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mc:AlternateContent xmlns:mc="http://schemas.openxmlformats.org/markup-compatibility/2006">
    <mc:Choice Requires="x15">
      <x15ac:absPath xmlns:x15ac="http://schemas.microsoft.com/office/spreadsheetml/2010/11/ac" url="C:\Users\prath\OneDrive\Desktop\Analystpractice\Health care\"/>
    </mc:Choice>
  </mc:AlternateContent>
  <xr:revisionPtr revIDLastSave="0" documentId="13_ncr:1_{CDBFBCDA-2130-4E4F-A0A8-0396058D6354}" xr6:coauthVersionLast="47" xr6:coauthVersionMax="47" xr10:uidLastSave="{00000000-0000-0000-0000-000000000000}"/>
  <bookViews>
    <workbookView xWindow="-120" yWindow="-120" windowWidth="25440" windowHeight="15270" firstSheet="4" activeTab="9" xr2:uid="{00000000-000D-0000-FFFF-FFFF00000000}"/>
  </bookViews>
  <sheets>
    <sheet name="Customer Names" sheetId="1" r:id="rId1"/>
    <sheet name="Medical Examinations" sheetId="2" r:id="rId2"/>
    <sheet name="Hospitalisation Details" sheetId="3" r:id="rId3"/>
    <sheet name="HealthCare" sheetId="13" r:id="rId4"/>
    <sheet name="Data Analysis" sheetId="14" r:id="rId5"/>
    <sheet name="Detailed" sheetId="16" r:id="rId6"/>
    <sheet name="Pivot" sheetId="17" r:id="rId7"/>
    <sheet name="Dashboard" sheetId="15" r:id="rId8"/>
    <sheet name="Findings and reccomendations" sheetId="18" r:id="rId9"/>
    <sheet name="Sheet2" sheetId="19" r:id="rId10"/>
  </sheets>
  <definedNames>
    <definedName name="_xlnm._FilterDatabase" localSheetId="0" hidden="1">'Customer Names'!$A$1:$E$2336</definedName>
    <definedName name="_xlnm._FilterDatabase" localSheetId="2" hidden="1">'Hospitalisation Details'!$A$1:$K$2344</definedName>
    <definedName name="_xlnm._FilterDatabase" localSheetId="1" hidden="1">'Medical Examinations'!$A$1:$J$2336</definedName>
    <definedName name="CancerData">'Medical Examinations'!$F$2:$F$2336</definedName>
    <definedName name="Slicer_City_tier">#N/A</definedName>
  </definedNames>
  <calcPr calcId="191029"/>
  <pivotCaches>
    <pivotCache cacheId="14" r:id="rId11"/>
  </pivotCaches>
  <extLst>
    <ext xmlns:x14="http://schemas.microsoft.com/office/spreadsheetml/2009/9/main" uri="{BBE1A952-AA13-448e-AADC-164F8A28A991}">
      <x14:slicerCaches>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M11" i="3" l="1"/>
  <c r="N11" i="3"/>
  <c r="Q19" i="15"/>
  <c r="S3" i="16"/>
  <c r="R2" i="16" a="1"/>
  <c r="R2" i="16"/>
  <c r="R3" i="16" a="1"/>
  <c r="R3" i="16" s="1"/>
  <c r="R4" i="16" a="1"/>
  <c r="R4" i="16" s="1"/>
  <c r="R5" i="16" a="1"/>
  <c r="R5" i="16" s="1"/>
  <c r="R6" i="16" a="1"/>
  <c r="R6" i="16" s="1"/>
  <c r="R7" i="16" a="1"/>
  <c r="R7" i="16" s="1"/>
  <c r="R8" i="16" a="1"/>
  <c r="R8" i="16"/>
  <c r="R9" i="16" a="1"/>
  <c r="R9" i="16" s="1"/>
  <c r="R10" i="16" a="1"/>
  <c r="R10" i="16" s="1"/>
  <c r="R11" i="16" a="1"/>
  <c r="R11" i="16" s="1"/>
  <c r="R12" i="16" a="1"/>
  <c r="R12" i="16" s="1"/>
  <c r="R13" i="16" a="1"/>
  <c r="R13" i="16" s="1"/>
  <c r="R14" i="16" a="1"/>
  <c r="R14" i="16"/>
  <c r="R15" i="16" a="1"/>
  <c r="R15" i="16" s="1"/>
  <c r="R16" i="16" a="1"/>
  <c r="R16" i="16" s="1"/>
  <c r="R17" i="16" a="1"/>
  <c r="R17" i="16" s="1"/>
  <c r="R18" i="16" a="1"/>
  <c r="R18" i="16" s="1"/>
  <c r="R19" i="16" a="1"/>
  <c r="R19" i="16" s="1"/>
  <c r="R20" i="16" a="1"/>
  <c r="R20" i="16"/>
  <c r="R21" i="16" a="1"/>
  <c r="R21" i="16" s="1"/>
  <c r="R22" i="16" a="1"/>
  <c r="R22" i="16" s="1"/>
  <c r="R23" i="16" a="1"/>
  <c r="R23" i="16" s="1"/>
  <c r="R24" i="16" a="1"/>
  <c r="R24" i="16" s="1"/>
  <c r="R25" i="16" a="1"/>
  <c r="R25" i="16" s="1"/>
  <c r="R26" i="16" a="1"/>
  <c r="R26" i="16" s="1"/>
  <c r="R27" i="16" a="1"/>
  <c r="R27" i="16" s="1"/>
  <c r="R28" i="16" a="1"/>
  <c r="R28" i="16" s="1"/>
  <c r="R29" i="16" a="1"/>
  <c r="R29" i="16" s="1"/>
  <c r="R30" i="16" a="1"/>
  <c r="R30" i="16" s="1"/>
  <c r="R31" i="16" a="1"/>
  <c r="R31" i="16" s="1"/>
  <c r="R32" i="16" a="1"/>
  <c r="R32" i="16" s="1"/>
  <c r="R33" i="16" a="1"/>
  <c r="R33" i="16" s="1"/>
  <c r="R34" i="16" a="1"/>
  <c r="R34" i="16" s="1"/>
  <c r="R35" i="16" a="1"/>
  <c r="R35" i="16" s="1"/>
  <c r="R36" i="16" a="1"/>
  <c r="R36" i="16" s="1"/>
  <c r="R37" i="16" a="1"/>
  <c r="R37" i="16" s="1"/>
  <c r="R38" i="16" a="1"/>
  <c r="R38" i="16"/>
  <c r="R39" i="16" a="1"/>
  <c r="R39" i="16" s="1"/>
  <c r="R40" i="16" a="1"/>
  <c r="R40" i="16" s="1"/>
  <c r="R41" i="16" a="1"/>
  <c r="R41" i="16" s="1"/>
  <c r="R42" i="16" a="1"/>
  <c r="R42" i="16" s="1"/>
  <c r="R43" i="16" a="1"/>
  <c r="R43" i="16" s="1"/>
  <c r="R44" i="16" a="1"/>
  <c r="R44" i="16"/>
  <c r="R45" i="16" a="1"/>
  <c r="R45" i="16" s="1"/>
  <c r="R46" i="16" a="1"/>
  <c r="R46" i="16" s="1"/>
  <c r="R47" i="16" a="1"/>
  <c r="R47" i="16" s="1"/>
  <c r="R48" i="16" a="1"/>
  <c r="R48" i="16" s="1"/>
  <c r="R49" i="16" a="1"/>
  <c r="R49" i="16" s="1"/>
  <c r="R50" i="16" a="1"/>
  <c r="R50" i="16" s="1"/>
  <c r="R51" i="16" a="1"/>
  <c r="R51" i="16" s="1"/>
  <c r="R52" i="16" a="1"/>
  <c r="R52" i="16" s="1"/>
  <c r="R53" i="16" a="1"/>
  <c r="R53" i="16" s="1"/>
  <c r="R54" i="16" a="1"/>
  <c r="R54" i="16" s="1"/>
  <c r="R55" i="16" a="1"/>
  <c r="R55" i="16" s="1"/>
  <c r="R56" i="16" a="1"/>
  <c r="R56" i="16"/>
  <c r="R57" i="16" a="1"/>
  <c r="R57" i="16" s="1"/>
  <c r="R58" i="16" a="1"/>
  <c r="R58" i="16" s="1"/>
  <c r="R59" i="16" a="1"/>
  <c r="R59" i="16" s="1"/>
  <c r="R60" i="16" a="1"/>
  <c r="R60" i="16" s="1"/>
  <c r="R61" i="16" a="1"/>
  <c r="R61" i="16" s="1"/>
  <c r="R62" i="16" a="1"/>
  <c r="R62" i="16"/>
  <c r="R63" i="16" a="1"/>
  <c r="R63" i="16" s="1"/>
  <c r="R64" i="16" a="1"/>
  <c r="R64" i="16" s="1"/>
  <c r="R65" i="16" a="1"/>
  <c r="R65" i="16" s="1"/>
  <c r="R66" i="16" a="1"/>
  <c r="R66" i="16" s="1"/>
  <c r="R67" i="16" a="1"/>
  <c r="R67" i="16" s="1"/>
  <c r="R68" i="16" a="1"/>
  <c r="R68" i="16" s="1"/>
  <c r="R69" i="16" a="1"/>
  <c r="R69" i="16" s="1"/>
  <c r="R70" i="16" a="1"/>
  <c r="R70" i="16" s="1"/>
  <c r="R71" i="16" a="1"/>
  <c r="R71" i="16" s="1"/>
  <c r="R72" i="16" a="1"/>
  <c r="R72" i="16" s="1"/>
  <c r="R73" i="16" a="1"/>
  <c r="R73" i="16" s="1"/>
  <c r="R74" i="16" a="1"/>
  <c r="R74" i="16" s="1"/>
  <c r="R75" i="16" a="1"/>
  <c r="R75" i="16" s="1"/>
  <c r="R76" i="16" a="1"/>
  <c r="R76" i="16" s="1"/>
  <c r="R77" i="16" a="1"/>
  <c r="R77" i="16" s="1"/>
  <c r="R78" i="16" a="1"/>
  <c r="R78" i="16" s="1"/>
  <c r="R79" i="16" a="1"/>
  <c r="R79" i="16" s="1"/>
  <c r="R80" i="16" a="1"/>
  <c r="R80" i="16"/>
  <c r="R81" i="16" a="1"/>
  <c r="R81" i="16" s="1"/>
  <c r="R82" i="16" a="1"/>
  <c r="R82" i="16" s="1"/>
  <c r="R83" i="16" a="1"/>
  <c r="R83" i="16" s="1"/>
  <c r="R84" i="16" a="1"/>
  <c r="R84" i="16" s="1"/>
  <c r="R85" i="16" a="1"/>
  <c r="R85" i="16" s="1"/>
  <c r="R86" i="16" a="1"/>
  <c r="R86" i="16"/>
  <c r="R87" i="16" a="1"/>
  <c r="R87" i="16" s="1"/>
  <c r="R88" i="16" a="1"/>
  <c r="R88" i="16" s="1"/>
  <c r="R89" i="16" a="1"/>
  <c r="R89" i="16" s="1"/>
  <c r="R90" i="16" a="1"/>
  <c r="R90" i="16" s="1"/>
  <c r="R91" i="16" a="1"/>
  <c r="R91" i="16" s="1"/>
  <c r="R92" i="16" a="1"/>
  <c r="R92" i="16"/>
  <c r="R93" i="16" a="1"/>
  <c r="R93" i="16" s="1"/>
  <c r="R94" i="16" a="1"/>
  <c r="R94" i="16" s="1"/>
  <c r="R95" i="16" a="1"/>
  <c r="R95" i="16" s="1"/>
  <c r="R96" i="16" a="1"/>
  <c r="R96" i="16" s="1"/>
  <c r="R97" i="16" a="1"/>
  <c r="R97" i="16" s="1"/>
  <c r="R98" i="16" a="1"/>
  <c r="R98" i="16" s="1"/>
  <c r="R99" i="16" a="1"/>
  <c r="R99" i="16" s="1"/>
  <c r="R100" i="16" a="1"/>
  <c r="R100" i="16" s="1"/>
  <c r="R101" i="16" a="1"/>
  <c r="R101" i="16" s="1"/>
  <c r="R102" i="16" a="1"/>
  <c r="R102" i="16" s="1"/>
  <c r="R103" i="16" a="1"/>
  <c r="R103" i="16" s="1"/>
  <c r="R104" i="16" a="1"/>
  <c r="R104" i="16" s="1"/>
  <c r="R105" i="16" a="1"/>
  <c r="R105" i="16" s="1"/>
  <c r="R106" i="16" a="1"/>
  <c r="R106" i="16" s="1"/>
  <c r="R107" i="16" a="1"/>
  <c r="R107" i="16" s="1"/>
  <c r="R108" i="16" a="1"/>
  <c r="R108" i="16" s="1"/>
  <c r="R109" i="16" a="1"/>
  <c r="R109" i="16" s="1"/>
  <c r="R110" i="16" a="1"/>
  <c r="R110" i="16"/>
  <c r="R111" i="16" a="1"/>
  <c r="R111" i="16" s="1"/>
  <c r="R112" i="16" a="1"/>
  <c r="R112" i="16" s="1"/>
  <c r="R113" i="16" a="1"/>
  <c r="R113" i="16" s="1"/>
  <c r="R114" i="16" a="1"/>
  <c r="R114" i="16" s="1"/>
  <c r="R115" i="16" a="1"/>
  <c r="R115" i="16" s="1"/>
  <c r="R116" i="16" a="1"/>
  <c r="R116" i="16"/>
  <c r="R117" i="16" a="1"/>
  <c r="R117" i="16" s="1"/>
  <c r="R118" i="16" a="1"/>
  <c r="R118" i="16" s="1"/>
  <c r="R119" i="16" a="1"/>
  <c r="R119" i="16" s="1"/>
  <c r="R120" i="16" a="1"/>
  <c r="R120" i="16" s="1"/>
  <c r="R121" i="16" a="1"/>
  <c r="R121" i="16" s="1"/>
  <c r="R122" i="16" a="1"/>
  <c r="R122" i="16" s="1"/>
  <c r="R123" i="16" a="1"/>
  <c r="R123" i="16" s="1"/>
  <c r="R124" i="16" a="1"/>
  <c r="R124" i="16" s="1"/>
  <c r="R125" i="16" a="1"/>
  <c r="R125" i="16" s="1"/>
  <c r="R126" i="16" a="1"/>
  <c r="R126" i="16" s="1"/>
  <c r="R127" i="16" a="1"/>
  <c r="R127" i="16" s="1"/>
  <c r="R128" i="16" a="1"/>
  <c r="R128" i="16"/>
  <c r="R129" i="16" a="1"/>
  <c r="R129" i="16" s="1"/>
  <c r="R130" i="16" a="1"/>
  <c r="R130" i="16" s="1"/>
  <c r="R131" i="16" a="1"/>
  <c r="R131" i="16" s="1"/>
  <c r="R132" i="16" a="1"/>
  <c r="R132" i="16" s="1"/>
  <c r="R133" i="16" a="1"/>
  <c r="R133" i="16" s="1"/>
  <c r="R134" i="16" a="1"/>
  <c r="R134" i="16" s="1"/>
  <c r="R135" i="16" a="1"/>
  <c r="R135" i="16" s="1"/>
  <c r="R136" i="16" a="1"/>
  <c r="R136" i="16" s="1"/>
  <c r="R137" i="16" a="1"/>
  <c r="R137" i="16" s="1"/>
  <c r="R138" i="16" a="1"/>
  <c r="R138" i="16" s="1"/>
  <c r="R139" i="16" a="1"/>
  <c r="R139" i="16" s="1"/>
  <c r="R140" i="16" a="1"/>
  <c r="R140" i="16" s="1"/>
  <c r="R141" i="16" a="1"/>
  <c r="R141" i="16" s="1"/>
  <c r="R142" i="16" a="1"/>
  <c r="R142" i="16" s="1"/>
  <c r="R143" i="16" a="1"/>
  <c r="R143" i="16" s="1"/>
  <c r="R144" i="16" a="1"/>
  <c r="R144" i="16" s="1"/>
  <c r="R145" i="16" a="1"/>
  <c r="R145" i="16" s="1"/>
  <c r="R146" i="16" a="1"/>
  <c r="R146" i="16" s="1"/>
  <c r="R147" i="16" a="1"/>
  <c r="R147" i="16" s="1"/>
  <c r="R148" i="16" a="1"/>
  <c r="R148" i="16" s="1"/>
  <c r="R149" i="16" a="1"/>
  <c r="R149" i="16" s="1"/>
  <c r="R150" i="16" a="1"/>
  <c r="R150" i="16" s="1"/>
  <c r="R151" i="16" a="1"/>
  <c r="R151" i="16" s="1"/>
  <c r="R152" i="16" a="1"/>
  <c r="R152" i="16" s="1"/>
  <c r="R153" i="16" a="1"/>
  <c r="R153" i="16" s="1"/>
  <c r="R154" i="16" a="1"/>
  <c r="R154" i="16" s="1"/>
  <c r="R155" i="16" a="1"/>
  <c r="R155" i="16" s="1"/>
  <c r="R156" i="16" a="1"/>
  <c r="R156" i="16"/>
  <c r="R157" i="16" a="1"/>
  <c r="R157" i="16" s="1"/>
  <c r="R158" i="16" a="1"/>
  <c r="R158" i="16" s="1"/>
  <c r="R159" i="16" a="1"/>
  <c r="R159" i="16" s="1"/>
  <c r="R160" i="16" a="1"/>
  <c r="R160" i="16" s="1"/>
  <c r="R161" i="16" a="1"/>
  <c r="R161" i="16" s="1"/>
  <c r="R162" i="16" a="1"/>
  <c r="R162" i="16"/>
  <c r="R163" i="16" a="1"/>
  <c r="R163" i="16" s="1"/>
  <c r="R164" i="16" a="1"/>
  <c r="R164" i="16" s="1"/>
  <c r="R165" i="16" a="1"/>
  <c r="R165" i="16" s="1"/>
  <c r="R166" i="16" a="1"/>
  <c r="R166" i="16" s="1"/>
  <c r="R167" i="16" a="1"/>
  <c r="R167" i="16" s="1"/>
  <c r="R168" i="16" a="1"/>
  <c r="R168" i="16" s="1"/>
  <c r="R169" i="16" a="1"/>
  <c r="R169" i="16" s="1"/>
  <c r="R170" i="16" a="1"/>
  <c r="R170" i="16" s="1"/>
  <c r="R171" i="16" a="1"/>
  <c r="R171" i="16" s="1"/>
  <c r="R172" i="16" a="1"/>
  <c r="R172" i="16" s="1"/>
  <c r="R173" i="16" a="1"/>
  <c r="R173" i="16" s="1"/>
  <c r="R174" i="16" a="1"/>
  <c r="R174" i="16"/>
  <c r="R175" i="16" a="1"/>
  <c r="R175" i="16" s="1"/>
  <c r="R176" i="16" a="1"/>
  <c r="R176" i="16" s="1"/>
  <c r="R177" i="16" a="1"/>
  <c r="R177" i="16" s="1"/>
  <c r="R178" i="16" a="1"/>
  <c r="R178" i="16" s="1"/>
  <c r="R179" i="16" a="1"/>
  <c r="R179" i="16" s="1"/>
  <c r="R180" i="16" a="1"/>
  <c r="R180" i="16"/>
  <c r="R181" i="16" a="1"/>
  <c r="R181" i="16" s="1"/>
  <c r="R182" i="16" a="1"/>
  <c r="R182" i="16" s="1"/>
  <c r="R183" i="16" a="1"/>
  <c r="R183" i="16" s="1"/>
  <c r="R184" i="16" a="1"/>
  <c r="R184" i="16" s="1"/>
  <c r="R185" i="16" a="1"/>
  <c r="R185" i="16" s="1"/>
  <c r="R186" i="16" a="1"/>
  <c r="R186" i="16" s="1"/>
  <c r="R187" i="16" a="1"/>
  <c r="R187" i="16" s="1"/>
  <c r="R188" i="16" a="1"/>
  <c r="R188" i="16" s="1"/>
  <c r="R189" i="16" a="1"/>
  <c r="R189" i="16" s="1"/>
  <c r="R190" i="16" a="1"/>
  <c r="R190" i="16" s="1"/>
  <c r="R191" i="16" a="1"/>
  <c r="R191" i="16" s="1"/>
  <c r="R192" i="16" a="1"/>
  <c r="R192" i="16"/>
  <c r="R193" i="16" a="1"/>
  <c r="R193" i="16" s="1"/>
  <c r="R194" i="16" a="1"/>
  <c r="R194" i="16" s="1"/>
  <c r="R195" i="16" a="1"/>
  <c r="R195" i="16" s="1"/>
  <c r="R196" i="16" a="1"/>
  <c r="R196" i="16" s="1"/>
  <c r="R197" i="16" a="1"/>
  <c r="R197" i="16" s="1"/>
  <c r="R198" i="16" a="1"/>
  <c r="R198" i="16"/>
  <c r="R199" i="16" a="1"/>
  <c r="R199" i="16" s="1"/>
  <c r="R200" i="16" a="1"/>
  <c r="R200" i="16" s="1"/>
  <c r="R201" i="16" a="1"/>
  <c r="R201" i="16" s="1"/>
  <c r="R202" i="16" a="1"/>
  <c r="R202" i="16" s="1"/>
  <c r="R203" i="16" a="1"/>
  <c r="R203" i="16" s="1"/>
  <c r="R204" i="16" a="1"/>
  <c r="R204" i="16" s="1"/>
  <c r="R205" i="16" a="1"/>
  <c r="R205" i="16" s="1"/>
  <c r="R206" i="16" a="1"/>
  <c r="R206" i="16" s="1"/>
  <c r="R207" i="16" a="1"/>
  <c r="R207" i="16" s="1"/>
  <c r="R208" i="16" a="1"/>
  <c r="R208" i="16" s="1"/>
  <c r="R209" i="16" a="1"/>
  <c r="R209" i="16" s="1"/>
  <c r="R210" i="16" a="1"/>
  <c r="R210" i="16"/>
  <c r="R211" i="16" a="1"/>
  <c r="R211" i="16" s="1"/>
  <c r="R212" i="16" a="1"/>
  <c r="R212" i="16" s="1"/>
  <c r="R213" i="16" a="1"/>
  <c r="R213" i="16" s="1"/>
  <c r="R214" i="16" a="1"/>
  <c r="R214" i="16" s="1"/>
  <c r="R215" i="16" a="1"/>
  <c r="R215" i="16" s="1"/>
  <c r="R216" i="16" a="1"/>
  <c r="R216" i="16"/>
  <c r="R217" i="16" a="1"/>
  <c r="R217" i="16" s="1"/>
  <c r="R218" i="16" a="1"/>
  <c r="R218" i="16" s="1"/>
  <c r="R219" i="16" a="1"/>
  <c r="R219" i="16" s="1"/>
  <c r="R220" i="16" a="1"/>
  <c r="R220" i="16" s="1"/>
  <c r="R221" i="16" a="1"/>
  <c r="R221" i="16" s="1"/>
  <c r="R222" i="16" a="1"/>
  <c r="R222" i="16" s="1"/>
  <c r="R223" i="16" a="1"/>
  <c r="R223" i="16" s="1"/>
  <c r="R224" i="16" a="1"/>
  <c r="R224" i="16" s="1"/>
  <c r="R225" i="16" a="1"/>
  <c r="R225" i="16" s="1"/>
  <c r="R226" i="16" a="1"/>
  <c r="R226" i="16" s="1"/>
  <c r="R227" i="16" a="1"/>
  <c r="R227" i="16" s="1"/>
  <c r="R228" i="16" a="1"/>
  <c r="R228" i="16"/>
  <c r="R229" i="16" a="1"/>
  <c r="R229" i="16" s="1"/>
  <c r="R230" i="16" a="1"/>
  <c r="R230" i="16" s="1"/>
  <c r="R231" i="16" a="1"/>
  <c r="R231" i="16" s="1"/>
  <c r="R232" i="16" a="1"/>
  <c r="R232" i="16" s="1"/>
  <c r="R233" i="16" a="1"/>
  <c r="R233" i="16" s="1"/>
  <c r="R234" i="16" a="1"/>
  <c r="R234" i="16"/>
  <c r="R235" i="16" a="1"/>
  <c r="R235" i="16" s="1"/>
  <c r="R236" i="16" a="1"/>
  <c r="R236" i="16" s="1"/>
  <c r="R237" i="16" a="1"/>
  <c r="R237" i="16" s="1"/>
  <c r="R238" i="16" a="1"/>
  <c r="R238" i="16" s="1"/>
  <c r="R239" i="16" a="1"/>
  <c r="R239" i="16" s="1"/>
  <c r="R240" i="16" a="1"/>
  <c r="R240" i="16" s="1"/>
  <c r="R241" i="16" a="1"/>
  <c r="R241" i="16" s="1"/>
  <c r="R242" i="16" a="1"/>
  <c r="R242" i="16" s="1"/>
  <c r="R243" i="16" a="1"/>
  <c r="R243" i="16" s="1"/>
  <c r="R244" i="16" a="1"/>
  <c r="R244" i="16" s="1"/>
  <c r="R245" i="16" a="1"/>
  <c r="R245" i="16" s="1"/>
  <c r="R246" i="16" a="1"/>
  <c r="R246" i="16"/>
  <c r="R247" i="16" a="1"/>
  <c r="R247" i="16" s="1"/>
  <c r="R248" i="16" a="1"/>
  <c r="R248" i="16" s="1"/>
  <c r="R249" i="16" a="1"/>
  <c r="R249" i="16" s="1"/>
  <c r="R250" i="16" a="1"/>
  <c r="R250" i="16" s="1"/>
  <c r="R251" i="16" a="1"/>
  <c r="R251" i="16" s="1"/>
  <c r="R252" i="16" a="1"/>
  <c r="R252" i="16"/>
  <c r="R253" i="16" a="1"/>
  <c r="R253" i="16" s="1"/>
  <c r="R254" i="16" a="1"/>
  <c r="R254" i="16" s="1"/>
  <c r="R255" i="16" a="1"/>
  <c r="R255" i="16" s="1"/>
  <c r="R256" i="16" a="1"/>
  <c r="R256" i="16" s="1"/>
  <c r="R257" i="16" a="1"/>
  <c r="R257" i="16" s="1"/>
  <c r="R258" i="16" a="1"/>
  <c r="R258" i="16" s="1"/>
  <c r="R259" i="16" a="1"/>
  <c r="R259" i="16" s="1"/>
  <c r="R260" i="16" a="1"/>
  <c r="R260" i="16" s="1"/>
  <c r="R261" i="16" a="1"/>
  <c r="R261" i="16" s="1"/>
  <c r="R262" i="16" a="1"/>
  <c r="R262" i="16" s="1"/>
  <c r="R263" i="16" a="1"/>
  <c r="R263" i="16" s="1"/>
  <c r="R264" i="16" a="1"/>
  <c r="R264" i="16"/>
  <c r="R265" i="16" a="1"/>
  <c r="R265" i="16" s="1"/>
  <c r="R266" i="16" a="1"/>
  <c r="R266" i="16" s="1"/>
  <c r="R267" i="16" a="1"/>
  <c r="R267" i="16" s="1"/>
  <c r="R268" i="16" a="1"/>
  <c r="R268" i="16" s="1"/>
  <c r="R269" i="16" a="1"/>
  <c r="R269" i="16" s="1"/>
  <c r="R270" i="16" a="1"/>
  <c r="R270" i="16"/>
  <c r="R271" i="16" a="1"/>
  <c r="R271" i="16" s="1"/>
  <c r="R272" i="16" a="1"/>
  <c r="R272" i="16" s="1"/>
  <c r="R273" i="16" a="1"/>
  <c r="R273" i="16" s="1"/>
  <c r="R274" i="16" a="1"/>
  <c r="R274" i="16" s="1"/>
  <c r="R275" i="16" a="1"/>
  <c r="R275" i="16" s="1"/>
  <c r="R276" i="16" a="1"/>
  <c r="R276" i="16" s="1"/>
  <c r="R277" i="16" a="1"/>
  <c r="R277" i="16" s="1"/>
  <c r="R278" i="16" a="1"/>
  <c r="R278" i="16" s="1"/>
  <c r="R279" i="16" a="1"/>
  <c r="R279" i="16" s="1"/>
  <c r="R280" i="16" a="1"/>
  <c r="R280" i="16" s="1"/>
  <c r="R281" i="16" a="1"/>
  <c r="R281" i="16" s="1"/>
  <c r="R282" i="16" a="1"/>
  <c r="R282" i="16"/>
  <c r="R283" i="16" a="1"/>
  <c r="R283" i="16" s="1"/>
  <c r="R284" i="16" a="1"/>
  <c r="R284" i="16"/>
  <c r="R285" i="16" a="1"/>
  <c r="R285" i="16" s="1"/>
  <c r="R286" i="16" a="1"/>
  <c r="R286" i="16" s="1"/>
  <c r="R287" i="16" a="1"/>
  <c r="R287" i="16" s="1"/>
  <c r="R288" i="16" a="1"/>
  <c r="R288" i="16"/>
  <c r="R289" i="16" a="1"/>
  <c r="R289" i="16" s="1"/>
  <c r="R290" i="16" a="1"/>
  <c r="R290" i="16" s="1"/>
  <c r="R291" i="16" a="1"/>
  <c r="R291" i="16" s="1"/>
  <c r="R292" i="16" a="1"/>
  <c r="R292" i="16" s="1"/>
  <c r="R293" i="16" a="1"/>
  <c r="R293" i="16" s="1"/>
  <c r="R294" i="16" a="1"/>
  <c r="R294" i="16" s="1"/>
  <c r="R295" i="16" a="1"/>
  <c r="R295" i="16" s="1"/>
  <c r="R296" i="16" a="1"/>
  <c r="R296" i="16" s="1"/>
  <c r="R297" i="16" a="1"/>
  <c r="R297" i="16" s="1"/>
  <c r="R298" i="16" a="1"/>
  <c r="R298" i="16" s="1"/>
  <c r="R299" i="16" a="1"/>
  <c r="R299" i="16" s="1"/>
  <c r="R300" i="16" a="1"/>
  <c r="R300" i="16"/>
  <c r="R301" i="16" a="1"/>
  <c r="R301" i="16" s="1"/>
  <c r="R302" i="16" a="1"/>
  <c r="R302" i="16"/>
  <c r="R303" i="16" a="1"/>
  <c r="R303" i="16" s="1"/>
  <c r="R304" i="16" a="1"/>
  <c r="R304" i="16" s="1"/>
  <c r="R305" i="16" a="1"/>
  <c r="R305" i="16" s="1"/>
  <c r="R306" i="16" a="1"/>
  <c r="R306" i="16"/>
  <c r="R307" i="16" a="1"/>
  <c r="R307" i="16" s="1"/>
  <c r="R308" i="16" a="1"/>
  <c r="R308" i="16" s="1"/>
  <c r="R309" i="16" a="1"/>
  <c r="R309" i="16" s="1"/>
  <c r="R310" i="16" a="1"/>
  <c r="R310" i="16" s="1"/>
  <c r="R311" i="16" a="1"/>
  <c r="R311" i="16" s="1"/>
  <c r="R312" i="16" a="1"/>
  <c r="R312" i="16" s="1"/>
  <c r="R313" i="16" a="1"/>
  <c r="R313" i="16"/>
  <c r="R314" i="16" a="1"/>
  <c r="R314" i="16"/>
  <c r="R315" i="16" a="1"/>
  <c r="R315" i="16" s="1"/>
  <c r="R316" i="16" a="1"/>
  <c r="R316" i="16" s="1"/>
  <c r="R317" i="16" a="1"/>
  <c r="R317" i="16" s="1"/>
  <c r="R318" i="16" a="1"/>
  <c r="R318" i="16"/>
  <c r="R319" i="16" a="1"/>
  <c r="R319" i="16"/>
  <c r="R320" i="16" a="1"/>
  <c r="R320" i="16"/>
  <c r="R321" i="16" a="1"/>
  <c r="R321" i="16" s="1"/>
  <c r="R322" i="16" a="1"/>
  <c r="R322" i="16" s="1"/>
  <c r="R323" i="16" a="1"/>
  <c r="R323" i="16" s="1"/>
  <c r="R324" i="16" a="1"/>
  <c r="R324" i="16" s="1"/>
  <c r="R325" i="16" a="1"/>
  <c r="R325" i="16"/>
  <c r="R326" i="16" a="1"/>
  <c r="R326" i="16"/>
  <c r="R327" i="16" a="1"/>
  <c r="R327" i="16" s="1"/>
  <c r="R328" i="16" a="1"/>
  <c r="R328" i="16" s="1"/>
  <c r="R329" i="16" a="1"/>
  <c r="R329" i="16" s="1"/>
  <c r="R330" i="16" a="1"/>
  <c r="R330" i="16" s="1"/>
  <c r="R331" i="16" a="1"/>
  <c r="R331" i="16"/>
  <c r="R332" i="16" a="1"/>
  <c r="R332" i="16" s="1"/>
  <c r="R333" i="16" a="1"/>
  <c r="R333" i="16" s="1"/>
  <c r="R334" i="16" a="1"/>
  <c r="R334" i="16" s="1"/>
  <c r="R335" i="16" a="1"/>
  <c r="R335" i="16" s="1"/>
  <c r="R336" i="16" a="1"/>
  <c r="R336" i="16" s="1"/>
  <c r="R337" i="16" a="1"/>
  <c r="R337" i="16"/>
  <c r="R338" i="16" a="1"/>
  <c r="R338" i="16"/>
  <c r="R339" i="16" a="1"/>
  <c r="R339" i="16" s="1"/>
  <c r="R340" i="16" a="1"/>
  <c r="R340" i="16" s="1"/>
  <c r="R341" i="16" a="1"/>
  <c r="R341" i="16" s="1"/>
  <c r="R342" i="16" a="1"/>
  <c r="R342" i="16"/>
  <c r="R343" i="16" a="1"/>
  <c r="R343" i="16"/>
  <c r="R344" i="16" a="1"/>
  <c r="R344" i="16"/>
  <c r="R345" i="16" a="1"/>
  <c r="R345" i="16" s="1"/>
  <c r="R346" i="16" a="1"/>
  <c r="R346" i="16" s="1"/>
  <c r="R347" i="16" a="1"/>
  <c r="R347" i="16" s="1"/>
  <c r="R348" i="16" a="1"/>
  <c r="R348" i="16" s="1"/>
  <c r="R349" i="16" a="1"/>
  <c r="R349" i="16"/>
  <c r="R350" i="16" a="1"/>
  <c r="R350" i="16"/>
  <c r="R351" i="16" a="1"/>
  <c r="R351" i="16" s="1"/>
  <c r="R352" i="16" a="1"/>
  <c r="R352" i="16" s="1"/>
  <c r="R353" i="16" a="1"/>
  <c r="R353" i="16" s="1"/>
  <c r="R354" i="16" a="1"/>
  <c r="R354" i="16" s="1"/>
  <c r="R355" i="16" a="1"/>
  <c r="R355" i="16"/>
  <c r="R356" i="16" a="1"/>
  <c r="R356" i="16" s="1"/>
  <c r="R357" i="16" a="1"/>
  <c r="R357" i="16" s="1"/>
  <c r="R358" i="16" a="1"/>
  <c r="R358" i="16" s="1"/>
  <c r="R359" i="16" a="1"/>
  <c r="R359" i="16" s="1"/>
  <c r="R360" i="16" a="1"/>
  <c r="R360" i="16" s="1"/>
  <c r="R361" i="16" a="1"/>
  <c r="R361" i="16"/>
  <c r="R362" i="16" a="1"/>
  <c r="R362" i="16"/>
  <c r="R363" i="16" a="1"/>
  <c r="R363" i="16" s="1"/>
  <c r="R364" i="16" a="1"/>
  <c r="R364" i="16" s="1"/>
  <c r="R365" i="16" a="1"/>
  <c r="R365" i="16" s="1"/>
  <c r="R366" i="16" a="1"/>
  <c r="R366" i="16"/>
  <c r="R367" i="16" a="1"/>
  <c r="R367" i="16"/>
  <c r="R368" i="16" a="1"/>
  <c r="R368" i="16"/>
  <c r="R369" i="16" a="1"/>
  <c r="R369" i="16" s="1"/>
  <c r="R370" i="16" a="1"/>
  <c r="R370" i="16" s="1"/>
  <c r="R371" i="16" a="1"/>
  <c r="R371" i="16" s="1"/>
  <c r="R372" i="16" a="1"/>
  <c r="R372" i="16"/>
  <c r="R373" i="16" a="1"/>
  <c r="R373" i="16"/>
  <c r="R374" i="16" a="1"/>
  <c r="R374" i="16"/>
  <c r="R375" i="16" a="1"/>
  <c r="R375" i="16" s="1"/>
  <c r="R376" i="16" a="1"/>
  <c r="R376" i="16" s="1"/>
  <c r="R377" i="16" a="1"/>
  <c r="R377" i="16" s="1"/>
  <c r="R378" i="16" a="1"/>
  <c r="R378" i="16" s="1"/>
  <c r="R379" i="16" a="1"/>
  <c r="R379" i="16"/>
  <c r="R380" i="16" a="1"/>
  <c r="R380" i="16" s="1"/>
  <c r="R381" i="16" a="1"/>
  <c r="R381" i="16" s="1"/>
  <c r="R382" i="16" a="1"/>
  <c r="R382" i="16" s="1"/>
  <c r="R383" i="16" a="1"/>
  <c r="R383" i="16" s="1"/>
  <c r="R384" i="16" a="1"/>
  <c r="R384" i="16" s="1"/>
  <c r="R385" i="16" a="1"/>
  <c r="R385" i="16"/>
  <c r="R386" i="16" a="1"/>
  <c r="R386" i="16"/>
  <c r="R387" i="16" a="1"/>
  <c r="R387" i="16" s="1"/>
  <c r="R388" i="16" a="1"/>
  <c r="R388" i="16" s="1"/>
  <c r="R389" i="16" a="1"/>
  <c r="R389" i="16" s="1"/>
  <c r="R390" i="16" a="1"/>
  <c r="R390" i="16"/>
  <c r="R391" i="16" a="1"/>
  <c r="R391" i="16"/>
  <c r="R392" i="16" a="1"/>
  <c r="R392" i="16"/>
  <c r="R393" i="16" a="1"/>
  <c r="R393" i="16" s="1"/>
  <c r="R394" i="16" a="1"/>
  <c r="R394" i="16" s="1"/>
  <c r="R395" i="16" a="1"/>
  <c r="R395" i="16" s="1"/>
  <c r="R396" i="16" a="1"/>
  <c r="R396" i="16" s="1"/>
  <c r="R397" i="16" a="1"/>
  <c r="R397" i="16"/>
  <c r="R398" i="16" a="1"/>
  <c r="R398" i="16"/>
  <c r="R399" i="16" a="1"/>
  <c r="R399" i="16" s="1"/>
  <c r="R400" i="16" a="1"/>
  <c r="R400" i="16" s="1"/>
  <c r="R401" i="16" a="1"/>
  <c r="R401" i="16" s="1"/>
  <c r="R402" i="16" a="1"/>
  <c r="R402" i="16" s="1"/>
  <c r="R403" i="16" a="1"/>
  <c r="R403" i="16" s="1"/>
  <c r="R404" i="16" a="1"/>
  <c r="R404" i="16" s="1"/>
  <c r="R405" i="16" a="1"/>
  <c r="R405" i="16" s="1"/>
  <c r="R406" i="16" a="1"/>
  <c r="R406" i="16" s="1"/>
  <c r="R407" i="16" a="1"/>
  <c r="R407" i="16" s="1"/>
  <c r="R408" i="16" a="1"/>
  <c r="R408" i="16" s="1"/>
  <c r="R409" i="16" a="1"/>
  <c r="R409" i="16"/>
  <c r="R410" i="16" a="1"/>
  <c r="R410" i="16"/>
  <c r="R411" i="16" a="1"/>
  <c r="R411" i="16" s="1"/>
  <c r="R412" i="16" a="1"/>
  <c r="R412" i="16" s="1"/>
  <c r="R413" i="16" a="1"/>
  <c r="R413" i="16" s="1"/>
  <c r="R414" i="16" a="1"/>
  <c r="R414" i="16"/>
  <c r="R415" i="16" a="1"/>
  <c r="R415" i="16"/>
  <c r="R416" i="16" a="1"/>
  <c r="R416" i="16"/>
  <c r="R417" i="16" a="1"/>
  <c r="R417" i="16" s="1"/>
  <c r="R418" i="16" a="1"/>
  <c r="R418" i="16" s="1"/>
  <c r="R419" i="16" a="1"/>
  <c r="R419" i="16" s="1"/>
  <c r="R420" i="16" a="1"/>
  <c r="R420" i="16" s="1"/>
  <c r="R421" i="16" a="1"/>
  <c r="R421" i="16"/>
  <c r="R422" i="16" a="1"/>
  <c r="R422" i="16"/>
  <c r="R423" i="16" a="1"/>
  <c r="R423" i="16" s="1"/>
  <c r="R424" i="16" a="1"/>
  <c r="R424" i="16" s="1"/>
  <c r="R425" i="16" a="1"/>
  <c r="R425" i="16" s="1"/>
  <c r="R426" i="16" a="1"/>
  <c r="R426" i="16" s="1"/>
  <c r="R427" i="16" a="1"/>
  <c r="R427" i="16"/>
  <c r="R428" i="16" a="1"/>
  <c r="R428" i="16" s="1"/>
  <c r="R429" i="16" a="1"/>
  <c r="R429" i="16" s="1"/>
  <c r="R430" i="16" a="1"/>
  <c r="R430" i="16" s="1"/>
  <c r="R431" i="16" a="1"/>
  <c r="R431" i="16" s="1"/>
  <c r="R432" i="16" a="1"/>
  <c r="R432" i="16" s="1"/>
  <c r="R433" i="16" a="1"/>
  <c r="R433" i="16"/>
  <c r="R434" i="16" a="1"/>
  <c r="R434" i="16"/>
  <c r="R435" i="16" a="1"/>
  <c r="R435" i="16" s="1"/>
  <c r="R436" i="16" a="1"/>
  <c r="R436" i="16" s="1"/>
  <c r="R437" i="16" a="1"/>
  <c r="R437" i="16" s="1"/>
  <c r="R438" i="16" a="1"/>
  <c r="R438" i="16"/>
  <c r="R439" i="16" a="1"/>
  <c r="R439" i="16"/>
  <c r="R440" i="16" a="1"/>
  <c r="R440" i="16"/>
  <c r="R441" i="16" a="1"/>
  <c r="R441" i="16" s="1"/>
  <c r="R442" i="16" a="1"/>
  <c r="R442" i="16" s="1"/>
  <c r="R443" i="16" a="1"/>
  <c r="R443" i="16" s="1"/>
  <c r="R444" i="16" a="1"/>
  <c r="R444" i="16" s="1"/>
  <c r="R445" i="16" a="1"/>
  <c r="R445" i="16"/>
  <c r="R446" i="16" a="1"/>
  <c r="R446" i="16"/>
  <c r="R447" i="16" a="1"/>
  <c r="R447" i="16" s="1"/>
  <c r="R448" i="16" a="1"/>
  <c r="R448" i="16" s="1"/>
  <c r="R449" i="16" a="1"/>
  <c r="R449" i="16" s="1"/>
  <c r="R450" i="16" a="1"/>
  <c r="R450" i="16" s="1"/>
  <c r="R451" i="16" a="1"/>
  <c r="R451" i="16"/>
  <c r="R452" i="16" a="1"/>
  <c r="R452" i="16" s="1"/>
  <c r="R453" i="16" a="1"/>
  <c r="R453" i="16" s="1"/>
  <c r="R454" i="16" a="1"/>
  <c r="R454" i="16" s="1"/>
  <c r="R455" i="16" a="1"/>
  <c r="R455" i="16" s="1"/>
  <c r="R456" i="16" a="1"/>
  <c r="R456" i="16" s="1"/>
  <c r="R457" i="16" a="1"/>
  <c r="R457" i="16"/>
  <c r="R458" i="16" a="1"/>
  <c r="R458" i="16"/>
  <c r="R459" i="16" a="1"/>
  <c r="R459" i="16" s="1"/>
  <c r="R460" i="16" a="1"/>
  <c r="R460" i="16" s="1"/>
  <c r="R461" i="16" a="1"/>
  <c r="R461" i="16" s="1"/>
  <c r="R462" i="16" a="1"/>
  <c r="R462" i="16"/>
  <c r="R463" i="16" a="1"/>
  <c r="R463" i="16"/>
  <c r="R464" i="16" a="1"/>
  <c r="R464" i="16"/>
  <c r="R465" i="16" a="1"/>
  <c r="R465" i="16" s="1"/>
  <c r="R466" i="16" a="1"/>
  <c r="R466" i="16" s="1"/>
  <c r="R467" i="16" a="1"/>
  <c r="R467" i="16" s="1"/>
  <c r="R468" i="16" a="1"/>
  <c r="R468" i="16"/>
  <c r="R469" i="16" a="1"/>
  <c r="R469" i="16"/>
  <c r="R470" i="16" a="1"/>
  <c r="R470" i="16"/>
  <c r="R471" i="16" a="1"/>
  <c r="R471" i="16" s="1"/>
  <c r="R472" i="16" a="1"/>
  <c r="R472" i="16" s="1"/>
  <c r="R473" i="16" a="1"/>
  <c r="R473" i="16" s="1"/>
  <c r="R474" i="16" a="1"/>
  <c r="R474" i="16" s="1"/>
  <c r="R475" i="16" a="1"/>
  <c r="R475" i="16" s="1"/>
  <c r="R476" i="16" a="1"/>
  <c r="R476" i="16" s="1"/>
  <c r="R477" i="16" a="1"/>
  <c r="R477" i="16" s="1"/>
  <c r="R478" i="16" a="1"/>
  <c r="R478" i="16" s="1"/>
  <c r="R479" i="16" a="1"/>
  <c r="R479" i="16" s="1"/>
  <c r="R480" i="16" a="1"/>
  <c r="R480" i="16" s="1"/>
  <c r="R481" i="16" a="1"/>
  <c r="R481" i="16"/>
  <c r="R482" i="16" a="1"/>
  <c r="R482" i="16"/>
  <c r="R483" i="16" a="1"/>
  <c r="R483" i="16" s="1"/>
  <c r="R484" i="16" a="1"/>
  <c r="R484" i="16" s="1"/>
  <c r="R485" i="16" a="1"/>
  <c r="R485" i="16" s="1"/>
  <c r="R486" i="16" a="1"/>
  <c r="R486" i="16"/>
  <c r="R487" i="16" a="1"/>
  <c r="R487" i="16"/>
  <c r="R488" i="16" a="1"/>
  <c r="R488" i="16"/>
  <c r="R489" i="16" a="1"/>
  <c r="R489" i="16" s="1"/>
  <c r="R490" i="16" a="1"/>
  <c r="R490" i="16" s="1"/>
  <c r="R491" i="16" a="1"/>
  <c r="R491" i="16" s="1"/>
  <c r="R492" i="16" a="1"/>
  <c r="R492" i="16" s="1"/>
  <c r="R493" i="16" a="1"/>
  <c r="R493" i="16"/>
  <c r="R494" i="16" a="1"/>
  <c r="R494" i="16"/>
  <c r="R495" i="16" a="1"/>
  <c r="R495" i="16" s="1"/>
  <c r="R496" i="16" a="1"/>
  <c r="R496" i="16" s="1"/>
  <c r="R497" i="16" a="1"/>
  <c r="R497" i="16" s="1"/>
  <c r="R498" i="16" a="1"/>
  <c r="R498" i="16" s="1"/>
  <c r="R499" i="16" a="1"/>
  <c r="R499" i="16" s="1"/>
  <c r="R500" i="16" a="1"/>
  <c r="R500" i="16" s="1"/>
  <c r="R501" i="16" a="1"/>
  <c r="R501" i="16" s="1"/>
  <c r="R502" i="16" a="1"/>
  <c r="R502" i="16" s="1"/>
  <c r="R503" i="16" a="1"/>
  <c r="R503" i="16" s="1"/>
  <c r="R504" i="16" a="1"/>
  <c r="R504" i="16" s="1"/>
  <c r="R505" i="16" a="1"/>
  <c r="R505" i="16"/>
  <c r="R506" i="16" a="1"/>
  <c r="R506" i="16"/>
  <c r="R507" i="16" a="1"/>
  <c r="R507" i="16" s="1"/>
  <c r="R508" i="16" a="1"/>
  <c r="R508" i="16" s="1"/>
  <c r="R509" i="16" a="1"/>
  <c r="R509" i="16" s="1"/>
  <c r="R510" i="16" a="1"/>
  <c r="R510" i="16"/>
  <c r="R511" i="16" a="1"/>
  <c r="R511" i="16"/>
  <c r="R512" i="16" a="1"/>
  <c r="R512" i="16"/>
  <c r="R513" i="16" a="1"/>
  <c r="R513" i="16" s="1"/>
  <c r="R514" i="16" a="1"/>
  <c r="R514" i="16"/>
  <c r="R515" i="16" a="1"/>
  <c r="R515" i="16" s="1"/>
  <c r="R516" i="16" a="1"/>
  <c r="R516" i="16"/>
  <c r="R517" i="16" a="1"/>
  <c r="R517" i="16" s="1"/>
  <c r="R518" i="16" a="1"/>
  <c r="R518" i="16"/>
  <c r="R519" i="16" a="1"/>
  <c r="R519" i="16" s="1"/>
  <c r="R520" i="16" a="1"/>
  <c r="R520" i="16"/>
  <c r="R521" i="16" a="1"/>
  <c r="R521" i="16" s="1"/>
  <c r="R522" i="16" a="1"/>
  <c r="R522" i="16"/>
  <c r="R523" i="16" a="1"/>
  <c r="R523" i="16" s="1"/>
  <c r="R524" i="16" a="1"/>
  <c r="R524" i="16"/>
  <c r="R525" i="16" a="1"/>
  <c r="R525" i="16" s="1"/>
  <c r="R526" i="16" a="1"/>
  <c r="R526" i="16"/>
  <c r="R527" i="16" a="1"/>
  <c r="R527" i="16" s="1"/>
  <c r="R528" i="16" a="1"/>
  <c r="R528" i="16"/>
  <c r="R529" i="16" a="1"/>
  <c r="R529" i="16"/>
  <c r="R530" i="16" a="1"/>
  <c r="R530" i="16"/>
  <c r="R531" i="16" a="1"/>
  <c r="R531" i="16" s="1"/>
  <c r="R532" i="16" a="1"/>
  <c r="R532" i="16" s="1"/>
  <c r="R533" i="16" a="1"/>
  <c r="R533" i="16" s="1"/>
  <c r="R534" i="16" a="1"/>
  <c r="R534" i="16"/>
  <c r="R535" i="16" a="1"/>
  <c r="R535" i="16" s="1"/>
  <c r="R536" i="16" a="1"/>
  <c r="R536" i="16"/>
  <c r="R537" i="16" a="1"/>
  <c r="R537" i="16" s="1"/>
  <c r="R538" i="16" a="1"/>
  <c r="R538" i="16"/>
  <c r="R539" i="16" a="1"/>
  <c r="R539" i="16" s="1"/>
  <c r="R540" i="16" a="1"/>
  <c r="R540" i="16"/>
  <c r="R541" i="16" a="1"/>
  <c r="R541" i="16"/>
  <c r="R542" i="16" a="1"/>
  <c r="R542" i="16"/>
  <c r="R543" i="16" a="1"/>
  <c r="R543" i="16" s="1"/>
  <c r="R544" i="16" a="1"/>
  <c r="R544" i="16" s="1"/>
  <c r="R545" i="16" a="1"/>
  <c r="R545" i="16" s="1"/>
  <c r="R546" i="16" a="1"/>
  <c r="R546" i="16"/>
  <c r="R547" i="16" a="1"/>
  <c r="R547" i="16"/>
  <c r="R548" i="16" a="1"/>
  <c r="R548" i="16"/>
  <c r="R549" i="16" a="1"/>
  <c r="R549" i="16" s="1"/>
  <c r="R550" i="16" a="1"/>
  <c r="R550" i="16"/>
  <c r="R551" i="16" a="1"/>
  <c r="R551" i="16" s="1"/>
  <c r="R552" i="16" a="1"/>
  <c r="R552" i="16" s="1"/>
  <c r="R553" i="16" a="1"/>
  <c r="R553" i="16" s="1"/>
  <c r="R554" i="16" a="1"/>
  <c r="R554" i="16"/>
  <c r="R555" i="16" a="1"/>
  <c r="R555" i="16" s="1"/>
  <c r="R556" i="16" a="1"/>
  <c r="R556" i="16"/>
  <c r="R557" i="16" a="1"/>
  <c r="R557" i="16" s="1"/>
  <c r="R558" i="16" a="1"/>
  <c r="R558" i="16"/>
  <c r="R559" i="16" a="1"/>
  <c r="R559" i="16" s="1"/>
  <c r="R560" i="16" a="1"/>
  <c r="R560" i="16"/>
  <c r="R561" i="16" a="1"/>
  <c r="R561" i="16" s="1"/>
  <c r="R562" i="16" a="1"/>
  <c r="R562" i="16"/>
  <c r="R563" i="16" a="1"/>
  <c r="R563" i="16" s="1"/>
  <c r="R564" i="16" a="1"/>
  <c r="R564" i="16" s="1"/>
  <c r="R565" i="16" a="1"/>
  <c r="R565" i="16"/>
  <c r="R566" i="16" a="1"/>
  <c r="R566" i="16"/>
  <c r="R567" i="16" a="1"/>
  <c r="R567" i="16" s="1"/>
  <c r="R568" i="16" a="1"/>
  <c r="R568" i="16" s="1"/>
  <c r="R569" i="16" a="1"/>
  <c r="R569" i="16" s="1"/>
  <c r="R570" i="16" a="1"/>
  <c r="R570" i="16"/>
  <c r="R571" i="16" a="1"/>
  <c r="R571" i="16" s="1"/>
  <c r="R572" i="16" a="1"/>
  <c r="R572" i="16" s="1"/>
  <c r="R573" i="16" a="1"/>
  <c r="R573" i="16" s="1"/>
  <c r="R574" i="16" a="1"/>
  <c r="R574" i="16" s="1"/>
  <c r="R575" i="16" a="1"/>
  <c r="R575" i="16" s="1"/>
  <c r="R576" i="16" a="1"/>
  <c r="R576" i="16" s="1"/>
  <c r="R577" i="16" a="1"/>
  <c r="R577" i="16"/>
  <c r="R578" i="16" a="1"/>
  <c r="R578" i="16" s="1"/>
  <c r="R579" i="16" a="1"/>
  <c r="R579" i="16" s="1"/>
  <c r="R580" i="16" a="1"/>
  <c r="R580" i="16"/>
  <c r="R581" i="16" a="1"/>
  <c r="R581" i="16" s="1"/>
  <c r="R582" i="16" a="1"/>
  <c r="R582" i="16" s="1"/>
  <c r="R583" i="16" a="1"/>
  <c r="R583" i="16" s="1"/>
  <c r="R584" i="16" a="1"/>
  <c r="R584" i="16" s="1"/>
  <c r="R585" i="16" a="1"/>
  <c r="R585" i="16" s="1"/>
  <c r="R586" i="16" a="1"/>
  <c r="R586" i="16"/>
  <c r="R587" i="16" a="1"/>
  <c r="R587" i="16" s="1"/>
  <c r="R588" i="16" a="1"/>
  <c r="R588" i="16"/>
  <c r="R589" i="16" a="1"/>
  <c r="R589" i="16" s="1"/>
  <c r="R590" i="16" a="1"/>
  <c r="R590" i="16" s="1"/>
  <c r="R591" i="16" a="1"/>
  <c r="R591" i="16" s="1"/>
  <c r="R592" i="16" a="1"/>
  <c r="R592" i="16" s="1"/>
  <c r="R593" i="16" a="1"/>
  <c r="R593" i="16" s="1"/>
  <c r="R594" i="16" a="1"/>
  <c r="R594" i="16"/>
  <c r="R595" i="16" a="1"/>
  <c r="R595" i="16" s="1"/>
  <c r="R596" i="16" a="1"/>
  <c r="R596" i="16" s="1"/>
  <c r="R597" i="16" a="1"/>
  <c r="R597" i="16" s="1"/>
  <c r="R598" i="16" a="1"/>
  <c r="R598" i="16" s="1"/>
  <c r="R599" i="16" a="1"/>
  <c r="R599" i="16" s="1"/>
  <c r="R600" i="16" a="1"/>
  <c r="R600" i="16" s="1"/>
  <c r="R601" i="16" a="1"/>
  <c r="R601" i="16"/>
  <c r="R602" i="16" a="1"/>
  <c r="R602" i="16" s="1"/>
  <c r="R603" i="16" a="1"/>
  <c r="R603" i="16" s="1"/>
  <c r="R604" i="16" a="1"/>
  <c r="R604" i="16"/>
  <c r="R605" i="16" a="1"/>
  <c r="R605" i="16" s="1"/>
  <c r="R606" i="16" a="1"/>
  <c r="R606" i="16" s="1"/>
  <c r="R607" i="16" a="1"/>
  <c r="R607" i="16" s="1"/>
  <c r="R608" i="16" a="1"/>
  <c r="R608" i="16" s="1"/>
  <c r="R609" i="16" a="1"/>
  <c r="R609" i="16" s="1"/>
  <c r="R610" i="16" a="1"/>
  <c r="R610" i="16"/>
  <c r="R611" i="16" a="1"/>
  <c r="R611" i="16" s="1"/>
  <c r="R612" i="16" a="1"/>
  <c r="R612" i="16"/>
  <c r="R613" i="16" a="1"/>
  <c r="R613" i="16" s="1"/>
  <c r="R614" i="16" a="1"/>
  <c r="R614" i="16" s="1"/>
  <c r="R615" i="16" a="1"/>
  <c r="R615" i="16" s="1"/>
  <c r="R616" i="16" a="1"/>
  <c r="R616" i="16" s="1"/>
  <c r="R617" i="16" a="1"/>
  <c r="R617" i="16" s="1"/>
  <c r="R618" i="16" a="1"/>
  <c r="R618" i="16"/>
  <c r="R619" i="16" a="1"/>
  <c r="R619" i="16" s="1"/>
  <c r="R620" i="16" a="1"/>
  <c r="R620" i="16" s="1"/>
  <c r="R621" i="16" a="1"/>
  <c r="R621" i="16" s="1"/>
  <c r="R622" i="16" a="1"/>
  <c r="R622" i="16" s="1"/>
  <c r="R623" i="16" a="1"/>
  <c r="R623" i="16" s="1"/>
  <c r="R624" i="16" a="1"/>
  <c r="R624" i="16" s="1"/>
  <c r="R625" i="16" a="1"/>
  <c r="R625" i="16"/>
  <c r="R626" i="16" a="1"/>
  <c r="R626" i="16" s="1"/>
  <c r="R627" i="16" a="1"/>
  <c r="R627" i="16" s="1"/>
  <c r="R628" i="16" a="1"/>
  <c r="R628" i="16"/>
  <c r="R629" i="16" a="1"/>
  <c r="R629" i="16" s="1"/>
  <c r="R630" i="16" a="1"/>
  <c r="R630" i="16" s="1"/>
  <c r="R631" i="16" a="1"/>
  <c r="R631" i="16" s="1"/>
  <c r="R632" i="16" a="1"/>
  <c r="R632" i="16" s="1"/>
  <c r="R633" i="16" a="1"/>
  <c r="R633" i="16" s="1"/>
  <c r="R634" i="16" a="1"/>
  <c r="R634" i="16"/>
  <c r="R635" i="16" a="1"/>
  <c r="R635" i="16" s="1"/>
  <c r="R636" i="16" a="1"/>
  <c r="R636" i="16"/>
  <c r="R637" i="16" a="1"/>
  <c r="R637" i="16" s="1"/>
  <c r="R638" i="16" a="1"/>
  <c r="R638" i="16" s="1"/>
  <c r="R639" i="16" a="1"/>
  <c r="R639" i="16" s="1"/>
  <c r="R640" i="16" a="1"/>
  <c r="R640" i="16" s="1"/>
  <c r="R641" i="16" a="1"/>
  <c r="R641" i="16" s="1"/>
  <c r="R642" i="16" a="1"/>
  <c r="R642" i="16" s="1"/>
  <c r="R643" i="16" a="1"/>
  <c r="R643" i="16" s="1"/>
  <c r="R644" i="16" a="1"/>
  <c r="R644" i="16" s="1"/>
  <c r="R645" i="16" a="1"/>
  <c r="R645" i="16" s="1"/>
  <c r="R646" i="16" a="1"/>
  <c r="R646" i="16" s="1"/>
  <c r="R647" i="16" a="1"/>
  <c r="R647" i="16" s="1"/>
  <c r="R648" i="16" a="1"/>
  <c r="R648" i="16" s="1"/>
  <c r="R649" i="16" a="1"/>
  <c r="R649" i="16"/>
  <c r="R650" i="16" a="1"/>
  <c r="R650" i="16" s="1"/>
  <c r="R651" i="16" a="1"/>
  <c r="R651" i="16" s="1"/>
  <c r="R652" i="16" a="1"/>
  <c r="R652" i="16"/>
  <c r="R653" i="16" a="1"/>
  <c r="R653" i="16" s="1"/>
  <c r="R654" i="16" a="1"/>
  <c r="R654" i="16" s="1"/>
  <c r="R655" i="16" a="1"/>
  <c r="R655" i="16" s="1"/>
  <c r="R656" i="16" a="1"/>
  <c r="R656" i="16" s="1"/>
  <c r="R657" i="16" a="1"/>
  <c r="R657" i="16" s="1"/>
  <c r="R658" i="16" a="1"/>
  <c r="R658" i="16"/>
  <c r="R659" i="16" a="1"/>
  <c r="R659" i="16" s="1"/>
  <c r="R660" i="16" a="1"/>
  <c r="R660" i="16"/>
  <c r="R661" i="16" a="1"/>
  <c r="R661" i="16" s="1"/>
  <c r="R662" i="16" a="1"/>
  <c r="R662" i="16" s="1"/>
  <c r="R663" i="16" a="1"/>
  <c r="R663" i="16" s="1"/>
  <c r="R664" i="16" a="1"/>
  <c r="R664" i="16" s="1"/>
  <c r="R665" i="16" a="1"/>
  <c r="R665" i="16" s="1"/>
  <c r="R666" i="16" a="1"/>
  <c r="R666" i="16"/>
  <c r="R667" i="16" a="1"/>
  <c r="R667" i="16" s="1"/>
  <c r="R668" i="16" a="1"/>
  <c r="R668" i="16" s="1"/>
  <c r="R669" i="16" a="1"/>
  <c r="R669" i="16" s="1"/>
  <c r="R670" i="16" a="1"/>
  <c r="R670" i="16" s="1"/>
  <c r="R671" i="16" a="1"/>
  <c r="R671" i="16" s="1"/>
  <c r="R672" i="16" a="1"/>
  <c r="R672" i="16" s="1"/>
  <c r="R673" i="16" a="1"/>
  <c r="R673" i="16"/>
  <c r="R674" i="16" a="1"/>
  <c r="R674" i="16" s="1"/>
  <c r="R675" i="16" a="1"/>
  <c r="R675" i="16" s="1"/>
  <c r="R676" i="16" a="1"/>
  <c r="R676" i="16"/>
  <c r="R677" i="16" a="1"/>
  <c r="R677" i="16" s="1"/>
  <c r="R678" i="16" a="1"/>
  <c r="R678" i="16" s="1"/>
  <c r="R679" i="16" a="1"/>
  <c r="R679" i="16" s="1"/>
  <c r="R680" i="16" a="1"/>
  <c r="R680" i="16" s="1"/>
  <c r="R681" i="16" a="1"/>
  <c r="R681" i="16" s="1"/>
  <c r="R682" i="16" a="1"/>
  <c r="R682" i="16"/>
  <c r="R683" i="16" a="1"/>
  <c r="R683" i="16" s="1"/>
  <c r="R684" i="16" a="1"/>
  <c r="R684" i="16"/>
  <c r="R685" i="16" a="1"/>
  <c r="R685" i="16" s="1"/>
  <c r="R686" i="16" a="1"/>
  <c r="R686" i="16" s="1"/>
  <c r="R687" i="16" a="1"/>
  <c r="R687" i="16" s="1"/>
  <c r="R688" i="16" a="1"/>
  <c r="R688" i="16" s="1"/>
  <c r="R689" i="16" a="1"/>
  <c r="R689" i="16" s="1"/>
  <c r="R690" i="16" a="1"/>
  <c r="R690" i="16"/>
  <c r="R691" i="16" a="1"/>
  <c r="R691" i="16" s="1"/>
  <c r="R692" i="16" a="1"/>
  <c r="R692" i="16" s="1"/>
  <c r="R693" i="16" a="1"/>
  <c r="R693" i="16" s="1"/>
  <c r="R694" i="16" a="1"/>
  <c r="R694" i="16" s="1"/>
  <c r="R695" i="16" a="1"/>
  <c r="R695" i="16" s="1"/>
  <c r="R696" i="16" a="1"/>
  <c r="R696" i="16" s="1"/>
  <c r="R697" i="16" a="1"/>
  <c r="R697" i="16"/>
  <c r="R698" i="16" a="1"/>
  <c r="R698" i="16" s="1"/>
  <c r="R699" i="16" a="1"/>
  <c r="R699" i="16" s="1"/>
  <c r="R700" i="16" a="1"/>
  <c r="R700" i="16"/>
  <c r="R701" i="16" a="1"/>
  <c r="R701" i="16" s="1"/>
  <c r="R702" i="16" a="1"/>
  <c r="R702" i="16" s="1"/>
  <c r="R703" i="16" a="1"/>
  <c r="R703" i="16" s="1"/>
  <c r="R704" i="16" a="1"/>
  <c r="R704" i="16" s="1"/>
  <c r="R705" i="16" a="1"/>
  <c r="R705" i="16" s="1"/>
  <c r="R706" i="16" a="1"/>
  <c r="R706" i="16"/>
  <c r="R707" i="16" a="1"/>
  <c r="R707" i="16" s="1"/>
  <c r="R708" i="16" a="1"/>
  <c r="R708" i="16"/>
  <c r="R709" i="16" a="1"/>
  <c r="R709" i="16" s="1"/>
  <c r="R710" i="16" a="1"/>
  <c r="R710" i="16" s="1"/>
  <c r="R711" i="16" a="1"/>
  <c r="R711" i="16" s="1"/>
  <c r="R712" i="16" a="1"/>
  <c r="R712" i="16" s="1"/>
  <c r="R713" i="16" a="1"/>
  <c r="R713" i="16" s="1"/>
  <c r="R714" i="16" a="1"/>
  <c r="R714" i="16"/>
  <c r="R715" i="16" a="1"/>
  <c r="R715" i="16" s="1"/>
  <c r="R716" i="16" a="1"/>
  <c r="R716" i="16" s="1"/>
  <c r="R717" i="16" a="1"/>
  <c r="R717" i="16" s="1"/>
  <c r="R718" i="16" a="1"/>
  <c r="R718" i="16" s="1"/>
  <c r="R719" i="16" a="1"/>
  <c r="R719" i="16" s="1"/>
  <c r="R720" i="16" a="1"/>
  <c r="R720" i="16" s="1"/>
  <c r="R721" i="16" a="1"/>
  <c r="R721" i="16"/>
  <c r="R722" i="16" a="1"/>
  <c r="R722" i="16" s="1"/>
  <c r="R723" i="16" a="1"/>
  <c r="R723" i="16" s="1"/>
  <c r="R724" i="16" a="1"/>
  <c r="R724" i="16"/>
  <c r="R725" i="16" a="1"/>
  <c r="R725" i="16" s="1"/>
  <c r="R726" i="16" a="1"/>
  <c r="R726" i="16" s="1"/>
  <c r="R727" i="16" a="1"/>
  <c r="R727" i="16" s="1"/>
  <c r="R728" i="16" a="1"/>
  <c r="R728" i="16" s="1"/>
  <c r="R729" i="16" a="1"/>
  <c r="R729" i="16" s="1"/>
  <c r="R730" i="16" a="1"/>
  <c r="R730" i="16"/>
  <c r="R731" i="16" a="1"/>
  <c r="R731" i="16" s="1"/>
  <c r="R732" i="16" a="1"/>
  <c r="R732" i="16"/>
  <c r="R733" i="16" a="1"/>
  <c r="R733" i="16" s="1"/>
  <c r="R734" i="16" a="1"/>
  <c r="R734" i="16"/>
  <c r="R735" i="16" a="1"/>
  <c r="R735" i="16" s="1"/>
  <c r="R736" i="16" a="1"/>
  <c r="R736" i="16"/>
  <c r="R737" i="16" a="1"/>
  <c r="R737" i="16" s="1"/>
  <c r="R738" i="16" a="1"/>
  <c r="R738" i="16" s="1"/>
  <c r="R739" i="16" a="1"/>
  <c r="R739" i="16"/>
  <c r="R740" i="16" a="1"/>
  <c r="R740" i="16" s="1"/>
  <c r="R741" i="16" a="1"/>
  <c r="R741" i="16" s="1"/>
  <c r="R742" i="16" a="1"/>
  <c r="R742" i="16" s="1"/>
  <c r="R743" i="16" a="1"/>
  <c r="R743" i="16" s="1"/>
  <c r="R744" i="16" a="1"/>
  <c r="R744" i="16"/>
  <c r="R745" i="16" a="1"/>
  <c r="R745" i="16" s="1"/>
  <c r="R746" i="16" a="1"/>
  <c r="R746" i="16"/>
  <c r="R747" i="16" a="1"/>
  <c r="R747" i="16" s="1"/>
  <c r="R748" i="16" a="1"/>
  <c r="R748" i="16" s="1"/>
  <c r="R749" i="16" a="1"/>
  <c r="R749" i="16" s="1"/>
  <c r="R750" i="16" a="1"/>
  <c r="R750" i="16" s="1"/>
  <c r="R751" i="16" a="1"/>
  <c r="R751" i="16" s="1"/>
  <c r="R752" i="16" a="1"/>
  <c r="R752" i="16" s="1"/>
  <c r="R753" i="16" a="1"/>
  <c r="R753" i="16" s="1"/>
  <c r="R754" i="16" a="1"/>
  <c r="R754" i="16"/>
  <c r="R755" i="16" a="1"/>
  <c r="R755" i="16" s="1"/>
  <c r="R756" i="16" a="1"/>
  <c r="R756" i="16"/>
  <c r="R757" i="16" a="1"/>
  <c r="R757" i="16" s="1"/>
  <c r="R758" i="16" a="1"/>
  <c r="R758" i="16" s="1"/>
  <c r="R759" i="16" a="1"/>
  <c r="R759" i="16" s="1"/>
  <c r="R760" i="16" a="1"/>
  <c r="R760" i="16" s="1"/>
  <c r="R761" i="16" a="1"/>
  <c r="R761" i="16" s="1"/>
  <c r="R762" i="16" a="1"/>
  <c r="R762" i="16" s="1"/>
  <c r="R763" i="16" a="1"/>
  <c r="R763" i="16"/>
  <c r="R764" i="16" a="1"/>
  <c r="R764" i="16" s="1"/>
  <c r="R765" i="16" a="1"/>
  <c r="R765" i="16" s="1"/>
  <c r="R766" i="16" a="1"/>
  <c r="R766" i="16"/>
  <c r="R767" i="16" a="1"/>
  <c r="R767" i="16" s="1"/>
  <c r="R768" i="16" a="1"/>
  <c r="R768" i="16"/>
  <c r="R769" i="16" a="1"/>
  <c r="R769" i="16" s="1"/>
  <c r="R770" i="16" a="1"/>
  <c r="R770" i="16"/>
  <c r="R771" i="16" a="1"/>
  <c r="R771" i="16" s="1"/>
  <c r="R772" i="16" a="1"/>
  <c r="R772" i="16"/>
  <c r="R773" i="16" a="1"/>
  <c r="R773" i="16" s="1"/>
  <c r="R774" i="16" a="1"/>
  <c r="R774" i="16"/>
  <c r="R775" i="16" a="1"/>
  <c r="R775" i="16"/>
  <c r="R776" i="16" a="1"/>
  <c r="R776" i="16" s="1"/>
  <c r="R777" i="16" a="1"/>
  <c r="R777" i="16" s="1"/>
  <c r="R778" i="16" a="1"/>
  <c r="R778" i="16" s="1"/>
  <c r="R779" i="16" a="1"/>
  <c r="R779" i="16" s="1"/>
  <c r="R780" i="16" a="1"/>
  <c r="R780" i="16" s="1"/>
  <c r="R781" i="16" a="1"/>
  <c r="R781" i="16" s="1"/>
  <c r="R782" i="16" a="1"/>
  <c r="R782" i="16"/>
  <c r="R783" i="16" a="1"/>
  <c r="R783" i="16" s="1"/>
  <c r="R784" i="16" a="1"/>
  <c r="R784" i="16" s="1"/>
  <c r="R785" i="16" a="1"/>
  <c r="R785" i="16" s="1"/>
  <c r="R786" i="16" a="1"/>
  <c r="R786" i="16" s="1"/>
  <c r="R787" i="16" a="1"/>
  <c r="R787" i="16" s="1"/>
  <c r="R788" i="16" a="1"/>
  <c r="R788" i="16" s="1"/>
  <c r="R789" i="16" a="1"/>
  <c r="R789" i="16" s="1"/>
  <c r="R790" i="16" a="1"/>
  <c r="R790" i="16"/>
  <c r="R791" i="16" a="1"/>
  <c r="R791" i="16" s="1"/>
  <c r="R792" i="16" a="1"/>
  <c r="R792" i="16"/>
  <c r="R793" i="16" a="1"/>
  <c r="R793" i="16" s="1"/>
  <c r="R794" i="16" a="1"/>
  <c r="R794" i="16" s="1"/>
  <c r="R795" i="16" a="1"/>
  <c r="R795" i="16" s="1"/>
  <c r="R796" i="16" a="1"/>
  <c r="R796" i="16" s="1"/>
  <c r="R797" i="16" a="1"/>
  <c r="R797" i="16" s="1"/>
  <c r="R798" i="16" a="1"/>
  <c r="R798" i="16" s="1"/>
  <c r="R799" i="16" a="1"/>
  <c r="R799" i="16"/>
  <c r="R800" i="16" a="1"/>
  <c r="R800" i="16" s="1"/>
  <c r="R801" i="16" a="1"/>
  <c r="R801" i="16" s="1"/>
  <c r="R802" i="16" a="1"/>
  <c r="R802" i="16"/>
  <c r="R803" i="16" a="1"/>
  <c r="R803" i="16" s="1"/>
  <c r="R804" i="16" a="1"/>
  <c r="R804" i="16"/>
  <c r="R805" i="16" a="1"/>
  <c r="R805" i="16" s="1"/>
  <c r="R806" i="16" a="1"/>
  <c r="R806" i="16"/>
  <c r="R807" i="16" a="1"/>
  <c r="R807" i="16" s="1"/>
  <c r="R808" i="16" a="1"/>
  <c r="R808" i="16"/>
  <c r="R809" i="16" a="1"/>
  <c r="R809" i="16" s="1"/>
  <c r="R810" i="16" a="1"/>
  <c r="R810" i="16"/>
  <c r="R811" i="16" a="1"/>
  <c r="R811" i="16"/>
  <c r="R812" i="16" a="1"/>
  <c r="R812" i="16" s="1"/>
  <c r="R813" i="16" a="1"/>
  <c r="R813" i="16" s="1"/>
  <c r="R814" i="16" a="1"/>
  <c r="R814" i="16" s="1"/>
  <c r="R815" i="16" a="1"/>
  <c r="R815" i="16" s="1"/>
  <c r="R816" i="16" a="1"/>
  <c r="R816" i="16" s="1"/>
  <c r="R817" i="16" a="1"/>
  <c r="R817" i="16" s="1"/>
  <c r="R818" i="16" a="1"/>
  <c r="R818" i="16"/>
  <c r="R819" i="16" a="1"/>
  <c r="R819" i="16" s="1"/>
  <c r="R820" i="16" a="1"/>
  <c r="R820" i="16" s="1"/>
  <c r="R821" i="16" a="1"/>
  <c r="R821" i="16" s="1"/>
  <c r="R822" i="16" a="1"/>
  <c r="R822" i="16" s="1"/>
  <c r="R823" i="16" a="1"/>
  <c r="R823" i="16" s="1"/>
  <c r="R824" i="16" a="1"/>
  <c r="R824" i="16" s="1"/>
  <c r="R825" i="16" a="1"/>
  <c r="R825" i="16" s="1"/>
  <c r="R826" i="16" a="1"/>
  <c r="R826" i="16"/>
  <c r="R827" i="16" a="1"/>
  <c r="R827" i="16" s="1"/>
  <c r="R828" i="16" a="1"/>
  <c r="R828" i="16"/>
  <c r="R829" i="16" a="1"/>
  <c r="R829" i="16" s="1"/>
  <c r="R830" i="16" a="1"/>
  <c r="R830" i="16" s="1"/>
  <c r="R831" i="16" a="1"/>
  <c r="R831" i="16" s="1"/>
  <c r="R832" i="16" a="1"/>
  <c r="R832" i="16" s="1"/>
  <c r="R833" i="16" a="1"/>
  <c r="R833" i="16" s="1"/>
  <c r="R834" i="16" a="1"/>
  <c r="R834" i="16" s="1"/>
  <c r="R835" i="16" a="1"/>
  <c r="R835" i="16"/>
  <c r="R836" i="16" a="1"/>
  <c r="R836" i="16" s="1"/>
  <c r="R837" i="16" a="1"/>
  <c r="R837" i="16" s="1"/>
  <c r="R838" i="16" a="1"/>
  <c r="R838" i="16"/>
  <c r="R839" i="16" a="1"/>
  <c r="R839" i="16" s="1"/>
  <c r="R840" i="16" a="1"/>
  <c r="R840" i="16"/>
  <c r="R841" i="16" a="1"/>
  <c r="R841" i="16" s="1"/>
  <c r="R842" i="16" a="1"/>
  <c r="R842" i="16"/>
  <c r="R843" i="16" a="1"/>
  <c r="R843" i="16" s="1"/>
  <c r="R844" i="16" a="1"/>
  <c r="R844" i="16"/>
  <c r="R845" i="16" a="1"/>
  <c r="R845" i="16" s="1"/>
  <c r="R846" i="16" a="1"/>
  <c r="R846" i="16"/>
  <c r="R847" i="16" a="1"/>
  <c r="R847" i="16"/>
  <c r="R848" i="16" a="1"/>
  <c r="R848" i="16" s="1"/>
  <c r="R849" i="16" a="1"/>
  <c r="R849" i="16" s="1"/>
  <c r="R850" i="16" a="1"/>
  <c r="R850" i="16" s="1"/>
  <c r="R851" i="16" a="1"/>
  <c r="R851" i="16" s="1"/>
  <c r="R852" i="16" a="1"/>
  <c r="R852" i="16" s="1"/>
  <c r="R853" i="16" a="1"/>
  <c r="R853" i="16" s="1"/>
  <c r="R854" i="16" a="1"/>
  <c r="R854" i="16"/>
  <c r="R855" i="16" a="1"/>
  <c r="R855" i="16" s="1"/>
  <c r="R856" i="16" a="1"/>
  <c r="R856" i="16" s="1"/>
  <c r="R857" i="16" a="1"/>
  <c r="R857" i="16" s="1"/>
  <c r="R858" i="16" a="1"/>
  <c r="R858" i="16" s="1"/>
  <c r="R859" i="16" a="1"/>
  <c r="R859" i="16" s="1"/>
  <c r="R860" i="16" a="1"/>
  <c r="R860" i="16" s="1"/>
  <c r="R861" i="16" a="1"/>
  <c r="R861" i="16" s="1"/>
  <c r="R862" i="16" a="1"/>
  <c r="R862" i="16"/>
  <c r="R863" i="16" a="1"/>
  <c r="R863" i="16" s="1"/>
  <c r="R864" i="16" a="1"/>
  <c r="R864" i="16"/>
  <c r="R865" i="16" a="1"/>
  <c r="R865" i="16" s="1"/>
  <c r="R866" i="16" a="1"/>
  <c r="R866" i="16" s="1"/>
  <c r="R867" i="16" a="1"/>
  <c r="R867" i="16" s="1"/>
  <c r="R868" i="16" a="1"/>
  <c r="R868" i="16" s="1"/>
  <c r="R869" i="16" a="1"/>
  <c r="R869" i="16" s="1"/>
  <c r="R870" i="16" a="1"/>
  <c r="R870" i="16" s="1"/>
  <c r="R871" i="16" a="1"/>
  <c r="R871" i="16"/>
  <c r="R872" i="16" a="1"/>
  <c r="R872" i="16" s="1"/>
  <c r="R873" i="16" a="1"/>
  <c r="R873" i="16" s="1"/>
  <c r="R874" i="16" a="1"/>
  <c r="R874" i="16"/>
  <c r="R875" i="16" a="1"/>
  <c r="R875" i="16" s="1"/>
  <c r="R876" i="16" a="1"/>
  <c r="R876" i="16"/>
  <c r="R877" i="16" a="1"/>
  <c r="R877" i="16" s="1"/>
  <c r="R878" i="16" a="1"/>
  <c r="R878" i="16"/>
  <c r="R879" i="16" a="1"/>
  <c r="R879" i="16" s="1"/>
  <c r="R880" i="16" a="1"/>
  <c r="R880" i="16"/>
  <c r="R881" i="16" a="1"/>
  <c r="R881" i="16" s="1"/>
  <c r="R882" i="16" a="1"/>
  <c r="R882" i="16"/>
  <c r="R883" i="16" a="1"/>
  <c r="R883" i="16"/>
  <c r="R884" i="16" a="1"/>
  <c r="R884" i="16" s="1"/>
  <c r="R885" i="16" a="1"/>
  <c r="R885" i="16" s="1"/>
  <c r="R886" i="16" a="1"/>
  <c r="R886" i="16" s="1"/>
  <c r="R887" i="16" a="1"/>
  <c r="R887" i="16" s="1"/>
  <c r="R888" i="16" a="1"/>
  <c r="R888" i="16"/>
  <c r="R889" i="16" a="1"/>
  <c r="R889" i="16"/>
  <c r="R890" i="16" a="1"/>
  <c r="R890" i="16" s="1"/>
  <c r="R891" i="16" a="1"/>
  <c r="R891" i="16" s="1"/>
  <c r="R892" i="16" a="1"/>
  <c r="R892" i="16" s="1"/>
  <c r="R893" i="16" a="1"/>
  <c r="R893" i="16" s="1"/>
  <c r="R894" i="16" a="1"/>
  <c r="R894" i="16" s="1"/>
  <c r="R895" i="16" a="1"/>
  <c r="R895" i="16" s="1"/>
  <c r="R896" i="16" a="1"/>
  <c r="R896" i="16"/>
  <c r="R897" i="16" a="1"/>
  <c r="R897" i="16" s="1"/>
  <c r="R898" i="16" a="1"/>
  <c r="R898" i="16"/>
  <c r="R899" i="16" a="1"/>
  <c r="R899" i="16" s="1"/>
  <c r="R900" i="16" a="1"/>
  <c r="R900" i="16"/>
  <c r="R901" i="16" a="1"/>
  <c r="R901" i="16" s="1"/>
  <c r="R902" i="16" a="1"/>
  <c r="R902" i="16"/>
  <c r="R903" i="16" a="1"/>
  <c r="R903" i="16" s="1"/>
  <c r="R904" i="16" a="1"/>
  <c r="R904" i="16" s="1"/>
  <c r="R905" i="16" a="1"/>
  <c r="R905" i="16" s="1"/>
  <c r="R906" i="16" a="1"/>
  <c r="R906" i="16" s="1"/>
  <c r="R907" i="16" a="1"/>
  <c r="R907" i="16"/>
  <c r="R908" i="16" a="1"/>
  <c r="R908" i="16" s="1"/>
  <c r="R909" i="16" a="1"/>
  <c r="R909" i="16" s="1"/>
  <c r="R910" i="16" a="1"/>
  <c r="R910" i="16"/>
  <c r="R911" i="16" a="1"/>
  <c r="R911" i="16" s="1"/>
  <c r="R912" i="16" a="1"/>
  <c r="R912" i="16" s="1"/>
  <c r="R913" i="16" a="1"/>
  <c r="R913" i="16"/>
  <c r="R914" i="16" a="1"/>
  <c r="R914" i="16" s="1"/>
  <c r="R915" i="16" a="1"/>
  <c r="R915" i="16"/>
  <c r="R916" i="16" a="1"/>
  <c r="R916" i="16"/>
  <c r="R917" i="16" a="1"/>
  <c r="R917" i="16" s="1"/>
  <c r="R918" i="16" a="1"/>
  <c r="R918" i="16" s="1"/>
  <c r="R919" i="16" a="1"/>
  <c r="R919" i="16"/>
  <c r="R920" i="16" a="1"/>
  <c r="R920" i="16" s="1"/>
  <c r="R921" i="16" a="1"/>
  <c r="R921" i="16"/>
  <c r="R922" i="16" a="1"/>
  <c r="R922" i="16" s="1"/>
  <c r="R923" i="16" a="1"/>
  <c r="R923" i="16" s="1"/>
  <c r="R924" i="16" a="1"/>
  <c r="R924" i="16" s="1"/>
  <c r="R925" i="16" a="1"/>
  <c r="R925" i="16"/>
  <c r="R926" i="16" a="1"/>
  <c r="R926" i="16" s="1"/>
  <c r="R927" i="16" a="1"/>
  <c r="R927" i="16"/>
  <c r="R928" i="16" a="1"/>
  <c r="R928" i="16" s="1"/>
  <c r="R929" i="16" a="1"/>
  <c r="R929" i="16" s="1"/>
  <c r="R930" i="16" a="1"/>
  <c r="R930" i="16" s="1"/>
  <c r="R931" i="16" a="1"/>
  <c r="R931" i="16"/>
  <c r="R932" i="16" a="1"/>
  <c r="R932" i="16" s="1"/>
  <c r="R933" i="16" a="1"/>
  <c r="R933" i="16" s="1"/>
  <c r="R934" i="16" a="1"/>
  <c r="R934" i="16"/>
  <c r="R935" i="16" a="1"/>
  <c r="R935" i="16" s="1"/>
  <c r="R936" i="16" a="1"/>
  <c r="R936" i="16" s="1"/>
  <c r="R937" i="16" a="1"/>
  <c r="R937" i="16"/>
  <c r="R938" i="16" a="1"/>
  <c r="R938" i="16" s="1"/>
  <c r="R939" i="16" a="1"/>
  <c r="R939" i="16"/>
  <c r="R940" i="16" a="1"/>
  <c r="R940" i="16"/>
  <c r="R941" i="16" a="1"/>
  <c r="R941" i="16" s="1"/>
  <c r="R942" i="16" a="1"/>
  <c r="R942" i="16" s="1"/>
  <c r="R943" i="16" a="1"/>
  <c r="R943" i="16"/>
  <c r="R944" i="16" a="1"/>
  <c r="R944" i="16" s="1"/>
  <c r="R945" i="16" a="1"/>
  <c r="R945" i="16"/>
  <c r="R946" i="16" a="1"/>
  <c r="R946" i="16" s="1"/>
  <c r="R947" i="16" a="1"/>
  <c r="R947" i="16" s="1"/>
  <c r="R948" i="16" a="1"/>
  <c r="R948" i="16" s="1"/>
  <c r="R949" i="16" a="1"/>
  <c r="R949" i="16"/>
  <c r="R950" i="16" a="1"/>
  <c r="R950" i="16" s="1"/>
  <c r="R951" i="16" a="1"/>
  <c r="R951" i="16"/>
  <c r="R952" i="16" a="1"/>
  <c r="R952" i="16" s="1"/>
  <c r="R953" i="16" a="1"/>
  <c r="R953" i="16" s="1"/>
  <c r="R954" i="16" a="1"/>
  <c r="R954" i="16" s="1"/>
  <c r="R955" i="16" a="1"/>
  <c r="R955" i="16"/>
  <c r="R956" i="16" a="1"/>
  <c r="R956" i="16" s="1"/>
  <c r="R957" i="16" a="1"/>
  <c r="R957" i="16" s="1"/>
  <c r="R958" i="16" a="1"/>
  <c r="R958" i="16"/>
  <c r="R959" i="16" a="1"/>
  <c r="R959" i="16" s="1"/>
  <c r="R960" i="16" a="1"/>
  <c r="R960" i="16" s="1"/>
  <c r="R961" i="16" a="1"/>
  <c r="R961" i="16"/>
  <c r="R962" i="16" a="1"/>
  <c r="R962" i="16" s="1"/>
  <c r="R963" i="16" a="1"/>
  <c r="R963" i="16"/>
  <c r="R964" i="16" a="1"/>
  <c r="R964" i="16" s="1"/>
  <c r="R965" i="16" a="1"/>
  <c r="R965" i="16" s="1"/>
  <c r="R966" i="16" a="1"/>
  <c r="R966" i="16" s="1"/>
  <c r="R967" i="16" a="1"/>
  <c r="R967" i="16"/>
  <c r="R968" i="16" a="1"/>
  <c r="R968" i="16" s="1"/>
  <c r="R969" i="16" a="1"/>
  <c r="R969" i="16"/>
  <c r="R970" i="16" a="1"/>
  <c r="R970" i="16" s="1"/>
  <c r="R971" i="16" a="1"/>
  <c r="R971" i="16" s="1"/>
  <c r="R972" i="16" a="1"/>
  <c r="R972" i="16" s="1"/>
  <c r="R973" i="16" a="1"/>
  <c r="R973" i="16"/>
  <c r="R974" i="16" a="1"/>
  <c r="R974" i="16" s="1"/>
  <c r="R975" i="16" a="1"/>
  <c r="R975" i="16"/>
  <c r="R976" i="16" a="1"/>
  <c r="R976" i="16" s="1"/>
  <c r="R977" i="16" a="1"/>
  <c r="R977" i="16" s="1"/>
  <c r="R978" i="16" a="1"/>
  <c r="R978" i="16" s="1"/>
  <c r="R979" i="16" a="1"/>
  <c r="R979" i="16"/>
  <c r="R980" i="16" a="1"/>
  <c r="R980" i="16" s="1"/>
  <c r="R981" i="16" a="1"/>
  <c r="R981" i="16" s="1"/>
  <c r="R982" i="16" a="1"/>
  <c r="R982" i="16"/>
  <c r="R983" i="16" a="1"/>
  <c r="R983" i="16" s="1"/>
  <c r="R984" i="16" a="1"/>
  <c r="R984" i="16" s="1"/>
  <c r="R985" i="16" a="1"/>
  <c r="R985" i="16"/>
  <c r="R986" i="16" a="1"/>
  <c r="R986" i="16" s="1"/>
  <c r="R987" i="16" a="1"/>
  <c r="R987" i="16"/>
  <c r="R988" i="16" a="1"/>
  <c r="R988" i="16"/>
  <c r="R989" i="16" a="1"/>
  <c r="R989" i="16" s="1"/>
  <c r="R990" i="16" a="1"/>
  <c r="R990" i="16" s="1"/>
  <c r="R991" i="16" a="1"/>
  <c r="R991" i="16"/>
  <c r="R992" i="16" a="1"/>
  <c r="R992" i="16" s="1"/>
  <c r="R993" i="16" a="1"/>
  <c r="R993" i="16"/>
  <c r="R994" i="16" a="1"/>
  <c r="R994" i="16" s="1"/>
  <c r="R995" i="16" a="1"/>
  <c r="R995" i="16" s="1"/>
  <c r="R996" i="16" a="1"/>
  <c r="R996" i="16" s="1"/>
  <c r="R997" i="16" a="1"/>
  <c r="R997" i="16" s="1"/>
  <c r="R998" i="16" a="1"/>
  <c r="R998" i="16" s="1"/>
  <c r="R999" i="16" a="1"/>
  <c r="R999" i="16"/>
  <c r="R1000" i="16" a="1"/>
  <c r="R1000" i="16" s="1"/>
  <c r="R1001" i="16" a="1"/>
  <c r="R1001" i="16" s="1"/>
  <c r="R1002" i="16" a="1"/>
  <c r="R1002" i="16" s="1"/>
  <c r="R1003" i="16" a="1"/>
  <c r="R1003" i="16"/>
  <c r="R1004" i="16" a="1"/>
  <c r="R1004" i="16" s="1"/>
  <c r="R1005" i="16" a="1"/>
  <c r="R1005" i="16" s="1"/>
  <c r="R1006" i="16" a="1"/>
  <c r="R1006" i="16"/>
  <c r="R1007" i="16" a="1"/>
  <c r="R1007" i="16"/>
  <c r="R1008" i="16" a="1"/>
  <c r="R1008" i="16" s="1"/>
  <c r="R1009" i="16" a="1"/>
  <c r="R1009" i="16"/>
  <c r="R1010" i="16" a="1"/>
  <c r="R1010" i="16" s="1"/>
  <c r="R1011" i="16" a="1"/>
  <c r="R1011" i="16" s="1"/>
  <c r="R1012" i="16" a="1"/>
  <c r="R1012" i="16" s="1"/>
  <c r="R1013" i="16" a="1"/>
  <c r="R1013" i="16"/>
  <c r="R1014" i="16" a="1"/>
  <c r="R1014" i="16" s="1"/>
  <c r="R1015" i="16" a="1"/>
  <c r="R1015" i="16" s="1"/>
  <c r="R1016" i="16" a="1"/>
  <c r="R1016" i="16" s="1"/>
  <c r="R1017" i="16" a="1"/>
  <c r="R1017" i="16" s="1"/>
  <c r="R1018" i="16" a="1"/>
  <c r="R1018" i="16" s="1"/>
  <c r="R1019" i="16" a="1"/>
  <c r="R1019" i="16" s="1"/>
  <c r="R1020" i="16" a="1"/>
  <c r="R1020" i="16" s="1"/>
  <c r="R1021" i="16" a="1"/>
  <c r="R1021" i="16" s="1"/>
  <c r="R1022" i="16" a="1"/>
  <c r="R1022" i="16" s="1"/>
  <c r="R1023" i="16" a="1"/>
  <c r="R1023" i="16"/>
  <c r="R1024" i="16" a="1"/>
  <c r="R1024" i="16" s="1"/>
  <c r="R1025" i="16" a="1"/>
  <c r="R1025" i="16" s="1"/>
  <c r="R1026" i="16" a="1"/>
  <c r="R1026" i="16" s="1"/>
  <c r="R1027" i="16" a="1"/>
  <c r="R1027" i="16"/>
  <c r="R1028" i="16" a="1"/>
  <c r="R1028" i="16" s="1"/>
  <c r="R1029" i="16" a="1"/>
  <c r="R1029" i="16" s="1"/>
  <c r="R1030" i="16" a="1"/>
  <c r="R1030" i="16"/>
  <c r="R1031" i="16" a="1"/>
  <c r="R1031" i="16" s="1"/>
  <c r="R1032" i="16" a="1"/>
  <c r="R1032" i="16" s="1"/>
  <c r="R1033" i="16" a="1"/>
  <c r="R1033" i="16"/>
  <c r="R1034" i="16" a="1"/>
  <c r="R1034" i="16" s="1"/>
  <c r="R1035" i="16" a="1"/>
  <c r="R1035" i="16"/>
  <c r="R1036" i="16" a="1"/>
  <c r="R1036" i="16" s="1"/>
  <c r="R1037" i="16" a="1"/>
  <c r="R1037" i="16"/>
  <c r="R1038" i="16" a="1"/>
  <c r="R1038" i="16" s="1"/>
  <c r="R1039" i="16" a="1"/>
  <c r="R1039" i="16"/>
  <c r="R1040" i="16" a="1"/>
  <c r="R1040" i="16" s="1"/>
  <c r="R1041" i="16" a="1"/>
  <c r="R1041" i="16" s="1"/>
  <c r="R1042" i="16" a="1"/>
  <c r="R1042" i="16"/>
  <c r="R1043" i="16" a="1"/>
  <c r="R1043" i="16"/>
  <c r="R1044" i="16" a="1"/>
  <c r="R1044" i="16" s="1"/>
  <c r="R1045" i="16" a="1"/>
  <c r="R1045" i="16" s="1"/>
  <c r="R1046" i="16" a="1"/>
  <c r="R1046" i="16" s="1"/>
  <c r="R1047" i="16" a="1"/>
  <c r="R1047" i="16"/>
  <c r="R1048" i="16" a="1"/>
  <c r="R1048" i="16" s="1"/>
  <c r="R1049" i="16" a="1"/>
  <c r="R1049" i="16"/>
  <c r="R1050" i="16" a="1"/>
  <c r="R1050" i="16" s="1"/>
  <c r="R1051" i="16" a="1"/>
  <c r="R1051" i="16" s="1"/>
  <c r="R1052" i="16" a="1"/>
  <c r="R1052" i="16" s="1"/>
  <c r="R1053" i="16" a="1"/>
  <c r="R1053" i="16" s="1"/>
  <c r="R1054" i="16" a="1"/>
  <c r="R1054" i="16" s="1"/>
  <c r="R1055" i="16" a="1"/>
  <c r="R1055" i="16" s="1"/>
  <c r="R1056" i="16" a="1"/>
  <c r="R1056" i="16" s="1"/>
  <c r="R1057" i="16" a="1"/>
  <c r="R1057" i="16"/>
  <c r="R1058" i="16" a="1"/>
  <c r="R1058" i="16" s="1"/>
  <c r="R1059" i="16" a="1"/>
  <c r="R1059" i="16"/>
  <c r="R1060" i="16" a="1"/>
  <c r="R1060" i="16" s="1"/>
  <c r="R1061" i="16" a="1"/>
  <c r="R1061" i="16" s="1"/>
  <c r="R1062" i="16" a="1"/>
  <c r="R1062" i="16" s="1"/>
  <c r="R1063" i="16" a="1"/>
  <c r="R1063" i="16"/>
  <c r="R1064" i="16" a="1"/>
  <c r="R1064" i="16" s="1"/>
  <c r="R1065" i="16" a="1"/>
  <c r="R1065" i="16"/>
  <c r="R1066" i="16" a="1"/>
  <c r="R1066" i="16"/>
  <c r="R1067" i="16" a="1"/>
  <c r="R1067" i="16" s="1"/>
  <c r="R1068" i="16" a="1"/>
  <c r="R1068" i="16" s="1"/>
  <c r="R1069" i="16" a="1"/>
  <c r="R1069" i="16" s="1"/>
  <c r="R1070" i="16" a="1"/>
  <c r="R1070" i="16" s="1"/>
  <c r="R1071" i="16" a="1"/>
  <c r="R1071" i="16"/>
  <c r="R1072" i="16" a="1"/>
  <c r="R1072" i="16"/>
  <c r="R1073" i="16" a="1"/>
  <c r="R1073" i="16"/>
  <c r="R1074" i="16" a="1"/>
  <c r="R1074" i="16" s="1"/>
  <c r="R1075" i="16" a="1"/>
  <c r="R1075" i="16"/>
  <c r="R1076" i="16" a="1"/>
  <c r="R1076" i="16" s="1"/>
  <c r="R1077" i="16" a="1"/>
  <c r="R1077" i="16" s="1"/>
  <c r="R1078" i="16" a="1"/>
  <c r="R1078" i="16"/>
  <c r="R1079" i="16" a="1"/>
  <c r="R1079" i="16"/>
  <c r="R1080" i="16" a="1"/>
  <c r="R1080" i="16" s="1"/>
  <c r="R1081" i="16" a="1"/>
  <c r="R1081" i="16"/>
  <c r="R1082" i="16" a="1"/>
  <c r="R1082" i="16" s="1"/>
  <c r="R1083" i="16" a="1"/>
  <c r="R1083" i="16" s="1"/>
  <c r="R1084" i="16" a="1"/>
  <c r="R1084" i="16" s="1"/>
  <c r="R1085" i="16" a="1"/>
  <c r="R1085" i="16"/>
  <c r="R1086" i="16" a="1"/>
  <c r="R1086" i="16" s="1"/>
  <c r="R1087" i="16" a="1"/>
  <c r="R1087" i="16" s="1"/>
  <c r="R1088" i="16" a="1"/>
  <c r="R1088" i="16" s="1"/>
  <c r="R1089" i="16" a="1"/>
  <c r="R1089" i="16" s="1"/>
  <c r="R1090" i="16" a="1"/>
  <c r="R1090" i="16"/>
  <c r="R1091" i="16" a="1"/>
  <c r="R1091" i="16" s="1"/>
  <c r="R1092" i="16" a="1"/>
  <c r="R1092" i="16" s="1"/>
  <c r="R1093" i="16" a="1"/>
  <c r="R1093" i="16"/>
  <c r="R1094" i="16" a="1"/>
  <c r="R1094" i="16" s="1"/>
  <c r="R1095" i="16" a="1"/>
  <c r="R1095" i="16"/>
  <c r="R1096" i="16" a="1"/>
  <c r="R1096" i="16" s="1"/>
  <c r="R1097" i="16" a="1"/>
  <c r="R1097" i="16"/>
  <c r="R1098" i="16" a="1"/>
  <c r="R1098" i="16" s="1"/>
  <c r="R1099" i="16" a="1"/>
  <c r="R1099" i="16"/>
  <c r="R1100" i="16" a="1"/>
  <c r="R1100" i="16" s="1"/>
  <c r="R1101" i="16" a="1"/>
  <c r="R1101" i="16"/>
  <c r="R1102" i="16" a="1"/>
  <c r="R1102" i="16"/>
  <c r="R1103" i="16" a="1"/>
  <c r="R1103" i="16" s="1"/>
  <c r="R1104" i="16" a="1"/>
  <c r="R1104" i="16" s="1"/>
  <c r="R1105" i="16" a="1"/>
  <c r="R1105" i="16"/>
  <c r="R1106" i="16" a="1"/>
  <c r="R1106" i="16" s="1"/>
  <c r="R1107" i="16" a="1"/>
  <c r="R1107" i="16"/>
  <c r="R1108" i="16" a="1"/>
  <c r="R1108" i="16" s="1"/>
  <c r="R1109" i="16" a="1"/>
  <c r="R1109" i="16"/>
  <c r="R1110" i="16" a="1"/>
  <c r="R1110" i="16" s="1"/>
  <c r="R1111" i="16" a="1"/>
  <c r="R1111" i="16"/>
  <c r="R1112" i="16" a="1"/>
  <c r="R1112" i="16" s="1"/>
  <c r="R1113" i="16" a="1"/>
  <c r="R1113" i="16" s="1"/>
  <c r="R1114" i="16" a="1"/>
  <c r="R1114" i="16"/>
  <c r="R1115" i="16" a="1"/>
  <c r="R1115" i="16" s="1"/>
  <c r="R1116" i="16" a="1"/>
  <c r="R1116" i="16" s="1"/>
  <c r="R1117" i="16" a="1"/>
  <c r="R1117" i="16" s="1"/>
  <c r="R1118" i="16" a="1"/>
  <c r="R1118" i="16" s="1"/>
  <c r="R1119" i="16" a="1"/>
  <c r="R1119" i="16"/>
  <c r="R1120" i="16" a="1"/>
  <c r="R1120" i="16" s="1"/>
  <c r="R1121" i="16" a="1"/>
  <c r="R1121" i="16"/>
  <c r="R1122" i="16" a="1"/>
  <c r="R1122" i="16" s="1"/>
  <c r="R1123" i="16" a="1"/>
  <c r="R1123" i="16" s="1"/>
  <c r="R1124" i="16" a="1"/>
  <c r="R1124" i="16" s="1"/>
  <c r="R1125" i="16" a="1"/>
  <c r="R1125" i="16" s="1"/>
  <c r="R1126" i="16" a="1"/>
  <c r="R1126" i="16" s="1"/>
  <c r="R1127" i="16" a="1"/>
  <c r="R1127" i="16" s="1"/>
  <c r="R1128" i="16" a="1"/>
  <c r="R1128" i="16" s="1"/>
  <c r="R1129" i="16" a="1"/>
  <c r="R1129" i="16"/>
  <c r="R1130" i="16" a="1"/>
  <c r="R1130" i="16" s="1"/>
  <c r="R1131" i="16" a="1"/>
  <c r="R1131" i="16"/>
  <c r="R1132" i="16" a="1"/>
  <c r="R1132" i="16" s="1"/>
  <c r="R1133" i="16" a="1"/>
  <c r="R1133" i="16" s="1"/>
  <c r="R1134" i="16" a="1"/>
  <c r="R1134" i="16" s="1"/>
  <c r="R1135" i="16" a="1"/>
  <c r="R1135" i="16"/>
  <c r="R1136" i="16" a="1"/>
  <c r="R1136" i="16" s="1"/>
  <c r="R1137" i="16" a="1"/>
  <c r="R1137" i="16"/>
  <c r="R1138" i="16" a="1"/>
  <c r="R1138" i="16"/>
  <c r="R1139" i="16" a="1"/>
  <c r="R1139" i="16" s="1"/>
  <c r="R1140" i="16" a="1"/>
  <c r="R1140" i="16" s="1"/>
  <c r="R1141" i="16" a="1"/>
  <c r="R1141" i="16" s="1"/>
  <c r="R1142" i="16" a="1"/>
  <c r="R1142" i="16" s="1"/>
  <c r="R1143" i="16" a="1"/>
  <c r="R1143" i="16"/>
  <c r="R1144" i="16" a="1"/>
  <c r="R1144" i="16"/>
  <c r="R1145" i="16" a="1"/>
  <c r="R1145" i="16"/>
  <c r="R1146" i="16" a="1"/>
  <c r="R1146" i="16" s="1"/>
  <c r="R1147" i="16" a="1"/>
  <c r="R1147" i="16"/>
  <c r="R1148" i="16" a="1"/>
  <c r="R1148" i="16" s="1"/>
  <c r="R1149" i="16" a="1"/>
  <c r="R1149" i="16" s="1"/>
  <c r="R1150" i="16" a="1"/>
  <c r="R1150" i="16"/>
  <c r="R1151" i="16" a="1"/>
  <c r="R1151" i="16" s="1"/>
  <c r="R1152" i="16" a="1"/>
  <c r="R1152" i="16" s="1"/>
  <c r="R1153" i="16" a="1"/>
  <c r="R1153" i="16"/>
  <c r="R1154" i="16" a="1"/>
  <c r="R1154" i="16" s="1"/>
  <c r="R1155" i="16" a="1"/>
  <c r="R1155" i="16" s="1"/>
  <c r="R1156" i="16" a="1"/>
  <c r="R1156" i="16" s="1"/>
  <c r="R1157" i="16" a="1"/>
  <c r="R1157" i="16"/>
  <c r="R1158" i="16" a="1"/>
  <c r="R1158" i="16" s="1"/>
  <c r="R1159" i="16" a="1"/>
  <c r="R1159" i="16" s="1"/>
  <c r="R1160" i="16" a="1"/>
  <c r="R1160" i="16" s="1"/>
  <c r="R1161" i="16" a="1"/>
  <c r="R1161" i="16" s="1"/>
  <c r="R1162" i="16" a="1"/>
  <c r="R1162" i="16"/>
  <c r="R1163" i="16" a="1"/>
  <c r="R1163" i="16" s="1"/>
  <c r="R1164" i="16" a="1"/>
  <c r="R1164" i="16" s="1"/>
  <c r="R1165" i="16" a="1"/>
  <c r="R1165" i="16" s="1"/>
  <c r="R1166" i="16" a="1"/>
  <c r="R1166" i="16" s="1"/>
  <c r="R1167" i="16" a="1"/>
  <c r="R1167" i="16"/>
  <c r="R1168" i="16" a="1"/>
  <c r="R1168" i="16" s="1"/>
  <c r="R1169" i="16" a="1"/>
  <c r="R1169" i="16"/>
  <c r="R1170" i="16" a="1"/>
  <c r="R1170" i="16" s="1"/>
  <c r="R1171" i="16" a="1"/>
  <c r="R1171" i="16"/>
  <c r="R1172" i="16" a="1"/>
  <c r="R1172" i="16" s="1"/>
  <c r="R1173" i="16" a="1"/>
  <c r="R1173" i="16" s="1"/>
  <c r="R1174" i="16" a="1"/>
  <c r="R1174" i="16"/>
  <c r="R1175" i="16" a="1"/>
  <c r="R1175" i="16" s="1"/>
  <c r="R1176" i="16" a="1"/>
  <c r="R1176" i="16" s="1"/>
  <c r="R1177" i="16" a="1"/>
  <c r="R1177" i="16"/>
  <c r="R1178" i="16" a="1"/>
  <c r="R1178" i="16" s="1"/>
  <c r="R1179" i="16" a="1"/>
  <c r="R1179" i="16"/>
  <c r="R1180" i="16" a="1"/>
  <c r="R1180" i="16" s="1"/>
  <c r="R1181" i="16" a="1"/>
  <c r="R1181" i="16"/>
  <c r="R1182" i="16" a="1"/>
  <c r="R1182" i="16" s="1"/>
  <c r="R1183" i="16" a="1"/>
  <c r="R1183" i="16"/>
  <c r="R1184" i="16" a="1"/>
  <c r="R1184" i="16" s="1"/>
  <c r="R1185" i="16" a="1"/>
  <c r="R1185" i="16" s="1"/>
  <c r="R1186" i="16" a="1"/>
  <c r="R1186" i="16"/>
  <c r="R1187" i="16" a="1"/>
  <c r="R1187" i="16"/>
  <c r="R1188" i="16" a="1"/>
  <c r="R1188" i="16" s="1"/>
  <c r="R1189" i="16" a="1"/>
  <c r="R1189" i="16" s="1"/>
  <c r="R1190" i="16" a="1"/>
  <c r="R1190" i="16" s="1"/>
  <c r="R1191" i="16" a="1"/>
  <c r="R1191" i="16"/>
  <c r="R1192" i="16" a="1"/>
  <c r="R1192" i="16" s="1"/>
  <c r="R1193" i="16" a="1"/>
  <c r="R1193" i="16"/>
  <c r="R1194" i="16" a="1"/>
  <c r="R1194" i="16" s="1"/>
  <c r="R1195" i="16" a="1"/>
  <c r="R1195" i="16" s="1"/>
  <c r="R1196" i="16" a="1"/>
  <c r="R1196" i="16" s="1"/>
  <c r="R1197" i="16" a="1"/>
  <c r="R1197" i="16" s="1"/>
  <c r="R1198" i="16" a="1"/>
  <c r="R1198" i="16" s="1"/>
  <c r="R1199" i="16" a="1"/>
  <c r="R1199" i="16" s="1"/>
  <c r="R1200" i="16" a="1"/>
  <c r="R1200" i="16" s="1"/>
  <c r="R1201" i="16" a="1"/>
  <c r="R1201" i="16" s="1"/>
  <c r="R1202" i="16" a="1"/>
  <c r="R1202" i="16" s="1"/>
  <c r="R1203" i="16" a="1"/>
  <c r="R1203" i="16"/>
  <c r="R1204" i="16" a="1"/>
  <c r="R1204" i="16" s="1"/>
  <c r="R1205" i="16" a="1"/>
  <c r="R1205" i="16" s="1"/>
  <c r="R1206" i="16" a="1"/>
  <c r="R1206" i="16" s="1"/>
  <c r="R1207" i="16" a="1"/>
  <c r="R1207" i="16"/>
  <c r="R1208" i="16" a="1"/>
  <c r="R1208" i="16" s="1"/>
  <c r="R1209" i="16" a="1"/>
  <c r="R1209" i="16" s="1"/>
  <c r="R1210" i="16" a="1"/>
  <c r="R1210" i="16"/>
  <c r="R1211" i="16" a="1"/>
  <c r="R1211" i="16" s="1"/>
  <c r="R1212" i="16" a="1"/>
  <c r="R1212" i="16" s="1"/>
  <c r="R1213" i="16" a="1"/>
  <c r="R1213" i="16" s="1"/>
  <c r="R1214" i="16" a="1"/>
  <c r="R1214" i="16" s="1"/>
  <c r="R1215" i="16" a="1"/>
  <c r="R1215" i="16"/>
  <c r="R1216" i="16" a="1"/>
  <c r="R1216" i="16"/>
  <c r="R1217" i="16" a="1"/>
  <c r="R1217" i="16"/>
  <c r="R1218" i="16" a="1"/>
  <c r="R1218" i="16" s="1"/>
  <c r="R1219" i="16" a="1"/>
  <c r="R1219" i="16"/>
  <c r="R1220" i="16" a="1"/>
  <c r="R1220" i="16" s="1"/>
  <c r="R1221" i="16" a="1"/>
  <c r="R1221" i="16" s="1"/>
  <c r="R1222" i="16" a="1"/>
  <c r="R1222" i="16" s="1"/>
  <c r="R1223" i="16" a="1"/>
  <c r="R1223" i="16" s="1"/>
  <c r="R1224" i="16" a="1"/>
  <c r="R1224" i="16" s="1"/>
  <c r="R1225" i="16" a="1"/>
  <c r="R1225" i="16"/>
  <c r="R1226" i="16" a="1"/>
  <c r="R1226" i="16" s="1"/>
  <c r="R1227" i="16" a="1"/>
  <c r="R1227" i="16"/>
  <c r="R1228" i="16" a="1"/>
  <c r="R1228" i="16" s="1"/>
  <c r="R1229" i="16" a="1"/>
  <c r="R1229" i="16" s="1"/>
  <c r="R1230" i="16" a="1"/>
  <c r="R1230" i="16" s="1"/>
  <c r="R1231" i="16" a="1"/>
  <c r="R1231" i="16" s="1"/>
  <c r="R1232" i="16" a="1"/>
  <c r="R1232" i="16" s="1"/>
  <c r="R1233" i="16" a="1"/>
  <c r="R1233" i="16" s="1"/>
  <c r="R1234" i="16" a="1"/>
  <c r="R1234" i="16"/>
  <c r="R1235" i="16" a="1"/>
  <c r="R1235" i="16" s="1"/>
  <c r="R1236" i="16" a="1"/>
  <c r="R1236" i="16" s="1"/>
  <c r="R1237" i="16" a="1"/>
  <c r="R1237" i="16" s="1"/>
  <c r="R1238" i="16" a="1"/>
  <c r="R1238" i="16" s="1"/>
  <c r="R1239" i="16" a="1"/>
  <c r="R1239" i="16" s="1"/>
  <c r="R1240" i="16" a="1"/>
  <c r="R1240" i="16"/>
  <c r="R1241" i="16" a="1"/>
  <c r="R1241" i="16"/>
  <c r="R1242" i="16" a="1"/>
  <c r="R1242" i="16" s="1"/>
  <c r="R1243" i="16" a="1"/>
  <c r="R1243" i="16"/>
  <c r="R1244" i="16" a="1"/>
  <c r="R1244" i="16" s="1"/>
  <c r="R1245" i="16" a="1"/>
  <c r="R1245" i="16"/>
  <c r="R1246" i="16" a="1"/>
  <c r="R1246" i="16" s="1"/>
  <c r="R1247" i="16" a="1"/>
  <c r="R1247" i="16" s="1"/>
  <c r="R1248" i="16" a="1"/>
  <c r="R1248" i="16" s="1"/>
  <c r="R1249" i="16" a="1"/>
  <c r="R1249" i="16"/>
  <c r="R1250" i="16" a="1"/>
  <c r="R1250" i="16" s="1"/>
  <c r="R1251" i="16" a="1"/>
  <c r="R1251" i="16" s="1"/>
  <c r="R1252" i="16" a="1"/>
  <c r="R1252" i="16" s="1"/>
  <c r="R1253" i="16" a="1"/>
  <c r="R1253" i="16" s="1"/>
  <c r="R1254" i="16" a="1"/>
  <c r="R1254" i="16" s="1"/>
  <c r="R1255" i="16" a="1"/>
  <c r="R1255" i="16"/>
  <c r="R1256" i="16" a="1"/>
  <c r="R1256" i="16"/>
  <c r="R1257" i="16" a="1"/>
  <c r="R1257" i="16"/>
  <c r="R1258" i="16" a="1"/>
  <c r="R1258" i="16" s="1"/>
  <c r="R1259" i="16" a="1"/>
  <c r="R1259" i="16" s="1"/>
  <c r="R1260" i="16" a="1"/>
  <c r="R1260" i="16" s="1"/>
  <c r="R1261" i="16" a="1"/>
  <c r="R1261" i="16"/>
  <c r="R1262" i="16" a="1"/>
  <c r="R1262" i="16"/>
  <c r="R1263" i="16" a="1"/>
  <c r="R1263" i="16"/>
  <c r="R1264" i="16" a="1"/>
  <c r="R1264" i="16" s="1"/>
  <c r="R1265" i="16" a="1"/>
  <c r="R1265" i="16" s="1"/>
  <c r="R1266" i="16" a="1"/>
  <c r="R1266" i="16" s="1"/>
  <c r="R1267" i="16" a="1"/>
  <c r="R1267" i="16"/>
  <c r="R1268" i="16" a="1"/>
  <c r="R1268" i="16"/>
  <c r="R1269" i="16" a="1"/>
  <c r="R1269" i="16"/>
  <c r="R1270" i="16" a="1"/>
  <c r="R1270" i="16" s="1"/>
  <c r="R1271" i="16" a="1"/>
  <c r="R1271" i="16"/>
  <c r="R1272" i="16" a="1"/>
  <c r="R1272" i="16" s="1"/>
  <c r="R1273" i="16" a="1"/>
  <c r="R1273" i="16" s="1"/>
  <c r="R1274" i="16" a="1"/>
  <c r="R1274" i="16"/>
  <c r="R1275" i="16" a="1"/>
  <c r="R1275" i="16"/>
  <c r="R1276" i="16" a="1"/>
  <c r="R1276" i="16" s="1"/>
  <c r="R1277" i="16" a="1"/>
  <c r="R1277" i="16"/>
  <c r="R1278" i="16" a="1"/>
  <c r="R1278" i="16" s="1"/>
  <c r="R1279" i="16" a="1"/>
  <c r="R1279" i="16" s="1"/>
  <c r="R1280" i="16" a="1"/>
  <c r="R1280" i="16" s="1"/>
  <c r="R1281" i="16" a="1"/>
  <c r="R1281" i="16"/>
  <c r="R1282" i="16" a="1"/>
  <c r="R1282" i="16" s="1"/>
  <c r="R1283" i="16" a="1"/>
  <c r="R1283" i="16" s="1"/>
  <c r="R1284" i="16" a="1"/>
  <c r="R1284" i="16" s="1"/>
  <c r="R1285" i="16" a="1"/>
  <c r="R1285" i="16"/>
  <c r="R1286" i="16" a="1"/>
  <c r="R1286" i="16"/>
  <c r="R1287" i="16" a="1"/>
  <c r="R1287" i="16" s="1"/>
  <c r="R1288" i="16" a="1"/>
  <c r="R1288" i="16" s="1"/>
  <c r="R1289" i="16" a="1"/>
  <c r="R1289" i="16" s="1"/>
  <c r="R1290" i="16" a="1"/>
  <c r="R1290" i="16" s="1"/>
  <c r="R1291" i="16" a="1"/>
  <c r="R1291" i="16"/>
  <c r="R1292" i="16" a="1"/>
  <c r="R1292" i="16"/>
  <c r="R1293" i="16" a="1"/>
  <c r="R1293" i="16"/>
  <c r="R1294" i="16" a="1"/>
  <c r="R1294" i="16" s="1"/>
  <c r="R1295" i="16" a="1"/>
  <c r="R1295" i="16" s="1"/>
  <c r="R1296" i="16" a="1"/>
  <c r="R1296" i="16" s="1"/>
  <c r="R1297" i="16" a="1"/>
  <c r="R1297" i="16"/>
  <c r="R1298" i="16" a="1"/>
  <c r="R1298" i="16"/>
  <c r="R1299" i="16" a="1"/>
  <c r="R1299" i="16"/>
  <c r="R1300" i="16" a="1"/>
  <c r="R1300" i="16" s="1"/>
  <c r="R1301" i="16" a="1"/>
  <c r="R1301" i="16" s="1"/>
  <c r="R1302" i="16" a="1"/>
  <c r="R1302" i="16" s="1"/>
  <c r="R1303" i="16" a="1"/>
  <c r="R1303" i="16"/>
  <c r="R1304" i="16" a="1"/>
  <c r="R1304" i="16"/>
  <c r="R1305" i="16" a="1"/>
  <c r="R1305" i="16"/>
  <c r="R1306" i="16" a="1"/>
  <c r="R1306" i="16" s="1"/>
  <c r="R1307" i="16" a="1"/>
  <c r="R1307" i="16"/>
  <c r="R1308" i="16" a="1"/>
  <c r="R1308" i="16" s="1"/>
  <c r="R1309" i="16" a="1"/>
  <c r="R1309" i="16" s="1"/>
  <c r="R1310" i="16" a="1"/>
  <c r="R1310" i="16"/>
  <c r="R1311" i="16" a="1"/>
  <c r="R1311" i="16"/>
  <c r="R1312" i="16" a="1"/>
  <c r="R1312" i="16" s="1"/>
  <c r="R1313" i="16" a="1"/>
  <c r="R1313" i="16"/>
  <c r="R1314" i="16" a="1"/>
  <c r="R1314" i="16" s="1"/>
  <c r="R1315" i="16" a="1"/>
  <c r="R1315" i="16"/>
  <c r="R1316" i="16" a="1"/>
  <c r="R1316" i="16" s="1"/>
  <c r="R1317" i="16" a="1"/>
  <c r="R1317" i="16"/>
  <c r="R1318" i="16" a="1"/>
  <c r="R1318" i="16" s="1"/>
  <c r="R1319" i="16" a="1"/>
  <c r="R1319" i="16" s="1"/>
  <c r="R1320" i="16" a="1"/>
  <c r="R1320" i="16" s="1"/>
  <c r="R1321" i="16" a="1"/>
  <c r="R1321" i="16"/>
  <c r="R1322" i="16" a="1"/>
  <c r="R1322" i="16" s="1"/>
  <c r="R1323" i="16" a="1"/>
  <c r="R1323" i="16" s="1"/>
  <c r="R1324" i="16" a="1"/>
  <c r="R1324" i="16" s="1"/>
  <c r="R1325" i="16" a="1"/>
  <c r="R1325" i="16" s="1"/>
  <c r="R1326" i="16" a="1"/>
  <c r="R1326" i="16" s="1"/>
  <c r="R1327" i="16" a="1"/>
  <c r="R1327" i="16"/>
  <c r="R1328" i="16" a="1"/>
  <c r="R1328" i="16"/>
  <c r="R1329" i="16" a="1"/>
  <c r="R1329" i="16"/>
  <c r="R1330" i="16" a="1"/>
  <c r="R1330" i="16" s="1"/>
  <c r="R1331" i="16" a="1"/>
  <c r="R1331" i="16" s="1"/>
  <c r="R1332" i="16" a="1"/>
  <c r="R1332" i="16" s="1"/>
  <c r="R1333" i="16" a="1"/>
  <c r="R1333" i="16"/>
  <c r="R1334" i="16" a="1"/>
  <c r="R1334" i="16"/>
  <c r="R1335" i="16" a="1"/>
  <c r="R1335" i="16"/>
  <c r="R1336" i="16" a="1"/>
  <c r="R1336" i="16" s="1"/>
  <c r="R1337" i="16" a="1"/>
  <c r="R1337" i="16" s="1"/>
  <c r="R1338" i="16" a="1"/>
  <c r="R1338" i="16" s="1"/>
  <c r="R1339" i="16" a="1"/>
  <c r="R1339" i="16"/>
  <c r="R1340" i="16" a="1"/>
  <c r="R1340" i="16"/>
  <c r="R1341" i="16" a="1"/>
  <c r="R1341" i="16" s="1"/>
  <c r="R1342" i="16" a="1"/>
  <c r="R1342" i="16" s="1"/>
  <c r="R1343" i="16" a="1"/>
  <c r="R1343" i="16"/>
  <c r="R1344" i="16" a="1"/>
  <c r="R1344" i="16" s="1"/>
  <c r="R1345" i="16" a="1"/>
  <c r="R1345" i="16" s="1"/>
  <c r="R1346" i="16" a="1"/>
  <c r="R1346" i="16"/>
  <c r="R1347" i="16" a="1"/>
  <c r="R1347" i="16"/>
  <c r="R1348" i="16" a="1"/>
  <c r="R1348" i="16" s="1"/>
  <c r="R1349" i="16" a="1"/>
  <c r="R1349" i="16"/>
  <c r="R1350" i="16" a="1"/>
  <c r="R1350" i="16" s="1"/>
  <c r="R1351" i="16" a="1"/>
  <c r="R1351" i="16" s="1"/>
  <c r="R1352" i="16" a="1"/>
  <c r="R1352" i="16" s="1"/>
  <c r="R1353" i="16" a="1"/>
  <c r="R1353" i="16"/>
  <c r="R1354" i="16" a="1"/>
  <c r="R1354" i="16" s="1"/>
  <c r="R1355" i="16" a="1"/>
  <c r="R1355" i="16" s="1"/>
  <c r="R1356" i="16" a="1"/>
  <c r="R1356" i="16" s="1"/>
  <c r="R1357" i="16" a="1"/>
  <c r="R1357" i="16"/>
  <c r="R1358" i="16" a="1"/>
  <c r="R1358" i="16"/>
  <c r="R1359" i="16" a="1"/>
  <c r="R1359" i="16" s="1"/>
  <c r="R1360" i="16" a="1"/>
  <c r="R1360" i="16" s="1"/>
  <c r="R1361" i="16" a="1"/>
  <c r="R1361" i="16" s="1"/>
  <c r="R1362" i="16" a="1"/>
  <c r="R1362" i="16" s="1"/>
  <c r="R1363" i="16" a="1"/>
  <c r="R1363" i="16" s="1"/>
  <c r="R1364" i="16" a="1"/>
  <c r="R1364" i="16"/>
  <c r="R1365" i="16" a="1"/>
  <c r="R1365" i="16"/>
  <c r="R1366" i="16" a="1"/>
  <c r="R1366" i="16" s="1"/>
  <c r="R1367" i="16" a="1"/>
  <c r="R1367" i="16" s="1"/>
  <c r="R1368" i="16" a="1"/>
  <c r="R1368" i="16" s="1"/>
  <c r="R1369" i="16" a="1"/>
  <c r="R1369" i="16"/>
  <c r="R1370" i="16" a="1"/>
  <c r="R1370" i="16" s="1"/>
  <c r="R1371" i="16" a="1"/>
  <c r="R1371" i="16"/>
  <c r="R1372" i="16" a="1"/>
  <c r="R1372" i="16" s="1"/>
  <c r="R1373" i="16" a="1"/>
  <c r="R1373" i="16" s="1"/>
  <c r="R1374" i="16" a="1"/>
  <c r="R1374" i="16" s="1"/>
  <c r="R1375" i="16" a="1"/>
  <c r="R1375" i="16"/>
  <c r="R1376" i="16" a="1"/>
  <c r="R1376" i="16"/>
  <c r="R1377" i="16" a="1"/>
  <c r="R1377" i="16" s="1"/>
  <c r="R1378" i="16" a="1"/>
  <c r="R1378" i="16" s="1"/>
  <c r="R1379" i="16" a="1"/>
  <c r="R1379" i="16"/>
  <c r="R1380" i="16" a="1"/>
  <c r="R1380" i="16" s="1"/>
  <c r="R1381" i="16" a="1"/>
  <c r="R1381" i="16" s="1"/>
  <c r="R1382" i="16" a="1"/>
  <c r="R1382" i="16"/>
  <c r="R1383" i="16" a="1"/>
  <c r="R1383" i="16"/>
  <c r="R1384" i="16" a="1"/>
  <c r="R1384" i="16" s="1"/>
  <c r="R1385" i="16" a="1"/>
  <c r="R1385" i="16"/>
  <c r="R1386" i="16" a="1"/>
  <c r="R1386" i="16" s="1"/>
  <c r="R1387" i="16" a="1"/>
  <c r="R1387" i="16" s="1"/>
  <c r="R1388" i="16" a="1"/>
  <c r="R1388" i="16" s="1"/>
  <c r="R1389" i="16" a="1"/>
  <c r="R1389" i="16"/>
  <c r="R1390" i="16" a="1"/>
  <c r="R1390" i="16" s="1"/>
  <c r="R1391" i="16" a="1"/>
  <c r="R1391" i="16" s="1"/>
  <c r="R1392" i="16" a="1"/>
  <c r="R1392" i="16" s="1"/>
  <c r="R1393" i="16" a="1"/>
  <c r="R1393" i="16"/>
  <c r="R1394" i="16" a="1"/>
  <c r="R1394" i="16"/>
  <c r="R1395" i="16" a="1"/>
  <c r="R1395" i="16" s="1"/>
  <c r="R1396" i="16" a="1"/>
  <c r="R1396" i="16" s="1"/>
  <c r="R1397" i="16" a="1"/>
  <c r="R1397" i="16"/>
  <c r="R1398" i="16" a="1"/>
  <c r="R1398" i="16" s="1"/>
  <c r="R1399" i="16" a="1"/>
  <c r="R1399" i="16" s="1"/>
  <c r="R1400" i="16" a="1"/>
  <c r="R1400" i="16"/>
  <c r="R1401" i="16" a="1"/>
  <c r="R1401" i="16"/>
  <c r="R1402" i="16" a="1"/>
  <c r="R1402" i="16" s="1"/>
  <c r="R1403" i="16" a="1"/>
  <c r="R1403" i="16" s="1"/>
  <c r="R1404" i="16" a="1"/>
  <c r="R1404" i="16" s="1"/>
  <c r="R1405" i="16" a="1"/>
  <c r="R1405" i="16"/>
  <c r="R1406" i="16" a="1"/>
  <c r="R1406" i="16" s="1"/>
  <c r="R1407" i="16" a="1"/>
  <c r="R1407" i="16"/>
  <c r="R1408" i="16" a="1"/>
  <c r="R1408" i="16" s="1"/>
  <c r="R1409" i="16" a="1"/>
  <c r="R1409" i="16"/>
  <c r="R1410" i="16" a="1"/>
  <c r="R1410" i="16" s="1"/>
  <c r="R1411" i="16" a="1"/>
  <c r="R1411" i="16"/>
  <c r="R1412" i="16" a="1"/>
  <c r="R1412" i="16"/>
  <c r="R1413" i="16" a="1"/>
  <c r="R1413" i="16" s="1"/>
  <c r="R1414" i="16" a="1"/>
  <c r="R1414" i="16" s="1"/>
  <c r="R1415" i="16" a="1"/>
  <c r="R1415" i="16"/>
  <c r="R1416" i="16" a="1"/>
  <c r="R1416" i="16" s="1"/>
  <c r="R1417" i="16" a="1"/>
  <c r="R1417" i="16" s="1"/>
  <c r="R1418" i="16" a="1"/>
  <c r="R1418" i="16"/>
  <c r="R1419" i="16" a="1"/>
  <c r="R1419" i="16"/>
  <c r="R1420" i="16" a="1"/>
  <c r="R1420" i="16" s="1"/>
  <c r="R1421" i="16" a="1"/>
  <c r="R1421" i="16"/>
  <c r="R1422" i="16" a="1"/>
  <c r="R1422" i="16" s="1"/>
  <c r="R1423" i="16" a="1"/>
  <c r="R1423" i="16"/>
  <c r="R1424" i="16" a="1"/>
  <c r="R1424" i="16" s="1"/>
  <c r="R1425" i="16" a="1"/>
  <c r="R1425" i="16"/>
  <c r="R1426" i="16" a="1"/>
  <c r="R1426" i="16" s="1"/>
  <c r="R1427" i="16" a="1"/>
  <c r="R1427" i="16" s="1"/>
  <c r="R1428" i="16" a="1"/>
  <c r="R1428" i="16" s="1"/>
  <c r="R1429" i="16" a="1"/>
  <c r="R1429" i="16"/>
  <c r="R1430" i="16" a="1"/>
  <c r="R1430" i="16" s="1"/>
  <c r="R1431" i="16" a="1"/>
  <c r="R1431" i="16" s="1"/>
  <c r="R1432" i="16" a="1"/>
  <c r="R1432" i="16" s="1"/>
  <c r="R1433" i="16" a="1"/>
  <c r="R1433" i="16"/>
  <c r="R1434" i="16" a="1"/>
  <c r="R1434" i="16" s="1"/>
  <c r="R1435" i="16" a="1"/>
  <c r="R1435" i="16" s="1"/>
  <c r="R1436" i="16" a="1"/>
  <c r="R1436" i="16"/>
  <c r="R1437" i="16" a="1"/>
  <c r="R1437" i="16" s="1"/>
  <c r="R1438" i="16" a="1"/>
  <c r="R1438" i="16" s="1"/>
  <c r="R1439" i="16" a="1"/>
  <c r="R1439" i="16" s="1"/>
  <c r="R1440" i="16" a="1"/>
  <c r="R1440" i="16" s="1"/>
  <c r="R1441" i="16" a="1"/>
  <c r="R1441" i="16"/>
  <c r="R1442" i="16" a="1"/>
  <c r="R1442" i="16" s="1"/>
  <c r="R1443" i="16" a="1"/>
  <c r="R1443" i="16"/>
  <c r="R1444" i="16" a="1"/>
  <c r="R1444" i="16" s="1"/>
  <c r="R1445" i="16" a="1"/>
  <c r="R1445" i="16"/>
  <c r="R1446" i="16" a="1"/>
  <c r="R1446" i="16" s="1"/>
  <c r="R1447" i="16" a="1"/>
  <c r="R1447" i="16"/>
  <c r="R1448" i="16" a="1"/>
  <c r="R1448" i="16"/>
  <c r="R1449" i="16" a="1"/>
  <c r="R1449" i="16" s="1"/>
  <c r="R1450" i="16" a="1"/>
  <c r="R1450" i="16" s="1"/>
  <c r="R1451" i="16" a="1"/>
  <c r="R1451" i="16"/>
  <c r="R1452" i="16" a="1"/>
  <c r="R1452" i="16" s="1"/>
  <c r="R1453" i="16" a="1"/>
  <c r="R1453" i="16" s="1"/>
  <c r="R1454" i="16" a="1"/>
  <c r="R1454" i="16"/>
  <c r="R1455" i="16" a="1"/>
  <c r="R1455" i="16"/>
  <c r="R1456" i="16" a="1"/>
  <c r="R1456" i="16" s="1"/>
  <c r="R1457" i="16" a="1"/>
  <c r="R1457" i="16"/>
  <c r="R1458" i="16" a="1"/>
  <c r="R1458" i="16" s="1"/>
  <c r="R1459" i="16" a="1"/>
  <c r="R1459" i="16"/>
  <c r="R1460" i="16" a="1"/>
  <c r="R1460" i="16" s="1"/>
  <c r="R1461" i="16" a="1"/>
  <c r="R1461" i="16"/>
  <c r="R1462" i="16" a="1"/>
  <c r="R1462" i="16" s="1"/>
  <c r="R1463" i="16" a="1"/>
  <c r="R1463" i="16" s="1"/>
  <c r="R1464" i="16" a="1"/>
  <c r="R1464" i="16" s="1"/>
  <c r="R1465" i="16" a="1"/>
  <c r="R1465" i="16"/>
  <c r="R1466" i="16" a="1"/>
  <c r="R1466" i="16" s="1"/>
  <c r="R1467" i="16" a="1"/>
  <c r="R1467" i="16" s="1"/>
  <c r="R1468" i="16" a="1"/>
  <c r="R1468" i="16" s="1"/>
  <c r="R1469" i="16" a="1"/>
  <c r="R1469" i="16"/>
  <c r="R1470" i="16" a="1"/>
  <c r="R1470" i="16" s="1"/>
  <c r="R1471" i="16" a="1"/>
  <c r="R1471" i="16" s="1"/>
  <c r="R1472" i="16" a="1"/>
  <c r="R1472" i="16"/>
  <c r="R1473" i="16" a="1"/>
  <c r="R1473" i="16"/>
  <c r="R1474" i="16" a="1"/>
  <c r="R1474" i="16" s="1"/>
  <c r="R1475" i="16" a="1"/>
  <c r="R1475" i="16" s="1"/>
  <c r="R1476" i="16" a="1"/>
  <c r="R1476" i="16" s="1"/>
  <c r="R1477" i="16" a="1"/>
  <c r="R1477" i="16"/>
  <c r="R1478" i="16" a="1"/>
  <c r="R1478" i="16" s="1"/>
  <c r="R1479" i="16" a="1"/>
  <c r="R1479" i="16" s="1"/>
  <c r="R1480" i="16" a="1"/>
  <c r="R1480" i="16" s="1"/>
  <c r="R1481" i="16" a="1"/>
  <c r="R1481" i="16" s="1"/>
  <c r="R1482" i="16" a="1"/>
  <c r="R1482" i="16" s="1"/>
  <c r="R1483" i="16" a="1"/>
  <c r="R1483" i="16"/>
  <c r="R1484" i="16" a="1"/>
  <c r="R1484" i="16"/>
  <c r="R1485" i="16" a="1"/>
  <c r="R1485" i="16" s="1"/>
  <c r="R1486" i="16" a="1"/>
  <c r="R1486" i="16" s="1"/>
  <c r="R1487" i="16" a="1"/>
  <c r="R1487" i="16"/>
  <c r="R1488" i="16" a="1"/>
  <c r="R1488" i="16" s="1"/>
  <c r="R1489" i="16" a="1"/>
  <c r="R1489" i="16" s="1"/>
  <c r="R1490" i="16" a="1"/>
  <c r="R1490" i="16"/>
  <c r="R1491" i="16" a="1"/>
  <c r="R1491" i="16"/>
  <c r="R1492" i="16" a="1"/>
  <c r="R1492" i="16" s="1"/>
  <c r="R1493" i="16" a="1"/>
  <c r="R1493" i="16"/>
  <c r="R1494" i="16" a="1"/>
  <c r="R1494" i="16" s="1"/>
  <c r="R1495" i="16" a="1"/>
  <c r="R1495" i="16"/>
  <c r="R1496" i="16" a="1"/>
  <c r="R1496" i="16" s="1"/>
  <c r="R1497" i="16" a="1"/>
  <c r="R1497" i="16"/>
  <c r="R1498" i="16" a="1"/>
  <c r="R1498" i="16" s="1"/>
  <c r="R1499" i="16" a="1"/>
  <c r="R1499" i="16" s="1"/>
  <c r="R1500" i="16" a="1"/>
  <c r="R1500" i="16" s="1"/>
  <c r="R1501" i="16" a="1"/>
  <c r="R1501" i="16" s="1"/>
  <c r="R1502" i="16" a="1"/>
  <c r="R1502" i="16"/>
  <c r="R1503" i="16" a="1"/>
  <c r="R1503" i="16" s="1"/>
  <c r="R1504" i="16" a="1"/>
  <c r="R1504" i="16" s="1"/>
  <c r="R1505" i="16" a="1"/>
  <c r="R1505" i="16"/>
  <c r="R1506" i="16" a="1"/>
  <c r="R1506" i="16" s="1"/>
  <c r="R1507" i="16" a="1"/>
  <c r="R1507" i="16" s="1"/>
  <c r="R1508" i="16" a="1"/>
  <c r="R1508" i="16" s="1"/>
  <c r="R1509" i="16" a="1"/>
  <c r="R1509" i="16"/>
  <c r="R1510" i="16" a="1"/>
  <c r="R1510" i="16" s="1"/>
  <c r="R1511" i="16" a="1"/>
  <c r="R1511" i="16" s="1"/>
  <c r="R1512" i="16" a="1"/>
  <c r="R1512" i="16" s="1"/>
  <c r="R1513" i="16" a="1"/>
  <c r="R1513" i="16"/>
  <c r="R1514" i="16" a="1"/>
  <c r="R1514" i="16" s="1"/>
  <c r="R1515" i="16" a="1"/>
  <c r="R1515" i="16" s="1"/>
  <c r="R1516" i="16" a="1"/>
  <c r="R1516" i="16" s="1"/>
  <c r="R1517" i="16" a="1"/>
  <c r="R1517" i="16" s="1"/>
  <c r="R1518" i="16" a="1"/>
  <c r="R1518" i="16" s="1"/>
  <c r="R1519" i="16" a="1"/>
  <c r="R1519" i="16"/>
  <c r="R1520" i="16" a="1"/>
  <c r="R1520" i="16"/>
  <c r="R1521" i="16" a="1"/>
  <c r="R1521" i="16" s="1"/>
  <c r="R1522" i="16" a="1"/>
  <c r="R1522" i="16" s="1"/>
  <c r="R1523" i="16" a="1"/>
  <c r="R1523" i="16"/>
  <c r="R1524" i="16" a="1"/>
  <c r="R1524" i="16" s="1"/>
  <c r="R1525" i="16" a="1"/>
  <c r="R1525" i="16" s="1"/>
  <c r="R1526" i="16" a="1"/>
  <c r="R1526" i="16"/>
  <c r="R1527" i="16" a="1"/>
  <c r="R1527" i="16"/>
  <c r="R1528" i="16" a="1"/>
  <c r="R1528" i="16" s="1"/>
  <c r="R1529" i="16" a="1"/>
  <c r="R1529" i="16"/>
  <c r="R1530" i="16" a="1"/>
  <c r="R1530" i="16" s="1"/>
  <c r="R1531" i="16" a="1"/>
  <c r="R1531" i="16" s="1"/>
  <c r="R1532" i="16" a="1"/>
  <c r="R1532" i="16" s="1"/>
  <c r="R1533" i="16" a="1"/>
  <c r="R1533" i="16"/>
  <c r="R1534" i="16" a="1"/>
  <c r="R1534" i="16" s="1"/>
  <c r="R1535" i="16" a="1"/>
  <c r="R1535" i="16" s="1"/>
  <c r="R1536" i="16" a="1"/>
  <c r="R1536" i="16" s="1"/>
  <c r="R1537" i="16" a="1"/>
  <c r="R1537" i="16" s="1"/>
  <c r="R1538" i="16" a="1"/>
  <c r="R1538" i="16" s="1"/>
  <c r="R1539" i="16" a="1"/>
  <c r="R1539" i="16" s="1"/>
  <c r="R1540" i="16" a="1"/>
  <c r="R1540" i="16" s="1"/>
  <c r="R1541" i="16" a="1"/>
  <c r="R1541" i="16"/>
  <c r="R1542" i="16" a="1"/>
  <c r="R1542" i="16" s="1"/>
  <c r="R1543" i="16" a="1"/>
  <c r="R1543" i="16" s="1"/>
  <c r="R1544" i="16" a="1"/>
  <c r="R1544" i="16" s="1"/>
  <c r="R1545" i="16" a="1"/>
  <c r="R1545" i="16" s="1"/>
  <c r="R1546" i="16" a="1"/>
  <c r="R1546" i="16" s="1"/>
  <c r="R1547" i="16" a="1"/>
  <c r="R1547" i="16" s="1"/>
  <c r="R1548" i="16" a="1"/>
  <c r="R1548" i="16" s="1"/>
  <c r="R1549" i="16" a="1"/>
  <c r="R1549" i="16"/>
  <c r="R1550" i="16" a="1"/>
  <c r="R1550" i="16" s="1"/>
  <c r="R1551" i="16" a="1"/>
  <c r="R1551" i="16" s="1"/>
  <c r="R1552" i="16" a="1"/>
  <c r="R1552" i="16" s="1"/>
  <c r="R1553" i="16" a="1"/>
  <c r="R1553" i="16"/>
  <c r="R1554" i="16" a="1"/>
  <c r="R1554" i="16" s="1"/>
  <c r="R1555" i="16" a="1"/>
  <c r="R1555" i="16"/>
  <c r="R1556" i="16" a="1"/>
  <c r="R1556" i="16"/>
  <c r="R1557" i="16" a="1"/>
  <c r="R1557" i="16" s="1"/>
  <c r="R1558" i="16" a="1"/>
  <c r="R1558" i="16" s="1"/>
  <c r="R1559" i="16" a="1"/>
  <c r="R1559" i="16"/>
  <c r="R1560" i="16" a="1"/>
  <c r="R1560" i="16" s="1"/>
  <c r="R1561" i="16" a="1"/>
  <c r="R1561" i="16" s="1"/>
  <c r="R1562" i="16" a="1"/>
  <c r="R1562" i="16"/>
  <c r="R1563" i="16" a="1"/>
  <c r="R1563" i="16"/>
  <c r="R1564" i="16" a="1"/>
  <c r="R1564" i="16" s="1"/>
  <c r="R1565" i="16" a="1"/>
  <c r="R1565" i="16"/>
  <c r="R1566" i="16" a="1"/>
  <c r="R1566" i="16" s="1"/>
  <c r="R1567" i="16" a="1"/>
  <c r="R1567" i="16"/>
  <c r="R1568" i="16" a="1"/>
  <c r="R1568" i="16" s="1"/>
  <c r="R1569" i="16" a="1"/>
  <c r="R1569" i="16"/>
  <c r="R1570" i="16" a="1"/>
  <c r="R1570" i="16" s="1"/>
  <c r="R1571" i="16" a="1"/>
  <c r="R1571" i="16" s="1"/>
  <c r="R1572" i="16" a="1"/>
  <c r="R1572" i="16" s="1"/>
  <c r="R1573" i="16" a="1"/>
  <c r="R1573" i="16" s="1"/>
  <c r="R1574" i="16" a="1"/>
  <c r="R1574" i="16"/>
  <c r="R1575" i="16" a="1"/>
  <c r="R1575" i="16" s="1"/>
  <c r="R1576" i="16" a="1"/>
  <c r="R1576" i="16" s="1"/>
  <c r="R1577" i="16" a="1"/>
  <c r="R1577" i="16"/>
  <c r="R1578" i="16" a="1"/>
  <c r="R1578" i="16" s="1"/>
  <c r="R1579" i="16" a="1"/>
  <c r="R1579" i="16" s="1"/>
  <c r="R1580" i="16" a="1"/>
  <c r="R1580" i="16" s="1"/>
  <c r="R1581" i="16" a="1"/>
  <c r="R1581" i="16"/>
  <c r="R1582" i="16" a="1"/>
  <c r="R1582" i="16" s="1"/>
  <c r="R1583" i="16" a="1"/>
  <c r="R1583" i="16" s="1"/>
  <c r="R1584" i="16" a="1"/>
  <c r="R1584" i="16" s="1"/>
  <c r="R1585" i="16" a="1"/>
  <c r="R1585" i="16" s="1"/>
  <c r="R1586" i="16" a="1"/>
  <c r="R1586" i="16" s="1"/>
  <c r="R1587" i="16" a="1"/>
  <c r="R1587" i="16" s="1"/>
  <c r="R1588" i="16" a="1"/>
  <c r="R1588" i="16" s="1"/>
  <c r="R1589" i="16" a="1"/>
  <c r="R1589" i="16"/>
  <c r="R1590" i="16" a="1"/>
  <c r="R1590" i="16" s="1"/>
  <c r="R1591" i="16" a="1"/>
  <c r="R1591" i="16"/>
  <c r="R1592" i="16" a="1"/>
  <c r="R1592" i="16"/>
  <c r="R1593" i="16" a="1"/>
  <c r="R1593" i="16" s="1"/>
  <c r="R1594" i="16" a="1"/>
  <c r="R1594" i="16" s="1"/>
  <c r="R1595" i="16" a="1"/>
  <c r="R1595" i="16" s="1"/>
  <c r="R1596" i="16" a="1"/>
  <c r="R1596" i="16" s="1"/>
  <c r="R1597" i="16" a="1"/>
  <c r="R1597" i="16"/>
  <c r="R1598" i="16" a="1"/>
  <c r="R1598" i="16"/>
  <c r="R1599" i="16" a="1"/>
  <c r="R1599" i="16" s="1"/>
  <c r="R1600" i="16" a="1"/>
  <c r="R1600" i="16" s="1"/>
  <c r="R1601" i="16" a="1"/>
  <c r="R1601" i="16"/>
  <c r="R1602" i="16" a="1"/>
  <c r="R1602" i="16" s="1"/>
  <c r="R1603" i="16" a="1"/>
  <c r="R1603" i="16"/>
  <c r="R1604" i="16" a="1"/>
  <c r="R1604" i="16"/>
  <c r="R1605" i="16" a="1"/>
  <c r="R1605" i="16" s="1"/>
  <c r="R1606" i="16" a="1"/>
  <c r="R1606" i="16" s="1"/>
  <c r="R1607" i="16" a="1"/>
  <c r="R1607" i="16"/>
  <c r="R1608" i="16" a="1"/>
  <c r="R1608" i="16" s="1"/>
  <c r="R1609" i="16" a="1"/>
  <c r="R1609" i="16"/>
  <c r="R1610" i="16" a="1"/>
  <c r="R1610" i="16"/>
  <c r="R1611" i="16" a="1"/>
  <c r="R1611" i="16" s="1"/>
  <c r="R1612" i="16" a="1"/>
  <c r="R1612" i="16" s="1"/>
  <c r="R1613" i="16" a="1"/>
  <c r="R1613" i="16"/>
  <c r="R1614" i="16" a="1"/>
  <c r="R1614" i="16" s="1"/>
  <c r="R1615" i="16" a="1"/>
  <c r="R1615" i="16"/>
  <c r="R1616" i="16" a="1"/>
  <c r="R1616" i="16"/>
  <c r="R1617" i="16" a="1"/>
  <c r="R1617" i="16" s="1"/>
  <c r="R1618" i="16" a="1"/>
  <c r="R1618" i="16" s="1"/>
  <c r="R1619" i="16" a="1"/>
  <c r="R1619" i="16" s="1"/>
  <c r="R1620" i="16" a="1"/>
  <c r="R1620" i="16" s="1"/>
  <c r="R1621" i="16" a="1"/>
  <c r="R1621" i="16"/>
  <c r="R1622" i="16" a="1"/>
  <c r="R1622" i="16"/>
  <c r="R1623" i="16" a="1"/>
  <c r="R1623" i="16" s="1"/>
  <c r="R1624" i="16" a="1"/>
  <c r="R1624" i="16" s="1"/>
  <c r="R1625" i="16" a="1"/>
  <c r="R1625" i="16"/>
  <c r="R1626" i="16" a="1"/>
  <c r="R1626" i="16" s="1"/>
  <c r="R1627" i="16" a="1"/>
  <c r="R1627" i="16"/>
  <c r="R1628" i="16" a="1"/>
  <c r="R1628" i="16"/>
  <c r="R1629" i="16" a="1"/>
  <c r="R1629" i="16" s="1"/>
  <c r="R1630" i="16" a="1"/>
  <c r="R1630" i="16" s="1"/>
  <c r="R1631" i="16" a="1"/>
  <c r="R1631" i="16"/>
  <c r="R1632" i="16" a="1"/>
  <c r="R1632" i="16" s="1"/>
  <c r="R1633" i="16" a="1"/>
  <c r="R1633" i="16"/>
  <c r="R1634" i="16" a="1"/>
  <c r="R1634" i="16"/>
  <c r="R1635" i="16" a="1"/>
  <c r="R1635" i="16" s="1"/>
  <c r="R1636" i="16" a="1"/>
  <c r="R1636" i="16" s="1"/>
  <c r="R1637" i="16" a="1"/>
  <c r="R1637" i="16"/>
  <c r="R1638" i="16" a="1"/>
  <c r="R1638" i="16" s="1"/>
  <c r="R1639" i="16" a="1"/>
  <c r="R1639" i="16"/>
  <c r="R1640" i="16" a="1"/>
  <c r="R1640" i="16"/>
  <c r="R1641" i="16" a="1"/>
  <c r="R1641" i="16" s="1"/>
  <c r="R1642" i="16" a="1"/>
  <c r="R1642" i="16" s="1"/>
  <c r="R1643" i="16" a="1"/>
  <c r="R1643" i="16" s="1"/>
  <c r="R1644" i="16" a="1"/>
  <c r="R1644" i="16" s="1"/>
  <c r="R1645" i="16" a="1"/>
  <c r="R1645" i="16"/>
  <c r="R1646" i="16" a="1"/>
  <c r="R1646" i="16"/>
  <c r="R1647" i="16" a="1"/>
  <c r="R1647" i="16" s="1"/>
  <c r="R1648" i="16" a="1"/>
  <c r="R1648" i="16" s="1"/>
  <c r="R1649" i="16" a="1"/>
  <c r="R1649" i="16"/>
  <c r="R1650" i="16" a="1"/>
  <c r="R1650" i="16" s="1"/>
  <c r="R1651" i="16" a="1"/>
  <c r="R1651" i="16"/>
  <c r="R1652" i="16" a="1"/>
  <c r="R1652" i="16"/>
  <c r="R1653" i="16" a="1"/>
  <c r="R1653" i="16" s="1"/>
  <c r="R1654" i="16" a="1"/>
  <c r="R1654" i="16" s="1"/>
  <c r="R1655" i="16" a="1"/>
  <c r="R1655" i="16"/>
  <c r="R1656" i="16" a="1"/>
  <c r="R1656" i="16" s="1"/>
  <c r="R1657" i="16" a="1"/>
  <c r="R1657" i="16"/>
  <c r="R1658" i="16" a="1"/>
  <c r="R1658" i="16"/>
  <c r="R1659" i="16" a="1"/>
  <c r="R1659" i="16" s="1"/>
  <c r="R1660" i="16" a="1"/>
  <c r="R1660" i="16" s="1"/>
  <c r="R1661" i="16" a="1"/>
  <c r="R1661" i="16"/>
  <c r="R1662" i="16" a="1"/>
  <c r="R1662" i="16" s="1"/>
  <c r="R1663" i="16" a="1"/>
  <c r="R1663" i="16"/>
  <c r="R1664" i="16" a="1"/>
  <c r="R1664" i="16"/>
  <c r="R1665" i="16" a="1"/>
  <c r="R1665" i="16" s="1"/>
  <c r="R1666" i="16" a="1"/>
  <c r="R1666" i="16" s="1"/>
  <c r="R1667" i="16" a="1"/>
  <c r="R1667" i="16" s="1"/>
  <c r="R1668" i="16" a="1"/>
  <c r="R1668" i="16" s="1"/>
  <c r="R1669" i="16" a="1"/>
  <c r="R1669" i="16" s="1"/>
  <c r="R1670" i="16" a="1"/>
  <c r="R1670" i="16" s="1"/>
  <c r="R1671" i="16" a="1"/>
  <c r="R1671" i="16" s="1"/>
  <c r="R1672" i="16" a="1"/>
  <c r="R1672" i="16" s="1"/>
  <c r="R1673" i="16" a="1"/>
  <c r="R1673" i="16"/>
  <c r="R1674" i="16" a="1"/>
  <c r="R1674" i="16" s="1"/>
  <c r="R1675" i="16" a="1"/>
  <c r="R1675" i="16" s="1"/>
  <c r="R1676" i="16" a="1"/>
  <c r="R1676" i="16" s="1"/>
  <c r="R1677" i="16" a="1"/>
  <c r="R1677" i="16" s="1"/>
  <c r="R1678" i="16" a="1"/>
  <c r="R1678" i="16" s="1"/>
  <c r="R1679" i="16" a="1"/>
  <c r="R1679" i="16" s="1"/>
  <c r="R1680" i="16" a="1"/>
  <c r="R1680" i="16" s="1"/>
  <c r="R1681" i="16" a="1"/>
  <c r="R1681" i="16" s="1"/>
  <c r="R1682" i="16" a="1"/>
  <c r="R1682" i="16"/>
  <c r="R1683" i="16" a="1"/>
  <c r="R1683" i="16" s="1"/>
  <c r="R1684" i="16" a="1"/>
  <c r="R1684" i="16" s="1"/>
  <c r="R1685" i="16" a="1"/>
  <c r="R1685" i="16" s="1"/>
  <c r="R1686" i="16" a="1"/>
  <c r="R1686" i="16" s="1"/>
  <c r="R1687" i="16" a="1"/>
  <c r="R1687" i="16" s="1"/>
  <c r="R1688" i="16" a="1"/>
  <c r="R1688" i="16" s="1"/>
  <c r="R1689" i="16" a="1"/>
  <c r="R1689" i="16" s="1"/>
  <c r="R1690" i="16" a="1"/>
  <c r="R1690" i="16" s="1"/>
  <c r="R1691" i="16" a="1"/>
  <c r="R1691" i="16"/>
  <c r="R1692" i="16" a="1"/>
  <c r="R1692" i="16" s="1"/>
  <c r="R1693" i="16" a="1"/>
  <c r="R1693" i="16" s="1"/>
  <c r="R1694" i="16" a="1"/>
  <c r="R1694" i="16" s="1"/>
  <c r="R1695" i="16" a="1"/>
  <c r="R1695" i="16" s="1"/>
  <c r="R1696" i="16" a="1"/>
  <c r="R1696" i="16" s="1"/>
  <c r="R1697" i="16" a="1"/>
  <c r="R1697" i="16" s="1"/>
  <c r="R1698" i="16" a="1"/>
  <c r="R1698" i="16" s="1"/>
  <c r="R1699" i="16" a="1"/>
  <c r="R1699" i="16" s="1"/>
  <c r="R1700" i="16" a="1"/>
  <c r="R1700" i="16" s="1"/>
  <c r="R1701" i="16" a="1"/>
  <c r="R1701" i="16" s="1"/>
  <c r="R1702" i="16" a="1"/>
  <c r="R1702" i="16" s="1"/>
  <c r="R1703" i="16" a="1"/>
  <c r="R1703" i="16" s="1"/>
  <c r="R1704" i="16" a="1"/>
  <c r="R1704" i="16" s="1"/>
  <c r="R1705" i="16" a="1"/>
  <c r="R1705" i="16" s="1"/>
  <c r="R1706" i="16" a="1"/>
  <c r="R1706" i="16" s="1"/>
  <c r="R1707" i="16" a="1"/>
  <c r="R1707" i="16" s="1"/>
  <c r="R1708" i="16" a="1"/>
  <c r="R1708" i="16" s="1"/>
  <c r="R1709" i="16" a="1"/>
  <c r="R1709" i="16" s="1"/>
  <c r="R1710" i="16" a="1"/>
  <c r="R1710" i="16" s="1"/>
  <c r="R1711" i="16" a="1"/>
  <c r="R1711" i="16" s="1"/>
  <c r="R1712" i="16" a="1"/>
  <c r="R1712" i="16" s="1"/>
  <c r="R1713" i="16" a="1"/>
  <c r="R1713" i="16" s="1"/>
  <c r="R1714" i="16" a="1"/>
  <c r="R1714" i="16" s="1"/>
  <c r="R1715" i="16" a="1"/>
  <c r="R1715" i="16" s="1"/>
  <c r="R1716" i="16" a="1"/>
  <c r="R1716" i="16" s="1"/>
  <c r="R1717" i="16" a="1"/>
  <c r="R1717" i="16" s="1"/>
  <c r="R1718" i="16" a="1"/>
  <c r="R1718" i="16" s="1"/>
  <c r="R1719" i="16" a="1"/>
  <c r="R1719" i="16" s="1"/>
  <c r="R1720" i="16" a="1"/>
  <c r="R1720" i="16" s="1"/>
  <c r="R1721" i="16" a="1"/>
  <c r="R1721" i="16" s="1"/>
  <c r="R1722" i="16" a="1"/>
  <c r="R1722" i="16" s="1"/>
  <c r="R1723" i="16" a="1"/>
  <c r="R1723" i="16" s="1"/>
  <c r="R1724" i="16" a="1"/>
  <c r="R1724" i="16" s="1"/>
  <c r="R1725" i="16" a="1"/>
  <c r="R1725" i="16" s="1"/>
  <c r="R1726" i="16" a="1"/>
  <c r="R1726" i="16" s="1"/>
  <c r="R1727" i="16" a="1"/>
  <c r="R1727" i="16" s="1"/>
  <c r="R1728" i="16" a="1"/>
  <c r="R1728" i="16" s="1"/>
  <c r="R1729" i="16" a="1"/>
  <c r="R1729" i="16" s="1"/>
  <c r="R1730" i="16" a="1"/>
  <c r="R1730" i="16" s="1"/>
  <c r="R1731" i="16" a="1"/>
  <c r="R1731" i="16" s="1"/>
  <c r="R1732" i="16" a="1"/>
  <c r="R1732" i="16" s="1"/>
  <c r="R1733" i="16" a="1"/>
  <c r="R1733" i="16" s="1"/>
  <c r="R1734" i="16" a="1"/>
  <c r="R1734" i="16" s="1"/>
  <c r="R1735" i="16" a="1"/>
  <c r="R1735" i="16" s="1"/>
  <c r="R1736" i="16" a="1"/>
  <c r="R1736" i="16" s="1"/>
  <c r="R1737" i="16" a="1"/>
  <c r="R1737" i="16" s="1"/>
  <c r="R1738" i="16" a="1"/>
  <c r="R1738" i="16" s="1"/>
  <c r="R1739" i="16" a="1"/>
  <c r="R1739" i="16" s="1"/>
  <c r="R1740" i="16" a="1"/>
  <c r="R1740" i="16" s="1"/>
  <c r="R1741" i="16" a="1"/>
  <c r="R1741" i="16" s="1"/>
  <c r="R1742" i="16" a="1"/>
  <c r="R1742" i="16" s="1"/>
  <c r="R1743" i="16" a="1"/>
  <c r="R1743" i="16" s="1"/>
  <c r="R1744" i="16" a="1"/>
  <c r="R1744" i="16" s="1"/>
  <c r="R1745" i="16" a="1"/>
  <c r="R1745" i="16" s="1"/>
  <c r="R1746" i="16" a="1"/>
  <c r="R1746" i="16" s="1"/>
  <c r="R1747" i="16" a="1"/>
  <c r="R1747" i="16" s="1"/>
  <c r="R1748" i="16" a="1"/>
  <c r="R1748" i="16" s="1"/>
  <c r="R1749" i="16" a="1"/>
  <c r="R1749" i="16" s="1"/>
  <c r="R1750" i="16" a="1"/>
  <c r="R1750" i="16" s="1"/>
  <c r="R1751" i="16" a="1"/>
  <c r="R1751" i="16" s="1"/>
  <c r="R1752" i="16" a="1"/>
  <c r="R1752" i="16" s="1"/>
  <c r="R1753" i="16" a="1"/>
  <c r="R1753" i="16" s="1"/>
  <c r="R1754" i="16" a="1"/>
  <c r="R1754" i="16" s="1"/>
  <c r="R1755" i="16" a="1"/>
  <c r="R1755" i="16" s="1"/>
  <c r="R1756" i="16" a="1"/>
  <c r="R1756" i="16" s="1"/>
  <c r="R1757" i="16" a="1"/>
  <c r="R1757" i="16" s="1"/>
  <c r="R1758" i="16" a="1"/>
  <c r="R1758" i="16" s="1"/>
  <c r="R1759" i="16" a="1"/>
  <c r="R1759" i="16" s="1"/>
  <c r="R1760" i="16" a="1"/>
  <c r="R1760" i="16" s="1"/>
  <c r="R1761" i="16" a="1"/>
  <c r="R1761" i="16" s="1"/>
  <c r="R1762" i="16" a="1"/>
  <c r="R1762" i="16" s="1"/>
  <c r="R1763" i="16" a="1"/>
  <c r="R1763" i="16" s="1"/>
  <c r="R1764" i="16" a="1"/>
  <c r="R1764" i="16" s="1"/>
  <c r="R1765" i="16" a="1"/>
  <c r="R1765" i="16" s="1"/>
  <c r="R1766" i="16" a="1"/>
  <c r="R1766" i="16" s="1"/>
  <c r="R1767" i="16" a="1"/>
  <c r="R1767" i="16" s="1"/>
  <c r="R1768" i="16" a="1"/>
  <c r="R1768" i="16" s="1"/>
  <c r="R1769" i="16" a="1"/>
  <c r="R1769" i="16" s="1"/>
  <c r="R1770" i="16" a="1"/>
  <c r="R1770" i="16" s="1"/>
  <c r="R1771" i="16" a="1"/>
  <c r="R1771" i="16" s="1"/>
  <c r="R1772" i="16" a="1"/>
  <c r="R1772" i="16" s="1"/>
  <c r="R1773" i="16" a="1"/>
  <c r="R1773" i="16" s="1"/>
  <c r="R1774" i="16" a="1"/>
  <c r="R1774" i="16" s="1"/>
  <c r="R1775" i="16" a="1"/>
  <c r="R1775" i="16" s="1"/>
  <c r="R1776" i="16" a="1"/>
  <c r="R1776" i="16" s="1"/>
  <c r="R1777" i="16" a="1"/>
  <c r="R1777" i="16" s="1"/>
  <c r="R1778" i="16" a="1"/>
  <c r="R1778" i="16" s="1"/>
  <c r="R1779" i="16" a="1"/>
  <c r="R1779" i="16" s="1"/>
  <c r="R1780" i="16" a="1"/>
  <c r="R1780" i="16" s="1"/>
  <c r="R1781" i="16" a="1"/>
  <c r="R1781" i="16" s="1"/>
  <c r="R1782" i="16" a="1"/>
  <c r="R1782" i="16" s="1"/>
  <c r="R1783" i="16" a="1"/>
  <c r="R1783" i="16" s="1"/>
  <c r="R1784" i="16" a="1"/>
  <c r="R1784" i="16" s="1"/>
  <c r="R1785" i="16" a="1"/>
  <c r="R1785" i="16" s="1"/>
  <c r="R1786" i="16" a="1"/>
  <c r="R1786" i="16" s="1"/>
  <c r="R1787" i="16" a="1"/>
  <c r="R1787" i="16" s="1"/>
  <c r="R1788" i="16" a="1"/>
  <c r="R1788" i="16" s="1"/>
  <c r="R1789" i="16" a="1"/>
  <c r="R1789" i="16" s="1"/>
  <c r="R1790" i="16" a="1"/>
  <c r="R1790" i="16" s="1"/>
  <c r="R1791" i="16" a="1"/>
  <c r="R1791" i="16" s="1"/>
  <c r="R1792" i="16" a="1"/>
  <c r="R1792" i="16" s="1"/>
  <c r="R1793" i="16" a="1"/>
  <c r="R1793" i="16" s="1"/>
  <c r="R1794" i="16" a="1"/>
  <c r="R1794" i="16" s="1"/>
  <c r="R1795" i="16" a="1"/>
  <c r="R1795" i="16" s="1"/>
  <c r="R1796" i="16" a="1"/>
  <c r="R1796" i="16" s="1"/>
  <c r="R1797" i="16" a="1"/>
  <c r="R1797" i="16" s="1"/>
  <c r="R1798" i="16" a="1"/>
  <c r="R1798" i="16" s="1"/>
  <c r="R1799" i="16" a="1"/>
  <c r="R1799" i="16" s="1"/>
  <c r="R1800" i="16" a="1"/>
  <c r="R1800" i="16" s="1"/>
  <c r="R1801" i="16" a="1"/>
  <c r="R1801" i="16" s="1"/>
  <c r="R1802" i="16" a="1"/>
  <c r="R1802" i="16" s="1"/>
  <c r="R1803" i="16" a="1"/>
  <c r="R1803" i="16" s="1"/>
  <c r="R1804" i="16" a="1"/>
  <c r="R1804" i="16" s="1"/>
  <c r="R1805" i="16" a="1"/>
  <c r="R1805" i="16" s="1"/>
  <c r="R1806" i="16" a="1"/>
  <c r="R1806" i="16" s="1"/>
  <c r="R1807" i="16" a="1"/>
  <c r="R1807" i="16" s="1"/>
  <c r="R1808" i="16" a="1"/>
  <c r="R1808" i="16" s="1"/>
  <c r="R1809" i="16" a="1"/>
  <c r="R1809" i="16" s="1"/>
  <c r="R1810" i="16" a="1"/>
  <c r="R1810" i="16" s="1"/>
  <c r="R1811" i="16" a="1"/>
  <c r="R1811" i="16" s="1"/>
  <c r="R1812" i="16" a="1"/>
  <c r="R1812" i="16" s="1"/>
  <c r="R1813" i="16" a="1"/>
  <c r="R1813" i="16" s="1"/>
  <c r="R1814" i="16" a="1"/>
  <c r="R1814" i="16" s="1"/>
  <c r="R1815" i="16" a="1"/>
  <c r="R1815" i="16" s="1"/>
  <c r="R1816" i="16" a="1"/>
  <c r="R1816" i="16" s="1"/>
  <c r="R1817" i="16" a="1"/>
  <c r="R1817" i="16" s="1"/>
  <c r="R1818" i="16" a="1"/>
  <c r="R1818" i="16" s="1"/>
  <c r="R1819" i="16" a="1"/>
  <c r="R1819" i="16" s="1"/>
  <c r="R1820" i="16" a="1"/>
  <c r="R1820" i="16" s="1"/>
  <c r="R1821" i="16" a="1"/>
  <c r="R1821" i="16" s="1"/>
  <c r="R1822" i="16" a="1"/>
  <c r="R1822" i="16" s="1"/>
  <c r="R1823" i="16" a="1"/>
  <c r="R1823" i="16" s="1"/>
  <c r="R1824" i="16" a="1"/>
  <c r="R1824" i="16" s="1"/>
  <c r="R1825" i="16" a="1"/>
  <c r="R1825" i="16" s="1"/>
  <c r="R1826" i="16" a="1"/>
  <c r="R1826" i="16" s="1"/>
  <c r="R1827" i="16" a="1"/>
  <c r="R1827" i="16" s="1"/>
  <c r="R1828" i="16" a="1"/>
  <c r="R1828" i="16" s="1"/>
  <c r="R1829" i="16" a="1"/>
  <c r="R1829" i="16" s="1"/>
  <c r="R1830" i="16" a="1"/>
  <c r="R1830" i="16" s="1"/>
  <c r="R1831" i="16" a="1"/>
  <c r="R1831" i="16" s="1"/>
  <c r="R1832" i="16" a="1"/>
  <c r="R1832" i="16" s="1"/>
  <c r="R1833" i="16" a="1"/>
  <c r="R1833" i="16" s="1"/>
  <c r="R1834" i="16" a="1"/>
  <c r="R1834" i="16" s="1"/>
  <c r="R1835" i="16" a="1"/>
  <c r="R1835" i="16" s="1"/>
  <c r="R1836" i="16" a="1"/>
  <c r="R1836" i="16" s="1"/>
  <c r="R1837" i="16" a="1"/>
  <c r="R1837" i="16" s="1"/>
  <c r="R1838" i="16" a="1"/>
  <c r="R1838" i="16" s="1"/>
  <c r="R1839" i="16" a="1"/>
  <c r="R1839" i="16" s="1"/>
  <c r="R1840" i="16" a="1"/>
  <c r="R1840" i="16" s="1"/>
  <c r="R1841" i="16" a="1"/>
  <c r="R1841" i="16" s="1"/>
  <c r="R1842" i="16" a="1"/>
  <c r="R1842" i="16" s="1"/>
  <c r="R1843" i="16" a="1"/>
  <c r="R1843" i="16" s="1"/>
  <c r="R1844" i="16" a="1"/>
  <c r="R1844" i="16" s="1"/>
  <c r="R1845" i="16" a="1"/>
  <c r="R1845" i="16" s="1"/>
  <c r="R1846" i="16" a="1"/>
  <c r="R1846" i="16" s="1"/>
  <c r="R1847" i="16" a="1"/>
  <c r="R1847" i="16" s="1"/>
  <c r="R1848" i="16" a="1"/>
  <c r="R1848" i="16" s="1"/>
  <c r="R1849" i="16" a="1"/>
  <c r="R1849" i="16" s="1"/>
  <c r="R1850" i="16" a="1"/>
  <c r="R1850" i="16" s="1"/>
  <c r="R1851" i="16" a="1"/>
  <c r="R1851" i="16" s="1"/>
  <c r="R1852" i="16" a="1"/>
  <c r="R1852" i="16" s="1"/>
  <c r="R1853" i="16" a="1"/>
  <c r="R1853" i="16" s="1"/>
  <c r="R1854" i="16" a="1"/>
  <c r="R1854" i="16" s="1"/>
  <c r="R1855" i="16" a="1"/>
  <c r="R1855" i="16" s="1"/>
  <c r="R1856" i="16" a="1"/>
  <c r="R1856" i="16" s="1"/>
  <c r="R1857" i="16" a="1"/>
  <c r="R1857" i="16" s="1"/>
  <c r="R1858" i="16" a="1"/>
  <c r="R1858" i="16" s="1"/>
  <c r="R1859" i="16" a="1"/>
  <c r="R1859" i="16" s="1"/>
  <c r="R1860" i="16" a="1"/>
  <c r="R1860" i="16" s="1"/>
  <c r="R1861" i="16" a="1"/>
  <c r="R1861" i="16" s="1"/>
  <c r="R1862" i="16" a="1"/>
  <c r="R1862" i="16" s="1"/>
  <c r="R1863" i="16" a="1"/>
  <c r="R1863" i="16" s="1"/>
  <c r="R1864" i="16" a="1"/>
  <c r="R1864" i="16" s="1"/>
  <c r="R1865" i="16" a="1"/>
  <c r="R1865" i="16" s="1"/>
  <c r="R1866" i="16" a="1"/>
  <c r="R1866" i="16" s="1"/>
  <c r="R1867" i="16" a="1"/>
  <c r="R1867" i="16" s="1"/>
  <c r="R1868" i="16" a="1"/>
  <c r="R1868" i="16" s="1"/>
  <c r="R1869" i="16" a="1"/>
  <c r="R1869" i="16" s="1"/>
  <c r="R1870" i="16" a="1"/>
  <c r="R1870" i="16" s="1"/>
  <c r="R1871" i="16" a="1"/>
  <c r="R1871" i="16" s="1"/>
  <c r="R1872" i="16" a="1"/>
  <c r="R1872" i="16" s="1"/>
  <c r="R1873" i="16" a="1"/>
  <c r="R1873" i="16" s="1"/>
  <c r="R1874" i="16" a="1"/>
  <c r="R1874" i="16" s="1"/>
  <c r="R1875" i="16" a="1"/>
  <c r="R1875" i="16" s="1"/>
  <c r="R1876" i="16" a="1"/>
  <c r="R1876" i="16" s="1"/>
  <c r="R1877" i="16" a="1"/>
  <c r="R1877" i="16" s="1"/>
  <c r="R1878" i="16" a="1"/>
  <c r="R1878" i="16" s="1"/>
  <c r="R1879" i="16" a="1"/>
  <c r="R1879" i="16" s="1"/>
  <c r="R1880" i="16" a="1"/>
  <c r="R1880" i="16" s="1"/>
  <c r="R1881" i="16" a="1"/>
  <c r="R1881" i="16" s="1"/>
  <c r="R1882" i="16" a="1"/>
  <c r="R1882" i="16" s="1"/>
  <c r="R1883" i="16" a="1"/>
  <c r="R1883" i="16" s="1"/>
  <c r="R1884" i="16" a="1"/>
  <c r="R1884" i="16" s="1"/>
  <c r="R1885" i="16" a="1"/>
  <c r="R1885" i="16" s="1"/>
  <c r="R1886" i="16" a="1"/>
  <c r="R1886" i="16" s="1"/>
  <c r="R1887" i="16" a="1"/>
  <c r="R1887" i="16" s="1"/>
  <c r="R1888" i="16" a="1"/>
  <c r="R1888" i="16" s="1"/>
  <c r="R1889" i="16" a="1"/>
  <c r="R1889" i="16" s="1"/>
  <c r="R1890" i="16" a="1"/>
  <c r="R1890" i="16" s="1"/>
  <c r="R1891" i="16" a="1"/>
  <c r="R1891" i="16" s="1"/>
  <c r="R1892" i="16" a="1"/>
  <c r="R1892" i="16" s="1"/>
  <c r="R1893" i="16" a="1"/>
  <c r="R1893" i="16" s="1"/>
  <c r="R1894" i="16" a="1"/>
  <c r="R1894" i="16" s="1"/>
  <c r="R1895" i="16" a="1"/>
  <c r="R1895" i="16" s="1"/>
  <c r="R1896" i="16" a="1"/>
  <c r="R1896" i="16" s="1"/>
  <c r="R1897" i="16" a="1"/>
  <c r="R1897" i="16" s="1"/>
  <c r="R1898" i="16" a="1"/>
  <c r="R1898" i="16" s="1"/>
  <c r="R1899" i="16" a="1"/>
  <c r="R1899" i="16" s="1"/>
  <c r="R1900" i="16" a="1"/>
  <c r="R1900" i="16" s="1"/>
  <c r="R1901" i="16" a="1"/>
  <c r="R1901" i="16" s="1"/>
  <c r="R1902" i="16" a="1"/>
  <c r="R1902" i="16"/>
  <c r="R1903" i="16" a="1"/>
  <c r="R1903" i="16" s="1"/>
  <c r="R1904" i="16" a="1"/>
  <c r="R1904" i="16"/>
  <c r="R1905" i="16" a="1"/>
  <c r="R1905" i="16" s="1"/>
  <c r="R1906" i="16" a="1"/>
  <c r="R1906" i="16" s="1"/>
  <c r="R1907" i="16" a="1"/>
  <c r="R1907" i="16"/>
  <c r="R1908" i="16" a="1"/>
  <c r="R1908" i="16"/>
  <c r="R1909" i="16" a="1"/>
  <c r="R1909" i="16" s="1"/>
  <c r="R1910" i="16" a="1"/>
  <c r="R1910" i="16"/>
  <c r="R1911" i="16" a="1"/>
  <c r="R1911" i="16" s="1"/>
  <c r="R1912" i="16" a="1"/>
  <c r="R1912" i="16" s="1"/>
  <c r="R1913" i="16" a="1"/>
  <c r="R1913" i="16"/>
  <c r="R1914" i="16" a="1"/>
  <c r="R1914" i="16" s="1"/>
  <c r="R1915" i="16" a="1"/>
  <c r="R1915" i="16" s="1"/>
  <c r="R1916" i="16" a="1"/>
  <c r="R1916" i="16"/>
  <c r="R1917" i="16" a="1"/>
  <c r="R1917" i="16" s="1"/>
  <c r="R1918" i="16" a="1"/>
  <c r="R1918" i="16" s="1"/>
  <c r="R1919" i="16" a="1"/>
  <c r="R1919" i="16" s="1"/>
  <c r="R1920" i="16" a="1"/>
  <c r="R1920" i="16"/>
  <c r="R1921" i="16" a="1"/>
  <c r="R1921" i="16" s="1"/>
  <c r="R1922" i="16" a="1"/>
  <c r="R1922" i="16" s="1"/>
  <c r="R1923" i="16" a="1"/>
  <c r="R1923" i="16" s="1"/>
  <c r="R1924" i="16" a="1"/>
  <c r="R1924" i="16" s="1"/>
  <c r="R1925" i="16" a="1"/>
  <c r="R1925" i="16" s="1"/>
  <c r="R1926" i="16" a="1"/>
  <c r="R1926" i="16"/>
  <c r="R1927" i="16" a="1"/>
  <c r="R1927" i="16" s="1"/>
  <c r="R1928" i="16" a="1"/>
  <c r="R1928" i="16"/>
  <c r="R1929" i="16" a="1"/>
  <c r="R1929" i="16" s="1"/>
  <c r="R1930" i="16" a="1"/>
  <c r="R1930" i="16" s="1"/>
  <c r="R1931" i="16" a="1"/>
  <c r="R1931" i="16"/>
  <c r="R1932" i="16" a="1"/>
  <c r="R1932" i="16"/>
  <c r="R1933" i="16" a="1"/>
  <c r="R1933" i="16" s="1"/>
  <c r="R1934" i="16" a="1"/>
  <c r="R1934" i="16"/>
  <c r="R1935" i="16" a="1"/>
  <c r="R1935" i="16" s="1"/>
  <c r="R1936" i="16" a="1"/>
  <c r="R1936" i="16" s="1"/>
  <c r="R1937" i="16" a="1"/>
  <c r="R1937" i="16"/>
  <c r="R1938" i="16" a="1"/>
  <c r="R1938" i="16" s="1"/>
  <c r="R1939" i="16" a="1"/>
  <c r="R1939" i="16" s="1"/>
  <c r="R1940" i="16" a="1"/>
  <c r="R1940" i="16"/>
  <c r="R1941" i="16" a="1"/>
  <c r="R1941" i="16" s="1"/>
  <c r="R1942" i="16" a="1"/>
  <c r="R1942" i="16" s="1"/>
  <c r="R1943" i="16" a="1"/>
  <c r="R1943" i="16" s="1"/>
  <c r="R1944" i="16" a="1"/>
  <c r="R1944" i="16"/>
  <c r="R1945" i="16" a="1"/>
  <c r="R1945" i="16" s="1"/>
  <c r="R1946" i="16" a="1"/>
  <c r="R1946" i="16" s="1"/>
  <c r="R1947" i="16" a="1"/>
  <c r="R1947" i="16" s="1"/>
  <c r="R1948" i="16" a="1"/>
  <c r="R1948" i="16" s="1"/>
  <c r="R1949" i="16" a="1"/>
  <c r="R1949" i="16" s="1"/>
  <c r="R1950" i="16" a="1"/>
  <c r="R1950" i="16"/>
  <c r="R1951" i="16" a="1"/>
  <c r="R1951" i="16" s="1"/>
  <c r="R1952" i="16" a="1"/>
  <c r="R1952" i="16"/>
  <c r="R1953" i="16" a="1"/>
  <c r="R1953" i="16" s="1"/>
  <c r="R1954" i="16" a="1"/>
  <c r="R1954" i="16" s="1"/>
  <c r="R1955" i="16" a="1"/>
  <c r="R1955" i="16"/>
  <c r="R1956" i="16" a="1"/>
  <c r="R1956" i="16"/>
  <c r="R1957" i="16" a="1"/>
  <c r="R1957" i="16" s="1"/>
  <c r="R1958" i="16" a="1"/>
  <c r="R1958" i="16"/>
  <c r="R1959" i="16" a="1"/>
  <c r="R1959" i="16" s="1"/>
  <c r="R1960" i="16" a="1"/>
  <c r="R1960" i="16" s="1"/>
  <c r="R1961" i="16" a="1"/>
  <c r="R1961" i="16"/>
  <c r="R1962" i="16" a="1"/>
  <c r="R1962" i="16" s="1"/>
  <c r="R1963" i="16" a="1"/>
  <c r="R1963" i="16" s="1"/>
  <c r="R1964" i="16" a="1"/>
  <c r="R1964" i="16"/>
  <c r="R1965" i="16" a="1"/>
  <c r="R1965" i="16" s="1"/>
  <c r="R1966" i="16" a="1"/>
  <c r="R1966" i="16" s="1"/>
  <c r="R1967" i="16" a="1"/>
  <c r="R1967" i="16" s="1"/>
  <c r="R1968" i="16" a="1"/>
  <c r="R1968" i="16"/>
  <c r="R1969" i="16" a="1"/>
  <c r="R1969" i="16" s="1"/>
  <c r="R1970" i="16" a="1"/>
  <c r="R1970" i="16" s="1"/>
  <c r="R1971" i="16" a="1"/>
  <c r="R1971" i="16" s="1"/>
  <c r="R1972" i="16" a="1"/>
  <c r="R1972" i="16" s="1"/>
  <c r="R1973" i="16" a="1"/>
  <c r="R1973" i="16" s="1"/>
  <c r="R1974" i="16" a="1"/>
  <c r="R1974" i="16"/>
  <c r="R1975" i="16" a="1"/>
  <c r="R1975" i="16" s="1"/>
  <c r="R1976" i="16" a="1"/>
  <c r="R1976" i="16"/>
  <c r="R1977" i="16" a="1"/>
  <c r="R1977" i="16" s="1"/>
  <c r="R1978" i="16" a="1"/>
  <c r="R1978" i="16" s="1"/>
  <c r="R1979" i="16" a="1"/>
  <c r="R1979" i="16"/>
  <c r="R1980" i="16" a="1"/>
  <c r="R1980" i="16"/>
  <c r="R1981" i="16" a="1"/>
  <c r="R1981" i="16" s="1"/>
  <c r="R1982" i="16" a="1"/>
  <c r="R1982" i="16"/>
  <c r="R1983" i="16" a="1"/>
  <c r="R1983" i="16" s="1"/>
  <c r="R1984" i="16" a="1"/>
  <c r="R1984" i="16" s="1"/>
  <c r="R1985" i="16" a="1"/>
  <c r="R1985" i="16"/>
  <c r="R1986" i="16" a="1"/>
  <c r="R1986" i="16" s="1"/>
  <c r="R1987" i="16" a="1"/>
  <c r="R1987" i="16" s="1"/>
  <c r="R1988" i="16" a="1"/>
  <c r="R1988" i="16"/>
  <c r="R1989" i="16" a="1"/>
  <c r="R1989" i="16" s="1"/>
  <c r="R1990" i="16" a="1"/>
  <c r="R1990" i="16" s="1"/>
  <c r="R1991" i="16" a="1"/>
  <c r="R1991" i="16" s="1"/>
  <c r="R1992" i="16" a="1"/>
  <c r="R1992" i="16"/>
  <c r="R1993" i="16" a="1"/>
  <c r="R1993" i="16" s="1"/>
  <c r="R1994" i="16" a="1"/>
  <c r="R1994" i="16" s="1"/>
  <c r="R1995" i="16" a="1"/>
  <c r="R1995" i="16" s="1"/>
  <c r="R1996" i="16" a="1"/>
  <c r="R1996" i="16" s="1"/>
  <c r="R1997" i="16" a="1"/>
  <c r="R1997" i="16" s="1"/>
  <c r="R1998" i="16" a="1"/>
  <c r="R1998" i="16"/>
  <c r="R1999" i="16" a="1"/>
  <c r="R1999" i="16" s="1"/>
  <c r="R2000" i="16" a="1"/>
  <c r="R2000" i="16"/>
  <c r="R2001" i="16" a="1"/>
  <c r="R2001" i="16" s="1"/>
  <c r="R2002" i="16" a="1"/>
  <c r="R2002" i="16" s="1"/>
  <c r="R2003" i="16" a="1"/>
  <c r="R2003" i="16"/>
  <c r="R2004" i="16" a="1"/>
  <c r="R2004" i="16"/>
  <c r="R2005" i="16" a="1"/>
  <c r="R2005" i="16" s="1"/>
  <c r="R2006" i="16" a="1"/>
  <c r="R2006" i="16"/>
  <c r="R2007" i="16" a="1"/>
  <c r="R2007" i="16" s="1"/>
  <c r="R2008" i="16" a="1"/>
  <c r="R2008" i="16" s="1"/>
  <c r="R2009" i="16" a="1"/>
  <c r="R2009" i="16"/>
  <c r="R2010" i="16" a="1"/>
  <c r="R2010" i="16" s="1"/>
  <c r="R2011" i="16" a="1"/>
  <c r="R2011" i="16" s="1"/>
  <c r="R2012" i="16" a="1"/>
  <c r="R2012" i="16"/>
  <c r="R2013" i="16" a="1"/>
  <c r="R2013" i="16" s="1"/>
  <c r="R2014" i="16" a="1"/>
  <c r="R2014" i="16" s="1"/>
  <c r="R2015" i="16" a="1"/>
  <c r="R2015" i="16" s="1"/>
  <c r="R2016" i="16" a="1"/>
  <c r="R2016" i="16"/>
  <c r="R2017" i="16" a="1"/>
  <c r="R2017" i="16" s="1"/>
  <c r="R2018" i="16" a="1"/>
  <c r="R2018" i="16" s="1"/>
  <c r="R2019" i="16" a="1"/>
  <c r="R2019" i="16" s="1"/>
  <c r="R2020" i="16" a="1"/>
  <c r="R2020" i="16" s="1"/>
  <c r="R2021" i="16" a="1"/>
  <c r="R2021" i="16" s="1"/>
  <c r="R2022" i="16" a="1"/>
  <c r="R2022" i="16"/>
  <c r="R2023" i="16" a="1"/>
  <c r="R2023" i="16" s="1"/>
  <c r="R2024" i="16" a="1"/>
  <c r="R2024" i="16"/>
  <c r="R2025" i="16" a="1"/>
  <c r="R2025" i="16" s="1"/>
  <c r="R2026" i="16" a="1"/>
  <c r="R2026" i="16" s="1"/>
  <c r="R2027" i="16" a="1"/>
  <c r="R2027" i="16"/>
  <c r="R2028" i="16" a="1"/>
  <c r="R2028" i="16"/>
  <c r="R2029" i="16" a="1"/>
  <c r="R2029" i="16"/>
  <c r="R2030" i="16" a="1"/>
  <c r="R2030" i="16" s="1"/>
  <c r="R2031" i="16" a="1"/>
  <c r="R2031" i="16" s="1"/>
  <c r="R2032" i="16" a="1"/>
  <c r="R2032" i="16" s="1"/>
  <c r="R2033" i="16" a="1"/>
  <c r="R2033" i="16"/>
  <c r="R2034" i="16" a="1"/>
  <c r="R2034" i="16"/>
  <c r="R2035" i="16" a="1"/>
  <c r="R2035" i="16"/>
  <c r="R2036" i="16" a="1"/>
  <c r="R2036" i="16"/>
  <c r="R2037" i="16" a="1"/>
  <c r="R2037" i="16" s="1"/>
  <c r="R2038" i="16" a="1"/>
  <c r="R2038" i="16" s="1"/>
  <c r="R2039" i="16" a="1"/>
  <c r="R2039" i="16"/>
  <c r="R2040" i="16" a="1"/>
  <c r="R2040" i="16"/>
  <c r="R2041" i="16" a="1"/>
  <c r="R2041" i="16"/>
  <c r="R2042" i="16" a="1"/>
  <c r="R2042" i="16"/>
  <c r="R2043" i="16" a="1"/>
  <c r="R2043" i="16" s="1"/>
  <c r="R2044" i="16" a="1"/>
  <c r="R2044" i="16" s="1"/>
  <c r="R2045" i="16" a="1"/>
  <c r="R2045" i="16" s="1"/>
  <c r="R2046" i="16" a="1"/>
  <c r="R2046" i="16"/>
  <c r="R2047" i="16" a="1"/>
  <c r="R2047" i="16"/>
  <c r="R2048" i="16" a="1"/>
  <c r="R2048" i="16"/>
  <c r="R2049" i="16" a="1"/>
  <c r="R2049" i="16" s="1"/>
  <c r="R2050" i="16" a="1"/>
  <c r="R2050" i="16" s="1"/>
  <c r="R2051" i="16" a="1"/>
  <c r="R2051" i="16"/>
  <c r="R2052" i="16" a="1"/>
  <c r="R2052" i="16" s="1"/>
  <c r="R2053" i="16" a="1"/>
  <c r="R2053" i="16"/>
  <c r="R2054" i="16" a="1"/>
  <c r="R2054" i="16"/>
  <c r="R2055" i="16" a="1"/>
  <c r="R2055" i="16" s="1"/>
  <c r="R2056" i="16" a="1"/>
  <c r="R2056" i="16" s="1"/>
  <c r="R2057" i="16" a="1"/>
  <c r="R2057" i="16"/>
  <c r="R2058" i="16" a="1"/>
  <c r="R2058" i="16"/>
  <c r="R2059" i="16" a="1"/>
  <c r="R2059" i="16" s="1"/>
  <c r="R2060" i="16" a="1"/>
  <c r="R2060" i="16"/>
  <c r="R2061" i="16" a="1"/>
  <c r="R2061" i="16" s="1"/>
  <c r="R2062" i="16" a="1"/>
  <c r="R2062" i="16" s="1"/>
  <c r="R2063" i="16" a="1"/>
  <c r="R2063" i="16"/>
  <c r="R2064" i="16" a="1"/>
  <c r="R2064" i="16"/>
  <c r="R2065" i="16" a="1"/>
  <c r="R2065" i="16"/>
  <c r="R2066" i="16" a="1"/>
  <c r="R2066" i="16" s="1"/>
  <c r="R2067" i="16" a="1"/>
  <c r="R2067" i="16" s="1"/>
  <c r="R2068" i="16" a="1"/>
  <c r="R2068" i="16" s="1"/>
  <c r="R2069" i="16" a="1"/>
  <c r="R2069" i="16"/>
  <c r="R2070" i="16" a="1"/>
  <c r="R2070" i="16"/>
  <c r="R2071" i="16" a="1"/>
  <c r="R2071" i="16"/>
  <c r="R2072" i="16" a="1"/>
  <c r="R2072" i="16"/>
  <c r="R2073" i="16" a="1"/>
  <c r="R2073" i="16" s="1"/>
  <c r="R2074" i="16" a="1"/>
  <c r="R2074" i="16" s="1"/>
  <c r="R2075" i="16" a="1"/>
  <c r="R2075" i="16"/>
  <c r="R2076" i="16" a="1"/>
  <c r="R2076" i="16"/>
  <c r="R2077" i="16" a="1"/>
  <c r="R2077" i="16"/>
  <c r="R2078" i="16" a="1"/>
  <c r="R2078" i="16"/>
  <c r="R2079" i="16" a="1"/>
  <c r="R2079" i="16" s="1"/>
  <c r="R2080" i="16" a="1"/>
  <c r="R2080" i="16" s="1"/>
  <c r="R2081" i="16" a="1"/>
  <c r="R2081" i="16" s="1"/>
  <c r="R2082" i="16" a="1"/>
  <c r="R2082" i="16"/>
  <c r="R2083" i="16" a="1"/>
  <c r="R2083" i="16"/>
  <c r="R2084" i="16" a="1"/>
  <c r="R2084" i="16"/>
  <c r="R2085" i="16" a="1"/>
  <c r="R2085" i="16" s="1"/>
  <c r="R2086" i="16" a="1"/>
  <c r="R2086" i="16" s="1"/>
  <c r="R2087" i="16" a="1"/>
  <c r="R2087" i="16"/>
  <c r="R2088" i="16" a="1"/>
  <c r="R2088" i="16" s="1"/>
  <c r="R2089" i="16" a="1"/>
  <c r="R2089" i="16"/>
  <c r="R2090" i="16" a="1"/>
  <c r="R2090" i="16"/>
  <c r="R2091" i="16" a="1"/>
  <c r="R2091" i="16" s="1"/>
  <c r="R2092" i="16" a="1"/>
  <c r="R2092" i="16" s="1"/>
  <c r="R2093" i="16" a="1"/>
  <c r="R2093" i="16"/>
  <c r="R2094" i="16" a="1"/>
  <c r="R2094" i="16"/>
  <c r="R2095" i="16" a="1"/>
  <c r="R2095" i="16" s="1"/>
  <c r="R2096" i="16" a="1"/>
  <c r="R2096" i="16"/>
  <c r="R2097" i="16" a="1"/>
  <c r="R2097" i="16" s="1"/>
  <c r="R2098" i="16" a="1"/>
  <c r="R2098" i="16" s="1"/>
  <c r="R2099" i="16" a="1"/>
  <c r="R2099" i="16"/>
  <c r="R2100" i="16" a="1"/>
  <c r="R2100" i="16"/>
  <c r="R2101" i="16" a="1"/>
  <c r="R2101" i="16"/>
  <c r="R2102" i="16" a="1"/>
  <c r="R2102" i="16" s="1"/>
  <c r="R2103" i="16" a="1"/>
  <c r="R2103" i="16" s="1"/>
  <c r="R2104" i="16" a="1"/>
  <c r="R2104" i="16" s="1"/>
  <c r="R2105" i="16" a="1"/>
  <c r="R2105" i="16"/>
  <c r="R2106" i="16" a="1"/>
  <c r="R2106" i="16"/>
  <c r="R2107" i="16" a="1"/>
  <c r="R2107" i="16"/>
  <c r="R2108" i="16" a="1"/>
  <c r="R2108" i="16"/>
  <c r="R2109" i="16" a="1"/>
  <c r="R2109" i="16" s="1"/>
  <c r="R2110" i="16" a="1"/>
  <c r="R2110" i="16" s="1"/>
  <c r="R2111" i="16" a="1"/>
  <c r="R2111" i="16"/>
  <c r="R2112" i="16" a="1"/>
  <c r="R2112" i="16"/>
  <c r="R2113" i="16" a="1"/>
  <c r="R2113" i="16"/>
  <c r="R2114" i="16" a="1"/>
  <c r="R2114" i="16"/>
  <c r="R2115" i="16" a="1"/>
  <c r="R2115" i="16" s="1"/>
  <c r="R2116" i="16" a="1"/>
  <c r="R2116" i="16" s="1"/>
  <c r="R2117" i="16" a="1"/>
  <c r="R2117" i="16" s="1"/>
  <c r="R2118" i="16" a="1"/>
  <c r="R2118" i="16"/>
  <c r="R2119" i="16" a="1"/>
  <c r="R2119" i="16"/>
  <c r="R2120" i="16" a="1"/>
  <c r="R2120" i="16"/>
  <c r="R2121" i="16" a="1"/>
  <c r="R2121" i="16" s="1"/>
  <c r="R2122" i="16" a="1"/>
  <c r="R2122" i="16" s="1"/>
  <c r="R2123" i="16" a="1"/>
  <c r="R2123" i="16"/>
  <c r="R2124" i="16" a="1"/>
  <c r="R2124" i="16" s="1"/>
  <c r="R2125" i="16" a="1"/>
  <c r="R2125" i="16"/>
  <c r="R2126" i="16" a="1"/>
  <c r="R2126" i="16"/>
  <c r="R2127" i="16" a="1"/>
  <c r="R2127" i="16" s="1"/>
  <c r="R2128" i="16" a="1"/>
  <c r="R2128" i="16" s="1"/>
  <c r="R2129" i="16" a="1"/>
  <c r="R2129" i="16"/>
  <c r="R2130" i="16" a="1"/>
  <c r="R2130" i="16"/>
  <c r="R2131" i="16" a="1"/>
  <c r="R2131" i="16" s="1"/>
  <c r="R2132" i="16" a="1"/>
  <c r="R2132" i="16"/>
  <c r="R2133" i="16" a="1"/>
  <c r="R2133" i="16" s="1"/>
  <c r="R2134" i="16" a="1"/>
  <c r="R2134" i="16" s="1"/>
  <c r="R2135" i="16" a="1"/>
  <c r="R2135" i="16"/>
  <c r="R2136" i="16" a="1"/>
  <c r="R2136" i="16"/>
  <c r="R2137" i="16" a="1"/>
  <c r="R2137" i="16"/>
  <c r="R2138" i="16" a="1"/>
  <c r="R2138" i="16" s="1"/>
  <c r="R2139" i="16" a="1"/>
  <c r="R2139" i="16" s="1"/>
  <c r="R2140" i="16" a="1"/>
  <c r="R2140" i="16" s="1"/>
  <c r="R2141" i="16" a="1"/>
  <c r="R2141" i="16"/>
  <c r="R2142" i="16" a="1"/>
  <c r="R2142" i="16"/>
  <c r="R2143" i="16" a="1"/>
  <c r="R2143" i="16"/>
  <c r="R2144" i="16" a="1"/>
  <c r="R2144" i="16"/>
  <c r="R2145" i="16" a="1"/>
  <c r="R2145" i="16" s="1"/>
  <c r="R2146" i="16" a="1"/>
  <c r="R2146" i="16" s="1"/>
  <c r="R2147" i="16" a="1"/>
  <c r="R2147" i="16"/>
  <c r="R2148" i="16" a="1"/>
  <c r="R2148" i="16"/>
  <c r="R2149" i="16" a="1"/>
  <c r="R2149" i="16"/>
  <c r="R2150" i="16" a="1"/>
  <c r="R2150" i="16"/>
  <c r="R2151" i="16" a="1"/>
  <c r="R2151" i="16" s="1"/>
  <c r="R2152" i="16" a="1"/>
  <c r="R2152" i="16" s="1"/>
  <c r="R2153" i="16" a="1"/>
  <c r="R2153" i="16" s="1"/>
  <c r="R2154" i="16" a="1"/>
  <c r="R2154" i="16"/>
  <c r="R2155" i="16" a="1"/>
  <c r="R2155" i="16"/>
  <c r="R2156" i="16" a="1"/>
  <c r="R2156" i="16"/>
  <c r="R2157" i="16" a="1"/>
  <c r="R2157" i="16" s="1"/>
  <c r="R2158" i="16" a="1"/>
  <c r="R2158" i="16" s="1"/>
  <c r="R2159" i="16" a="1"/>
  <c r="R2159" i="16"/>
  <c r="R2160" i="16" a="1"/>
  <c r="R2160" i="16" s="1"/>
  <c r="R2161" i="16" a="1"/>
  <c r="R2161" i="16"/>
  <c r="R2162" i="16" a="1"/>
  <c r="R2162" i="16"/>
  <c r="R2163" i="16" a="1"/>
  <c r="R2163" i="16" s="1"/>
  <c r="R2164" i="16" a="1"/>
  <c r="R2164" i="16" s="1"/>
  <c r="R2165" i="16" a="1"/>
  <c r="R2165" i="16"/>
  <c r="R2166" i="16" a="1"/>
  <c r="R2166" i="16"/>
  <c r="R2167" i="16" a="1"/>
  <c r="R2167" i="16" s="1"/>
  <c r="R2168" i="16" a="1"/>
  <c r="R2168" i="16"/>
  <c r="R2169" i="16" a="1"/>
  <c r="R2169" i="16" s="1"/>
  <c r="R2170" i="16" a="1"/>
  <c r="R2170" i="16" s="1"/>
  <c r="R2171" i="16" a="1"/>
  <c r="R2171" i="16" s="1"/>
  <c r="R2172" i="16" a="1"/>
  <c r="R2172" i="16"/>
  <c r="R2173" i="16" a="1"/>
  <c r="R2173" i="16"/>
  <c r="R2174" i="16" a="1"/>
  <c r="R2174" i="16" s="1"/>
  <c r="R2175" i="16" a="1"/>
  <c r="R2175" i="16" s="1"/>
  <c r="R2176" i="16" a="1"/>
  <c r="R2176" i="16" s="1"/>
  <c r="R2177" i="16" a="1"/>
  <c r="R2177" i="16"/>
  <c r="R2178" i="16" a="1"/>
  <c r="R2178" i="16" s="1"/>
  <c r="R2179" i="16" a="1"/>
  <c r="R2179" i="16"/>
  <c r="R2180" i="16" a="1"/>
  <c r="R2180" i="16"/>
  <c r="R2181" i="16" a="1"/>
  <c r="R2181" i="16" s="1"/>
  <c r="R2182" i="16" a="1"/>
  <c r="R2182" i="16" s="1"/>
  <c r="R2183" i="16" a="1"/>
  <c r="R2183" i="16"/>
  <c r="R2184" i="16" a="1"/>
  <c r="R2184" i="16"/>
  <c r="R2185" i="16" a="1"/>
  <c r="R2185" i="16" s="1"/>
  <c r="R2186" i="16" a="1"/>
  <c r="R2186" i="16"/>
  <c r="R2187" i="16" a="1"/>
  <c r="R2187" i="16" s="1"/>
  <c r="R2188" i="16" a="1"/>
  <c r="R2188" i="16" s="1"/>
  <c r="R2189" i="16" a="1"/>
  <c r="R2189" i="16" s="1"/>
  <c r="R2190" i="16" a="1"/>
  <c r="R2190" i="16"/>
  <c r="R2191" i="16" a="1"/>
  <c r="R2191" i="16"/>
  <c r="R2192" i="16" a="1"/>
  <c r="R2192" i="16" s="1"/>
  <c r="R2193" i="16" a="1"/>
  <c r="R2193" i="16" s="1"/>
  <c r="R2194" i="16" a="1"/>
  <c r="R2194" i="16" s="1"/>
  <c r="R2195" i="16" a="1"/>
  <c r="R2195" i="16"/>
  <c r="R2196" i="16" a="1"/>
  <c r="R2196" i="16" s="1"/>
  <c r="R2197" i="16" a="1"/>
  <c r="R2197" i="16"/>
  <c r="R2198" i="16" a="1"/>
  <c r="R2198" i="16"/>
  <c r="R2199" i="16" a="1"/>
  <c r="R2199" i="16" s="1"/>
  <c r="R2200" i="16" a="1"/>
  <c r="R2200" i="16" s="1"/>
  <c r="R2201" i="16" a="1"/>
  <c r="R2201" i="16"/>
  <c r="R2202" i="16" a="1"/>
  <c r="R2202" i="16"/>
  <c r="R2203" i="16" a="1"/>
  <c r="R2203" i="16" s="1"/>
  <c r="R2204" i="16" a="1"/>
  <c r="R2204" i="16"/>
  <c r="R2205" i="16" a="1"/>
  <c r="R2205" i="16" s="1"/>
  <c r="R2206" i="16" a="1"/>
  <c r="R2206" i="16" s="1"/>
  <c r="R2207" i="16" a="1"/>
  <c r="R2207" i="16" s="1"/>
  <c r="R2208" i="16" a="1"/>
  <c r="R2208" i="16"/>
  <c r="R2209" i="16" a="1"/>
  <c r="R2209" i="16" s="1"/>
  <c r="R2210" i="16" a="1"/>
  <c r="R2210" i="16" s="1"/>
  <c r="R2211" i="16" a="1"/>
  <c r="R2211" i="16" s="1"/>
  <c r="R2212" i="16" a="1"/>
  <c r="R2212" i="16" s="1"/>
  <c r="R2213" i="16" a="1"/>
  <c r="R2213" i="16"/>
  <c r="R2214" i="16" a="1"/>
  <c r="R2214" i="16" s="1"/>
  <c r="R2215" i="16" a="1"/>
  <c r="R2215" i="16"/>
  <c r="R2216" i="16" a="1"/>
  <c r="R2216" i="16" s="1"/>
  <c r="R2217" i="16" a="1"/>
  <c r="R2217" i="16" s="1"/>
  <c r="R2218" i="16" a="1"/>
  <c r="R2218" i="16" s="1"/>
  <c r="R2219" i="16" a="1"/>
  <c r="R2219" i="16"/>
  <c r="R2220" i="16" a="1"/>
  <c r="R2220" i="16"/>
  <c r="R2221" i="16" a="1"/>
  <c r="R2221" i="16" s="1"/>
  <c r="R2222" i="16" a="1"/>
  <c r="R2222" i="16"/>
  <c r="R2223" i="16" a="1"/>
  <c r="R2223" i="16" s="1"/>
  <c r="R2224" i="16" a="1"/>
  <c r="R2224" i="16" s="1"/>
  <c r="R2225" i="16" a="1"/>
  <c r="R2225" i="16" s="1"/>
  <c r="R2226" i="16" a="1"/>
  <c r="R2226" i="16"/>
  <c r="R2227" i="16" a="1"/>
  <c r="R2227" i="16"/>
  <c r="R2228" i="16" a="1"/>
  <c r="R2228" i="16" s="1"/>
  <c r="R2229" i="16" a="1"/>
  <c r="R2229" i="16" s="1"/>
  <c r="R2230" i="16" a="1"/>
  <c r="R2230" i="16" s="1"/>
  <c r="R2231" i="16" a="1"/>
  <c r="R2231" i="16" s="1"/>
  <c r="R2232" i="16" a="1"/>
  <c r="R2232" i="16" s="1"/>
  <c r="R2233" i="16" a="1"/>
  <c r="R2233" i="16"/>
  <c r="R2234" i="16" a="1"/>
  <c r="R2234" i="16"/>
  <c r="R2235" i="16" a="1"/>
  <c r="R2235" i="16" s="1"/>
  <c r="R2236" i="16" a="1"/>
  <c r="R2236" i="16" s="1"/>
  <c r="R2237" i="16" a="1"/>
  <c r="R2237" i="16"/>
  <c r="R2238" i="16" a="1"/>
  <c r="R2238" i="16" s="1"/>
  <c r="R2239" i="16" a="1"/>
  <c r="R2239" i="16" s="1"/>
  <c r="R2240" i="16" a="1"/>
  <c r="R2240" i="16"/>
  <c r="R2241" i="16" a="1"/>
  <c r="R2241" i="16" s="1"/>
  <c r="R2242" i="16" a="1"/>
  <c r="R2242" i="16" s="1"/>
  <c r="R2243" i="16" a="1"/>
  <c r="R2243" i="16" s="1"/>
  <c r="R2244" i="16" a="1"/>
  <c r="R2244" i="16"/>
  <c r="R2245" i="16" a="1"/>
  <c r="R2245" i="16" s="1"/>
  <c r="R2246" i="16" a="1"/>
  <c r="R2246" i="16" s="1"/>
  <c r="R2247" i="16" a="1"/>
  <c r="R2247" i="16" s="1"/>
  <c r="R2248" i="16" a="1"/>
  <c r="R2248" i="16" s="1"/>
  <c r="R2249" i="16" a="1"/>
  <c r="R2249" i="16"/>
  <c r="R2250" i="16" a="1"/>
  <c r="R2250" i="16" s="1"/>
  <c r="R2251" i="16" a="1"/>
  <c r="R2251" i="16"/>
  <c r="R2252" i="16" a="1"/>
  <c r="R2252" i="16" s="1"/>
  <c r="R2253" i="16" a="1"/>
  <c r="R2253" i="16" s="1"/>
  <c r="R2254" i="16" a="1"/>
  <c r="R2254" i="16" s="1"/>
  <c r="R2255" i="16" a="1"/>
  <c r="R2255" i="16"/>
  <c r="R2256" i="16" a="1"/>
  <c r="R2256" i="16"/>
  <c r="R2257" i="16" a="1"/>
  <c r="R2257" i="16" s="1"/>
  <c r="R2258" i="16" a="1"/>
  <c r="R2258" i="16"/>
  <c r="R2259" i="16" a="1"/>
  <c r="R2259" i="16" s="1"/>
  <c r="R2260" i="16" a="1"/>
  <c r="R2260" i="16" s="1"/>
  <c r="R2261" i="16" a="1"/>
  <c r="R2261" i="16" s="1"/>
  <c r="R2262" i="16" a="1"/>
  <c r="R2262" i="16"/>
  <c r="R2263" i="16" a="1"/>
  <c r="R2263" i="16"/>
  <c r="R2264" i="16" a="1"/>
  <c r="R2264" i="16" s="1"/>
  <c r="R2265" i="16" a="1"/>
  <c r="R2265" i="16" s="1"/>
  <c r="R2266" i="16" a="1"/>
  <c r="R2266" i="16" s="1"/>
  <c r="R2267" i="16" a="1"/>
  <c r="R2267" i="16" s="1"/>
  <c r="R2268" i="16" a="1"/>
  <c r="R2268" i="16" s="1"/>
  <c r="R2269" i="16" a="1"/>
  <c r="R2269" i="16"/>
  <c r="R2270" i="16" a="1"/>
  <c r="R2270" i="16"/>
  <c r="R2271" i="16" a="1"/>
  <c r="R2271" i="16" s="1"/>
  <c r="R2272" i="16" a="1"/>
  <c r="R2272" i="16" s="1"/>
  <c r="R2273" i="16" a="1"/>
  <c r="R2273" i="16"/>
  <c r="R2274" i="16" a="1"/>
  <c r="R2274" i="16" s="1"/>
  <c r="R2275" i="16" a="1"/>
  <c r="R2275" i="16" s="1"/>
  <c r="R2276" i="16" a="1"/>
  <c r="R2276" i="16"/>
  <c r="R2277" i="16" a="1"/>
  <c r="R2277" i="16" s="1"/>
  <c r="R2278" i="16" a="1"/>
  <c r="R2278" i="16" s="1"/>
  <c r="R2279" i="16" a="1"/>
  <c r="R2279" i="16" s="1"/>
  <c r="R2280" i="16" a="1"/>
  <c r="R2280" i="16"/>
  <c r="R2281" i="16" a="1"/>
  <c r="R2281" i="16" s="1"/>
  <c r="R2282" i="16" a="1"/>
  <c r="R2282" i="16" s="1"/>
  <c r="R2283" i="16" a="1"/>
  <c r="R2283" i="16" s="1"/>
  <c r="R2284" i="16" a="1"/>
  <c r="R2284" i="16" s="1"/>
  <c r="R2285" i="16" a="1"/>
  <c r="R2285" i="16"/>
  <c r="R2286" i="16" a="1"/>
  <c r="R2286" i="16" s="1"/>
  <c r="R2287" i="16" a="1"/>
  <c r="R2287" i="16"/>
  <c r="R2288" i="16" a="1"/>
  <c r="R2288" i="16" s="1"/>
  <c r="R2289" i="16" a="1"/>
  <c r="R2289" i="16" s="1"/>
  <c r="R2290" i="16" a="1"/>
  <c r="R2290" i="16" s="1"/>
  <c r="R2291" i="16" a="1"/>
  <c r="R2291" i="16"/>
  <c r="R2292" i="16" a="1"/>
  <c r="R2292" i="16"/>
  <c r="R2293" i="16" a="1"/>
  <c r="R2293" i="16" s="1"/>
  <c r="R2294" i="16" a="1"/>
  <c r="R2294" i="16"/>
  <c r="R2295" i="16" a="1"/>
  <c r="R2295" i="16" s="1"/>
  <c r="R2296" i="16" a="1"/>
  <c r="R2296" i="16" s="1"/>
  <c r="R2297" i="16" a="1"/>
  <c r="R2297" i="16" s="1"/>
  <c r="R2298" i="16" a="1"/>
  <c r="R2298" i="16"/>
  <c r="R2299" i="16" a="1"/>
  <c r="R2299" i="16"/>
  <c r="R2300" i="16" a="1"/>
  <c r="R2300" i="16" s="1"/>
  <c r="R2301" i="16" a="1"/>
  <c r="R2301" i="16" s="1"/>
  <c r="R2302" i="16" a="1"/>
  <c r="R2302" i="16" s="1"/>
  <c r="R2303" i="16" a="1"/>
  <c r="R2303" i="16" s="1"/>
  <c r="R2304" i="16" a="1"/>
  <c r="R2304" i="16" s="1"/>
  <c r="R2305" i="16" a="1"/>
  <c r="R2305" i="16"/>
  <c r="R2306" i="16" a="1"/>
  <c r="R2306" i="16"/>
  <c r="R2307" i="16" a="1"/>
  <c r="R2307" i="16" s="1"/>
  <c r="R2308" i="16" a="1"/>
  <c r="R2308" i="16" s="1"/>
  <c r="R2309" i="16" a="1"/>
  <c r="R2309" i="16"/>
  <c r="R2310" i="16" a="1"/>
  <c r="R2310" i="16" s="1"/>
  <c r="R2311" i="16" a="1"/>
  <c r="R2311" i="16" s="1"/>
  <c r="R2312" i="16" a="1"/>
  <c r="R2312" i="16"/>
  <c r="R2313" i="16" a="1"/>
  <c r="R2313" i="16" s="1"/>
  <c r="R2314" i="16" a="1"/>
  <c r="R2314" i="16" s="1"/>
  <c r="R2315" i="16" a="1"/>
  <c r="R2315" i="16" s="1"/>
  <c r="R2316" i="16" a="1"/>
  <c r="R2316" i="16"/>
  <c r="R2317" i="16" a="1"/>
  <c r="R2317" i="16" s="1"/>
  <c r="R2318" i="16" a="1"/>
  <c r="R2318" i="16" s="1"/>
  <c r="R2319" i="16" a="1"/>
  <c r="R2319" i="16" s="1"/>
  <c r="R2320" i="16" a="1"/>
  <c r="R2320" i="16" s="1"/>
  <c r="R2321" i="16" a="1"/>
  <c r="R2321" i="16"/>
  <c r="R2322" i="16" a="1"/>
  <c r="R2322" i="16" s="1"/>
  <c r="R2323" i="16" a="1"/>
  <c r="R2323" i="16"/>
  <c r="R2324" i="16" a="1"/>
  <c r="R2324" i="16" s="1"/>
  <c r="R2325" i="16" a="1"/>
  <c r="R2325" i="16" s="1"/>
  <c r="R2326" i="16" a="1"/>
  <c r="R2326" i="16" s="1"/>
  <c r="R2327" i="16" a="1"/>
  <c r="R2327" i="16"/>
  <c r="R2328" i="16" a="1"/>
  <c r="R2328" i="16"/>
  <c r="R2329" i="16" a="1"/>
  <c r="R2329" i="16" s="1"/>
  <c r="R2330" i="16" a="1"/>
  <c r="R2330" i="16"/>
  <c r="R2331" i="16" a="1"/>
  <c r="R2331" i="16" s="1"/>
  <c r="R2332" i="16" a="1"/>
  <c r="R2332" i="16" s="1"/>
  <c r="R2333" i="16" a="1"/>
  <c r="R2333" i="16" s="1"/>
  <c r="R2334" i="16" a="1"/>
  <c r="R2334" i="16"/>
  <c r="R2335" i="16" a="1"/>
  <c r="R2335" i="16"/>
  <c r="R2336" i="16" a="1"/>
  <c r="R2336" i="16" s="1"/>
  <c r="S2" i="16"/>
  <c r="S4" i="16"/>
  <c r="S5" i="16"/>
  <c r="S6" i="16"/>
  <c r="S7" i="16"/>
  <c r="S8" i="16"/>
  <c r="S9" i="16"/>
  <c r="S10" i="16"/>
  <c r="S11" i="16"/>
  <c r="S12" i="16"/>
  <c r="S13" i="16"/>
  <c r="S14" i="16"/>
  <c r="S15" i="16"/>
  <c r="S16" i="16"/>
  <c r="S17" i="16"/>
  <c r="S18" i="16"/>
  <c r="S19" i="16"/>
  <c r="S20" i="16"/>
  <c r="S21" i="16"/>
  <c r="S22" i="16"/>
  <c r="S23" i="16"/>
  <c r="S24" i="16"/>
  <c r="S25" i="16"/>
  <c r="S26" i="16"/>
  <c r="S27" i="16"/>
  <c r="S28" i="16"/>
  <c r="S29" i="16"/>
  <c r="S30" i="16"/>
  <c r="S31" i="16"/>
  <c r="S32" i="16"/>
  <c r="S33" i="16"/>
  <c r="S34" i="16"/>
  <c r="S35" i="16"/>
  <c r="S36" i="16"/>
  <c r="S37" i="16"/>
  <c r="S38" i="16"/>
  <c r="S39" i="16"/>
  <c r="S40" i="16"/>
  <c r="S41" i="16"/>
  <c r="S42" i="16"/>
  <c r="S43" i="16"/>
  <c r="S44" i="16"/>
  <c r="S45" i="16"/>
  <c r="S46" i="16"/>
  <c r="S47" i="16"/>
  <c r="S48" i="16"/>
  <c r="S49" i="16"/>
  <c r="S50" i="16"/>
  <c r="S51" i="16"/>
  <c r="S52" i="16"/>
  <c r="S53" i="16"/>
  <c r="S54" i="16"/>
  <c r="S55" i="16"/>
  <c r="S56" i="16"/>
  <c r="S57" i="16"/>
  <c r="S58" i="16"/>
  <c r="S59" i="16"/>
  <c r="S60" i="16"/>
  <c r="S61" i="16"/>
  <c r="S62" i="16"/>
  <c r="S63" i="16"/>
  <c r="S64" i="16"/>
  <c r="S65" i="16"/>
  <c r="S66" i="16"/>
  <c r="S67" i="16"/>
  <c r="S68" i="16"/>
  <c r="S69" i="16"/>
  <c r="S70" i="16"/>
  <c r="S71" i="16"/>
  <c r="S72" i="16"/>
  <c r="S73" i="16"/>
  <c r="S74" i="16"/>
  <c r="S75" i="16"/>
  <c r="S76" i="16"/>
  <c r="S77" i="16"/>
  <c r="S78" i="16"/>
  <c r="S79" i="16"/>
  <c r="S80" i="16"/>
  <c r="S81" i="16"/>
  <c r="S82" i="16"/>
  <c r="S83" i="16"/>
  <c r="S84" i="16"/>
  <c r="S85" i="16"/>
  <c r="S86" i="16"/>
  <c r="S87" i="16"/>
  <c r="S88" i="16"/>
  <c r="S89" i="16"/>
  <c r="S90" i="16"/>
  <c r="S91" i="16"/>
  <c r="S92" i="16"/>
  <c r="S93" i="16"/>
  <c r="S94" i="16"/>
  <c r="S95" i="16"/>
  <c r="S96" i="16"/>
  <c r="S97" i="16"/>
  <c r="S98" i="16"/>
  <c r="S99" i="16"/>
  <c r="S100" i="16"/>
  <c r="S101" i="16"/>
  <c r="S102" i="16"/>
  <c r="S103" i="16"/>
  <c r="S104" i="16"/>
  <c r="S105" i="16"/>
  <c r="S106" i="16"/>
  <c r="S107" i="16"/>
  <c r="S108" i="16"/>
  <c r="S109" i="16"/>
  <c r="S110" i="16"/>
  <c r="S111" i="16"/>
  <c r="S112" i="16"/>
  <c r="S113" i="16"/>
  <c r="S114" i="16"/>
  <c r="S115" i="16"/>
  <c r="S116" i="16"/>
  <c r="S117" i="16"/>
  <c r="S118" i="16"/>
  <c r="S119" i="16"/>
  <c r="S120" i="16"/>
  <c r="S121" i="16"/>
  <c r="S122" i="16"/>
  <c r="S123" i="16"/>
  <c r="S124" i="16"/>
  <c r="S125" i="16"/>
  <c r="S126" i="16"/>
  <c r="S127" i="16"/>
  <c r="S128" i="16"/>
  <c r="S129" i="16"/>
  <c r="S130" i="16"/>
  <c r="S131" i="16"/>
  <c r="S132" i="16"/>
  <c r="S133" i="16"/>
  <c r="S134" i="16"/>
  <c r="S135" i="16"/>
  <c r="S136" i="16"/>
  <c r="S137" i="16"/>
  <c r="S138" i="16"/>
  <c r="S139" i="16"/>
  <c r="S140" i="16"/>
  <c r="S141" i="16"/>
  <c r="S142" i="16"/>
  <c r="S143" i="16"/>
  <c r="S144" i="16"/>
  <c r="S145" i="16"/>
  <c r="S146" i="16"/>
  <c r="S147" i="16"/>
  <c r="S148" i="16"/>
  <c r="S149" i="16"/>
  <c r="S150" i="16"/>
  <c r="S151" i="16"/>
  <c r="S152" i="16"/>
  <c r="S153" i="16"/>
  <c r="S154" i="16"/>
  <c r="S155" i="16"/>
  <c r="S156" i="16"/>
  <c r="S157" i="16"/>
  <c r="S158" i="16"/>
  <c r="S159" i="16"/>
  <c r="S160" i="16"/>
  <c r="S161" i="16"/>
  <c r="S162" i="16"/>
  <c r="S163" i="16"/>
  <c r="S164" i="16"/>
  <c r="S165" i="16"/>
  <c r="S166" i="16"/>
  <c r="S167" i="16"/>
  <c r="S168" i="16"/>
  <c r="S169" i="16"/>
  <c r="S170" i="16"/>
  <c r="S171" i="16"/>
  <c r="S172" i="16"/>
  <c r="S173" i="16"/>
  <c r="S174" i="16"/>
  <c r="S175" i="16"/>
  <c r="S176" i="16"/>
  <c r="S177" i="16"/>
  <c r="S178" i="16"/>
  <c r="S179" i="16"/>
  <c r="S180" i="16"/>
  <c r="S181" i="16"/>
  <c r="S182" i="16"/>
  <c r="S183" i="16"/>
  <c r="S184" i="16"/>
  <c r="S185" i="16"/>
  <c r="S186" i="16"/>
  <c r="S187" i="16"/>
  <c r="S188" i="16"/>
  <c r="S189" i="16"/>
  <c r="S190" i="16"/>
  <c r="S191" i="16"/>
  <c r="S192" i="16"/>
  <c r="S193" i="16"/>
  <c r="S194" i="16"/>
  <c r="S195" i="16"/>
  <c r="S196" i="16"/>
  <c r="S197" i="16"/>
  <c r="S198" i="16"/>
  <c r="S199" i="16"/>
  <c r="S200" i="16"/>
  <c r="S201" i="16"/>
  <c r="S202" i="16"/>
  <c r="S203" i="16"/>
  <c r="S204" i="16"/>
  <c r="S205" i="16"/>
  <c r="S206" i="16"/>
  <c r="S207" i="16"/>
  <c r="S208" i="16"/>
  <c r="S209" i="16"/>
  <c r="S210" i="16"/>
  <c r="S211" i="16"/>
  <c r="S212" i="16"/>
  <c r="S213" i="16"/>
  <c r="S214" i="16"/>
  <c r="S215" i="16"/>
  <c r="S216" i="16"/>
  <c r="S217" i="16"/>
  <c r="S218" i="16"/>
  <c r="S219" i="16"/>
  <c r="S220" i="16"/>
  <c r="S221" i="16"/>
  <c r="S222" i="16"/>
  <c r="S223" i="16"/>
  <c r="S224" i="16"/>
  <c r="S225" i="16"/>
  <c r="S226" i="16"/>
  <c r="S227" i="16"/>
  <c r="S228" i="16"/>
  <c r="S229" i="16"/>
  <c r="S230" i="16"/>
  <c r="S231" i="16"/>
  <c r="S232" i="16"/>
  <c r="S233" i="16"/>
  <c r="S234" i="16"/>
  <c r="S235" i="16"/>
  <c r="S236" i="16"/>
  <c r="S237" i="16"/>
  <c r="S238" i="16"/>
  <c r="S239" i="16"/>
  <c r="S240" i="16"/>
  <c r="S241" i="16"/>
  <c r="S242" i="16"/>
  <c r="S243" i="16"/>
  <c r="S244" i="16"/>
  <c r="S245" i="16"/>
  <c r="S246" i="16"/>
  <c r="S247" i="16"/>
  <c r="S248" i="16"/>
  <c r="S249" i="16"/>
  <c r="S250" i="16"/>
  <c r="S251" i="16"/>
  <c r="S252" i="16"/>
  <c r="S253" i="16"/>
  <c r="S254" i="16"/>
  <c r="S255" i="16"/>
  <c r="S256" i="16"/>
  <c r="S257" i="16"/>
  <c r="S258" i="16"/>
  <c r="S259" i="16"/>
  <c r="S260" i="16"/>
  <c r="S261" i="16"/>
  <c r="S262" i="16"/>
  <c r="S263" i="16"/>
  <c r="S264" i="16"/>
  <c r="S265" i="16"/>
  <c r="S266" i="16"/>
  <c r="S267" i="16"/>
  <c r="S268" i="16"/>
  <c r="S269" i="16"/>
  <c r="S270" i="16"/>
  <c r="S271" i="16"/>
  <c r="S272" i="16"/>
  <c r="S273" i="16"/>
  <c r="S274" i="16"/>
  <c r="S275" i="16"/>
  <c r="S276" i="16"/>
  <c r="S277" i="16"/>
  <c r="S278" i="16"/>
  <c r="S279" i="16"/>
  <c r="S280" i="16"/>
  <c r="S281" i="16"/>
  <c r="S282" i="16"/>
  <c r="S283" i="16"/>
  <c r="S284" i="16"/>
  <c r="S285" i="16"/>
  <c r="S286" i="16"/>
  <c r="S287" i="16"/>
  <c r="S288" i="16"/>
  <c r="S289" i="16"/>
  <c r="S290" i="16"/>
  <c r="S291" i="16"/>
  <c r="S292" i="16"/>
  <c r="S293" i="16"/>
  <c r="S294" i="16"/>
  <c r="S295" i="16"/>
  <c r="S296" i="16"/>
  <c r="S297" i="16"/>
  <c r="S298" i="16"/>
  <c r="S299" i="16"/>
  <c r="S300" i="16"/>
  <c r="S301" i="16"/>
  <c r="S302" i="16"/>
  <c r="S303" i="16"/>
  <c r="S304" i="16"/>
  <c r="S305" i="16"/>
  <c r="S306" i="16"/>
  <c r="S307" i="16"/>
  <c r="S308" i="16"/>
  <c r="S309" i="16"/>
  <c r="S310" i="16"/>
  <c r="S311" i="16"/>
  <c r="S312" i="16"/>
  <c r="S313" i="16"/>
  <c r="S314" i="16"/>
  <c r="S315" i="16"/>
  <c r="S316" i="16"/>
  <c r="S317" i="16"/>
  <c r="S318" i="16"/>
  <c r="S319" i="16"/>
  <c r="S320" i="16"/>
  <c r="S321" i="16"/>
  <c r="S322" i="16"/>
  <c r="S323" i="16"/>
  <c r="S324" i="16"/>
  <c r="S325" i="16"/>
  <c r="S326" i="16"/>
  <c r="S327" i="16"/>
  <c r="S328" i="16"/>
  <c r="S329" i="16"/>
  <c r="S330" i="16"/>
  <c r="S331" i="16"/>
  <c r="S332" i="16"/>
  <c r="S333" i="16"/>
  <c r="S334" i="16"/>
  <c r="S335" i="16"/>
  <c r="S336" i="16"/>
  <c r="S337" i="16"/>
  <c r="S338" i="16"/>
  <c r="S339" i="16"/>
  <c r="S340" i="16"/>
  <c r="S341" i="16"/>
  <c r="S342" i="16"/>
  <c r="S343" i="16"/>
  <c r="S344" i="16"/>
  <c r="S345" i="16"/>
  <c r="S346" i="16"/>
  <c r="S347" i="16"/>
  <c r="S348" i="16"/>
  <c r="S349" i="16"/>
  <c r="S350" i="16"/>
  <c r="S351" i="16"/>
  <c r="S352" i="16"/>
  <c r="S353" i="16"/>
  <c r="S354" i="16"/>
  <c r="S355" i="16"/>
  <c r="S356" i="16"/>
  <c r="S357" i="16"/>
  <c r="S358" i="16"/>
  <c r="S359" i="16"/>
  <c r="S360" i="16"/>
  <c r="S361" i="16"/>
  <c r="S362" i="16"/>
  <c r="S363" i="16"/>
  <c r="S364" i="16"/>
  <c r="S365" i="16"/>
  <c r="S366" i="16"/>
  <c r="S367" i="16"/>
  <c r="S368" i="16"/>
  <c r="S369" i="16"/>
  <c r="S370" i="16"/>
  <c r="S371" i="16"/>
  <c r="S372" i="16"/>
  <c r="S373" i="16"/>
  <c r="S374" i="16"/>
  <c r="S375" i="16"/>
  <c r="S376" i="16"/>
  <c r="S377" i="16"/>
  <c r="S378" i="16"/>
  <c r="S379" i="16"/>
  <c r="S380" i="16"/>
  <c r="S381" i="16"/>
  <c r="S382" i="16"/>
  <c r="S383" i="16"/>
  <c r="S384" i="16"/>
  <c r="S385" i="16"/>
  <c r="S386" i="16"/>
  <c r="S387" i="16"/>
  <c r="S388" i="16"/>
  <c r="S389" i="16"/>
  <c r="S390" i="16"/>
  <c r="S391" i="16"/>
  <c r="S392" i="16"/>
  <c r="S393" i="16"/>
  <c r="S394" i="16"/>
  <c r="S395" i="16"/>
  <c r="S396" i="16"/>
  <c r="S397" i="16"/>
  <c r="S398" i="16"/>
  <c r="S399" i="16"/>
  <c r="S400" i="16"/>
  <c r="S401" i="16"/>
  <c r="S402" i="16"/>
  <c r="S403" i="16"/>
  <c r="S404" i="16"/>
  <c r="S405" i="16"/>
  <c r="S406" i="16"/>
  <c r="S407" i="16"/>
  <c r="S408" i="16"/>
  <c r="S409" i="16"/>
  <c r="S410" i="16"/>
  <c r="S411" i="16"/>
  <c r="S412" i="16"/>
  <c r="S413" i="16"/>
  <c r="S414" i="16"/>
  <c r="S415" i="16"/>
  <c r="S416" i="16"/>
  <c r="S417" i="16"/>
  <c r="S418" i="16"/>
  <c r="S419" i="16"/>
  <c r="S420" i="16"/>
  <c r="S421" i="16"/>
  <c r="S422" i="16"/>
  <c r="S423" i="16"/>
  <c r="S424" i="16"/>
  <c r="S425" i="16"/>
  <c r="S426" i="16"/>
  <c r="S427" i="16"/>
  <c r="S428" i="16"/>
  <c r="S429" i="16"/>
  <c r="S430" i="16"/>
  <c r="S431" i="16"/>
  <c r="S432" i="16"/>
  <c r="S433" i="16"/>
  <c r="S434" i="16"/>
  <c r="S435" i="16"/>
  <c r="S436" i="16"/>
  <c r="S437" i="16"/>
  <c r="S438" i="16"/>
  <c r="S439" i="16"/>
  <c r="S440" i="16"/>
  <c r="S441" i="16"/>
  <c r="S442" i="16"/>
  <c r="S443" i="16"/>
  <c r="S444" i="16"/>
  <c r="S445" i="16"/>
  <c r="S446" i="16"/>
  <c r="S447" i="16"/>
  <c r="S448" i="16"/>
  <c r="S449" i="16"/>
  <c r="S450" i="16"/>
  <c r="S451" i="16"/>
  <c r="S452" i="16"/>
  <c r="S453" i="16"/>
  <c r="S454" i="16"/>
  <c r="S455" i="16"/>
  <c r="S456" i="16"/>
  <c r="S457" i="16"/>
  <c r="S458" i="16"/>
  <c r="S459" i="16"/>
  <c r="S460" i="16"/>
  <c r="S461" i="16"/>
  <c r="S462" i="16"/>
  <c r="S463" i="16"/>
  <c r="S464" i="16"/>
  <c r="S465" i="16"/>
  <c r="S466" i="16"/>
  <c r="S467" i="16"/>
  <c r="S468" i="16"/>
  <c r="S469" i="16"/>
  <c r="S470" i="16"/>
  <c r="S471" i="16"/>
  <c r="S472" i="16"/>
  <c r="S473" i="16"/>
  <c r="S474" i="16"/>
  <c r="S475" i="16"/>
  <c r="S476" i="16"/>
  <c r="S477" i="16"/>
  <c r="S478" i="16"/>
  <c r="S479" i="16"/>
  <c r="S480" i="16"/>
  <c r="S481" i="16"/>
  <c r="S482" i="16"/>
  <c r="S483" i="16"/>
  <c r="S484" i="16"/>
  <c r="S485" i="16"/>
  <c r="S486" i="16"/>
  <c r="S487" i="16"/>
  <c r="S488" i="16"/>
  <c r="S489" i="16"/>
  <c r="S490" i="16"/>
  <c r="S491" i="16"/>
  <c r="S492" i="16"/>
  <c r="S493" i="16"/>
  <c r="S494" i="16"/>
  <c r="S495" i="16"/>
  <c r="S496" i="16"/>
  <c r="S497" i="16"/>
  <c r="S498" i="16"/>
  <c r="S499" i="16"/>
  <c r="S500" i="16"/>
  <c r="S501" i="16"/>
  <c r="S502" i="16"/>
  <c r="S503" i="16"/>
  <c r="S504" i="16"/>
  <c r="S505" i="16"/>
  <c r="S506" i="16"/>
  <c r="S507" i="16"/>
  <c r="S508" i="16"/>
  <c r="S509" i="16"/>
  <c r="S510" i="16"/>
  <c r="S511" i="16"/>
  <c r="S512" i="16"/>
  <c r="S513" i="16"/>
  <c r="S514" i="16"/>
  <c r="S515" i="16"/>
  <c r="S516" i="16"/>
  <c r="S517" i="16"/>
  <c r="S518" i="16"/>
  <c r="S519" i="16"/>
  <c r="S520" i="16"/>
  <c r="S521" i="16"/>
  <c r="S522" i="16"/>
  <c r="S523" i="16"/>
  <c r="S524" i="16"/>
  <c r="S525" i="16"/>
  <c r="S526" i="16"/>
  <c r="S527" i="16"/>
  <c r="S528" i="16"/>
  <c r="S529" i="16"/>
  <c r="S530" i="16"/>
  <c r="S531" i="16"/>
  <c r="S532" i="16"/>
  <c r="S533" i="16"/>
  <c r="S534" i="16"/>
  <c r="S535" i="16"/>
  <c r="S536" i="16"/>
  <c r="S537" i="16"/>
  <c r="S538" i="16"/>
  <c r="S539" i="16"/>
  <c r="S540" i="16"/>
  <c r="S541" i="16"/>
  <c r="S542" i="16"/>
  <c r="S543" i="16"/>
  <c r="S544" i="16"/>
  <c r="S545" i="16"/>
  <c r="S546" i="16"/>
  <c r="S547" i="16"/>
  <c r="S548" i="16"/>
  <c r="S549" i="16"/>
  <c r="S550" i="16"/>
  <c r="S551" i="16"/>
  <c r="S552" i="16"/>
  <c r="S553" i="16"/>
  <c r="S554" i="16"/>
  <c r="S555" i="16"/>
  <c r="S556" i="16"/>
  <c r="S557" i="16"/>
  <c r="S558" i="16"/>
  <c r="S559" i="16"/>
  <c r="S560" i="16"/>
  <c r="S561" i="16"/>
  <c r="S562" i="16"/>
  <c r="S563" i="16"/>
  <c r="S564" i="16"/>
  <c r="S565" i="16"/>
  <c r="S566" i="16"/>
  <c r="S567" i="16"/>
  <c r="S568" i="16"/>
  <c r="S569" i="16"/>
  <c r="S570" i="16"/>
  <c r="S571" i="16"/>
  <c r="S572" i="16"/>
  <c r="S573" i="16"/>
  <c r="S574" i="16"/>
  <c r="S575" i="16"/>
  <c r="S576" i="16"/>
  <c r="S577" i="16"/>
  <c r="S578" i="16"/>
  <c r="S579" i="16"/>
  <c r="S580" i="16"/>
  <c r="S581" i="16"/>
  <c r="S582" i="16"/>
  <c r="S583" i="16"/>
  <c r="S584" i="16"/>
  <c r="S585" i="16"/>
  <c r="S586" i="16"/>
  <c r="S587" i="16"/>
  <c r="S588" i="16"/>
  <c r="S589" i="16"/>
  <c r="S590" i="16"/>
  <c r="S591" i="16"/>
  <c r="S592" i="16"/>
  <c r="S593" i="16"/>
  <c r="S594" i="16"/>
  <c r="S595" i="16"/>
  <c r="S596" i="16"/>
  <c r="S597" i="16"/>
  <c r="S598" i="16"/>
  <c r="S599" i="16"/>
  <c r="S600" i="16"/>
  <c r="S601" i="16"/>
  <c r="S602" i="16"/>
  <c r="S603" i="16"/>
  <c r="S604" i="16"/>
  <c r="S605" i="16"/>
  <c r="S606" i="16"/>
  <c r="S607" i="16"/>
  <c r="S608" i="16"/>
  <c r="S609" i="16"/>
  <c r="S610" i="16"/>
  <c r="S611" i="16"/>
  <c r="S612" i="16"/>
  <c r="S613" i="16"/>
  <c r="S614" i="16"/>
  <c r="S615" i="16"/>
  <c r="S616" i="16"/>
  <c r="S617" i="16"/>
  <c r="S618" i="16"/>
  <c r="S619" i="16"/>
  <c r="S620" i="16"/>
  <c r="S621" i="16"/>
  <c r="S622" i="16"/>
  <c r="S623" i="16"/>
  <c r="S624" i="16"/>
  <c r="S625" i="16"/>
  <c r="S626" i="16"/>
  <c r="S627" i="16"/>
  <c r="S628" i="16"/>
  <c r="S629" i="16"/>
  <c r="S630" i="16"/>
  <c r="S631" i="16"/>
  <c r="S632" i="16"/>
  <c r="S633" i="16"/>
  <c r="S634" i="16"/>
  <c r="S635" i="16"/>
  <c r="S636" i="16"/>
  <c r="S637" i="16"/>
  <c r="S638" i="16"/>
  <c r="S639" i="16"/>
  <c r="S640" i="16"/>
  <c r="S641" i="16"/>
  <c r="S642" i="16"/>
  <c r="S643" i="16"/>
  <c r="S644" i="16"/>
  <c r="S645" i="16"/>
  <c r="S646" i="16"/>
  <c r="S647" i="16"/>
  <c r="S648" i="16"/>
  <c r="S649" i="16"/>
  <c r="S650" i="16"/>
  <c r="S651" i="16"/>
  <c r="S652" i="16"/>
  <c r="S653" i="16"/>
  <c r="S654" i="16"/>
  <c r="S655" i="16"/>
  <c r="S656" i="16"/>
  <c r="S657" i="16"/>
  <c r="S658" i="16"/>
  <c r="S659" i="16"/>
  <c r="S660" i="16"/>
  <c r="S661" i="16"/>
  <c r="S662" i="16"/>
  <c r="S663" i="16"/>
  <c r="S664" i="16"/>
  <c r="S665" i="16"/>
  <c r="S666" i="16"/>
  <c r="S667" i="16"/>
  <c r="S668" i="16"/>
  <c r="S669" i="16"/>
  <c r="S670" i="16"/>
  <c r="S671" i="16"/>
  <c r="S672" i="16"/>
  <c r="S673" i="16"/>
  <c r="S674" i="16"/>
  <c r="S675" i="16"/>
  <c r="S676" i="16"/>
  <c r="S677" i="16"/>
  <c r="S678" i="16"/>
  <c r="S679" i="16"/>
  <c r="S680" i="16"/>
  <c r="S681" i="16"/>
  <c r="S682" i="16"/>
  <c r="S683" i="16"/>
  <c r="S684" i="16"/>
  <c r="S685" i="16"/>
  <c r="S686" i="16"/>
  <c r="S687" i="16"/>
  <c r="S688" i="16"/>
  <c r="S689" i="16"/>
  <c r="S690" i="16"/>
  <c r="S691" i="16"/>
  <c r="S692" i="16"/>
  <c r="S693" i="16"/>
  <c r="S694" i="16"/>
  <c r="S695" i="16"/>
  <c r="S696" i="16"/>
  <c r="S697" i="16"/>
  <c r="S698" i="16"/>
  <c r="S699" i="16"/>
  <c r="S700" i="16"/>
  <c r="S701" i="16"/>
  <c r="S702" i="16"/>
  <c r="S703" i="16"/>
  <c r="S704" i="16"/>
  <c r="S705" i="16"/>
  <c r="S706" i="16"/>
  <c r="S707" i="16"/>
  <c r="S708" i="16"/>
  <c r="S709" i="16"/>
  <c r="S710" i="16"/>
  <c r="S711" i="16"/>
  <c r="S712" i="16"/>
  <c r="S713" i="16"/>
  <c r="S714" i="16"/>
  <c r="S715" i="16"/>
  <c r="S716" i="16"/>
  <c r="S717" i="16"/>
  <c r="S718" i="16"/>
  <c r="S719" i="16"/>
  <c r="S720" i="16"/>
  <c r="S721" i="16"/>
  <c r="S722" i="16"/>
  <c r="S723" i="16"/>
  <c r="S724" i="16"/>
  <c r="S725" i="16"/>
  <c r="S726" i="16"/>
  <c r="S727" i="16"/>
  <c r="S728" i="16"/>
  <c r="S729" i="16"/>
  <c r="S730" i="16"/>
  <c r="S731" i="16"/>
  <c r="S732" i="16"/>
  <c r="S733" i="16"/>
  <c r="S734" i="16"/>
  <c r="S735" i="16"/>
  <c r="S736" i="16"/>
  <c r="S737" i="16"/>
  <c r="S738" i="16"/>
  <c r="S739" i="16"/>
  <c r="S740" i="16"/>
  <c r="S741" i="16"/>
  <c r="S742" i="16"/>
  <c r="S743" i="16"/>
  <c r="S744" i="16"/>
  <c r="S745" i="16"/>
  <c r="S746" i="16"/>
  <c r="S747" i="16"/>
  <c r="S748" i="16"/>
  <c r="S749" i="16"/>
  <c r="S750" i="16"/>
  <c r="S751" i="16"/>
  <c r="S752" i="16"/>
  <c r="S753" i="16"/>
  <c r="S754" i="16"/>
  <c r="S755" i="16"/>
  <c r="S756" i="16"/>
  <c r="S757" i="16"/>
  <c r="S758" i="16"/>
  <c r="S759" i="16"/>
  <c r="S760" i="16"/>
  <c r="S761" i="16"/>
  <c r="S762" i="16"/>
  <c r="S763" i="16"/>
  <c r="S764" i="16"/>
  <c r="S765" i="16"/>
  <c r="S766" i="16"/>
  <c r="S767" i="16"/>
  <c r="S768" i="16"/>
  <c r="S769" i="16"/>
  <c r="S770" i="16"/>
  <c r="S771" i="16"/>
  <c r="S772" i="16"/>
  <c r="S773" i="16"/>
  <c r="S774" i="16"/>
  <c r="S775" i="16"/>
  <c r="S776" i="16"/>
  <c r="S777" i="16"/>
  <c r="S778" i="16"/>
  <c r="S779" i="16"/>
  <c r="S780" i="16"/>
  <c r="S781" i="16"/>
  <c r="S782" i="16"/>
  <c r="S783" i="16"/>
  <c r="S784" i="16"/>
  <c r="S785" i="16"/>
  <c r="S786" i="16"/>
  <c r="S787" i="16"/>
  <c r="S788" i="16"/>
  <c r="S789" i="16"/>
  <c r="S790" i="16"/>
  <c r="S791" i="16"/>
  <c r="S792" i="16"/>
  <c r="S793" i="16"/>
  <c r="S794" i="16"/>
  <c r="S795" i="16"/>
  <c r="S796" i="16"/>
  <c r="S797" i="16"/>
  <c r="S798" i="16"/>
  <c r="S799" i="16"/>
  <c r="S800" i="16"/>
  <c r="S801" i="16"/>
  <c r="S802" i="16"/>
  <c r="S803" i="16"/>
  <c r="S804" i="16"/>
  <c r="S805" i="16"/>
  <c r="S806" i="16"/>
  <c r="S807" i="16"/>
  <c r="S808" i="16"/>
  <c r="S809" i="16"/>
  <c r="S810" i="16"/>
  <c r="S811" i="16"/>
  <c r="S812" i="16"/>
  <c r="S813" i="16"/>
  <c r="S814" i="16"/>
  <c r="S815" i="16"/>
  <c r="S816" i="16"/>
  <c r="S817" i="16"/>
  <c r="S818" i="16"/>
  <c r="S819" i="16"/>
  <c r="S820" i="16"/>
  <c r="S821" i="16"/>
  <c r="S822" i="16"/>
  <c r="S823" i="16"/>
  <c r="S824" i="16"/>
  <c r="S825" i="16"/>
  <c r="S826" i="16"/>
  <c r="S827" i="16"/>
  <c r="S828" i="16"/>
  <c r="S829" i="16"/>
  <c r="S830" i="16"/>
  <c r="S831" i="16"/>
  <c r="S832" i="16"/>
  <c r="S833" i="16"/>
  <c r="S834" i="16"/>
  <c r="S835" i="16"/>
  <c r="S836" i="16"/>
  <c r="S837" i="16"/>
  <c r="S838" i="16"/>
  <c r="S839" i="16"/>
  <c r="S840" i="16"/>
  <c r="S841" i="16"/>
  <c r="S842" i="16"/>
  <c r="S843" i="16"/>
  <c r="S844" i="16"/>
  <c r="S845" i="16"/>
  <c r="S846" i="16"/>
  <c r="S847" i="16"/>
  <c r="S848" i="16"/>
  <c r="S849" i="16"/>
  <c r="S850" i="16"/>
  <c r="S851" i="16"/>
  <c r="S852" i="16"/>
  <c r="S853" i="16"/>
  <c r="S854" i="16"/>
  <c r="S855" i="16"/>
  <c r="S856" i="16"/>
  <c r="S857" i="16"/>
  <c r="S858" i="16"/>
  <c r="S859" i="16"/>
  <c r="S860" i="16"/>
  <c r="S861" i="16"/>
  <c r="S862" i="16"/>
  <c r="S863" i="16"/>
  <c r="S864" i="16"/>
  <c r="S865" i="16"/>
  <c r="S866" i="16"/>
  <c r="S867" i="16"/>
  <c r="S868" i="16"/>
  <c r="S869" i="16"/>
  <c r="S870" i="16"/>
  <c r="S871" i="16"/>
  <c r="S872" i="16"/>
  <c r="S873" i="16"/>
  <c r="S874" i="16"/>
  <c r="S875" i="16"/>
  <c r="S876" i="16"/>
  <c r="S877" i="16"/>
  <c r="S878" i="16"/>
  <c r="S879" i="16"/>
  <c r="S880" i="16"/>
  <c r="S881" i="16"/>
  <c r="S882" i="16"/>
  <c r="S883" i="16"/>
  <c r="S884" i="16"/>
  <c r="S885" i="16"/>
  <c r="S886" i="16"/>
  <c r="S887" i="16"/>
  <c r="S888" i="16"/>
  <c r="S889" i="16"/>
  <c r="S890" i="16"/>
  <c r="S891" i="16"/>
  <c r="S892" i="16"/>
  <c r="S893" i="16"/>
  <c r="S894" i="16"/>
  <c r="S895" i="16"/>
  <c r="S896" i="16"/>
  <c r="S897" i="16"/>
  <c r="S898" i="16"/>
  <c r="S899" i="16"/>
  <c r="S900" i="16"/>
  <c r="S901" i="16"/>
  <c r="S902" i="16"/>
  <c r="S903" i="16"/>
  <c r="S904" i="16"/>
  <c r="S905" i="16"/>
  <c r="S906" i="16"/>
  <c r="S907" i="16"/>
  <c r="S908" i="16"/>
  <c r="S909" i="16"/>
  <c r="S910" i="16"/>
  <c r="S911" i="16"/>
  <c r="S912" i="16"/>
  <c r="S913" i="16"/>
  <c r="S914" i="16"/>
  <c r="S915" i="16"/>
  <c r="S916" i="16"/>
  <c r="S917" i="16"/>
  <c r="S918" i="16"/>
  <c r="S919" i="16"/>
  <c r="S920" i="16"/>
  <c r="S921" i="16"/>
  <c r="S922" i="16"/>
  <c r="S923" i="16"/>
  <c r="S924" i="16"/>
  <c r="S925" i="16"/>
  <c r="S926" i="16"/>
  <c r="S927" i="16"/>
  <c r="S928" i="16"/>
  <c r="S929" i="16"/>
  <c r="S930" i="16"/>
  <c r="S931" i="16"/>
  <c r="S932" i="16"/>
  <c r="S933" i="16"/>
  <c r="S934" i="16"/>
  <c r="S935" i="16"/>
  <c r="S936" i="16"/>
  <c r="S937" i="16"/>
  <c r="S938" i="16"/>
  <c r="S939" i="16"/>
  <c r="S940" i="16"/>
  <c r="S941" i="16"/>
  <c r="S942" i="16"/>
  <c r="S943" i="16"/>
  <c r="S944" i="16"/>
  <c r="S945" i="16"/>
  <c r="S946" i="16"/>
  <c r="S947" i="16"/>
  <c r="S948" i="16"/>
  <c r="S949" i="16"/>
  <c r="S950" i="16"/>
  <c r="S951" i="16"/>
  <c r="S952" i="16"/>
  <c r="S953" i="16"/>
  <c r="S954" i="16"/>
  <c r="S955" i="16"/>
  <c r="S956" i="16"/>
  <c r="S957" i="16"/>
  <c r="S958" i="16"/>
  <c r="S959" i="16"/>
  <c r="S960" i="16"/>
  <c r="S961" i="16"/>
  <c r="S962" i="16"/>
  <c r="S963" i="16"/>
  <c r="S964" i="16"/>
  <c r="S965" i="16"/>
  <c r="S966" i="16"/>
  <c r="S967" i="16"/>
  <c r="S968" i="16"/>
  <c r="S969" i="16"/>
  <c r="S970" i="16"/>
  <c r="S971" i="16"/>
  <c r="S972" i="16"/>
  <c r="S973" i="16"/>
  <c r="S974" i="16"/>
  <c r="S975" i="16"/>
  <c r="S976" i="16"/>
  <c r="S977" i="16"/>
  <c r="S978" i="16"/>
  <c r="S979" i="16"/>
  <c r="S980" i="16"/>
  <c r="S981" i="16"/>
  <c r="S982" i="16"/>
  <c r="S983" i="16"/>
  <c r="S984" i="16"/>
  <c r="S985" i="16"/>
  <c r="S986" i="16"/>
  <c r="S987" i="16"/>
  <c r="S988" i="16"/>
  <c r="S989" i="16"/>
  <c r="S990" i="16"/>
  <c r="S991" i="16"/>
  <c r="S992" i="16"/>
  <c r="S993" i="16"/>
  <c r="S994" i="16"/>
  <c r="S995" i="16"/>
  <c r="S996" i="16"/>
  <c r="S997" i="16"/>
  <c r="S998" i="16"/>
  <c r="S999" i="16"/>
  <c r="S1000" i="16"/>
  <c r="S1001" i="16"/>
  <c r="S1002" i="16"/>
  <c r="S1003" i="16"/>
  <c r="S1004" i="16"/>
  <c r="S1005" i="16"/>
  <c r="S1006" i="16"/>
  <c r="S1007" i="16"/>
  <c r="S1008" i="16"/>
  <c r="S1009" i="16"/>
  <c r="S1010" i="16"/>
  <c r="S1011" i="16"/>
  <c r="S1012" i="16"/>
  <c r="S1013" i="16"/>
  <c r="S1014" i="16"/>
  <c r="S1015" i="16"/>
  <c r="S1016" i="16"/>
  <c r="S1017" i="16"/>
  <c r="S1018" i="16"/>
  <c r="S1019" i="16"/>
  <c r="S1020" i="16"/>
  <c r="S1021" i="16"/>
  <c r="S1022" i="16"/>
  <c r="S1023" i="16"/>
  <c r="S1024" i="16"/>
  <c r="S1025" i="16"/>
  <c r="S1026" i="16"/>
  <c r="S1027" i="16"/>
  <c r="S1028" i="16"/>
  <c r="S1029" i="16"/>
  <c r="S1030" i="16"/>
  <c r="S1031" i="16"/>
  <c r="S1032" i="16"/>
  <c r="S1033" i="16"/>
  <c r="S1034" i="16"/>
  <c r="S1035" i="16"/>
  <c r="S1036" i="16"/>
  <c r="S1037" i="16"/>
  <c r="S1038" i="16"/>
  <c r="S1039" i="16"/>
  <c r="S1040" i="16"/>
  <c r="S1041" i="16"/>
  <c r="S1042" i="16"/>
  <c r="S1043" i="16"/>
  <c r="S1044" i="16"/>
  <c r="S1045" i="16"/>
  <c r="S1046" i="16"/>
  <c r="S1047" i="16"/>
  <c r="S1048" i="16"/>
  <c r="S1049" i="16"/>
  <c r="S1050" i="16"/>
  <c r="S1051" i="16"/>
  <c r="S1052" i="16"/>
  <c r="S1053" i="16"/>
  <c r="S1054" i="16"/>
  <c r="S1055" i="16"/>
  <c r="S1056" i="16"/>
  <c r="S1057" i="16"/>
  <c r="S1058" i="16"/>
  <c r="S1059" i="16"/>
  <c r="S1060" i="16"/>
  <c r="S1061" i="16"/>
  <c r="S1062" i="16"/>
  <c r="S1063" i="16"/>
  <c r="S1064" i="16"/>
  <c r="S1065" i="16"/>
  <c r="S1066" i="16"/>
  <c r="S1067" i="16"/>
  <c r="S1068" i="16"/>
  <c r="S1069" i="16"/>
  <c r="S1070" i="16"/>
  <c r="S1071" i="16"/>
  <c r="S1072" i="16"/>
  <c r="S1073" i="16"/>
  <c r="S1074" i="16"/>
  <c r="S1075" i="16"/>
  <c r="S1076" i="16"/>
  <c r="S1077" i="16"/>
  <c r="S1078" i="16"/>
  <c r="S1079" i="16"/>
  <c r="S1080" i="16"/>
  <c r="S1081" i="16"/>
  <c r="S1082" i="16"/>
  <c r="S1083" i="16"/>
  <c r="S1084" i="16"/>
  <c r="S1085" i="16"/>
  <c r="S1086" i="16"/>
  <c r="S1087" i="16"/>
  <c r="S1088" i="16"/>
  <c r="S1089" i="16"/>
  <c r="S1090" i="16"/>
  <c r="S1091" i="16"/>
  <c r="S1092" i="16"/>
  <c r="S1093" i="16"/>
  <c r="S1094" i="16"/>
  <c r="S1095" i="16"/>
  <c r="S1096" i="16"/>
  <c r="S1097" i="16"/>
  <c r="S1098" i="16"/>
  <c r="S1099" i="16"/>
  <c r="S1100" i="16"/>
  <c r="S1101" i="16"/>
  <c r="S1102" i="16"/>
  <c r="S1103" i="16"/>
  <c r="S1104" i="16"/>
  <c r="S1105" i="16"/>
  <c r="S1106" i="16"/>
  <c r="S1107" i="16"/>
  <c r="S1108" i="16"/>
  <c r="S1109" i="16"/>
  <c r="S1110" i="16"/>
  <c r="S1111" i="16"/>
  <c r="S1112" i="16"/>
  <c r="S1113" i="16"/>
  <c r="S1114" i="16"/>
  <c r="S1115" i="16"/>
  <c r="S1116" i="16"/>
  <c r="S1117" i="16"/>
  <c r="S1118" i="16"/>
  <c r="S1119" i="16"/>
  <c r="S1120" i="16"/>
  <c r="S1121" i="16"/>
  <c r="S1122" i="16"/>
  <c r="S1123" i="16"/>
  <c r="S1124" i="16"/>
  <c r="S1125" i="16"/>
  <c r="S1126" i="16"/>
  <c r="S1127" i="16"/>
  <c r="S1128" i="16"/>
  <c r="S1129" i="16"/>
  <c r="S1130" i="16"/>
  <c r="S1131" i="16"/>
  <c r="S1132" i="16"/>
  <c r="S1133" i="16"/>
  <c r="S1134" i="16"/>
  <c r="S1135" i="16"/>
  <c r="S1136" i="16"/>
  <c r="S1137" i="16"/>
  <c r="S1138" i="16"/>
  <c r="S1139" i="16"/>
  <c r="S1140" i="16"/>
  <c r="S1141" i="16"/>
  <c r="S1142" i="16"/>
  <c r="S1143" i="16"/>
  <c r="S1144" i="16"/>
  <c r="S1145" i="16"/>
  <c r="S1146" i="16"/>
  <c r="S1147" i="16"/>
  <c r="S1148" i="16"/>
  <c r="S1149" i="16"/>
  <c r="S1150" i="16"/>
  <c r="S1151" i="16"/>
  <c r="S1152" i="16"/>
  <c r="S1153" i="16"/>
  <c r="S1154" i="16"/>
  <c r="S1155" i="16"/>
  <c r="S1156" i="16"/>
  <c r="S1157" i="16"/>
  <c r="S1158" i="16"/>
  <c r="S1159" i="16"/>
  <c r="S1160" i="16"/>
  <c r="S1161" i="16"/>
  <c r="S1162" i="16"/>
  <c r="S1163" i="16"/>
  <c r="S1164" i="16"/>
  <c r="S1165" i="16"/>
  <c r="S1166" i="16"/>
  <c r="S1167" i="16"/>
  <c r="S1168" i="16"/>
  <c r="S1169" i="16"/>
  <c r="S1170" i="16"/>
  <c r="S1171" i="16"/>
  <c r="S1172" i="16"/>
  <c r="S1173" i="16"/>
  <c r="S1174" i="16"/>
  <c r="S1175" i="16"/>
  <c r="S1176" i="16"/>
  <c r="S1177" i="16"/>
  <c r="S1178" i="16"/>
  <c r="S1179" i="16"/>
  <c r="S1180" i="16"/>
  <c r="S1181" i="16"/>
  <c r="S1182" i="16"/>
  <c r="S1183" i="16"/>
  <c r="S1184" i="16"/>
  <c r="S1185" i="16"/>
  <c r="S1186" i="16"/>
  <c r="S1187" i="16"/>
  <c r="S1188" i="16"/>
  <c r="S1189" i="16"/>
  <c r="S1190" i="16"/>
  <c r="S1191" i="16"/>
  <c r="S1192" i="16"/>
  <c r="S1193" i="16"/>
  <c r="S1194" i="16"/>
  <c r="S1195" i="16"/>
  <c r="S1196" i="16"/>
  <c r="S1197" i="16"/>
  <c r="S1198" i="16"/>
  <c r="S1199" i="16"/>
  <c r="S1200" i="16"/>
  <c r="S1201" i="16"/>
  <c r="S1202" i="16"/>
  <c r="S1203" i="16"/>
  <c r="S1204" i="16"/>
  <c r="S1205" i="16"/>
  <c r="S1206" i="16"/>
  <c r="S1207" i="16"/>
  <c r="S1208" i="16"/>
  <c r="S1209" i="16"/>
  <c r="S1210" i="16"/>
  <c r="S1211" i="16"/>
  <c r="S1212" i="16"/>
  <c r="S1213" i="16"/>
  <c r="S1214" i="16"/>
  <c r="S1215" i="16"/>
  <c r="S1216" i="16"/>
  <c r="S1217" i="16"/>
  <c r="S1218" i="16"/>
  <c r="S1219" i="16"/>
  <c r="S1220" i="16"/>
  <c r="S1221" i="16"/>
  <c r="S1222" i="16"/>
  <c r="S1223" i="16"/>
  <c r="S1224" i="16"/>
  <c r="S1225" i="16"/>
  <c r="S1226" i="16"/>
  <c r="S1227" i="16"/>
  <c r="S1228" i="16"/>
  <c r="S1229" i="16"/>
  <c r="S1230" i="16"/>
  <c r="S1231" i="16"/>
  <c r="S1232" i="16"/>
  <c r="S1233" i="16"/>
  <c r="S1234" i="16"/>
  <c r="S1235" i="16"/>
  <c r="S1236" i="16"/>
  <c r="S1237" i="16"/>
  <c r="S1238" i="16"/>
  <c r="S1239" i="16"/>
  <c r="S1240" i="16"/>
  <c r="S1241" i="16"/>
  <c r="S1242" i="16"/>
  <c r="S1243" i="16"/>
  <c r="S1244" i="16"/>
  <c r="S1245" i="16"/>
  <c r="S1246" i="16"/>
  <c r="S1247" i="16"/>
  <c r="S1248" i="16"/>
  <c r="S1249" i="16"/>
  <c r="S1250" i="16"/>
  <c r="S1251" i="16"/>
  <c r="S1252" i="16"/>
  <c r="S1253" i="16"/>
  <c r="S1254" i="16"/>
  <c r="S1255" i="16"/>
  <c r="S1256" i="16"/>
  <c r="S1257" i="16"/>
  <c r="S1258" i="16"/>
  <c r="S1259" i="16"/>
  <c r="S1260" i="16"/>
  <c r="S1261" i="16"/>
  <c r="S1262" i="16"/>
  <c r="S1263" i="16"/>
  <c r="S1264" i="16"/>
  <c r="S1265" i="16"/>
  <c r="S1266" i="16"/>
  <c r="S1267" i="16"/>
  <c r="S1268" i="16"/>
  <c r="S1269" i="16"/>
  <c r="S1270" i="16"/>
  <c r="S1271" i="16"/>
  <c r="S1272" i="16"/>
  <c r="S1273" i="16"/>
  <c r="S1274" i="16"/>
  <c r="S1275" i="16"/>
  <c r="S1276" i="16"/>
  <c r="S1277" i="16"/>
  <c r="S1278" i="16"/>
  <c r="S1279" i="16"/>
  <c r="S1280" i="16"/>
  <c r="S1281" i="16"/>
  <c r="S1282" i="16"/>
  <c r="S1283" i="16"/>
  <c r="S1284" i="16"/>
  <c r="S1285" i="16"/>
  <c r="S1286" i="16"/>
  <c r="S1287" i="16"/>
  <c r="S1288" i="16"/>
  <c r="S1289" i="16"/>
  <c r="S1290" i="16"/>
  <c r="S1291" i="16"/>
  <c r="S1292" i="16"/>
  <c r="S1293" i="16"/>
  <c r="S1294" i="16"/>
  <c r="S1295" i="16"/>
  <c r="S1296" i="16"/>
  <c r="S1297" i="16"/>
  <c r="S1298" i="16"/>
  <c r="S1299" i="16"/>
  <c r="S1300" i="16"/>
  <c r="S1301" i="16"/>
  <c r="S1302" i="16"/>
  <c r="S1303" i="16"/>
  <c r="S1304" i="16"/>
  <c r="S1305" i="16"/>
  <c r="S1306" i="16"/>
  <c r="S1307" i="16"/>
  <c r="S1308" i="16"/>
  <c r="S1309" i="16"/>
  <c r="S1310" i="16"/>
  <c r="S1311" i="16"/>
  <c r="S1312" i="16"/>
  <c r="S1313" i="16"/>
  <c r="S1314" i="16"/>
  <c r="S1315" i="16"/>
  <c r="S1316" i="16"/>
  <c r="S1317" i="16"/>
  <c r="S1318" i="16"/>
  <c r="S1319" i="16"/>
  <c r="S1320" i="16"/>
  <c r="S1321" i="16"/>
  <c r="S1322" i="16"/>
  <c r="S1323" i="16"/>
  <c r="S1324" i="16"/>
  <c r="S1325" i="16"/>
  <c r="S1326" i="16"/>
  <c r="S1327" i="16"/>
  <c r="S1328" i="16"/>
  <c r="S1329" i="16"/>
  <c r="S1330" i="16"/>
  <c r="S1331" i="16"/>
  <c r="S1332" i="16"/>
  <c r="S1333" i="16"/>
  <c r="S1334" i="16"/>
  <c r="S1335" i="16"/>
  <c r="S1336" i="16"/>
  <c r="S1337" i="16"/>
  <c r="S1338" i="16"/>
  <c r="S1339" i="16"/>
  <c r="S1340" i="16"/>
  <c r="S1341" i="16"/>
  <c r="S1342" i="16"/>
  <c r="S1343" i="16"/>
  <c r="S1344" i="16"/>
  <c r="S1345" i="16"/>
  <c r="S1346" i="16"/>
  <c r="S1347" i="16"/>
  <c r="S1348" i="16"/>
  <c r="S1349" i="16"/>
  <c r="S1350" i="16"/>
  <c r="S1351" i="16"/>
  <c r="S1352" i="16"/>
  <c r="S1353" i="16"/>
  <c r="S1354" i="16"/>
  <c r="S1355" i="16"/>
  <c r="S1356" i="16"/>
  <c r="S1357" i="16"/>
  <c r="S1358" i="16"/>
  <c r="S1359" i="16"/>
  <c r="S1360" i="16"/>
  <c r="S1361" i="16"/>
  <c r="S1362" i="16"/>
  <c r="S1363" i="16"/>
  <c r="S1364" i="16"/>
  <c r="S1365" i="16"/>
  <c r="S1366" i="16"/>
  <c r="S1367" i="16"/>
  <c r="S1368" i="16"/>
  <c r="S1369" i="16"/>
  <c r="S1370" i="16"/>
  <c r="S1371" i="16"/>
  <c r="S1372" i="16"/>
  <c r="S1373" i="16"/>
  <c r="S1374" i="16"/>
  <c r="S1375" i="16"/>
  <c r="S1376" i="16"/>
  <c r="S1377" i="16"/>
  <c r="S1378" i="16"/>
  <c r="S1379" i="16"/>
  <c r="S1380" i="16"/>
  <c r="S1381" i="16"/>
  <c r="S1382" i="16"/>
  <c r="S1383" i="16"/>
  <c r="S1384" i="16"/>
  <c r="S1385" i="16"/>
  <c r="S1386" i="16"/>
  <c r="S1387" i="16"/>
  <c r="S1388" i="16"/>
  <c r="S1389" i="16"/>
  <c r="S1390" i="16"/>
  <c r="S1391" i="16"/>
  <c r="S1392" i="16"/>
  <c r="S1393" i="16"/>
  <c r="S1394" i="16"/>
  <c r="S1395" i="16"/>
  <c r="S1396" i="16"/>
  <c r="S1397" i="16"/>
  <c r="S1398" i="16"/>
  <c r="S1399" i="16"/>
  <c r="S1400" i="16"/>
  <c r="S1401" i="16"/>
  <c r="S1402" i="16"/>
  <c r="S1403" i="16"/>
  <c r="S1404" i="16"/>
  <c r="S1405" i="16"/>
  <c r="S1406" i="16"/>
  <c r="S1407" i="16"/>
  <c r="S1408" i="16"/>
  <c r="S1409" i="16"/>
  <c r="S1410" i="16"/>
  <c r="S1411" i="16"/>
  <c r="S1412" i="16"/>
  <c r="S1413" i="16"/>
  <c r="S1414" i="16"/>
  <c r="S1415" i="16"/>
  <c r="S1416" i="16"/>
  <c r="S1417" i="16"/>
  <c r="S1418" i="16"/>
  <c r="S1419" i="16"/>
  <c r="S1420" i="16"/>
  <c r="S1421" i="16"/>
  <c r="S1422" i="16"/>
  <c r="S1423" i="16"/>
  <c r="S1424" i="16"/>
  <c r="S1425" i="16"/>
  <c r="S1426" i="16"/>
  <c r="S1427" i="16"/>
  <c r="S1428" i="16"/>
  <c r="S1429" i="16"/>
  <c r="S1430" i="16"/>
  <c r="S1431" i="16"/>
  <c r="S1432" i="16"/>
  <c r="S1433" i="16"/>
  <c r="S1434" i="16"/>
  <c r="S1435" i="16"/>
  <c r="S1436" i="16"/>
  <c r="S1437" i="16"/>
  <c r="S1438" i="16"/>
  <c r="S1439" i="16"/>
  <c r="S1440" i="16"/>
  <c r="S1441" i="16"/>
  <c r="S1442" i="16"/>
  <c r="S1443" i="16"/>
  <c r="S1444" i="16"/>
  <c r="S1445" i="16"/>
  <c r="S1446" i="16"/>
  <c r="S1447" i="16"/>
  <c r="S1448" i="16"/>
  <c r="S1449" i="16"/>
  <c r="S1450" i="16"/>
  <c r="S1451" i="16"/>
  <c r="S1452" i="16"/>
  <c r="S1453" i="16"/>
  <c r="S1454" i="16"/>
  <c r="S1455" i="16"/>
  <c r="S1456" i="16"/>
  <c r="S1457" i="16"/>
  <c r="S1458" i="16"/>
  <c r="S1459" i="16"/>
  <c r="S1460" i="16"/>
  <c r="S1461" i="16"/>
  <c r="S1462" i="16"/>
  <c r="S1463" i="16"/>
  <c r="S1464" i="16"/>
  <c r="S1465" i="16"/>
  <c r="S1466" i="16"/>
  <c r="S1467" i="16"/>
  <c r="S1468" i="16"/>
  <c r="S1469" i="16"/>
  <c r="S1470" i="16"/>
  <c r="S1471" i="16"/>
  <c r="S1472" i="16"/>
  <c r="S1473" i="16"/>
  <c r="S1474" i="16"/>
  <c r="S1475" i="16"/>
  <c r="S1476" i="16"/>
  <c r="S1477" i="16"/>
  <c r="S1478" i="16"/>
  <c r="S1479" i="16"/>
  <c r="S1480" i="16"/>
  <c r="S1481" i="16"/>
  <c r="S1482" i="16"/>
  <c r="S1483" i="16"/>
  <c r="S1484" i="16"/>
  <c r="S1485" i="16"/>
  <c r="S1486" i="16"/>
  <c r="S1487" i="16"/>
  <c r="S1488" i="16"/>
  <c r="S1489" i="16"/>
  <c r="S1490" i="16"/>
  <c r="S1491" i="16"/>
  <c r="S1492" i="16"/>
  <c r="S1493" i="16"/>
  <c r="S1494" i="16"/>
  <c r="S1495" i="16"/>
  <c r="S1496" i="16"/>
  <c r="S1497" i="16"/>
  <c r="S1498" i="16"/>
  <c r="S1499" i="16"/>
  <c r="S1500" i="16"/>
  <c r="S1501" i="16"/>
  <c r="S1502" i="16"/>
  <c r="S1503" i="16"/>
  <c r="S1504" i="16"/>
  <c r="S1505" i="16"/>
  <c r="S1506" i="16"/>
  <c r="S1507" i="16"/>
  <c r="S1508" i="16"/>
  <c r="S1509" i="16"/>
  <c r="S1510" i="16"/>
  <c r="S1511" i="16"/>
  <c r="S1512" i="16"/>
  <c r="S1513" i="16"/>
  <c r="S1514" i="16"/>
  <c r="S1515" i="16"/>
  <c r="S1516" i="16"/>
  <c r="S1517" i="16"/>
  <c r="S1518" i="16"/>
  <c r="S1519" i="16"/>
  <c r="S1520" i="16"/>
  <c r="S1521" i="16"/>
  <c r="S1522" i="16"/>
  <c r="S1523" i="16"/>
  <c r="S1524" i="16"/>
  <c r="S1525" i="16"/>
  <c r="S1526" i="16"/>
  <c r="S1527" i="16"/>
  <c r="S1528" i="16"/>
  <c r="S1529" i="16"/>
  <c r="S1530" i="16"/>
  <c r="S1531" i="16"/>
  <c r="S1532" i="16"/>
  <c r="S1533" i="16"/>
  <c r="S1534" i="16"/>
  <c r="S1535" i="16"/>
  <c r="S1536" i="16"/>
  <c r="S1537" i="16"/>
  <c r="S1538" i="16"/>
  <c r="S1539" i="16"/>
  <c r="S1540" i="16"/>
  <c r="S1541" i="16"/>
  <c r="S1542" i="16"/>
  <c r="S1543" i="16"/>
  <c r="S1544" i="16"/>
  <c r="S1545" i="16"/>
  <c r="S1546" i="16"/>
  <c r="S1547" i="16"/>
  <c r="S1548" i="16"/>
  <c r="S1549" i="16"/>
  <c r="S1550" i="16"/>
  <c r="S1551" i="16"/>
  <c r="S1552" i="16"/>
  <c r="S1553" i="16"/>
  <c r="S1554" i="16"/>
  <c r="S1555" i="16"/>
  <c r="S1556" i="16"/>
  <c r="S1557" i="16"/>
  <c r="S1558" i="16"/>
  <c r="S1559" i="16"/>
  <c r="S1560" i="16"/>
  <c r="S1561" i="16"/>
  <c r="S1562" i="16"/>
  <c r="S1563" i="16"/>
  <c r="S1564" i="16"/>
  <c r="S1565" i="16"/>
  <c r="S1566" i="16"/>
  <c r="S1567" i="16"/>
  <c r="S1568" i="16"/>
  <c r="S1569" i="16"/>
  <c r="S1570" i="16"/>
  <c r="S1571" i="16"/>
  <c r="S1572" i="16"/>
  <c r="S1573" i="16"/>
  <c r="S1574" i="16"/>
  <c r="S1575" i="16"/>
  <c r="S1576" i="16"/>
  <c r="S1577" i="16"/>
  <c r="S1578" i="16"/>
  <c r="S1579" i="16"/>
  <c r="S1580" i="16"/>
  <c r="S1581" i="16"/>
  <c r="S1582" i="16"/>
  <c r="S1583" i="16"/>
  <c r="S1584" i="16"/>
  <c r="S1585" i="16"/>
  <c r="S1586" i="16"/>
  <c r="S1587" i="16"/>
  <c r="S1588" i="16"/>
  <c r="S1589" i="16"/>
  <c r="S1590" i="16"/>
  <c r="S1591" i="16"/>
  <c r="S1592" i="16"/>
  <c r="S1593" i="16"/>
  <c r="S1594" i="16"/>
  <c r="S1595" i="16"/>
  <c r="S1596" i="16"/>
  <c r="S1597" i="16"/>
  <c r="S1598" i="16"/>
  <c r="S1599" i="16"/>
  <c r="S1600" i="16"/>
  <c r="S1601" i="16"/>
  <c r="S1602" i="16"/>
  <c r="S1603" i="16"/>
  <c r="S1604" i="16"/>
  <c r="S1605" i="16"/>
  <c r="S1606" i="16"/>
  <c r="S1607" i="16"/>
  <c r="S1608" i="16"/>
  <c r="S1609" i="16"/>
  <c r="S1610" i="16"/>
  <c r="S1611" i="16"/>
  <c r="S1612" i="16"/>
  <c r="S1613" i="16"/>
  <c r="S1614" i="16"/>
  <c r="S1615" i="16"/>
  <c r="S1616" i="16"/>
  <c r="S1617" i="16"/>
  <c r="S1618" i="16"/>
  <c r="S1619" i="16"/>
  <c r="S1620" i="16"/>
  <c r="S1621" i="16"/>
  <c r="S1622" i="16"/>
  <c r="S1623" i="16"/>
  <c r="S1624" i="16"/>
  <c r="S1625" i="16"/>
  <c r="S1626" i="16"/>
  <c r="S1627" i="16"/>
  <c r="S1628" i="16"/>
  <c r="S1629" i="16"/>
  <c r="S1630" i="16"/>
  <c r="S1631" i="16"/>
  <c r="S1632" i="16"/>
  <c r="S1633" i="16"/>
  <c r="S1634" i="16"/>
  <c r="S1635" i="16"/>
  <c r="S1636" i="16"/>
  <c r="S1637" i="16"/>
  <c r="S1638" i="16"/>
  <c r="S1639" i="16"/>
  <c r="S1640" i="16"/>
  <c r="S1641" i="16"/>
  <c r="S1642" i="16"/>
  <c r="S1643" i="16"/>
  <c r="S1644" i="16"/>
  <c r="S1645" i="16"/>
  <c r="S1646" i="16"/>
  <c r="S1647" i="16"/>
  <c r="S1648" i="16"/>
  <c r="S1649" i="16"/>
  <c r="S1650" i="16"/>
  <c r="S1651" i="16"/>
  <c r="S1652" i="16"/>
  <c r="S1653" i="16"/>
  <c r="S1654" i="16"/>
  <c r="S1655" i="16"/>
  <c r="S1656" i="16"/>
  <c r="S1657" i="16"/>
  <c r="S1658" i="16"/>
  <c r="S1659" i="16"/>
  <c r="S1660" i="16"/>
  <c r="S1661" i="16"/>
  <c r="S1662" i="16"/>
  <c r="S1663" i="16"/>
  <c r="S1664" i="16"/>
  <c r="S1665" i="16"/>
  <c r="S1666" i="16"/>
  <c r="S1667" i="16"/>
  <c r="S1668" i="16"/>
  <c r="S1669" i="16"/>
  <c r="S1670" i="16"/>
  <c r="S1671" i="16"/>
  <c r="S1672" i="16"/>
  <c r="S1673" i="16"/>
  <c r="S1674" i="16"/>
  <c r="S1675" i="16"/>
  <c r="S1676" i="16"/>
  <c r="S1677" i="16"/>
  <c r="S1678" i="16"/>
  <c r="S1679" i="16"/>
  <c r="S1680" i="16"/>
  <c r="S1681" i="16"/>
  <c r="S1682" i="16"/>
  <c r="S1683" i="16"/>
  <c r="S1684" i="16"/>
  <c r="S1685" i="16"/>
  <c r="S1686" i="16"/>
  <c r="S1687" i="16"/>
  <c r="S1688" i="16"/>
  <c r="S1689" i="16"/>
  <c r="S1690" i="16"/>
  <c r="S1691" i="16"/>
  <c r="S1692" i="16"/>
  <c r="S1693" i="16"/>
  <c r="S1694" i="16"/>
  <c r="S1695" i="16"/>
  <c r="S1696" i="16"/>
  <c r="S1697" i="16"/>
  <c r="S1698" i="16"/>
  <c r="S1699" i="16"/>
  <c r="S1700" i="16"/>
  <c r="S1701" i="16"/>
  <c r="S1702" i="16"/>
  <c r="S1703" i="16"/>
  <c r="S1704" i="16"/>
  <c r="S1705" i="16"/>
  <c r="S1706" i="16"/>
  <c r="S1707" i="16"/>
  <c r="S1708" i="16"/>
  <c r="S1709" i="16"/>
  <c r="S1710" i="16"/>
  <c r="S1711" i="16"/>
  <c r="S1712" i="16"/>
  <c r="S1713" i="16"/>
  <c r="S1714" i="16"/>
  <c r="S1715" i="16"/>
  <c r="S1716" i="16"/>
  <c r="S1717" i="16"/>
  <c r="S1718" i="16"/>
  <c r="S1719" i="16"/>
  <c r="S1720" i="16"/>
  <c r="S1721" i="16"/>
  <c r="S1722" i="16"/>
  <c r="S1723" i="16"/>
  <c r="S1724" i="16"/>
  <c r="S1725" i="16"/>
  <c r="S1726" i="16"/>
  <c r="S1727" i="16"/>
  <c r="S1728" i="16"/>
  <c r="S1729" i="16"/>
  <c r="S1730" i="16"/>
  <c r="S1731" i="16"/>
  <c r="S1732" i="16"/>
  <c r="S1733" i="16"/>
  <c r="S1734" i="16"/>
  <c r="S1735" i="16"/>
  <c r="S1736" i="16"/>
  <c r="S1737" i="16"/>
  <c r="S1738" i="16"/>
  <c r="S1739" i="16"/>
  <c r="S1740" i="16"/>
  <c r="S1741" i="16"/>
  <c r="S1742" i="16"/>
  <c r="S1743" i="16"/>
  <c r="S1744" i="16"/>
  <c r="S1745" i="16"/>
  <c r="S1746" i="16"/>
  <c r="S1747" i="16"/>
  <c r="S1748" i="16"/>
  <c r="S1749" i="16"/>
  <c r="S1750" i="16"/>
  <c r="S1751" i="16"/>
  <c r="S1752" i="16"/>
  <c r="S1753" i="16"/>
  <c r="S1754" i="16"/>
  <c r="S1755" i="16"/>
  <c r="S1756" i="16"/>
  <c r="S1757" i="16"/>
  <c r="S1758" i="16"/>
  <c r="S1759" i="16"/>
  <c r="S1760" i="16"/>
  <c r="S1761" i="16"/>
  <c r="S1762" i="16"/>
  <c r="S1763" i="16"/>
  <c r="S1764" i="16"/>
  <c r="S1765" i="16"/>
  <c r="S1766" i="16"/>
  <c r="S1767" i="16"/>
  <c r="S1768" i="16"/>
  <c r="S1769" i="16"/>
  <c r="S1770" i="16"/>
  <c r="S1771" i="16"/>
  <c r="S1772" i="16"/>
  <c r="S1773" i="16"/>
  <c r="S1774" i="16"/>
  <c r="S1775" i="16"/>
  <c r="S1776" i="16"/>
  <c r="S1777" i="16"/>
  <c r="S1778" i="16"/>
  <c r="S1779" i="16"/>
  <c r="S1780" i="16"/>
  <c r="S1781" i="16"/>
  <c r="S1782" i="16"/>
  <c r="S1783" i="16"/>
  <c r="S1784" i="16"/>
  <c r="S1785" i="16"/>
  <c r="S1786" i="16"/>
  <c r="S1787" i="16"/>
  <c r="S1788" i="16"/>
  <c r="S1789" i="16"/>
  <c r="S1790" i="16"/>
  <c r="S1791" i="16"/>
  <c r="S1792" i="16"/>
  <c r="S1793" i="16"/>
  <c r="S1794" i="16"/>
  <c r="S1795" i="16"/>
  <c r="S1796" i="16"/>
  <c r="S1797" i="16"/>
  <c r="S1798" i="16"/>
  <c r="S1799" i="16"/>
  <c r="S1800" i="16"/>
  <c r="S1801" i="16"/>
  <c r="S1802" i="16"/>
  <c r="S1803" i="16"/>
  <c r="S1804" i="16"/>
  <c r="S1805" i="16"/>
  <c r="S1806" i="16"/>
  <c r="S1807" i="16"/>
  <c r="S1808" i="16"/>
  <c r="S1809" i="16"/>
  <c r="S1810" i="16"/>
  <c r="S1811" i="16"/>
  <c r="S1812" i="16"/>
  <c r="S1813" i="16"/>
  <c r="S1814" i="16"/>
  <c r="S1815" i="16"/>
  <c r="S1816" i="16"/>
  <c r="S1817" i="16"/>
  <c r="S1818" i="16"/>
  <c r="S1819" i="16"/>
  <c r="S1820" i="16"/>
  <c r="S1821" i="16"/>
  <c r="S1822" i="16"/>
  <c r="S1823" i="16"/>
  <c r="S1824" i="16"/>
  <c r="S1825" i="16"/>
  <c r="S1826" i="16"/>
  <c r="S1827" i="16"/>
  <c r="S1828" i="16"/>
  <c r="S1829" i="16"/>
  <c r="S1830" i="16"/>
  <c r="S1831" i="16"/>
  <c r="S1832" i="16"/>
  <c r="S1833" i="16"/>
  <c r="S1834" i="16"/>
  <c r="S1835" i="16"/>
  <c r="S1836" i="16"/>
  <c r="S1837" i="16"/>
  <c r="S1838" i="16"/>
  <c r="S1839" i="16"/>
  <c r="S1840" i="16"/>
  <c r="S1841" i="16"/>
  <c r="S1842" i="16"/>
  <c r="S1843" i="16"/>
  <c r="S1844" i="16"/>
  <c r="S1845" i="16"/>
  <c r="S1846" i="16"/>
  <c r="S1847" i="16"/>
  <c r="S1848" i="16"/>
  <c r="S1849" i="16"/>
  <c r="S1850" i="16"/>
  <c r="S1851" i="16"/>
  <c r="S1852" i="16"/>
  <c r="S1853" i="16"/>
  <c r="S1854" i="16"/>
  <c r="S1855" i="16"/>
  <c r="S1856" i="16"/>
  <c r="S1857" i="16"/>
  <c r="S1858" i="16"/>
  <c r="S1859" i="16"/>
  <c r="S1860" i="16"/>
  <c r="S1861" i="16"/>
  <c r="S1862" i="16"/>
  <c r="S1863" i="16"/>
  <c r="S1864" i="16"/>
  <c r="S1865" i="16"/>
  <c r="S1866" i="16"/>
  <c r="S1867" i="16"/>
  <c r="S1868" i="16"/>
  <c r="S1869" i="16"/>
  <c r="S1870" i="16"/>
  <c r="S1871" i="16"/>
  <c r="S1872" i="16"/>
  <c r="S1873" i="16"/>
  <c r="S1874" i="16"/>
  <c r="S1875" i="16"/>
  <c r="S1876" i="16"/>
  <c r="S1877" i="16"/>
  <c r="S1878" i="16"/>
  <c r="S1879" i="16"/>
  <c r="S1880" i="16"/>
  <c r="S1881" i="16"/>
  <c r="S1882" i="16"/>
  <c r="S1883" i="16"/>
  <c r="S1884" i="16"/>
  <c r="S1885" i="16"/>
  <c r="S1886" i="16"/>
  <c r="S1887" i="16"/>
  <c r="S1888" i="16"/>
  <c r="S1889" i="16"/>
  <c r="S1890" i="16"/>
  <c r="S1891" i="16"/>
  <c r="S1892" i="16"/>
  <c r="S1893" i="16"/>
  <c r="S1894" i="16"/>
  <c r="S1895" i="16"/>
  <c r="S1896" i="16"/>
  <c r="S1897" i="16"/>
  <c r="S1898" i="16"/>
  <c r="S1899" i="16"/>
  <c r="S1900" i="16"/>
  <c r="S1901" i="16"/>
  <c r="S1902" i="16"/>
  <c r="S1903" i="16"/>
  <c r="S1904" i="16"/>
  <c r="S1905" i="16"/>
  <c r="S1906" i="16"/>
  <c r="S1907" i="16"/>
  <c r="S1908" i="16"/>
  <c r="S1909" i="16"/>
  <c r="S1910" i="16"/>
  <c r="S1911" i="16"/>
  <c r="S1912" i="16"/>
  <c r="S1913" i="16"/>
  <c r="S1914" i="16"/>
  <c r="S1915" i="16"/>
  <c r="S1916" i="16"/>
  <c r="S1917" i="16"/>
  <c r="S1918" i="16"/>
  <c r="S1919" i="16"/>
  <c r="S1920" i="16"/>
  <c r="S1921" i="16"/>
  <c r="S1922" i="16"/>
  <c r="S1923" i="16"/>
  <c r="S1924" i="16"/>
  <c r="S1925" i="16"/>
  <c r="S1926" i="16"/>
  <c r="S1927" i="16"/>
  <c r="S1928" i="16"/>
  <c r="S1929" i="16"/>
  <c r="S1930" i="16"/>
  <c r="S1931" i="16"/>
  <c r="S1932" i="16"/>
  <c r="S1933" i="16"/>
  <c r="S1934" i="16"/>
  <c r="S1935" i="16"/>
  <c r="S1936" i="16"/>
  <c r="S1937" i="16"/>
  <c r="S1938" i="16"/>
  <c r="S1939" i="16"/>
  <c r="S1940" i="16"/>
  <c r="S1941" i="16"/>
  <c r="S1942" i="16"/>
  <c r="S1943" i="16"/>
  <c r="S1944" i="16"/>
  <c r="S1945" i="16"/>
  <c r="S1946" i="16"/>
  <c r="S1947" i="16"/>
  <c r="S1948" i="16"/>
  <c r="S1949" i="16"/>
  <c r="S1950" i="16"/>
  <c r="S1951" i="16"/>
  <c r="S1952" i="16"/>
  <c r="S1953" i="16"/>
  <c r="S1954" i="16"/>
  <c r="S1955" i="16"/>
  <c r="S1956" i="16"/>
  <c r="S1957" i="16"/>
  <c r="S1958" i="16"/>
  <c r="S1959" i="16"/>
  <c r="S1960" i="16"/>
  <c r="S1961" i="16"/>
  <c r="S1962" i="16"/>
  <c r="S1963" i="16"/>
  <c r="S1964" i="16"/>
  <c r="S1965" i="16"/>
  <c r="S1966" i="16"/>
  <c r="S1967" i="16"/>
  <c r="S1968" i="16"/>
  <c r="S1969" i="16"/>
  <c r="S1970" i="16"/>
  <c r="S1971" i="16"/>
  <c r="S1972" i="16"/>
  <c r="S1973" i="16"/>
  <c r="S1974" i="16"/>
  <c r="S1975" i="16"/>
  <c r="S1976" i="16"/>
  <c r="S1977" i="16"/>
  <c r="S1978" i="16"/>
  <c r="S1979" i="16"/>
  <c r="S1980" i="16"/>
  <c r="S1981" i="16"/>
  <c r="S1982" i="16"/>
  <c r="S1983" i="16"/>
  <c r="S1984" i="16"/>
  <c r="S1985" i="16"/>
  <c r="S1986" i="16"/>
  <c r="S1987" i="16"/>
  <c r="S1988" i="16"/>
  <c r="S1989" i="16"/>
  <c r="S1990" i="16"/>
  <c r="S1991" i="16"/>
  <c r="S1992" i="16"/>
  <c r="S1993" i="16"/>
  <c r="S1994" i="16"/>
  <c r="S1995" i="16"/>
  <c r="S1996" i="16"/>
  <c r="S1997" i="16"/>
  <c r="S1998" i="16"/>
  <c r="S1999" i="16"/>
  <c r="S2000" i="16"/>
  <c r="S2001" i="16"/>
  <c r="S2002" i="16"/>
  <c r="S2003" i="16"/>
  <c r="S2004" i="16"/>
  <c r="S2005" i="16"/>
  <c r="S2006" i="16"/>
  <c r="S2007" i="16"/>
  <c r="S2008" i="16"/>
  <c r="S2009" i="16"/>
  <c r="S2010" i="16"/>
  <c r="S2011" i="16"/>
  <c r="S2012" i="16"/>
  <c r="S2013" i="16"/>
  <c r="S2014" i="16"/>
  <c r="S2015" i="16"/>
  <c r="S2016" i="16"/>
  <c r="S2017" i="16"/>
  <c r="S2018" i="16"/>
  <c r="S2019" i="16"/>
  <c r="S2020" i="16"/>
  <c r="S2021" i="16"/>
  <c r="S2022" i="16"/>
  <c r="S2023" i="16"/>
  <c r="S2024" i="16"/>
  <c r="S2025" i="16"/>
  <c r="S2026" i="16"/>
  <c r="S2027" i="16"/>
  <c r="S2028" i="16"/>
  <c r="S2029" i="16"/>
  <c r="S2030" i="16"/>
  <c r="S2031" i="16"/>
  <c r="S2032" i="16"/>
  <c r="S2033" i="16"/>
  <c r="S2034" i="16"/>
  <c r="S2035" i="16"/>
  <c r="S2036" i="16"/>
  <c r="S2037" i="16"/>
  <c r="S2038" i="16"/>
  <c r="S2039" i="16"/>
  <c r="S2040" i="16"/>
  <c r="S2041" i="16"/>
  <c r="S2042" i="16"/>
  <c r="S2043" i="16"/>
  <c r="S2044" i="16"/>
  <c r="S2045" i="16"/>
  <c r="S2046" i="16"/>
  <c r="S2047" i="16"/>
  <c r="S2048" i="16"/>
  <c r="S2049" i="16"/>
  <c r="S2050" i="16"/>
  <c r="S2051" i="16"/>
  <c r="S2052" i="16"/>
  <c r="S2053" i="16"/>
  <c r="S2054" i="16"/>
  <c r="S2055" i="16"/>
  <c r="S2056" i="16"/>
  <c r="S2057" i="16"/>
  <c r="S2058" i="16"/>
  <c r="S2059" i="16"/>
  <c r="S2060" i="16"/>
  <c r="S2061" i="16"/>
  <c r="S2062" i="16"/>
  <c r="S2063" i="16"/>
  <c r="S2064" i="16"/>
  <c r="S2065" i="16"/>
  <c r="S2066" i="16"/>
  <c r="S2067" i="16"/>
  <c r="S2068" i="16"/>
  <c r="S2069" i="16"/>
  <c r="S2070" i="16"/>
  <c r="S2071" i="16"/>
  <c r="S2072" i="16"/>
  <c r="S2073" i="16"/>
  <c r="S2074" i="16"/>
  <c r="S2075" i="16"/>
  <c r="S2076" i="16"/>
  <c r="S2077" i="16"/>
  <c r="S2078" i="16"/>
  <c r="S2079" i="16"/>
  <c r="S2080" i="16"/>
  <c r="S2081" i="16"/>
  <c r="S2082" i="16"/>
  <c r="S2083" i="16"/>
  <c r="S2084" i="16"/>
  <c r="S2085" i="16"/>
  <c r="S2086" i="16"/>
  <c r="S2087" i="16"/>
  <c r="S2088" i="16"/>
  <c r="S2089" i="16"/>
  <c r="S2090" i="16"/>
  <c r="S2091" i="16"/>
  <c r="S2092" i="16"/>
  <c r="S2093" i="16"/>
  <c r="S2094" i="16"/>
  <c r="S2095" i="16"/>
  <c r="S2096" i="16"/>
  <c r="S2097" i="16"/>
  <c r="S2098" i="16"/>
  <c r="S2099" i="16"/>
  <c r="S2100" i="16"/>
  <c r="S2101" i="16"/>
  <c r="S2102" i="16"/>
  <c r="S2103" i="16"/>
  <c r="S2104" i="16"/>
  <c r="S2105" i="16"/>
  <c r="S2106" i="16"/>
  <c r="S2107" i="16"/>
  <c r="S2108" i="16"/>
  <c r="S2109" i="16"/>
  <c r="S2110" i="16"/>
  <c r="S2111" i="16"/>
  <c r="S2112" i="16"/>
  <c r="S2113" i="16"/>
  <c r="S2114" i="16"/>
  <c r="S2115" i="16"/>
  <c r="S2116" i="16"/>
  <c r="S2117" i="16"/>
  <c r="S2118" i="16"/>
  <c r="S2119" i="16"/>
  <c r="S2120" i="16"/>
  <c r="S2121" i="16"/>
  <c r="S2122" i="16"/>
  <c r="S2123" i="16"/>
  <c r="S2124" i="16"/>
  <c r="S2125" i="16"/>
  <c r="S2126" i="16"/>
  <c r="S2127" i="16"/>
  <c r="S2128" i="16"/>
  <c r="S2129" i="16"/>
  <c r="S2130" i="16"/>
  <c r="S2131" i="16"/>
  <c r="S2132" i="16"/>
  <c r="S2133" i="16"/>
  <c r="S2134" i="16"/>
  <c r="S2135" i="16"/>
  <c r="S2136" i="16"/>
  <c r="S2137" i="16"/>
  <c r="S2138" i="16"/>
  <c r="S2139" i="16"/>
  <c r="S2140" i="16"/>
  <c r="S2141" i="16"/>
  <c r="S2142" i="16"/>
  <c r="S2143" i="16"/>
  <c r="S2144" i="16"/>
  <c r="S2145" i="16"/>
  <c r="S2146" i="16"/>
  <c r="S2147" i="16"/>
  <c r="S2148" i="16"/>
  <c r="S2149" i="16"/>
  <c r="S2150" i="16"/>
  <c r="S2151" i="16"/>
  <c r="S2152" i="16"/>
  <c r="S2153" i="16"/>
  <c r="S2154" i="16"/>
  <c r="S2155" i="16"/>
  <c r="S2156" i="16"/>
  <c r="S2157" i="16"/>
  <c r="S2158" i="16"/>
  <c r="S2159" i="16"/>
  <c r="S2160" i="16"/>
  <c r="S2161" i="16"/>
  <c r="S2162" i="16"/>
  <c r="S2163" i="16"/>
  <c r="S2164" i="16"/>
  <c r="S2165" i="16"/>
  <c r="S2166" i="16"/>
  <c r="S2167" i="16"/>
  <c r="S2168" i="16"/>
  <c r="S2169" i="16"/>
  <c r="S2170" i="16"/>
  <c r="S2171" i="16"/>
  <c r="S2172" i="16"/>
  <c r="S2173" i="16"/>
  <c r="S2174" i="16"/>
  <c r="S2175" i="16"/>
  <c r="S2176" i="16"/>
  <c r="S2177" i="16"/>
  <c r="S2178" i="16"/>
  <c r="S2179" i="16"/>
  <c r="S2180" i="16"/>
  <c r="S2181" i="16"/>
  <c r="S2182" i="16"/>
  <c r="S2183" i="16"/>
  <c r="S2184" i="16"/>
  <c r="S2185" i="16"/>
  <c r="S2186" i="16"/>
  <c r="S2187" i="16"/>
  <c r="S2188" i="16"/>
  <c r="S2189" i="16"/>
  <c r="S2190" i="16"/>
  <c r="S2191" i="16"/>
  <c r="S2192" i="16"/>
  <c r="S2193" i="16"/>
  <c r="S2194" i="16"/>
  <c r="S2195" i="16"/>
  <c r="S2196" i="16"/>
  <c r="S2197" i="16"/>
  <c r="S2198" i="16"/>
  <c r="S2199" i="16"/>
  <c r="S2200" i="16"/>
  <c r="S2201" i="16"/>
  <c r="S2202" i="16"/>
  <c r="S2203" i="16"/>
  <c r="S2204" i="16"/>
  <c r="S2205" i="16"/>
  <c r="S2206" i="16"/>
  <c r="S2207" i="16"/>
  <c r="S2208" i="16"/>
  <c r="S2209" i="16"/>
  <c r="S2210" i="16"/>
  <c r="S2211" i="16"/>
  <c r="S2212" i="16"/>
  <c r="S2213" i="16"/>
  <c r="S2214" i="16"/>
  <c r="S2215" i="16"/>
  <c r="S2216" i="16"/>
  <c r="S2217" i="16"/>
  <c r="S2218" i="16"/>
  <c r="S2219" i="16"/>
  <c r="S2220" i="16"/>
  <c r="S2221" i="16"/>
  <c r="S2222" i="16"/>
  <c r="S2223" i="16"/>
  <c r="S2224" i="16"/>
  <c r="S2225" i="16"/>
  <c r="S2226" i="16"/>
  <c r="S2227" i="16"/>
  <c r="S2228" i="16"/>
  <c r="S2229" i="16"/>
  <c r="S2230" i="16"/>
  <c r="S2231" i="16"/>
  <c r="S2232" i="16"/>
  <c r="S2233" i="16"/>
  <c r="S2234" i="16"/>
  <c r="S2235" i="16"/>
  <c r="S2236" i="16"/>
  <c r="S2237" i="16"/>
  <c r="S2238" i="16"/>
  <c r="S2239" i="16"/>
  <c r="S2240" i="16"/>
  <c r="S2241" i="16"/>
  <c r="S2242" i="16"/>
  <c r="S2243" i="16"/>
  <c r="S2244" i="16"/>
  <c r="S2245" i="16"/>
  <c r="S2246" i="16"/>
  <c r="S2247" i="16"/>
  <c r="S2248" i="16"/>
  <c r="S2249" i="16"/>
  <c r="S2250" i="16"/>
  <c r="S2251" i="16"/>
  <c r="S2252" i="16"/>
  <c r="S2253" i="16"/>
  <c r="S2254" i="16"/>
  <c r="S2255" i="16"/>
  <c r="S2256" i="16"/>
  <c r="S2257" i="16"/>
  <c r="S2258" i="16"/>
  <c r="S2259" i="16"/>
  <c r="S2260" i="16"/>
  <c r="S2261" i="16"/>
  <c r="S2262" i="16"/>
  <c r="S2263" i="16"/>
  <c r="S2264" i="16"/>
  <c r="S2265" i="16"/>
  <c r="S2266" i="16"/>
  <c r="S2267" i="16"/>
  <c r="S2268" i="16"/>
  <c r="S2269" i="16"/>
  <c r="S2270" i="16"/>
  <c r="S2271" i="16"/>
  <c r="S2272" i="16"/>
  <c r="S2273" i="16"/>
  <c r="S2274" i="16"/>
  <c r="S2275" i="16"/>
  <c r="S2276" i="16"/>
  <c r="S2277" i="16"/>
  <c r="S2278" i="16"/>
  <c r="S2279" i="16"/>
  <c r="S2280" i="16"/>
  <c r="S2281" i="16"/>
  <c r="S2282" i="16"/>
  <c r="S2283" i="16"/>
  <c r="S2284" i="16"/>
  <c r="S2285" i="16"/>
  <c r="S2286" i="16"/>
  <c r="S2287" i="16"/>
  <c r="S2288" i="16"/>
  <c r="S2289" i="16"/>
  <c r="S2290" i="16"/>
  <c r="S2291" i="16"/>
  <c r="S2292" i="16"/>
  <c r="S2293" i="16"/>
  <c r="S2294" i="16"/>
  <c r="S2295" i="16"/>
  <c r="S2296" i="16"/>
  <c r="S2297" i="16"/>
  <c r="S2298" i="16"/>
  <c r="S2299" i="16"/>
  <c r="S2300" i="16"/>
  <c r="S2301" i="16"/>
  <c r="S2302" i="16"/>
  <c r="S2303" i="16"/>
  <c r="S2304" i="16"/>
  <c r="S2305" i="16"/>
  <c r="S2306" i="16"/>
  <c r="S2307" i="16"/>
  <c r="S2308" i="16"/>
  <c r="S2309" i="16"/>
  <c r="S2310" i="16"/>
  <c r="S2311" i="16"/>
  <c r="S2312" i="16"/>
  <c r="S2313" i="16"/>
  <c r="S2314" i="16"/>
  <c r="S2315" i="16"/>
  <c r="S2316" i="16"/>
  <c r="S2317" i="16"/>
  <c r="S2318" i="16"/>
  <c r="S2319" i="16"/>
  <c r="S2320" i="16"/>
  <c r="S2321" i="16"/>
  <c r="S2322" i="16"/>
  <c r="S2323" i="16"/>
  <c r="S2324" i="16"/>
  <c r="S2325" i="16"/>
  <c r="S2326" i="16"/>
  <c r="S2327" i="16"/>
  <c r="S2328" i="16"/>
  <c r="S2329" i="16"/>
  <c r="S2330" i="16"/>
  <c r="S2331" i="16"/>
  <c r="S2332" i="16"/>
  <c r="S2333" i="16"/>
  <c r="S2334" i="16"/>
  <c r="S2335" i="16"/>
  <c r="S2336" i="16"/>
  <c r="G6" i="1"/>
  <c r="K34" i="17"/>
  <c r="H25" i="17"/>
  <c r="Q2336" i="16" l="1"/>
  <c r="P2336" i="16"/>
  <c r="O2336" i="16"/>
  <c r="N2336" i="16"/>
  <c r="M2336" i="16"/>
  <c r="L2336" i="16"/>
  <c r="K2336" i="16"/>
  <c r="J2336" i="16"/>
  <c r="I2336" i="16"/>
  <c r="H2336" i="16"/>
  <c r="G2336" i="16"/>
  <c r="F2336" i="16"/>
  <c r="E2336" i="16"/>
  <c r="D2336" i="16"/>
  <c r="C2336" i="16"/>
  <c r="B2336" i="16"/>
  <c r="Q2335" i="16"/>
  <c r="P2335" i="16"/>
  <c r="O2335" i="16"/>
  <c r="N2335" i="16"/>
  <c r="M2335" i="16"/>
  <c r="L2335" i="16"/>
  <c r="K2335" i="16"/>
  <c r="J2335" i="16"/>
  <c r="I2335" i="16"/>
  <c r="H2335" i="16"/>
  <c r="G2335" i="16"/>
  <c r="F2335" i="16"/>
  <c r="E2335" i="16"/>
  <c r="D2335" i="16"/>
  <c r="C2335" i="16"/>
  <c r="B2335" i="16"/>
  <c r="Q2334" i="16"/>
  <c r="P2334" i="16"/>
  <c r="O2334" i="16"/>
  <c r="N2334" i="16"/>
  <c r="M2334" i="16"/>
  <c r="L2334" i="16"/>
  <c r="K2334" i="16"/>
  <c r="J2334" i="16"/>
  <c r="I2334" i="16"/>
  <c r="H2334" i="16"/>
  <c r="G2334" i="16"/>
  <c r="F2334" i="16"/>
  <c r="E2334" i="16"/>
  <c r="D2334" i="16"/>
  <c r="C2334" i="16"/>
  <c r="B2334" i="16"/>
  <c r="Q2333" i="16"/>
  <c r="P2333" i="16"/>
  <c r="O2333" i="16"/>
  <c r="N2333" i="16"/>
  <c r="M2333" i="16"/>
  <c r="L2333" i="16"/>
  <c r="K2333" i="16"/>
  <c r="J2333" i="16"/>
  <c r="I2333" i="16"/>
  <c r="H2333" i="16"/>
  <c r="G2333" i="16"/>
  <c r="F2333" i="16"/>
  <c r="E2333" i="16"/>
  <c r="D2333" i="16"/>
  <c r="C2333" i="16"/>
  <c r="B2333" i="16"/>
  <c r="Q2332" i="16"/>
  <c r="P2332" i="16"/>
  <c r="O2332" i="16"/>
  <c r="N2332" i="16"/>
  <c r="M2332" i="16"/>
  <c r="L2332" i="16"/>
  <c r="K2332" i="16"/>
  <c r="J2332" i="16"/>
  <c r="I2332" i="16"/>
  <c r="H2332" i="16"/>
  <c r="G2332" i="16"/>
  <c r="F2332" i="16"/>
  <c r="E2332" i="16"/>
  <c r="D2332" i="16"/>
  <c r="C2332" i="16"/>
  <c r="B2332" i="16"/>
  <c r="Q2331" i="16"/>
  <c r="P2331" i="16"/>
  <c r="O2331" i="16"/>
  <c r="N2331" i="16"/>
  <c r="M2331" i="16"/>
  <c r="L2331" i="16"/>
  <c r="K2331" i="16"/>
  <c r="J2331" i="16"/>
  <c r="I2331" i="16"/>
  <c r="H2331" i="16"/>
  <c r="G2331" i="16"/>
  <c r="F2331" i="16"/>
  <c r="E2331" i="16"/>
  <c r="D2331" i="16"/>
  <c r="C2331" i="16"/>
  <c r="B2331" i="16"/>
  <c r="Q2330" i="16"/>
  <c r="P2330" i="16"/>
  <c r="O2330" i="16"/>
  <c r="N2330" i="16"/>
  <c r="M2330" i="16"/>
  <c r="L2330" i="16"/>
  <c r="K2330" i="16"/>
  <c r="J2330" i="16"/>
  <c r="I2330" i="16"/>
  <c r="H2330" i="16"/>
  <c r="G2330" i="16"/>
  <c r="F2330" i="16"/>
  <c r="E2330" i="16"/>
  <c r="D2330" i="16"/>
  <c r="C2330" i="16"/>
  <c r="B2330" i="16"/>
  <c r="Q2329" i="16"/>
  <c r="P2329" i="16"/>
  <c r="O2329" i="16"/>
  <c r="N2329" i="16"/>
  <c r="M2329" i="16"/>
  <c r="L2329" i="16"/>
  <c r="K2329" i="16"/>
  <c r="J2329" i="16"/>
  <c r="I2329" i="16"/>
  <c r="H2329" i="16"/>
  <c r="G2329" i="16"/>
  <c r="F2329" i="16"/>
  <c r="E2329" i="16"/>
  <c r="D2329" i="16"/>
  <c r="C2329" i="16"/>
  <c r="B2329" i="16"/>
  <c r="Q2328" i="16"/>
  <c r="P2328" i="16"/>
  <c r="O2328" i="16"/>
  <c r="N2328" i="16"/>
  <c r="M2328" i="16"/>
  <c r="L2328" i="16"/>
  <c r="K2328" i="16"/>
  <c r="J2328" i="16"/>
  <c r="I2328" i="16"/>
  <c r="H2328" i="16"/>
  <c r="G2328" i="16"/>
  <c r="F2328" i="16"/>
  <c r="E2328" i="16"/>
  <c r="D2328" i="16"/>
  <c r="C2328" i="16"/>
  <c r="B2328" i="16"/>
  <c r="Q2327" i="16"/>
  <c r="P2327" i="16"/>
  <c r="O2327" i="16"/>
  <c r="N2327" i="16"/>
  <c r="M2327" i="16"/>
  <c r="L2327" i="16"/>
  <c r="K2327" i="16"/>
  <c r="J2327" i="16"/>
  <c r="I2327" i="16"/>
  <c r="H2327" i="16"/>
  <c r="G2327" i="16"/>
  <c r="F2327" i="16"/>
  <c r="E2327" i="16"/>
  <c r="D2327" i="16"/>
  <c r="C2327" i="16"/>
  <c r="B2327" i="16"/>
  <c r="Q2326" i="16"/>
  <c r="P2326" i="16"/>
  <c r="O2326" i="16"/>
  <c r="N2326" i="16"/>
  <c r="M2326" i="16"/>
  <c r="L2326" i="16"/>
  <c r="K2326" i="16"/>
  <c r="J2326" i="16"/>
  <c r="I2326" i="16"/>
  <c r="H2326" i="16"/>
  <c r="G2326" i="16"/>
  <c r="F2326" i="16"/>
  <c r="E2326" i="16"/>
  <c r="D2326" i="16"/>
  <c r="C2326" i="16"/>
  <c r="B2326" i="16"/>
  <c r="Q2325" i="16"/>
  <c r="P2325" i="16"/>
  <c r="O2325" i="16"/>
  <c r="N2325" i="16"/>
  <c r="M2325" i="16"/>
  <c r="L2325" i="16"/>
  <c r="K2325" i="16"/>
  <c r="J2325" i="16"/>
  <c r="I2325" i="16"/>
  <c r="H2325" i="16"/>
  <c r="G2325" i="16"/>
  <c r="F2325" i="16"/>
  <c r="E2325" i="16"/>
  <c r="D2325" i="16"/>
  <c r="C2325" i="16"/>
  <c r="B2325" i="16"/>
  <c r="Q2324" i="16"/>
  <c r="P2324" i="16"/>
  <c r="O2324" i="16"/>
  <c r="N2324" i="16"/>
  <c r="M2324" i="16"/>
  <c r="L2324" i="16"/>
  <c r="K2324" i="16"/>
  <c r="J2324" i="16"/>
  <c r="I2324" i="16"/>
  <c r="H2324" i="16"/>
  <c r="G2324" i="16"/>
  <c r="F2324" i="16"/>
  <c r="E2324" i="16"/>
  <c r="D2324" i="16"/>
  <c r="C2324" i="16"/>
  <c r="B2324" i="16"/>
  <c r="Q2323" i="16"/>
  <c r="P2323" i="16"/>
  <c r="O2323" i="16"/>
  <c r="N2323" i="16"/>
  <c r="M2323" i="16"/>
  <c r="L2323" i="16"/>
  <c r="K2323" i="16"/>
  <c r="J2323" i="16"/>
  <c r="I2323" i="16"/>
  <c r="H2323" i="16"/>
  <c r="G2323" i="16"/>
  <c r="F2323" i="16"/>
  <c r="E2323" i="16"/>
  <c r="D2323" i="16"/>
  <c r="C2323" i="16"/>
  <c r="B2323" i="16"/>
  <c r="Q2322" i="16"/>
  <c r="P2322" i="16"/>
  <c r="O2322" i="16"/>
  <c r="N2322" i="16"/>
  <c r="M2322" i="16"/>
  <c r="L2322" i="16"/>
  <c r="K2322" i="16"/>
  <c r="J2322" i="16"/>
  <c r="I2322" i="16"/>
  <c r="H2322" i="16"/>
  <c r="G2322" i="16"/>
  <c r="F2322" i="16"/>
  <c r="E2322" i="16"/>
  <c r="D2322" i="16"/>
  <c r="C2322" i="16"/>
  <c r="B2322" i="16"/>
  <c r="Q2321" i="16"/>
  <c r="P2321" i="16"/>
  <c r="O2321" i="16"/>
  <c r="N2321" i="16"/>
  <c r="M2321" i="16"/>
  <c r="L2321" i="16"/>
  <c r="K2321" i="16"/>
  <c r="J2321" i="16"/>
  <c r="I2321" i="16"/>
  <c r="H2321" i="16"/>
  <c r="G2321" i="16"/>
  <c r="F2321" i="16"/>
  <c r="E2321" i="16"/>
  <c r="D2321" i="16"/>
  <c r="C2321" i="16"/>
  <c r="B2321" i="16"/>
  <c r="Q2320" i="16"/>
  <c r="P2320" i="16"/>
  <c r="O2320" i="16"/>
  <c r="N2320" i="16"/>
  <c r="M2320" i="16"/>
  <c r="L2320" i="16"/>
  <c r="K2320" i="16"/>
  <c r="J2320" i="16"/>
  <c r="I2320" i="16"/>
  <c r="H2320" i="16"/>
  <c r="G2320" i="16"/>
  <c r="F2320" i="16"/>
  <c r="E2320" i="16"/>
  <c r="D2320" i="16"/>
  <c r="C2320" i="16"/>
  <c r="B2320" i="16"/>
  <c r="Q2319" i="16"/>
  <c r="P2319" i="16"/>
  <c r="O2319" i="16"/>
  <c r="N2319" i="16"/>
  <c r="M2319" i="16"/>
  <c r="L2319" i="16"/>
  <c r="K2319" i="16"/>
  <c r="J2319" i="16"/>
  <c r="I2319" i="16"/>
  <c r="H2319" i="16"/>
  <c r="G2319" i="16"/>
  <c r="F2319" i="16"/>
  <c r="E2319" i="16"/>
  <c r="D2319" i="16"/>
  <c r="C2319" i="16"/>
  <c r="B2319" i="16"/>
  <c r="Q2318" i="16"/>
  <c r="P2318" i="16"/>
  <c r="O2318" i="16"/>
  <c r="N2318" i="16"/>
  <c r="M2318" i="16"/>
  <c r="L2318" i="16"/>
  <c r="K2318" i="16"/>
  <c r="J2318" i="16"/>
  <c r="I2318" i="16"/>
  <c r="H2318" i="16"/>
  <c r="G2318" i="16"/>
  <c r="F2318" i="16"/>
  <c r="E2318" i="16"/>
  <c r="D2318" i="16"/>
  <c r="C2318" i="16"/>
  <c r="B2318" i="16"/>
  <c r="Q2317" i="16"/>
  <c r="P2317" i="16"/>
  <c r="O2317" i="16"/>
  <c r="N2317" i="16"/>
  <c r="M2317" i="16"/>
  <c r="L2317" i="16"/>
  <c r="K2317" i="16"/>
  <c r="J2317" i="16"/>
  <c r="I2317" i="16"/>
  <c r="H2317" i="16"/>
  <c r="G2317" i="16"/>
  <c r="F2317" i="16"/>
  <c r="E2317" i="16"/>
  <c r="D2317" i="16"/>
  <c r="C2317" i="16"/>
  <c r="B2317" i="16"/>
  <c r="Q2316" i="16"/>
  <c r="P2316" i="16"/>
  <c r="O2316" i="16"/>
  <c r="N2316" i="16"/>
  <c r="M2316" i="16"/>
  <c r="L2316" i="16"/>
  <c r="K2316" i="16"/>
  <c r="J2316" i="16"/>
  <c r="I2316" i="16"/>
  <c r="H2316" i="16"/>
  <c r="G2316" i="16"/>
  <c r="F2316" i="16"/>
  <c r="E2316" i="16"/>
  <c r="D2316" i="16"/>
  <c r="C2316" i="16"/>
  <c r="B2316" i="16"/>
  <c r="Q2315" i="16"/>
  <c r="P2315" i="16"/>
  <c r="O2315" i="16"/>
  <c r="N2315" i="16"/>
  <c r="M2315" i="16"/>
  <c r="L2315" i="16"/>
  <c r="K2315" i="16"/>
  <c r="J2315" i="16"/>
  <c r="I2315" i="16"/>
  <c r="H2315" i="16"/>
  <c r="G2315" i="16"/>
  <c r="F2315" i="16"/>
  <c r="E2315" i="16"/>
  <c r="D2315" i="16"/>
  <c r="C2315" i="16"/>
  <c r="B2315" i="16"/>
  <c r="Q2314" i="16"/>
  <c r="P2314" i="16"/>
  <c r="O2314" i="16"/>
  <c r="N2314" i="16"/>
  <c r="M2314" i="16"/>
  <c r="L2314" i="16"/>
  <c r="K2314" i="16"/>
  <c r="J2314" i="16"/>
  <c r="I2314" i="16"/>
  <c r="H2314" i="16"/>
  <c r="G2314" i="16"/>
  <c r="F2314" i="16"/>
  <c r="E2314" i="16"/>
  <c r="D2314" i="16"/>
  <c r="C2314" i="16"/>
  <c r="B2314" i="16"/>
  <c r="Q2313" i="16"/>
  <c r="P2313" i="16"/>
  <c r="O2313" i="16"/>
  <c r="N2313" i="16"/>
  <c r="M2313" i="16"/>
  <c r="L2313" i="16"/>
  <c r="K2313" i="16"/>
  <c r="J2313" i="16"/>
  <c r="I2313" i="16"/>
  <c r="H2313" i="16"/>
  <c r="G2313" i="16"/>
  <c r="F2313" i="16"/>
  <c r="E2313" i="16"/>
  <c r="D2313" i="16"/>
  <c r="C2313" i="16"/>
  <c r="B2313" i="16"/>
  <c r="Q2312" i="16"/>
  <c r="P2312" i="16"/>
  <c r="O2312" i="16"/>
  <c r="N2312" i="16"/>
  <c r="M2312" i="16"/>
  <c r="L2312" i="16"/>
  <c r="K2312" i="16"/>
  <c r="J2312" i="16"/>
  <c r="I2312" i="16"/>
  <c r="H2312" i="16"/>
  <c r="G2312" i="16"/>
  <c r="F2312" i="16"/>
  <c r="E2312" i="16"/>
  <c r="D2312" i="16"/>
  <c r="C2312" i="16"/>
  <c r="B2312" i="16"/>
  <c r="Q2311" i="16"/>
  <c r="P2311" i="16"/>
  <c r="O2311" i="16"/>
  <c r="N2311" i="16"/>
  <c r="M2311" i="16"/>
  <c r="L2311" i="16"/>
  <c r="K2311" i="16"/>
  <c r="J2311" i="16"/>
  <c r="I2311" i="16"/>
  <c r="H2311" i="16"/>
  <c r="G2311" i="16"/>
  <c r="F2311" i="16"/>
  <c r="E2311" i="16"/>
  <c r="D2311" i="16"/>
  <c r="C2311" i="16"/>
  <c r="B2311" i="16"/>
  <c r="Q2310" i="16"/>
  <c r="P2310" i="16"/>
  <c r="O2310" i="16"/>
  <c r="N2310" i="16"/>
  <c r="M2310" i="16"/>
  <c r="L2310" i="16"/>
  <c r="K2310" i="16"/>
  <c r="J2310" i="16"/>
  <c r="I2310" i="16"/>
  <c r="H2310" i="16"/>
  <c r="G2310" i="16"/>
  <c r="F2310" i="16"/>
  <c r="E2310" i="16"/>
  <c r="D2310" i="16"/>
  <c r="C2310" i="16"/>
  <c r="B2310" i="16"/>
  <c r="Q2309" i="16"/>
  <c r="P2309" i="16"/>
  <c r="O2309" i="16"/>
  <c r="N2309" i="16"/>
  <c r="M2309" i="16"/>
  <c r="L2309" i="16"/>
  <c r="K2309" i="16"/>
  <c r="J2309" i="16"/>
  <c r="I2309" i="16"/>
  <c r="H2309" i="16"/>
  <c r="G2309" i="16"/>
  <c r="F2309" i="16"/>
  <c r="E2309" i="16"/>
  <c r="D2309" i="16"/>
  <c r="C2309" i="16"/>
  <c r="B2309" i="16"/>
  <c r="Q2308" i="16"/>
  <c r="P2308" i="16"/>
  <c r="O2308" i="16"/>
  <c r="N2308" i="16"/>
  <c r="M2308" i="16"/>
  <c r="L2308" i="16"/>
  <c r="K2308" i="16"/>
  <c r="J2308" i="16"/>
  <c r="I2308" i="16"/>
  <c r="H2308" i="16"/>
  <c r="G2308" i="16"/>
  <c r="F2308" i="16"/>
  <c r="E2308" i="16"/>
  <c r="D2308" i="16"/>
  <c r="C2308" i="16"/>
  <c r="B2308" i="16"/>
  <c r="Q2307" i="16"/>
  <c r="P2307" i="16"/>
  <c r="O2307" i="16"/>
  <c r="N2307" i="16"/>
  <c r="M2307" i="16"/>
  <c r="L2307" i="16"/>
  <c r="K2307" i="16"/>
  <c r="J2307" i="16"/>
  <c r="I2307" i="16"/>
  <c r="H2307" i="16"/>
  <c r="G2307" i="16"/>
  <c r="F2307" i="16"/>
  <c r="E2307" i="16"/>
  <c r="D2307" i="16"/>
  <c r="C2307" i="16"/>
  <c r="B2307" i="16"/>
  <c r="Q2306" i="16"/>
  <c r="P2306" i="16"/>
  <c r="O2306" i="16"/>
  <c r="N2306" i="16"/>
  <c r="M2306" i="16"/>
  <c r="L2306" i="16"/>
  <c r="K2306" i="16"/>
  <c r="J2306" i="16"/>
  <c r="I2306" i="16"/>
  <c r="H2306" i="16"/>
  <c r="G2306" i="16"/>
  <c r="F2306" i="16"/>
  <c r="E2306" i="16"/>
  <c r="D2306" i="16"/>
  <c r="C2306" i="16"/>
  <c r="B2306" i="16"/>
  <c r="Q2305" i="16"/>
  <c r="P2305" i="16"/>
  <c r="O2305" i="16"/>
  <c r="N2305" i="16"/>
  <c r="M2305" i="16"/>
  <c r="L2305" i="16"/>
  <c r="K2305" i="16"/>
  <c r="J2305" i="16"/>
  <c r="I2305" i="16"/>
  <c r="H2305" i="16"/>
  <c r="G2305" i="16"/>
  <c r="F2305" i="16"/>
  <c r="E2305" i="16"/>
  <c r="D2305" i="16"/>
  <c r="C2305" i="16"/>
  <c r="B2305" i="16"/>
  <c r="Q2304" i="16"/>
  <c r="P2304" i="16"/>
  <c r="O2304" i="16"/>
  <c r="N2304" i="16"/>
  <c r="M2304" i="16"/>
  <c r="L2304" i="16"/>
  <c r="K2304" i="16"/>
  <c r="J2304" i="16"/>
  <c r="I2304" i="16"/>
  <c r="H2304" i="16"/>
  <c r="G2304" i="16"/>
  <c r="F2304" i="16"/>
  <c r="E2304" i="16"/>
  <c r="D2304" i="16"/>
  <c r="C2304" i="16"/>
  <c r="B2304" i="16"/>
  <c r="Q2303" i="16"/>
  <c r="P2303" i="16"/>
  <c r="O2303" i="16"/>
  <c r="N2303" i="16"/>
  <c r="M2303" i="16"/>
  <c r="L2303" i="16"/>
  <c r="K2303" i="16"/>
  <c r="J2303" i="16"/>
  <c r="I2303" i="16"/>
  <c r="H2303" i="16"/>
  <c r="G2303" i="16"/>
  <c r="F2303" i="16"/>
  <c r="E2303" i="16"/>
  <c r="D2303" i="16"/>
  <c r="C2303" i="16"/>
  <c r="B2303" i="16"/>
  <c r="Q2302" i="16"/>
  <c r="P2302" i="16"/>
  <c r="O2302" i="16"/>
  <c r="N2302" i="16"/>
  <c r="M2302" i="16"/>
  <c r="L2302" i="16"/>
  <c r="K2302" i="16"/>
  <c r="J2302" i="16"/>
  <c r="I2302" i="16"/>
  <c r="H2302" i="16"/>
  <c r="G2302" i="16"/>
  <c r="F2302" i="16"/>
  <c r="E2302" i="16"/>
  <c r="D2302" i="16"/>
  <c r="C2302" i="16"/>
  <c r="B2302" i="16"/>
  <c r="Q2301" i="16"/>
  <c r="P2301" i="16"/>
  <c r="O2301" i="16"/>
  <c r="N2301" i="16"/>
  <c r="M2301" i="16"/>
  <c r="L2301" i="16"/>
  <c r="K2301" i="16"/>
  <c r="J2301" i="16"/>
  <c r="I2301" i="16"/>
  <c r="H2301" i="16"/>
  <c r="G2301" i="16"/>
  <c r="F2301" i="16"/>
  <c r="E2301" i="16"/>
  <c r="D2301" i="16"/>
  <c r="C2301" i="16"/>
  <c r="B2301" i="16"/>
  <c r="Q2300" i="16"/>
  <c r="P2300" i="16"/>
  <c r="O2300" i="16"/>
  <c r="N2300" i="16"/>
  <c r="M2300" i="16"/>
  <c r="L2300" i="16"/>
  <c r="K2300" i="16"/>
  <c r="J2300" i="16"/>
  <c r="I2300" i="16"/>
  <c r="H2300" i="16"/>
  <c r="G2300" i="16"/>
  <c r="F2300" i="16"/>
  <c r="E2300" i="16"/>
  <c r="D2300" i="16"/>
  <c r="C2300" i="16"/>
  <c r="B2300" i="16"/>
  <c r="Q2299" i="16"/>
  <c r="P2299" i="16"/>
  <c r="O2299" i="16"/>
  <c r="N2299" i="16"/>
  <c r="M2299" i="16"/>
  <c r="L2299" i="16"/>
  <c r="K2299" i="16"/>
  <c r="J2299" i="16"/>
  <c r="I2299" i="16"/>
  <c r="H2299" i="16"/>
  <c r="G2299" i="16"/>
  <c r="F2299" i="16"/>
  <c r="E2299" i="16"/>
  <c r="D2299" i="16"/>
  <c r="C2299" i="16"/>
  <c r="B2299" i="16"/>
  <c r="Q2298" i="16"/>
  <c r="P2298" i="16"/>
  <c r="O2298" i="16"/>
  <c r="N2298" i="16"/>
  <c r="M2298" i="16"/>
  <c r="L2298" i="16"/>
  <c r="K2298" i="16"/>
  <c r="J2298" i="16"/>
  <c r="I2298" i="16"/>
  <c r="H2298" i="16"/>
  <c r="G2298" i="16"/>
  <c r="F2298" i="16"/>
  <c r="E2298" i="16"/>
  <c r="D2298" i="16"/>
  <c r="C2298" i="16"/>
  <c r="B2298" i="16"/>
  <c r="Q2297" i="16"/>
  <c r="P2297" i="16"/>
  <c r="O2297" i="16"/>
  <c r="N2297" i="16"/>
  <c r="M2297" i="16"/>
  <c r="L2297" i="16"/>
  <c r="K2297" i="16"/>
  <c r="J2297" i="16"/>
  <c r="I2297" i="16"/>
  <c r="H2297" i="16"/>
  <c r="G2297" i="16"/>
  <c r="F2297" i="16"/>
  <c r="E2297" i="16"/>
  <c r="D2297" i="16"/>
  <c r="C2297" i="16"/>
  <c r="B2297" i="16"/>
  <c r="Q2296" i="16"/>
  <c r="P2296" i="16"/>
  <c r="O2296" i="16"/>
  <c r="N2296" i="16"/>
  <c r="M2296" i="16"/>
  <c r="L2296" i="16"/>
  <c r="K2296" i="16"/>
  <c r="J2296" i="16"/>
  <c r="I2296" i="16"/>
  <c r="H2296" i="16"/>
  <c r="G2296" i="16"/>
  <c r="F2296" i="16"/>
  <c r="E2296" i="16"/>
  <c r="D2296" i="16"/>
  <c r="C2296" i="16"/>
  <c r="B2296" i="16"/>
  <c r="Q2295" i="16"/>
  <c r="P2295" i="16"/>
  <c r="O2295" i="16"/>
  <c r="N2295" i="16"/>
  <c r="M2295" i="16"/>
  <c r="L2295" i="16"/>
  <c r="K2295" i="16"/>
  <c r="J2295" i="16"/>
  <c r="I2295" i="16"/>
  <c r="H2295" i="16"/>
  <c r="G2295" i="16"/>
  <c r="F2295" i="16"/>
  <c r="E2295" i="16"/>
  <c r="D2295" i="16"/>
  <c r="C2295" i="16"/>
  <c r="B2295" i="16"/>
  <c r="Q2294" i="16"/>
  <c r="P2294" i="16"/>
  <c r="O2294" i="16"/>
  <c r="N2294" i="16"/>
  <c r="M2294" i="16"/>
  <c r="L2294" i="16"/>
  <c r="K2294" i="16"/>
  <c r="J2294" i="16"/>
  <c r="I2294" i="16"/>
  <c r="H2294" i="16"/>
  <c r="G2294" i="16"/>
  <c r="F2294" i="16"/>
  <c r="E2294" i="16"/>
  <c r="D2294" i="16"/>
  <c r="C2294" i="16"/>
  <c r="B2294" i="16"/>
  <c r="Q2293" i="16"/>
  <c r="P2293" i="16"/>
  <c r="O2293" i="16"/>
  <c r="N2293" i="16"/>
  <c r="M2293" i="16"/>
  <c r="L2293" i="16"/>
  <c r="K2293" i="16"/>
  <c r="J2293" i="16"/>
  <c r="I2293" i="16"/>
  <c r="H2293" i="16"/>
  <c r="G2293" i="16"/>
  <c r="F2293" i="16"/>
  <c r="E2293" i="16"/>
  <c r="D2293" i="16"/>
  <c r="C2293" i="16"/>
  <c r="B2293" i="16"/>
  <c r="Q2292" i="16"/>
  <c r="P2292" i="16"/>
  <c r="O2292" i="16"/>
  <c r="N2292" i="16"/>
  <c r="M2292" i="16"/>
  <c r="L2292" i="16"/>
  <c r="K2292" i="16"/>
  <c r="J2292" i="16"/>
  <c r="I2292" i="16"/>
  <c r="H2292" i="16"/>
  <c r="G2292" i="16"/>
  <c r="F2292" i="16"/>
  <c r="E2292" i="16"/>
  <c r="D2292" i="16"/>
  <c r="C2292" i="16"/>
  <c r="B2292" i="16"/>
  <c r="Q2291" i="16"/>
  <c r="P2291" i="16"/>
  <c r="O2291" i="16"/>
  <c r="N2291" i="16"/>
  <c r="M2291" i="16"/>
  <c r="L2291" i="16"/>
  <c r="K2291" i="16"/>
  <c r="J2291" i="16"/>
  <c r="I2291" i="16"/>
  <c r="H2291" i="16"/>
  <c r="G2291" i="16"/>
  <c r="F2291" i="16"/>
  <c r="E2291" i="16"/>
  <c r="D2291" i="16"/>
  <c r="C2291" i="16"/>
  <c r="B2291" i="16"/>
  <c r="Q2290" i="16"/>
  <c r="P2290" i="16"/>
  <c r="O2290" i="16"/>
  <c r="N2290" i="16"/>
  <c r="M2290" i="16"/>
  <c r="L2290" i="16"/>
  <c r="K2290" i="16"/>
  <c r="J2290" i="16"/>
  <c r="I2290" i="16"/>
  <c r="H2290" i="16"/>
  <c r="G2290" i="16"/>
  <c r="F2290" i="16"/>
  <c r="E2290" i="16"/>
  <c r="D2290" i="16"/>
  <c r="C2290" i="16"/>
  <c r="B2290" i="16"/>
  <c r="Q2289" i="16"/>
  <c r="P2289" i="16"/>
  <c r="O2289" i="16"/>
  <c r="N2289" i="16"/>
  <c r="M2289" i="16"/>
  <c r="L2289" i="16"/>
  <c r="K2289" i="16"/>
  <c r="J2289" i="16"/>
  <c r="I2289" i="16"/>
  <c r="H2289" i="16"/>
  <c r="G2289" i="16"/>
  <c r="F2289" i="16"/>
  <c r="E2289" i="16"/>
  <c r="D2289" i="16"/>
  <c r="C2289" i="16"/>
  <c r="B2289" i="16"/>
  <c r="Q2288" i="16"/>
  <c r="P2288" i="16"/>
  <c r="O2288" i="16"/>
  <c r="N2288" i="16"/>
  <c r="M2288" i="16"/>
  <c r="L2288" i="16"/>
  <c r="K2288" i="16"/>
  <c r="J2288" i="16"/>
  <c r="I2288" i="16"/>
  <c r="H2288" i="16"/>
  <c r="G2288" i="16"/>
  <c r="F2288" i="16"/>
  <c r="E2288" i="16"/>
  <c r="D2288" i="16"/>
  <c r="C2288" i="16"/>
  <c r="B2288" i="16"/>
  <c r="Q2287" i="16"/>
  <c r="P2287" i="16"/>
  <c r="O2287" i="16"/>
  <c r="N2287" i="16"/>
  <c r="M2287" i="16"/>
  <c r="L2287" i="16"/>
  <c r="K2287" i="16"/>
  <c r="J2287" i="16"/>
  <c r="I2287" i="16"/>
  <c r="H2287" i="16"/>
  <c r="G2287" i="16"/>
  <c r="F2287" i="16"/>
  <c r="E2287" i="16"/>
  <c r="D2287" i="16"/>
  <c r="C2287" i="16"/>
  <c r="B2287" i="16"/>
  <c r="Q2286" i="16"/>
  <c r="P2286" i="16"/>
  <c r="O2286" i="16"/>
  <c r="N2286" i="16"/>
  <c r="M2286" i="16"/>
  <c r="L2286" i="16"/>
  <c r="K2286" i="16"/>
  <c r="J2286" i="16"/>
  <c r="I2286" i="16"/>
  <c r="H2286" i="16"/>
  <c r="G2286" i="16"/>
  <c r="F2286" i="16"/>
  <c r="E2286" i="16"/>
  <c r="D2286" i="16"/>
  <c r="C2286" i="16"/>
  <c r="B2286" i="16"/>
  <c r="Q2285" i="16"/>
  <c r="P2285" i="16"/>
  <c r="O2285" i="16"/>
  <c r="N2285" i="16"/>
  <c r="M2285" i="16"/>
  <c r="L2285" i="16"/>
  <c r="K2285" i="16"/>
  <c r="J2285" i="16"/>
  <c r="I2285" i="16"/>
  <c r="H2285" i="16"/>
  <c r="G2285" i="16"/>
  <c r="F2285" i="16"/>
  <c r="E2285" i="16"/>
  <c r="D2285" i="16"/>
  <c r="C2285" i="16"/>
  <c r="B2285" i="16"/>
  <c r="Q2284" i="16"/>
  <c r="P2284" i="16"/>
  <c r="O2284" i="16"/>
  <c r="N2284" i="16"/>
  <c r="M2284" i="16"/>
  <c r="L2284" i="16"/>
  <c r="K2284" i="16"/>
  <c r="J2284" i="16"/>
  <c r="I2284" i="16"/>
  <c r="H2284" i="16"/>
  <c r="G2284" i="16"/>
  <c r="F2284" i="16"/>
  <c r="E2284" i="16"/>
  <c r="D2284" i="16"/>
  <c r="C2284" i="16"/>
  <c r="B2284" i="16"/>
  <c r="Q2283" i="16"/>
  <c r="P2283" i="16"/>
  <c r="O2283" i="16"/>
  <c r="N2283" i="16"/>
  <c r="M2283" i="16"/>
  <c r="L2283" i="16"/>
  <c r="K2283" i="16"/>
  <c r="J2283" i="16"/>
  <c r="I2283" i="16"/>
  <c r="H2283" i="16"/>
  <c r="G2283" i="16"/>
  <c r="F2283" i="16"/>
  <c r="E2283" i="16"/>
  <c r="D2283" i="16"/>
  <c r="C2283" i="16"/>
  <c r="B2283" i="16"/>
  <c r="Q2282" i="16"/>
  <c r="P2282" i="16"/>
  <c r="O2282" i="16"/>
  <c r="N2282" i="16"/>
  <c r="M2282" i="16"/>
  <c r="L2282" i="16"/>
  <c r="K2282" i="16"/>
  <c r="J2282" i="16"/>
  <c r="I2282" i="16"/>
  <c r="H2282" i="16"/>
  <c r="G2282" i="16"/>
  <c r="F2282" i="16"/>
  <c r="E2282" i="16"/>
  <c r="D2282" i="16"/>
  <c r="C2282" i="16"/>
  <c r="B2282" i="16"/>
  <c r="Q2281" i="16"/>
  <c r="P2281" i="16"/>
  <c r="O2281" i="16"/>
  <c r="N2281" i="16"/>
  <c r="M2281" i="16"/>
  <c r="L2281" i="16"/>
  <c r="K2281" i="16"/>
  <c r="J2281" i="16"/>
  <c r="I2281" i="16"/>
  <c r="H2281" i="16"/>
  <c r="G2281" i="16"/>
  <c r="F2281" i="16"/>
  <c r="E2281" i="16"/>
  <c r="D2281" i="16"/>
  <c r="C2281" i="16"/>
  <c r="B2281" i="16"/>
  <c r="Q2280" i="16"/>
  <c r="P2280" i="16"/>
  <c r="O2280" i="16"/>
  <c r="N2280" i="16"/>
  <c r="M2280" i="16"/>
  <c r="L2280" i="16"/>
  <c r="K2280" i="16"/>
  <c r="J2280" i="16"/>
  <c r="I2280" i="16"/>
  <c r="H2280" i="16"/>
  <c r="G2280" i="16"/>
  <c r="F2280" i="16"/>
  <c r="E2280" i="16"/>
  <c r="D2280" i="16"/>
  <c r="C2280" i="16"/>
  <c r="B2280" i="16"/>
  <c r="Q2279" i="16"/>
  <c r="P2279" i="16"/>
  <c r="O2279" i="16"/>
  <c r="N2279" i="16"/>
  <c r="M2279" i="16"/>
  <c r="L2279" i="16"/>
  <c r="K2279" i="16"/>
  <c r="J2279" i="16"/>
  <c r="I2279" i="16"/>
  <c r="H2279" i="16"/>
  <c r="G2279" i="16"/>
  <c r="F2279" i="16"/>
  <c r="E2279" i="16"/>
  <c r="D2279" i="16"/>
  <c r="C2279" i="16"/>
  <c r="B2279" i="16"/>
  <c r="Q2278" i="16"/>
  <c r="P2278" i="16"/>
  <c r="O2278" i="16"/>
  <c r="N2278" i="16"/>
  <c r="M2278" i="16"/>
  <c r="L2278" i="16"/>
  <c r="K2278" i="16"/>
  <c r="J2278" i="16"/>
  <c r="I2278" i="16"/>
  <c r="H2278" i="16"/>
  <c r="G2278" i="16"/>
  <c r="F2278" i="16"/>
  <c r="E2278" i="16"/>
  <c r="D2278" i="16"/>
  <c r="C2278" i="16"/>
  <c r="B2278" i="16"/>
  <c r="Q2277" i="16"/>
  <c r="P2277" i="16"/>
  <c r="O2277" i="16"/>
  <c r="N2277" i="16"/>
  <c r="M2277" i="16"/>
  <c r="L2277" i="16"/>
  <c r="K2277" i="16"/>
  <c r="J2277" i="16"/>
  <c r="I2277" i="16"/>
  <c r="H2277" i="16"/>
  <c r="G2277" i="16"/>
  <c r="F2277" i="16"/>
  <c r="E2277" i="16"/>
  <c r="D2277" i="16"/>
  <c r="C2277" i="16"/>
  <c r="B2277" i="16"/>
  <c r="Q2276" i="16"/>
  <c r="P2276" i="16"/>
  <c r="O2276" i="16"/>
  <c r="N2276" i="16"/>
  <c r="M2276" i="16"/>
  <c r="L2276" i="16"/>
  <c r="K2276" i="16"/>
  <c r="J2276" i="16"/>
  <c r="I2276" i="16"/>
  <c r="H2276" i="16"/>
  <c r="G2276" i="16"/>
  <c r="F2276" i="16"/>
  <c r="E2276" i="16"/>
  <c r="D2276" i="16"/>
  <c r="C2276" i="16"/>
  <c r="B2276" i="16"/>
  <c r="Q2275" i="16"/>
  <c r="P2275" i="16"/>
  <c r="O2275" i="16"/>
  <c r="N2275" i="16"/>
  <c r="M2275" i="16"/>
  <c r="L2275" i="16"/>
  <c r="K2275" i="16"/>
  <c r="J2275" i="16"/>
  <c r="I2275" i="16"/>
  <c r="H2275" i="16"/>
  <c r="G2275" i="16"/>
  <c r="F2275" i="16"/>
  <c r="E2275" i="16"/>
  <c r="D2275" i="16"/>
  <c r="C2275" i="16"/>
  <c r="B2275" i="16"/>
  <c r="Q2274" i="16"/>
  <c r="P2274" i="16"/>
  <c r="O2274" i="16"/>
  <c r="N2274" i="16"/>
  <c r="M2274" i="16"/>
  <c r="L2274" i="16"/>
  <c r="K2274" i="16"/>
  <c r="J2274" i="16"/>
  <c r="I2274" i="16"/>
  <c r="H2274" i="16"/>
  <c r="G2274" i="16"/>
  <c r="F2274" i="16"/>
  <c r="E2274" i="16"/>
  <c r="D2274" i="16"/>
  <c r="C2274" i="16"/>
  <c r="B2274" i="16"/>
  <c r="Q2273" i="16"/>
  <c r="P2273" i="16"/>
  <c r="O2273" i="16"/>
  <c r="N2273" i="16"/>
  <c r="M2273" i="16"/>
  <c r="L2273" i="16"/>
  <c r="K2273" i="16"/>
  <c r="J2273" i="16"/>
  <c r="I2273" i="16"/>
  <c r="H2273" i="16"/>
  <c r="G2273" i="16"/>
  <c r="F2273" i="16"/>
  <c r="E2273" i="16"/>
  <c r="D2273" i="16"/>
  <c r="C2273" i="16"/>
  <c r="B2273" i="16"/>
  <c r="Q2272" i="16"/>
  <c r="P2272" i="16"/>
  <c r="O2272" i="16"/>
  <c r="N2272" i="16"/>
  <c r="M2272" i="16"/>
  <c r="L2272" i="16"/>
  <c r="K2272" i="16"/>
  <c r="J2272" i="16"/>
  <c r="I2272" i="16"/>
  <c r="H2272" i="16"/>
  <c r="G2272" i="16"/>
  <c r="F2272" i="16"/>
  <c r="E2272" i="16"/>
  <c r="D2272" i="16"/>
  <c r="C2272" i="16"/>
  <c r="B2272" i="16"/>
  <c r="Q2271" i="16"/>
  <c r="P2271" i="16"/>
  <c r="O2271" i="16"/>
  <c r="N2271" i="16"/>
  <c r="M2271" i="16"/>
  <c r="L2271" i="16"/>
  <c r="K2271" i="16"/>
  <c r="J2271" i="16"/>
  <c r="I2271" i="16"/>
  <c r="H2271" i="16"/>
  <c r="G2271" i="16"/>
  <c r="F2271" i="16"/>
  <c r="E2271" i="16"/>
  <c r="D2271" i="16"/>
  <c r="C2271" i="16"/>
  <c r="B2271" i="16"/>
  <c r="Q2270" i="16"/>
  <c r="P2270" i="16"/>
  <c r="O2270" i="16"/>
  <c r="N2270" i="16"/>
  <c r="M2270" i="16"/>
  <c r="L2270" i="16"/>
  <c r="K2270" i="16"/>
  <c r="J2270" i="16"/>
  <c r="I2270" i="16"/>
  <c r="H2270" i="16"/>
  <c r="G2270" i="16"/>
  <c r="F2270" i="16"/>
  <c r="E2270" i="16"/>
  <c r="D2270" i="16"/>
  <c r="C2270" i="16"/>
  <c r="B2270" i="16"/>
  <c r="Q2269" i="16"/>
  <c r="P2269" i="16"/>
  <c r="O2269" i="16"/>
  <c r="N2269" i="16"/>
  <c r="M2269" i="16"/>
  <c r="L2269" i="16"/>
  <c r="K2269" i="16"/>
  <c r="J2269" i="16"/>
  <c r="I2269" i="16"/>
  <c r="H2269" i="16"/>
  <c r="G2269" i="16"/>
  <c r="F2269" i="16"/>
  <c r="E2269" i="16"/>
  <c r="D2269" i="16"/>
  <c r="C2269" i="16"/>
  <c r="B2269" i="16"/>
  <c r="Q2268" i="16"/>
  <c r="P2268" i="16"/>
  <c r="O2268" i="16"/>
  <c r="N2268" i="16"/>
  <c r="M2268" i="16"/>
  <c r="L2268" i="16"/>
  <c r="K2268" i="16"/>
  <c r="J2268" i="16"/>
  <c r="I2268" i="16"/>
  <c r="H2268" i="16"/>
  <c r="G2268" i="16"/>
  <c r="F2268" i="16"/>
  <c r="E2268" i="16"/>
  <c r="D2268" i="16"/>
  <c r="C2268" i="16"/>
  <c r="B2268" i="16"/>
  <c r="Q2267" i="16"/>
  <c r="P2267" i="16"/>
  <c r="O2267" i="16"/>
  <c r="N2267" i="16"/>
  <c r="M2267" i="16"/>
  <c r="L2267" i="16"/>
  <c r="K2267" i="16"/>
  <c r="J2267" i="16"/>
  <c r="I2267" i="16"/>
  <c r="H2267" i="16"/>
  <c r="G2267" i="16"/>
  <c r="F2267" i="16"/>
  <c r="E2267" i="16"/>
  <c r="D2267" i="16"/>
  <c r="C2267" i="16"/>
  <c r="B2267" i="16"/>
  <c r="Q2266" i="16"/>
  <c r="P2266" i="16"/>
  <c r="O2266" i="16"/>
  <c r="N2266" i="16"/>
  <c r="M2266" i="16"/>
  <c r="L2266" i="16"/>
  <c r="K2266" i="16"/>
  <c r="J2266" i="16"/>
  <c r="I2266" i="16"/>
  <c r="H2266" i="16"/>
  <c r="G2266" i="16"/>
  <c r="F2266" i="16"/>
  <c r="E2266" i="16"/>
  <c r="D2266" i="16"/>
  <c r="C2266" i="16"/>
  <c r="B2266" i="16"/>
  <c r="Q2265" i="16"/>
  <c r="P2265" i="16"/>
  <c r="O2265" i="16"/>
  <c r="N2265" i="16"/>
  <c r="M2265" i="16"/>
  <c r="L2265" i="16"/>
  <c r="K2265" i="16"/>
  <c r="J2265" i="16"/>
  <c r="I2265" i="16"/>
  <c r="H2265" i="16"/>
  <c r="G2265" i="16"/>
  <c r="F2265" i="16"/>
  <c r="E2265" i="16"/>
  <c r="D2265" i="16"/>
  <c r="C2265" i="16"/>
  <c r="B2265" i="16"/>
  <c r="Q2264" i="16"/>
  <c r="P2264" i="16"/>
  <c r="O2264" i="16"/>
  <c r="N2264" i="16"/>
  <c r="M2264" i="16"/>
  <c r="L2264" i="16"/>
  <c r="K2264" i="16"/>
  <c r="J2264" i="16"/>
  <c r="I2264" i="16"/>
  <c r="H2264" i="16"/>
  <c r="G2264" i="16"/>
  <c r="F2264" i="16"/>
  <c r="E2264" i="16"/>
  <c r="D2264" i="16"/>
  <c r="C2264" i="16"/>
  <c r="B2264" i="16"/>
  <c r="Q2263" i="16"/>
  <c r="P2263" i="16"/>
  <c r="O2263" i="16"/>
  <c r="N2263" i="16"/>
  <c r="M2263" i="16"/>
  <c r="L2263" i="16"/>
  <c r="K2263" i="16"/>
  <c r="J2263" i="16"/>
  <c r="I2263" i="16"/>
  <c r="H2263" i="16"/>
  <c r="G2263" i="16"/>
  <c r="F2263" i="16"/>
  <c r="E2263" i="16"/>
  <c r="D2263" i="16"/>
  <c r="C2263" i="16"/>
  <c r="B2263" i="16"/>
  <c r="Q2262" i="16"/>
  <c r="P2262" i="16"/>
  <c r="O2262" i="16"/>
  <c r="N2262" i="16"/>
  <c r="M2262" i="16"/>
  <c r="L2262" i="16"/>
  <c r="K2262" i="16"/>
  <c r="J2262" i="16"/>
  <c r="I2262" i="16"/>
  <c r="H2262" i="16"/>
  <c r="G2262" i="16"/>
  <c r="F2262" i="16"/>
  <c r="E2262" i="16"/>
  <c r="D2262" i="16"/>
  <c r="C2262" i="16"/>
  <c r="B2262" i="16"/>
  <c r="Q2261" i="16"/>
  <c r="P2261" i="16"/>
  <c r="O2261" i="16"/>
  <c r="N2261" i="16"/>
  <c r="M2261" i="16"/>
  <c r="L2261" i="16"/>
  <c r="K2261" i="16"/>
  <c r="J2261" i="16"/>
  <c r="I2261" i="16"/>
  <c r="H2261" i="16"/>
  <c r="G2261" i="16"/>
  <c r="F2261" i="16"/>
  <c r="E2261" i="16"/>
  <c r="D2261" i="16"/>
  <c r="C2261" i="16"/>
  <c r="B2261" i="16"/>
  <c r="Q2260" i="16"/>
  <c r="P2260" i="16"/>
  <c r="O2260" i="16"/>
  <c r="N2260" i="16"/>
  <c r="M2260" i="16"/>
  <c r="L2260" i="16"/>
  <c r="K2260" i="16"/>
  <c r="J2260" i="16"/>
  <c r="I2260" i="16"/>
  <c r="H2260" i="16"/>
  <c r="G2260" i="16"/>
  <c r="F2260" i="16"/>
  <c r="E2260" i="16"/>
  <c r="D2260" i="16"/>
  <c r="C2260" i="16"/>
  <c r="B2260" i="16"/>
  <c r="Q2259" i="16"/>
  <c r="P2259" i="16"/>
  <c r="O2259" i="16"/>
  <c r="N2259" i="16"/>
  <c r="M2259" i="16"/>
  <c r="L2259" i="16"/>
  <c r="K2259" i="16"/>
  <c r="J2259" i="16"/>
  <c r="I2259" i="16"/>
  <c r="H2259" i="16"/>
  <c r="G2259" i="16"/>
  <c r="F2259" i="16"/>
  <c r="E2259" i="16"/>
  <c r="D2259" i="16"/>
  <c r="C2259" i="16"/>
  <c r="B2259" i="16"/>
  <c r="Q2258" i="16"/>
  <c r="P2258" i="16"/>
  <c r="O2258" i="16"/>
  <c r="N2258" i="16"/>
  <c r="M2258" i="16"/>
  <c r="L2258" i="16"/>
  <c r="K2258" i="16"/>
  <c r="J2258" i="16"/>
  <c r="I2258" i="16"/>
  <c r="H2258" i="16"/>
  <c r="G2258" i="16"/>
  <c r="F2258" i="16"/>
  <c r="E2258" i="16"/>
  <c r="D2258" i="16"/>
  <c r="C2258" i="16"/>
  <c r="B2258" i="16"/>
  <c r="Q2257" i="16"/>
  <c r="P2257" i="16"/>
  <c r="O2257" i="16"/>
  <c r="N2257" i="16"/>
  <c r="M2257" i="16"/>
  <c r="L2257" i="16"/>
  <c r="K2257" i="16"/>
  <c r="J2257" i="16"/>
  <c r="I2257" i="16"/>
  <c r="H2257" i="16"/>
  <c r="G2257" i="16"/>
  <c r="F2257" i="16"/>
  <c r="E2257" i="16"/>
  <c r="D2257" i="16"/>
  <c r="C2257" i="16"/>
  <c r="B2257" i="16"/>
  <c r="Q2256" i="16"/>
  <c r="P2256" i="16"/>
  <c r="O2256" i="16"/>
  <c r="N2256" i="16"/>
  <c r="M2256" i="16"/>
  <c r="L2256" i="16"/>
  <c r="K2256" i="16"/>
  <c r="J2256" i="16"/>
  <c r="I2256" i="16"/>
  <c r="H2256" i="16"/>
  <c r="G2256" i="16"/>
  <c r="F2256" i="16"/>
  <c r="E2256" i="16"/>
  <c r="D2256" i="16"/>
  <c r="C2256" i="16"/>
  <c r="B2256" i="16"/>
  <c r="Q2255" i="16"/>
  <c r="P2255" i="16"/>
  <c r="O2255" i="16"/>
  <c r="N2255" i="16"/>
  <c r="M2255" i="16"/>
  <c r="L2255" i="16"/>
  <c r="K2255" i="16"/>
  <c r="J2255" i="16"/>
  <c r="I2255" i="16"/>
  <c r="H2255" i="16"/>
  <c r="G2255" i="16"/>
  <c r="F2255" i="16"/>
  <c r="E2255" i="16"/>
  <c r="D2255" i="16"/>
  <c r="C2255" i="16"/>
  <c r="B2255" i="16"/>
  <c r="Q2254" i="16"/>
  <c r="P2254" i="16"/>
  <c r="O2254" i="16"/>
  <c r="N2254" i="16"/>
  <c r="M2254" i="16"/>
  <c r="L2254" i="16"/>
  <c r="K2254" i="16"/>
  <c r="J2254" i="16"/>
  <c r="I2254" i="16"/>
  <c r="H2254" i="16"/>
  <c r="G2254" i="16"/>
  <c r="F2254" i="16"/>
  <c r="E2254" i="16"/>
  <c r="D2254" i="16"/>
  <c r="C2254" i="16"/>
  <c r="B2254" i="16"/>
  <c r="Q2253" i="16"/>
  <c r="P2253" i="16"/>
  <c r="O2253" i="16"/>
  <c r="N2253" i="16"/>
  <c r="M2253" i="16"/>
  <c r="L2253" i="16"/>
  <c r="K2253" i="16"/>
  <c r="J2253" i="16"/>
  <c r="I2253" i="16"/>
  <c r="H2253" i="16"/>
  <c r="G2253" i="16"/>
  <c r="F2253" i="16"/>
  <c r="E2253" i="16"/>
  <c r="D2253" i="16"/>
  <c r="C2253" i="16"/>
  <c r="B2253" i="16"/>
  <c r="Q2252" i="16"/>
  <c r="P2252" i="16"/>
  <c r="O2252" i="16"/>
  <c r="N2252" i="16"/>
  <c r="M2252" i="16"/>
  <c r="L2252" i="16"/>
  <c r="K2252" i="16"/>
  <c r="J2252" i="16"/>
  <c r="I2252" i="16"/>
  <c r="H2252" i="16"/>
  <c r="G2252" i="16"/>
  <c r="F2252" i="16"/>
  <c r="E2252" i="16"/>
  <c r="D2252" i="16"/>
  <c r="C2252" i="16"/>
  <c r="B2252" i="16"/>
  <c r="Q2251" i="16"/>
  <c r="P2251" i="16"/>
  <c r="O2251" i="16"/>
  <c r="N2251" i="16"/>
  <c r="M2251" i="16"/>
  <c r="L2251" i="16"/>
  <c r="K2251" i="16"/>
  <c r="J2251" i="16"/>
  <c r="I2251" i="16"/>
  <c r="H2251" i="16"/>
  <c r="G2251" i="16"/>
  <c r="F2251" i="16"/>
  <c r="E2251" i="16"/>
  <c r="D2251" i="16"/>
  <c r="C2251" i="16"/>
  <c r="B2251" i="16"/>
  <c r="Q2250" i="16"/>
  <c r="P2250" i="16"/>
  <c r="O2250" i="16"/>
  <c r="N2250" i="16"/>
  <c r="M2250" i="16"/>
  <c r="L2250" i="16"/>
  <c r="K2250" i="16"/>
  <c r="J2250" i="16"/>
  <c r="I2250" i="16"/>
  <c r="H2250" i="16"/>
  <c r="G2250" i="16"/>
  <c r="F2250" i="16"/>
  <c r="E2250" i="16"/>
  <c r="D2250" i="16"/>
  <c r="C2250" i="16"/>
  <c r="B2250" i="16"/>
  <c r="Q2249" i="16"/>
  <c r="P2249" i="16"/>
  <c r="O2249" i="16"/>
  <c r="N2249" i="16"/>
  <c r="M2249" i="16"/>
  <c r="L2249" i="16"/>
  <c r="K2249" i="16"/>
  <c r="J2249" i="16"/>
  <c r="I2249" i="16"/>
  <c r="H2249" i="16"/>
  <c r="G2249" i="16"/>
  <c r="F2249" i="16"/>
  <c r="E2249" i="16"/>
  <c r="D2249" i="16"/>
  <c r="C2249" i="16"/>
  <c r="B2249" i="16"/>
  <c r="Q2248" i="16"/>
  <c r="P2248" i="16"/>
  <c r="O2248" i="16"/>
  <c r="N2248" i="16"/>
  <c r="M2248" i="16"/>
  <c r="L2248" i="16"/>
  <c r="K2248" i="16"/>
  <c r="J2248" i="16"/>
  <c r="I2248" i="16"/>
  <c r="H2248" i="16"/>
  <c r="G2248" i="16"/>
  <c r="F2248" i="16"/>
  <c r="E2248" i="16"/>
  <c r="D2248" i="16"/>
  <c r="C2248" i="16"/>
  <c r="B2248" i="16"/>
  <c r="Q2247" i="16"/>
  <c r="P2247" i="16"/>
  <c r="O2247" i="16"/>
  <c r="N2247" i="16"/>
  <c r="M2247" i="16"/>
  <c r="L2247" i="16"/>
  <c r="K2247" i="16"/>
  <c r="J2247" i="16"/>
  <c r="I2247" i="16"/>
  <c r="H2247" i="16"/>
  <c r="G2247" i="16"/>
  <c r="F2247" i="16"/>
  <c r="E2247" i="16"/>
  <c r="D2247" i="16"/>
  <c r="C2247" i="16"/>
  <c r="B2247" i="16"/>
  <c r="Q2246" i="16"/>
  <c r="P2246" i="16"/>
  <c r="O2246" i="16"/>
  <c r="N2246" i="16"/>
  <c r="M2246" i="16"/>
  <c r="L2246" i="16"/>
  <c r="K2246" i="16"/>
  <c r="J2246" i="16"/>
  <c r="I2246" i="16"/>
  <c r="H2246" i="16"/>
  <c r="G2246" i="16"/>
  <c r="F2246" i="16"/>
  <c r="E2246" i="16"/>
  <c r="D2246" i="16"/>
  <c r="C2246" i="16"/>
  <c r="B2246" i="16"/>
  <c r="Q2245" i="16"/>
  <c r="P2245" i="16"/>
  <c r="O2245" i="16"/>
  <c r="N2245" i="16"/>
  <c r="M2245" i="16"/>
  <c r="L2245" i="16"/>
  <c r="K2245" i="16"/>
  <c r="J2245" i="16"/>
  <c r="I2245" i="16"/>
  <c r="H2245" i="16"/>
  <c r="G2245" i="16"/>
  <c r="F2245" i="16"/>
  <c r="E2245" i="16"/>
  <c r="D2245" i="16"/>
  <c r="C2245" i="16"/>
  <c r="B2245" i="16"/>
  <c r="Q2244" i="16"/>
  <c r="P2244" i="16"/>
  <c r="O2244" i="16"/>
  <c r="N2244" i="16"/>
  <c r="M2244" i="16"/>
  <c r="L2244" i="16"/>
  <c r="K2244" i="16"/>
  <c r="J2244" i="16"/>
  <c r="I2244" i="16"/>
  <c r="H2244" i="16"/>
  <c r="G2244" i="16"/>
  <c r="F2244" i="16"/>
  <c r="E2244" i="16"/>
  <c r="D2244" i="16"/>
  <c r="C2244" i="16"/>
  <c r="B2244" i="16"/>
  <c r="Q2243" i="16"/>
  <c r="P2243" i="16"/>
  <c r="O2243" i="16"/>
  <c r="N2243" i="16"/>
  <c r="M2243" i="16"/>
  <c r="L2243" i="16"/>
  <c r="K2243" i="16"/>
  <c r="J2243" i="16"/>
  <c r="I2243" i="16"/>
  <c r="H2243" i="16"/>
  <c r="G2243" i="16"/>
  <c r="F2243" i="16"/>
  <c r="E2243" i="16"/>
  <c r="D2243" i="16"/>
  <c r="C2243" i="16"/>
  <c r="B2243" i="16"/>
  <c r="Q2242" i="16"/>
  <c r="P2242" i="16"/>
  <c r="O2242" i="16"/>
  <c r="N2242" i="16"/>
  <c r="M2242" i="16"/>
  <c r="L2242" i="16"/>
  <c r="K2242" i="16"/>
  <c r="J2242" i="16"/>
  <c r="I2242" i="16"/>
  <c r="H2242" i="16"/>
  <c r="G2242" i="16"/>
  <c r="F2242" i="16"/>
  <c r="E2242" i="16"/>
  <c r="D2242" i="16"/>
  <c r="C2242" i="16"/>
  <c r="B2242" i="16"/>
  <c r="Q2241" i="16"/>
  <c r="P2241" i="16"/>
  <c r="O2241" i="16"/>
  <c r="N2241" i="16"/>
  <c r="M2241" i="16"/>
  <c r="L2241" i="16"/>
  <c r="K2241" i="16"/>
  <c r="J2241" i="16"/>
  <c r="I2241" i="16"/>
  <c r="H2241" i="16"/>
  <c r="G2241" i="16"/>
  <c r="F2241" i="16"/>
  <c r="E2241" i="16"/>
  <c r="D2241" i="16"/>
  <c r="C2241" i="16"/>
  <c r="B2241" i="16"/>
  <c r="Q2240" i="16"/>
  <c r="P2240" i="16"/>
  <c r="O2240" i="16"/>
  <c r="N2240" i="16"/>
  <c r="M2240" i="16"/>
  <c r="L2240" i="16"/>
  <c r="K2240" i="16"/>
  <c r="J2240" i="16"/>
  <c r="I2240" i="16"/>
  <c r="H2240" i="16"/>
  <c r="G2240" i="16"/>
  <c r="F2240" i="16"/>
  <c r="E2240" i="16"/>
  <c r="D2240" i="16"/>
  <c r="C2240" i="16"/>
  <c r="B2240" i="16"/>
  <c r="Q2239" i="16"/>
  <c r="P2239" i="16"/>
  <c r="O2239" i="16"/>
  <c r="N2239" i="16"/>
  <c r="M2239" i="16"/>
  <c r="L2239" i="16"/>
  <c r="K2239" i="16"/>
  <c r="J2239" i="16"/>
  <c r="I2239" i="16"/>
  <c r="H2239" i="16"/>
  <c r="G2239" i="16"/>
  <c r="F2239" i="16"/>
  <c r="E2239" i="16"/>
  <c r="D2239" i="16"/>
  <c r="C2239" i="16"/>
  <c r="B2239" i="16"/>
  <c r="Q2238" i="16"/>
  <c r="P2238" i="16"/>
  <c r="O2238" i="16"/>
  <c r="N2238" i="16"/>
  <c r="M2238" i="16"/>
  <c r="L2238" i="16"/>
  <c r="K2238" i="16"/>
  <c r="J2238" i="16"/>
  <c r="I2238" i="16"/>
  <c r="H2238" i="16"/>
  <c r="G2238" i="16"/>
  <c r="F2238" i="16"/>
  <c r="E2238" i="16"/>
  <c r="D2238" i="16"/>
  <c r="C2238" i="16"/>
  <c r="B2238" i="16"/>
  <c r="Q2237" i="16"/>
  <c r="P2237" i="16"/>
  <c r="O2237" i="16"/>
  <c r="N2237" i="16"/>
  <c r="M2237" i="16"/>
  <c r="L2237" i="16"/>
  <c r="K2237" i="16"/>
  <c r="J2237" i="16"/>
  <c r="I2237" i="16"/>
  <c r="H2237" i="16"/>
  <c r="G2237" i="16"/>
  <c r="F2237" i="16"/>
  <c r="E2237" i="16"/>
  <c r="D2237" i="16"/>
  <c r="C2237" i="16"/>
  <c r="B2237" i="16"/>
  <c r="Q2236" i="16"/>
  <c r="P2236" i="16"/>
  <c r="O2236" i="16"/>
  <c r="N2236" i="16"/>
  <c r="M2236" i="16"/>
  <c r="L2236" i="16"/>
  <c r="K2236" i="16"/>
  <c r="J2236" i="16"/>
  <c r="I2236" i="16"/>
  <c r="H2236" i="16"/>
  <c r="G2236" i="16"/>
  <c r="F2236" i="16"/>
  <c r="E2236" i="16"/>
  <c r="D2236" i="16"/>
  <c r="C2236" i="16"/>
  <c r="B2236" i="16"/>
  <c r="Q2235" i="16"/>
  <c r="P2235" i="16"/>
  <c r="O2235" i="16"/>
  <c r="N2235" i="16"/>
  <c r="M2235" i="16"/>
  <c r="L2235" i="16"/>
  <c r="K2235" i="16"/>
  <c r="J2235" i="16"/>
  <c r="I2235" i="16"/>
  <c r="H2235" i="16"/>
  <c r="G2235" i="16"/>
  <c r="F2235" i="16"/>
  <c r="E2235" i="16"/>
  <c r="D2235" i="16"/>
  <c r="C2235" i="16"/>
  <c r="B2235" i="16"/>
  <c r="Q2234" i="16"/>
  <c r="P2234" i="16"/>
  <c r="O2234" i="16"/>
  <c r="N2234" i="16"/>
  <c r="M2234" i="16"/>
  <c r="L2234" i="16"/>
  <c r="K2234" i="16"/>
  <c r="J2234" i="16"/>
  <c r="I2234" i="16"/>
  <c r="H2234" i="16"/>
  <c r="G2234" i="16"/>
  <c r="F2234" i="16"/>
  <c r="E2234" i="16"/>
  <c r="D2234" i="16"/>
  <c r="C2234" i="16"/>
  <c r="B2234" i="16"/>
  <c r="Q2233" i="16"/>
  <c r="P2233" i="16"/>
  <c r="O2233" i="16"/>
  <c r="N2233" i="16"/>
  <c r="M2233" i="16"/>
  <c r="L2233" i="16"/>
  <c r="K2233" i="16"/>
  <c r="J2233" i="16"/>
  <c r="I2233" i="16"/>
  <c r="H2233" i="16"/>
  <c r="G2233" i="16"/>
  <c r="F2233" i="16"/>
  <c r="E2233" i="16"/>
  <c r="D2233" i="16"/>
  <c r="C2233" i="16"/>
  <c r="B2233" i="16"/>
  <c r="Q2232" i="16"/>
  <c r="P2232" i="16"/>
  <c r="O2232" i="16"/>
  <c r="N2232" i="16"/>
  <c r="M2232" i="16"/>
  <c r="L2232" i="16"/>
  <c r="K2232" i="16"/>
  <c r="J2232" i="16"/>
  <c r="I2232" i="16"/>
  <c r="H2232" i="16"/>
  <c r="G2232" i="16"/>
  <c r="F2232" i="16"/>
  <c r="E2232" i="16"/>
  <c r="D2232" i="16"/>
  <c r="C2232" i="16"/>
  <c r="B2232" i="16"/>
  <c r="Q2231" i="16"/>
  <c r="P2231" i="16"/>
  <c r="O2231" i="16"/>
  <c r="N2231" i="16"/>
  <c r="M2231" i="16"/>
  <c r="L2231" i="16"/>
  <c r="K2231" i="16"/>
  <c r="J2231" i="16"/>
  <c r="I2231" i="16"/>
  <c r="H2231" i="16"/>
  <c r="G2231" i="16"/>
  <c r="F2231" i="16"/>
  <c r="E2231" i="16"/>
  <c r="D2231" i="16"/>
  <c r="C2231" i="16"/>
  <c r="B2231" i="16"/>
  <c r="Q2230" i="16"/>
  <c r="P2230" i="16"/>
  <c r="O2230" i="16"/>
  <c r="N2230" i="16"/>
  <c r="M2230" i="16"/>
  <c r="L2230" i="16"/>
  <c r="K2230" i="16"/>
  <c r="J2230" i="16"/>
  <c r="I2230" i="16"/>
  <c r="H2230" i="16"/>
  <c r="G2230" i="16"/>
  <c r="F2230" i="16"/>
  <c r="E2230" i="16"/>
  <c r="D2230" i="16"/>
  <c r="C2230" i="16"/>
  <c r="B2230" i="16"/>
  <c r="Q2229" i="16"/>
  <c r="P2229" i="16"/>
  <c r="O2229" i="16"/>
  <c r="N2229" i="16"/>
  <c r="M2229" i="16"/>
  <c r="L2229" i="16"/>
  <c r="K2229" i="16"/>
  <c r="J2229" i="16"/>
  <c r="I2229" i="16"/>
  <c r="H2229" i="16"/>
  <c r="G2229" i="16"/>
  <c r="F2229" i="16"/>
  <c r="E2229" i="16"/>
  <c r="D2229" i="16"/>
  <c r="C2229" i="16"/>
  <c r="B2229" i="16"/>
  <c r="Q2228" i="16"/>
  <c r="P2228" i="16"/>
  <c r="O2228" i="16"/>
  <c r="N2228" i="16"/>
  <c r="M2228" i="16"/>
  <c r="L2228" i="16"/>
  <c r="K2228" i="16"/>
  <c r="J2228" i="16"/>
  <c r="I2228" i="16"/>
  <c r="H2228" i="16"/>
  <c r="G2228" i="16"/>
  <c r="F2228" i="16"/>
  <c r="E2228" i="16"/>
  <c r="D2228" i="16"/>
  <c r="C2228" i="16"/>
  <c r="B2228" i="16"/>
  <c r="Q2227" i="16"/>
  <c r="P2227" i="16"/>
  <c r="O2227" i="16"/>
  <c r="N2227" i="16"/>
  <c r="M2227" i="16"/>
  <c r="L2227" i="16"/>
  <c r="K2227" i="16"/>
  <c r="J2227" i="16"/>
  <c r="I2227" i="16"/>
  <c r="H2227" i="16"/>
  <c r="G2227" i="16"/>
  <c r="F2227" i="16"/>
  <c r="E2227" i="16"/>
  <c r="D2227" i="16"/>
  <c r="C2227" i="16"/>
  <c r="B2227" i="16"/>
  <c r="Q2226" i="16"/>
  <c r="P2226" i="16"/>
  <c r="O2226" i="16"/>
  <c r="N2226" i="16"/>
  <c r="M2226" i="16"/>
  <c r="L2226" i="16"/>
  <c r="K2226" i="16"/>
  <c r="J2226" i="16"/>
  <c r="I2226" i="16"/>
  <c r="H2226" i="16"/>
  <c r="G2226" i="16"/>
  <c r="F2226" i="16"/>
  <c r="E2226" i="16"/>
  <c r="D2226" i="16"/>
  <c r="C2226" i="16"/>
  <c r="B2226" i="16"/>
  <c r="Q2225" i="16"/>
  <c r="P2225" i="16"/>
  <c r="O2225" i="16"/>
  <c r="N2225" i="16"/>
  <c r="M2225" i="16"/>
  <c r="L2225" i="16"/>
  <c r="K2225" i="16"/>
  <c r="J2225" i="16"/>
  <c r="I2225" i="16"/>
  <c r="H2225" i="16"/>
  <c r="G2225" i="16"/>
  <c r="F2225" i="16"/>
  <c r="E2225" i="16"/>
  <c r="D2225" i="16"/>
  <c r="C2225" i="16"/>
  <c r="B2225" i="16"/>
  <c r="Q2224" i="16"/>
  <c r="P2224" i="16"/>
  <c r="O2224" i="16"/>
  <c r="N2224" i="16"/>
  <c r="M2224" i="16"/>
  <c r="L2224" i="16"/>
  <c r="K2224" i="16"/>
  <c r="J2224" i="16"/>
  <c r="I2224" i="16"/>
  <c r="H2224" i="16"/>
  <c r="G2224" i="16"/>
  <c r="F2224" i="16"/>
  <c r="E2224" i="16"/>
  <c r="D2224" i="16"/>
  <c r="C2224" i="16"/>
  <c r="B2224" i="16"/>
  <c r="Q2223" i="16"/>
  <c r="P2223" i="16"/>
  <c r="O2223" i="16"/>
  <c r="N2223" i="16"/>
  <c r="M2223" i="16"/>
  <c r="L2223" i="16"/>
  <c r="K2223" i="16"/>
  <c r="J2223" i="16"/>
  <c r="I2223" i="16"/>
  <c r="H2223" i="16"/>
  <c r="G2223" i="16"/>
  <c r="F2223" i="16"/>
  <c r="E2223" i="16"/>
  <c r="D2223" i="16"/>
  <c r="C2223" i="16"/>
  <c r="B2223" i="16"/>
  <c r="Q2222" i="16"/>
  <c r="P2222" i="16"/>
  <c r="O2222" i="16"/>
  <c r="N2222" i="16"/>
  <c r="M2222" i="16"/>
  <c r="L2222" i="16"/>
  <c r="K2222" i="16"/>
  <c r="J2222" i="16"/>
  <c r="I2222" i="16"/>
  <c r="H2222" i="16"/>
  <c r="G2222" i="16"/>
  <c r="F2222" i="16"/>
  <c r="E2222" i="16"/>
  <c r="D2222" i="16"/>
  <c r="C2222" i="16"/>
  <c r="B2222" i="16"/>
  <c r="Q2221" i="16"/>
  <c r="P2221" i="16"/>
  <c r="O2221" i="16"/>
  <c r="N2221" i="16"/>
  <c r="M2221" i="16"/>
  <c r="L2221" i="16"/>
  <c r="K2221" i="16"/>
  <c r="J2221" i="16"/>
  <c r="I2221" i="16"/>
  <c r="H2221" i="16"/>
  <c r="G2221" i="16"/>
  <c r="F2221" i="16"/>
  <c r="E2221" i="16"/>
  <c r="D2221" i="16"/>
  <c r="C2221" i="16"/>
  <c r="B2221" i="16"/>
  <c r="Q2220" i="16"/>
  <c r="P2220" i="16"/>
  <c r="O2220" i="16"/>
  <c r="N2220" i="16"/>
  <c r="M2220" i="16"/>
  <c r="L2220" i="16"/>
  <c r="K2220" i="16"/>
  <c r="J2220" i="16"/>
  <c r="I2220" i="16"/>
  <c r="H2220" i="16"/>
  <c r="G2220" i="16"/>
  <c r="F2220" i="16"/>
  <c r="E2220" i="16"/>
  <c r="D2220" i="16"/>
  <c r="C2220" i="16"/>
  <c r="B2220" i="16"/>
  <c r="Q2219" i="16"/>
  <c r="P2219" i="16"/>
  <c r="O2219" i="16"/>
  <c r="N2219" i="16"/>
  <c r="M2219" i="16"/>
  <c r="L2219" i="16"/>
  <c r="K2219" i="16"/>
  <c r="J2219" i="16"/>
  <c r="I2219" i="16"/>
  <c r="H2219" i="16"/>
  <c r="G2219" i="16"/>
  <c r="F2219" i="16"/>
  <c r="E2219" i="16"/>
  <c r="D2219" i="16"/>
  <c r="C2219" i="16"/>
  <c r="B2219" i="16"/>
  <c r="Q2218" i="16"/>
  <c r="P2218" i="16"/>
  <c r="O2218" i="16"/>
  <c r="N2218" i="16"/>
  <c r="M2218" i="16"/>
  <c r="L2218" i="16"/>
  <c r="K2218" i="16"/>
  <c r="J2218" i="16"/>
  <c r="I2218" i="16"/>
  <c r="H2218" i="16"/>
  <c r="G2218" i="16"/>
  <c r="F2218" i="16"/>
  <c r="E2218" i="16"/>
  <c r="D2218" i="16"/>
  <c r="C2218" i="16"/>
  <c r="B2218" i="16"/>
  <c r="Q2217" i="16"/>
  <c r="P2217" i="16"/>
  <c r="O2217" i="16"/>
  <c r="N2217" i="16"/>
  <c r="M2217" i="16"/>
  <c r="L2217" i="16"/>
  <c r="K2217" i="16"/>
  <c r="J2217" i="16"/>
  <c r="I2217" i="16"/>
  <c r="H2217" i="16"/>
  <c r="G2217" i="16"/>
  <c r="F2217" i="16"/>
  <c r="E2217" i="16"/>
  <c r="D2217" i="16"/>
  <c r="C2217" i="16"/>
  <c r="B2217" i="16"/>
  <c r="Q2216" i="16"/>
  <c r="P2216" i="16"/>
  <c r="O2216" i="16"/>
  <c r="N2216" i="16"/>
  <c r="M2216" i="16"/>
  <c r="L2216" i="16"/>
  <c r="K2216" i="16"/>
  <c r="J2216" i="16"/>
  <c r="I2216" i="16"/>
  <c r="H2216" i="16"/>
  <c r="G2216" i="16"/>
  <c r="F2216" i="16"/>
  <c r="E2216" i="16"/>
  <c r="D2216" i="16"/>
  <c r="C2216" i="16"/>
  <c r="B2216" i="16"/>
  <c r="Q2215" i="16"/>
  <c r="P2215" i="16"/>
  <c r="O2215" i="16"/>
  <c r="N2215" i="16"/>
  <c r="M2215" i="16"/>
  <c r="L2215" i="16"/>
  <c r="K2215" i="16"/>
  <c r="J2215" i="16"/>
  <c r="I2215" i="16"/>
  <c r="H2215" i="16"/>
  <c r="G2215" i="16"/>
  <c r="F2215" i="16"/>
  <c r="E2215" i="16"/>
  <c r="D2215" i="16"/>
  <c r="C2215" i="16"/>
  <c r="B2215" i="16"/>
  <c r="Q2214" i="16"/>
  <c r="P2214" i="16"/>
  <c r="O2214" i="16"/>
  <c r="N2214" i="16"/>
  <c r="M2214" i="16"/>
  <c r="L2214" i="16"/>
  <c r="K2214" i="16"/>
  <c r="J2214" i="16"/>
  <c r="I2214" i="16"/>
  <c r="H2214" i="16"/>
  <c r="G2214" i="16"/>
  <c r="F2214" i="16"/>
  <c r="E2214" i="16"/>
  <c r="D2214" i="16"/>
  <c r="C2214" i="16"/>
  <c r="B2214" i="16"/>
  <c r="Q2213" i="16"/>
  <c r="P2213" i="16"/>
  <c r="O2213" i="16"/>
  <c r="N2213" i="16"/>
  <c r="M2213" i="16"/>
  <c r="L2213" i="16"/>
  <c r="K2213" i="16"/>
  <c r="J2213" i="16"/>
  <c r="I2213" i="16"/>
  <c r="H2213" i="16"/>
  <c r="G2213" i="16"/>
  <c r="F2213" i="16"/>
  <c r="E2213" i="16"/>
  <c r="D2213" i="16"/>
  <c r="C2213" i="16"/>
  <c r="B2213" i="16"/>
  <c r="Q2212" i="16"/>
  <c r="P2212" i="16"/>
  <c r="O2212" i="16"/>
  <c r="N2212" i="16"/>
  <c r="M2212" i="16"/>
  <c r="L2212" i="16"/>
  <c r="K2212" i="16"/>
  <c r="J2212" i="16"/>
  <c r="I2212" i="16"/>
  <c r="H2212" i="16"/>
  <c r="G2212" i="16"/>
  <c r="F2212" i="16"/>
  <c r="E2212" i="16"/>
  <c r="D2212" i="16"/>
  <c r="C2212" i="16"/>
  <c r="B2212" i="16"/>
  <c r="Q2211" i="16"/>
  <c r="P2211" i="16"/>
  <c r="O2211" i="16"/>
  <c r="N2211" i="16"/>
  <c r="M2211" i="16"/>
  <c r="L2211" i="16"/>
  <c r="K2211" i="16"/>
  <c r="J2211" i="16"/>
  <c r="I2211" i="16"/>
  <c r="H2211" i="16"/>
  <c r="G2211" i="16"/>
  <c r="F2211" i="16"/>
  <c r="E2211" i="16"/>
  <c r="D2211" i="16"/>
  <c r="C2211" i="16"/>
  <c r="B2211" i="16"/>
  <c r="Q2210" i="16"/>
  <c r="P2210" i="16"/>
  <c r="O2210" i="16"/>
  <c r="N2210" i="16"/>
  <c r="M2210" i="16"/>
  <c r="L2210" i="16"/>
  <c r="K2210" i="16"/>
  <c r="J2210" i="16"/>
  <c r="I2210" i="16"/>
  <c r="H2210" i="16"/>
  <c r="G2210" i="16"/>
  <c r="F2210" i="16"/>
  <c r="E2210" i="16"/>
  <c r="D2210" i="16"/>
  <c r="C2210" i="16"/>
  <c r="B2210" i="16"/>
  <c r="Q2209" i="16"/>
  <c r="P2209" i="16"/>
  <c r="O2209" i="16"/>
  <c r="N2209" i="16"/>
  <c r="M2209" i="16"/>
  <c r="L2209" i="16"/>
  <c r="K2209" i="16"/>
  <c r="J2209" i="16"/>
  <c r="I2209" i="16"/>
  <c r="H2209" i="16"/>
  <c r="G2209" i="16"/>
  <c r="F2209" i="16"/>
  <c r="E2209" i="16"/>
  <c r="D2209" i="16"/>
  <c r="C2209" i="16"/>
  <c r="B2209" i="16"/>
  <c r="Q2208" i="16"/>
  <c r="P2208" i="16"/>
  <c r="O2208" i="16"/>
  <c r="N2208" i="16"/>
  <c r="M2208" i="16"/>
  <c r="L2208" i="16"/>
  <c r="K2208" i="16"/>
  <c r="J2208" i="16"/>
  <c r="I2208" i="16"/>
  <c r="H2208" i="16"/>
  <c r="G2208" i="16"/>
  <c r="F2208" i="16"/>
  <c r="E2208" i="16"/>
  <c r="D2208" i="16"/>
  <c r="C2208" i="16"/>
  <c r="B2208" i="16"/>
  <c r="Q2207" i="16"/>
  <c r="P2207" i="16"/>
  <c r="O2207" i="16"/>
  <c r="N2207" i="16"/>
  <c r="M2207" i="16"/>
  <c r="L2207" i="16"/>
  <c r="K2207" i="16"/>
  <c r="J2207" i="16"/>
  <c r="I2207" i="16"/>
  <c r="H2207" i="16"/>
  <c r="G2207" i="16"/>
  <c r="F2207" i="16"/>
  <c r="E2207" i="16"/>
  <c r="D2207" i="16"/>
  <c r="C2207" i="16"/>
  <c r="B2207" i="16"/>
  <c r="Q2206" i="16"/>
  <c r="P2206" i="16"/>
  <c r="O2206" i="16"/>
  <c r="N2206" i="16"/>
  <c r="M2206" i="16"/>
  <c r="L2206" i="16"/>
  <c r="K2206" i="16"/>
  <c r="J2206" i="16"/>
  <c r="I2206" i="16"/>
  <c r="H2206" i="16"/>
  <c r="G2206" i="16"/>
  <c r="F2206" i="16"/>
  <c r="E2206" i="16"/>
  <c r="D2206" i="16"/>
  <c r="C2206" i="16"/>
  <c r="B2206" i="16"/>
  <c r="Q2205" i="16"/>
  <c r="P2205" i="16"/>
  <c r="O2205" i="16"/>
  <c r="N2205" i="16"/>
  <c r="M2205" i="16"/>
  <c r="L2205" i="16"/>
  <c r="K2205" i="16"/>
  <c r="J2205" i="16"/>
  <c r="I2205" i="16"/>
  <c r="H2205" i="16"/>
  <c r="G2205" i="16"/>
  <c r="F2205" i="16"/>
  <c r="E2205" i="16"/>
  <c r="D2205" i="16"/>
  <c r="C2205" i="16"/>
  <c r="B2205" i="16"/>
  <c r="Q2204" i="16"/>
  <c r="P2204" i="16"/>
  <c r="O2204" i="16"/>
  <c r="N2204" i="16"/>
  <c r="M2204" i="16"/>
  <c r="L2204" i="16"/>
  <c r="K2204" i="16"/>
  <c r="J2204" i="16"/>
  <c r="I2204" i="16"/>
  <c r="H2204" i="16"/>
  <c r="G2204" i="16"/>
  <c r="F2204" i="16"/>
  <c r="E2204" i="16"/>
  <c r="D2204" i="16"/>
  <c r="C2204" i="16"/>
  <c r="B2204" i="16"/>
  <c r="Q2203" i="16"/>
  <c r="P2203" i="16"/>
  <c r="O2203" i="16"/>
  <c r="N2203" i="16"/>
  <c r="M2203" i="16"/>
  <c r="L2203" i="16"/>
  <c r="K2203" i="16"/>
  <c r="J2203" i="16"/>
  <c r="I2203" i="16"/>
  <c r="H2203" i="16"/>
  <c r="G2203" i="16"/>
  <c r="F2203" i="16"/>
  <c r="E2203" i="16"/>
  <c r="D2203" i="16"/>
  <c r="C2203" i="16"/>
  <c r="B2203" i="16"/>
  <c r="Q2202" i="16"/>
  <c r="P2202" i="16"/>
  <c r="O2202" i="16"/>
  <c r="N2202" i="16"/>
  <c r="M2202" i="16"/>
  <c r="L2202" i="16"/>
  <c r="K2202" i="16"/>
  <c r="J2202" i="16"/>
  <c r="I2202" i="16"/>
  <c r="H2202" i="16"/>
  <c r="G2202" i="16"/>
  <c r="F2202" i="16"/>
  <c r="E2202" i="16"/>
  <c r="D2202" i="16"/>
  <c r="C2202" i="16"/>
  <c r="B2202" i="16"/>
  <c r="Q2201" i="16"/>
  <c r="P2201" i="16"/>
  <c r="O2201" i="16"/>
  <c r="N2201" i="16"/>
  <c r="M2201" i="16"/>
  <c r="L2201" i="16"/>
  <c r="K2201" i="16"/>
  <c r="J2201" i="16"/>
  <c r="I2201" i="16"/>
  <c r="H2201" i="16"/>
  <c r="G2201" i="16"/>
  <c r="F2201" i="16"/>
  <c r="E2201" i="16"/>
  <c r="D2201" i="16"/>
  <c r="C2201" i="16"/>
  <c r="B2201" i="16"/>
  <c r="Q2200" i="16"/>
  <c r="P2200" i="16"/>
  <c r="O2200" i="16"/>
  <c r="N2200" i="16"/>
  <c r="M2200" i="16"/>
  <c r="L2200" i="16"/>
  <c r="K2200" i="16"/>
  <c r="J2200" i="16"/>
  <c r="I2200" i="16"/>
  <c r="H2200" i="16"/>
  <c r="G2200" i="16"/>
  <c r="F2200" i="16"/>
  <c r="E2200" i="16"/>
  <c r="D2200" i="16"/>
  <c r="C2200" i="16"/>
  <c r="B2200" i="16"/>
  <c r="Q2199" i="16"/>
  <c r="P2199" i="16"/>
  <c r="O2199" i="16"/>
  <c r="N2199" i="16"/>
  <c r="M2199" i="16"/>
  <c r="L2199" i="16"/>
  <c r="K2199" i="16"/>
  <c r="J2199" i="16"/>
  <c r="I2199" i="16"/>
  <c r="H2199" i="16"/>
  <c r="G2199" i="16"/>
  <c r="F2199" i="16"/>
  <c r="E2199" i="16"/>
  <c r="D2199" i="16"/>
  <c r="C2199" i="16"/>
  <c r="B2199" i="16"/>
  <c r="Q2198" i="16"/>
  <c r="P2198" i="16"/>
  <c r="O2198" i="16"/>
  <c r="N2198" i="16"/>
  <c r="M2198" i="16"/>
  <c r="L2198" i="16"/>
  <c r="K2198" i="16"/>
  <c r="J2198" i="16"/>
  <c r="I2198" i="16"/>
  <c r="H2198" i="16"/>
  <c r="G2198" i="16"/>
  <c r="F2198" i="16"/>
  <c r="E2198" i="16"/>
  <c r="D2198" i="16"/>
  <c r="C2198" i="16"/>
  <c r="B2198" i="16"/>
  <c r="Q2197" i="16"/>
  <c r="P2197" i="16"/>
  <c r="O2197" i="16"/>
  <c r="N2197" i="16"/>
  <c r="M2197" i="16"/>
  <c r="L2197" i="16"/>
  <c r="K2197" i="16"/>
  <c r="J2197" i="16"/>
  <c r="I2197" i="16"/>
  <c r="H2197" i="16"/>
  <c r="G2197" i="16"/>
  <c r="F2197" i="16"/>
  <c r="E2197" i="16"/>
  <c r="D2197" i="16"/>
  <c r="C2197" i="16"/>
  <c r="B2197" i="16"/>
  <c r="Q2196" i="16"/>
  <c r="P2196" i="16"/>
  <c r="O2196" i="16"/>
  <c r="N2196" i="16"/>
  <c r="M2196" i="16"/>
  <c r="L2196" i="16"/>
  <c r="K2196" i="16"/>
  <c r="J2196" i="16"/>
  <c r="I2196" i="16"/>
  <c r="H2196" i="16"/>
  <c r="G2196" i="16"/>
  <c r="F2196" i="16"/>
  <c r="E2196" i="16"/>
  <c r="D2196" i="16"/>
  <c r="C2196" i="16"/>
  <c r="B2196" i="16"/>
  <c r="Q2195" i="16"/>
  <c r="P2195" i="16"/>
  <c r="O2195" i="16"/>
  <c r="N2195" i="16"/>
  <c r="M2195" i="16"/>
  <c r="L2195" i="16"/>
  <c r="K2195" i="16"/>
  <c r="J2195" i="16"/>
  <c r="I2195" i="16"/>
  <c r="H2195" i="16"/>
  <c r="G2195" i="16"/>
  <c r="F2195" i="16"/>
  <c r="E2195" i="16"/>
  <c r="D2195" i="16"/>
  <c r="C2195" i="16"/>
  <c r="B2195" i="16"/>
  <c r="Q2194" i="16"/>
  <c r="P2194" i="16"/>
  <c r="O2194" i="16"/>
  <c r="N2194" i="16"/>
  <c r="M2194" i="16"/>
  <c r="L2194" i="16"/>
  <c r="K2194" i="16"/>
  <c r="J2194" i="16"/>
  <c r="I2194" i="16"/>
  <c r="H2194" i="16"/>
  <c r="G2194" i="16"/>
  <c r="F2194" i="16"/>
  <c r="E2194" i="16"/>
  <c r="D2194" i="16"/>
  <c r="C2194" i="16"/>
  <c r="B2194" i="16"/>
  <c r="Q2193" i="16"/>
  <c r="P2193" i="16"/>
  <c r="O2193" i="16"/>
  <c r="N2193" i="16"/>
  <c r="M2193" i="16"/>
  <c r="L2193" i="16"/>
  <c r="K2193" i="16"/>
  <c r="J2193" i="16"/>
  <c r="I2193" i="16"/>
  <c r="H2193" i="16"/>
  <c r="G2193" i="16"/>
  <c r="F2193" i="16"/>
  <c r="E2193" i="16"/>
  <c r="D2193" i="16"/>
  <c r="C2193" i="16"/>
  <c r="B2193" i="16"/>
  <c r="Q2192" i="16"/>
  <c r="P2192" i="16"/>
  <c r="O2192" i="16"/>
  <c r="N2192" i="16"/>
  <c r="M2192" i="16"/>
  <c r="L2192" i="16"/>
  <c r="K2192" i="16"/>
  <c r="J2192" i="16"/>
  <c r="I2192" i="16"/>
  <c r="H2192" i="16"/>
  <c r="G2192" i="16"/>
  <c r="F2192" i="16"/>
  <c r="E2192" i="16"/>
  <c r="D2192" i="16"/>
  <c r="C2192" i="16"/>
  <c r="B2192" i="16"/>
  <c r="Q2191" i="16"/>
  <c r="P2191" i="16"/>
  <c r="O2191" i="16"/>
  <c r="N2191" i="16"/>
  <c r="M2191" i="16"/>
  <c r="L2191" i="16"/>
  <c r="K2191" i="16"/>
  <c r="J2191" i="16"/>
  <c r="I2191" i="16"/>
  <c r="H2191" i="16"/>
  <c r="G2191" i="16"/>
  <c r="F2191" i="16"/>
  <c r="E2191" i="16"/>
  <c r="D2191" i="16"/>
  <c r="C2191" i="16"/>
  <c r="B2191" i="16"/>
  <c r="Q2190" i="16"/>
  <c r="P2190" i="16"/>
  <c r="O2190" i="16"/>
  <c r="N2190" i="16"/>
  <c r="M2190" i="16"/>
  <c r="L2190" i="16"/>
  <c r="K2190" i="16"/>
  <c r="J2190" i="16"/>
  <c r="I2190" i="16"/>
  <c r="H2190" i="16"/>
  <c r="G2190" i="16"/>
  <c r="F2190" i="16"/>
  <c r="E2190" i="16"/>
  <c r="D2190" i="16"/>
  <c r="C2190" i="16"/>
  <c r="B2190" i="16"/>
  <c r="Q2189" i="16"/>
  <c r="P2189" i="16"/>
  <c r="O2189" i="16"/>
  <c r="N2189" i="16"/>
  <c r="M2189" i="16"/>
  <c r="L2189" i="16"/>
  <c r="K2189" i="16"/>
  <c r="J2189" i="16"/>
  <c r="I2189" i="16"/>
  <c r="H2189" i="16"/>
  <c r="G2189" i="16"/>
  <c r="F2189" i="16"/>
  <c r="E2189" i="16"/>
  <c r="D2189" i="16"/>
  <c r="C2189" i="16"/>
  <c r="B2189" i="16"/>
  <c r="Q2188" i="16"/>
  <c r="P2188" i="16"/>
  <c r="O2188" i="16"/>
  <c r="N2188" i="16"/>
  <c r="M2188" i="16"/>
  <c r="L2188" i="16"/>
  <c r="K2188" i="16"/>
  <c r="J2188" i="16"/>
  <c r="I2188" i="16"/>
  <c r="H2188" i="16"/>
  <c r="G2188" i="16"/>
  <c r="F2188" i="16"/>
  <c r="E2188" i="16"/>
  <c r="D2188" i="16"/>
  <c r="C2188" i="16"/>
  <c r="B2188" i="16"/>
  <c r="Q2187" i="16"/>
  <c r="P2187" i="16"/>
  <c r="O2187" i="16"/>
  <c r="N2187" i="16"/>
  <c r="M2187" i="16"/>
  <c r="L2187" i="16"/>
  <c r="K2187" i="16"/>
  <c r="J2187" i="16"/>
  <c r="I2187" i="16"/>
  <c r="H2187" i="16"/>
  <c r="G2187" i="16"/>
  <c r="F2187" i="16"/>
  <c r="E2187" i="16"/>
  <c r="D2187" i="16"/>
  <c r="C2187" i="16"/>
  <c r="B2187" i="16"/>
  <c r="Q2186" i="16"/>
  <c r="P2186" i="16"/>
  <c r="O2186" i="16"/>
  <c r="N2186" i="16"/>
  <c r="M2186" i="16"/>
  <c r="L2186" i="16"/>
  <c r="K2186" i="16"/>
  <c r="J2186" i="16"/>
  <c r="I2186" i="16"/>
  <c r="H2186" i="16"/>
  <c r="G2186" i="16"/>
  <c r="F2186" i="16"/>
  <c r="E2186" i="16"/>
  <c r="D2186" i="16"/>
  <c r="C2186" i="16"/>
  <c r="B2186" i="16"/>
  <c r="Q2185" i="16"/>
  <c r="P2185" i="16"/>
  <c r="O2185" i="16"/>
  <c r="N2185" i="16"/>
  <c r="M2185" i="16"/>
  <c r="L2185" i="16"/>
  <c r="K2185" i="16"/>
  <c r="J2185" i="16"/>
  <c r="I2185" i="16"/>
  <c r="H2185" i="16"/>
  <c r="G2185" i="16"/>
  <c r="F2185" i="16"/>
  <c r="E2185" i="16"/>
  <c r="D2185" i="16"/>
  <c r="C2185" i="16"/>
  <c r="B2185" i="16"/>
  <c r="Q2184" i="16"/>
  <c r="P2184" i="16"/>
  <c r="O2184" i="16"/>
  <c r="N2184" i="16"/>
  <c r="M2184" i="16"/>
  <c r="L2184" i="16"/>
  <c r="K2184" i="16"/>
  <c r="J2184" i="16"/>
  <c r="I2184" i="16"/>
  <c r="H2184" i="16"/>
  <c r="G2184" i="16"/>
  <c r="F2184" i="16"/>
  <c r="E2184" i="16"/>
  <c r="D2184" i="16"/>
  <c r="C2184" i="16"/>
  <c r="B2184" i="16"/>
  <c r="Q2183" i="16"/>
  <c r="P2183" i="16"/>
  <c r="O2183" i="16"/>
  <c r="N2183" i="16"/>
  <c r="M2183" i="16"/>
  <c r="L2183" i="16"/>
  <c r="K2183" i="16"/>
  <c r="J2183" i="16"/>
  <c r="I2183" i="16"/>
  <c r="H2183" i="16"/>
  <c r="G2183" i="16"/>
  <c r="F2183" i="16"/>
  <c r="E2183" i="16"/>
  <c r="D2183" i="16"/>
  <c r="C2183" i="16"/>
  <c r="B2183" i="16"/>
  <c r="Q2182" i="16"/>
  <c r="P2182" i="16"/>
  <c r="O2182" i="16"/>
  <c r="N2182" i="16"/>
  <c r="M2182" i="16"/>
  <c r="L2182" i="16"/>
  <c r="K2182" i="16"/>
  <c r="J2182" i="16"/>
  <c r="I2182" i="16"/>
  <c r="H2182" i="16"/>
  <c r="G2182" i="16"/>
  <c r="F2182" i="16"/>
  <c r="E2182" i="16"/>
  <c r="D2182" i="16"/>
  <c r="C2182" i="16"/>
  <c r="B2182" i="16"/>
  <c r="Q2181" i="16"/>
  <c r="P2181" i="16"/>
  <c r="O2181" i="16"/>
  <c r="N2181" i="16"/>
  <c r="M2181" i="16"/>
  <c r="L2181" i="16"/>
  <c r="K2181" i="16"/>
  <c r="J2181" i="16"/>
  <c r="I2181" i="16"/>
  <c r="H2181" i="16"/>
  <c r="G2181" i="16"/>
  <c r="F2181" i="16"/>
  <c r="E2181" i="16"/>
  <c r="D2181" i="16"/>
  <c r="C2181" i="16"/>
  <c r="B2181" i="16"/>
  <c r="Q2180" i="16"/>
  <c r="P2180" i="16"/>
  <c r="O2180" i="16"/>
  <c r="N2180" i="16"/>
  <c r="M2180" i="16"/>
  <c r="L2180" i="16"/>
  <c r="K2180" i="16"/>
  <c r="J2180" i="16"/>
  <c r="I2180" i="16"/>
  <c r="H2180" i="16"/>
  <c r="G2180" i="16"/>
  <c r="F2180" i="16"/>
  <c r="E2180" i="16"/>
  <c r="D2180" i="16"/>
  <c r="C2180" i="16"/>
  <c r="B2180" i="16"/>
  <c r="Q2179" i="16"/>
  <c r="P2179" i="16"/>
  <c r="O2179" i="16"/>
  <c r="N2179" i="16"/>
  <c r="M2179" i="16"/>
  <c r="L2179" i="16"/>
  <c r="K2179" i="16"/>
  <c r="J2179" i="16"/>
  <c r="I2179" i="16"/>
  <c r="H2179" i="16"/>
  <c r="G2179" i="16"/>
  <c r="F2179" i="16"/>
  <c r="E2179" i="16"/>
  <c r="D2179" i="16"/>
  <c r="C2179" i="16"/>
  <c r="B2179" i="16"/>
  <c r="Q2178" i="16"/>
  <c r="P2178" i="16"/>
  <c r="O2178" i="16"/>
  <c r="N2178" i="16"/>
  <c r="M2178" i="16"/>
  <c r="L2178" i="16"/>
  <c r="K2178" i="16"/>
  <c r="J2178" i="16"/>
  <c r="I2178" i="16"/>
  <c r="H2178" i="16"/>
  <c r="G2178" i="16"/>
  <c r="F2178" i="16"/>
  <c r="E2178" i="16"/>
  <c r="D2178" i="16"/>
  <c r="C2178" i="16"/>
  <c r="B2178" i="16"/>
  <c r="Q2177" i="16"/>
  <c r="P2177" i="16"/>
  <c r="O2177" i="16"/>
  <c r="N2177" i="16"/>
  <c r="M2177" i="16"/>
  <c r="L2177" i="16"/>
  <c r="K2177" i="16"/>
  <c r="J2177" i="16"/>
  <c r="I2177" i="16"/>
  <c r="H2177" i="16"/>
  <c r="G2177" i="16"/>
  <c r="F2177" i="16"/>
  <c r="E2177" i="16"/>
  <c r="D2177" i="16"/>
  <c r="C2177" i="16"/>
  <c r="B2177" i="16"/>
  <c r="Q2176" i="16"/>
  <c r="P2176" i="16"/>
  <c r="O2176" i="16"/>
  <c r="N2176" i="16"/>
  <c r="M2176" i="16"/>
  <c r="L2176" i="16"/>
  <c r="K2176" i="16"/>
  <c r="J2176" i="16"/>
  <c r="I2176" i="16"/>
  <c r="H2176" i="16"/>
  <c r="G2176" i="16"/>
  <c r="F2176" i="16"/>
  <c r="E2176" i="16"/>
  <c r="D2176" i="16"/>
  <c r="C2176" i="16"/>
  <c r="B2176" i="16"/>
  <c r="Q2175" i="16"/>
  <c r="P2175" i="16"/>
  <c r="O2175" i="16"/>
  <c r="N2175" i="16"/>
  <c r="M2175" i="16"/>
  <c r="L2175" i="16"/>
  <c r="K2175" i="16"/>
  <c r="J2175" i="16"/>
  <c r="I2175" i="16"/>
  <c r="H2175" i="16"/>
  <c r="G2175" i="16"/>
  <c r="F2175" i="16"/>
  <c r="E2175" i="16"/>
  <c r="D2175" i="16"/>
  <c r="C2175" i="16"/>
  <c r="B2175" i="16"/>
  <c r="Q2174" i="16"/>
  <c r="P2174" i="16"/>
  <c r="O2174" i="16"/>
  <c r="N2174" i="16"/>
  <c r="M2174" i="16"/>
  <c r="L2174" i="16"/>
  <c r="K2174" i="16"/>
  <c r="J2174" i="16"/>
  <c r="I2174" i="16"/>
  <c r="H2174" i="16"/>
  <c r="G2174" i="16"/>
  <c r="F2174" i="16"/>
  <c r="E2174" i="16"/>
  <c r="D2174" i="16"/>
  <c r="C2174" i="16"/>
  <c r="B2174" i="16"/>
  <c r="Q2173" i="16"/>
  <c r="P2173" i="16"/>
  <c r="O2173" i="16"/>
  <c r="N2173" i="16"/>
  <c r="M2173" i="16"/>
  <c r="L2173" i="16"/>
  <c r="K2173" i="16"/>
  <c r="J2173" i="16"/>
  <c r="I2173" i="16"/>
  <c r="H2173" i="16"/>
  <c r="G2173" i="16"/>
  <c r="F2173" i="16"/>
  <c r="E2173" i="16"/>
  <c r="D2173" i="16"/>
  <c r="C2173" i="16"/>
  <c r="B2173" i="16"/>
  <c r="Q2172" i="16"/>
  <c r="P2172" i="16"/>
  <c r="O2172" i="16"/>
  <c r="N2172" i="16"/>
  <c r="M2172" i="16"/>
  <c r="L2172" i="16"/>
  <c r="K2172" i="16"/>
  <c r="J2172" i="16"/>
  <c r="I2172" i="16"/>
  <c r="H2172" i="16"/>
  <c r="G2172" i="16"/>
  <c r="F2172" i="16"/>
  <c r="E2172" i="16"/>
  <c r="D2172" i="16"/>
  <c r="C2172" i="16"/>
  <c r="B2172" i="16"/>
  <c r="Q2171" i="16"/>
  <c r="P2171" i="16"/>
  <c r="O2171" i="16"/>
  <c r="N2171" i="16"/>
  <c r="M2171" i="16"/>
  <c r="L2171" i="16"/>
  <c r="K2171" i="16"/>
  <c r="J2171" i="16"/>
  <c r="I2171" i="16"/>
  <c r="H2171" i="16"/>
  <c r="G2171" i="16"/>
  <c r="F2171" i="16"/>
  <c r="E2171" i="16"/>
  <c r="D2171" i="16"/>
  <c r="C2171" i="16"/>
  <c r="B2171" i="16"/>
  <c r="Q2170" i="16"/>
  <c r="P2170" i="16"/>
  <c r="O2170" i="16"/>
  <c r="N2170" i="16"/>
  <c r="M2170" i="16"/>
  <c r="L2170" i="16"/>
  <c r="K2170" i="16"/>
  <c r="J2170" i="16"/>
  <c r="I2170" i="16"/>
  <c r="H2170" i="16"/>
  <c r="G2170" i="16"/>
  <c r="F2170" i="16"/>
  <c r="E2170" i="16"/>
  <c r="D2170" i="16"/>
  <c r="C2170" i="16"/>
  <c r="B2170" i="16"/>
  <c r="Q2169" i="16"/>
  <c r="P2169" i="16"/>
  <c r="O2169" i="16"/>
  <c r="N2169" i="16"/>
  <c r="M2169" i="16"/>
  <c r="L2169" i="16"/>
  <c r="K2169" i="16"/>
  <c r="J2169" i="16"/>
  <c r="I2169" i="16"/>
  <c r="H2169" i="16"/>
  <c r="G2169" i="16"/>
  <c r="F2169" i="16"/>
  <c r="E2169" i="16"/>
  <c r="D2169" i="16"/>
  <c r="C2169" i="16"/>
  <c r="B2169" i="16"/>
  <c r="Q2168" i="16"/>
  <c r="P2168" i="16"/>
  <c r="O2168" i="16"/>
  <c r="N2168" i="16"/>
  <c r="M2168" i="16"/>
  <c r="L2168" i="16"/>
  <c r="K2168" i="16"/>
  <c r="J2168" i="16"/>
  <c r="I2168" i="16"/>
  <c r="H2168" i="16"/>
  <c r="G2168" i="16"/>
  <c r="F2168" i="16"/>
  <c r="E2168" i="16"/>
  <c r="D2168" i="16"/>
  <c r="C2168" i="16"/>
  <c r="B2168" i="16"/>
  <c r="Q2167" i="16"/>
  <c r="P2167" i="16"/>
  <c r="O2167" i="16"/>
  <c r="N2167" i="16"/>
  <c r="M2167" i="16"/>
  <c r="L2167" i="16"/>
  <c r="K2167" i="16"/>
  <c r="J2167" i="16"/>
  <c r="I2167" i="16"/>
  <c r="H2167" i="16"/>
  <c r="G2167" i="16"/>
  <c r="F2167" i="16"/>
  <c r="E2167" i="16"/>
  <c r="D2167" i="16"/>
  <c r="C2167" i="16"/>
  <c r="B2167" i="16"/>
  <c r="Q2166" i="16"/>
  <c r="P2166" i="16"/>
  <c r="O2166" i="16"/>
  <c r="N2166" i="16"/>
  <c r="M2166" i="16"/>
  <c r="L2166" i="16"/>
  <c r="K2166" i="16"/>
  <c r="J2166" i="16"/>
  <c r="I2166" i="16"/>
  <c r="H2166" i="16"/>
  <c r="G2166" i="16"/>
  <c r="F2166" i="16"/>
  <c r="E2166" i="16"/>
  <c r="D2166" i="16"/>
  <c r="C2166" i="16"/>
  <c r="B2166" i="16"/>
  <c r="Q2165" i="16"/>
  <c r="P2165" i="16"/>
  <c r="O2165" i="16"/>
  <c r="N2165" i="16"/>
  <c r="M2165" i="16"/>
  <c r="L2165" i="16"/>
  <c r="K2165" i="16"/>
  <c r="J2165" i="16"/>
  <c r="I2165" i="16"/>
  <c r="H2165" i="16"/>
  <c r="G2165" i="16"/>
  <c r="F2165" i="16"/>
  <c r="E2165" i="16"/>
  <c r="D2165" i="16"/>
  <c r="C2165" i="16"/>
  <c r="B2165" i="16"/>
  <c r="Q2164" i="16"/>
  <c r="P2164" i="16"/>
  <c r="O2164" i="16"/>
  <c r="N2164" i="16"/>
  <c r="M2164" i="16"/>
  <c r="L2164" i="16"/>
  <c r="K2164" i="16"/>
  <c r="J2164" i="16"/>
  <c r="I2164" i="16"/>
  <c r="H2164" i="16"/>
  <c r="G2164" i="16"/>
  <c r="F2164" i="16"/>
  <c r="E2164" i="16"/>
  <c r="D2164" i="16"/>
  <c r="C2164" i="16"/>
  <c r="B2164" i="16"/>
  <c r="Q2163" i="16"/>
  <c r="P2163" i="16"/>
  <c r="O2163" i="16"/>
  <c r="N2163" i="16"/>
  <c r="M2163" i="16"/>
  <c r="L2163" i="16"/>
  <c r="K2163" i="16"/>
  <c r="J2163" i="16"/>
  <c r="I2163" i="16"/>
  <c r="H2163" i="16"/>
  <c r="G2163" i="16"/>
  <c r="F2163" i="16"/>
  <c r="E2163" i="16"/>
  <c r="D2163" i="16"/>
  <c r="C2163" i="16"/>
  <c r="B2163" i="16"/>
  <c r="Q2162" i="16"/>
  <c r="P2162" i="16"/>
  <c r="O2162" i="16"/>
  <c r="N2162" i="16"/>
  <c r="M2162" i="16"/>
  <c r="L2162" i="16"/>
  <c r="K2162" i="16"/>
  <c r="J2162" i="16"/>
  <c r="I2162" i="16"/>
  <c r="H2162" i="16"/>
  <c r="G2162" i="16"/>
  <c r="F2162" i="16"/>
  <c r="E2162" i="16"/>
  <c r="D2162" i="16"/>
  <c r="C2162" i="16"/>
  <c r="B2162" i="16"/>
  <c r="Q2161" i="16"/>
  <c r="P2161" i="16"/>
  <c r="O2161" i="16"/>
  <c r="N2161" i="16"/>
  <c r="M2161" i="16"/>
  <c r="L2161" i="16"/>
  <c r="K2161" i="16"/>
  <c r="J2161" i="16"/>
  <c r="I2161" i="16"/>
  <c r="H2161" i="16"/>
  <c r="G2161" i="16"/>
  <c r="F2161" i="16"/>
  <c r="E2161" i="16"/>
  <c r="D2161" i="16"/>
  <c r="C2161" i="16"/>
  <c r="B2161" i="16"/>
  <c r="Q2160" i="16"/>
  <c r="P2160" i="16"/>
  <c r="O2160" i="16"/>
  <c r="N2160" i="16"/>
  <c r="M2160" i="16"/>
  <c r="L2160" i="16"/>
  <c r="K2160" i="16"/>
  <c r="J2160" i="16"/>
  <c r="I2160" i="16"/>
  <c r="H2160" i="16"/>
  <c r="G2160" i="16"/>
  <c r="F2160" i="16"/>
  <c r="E2160" i="16"/>
  <c r="D2160" i="16"/>
  <c r="C2160" i="16"/>
  <c r="B2160" i="16"/>
  <c r="Q2159" i="16"/>
  <c r="P2159" i="16"/>
  <c r="O2159" i="16"/>
  <c r="N2159" i="16"/>
  <c r="M2159" i="16"/>
  <c r="L2159" i="16"/>
  <c r="K2159" i="16"/>
  <c r="J2159" i="16"/>
  <c r="I2159" i="16"/>
  <c r="H2159" i="16"/>
  <c r="G2159" i="16"/>
  <c r="F2159" i="16"/>
  <c r="E2159" i="16"/>
  <c r="D2159" i="16"/>
  <c r="C2159" i="16"/>
  <c r="B2159" i="16"/>
  <c r="Q2158" i="16"/>
  <c r="P2158" i="16"/>
  <c r="O2158" i="16"/>
  <c r="N2158" i="16"/>
  <c r="M2158" i="16"/>
  <c r="L2158" i="16"/>
  <c r="K2158" i="16"/>
  <c r="J2158" i="16"/>
  <c r="I2158" i="16"/>
  <c r="H2158" i="16"/>
  <c r="G2158" i="16"/>
  <c r="F2158" i="16"/>
  <c r="E2158" i="16"/>
  <c r="D2158" i="16"/>
  <c r="C2158" i="16"/>
  <c r="B2158" i="16"/>
  <c r="Q2157" i="16"/>
  <c r="P2157" i="16"/>
  <c r="O2157" i="16"/>
  <c r="N2157" i="16"/>
  <c r="M2157" i="16"/>
  <c r="L2157" i="16"/>
  <c r="K2157" i="16"/>
  <c r="J2157" i="16"/>
  <c r="I2157" i="16"/>
  <c r="H2157" i="16"/>
  <c r="G2157" i="16"/>
  <c r="F2157" i="16"/>
  <c r="E2157" i="16"/>
  <c r="D2157" i="16"/>
  <c r="C2157" i="16"/>
  <c r="B2157" i="16"/>
  <c r="Q2156" i="16"/>
  <c r="P2156" i="16"/>
  <c r="O2156" i="16"/>
  <c r="N2156" i="16"/>
  <c r="M2156" i="16"/>
  <c r="L2156" i="16"/>
  <c r="K2156" i="16"/>
  <c r="J2156" i="16"/>
  <c r="I2156" i="16"/>
  <c r="H2156" i="16"/>
  <c r="G2156" i="16"/>
  <c r="F2156" i="16"/>
  <c r="E2156" i="16"/>
  <c r="D2156" i="16"/>
  <c r="C2156" i="16"/>
  <c r="B2156" i="16"/>
  <c r="Q2155" i="16"/>
  <c r="P2155" i="16"/>
  <c r="O2155" i="16"/>
  <c r="N2155" i="16"/>
  <c r="M2155" i="16"/>
  <c r="L2155" i="16"/>
  <c r="K2155" i="16"/>
  <c r="J2155" i="16"/>
  <c r="I2155" i="16"/>
  <c r="H2155" i="16"/>
  <c r="G2155" i="16"/>
  <c r="F2155" i="16"/>
  <c r="E2155" i="16"/>
  <c r="D2155" i="16"/>
  <c r="C2155" i="16"/>
  <c r="B2155" i="16"/>
  <c r="Q2154" i="16"/>
  <c r="P2154" i="16"/>
  <c r="O2154" i="16"/>
  <c r="N2154" i="16"/>
  <c r="M2154" i="16"/>
  <c r="L2154" i="16"/>
  <c r="K2154" i="16"/>
  <c r="J2154" i="16"/>
  <c r="I2154" i="16"/>
  <c r="H2154" i="16"/>
  <c r="G2154" i="16"/>
  <c r="F2154" i="16"/>
  <c r="E2154" i="16"/>
  <c r="D2154" i="16"/>
  <c r="C2154" i="16"/>
  <c r="B2154" i="16"/>
  <c r="Q2153" i="16"/>
  <c r="P2153" i="16"/>
  <c r="O2153" i="16"/>
  <c r="N2153" i="16"/>
  <c r="M2153" i="16"/>
  <c r="L2153" i="16"/>
  <c r="K2153" i="16"/>
  <c r="J2153" i="16"/>
  <c r="I2153" i="16"/>
  <c r="H2153" i="16"/>
  <c r="G2153" i="16"/>
  <c r="F2153" i="16"/>
  <c r="E2153" i="16"/>
  <c r="D2153" i="16"/>
  <c r="C2153" i="16"/>
  <c r="B2153" i="16"/>
  <c r="Q2152" i="16"/>
  <c r="P2152" i="16"/>
  <c r="O2152" i="16"/>
  <c r="N2152" i="16"/>
  <c r="M2152" i="16"/>
  <c r="L2152" i="16"/>
  <c r="K2152" i="16"/>
  <c r="J2152" i="16"/>
  <c r="I2152" i="16"/>
  <c r="H2152" i="16"/>
  <c r="G2152" i="16"/>
  <c r="F2152" i="16"/>
  <c r="E2152" i="16"/>
  <c r="D2152" i="16"/>
  <c r="C2152" i="16"/>
  <c r="B2152" i="16"/>
  <c r="Q2151" i="16"/>
  <c r="P2151" i="16"/>
  <c r="O2151" i="16"/>
  <c r="N2151" i="16"/>
  <c r="M2151" i="16"/>
  <c r="L2151" i="16"/>
  <c r="K2151" i="16"/>
  <c r="J2151" i="16"/>
  <c r="I2151" i="16"/>
  <c r="H2151" i="16"/>
  <c r="G2151" i="16"/>
  <c r="F2151" i="16"/>
  <c r="E2151" i="16"/>
  <c r="D2151" i="16"/>
  <c r="C2151" i="16"/>
  <c r="B2151" i="16"/>
  <c r="Q2150" i="16"/>
  <c r="P2150" i="16"/>
  <c r="O2150" i="16"/>
  <c r="N2150" i="16"/>
  <c r="M2150" i="16"/>
  <c r="L2150" i="16"/>
  <c r="K2150" i="16"/>
  <c r="J2150" i="16"/>
  <c r="I2150" i="16"/>
  <c r="H2150" i="16"/>
  <c r="G2150" i="16"/>
  <c r="F2150" i="16"/>
  <c r="E2150" i="16"/>
  <c r="D2150" i="16"/>
  <c r="C2150" i="16"/>
  <c r="B2150" i="16"/>
  <c r="Q2149" i="16"/>
  <c r="P2149" i="16"/>
  <c r="O2149" i="16"/>
  <c r="N2149" i="16"/>
  <c r="M2149" i="16"/>
  <c r="L2149" i="16"/>
  <c r="K2149" i="16"/>
  <c r="J2149" i="16"/>
  <c r="I2149" i="16"/>
  <c r="H2149" i="16"/>
  <c r="G2149" i="16"/>
  <c r="F2149" i="16"/>
  <c r="E2149" i="16"/>
  <c r="D2149" i="16"/>
  <c r="C2149" i="16"/>
  <c r="B2149" i="16"/>
  <c r="Q2148" i="16"/>
  <c r="P2148" i="16"/>
  <c r="O2148" i="16"/>
  <c r="N2148" i="16"/>
  <c r="M2148" i="16"/>
  <c r="L2148" i="16"/>
  <c r="K2148" i="16"/>
  <c r="J2148" i="16"/>
  <c r="I2148" i="16"/>
  <c r="H2148" i="16"/>
  <c r="G2148" i="16"/>
  <c r="F2148" i="16"/>
  <c r="E2148" i="16"/>
  <c r="D2148" i="16"/>
  <c r="C2148" i="16"/>
  <c r="B2148" i="16"/>
  <c r="Q2147" i="16"/>
  <c r="P2147" i="16"/>
  <c r="O2147" i="16"/>
  <c r="N2147" i="16"/>
  <c r="M2147" i="16"/>
  <c r="L2147" i="16"/>
  <c r="K2147" i="16"/>
  <c r="J2147" i="16"/>
  <c r="I2147" i="16"/>
  <c r="H2147" i="16"/>
  <c r="G2147" i="16"/>
  <c r="F2147" i="16"/>
  <c r="E2147" i="16"/>
  <c r="D2147" i="16"/>
  <c r="C2147" i="16"/>
  <c r="B2147" i="16"/>
  <c r="Q2146" i="16"/>
  <c r="P2146" i="16"/>
  <c r="O2146" i="16"/>
  <c r="N2146" i="16"/>
  <c r="M2146" i="16"/>
  <c r="L2146" i="16"/>
  <c r="K2146" i="16"/>
  <c r="J2146" i="16"/>
  <c r="I2146" i="16"/>
  <c r="H2146" i="16"/>
  <c r="G2146" i="16"/>
  <c r="F2146" i="16"/>
  <c r="E2146" i="16"/>
  <c r="D2146" i="16"/>
  <c r="C2146" i="16"/>
  <c r="B2146" i="16"/>
  <c r="Q2145" i="16"/>
  <c r="P2145" i="16"/>
  <c r="O2145" i="16"/>
  <c r="N2145" i="16"/>
  <c r="M2145" i="16"/>
  <c r="L2145" i="16"/>
  <c r="K2145" i="16"/>
  <c r="J2145" i="16"/>
  <c r="I2145" i="16"/>
  <c r="H2145" i="16"/>
  <c r="G2145" i="16"/>
  <c r="F2145" i="16"/>
  <c r="E2145" i="16"/>
  <c r="D2145" i="16"/>
  <c r="C2145" i="16"/>
  <c r="B2145" i="16"/>
  <c r="Q2144" i="16"/>
  <c r="P2144" i="16"/>
  <c r="O2144" i="16"/>
  <c r="N2144" i="16"/>
  <c r="M2144" i="16"/>
  <c r="L2144" i="16"/>
  <c r="K2144" i="16"/>
  <c r="J2144" i="16"/>
  <c r="I2144" i="16"/>
  <c r="H2144" i="16"/>
  <c r="G2144" i="16"/>
  <c r="F2144" i="16"/>
  <c r="E2144" i="16"/>
  <c r="D2144" i="16"/>
  <c r="C2144" i="16"/>
  <c r="B2144" i="16"/>
  <c r="Q2143" i="16"/>
  <c r="P2143" i="16"/>
  <c r="O2143" i="16"/>
  <c r="N2143" i="16"/>
  <c r="M2143" i="16"/>
  <c r="L2143" i="16"/>
  <c r="K2143" i="16"/>
  <c r="J2143" i="16"/>
  <c r="I2143" i="16"/>
  <c r="H2143" i="16"/>
  <c r="G2143" i="16"/>
  <c r="F2143" i="16"/>
  <c r="E2143" i="16"/>
  <c r="D2143" i="16"/>
  <c r="C2143" i="16"/>
  <c r="B2143" i="16"/>
  <c r="Q2142" i="16"/>
  <c r="P2142" i="16"/>
  <c r="O2142" i="16"/>
  <c r="N2142" i="16"/>
  <c r="M2142" i="16"/>
  <c r="L2142" i="16"/>
  <c r="K2142" i="16"/>
  <c r="J2142" i="16"/>
  <c r="I2142" i="16"/>
  <c r="H2142" i="16"/>
  <c r="G2142" i="16"/>
  <c r="F2142" i="16"/>
  <c r="E2142" i="16"/>
  <c r="D2142" i="16"/>
  <c r="C2142" i="16"/>
  <c r="B2142" i="16"/>
  <c r="Q2141" i="16"/>
  <c r="P2141" i="16"/>
  <c r="O2141" i="16"/>
  <c r="N2141" i="16"/>
  <c r="M2141" i="16"/>
  <c r="L2141" i="16"/>
  <c r="K2141" i="16"/>
  <c r="J2141" i="16"/>
  <c r="I2141" i="16"/>
  <c r="H2141" i="16"/>
  <c r="G2141" i="16"/>
  <c r="F2141" i="16"/>
  <c r="E2141" i="16"/>
  <c r="D2141" i="16"/>
  <c r="C2141" i="16"/>
  <c r="B2141" i="16"/>
  <c r="Q2140" i="16"/>
  <c r="P2140" i="16"/>
  <c r="O2140" i="16"/>
  <c r="N2140" i="16"/>
  <c r="M2140" i="16"/>
  <c r="L2140" i="16"/>
  <c r="K2140" i="16"/>
  <c r="J2140" i="16"/>
  <c r="I2140" i="16"/>
  <c r="H2140" i="16"/>
  <c r="G2140" i="16"/>
  <c r="F2140" i="16"/>
  <c r="E2140" i="16"/>
  <c r="D2140" i="16"/>
  <c r="C2140" i="16"/>
  <c r="B2140" i="16"/>
  <c r="Q2139" i="16"/>
  <c r="P2139" i="16"/>
  <c r="O2139" i="16"/>
  <c r="N2139" i="16"/>
  <c r="M2139" i="16"/>
  <c r="L2139" i="16"/>
  <c r="K2139" i="16"/>
  <c r="J2139" i="16"/>
  <c r="I2139" i="16"/>
  <c r="H2139" i="16"/>
  <c r="G2139" i="16"/>
  <c r="F2139" i="16"/>
  <c r="E2139" i="16"/>
  <c r="D2139" i="16"/>
  <c r="C2139" i="16"/>
  <c r="B2139" i="16"/>
  <c r="Q2138" i="16"/>
  <c r="P2138" i="16"/>
  <c r="O2138" i="16"/>
  <c r="N2138" i="16"/>
  <c r="M2138" i="16"/>
  <c r="L2138" i="16"/>
  <c r="K2138" i="16"/>
  <c r="J2138" i="16"/>
  <c r="I2138" i="16"/>
  <c r="H2138" i="16"/>
  <c r="G2138" i="16"/>
  <c r="F2138" i="16"/>
  <c r="E2138" i="16"/>
  <c r="D2138" i="16"/>
  <c r="C2138" i="16"/>
  <c r="B2138" i="16"/>
  <c r="Q2137" i="16"/>
  <c r="P2137" i="16"/>
  <c r="O2137" i="16"/>
  <c r="N2137" i="16"/>
  <c r="M2137" i="16"/>
  <c r="L2137" i="16"/>
  <c r="K2137" i="16"/>
  <c r="J2137" i="16"/>
  <c r="I2137" i="16"/>
  <c r="H2137" i="16"/>
  <c r="G2137" i="16"/>
  <c r="F2137" i="16"/>
  <c r="E2137" i="16"/>
  <c r="D2137" i="16"/>
  <c r="C2137" i="16"/>
  <c r="B2137" i="16"/>
  <c r="Q2136" i="16"/>
  <c r="P2136" i="16"/>
  <c r="O2136" i="16"/>
  <c r="N2136" i="16"/>
  <c r="M2136" i="16"/>
  <c r="L2136" i="16"/>
  <c r="K2136" i="16"/>
  <c r="J2136" i="16"/>
  <c r="I2136" i="16"/>
  <c r="H2136" i="16"/>
  <c r="G2136" i="16"/>
  <c r="F2136" i="16"/>
  <c r="E2136" i="16"/>
  <c r="D2136" i="16"/>
  <c r="C2136" i="16"/>
  <c r="B2136" i="16"/>
  <c r="Q2135" i="16"/>
  <c r="P2135" i="16"/>
  <c r="O2135" i="16"/>
  <c r="N2135" i="16"/>
  <c r="M2135" i="16"/>
  <c r="L2135" i="16"/>
  <c r="K2135" i="16"/>
  <c r="J2135" i="16"/>
  <c r="I2135" i="16"/>
  <c r="H2135" i="16"/>
  <c r="G2135" i="16"/>
  <c r="F2135" i="16"/>
  <c r="E2135" i="16"/>
  <c r="D2135" i="16"/>
  <c r="C2135" i="16"/>
  <c r="B2135" i="16"/>
  <c r="Q2134" i="16"/>
  <c r="P2134" i="16"/>
  <c r="O2134" i="16"/>
  <c r="N2134" i="16"/>
  <c r="M2134" i="16"/>
  <c r="L2134" i="16"/>
  <c r="K2134" i="16"/>
  <c r="J2134" i="16"/>
  <c r="I2134" i="16"/>
  <c r="H2134" i="16"/>
  <c r="G2134" i="16"/>
  <c r="F2134" i="16"/>
  <c r="E2134" i="16"/>
  <c r="D2134" i="16"/>
  <c r="C2134" i="16"/>
  <c r="B2134" i="16"/>
  <c r="Q2133" i="16"/>
  <c r="P2133" i="16"/>
  <c r="O2133" i="16"/>
  <c r="N2133" i="16"/>
  <c r="M2133" i="16"/>
  <c r="L2133" i="16"/>
  <c r="K2133" i="16"/>
  <c r="J2133" i="16"/>
  <c r="I2133" i="16"/>
  <c r="H2133" i="16"/>
  <c r="G2133" i="16"/>
  <c r="F2133" i="16"/>
  <c r="E2133" i="16"/>
  <c r="D2133" i="16"/>
  <c r="C2133" i="16"/>
  <c r="B2133" i="16"/>
  <c r="Q2132" i="16"/>
  <c r="P2132" i="16"/>
  <c r="O2132" i="16"/>
  <c r="N2132" i="16"/>
  <c r="M2132" i="16"/>
  <c r="L2132" i="16"/>
  <c r="K2132" i="16"/>
  <c r="J2132" i="16"/>
  <c r="I2132" i="16"/>
  <c r="H2132" i="16"/>
  <c r="G2132" i="16"/>
  <c r="F2132" i="16"/>
  <c r="E2132" i="16"/>
  <c r="D2132" i="16"/>
  <c r="C2132" i="16"/>
  <c r="B2132" i="16"/>
  <c r="Q2131" i="16"/>
  <c r="P2131" i="16"/>
  <c r="O2131" i="16"/>
  <c r="N2131" i="16"/>
  <c r="M2131" i="16"/>
  <c r="L2131" i="16"/>
  <c r="K2131" i="16"/>
  <c r="J2131" i="16"/>
  <c r="I2131" i="16"/>
  <c r="H2131" i="16"/>
  <c r="G2131" i="16"/>
  <c r="F2131" i="16"/>
  <c r="E2131" i="16"/>
  <c r="D2131" i="16"/>
  <c r="C2131" i="16"/>
  <c r="B2131" i="16"/>
  <c r="Q2130" i="16"/>
  <c r="P2130" i="16"/>
  <c r="O2130" i="16"/>
  <c r="N2130" i="16"/>
  <c r="M2130" i="16"/>
  <c r="L2130" i="16"/>
  <c r="K2130" i="16"/>
  <c r="J2130" i="16"/>
  <c r="I2130" i="16"/>
  <c r="H2130" i="16"/>
  <c r="G2130" i="16"/>
  <c r="F2130" i="16"/>
  <c r="E2130" i="16"/>
  <c r="D2130" i="16"/>
  <c r="C2130" i="16"/>
  <c r="B2130" i="16"/>
  <c r="Q2129" i="16"/>
  <c r="P2129" i="16"/>
  <c r="O2129" i="16"/>
  <c r="N2129" i="16"/>
  <c r="M2129" i="16"/>
  <c r="L2129" i="16"/>
  <c r="K2129" i="16"/>
  <c r="J2129" i="16"/>
  <c r="I2129" i="16"/>
  <c r="H2129" i="16"/>
  <c r="G2129" i="16"/>
  <c r="F2129" i="16"/>
  <c r="E2129" i="16"/>
  <c r="D2129" i="16"/>
  <c r="C2129" i="16"/>
  <c r="B2129" i="16"/>
  <c r="Q2128" i="16"/>
  <c r="P2128" i="16"/>
  <c r="O2128" i="16"/>
  <c r="N2128" i="16"/>
  <c r="M2128" i="16"/>
  <c r="L2128" i="16"/>
  <c r="K2128" i="16"/>
  <c r="J2128" i="16"/>
  <c r="I2128" i="16"/>
  <c r="H2128" i="16"/>
  <c r="G2128" i="16"/>
  <c r="F2128" i="16"/>
  <c r="E2128" i="16"/>
  <c r="D2128" i="16"/>
  <c r="C2128" i="16"/>
  <c r="B2128" i="16"/>
  <c r="Q2127" i="16"/>
  <c r="P2127" i="16"/>
  <c r="O2127" i="16"/>
  <c r="N2127" i="16"/>
  <c r="M2127" i="16"/>
  <c r="L2127" i="16"/>
  <c r="K2127" i="16"/>
  <c r="J2127" i="16"/>
  <c r="I2127" i="16"/>
  <c r="H2127" i="16"/>
  <c r="G2127" i="16"/>
  <c r="F2127" i="16"/>
  <c r="E2127" i="16"/>
  <c r="D2127" i="16"/>
  <c r="C2127" i="16"/>
  <c r="B2127" i="16"/>
  <c r="Q2126" i="16"/>
  <c r="P2126" i="16"/>
  <c r="O2126" i="16"/>
  <c r="N2126" i="16"/>
  <c r="M2126" i="16"/>
  <c r="L2126" i="16"/>
  <c r="K2126" i="16"/>
  <c r="J2126" i="16"/>
  <c r="I2126" i="16"/>
  <c r="H2126" i="16"/>
  <c r="G2126" i="16"/>
  <c r="F2126" i="16"/>
  <c r="E2126" i="16"/>
  <c r="D2126" i="16"/>
  <c r="C2126" i="16"/>
  <c r="B2126" i="16"/>
  <c r="Q2125" i="16"/>
  <c r="P2125" i="16"/>
  <c r="O2125" i="16"/>
  <c r="N2125" i="16"/>
  <c r="M2125" i="16"/>
  <c r="L2125" i="16"/>
  <c r="K2125" i="16"/>
  <c r="J2125" i="16"/>
  <c r="I2125" i="16"/>
  <c r="H2125" i="16"/>
  <c r="G2125" i="16"/>
  <c r="F2125" i="16"/>
  <c r="E2125" i="16"/>
  <c r="D2125" i="16"/>
  <c r="C2125" i="16"/>
  <c r="B2125" i="16"/>
  <c r="Q2124" i="16"/>
  <c r="P2124" i="16"/>
  <c r="O2124" i="16"/>
  <c r="N2124" i="16"/>
  <c r="M2124" i="16"/>
  <c r="L2124" i="16"/>
  <c r="K2124" i="16"/>
  <c r="J2124" i="16"/>
  <c r="I2124" i="16"/>
  <c r="H2124" i="16"/>
  <c r="G2124" i="16"/>
  <c r="F2124" i="16"/>
  <c r="E2124" i="16"/>
  <c r="D2124" i="16"/>
  <c r="C2124" i="16"/>
  <c r="B2124" i="16"/>
  <c r="Q2123" i="16"/>
  <c r="P2123" i="16"/>
  <c r="O2123" i="16"/>
  <c r="N2123" i="16"/>
  <c r="M2123" i="16"/>
  <c r="L2123" i="16"/>
  <c r="K2123" i="16"/>
  <c r="J2123" i="16"/>
  <c r="I2123" i="16"/>
  <c r="H2123" i="16"/>
  <c r="G2123" i="16"/>
  <c r="F2123" i="16"/>
  <c r="E2123" i="16"/>
  <c r="D2123" i="16"/>
  <c r="C2123" i="16"/>
  <c r="B2123" i="16"/>
  <c r="Q2122" i="16"/>
  <c r="P2122" i="16"/>
  <c r="O2122" i="16"/>
  <c r="N2122" i="16"/>
  <c r="M2122" i="16"/>
  <c r="L2122" i="16"/>
  <c r="K2122" i="16"/>
  <c r="J2122" i="16"/>
  <c r="I2122" i="16"/>
  <c r="H2122" i="16"/>
  <c r="G2122" i="16"/>
  <c r="F2122" i="16"/>
  <c r="E2122" i="16"/>
  <c r="D2122" i="16"/>
  <c r="C2122" i="16"/>
  <c r="B2122" i="16"/>
  <c r="Q2121" i="16"/>
  <c r="P2121" i="16"/>
  <c r="O2121" i="16"/>
  <c r="N2121" i="16"/>
  <c r="M2121" i="16"/>
  <c r="L2121" i="16"/>
  <c r="K2121" i="16"/>
  <c r="J2121" i="16"/>
  <c r="I2121" i="16"/>
  <c r="H2121" i="16"/>
  <c r="G2121" i="16"/>
  <c r="F2121" i="16"/>
  <c r="E2121" i="16"/>
  <c r="D2121" i="16"/>
  <c r="C2121" i="16"/>
  <c r="B2121" i="16"/>
  <c r="Q2120" i="16"/>
  <c r="P2120" i="16"/>
  <c r="O2120" i="16"/>
  <c r="N2120" i="16"/>
  <c r="M2120" i="16"/>
  <c r="L2120" i="16"/>
  <c r="K2120" i="16"/>
  <c r="J2120" i="16"/>
  <c r="I2120" i="16"/>
  <c r="H2120" i="16"/>
  <c r="G2120" i="16"/>
  <c r="F2120" i="16"/>
  <c r="E2120" i="16"/>
  <c r="D2120" i="16"/>
  <c r="C2120" i="16"/>
  <c r="B2120" i="16"/>
  <c r="Q2119" i="16"/>
  <c r="P2119" i="16"/>
  <c r="O2119" i="16"/>
  <c r="N2119" i="16"/>
  <c r="M2119" i="16"/>
  <c r="L2119" i="16"/>
  <c r="K2119" i="16"/>
  <c r="J2119" i="16"/>
  <c r="I2119" i="16"/>
  <c r="H2119" i="16"/>
  <c r="G2119" i="16"/>
  <c r="F2119" i="16"/>
  <c r="E2119" i="16"/>
  <c r="D2119" i="16"/>
  <c r="C2119" i="16"/>
  <c r="B2119" i="16"/>
  <c r="Q2118" i="16"/>
  <c r="P2118" i="16"/>
  <c r="O2118" i="16"/>
  <c r="N2118" i="16"/>
  <c r="M2118" i="16"/>
  <c r="L2118" i="16"/>
  <c r="K2118" i="16"/>
  <c r="J2118" i="16"/>
  <c r="I2118" i="16"/>
  <c r="H2118" i="16"/>
  <c r="G2118" i="16"/>
  <c r="F2118" i="16"/>
  <c r="E2118" i="16"/>
  <c r="D2118" i="16"/>
  <c r="C2118" i="16"/>
  <c r="B2118" i="16"/>
  <c r="Q2117" i="16"/>
  <c r="P2117" i="16"/>
  <c r="O2117" i="16"/>
  <c r="N2117" i="16"/>
  <c r="M2117" i="16"/>
  <c r="L2117" i="16"/>
  <c r="K2117" i="16"/>
  <c r="J2117" i="16"/>
  <c r="I2117" i="16"/>
  <c r="H2117" i="16"/>
  <c r="G2117" i="16"/>
  <c r="F2117" i="16"/>
  <c r="E2117" i="16"/>
  <c r="D2117" i="16"/>
  <c r="C2117" i="16"/>
  <c r="B2117" i="16"/>
  <c r="Q2116" i="16"/>
  <c r="P2116" i="16"/>
  <c r="O2116" i="16"/>
  <c r="N2116" i="16"/>
  <c r="M2116" i="16"/>
  <c r="L2116" i="16"/>
  <c r="K2116" i="16"/>
  <c r="J2116" i="16"/>
  <c r="I2116" i="16"/>
  <c r="H2116" i="16"/>
  <c r="G2116" i="16"/>
  <c r="F2116" i="16"/>
  <c r="E2116" i="16"/>
  <c r="D2116" i="16"/>
  <c r="C2116" i="16"/>
  <c r="B2116" i="16"/>
  <c r="Q2115" i="16"/>
  <c r="P2115" i="16"/>
  <c r="O2115" i="16"/>
  <c r="N2115" i="16"/>
  <c r="M2115" i="16"/>
  <c r="L2115" i="16"/>
  <c r="K2115" i="16"/>
  <c r="J2115" i="16"/>
  <c r="I2115" i="16"/>
  <c r="H2115" i="16"/>
  <c r="G2115" i="16"/>
  <c r="F2115" i="16"/>
  <c r="E2115" i="16"/>
  <c r="D2115" i="16"/>
  <c r="C2115" i="16"/>
  <c r="B2115" i="16"/>
  <c r="Q2114" i="16"/>
  <c r="P2114" i="16"/>
  <c r="O2114" i="16"/>
  <c r="N2114" i="16"/>
  <c r="M2114" i="16"/>
  <c r="L2114" i="16"/>
  <c r="K2114" i="16"/>
  <c r="J2114" i="16"/>
  <c r="I2114" i="16"/>
  <c r="H2114" i="16"/>
  <c r="G2114" i="16"/>
  <c r="F2114" i="16"/>
  <c r="E2114" i="16"/>
  <c r="D2114" i="16"/>
  <c r="C2114" i="16"/>
  <c r="B2114" i="16"/>
  <c r="Q2113" i="16"/>
  <c r="P2113" i="16"/>
  <c r="O2113" i="16"/>
  <c r="N2113" i="16"/>
  <c r="M2113" i="16"/>
  <c r="L2113" i="16"/>
  <c r="K2113" i="16"/>
  <c r="J2113" i="16"/>
  <c r="I2113" i="16"/>
  <c r="H2113" i="16"/>
  <c r="G2113" i="16"/>
  <c r="F2113" i="16"/>
  <c r="E2113" i="16"/>
  <c r="D2113" i="16"/>
  <c r="C2113" i="16"/>
  <c r="B2113" i="16"/>
  <c r="Q2112" i="16"/>
  <c r="P2112" i="16"/>
  <c r="O2112" i="16"/>
  <c r="N2112" i="16"/>
  <c r="M2112" i="16"/>
  <c r="L2112" i="16"/>
  <c r="K2112" i="16"/>
  <c r="J2112" i="16"/>
  <c r="I2112" i="16"/>
  <c r="H2112" i="16"/>
  <c r="G2112" i="16"/>
  <c r="F2112" i="16"/>
  <c r="E2112" i="16"/>
  <c r="D2112" i="16"/>
  <c r="C2112" i="16"/>
  <c r="B2112" i="16"/>
  <c r="Q2111" i="16"/>
  <c r="P2111" i="16"/>
  <c r="O2111" i="16"/>
  <c r="N2111" i="16"/>
  <c r="M2111" i="16"/>
  <c r="L2111" i="16"/>
  <c r="K2111" i="16"/>
  <c r="J2111" i="16"/>
  <c r="I2111" i="16"/>
  <c r="H2111" i="16"/>
  <c r="G2111" i="16"/>
  <c r="F2111" i="16"/>
  <c r="E2111" i="16"/>
  <c r="D2111" i="16"/>
  <c r="C2111" i="16"/>
  <c r="B2111" i="16"/>
  <c r="Q2110" i="16"/>
  <c r="P2110" i="16"/>
  <c r="O2110" i="16"/>
  <c r="N2110" i="16"/>
  <c r="M2110" i="16"/>
  <c r="L2110" i="16"/>
  <c r="K2110" i="16"/>
  <c r="J2110" i="16"/>
  <c r="I2110" i="16"/>
  <c r="H2110" i="16"/>
  <c r="G2110" i="16"/>
  <c r="F2110" i="16"/>
  <c r="E2110" i="16"/>
  <c r="D2110" i="16"/>
  <c r="C2110" i="16"/>
  <c r="B2110" i="16"/>
  <c r="Q2109" i="16"/>
  <c r="P2109" i="16"/>
  <c r="O2109" i="16"/>
  <c r="N2109" i="16"/>
  <c r="M2109" i="16"/>
  <c r="L2109" i="16"/>
  <c r="K2109" i="16"/>
  <c r="J2109" i="16"/>
  <c r="I2109" i="16"/>
  <c r="H2109" i="16"/>
  <c r="G2109" i="16"/>
  <c r="F2109" i="16"/>
  <c r="E2109" i="16"/>
  <c r="D2109" i="16"/>
  <c r="C2109" i="16"/>
  <c r="B2109" i="16"/>
  <c r="Q2108" i="16"/>
  <c r="P2108" i="16"/>
  <c r="O2108" i="16"/>
  <c r="N2108" i="16"/>
  <c r="M2108" i="16"/>
  <c r="L2108" i="16"/>
  <c r="K2108" i="16"/>
  <c r="J2108" i="16"/>
  <c r="I2108" i="16"/>
  <c r="H2108" i="16"/>
  <c r="G2108" i="16"/>
  <c r="F2108" i="16"/>
  <c r="E2108" i="16"/>
  <c r="D2108" i="16"/>
  <c r="C2108" i="16"/>
  <c r="B2108" i="16"/>
  <c r="Q2107" i="16"/>
  <c r="P2107" i="16"/>
  <c r="O2107" i="16"/>
  <c r="N2107" i="16"/>
  <c r="M2107" i="16"/>
  <c r="L2107" i="16"/>
  <c r="K2107" i="16"/>
  <c r="J2107" i="16"/>
  <c r="I2107" i="16"/>
  <c r="H2107" i="16"/>
  <c r="G2107" i="16"/>
  <c r="F2107" i="16"/>
  <c r="E2107" i="16"/>
  <c r="D2107" i="16"/>
  <c r="C2107" i="16"/>
  <c r="B2107" i="16"/>
  <c r="Q2106" i="16"/>
  <c r="P2106" i="16"/>
  <c r="O2106" i="16"/>
  <c r="N2106" i="16"/>
  <c r="M2106" i="16"/>
  <c r="L2106" i="16"/>
  <c r="K2106" i="16"/>
  <c r="J2106" i="16"/>
  <c r="I2106" i="16"/>
  <c r="H2106" i="16"/>
  <c r="G2106" i="16"/>
  <c r="F2106" i="16"/>
  <c r="E2106" i="16"/>
  <c r="D2106" i="16"/>
  <c r="C2106" i="16"/>
  <c r="B2106" i="16"/>
  <c r="Q2105" i="16"/>
  <c r="P2105" i="16"/>
  <c r="O2105" i="16"/>
  <c r="N2105" i="16"/>
  <c r="M2105" i="16"/>
  <c r="L2105" i="16"/>
  <c r="K2105" i="16"/>
  <c r="J2105" i="16"/>
  <c r="I2105" i="16"/>
  <c r="H2105" i="16"/>
  <c r="G2105" i="16"/>
  <c r="F2105" i="16"/>
  <c r="E2105" i="16"/>
  <c r="D2105" i="16"/>
  <c r="C2105" i="16"/>
  <c r="B2105" i="16"/>
  <c r="Q2104" i="16"/>
  <c r="P2104" i="16"/>
  <c r="O2104" i="16"/>
  <c r="N2104" i="16"/>
  <c r="M2104" i="16"/>
  <c r="L2104" i="16"/>
  <c r="K2104" i="16"/>
  <c r="J2104" i="16"/>
  <c r="I2104" i="16"/>
  <c r="H2104" i="16"/>
  <c r="G2104" i="16"/>
  <c r="F2104" i="16"/>
  <c r="E2104" i="16"/>
  <c r="D2104" i="16"/>
  <c r="C2104" i="16"/>
  <c r="B2104" i="16"/>
  <c r="Q2103" i="16"/>
  <c r="P2103" i="16"/>
  <c r="O2103" i="16"/>
  <c r="N2103" i="16"/>
  <c r="M2103" i="16"/>
  <c r="L2103" i="16"/>
  <c r="K2103" i="16"/>
  <c r="J2103" i="16"/>
  <c r="I2103" i="16"/>
  <c r="H2103" i="16"/>
  <c r="G2103" i="16"/>
  <c r="F2103" i="16"/>
  <c r="E2103" i="16"/>
  <c r="D2103" i="16"/>
  <c r="C2103" i="16"/>
  <c r="B2103" i="16"/>
  <c r="Q2102" i="16"/>
  <c r="P2102" i="16"/>
  <c r="O2102" i="16"/>
  <c r="N2102" i="16"/>
  <c r="M2102" i="16"/>
  <c r="L2102" i="16"/>
  <c r="K2102" i="16"/>
  <c r="J2102" i="16"/>
  <c r="I2102" i="16"/>
  <c r="H2102" i="16"/>
  <c r="G2102" i="16"/>
  <c r="F2102" i="16"/>
  <c r="E2102" i="16"/>
  <c r="D2102" i="16"/>
  <c r="C2102" i="16"/>
  <c r="B2102" i="16"/>
  <c r="Q2101" i="16"/>
  <c r="P2101" i="16"/>
  <c r="O2101" i="16"/>
  <c r="N2101" i="16"/>
  <c r="M2101" i="16"/>
  <c r="L2101" i="16"/>
  <c r="K2101" i="16"/>
  <c r="J2101" i="16"/>
  <c r="I2101" i="16"/>
  <c r="H2101" i="16"/>
  <c r="G2101" i="16"/>
  <c r="F2101" i="16"/>
  <c r="E2101" i="16"/>
  <c r="D2101" i="16"/>
  <c r="C2101" i="16"/>
  <c r="B2101" i="16"/>
  <c r="Q2100" i="16"/>
  <c r="P2100" i="16"/>
  <c r="O2100" i="16"/>
  <c r="N2100" i="16"/>
  <c r="M2100" i="16"/>
  <c r="L2100" i="16"/>
  <c r="K2100" i="16"/>
  <c r="J2100" i="16"/>
  <c r="I2100" i="16"/>
  <c r="H2100" i="16"/>
  <c r="G2100" i="16"/>
  <c r="F2100" i="16"/>
  <c r="E2100" i="16"/>
  <c r="D2100" i="16"/>
  <c r="C2100" i="16"/>
  <c r="B2100" i="16"/>
  <c r="Q2099" i="16"/>
  <c r="P2099" i="16"/>
  <c r="O2099" i="16"/>
  <c r="N2099" i="16"/>
  <c r="M2099" i="16"/>
  <c r="L2099" i="16"/>
  <c r="K2099" i="16"/>
  <c r="J2099" i="16"/>
  <c r="I2099" i="16"/>
  <c r="H2099" i="16"/>
  <c r="G2099" i="16"/>
  <c r="F2099" i="16"/>
  <c r="E2099" i="16"/>
  <c r="D2099" i="16"/>
  <c r="C2099" i="16"/>
  <c r="B2099" i="16"/>
  <c r="Q2098" i="16"/>
  <c r="P2098" i="16"/>
  <c r="O2098" i="16"/>
  <c r="N2098" i="16"/>
  <c r="M2098" i="16"/>
  <c r="L2098" i="16"/>
  <c r="K2098" i="16"/>
  <c r="J2098" i="16"/>
  <c r="I2098" i="16"/>
  <c r="H2098" i="16"/>
  <c r="G2098" i="16"/>
  <c r="F2098" i="16"/>
  <c r="E2098" i="16"/>
  <c r="D2098" i="16"/>
  <c r="C2098" i="16"/>
  <c r="B2098" i="16"/>
  <c r="Q2097" i="16"/>
  <c r="P2097" i="16"/>
  <c r="O2097" i="16"/>
  <c r="N2097" i="16"/>
  <c r="M2097" i="16"/>
  <c r="L2097" i="16"/>
  <c r="K2097" i="16"/>
  <c r="J2097" i="16"/>
  <c r="I2097" i="16"/>
  <c r="H2097" i="16"/>
  <c r="G2097" i="16"/>
  <c r="F2097" i="16"/>
  <c r="E2097" i="16"/>
  <c r="D2097" i="16"/>
  <c r="C2097" i="16"/>
  <c r="B2097" i="16"/>
  <c r="Q2096" i="16"/>
  <c r="P2096" i="16"/>
  <c r="O2096" i="16"/>
  <c r="N2096" i="16"/>
  <c r="M2096" i="16"/>
  <c r="L2096" i="16"/>
  <c r="K2096" i="16"/>
  <c r="J2096" i="16"/>
  <c r="I2096" i="16"/>
  <c r="H2096" i="16"/>
  <c r="G2096" i="16"/>
  <c r="F2096" i="16"/>
  <c r="E2096" i="16"/>
  <c r="D2096" i="16"/>
  <c r="C2096" i="16"/>
  <c r="B2096" i="16"/>
  <c r="Q2095" i="16"/>
  <c r="P2095" i="16"/>
  <c r="O2095" i="16"/>
  <c r="N2095" i="16"/>
  <c r="M2095" i="16"/>
  <c r="L2095" i="16"/>
  <c r="K2095" i="16"/>
  <c r="J2095" i="16"/>
  <c r="I2095" i="16"/>
  <c r="H2095" i="16"/>
  <c r="G2095" i="16"/>
  <c r="F2095" i="16"/>
  <c r="E2095" i="16"/>
  <c r="D2095" i="16"/>
  <c r="C2095" i="16"/>
  <c r="B2095" i="16"/>
  <c r="Q2094" i="16"/>
  <c r="P2094" i="16"/>
  <c r="O2094" i="16"/>
  <c r="N2094" i="16"/>
  <c r="M2094" i="16"/>
  <c r="L2094" i="16"/>
  <c r="K2094" i="16"/>
  <c r="J2094" i="16"/>
  <c r="I2094" i="16"/>
  <c r="H2094" i="16"/>
  <c r="G2094" i="16"/>
  <c r="F2094" i="16"/>
  <c r="E2094" i="16"/>
  <c r="D2094" i="16"/>
  <c r="C2094" i="16"/>
  <c r="B2094" i="16"/>
  <c r="Q2093" i="16"/>
  <c r="P2093" i="16"/>
  <c r="O2093" i="16"/>
  <c r="N2093" i="16"/>
  <c r="M2093" i="16"/>
  <c r="L2093" i="16"/>
  <c r="K2093" i="16"/>
  <c r="J2093" i="16"/>
  <c r="I2093" i="16"/>
  <c r="H2093" i="16"/>
  <c r="G2093" i="16"/>
  <c r="F2093" i="16"/>
  <c r="E2093" i="16"/>
  <c r="D2093" i="16"/>
  <c r="C2093" i="16"/>
  <c r="B2093" i="16"/>
  <c r="Q2092" i="16"/>
  <c r="P2092" i="16"/>
  <c r="O2092" i="16"/>
  <c r="N2092" i="16"/>
  <c r="M2092" i="16"/>
  <c r="L2092" i="16"/>
  <c r="K2092" i="16"/>
  <c r="J2092" i="16"/>
  <c r="I2092" i="16"/>
  <c r="H2092" i="16"/>
  <c r="G2092" i="16"/>
  <c r="F2092" i="16"/>
  <c r="E2092" i="16"/>
  <c r="D2092" i="16"/>
  <c r="C2092" i="16"/>
  <c r="B2092" i="16"/>
  <c r="Q2091" i="16"/>
  <c r="P2091" i="16"/>
  <c r="O2091" i="16"/>
  <c r="N2091" i="16"/>
  <c r="M2091" i="16"/>
  <c r="L2091" i="16"/>
  <c r="K2091" i="16"/>
  <c r="J2091" i="16"/>
  <c r="I2091" i="16"/>
  <c r="H2091" i="16"/>
  <c r="G2091" i="16"/>
  <c r="F2091" i="16"/>
  <c r="E2091" i="16"/>
  <c r="D2091" i="16"/>
  <c r="C2091" i="16"/>
  <c r="B2091" i="16"/>
  <c r="Q2090" i="16"/>
  <c r="P2090" i="16"/>
  <c r="O2090" i="16"/>
  <c r="N2090" i="16"/>
  <c r="M2090" i="16"/>
  <c r="L2090" i="16"/>
  <c r="K2090" i="16"/>
  <c r="J2090" i="16"/>
  <c r="I2090" i="16"/>
  <c r="H2090" i="16"/>
  <c r="G2090" i="16"/>
  <c r="F2090" i="16"/>
  <c r="E2090" i="16"/>
  <c r="D2090" i="16"/>
  <c r="C2090" i="16"/>
  <c r="B2090" i="16"/>
  <c r="Q2089" i="16"/>
  <c r="P2089" i="16"/>
  <c r="O2089" i="16"/>
  <c r="N2089" i="16"/>
  <c r="M2089" i="16"/>
  <c r="L2089" i="16"/>
  <c r="K2089" i="16"/>
  <c r="J2089" i="16"/>
  <c r="I2089" i="16"/>
  <c r="H2089" i="16"/>
  <c r="G2089" i="16"/>
  <c r="F2089" i="16"/>
  <c r="E2089" i="16"/>
  <c r="D2089" i="16"/>
  <c r="C2089" i="16"/>
  <c r="B2089" i="16"/>
  <c r="Q2088" i="16"/>
  <c r="P2088" i="16"/>
  <c r="O2088" i="16"/>
  <c r="N2088" i="16"/>
  <c r="M2088" i="16"/>
  <c r="L2088" i="16"/>
  <c r="K2088" i="16"/>
  <c r="J2088" i="16"/>
  <c r="I2088" i="16"/>
  <c r="H2088" i="16"/>
  <c r="G2088" i="16"/>
  <c r="F2088" i="16"/>
  <c r="E2088" i="16"/>
  <c r="D2088" i="16"/>
  <c r="C2088" i="16"/>
  <c r="B2088" i="16"/>
  <c r="Q2087" i="16"/>
  <c r="P2087" i="16"/>
  <c r="O2087" i="16"/>
  <c r="N2087" i="16"/>
  <c r="M2087" i="16"/>
  <c r="L2087" i="16"/>
  <c r="K2087" i="16"/>
  <c r="J2087" i="16"/>
  <c r="I2087" i="16"/>
  <c r="H2087" i="16"/>
  <c r="G2087" i="16"/>
  <c r="F2087" i="16"/>
  <c r="E2087" i="16"/>
  <c r="D2087" i="16"/>
  <c r="C2087" i="16"/>
  <c r="B2087" i="16"/>
  <c r="Q2086" i="16"/>
  <c r="P2086" i="16"/>
  <c r="O2086" i="16"/>
  <c r="N2086" i="16"/>
  <c r="M2086" i="16"/>
  <c r="L2086" i="16"/>
  <c r="K2086" i="16"/>
  <c r="J2086" i="16"/>
  <c r="I2086" i="16"/>
  <c r="H2086" i="16"/>
  <c r="G2086" i="16"/>
  <c r="F2086" i="16"/>
  <c r="E2086" i="16"/>
  <c r="D2086" i="16"/>
  <c r="C2086" i="16"/>
  <c r="B2086" i="16"/>
  <c r="Q2085" i="16"/>
  <c r="P2085" i="16"/>
  <c r="O2085" i="16"/>
  <c r="N2085" i="16"/>
  <c r="M2085" i="16"/>
  <c r="L2085" i="16"/>
  <c r="K2085" i="16"/>
  <c r="J2085" i="16"/>
  <c r="I2085" i="16"/>
  <c r="H2085" i="16"/>
  <c r="G2085" i="16"/>
  <c r="F2085" i="16"/>
  <c r="E2085" i="16"/>
  <c r="D2085" i="16"/>
  <c r="C2085" i="16"/>
  <c r="B2085" i="16"/>
  <c r="Q2084" i="16"/>
  <c r="P2084" i="16"/>
  <c r="O2084" i="16"/>
  <c r="N2084" i="16"/>
  <c r="M2084" i="16"/>
  <c r="L2084" i="16"/>
  <c r="K2084" i="16"/>
  <c r="J2084" i="16"/>
  <c r="I2084" i="16"/>
  <c r="H2084" i="16"/>
  <c r="G2084" i="16"/>
  <c r="F2084" i="16"/>
  <c r="E2084" i="16"/>
  <c r="D2084" i="16"/>
  <c r="C2084" i="16"/>
  <c r="B2084" i="16"/>
  <c r="Q2083" i="16"/>
  <c r="P2083" i="16"/>
  <c r="O2083" i="16"/>
  <c r="N2083" i="16"/>
  <c r="M2083" i="16"/>
  <c r="L2083" i="16"/>
  <c r="K2083" i="16"/>
  <c r="J2083" i="16"/>
  <c r="I2083" i="16"/>
  <c r="H2083" i="16"/>
  <c r="G2083" i="16"/>
  <c r="F2083" i="16"/>
  <c r="E2083" i="16"/>
  <c r="D2083" i="16"/>
  <c r="C2083" i="16"/>
  <c r="B2083" i="16"/>
  <c r="Q2082" i="16"/>
  <c r="P2082" i="16"/>
  <c r="O2082" i="16"/>
  <c r="N2082" i="16"/>
  <c r="M2082" i="16"/>
  <c r="L2082" i="16"/>
  <c r="K2082" i="16"/>
  <c r="J2082" i="16"/>
  <c r="I2082" i="16"/>
  <c r="H2082" i="16"/>
  <c r="G2082" i="16"/>
  <c r="F2082" i="16"/>
  <c r="E2082" i="16"/>
  <c r="D2082" i="16"/>
  <c r="C2082" i="16"/>
  <c r="B2082" i="16"/>
  <c r="Q2081" i="16"/>
  <c r="P2081" i="16"/>
  <c r="O2081" i="16"/>
  <c r="N2081" i="16"/>
  <c r="M2081" i="16"/>
  <c r="L2081" i="16"/>
  <c r="K2081" i="16"/>
  <c r="J2081" i="16"/>
  <c r="I2081" i="16"/>
  <c r="H2081" i="16"/>
  <c r="G2081" i="16"/>
  <c r="F2081" i="16"/>
  <c r="E2081" i="16"/>
  <c r="D2081" i="16"/>
  <c r="C2081" i="16"/>
  <c r="B2081" i="16"/>
  <c r="Q2080" i="16"/>
  <c r="P2080" i="16"/>
  <c r="O2080" i="16"/>
  <c r="N2080" i="16"/>
  <c r="M2080" i="16"/>
  <c r="L2080" i="16"/>
  <c r="K2080" i="16"/>
  <c r="J2080" i="16"/>
  <c r="I2080" i="16"/>
  <c r="H2080" i="16"/>
  <c r="G2080" i="16"/>
  <c r="F2080" i="16"/>
  <c r="E2080" i="16"/>
  <c r="D2080" i="16"/>
  <c r="C2080" i="16"/>
  <c r="B2080" i="16"/>
  <c r="Q2079" i="16"/>
  <c r="P2079" i="16"/>
  <c r="O2079" i="16"/>
  <c r="N2079" i="16"/>
  <c r="M2079" i="16"/>
  <c r="L2079" i="16"/>
  <c r="K2079" i="16"/>
  <c r="J2079" i="16"/>
  <c r="I2079" i="16"/>
  <c r="H2079" i="16"/>
  <c r="G2079" i="16"/>
  <c r="F2079" i="16"/>
  <c r="E2079" i="16"/>
  <c r="D2079" i="16"/>
  <c r="C2079" i="16"/>
  <c r="B2079" i="16"/>
  <c r="Q2078" i="16"/>
  <c r="P2078" i="16"/>
  <c r="O2078" i="16"/>
  <c r="N2078" i="16"/>
  <c r="M2078" i="16"/>
  <c r="L2078" i="16"/>
  <c r="K2078" i="16"/>
  <c r="J2078" i="16"/>
  <c r="I2078" i="16"/>
  <c r="H2078" i="16"/>
  <c r="G2078" i="16"/>
  <c r="F2078" i="16"/>
  <c r="E2078" i="16"/>
  <c r="D2078" i="16"/>
  <c r="C2078" i="16"/>
  <c r="B2078" i="16"/>
  <c r="Q2077" i="16"/>
  <c r="P2077" i="16"/>
  <c r="O2077" i="16"/>
  <c r="N2077" i="16"/>
  <c r="M2077" i="16"/>
  <c r="L2077" i="16"/>
  <c r="K2077" i="16"/>
  <c r="J2077" i="16"/>
  <c r="I2077" i="16"/>
  <c r="H2077" i="16"/>
  <c r="G2077" i="16"/>
  <c r="F2077" i="16"/>
  <c r="E2077" i="16"/>
  <c r="D2077" i="16"/>
  <c r="C2077" i="16"/>
  <c r="B2077" i="16"/>
  <c r="Q2076" i="16"/>
  <c r="P2076" i="16"/>
  <c r="O2076" i="16"/>
  <c r="N2076" i="16"/>
  <c r="M2076" i="16"/>
  <c r="L2076" i="16"/>
  <c r="K2076" i="16"/>
  <c r="J2076" i="16"/>
  <c r="I2076" i="16"/>
  <c r="H2076" i="16"/>
  <c r="G2076" i="16"/>
  <c r="F2076" i="16"/>
  <c r="E2076" i="16"/>
  <c r="D2076" i="16"/>
  <c r="C2076" i="16"/>
  <c r="B2076" i="16"/>
  <c r="Q2075" i="16"/>
  <c r="P2075" i="16"/>
  <c r="O2075" i="16"/>
  <c r="N2075" i="16"/>
  <c r="M2075" i="16"/>
  <c r="L2075" i="16"/>
  <c r="K2075" i="16"/>
  <c r="J2075" i="16"/>
  <c r="I2075" i="16"/>
  <c r="H2075" i="16"/>
  <c r="G2075" i="16"/>
  <c r="F2075" i="16"/>
  <c r="E2075" i="16"/>
  <c r="D2075" i="16"/>
  <c r="C2075" i="16"/>
  <c r="B2075" i="16"/>
  <c r="Q2074" i="16"/>
  <c r="P2074" i="16"/>
  <c r="O2074" i="16"/>
  <c r="N2074" i="16"/>
  <c r="M2074" i="16"/>
  <c r="L2074" i="16"/>
  <c r="K2074" i="16"/>
  <c r="J2074" i="16"/>
  <c r="I2074" i="16"/>
  <c r="H2074" i="16"/>
  <c r="G2074" i="16"/>
  <c r="F2074" i="16"/>
  <c r="E2074" i="16"/>
  <c r="D2074" i="16"/>
  <c r="C2074" i="16"/>
  <c r="B2074" i="16"/>
  <c r="Q2073" i="16"/>
  <c r="P2073" i="16"/>
  <c r="O2073" i="16"/>
  <c r="N2073" i="16"/>
  <c r="M2073" i="16"/>
  <c r="L2073" i="16"/>
  <c r="K2073" i="16"/>
  <c r="J2073" i="16"/>
  <c r="I2073" i="16"/>
  <c r="H2073" i="16"/>
  <c r="G2073" i="16"/>
  <c r="F2073" i="16"/>
  <c r="E2073" i="16"/>
  <c r="D2073" i="16"/>
  <c r="C2073" i="16"/>
  <c r="B2073" i="16"/>
  <c r="Q2072" i="16"/>
  <c r="P2072" i="16"/>
  <c r="O2072" i="16"/>
  <c r="N2072" i="16"/>
  <c r="M2072" i="16"/>
  <c r="L2072" i="16"/>
  <c r="K2072" i="16"/>
  <c r="J2072" i="16"/>
  <c r="I2072" i="16"/>
  <c r="H2072" i="16"/>
  <c r="G2072" i="16"/>
  <c r="F2072" i="16"/>
  <c r="E2072" i="16"/>
  <c r="D2072" i="16"/>
  <c r="C2072" i="16"/>
  <c r="B2072" i="16"/>
  <c r="Q2071" i="16"/>
  <c r="P2071" i="16"/>
  <c r="O2071" i="16"/>
  <c r="N2071" i="16"/>
  <c r="M2071" i="16"/>
  <c r="L2071" i="16"/>
  <c r="K2071" i="16"/>
  <c r="J2071" i="16"/>
  <c r="I2071" i="16"/>
  <c r="H2071" i="16"/>
  <c r="G2071" i="16"/>
  <c r="F2071" i="16"/>
  <c r="E2071" i="16"/>
  <c r="D2071" i="16"/>
  <c r="C2071" i="16"/>
  <c r="B2071" i="16"/>
  <c r="Q2070" i="16"/>
  <c r="P2070" i="16"/>
  <c r="O2070" i="16"/>
  <c r="N2070" i="16"/>
  <c r="M2070" i="16"/>
  <c r="L2070" i="16"/>
  <c r="K2070" i="16"/>
  <c r="J2070" i="16"/>
  <c r="I2070" i="16"/>
  <c r="H2070" i="16"/>
  <c r="G2070" i="16"/>
  <c r="F2070" i="16"/>
  <c r="E2070" i="16"/>
  <c r="D2070" i="16"/>
  <c r="C2070" i="16"/>
  <c r="B2070" i="16"/>
  <c r="Q2069" i="16"/>
  <c r="P2069" i="16"/>
  <c r="O2069" i="16"/>
  <c r="N2069" i="16"/>
  <c r="M2069" i="16"/>
  <c r="L2069" i="16"/>
  <c r="K2069" i="16"/>
  <c r="J2069" i="16"/>
  <c r="I2069" i="16"/>
  <c r="H2069" i="16"/>
  <c r="G2069" i="16"/>
  <c r="F2069" i="16"/>
  <c r="E2069" i="16"/>
  <c r="D2069" i="16"/>
  <c r="C2069" i="16"/>
  <c r="B2069" i="16"/>
  <c r="Q2068" i="16"/>
  <c r="P2068" i="16"/>
  <c r="O2068" i="16"/>
  <c r="N2068" i="16"/>
  <c r="M2068" i="16"/>
  <c r="L2068" i="16"/>
  <c r="K2068" i="16"/>
  <c r="J2068" i="16"/>
  <c r="I2068" i="16"/>
  <c r="H2068" i="16"/>
  <c r="G2068" i="16"/>
  <c r="F2068" i="16"/>
  <c r="E2068" i="16"/>
  <c r="D2068" i="16"/>
  <c r="C2068" i="16"/>
  <c r="B2068" i="16"/>
  <c r="Q2067" i="16"/>
  <c r="P2067" i="16"/>
  <c r="O2067" i="16"/>
  <c r="N2067" i="16"/>
  <c r="M2067" i="16"/>
  <c r="L2067" i="16"/>
  <c r="K2067" i="16"/>
  <c r="J2067" i="16"/>
  <c r="I2067" i="16"/>
  <c r="H2067" i="16"/>
  <c r="G2067" i="16"/>
  <c r="F2067" i="16"/>
  <c r="E2067" i="16"/>
  <c r="D2067" i="16"/>
  <c r="C2067" i="16"/>
  <c r="B2067" i="16"/>
  <c r="Q2066" i="16"/>
  <c r="P2066" i="16"/>
  <c r="O2066" i="16"/>
  <c r="N2066" i="16"/>
  <c r="M2066" i="16"/>
  <c r="L2066" i="16"/>
  <c r="K2066" i="16"/>
  <c r="J2066" i="16"/>
  <c r="I2066" i="16"/>
  <c r="H2066" i="16"/>
  <c r="G2066" i="16"/>
  <c r="F2066" i="16"/>
  <c r="E2066" i="16"/>
  <c r="D2066" i="16"/>
  <c r="C2066" i="16"/>
  <c r="B2066" i="16"/>
  <c r="Q2065" i="16"/>
  <c r="P2065" i="16"/>
  <c r="O2065" i="16"/>
  <c r="N2065" i="16"/>
  <c r="M2065" i="16"/>
  <c r="L2065" i="16"/>
  <c r="K2065" i="16"/>
  <c r="J2065" i="16"/>
  <c r="I2065" i="16"/>
  <c r="H2065" i="16"/>
  <c r="G2065" i="16"/>
  <c r="F2065" i="16"/>
  <c r="E2065" i="16"/>
  <c r="D2065" i="16"/>
  <c r="C2065" i="16"/>
  <c r="B2065" i="16"/>
  <c r="Q2064" i="16"/>
  <c r="P2064" i="16"/>
  <c r="O2064" i="16"/>
  <c r="N2064" i="16"/>
  <c r="M2064" i="16"/>
  <c r="L2064" i="16"/>
  <c r="K2064" i="16"/>
  <c r="J2064" i="16"/>
  <c r="I2064" i="16"/>
  <c r="H2064" i="16"/>
  <c r="G2064" i="16"/>
  <c r="F2064" i="16"/>
  <c r="E2064" i="16"/>
  <c r="D2064" i="16"/>
  <c r="C2064" i="16"/>
  <c r="B2064" i="16"/>
  <c r="Q2063" i="16"/>
  <c r="P2063" i="16"/>
  <c r="O2063" i="16"/>
  <c r="N2063" i="16"/>
  <c r="M2063" i="16"/>
  <c r="L2063" i="16"/>
  <c r="K2063" i="16"/>
  <c r="J2063" i="16"/>
  <c r="I2063" i="16"/>
  <c r="H2063" i="16"/>
  <c r="G2063" i="16"/>
  <c r="F2063" i="16"/>
  <c r="E2063" i="16"/>
  <c r="D2063" i="16"/>
  <c r="C2063" i="16"/>
  <c r="B2063" i="16"/>
  <c r="Q2062" i="16"/>
  <c r="P2062" i="16"/>
  <c r="O2062" i="16"/>
  <c r="N2062" i="16"/>
  <c r="M2062" i="16"/>
  <c r="L2062" i="16"/>
  <c r="K2062" i="16"/>
  <c r="J2062" i="16"/>
  <c r="I2062" i="16"/>
  <c r="H2062" i="16"/>
  <c r="G2062" i="16"/>
  <c r="F2062" i="16"/>
  <c r="E2062" i="16"/>
  <c r="D2062" i="16"/>
  <c r="C2062" i="16"/>
  <c r="B2062" i="16"/>
  <c r="Q2061" i="16"/>
  <c r="P2061" i="16"/>
  <c r="O2061" i="16"/>
  <c r="N2061" i="16"/>
  <c r="M2061" i="16"/>
  <c r="L2061" i="16"/>
  <c r="K2061" i="16"/>
  <c r="J2061" i="16"/>
  <c r="I2061" i="16"/>
  <c r="H2061" i="16"/>
  <c r="G2061" i="16"/>
  <c r="F2061" i="16"/>
  <c r="E2061" i="16"/>
  <c r="D2061" i="16"/>
  <c r="C2061" i="16"/>
  <c r="B2061" i="16"/>
  <c r="Q2060" i="16"/>
  <c r="P2060" i="16"/>
  <c r="O2060" i="16"/>
  <c r="N2060" i="16"/>
  <c r="M2060" i="16"/>
  <c r="L2060" i="16"/>
  <c r="K2060" i="16"/>
  <c r="J2060" i="16"/>
  <c r="I2060" i="16"/>
  <c r="H2060" i="16"/>
  <c r="G2060" i="16"/>
  <c r="F2060" i="16"/>
  <c r="E2060" i="16"/>
  <c r="D2060" i="16"/>
  <c r="C2060" i="16"/>
  <c r="B2060" i="16"/>
  <c r="Q2059" i="16"/>
  <c r="P2059" i="16"/>
  <c r="O2059" i="16"/>
  <c r="N2059" i="16"/>
  <c r="M2059" i="16"/>
  <c r="L2059" i="16"/>
  <c r="K2059" i="16"/>
  <c r="J2059" i="16"/>
  <c r="I2059" i="16"/>
  <c r="H2059" i="16"/>
  <c r="G2059" i="16"/>
  <c r="F2059" i="16"/>
  <c r="E2059" i="16"/>
  <c r="D2059" i="16"/>
  <c r="C2059" i="16"/>
  <c r="B2059" i="16"/>
  <c r="Q2058" i="16"/>
  <c r="P2058" i="16"/>
  <c r="O2058" i="16"/>
  <c r="N2058" i="16"/>
  <c r="M2058" i="16"/>
  <c r="L2058" i="16"/>
  <c r="K2058" i="16"/>
  <c r="J2058" i="16"/>
  <c r="I2058" i="16"/>
  <c r="H2058" i="16"/>
  <c r="G2058" i="16"/>
  <c r="F2058" i="16"/>
  <c r="E2058" i="16"/>
  <c r="D2058" i="16"/>
  <c r="C2058" i="16"/>
  <c r="B2058" i="16"/>
  <c r="Q2057" i="16"/>
  <c r="P2057" i="16"/>
  <c r="O2057" i="16"/>
  <c r="N2057" i="16"/>
  <c r="M2057" i="16"/>
  <c r="L2057" i="16"/>
  <c r="K2057" i="16"/>
  <c r="J2057" i="16"/>
  <c r="I2057" i="16"/>
  <c r="H2057" i="16"/>
  <c r="G2057" i="16"/>
  <c r="F2057" i="16"/>
  <c r="E2057" i="16"/>
  <c r="D2057" i="16"/>
  <c r="C2057" i="16"/>
  <c r="B2057" i="16"/>
  <c r="Q2056" i="16"/>
  <c r="P2056" i="16"/>
  <c r="O2056" i="16"/>
  <c r="N2056" i="16"/>
  <c r="M2056" i="16"/>
  <c r="L2056" i="16"/>
  <c r="K2056" i="16"/>
  <c r="J2056" i="16"/>
  <c r="I2056" i="16"/>
  <c r="H2056" i="16"/>
  <c r="G2056" i="16"/>
  <c r="F2056" i="16"/>
  <c r="E2056" i="16"/>
  <c r="D2056" i="16"/>
  <c r="C2056" i="16"/>
  <c r="B2056" i="16"/>
  <c r="Q2055" i="16"/>
  <c r="P2055" i="16"/>
  <c r="O2055" i="16"/>
  <c r="N2055" i="16"/>
  <c r="M2055" i="16"/>
  <c r="L2055" i="16"/>
  <c r="K2055" i="16"/>
  <c r="J2055" i="16"/>
  <c r="I2055" i="16"/>
  <c r="H2055" i="16"/>
  <c r="G2055" i="16"/>
  <c r="F2055" i="16"/>
  <c r="E2055" i="16"/>
  <c r="D2055" i="16"/>
  <c r="C2055" i="16"/>
  <c r="B2055" i="16"/>
  <c r="Q2054" i="16"/>
  <c r="P2054" i="16"/>
  <c r="O2054" i="16"/>
  <c r="N2054" i="16"/>
  <c r="M2054" i="16"/>
  <c r="L2054" i="16"/>
  <c r="K2054" i="16"/>
  <c r="J2054" i="16"/>
  <c r="I2054" i="16"/>
  <c r="H2054" i="16"/>
  <c r="G2054" i="16"/>
  <c r="F2054" i="16"/>
  <c r="E2054" i="16"/>
  <c r="D2054" i="16"/>
  <c r="C2054" i="16"/>
  <c r="B2054" i="16"/>
  <c r="Q2053" i="16"/>
  <c r="P2053" i="16"/>
  <c r="O2053" i="16"/>
  <c r="N2053" i="16"/>
  <c r="M2053" i="16"/>
  <c r="L2053" i="16"/>
  <c r="K2053" i="16"/>
  <c r="J2053" i="16"/>
  <c r="I2053" i="16"/>
  <c r="H2053" i="16"/>
  <c r="G2053" i="16"/>
  <c r="F2053" i="16"/>
  <c r="E2053" i="16"/>
  <c r="D2053" i="16"/>
  <c r="C2053" i="16"/>
  <c r="B2053" i="16"/>
  <c r="Q2052" i="16"/>
  <c r="P2052" i="16"/>
  <c r="O2052" i="16"/>
  <c r="N2052" i="16"/>
  <c r="M2052" i="16"/>
  <c r="L2052" i="16"/>
  <c r="K2052" i="16"/>
  <c r="J2052" i="16"/>
  <c r="I2052" i="16"/>
  <c r="H2052" i="16"/>
  <c r="G2052" i="16"/>
  <c r="F2052" i="16"/>
  <c r="E2052" i="16"/>
  <c r="D2052" i="16"/>
  <c r="C2052" i="16"/>
  <c r="B2052" i="16"/>
  <c r="Q2051" i="16"/>
  <c r="P2051" i="16"/>
  <c r="O2051" i="16"/>
  <c r="N2051" i="16"/>
  <c r="M2051" i="16"/>
  <c r="L2051" i="16"/>
  <c r="K2051" i="16"/>
  <c r="J2051" i="16"/>
  <c r="I2051" i="16"/>
  <c r="H2051" i="16"/>
  <c r="G2051" i="16"/>
  <c r="F2051" i="16"/>
  <c r="E2051" i="16"/>
  <c r="D2051" i="16"/>
  <c r="C2051" i="16"/>
  <c r="B2051" i="16"/>
  <c r="Q2050" i="16"/>
  <c r="P2050" i="16"/>
  <c r="O2050" i="16"/>
  <c r="N2050" i="16"/>
  <c r="M2050" i="16"/>
  <c r="L2050" i="16"/>
  <c r="K2050" i="16"/>
  <c r="J2050" i="16"/>
  <c r="I2050" i="16"/>
  <c r="H2050" i="16"/>
  <c r="G2050" i="16"/>
  <c r="F2050" i="16"/>
  <c r="E2050" i="16"/>
  <c r="D2050" i="16"/>
  <c r="C2050" i="16"/>
  <c r="B2050" i="16"/>
  <c r="Q2049" i="16"/>
  <c r="P2049" i="16"/>
  <c r="O2049" i="16"/>
  <c r="N2049" i="16"/>
  <c r="M2049" i="16"/>
  <c r="L2049" i="16"/>
  <c r="K2049" i="16"/>
  <c r="J2049" i="16"/>
  <c r="I2049" i="16"/>
  <c r="H2049" i="16"/>
  <c r="G2049" i="16"/>
  <c r="F2049" i="16"/>
  <c r="E2049" i="16"/>
  <c r="D2049" i="16"/>
  <c r="C2049" i="16"/>
  <c r="B2049" i="16"/>
  <c r="Q2048" i="16"/>
  <c r="P2048" i="16"/>
  <c r="O2048" i="16"/>
  <c r="N2048" i="16"/>
  <c r="M2048" i="16"/>
  <c r="L2048" i="16"/>
  <c r="K2048" i="16"/>
  <c r="J2048" i="16"/>
  <c r="I2048" i="16"/>
  <c r="H2048" i="16"/>
  <c r="G2048" i="16"/>
  <c r="F2048" i="16"/>
  <c r="E2048" i="16"/>
  <c r="D2048" i="16"/>
  <c r="C2048" i="16"/>
  <c r="B2048" i="16"/>
  <c r="Q2047" i="16"/>
  <c r="P2047" i="16"/>
  <c r="O2047" i="16"/>
  <c r="N2047" i="16"/>
  <c r="M2047" i="16"/>
  <c r="L2047" i="16"/>
  <c r="K2047" i="16"/>
  <c r="J2047" i="16"/>
  <c r="I2047" i="16"/>
  <c r="H2047" i="16"/>
  <c r="G2047" i="16"/>
  <c r="F2047" i="16"/>
  <c r="E2047" i="16"/>
  <c r="D2047" i="16"/>
  <c r="C2047" i="16"/>
  <c r="B2047" i="16"/>
  <c r="Q2046" i="16"/>
  <c r="P2046" i="16"/>
  <c r="O2046" i="16"/>
  <c r="N2046" i="16"/>
  <c r="M2046" i="16"/>
  <c r="L2046" i="16"/>
  <c r="K2046" i="16"/>
  <c r="J2046" i="16"/>
  <c r="I2046" i="16"/>
  <c r="H2046" i="16"/>
  <c r="G2046" i="16"/>
  <c r="F2046" i="16"/>
  <c r="E2046" i="16"/>
  <c r="D2046" i="16"/>
  <c r="C2046" i="16"/>
  <c r="B2046" i="16"/>
  <c r="Q2045" i="16"/>
  <c r="P2045" i="16"/>
  <c r="O2045" i="16"/>
  <c r="N2045" i="16"/>
  <c r="M2045" i="16"/>
  <c r="L2045" i="16"/>
  <c r="K2045" i="16"/>
  <c r="J2045" i="16"/>
  <c r="I2045" i="16"/>
  <c r="H2045" i="16"/>
  <c r="G2045" i="16"/>
  <c r="F2045" i="16"/>
  <c r="E2045" i="16"/>
  <c r="D2045" i="16"/>
  <c r="C2045" i="16"/>
  <c r="B2045" i="16"/>
  <c r="Q2044" i="16"/>
  <c r="P2044" i="16"/>
  <c r="O2044" i="16"/>
  <c r="N2044" i="16"/>
  <c r="M2044" i="16"/>
  <c r="L2044" i="16"/>
  <c r="K2044" i="16"/>
  <c r="J2044" i="16"/>
  <c r="I2044" i="16"/>
  <c r="H2044" i="16"/>
  <c r="G2044" i="16"/>
  <c r="F2044" i="16"/>
  <c r="E2044" i="16"/>
  <c r="D2044" i="16"/>
  <c r="C2044" i="16"/>
  <c r="B2044" i="16"/>
  <c r="Q2043" i="16"/>
  <c r="P2043" i="16"/>
  <c r="O2043" i="16"/>
  <c r="N2043" i="16"/>
  <c r="M2043" i="16"/>
  <c r="L2043" i="16"/>
  <c r="K2043" i="16"/>
  <c r="J2043" i="16"/>
  <c r="I2043" i="16"/>
  <c r="H2043" i="16"/>
  <c r="G2043" i="16"/>
  <c r="F2043" i="16"/>
  <c r="E2043" i="16"/>
  <c r="D2043" i="16"/>
  <c r="C2043" i="16"/>
  <c r="B2043" i="16"/>
  <c r="Q2042" i="16"/>
  <c r="P2042" i="16"/>
  <c r="O2042" i="16"/>
  <c r="N2042" i="16"/>
  <c r="M2042" i="16"/>
  <c r="L2042" i="16"/>
  <c r="K2042" i="16"/>
  <c r="J2042" i="16"/>
  <c r="I2042" i="16"/>
  <c r="H2042" i="16"/>
  <c r="G2042" i="16"/>
  <c r="F2042" i="16"/>
  <c r="E2042" i="16"/>
  <c r="D2042" i="16"/>
  <c r="C2042" i="16"/>
  <c r="B2042" i="16"/>
  <c r="Q2041" i="16"/>
  <c r="P2041" i="16"/>
  <c r="O2041" i="16"/>
  <c r="N2041" i="16"/>
  <c r="M2041" i="16"/>
  <c r="L2041" i="16"/>
  <c r="K2041" i="16"/>
  <c r="J2041" i="16"/>
  <c r="I2041" i="16"/>
  <c r="H2041" i="16"/>
  <c r="G2041" i="16"/>
  <c r="F2041" i="16"/>
  <c r="E2041" i="16"/>
  <c r="D2041" i="16"/>
  <c r="C2041" i="16"/>
  <c r="B2041" i="16"/>
  <c r="Q2040" i="16"/>
  <c r="P2040" i="16"/>
  <c r="O2040" i="16"/>
  <c r="N2040" i="16"/>
  <c r="M2040" i="16"/>
  <c r="L2040" i="16"/>
  <c r="K2040" i="16"/>
  <c r="J2040" i="16"/>
  <c r="I2040" i="16"/>
  <c r="H2040" i="16"/>
  <c r="G2040" i="16"/>
  <c r="F2040" i="16"/>
  <c r="E2040" i="16"/>
  <c r="D2040" i="16"/>
  <c r="C2040" i="16"/>
  <c r="B2040" i="16"/>
  <c r="Q2039" i="16"/>
  <c r="P2039" i="16"/>
  <c r="O2039" i="16"/>
  <c r="N2039" i="16"/>
  <c r="M2039" i="16"/>
  <c r="L2039" i="16"/>
  <c r="K2039" i="16"/>
  <c r="J2039" i="16"/>
  <c r="I2039" i="16"/>
  <c r="H2039" i="16"/>
  <c r="G2039" i="16"/>
  <c r="F2039" i="16"/>
  <c r="E2039" i="16"/>
  <c r="D2039" i="16"/>
  <c r="C2039" i="16"/>
  <c r="B2039" i="16"/>
  <c r="Q2038" i="16"/>
  <c r="P2038" i="16"/>
  <c r="O2038" i="16"/>
  <c r="N2038" i="16"/>
  <c r="M2038" i="16"/>
  <c r="L2038" i="16"/>
  <c r="K2038" i="16"/>
  <c r="J2038" i="16"/>
  <c r="I2038" i="16"/>
  <c r="H2038" i="16"/>
  <c r="G2038" i="16"/>
  <c r="F2038" i="16"/>
  <c r="E2038" i="16"/>
  <c r="D2038" i="16"/>
  <c r="C2038" i="16"/>
  <c r="B2038" i="16"/>
  <c r="Q2037" i="16"/>
  <c r="P2037" i="16"/>
  <c r="O2037" i="16"/>
  <c r="N2037" i="16"/>
  <c r="M2037" i="16"/>
  <c r="L2037" i="16"/>
  <c r="K2037" i="16"/>
  <c r="J2037" i="16"/>
  <c r="I2037" i="16"/>
  <c r="H2037" i="16"/>
  <c r="G2037" i="16"/>
  <c r="F2037" i="16"/>
  <c r="E2037" i="16"/>
  <c r="D2037" i="16"/>
  <c r="C2037" i="16"/>
  <c r="B2037" i="16"/>
  <c r="Q2036" i="16"/>
  <c r="P2036" i="16"/>
  <c r="O2036" i="16"/>
  <c r="N2036" i="16"/>
  <c r="M2036" i="16"/>
  <c r="L2036" i="16"/>
  <c r="K2036" i="16"/>
  <c r="J2036" i="16"/>
  <c r="I2036" i="16"/>
  <c r="H2036" i="16"/>
  <c r="G2036" i="16"/>
  <c r="F2036" i="16"/>
  <c r="E2036" i="16"/>
  <c r="D2036" i="16"/>
  <c r="C2036" i="16"/>
  <c r="B2036" i="16"/>
  <c r="Q2035" i="16"/>
  <c r="P2035" i="16"/>
  <c r="O2035" i="16"/>
  <c r="N2035" i="16"/>
  <c r="M2035" i="16"/>
  <c r="L2035" i="16"/>
  <c r="K2035" i="16"/>
  <c r="J2035" i="16"/>
  <c r="I2035" i="16"/>
  <c r="H2035" i="16"/>
  <c r="G2035" i="16"/>
  <c r="F2035" i="16"/>
  <c r="E2035" i="16"/>
  <c r="D2035" i="16"/>
  <c r="C2035" i="16"/>
  <c r="B2035" i="16"/>
  <c r="Q2034" i="16"/>
  <c r="P2034" i="16"/>
  <c r="O2034" i="16"/>
  <c r="N2034" i="16"/>
  <c r="M2034" i="16"/>
  <c r="L2034" i="16"/>
  <c r="K2034" i="16"/>
  <c r="J2034" i="16"/>
  <c r="I2034" i="16"/>
  <c r="H2034" i="16"/>
  <c r="G2034" i="16"/>
  <c r="F2034" i="16"/>
  <c r="E2034" i="16"/>
  <c r="D2034" i="16"/>
  <c r="C2034" i="16"/>
  <c r="B2034" i="16"/>
  <c r="Q2033" i="16"/>
  <c r="P2033" i="16"/>
  <c r="O2033" i="16"/>
  <c r="N2033" i="16"/>
  <c r="M2033" i="16"/>
  <c r="L2033" i="16"/>
  <c r="K2033" i="16"/>
  <c r="J2033" i="16"/>
  <c r="I2033" i="16"/>
  <c r="H2033" i="16"/>
  <c r="G2033" i="16"/>
  <c r="F2033" i="16"/>
  <c r="E2033" i="16"/>
  <c r="D2033" i="16"/>
  <c r="C2033" i="16"/>
  <c r="B2033" i="16"/>
  <c r="Q2032" i="16"/>
  <c r="P2032" i="16"/>
  <c r="O2032" i="16"/>
  <c r="N2032" i="16"/>
  <c r="M2032" i="16"/>
  <c r="L2032" i="16"/>
  <c r="K2032" i="16"/>
  <c r="J2032" i="16"/>
  <c r="I2032" i="16"/>
  <c r="H2032" i="16"/>
  <c r="G2032" i="16"/>
  <c r="F2032" i="16"/>
  <c r="E2032" i="16"/>
  <c r="D2032" i="16"/>
  <c r="C2032" i="16"/>
  <c r="B2032" i="16"/>
  <c r="Q2031" i="16"/>
  <c r="P2031" i="16"/>
  <c r="O2031" i="16"/>
  <c r="N2031" i="16"/>
  <c r="M2031" i="16"/>
  <c r="L2031" i="16"/>
  <c r="K2031" i="16"/>
  <c r="J2031" i="16"/>
  <c r="I2031" i="16"/>
  <c r="H2031" i="16"/>
  <c r="G2031" i="16"/>
  <c r="F2031" i="16"/>
  <c r="E2031" i="16"/>
  <c r="D2031" i="16"/>
  <c r="C2031" i="16"/>
  <c r="B2031" i="16"/>
  <c r="Q2030" i="16"/>
  <c r="P2030" i="16"/>
  <c r="O2030" i="16"/>
  <c r="N2030" i="16"/>
  <c r="M2030" i="16"/>
  <c r="L2030" i="16"/>
  <c r="K2030" i="16"/>
  <c r="J2030" i="16"/>
  <c r="I2030" i="16"/>
  <c r="H2030" i="16"/>
  <c r="G2030" i="16"/>
  <c r="F2030" i="16"/>
  <c r="E2030" i="16"/>
  <c r="D2030" i="16"/>
  <c r="C2030" i="16"/>
  <c r="B2030" i="16"/>
  <c r="Q2029" i="16"/>
  <c r="P2029" i="16"/>
  <c r="O2029" i="16"/>
  <c r="N2029" i="16"/>
  <c r="M2029" i="16"/>
  <c r="L2029" i="16"/>
  <c r="K2029" i="16"/>
  <c r="J2029" i="16"/>
  <c r="I2029" i="16"/>
  <c r="H2029" i="16"/>
  <c r="G2029" i="16"/>
  <c r="F2029" i="16"/>
  <c r="E2029" i="16"/>
  <c r="D2029" i="16"/>
  <c r="C2029" i="16"/>
  <c r="B2029" i="16"/>
  <c r="Q2028" i="16"/>
  <c r="P2028" i="16"/>
  <c r="O2028" i="16"/>
  <c r="N2028" i="16"/>
  <c r="M2028" i="16"/>
  <c r="L2028" i="16"/>
  <c r="K2028" i="16"/>
  <c r="J2028" i="16"/>
  <c r="I2028" i="16"/>
  <c r="H2028" i="16"/>
  <c r="G2028" i="16"/>
  <c r="F2028" i="16"/>
  <c r="E2028" i="16"/>
  <c r="D2028" i="16"/>
  <c r="C2028" i="16"/>
  <c r="B2028" i="16"/>
  <c r="Q2027" i="16"/>
  <c r="P2027" i="16"/>
  <c r="O2027" i="16"/>
  <c r="N2027" i="16"/>
  <c r="M2027" i="16"/>
  <c r="L2027" i="16"/>
  <c r="K2027" i="16"/>
  <c r="J2027" i="16"/>
  <c r="I2027" i="16"/>
  <c r="H2027" i="16"/>
  <c r="G2027" i="16"/>
  <c r="F2027" i="16"/>
  <c r="E2027" i="16"/>
  <c r="D2027" i="16"/>
  <c r="C2027" i="16"/>
  <c r="B2027" i="16"/>
  <c r="Q2026" i="16"/>
  <c r="P2026" i="16"/>
  <c r="O2026" i="16"/>
  <c r="N2026" i="16"/>
  <c r="M2026" i="16"/>
  <c r="L2026" i="16"/>
  <c r="K2026" i="16"/>
  <c r="J2026" i="16"/>
  <c r="I2026" i="16"/>
  <c r="H2026" i="16"/>
  <c r="G2026" i="16"/>
  <c r="F2026" i="16"/>
  <c r="E2026" i="16"/>
  <c r="D2026" i="16"/>
  <c r="C2026" i="16"/>
  <c r="B2026" i="16"/>
  <c r="Q2025" i="16"/>
  <c r="P2025" i="16"/>
  <c r="O2025" i="16"/>
  <c r="N2025" i="16"/>
  <c r="M2025" i="16"/>
  <c r="L2025" i="16"/>
  <c r="K2025" i="16"/>
  <c r="J2025" i="16"/>
  <c r="I2025" i="16"/>
  <c r="H2025" i="16"/>
  <c r="G2025" i="16"/>
  <c r="F2025" i="16"/>
  <c r="E2025" i="16"/>
  <c r="D2025" i="16"/>
  <c r="C2025" i="16"/>
  <c r="B2025" i="16"/>
  <c r="Q2024" i="16"/>
  <c r="P2024" i="16"/>
  <c r="O2024" i="16"/>
  <c r="N2024" i="16"/>
  <c r="M2024" i="16"/>
  <c r="L2024" i="16"/>
  <c r="K2024" i="16"/>
  <c r="J2024" i="16"/>
  <c r="I2024" i="16"/>
  <c r="H2024" i="16"/>
  <c r="G2024" i="16"/>
  <c r="F2024" i="16"/>
  <c r="E2024" i="16"/>
  <c r="D2024" i="16"/>
  <c r="C2024" i="16"/>
  <c r="B2024" i="16"/>
  <c r="Q2023" i="16"/>
  <c r="P2023" i="16"/>
  <c r="O2023" i="16"/>
  <c r="N2023" i="16"/>
  <c r="M2023" i="16"/>
  <c r="L2023" i="16"/>
  <c r="K2023" i="16"/>
  <c r="J2023" i="16"/>
  <c r="I2023" i="16"/>
  <c r="H2023" i="16"/>
  <c r="G2023" i="16"/>
  <c r="F2023" i="16"/>
  <c r="E2023" i="16"/>
  <c r="D2023" i="16"/>
  <c r="C2023" i="16"/>
  <c r="B2023" i="16"/>
  <c r="Q2022" i="16"/>
  <c r="P2022" i="16"/>
  <c r="O2022" i="16"/>
  <c r="N2022" i="16"/>
  <c r="M2022" i="16"/>
  <c r="L2022" i="16"/>
  <c r="K2022" i="16"/>
  <c r="J2022" i="16"/>
  <c r="I2022" i="16"/>
  <c r="H2022" i="16"/>
  <c r="G2022" i="16"/>
  <c r="F2022" i="16"/>
  <c r="E2022" i="16"/>
  <c r="D2022" i="16"/>
  <c r="C2022" i="16"/>
  <c r="B2022" i="16"/>
  <c r="Q2021" i="16"/>
  <c r="P2021" i="16"/>
  <c r="O2021" i="16"/>
  <c r="N2021" i="16"/>
  <c r="M2021" i="16"/>
  <c r="L2021" i="16"/>
  <c r="K2021" i="16"/>
  <c r="J2021" i="16"/>
  <c r="I2021" i="16"/>
  <c r="H2021" i="16"/>
  <c r="G2021" i="16"/>
  <c r="F2021" i="16"/>
  <c r="E2021" i="16"/>
  <c r="D2021" i="16"/>
  <c r="C2021" i="16"/>
  <c r="B2021" i="16"/>
  <c r="Q2020" i="16"/>
  <c r="P2020" i="16"/>
  <c r="O2020" i="16"/>
  <c r="N2020" i="16"/>
  <c r="M2020" i="16"/>
  <c r="L2020" i="16"/>
  <c r="K2020" i="16"/>
  <c r="J2020" i="16"/>
  <c r="I2020" i="16"/>
  <c r="H2020" i="16"/>
  <c r="G2020" i="16"/>
  <c r="F2020" i="16"/>
  <c r="E2020" i="16"/>
  <c r="D2020" i="16"/>
  <c r="C2020" i="16"/>
  <c r="B2020" i="16"/>
  <c r="Q2019" i="16"/>
  <c r="P2019" i="16"/>
  <c r="O2019" i="16"/>
  <c r="N2019" i="16"/>
  <c r="M2019" i="16"/>
  <c r="L2019" i="16"/>
  <c r="K2019" i="16"/>
  <c r="J2019" i="16"/>
  <c r="I2019" i="16"/>
  <c r="H2019" i="16"/>
  <c r="G2019" i="16"/>
  <c r="F2019" i="16"/>
  <c r="E2019" i="16"/>
  <c r="D2019" i="16"/>
  <c r="C2019" i="16"/>
  <c r="B2019" i="16"/>
  <c r="Q2018" i="16"/>
  <c r="P2018" i="16"/>
  <c r="O2018" i="16"/>
  <c r="N2018" i="16"/>
  <c r="M2018" i="16"/>
  <c r="L2018" i="16"/>
  <c r="K2018" i="16"/>
  <c r="J2018" i="16"/>
  <c r="I2018" i="16"/>
  <c r="H2018" i="16"/>
  <c r="G2018" i="16"/>
  <c r="F2018" i="16"/>
  <c r="E2018" i="16"/>
  <c r="D2018" i="16"/>
  <c r="C2018" i="16"/>
  <c r="B2018" i="16"/>
  <c r="Q2017" i="16"/>
  <c r="P2017" i="16"/>
  <c r="O2017" i="16"/>
  <c r="N2017" i="16"/>
  <c r="M2017" i="16"/>
  <c r="L2017" i="16"/>
  <c r="K2017" i="16"/>
  <c r="J2017" i="16"/>
  <c r="I2017" i="16"/>
  <c r="H2017" i="16"/>
  <c r="G2017" i="16"/>
  <c r="F2017" i="16"/>
  <c r="E2017" i="16"/>
  <c r="D2017" i="16"/>
  <c r="C2017" i="16"/>
  <c r="B2017" i="16"/>
  <c r="Q2016" i="16"/>
  <c r="P2016" i="16"/>
  <c r="O2016" i="16"/>
  <c r="N2016" i="16"/>
  <c r="M2016" i="16"/>
  <c r="L2016" i="16"/>
  <c r="K2016" i="16"/>
  <c r="J2016" i="16"/>
  <c r="I2016" i="16"/>
  <c r="H2016" i="16"/>
  <c r="G2016" i="16"/>
  <c r="F2016" i="16"/>
  <c r="E2016" i="16"/>
  <c r="D2016" i="16"/>
  <c r="C2016" i="16"/>
  <c r="B2016" i="16"/>
  <c r="Q2015" i="16"/>
  <c r="P2015" i="16"/>
  <c r="O2015" i="16"/>
  <c r="N2015" i="16"/>
  <c r="M2015" i="16"/>
  <c r="L2015" i="16"/>
  <c r="K2015" i="16"/>
  <c r="J2015" i="16"/>
  <c r="I2015" i="16"/>
  <c r="H2015" i="16"/>
  <c r="G2015" i="16"/>
  <c r="F2015" i="16"/>
  <c r="E2015" i="16"/>
  <c r="D2015" i="16"/>
  <c r="C2015" i="16"/>
  <c r="B2015" i="16"/>
  <c r="Q2014" i="16"/>
  <c r="P2014" i="16"/>
  <c r="O2014" i="16"/>
  <c r="N2014" i="16"/>
  <c r="M2014" i="16"/>
  <c r="L2014" i="16"/>
  <c r="K2014" i="16"/>
  <c r="J2014" i="16"/>
  <c r="I2014" i="16"/>
  <c r="H2014" i="16"/>
  <c r="G2014" i="16"/>
  <c r="F2014" i="16"/>
  <c r="E2014" i="16"/>
  <c r="D2014" i="16"/>
  <c r="C2014" i="16"/>
  <c r="B2014" i="16"/>
  <c r="Q2013" i="16"/>
  <c r="P2013" i="16"/>
  <c r="O2013" i="16"/>
  <c r="N2013" i="16"/>
  <c r="M2013" i="16"/>
  <c r="L2013" i="16"/>
  <c r="K2013" i="16"/>
  <c r="J2013" i="16"/>
  <c r="I2013" i="16"/>
  <c r="H2013" i="16"/>
  <c r="G2013" i="16"/>
  <c r="F2013" i="16"/>
  <c r="E2013" i="16"/>
  <c r="D2013" i="16"/>
  <c r="C2013" i="16"/>
  <c r="B2013" i="16"/>
  <c r="Q2012" i="16"/>
  <c r="P2012" i="16"/>
  <c r="O2012" i="16"/>
  <c r="N2012" i="16"/>
  <c r="M2012" i="16"/>
  <c r="L2012" i="16"/>
  <c r="K2012" i="16"/>
  <c r="J2012" i="16"/>
  <c r="I2012" i="16"/>
  <c r="H2012" i="16"/>
  <c r="G2012" i="16"/>
  <c r="F2012" i="16"/>
  <c r="E2012" i="16"/>
  <c r="D2012" i="16"/>
  <c r="C2012" i="16"/>
  <c r="B2012" i="16"/>
  <c r="Q2011" i="16"/>
  <c r="P2011" i="16"/>
  <c r="O2011" i="16"/>
  <c r="N2011" i="16"/>
  <c r="M2011" i="16"/>
  <c r="L2011" i="16"/>
  <c r="K2011" i="16"/>
  <c r="J2011" i="16"/>
  <c r="I2011" i="16"/>
  <c r="H2011" i="16"/>
  <c r="G2011" i="16"/>
  <c r="F2011" i="16"/>
  <c r="E2011" i="16"/>
  <c r="D2011" i="16"/>
  <c r="C2011" i="16"/>
  <c r="B2011" i="16"/>
  <c r="Q2010" i="16"/>
  <c r="P2010" i="16"/>
  <c r="O2010" i="16"/>
  <c r="N2010" i="16"/>
  <c r="M2010" i="16"/>
  <c r="L2010" i="16"/>
  <c r="K2010" i="16"/>
  <c r="J2010" i="16"/>
  <c r="I2010" i="16"/>
  <c r="H2010" i="16"/>
  <c r="G2010" i="16"/>
  <c r="F2010" i="16"/>
  <c r="E2010" i="16"/>
  <c r="D2010" i="16"/>
  <c r="C2010" i="16"/>
  <c r="B2010" i="16"/>
  <c r="Q2009" i="16"/>
  <c r="P2009" i="16"/>
  <c r="O2009" i="16"/>
  <c r="N2009" i="16"/>
  <c r="M2009" i="16"/>
  <c r="L2009" i="16"/>
  <c r="K2009" i="16"/>
  <c r="J2009" i="16"/>
  <c r="I2009" i="16"/>
  <c r="H2009" i="16"/>
  <c r="G2009" i="16"/>
  <c r="F2009" i="16"/>
  <c r="E2009" i="16"/>
  <c r="D2009" i="16"/>
  <c r="C2009" i="16"/>
  <c r="B2009" i="16"/>
  <c r="Q2008" i="16"/>
  <c r="P2008" i="16"/>
  <c r="O2008" i="16"/>
  <c r="N2008" i="16"/>
  <c r="M2008" i="16"/>
  <c r="L2008" i="16"/>
  <c r="K2008" i="16"/>
  <c r="J2008" i="16"/>
  <c r="I2008" i="16"/>
  <c r="H2008" i="16"/>
  <c r="G2008" i="16"/>
  <c r="F2008" i="16"/>
  <c r="E2008" i="16"/>
  <c r="D2008" i="16"/>
  <c r="C2008" i="16"/>
  <c r="B2008" i="16"/>
  <c r="Q2007" i="16"/>
  <c r="P2007" i="16"/>
  <c r="O2007" i="16"/>
  <c r="N2007" i="16"/>
  <c r="M2007" i="16"/>
  <c r="L2007" i="16"/>
  <c r="K2007" i="16"/>
  <c r="J2007" i="16"/>
  <c r="I2007" i="16"/>
  <c r="H2007" i="16"/>
  <c r="G2007" i="16"/>
  <c r="F2007" i="16"/>
  <c r="E2007" i="16"/>
  <c r="D2007" i="16"/>
  <c r="C2007" i="16"/>
  <c r="B2007" i="16"/>
  <c r="Q2006" i="16"/>
  <c r="P2006" i="16"/>
  <c r="O2006" i="16"/>
  <c r="N2006" i="16"/>
  <c r="M2006" i="16"/>
  <c r="L2006" i="16"/>
  <c r="K2006" i="16"/>
  <c r="J2006" i="16"/>
  <c r="I2006" i="16"/>
  <c r="H2006" i="16"/>
  <c r="G2006" i="16"/>
  <c r="F2006" i="16"/>
  <c r="E2006" i="16"/>
  <c r="D2006" i="16"/>
  <c r="C2006" i="16"/>
  <c r="B2006" i="16"/>
  <c r="Q2005" i="16"/>
  <c r="P2005" i="16"/>
  <c r="O2005" i="16"/>
  <c r="N2005" i="16"/>
  <c r="M2005" i="16"/>
  <c r="L2005" i="16"/>
  <c r="K2005" i="16"/>
  <c r="J2005" i="16"/>
  <c r="I2005" i="16"/>
  <c r="H2005" i="16"/>
  <c r="G2005" i="16"/>
  <c r="F2005" i="16"/>
  <c r="E2005" i="16"/>
  <c r="D2005" i="16"/>
  <c r="C2005" i="16"/>
  <c r="B2005" i="16"/>
  <c r="Q2004" i="16"/>
  <c r="P2004" i="16"/>
  <c r="O2004" i="16"/>
  <c r="N2004" i="16"/>
  <c r="M2004" i="16"/>
  <c r="L2004" i="16"/>
  <c r="K2004" i="16"/>
  <c r="J2004" i="16"/>
  <c r="I2004" i="16"/>
  <c r="H2004" i="16"/>
  <c r="G2004" i="16"/>
  <c r="F2004" i="16"/>
  <c r="E2004" i="16"/>
  <c r="D2004" i="16"/>
  <c r="C2004" i="16"/>
  <c r="B2004" i="16"/>
  <c r="Q2003" i="16"/>
  <c r="P2003" i="16"/>
  <c r="O2003" i="16"/>
  <c r="N2003" i="16"/>
  <c r="M2003" i="16"/>
  <c r="L2003" i="16"/>
  <c r="K2003" i="16"/>
  <c r="J2003" i="16"/>
  <c r="I2003" i="16"/>
  <c r="H2003" i="16"/>
  <c r="G2003" i="16"/>
  <c r="F2003" i="16"/>
  <c r="E2003" i="16"/>
  <c r="D2003" i="16"/>
  <c r="C2003" i="16"/>
  <c r="B2003" i="16"/>
  <c r="Q2002" i="16"/>
  <c r="P2002" i="16"/>
  <c r="O2002" i="16"/>
  <c r="N2002" i="16"/>
  <c r="M2002" i="16"/>
  <c r="L2002" i="16"/>
  <c r="K2002" i="16"/>
  <c r="J2002" i="16"/>
  <c r="I2002" i="16"/>
  <c r="H2002" i="16"/>
  <c r="G2002" i="16"/>
  <c r="F2002" i="16"/>
  <c r="E2002" i="16"/>
  <c r="D2002" i="16"/>
  <c r="C2002" i="16"/>
  <c r="B2002" i="16"/>
  <c r="Q2001" i="16"/>
  <c r="P2001" i="16"/>
  <c r="O2001" i="16"/>
  <c r="N2001" i="16"/>
  <c r="M2001" i="16"/>
  <c r="L2001" i="16"/>
  <c r="K2001" i="16"/>
  <c r="J2001" i="16"/>
  <c r="I2001" i="16"/>
  <c r="H2001" i="16"/>
  <c r="G2001" i="16"/>
  <c r="F2001" i="16"/>
  <c r="E2001" i="16"/>
  <c r="D2001" i="16"/>
  <c r="C2001" i="16"/>
  <c r="B2001" i="16"/>
  <c r="Q2000" i="16"/>
  <c r="P2000" i="16"/>
  <c r="O2000" i="16"/>
  <c r="N2000" i="16"/>
  <c r="M2000" i="16"/>
  <c r="L2000" i="16"/>
  <c r="K2000" i="16"/>
  <c r="J2000" i="16"/>
  <c r="I2000" i="16"/>
  <c r="H2000" i="16"/>
  <c r="G2000" i="16"/>
  <c r="F2000" i="16"/>
  <c r="E2000" i="16"/>
  <c r="D2000" i="16"/>
  <c r="C2000" i="16"/>
  <c r="B2000" i="16"/>
  <c r="Q1999" i="16"/>
  <c r="P1999" i="16"/>
  <c r="O1999" i="16"/>
  <c r="N1999" i="16"/>
  <c r="M1999" i="16"/>
  <c r="L1999" i="16"/>
  <c r="K1999" i="16"/>
  <c r="J1999" i="16"/>
  <c r="I1999" i="16"/>
  <c r="H1999" i="16"/>
  <c r="G1999" i="16"/>
  <c r="F1999" i="16"/>
  <c r="E1999" i="16"/>
  <c r="D1999" i="16"/>
  <c r="C1999" i="16"/>
  <c r="B1999" i="16"/>
  <c r="Q1998" i="16"/>
  <c r="P1998" i="16"/>
  <c r="O1998" i="16"/>
  <c r="N1998" i="16"/>
  <c r="M1998" i="16"/>
  <c r="L1998" i="16"/>
  <c r="K1998" i="16"/>
  <c r="J1998" i="16"/>
  <c r="I1998" i="16"/>
  <c r="H1998" i="16"/>
  <c r="G1998" i="16"/>
  <c r="F1998" i="16"/>
  <c r="E1998" i="16"/>
  <c r="D1998" i="16"/>
  <c r="C1998" i="16"/>
  <c r="B1998" i="16"/>
  <c r="Q1997" i="16"/>
  <c r="P1997" i="16"/>
  <c r="O1997" i="16"/>
  <c r="N1997" i="16"/>
  <c r="M1997" i="16"/>
  <c r="L1997" i="16"/>
  <c r="K1997" i="16"/>
  <c r="J1997" i="16"/>
  <c r="I1997" i="16"/>
  <c r="H1997" i="16"/>
  <c r="G1997" i="16"/>
  <c r="F1997" i="16"/>
  <c r="E1997" i="16"/>
  <c r="D1997" i="16"/>
  <c r="C1997" i="16"/>
  <c r="B1997" i="16"/>
  <c r="Q1996" i="16"/>
  <c r="P1996" i="16"/>
  <c r="O1996" i="16"/>
  <c r="N1996" i="16"/>
  <c r="M1996" i="16"/>
  <c r="L1996" i="16"/>
  <c r="K1996" i="16"/>
  <c r="J1996" i="16"/>
  <c r="I1996" i="16"/>
  <c r="H1996" i="16"/>
  <c r="G1996" i="16"/>
  <c r="F1996" i="16"/>
  <c r="E1996" i="16"/>
  <c r="D1996" i="16"/>
  <c r="C1996" i="16"/>
  <c r="B1996" i="16"/>
  <c r="Q1995" i="16"/>
  <c r="P1995" i="16"/>
  <c r="O1995" i="16"/>
  <c r="N1995" i="16"/>
  <c r="M1995" i="16"/>
  <c r="L1995" i="16"/>
  <c r="K1995" i="16"/>
  <c r="J1995" i="16"/>
  <c r="I1995" i="16"/>
  <c r="H1995" i="16"/>
  <c r="G1995" i="16"/>
  <c r="F1995" i="16"/>
  <c r="E1995" i="16"/>
  <c r="D1995" i="16"/>
  <c r="C1995" i="16"/>
  <c r="B1995" i="16"/>
  <c r="Q1994" i="16"/>
  <c r="P1994" i="16"/>
  <c r="O1994" i="16"/>
  <c r="N1994" i="16"/>
  <c r="M1994" i="16"/>
  <c r="L1994" i="16"/>
  <c r="K1994" i="16"/>
  <c r="J1994" i="16"/>
  <c r="I1994" i="16"/>
  <c r="H1994" i="16"/>
  <c r="G1994" i="16"/>
  <c r="F1994" i="16"/>
  <c r="E1994" i="16"/>
  <c r="D1994" i="16"/>
  <c r="C1994" i="16"/>
  <c r="B1994" i="16"/>
  <c r="Q1993" i="16"/>
  <c r="P1993" i="16"/>
  <c r="O1993" i="16"/>
  <c r="N1993" i="16"/>
  <c r="M1993" i="16"/>
  <c r="L1993" i="16"/>
  <c r="K1993" i="16"/>
  <c r="J1993" i="16"/>
  <c r="I1993" i="16"/>
  <c r="H1993" i="16"/>
  <c r="G1993" i="16"/>
  <c r="F1993" i="16"/>
  <c r="E1993" i="16"/>
  <c r="D1993" i="16"/>
  <c r="C1993" i="16"/>
  <c r="B1993" i="16"/>
  <c r="Q1992" i="16"/>
  <c r="P1992" i="16"/>
  <c r="O1992" i="16"/>
  <c r="N1992" i="16"/>
  <c r="M1992" i="16"/>
  <c r="L1992" i="16"/>
  <c r="K1992" i="16"/>
  <c r="J1992" i="16"/>
  <c r="I1992" i="16"/>
  <c r="H1992" i="16"/>
  <c r="G1992" i="16"/>
  <c r="F1992" i="16"/>
  <c r="E1992" i="16"/>
  <c r="D1992" i="16"/>
  <c r="C1992" i="16"/>
  <c r="B1992" i="16"/>
  <c r="Q1991" i="16"/>
  <c r="P1991" i="16"/>
  <c r="O1991" i="16"/>
  <c r="N1991" i="16"/>
  <c r="M1991" i="16"/>
  <c r="L1991" i="16"/>
  <c r="K1991" i="16"/>
  <c r="J1991" i="16"/>
  <c r="I1991" i="16"/>
  <c r="H1991" i="16"/>
  <c r="G1991" i="16"/>
  <c r="F1991" i="16"/>
  <c r="E1991" i="16"/>
  <c r="D1991" i="16"/>
  <c r="C1991" i="16"/>
  <c r="B1991" i="16"/>
  <c r="Q1990" i="16"/>
  <c r="P1990" i="16"/>
  <c r="O1990" i="16"/>
  <c r="N1990" i="16"/>
  <c r="M1990" i="16"/>
  <c r="L1990" i="16"/>
  <c r="K1990" i="16"/>
  <c r="J1990" i="16"/>
  <c r="I1990" i="16"/>
  <c r="H1990" i="16"/>
  <c r="G1990" i="16"/>
  <c r="F1990" i="16"/>
  <c r="E1990" i="16"/>
  <c r="D1990" i="16"/>
  <c r="C1990" i="16"/>
  <c r="B1990" i="16"/>
  <c r="Q1989" i="16"/>
  <c r="P1989" i="16"/>
  <c r="O1989" i="16"/>
  <c r="N1989" i="16"/>
  <c r="M1989" i="16"/>
  <c r="L1989" i="16"/>
  <c r="K1989" i="16"/>
  <c r="J1989" i="16"/>
  <c r="I1989" i="16"/>
  <c r="H1989" i="16"/>
  <c r="G1989" i="16"/>
  <c r="F1989" i="16"/>
  <c r="E1989" i="16"/>
  <c r="D1989" i="16"/>
  <c r="C1989" i="16"/>
  <c r="B1989" i="16"/>
  <c r="Q1988" i="16"/>
  <c r="P1988" i="16"/>
  <c r="O1988" i="16"/>
  <c r="N1988" i="16"/>
  <c r="M1988" i="16"/>
  <c r="L1988" i="16"/>
  <c r="K1988" i="16"/>
  <c r="J1988" i="16"/>
  <c r="I1988" i="16"/>
  <c r="H1988" i="16"/>
  <c r="G1988" i="16"/>
  <c r="F1988" i="16"/>
  <c r="E1988" i="16"/>
  <c r="D1988" i="16"/>
  <c r="C1988" i="16"/>
  <c r="B1988" i="16"/>
  <c r="Q1987" i="16"/>
  <c r="P1987" i="16"/>
  <c r="O1987" i="16"/>
  <c r="N1987" i="16"/>
  <c r="M1987" i="16"/>
  <c r="L1987" i="16"/>
  <c r="K1987" i="16"/>
  <c r="J1987" i="16"/>
  <c r="I1987" i="16"/>
  <c r="H1987" i="16"/>
  <c r="G1987" i="16"/>
  <c r="F1987" i="16"/>
  <c r="E1987" i="16"/>
  <c r="D1987" i="16"/>
  <c r="C1987" i="16"/>
  <c r="B1987" i="16"/>
  <c r="Q1986" i="16"/>
  <c r="P1986" i="16"/>
  <c r="O1986" i="16"/>
  <c r="N1986" i="16"/>
  <c r="M1986" i="16"/>
  <c r="L1986" i="16"/>
  <c r="K1986" i="16"/>
  <c r="J1986" i="16"/>
  <c r="I1986" i="16"/>
  <c r="H1986" i="16"/>
  <c r="G1986" i="16"/>
  <c r="F1986" i="16"/>
  <c r="E1986" i="16"/>
  <c r="D1986" i="16"/>
  <c r="C1986" i="16"/>
  <c r="B1986" i="16"/>
  <c r="Q1985" i="16"/>
  <c r="P1985" i="16"/>
  <c r="O1985" i="16"/>
  <c r="N1985" i="16"/>
  <c r="M1985" i="16"/>
  <c r="L1985" i="16"/>
  <c r="K1985" i="16"/>
  <c r="J1985" i="16"/>
  <c r="I1985" i="16"/>
  <c r="H1985" i="16"/>
  <c r="G1985" i="16"/>
  <c r="F1985" i="16"/>
  <c r="E1985" i="16"/>
  <c r="D1985" i="16"/>
  <c r="C1985" i="16"/>
  <c r="B1985" i="16"/>
  <c r="Q1984" i="16"/>
  <c r="P1984" i="16"/>
  <c r="O1984" i="16"/>
  <c r="N1984" i="16"/>
  <c r="M1984" i="16"/>
  <c r="L1984" i="16"/>
  <c r="K1984" i="16"/>
  <c r="J1984" i="16"/>
  <c r="I1984" i="16"/>
  <c r="H1984" i="16"/>
  <c r="G1984" i="16"/>
  <c r="F1984" i="16"/>
  <c r="E1984" i="16"/>
  <c r="D1984" i="16"/>
  <c r="C1984" i="16"/>
  <c r="B1984" i="16"/>
  <c r="Q1983" i="16"/>
  <c r="P1983" i="16"/>
  <c r="O1983" i="16"/>
  <c r="N1983" i="16"/>
  <c r="M1983" i="16"/>
  <c r="L1983" i="16"/>
  <c r="K1983" i="16"/>
  <c r="J1983" i="16"/>
  <c r="I1983" i="16"/>
  <c r="H1983" i="16"/>
  <c r="G1983" i="16"/>
  <c r="F1983" i="16"/>
  <c r="E1983" i="16"/>
  <c r="D1983" i="16"/>
  <c r="C1983" i="16"/>
  <c r="B1983" i="16"/>
  <c r="Q1982" i="16"/>
  <c r="P1982" i="16"/>
  <c r="O1982" i="16"/>
  <c r="N1982" i="16"/>
  <c r="M1982" i="16"/>
  <c r="L1982" i="16"/>
  <c r="K1982" i="16"/>
  <c r="J1982" i="16"/>
  <c r="I1982" i="16"/>
  <c r="H1982" i="16"/>
  <c r="G1982" i="16"/>
  <c r="F1982" i="16"/>
  <c r="E1982" i="16"/>
  <c r="D1982" i="16"/>
  <c r="C1982" i="16"/>
  <c r="B1982" i="16"/>
  <c r="Q1981" i="16"/>
  <c r="P1981" i="16"/>
  <c r="O1981" i="16"/>
  <c r="N1981" i="16"/>
  <c r="M1981" i="16"/>
  <c r="L1981" i="16"/>
  <c r="K1981" i="16"/>
  <c r="J1981" i="16"/>
  <c r="I1981" i="16"/>
  <c r="H1981" i="16"/>
  <c r="G1981" i="16"/>
  <c r="F1981" i="16"/>
  <c r="E1981" i="16"/>
  <c r="D1981" i="16"/>
  <c r="C1981" i="16"/>
  <c r="B1981" i="16"/>
  <c r="Q1980" i="16"/>
  <c r="P1980" i="16"/>
  <c r="O1980" i="16"/>
  <c r="N1980" i="16"/>
  <c r="M1980" i="16"/>
  <c r="L1980" i="16"/>
  <c r="K1980" i="16"/>
  <c r="J1980" i="16"/>
  <c r="I1980" i="16"/>
  <c r="H1980" i="16"/>
  <c r="G1980" i="16"/>
  <c r="F1980" i="16"/>
  <c r="E1980" i="16"/>
  <c r="D1980" i="16"/>
  <c r="C1980" i="16"/>
  <c r="B1980" i="16"/>
  <c r="Q1979" i="16"/>
  <c r="P1979" i="16"/>
  <c r="O1979" i="16"/>
  <c r="N1979" i="16"/>
  <c r="M1979" i="16"/>
  <c r="L1979" i="16"/>
  <c r="K1979" i="16"/>
  <c r="J1979" i="16"/>
  <c r="I1979" i="16"/>
  <c r="H1979" i="16"/>
  <c r="G1979" i="16"/>
  <c r="F1979" i="16"/>
  <c r="E1979" i="16"/>
  <c r="D1979" i="16"/>
  <c r="C1979" i="16"/>
  <c r="B1979" i="16"/>
  <c r="Q1978" i="16"/>
  <c r="P1978" i="16"/>
  <c r="O1978" i="16"/>
  <c r="N1978" i="16"/>
  <c r="M1978" i="16"/>
  <c r="L1978" i="16"/>
  <c r="K1978" i="16"/>
  <c r="J1978" i="16"/>
  <c r="I1978" i="16"/>
  <c r="H1978" i="16"/>
  <c r="G1978" i="16"/>
  <c r="F1978" i="16"/>
  <c r="E1978" i="16"/>
  <c r="D1978" i="16"/>
  <c r="C1978" i="16"/>
  <c r="B1978" i="16"/>
  <c r="Q1977" i="16"/>
  <c r="P1977" i="16"/>
  <c r="O1977" i="16"/>
  <c r="N1977" i="16"/>
  <c r="M1977" i="16"/>
  <c r="L1977" i="16"/>
  <c r="K1977" i="16"/>
  <c r="J1977" i="16"/>
  <c r="I1977" i="16"/>
  <c r="H1977" i="16"/>
  <c r="G1977" i="16"/>
  <c r="F1977" i="16"/>
  <c r="E1977" i="16"/>
  <c r="D1977" i="16"/>
  <c r="C1977" i="16"/>
  <c r="B1977" i="16"/>
  <c r="Q1976" i="16"/>
  <c r="P1976" i="16"/>
  <c r="O1976" i="16"/>
  <c r="N1976" i="16"/>
  <c r="M1976" i="16"/>
  <c r="L1976" i="16"/>
  <c r="K1976" i="16"/>
  <c r="J1976" i="16"/>
  <c r="I1976" i="16"/>
  <c r="H1976" i="16"/>
  <c r="G1976" i="16"/>
  <c r="F1976" i="16"/>
  <c r="E1976" i="16"/>
  <c r="D1976" i="16"/>
  <c r="C1976" i="16"/>
  <c r="B1976" i="16"/>
  <c r="Q1975" i="16"/>
  <c r="P1975" i="16"/>
  <c r="O1975" i="16"/>
  <c r="N1975" i="16"/>
  <c r="M1975" i="16"/>
  <c r="L1975" i="16"/>
  <c r="K1975" i="16"/>
  <c r="J1975" i="16"/>
  <c r="I1975" i="16"/>
  <c r="H1975" i="16"/>
  <c r="G1975" i="16"/>
  <c r="F1975" i="16"/>
  <c r="E1975" i="16"/>
  <c r="D1975" i="16"/>
  <c r="C1975" i="16"/>
  <c r="B1975" i="16"/>
  <c r="Q1974" i="16"/>
  <c r="P1974" i="16"/>
  <c r="O1974" i="16"/>
  <c r="N1974" i="16"/>
  <c r="M1974" i="16"/>
  <c r="L1974" i="16"/>
  <c r="K1974" i="16"/>
  <c r="J1974" i="16"/>
  <c r="I1974" i="16"/>
  <c r="H1974" i="16"/>
  <c r="G1974" i="16"/>
  <c r="F1974" i="16"/>
  <c r="E1974" i="16"/>
  <c r="D1974" i="16"/>
  <c r="C1974" i="16"/>
  <c r="B1974" i="16"/>
  <c r="Q1973" i="16"/>
  <c r="P1973" i="16"/>
  <c r="O1973" i="16"/>
  <c r="N1973" i="16"/>
  <c r="M1973" i="16"/>
  <c r="L1973" i="16"/>
  <c r="K1973" i="16"/>
  <c r="J1973" i="16"/>
  <c r="I1973" i="16"/>
  <c r="H1973" i="16"/>
  <c r="G1973" i="16"/>
  <c r="F1973" i="16"/>
  <c r="E1973" i="16"/>
  <c r="D1973" i="16"/>
  <c r="C1973" i="16"/>
  <c r="B1973" i="16"/>
  <c r="Q1972" i="16"/>
  <c r="P1972" i="16"/>
  <c r="O1972" i="16"/>
  <c r="N1972" i="16"/>
  <c r="M1972" i="16"/>
  <c r="L1972" i="16"/>
  <c r="K1972" i="16"/>
  <c r="J1972" i="16"/>
  <c r="I1972" i="16"/>
  <c r="H1972" i="16"/>
  <c r="G1972" i="16"/>
  <c r="F1972" i="16"/>
  <c r="E1972" i="16"/>
  <c r="D1972" i="16"/>
  <c r="C1972" i="16"/>
  <c r="B1972" i="16"/>
  <c r="Q1971" i="16"/>
  <c r="P1971" i="16"/>
  <c r="O1971" i="16"/>
  <c r="N1971" i="16"/>
  <c r="M1971" i="16"/>
  <c r="L1971" i="16"/>
  <c r="K1971" i="16"/>
  <c r="J1971" i="16"/>
  <c r="I1971" i="16"/>
  <c r="H1971" i="16"/>
  <c r="G1971" i="16"/>
  <c r="F1971" i="16"/>
  <c r="E1971" i="16"/>
  <c r="D1971" i="16"/>
  <c r="C1971" i="16"/>
  <c r="B1971" i="16"/>
  <c r="Q1970" i="16"/>
  <c r="P1970" i="16"/>
  <c r="O1970" i="16"/>
  <c r="N1970" i="16"/>
  <c r="M1970" i="16"/>
  <c r="L1970" i="16"/>
  <c r="K1970" i="16"/>
  <c r="J1970" i="16"/>
  <c r="I1970" i="16"/>
  <c r="H1970" i="16"/>
  <c r="G1970" i="16"/>
  <c r="F1970" i="16"/>
  <c r="E1970" i="16"/>
  <c r="D1970" i="16"/>
  <c r="C1970" i="16"/>
  <c r="B1970" i="16"/>
  <c r="Q1969" i="16"/>
  <c r="P1969" i="16"/>
  <c r="O1969" i="16"/>
  <c r="N1969" i="16"/>
  <c r="M1969" i="16"/>
  <c r="L1969" i="16"/>
  <c r="K1969" i="16"/>
  <c r="J1969" i="16"/>
  <c r="I1969" i="16"/>
  <c r="H1969" i="16"/>
  <c r="G1969" i="16"/>
  <c r="F1969" i="16"/>
  <c r="E1969" i="16"/>
  <c r="D1969" i="16"/>
  <c r="C1969" i="16"/>
  <c r="B1969" i="16"/>
  <c r="Q1968" i="16"/>
  <c r="P1968" i="16"/>
  <c r="O1968" i="16"/>
  <c r="N1968" i="16"/>
  <c r="M1968" i="16"/>
  <c r="L1968" i="16"/>
  <c r="K1968" i="16"/>
  <c r="J1968" i="16"/>
  <c r="I1968" i="16"/>
  <c r="H1968" i="16"/>
  <c r="G1968" i="16"/>
  <c r="F1968" i="16"/>
  <c r="E1968" i="16"/>
  <c r="D1968" i="16"/>
  <c r="C1968" i="16"/>
  <c r="B1968" i="16"/>
  <c r="Q1967" i="16"/>
  <c r="P1967" i="16"/>
  <c r="O1967" i="16"/>
  <c r="N1967" i="16"/>
  <c r="M1967" i="16"/>
  <c r="L1967" i="16"/>
  <c r="K1967" i="16"/>
  <c r="J1967" i="16"/>
  <c r="I1967" i="16"/>
  <c r="H1967" i="16"/>
  <c r="G1967" i="16"/>
  <c r="F1967" i="16"/>
  <c r="E1967" i="16"/>
  <c r="D1967" i="16"/>
  <c r="C1967" i="16"/>
  <c r="B1967" i="16"/>
  <c r="Q1966" i="16"/>
  <c r="P1966" i="16"/>
  <c r="O1966" i="16"/>
  <c r="N1966" i="16"/>
  <c r="M1966" i="16"/>
  <c r="L1966" i="16"/>
  <c r="K1966" i="16"/>
  <c r="J1966" i="16"/>
  <c r="I1966" i="16"/>
  <c r="H1966" i="16"/>
  <c r="G1966" i="16"/>
  <c r="F1966" i="16"/>
  <c r="E1966" i="16"/>
  <c r="D1966" i="16"/>
  <c r="C1966" i="16"/>
  <c r="B1966" i="16"/>
  <c r="Q1965" i="16"/>
  <c r="P1965" i="16"/>
  <c r="O1965" i="16"/>
  <c r="N1965" i="16"/>
  <c r="M1965" i="16"/>
  <c r="L1965" i="16"/>
  <c r="K1965" i="16"/>
  <c r="J1965" i="16"/>
  <c r="I1965" i="16"/>
  <c r="H1965" i="16"/>
  <c r="G1965" i="16"/>
  <c r="F1965" i="16"/>
  <c r="E1965" i="16"/>
  <c r="D1965" i="16"/>
  <c r="C1965" i="16"/>
  <c r="B1965" i="16"/>
  <c r="Q1964" i="16"/>
  <c r="P1964" i="16"/>
  <c r="O1964" i="16"/>
  <c r="N1964" i="16"/>
  <c r="M1964" i="16"/>
  <c r="L1964" i="16"/>
  <c r="K1964" i="16"/>
  <c r="J1964" i="16"/>
  <c r="I1964" i="16"/>
  <c r="H1964" i="16"/>
  <c r="G1964" i="16"/>
  <c r="F1964" i="16"/>
  <c r="E1964" i="16"/>
  <c r="D1964" i="16"/>
  <c r="C1964" i="16"/>
  <c r="B1964" i="16"/>
  <c r="Q1963" i="16"/>
  <c r="P1963" i="16"/>
  <c r="O1963" i="16"/>
  <c r="N1963" i="16"/>
  <c r="M1963" i="16"/>
  <c r="L1963" i="16"/>
  <c r="K1963" i="16"/>
  <c r="J1963" i="16"/>
  <c r="I1963" i="16"/>
  <c r="H1963" i="16"/>
  <c r="G1963" i="16"/>
  <c r="F1963" i="16"/>
  <c r="E1963" i="16"/>
  <c r="D1963" i="16"/>
  <c r="C1963" i="16"/>
  <c r="B1963" i="16"/>
  <c r="Q1962" i="16"/>
  <c r="P1962" i="16"/>
  <c r="O1962" i="16"/>
  <c r="N1962" i="16"/>
  <c r="M1962" i="16"/>
  <c r="L1962" i="16"/>
  <c r="K1962" i="16"/>
  <c r="J1962" i="16"/>
  <c r="I1962" i="16"/>
  <c r="H1962" i="16"/>
  <c r="G1962" i="16"/>
  <c r="F1962" i="16"/>
  <c r="E1962" i="16"/>
  <c r="D1962" i="16"/>
  <c r="C1962" i="16"/>
  <c r="B1962" i="16"/>
  <c r="Q1961" i="16"/>
  <c r="P1961" i="16"/>
  <c r="O1961" i="16"/>
  <c r="N1961" i="16"/>
  <c r="M1961" i="16"/>
  <c r="L1961" i="16"/>
  <c r="K1961" i="16"/>
  <c r="J1961" i="16"/>
  <c r="I1961" i="16"/>
  <c r="H1961" i="16"/>
  <c r="G1961" i="16"/>
  <c r="F1961" i="16"/>
  <c r="E1961" i="16"/>
  <c r="D1961" i="16"/>
  <c r="C1961" i="16"/>
  <c r="B1961" i="16"/>
  <c r="Q1960" i="16"/>
  <c r="P1960" i="16"/>
  <c r="O1960" i="16"/>
  <c r="N1960" i="16"/>
  <c r="M1960" i="16"/>
  <c r="L1960" i="16"/>
  <c r="K1960" i="16"/>
  <c r="J1960" i="16"/>
  <c r="I1960" i="16"/>
  <c r="H1960" i="16"/>
  <c r="G1960" i="16"/>
  <c r="F1960" i="16"/>
  <c r="E1960" i="16"/>
  <c r="D1960" i="16"/>
  <c r="C1960" i="16"/>
  <c r="B1960" i="16"/>
  <c r="Q1959" i="16"/>
  <c r="P1959" i="16"/>
  <c r="O1959" i="16"/>
  <c r="N1959" i="16"/>
  <c r="M1959" i="16"/>
  <c r="L1959" i="16"/>
  <c r="K1959" i="16"/>
  <c r="J1959" i="16"/>
  <c r="I1959" i="16"/>
  <c r="H1959" i="16"/>
  <c r="G1959" i="16"/>
  <c r="F1959" i="16"/>
  <c r="E1959" i="16"/>
  <c r="D1959" i="16"/>
  <c r="C1959" i="16"/>
  <c r="B1959" i="16"/>
  <c r="Q1958" i="16"/>
  <c r="P1958" i="16"/>
  <c r="O1958" i="16"/>
  <c r="N1958" i="16"/>
  <c r="M1958" i="16"/>
  <c r="L1958" i="16"/>
  <c r="K1958" i="16"/>
  <c r="J1958" i="16"/>
  <c r="I1958" i="16"/>
  <c r="H1958" i="16"/>
  <c r="G1958" i="16"/>
  <c r="F1958" i="16"/>
  <c r="E1958" i="16"/>
  <c r="D1958" i="16"/>
  <c r="C1958" i="16"/>
  <c r="B1958" i="16"/>
  <c r="Q1957" i="16"/>
  <c r="P1957" i="16"/>
  <c r="O1957" i="16"/>
  <c r="N1957" i="16"/>
  <c r="M1957" i="16"/>
  <c r="L1957" i="16"/>
  <c r="K1957" i="16"/>
  <c r="J1957" i="16"/>
  <c r="I1957" i="16"/>
  <c r="H1957" i="16"/>
  <c r="G1957" i="16"/>
  <c r="F1957" i="16"/>
  <c r="E1957" i="16"/>
  <c r="D1957" i="16"/>
  <c r="C1957" i="16"/>
  <c r="B1957" i="16"/>
  <c r="Q1956" i="16"/>
  <c r="P1956" i="16"/>
  <c r="O1956" i="16"/>
  <c r="N1956" i="16"/>
  <c r="M1956" i="16"/>
  <c r="L1956" i="16"/>
  <c r="K1956" i="16"/>
  <c r="J1956" i="16"/>
  <c r="I1956" i="16"/>
  <c r="H1956" i="16"/>
  <c r="G1956" i="16"/>
  <c r="F1956" i="16"/>
  <c r="E1956" i="16"/>
  <c r="D1956" i="16"/>
  <c r="C1956" i="16"/>
  <c r="B1956" i="16"/>
  <c r="Q1955" i="16"/>
  <c r="P1955" i="16"/>
  <c r="O1955" i="16"/>
  <c r="N1955" i="16"/>
  <c r="M1955" i="16"/>
  <c r="L1955" i="16"/>
  <c r="K1955" i="16"/>
  <c r="J1955" i="16"/>
  <c r="I1955" i="16"/>
  <c r="H1955" i="16"/>
  <c r="G1955" i="16"/>
  <c r="F1955" i="16"/>
  <c r="E1955" i="16"/>
  <c r="D1955" i="16"/>
  <c r="C1955" i="16"/>
  <c r="B1955" i="16"/>
  <c r="Q1954" i="16"/>
  <c r="P1954" i="16"/>
  <c r="O1954" i="16"/>
  <c r="N1954" i="16"/>
  <c r="M1954" i="16"/>
  <c r="L1954" i="16"/>
  <c r="K1954" i="16"/>
  <c r="J1954" i="16"/>
  <c r="I1954" i="16"/>
  <c r="H1954" i="16"/>
  <c r="G1954" i="16"/>
  <c r="F1954" i="16"/>
  <c r="E1954" i="16"/>
  <c r="D1954" i="16"/>
  <c r="C1954" i="16"/>
  <c r="B1954" i="16"/>
  <c r="Q1953" i="16"/>
  <c r="P1953" i="16"/>
  <c r="O1953" i="16"/>
  <c r="N1953" i="16"/>
  <c r="M1953" i="16"/>
  <c r="L1953" i="16"/>
  <c r="K1953" i="16"/>
  <c r="J1953" i="16"/>
  <c r="I1953" i="16"/>
  <c r="H1953" i="16"/>
  <c r="G1953" i="16"/>
  <c r="F1953" i="16"/>
  <c r="E1953" i="16"/>
  <c r="D1953" i="16"/>
  <c r="C1953" i="16"/>
  <c r="B1953" i="16"/>
  <c r="Q1952" i="16"/>
  <c r="P1952" i="16"/>
  <c r="O1952" i="16"/>
  <c r="N1952" i="16"/>
  <c r="M1952" i="16"/>
  <c r="L1952" i="16"/>
  <c r="K1952" i="16"/>
  <c r="J1952" i="16"/>
  <c r="I1952" i="16"/>
  <c r="H1952" i="16"/>
  <c r="G1952" i="16"/>
  <c r="F1952" i="16"/>
  <c r="E1952" i="16"/>
  <c r="D1952" i="16"/>
  <c r="C1952" i="16"/>
  <c r="B1952" i="16"/>
  <c r="Q1951" i="16"/>
  <c r="P1951" i="16"/>
  <c r="O1951" i="16"/>
  <c r="N1951" i="16"/>
  <c r="M1951" i="16"/>
  <c r="L1951" i="16"/>
  <c r="K1951" i="16"/>
  <c r="J1951" i="16"/>
  <c r="I1951" i="16"/>
  <c r="H1951" i="16"/>
  <c r="G1951" i="16"/>
  <c r="F1951" i="16"/>
  <c r="E1951" i="16"/>
  <c r="D1951" i="16"/>
  <c r="C1951" i="16"/>
  <c r="B1951" i="16"/>
  <c r="Q1950" i="16"/>
  <c r="P1950" i="16"/>
  <c r="O1950" i="16"/>
  <c r="N1950" i="16"/>
  <c r="M1950" i="16"/>
  <c r="L1950" i="16"/>
  <c r="K1950" i="16"/>
  <c r="J1950" i="16"/>
  <c r="I1950" i="16"/>
  <c r="H1950" i="16"/>
  <c r="G1950" i="16"/>
  <c r="F1950" i="16"/>
  <c r="E1950" i="16"/>
  <c r="D1950" i="16"/>
  <c r="C1950" i="16"/>
  <c r="B1950" i="16"/>
  <c r="Q1949" i="16"/>
  <c r="P1949" i="16"/>
  <c r="O1949" i="16"/>
  <c r="N1949" i="16"/>
  <c r="M1949" i="16"/>
  <c r="L1949" i="16"/>
  <c r="K1949" i="16"/>
  <c r="J1949" i="16"/>
  <c r="I1949" i="16"/>
  <c r="H1949" i="16"/>
  <c r="G1949" i="16"/>
  <c r="F1949" i="16"/>
  <c r="E1949" i="16"/>
  <c r="D1949" i="16"/>
  <c r="C1949" i="16"/>
  <c r="B1949" i="16"/>
  <c r="Q1948" i="16"/>
  <c r="P1948" i="16"/>
  <c r="O1948" i="16"/>
  <c r="N1948" i="16"/>
  <c r="M1948" i="16"/>
  <c r="L1948" i="16"/>
  <c r="K1948" i="16"/>
  <c r="J1948" i="16"/>
  <c r="I1948" i="16"/>
  <c r="H1948" i="16"/>
  <c r="G1948" i="16"/>
  <c r="F1948" i="16"/>
  <c r="E1948" i="16"/>
  <c r="D1948" i="16"/>
  <c r="C1948" i="16"/>
  <c r="B1948" i="16"/>
  <c r="Q1947" i="16"/>
  <c r="P1947" i="16"/>
  <c r="O1947" i="16"/>
  <c r="N1947" i="16"/>
  <c r="M1947" i="16"/>
  <c r="L1947" i="16"/>
  <c r="K1947" i="16"/>
  <c r="J1947" i="16"/>
  <c r="I1947" i="16"/>
  <c r="H1947" i="16"/>
  <c r="G1947" i="16"/>
  <c r="F1947" i="16"/>
  <c r="E1947" i="16"/>
  <c r="D1947" i="16"/>
  <c r="C1947" i="16"/>
  <c r="B1947" i="16"/>
  <c r="Q1946" i="16"/>
  <c r="P1946" i="16"/>
  <c r="O1946" i="16"/>
  <c r="N1946" i="16"/>
  <c r="M1946" i="16"/>
  <c r="L1946" i="16"/>
  <c r="K1946" i="16"/>
  <c r="J1946" i="16"/>
  <c r="I1946" i="16"/>
  <c r="H1946" i="16"/>
  <c r="G1946" i="16"/>
  <c r="F1946" i="16"/>
  <c r="E1946" i="16"/>
  <c r="D1946" i="16"/>
  <c r="C1946" i="16"/>
  <c r="B1946" i="16"/>
  <c r="Q1945" i="16"/>
  <c r="P1945" i="16"/>
  <c r="O1945" i="16"/>
  <c r="N1945" i="16"/>
  <c r="M1945" i="16"/>
  <c r="L1945" i="16"/>
  <c r="K1945" i="16"/>
  <c r="J1945" i="16"/>
  <c r="I1945" i="16"/>
  <c r="H1945" i="16"/>
  <c r="G1945" i="16"/>
  <c r="F1945" i="16"/>
  <c r="E1945" i="16"/>
  <c r="D1945" i="16"/>
  <c r="C1945" i="16"/>
  <c r="B1945" i="16"/>
  <c r="Q1944" i="16"/>
  <c r="P1944" i="16"/>
  <c r="O1944" i="16"/>
  <c r="N1944" i="16"/>
  <c r="M1944" i="16"/>
  <c r="L1944" i="16"/>
  <c r="K1944" i="16"/>
  <c r="J1944" i="16"/>
  <c r="I1944" i="16"/>
  <c r="H1944" i="16"/>
  <c r="G1944" i="16"/>
  <c r="F1944" i="16"/>
  <c r="E1944" i="16"/>
  <c r="D1944" i="16"/>
  <c r="C1944" i="16"/>
  <c r="B1944" i="16"/>
  <c r="Q1943" i="16"/>
  <c r="P1943" i="16"/>
  <c r="O1943" i="16"/>
  <c r="N1943" i="16"/>
  <c r="M1943" i="16"/>
  <c r="L1943" i="16"/>
  <c r="K1943" i="16"/>
  <c r="J1943" i="16"/>
  <c r="I1943" i="16"/>
  <c r="H1943" i="16"/>
  <c r="G1943" i="16"/>
  <c r="F1943" i="16"/>
  <c r="E1943" i="16"/>
  <c r="D1943" i="16"/>
  <c r="C1943" i="16"/>
  <c r="B1943" i="16"/>
  <c r="Q1942" i="16"/>
  <c r="P1942" i="16"/>
  <c r="O1942" i="16"/>
  <c r="N1942" i="16"/>
  <c r="M1942" i="16"/>
  <c r="L1942" i="16"/>
  <c r="K1942" i="16"/>
  <c r="J1942" i="16"/>
  <c r="I1942" i="16"/>
  <c r="H1942" i="16"/>
  <c r="G1942" i="16"/>
  <c r="F1942" i="16"/>
  <c r="E1942" i="16"/>
  <c r="D1942" i="16"/>
  <c r="C1942" i="16"/>
  <c r="B1942" i="16"/>
  <c r="Q1941" i="16"/>
  <c r="P1941" i="16"/>
  <c r="O1941" i="16"/>
  <c r="N1941" i="16"/>
  <c r="M1941" i="16"/>
  <c r="L1941" i="16"/>
  <c r="K1941" i="16"/>
  <c r="J1941" i="16"/>
  <c r="I1941" i="16"/>
  <c r="H1941" i="16"/>
  <c r="G1941" i="16"/>
  <c r="F1941" i="16"/>
  <c r="E1941" i="16"/>
  <c r="D1941" i="16"/>
  <c r="C1941" i="16"/>
  <c r="B1941" i="16"/>
  <c r="Q1940" i="16"/>
  <c r="P1940" i="16"/>
  <c r="O1940" i="16"/>
  <c r="N1940" i="16"/>
  <c r="M1940" i="16"/>
  <c r="L1940" i="16"/>
  <c r="K1940" i="16"/>
  <c r="J1940" i="16"/>
  <c r="I1940" i="16"/>
  <c r="H1940" i="16"/>
  <c r="G1940" i="16"/>
  <c r="F1940" i="16"/>
  <c r="E1940" i="16"/>
  <c r="D1940" i="16"/>
  <c r="C1940" i="16"/>
  <c r="B1940" i="16"/>
  <c r="Q1939" i="16"/>
  <c r="P1939" i="16"/>
  <c r="O1939" i="16"/>
  <c r="N1939" i="16"/>
  <c r="M1939" i="16"/>
  <c r="L1939" i="16"/>
  <c r="K1939" i="16"/>
  <c r="J1939" i="16"/>
  <c r="I1939" i="16"/>
  <c r="H1939" i="16"/>
  <c r="G1939" i="16"/>
  <c r="F1939" i="16"/>
  <c r="E1939" i="16"/>
  <c r="D1939" i="16"/>
  <c r="C1939" i="16"/>
  <c r="B1939" i="16"/>
  <c r="Q1938" i="16"/>
  <c r="P1938" i="16"/>
  <c r="O1938" i="16"/>
  <c r="N1938" i="16"/>
  <c r="M1938" i="16"/>
  <c r="L1938" i="16"/>
  <c r="K1938" i="16"/>
  <c r="J1938" i="16"/>
  <c r="I1938" i="16"/>
  <c r="H1938" i="16"/>
  <c r="G1938" i="16"/>
  <c r="F1938" i="16"/>
  <c r="E1938" i="16"/>
  <c r="D1938" i="16"/>
  <c r="C1938" i="16"/>
  <c r="B1938" i="16"/>
  <c r="Q1937" i="16"/>
  <c r="P1937" i="16"/>
  <c r="O1937" i="16"/>
  <c r="N1937" i="16"/>
  <c r="M1937" i="16"/>
  <c r="L1937" i="16"/>
  <c r="K1937" i="16"/>
  <c r="J1937" i="16"/>
  <c r="I1937" i="16"/>
  <c r="H1937" i="16"/>
  <c r="G1937" i="16"/>
  <c r="F1937" i="16"/>
  <c r="E1937" i="16"/>
  <c r="D1937" i="16"/>
  <c r="C1937" i="16"/>
  <c r="B1937" i="16"/>
  <c r="Q1936" i="16"/>
  <c r="P1936" i="16"/>
  <c r="O1936" i="16"/>
  <c r="N1936" i="16"/>
  <c r="M1936" i="16"/>
  <c r="L1936" i="16"/>
  <c r="K1936" i="16"/>
  <c r="J1936" i="16"/>
  <c r="I1936" i="16"/>
  <c r="H1936" i="16"/>
  <c r="G1936" i="16"/>
  <c r="F1936" i="16"/>
  <c r="E1936" i="16"/>
  <c r="D1936" i="16"/>
  <c r="C1936" i="16"/>
  <c r="B1936" i="16"/>
  <c r="Q1935" i="16"/>
  <c r="P1935" i="16"/>
  <c r="O1935" i="16"/>
  <c r="N1935" i="16"/>
  <c r="M1935" i="16"/>
  <c r="L1935" i="16"/>
  <c r="K1935" i="16"/>
  <c r="J1935" i="16"/>
  <c r="I1935" i="16"/>
  <c r="H1935" i="16"/>
  <c r="G1935" i="16"/>
  <c r="F1935" i="16"/>
  <c r="E1935" i="16"/>
  <c r="D1935" i="16"/>
  <c r="C1935" i="16"/>
  <c r="B1935" i="16"/>
  <c r="Q1934" i="16"/>
  <c r="P1934" i="16"/>
  <c r="O1934" i="16"/>
  <c r="N1934" i="16"/>
  <c r="M1934" i="16"/>
  <c r="L1934" i="16"/>
  <c r="K1934" i="16"/>
  <c r="J1934" i="16"/>
  <c r="I1934" i="16"/>
  <c r="H1934" i="16"/>
  <c r="G1934" i="16"/>
  <c r="F1934" i="16"/>
  <c r="E1934" i="16"/>
  <c r="D1934" i="16"/>
  <c r="C1934" i="16"/>
  <c r="B1934" i="16"/>
  <c r="Q1933" i="16"/>
  <c r="P1933" i="16"/>
  <c r="O1933" i="16"/>
  <c r="N1933" i="16"/>
  <c r="M1933" i="16"/>
  <c r="L1933" i="16"/>
  <c r="K1933" i="16"/>
  <c r="J1933" i="16"/>
  <c r="I1933" i="16"/>
  <c r="H1933" i="16"/>
  <c r="G1933" i="16"/>
  <c r="F1933" i="16"/>
  <c r="E1933" i="16"/>
  <c r="D1933" i="16"/>
  <c r="C1933" i="16"/>
  <c r="B1933" i="16"/>
  <c r="Q1932" i="16"/>
  <c r="P1932" i="16"/>
  <c r="O1932" i="16"/>
  <c r="N1932" i="16"/>
  <c r="M1932" i="16"/>
  <c r="L1932" i="16"/>
  <c r="K1932" i="16"/>
  <c r="J1932" i="16"/>
  <c r="I1932" i="16"/>
  <c r="H1932" i="16"/>
  <c r="G1932" i="16"/>
  <c r="F1932" i="16"/>
  <c r="E1932" i="16"/>
  <c r="D1932" i="16"/>
  <c r="C1932" i="16"/>
  <c r="B1932" i="16"/>
  <c r="Q1931" i="16"/>
  <c r="P1931" i="16"/>
  <c r="O1931" i="16"/>
  <c r="N1931" i="16"/>
  <c r="M1931" i="16"/>
  <c r="L1931" i="16"/>
  <c r="K1931" i="16"/>
  <c r="J1931" i="16"/>
  <c r="I1931" i="16"/>
  <c r="H1931" i="16"/>
  <c r="G1931" i="16"/>
  <c r="F1931" i="16"/>
  <c r="E1931" i="16"/>
  <c r="D1931" i="16"/>
  <c r="C1931" i="16"/>
  <c r="B1931" i="16"/>
  <c r="Q1930" i="16"/>
  <c r="P1930" i="16"/>
  <c r="O1930" i="16"/>
  <c r="N1930" i="16"/>
  <c r="M1930" i="16"/>
  <c r="L1930" i="16"/>
  <c r="K1930" i="16"/>
  <c r="J1930" i="16"/>
  <c r="I1930" i="16"/>
  <c r="H1930" i="16"/>
  <c r="G1930" i="16"/>
  <c r="F1930" i="16"/>
  <c r="E1930" i="16"/>
  <c r="D1930" i="16"/>
  <c r="C1930" i="16"/>
  <c r="B1930" i="16"/>
  <c r="Q1929" i="16"/>
  <c r="P1929" i="16"/>
  <c r="O1929" i="16"/>
  <c r="N1929" i="16"/>
  <c r="M1929" i="16"/>
  <c r="L1929" i="16"/>
  <c r="K1929" i="16"/>
  <c r="J1929" i="16"/>
  <c r="I1929" i="16"/>
  <c r="H1929" i="16"/>
  <c r="G1929" i="16"/>
  <c r="F1929" i="16"/>
  <c r="E1929" i="16"/>
  <c r="D1929" i="16"/>
  <c r="C1929" i="16"/>
  <c r="B1929" i="16"/>
  <c r="Q1928" i="16"/>
  <c r="P1928" i="16"/>
  <c r="O1928" i="16"/>
  <c r="N1928" i="16"/>
  <c r="M1928" i="16"/>
  <c r="L1928" i="16"/>
  <c r="K1928" i="16"/>
  <c r="J1928" i="16"/>
  <c r="I1928" i="16"/>
  <c r="H1928" i="16"/>
  <c r="G1928" i="16"/>
  <c r="F1928" i="16"/>
  <c r="E1928" i="16"/>
  <c r="D1928" i="16"/>
  <c r="C1928" i="16"/>
  <c r="B1928" i="16"/>
  <c r="Q1927" i="16"/>
  <c r="P1927" i="16"/>
  <c r="O1927" i="16"/>
  <c r="N1927" i="16"/>
  <c r="M1927" i="16"/>
  <c r="L1927" i="16"/>
  <c r="K1927" i="16"/>
  <c r="J1927" i="16"/>
  <c r="I1927" i="16"/>
  <c r="H1927" i="16"/>
  <c r="G1927" i="16"/>
  <c r="F1927" i="16"/>
  <c r="E1927" i="16"/>
  <c r="D1927" i="16"/>
  <c r="C1927" i="16"/>
  <c r="B1927" i="16"/>
  <c r="Q1926" i="16"/>
  <c r="P1926" i="16"/>
  <c r="O1926" i="16"/>
  <c r="N1926" i="16"/>
  <c r="M1926" i="16"/>
  <c r="L1926" i="16"/>
  <c r="K1926" i="16"/>
  <c r="J1926" i="16"/>
  <c r="I1926" i="16"/>
  <c r="H1926" i="16"/>
  <c r="G1926" i="16"/>
  <c r="F1926" i="16"/>
  <c r="E1926" i="16"/>
  <c r="D1926" i="16"/>
  <c r="C1926" i="16"/>
  <c r="B1926" i="16"/>
  <c r="Q1925" i="16"/>
  <c r="P1925" i="16"/>
  <c r="O1925" i="16"/>
  <c r="N1925" i="16"/>
  <c r="M1925" i="16"/>
  <c r="L1925" i="16"/>
  <c r="K1925" i="16"/>
  <c r="J1925" i="16"/>
  <c r="I1925" i="16"/>
  <c r="H1925" i="16"/>
  <c r="G1925" i="16"/>
  <c r="F1925" i="16"/>
  <c r="E1925" i="16"/>
  <c r="D1925" i="16"/>
  <c r="C1925" i="16"/>
  <c r="B1925" i="16"/>
  <c r="Q1924" i="16"/>
  <c r="P1924" i="16"/>
  <c r="O1924" i="16"/>
  <c r="N1924" i="16"/>
  <c r="M1924" i="16"/>
  <c r="L1924" i="16"/>
  <c r="K1924" i="16"/>
  <c r="J1924" i="16"/>
  <c r="I1924" i="16"/>
  <c r="H1924" i="16"/>
  <c r="G1924" i="16"/>
  <c r="F1924" i="16"/>
  <c r="E1924" i="16"/>
  <c r="D1924" i="16"/>
  <c r="C1924" i="16"/>
  <c r="B1924" i="16"/>
  <c r="Q1923" i="16"/>
  <c r="P1923" i="16"/>
  <c r="O1923" i="16"/>
  <c r="N1923" i="16"/>
  <c r="M1923" i="16"/>
  <c r="L1923" i="16"/>
  <c r="K1923" i="16"/>
  <c r="J1923" i="16"/>
  <c r="I1923" i="16"/>
  <c r="H1923" i="16"/>
  <c r="G1923" i="16"/>
  <c r="F1923" i="16"/>
  <c r="E1923" i="16"/>
  <c r="D1923" i="16"/>
  <c r="C1923" i="16"/>
  <c r="B1923" i="16"/>
  <c r="Q1922" i="16"/>
  <c r="P1922" i="16"/>
  <c r="O1922" i="16"/>
  <c r="N1922" i="16"/>
  <c r="M1922" i="16"/>
  <c r="L1922" i="16"/>
  <c r="K1922" i="16"/>
  <c r="J1922" i="16"/>
  <c r="I1922" i="16"/>
  <c r="H1922" i="16"/>
  <c r="G1922" i="16"/>
  <c r="F1922" i="16"/>
  <c r="E1922" i="16"/>
  <c r="D1922" i="16"/>
  <c r="C1922" i="16"/>
  <c r="B1922" i="16"/>
  <c r="Q1921" i="16"/>
  <c r="P1921" i="16"/>
  <c r="O1921" i="16"/>
  <c r="N1921" i="16"/>
  <c r="M1921" i="16"/>
  <c r="L1921" i="16"/>
  <c r="K1921" i="16"/>
  <c r="J1921" i="16"/>
  <c r="I1921" i="16"/>
  <c r="H1921" i="16"/>
  <c r="G1921" i="16"/>
  <c r="F1921" i="16"/>
  <c r="E1921" i="16"/>
  <c r="D1921" i="16"/>
  <c r="C1921" i="16"/>
  <c r="B1921" i="16"/>
  <c r="Q1920" i="16"/>
  <c r="P1920" i="16"/>
  <c r="O1920" i="16"/>
  <c r="N1920" i="16"/>
  <c r="M1920" i="16"/>
  <c r="L1920" i="16"/>
  <c r="K1920" i="16"/>
  <c r="J1920" i="16"/>
  <c r="I1920" i="16"/>
  <c r="H1920" i="16"/>
  <c r="G1920" i="16"/>
  <c r="F1920" i="16"/>
  <c r="E1920" i="16"/>
  <c r="D1920" i="16"/>
  <c r="C1920" i="16"/>
  <c r="B1920" i="16"/>
  <c r="Q1919" i="16"/>
  <c r="P1919" i="16"/>
  <c r="O1919" i="16"/>
  <c r="N1919" i="16"/>
  <c r="M1919" i="16"/>
  <c r="L1919" i="16"/>
  <c r="K1919" i="16"/>
  <c r="J1919" i="16"/>
  <c r="I1919" i="16"/>
  <c r="H1919" i="16"/>
  <c r="G1919" i="16"/>
  <c r="F1919" i="16"/>
  <c r="E1919" i="16"/>
  <c r="D1919" i="16"/>
  <c r="C1919" i="16"/>
  <c r="B1919" i="16"/>
  <c r="Q1918" i="16"/>
  <c r="P1918" i="16"/>
  <c r="O1918" i="16"/>
  <c r="N1918" i="16"/>
  <c r="M1918" i="16"/>
  <c r="L1918" i="16"/>
  <c r="K1918" i="16"/>
  <c r="J1918" i="16"/>
  <c r="I1918" i="16"/>
  <c r="H1918" i="16"/>
  <c r="G1918" i="16"/>
  <c r="F1918" i="16"/>
  <c r="E1918" i="16"/>
  <c r="D1918" i="16"/>
  <c r="C1918" i="16"/>
  <c r="B1918" i="16"/>
  <c r="Q1917" i="16"/>
  <c r="P1917" i="16"/>
  <c r="O1917" i="16"/>
  <c r="N1917" i="16"/>
  <c r="M1917" i="16"/>
  <c r="L1917" i="16"/>
  <c r="K1917" i="16"/>
  <c r="J1917" i="16"/>
  <c r="I1917" i="16"/>
  <c r="H1917" i="16"/>
  <c r="G1917" i="16"/>
  <c r="F1917" i="16"/>
  <c r="E1917" i="16"/>
  <c r="D1917" i="16"/>
  <c r="C1917" i="16"/>
  <c r="B1917" i="16"/>
  <c r="Q1916" i="16"/>
  <c r="P1916" i="16"/>
  <c r="O1916" i="16"/>
  <c r="N1916" i="16"/>
  <c r="M1916" i="16"/>
  <c r="L1916" i="16"/>
  <c r="K1916" i="16"/>
  <c r="J1916" i="16"/>
  <c r="I1916" i="16"/>
  <c r="H1916" i="16"/>
  <c r="G1916" i="16"/>
  <c r="F1916" i="16"/>
  <c r="E1916" i="16"/>
  <c r="D1916" i="16"/>
  <c r="C1916" i="16"/>
  <c r="B1916" i="16"/>
  <c r="Q1915" i="16"/>
  <c r="P1915" i="16"/>
  <c r="O1915" i="16"/>
  <c r="N1915" i="16"/>
  <c r="M1915" i="16"/>
  <c r="L1915" i="16"/>
  <c r="K1915" i="16"/>
  <c r="J1915" i="16"/>
  <c r="I1915" i="16"/>
  <c r="H1915" i="16"/>
  <c r="G1915" i="16"/>
  <c r="F1915" i="16"/>
  <c r="E1915" i="16"/>
  <c r="D1915" i="16"/>
  <c r="C1915" i="16"/>
  <c r="B1915" i="16"/>
  <c r="Q1914" i="16"/>
  <c r="P1914" i="16"/>
  <c r="O1914" i="16"/>
  <c r="N1914" i="16"/>
  <c r="M1914" i="16"/>
  <c r="L1914" i="16"/>
  <c r="K1914" i="16"/>
  <c r="J1914" i="16"/>
  <c r="I1914" i="16"/>
  <c r="H1914" i="16"/>
  <c r="G1914" i="16"/>
  <c r="F1914" i="16"/>
  <c r="E1914" i="16"/>
  <c r="D1914" i="16"/>
  <c r="C1914" i="16"/>
  <c r="B1914" i="16"/>
  <c r="Q1913" i="16"/>
  <c r="P1913" i="16"/>
  <c r="O1913" i="16"/>
  <c r="N1913" i="16"/>
  <c r="M1913" i="16"/>
  <c r="L1913" i="16"/>
  <c r="K1913" i="16"/>
  <c r="J1913" i="16"/>
  <c r="I1913" i="16"/>
  <c r="H1913" i="16"/>
  <c r="G1913" i="16"/>
  <c r="F1913" i="16"/>
  <c r="E1913" i="16"/>
  <c r="D1913" i="16"/>
  <c r="C1913" i="16"/>
  <c r="B1913" i="16"/>
  <c r="Q1912" i="16"/>
  <c r="P1912" i="16"/>
  <c r="O1912" i="16"/>
  <c r="N1912" i="16"/>
  <c r="M1912" i="16"/>
  <c r="L1912" i="16"/>
  <c r="K1912" i="16"/>
  <c r="J1912" i="16"/>
  <c r="I1912" i="16"/>
  <c r="H1912" i="16"/>
  <c r="G1912" i="16"/>
  <c r="F1912" i="16"/>
  <c r="E1912" i="16"/>
  <c r="D1912" i="16"/>
  <c r="C1912" i="16"/>
  <c r="B1912" i="16"/>
  <c r="Q1911" i="16"/>
  <c r="P1911" i="16"/>
  <c r="O1911" i="16"/>
  <c r="N1911" i="16"/>
  <c r="M1911" i="16"/>
  <c r="L1911" i="16"/>
  <c r="K1911" i="16"/>
  <c r="J1911" i="16"/>
  <c r="I1911" i="16"/>
  <c r="H1911" i="16"/>
  <c r="G1911" i="16"/>
  <c r="F1911" i="16"/>
  <c r="E1911" i="16"/>
  <c r="D1911" i="16"/>
  <c r="C1911" i="16"/>
  <c r="B1911" i="16"/>
  <c r="Q1910" i="16"/>
  <c r="P1910" i="16"/>
  <c r="O1910" i="16"/>
  <c r="N1910" i="16"/>
  <c r="M1910" i="16"/>
  <c r="L1910" i="16"/>
  <c r="K1910" i="16"/>
  <c r="J1910" i="16"/>
  <c r="I1910" i="16"/>
  <c r="H1910" i="16"/>
  <c r="G1910" i="16"/>
  <c r="F1910" i="16"/>
  <c r="E1910" i="16"/>
  <c r="D1910" i="16"/>
  <c r="C1910" i="16"/>
  <c r="B1910" i="16"/>
  <c r="Q1909" i="16"/>
  <c r="P1909" i="16"/>
  <c r="O1909" i="16"/>
  <c r="N1909" i="16"/>
  <c r="M1909" i="16"/>
  <c r="L1909" i="16"/>
  <c r="K1909" i="16"/>
  <c r="J1909" i="16"/>
  <c r="I1909" i="16"/>
  <c r="H1909" i="16"/>
  <c r="G1909" i="16"/>
  <c r="F1909" i="16"/>
  <c r="E1909" i="16"/>
  <c r="D1909" i="16"/>
  <c r="C1909" i="16"/>
  <c r="B1909" i="16"/>
  <c r="Q1908" i="16"/>
  <c r="P1908" i="16"/>
  <c r="O1908" i="16"/>
  <c r="N1908" i="16"/>
  <c r="M1908" i="16"/>
  <c r="L1908" i="16"/>
  <c r="K1908" i="16"/>
  <c r="J1908" i="16"/>
  <c r="I1908" i="16"/>
  <c r="H1908" i="16"/>
  <c r="G1908" i="16"/>
  <c r="F1908" i="16"/>
  <c r="E1908" i="16"/>
  <c r="D1908" i="16"/>
  <c r="C1908" i="16"/>
  <c r="B1908" i="16"/>
  <c r="Q1907" i="16"/>
  <c r="P1907" i="16"/>
  <c r="O1907" i="16"/>
  <c r="N1907" i="16"/>
  <c r="M1907" i="16"/>
  <c r="L1907" i="16"/>
  <c r="K1907" i="16"/>
  <c r="J1907" i="16"/>
  <c r="I1907" i="16"/>
  <c r="H1907" i="16"/>
  <c r="G1907" i="16"/>
  <c r="F1907" i="16"/>
  <c r="E1907" i="16"/>
  <c r="D1907" i="16"/>
  <c r="C1907" i="16"/>
  <c r="B1907" i="16"/>
  <c r="Q1906" i="16"/>
  <c r="P1906" i="16"/>
  <c r="O1906" i="16"/>
  <c r="N1906" i="16"/>
  <c r="M1906" i="16"/>
  <c r="L1906" i="16"/>
  <c r="K1906" i="16"/>
  <c r="J1906" i="16"/>
  <c r="I1906" i="16"/>
  <c r="H1906" i="16"/>
  <c r="G1906" i="16"/>
  <c r="F1906" i="16"/>
  <c r="E1906" i="16"/>
  <c r="D1906" i="16"/>
  <c r="C1906" i="16"/>
  <c r="B1906" i="16"/>
  <c r="Q1905" i="16"/>
  <c r="P1905" i="16"/>
  <c r="O1905" i="16"/>
  <c r="N1905" i="16"/>
  <c r="M1905" i="16"/>
  <c r="L1905" i="16"/>
  <c r="K1905" i="16"/>
  <c r="J1905" i="16"/>
  <c r="I1905" i="16"/>
  <c r="H1905" i="16"/>
  <c r="G1905" i="16"/>
  <c r="F1905" i="16"/>
  <c r="E1905" i="16"/>
  <c r="D1905" i="16"/>
  <c r="C1905" i="16"/>
  <c r="B1905" i="16"/>
  <c r="Q1904" i="16"/>
  <c r="P1904" i="16"/>
  <c r="O1904" i="16"/>
  <c r="N1904" i="16"/>
  <c r="M1904" i="16"/>
  <c r="L1904" i="16"/>
  <c r="K1904" i="16"/>
  <c r="J1904" i="16"/>
  <c r="I1904" i="16"/>
  <c r="H1904" i="16"/>
  <c r="G1904" i="16"/>
  <c r="F1904" i="16"/>
  <c r="E1904" i="16"/>
  <c r="D1904" i="16"/>
  <c r="C1904" i="16"/>
  <c r="B1904" i="16"/>
  <c r="Q1903" i="16"/>
  <c r="P1903" i="16"/>
  <c r="O1903" i="16"/>
  <c r="N1903" i="16"/>
  <c r="M1903" i="16"/>
  <c r="L1903" i="16"/>
  <c r="K1903" i="16"/>
  <c r="J1903" i="16"/>
  <c r="I1903" i="16"/>
  <c r="H1903" i="16"/>
  <c r="G1903" i="16"/>
  <c r="F1903" i="16"/>
  <c r="E1903" i="16"/>
  <c r="D1903" i="16"/>
  <c r="C1903" i="16"/>
  <c r="B1903" i="16"/>
  <c r="Q1902" i="16"/>
  <c r="P1902" i="16"/>
  <c r="O1902" i="16"/>
  <c r="N1902" i="16"/>
  <c r="M1902" i="16"/>
  <c r="L1902" i="16"/>
  <c r="K1902" i="16"/>
  <c r="J1902" i="16"/>
  <c r="I1902" i="16"/>
  <c r="H1902" i="16"/>
  <c r="G1902" i="16"/>
  <c r="F1902" i="16"/>
  <c r="E1902" i="16"/>
  <c r="D1902" i="16"/>
  <c r="C1902" i="16"/>
  <c r="B1902" i="16"/>
  <c r="Q1901" i="16"/>
  <c r="P1901" i="16"/>
  <c r="O1901" i="16"/>
  <c r="N1901" i="16"/>
  <c r="M1901" i="16"/>
  <c r="L1901" i="16"/>
  <c r="K1901" i="16"/>
  <c r="J1901" i="16"/>
  <c r="I1901" i="16"/>
  <c r="H1901" i="16"/>
  <c r="G1901" i="16"/>
  <c r="F1901" i="16"/>
  <c r="E1901" i="16"/>
  <c r="D1901" i="16"/>
  <c r="C1901" i="16"/>
  <c r="B1901" i="16"/>
  <c r="Q1900" i="16"/>
  <c r="P1900" i="16"/>
  <c r="O1900" i="16"/>
  <c r="N1900" i="16"/>
  <c r="M1900" i="16"/>
  <c r="L1900" i="16"/>
  <c r="K1900" i="16"/>
  <c r="J1900" i="16"/>
  <c r="I1900" i="16"/>
  <c r="H1900" i="16"/>
  <c r="G1900" i="16"/>
  <c r="F1900" i="16"/>
  <c r="E1900" i="16"/>
  <c r="D1900" i="16"/>
  <c r="C1900" i="16"/>
  <c r="B1900" i="16"/>
  <c r="Q1899" i="16"/>
  <c r="P1899" i="16"/>
  <c r="O1899" i="16"/>
  <c r="N1899" i="16"/>
  <c r="M1899" i="16"/>
  <c r="L1899" i="16"/>
  <c r="K1899" i="16"/>
  <c r="J1899" i="16"/>
  <c r="I1899" i="16"/>
  <c r="H1899" i="16"/>
  <c r="G1899" i="16"/>
  <c r="F1899" i="16"/>
  <c r="E1899" i="16"/>
  <c r="D1899" i="16"/>
  <c r="C1899" i="16"/>
  <c r="B1899" i="16"/>
  <c r="Q1898" i="16"/>
  <c r="P1898" i="16"/>
  <c r="O1898" i="16"/>
  <c r="N1898" i="16"/>
  <c r="M1898" i="16"/>
  <c r="L1898" i="16"/>
  <c r="K1898" i="16"/>
  <c r="J1898" i="16"/>
  <c r="I1898" i="16"/>
  <c r="H1898" i="16"/>
  <c r="G1898" i="16"/>
  <c r="F1898" i="16"/>
  <c r="E1898" i="16"/>
  <c r="D1898" i="16"/>
  <c r="C1898" i="16"/>
  <c r="B1898" i="16"/>
  <c r="Q1897" i="16"/>
  <c r="P1897" i="16"/>
  <c r="O1897" i="16"/>
  <c r="N1897" i="16"/>
  <c r="M1897" i="16"/>
  <c r="L1897" i="16"/>
  <c r="K1897" i="16"/>
  <c r="J1897" i="16"/>
  <c r="I1897" i="16"/>
  <c r="H1897" i="16"/>
  <c r="G1897" i="16"/>
  <c r="F1897" i="16"/>
  <c r="E1897" i="16"/>
  <c r="D1897" i="16"/>
  <c r="C1897" i="16"/>
  <c r="B1897" i="16"/>
  <c r="Q1896" i="16"/>
  <c r="P1896" i="16"/>
  <c r="O1896" i="16"/>
  <c r="N1896" i="16"/>
  <c r="M1896" i="16"/>
  <c r="L1896" i="16"/>
  <c r="K1896" i="16"/>
  <c r="J1896" i="16"/>
  <c r="I1896" i="16"/>
  <c r="H1896" i="16"/>
  <c r="G1896" i="16"/>
  <c r="F1896" i="16"/>
  <c r="E1896" i="16"/>
  <c r="D1896" i="16"/>
  <c r="C1896" i="16"/>
  <c r="B1896" i="16"/>
  <c r="Q1895" i="16"/>
  <c r="P1895" i="16"/>
  <c r="O1895" i="16"/>
  <c r="N1895" i="16"/>
  <c r="M1895" i="16"/>
  <c r="L1895" i="16"/>
  <c r="K1895" i="16"/>
  <c r="J1895" i="16"/>
  <c r="I1895" i="16"/>
  <c r="H1895" i="16"/>
  <c r="G1895" i="16"/>
  <c r="F1895" i="16"/>
  <c r="E1895" i="16"/>
  <c r="D1895" i="16"/>
  <c r="C1895" i="16"/>
  <c r="B1895" i="16"/>
  <c r="Q1894" i="16"/>
  <c r="P1894" i="16"/>
  <c r="O1894" i="16"/>
  <c r="N1894" i="16"/>
  <c r="M1894" i="16"/>
  <c r="L1894" i="16"/>
  <c r="K1894" i="16"/>
  <c r="J1894" i="16"/>
  <c r="I1894" i="16"/>
  <c r="H1894" i="16"/>
  <c r="G1894" i="16"/>
  <c r="F1894" i="16"/>
  <c r="E1894" i="16"/>
  <c r="D1894" i="16"/>
  <c r="C1894" i="16"/>
  <c r="B1894" i="16"/>
  <c r="Q1893" i="16"/>
  <c r="P1893" i="16"/>
  <c r="O1893" i="16"/>
  <c r="N1893" i="16"/>
  <c r="M1893" i="16"/>
  <c r="L1893" i="16"/>
  <c r="K1893" i="16"/>
  <c r="J1893" i="16"/>
  <c r="I1893" i="16"/>
  <c r="H1893" i="16"/>
  <c r="G1893" i="16"/>
  <c r="F1893" i="16"/>
  <c r="E1893" i="16"/>
  <c r="D1893" i="16"/>
  <c r="C1893" i="16"/>
  <c r="B1893" i="16"/>
  <c r="Q1892" i="16"/>
  <c r="P1892" i="16"/>
  <c r="O1892" i="16"/>
  <c r="N1892" i="16"/>
  <c r="M1892" i="16"/>
  <c r="L1892" i="16"/>
  <c r="K1892" i="16"/>
  <c r="J1892" i="16"/>
  <c r="I1892" i="16"/>
  <c r="H1892" i="16"/>
  <c r="G1892" i="16"/>
  <c r="F1892" i="16"/>
  <c r="E1892" i="16"/>
  <c r="D1892" i="16"/>
  <c r="C1892" i="16"/>
  <c r="B1892" i="16"/>
  <c r="Q1891" i="16"/>
  <c r="P1891" i="16"/>
  <c r="O1891" i="16"/>
  <c r="N1891" i="16"/>
  <c r="M1891" i="16"/>
  <c r="L1891" i="16"/>
  <c r="K1891" i="16"/>
  <c r="J1891" i="16"/>
  <c r="I1891" i="16"/>
  <c r="H1891" i="16"/>
  <c r="G1891" i="16"/>
  <c r="F1891" i="16"/>
  <c r="E1891" i="16"/>
  <c r="D1891" i="16"/>
  <c r="C1891" i="16"/>
  <c r="B1891" i="16"/>
  <c r="Q1890" i="16"/>
  <c r="P1890" i="16"/>
  <c r="O1890" i="16"/>
  <c r="N1890" i="16"/>
  <c r="M1890" i="16"/>
  <c r="L1890" i="16"/>
  <c r="K1890" i="16"/>
  <c r="J1890" i="16"/>
  <c r="I1890" i="16"/>
  <c r="H1890" i="16"/>
  <c r="G1890" i="16"/>
  <c r="F1890" i="16"/>
  <c r="E1890" i="16"/>
  <c r="D1890" i="16"/>
  <c r="C1890" i="16"/>
  <c r="B1890" i="16"/>
  <c r="Q1889" i="16"/>
  <c r="P1889" i="16"/>
  <c r="O1889" i="16"/>
  <c r="N1889" i="16"/>
  <c r="M1889" i="16"/>
  <c r="L1889" i="16"/>
  <c r="K1889" i="16"/>
  <c r="J1889" i="16"/>
  <c r="I1889" i="16"/>
  <c r="H1889" i="16"/>
  <c r="G1889" i="16"/>
  <c r="F1889" i="16"/>
  <c r="E1889" i="16"/>
  <c r="D1889" i="16"/>
  <c r="C1889" i="16"/>
  <c r="B1889" i="16"/>
  <c r="Q1888" i="16"/>
  <c r="P1888" i="16"/>
  <c r="O1888" i="16"/>
  <c r="N1888" i="16"/>
  <c r="M1888" i="16"/>
  <c r="L1888" i="16"/>
  <c r="K1888" i="16"/>
  <c r="J1888" i="16"/>
  <c r="I1888" i="16"/>
  <c r="H1888" i="16"/>
  <c r="G1888" i="16"/>
  <c r="F1888" i="16"/>
  <c r="E1888" i="16"/>
  <c r="D1888" i="16"/>
  <c r="C1888" i="16"/>
  <c r="B1888" i="16"/>
  <c r="Q1887" i="16"/>
  <c r="P1887" i="16"/>
  <c r="O1887" i="16"/>
  <c r="N1887" i="16"/>
  <c r="M1887" i="16"/>
  <c r="L1887" i="16"/>
  <c r="K1887" i="16"/>
  <c r="J1887" i="16"/>
  <c r="I1887" i="16"/>
  <c r="H1887" i="16"/>
  <c r="G1887" i="16"/>
  <c r="F1887" i="16"/>
  <c r="E1887" i="16"/>
  <c r="D1887" i="16"/>
  <c r="C1887" i="16"/>
  <c r="B1887" i="16"/>
  <c r="Q1886" i="16"/>
  <c r="P1886" i="16"/>
  <c r="O1886" i="16"/>
  <c r="N1886" i="16"/>
  <c r="M1886" i="16"/>
  <c r="L1886" i="16"/>
  <c r="K1886" i="16"/>
  <c r="J1886" i="16"/>
  <c r="I1886" i="16"/>
  <c r="H1886" i="16"/>
  <c r="G1886" i="16"/>
  <c r="F1886" i="16"/>
  <c r="E1886" i="16"/>
  <c r="D1886" i="16"/>
  <c r="C1886" i="16"/>
  <c r="B1886" i="16"/>
  <c r="Q1885" i="16"/>
  <c r="P1885" i="16"/>
  <c r="O1885" i="16"/>
  <c r="N1885" i="16"/>
  <c r="M1885" i="16"/>
  <c r="L1885" i="16"/>
  <c r="K1885" i="16"/>
  <c r="J1885" i="16"/>
  <c r="I1885" i="16"/>
  <c r="H1885" i="16"/>
  <c r="G1885" i="16"/>
  <c r="F1885" i="16"/>
  <c r="E1885" i="16"/>
  <c r="D1885" i="16"/>
  <c r="C1885" i="16"/>
  <c r="B1885" i="16"/>
  <c r="Q1884" i="16"/>
  <c r="P1884" i="16"/>
  <c r="O1884" i="16"/>
  <c r="N1884" i="16"/>
  <c r="M1884" i="16"/>
  <c r="L1884" i="16"/>
  <c r="K1884" i="16"/>
  <c r="J1884" i="16"/>
  <c r="I1884" i="16"/>
  <c r="H1884" i="16"/>
  <c r="G1884" i="16"/>
  <c r="F1884" i="16"/>
  <c r="E1884" i="16"/>
  <c r="D1884" i="16"/>
  <c r="C1884" i="16"/>
  <c r="B1884" i="16"/>
  <c r="Q1883" i="16"/>
  <c r="P1883" i="16"/>
  <c r="O1883" i="16"/>
  <c r="N1883" i="16"/>
  <c r="M1883" i="16"/>
  <c r="L1883" i="16"/>
  <c r="K1883" i="16"/>
  <c r="J1883" i="16"/>
  <c r="I1883" i="16"/>
  <c r="H1883" i="16"/>
  <c r="G1883" i="16"/>
  <c r="F1883" i="16"/>
  <c r="E1883" i="16"/>
  <c r="D1883" i="16"/>
  <c r="C1883" i="16"/>
  <c r="B1883" i="16"/>
  <c r="Q1882" i="16"/>
  <c r="P1882" i="16"/>
  <c r="O1882" i="16"/>
  <c r="N1882" i="16"/>
  <c r="M1882" i="16"/>
  <c r="L1882" i="16"/>
  <c r="K1882" i="16"/>
  <c r="J1882" i="16"/>
  <c r="I1882" i="16"/>
  <c r="H1882" i="16"/>
  <c r="G1882" i="16"/>
  <c r="F1882" i="16"/>
  <c r="E1882" i="16"/>
  <c r="D1882" i="16"/>
  <c r="C1882" i="16"/>
  <c r="B1882" i="16"/>
  <c r="Q1881" i="16"/>
  <c r="P1881" i="16"/>
  <c r="O1881" i="16"/>
  <c r="N1881" i="16"/>
  <c r="M1881" i="16"/>
  <c r="L1881" i="16"/>
  <c r="K1881" i="16"/>
  <c r="J1881" i="16"/>
  <c r="I1881" i="16"/>
  <c r="H1881" i="16"/>
  <c r="G1881" i="16"/>
  <c r="F1881" i="16"/>
  <c r="E1881" i="16"/>
  <c r="D1881" i="16"/>
  <c r="C1881" i="16"/>
  <c r="B1881" i="16"/>
  <c r="Q1880" i="16"/>
  <c r="P1880" i="16"/>
  <c r="O1880" i="16"/>
  <c r="N1880" i="16"/>
  <c r="M1880" i="16"/>
  <c r="L1880" i="16"/>
  <c r="K1880" i="16"/>
  <c r="J1880" i="16"/>
  <c r="I1880" i="16"/>
  <c r="H1880" i="16"/>
  <c r="G1880" i="16"/>
  <c r="F1880" i="16"/>
  <c r="E1880" i="16"/>
  <c r="D1880" i="16"/>
  <c r="C1880" i="16"/>
  <c r="B1880" i="16"/>
  <c r="Q1879" i="16"/>
  <c r="P1879" i="16"/>
  <c r="O1879" i="16"/>
  <c r="N1879" i="16"/>
  <c r="M1879" i="16"/>
  <c r="L1879" i="16"/>
  <c r="K1879" i="16"/>
  <c r="J1879" i="16"/>
  <c r="I1879" i="16"/>
  <c r="H1879" i="16"/>
  <c r="G1879" i="16"/>
  <c r="F1879" i="16"/>
  <c r="E1879" i="16"/>
  <c r="D1879" i="16"/>
  <c r="C1879" i="16"/>
  <c r="B1879" i="16"/>
  <c r="Q1878" i="16"/>
  <c r="P1878" i="16"/>
  <c r="O1878" i="16"/>
  <c r="N1878" i="16"/>
  <c r="M1878" i="16"/>
  <c r="L1878" i="16"/>
  <c r="K1878" i="16"/>
  <c r="J1878" i="16"/>
  <c r="I1878" i="16"/>
  <c r="H1878" i="16"/>
  <c r="G1878" i="16"/>
  <c r="F1878" i="16"/>
  <c r="E1878" i="16"/>
  <c r="D1878" i="16"/>
  <c r="C1878" i="16"/>
  <c r="B1878" i="16"/>
  <c r="Q1877" i="16"/>
  <c r="P1877" i="16"/>
  <c r="O1877" i="16"/>
  <c r="N1877" i="16"/>
  <c r="M1877" i="16"/>
  <c r="L1877" i="16"/>
  <c r="K1877" i="16"/>
  <c r="J1877" i="16"/>
  <c r="I1877" i="16"/>
  <c r="H1877" i="16"/>
  <c r="G1877" i="16"/>
  <c r="F1877" i="16"/>
  <c r="E1877" i="16"/>
  <c r="D1877" i="16"/>
  <c r="C1877" i="16"/>
  <c r="B1877" i="16"/>
  <c r="Q1876" i="16"/>
  <c r="P1876" i="16"/>
  <c r="O1876" i="16"/>
  <c r="N1876" i="16"/>
  <c r="M1876" i="16"/>
  <c r="L1876" i="16"/>
  <c r="K1876" i="16"/>
  <c r="J1876" i="16"/>
  <c r="I1876" i="16"/>
  <c r="H1876" i="16"/>
  <c r="G1876" i="16"/>
  <c r="F1876" i="16"/>
  <c r="E1876" i="16"/>
  <c r="D1876" i="16"/>
  <c r="C1876" i="16"/>
  <c r="B1876" i="16"/>
  <c r="Q1875" i="16"/>
  <c r="P1875" i="16"/>
  <c r="O1875" i="16"/>
  <c r="N1875" i="16"/>
  <c r="M1875" i="16"/>
  <c r="L1875" i="16"/>
  <c r="K1875" i="16"/>
  <c r="J1875" i="16"/>
  <c r="I1875" i="16"/>
  <c r="H1875" i="16"/>
  <c r="G1875" i="16"/>
  <c r="F1875" i="16"/>
  <c r="E1875" i="16"/>
  <c r="D1875" i="16"/>
  <c r="C1875" i="16"/>
  <c r="B1875" i="16"/>
  <c r="Q1874" i="16"/>
  <c r="P1874" i="16"/>
  <c r="O1874" i="16"/>
  <c r="N1874" i="16"/>
  <c r="M1874" i="16"/>
  <c r="L1874" i="16"/>
  <c r="K1874" i="16"/>
  <c r="J1874" i="16"/>
  <c r="I1874" i="16"/>
  <c r="H1874" i="16"/>
  <c r="G1874" i="16"/>
  <c r="F1874" i="16"/>
  <c r="E1874" i="16"/>
  <c r="D1874" i="16"/>
  <c r="C1874" i="16"/>
  <c r="B1874" i="16"/>
  <c r="Q1873" i="16"/>
  <c r="P1873" i="16"/>
  <c r="O1873" i="16"/>
  <c r="N1873" i="16"/>
  <c r="M1873" i="16"/>
  <c r="L1873" i="16"/>
  <c r="K1873" i="16"/>
  <c r="J1873" i="16"/>
  <c r="I1873" i="16"/>
  <c r="H1873" i="16"/>
  <c r="G1873" i="16"/>
  <c r="F1873" i="16"/>
  <c r="E1873" i="16"/>
  <c r="D1873" i="16"/>
  <c r="C1873" i="16"/>
  <c r="B1873" i="16"/>
  <c r="Q1872" i="16"/>
  <c r="P1872" i="16"/>
  <c r="O1872" i="16"/>
  <c r="N1872" i="16"/>
  <c r="M1872" i="16"/>
  <c r="L1872" i="16"/>
  <c r="K1872" i="16"/>
  <c r="J1872" i="16"/>
  <c r="I1872" i="16"/>
  <c r="H1872" i="16"/>
  <c r="G1872" i="16"/>
  <c r="F1872" i="16"/>
  <c r="E1872" i="16"/>
  <c r="D1872" i="16"/>
  <c r="C1872" i="16"/>
  <c r="B1872" i="16"/>
  <c r="Q1871" i="16"/>
  <c r="P1871" i="16"/>
  <c r="O1871" i="16"/>
  <c r="N1871" i="16"/>
  <c r="M1871" i="16"/>
  <c r="L1871" i="16"/>
  <c r="K1871" i="16"/>
  <c r="J1871" i="16"/>
  <c r="I1871" i="16"/>
  <c r="H1871" i="16"/>
  <c r="G1871" i="16"/>
  <c r="F1871" i="16"/>
  <c r="E1871" i="16"/>
  <c r="D1871" i="16"/>
  <c r="C1871" i="16"/>
  <c r="B1871" i="16"/>
  <c r="Q1870" i="16"/>
  <c r="P1870" i="16"/>
  <c r="O1870" i="16"/>
  <c r="N1870" i="16"/>
  <c r="M1870" i="16"/>
  <c r="L1870" i="16"/>
  <c r="K1870" i="16"/>
  <c r="J1870" i="16"/>
  <c r="I1870" i="16"/>
  <c r="H1870" i="16"/>
  <c r="G1870" i="16"/>
  <c r="F1870" i="16"/>
  <c r="E1870" i="16"/>
  <c r="D1870" i="16"/>
  <c r="C1870" i="16"/>
  <c r="B1870" i="16"/>
  <c r="Q1869" i="16"/>
  <c r="P1869" i="16"/>
  <c r="O1869" i="16"/>
  <c r="N1869" i="16"/>
  <c r="M1869" i="16"/>
  <c r="L1869" i="16"/>
  <c r="K1869" i="16"/>
  <c r="J1869" i="16"/>
  <c r="I1869" i="16"/>
  <c r="H1869" i="16"/>
  <c r="G1869" i="16"/>
  <c r="F1869" i="16"/>
  <c r="E1869" i="16"/>
  <c r="D1869" i="16"/>
  <c r="C1869" i="16"/>
  <c r="B1869" i="16"/>
  <c r="Q1868" i="16"/>
  <c r="P1868" i="16"/>
  <c r="O1868" i="16"/>
  <c r="N1868" i="16"/>
  <c r="M1868" i="16"/>
  <c r="L1868" i="16"/>
  <c r="K1868" i="16"/>
  <c r="J1868" i="16"/>
  <c r="I1868" i="16"/>
  <c r="H1868" i="16"/>
  <c r="G1868" i="16"/>
  <c r="F1868" i="16"/>
  <c r="E1868" i="16"/>
  <c r="D1868" i="16"/>
  <c r="C1868" i="16"/>
  <c r="B1868" i="16"/>
  <c r="Q1867" i="16"/>
  <c r="P1867" i="16"/>
  <c r="O1867" i="16"/>
  <c r="N1867" i="16"/>
  <c r="M1867" i="16"/>
  <c r="L1867" i="16"/>
  <c r="K1867" i="16"/>
  <c r="J1867" i="16"/>
  <c r="I1867" i="16"/>
  <c r="H1867" i="16"/>
  <c r="G1867" i="16"/>
  <c r="F1867" i="16"/>
  <c r="E1867" i="16"/>
  <c r="D1867" i="16"/>
  <c r="C1867" i="16"/>
  <c r="B1867" i="16"/>
  <c r="Q1866" i="16"/>
  <c r="P1866" i="16"/>
  <c r="O1866" i="16"/>
  <c r="N1866" i="16"/>
  <c r="M1866" i="16"/>
  <c r="L1866" i="16"/>
  <c r="K1866" i="16"/>
  <c r="J1866" i="16"/>
  <c r="I1866" i="16"/>
  <c r="H1866" i="16"/>
  <c r="G1866" i="16"/>
  <c r="F1866" i="16"/>
  <c r="E1866" i="16"/>
  <c r="D1866" i="16"/>
  <c r="C1866" i="16"/>
  <c r="B1866" i="16"/>
  <c r="Q1865" i="16"/>
  <c r="P1865" i="16"/>
  <c r="O1865" i="16"/>
  <c r="N1865" i="16"/>
  <c r="M1865" i="16"/>
  <c r="L1865" i="16"/>
  <c r="K1865" i="16"/>
  <c r="J1865" i="16"/>
  <c r="I1865" i="16"/>
  <c r="H1865" i="16"/>
  <c r="G1865" i="16"/>
  <c r="F1865" i="16"/>
  <c r="E1865" i="16"/>
  <c r="D1865" i="16"/>
  <c r="C1865" i="16"/>
  <c r="B1865" i="16"/>
  <c r="Q1864" i="16"/>
  <c r="P1864" i="16"/>
  <c r="O1864" i="16"/>
  <c r="N1864" i="16"/>
  <c r="M1864" i="16"/>
  <c r="L1864" i="16"/>
  <c r="K1864" i="16"/>
  <c r="J1864" i="16"/>
  <c r="I1864" i="16"/>
  <c r="H1864" i="16"/>
  <c r="G1864" i="16"/>
  <c r="F1864" i="16"/>
  <c r="E1864" i="16"/>
  <c r="D1864" i="16"/>
  <c r="C1864" i="16"/>
  <c r="B1864" i="16"/>
  <c r="Q1863" i="16"/>
  <c r="P1863" i="16"/>
  <c r="O1863" i="16"/>
  <c r="N1863" i="16"/>
  <c r="M1863" i="16"/>
  <c r="L1863" i="16"/>
  <c r="K1863" i="16"/>
  <c r="J1863" i="16"/>
  <c r="I1863" i="16"/>
  <c r="H1863" i="16"/>
  <c r="G1863" i="16"/>
  <c r="F1863" i="16"/>
  <c r="E1863" i="16"/>
  <c r="D1863" i="16"/>
  <c r="C1863" i="16"/>
  <c r="B1863" i="16"/>
  <c r="Q1862" i="16"/>
  <c r="P1862" i="16"/>
  <c r="O1862" i="16"/>
  <c r="N1862" i="16"/>
  <c r="M1862" i="16"/>
  <c r="L1862" i="16"/>
  <c r="K1862" i="16"/>
  <c r="J1862" i="16"/>
  <c r="I1862" i="16"/>
  <c r="H1862" i="16"/>
  <c r="G1862" i="16"/>
  <c r="F1862" i="16"/>
  <c r="E1862" i="16"/>
  <c r="D1862" i="16"/>
  <c r="C1862" i="16"/>
  <c r="B1862" i="16"/>
  <c r="Q1861" i="16"/>
  <c r="P1861" i="16"/>
  <c r="O1861" i="16"/>
  <c r="N1861" i="16"/>
  <c r="M1861" i="16"/>
  <c r="L1861" i="16"/>
  <c r="K1861" i="16"/>
  <c r="J1861" i="16"/>
  <c r="I1861" i="16"/>
  <c r="H1861" i="16"/>
  <c r="G1861" i="16"/>
  <c r="F1861" i="16"/>
  <c r="E1861" i="16"/>
  <c r="D1861" i="16"/>
  <c r="C1861" i="16"/>
  <c r="B1861" i="16"/>
  <c r="Q1860" i="16"/>
  <c r="P1860" i="16"/>
  <c r="O1860" i="16"/>
  <c r="N1860" i="16"/>
  <c r="M1860" i="16"/>
  <c r="L1860" i="16"/>
  <c r="K1860" i="16"/>
  <c r="J1860" i="16"/>
  <c r="I1860" i="16"/>
  <c r="H1860" i="16"/>
  <c r="G1860" i="16"/>
  <c r="F1860" i="16"/>
  <c r="E1860" i="16"/>
  <c r="D1860" i="16"/>
  <c r="C1860" i="16"/>
  <c r="B1860" i="16"/>
  <c r="Q1859" i="16"/>
  <c r="P1859" i="16"/>
  <c r="O1859" i="16"/>
  <c r="N1859" i="16"/>
  <c r="M1859" i="16"/>
  <c r="L1859" i="16"/>
  <c r="K1859" i="16"/>
  <c r="J1859" i="16"/>
  <c r="I1859" i="16"/>
  <c r="H1859" i="16"/>
  <c r="G1859" i="16"/>
  <c r="F1859" i="16"/>
  <c r="E1859" i="16"/>
  <c r="D1859" i="16"/>
  <c r="C1859" i="16"/>
  <c r="B1859" i="16"/>
  <c r="Q1858" i="16"/>
  <c r="P1858" i="16"/>
  <c r="O1858" i="16"/>
  <c r="N1858" i="16"/>
  <c r="M1858" i="16"/>
  <c r="L1858" i="16"/>
  <c r="K1858" i="16"/>
  <c r="J1858" i="16"/>
  <c r="I1858" i="16"/>
  <c r="H1858" i="16"/>
  <c r="G1858" i="16"/>
  <c r="F1858" i="16"/>
  <c r="E1858" i="16"/>
  <c r="D1858" i="16"/>
  <c r="C1858" i="16"/>
  <c r="B1858" i="16"/>
  <c r="Q1857" i="16"/>
  <c r="P1857" i="16"/>
  <c r="O1857" i="16"/>
  <c r="N1857" i="16"/>
  <c r="M1857" i="16"/>
  <c r="L1857" i="16"/>
  <c r="K1857" i="16"/>
  <c r="J1857" i="16"/>
  <c r="I1857" i="16"/>
  <c r="H1857" i="16"/>
  <c r="G1857" i="16"/>
  <c r="F1857" i="16"/>
  <c r="E1857" i="16"/>
  <c r="D1857" i="16"/>
  <c r="C1857" i="16"/>
  <c r="B1857" i="16"/>
  <c r="Q1856" i="16"/>
  <c r="P1856" i="16"/>
  <c r="O1856" i="16"/>
  <c r="N1856" i="16"/>
  <c r="M1856" i="16"/>
  <c r="L1856" i="16"/>
  <c r="K1856" i="16"/>
  <c r="J1856" i="16"/>
  <c r="I1856" i="16"/>
  <c r="H1856" i="16"/>
  <c r="G1856" i="16"/>
  <c r="F1856" i="16"/>
  <c r="E1856" i="16"/>
  <c r="D1856" i="16"/>
  <c r="C1856" i="16"/>
  <c r="B1856" i="16"/>
  <c r="Q1855" i="16"/>
  <c r="P1855" i="16"/>
  <c r="O1855" i="16"/>
  <c r="N1855" i="16"/>
  <c r="M1855" i="16"/>
  <c r="L1855" i="16"/>
  <c r="K1855" i="16"/>
  <c r="J1855" i="16"/>
  <c r="I1855" i="16"/>
  <c r="H1855" i="16"/>
  <c r="G1855" i="16"/>
  <c r="F1855" i="16"/>
  <c r="E1855" i="16"/>
  <c r="D1855" i="16"/>
  <c r="C1855" i="16"/>
  <c r="B1855" i="16"/>
  <c r="Q1854" i="16"/>
  <c r="P1854" i="16"/>
  <c r="O1854" i="16"/>
  <c r="N1854" i="16"/>
  <c r="M1854" i="16"/>
  <c r="L1854" i="16"/>
  <c r="K1854" i="16"/>
  <c r="J1854" i="16"/>
  <c r="I1854" i="16"/>
  <c r="H1854" i="16"/>
  <c r="G1854" i="16"/>
  <c r="F1854" i="16"/>
  <c r="E1854" i="16"/>
  <c r="D1854" i="16"/>
  <c r="C1854" i="16"/>
  <c r="B1854" i="16"/>
  <c r="Q1853" i="16"/>
  <c r="P1853" i="16"/>
  <c r="O1853" i="16"/>
  <c r="N1853" i="16"/>
  <c r="M1853" i="16"/>
  <c r="L1853" i="16"/>
  <c r="K1853" i="16"/>
  <c r="J1853" i="16"/>
  <c r="I1853" i="16"/>
  <c r="H1853" i="16"/>
  <c r="G1853" i="16"/>
  <c r="F1853" i="16"/>
  <c r="E1853" i="16"/>
  <c r="D1853" i="16"/>
  <c r="C1853" i="16"/>
  <c r="B1853" i="16"/>
  <c r="Q1852" i="16"/>
  <c r="P1852" i="16"/>
  <c r="O1852" i="16"/>
  <c r="N1852" i="16"/>
  <c r="M1852" i="16"/>
  <c r="L1852" i="16"/>
  <c r="K1852" i="16"/>
  <c r="J1852" i="16"/>
  <c r="I1852" i="16"/>
  <c r="H1852" i="16"/>
  <c r="G1852" i="16"/>
  <c r="F1852" i="16"/>
  <c r="E1852" i="16"/>
  <c r="D1852" i="16"/>
  <c r="C1852" i="16"/>
  <c r="B1852" i="16"/>
  <c r="Q1851" i="16"/>
  <c r="P1851" i="16"/>
  <c r="O1851" i="16"/>
  <c r="N1851" i="16"/>
  <c r="M1851" i="16"/>
  <c r="L1851" i="16"/>
  <c r="K1851" i="16"/>
  <c r="J1851" i="16"/>
  <c r="I1851" i="16"/>
  <c r="H1851" i="16"/>
  <c r="G1851" i="16"/>
  <c r="F1851" i="16"/>
  <c r="E1851" i="16"/>
  <c r="D1851" i="16"/>
  <c r="C1851" i="16"/>
  <c r="B1851" i="16"/>
  <c r="Q1850" i="16"/>
  <c r="P1850" i="16"/>
  <c r="O1850" i="16"/>
  <c r="N1850" i="16"/>
  <c r="M1850" i="16"/>
  <c r="L1850" i="16"/>
  <c r="K1850" i="16"/>
  <c r="J1850" i="16"/>
  <c r="I1850" i="16"/>
  <c r="H1850" i="16"/>
  <c r="G1850" i="16"/>
  <c r="F1850" i="16"/>
  <c r="E1850" i="16"/>
  <c r="D1850" i="16"/>
  <c r="C1850" i="16"/>
  <c r="B1850" i="16"/>
  <c r="Q1849" i="16"/>
  <c r="P1849" i="16"/>
  <c r="O1849" i="16"/>
  <c r="N1849" i="16"/>
  <c r="M1849" i="16"/>
  <c r="L1849" i="16"/>
  <c r="K1849" i="16"/>
  <c r="J1849" i="16"/>
  <c r="I1849" i="16"/>
  <c r="H1849" i="16"/>
  <c r="G1849" i="16"/>
  <c r="F1849" i="16"/>
  <c r="E1849" i="16"/>
  <c r="D1849" i="16"/>
  <c r="C1849" i="16"/>
  <c r="B1849" i="16"/>
  <c r="Q1848" i="16"/>
  <c r="P1848" i="16"/>
  <c r="O1848" i="16"/>
  <c r="N1848" i="16"/>
  <c r="M1848" i="16"/>
  <c r="L1848" i="16"/>
  <c r="K1848" i="16"/>
  <c r="J1848" i="16"/>
  <c r="I1848" i="16"/>
  <c r="H1848" i="16"/>
  <c r="G1848" i="16"/>
  <c r="F1848" i="16"/>
  <c r="E1848" i="16"/>
  <c r="D1848" i="16"/>
  <c r="C1848" i="16"/>
  <c r="B1848" i="16"/>
  <c r="Q1847" i="16"/>
  <c r="P1847" i="16"/>
  <c r="O1847" i="16"/>
  <c r="N1847" i="16"/>
  <c r="M1847" i="16"/>
  <c r="L1847" i="16"/>
  <c r="K1847" i="16"/>
  <c r="J1847" i="16"/>
  <c r="I1847" i="16"/>
  <c r="H1847" i="16"/>
  <c r="G1847" i="16"/>
  <c r="F1847" i="16"/>
  <c r="E1847" i="16"/>
  <c r="D1847" i="16"/>
  <c r="C1847" i="16"/>
  <c r="B1847" i="16"/>
  <c r="Q1846" i="16"/>
  <c r="P1846" i="16"/>
  <c r="O1846" i="16"/>
  <c r="N1846" i="16"/>
  <c r="M1846" i="16"/>
  <c r="L1846" i="16"/>
  <c r="K1846" i="16"/>
  <c r="J1846" i="16"/>
  <c r="I1846" i="16"/>
  <c r="H1846" i="16"/>
  <c r="G1846" i="16"/>
  <c r="F1846" i="16"/>
  <c r="E1846" i="16"/>
  <c r="D1846" i="16"/>
  <c r="C1846" i="16"/>
  <c r="B1846" i="16"/>
  <c r="Q1845" i="16"/>
  <c r="P1845" i="16"/>
  <c r="O1845" i="16"/>
  <c r="N1845" i="16"/>
  <c r="M1845" i="16"/>
  <c r="L1845" i="16"/>
  <c r="K1845" i="16"/>
  <c r="J1845" i="16"/>
  <c r="I1845" i="16"/>
  <c r="H1845" i="16"/>
  <c r="G1845" i="16"/>
  <c r="F1845" i="16"/>
  <c r="E1845" i="16"/>
  <c r="D1845" i="16"/>
  <c r="C1845" i="16"/>
  <c r="B1845" i="16"/>
  <c r="Q1844" i="16"/>
  <c r="P1844" i="16"/>
  <c r="O1844" i="16"/>
  <c r="N1844" i="16"/>
  <c r="M1844" i="16"/>
  <c r="L1844" i="16"/>
  <c r="K1844" i="16"/>
  <c r="J1844" i="16"/>
  <c r="I1844" i="16"/>
  <c r="H1844" i="16"/>
  <c r="G1844" i="16"/>
  <c r="F1844" i="16"/>
  <c r="E1844" i="16"/>
  <c r="D1844" i="16"/>
  <c r="C1844" i="16"/>
  <c r="B1844" i="16"/>
  <c r="Q1843" i="16"/>
  <c r="P1843" i="16"/>
  <c r="O1843" i="16"/>
  <c r="N1843" i="16"/>
  <c r="M1843" i="16"/>
  <c r="L1843" i="16"/>
  <c r="K1843" i="16"/>
  <c r="J1843" i="16"/>
  <c r="I1843" i="16"/>
  <c r="H1843" i="16"/>
  <c r="G1843" i="16"/>
  <c r="F1843" i="16"/>
  <c r="E1843" i="16"/>
  <c r="D1843" i="16"/>
  <c r="C1843" i="16"/>
  <c r="B1843" i="16"/>
  <c r="Q1842" i="16"/>
  <c r="P1842" i="16"/>
  <c r="O1842" i="16"/>
  <c r="N1842" i="16"/>
  <c r="M1842" i="16"/>
  <c r="L1842" i="16"/>
  <c r="K1842" i="16"/>
  <c r="J1842" i="16"/>
  <c r="I1842" i="16"/>
  <c r="H1842" i="16"/>
  <c r="G1842" i="16"/>
  <c r="F1842" i="16"/>
  <c r="E1842" i="16"/>
  <c r="D1842" i="16"/>
  <c r="C1842" i="16"/>
  <c r="B1842" i="16"/>
  <c r="Q1841" i="16"/>
  <c r="P1841" i="16"/>
  <c r="O1841" i="16"/>
  <c r="N1841" i="16"/>
  <c r="M1841" i="16"/>
  <c r="L1841" i="16"/>
  <c r="K1841" i="16"/>
  <c r="J1841" i="16"/>
  <c r="I1841" i="16"/>
  <c r="H1841" i="16"/>
  <c r="G1841" i="16"/>
  <c r="F1841" i="16"/>
  <c r="E1841" i="16"/>
  <c r="D1841" i="16"/>
  <c r="C1841" i="16"/>
  <c r="B1841" i="16"/>
  <c r="Q1840" i="16"/>
  <c r="P1840" i="16"/>
  <c r="O1840" i="16"/>
  <c r="N1840" i="16"/>
  <c r="M1840" i="16"/>
  <c r="L1840" i="16"/>
  <c r="K1840" i="16"/>
  <c r="J1840" i="16"/>
  <c r="I1840" i="16"/>
  <c r="H1840" i="16"/>
  <c r="G1840" i="16"/>
  <c r="F1840" i="16"/>
  <c r="E1840" i="16"/>
  <c r="D1840" i="16"/>
  <c r="C1840" i="16"/>
  <c r="B1840" i="16"/>
  <c r="Q1839" i="16"/>
  <c r="P1839" i="16"/>
  <c r="O1839" i="16"/>
  <c r="N1839" i="16"/>
  <c r="M1839" i="16"/>
  <c r="L1839" i="16"/>
  <c r="K1839" i="16"/>
  <c r="J1839" i="16"/>
  <c r="I1839" i="16"/>
  <c r="H1839" i="16"/>
  <c r="G1839" i="16"/>
  <c r="F1839" i="16"/>
  <c r="E1839" i="16"/>
  <c r="D1839" i="16"/>
  <c r="C1839" i="16"/>
  <c r="B1839" i="16"/>
  <c r="Q1838" i="16"/>
  <c r="P1838" i="16"/>
  <c r="O1838" i="16"/>
  <c r="N1838" i="16"/>
  <c r="M1838" i="16"/>
  <c r="L1838" i="16"/>
  <c r="K1838" i="16"/>
  <c r="J1838" i="16"/>
  <c r="I1838" i="16"/>
  <c r="H1838" i="16"/>
  <c r="G1838" i="16"/>
  <c r="F1838" i="16"/>
  <c r="E1838" i="16"/>
  <c r="D1838" i="16"/>
  <c r="C1838" i="16"/>
  <c r="B1838" i="16"/>
  <c r="Q1837" i="16"/>
  <c r="P1837" i="16"/>
  <c r="O1837" i="16"/>
  <c r="N1837" i="16"/>
  <c r="M1837" i="16"/>
  <c r="L1837" i="16"/>
  <c r="K1837" i="16"/>
  <c r="J1837" i="16"/>
  <c r="I1837" i="16"/>
  <c r="H1837" i="16"/>
  <c r="G1837" i="16"/>
  <c r="F1837" i="16"/>
  <c r="E1837" i="16"/>
  <c r="D1837" i="16"/>
  <c r="C1837" i="16"/>
  <c r="B1837" i="16"/>
  <c r="Q1836" i="16"/>
  <c r="P1836" i="16"/>
  <c r="O1836" i="16"/>
  <c r="N1836" i="16"/>
  <c r="M1836" i="16"/>
  <c r="L1836" i="16"/>
  <c r="K1836" i="16"/>
  <c r="J1836" i="16"/>
  <c r="I1836" i="16"/>
  <c r="H1836" i="16"/>
  <c r="G1836" i="16"/>
  <c r="F1836" i="16"/>
  <c r="E1836" i="16"/>
  <c r="D1836" i="16"/>
  <c r="C1836" i="16"/>
  <c r="B1836" i="16"/>
  <c r="Q1835" i="16"/>
  <c r="P1835" i="16"/>
  <c r="O1835" i="16"/>
  <c r="N1835" i="16"/>
  <c r="M1835" i="16"/>
  <c r="L1835" i="16"/>
  <c r="K1835" i="16"/>
  <c r="J1835" i="16"/>
  <c r="I1835" i="16"/>
  <c r="H1835" i="16"/>
  <c r="G1835" i="16"/>
  <c r="F1835" i="16"/>
  <c r="E1835" i="16"/>
  <c r="D1835" i="16"/>
  <c r="C1835" i="16"/>
  <c r="B1835" i="16"/>
  <c r="Q1834" i="16"/>
  <c r="P1834" i="16"/>
  <c r="O1834" i="16"/>
  <c r="N1834" i="16"/>
  <c r="M1834" i="16"/>
  <c r="L1834" i="16"/>
  <c r="K1834" i="16"/>
  <c r="J1834" i="16"/>
  <c r="I1834" i="16"/>
  <c r="H1834" i="16"/>
  <c r="G1834" i="16"/>
  <c r="F1834" i="16"/>
  <c r="E1834" i="16"/>
  <c r="D1834" i="16"/>
  <c r="C1834" i="16"/>
  <c r="B1834" i="16"/>
  <c r="Q1833" i="16"/>
  <c r="P1833" i="16"/>
  <c r="O1833" i="16"/>
  <c r="N1833" i="16"/>
  <c r="M1833" i="16"/>
  <c r="L1833" i="16"/>
  <c r="K1833" i="16"/>
  <c r="J1833" i="16"/>
  <c r="I1833" i="16"/>
  <c r="H1833" i="16"/>
  <c r="G1833" i="16"/>
  <c r="F1833" i="16"/>
  <c r="E1833" i="16"/>
  <c r="D1833" i="16"/>
  <c r="C1833" i="16"/>
  <c r="B1833" i="16"/>
  <c r="Q1832" i="16"/>
  <c r="P1832" i="16"/>
  <c r="O1832" i="16"/>
  <c r="N1832" i="16"/>
  <c r="M1832" i="16"/>
  <c r="L1832" i="16"/>
  <c r="K1832" i="16"/>
  <c r="J1832" i="16"/>
  <c r="I1832" i="16"/>
  <c r="H1832" i="16"/>
  <c r="G1832" i="16"/>
  <c r="F1832" i="16"/>
  <c r="E1832" i="16"/>
  <c r="D1832" i="16"/>
  <c r="C1832" i="16"/>
  <c r="B1832" i="16"/>
  <c r="Q1831" i="16"/>
  <c r="P1831" i="16"/>
  <c r="O1831" i="16"/>
  <c r="N1831" i="16"/>
  <c r="M1831" i="16"/>
  <c r="L1831" i="16"/>
  <c r="K1831" i="16"/>
  <c r="J1831" i="16"/>
  <c r="I1831" i="16"/>
  <c r="H1831" i="16"/>
  <c r="G1831" i="16"/>
  <c r="F1831" i="16"/>
  <c r="E1831" i="16"/>
  <c r="D1831" i="16"/>
  <c r="C1831" i="16"/>
  <c r="B1831" i="16"/>
  <c r="Q1830" i="16"/>
  <c r="P1830" i="16"/>
  <c r="O1830" i="16"/>
  <c r="N1830" i="16"/>
  <c r="M1830" i="16"/>
  <c r="L1830" i="16"/>
  <c r="K1830" i="16"/>
  <c r="J1830" i="16"/>
  <c r="I1830" i="16"/>
  <c r="H1830" i="16"/>
  <c r="G1830" i="16"/>
  <c r="F1830" i="16"/>
  <c r="E1830" i="16"/>
  <c r="D1830" i="16"/>
  <c r="C1830" i="16"/>
  <c r="B1830" i="16"/>
  <c r="Q1829" i="16"/>
  <c r="P1829" i="16"/>
  <c r="O1829" i="16"/>
  <c r="N1829" i="16"/>
  <c r="M1829" i="16"/>
  <c r="L1829" i="16"/>
  <c r="K1829" i="16"/>
  <c r="J1829" i="16"/>
  <c r="I1829" i="16"/>
  <c r="H1829" i="16"/>
  <c r="G1829" i="16"/>
  <c r="F1829" i="16"/>
  <c r="E1829" i="16"/>
  <c r="D1829" i="16"/>
  <c r="C1829" i="16"/>
  <c r="B1829" i="16"/>
  <c r="Q1828" i="16"/>
  <c r="P1828" i="16"/>
  <c r="O1828" i="16"/>
  <c r="N1828" i="16"/>
  <c r="M1828" i="16"/>
  <c r="L1828" i="16"/>
  <c r="K1828" i="16"/>
  <c r="J1828" i="16"/>
  <c r="I1828" i="16"/>
  <c r="H1828" i="16"/>
  <c r="G1828" i="16"/>
  <c r="F1828" i="16"/>
  <c r="E1828" i="16"/>
  <c r="D1828" i="16"/>
  <c r="C1828" i="16"/>
  <c r="B1828" i="16"/>
  <c r="Q1827" i="16"/>
  <c r="P1827" i="16"/>
  <c r="O1827" i="16"/>
  <c r="N1827" i="16"/>
  <c r="M1827" i="16"/>
  <c r="L1827" i="16"/>
  <c r="K1827" i="16"/>
  <c r="J1827" i="16"/>
  <c r="I1827" i="16"/>
  <c r="H1827" i="16"/>
  <c r="G1827" i="16"/>
  <c r="F1827" i="16"/>
  <c r="E1827" i="16"/>
  <c r="D1827" i="16"/>
  <c r="C1827" i="16"/>
  <c r="B1827" i="16"/>
  <c r="Q1826" i="16"/>
  <c r="P1826" i="16"/>
  <c r="O1826" i="16"/>
  <c r="N1826" i="16"/>
  <c r="M1826" i="16"/>
  <c r="L1826" i="16"/>
  <c r="K1826" i="16"/>
  <c r="J1826" i="16"/>
  <c r="I1826" i="16"/>
  <c r="H1826" i="16"/>
  <c r="G1826" i="16"/>
  <c r="F1826" i="16"/>
  <c r="E1826" i="16"/>
  <c r="D1826" i="16"/>
  <c r="C1826" i="16"/>
  <c r="B1826" i="16"/>
  <c r="Q1825" i="16"/>
  <c r="P1825" i="16"/>
  <c r="O1825" i="16"/>
  <c r="N1825" i="16"/>
  <c r="M1825" i="16"/>
  <c r="L1825" i="16"/>
  <c r="K1825" i="16"/>
  <c r="J1825" i="16"/>
  <c r="I1825" i="16"/>
  <c r="H1825" i="16"/>
  <c r="G1825" i="16"/>
  <c r="F1825" i="16"/>
  <c r="E1825" i="16"/>
  <c r="D1825" i="16"/>
  <c r="C1825" i="16"/>
  <c r="B1825" i="16"/>
  <c r="Q1824" i="16"/>
  <c r="P1824" i="16"/>
  <c r="O1824" i="16"/>
  <c r="N1824" i="16"/>
  <c r="M1824" i="16"/>
  <c r="L1824" i="16"/>
  <c r="K1824" i="16"/>
  <c r="J1824" i="16"/>
  <c r="I1824" i="16"/>
  <c r="H1824" i="16"/>
  <c r="G1824" i="16"/>
  <c r="F1824" i="16"/>
  <c r="E1824" i="16"/>
  <c r="D1824" i="16"/>
  <c r="C1824" i="16"/>
  <c r="B1824" i="16"/>
  <c r="Q1823" i="16"/>
  <c r="P1823" i="16"/>
  <c r="O1823" i="16"/>
  <c r="N1823" i="16"/>
  <c r="M1823" i="16"/>
  <c r="L1823" i="16"/>
  <c r="K1823" i="16"/>
  <c r="J1823" i="16"/>
  <c r="I1823" i="16"/>
  <c r="H1823" i="16"/>
  <c r="G1823" i="16"/>
  <c r="F1823" i="16"/>
  <c r="E1823" i="16"/>
  <c r="D1823" i="16"/>
  <c r="C1823" i="16"/>
  <c r="B1823" i="16"/>
  <c r="Q1822" i="16"/>
  <c r="P1822" i="16"/>
  <c r="O1822" i="16"/>
  <c r="N1822" i="16"/>
  <c r="M1822" i="16"/>
  <c r="L1822" i="16"/>
  <c r="K1822" i="16"/>
  <c r="J1822" i="16"/>
  <c r="I1822" i="16"/>
  <c r="H1822" i="16"/>
  <c r="G1822" i="16"/>
  <c r="F1822" i="16"/>
  <c r="E1822" i="16"/>
  <c r="D1822" i="16"/>
  <c r="C1822" i="16"/>
  <c r="B1822" i="16"/>
  <c r="Q1821" i="16"/>
  <c r="P1821" i="16"/>
  <c r="O1821" i="16"/>
  <c r="N1821" i="16"/>
  <c r="M1821" i="16"/>
  <c r="L1821" i="16"/>
  <c r="K1821" i="16"/>
  <c r="J1821" i="16"/>
  <c r="I1821" i="16"/>
  <c r="H1821" i="16"/>
  <c r="G1821" i="16"/>
  <c r="F1821" i="16"/>
  <c r="E1821" i="16"/>
  <c r="D1821" i="16"/>
  <c r="C1821" i="16"/>
  <c r="B1821" i="16"/>
  <c r="Q1820" i="16"/>
  <c r="P1820" i="16"/>
  <c r="O1820" i="16"/>
  <c r="N1820" i="16"/>
  <c r="M1820" i="16"/>
  <c r="L1820" i="16"/>
  <c r="K1820" i="16"/>
  <c r="J1820" i="16"/>
  <c r="I1820" i="16"/>
  <c r="H1820" i="16"/>
  <c r="G1820" i="16"/>
  <c r="F1820" i="16"/>
  <c r="E1820" i="16"/>
  <c r="D1820" i="16"/>
  <c r="C1820" i="16"/>
  <c r="B1820" i="16"/>
  <c r="Q1819" i="16"/>
  <c r="P1819" i="16"/>
  <c r="O1819" i="16"/>
  <c r="N1819" i="16"/>
  <c r="M1819" i="16"/>
  <c r="L1819" i="16"/>
  <c r="K1819" i="16"/>
  <c r="J1819" i="16"/>
  <c r="I1819" i="16"/>
  <c r="H1819" i="16"/>
  <c r="G1819" i="16"/>
  <c r="F1819" i="16"/>
  <c r="E1819" i="16"/>
  <c r="D1819" i="16"/>
  <c r="C1819" i="16"/>
  <c r="B1819" i="16"/>
  <c r="Q1818" i="16"/>
  <c r="P1818" i="16"/>
  <c r="O1818" i="16"/>
  <c r="N1818" i="16"/>
  <c r="M1818" i="16"/>
  <c r="L1818" i="16"/>
  <c r="K1818" i="16"/>
  <c r="J1818" i="16"/>
  <c r="I1818" i="16"/>
  <c r="H1818" i="16"/>
  <c r="G1818" i="16"/>
  <c r="F1818" i="16"/>
  <c r="E1818" i="16"/>
  <c r="D1818" i="16"/>
  <c r="C1818" i="16"/>
  <c r="B1818" i="16"/>
  <c r="Q1817" i="16"/>
  <c r="P1817" i="16"/>
  <c r="O1817" i="16"/>
  <c r="N1817" i="16"/>
  <c r="M1817" i="16"/>
  <c r="L1817" i="16"/>
  <c r="K1817" i="16"/>
  <c r="J1817" i="16"/>
  <c r="I1817" i="16"/>
  <c r="H1817" i="16"/>
  <c r="G1817" i="16"/>
  <c r="F1817" i="16"/>
  <c r="E1817" i="16"/>
  <c r="D1817" i="16"/>
  <c r="C1817" i="16"/>
  <c r="B1817" i="16"/>
  <c r="Q1816" i="16"/>
  <c r="P1816" i="16"/>
  <c r="O1816" i="16"/>
  <c r="N1816" i="16"/>
  <c r="M1816" i="16"/>
  <c r="L1816" i="16"/>
  <c r="K1816" i="16"/>
  <c r="J1816" i="16"/>
  <c r="I1816" i="16"/>
  <c r="H1816" i="16"/>
  <c r="G1816" i="16"/>
  <c r="F1816" i="16"/>
  <c r="E1816" i="16"/>
  <c r="D1816" i="16"/>
  <c r="C1816" i="16"/>
  <c r="B1816" i="16"/>
  <c r="Q1815" i="16"/>
  <c r="P1815" i="16"/>
  <c r="O1815" i="16"/>
  <c r="N1815" i="16"/>
  <c r="M1815" i="16"/>
  <c r="L1815" i="16"/>
  <c r="K1815" i="16"/>
  <c r="J1815" i="16"/>
  <c r="I1815" i="16"/>
  <c r="H1815" i="16"/>
  <c r="G1815" i="16"/>
  <c r="F1815" i="16"/>
  <c r="E1815" i="16"/>
  <c r="D1815" i="16"/>
  <c r="C1815" i="16"/>
  <c r="B1815" i="16"/>
  <c r="Q1814" i="16"/>
  <c r="P1814" i="16"/>
  <c r="O1814" i="16"/>
  <c r="N1814" i="16"/>
  <c r="M1814" i="16"/>
  <c r="L1814" i="16"/>
  <c r="K1814" i="16"/>
  <c r="J1814" i="16"/>
  <c r="I1814" i="16"/>
  <c r="H1814" i="16"/>
  <c r="G1814" i="16"/>
  <c r="F1814" i="16"/>
  <c r="E1814" i="16"/>
  <c r="D1814" i="16"/>
  <c r="C1814" i="16"/>
  <c r="B1814" i="16"/>
  <c r="Q1813" i="16"/>
  <c r="P1813" i="16"/>
  <c r="O1813" i="16"/>
  <c r="N1813" i="16"/>
  <c r="M1813" i="16"/>
  <c r="L1813" i="16"/>
  <c r="K1813" i="16"/>
  <c r="J1813" i="16"/>
  <c r="I1813" i="16"/>
  <c r="H1813" i="16"/>
  <c r="G1813" i="16"/>
  <c r="F1813" i="16"/>
  <c r="E1813" i="16"/>
  <c r="D1813" i="16"/>
  <c r="C1813" i="16"/>
  <c r="B1813" i="16"/>
  <c r="Q1812" i="16"/>
  <c r="P1812" i="16"/>
  <c r="O1812" i="16"/>
  <c r="N1812" i="16"/>
  <c r="M1812" i="16"/>
  <c r="L1812" i="16"/>
  <c r="K1812" i="16"/>
  <c r="J1812" i="16"/>
  <c r="I1812" i="16"/>
  <c r="H1812" i="16"/>
  <c r="G1812" i="16"/>
  <c r="F1812" i="16"/>
  <c r="E1812" i="16"/>
  <c r="D1812" i="16"/>
  <c r="C1812" i="16"/>
  <c r="B1812" i="16"/>
  <c r="Q1811" i="16"/>
  <c r="P1811" i="16"/>
  <c r="O1811" i="16"/>
  <c r="N1811" i="16"/>
  <c r="M1811" i="16"/>
  <c r="L1811" i="16"/>
  <c r="K1811" i="16"/>
  <c r="J1811" i="16"/>
  <c r="I1811" i="16"/>
  <c r="H1811" i="16"/>
  <c r="G1811" i="16"/>
  <c r="F1811" i="16"/>
  <c r="E1811" i="16"/>
  <c r="D1811" i="16"/>
  <c r="C1811" i="16"/>
  <c r="B1811" i="16"/>
  <c r="Q1810" i="16"/>
  <c r="P1810" i="16"/>
  <c r="O1810" i="16"/>
  <c r="N1810" i="16"/>
  <c r="M1810" i="16"/>
  <c r="L1810" i="16"/>
  <c r="K1810" i="16"/>
  <c r="J1810" i="16"/>
  <c r="I1810" i="16"/>
  <c r="H1810" i="16"/>
  <c r="G1810" i="16"/>
  <c r="F1810" i="16"/>
  <c r="E1810" i="16"/>
  <c r="D1810" i="16"/>
  <c r="C1810" i="16"/>
  <c r="B1810" i="16"/>
  <c r="Q1809" i="16"/>
  <c r="P1809" i="16"/>
  <c r="O1809" i="16"/>
  <c r="N1809" i="16"/>
  <c r="M1809" i="16"/>
  <c r="L1809" i="16"/>
  <c r="K1809" i="16"/>
  <c r="J1809" i="16"/>
  <c r="I1809" i="16"/>
  <c r="H1809" i="16"/>
  <c r="G1809" i="16"/>
  <c r="F1809" i="16"/>
  <c r="E1809" i="16"/>
  <c r="D1809" i="16"/>
  <c r="C1809" i="16"/>
  <c r="B1809" i="16"/>
  <c r="Q1808" i="16"/>
  <c r="P1808" i="16"/>
  <c r="O1808" i="16"/>
  <c r="N1808" i="16"/>
  <c r="M1808" i="16"/>
  <c r="L1808" i="16"/>
  <c r="K1808" i="16"/>
  <c r="J1808" i="16"/>
  <c r="I1808" i="16"/>
  <c r="H1808" i="16"/>
  <c r="G1808" i="16"/>
  <c r="F1808" i="16"/>
  <c r="E1808" i="16"/>
  <c r="D1808" i="16"/>
  <c r="C1808" i="16"/>
  <c r="B1808" i="16"/>
  <c r="Q1807" i="16"/>
  <c r="P1807" i="16"/>
  <c r="O1807" i="16"/>
  <c r="N1807" i="16"/>
  <c r="M1807" i="16"/>
  <c r="L1807" i="16"/>
  <c r="K1807" i="16"/>
  <c r="J1807" i="16"/>
  <c r="I1807" i="16"/>
  <c r="H1807" i="16"/>
  <c r="G1807" i="16"/>
  <c r="F1807" i="16"/>
  <c r="E1807" i="16"/>
  <c r="D1807" i="16"/>
  <c r="C1807" i="16"/>
  <c r="B1807" i="16"/>
  <c r="Q1806" i="16"/>
  <c r="P1806" i="16"/>
  <c r="O1806" i="16"/>
  <c r="N1806" i="16"/>
  <c r="M1806" i="16"/>
  <c r="L1806" i="16"/>
  <c r="K1806" i="16"/>
  <c r="J1806" i="16"/>
  <c r="I1806" i="16"/>
  <c r="H1806" i="16"/>
  <c r="G1806" i="16"/>
  <c r="F1806" i="16"/>
  <c r="E1806" i="16"/>
  <c r="D1806" i="16"/>
  <c r="C1806" i="16"/>
  <c r="B1806" i="16"/>
  <c r="Q1805" i="16"/>
  <c r="P1805" i="16"/>
  <c r="O1805" i="16"/>
  <c r="N1805" i="16"/>
  <c r="M1805" i="16"/>
  <c r="L1805" i="16"/>
  <c r="K1805" i="16"/>
  <c r="J1805" i="16"/>
  <c r="I1805" i="16"/>
  <c r="H1805" i="16"/>
  <c r="G1805" i="16"/>
  <c r="F1805" i="16"/>
  <c r="E1805" i="16"/>
  <c r="D1805" i="16"/>
  <c r="C1805" i="16"/>
  <c r="B1805" i="16"/>
  <c r="Q1804" i="16"/>
  <c r="P1804" i="16"/>
  <c r="O1804" i="16"/>
  <c r="N1804" i="16"/>
  <c r="M1804" i="16"/>
  <c r="L1804" i="16"/>
  <c r="K1804" i="16"/>
  <c r="J1804" i="16"/>
  <c r="I1804" i="16"/>
  <c r="H1804" i="16"/>
  <c r="G1804" i="16"/>
  <c r="F1804" i="16"/>
  <c r="E1804" i="16"/>
  <c r="D1804" i="16"/>
  <c r="C1804" i="16"/>
  <c r="B1804" i="16"/>
  <c r="Q1803" i="16"/>
  <c r="P1803" i="16"/>
  <c r="O1803" i="16"/>
  <c r="N1803" i="16"/>
  <c r="M1803" i="16"/>
  <c r="L1803" i="16"/>
  <c r="K1803" i="16"/>
  <c r="J1803" i="16"/>
  <c r="I1803" i="16"/>
  <c r="H1803" i="16"/>
  <c r="G1803" i="16"/>
  <c r="F1803" i="16"/>
  <c r="E1803" i="16"/>
  <c r="D1803" i="16"/>
  <c r="C1803" i="16"/>
  <c r="B1803" i="16"/>
  <c r="Q1802" i="16"/>
  <c r="P1802" i="16"/>
  <c r="O1802" i="16"/>
  <c r="N1802" i="16"/>
  <c r="M1802" i="16"/>
  <c r="L1802" i="16"/>
  <c r="K1802" i="16"/>
  <c r="J1802" i="16"/>
  <c r="I1802" i="16"/>
  <c r="H1802" i="16"/>
  <c r="G1802" i="16"/>
  <c r="F1802" i="16"/>
  <c r="E1802" i="16"/>
  <c r="D1802" i="16"/>
  <c r="C1802" i="16"/>
  <c r="B1802" i="16"/>
  <c r="Q1801" i="16"/>
  <c r="P1801" i="16"/>
  <c r="O1801" i="16"/>
  <c r="N1801" i="16"/>
  <c r="M1801" i="16"/>
  <c r="L1801" i="16"/>
  <c r="K1801" i="16"/>
  <c r="J1801" i="16"/>
  <c r="I1801" i="16"/>
  <c r="H1801" i="16"/>
  <c r="G1801" i="16"/>
  <c r="F1801" i="16"/>
  <c r="E1801" i="16"/>
  <c r="D1801" i="16"/>
  <c r="C1801" i="16"/>
  <c r="B1801" i="16"/>
  <c r="Q1800" i="16"/>
  <c r="P1800" i="16"/>
  <c r="O1800" i="16"/>
  <c r="N1800" i="16"/>
  <c r="M1800" i="16"/>
  <c r="L1800" i="16"/>
  <c r="K1800" i="16"/>
  <c r="J1800" i="16"/>
  <c r="I1800" i="16"/>
  <c r="H1800" i="16"/>
  <c r="G1800" i="16"/>
  <c r="F1800" i="16"/>
  <c r="E1800" i="16"/>
  <c r="D1800" i="16"/>
  <c r="C1800" i="16"/>
  <c r="B1800" i="16"/>
  <c r="Q1799" i="16"/>
  <c r="P1799" i="16"/>
  <c r="O1799" i="16"/>
  <c r="N1799" i="16"/>
  <c r="M1799" i="16"/>
  <c r="L1799" i="16"/>
  <c r="K1799" i="16"/>
  <c r="J1799" i="16"/>
  <c r="I1799" i="16"/>
  <c r="H1799" i="16"/>
  <c r="G1799" i="16"/>
  <c r="F1799" i="16"/>
  <c r="E1799" i="16"/>
  <c r="D1799" i="16"/>
  <c r="C1799" i="16"/>
  <c r="B1799" i="16"/>
  <c r="Q1798" i="16"/>
  <c r="P1798" i="16"/>
  <c r="O1798" i="16"/>
  <c r="N1798" i="16"/>
  <c r="M1798" i="16"/>
  <c r="L1798" i="16"/>
  <c r="K1798" i="16"/>
  <c r="J1798" i="16"/>
  <c r="I1798" i="16"/>
  <c r="H1798" i="16"/>
  <c r="G1798" i="16"/>
  <c r="F1798" i="16"/>
  <c r="E1798" i="16"/>
  <c r="D1798" i="16"/>
  <c r="C1798" i="16"/>
  <c r="B1798" i="16"/>
  <c r="Q1797" i="16"/>
  <c r="P1797" i="16"/>
  <c r="O1797" i="16"/>
  <c r="N1797" i="16"/>
  <c r="M1797" i="16"/>
  <c r="L1797" i="16"/>
  <c r="K1797" i="16"/>
  <c r="J1797" i="16"/>
  <c r="I1797" i="16"/>
  <c r="H1797" i="16"/>
  <c r="G1797" i="16"/>
  <c r="F1797" i="16"/>
  <c r="E1797" i="16"/>
  <c r="D1797" i="16"/>
  <c r="C1797" i="16"/>
  <c r="B1797" i="16"/>
  <c r="Q1796" i="16"/>
  <c r="P1796" i="16"/>
  <c r="O1796" i="16"/>
  <c r="N1796" i="16"/>
  <c r="M1796" i="16"/>
  <c r="L1796" i="16"/>
  <c r="K1796" i="16"/>
  <c r="J1796" i="16"/>
  <c r="I1796" i="16"/>
  <c r="H1796" i="16"/>
  <c r="G1796" i="16"/>
  <c r="F1796" i="16"/>
  <c r="E1796" i="16"/>
  <c r="D1796" i="16"/>
  <c r="C1796" i="16"/>
  <c r="B1796" i="16"/>
  <c r="Q1795" i="16"/>
  <c r="P1795" i="16"/>
  <c r="O1795" i="16"/>
  <c r="N1795" i="16"/>
  <c r="M1795" i="16"/>
  <c r="L1795" i="16"/>
  <c r="K1795" i="16"/>
  <c r="J1795" i="16"/>
  <c r="I1795" i="16"/>
  <c r="H1795" i="16"/>
  <c r="G1795" i="16"/>
  <c r="F1795" i="16"/>
  <c r="E1795" i="16"/>
  <c r="D1795" i="16"/>
  <c r="C1795" i="16"/>
  <c r="B1795" i="16"/>
  <c r="Q1794" i="16"/>
  <c r="P1794" i="16"/>
  <c r="O1794" i="16"/>
  <c r="N1794" i="16"/>
  <c r="M1794" i="16"/>
  <c r="L1794" i="16"/>
  <c r="K1794" i="16"/>
  <c r="J1794" i="16"/>
  <c r="I1794" i="16"/>
  <c r="H1794" i="16"/>
  <c r="G1794" i="16"/>
  <c r="F1794" i="16"/>
  <c r="E1794" i="16"/>
  <c r="D1794" i="16"/>
  <c r="C1794" i="16"/>
  <c r="B1794" i="16"/>
  <c r="Q1793" i="16"/>
  <c r="P1793" i="16"/>
  <c r="O1793" i="16"/>
  <c r="N1793" i="16"/>
  <c r="M1793" i="16"/>
  <c r="L1793" i="16"/>
  <c r="K1793" i="16"/>
  <c r="J1793" i="16"/>
  <c r="I1793" i="16"/>
  <c r="H1793" i="16"/>
  <c r="G1793" i="16"/>
  <c r="F1793" i="16"/>
  <c r="E1793" i="16"/>
  <c r="D1793" i="16"/>
  <c r="C1793" i="16"/>
  <c r="B1793" i="16"/>
  <c r="Q1792" i="16"/>
  <c r="P1792" i="16"/>
  <c r="O1792" i="16"/>
  <c r="N1792" i="16"/>
  <c r="M1792" i="16"/>
  <c r="L1792" i="16"/>
  <c r="K1792" i="16"/>
  <c r="J1792" i="16"/>
  <c r="I1792" i="16"/>
  <c r="H1792" i="16"/>
  <c r="G1792" i="16"/>
  <c r="F1792" i="16"/>
  <c r="E1792" i="16"/>
  <c r="D1792" i="16"/>
  <c r="C1792" i="16"/>
  <c r="B1792" i="16"/>
  <c r="Q1791" i="16"/>
  <c r="P1791" i="16"/>
  <c r="O1791" i="16"/>
  <c r="N1791" i="16"/>
  <c r="M1791" i="16"/>
  <c r="L1791" i="16"/>
  <c r="K1791" i="16"/>
  <c r="J1791" i="16"/>
  <c r="I1791" i="16"/>
  <c r="H1791" i="16"/>
  <c r="G1791" i="16"/>
  <c r="F1791" i="16"/>
  <c r="E1791" i="16"/>
  <c r="D1791" i="16"/>
  <c r="C1791" i="16"/>
  <c r="B1791" i="16"/>
  <c r="Q1790" i="16"/>
  <c r="P1790" i="16"/>
  <c r="O1790" i="16"/>
  <c r="N1790" i="16"/>
  <c r="M1790" i="16"/>
  <c r="L1790" i="16"/>
  <c r="K1790" i="16"/>
  <c r="J1790" i="16"/>
  <c r="I1790" i="16"/>
  <c r="H1790" i="16"/>
  <c r="G1790" i="16"/>
  <c r="F1790" i="16"/>
  <c r="E1790" i="16"/>
  <c r="D1790" i="16"/>
  <c r="C1790" i="16"/>
  <c r="B1790" i="16"/>
  <c r="Q1789" i="16"/>
  <c r="P1789" i="16"/>
  <c r="O1789" i="16"/>
  <c r="N1789" i="16"/>
  <c r="M1789" i="16"/>
  <c r="L1789" i="16"/>
  <c r="K1789" i="16"/>
  <c r="J1789" i="16"/>
  <c r="I1789" i="16"/>
  <c r="H1789" i="16"/>
  <c r="G1789" i="16"/>
  <c r="F1789" i="16"/>
  <c r="E1789" i="16"/>
  <c r="D1789" i="16"/>
  <c r="C1789" i="16"/>
  <c r="B1789" i="16"/>
  <c r="Q1788" i="16"/>
  <c r="P1788" i="16"/>
  <c r="O1788" i="16"/>
  <c r="N1788" i="16"/>
  <c r="M1788" i="16"/>
  <c r="L1788" i="16"/>
  <c r="K1788" i="16"/>
  <c r="J1788" i="16"/>
  <c r="I1788" i="16"/>
  <c r="H1788" i="16"/>
  <c r="G1788" i="16"/>
  <c r="F1788" i="16"/>
  <c r="E1788" i="16"/>
  <c r="D1788" i="16"/>
  <c r="C1788" i="16"/>
  <c r="B1788" i="16"/>
  <c r="Q1787" i="16"/>
  <c r="P1787" i="16"/>
  <c r="O1787" i="16"/>
  <c r="N1787" i="16"/>
  <c r="M1787" i="16"/>
  <c r="L1787" i="16"/>
  <c r="K1787" i="16"/>
  <c r="J1787" i="16"/>
  <c r="I1787" i="16"/>
  <c r="H1787" i="16"/>
  <c r="G1787" i="16"/>
  <c r="F1787" i="16"/>
  <c r="E1787" i="16"/>
  <c r="D1787" i="16"/>
  <c r="C1787" i="16"/>
  <c r="B1787" i="16"/>
  <c r="Q1786" i="16"/>
  <c r="P1786" i="16"/>
  <c r="O1786" i="16"/>
  <c r="N1786" i="16"/>
  <c r="M1786" i="16"/>
  <c r="L1786" i="16"/>
  <c r="K1786" i="16"/>
  <c r="J1786" i="16"/>
  <c r="I1786" i="16"/>
  <c r="H1786" i="16"/>
  <c r="G1786" i="16"/>
  <c r="F1786" i="16"/>
  <c r="E1786" i="16"/>
  <c r="D1786" i="16"/>
  <c r="C1786" i="16"/>
  <c r="B1786" i="16"/>
  <c r="Q1785" i="16"/>
  <c r="P1785" i="16"/>
  <c r="O1785" i="16"/>
  <c r="N1785" i="16"/>
  <c r="M1785" i="16"/>
  <c r="L1785" i="16"/>
  <c r="K1785" i="16"/>
  <c r="J1785" i="16"/>
  <c r="I1785" i="16"/>
  <c r="H1785" i="16"/>
  <c r="G1785" i="16"/>
  <c r="F1785" i="16"/>
  <c r="E1785" i="16"/>
  <c r="D1785" i="16"/>
  <c r="C1785" i="16"/>
  <c r="B1785" i="16"/>
  <c r="Q1784" i="16"/>
  <c r="P1784" i="16"/>
  <c r="O1784" i="16"/>
  <c r="N1784" i="16"/>
  <c r="M1784" i="16"/>
  <c r="L1784" i="16"/>
  <c r="K1784" i="16"/>
  <c r="J1784" i="16"/>
  <c r="I1784" i="16"/>
  <c r="H1784" i="16"/>
  <c r="G1784" i="16"/>
  <c r="F1784" i="16"/>
  <c r="E1784" i="16"/>
  <c r="D1784" i="16"/>
  <c r="C1784" i="16"/>
  <c r="B1784" i="16"/>
  <c r="Q1783" i="16"/>
  <c r="P1783" i="16"/>
  <c r="O1783" i="16"/>
  <c r="N1783" i="16"/>
  <c r="M1783" i="16"/>
  <c r="L1783" i="16"/>
  <c r="K1783" i="16"/>
  <c r="J1783" i="16"/>
  <c r="I1783" i="16"/>
  <c r="H1783" i="16"/>
  <c r="G1783" i="16"/>
  <c r="F1783" i="16"/>
  <c r="E1783" i="16"/>
  <c r="D1783" i="16"/>
  <c r="C1783" i="16"/>
  <c r="B1783" i="16"/>
  <c r="Q1782" i="16"/>
  <c r="P1782" i="16"/>
  <c r="O1782" i="16"/>
  <c r="N1782" i="16"/>
  <c r="M1782" i="16"/>
  <c r="L1782" i="16"/>
  <c r="K1782" i="16"/>
  <c r="J1782" i="16"/>
  <c r="I1782" i="16"/>
  <c r="H1782" i="16"/>
  <c r="G1782" i="16"/>
  <c r="F1782" i="16"/>
  <c r="E1782" i="16"/>
  <c r="D1782" i="16"/>
  <c r="C1782" i="16"/>
  <c r="B1782" i="16"/>
  <c r="Q1781" i="16"/>
  <c r="P1781" i="16"/>
  <c r="O1781" i="16"/>
  <c r="N1781" i="16"/>
  <c r="M1781" i="16"/>
  <c r="L1781" i="16"/>
  <c r="K1781" i="16"/>
  <c r="J1781" i="16"/>
  <c r="I1781" i="16"/>
  <c r="H1781" i="16"/>
  <c r="G1781" i="16"/>
  <c r="F1781" i="16"/>
  <c r="E1781" i="16"/>
  <c r="D1781" i="16"/>
  <c r="C1781" i="16"/>
  <c r="B1781" i="16"/>
  <c r="Q1780" i="16"/>
  <c r="P1780" i="16"/>
  <c r="O1780" i="16"/>
  <c r="N1780" i="16"/>
  <c r="M1780" i="16"/>
  <c r="L1780" i="16"/>
  <c r="K1780" i="16"/>
  <c r="J1780" i="16"/>
  <c r="I1780" i="16"/>
  <c r="H1780" i="16"/>
  <c r="G1780" i="16"/>
  <c r="F1780" i="16"/>
  <c r="E1780" i="16"/>
  <c r="D1780" i="16"/>
  <c r="C1780" i="16"/>
  <c r="B1780" i="16"/>
  <c r="Q1779" i="16"/>
  <c r="P1779" i="16"/>
  <c r="O1779" i="16"/>
  <c r="N1779" i="16"/>
  <c r="M1779" i="16"/>
  <c r="L1779" i="16"/>
  <c r="K1779" i="16"/>
  <c r="J1779" i="16"/>
  <c r="I1779" i="16"/>
  <c r="H1779" i="16"/>
  <c r="G1779" i="16"/>
  <c r="F1779" i="16"/>
  <c r="E1779" i="16"/>
  <c r="D1779" i="16"/>
  <c r="C1779" i="16"/>
  <c r="B1779" i="16"/>
  <c r="Q1778" i="16"/>
  <c r="P1778" i="16"/>
  <c r="O1778" i="16"/>
  <c r="N1778" i="16"/>
  <c r="M1778" i="16"/>
  <c r="L1778" i="16"/>
  <c r="K1778" i="16"/>
  <c r="J1778" i="16"/>
  <c r="I1778" i="16"/>
  <c r="H1778" i="16"/>
  <c r="G1778" i="16"/>
  <c r="F1778" i="16"/>
  <c r="E1778" i="16"/>
  <c r="D1778" i="16"/>
  <c r="C1778" i="16"/>
  <c r="B1778" i="16"/>
  <c r="Q1777" i="16"/>
  <c r="P1777" i="16"/>
  <c r="O1777" i="16"/>
  <c r="N1777" i="16"/>
  <c r="M1777" i="16"/>
  <c r="L1777" i="16"/>
  <c r="K1777" i="16"/>
  <c r="J1777" i="16"/>
  <c r="I1777" i="16"/>
  <c r="H1777" i="16"/>
  <c r="G1777" i="16"/>
  <c r="F1777" i="16"/>
  <c r="E1777" i="16"/>
  <c r="D1777" i="16"/>
  <c r="C1777" i="16"/>
  <c r="B1777" i="16"/>
  <c r="Q1776" i="16"/>
  <c r="P1776" i="16"/>
  <c r="O1776" i="16"/>
  <c r="N1776" i="16"/>
  <c r="M1776" i="16"/>
  <c r="L1776" i="16"/>
  <c r="K1776" i="16"/>
  <c r="J1776" i="16"/>
  <c r="I1776" i="16"/>
  <c r="H1776" i="16"/>
  <c r="G1776" i="16"/>
  <c r="F1776" i="16"/>
  <c r="E1776" i="16"/>
  <c r="D1776" i="16"/>
  <c r="C1776" i="16"/>
  <c r="B1776" i="16"/>
  <c r="Q1775" i="16"/>
  <c r="P1775" i="16"/>
  <c r="O1775" i="16"/>
  <c r="N1775" i="16"/>
  <c r="M1775" i="16"/>
  <c r="L1775" i="16"/>
  <c r="K1775" i="16"/>
  <c r="J1775" i="16"/>
  <c r="I1775" i="16"/>
  <c r="H1775" i="16"/>
  <c r="G1775" i="16"/>
  <c r="F1775" i="16"/>
  <c r="E1775" i="16"/>
  <c r="D1775" i="16"/>
  <c r="C1775" i="16"/>
  <c r="B1775" i="16"/>
  <c r="Q1774" i="16"/>
  <c r="P1774" i="16"/>
  <c r="O1774" i="16"/>
  <c r="N1774" i="16"/>
  <c r="M1774" i="16"/>
  <c r="L1774" i="16"/>
  <c r="K1774" i="16"/>
  <c r="J1774" i="16"/>
  <c r="I1774" i="16"/>
  <c r="H1774" i="16"/>
  <c r="G1774" i="16"/>
  <c r="F1774" i="16"/>
  <c r="E1774" i="16"/>
  <c r="D1774" i="16"/>
  <c r="C1774" i="16"/>
  <c r="B1774" i="16"/>
  <c r="Q1773" i="16"/>
  <c r="P1773" i="16"/>
  <c r="O1773" i="16"/>
  <c r="N1773" i="16"/>
  <c r="M1773" i="16"/>
  <c r="L1773" i="16"/>
  <c r="K1773" i="16"/>
  <c r="J1773" i="16"/>
  <c r="I1773" i="16"/>
  <c r="H1773" i="16"/>
  <c r="G1773" i="16"/>
  <c r="F1773" i="16"/>
  <c r="E1773" i="16"/>
  <c r="D1773" i="16"/>
  <c r="C1773" i="16"/>
  <c r="B1773" i="16"/>
  <c r="Q1772" i="16"/>
  <c r="P1772" i="16"/>
  <c r="O1772" i="16"/>
  <c r="N1772" i="16"/>
  <c r="M1772" i="16"/>
  <c r="L1772" i="16"/>
  <c r="K1772" i="16"/>
  <c r="J1772" i="16"/>
  <c r="I1772" i="16"/>
  <c r="H1772" i="16"/>
  <c r="G1772" i="16"/>
  <c r="F1772" i="16"/>
  <c r="E1772" i="16"/>
  <c r="D1772" i="16"/>
  <c r="C1772" i="16"/>
  <c r="B1772" i="16"/>
  <c r="Q1771" i="16"/>
  <c r="P1771" i="16"/>
  <c r="O1771" i="16"/>
  <c r="N1771" i="16"/>
  <c r="M1771" i="16"/>
  <c r="L1771" i="16"/>
  <c r="K1771" i="16"/>
  <c r="J1771" i="16"/>
  <c r="I1771" i="16"/>
  <c r="H1771" i="16"/>
  <c r="G1771" i="16"/>
  <c r="F1771" i="16"/>
  <c r="E1771" i="16"/>
  <c r="D1771" i="16"/>
  <c r="C1771" i="16"/>
  <c r="B1771" i="16"/>
  <c r="Q1770" i="16"/>
  <c r="P1770" i="16"/>
  <c r="O1770" i="16"/>
  <c r="N1770" i="16"/>
  <c r="M1770" i="16"/>
  <c r="L1770" i="16"/>
  <c r="K1770" i="16"/>
  <c r="J1770" i="16"/>
  <c r="I1770" i="16"/>
  <c r="H1770" i="16"/>
  <c r="G1770" i="16"/>
  <c r="F1770" i="16"/>
  <c r="E1770" i="16"/>
  <c r="D1770" i="16"/>
  <c r="C1770" i="16"/>
  <c r="B1770" i="16"/>
  <c r="Q1769" i="16"/>
  <c r="P1769" i="16"/>
  <c r="O1769" i="16"/>
  <c r="N1769" i="16"/>
  <c r="M1769" i="16"/>
  <c r="L1769" i="16"/>
  <c r="K1769" i="16"/>
  <c r="J1769" i="16"/>
  <c r="I1769" i="16"/>
  <c r="H1769" i="16"/>
  <c r="G1769" i="16"/>
  <c r="F1769" i="16"/>
  <c r="E1769" i="16"/>
  <c r="D1769" i="16"/>
  <c r="C1769" i="16"/>
  <c r="B1769" i="16"/>
  <c r="Q1768" i="16"/>
  <c r="P1768" i="16"/>
  <c r="O1768" i="16"/>
  <c r="N1768" i="16"/>
  <c r="M1768" i="16"/>
  <c r="L1768" i="16"/>
  <c r="K1768" i="16"/>
  <c r="J1768" i="16"/>
  <c r="I1768" i="16"/>
  <c r="H1768" i="16"/>
  <c r="G1768" i="16"/>
  <c r="F1768" i="16"/>
  <c r="E1768" i="16"/>
  <c r="D1768" i="16"/>
  <c r="C1768" i="16"/>
  <c r="B1768" i="16"/>
  <c r="Q1767" i="16"/>
  <c r="P1767" i="16"/>
  <c r="O1767" i="16"/>
  <c r="N1767" i="16"/>
  <c r="M1767" i="16"/>
  <c r="L1767" i="16"/>
  <c r="K1767" i="16"/>
  <c r="J1767" i="16"/>
  <c r="I1767" i="16"/>
  <c r="H1767" i="16"/>
  <c r="G1767" i="16"/>
  <c r="F1767" i="16"/>
  <c r="E1767" i="16"/>
  <c r="D1767" i="16"/>
  <c r="C1767" i="16"/>
  <c r="B1767" i="16"/>
  <c r="Q1766" i="16"/>
  <c r="P1766" i="16"/>
  <c r="O1766" i="16"/>
  <c r="N1766" i="16"/>
  <c r="M1766" i="16"/>
  <c r="L1766" i="16"/>
  <c r="K1766" i="16"/>
  <c r="J1766" i="16"/>
  <c r="I1766" i="16"/>
  <c r="H1766" i="16"/>
  <c r="G1766" i="16"/>
  <c r="F1766" i="16"/>
  <c r="E1766" i="16"/>
  <c r="D1766" i="16"/>
  <c r="C1766" i="16"/>
  <c r="B1766" i="16"/>
  <c r="Q1765" i="16"/>
  <c r="P1765" i="16"/>
  <c r="O1765" i="16"/>
  <c r="N1765" i="16"/>
  <c r="M1765" i="16"/>
  <c r="L1765" i="16"/>
  <c r="K1765" i="16"/>
  <c r="J1765" i="16"/>
  <c r="I1765" i="16"/>
  <c r="H1765" i="16"/>
  <c r="G1765" i="16"/>
  <c r="F1765" i="16"/>
  <c r="E1765" i="16"/>
  <c r="D1765" i="16"/>
  <c r="C1765" i="16"/>
  <c r="B1765" i="16"/>
  <c r="Q1764" i="16"/>
  <c r="P1764" i="16"/>
  <c r="O1764" i="16"/>
  <c r="N1764" i="16"/>
  <c r="M1764" i="16"/>
  <c r="L1764" i="16"/>
  <c r="K1764" i="16"/>
  <c r="J1764" i="16"/>
  <c r="I1764" i="16"/>
  <c r="H1764" i="16"/>
  <c r="G1764" i="16"/>
  <c r="F1764" i="16"/>
  <c r="E1764" i="16"/>
  <c r="D1764" i="16"/>
  <c r="C1764" i="16"/>
  <c r="B1764" i="16"/>
  <c r="Q1763" i="16"/>
  <c r="P1763" i="16"/>
  <c r="O1763" i="16"/>
  <c r="N1763" i="16"/>
  <c r="M1763" i="16"/>
  <c r="L1763" i="16"/>
  <c r="K1763" i="16"/>
  <c r="J1763" i="16"/>
  <c r="I1763" i="16"/>
  <c r="H1763" i="16"/>
  <c r="G1763" i="16"/>
  <c r="F1763" i="16"/>
  <c r="E1763" i="16"/>
  <c r="D1763" i="16"/>
  <c r="C1763" i="16"/>
  <c r="B1763" i="16"/>
  <c r="Q1762" i="16"/>
  <c r="P1762" i="16"/>
  <c r="O1762" i="16"/>
  <c r="N1762" i="16"/>
  <c r="M1762" i="16"/>
  <c r="L1762" i="16"/>
  <c r="K1762" i="16"/>
  <c r="J1762" i="16"/>
  <c r="I1762" i="16"/>
  <c r="H1762" i="16"/>
  <c r="G1762" i="16"/>
  <c r="F1762" i="16"/>
  <c r="E1762" i="16"/>
  <c r="D1762" i="16"/>
  <c r="C1762" i="16"/>
  <c r="B1762" i="16"/>
  <c r="Q1761" i="16"/>
  <c r="P1761" i="16"/>
  <c r="O1761" i="16"/>
  <c r="N1761" i="16"/>
  <c r="M1761" i="16"/>
  <c r="L1761" i="16"/>
  <c r="K1761" i="16"/>
  <c r="J1761" i="16"/>
  <c r="I1761" i="16"/>
  <c r="H1761" i="16"/>
  <c r="G1761" i="16"/>
  <c r="F1761" i="16"/>
  <c r="E1761" i="16"/>
  <c r="D1761" i="16"/>
  <c r="C1761" i="16"/>
  <c r="B1761" i="16"/>
  <c r="Q1760" i="16"/>
  <c r="P1760" i="16"/>
  <c r="O1760" i="16"/>
  <c r="N1760" i="16"/>
  <c r="M1760" i="16"/>
  <c r="L1760" i="16"/>
  <c r="K1760" i="16"/>
  <c r="J1760" i="16"/>
  <c r="I1760" i="16"/>
  <c r="H1760" i="16"/>
  <c r="G1760" i="16"/>
  <c r="F1760" i="16"/>
  <c r="E1760" i="16"/>
  <c r="D1760" i="16"/>
  <c r="C1760" i="16"/>
  <c r="B1760" i="16"/>
  <c r="Q1759" i="16"/>
  <c r="P1759" i="16"/>
  <c r="O1759" i="16"/>
  <c r="N1759" i="16"/>
  <c r="M1759" i="16"/>
  <c r="L1759" i="16"/>
  <c r="K1759" i="16"/>
  <c r="J1759" i="16"/>
  <c r="I1759" i="16"/>
  <c r="H1759" i="16"/>
  <c r="G1759" i="16"/>
  <c r="F1759" i="16"/>
  <c r="E1759" i="16"/>
  <c r="D1759" i="16"/>
  <c r="C1759" i="16"/>
  <c r="B1759" i="16"/>
  <c r="Q1758" i="16"/>
  <c r="P1758" i="16"/>
  <c r="O1758" i="16"/>
  <c r="N1758" i="16"/>
  <c r="M1758" i="16"/>
  <c r="L1758" i="16"/>
  <c r="K1758" i="16"/>
  <c r="J1758" i="16"/>
  <c r="I1758" i="16"/>
  <c r="H1758" i="16"/>
  <c r="G1758" i="16"/>
  <c r="F1758" i="16"/>
  <c r="E1758" i="16"/>
  <c r="D1758" i="16"/>
  <c r="C1758" i="16"/>
  <c r="B1758" i="16"/>
  <c r="Q1757" i="16"/>
  <c r="P1757" i="16"/>
  <c r="O1757" i="16"/>
  <c r="N1757" i="16"/>
  <c r="M1757" i="16"/>
  <c r="L1757" i="16"/>
  <c r="K1757" i="16"/>
  <c r="J1757" i="16"/>
  <c r="I1757" i="16"/>
  <c r="H1757" i="16"/>
  <c r="G1757" i="16"/>
  <c r="F1757" i="16"/>
  <c r="E1757" i="16"/>
  <c r="D1757" i="16"/>
  <c r="C1757" i="16"/>
  <c r="B1757" i="16"/>
  <c r="Q1756" i="16"/>
  <c r="P1756" i="16"/>
  <c r="O1756" i="16"/>
  <c r="N1756" i="16"/>
  <c r="M1756" i="16"/>
  <c r="L1756" i="16"/>
  <c r="K1756" i="16"/>
  <c r="J1756" i="16"/>
  <c r="I1756" i="16"/>
  <c r="H1756" i="16"/>
  <c r="G1756" i="16"/>
  <c r="F1756" i="16"/>
  <c r="E1756" i="16"/>
  <c r="D1756" i="16"/>
  <c r="C1756" i="16"/>
  <c r="B1756" i="16"/>
  <c r="Q1755" i="16"/>
  <c r="P1755" i="16"/>
  <c r="O1755" i="16"/>
  <c r="N1755" i="16"/>
  <c r="M1755" i="16"/>
  <c r="L1755" i="16"/>
  <c r="K1755" i="16"/>
  <c r="J1755" i="16"/>
  <c r="I1755" i="16"/>
  <c r="H1755" i="16"/>
  <c r="G1755" i="16"/>
  <c r="F1755" i="16"/>
  <c r="E1755" i="16"/>
  <c r="D1755" i="16"/>
  <c r="C1755" i="16"/>
  <c r="B1755" i="16"/>
  <c r="Q1754" i="16"/>
  <c r="P1754" i="16"/>
  <c r="O1754" i="16"/>
  <c r="N1754" i="16"/>
  <c r="M1754" i="16"/>
  <c r="L1754" i="16"/>
  <c r="K1754" i="16"/>
  <c r="J1754" i="16"/>
  <c r="I1754" i="16"/>
  <c r="H1754" i="16"/>
  <c r="G1754" i="16"/>
  <c r="F1754" i="16"/>
  <c r="E1754" i="16"/>
  <c r="D1754" i="16"/>
  <c r="C1754" i="16"/>
  <c r="B1754" i="16"/>
  <c r="Q1753" i="16"/>
  <c r="P1753" i="16"/>
  <c r="O1753" i="16"/>
  <c r="N1753" i="16"/>
  <c r="M1753" i="16"/>
  <c r="L1753" i="16"/>
  <c r="K1753" i="16"/>
  <c r="J1753" i="16"/>
  <c r="I1753" i="16"/>
  <c r="H1753" i="16"/>
  <c r="G1753" i="16"/>
  <c r="F1753" i="16"/>
  <c r="E1753" i="16"/>
  <c r="D1753" i="16"/>
  <c r="C1753" i="16"/>
  <c r="B1753" i="16"/>
  <c r="Q1752" i="16"/>
  <c r="P1752" i="16"/>
  <c r="O1752" i="16"/>
  <c r="N1752" i="16"/>
  <c r="M1752" i="16"/>
  <c r="L1752" i="16"/>
  <c r="K1752" i="16"/>
  <c r="J1752" i="16"/>
  <c r="I1752" i="16"/>
  <c r="H1752" i="16"/>
  <c r="G1752" i="16"/>
  <c r="F1752" i="16"/>
  <c r="E1752" i="16"/>
  <c r="D1752" i="16"/>
  <c r="C1752" i="16"/>
  <c r="B1752" i="16"/>
  <c r="Q1751" i="16"/>
  <c r="P1751" i="16"/>
  <c r="O1751" i="16"/>
  <c r="N1751" i="16"/>
  <c r="M1751" i="16"/>
  <c r="L1751" i="16"/>
  <c r="K1751" i="16"/>
  <c r="J1751" i="16"/>
  <c r="I1751" i="16"/>
  <c r="H1751" i="16"/>
  <c r="G1751" i="16"/>
  <c r="F1751" i="16"/>
  <c r="E1751" i="16"/>
  <c r="D1751" i="16"/>
  <c r="C1751" i="16"/>
  <c r="B1751" i="16"/>
  <c r="Q1750" i="16"/>
  <c r="P1750" i="16"/>
  <c r="O1750" i="16"/>
  <c r="N1750" i="16"/>
  <c r="M1750" i="16"/>
  <c r="L1750" i="16"/>
  <c r="K1750" i="16"/>
  <c r="J1750" i="16"/>
  <c r="I1750" i="16"/>
  <c r="H1750" i="16"/>
  <c r="G1750" i="16"/>
  <c r="F1750" i="16"/>
  <c r="E1750" i="16"/>
  <c r="D1750" i="16"/>
  <c r="C1750" i="16"/>
  <c r="B1750" i="16"/>
  <c r="Q1749" i="16"/>
  <c r="P1749" i="16"/>
  <c r="O1749" i="16"/>
  <c r="N1749" i="16"/>
  <c r="M1749" i="16"/>
  <c r="L1749" i="16"/>
  <c r="K1749" i="16"/>
  <c r="J1749" i="16"/>
  <c r="I1749" i="16"/>
  <c r="H1749" i="16"/>
  <c r="G1749" i="16"/>
  <c r="F1749" i="16"/>
  <c r="E1749" i="16"/>
  <c r="D1749" i="16"/>
  <c r="C1749" i="16"/>
  <c r="B1749" i="16"/>
  <c r="Q1748" i="16"/>
  <c r="P1748" i="16"/>
  <c r="O1748" i="16"/>
  <c r="N1748" i="16"/>
  <c r="M1748" i="16"/>
  <c r="L1748" i="16"/>
  <c r="K1748" i="16"/>
  <c r="J1748" i="16"/>
  <c r="I1748" i="16"/>
  <c r="H1748" i="16"/>
  <c r="G1748" i="16"/>
  <c r="F1748" i="16"/>
  <c r="E1748" i="16"/>
  <c r="D1748" i="16"/>
  <c r="C1748" i="16"/>
  <c r="B1748" i="16"/>
  <c r="Q1747" i="16"/>
  <c r="P1747" i="16"/>
  <c r="O1747" i="16"/>
  <c r="N1747" i="16"/>
  <c r="M1747" i="16"/>
  <c r="L1747" i="16"/>
  <c r="K1747" i="16"/>
  <c r="J1747" i="16"/>
  <c r="I1747" i="16"/>
  <c r="H1747" i="16"/>
  <c r="G1747" i="16"/>
  <c r="F1747" i="16"/>
  <c r="E1747" i="16"/>
  <c r="D1747" i="16"/>
  <c r="C1747" i="16"/>
  <c r="B1747" i="16"/>
  <c r="Q1746" i="16"/>
  <c r="P1746" i="16"/>
  <c r="O1746" i="16"/>
  <c r="N1746" i="16"/>
  <c r="M1746" i="16"/>
  <c r="L1746" i="16"/>
  <c r="K1746" i="16"/>
  <c r="J1746" i="16"/>
  <c r="I1746" i="16"/>
  <c r="H1746" i="16"/>
  <c r="G1746" i="16"/>
  <c r="F1746" i="16"/>
  <c r="E1746" i="16"/>
  <c r="D1746" i="16"/>
  <c r="C1746" i="16"/>
  <c r="B1746" i="16"/>
  <c r="Q1745" i="16"/>
  <c r="P1745" i="16"/>
  <c r="O1745" i="16"/>
  <c r="N1745" i="16"/>
  <c r="M1745" i="16"/>
  <c r="L1745" i="16"/>
  <c r="K1745" i="16"/>
  <c r="J1745" i="16"/>
  <c r="I1745" i="16"/>
  <c r="H1745" i="16"/>
  <c r="G1745" i="16"/>
  <c r="F1745" i="16"/>
  <c r="E1745" i="16"/>
  <c r="D1745" i="16"/>
  <c r="C1745" i="16"/>
  <c r="B1745" i="16"/>
  <c r="Q1744" i="16"/>
  <c r="P1744" i="16"/>
  <c r="O1744" i="16"/>
  <c r="N1744" i="16"/>
  <c r="M1744" i="16"/>
  <c r="L1744" i="16"/>
  <c r="K1744" i="16"/>
  <c r="J1744" i="16"/>
  <c r="I1744" i="16"/>
  <c r="H1744" i="16"/>
  <c r="G1744" i="16"/>
  <c r="F1744" i="16"/>
  <c r="E1744" i="16"/>
  <c r="D1744" i="16"/>
  <c r="C1744" i="16"/>
  <c r="B1744" i="16"/>
  <c r="Q1743" i="16"/>
  <c r="P1743" i="16"/>
  <c r="O1743" i="16"/>
  <c r="N1743" i="16"/>
  <c r="M1743" i="16"/>
  <c r="L1743" i="16"/>
  <c r="K1743" i="16"/>
  <c r="J1743" i="16"/>
  <c r="I1743" i="16"/>
  <c r="H1743" i="16"/>
  <c r="G1743" i="16"/>
  <c r="F1743" i="16"/>
  <c r="E1743" i="16"/>
  <c r="D1743" i="16"/>
  <c r="C1743" i="16"/>
  <c r="B1743" i="16"/>
  <c r="Q1742" i="16"/>
  <c r="P1742" i="16"/>
  <c r="O1742" i="16"/>
  <c r="N1742" i="16"/>
  <c r="M1742" i="16"/>
  <c r="L1742" i="16"/>
  <c r="K1742" i="16"/>
  <c r="J1742" i="16"/>
  <c r="I1742" i="16"/>
  <c r="H1742" i="16"/>
  <c r="G1742" i="16"/>
  <c r="F1742" i="16"/>
  <c r="E1742" i="16"/>
  <c r="D1742" i="16"/>
  <c r="C1742" i="16"/>
  <c r="B1742" i="16"/>
  <c r="Q1741" i="16"/>
  <c r="P1741" i="16"/>
  <c r="O1741" i="16"/>
  <c r="N1741" i="16"/>
  <c r="M1741" i="16"/>
  <c r="L1741" i="16"/>
  <c r="K1741" i="16"/>
  <c r="J1741" i="16"/>
  <c r="I1741" i="16"/>
  <c r="H1741" i="16"/>
  <c r="G1741" i="16"/>
  <c r="F1741" i="16"/>
  <c r="E1741" i="16"/>
  <c r="D1741" i="16"/>
  <c r="C1741" i="16"/>
  <c r="B1741" i="16"/>
  <c r="Q1740" i="16"/>
  <c r="P1740" i="16"/>
  <c r="O1740" i="16"/>
  <c r="N1740" i="16"/>
  <c r="M1740" i="16"/>
  <c r="L1740" i="16"/>
  <c r="K1740" i="16"/>
  <c r="J1740" i="16"/>
  <c r="I1740" i="16"/>
  <c r="H1740" i="16"/>
  <c r="G1740" i="16"/>
  <c r="F1740" i="16"/>
  <c r="E1740" i="16"/>
  <c r="D1740" i="16"/>
  <c r="C1740" i="16"/>
  <c r="B1740" i="16"/>
  <c r="Q1739" i="16"/>
  <c r="P1739" i="16"/>
  <c r="O1739" i="16"/>
  <c r="N1739" i="16"/>
  <c r="M1739" i="16"/>
  <c r="L1739" i="16"/>
  <c r="K1739" i="16"/>
  <c r="J1739" i="16"/>
  <c r="I1739" i="16"/>
  <c r="H1739" i="16"/>
  <c r="G1739" i="16"/>
  <c r="F1739" i="16"/>
  <c r="E1739" i="16"/>
  <c r="D1739" i="16"/>
  <c r="C1739" i="16"/>
  <c r="B1739" i="16"/>
  <c r="Q1738" i="16"/>
  <c r="P1738" i="16"/>
  <c r="O1738" i="16"/>
  <c r="N1738" i="16"/>
  <c r="M1738" i="16"/>
  <c r="L1738" i="16"/>
  <c r="K1738" i="16"/>
  <c r="J1738" i="16"/>
  <c r="I1738" i="16"/>
  <c r="H1738" i="16"/>
  <c r="G1738" i="16"/>
  <c r="F1738" i="16"/>
  <c r="E1738" i="16"/>
  <c r="D1738" i="16"/>
  <c r="C1738" i="16"/>
  <c r="B1738" i="16"/>
  <c r="Q1737" i="16"/>
  <c r="P1737" i="16"/>
  <c r="O1737" i="16"/>
  <c r="N1737" i="16"/>
  <c r="M1737" i="16"/>
  <c r="L1737" i="16"/>
  <c r="K1737" i="16"/>
  <c r="J1737" i="16"/>
  <c r="I1737" i="16"/>
  <c r="H1737" i="16"/>
  <c r="G1737" i="16"/>
  <c r="F1737" i="16"/>
  <c r="E1737" i="16"/>
  <c r="D1737" i="16"/>
  <c r="C1737" i="16"/>
  <c r="B1737" i="16"/>
  <c r="Q1736" i="16"/>
  <c r="P1736" i="16"/>
  <c r="O1736" i="16"/>
  <c r="N1736" i="16"/>
  <c r="M1736" i="16"/>
  <c r="L1736" i="16"/>
  <c r="K1736" i="16"/>
  <c r="J1736" i="16"/>
  <c r="I1736" i="16"/>
  <c r="H1736" i="16"/>
  <c r="G1736" i="16"/>
  <c r="F1736" i="16"/>
  <c r="E1736" i="16"/>
  <c r="D1736" i="16"/>
  <c r="C1736" i="16"/>
  <c r="B1736" i="16"/>
  <c r="Q1735" i="16"/>
  <c r="P1735" i="16"/>
  <c r="O1735" i="16"/>
  <c r="N1735" i="16"/>
  <c r="M1735" i="16"/>
  <c r="L1735" i="16"/>
  <c r="K1735" i="16"/>
  <c r="J1735" i="16"/>
  <c r="I1735" i="16"/>
  <c r="H1735" i="16"/>
  <c r="G1735" i="16"/>
  <c r="F1735" i="16"/>
  <c r="E1735" i="16"/>
  <c r="D1735" i="16"/>
  <c r="C1735" i="16"/>
  <c r="B1735" i="16"/>
  <c r="Q1734" i="16"/>
  <c r="P1734" i="16"/>
  <c r="O1734" i="16"/>
  <c r="N1734" i="16"/>
  <c r="M1734" i="16"/>
  <c r="L1734" i="16"/>
  <c r="K1734" i="16"/>
  <c r="J1734" i="16"/>
  <c r="I1734" i="16"/>
  <c r="H1734" i="16"/>
  <c r="G1734" i="16"/>
  <c r="F1734" i="16"/>
  <c r="E1734" i="16"/>
  <c r="D1734" i="16"/>
  <c r="C1734" i="16"/>
  <c r="B1734" i="16"/>
  <c r="Q1733" i="16"/>
  <c r="P1733" i="16"/>
  <c r="O1733" i="16"/>
  <c r="N1733" i="16"/>
  <c r="M1733" i="16"/>
  <c r="L1733" i="16"/>
  <c r="K1733" i="16"/>
  <c r="J1733" i="16"/>
  <c r="I1733" i="16"/>
  <c r="H1733" i="16"/>
  <c r="G1733" i="16"/>
  <c r="F1733" i="16"/>
  <c r="E1733" i="16"/>
  <c r="D1733" i="16"/>
  <c r="C1733" i="16"/>
  <c r="B1733" i="16"/>
  <c r="Q1732" i="16"/>
  <c r="P1732" i="16"/>
  <c r="O1732" i="16"/>
  <c r="N1732" i="16"/>
  <c r="M1732" i="16"/>
  <c r="L1732" i="16"/>
  <c r="K1732" i="16"/>
  <c r="J1732" i="16"/>
  <c r="I1732" i="16"/>
  <c r="H1732" i="16"/>
  <c r="G1732" i="16"/>
  <c r="F1732" i="16"/>
  <c r="E1732" i="16"/>
  <c r="D1732" i="16"/>
  <c r="C1732" i="16"/>
  <c r="B1732" i="16"/>
  <c r="Q1731" i="16"/>
  <c r="P1731" i="16"/>
  <c r="O1731" i="16"/>
  <c r="N1731" i="16"/>
  <c r="M1731" i="16"/>
  <c r="L1731" i="16"/>
  <c r="K1731" i="16"/>
  <c r="J1731" i="16"/>
  <c r="I1731" i="16"/>
  <c r="H1731" i="16"/>
  <c r="G1731" i="16"/>
  <c r="F1731" i="16"/>
  <c r="E1731" i="16"/>
  <c r="D1731" i="16"/>
  <c r="C1731" i="16"/>
  <c r="B1731" i="16"/>
  <c r="Q1730" i="16"/>
  <c r="P1730" i="16"/>
  <c r="O1730" i="16"/>
  <c r="N1730" i="16"/>
  <c r="M1730" i="16"/>
  <c r="L1730" i="16"/>
  <c r="K1730" i="16"/>
  <c r="J1730" i="16"/>
  <c r="I1730" i="16"/>
  <c r="H1730" i="16"/>
  <c r="G1730" i="16"/>
  <c r="F1730" i="16"/>
  <c r="E1730" i="16"/>
  <c r="D1730" i="16"/>
  <c r="C1730" i="16"/>
  <c r="B1730" i="16"/>
  <c r="Q1729" i="16"/>
  <c r="P1729" i="16"/>
  <c r="O1729" i="16"/>
  <c r="N1729" i="16"/>
  <c r="M1729" i="16"/>
  <c r="L1729" i="16"/>
  <c r="K1729" i="16"/>
  <c r="J1729" i="16"/>
  <c r="I1729" i="16"/>
  <c r="H1729" i="16"/>
  <c r="G1729" i="16"/>
  <c r="F1729" i="16"/>
  <c r="E1729" i="16"/>
  <c r="D1729" i="16"/>
  <c r="C1729" i="16"/>
  <c r="B1729" i="16"/>
  <c r="Q1728" i="16"/>
  <c r="P1728" i="16"/>
  <c r="O1728" i="16"/>
  <c r="N1728" i="16"/>
  <c r="M1728" i="16"/>
  <c r="L1728" i="16"/>
  <c r="K1728" i="16"/>
  <c r="J1728" i="16"/>
  <c r="I1728" i="16"/>
  <c r="H1728" i="16"/>
  <c r="G1728" i="16"/>
  <c r="F1728" i="16"/>
  <c r="E1728" i="16"/>
  <c r="D1728" i="16"/>
  <c r="C1728" i="16"/>
  <c r="B1728" i="16"/>
  <c r="Q1727" i="16"/>
  <c r="P1727" i="16"/>
  <c r="O1727" i="16"/>
  <c r="N1727" i="16"/>
  <c r="M1727" i="16"/>
  <c r="L1727" i="16"/>
  <c r="K1727" i="16"/>
  <c r="J1727" i="16"/>
  <c r="I1727" i="16"/>
  <c r="H1727" i="16"/>
  <c r="G1727" i="16"/>
  <c r="F1727" i="16"/>
  <c r="E1727" i="16"/>
  <c r="D1727" i="16"/>
  <c r="C1727" i="16"/>
  <c r="B1727" i="16"/>
  <c r="Q1726" i="16"/>
  <c r="P1726" i="16"/>
  <c r="O1726" i="16"/>
  <c r="N1726" i="16"/>
  <c r="M1726" i="16"/>
  <c r="L1726" i="16"/>
  <c r="K1726" i="16"/>
  <c r="J1726" i="16"/>
  <c r="I1726" i="16"/>
  <c r="H1726" i="16"/>
  <c r="G1726" i="16"/>
  <c r="F1726" i="16"/>
  <c r="E1726" i="16"/>
  <c r="D1726" i="16"/>
  <c r="C1726" i="16"/>
  <c r="B1726" i="16"/>
  <c r="Q1725" i="16"/>
  <c r="P1725" i="16"/>
  <c r="O1725" i="16"/>
  <c r="N1725" i="16"/>
  <c r="M1725" i="16"/>
  <c r="L1725" i="16"/>
  <c r="K1725" i="16"/>
  <c r="J1725" i="16"/>
  <c r="I1725" i="16"/>
  <c r="H1725" i="16"/>
  <c r="G1725" i="16"/>
  <c r="F1725" i="16"/>
  <c r="E1725" i="16"/>
  <c r="D1725" i="16"/>
  <c r="C1725" i="16"/>
  <c r="B1725" i="16"/>
  <c r="Q1724" i="16"/>
  <c r="P1724" i="16"/>
  <c r="O1724" i="16"/>
  <c r="N1724" i="16"/>
  <c r="M1724" i="16"/>
  <c r="L1724" i="16"/>
  <c r="K1724" i="16"/>
  <c r="J1724" i="16"/>
  <c r="I1724" i="16"/>
  <c r="H1724" i="16"/>
  <c r="G1724" i="16"/>
  <c r="F1724" i="16"/>
  <c r="E1724" i="16"/>
  <c r="D1724" i="16"/>
  <c r="C1724" i="16"/>
  <c r="B1724" i="16"/>
  <c r="Q1723" i="16"/>
  <c r="P1723" i="16"/>
  <c r="O1723" i="16"/>
  <c r="N1723" i="16"/>
  <c r="M1723" i="16"/>
  <c r="L1723" i="16"/>
  <c r="K1723" i="16"/>
  <c r="J1723" i="16"/>
  <c r="I1723" i="16"/>
  <c r="H1723" i="16"/>
  <c r="G1723" i="16"/>
  <c r="F1723" i="16"/>
  <c r="E1723" i="16"/>
  <c r="D1723" i="16"/>
  <c r="C1723" i="16"/>
  <c r="B1723" i="16"/>
  <c r="Q1722" i="16"/>
  <c r="P1722" i="16"/>
  <c r="O1722" i="16"/>
  <c r="N1722" i="16"/>
  <c r="M1722" i="16"/>
  <c r="L1722" i="16"/>
  <c r="K1722" i="16"/>
  <c r="J1722" i="16"/>
  <c r="I1722" i="16"/>
  <c r="H1722" i="16"/>
  <c r="G1722" i="16"/>
  <c r="F1722" i="16"/>
  <c r="E1722" i="16"/>
  <c r="D1722" i="16"/>
  <c r="C1722" i="16"/>
  <c r="B1722" i="16"/>
  <c r="Q1721" i="16"/>
  <c r="P1721" i="16"/>
  <c r="O1721" i="16"/>
  <c r="N1721" i="16"/>
  <c r="M1721" i="16"/>
  <c r="L1721" i="16"/>
  <c r="K1721" i="16"/>
  <c r="J1721" i="16"/>
  <c r="I1721" i="16"/>
  <c r="H1721" i="16"/>
  <c r="G1721" i="16"/>
  <c r="F1721" i="16"/>
  <c r="E1721" i="16"/>
  <c r="D1721" i="16"/>
  <c r="C1721" i="16"/>
  <c r="B1721" i="16"/>
  <c r="Q1720" i="16"/>
  <c r="P1720" i="16"/>
  <c r="O1720" i="16"/>
  <c r="N1720" i="16"/>
  <c r="M1720" i="16"/>
  <c r="L1720" i="16"/>
  <c r="K1720" i="16"/>
  <c r="J1720" i="16"/>
  <c r="I1720" i="16"/>
  <c r="H1720" i="16"/>
  <c r="G1720" i="16"/>
  <c r="F1720" i="16"/>
  <c r="E1720" i="16"/>
  <c r="D1720" i="16"/>
  <c r="C1720" i="16"/>
  <c r="B1720" i="16"/>
  <c r="Q1719" i="16"/>
  <c r="P1719" i="16"/>
  <c r="O1719" i="16"/>
  <c r="N1719" i="16"/>
  <c r="M1719" i="16"/>
  <c r="L1719" i="16"/>
  <c r="K1719" i="16"/>
  <c r="J1719" i="16"/>
  <c r="I1719" i="16"/>
  <c r="H1719" i="16"/>
  <c r="G1719" i="16"/>
  <c r="F1719" i="16"/>
  <c r="E1719" i="16"/>
  <c r="D1719" i="16"/>
  <c r="C1719" i="16"/>
  <c r="B1719" i="16"/>
  <c r="Q1718" i="16"/>
  <c r="P1718" i="16"/>
  <c r="O1718" i="16"/>
  <c r="N1718" i="16"/>
  <c r="M1718" i="16"/>
  <c r="L1718" i="16"/>
  <c r="K1718" i="16"/>
  <c r="J1718" i="16"/>
  <c r="I1718" i="16"/>
  <c r="H1718" i="16"/>
  <c r="G1718" i="16"/>
  <c r="F1718" i="16"/>
  <c r="E1718" i="16"/>
  <c r="D1718" i="16"/>
  <c r="C1718" i="16"/>
  <c r="B1718" i="16"/>
  <c r="Q1717" i="16"/>
  <c r="P1717" i="16"/>
  <c r="O1717" i="16"/>
  <c r="N1717" i="16"/>
  <c r="M1717" i="16"/>
  <c r="L1717" i="16"/>
  <c r="K1717" i="16"/>
  <c r="J1717" i="16"/>
  <c r="I1717" i="16"/>
  <c r="H1717" i="16"/>
  <c r="G1717" i="16"/>
  <c r="F1717" i="16"/>
  <c r="E1717" i="16"/>
  <c r="D1717" i="16"/>
  <c r="C1717" i="16"/>
  <c r="B1717" i="16"/>
  <c r="Q1716" i="16"/>
  <c r="P1716" i="16"/>
  <c r="O1716" i="16"/>
  <c r="N1716" i="16"/>
  <c r="M1716" i="16"/>
  <c r="L1716" i="16"/>
  <c r="K1716" i="16"/>
  <c r="J1716" i="16"/>
  <c r="I1716" i="16"/>
  <c r="H1716" i="16"/>
  <c r="G1716" i="16"/>
  <c r="F1716" i="16"/>
  <c r="E1716" i="16"/>
  <c r="D1716" i="16"/>
  <c r="C1716" i="16"/>
  <c r="B1716" i="16"/>
  <c r="Q1715" i="16"/>
  <c r="P1715" i="16"/>
  <c r="O1715" i="16"/>
  <c r="N1715" i="16"/>
  <c r="M1715" i="16"/>
  <c r="L1715" i="16"/>
  <c r="K1715" i="16"/>
  <c r="J1715" i="16"/>
  <c r="I1715" i="16"/>
  <c r="H1715" i="16"/>
  <c r="G1715" i="16"/>
  <c r="F1715" i="16"/>
  <c r="E1715" i="16"/>
  <c r="D1715" i="16"/>
  <c r="C1715" i="16"/>
  <c r="B1715" i="16"/>
  <c r="Q1714" i="16"/>
  <c r="P1714" i="16"/>
  <c r="O1714" i="16"/>
  <c r="N1714" i="16"/>
  <c r="M1714" i="16"/>
  <c r="L1714" i="16"/>
  <c r="K1714" i="16"/>
  <c r="J1714" i="16"/>
  <c r="I1714" i="16"/>
  <c r="H1714" i="16"/>
  <c r="G1714" i="16"/>
  <c r="F1714" i="16"/>
  <c r="E1714" i="16"/>
  <c r="D1714" i="16"/>
  <c r="C1714" i="16"/>
  <c r="B1714" i="16"/>
  <c r="Q1713" i="16"/>
  <c r="P1713" i="16"/>
  <c r="O1713" i="16"/>
  <c r="N1713" i="16"/>
  <c r="M1713" i="16"/>
  <c r="L1713" i="16"/>
  <c r="K1713" i="16"/>
  <c r="J1713" i="16"/>
  <c r="I1713" i="16"/>
  <c r="H1713" i="16"/>
  <c r="G1713" i="16"/>
  <c r="F1713" i="16"/>
  <c r="E1713" i="16"/>
  <c r="D1713" i="16"/>
  <c r="C1713" i="16"/>
  <c r="B1713" i="16"/>
  <c r="Q1712" i="16"/>
  <c r="P1712" i="16"/>
  <c r="O1712" i="16"/>
  <c r="N1712" i="16"/>
  <c r="M1712" i="16"/>
  <c r="L1712" i="16"/>
  <c r="K1712" i="16"/>
  <c r="J1712" i="16"/>
  <c r="I1712" i="16"/>
  <c r="H1712" i="16"/>
  <c r="G1712" i="16"/>
  <c r="F1712" i="16"/>
  <c r="E1712" i="16"/>
  <c r="D1712" i="16"/>
  <c r="C1712" i="16"/>
  <c r="B1712" i="16"/>
  <c r="Q1711" i="16"/>
  <c r="P1711" i="16"/>
  <c r="O1711" i="16"/>
  <c r="N1711" i="16"/>
  <c r="M1711" i="16"/>
  <c r="L1711" i="16"/>
  <c r="K1711" i="16"/>
  <c r="J1711" i="16"/>
  <c r="I1711" i="16"/>
  <c r="H1711" i="16"/>
  <c r="G1711" i="16"/>
  <c r="F1711" i="16"/>
  <c r="E1711" i="16"/>
  <c r="D1711" i="16"/>
  <c r="C1711" i="16"/>
  <c r="B1711" i="16"/>
  <c r="Q1710" i="16"/>
  <c r="P1710" i="16"/>
  <c r="O1710" i="16"/>
  <c r="N1710" i="16"/>
  <c r="M1710" i="16"/>
  <c r="L1710" i="16"/>
  <c r="K1710" i="16"/>
  <c r="J1710" i="16"/>
  <c r="I1710" i="16"/>
  <c r="H1710" i="16"/>
  <c r="G1710" i="16"/>
  <c r="F1710" i="16"/>
  <c r="E1710" i="16"/>
  <c r="D1710" i="16"/>
  <c r="C1710" i="16"/>
  <c r="B1710" i="16"/>
  <c r="Q1709" i="16"/>
  <c r="P1709" i="16"/>
  <c r="O1709" i="16"/>
  <c r="N1709" i="16"/>
  <c r="M1709" i="16"/>
  <c r="L1709" i="16"/>
  <c r="K1709" i="16"/>
  <c r="J1709" i="16"/>
  <c r="I1709" i="16"/>
  <c r="H1709" i="16"/>
  <c r="G1709" i="16"/>
  <c r="F1709" i="16"/>
  <c r="E1709" i="16"/>
  <c r="D1709" i="16"/>
  <c r="C1709" i="16"/>
  <c r="B1709" i="16"/>
  <c r="Q1708" i="16"/>
  <c r="P1708" i="16"/>
  <c r="O1708" i="16"/>
  <c r="N1708" i="16"/>
  <c r="M1708" i="16"/>
  <c r="L1708" i="16"/>
  <c r="K1708" i="16"/>
  <c r="J1708" i="16"/>
  <c r="I1708" i="16"/>
  <c r="H1708" i="16"/>
  <c r="G1708" i="16"/>
  <c r="F1708" i="16"/>
  <c r="E1708" i="16"/>
  <c r="D1708" i="16"/>
  <c r="C1708" i="16"/>
  <c r="B1708" i="16"/>
  <c r="Q1707" i="16"/>
  <c r="P1707" i="16"/>
  <c r="O1707" i="16"/>
  <c r="N1707" i="16"/>
  <c r="M1707" i="16"/>
  <c r="L1707" i="16"/>
  <c r="K1707" i="16"/>
  <c r="J1707" i="16"/>
  <c r="I1707" i="16"/>
  <c r="H1707" i="16"/>
  <c r="G1707" i="16"/>
  <c r="F1707" i="16"/>
  <c r="E1707" i="16"/>
  <c r="D1707" i="16"/>
  <c r="C1707" i="16"/>
  <c r="B1707" i="16"/>
  <c r="Q1706" i="16"/>
  <c r="P1706" i="16"/>
  <c r="O1706" i="16"/>
  <c r="N1706" i="16"/>
  <c r="M1706" i="16"/>
  <c r="L1706" i="16"/>
  <c r="K1706" i="16"/>
  <c r="J1706" i="16"/>
  <c r="I1706" i="16"/>
  <c r="H1706" i="16"/>
  <c r="G1706" i="16"/>
  <c r="F1706" i="16"/>
  <c r="E1706" i="16"/>
  <c r="D1706" i="16"/>
  <c r="C1706" i="16"/>
  <c r="B1706" i="16"/>
  <c r="Q1705" i="16"/>
  <c r="P1705" i="16"/>
  <c r="O1705" i="16"/>
  <c r="N1705" i="16"/>
  <c r="M1705" i="16"/>
  <c r="L1705" i="16"/>
  <c r="K1705" i="16"/>
  <c r="J1705" i="16"/>
  <c r="I1705" i="16"/>
  <c r="H1705" i="16"/>
  <c r="G1705" i="16"/>
  <c r="F1705" i="16"/>
  <c r="E1705" i="16"/>
  <c r="D1705" i="16"/>
  <c r="C1705" i="16"/>
  <c r="B1705" i="16"/>
  <c r="Q1704" i="16"/>
  <c r="P1704" i="16"/>
  <c r="O1704" i="16"/>
  <c r="N1704" i="16"/>
  <c r="M1704" i="16"/>
  <c r="L1704" i="16"/>
  <c r="K1704" i="16"/>
  <c r="J1704" i="16"/>
  <c r="I1704" i="16"/>
  <c r="H1704" i="16"/>
  <c r="G1704" i="16"/>
  <c r="F1704" i="16"/>
  <c r="E1704" i="16"/>
  <c r="D1704" i="16"/>
  <c r="C1704" i="16"/>
  <c r="B1704" i="16"/>
  <c r="Q1703" i="16"/>
  <c r="P1703" i="16"/>
  <c r="O1703" i="16"/>
  <c r="N1703" i="16"/>
  <c r="M1703" i="16"/>
  <c r="L1703" i="16"/>
  <c r="K1703" i="16"/>
  <c r="J1703" i="16"/>
  <c r="I1703" i="16"/>
  <c r="H1703" i="16"/>
  <c r="G1703" i="16"/>
  <c r="F1703" i="16"/>
  <c r="E1703" i="16"/>
  <c r="D1703" i="16"/>
  <c r="C1703" i="16"/>
  <c r="B1703" i="16"/>
  <c r="Q1702" i="16"/>
  <c r="P1702" i="16"/>
  <c r="O1702" i="16"/>
  <c r="N1702" i="16"/>
  <c r="M1702" i="16"/>
  <c r="L1702" i="16"/>
  <c r="K1702" i="16"/>
  <c r="J1702" i="16"/>
  <c r="I1702" i="16"/>
  <c r="H1702" i="16"/>
  <c r="G1702" i="16"/>
  <c r="F1702" i="16"/>
  <c r="E1702" i="16"/>
  <c r="D1702" i="16"/>
  <c r="C1702" i="16"/>
  <c r="B1702" i="16"/>
  <c r="Q1701" i="16"/>
  <c r="P1701" i="16"/>
  <c r="O1701" i="16"/>
  <c r="N1701" i="16"/>
  <c r="M1701" i="16"/>
  <c r="L1701" i="16"/>
  <c r="K1701" i="16"/>
  <c r="J1701" i="16"/>
  <c r="I1701" i="16"/>
  <c r="H1701" i="16"/>
  <c r="G1701" i="16"/>
  <c r="F1701" i="16"/>
  <c r="E1701" i="16"/>
  <c r="D1701" i="16"/>
  <c r="C1701" i="16"/>
  <c r="B1701" i="16"/>
  <c r="Q1700" i="16"/>
  <c r="P1700" i="16"/>
  <c r="O1700" i="16"/>
  <c r="N1700" i="16"/>
  <c r="M1700" i="16"/>
  <c r="L1700" i="16"/>
  <c r="K1700" i="16"/>
  <c r="J1700" i="16"/>
  <c r="I1700" i="16"/>
  <c r="H1700" i="16"/>
  <c r="G1700" i="16"/>
  <c r="F1700" i="16"/>
  <c r="E1700" i="16"/>
  <c r="D1700" i="16"/>
  <c r="C1700" i="16"/>
  <c r="B1700" i="16"/>
  <c r="Q1699" i="16"/>
  <c r="P1699" i="16"/>
  <c r="O1699" i="16"/>
  <c r="N1699" i="16"/>
  <c r="M1699" i="16"/>
  <c r="L1699" i="16"/>
  <c r="K1699" i="16"/>
  <c r="J1699" i="16"/>
  <c r="I1699" i="16"/>
  <c r="H1699" i="16"/>
  <c r="G1699" i="16"/>
  <c r="F1699" i="16"/>
  <c r="E1699" i="16"/>
  <c r="D1699" i="16"/>
  <c r="C1699" i="16"/>
  <c r="B1699" i="16"/>
  <c r="Q1698" i="16"/>
  <c r="P1698" i="16"/>
  <c r="O1698" i="16"/>
  <c r="N1698" i="16"/>
  <c r="M1698" i="16"/>
  <c r="L1698" i="16"/>
  <c r="K1698" i="16"/>
  <c r="J1698" i="16"/>
  <c r="I1698" i="16"/>
  <c r="H1698" i="16"/>
  <c r="G1698" i="16"/>
  <c r="F1698" i="16"/>
  <c r="E1698" i="16"/>
  <c r="D1698" i="16"/>
  <c r="C1698" i="16"/>
  <c r="B1698" i="16"/>
  <c r="Q1697" i="16"/>
  <c r="P1697" i="16"/>
  <c r="O1697" i="16"/>
  <c r="N1697" i="16"/>
  <c r="M1697" i="16"/>
  <c r="L1697" i="16"/>
  <c r="K1697" i="16"/>
  <c r="J1697" i="16"/>
  <c r="I1697" i="16"/>
  <c r="H1697" i="16"/>
  <c r="G1697" i="16"/>
  <c r="F1697" i="16"/>
  <c r="E1697" i="16"/>
  <c r="D1697" i="16"/>
  <c r="C1697" i="16"/>
  <c r="B1697" i="16"/>
  <c r="Q1696" i="16"/>
  <c r="P1696" i="16"/>
  <c r="O1696" i="16"/>
  <c r="N1696" i="16"/>
  <c r="M1696" i="16"/>
  <c r="L1696" i="16"/>
  <c r="K1696" i="16"/>
  <c r="J1696" i="16"/>
  <c r="I1696" i="16"/>
  <c r="H1696" i="16"/>
  <c r="G1696" i="16"/>
  <c r="F1696" i="16"/>
  <c r="E1696" i="16"/>
  <c r="D1696" i="16"/>
  <c r="C1696" i="16"/>
  <c r="B1696" i="16"/>
  <c r="Q1695" i="16"/>
  <c r="P1695" i="16"/>
  <c r="O1695" i="16"/>
  <c r="N1695" i="16"/>
  <c r="M1695" i="16"/>
  <c r="L1695" i="16"/>
  <c r="K1695" i="16"/>
  <c r="J1695" i="16"/>
  <c r="I1695" i="16"/>
  <c r="H1695" i="16"/>
  <c r="G1695" i="16"/>
  <c r="F1695" i="16"/>
  <c r="E1695" i="16"/>
  <c r="D1695" i="16"/>
  <c r="C1695" i="16"/>
  <c r="B1695" i="16"/>
  <c r="Q1694" i="16"/>
  <c r="P1694" i="16"/>
  <c r="O1694" i="16"/>
  <c r="N1694" i="16"/>
  <c r="M1694" i="16"/>
  <c r="L1694" i="16"/>
  <c r="K1694" i="16"/>
  <c r="J1694" i="16"/>
  <c r="I1694" i="16"/>
  <c r="H1694" i="16"/>
  <c r="G1694" i="16"/>
  <c r="F1694" i="16"/>
  <c r="E1694" i="16"/>
  <c r="D1694" i="16"/>
  <c r="C1694" i="16"/>
  <c r="B1694" i="16"/>
  <c r="Q1693" i="16"/>
  <c r="P1693" i="16"/>
  <c r="O1693" i="16"/>
  <c r="N1693" i="16"/>
  <c r="M1693" i="16"/>
  <c r="L1693" i="16"/>
  <c r="K1693" i="16"/>
  <c r="J1693" i="16"/>
  <c r="I1693" i="16"/>
  <c r="H1693" i="16"/>
  <c r="G1693" i="16"/>
  <c r="F1693" i="16"/>
  <c r="E1693" i="16"/>
  <c r="D1693" i="16"/>
  <c r="C1693" i="16"/>
  <c r="B1693" i="16"/>
  <c r="Q1692" i="16"/>
  <c r="P1692" i="16"/>
  <c r="O1692" i="16"/>
  <c r="N1692" i="16"/>
  <c r="M1692" i="16"/>
  <c r="L1692" i="16"/>
  <c r="K1692" i="16"/>
  <c r="J1692" i="16"/>
  <c r="I1692" i="16"/>
  <c r="H1692" i="16"/>
  <c r="G1692" i="16"/>
  <c r="F1692" i="16"/>
  <c r="E1692" i="16"/>
  <c r="D1692" i="16"/>
  <c r="C1692" i="16"/>
  <c r="B1692" i="16"/>
  <c r="Q1691" i="16"/>
  <c r="P1691" i="16"/>
  <c r="O1691" i="16"/>
  <c r="N1691" i="16"/>
  <c r="M1691" i="16"/>
  <c r="L1691" i="16"/>
  <c r="K1691" i="16"/>
  <c r="J1691" i="16"/>
  <c r="I1691" i="16"/>
  <c r="H1691" i="16"/>
  <c r="G1691" i="16"/>
  <c r="F1691" i="16"/>
  <c r="E1691" i="16"/>
  <c r="D1691" i="16"/>
  <c r="C1691" i="16"/>
  <c r="B1691" i="16"/>
  <c r="Q1690" i="16"/>
  <c r="P1690" i="16"/>
  <c r="O1690" i="16"/>
  <c r="N1690" i="16"/>
  <c r="M1690" i="16"/>
  <c r="L1690" i="16"/>
  <c r="K1690" i="16"/>
  <c r="J1690" i="16"/>
  <c r="I1690" i="16"/>
  <c r="H1690" i="16"/>
  <c r="G1690" i="16"/>
  <c r="F1690" i="16"/>
  <c r="E1690" i="16"/>
  <c r="D1690" i="16"/>
  <c r="C1690" i="16"/>
  <c r="B1690" i="16"/>
  <c r="Q1689" i="16"/>
  <c r="P1689" i="16"/>
  <c r="O1689" i="16"/>
  <c r="N1689" i="16"/>
  <c r="M1689" i="16"/>
  <c r="L1689" i="16"/>
  <c r="K1689" i="16"/>
  <c r="J1689" i="16"/>
  <c r="I1689" i="16"/>
  <c r="H1689" i="16"/>
  <c r="G1689" i="16"/>
  <c r="F1689" i="16"/>
  <c r="E1689" i="16"/>
  <c r="D1689" i="16"/>
  <c r="C1689" i="16"/>
  <c r="B1689" i="16"/>
  <c r="Q1688" i="16"/>
  <c r="P1688" i="16"/>
  <c r="O1688" i="16"/>
  <c r="N1688" i="16"/>
  <c r="M1688" i="16"/>
  <c r="L1688" i="16"/>
  <c r="K1688" i="16"/>
  <c r="J1688" i="16"/>
  <c r="I1688" i="16"/>
  <c r="H1688" i="16"/>
  <c r="G1688" i="16"/>
  <c r="F1688" i="16"/>
  <c r="E1688" i="16"/>
  <c r="D1688" i="16"/>
  <c r="C1688" i="16"/>
  <c r="B1688" i="16"/>
  <c r="Q1687" i="16"/>
  <c r="P1687" i="16"/>
  <c r="O1687" i="16"/>
  <c r="N1687" i="16"/>
  <c r="M1687" i="16"/>
  <c r="L1687" i="16"/>
  <c r="K1687" i="16"/>
  <c r="J1687" i="16"/>
  <c r="I1687" i="16"/>
  <c r="H1687" i="16"/>
  <c r="G1687" i="16"/>
  <c r="F1687" i="16"/>
  <c r="E1687" i="16"/>
  <c r="D1687" i="16"/>
  <c r="C1687" i="16"/>
  <c r="B1687" i="16"/>
  <c r="Q1686" i="16"/>
  <c r="P1686" i="16"/>
  <c r="O1686" i="16"/>
  <c r="N1686" i="16"/>
  <c r="M1686" i="16"/>
  <c r="L1686" i="16"/>
  <c r="K1686" i="16"/>
  <c r="J1686" i="16"/>
  <c r="I1686" i="16"/>
  <c r="H1686" i="16"/>
  <c r="G1686" i="16"/>
  <c r="F1686" i="16"/>
  <c r="E1686" i="16"/>
  <c r="D1686" i="16"/>
  <c r="C1686" i="16"/>
  <c r="B1686" i="16"/>
  <c r="Q1685" i="16"/>
  <c r="P1685" i="16"/>
  <c r="O1685" i="16"/>
  <c r="N1685" i="16"/>
  <c r="M1685" i="16"/>
  <c r="L1685" i="16"/>
  <c r="K1685" i="16"/>
  <c r="J1685" i="16"/>
  <c r="I1685" i="16"/>
  <c r="H1685" i="16"/>
  <c r="G1685" i="16"/>
  <c r="F1685" i="16"/>
  <c r="E1685" i="16"/>
  <c r="D1685" i="16"/>
  <c r="C1685" i="16"/>
  <c r="B1685" i="16"/>
  <c r="Q1684" i="16"/>
  <c r="P1684" i="16"/>
  <c r="O1684" i="16"/>
  <c r="N1684" i="16"/>
  <c r="M1684" i="16"/>
  <c r="L1684" i="16"/>
  <c r="K1684" i="16"/>
  <c r="J1684" i="16"/>
  <c r="I1684" i="16"/>
  <c r="H1684" i="16"/>
  <c r="G1684" i="16"/>
  <c r="F1684" i="16"/>
  <c r="E1684" i="16"/>
  <c r="D1684" i="16"/>
  <c r="C1684" i="16"/>
  <c r="B1684" i="16"/>
  <c r="Q1683" i="16"/>
  <c r="P1683" i="16"/>
  <c r="O1683" i="16"/>
  <c r="N1683" i="16"/>
  <c r="M1683" i="16"/>
  <c r="L1683" i="16"/>
  <c r="K1683" i="16"/>
  <c r="J1683" i="16"/>
  <c r="I1683" i="16"/>
  <c r="H1683" i="16"/>
  <c r="G1683" i="16"/>
  <c r="F1683" i="16"/>
  <c r="E1683" i="16"/>
  <c r="D1683" i="16"/>
  <c r="C1683" i="16"/>
  <c r="B1683" i="16"/>
  <c r="Q1682" i="16"/>
  <c r="P1682" i="16"/>
  <c r="O1682" i="16"/>
  <c r="N1682" i="16"/>
  <c r="M1682" i="16"/>
  <c r="L1682" i="16"/>
  <c r="K1682" i="16"/>
  <c r="J1682" i="16"/>
  <c r="I1682" i="16"/>
  <c r="H1682" i="16"/>
  <c r="G1682" i="16"/>
  <c r="F1682" i="16"/>
  <c r="E1682" i="16"/>
  <c r="D1682" i="16"/>
  <c r="C1682" i="16"/>
  <c r="B1682" i="16"/>
  <c r="Q1681" i="16"/>
  <c r="P1681" i="16"/>
  <c r="O1681" i="16"/>
  <c r="N1681" i="16"/>
  <c r="M1681" i="16"/>
  <c r="L1681" i="16"/>
  <c r="K1681" i="16"/>
  <c r="J1681" i="16"/>
  <c r="I1681" i="16"/>
  <c r="H1681" i="16"/>
  <c r="G1681" i="16"/>
  <c r="F1681" i="16"/>
  <c r="E1681" i="16"/>
  <c r="D1681" i="16"/>
  <c r="C1681" i="16"/>
  <c r="B1681" i="16"/>
  <c r="Q1680" i="16"/>
  <c r="P1680" i="16"/>
  <c r="O1680" i="16"/>
  <c r="N1680" i="16"/>
  <c r="M1680" i="16"/>
  <c r="L1680" i="16"/>
  <c r="K1680" i="16"/>
  <c r="J1680" i="16"/>
  <c r="I1680" i="16"/>
  <c r="H1680" i="16"/>
  <c r="G1680" i="16"/>
  <c r="F1680" i="16"/>
  <c r="E1680" i="16"/>
  <c r="D1680" i="16"/>
  <c r="C1680" i="16"/>
  <c r="B1680" i="16"/>
  <c r="Q1679" i="16"/>
  <c r="P1679" i="16"/>
  <c r="O1679" i="16"/>
  <c r="N1679" i="16"/>
  <c r="M1679" i="16"/>
  <c r="L1679" i="16"/>
  <c r="K1679" i="16"/>
  <c r="J1679" i="16"/>
  <c r="I1679" i="16"/>
  <c r="H1679" i="16"/>
  <c r="G1679" i="16"/>
  <c r="F1679" i="16"/>
  <c r="E1679" i="16"/>
  <c r="D1679" i="16"/>
  <c r="C1679" i="16"/>
  <c r="B1679" i="16"/>
  <c r="Q1678" i="16"/>
  <c r="P1678" i="16"/>
  <c r="O1678" i="16"/>
  <c r="N1678" i="16"/>
  <c r="M1678" i="16"/>
  <c r="L1678" i="16"/>
  <c r="K1678" i="16"/>
  <c r="J1678" i="16"/>
  <c r="I1678" i="16"/>
  <c r="H1678" i="16"/>
  <c r="G1678" i="16"/>
  <c r="F1678" i="16"/>
  <c r="E1678" i="16"/>
  <c r="D1678" i="16"/>
  <c r="C1678" i="16"/>
  <c r="B1678" i="16"/>
  <c r="Q1677" i="16"/>
  <c r="P1677" i="16"/>
  <c r="O1677" i="16"/>
  <c r="N1677" i="16"/>
  <c r="M1677" i="16"/>
  <c r="L1677" i="16"/>
  <c r="K1677" i="16"/>
  <c r="J1677" i="16"/>
  <c r="I1677" i="16"/>
  <c r="H1677" i="16"/>
  <c r="G1677" i="16"/>
  <c r="F1677" i="16"/>
  <c r="E1677" i="16"/>
  <c r="D1677" i="16"/>
  <c r="C1677" i="16"/>
  <c r="B1677" i="16"/>
  <c r="Q1676" i="16"/>
  <c r="P1676" i="16"/>
  <c r="O1676" i="16"/>
  <c r="N1676" i="16"/>
  <c r="M1676" i="16"/>
  <c r="L1676" i="16"/>
  <c r="K1676" i="16"/>
  <c r="J1676" i="16"/>
  <c r="I1676" i="16"/>
  <c r="H1676" i="16"/>
  <c r="G1676" i="16"/>
  <c r="F1676" i="16"/>
  <c r="E1676" i="16"/>
  <c r="D1676" i="16"/>
  <c r="C1676" i="16"/>
  <c r="B1676" i="16"/>
  <c r="Q1675" i="16"/>
  <c r="P1675" i="16"/>
  <c r="O1675" i="16"/>
  <c r="N1675" i="16"/>
  <c r="M1675" i="16"/>
  <c r="L1675" i="16"/>
  <c r="K1675" i="16"/>
  <c r="J1675" i="16"/>
  <c r="I1675" i="16"/>
  <c r="H1675" i="16"/>
  <c r="G1675" i="16"/>
  <c r="F1675" i="16"/>
  <c r="E1675" i="16"/>
  <c r="D1675" i="16"/>
  <c r="C1675" i="16"/>
  <c r="B1675" i="16"/>
  <c r="Q1674" i="16"/>
  <c r="P1674" i="16"/>
  <c r="O1674" i="16"/>
  <c r="N1674" i="16"/>
  <c r="M1674" i="16"/>
  <c r="L1674" i="16"/>
  <c r="K1674" i="16"/>
  <c r="J1674" i="16"/>
  <c r="I1674" i="16"/>
  <c r="H1674" i="16"/>
  <c r="G1674" i="16"/>
  <c r="F1674" i="16"/>
  <c r="E1674" i="16"/>
  <c r="D1674" i="16"/>
  <c r="C1674" i="16"/>
  <c r="B1674" i="16"/>
  <c r="Q1673" i="16"/>
  <c r="P1673" i="16"/>
  <c r="O1673" i="16"/>
  <c r="N1673" i="16"/>
  <c r="M1673" i="16"/>
  <c r="L1673" i="16"/>
  <c r="K1673" i="16"/>
  <c r="J1673" i="16"/>
  <c r="I1673" i="16"/>
  <c r="H1673" i="16"/>
  <c r="G1673" i="16"/>
  <c r="F1673" i="16"/>
  <c r="E1673" i="16"/>
  <c r="D1673" i="16"/>
  <c r="C1673" i="16"/>
  <c r="B1673" i="16"/>
  <c r="Q1672" i="16"/>
  <c r="P1672" i="16"/>
  <c r="O1672" i="16"/>
  <c r="N1672" i="16"/>
  <c r="M1672" i="16"/>
  <c r="L1672" i="16"/>
  <c r="K1672" i="16"/>
  <c r="J1672" i="16"/>
  <c r="I1672" i="16"/>
  <c r="H1672" i="16"/>
  <c r="G1672" i="16"/>
  <c r="F1672" i="16"/>
  <c r="E1672" i="16"/>
  <c r="D1672" i="16"/>
  <c r="C1672" i="16"/>
  <c r="B1672" i="16"/>
  <c r="Q1671" i="16"/>
  <c r="P1671" i="16"/>
  <c r="O1671" i="16"/>
  <c r="N1671" i="16"/>
  <c r="M1671" i="16"/>
  <c r="L1671" i="16"/>
  <c r="K1671" i="16"/>
  <c r="J1671" i="16"/>
  <c r="I1671" i="16"/>
  <c r="H1671" i="16"/>
  <c r="G1671" i="16"/>
  <c r="F1671" i="16"/>
  <c r="E1671" i="16"/>
  <c r="D1671" i="16"/>
  <c r="C1671" i="16"/>
  <c r="B1671" i="16"/>
  <c r="Q1670" i="16"/>
  <c r="P1670" i="16"/>
  <c r="O1670" i="16"/>
  <c r="N1670" i="16"/>
  <c r="M1670" i="16"/>
  <c r="L1670" i="16"/>
  <c r="K1670" i="16"/>
  <c r="J1670" i="16"/>
  <c r="I1670" i="16"/>
  <c r="H1670" i="16"/>
  <c r="G1670" i="16"/>
  <c r="F1670" i="16"/>
  <c r="E1670" i="16"/>
  <c r="D1670" i="16"/>
  <c r="C1670" i="16"/>
  <c r="B1670" i="16"/>
  <c r="Q1669" i="16"/>
  <c r="P1669" i="16"/>
  <c r="O1669" i="16"/>
  <c r="N1669" i="16"/>
  <c r="M1669" i="16"/>
  <c r="L1669" i="16"/>
  <c r="K1669" i="16"/>
  <c r="J1669" i="16"/>
  <c r="I1669" i="16"/>
  <c r="H1669" i="16"/>
  <c r="G1669" i="16"/>
  <c r="F1669" i="16"/>
  <c r="E1669" i="16"/>
  <c r="D1669" i="16"/>
  <c r="C1669" i="16"/>
  <c r="B1669" i="16"/>
  <c r="Q1668" i="16"/>
  <c r="P1668" i="16"/>
  <c r="O1668" i="16"/>
  <c r="N1668" i="16"/>
  <c r="M1668" i="16"/>
  <c r="L1668" i="16"/>
  <c r="K1668" i="16"/>
  <c r="J1668" i="16"/>
  <c r="I1668" i="16"/>
  <c r="H1668" i="16"/>
  <c r="G1668" i="16"/>
  <c r="F1668" i="16"/>
  <c r="E1668" i="16"/>
  <c r="D1668" i="16"/>
  <c r="C1668" i="16"/>
  <c r="B1668" i="16"/>
  <c r="Q1667" i="16"/>
  <c r="P1667" i="16"/>
  <c r="O1667" i="16"/>
  <c r="N1667" i="16"/>
  <c r="M1667" i="16"/>
  <c r="L1667" i="16"/>
  <c r="K1667" i="16"/>
  <c r="J1667" i="16"/>
  <c r="I1667" i="16"/>
  <c r="H1667" i="16"/>
  <c r="G1667" i="16"/>
  <c r="F1667" i="16"/>
  <c r="E1667" i="16"/>
  <c r="D1667" i="16"/>
  <c r="C1667" i="16"/>
  <c r="B1667" i="16"/>
  <c r="Q1666" i="16"/>
  <c r="P1666" i="16"/>
  <c r="O1666" i="16"/>
  <c r="N1666" i="16"/>
  <c r="M1666" i="16"/>
  <c r="L1666" i="16"/>
  <c r="K1666" i="16"/>
  <c r="J1666" i="16"/>
  <c r="I1666" i="16"/>
  <c r="H1666" i="16"/>
  <c r="G1666" i="16"/>
  <c r="F1666" i="16"/>
  <c r="E1666" i="16"/>
  <c r="D1666" i="16"/>
  <c r="C1666" i="16"/>
  <c r="B1666" i="16"/>
  <c r="Q1665" i="16"/>
  <c r="P1665" i="16"/>
  <c r="O1665" i="16"/>
  <c r="N1665" i="16"/>
  <c r="M1665" i="16"/>
  <c r="L1665" i="16"/>
  <c r="K1665" i="16"/>
  <c r="J1665" i="16"/>
  <c r="I1665" i="16"/>
  <c r="H1665" i="16"/>
  <c r="G1665" i="16"/>
  <c r="F1665" i="16"/>
  <c r="E1665" i="16"/>
  <c r="D1665" i="16"/>
  <c r="C1665" i="16"/>
  <c r="B1665" i="16"/>
  <c r="Q1664" i="16"/>
  <c r="P1664" i="16"/>
  <c r="O1664" i="16"/>
  <c r="N1664" i="16"/>
  <c r="M1664" i="16"/>
  <c r="L1664" i="16"/>
  <c r="K1664" i="16"/>
  <c r="J1664" i="16"/>
  <c r="I1664" i="16"/>
  <c r="H1664" i="16"/>
  <c r="G1664" i="16"/>
  <c r="F1664" i="16"/>
  <c r="E1664" i="16"/>
  <c r="D1664" i="16"/>
  <c r="C1664" i="16"/>
  <c r="B1664" i="16"/>
  <c r="Q1663" i="16"/>
  <c r="P1663" i="16"/>
  <c r="O1663" i="16"/>
  <c r="N1663" i="16"/>
  <c r="M1663" i="16"/>
  <c r="L1663" i="16"/>
  <c r="K1663" i="16"/>
  <c r="J1663" i="16"/>
  <c r="I1663" i="16"/>
  <c r="H1663" i="16"/>
  <c r="G1663" i="16"/>
  <c r="F1663" i="16"/>
  <c r="E1663" i="16"/>
  <c r="D1663" i="16"/>
  <c r="C1663" i="16"/>
  <c r="B1663" i="16"/>
  <c r="Q1662" i="16"/>
  <c r="P1662" i="16"/>
  <c r="O1662" i="16"/>
  <c r="N1662" i="16"/>
  <c r="M1662" i="16"/>
  <c r="L1662" i="16"/>
  <c r="K1662" i="16"/>
  <c r="J1662" i="16"/>
  <c r="I1662" i="16"/>
  <c r="H1662" i="16"/>
  <c r="G1662" i="16"/>
  <c r="F1662" i="16"/>
  <c r="E1662" i="16"/>
  <c r="D1662" i="16"/>
  <c r="C1662" i="16"/>
  <c r="B1662" i="16"/>
  <c r="Q1661" i="16"/>
  <c r="P1661" i="16"/>
  <c r="O1661" i="16"/>
  <c r="N1661" i="16"/>
  <c r="M1661" i="16"/>
  <c r="L1661" i="16"/>
  <c r="K1661" i="16"/>
  <c r="J1661" i="16"/>
  <c r="I1661" i="16"/>
  <c r="H1661" i="16"/>
  <c r="G1661" i="16"/>
  <c r="F1661" i="16"/>
  <c r="E1661" i="16"/>
  <c r="D1661" i="16"/>
  <c r="C1661" i="16"/>
  <c r="B1661" i="16"/>
  <c r="Q1660" i="16"/>
  <c r="P1660" i="16"/>
  <c r="O1660" i="16"/>
  <c r="N1660" i="16"/>
  <c r="M1660" i="16"/>
  <c r="L1660" i="16"/>
  <c r="K1660" i="16"/>
  <c r="J1660" i="16"/>
  <c r="I1660" i="16"/>
  <c r="H1660" i="16"/>
  <c r="G1660" i="16"/>
  <c r="F1660" i="16"/>
  <c r="E1660" i="16"/>
  <c r="D1660" i="16"/>
  <c r="C1660" i="16"/>
  <c r="B1660" i="16"/>
  <c r="Q1659" i="16"/>
  <c r="P1659" i="16"/>
  <c r="O1659" i="16"/>
  <c r="N1659" i="16"/>
  <c r="M1659" i="16"/>
  <c r="L1659" i="16"/>
  <c r="K1659" i="16"/>
  <c r="J1659" i="16"/>
  <c r="I1659" i="16"/>
  <c r="H1659" i="16"/>
  <c r="G1659" i="16"/>
  <c r="F1659" i="16"/>
  <c r="E1659" i="16"/>
  <c r="D1659" i="16"/>
  <c r="C1659" i="16"/>
  <c r="B1659" i="16"/>
  <c r="Q1658" i="16"/>
  <c r="P1658" i="16"/>
  <c r="O1658" i="16"/>
  <c r="N1658" i="16"/>
  <c r="M1658" i="16"/>
  <c r="L1658" i="16"/>
  <c r="K1658" i="16"/>
  <c r="J1658" i="16"/>
  <c r="I1658" i="16"/>
  <c r="H1658" i="16"/>
  <c r="G1658" i="16"/>
  <c r="F1658" i="16"/>
  <c r="E1658" i="16"/>
  <c r="D1658" i="16"/>
  <c r="C1658" i="16"/>
  <c r="B1658" i="16"/>
  <c r="Q1657" i="16"/>
  <c r="P1657" i="16"/>
  <c r="O1657" i="16"/>
  <c r="N1657" i="16"/>
  <c r="M1657" i="16"/>
  <c r="L1657" i="16"/>
  <c r="K1657" i="16"/>
  <c r="J1657" i="16"/>
  <c r="I1657" i="16"/>
  <c r="H1657" i="16"/>
  <c r="G1657" i="16"/>
  <c r="F1657" i="16"/>
  <c r="E1657" i="16"/>
  <c r="D1657" i="16"/>
  <c r="C1657" i="16"/>
  <c r="B1657" i="16"/>
  <c r="Q1656" i="16"/>
  <c r="P1656" i="16"/>
  <c r="O1656" i="16"/>
  <c r="N1656" i="16"/>
  <c r="M1656" i="16"/>
  <c r="L1656" i="16"/>
  <c r="K1656" i="16"/>
  <c r="J1656" i="16"/>
  <c r="I1656" i="16"/>
  <c r="H1656" i="16"/>
  <c r="G1656" i="16"/>
  <c r="F1656" i="16"/>
  <c r="E1656" i="16"/>
  <c r="D1656" i="16"/>
  <c r="C1656" i="16"/>
  <c r="B1656" i="16"/>
  <c r="Q1655" i="16"/>
  <c r="P1655" i="16"/>
  <c r="O1655" i="16"/>
  <c r="N1655" i="16"/>
  <c r="M1655" i="16"/>
  <c r="L1655" i="16"/>
  <c r="K1655" i="16"/>
  <c r="J1655" i="16"/>
  <c r="I1655" i="16"/>
  <c r="H1655" i="16"/>
  <c r="G1655" i="16"/>
  <c r="F1655" i="16"/>
  <c r="E1655" i="16"/>
  <c r="D1655" i="16"/>
  <c r="C1655" i="16"/>
  <c r="B1655" i="16"/>
  <c r="Q1654" i="16"/>
  <c r="P1654" i="16"/>
  <c r="O1654" i="16"/>
  <c r="N1654" i="16"/>
  <c r="M1654" i="16"/>
  <c r="L1654" i="16"/>
  <c r="K1654" i="16"/>
  <c r="J1654" i="16"/>
  <c r="I1654" i="16"/>
  <c r="H1654" i="16"/>
  <c r="G1654" i="16"/>
  <c r="F1654" i="16"/>
  <c r="E1654" i="16"/>
  <c r="D1654" i="16"/>
  <c r="C1654" i="16"/>
  <c r="B1654" i="16"/>
  <c r="Q1653" i="16"/>
  <c r="P1653" i="16"/>
  <c r="O1653" i="16"/>
  <c r="N1653" i="16"/>
  <c r="M1653" i="16"/>
  <c r="L1653" i="16"/>
  <c r="K1653" i="16"/>
  <c r="J1653" i="16"/>
  <c r="I1653" i="16"/>
  <c r="H1653" i="16"/>
  <c r="G1653" i="16"/>
  <c r="F1653" i="16"/>
  <c r="E1653" i="16"/>
  <c r="D1653" i="16"/>
  <c r="C1653" i="16"/>
  <c r="B1653" i="16"/>
  <c r="Q1652" i="16"/>
  <c r="P1652" i="16"/>
  <c r="O1652" i="16"/>
  <c r="N1652" i="16"/>
  <c r="M1652" i="16"/>
  <c r="L1652" i="16"/>
  <c r="K1652" i="16"/>
  <c r="J1652" i="16"/>
  <c r="I1652" i="16"/>
  <c r="H1652" i="16"/>
  <c r="G1652" i="16"/>
  <c r="F1652" i="16"/>
  <c r="E1652" i="16"/>
  <c r="D1652" i="16"/>
  <c r="C1652" i="16"/>
  <c r="B1652" i="16"/>
  <c r="Q1651" i="16"/>
  <c r="P1651" i="16"/>
  <c r="O1651" i="16"/>
  <c r="N1651" i="16"/>
  <c r="M1651" i="16"/>
  <c r="L1651" i="16"/>
  <c r="K1651" i="16"/>
  <c r="J1651" i="16"/>
  <c r="I1651" i="16"/>
  <c r="H1651" i="16"/>
  <c r="G1651" i="16"/>
  <c r="F1651" i="16"/>
  <c r="E1651" i="16"/>
  <c r="D1651" i="16"/>
  <c r="C1651" i="16"/>
  <c r="B1651" i="16"/>
  <c r="Q1650" i="16"/>
  <c r="P1650" i="16"/>
  <c r="O1650" i="16"/>
  <c r="N1650" i="16"/>
  <c r="M1650" i="16"/>
  <c r="L1650" i="16"/>
  <c r="K1650" i="16"/>
  <c r="J1650" i="16"/>
  <c r="I1650" i="16"/>
  <c r="H1650" i="16"/>
  <c r="G1650" i="16"/>
  <c r="F1650" i="16"/>
  <c r="E1650" i="16"/>
  <c r="D1650" i="16"/>
  <c r="C1650" i="16"/>
  <c r="B1650" i="16"/>
  <c r="Q1649" i="16"/>
  <c r="P1649" i="16"/>
  <c r="O1649" i="16"/>
  <c r="N1649" i="16"/>
  <c r="M1649" i="16"/>
  <c r="L1649" i="16"/>
  <c r="K1649" i="16"/>
  <c r="J1649" i="16"/>
  <c r="I1649" i="16"/>
  <c r="H1649" i="16"/>
  <c r="G1649" i="16"/>
  <c r="F1649" i="16"/>
  <c r="E1649" i="16"/>
  <c r="D1649" i="16"/>
  <c r="C1649" i="16"/>
  <c r="B1649" i="16"/>
  <c r="Q1648" i="16"/>
  <c r="P1648" i="16"/>
  <c r="O1648" i="16"/>
  <c r="N1648" i="16"/>
  <c r="M1648" i="16"/>
  <c r="L1648" i="16"/>
  <c r="K1648" i="16"/>
  <c r="J1648" i="16"/>
  <c r="I1648" i="16"/>
  <c r="H1648" i="16"/>
  <c r="G1648" i="16"/>
  <c r="F1648" i="16"/>
  <c r="E1648" i="16"/>
  <c r="D1648" i="16"/>
  <c r="C1648" i="16"/>
  <c r="B1648" i="16"/>
  <c r="Q1647" i="16"/>
  <c r="P1647" i="16"/>
  <c r="O1647" i="16"/>
  <c r="N1647" i="16"/>
  <c r="M1647" i="16"/>
  <c r="L1647" i="16"/>
  <c r="K1647" i="16"/>
  <c r="J1647" i="16"/>
  <c r="I1647" i="16"/>
  <c r="H1647" i="16"/>
  <c r="G1647" i="16"/>
  <c r="F1647" i="16"/>
  <c r="E1647" i="16"/>
  <c r="D1647" i="16"/>
  <c r="C1647" i="16"/>
  <c r="B1647" i="16"/>
  <c r="Q1646" i="16"/>
  <c r="P1646" i="16"/>
  <c r="O1646" i="16"/>
  <c r="N1646" i="16"/>
  <c r="M1646" i="16"/>
  <c r="L1646" i="16"/>
  <c r="K1646" i="16"/>
  <c r="J1646" i="16"/>
  <c r="I1646" i="16"/>
  <c r="H1646" i="16"/>
  <c r="G1646" i="16"/>
  <c r="F1646" i="16"/>
  <c r="E1646" i="16"/>
  <c r="D1646" i="16"/>
  <c r="C1646" i="16"/>
  <c r="B1646" i="16"/>
  <c r="Q1645" i="16"/>
  <c r="P1645" i="16"/>
  <c r="O1645" i="16"/>
  <c r="N1645" i="16"/>
  <c r="M1645" i="16"/>
  <c r="L1645" i="16"/>
  <c r="K1645" i="16"/>
  <c r="J1645" i="16"/>
  <c r="I1645" i="16"/>
  <c r="H1645" i="16"/>
  <c r="G1645" i="16"/>
  <c r="F1645" i="16"/>
  <c r="E1645" i="16"/>
  <c r="D1645" i="16"/>
  <c r="C1645" i="16"/>
  <c r="B1645" i="16"/>
  <c r="Q1644" i="16"/>
  <c r="P1644" i="16"/>
  <c r="O1644" i="16"/>
  <c r="N1644" i="16"/>
  <c r="M1644" i="16"/>
  <c r="L1644" i="16"/>
  <c r="K1644" i="16"/>
  <c r="J1644" i="16"/>
  <c r="I1644" i="16"/>
  <c r="H1644" i="16"/>
  <c r="G1644" i="16"/>
  <c r="F1644" i="16"/>
  <c r="E1644" i="16"/>
  <c r="D1644" i="16"/>
  <c r="C1644" i="16"/>
  <c r="B1644" i="16"/>
  <c r="Q1643" i="16"/>
  <c r="P1643" i="16"/>
  <c r="O1643" i="16"/>
  <c r="N1643" i="16"/>
  <c r="M1643" i="16"/>
  <c r="L1643" i="16"/>
  <c r="K1643" i="16"/>
  <c r="J1643" i="16"/>
  <c r="I1643" i="16"/>
  <c r="H1643" i="16"/>
  <c r="G1643" i="16"/>
  <c r="F1643" i="16"/>
  <c r="E1643" i="16"/>
  <c r="D1643" i="16"/>
  <c r="C1643" i="16"/>
  <c r="B1643" i="16"/>
  <c r="Q1642" i="16"/>
  <c r="P1642" i="16"/>
  <c r="O1642" i="16"/>
  <c r="N1642" i="16"/>
  <c r="M1642" i="16"/>
  <c r="L1642" i="16"/>
  <c r="K1642" i="16"/>
  <c r="J1642" i="16"/>
  <c r="I1642" i="16"/>
  <c r="H1642" i="16"/>
  <c r="G1642" i="16"/>
  <c r="F1642" i="16"/>
  <c r="E1642" i="16"/>
  <c r="D1642" i="16"/>
  <c r="C1642" i="16"/>
  <c r="B1642" i="16"/>
  <c r="Q1641" i="16"/>
  <c r="P1641" i="16"/>
  <c r="O1641" i="16"/>
  <c r="N1641" i="16"/>
  <c r="M1641" i="16"/>
  <c r="L1641" i="16"/>
  <c r="K1641" i="16"/>
  <c r="J1641" i="16"/>
  <c r="I1641" i="16"/>
  <c r="H1641" i="16"/>
  <c r="G1641" i="16"/>
  <c r="F1641" i="16"/>
  <c r="E1641" i="16"/>
  <c r="D1641" i="16"/>
  <c r="C1641" i="16"/>
  <c r="B1641" i="16"/>
  <c r="Q1640" i="16"/>
  <c r="P1640" i="16"/>
  <c r="O1640" i="16"/>
  <c r="N1640" i="16"/>
  <c r="M1640" i="16"/>
  <c r="L1640" i="16"/>
  <c r="K1640" i="16"/>
  <c r="J1640" i="16"/>
  <c r="I1640" i="16"/>
  <c r="H1640" i="16"/>
  <c r="G1640" i="16"/>
  <c r="F1640" i="16"/>
  <c r="E1640" i="16"/>
  <c r="D1640" i="16"/>
  <c r="C1640" i="16"/>
  <c r="B1640" i="16"/>
  <c r="Q1639" i="16"/>
  <c r="P1639" i="16"/>
  <c r="O1639" i="16"/>
  <c r="N1639" i="16"/>
  <c r="M1639" i="16"/>
  <c r="L1639" i="16"/>
  <c r="K1639" i="16"/>
  <c r="J1639" i="16"/>
  <c r="I1639" i="16"/>
  <c r="H1639" i="16"/>
  <c r="G1639" i="16"/>
  <c r="F1639" i="16"/>
  <c r="E1639" i="16"/>
  <c r="D1639" i="16"/>
  <c r="C1639" i="16"/>
  <c r="B1639" i="16"/>
  <c r="Q1638" i="16"/>
  <c r="P1638" i="16"/>
  <c r="O1638" i="16"/>
  <c r="N1638" i="16"/>
  <c r="M1638" i="16"/>
  <c r="L1638" i="16"/>
  <c r="K1638" i="16"/>
  <c r="J1638" i="16"/>
  <c r="I1638" i="16"/>
  <c r="H1638" i="16"/>
  <c r="G1638" i="16"/>
  <c r="F1638" i="16"/>
  <c r="E1638" i="16"/>
  <c r="D1638" i="16"/>
  <c r="C1638" i="16"/>
  <c r="B1638" i="16"/>
  <c r="Q1637" i="16"/>
  <c r="P1637" i="16"/>
  <c r="O1637" i="16"/>
  <c r="N1637" i="16"/>
  <c r="M1637" i="16"/>
  <c r="L1637" i="16"/>
  <c r="K1637" i="16"/>
  <c r="J1637" i="16"/>
  <c r="I1637" i="16"/>
  <c r="H1637" i="16"/>
  <c r="G1637" i="16"/>
  <c r="F1637" i="16"/>
  <c r="E1637" i="16"/>
  <c r="D1637" i="16"/>
  <c r="C1637" i="16"/>
  <c r="B1637" i="16"/>
  <c r="Q1636" i="16"/>
  <c r="P1636" i="16"/>
  <c r="O1636" i="16"/>
  <c r="N1636" i="16"/>
  <c r="M1636" i="16"/>
  <c r="L1636" i="16"/>
  <c r="K1636" i="16"/>
  <c r="J1636" i="16"/>
  <c r="I1636" i="16"/>
  <c r="H1636" i="16"/>
  <c r="G1636" i="16"/>
  <c r="F1636" i="16"/>
  <c r="E1636" i="16"/>
  <c r="D1636" i="16"/>
  <c r="C1636" i="16"/>
  <c r="B1636" i="16"/>
  <c r="Q1635" i="16"/>
  <c r="P1635" i="16"/>
  <c r="O1635" i="16"/>
  <c r="N1635" i="16"/>
  <c r="M1635" i="16"/>
  <c r="L1635" i="16"/>
  <c r="K1635" i="16"/>
  <c r="J1635" i="16"/>
  <c r="I1635" i="16"/>
  <c r="H1635" i="16"/>
  <c r="G1635" i="16"/>
  <c r="F1635" i="16"/>
  <c r="E1635" i="16"/>
  <c r="D1635" i="16"/>
  <c r="C1635" i="16"/>
  <c r="B1635" i="16"/>
  <c r="Q1634" i="16"/>
  <c r="P1634" i="16"/>
  <c r="O1634" i="16"/>
  <c r="N1634" i="16"/>
  <c r="M1634" i="16"/>
  <c r="L1634" i="16"/>
  <c r="K1634" i="16"/>
  <c r="J1634" i="16"/>
  <c r="I1634" i="16"/>
  <c r="H1634" i="16"/>
  <c r="G1634" i="16"/>
  <c r="F1634" i="16"/>
  <c r="E1634" i="16"/>
  <c r="D1634" i="16"/>
  <c r="C1634" i="16"/>
  <c r="B1634" i="16"/>
  <c r="Q1633" i="16"/>
  <c r="P1633" i="16"/>
  <c r="O1633" i="16"/>
  <c r="N1633" i="16"/>
  <c r="M1633" i="16"/>
  <c r="L1633" i="16"/>
  <c r="K1633" i="16"/>
  <c r="J1633" i="16"/>
  <c r="I1633" i="16"/>
  <c r="H1633" i="16"/>
  <c r="G1633" i="16"/>
  <c r="F1633" i="16"/>
  <c r="E1633" i="16"/>
  <c r="D1633" i="16"/>
  <c r="C1633" i="16"/>
  <c r="B1633" i="16"/>
  <c r="Q1632" i="16"/>
  <c r="P1632" i="16"/>
  <c r="O1632" i="16"/>
  <c r="N1632" i="16"/>
  <c r="M1632" i="16"/>
  <c r="L1632" i="16"/>
  <c r="K1632" i="16"/>
  <c r="J1632" i="16"/>
  <c r="I1632" i="16"/>
  <c r="H1632" i="16"/>
  <c r="G1632" i="16"/>
  <c r="F1632" i="16"/>
  <c r="E1632" i="16"/>
  <c r="D1632" i="16"/>
  <c r="C1632" i="16"/>
  <c r="B1632" i="16"/>
  <c r="Q1631" i="16"/>
  <c r="P1631" i="16"/>
  <c r="O1631" i="16"/>
  <c r="N1631" i="16"/>
  <c r="M1631" i="16"/>
  <c r="L1631" i="16"/>
  <c r="K1631" i="16"/>
  <c r="J1631" i="16"/>
  <c r="I1631" i="16"/>
  <c r="H1631" i="16"/>
  <c r="G1631" i="16"/>
  <c r="F1631" i="16"/>
  <c r="E1631" i="16"/>
  <c r="D1631" i="16"/>
  <c r="C1631" i="16"/>
  <c r="B1631" i="16"/>
  <c r="Q1630" i="16"/>
  <c r="P1630" i="16"/>
  <c r="O1630" i="16"/>
  <c r="N1630" i="16"/>
  <c r="M1630" i="16"/>
  <c r="L1630" i="16"/>
  <c r="K1630" i="16"/>
  <c r="J1630" i="16"/>
  <c r="I1630" i="16"/>
  <c r="H1630" i="16"/>
  <c r="G1630" i="16"/>
  <c r="F1630" i="16"/>
  <c r="E1630" i="16"/>
  <c r="D1630" i="16"/>
  <c r="C1630" i="16"/>
  <c r="B1630" i="16"/>
  <c r="Q1629" i="16"/>
  <c r="P1629" i="16"/>
  <c r="O1629" i="16"/>
  <c r="N1629" i="16"/>
  <c r="M1629" i="16"/>
  <c r="L1629" i="16"/>
  <c r="K1629" i="16"/>
  <c r="J1629" i="16"/>
  <c r="I1629" i="16"/>
  <c r="H1629" i="16"/>
  <c r="G1629" i="16"/>
  <c r="F1629" i="16"/>
  <c r="E1629" i="16"/>
  <c r="D1629" i="16"/>
  <c r="C1629" i="16"/>
  <c r="B1629" i="16"/>
  <c r="Q1628" i="16"/>
  <c r="P1628" i="16"/>
  <c r="O1628" i="16"/>
  <c r="N1628" i="16"/>
  <c r="M1628" i="16"/>
  <c r="L1628" i="16"/>
  <c r="K1628" i="16"/>
  <c r="J1628" i="16"/>
  <c r="I1628" i="16"/>
  <c r="H1628" i="16"/>
  <c r="G1628" i="16"/>
  <c r="F1628" i="16"/>
  <c r="E1628" i="16"/>
  <c r="D1628" i="16"/>
  <c r="C1628" i="16"/>
  <c r="B1628" i="16"/>
  <c r="Q1627" i="16"/>
  <c r="P1627" i="16"/>
  <c r="O1627" i="16"/>
  <c r="N1627" i="16"/>
  <c r="M1627" i="16"/>
  <c r="L1627" i="16"/>
  <c r="K1627" i="16"/>
  <c r="J1627" i="16"/>
  <c r="I1627" i="16"/>
  <c r="H1627" i="16"/>
  <c r="G1627" i="16"/>
  <c r="F1627" i="16"/>
  <c r="E1627" i="16"/>
  <c r="D1627" i="16"/>
  <c r="C1627" i="16"/>
  <c r="B1627" i="16"/>
  <c r="Q1626" i="16"/>
  <c r="P1626" i="16"/>
  <c r="O1626" i="16"/>
  <c r="N1626" i="16"/>
  <c r="M1626" i="16"/>
  <c r="L1626" i="16"/>
  <c r="K1626" i="16"/>
  <c r="J1626" i="16"/>
  <c r="I1626" i="16"/>
  <c r="H1626" i="16"/>
  <c r="G1626" i="16"/>
  <c r="F1626" i="16"/>
  <c r="E1626" i="16"/>
  <c r="D1626" i="16"/>
  <c r="C1626" i="16"/>
  <c r="B1626" i="16"/>
  <c r="Q1625" i="16"/>
  <c r="P1625" i="16"/>
  <c r="O1625" i="16"/>
  <c r="N1625" i="16"/>
  <c r="M1625" i="16"/>
  <c r="L1625" i="16"/>
  <c r="K1625" i="16"/>
  <c r="J1625" i="16"/>
  <c r="I1625" i="16"/>
  <c r="H1625" i="16"/>
  <c r="G1625" i="16"/>
  <c r="F1625" i="16"/>
  <c r="E1625" i="16"/>
  <c r="D1625" i="16"/>
  <c r="C1625" i="16"/>
  <c r="B1625" i="16"/>
  <c r="Q1624" i="16"/>
  <c r="P1624" i="16"/>
  <c r="O1624" i="16"/>
  <c r="N1624" i="16"/>
  <c r="M1624" i="16"/>
  <c r="L1624" i="16"/>
  <c r="K1624" i="16"/>
  <c r="J1624" i="16"/>
  <c r="I1624" i="16"/>
  <c r="H1624" i="16"/>
  <c r="G1624" i="16"/>
  <c r="F1624" i="16"/>
  <c r="E1624" i="16"/>
  <c r="D1624" i="16"/>
  <c r="C1624" i="16"/>
  <c r="B1624" i="16"/>
  <c r="Q1623" i="16"/>
  <c r="P1623" i="16"/>
  <c r="O1623" i="16"/>
  <c r="N1623" i="16"/>
  <c r="M1623" i="16"/>
  <c r="L1623" i="16"/>
  <c r="K1623" i="16"/>
  <c r="J1623" i="16"/>
  <c r="I1623" i="16"/>
  <c r="H1623" i="16"/>
  <c r="G1623" i="16"/>
  <c r="F1623" i="16"/>
  <c r="E1623" i="16"/>
  <c r="D1623" i="16"/>
  <c r="C1623" i="16"/>
  <c r="B1623" i="16"/>
  <c r="Q1622" i="16"/>
  <c r="P1622" i="16"/>
  <c r="O1622" i="16"/>
  <c r="N1622" i="16"/>
  <c r="M1622" i="16"/>
  <c r="L1622" i="16"/>
  <c r="K1622" i="16"/>
  <c r="J1622" i="16"/>
  <c r="I1622" i="16"/>
  <c r="H1622" i="16"/>
  <c r="G1622" i="16"/>
  <c r="F1622" i="16"/>
  <c r="E1622" i="16"/>
  <c r="D1622" i="16"/>
  <c r="C1622" i="16"/>
  <c r="B1622" i="16"/>
  <c r="Q1621" i="16"/>
  <c r="P1621" i="16"/>
  <c r="O1621" i="16"/>
  <c r="N1621" i="16"/>
  <c r="M1621" i="16"/>
  <c r="L1621" i="16"/>
  <c r="K1621" i="16"/>
  <c r="J1621" i="16"/>
  <c r="I1621" i="16"/>
  <c r="H1621" i="16"/>
  <c r="G1621" i="16"/>
  <c r="F1621" i="16"/>
  <c r="E1621" i="16"/>
  <c r="D1621" i="16"/>
  <c r="C1621" i="16"/>
  <c r="B1621" i="16"/>
  <c r="Q1620" i="16"/>
  <c r="P1620" i="16"/>
  <c r="O1620" i="16"/>
  <c r="N1620" i="16"/>
  <c r="M1620" i="16"/>
  <c r="L1620" i="16"/>
  <c r="K1620" i="16"/>
  <c r="J1620" i="16"/>
  <c r="I1620" i="16"/>
  <c r="H1620" i="16"/>
  <c r="G1620" i="16"/>
  <c r="F1620" i="16"/>
  <c r="E1620" i="16"/>
  <c r="D1620" i="16"/>
  <c r="C1620" i="16"/>
  <c r="B1620" i="16"/>
  <c r="Q1619" i="16"/>
  <c r="P1619" i="16"/>
  <c r="O1619" i="16"/>
  <c r="N1619" i="16"/>
  <c r="M1619" i="16"/>
  <c r="L1619" i="16"/>
  <c r="K1619" i="16"/>
  <c r="J1619" i="16"/>
  <c r="I1619" i="16"/>
  <c r="H1619" i="16"/>
  <c r="G1619" i="16"/>
  <c r="F1619" i="16"/>
  <c r="E1619" i="16"/>
  <c r="D1619" i="16"/>
  <c r="C1619" i="16"/>
  <c r="B1619" i="16"/>
  <c r="Q1618" i="16"/>
  <c r="P1618" i="16"/>
  <c r="O1618" i="16"/>
  <c r="N1618" i="16"/>
  <c r="M1618" i="16"/>
  <c r="L1618" i="16"/>
  <c r="K1618" i="16"/>
  <c r="J1618" i="16"/>
  <c r="I1618" i="16"/>
  <c r="H1618" i="16"/>
  <c r="G1618" i="16"/>
  <c r="F1618" i="16"/>
  <c r="E1618" i="16"/>
  <c r="D1618" i="16"/>
  <c r="C1618" i="16"/>
  <c r="B1618" i="16"/>
  <c r="Q1617" i="16"/>
  <c r="P1617" i="16"/>
  <c r="O1617" i="16"/>
  <c r="N1617" i="16"/>
  <c r="M1617" i="16"/>
  <c r="L1617" i="16"/>
  <c r="K1617" i="16"/>
  <c r="J1617" i="16"/>
  <c r="I1617" i="16"/>
  <c r="H1617" i="16"/>
  <c r="G1617" i="16"/>
  <c r="F1617" i="16"/>
  <c r="E1617" i="16"/>
  <c r="D1617" i="16"/>
  <c r="C1617" i="16"/>
  <c r="B1617" i="16"/>
  <c r="Q1616" i="16"/>
  <c r="P1616" i="16"/>
  <c r="O1616" i="16"/>
  <c r="N1616" i="16"/>
  <c r="M1616" i="16"/>
  <c r="L1616" i="16"/>
  <c r="K1616" i="16"/>
  <c r="J1616" i="16"/>
  <c r="I1616" i="16"/>
  <c r="H1616" i="16"/>
  <c r="G1616" i="16"/>
  <c r="F1616" i="16"/>
  <c r="E1616" i="16"/>
  <c r="D1616" i="16"/>
  <c r="C1616" i="16"/>
  <c r="B1616" i="16"/>
  <c r="Q1615" i="16"/>
  <c r="P1615" i="16"/>
  <c r="O1615" i="16"/>
  <c r="N1615" i="16"/>
  <c r="M1615" i="16"/>
  <c r="L1615" i="16"/>
  <c r="K1615" i="16"/>
  <c r="J1615" i="16"/>
  <c r="I1615" i="16"/>
  <c r="H1615" i="16"/>
  <c r="G1615" i="16"/>
  <c r="F1615" i="16"/>
  <c r="E1615" i="16"/>
  <c r="D1615" i="16"/>
  <c r="C1615" i="16"/>
  <c r="B1615" i="16"/>
  <c r="Q1614" i="16"/>
  <c r="P1614" i="16"/>
  <c r="O1614" i="16"/>
  <c r="N1614" i="16"/>
  <c r="M1614" i="16"/>
  <c r="L1614" i="16"/>
  <c r="K1614" i="16"/>
  <c r="J1614" i="16"/>
  <c r="I1614" i="16"/>
  <c r="H1614" i="16"/>
  <c r="G1614" i="16"/>
  <c r="F1614" i="16"/>
  <c r="E1614" i="16"/>
  <c r="D1614" i="16"/>
  <c r="C1614" i="16"/>
  <c r="B1614" i="16"/>
  <c r="Q1613" i="16"/>
  <c r="P1613" i="16"/>
  <c r="O1613" i="16"/>
  <c r="N1613" i="16"/>
  <c r="M1613" i="16"/>
  <c r="L1613" i="16"/>
  <c r="K1613" i="16"/>
  <c r="J1613" i="16"/>
  <c r="I1613" i="16"/>
  <c r="H1613" i="16"/>
  <c r="G1613" i="16"/>
  <c r="F1613" i="16"/>
  <c r="E1613" i="16"/>
  <c r="D1613" i="16"/>
  <c r="C1613" i="16"/>
  <c r="B1613" i="16"/>
  <c r="Q1612" i="16"/>
  <c r="P1612" i="16"/>
  <c r="O1612" i="16"/>
  <c r="N1612" i="16"/>
  <c r="M1612" i="16"/>
  <c r="L1612" i="16"/>
  <c r="K1612" i="16"/>
  <c r="J1612" i="16"/>
  <c r="I1612" i="16"/>
  <c r="H1612" i="16"/>
  <c r="G1612" i="16"/>
  <c r="F1612" i="16"/>
  <c r="E1612" i="16"/>
  <c r="D1612" i="16"/>
  <c r="C1612" i="16"/>
  <c r="B1612" i="16"/>
  <c r="Q1611" i="16"/>
  <c r="P1611" i="16"/>
  <c r="O1611" i="16"/>
  <c r="N1611" i="16"/>
  <c r="M1611" i="16"/>
  <c r="L1611" i="16"/>
  <c r="K1611" i="16"/>
  <c r="J1611" i="16"/>
  <c r="I1611" i="16"/>
  <c r="H1611" i="16"/>
  <c r="G1611" i="16"/>
  <c r="F1611" i="16"/>
  <c r="E1611" i="16"/>
  <c r="D1611" i="16"/>
  <c r="C1611" i="16"/>
  <c r="B1611" i="16"/>
  <c r="Q1610" i="16"/>
  <c r="P1610" i="16"/>
  <c r="O1610" i="16"/>
  <c r="N1610" i="16"/>
  <c r="M1610" i="16"/>
  <c r="L1610" i="16"/>
  <c r="K1610" i="16"/>
  <c r="J1610" i="16"/>
  <c r="I1610" i="16"/>
  <c r="H1610" i="16"/>
  <c r="G1610" i="16"/>
  <c r="F1610" i="16"/>
  <c r="E1610" i="16"/>
  <c r="D1610" i="16"/>
  <c r="C1610" i="16"/>
  <c r="B1610" i="16"/>
  <c r="Q1609" i="16"/>
  <c r="P1609" i="16"/>
  <c r="O1609" i="16"/>
  <c r="N1609" i="16"/>
  <c r="M1609" i="16"/>
  <c r="L1609" i="16"/>
  <c r="K1609" i="16"/>
  <c r="J1609" i="16"/>
  <c r="I1609" i="16"/>
  <c r="H1609" i="16"/>
  <c r="G1609" i="16"/>
  <c r="F1609" i="16"/>
  <c r="E1609" i="16"/>
  <c r="D1609" i="16"/>
  <c r="C1609" i="16"/>
  <c r="B1609" i="16"/>
  <c r="Q1608" i="16"/>
  <c r="P1608" i="16"/>
  <c r="O1608" i="16"/>
  <c r="N1608" i="16"/>
  <c r="M1608" i="16"/>
  <c r="L1608" i="16"/>
  <c r="K1608" i="16"/>
  <c r="J1608" i="16"/>
  <c r="I1608" i="16"/>
  <c r="H1608" i="16"/>
  <c r="G1608" i="16"/>
  <c r="F1608" i="16"/>
  <c r="E1608" i="16"/>
  <c r="D1608" i="16"/>
  <c r="C1608" i="16"/>
  <c r="B1608" i="16"/>
  <c r="Q1607" i="16"/>
  <c r="P1607" i="16"/>
  <c r="O1607" i="16"/>
  <c r="N1607" i="16"/>
  <c r="M1607" i="16"/>
  <c r="L1607" i="16"/>
  <c r="K1607" i="16"/>
  <c r="J1607" i="16"/>
  <c r="I1607" i="16"/>
  <c r="H1607" i="16"/>
  <c r="G1607" i="16"/>
  <c r="F1607" i="16"/>
  <c r="E1607" i="16"/>
  <c r="D1607" i="16"/>
  <c r="C1607" i="16"/>
  <c r="B1607" i="16"/>
  <c r="Q1606" i="16"/>
  <c r="P1606" i="16"/>
  <c r="O1606" i="16"/>
  <c r="N1606" i="16"/>
  <c r="M1606" i="16"/>
  <c r="L1606" i="16"/>
  <c r="K1606" i="16"/>
  <c r="J1606" i="16"/>
  <c r="I1606" i="16"/>
  <c r="H1606" i="16"/>
  <c r="G1606" i="16"/>
  <c r="F1606" i="16"/>
  <c r="E1606" i="16"/>
  <c r="D1606" i="16"/>
  <c r="C1606" i="16"/>
  <c r="B1606" i="16"/>
  <c r="Q1605" i="16"/>
  <c r="P1605" i="16"/>
  <c r="O1605" i="16"/>
  <c r="N1605" i="16"/>
  <c r="M1605" i="16"/>
  <c r="L1605" i="16"/>
  <c r="K1605" i="16"/>
  <c r="J1605" i="16"/>
  <c r="I1605" i="16"/>
  <c r="H1605" i="16"/>
  <c r="G1605" i="16"/>
  <c r="F1605" i="16"/>
  <c r="E1605" i="16"/>
  <c r="D1605" i="16"/>
  <c r="C1605" i="16"/>
  <c r="B1605" i="16"/>
  <c r="Q1604" i="16"/>
  <c r="P1604" i="16"/>
  <c r="O1604" i="16"/>
  <c r="N1604" i="16"/>
  <c r="M1604" i="16"/>
  <c r="L1604" i="16"/>
  <c r="K1604" i="16"/>
  <c r="J1604" i="16"/>
  <c r="I1604" i="16"/>
  <c r="H1604" i="16"/>
  <c r="G1604" i="16"/>
  <c r="F1604" i="16"/>
  <c r="E1604" i="16"/>
  <c r="D1604" i="16"/>
  <c r="C1604" i="16"/>
  <c r="B1604" i="16"/>
  <c r="Q1603" i="16"/>
  <c r="P1603" i="16"/>
  <c r="O1603" i="16"/>
  <c r="N1603" i="16"/>
  <c r="M1603" i="16"/>
  <c r="L1603" i="16"/>
  <c r="K1603" i="16"/>
  <c r="J1603" i="16"/>
  <c r="I1603" i="16"/>
  <c r="H1603" i="16"/>
  <c r="G1603" i="16"/>
  <c r="F1603" i="16"/>
  <c r="E1603" i="16"/>
  <c r="D1603" i="16"/>
  <c r="C1603" i="16"/>
  <c r="B1603" i="16"/>
  <c r="Q1602" i="16"/>
  <c r="P1602" i="16"/>
  <c r="O1602" i="16"/>
  <c r="N1602" i="16"/>
  <c r="M1602" i="16"/>
  <c r="L1602" i="16"/>
  <c r="K1602" i="16"/>
  <c r="J1602" i="16"/>
  <c r="I1602" i="16"/>
  <c r="H1602" i="16"/>
  <c r="G1602" i="16"/>
  <c r="F1602" i="16"/>
  <c r="E1602" i="16"/>
  <c r="D1602" i="16"/>
  <c r="C1602" i="16"/>
  <c r="B1602" i="16"/>
  <c r="Q1601" i="16"/>
  <c r="P1601" i="16"/>
  <c r="O1601" i="16"/>
  <c r="N1601" i="16"/>
  <c r="M1601" i="16"/>
  <c r="L1601" i="16"/>
  <c r="K1601" i="16"/>
  <c r="J1601" i="16"/>
  <c r="I1601" i="16"/>
  <c r="H1601" i="16"/>
  <c r="G1601" i="16"/>
  <c r="F1601" i="16"/>
  <c r="E1601" i="16"/>
  <c r="D1601" i="16"/>
  <c r="C1601" i="16"/>
  <c r="B1601" i="16"/>
  <c r="Q1600" i="16"/>
  <c r="P1600" i="16"/>
  <c r="O1600" i="16"/>
  <c r="N1600" i="16"/>
  <c r="M1600" i="16"/>
  <c r="L1600" i="16"/>
  <c r="K1600" i="16"/>
  <c r="J1600" i="16"/>
  <c r="I1600" i="16"/>
  <c r="H1600" i="16"/>
  <c r="G1600" i="16"/>
  <c r="F1600" i="16"/>
  <c r="E1600" i="16"/>
  <c r="D1600" i="16"/>
  <c r="C1600" i="16"/>
  <c r="B1600" i="16"/>
  <c r="Q1599" i="16"/>
  <c r="P1599" i="16"/>
  <c r="O1599" i="16"/>
  <c r="N1599" i="16"/>
  <c r="M1599" i="16"/>
  <c r="L1599" i="16"/>
  <c r="K1599" i="16"/>
  <c r="J1599" i="16"/>
  <c r="I1599" i="16"/>
  <c r="H1599" i="16"/>
  <c r="G1599" i="16"/>
  <c r="F1599" i="16"/>
  <c r="E1599" i="16"/>
  <c r="D1599" i="16"/>
  <c r="C1599" i="16"/>
  <c r="B1599" i="16"/>
  <c r="Q1598" i="16"/>
  <c r="P1598" i="16"/>
  <c r="O1598" i="16"/>
  <c r="N1598" i="16"/>
  <c r="M1598" i="16"/>
  <c r="L1598" i="16"/>
  <c r="K1598" i="16"/>
  <c r="J1598" i="16"/>
  <c r="I1598" i="16"/>
  <c r="H1598" i="16"/>
  <c r="G1598" i="16"/>
  <c r="F1598" i="16"/>
  <c r="E1598" i="16"/>
  <c r="D1598" i="16"/>
  <c r="C1598" i="16"/>
  <c r="B1598" i="16"/>
  <c r="Q1597" i="16"/>
  <c r="P1597" i="16"/>
  <c r="O1597" i="16"/>
  <c r="N1597" i="16"/>
  <c r="M1597" i="16"/>
  <c r="L1597" i="16"/>
  <c r="K1597" i="16"/>
  <c r="J1597" i="16"/>
  <c r="I1597" i="16"/>
  <c r="H1597" i="16"/>
  <c r="G1597" i="16"/>
  <c r="F1597" i="16"/>
  <c r="E1597" i="16"/>
  <c r="D1597" i="16"/>
  <c r="C1597" i="16"/>
  <c r="B1597" i="16"/>
  <c r="Q1596" i="16"/>
  <c r="P1596" i="16"/>
  <c r="O1596" i="16"/>
  <c r="N1596" i="16"/>
  <c r="M1596" i="16"/>
  <c r="L1596" i="16"/>
  <c r="K1596" i="16"/>
  <c r="J1596" i="16"/>
  <c r="I1596" i="16"/>
  <c r="H1596" i="16"/>
  <c r="G1596" i="16"/>
  <c r="F1596" i="16"/>
  <c r="E1596" i="16"/>
  <c r="D1596" i="16"/>
  <c r="C1596" i="16"/>
  <c r="B1596" i="16"/>
  <c r="Q1595" i="16"/>
  <c r="P1595" i="16"/>
  <c r="O1595" i="16"/>
  <c r="N1595" i="16"/>
  <c r="M1595" i="16"/>
  <c r="L1595" i="16"/>
  <c r="K1595" i="16"/>
  <c r="J1595" i="16"/>
  <c r="I1595" i="16"/>
  <c r="H1595" i="16"/>
  <c r="G1595" i="16"/>
  <c r="F1595" i="16"/>
  <c r="E1595" i="16"/>
  <c r="D1595" i="16"/>
  <c r="C1595" i="16"/>
  <c r="B1595" i="16"/>
  <c r="Q1594" i="16"/>
  <c r="P1594" i="16"/>
  <c r="O1594" i="16"/>
  <c r="N1594" i="16"/>
  <c r="M1594" i="16"/>
  <c r="L1594" i="16"/>
  <c r="K1594" i="16"/>
  <c r="J1594" i="16"/>
  <c r="I1594" i="16"/>
  <c r="H1594" i="16"/>
  <c r="G1594" i="16"/>
  <c r="F1594" i="16"/>
  <c r="E1594" i="16"/>
  <c r="D1594" i="16"/>
  <c r="C1594" i="16"/>
  <c r="B1594" i="16"/>
  <c r="Q1593" i="16"/>
  <c r="P1593" i="16"/>
  <c r="O1593" i="16"/>
  <c r="N1593" i="16"/>
  <c r="M1593" i="16"/>
  <c r="L1593" i="16"/>
  <c r="K1593" i="16"/>
  <c r="J1593" i="16"/>
  <c r="I1593" i="16"/>
  <c r="H1593" i="16"/>
  <c r="G1593" i="16"/>
  <c r="F1593" i="16"/>
  <c r="E1593" i="16"/>
  <c r="D1593" i="16"/>
  <c r="C1593" i="16"/>
  <c r="B1593" i="16"/>
  <c r="Q1592" i="16"/>
  <c r="P1592" i="16"/>
  <c r="O1592" i="16"/>
  <c r="N1592" i="16"/>
  <c r="M1592" i="16"/>
  <c r="L1592" i="16"/>
  <c r="K1592" i="16"/>
  <c r="J1592" i="16"/>
  <c r="I1592" i="16"/>
  <c r="H1592" i="16"/>
  <c r="G1592" i="16"/>
  <c r="F1592" i="16"/>
  <c r="E1592" i="16"/>
  <c r="D1592" i="16"/>
  <c r="C1592" i="16"/>
  <c r="B1592" i="16"/>
  <c r="Q1591" i="16"/>
  <c r="P1591" i="16"/>
  <c r="O1591" i="16"/>
  <c r="N1591" i="16"/>
  <c r="M1591" i="16"/>
  <c r="L1591" i="16"/>
  <c r="K1591" i="16"/>
  <c r="J1591" i="16"/>
  <c r="I1591" i="16"/>
  <c r="H1591" i="16"/>
  <c r="G1591" i="16"/>
  <c r="F1591" i="16"/>
  <c r="E1591" i="16"/>
  <c r="D1591" i="16"/>
  <c r="C1591" i="16"/>
  <c r="B1591" i="16"/>
  <c r="Q1590" i="16"/>
  <c r="P1590" i="16"/>
  <c r="O1590" i="16"/>
  <c r="N1590" i="16"/>
  <c r="M1590" i="16"/>
  <c r="L1590" i="16"/>
  <c r="K1590" i="16"/>
  <c r="J1590" i="16"/>
  <c r="I1590" i="16"/>
  <c r="H1590" i="16"/>
  <c r="G1590" i="16"/>
  <c r="F1590" i="16"/>
  <c r="E1590" i="16"/>
  <c r="D1590" i="16"/>
  <c r="C1590" i="16"/>
  <c r="B1590" i="16"/>
  <c r="Q1589" i="16"/>
  <c r="P1589" i="16"/>
  <c r="O1589" i="16"/>
  <c r="N1589" i="16"/>
  <c r="M1589" i="16"/>
  <c r="L1589" i="16"/>
  <c r="K1589" i="16"/>
  <c r="J1589" i="16"/>
  <c r="I1589" i="16"/>
  <c r="H1589" i="16"/>
  <c r="G1589" i="16"/>
  <c r="F1589" i="16"/>
  <c r="E1589" i="16"/>
  <c r="D1589" i="16"/>
  <c r="C1589" i="16"/>
  <c r="B1589" i="16"/>
  <c r="Q1588" i="16"/>
  <c r="P1588" i="16"/>
  <c r="O1588" i="16"/>
  <c r="N1588" i="16"/>
  <c r="M1588" i="16"/>
  <c r="L1588" i="16"/>
  <c r="K1588" i="16"/>
  <c r="J1588" i="16"/>
  <c r="I1588" i="16"/>
  <c r="H1588" i="16"/>
  <c r="G1588" i="16"/>
  <c r="F1588" i="16"/>
  <c r="E1588" i="16"/>
  <c r="D1588" i="16"/>
  <c r="C1588" i="16"/>
  <c r="B1588" i="16"/>
  <c r="Q1587" i="16"/>
  <c r="P1587" i="16"/>
  <c r="O1587" i="16"/>
  <c r="N1587" i="16"/>
  <c r="M1587" i="16"/>
  <c r="L1587" i="16"/>
  <c r="K1587" i="16"/>
  <c r="J1587" i="16"/>
  <c r="I1587" i="16"/>
  <c r="H1587" i="16"/>
  <c r="G1587" i="16"/>
  <c r="F1587" i="16"/>
  <c r="E1587" i="16"/>
  <c r="D1587" i="16"/>
  <c r="C1587" i="16"/>
  <c r="B1587" i="16"/>
  <c r="Q1586" i="16"/>
  <c r="P1586" i="16"/>
  <c r="O1586" i="16"/>
  <c r="N1586" i="16"/>
  <c r="M1586" i="16"/>
  <c r="L1586" i="16"/>
  <c r="K1586" i="16"/>
  <c r="J1586" i="16"/>
  <c r="I1586" i="16"/>
  <c r="H1586" i="16"/>
  <c r="G1586" i="16"/>
  <c r="F1586" i="16"/>
  <c r="E1586" i="16"/>
  <c r="D1586" i="16"/>
  <c r="C1586" i="16"/>
  <c r="B1586" i="16"/>
  <c r="Q1585" i="16"/>
  <c r="P1585" i="16"/>
  <c r="O1585" i="16"/>
  <c r="N1585" i="16"/>
  <c r="M1585" i="16"/>
  <c r="L1585" i="16"/>
  <c r="K1585" i="16"/>
  <c r="J1585" i="16"/>
  <c r="I1585" i="16"/>
  <c r="H1585" i="16"/>
  <c r="G1585" i="16"/>
  <c r="F1585" i="16"/>
  <c r="E1585" i="16"/>
  <c r="D1585" i="16"/>
  <c r="C1585" i="16"/>
  <c r="B1585" i="16"/>
  <c r="Q1584" i="16"/>
  <c r="P1584" i="16"/>
  <c r="O1584" i="16"/>
  <c r="N1584" i="16"/>
  <c r="M1584" i="16"/>
  <c r="L1584" i="16"/>
  <c r="K1584" i="16"/>
  <c r="J1584" i="16"/>
  <c r="I1584" i="16"/>
  <c r="H1584" i="16"/>
  <c r="G1584" i="16"/>
  <c r="F1584" i="16"/>
  <c r="E1584" i="16"/>
  <c r="D1584" i="16"/>
  <c r="C1584" i="16"/>
  <c r="B1584" i="16"/>
  <c r="Q1583" i="16"/>
  <c r="P1583" i="16"/>
  <c r="O1583" i="16"/>
  <c r="N1583" i="16"/>
  <c r="M1583" i="16"/>
  <c r="L1583" i="16"/>
  <c r="K1583" i="16"/>
  <c r="J1583" i="16"/>
  <c r="I1583" i="16"/>
  <c r="H1583" i="16"/>
  <c r="G1583" i="16"/>
  <c r="F1583" i="16"/>
  <c r="E1583" i="16"/>
  <c r="D1583" i="16"/>
  <c r="C1583" i="16"/>
  <c r="B1583" i="16"/>
  <c r="Q1582" i="16"/>
  <c r="P1582" i="16"/>
  <c r="O1582" i="16"/>
  <c r="N1582" i="16"/>
  <c r="M1582" i="16"/>
  <c r="L1582" i="16"/>
  <c r="K1582" i="16"/>
  <c r="J1582" i="16"/>
  <c r="I1582" i="16"/>
  <c r="H1582" i="16"/>
  <c r="G1582" i="16"/>
  <c r="F1582" i="16"/>
  <c r="E1582" i="16"/>
  <c r="D1582" i="16"/>
  <c r="C1582" i="16"/>
  <c r="B1582" i="16"/>
  <c r="Q1581" i="16"/>
  <c r="P1581" i="16"/>
  <c r="O1581" i="16"/>
  <c r="N1581" i="16"/>
  <c r="M1581" i="16"/>
  <c r="L1581" i="16"/>
  <c r="K1581" i="16"/>
  <c r="J1581" i="16"/>
  <c r="I1581" i="16"/>
  <c r="H1581" i="16"/>
  <c r="G1581" i="16"/>
  <c r="F1581" i="16"/>
  <c r="E1581" i="16"/>
  <c r="D1581" i="16"/>
  <c r="C1581" i="16"/>
  <c r="B1581" i="16"/>
  <c r="Q1580" i="16"/>
  <c r="P1580" i="16"/>
  <c r="O1580" i="16"/>
  <c r="N1580" i="16"/>
  <c r="M1580" i="16"/>
  <c r="L1580" i="16"/>
  <c r="K1580" i="16"/>
  <c r="J1580" i="16"/>
  <c r="I1580" i="16"/>
  <c r="H1580" i="16"/>
  <c r="G1580" i="16"/>
  <c r="F1580" i="16"/>
  <c r="E1580" i="16"/>
  <c r="D1580" i="16"/>
  <c r="C1580" i="16"/>
  <c r="B1580" i="16"/>
  <c r="Q1579" i="16"/>
  <c r="P1579" i="16"/>
  <c r="O1579" i="16"/>
  <c r="N1579" i="16"/>
  <c r="M1579" i="16"/>
  <c r="L1579" i="16"/>
  <c r="K1579" i="16"/>
  <c r="J1579" i="16"/>
  <c r="I1579" i="16"/>
  <c r="H1579" i="16"/>
  <c r="G1579" i="16"/>
  <c r="F1579" i="16"/>
  <c r="E1579" i="16"/>
  <c r="D1579" i="16"/>
  <c r="C1579" i="16"/>
  <c r="B1579" i="16"/>
  <c r="Q1578" i="16"/>
  <c r="P1578" i="16"/>
  <c r="O1578" i="16"/>
  <c r="N1578" i="16"/>
  <c r="M1578" i="16"/>
  <c r="L1578" i="16"/>
  <c r="K1578" i="16"/>
  <c r="J1578" i="16"/>
  <c r="I1578" i="16"/>
  <c r="H1578" i="16"/>
  <c r="G1578" i="16"/>
  <c r="F1578" i="16"/>
  <c r="E1578" i="16"/>
  <c r="D1578" i="16"/>
  <c r="C1578" i="16"/>
  <c r="B1578" i="16"/>
  <c r="Q1577" i="16"/>
  <c r="P1577" i="16"/>
  <c r="O1577" i="16"/>
  <c r="N1577" i="16"/>
  <c r="M1577" i="16"/>
  <c r="L1577" i="16"/>
  <c r="K1577" i="16"/>
  <c r="J1577" i="16"/>
  <c r="I1577" i="16"/>
  <c r="H1577" i="16"/>
  <c r="G1577" i="16"/>
  <c r="F1577" i="16"/>
  <c r="E1577" i="16"/>
  <c r="D1577" i="16"/>
  <c r="C1577" i="16"/>
  <c r="B1577" i="16"/>
  <c r="Q1576" i="16"/>
  <c r="P1576" i="16"/>
  <c r="O1576" i="16"/>
  <c r="N1576" i="16"/>
  <c r="M1576" i="16"/>
  <c r="L1576" i="16"/>
  <c r="K1576" i="16"/>
  <c r="J1576" i="16"/>
  <c r="I1576" i="16"/>
  <c r="H1576" i="16"/>
  <c r="G1576" i="16"/>
  <c r="F1576" i="16"/>
  <c r="E1576" i="16"/>
  <c r="D1576" i="16"/>
  <c r="C1576" i="16"/>
  <c r="B1576" i="16"/>
  <c r="Q1575" i="16"/>
  <c r="P1575" i="16"/>
  <c r="O1575" i="16"/>
  <c r="N1575" i="16"/>
  <c r="M1575" i="16"/>
  <c r="L1575" i="16"/>
  <c r="K1575" i="16"/>
  <c r="J1575" i="16"/>
  <c r="I1575" i="16"/>
  <c r="H1575" i="16"/>
  <c r="G1575" i="16"/>
  <c r="F1575" i="16"/>
  <c r="E1575" i="16"/>
  <c r="D1575" i="16"/>
  <c r="C1575" i="16"/>
  <c r="B1575" i="16"/>
  <c r="Q1574" i="16"/>
  <c r="P1574" i="16"/>
  <c r="O1574" i="16"/>
  <c r="N1574" i="16"/>
  <c r="M1574" i="16"/>
  <c r="L1574" i="16"/>
  <c r="K1574" i="16"/>
  <c r="J1574" i="16"/>
  <c r="I1574" i="16"/>
  <c r="H1574" i="16"/>
  <c r="G1574" i="16"/>
  <c r="F1574" i="16"/>
  <c r="E1574" i="16"/>
  <c r="D1574" i="16"/>
  <c r="C1574" i="16"/>
  <c r="B1574" i="16"/>
  <c r="Q1573" i="16"/>
  <c r="P1573" i="16"/>
  <c r="O1573" i="16"/>
  <c r="N1573" i="16"/>
  <c r="M1573" i="16"/>
  <c r="L1573" i="16"/>
  <c r="K1573" i="16"/>
  <c r="J1573" i="16"/>
  <c r="I1573" i="16"/>
  <c r="H1573" i="16"/>
  <c r="G1573" i="16"/>
  <c r="F1573" i="16"/>
  <c r="E1573" i="16"/>
  <c r="D1573" i="16"/>
  <c r="C1573" i="16"/>
  <c r="B1573" i="16"/>
  <c r="Q1572" i="16"/>
  <c r="P1572" i="16"/>
  <c r="O1572" i="16"/>
  <c r="N1572" i="16"/>
  <c r="M1572" i="16"/>
  <c r="L1572" i="16"/>
  <c r="K1572" i="16"/>
  <c r="J1572" i="16"/>
  <c r="I1572" i="16"/>
  <c r="H1572" i="16"/>
  <c r="G1572" i="16"/>
  <c r="F1572" i="16"/>
  <c r="E1572" i="16"/>
  <c r="D1572" i="16"/>
  <c r="C1572" i="16"/>
  <c r="B1572" i="16"/>
  <c r="Q1571" i="16"/>
  <c r="P1571" i="16"/>
  <c r="O1571" i="16"/>
  <c r="N1571" i="16"/>
  <c r="M1571" i="16"/>
  <c r="L1571" i="16"/>
  <c r="K1571" i="16"/>
  <c r="J1571" i="16"/>
  <c r="I1571" i="16"/>
  <c r="H1571" i="16"/>
  <c r="G1571" i="16"/>
  <c r="F1571" i="16"/>
  <c r="E1571" i="16"/>
  <c r="D1571" i="16"/>
  <c r="C1571" i="16"/>
  <c r="B1571" i="16"/>
  <c r="Q1570" i="16"/>
  <c r="P1570" i="16"/>
  <c r="O1570" i="16"/>
  <c r="N1570" i="16"/>
  <c r="M1570" i="16"/>
  <c r="L1570" i="16"/>
  <c r="K1570" i="16"/>
  <c r="J1570" i="16"/>
  <c r="I1570" i="16"/>
  <c r="H1570" i="16"/>
  <c r="G1570" i="16"/>
  <c r="F1570" i="16"/>
  <c r="E1570" i="16"/>
  <c r="D1570" i="16"/>
  <c r="C1570" i="16"/>
  <c r="B1570" i="16"/>
  <c r="Q1569" i="16"/>
  <c r="P1569" i="16"/>
  <c r="O1569" i="16"/>
  <c r="N1569" i="16"/>
  <c r="M1569" i="16"/>
  <c r="L1569" i="16"/>
  <c r="K1569" i="16"/>
  <c r="J1569" i="16"/>
  <c r="I1569" i="16"/>
  <c r="H1569" i="16"/>
  <c r="G1569" i="16"/>
  <c r="F1569" i="16"/>
  <c r="E1569" i="16"/>
  <c r="D1569" i="16"/>
  <c r="C1569" i="16"/>
  <c r="B1569" i="16"/>
  <c r="Q1568" i="16"/>
  <c r="P1568" i="16"/>
  <c r="O1568" i="16"/>
  <c r="N1568" i="16"/>
  <c r="M1568" i="16"/>
  <c r="L1568" i="16"/>
  <c r="K1568" i="16"/>
  <c r="J1568" i="16"/>
  <c r="I1568" i="16"/>
  <c r="H1568" i="16"/>
  <c r="G1568" i="16"/>
  <c r="F1568" i="16"/>
  <c r="E1568" i="16"/>
  <c r="D1568" i="16"/>
  <c r="C1568" i="16"/>
  <c r="B1568" i="16"/>
  <c r="Q1567" i="16"/>
  <c r="P1567" i="16"/>
  <c r="O1567" i="16"/>
  <c r="N1567" i="16"/>
  <c r="M1567" i="16"/>
  <c r="L1567" i="16"/>
  <c r="K1567" i="16"/>
  <c r="J1567" i="16"/>
  <c r="I1567" i="16"/>
  <c r="H1567" i="16"/>
  <c r="G1567" i="16"/>
  <c r="F1567" i="16"/>
  <c r="E1567" i="16"/>
  <c r="D1567" i="16"/>
  <c r="C1567" i="16"/>
  <c r="B1567" i="16"/>
  <c r="Q1566" i="16"/>
  <c r="P1566" i="16"/>
  <c r="O1566" i="16"/>
  <c r="N1566" i="16"/>
  <c r="M1566" i="16"/>
  <c r="L1566" i="16"/>
  <c r="K1566" i="16"/>
  <c r="J1566" i="16"/>
  <c r="I1566" i="16"/>
  <c r="H1566" i="16"/>
  <c r="G1566" i="16"/>
  <c r="F1566" i="16"/>
  <c r="E1566" i="16"/>
  <c r="D1566" i="16"/>
  <c r="C1566" i="16"/>
  <c r="B1566" i="16"/>
  <c r="Q1565" i="16"/>
  <c r="P1565" i="16"/>
  <c r="O1565" i="16"/>
  <c r="N1565" i="16"/>
  <c r="M1565" i="16"/>
  <c r="L1565" i="16"/>
  <c r="K1565" i="16"/>
  <c r="J1565" i="16"/>
  <c r="I1565" i="16"/>
  <c r="H1565" i="16"/>
  <c r="G1565" i="16"/>
  <c r="F1565" i="16"/>
  <c r="E1565" i="16"/>
  <c r="D1565" i="16"/>
  <c r="C1565" i="16"/>
  <c r="B1565" i="16"/>
  <c r="Q1564" i="16"/>
  <c r="P1564" i="16"/>
  <c r="O1564" i="16"/>
  <c r="N1564" i="16"/>
  <c r="M1564" i="16"/>
  <c r="L1564" i="16"/>
  <c r="K1564" i="16"/>
  <c r="J1564" i="16"/>
  <c r="I1564" i="16"/>
  <c r="H1564" i="16"/>
  <c r="G1564" i="16"/>
  <c r="F1564" i="16"/>
  <c r="E1564" i="16"/>
  <c r="D1564" i="16"/>
  <c r="C1564" i="16"/>
  <c r="B1564" i="16"/>
  <c r="Q1563" i="16"/>
  <c r="P1563" i="16"/>
  <c r="O1563" i="16"/>
  <c r="N1563" i="16"/>
  <c r="M1563" i="16"/>
  <c r="L1563" i="16"/>
  <c r="K1563" i="16"/>
  <c r="J1563" i="16"/>
  <c r="I1563" i="16"/>
  <c r="H1563" i="16"/>
  <c r="G1563" i="16"/>
  <c r="F1563" i="16"/>
  <c r="E1563" i="16"/>
  <c r="D1563" i="16"/>
  <c r="C1563" i="16"/>
  <c r="B1563" i="16"/>
  <c r="Q1562" i="16"/>
  <c r="P1562" i="16"/>
  <c r="O1562" i="16"/>
  <c r="N1562" i="16"/>
  <c r="M1562" i="16"/>
  <c r="L1562" i="16"/>
  <c r="K1562" i="16"/>
  <c r="J1562" i="16"/>
  <c r="I1562" i="16"/>
  <c r="H1562" i="16"/>
  <c r="G1562" i="16"/>
  <c r="F1562" i="16"/>
  <c r="E1562" i="16"/>
  <c r="D1562" i="16"/>
  <c r="C1562" i="16"/>
  <c r="B1562" i="16"/>
  <c r="Q1561" i="16"/>
  <c r="P1561" i="16"/>
  <c r="O1561" i="16"/>
  <c r="N1561" i="16"/>
  <c r="M1561" i="16"/>
  <c r="L1561" i="16"/>
  <c r="K1561" i="16"/>
  <c r="J1561" i="16"/>
  <c r="I1561" i="16"/>
  <c r="H1561" i="16"/>
  <c r="G1561" i="16"/>
  <c r="F1561" i="16"/>
  <c r="E1561" i="16"/>
  <c r="D1561" i="16"/>
  <c r="C1561" i="16"/>
  <c r="B1561" i="16"/>
  <c r="Q1560" i="16"/>
  <c r="P1560" i="16"/>
  <c r="O1560" i="16"/>
  <c r="N1560" i="16"/>
  <c r="M1560" i="16"/>
  <c r="L1560" i="16"/>
  <c r="K1560" i="16"/>
  <c r="J1560" i="16"/>
  <c r="I1560" i="16"/>
  <c r="H1560" i="16"/>
  <c r="G1560" i="16"/>
  <c r="F1560" i="16"/>
  <c r="E1560" i="16"/>
  <c r="D1560" i="16"/>
  <c r="C1560" i="16"/>
  <c r="B1560" i="16"/>
  <c r="Q1559" i="16"/>
  <c r="P1559" i="16"/>
  <c r="O1559" i="16"/>
  <c r="N1559" i="16"/>
  <c r="M1559" i="16"/>
  <c r="L1559" i="16"/>
  <c r="K1559" i="16"/>
  <c r="J1559" i="16"/>
  <c r="I1559" i="16"/>
  <c r="H1559" i="16"/>
  <c r="G1559" i="16"/>
  <c r="F1559" i="16"/>
  <c r="E1559" i="16"/>
  <c r="D1559" i="16"/>
  <c r="C1559" i="16"/>
  <c r="B1559" i="16"/>
  <c r="Q1558" i="16"/>
  <c r="P1558" i="16"/>
  <c r="O1558" i="16"/>
  <c r="N1558" i="16"/>
  <c r="M1558" i="16"/>
  <c r="L1558" i="16"/>
  <c r="K1558" i="16"/>
  <c r="J1558" i="16"/>
  <c r="I1558" i="16"/>
  <c r="H1558" i="16"/>
  <c r="G1558" i="16"/>
  <c r="F1558" i="16"/>
  <c r="E1558" i="16"/>
  <c r="D1558" i="16"/>
  <c r="C1558" i="16"/>
  <c r="B1558" i="16"/>
  <c r="Q1557" i="16"/>
  <c r="P1557" i="16"/>
  <c r="O1557" i="16"/>
  <c r="N1557" i="16"/>
  <c r="M1557" i="16"/>
  <c r="L1557" i="16"/>
  <c r="K1557" i="16"/>
  <c r="J1557" i="16"/>
  <c r="I1557" i="16"/>
  <c r="H1557" i="16"/>
  <c r="G1557" i="16"/>
  <c r="F1557" i="16"/>
  <c r="E1557" i="16"/>
  <c r="D1557" i="16"/>
  <c r="C1557" i="16"/>
  <c r="B1557" i="16"/>
  <c r="Q1556" i="16"/>
  <c r="P1556" i="16"/>
  <c r="O1556" i="16"/>
  <c r="N1556" i="16"/>
  <c r="M1556" i="16"/>
  <c r="L1556" i="16"/>
  <c r="K1556" i="16"/>
  <c r="J1556" i="16"/>
  <c r="I1556" i="16"/>
  <c r="H1556" i="16"/>
  <c r="G1556" i="16"/>
  <c r="F1556" i="16"/>
  <c r="E1556" i="16"/>
  <c r="D1556" i="16"/>
  <c r="C1556" i="16"/>
  <c r="B1556" i="16"/>
  <c r="Q1555" i="16"/>
  <c r="P1555" i="16"/>
  <c r="O1555" i="16"/>
  <c r="N1555" i="16"/>
  <c r="M1555" i="16"/>
  <c r="L1555" i="16"/>
  <c r="K1555" i="16"/>
  <c r="J1555" i="16"/>
  <c r="I1555" i="16"/>
  <c r="H1555" i="16"/>
  <c r="G1555" i="16"/>
  <c r="F1555" i="16"/>
  <c r="E1555" i="16"/>
  <c r="D1555" i="16"/>
  <c r="C1555" i="16"/>
  <c r="B1555" i="16"/>
  <c r="Q1554" i="16"/>
  <c r="P1554" i="16"/>
  <c r="O1554" i="16"/>
  <c r="N1554" i="16"/>
  <c r="M1554" i="16"/>
  <c r="L1554" i="16"/>
  <c r="K1554" i="16"/>
  <c r="J1554" i="16"/>
  <c r="I1554" i="16"/>
  <c r="H1554" i="16"/>
  <c r="G1554" i="16"/>
  <c r="F1554" i="16"/>
  <c r="E1554" i="16"/>
  <c r="D1554" i="16"/>
  <c r="C1554" i="16"/>
  <c r="B1554" i="16"/>
  <c r="Q1553" i="16"/>
  <c r="P1553" i="16"/>
  <c r="O1553" i="16"/>
  <c r="N1553" i="16"/>
  <c r="M1553" i="16"/>
  <c r="L1553" i="16"/>
  <c r="K1553" i="16"/>
  <c r="J1553" i="16"/>
  <c r="I1553" i="16"/>
  <c r="H1553" i="16"/>
  <c r="G1553" i="16"/>
  <c r="F1553" i="16"/>
  <c r="E1553" i="16"/>
  <c r="D1553" i="16"/>
  <c r="C1553" i="16"/>
  <c r="B1553" i="16"/>
  <c r="Q1552" i="16"/>
  <c r="P1552" i="16"/>
  <c r="O1552" i="16"/>
  <c r="N1552" i="16"/>
  <c r="M1552" i="16"/>
  <c r="L1552" i="16"/>
  <c r="K1552" i="16"/>
  <c r="J1552" i="16"/>
  <c r="I1552" i="16"/>
  <c r="H1552" i="16"/>
  <c r="G1552" i="16"/>
  <c r="F1552" i="16"/>
  <c r="E1552" i="16"/>
  <c r="D1552" i="16"/>
  <c r="C1552" i="16"/>
  <c r="B1552" i="16"/>
  <c r="Q1551" i="16"/>
  <c r="P1551" i="16"/>
  <c r="O1551" i="16"/>
  <c r="N1551" i="16"/>
  <c r="M1551" i="16"/>
  <c r="L1551" i="16"/>
  <c r="K1551" i="16"/>
  <c r="J1551" i="16"/>
  <c r="I1551" i="16"/>
  <c r="H1551" i="16"/>
  <c r="G1551" i="16"/>
  <c r="F1551" i="16"/>
  <c r="E1551" i="16"/>
  <c r="D1551" i="16"/>
  <c r="C1551" i="16"/>
  <c r="B1551" i="16"/>
  <c r="Q1550" i="16"/>
  <c r="P1550" i="16"/>
  <c r="O1550" i="16"/>
  <c r="N1550" i="16"/>
  <c r="M1550" i="16"/>
  <c r="L1550" i="16"/>
  <c r="K1550" i="16"/>
  <c r="J1550" i="16"/>
  <c r="I1550" i="16"/>
  <c r="H1550" i="16"/>
  <c r="G1550" i="16"/>
  <c r="F1550" i="16"/>
  <c r="E1550" i="16"/>
  <c r="D1550" i="16"/>
  <c r="C1550" i="16"/>
  <c r="B1550" i="16"/>
  <c r="Q1549" i="16"/>
  <c r="P1549" i="16"/>
  <c r="O1549" i="16"/>
  <c r="N1549" i="16"/>
  <c r="M1549" i="16"/>
  <c r="L1549" i="16"/>
  <c r="K1549" i="16"/>
  <c r="J1549" i="16"/>
  <c r="I1549" i="16"/>
  <c r="H1549" i="16"/>
  <c r="G1549" i="16"/>
  <c r="F1549" i="16"/>
  <c r="E1549" i="16"/>
  <c r="D1549" i="16"/>
  <c r="C1549" i="16"/>
  <c r="B1549" i="16"/>
  <c r="Q1548" i="16"/>
  <c r="P1548" i="16"/>
  <c r="O1548" i="16"/>
  <c r="N1548" i="16"/>
  <c r="M1548" i="16"/>
  <c r="L1548" i="16"/>
  <c r="K1548" i="16"/>
  <c r="J1548" i="16"/>
  <c r="I1548" i="16"/>
  <c r="H1548" i="16"/>
  <c r="G1548" i="16"/>
  <c r="F1548" i="16"/>
  <c r="E1548" i="16"/>
  <c r="D1548" i="16"/>
  <c r="C1548" i="16"/>
  <c r="B1548" i="16"/>
  <c r="Q1547" i="16"/>
  <c r="P1547" i="16"/>
  <c r="O1547" i="16"/>
  <c r="N1547" i="16"/>
  <c r="M1547" i="16"/>
  <c r="L1547" i="16"/>
  <c r="K1547" i="16"/>
  <c r="J1547" i="16"/>
  <c r="I1547" i="16"/>
  <c r="H1547" i="16"/>
  <c r="G1547" i="16"/>
  <c r="F1547" i="16"/>
  <c r="E1547" i="16"/>
  <c r="D1547" i="16"/>
  <c r="C1547" i="16"/>
  <c r="B1547" i="16"/>
  <c r="Q1546" i="16"/>
  <c r="P1546" i="16"/>
  <c r="O1546" i="16"/>
  <c r="N1546" i="16"/>
  <c r="M1546" i="16"/>
  <c r="L1546" i="16"/>
  <c r="K1546" i="16"/>
  <c r="J1546" i="16"/>
  <c r="I1546" i="16"/>
  <c r="H1546" i="16"/>
  <c r="G1546" i="16"/>
  <c r="F1546" i="16"/>
  <c r="E1546" i="16"/>
  <c r="D1546" i="16"/>
  <c r="C1546" i="16"/>
  <c r="B1546" i="16"/>
  <c r="Q1545" i="16"/>
  <c r="P1545" i="16"/>
  <c r="O1545" i="16"/>
  <c r="N1545" i="16"/>
  <c r="M1545" i="16"/>
  <c r="L1545" i="16"/>
  <c r="K1545" i="16"/>
  <c r="J1545" i="16"/>
  <c r="I1545" i="16"/>
  <c r="H1545" i="16"/>
  <c r="G1545" i="16"/>
  <c r="F1545" i="16"/>
  <c r="E1545" i="16"/>
  <c r="D1545" i="16"/>
  <c r="C1545" i="16"/>
  <c r="B1545" i="16"/>
  <c r="Q1544" i="16"/>
  <c r="P1544" i="16"/>
  <c r="O1544" i="16"/>
  <c r="N1544" i="16"/>
  <c r="M1544" i="16"/>
  <c r="L1544" i="16"/>
  <c r="K1544" i="16"/>
  <c r="J1544" i="16"/>
  <c r="I1544" i="16"/>
  <c r="H1544" i="16"/>
  <c r="G1544" i="16"/>
  <c r="F1544" i="16"/>
  <c r="E1544" i="16"/>
  <c r="D1544" i="16"/>
  <c r="C1544" i="16"/>
  <c r="B1544" i="16"/>
  <c r="Q1543" i="16"/>
  <c r="P1543" i="16"/>
  <c r="O1543" i="16"/>
  <c r="N1543" i="16"/>
  <c r="M1543" i="16"/>
  <c r="L1543" i="16"/>
  <c r="K1543" i="16"/>
  <c r="J1543" i="16"/>
  <c r="I1543" i="16"/>
  <c r="H1543" i="16"/>
  <c r="G1543" i="16"/>
  <c r="F1543" i="16"/>
  <c r="E1543" i="16"/>
  <c r="D1543" i="16"/>
  <c r="C1543" i="16"/>
  <c r="B1543" i="16"/>
  <c r="Q1542" i="16"/>
  <c r="P1542" i="16"/>
  <c r="O1542" i="16"/>
  <c r="N1542" i="16"/>
  <c r="M1542" i="16"/>
  <c r="L1542" i="16"/>
  <c r="K1542" i="16"/>
  <c r="J1542" i="16"/>
  <c r="I1542" i="16"/>
  <c r="H1542" i="16"/>
  <c r="G1542" i="16"/>
  <c r="F1542" i="16"/>
  <c r="E1542" i="16"/>
  <c r="D1542" i="16"/>
  <c r="C1542" i="16"/>
  <c r="B1542" i="16"/>
  <c r="Q1541" i="16"/>
  <c r="P1541" i="16"/>
  <c r="O1541" i="16"/>
  <c r="N1541" i="16"/>
  <c r="M1541" i="16"/>
  <c r="L1541" i="16"/>
  <c r="K1541" i="16"/>
  <c r="J1541" i="16"/>
  <c r="I1541" i="16"/>
  <c r="H1541" i="16"/>
  <c r="G1541" i="16"/>
  <c r="F1541" i="16"/>
  <c r="E1541" i="16"/>
  <c r="D1541" i="16"/>
  <c r="C1541" i="16"/>
  <c r="B1541" i="16"/>
  <c r="Q1540" i="16"/>
  <c r="P1540" i="16"/>
  <c r="O1540" i="16"/>
  <c r="N1540" i="16"/>
  <c r="M1540" i="16"/>
  <c r="L1540" i="16"/>
  <c r="K1540" i="16"/>
  <c r="J1540" i="16"/>
  <c r="I1540" i="16"/>
  <c r="H1540" i="16"/>
  <c r="G1540" i="16"/>
  <c r="F1540" i="16"/>
  <c r="E1540" i="16"/>
  <c r="D1540" i="16"/>
  <c r="C1540" i="16"/>
  <c r="B1540" i="16"/>
  <c r="Q1539" i="16"/>
  <c r="P1539" i="16"/>
  <c r="O1539" i="16"/>
  <c r="N1539" i="16"/>
  <c r="M1539" i="16"/>
  <c r="L1539" i="16"/>
  <c r="K1539" i="16"/>
  <c r="J1539" i="16"/>
  <c r="I1539" i="16"/>
  <c r="H1539" i="16"/>
  <c r="G1539" i="16"/>
  <c r="F1539" i="16"/>
  <c r="E1539" i="16"/>
  <c r="D1539" i="16"/>
  <c r="C1539" i="16"/>
  <c r="B1539" i="16"/>
  <c r="Q1538" i="16"/>
  <c r="P1538" i="16"/>
  <c r="O1538" i="16"/>
  <c r="N1538" i="16"/>
  <c r="M1538" i="16"/>
  <c r="L1538" i="16"/>
  <c r="K1538" i="16"/>
  <c r="J1538" i="16"/>
  <c r="I1538" i="16"/>
  <c r="H1538" i="16"/>
  <c r="G1538" i="16"/>
  <c r="F1538" i="16"/>
  <c r="E1538" i="16"/>
  <c r="D1538" i="16"/>
  <c r="C1538" i="16"/>
  <c r="B1538" i="16"/>
  <c r="Q1537" i="16"/>
  <c r="P1537" i="16"/>
  <c r="O1537" i="16"/>
  <c r="N1537" i="16"/>
  <c r="M1537" i="16"/>
  <c r="L1537" i="16"/>
  <c r="K1537" i="16"/>
  <c r="J1537" i="16"/>
  <c r="I1537" i="16"/>
  <c r="H1537" i="16"/>
  <c r="G1537" i="16"/>
  <c r="F1537" i="16"/>
  <c r="E1537" i="16"/>
  <c r="D1537" i="16"/>
  <c r="C1537" i="16"/>
  <c r="B1537" i="16"/>
  <c r="Q1536" i="16"/>
  <c r="P1536" i="16"/>
  <c r="O1536" i="16"/>
  <c r="N1536" i="16"/>
  <c r="M1536" i="16"/>
  <c r="L1536" i="16"/>
  <c r="K1536" i="16"/>
  <c r="J1536" i="16"/>
  <c r="I1536" i="16"/>
  <c r="H1536" i="16"/>
  <c r="G1536" i="16"/>
  <c r="F1536" i="16"/>
  <c r="E1536" i="16"/>
  <c r="D1536" i="16"/>
  <c r="C1536" i="16"/>
  <c r="B1536" i="16"/>
  <c r="Q1535" i="16"/>
  <c r="P1535" i="16"/>
  <c r="O1535" i="16"/>
  <c r="N1535" i="16"/>
  <c r="M1535" i="16"/>
  <c r="L1535" i="16"/>
  <c r="K1535" i="16"/>
  <c r="J1535" i="16"/>
  <c r="I1535" i="16"/>
  <c r="H1535" i="16"/>
  <c r="G1535" i="16"/>
  <c r="F1535" i="16"/>
  <c r="E1535" i="16"/>
  <c r="D1535" i="16"/>
  <c r="C1535" i="16"/>
  <c r="B1535" i="16"/>
  <c r="Q1534" i="16"/>
  <c r="P1534" i="16"/>
  <c r="O1534" i="16"/>
  <c r="N1534" i="16"/>
  <c r="M1534" i="16"/>
  <c r="L1534" i="16"/>
  <c r="K1534" i="16"/>
  <c r="J1534" i="16"/>
  <c r="I1534" i="16"/>
  <c r="H1534" i="16"/>
  <c r="G1534" i="16"/>
  <c r="F1534" i="16"/>
  <c r="E1534" i="16"/>
  <c r="D1534" i="16"/>
  <c r="C1534" i="16"/>
  <c r="B1534" i="16"/>
  <c r="Q1533" i="16"/>
  <c r="P1533" i="16"/>
  <c r="O1533" i="16"/>
  <c r="N1533" i="16"/>
  <c r="M1533" i="16"/>
  <c r="L1533" i="16"/>
  <c r="K1533" i="16"/>
  <c r="J1533" i="16"/>
  <c r="I1533" i="16"/>
  <c r="H1533" i="16"/>
  <c r="G1533" i="16"/>
  <c r="F1533" i="16"/>
  <c r="E1533" i="16"/>
  <c r="D1533" i="16"/>
  <c r="C1533" i="16"/>
  <c r="B1533" i="16"/>
  <c r="Q1532" i="16"/>
  <c r="P1532" i="16"/>
  <c r="O1532" i="16"/>
  <c r="N1532" i="16"/>
  <c r="M1532" i="16"/>
  <c r="L1532" i="16"/>
  <c r="K1532" i="16"/>
  <c r="J1532" i="16"/>
  <c r="I1532" i="16"/>
  <c r="H1532" i="16"/>
  <c r="G1532" i="16"/>
  <c r="F1532" i="16"/>
  <c r="E1532" i="16"/>
  <c r="D1532" i="16"/>
  <c r="C1532" i="16"/>
  <c r="B1532" i="16"/>
  <c r="Q1531" i="16"/>
  <c r="P1531" i="16"/>
  <c r="O1531" i="16"/>
  <c r="N1531" i="16"/>
  <c r="M1531" i="16"/>
  <c r="L1531" i="16"/>
  <c r="K1531" i="16"/>
  <c r="J1531" i="16"/>
  <c r="I1531" i="16"/>
  <c r="H1531" i="16"/>
  <c r="G1531" i="16"/>
  <c r="F1531" i="16"/>
  <c r="E1531" i="16"/>
  <c r="D1531" i="16"/>
  <c r="C1531" i="16"/>
  <c r="B1531" i="16"/>
  <c r="Q1530" i="16"/>
  <c r="P1530" i="16"/>
  <c r="O1530" i="16"/>
  <c r="N1530" i="16"/>
  <c r="M1530" i="16"/>
  <c r="L1530" i="16"/>
  <c r="K1530" i="16"/>
  <c r="J1530" i="16"/>
  <c r="I1530" i="16"/>
  <c r="H1530" i="16"/>
  <c r="G1530" i="16"/>
  <c r="F1530" i="16"/>
  <c r="E1530" i="16"/>
  <c r="D1530" i="16"/>
  <c r="C1530" i="16"/>
  <c r="B1530" i="16"/>
  <c r="Q1529" i="16"/>
  <c r="P1529" i="16"/>
  <c r="O1529" i="16"/>
  <c r="N1529" i="16"/>
  <c r="M1529" i="16"/>
  <c r="L1529" i="16"/>
  <c r="K1529" i="16"/>
  <c r="J1529" i="16"/>
  <c r="I1529" i="16"/>
  <c r="H1529" i="16"/>
  <c r="G1529" i="16"/>
  <c r="F1529" i="16"/>
  <c r="E1529" i="16"/>
  <c r="D1529" i="16"/>
  <c r="C1529" i="16"/>
  <c r="B1529" i="16"/>
  <c r="Q1528" i="16"/>
  <c r="P1528" i="16"/>
  <c r="O1528" i="16"/>
  <c r="N1528" i="16"/>
  <c r="M1528" i="16"/>
  <c r="L1528" i="16"/>
  <c r="K1528" i="16"/>
  <c r="J1528" i="16"/>
  <c r="I1528" i="16"/>
  <c r="H1528" i="16"/>
  <c r="G1528" i="16"/>
  <c r="F1528" i="16"/>
  <c r="E1528" i="16"/>
  <c r="D1528" i="16"/>
  <c r="C1528" i="16"/>
  <c r="B1528" i="16"/>
  <c r="Q1527" i="16"/>
  <c r="P1527" i="16"/>
  <c r="O1527" i="16"/>
  <c r="N1527" i="16"/>
  <c r="M1527" i="16"/>
  <c r="L1527" i="16"/>
  <c r="K1527" i="16"/>
  <c r="J1527" i="16"/>
  <c r="I1527" i="16"/>
  <c r="H1527" i="16"/>
  <c r="G1527" i="16"/>
  <c r="F1527" i="16"/>
  <c r="E1527" i="16"/>
  <c r="D1527" i="16"/>
  <c r="C1527" i="16"/>
  <c r="B1527" i="16"/>
  <c r="Q1526" i="16"/>
  <c r="P1526" i="16"/>
  <c r="O1526" i="16"/>
  <c r="N1526" i="16"/>
  <c r="M1526" i="16"/>
  <c r="L1526" i="16"/>
  <c r="K1526" i="16"/>
  <c r="J1526" i="16"/>
  <c r="I1526" i="16"/>
  <c r="H1526" i="16"/>
  <c r="G1526" i="16"/>
  <c r="F1526" i="16"/>
  <c r="E1526" i="16"/>
  <c r="D1526" i="16"/>
  <c r="C1526" i="16"/>
  <c r="B1526" i="16"/>
  <c r="Q1525" i="16"/>
  <c r="P1525" i="16"/>
  <c r="O1525" i="16"/>
  <c r="N1525" i="16"/>
  <c r="M1525" i="16"/>
  <c r="L1525" i="16"/>
  <c r="K1525" i="16"/>
  <c r="J1525" i="16"/>
  <c r="I1525" i="16"/>
  <c r="H1525" i="16"/>
  <c r="G1525" i="16"/>
  <c r="F1525" i="16"/>
  <c r="E1525" i="16"/>
  <c r="D1525" i="16"/>
  <c r="C1525" i="16"/>
  <c r="B1525" i="16"/>
  <c r="Q1524" i="16"/>
  <c r="P1524" i="16"/>
  <c r="O1524" i="16"/>
  <c r="N1524" i="16"/>
  <c r="M1524" i="16"/>
  <c r="L1524" i="16"/>
  <c r="K1524" i="16"/>
  <c r="J1524" i="16"/>
  <c r="I1524" i="16"/>
  <c r="H1524" i="16"/>
  <c r="G1524" i="16"/>
  <c r="F1524" i="16"/>
  <c r="E1524" i="16"/>
  <c r="D1524" i="16"/>
  <c r="C1524" i="16"/>
  <c r="B1524" i="16"/>
  <c r="Q1523" i="16"/>
  <c r="P1523" i="16"/>
  <c r="O1523" i="16"/>
  <c r="N1523" i="16"/>
  <c r="M1523" i="16"/>
  <c r="L1523" i="16"/>
  <c r="K1523" i="16"/>
  <c r="J1523" i="16"/>
  <c r="I1523" i="16"/>
  <c r="H1523" i="16"/>
  <c r="G1523" i="16"/>
  <c r="F1523" i="16"/>
  <c r="E1523" i="16"/>
  <c r="D1523" i="16"/>
  <c r="C1523" i="16"/>
  <c r="B1523" i="16"/>
  <c r="Q1522" i="16"/>
  <c r="P1522" i="16"/>
  <c r="O1522" i="16"/>
  <c r="N1522" i="16"/>
  <c r="M1522" i="16"/>
  <c r="L1522" i="16"/>
  <c r="K1522" i="16"/>
  <c r="J1522" i="16"/>
  <c r="I1522" i="16"/>
  <c r="H1522" i="16"/>
  <c r="G1522" i="16"/>
  <c r="F1522" i="16"/>
  <c r="E1522" i="16"/>
  <c r="D1522" i="16"/>
  <c r="C1522" i="16"/>
  <c r="B1522" i="16"/>
  <c r="Q1521" i="16"/>
  <c r="P1521" i="16"/>
  <c r="O1521" i="16"/>
  <c r="N1521" i="16"/>
  <c r="M1521" i="16"/>
  <c r="L1521" i="16"/>
  <c r="K1521" i="16"/>
  <c r="J1521" i="16"/>
  <c r="I1521" i="16"/>
  <c r="H1521" i="16"/>
  <c r="G1521" i="16"/>
  <c r="F1521" i="16"/>
  <c r="E1521" i="16"/>
  <c r="D1521" i="16"/>
  <c r="C1521" i="16"/>
  <c r="B1521" i="16"/>
  <c r="Q1520" i="16"/>
  <c r="P1520" i="16"/>
  <c r="O1520" i="16"/>
  <c r="N1520" i="16"/>
  <c r="M1520" i="16"/>
  <c r="L1520" i="16"/>
  <c r="K1520" i="16"/>
  <c r="J1520" i="16"/>
  <c r="I1520" i="16"/>
  <c r="H1520" i="16"/>
  <c r="G1520" i="16"/>
  <c r="F1520" i="16"/>
  <c r="E1520" i="16"/>
  <c r="D1520" i="16"/>
  <c r="C1520" i="16"/>
  <c r="B1520" i="16"/>
  <c r="Q1519" i="16"/>
  <c r="P1519" i="16"/>
  <c r="O1519" i="16"/>
  <c r="N1519" i="16"/>
  <c r="M1519" i="16"/>
  <c r="L1519" i="16"/>
  <c r="K1519" i="16"/>
  <c r="J1519" i="16"/>
  <c r="I1519" i="16"/>
  <c r="H1519" i="16"/>
  <c r="G1519" i="16"/>
  <c r="F1519" i="16"/>
  <c r="E1519" i="16"/>
  <c r="D1519" i="16"/>
  <c r="C1519" i="16"/>
  <c r="B1519" i="16"/>
  <c r="Q1518" i="16"/>
  <c r="P1518" i="16"/>
  <c r="O1518" i="16"/>
  <c r="N1518" i="16"/>
  <c r="M1518" i="16"/>
  <c r="L1518" i="16"/>
  <c r="K1518" i="16"/>
  <c r="J1518" i="16"/>
  <c r="I1518" i="16"/>
  <c r="H1518" i="16"/>
  <c r="G1518" i="16"/>
  <c r="F1518" i="16"/>
  <c r="E1518" i="16"/>
  <c r="D1518" i="16"/>
  <c r="C1518" i="16"/>
  <c r="B1518" i="16"/>
  <c r="Q1517" i="16"/>
  <c r="P1517" i="16"/>
  <c r="O1517" i="16"/>
  <c r="N1517" i="16"/>
  <c r="M1517" i="16"/>
  <c r="L1517" i="16"/>
  <c r="K1517" i="16"/>
  <c r="J1517" i="16"/>
  <c r="I1517" i="16"/>
  <c r="H1517" i="16"/>
  <c r="G1517" i="16"/>
  <c r="F1517" i="16"/>
  <c r="E1517" i="16"/>
  <c r="D1517" i="16"/>
  <c r="C1517" i="16"/>
  <c r="B1517" i="16"/>
  <c r="Q1516" i="16"/>
  <c r="P1516" i="16"/>
  <c r="O1516" i="16"/>
  <c r="N1516" i="16"/>
  <c r="M1516" i="16"/>
  <c r="L1516" i="16"/>
  <c r="K1516" i="16"/>
  <c r="J1516" i="16"/>
  <c r="I1516" i="16"/>
  <c r="H1516" i="16"/>
  <c r="G1516" i="16"/>
  <c r="F1516" i="16"/>
  <c r="E1516" i="16"/>
  <c r="D1516" i="16"/>
  <c r="C1516" i="16"/>
  <c r="B1516" i="16"/>
  <c r="Q1515" i="16"/>
  <c r="P1515" i="16"/>
  <c r="O1515" i="16"/>
  <c r="N1515" i="16"/>
  <c r="M1515" i="16"/>
  <c r="L1515" i="16"/>
  <c r="K1515" i="16"/>
  <c r="J1515" i="16"/>
  <c r="I1515" i="16"/>
  <c r="H1515" i="16"/>
  <c r="G1515" i="16"/>
  <c r="F1515" i="16"/>
  <c r="E1515" i="16"/>
  <c r="D1515" i="16"/>
  <c r="C1515" i="16"/>
  <c r="B1515" i="16"/>
  <c r="Q1514" i="16"/>
  <c r="P1514" i="16"/>
  <c r="O1514" i="16"/>
  <c r="N1514" i="16"/>
  <c r="M1514" i="16"/>
  <c r="L1514" i="16"/>
  <c r="K1514" i="16"/>
  <c r="J1514" i="16"/>
  <c r="I1514" i="16"/>
  <c r="H1514" i="16"/>
  <c r="G1514" i="16"/>
  <c r="F1514" i="16"/>
  <c r="E1514" i="16"/>
  <c r="D1514" i="16"/>
  <c r="C1514" i="16"/>
  <c r="B1514" i="16"/>
  <c r="Q1513" i="16"/>
  <c r="P1513" i="16"/>
  <c r="O1513" i="16"/>
  <c r="N1513" i="16"/>
  <c r="M1513" i="16"/>
  <c r="L1513" i="16"/>
  <c r="K1513" i="16"/>
  <c r="J1513" i="16"/>
  <c r="I1513" i="16"/>
  <c r="H1513" i="16"/>
  <c r="G1513" i="16"/>
  <c r="F1513" i="16"/>
  <c r="E1513" i="16"/>
  <c r="D1513" i="16"/>
  <c r="C1513" i="16"/>
  <c r="B1513" i="16"/>
  <c r="Q1512" i="16"/>
  <c r="P1512" i="16"/>
  <c r="O1512" i="16"/>
  <c r="N1512" i="16"/>
  <c r="M1512" i="16"/>
  <c r="L1512" i="16"/>
  <c r="K1512" i="16"/>
  <c r="J1512" i="16"/>
  <c r="I1512" i="16"/>
  <c r="H1512" i="16"/>
  <c r="G1512" i="16"/>
  <c r="F1512" i="16"/>
  <c r="E1512" i="16"/>
  <c r="D1512" i="16"/>
  <c r="C1512" i="16"/>
  <c r="B1512" i="16"/>
  <c r="Q1511" i="16"/>
  <c r="P1511" i="16"/>
  <c r="O1511" i="16"/>
  <c r="N1511" i="16"/>
  <c r="M1511" i="16"/>
  <c r="L1511" i="16"/>
  <c r="K1511" i="16"/>
  <c r="J1511" i="16"/>
  <c r="I1511" i="16"/>
  <c r="H1511" i="16"/>
  <c r="G1511" i="16"/>
  <c r="F1511" i="16"/>
  <c r="E1511" i="16"/>
  <c r="D1511" i="16"/>
  <c r="C1511" i="16"/>
  <c r="B1511" i="16"/>
  <c r="Q1510" i="16"/>
  <c r="P1510" i="16"/>
  <c r="O1510" i="16"/>
  <c r="N1510" i="16"/>
  <c r="M1510" i="16"/>
  <c r="L1510" i="16"/>
  <c r="K1510" i="16"/>
  <c r="J1510" i="16"/>
  <c r="I1510" i="16"/>
  <c r="H1510" i="16"/>
  <c r="G1510" i="16"/>
  <c r="F1510" i="16"/>
  <c r="E1510" i="16"/>
  <c r="D1510" i="16"/>
  <c r="C1510" i="16"/>
  <c r="B1510" i="16"/>
  <c r="Q1509" i="16"/>
  <c r="P1509" i="16"/>
  <c r="O1509" i="16"/>
  <c r="N1509" i="16"/>
  <c r="M1509" i="16"/>
  <c r="L1509" i="16"/>
  <c r="K1509" i="16"/>
  <c r="J1509" i="16"/>
  <c r="I1509" i="16"/>
  <c r="H1509" i="16"/>
  <c r="G1509" i="16"/>
  <c r="F1509" i="16"/>
  <c r="E1509" i="16"/>
  <c r="D1509" i="16"/>
  <c r="C1509" i="16"/>
  <c r="B1509" i="16"/>
  <c r="Q1508" i="16"/>
  <c r="P1508" i="16"/>
  <c r="O1508" i="16"/>
  <c r="N1508" i="16"/>
  <c r="M1508" i="16"/>
  <c r="L1508" i="16"/>
  <c r="K1508" i="16"/>
  <c r="J1508" i="16"/>
  <c r="I1508" i="16"/>
  <c r="H1508" i="16"/>
  <c r="G1508" i="16"/>
  <c r="F1508" i="16"/>
  <c r="E1508" i="16"/>
  <c r="D1508" i="16"/>
  <c r="C1508" i="16"/>
  <c r="B1508" i="16"/>
  <c r="Q1507" i="16"/>
  <c r="P1507" i="16"/>
  <c r="O1507" i="16"/>
  <c r="N1507" i="16"/>
  <c r="M1507" i="16"/>
  <c r="L1507" i="16"/>
  <c r="K1507" i="16"/>
  <c r="J1507" i="16"/>
  <c r="I1507" i="16"/>
  <c r="H1507" i="16"/>
  <c r="G1507" i="16"/>
  <c r="F1507" i="16"/>
  <c r="E1507" i="16"/>
  <c r="D1507" i="16"/>
  <c r="C1507" i="16"/>
  <c r="B1507" i="16"/>
  <c r="Q1506" i="16"/>
  <c r="P1506" i="16"/>
  <c r="O1506" i="16"/>
  <c r="N1506" i="16"/>
  <c r="M1506" i="16"/>
  <c r="L1506" i="16"/>
  <c r="K1506" i="16"/>
  <c r="J1506" i="16"/>
  <c r="I1506" i="16"/>
  <c r="H1506" i="16"/>
  <c r="G1506" i="16"/>
  <c r="F1506" i="16"/>
  <c r="E1506" i="16"/>
  <c r="D1506" i="16"/>
  <c r="C1506" i="16"/>
  <c r="B1506" i="16"/>
  <c r="Q1505" i="16"/>
  <c r="P1505" i="16"/>
  <c r="O1505" i="16"/>
  <c r="N1505" i="16"/>
  <c r="M1505" i="16"/>
  <c r="L1505" i="16"/>
  <c r="K1505" i="16"/>
  <c r="J1505" i="16"/>
  <c r="I1505" i="16"/>
  <c r="H1505" i="16"/>
  <c r="G1505" i="16"/>
  <c r="F1505" i="16"/>
  <c r="E1505" i="16"/>
  <c r="D1505" i="16"/>
  <c r="C1505" i="16"/>
  <c r="B1505" i="16"/>
  <c r="Q1504" i="16"/>
  <c r="P1504" i="16"/>
  <c r="O1504" i="16"/>
  <c r="N1504" i="16"/>
  <c r="M1504" i="16"/>
  <c r="L1504" i="16"/>
  <c r="K1504" i="16"/>
  <c r="J1504" i="16"/>
  <c r="I1504" i="16"/>
  <c r="H1504" i="16"/>
  <c r="G1504" i="16"/>
  <c r="F1504" i="16"/>
  <c r="E1504" i="16"/>
  <c r="D1504" i="16"/>
  <c r="C1504" i="16"/>
  <c r="B1504" i="16"/>
  <c r="Q1503" i="16"/>
  <c r="P1503" i="16"/>
  <c r="O1503" i="16"/>
  <c r="N1503" i="16"/>
  <c r="M1503" i="16"/>
  <c r="L1503" i="16"/>
  <c r="K1503" i="16"/>
  <c r="J1503" i="16"/>
  <c r="I1503" i="16"/>
  <c r="H1503" i="16"/>
  <c r="G1503" i="16"/>
  <c r="F1503" i="16"/>
  <c r="E1503" i="16"/>
  <c r="D1503" i="16"/>
  <c r="C1503" i="16"/>
  <c r="B1503" i="16"/>
  <c r="Q1502" i="16"/>
  <c r="P1502" i="16"/>
  <c r="O1502" i="16"/>
  <c r="N1502" i="16"/>
  <c r="M1502" i="16"/>
  <c r="L1502" i="16"/>
  <c r="K1502" i="16"/>
  <c r="J1502" i="16"/>
  <c r="I1502" i="16"/>
  <c r="H1502" i="16"/>
  <c r="G1502" i="16"/>
  <c r="F1502" i="16"/>
  <c r="E1502" i="16"/>
  <c r="D1502" i="16"/>
  <c r="C1502" i="16"/>
  <c r="B1502" i="16"/>
  <c r="Q1501" i="16"/>
  <c r="P1501" i="16"/>
  <c r="O1501" i="16"/>
  <c r="N1501" i="16"/>
  <c r="M1501" i="16"/>
  <c r="L1501" i="16"/>
  <c r="K1501" i="16"/>
  <c r="J1501" i="16"/>
  <c r="I1501" i="16"/>
  <c r="H1501" i="16"/>
  <c r="G1501" i="16"/>
  <c r="F1501" i="16"/>
  <c r="E1501" i="16"/>
  <c r="D1501" i="16"/>
  <c r="C1501" i="16"/>
  <c r="B1501" i="16"/>
  <c r="Q1500" i="16"/>
  <c r="P1500" i="16"/>
  <c r="O1500" i="16"/>
  <c r="N1500" i="16"/>
  <c r="M1500" i="16"/>
  <c r="L1500" i="16"/>
  <c r="K1500" i="16"/>
  <c r="J1500" i="16"/>
  <c r="I1500" i="16"/>
  <c r="H1500" i="16"/>
  <c r="G1500" i="16"/>
  <c r="F1500" i="16"/>
  <c r="E1500" i="16"/>
  <c r="D1500" i="16"/>
  <c r="C1500" i="16"/>
  <c r="B1500" i="16"/>
  <c r="Q1499" i="16"/>
  <c r="P1499" i="16"/>
  <c r="O1499" i="16"/>
  <c r="N1499" i="16"/>
  <c r="M1499" i="16"/>
  <c r="L1499" i="16"/>
  <c r="K1499" i="16"/>
  <c r="J1499" i="16"/>
  <c r="I1499" i="16"/>
  <c r="H1499" i="16"/>
  <c r="G1499" i="16"/>
  <c r="F1499" i="16"/>
  <c r="E1499" i="16"/>
  <c r="D1499" i="16"/>
  <c r="C1499" i="16"/>
  <c r="B1499" i="16"/>
  <c r="Q1498" i="16"/>
  <c r="P1498" i="16"/>
  <c r="O1498" i="16"/>
  <c r="N1498" i="16"/>
  <c r="M1498" i="16"/>
  <c r="L1498" i="16"/>
  <c r="K1498" i="16"/>
  <c r="J1498" i="16"/>
  <c r="I1498" i="16"/>
  <c r="H1498" i="16"/>
  <c r="G1498" i="16"/>
  <c r="F1498" i="16"/>
  <c r="E1498" i="16"/>
  <c r="D1498" i="16"/>
  <c r="C1498" i="16"/>
  <c r="B1498" i="16"/>
  <c r="Q1497" i="16"/>
  <c r="P1497" i="16"/>
  <c r="O1497" i="16"/>
  <c r="N1497" i="16"/>
  <c r="M1497" i="16"/>
  <c r="L1497" i="16"/>
  <c r="K1497" i="16"/>
  <c r="J1497" i="16"/>
  <c r="I1497" i="16"/>
  <c r="H1497" i="16"/>
  <c r="G1497" i="16"/>
  <c r="F1497" i="16"/>
  <c r="E1497" i="16"/>
  <c r="D1497" i="16"/>
  <c r="C1497" i="16"/>
  <c r="B1497" i="16"/>
  <c r="Q1496" i="16"/>
  <c r="P1496" i="16"/>
  <c r="O1496" i="16"/>
  <c r="N1496" i="16"/>
  <c r="M1496" i="16"/>
  <c r="L1496" i="16"/>
  <c r="K1496" i="16"/>
  <c r="J1496" i="16"/>
  <c r="I1496" i="16"/>
  <c r="H1496" i="16"/>
  <c r="G1496" i="16"/>
  <c r="F1496" i="16"/>
  <c r="E1496" i="16"/>
  <c r="D1496" i="16"/>
  <c r="C1496" i="16"/>
  <c r="B1496" i="16"/>
  <c r="Q1495" i="16"/>
  <c r="P1495" i="16"/>
  <c r="O1495" i="16"/>
  <c r="N1495" i="16"/>
  <c r="M1495" i="16"/>
  <c r="L1495" i="16"/>
  <c r="K1495" i="16"/>
  <c r="J1495" i="16"/>
  <c r="I1495" i="16"/>
  <c r="H1495" i="16"/>
  <c r="G1495" i="16"/>
  <c r="F1495" i="16"/>
  <c r="E1495" i="16"/>
  <c r="D1495" i="16"/>
  <c r="C1495" i="16"/>
  <c r="B1495" i="16"/>
  <c r="Q1494" i="16"/>
  <c r="P1494" i="16"/>
  <c r="O1494" i="16"/>
  <c r="N1494" i="16"/>
  <c r="M1494" i="16"/>
  <c r="L1494" i="16"/>
  <c r="K1494" i="16"/>
  <c r="J1494" i="16"/>
  <c r="I1494" i="16"/>
  <c r="H1494" i="16"/>
  <c r="G1494" i="16"/>
  <c r="F1494" i="16"/>
  <c r="E1494" i="16"/>
  <c r="D1494" i="16"/>
  <c r="C1494" i="16"/>
  <c r="B1494" i="16"/>
  <c r="Q1493" i="16"/>
  <c r="P1493" i="16"/>
  <c r="O1493" i="16"/>
  <c r="N1493" i="16"/>
  <c r="M1493" i="16"/>
  <c r="L1493" i="16"/>
  <c r="K1493" i="16"/>
  <c r="J1493" i="16"/>
  <c r="I1493" i="16"/>
  <c r="H1493" i="16"/>
  <c r="G1493" i="16"/>
  <c r="F1493" i="16"/>
  <c r="E1493" i="16"/>
  <c r="D1493" i="16"/>
  <c r="C1493" i="16"/>
  <c r="B1493" i="16"/>
  <c r="Q1492" i="16"/>
  <c r="P1492" i="16"/>
  <c r="O1492" i="16"/>
  <c r="N1492" i="16"/>
  <c r="M1492" i="16"/>
  <c r="L1492" i="16"/>
  <c r="K1492" i="16"/>
  <c r="J1492" i="16"/>
  <c r="I1492" i="16"/>
  <c r="H1492" i="16"/>
  <c r="G1492" i="16"/>
  <c r="F1492" i="16"/>
  <c r="E1492" i="16"/>
  <c r="D1492" i="16"/>
  <c r="C1492" i="16"/>
  <c r="B1492" i="16"/>
  <c r="Q1491" i="16"/>
  <c r="P1491" i="16"/>
  <c r="O1491" i="16"/>
  <c r="N1491" i="16"/>
  <c r="M1491" i="16"/>
  <c r="L1491" i="16"/>
  <c r="K1491" i="16"/>
  <c r="J1491" i="16"/>
  <c r="I1491" i="16"/>
  <c r="H1491" i="16"/>
  <c r="G1491" i="16"/>
  <c r="F1491" i="16"/>
  <c r="E1491" i="16"/>
  <c r="D1491" i="16"/>
  <c r="C1491" i="16"/>
  <c r="B1491" i="16"/>
  <c r="Q1490" i="16"/>
  <c r="P1490" i="16"/>
  <c r="O1490" i="16"/>
  <c r="N1490" i="16"/>
  <c r="M1490" i="16"/>
  <c r="L1490" i="16"/>
  <c r="K1490" i="16"/>
  <c r="J1490" i="16"/>
  <c r="I1490" i="16"/>
  <c r="H1490" i="16"/>
  <c r="G1490" i="16"/>
  <c r="F1490" i="16"/>
  <c r="E1490" i="16"/>
  <c r="D1490" i="16"/>
  <c r="C1490" i="16"/>
  <c r="B1490" i="16"/>
  <c r="Q1489" i="16"/>
  <c r="P1489" i="16"/>
  <c r="O1489" i="16"/>
  <c r="N1489" i="16"/>
  <c r="M1489" i="16"/>
  <c r="L1489" i="16"/>
  <c r="K1489" i="16"/>
  <c r="J1489" i="16"/>
  <c r="I1489" i="16"/>
  <c r="H1489" i="16"/>
  <c r="G1489" i="16"/>
  <c r="F1489" i="16"/>
  <c r="E1489" i="16"/>
  <c r="D1489" i="16"/>
  <c r="C1489" i="16"/>
  <c r="B1489" i="16"/>
  <c r="Q1488" i="16"/>
  <c r="P1488" i="16"/>
  <c r="O1488" i="16"/>
  <c r="N1488" i="16"/>
  <c r="M1488" i="16"/>
  <c r="L1488" i="16"/>
  <c r="K1488" i="16"/>
  <c r="J1488" i="16"/>
  <c r="I1488" i="16"/>
  <c r="H1488" i="16"/>
  <c r="G1488" i="16"/>
  <c r="F1488" i="16"/>
  <c r="E1488" i="16"/>
  <c r="D1488" i="16"/>
  <c r="C1488" i="16"/>
  <c r="B1488" i="16"/>
  <c r="Q1487" i="16"/>
  <c r="P1487" i="16"/>
  <c r="O1487" i="16"/>
  <c r="N1487" i="16"/>
  <c r="M1487" i="16"/>
  <c r="L1487" i="16"/>
  <c r="K1487" i="16"/>
  <c r="J1487" i="16"/>
  <c r="I1487" i="16"/>
  <c r="H1487" i="16"/>
  <c r="G1487" i="16"/>
  <c r="F1487" i="16"/>
  <c r="E1487" i="16"/>
  <c r="D1487" i="16"/>
  <c r="C1487" i="16"/>
  <c r="B1487" i="16"/>
  <c r="Q1486" i="16"/>
  <c r="P1486" i="16"/>
  <c r="O1486" i="16"/>
  <c r="N1486" i="16"/>
  <c r="M1486" i="16"/>
  <c r="L1486" i="16"/>
  <c r="K1486" i="16"/>
  <c r="J1486" i="16"/>
  <c r="I1486" i="16"/>
  <c r="H1486" i="16"/>
  <c r="G1486" i="16"/>
  <c r="F1486" i="16"/>
  <c r="E1486" i="16"/>
  <c r="D1486" i="16"/>
  <c r="C1486" i="16"/>
  <c r="B1486" i="16"/>
  <c r="Q1485" i="16"/>
  <c r="P1485" i="16"/>
  <c r="O1485" i="16"/>
  <c r="N1485" i="16"/>
  <c r="M1485" i="16"/>
  <c r="L1485" i="16"/>
  <c r="K1485" i="16"/>
  <c r="J1485" i="16"/>
  <c r="I1485" i="16"/>
  <c r="H1485" i="16"/>
  <c r="G1485" i="16"/>
  <c r="F1485" i="16"/>
  <c r="E1485" i="16"/>
  <c r="D1485" i="16"/>
  <c r="C1485" i="16"/>
  <c r="B1485" i="16"/>
  <c r="Q1484" i="16"/>
  <c r="P1484" i="16"/>
  <c r="O1484" i="16"/>
  <c r="N1484" i="16"/>
  <c r="M1484" i="16"/>
  <c r="L1484" i="16"/>
  <c r="K1484" i="16"/>
  <c r="J1484" i="16"/>
  <c r="I1484" i="16"/>
  <c r="H1484" i="16"/>
  <c r="G1484" i="16"/>
  <c r="F1484" i="16"/>
  <c r="E1484" i="16"/>
  <c r="D1484" i="16"/>
  <c r="C1484" i="16"/>
  <c r="B1484" i="16"/>
  <c r="Q1483" i="16"/>
  <c r="P1483" i="16"/>
  <c r="O1483" i="16"/>
  <c r="N1483" i="16"/>
  <c r="M1483" i="16"/>
  <c r="L1483" i="16"/>
  <c r="K1483" i="16"/>
  <c r="J1483" i="16"/>
  <c r="I1483" i="16"/>
  <c r="H1483" i="16"/>
  <c r="G1483" i="16"/>
  <c r="F1483" i="16"/>
  <c r="E1483" i="16"/>
  <c r="D1483" i="16"/>
  <c r="C1483" i="16"/>
  <c r="B1483" i="16"/>
  <c r="Q1482" i="16"/>
  <c r="P1482" i="16"/>
  <c r="O1482" i="16"/>
  <c r="N1482" i="16"/>
  <c r="M1482" i="16"/>
  <c r="L1482" i="16"/>
  <c r="K1482" i="16"/>
  <c r="J1482" i="16"/>
  <c r="I1482" i="16"/>
  <c r="H1482" i="16"/>
  <c r="G1482" i="16"/>
  <c r="F1482" i="16"/>
  <c r="E1482" i="16"/>
  <c r="D1482" i="16"/>
  <c r="C1482" i="16"/>
  <c r="B1482" i="16"/>
  <c r="Q1481" i="16"/>
  <c r="P1481" i="16"/>
  <c r="O1481" i="16"/>
  <c r="N1481" i="16"/>
  <c r="M1481" i="16"/>
  <c r="L1481" i="16"/>
  <c r="K1481" i="16"/>
  <c r="J1481" i="16"/>
  <c r="I1481" i="16"/>
  <c r="H1481" i="16"/>
  <c r="G1481" i="16"/>
  <c r="F1481" i="16"/>
  <c r="E1481" i="16"/>
  <c r="D1481" i="16"/>
  <c r="C1481" i="16"/>
  <c r="B1481" i="16"/>
  <c r="Q1480" i="16"/>
  <c r="P1480" i="16"/>
  <c r="O1480" i="16"/>
  <c r="N1480" i="16"/>
  <c r="M1480" i="16"/>
  <c r="L1480" i="16"/>
  <c r="K1480" i="16"/>
  <c r="J1480" i="16"/>
  <c r="I1480" i="16"/>
  <c r="H1480" i="16"/>
  <c r="G1480" i="16"/>
  <c r="F1480" i="16"/>
  <c r="E1480" i="16"/>
  <c r="D1480" i="16"/>
  <c r="C1480" i="16"/>
  <c r="B1480" i="16"/>
  <c r="Q1479" i="16"/>
  <c r="P1479" i="16"/>
  <c r="O1479" i="16"/>
  <c r="N1479" i="16"/>
  <c r="M1479" i="16"/>
  <c r="L1479" i="16"/>
  <c r="K1479" i="16"/>
  <c r="J1479" i="16"/>
  <c r="I1479" i="16"/>
  <c r="H1479" i="16"/>
  <c r="G1479" i="16"/>
  <c r="F1479" i="16"/>
  <c r="E1479" i="16"/>
  <c r="D1479" i="16"/>
  <c r="C1479" i="16"/>
  <c r="B1479" i="16"/>
  <c r="Q1478" i="16"/>
  <c r="P1478" i="16"/>
  <c r="O1478" i="16"/>
  <c r="N1478" i="16"/>
  <c r="M1478" i="16"/>
  <c r="L1478" i="16"/>
  <c r="K1478" i="16"/>
  <c r="J1478" i="16"/>
  <c r="I1478" i="16"/>
  <c r="H1478" i="16"/>
  <c r="G1478" i="16"/>
  <c r="F1478" i="16"/>
  <c r="E1478" i="16"/>
  <c r="D1478" i="16"/>
  <c r="C1478" i="16"/>
  <c r="B1478" i="16"/>
  <c r="Q1477" i="16"/>
  <c r="P1477" i="16"/>
  <c r="O1477" i="16"/>
  <c r="N1477" i="16"/>
  <c r="M1477" i="16"/>
  <c r="L1477" i="16"/>
  <c r="K1477" i="16"/>
  <c r="J1477" i="16"/>
  <c r="I1477" i="16"/>
  <c r="H1477" i="16"/>
  <c r="G1477" i="16"/>
  <c r="F1477" i="16"/>
  <c r="E1477" i="16"/>
  <c r="D1477" i="16"/>
  <c r="C1477" i="16"/>
  <c r="B1477" i="16"/>
  <c r="Q1476" i="16"/>
  <c r="P1476" i="16"/>
  <c r="O1476" i="16"/>
  <c r="N1476" i="16"/>
  <c r="M1476" i="16"/>
  <c r="L1476" i="16"/>
  <c r="K1476" i="16"/>
  <c r="J1476" i="16"/>
  <c r="I1476" i="16"/>
  <c r="H1476" i="16"/>
  <c r="G1476" i="16"/>
  <c r="F1476" i="16"/>
  <c r="E1476" i="16"/>
  <c r="D1476" i="16"/>
  <c r="C1476" i="16"/>
  <c r="B1476" i="16"/>
  <c r="Q1475" i="16"/>
  <c r="P1475" i="16"/>
  <c r="O1475" i="16"/>
  <c r="N1475" i="16"/>
  <c r="M1475" i="16"/>
  <c r="L1475" i="16"/>
  <c r="K1475" i="16"/>
  <c r="J1475" i="16"/>
  <c r="I1475" i="16"/>
  <c r="H1475" i="16"/>
  <c r="G1475" i="16"/>
  <c r="F1475" i="16"/>
  <c r="E1475" i="16"/>
  <c r="D1475" i="16"/>
  <c r="C1475" i="16"/>
  <c r="B1475" i="16"/>
  <c r="Q1474" i="16"/>
  <c r="P1474" i="16"/>
  <c r="O1474" i="16"/>
  <c r="N1474" i="16"/>
  <c r="M1474" i="16"/>
  <c r="L1474" i="16"/>
  <c r="K1474" i="16"/>
  <c r="J1474" i="16"/>
  <c r="I1474" i="16"/>
  <c r="H1474" i="16"/>
  <c r="G1474" i="16"/>
  <c r="F1474" i="16"/>
  <c r="E1474" i="16"/>
  <c r="D1474" i="16"/>
  <c r="C1474" i="16"/>
  <c r="B1474" i="16"/>
  <c r="Q1473" i="16"/>
  <c r="P1473" i="16"/>
  <c r="O1473" i="16"/>
  <c r="N1473" i="16"/>
  <c r="M1473" i="16"/>
  <c r="L1473" i="16"/>
  <c r="K1473" i="16"/>
  <c r="J1473" i="16"/>
  <c r="I1473" i="16"/>
  <c r="H1473" i="16"/>
  <c r="G1473" i="16"/>
  <c r="F1473" i="16"/>
  <c r="E1473" i="16"/>
  <c r="D1473" i="16"/>
  <c r="C1473" i="16"/>
  <c r="B1473" i="16"/>
  <c r="Q1472" i="16"/>
  <c r="P1472" i="16"/>
  <c r="O1472" i="16"/>
  <c r="N1472" i="16"/>
  <c r="M1472" i="16"/>
  <c r="L1472" i="16"/>
  <c r="K1472" i="16"/>
  <c r="J1472" i="16"/>
  <c r="I1472" i="16"/>
  <c r="H1472" i="16"/>
  <c r="G1472" i="16"/>
  <c r="F1472" i="16"/>
  <c r="E1472" i="16"/>
  <c r="D1472" i="16"/>
  <c r="C1472" i="16"/>
  <c r="B1472" i="16"/>
  <c r="Q1471" i="16"/>
  <c r="P1471" i="16"/>
  <c r="O1471" i="16"/>
  <c r="N1471" i="16"/>
  <c r="M1471" i="16"/>
  <c r="L1471" i="16"/>
  <c r="K1471" i="16"/>
  <c r="J1471" i="16"/>
  <c r="I1471" i="16"/>
  <c r="H1471" i="16"/>
  <c r="G1471" i="16"/>
  <c r="F1471" i="16"/>
  <c r="E1471" i="16"/>
  <c r="D1471" i="16"/>
  <c r="C1471" i="16"/>
  <c r="B1471" i="16"/>
  <c r="Q1470" i="16"/>
  <c r="P1470" i="16"/>
  <c r="O1470" i="16"/>
  <c r="N1470" i="16"/>
  <c r="M1470" i="16"/>
  <c r="L1470" i="16"/>
  <c r="K1470" i="16"/>
  <c r="J1470" i="16"/>
  <c r="I1470" i="16"/>
  <c r="H1470" i="16"/>
  <c r="G1470" i="16"/>
  <c r="F1470" i="16"/>
  <c r="E1470" i="16"/>
  <c r="D1470" i="16"/>
  <c r="C1470" i="16"/>
  <c r="B1470" i="16"/>
  <c r="Q1469" i="16"/>
  <c r="P1469" i="16"/>
  <c r="O1469" i="16"/>
  <c r="N1469" i="16"/>
  <c r="M1469" i="16"/>
  <c r="L1469" i="16"/>
  <c r="K1469" i="16"/>
  <c r="J1469" i="16"/>
  <c r="I1469" i="16"/>
  <c r="H1469" i="16"/>
  <c r="G1469" i="16"/>
  <c r="F1469" i="16"/>
  <c r="E1469" i="16"/>
  <c r="D1469" i="16"/>
  <c r="C1469" i="16"/>
  <c r="B1469" i="16"/>
  <c r="Q1468" i="16"/>
  <c r="P1468" i="16"/>
  <c r="O1468" i="16"/>
  <c r="N1468" i="16"/>
  <c r="M1468" i="16"/>
  <c r="L1468" i="16"/>
  <c r="K1468" i="16"/>
  <c r="J1468" i="16"/>
  <c r="I1468" i="16"/>
  <c r="H1468" i="16"/>
  <c r="G1468" i="16"/>
  <c r="F1468" i="16"/>
  <c r="E1468" i="16"/>
  <c r="D1468" i="16"/>
  <c r="C1468" i="16"/>
  <c r="B1468" i="16"/>
  <c r="Q1467" i="16"/>
  <c r="P1467" i="16"/>
  <c r="O1467" i="16"/>
  <c r="N1467" i="16"/>
  <c r="M1467" i="16"/>
  <c r="L1467" i="16"/>
  <c r="K1467" i="16"/>
  <c r="J1467" i="16"/>
  <c r="I1467" i="16"/>
  <c r="H1467" i="16"/>
  <c r="G1467" i="16"/>
  <c r="F1467" i="16"/>
  <c r="E1467" i="16"/>
  <c r="D1467" i="16"/>
  <c r="C1467" i="16"/>
  <c r="B1467" i="16"/>
  <c r="Q1466" i="16"/>
  <c r="P1466" i="16"/>
  <c r="O1466" i="16"/>
  <c r="N1466" i="16"/>
  <c r="M1466" i="16"/>
  <c r="L1466" i="16"/>
  <c r="K1466" i="16"/>
  <c r="J1466" i="16"/>
  <c r="I1466" i="16"/>
  <c r="H1466" i="16"/>
  <c r="G1466" i="16"/>
  <c r="F1466" i="16"/>
  <c r="E1466" i="16"/>
  <c r="D1466" i="16"/>
  <c r="C1466" i="16"/>
  <c r="B1466" i="16"/>
  <c r="Q1465" i="16"/>
  <c r="P1465" i="16"/>
  <c r="O1465" i="16"/>
  <c r="N1465" i="16"/>
  <c r="M1465" i="16"/>
  <c r="L1465" i="16"/>
  <c r="K1465" i="16"/>
  <c r="J1465" i="16"/>
  <c r="I1465" i="16"/>
  <c r="H1465" i="16"/>
  <c r="G1465" i="16"/>
  <c r="F1465" i="16"/>
  <c r="E1465" i="16"/>
  <c r="D1465" i="16"/>
  <c r="C1465" i="16"/>
  <c r="B1465" i="16"/>
  <c r="Q1464" i="16"/>
  <c r="P1464" i="16"/>
  <c r="O1464" i="16"/>
  <c r="N1464" i="16"/>
  <c r="M1464" i="16"/>
  <c r="L1464" i="16"/>
  <c r="K1464" i="16"/>
  <c r="J1464" i="16"/>
  <c r="I1464" i="16"/>
  <c r="H1464" i="16"/>
  <c r="G1464" i="16"/>
  <c r="F1464" i="16"/>
  <c r="E1464" i="16"/>
  <c r="D1464" i="16"/>
  <c r="C1464" i="16"/>
  <c r="B1464" i="16"/>
  <c r="Q1463" i="16"/>
  <c r="P1463" i="16"/>
  <c r="O1463" i="16"/>
  <c r="N1463" i="16"/>
  <c r="M1463" i="16"/>
  <c r="L1463" i="16"/>
  <c r="K1463" i="16"/>
  <c r="J1463" i="16"/>
  <c r="I1463" i="16"/>
  <c r="H1463" i="16"/>
  <c r="G1463" i="16"/>
  <c r="F1463" i="16"/>
  <c r="E1463" i="16"/>
  <c r="D1463" i="16"/>
  <c r="C1463" i="16"/>
  <c r="B1463" i="16"/>
  <c r="Q1462" i="16"/>
  <c r="P1462" i="16"/>
  <c r="O1462" i="16"/>
  <c r="N1462" i="16"/>
  <c r="M1462" i="16"/>
  <c r="L1462" i="16"/>
  <c r="K1462" i="16"/>
  <c r="J1462" i="16"/>
  <c r="I1462" i="16"/>
  <c r="H1462" i="16"/>
  <c r="G1462" i="16"/>
  <c r="F1462" i="16"/>
  <c r="E1462" i="16"/>
  <c r="D1462" i="16"/>
  <c r="C1462" i="16"/>
  <c r="B1462" i="16"/>
  <c r="Q1461" i="16"/>
  <c r="P1461" i="16"/>
  <c r="O1461" i="16"/>
  <c r="N1461" i="16"/>
  <c r="M1461" i="16"/>
  <c r="L1461" i="16"/>
  <c r="K1461" i="16"/>
  <c r="J1461" i="16"/>
  <c r="I1461" i="16"/>
  <c r="H1461" i="16"/>
  <c r="G1461" i="16"/>
  <c r="F1461" i="16"/>
  <c r="E1461" i="16"/>
  <c r="D1461" i="16"/>
  <c r="C1461" i="16"/>
  <c r="B1461" i="16"/>
  <c r="Q1460" i="16"/>
  <c r="P1460" i="16"/>
  <c r="O1460" i="16"/>
  <c r="N1460" i="16"/>
  <c r="M1460" i="16"/>
  <c r="L1460" i="16"/>
  <c r="K1460" i="16"/>
  <c r="J1460" i="16"/>
  <c r="I1460" i="16"/>
  <c r="H1460" i="16"/>
  <c r="G1460" i="16"/>
  <c r="F1460" i="16"/>
  <c r="E1460" i="16"/>
  <c r="D1460" i="16"/>
  <c r="C1460" i="16"/>
  <c r="B1460" i="16"/>
  <c r="Q1459" i="16"/>
  <c r="P1459" i="16"/>
  <c r="O1459" i="16"/>
  <c r="N1459" i="16"/>
  <c r="M1459" i="16"/>
  <c r="L1459" i="16"/>
  <c r="K1459" i="16"/>
  <c r="J1459" i="16"/>
  <c r="I1459" i="16"/>
  <c r="H1459" i="16"/>
  <c r="G1459" i="16"/>
  <c r="F1459" i="16"/>
  <c r="E1459" i="16"/>
  <c r="D1459" i="16"/>
  <c r="C1459" i="16"/>
  <c r="B1459" i="16"/>
  <c r="Q1458" i="16"/>
  <c r="P1458" i="16"/>
  <c r="O1458" i="16"/>
  <c r="N1458" i="16"/>
  <c r="M1458" i="16"/>
  <c r="L1458" i="16"/>
  <c r="K1458" i="16"/>
  <c r="J1458" i="16"/>
  <c r="I1458" i="16"/>
  <c r="H1458" i="16"/>
  <c r="G1458" i="16"/>
  <c r="F1458" i="16"/>
  <c r="E1458" i="16"/>
  <c r="D1458" i="16"/>
  <c r="C1458" i="16"/>
  <c r="B1458" i="16"/>
  <c r="Q1457" i="16"/>
  <c r="P1457" i="16"/>
  <c r="O1457" i="16"/>
  <c r="N1457" i="16"/>
  <c r="M1457" i="16"/>
  <c r="L1457" i="16"/>
  <c r="K1457" i="16"/>
  <c r="J1457" i="16"/>
  <c r="I1457" i="16"/>
  <c r="H1457" i="16"/>
  <c r="G1457" i="16"/>
  <c r="F1457" i="16"/>
  <c r="E1457" i="16"/>
  <c r="D1457" i="16"/>
  <c r="C1457" i="16"/>
  <c r="B1457" i="16"/>
  <c r="Q1456" i="16"/>
  <c r="P1456" i="16"/>
  <c r="O1456" i="16"/>
  <c r="N1456" i="16"/>
  <c r="M1456" i="16"/>
  <c r="L1456" i="16"/>
  <c r="K1456" i="16"/>
  <c r="J1456" i="16"/>
  <c r="I1456" i="16"/>
  <c r="H1456" i="16"/>
  <c r="G1456" i="16"/>
  <c r="F1456" i="16"/>
  <c r="E1456" i="16"/>
  <c r="D1456" i="16"/>
  <c r="C1456" i="16"/>
  <c r="B1456" i="16"/>
  <c r="Q1455" i="16"/>
  <c r="P1455" i="16"/>
  <c r="O1455" i="16"/>
  <c r="N1455" i="16"/>
  <c r="M1455" i="16"/>
  <c r="L1455" i="16"/>
  <c r="K1455" i="16"/>
  <c r="J1455" i="16"/>
  <c r="I1455" i="16"/>
  <c r="H1455" i="16"/>
  <c r="G1455" i="16"/>
  <c r="F1455" i="16"/>
  <c r="E1455" i="16"/>
  <c r="D1455" i="16"/>
  <c r="C1455" i="16"/>
  <c r="B1455" i="16"/>
  <c r="Q1454" i="16"/>
  <c r="P1454" i="16"/>
  <c r="O1454" i="16"/>
  <c r="N1454" i="16"/>
  <c r="M1454" i="16"/>
  <c r="L1454" i="16"/>
  <c r="K1454" i="16"/>
  <c r="J1454" i="16"/>
  <c r="I1454" i="16"/>
  <c r="H1454" i="16"/>
  <c r="G1454" i="16"/>
  <c r="F1454" i="16"/>
  <c r="E1454" i="16"/>
  <c r="D1454" i="16"/>
  <c r="C1454" i="16"/>
  <c r="B1454" i="16"/>
  <c r="Q1453" i="16"/>
  <c r="P1453" i="16"/>
  <c r="O1453" i="16"/>
  <c r="N1453" i="16"/>
  <c r="M1453" i="16"/>
  <c r="L1453" i="16"/>
  <c r="K1453" i="16"/>
  <c r="J1453" i="16"/>
  <c r="I1453" i="16"/>
  <c r="H1453" i="16"/>
  <c r="G1453" i="16"/>
  <c r="F1453" i="16"/>
  <c r="E1453" i="16"/>
  <c r="D1453" i="16"/>
  <c r="C1453" i="16"/>
  <c r="B1453" i="16"/>
  <c r="Q1452" i="16"/>
  <c r="P1452" i="16"/>
  <c r="O1452" i="16"/>
  <c r="N1452" i="16"/>
  <c r="M1452" i="16"/>
  <c r="L1452" i="16"/>
  <c r="K1452" i="16"/>
  <c r="J1452" i="16"/>
  <c r="I1452" i="16"/>
  <c r="H1452" i="16"/>
  <c r="G1452" i="16"/>
  <c r="F1452" i="16"/>
  <c r="E1452" i="16"/>
  <c r="D1452" i="16"/>
  <c r="C1452" i="16"/>
  <c r="B1452" i="16"/>
  <c r="Q1451" i="16"/>
  <c r="P1451" i="16"/>
  <c r="O1451" i="16"/>
  <c r="N1451" i="16"/>
  <c r="M1451" i="16"/>
  <c r="L1451" i="16"/>
  <c r="K1451" i="16"/>
  <c r="J1451" i="16"/>
  <c r="I1451" i="16"/>
  <c r="H1451" i="16"/>
  <c r="G1451" i="16"/>
  <c r="F1451" i="16"/>
  <c r="E1451" i="16"/>
  <c r="D1451" i="16"/>
  <c r="C1451" i="16"/>
  <c r="B1451" i="16"/>
  <c r="Q1450" i="16"/>
  <c r="P1450" i="16"/>
  <c r="O1450" i="16"/>
  <c r="N1450" i="16"/>
  <c r="M1450" i="16"/>
  <c r="L1450" i="16"/>
  <c r="K1450" i="16"/>
  <c r="J1450" i="16"/>
  <c r="I1450" i="16"/>
  <c r="H1450" i="16"/>
  <c r="G1450" i="16"/>
  <c r="F1450" i="16"/>
  <c r="E1450" i="16"/>
  <c r="D1450" i="16"/>
  <c r="C1450" i="16"/>
  <c r="B1450" i="16"/>
  <c r="Q1449" i="16"/>
  <c r="P1449" i="16"/>
  <c r="O1449" i="16"/>
  <c r="N1449" i="16"/>
  <c r="M1449" i="16"/>
  <c r="L1449" i="16"/>
  <c r="K1449" i="16"/>
  <c r="J1449" i="16"/>
  <c r="I1449" i="16"/>
  <c r="H1449" i="16"/>
  <c r="G1449" i="16"/>
  <c r="F1449" i="16"/>
  <c r="E1449" i="16"/>
  <c r="D1449" i="16"/>
  <c r="C1449" i="16"/>
  <c r="B1449" i="16"/>
  <c r="Q1448" i="16"/>
  <c r="P1448" i="16"/>
  <c r="O1448" i="16"/>
  <c r="N1448" i="16"/>
  <c r="M1448" i="16"/>
  <c r="L1448" i="16"/>
  <c r="K1448" i="16"/>
  <c r="J1448" i="16"/>
  <c r="I1448" i="16"/>
  <c r="H1448" i="16"/>
  <c r="G1448" i="16"/>
  <c r="F1448" i="16"/>
  <c r="E1448" i="16"/>
  <c r="D1448" i="16"/>
  <c r="C1448" i="16"/>
  <c r="B1448" i="16"/>
  <c r="Q1447" i="16"/>
  <c r="P1447" i="16"/>
  <c r="O1447" i="16"/>
  <c r="N1447" i="16"/>
  <c r="M1447" i="16"/>
  <c r="L1447" i="16"/>
  <c r="K1447" i="16"/>
  <c r="J1447" i="16"/>
  <c r="I1447" i="16"/>
  <c r="H1447" i="16"/>
  <c r="G1447" i="16"/>
  <c r="F1447" i="16"/>
  <c r="E1447" i="16"/>
  <c r="D1447" i="16"/>
  <c r="C1447" i="16"/>
  <c r="B1447" i="16"/>
  <c r="Q1446" i="16"/>
  <c r="P1446" i="16"/>
  <c r="O1446" i="16"/>
  <c r="N1446" i="16"/>
  <c r="M1446" i="16"/>
  <c r="L1446" i="16"/>
  <c r="K1446" i="16"/>
  <c r="J1446" i="16"/>
  <c r="I1446" i="16"/>
  <c r="H1446" i="16"/>
  <c r="G1446" i="16"/>
  <c r="F1446" i="16"/>
  <c r="E1446" i="16"/>
  <c r="D1446" i="16"/>
  <c r="C1446" i="16"/>
  <c r="B1446" i="16"/>
  <c r="Q1445" i="16"/>
  <c r="P1445" i="16"/>
  <c r="O1445" i="16"/>
  <c r="N1445" i="16"/>
  <c r="M1445" i="16"/>
  <c r="L1445" i="16"/>
  <c r="K1445" i="16"/>
  <c r="J1445" i="16"/>
  <c r="I1445" i="16"/>
  <c r="H1445" i="16"/>
  <c r="G1445" i="16"/>
  <c r="F1445" i="16"/>
  <c r="E1445" i="16"/>
  <c r="D1445" i="16"/>
  <c r="C1445" i="16"/>
  <c r="B1445" i="16"/>
  <c r="Q1444" i="16"/>
  <c r="P1444" i="16"/>
  <c r="O1444" i="16"/>
  <c r="N1444" i="16"/>
  <c r="M1444" i="16"/>
  <c r="L1444" i="16"/>
  <c r="K1444" i="16"/>
  <c r="J1444" i="16"/>
  <c r="I1444" i="16"/>
  <c r="H1444" i="16"/>
  <c r="G1444" i="16"/>
  <c r="F1444" i="16"/>
  <c r="E1444" i="16"/>
  <c r="D1444" i="16"/>
  <c r="C1444" i="16"/>
  <c r="B1444" i="16"/>
  <c r="Q1443" i="16"/>
  <c r="P1443" i="16"/>
  <c r="O1443" i="16"/>
  <c r="N1443" i="16"/>
  <c r="M1443" i="16"/>
  <c r="L1443" i="16"/>
  <c r="K1443" i="16"/>
  <c r="J1443" i="16"/>
  <c r="I1443" i="16"/>
  <c r="H1443" i="16"/>
  <c r="G1443" i="16"/>
  <c r="F1443" i="16"/>
  <c r="E1443" i="16"/>
  <c r="D1443" i="16"/>
  <c r="C1443" i="16"/>
  <c r="B1443" i="16"/>
  <c r="Q1442" i="16"/>
  <c r="P1442" i="16"/>
  <c r="O1442" i="16"/>
  <c r="N1442" i="16"/>
  <c r="M1442" i="16"/>
  <c r="L1442" i="16"/>
  <c r="K1442" i="16"/>
  <c r="J1442" i="16"/>
  <c r="I1442" i="16"/>
  <c r="H1442" i="16"/>
  <c r="G1442" i="16"/>
  <c r="F1442" i="16"/>
  <c r="E1442" i="16"/>
  <c r="D1442" i="16"/>
  <c r="C1442" i="16"/>
  <c r="B1442" i="16"/>
  <c r="Q1441" i="16"/>
  <c r="P1441" i="16"/>
  <c r="O1441" i="16"/>
  <c r="N1441" i="16"/>
  <c r="M1441" i="16"/>
  <c r="L1441" i="16"/>
  <c r="K1441" i="16"/>
  <c r="J1441" i="16"/>
  <c r="I1441" i="16"/>
  <c r="H1441" i="16"/>
  <c r="G1441" i="16"/>
  <c r="F1441" i="16"/>
  <c r="E1441" i="16"/>
  <c r="D1441" i="16"/>
  <c r="C1441" i="16"/>
  <c r="B1441" i="16"/>
  <c r="Q1440" i="16"/>
  <c r="P1440" i="16"/>
  <c r="O1440" i="16"/>
  <c r="N1440" i="16"/>
  <c r="M1440" i="16"/>
  <c r="L1440" i="16"/>
  <c r="K1440" i="16"/>
  <c r="J1440" i="16"/>
  <c r="I1440" i="16"/>
  <c r="H1440" i="16"/>
  <c r="G1440" i="16"/>
  <c r="F1440" i="16"/>
  <c r="E1440" i="16"/>
  <c r="D1440" i="16"/>
  <c r="C1440" i="16"/>
  <c r="B1440" i="16"/>
  <c r="Q1439" i="16"/>
  <c r="P1439" i="16"/>
  <c r="O1439" i="16"/>
  <c r="N1439" i="16"/>
  <c r="M1439" i="16"/>
  <c r="L1439" i="16"/>
  <c r="K1439" i="16"/>
  <c r="J1439" i="16"/>
  <c r="I1439" i="16"/>
  <c r="H1439" i="16"/>
  <c r="G1439" i="16"/>
  <c r="F1439" i="16"/>
  <c r="E1439" i="16"/>
  <c r="D1439" i="16"/>
  <c r="C1439" i="16"/>
  <c r="B1439" i="16"/>
  <c r="Q1438" i="16"/>
  <c r="P1438" i="16"/>
  <c r="O1438" i="16"/>
  <c r="N1438" i="16"/>
  <c r="M1438" i="16"/>
  <c r="L1438" i="16"/>
  <c r="K1438" i="16"/>
  <c r="J1438" i="16"/>
  <c r="I1438" i="16"/>
  <c r="H1438" i="16"/>
  <c r="G1438" i="16"/>
  <c r="F1438" i="16"/>
  <c r="E1438" i="16"/>
  <c r="D1438" i="16"/>
  <c r="C1438" i="16"/>
  <c r="B1438" i="16"/>
  <c r="Q1437" i="16"/>
  <c r="P1437" i="16"/>
  <c r="O1437" i="16"/>
  <c r="N1437" i="16"/>
  <c r="M1437" i="16"/>
  <c r="L1437" i="16"/>
  <c r="K1437" i="16"/>
  <c r="J1437" i="16"/>
  <c r="I1437" i="16"/>
  <c r="H1437" i="16"/>
  <c r="G1437" i="16"/>
  <c r="F1437" i="16"/>
  <c r="E1437" i="16"/>
  <c r="D1437" i="16"/>
  <c r="C1437" i="16"/>
  <c r="B1437" i="16"/>
  <c r="Q1436" i="16"/>
  <c r="P1436" i="16"/>
  <c r="O1436" i="16"/>
  <c r="N1436" i="16"/>
  <c r="M1436" i="16"/>
  <c r="L1436" i="16"/>
  <c r="K1436" i="16"/>
  <c r="J1436" i="16"/>
  <c r="I1436" i="16"/>
  <c r="H1436" i="16"/>
  <c r="G1436" i="16"/>
  <c r="F1436" i="16"/>
  <c r="E1436" i="16"/>
  <c r="D1436" i="16"/>
  <c r="C1436" i="16"/>
  <c r="B1436" i="16"/>
  <c r="Q1435" i="16"/>
  <c r="P1435" i="16"/>
  <c r="O1435" i="16"/>
  <c r="N1435" i="16"/>
  <c r="M1435" i="16"/>
  <c r="L1435" i="16"/>
  <c r="K1435" i="16"/>
  <c r="J1435" i="16"/>
  <c r="I1435" i="16"/>
  <c r="H1435" i="16"/>
  <c r="G1435" i="16"/>
  <c r="F1435" i="16"/>
  <c r="E1435" i="16"/>
  <c r="D1435" i="16"/>
  <c r="C1435" i="16"/>
  <c r="B1435" i="16"/>
  <c r="Q1434" i="16"/>
  <c r="P1434" i="16"/>
  <c r="O1434" i="16"/>
  <c r="N1434" i="16"/>
  <c r="M1434" i="16"/>
  <c r="L1434" i="16"/>
  <c r="K1434" i="16"/>
  <c r="J1434" i="16"/>
  <c r="I1434" i="16"/>
  <c r="H1434" i="16"/>
  <c r="G1434" i="16"/>
  <c r="F1434" i="16"/>
  <c r="E1434" i="16"/>
  <c r="D1434" i="16"/>
  <c r="C1434" i="16"/>
  <c r="B1434" i="16"/>
  <c r="Q1433" i="16"/>
  <c r="P1433" i="16"/>
  <c r="O1433" i="16"/>
  <c r="N1433" i="16"/>
  <c r="M1433" i="16"/>
  <c r="L1433" i="16"/>
  <c r="K1433" i="16"/>
  <c r="J1433" i="16"/>
  <c r="I1433" i="16"/>
  <c r="H1433" i="16"/>
  <c r="G1433" i="16"/>
  <c r="F1433" i="16"/>
  <c r="E1433" i="16"/>
  <c r="D1433" i="16"/>
  <c r="C1433" i="16"/>
  <c r="B1433" i="16"/>
  <c r="Q1432" i="16"/>
  <c r="P1432" i="16"/>
  <c r="O1432" i="16"/>
  <c r="N1432" i="16"/>
  <c r="M1432" i="16"/>
  <c r="L1432" i="16"/>
  <c r="K1432" i="16"/>
  <c r="J1432" i="16"/>
  <c r="I1432" i="16"/>
  <c r="H1432" i="16"/>
  <c r="G1432" i="16"/>
  <c r="F1432" i="16"/>
  <c r="E1432" i="16"/>
  <c r="D1432" i="16"/>
  <c r="C1432" i="16"/>
  <c r="B1432" i="16"/>
  <c r="Q1431" i="16"/>
  <c r="P1431" i="16"/>
  <c r="O1431" i="16"/>
  <c r="N1431" i="16"/>
  <c r="M1431" i="16"/>
  <c r="L1431" i="16"/>
  <c r="K1431" i="16"/>
  <c r="J1431" i="16"/>
  <c r="I1431" i="16"/>
  <c r="H1431" i="16"/>
  <c r="G1431" i="16"/>
  <c r="F1431" i="16"/>
  <c r="E1431" i="16"/>
  <c r="D1431" i="16"/>
  <c r="C1431" i="16"/>
  <c r="B1431" i="16"/>
  <c r="Q1430" i="16"/>
  <c r="P1430" i="16"/>
  <c r="O1430" i="16"/>
  <c r="N1430" i="16"/>
  <c r="M1430" i="16"/>
  <c r="L1430" i="16"/>
  <c r="K1430" i="16"/>
  <c r="J1430" i="16"/>
  <c r="I1430" i="16"/>
  <c r="H1430" i="16"/>
  <c r="G1430" i="16"/>
  <c r="F1430" i="16"/>
  <c r="E1430" i="16"/>
  <c r="D1430" i="16"/>
  <c r="C1430" i="16"/>
  <c r="B1430" i="16"/>
  <c r="Q1429" i="16"/>
  <c r="P1429" i="16"/>
  <c r="O1429" i="16"/>
  <c r="N1429" i="16"/>
  <c r="M1429" i="16"/>
  <c r="L1429" i="16"/>
  <c r="K1429" i="16"/>
  <c r="J1429" i="16"/>
  <c r="I1429" i="16"/>
  <c r="H1429" i="16"/>
  <c r="G1429" i="16"/>
  <c r="F1429" i="16"/>
  <c r="E1429" i="16"/>
  <c r="D1429" i="16"/>
  <c r="C1429" i="16"/>
  <c r="B1429" i="16"/>
  <c r="Q1428" i="16"/>
  <c r="P1428" i="16"/>
  <c r="O1428" i="16"/>
  <c r="N1428" i="16"/>
  <c r="M1428" i="16"/>
  <c r="L1428" i="16"/>
  <c r="K1428" i="16"/>
  <c r="J1428" i="16"/>
  <c r="I1428" i="16"/>
  <c r="H1428" i="16"/>
  <c r="G1428" i="16"/>
  <c r="F1428" i="16"/>
  <c r="E1428" i="16"/>
  <c r="D1428" i="16"/>
  <c r="C1428" i="16"/>
  <c r="B1428" i="16"/>
  <c r="Q1427" i="16"/>
  <c r="P1427" i="16"/>
  <c r="O1427" i="16"/>
  <c r="N1427" i="16"/>
  <c r="M1427" i="16"/>
  <c r="L1427" i="16"/>
  <c r="K1427" i="16"/>
  <c r="J1427" i="16"/>
  <c r="I1427" i="16"/>
  <c r="H1427" i="16"/>
  <c r="G1427" i="16"/>
  <c r="F1427" i="16"/>
  <c r="E1427" i="16"/>
  <c r="D1427" i="16"/>
  <c r="C1427" i="16"/>
  <c r="B1427" i="16"/>
  <c r="Q1426" i="16"/>
  <c r="P1426" i="16"/>
  <c r="O1426" i="16"/>
  <c r="N1426" i="16"/>
  <c r="M1426" i="16"/>
  <c r="L1426" i="16"/>
  <c r="K1426" i="16"/>
  <c r="J1426" i="16"/>
  <c r="I1426" i="16"/>
  <c r="H1426" i="16"/>
  <c r="G1426" i="16"/>
  <c r="F1426" i="16"/>
  <c r="E1426" i="16"/>
  <c r="D1426" i="16"/>
  <c r="C1426" i="16"/>
  <c r="B1426" i="16"/>
  <c r="Q1425" i="16"/>
  <c r="P1425" i="16"/>
  <c r="O1425" i="16"/>
  <c r="N1425" i="16"/>
  <c r="M1425" i="16"/>
  <c r="L1425" i="16"/>
  <c r="K1425" i="16"/>
  <c r="J1425" i="16"/>
  <c r="I1425" i="16"/>
  <c r="H1425" i="16"/>
  <c r="G1425" i="16"/>
  <c r="F1425" i="16"/>
  <c r="E1425" i="16"/>
  <c r="D1425" i="16"/>
  <c r="C1425" i="16"/>
  <c r="B1425" i="16"/>
  <c r="Q1424" i="16"/>
  <c r="P1424" i="16"/>
  <c r="O1424" i="16"/>
  <c r="N1424" i="16"/>
  <c r="M1424" i="16"/>
  <c r="L1424" i="16"/>
  <c r="K1424" i="16"/>
  <c r="J1424" i="16"/>
  <c r="I1424" i="16"/>
  <c r="H1424" i="16"/>
  <c r="G1424" i="16"/>
  <c r="F1424" i="16"/>
  <c r="E1424" i="16"/>
  <c r="D1424" i="16"/>
  <c r="C1424" i="16"/>
  <c r="B1424" i="16"/>
  <c r="Q1423" i="16"/>
  <c r="P1423" i="16"/>
  <c r="O1423" i="16"/>
  <c r="N1423" i="16"/>
  <c r="M1423" i="16"/>
  <c r="L1423" i="16"/>
  <c r="K1423" i="16"/>
  <c r="J1423" i="16"/>
  <c r="I1423" i="16"/>
  <c r="H1423" i="16"/>
  <c r="G1423" i="16"/>
  <c r="F1423" i="16"/>
  <c r="E1423" i="16"/>
  <c r="D1423" i="16"/>
  <c r="C1423" i="16"/>
  <c r="B1423" i="16"/>
  <c r="Q1422" i="16"/>
  <c r="P1422" i="16"/>
  <c r="O1422" i="16"/>
  <c r="N1422" i="16"/>
  <c r="M1422" i="16"/>
  <c r="L1422" i="16"/>
  <c r="K1422" i="16"/>
  <c r="J1422" i="16"/>
  <c r="I1422" i="16"/>
  <c r="H1422" i="16"/>
  <c r="G1422" i="16"/>
  <c r="F1422" i="16"/>
  <c r="E1422" i="16"/>
  <c r="D1422" i="16"/>
  <c r="C1422" i="16"/>
  <c r="B1422" i="16"/>
  <c r="Q1421" i="16"/>
  <c r="P1421" i="16"/>
  <c r="O1421" i="16"/>
  <c r="N1421" i="16"/>
  <c r="M1421" i="16"/>
  <c r="L1421" i="16"/>
  <c r="K1421" i="16"/>
  <c r="J1421" i="16"/>
  <c r="I1421" i="16"/>
  <c r="H1421" i="16"/>
  <c r="G1421" i="16"/>
  <c r="F1421" i="16"/>
  <c r="E1421" i="16"/>
  <c r="D1421" i="16"/>
  <c r="C1421" i="16"/>
  <c r="B1421" i="16"/>
  <c r="Q1420" i="16"/>
  <c r="P1420" i="16"/>
  <c r="O1420" i="16"/>
  <c r="N1420" i="16"/>
  <c r="M1420" i="16"/>
  <c r="L1420" i="16"/>
  <c r="K1420" i="16"/>
  <c r="J1420" i="16"/>
  <c r="I1420" i="16"/>
  <c r="H1420" i="16"/>
  <c r="G1420" i="16"/>
  <c r="F1420" i="16"/>
  <c r="E1420" i="16"/>
  <c r="D1420" i="16"/>
  <c r="C1420" i="16"/>
  <c r="B1420" i="16"/>
  <c r="Q1419" i="16"/>
  <c r="P1419" i="16"/>
  <c r="O1419" i="16"/>
  <c r="N1419" i="16"/>
  <c r="M1419" i="16"/>
  <c r="L1419" i="16"/>
  <c r="K1419" i="16"/>
  <c r="J1419" i="16"/>
  <c r="I1419" i="16"/>
  <c r="H1419" i="16"/>
  <c r="G1419" i="16"/>
  <c r="F1419" i="16"/>
  <c r="E1419" i="16"/>
  <c r="D1419" i="16"/>
  <c r="C1419" i="16"/>
  <c r="B1419" i="16"/>
  <c r="Q1418" i="16"/>
  <c r="P1418" i="16"/>
  <c r="O1418" i="16"/>
  <c r="N1418" i="16"/>
  <c r="M1418" i="16"/>
  <c r="L1418" i="16"/>
  <c r="K1418" i="16"/>
  <c r="J1418" i="16"/>
  <c r="I1418" i="16"/>
  <c r="H1418" i="16"/>
  <c r="G1418" i="16"/>
  <c r="F1418" i="16"/>
  <c r="E1418" i="16"/>
  <c r="D1418" i="16"/>
  <c r="C1418" i="16"/>
  <c r="B1418" i="16"/>
  <c r="Q1417" i="16"/>
  <c r="P1417" i="16"/>
  <c r="O1417" i="16"/>
  <c r="N1417" i="16"/>
  <c r="M1417" i="16"/>
  <c r="L1417" i="16"/>
  <c r="K1417" i="16"/>
  <c r="J1417" i="16"/>
  <c r="I1417" i="16"/>
  <c r="H1417" i="16"/>
  <c r="G1417" i="16"/>
  <c r="F1417" i="16"/>
  <c r="E1417" i="16"/>
  <c r="D1417" i="16"/>
  <c r="C1417" i="16"/>
  <c r="B1417" i="16"/>
  <c r="Q1416" i="16"/>
  <c r="P1416" i="16"/>
  <c r="O1416" i="16"/>
  <c r="N1416" i="16"/>
  <c r="M1416" i="16"/>
  <c r="L1416" i="16"/>
  <c r="K1416" i="16"/>
  <c r="J1416" i="16"/>
  <c r="I1416" i="16"/>
  <c r="H1416" i="16"/>
  <c r="G1416" i="16"/>
  <c r="F1416" i="16"/>
  <c r="E1416" i="16"/>
  <c r="D1416" i="16"/>
  <c r="C1416" i="16"/>
  <c r="B1416" i="16"/>
  <c r="Q1415" i="16"/>
  <c r="P1415" i="16"/>
  <c r="O1415" i="16"/>
  <c r="N1415" i="16"/>
  <c r="M1415" i="16"/>
  <c r="L1415" i="16"/>
  <c r="K1415" i="16"/>
  <c r="J1415" i="16"/>
  <c r="I1415" i="16"/>
  <c r="H1415" i="16"/>
  <c r="G1415" i="16"/>
  <c r="F1415" i="16"/>
  <c r="E1415" i="16"/>
  <c r="D1415" i="16"/>
  <c r="C1415" i="16"/>
  <c r="B1415" i="16"/>
  <c r="Q1414" i="16"/>
  <c r="P1414" i="16"/>
  <c r="O1414" i="16"/>
  <c r="N1414" i="16"/>
  <c r="M1414" i="16"/>
  <c r="L1414" i="16"/>
  <c r="K1414" i="16"/>
  <c r="J1414" i="16"/>
  <c r="I1414" i="16"/>
  <c r="H1414" i="16"/>
  <c r="G1414" i="16"/>
  <c r="F1414" i="16"/>
  <c r="E1414" i="16"/>
  <c r="D1414" i="16"/>
  <c r="C1414" i="16"/>
  <c r="B1414" i="16"/>
  <c r="Q1413" i="16"/>
  <c r="P1413" i="16"/>
  <c r="O1413" i="16"/>
  <c r="N1413" i="16"/>
  <c r="M1413" i="16"/>
  <c r="L1413" i="16"/>
  <c r="K1413" i="16"/>
  <c r="J1413" i="16"/>
  <c r="I1413" i="16"/>
  <c r="H1413" i="16"/>
  <c r="G1413" i="16"/>
  <c r="F1413" i="16"/>
  <c r="E1413" i="16"/>
  <c r="D1413" i="16"/>
  <c r="C1413" i="16"/>
  <c r="B1413" i="16"/>
  <c r="Q1412" i="16"/>
  <c r="P1412" i="16"/>
  <c r="O1412" i="16"/>
  <c r="N1412" i="16"/>
  <c r="M1412" i="16"/>
  <c r="L1412" i="16"/>
  <c r="K1412" i="16"/>
  <c r="J1412" i="16"/>
  <c r="I1412" i="16"/>
  <c r="H1412" i="16"/>
  <c r="G1412" i="16"/>
  <c r="F1412" i="16"/>
  <c r="E1412" i="16"/>
  <c r="D1412" i="16"/>
  <c r="C1412" i="16"/>
  <c r="B1412" i="16"/>
  <c r="Q1411" i="16"/>
  <c r="P1411" i="16"/>
  <c r="O1411" i="16"/>
  <c r="N1411" i="16"/>
  <c r="M1411" i="16"/>
  <c r="L1411" i="16"/>
  <c r="K1411" i="16"/>
  <c r="J1411" i="16"/>
  <c r="I1411" i="16"/>
  <c r="H1411" i="16"/>
  <c r="G1411" i="16"/>
  <c r="F1411" i="16"/>
  <c r="E1411" i="16"/>
  <c r="D1411" i="16"/>
  <c r="C1411" i="16"/>
  <c r="B1411" i="16"/>
  <c r="Q1410" i="16"/>
  <c r="P1410" i="16"/>
  <c r="O1410" i="16"/>
  <c r="N1410" i="16"/>
  <c r="M1410" i="16"/>
  <c r="L1410" i="16"/>
  <c r="K1410" i="16"/>
  <c r="J1410" i="16"/>
  <c r="I1410" i="16"/>
  <c r="H1410" i="16"/>
  <c r="G1410" i="16"/>
  <c r="F1410" i="16"/>
  <c r="E1410" i="16"/>
  <c r="D1410" i="16"/>
  <c r="C1410" i="16"/>
  <c r="B1410" i="16"/>
  <c r="Q1409" i="16"/>
  <c r="P1409" i="16"/>
  <c r="O1409" i="16"/>
  <c r="N1409" i="16"/>
  <c r="M1409" i="16"/>
  <c r="L1409" i="16"/>
  <c r="K1409" i="16"/>
  <c r="J1409" i="16"/>
  <c r="I1409" i="16"/>
  <c r="H1409" i="16"/>
  <c r="G1409" i="16"/>
  <c r="F1409" i="16"/>
  <c r="E1409" i="16"/>
  <c r="D1409" i="16"/>
  <c r="C1409" i="16"/>
  <c r="B1409" i="16"/>
  <c r="Q1408" i="16"/>
  <c r="P1408" i="16"/>
  <c r="O1408" i="16"/>
  <c r="N1408" i="16"/>
  <c r="M1408" i="16"/>
  <c r="L1408" i="16"/>
  <c r="K1408" i="16"/>
  <c r="J1408" i="16"/>
  <c r="I1408" i="16"/>
  <c r="H1408" i="16"/>
  <c r="G1408" i="16"/>
  <c r="F1408" i="16"/>
  <c r="E1408" i="16"/>
  <c r="D1408" i="16"/>
  <c r="C1408" i="16"/>
  <c r="B1408" i="16"/>
  <c r="Q1407" i="16"/>
  <c r="P1407" i="16"/>
  <c r="O1407" i="16"/>
  <c r="N1407" i="16"/>
  <c r="M1407" i="16"/>
  <c r="L1407" i="16"/>
  <c r="K1407" i="16"/>
  <c r="J1407" i="16"/>
  <c r="I1407" i="16"/>
  <c r="H1407" i="16"/>
  <c r="G1407" i="16"/>
  <c r="F1407" i="16"/>
  <c r="E1407" i="16"/>
  <c r="D1407" i="16"/>
  <c r="C1407" i="16"/>
  <c r="B1407" i="16"/>
  <c r="Q1406" i="16"/>
  <c r="P1406" i="16"/>
  <c r="O1406" i="16"/>
  <c r="N1406" i="16"/>
  <c r="M1406" i="16"/>
  <c r="L1406" i="16"/>
  <c r="K1406" i="16"/>
  <c r="J1406" i="16"/>
  <c r="I1406" i="16"/>
  <c r="H1406" i="16"/>
  <c r="G1406" i="16"/>
  <c r="F1406" i="16"/>
  <c r="E1406" i="16"/>
  <c r="D1406" i="16"/>
  <c r="C1406" i="16"/>
  <c r="B1406" i="16"/>
  <c r="Q1405" i="16"/>
  <c r="P1405" i="16"/>
  <c r="O1405" i="16"/>
  <c r="N1405" i="16"/>
  <c r="M1405" i="16"/>
  <c r="L1405" i="16"/>
  <c r="K1405" i="16"/>
  <c r="J1405" i="16"/>
  <c r="I1405" i="16"/>
  <c r="H1405" i="16"/>
  <c r="G1405" i="16"/>
  <c r="F1405" i="16"/>
  <c r="E1405" i="16"/>
  <c r="D1405" i="16"/>
  <c r="C1405" i="16"/>
  <c r="B1405" i="16"/>
  <c r="Q1404" i="16"/>
  <c r="P1404" i="16"/>
  <c r="O1404" i="16"/>
  <c r="N1404" i="16"/>
  <c r="M1404" i="16"/>
  <c r="L1404" i="16"/>
  <c r="K1404" i="16"/>
  <c r="J1404" i="16"/>
  <c r="I1404" i="16"/>
  <c r="H1404" i="16"/>
  <c r="G1404" i="16"/>
  <c r="F1404" i="16"/>
  <c r="E1404" i="16"/>
  <c r="D1404" i="16"/>
  <c r="C1404" i="16"/>
  <c r="B1404" i="16"/>
  <c r="Q1403" i="16"/>
  <c r="P1403" i="16"/>
  <c r="O1403" i="16"/>
  <c r="N1403" i="16"/>
  <c r="M1403" i="16"/>
  <c r="L1403" i="16"/>
  <c r="K1403" i="16"/>
  <c r="J1403" i="16"/>
  <c r="I1403" i="16"/>
  <c r="H1403" i="16"/>
  <c r="G1403" i="16"/>
  <c r="F1403" i="16"/>
  <c r="E1403" i="16"/>
  <c r="D1403" i="16"/>
  <c r="C1403" i="16"/>
  <c r="B1403" i="16"/>
  <c r="Q1402" i="16"/>
  <c r="P1402" i="16"/>
  <c r="O1402" i="16"/>
  <c r="N1402" i="16"/>
  <c r="M1402" i="16"/>
  <c r="L1402" i="16"/>
  <c r="K1402" i="16"/>
  <c r="J1402" i="16"/>
  <c r="I1402" i="16"/>
  <c r="H1402" i="16"/>
  <c r="G1402" i="16"/>
  <c r="F1402" i="16"/>
  <c r="E1402" i="16"/>
  <c r="D1402" i="16"/>
  <c r="C1402" i="16"/>
  <c r="B1402" i="16"/>
  <c r="Q1401" i="16"/>
  <c r="P1401" i="16"/>
  <c r="O1401" i="16"/>
  <c r="N1401" i="16"/>
  <c r="M1401" i="16"/>
  <c r="L1401" i="16"/>
  <c r="K1401" i="16"/>
  <c r="J1401" i="16"/>
  <c r="I1401" i="16"/>
  <c r="H1401" i="16"/>
  <c r="G1401" i="16"/>
  <c r="F1401" i="16"/>
  <c r="E1401" i="16"/>
  <c r="D1401" i="16"/>
  <c r="C1401" i="16"/>
  <c r="B1401" i="16"/>
  <c r="Q1400" i="16"/>
  <c r="P1400" i="16"/>
  <c r="O1400" i="16"/>
  <c r="N1400" i="16"/>
  <c r="M1400" i="16"/>
  <c r="L1400" i="16"/>
  <c r="K1400" i="16"/>
  <c r="J1400" i="16"/>
  <c r="I1400" i="16"/>
  <c r="H1400" i="16"/>
  <c r="G1400" i="16"/>
  <c r="F1400" i="16"/>
  <c r="E1400" i="16"/>
  <c r="D1400" i="16"/>
  <c r="C1400" i="16"/>
  <c r="B1400" i="16"/>
  <c r="Q1399" i="16"/>
  <c r="P1399" i="16"/>
  <c r="O1399" i="16"/>
  <c r="N1399" i="16"/>
  <c r="M1399" i="16"/>
  <c r="L1399" i="16"/>
  <c r="K1399" i="16"/>
  <c r="J1399" i="16"/>
  <c r="I1399" i="16"/>
  <c r="H1399" i="16"/>
  <c r="G1399" i="16"/>
  <c r="F1399" i="16"/>
  <c r="E1399" i="16"/>
  <c r="D1399" i="16"/>
  <c r="C1399" i="16"/>
  <c r="B1399" i="16"/>
  <c r="Q1398" i="16"/>
  <c r="P1398" i="16"/>
  <c r="O1398" i="16"/>
  <c r="N1398" i="16"/>
  <c r="M1398" i="16"/>
  <c r="L1398" i="16"/>
  <c r="K1398" i="16"/>
  <c r="J1398" i="16"/>
  <c r="I1398" i="16"/>
  <c r="H1398" i="16"/>
  <c r="G1398" i="16"/>
  <c r="F1398" i="16"/>
  <c r="E1398" i="16"/>
  <c r="D1398" i="16"/>
  <c r="C1398" i="16"/>
  <c r="B1398" i="16"/>
  <c r="Q1397" i="16"/>
  <c r="P1397" i="16"/>
  <c r="O1397" i="16"/>
  <c r="N1397" i="16"/>
  <c r="M1397" i="16"/>
  <c r="L1397" i="16"/>
  <c r="K1397" i="16"/>
  <c r="J1397" i="16"/>
  <c r="I1397" i="16"/>
  <c r="H1397" i="16"/>
  <c r="G1397" i="16"/>
  <c r="F1397" i="16"/>
  <c r="E1397" i="16"/>
  <c r="D1397" i="16"/>
  <c r="C1397" i="16"/>
  <c r="B1397" i="16"/>
  <c r="Q1396" i="16"/>
  <c r="P1396" i="16"/>
  <c r="O1396" i="16"/>
  <c r="N1396" i="16"/>
  <c r="M1396" i="16"/>
  <c r="L1396" i="16"/>
  <c r="K1396" i="16"/>
  <c r="J1396" i="16"/>
  <c r="I1396" i="16"/>
  <c r="H1396" i="16"/>
  <c r="G1396" i="16"/>
  <c r="F1396" i="16"/>
  <c r="E1396" i="16"/>
  <c r="D1396" i="16"/>
  <c r="C1396" i="16"/>
  <c r="B1396" i="16"/>
  <c r="Q1395" i="16"/>
  <c r="P1395" i="16"/>
  <c r="O1395" i="16"/>
  <c r="N1395" i="16"/>
  <c r="M1395" i="16"/>
  <c r="L1395" i="16"/>
  <c r="K1395" i="16"/>
  <c r="J1395" i="16"/>
  <c r="I1395" i="16"/>
  <c r="H1395" i="16"/>
  <c r="G1395" i="16"/>
  <c r="F1395" i="16"/>
  <c r="E1395" i="16"/>
  <c r="D1395" i="16"/>
  <c r="C1395" i="16"/>
  <c r="B1395" i="16"/>
  <c r="Q1394" i="16"/>
  <c r="P1394" i="16"/>
  <c r="O1394" i="16"/>
  <c r="N1394" i="16"/>
  <c r="M1394" i="16"/>
  <c r="L1394" i="16"/>
  <c r="K1394" i="16"/>
  <c r="J1394" i="16"/>
  <c r="I1394" i="16"/>
  <c r="H1394" i="16"/>
  <c r="G1394" i="16"/>
  <c r="F1394" i="16"/>
  <c r="E1394" i="16"/>
  <c r="D1394" i="16"/>
  <c r="C1394" i="16"/>
  <c r="B1394" i="16"/>
  <c r="Q1393" i="16"/>
  <c r="P1393" i="16"/>
  <c r="O1393" i="16"/>
  <c r="N1393" i="16"/>
  <c r="M1393" i="16"/>
  <c r="L1393" i="16"/>
  <c r="K1393" i="16"/>
  <c r="J1393" i="16"/>
  <c r="I1393" i="16"/>
  <c r="H1393" i="16"/>
  <c r="G1393" i="16"/>
  <c r="F1393" i="16"/>
  <c r="E1393" i="16"/>
  <c r="D1393" i="16"/>
  <c r="C1393" i="16"/>
  <c r="B1393" i="16"/>
  <c r="Q1392" i="16"/>
  <c r="P1392" i="16"/>
  <c r="O1392" i="16"/>
  <c r="N1392" i="16"/>
  <c r="M1392" i="16"/>
  <c r="L1392" i="16"/>
  <c r="K1392" i="16"/>
  <c r="J1392" i="16"/>
  <c r="I1392" i="16"/>
  <c r="H1392" i="16"/>
  <c r="G1392" i="16"/>
  <c r="F1392" i="16"/>
  <c r="E1392" i="16"/>
  <c r="D1392" i="16"/>
  <c r="C1392" i="16"/>
  <c r="B1392" i="16"/>
  <c r="Q1391" i="16"/>
  <c r="P1391" i="16"/>
  <c r="O1391" i="16"/>
  <c r="N1391" i="16"/>
  <c r="M1391" i="16"/>
  <c r="L1391" i="16"/>
  <c r="K1391" i="16"/>
  <c r="J1391" i="16"/>
  <c r="I1391" i="16"/>
  <c r="H1391" i="16"/>
  <c r="G1391" i="16"/>
  <c r="F1391" i="16"/>
  <c r="E1391" i="16"/>
  <c r="D1391" i="16"/>
  <c r="C1391" i="16"/>
  <c r="B1391" i="16"/>
  <c r="Q1390" i="16"/>
  <c r="P1390" i="16"/>
  <c r="O1390" i="16"/>
  <c r="N1390" i="16"/>
  <c r="M1390" i="16"/>
  <c r="L1390" i="16"/>
  <c r="K1390" i="16"/>
  <c r="J1390" i="16"/>
  <c r="I1390" i="16"/>
  <c r="H1390" i="16"/>
  <c r="G1390" i="16"/>
  <c r="F1390" i="16"/>
  <c r="E1390" i="16"/>
  <c r="D1390" i="16"/>
  <c r="C1390" i="16"/>
  <c r="B1390" i="16"/>
  <c r="Q1389" i="16"/>
  <c r="P1389" i="16"/>
  <c r="O1389" i="16"/>
  <c r="N1389" i="16"/>
  <c r="M1389" i="16"/>
  <c r="L1389" i="16"/>
  <c r="K1389" i="16"/>
  <c r="J1389" i="16"/>
  <c r="I1389" i="16"/>
  <c r="H1389" i="16"/>
  <c r="G1389" i="16"/>
  <c r="F1389" i="16"/>
  <c r="E1389" i="16"/>
  <c r="D1389" i="16"/>
  <c r="C1389" i="16"/>
  <c r="B1389" i="16"/>
  <c r="Q1388" i="16"/>
  <c r="P1388" i="16"/>
  <c r="O1388" i="16"/>
  <c r="N1388" i="16"/>
  <c r="M1388" i="16"/>
  <c r="L1388" i="16"/>
  <c r="K1388" i="16"/>
  <c r="J1388" i="16"/>
  <c r="I1388" i="16"/>
  <c r="H1388" i="16"/>
  <c r="G1388" i="16"/>
  <c r="F1388" i="16"/>
  <c r="E1388" i="16"/>
  <c r="D1388" i="16"/>
  <c r="C1388" i="16"/>
  <c r="B1388" i="16"/>
  <c r="Q1387" i="16"/>
  <c r="P1387" i="16"/>
  <c r="O1387" i="16"/>
  <c r="N1387" i="16"/>
  <c r="M1387" i="16"/>
  <c r="L1387" i="16"/>
  <c r="K1387" i="16"/>
  <c r="J1387" i="16"/>
  <c r="I1387" i="16"/>
  <c r="H1387" i="16"/>
  <c r="G1387" i="16"/>
  <c r="F1387" i="16"/>
  <c r="E1387" i="16"/>
  <c r="D1387" i="16"/>
  <c r="C1387" i="16"/>
  <c r="B1387" i="16"/>
  <c r="Q1386" i="16"/>
  <c r="P1386" i="16"/>
  <c r="O1386" i="16"/>
  <c r="N1386" i="16"/>
  <c r="M1386" i="16"/>
  <c r="L1386" i="16"/>
  <c r="K1386" i="16"/>
  <c r="J1386" i="16"/>
  <c r="I1386" i="16"/>
  <c r="H1386" i="16"/>
  <c r="G1386" i="16"/>
  <c r="F1386" i="16"/>
  <c r="E1386" i="16"/>
  <c r="D1386" i="16"/>
  <c r="C1386" i="16"/>
  <c r="B1386" i="16"/>
  <c r="Q1385" i="16"/>
  <c r="P1385" i="16"/>
  <c r="O1385" i="16"/>
  <c r="N1385" i="16"/>
  <c r="M1385" i="16"/>
  <c r="L1385" i="16"/>
  <c r="K1385" i="16"/>
  <c r="J1385" i="16"/>
  <c r="I1385" i="16"/>
  <c r="H1385" i="16"/>
  <c r="G1385" i="16"/>
  <c r="F1385" i="16"/>
  <c r="E1385" i="16"/>
  <c r="D1385" i="16"/>
  <c r="C1385" i="16"/>
  <c r="B1385" i="16"/>
  <c r="Q1384" i="16"/>
  <c r="P1384" i="16"/>
  <c r="O1384" i="16"/>
  <c r="N1384" i="16"/>
  <c r="M1384" i="16"/>
  <c r="L1384" i="16"/>
  <c r="K1384" i="16"/>
  <c r="J1384" i="16"/>
  <c r="I1384" i="16"/>
  <c r="H1384" i="16"/>
  <c r="G1384" i="16"/>
  <c r="F1384" i="16"/>
  <c r="E1384" i="16"/>
  <c r="D1384" i="16"/>
  <c r="C1384" i="16"/>
  <c r="B1384" i="16"/>
  <c r="Q1383" i="16"/>
  <c r="P1383" i="16"/>
  <c r="O1383" i="16"/>
  <c r="N1383" i="16"/>
  <c r="M1383" i="16"/>
  <c r="L1383" i="16"/>
  <c r="K1383" i="16"/>
  <c r="J1383" i="16"/>
  <c r="I1383" i="16"/>
  <c r="H1383" i="16"/>
  <c r="G1383" i="16"/>
  <c r="F1383" i="16"/>
  <c r="E1383" i="16"/>
  <c r="D1383" i="16"/>
  <c r="C1383" i="16"/>
  <c r="B1383" i="16"/>
  <c r="Q1382" i="16"/>
  <c r="P1382" i="16"/>
  <c r="O1382" i="16"/>
  <c r="N1382" i="16"/>
  <c r="M1382" i="16"/>
  <c r="L1382" i="16"/>
  <c r="K1382" i="16"/>
  <c r="J1382" i="16"/>
  <c r="I1382" i="16"/>
  <c r="H1382" i="16"/>
  <c r="G1382" i="16"/>
  <c r="F1382" i="16"/>
  <c r="E1382" i="16"/>
  <c r="D1382" i="16"/>
  <c r="C1382" i="16"/>
  <c r="B1382" i="16"/>
  <c r="Q1381" i="16"/>
  <c r="P1381" i="16"/>
  <c r="O1381" i="16"/>
  <c r="N1381" i="16"/>
  <c r="M1381" i="16"/>
  <c r="L1381" i="16"/>
  <c r="K1381" i="16"/>
  <c r="J1381" i="16"/>
  <c r="I1381" i="16"/>
  <c r="H1381" i="16"/>
  <c r="G1381" i="16"/>
  <c r="F1381" i="16"/>
  <c r="E1381" i="16"/>
  <c r="D1381" i="16"/>
  <c r="C1381" i="16"/>
  <c r="B1381" i="16"/>
  <c r="Q1380" i="16"/>
  <c r="P1380" i="16"/>
  <c r="O1380" i="16"/>
  <c r="N1380" i="16"/>
  <c r="M1380" i="16"/>
  <c r="L1380" i="16"/>
  <c r="K1380" i="16"/>
  <c r="J1380" i="16"/>
  <c r="I1380" i="16"/>
  <c r="H1380" i="16"/>
  <c r="G1380" i="16"/>
  <c r="F1380" i="16"/>
  <c r="E1380" i="16"/>
  <c r="D1380" i="16"/>
  <c r="C1380" i="16"/>
  <c r="B1380" i="16"/>
  <c r="Q1379" i="16"/>
  <c r="P1379" i="16"/>
  <c r="O1379" i="16"/>
  <c r="N1379" i="16"/>
  <c r="M1379" i="16"/>
  <c r="L1379" i="16"/>
  <c r="K1379" i="16"/>
  <c r="J1379" i="16"/>
  <c r="I1379" i="16"/>
  <c r="H1379" i="16"/>
  <c r="G1379" i="16"/>
  <c r="F1379" i="16"/>
  <c r="E1379" i="16"/>
  <c r="D1379" i="16"/>
  <c r="C1379" i="16"/>
  <c r="B1379" i="16"/>
  <c r="Q1378" i="16"/>
  <c r="P1378" i="16"/>
  <c r="O1378" i="16"/>
  <c r="N1378" i="16"/>
  <c r="M1378" i="16"/>
  <c r="L1378" i="16"/>
  <c r="K1378" i="16"/>
  <c r="J1378" i="16"/>
  <c r="I1378" i="16"/>
  <c r="H1378" i="16"/>
  <c r="G1378" i="16"/>
  <c r="F1378" i="16"/>
  <c r="E1378" i="16"/>
  <c r="D1378" i="16"/>
  <c r="C1378" i="16"/>
  <c r="B1378" i="16"/>
  <c r="Q1377" i="16"/>
  <c r="P1377" i="16"/>
  <c r="O1377" i="16"/>
  <c r="N1377" i="16"/>
  <c r="M1377" i="16"/>
  <c r="L1377" i="16"/>
  <c r="K1377" i="16"/>
  <c r="J1377" i="16"/>
  <c r="I1377" i="16"/>
  <c r="H1377" i="16"/>
  <c r="G1377" i="16"/>
  <c r="F1377" i="16"/>
  <c r="E1377" i="16"/>
  <c r="D1377" i="16"/>
  <c r="C1377" i="16"/>
  <c r="B1377" i="16"/>
  <c r="Q1376" i="16"/>
  <c r="P1376" i="16"/>
  <c r="O1376" i="16"/>
  <c r="N1376" i="16"/>
  <c r="M1376" i="16"/>
  <c r="L1376" i="16"/>
  <c r="K1376" i="16"/>
  <c r="J1376" i="16"/>
  <c r="I1376" i="16"/>
  <c r="H1376" i="16"/>
  <c r="G1376" i="16"/>
  <c r="F1376" i="16"/>
  <c r="E1376" i="16"/>
  <c r="D1376" i="16"/>
  <c r="C1376" i="16"/>
  <c r="B1376" i="16"/>
  <c r="Q1375" i="16"/>
  <c r="P1375" i="16"/>
  <c r="O1375" i="16"/>
  <c r="N1375" i="16"/>
  <c r="M1375" i="16"/>
  <c r="L1375" i="16"/>
  <c r="K1375" i="16"/>
  <c r="J1375" i="16"/>
  <c r="I1375" i="16"/>
  <c r="H1375" i="16"/>
  <c r="G1375" i="16"/>
  <c r="F1375" i="16"/>
  <c r="E1375" i="16"/>
  <c r="D1375" i="16"/>
  <c r="C1375" i="16"/>
  <c r="B1375" i="16"/>
  <c r="Q1374" i="16"/>
  <c r="P1374" i="16"/>
  <c r="O1374" i="16"/>
  <c r="N1374" i="16"/>
  <c r="M1374" i="16"/>
  <c r="L1374" i="16"/>
  <c r="K1374" i="16"/>
  <c r="J1374" i="16"/>
  <c r="I1374" i="16"/>
  <c r="H1374" i="16"/>
  <c r="G1374" i="16"/>
  <c r="F1374" i="16"/>
  <c r="E1374" i="16"/>
  <c r="D1374" i="16"/>
  <c r="C1374" i="16"/>
  <c r="B1374" i="16"/>
  <c r="Q1373" i="16"/>
  <c r="P1373" i="16"/>
  <c r="O1373" i="16"/>
  <c r="N1373" i="16"/>
  <c r="M1373" i="16"/>
  <c r="L1373" i="16"/>
  <c r="K1373" i="16"/>
  <c r="J1373" i="16"/>
  <c r="I1373" i="16"/>
  <c r="H1373" i="16"/>
  <c r="G1373" i="16"/>
  <c r="F1373" i="16"/>
  <c r="E1373" i="16"/>
  <c r="D1373" i="16"/>
  <c r="C1373" i="16"/>
  <c r="B1373" i="16"/>
  <c r="Q1372" i="16"/>
  <c r="P1372" i="16"/>
  <c r="O1372" i="16"/>
  <c r="N1372" i="16"/>
  <c r="M1372" i="16"/>
  <c r="L1372" i="16"/>
  <c r="K1372" i="16"/>
  <c r="J1372" i="16"/>
  <c r="I1372" i="16"/>
  <c r="H1372" i="16"/>
  <c r="G1372" i="16"/>
  <c r="F1372" i="16"/>
  <c r="E1372" i="16"/>
  <c r="D1372" i="16"/>
  <c r="C1372" i="16"/>
  <c r="B1372" i="16"/>
  <c r="Q1371" i="16"/>
  <c r="P1371" i="16"/>
  <c r="O1371" i="16"/>
  <c r="N1371" i="16"/>
  <c r="M1371" i="16"/>
  <c r="L1371" i="16"/>
  <c r="K1371" i="16"/>
  <c r="J1371" i="16"/>
  <c r="I1371" i="16"/>
  <c r="H1371" i="16"/>
  <c r="G1371" i="16"/>
  <c r="F1371" i="16"/>
  <c r="E1371" i="16"/>
  <c r="D1371" i="16"/>
  <c r="C1371" i="16"/>
  <c r="B1371" i="16"/>
  <c r="Q1370" i="16"/>
  <c r="P1370" i="16"/>
  <c r="O1370" i="16"/>
  <c r="N1370" i="16"/>
  <c r="M1370" i="16"/>
  <c r="L1370" i="16"/>
  <c r="K1370" i="16"/>
  <c r="J1370" i="16"/>
  <c r="I1370" i="16"/>
  <c r="H1370" i="16"/>
  <c r="G1370" i="16"/>
  <c r="F1370" i="16"/>
  <c r="E1370" i="16"/>
  <c r="D1370" i="16"/>
  <c r="C1370" i="16"/>
  <c r="B1370" i="16"/>
  <c r="Q1369" i="16"/>
  <c r="P1369" i="16"/>
  <c r="O1369" i="16"/>
  <c r="N1369" i="16"/>
  <c r="M1369" i="16"/>
  <c r="L1369" i="16"/>
  <c r="K1369" i="16"/>
  <c r="J1369" i="16"/>
  <c r="I1369" i="16"/>
  <c r="H1369" i="16"/>
  <c r="G1369" i="16"/>
  <c r="F1369" i="16"/>
  <c r="E1369" i="16"/>
  <c r="D1369" i="16"/>
  <c r="C1369" i="16"/>
  <c r="B1369" i="16"/>
  <c r="Q1368" i="16"/>
  <c r="P1368" i="16"/>
  <c r="O1368" i="16"/>
  <c r="N1368" i="16"/>
  <c r="M1368" i="16"/>
  <c r="L1368" i="16"/>
  <c r="K1368" i="16"/>
  <c r="J1368" i="16"/>
  <c r="I1368" i="16"/>
  <c r="H1368" i="16"/>
  <c r="G1368" i="16"/>
  <c r="F1368" i="16"/>
  <c r="E1368" i="16"/>
  <c r="D1368" i="16"/>
  <c r="C1368" i="16"/>
  <c r="B1368" i="16"/>
  <c r="Q1367" i="16"/>
  <c r="P1367" i="16"/>
  <c r="O1367" i="16"/>
  <c r="N1367" i="16"/>
  <c r="M1367" i="16"/>
  <c r="L1367" i="16"/>
  <c r="K1367" i="16"/>
  <c r="J1367" i="16"/>
  <c r="I1367" i="16"/>
  <c r="H1367" i="16"/>
  <c r="G1367" i="16"/>
  <c r="F1367" i="16"/>
  <c r="E1367" i="16"/>
  <c r="D1367" i="16"/>
  <c r="C1367" i="16"/>
  <c r="B1367" i="16"/>
  <c r="Q1366" i="16"/>
  <c r="P1366" i="16"/>
  <c r="O1366" i="16"/>
  <c r="N1366" i="16"/>
  <c r="M1366" i="16"/>
  <c r="L1366" i="16"/>
  <c r="K1366" i="16"/>
  <c r="J1366" i="16"/>
  <c r="I1366" i="16"/>
  <c r="H1366" i="16"/>
  <c r="G1366" i="16"/>
  <c r="F1366" i="16"/>
  <c r="E1366" i="16"/>
  <c r="D1366" i="16"/>
  <c r="C1366" i="16"/>
  <c r="B1366" i="16"/>
  <c r="Q1365" i="16"/>
  <c r="P1365" i="16"/>
  <c r="O1365" i="16"/>
  <c r="N1365" i="16"/>
  <c r="M1365" i="16"/>
  <c r="L1365" i="16"/>
  <c r="K1365" i="16"/>
  <c r="J1365" i="16"/>
  <c r="I1365" i="16"/>
  <c r="H1365" i="16"/>
  <c r="G1365" i="16"/>
  <c r="F1365" i="16"/>
  <c r="E1365" i="16"/>
  <c r="D1365" i="16"/>
  <c r="C1365" i="16"/>
  <c r="B1365" i="16"/>
  <c r="Q1364" i="16"/>
  <c r="P1364" i="16"/>
  <c r="O1364" i="16"/>
  <c r="N1364" i="16"/>
  <c r="M1364" i="16"/>
  <c r="L1364" i="16"/>
  <c r="K1364" i="16"/>
  <c r="J1364" i="16"/>
  <c r="I1364" i="16"/>
  <c r="H1364" i="16"/>
  <c r="G1364" i="16"/>
  <c r="F1364" i="16"/>
  <c r="E1364" i="16"/>
  <c r="D1364" i="16"/>
  <c r="C1364" i="16"/>
  <c r="B1364" i="16"/>
  <c r="Q1363" i="16"/>
  <c r="P1363" i="16"/>
  <c r="O1363" i="16"/>
  <c r="N1363" i="16"/>
  <c r="M1363" i="16"/>
  <c r="L1363" i="16"/>
  <c r="K1363" i="16"/>
  <c r="J1363" i="16"/>
  <c r="I1363" i="16"/>
  <c r="H1363" i="16"/>
  <c r="G1363" i="16"/>
  <c r="F1363" i="16"/>
  <c r="E1363" i="16"/>
  <c r="D1363" i="16"/>
  <c r="C1363" i="16"/>
  <c r="B1363" i="16"/>
  <c r="Q1362" i="16"/>
  <c r="P1362" i="16"/>
  <c r="O1362" i="16"/>
  <c r="N1362" i="16"/>
  <c r="M1362" i="16"/>
  <c r="L1362" i="16"/>
  <c r="K1362" i="16"/>
  <c r="J1362" i="16"/>
  <c r="I1362" i="16"/>
  <c r="H1362" i="16"/>
  <c r="G1362" i="16"/>
  <c r="F1362" i="16"/>
  <c r="E1362" i="16"/>
  <c r="D1362" i="16"/>
  <c r="C1362" i="16"/>
  <c r="B1362" i="16"/>
  <c r="Q1361" i="16"/>
  <c r="P1361" i="16"/>
  <c r="O1361" i="16"/>
  <c r="N1361" i="16"/>
  <c r="M1361" i="16"/>
  <c r="L1361" i="16"/>
  <c r="K1361" i="16"/>
  <c r="J1361" i="16"/>
  <c r="I1361" i="16"/>
  <c r="H1361" i="16"/>
  <c r="G1361" i="16"/>
  <c r="F1361" i="16"/>
  <c r="E1361" i="16"/>
  <c r="D1361" i="16"/>
  <c r="C1361" i="16"/>
  <c r="B1361" i="16"/>
  <c r="Q1360" i="16"/>
  <c r="P1360" i="16"/>
  <c r="O1360" i="16"/>
  <c r="N1360" i="16"/>
  <c r="M1360" i="16"/>
  <c r="L1360" i="16"/>
  <c r="K1360" i="16"/>
  <c r="J1360" i="16"/>
  <c r="I1360" i="16"/>
  <c r="H1360" i="16"/>
  <c r="G1360" i="16"/>
  <c r="F1360" i="16"/>
  <c r="E1360" i="16"/>
  <c r="D1360" i="16"/>
  <c r="C1360" i="16"/>
  <c r="B1360" i="16"/>
  <c r="Q1359" i="16"/>
  <c r="P1359" i="16"/>
  <c r="O1359" i="16"/>
  <c r="N1359" i="16"/>
  <c r="M1359" i="16"/>
  <c r="L1359" i="16"/>
  <c r="K1359" i="16"/>
  <c r="J1359" i="16"/>
  <c r="I1359" i="16"/>
  <c r="H1359" i="16"/>
  <c r="G1359" i="16"/>
  <c r="F1359" i="16"/>
  <c r="E1359" i="16"/>
  <c r="D1359" i="16"/>
  <c r="C1359" i="16"/>
  <c r="B1359" i="16"/>
  <c r="Q1358" i="16"/>
  <c r="P1358" i="16"/>
  <c r="O1358" i="16"/>
  <c r="N1358" i="16"/>
  <c r="M1358" i="16"/>
  <c r="L1358" i="16"/>
  <c r="K1358" i="16"/>
  <c r="J1358" i="16"/>
  <c r="I1358" i="16"/>
  <c r="H1358" i="16"/>
  <c r="G1358" i="16"/>
  <c r="F1358" i="16"/>
  <c r="E1358" i="16"/>
  <c r="D1358" i="16"/>
  <c r="C1358" i="16"/>
  <c r="B1358" i="16"/>
  <c r="Q1357" i="16"/>
  <c r="P1357" i="16"/>
  <c r="O1357" i="16"/>
  <c r="N1357" i="16"/>
  <c r="M1357" i="16"/>
  <c r="L1357" i="16"/>
  <c r="K1357" i="16"/>
  <c r="J1357" i="16"/>
  <c r="I1357" i="16"/>
  <c r="H1357" i="16"/>
  <c r="G1357" i="16"/>
  <c r="F1357" i="16"/>
  <c r="E1357" i="16"/>
  <c r="D1357" i="16"/>
  <c r="C1357" i="16"/>
  <c r="B1357" i="16"/>
  <c r="Q1356" i="16"/>
  <c r="P1356" i="16"/>
  <c r="O1356" i="16"/>
  <c r="N1356" i="16"/>
  <c r="M1356" i="16"/>
  <c r="L1356" i="16"/>
  <c r="K1356" i="16"/>
  <c r="J1356" i="16"/>
  <c r="I1356" i="16"/>
  <c r="H1356" i="16"/>
  <c r="G1356" i="16"/>
  <c r="F1356" i="16"/>
  <c r="E1356" i="16"/>
  <c r="D1356" i="16"/>
  <c r="C1356" i="16"/>
  <c r="B1356" i="16"/>
  <c r="Q1355" i="16"/>
  <c r="P1355" i="16"/>
  <c r="O1355" i="16"/>
  <c r="N1355" i="16"/>
  <c r="M1355" i="16"/>
  <c r="L1355" i="16"/>
  <c r="K1355" i="16"/>
  <c r="J1355" i="16"/>
  <c r="I1355" i="16"/>
  <c r="H1355" i="16"/>
  <c r="G1355" i="16"/>
  <c r="F1355" i="16"/>
  <c r="E1355" i="16"/>
  <c r="D1355" i="16"/>
  <c r="C1355" i="16"/>
  <c r="B1355" i="16"/>
  <c r="Q1354" i="16"/>
  <c r="P1354" i="16"/>
  <c r="O1354" i="16"/>
  <c r="N1354" i="16"/>
  <c r="M1354" i="16"/>
  <c r="L1354" i="16"/>
  <c r="K1354" i="16"/>
  <c r="J1354" i="16"/>
  <c r="I1354" i="16"/>
  <c r="H1354" i="16"/>
  <c r="G1354" i="16"/>
  <c r="F1354" i="16"/>
  <c r="E1354" i="16"/>
  <c r="D1354" i="16"/>
  <c r="C1354" i="16"/>
  <c r="B1354" i="16"/>
  <c r="Q1353" i="16"/>
  <c r="P1353" i="16"/>
  <c r="O1353" i="16"/>
  <c r="N1353" i="16"/>
  <c r="M1353" i="16"/>
  <c r="L1353" i="16"/>
  <c r="K1353" i="16"/>
  <c r="J1353" i="16"/>
  <c r="I1353" i="16"/>
  <c r="H1353" i="16"/>
  <c r="G1353" i="16"/>
  <c r="F1353" i="16"/>
  <c r="E1353" i="16"/>
  <c r="D1353" i="16"/>
  <c r="C1353" i="16"/>
  <c r="B1353" i="16"/>
  <c r="Q1352" i="16"/>
  <c r="P1352" i="16"/>
  <c r="O1352" i="16"/>
  <c r="N1352" i="16"/>
  <c r="M1352" i="16"/>
  <c r="L1352" i="16"/>
  <c r="K1352" i="16"/>
  <c r="J1352" i="16"/>
  <c r="I1352" i="16"/>
  <c r="H1352" i="16"/>
  <c r="G1352" i="16"/>
  <c r="F1352" i="16"/>
  <c r="E1352" i="16"/>
  <c r="D1352" i="16"/>
  <c r="C1352" i="16"/>
  <c r="B1352" i="16"/>
  <c r="Q1351" i="16"/>
  <c r="P1351" i="16"/>
  <c r="O1351" i="16"/>
  <c r="N1351" i="16"/>
  <c r="M1351" i="16"/>
  <c r="L1351" i="16"/>
  <c r="K1351" i="16"/>
  <c r="J1351" i="16"/>
  <c r="I1351" i="16"/>
  <c r="H1351" i="16"/>
  <c r="G1351" i="16"/>
  <c r="F1351" i="16"/>
  <c r="E1351" i="16"/>
  <c r="D1351" i="16"/>
  <c r="C1351" i="16"/>
  <c r="B1351" i="16"/>
  <c r="Q1350" i="16"/>
  <c r="P1350" i="16"/>
  <c r="O1350" i="16"/>
  <c r="N1350" i="16"/>
  <c r="M1350" i="16"/>
  <c r="L1350" i="16"/>
  <c r="K1350" i="16"/>
  <c r="J1350" i="16"/>
  <c r="I1350" i="16"/>
  <c r="H1350" i="16"/>
  <c r="G1350" i="16"/>
  <c r="F1350" i="16"/>
  <c r="E1350" i="16"/>
  <c r="D1350" i="16"/>
  <c r="C1350" i="16"/>
  <c r="B1350" i="16"/>
  <c r="Q1349" i="16"/>
  <c r="P1349" i="16"/>
  <c r="O1349" i="16"/>
  <c r="N1349" i="16"/>
  <c r="M1349" i="16"/>
  <c r="L1349" i="16"/>
  <c r="K1349" i="16"/>
  <c r="J1349" i="16"/>
  <c r="I1349" i="16"/>
  <c r="H1349" i="16"/>
  <c r="G1349" i="16"/>
  <c r="F1349" i="16"/>
  <c r="E1349" i="16"/>
  <c r="D1349" i="16"/>
  <c r="C1349" i="16"/>
  <c r="B1349" i="16"/>
  <c r="Q1348" i="16"/>
  <c r="P1348" i="16"/>
  <c r="O1348" i="16"/>
  <c r="N1348" i="16"/>
  <c r="M1348" i="16"/>
  <c r="L1348" i="16"/>
  <c r="K1348" i="16"/>
  <c r="J1348" i="16"/>
  <c r="I1348" i="16"/>
  <c r="H1348" i="16"/>
  <c r="G1348" i="16"/>
  <c r="F1348" i="16"/>
  <c r="E1348" i="16"/>
  <c r="D1348" i="16"/>
  <c r="C1348" i="16"/>
  <c r="B1348" i="16"/>
  <c r="Q1347" i="16"/>
  <c r="P1347" i="16"/>
  <c r="O1347" i="16"/>
  <c r="N1347" i="16"/>
  <c r="M1347" i="16"/>
  <c r="L1347" i="16"/>
  <c r="K1347" i="16"/>
  <c r="J1347" i="16"/>
  <c r="I1347" i="16"/>
  <c r="H1347" i="16"/>
  <c r="G1347" i="16"/>
  <c r="F1347" i="16"/>
  <c r="E1347" i="16"/>
  <c r="D1347" i="16"/>
  <c r="C1347" i="16"/>
  <c r="B1347" i="16"/>
  <c r="Q1346" i="16"/>
  <c r="P1346" i="16"/>
  <c r="O1346" i="16"/>
  <c r="N1346" i="16"/>
  <c r="M1346" i="16"/>
  <c r="L1346" i="16"/>
  <c r="K1346" i="16"/>
  <c r="J1346" i="16"/>
  <c r="I1346" i="16"/>
  <c r="H1346" i="16"/>
  <c r="G1346" i="16"/>
  <c r="F1346" i="16"/>
  <c r="E1346" i="16"/>
  <c r="D1346" i="16"/>
  <c r="C1346" i="16"/>
  <c r="B1346" i="16"/>
  <c r="Q1345" i="16"/>
  <c r="P1345" i="16"/>
  <c r="O1345" i="16"/>
  <c r="N1345" i="16"/>
  <c r="M1345" i="16"/>
  <c r="L1345" i="16"/>
  <c r="K1345" i="16"/>
  <c r="J1345" i="16"/>
  <c r="I1345" i="16"/>
  <c r="H1345" i="16"/>
  <c r="G1345" i="16"/>
  <c r="F1345" i="16"/>
  <c r="E1345" i="16"/>
  <c r="D1345" i="16"/>
  <c r="C1345" i="16"/>
  <c r="B1345" i="16"/>
  <c r="Q1344" i="16"/>
  <c r="P1344" i="16"/>
  <c r="O1344" i="16"/>
  <c r="N1344" i="16"/>
  <c r="M1344" i="16"/>
  <c r="L1344" i="16"/>
  <c r="K1344" i="16"/>
  <c r="J1344" i="16"/>
  <c r="I1344" i="16"/>
  <c r="H1344" i="16"/>
  <c r="G1344" i="16"/>
  <c r="F1344" i="16"/>
  <c r="E1344" i="16"/>
  <c r="D1344" i="16"/>
  <c r="C1344" i="16"/>
  <c r="B1344" i="16"/>
  <c r="Q1343" i="16"/>
  <c r="P1343" i="16"/>
  <c r="O1343" i="16"/>
  <c r="N1343" i="16"/>
  <c r="M1343" i="16"/>
  <c r="L1343" i="16"/>
  <c r="K1343" i="16"/>
  <c r="J1343" i="16"/>
  <c r="I1343" i="16"/>
  <c r="H1343" i="16"/>
  <c r="G1343" i="16"/>
  <c r="F1343" i="16"/>
  <c r="E1343" i="16"/>
  <c r="D1343" i="16"/>
  <c r="C1343" i="16"/>
  <c r="B1343" i="16"/>
  <c r="Q1342" i="16"/>
  <c r="P1342" i="16"/>
  <c r="O1342" i="16"/>
  <c r="N1342" i="16"/>
  <c r="M1342" i="16"/>
  <c r="L1342" i="16"/>
  <c r="K1342" i="16"/>
  <c r="J1342" i="16"/>
  <c r="I1342" i="16"/>
  <c r="H1342" i="16"/>
  <c r="G1342" i="16"/>
  <c r="F1342" i="16"/>
  <c r="E1342" i="16"/>
  <c r="D1342" i="16"/>
  <c r="C1342" i="16"/>
  <c r="B1342" i="16"/>
  <c r="Q1341" i="16"/>
  <c r="P1341" i="16"/>
  <c r="O1341" i="16"/>
  <c r="N1341" i="16"/>
  <c r="M1341" i="16"/>
  <c r="L1341" i="16"/>
  <c r="K1341" i="16"/>
  <c r="J1341" i="16"/>
  <c r="I1341" i="16"/>
  <c r="H1341" i="16"/>
  <c r="G1341" i="16"/>
  <c r="F1341" i="16"/>
  <c r="E1341" i="16"/>
  <c r="D1341" i="16"/>
  <c r="C1341" i="16"/>
  <c r="B1341" i="16"/>
  <c r="Q1340" i="16"/>
  <c r="P1340" i="16"/>
  <c r="O1340" i="16"/>
  <c r="N1340" i="16"/>
  <c r="M1340" i="16"/>
  <c r="L1340" i="16"/>
  <c r="K1340" i="16"/>
  <c r="J1340" i="16"/>
  <c r="I1340" i="16"/>
  <c r="H1340" i="16"/>
  <c r="G1340" i="16"/>
  <c r="F1340" i="16"/>
  <c r="E1340" i="16"/>
  <c r="D1340" i="16"/>
  <c r="C1340" i="16"/>
  <c r="B1340" i="16"/>
  <c r="Q1339" i="16"/>
  <c r="P1339" i="16"/>
  <c r="O1339" i="16"/>
  <c r="N1339" i="16"/>
  <c r="M1339" i="16"/>
  <c r="L1339" i="16"/>
  <c r="K1339" i="16"/>
  <c r="J1339" i="16"/>
  <c r="I1339" i="16"/>
  <c r="H1339" i="16"/>
  <c r="G1339" i="16"/>
  <c r="F1339" i="16"/>
  <c r="E1339" i="16"/>
  <c r="D1339" i="16"/>
  <c r="C1339" i="16"/>
  <c r="B1339" i="16"/>
  <c r="Q1338" i="16"/>
  <c r="P1338" i="16"/>
  <c r="O1338" i="16"/>
  <c r="N1338" i="16"/>
  <c r="M1338" i="16"/>
  <c r="L1338" i="16"/>
  <c r="K1338" i="16"/>
  <c r="J1338" i="16"/>
  <c r="I1338" i="16"/>
  <c r="H1338" i="16"/>
  <c r="G1338" i="16"/>
  <c r="F1338" i="16"/>
  <c r="E1338" i="16"/>
  <c r="D1338" i="16"/>
  <c r="C1338" i="16"/>
  <c r="B1338" i="16"/>
  <c r="Q1337" i="16"/>
  <c r="P1337" i="16"/>
  <c r="O1337" i="16"/>
  <c r="N1337" i="16"/>
  <c r="M1337" i="16"/>
  <c r="L1337" i="16"/>
  <c r="K1337" i="16"/>
  <c r="J1337" i="16"/>
  <c r="I1337" i="16"/>
  <c r="H1337" i="16"/>
  <c r="G1337" i="16"/>
  <c r="F1337" i="16"/>
  <c r="E1337" i="16"/>
  <c r="D1337" i="16"/>
  <c r="C1337" i="16"/>
  <c r="B1337" i="16"/>
  <c r="Q1336" i="16"/>
  <c r="P1336" i="16"/>
  <c r="O1336" i="16"/>
  <c r="N1336" i="16"/>
  <c r="M1336" i="16"/>
  <c r="L1336" i="16"/>
  <c r="K1336" i="16"/>
  <c r="J1336" i="16"/>
  <c r="I1336" i="16"/>
  <c r="H1336" i="16"/>
  <c r="G1336" i="16"/>
  <c r="F1336" i="16"/>
  <c r="E1336" i="16"/>
  <c r="D1336" i="16"/>
  <c r="C1336" i="16"/>
  <c r="B1336" i="16"/>
  <c r="Q1335" i="16"/>
  <c r="P1335" i="16"/>
  <c r="O1335" i="16"/>
  <c r="N1335" i="16"/>
  <c r="M1335" i="16"/>
  <c r="L1335" i="16"/>
  <c r="K1335" i="16"/>
  <c r="J1335" i="16"/>
  <c r="I1335" i="16"/>
  <c r="H1335" i="16"/>
  <c r="G1335" i="16"/>
  <c r="F1335" i="16"/>
  <c r="E1335" i="16"/>
  <c r="D1335" i="16"/>
  <c r="C1335" i="16"/>
  <c r="B1335" i="16"/>
  <c r="Q1334" i="16"/>
  <c r="P1334" i="16"/>
  <c r="O1334" i="16"/>
  <c r="N1334" i="16"/>
  <c r="M1334" i="16"/>
  <c r="L1334" i="16"/>
  <c r="K1334" i="16"/>
  <c r="J1334" i="16"/>
  <c r="I1334" i="16"/>
  <c r="H1334" i="16"/>
  <c r="G1334" i="16"/>
  <c r="F1334" i="16"/>
  <c r="E1334" i="16"/>
  <c r="D1334" i="16"/>
  <c r="C1334" i="16"/>
  <c r="B1334" i="16"/>
  <c r="Q1333" i="16"/>
  <c r="P1333" i="16"/>
  <c r="O1333" i="16"/>
  <c r="N1333" i="16"/>
  <c r="M1333" i="16"/>
  <c r="L1333" i="16"/>
  <c r="K1333" i="16"/>
  <c r="J1333" i="16"/>
  <c r="I1333" i="16"/>
  <c r="H1333" i="16"/>
  <c r="G1333" i="16"/>
  <c r="F1333" i="16"/>
  <c r="E1333" i="16"/>
  <c r="D1333" i="16"/>
  <c r="C1333" i="16"/>
  <c r="B1333" i="16"/>
  <c r="Q1332" i="16"/>
  <c r="P1332" i="16"/>
  <c r="O1332" i="16"/>
  <c r="N1332" i="16"/>
  <c r="M1332" i="16"/>
  <c r="L1332" i="16"/>
  <c r="K1332" i="16"/>
  <c r="J1332" i="16"/>
  <c r="I1332" i="16"/>
  <c r="H1332" i="16"/>
  <c r="G1332" i="16"/>
  <c r="F1332" i="16"/>
  <c r="E1332" i="16"/>
  <c r="D1332" i="16"/>
  <c r="C1332" i="16"/>
  <c r="B1332" i="16"/>
  <c r="Q1331" i="16"/>
  <c r="P1331" i="16"/>
  <c r="O1331" i="16"/>
  <c r="N1331" i="16"/>
  <c r="M1331" i="16"/>
  <c r="L1331" i="16"/>
  <c r="K1331" i="16"/>
  <c r="J1331" i="16"/>
  <c r="I1331" i="16"/>
  <c r="H1331" i="16"/>
  <c r="G1331" i="16"/>
  <c r="F1331" i="16"/>
  <c r="E1331" i="16"/>
  <c r="D1331" i="16"/>
  <c r="C1331" i="16"/>
  <c r="B1331" i="16"/>
  <c r="Q1330" i="16"/>
  <c r="P1330" i="16"/>
  <c r="O1330" i="16"/>
  <c r="N1330" i="16"/>
  <c r="M1330" i="16"/>
  <c r="L1330" i="16"/>
  <c r="K1330" i="16"/>
  <c r="J1330" i="16"/>
  <c r="I1330" i="16"/>
  <c r="H1330" i="16"/>
  <c r="G1330" i="16"/>
  <c r="F1330" i="16"/>
  <c r="E1330" i="16"/>
  <c r="D1330" i="16"/>
  <c r="C1330" i="16"/>
  <c r="B1330" i="16"/>
  <c r="Q1329" i="16"/>
  <c r="P1329" i="16"/>
  <c r="O1329" i="16"/>
  <c r="N1329" i="16"/>
  <c r="M1329" i="16"/>
  <c r="L1329" i="16"/>
  <c r="K1329" i="16"/>
  <c r="J1329" i="16"/>
  <c r="I1329" i="16"/>
  <c r="H1329" i="16"/>
  <c r="G1329" i="16"/>
  <c r="F1329" i="16"/>
  <c r="E1329" i="16"/>
  <c r="D1329" i="16"/>
  <c r="C1329" i="16"/>
  <c r="B1329" i="16"/>
  <c r="Q1328" i="16"/>
  <c r="P1328" i="16"/>
  <c r="O1328" i="16"/>
  <c r="N1328" i="16"/>
  <c r="M1328" i="16"/>
  <c r="L1328" i="16"/>
  <c r="K1328" i="16"/>
  <c r="J1328" i="16"/>
  <c r="I1328" i="16"/>
  <c r="H1328" i="16"/>
  <c r="G1328" i="16"/>
  <c r="F1328" i="16"/>
  <c r="E1328" i="16"/>
  <c r="D1328" i="16"/>
  <c r="C1328" i="16"/>
  <c r="B1328" i="16"/>
  <c r="Q1327" i="16"/>
  <c r="P1327" i="16"/>
  <c r="O1327" i="16"/>
  <c r="N1327" i="16"/>
  <c r="M1327" i="16"/>
  <c r="L1327" i="16"/>
  <c r="K1327" i="16"/>
  <c r="J1327" i="16"/>
  <c r="I1327" i="16"/>
  <c r="H1327" i="16"/>
  <c r="G1327" i="16"/>
  <c r="F1327" i="16"/>
  <c r="E1327" i="16"/>
  <c r="D1327" i="16"/>
  <c r="C1327" i="16"/>
  <c r="B1327" i="16"/>
  <c r="Q1326" i="16"/>
  <c r="P1326" i="16"/>
  <c r="O1326" i="16"/>
  <c r="N1326" i="16"/>
  <c r="M1326" i="16"/>
  <c r="L1326" i="16"/>
  <c r="K1326" i="16"/>
  <c r="J1326" i="16"/>
  <c r="I1326" i="16"/>
  <c r="H1326" i="16"/>
  <c r="G1326" i="16"/>
  <c r="F1326" i="16"/>
  <c r="E1326" i="16"/>
  <c r="D1326" i="16"/>
  <c r="C1326" i="16"/>
  <c r="B1326" i="16"/>
  <c r="Q1325" i="16"/>
  <c r="P1325" i="16"/>
  <c r="O1325" i="16"/>
  <c r="N1325" i="16"/>
  <c r="M1325" i="16"/>
  <c r="L1325" i="16"/>
  <c r="K1325" i="16"/>
  <c r="J1325" i="16"/>
  <c r="I1325" i="16"/>
  <c r="H1325" i="16"/>
  <c r="G1325" i="16"/>
  <c r="F1325" i="16"/>
  <c r="E1325" i="16"/>
  <c r="D1325" i="16"/>
  <c r="C1325" i="16"/>
  <c r="B1325" i="16"/>
  <c r="Q1324" i="16"/>
  <c r="P1324" i="16"/>
  <c r="O1324" i="16"/>
  <c r="N1324" i="16"/>
  <c r="M1324" i="16"/>
  <c r="L1324" i="16"/>
  <c r="K1324" i="16"/>
  <c r="J1324" i="16"/>
  <c r="I1324" i="16"/>
  <c r="H1324" i="16"/>
  <c r="G1324" i="16"/>
  <c r="F1324" i="16"/>
  <c r="E1324" i="16"/>
  <c r="D1324" i="16"/>
  <c r="C1324" i="16"/>
  <c r="B1324" i="16"/>
  <c r="Q1323" i="16"/>
  <c r="P1323" i="16"/>
  <c r="O1323" i="16"/>
  <c r="N1323" i="16"/>
  <c r="M1323" i="16"/>
  <c r="L1323" i="16"/>
  <c r="K1323" i="16"/>
  <c r="J1323" i="16"/>
  <c r="I1323" i="16"/>
  <c r="H1323" i="16"/>
  <c r="G1323" i="16"/>
  <c r="F1323" i="16"/>
  <c r="E1323" i="16"/>
  <c r="D1323" i="16"/>
  <c r="C1323" i="16"/>
  <c r="B1323" i="16"/>
  <c r="Q1322" i="16"/>
  <c r="P1322" i="16"/>
  <c r="O1322" i="16"/>
  <c r="N1322" i="16"/>
  <c r="M1322" i="16"/>
  <c r="L1322" i="16"/>
  <c r="K1322" i="16"/>
  <c r="J1322" i="16"/>
  <c r="I1322" i="16"/>
  <c r="H1322" i="16"/>
  <c r="G1322" i="16"/>
  <c r="F1322" i="16"/>
  <c r="E1322" i="16"/>
  <c r="D1322" i="16"/>
  <c r="C1322" i="16"/>
  <c r="B1322" i="16"/>
  <c r="Q1321" i="16"/>
  <c r="P1321" i="16"/>
  <c r="O1321" i="16"/>
  <c r="N1321" i="16"/>
  <c r="M1321" i="16"/>
  <c r="L1321" i="16"/>
  <c r="K1321" i="16"/>
  <c r="J1321" i="16"/>
  <c r="I1321" i="16"/>
  <c r="H1321" i="16"/>
  <c r="G1321" i="16"/>
  <c r="F1321" i="16"/>
  <c r="E1321" i="16"/>
  <c r="D1321" i="16"/>
  <c r="C1321" i="16"/>
  <c r="B1321" i="16"/>
  <c r="Q1320" i="16"/>
  <c r="P1320" i="16"/>
  <c r="O1320" i="16"/>
  <c r="N1320" i="16"/>
  <c r="M1320" i="16"/>
  <c r="L1320" i="16"/>
  <c r="K1320" i="16"/>
  <c r="J1320" i="16"/>
  <c r="I1320" i="16"/>
  <c r="H1320" i="16"/>
  <c r="G1320" i="16"/>
  <c r="F1320" i="16"/>
  <c r="E1320" i="16"/>
  <c r="D1320" i="16"/>
  <c r="C1320" i="16"/>
  <c r="B1320" i="16"/>
  <c r="Q1319" i="16"/>
  <c r="P1319" i="16"/>
  <c r="O1319" i="16"/>
  <c r="N1319" i="16"/>
  <c r="M1319" i="16"/>
  <c r="L1319" i="16"/>
  <c r="K1319" i="16"/>
  <c r="J1319" i="16"/>
  <c r="I1319" i="16"/>
  <c r="H1319" i="16"/>
  <c r="G1319" i="16"/>
  <c r="F1319" i="16"/>
  <c r="E1319" i="16"/>
  <c r="D1319" i="16"/>
  <c r="C1319" i="16"/>
  <c r="B1319" i="16"/>
  <c r="Q1318" i="16"/>
  <c r="P1318" i="16"/>
  <c r="O1318" i="16"/>
  <c r="N1318" i="16"/>
  <c r="M1318" i="16"/>
  <c r="L1318" i="16"/>
  <c r="K1318" i="16"/>
  <c r="J1318" i="16"/>
  <c r="I1318" i="16"/>
  <c r="H1318" i="16"/>
  <c r="G1318" i="16"/>
  <c r="F1318" i="16"/>
  <c r="E1318" i="16"/>
  <c r="D1318" i="16"/>
  <c r="C1318" i="16"/>
  <c r="B1318" i="16"/>
  <c r="Q1317" i="16"/>
  <c r="P1317" i="16"/>
  <c r="O1317" i="16"/>
  <c r="N1317" i="16"/>
  <c r="M1317" i="16"/>
  <c r="L1317" i="16"/>
  <c r="K1317" i="16"/>
  <c r="J1317" i="16"/>
  <c r="I1317" i="16"/>
  <c r="H1317" i="16"/>
  <c r="G1317" i="16"/>
  <c r="F1317" i="16"/>
  <c r="E1317" i="16"/>
  <c r="D1317" i="16"/>
  <c r="C1317" i="16"/>
  <c r="B1317" i="16"/>
  <c r="Q1316" i="16"/>
  <c r="P1316" i="16"/>
  <c r="O1316" i="16"/>
  <c r="N1316" i="16"/>
  <c r="M1316" i="16"/>
  <c r="L1316" i="16"/>
  <c r="K1316" i="16"/>
  <c r="J1316" i="16"/>
  <c r="I1316" i="16"/>
  <c r="H1316" i="16"/>
  <c r="G1316" i="16"/>
  <c r="F1316" i="16"/>
  <c r="E1316" i="16"/>
  <c r="D1316" i="16"/>
  <c r="C1316" i="16"/>
  <c r="B1316" i="16"/>
  <c r="Q1315" i="16"/>
  <c r="P1315" i="16"/>
  <c r="O1315" i="16"/>
  <c r="N1315" i="16"/>
  <c r="M1315" i="16"/>
  <c r="L1315" i="16"/>
  <c r="K1315" i="16"/>
  <c r="J1315" i="16"/>
  <c r="I1315" i="16"/>
  <c r="H1315" i="16"/>
  <c r="G1315" i="16"/>
  <c r="F1315" i="16"/>
  <c r="E1315" i="16"/>
  <c r="D1315" i="16"/>
  <c r="C1315" i="16"/>
  <c r="B1315" i="16"/>
  <c r="Q1314" i="16"/>
  <c r="P1314" i="16"/>
  <c r="O1314" i="16"/>
  <c r="N1314" i="16"/>
  <c r="M1314" i="16"/>
  <c r="L1314" i="16"/>
  <c r="K1314" i="16"/>
  <c r="J1314" i="16"/>
  <c r="I1314" i="16"/>
  <c r="H1314" i="16"/>
  <c r="G1314" i="16"/>
  <c r="F1314" i="16"/>
  <c r="E1314" i="16"/>
  <c r="D1314" i="16"/>
  <c r="C1314" i="16"/>
  <c r="B1314" i="16"/>
  <c r="Q1313" i="16"/>
  <c r="P1313" i="16"/>
  <c r="O1313" i="16"/>
  <c r="N1313" i="16"/>
  <c r="M1313" i="16"/>
  <c r="L1313" i="16"/>
  <c r="K1313" i="16"/>
  <c r="J1313" i="16"/>
  <c r="I1313" i="16"/>
  <c r="H1313" i="16"/>
  <c r="G1313" i="16"/>
  <c r="F1313" i="16"/>
  <c r="E1313" i="16"/>
  <c r="D1313" i="16"/>
  <c r="C1313" i="16"/>
  <c r="B1313" i="16"/>
  <c r="Q1312" i="16"/>
  <c r="P1312" i="16"/>
  <c r="O1312" i="16"/>
  <c r="N1312" i="16"/>
  <c r="M1312" i="16"/>
  <c r="L1312" i="16"/>
  <c r="K1312" i="16"/>
  <c r="J1312" i="16"/>
  <c r="I1312" i="16"/>
  <c r="H1312" i="16"/>
  <c r="G1312" i="16"/>
  <c r="F1312" i="16"/>
  <c r="E1312" i="16"/>
  <c r="D1312" i="16"/>
  <c r="C1312" i="16"/>
  <c r="B1312" i="16"/>
  <c r="Q1311" i="16"/>
  <c r="P1311" i="16"/>
  <c r="O1311" i="16"/>
  <c r="N1311" i="16"/>
  <c r="M1311" i="16"/>
  <c r="L1311" i="16"/>
  <c r="K1311" i="16"/>
  <c r="J1311" i="16"/>
  <c r="I1311" i="16"/>
  <c r="H1311" i="16"/>
  <c r="G1311" i="16"/>
  <c r="F1311" i="16"/>
  <c r="E1311" i="16"/>
  <c r="D1311" i="16"/>
  <c r="C1311" i="16"/>
  <c r="B1311" i="16"/>
  <c r="Q1310" i="16"/>
  <c r="P1310" i="16"/>
  <c r="O1310" i="16"/>
  <c r="N1310" i="16"/>
  <c r="M1310" i="16"/>
  <c r="L1310" i="16"/>
  <c r="K1310" i="16"/>
  <c r="J1310" i="16"/>
  <c r="I1310" i="16"/>
  <c r="H1310" i="16"/>
  <c r="G1310" i="16"/>
  <c r="F1310" i="16"/>
  <c r="E1310" i="16"/>
  <c r="D1310" i="16"/>
  <c r="C1310" i="16"/>
  <c r="B1310" i="16"/>
  <c r="Q1309" i="16"/>
  <c r="P1309" i="16"/>
  <c r="O1309" i="16"/>
  <c r="N1309" i="16"/>
  <c r="M1309" i="16"/>
  <c r="L1309" i="16"/>
  <c r="K1309" i="16"/>
  <c r="J1309" i="16"/>
  <c r="I1309" i="16"/>
  <c r="H1309" i="16"/>
  <c r="G1309" i="16"/>
  <c r="F1309" i="16"/>
  <c r="E1309" i="16"/>
  <c r="D1309" i="16"/>
  <c r="C1309" i="16"/>
  <c r="B1309" i="16"/>
  <c r="Q1308" i="16"/>
  <c r="P1308" i="16"/>
  <c r="O1308" i="16"/>
  <c r="N1308" i="16"/>
  <c r="M1308" i="16"/>
  <c r="L1308" i="16"/>
  <c r="K1308" i="16"/>
  <c r="J1308" i="16"/>
  <c r="I1308" i="16"/>
  <c r="H1308" i="16"/>
  <c r="G1308" i="16"/>
  <c r="F1308" i="16"/>
  <c r="E1308" i="16"/>
  <c r="D1308" i="16"/>
  <c r="C1308" i="16"/>
  <c r="B1308" i="16"/>
  <c r="Q1307" i="16"/>
  <c r="P1307" i="16"/>
  <c r="O1307" i="16"/>
  <c r="N1307" i="16"/>
  <c r="M1307" i="16"/>
  <c r="L1307" i="16"/>
  <c r="K1307" i="16"/>
  <c r="J1307" i="16"/>
  <c r="I1307" i="16"/>
  <c r="H1307" i="16"/>
  <c r="G1307" i="16"/>
  <c r="F1307" i="16"/>
  <c r="E1307" i="16"/>
  <c r="D1307" i="16"/>
  <c r="C1307" i="16"/>
  <c r="B1307" i="16"/>
  <c r="Q1306" i="16"/>
  <c r="P1306" i="16"/>
  <c r="O1306" i="16"/>
  <c r="N1306" i="16"/>
  <c r="M1306" i="16"/>
  <c r="L1306" i="16"/>
  <c r="K1306" i="16"/>
  <c r="J1306" i="16"/>
  <c r="I1306" i="16"/>
  <c r="H1306" i="16"/>
  <c r="G1306" i="16"/>
  <c r="F1306" i="16"/>
  <c r="E1306" i="16"/>
  <c r="D1306" i="16"/>
  <c r="C1306" i="16"/>
  <c r="B1306" i="16"/>
  <c r="Q1305" i="16"/>
  <c r="P1305" i="16"/>
  <c r="O1305" i="16"/>
  <c r="N1305" i="16"/>
  <c r="M1305" i="16"/>
  <c r="L1305" i="16"/>
  <c r="K1305" i="16"/>
  <c r="J1305" i="16"/>
  <c r="I1305" i="16"/>
  <c r="H1305" i="16"/>
  <c r="G1305" i="16"/>
  <c r="F1305" i="16"/>
  <c r="E1305" i="16"/>
  <c r="D1305" i="16"/>
  <c r="C1305" i="16"/>
  <c r="B1305" i="16"/>
  <c r="Q1304" i="16"/>
  <c r="P1304" i="16"/>
  <c r="O1304" i="16"/>
  <c r="N1304" i="16"/>
  <c r="M1304" i="16"/>
  <c r="L1304" i="16"/>
  <c r="K1304" i="16"/>
  <c r="J1304" i="16"/>
  <c r="I1304" i="16"/>
  <c r="H1304" i="16"/>
  <c r="G1304" i="16"/>
  <c r="F1304" i="16"/>
  <c r="E1304" i="16"/>
  <c r="D1304" i="16"/>
  <c r="C1304" i="16"/>
  <c r="B1304" i="16"/>
  <c r="Q1303" i="16"/>
  <c r="P1303" i="16"/>
  <c r="O1303" i="16"/>
  <c r="N1303" i="16"/>
  <c r="M1303" i="16"/>
  <c r="L1303" i="16"/>
  <c r="K1303" i="16"/>
  <c r="J1303" i="16"/>
  <c r="I1303" i="16"/>
  <c r="H1303" i="16"/>
  <c r="G1303" i="16"/>
  <c r="F1303" i="16"/>
  <c r="E1303" i="16"/>
  <c r="D1303" i="16"/>
  <c r="C1303" i="16"/>
  <c r="B1303" i="16"/>
  <c r="Q1302" i="16"/>
  <c r="P1302" i="16"/>
  <c r="O1302" i="16"/>
  <c r="N1302" i="16"/>
  <c r="M1302" i="16"/>
  <c r="L1302" i="16"/>
  <c r="K1302" i="16"/>
  <c r="J1302" i="16"/>
  <c r="I1302" i="16"/>
  <c r="H1302" i="16"/>
  <c r="G1302" i="16"/>
  <c r="F1302" i="16"/>
  <c r="E1302" i="16"/>
  <c r="D1302" i="16"/>
  <c r="C1302" i="16"/>
  <c r="B1302" i="16"/>
  <c r="Q1301" i="16"/>
  <c r="P1301" i="16"/>
  <c r="O1301" i="16"/>
  <c r="N1301" i="16"/>
  <c r="M1301" i="16"/>
  <c r="L1301" i="16"/>
  <c r="K1301" i="16"/>
  <c r="J1301" i="16"/>
  <c r="I1301" i="16"/>
  <c r="H1301" i="16"/>
  <c r="G1301" i="16"/>
  <c r="F1301" i="16"/>
  <c r="E1301" i="16"/>
  <c r="D1301" i="16"/>
  <c r="C1301" i="16"/>
  <c r="B1301" i="16"/>
  <c r="Q1300" i="16"/>
  <c r="P1300" i="16"/>
  <c r="O1300" i="16"/>
  <c r="N1300" i="16"/>
  <c r="M1300" i="16"/>
  <c r="L1300" i="16"/>
  <c r="K1300" i="16"/>
  <c r="J1300" i="16"/>
  <c r="I1300" i="16"/>
  <c r="H1300" i="16"/>
  <c r="G1300" i="16"/>
  <c r="F1300" i="16"/>
  <c r="E1300" i="16"/>
  <c r="D1300" i="16"/>
  <c r="C1300" i="16"/>
  <c r="B1300" i="16"/>
  <c r="Q1299" i="16"/>
  <c r="P1299" i="16"/>
  <c r="O1299" i="16"/>
  <c r="N1299" i="16"/>
  <c r="M1299" i="16"/>
  <c r="L1299" i="16"/>
  <c r="K1299" i="16"/>
  <c r="J1299" i="16"/>
  <c r="I1299" i="16"/>
  <c r="H1299" i="16"/>
  <c r="G1299" i="16"/>
  <c r="F1299" i="16"/>
  <c r="E1299" i="16"/>
  <c r="D1299" i="16"/>
  <c r="C1299" i="16"/>
  <c r="B1299" i="16"/>
  <c r="Q1298" i="16"/>
  <c r="P1298" i="16"/>
  <c r="O1298" i="16"/>
  <c r="N1298" i="16"/>
  <c r="M1298" i="16"/>
  <c r="L1298" i="16"/>
  <c r="K1298" i="16"/>
  <c r="J1298" i="16"/>
  <c r="I1298" i="16"/>
  <c r="H1298" i="16"/>
  <c r="G1298" i="16"/>
  <c r="F1298" i="16"/>
  <c r="E1298" i="16"/>
  <c r="D1298" i="16"/>
  <c r="C1298" i="16"/>
  <c r="B1298" i="16"/>
  <c r="Q1297" i="16"/>
  <c r="P1297" i="16"/>
  <c r="O1297" i="16"/>
  <c r="N1297" i="16"/>
  <c r="M1297" i="16"/>
  <c r="L1297" i="16"/>
  <c r="K1297" i="16"/>
  <c r="J1297" i="16"/>
  <c r="I1297" i="16"/>
  <c r="H1297" i="16"/>
  <c r="G1297" i="16"/>
  <c r="F1297" i="16"/>
  <c r="E1297" i="16"/>
  <c r="D1297" i="16"/>
  <c r="C1297" i="16"/>
  <c r="B1297" i="16"/>
  <c r="Q1296" i="16"/>
  <c r="P1296" i="16"/>
  <c r="O1296" i="16"/>
  <c r="N1296" i="16"/>
  <c r="M1296" i="16"/>
  <c r="L1296" i="16"/>
  <c r="K1296" i="16"/>
  <c r="J1296" i="16"/>
  <c r="I1296" i="16"/>
  <c r="H1296" i="16"/>
  <c r="G1296" i="16"/>
  <c r="F1296" i="16"/>
  <c r="E1296" i="16"/>
  <c r="D1296" i="16"/>
  <c r="C1296" i="16"/>
  <c r="B1296" i="16"/>
  <c r="Q1295" i="16"/>
  <c r="P1295" i="16"/>
  <c r="O1295" i="16"/>
  <c r="N1295" i="16"/>
  <c r="M1295" i="16"/>
  <c r="L1295" i="16"/>
  <c r="K1295" i="16"/>
  <c r="J1295" i="16"/>
  <c r="I1295" i="16"/>
  <c r="H1295" i="16"/>
  <c r="G1295" i="16"/>
  <c r="F1295" i="16"/>
  <c r="E1295" i="16"/>
  <c r="D1295" i="16"/>
  <c r="C1295" i="16"/>
  <c r="B1295" i="16"/>
  <c r="Q1294" i="16"/>
  <c r="P1294" i="16"/>
  <c r="O1294" i="16"/>
  <c r="N1294" i="16"/>
  <c r="M1294" i="16"/>
  <c r="L1294" i="16"/>
  <c r="K1294" i="16"/>
  <c r="J1294" i="16"/>
  <c r="I1294" i="16"/>
  <c r="H1294" i="16"/>
  <c r="G1294" i="16"/>
  <c r="F1294" i="16"/>
  <c r="E1294" i="16"/>
  <c r="D1294" i="16"/>
  <c r="C1294" i="16"/>
  <c r="B1294" i="16"/>
  <c r="Q1293" i="16"/>
  <c r="P1293" i="16"/>
  <c r="O1293" i="16"/>
  <c r="N1293" i="16"/>
  <c r="M1293" i="16"/>
  <c r="L1293" i="16"/>
  <c r="K1293" i="16"/>
  <c r="J1293" i="16"/>
  <c r="I1293" i="16"/>
  <c r="H1293" i="16"/>
  <c r="G1293" i="16"/>
  <c r="F1293" i="16"/>
  <c r="E1293" i="16"/>
  <c r="D1293" i="16"/>
  <c r="C1293" i="16"/>
  <c r="B1293" i="16"/>
  <c r="Q1292" i="16"/>
  <c r="P1292" i="16"/>
  <c r="O1292" i="16"/>
  <c r="N1292" i="16"/>
  <c r="M1292" i="16"/>
  <c r="L1292" i="16"/>
  <c r="K1292" i="16"/>
  <c r="J1292" i="16"/>
  <c r="I1292" i="16"/>
  <c r="H1292" i="16"/>
  <c r="G1292" i="16"/>
  <c r="F1292" i="16"/>
  <c r="E1292" i="16"/>
  <c r="D1292" i="16"/>
  <c r="C1292" i="16"/>
  <c r="B1292" i="16"/>
  <c r="Q1291" i="16"/>
  <c r="P1291" i="16"/>
  <c r="O1291" i="16"/>
  <c r="N1291" i="16"/>
  <c r="M1291" i="16"/>
  <c r="L1291" i="16"/>
  <c r="K1291" i="16"/>
  <c r="J1291" i="16"/>
  <c r="I1291" i="16"/>
  <c r="H1291" i="16"/>
  <c r="G1291" i="16"/>
  <c r="F1291" i="16"/>
  <c r="E1291" i="16"/>
  <c r="D1291" i="16"/>
  <c r="C1291" i="16"/>
  <c r="B1291" i="16"/>
  <c r="Q1290" i="16"/>
  <c r="P1290" i="16"/>
  <c r="O1290" i="16"/>
  <c r="N1290" i="16"/>
  <c r="M1290" i="16"/>
  <c r="L1290" i="16"/>
  <c r="K1290" i="16"/>
  <c r="J1290" i="16"/>
  <c r="I1290" i="16"/>
  <c r="H1290" i="16"/>
  <c r="G1290" i="16"/>
  <c r="F1290" i="16"/>
  <c r="E1290" i="16"/>
  <c r="D1290" i="16"/>
  <c r="C1290" i="16"/>
  <c r="B1290" i="16"/>
  <c r="Q1289" i="16"/>
  <c r="P1289" i="16"/>
  <c r="O1289" i="16"/>
  <c r="N1289" i="16"/>
  <c r="M1289" i="16"/>
  <c r="L1289" i="16"/>
  <c r="K1289" i="16"/>
  <c r="J1289" i="16"/>
  <c r="I1289" i="16"/>
  <c r="H1289" i="16"/>
  <c r="G1289" i="16"/>
  <c r="F1289" i="16"/>
  <c r="E1289" i="16"/>
  <c r="D1289" i="16"/>
  <c r="C1289" i="16"/>
  <c r="B1289" i="16"/>
  <c r="Q1288" i="16"/>
  <c r="P1288" i="16"/>
  <c r="O1288" i="16"/>
  <c r="N1288" i="16"/>
  <c r="M1288" i="16"/>
  <c r="L1288" i="16"/>
  <c r="K1288" i="16"/>
  <c r="J1288" i="16"/>
  <c r="I1288" i="16"/>
  <c r="H1288" i="16"/>
  <c r="G1288" i="16"/>
  <c r="F1288" i="16"/>
  <c r="E1288" i="16"/>
  <c r="D1288" i="16"/>
  <c r="C1288" i="16"/>
  <c r="B1288" i="16"/>
  <c r="Q1287" i="16"/>
  <c r="P1287" i="16"/>
  <c r="O1287" i="16"/>
  <c r="N1287" i="16"/>
  <c r="M1287" i="16"/>
  <c r="L1287" i="16"/>
  <c r="K1287" i="16"/>
  <c r="J1287" i="16"/>
  <c r="I1287" i="16"/>
  <c r="H1287" i="16"/>
  <c r="G1287" i="16"/>
  <c r="F1287" i="16"/>
  <c r="E1287" i="16"/>
  <c r="D1287" i="16"/>
  <c r="C1287" i="16"/>
  <c r="B1287" i="16"/>
  <c r="Q1286" i="16"/>
  <c r="P1286" i="16"/>
  <c r="O1286" i="16"/>
  <c r="N1286" i="16"/>
  <c r="M1286" i="16"/>
  <c r="L1286" i="16"/>
  <c r="K1286" i="16"/>
  <c r="J1286" i="16"/>
  <c r="I1286" i="16"/>
  <c r="H1286" i="16"/>
  <c r="G1286" i="16"/>
  <c r="F1286" i="16"/>
  <c r="E1286" i="16"/>
  <c r="D1286" i="16"/>
  <c r="C1286" i="16"/>
  <c r="B1286" i="16"/>
  <c r="Q1285" i="16"/>
  <c r="P1285" i="16"/>
  <c r="O1285" i="16"/>
  <c r="N1285" i="16"/>
  <c r="M1285" i="16"/>
  <c r="L1285" i="16"/>
  <c r="K1285" i="16"/>
  <c r="J1285" i="16"/>
  <c r="I1285" i="16"/>
  <c r="H1285" i="16"/>
  <c r="G1285" i="16"/>
  <c r="F1285" i="16"/>
  <c r="E1285" i="16"/>
  <c r="D1285" i="16"/>
  <c r="C1285" i="16"/>
  <c r="B1285" i="16"/>
  <c r="Q1284" i="16"/>
  <c r="P1284" i="16"/>
  <c r="O1284" i="16"/>
  <c r="N1284" i="16"/>
  <c r="M1284" i="16"/>
  <c r="L1284" i="16"/>
  <c r="K1284" i="16"/>
  <c r="J1284" i="16"/>
  <c r="I1284" i="16"/>
  <c r="H1284" i="16"/>
  <c r="G1284" i="16"/>
  <c r="F1284" i="16"/>
  <c r="E1284" i="16"/>
  <c r="D1284" i="16"/>
  <c r="C1284" i="16"/>
  <c r="B1284" i="16"/>
  <c r="Q1283" i="16"/>
  <c r="P1283" i="16"/>
  <c r="O1283" i="16"/>
  <c r="N1283" i="16"/>
  <c r="M1283" i="16"/>
  <c r="L1283" i="16"/>
  <c r="K1283" i="16"/>
  <c r="J1283" i="16"/>
  <c r="I1283" i="16"/>
  <c r="H1283" i="16"/>
  <c r="G1283" i="16"/>
  <c r="F1283" i="16"/>
  <c r="E1283" i="16"/>
  <c r="D1283" i="16"/>
  <c r="C1283" i="16"/>
  <c r="B1283" i="16"/>
  <c r="Q1282" i="16"/>
  <c r="P1282" i="16"/>
  <c r="O1282" i="16"/>
  <c r="N1282" i="16"/>
  <c r="M1282" i="16"/>
  <c r="L1282" i="16"/>
  <c r="K1282" i="16"/>
  <c r="J1282" i="16"/>
  <c r="I1282" i="16"/>
  <c r="H1282" i="16"/>
  <c r="G1282" i="16"/>
  <c r="F1282" i="16"/>
  <c r="E1282" i="16"/>
  <c r="D1282" i="16"/>
  <c r="C1282" i="16"/>
  <c r="B1282" i="16"/>
  <c r="Q1281" i="16"/>
  <c r="P1281" i="16"/>
  <c r="O1281" i="16"/>
  <c r="N1281" i="16"/>
  <c r="M1281" i="16"/>
  <c r="L1281" i="16"/>
  <c r="K1281" i="16"/>
  <c r="J1281" i="16"/>
  <c r="I1281" i="16"/>
  <c r="H1281" i="16"/>
  <c r="G1281" i="16"/>
  <c r="F1281" i="16"/>
  <c r="E1281" i="16"/>
  <c r="D1281" i="16"/>
  <c r="C1281" i="16"/>
  <c r="B1281" i="16"/>
  <c r="Q1280" i="16"/>
  <c r="P1280" i="16"/>
  <c r="O1280" i="16"/>
  <c r="N1280" i="16"/>
  <c r="M1280" i="16"/>
  <c r="L1280" i="16"/>
  <c r="K1280" i="16"/>
  <c r="J1280" i="16"/>
  <c r="I1280" i="16"/>
  <c r="H1280" i="16"/>
  <c r="G1280" i="16"/>
  <c r="F1280" i="16"/>
  <c r="E1280" i="16"/>
  <c r="D1280" i="16"/>
  <c r="C1280" i="16"/>
  <c r="B1280" i="16"/>
  <c r="Q1279" i="16"/>
  <c r="P1279" i="16"/>
  <c r="O1279" i="16"/>
  <c r="N1279" i="16"/>
  <c r="M1279" i="16"/>
  <c r="L1279" i="16"/>
  <c r="K1279" i="16"/>
  <c r="J1279" i="16"/>
  <c r="I1279" i="16"/>
  <c r="H1279" i="16"/>
  <c r="G1279" i="16"/>
  <c r="F1279" i="16"/>
  <c r="E1279" i="16"/>
  <c r="D1279" i="16"/>
  <c r="C1279" i="16"/>
  <c r="B1279" i="16"/>
  <c r="Q1278" i="16"/>
  <c r="P1278" i="16"/>
  <c r="O1278" i="16"/>
  <c r="N1278" i="16"/>
  <c r="M1278" i="16"/>
  <c r="L1278" i="16"/>
  <c r="K1278" i="16"/>
  <c r="J1278" i="16"/>
  <c r="I1278" i="16"/>
  <c r="H1278" i="16"/>
  <c r="G1278" i="16"/>
  <c r="F1278" i="16"/>
  <c r="E1278" i="16"/>
  <c r="D1278" i="16"/>
  <c r="C1278" i="16"/>
  <c r="B1278" i="16"/>
  <c r="Q1277" i="16"/>
  <c r="P1277" i="16"/>
  <c r="O1277" i="16"/>
  <c r="N1277" i="16"/>
  <c r="M1277" i="16"/>
  <c r="L1277" i="16"/>
  <c r="K1277" i="16"/>
  <c r="J1277" i="16"/>
  <c r="I1277" i="16"/>
  <c r="H1277" i="16"/>
  <c r="G1277" i="16"/>
  <c r="F1277" i="16"/>
  <c r="E1277" i="16"/>
  <c r="D1277" i="16"/>
  <c r="C1277" i="16"/>
  <c r="B1277" i="16"/>
  <c r="Q1276" i="16"/>
  <c r="P1276" i="16"/>
  <c r="O1276" i="16"/>
  <c r="N1276" i="16"/>
  <c r="M1276" i="16"/>
  <c r="L1276" i="16"/>
  <c r="K1276" i="16"/>
  <c r="J1276" i="16"/>
  <c r="I1276" i="16"/>
  <c r="H1276" i="16"/>
  <c r="G1276" i="16"/>
  <c r="F1276" i="16"/>
  <c r="E1276" i="16"/>
  <c r="D1276" i="16"/>
  <c r="C1276" i="16"/>
  <c r="B1276" i="16"/>
  <c r="Q1275" i="16"/>
  <c r="P1275" i="16"/>
  <c r="O1275" i="16"/>
  <c r="N1275" i="16"/>
  <c r="M1275" i="16"/>
  <c r="L1275" i="16"/>
  <c r="K1275" i="16"/>
  <c r="J1275" i="16"/>
  <c r="I1275" i="16"/>
  <c r="H1275" i="16"/>
  <c r="G1275" i="16"/>
  <c r="F1275" i="16"/>
  <c r="E1275" i="16"/>
  <c r="D1275" i="16"/>
  <c r="C1275" i="16"/>
  <c r="B1275" i="16"/>
  <c r="Q1274" i="16"/>
  <c r="P1274" i="16"/>
  <c r="O1274" i="16"/>
  <c r="N1274" i="16"/>
  <c r="M1274" i="16"/>
  <c r="L1274" i="16"/>
  <c r="K1274" i="16"/>
  <c r="J1274" i="16"/>
  <c r="I1274" i="16"/>
  <c r="H1274" i="16"/>
  <c r="G1274" i="16"/>
  <c r="F1274" i="16"/>
  <c r="E1274" i="16"/>
  <c r="D1274" i="16"/>
  <c r="C1274" i="16"/>
  <c r="B1274" i="16"/>
  <c r="Q1273" i="16"/>
  <c r="P1273" i="16"/>
  <c r="O1273" i="16"/>
  <c r="N1273" i="16"/>
  <c r="M1273" i="16"/>
  <c r="L1273" i="16"/>
  <c r="K1273" i="16"/>
  <c r="J1273" i="16"/>
  <c r="I1273" i="16"/>
  <c r="H1273" i="16"/>
  <c r="G1273" i="16"/>
  <c r="F1273" i="16"/>
  <c r="E1273" i="16"/>
  <c r="D1273" i="16"/>
  <c r="C1273" i="16"/>
  <c r="B1273" i="16"/>
  <c r="Q1272" i="16"/>
  <c r="P1272" i="16"/>
  <c r="O1272" i="16"/>
  <c r="N1272" i="16"/>
  <c r="M1272" i="16"/>
  <c r="L1272" i="16"/>
  <c r="K1272" i="16"/>
  <c r="J1272" i="16"/>
  <c r="I1272" i="16"/>
  <c r="H1272" i="16"/>
  <c r="G1272" i="16"/>
  <c r="F1272" i="16"/>
  <c r="E1272" i="16"/>
  <c r="D1272" i="16"/>
  <c r="C1272" i="16"/>
  <c r="B1272" i="16"/>
  <c r="Q1271" i="16"/>
  <c r="P1271" i="16"/>
  <c r="O1271" i="16"/>
  <c r="N1271" i="16"/>
  <c r="M1271" i="16"/>
  <c r="L1271" i="16"/>
  <c r="K1271" i="16"/>
  <c r="J1271" i="16"/>
  <c r="I1271" i="16"/>
  <c r="H1271" i="16"/>
  <c r="G1271" i="16"/>
  <c r="F1271" i="16"/>
  <c r="E1271" i="16"/>
  <c r="D1271" i="16"/>
  <c r="C1271" i="16"/>
  <c r="B1271" i="16"/>
  <c r="Q1270" i="16"/>
  <c r="P1270" i="16"/>
  <c r="O1270" i="16"/>
  <c r="N1270" i="16"/>
  <c r="M1270" i="16"/>
  <c r="L1270" i="16"/>
  <c r="K1270" i="16"/>
  <c r="J1270" i="16"/>
  <c r="I1270" i="16"/>
  <c r="H1270" i="16"/>
  <c r="G1270" i="16"/>
  <c r="F1270" i="16"/>
  <c r="E1270" i="16"/>
  <c r="D1270" i="16"/>
  <c r="C1270" i="16"/>
  <c r="B1270" i="16"/>
  <c r="Q1269" i="16"/>
  <c r="P1269" i="16"/>
  <c r="O1269" i="16"/>
  <c r="N1269" i="16"/>
  <c r="M1269" i="16"/>
  <c r="L1269" i="16"/>
  <c r="K1269" i="16"/>
  <c r="J1269" i="16"/>
  <c r="I1269" i="16"/>
  <c r="H1269" i="16"/>
  <c r="G1269" i="16"/>
  <c r="F1269" i="16"/>
  <c r="E1269" i="16"/>
  <c r="D1269" i="16"/>
  <c r="C1269" i="16"/>
  <c r="B1269" i="16"/>
  <c r="Q1268" i="16"/>
  <c r="P1268" i="16"/>
  <c r="O1268" i="16"/>
  <c r="N1268" i="16"/>
  <c r="M1268" i="16"/>
  <c r="L1268" i="16"/>
  <c r="K1268" i="16"/>
  <c r="J1268" i="16"/>
  <c r="I1268" i="16"/>
  <c r="H1268" i="16"/>
  <c r="G1268" i="16"/>
  <c r="F1268" i="16"/>
  <c r="E1268" i="16"/>
  <c r="D1268" i="16"/>
  <c r="C1268" i="16"/>
  <c r="B1268" i="16"/>
  <c r="Q1267" i="16"/>
  <c r="P1267" i="16"/>
  <c r="O1267" i="16"/>
  <c r="N1267" i="16"/>
  <c r="M1267" i="16"/>
  <c r="L1267" i="16"/>
  <c r="K1267" i="16"/>
  <c r="J1267" i="16"/>
  <c r="I1267" i="16"/>
  <c r="H1267" i="16"/>
  <c r="G1267" i="16"/>
  <c r="F1267" i="16"/>
  <c r="E1267" i="16"/>
  <c r="D1267" i="16"/>
  <c r="C1267" i="16"/>
  <c r="B1267" i="16"/>
  <c r="Q1266" i="16"/>
  <c r="P1266" i="16"/>
  <c r="O1266" i="16"/>
  <c r="N1266" i="16"/>
  <c r="M1266" i="16"/>
  <c r="L1266" i="16"/>
  <c r="K1266" i="16"/>
  <c r="J1266" i="16"/>
  <c r="I1266" i="16"/>
  <c r="H1266" i="16"/>
  <c r="G1266" i="16"/>
  <c r="F1266" i="16"/>
  <c r="E1266" i="16"/>
  <c r="D1266" i="16"/>
  <c r="C1266" i="16"/>
  <c r="B1266" i="16"/>
  <c r="Q1265" i="16"/>
  <c r="P1265" i="16"/>
  <c r="O1265" i="16"/>
  <c r="N1265" i="16"/>
  <c r="M1265" i="16"/>
  <c r="L1265" i="16"/>
  <c r="K1265" i="16"/>
  <c r="J1265" i="16"/>
  <c r="I1265" i="16"/>
  <c r="H1265" i="16"/>
  <c r="G1265" i="16"/>
  <c r="F1265" i="16"/>
  <c r="E1265" i="16"/>
  <c r="D1265" i="16"/>
  <c r="C1265" i="16"/>
  <c r="B1265" i="16"/>
  <c r="Q1264" i="16"/>
  <c r="P1264" i="16"/>
  <c r="O1264" i="16"/>
  <c r="N1264" i="16"/>
  <c r="M1264" i="16"/>
  <c r="L1264" i="16"/>
  <c r="K1264" i="16"/>
  <c r="J1264" i="16"/>
  <c r="I1264" i="16"/>
  <c r="H1264" i="16"/>
  <c r="G1264" i="16"/>
  <c r="F1264" i="16"/>
  <c r="E1264" i="16"/>
  <c r="D1264" i="16"/>
  <c r="C1264" i="16"/>
  <c r="B1264" i="16"/>
  <c r="Q1263" i="16"/>
  <c r="P1263" i="16"/>
  <c r="O1263" i="16"/>
  <c r="N1263" i="16"/>
  <c r="M1263" i="16"/>
  <c r="L1263" i="16"/>
  <c r="K1263" i="16"/>
  <c r="J1263" i="16"/>
  <c r="I1263" i="16"/>
  <c r="H1263" i="16"/>
  <c r="G1263" i="16"/>
  <c r="F1263" i="16"/>
  <c r="E1263" i="16"/>
  <c r="D1263" i="16"/>
  <c r="C1263" i="16"/>
  <c r="B1263" i="16"/>
  <c r="Q1262" i="16"/>
  <c r="P1262" i="16"/>
  <c r="O1262" i="16"/>
  <c r="N1262" i="16"/>
  <c r="M1262" i="16"/>
  <c r="L1262" i="16"/>
  <c r="K1262" i="16"/>
  <c r="J1262" i="16"/>
  <c r="I1262" i="16"/>
  <c r="H1262" i="16"/>
  <c r="G1262" i="16"/>
  <c r="F1262" i="16"/>
  <c r="E1262" i="16"/>
  <c r="D1262" i="16"/>
  <c r="C1262" i="16"/>
  <c r="B1262" i="16"/>
  <c r="Q1261" i="16"/>
  <c r="P1261" i="16"/>
  <c r="O1261" i="16"/>
  <c r="N1261" i="16"/>
  <c r="M1261" i="16"/>
  <c r="L1261" i="16"/>
  <c r="K1261" i="16"/>
  <c r="J1261" i="16"/>
  <c r="I1261" i="16"/>
  <c r="H1261" i="16"/>
  <c r="G1261" i="16"/>
  <c r="F1261" i="16"/>
  <c r="E1261" i="16"/>
  <c r="D1261" i="16"/>
  <c r="C1261" i="16"/>
  <c r="B1261" i="16"/>
  <c r="Q1260" i="16"/>
  <c r="P1260" i="16"/>
  <c r="O1260" i="16"/>
  <c r="N1260" i="16"/>
  <c r="M1260" i="16"/>
  <c r="L1260" i="16"/>
  <c r="K1260" i="16"/>
  <c r="J1260" i="16"/>
  <c r="I1260" i="16"/>
  <c r="H1260" i="16"/>
  <c r="G1260" i="16"/>
  <c r="F1260" i="16"/>
  <c r="E1260" i="16"/>
  <c r="D1260" i="16"/>
  <c r="C1260" i="16"/>
  <c r="B1260" i="16"/>
  <c r="Q1259" i="16"/>
  <c r="P1259" i="16"/>
  <c r="O1259" i="16"/>
  <c r="N1259" i="16"/>
  <c r="M1259" i="16"/>
  <c r="L1259" i="16"/>
  <c r="K1259" i="16"/>
  <c r="J1259" i="16"/>
  <c r="I1259" i="16"/>
  <c r="H1259" i="16"/>
  <c r="G1259" i="16"/>
  <c r="F1259" i="16"/>
  <c r="E1259" i="16"/>
  <c r="D1259" i="16"/>
  <c r="C1259" i="16"/>
  <c r="B1259" i="16"/>
  <c r="Q1258" i="16"/>
  <c r="P1258" i="16"/>
  <c r="O1258" i="16"/>
  <c r="N1258" i="16"/>
  <c r="M1258" i="16"/>
  <c r="L1258" i="16"/>
  <c r="K1258" i="16"/>
  <c r="J1258" i="16"/>
  <c r="I1258" i="16"/>
  <c r="H1258" i="16"/>
  <c r="G1258" i="16"/>
  <c r="F1258" i="16"/>
  <c r="E1258" i="16"/>
  <c r="D1258" i="16"/>
  <c r="C1258" i="16"/>
  <c r="B1258" i="16"/>
  <c r="Q1257" i="16"/>
  <c r="P1257" i="16"/>
  <c r="O1257" i="16"/>
  <c r="N1257" i="16"/>
  <c r="M1257" i="16"/>
  <c r="L1257" i="16"/>
  <c r="K1257" i="16"/>
  <c r="J1257" i="16"/>
  <c r="I1257" i="16"/>
  <c r="H1257" i="16"/>
  <c r="G1257" i="16"/>
  <c r="F1257" i="16"/>
  <c r="E1257" i="16"/>
  <c r="D1257" i="16"/>
  <c r="C1257" i="16"/>
  <c r="B1257" i="16"/>
  <c r="Q1256" i="16"/>
  <c r="P1256" i="16"/>
  <c r="O1256" i="16"/>
  <c r="N1256" i="16"/>
  <c r="M1256" i="16"/>
  <c r="L1256" i="16"/>
  <c r="K1256" i="16"/>
  <c r="J1256" i="16"/>
  <c r="I1256" i="16"/>
  <c r="H1256" i="16"/>
  <c r="G1256" i="16"/>
  <c r="F1256" i="16"/>
  <c r="E1256" i="16"/>
  <c r="D1256" i="16"/>
  <c r="C1256" i="16"/>
  <c r="B1256" i="16"/>
  <c r="Q1255" i="16"/>
  <c r="P1255" i="16"/>
  <c r="O1255" i="16"/>
  <c r="N1255" i="16"/>
  <c r="M1255" i="16"/>
  <c r="L1255" i="16"/>
  <c r="K1255" i="16"/>
  <c r="J1255" i="16"/>
  <c r="I1255" i="16"/>
  <c r="H1255" i="16"/>
  <c r="G1255" i="16"/>
  <c r="F1255" i="16"/>
  <c r="E1255" i="16"/>
  <c r="D1255" i="16"/>
  <c r="C1255" i="16"/>
  <c r="B1255" i="16"/>
  <c r="Q1254" i="16"/>
  <c r="P1254" i="16"/>
  <c r="O1254" i="16"/>
  <c r="N1254" i="16"/>
  <c r="M1254" i="16"/>
  <c r="L1254" i="16"/>
  <c r="K1254" i="16"/>
  <c r="J1254" i="16"/>
  <c r="I1254" i="16"/>
  <c r="H1254" i="16"/>
  <c r="G1254" i="16"/>
  <c r="F1254" i="16"/>
  <c r="E1254" i="16"/>
  <c r="D1254" i="16"/>
  <c r="C1254" i="16"/>
  <c r="B1254" i="16"/>
  <c r="Q1253" i="16"/>
  <c r="P1253" i="16"/>
  <c r="O1253" i="16"/>
  <c r="N1253" i="16"/>
  <c r="M1253" i="16"/>
  <c r="L1253" i="16"/>
  <c r="K1253" i="16"/>
  <c r="J1253" i="16"/>
  <c r="I1253" i="16"/>
  <c r="H1253" i="16"/>
  <c r="G1253" i="16"/>
  <c r="F1253" i="16"/>
  <c r="E1253" i="16"/>
  <c r="D1253" i="16"/>
  <c r="C1253" i="16"/>
  <c r="B1253" i="16"/>
  <c r="Q1252" i="16"/>
  <c r="P1252" i="16"/>
  <c r="O1252" i="16"/>
  <c r="N1252" i="16"/>
  <c r="M1252" i="16"/>
  <c r="L1252" i="16"/>
  <c r="K1252" i="16"/>
  <c r="J1252" i="16"/>
  <c r="I1252" i="16"/>
  <c r="H1252" i="16"/>
  <c r="G1252" i="16"/>
  <c r="F1252" i="16"/>
  <c r="E1252" i="16"/>
  <c r="D1252" i="16"/>
  <c r="C1252" i="16"/>
  <c r="B1252" i="16"/>
  <c r="Q1251" i="16"/>
  <c r="P1251" i="16"/>
  <c r="O1251" i="16"/>
  <c r="N1251" i="16"/>
  <c r="M1251" i="16"/>
  <c r="L1251" i="16"/>
  <c r="K1251" i="16"/>
  <c r="J1251" i="16"/>
  <c r="I1251" i="16"/>
  <c r="H1251" i="16"/>
  <c r="G1251" i="16"/>
  <c r="F1251" i="16"/>
  <c r="E1251" i="16"/>
  <c r="D1251" i="16"/>
  <c r="C1251" i="16"/>
  <c r="B1251" i="16"/>
  <c r="Q1250" i="16"/>
  <c r="P1250" i="16"/>
  <c r="O1250" i="16"/>
  <c r="N1250" i="16"/>
  <c r="M1250" i="16"/>
  <c r="L1250" i="16"/>
  <c r="K1250" i="16"/>
  <c r="J1250" i="16"/>
  <c r="I1250" i="16"/>
  <c r="H1250" i="16"/>
  <c r="G1250" i="16"/>
  <c r="F1250" i="16"/>
  <c r="E1250" i="16"/>
  <c r="D1250" i="16"/>
  <c r="C1250" i="16"/>
  <c r="B1250" i="16"/>
  <c r="Q1249" i="16"/>
  <c r="P1249" i="16"/>
  <c r="O1249" i="16"/>
  <c r="N1249" i="16"/>
  <c r="M1249" i="16"/>
  <c r="L1249" i="16"/>
  <c r="K1249" i="16"/>
  <c r="J1249" i="16"/>
  <c r="I1249" i="16"/>
  <c r="H1249" i="16"/>
  <c r="G1249" i="16"/>
  <c r="F1249" i="16"/>
  <c r="E1249" i="16"/>
  <c r="D1249" i="16"/>
  <c r="C1249" i="16"/>
  <c r="B1249" i="16"/>
  <c r="Q1248" i="16"/>
  <c r="P1248" i="16"/>
  <c r="O1248" i="16"/>
  <c r="N1248" i="16"/>
  <c r="M1248" i="16"/>
  <c r="L1248" i="16"/>
  <c r="K1248" i="16"/>
  <c r="J1248" i="16"/>
  <c r="I1248" i="16"/>
  <c r="H1248" i="16"/>
  <c r="G1248" i="16"/>
  <c r="F1248" i="16"/>
  <c r="E1248" i="16"/>
  <c r="D1248" i="16"/>
  <c r="C1248" i="16"/>
  <c r="B1248" i="16"/>
  <c r="Q1247" i="16"/>
  <c r="P1247" i="16"/>
  <c r="O1247" i="16"/>
  <c r="N1247" i="16"/>
  <c r="M1247" i="16"/>
  <c r="L1247" i="16"/>
  <c r="K1247" i="16"/>
  <c r="J1247" i="16"/>
  <c r="I1247" i="16"/>
  <c r="H1247" i="16"/>
  <c r="G1247" i="16"/>
  <c r="F1247" i="16"/>
  <c r="E1247" i="16"/>
  <c r="D1247" i="16"/>
  <c r="C1247" i="16"/>
  <c r="B1247" i="16"/>
  <c r="Q1246" i="16"/>
  <c r="P1246" i="16"/>
  <c r="O1246" i="16"/>
  <c r="N1246" i="16"/>
  <c r="M1246" i="16"/>
  <c r="L1246" i="16"/>
  <c r="K1246" i="16"/>
  <c r="J1246" i="16"/>
  <c r="I1246" i="16"/>
  <c r="H1246" i="16"/>
  <c r="G1246" i="16"/>
  <c r="F1246" i="16"/>
  <c r="E1246" i="16"/>
  <c r="D1246" i="16"/>
  <c r="C1246" i="16"/>
  <c r="B1246" i="16"/>
  <c r="Q1245" i="16"/>
  <c r="P1245" i="16"/>
  <c r="O1245" i="16"/>
  <c r="N1245" i="16"/>
  <c r="M1245" i="16"/>
  <c r="L1245" i="16"/>
  <c r="K1245" i="16"/>
  <c r="J1245" i="16"/>
  <c r="I1245" i="16"/>
  <c r="H1245" i="16"/>
  <c r="G1245" i="16"/>
  <c r="F1245" i="16"/>
  <c r="E1245" i="16"/>
  <c r="D1245" i="16"/>
  <c r="C1245" i="16"/>
  <c r="B1245" i="16"/>
  <c r="Q1244" i="16"/>
  <c r="P1244" i="16"/>
  <c r="O1244" i="16"/>
  <c r="N1244" i="16"/>
  <c r="M1244" i="16"/>
  <c r="L1244" i="16"/>
  <c r="K1244" i="16"/>
  <c r="J1244" i="16"/>
  <c r="I1244" i="16"/>
  <c r="H1244" i="16"/>
  <c r="G1244" i="16"/>
  <c r="F1244" i="16"/>
  <c r="E1244" i="16"/>
  <c r="D1244" i="16"/>
  <c r="C1244" i="16"/>
  <c r="B1244" i="16"/>
  <c r="Q1243" i="16"/>
  <c r="P1243" i="16"/>
  <c r="O1243" i="16"/>
  <c r="N1243" i="16"/>
  <c r="M1243" i="16"/>
  <c r="L1243" i="16"/>
  <c r="K1243" i="16"/>
  <c r="J1243" i="16"/>
  <c r="I1243" i="16"/>
  <c r="H1243" i="16"/>
  <c r="G1243" i="16"/>
  <c r="F1243" i="16"/>
  <c r="E1243" i="16"/>
  <c r="D1243" i="16"/>
  <c r="C1243" i="16"/>
  <c r="B1243" i="16"/>
  <c r="Q1242" i="16"/>
  <c r="P1242" i="16"/>
  <c r="O1242" i="16"/>
  <c r="N1242" i="16"/>
  <c r="M1242" i="16"/>
  <c r="L1242" i="16"/>
  <c r="K1242" i="16"/>
  <c r="J1242" i="16"/>
  <c r="I1242" i="16"/>
  <c r="H1242" i="16"/>
  <c r="G1242" i="16"/>
  <c r="F1242" i="16"/>
  <c r="E1242" i="16"/>
  <c r="D1242" i="16"/>
  <c r="C1242" i="16"/>
  <c r="B1242" i="16"/>
  <c r="Q1241" i="16"/>
  <c r="P1241" i="16"/>
  <c r="O1241" i="16"/>
  <c r="N1241" i="16"/>
  <c r="M1241" i="16"/>
  <c r="L1241" i="16"/>
  <c r="K1241" i="16"/>
  <c r="J1241" i="16"/>
  <c r="I1241" i="16"/>
  <c r="H1241" i="16"/>
  <c r="G1241" i="16"/>
  <c r="F1241" i="16"/>
  <c r="E1241" i="16"/>
  <c r="D1241" i="16"/>
  <c r="C1241" i="16"/>
  <c r="B1241" i="16"/>
  <c r="Q1240" i="16"/>
  <c r="P1240" i="16"/>
  <c r="O1240" i="16"/>
  <c r="N1240" i="16"/>
  <c r="M1240" i="16"/>
  <c r="L1240" i="16"/>
  <c r="K1240" i="16"/>
  <c r="J1240" i="16"/>
  <c r="I1240" i="16"/>
  <c r="H1240" i="16"/>
  <c r="G1240" i="16"/>
  <c r="F1240" i="16"/>
  <c r="E1240" i="16"/>
  <c r="D1240" i="16"/>
  <c r="C1240" i="16"/>
  <c r="B1240" i="16"/>
  <c r="Q1239" i="16"/>
  <c r="P1239" i="16"/>
  <c r="O1239" i="16"/>
  <c r="N1239" i="16"/>
  <c r="M1239" i="16"/>
  <c r="L1239" i="16"/>
  <c r="K1239" i="16"/>
  <c r="J1239" i="16"/>
  <c r="I1239" i="16"/>
  <c r="H1239" i="16"/>
  <c r="G1239" i="16"/>
  <c r="F1239" i="16"/>
  <c r="E1239" i="16"/>
  <c r="D1239" i="16"/>
  <c r="C1239" i="16"/>
  <c r="B1239" i="16"/>
  <c r="Q1238" i="16"/>
  <c r="P1238" i="16"/>
  <c r="O1238" i="16"/>
  <c r="N1238" i="16"/>
  <c r="M1238" i="16"/>
  <c r="L1238" i="16"/>
  <c r="K1238" i="16"/>
  <c r="J1238" i="16"/>
  <c r="I1238" i="16"/>
  <c r="H1238" i="16"/>
  <c r="G1238" i="16"/>
  <c r="F1238" i="16"/>
  <c r="E1238" i="16"/>
  <c r="D1238" i="16"/>
  <c r="C1238" i="16"/>
  <c r="B1238" i="16"/>
  <c r="Q1237" i="16"/>
  <c r="P1237" i="16"/>
  <c r="O1237" i="16"/>
  <c r="N1237" i="16"/>
  <c r="M1237" i="16"/>
  <c r="L1237" i="16"/>
  <c r="K1237" i="16"/>
  <c r="J1237" i="16"/>
  <c r="I1237" i="16"/>
  <c r="H1237" i="16"/>
  <c r="G1237" i="16"/>
  <c r="F1237" i="16"/>
  <c r="E1237" i="16"/>
  <c r="D1237" i="16"/>
  <c r="C1237" i="16"/>
  <c r="B1237" i="16"/>
  <c r="Q1236" i="16"/>
  <c r="P1236" i="16"/>
  <c r="O1236" i="16"/>
  <c r="N1236" i="16"/>
  <c r="M1236" i="16"/>
  <c r="L1236" i="16"/>
  <c r="K1236" i="16"/>
  <c r="J1236" i="16"/>
  <c r="I1236" i="16"/>
  <c r="H1236" i="16"/>
  <c r="G1236" i="16"/>
  <c r="F1236" i="16"/>
  <c r="E1236" i="16"/>
  <c r="D1236" i="16"/>
  <c r="C1236" i="16"/>
  <c r="B1236" i="16"/>
  <c r="Q1235" i="16"/>
  <c r="P1235" i="16"/>
  <c r="O1235" i="16"/>
  <c r="N1235" i="16"/>
  <c r="M1235" i="16"/>
  <c r="L1235" i="16"/>
  <c r="K1235" i="16"/>
  <c r="J1235" i="16"/>
  <c r="I1235" i="16"/>
  <c r="H1235" i="16"/>
  <c r="G1235" i="16"/>
  <c r="F1235" i="16"/>
  <c r="E1235" i="16"/>
  <c r="D1235" i="16"/>
  <c r="C1235" i="16"/>
  <c r="B1235" i="16"/>
  <c r="Q1234" i="16"/>
  <c r="P1234" i="16"/>
  <c r="O1234" i="16"/>
  <c r="N1234" i="16"/>
  <c r="M1234" i="16"/>
  <c r="L1234" i="16"/>
  <c r="K1234" i="16"/>
  <c r="J1234" i="16"/>
  <c r="I1234" i="16"/>
  <c r="H1234" i="16"/>
  <c r="G1234" i="16"/>
  <c r="F1234" i="16"/>
  <c r="E1234" i="16"/>
  <c r="D1234" i="16"/>
  <c r="C1234" i="16"/>
  <c r="B1234" i="16"/>
  <c r="Q1233" i="16"/>
  <c r="P1233" i="16"/>
  <c r="O1233" i="16"/>
  <c r="N1233" i="16"/>
  <c r="M1233" i="16"/>
  <c r="L1233" i="16"/>
  <c r="K1233" i="16"/>
  <c r="J1233" i="16"/>
  <c r="I1233" i="16"/>
  <c r="H1233" i="16"/>
  <c r="G1233" i="16"/>
  <c r="F1233" i="16"/>
  <c r="E1233" i="16"/>
  <c r="D1233" i="16"/>
  <c r="C1233" i="16"/>
  <c r="B1233" i="16"/>
  <c r="Q1232" i="16"/>
  <c r="P1232" i="16"/>
  <c r="O1232" i="16"/>
  <c r="N1232" i="16"/>
  <c r="M1232" i="16"/>
  <c r="L1232" i="16"/>
  <c r="K1232" i="16"/>
  <c r="J1232" i="16"/>
  <c r="I1232" i="16"/>
  <c r="H1232" i="16"/>
  <c r="G1232" i="16"/>
  <c r="F1232" i="16"/>
  <c r="E1232" i="16"/>
  <c r="D1232" i="16"/>
  <c r="C1232" i="16"/>
  <c r="B1232" i="16"/>
  <c r="Q1231" i="16"/>
  <c r="P1231" i="16"/>
  <c r="O1231" i="16"/>
  <c r="N1231" i="16"/>
  <c r="M1231" i="16"/>
  <c r="L1231" i="16"/>
  <c r="K1231" i="16"/>
  <c r="J1231" i="16"/>
  <c r="I1231" i="16"/>
  <c r="H1231" i="16"/>
  <c r="G1231" i="16"/>
  <c r="F1231" i="16"/>
  <c r="E1231" i="16"/>
  <c r="D1231" i="16"/>
  <c r="C1231" i="16"/>
  <c r="B1231" i="16"/>
  <c r="Q1230" i="16"/>
  <c r="P1230" i="16"/>
  <c r="O1230" i="16"/>
  <c r="N1230" i="16"/>
  <c r="M1230" i="16"/>
  <c r="L1230" i="16"/>
  <c r="K1230" i="16"/>
  <c r="J1230" i="16"/>
  <c r="I1230" i="16"/>
  <c r="H1230" i="16"/>
  <c r="G1230" i="16"/>
  <c r="F1230" i="16"/>
  <c r="E1230" i="16"/>
  <c r="D1230" i="16"/>
  <c r="C1230" i="16"/>
  <c r="B1230" i="16"/>
  <c r="Q1229" i="16"/>
  <c r="P1229" i="16"/>
  <c r="O1229" i="16"/>
  <c r="N1229" i="16"/>
  <c r="M1229" i="16"/>
  <c r="L1229" i="16"/>
  <c r="K1229" i="16"/>
  <c r="J1229" i="16"/>
  <c r="I1229" i="16"/>
  <c r="H1229" i="16"/>
  <c r="G1229" i="16"/>
  <c r="F1229" i="16"/>
  <c r="E1229" i="16"/>
  <c r="D1229" i="16"/>
  <c r="C1229" i="16"/>
  <c r="B1229" i="16"/>
  <c r="Q1228" i="16"/>
  <c r="P1228" i="16"/>
  <c r="O1228" i="16"/>
  <c r="N1228" i="16"/>
  <c r="M1228" i="16"/>
  <c r="L1228" i="16"/>
  <c r="K1228" i="16"/>
  <c r="J1228" i="16"/>
  <c r="I1228" i="16"/>
  <c r="H1228" i="16"/>
  <c r="G1228" i="16"/>
  <c r="F1228" i="16"/>
  <c r="E1228" i="16"/>
  <c r="D1228" i="16"/>
  <c r="C1228" i="16"/>
  <c r="B1228" i="16"/>
  <c r="Q1227" i="16"/>
  <c r="P1227" i="16"/>
  <c r="O1227" i="16"/>
  <c r="N1227" i="16"/>
  <c r="M1227" i="16"/>
  <c r="L1227" i="16"/>
  <c r="K1227" i="16"/>
  <c r="J1227" i="16"/>
  <c r="I1227" i="16"/>
  <c r="H1227" i="16"/>
  <c r="G1227" i="16"/>
  <c r="F1227" i="16"/>
  <c r="E1227" i="16"/>
  <c r="D1227" i="16"/>
  <c r="C1227" i="16"/>
  <c r="B1227" i="16"/>
  <c r="Q1226" i="16"/>
  <c r="P1226" i="16"/>
  <c r="O1226" i="16"/>
  <c r="N1226" i="16"/>
  <c r="M1226" i="16"/>
  <c r="L1226" i="16"/>
  <c r="K1226" i="16"/>
  <c r="J1226" i="16"/>
  <c r="I1226" i="16"/>
  <c r="H1226" i="16"/>
  <c r="G1226" i="16"/>
  <c r="F1226" i="16"/>
  <c r="E1226" i="16"/>
  <c r="D1226" i="16"/>
  <c r="C1226" i="16"/>
  <c r="B1226" i="16"/>
  <c r="Q1225" i="16"/>
  <c r="P1225" i="16"/>
  <c r="O1225" i="16"/>
  <c r="N1225" i="16"/>
  <c r="M1225" i="16"/>
  <c r="L1225" i="16"/>
  <c r="K1225" i="16"/>
  <c r="J1225" i="16"/>
  <c r="I1225" i="16"/>
  <c r="H1225" i="16"/>
  <c r="G1225" i="16"/>
  <c r="F1225" i="16"/>
  <c r="E1225" i="16"/>
  <c r="D1225" i="16"/>
  <c r="C1225" i="16"/>
  <c r="B1225" i="16"/>
  <c r="Q1224" i="16"/>
  <c r="P1224" i="16"/>
  <c r="O1224" i="16"/>
  <c r="N1224" i="16"/>
  <c r="M1224" i="16"/>
  <c r="L1224" i="16"/>
  <c r="K1224" i="16"/>
  <c r="J1224" i="16"/>
  <c r="I1224" i="16"/>
  <c r="H1224" i="16"/>
  <c r="G1224" i="16"/>
  <c r="F1224" i="16"/>
  <c r="E1224" i="16"/>
  <c r="D1224" i="16"/>
  <c r="C1224" i="16"/>
  <c r="B1224" i="16"/>
  <c r="Q1223" i="16"/>
  <c r="P1223" i="16"/>
  <c r="O1223" i="16"/>
  <c r="N1223" i="16"/>
  <c r="M1223" i="16"/>
  <c r="L1223" i="16"/>
  <c r="K1223" i="16"/>
  <c r="J1223" i="16"/>
  <c r="I1223" i="16"/>
  <c r="H1223" i="16"/>
  <c r="G1223" i="16"/>
  <c r="F1223" i="16"/>
  <c r="E1223" i="16"/>
  <c r="D1223" i="16"/>
  <c r="C1223" i="16"/>
  <c r="B1223" i="16"/>
  <c r="Q1222" i="16"/>
  <c r="P1222" i="16"/>
  <c r="O1222" i="16"/>
  <c r="N1222" i="16"/>
  <c r="M1222" i="16"/>
  <c r="L1222" i="16"/>
  <c r="K1222" i="16"/>
  <c r="J1222" i="16"/>
  <c r="I1222" i="16"/>
  <c r="H1222" i="16"/>
  <c r="G1222" i="16"/>
  <c r="F1222" i="16"/>
  <c r="E1222" i="16"/>
  <c r="D1222" i="16"/>
  <c r="C1222" i="16"/>
  <c r="B1222" i="16"/>
  <c r="Q1221" i="16"/>
  <c r="P1221" i="16"/>
  <c r="O1221" i="16"/>
  <c r="N1221" i="16"/>
  <c r="M1221" i="16"/>
  <c r="L1221" i="16"/>
  <c r="K1221" i="16"/>
  <c r="J1221" i="16"/>
  <c r="I1221" i="16"/>
  <c r="H1221" i="16"/>
  <c r="G1221" i="16"/>
  <c r="F1221" i="16"/>
  <c r="E1221" i="16"/>
  <c r="D1221" i="16"/>
  <c r="C1221" i="16"/>
  <c r="B1221" i="16"/>
  <c r="Q1220" i="16"/>
  <c r="P1220" i="16"/>
  <c r="O1220" i="16"/>
  <c r="N1220" i="16"/>
  <c r="M1220" i="16"/>
  <c r="L1220" i="16"/>
  <c r="K1220" i="16"/>
  <c r="J1220" i="16"/>
  <c r="I1220" i="16"/>
  <c r="H1220" i="16"/>
  <c r="G1220" i="16"/>
  <c r="F1220" i="16"/>
  <c r="E1220" i="16"/>
  <c r="D1220" i="16"/>
  <c r="C1220" i="16"/>
  <c r="B1220" i="16"/>
  <c r="Q1219" i="16"/>
  <c r="P1219" i="16"/>
  <c r="O1219" i="16"/>
  <c r="N1219" i="16"/>
  <c r="M1219" i="16"/>
  <c r="L1219" i="16"/>
  <c r="K1219" i="16"/>
  <c r="J1219" i="16"/>
  <c r="I1219" i="16"/>
  <c r="H1219" i="16"/>
  <c r="G1219" i="16"/>
  <c r="F1219" i="16"/>
  <c r="E1219" i="16"/>
  <c r="D1219" i="16"/>
  <c r="C1219" i="16"/>
  <c r="B1219" i="16"/>
  <c r="Q1218" i="16"/>
  <c r="P1218" i="16"/>
  <c r="O1218" i="16"/>
  <c r="N1218" i="16"/>
  <c r="M1218" i="16"/>
  <c r="L1218" i="16"/>
  <c r="K1218" i="16"/>
  <c r="J1218" i="16"/>
  <c r="I1218" i="16"/>
  <c r="H1218" i="16"/>
  <c r="G1218" i="16"/>
  <c r="F1218" i="16"/>
  <c r="E1218" i="16"/>
  <c r="D1218" i="16"/>
  <c r="C1218" i="16"/>
  <c r="B1218" i="16"/>
  <c r="Q1217" i="16"/>
  <c r="P1217" i="16"/>
  <c r="O1217" i="16"/>
  <c r="N1217" i="16"/>
  <c r="M1217" i="16"/>
  <c r="L1217" i="16"/>
  <c r="K1217" i="16"/>
  <c r="J1217" i="16"/>
  <c r="I1217" i="16"/>
  <c r="H1217" i="16"/>
  <c r="G1217" i="16"/>
  <c r="F1217" i="16"/>
  <c r="E1217" i="16"/>
  <c r="D1217" i="16"/>
  <c r="C1217" i="16"/>
  <c r="B1217" i="16"/>
  <c r="Q1216" i="16"/>
  <c r="P1216" i="16"/>
  <c r="O1216" i="16"/>
  <c r="N1216" i="16"/>
  <c r="M1216" i="16"/>
  <c r="L1216" i="16"/>
  <c r="K1216" i="16"/>
  <c r="J1216" i="16"/>
  <c r="I1216" i="16"/>
  <c r="H1216" i="16"/>
  <c r="G1216" i="16"/>
  <c r="F1216" i="16"/>
  <c r="E1216" i="16"/>
  <c r="D1216" i="16"/>
  <c r="C1216" i="16"/>
  <c r="B1216" i="16"/>
  <c r="Q1215" i="16"/>
  <c r="P1215" i="16"/>
  <c r="O1215" i="16"/>
  <c r="N1215" i="16"/>
  <c r="M1215" i="16"/>
  <c r="L1215" i="16"/>
  <c r="K1215" i="16"/>
  <c r="J1215" i="16"/>
  <c r="I1215" i="16"/>
  <c r="H1215" i="16"/>
  <c r="G1215" i="16"/>
  <c r="F1215" i="16"/>
  <c r="E1215" i="16"/>
  <c r="D1215" i="16"/>
  <c r="C1215" i="16"/>
  <c r="B1215" i="16"/>
  <c r="Q1214" i="16"/>
  <c r="P1214" i="16"/>
  <c r="O1214" i="16"/>
  <c r="N1214" i="16"/>
  <c r="M1214" i="16"/>
  <c r="L1214" i="16"/>
  <c r="K1214" i="16"/>
  <c r="J1214" i="16"/>
  <c r="I1214" i="16"/>
  <c r="H1214" i="16"/>
  <c r="G1214" i="16"/>
  <c r="F1214" i="16"/>
  <c r="E1214" i="16"/>
  <c r="D1214" i="16"/>
  <c r="C1214" i="16"/>
  <c r="B1214" i="16"/>
  <c r="Q1213" i="16"/>
  <c r="P1213" i="16"/>
  <c r="O1213" i="16"/>
  <c r="N1213" i="16"/>
  <c r="M1213" i="16"/>
  <c r="L1213" i="16"/>
  <c r="K1213" i="16"/>
  <c r="J1213" i="16"/>
  <c r="I1213" i="16"/>
  <c r="H1213" i="16"/>
  <c r="G1213" i="16"/>
  <c r="F1213" i="16"/>
  <c r="E1213" i="16"/>
  <c r="D1213" i="16"/>
  <c r="C1213" i="16"/>
  <c r="B1213" i="16"/>
  <c r="Q1212" i="16"/>
  <c r="P1212" i="16"/>
  <c r="O1212" i="16"/>
  <c r="N1212" i="16"/>
  <c r="M1212" i="16"/>
  <c r="L1212" i="16"/>
  <c r="K1212" i="16"/>
  <c r="J1212" i="16"/>
  <c r="I1212" i="16"/>
  <c r="H1212" i="16"/>
  <c r="G1212" i="16"/>
  <c r="F1212" i="16"/>
  <c r="E1212" i="16"/>
  <c r="D1212" i="16"/>
  <c r="C1212" i="16"/>
  <c r="B1212" i="16"/>
  <c r="Q1211" i="16"/>
  <c r="P1211" i="16"/>
  <c r="O1211" i="16"/>
  <c r="N1211" i="16"/>
  <c r="M1211" i="16"/>
  <c r="L1211" i="16"/>
  <c r="K1211" i="16"/>
  <c r="J1211" i="16"/>
  <c r="I1211" i="16"/>
  <c r="H1211" i="16"/>
  <c r="G1211" i="16"/>
  <c r="F1211" i="16"/>
  <c r="E1211" i="16"/>
  <c r="D1211" i="16"/>
  <c r="C1211" i="16"/>
  <c r="B1211" i="16"/>
  <c r="Q1210" i="16"/>
  <c r="P1210" i="16"/>
  <c r="O1210" i="16"/>
  <c r="N1210" i="16"/>
  <c r="M1210" i="16"/>
  <c r="L1210" i="16"/>
  <c r="K1210" i="16"/>
  <c r="J1210" i="16"/>
  <c r="I1210" i="16"/>
  <c r="H1210" i="16"/>
  <c r="G1210" i="16"/>
  <c r="F1210" i="16"/>
  <c r="E1210" i="16"/>
  <c r="D1210" i="16"/>
  <c r="C1210" i="16"/>
  <c r="B1210" i="16"/>
  <c r="Q1209" i="16"/>
  <c r="P1209" i="16"/>
  <c r="O1209" i="16"/>
  <c r="N1209" i="16"/>
  <c r="M1209" i="16"/>
  <c r="L1209" i="16"/>
  <c r="K1209" i="16"/>
  <c r="J1209" i="16"/>
  <c r="I1209" i="16"/>
  <c r="H1209" i="16"/>
  <c r="G1209" i="16"/>
  <c r="F1209" i="16"/>
  <c r="E1209" i="16"/>
  <c r="D1209" i="16"/>
  <c r="C1209" i="16"/>
  <c r="B1209" i="16"/>
  <c r="Q1208" i="16"/>
  <c r="P1208" i="16"/>
  <c r="O1208" i="16"/>
  <c r="N1208" i="16"/>
  <c r="M1208" i="16"/>
  <c r="L1208" i="16"/>
  <c r="K1208" i="16"/>
  <c r="J1208" i="16"/>
  <c r="I1208" i="16"/>
  <c r="H1208" i="16"/>
  <c r="G1208" i="16"/>
  <c r="F1208" i="16"/>
  <c r="E1208" i="16"/>
  <c r="D1208" i="16"/>
  <c r="C1208" i="16"/>
  <c r="B1208" i="16"/>
  <c r="Q1207" i="16"/>
  <c r="P1207" i="16"/>
  <c r="O1207" i="16"/>
  <c r="N1207" i="16"/>
  <c r="M1207" i="16"/>
  <c r="L1207" i="16"/>
  <c r="K1207" i="16"/>
  <c r="J1207" i="16"/>
  <c r="I1207" i="16"/>
  <c r="H1207" i="16"/>
  <c r="G1207" i="16"/>
  <c r="F1207" i="16"/>
  <c r="E1207" i="16"/>
  <c r="D1207" i="16"/>
  <c r="C1207" i="16"/>
  <c r="B1207" i="16"/>
  <c r="Q1206" i="16"/>
  <c r="P1206" i="16"/>
  <c r="O1206" i="16"/>
  <c r="N1206" i="16"/>
  <c r="M1206" i="16"/>
  <c r="L1206" i="16"/>
  <c r="K1206" i="16"/>
  <c r="J1206" i="16"/>
  <c r="I1206" i="16"/>
  <c r="H1206" i="16"/>
  <c r="G1206" i="16"/>
  <c r="F1206" i="16"/>
  <c r="E1206" i="16"/>
  <c r="D1206" i="16"/>
  <c r="C1206" i="16"/>
  <c r="B1206" i="16"/>
  <c r="Q1205" i="16"/>
  <c r="P1205" i="16"/>
  <c r="O1205" i="16"/>
  <c r="N1205" i="16"/>
  <c r="M1205" i="16"/>
  <c r="L1205" i="16"/>
  <c r="K1205" i="16"/>
  <c r="J1205" i="16"/>
  <c r="I1205" i="16"/>
  <c r="H1205" i="16"/>
  <c r="G1205" i="16"/>
  <c r="F1205" i="16"/>
  <c r="E1205" i="16"/>
  <c r="D1205" i="16"/>
  <c r="C1205" i="16"/>
  <c r="B1205" i="16"/>
  <c r="Q1204" i="16"/>
  <c r="P1204" i="16"/>
  <c r="O1204" i="16"/>
  <c r="N1204" i="16"/>
  <c r="M1204" i="16"/>
  <c r="L1204" i="16"/>
  <c r="K1204" i="16"/>
  <c r="J1204" i="16"/>
  <c r="I1204" i="16"/>
  <c r="H1204" i="16"/>
  <c r="G1204" i="16"/>
  <c r="F1204" i="16"/>
  <c r="E1204" i="16"/>
  <c r="D1204" i="16"/>
  <c r="C1204" i="16"/>
  <c r="B1204" i="16"/>
  <c r="Q1203" i="16"/>
  <c r="P1203" i="16"/>
  <c r="O1203" i="16"/>
  <c r="N1203" i="16"/>
  <c r="M1203" i="16"/>
  <c r="L1203" i="16"/>
  <c r="K1203" i="16"/>
  <c r="J1203" i="16"/>
  <c r="I1203" i="16"/>
  <c r="H1203" i="16"/>
  <c r="G1203" i="16"/>
  <c r="F1203" i="16"/>
  <c r="E1203" i="16"/>
  <c r="D1203" i="16"/>
  <c r="C1203" i="16"/>
  <c r="B1203" i="16"/>
  <c r="Q1202" i="16"/>
  <c r="P1202" i="16"/>
  <c r="O1202" i="16"/>
  <c r="N1202" i="16"/>
  <c r="M1202" i="16"/>
  <c r="L1202" i="16"/>
  <c r="K1202" i="16"/>
  <c r="J1202" i="16"/>
  <c r="I1202" i="16"/>
  <c r="H1202" i="16"/>
  <c r="G1202" i="16"/>
  <c r="F1202" i="16"/>
  <c r="E1202" i="16"/>
  <c r="D1202" i="16"/>
  <c r="C1202" i="16"/>
  <c r="B1202" i="16"/>
  <c r="Q1201" i="16"/>
  <c r="P1201" i="16"/>
  <c r="O1201" i="16"/>
  <c r="N1201" i="16"/>
  <c r="M1201" i="16"/>
  <c r="L1201" i="16"/>
  <c r="K1201" i="16"/>
  <c r="J1201" i="16"/>
  <c r="I1201" i="16"/>
  <c r="H1201" i="16"/>
  <c r="G1201" i="16"/>
  <c r="F1201" i="16"/>
  <c r="E1201" i="16"/>
  <c r="D1201" i="16"/>
  <c r="C1201" i="16"/>
  <c r="B1201" i="16"/>
  <c r="Q1200" i="16"/>
  <c r="P1200" i="16"/>
  <c r="O1200" i="16"/>
  <c r="N1200" i="16"/>
  <c r="M1200" i="16"/>
  <c r="L1200" i="16"/>
  <c r="K1200" i="16"/>
  <c r="J1200" i="16"/>
  <c r="I1200" i="16"/>
  <c r="H1200" i="16"/>
  <c r="G1200" i="16"/>
  <c r="F1200" i="16"/>
  <c r="E1200" i="16"/>
  <c r="D1200" i="16"/>
  <c r="C1200" i="16"/>
  <c r="B1200" i="16"/>
  <c r="Q1199" i="16"/>
  <c r="P1199" i="16"/>
  <c r="O1199" i="16"/>
  <c r="N1199" i="16"/>
  <c r="M1199" i="16"/>
  <c r="L1199" i="16"/>
  <c r="K1199" i="16"/>
  <c r="J1199" i="16"/>
  <c r="I1199" i="16"/>
  <c r="H1199" i="16"/>
  <c r="G1199" i="16"/>
  <c r="F1199" i="16"/>
  <c r="E1199" i="16"/>
  <c r="D1199" i="16"/>
  <c r="C1199" i="16"/>
  <c r="B1199" i="16"/>
  <c r="Q1198" i="16"/>
  <c r="P1198" i="16"/>
  <c r="O1198" i="16"/>
  <c r="N1198" i="16"/>
  <c r="M1198" i="16"/>
  <c r="L1198" i="16"/>
  <c r="K1198" i="16"/>
  <c r="J1198" i="16"/>
  <c r="I1198" i="16"/>
  <c r="H1198" i="16"/>
  <c r="G1198" i="16"/>
  <c r="F1198" i="16"/>
  <c r="E1198" i="16"/>
  <c r="D1198" i="16"/>
  <c r="C1198" i="16"/>
  <c r="B1198" i="16"/>
  <c r="Q1197" i="16"/>
  <c r="P1197" i="16"/>
  <c r="O1197" i="16"/>
  <c r="N1197" i="16"/>
  <c r="M1197" i="16"/>
  <c r="L1197" i="16"/>
  <c r="K1197" i="16"/>
  <c r="J1197" i="16"/>
  <c r="I1197" i="16"/>
  <c r="H1197" i="16"/>
  <c r="G1197" i="16"/>
  <c r="F1197" i="16"/>
  <c r="E1197" i="16"/>
  <c r="D1197" i="16"/>
  <c r="C1197" i="16"/>
  <c r="B1197" i="16"/>
  <c r="Q1196" i="16"/>
  <c r="P1196" i="16"/>
  <c r="O1196" i="16"/>
  <c r="N1196" i="16"/>
  <c r="M1196" i="16"/>
  <c r="L1196" i="16"/>
  <c r="K1196" i="16"/>
  <c r="J1196" i="16"/>
  <c r="I1196" i="16"/>
  <c r="H1196" i="16"/>
  <c r="G1196" i="16"/>
  <c r="F1196" i="16"/>
  <c r="E1196" i="16"/>
  <c r="D1196" i="16"/>
  <c r="C1196" i="16"/>
  <c r="B1196" i="16"/>
  <c r="Q1195" i="16"/>
  <c r="P1195" i="16"/>
  <c r="O1195" i="16"/>
  <c r="N1195" i="16"/>
  <c r="M1195" i="16"/>
  <c r="L1195" i="16"/>
  <c r="K1195" i="16"/>
  <c r="J1195" i="16"/>
  <c r="I1195" i="16"/>
  <c r="H1195" i="16"/>
  <c r="G1195" i="16"/>
  <c r="F1195" i="16"/>
  <c r="E1195" i="16"/>
  <c r="D1195" i="16"/>
  <c r="C1195" i="16"/>
  <c r="B1195" i="16"/>
  <c r="Q1194" i="16"/>
  <c r="P1194" i="16"/>
  <c r="O1194" i="16"/>
  <c r="N1194" i="16"/>
  <c r="M1194" i="16"/>
  <c r="L1194" i="16"/>
  <c r="K1194" i="16"/>
  <c r="J1194" i="16"/>
  <c r="I1194" i="16"/>
  <c r="H1194" i="16"/>
  <c r="G1194" i="16"/>
  <c r="F1194" i="16"/>
  <c r="E1194" i="16"/>
  <c r="D1194" i="16"/>
  <c r="C1194" i="16"/>
  <c r="B1194" i="16"/>
  <c r="Q1193" i="16"/>
  <c r="P1193" i="16"/>
  <c r="O1193" i="16"/>
  <c r="N1193" i="16"/>
  <c r="M1193" i="16"/>
  <c r="L1193" i="16"/>
  <c r="K1193" i="16"/>
  <c r="J1193" i="16"/>
  <c r="I1193" i="16"/>
  <c r="H1193" i="16"/>
  <c r="G1193" i="16"/>
  <c r="F1193" i="16"/>
  <c r="E1193" i="16"/>
  <c r="D1193" i="16"/>
  <c r="C1193" i="16"/>
  <c r="B1193" i="16"/>
  <c r="Q1192" i="16"/>
  <c r="P1192" i="16"/>
  <c r="O1192" i="16"/>
  <c r="N1192" i="16"/>
  <c r="M1192" i="16"/>
  <c r="L1192" i="16"/>
  <c r="K1192" i="16"/>
  <c r="J1192" i="16"/>
  <c r="I1192" i="16"/>
  <c r="H1192" i="16"/>
  <c r="G1192" i="16"/>
  <c r="F1192" i="16"/>
  <c r="E1192" i="16"/>
  <c r="D1192" i="16"/>
  <c r="C1192" i="16"/>
  <c r="B1192" i="16"/>
  <c r="Q1191" i="16"/>
  <c r="P1191" i="16"/>
  <c r="O1191" i="16"/>
  <c r="N1191" i="16"/>
  <c r="M1191" i="16"/>
  <c r="L1191" i="16"/>
  <c r="K1191" i="16"/>
  <c r="J1191" i="16"/>
  <c r="I1191" i="16"/>
  <c r="H1191" i="16"/>
  <c r="G1191" i="16"/>
  <c r="F1191" i="16"/>
  <c r="E1191" i="16"/>
  <c r="D1191" i="16"/>
  <c r="C1191" i="16"/>
  <c r="B1191" i="16"/>
  <c r="Q1190" i="16"/>
  <c r="P1190" i="16"/>
  <c r="O1190" i="16"/>
  <c r="N1190" i="16"/>
  <c r="M1190" i="16"/>
  <c r="L1190" i="16"/>
  <c r="K1190" i="16"/>
  <c r="J1190" i="16"/>
  <c r="I1190" i="16"/>
  <c r="H1190" i="16"/>
  <c r="G1190" i="16"/>
  <c r="F1190" i="16"/>
  <c r="E1190" i="16"/>
  <c r="D1190" i="16"/>
  <c r="C1190" i="16"/>
  <c r="B1190" i="16"/>
  <c r="Q1189" i="16"/>
  <c r="P1189" i="16"/>
  <c r="O1189" i="16"/>
  <c r="N1189" i="16"/>
  <c r="M1189" i="16"/>
  <c r="L1189" i="16"/>
  <c r="K1189" i="16"/>
  <c r="J1189" i="16"/>
  <c r="I1189" i="16"/>
  <c r="H1189" i="16"/>
  <c r="G1189" i="16"/>
  <c r="F1189" i="16"/>
  <c r="E1189" i="16"/>
  <c r="D1189" i="16"/>
  <c r="C1189" i="16"/>
  <c r="B1189" i="16"/>
  <c r="Q1188" i="16"/>
  <c r="P1188" i="16"/>
  <c r="O1188" i="16"/>
  <c r="N1188" i="16"/>
  <c r="M1188" i="16"/>
  <c r="L1188" i="16"/>
  <c r="K1188" i="16"/>
  <c r="J1188" i="16"/>
  <c r="I1188" i="16"/>
  <c r="H1188" i="16"/>
  <c r="G1188" i="16"/>
  <c r="F1188" i="16"/>
  <c r="E1188" i="16"/>
  <c r="D1188" i="16"/>
  <c r="C1188" i="16"/>
  <c r="B1188" i="16"/>
  <c r="Q1187" i="16"/>
  <c r="P1187" i="16"/>
  <c r="O1187" i="16"/>
  <c r="N1187" i="16"/>
  <c r="M1187" i="16"/>
  <c r="L1187" i="16"/>
  <c r="K1187" i="16"/>
  <c r="J1187" i="16"/>
  <c r="I1187" i="16"/>
  <c r="H1187" i="16"/>
  <c r="G1187" i="16"/>
  <c r="F1187" i="16"/>
  <c r="E1187" i="16"/>
  <c r="D1187" i="16"/>
  <c r="C1187" i="16"/>
  <c r="B1187" i="16"/>
  <c r="Q1186" i="16"/>
  <c r="P1186" i="16"/>
  <c r="O1186" i="16"/>
  <c r="N1186" i="16"/>
  <c r="M1186" i="16"/>
  <c r="L1186" i="16"/>
  <c r="K1186" i="16"/>
  <c r="J1186" i="16"/>
  <c r="I1186" i="16"/>
  <c r="H1186" i="16"/>
  <c r="G1186" i="16"/>
  <c r="F1186" i="16"/>
  <c r="E1186" i="16"/>
  <c r="D1186" i="16"/>
  <c r="C1186" i="16"/>
  <c r="B1186" i="16"/>
  <c r="Q1185" i="16"/>
  <c r="P1185" i="16"/>
  <c r="O1185" i="16"/>
  <c r="N1185" i="16"/>
  <c r="M1185" i="16"/>
  <c r="L1185" i="16"/>
  <c r="K1185" i="16"/>
  <c r="J1185" i="16"/>
  <c r="I1185" i="16"/>
  <c r="H1185" i="16"/>
  <c r="G1185" i="16"/>
  <c r="F1185" i="16"/>
  <c r="E1185" i="16"/>
  <c r="D1185" i="16"/>
  <c r="C1185" i="16"/>
  <c r="B1185" i="16"/>
  <c r="Q1184" i="16"/>
  <c r="P1184" i="16"/>
  <c r="O1184" i="16"/>
  <c r="N1184" i="16"/>
  <c r="M1184" i="16"/>
  <c r="L1184" i="16"/>
  <c r="K1184" i="16"/>
  <c r="J1184" i="16"/>
  <c r="I1184" i="16"/>
  <c r="H1184" i="16"/>
  <c r="G1184" i="16"/>
  <c r="F1184" i="16"/>
  <c r="E1184" i="16"/>
  <c r="D1184" i="16"/>
  <c r="C1184" i="16"/>
  <c r="B1184" i="16"/>
  <c r="Q1183" i="16"/>
  <c r="P1183" i="16"/>
  <c r="O1183" i="16"/>
  <c r="N1183" i="16"/>
  <c r="M1183" i="16"/>
  <c r="L1183" i="16"/>
  <c r="K1183" i="16"/>
  <c r="J1183" i="16"/>
  <c r="I1183" i="16"/>
  <c r="H1183" i="16"/>
  <c r="G1183" i="16"/>
  <c r="F1183" i="16"/>
  <c r="E1183" i="16"/>
  <c r="D1183" i="16"/>
  <c r="C1183" i="16"/>
  <c r="B1183" i="16"/>
  <c r="Q1182" i="16"/>
  <c r="P1182" i="16"/>
  <c r="O1182" i="16"/>
  <c r="N1182" i="16"/>
  <c r="M1182" i="16"/>
  <c r="L1182" i="16"/>
  <c r="K1182" i="16"/>
  <c r="J1182" i="16"/>
  <c r="I1182" i="16"/>
  <c r="H1182" i="16"/>
  <c r="G1182" i="16"/>
  <c r="F1182" i="16"/>
  <c r="E1182" i="16"/>
  <c r="D1182" i="16"/>
  <c r="C1182" i="16"/>
  <c r="B1182" i="16"/>
  <c r="Q1181" i="16"/>
  <c r="P1181" i="16"/>
  <c r="O1181" i="16"/>
  <c r="N1181" i="16"/>
  <c r="M1181" i="16"/>
  <c r="L1181" i="16"/>
  <c r="K1181" i="16"/>
  <c r="J1181" i="16"/>
  <c r="I1181" i="16"/>
  <c r="H1181" i="16"/>
  <c r="G1181" i="16"/>
  <c r="F1181" i="16"/>
  <c r="E1181" i="16"/>
  <c r="D1181" i="16"/>
  <c r="C1181" i="16"/>
  <c r="B1181" i="16"/>
  <c r="Q1180" i="16"/>
  <c r="P1180" i="16"/>
  <c r="O1180" i="16"/>
  <c r="N1180" i="16"/>
  <c r="M1180" i="16"/>
  <c r="L1180" i="16"/>
  <c r="K1180" i="16"/>
  <c r="J1180" i="16"/>
  <c r="I1180" i="16"/>
  <c r="H1180" i="16"/>
  <c r="G1180" i="16"/>
  <c r="F1180" i="16"/>
  <c r="E1180" i="16"/>
  <c r="D1180" i="16"/>
  <c r="C1180" i="16"/>
  <c r="B1180" i="16"/>
  <c r="Q1179" i="16"/>
  <c r="P1179" i="16"/>
  <c r="O1179" i="16"/>
  <c r="N1179" i="16"/>
  <c r="M1179" i="16"/>
  <c r="L1179" i="16"/>
  <c r="K1179" i="16"/>
  <c r="J1179" i="16"/>
  <c r="I1179" i="16"/>
  <c r="H1179" i="16"/>
  <c r="G1179" i="16"/>
  <c r="F1179" i="16"/>
  <c r="E1179" i="16"/>
  <c r="D1179" i="16"/>
  <c r="C1179" i="16"/>
  <c r="B1179" i="16"/>
  <c r="Q1178" i="16"/>
  <c r="P1178" i="16"/>
  <c r="O1178" i="16"/>
  <c r="N1178" i="16"/>
  <c r="M1178" i="16"/>
  <c r="L1178" i="16"/>
  <c r="K1178" i="16"/>
  <c r="J1178" i="16"/>
  <c r="I1178" i="16"/>
  <c r="H1178" i="16"/>
  <c r="G1178" i="16"/>
  <c r="F1178" i="16"/>
  <c r="E1178" i="16"/>
  <c r="D1178" i="16"/>
  <c r="C1178" i="16"/>
  <c r="B1178" i="16"/>
  <c r="Q1177" i="16"/>
  <c r="P1177" i="16"/>
  <c r="O1177" i="16"/>
  <c r="N1177" i="16"/>
  <c r="M1177" i="16"/>
  <c r="L1177" i="16"/>
  <c r="K1177" i="16"/>
  <c r="J1177" i="16"/>
  <c r="I1177" i="16"/>
  <c r="H1177" i="16"/>
  <c r="G1177" i="16"/>
  <c r="F1177" i="16"/>
  <c r="E1177" i="16"/>
  <c r="D1177" i="16"/>
  <c r="C1177" i="16"/>
  <c r="B1177" i="16"/>
  <c r="Q1176" i="16"/>
  <c r="P1176" i="16"/>
  <c r="O1176" i="16"/>
  <c r="N1176" i="16"/>
  <c r="M1176" i="16"/>
  <c r="L1176" i="16"/>
  <c r="K1176" i="16"/>
  <c r="J1176" i="16"/>
  <c r="I1176" i="16"/>
  <c r="H1176" i="16"/>
  <c r="G1176" i="16"/>
  <c r="F1176" i="16"/>
  <c r="E1176" i="16"/>
  <c r="D1176" i="16"/>
  <c r="C1176" i="16"/>
  <c r="B1176" i="16"/>
  <c r="Q1175" i="16"/>
  <c r="P1175" i="16"/>
  <c r="O1175" i="16"/>
  <c r="N1175" i="16"/>
  <c r="M1175" i="16"/>
  <c r="L1175" i="16"/>
  <c r="K1175" i="16"/>
  <c r="J1175" i="16"/>
  <c r="I1175" i="16"/>
  <c r="H1175" i="16"/>
  <c r="G1175" i="16"/>
  <c r="F1175" i="16"/>
  <c r="E1175" i="16"/>
  <c r="D1175" i="16"/>
  <c r="C1175" i="16"/>
  <c r="B1175" i="16"/>
  <c r="Q1174" i="16"/>
  <c r="P1174" i="16"/>
  <c r="O1174" i="16"/>
  <c r="N1174" i="16"/>
  <c r="M1174" i="16"/>
  <c r="L1174" i="16"/>
  <c r="K1174" i="16"/>
  <c r="J1174" i="16"/>
  <c r="I1174" i="16"/>
  <c r="H1174" i="16"/>
  <c r="G1174" i="16"/>
  <c r="F1174" i="16"/>
  <c r="E1174" i="16"/>
  <c r="D1174" i="16"/>
  <c r="C1174" i="16"/>
  <c r="B1174" i="16"/>
  <c r="Q1173" i="16"/>
  <c r="P1173" i="16"/>
  <c r="O1173" i="16"/>
  <c r="N1173" i="16"/>
  <c r="M1173" i="16"/>
  <c r="L1173" i="16"/>
  <c r="K1173" i="16"/>
  <c r="J1173" i="16"/>
  <c r="I1173" i="16"/>
  <c r="H1173" i="16"/>
  <c r="G1173" i="16"/>
  <c r="F1173" i="16"/>
  <c r="E1173" i="16"/>
  <c r="D1173" i="16"/>
  <c r="C1173" i="16"/>
  <c r="B1173" i="16"/>
  <c r="Q1172" i="16"/>
  <c r="P1172" i="16"/>
  <c r="O1172" i="16"/>
  <c r="N1172" i="16"/>
  <c r="M1172" i="16"/>
  <c r="L1172" i="16"/>
  <c r="K1172" i="16"/>
  <c r="J1172" i="16"/>
  <c r="I1172" i="16"/>
  <c r="H1172" i="16"/>
  <c r="G1172" i="16"/>
  <c r="F1172" i="16"/>
  <c r="E1172" i="16"/>
  <c r="D1172" i="16"/>
  <c r="C1172" i="16"/>
  <c r="B1172" i="16"/>
  <c r="Q1171" i="16"/>
  <c r="P1171" i="16"/>
  <c r="O1171" i="16"/>
  <c r="N1171" i="16"/>
  <c r="M1171" i="16"/>
  <c r="L1171" i="16"/>
  <c r="K1171" i="16"/>
  <c r="J1171" i="16"/>
  <c r="I1171" i="16"/>
  <c r="H1171" i="16"/>
  <c r="G1171" i="16"/>
  <c r="F1171" i="16"/>
  <c r="E1171" i="16"/>
  <c r="D1171" i="16"/>
  <c r="C1171" i="16"/>
  <c r="B1171" i="16"/>
  <c r="Q1170" i="16"/>
  <c r="P1170" i="16"/>
  <c r="O1170" i="16"/>
  <c r="N1170" i="16"/>
  <c r="M1170" i="16"/>
  <c r="L1170" i="16"/>
  <c r="K1170" i="16"/>
  <c r="J1170" i="16"/>
  <c r="I1170" i="16"/>
  <c r="H1170" i="16"/>
  <c r="G1170" i="16"/>
  <c r="F1170" i="16"/>
  <c r="E1170" i="16"/>
  <c r="D1170" i="16"/>
  <c r="C1170" i="16"/>
  <c r="B1170" i="16"/>
  <c r="Q1169" i="16"/>
  <c r="P1169" i="16"/>
  <c r="O1169" i="16"/>
  <c r="N1169" i="16"/>
  <c r="M1169" i="16"/>
  <c r="L1169" i="16"/>
  <c r="K1169" i="16"/>
  <c r="J1169" i="16"/>
  <c r="I1169" i="16"/>
  <c r="H1169" i="16"/>
  <c r="G1169" i="16"/>
  <c r="F1169" i="16"/>
  <c r="E1169" i="16"/>
  <c r="D1169" i="16"/>
  <c r="C1169" i="16"/>
  <c r="B1169" i="16"/>
  <c r="Q1168" i="16"/>
  <c r="P1168" i="16"/>
  <c r="O1168" i="16"/>
  <c r="N1168" i="16"/>
  <c r="M1168" i="16"/>
  <c r="L1168" i="16"/>
  <c r="K1168" i="16"/>
  <c r="J1168" i="16"/>
  <c r="I1168" i="16"/>
  <c r="H1168" i="16"/>
  <c r="G1168" i="16"/>
  <c r="F1168" i="16"/>
  <c r="E1168" i="16"/>
  <c r="D1168" i="16"/>
  <c r="C1168" i="16"/>
  <c r="B1168" i="16"/>
  <c r="Q1167" i="16"/>
  <c r="P1167" i="16"/>
  <c r="O1167" i="16"/>
  <c r="N1167" i="16"/>
  <c r="M1167" i="16"/>
  <c r="L1167" i="16"/>
  <c r="K1167" i="16"/>
  <c r="J1167" i="16"/>
  <c r="I1167" i="16"/>
  <c r="H1167" i="16"/>
  <c r="G1167" i="16"/>
  <c r="F1167" i="16"/>
  <c r="E1167" i="16"/>
  <c r="D1167" i="16"/>
  <c r="C1167" i="16"/>
  <c r="B1167" i="16"/>
  <c r="Q1166" i="16"/>
  <c r="P1166" i="16"/>
  <c r="O1166" i="16"/>
  <c r="N1166" i="16"/>
  <c r="M1166" i="16"/>
  <c r="L1166" i="16"/>
  <c r="K1166" i="16"/>
  <c r="J1166" i="16"/>
  <c r="I1166" i="16"/>
  <c r="H1166" i="16"/>
  <c r="G1166" i="16"/>
  <c r="F1166" i="16"/>
  <c r="E1166" i="16"/>
  <c r="D1166" i="16"/>
  <c r="C1166" i="16"/>
  <c r="B1166" i="16"/>
  <c r="Q1165" i="16"/>
  <c r="P1165" i="16"/>
  <c r="O1165" i="16"/>
  <c r="N1165" i="16"/>
  <c r="M1165" i="16"/>
  <c r="L1165" i="16"/>
  <c r="K1165" i="16"/>
  <c r="J1165" i="16"/>
  <c r="I1165" i="16"/>
  <c r="H1165" i="16"/>
  <c r="G1165" i="16"/>
  <c r="F1165" i="16"/>
  <c r="E1165" i="16"/>
  <c r="D1165" i="16"/>
  <c r="C1165" i="16"/>
  <c r="B1165" i="16"/>
  <c r="Q1164" i="16"/>
  <c r="P1164" i="16"/>
  <c r="O1164" i="16"/>
  <c r="N1164" i="16"/>
  <c r="M1164" i="16"/>
  <c r="L1164" i="16"/>
  <c r="K1164" i="16"/>
  <c r="J1164" i="16"/>
  <c r="I1164" i="16"/>
  <c r="H1164" i="16"/>
  <c r="G1164" i="16"/>
  <c r="F1164" i="16"/>
  <c r="E1164" i="16"/>
  <c r="D1164" i="16"/>
  <c r="C1164" i="16"/>
  <c r="B1164" i="16"/>
  <c r="Q1163" i="16"/>
  <c r="P1163" i="16"/>
  <c r="O1163" i="16"/>
  <c r="N1163" i="16"/>
  <c r="M1163" i="16"/>
  <c r="L1163" i="16"/>
  <c r="K1163" i="16"/>
  <c r="J1163" i="16"/>
  <c r="I1163" i="16"/>
  <c r="H1163" i="16"/>
  <c r="G1163" i="16"/>
  <c r="F1163" i="16"/>
  <c r="E1163" i="16"/>
  <c r="D1163" i="16"/>
  <c r="C1163" i="16"/>
  <c r="B1163" i="16"/>
  <c r="Q1162" i="16"/>
  <c r="P1162" i="16"/>
  <c r="O1162" i="16"/>
  <c r="N1162" i="16"/>
  <c r="M1162" i="16"/>
  <c r="L1162" i="16"/>
  <c r="K1162" i="16"/>
  <c r="J1162" i="16"/>
  <c r="I1162" i="16"/>
  <c r="H1162" i="16"/>
  <c r="G1162" i="16"/>
  <c r="F1162" i="16"/>
  <c r="E1162" i="16"/>
  <c r="D1162" i="16"/>
  <c r="C1162" i="16"/>
  <c r="B1162" i="16"/>
  <c r="Q1161" i="16"/>
  <c r="P1161" i="16"/>
  <c r="O1161" i="16"/>
  <c r="N1161" i="16"/>
  <c r="M1161" i="16"/>
  <c r="L1161" i="16"/>
  <c r="K1161" i="16"/>
  <c r="J1161" i="16"/>
  <c r="I1161" i="16"/>
  <c r="H1161" i="16"/>
  <c r="G1161" i="16"/>
  <c r="F1161" i="16"/>
  <c r="E1161" i="16"/>
  <c r="D1161" i="16"/>
  <c r="C1161" i="16"/>
  <c r="B1161" i="16"/>
  <c r="Q1160" i="16"/>
  <c r="P1160" i="16"/>
  <c r="O1160" i="16"/>
  <c r="N1160" i="16"/>
  <c r="M1160" i="16"/>
  <c r="L1160" i="16"/>
  <c r="K1160" i="16"/>
  <c r="J1160" i="16"/>
  <c r="I1160" i="16"/>
  <c r="H1160" i="16"/>
  <c r="G1160" i="16"/>
  <c r="F1160" i="16"/>
  <c r="E1160" i="16"/>
  <c r="D1160" i="16"/>
  <c r="C1160" i="16"/>
  <c r="B1160" i="16"/>
  <c r="Q1159" i="16"/>
  <c r="P1159" i="16"/>
  <c r="O1159" i="16"/>
  <c r="N1159" i="16"/>
  <c r="M1159" i="16"/>
  <c r="L1159" i="16"/>
  <c r="K1159" i="16"/>
  <c r="J1159" i="16"/>
  <c r="I1159" i="16"/>
  <c r="H1159" i="16"/>
  <c r="G1159" i="16"/>
  <c r="F1159" i="16"/>
  <c r="E1159" i="16"/>
  <c r="D1159" i="16"/>
  <c r="C1159" i="16"/>
  <c r="B1159" i="16"/>
  <c r="Q1158" i="16"/>
  <c r="P1158" i="16"/>
  <c r="O1158" i="16"/>
  <c r="N1158" i="16"/>
  <c r="M1158" i="16"/>
  <c r="L1158" i="16"/>
  <c r="K1158" i="16"/>
  <c r="J1158" i="16"/>
  <c r="I1158" i="16"/>
  <c r="H1158" i="16"/>
  <c r="G1158" i="16"/>
  <c r="F1158" i="16"/>
  <c r="E1158" i="16"/>
  <c r="D1158" i="16"/>
  <c r="C1158" i="16"/>
  <c r="B1158" i="16"/>
  <c r="Q1157" i="16"/>
  <c r="P1157" i="16"/>
  <c r="O1157" i="16"/>
  <c r="N1157" i="16"/>
  <c r="M1157" i="16"/>
  <c r="L1157" i="16"/>
  <c r="K1157" i="16"/>
  <c r="J1157" i="16"/>
  <c r="I1157" i="16"/>
  <c r="H1157" i="16"/>
  <c r="G1157" i="16"/>
  <c r="F1157" i="16"/>
  <c r="E1157" i="16"/>
  <c r="D1157" i="16"/>
  <c r="C1157" i="16"/>
  <c r="B1157" i="16"/>
  <c r="Q1156" i="16"/>
  <c r="P1156" i="16"/>
  <c r="O1156" i="16"/>
  <c r="N1156" i="16"/>
  <c r="M1156" i="16"/>
  <c r="L1156" i="16"/>
  <c r="K1156" i="16"/>
  <c r="J1156" i="16"/>
  <c r="I1156" i="16"/>
  <c r="H1156" i="16"/>
  <c r="G1156" i="16"/>
  <c r="F1156" i="16"/>
  <c r="E1156" i="16"/>
  <c r="D1156" i="16"/>
  <c r="C1156" i="16"/>
  <c r="B1156" i="16"/>
  <c r="Q1155" i="16"/>
  <c r="P1155" i="16"/>
  <c r="O1155" i="16"/>
  <c r="N1155" i="16"/>
  <c r="M1155" i="16"/>
  <c r="L1155" i="16"/>
  <c r="K1155" i="16"/>
  <c r="J1155" i="16"/>
  <c r="I1155" i="16"/>
  <c r="H1155" i="16"/>
  <c r="G1155" i="16"/>
  <c r="F1155" i="16"/>
  <c r="E1155" i="16"/>
  <c r="D1155" i="16"/>
  <c r="C1155" i="16"/>
  <c r="B1155" i="16"/>
  <c r="Q1154" i="16"/>
  <c r="P1154" i="16"/>
  <c r="O1154" i="16"/>
  <c r="N1154" i="16"/>
  <c r="M1154" i="16"/>
  <c r="L1154" i="16"/>
  <c r="K1154" i="16"/>
  <c r="J1154" i="16"/>
  <c r="I1154" i="16"/>
  <c r="H1154" i="16"/>
  <c r="G1154" i="16"/>
  <c r="F1154" i="16"/>
  <c r="E1154" i="16"/>
  <c r="D1154" i="16"/>
  <c r="C1154" i="16"/>
  <c r="B1154" i="16"/>
  <c r="Q1153" i="16"/>
  <c r="P1153" i="16"/>
  <c r="O1153" i="16"/>
  <c r="N1153" i="16"/>
  <c r="M1153" i="16"/>
  <c r="L1153" i="16"/>
  <c r="K1153" i="16"/>
  <c r="J1153" i="16"/>
  <c r="I1153" i="16"/>
  <c r="H1153" i="16"/>
  <c r="G1153" i="16"/>
  <c r="F1153" i="16"/>
  <c r="E1153" i="16"/>
  <c r="D1153" i="16"/>
  <c r="C1153" i="16"/>
  <c r="B1153" i="16"/>
  <c r="Q1152" i="16"/>
  <c r="P1152" i="16"/>
  <c r="O1152" i="16"/>
  <c r="N1152" i="16"/>
  <c r="M1152" i="16"/>
  <c r="L1152" i="16"/>
  <c r="K1152" i="16"/>
  <c r="J1152" i="16"/>
  <c r="I1152" i="16"/>
  <c r="H1152" i="16"/>
  <c r="G1152" i="16"/>
  <c r="F1152" i="16"/>
  <c r="E1152" i="16"/>
  <c r="D1152" i="16"/>
  <c r="C1152" i="16"/>
  <c r="B1152" i="16"/>
  <c r="Q1151" i="16"/>
  <c r="P1151" i="16"/>
  <c r="O1151" i="16"/>
  <c r="N1151" i="16"/>
  <c r="M1151" i="16"/>
  <c r="L1151" i="16"/>
  <c r="K1151" i="16"/>
  <c r="J1151" i="16"/>
  <c r="I1151" i="16"/>
  <c r="H1151" i="16"/>
  <c r="G1151" i="16"/>
  <c r="F1151" i="16"/>
  <c r="E1151" i="16"/>
  <c r="D1151" i="16"/>
  <c r="C1151" i="16"/>
  <c r="B1151" i="16"/>
  <c r="Q1150" i="16"/>
  <c r="P1150" i="16"/>
  <c r="O1150" i="16"/>
  <c r="N1150" i="16"/>
  <c r="M1150" i="16"/>
  <c r="L1150" i="16"/>
  <c r="K1150" i="16"/>
  <c r="J1150" i="16"/>
  <c r="I1150" i="16"/>
  <c r="H1150" i="16"/>
  <c r="G1150" i="16"/>
  <c r="F1150" i="16"/>
  <c r="E1150" i="16"/>
  <c r="D1150" i="16"/>
  <c r="C1150" i="16"/>
  <c r="B1150" i="16"/>
  <c r="Q1149" i="16"/>
  <c r="P1149" i="16"/>
  <c r="O1149" i="16"/>
  <c r="N1149" i="16"/>
  <c r="M1149" i="16"/>
  <c r="L1149" i="16"/>
  <c r="K1149" i="16"/>
  <c r="J1149" i="16"/>
  <c r="I1149" i="16"/>
  <c r="H1149" i="16"/>
  <c r="G1149" i="16"/>
  <c r="F1149" i="16"/>
  <c r="E1149" i="16"/>
  <c r="D1149" i="16"/>
  <c r="C1149" i="16"/>
  <c r="B1149" i="16"/>
  <c r="Q1148" i="16"/>
  <c r="P1148" i="16"/>
  <c r="O1148" i="16"/>
  <c r="N1148" i="16"/>
  <c r="M1148" i="16"/>
  <c r="L1148" i="16"/>
  <c r="K1148" i="16"/>
  <c r="J1148" i="16"/>
  <c r="I1148" i="16"/>
  <c r="H1148" i="16"/>
  <c r="G1148" i="16"/>
  <c r="F1148" i="16"/>
  <c r="E1148" i="16"/>
  <c r="D1148" i="16"/>
  <c r="C1148" i="16"/>
  <c r="B1148" i="16"/>
  <c r="Q1147" i="16"/>
  <c r="P1147" i="16"/>
  <c r="O1147" i="16"/>
  <c r="N1147" i="16"/>
  <c r="M1147" i="16"/>
  <c r="L1147" i="16"/>
  <c r="K1147" i="16"/>
  <c r="J1147" i="16"/>
  <c r="I1147" i="16"/>
  <c r="H1147" i="16"/>
  <c r="G1147" i="16"/>
  <c r="F1147" i="16"/>
  <c r="E1147" i="16"/>
  <c r="D1147" i="16"/>
  <c r="C1147" i="16"/>
  <c r="B1147" i="16"/>
  <c r="Q1146" i="16"/>
  <c r="P1146" i="16"/>
  <c r="O1146" i="16"/>
  <c r="N1146" i="16"/>
  <c r="M1146" i="16"/>
  <c r="L1146" i="16"/>
  <c r="K1146" i="16"/>
  <c r="J1146" i="16"/>
  <c r="I1146" i="16"/>
  <c r="H1146" i="16"/>
  <c r="G1146" i="16"/>
  <c r="F1146" i="16"/>
  <c r="E1146" i="16"/>
  <c r="D1146" i="16"/>
  <c r="C1146" i="16"/>
  <c r="B1146" i="16"/>
  <c r="Q1145" i="16"/>
  <c r="P1145" i="16"/>
  <c r="O1145" i="16"/>
  <c r="N1145" i="16"/>
  <c r="M1145" i="16"/>
  <c r="L1145" i="16"/>
  <c r="K1145" i="16"/>
  <c r="J1145" i="16"/>
  <c r="I1145" i="16"/>
  <c r="H1145" i="16"/>
  <c r="G1145" i="16"/>
  <c r="F1145" i="16"/>
  <c r="E1145" i="16"/>
  <c r="D1145" i="16"/>
  <c r="C1145" i="16"/>
  <c r="B1145" i="16"/>
  <c r="Q1144" i="16"/>
  <c r="P1144" i="16"/>
  <c r="O1144" i="16"/>
  <c r="N1144" i="16"/>
  <c r="M1144" i="16"/>
  <c r="L1144" i="16"/>
  <c r="K1144" i="16"/>
  <c r="J1144" i="16"/>
  <c r="I1144" i="16"/>
  <c r="H1144" i="16"/>
  <c r="G1144" i="16"/>
  <c r="F1144" i="16"/>
  <c r="E1144" i="16"/>
  <c r="D1144" i="16"/>
  <c r="C1144" i="16"/>
  <c r="B1144" i="16"/>
  <c r="Q1143" i="16"/>
  <c r="P1143" i="16"/>
  <c r="O1143" i="16"/>
  <c r="N1143" i="16"/>
  <c r="M1143" i="16"/>
  <c r="L1143" i="16"/>
  <c r="K1143" i="16"/>
  <c r="J1143" i="16"/>
  <c r="I1143" i="16"/>
  <c r="H1143" i="16"/>
  <c r="G1143" i="16"/>
  <c r="F1143" i="16"/>
  <c r="E1143" i="16"/>
  <c r="D1143" i="16"/>
  <c r="C1143" i="16"/>
  <c r="B1143" i="16"/>
  <c r="Q1142" i="16"/>
  <c r="P1142" i="16"/>
  <c r="O1142" i="16"/>
  <c r="N1142" i="16"/>
  <c r="M1142" i="16"/>
  <c r="L1142" i="16"/>
  <c r="K1142" i="16"/>
  <c r="J1142" i="16"/>
  <c r="I1142" i="16"/>
  <c r="H1142" i="16"/>
  <c r="G1142" i="16"/>
  <c r="F1142" i="16"/>
  <c r="E1142" i="16"/>
  <c r="D1142" i="16"/>
  <c r="C1142" i="16"/>
  <c r="B1142" i="16"/>
  <c r="Q1141" i="16"/>
  <c r="P1141" i="16"/>
  <c r="O1141" i="16"/>
  <c r="N1141" i="16"/>
  <c r="M1141" i="16"/>
  <c r="L1141" i="16"/>
  <c r="K1141" i="16"/>
  <c r="J1141" i="16"/>
  <c r="I1141" i="16"/>
  <c r="H1141" i="16"/>
  <c r="G1141" i="16"/>
  <c r="F1141" i="16"/>
  <c r="E1141" i="16"/>
  <c r="D1141" i="16"/>
  <c r="C1141" i="16"/>
  <c r="B1141" i="16"/>
  <c r="Q1140" i="16"/>
  <c r="P1140" i="16"/>
  <c r="O1140" i="16"/>
  <c r="N1140" i="16"/>
  <c r="M1140" i="16"/>
  <c r="L1140" i="16"/>
  <c r="K1140" i="16"/>
  <c r="J1140" i="16"/>
  <c r="I1140" i="16"/>
  <c r="H1140" i="16"/>
  <c r="G1140" i="16"/>
  <c r="F1140" i="16"/>
  <c r="E1140" i="16"/>
  <c r="D1140" i="16"/>
  <c r="C1140" i="16"/>
  <c r="B1140" i="16"/>
  <c r="Q1139" i="16"/>
  <c r="P1139" i="16"/>
  <c r="O1139" i="16"/>
  <c r="N1139" i="16"/>
  <c r="M1139" i="16"/>
  <c r="L1139" i="16"/>
  <c r="K1139" i="16"/>
  <c r="J1139" i="16"/>
  <c r="I1139" i="16"/>
  <c r="H1139" i="16"/>
  <c r="G1139" i="16"/>
  <c r="F1139" i="16"/>
  <c r="E1139" i="16"/>
  <c r="D1139" i="16"/>
  <c r="C1139" i="16"/>
  <c r="B1139" i="16"/>
  <c r="Q1138" i="16"/>
  <c r="P1138" i="16"/>
  <c r="O1138" i="16"/>
  <c r="N1138" i="16"/>
  <c r="M1138" i="16"/>
  <c r="L1138" i="16"/>
  <c r="K1138" i="16"/>
  <c r="J1138" i="16"/>
  <c r="I1138" i="16"/>
  <c r="H1138" i="16"/>
  <c r="G1138" i="16"/>
  <c r="F1138" i="16"/>
  <c r="E1138" i="16"/>
  <c r="D1138" i="16"/>
  <c r="C1138" i="16"/>
  <c r="B1138" i="16"/>
  <c r="Q1137" i="16"/>
  <c r="P1137" i="16"/>
  <c r="O1137" i="16"/>
  <c r="N1137" i="16"/>
  <c r="M1137" i="16"/>
  <c r="L1137" i="16"/>
  <c r="K1137" i="16"/>
  <c r="J1137" i="16"/>
  <c r="I1137" i="16"/>
  <c r="H1137" i="16"/>
  <c r="G1137" i="16"/>
  <c r="F1137" i="16"/>
  <c r="E1137" i="16"/>
  <c r="D1137" i="16"/>
  <c r="C1137" i="16"/>
  <c r="B1137" i="16"/>
  <c r="Q1136" i="16"/>
  <c r="P1136" i="16"/>
  <c r="O1136" i="16"/>
  <c r="N1136" i="16"/>
  <c r="M1136" i="16"/>
  <c r="L1136" i="16"/>
  <c r="K1136" i="16"/>
  <c r="J1136" i="16"/>
  <c r="I1136" i="16"/>
  <c r="H1136" i="16"/>
  <c r="G1136" i="16"/>
  <c r="F1136" i="16"/>
  <c r="E1136" i="16"/>
  <c r="D1136" i="16"/>
  <c r="C1136" i="16"/>
  <c r="B1136" i="16"/>
  <c r="Q1135" i="16"/>
  <c r="P1135" i="16"/>
  <c r="O1135" i="16"/>
  <c r="N1135" i="16"/>
  <c r="M1135" i="16"/>
  <c r="L1135" i="16"/>
  <c r="K1135" i="16"/>
  <c r="J1135" i="16"/>
  <c r="I1135" i="16"/>
  <c r="H1135" i="16"/>
  <c r="G1135" i="16"/>
  <c r="F1135" i="16"/>
  <c r="E1135" i="16"/>
  <c r="D1135" i="16"/>
  <c r="C1135" i="16"/>
  <c r="B1135" i="16"/>
  <c r="Q1134" i="16"/>
  <c r="P1134" i="16"/>
  <c r="O1134" i="16"/>
  <c r="N1134" i="16"/>
  <c r="M1134" i="16"/>
  <c r="L1134" i="16"/>
  <c r="K1134" i="16"/>
  <c r="J1134" i="16"/>
  <c r="I1134" i="16"/>
  <c r="H1134" i="16"/>
  <c r="G1134" i="16"/>
  <c r="F1134" i="16"/>
  <c r="E1134" i="16"/>
  <c r="D1134" i="16"/>
  <c r="C1134" i="16"/>
  <c r="B1134" i="16"/>
  <c r="Q1133" i="16"/>
  <c r="P1133" i="16"/>
  <c r="O1133" i="16"/>
  <c r="N1133" i="16"/>
  <c r="M1133" i="16"/>
  <c r="L1133" i="16"/>
  <c r="K1133" i="16"/>
  <c r="J1133" i="16"/>
  <c r="I1133" i="16"/>
  <c r="H1133" i="16"/>
  <c r="G1133" i="16"/>
  <c r="F1133" i="16"/>
  <c r="E1133" i="16"/>
  <c r="D1133" i="16"/>
  <c r="C1133" i="16"/>
  <c r="B1133" i="16"/>
  <c r="Q1132" i="16"/>
  <c r="P1132" i="16"/>
  <c r="O1132" i="16"/>
  <c r="N1132" i="16"/>
  <c r="M1132" i="16"/>
  <c r="L1132" i="16"/>
  <c r="K1132" i="16"/>
  <c r="J1132" i="16"/>
  <c r="I1132" i="16"/>
  <c r="H1132" i="16"/>
  <c r="G1132" i="16"/>
  <c r="F1132" i="16"/>
  <c r="E1132" i="16"/>
  <c r="D1132" i="16"/>
  <c r="C1132" i="16"/>
  <c r="B1132" i="16"/>
  <c r="Q1131" i="16"/>
  <c r="P1131" i="16"/>
  <c r="O1131" i="16"/>
  <c r="N1131" i="16"/>
  <c r="M1131" i="16"/>
  <c r="L1131" i="16"/>
  <c r="K1131" i="16"/>
  <c r="J1131" i="16"/>
  <c r="I1131" i="16"/>
  <c r="H1131" i="16"/>
  <c r="G1131" i="16"/>
  <c r="F1131" i="16"/>
  <c r="E1131" i="16"/>
  <c r="D1131" i="16"/>
  <c r="C1131" i="16"/>
  <c r="B1131" i="16"/>
  <c r="Q1130" i="16"/>
  <c r="P1130" i="16"/>
  <c r="O1130" i="16"/>
  <c r="N1130" i="16"/>
  <c r="M1130" i="16"/>
  <c r="L1130" i="16"/>
  <c r="K1130" i="16"/>
  <c r="J1130" i="16"/>
  <c r="I1130" i="16"/>
  <c r="H1130" i="16"/>
  <c r="G1130" i="16"/>
  <c r="F1130" i="16"/>
  <c r="E1130" i="16"/>
  <c r="D1130" i="16"/>
  <c r="C1130" i="16"/>
  <c r="B1130" i="16"/>
  <c r="Q1129" i="16"/>
  <c r="P1129" i="16"/>
  <c r="O1129" i="16"/>
  <c r="N1129" i="16"/>
  <c r="M1129" i="16"/>
  <c r="L1129" i="16"/>
  <c r="K1129" i="16"/>
  <c r="J1129" i="16"/>
  <c r="I1129" i="16"/>
  <c r="H1129" i="16"/>
  <c r="G1129" i="16"/>
  <c r="F1129" i="16"/>
  <c r="E1129" i="16"/>
  <c r="D1129" i="16"/>
  <c r="C1129" i="16"/>
  <c r="B1129" i="16"/>
  <c r="Q1128" i="16"/>
  <c r="P1128" i="16"/>
  <c r="O1128" i="16"/>
  <c r="N1128" i="16"/>
  <c r="M1128" i="16"/>
  <c r="L1128" i="16"/>
  <c r="K1128" i="16"/>
  <c r="J1128" i="16"/>
  <c r="I1128" i="16"/>
  <c r="H1128" i="16"/>
  <c r="G1128" i="16"/>
  <c r="F1128" i="16"/>
  <c r="E1128" i="16"/>
  <c r="D1128" i="16"/>
  <c r="C1128" i="16"/>
  <c r="B1128" i="16"/>
  <c r="Q1127" i="16"/>
  <c r="P1127" i="16"/>
  <c r="O1127" i="16"/>
  <c r="N1127" i="16"/>
  <c r="M1127" i="16"/>
  <c r="L1127" i="16"/>
  <c r="K1127" i="16"/>
  <c r="J1127" i="16"/>
  <c r="I1127" i="16"/>
  <c r="H1127" i="16"/>
  <c r="G1127" i="16"/>
  <c r="F1127" i="16"/>
  <c r="E1127" i="16"/>
  <c r="D1127" i="16"/>
  <c r="C1127" i="16"/>
  <c r="B1127" i="16"/>
  <c r="Q1126" i="16"/>
  <c r="P1126" i="16"/>
  <c r="O1126" i="16"/>
  <c r="N1126" i="16"/>
  <c r="M1126" i="16"/>
  <c r="L1126" i="16"/>
  <c r="K1126" i="16"/>
  <c r="J1126" i="16"/>
  <c r="I1126" i="16"/>
  <c r="H1126" i="16"/>
  <c r="G1126" i="16"/>
  <c r="F1126" i="16"/>
  <c r="E1126" i="16"/>
  <c r="D1126" i="16"/>
  <c r="C1126" i="16"/>
  <c r="B1126" i="16"/>
  <c r="Q1125" i="16"/>
  <c r="P1125" i="16"/>
  <c r="O1125" i="16"/>
  <c r="N1125" i="16"/>
  <c r="M1125" i="16"/>
  <c r="L1125" i="16"/>
  <c r="K1125" i="16"/>
  <c r="J1125" i="16"/>
  <c r="I1125" i="16"/>
  <c r="H1125" i="16"/>
  <c r="G1125" i="16"/>
  <c r="F1125" i="16"/>
  <c r="E1125" i="16"/>
  <c r="D1125" i="16"/>
  <c r="C1125" i="16"/>
  <c r="B1125" i="16"/>
  <c r="Q1124" i="16"/>
  <c r="P1124" i="16"/>
  <c r="O1124" i="16"/>
  <c r="N1124" i="16"/>
  <c r="M1124" i="16"/>
  <c r="L1124" i="16"/>
  <c r="K1124" i="16"/>
  <c r="J1124" i="16"/>
  <c r="I1124" i="16"/>
  <c r="H1124" i="16"/>
  <c r="G1124" i="16"/>
  <c r="F1124" i="16"/>
  <c r="E1124" i="16"/>
  <c r="D1124" i="16"/>
  <c r="C1124" i="16"/>
  <c r="B1124" i="16"/>
  <c r="Q1123" i="16"/>
  <c r="P1123" i="16"/>
  <c r="O1123" i="16"/>
  <c r="N1123" i="16"/>
  <c r="M1123" i="16"/>
  <c r="L1123" i="16"/>
  <c r="K1123" i="16"/>
  <c r="J1123" i="16"/>
  <c r="I1123" i="16"/>
  <c r="H1123" i="16"/>
  <c r="G1123" i="16"/>
  <c r="F1123" i="16"/>
  <c r="E1123" i="16"/>
  <c r="D1123" i="16"/>
  <c r="C1123" i="16"/>
  <c r="B1123" i="16"/>
  <c r="Q1122" i="16"/>
  <c r="P1122" i="16"/>
  <c r="O1122" i="16"/>
  <c r="N1122" i="16"/>
  <c r="M1122" i="16"/>
  <c r="L1122" i="16"/>
  <c r="K1122" i="16"/>
  <c r="J1122" i="16"/>
  <c r="I1122" i="16"/>
  <c r="H1122" i="16"/>
  <c r="G1122" i="16"/>
  <c r="F1122" i="16"/>
  <c r="E1122" i="16"/>
  <c r="D1122" i="16"/>
  <c r="C1122" i="16"/>
  <c r="B1122" i="16"/>
  <c r="Q1121" i="16"/>
  <c r="P1121" i="16"/>
  <c r="O1121" i="16"/>
  <c r="N1121" i="16"/>
  <c r="M1121" i="16"/>
  <c r="L1121" i="16"/>
  <c r="K1121" i="16"/>
  <c r="J1121" i="16"/>
  <c r="I1121" i="16"/>
  <c r="H1121" i="16"/>
  <c r="G1121" i="16"/>
  <c r="F1121" i="16"/>
  <c r="E1121" i="16"/>
  <c r="D1121" i="16"/>
  <c r="C1121" i="16"/>
  <c r="B1121" i="16"/>
  <c r="Q1120" i="16"/>
  <c r="P1120" i="16"/>
  <c r="O1120" i="16"/>
  <c r="N1120" i="16"/>
  <c r="M1120" i="16"/>
  <c r="L1120" i="16"/>
  <c r="K1120" i="16"/>
  <c r="J1120" i="16"/>
  <c r="I1120" i="16"/>
  <c r="H1120" i="16"/>
  <c r="G1120" i="16"/>
  <c r="F1120" i="16"/>
  <c r="E1120" i="16"/>
  <c r="D1120" i="16"/>
  <c r="C1120" i="16"/>
  <c r="B1120" i="16"/>
  <c r="Q1119" i="16"/>
  <c r="P1119" i="16"/>
  <c r="O1119" i="16"/>
  <c r="N1119" i="16"/>
  <c r="M1119" i="16"/>
  <c r="L1119" i="16"/>
  <c r="K1119" i="16"/>
  <c r="J1119" i="16"/>
  <c r="I1119" i="16"/>
  <c r="H1119" i="16"/>
  <c r="G1119" i="16"/>
  <c r="F1119" i="16"/>
  <c r="E1119" i="16"/>
  <c r="D1119" i="16"/>
  <c r="C1119" i="16"/>
  <c r="B1119" i="16"/>
  <c r="Q1118" i="16"/>
  <c r="P1118" i="16"/>
  <c r="O1118" i="16"/>
  <c r="N1118" i="16"/>
  <c r="M1118" i="16"/>
  <c r="L1118" i="16"/>
  <c r="K1118" i="16"/>
  <c r="J1118" i="16"/>
  <c r="I1118" i="16"/>
  <c r="H1118" i="16"/>
  <c r="G1118" i="16"/>
  <c r="F1118" i="16"/>
  <c r="E1118" i="16"/>
  <c r="D1118" i="16"/>
  <c r="C1118" i="16"/>
  <c r="B1118" i="16"/>
  <c r="Q1117" i="16"/>
  <c r="P1117" i="16"/>
  <c r="O1117" i="16"/>
  <c r="N1117" i="16"/>
  <c r="M1117" i="16"/>
  <c r="L1117" i="16"/>
  <c r="K1117" i="16"/>
  <c r="J1117" i="16"/>
  <c r="I1117" i="16"/>
  <c r="H1117" i="16"/>
  <c r="G1117" i="16"/>
  <c r="F1117" i="16"/>
  <c r="E1117" i="16"/>
  <c r="D1117" i="16"/>
  <c r="C1117" i="16"/>
  <c r="B1117" i="16"/>
  <c r="Q1116" i="16"/>
  <c r="P1116" i="16"/>
  <c r="O1116" i="16"/>
  <c r="N1116" i="16"/>
  <c r="M1116" i="16"/>
  <c r="L1116" i="16"/>
  <c r="K1116" i="16"/>
  <c r="J1116" i="16"/>
  <c r="I1116" i="16"/>
  <c r="H1116" i="16"/>
  <c r="G1116" i="16"/>
  <c r="F1116" i="16"/>
  <c r="E1116" i="16"/>
  <c r="D1116" i="16"/>
  <c r="C1116" i="16"/>
  <c r="B1116" i="16"/>
  <c r="Q1115" i="16"/>
  <c r="P1115" i="16"/>
  <c r="O1115" i="16"/>
  <c r="N1115" i="16"/>
  <c r="M1115" i="16"/>
  <c r="L1115" i="16"/>
  <c r="K1115" i="16"/>
  <c r="J1115" i="16"/>
  <c r="I1115" i="16"/>
  <c r="H1115" i="16"/>
  <c r="G1115" i="16"/>
  <c r="F1115" i="16"/>
  <c r="E1115" i="16"/>
  <c r="D1115" i="16"/>
  <c r="C1115" i="16"/>
  <c r="B1115" i="16"/>
  <c r="Q1114" i="16"/>
  <c r="P1114" i="16"/>
  <c r="O1114" i="16"/>
  <c r="N1114" i="16"/>
  <c r="M1114" i="16"/>
  <c r="L1114" i="16"/>
  <c r="K1114" i="16"/>
  <c r="J1114" i="16"/>
  <c r="I1114" i="16"/>
  <c r="H1114" i="16"/>
  <c r="G1114" i="16"/>
  <c r="F1114" i="16"/>
  <c r="E1114" i="16"/>
  <c r="D1114" i="16"/>
  <c r="C1114" i="16"/>
  <c r="B1114" i="16"/>
  <c r="Q1113" i="16"/>
  <c r="P1113" i="16"/>
  <c r="O1113" i="16"/>
  <c r="N1113" i="16"/>
  <c r="M1113" i="16"/>
  <c r="L1113" i="16"/>
  <c r="K1113" i="16"/>
  <c r="J1113" i="16"/>
  <c r="I1113" i="16"/>
  <c r="H1113" i="16"/>
  <c r="G1113" i="16"/>
  <c r="F1113" i="16"/>
  <c r="E1113" i="16"/>
  <c r="D1113" i="16"/>
  <c r="C1113" i="16"/>
  <c r="B1113" i="16"/>
  <c r="Q1112" i="16"/>
  <c r="P1112" i="16"/>
  <c r="O1112" i="16"/>
  <c r="N1112" i="16"/>
  <c r="M1112" i="16"/>
  <c r="L1112" i="16"/>
  <c r="K1112" i="16"/>
  <c r="J1112" i="16"/>
  <c r="I1112" i="16"/>
  <c r="H1112" i="16"/>
  <c r="G1112" i="16"/>
  <c r="F1112" i="16"/>
  <c r="E1112" i="16"/>
  <c r="D1112" i="16"/>
  <c r="C1112" i="16"/>
  <c r="B1112" i="16"/>
  <c r="Q1111" i="16"/>
  <c r="P1111" i="16"/>
  <c r="O1111" i="16"/>
  <c r="N1111" i="16"/>
  <c r="M1111" i="16"/>
  <c r="L1111" i="16"/>
  <c r="K1111" i="16"/>
  <c r="J1111" i="16"/>
  <c r="I1111" i="16"/>
  <c r="H1111" i="16"/>
  <c r="G1111" i="16"/>
  <c r="F1111" i="16"/>
  <c r="E1111" i="16"/>
  <c r="D1111" i="16"/>
  <c r="C1111" i="16"/>
  <c r="B1111" i="16"/>
  <c r="Q1110" i="16"/>
  <c r="P1110" i="16"/>
  <c r="O1110" i="16"/>
  <c r="N1110" i="16"/>
  <c r="M1110" i="16"/>
  <c r="L1110" i="16"/>
  <c r="K1110" i="16"/>
  <c r="J1110" i="16"/>
  <c r="I1110" i="16"/>
  <c r="H1110" i="16"/>
  <c r="G1110" i="16"/>
  <c r="F1110" i="16"/>
  <c r="E1110" i="16"/>
  <c r="D1110" i="16"/>
  <c r="C1110" i="16"/>
  <c r="B1110" i="16"/>
  <c r="Q1109" i="16"/>
  <c r="P1109" i="16"/>
  <c r="O1109" i="16"/>
  <c r="N1109" i="16"/>
  <c r="M1109" i="16"/>
  <c r="L1109" i="16"/>
  <c r="K1109" i="16"/>
  <c r="J1109" i="16"/>
  <c r="I1109" i="16"/>
  <c r="H1109" i="16"/>
  <c r="G1109" i="16"/>
  <c r="F1109" i="16"/>
  <c r="E1109" i="16"/>
  <c r="D1109" i="16"/>
  <c r="C1109" i="16"/>
  <c r="B1109" i="16"/>
  <c r="Q1108" i="16"/>
  <c r="P1108" i="16"/>
  <c r="O1108" i="16"/>
  <c r="N1108" i="16"/>
  <c r="M1108" i="16"/>
  <c r="L1108" i="16"/>
  <c r="K1108" i="16"/>
  <c r="J1108" i="16"/>
  <c r="I1108" i="16"/>
  <c r="H1108" i="16"/>
  <c r="G1108" i="16"/>
  <c r="F1108" i="16"/>
  <c r="E1108" i="16"/>
  <c r="D1108" i="16"/>
  <c r="C1108" i="16"/>
  <c r="B1108" i="16"/>
  <c r="Q1107" i="16"/>
  <c r="P1107" i="16"/>
  <c r="O1107" i="16"/>
  <c r="N1107" i="16"/>
  <c r="M1107" i="16"/>
  <c r="L1107" i="16"/>
  <c r="K1107" i="16"/>
  <c r="J1107" i="16"/>
  <c r="I1107" i="16"/>
  <c r="H1107" i="16"/>
  <c r="G1107" i="16"/>
  <c r="F1107" i="16"/>
  <c r="E1107" i="16"/>
  <c r="D1107" i="16"/>
  <c r="C1107" i="16"/>
  <c r="B1107" i="16"/>
  <c r="Q1106" i="16"/>
  <c r="P1106" i="16"/>
  <c r="O1106" i="16"/>
  <c r="N1106" i="16"/>
  <c r="M1106" i="16"/>
  <c r="L1106" i="16"/>
  <c r="K1106" i="16"/>
  <c r="J1106" i="16"/>
  <c r="I1106" i="16"/>
  <c r="H1106" i="16"/>
  <c r="G1106" i="16"/>
  <c r="F1106" i="16"/>
  <c r="E1106" i="16"/>
  <c r="D1106" i="16"/>
  <c r="C1106" i="16"/>
  <c r="B1106" i="16"/>
  <c r="Q1105" i="16"/>
  <c r="P1105" i="16"/>
  <c r="O1105" i="16"/>
  <c r="N1105" i="16"/>
  <c r="M1105" i="16"/>
  <c r="L1105" i="16"/>
  <c r="K1105" i="16"/>
  <c r="J1105" i="16"/>
  <c r="I1105" i="16"/>
  <c r="H1105" i="16"/>
  <c r="G1105" i="16"/>
  <c r="F1105" i="16"/>
  <c r="E1105" i="16"/>
  <c r="D1105" i="16"/>
  <c r="C1105" i="16"/>
  <c r="B1105" i="16"/>
  <c r="Q1104" i="16"/>
  <c r="P1104" i="16"/>
  <c r="O1104" i="16"/>
  <c r="N1104" i="16"/>
  <c r="M1104" i="16"/>
  <c r="L1104" i="16"/>
  <c r="K1104" i="16"/>
  <c r="J1104" i="16"/>
  <c r="I1104" i="16"/>
  <c r="H1104" i="16"/>
  <c r="G1104" i="16"/>
  <c r="F1104" i="16"/>
  <c r="E1104" i="16"/>
  <c r="D1104" i="16"/>
  <c r="C1104" i="16"/>
  <c r="B1104" i="16"/>
  <c r="Q1103" i="16"/>
  <c r="P1103" i="16"/>
  <c r="O1103" i="16"/>
  <c r="N1103" i="16"/>
  <c r="M1103" i="16"/>
  <c r="L1103" i="16"/>
  <c r="K1103" i="16"/>
  <c r="J1103" i="16"/>
  <c r="I1103" i="16"/>
  <c r="H1103" i="16"/>
  <c r="G1103" i="16"/>
  <c r="F1103" i="16"/>
  <c r="E1103" i="16"/>
  <c r="D1103" i="16"/>
  <c r="C1103" i="16"/>
  <c r="B1103" i="16"/>
  <c r="Q1102" i="16"/>
  <c r="P1102" i="16"/>
  <c r="O1102" i="16"/>
  <c r="N1102" i="16"/>
  <c r="M1102" i="16"/>
  <c r="L1102" i="16"/>
  <c r="K1102" i="16"/>
  <c r="J1102" i="16"/>
  <c r="I1102" i="16"/>
  <c r="H1102" i="16"/>
  <c r="G1102" i="16"/>
  <c r="F1102" i="16"/>
  <c r="E1102" i="16"/>
  <c r="D1102" i="16"/>
  <c r="C1102" i="16"/>
  <c r="B1102" i="16"/>
  <c r="Q1101" i="16"/>
  <c r="P1101" i="16"/>
  <c r="O1101" i="16"/>
  <c r="N1101" i="16"/>
  <c r="M1101" i="16"/>
  <c r="L1101" i="16"/>
  <c r="K1101" i="16"/>
  <c r="J1101" i="16"/>
  <c r="I1101" i="16"/>
  <c r="H1101" i="16"/>
  <c r="G1101" i="16"/>
  <c r="F1101" i="16"/>
  <c r="E1101" i="16"/>
  <c r="D1101" i="16"/>
  <c r="C1101" i="16"/>
  <c r="B1101" i="16"/>
  <c r="Q1100" i="16"/>
  <c r="P1100" i="16"/>
  <c r="O1100" i="16"/>
  <c r="N1100" i="16"/>
  <c r="M1100" i="16"/>
  <c r="L1100" i="16"/>
  <c r="K1100" i="16"/>
  <c r="J1100" i="16"/>
  <c r="I1100" i="16"/>
  <c r="H1100" i="16"/>
  <c r="G1100" i="16"/>
  <c r="F1100" i="16"/>
  <c r="E1100" i="16"/>
  <c r="D1100" i="16"/>
  <c r="C1100" i="16"/>
  <c r="B1100" i="16"/>
  <c r="Q1099" i="16"/>
  <c r="P1099" i="16"/>
  <c r="O1099" i="16"/>
  <c r="N1099" i="16"/>
  <c r="M1099" i="16"/>
  <c r="L1099" i="16"/>
  <c r="K1099" i="16"/>
  <c r="J1099" i="16"/>
  <c r="I1099" i="16"/>
  <c r="H1099" i="16"/>
  <c r="G1099" i="16"/>
  <c r="F1099" i="16"/>
  <c r="E1099" i="16"/>
  <c r="D1099" i="16"/>
  <c r="C1099" i="16"/>
  <c r="B1099" i="16"/>
  <c r="Q1098" i="16"/>
  <c r="P1098" i="16"/>
  <c r="O1098" i="16"/>
  <c r="N1098" i="16"/>
  <c r="M1098" i="16"/>
  <c r="L1098" i="16"/>
  <c r="K1098" i="16"/>
  <c r="J1098" i="16"/>
  <c r="I1098" i="16"/>
  <c r="H1098" i="16"/>
  <c r="G1098" i="16"/>
  <c r="F1098" i="16"/>
  <c r="E1098" i="16"/>
  <c r="D1098" i="16"/>
  <c r="C1098" i="16"/>
  <c r="B1098" i="16"/>
  <c r="Q1097" i="16"/>
  <c r="P1097" i="16"/>
  <c r="O1097" i="16"/>
  <c r="N1097" i="16"/>
  <c r="M1097" i="16"/>
  <c r="L1097" i="16"/>
  <c r="K1097" i="16"/>
  <c r="J1097" i="16"/>
  <c r="I1097" i="16"/>
  <c r="H1097" i="16"/>
  <c r="G1097" i="16"/>
  <c r="F1097" i="16"/>
  <c r="E1097" i="16"/>
  <c r="D1097" i="16"/>
  <c r="C1097" i="16"/>
  <c r="B1097" i="16"/>
  <c r="Q1096" i="16"/>
  <c r="P1096" i="16"/>
  <c r="O1096" i="16"/>
  <c r="N1096" i="16"/>
  <c r="M1096" i="16"/>
  <c r="L1096" i="16"/>
  <c r="K1096" i="16"/>
  <c r="J1096" i="16"/>
  <c r="I1096" i="16"/>
  <c r="H1096" i="16"/>
  <c r="G1096" i="16"/>
  <c r="F1096" i="16"/>
  <c r="E1096" i="16"/>
  <c r="D1096" i="16"/>
  <c r="C1096" i="16"/>
  <c r="B1096" i="16"/>
  <c r="Q1095" i="16"/>
  <c r="P1095" i="16"/>
  <c r="O1095" i="16"/>
  <c r="N1095" i="16"/>
  <c r="M1095" i="16"/>
  <c r="L1095" i="16"/>
  <c r="K1095" i="16"/>
  <c r="J1095" i="16"/>
  <c r="I1095" i="16"/>
  <c r="H1095" i="16"/>
  <c r="G1095" i="16"/>
  <c r="F1095" i="16"/>
  <c r="E1095" i="16"/>
  <c r="D1095" i="16"/>
  <c r="C1095" i="16"/>
  <c r="B1095" i="16"/>
  <c r="Q1094" i="16"/>
  <c r="P1094" i="16"/>
  <c r="O1094" i="16"/>
  <c r="N1094" i="16"/>
  <c r="M1094" i="16"/>
  <c r="L1094" i="16"/>
  <c r="K1094" i="16"/>
  <c r="J1094" i="16"/>
  <c r="I1094" i="16"/>
  <c r="H1094" i="16"/>
  <c r="G1094" i="16"/>
  <c r="F1094" i="16"/>
  <c r="E1094" i="16"/>
  <c r="D1094" i="16"/>
  <c r="C1094" i="16"/>
  <c r="B1094" i="16"/>
  <c r="Q1093" i="16"/>
  <c r="P1093" i="16"/>
  <c r="O1093" i="16"/>
  <c r="N1093" i="16"/>
  <c r="M1093" i="16"/>
  <c r="L1093" i="16"/>
  <c r="K1093" i="16"/>
  <c r="J1093" i="16"/>
  <c r="I1093" i="16"/>
  <c r="H1093" i="16"/>
  <c r="G1093" i="16"/>
  <c r="F1093" i="16"/>
  <c r="E1093" i="16"/>
  <c r="D1093" i="16"/>
  <c r="C1093" i="16"/>
  <c r="B1093" i="16"/>
  <c r="Q1092" i="16"/>
  <c r="P1092" i="16"/>
  <c r="O1092" i="16"/>
  <c r="N1092" i="16"/>
  <c r="M1092" i="16"/>
  <c r="L1092" i="16"/>
  <c r="K1092" i="16"/>
  <c r="J1092" i="16"/>
  <c r="I1092" i="16"/>
  <c r="H1092" i="16"/>
  <c r="G1092" i="16"/>
  <c r="F1092" i="16"/>
  <c r="E1092" i="16"/>
  <c r="D1092" i="16"/>
  <c r="C1092" i="16"/>
  <c r="B1092" i="16"/>
  <c r="Q1091" i="16"/>
  <c r="P1091" i="16"/>
  <c r="O1091" i="16"/>
  <c r="N1091" i="16"/>
  <c r="M1091" i="16"/>
  <c r="L1091" i="16"/>
  <c r="K1091" i="16"/>
  <c r="J1091" i="16"/>
  <c r="I1091" i="16"/>
  <c r="H1091" i="16"/>
  <c r="G1091" i="16"/>
  <c r="F1091" i="16"/>
  <c r="E1091" i="16"/>
  <c r="D1091" i="16"/>
  <c r="C1091" i="16"/>
  <c r="B1091" i="16"/>
  <c r="Q1090" i="16"/>
  <c r="P1090" i="16"/>
  <c r="O1090" i="16"/>
  <c r="N1090" i="16"/>
  <c r="M1090" i="16"/>
  <c r="L1090" i="16"/>
  <c r="K1090" i="16"/>
  <c r="J1090" i="16"/>
  <c r="I1090" i="16"/>
  <c r="H1090" i="16"/>
  <c r="G1090" i="16"/>
  <c r="F1090" i="16"/>
  <c r="E1090" i="16"/>
  <c r="D1090" i="16"/>
  <c r="C1090" i="16"/>
  <c r="B1090" i="16"/>
  <c r="Q1089" i="16"/>
  <c r="P1089" i="16"/>
  <c r="O1089" i="16"/>
  <c r="N1089" i="16"/>
  <c r="M1089" i="16"/>
  <c r="L1089" i="16"/>
  <c r="K1089" i="16"/>
  <c r="J1089" i="16"/>
  <c r="I1089" i="16"/>
  <c r="H1089" i="16"/>
  <c r="G1089" i="16"/>
  <c r="F1089" i="16"/>
  <c r="E1089" i="16"/>
  <c r="D1089" i="16"/>
  <c r="C1089" i="16"/>
  <c r="B1089" i="16"/>
  <c r="Q1088" i="16"/>
  <c r="P1088" i="16"/>
  <c r="O1088" i="16"/>
  <c r="N1088" i="16"/>
  <c r="M1088" i="16"/>
  <c r="L1088" i="16"/>
  <c r="K1088" i="16"/>
  <c r="J1088" i="16"/>
  <c r="I1088" i="16"/>
  <c r="H1088" i="16"/>
  <c r="G1088" i="16"/>
  <c r="F1088" i="16"/>
  <c r="E1088" i="16"/>
  <c r="D1088" i="16"/>
  <c r="C1088" i="16"/>
  <c r="B1088" i="16"/>
  <c r="Q1087" i="16"/>
  <c r="P1087" i="16"/>
  <c r="O1087" i="16"/>
  <c r="N1087" i="16"/>
  <c r="M1087" i="16"/>
  <c r="L1087" i="16"/>
  <c r="K1087" i="16"/>
  <c r="J1087" i="16"/>
  <c r="I1087" i="16"/>
  <c r="H1087" i="16"/>
  <c r="G1087" i="16"/>
  <c r="F1087" i="16"/>
  <c r="E1087" i="16"/>
  <c r="D1087" i="16"/>
  <c r="C1087" i="16"/>
  <c r="B1087" i="16"/>
  <c r="Q1086" i="16"/>
  <c r="P1086" i="16"/>
  <c r="O1086" i="16"/>
  <c r="N1086" i="16"/>
  <c r="M1086" i="16"/>
  <c r="L1086" i="16"/>
  <c r="K1086" i="16"/>
  <c r="J1086" i="16"/>
  <c r="I1086" i="16"/>
  <c r="H1086" i="16"/>
  <c r="G1086" i="16"/>
  <c r="F1086" i="16"/>
  <c r="E1086" i="16"/>
  <c r="D1086" i="16"/>
  <c r="C1086" i="16"/>
  <c r="B1086" i="16"/>
  <c r="Q1085" i="16"/>
  <c r="P1085" i="16"/>
  <c r="O1085" i="16"/>
  <c r="N1085" i="16"/>
  <c r="M1085" i="16"/>
  <c r="L1085" i="16"/>
  <c r="K1085" i="16"/>
  <c r="J1085" i="16"/>
  <c r="I1085" i="16"/>
  <c r="H1085" i="16"/>
  <c r="G1085" i="16"/>
  <c r="F1085" i="16"/>
  <c r="E1085" i="16"/>
  <c r="D1085" i="16"/>
  <c r="C1085" i="16"/>
  <c r="B1085" i="16"/>
  <c r="Q1084" i="16"/>
  <c r="P1084" i="16"/>
  <c r="O1084" i="16"/>
  <c r="N1084" i="16"/>
  <c r="M1084" i="16"/>
  <c r="L1084" i="16"/>
  <c r="K1084" i="16"/>
  <c r="J1084" i="16"/>
  <c r="I1084" i="16"/>
  <c r="H1084" i="16"/>
  <c r="G1084" i="16"/>
  <c r="F1084" i="16"/>
  <c r="E1084" i="16"/>
  <c r="D1084" i="16"/>
  <c r="C1084" i="16"/>
  <c r="B1084" i="16"/>
  <c r="Q1083" i="16"/>
  <c r="P1083" i="16"/>
  <c r="O1083" i="16"/>
  <c r="N1083" i="16"/>
  <c r="M1083" i="16"/>
  <c r="L1083" i="16"/>
  <c r="K1083" i="16"/>
  <c r="J1083" i="16"/>
  <c r="I1083" i="16"/>
  <c r="H1083" i="16"/>
  <c r="G1083" i="16"/>
  <c r="F1083" i="16"/>
  <c r="E1083" i="16"/>
  <c r="D1083" i="16"/>
  <c r="C1083" i="16"/>
  <c r="B1083" i="16"/>
  <c r="Q1082" i="16"/>
  <c r="P1082" i="16"/>
  <c r="O1082" i="16"/>
  <c r="N1082" i="16"/>
  <c r="M1082" i="16"/>
  <c r="L1082" i="16"/>
  <c r="K1082" i="16"/>
  <c r="J1082" i="16"/>
  <c r="I1082" i="16"/>
  <c r="H1082" i="16"/>
  <c r="G1082" i="16"/>
  <c r="F1082" i="16"/>
  <c r="E1082" i="16"/>
  <c r="D1082" i="16"/>
  <c r="C1082" i="16"/>
  <c r="B1082" i="16"/>
  <c r="Q1081" i="16"/>
  <c r="P1081" i="16"/>
  <c r="O1081" i="16"/>
  <c r="N1081" i="16"/>
  <c r="M1081" i="16"/>
  <c r="L1081" i="16"/>
  <c r="K1081" i="16"/>
  <c r="J1081" i="16"/>
  <c r="I1081" i="16"/>
  <c r="H1081" i="16"/>
  <c r="G1081" i="16"/>
  <c r="F1081" i="16"/>
  <c r="E1081" i="16"/>
  <c r="D1081" i="16"/>
  <c r="C1081" i="16"/>
  <c r="B1081" i="16"/>
  <c r="Q1080" i="16"/>
  <c r="P1080" i="16"/>
  <c r="O1080" i="16"/>
  <c r="N1080" i="16"/>
  <c r="M1080" i="16"/>
  <c r="L1080" i="16"/>
  <c r="K1080" i="16"/>
  <c r="J1080" i="16"/>
  <c r="I1080" i="16"/>
  <c r="H1080" i="16"/>
  <c r="G1080" i="16"/>
  <c r="F1080" i="16"/>
  <c r="E1080" i="16"/>
  <c r="D1080" i="16"/>
  <c r="C1080" i="16"/>
  <c r="B1080" i="16"/>
  <c r="Q1079" i="16"/>
  <c r="P1079" i="16"/>
  <c r="O1079" i="16"/>
  <c r="N1079" i="16"/>
  <c r="M1079" i="16"/>
  <c r="L1079" i="16"/>
  <c r="K1079" i="16"/>
  <c r="J1079" i="16"/>
  <c r="I1079" i="16"/>
  <c r="H1079" i="16"/>
  <c r="G1079" i="16"/>
  <c r="F1079" i="16"/>
  <c r="E1079" i="16"/>
  <c r="D1079" i="16"/>
  <c r="C1079" i="16"/>
  <c r="B1079" i="16"/>
  <c r="Q1078" i="16"/>
  <c r="P1078" i="16"/>
  <c r="O1078" i="16"/>
  <c r="N1078" i="16"/>
  <c r="M1078" i="16"/>
  <c r="L1078" i="16"/>
  <c r="K1078" i="16"/>
  <c r="J1078" i="16"/>
  <c r="I1078" i="16"/>
  <c r="H1078" i="16"/>
  <c r="G1078" i="16"/>
  <c r="F1078" i="16"/>
  <c r="E1078" i="16"/>
  <c r="D1078" i="16"/>
  <c r="C1078" i="16"/>
  <c r="B1078" i="16"/>
  <c r="Q1077" i="16"/>
  <c r="P1077" i="16"/>
  <c r="O1077" i="16"/>
  <c r="N1077" i="16"/>
  <c r="M1077" i="16"/>
  <c r="L1077" i="16"/>
  <c r="K1077" i="16"/>
  <c r="J1077" i="16"/>
  <c r="I1077" i="16"/>
  <c r="H1077" i="16"/>
  <c r="G1077" i="16"/>
  <c r="F1077" i="16"/>
  <c r="E1077" i="16"/>
  <c r="D1077" i="16"/>
  <c r="C1077" i="16"/>
  <c r="B1077" i="16"/>
  <c r="Q1076" i="16"/>
  <c r="P1076" i="16"/>
  <c r="O1076" i="16"/>
  <c r="N1076" i="16"/>
  <c r="M1076" i="16"/>
  <c r="L1076" i="16"/>
  <c r="K1076" i="16"/>
  <c r="J1076" i="16"/>
  <c r="I1076" i="16"/>
  <c r="H1076" i="16"/>
  <c r="G1076" i="16"/>
  <c r="F1076" i="16"/>
  <c r="E1076" i="16"/>
  <c r="D1076" i="16"/>
  <c r="C1076" i="16"/>
  <c r="B1076" i="16"/>
  <c r="Q1075" i="16"/>
  <c r="P1075" i="16"/>
  <c r="O1075" i="16"/>
  <c r="N1075" i="16"/>
  <c r="M1075" i="16"/>
  <c r="L1075" i="16"/>
  <c r="K1075" i="16"/>
  <c r="J1075" i="16"/>
  <c r="I1075" i="16"/>
  <c r="H1075" i="16"/>
  <c r="G1075" i="16"/>
  <c r="F1075" i="16"/>
  <c r="E1075" i="16"/>
  <c r="D1075" i="16"/>
  <c r="C1075" i="16"/>
  <c r="B1075" i="16"/>
  <c r="Q1074" i="16"/>
  <c r="P1074" i="16"/>
  <c r="O1074" i="16"/>
  <c r="N1074" i="16"/>
  <c r="M1074" i="16"/>
  <c r="L1074" i="16"/>
  <c r="K1074" i="16"/>
  <c r="J1074" i="16"/>
  <c r="I1074" i="16"/>
  <c r="H1074" i="16"/>
  <c r="G1074" i="16"/>
  <c r="F1074" i="16"/>
  <c r="E1074" i="16"/>
  <c r="D1074" i="16"/>
  <c r="C1074" i="16"/>
  <c r="B1074" i="16"/>
  <c r="Q1073" i="16"/>
  <c r="P1073" i="16"/>
  <c r="O1073" i="16"/>
  <c r="N1073" i="16"/>
  <c r="M1073" i="16"/>
  <c r="L1073" i="16"/>
  <c r="K1073" i="16"/>
  <c r="J1073" i="16"/>
  <c r="I1073" i="16"/>
  <c r="H1073" i="16"/>
  <c r="G1073" i="16"/>
  <c r="F1073" i="16"/>
  <c r="E1073" i="16"/>
  <c r="D1073" i="16"/>
  <c r="C1073" i="16"/>
  <c r="B1073" i="16"/>
  <c r="Q1072" i="16"/>
  <c r="P1072" i="16"/>
  <c r="O1072" i="16"/>
  <c r="N1072" i="16"/>
  <c r="M1072" i="16"/>
  <c r="L1072" i="16"/>
  <c r="K1072" i="16"/>
  <c r="J1072" i="16"/>
  <c r="I1072" i="16"/>
  <c r="H1072" i="16"/>
  <c r="G1072" i="16"/>
  <c r="F1072" i="16"/>
  <c r="E1072" i="16"/>
  <c r="D1072" i="16"/>
  <c r="C1072" i="16"/>
  <c r="B1072" i="16"/>
  <c r="Q1071" i="16"/>
  <c r="P1071" i="16"/>
  <c r="O1071" i="16"/>
  <c r="N1071" i="16"/>
  <c r="M1071" i="16"/>
  <c r="L1071" i="16"/>
  <c r="K1071" i="16"/>
  <c r="J1071" i="16"/>
  <c r="I1071" i="16"/>
  <c r="H1071" i="16"/>
  <c r="G1071" i="16"/>
  <c r="F1071" i="16"/>
  <c r="E1071" i="16"/>
  <c r="D1071" i="16"/>
  <c r="C1071" i="16"/>
  <c r="B1071" i="16"/>
  <c r="Q1070" i="16"/>
  <c r="P1070" i="16"/>
  <c r="O1070" i="16"/>
  <c r="N1070" i="16"/>
  <c r="M1070" i="16"/>
  <c r="L1070" i="16"/>
  <c r="K1070" i="16"/>
  <c r="J1070" i="16"/>
  <c r="I1070" i="16"/>
  <c r="H1070" i="16"/>
  <c r="G1070" i="16"/>
  <c r="F1070" i="16"/>
  <c r="E1070" i="16"/>
  <c r="D1070" i="16"/>
  <c r="C1070" i="16"/>
  <c r="B1070" i="16"/>
  <c r="Q1069" i="16"/>
  <c r="P1069" i="16"/>
  <c r="O1069" i="16"/>
  <c r="N1069" i="16"/>
  <c r="M1069" i="16"/>
  <c r="L1069" i="16"/>
  <c r="K1069" i="16"/>
  <c r="J1069" i="16"/>
  <c r="I1069" i="16"/>
  <c r="H1069" i="16"/>
  <c r="G1069" i="16"/>
  <c r="F1069" i="16"/>
  <c r="E1069" i="16"/>
  <c r="D1069" i="16"/>
  <c r="C1069" i="16"/>
  <c r="B1069" i="16"/>
  <c r="Q1068" i="16"/>
  <c r="P1068" i="16"/>
  <c r="O1068" i="16"/>
  <c r="N1068" i="16"/>
  <c r="M1068" i="16"/>
  <c r="L1068" i="16"/>
  <c r="K1068" i="16"/>
  <c r="J1068" i="16"/>
  <c r="I1068" i="16"/>
  <c r="H1068" i="16"/>
  <c r="G1068" i="16"/>
  <c r="F1068" i="16"/>
  <c r="E1068" i="16"/>
  <c r="D1068" i="16"/>
  <c r="C1068" i="16"/>
  <c r="B1068" i="16"/>
  <c r="Q1067" i="16"/>
  <c r="P1067" i="16"/>
  <c r="O1067" i="16"/>
  <c r="N1067" i="16"/>
  <c r="M1067" i="16"/>
  <c r="L1067" i="16"/>
  <c r="K1067" i="16"/>
  <c r="J1067" i="16"/>
  <c r="I1067" i="16"/>
  <c r="H1067" i="16"/>
  <c r="G1067" i="16"/>
  <c r="F1067" i="16"/>
  <c r="E1067" i="16"/>
  <c r="D1067" i="16"/>
  <c r="C1067" i="16"/>
  <c r="B1067" i="16"/>
  <c r="Q1066" i="16"/>
  <c r="P1066" i="16"/>
  <c r="O1066" i="16"/>
  <c r="N1066" i="16"/>
  <c r="M1066" i="16"/>
  <c r="L1066" i="16"/>
  <c r="K1066" i="16"/>
  <c r="J1066" i="16"/>
  <c r="I1066" i="16"/>
  <c r="H1066" i="16"/>
  <c r="G1066" i="16"/>
  <c r="F1066" i="16"/>
  <c r="E1066" i="16"/>
  <c r="D1066" i="16"/>
  <c r="C1066" i="16"/>
  <c r="B1066" i="16"/>
  <c r="Q1065" i="16"/>
  <c r="P1065" i="16"/>
  <c r="O1065" i="16"/>
  <c r="N1065" i="16"/>
  <c r="M1065" i="16"/>
  <c r="L1065" i="16"/>
  <c r="K1065" i="16"/>
  <c r="J1065" i="16"/>
  <c r="I1065" i="16"/>
  <c r="H1065" i="16"/>
  <c r="G1065" i="16"/>
  <c r="F1065" i="16"/>
  <c r="E1065" i="16"/>
  <c r="D1065" i="16"/>
  <c r="C1065" i="16"/>
  <c r="B1065" i="16"/>
  <c r="Q1064" i="16"/>
  <c r="P1064" i="16"/>
  <c r="O1064" i="16"/>
  <c r="N1064" i="16"/>
  <c r="M1064" i="16"/>
  <c r="L1064" i="16"/>
  <c r="K1064" i="16"/>
  <c r="J1064" i="16"/>
  <c r="I1064" i="16"/>
  <c r="H1064" i="16"/>
  <c r="G1064" i="16"/>
  <c r="F1064" i="16"/>
  <c r="E1064" i="16"/>
  <c r="D1064" i="16"/>
  <c r="C1064" i="16"/>
  <c r="B1064" i="16"/>
  <c r="Q1063" i="16"/>
  <c r="P1063" i="16"/>
  <c r="O1063" i="16"/>
  <c r="N1063" i="16"/>
  <c r="M1063" i="16"/>
  <c r="L1063" i="16"/>
  <c r="K1063" i="16"/>
  <c r="J1063" i="16"/>
  <c r="I1063" i="16"/>
  <c r="H1063" i="16"/>
  <c r="G1063" i="16"/>
  <c r="F1063" i="16"/>
  <c r="E1063" i="16"/>
  <c r="D1063" i="16"/>
  <c r="C1063" i="16"/>
  <c r="B1063" i="16"/>
  <c r="Q1062" i="16"/>
  <c r="P1062" i="16"/>
  <c r="O1062" i="16"/>
  <c r="N1062" i="16"/>
  <c r="M1062" i="16"/>
  <c r="L1062" i="16"/>
  <c r="K1062" i="16"/>
  <c r="J1062" i="16"/>
  <c r="I1062" i="16"/>
  <c r="H1062" i="16"/>
  <c r="G1062" i="16"/>
  <c r="F1062" i="16"/>
  <c r="E1062" i="16"/>
  <c r="D1062" i="16"/>
  <c r="C1062" i="16"/>
  <c r="B1062" i="16"/>
  <c r="Q1061" i="16"/>
  <c r="P1061" i="16"/>
  <c r="O1061" i="16"/>
  <c r="N1061" i="16"/>
  <c r="M1061" i="16"/>
  <c r="L1061" i="16"/>
  <c r="K1061" i="16"/>
  <c r="J1061" i="16"/>
  <c r="I1061" i="16"/>
  <c r="H1061" i="16"/>
  <c r="G1061" i="16"/>
  <c r="F1061" i="16"/>
  <c r="E1061" i="16"/>
  <c r="D1061" i="16"/>
  <c r="C1061" i="16"/>
  <c r="B1061" i="16"/>
  <c r="Q1060" i="16"/>
  <c r="P1060" i="16"/>
  <c r="O1060" i="16"/>
  <c r="N1060" i="16"/>
  <c r="M1060" i="16"/>
  <c r="L1060" i="16"/>
  <c r="K1060" i="16"/>
  <c r="J1060" i="16"/>
  <c r="I1060" i="16"/>
  <c r="H1060" i="16"/>
  <c r="G1060" i="16"/>
  <c r="F1060" i="16"/>
  <c r="E1060" i="16"/>
  <c r="D1060" i="16"/>
  <c r="C1060" i="16"/>
  <c r="B1060" i="16"/>
  <c r="Q1059" i="16"/>
  <c r="P1059" i="16"/>
  <c r="O1059" i="16"/>
  <c r="N1059" i="16"/>
  <c r="M1059" i="16"/>
  <c r="L1059" i="16"/>
  <c r="K1059" i="16"/>
  <c r="J1059" i="16"/>
  <c r="I1059" i="16"/>
  <c r="H1059" i="16"/>
  <c r="G1059" i="16"/>
  <c r="F1059" i="16"/>
  <c r="E1059" i="16"/>
  <c r="D1059" i="16"/>
  <c r="C1059" i="16"/>
  <c r="B1059" i="16"/>
  <c r="Q1058" i="16"/>
  <c r="P1058" i="16"/>
  <c r="O1058" i="16"/>
  <c r="N1058" i="16"/>
  <c r="M1058" i="16"/>
  <c r="L1058" i="16"/>
  <c r="K1058" i="16"/>
  <c r="J1058" i="16"/>
  <c r="I1058" i="16"/>
  <c r="H1058" i="16"/>
  <c r="G1058" i="16"/>
  <c r="F1058" i="16"/>
  <c r="E1058" i="16"/>
  <c r="D1058" i="16"/>
  <c r="C1058" i="16"/>
  <c r="B1058" i="16"/>
  <c r="Q1057" i="16"/>
  <c r="P1057" i="16"/>
  <c r="O1057" i="16"/>
  <c r="N1057" i="16"/>
  <c r="M1057" i="16"/>
  <c r="L1057" i="16"/>
  <c r="K1057" i="16"/>
  <c r="J1057" i="16"/>
  <c r="I1057" i="16"/>
  <c r="H1057" i="16"/>
  <c r="G1057" i="16"/>
  <c r="F1057" i="16"/>
  <c r="E1057" i="16"/>
  <c r="D1057" i="16"/>
  <c r="C1057" i="16"/>
  <c r="B1057" i="16"/>
  <c r="Q1056" i="16"/>
  <c r="P1056" i="16"/>
  <c r="O1056" i="16"/>
  <c r="N1056" i="16"/>
  <c r="M1056" i="16"/>
  <c r="L1056" i="16"/>
  <c r="K1056" i="16"/>
  <c r="J1056" i="16"/>
  <c r="I1056" i="16"/>
  <c r="H1056" i="16"/>
  <c r="G1056" i="16"/>
  <c r="F1056" i="16"/>
  <c r="E1056" i="16"/>
  <c r="D1056" i="16"/>
  <c r="C1056" i="16"/>
  <c r="B1056" i="16"/>
  <c r="Q1055" i="16"/>
  <c r="P1055" i="16"/>
  <c r="O1055" i="16"/>
  <c r="N1055" i="16"/>
  <c r="M1055" i="16"/>
  <c r="L1055" i="16"/>
  <c r="K1055" i="16"/>
  <c r="J1055" i="16"/>
  <c r="I1055" i="16"/>
  <c r="H1055" i="16"/>
  <c r="G1055" i="16"/>
  <c r="F1055" i="16"/>
  <c r="E1055" i="16"/>
  <c r="D1055" i="16"/>
  <c r="C1055" i="16"/>
  <c r="B1055" i="16"/>
  <c r="Q1054" i="16"/>
  <c r="P1054" i="16"/>
  <c r="O1054" i="16"/>
  <c r="N1054" i="16"/>
  <c r="M1054" i="16"/>
  <c r="L1054" i="16"/>
  <c r="K1054" i="16"/>
  <c r="J1054" i="16"/>
  <c r="I1054" i="16"/>
  <c r="H1054" i="16"/>
  <c r="G1054" i="16"/>
  <c r="F1054" i="16"/>
  <c r="E1054" i="16"/>
  <c r="D1054" i="16"/>
  <c r="C1054" i="16"/>
  <c r="B1054" i="16"/>
  <c r="Q1053" i="16"/>
  <c r="P1053" i="16"/>
  <c r="O1053" i="16"/>
  <c r="N1053" i="16"/>
  <c r="M1053" i="16"/>
  <c r="L1053" i="16"/>
  <c r="K1053" i="16"/>
  <c r="J1053" i="16"/>
  <c r="I1053" i="16"/>
  <c r="H1053" i="16"/>
  <c r="G1053" i="16"/>
  <c r="F1053" i="16"/>
  <c r="E1053" i="16"/>
  <c r="D1053" i="16"/>
  <c r="C1053" i="16"/>
  <c r="B1053" i="16"/>
  <c r="Q1052" i="16"/>
  <c r="P1052" i="16"/>
  <c r="O1052" i="16"/>
  <c r="N1052" i="16"/>
  <c r="M1052" i="16"/>
  <c r="L1052" i="16"/>
  <c r="K1052" i="16"/>
  <c r="J1052" i="16"/>
  <c r="I1052" i="16"/>
  <c r="H1052" i="16"/>
  <c r="G1052" i="16"/>
  <c r="F1052" i="16"/>
  <c r="E1052" i="16"/>
  <c r="D1052" i="16"/>
  <c r="C1052" i="16"/>
  <c r="B1052" i="16"/>
  <c r="Q1051" i="16"/>
  <c r="P1051" i="16"/>
  <c r="O1051" i="16"/>
  <c r="N1051" i="16"/>
  <c r="M1051" i="16"/>
  <c r="L1051" i="16"/>
  <c r="K1051" i="16"/>
  <c r="J1051" i="16"/>
  <c r="I1051" i="16"/>
  <c r="H1051" i="16"/>
  <c r="G1051" i="16"/>
  <c r="F1051" i="16"/>
  <c r="E1051" i="16"/>
  <c r="D1051" i="16"/>
  <c r="C1051" i="16"/>
  <c r="B1051" i="16"/>
  <c r="Q1050" i="16"/>
  <c r="P1050" i="16"/>
  <c r="O1050" i="16"/>
  <c r="N1050" i="16"/>
  <c r="M1050" i="16"/>
  <c r="L1050" i="16"/>
  <c r="K1050" i="16"/>
  <c r="J1050" i="16"/>
  <c r="I1050" i="16"/>
  <c r="H1050" i="16"/>
  <c r="G1050" i="16"/>
  <c r="F1050" i="16"/>
  <c r="E1050" i="16"/>
  <c r="D1050" i="16"/>
  <c r="C1050" i="16"/>
  <c r="B1050" i="16"/>
  <c r="Q1049" i="16"/>
  <c r="P1049" i="16"/>
  <c r="O1049" i="16"/>
  <c r="N1049" i="16"/>
  <c r="M1049" i="16"/>
  <c r="L1049" i="16"/>
  <c r="K1049" i="16"/>
  <c r="J1049" i="16"/>
  <c r="I1049" i="16"/>
  <c r="H1049" i="16"/>
  <c r="G1049" i="16"/>
  <c r="F1049" i="16"/>
  <c r="E1049" i="16"/>
  <c r="D1049" i="16"/>
  <c r="C1049" i="16"/>
  <c r="B1049" i="16"/>
  <c r="Q1048" i="16"/>
  <c r="P1048" i="16"/>
  <c r="O1048" i="16"/>
  <c r="N1048" i="16"/>
  <c r="M1048" i="16"/>
  <c r="L1048" i="16"/>
  <c r="K1048" i="16"/>
  <c r="J1048" i="16"/>
  <c r="I1048" i="16"/>
  <c r="H1048" i="16"/>
  <c r="G1048" i="16"/>
  <c r="F1048" i="16"/>
  <c r="E1048" i="16"/>
  <c r="D1048" i="16"/>
  <c r="C1048" i="16"/>
  <c r="B1048" i="16"/>
  <c r="Q1047" i="16"/>
  <c r="P1047" i="16"/>
  <c r="O1047" i="16"/>
  <c r="N1047" i="16"/>
  <c r="M1047" i="16"/>
  <c r="L1047" i="16"/>
  <c r="K1047" i="16"/>
  <c r="J1047" i="16"/>
  <c r="I1047" i="16"/>
  <c r="H1047" i="16"/>
  <c r="G1047" i="16"/>
  <c r="F1047" i="16"/>
  <c r="E1047" i="16"/>
  <c r="D1047" i="16"/>
  <c r="C1047" i="16"/>
  <c r="B1047" i="16"/>
  <c r="Q1046" i="16"/>
  <c r="P1046" i="16"/>
  <c r="O1046" i="16"/>
  <c r="N1046" i="16"/>
  <c r="M1046" i="16"/>
  <c r="L1046" i="16"/>
  <c r="K1046" i="16"/>
  <c r="J1046" i="16"/>
  <c r="I1046" i="16"/>
  <c r="H1046" i="16"/>
  <c r="G1046" i="16"/>
  <c r="F1046" i="16"/>
  <c r="E1046" i="16"/>
  <c r="D1046" i="16"/>
  <c r="C1046" i="16"/>
  <c r="B1046" i="16"/>
  <c r="Q1045" i="16"/>
  <c r="P1045" i="16"/>
  <c r="O1045" i="16"/>
  <c r="N1045" i="16"/>
  <c r="M1045" i="16"/>
  <c r="L1045" i="16"/>
  <c r="K1045" i="16"/>
  <c r="J1045" i="16"/>
  <c r="I1045" i="16"/>
  <c r="H1045" i="16"/>
  <c r="G1045" i="16"/>
  <c r="F1045" i="16"/>
  <c r="E1045" i="16"/>
  <c r="D1045" i="16"/>
  <c r="C1045" i="16"/>
  <c r="B1045" i="16"/>
  <c r="Q1044" i="16"/>
  <c r="P1044" i="16"/>
  <c r="O1044" i="16"/>
  <c r="N1044" i="16"/>
  <c r="M1044" i="16"/>
  <c r="L1044" i="16"/>
  <c r="K1044" i="16"/>
  <c r="J1044" i="16"/>
  <c r="I1044" i="16"/>
  <c r="H1044" i="16"/>
  <c r="G1044" i="16"/>
  <c r="F1044" i="16"/>
  <c r="E1044" i="16"/>
  <c r="D1044" i="16"/>
  <c r="C1044" i="16"/>
  <c r="B1044" i="16"/>
  <c r="Q1043" i="16"/>
  <c r="P1043" i="16"/>
  <c r="O1043" i="16"/>
  <c r="N1043" i="16"/>
  <c r="M1043" i="16"/>
  <c r="L1043" i="16"/>
  <c r="K1043" i="16"/>
  <c r="J1043" i="16"/>
  <c r="I1043" i="16"/>
  <c r="H1043" i="16"/>
  <c r="G1043" i="16"/>
  <c r="F1043" i="16"/>
  <c r="E1043" i="16"/>
  <c r="D1043" i="16"/>
  <c r="C1043" i="16"/>
  <c r="B1043" i="16"/>
  <c r="Q1042" i="16"/>
  <c r="P1042" i="16"/>
  <c r="O1042" i="16"/>
  <c r="N1042" i="16"/>
  <c r="M1042" i="16"/>
  <c r="L1042" i="16"/>
  <c r="K1042" i="16"/>
  <c r="J1042" i="16"/>
  <c r="I1042" i="16"/>
  <c r="H1042" i="16"/>
  <c r="G1042" i="16"/>
  <c r="F1042" i="16"/>
  <c r="E1042" i="16"/>
  <c r="D1042" i="16"/>
  <c r="C1042" i="16"/>
  <c r="B1042" i="16"/>
  <c r="Q1041" i="16"/>
  <c r="P1041" i="16"/>
  <c r="O1041" i="16"/>
  <c r="N1041" i="16"/>
  <c r="M1041" i="16"/>
  <c r="L1041" i="16"/>
  <c r="K1041" i="16"/>
  <c r="J1041" i="16"/>
  <c r="I1041" i="16"/>
  <c r="H1041" i="16"/>
  <c r="G1041" i="16"/>
  <c r="F1041" i="16"/>
  <c r="E1041" i="16"/>
  <c r="D1041" i="16"/>
  <c r="C1041" i="16"/>
  <c r="B1041" i="16"/>
  <c r="Q1040" i="16"/>
  <c r="P1040" i="16"/>
  <c r="O1040" i="16"/>
  <c r="N1040" i="16"/>
  <c r="M1040" i="16"/>
  <c r="L1040" i="16"/>
  <c r="K1040" i="16"/>
  <c r="J1040" i="16"/>
  <c r="I1040" i="16"/>
  <c r="H1040" i="16"/>
  <c r="G1040" i="16"/>
  <c r="F1040" i="16"/>
  <c r="E1040" i="16"/>
  <c r="D1040" i="16"/>
  <c r="C1040" i="16"/>
  <c r="B1040" i="16"/>
  <c r="Q1039" i="16"/>
  <c r="P1039" i="16"/>
  <c r="O1039" i="16"/>
  <c r="N1039" i="16"/>
  <c r="M1039" i="16"/>
  <c r="L1039" i="16"/>
  <c r="K1039" i="16"/>
  <c r="J1039" i="16"/>
  <c r="I1039" i="16"/>
  <c r="H1039" i="16"/>
  <c r="G1039" i="16"/>
  <c r="F1039" i="16"/>
  <c r="E1039" i="16"/>
  <c r="D1039" i="16"/>
  <c r="C1039" i="16"/>
  <c r="B1039" i="16"/>
  <c r="Q1038" i="16"/>
  <c r="P1038" i="16"/>
  <c r="O1038" i="16"/>
  <c r="N1038" i="16"/>
  <c r="M1038" i="16"/>
  <c r="L1038" i="16"/>
  <c r="K1038" i="16"/>
  <c r="J1038" i="16"/>
  <c r="I1038" i="16"/>
  <c r="H1038" i="16"/>
  <c r="G1038" i="16"/>
  <c r="F1038" i="16"/>
  <c r="E1038" i="16"/>
  <c r="D1038" i="16"/>
  <c r="C1038" i="16"/>
  <c r="B1038" i="16"/>
  <c r="Q1037" i="16"/>
  <c r="P1037" i="16"/>
  <c r="O1037" i="16"/>
  <c r="N1037" i="16"/>
  <c r="M1037" i="16"/>
  <c r="L1037" i="16"/>
  <c r="K1037" i="16"/>
  <c r="J1037" i="16"/>
  <c r="I1037" i="16"/>
  <c r="H1037" i="16"/>
  <c r="G1037" i="16"/>
  <c r="F1037" i="16"/>
  <c r="E1037" i="16"/>
  <c r="D1037" i="16"/>
  <c r="C1037" i="16"/>
  <c r="B1037" i="16"/>
  <c r="Q1036" i="16"/>
  <c r="P1036" i="16"/>
  <c r="O1036" i="16"/>
  <c r="N1036" i="16"/>
  <c r="M1036" i="16"/>
  <c r="L1036" i="16"/>
  <c r="K1036" i="16"/>
  <c r="J1036" i="16"/>
  <c r="I1036" i="16"/>
  <c r="H1036" i="16"/>
  <c r="G1036" i="16"/>
  <c r="F1036" i="16"/>
  <c r="E1036" i="16"/>
  <c r="D1036" i="16"/>
  <c r="C1036" i="16"/>
  <c r="B1036" i="16"/>
  <c r="Q1035" i="16"/>
  <c r="P1035" i="16"/>
  <c r="O1035" i="16"/>
  <c r="N1035" i="16"/>
  <c r="M1035" i="16"/>
  <c r="L1035" i="16"/>
  <c r="K1035" i="16"/>
  <c r="J1035" i="16"/>
  <c r="I1035" i="16"/>
  <c r="H1035" i="16"/>
  <c r="G1035" i="16"/>
  <c r="F1035" i="16"/>
  <c r="E1035" i="16"/>
  <c r="D1035" i="16"/>
  <c r="C1035" i="16"/>
  <c r="B1035" i="16"/>
  <c r="Q1034" i="16"/>
  <c r="P1034" i="16"/>
  <c r="O1034" i="16"/>
  <c r="N1034" i="16"/>
  <c r="M1034" i="16"/>
  <c r="L1034" i="16"/>
  <c r="K1034" i="16"/>
  <c r="J1034" i="16"/>
  <c r="I1034" i="16"/>
  <c r="H1034" i="16"/>
  <c r="G1034" i="16"/>
  <c r="F1034" i="16"/>
  <c r="E1034" i="16"/>
  <c r="D1034" i="16"/>
  <c r="C1034" i="16"/>
  <c r="B1034" i="16"/>
  <c r="Q1033" i="16"/>
  <c r="P1033" i="16"/>
  <c r="O1033" i="16"/>
  <c r="N1033" i="16"/>
  <c r="M1033" i="16"/>
  <c r="L1033" i="16"/>
  <c r="K1033" i="16"/>
  <c r="J1033" i="16"/>
  <c r="I1033" i="16"/>
  <c r="H1033" i="16"/>
  <c r="G1033" i="16"/>
  <c r="F1033" i="16"/>
  <c r="E1033" i="16"/>
  <c r="D1033" i="16"/>
  <c r="C1033" i="16"/>
  <c r="B1033" i="16"/>
  <c r="Q1032" i="16"/>
  <c r="P1032" i="16"/>
  <c r="O1032" i="16"/>
  <c r="N1032" i="16"/>
  <c r="M1032" i="16"/>
  <c r="L1032" i="16"/>
  <c r="K1032" i="16"/>
  <c r="J1032" i="16"/>
  <c r="I1032" i="16"/>
  <c r="H1032" i="16"/>
  <c r="G1032" i="16"/>
  <c r="F1032" i="16"/>
  <c r="E1032" i="16"/>
  <c r="D1032" i="16"/>
  <c r="C1032" i="16"/>
  <c r="B1032" i="16"/>
  <c r="Q1031" i="16"/>
  <c r="P1031" i="16"/>
  <c r="O1031" i="16"/>
  <c r="N1031" i="16"/>
  <c r="M1031" i="16"/>
  <c r="L1031" i="16"/>
  <c r="K1031" i="16"/>
  <c r="J1031" i="16"/>
  <c r="I1031" i="16"/>
  <c r="H1031" i="16"/>
  <c r="G1031" i="16"/>
  <c r="F1031" i="16"/>
  <c r="E1031" i="16"/>
  <c r="D1031" i="16"/>
  <c r="C1031" i="16"/>
  <c r="B1031" i="16"/>
  <c r="Q1030" i="16"/>
  <c r="P1030" i="16"/>
  <c r="O1030" i="16"/>
  <c r="N1030" i="16"/>
  <c r="M1030" i="16"/>
  <c r="L1030" i="16"/>
  <c r="K1030" i="16"/>
  <c r="J1030" i="16"/>
  <c r="I1030" i="16"/>
  <c r="H1030" i="16"/>
  <c r="G1030" i="16"/>
  <c r="F1030" i="16"/>
  <c r="E1030" i="16"/>
  <c r="D1030" i="16"/>
  <c r="C1030" i="16"/>
  <c r="B1030" i="16"/>
  <c r="Q1029" i="16"/>
  <c r="P1029" i="16"/>
  <c r="O1029" i="16"/>
  <c r="N1029" i="16"/>
  <c r="M1029" i="16"/>
  <c r="L1029" i="16"/>
  <c r="K1029" i="16"/>
  <c r="J1029" i="16"/>
  <c r="I1029" i="16"/>
  <c r="H1029" i="16"/>
  <c r="G1029" i="16"/>
  <c r="F1029" i="16"/>
  <c r="E1029" i="16"/>
  <c r="D1029" i="16"/>
  <c r="C1029" i="16"/>
  <c r="B1029" i="16"/>
  <c r="Q1028" i="16"/>
  <c r="P1028" i="16"/>
  <c r="O1028" i="16"/>
  <c r="N1028" i="16"/>
  <c r="M1028" i="16"/>
  <c r="L1028" i="16"/>
  <c r="K1028" i="16"/>
  <c r="J1028" i="16"/>
  <c r="I1028" i="16"/>
  <c r="H1028" i="16"/>
  <c r="G1028" i="16"/>
  <c r="F1028" i="16"/>
  <c r="E1028" i="16"/>
  <c r="D1028" i="16"/>
  <c r="C1028" i="16"/>
  <c r="B1028" i="16"/>
  <c r="Q1027" i="16"/>
  <c r="P1027" i="16"/>
  <c r="O1027" i="16"/>
  <c r="N1027" i="16"/>
  <c r="M1027" i="16"/>
  <c r="L1027" i="16"/>
  <c r="K1027" i="16"/>
  <c r="J1027" i="16"/>
  <c r="I1027" i="16"/>
  <c r="H1027" i="16"/>
  <c r="G1027" i="16"/>
  <c r="F1027" i="16"/>
  <c r="E1027" i="16"/>
  <c r="D1027" i="16"/>
  <c r="C1027" i="16"/>
  <c r="B1027" i="16"/>
  <c r="Q1026" i="16"/>
  <c r="P1026" i="16"/>
  <c r="O1026" i="16"/>
  <c r="N1026" i="16"/>
  <c r="M1026" i="16"/>
  <c r="L1026" i="16"/>
  <c r="K1026" i="16"/>
  <c r="J1026" i="16"/>
  <c r="I1026" i="16"/>
  <c r="H1026" i="16"/>
  <c r="G1026" i="16"/>
  <c r="F1026" i="16"/>
  <c r="E1026" i="16"/>
  <c r="D1026" i="16"/>
  <c r="C1026" i="16"/>
  <c r="B1026" i="16"/>
  <c r="Q1025" i="16"/>
  <c r="P1025" i="16"/>
  <c r="O1025" i="16"/>
  <c r="N1025" i="16"/>
  <c r="M1025" i="16"/>
  <c r="L1025" i="16"/>
  <c r="K1025" i="16"/>
  <c r="J1025" i="16"/>
  <c r="I1025" i="16"/>
  <c r="H1025" i="16"/>
  <c r="G1025" i="16"/>
  <c r="F1025" i="16"/>
  <c r="E1025" i="16"/>
  <c r="D1025" i="16"/>
  <c r="C1025" i="16"/>
  <c r="B1025" i="16"/>
  <c r="Q1024" i="16"/>
  <c r="P1024" i="16"/>
  <c r="O1024" i="16"/>
  <c r="N1024" i="16"/>
  <c r="M1024" i="16"/>
  <c r="L1024" i="16"/>
  <c r="K1024" i="16"/>
  <c r="J1024" i="16"/>
  <c r="I1024" i="16"/>
  <c r="H1024" i="16"/>
  <c r="G1024" i="16"/>
  <c r="F1024" i="16"/>
  <c r="E1024" i="16"/>
  <c r="D1024" i="16"/>
  <c r="C1024" i="16"/>
  <c r="B1024" i="16"/>
  <c r="Q1023" i="16"/>
  <c r="P1023" i="16"/>
  <c r="O1023" i="16"/>
  <c r="N1023" i="16"/>
  <c r="M1023" i="16"/>
  <c r="L1023" i="16"/>
  <c r="K1023" i="16"/>
  <c r="J1023" i="16"/>
  <c r="I1023" i="16"/>
  <c r="H1023" i="16"/>
  <c r="G1023" i="16"/>
  <c r="F1023" i="16"/>
  <c r="E1023" i="16"/>
  <c r="D1023" i="16"/>
  <c r="C1023" i="16"/>
  <c r="B1023" i="16"/>
  <c r="Q1022" i="16"/>
  <c r="P1022" i="16"/>
  <c r="O1022" i="16"/>
  <c r="N1022" i="16"/>
  <c r="M1022" i="16"/>
  <c r="L1022" i="16"/>
  <c r="K1022" i="16"/>
  <c r="J1022" i="16"/>
  <c r="I1022" i="16"/>
  <c r="H1022" i="16"/>
  <c r="G1022" i="16"/>
  <c r="F1022" i="16"/>
  <c r="E1022" i="16"/>
  <c r="D1022" i="16"/>
  <c r="C1022" i="16"/>
  <c r="B1022" i="16"/>
  <c r="Q1021" i="16"/>
  <c r="P1021" i="16"/>
  <c r="O1021" i="16"/>
  <c r="N1021" i="16"/>
  <c r="M1021" i="16"/>
  <c r="L1021" i="16"/>
  <c r="K1021" i="16"/>
  <c r="J1021" i="16"/>
  <c r="I1021" i="16"/>
  <c r="H1021" i="16"/>
  <c r="G1021" i="16"/>
  <c r="F1021" i="16"/>
  <c r="E1021" i="16"/>
  <c r="D1021" i="16"/>
  <c r="C1021" i="16"/>
  <c r="B1021" i="16"/>
  <c r="Q1020" i="16"/>
  <c r="P1020" i="16"/>
  <c r="O1020" i="16"/>
  <c r="N1020" i="16"/>
  <c r="M1020" i="16"/>
  <c r="L1020" i="16"/>
  <c r="K1020" i="16"/>
  <c r="J1020" i="16"/>
  <c r="I1020" i="16"/>
  <c r="H1020" i="16"/>
  <c r="G1020" i="16"/>
  <c r="F1020" i="16"/>
  <c r="E1020" i="16"/>
  <c r="D1020" i="16"/>
  <c r="C1020" i="16"/>
  <c r="B1020" i="16"/>
  <c r="Q1019" i="16"/>
  <c r="P1019" i="16"/>
  <c r="O1019" i="16"/>
  <c r="N1019" i="16"/>
  <c r="M1019" i="16"/>
  <c r="L1019" i="16"/>
  <c r="K1019" i="16"/>
  <c r="J1019" i="16"/>
  <c r="I1019" i="16"/>
  <c r="H1019" i="16"/>
  <c r="G1019" i="16"/>
  <c r="F1019" i="16"/>
  <c r="E1019" i="16"/>
  <c r="D1019" i="16"/>
  <c r="C1019" i="16"/>
  <c r="B1019" i="16"/>
  <c r="Q1018" i="16"/>
  <c r="P1018" i="16"/>
  <c r="O1018" i="16"/>
  <c r="N1018" i="16"/>
  <c r="M1018" i="16"/>
  <c r="L1018" i="16"/>
  <c r="K1018" i="16"/>
  <c r="J1018" i="16"/>
  <c r="I1018" i="16"/>
  <c r="H1018" i="16"/>
  <c r="G1018" i="16"/>
  <c r="F1018" i="16"/>
  <c r="E1018" i="16"/>
  <c r="D1018" i="16"/>
  <c r="C1018" i="16"/>
  <c r="B1018" i="16"/>
  <c r="Q1017" i="16"/>
  <c r="P1017" i="16"/>
  <c r="O1017" i="16"/>
  <c r="N1017" i="16"/>
  <c r="M1017" i="16"/>
  <c r="L1017" i="16"/>
  <c r="K1017" i="16"/>
  <c r="J1017" i="16"/>
  <c r="I1017" i="16"/>
  <c r="H1017" i="16"/>
  <c r="G1017" i="16"/>
  <c r="F1017" i="16"/>
  <c r="E1017" i="16"/>
  <c r="D1017" i="16"/>
  <c r="C1017" i="16"/>
  <c r="B1017" i="16"/>
  <c r="Q1016" i="16"/>
  <c r="P1016" i="16"/>
  <c r="O1016" i="16"/>
  <c r="N1016" i="16"/>
  <c r="M1016" i="16"/>
  <c r="L1016" i="16"/>
  <c r="K1016" i="16"/>
  <c r="J1016" i="16"/>
  <c r="I1016" i="16"/>
  <c r="H1016" i="16"/>
  <c r="G1016" i="16"/>
  <c r="F1016" i="16"/>
  <c r="E1016" i="16"/>
  <c r="D1016" i="16"/>
  <c r="C1016" i="16"/>
  <c r="B1016" i="16"/>
  <c r="Q1015" i="16"/>
  <c r="P1015" i="16"/>
  <c r="O1015" i="16"/>
  <c r="N1015" i="16"/>
  <c r="M1015" i="16"/>
  <c r="L1015" i="16"/>
  <c r="K1015" i="16"/>
  <c r="J1015" i="16"/>
  <c r="I1015" i="16"/>
  <c r="H1015" i="16"/>
  <c r="G1015" i="16"/>
  <c r="F1015" i="16"/>
  <c r="E1015" i="16"/>
  <c r="D1015" i="16"/>
  <c r="C1015" i="16"/>
  <c r="B1015" i="16"/>
  <c r="Q1014" i="16"/>
  <c r="P1014" i="16"/>
  <c r="O1014" i="16"/>
  <c r="N1014" i="16"/>
  <c r="M1014" i="16"/>
  <c r="L1014" i="16"/>
  <c r="K1014" i="16"/>
  <c r="J1014" i="16"/>
  <c r="I1014" i="16"/>
  <c r="H1014" i="16"/>
  <c r="G1014" i="16"/>
  <c r="F1014" i="16"/>
  <c r="E1014" i="16"/>
  <c r="D1014" i="16"/>
  <c r="C1014" i="16"/>
  <c r="B1014" i="16"/>
  <c r="Q1013" i="16"/>
  <c r="P1013" i="16"/>
  <c r="O1013" i="16"/>
  <c r="N1013" i="16"/>
  <c r="M1013" i="16"/>
  <c r="L1013" i="16"/>
  <c r="K1013" i="16"/>
  <c r="J1013" i="16"/>
  <c r="I1013" i="16"/>
  <c r="H1013" i="16"/>
  <c r="G1013" i="16"/>
  <c r="F1013" i="16"/>
  <c r="E1013" i="16"/>
  <c r="D1013" i="16"/>
  <c r="C1013" i="16"/>
  <c r="B1013" i="16"/>
  <c r="Q1012" i="16"/>
  <c r="P1012" i="16"/>
  <c r="O1012" i="16"/>
  <c r="N1012" i="16"/>
  <c r="M1012" i="16"/>
  <c r="L1012" i="16"/>
  <c r="K1012" i="16"/>
  <c r="J1012" i="16"/>
  <c r="I1012" i="16"/>
  <c r="H1012" i="16"/>
  <c r="G1012" i="16"/>
  <c r="F1012" i="16"/>
  <c r="E1012" i="16"/>
  <c r="D1012" i="16"/>
  <c r="C1012" i="16"/>
  <c r="B1012" i="16"/>
  <c r="Q1011" i="16"/>
  <c r="P1011" i="16"/>
  <c r="O1011" i="16"/>
  <c r="N1011" i="16"/>
  <c r="M1011" i="16"/>
  <c r="L1011" i="16"/>
  <c r="K1011" i="16"/>
  <c r="J1011" i="16"/>
  <c r="I1011" i="16"/>
  <c r="H1011" i="16"/>
  <c r="G1011" i="16"/>
  <c r="F1011" i="16"/>
  <c r="E1011" i="16"/>
  <c r="D1011" i="16"/>
  <c r="C1011" i="16"/>
  <c r="B1011" i="16"/>
  <c r="Q1010" i="16"/>
  <c r="P1010" i="16"/>
  <c r="O1010" i="16"/>
  <c r="N1010" i="16"/>
  <c r="M1010" i="16"/>
  <c r="L1010" i="16"/>
  <c r="K1010" i="16"/>
  <c r="J1010" i="16"/>
  <c r="I1010" i="16"/>
  <c r="H1010" i="16"/>
  <c r="G1010" i="16"/>
  <c r="F1010" i="16"/>
  <c r="E1010" i="16"/>
  <c r="D1010" i="16"/>
  <c r="C1010" i="16"/>
  <c r="B1010" i="16"/>
  <c r="Q1009" i="16"/>
  <c r="P1009" i="16"/>
  <c r="O1009" i="16"/>
  <c r="N1009" i="16"/>
  <c r="M1009" i="16"/>
  <c r="L1009" i="16"/>
  <c r="K1009" i="16"/>
  <c r="J1009" i="16"/>
  <c r="I1009" i="16"/>
  <c r="H1009" i="16"/>
  <c r="G1009" i="16"/>
  <c r="F1009" i="16"/>
  <c r="E1009" i="16"/>
  <c r="D1009" i="16"/>
  <c r="C1009" i="16"/>
  <c r="B1009" i="16"/>
  <c r="Q1008" i="16"/>
  <c r="P1008" i="16"/>
  <c r="O1008" i="16"/>
  <c r="N1008" i="16"/>
  <c r="M1008" i="16"/>
  <c r="L1008" i="16"/>
  <c r="K1008" i="16"/>
  <c r="J1008" i="16"/>
  <c r="I1008" i="16"/>
  <c r="H1008" i="16"/>
  <c r="G1008" i="16"/>
  <c r="F1008" i="16"/>
  <c r="E1008" i="16"/>
  <c r="D1008" i="16"/>
  <c r="C1008" i="16"/>
  <c r="B1008" i="16"/>
  <c r="Q1007" i="16"/>
  <c r="P1007" i="16"/>
  <c r="O1007" i="16"/>
  <c r="N1007" i="16"/>
  <c r="M1007" i="16"/>
  <c r="L1007" i="16"/>
  <c r="K1007" i="16"/>
  <c r="J1007" i="16"/>
  <c r="I1007" i="16"/>
  <c r="H1007" i="16"/>
  <c r="G1007" i="16"/>
  <c r="F1007" i="16"/>
  <c r="E1007" i="16"/>
  <c r="D1007" i="16"/>
  <c r="C1007" i="16"/>
  <c r="B1007" i="16"/>
  <c r="Q1006" i="16"/>
  <c r="P1006" i="16"/>
  <c r="O1006" i="16"/>
  <c r="N1006" i="16"/>
  <c r="M1006" i="16"/>
  <c r="L1006" i="16"/>
  <c r="K1006" i="16"/>
  <c r="J1006" i="16"/>
  <c r="I1006" i="16"/>
  <c r="H1006" i="16"/>
  <c r="G1006" i="16"/>
  <c r="F1006" i="16"/>
  <c r="E1006" i="16"/>
  <c r="D1006" i="16"/>
  <c r="C1006" i="16"/>
  <c r="B1006" i="16"/>
  <c r="Q1005" i="16"/>
  <c r="P1005" i="16"/>
  <c r="O1005" i="16"/>
  <c r="N1005" i="16"/>
  <c r="M1005" i="16"/>
  <c r="L1005" i="16"/>
  <c r="K1005" i="16"/>
  <c r="J1005" i="16"/>
  <c r="I1005" i="16"/>
  <c r="H1005" i="16"/>
  <c r="G1005" i="16"/>
  <c r="F1005" i="16"/>
  <c r="E1005" i="16"/>
  <c r="D1005" i="16"/>
  <c r="C1005" i="16"/>
  <c r="B1005" i="16"/>
  <c r="Q1004" i="16"/>
  <c r="P1004" i="16"/>
  <c r="O1004" i="16"/>
  <c r="N1004" i="16"/>
  <c r="M1004" i="16"/>
  <c r="L1004" i="16"/>
  <c r="K1004" i="16"/>
  <c r="J1004" i="16"/>
  <c r="I1004" i="16"/>
  <c r="H1004" i="16"/>
  <c r="G1004" i="16"/>
  <c r="F1004" i="16"/>
  <c r="E1004" i="16"/>
  <c r="D1004" i="16"/>
  <c r="C1004" i="16"/>
  <c r="B1004" i="16"/>
  <c r="Q1003" i="16"/>
  <c r="P1003" i="16"/>
  <c r="O1003" i="16"/>
  <c r="N1003" i="16"/>
  <c r="M1003" i="16"/>
  <c r="L1003" i="16"/>
  <c r="K1003" i="16"/>
  <c r="J1003" i="16"/>
  <c r="I1003" i="16"/>
  <c r="H1003" i="16"/>
  <c r="G1003" i="16"/>
  <c r="F1003" i="16"/>
  <c r="E1003" i="16"/>
  <c r="D1003" i="16"/>
  <c r="C1003" i="16"/>
  <c r="B1003" i="16"/>
  <c r="Q1002" i="16"/>
  <c r="P1002" i="16"/>
  <c r="O1002" i="16"/>
  <c r="N1002" i="16"/>
  <c r="M1002" i="16"/>
  <c r="L1002" i="16"/>
  <c r="K1002" i="16"/>
  <c r="J1002" i="16"/>
  <c r="I1002" i="16"/>
  <c r="H1002" i="16"/>
  <c r="G1002" i="16"/>
  <c r="F1002" i="16"/>
  <c r="E1002" i="16"/>
  <c r="D1002" i="16"/>
  <c r="C1002" i="16"/>
  <c r="B1002" i="16"/>
  <c r="Q1001" i="16"/>
  <c r="P1001" i="16"/>
  <c r="O1001" i="16"/>
  <c r="N1001" i="16"/>
  <c r="M1001" i="16"/>
  <c r="L1001" i="16"/>
  <c r="K1001" i="16"/>
  <c r="J1001" i="16"/>
  <c r="I1001" i="16"/>
  <c r="H1001" i="16"/>
  <c r="G1001" i="16"/>
  <c r="F1001" i="16"/>
  <c r="E1001" i="16"/>
  <c r="D1001" i="16"/>
  <c r="C1001" i="16"/>
  <c r="B1001" i="16"/>
  <c r="Q1000" i="16"/>
  <c r="P1000" i="16"/>
  <c r="O1000" i="16"/>
  <c r="N1000" i="16"/>
  <c r="M1000" i="16"/>
  <c r="L1000" i="16"/>
  <c r="K1000" i="16"/>
  <c r="J1000" i="16"/>
  <c r="I1000" i="16"/>
  <c r="H1000" i="16"/>
  <c r="G1000" i="16"/>
  <c r="F1000" i="16"/>
  <c r="E1000" i="16"/>
  <c r="D1000" i="16"/>
  <c r="C1000" i="16"/>
  <c r="B1000" i="16"/>
  <c r="Q999" i="16"/>
  <c r="P999" i="16"/>
  <c r="O999" i="16"/>
  <c r="N999" i="16"/>
  <c r="M999" i="16"/>
  <c r="L999" i="16"/>
  <c r="K999" i="16"/>
  <c r="J999" i="16"/>
  <c r="I999" i="16"/>
  <c r="H999" i="16"/>
  <c r="G999" i="16"/>
  <c r="F999" i="16"/>
  <c r="E999" i="16"/>
  <c r="D999" i="16"/>
  <c r="C999" i="16"/>
  <c r="B999" i="16"/>
  <c r="Q998" i="16"/>
  <c r="P998" i="16"/>
  <c r="O998" i="16"/>
  <c r="N998" i="16"/>
  <c r="M998" i="16"/>
  <c r="L998" i="16"/>
  <c r="K998" i="16"/>
  <c r="J998" i="16"/>
  <c r="I998" i="16"/>
  <c r="H998" i="16"/>
  <c r="G998" i="16"/>
  <c r="F998" i="16"/>
  <c r="E998" i="16"/>
  <c r="D998" i="16"/>
  <c r="C998" i="16"/>
  <c r="B998" i="16"/>
  <c r="Q997" i="16"/>
  <c r="P997" i="16"/>
  <c r="O997" i="16"/>
  <c r="N997" i="16"/>
  <c r="M997" i="16"/>
  <c r="L997" i="16"/>
  <c r="K997" i="16"/>
  <c r="J997" i="16"/>
  <c r="I997" i="16"/>
  <c r="H997" i="16"/>
  <c r="G997" i="16"/>
  <c r="F997" i="16"/>
  <c r="E997" i="16"/>
  <c r="D997" i="16"/>
  <c r="C997" i="16"/>
  <c r="B997" i="16"/>
  <c r="Q996" i="16"/>
  <c r="P996" i="16"/>
  <c r="O996" i="16"/>
  <c r="N996" i="16"/>
  <c r="M996" i="16"/>
  <c r="L996" i="16"/>
  <c r="K996" i="16"/>
  <c r="J996" i="16"/>
  <c r="I996" i="16"/>
  <c r="H996" i="16"/>
  <c r="G996" i="16"/>
  <c r="F996" i="16"/>
  <c r="E996" i="16"/>
  <c r="D996" i="16"/>
  <c r="C996" i="16"/>
  <c r="B996" i="16"/>
  <c r="Q995" i="16"/>
  <c r="P995" i="16"/>
  <c r="O995" i="16"/>
  <c r="N995" i="16"/>
  <c r="M995" i="16"/>
  <c r="L995" i="16"/>
  <c r="K995" i="16"/>
  <c r="J995" i="16"/>
  <c r="I995" i="16"/>
  <c r="H995" i="16"/>
  <c r="G995" i="16"/>
  <c r="F995" i="16"/>
  <c r="E995" i="16"/>
  <c r="D995" i="16"/>
  <c r="C995" i="16"/>
  <c r="B995" i="16"/>
  <c r="Q994" i="16"/>
  <c r="P994" i="16"/>
  <c r="O994" i="16"/>
  <c r="N994" i="16"/>
  <c r="M994" i="16"/>
  <c r="L994" i="16"/>
  <c r="K994" i="16"/>
  <c r="J994" i="16"/>
  <c r="I994" i="16"/>
  <c r="H994" i="16"/>
  <c r="G994" i="16"/>
  <c r="F994" i="16"/>
  <c r="E994" i="16"/>
  <c r="D994" i="16"/>
  <c r="C994" i="16"/>
  <c r="B994" i="16"/>
  <c r="Q993" i="16"/>
  <c r="P993" i="16"/>
  <c r="O993" i="16"/>
  <c r="N993" i="16"/>
  <c r="M993" i="16"/>
  <c r="L993" i="16"/>
  <c r="K993" i="16"/>
  <c r="J993" i="16"/>
  <c r="I993" i="16"/>
  <c r="H993" i="16"/>
  <c r="G993" i="16"/>
  <c r="F993" i="16"/>
  <c r="E993" i="16"/>
  <c r="D993" i="16"/>
  <c r="C993" i="16"/>
  <c r="B993" i="16"/>
  <c r="Q992" i="16"/>
  <c r="P992" i="16"/>
  <c r="O992" i="16"/>
  <c r="N992" i="16"/>
  <c r="M992" i="16"/>
  <c r="L992" i="16"/>
  <c r="K992" i="16"/>
  <c r="J992" i="16"/>
  <c r="I992" i="16"/>
  <c r="H992" i="16"/>
  <c r="G992" i="16"/>
  <c r="F992" i="16"/>
  <c r="E992" i="16"/>
  <c r="D992" i="16"/>
  <c r="C992" i="16"/>
  <c r="B992" i="16"/>
  <c r="Q991" i="16"/>
  <c r="P991" i="16"/>
  <c r="O991" i="16"/>
  <c r="N991" i="16"/>
  <c r="M991" i="16"/>
  <c r="L991" i="16"/>
  <c r="K991" i="16"/>
  <c r="J991" i="16"/>
  <c r="I991" i="16"/>
  <c r="H991" i="16"/>
  <c r="G991" i="16"/>
  <c r="F991" i="16"/>
  <c r="E991" i="16"/>
  <c r="D991" i="16"/>
  <c r="C991" i="16"/>
  <c r="B991" i="16"/>
  <c r="Q990" i="16"/>
  <c r="P990" i="16"/>
  <c r="O990" i="16"/>
  <c r="N990" i="16"/>
  <c r="M990" i="16"/>
  <c r="L990" i="16"/>
  <c r="K990" i="16"/>
  <c r="J990" i="16"/>
  <c r="I990" i="16"/>
  <c r="H990" i="16"/>
  <c r="G990" i="16"/>
  <c r="F990" i="16"/>
  <c r="E990" i="16"/>
  <c r="D990" i="16"/>
  <c r="C990" i="16"/>
  <c r="B990" i="16"/>
  <c r="Q989" i="16"/>
  <c r="P989" i="16"/>
  <c r="O989" i="16"/>
  <c r="N989" i="16"/>
  <c r="M989" i="16"/>
  <c r="L989" i="16"/>
  <c r="K989" i="16"/>
  <c r="J989" i="16"/>
  <c r="I989" i="16"/>
  <c r="H989" i="16"/>
  <c r="G989" i="16"/>
  <c r="F989" i="16"/>
  <c r="E989" i="16"/>
  <c r="D989" i="16"/>
  <c r="C989" i="16"/>
  <c r="B989" i="16"/>
  <c r="Q988" i="16"/>
  <c r="P988" i="16"/>
  <c r="O988" i="16"/>
  <c r="N988" i="16"/>
  <c r="M988" i="16"/>
  <c r="L988" i="16"/>
  <c r="K988" i="16"/>
  <c r="J988" i="16"/>
  <c r="I988" i="16"/>
  <c r="H988" i="16"/>
  <c r="G988" i="16"/>
  <c r="F988" i="16"/>
  <c r="E988" i="16"/>
  <c r="D988" i="16"/>
  <c r="C988" i="16"/>
  <c r="B988" i="16"/>
  <c r="Q987" i="16"/>
  <c r="P987" i="16"/>
  <c r="O987" i="16"/>
  <c r="N987" i="16"/>
  <c r="M987" i="16"/>
  <c r="L987" i="16"/>
  <c r="K987" i="16"/>
  <c r="J987" i="16"/>
  <c r="I987" i="16"/>
  <c r="H987" i="16"/>
  <c r="G987" i="16"/>
  <c r="F987" i="16"/>
  <c r="E987" i="16"/>
  <c r="D987" i="16"/>
  <c r="C987" i="16"/>
  <c r="B987" i="16"/>
  <c r="Q986" i="16"/>
  <c r="P986" i="16"/>
  <c r="O986" i="16"/>
  <c r="N986" i="16"/>
  <c r="M986" i="16"/>
  <c r="L986" i="16"/>
  <c r="K986" i="16"/>
  <c r="J986" i="16"/>
  <c r="I986" i="16"/>
  <c r="H986" i="16"/>
  <c r="G986" i="16"/>
  <c r="F986" i="16"/>
  <c r="E986" i="16"/>
  <c r="D986" i="16"/>
  <c r="C986" i="16"/>
  <c r="B986" i="16"/>
  <c r="Q985" i="16"/>
  <c r="P985" i="16"/>
  <c r="O985" i="16"/>
  <c r="N985" i="16"/>
  <c r="M985" i="16"/>
  <c r="L985" i="16"/>
  <c r="K985" i="16"/>
  <c r="J985" i="16"/>
  <c r="I985" i="16"/>
  <c r="H985" i="16"/>
  <c r="G985" i="16"/>
  <c r="F985" i="16"/>
  <c r="E985" i="16"/>
  <c r="D985" i="16"/>
  <c r="C985" i="16"/>
  <c r="B985" i="16"/>
  <c r="Q984" i="16"/>
  <c r="P984" i="16"/>
  <c r="O984" i="16"/>
  <c r="N984" i="16"/>
  <c r="M984" i="16"/>
  <c r="L984" i="16"/>
  <c r="K984" i="16"/>
  <c r="J984" i="16"/>
  <c r="I984" i="16"/>
  <c r="H984" i="16"/>
  <c r="G984" i="16"/>
  <c r="F984" i="16"/>
  <c r="E984" i="16"/>
  <c r="D984" i="16"/>
  <c r="C984" i="16"/>
  <c r="B984" i="16"/>
  <c r="Q983" i="16"/>
  <c r="P983" i="16"/>
  <c r="O983" i="16"/>
  <c r="N983" i="16"/>
  <c r="M983" i="16"/>
  <c r="L983" i="16"/>
  <c r="K983" i="16"/>
  <c r="J983" i="16"/>
  <c r="I983" i="16"/>
  <c r="H983" i="16"/>
  <c r="G983" i="16"/>
  <c r="F983" i="16"/>
  <c r="E983" i="16"/>
  <c r="D983" i="16"/>
  <c r="C983" i="16"/>
  <c r="B983" i="16"/>
  <c r="Q982" i="16"/>
  <c r="P982" i="16"/>
  <c r="O982" i="16"/>
  <c r="N982" i="16"/>
  <c r="M982" i="16"/>
  <c r="L982" i="16"/>
  <c r="K982" i="16"/>
  <c r="J982" i="16"/>
  <c r="I982" i="16"/>
  <c r="H982" i="16"/>
  <c r="G982" i="16"/>
  <c r="F982" i="16"/>
  <c r="E982" i="16"/>
  <c r="D982" i="16"/>
  <c r="C982" i="16"/>
  <c r="B982" i="16"/>
  <c r="Q981" i="16"/>
  <c r="P981" i="16"/>
  <c r="O981" i="16"/>
  <c r="N981" i="16"/>
  <c r="M981" i="16"/>
  <c r="L981" i="16"/>
  <c r="K981" i="16"/>
  <c r="J981" i="16"/>
  <c r="I981" i="16"/>
  <c r="H981" i="16"/>
  <c r="G981" i="16"/>
  <c r="F981" i="16"/>
  <c r="E981" i="16"/>
  <c r="D981" i="16"/>
  <c r="C981" i="16"/>
  <c r="B981" i="16"/>
  <c r="Q980" i="16"/>
  <c r="P980" i="16"/>
  <c r="O980" i="16"/>
  <c r="N980" i="16"/>
  <c r="M980" i="16"/>
  <c r="L980" i="16"/>
  <c r="K980" i="16"/>
  <c r="J980" i="16"/>
  <c r="I980" i="16"/>
  <c r="H980" i="16"/>
  <c r="G980" i="16"/>
  <c r="F980" i="16"/>
  <c r="E980" i="16"/>
  <c r="D980" i="16"/>
  <c r="C980" i="16"/>
  <c r="B980" i="16"/>
  <c r="Q979" i="16"/>
  <c r="P979" i="16"/>
  <c r="O979" i="16"/>
  <c r="N979" i="16"/>
  <c r="M979" i="16"/>
  <c r="L979" i="16"/>
  <c r="K979" i="16"/>
  <c r="J979" i="16"/>
  <c r="I979" i="16"/>
  <c r="H979" i="16"/>
  <c r="G979" i="16"/>
  <c r="F979" i="16"/>
  <c r="E979" i="16"/>
  <c r="D979" i="16"/>
  <c r="C979" i="16"/>
  <c r="B979" i="16"/>
  <c r="Q978" i="16"/>
  <c r="P978" i="16"/>
  <c r="O978" i="16"/>
  <c r="N978" i="16"/>
  <c r="M978" i="16"/>
  <c r="L978" i="16"/>
  <c r="K978" i="16"/>
  <c r="J978" i="16"/>
  <c r="I978" i="16"/>
  <c r="H978" i="16"/>
  <c r="G978" i="16"/>
  <c r="F978" i="16"/>
  <c r="E978" i="16"/>
  <c r="D978" i="16"/>
  <c r="C978" i="16"/>
  <c r="B978" i="16"/>
  <c r="Q977" i="16"/>
  <c r="P977" i="16"/>
  <c r="O977" i="16"/>
  <c r="N977" i="16"/>
  <c r="M977" i="16"/>
  <c r="L977" i="16"/>
  <c r="K977" i="16"/>
  <c r="J977" i="16"/>
  <c r="I977" i="16"/>
  <c r="H977" i="16"/>
  <c r="G977" i="16"/>
  <c r="F977" i="16"/>
  <c r="E977" i="16"/>
  <c r="D977" i="16"/>
  <c r="C977" i="16"/>
  <c r="B977" i="16"/>
  <c r="Q976" i="16"/>
  <c r="P976" i="16"/>
  <c r="O976" i="16"/>
  <c r="N976" i="16"/>
  <c r="M976" i="16"/>
  <c r="L976" i="16"/>
  <c r="K976" i="16"/>
  <c r="J976" i="16"/>
  <c r="I976" i="16"/>
  <c r="H976" i="16"/>
  <c r="G976" i="16"/>
  <c r="F976" i="16"/>
  <c r="E976" i="16"/>
  <c r="D976" i="16"/>
  <c r="C976" i="16"/>
  <c r="B976" i="16"/>
  <c r="Q975" i="16"/>
  <c r="P975" i="16"/>
  <c r="O975" i="16"/>
  <c r="N975" i="16"/>
  <c r="M975" i="16"/>
  <c r="L975" i="16"/>
  <c r="K975" i="16"/>
  <c r="J975" i="16"/>
  <c r="I975" i="16"/>
  <c r="H975" i="16"/>
  <c r="G975" i="16"/>
  <c r="F975" i="16"/>
  <c r="E975" i="16"/>
  <c r="D975" i="16"/>
  <c r="C975" i="16"/>
  <c r="B975" i="16"/>
  <c r="Q974" i="16"/>
  <c r="P974" i="16"/>
  <c r="O974" i="16"/>
  <c r="N974" i="16"/>
  <c r="M974" i="16"/>
  <c r="L974" i="16"/>
  <c r="K974" i="16"/>
  <c r="J974" i="16"/>
  <c r="I974" i="16"/>
  <c r="H974" i="16"/>
  <c r="G974" i="16"/>
  <c r="F974" i="16"/>
  <c r="E974" i="16"/>
  <c r="D974" i="16"/>
  <c r="C974" i="16"/>
  <c r="B974" i="16"/>
  <c r="Q973" i="16"/>
  <c r="P973" i="16"/>
  <c r="O973" i="16"/>
  <c r="N973" i="16"/>
  <c r="M973" i="16"/>
  <c r="L973" i="16"/>
  <c r="K973" i="16"/>
  <c r="J973" i="16"/>
  <c r="I973" i="16"/>
  <c r="H973" i="16"/>
  <c r="G973" i="16"/>
  <c r="F973" i="16"/>
  <c r="E973" i="16"/>
  <c r="D973" i="16"/>
  <c r="C973" i="16"/>
  <c r="B973" i="16"/>
  <c r="Q972" i="16"/>
  <c r="P972" i="16"/>
  <c r="O972" i="16"/>
  <c r="N972" i="16"/>
  <c r="M972" i="16"/>
  <c r="L972" i="16"/>
  <c r="K972" i="16"/>
  <c r="J972" i="16"/>
  <c r="I972" i="16"/>
  <c r="H972" i="16"/>
  <c r="G972" i="16"/>
  <c r="F972" i="16"/>
  <c r="E972" i="16"/>
  <c r="D972" i="16"/>
  <c r="C972" i="16"/>
  <c r="B972" i="16"/>
  <c r="Q971" i="16"/>
  <c r="P971" i="16"/>
  <c r="O971" i="16"/>
  <c r="N971" i="16"/>
  <c r="M971" i="16"/>
  <c r="L971" i="16"/>
  <c r="K971" i="16"/>
  <c r="J971" i="16"/>
  <c r="I971" i="16"/>
  <c r="H971" i="16"/>
  <c r="G971" i="16"/>
  <c r="F971" i="16"/>
  <c r="E971" i="16"/>
  <c r="D971" i="16"/>
  <c r="C971" i="16"/>
  <c r="B971" i="16"/>
  <c r="Q970" i="16"/>
  <c r="P970" i="16"/>
  <c r="O970" i="16"/>
  <c r="N970" i="16"/>
  <c r="M970" i="16"/>
  <c r="L970" i="16"/>
  <c r="K970" i="16"/>
  <c r="J970" i="16"/>
  <c r="I970" i="16"/>
  <c r="H970" i="16"/>
  <c r="G970" i="16"/>
  <c r="F970" i="16"/>
  <c r="E970" i="16"/>
  <c r="D970" i="16"/>
  <c r="C970" i="16"/>
  <c r="B970" i="16"/>
  <c r="Q969" i="16"/>
  <c r="P969" i="16"/>
  <c r="O969" i="16"/>
  <c r="N969" i="16"/>
  <c r="M969" i="16"/>
  <c r="L969" i="16"/>
  <c r="K969" i="16"/>
  <c r="J969" i="16"/>
  <c r="I969" i="16"/>
  <c r="H969" i="16"/>
  <c r="G969" i="16"/>
  <c r="F969" i="16"/>
  <c r="E969" i="16"/>
  <c r="D969" i="16"/>
  <c r="C969" i="16"/>
  <c r="B969" i="16"/>
  <c r="Q968" i="16"/>
  <c r="P968" i="16"/>
  <c r="O968" i="16"/>
  <c r="N968" i="16"/>
  <c r="M968" i="16"/>
  <c r="L968" i="16"/>
  <c r="K968" i="16"/>
  <c r="J968" i="16"/>
  <c r="I968" i="16"/>
  <c r="H968" i="16"/>
  <c r="G968" i="16"/>
  <c r="F968" i="16"/>
  <c r="E968" i="16"/>
  <c r="D968" i="16"/>
  <c r="C968" i="16"/>
  <c r="B968" i="16"/>
  <c r="Q967" i="16"/>
  <c r="P967" i="16"/>
  <c r="O967" i="16"/>
  <c r="N967" i="16"/>
  <c r="M967" i="16"/>
  <c r="L967" i="16"/>
  <c r="K967" i="16"/>
  <c r="J967" i="16"/>
  <c r="I967" i="16"/>
  <c r="H967" i="16"/>
  <c r="G967" i="16"/>
  <c r="F967" i="16"/>
  <c r="E967" i="16"/>
  <c r="D967" i="16"/>
  <c r="C967" i="16"/>
  <c r="B967" i="16"/>
  <c r="Q966" i="16"/>
  <c r="P966" i="16"/>
  <c r="O966" i="16"/>
  <c r="N966" i="16"/>
  <c r="M966" i="16"/>
  <c r="L966" i="16"/>
  <c r="K966" i="16"/>
  <c r="J966" i="16"/>
  <c r="I966" i="16"/>
  <c r="H966" i="16"/>
  <c r="G966" i="16"/>
  <c r="F966" i="16"/>
  <c r="E966" i="16"/>
  <c r="D966" i="16"/>
  <c r="C966" i="16"/>
  <c r="B966" i="16"/>
  <c r="Q965" i="16"/>
  <c r="P965" i="16"/>
  <c r="O965" i="16"/>
  <c r="N965" i="16"/>
  <c r="M965" i="16"/>
  <c r="L965" i="16"/>
  <c r="K965" i="16"/>
  <c r="J965" i="16"/>
  <c r="I965" i="16"/>
  <c r="H965" i="16"/>
  <c r="G965" i="16"/>
  <c r="F965" i="16"/>
  <c r="E965" i="16"/>
  <c r="D965" i="16"/>
  <c r="C965" i="16"/>
  <c r="B965" i="16"/>
  <c r="Q964" i="16"/>
  <c r="P964" i="16"/>
  <c r="O964" i="16"/>
  <c r="N964" i="16"/>
  <c r="M964" i="16"/>
  <c r="L964" i="16"/>
  <c r="K964" i="16"/>
  <c r="J964" i="16"/>
  <c r="I964" i="16"/>
  <c r="H964" i="16"/>
  <c r="G964" i="16"/>
  <c r="F964" i="16"/>
  <c r="E964" i="16"/>
  <c r="D964" i="16"/>
  <c r="C964" i="16"/>
  <c r="B964" i="16"/>
  <c r="Q963" i="16"/>
  <c r="P963" i="16"/>
  <c r="O963" i="16"/>
  <c r="N963" i="16"/>
  <c r="M963" i="16"/>
  <c r="L963" i="16"/>
  <c r="K963" i="16"/>
  <c r="J963" i="16"/>
  <c r="I963" i="16"/>
  <c r="H963" i="16"/>
  <c r="G963" i="16"/>
  <c r="F963" i="16"/>
  <c r="E963" i="16"/>
  <c r="D963" i="16"/>
  <c r="C963" i="16"/>
  <c r="B963" i="16"/>
  <c r="Q962" i="16"/>
  <c r="P962" i="16"/>
  <c r="O962" i="16"/>
  <c r="N962" i="16"/>
  <c r="M962" i="16"/>
  <c r="L962" i="16"/>
  <c r="K962" i="16"/>
  <c r="J962" i="16"/>
  <c r="I962" i="16"/>
  <c r="H962" i="16"/>
  <c r="G962" i="16"/>
  <c r="F962" i="16"/>
  <c r="E962" i="16"/>
  <c r="D962" i="16"/>
  <c r="C962" i="16"/>
  <c r="B962" i="16"/>
  <c r="Q961" i="16"/>
  <c r="P961" i="16"/>
  <c r="O961" i="16"/>
  <c r="N961" i="16"/>
  <c r="M961" i="16"/>
  <c r="L961" i="16"/>
  <c r="K961" i="16"/>
  <c r="J961" i="16"/>
  <c r="I961" i="16"/>
  <c r="H961" i="16"/>
  <c r="G961" i="16"/>
  <c r="F961" i="16"/>
  <c r="E961" i="16"/>
  <c r="D961" i="16"/>
  <c r="C961" i="16"/>
  <c r="B961" i="16"/>
  <c r="Q960" i="16"/>
  <c r="P960" i="16"/>
  <c r="O960" i="16"/>
  <c r="N960" i="16"/>
  <c r="M960" i="16"/>
  <c r="L960" i="16"/>
  <c r="K960" i="16"/>
  <c r="J960" i="16"/>
  <c r="I960" i="16"/>
  <c r="H960" i="16"/>
  <c r="G960" i="16"/>
  <c r="F960" i="16"/>
  <c r="E960" i="16"/>
  <c r="D960" i="16"/>
  <c r="C960" i="16"/>
  <c r="B960" i="16"/>
  <c r="Q959" i="16"/>
  <c r="P959" i="16"/>
  <c r="O959" i="16"/>
  <c r="N959" i="16"/>
  <c r="M959" i="16"/>
  <c r="L959" i="16"/>
  <c r="K959" i="16"/>
  <c r="J959" i="16"/>
  <c r="I959" i="16"/>
  <c r="H959" i="16"/>
  <c r="G959" i="16"/>
  <c r="F959" i="16"/>
  <c r="E959" i="16"/>
  <c r="D959" i="16"/>
  <c r="C959" i="16"/>
  <c r="B959" i="16"/>
  <c r="Q958" i="16"/>
  <c r="P958" i="16"/>
  <c r="O958" i="16"/>
  <c r="N958" i="16"/>
  <c r="M958" i="16"/>
  <c r="L958" i="16"/>
  <c r="K958" i="16"/>
  <c r="J958" i="16"/>
  <c r="I958" i="16"/>
  <c r="H958" i="16"/>
  <c r="G958" i="16"/>
  <c r="F958" i="16"/>
  <c r="E958" i="16"/>
  <c r="D958" i="16"/>
  <c r="C958" i="16"/>
  <c r="B958" i="16"/>
  <c r="Q957" i="16"/>
  <c r="P957" i="16"/>
  <c r="O957" i="16"/>
  <c r="N957" i="16"/>
  <c r="M957" i="16"/>
  <c r="L957" i="16"/>
  <c r="K957" i="16"/>
  <c r="J957" i="16"/>
  <c r="I957" i="16"/>
  <c r="H957" i="16"/>
  <c r="G957" i="16"/>
  <c r="F957" i="16"/>
  <c r="E957" i="16"/>
  <c r="D957" i="16"/>
  <c r="C957" i="16"/>
  <c r="B957" i="16"/>
  <c r="Q956" i="16"/>
  <c r="P956" i="16"/>
  <c r="O956" i="16"/>
  <c r="N956" i="16"/>
  <c r="M956" i="16"/>
  <c r="L956" i="16"/>
  <c r="K956" i="16"/>
  <c r="J956" i="16"/>
  <c r="I956" i="16"/>
  <c r="H956" i="16"/>
  <c r="G956" i="16"/>
  <c r="F956" i="16"/>
  <c r="E956" i="16"/>
  <c r="D956" i="16"/>
  <c r="C956" i="16"/>
  <c r="B956" i="16"/>
  <c r="Q955" i="16"/>
  <c r="P955" i="16"/>
  <c r="O955" i="16"/>
  <c r="N955" i="16"/>
  <c r="M955" i="16"/>
  <c r="L955" i="16"/>
  <c r="K955" i="16"/>
  <c r="J955" i="16"/>
  <c r="I955" i="16"/>
  <c r="H955" i="16"/>
  <c r="G955" i="16"/>
  <c r="F955" i="16"/>
  <c r="E955" i="16"/>
  <c r="D955" i="16"/>
  <c r="C955" i="16"/>
  <c r="B955" i="16"/>
  <c r="Q954" i="16"/>
  <c r="P954" i="16"/>
  <c r="O954" i="16"/>
  <c r="N954" i="16"/>
  <c r="M954" i="16"/>
  <c r="L954" i="16"/>
  <c r="K954" i="16"/>
  <c r="J954" i="16"/>
  <c r="I954" i="16"/>
  <c r="H954" i="16"/>
  <c r="G954" i="16"/>
  <c r="F954" i="16"/>
  <c r="E954" i="16"/>
  <c r="D954" i="16"/>
  <c r="C954" i="16"/>
  <c r="B954" i="16"/>
  <c r="Q953" i="16"/>
  <c r="P953" i="16"/>
  <c r="O953" i="16"/>
  <c r="N953" i="16"/>
  <c r="M953" i="16"/>
  <c r="L953" i="16"/>
  <c r="K953" i="16"/>
  <c r="J953" i="16"/>
  <c r="I953" i="16"/>
  <c r="H953" i="16"/>
  <c r="G953" i="16"/>
  <c r="F953" i="16"/>
  <c r="E953" i="16"/>
  <c r="D953" i="16"/>
  <c r="C953" i="16"/>
  <c r="B953" i="16"/>
  <c r="Q952" i="16"/>
  <c r="P952" i="16"/>
  <c r="O952" i="16"/>
  <c r="N952" i="16"/>
  <c r="M952" i="16"/>
  <c r="L952" i="16"/>
  <c r="K952" i="16"/>
  <c r="J952" i="16"/>
  <c r="I952" i="16"/>
  <c r="H952" i="16"/>
  <c r="G952" i="16"/>
  <c r="F952" i="16"/>
  <c r="E952" i="16"/>
  <c r="D952" i="16"/>
  <c r="C952" i="16"/>
  <c r="B952" i="16"/>
  <c r="Q951" i="16"/>
  <c r="P951" i="16"/>
  <c r="O951" i="16"/>
  <c r="N951" i="16"/>
  <c r="M951" i="16"/>
  <c r="L951" i="16"/>
  <c r="K951" i="16"/>
  <c r="J951" i="16"/>
  <c r="I951" i="16"/>
  <c r="H951" i="16"/>
  <c r="G951" i="16"/>
  <c r="F951" i="16"/>
  <c r="E951" i="16"/>
  <c r="D951" i="16"/>
  <c r="C951" i="16"/>
  <c r="B951" i="16"/>
  <c r="Q950" i="16"/>
  <c r="P950" i="16"/>
  <c r="O950" i="16"/>
  <c r="N950" i="16"/>
  <c r="M950" i="16"/>
  <c r="L950" i="16"/>
  <c r="K950" i="16"/>
  <c r="J950" i="16"/>
  <c r="I950" i="16"/>
  <c r="H950" i="16"/>
  <c r="G950" i="16"/>
  <c r="F950" i="16"/>
  <c r="E950" i="16"/>
  <c r="D950" i="16"/>
  <c r="C950" i="16"/>
  <c r="B950" i="16"/>
  <c r="Q949" i="16"/>
  <c r="P949" i="16"/>
  <c r="O949" i="16"/>
  <c r="N949" i="16"/>
  <c r="M949" i="16"/>
  <c r="L949" i="16"/>
  <c r="K949" i="16"/>
  <c r="J949" i="16"/>
  <c r="I949" i="16"/>
  <c r="H949" i="16"/>
  <c r="G949" i="16"/>
  <c r="F949" i="16"/>
  <c r="E949" i="16"/>
  <c r="D949" i="16"/>
  <c r="C949" i="16"/>
  <c r="B949" i="16"/>
  <c r="Q948" i="16"/>
  <c r="P948" i="16"/>
  <c r="O948" i="16"/>
  <c r="N948" i="16"/>
  <c r="M948" i="16"/>
  <c r="L948" i="16"/>
  <c r="K948" i="16"/>
  <c r="J948" i="16"/>
  <c r="I948" i="16"/>
  <c r="H948" i="16"/>
  <c r="G948" i="16"/>
  <c r="F948" i="16"/>
  <c r="E948" i="16"/>
  <c r="D948" i="16"/>
  <c r="C948" i="16"/>
  <c r="B948" i="16"/>
  <c r="Q947" i="16"/>
  <c r="P947" i="16"/>
  <c r="O947" i="16"/>
  <c r="N947" i="16"/>
  <c r="M947" i="16"/>
  <c r="L947" i="16"/>
  <c r="K947" i="16"/>
  <c r="J947" i="16"/>
  <c r="I947" i="16"/>
  <c r="H947" i="16"/>
  <c r="G947" i="16"/>
  <c r="F947" i="16"/>
  <c r="E947" i="16"/>
  <c r="D947" i="16"/>
  <c r="C947" i="16"/>
  <c r="B947" i="16"/>
  <c r="Q946" i="16"/>
  <c r="P946" i="16"/>
  <c r="O946" i="16"/>
  <c r="N946" i="16"/>
  <c r="M946" i="16"/>
  <c r="L946" i="16"/>
  <c r="K946" i="16"/>
  <c r="J946" i="16"/>
  <c r="I946" i="16"/>
  <c r="H946" i="16"/>
  <c r="G946" i="16"/>
  <c r="F946" i="16"/>
  <c r="E946" i="16"/>
  <c r="D946" i="16"/>
  <c r="C946" i="16"/>
  <c r="B946" i="16"/>
  <c r="Q945" i="16"/>
  <c r="P945" i="16"/>
  <c r="O945" i="16"/>
  <c r="N945" i="16"/>
  <c r="M945" i="16"/>
  <c r="L945" i="16"/>
  <c r="K945" i="16"/>
  <c r="J945" i="16"/>
  <c r="I945" i="16"/>
  <c r="H945" i="16"/>
  <c r="G945" i="16"/>
  <c r="F945" i="16"/>
  <c r="E945" i="16"/>
  <c r="D945" i="16"/>
  <c r="C945" i="16"/>
  <c r="B945" i="16"/>
  <c r="Q944" i="16"/>
  <c r="P944" i="16"/>
  <c r="O944" i="16"/>
  <c r="N944" i="16"/>
  <c r="M944" i="16"/>
  <c r="L944" i="16"/>
  <c r="K944" i="16"/>
  <c r="J944" i="16"/>
  <c r="I944" i="16"/>
  <c r="H944" i="16"/>
  <c r="G944" i="16"/>
  <c r="F944" i="16"/>
  <c r="E944" i="16"/>
  <c r="D944" i="16"/>
  <c r="C944" i="16"/>
  <c r="B944" i="16"/>
  <c r="Q943" i="16"/>
  <c r="P943" i="16"/>
  <c r="O943" i="16"/>
  <c r="N943" i="16"/>
  <c r="M943" i="16"/>
  <c r="L943" i="16"/>
  <c r="K943" i="16"/>
  <c r="J943" i="16"/>
  <c r="I943" i="16"/>
  <c r="H943" i="16"/>
  <c r="G943" i="16"/>
  <c r="F943" i="16"/>
  <c r="E943" i="16"/>
  <c r="D943" i="16"/>
  <c r="C943" i="16"/>
  <c r="B943" i="16"/>
  <c r="Q942" i="16"/>
  <c r="P942" i="16"/>
  <c r="O942" i="16"/>
  <c r="N942" i="16"/>
  <c r="M942" i="16"/>
  <c r="L942" i="16"/>
  <c r="K942" i="16"/>
  <c r="J942" i="16"/>
  <c r="I942" i="16"/>
  <c r="H942" i="16"/>
  <c r="G942" i="16"/>
  <c r="F942" i="16"/>
  <c r="E942" i="16"/>
  <c r="D942" i="16"/>
  <c r="C942" i="16"/>
  <c r="B942" i="16"/>
  <c r="Q941" i="16"/>
  <c r="P941" i="16"/>
  <c r="O941" i="16"/>
  <c r="N941" i="16"/>
  <c r="M941" i="16"/>
  <c r="L941" i="16"/>
  <c r="K941" i="16"/>
  <c r="J941" i="16"/>
  <c r="I941" i="16"/>
  <c r="H941" i="16"/>
  <c r="G941" i="16"/>
  <c r="F941" i="16"/>
  <c r="E941" i="16"/>
  <c r="D941" i="16"/>
  <c r="C941" i="16"/>
  <c r="B941" i="16"/>
  <c r="Q940" i="16"/>
  <c r="P940" i="16"/>
  <c r="O940" i="16"/>
  <c r="N940" i="16"/>
  <c r="M940" i="16"/>
  <c r="L940" i="16"/>
  <c r="K940" i="16"/>
  <c r="J940" i="16"/>
  <c r="I940" i="16"/>
  <c r="H940" i="16"/>
  <c r="G940" i="16"/>
  <c r="F940" i="16"/>
  <c r="E940" i="16"/>
  <c r="D940" i="16"/>
  <c r="C940" i="16"/>
  <c r="B940" i="16"/>
  <c r="Q939" i="16"/>
  <c r="P939" i="16"/>
  <c r="O939" i="16"/>
  <c r="N939" i="16"/>
  <c r="M939" i="16"/>
  <c r="L939" i="16"/>
  <c r="K939" i="16"/>
  <c r="J939" i="16"/>
  <c r="I939" i="16"/>
  <c r="H939" i="16"/>
  <c r="G939" i="16"/>
  <c r="F939" i="16"/>
  <c r="E939" i="16"/>
  <c r="D939" i="16"/>
  <c r="C939" i="16"/>
  <c r="B939" i="16"/>
  <c r="Q938" i="16"/>
  <c r="P938" i="16"/>
  <c r="O938" i="16"/>
  <c r="N938" i="16"/>
  <c r="M938" i="16"/>
  <c r="L938" i="16"/>
  <c r="K938" i="16"/>
  <c r="J938" i="16"/>
  <c r="I938" i="16"/>
  <c r="H938" i="16"/>
  <c r="G938" i="16"/>
  <c r="F938" i="16"/>
  <c r="E938" i="16"/>
  <c r="D938" i="16"/>
  <c r="C938" i="16"/>
  <c r="B938" i="16"/>
  <c r="Q937" i="16"/>
  <c r="P937" i="16"/>
  <c r="O937" i="16"/>
  <c r="N937" i="16"/>
  <c r="M937" i="16"/>
  <c r="L937" i="16"/>
  <c r="K937" i="16"/>
  <c r="J937" i="16"/>
  <c r="I937" i="16"/>
  <c r="H937" i="16"/>
  <c r="G937" i="16"/>
  <c r="F937" i="16"/>
  <c r="E937" i="16"/>
  <c r="D937" i="16"/>
  <c r="C937" i="16"/>
  <c r="B937" i="16"/>
  <c r="Q936" i="16"/>
  <c r="P936" i="16"/>
  <c r="O936" i="16"/>
  <c r="N936" i="16"/>
  <c r="M936" i="16"/>
  <c r="L936" i="16"/>
  <c r="K936" i="16"/>
  <c r="J936" i="16"/>
  <c r="I936" i="16"/>
  <c r="H936" i="16"/>
  <c r="G936" i="16"/>
  <c r="F936" i="16"/>
  <c r="E936" i="16"/>
  <c r="D936" i="16"/>
  <c r="C936" i="16"/>
  <c r="B936" i="16"/>
  <c r="Q935" i="16"/>
  <c r="P935" i="16"/>
  <c r="O935" i="16"/>
  <c r="N935" i="16"/>
  <c r="M935" i="16"/>
  <c r="L935" i="16"/>
  <c r="K935" i="16"/>
  <c r="J935" i="16"/>
  <c r="I935" i="16"/>
  <c r="H935" i="16"/>
  <c r="G935" i="16"/>
  <c r="F935" i="16"/>
  <c r="E935" i="16"/>
  <c r="D935" i="16"/>
  <c r="C935" i="16"/>
  <c r="B935" i="16"/>
  <c r="Q934" i="16"/>
  <c r="P934" i="16"/>
  <c r="O934" i="16"/>
  <c r="N934" i="16"/>
  <c r="M934" i="16"/>
  <c r="L934" i="16"/>
  <c r="K934" i="16"/>
  <c r="J934" i="16"/>
  <c r="I934" i="16"/>
  <c r="H934" i="16"/>
  <c r="G934" i="16"/>
  <c r="F934" i="16"/>
  <c r="E934" i="16"/>
  <c r="D934" i="16"/>
  <c r="C934" i="16"/>
  <c r="B934" i="16"/>
  <c r="Q933" i="16"/>
  <c r="P933" i="16"/>
  <c r="O933" i="16"/>
  <c r="N933" i="16"/>
  <c r="M933" i="16"/>
  <c r="L933" i="16"/>
  <c r="K933" i="16"/>
  <c r="J933" i="16"/>
  <c r="I933" i="16"/>
  <c r="H933" i="16"/>
  <c r="G933" i="16"/>
  <c r="F933" i="16"/>
  <c r="E933" i="16"/>
  <c r="D933" i="16"/>
  <c r="C933" i="16"/>
  <c r="B933" i="16"/>
  <c r="Q932" i="16"/>
  <c r="P932" i="16"/>
  <c r="O932" i="16"/>
  <c r="N932" i="16"/>
  <c r="M932" i="16"/>
  <c r="L932" i="16"/>
  <c r="K932" i="16"/>
  <c r="J932" i="16"/>
  <c r="I932" i="16"/>
  <c r="H932" i="16"/>
  <c r="G932" i="16"/>
  <c r="F932" i="16"/>
  <c r="E932" i="16"/>
  <c r="D932" i="16"/>
  <c r="C932" i="16"/>
  <c r="B932" i="16"/>
  <c r="Q931" i="16"/>
  <c r="P931" i="16"/>
  <c r="O931" i="16"/>
  <c r="N931" i="16"/>
  <c r="M931" i="16"/>
  <c r="L931" i="16"/>
  <c r="K931" i="16"/>
  <c r="J931" i="16"/>
  <c r="I931" i="16"/>
  <c r="H931" i="16"/>
  <c r="G931" i="16"/>
  <c r="F931" i="16"/>
  <c r="E931" i="16"/>
  <c r="D931" i="16"/>
  <c r="C931" i="16"/>
  <c r="B931" i="16"/>
  <c r="Q930" i="16"/>
  <c r="P930" i="16"/>
  <c r="O930" i="16"/>
  <c r="N930" i="16"/>
  <c r="M930" i="16"/>
  <c r="L930" i="16"/>
  <c r="K930" i="16"/>
  <c r="J930" i="16"/>
  <c r="I930" i="16"/>
  <c r="H930" i="16"/>
  <c r="G930" i="16"/>
  <c r="F930" i="16"/>
  <c r="E930" i="16"/>
  <c r="D930" i="16"/>
  <c r="C930" i="16"/>
  <c r="B930" i="16"/>
  <c r="Q929" i="16"/>
  <c r="P929" i="16"/>
  <c r="O929" i="16"/>
  <c r="N929" i="16"/>
  <c r="M929" i="16"/>
  <c r="L929" i="16"/>
  <c r="K929" i="16"/>
  <c r="J929" i="16"/>
  <c r="I929" i="16"/>
  <c r="H929" i="16"/>
  <c r="G929" i="16"/>
  <c r="F929" i="16"/>
  <c r="E929" i="16"/>
  <c r="D929" i="16"/>
  <c r="C929" i="16"/>
  <c r="B929" i="16"/>
  <c r="Q928" i="16"/>
  <c r="P928" i="16"/>
  <c r="O928" i="16"/>
  <c r="N928" i="16"/>
  <c r="M928" i="16"/>
  <c r="L928" i="16"/>
  <c r="K928" i="16"/>
  <c r="J928" i="16"/>
  <c r="I928" i="16"/>
  <c r="H928" i="16"/>
  <c r="G928" i="16"/>
  <c r="F928" i="16"/>
  <c r="E928" i="16"/>
  <c r="D928" i="16"/>
  <c r="C928" i="16"/>
  <c r="B928" i="16"/>
  <c r="Q927" i="16"/>
  <c r="P927" i="16"/>
  <c r="O927" i="16"/>
  <c r="N927" i="16"/>
  <c r="M927" i="16"/>
  <c r="L927" i="16"/>
  <c r="K927" i="16"/>
  <c r="J927" i="16"/>
  <c r="I927" i="16"/>
  <c r="H927" i="16"/>
  <c r="G927" i="16"/>
  <c r="F927" i="16"/>
  <c r="E927" i="16"/>
  <c r="D927" i="16"/>
  <c r="C927" i="16"/>
  <c r="B927" i="16"/>
  <c r="Q926" i="16"/>
  <c r="P926" i="16"/>
  <c r="O926" i="16"/>
  <c r="N926" i="16"/>
  <c r="M926" i="16"/>
  <c r="L926" i="16"/>
  <c r="K926" i="16"/>
  <c r="J926" i="16"/>
  <c r="I926" i="16"/>
  <c r="H926" i="16"/>
  <c r="G926" i="16"/>
  <c r="F926" i="16"/>
  <c r="E926" i="16"/>
  <c r="D926" i="16"/>
  <c r="C926" i="16"/>
  <c r="B926" i="16"/>
  <c r="Q925" i="16"/>
  <c r="P925" i="16"/>
  <c r="O925" i="16"/>
  <c r="N925" i="16"/>
  <c r="M925" i="16"/>
  <c r="L925" i="16"/>
  <c r="K925" i="16"/>
  <c r="J925" i="16"/>
  <c r="I925" i="16"/>
  <c r="H925" i="16"/>
  <c r="G925" i="16"/>
  <c r="F925" i="16"/>
  <c r="E925" i="16"/>
  <c r="D925" i="16"/>
  <c r="C925" i="16"/>
  <c r="B925" i="16"/>
  <c r="Q924" i="16"/>
  <c r="P924" i="16"/>
  <c r="O924" i="16"/>
  <c r="N924" i="16"/>
  <c r="M924" i="16"/>
  <c r="L924" i="16"/>
  <c r="K924" i="16"/>
  <c r="J924" i="16"/>
  <c r="I924" i="16"/>
  <c r="H924" i="16"/>
  <c r="G924" i="16"/>
  <c r="F924" i="16"/>
  <c r="E924" i="16"/>
  <c r="D924" i="16"/>
  <c r="C924" i="16"/>
  <c r="B924" i="16"/>
  <c r="Q923" i="16"/>
  <c r="P923" i="16"/>
  <c r="O923" i="16"/>
  <c r="N923" i="16"/>
  <c r="M923" i="16"/>
  <c r="L923" i="16"/>
  <c r="K923" i="16"/>
  <c r="J923" i="16"/>
  <c r="I923" i="16"/>
  <c r="H923" i="16"/>
  <c r="G923" i="16"/>
  <c r="F923" i="16"/>
  <c r="E923" i="16"/>
  <c r="D923" i="16"/>
  <c r="C923" i="16"/>
  <c r="B923" i="16"/>
  <c r="Q922" i="16"/>
  <c r="P922" i="16"/>
  <c r="O922" i="16"/>
  <c r="N922" i="16"/>
  <c r="M922" i="16"/>
  <c r="L922" i="16"/>
  <c r="K922" i="16"/>
  <c r="J922" i="16"/>
  <c r="I922" i="16"/>
  <c r="H922" i="16"/>
  <c r="G922" i="16"/>
  <c r="F922" i="16"/>
  <c r="E922" i="16"/>
  <c r="D922" i="16"/>
  <c r="C922" i="16"/>
  <c r="B922" i="16"/>
  <c r="Q921" i="16"/>
  <c r="P921" i="16"/>
  <c r="O921" i="16"/>
  <c r="N921" i="16"/>
  <c r="M921" i="16"/>
  <c r="L921" i="16"/>
  <c r="K921" i="16"/>
  <c r="J921" i="16"/>
  <c r="I921" i="16"/>
  <c r="H921" i="16"/>
  <c r="G921" i="16"/>
  <c r="F921" i="16"/>
  <c r="E921" i="16"/>
  <c r="D921" i="16"/>
  <c r="C921" i="16"/>
  <c r="B921" i="16"/>
  <c r="Q920" i="16"/>
  <c r="P920" i="16"/>
  <c r="O920" i="16"/>
  <c r="N920" i="16"/>
  <c r="M920" i="16"/>
  <c r="L920" i="16"/>
  <c r="K920" i="16"/>
  <c r="J920" i="16"/>
  <c r="I920" i="16"/>
  <c r="H920" i="16"/>
  <c r="G920" i="16"/>
  <c r="F920" i="16"/>
  <c r="E920" i="16"/>
  <c r="D920" i="16"/>
  <c r="C920" i="16"/>
  <c r="B920" i="16"/>
  <c r="Q919" i="16"/>
  <c r="P919" i="16"/>
  <c r="O919" i="16"/>
  <c r="N919" i="16"/>
  <c r="M919" i="16"/>
  <c r="L919" i="16"/>
  <c r="K919" i="16"/>
  <c r="J919" i="16"/>
  <c r="I919" i="16"/>
  <c r="H919" i="16"/>
  <c r="G919" i="16"/>
  <c r="F919" i="16"/>
  <c r="E919" i="16"/>
  <c r="D919" i="16"/>
  <c r="C919" i="16"/>
  <c r="B919" i="16"/>
  <c r="Q918" i="16"/>
  <c r="P918" i="16"/>
  <c r="O918" i="16"/>
  <c r="N918" i="16"/>
  <c r="M918" i="16"/>
  <c r="L918" i="16"/>
  <c r="K918" i="16"/>
  <c r="J918" i="16"/>
  <c r="I918" i="16"/>
  <c r="H918" i="16"/>
  <c r="G918" i="16"/>
  <c r="F918" i="16"/>
  <c r="E918" i="16"/>
  <c r="D918" i="16"/>
  <c r="C918" i="16"/>
  <c r="B918" i="16"/>
  <c r="Q917" i="16"/>
  <c r="P917" i="16"/>
  <c r="O917" i="16"/>
  <c r="N917" i="16"/>
  <c r="M917" i="16"/>
  <c r="L917" i="16"/>
  <c r="K917" i="16"/>
  <c r="J917" i="16"/>
  <c r="I917" i="16"/>
  <c r="H917" i="16"/>
  <c r="G917" i="16"/>
  <c r="F917" i="16"/>
  <c r="E917" i="16"/>
  <c r="D917" i="16"/>
  <c r="C917" i="16"/>
  <c r="B917" i="16"/>
  <c r="Q916" i="16"/>
  <c r="P916" i="16"/>
  <c r="O916" i="16"/>
  <c r="N916" i="16"/>
  <c r="M916" i="16"/>
  <c r="L916" i="16"/>
  <c r="K916" i="16"/>
  <c r="J916" i="16"/>
  <c r="I916" i="16"/>
  <c r="H916" i="16"/>
  <c r="G916" i="16"/>
  <c r="F916" i="16"/>
  <c r="E916" i="16"/>
  <c r="D916" i="16"/>
  <c r="C916" i="16"/>
  <c r="B916" i="16"/>
  <c r="Q915" i="16"/>
  <c r="P915" i="16"/>
  <c r="O915" i="16"/>
  <c r="N915" i="16"/>
  <c r="M915" i="16"/>
  <c r="L915" i="16"/>
  <c r="K915" i="16"/>
  <c r="J915" i="16"/>
  <c r="I915" i="16"/>
  <c r="H915" i="16"/>
  <c r="G915" i="16"/>
  <c r="F915" i="16"/>
  <c r="E915" i="16"/>
  <c r="D915" i="16"/>
  <c r="C915" i="16"/>
  <c r="B915" i="16"/>
  <c r="Q914" i="16"/>
  <c r="P914" i="16"/>
  <c r="O914" i="16"/>
  <c r="N914" i="16"/>
  <c r="M914" i="16"/>
  <c r="L914" i="16"/>
  <c r="K914" i="16"/>
  <c r="J914" i="16"/>
  <c r="I914" i="16"/>
  <c r="H914" i="16"/>
  <c r="G914" i="16"/>
  <c r="F914" i="16"/>
  <c r="E914" i="16"/>
  <c r="D914" i="16"/>
  <c r="C914" i="16"/>
  <c r="B914" i="16"/>
  <c r="Q913" i="16"/>
  <c r="P913" i="16"/>
  <c r="O913" i="16"/>
  <c r="N913" i="16"/>
  <c r="M913" i="16"/>
  <c r="L913" i="16"/>
  <c r="K913" i="16"/>
  <c r="J913" i="16"/>
  <c r="I913" i="16"/>
  <c r="H913" i="16"/>
  <c r="G913" i="16"/>
  <c r="F913" i="16"/>
  <c r="E913" i="16"/>
  <c r="D913" i="16"/>
  <c r="C913" i="16"/>
  <c r="B913" i="16"/>
  <c r="Q912" i="16"/>
  <c r="P912" i="16"/>
  <c r="O912" i="16"/>
  <c r="N912" i="16"/>
  <c r="M912" i="16"/>
  <c r="L912" i="16"/>
  <c r="K912" i="16"/>
  <c r="J912" i="16"/>
  <c r="I912" i="16"/>
  <c r="H912" i="16"/>
  <c r="G912" i="16"/>
  <c r="F912" i="16"/>
  <c r="E912" i="16"/>
  <c r="D912" i="16"/>
  <c r="C912" i="16"/>
  <c r="B912" i="16"/>
  <c r="Q911" i="16"/>
  <c r="P911" i="16"/>
  <c r="O911" i="16"/>
  <c r="N911" i="16"/>
  <c r="M911" i="16"/>
  <c r="L911" i="16"/>
  <c r="K911" i="16"/>
  <c r="J911" i="16"/>
  <c r="I911" i="16"/>
  <c r="H911" i="16"/>
  <c r="G911" i="16"/>
  <c r="F911" i="16"/>
  <c r="E911" i="16"/>
  <c r="D911" i="16"/>
  <c r="C911" i="16"/>
  <c r="B911" i="16"/>
  <c r="Q910" i="16"/>
  <c r="P910" i="16"/>
  <c r="O910" i="16"/>
  <c r="N910" i="16"/>
  <c r="M910" i="16"/>
  <c r="L910" i="16"/>
  <c r="K910" i="16"/>
  <c r="J910" i="16"/>
  <c r="I910" i="16"/>
  <c r="H910" i="16"/>
  <c r="G910" i="16"/>
  <c r="F910" i="16"/>
  <c r="E910" i="16"/>
  <c r="D910" i="16"/>
  <c r="C910" i="16"/>
  <c r="B910" i="16"/>
  <c r="Q909" i="16"/>
  <c r="P909" i="16"/>
  <c r="O909" i="16"/>
  <c r="N909" i="16"/>
  <c r="M909" i="16"/>
  <c r="L909" i="16"/>
  <c r="K909" i="16"/>
  <c r="J909" i="16"/>
  <c r="I909" i="16"/>
  <c r="H909" i="16"/>
  <c r="G909" i="16"/>
  <c r="F909" i="16"/>
  <c r="E909" i="16"/>
  <c r="D909" i="16"/>
  <c r="C909" i="16"/>
  <c r="B909" i="16"/>
  <c r="Q908" i="16"/>
  <c r="P908" i="16"/>
  <c r="O908" i="16"/>
  <c r="N908" i="16"/>
  <c r="M908" i="16"/>
  <c r="L908" i="16"/>
  <c r="K908" i="16"/>
  <c r="J908" i="16"/>
  <c r="I908" i="16"/>
  <c r="H908" i="16"/>
  <c r="G908" i="16"/>
  <c r="F908" i="16"/>
  <c r="E908" i="16"/>
  <c r="D908" i="16"/>
  <c r="C908" i="16"/>
  <c r="B908" i="16"/>
  <c r="Q907" i="16"/>
  <c r="P907" i="16"/>
  <c r="O907" i="16"/>
  <c r="N907" i="16"/>
  <c r="M907" i="16"/>
  <c r="L907" i="16"/>
  <c r="K907" i="16"/>
  <c r="J907" i="16"/>
  <c r="I907" i="16"/>
  <c r="H907" i="16"/>
  <c r="G907" i="16"/>
  <c r="F907" i="16"/>
  <c r="E907" i="16"/>
  <c r="D907" i="16"/>
  <c r="C907" i="16"/>
  <c r="B907" i="16"/>
  <c r="Q906" i="16"/>
  <c r="P906" i="16"/>
  <c r="O906" i="16"/>
  <c r="N906" i="16"/>
  <c r="M906" i="16"/>
  <c r="L906" i="16"/>
  <c r="K906" i="16"/>
  <c r="J906" i="16"/>
  <c r="I906" i="16"/>
  <c r="H906" i="16"/>
  <c r="G906" i="16"/>
  <c r="F906" i="16"/>
  <c r="E906" i="16"/>
  <c r="D906" i="16"/>
  <c r="C906" i="16"/>
  <c r="B906" i="16"/>
  <c r="Q905" i="16"/>
  <c r="P905" i="16"/>
  <c r="O905" i="16"/>
  <c r="N905" i="16"/>
  <c r="M905" i="16"/>
  <c r="L905" i="16"/>
  <c r="K905" i="16"/>
  <c r="J905" i="16"/>
  <c r="I905" i="16"/>
  <c r="H905" i="16"/>
  <c r="G905" i="16"/>
  <c r="F905" i="16"/>
  <c r="E905" i="16"/>
  <c r="D905" i="16"/>
  <c r="C905" i="16"/>
  <c r="B905" i="16"/>
  <c r="Q904" i="16"/>
  <c r="P904" i="16"/>
  <c r="O904" i="16"/>
  <c r="N904" i="16"/>
  <c r="M904" i="16"/>
  <c r="L904" i="16"/>
  <c r="K904" i="16"/>
  <c r="J904" i="16"/>
  <c r="I904" i="16"/>
  <c r="H904" i="16"/>
  <c r="G904" i="16"/>
  <c r="F904" i="16"/>
  <c r="E904" i="16"/>
  <c r="D904" i="16"/>
  <c r="C904" i="16"/>
  <c r="B904" i="16"/>
  <c r="Q903" i="16"/>
  <c r="P903" i="16"/>
  <c r="O903" i="16"/>
  <c r="N903" i="16"/>
  <c r="M903" i="16"/>
  <c r="L903" i="16"/>
  <c r="K903" i="16"/>
  <c r="J903" i="16"/>
  <c r="I903" i="16"/>
  <c r="H903" i="16"/>
  <c r="G903" i="16"/>
  <c r="F903" i="16"/>
  <c r="E903" i="16"/>
  <c r="D903" i="16"/>
  <c r="C903" i="16"/>
  <c r="B903" i="16"/>
  <c r="Q902" i="16"/>
  <c r="P902" i="16"/>
  <c r="O902" i="16"/>
  <c r="N902" i="16"/>
  <c r="M902" i="16"/>
  <c r="L902" i="16"/>
  <c r="K902" i="16"/>
  <c r="J902" i="16"/>
  <c r="I902" i="16"/>
  <c r="H902" i="16"/>
  <c r="G902" i="16"/>
  <c r="F902" i="16"/>
  <c r="E902" i="16"/>
  <c r="D902" i="16"/>
  <c r="C902" i="16"/>
  <c r="B902" i="16"/>
  <c r="Q901" i="16"/>
  <c r="P901" i="16"/>
  <c r="O901" i="16"/>
  <c r="N901" i="16"/>
  <c r="M901" i="16"/>
  <c r="L901" i="16"/>
  <c r="K901" i="16"/>
  <c r="J901" i="16"/>
  <c r="I901" i="16"/>
  <c r="H901" i="16"/>
  <c r="G901" i="16"/>
  <c r="F901" i="16"/>
  <c r="E901" i="16"/>
  <c r="D901" i="16"/>
  <c r="C901" i="16"/>
  <c r="B901" i="16"/>
  <c r="Q900" i="16"/>
  <c r="P900" i="16"/>
  <c r="O900" i="16"/>
  <c r="N900" i="16"/>
  <c r="M900" i="16"/>
  <c r="L900" i="16"/>
  <c r="K900" i="16"/>
  <c r="J900" i="16"/>
  <c r="I900" i="16"/>
  <c r="H900" i="16"/>
  <c r="G900" i="16"/>
  <c r="F900" i="16"/>
  <c r="E900" i="16"/>
  <c r="D900" i="16"/>
  <c r="C900" i="16"/>
  <c r="B900" i="16"/>
  <c r="Q899" i="16"/>
  <c r="P899" i="16"/>
  <c r="O899" i="16"/>
  <c r="N899" i="16"/>
  <c r="M899" i="16"/>
  <c r="L899" i="16"/>
  <c r="K899" i="16"/>
  <c r="J899" i="16"/>
  <c r="I899" i="16"/>
  <c r="H899" i="16"/>
  <c r="G899" i="16"/>
  <c r="F899" i="16"/>
  <c r="E899" i="16"/>
  <c r="D899" i="16"/>
  <c r="C899" i="16"/>
  <c r="B899" i="16"/>
  <c r="Q898" i="16"/>
  <c r="P898" i="16"/>
  <c r="O898" i="16"/>
  <c r="N898" i="16"/>
  <c r="M898" i="16"/>
  <c r="L898" i="16"/>
  <c r="K898" i="16"/>
  <c r="J898" i="16"/>
  <c r="I898" i="16"/>
  <c r="H898" i="16"/>
  <c r="G898" i="16"/>
  <c r="F898" i="16"/>
  <c r="E898" i="16"/>
  <c r="D898" i="16"/>
  <c r="C898" i="16"/>
  <c r="B898" i="16"/>
  <c r="Q897" i="16"/>
  <c r="P897" i="16"/>
  <c r="O897" i="16"/>
  <c r="N897" i="16"/>
  <c r="M897" i="16"/>
  <c r="L897" i="16"/>
  <c r="K897" i="16"/>
  <c r="J897" i="16"/>
  <c r="I897" i="16"/>
  <c r="H897" i="16"/>
  <c r="G897" i="16"/>
  <c r="F897" i="16"/>
  <c r="E897" i="16"/>
  <c r="D897" i="16"/>
  <c r="C897" i="16"/>
  <c r="B897" i="16"/>
  <c r="Q896" i="16"/>
  <c r="P896" i="16"/>
  <c r="O896" i="16"/>
  <c r="N896" i="16"/>
  <c r="M896" i="16"/>
  <c r="L896" i="16"/>
  <c r="K896" i="16"/>
  <c r="J896" i="16"/>
  <c r="I896" i="16"/>
  <c r="H896" i="16"/>
  <c r="G896" i="16"/>
  <c r="F896" i="16"/>
  <c r="E896" i="16"/>
  <c r="D896" i="16"/>
  <c r="C896" i="16"/>
  <c r="B896" i="16"/>
  <c r="Q895" i="16"/>
  <c r="P895" i="16"/>
  <c r="O895" i="16"/>
  <c r="N895" i="16"/>
  <c r="M895" i="16"/>
  <c r="L895" i="16"/>
  <c r="K895" i="16"/>
  <c r="J895" i="16"/>
  <c r="I895" i="16"/>
  <c r="H895" i="16"/>
  <c r="G895" i="16"/>
  <c r="F895" i="16"/>
  <c r="E895" i="16"/>
  <c r="D895" i="16"/>
  <c r="C895" i="16"/>
  <c r="B895" i="16"/>
  <c r="Q894" i="16"/>
  <c r="P894" i="16"/>
  <c r="O894" i="16"/>
  <c r="N894" i="16"/>
  <c r="M894" i="16"/>
  <c r="L894" i="16"/>
  <c r="K894" i="16"/>
  <c r="J894" i="16"/>
  <c r="I894" i="16"/>
  <c r="H894" i="16"/>
  <c r="G894" i="16"/>
  <c r="F894" i="16"/>
  <c r="E894" i="16"/>
  <c r="D894" i="16"/>
  <c r="C894" i="16"/>
  <c r="B894" i="16"/>
  <c r="Q893" i="16"/>
  <c r="P893" i="16"/>
  <c r="O893" i="16"/>
  <c r="N893" i="16"/>
  <c r="M893" i="16"/>
  <c r="L893" i="16"/>
  <c r="K893" i="16"/>
  <c r="J893" i="16"/>
  <c r="I893" i="16"/>
  <c r="H893" i="16"/>
  <c r="G893" i="16"/>
  <c r="F893" i="16"/>
  <c r="E893" i="16"/>
  <c r="D893" i="16"/>
  <c r="C893" i="16"/>
  <c r="B893" i="16"/>
  <c r="Q892" i="16"/>
  <c r="P892" i="16"/>
  <c r="O892" i="16"/>
  <c r="N892" i="16"/>
  <c r="M892" i="16"/>
  <c r="L892" i="16"/>
  <c r="K892" i="16"/>
  <c r="J892" i="16"/>
  <c r="I892" i="16"/>
  <c r="H892" i="16"/>
  <c r="G892" i="16"/>
  <c r="F892" i="16"/>
  <c r="E892" i="16"/>
  <c r="D892" i="16"/>
  <c r="C892" i="16"/>
  <c r="B892" i="16"/>
  <c r="Q891" i="16"/>
  <c r="P891" i="16"/>
  <c r="O891" i="16"/>
  <c r="N891" i="16"/>
  <c r="M891" i="16"/>
  <c r="L891" i="16"/>
  <c r="K891" i="16"/>
  <c r="J891" i="16"/>
  <c r="I891" i="16"/>
  <c r="H891" i="16"/>
  <c r="G891" i="16"/>
  <c r="F891" i="16"/>
  <c r="E891" i="16"/>
  <c r="D891" i="16"/>
  <c r="C891" i="16"/>
  <c r="B891" i="16"/>
  <c r="Q890" i="16"/>
  <c r="P890" i="16"/>
  <c r="O890" i="16"/>
  <c r="N890" i="16"/>
  <c r="M890" i="16"/>
  <c r="L890" i="16"/>
  <c r="K890" i="16"/>
  <c r="J890" i="16"/>
  <c r="I890" i="16"/>
  <c r="H890" i="16"/>
  <c r="G890" i="16"/>
  <c r="F890" i="16"/>
  <c r="E890" i="16"/>
  <c r="D890" i="16"/>
  <c r="C890" i="16"/>
  <c r="B890" i="16"/>
  <c r="Q889" i="16"/>
  <c r="P889" i="16"/>
  <c r="O889" i="16"/>
  <c r="N889" i="16"/>
  <c r="M889" i="16"/>
  <c r="L889" i="16"/>
  <c r="K889" i="16"/>
  <c r="J889" i="16"/>
  <c r="I889" i="16"/>
  <c r="H889" i="16"/>
  <c r="G889" i="16"/>
  <c r="F889" i="16"/>
  <c r="E889" i="16"/>
  <c r="D889" i="16"/>
  <c r="C889" i="16"/>
  <c r="B889" i="16"/>
  <c r="Q888" i="16"/>
  <c r="P888" i="16"/>
  <c r="O888" i="16"/>
  <c r="N888" i="16"/>
  <c r="M888" i="16"/>
  <c r="L888" i="16"/>
  <c r="K888" i="16"/>
  <c r="J888" i="16"/>
  <c r="I888" i="16"/>
  <c r="H888" i="16"/>
  <c r="G888" i="16"/>
  <c r="F888" i="16"/>
  <c r="E888" i="16"/>
  <c r="D888" i="16"/>
  <c r="C888" i="16"/>
  <c r="B888" i="16"/>
  <c r="Q887" i="16"/>
  <c r="P887" i="16"/>
  <c r="O887" i="16"/>
  <c r="N887" i="16"/>
  <c r="M887" i="16"/>
  <c r="L887" i="16"/>
  <c r="K887" i="16"/>
  <c r="J887" i="16"/>
  <c r="I887" i="16"/>
  <c r="H887" i="16"/>
  <c r="G887" i="16"/>
  <c r="F887" i="16"/>
  <c r="E887" i="16"/>
  <c r="D887" i="16"/>
  <c r="C887" i="16"/>
  <c r="B887" i="16"/>
  <c r="Q886" i="16"/>
  <c r="P886" i="16"/>
  <c r="O886" i="16"/>
  <c r="N886" i="16"/>
  <c r="M886" i="16"/>
  <c r="L886" i="16"/>
  <c r="K886" i="16"/>
  <c r="J886" i="16"/>
  <c r="I886" i="16"/>
  <c r="H886" i="16"/>
  <c r="G886" i="16"/>
  <c r="F886" i="16"/>
  <c r="E886" i="16"/>
  <c r="D886" i="16"/>
  <c r="C886" i="16"/>
  <c r="B886" i="16"/>
  <c r="Q885" i="16"/>
  <c r="P885" i="16"/>
  <c r="O885" i="16"/>
  <c r="N885" i="16"/>
  <c r="M885" i="16"/>
  <c r="L885" i="16"/>
  <c r="K885" i="16"/>
  <c r="J885" i="16"/>
  <c r="I885" i="16"/>
  <c r="H885" i="16"/>
  <c r="G885" i="16"/>
  <c r="F885" i="16"/>
  <c r="E885" i="16"/>
  <c r="D885" i="16"/>
  <c r="C885" i="16"/>
  <c r="B885" i="16"/>
  <c r="Q884" i="16"/>
  <c r="P884" i="16"/>
  <c r="O884" i="16"/>
  <c r="N884" i="16"/>
  <c r="M884" i="16"/>
  <c r="L884" i="16"/>
  <c r="K884" i="16"/>
  <c r="J884" i="16"/>
  <c r="I884" i="16"/>
  <c r="H884" i="16"/>
  <c r="G884" i="16"/>
  <c r="F884" i="16"/>
  <c r="E884" i="16"/>
  <c r="D884" i="16"/>
  <c r="C884" i="16"/>
  <c r="B884" i="16"/>
  <c r="Q883" i="16"/>
  <c r="P883" i="16"/>
  <c r="O883" i="16"/>
  <c r="N883" i="16"/>
  <c r="M883" i="16"/>
  <c r="L883" i="16"/>
  <c r="K883" i="16"/>
  <c r="J883" i="16"/>
  <c r="I883" i="16"/>
  <c r="H883" i="16"/>
  <c r="G883" i="16"/>
  <c r="F883" i="16"/>
  <c r="E883" i="16"/>
  <c r="D883" i="16"/>
  <c r="C883" i="16"/>
  <c r="B883" i="16"/>
  <c r="Q882" i="16"/>
  <c r="P882" i="16"/>
  <c r="O882" i="16"/>
  <c r="N882" i="16"/>
  <c r="M882" i="16"/>
  <c r="L882" i="16"/>
  <c r="K882" i="16"/>
  <c r="J882" i="16"/>
  <c r="I882" i="16"/>
  <c r="H882" i="16"/>
  <c r="G882" i="16"/>
  <c r="F882" i="16"/>
  <c r="E882" i="16"/>
  <c r="D882" i="16"/>
  <c r="C882" i="16"/>
  <c r="B882" i="16"/>
  <c r="Q881" i="16"/>
  <c r="P881" i="16"/>
  <c r="O881" i="16"/>
  <c r="N881" i="16"/>
  <c r="M881" i="16"/>
  <c r="L881" i="16"/>
  <c r="K881" i="16"/>
  <c r="J881" i="16"/>
  <c r="I881" i="16"/>
  <c r="H881" i="16"/>
  <c r="G881" i="16"/>
  <c r="F881" i="16"/>
  <c r="E881" i="16"/>
  <c r="D881" i="16"/>
  <c r="C881" i="16"/>
  <c r="B881" i="16"/>
  <c r="Q880" i="16"/>
  <c r="P880" i="16"/>
  <c r="O880" i="16"/>
  <c r="N880" i="16"/>
  <c r="M880" i="16"/>
  <c r="L880" i="16"/>
  <c r="K880" i="16"/>
  <c r="J880" i="16"/>
  <c r="I880" i="16"/>
  <c r="H880" i="16"/>
  <c r="G880" i="16"/>
  <c r="F880" i="16"/>
  <c r="E880" i="16"/>
  <c r="D880" i="16"/>
  <c r="C880" i="16"/>
  <c r="B880" i="16"/>
  <c r="Q879" i="16"/>
  <c r="P879" i="16"/>
  <c r="O879" i="16"/>
  <c r="N879" i="16"/>
  <c r="M879" i="16"/>
  <c r="L879" i="16"/>
  <c r="K879" i="16"/>
  <c r="J879" i="16"/>
  <c r="I879" i="16"/>
  <c r="H879" i="16"/>
  <c r="G879" i="16"/>
  <c r="F879" i="16"/>
  <c r="E879" i="16"/>
  <c r="D879" i="16"/>
  <c r="C879" i="16"/>
  <c r="B879" i="16"/>
  <c r="Q878" i="16"/>
  <c r="P878" i="16"/>
  <c r="O878" i="16"/>
  <c r="N878" i="16"/>
  <c r="M878" i="16"/>
  <c r="L878" i="16"/>
  <c r="K878" i="16"/>
  <c r="J878" i="16"/>
  <c r="I878" i="16"/>
  <c r="H878" i="16"/>
  <c r="G878" i="16"/>
  <c r="F878" i="16"/>
  <c r="E878" i="16"/>
  <c r="D878" i="16"/>
  <c r="C878" i="16"/>
  <c r="B878" i="16"/>
  <c r="Q877" i="16"/>
  <c r="P877" i="16"/>
  <c r="O877" i="16"/>
  <c r="N877" i="16"/>
  <c r="M877" i="16"/>
  <c r="L877" i="16"/>
  <c r="K877" i="16"/>
  <c r="J877" i="16"/>
  <c r="I877" i="16"/>
  <c r="H877" i="16"/>
  <c r="G877" i="16"/>
  <c r="F877" i="16"/>
  <c r="E877" i="16"/>
  <c r="D877" i="16"/>
  <c r="C877" i="16"/>
  <c r="B877" i="16"/>
  <c r="Q876" i="16"/>
  <c r="P876" i="16"/>
  <c r="O876" i="16"/>
  <c r="N876" i="16"/>
  <c r="M876" i="16"/>
  <c r="L876" i="16"/>
  <c r="K876" i="16"/>
  <c r="J876" i="16"/>
  <c r="I876" i="16"/>
  <c r="H876" i="16"/>
  <c r="G876" i="16"/>
  <c r="F876" i="16"/>
  <c r="E876" i="16"/>
  <c r="D876" i="16"/>
  <c r="C876" i="16"/>
  <c r="B876" i="16"/>
  <c r="Q875" i="16"/>
  <c r="P875" i="16"/>
  <c r="O875" i="16"/>
  <c r="N875" i="16"/>
  <c r="M875" i="16"/>
  <c r="L875" i="16"/>
  <c r="K875" i="16"/>
  <c r="J875" i="16"/>
  <c r="I875" i="16"/>
  <c r="H875" i="16"/>
  <c r="G875" i="16"/>
  <c r="F875" i="16"/>
  <c r="E875" i="16"/>
  <c r="D875" i="16"/>
  <c r="C875" i="16"/>
  <c r="B875" i="16"/>
  <c r="Q874" i="16"/>
  <c r="P874" i="16"/>
  <c r="O874" i="16"/>
  <c r="N874" i="16"/>
  <c r="M874" i="16"/>
  <c r="L874" i="16"/>
  <c r="K874" i="16"/>
  <c r="J874" i="16"/>
  <c r="I874" i="16"/>
  <c r="H874" i="16"/>
  <c r="G874" i="16"/>
  <c r="F874" i="16"/>
  <c r="E874" i="16"/>
  <c r="D874" i="16"/>
  <c r="C874" i="16"/>
  <c r="B874" i="16"/>
  <c r="Q873" i="16"/>
  <c r="P873" i="16"/>
  <c r="O873" i="16"/>
  <c r="N873" i="16"/>
  <c r="M873" i="16"/>
  <c r="L873" i="16"/>
  <c r="K873" i="16"/>
  <c r="J873" i="16"/>
  <c r="I873" i="16"/>
  <c r="H873" i="16"/>
  <c r="G873" i="16"/>
  <c r="F873" i="16"/>
  <c r="E873" i="16"/>
  <c r="D873" i="16"/>
  <c r="C873" i="16"/>
  <c r="B873" i="16"/>
  <c r="Q872" i="16"/>
  <c r="P872" i="16"/>
  <c r="O872" i="16"/>
  <c r="N872" i="16"/>
  <c r="M872" i="16"/>
  <c r="L872" i="16"/>
  <c r="K872" i="16"/>
  <c r="J872" i="16"/>
  <c r="I872" i="16"/>
  <c r="H872" i="16"/>
  <c r="G872" i="16"/>
  <c r="F872" i="16"/>
  <c r="E872" i="16"/>
  <c r="D872" i="16"/>
  <c r="C872" i="16"/>
  <c r="B872" i="16"/>
  <c r="Q871" i="16"/>
  <c r="P871" i="16"/>
  <c r="O871" i="16"/>
  <c r="N871" i="16"/>
  <c r="M871" i="16"/>
  <c r="L871" i="16"/>
  <c r="K871" i="16"/>
  <c r="J871" i="16"/>
  <c r="I871" i="16"/>
  <c r="H871" i="16"/>
  <c r="G871" i="16"/>
  <c r="F871" i="16"/>
  <c r="E871" i="16"/>
  <c r="D871" i="16"/>
  <c r="C871" i="16"/>
  <c r="B871" i="16"/>
  <c r="Q870" i="16"/>
  <c r="P870" i="16"/>
  <c r="O870" i="16"/>
  <c r="N870" i="16"/>
  <c r="M870" i="16"/>
  <c r="L870" i="16"/>
  <c r="K870" i="16"/>
  <c r="J870" i="16"/>
  <c r="I870" i="16"/>
  <c r="H870" i="16"/>
  <c r="G870" i="16"/>
  <c r="F870" i="16"/>
  <c r="E870" i="16"/>
  <c r="D870" i="16"/>
  <c r="C870" i="16"/>
  <c r="B870" i="16"/>
  <c r="Q869" i="16"/>
  <c r="P869" i="16"/>
  <c r="O869" i="16"/>
  <c r="N869" i="16"/>
  <c r="M869" i="16"/>
  <c r="L869" i="16"/>
  <c r="K869" i="16"/>
  <c r="J869" i="16"/>
  <c r="I869" i="16"/>
  <c r="H869" i="16"/>
  <c r="G869" i="16"/>
  <c r="F869" i="16"/>
  <c r="E869" i="16"/>
  <c r="D869" i="16"/>
  <c r="C869" i="16"/>
  <c r="B869" i="16"/>
  <c r="Q868" i="16"/>
  <c r="P868" i="16"/>
  <c r="O868" i="16"/>
  <c r="N868" i="16"/>
  <c r="M868" i="16"/>
  <c r="L868" i="16"/>
  <c r="K868" i="16"/>
  <c r="J868" i="16"/>
  <c r="I868" i="16"/>
  <c r="H868" i="16"/>
  <c r="G868" i="16"/>
  <c r="F868" i="16"/>
  <c r="E868" i="16"/>
  <c r="D868" i="16"/>
  <c r="C868" i="16"/>
  <c r="B868" i="16"/>
  <c r="Q867" i="16"/>
  <c r="P867" i="16"/>
  <c r="O867" i="16"/>
  <c r="N867" i="16"/>
  <c r="M867" i="16"/>
  <c r="L867" i="16"/>
  <c r="K867" i="16"/>
  <c r="J867" i="16"/>
  <c r="I867" i="16"/>
  <c r="H867" i="16"/>
  <c r="G867" i="16"/>
  <c r="F867" i="16"/>
  <c r="E867" i="16"/>
  <c r="D867" i="16"/>
  <c r="C867" i="16"/>
  <c r="B867" i="16"/>
  <c r="Q866" i="16"/>
  <c r="P866" i="16"/>
  <c r="O866" i="16"/>
  <c r="N866" i="16"/>
  <c r="M866" i="16"/>
  <c r="L866" i="16"/>
  <c r="K866" i="16"/>
  <c r="J866" i="16"/>
  <c r="I866" i="16"/>
  <c r="H866" i="16"/>
  <c r="G866" i="16"/>
  <c r="F866" i="16"/>
  <c r="E866" i="16"/>
  <c r="D866" i="16"/>
  <c r="C866" i="16"/>
  <c r="B866" i="16"/>
  <c r="Q865" i="16"/>
  <c r="P865" i="16"/>
  <c r="O865" i="16"/>
  <c r="N865" i="16"/>
  <c r="M865" i="16"/>
  <c r="L865" i="16"/>
  <c r="K865" i="16"/>
  <c r="J865" i="16"/>
  <c r="I865" i="16"/>
  <c r="H865" i="16"/>
  <c r="G865" i="16"/>
  <c r="F865" i="16"/>
  <c r="E865" i="16"/>
  <c r="D865" i="16"/>
  <c r="C865" i="16"/>
  <c r="B865" i="16"/>
  <c r="Q864" i="16"/>
  <c r="P864" i="16"/>
  <c r="O864" i="16"/>
  <c r="N864" i="16"/>
  <c r="M864" i="16"/>
  <c r="L864" i="16"/>
  <c r="K864" i="16"/>
  <c r="J864" i="16"/>
  <c r="I864" i="16"/>
  <c r="H864" i="16"/>
  <c r="G864" i="16"/>
  <c r="F864" i="16"/>
  <c r="E864" i="16"/>
  <c r="D864" i="16"/>
  <c r="C864" i="16"/>
  <c r="B864" i="16"/>
  <c r="Q863" i="16"/>
  <c r="P863" i="16"/>
  <c r="O863" i="16"/>
  <c r="N863" i="16"/>
  <c r="M863" i="16"/>
  <c r="L863" i="16"/>
  <c r="K863" i="16"/>
  <c r="J863" i="16"/>
  <c r="I863" i="16"/>
  <c r="H863" i="16"/>
  <c r="G863" i="16"/>
  <c r="F863" i="16"/>
  <c r="E863" i="16"/>
  <c r="D863" i="16"/>
  <c r="C863" i="16"/>
  <c r="B863" i="16"/>
  <c r="Q862" i="16"/>
  <c r="P862" i="16"/>
  <c r="O862" i="16"/>
  <c r="N862" i="16"/>
  <c r="M862" i="16"/>
  <c r="L862" i="16"/>
  <c r="K862" i="16"/>
  <c r="J862" i="16"/>
  <c r="I862" i="16"/>
  <c r="H862" i="16"/>
  <c r="G862" i="16"/>
  <c r="F862" i="16"/>
  <c r="E862" i="16"/>
  <c r="D862" i="16"/>
  <c r="C862" i="16"/>
  <c r="B862" i="16"/>
  <c r="Q861" i="16"/>
  <c r="P861" i="16"/>
  <c r="O861" i="16"/>
  <c r="N861" i="16"/>
  <c r="M861" i="16"/>
  <c r="L861" i="16"/>
  <c r="K861" i="16"/>
  <c r="J861" i="16"/>
  <c r="I861" i="16"/>
  <c r="H861" i="16"/>
  <c r="G861" i="16"/>
  <c r="F861" i="16"/>
  <c r="E861" i="16"/>
  <c r="D861" i="16"/>
  <c r="C861" i="16"/>
  <c r="B861" i="16"/>
  <c r="Q860" i="16"/>
  <c r="P860" i="16"/>
  <c r="O860" i="16"/>
  <c r="N860" i="16"/>
  <c r="M860" i="16"/>
  <c r="L860" i="16"/>
  <c r="K860" i="16"/>
  <c r="J860" i="16"/>
  <c r="I860" i="16"/>
  <c r="H860" i="16"/>
  <c r="G860" i="16"/>
  <c r="F860" i="16"/>
  <c r="E860" i="16"/>
  <c r="D860" i="16"/>
  <c r="C860" i="16"/>
  <c r="B860" i="16"/>
  <c r="Q859" i="16"/>
  <c r="P859" i="16"/>
  <c r="O859" i="16"/>
  <c r="N859" i="16"/>
  <c r="M859" i="16"/>
  <c r="L859" i="16"/>
  <c r="K859" i="16"/>
  <c r="J859" i="16"/>
  <c r="I859" i="16"/>
  <c r="H859" i="16"/>
  <c r="G859" i="16"/>
  <c r="F859" i="16"/>
  <c r="E859" i="16"/>
  <c r="D859" i="16"/>
  <c r="C859" i="16"/>
  <c r="B859" i="16"/>
  <c r="Q858" i="16"/>
  <c r="P858" i="16"/>
  <c r="O858" i="16"/>
  <c r="N858" i="16"/>
  <c r="M858" i="16"/>
  <c r="L858" i="16"/>
  <c r="K858" i="16"/>
  <c r="J858" i="16"/>
  <c r="I858" i="16"/>
  <c r="H858" i="16"/>
  <c r="G858" i="16"/>
  <c r="F858" i="16"/>
  <c r="E858" i="16"/>
  <c r="D858" i="16"/>
  <c r="C858" i="16"/>
  <c r="B858" i="16"/>
  <c r="Q857" i="16"/>
  <c r="P857" i="16"/>
  <c r="O857" i="16"/>
  <c r="N857" i="16"/>
  <c r="M857" i="16"/>
  <c r="L857" i="16"/>
  <c r="K857" i="16"/>
  <c r="J857" i="16"/>
  <c r="I857" i="16"/>
  <c r="H857" i="16"/>
  <c r="G857" i="16"/>
  <c r="F857" i="16"/>
  <c r="E857" i="16"/>
  <c r="D857" i="16"/>
  <c r="C857" i="16"/>
  <c r="B857" i="16"/>
  <c r="Q856" i="16"/>
  <c r="P856" i="16"/>
  <c r="O856" i="16"/>
  <c r="N856" i="16"/>
  <c r="M856" i="16"/>
  <c r="L856" i="16"/>
  <c r="K856" i="16"/>
  <c r="J856" i="16"/>
  <c r="I856" i="16"/>
  <c r="H856" i="16"/>
  <c r="G856" i="16"/>
  <c r="F856" i="16"/>
  <c r="E856" i="16"/>
  <c r="D856" i="16"/>
  <c r="C856" i="16"/>
  <c r="B856" i="16"/>
  <c r="Q855" i="16"/>
  <c r="P855" i="16"/>
  <c r="O855" i="16"/>
  <c r="N855" i="16"/>
  <c r="M855" i="16"/>
  <c r="L855" i="16"/>
  <c r="K855" i="16"/>
  <c r="J855" i="16"/>
  <c r="I855" i="16"/>
  <c r="H855" i="16"/>
  <c r="G855" i="16"/>
  <c r="F855" i="16"/>
  <c r="E855" i="16"/>
  <c r="D855" i="16"/>
  <c r="C855" i="16"/>
  <c r="B855" i="16"/>
  <c r="Q854" i="16"/>
  <c r="P854" i="16"/>
  <c r="O854" i="16"/>
  <c r="N854" i="16"/>
  <c r="M854" i="16"/>
  <c r="L854" i="16"/>
  <c r="K854" i="16"/>
  <c r="J854" i="16"/>
  <c r="I854" i="16"/>
  <c r="H854" i="16"/>
  <c r="G854" i="16"/>
  <c r="F854" i="16"/>
  <c r="E854" i="16"/>
  <c r="D854" i="16"/>
  <c r="C854" i="16"/>
  <c r="B854" i="16"/>
  <c r="Q853" i="16"/>
  <c r="P853" i="16"/>
  <c r="O853" i="16"/>
  <c r="N853" i="16"/>
  <c r="M853" i="16"/>
  <c r="L853" i="16"/>
  <c r="K853" i="16"/>
  <c r="J853" i="16"/>
  <c r="I853" i="16"/>
  <c r="H853" i="16"/>
  <c r="G853" i="16"/>
  <c r="F853" i="16"/>
  <c r="E853" i="16"/>
  <c r="D853" i="16"/>
  <c r="C853" i="16"/>
  <c r="B853" i="16"/>
  <c r="Q852" i="16"/>
  <c r="P852" i="16"/>
  <c r="O852" i="16"/>
  <c r="N852" i="16"/>
  <c r="M852" i="16"/>
  <c r="L852" i="16"/>
  <c r="K852" i="16"/>
  <c r="J852" i="16"/>
  <c r="I852" i="16"/>
  <c r="H852" i="16"/>
  <c r="G852" i="16"/>
  <c r="F852" i="16"/>
  <c r="E852" i="16"/>
  <c r="D852" i="16"/>
  <c r="C852" i="16"/>
  <c r="B852" i="16"/>
  <c r="Q851" i="16"/>
  <c r="P851" i="16"/>
  <c r="O851" i="16"/>
  <c r="N851" i="16"/>
  <c r="M851" i="16"/>
  <c r="L851" i="16"/>
  <c r="K851" i="16"/>
  <c r="J851" i="16"/>
  <c r="I851" i="16"/>
  <c r="H851" i="16"/>
  <c r="G851" i="16"/>
  <c r="F851" i="16"/>
  <c r="E851" i="16"/>
  <c r="D851" i="16"/>
  <c r="C851" i="16"/>
  <c r="B851" i="16"/>
  <c r="Q850" i="16"/>
  <c r="P850" i="16"/>
  <c r="O850" i="16"/>
  <c r="N850" i="16"/>
  <c r="M850" i="16"/>
  <c r="L850" i="16"/>
  <c r="K850" i="16"/>
  <c r="J850" i="16"/>
  <c r="I850" i="16"/>
  <c r="H850" i="16"/>
  <c r="G850" i="16"/>
  <c r="F850" i="16"/>
  <c r="E850" i="16"/>
  <c r="D850" i="16"/>
  <c r="C850" i="16"/>
  <c r="B850" i="16"/>
  <c r="Q849" i="16"/>
  <c r="P849" i="16"/>
  <c r="O849" i="16"/>
  <c r="N849" i="16"/>
  <c r="M849" i="16"/>
  <c r="L849" i="16"/>
  <c r="K849" i="16"/>
  <c r="J849" i="16"/>
  <c r="I849" i="16"/>
  <c r="H849" i="16"/>
  <c r="G849" i="16"/>
  <c r="F849" i="16"/>
  <c r="E849" i="16"/>
  <c r="D849" i="16"/>
  <c r="C849" i="16"/>
  <c r="B849" i="16"/>
  <c r="Q848" i="16"/>
  <c r="P848" i="16"/>
  <c r="O848" i="16"/>
  <c r="N848" i="16"/>
  <c r="M848" i="16"/>
  <c r="L848" i="16"/>
  <c r="K848" i="16"/>
  <c r="J848" i="16"/>
  <c r="I848" i="16"/>
  <c r="H848" i="16"/>
  <c r="G848" i="16"/>
  <c r="F848" i="16"/>
  <c r="E848" i="16"/>
  <c r="D848" i="16"/>
  <c r="C848" i="16"/>
  <c r="B848" i="16"/>
  <c r="Q847" i="16"/>
  <c r="P847" i="16"/>
  <c r="O847" i="16"/>
  <c r="N847" i="16"/>
  <c r="M847" i="16"/>
  <c r="L847" i="16"/>
  <c r="K847" i="16"/>
  <c r="J847" i="16"/>
  <c r="I847" i="16"/>
  <c r="H847" i="16"/>
  <c r="G847" i="16"/>
  <c r="F847" i="16"/>
  <c r="E847" i="16"/>
  <c r="D847" i="16"/>
  <c r="C847" i="16"/>
  <c r="B847" i="16"/>
  <c r="Q846" i="16"/>
  <c r="P846" i="16"/>
  <c r="O846" i="16"/>
  <c r="N846" i="16"/>
  <c r="M846" i="16"/>
  <c r="L846" i="16"/>
  <c r="K846" i="16"/>
  <c r="J846" i="16"/>
  <c r="I846" i="16"/>
  <c r="H846" i="16"/>
  <c r="G846" i="16"/>
  <c r="F846" i="16"/>
  <c r="E846" i="16"/>
  <c r="D846" i="16"/>
  <c r="C846" i="16"/>
  <c r="B846" i="16"/>
  <c r="Q845" i="16"/>
  <c r="P845" i="16"/>
  <c r="O845" i="16"/>
  <c r="N845" i="16"/>
  <c r="M845" i="16"/>
  <c r="L845" i="16"/>
  <c r="K845" i="16"/>
  <c r="J845" i="16"/>
  <c r="I845" i="16"/>
  <c r="H845" i="16"/>
  <c r="G845" i="16"/>
  <c r="F845" i="16"/>
  <c r="E845" i="16"/>
  <c r="D845" i="16"/>
  <c r="C845" i="16"/>
  <c r="B845" i="16"/>
  <c r="Q844" i="16"/>
  <c r="P844" i="16"/>
  <c r="O844" i="16"/>
  <c r="N844" i="16"/>
  <c r="M844" i="16"/>
  <c r="L844" i="16"/>
  <c r="K844" i="16"/>
  <c r="J844" i="16"/>
  <c r="I844" i="16"/>
  <c r="H844" i="16"/>
  <c r="G844" i="16"/>
  <c r="F844" i="16"/>
  <c r="E844" i="16"/>
  <c r="D844" i="16"/>
  <c r="C844" i="16"/>
  <c r="B844" i="16"/>
  <c r="Q843" i="16"/>
  <c r="P843" i="16"/>
  <c r="O843" i="16"/>
  <c r="N843" i="16"/>
  <c r="M843" i="16"/>
  <c r="L843" i="16"/>
  <c r="K843" i="16"/>
  <c r="J843" i="16"/>
  <c r="I843" i="16"/>
  <c r="H843" i="16"/>
  <c r="G843" i="16"/>
  <c r="F843" i="16"/>
  <c r="E843" i="16"/>
  <c r="D843" i="16"/>
  <c r="C843" i="16"/>
  <c r="B843" i="16"/>
  <c r="Q842" i="16"/>
  <c r="P842" i="16"/>
  <c r="O842" i="16"/>
  <c r="N842" i="16"/>
  <c r="M842" i="16"/>
  <c r="L842" i="16"/>
  <c r="K842" i="16"/>
  <c r="J842" i="16"/>
  <c r="I842" i="16"/>
  <c r="H842" i="16"/>
  <c r="G842" i="16"/>
  <c r="F842" i="16"/>
  <c r="E842" i="16"/>
  <c r="D842" i="16"/>
  <c r="C842" i="16"/>
  <c r="B842" i="16"/>
  <c r="Q841" i="16"/>
  <c r="P841" i="16"/>
  <c r="O841" i="16"/>
  <c r="N841" i="16"/>
  <c r="M841" i="16"/>
  <c r="L841" i="16"/>
  <c r="K841" i="16"/>
  <c r="J841" i="16"/>
  <c r="I841" i="16"/>
  <c r="H841" i="16"/>
  <c r="G841" i="16"/>
  <c r="F841" i="16"/>
  <c r="E841" i="16"/>
  <c r="D841" i="16"/>
  <c r="C841" i="16"/>
  <c r="B841" i="16"/>
  <c r="Q840" i="16"/>
  <c r="P840" i="16"/>
  <c r="O840" i="16"/>
  <c r="N840" i="16"/>
  <c r="M840" i="16"/>
  <c r="L840" i="16"/>
  <c r="K840" i="16"/>
  <c r="J840" i="16"/>
  <c r="I840" i="16"/>
  <c r="H840" i="16"/>
  <c r="G840" i="16"/>
  <c r="F840" i="16"/>
  <c r="E840" i="16"/>
  <c r="D840" i="16"/>
  <c r="C840" i="16"/>
  <c r="B840" i="16"/>
  <c r="Q839" i="16"/>
  <c r="P839" i="16"/>
  <c r="O839" i="16"/>
  <c r="N839" i="16"/>
  <c r="M839" i="16"/>
  <c r="L839" i="16"/>
  <c r="K839" i="16"/>
  <c r="J839" i="16"/>
  <c r="I839" i="16"/>
  <c r="H839" i="16"/>
  <c r="G839" i="16"/>
  <c r="F839" i="16"/>
  <c r="E839" i="16"/>
  <c r="D839" i="16"/>
  <c r="C839" i="16"/>
  <c r="B839" i="16"/>
  <c r="Q838" i="16"/>
  <c r="P838" i="16"/>
  <c r="O838" i="16"/>
  <c r="N838" i="16"/>
  <c r="M838" i="16"/>
  <c r="L838" i="16"/>
  <c r="K838" i="16"/>
  <c r="J838" i="16"/>
  <c r="I838" i="16"/>
  <c r="H838" i="16"/>
  <c r="G838" i="16"/>
  <c r="F838" i="16"/>
  <c r="E838" i="16"/>
  <c r="D838" i="16"/>
  <c r="C838" i="16"/>
  <c r="B838" i="16"/>
  <c r="Q837" i="16"/>
  <c r="P837" i="16"/>
  <c r="O837" i="16"/>
  <c r="N837" i="16"/>
  <c r="M837" i="16"/>
  <c r="L837" i="16"/>
  <c r="K837" i="16"/>
  <c r="J837" i="16"/>
  <c r="I837" i="16"/>
  <c r="H837" i="16"/>
  <c r="G837" i="16"/>
  <c r="F837" i="16"/>
  <c r="E837" i="16"/>
  <c r="D837" i="16"/>
  <c r="C837" i="16"/>
  <c r="B837" i="16"/>
  <c r="Q836" i="16"/>
  <c r="P836" i="16"/>
  <c r="O836" i="16"/>
  <c r="N836" i="16"/>
  <c r="M836" i="16"/>
  <c r="L836" i="16"/>
  <c r="K836" i="16"/>
  <c r="J836" i="16"/>
  <c r="I836" i="16"/>
  <c r="H836" i="16"/>
  <c r="G836" i="16"/>
  <c r="F836" i="16"/>
  <c r="E836" i="16"/>
  <c r="D836" i="16"/>
  <c r="C836" i="16"/>
  <c r="B836" i="16"/>
  <c r="Q835" i="16"/>
  <c r="P835" i="16"/>
  <c r="O835" i="16"/>
  <c r="N835" i="16"/>
  <c r="M835" i="16"/>
  <c r="L835" i="16"/>
  <c r="K835" i="16"/>
  <c r="J835" i="16"/>
  <c r="I835" i="16"/>
  <c r="H835" i="16"/>
  <c r="G835" i="16"/>
  <c r="F835" i="16"/>
  <c r="E835" i="16"/>
  <c r="D835" i="16"/>
  <c r="C835" i="16"/>
  <c r="B835" i="16"/>
  <c r="Q834" i="16"/>
  <c r="P834" i="16"/>
  <c r="O834" i="16"/>
  <c r="N834" i="16"/>
  <c r="M834" i="16"/>
  <c r="L834" i="16"/>
  <c r="K834" i="16"/>
  <c r="J834" i="16"/>
  <c r="I834" i="16"/>
  <c r="H834" i="16"/>
  <c r="G834" i="16"/>
  <c r="F834" i="16"/>
  <c r="E834" i="16"/>
  <c r="D834" i="16"/>
  <c r="C834" i="16"/>
  <c r="B834" i="16"/>
  <c r="Q833" i="16"/>
  <c r="P833" i="16"/>
  <c r="O833" i="16"/>
  <c r="N833" i="16"/>
  <c r="M833" i="16"/>
  <c r="L833" i="16"/>
  <c r="K833" i="16"/>
  <c r="J833" i="16"/>
  <c r="I833" i="16"/>
  <c r="H833" i="16"/>
  <c r="G833" i="16"/>
  <c r="F833" i="16"/>
  <c r="E833" i="16"/>
  <c r="D833" i="16"/>
  <c r="C833" i="16"/>
  <c r="B833" i="16"/>
  <c r="Q832" i="16"/>
  <c r="P832" i="16"/>
  <c r="O832" i="16"/>
  <c r="N832" i="16"/>
  <c r="M832" i="16"/>
  <c r="L832" i="16"/>
  <c r="K832" i="16"/>
  <c r="J832" i="16"/>
  <c r="I832" i="16"/>
  <c r="H832" i="16"/>
  <c r="G832" i="16"/>
  <c r="F832" i="16"/>
  <c r="E832" i="16"/>
  <c r="D832" i="16"/>
  <c r="C832" i="16"/>
  <c r="B832" i="16"/>
  <c r="Q831" i="16"/>
  <c r="P831" i="16"/>
  <c r="O831" i="16"/>
  <c r="N831" i="16"/>
  <c r="M831" i="16"/>
  <c r="L831" i="16"/>
  <c r="K831" i="16"/>
  <c r="J831" i="16"/>
  <c r="I831" i="16"/>
  <c r="H831" i="16"/>
  <c r="G831" i="16"/>
  <c r="F831" i="16"/>
  <c r="E831" i="16"/>
  <c r="D831" i="16"/>
  <c r="C831" i="16"/>
  <c r="B831" i="16"/>
  <c r="Q830" i="16"/>
  <c r="P830" i="16"/>
  <c r="O830" i="16"/>
  <c r="N830" i="16"/>
  <c r="M830" i="16"/>
  <c r="L830" i="16"/>
  <c r="K830" i="16"/>
  <c r="J830" i="16"/>
  <c r="I830" i="16"/>
  <c r="H830" i="16"/>
  <c r="G830" i="16"/>
  <c r="F830" i="16"/>
  <c r="E830" i="16"/>
  <c r="D830" i="16"/>
  <c r="C830" i="16"/>
  <c r="B830" i="16"/>
  <c r="Q829" i="16"/>
  <c r="P829" i="16"/>
  <c r="O829" i="16"/>
  <c r="N829" i="16"/>
  <c r="M829" i="16"/>
  <c r="L829" i="16"/>
  <c r="K829" i="16"/>
  <c r="J829" i="16"/>
  <c r="I829" i="16"/>
  <c r="H829" i="16"/>
  <c r="G829" i="16"/>
  <c r="F829" i="16"/>
  <c r="E829" i="16"/>
  <c r="D829" i="16"/>
  <c r="C829" i="16"/>
  <c r="B829" i="16"/>
  <c r="Q828" i="16"/>
  <c r="P828" i="16"/>
  <c r="O828" i="16"/>
  <c r="N828" i="16"/>
  <c r="M828" i="16"/>
  <c r="L828" i="16"/>
  <c r="K828" i="16"/>
  <c r="J828" i="16"/>
  <c r="I828" i="16"/>
  <c r="H828" i="16"/>
  <c r="G828" i="16"/>
  <c r="F828" i="16"/>
  <c r="E828" i="16"/>
  <c r="D828" i="16"/>
  <c r="C828" i="16"/>
  <c r="B828" i="16"/>
  <c r="Q827" i="16"/>
  <c r="P827" i="16"/>
  <c r="O827" i="16"/>
  <c r="N827" i="16"/>
  <c r="M827" i="16"/>
  <c r="L827" i="16"/>
  <c r="K827" i="16"/>
  <c r="J827" i="16"/>
  <c r="I827" i="16"/>
  <c r="H827" i="16"/>
  <c r="G827" i="16"/>
  <c r="F827" i="16"/>
  <c r="E827" i="16"/>
  <c r="D827" i="16"/>
  <c r="C827" i="16"/>
  <c r="B827" i="16"/>
  <c r="Q826" i="16"/>
  <c r="P826" i="16"/>
  <c r="O826" i="16"/>
  <c r="N826" i="16"/>
  <c r="M826" i="16"/>
  <c r="L826" i="16"/>
  <c r="K826" i="16"/>
  <c r="J826" i="16"/>
  <c r="I826" i="16"/>
  <c r="H826" i="16"/>
  <c r="G826" i="16"/>
  <c r="F826" i="16"/>
  <c r="E826" i="16"/>
  <c r="D826" i="16"/>
  <c r="C826" i="16"/>
  <c r="B826" i="16"/>
  <c r="Q825" i="16"/>
  <c r="P825" i="16"/>
  <c r="O825" i="16"/>
  <c r="N825" i="16"/>
  <c r="M825" i="16"/>
  <c r="L825" i="16"/>
  <c r="K825" i="16"/>
  <c r="J825" i="16"/>
  <c r="I825" i="16"/>
  <c r="H825" i="16"/>
  <c r="G825" i="16"/>
  <c r="F825" i="16"/>
  <c r="E825" i="16"/>
  <c r="D825" i="16"/>
  <c r="C825" i="16"/>
  <c r="B825" i="16"/>
  <c r="Q824" i="16"/>
  <c r="P824" i="16"/>
  <c r="O824" i="16"/>
  <c r="N824" i="16"/>
  <c r="M824" i="16"/>
  <c r="L824" i="16"/>
  <c r="K824" i="16"/>
  <c r="J824" i="16"/>
  <c r="I824" i="16"/>
  <c r="H824" i="16"/>
  <c r="G824" i="16"/>
  <c r="F824" i="16"/>
  <c r="E824" i="16"/>
  <c r="D824" i="16"/>
  <c r="C824" i="16"/>
  <c r="B824" i="16"/>
  <c r="Q823" i="16"/>
  <c r="P823" i="16"/>
  <c r="O823" i="16"/>
  <c r="N823" i="16"/>
  <c r="M823" i="16"/>
  <c r="L823" i="16"/>
  <c r="K823" i="16"/>
  <c r="J823" i="16"/>
  <c r="I823" i="16"/>
  <c r="H823" i="16"/>
  <c r="G823" i="16"/>
  <c r="F823" i="16"/>
  <c r="E823" i="16"/>
  <c r="D823" i="16"/>
  <c r="C823" i="16"/>
  <c r="B823" i="16"/>
  <c r="Q822" i="16"/>
  <c r="P822" i="16"/>
  <c r="O822" i="16"/>
  <c r="N822" i="16"/>
  <c r="M822" i="16"/>
  <c r="L822" i="16"/>
  <c r="K822" i="16"/>
  <c r="J822" i="16"/>
  <c r="I822" i="16"/>
  <c r="H822" i="16"/>
  <c r="G822" i="16"/>
  <c r="F822" i="16"/>
  <c r="E822" i="16"/>
  <c r="D822" i="16"/>
  <c r="C822" i="16"/>
  <c r="B822" i="16"/>
  <c r="Q821" i="16"/>
  <c r="P821" i="16"/>
  <c r="O821" i="16"/>
  <c r="N821" i="16"/>
  <c r="M821" i="16"/>
  <c r="L821" i="16"/>
  <c r="K821" i="16"/>
  <c r="J821" i="16"/>
  <c r="I821" i="16"/>
  <c r="H821" i="16"/>
  <c r="G821" i="16"/>
  <c r="F821" i="16"/>
  <c r="E821" i="16"/>
  <c r="D821" i="16"/>
  <c r="C821" i="16"/>
  <c r="B821" i="16"/>
  <c r="Q820" i="16"/>
  <c r="P820" i="16"/>
  <c r="O820" i="16"/>
  <c r="N820" i="16"/>
  <c r="M820" i="16"/>
  <c r="L820" i="16"/>
  <c r="K820" i="16"/>
  <c r="J820" i="16"/>
  <c r="I820" i="16"/>
  <c r="H820" i="16"/>
  <c r="G820" i="16"/>
  <c r="F820" i="16"/>
  <c r="E820" i="16"/>
  <c r="D820" i="16"/>
  <c r="C820" i="16"/>
  <c r="B820" i="16"/>
  <c r="Q819" i="16"/>
  <c r="P819" i="16"/>
  <c r="O819" i="16"/>
  <c r="N819" i="16"/>
  <c r="M819" i="16"/>
  <c r="L819" i="16"/>
  <c r="K819" i="16"/>
  <c r="J819" i="16"/>
  <c r="I819" i="16"/>
  <c r="H819" i="16"/>
  <c r="G819" i="16"/>
  <c r="F819" i="16"/>
  <c r="E819" i="16"/>
  <c r="D819" i="16"/>
  <c r="C819" i="16"/>
  <c r="B819" i="16"/>
  <c r="Q818" i="16"/>
  <c r="P818" i="16"/>
  <c r="O818" i="16"/>
  <c r="N818" i="16"/>
  <c r="M818" i="16"/>
  <c r="L818" i="16"/>
  <c r="K818" i="16"/>
  <c r="J818" i="16"/>
  <c r="I818" i="16"/>
  <c r="H818" i="16"/>
  <c r="G818" i="16"/>
  <c r="F818" i="16"/>
  <c r="E818" i="16"/>
  <c r="D818" i="16"/>
  <c r="C818" i="16"/>
  <c r="B818" i="16"/>
  <c r="Q817" i="16"/>
  <c r="P817" i="16"/>
  <c r="O817" i="16"/>
  <c r="N817" i="16"/>
  <c r="M817" i="16"/>
  <c r="L817" i="16"/>
  <c r="K817" i="16"/>
  <c r="J817" i="16"/>
  <c r="I817" i="16"/>
  <c r="H817" i="16"/>
  <c r="G817" i="16"/>
  <c r="F817" i="16"/>
  <c r="E817" i="16"/>
  <c r="D817" i="16"/>
  <c r="C817" i="16"/>
  <c r="B817" i="16"/>
  <c r="Q816" i="16"/>
  <c r="P816" i="16"/>
  <c r="O816" i="16"/>
  <c r="N816" i="16"/>
  <c r="M816" i="16"/>
  <c r="L816" i="16"/>
  <c r="K816" i="16"/>
  <c r="J816" i="16"/>
  <c r="I816" i="16"/>
  <c r="H816" i="16"/>
  <c r="G816" i="16"/>
  <c r="F816" i="16"/>
  <c r="E816" i="16"/>
  <c r="D816" i="16"/>
  <c r="C816" i="16"/>
  <c r="B816" i="16"/>
  <c r="Q815" i="16"/>
  <c r="P815" i="16"/>
  <c r="O815" i="16"/>
  <c r="N815" i="16"/>
  <c r="M815" i="16"/>
  <c r="L815" i="16"/>
  <c r="K815" i="16"/>
  <c r="J815" i="16"/>
  <c r="I815" i="16"/>
  <c r="H815" i="16"/>
  <c r="G815" i="16"/>
  <c r="F815" i="16"/>
  <c r="E815" i="16"/>
  <c r="D815" i="16"/>
  <c r="C815" i="16"/>
  <c r="B815" i="16"/>
  <c r="Q814" i="16"/>
  <c r="P814" i="16"/>
  <c r="O814" i="16"/>
  <c r="N814" i="16"/>
  <c r="M814" i="16"/>
  <c r="L814" i="16"/>
  <c r="K814" i="16"/>
  <c r="J814" i="16"/>
  <c r="I814" i="16"/>
  <c r="H814" i="16"/>
  <c r="G814" i="16"/>
  <c r="F814" i="16"/>
  <c r="E814" i="16"/>
  <c r="D814" i="16"/>
  <c r="C814" i="16"/>
  <c r="B814" i="16"/>
  <c r="Q813" i="16"/>
  <c r="P813" i="16"/>
  <c r="O813" i="16"/>
  <c r="N813" i="16"/>
  <c r="M813" i="16"/>
  <c r="L813" i="16"/>
  <c r="K813" i="16"/>
  <c r="J813" i="16"/>
  <c r="I813" i="16"/>
  <c r="H813" i="16"/>
  <c r="G813" i="16"/>
  <c r="F813" i="16"/>
  <c r="E813" i="16"/>
  <c r="D813" i="16"/>
  <c r="C813" i="16"/>
  <c r="B813" i="16"/>
  <c r="Q812" i="16"/>
  <c r="P812" i="16"/>
  <c r="O812" i="16"/>
  <c r="N812" i="16"/>
  <c r="M812" i="16"/>
  <c r="L812" i="16"/>
  <c r="K812" i="16"/>
  <c r="J812" i="16"/>
  <c r="I812" i="16"/>
  <c r="H812" i="16"/>
  <c r="G812" i="16"/>
  <c r="F812" i="16"/>
  <c r="E812" i="16"/>
  <c r="D812" i="16"/>
  <c r="C812" i="16"/>
  <c r="B812" i="16"/>
  <c r="Q811" i="16"/>
  <c r="P811" i="16"/>
  <c r="O811" i="16"/>
  <c r="N811" i="16"/>
  <c r="M811" i="16"/>
  <c r="L811" i="16"/>
  <c r="K811" i="16"/>
  <c r="J811" i="16"/>
  <c r="I811" i="16"/>
  <c r="H811" i="16"/>
  <c r="G811" i="16"/>
  <c r="F811" i="16"/>
  <c r="E811" i="16"/>
  <c r="D811" i="16"/>
  <c r="C811" i="16"/>
  <c r="B811" i="16"/>
  <c r="Q810" i="16"/>
  <c r="P810" i="16"/>
  <c r="O810" i="16"/>
  <c r="N810" i="16"/>
  <c r="M810" i="16"/>
  <c r="L810" i="16"/>
  <c r="K810" i="16"/>
  <c r="J810" i="16"/>
  <c r="I810" i="16"/>
  <c r="H810" i="16"/>
  <c r="G810" i="16"/>
  <c r="F810" i="16"/>
  <c r="E810" i="16"/>
  <c r="D810" i="16"/>
  <c r="C810" i="16"/>
  <c r="B810" i="16"/>
  <c r="Q809" i="16"/>
  <c r="P809" i="16"/>
  <c r="O809" i="16"/>
  <c r="N809" i="16"/>
  <c r="M809" i="16"/>
  <c r="L809" i="16"/>
  <c r="K809" i="16"/>
  <c r="J809" i="16"/>
  <c r="I809" i="16"/>
  <c r="H809" i="16"/>
  <c r="G809" i="16"/>
  <c r="F809" i="16"/>
  <c r="E809" i="16"/>
  <c r="D809" i="16"/>
  <c r="C809" i="16"/>
  <c r="B809" i="16"/>
  <c r="Q808" i="16"/>
  <c r="P808" i="16"/>
  <c r="O808" i="16"/>
  <c r="N808" i="16"/>
  <c r="M808" i="16"/>
  <c r="L808" i="16"/>
  <c r="K808" i="16"/>
  <c r="J808" i="16"/>
  <c r="I808" i="16"/>
  <c r="H808" i="16"/>
  <c r="G808" i="16"/>
  <c r="F808" i="16"/>
  <c r="E808" i="16"/>
  <c r="D808" i="16"/>
  <c r="C808" i="16"/>
  <c r="B808" i="16"/>
  <c r="Q807" i="16"/>
  <c r="P807" i="16"/>
  <c r="O807" i="16"/>
  <c r="N807" i="16"/>
  <c r="M807" i="16"/>
  <c r="L807" i="16"/>
  <c r="K807" i="16"/>
  <c r="J807" i="16"/>
  <c r="I807" i="16"/>
  <c r="H807" i="16"/>
  <c r="G807" i="16"/>
  <c r="F807" i="16"/>
  <c r="E807" i="16"/>
  <c r="D807" i="16"/>
  <c r="C807" i="16"/>
  <c r="B807" i="16"/>
  <c r="Q806" i="16"/>
  <c r="P806" i="16"/>
  <c r="O806" i="16"/>
  <c r="N806" i="16"/>
  <c r="M806" i="16"/>
  <c r="L806" i="16"/>
  <c r="K806" i="16"/>
  <c r="J806" i="16"/>
  <c r="I806" i="16"/>
  <c r="H806" i="16"/>
  <c r="G806" i="16"/>
  <c r="F806" i="16"/>
  <c r="E806" i="16"/>
  <c r="D806" i="16"/>
  <c r="C806" i="16"/>
  <c r="B806" i="16"/>
  <c r="Q805" i="16"/>
  <c r="P805" i="16"/>
  <c r="O805" i="16"/>
  <c r="N805" i="16"/>
  <c r="M805" i="16"/>
  <c r="L805" i="16"/>
  <c r="K805" i="16"/>
  <c r="J805" i="16"/>
  <c r="I805" i="16"/>
  <c r="H805" i="16"/>
  <c r="G805" i="16"/>
  <c r="F805" i="16"/>
  <c r="E805" i="16"/>
  <c r="D805" i="16"/>
  <c r="C805" i="16"/>
  <c r="B805" i="16"/>
  <c r="Q804" i="16"/>
  <c r="P804" i="16"/>
  <c r="O804" i="16"/>
  <c r="N804" i="16"/>
  <c r="M804" i="16"/>
  <c r="L804" i="16"/>
  <c r="K804" i="16"/>
  <c r="J804" i="16"/>
  <c r="I804" i="16"/>
  <c r="H804" i="16"/>
  <c r="G804" i="16"/>
  <c r="F804" i="16"/>
  <c r="E804" i="16"/>
  <c r="D804" i="16"/>
  <c r="C804" i="16"/>
  <c r="B804" i="16"/>
  <c r="Q803" i="16"/>
  <c r="P803" i="16"/>
  <c r="O803" i="16"/>
  <c r="N803" i="16"/>
  <c r="M803" i="16"/>
  <c r="L803" i="16"/>
  <c r="K803" i="16"/>
  <c r="J803" i="16"/>
  <c r="I803" i="16"/>
  <c r="H803" i="16"/>
  <c r="G803" i="16"/>
  <c r="F803" i="16"/>
  <c r="E803" i="16"/>
  <c r="D803" i="16"/>
  <c r="C803" i="16"/>
  <c r="B803" i="16"/>
  <c r="Q802" i="16"/>
  <c r="P802" i="16"/>
  <c r="O802" i="16"/>
  <c r="N802" i="16"/>
  <c r="M802" i="16"/>
  <c r="L802" i="16"/>
  <c r="K802" i="16"/>
  <c r="J802" i="16"/>
  <c r="I802" i="16"/>
  <c r="H802" i="16"/>
  <c r="G802" i="16"/>
  <c r="F802" i="16"/>
  <c r="E802" i="16"/>
  <c r="D802" i="16"/>
  <c r="C802" i="16"/>
  <c r="B802" i="16"/>
  <c r="Q801" i="16"/>
  <c r="P801" i="16"/>
  <c r="O801" i="16"/>
  <c r="N801" i="16"/>
  <c r="M801" i="16"/>
  <c r="L801" i="16"/>
  <c r="K801" i="16"/>
  <c r="J801" i="16"/>
  <c r="I801" i="16"/>
  <c r="H801" i="16"/>
  <c r="G801" i="16"/>
  <c r="F801" i="16"/>
  <c r="E801" i="16"/>
  <c r="D801" i="16"/>
  <c r="C801" i="16"/>
  <c r="B801" i="16"/>
  <c r="Q800" i="16"/>
  <c r="P800" i="16"/>
  <c r="O800" i="16"/>
  <c r="N800" i="16"/>
  <c r="M800" i="16"/>
  <c r="L800" i="16"/>
  <c r="K800" i="16"/>
  <c r="J800" i="16"/>
  <c r="I800" i="16"/>
  <c r="H800" i="16"/>
  <c r="G800" i="16"/>
  <c r="F800" i="16"/>
  <c r="E800" i="16"/>
  <c r="D800" i="16"/>
  <c r="C800" i="16"/>
  <c r="B800" i="16"/>
  <c r="Q799" i="16"/>
  <c r="P799" i="16"/>
  <c r="O799" i="16"/>
  <c r="N799" i="16"/>
  <c r="M799" i="16"/>
  <c r="L799" i="16"/>
  <c r="K799" i="16"/>
  <c r="J799" i="16"/>
  <c r="I799" i="16"/>
  <c r="H799" i="16"/>
  <c r="G799" i="16"/>
  <c r="F799" i="16"/>
  <c r="E799" i="16"/>
  <c r="D799" i="16"/>
  <c r="C799" i="16"/>
  <c r="B799" i="16"/>
  <c r="Q798" i="16"/>
  <c r="P798" i="16"/>
  <c r="O798" i="16"/>
  <c r="N798" i="16"/>
  <c r="M798" i="16"/>
  <c r="L798" i="16"/>
  <c r="K798" i="16"/>
  <c r="J798" i="16"/>
  <c r="I798" i="16"/>
  <c r="H798" i="16"/>
  <c r="G798" i="16"/>
  <c r="F798" i="16"/>
  <c r="E798" i="16"/>
  <c r="D798" i="16"/>
  <c r="C798" i="16"/>
  <c r="B798" i="16"/>
  <c r="Q797" i="16"/>
  <c r="P797" i="16"/>
  <c r="O797" i="16"/>
  <c r="N797" i="16"/>
  <c r="M797" i="16"/>
  <c r="L797" i="16"/>
  <c r="K797" i="16"/>
  <c r="J797" i="16"/>
  <c r="I797" i="16"/>
  <c r="H797" i="16"/>
  <c r="G797" i="16"/>
  <c r="F797" i="16"/>
  <c r="E797" i="16"/>
  <c r="D797" i="16"/>
  <c r="C797" i="16"/>
  <c r="B797" i="16"/>
  <c r="Q796" i="16"/>
  <c r="P796" i="16"/>
  <c r="O796" i="16"/>
  <c r="N796" i="16"/>
  <c r="M796" i="16"/>
  <c r="L796" i="16"/>
  <c r="K796" i="16"/>
  <c r="J796" i="16"/>
  <c r="I796" i="16"/>
  <c r="H796" i="16"/>
  <c r="G796" i="16"/>
  <c r="F796" i="16"/>
  <c r="E796" i="16"/>
  <c r="D796" i="16"/>
  <c r="C796" i="16"/>
  <c r="B796" i="16"/>
  <c r="Q795" i="16"/>
  <c r="P795" i="16"/>
  <c r="O795" i="16"/>
  <c r="N795" i="16"/>
  <c r="M795" i="16"/>
  <c r="L795" i="16"/>
  <c r="K795" i="16"/>
  <c r="J795" i="16"/>
  <c r="I795" i="16"/>
  <c r="H795" i="16"/>
  <c r="G795" i="16"/>
  <c r="F795" i="16"/>
  <c r="E795" i="16"/>
  <c r="D795" i="16"/>
  <c r="C795" i="16"/>
  <c r="B795" i="16"/>
  <c r="Q794" i="16"/>
  <c r="P794" i="16"/>
  <c r="O794" i="16"/>
  <c r="N794" i="16"/>
  <c r="M794" i="16"/>
  <c r="L794" i="16"/>
  <c r="K794" i="16"/>
  <c r="J794" i="16"/>
  <c r="I794" i="16"/>
  <c r="H794" i="16"/>
  <c r="G794" i="16"/>
  <c r="F794" i="16"/>
  <c r="E794" i="16"/>
  <c r="D794" i="16"/>
  <c r="C794" i="16"/>
  <c r="B794" i="16"/>
  <c r="Q793" i="16"/>
  <c r="P793" i="16"/>
  <c r="O793" i="16"/>
  <c r="N793" i="16"/>
  <c r="M793" i="16"/>
  <c r="L793" i="16"/>
  <c r="K793" i="16"/>
  <c r="J793" i="16"/>
  <c r="I793" i="16"/>
  <c r="H793" i="16"/>
  <c r="G793" i="16"/>
  <c r="F793" i="16"/>
  <c r="E793" i="16"/>
  <c r="D793" i="16"/>
  <c r="C793" i="16"/>
  <c r="B793" i="16"/>
  <c r="Q792" i="16"/>
  <c r="P792" i="16"/>
  <c r="O792" i="16"/>
  <c r="N792" i="16"/>
  <c r="M792" i="16"/>
  <c r="L792" i="16"/>
  <c r="K792" i="16"/>
  <c r="J792" i="16"/>
  <c r="I792" i="16"/>
  <c r="H792" i="16"/>
  <c r="G792" i="16"/>
  <c r="F792" i="16"/>
  <c r="E792" i="16"/>
  <c r="D792" i="16"/>
  <c r="C792" i="16"/>
  <c r="B792" i="16"/>
  <c r="Q791" i="16"/>
  <c r="P791" i="16"/>
  <c r="O791" i="16"/>
  <c r="N791" i="16"/>
  <c r="M791" i="16"/>
  <c r="L791" i="16"/>
  <c r="K791" i="16"/>
  <c r="J791" i="16"/>
  <c r="I791" i="16"/>
  <c r="H791" i="16"/>
  <c r="G791" i="16"/>
  <c r="F791" i="16"/>
  <c r="E791" i="16"/>
  <c r="D791" i="16"/>
  <c r="C791" i="16"/>
  <c r="B791" i="16"/>
  <c r="Q790" i="16"/>
  <c r="P790" i="16"/>
  <c r="O790" i="16"/>
  <c r="N790" i="16"/>
  <c r="M790" i="16"/>
  <c r="L790" i="16"/>
  <c r="K790" i="16"/>
  <c r="J790" i="16"/>
  <c r="I790" i="16"/>
  <c r="H790" i="16"/>
  <c r="G790" i="16"/>
  <c r="F790" i="16"/>
  <c r="E790" i="16"/>
  <c r="D790" i="16"/>
  <c r="C790" i="16"/>
  <c r="B790" i="16"/>
  <c r="Q789" i="16"/>
  <c r="P789" i="16"/>
  <c r="O789" i="16"/>
  <c r="N789" i="16"/>
  <c r="M789" i="16"/>
  <c r="L789" i="16"/>
  <c r="K789" i="16"/>
  <c r="J789" i="16"/>
  <c r="I789" i="16"/>
  <c r="H789" i="16"/>
  <c r="G789" i="16"/>
  <c r="F789" i="16"/>
  <c r="E789" i="16"/>
  <c r="D789" i="16"/>
  <c r="C789" i="16"/>
  <c r="B789" i="16"/>
  <c r="Q788" i="16"/>
  <c r="P788" i="16"/>
  <c r="O788" i="16"/>
  <c r="N788" i="16"/>
  <c r="M788" i="16"/>
  <c r="L788" i="16"/>
  <c r="K788" i="16"/>
  <c r="J788" i="16"/>
  <c r="I788" i="16"/>
  <c r="H788" i="16"/>
  <c r="G788" i="16"/>
  <c r="F788" i="16"/>
  <c r="E788" i="16"/>
  <c r="D788" i="16"/>
  <c r="C788" i="16"/>
  <c r="B788" i="16"/>
  <c r="Q787" i="16"/>
  <c r="P787" i="16"/>
  <c r="O787" i="16"/>
  <c r="N787" i="16"/>
  <c r="M787" i="16"/>
  <c r="L787" i="16"/>
  <c r="K787" i="16"/>
  <c r="J787" i="16"/>
  <c r="I787" i="16"/>
  <c r="H787" i="16"/>
  <c r="G787" i="16"/>
  <c r="F787" i="16"/>
  <c r="E787" i="16"/>
  <c r="D787" i="16"/>
  <c r="C787" i="16"/>
  <c r="B787" i="16"/>
  <c r="Q786" i="16"/>
  <c r="P786" i="16"/>
  <c r="O786" i="16"/>
  <c r="N786" i="16"/>
  <c r="M786" i="16"/>
  <c r="L786" i="16"/>
  <c r="K786" i="16"/>
  <c r="J786" i="16"/>
  <c r="I786" i="16"/>
  <c r="H786" i="16"/>
  <c r="G786" i="16"/>
  <c r="F786" i="16"/>
  <c r="E786" i="16"/>
  <c r="D786" i="16"/>
  <c r="C786" i="16"/>
  <c r="B786" i="16"/>
  <c r="Q785" i="16"/>
  <c r="P785" i="16"/>
  <c r="O785" i="16"/>
  <c r="N785" i="16"/>
  <c r="M785" i="16"/>
  <c r="L785" i="16"/>
  <c r="K785" i="16"/>
  <c r="J785" i="16"/>
  <c r="I785" i="16"/>
  <c r="H785" i="16"/>
  <c r="G785" i="16"/>
  <c r="F785" i="16"/>
  <c r="E785" i="16"/>
  <c r="D785" i="16"/>
  <c r="C785" i="16"/>
  <c r="B785" i="16"/>
  <c r="Q784" i="16"/>
  <c r="P784" i="16"/>
  <c r="O784" i="16"/>
  <c r="N784" i="16"/>
  <c r="M784" i="16"/>
  <c r="L784" i="16"/>
  <c r="K784" i="16"/>
  <c r="J784" i="16"/>
  <c r="I784" i="16"/>
  <c r="H784" i="16"/>
  <c r="G784" i="16"/>
  <c r="F784" i="16"/>
  <c r="E784" i="16"/>
  <c r="D784" i="16"/>
  <c r="C784" i="16"/>
  <c r="B784" i="16"/>
  <c r="Q783" i="16"/>
  <c r="P783" i="16"/>
  <c r="O783" i="16"/>
  <c r="N783" i="16"/>
  <c r="M783" i="16"/>
  <c r="L783" i="16"/>
  <c r="K783" i="16"/>
  <c r="J783" i="16"/>
  <c r="I783" i="16"/>
  <c r="H783" i="16"/>
  <c r="G783" i="16"/>
  <c r="F783" i="16"/>
  <c r="E783" i="16"/>
  <c r="D783" i="16"/>
  <c r="C783" i="16"/>
  <c r="B783" i="16"/>
  <c r="Q782" i="16"/>
  <c r="P782" i="16"/>
  <c r="O782" i="16"/>
  <c r="N782" i="16"/>
  <c r="M782" i="16"/>
  <c r="L782" i="16"/>
  <c r="K782" i="16"/>
  <c r="J782" i="16"/>
  <c r="I782" i="16"/>
  <c r="H782" i="16"/>
  <c r="G782" i="16"/>
  <c r="F782" i="16"/>
  <c r="E782" i="16"/>
  <c r="D782" i="16"/>
  <c r="C782" i="16"/>
  <c r="B782" i="16"/>
  <c r="Q781" i="16"/>
  <c r="P781" i="16"/>
  <c r="O781" i="16"/>
  <c r="N781" i="16"/>
  <c r="M781" i="16"/>
  <c r="L781" i="16"/>
  <c r="K781" i="16"/>
  <c r="J781" i="16"/>
  <c r="I781" i="16"/>
  <c r="H781" i="16"/>
  <c r="G781" i="16"/>
  <c r="F781" i="16"/>
  <c r="E781" i="16"/>
  <c r="D781" i="16"/>
  <c r="C781" i="16"/>
  <c r="B781" i="16"/>
  <c r="Q780" i="16"/>
  <c r="P780" i="16"/>
  <c r="O780" i="16"/>
  <c r="N780" i="16"/>
  <c r="M780" i="16"/>
  <c r="L780" i="16"/>
  <c r="K780" i="16"/>
  <c r="J780" i="16"/>
  <c r="I780" i="16"/>
  <c r="H780" i="16"/>
  <c r="G780" i="16"/>
  <c r="F780" i="16"/>
  <c r="E780" i="16"/>
  <c r="D780" i="16"/>
  <c r="C780" i="16"/>
  <c r="B780" i="16"/>
  <c r="Q779" i="16"/>
  <c r="P779" i="16"/>
  <c r="O779" i="16"/>
  <c r="N779" i="16"/>
  <c r="M779" i="16"/>
  <c r="L779" i="16"/>
  <c r="K779" i="16"/>
  <c r="J779" i="16"/>
  <c r="I779" i="16"/>
  <c r="H779" i="16"/>
  <c r="G779" i="16"/>
  <c r="F779" i="16"/>
  <c r="E779" i="16"/>
  <c r="D779" i="16"/>
  <c r="C779" i="16"/>
  <c r="B779" i="16"/>
  <c r="Q778" i="16"/>
  <c r="P778" i="16"/>
  <c r="O778" i="16"/>
  <c r="N778" i="16"/>
  <c r="M778" i="16"/>
  <c r="L778" i="16"/>
  <c r="K778" i="16"/>
  <c r="J778" i="16"/>
  <c r="I778" i="16"/>
  <c r="H778" i="16"/>
  <c r="G778" i="16"/>
  <c r="F778" i="16"/>
  <c r="E778" i="16"/>
  <c r="D778" i="16"/>
  <c r="C778" i="16"/>
  <c r="B778" i="16"/>
  <c r="Q777" i="16"/>
  <c r="P777" i="16"/>
  <c r="O777" i="16"/>
  <c r="N777" i="16"/>
  <c r="M777" i="16"/>
  <c r="L777" i="16"/>
  <c r="K777" i="16"/>
  <c r="J777" i="16"/>
  <c r="I777" i="16"/>
  <c r="H777" i="16"/>
  <c r="G777" i="16"/>
  <c r="F777" i="16"/>
  <c r="E777" i="16"/>
  <c r="D777" i="16"/>
  <c r="C777" i="16"/>
  <c r="B777" i="16"/>
  <c r="Q776" i="16"/>
  <c r="P776" i="16"/>
  <c r="O776" i="16"/>
  <c r="N776" i="16"/>
  <c r="M776" i="16"/>
  <c r="L776" i="16"/>
  <c r="K776" i="16"/>
  <c r="J776" i="16"/>
  <c r="I776" i="16"/>
  <c r="H776" i="16"/>
  <c r="G776" i="16"/>
  <c r="F776" i="16"/>
  <c r="E776" i="16"/>
  <c r="D776" i="16"/>
  <c r="C776" i="16"/>
  <c r="B776" i="16"/>
  <c r="Q775" i="16"/>
  <c r="P775" i="16"/>
  <c r="O775" i="16"/>
  <c r="N775" i="16"/>
  <c r="M775" i="16"/>
  <c r="L775" i="16"/>
  <c r="K775" i="16"/>
  <c r="J775" i="16"/>
  <c r="I775" i="16"/>
  <c r="H775" i="16"/>
  <c r="G775" i="16"/>
  <c r="F775" i="16"/>
  <c r="E775" i="16"/>
  <c r="D775" i="16"/>
  <c r="C775" i="16"/>
  <c r="B775" i="16"/>
  <c r="Q774" i="16"/>
  <c r="P774" i="16"/>
  <c r="O774" i="16"/>
  <c r="N774" i="16"/>
  <c r="M774" i="16"/>
  <c r="L774" i="16"/>
  <c r="K774" i="16"/>
  <c r="J774" i="16"/>
  <c r="I774" i="16"/>
  <c r="H774" i="16"/>
  <c r="G774" i="16"/>
  <c r="F774" i="16"/>
  <c r="E774" i="16"/>
  <c r="D774" i="16"/>
  <c r="C774" i="16"/>
  <c r="B774" i="16"/>
  <c r="Q773" i="16"/>
  <c r="P773" i="16"/>
  <c r="O773" i="16"/>
  <c r="N773" i="16"/>
  <c r="M773" i="16"/>
  <c r="L773" i="16"/>
  <c r="K773" i="16"/>
  <c r="J773" i="16"/>
  <c r="I773" i="16"/>
  <c r="H773" i="16"/>
  <c r="G773" i="16"/>
  <c r="F773" i="16"/>
  <c r="E773" i="16"/>
  <c r="D773" i="16"/>
  <c r="C773" i="16"/>
  <c r="B773" i="16"/>
  <c r="Q772" i="16"/>
  <c r="P772" i="16"/>
  <c r="O772" i="16"/>
  <c r="N772" i="16"/>
  <c r="M772" i="16"/>
  <c r="L772" i="16"/>
  <c r="K772" i="16"/>
  <c r="J772" i="16"/>
  <c r="I772" i="16"/>
  <c r="H772" i="16"/>
  <c r="G772" i="16"/>
  <c r="F772" i="16"/>
  <c r="E772" i="16"/>
  <c r="D772" i="16"/>
  <c r="C772" i="16"/>
  <c r="B772" i="16"/>
  <c r="Q771" i="16"/>
  <c r="P771" i="16"/>
  <c r="O771" i="16"/>
  <c r="N771" i="16"/>
  <c r="M771" i="16"/>
  <c r="L771" i="16"/>
  <c r="K771" i="16"/>
  <c r="J771" i="16"/>
  <c r="I771" i="16"/>
  <c r="H771" i="16"/>
  <c r="G771" i="16"/>
  <c r="F771" i="16"/>
  <c r="E771" i="16"/>
  <c r="D771" i="16"/>
  <c r="C771" i="16"/>
  <c r="B771" i="16"/>
  <c r="Q770" i="16"/>
  <c r="P770" i="16"/>
  <c r="O770" i="16"/>
  <c r="N770" i="16"/>
  <c r="M770" i="16"/>
  <c r="L770" i="16"/>
  <c r="K770" i="16"/>
  <c r="J770" i="16"/>
  <c r="I770" i="16"/>
  <c r="H770" i="16"/>
  <c r="G770" i="16"/>
  <c r="F770" i="16"/>
  <c r="E770" i="16"/>
  <c r="D770" i="16"/>
  <c r="C770" i="16"/>
  <c r="B770" i="16"/>
  <c r="Q769" i="16"/>
  <c r="P769" i="16"/>
  <c r="O769" i="16"/>
  <c r="N769" i="16"/>
  <c r="M769" i="16"/>
  <c r="L769" i="16"/>
  <c r="K769" i="16"/>
  <c r="J769" i="16"/>
  <c r="I769" i="16"/>
  <c r="H769" i="16"/>
  <c r="G769" i="16"/>
  <c r="F769" i="16"/>
  <c r="E769" i="16"/>
  <c r="D769" i="16"/>
  <c r="C769" i="16"/>
  <c r="B769" i="16"/>
  <c r="Q768" i="16"/>
  <c r="P768" i="16"/>
  <c r="O768" i="16"/>
  <c r="N768" i="16"/>
  <c r="M768" i="16"/>
  <c r="L768" i="16"/>
  <c r="K768" i="16"/>
  <c r="J768" i="16"/>
  <c r="I768" i="16"/>
  <c r="H768" i="16"/>
  <c r="G768" i="16"/>
  <c r="F768" i="16"/>
  <c r="E768" i="16"/>
  <c r="D768" i="16"/>
  <c r="C768" i="16"/>
  <c r="B768" i="16"/>
  <c r="Q767" i="16"/>
  <c r="P767" i="16"/>
  <c r="O767" i="16"/>
  <c r="N767" i="16"/>
  <c r="M767" i="16"/>
  <c r="L767" i="16"/>
  <c r="K767" i="16"/>
  <c r="J767" i="16"/>
  <c r="I767" i="16"/>
  <c r="H767" i="16"/>
  <c r="G767" i="16"/>
  <c r="F767" i="16"/>
  <c r="E767" i="16"/>
  <c r="D767" i="16"/>
  <c r="C767" i="16"/>
  <c r="B767" i="16"/>
  <c r="Q766" i="16"/>
  <c r="P766" i="16"/>
  <c r="O766" i="16"/>
  <c r="N766" i="16"/>
  <c r="M766" i="16"/>
  <c r="L766" i="16"/>
  <c r="K766" i="16"/>
  <c r="J766" i="16"/>
  <c r="I766" i="16"/>
  <c r="H766" i="16"/>
  <c r="G766" i="16"/>
  <c r="F766" i="16"/>
  <c r="E766" i="16"/>
  <c r="D766" i="16"/>
  <c r="C766" i="16"/>
  <c r="B766" i="16"/>
  <c r="Q765" i="16"/>
  <c r="P765" i="16"/>
  <c r="O765" i="16"/>
  <c r="N765" i="16"/>
  <c r="M765" i="16"/>
  <c r="L765" i="16"/>
  <c r="K765" i="16"/>
  <c r="J765" i="16"/>
  <c r="I765" i="16"/>
  <c r="H765" i="16"/>
  <c r="G765" i="16"/>
  <c r="F765" i="16"/>
  <c r="E765" i="16"/>
  <c r="D765" i="16"/>
  <c r="C765" i="16"/>
  <c r="B765" i="16"/>
  <c r="Q764" i="16"/>
  <c r="P764" i="16"/>
  <c r="O764" i="16"/>
  <c r="N764" i="16"/>
  <c r="M764" i="16"/>
  <c r="L764" i="16"/>
  <c r="K764" i="16"/>
  <c r="J764" i="16"/>
  <c r="I764" i="16"/>
  <c r="H764" i="16"/>
  <c r="G764" i="16"/>
  <c r="F764" i="16"/>
  <c r="E764" i="16"/>
  <c r="D764" i="16"/>
  <c r="C764" i="16"/>
  <c r="B764" i="16"/>
  <c r="Q763" i="16"/>
  <c r="P763" i="16"/>
  <c r="O763" i="16"/>
  <c r="N763" i="16"/>
  <c r="M763" i="16"/>
  <c r="L763" i="16"/>
  <c r="K763" i="16"/>
  <c r="J763" i="16"/>
  <c r="I763" i="16"/>
  <c r="H763" i="16"/>
  <c r="G763" i="16"/>
  <c r="F763" i="16"/>
  <c r="E763" i="16"/>
  <c r="D763" i="16"/>
  <c r="C763" i="16"/>
  <c r="B763" i="16"/>
  <c r="Q762" i="16"/>
  <c r="P762" i="16"/>
  <c r="O762" i="16"/>
  <c r="N762" i="16"/>
  <c r="M762" i="16"/>
  <c r="L762" i="16"/>
  <c r="K762" i="16"/>
  <c r="J762" i="16"/>
  <c r="I762" i="16"/>
  <c r="H762" i="16"/>
  <c r="G762" i="16"/>
  <c r="F762" i="16"/>
  <c r="E762" i="16"/>
  <c r="D762" i="16"/>
  <c r="C762" i="16"/>
  <c r="B762" i="16"/>
  <c r="Q761" i="16"/>
  <c r="P761" i="16"/>
  <c r="O761" i="16"/>
  <c r="N761" i="16"/>
  <c r="M761" i="16"/>
  <c r="L761" i="16"/>
  <c r="K761" i="16"/>
  <c r="J761" i="16"/>
  <c r="I761" i="16"/>
  <c r="H761" i="16"/>
  <c r="G761" i="16"/>
  <c r="F761" i="16"/>
  <c r="E761" i="16"/>
  <c r="D761" i="16"/>
  <c r="C761" i="16"/>
  <c r="B761" i="16"/>
  <c r="Q760" i="16"/>
  <c r="P760" i="16"/>
  <c r="O760" i="16"/>
  <c r="N760" i="16"/>
  <c r="M760" i="16"/>
  <c r="L760" i="16"/>
  <c r="K760" i="16"/>
  <c r="J760" i="16"/>
  <c r="I760" i="16"/>
  <c r="H760" i="16"/>
  <c r="G760" i="16"/>
  <c r="F760" i="16"/>
  <c r="E760" i="16"/>
  <c r="D760" i="16"/>
  <c r="C760" i="16"/>
  <c r="B760" i="16"/>
  <c r="Q759" i="16"/>
  <c r="P759" i="16"/>
  <c r="O759" i="16"/>
  <c r="N759" i="16"/>
  <c r="M759" i="16"/>
  <c r="L759" i="16"/>
  <c r="K759" i="16"/>
  <c r="J759" i="16"/>
  <c r="I759" i="16"/>
  <c r="H759" i="16"/>
  <c r="G759" i="16"/>
  <c r="F759" i="16"/>
  <c r="E759" i="16"/>
  <c r="D759" i="16"/>
  <c r="C759" i="16"/>
  <c r="B759" i="16"/>
  <c r="Q758" i="16"/>
  <c r="P758" i="16"/>
  <c r="O758" i="16"/>
  <c r="N758" i="16"/>
  <c r="M758" i="16"/>
  <c r="L758" i="16"/>
  <c r="K758" i="16"/>
  <c r="J758" i="16"/>
  <c r="I758" i="16"/>
  <c r="H758" i="16"/>
  <c r="G758" i="16"/>
  <c r="F758" i="16"/>
  <c r="E758" i="16"/>
  <c r="D758" i="16"/>
  <c r="C758" i="16"/>
  <c r="B758" i="16"/>
  <c r="Q757" i="16"/>
  <c r="P757" i="16"/>
  <c r="O757" i="16"/>
  <c r="N757" i="16"/>
  <c r="M757" i="16"/>
  <c r="L757" i="16"/>
  <c r="K757" i="16"/>
  <c r="J757" i="16"/>
  <c r="I757" i="16"/>
  <c r="H757" i="16"/>
  <c r="G757" i="16"/>
  <c r="F757" i="16"/>
  <c r="E757" i="16"/>
  <c r="D757" i="16"/>
  <c r="C757" i="16"/>
  <c r="B757" i="16"/>
  <c r="Q756" i="16"/>
  <c r="P756" i="16"/>
  <c r="O756" i="16"/>
  <c r="N756" i="16"/>
  <c r="M756" i="16"/>
  <c r="L756" i="16"/>
  <c r="K756" i="16"/>
  <c r="J756" i="16"/>
  <c r="I756" i="16"/>
  <c r="H756" i="16"/>
  <c r="G756" i="16"/>
  <c r="F756" i="16"/>
  <c r="E756" i="16"/>
  <c r="D756" i="16"/>
  <c r="C756" i="16"/>
  <c r="B756" i="16"/>
  <c r="Q755" i="16"/>
  <c r="P755" i="16"/>
  <c r="O755" i="16"/>
  <c r="N755" i="16"/>
  <c r="M755" i="16"/>
  <c r="L755" i="16"/>
  <c r="K755" i="16"/>
  <c r="J755" i="16"/>
  <c r="I755" i="16"/>
  <c r="H755" i="16"/>
  <c r="G755" i="16"/>
  <c r="F755" i="16"/>
  <c r="E755" i="16"/>
  <c r="D755" i="16"/>
  <c r="C755" i="16"/>
  <c r="B755" i="16"/>
  <c r="Q754" i="16"/>
  <c r="P754" i="16"/>
  <c r="O754" i="16"/>
  <c r="N754" i="16"/>
  <c r="M754" i="16"/>
  <c r="L754" i="16"/>
  <c r="K754" i="16"/>
  <c r="J754" i="16"/>
  <c r="I754" i="16"/>
  <c r="H754" i="16"/>
  <c r="G754" i="16"/>
  <c r="F754" i="16"/>
  <c r="E754" i="16"/>
  <c r="D754" i="16"/>
  <c r="C754" i="16"/>
  <c r="B754" i="16"/>
  <c r="Q753" i="16"/>
  <c r="P753" i="16"/>
  <c r="O753" i="16"/>
  <c r="N753" i="16"/>
  <c r="M753" i="16"/>
  <c r="L753" i="16"/>
  <c r="K753" i="16"/>
  <c r="J753" i="16"/>
  <c r="I753" i="16"/>
  <c r="H753" i="16"/>
  <c r="G753" i="16"/>
  <c r="F753" i="16"/>
  <c r="E753" i="16"/>
  <c r="D753" i="16"/>
  <c r="C753" i="16"/>
  <c r="B753" i="16"/>
  <c r="Q752" i="16"/>
  <c r="P752" i="16"/>
  <c r="O752" i="16"/>
  <c r="N752" i="16"/>
  <c r="M752" i="16"/>
  <c r="L752" i="16"/>
  <c r="K752" i="16"/>
  <c r="J752" i="16"/>
  <c r="I752" i="16"/>
  <c r="H752" i="16"/>
  <c r="G752" i="16"/>
  <c r="F752" i="16"/>
  <c r="E752" i="16"/>
  <c r="D752" i="16"/>
  <c r="C752" i="16"/>
  <c r="B752" i="16"/>
  <c r="Q751" i="16"/>
  <c r="P751" i="16"/>
  <c r="O751" i="16"/>
  <c r="N751" i="16"/>
  <c r="M751" i="16"/>
  <c r="L751" i="16"/>
  <c r="K751" i="16"/>
  <c r="J751" i="16"/>
  <c r="I751" i="16"/>
  <c r="H751" i="16"/>
  <c r="G751" i="16"/>
  <c r="F751" i="16"/>
  <c r="E751" i="16"/>
  <c r="D751" i="16"/>
  <c r="C751" i="16"/>
  <c r="B751" i="16"/>
  <c r="Q750" i="16"/>
  <c r="P750" i="16"/>
  <c r="O750" i="16"/>
  <c r="N750" i="16"/>
  <c r="M750" i="16"/>
  <c r="L750" i="16"/>
  <c r="K750" i="16"/>
  <c r="J750" i="16"/>
  <c r="I750" i="16"/>
  <c r="H750" i="16"/>
  <c r="G750" i="16"/>
  <c r="F750" i="16"/>
  <c r="E750" i="16"/>
  <c r="D750" i="16"/>
  <c r="C750" i="16"/>
  <c r="B750" i="16"/>
  <c r="Q749" i="16"/>
  <c r="P749" i="16"/>
  <c r="O749" i="16"/>
  <c r="N749" i="16"/>
  <c r="M749" i="16"/>
  <c r="L749" i="16"/>
  <c r="K749" i="16"/>
  <c r="J749" i="16"/>
  <c r="I749" i="16"/>
  <c r="H749" i="16"/>
  <c r="G749" i="16"/>
  <c r="F749" i="16"/>
  <c r="E749" i="16"/>
  <c r="D749" i="16"/>
  <c r="C749" i="16"/>
  <c r="B749" i="16"/>
  <c r="Q748" i="16"/>
  <c r="P748" i="16"/>
  <c r="O748" i="16"/>
  <c r="N748" i="16"/>
  <c r="M748" i="16"/>
  <c r="L748" i="16"/>
  <c r="K748" i="16"/>
  <c r="J748" i="16"/>
  <c r="I748" i="16"/>
  <c r="H748" i="16"/>
  <c r="G748" i="16"/>
  <c r="F748" i="16"/>
  <c r="E748" i="16"/>
  <c r="D748" i="16"/>
  <c r="C748" i="16"/>
  <c r="B748" i="16"/>
  <c r="Q747" i="16"/>
  <c r="P747" i="16"/>
  <c r="O747" i="16"/>
  <c r="N747" i="16"/>
  <c r="M747" i="16"/>
  <c r="L747" i="16"/>
  <c r="K747" i="16"/>
  <c r="J747" i="16"/>
  <c r="I747" i="16"/>
  <c r="H747" i="16"/>
  <c r="G747" i="16"/>
  <c r="F747" i="16"/>
  <c r="E747" i="16"/>
  <c r="D747" i="16"/>
  <c r="C747" i="16"/>
  <c r="B747" i="16"/>
  <c r="Q746" i="16"/>
  <c r="P746" i="16"/>
  <c r="O746" i="16"/>
  <c r="N746" i="16"/>
  <c r="M746" i="16"/>
  <c r="L746" i="16"/>
  <c r="K746" i="16"/>
  <c r="J746" i="16"/>
  <c r="I746" i="16"/>
  <c r="H746" i="16"/>
  <c r="G746" i="16"/>
  <c r="F746" i="16"/>
  <c r="E746" i="16"/>
  <c r="D746" i="16"/>
  <c r="C746" i="16"/>
  <c r="B746" i="16"/>
  <c r="Q745" i="16"/>
  <c r="P745" i="16"/>
  <c r="O745" i="16"/>
  <c r="N745" i="16"/>
  <c r="M745" i="16"/>
  <c r="L745" i="16"/>
  <c r="K745" i="16"/>
  <c r="J745" i="16"/>
  <c r="I745" i="16"/>
  <c r="H745" i="16"/>
  <c r="G745" i="16"/>
  <c r="F745" i="16"/>
  <c r="E745" i="16"/>
  <c r="D745" i="16"/>
  <c r="C745" i="16"/>
  <c r="B745" i="16"/>
  <c r="Q744" i="16"/>
  <c r="P744" i="16"/>
  <c r="O744" i="16"/>
  <c r="N744" i="16"/>
  <c r="M744" i="16"/>
  <c r="L744" i="16"/>
  <c r="K744" i="16"/>
  <c r="J744" i="16"/>
  <c r="I744" i="16"/>
  <c r="H744" i="16"/>
  <c r="G744" i="16"/>
  <c r="F744" i="16"/>
  <c r="E744" i="16"/>
  <c r="D744" i="16"/>
  <c r="C744" i="16"/>
  <c r="B744" i="16"/>
  <c r="Q743" i="16"/>
  <c r="P743" i="16"/>
  <c r="O743" i="16"/>
  <c r="N743" i="16"/>
  <c r="M743" i="16"/>
  <c r="L743" i="16"/>
  <c r="K743" i="16"/>
  <c r="J743" i="16"/>
  <c r="I743" i="16"/>
  <c r="H743" i="16"/>
  <c r="G743" i="16"/>
  <c r="F743" i="16"/>
  <c r="E743" i="16"/>
  <c r="D743" i="16"/>
  <c r="C743" i="16"/>
  <c r="B743" i="16"/>
  <c r="Q742" i="16"/>
  <c r="P742" i="16"/>
  <c r="O742" i="16"/>
  <c r="N742" i="16"/>
  <c r="M742" i="16"/>
  <c r="L742" i="16"/>
  <c r="K742" i="16"/>
  <c r="J742" i="16"/>
  <c r="I742" i="16"/>
  <c r="H742" i="16"/>
  <c r="G742" i="16"/>
  <c r="F742" i="16"/>
  <c r="E742" i="16"/>
  <c r="D742" i="16"/>
  <c r="C742" i="16"/>
  <c r="B742" i="16"/>
  <c r="Q741" i="16"/>
  <c r="P741" i="16"/>
  <c r="O741" i="16"/>
  <c r="N741" i="16"/>
  <c r="M741" i="16"/>
  <c r="L741" i="16"/>
  <c r="K741" i="16"/>
  <c r="J741" i="16"/>
  <c r="I741" i="16"/>
  <c r="H741" i="16"/>
  <c r="G741" i="16"/>
  <c r="F741" i="16"/>
  <c r="E741" i="16"/>
  <c r="D741" i="16"/>
  <c r="C741" i="16"/>
  <c r="B741" i="16"/>
  <c r="Q740" i="16"/>
  <c r="P740" i="16"/>
  <c r="O740" i="16"/>
  <c r="N740" i="16"/>
  <c r="M740" i="16"/>
  <c r="L740" i="16"/>
  <c r="K740" i="16"/>
  <c r="J740" i="16"/>
  <c r="I740" i="16"/>
  <c r="H740" i="16"/>
  <c r="G740" i="16"/>
  <c r="F740" i="16"/>
  <c r="E740" i="16"/>
  <c r="D740" i="16"/>
  <c r="C740" i="16"/>
  <c r="B740" i="16"/>
  <c r="Q739" i="16"/>
  <c r="P739" i="16"/>
  <c r="O739" i="16"/>
  <c r="N739" i="16"/>
  <c r="M739" i="16"/>
  <c r="L739" i="16"/>
  <c r="K739" i="16"/>
  <c r="J739" i="16"/>
  <c r="I739" i="16"/>
  <c r="H739" i="16"/>
  <c r="G739" i="16"/>
  <c r="F739" i="16"/>
  <c r="E739" i="16"/>
  <c r="D739" i="16"/>
  <c r="C739" i="16"/>
  <c r="B739" i="16"/>
  <c r="Q738" i="16"/>
  <c r="P738" i="16"/>
  <c r="O738" i="16"/>
  <c r="N738" i="16"/>
  <c r="M738" i="16"/>
  <c r="L738" i="16"/>
  <c r="K738" i="16"/>
  <c r="J738" i="16"/>
  <c r="I738" i="16"/>
  <c r="H738" i="16"/>
  <c r="G738" i="16"/>
  <c r="F738" i="16"/>
  <c r="E738" i="16"/>
  <c r="D738" i="16"/>
  <c r="C738" i="16"/>
  <c r="B738" i="16"/>
  <c r="Q737" i="16"/>
  <c r="P737" i="16"/>
  <c r="O737" i="16"/>
  <c r="N737" i="16"/>
  <c r="M737" i="16"/>
  <c r="L737" i="16"/>
  <c r="K737" i="16"/>
  <c r="J737" i="16"/>
  <c r="I737" i="16"/>
  <c r="H737" i="16"/>
  <c r="G737" i="16"/>
  <c r="F737" i="16"/>
  <c r="E737" i="16"/>
  <c r="D737" i="16"/>
  <c r="C737" i="16"/>
  <c r="B737" i="16"/>
  <c r="Q736" i="16"/>
  <c r="P736" i="16"/>
  <c r="O736" i="16"/>
  <c r="N736" i="16"/>
  <c r="M736" i="16"/>
  <c r="L736" i="16"/>
  <c r="K736" i="16"/>
  <c r="J736" i="16"/>
  <c r="I736" i="16"/>
  <c r="H736" i="16"/>
  <c r="G736" i="16"/>
  <c r="F736" i="16"/>
  <c r="E736" i="16"/>
  <c r="D736" i="16"/>
  <c r="C736" i="16"/>
  <c r="B736" i="16"/>
  <c r="Q735" i="16"/>
  <c r="P735" i="16"/>
  <c r="O735" i="16"/>
  <c r="N735" i="16"/>
  <c r="M735" i="16"/>
  <c r="L735" i="16"/>
  <c r="K735" i="16"/>
  <c r="J735" i="16"/>
  <c r="I735" i="16"/>
  <c r="H735" i="16"/>
  <c r="G735" i="16"/>
  <c r="F735" i="16"/>
  <c r="E735" i="16"/>
  <c r="D735" i="16"/>
  <c r="C735" i="16"/>
  <c r="B735" i="16"/>
  <c r="Q734" i="16"/>
  <c r="P734" i="16"/>
  <c r="O734" i="16"/>
  <c r="N734" i="16"/>
  <c r="M734" i="16"/>
  <c r="L734" i="16"/>
  <c r="K734" i="16"/>
  <c r="J734" i="16"/>
  <c r="I734" i="16"/>
  <c r="H734" i="16"/>
  <c r="G734" i="16"/>
  <c r="F734" i="16"/>
  <c r="E734" i="16"/>
  <c r="D734" i="16"/>
  <c r="C734" i="16"/>
  <c r="B734" i="16"/>
  <c r="Q733" i="16"/>
  <c r="P733" i="16"/>
  <c r="O733" i="16"/>
  <c r="N733" i="16"/>
  <c r="M733" i="16"/>
  <c r="L733" i="16"/>
  <c r="K733" i="16"/>
  <c r="J733" i="16"/>
  <c r="I733" i="16"/>
  <c r="H733" i="16"/>
  <c r="G733" i="16"/>
  <c r="F733" i="16"/>
  <c r="E733" i="16"/>
  <c r="D733" i="16"/>
  <c r="C733" i="16"/>
  <c r="B733" i="16"/>
  <c r="Q732" i="16"/>
  <c r="P732" i="16"/>
  <c r="O732" i="16"/>
  <c r="N732" i="16"/>
  <c r="M732" i="16"/>
  <c r="L732" i="16"/>
  <c r="K732" i="16"/>
  <c r="J732" i="16"/>
  <c r="I732" i="16"/>
  <c r="H732" i="16"/>
  <c r="G732" i="16"/>
  <c r="F732" i="16"/>
  <c r="E732" i="16"/>
  <c r="D732" i="16"/>
  <c r="C732" i="16"/>
  <c r="B732" i="16"/>
  <c r="Q731" i="16"/>
  <c r="P731" i="16"/>
  <c r="O731" i="16"/>
  <c r="N731" i="16"/>
  <c r="M731" i="16"/>
  <c r="L731" i="16"/>
  <c r="K731" i="16"/>
  <c r="J731" i="16"/>
  <c r="I731" i="16"/>
  <c r="H731" i="16"/>
  <c r="G731" i="16"/>
  <c r="F731" i="16"/>
  <c r="E731" i="16"/>
  <c r="D731" i="16"/>
  <c r="C731" i="16"/>
  <c r="B731" i="16"/>
  <c r="Q730" i="16"/>
  <c r="P730" i="16"/>
  <c r="O730" i="16"/>
  <c r="N730" i="16"/>
  <c r="M730" i="16"/>
  <c r="L730" i="16"/>
  <c r="K730" i="16"/>
  <c r="J730" i="16"/>
  <c r="I730" i="16"/>
  <c r="H730" i="16"/>
  <c r="G730" i="16"/>
  <c r="F730" i="16"/>
  <c r="E730" i="16"/>
  <c r="D730" i="16"/>
  <c r="C730" i="16"/>
  <c r="B730" i="16"/>
  <c r="Q729" i="16"/>
  <c r="P729" i="16"/>
  <c r="O729" i="16"/>
  <c r="N729" i="16"/>
  <c r="M729" i="16"/>
  <c r="L729" i="16"/>
  <c r="K729" i="16"/>
  <c r="J729" i="16"/>
  <c r="I729" i="16"/>
  <c r="H729" i="16"/>
  <c r="G729" i="16"/>
  <c r="F729" i="16"/>
  <c r="E729" i="16"/>
  <c r="D729" i="16"/>
  <c r="C729" i="16"/>
  <c r="B729" i="16"/>
  <c r="Q728" i="16"/>
  <c r="P728" i="16"/>
  <c r="O728" i="16"/>
  <c r="N728" i="16"/>
  <c r="M728" i="16"/>
  <c r="L728" i="16"/>
  <c r="K728" i="16"/>
  <c r="J728" i="16"/>
  <c r="I728" i="16"/>
  <c r="H728" i="16"/>
  <c r="G728" i="16"/>
  <c r="F728" i="16"/>
  <c r="E728" i="16"/>
  <c r="D728" i="16"/>
  <c r="C728" i="16"/>
  <c r="B728" i="16"/>
  <c r="Q727" i="16"/>
  <c r="P727" i="16"/>
  <c r="O727" i="16"/>
  <c r="N727" i="16"/>
  <c r="M727" i="16"/>
  <c r="L727" i="16"/>
  <c r="K727" i="16"/>
  <c r="J727" i="16"/>
  <c r="I727" i="16"/>
  <c r="H727" i="16"/>
  <c r="G727" i="16"/>
  <c r="F727" i="16"/>
  <c r="E727" i="16"/>
  <c r="D727" i="16"/>
  <c r="C727" i="16"/>
  <c r="B727" i="16"/>
  <c r="Q726" i="16"/>
  <c r="P726" i="16"/>
  <c r="O726" i="16"/>
  <c r="N726" i="16"/>
  <c r="M726" i="16"/>
  <c r="L726" i="16"/>
  <c r="K726" i="16"/>
  <c r="J726" i="16"/>
  <c r="I726" i="16"/>
  <c r="H726" i="16"/>
  <c r="G726" i="16"/>
  <c r="F726" i="16"/>
  <c r="E726" i="16"/>
  <c r="D726" i="16"/>
  <c r="C726" i="16"/>
  <c r="B726" i="16"/>
  <c r="Q725" i="16"/>
  <c r="P725" i="16"/>
  <c r="O725" i="16"/>
  <c r="N725" i="16"/>
  <c r="M725" i="16"/>
  <c r="L725" i="16"/>
  <c r="K725" i="16"/>
  <c r="J725" i="16"/>
  <c r="I725" i="16"/>
  <c r="H725" i="16"/>
  <c r="G725" i="16"/>
  <c r="F725" i="16"/>
  <c r="E725" i="16"/>
  <c r="D725" i="16"/>
  <c r="C725" i="16"/>
  <c r="B725" i="16"/>
  <c r="Q724" i="16"/>
  <c r="P724" i="16"/>
  <c r="O724" i="16"/>
  <c r="N724" i="16"/>
  <c r="M724" i="16"/>
  <c r="L724" i="16"/>
  <c r="K724" i="16"/>
  <c r="J724" i="16"/>
  <c r="I724" i="16"/>
  <c r="H724" i="16"/>
  <c r="G724" i="16"/>
  <c r="F724" i="16"/>
  <c r="E724" i="16"/>
  <c r="D724" i="16"/>
  <c r="C724" i="16"/>
  <c r="B724" i="16"/>
  <c r="Q723" i="16"/>
  <c r="P723" i="16"/>
  <c r="O723" i="16"/>
  <c r="N723" i="16"/>
  <c r="M723" i="16"/>
  <c r="L723" i="16"/>
  <c r="K723" i="16"/>
  <c r="J723" i="16"/>
  <c r="I723" i="16"/>
  <c r="H723" i="16"/>
  <c r="G723" i="16"/>
  <c r="F723" i="16"/>
  <c r="E723" i="16"/>
  <c r="D723" i="16"/>
  <c r="C723" i="16"/>
  <c r="B723" i="16"/>
  <c r="Q722" i="16"/>
  <c r="P722" i="16"/>
  <c r="O722" i="16"/>
  <c r="N722" i="16"/>
  <c r="M722" i="16"/>
  <c r="L722" i="16"/>
  <c r="K722" i="16"/>
  <c r="J722" i="16"/>
  <c r="I722" i="16"/>
  <c r="H722" i="16"/>
  <c r="G722" i="16"/>
  <c r="F722" i="16"/>
  <c r="E722" i="16"/>
  <c r="D722" i="16"/>
  <c r="C722" i="16"/>
  <c r="B722" i="16"/>
  <c r="Q721" i="16"/>
  <c r="P721" i="16"/>
  <c r="O721" i="16"/>
  <c r="N721" i="16"/>
  <c r="M721" i="16"/>
  <c r="L721" i="16"/>
  <c r="K721" i="16"/>
  <c r="J721" i="16"/>
  <c r="I721" i="16"/>
  <c r="H721" i="16"/>
  <c r="G721" i="16"/>
  <c r="F721" i="16"/>
  <c r="E721" i="16"/>
  <c r="D721" i="16"/>
  <c r="C721" i="16"/>
  <c r="B721" i="16"/>
  <c r="Q720" i="16"/>
  <c r="P720" i="16"/>
  <c r="O720" i="16"/>
  <c r="N720" i="16"/>
  <c r="M720" i="16"/>
  <c r="L720" i="16"/>
  <c r="K720" i="16"/>
  <c r="J720" i="16"/>
  <c r="I720" i="16"/>
  <c r="H720" i="16"/>
  <c r="G720" i="16"/>
  <c r="F720" i="16"/>
  <c r="E720" i="16"/>
  <c r="D720" i="16"/>
  <c r="C720" i="16"/>
  <c r="B720" i="16"/>
  <c r="Q719" i="16"/>
  <c r="P719" i="16"/>
  <c r="O719" i="16"/>
  <c r="N719" i="16"/>
  <c r="M719" i="16"/>
  <c r="L719" i="16"/>
  <c r="K719" i="16"/>
  <c r="J719" i="16"/>
  <c r="I719" i="16"/>
  <c r="H719" i="16"/>
  <c r="G719" i="16"/>
  <c r="F719" i="16"/>
  <c r="E719" i="16"/>
  <c r="D719" i="16"/>
  <c r="C719" i="16"/>
  <c r="B719" i="16"/>
  <c r="Q718" i="16"/>
  <c r="P718" i="16"/>
  <c r="O718" i="16"/>
  <c r="N718" i="16"/>
  <c r="M718" i="16"/>
  <c r="L718" i="16"/>
  <c r="K718" i="16"/>
  <c r="J718" i="16"/>
  <c r="I718" i="16"/>
  <c r="H718" i="16"/>
  <c r="G718" i="16"/>
  <c r="F718" i="16"/>
  <c r="E718" i="16"/>
  <c r="D718" i="16"/>
  <c r="C718" i="16"/>
  <c r="B718" i="16"/>
  <c r="Q717" i="16"/>
  <c r="P717" i="16"/>
  <c r="O717" i="16"/>
  <c r="N717" i="16"/>
  <c r="M717" i="16"/>
  <c r="L717" i="16"/>
  <c r="K717" i="16"/>
  <c r="J717" i="16"/>
  <c r="I717" i="16"/>
  <c r="H717" i="16"/>
  <c r="G717" i="16"/>
  <c r="F717" i="16"/>
  <c r="E717" i="16"/>
  <c r="D717" i="16"/>
  <c r="C717" i="16"/>
  <c r="B717" i="16"/>
  <c r="Q716" i="16"/>
  <c r="P716" i="16"/>
  <c r="O716" i="16"/>
  <c r="N716" i="16"/>
  <c r="M716" i="16"/>
  <c r="L716" i="16"/>
  <c r="K716" i="16"/>
  <c r="J716" i="16"/>
  <c r="I716" i="16"/>
  <c r="H716" i="16"/>
  <c r="G716" i="16"/>
  <c r="F716" i="16"/>
  <c r="E716" i="16"/>
  <c r="D716" i="16"/>
  <c r="C716" i="16"/>
  <c r="B716" i="16"/>
  <c r="Q715" i="16"/>
  <c r="P715" i="16"/>
  <c r="O715" i="16"/>
  <c r="N715" i="16"/>
  <c r="M715" i="16"/>
  <c r="L715" i="16"/>
  <c r="K715" i="16"/>
  <c r="J715" i="16"/>
  <c r="I715" i="16"/>
  <c r="H715" i="16"/>
  <c r="G715" i="16"/>
  <c r="F715" i="16"/>
  <c r="E715" i="16"/>
  <c r="D715" i="16"/>
  <c r="C715" i="16"/>
  <c r="B715" i="16"/>
  <c r="Q714" i="16"/>
  <c r="P714" i="16"/>
  <c r="O714" i="16"/>
  <c r="N714" i="16"/>
  <c r="M714" i="16"/>
  <c r="L714" i="16"/>
  <c r="K714" i="16"/>
  <c r="J714" i="16"/>
  <c r="I714" i="16"/>
  <c r="H714" i="16"/>
  <c r="G714" i="16"/>
  <c r="F714" i="16"/>
  <c r="E714" i="16"/>
  <c r="D714" i="16"/>
  <c r="C714" i="16"/>
  <c r="B714" i="16"/>
  <c r="Q713" i="16"/>
  <c r="P713" i="16"/>
  <c r="O713" i="16"/>
  <c r="N713" i="16"/>
  <c r="M713" i="16"/>
  <c r="L713" i="16"/>
  <c r="K713" i="16"/>
  <c r="J713" i="16"/>
  <c r="I713" i="16"/>
  <c r="H713" i="16"/>
  <c r="G713" i="16"/>
  <c r="F713" i="16"/>
  <c r="E713" i="16"/>
  <c r="D713" i="16"/>
  <c r="C713" i="16"/>
  <c r="B713" i="16"/>
  <c r="Q712" i="16"/>
  <c r="P712" i="16"/>
  <c r="O712" i="16"/>
  <c r="N712" i="16"/>
  <c r="M712" i="16"/>
  <c r="L712" i="16"/>
  <c r="K712" i="16"/>
  <c r="J712" i="16"/>
  <c r="I712" i="16"/>
  <c r="H712" i="16"/>
  <c r="G712" i="16"/>
  <c r="F712" i="16"/>
  <c r="E712" i="16"/>
  <c r="D712" i="16"/>
  <c r="C712" i="16"/>
  <c r="B712" i="16"/>
  <c r="Q711" i="16"/>
  <c r="P711" i="16"/>
  <c r="O711" i="16"/>
  <c r="N711" i="16"/>
  <c r="M711" i="16"/>
  <c r="L711" i="16"/>
  <c r="K711" i="16"/>
  <c r="J711" i="16"/>
  <c r="I711" i="16"/>
  <c r="H711" i="16"/>
  <c r="G711" i="16"/>
  <c r="F711" i="16"/>
  <c r="E711" i="16"/>
  <c r="D711" i="16"/>
  <c r="C711" i="16"/>
  <c r="B711" i="16"/>
  <c r="Q710" i="16"/>
  <c r="P710" i="16"/>
  <c r="O710" i="16"/>
  <c r="N710" i="16"/>
  <c r="M710" i="16"/>
  <c r="L710" i="16"/>
  <c r="K710" i="16"/>
  <c r="J710" i="16"/>
  <c r="I710" i="16"/>
  <c r="H710" i="16"/>
  <c r="G710" i="16"/>
  <c r="F710" i="16"/>
  <c r="E710" i="16"/>
  <c r="D710" i="16"/>
  <c r="C710" i="16"/>
  <c r="B710" i="16"/>
  <c r="Q709" i="16"/>
  <c r="P709" i="16"/>
  <c r="O709" i="16"/>
  <c r="N709" i="16"/>
  <c r="M709" i="16"/>
  <c r="L709" i="16"/>
  <c r="K709" i="16"/>
  <c r="J709" i="16"/>
  <c r="I709" i="16"/>
  <c r="H709" i="16"/>
  <c r="G709" i="16"/>
  <c r="F709" i="16"/>
  <c r="E709" i="16"/>
  <c r="D709" i="16"/>
  <c r="C709" i="16"/>
  <c r="B709" i="16"/>
  <c r="Q708" i="16"/>
  <c r="P708" i="16"/>
  <c r="O708" i="16"/>
  <c r="N708" i="16"/>
  <c r="M708" i="16"/>
  <c r="L708" i="16"/>
  <c r="K708" i="16"/>
  <c r="J708" i="16"/>
  <c r="I708" i="16"/>
  <c r="H708" i="16"/>
  <c r="G708" i="16"/>
  <c r="F708" i="16"/>
  <c r="E708" i="16"/>
  <c r="D708" i="16"/>
  <c r="C708" i="16"/>
  <c r="B708" i="16"/>
  <c r="Q707" i="16"/>
  <c r="P707" i="16"/>
  <c r="O707" i="16"/>
  <c r="N707" i="16"/>
  <c r="M707" i="16"/>
  <c r="L707" i="16"/>
  <c r="K707" i="16"/>
  <c r="J707" i="16"/>
  <c r="I707" i="16"/>
  <c r="H707" i="16"/>
  <c r="G707" i="16"/>
  <c r="F707" i="16"/>
  <c r="E707" i="16"/>
  <c r="D707" i="16"/>
  <c r="C707" i="16"/>
  <c r="B707" i="16"/>
  <c r="Q706" i="16"/>
  <c r="P706" i="16"/>
  <c r="O706" i="16"/>
  <c r="N706" i="16"/>
  <c r="M706" i="16"/>
  <c r="L706" i="16"/>
  <c r="K706" i="16"/>
  <c r="J706" i="16"/>
  <c r="I706" i="16"/>
  <c r="H706" i="16"/>
  <c r="G706" i="16"/>
  <c r="F706" i="16"/>
  <c r="E706" i="16"/>
  <c r="D706" i="16"/>
  <c r="C706" i="16"/>
  <c r="B706" i="16"/>
  <c r="Q705" i="16"/>
  <c r="P705" i="16"/>
  <c r="O705" i="16"/>
  <c r="N705" i="16"/>
  <c r="M705" i="16"/>
  <c r="L705" i="16"/>
  <c r="K705" i="16"/>
  <c r="J705" i="16"/>
  <c r="I705" i="16"/>
  <c r="H705" i="16"/>
  <c r="G705" i="16"/>
  <c r="F705" i="16"/>
  <c r="E705" i="16"/>
  <c r="D705" i="16"/>
  <c r="C705" i="16"/>
  <c r="B705" i="16"/>
  <c r="Q704" i="16"/>
  <c r="P704" i="16"/>
  <c r="O704" i="16"/>
  <c r="N704" i="16"/>
  <c r="M704" i="16"/>
  <c r="L704" i="16"/>
  <c r="K704" i="16"/>
  <c r="J704" i="16"/>
  <c r="I704" i="16"/>
  <c r="H704" i="16"/>
  <c r="G704" i="16"/>
  <c r="F704" i="16"/>
  <c r="E704" i="16"/>
  <c r="D704" i="16"/>
  <c r="C704" i="16"/>
  <c r="B704" i="16"/>
  <c r="Q703" i="16"/>
  <c r="P703" i="16"/>
  <c r="O703" i="16"/>
  <c r="N703" i="16"/>
  <c r="M703" i="16"/>
  <c r="L703" i="16"/>
  <c r="K703" i="16"/>
  <c r="J703" i="16"/>
  <c r="I703" i="16"/>
  <c r="H703" i="16"/>
  <c r="G703" i="16"/>
  <c r="F703" i="16"/>
  <c r="E703" i="16"/>
  <c r="D703" i="16"/>
  <c r="C703" i="16"/>
  <c r="B703" i="16"/>
  <c r="Q702" i="16"/>
  <c r="P702" i="16"/>
  <c r="O702" i="16"/>
  <c r="N702" i="16"/>
  <c r="M702" i="16"/>
  <c r="L702" i="16"/>
  <c r="K702" i="16"/>
  <c r="J702" i="16"/>
  <c r="I702" i="16"/>
  <c r="H702" i="16"/>
  <c r="G702" i="16"/>
  <c r="F702" i="16"/>
  <c r="E702" i="16"/>
  <c r="D702" i="16"/>
  <c r="C702" i="16"/>
  <c r="B702" i="16"/>
  <c r="Q701" i="16"/>
  <c r="P701" i="16"/>
  <c r="O701" i="16"/>
  <c r="N701" i="16"/>
  <c r="M701" i="16"/>
  <c r="L701" i="16"/>
  <c r="K701" i="16"/>
  <c r="J701" i="16"/>
  <c r="I701" i="16"/>
  <c r="H701" i="16"/>
  <c r="G701" i="16"/>
  <c r="F701" i="16"/>
  <c r="E701" i="16"/>
  <c r="D701" i="16"/>
  <c r="C701" i="16"/>
  <c r="B701" i="16"/>
  <c r="Q700" i="16"/>
  <c r="P700" i="16"/>
  <c r="O700" i="16"/>
  <c r="N700" i="16"/>
  <c r="M700" i="16"/>
  <c r="L700" i="16"/>
  <c r="K700" i="16"/>
  <c r="J700" i="16"/>
  <c r="I700" i="16"/>
  <c r="H700" i="16"/>
  <c r="G700" i="16"/>
  <c r="F700" i="16"/>
  <c r="E700" i="16"/>
  <c r="D700" i="16"/>
  <c r="C700" i="16"/>
  <c r="B700" i="16"/>
  <c r="Q699" i="16"/>
  <c r="P699" i="16"/>
  <c r="O699" i="16"/>
  <c r="N699" i="16"/>
  <c r="M699" i="16"/>
  <c r="L699" i="16"/>
  <c r="K699" i="16"/>
  <c r="J699" i="16"/>
  <c r="I699" i="16"/>
  <c r="H699" i="16"/>
  <c r="G699" i="16"/>
  <c r="F699" i="16"/>
  <c r="E699" i="16"/>
  <c r="D699" i="16"/>
  <c r="C699" i="16"/>
  <c r="B699" i="16"/>
  <c r="Q698" i="16"/>
  <c r="P698" i="16"/>
  <c r="O698" i="16"/>
  <c r="N698" i="16"/>
  <c r="M698" i="16"/>
  <c r="L698" i="16"/>
  <c r="K698" i="16"/>
  <c r="J698" i="16"/>
  <c r="I698" i="16"/>
  <c r="H698" i="16"/>
  <c r="G698" i="16"/>
  <c r="F698" i="16"/>
  <c r="E698" i="16"/>
  <c r="D698" i="16"/>
  <c r="C698" i="16"/>
  <c r="B698" i="16"/>
  <c r="Q697" i="16"/>
  <c r="P697" i="16"/>
  <c r="O697" i="16"/>
  <c r="N697" i="16"/>
  <c r="M697" i="16"/>
  <c r="L697" i="16"/>
  <c r="K697" i="16"/>
  <c r="J697" i="16"/>
  <c r="I697" i="16"/>
  <c r="H697" i="16"/>
  <c r="G697" i="16"/>
  <c r="F697" i="16"/>
  <c r="E697" i="16"/>
  <c r="D697" i="16"/>
  <c r="C697" i="16"/>
  <c r="B697" i="16"/>
  <c r="Q696" i="16"/>
  <c r="P696" i="16"/>
  <c r="O696" i="16"/>
  <c r="N696" i="16"/>
  <c r="M696" i="16"/>
  <c r="L696" i="16"/>
  <c r="K696" i="16"/>
  <c r="J696" i="16"/>
  <c r="I696" i="16"/>
  <c r="H696" i="16"/>
  <c r="G696" i="16"/>
  <c r="F696" i="16"/>
  <c r="E696" i="16"/>
  <c r="D696" i="16"/>
  <c r="C696" i="16"/>
  <c r="B696" i="16"/>
  <c r="Q695" i="16"/>
  <c r="P695" i="16"/>
  <c r="O695" i="16"/>
  <c r="N695" i="16"/>
  <c r="M695" i="16"/>
  <c r="L695" i="16"/>
  <c r="K695" i="16"/>
  <c r="J695" i="16"/>
  <c r="I695" i="16"/>
  <c r="H695" i="16"/>
  <c r="G695" i="16"/>
  <c r="F695" i="16"/>
  <c r="E695" i="16"/>
  <c r="D695" i="16"/>
  <c r="C695" i="16"/>
  <c r="B695" i="16"/>
  <c r="Q694" i="16"/>
  <c r="P694" i="16"/>
  <c r="O694" i="16"/>
  <c r="N694" i="16"/>
  <c r="M694" i="16"/>
  <c r="L694" i="16"/>
  <c r="K694" i="16"/>
  <c r="J694" i="16"/>
  <c r="I694" i="16"/>
  <c r="H694" i="16"/>
  <c r="G694" i="16"/>
  <c r="F694" i="16"/>
  <c r="E694" i="16"/>
  <c r="D694" i="16"/>
  <c r="C694" i="16"/>
  <c r="B694" i="16"/>
  <c r="Q693" i="16"/>
  <c r="P693" i="16"/>
  <c r="O693" i="16"/>
  <c r="N693" i="16"/>
  <c r="M693" i="16"/>
  <c r="L693" i="16"/>
  <c r="K693" i="16"/>
  <c r="J693" i="16"/>
  <c r="I693" i="16"/>
  <c r="H693" i="16"/>
  <c r="G693" i="16"/>
  <c r="F693" i="16"/>
  <c r="E693" i="16"/>
  <c r="D693" i="16"/>
  <c r="C693" i="16"/>
  <c r="B693" i="16"/>
  <c r="Q692" i="16"/>
  <c r="P692" i="16"/>
  <c r="O692" i="16"/>
  <c r="N692" i="16"/>
  <c r="M692" i="16"/>
  <c r="L692" i="16"/>
  <c r="K692" i="16"/>
  <c r="J692" i="16"/>
  <c r="I692" i="16"/>
  <c r="H692" i="16"/>
  <c r="G692" i="16"/>
  <c r="F692" i="16"/>
  <c r="E692" i="16"/>
  <c r="D692" i="16"/>
  <c r="C692" i="16"/>
  <c r="B692" i="16"/>
  <c r="Q691" i="16"/>
  <c r="P691" i="16"/>
  <c r="O691" i="16"/>
  <c r="N691" i="16"/>
  <c r="M691" i="16"/>
  <c r="L691" i="16"/>
  <c r="K691" i="16"/>
  <c r="J691" i="16"/>
  <c r="I691" i="16"/>
  <c r="H691" i="16"/>
  <c r="G691" i="16"/>
  <c r="F691" i="16"/>
  <c r="E691" i="16"/>
  <c r="D691" i="16"/>
  <c r="C691" i="16"/>
  <c r="B691" i="16"/>
  <c r="Q690" i="16"/>
  <c r="P690" i="16"/>
  <c r="O690" i="16"/>
  <c r="N690" i="16"/>
  <c r="M690" i="16"/>
  <c r="L690" i="16"/>
  <c r="K690" i="16"/>
  <c r="J690" i="16"/>
  <c r="I690" i="16"/>
  <c r="H690" i="16"/>
  <c r="G690" i="16"/>
  <c r="F690" i="16"/>
  <c r="E690" i="16"/>
  <c r="D690" i="16"/>
  <c r="C690" i="16"/>
  <c r="B690" i="16"/>
  <c r="Q689" i="16"/>
  <c r="P689" i="16"/>
  <c r="O689" i="16"/>
  <c r="N689" i="16"/>
  <c r="M689" i="16"/>
  <c r="L689" i="16"/>
  <c r="K689" i="16"/>
  <c r="J689" i="16"/>
  <c r="I689" i="16"/>
  <c r="H689" i="16"/>
  <c r="G689" i="16"/>
  <c r="F689" i="16"/>
  <c r="E689" i="16"/>
  <c r="D689" i="16"/>
  <c r="C689" i="16"/>
  <c r="B689" i="16"/>
  <c r="Q688" i="16"/>
  <c r="P688" i="16"/>
  <c r="O688" i="16"/>
  <c r="N688" i="16"/>
  <c r="M688" i="16"/>
  <c r="L688" i="16"/>
  <c r="K688" i="16"/>
  <c r="J688" i="16"/>
  <c r="I688" i="16"/>
  <c r="H688" i="16"/>
  <c r="G688" i="16"/>
  <c r="F688" i="16"/>
  <c r="E688" i="16"/>
  <c r="D688" i="16"/>
  <c r="C688" i="16"/>
  <c r="B688" i="16"/>
  <c r="Q687" i="16"/>
  <c r="P687" i="16"/>
  <c r="O687" i="16"/>
  <c r="N687" i="16"/>
  <c r="M687" i="16"/>
  <c r="L687" i="16"/>
  <c r="K687" i="16"/>
  <c r="J687" i="16"/>
  <c r="I687" i="16"/>
  <c r="H687" i="16"/>
  <c r="G687" i="16"/>
  <c r="F687" i="16"/>
  <c r="E687" i="16"/>
  <c r="D687" i="16"/>
  <c r="C687" i="16"/>
  <c r="B687" i="16"/>
  <c r="Q686" i="16"/>
  <c r="P686" i="16"/>
  <c r="O686" i="16"/>
  <c r="N686" i="16"/>
  <c r="M686" i="16"/>
  <c r="L686" i="16"/>
  <c r="K686" i="16"/>
  <c r="J686" i="16"/>
  <c r="I686" i="16"/>
  <c r="H686" i="16"/>
  <c r="G686" i="16"/>
  <c r="F686" i="16"/>
  <c r="E686" i="16"/>
  <c r="D686" i="16"/>
  <c r="C686" i="16"/>
  <c r="B686" i="16"/>
  <c r="Q685" i="16"/>
  <c r="P685" i="16"/>
  <c r="O685" i="16"/>
  <c r="N685" i="16"/>
  <c r="M685" i="16"/>
  <c r="L685" i="16"/>
  <c r="K685" i="16"/>
  <c r="J685" i="16"/>
  <c r="I685" i="16"/>
  <c r="H685" i="16"/>
  <c r="G685" i="16"/>
  <c r="F685" i="16"/>
  <c r="E685" i="16"/>
  <c r="D685" i="16"/>
  <c r="C685" i="16"/>
  <c r="B685" i="16"/>
  <c r="Q684" i="16"/>
  <c r="P684" i="16"/>
  <c r="O684" i="16"/>
  <c r="N684" i="16"/>
  <c r="M684" i="16"/>
  <c r="L684" i="16"/>
  <c r="K684" i="16"/>
  <c r="J684" i="16"/>
  <c r="I684" i="16"/>
  <c r="H684" i="16"/>
  <c r="G684" i="16"/>
  <c r="F684" i="16"/>
  <c r="E684" i="16"/>
  <c r="D684" i="16"/>
  <c r="C684" i="16"/>
  <c r="B684" i="16"/>
  <c r="Q683" i="16"/>
  <c r="P683" i="16"/>
  <c r="O683" i="16"/>
  <c r="N683" i="16"/>
  <c r="M683" i="16"/>
  <c r="L683" i="16"/>
  <c r="K683" i="16"/>
  <c r="J683" i="16"/>
  <c r="I683" i="16"/>
  <c r="H683" i="16"/>
  <c r="G683" i="16"/>
  <c r="F683" i="16"/>
  <c r="E683" i="16"/>
  <c r="D683" i="16"/>
  <c r="C683" i="16"/>
  <c r="B683" i="16"/>
  <c r="Q682" i="16"/>
  <c r="P682" i="16"/>
  <c r="O682" i="16"/>
  <c r="N682" i="16"/>
  <c r="M682" i="16"/>
  <c r="L682" i="16"/>
  <c r="K682" i="16"/>
  <c r="J682" i="16"/>
  <c r="I682" i="16"/>
  <c r="H682" i="16"/>
  <c r="G682" i="16"/>
  <c r="F682" i="16"/>
  <c r="E682" i="16"/>
  <c r="D682" i="16"/>
  <c r="C682" i="16"/>
  <c r="B682" i="16"/>
  <c r="Q681" i="16"/>
  <c r="P681" i="16"/>
  <c r="O681" i="16"/>
  <c r="N681" i="16"/>
  <c r="M681" i="16"/>
  <c r="L681" i="16"/>
  <c r="K681" i="16"/>
  <c r="J681" i="16"/>
  <c r="I681" i="16"/>
  <c r="H681" i="16"/>
  <c r="G681" i="16"/>
  <c r="F681" i="16"/>
  <c r="E681" i="16"/>
  <c r="D681" i="16"/>
  <c r="C681" i="16"/>
  <c r="B681" i="16"/>
  <c r="Q680" i="16"/>
  <c r="P680" i="16"/>
  <c r="O680" i="16"/>
  <c r="N680" i="16"/>
  <c r="M680" i="16"/>
  <c r="L680" i="16"/>
  <c r="K680" i="16"/>
  <c r="J680" i="16"/>
  <c r="I680" i="16"/>
  <c r="H680" i="16"/>
  <c r="G680" i="16"/>
  <c r="F680" i="16"/>
  <c r="E680" i="16"/>
  <c r="D680" i="16"/>
  <c r="C680" i="16"/>
  <c r="B680" i="16"/>
  <c r="Q679" i="16"/>
  <c r="P679" i="16"/>
  <c r="O679" i="16"/>
  <c r="N679" i="16"/>
  <c r="M679" i="16"/>
  <c r="L679" i="16"/>
  <c r="K679" i="16"/>
  <c r="J679" i="16"/>
  <c r="I679" i="16"/>
  <c r="H679" i="16"/>
  <c r="G679" i="16"/>
  <c r="F679" i="16"/>
  <c r="E679" i="16"/>
  <c r="D679" i="16"/>
  <c r="C679" i="16"/>
  <c r="B679" i="16"/>
  <c r="Q678" i="16"/>
  <c r="P678" i="16"/>
  <c r="O678" i="16"/>
  <c r="N678" i="16"/>
  <c r="M678" i="16"/>
  <c r="L678" i="16"/>
  <c r="K678" i="16"/>
  <c r="J678" i="16"/>
  <c r="I678" i="16"/>
  <c r="H678" i="16"/>
  <c r="G678" i="16"/>
  <c r="F678" i="16"/>
  <c r="E678" i="16"/>
  <c r="D678" i="16"/>
  <c r="C678" i="16"/>
  <c r="B678" i="16"/>
  <c r="Q677" i="16"/>
  <c r="P677" i="16"/>
  <c r="O677" i="16"/>
  <c r="N677" i="16"/>
  <c r="M677" i="16"/>
  <c r="L677" i="16"/>
  <c r="K677" i="16"/>
  <c r="J677" i="16"/>
  <c r="I677" i="16"/>
  <c r="H677" i="16"/>
  <c r="G677" i="16"/>
  <c r="F677" i="16"/>
  <c r="E677" i="16"/>
  <c r="D677" i="16"/>
  <c r="C677" i="16"/>
  <c r="B677" i="16"/>
  <c r="Q676" i="16"/>
  <c r="P676" i="16"/>
  <c r="O676" i="16"/>
  <c r="N676" i="16"/>
  <c r="M676" i="16"/>
  <c r="L676" i="16"/>
  <c r="K676" i="16"/>
  <c r="J676" i="16"/>
  <c r="I676" i="16"/>
  <c r="H676" i="16"/>
  <c r="G676" i="16"/>
  <c r="F676" i="16"/>
  <c r="E676" i="16"/>
  <c r="D676" i="16"/>
  <c r="C676" i="16"/>
  <c r="B676" i="16"/>
  <c r="Q675" i="16"/>
  <c r="P675" i="16"/>
  <c r="O675" i="16"/>
  <c r="N675" i="16"/>
  <c r="M675" i="16"/>
  <c r="L675" i="16"/>
  <c r="K675" i="16"/>
  <c r="J675" i="16"/>
  <c r="I675" i="16"/>
  <c r="H675" i="16"/>
  <c r="G675" i="16"/>
  <c r="F675" i="16"/>
  <c r="E675" i="16"/>
  <c r="D675" i="16"/>
  <c r="C675" i="16"/>
  <c r="B675" i="16"/>
  <c r="Q674" i="16"/>
  <c r="P674" i="16"/>
  <c r="O674" i="16"/>
  <c r="N674" i="16"/>
  <c r="M674" i="16"/>
  <c r="L674" i="16"/>
  <c r="K674" i="16"/>
  <c r="J674" i="16"/>
  <c r="I674" i="16"/>
  <c r="H674" i="16"/>
  <c r="G674" i="16"/>
  <c r="F674" i="16"/>
  <c r="E674" i="16"/>
  <c r="D674" i="16"/>
  <c r="C674" i="16"/>
  <c r="B674" i="16"/>
  <c r="Q673" i="16"/>
  <c r="P673" i="16"/>
  <c r="O673" i="16"/>
  <c r="N673" i="16"/>
  <c r="M673" i="16"/>
  <c r="L673" i="16"/>
  <c r="K673" i="16"/>
  <c r="J673" i="16"/>
  <c r="I673" i="16"/>
  <c r="H673" i="16"/>
  <c r="G673" i="16"/>
  <c r="F673" i="16"/>
  <c r="E673" i="16"/>
  <c r="D673" i="16"/>
  <c r="C673" i="16"/>
  <c r="B673" i="16"/>
  <c r="Q672" i="16"/>
  <c r="P672" i="16"/>
  <c r="O672" i="16"/>
  <c r="N672" i="16"/>
  <c r="M672" i="16"/>
  <c r="L672" i="16"/>
  <c r="K672" i="16"/>
  <c r="J672" i="16"/>
  <c r="I672" i="16"/>
  <c r="H672" i="16"/>
  <c r="G672" i="16"/>
  <c r="F672" i="16"/>
  <c r="E672" i="16"/>
  <c r="D672" i="16"/>
  <c r="C672" i="16"/>
  <c r="B672" i="16"/>
  <c r="Q671" i="16"/>
  <c r="P671" i="16"/>
  <c r="O671" i="16"/>
  <c r="N671" i="16"/>
  <c r="M671" i="16"/>
  <c r="L671" i="16"/>
  <c r="K671" i="16"/>
  <c r="J671" i="16"/>
  <c r="I671" i="16"/>
  <c r="H671" i="16"/>
  <c r="G671" i="16"/>
  <c r="F671" i="16"/>
  <c r="E671" i="16"/>
  <c r="D671" i="16"/>
  <c r="C671" i="16"/>
  <c r="B671" i="16"/>
  <c r="Q670" i="16"/>
  <c r="P670" i="16"/>
  <c r="O670" i="16"/>
  <c r="N670" i="16"/>
  <c r="M670" i="16"/>
  <c r="L670" i="16"/>
  <c r="K670" i="16"/>
  <c r="J670" i="16"/>
  <c r="I670" i="16"/>
  <c r="H670" i="16"/>
  <c r="G670" i="16"/>
  <c r="F670" i="16"/>
  <c r="E670" i="16"/>
  <c r="D670" i="16"/>
  <c r="C670" i="16"/>
  <c r="B670" i="16"/>
  <c r="Q669" i="16"/>
  <c r="P669" i="16"/>
  <c r="O669" i="16"/>
  <c r="N669" i="16"/>
  <c r="M669" i="16"/>
  <c r="L669" i="16"/>
  <c r="K669" i="16"/>
  <c r="J669" i="16"/>
  <c r="I669" i="16"/>
  <c r="H669" i="16"/>
  <c r="G669" i="16"/>
  <c r="F669" i="16"/>
  <c r="E669" i="16"/>
  <c r="D669" i="16"/>
  <c r="C669" i="16"/>
  <c r="B669" i="16"/>
  <c r="Q668" i="16"/>
  <c r="P668" i="16"/>
  <c r="O668" i="16"/>
  <c r="N668" i="16"/>
  <c r="M668" i="16"/>
  <c r="L668" i="16"/>
  <c r="K668" i="16"/>
  <c r="J668" i="16"/>
  <c r="I668" i="16"/>
  <c r="H668" i="16"/>
  <c r="G668" i="16"/>
  <c r="F668" i="16"/>
  <c r="E668" i="16"/>
  <c r="D668" i="16"/>
  <c r="C668" i="16"/>
  <c r="B668" i="16"/>
  <c r="Q667" i="16"/>
  <c r="P667" i="16"/>
  <c r="O667" i="16"/>
  <c r="N667" i="16"/>
  <c r="M667" i="16"/>
  <c r="L667" i="16"/>
  <c r="K667" i="16"/>
  <c r="J667" i="16"/>
  <c r="I667" i="16"/>
  <c r="H667" i="16"/>
  <c r="G667" i="16"/>
  <c r="F667" i="16"/>
  <c r="E667" i="16"/>
  <c r="D667" i="16"/>
  <c r="C667" i="16"/>
  <c r="B667" i="16"/>
  <c r="Q666" i="16"/>
  <c r="P666" i="16"/>
  <c r="O666" i="16"/>
  <c r="N666" i="16"/>
  <c r="M666" i="16"/>
  <c r="L666" i="16"/>
  <c r="K666" i="16"/>
  <c r="J666" i="16"/>
  <c r="I666" i="16"/>
  <c r="H666" i="16"/>
  <c r="G666" i="16"/>
  <c r="F666" i="16"/>
  <c r="E666" i="16"/>
  <c r="D666" i="16"/>
  <c r="C666" i="16"/>
  <c r="B666" i="16"/>
  <c r="Q665" i="16"/>
  <c r="P665" i="16"/>
  <c r="O665" i="16"/>
  <c r="N665" i="16"/>
  <c r="M665" i="16"/>
  <c r="L665" i="16"/>
  <c r="K665" i="16"/>
  <c r="J665" i="16"/>
  <c r="I665" i="16"/>
  <c r="H665" i="16"/>
  <c r="G665" i="16"/>
  <c r="F665" i="16"/>
  <c r="E665" i="16"/>
  <c r="D665" i="16"/>
  <c r="C665" i="16"/>
  <c r="B665" i="16"/>
  <c r="Q664" i="16"/>
  <c r="P664" i="16"/>
  <c r="O664" i="16"/>
  <c r="N664" i="16"/>
  <c r="M664" i="16"/>
  <c r="L664" i="16"/>
  <c r="K664" i="16"/>
  <c r="J664" i="16"/>
  <c r="I664" i="16"/>
  <c r="H664" i="16"/>
  <c r="G664" i="16"/>
  <c r="F664" i="16"/>
  <c r="E664" i="16"/>
  <c r="D664" i="16"/>
  <c r="C664" i="16"/>
  <c r="B664" i="16"/>
  <c r="Q663" i="16"/>
  <c r="P663" i="16"/>
  <c r="O663" i="16"/>
  <c r="N663" i="16"/>
  <c r="M663" i="16"/>
  <c r="L663" i="16"/>
  <c r="K663" i="16"/>
  <c r="J663" i="16"/>
  <c r="I663" i="16"/>
  <c r="H663" i="16"/>
  <c r="G663" i="16"/>
  <c r="F663" i="16"/>
  <c r="E663" i="16"/>
  <c r="D663" i="16"/>
  <c r="C663" i="16"/>
  <c r="B663" i="16"/>
  <c r="Q662" i="16"/>
  <c r="P662" i="16"/>
  <c r="O662" i="16"/>
  <c r="N662" i="16"/>
  <c r="M662" i="16"/>
  <c r="L662" i="16"/>
  <c r="K662" i="16"/>
  <c r="J662" i="16"/>
  <c r="I662" i="16"/>
  <c r="H662" i="16"/>
  <c r="G662" i="16"/>
  <c r="F662" i="16"/>
  <c r="E662" i="16"/>
  <c r="D662" i="16"/>
  <c r="C662" i="16"/>
  <c r="B662" i="16"/>
  <c r="Q661" i="16"/>
  <c r="P661" i="16"/>
  <c r="O661" i="16"/>
  <c r="N661" i="16"/>
  <c r="M661" i="16"/>
  <c r="L661" i="16"/>
  <c r="K661" i="16"/>
  <c r="J661" i="16"/>
  <c r="I661" i="16"/>
  <c r="H661" i="16"/>
  <c r="G661" i="16"/>
  <c r="F661" i="16"/>
  <c r="E661" i="16"/>
  <c r="D661" i="16"/>
  <c r="C661" i="16"/>
  <c r="B661" i="16"/>
  <c r="Q660" i="16"/>
  <c r="P660" i="16"/>
  <c r="O660" i="16"/>
  <c r="N660" i="16"/>
  <c r="M660" i="16"/>
  <c r="L660" i="16"/>
  <c r="K660" i="16"/>
  <c r="J660" i="16"/>
  <c r="I660" i="16"/>
  <c r="H660" i="16"/>
  <c r="G660" i="16"/>
  <c r="F660" i="16"/>
  <c r="E660" i="16"/>
  <c r="D660" i="16"/>
  <c r="C660" i="16"/>
  <c r="B660" i="16"/>
  <c r="Q659" i="16"/>
  <c r="P659" i="16"/>
  <c r="O659" i="16"/>
  <c r="N659" i="16"/>
  <c r="M659" i="16"/>
  <c r="L659" i="16"/>
  <c r="K659" i="16"/>
  <c r="J659" i="16"/>
  <c r="I659" i="16"/>
  <c r="H659" i="16"/>
  <c r="G659" i="16"/>
  <c r="F659" i="16"/>
  <c r="E659" i="16"/>
  <c r="D659" i="16"/>
  <c r="C659" i="16"/>
  <c r="B659" i="16"/>
  <c r="Q658" i="16"/>
  <c r="P658" i="16"/>
  <c r="O658" i="16"/>
  <c r="N658" i="16"/>
  <c r="M658" i="16"/>
  <c r="L658" i="16"/>
  <c r="K658" i="16"/>
  <c r="J658" i="16"/>
  <c r="I658" i="16"/>
  <c r="H658" i="16"/>
  <c r="G658" i="16"/>
  <c r="F658" i="16"/>
  <c r="E658" i="16"/>
  <c r="D658" i="16"/>
  <c r="C658" i="16"/>
  <c r="B658" i="16"/>
  <c r="Q657" i="16"/>
  <c r="P657" i="16"/>
  <c r="O657" i="16"/>
  <c r="N657" i="16"/>
  <c r="M657" i="16"/>
  <c r="L657" i="16"/>
  <c r="K657" i="16"/>
  <c r="J657" i="16"/>
  <c r="I657" i="16"/>
  <c r="H657" i="16"/>
  <c r="G657" i="16"/>
  <c r="F657" i="16"/>
  <c r="E657" i="16"/>
  <c r="D657" i="16"/>
  <c r="C657" i="16"/>
  <c r="B657" i="16"/>
  <c r="Q656" i="16"/>
  <c r="P656" i="16"/>
  <c r="O656" i="16"/>
  <c r="N656" i="16"/>
  <c r="M656" i="16"/>
  <c r="L656" i="16"/>
  <c r="K656" i="16"/>
  <c r="J656" i="16"/>
  <c r="I656" i="16"/>
  <c r="H656" i="16"/>
  <c r="G656" i="16"/>
  <c r="F656" i="16"/>
  <c r="E656" i="16"/>
  <c r="D656" i="16"/>
  <c r="C656" i="16"/>
  <c r="B656" i="16"/>
  <c r="Q655" i="16"/>
  <c r="P655" i="16"/>
  <c r="O655" i="16"/>
  <c r="N655" i="16"/>
  <c r="M655" i="16"/>
  <c r="L655" i="16"/>
  <c r="K655" i="16"/>
  <c r="J655" i="16"/>
  <c r="I655" i="16"/>
  <c r="H655" i="16"/>
  <c r="G655" i="16"/>
  <c r="F655" i="16"/>
  <c r="E655" i="16"/>
  <c r="D655" i="16"/>
  <c r="C655" i="16"/>
  <c r="B655" i="16"/>
  <c r="Q654" i="16"/>
  <c r="P654" i="16"/>
  <c r="O654" i="16"/>
  <c r="N654" i="16"/>
  <c r="M654" i="16"/>
  <c r="L654" i="16"/>
  <c r="K654" i="16"/>
  <c r="J654" i="16"/>
  <c r="I654" i="16"/>
  <c r="H654" i="16"/>
  <c r="G654" i="16"/>
  <c r="F654" i="16"/>
  <c r="E654" i="16"/>
  <c r="D654" i="16"/>
  <c r="C654" i="16"/>
  <c r="B654" i="16"/>
  <c r="Q653" i="16"/>
  <c r="P653" i="16"/>
  <c r="O653" i="16"/>
  <c r="N653" i="16"/>
  <c r="M653" i="16"/>
  <c r="L653" i="16"/>
  <c r="K653" i="16"/>
  <c r="J653" i="16"/>
  <c r="I653" i="16"/>
  <c r="H653" i="16"/>
  <c r="G653" i="16"/>
  <c r="F653" i="16"/>
  <c r="E653" i="16"/>
  <c r="D653" i="16"/>
  <c r="C653" i="16"/>
  <c r="B653" i="16"/>
  <c r="Q652" i="16"/>
  <c r="P652" i="16"/>
  <c r="O652" i="16"/>
  <c r="N652" i="16"/>
  <c r="M652" i="16"/>
  <c r="L652" i="16"/>
  <c r="K652" i="16"/>
  <c r="J652" i="16"/>
  <c r="I652" i="16"/>
  <c r="H652" i="16"/>
  <c r="G652" i="16"/>
  <c r="F652" i="16"/>
  <c r="E652" i="16"/>
  <c r="D652" i="16"/>
  <c r="C652" i="16"/>
  <c r="B652" i="16"/>
  <c r="Q651" i="16"/>
  <c r="P651" i="16"/>
  <c r="O651" i="16"/>
  <c r="N651" i="16"/>
  <c r="M651" i="16"/>
  <c r="L651" i="16"/>
  <c r="K651" i="16"/>
  <c r="J651" i="16"/>
  <c r="I651" i="16"/>
  <c r="H651" i="16"/>
  <c r="G651" i="16"/>
  <c r="F651" i="16"/>
  <c r="E651" i="16"/>
  <c r="D651" i="16"/>
  <c r="C651" i="16"/>
  <c r="B651" i="16"/>
  <c r="Q650" i="16"/>
  <c r="P650" i="16"/>
  <c r="O650" i="16"/>
  <c r="N650" i="16"/>
  <c r="M650" i="16"/>
  <c r="L650" i="16"/>
  <c r="K650" i="16"/>
  <c r="J650" i="16"/>
  <c r="I650" i="16"/>
  <c r="H650" i="16"/>
  <c r="G650" i="16"/>
  <c r="F650" i="16"/>
  <c r="E650" i="16"/>
  <c r="D650" i="16"/>
  <c r="C650" i="16"/>
  <c r="B650" i="16"/>
  <c r="Q649" i="16"/>
  <c r="P649" i="16"/>
  <c r="O649" i="16"/>
  <c r="N649" i="16"/>
  <c r="M649" i="16"/>
  <c r="L649" i="16"/>
  <c r="K649" i="16"/>
  <c r="J649" i="16"/>
  <c r="I649" i="16"/>
  <c r="H649" i="16"/>
  <c r="G649" i="16"/>
  <c r="F649" i="16"/>
  <c r="E649" i="16"/>
  <c r="D649" i="16"/>
  <c r="C649" i="16"/>
  <c r="B649" i="16"/>
  <c r="Q648" i="16"/>
  <c r="P648" i="16"/>
  <c r="O648" i="16"/>
  <c r="N648" i="16"/>
  <c r="M648" i="16"/>
  <c r="L648" i="16"/>
  <c r="K648" i="16"/>
  <c r="J648" i="16"/>
  <c r="I648" i="16"/>
  <c r="H648" i="16"/>
  <c r="G648" i="16"/>
  <c r="F648" i="16"/>
  <c r="E648" i="16"/>
  <c r="D648" i="16"/>
  <c r="C648" i="16"/>
  <c r="B648" i="16"/>
  <c r="Q647" i="16"/>
  <c r="P647" i="16"/>
  <c r="O647" i="16"/>
  <c r="N647" i="16"/>
  <c r="M647" i="16"/>
  <c r="L647" i="16"/>
  <c r="K647" i="16"/>
  <c r="J647" i="16"/>
  <c r="I647" i="16"/>
  <c r="H647" i="16"/>
  <c r="G647" i="16"/>
  <c r="F647" i="16"/>
  <c r="E647" i="16"/>
  <c r="D647" i="16"/>
  <c r="C647" i="16"/>
  <c r="B647" i="16"/>
  <c r="Q646" i="16"/>
  <c r="P646" i="16"/>
  <c r="O646" i="16"/>
  <c r="N646" i="16"/>
  <c r="M646" i="16"/>
  <c r="L646" i="16"/>
  <c r="K646" i="16"/>
  <c r="J646" i="16"/>
  <c r="I646" i="16"/>
  <c r="H646" i="16"/>
  <c r="G646" i="16"/>
  <c r="F646" i="16"/>
  <c r="E646" i="16"/>
  <c r="D646" i="16"/>
  <c r="C646" i="16"/>
  <c r="B646" i="16"/>
  <c r="Q645" i="16"/>
  <c r="P645" i="16"/>
  <c r="O645" i="16"/>
  <c r="N645" i="16"/>
  <c r="M645" i="16"/>
  <c r="L645" i="16"/>
  <c r="K645" i="16"/>
  <c r="J645" i="16"/>
  <c r="I645" i="16"/>
  <c r="H645" i="16"/>
  <c r="G645" i="16"/>
  <c r="F645" i="16"/>
  <c r="E645" i="16"/>
  <c r="D645" i="16"/>
  <c r="C645" i="16"/>
  <c r="B645" i="16"/>
  <c r="Q644" i="16"/>
  <c r="P644" i="16"/>
  <c r="O644" i="16"/>
  <c r="N644" i="16"/>
  <c r="M644" i="16"/>
  <c r="L644" i="16"/>
  <c r="K644" i="16"/>
  <c r="J644" i="16"/>
  <c r="I644" i="16"/>
  <c r="H644" i="16"/>
  <c r="G644" i="16"/>
  <c r="F644" i="16"/>
  <c r="E644" i="16"/>
  <c r="D644" i="16"/>
  <c r="C644" i="16"/>
  <c r="B644" i="16"/>
  <c r="Q643" i="16"/>
  <c r="P643" i="16"/>
  <c r="O643" i="16"/>
  <c r="N643" i="16"/>
  <c r="M643" i="16"/>
  <c r="L643" i="16"/>
  <c r="K643" i="16"/>
  <c r="J643" i="16"/>
  <c r="I643" i="16"/>
  <c r="H643" i="16"/>
  <c r="G643" i="16"/>
  <c r="F643" i="16"/>
  <c r="E643" i="16"/>
  <c r="D643" i="16"/>
  <c r="C643" i="16"/>
  <c r="B643" i="16"/>
  <c r="Q642" i="16"/>
  <c r="P642" i="16"/>
  <c r="O642" i="16"/>
  <c r="N642" i="16"/>
  <c r="M642" i="16"/>
  <c r="L642" i="16"/>
  <c r="K642" i="16"/>
  <c r="J642" i="16"/>
  <c r="I642" i="16"/>
  <c r="H642" i="16"/>
  <c r="G642" i="16"/>
  <c r="F642" i="16"/>
  <c r="E642" i="16"/>
  <c r="D642" i="16"/>
  <c r="C642" i="16"/>
  <c r="B642" i="16"/>
  <c r="Q641" i="16"/>
  <c r="P641" i="16"/>
  <c r="O641" i="16"/>
  <c r="N641" i="16"/>
  <c r="M641" i="16"/>
  <c r="L641" i="16"/>
  <c r="K641" i="16"/>
  <c r="J641" i="16"/>
  <c r="I641" i="16"/>
  <c r="H641" i="16"/>
  <c r="G641" i="16"/>
  <c r="F641" i="16"/>
  <c r="E641" i="16"/>
  <c r="D641" i="16"/>
  <c r="C641" i="16"/>
  <c r="B641" i="16"/>
  <c r="Q640" i="16"/>
  <c r="P640" i="16"/>
  <c r="O640" i="16"/>
  <c r="N640" i="16"/>
  <c r="M640" i="16"/>
  <c r="L640" i="16"/>
  <c r="K640" i="16"/>
  <c r="J640" i="16"/>
  <c r="I640" i="16"/>
  <c r="H640" i="16"/>
  <c r="G640" i="16"/>
  <c r="F640" i="16"/>
  <c r="E640" i="16"/>
  <c r="D640" i="16"/>
  <c r="C640" i="16"/>
  <c r="B640" i="16"/>
  <c r="Q639" i="16"/>
  <c r="P639" i="16"/>
  <c r="O639" i="16"/>
  <c r="N639" i="16"/>
  <c r="M639" i="16"/>
  <c r="L639" i="16"/>
  <c r="K639" i="16"/>
  <c r="J639" i="16"/>
  <c r="I639" i="16"/>
  <c r="H639" i="16"/>
  <c r="G639" i="16"/>
  <c r="F639" i="16"/>
  <c r="E639" i="16"/>
  <c r="D639" i="16"/>
  <c r="C639" i="16"/>
  <c r="B639" i="16"/>
  <c r="Q638" i="16"/>
  <c r="P638" i="16"/>
  <c r="O638" i="16"/>
  <c r="N638" i="16"/>
  <c r="M638" i="16"/>
  <c r="L638" i="16"/>
  <c r="K638" i="16"/>
  <c r="J638" i="16"/>
  <c r="I638" i="16"/>
  <c r="H638" i="16"/>
  <c r="G638" i="16"/>
  <c r="F638" i="16"/>
  <c r="E638" i="16"/>
  <c r="D638" i="16"/>
  <c r="C638" i="16"/>
  <c r="B638" i="16"/>
  <c r="Q637" i="16"/>
  <c r="P637" i="16"/>
  <c r="O637" i="16"/>
  <c r="N637" i="16"/>
  <c r="M637" i="16"/>
  <c r="L637" i="16"/>
  <c r="K637" i="16"/>
  <c r="J637" i="16"/>
  <c r="I637" i="16"/>
  <c r="H637" i="16"/>
  <c r="G637" i="16"/>
  <c r="F637" i="16"/>
  <c r="E637" i="16"/>
  <c r="D637" i="16"/>
  <c r="C637" i="16"/>
  <c r="B637" i="16"/>
  <c r="Q636" i="16"/>
  <c r="P636" i="16"/>
  <c r="O636" i="16"/>
  <c r="N636" i="16"/>
  <c r="M636" i="16"/>
  <c r="L636" i="16"/>
  <c r="K636" i="16"/>
  <c r="J636" i="16"/>
  <c r="I636" i="16"/>
  <c r="H636" i="16"/>
  <c r="G636" i="16"/>
  <c r="F636" i="16"/>
  <c r="E636" i="16"/>
  <c r="D636" i="16"/>
  <c r="C636" i="16"/>
  <c r="B636" i="16"/>
  <c r="Q635" i="16"/>
  <c r="P635" i="16"/>
  <c r="O635" i="16"/>
  <c r="N635" i="16"/>
  <c r="M635" i="16"/>
  <c r="L635" i="16"/>
  <c r="K635" i="16"/>
  <c r="J635" i="16"/>
  <c r="I635" i="16"/>
  <c r="H635" i="16"/>
  <c r="G635" i="16"/>
  <c r="F635" i="16"/>
  <c r="E635" i="16"/>
  <c r="D635" i="16"/>
  <c r="C635" i="16"/>
  <c r="B635" i="16"/>
  <c r="Q634" i="16"/>
  <c r="P634" i="16"/>
  <c r="O634" i="16"/>
  <c r="N634" i="16"/>
  <c r="M634" i="16"/>
  <c r="L634" i="16"/>
  <c r="K634" i="16"/>
  <c r="J634" i="16"/>
  <c r="I634" i="16"/>
  <c r="H634" i="16"/>
  <c r="G634" i="16"/>
  <c r="F634" i="16"/>
  <c r="E634" i="16"/>
  <c r="D634" i="16"/>
  <c r="C634" i="16"/>
  <c r="B634" i="16"/>
  <c r="Q633" i="16"/>
  <c r="P633" i="16"/>
  <c r="O633" i="16"/>
  <c r="N633" i="16"/>
  <c r="M633" i="16"/>
  <c r="L633" i="16"/>
  <c r="K633" i="16"/>
  <c r="J633" i="16"/>
  <c r="I633" i="16"/>
  <c r="H633" i="16"/>
  <c r="G633" i="16"/>
  <c r="F633" i="16"/>
  <c r="E633" i="16"/>
  <c r="D633" i="16"/>
  <c r="C633" i="16"/>
  <c r="B633" i="16"/>
  <c r="Q632" i="16"/>
  <c r="P632" i="16"/>
  <c r="O632" i="16"/>
  <c r="N632" i="16"/>
  <c r="M632" i="16"/>
  <c r="L632" i="16"/>
  <c r="K632" i="16"/>
  <c r="J632" i="16"/>
  <c r="I632" i="16"/>
  <c r="H632" i="16"/>
  <c r="G632" i="16"/>
  <c r="F632" i="16"/>
  <c r="E632" i="16"/>
  <c r="D632" i="16"/>
  <c r="C632" i="16"/>
  <c r="B632" i="16"/>
  <c r="Q631" i="16"/>
  <c r="P631" i="16"/>
  <c r="O631" i="16"/>
  <c r="N631" i="16"/>
  <c r="M631" i="16"/>
  <c r="L631" i="16"/>
  <c r="K631" i="16"/>
  <c r="J631" i="16"/>
  <c r="I631" i="16"/>
  <c r="H631" i="16"/>
  <c r="G631" i="16"/>
  <c r="F631" i="16"/>
  <c r="E631" i="16"/>
  <c r="D631" i="16"/>
  <c r="C631" i="16"/>
  <c r="B631" i="16"/>
  <c r="Q630" i="16"/>
  <c r="P630" i="16"/>
  <c r="O630" i="16"/>
  <c r="N630" i="16"/>
  <c r="M630" i="16"/>
  <c r="L630" i="16"/>
  <c r="K630" i="16"/>
  <c r="J630" i="16"/>
  <c r="I630" i="16"/>
  <c r="H630" i="16"/>
  <c r="G630" i="16"/>
  <c r="F630" i="16"/>
  <c r="E630" i="16"/>
  <c r="D630" i="16"/>
  <c r="C630" i="16"/>
  <c r="B630" i="16"/>
  <c r="Q629" i="16"/>
  <c r="P629" i="16"/>
  <c r="O629" i="16"/>
  <c r="N629" i="16"/>
  <c r="M629" i="16"/>
  <c r="L629" i="16"/>
  <c r="K629" i="16"/>
  <c r="J629" i="16"/>
  <c r="I629" i="16"/>
  <c r="H629" i="16"/>
  <c r="G629" i="16"/>
  <c r="F629" i="16"/>
  <c r="E629" i="16"/>
  <c r="D629" i="16"/>
  <c r="C629" i="16"/>
  <c r="B629" i="16"/>
  <c r="Q628" i="16"/>
  <c r="P628" i="16"/>
  <c r="O628" i="16"/>
  <c r="N628" i="16"/>
  <c r="M628" i="16"/>
  <c r="L628" i="16"/>
  <c r="K628" i="16"/>
  <c r="J628" i="16"/>
  <c r="I628" i="16"/>
  <c r="H628" i="16"/>
  <c r="G628" i="16"/>
  <c r="F628" i="16"/>
  <c r="E628" i="16"/>
  <c r="D628" i="16"/>
  <c r="C628" i="16"/>
  <c r="B628" i="16"/>
  <c r="Q627" i="16"/>
  <c r="P627" i="16"/>
  <c r="O627" i="16"/>
  <c r="N627" i="16"/>
  <c r="M627" i="16"/>
  <c r="L627" i="16"/>
  <c r="K627" i="16"/>
  <c r="J627" i="16"/>
  <c r="I627" i="16"/>
  <c r="H627" i="16"/>
  <c r="G627" i="16"/>
  <c r="F627" i="16"/>
  <c r="E627" i="16"/>
  <c r="D627" i="16"/>
  <c r="C627" i="16"/>
  <c r="B627" i="16"/>
  <c r="Q626" i="16"/>
  <c r="P626" i="16"/>
  <c r="O626" i="16"/>
  <c r="N626" i="16"/>
  <c r="M626" i="16"/>
  <c r="L626" i="16"/>
  <c r="K626" i="16"/>
  <c r="J626" i="16"/>
  <c r="I626" i="16"/>
  <c r="H626" i="16"/>
  <c r="G626" i="16"/>
  <c r="F626" i="16"/>
  <c r="E626" i="16"/>
  <c r="D626" i="16"/>
  <c r="C626" i="16"/>
  <c r="B626" i="16"/>
  <c r="Q625" i="16"/>
  <c r="P625" i="16"/>
  <c r="O625" i="16"/>
  <c r="N625" i="16"/>
  <c r="M625" i="16"/>
  <c r="L625" i="16"/>
  <c r="K625" i="16"/>
  <c r="J625" i="16"/>
  <c r="I625" i="16"/>
  <c r="H625" i="16"/>
  <c r="G625" i="16"/>
  <c r="F625" i="16"/>
  <c r="E625" i="16"/>
  <c r="D625" i="16"/>
  <c r="C625" i="16"/>
  <c r="B625" i="16"/>
  <c r="Q624" i="16"/>
  <c r="P624" i="16"/>
  <c r="O624" i="16"/>
  <c r="N624" i="16"/>
  <c r="M624" i="16"/>
  <c r="L624" i="16"/>
  <c r="K624" i="16"/>
  <c r="J624" i="16"/>
  <c r="I624" i="16"/>
  <c r="H624" i="16"/>
  <c r="G624" i="16"/>
  <c r="F624" i="16"/>
  <c r="E624" i="16"/>
  <c r="D624" i="16"/>
  <c r="C624" i="16"/>
  <c r="B624" i="16"/>
  <c r="Q623" i="16"/>
  <c r="P623" i="16"/>
  <c r="O623" i="16"/>
  <c r="N623" i="16"/>
  <c r="M623" i="16"/>
  <c r="L623" i="16"/>
  <c r="K623" i="16"/>
  <c r="J623" i="16"/>
  <c r="I623" i="16"/>
  <c r="H623" i="16"/>
  <c r="G623" i="16"/>
  <c r="F623" i="16"/>
  <c r="E623" i="16"/>
  <c r="D623" i="16"/>
  <c r="C623" i="16"/>
  <c r="B623" i="16"/>
  <c r="Q622" i="16"/>
  <c r="P622" i="16"/>
  <c r="O622" i="16"/>
  <c r="N622" i="16"/>
  <c r="M622" i="16"/>
  <c r="L622" i="16"/>
  <c r="K622" i="16"/>
  <c r="J622" i="16"/>
  <c r="I622" i="16"/>
  <c r="H622" i="16"/>
  <c r="G622" i="16"/>
  <c r="F622" i="16"/>
  <c r="E622" i="16"/>
  <c r="D622" i="16"/>
  <c r="C622" i="16"/>
  <c r="B622" i="16"/>
  <c r="Q621" i="16"/>
  <c r="P621" i="16"/>
  <c r="O621" i="16"/>
  <c r="N621" i="16"/>
  <c r="M621" i="16"/>
  <c r="L621" i="16"/>
  <c r="K621" i="16"/>
  <c r="J621" i="16"/>
  <c r="I621" i="16"/>
  <c r="H621" i="16"/>
  <c r="G621" i="16"/>
  <c r="F621" i="16"/>
  <c r="E621" i="16"/>
  <c r="D621" i="16"/>
  <c r="C621" i="16"/>
  <c r="B621" i="16"/>
  <c r="Q620" i="16"/>
  <c r="P620" i="16"/>
  <c r="O620" i="16"/>
  <c r="N620" i="16"/>
  <c r="M620" i="16"/>
  <c r="L620" i="16"/>
  <c r="K620" i="16"/>
  <c r="J620" i="16"/>
  <c r="I620" i="16"/>
  <c r="H620" i="16"/>
  <c r="G620" i="16"/>
  <c r="F620" i="16"/>
  <c r="E620" i="16"/>
  <c r="D620" i="16"/>
  <c r="C620" i="16"/>
  <c r="B620" i="16"/>
  <c r="Q619" i="16"/>
  <c r="P619" i="16"/>
  <c r="O619" i="16"/>
  <c r="N619" i="16"/>
  <c r="M619" i="16"/>
  <c r="L619" i="16"/>
  <c r="K619" i="16"/>
  <c r="J619" i="16"/>
  <c r="I619" i="16"/>
  <c r="H619" i="16"/>
  <c r="G619" i="16"/>
  <c r="F619" i="16"/>
  <c r="E619" i="16"/>
  <c r="D619" i="16"/>
  <c r="C619" i="16"/>
  <c r="B619" i="16"/>
  <c r="Q618" i="16"/>
  <c r="P618" i="16"/>
  <c r="O618" i="16"/>
  <c r="N618" i="16"/>
  <c r="M618" i="16"/>
  <c r="L618" i="16"/>
  <c r="K618" i="16"/>
  <c r="J618" i="16"/>
  <c r="I618" i="16"/>
  <c r="H618" i="16"/>
  <c r="G618" i="16"/>
  <c r="F618" i="16"/>
  <c r="E618" i="16"/>
  <c r="D618" i="16"/>
  <c r="C618" i="16"/>
  <c r="B618" i="16"/>
  <c r="Q617" i="16"/>
  <c r="P617" i="16"/>
  <c r="O617" i="16"/>
  <c r="N617" i="16"/>
  <c r="M617" i="16"/>
  <c r="L617" i="16"/>
  <c r="K617" i="16"/>
  <c r="J617" i="16"/>
  <c r="I617" i="16"/>
  <c r="H617" i="16"/>
  <c r="G617" i="16"/>
  <c r="F617" i="16"/>
  <c r="E617" i="16"/>
  <c r="D617" i="16"/>
  <c r="C617" i="16"/>
  <c r="B617" i="16"/>
  <c r="Q616" i="16"/>
  <c r="P616" i="16"/>
  <c r="O616" i="16"/>
  <c r="N616" i="16"/>
  <c r="M616" i="16"/>
  <c r="L616" i="16"/>
  <c r="K616" i="16"/>
  <c r="J616" i="16"/>
  <c r="I616" i="16"/>
  <c r="H616" i="16"/>
  <c r="G616" i="16"/>
  <c r="F616" i="16"/>
  <c r="E616" i="16"/>
  <c r="D616" i="16"/>
  <c r="C616" i="16"/>
  <c r="B616" i="16"/>
  <c r="Q615" i="16"/>
  <c r="P615" i="16"/>
  <c r="O615" i="16"/>
  <c r="N615" i="16"/>
  <c r="M615" i="16"/>
  <c r="L615" i="16"/>
  <c r="K615" i="16"/>
  <c r="J615" i="16"/>
  <c r="I615" i="16"/>
  <c r="H615" i="16"/>
  <c r="G615" i="16"/>
  <c r="F615" i="16"/>
  <c r="E615" i="16"/>
  <c r="D615" i="16"/>
  <c r="C615" i="16"/>
  <c r="B615" i="16"/>
  <c r="Q614" i="16"/>
  <c r="P614" i="16"/>
  <c r="O614" i="16"/>
  <c r="N614" i="16"/>
  <c r="M614" i="16"/>
  <c r="L614" i="16"/>
  <c r="K614" i="16"/>
  <c r="J614" i="16"/>
  <c r="I614" i="16"/>
  <c r="H614" i="16"/>
  <c r="G614" i="16"/>
  <c r="F614" i="16"/>
  <c r="E614" i="16"/>
  <c r="D614" i="16"/>
  <c r="C614" i="16"/>
  <c r="B614" i="16"/>
  <c r="Q613" i="16"/>
  <c r="P613" i="16"/>
  <c r="O613" i="16"/>
  <c r="N613" i="16"/>
  <c r="M613" i="16"/>
  <c r="L613" i="16"/>
  <c r="K613" i="16"/>
  <c r="J613" i="16"/>
  <c r="I613" i="16"/>
  <c r="H613" i="16"/>
  <c r="G613" i="16"/>
  <c r="F613" i="16"/>
  <c r="E613" i="16"/>
  <c r="D613" i="16"/>
  <c r="C613" i="16"/>
  <c r="B613" i="16"/>
  <c r="Q612" i="16"/>
  <c r="P612" i="16"/>
  <c r="O612" i="16"/>
  <c r="N612" i="16"/>
  <c r="M612" i="16"/>
  <c r="L612" i="16"/>
  <c r="K612" i="16"/>
  <c r="J612" i="16"/>
  <c r="I612" i="16"/>
  <c r="H612" i="16"/>
  <c r="G612" i="16"/>
  <c r="F612" i="16"/>
  <c r="E612" i="16"/>
  <c r="D612" i="16"/>
  <c r="C612" i="16"/>
  <c r="B612" i="16"/>
  <c r="Q611" i="16"/>
  <c r="P611" i="16"/>
  <c r="O611" i="16"/>
  <c r="N611" i="16"/>
  <c r="M611" i="16"/>
  <c r="L611" i="16"/>
  <c r="K611" i="16"/>
  <c r="J611" i="16"/>
  <c r="I611" i="16"/>
  <c r="H611" i="16"/>
  <c r="G611" i="16"/>
  <c r="F611" i="16"/>
  <c r="E611" i="16"/>
  <c r="D611" i="16"/>
  <c r="C611" i="16"/>
  <c r="B611" i="16"/>
  <c r="Q610" i="16"/>
  <c r="P610" i="16"/>
  <c r="O610" i="16"/>
  <c r="N610" i="16"/>
  <c r="M610" i="16"/>
  <c r="L610" i="16"/>
  <c r="K610" i="16"/>
  <c r="J610" i="16"/>
  <c r="I610" i="16"/>
  <c r="H610" i="16"/>
  <c r="G610" i="16"/>
  <c r="F610" i="16"/>
  <c r="E610" i="16"/>
  <c r="D610" i="16"/>
  <c r="C610" i="16"/>
  <c r="B610" i="16"/>
  <c r="Q609" i="16"/>
  <c r="P609" i="16"/>
  <c r="O609" i="16"/>
  <c r="N609" i="16"/>
  <c r="M609" i="16"/>
  <c r="L609" i="16"/>
  <c r="K609" i="16"/>
  <c r="J609" i="16"/>
  <c r="I609" i="16"/>
  <c r="H609" i="16"/>
  <c r="G609" i="16"/>
  <c r="F609" i="16"/>
  <c r="E609" i="16"/>
  <c r="D609" i="16"/>
  <c r="C609" i="16"/>
  <c r="B609" i="16"/>
  <c r="Q608" i="16"/>
  <c r="P608" i="16"/>
  <c r="O608" i="16"/>
  <c r="N608" i="16"/>
  <c r="M608" i="16"/>
  <c r="L608" i="16"/>
  <c r="K608" i="16"/>
  <c r="J608" i="16"/>
  <c r="I608" i="16"/>
  <c r="H608" i="16"/>
  <c r="G608" i="16"/>
  <c r="F608" i="16"/>
  <c r="E608" i="16"/>
  <c r="D608" i="16"/>
  <c r="C608" i="16"/>
  <c r="B608" i="16"/>
  <c r="Q607" i="16"/>
  <c r="P607" i="16"/>
  <c r="O607" i="16"/>
  <c r="N607" i="16"/>
  <c r="M607" i="16"/>
  <c r="L607" i="16"/>
  <c r="K607" i="16"/>
  <c r="J607" i="16"/>
  <c r="I607" i="16"/>
  <c r="H607" i="16"/>
  <c r="G607" i="16"/>
  <c r="F607" i="16"/>
  <c r="E607" i="16"/>
  <c r="D607" i="16"/>
  <c r="C607" i="16"/>
  <c r="B607" i="16"/>
  <c r="Q606" i="16"/>
  <c r="P606" i="16"/>
  <c r="O606" i="16"/>
  <c r="N606" i="16"/>
  <c r="M606" i="16"/>
  <c r="L606" i="16"/>
  <c r="K606" i="16"/>
  <c r="J606" i="16"/>
  <c r="I606" i="16"/>
  <c r="H606" i="16"/>
  <c r="G606" i="16"/>
  <c r="F606" i="16"/>
  <c r="E606" i="16"/>
  <c r="D606" i="16"/>
  <c r="C606" i="16"/>
  <c r="B606" i="16"/>
  <c r="Q605" i="16"/>
  <c r="P605" i="16"/>
  <c r="O605" i="16"/>
  <c r="N605" i="16"/>
  <c r="M605" i="16"/>
  <c r="L605" i="16"/>
  <c r="K605" i="16"/>
  <c r="J605" i="16"/>
  <c r="I605" i="16"/>
  <c r="H605" i="16"/>
  <c r="G605" i="16"/>
  <c r="F605" i="16"/>
  <c r="E605" i="16"/>
  <c r="D605" i="16"/>
  <c r="C605" i="16"/>
  <c r="B605" i="16"/>
  <c r="Q604" i="16"/>
  <c r="P604" i="16"/>
  <c r="O604" i="16"/>
  <c r="N604" i="16"/>
  <c r="M604" i="16"/>
  <c r="L604" i="16"/>
  <c r="K604" i="16"/>
  <c r="J604" i="16"/>
  <c r="I604" i="16"/>
  <c r="H604" i="16"/>
  <c r="G604" i="16"/>
  <c r="F604" i="16"/>
  <c r="E604" i="16"/>
  <c r="D604" i="16"/>
  <c r="C604" i="16"/>
  <c r="B604" i="16"/>
  <c r="Q603" i="16"/>
  <c r="P603" i="16"/>
  <c r="O603" i="16"/>
  <c r="N603" i="16"/>
  <c r="M603" i="16"/>
  <c r="L603" i="16"/>
  <c r="K603" i="16"/>
  <c r="J603" i="16"/>
  <c r="I603" i="16"/>
  <c r="H603" i="16"/>
  <c r="G603" i="16"/>
  <c r="F603" i="16"/>
  <c r="E603" i="16"/>
  <c r="D603" i="16"/>
  <c r="C603" i="16"/>
  <c r="B603" i="16"/>
  <c r="Q602" i="16"/>
  <c r="P602" i="16"/>
  <c r="O602" i="16"/>
  <c r="N602" i="16"/>
  <c r="M602" i="16"/>
  <c r="L602" i="16"/>
  <c r="K602" i="16"/>
  <c r="J602" i="16"/>
  <c r="I602" i="16"/>
  <c r="H602" i="16"/>
  <c r="G602" i="16"/>
  <c r="F602" i="16"/>
  <c r="E602" i="16"/>
  <c r="D602" i="16"/>
  <c r="C602" i="16"/>
  <c r="B602" i="16"/>
  <c r="Q601" i="16"/>
  <c r="P601" i="16"/>
  <c r="O601" i="16"/>
  <c r="N601" i="16"/>
  <c r="M601" i="16"/>
  <c r="L601" i="16"/>
  <c r="K601" i="16"/>
  <c r="J601" i="16"/>
  <c r="I601" i="16"/>
  <c r="H601" i="16"/>
  <c r="G601" i="16"/>
  <c r="F601" i="16"/>
  <c r="E601" i="16"/>
  <c r="D601" i="16"/>
  <c r="C601" i="16"/>
  <c r="B601" i="16"/>
  <c r="Q600" i="16"/>
  <c r="P600" i="16"/>
  <c r="O600" i="16"/>
  <c r="N600" i="16"/>
  <c r="M600" i="16"/>
  <c r="L600" i="16"/>
  <c r="K600" i="16"/>
  <c r="J600" i="16"/>
  <c r="I600" i="16"/>
  <c r="H600" i="16"/>
  <c r="G600" i="16"/>
  <c r="F600" i="16"/>
  <c r="E600" i="16"/>
  <c r="D600" i="16"/>
  <c r="C600" i="16"/>
  <c r="B600" i="16"/>
  <c r="Q599" i="16"/>
  <c r="P599" i="16"/>
  <c r="O599" i="16"/>
  <c r="N599" i="16"/>
  <c r="M599" i="16"/>
  <c r="L599" i="16"/>
  <c r="K599" i="16"/>
  <c r="J599" i="16"/>
  <c r="I599" i="16"/>
  <c r="H599" i="16"/>
  <c r="G599" i="16"/>
  <c r="F599" i="16"/>
  <c r="E599" i="16"/>
  <c r="D599" i="16"/>
  <c r="C599" i="16"/>
  <c r="B599" i="16"/>
  <c r="Q598" i="16"/>
  <c r="P598" i="16"/>
  <c r="O598" i="16"/>
  <c r="N598" i="16"/>
  <c r="M598" i="16"/>
  <c r="L598" i="16"/>
  <c r="K598" i="16"/>
  <c r="J598" i="16"/>
  <c r="I598" i="16"/>
  <c r="H598" i="16"/>
  <c r="G598" i="16"/>
  <c r="F598" i="16"/>
  <c r="E598" i="16"/>
  <c r="D598" i="16"/>
  <c r="C598" i="16"/>
  <c r="B598" i="16"/>
  <c r="Q597" i="16"/>
  <c r="P597" i="16"/>
  <c r="O597" i="16"/>
  <c r="N597" i="16"/>
  <c r="M597" i="16"/>
  <c r="L597" i="16"/>
  <c r="K597" i="16"/>
  <c r="J597" i="16"/>
  <c r="I597" i="16"/>
  <c r="H597" i="16"/>
  <c r="G597" i="16"/>
  <c r="F597" i="16"/>
  <c r="E597" i="16"/>
  <c r="D597" i="16"/>
  <c r="C597" i="16"/>
  <c r="B597" i="16"/>
  <c r="Q596" i="16"/>
  <c r="P596" i="16"/>
  <c r="O596" i="16"/>
  <c r="N596" i="16"/>
  <c r="M596" i="16"/>
  <c r="L596" i="16"/>
  <c r="K596" i="16"/>
  <c r="J596" i="16"/>
  <c r="I596" i="16"/>
  <c r="H596" i="16"/>
  <c r="G596" i="16"/>
  <c r="F596" i="16"/>
  <c r="E596" i="16"/>
  <c r="D596" i="16"/>
  <c r="C596" i="16"/>
  <c r="B596" i="16"/>
  <c r="Q595" i="16"/>
  <c r="P595" i="16"/>
  <c r="O595" i="16"/>
  <c r="N595" i="16"/>
  <c r="M595" i="16"/>
  <c r="L595" i="16"/>
  <c r="K595" i="16"/>
  <c r="J595" i="16"/>
  <c r="I595" i="16"/>
  <c r="H595" i="16"/>
  <c r="G595" i="16"/>
  <c r="F595" i="16"/>
  <c r="E595" i="16"/>
  <c r="D595" i="16"/>
  <c r="C595" i="16"/>
  <c r="B595" i="16"/>
  <c r="Q594" i="16"/>
  <c r="P594" i="16"/>
  <c r="O594" i="16"/>
  <c r="N594" i="16"/>
  <c r="M594" i="16"/>
  <c r="L594" i="16"/>
  <c r="K594" i="16"/>
  <c r="J594" i="16"/>
  <c r="I594" i="16"/>
  <c r="H594" i="16"/>
  <c r="G594" i="16"/>
  <c r="F594" i="16"/>
  <c r="E594" i="16"/>
  <c r="D594" i="16"/>
  <c r="C594" i="16"/>
  <c r="B594" i="16"/>
  <c r="Q593" i="16"/>
  <c r="P593" i="16"/>
  <c r="O593" i="16"/>
  <c r="N593" i="16"/>
  <c r="M593" i="16"/>
  <c r="L593" i="16"/>
  <c r="K593" i="16"/>
  <c r="J593" i="16"/>
  <c r="I593" i="16"/>
  <c r="H593" i="16"/>
  <c r="G593" i="16"/>
  <c r="F593" i="16"/>
  <c r="E593" i="16"/>
  <c r="D593" i="16"/>
  <c r="C593" i="16"/>
  <c r="B593" i="16"/>
  <c r="Q592" i="16"/>
  <c r="P592" i="16"/>
  <c r="O592" i="16"/>
  <c r="N592" i="16"/>
  <c r="M592" i="16"/>
  <c r="L592" i="16"/>
  <c r="K592" i="16"/>
  <c r="J592" i="16"/>
  <c r="I592" i="16"/>
  <c r="H592" i="16"/>
  <c r="G592" i="16"/>
  <c r="F592" i="16"/>
  <c r="E592" i="16"/>
  <c r="D592" i="16"/>
  <c r="C592" i="16"/>
  <c r="B592" i="16"/>
  <c r="Q591" i="16"/>
  <c r="P591" i="16"/>
  <c r="O591" i="16"/>
  <c r="N591" i="16"/>
  <c r="M591" i="16"/>
  <c r="L591" i="16"/>
  <c r="K591" i="16"/>
  <c r="J591" i="16"/>
  <c r="I591" i="16"/>
  <c r="H591" i="16"/>
  <c r="G591" i="16"/>
  <c r="F591" i="16"/>
  <c r="E591" i="16"/>
  <c r="D591" i="16"/>
  <c r="C591" i="16"/>
  <c r="B591" i="16"/>
  <c r="Q590" i="16"/>
  <c r="P590" i="16"/>
  <c r="O590" i="16"/>
  <c r="N590" i="16"/>
  <c r="M590" i="16"/>
  <c r="L590" i="16"/>
  <c r="K590" i="16"/>
  <c r="J590" i="16"/>
  <c r="I590" i="16"/>
  <c r="H590" i="16"/>
  <c r="G590" i="16"/>
  <c r="F590" i="16"/>
  <c r="E590" i="16"/>
  <c r="D590" i="16"/>
  <c r="C590" i="16"/>
  <c r="B590" i="16"/>
  <c r="Q589" i="16"/>
  <c r="P589" i="16"/>
  <c r="O589" i="16"/>
  <c r="N589" i="16"/>
  <c r="M589" i="16"/>
  <c r="L589" i="16"/>
  <c r="K589" i="16"/>
  <c r="J589" i="16"/>
  <c r="I589" i="16"/>
  <c r="H589" i="16"/>
  <c r="G589" i="16"/>
  <c r="F589" i="16"/>
  <c r="E589" i="16"/>
  <c r="D589" i="16"/>
  <c r="C589" i="16"/>
  <c r="B589" i="16"/>
  <c r="Q588" i="16"/>
  <c r="P588" i="16"/>
  <c r="O588" i="16"/>
  <c r="N588" i="16"/>
  <c r="M588" i="16"/>
  <c r="L588" i="16"/>
  <c r="K588" i="16"/>
  <c r="J588" i="16"/>
  <c r="I588" i="16"/>
  <c r="H588" i="16"/>
  <c r="G588" i="16"/>
  <c r="F588" i="16"/>
  <c r="E588" i="16"/>
  <c r="D588" i="16"/>
  <c r="C588" i="16"/>
  <c r="B588" i="16"/>
  <c r="Q587" i="16"/>
  <c r="P587" i="16"/>
  <c r="O587" i="16"/>
  <c r="N587" i="16"/>
  <c r="M587" i="16"/>
  <c r="L587" i="16"/>
  <c r="K587" i="16"/>
  <c r="J587" i="16"/>
  <c r="I587" i="16"/>
  <c r="H587" i="16"/>
  <c r="G587" i="16"/>
  <c r="F587" i="16"/>
  <c r="E587" i="16"/>
  <c r="D587" i="16"/>
  <c r="C587" i="16"/>
  <c r="B587" i="16"/>
  <c r="Q586" i="16"/>
  <c r="P586" i="16"/>
  <c r="O586" i="16"/>
  <c r="N586" i="16"/>
  <c r="M586" i="16"/>
  <c r="L586" i="16"/>
  <c r="K586" i="16"/>
  <c r="J586" i="16"/>
  <c r="I586" i="16"/>
  <c r="H586" i="16"/>
  <c r="G586" i="16"/>
  <c r="F586" i="16"/>
  <c r="E586" i="16"/>
  <c r="D586" i="16"/>
  <c r="C586" i="16"/>
  <c r="B586" i="16"/>
  <c r="Q585" i="16"/>
  <c r="P585" i="16"/>
  <c r="O585" i="16"/>
  <c r="N585" i="16"/>
  <c r="M585" i="16"/>
  <c r="L585" i="16"/>
  <c r="K585" i="16"/>
  <c r="J585" i="16"/>
  <c r="I585" i="16"/>
  <c r="H585" i="16"/>
  <c r="G585" i="16"/>
  <c r="F585" i="16"/>
  <c r="E585" i="16"/>
  <c r="D585" i="16"/>
  <c r="C585" i="16"/>
  <c r="B585" i="16"/>
  <c r="Q584" i="16"/>
  <c r="P584" i="16"/>
  <c r="O584" i="16"/>
  <c r="N584" i="16"/>
  <c r="M584" i="16"/>
  <c r="L584" i="16"/>
  <c r="K584" i="16"/>
  <c r="J584" i="16"/>
  <c r="I584" i="16"/>
  <c r="H584" i="16"/>
  <c r="G584" i="16"/>
  <c r="F584" i="16"/>
  <c r="E584" i="16"/>
  <c r="D584" i="16"/>
  <c r="C584" i="16"/>
  <c r="B584" i="16"/>
  <c r="Q583" i="16"/>
  <c r="P583" i="16"/>
  <c r="O583" i="16"/>
  <c r="N583" i="16"/>
  <c r="M583" i="16"/>
  <c r="L583" i="16"/>
  <c r="K583" i="16"/>
  <c r="J583" i="16"/>
  <c r="I583" i="16"/>
  <c r="H583" i="16"/>
  <c r="G583" i="16"/>
  <c r="F583" i="16"/>
  <c r="E583" i="16"/>
  <c r="D583" i="16"/>
  <c r="C583" i="16"/>
  <c r="B583" i="16"/>
  <c r="Q582" i="16"/>
  <c r="P582" i="16"/>
  <c r="O582" i="16"/>
  <c r="N582" i="16"/>
  <c r="M582" i="16"/>
  <c r="L582" i="16"/>
  <c r="K582" i="16"/>
  <c r="J582" i="16"/>
  <c r="I582" i="16"/>
  <c r="H582" i="16"/>
  <c r="G582" i="16"/>
  <c r="F582" i="16"/>
  <c r="E582" i="16"/>
  <c r="D582" i="16"/>
  <c r="C582" i="16"/>
  <c r="B582" i="16"/>
  <c r="Q581" i="16"/>
  <c r="P581" i="16"/>
  <c r="O581" i="16"/>
  <c r="N581" i="16"/>
  <c r="M581" i="16"/>
  <c r="L581" i="16"/>
  <c r="K581" i="16"/>
  <c r="J581" i="16"/>
  <c r="I581" i="16"/>
  <c r="H581" i="16"/>
  <c r="G581" i="16"/>
  <c r="F581" i="16"/>
  <c r="E581" i="16"/>
  <c r="D581" i="16"/>
  <c r="C581" i="16"/>
  <c r="B581" i="16"/>
  <c r="Q580" i="16"/>
  <c r="P580" i="16"/>
  <c r="O580" i="16"/>
  <c r="N580" i="16"/>
  <c r="M580" i="16"/>
  <c r="L580" i="16"/>
  <c r="K580" i="16"/>
  <c r="J580" i="16"/>
  <c r="I580" i="16"/>
  <c r="H580" i="16"/>
  <c r="G580" i="16"/>
  <c r="F580" i="16"/>
  <c r="E580" i="16"/>
  <c r="D580" i="16"/>
  <c r="C580" i="16"/>
  <c r="B580" i="16"/>
  <c r="Q579" i="16"/>
  <c r="P579" i="16"/>
  <c r="O579" i="16"/>
  <c r="N579" i="16"/>
  <c r="M579" i="16"/>
  <c r="L579" i="16"/>
  <c r="K579" i="16"/>
  <c r="J579" i="16"/>
  <c r="I579" i="16"/>
  <c r="H579" i="16"/>
  <c r="G579" i="16"/>
  <c r="F579" i="16"/>
  <c r="E579" i="16"/>
  <c r="D579" i="16"/>
  <c r="C579" i="16"/>
  <c r="B579" i="16"/>
  <c r="Q578" i="16"/>
  <c r="P578" i="16"/>
  <c r="O578" i="16"/>
  <c r="N578" i="16"/>
  <c r="M578" i="16"/>
  <c r="L578" i="16"/>
  <c r="K578" i="16"/>
  <c r="J578" i="16"/>
  <c r="I578" i="16"/>
  <c r="H578" i="16"/>
  <c r="G578" i="16"/>
  <c r="F578" i="16"/>
  <c r="E578" i="16"/>
  <c r="D578" i="16"/>
  <c r="C578" i="16"/>
  <c r="B578" i="16"/>
  <c r="Q577" i="16"/>
  <c r="P577" i="16"/>
  <c r="O577" i="16"/>
  <c r="N577" i="16"/>
  <c r="M577" i="16"/>
  <c r="L577" i="16"/>
  <c r="K577" i="16"/>
  <c r="J577" i="16"/>
  <c r="I577" i="16"/>
  <c r="H577" i="16"/>
  <c r="G577" i="16"/>
  <c r="F577" i="16"/>
  <c r="E577" i="16"/>
  <c r="D577" i="16"/>
  <c r="C577" i="16"/>
  <c r="B577" i="16"/>
  <c r="Q576" i="16"/>
  <c r="P576" i="16"/>
  <c r="O576" i="16"/>
  <c r="N576" i="16"/>
  <c r="M576" i="16"/>
  <c r="L576" i="16"/>
  <c r="K576" i="16"/>
  <c r="J576" i="16"/>
  <c r="I576" i="16"/>
  <c r="H576" i="16"/>
  <c r="G576" i="16"/>
  <c r="F576" i="16"/>
  <c r="E576" i="16"/>
  <c r="D576" i="16"/>
  <c r="C576" i="16"/>
  <c r="B576" i="16"/>
  <c r="Q575" i="16"/>
  <c r="P575" i="16"/>
  <c r="O575" i="16"/>
  <c r="N575" i="16"/>
  <c r="M575" i="16"/>
  <c r="L575" i="16"/>
  <c r="K575" i="16"/>
  <c r="J575" i="16"/>
  <c r="I575" i="16"/>
  <c r="H575" i="16"/>
  <c r="G575" i="16"/>
  <c r="F575" i="16"/>
  <c r="E575" i="16"/>
  <c r="D575" i="16"/>
  <c r="C575" i="16"/>
  <c r="B575" i="16"/>
  <c r="Q574" i="16"/>
  <c r="P574" i="16"/>
  <c r="O574" i="16"/>
  <c r="N574" i="16"/>
  <c r="M574" i="16"/>
  <c r="L574" i="16"/>
  <c r="K574" i="16"/>
  <c r="J574" i="16"/>
  <c r="I574" i="16"/>
  <c r="H574" i="16"/>
  <c r="G574" i="16"/>
  <c r="F574" i="16"/>
  <c r="E574" i="16"/>
  <c r="D574" i="16"/>
  <c r="C574" i="16"/>
  <c r="B574" i="16"/>
  <c r="Q573" i="16"/>
  <c r="P573" i="16"/>
  <c r="O573" i="16"/>
  <c r="N573" i="16"/>
  <c r="M573" i="16"/>
  <c r="L573" i="16"/>
  <c r="K573" i="16"/>
  <c r="J573" i="16"/>
  <c r="I573" i="16"/>
  <c r="H573" i="16"/>
  <c r="G573" i="16"/>
  <c r="F573" i="16"/>
  <c r="E573" i="16"/>
  <c r="D573" i="16"/>
  <c r="C573" i="16"/>
  <c r="B573" i="16"/>
  <c r="Q572" i="16"/>
  <c r="P572" i="16"/>
  <c r="O572" i="16"/>
  <c r="N572" i="16"/>
  <c r="M572" i="16"/>
  <c r="L572" i="16"/>
  <c r="K572" i="16"/>
  <c r="J572" i="16"/>
  <c r="I572" i="16"/>
  <c r="H572" i="16"/>
  <c r="G572" i="16"/>
  <c r="F572" i="16"/>
  <c r="E572" i="16"/>
  <c r="D572" i="16"/>
  <c r="C572" i="16"/>
  <c r="B572" i="16"/>
  <c r="Q571" i="16"/>
  <c r="P571" i="16"/>
  <c r="O571" i="16"/>
  <c r="N571" i="16"/>
  <c r="M571" i="16"/>
  <c r="L571" i="16"/>
  <c r="K571" i="16"/>
  <c r="J571" i="16"/>
  <c r="I571" i="16"/>
  <c r="H571" i="16"/>
  <c r="G571" i="16"/>
  <c r="F571" i="16"/>
  <c r="E571" i="16"/>
  <c r="D571" i="16"/>
  <c r="C571" i="16"/>
  <c r="B571" i="16"/>
  <c r="Q570" i="16"/>
  <c r="P570" i="16"/>
  <c r="O570" i="16"/>
  <c r="N570" i="16"/>
  <c r="M570" i="16"/>
  <c r="L570" i="16"/>
  <c r="K570" i="16"/>
  <c r="J570" i="16"/>
  <c r="I570" i="16"/>
  <c r="H570" i="16"/>
  <c r="G570" i="16"/>
  <c r="F570" i="16"/>
  <c r="E570" i="16"/>
  <c r="D570" i="16"/>
  <c r="C570" i="16"/>
  <c r="B570" i="16"/>
  <c r="Q569" i="16"/>
  <c r="P569" i="16"/>
  <c r="O569" i="16"/>
  <c r="N569" i="16"/>
  <c r="M569" i="16"/>
  <c r="L569" i="16"/>
  <c r="K569" i="16"/>
  <c r="J569" i="16"/>
  <c r="I569" i="16"/>
  <c r="H569" i="16"/>
  <c r="G569" i="16"/>
  <c r="F569" i="16"/>
  <c r="E569" i="16"/>
  <c r="D569" i="16"/>
  <c r="C569" i="16"/>
  <c r="B569" i="16"/>
  <c r="Q568" i="16"/>
  <c r="P568" i="16"/>
  <c r="O568" i="16"/>
  <c r="N568" i="16"/>
  <c r="M568" i="16"/>
  <c r="L568" i="16"/>
  <c r="K568" i="16"/>
  <c r="J568" i="16"/>
  <c r="I568" i="16"/>
  <c r="H568" i="16"/>
  <c r="G568" i="16"/>
  <c r="F568" i="16"/>
  <c r="E568" i="16"/>
  <c r="D568" i="16"/>
  <c r="C568" i="16"/>
  <c r="B568" i="16"/>
  <c r="Q567" i="16"/>
  <c r="P567" i="16"/>
  <c r="O567" i="16"/>
  <c r="N567" i="16"/>
  <c r="M567" i="16"/>
  <c r="L567" i="16"/>
  <c r="K567" i="16"/>
  <c r="J567" i="16"/>
  <c r="I567" i="16"/>
  <c r="H567" i="16"/>
  <c r="G567" i="16"/>
  <c r="F567" i="16"/>
  <c r="E567" i="16"/>
  <c r="D567" i="16"/>
  <c r="C567" i="16"/>
  <c r="B567" i="16"/>
  <c r="Q566" i="16"/>
  <c r="P566" i="16"/>
  <c r="O566" i="16"/>
  <c r="N566" i="16"/>
  <c r="M566" i="16"/>
  <c r="L566" i="16"/>
  <c r="K566" i="16"/>
  <c r="J566" i="16"/>
  <c r="I566" i="16"/>
  <c r="H566" i="16"/>
  <c r="G566" i="16"/>
  <c r="F566" i="16"/>
  <c r="E566" i="16"/>
  <c r="D566" i="16"/>
  <c r="C566" i="16"/>
  <c r="B566" i="16"/>
  <c r="Q565" i="16"/>
  <c r="P565" i="16"/>
  <c r="O565" i="16"/>
  <c r="N565" i="16"/>
  <c r="M565" i="16"/>
  <c r="L565" i="16"/>
  <c r="K565" i="16"/>
  <c r="J565" i="16"/>
  <c r="I565" i="16"/>
  <c r="H565" i="16"/>
  <c r="G565" i="16"/>
  <c r="F565" i="16"/>
  <c r="E565" i="16"/>
  <c r="D565" i="16"/>
  <c r="C565" i="16"/>
  <c r="B565" i="16"/>
  <c r="Q564" i="16"/>
  <c r="P564" i="16"/>
  <c r="O564" i="16"/>
  <c r="N564" i="16"/>
  <c r="M564" i="16"/>
  <c r="L564" i="16"/>
  <c r="K564" i="16"/>
  <c r="J564" i="16"/>
  <c r="I564" i="16"/>
  <c r="H564" i="16"/>
  <c r="G564" i="16"/>
  <c r="F564" i="16"/>
  <c r="E564" i="16"/>
  <c r="D564" i="16"/>
  <c r="C564" i="16"/>
  <c r="B564" i="16"/>
  <c r="Q563" i="16"/>
  <c r="P563" i="16"/>
  <c r="O563" i="16"/>
  <c r="N563" i="16"/>
  <c r="M563" i="16"/>
  <c r="L563" i="16"/>
  <c r="K563" i="16"/>
  <c r="J563" i="16"/>
  <c r="I563" i="16"/>
  <c r="H563" i="16"/>
  <c r="G563" i="16"/>
  <c r="F563" i="16"/>
  <c r="E563" i="16"/>
  <c r="D563" i="16"/>
  <c r="C563" i="16"/>
  <c r="B563" i="16"/>
  <c r="Q562" i="16"/>
  <c r="P562" i="16"/>
  <c r="O562" i="16"/>
  <c r="N562" i="16"/>
  <c r="M562" i="16"/>
  <c r="L562" i="16"/>
  <c r="K562" i="16"/>
  <c r="J562" i="16"/>
  <c r="I562" i="16"/>
  <c r="H562" i="16"/>
  <c r="G562" i="16"/>
  <c r="F562" i="16"/>
  <c r="E562" i="16"/>
  <c r="D562" i="16"/>
  <c r="C562" i="16"/>
  <c r="B562" i="16"/>
  <c r="Q561" i="16"/>
  <c r="P561" i="16"/>
  <c r="O561" i="16"/>
  <c r="N561" i="16"/>
  <c r="M561" i="16"/>
  <c r="L561" i="16"/>
  <c r="K561" i="16"/>
  <c r="J561" i="16"/>
  <c r="I561" i="16"/>
  <c r="H561" i="16"/>
  <c r="G561" i="16"/>
  <c r="F561" i="16"/>
  <c r="E561" i="16"/>
  <c r="D561" i="16"/>
  <c r="C561" i="16"/>
  <c r="B561" i="16"/>
  <c r="Q560" i="16"/>
  <c r="P560" i="16"/>
  <c r="O560" i="16"/>
  <c r="N560" i="16"/>
  <c r="M560" i="16"/>
  <c r="L560" i="16"/>
  <c r="K560" i="16"/>
  <c r="J560" i="16"/>
  <c r="I560" i="16"/>
  <c r="H560" i="16"/>
  <c r="G560" i="16"/>
  <c r="F560" i="16"/>
  <c r="E560" i="16"/>
  <c r="D560" i="16"/>
  <c r="C560" i="16"/>
  <c r="B560" i="16"/>
  <c r="Q559" i="16"/>
  <c r="P559" i="16"/>
  <c r="O559" i="16"/>
  <c r="N559" i="16"/>
  <c r="M559" i="16"/>
  <c r="L559" i="16"/>
  <c r="K559" i="16"/>
  <c r="J559" i="16"/>
  <c r="I559" i="16"/>
  <c r="H559" i="16"/>
  <c r="G559" i="16"/>
  <c r="F559" i="16"/>
  <c r="E559" i="16"/>
  <c r="D559" i="16"/>
  <c r="C559" i="16"/>
  <c r="B559" i="16"/>
  <c r="Q558" i="16"/>
  <c r="P558" i="16"/>
  <c r="O558" i="16"/>
  <c r="N558" i="16"/>
  <c r="M558" i="16"/>
  <c r="L558" i="16"/>
  <c r="K558" i="16"/>
  <c r="J558" i="16"/>
  <c r="I558" i="16"/>
  <c r="H558" i="16"/>
  <c r="G558" i="16"/>
  <c r="F558" i="16"/>
  <c r="E558" i="16"/>
  <c r="D558" i="16"/>
  <c r="C558" i="16"/>
  <c r="B558" i="16"/>
  <c r="Q557" i="16"/>
  <c r="P557" i="16"/>
  <c r="O557" i="16"/>
  <c r="N557" i="16"/>
  <c r="M557" i="16"/>
  <c r="L557" i="16"/>
  <c r="K557" i="16"/>
  <c r="J557" i="16"/>
  <c r="I557" i="16"/>
  <c r="H557" i="16"/>
  <c r="G557" i="16"/>
  <c r="F557" i="16"/>
  <c r="E557" i="16"/>
  <c r="D557" i="16"/>
  <c r="C557" i="16"/>
  <c r="B557" i="16"/>
  <c r="Q556" i="16"/>
  <c r="P556" i="16"/>
  <c r="O556" i="16"/>
  <c r="N556" i="16"/>
  <c r="M556" i="16"/>
  <c r="L556" i="16"/>
  <c r="K556" i="16"/>
  <c r="J556" i="16"/>
  <c r="I556" i="16"/>
  <c r="H556" i="16"/>
  <c r="G556" i="16"/>
  <c r="F556" i="16"/>
  <c r="E556" i="16"/>
  <c r="D556" i="16"/>
  <c r="C556" i="16"/>
  <c r="B556" i="16"/>
  <c r="Q555" i="16"/>
  <c r="P555" i="16"/>
  <c r="O555" i="16"/>
  <c r="N555" i="16"/>
  <c r="M555" i="16"/>
  <c r="L555" i="16"/>
  <c r="K555" i="16"/>
  <c r="J555" i="16"/>
  <c r="I555" i="16"/>
  <c r="H555" i="16"/>
  <c r="G555" i="16"/>
  <c r="F555" i="16"/>
  <c r="E555" i="16"/>
  <c r="D555" i="16"/>
  <c r="C555" i="16"/>
  <c r="B555" i="16"/>
  <c r="Q554" i="16"/>
  <c r="P554" i="16"/>
  <c r="O554" i="16"/>
  <c r="N554" i="16"/>
  <c r="M554" i="16"/>
  <c r="L554" i="16"/>
  <c r="K554" i="16"/>
  <c r="J554" i="16"/>
  <c r="I554" i="16"/>
  <c r="H554" i="16"/>
  <c r="G554" i="16"/>
  <c r="F554" i="16"/>
  <c r="E554" i="16"/>
  <c r="D554" i="16"/>
  <c r="C554" i="16"/>
  <c r="B554" i="16"/>
  <c r="Q553" i="16"/>
  <c r="P553" i="16"/>
  <c r="O553" i="16"/>
  <c r="N553" i="16"/>
  <c r="M553" i="16"/>
  <c r="L553" i="16"/>
  <c r="K553" i="16"/>
  <c r="J553" i="16"/>
  <c r="I553" i="16"/>
  <c r="H553" i="16"/>
  <c r="G553" i="16"/>
  <c r="F553" i="16"/>
  <c r="E553" i="16"/>
  <c r="D553" i="16"/>
  <c r="C553" i="16"/>
  <c r="B553" i="16"/>
  <c r="Q552" i="16"/>
  <c r="P552" i="16"/>
  <c r="O552" i="16"/>
  <c r="N552" i="16"/>
  <c r="M552" i="16"/>
  <c r="L552" i="16"/>
  <c r="K552" i="16"/>
  <c r="J552" i="16"/>
  <c r="I552" i="16"/>
  <c r="H552" i="16"/>
  <c r="G552" i="16"/>
  <c r="F552" i="16"/>
  <c r="E552" i="16"/>
  <c r="D552" i="16"/>
  <c r="C552" i="16"/>
  <c r="B552" i="16"/>
  <c r="Q551" i="16"/>
  <c r="P551" i="16"/>
  <c r="O551" i="16"/>
  <c r="N551" i="16"/>
  <c r="M551" i="16"/>
  <c r="L551" i="16"/>
  <c r="K551" i="16"/>
  <c r="J551" i="16"/>
  <c r="I551" i="16"/>
  <c r="H551" i="16"/>
  <c r="G551" i="16"/>
  <c r="F551" i="16"/>
  <c r="E551" i="16"/>
  <c r="D551" i="16"/>
  <c r="C551" i="16"/>
  <c r="B551" i="16"/>
  <c r="Q550" i="16"/>
  <c r="P550" i="16"/>
  <c r="O550" i="16"/>
  <c r="N550" i="16"/>
  <c r="M550" i="16"/>
  <c r="L550" i="16"/>
  <c r="K550" i="16"/>
  <c r="J550" i="16"/>
  <c r="I550" i="16"/>
  <c r="H550" i="16"/>
  <c r="G550" i="16"/>
  <c r="F550" i="16"/>
  <c r="E550" i="16"/>
  <c r="D550" i="16"/>
  <c r="C550" i="16"/>
  <c r="B550" i="16"/>
  <c r="Q549" i="16"/>
  <c r="P549" i="16"/>
  <c r="O549" i="16"/>
  <c r="N549" i="16"/>
  <c r="M549" i="16"/>
  <c r="L549" i="16"/>
  <c r="K549" i="16"/>
  <c r="J549" i="16"/>
  <c r="I549" i="16"/>
  <c r="H549" i="16"/>
  <c r="G549" i="16"/>
  <c r="F549" i="16"/>
  <c r="E549" i="16"/>
  <c r="D549" i="16"/>
  <c r="C549" i="16"/>
  <c r="B549" i="16"/>
  <c r="Q548" i="16"/>
  <c r="P548" i="16"/>
  <c r="O548" i="16"/>
  <c r="N548" i="16"/>
  <c r="M548" i="16"/>
  <c r="L548" i="16"/>
  <c r="K548" i="16"/>
  <c r="J548" i="16"/>
  <c r="I548" i="16"/>
  <c r="H548" i="16"/>
  <c r="G548" i="16"/>
  <c r="F548" i="16"/>
  <c r="E548" i="16"/>
  <c r="D548" i="16"/>
  <c r="C548" i="16"/>
  <c r="B548" i="16"/>
  <c r="Q547" i="16"/>
  <c r="P547" i="16"/>
  <c r="O547" i="16"/>
  <c r="N547" i="16"/>
  <c r="M547" i="16"/>
  <c r="L547" i="16"/>
  <c r="K547" i="16"/>
  <c r="J547" i="16"/>
  <c r="I547" i="16"/>
  <c r="H547" i="16"/>
  <c r="G547" i="16"/>
  <c r="F547" i="16"/>
  <c r="E547" i="16"/>
  <c r="D547" i="16"/>
  <c r="C547" i="16"/>
  <c r="B547" i="16"/>
  <c r="Q546" i="16"/>
  <c r="P546" i="16"/>
  <c r="O546" i="16"/>
  <c r="N546" i="16"/>
  <c r="M546" i="16"/>
  <c r="L546" i="16"/>
  <c r="K546" i="16"/>
  <c r="J546" i="16"/>
  <c r="I546" i="16"/>
  <c r="H546" i="16"/>
  <c r="G546" i="16"/>
  <c r="F546" i="16"/>
  <c r="E546" i="16"/>
  <c r="D546" i="16"/>
  <c r="C546" i="16"/>
  <c r="B546" i="16"/>
  <c r="Q545" i="16"/>
  <c r="P545" i="16"/>
  <c r="O545" i="16"/>
  <c r="N545" i="16"/>
  <c r="M545" i="16"/>
  <c r="L545" i="16"/>
  <c r="K545" i="16"/>
  <c r="J545" i="16"/>
  <c r="I545" i="16"/>
  <c r="H545" i="16"/>
  <c r="G545" i="16"/>
  <c r="F545" i="16"/>
  <c r="E545" i="16"/>
  <c r="D545" i="16"/>
  <c r="C545" i="16"/>
  <c r="B545" i="16"/>
  <c r="Q544" i="16"/>
  <c r="P544" i="16"/>
  <c r="O544" i="16"/>
  <c r="N544" i="16"/>
  <c r="M544" i="16"/>
  <c r="L544" i="16"/>
  <c r="K544" i="16"/>
  <c r="J544" i="16"/>
  <c r="I544" i="16"/>
  <c r="H544" i="16"/>
  <c r="G544" i="16"/>
  <c r="F544" i="16"/>
  <c r="E544" i="16"/>
  <c r="D544" i="16"/>
  <c r="C544" i="16"/>
  <c r="B544" i="16"/>
  <c r="Q543" i="16"/>
  <c r="P543" i="16"/>
  <c r="O543" i="16"/>
  <c r="N543" i="16"/>
  <c r="M543" i="16"/>
  <c r="L543" i="16"/>
  <c r="K543" i="16"/>
  <c r="J543" i="16"/>
  <c r="I543" i="16"/>
  <c r="H543" i="16"/>
  <c r="G543" i="16"/>
  <c r="F543" i="16"/>
  <c r="E543" i="16"/>
  <c r="D543" i="16"/>
  <c r="C543" i="16"/>
  <c r="B543" i="16"/>
  <c r="Q542" i="16"/>
  <c r="P542" i="16"/>
  <c r="O542" i="16"/>
  <c r="N542" i="16"/>
  <c r="M542" i="16"/>
  <c r="L542" i="16"/>
  <c r="K542" i="16"/>
  <c r="J542" i="16"/>
  <c r="I542" i="16"/>
  <c r="H542" i="16"/>
  <c r="G542" i="16"/>
  <c r="F542" i="16"/>
  <c r="E542" i="16"/>
  <c r="D542" i="16"/>
  <c r="C542" i="16"/>
  <c r="B542" i="16"/>
  <c r="Q541" i="16"/>
  <c r="P541" i="16"/>
  <c r="O541" i="16"/>
  <c r="N541" i="16"/>
  <c r="M541" i="16"/>
  <c r="L541" i="16"/>
  <c r="K541" i="16"/>
  <c r="J541" i="16"/>
  <c r="I541" i="16"/>
  <c r="H541" i="16"/>
  <c r="G541" i="16"/>
  <c r="F541" i="16"/>
  <c r="E541" i="16"/>
  <c r="D541" i="16"/>
  <c r="C541" i="16"/>
  <c r="B541" i="16"/>
  <c r="Q540" i="16"/>
  <c r="P540" i="16"/>
  <c r="O540" i="16"/>
  <c r="N540" i="16"/>
  <c r="M540" i="16"/>
  <c r="L540" i="16"/>
  <c r="K540" i="16"/>
  <c r="J540" i="16"/>
  <c r="I540" i="16"/>
  <c r="H540" i="16"/>
  <c r="G540" i="16"/>
  <c r="F540" i="16"/>
  <c r="E540" i="16"/>
  <c r="D540" i="16"/>
  <c r="C540" i="16"/>
  <c r="B540" i="16"/>
  <c r="Q539" i="16"/>
  <c r="P539" i="16"/>
  <c r="O539" i="16"/>
  <c r="N539" i="16"/>
  <c r="M539" i="16"/>
  <c r="L539" i="16"/>
  <c r="K539" i="16"/>
  <c r="J539" i="16"/>
  <c r="I539" i="16"/>
  <c r="H539" i="16"/>
  <c r="G539" i="16"/>
  <c r="F539" i="16"/>
  <c r="E539" i="16"/>
  <c r="D539" i="16"/>
  <c r="C539" i="16"/>
  <c r="B539" i="16"/>
  <c r="Q538" i="16"/>
  <c r="P538" i="16"/>
  <c r="O538" i="16"/>
  <c r="N538" i="16"/>
  <c r="M538" i="16"/>
  <c r="L538" i="16"/>
  <c r="K538" i="16"/>
  <c r="J538" i="16"/>
  <c r="I538" i="16"/>
  <c r="H538" i="16"/>
  <c r="G538" i="16"/>
  <c r="F538" i="16"/>
  <c r="E538" i="16"/>
  <c r="D538" i="16"/>
  <c r="C538" i="16"/>
  <c r="B538" i="16"/>
  <c r="Q537" i="16"/>
  <c r="P537" i="16"/>
  <c r="O537" i="16"/>
  <c r="N537" i="16"/>
  <c r="M537" i="16"/>
  <c r="L537" i="16"/>
  <c r="K537" i="16"/>
  <c r="J537" i="16"/>
  <c r="I537" i="16"/>
  <c r="H537" i="16"/>
  <c r="G537" i="16"/>
  <c r="F537" i="16"/>
  <c r="E537" i="16"/>
  <c r="D537" i="16"/>
  <c r="C537" i="16"/>
  <c r="B537" i="16"/>
  <c r="Q536" i="16"/>
  <c r="P536" i="16"/>
  <c r="O536" i="16"/>
  <c r="N536" i="16"/>
  <c r="M536" i="16"/>
  <c r="L536" i="16"/>
  <c r="K536" i="16"/>
  <c r="J536" i="16"/>
  <c r="I536" i="16"/>
  <c r="H536" i="16"/>
  <c r="G536" i="16"/>
  <c r="F536" i="16"/>
  <c r="E536" i="16"/>
  <c r="D536" i="16"/>
  <c r="C536" i="16"/>
  <c r="B536" i="16"/>
  <c r="Q535" i="16"/>
  <c r="P535" i="16"/>
  <c r="O535" i="16"/>
  <c r="N535" i="16"/>
  <c r="M535" i="16"/>
  <c r="L535" i="16"/>
  <c r="K535" i="16"/>
  <c r="J535" i="16"/>
  <c r="I535" i="16"/>
  <c r="H535" i="16"/>
  <c r="G535" i="16"/>
  <c r="F535" i="16"/>
  <c r="E535" i="16"/>
  <c r="D535" i="16"/>
  <c r="C535" i="16"/>
  <c r="B535" i="16"/>
  <c r="Q534" i="16"/>
  <c r="P534" i="16"/>
  <c r="O534" i="16"/>
  <c r="N534" i="16"/>
  <c r="M534" i="16"/>
  <c r="L534" i="16"/>
  <c r="K534" i="16"/>
  <c r="J534" i="16"/>
  <c r="I534" i="16"/>
  <c r="H534" i="16"/>
  <c r="G534" i="16"/>
  <c r="F534" i="16"/>
  <c r="E534" i="16"/>
  <c r="D534" i="16"/>
  <c r="C534" i="16"/>
  <c r="B534" i="16"/>
  <c r="Q533" i="16"/>
  <c r="P533" i="16"/>
  <c r="O533" i="16"/>
  <c r="N533" i="16"/>
  <c r="M533" i="16"/>
  <c r="L533" i="16"/>
  <c r="K533" i="16"/>
  <c r="J533" i="16"/>
  <c r="I533" i="16"/>
  <c r="H533" i="16"/>
  <c r="G533" i="16"/>
  <c r="F533" i="16"/>
  <c r="E533" i="16"/>
  <c r="D533" i="16"/>
  <c r="C533" i="16"/>
  <c r="B533" i="16"/>
  <c r="Q532" i="16"/>
  <c r="P532" i="16"/>
  <c r="O532" i="16"/>
  <c r="N532" i="16"/>
  <c r="M532" i="16"/>
  <c r="L532" i="16"/>
  <c r="K532" i="16"/>
  <c r="J532" i="16"/>
  <c r="I532" i="16"/>
  <c r="H532" i="16"/>
  <c r="G532" i="16"/>
  <c r="F532" i="16"/>
  <c r="E532" i="16"/>
  <c r="D532" i="16"/>
  <c r="C532" i="16"/>
  <c r="B532" i="16"/>
  <c r="Q531" i="16"/>
  <c r="P531" i="16"/>
  <c r="O531" i="16"/>
  <c r="N531" i="16"/>
  <c r="M531" i="16"/>
  <c r="L531" i="16"/>
  <c r="K531" i="16"/>
  <c r="J531" i="16"/>
  <c r="I531" i="16"/>
  <c r="H531" i="16"/>
  <c r="G531" i="16"/>
  <c r="F531" i="16"/>
  <c r="E531" i="16"/>
  <c r="D531" i="16"/>
  <c r="C531" i="16"/>
  <c r="B531" i="16"/>
  <c r="Q530" i="16"/>
  <c r="P530" i="16"/>
  <c r="O530" i="16"/>
  <c r="N530" i="16"/>
  <c r="M530" i="16"/>
  <c r="L530" i="16"/>
  <c r="K530" i="16"/>
  <c r="J530" i="16"/>
  <c r="I530" i="16"/>
  <c r="H530" i="16"/>
  <c r="G530" i="16"/>
  <c r="F530" i="16"/>
  <c r="E530" i="16"/>
  <c r="D530" i="16"/>
  <c r="C530" i="16"/>
  <c r="B530" i="16"/>
  <c r="Q529" i="16"/>
  <c r="P529" i="16"/>
  <c r="O529" i="16"/>
  <c r="N529" i="16"/>
  <c r="M529" i="16"/>
  <c r="L529" i="16"/>
  <c r="K529" i="16"/>
  <c r="J529" i="16"/>
  <c r="I529" i="16"/>
  <c r="H529" i="16"/>
  <c r="G529" i="16"/>
  <c r="F529" i="16"/>
  <c r="E529" i="16"/>
  <c r="D529" i="16"/>
  <c r="C529" i="16"/>
  <c r="B529" i="16"/>
  <c r="Q528" i="16"/>
  <c r="P528" i="16"/>
  <c r="O528" i="16"/>
  <c r="N528" i="16"/>
  <c r="M528" i="16"/>
  <c r="L528" i="16"/>
  <c r="K528" i="16"/>
  <c r="J528" i="16"/>
  <c r="I528" i="16"/>
  <c r="H528" i="16"/>
  <c r="G528" i="16"/>
  <c r="F528" i="16"/>
  <c r="E528" i="16"/>
  <c r="D528" i="16"/>
  <c r="C528" i="16"/>
  <c r="B528" i="16"/>
  <c r="Q527" i="16"/>
  <c r="P527" i="16"/>
  <c r="O527" i="16"/>
  <c r="N527" i="16"/>
  <c r="M527" i="16"/>
  <c r="L527" i="16"/>
  <c r="K527" i="16"/>
  <c r="J527" i="16"/>
  <c r="I527" i="16"/>
  <c r="H527" i="16"/>
  <c r="G527" i="16"/>
  <c r="F527" i="16"/>
  <c r="E527" i="16"/>
  <c r="D527" i="16"/>
  <c r="C527" i="16"/>
  <c r="B527" i="16"/>
  <c r="Q526" i="16"/>
  <c r="P526" i="16"/>
  <c r="O526" i="16"/>
  <c r="N526" i="16"/>
  <c r="M526" i="16"/>
  <c r="L526" i="16"/>
  <c r="K526" i="16"/>
  <c r="J526" i="16"/>
  <c r="I526" i="16"/>
  <c r="H526" i="16"/>
  <c r="G526" i="16"/>
  <c r="F526" i="16"/>
  <c r="E526" i="16"/>
  <c r="D526" i="16"/>
  <c r="C526" i="16"/>
  <c r="B526" i="16"/>
  <c r="Q525" i="16"/>
  <c r="P525" i="16"/>
  <c r="O525" i="16"/>
  <c r="N525" i="16"/>
  <c r="M525" i="16"/>
  <c r="L525" i="16"/>
  <c r="K525" i="16"/>
  <c r="J525" i="16"/>
  <c r="I525" i="16"/>
  <c r="H525" i="16"/>
  <c r="G525" i="16"/>
  <c r="F525" i="16"/>
  <c r="E525" i="16"/>
  <c r="D525" i="16"/>
  <c r="C525" i="16"/>
  <c r="B525" i="16"/>
  <c r="Q524" i="16"/>
  <c r="P524" i="16"/>
  <c r="O524" i="16"/>
  <c r="N524" i="16"/>
  <c r="M524" i="16"/>
  <c r="L524" i="16"/>
  <c r="K524" i="16"/>
  <c r="J524" i="16"/>
  <c r="I524" i="16"/>
  <c r="H524" i="16"/>
  <c r="G524" i="16"/>
  <c r="F524" i="16"/>
  <c r="E524" i="16"/>
  <c r="D524" i="16"/>
  <c r="C524" i="16"/>
  <c r="B524" i="16"/>
  <c r="Q523" i="16"/>
  <c r="P523" i="16"/>
  <c r="O523" i="16"/>
  <c r="N523" i="16"/>
  <c r="M523" i="16"/>
  <c r="L523" i="16"/>
  <c r="K523" i="16"/>
  <c r="J523" i="16"/>
  <c r="I523" i="16"/>
  <c r="H523" i="16"/>
  <c r="G523" i="16"/>
  <c r="F523" i="16"/>
  <c r="E523" i="16"/>
  <c r="D523" i="16"/>
  <c r="C523" i="16"/>
  <c r="B523" i="16"/>
  <c r="Q522" i="16"/>
  <c r="P522" i="16"/>
  <c r="O522" i="16"/>
  <c r="N522" i="16"/>
  <c r="M522" i="16"/>
  <c r="L522" i="16"/>
  <c r="K522" i="16"/>
  <c r="J522" i="16"/>
  <c r="I522" i="16"/>
  <c r="H522" i="16"/>
  <c r="G522" i="16"/>
  <c r="F522" i="16"/>
  <c r="E522" i="16"/>
  <c r="D522" i="16"/>
  <c r="C522" i="16"/>
  <c r="B522" i="16"/>
  <c r="Q521" i="16"/>
  <c r="P521" i="16"/>
  <c r="O521" i="16"/>
  <c r="N521" i="16"/>
  <c r="M521" i="16"/>
  <c r="L521" i="16"/>
  <c r="K521" i="16"/>
  <c r="J521" i="16"/>
  <c r="I521" i="16"/>
  <c r="H521" i="16"/>
  <c r="G521" i="16"/>
  <c r="F521" i="16"/>
  <c r="E521" i="16"/>
  <c r="D521" i="16"/>
  <c r="C521" i="16"/>
  <c r="B521" i="16"/>
  <c r="Q520" i="16"/>
  <c r="P520" i="16"/>
  <c r="O520" i="16"/>
  <c r="N520" i="16"/>
  <c r="M520" i="16"/>
  <c r="L520" i="16"/>
  <c r="K520" i="16"/>
  <c r="J520" i="16"/>
  <c r="I520" i="16"/>
  <c r="H520" i="16"/>
  <c r="G520" i="16"/>
  <c r="F520" i="16"/>
  <c r="E520" i="16"/>
  <c r="D520" i="16"/>
  <c r="C520" i="16"/>
  <c r="B520" i="16"/>
  <c r="Q519" i="16"/>
  <c r="P519" i="16"/>
  <c r="O519" i="16"/>
  <c r="N519" i="16"/>
  <c r="M519" i="16"/>
  <c r="L519" i="16"/>
  <c r="K519" i="16"/>
  <c r="J519" i="16"/>
  <c r="I519" i="16"/>
  <c r="H519" i="16"/>
  <c r="G519" i="16"/>
  <c r="F519" i="16"/>
  <c r="E519" i="16"/>
  <c r="D519" i="16"/>
  <c r="C519" i="16"/>
  <c r="B519" i="16"/>
  <c r="Q518" i="16"/>
  <c r="P518" i="16"/>
  <c r="O518" i="16"/>
  <c r="N518" i="16"/>
  <c r="M518" i="16"/>
  <c r="L518" i="16"/>
  <c r="K518" i="16"/>
  <c r="J518" i="16"/>
  <c r="I518" i="16"/>
  <c r="H518" i="16"/>
  <c r="G518" i="16"/>
  <c r="F518" i="16"/>
  <c r="E518" i="16"/>
  <c r="D518" i="16"/>
  <c r="C518" i="16"/>
  <c r="B518" i="16"/>
  <c r="Q517" i="16"/>
  <c r="P517" i="16"/>
  <c r="O517" i="16"/>
  <c r="N517" i="16"/>
  <c r="M517" i="16"/>
  <c r="L517" i="16"/>
  <c r="K517" i="16"/>
  <c r="J517" i="16"/>
  <c r="I517" i="16"/>
  <c r="H517" i="16"/>
  <c r="G517" i="16"/>
  <c r="F517" i="16"/>
  <c r="E517" i="16"/>
  <c r="D517" i="16"/>
  <c r="C517" i="16"/>
  <c r="B517" i="16"/>
  <c r="Q516" i="16"/>
  <c r="P516" i="16"/>
  <c r="O516" i="16"/>
  <c r="N516" i="16"/>
  <c r="M516" i="16"/>
  <c r="L516" i="16"/>
  <c r="K516" i="16"/>
  <c r="J516" i="16"/>
  <c r="I516" i="16"/>
  <c r="H516" i="16"/>
  <c r="G516" i="16"/>
  <c r="F516" i="16"/>
  <c r="E516" i="16"/>
  <c r="D516" i="16"/>
  <c r="C516" i="16"/>
  <c r="B516" i="16"/>
  <c r="Q515" i="16"/>
  <c r="P515" i="16"/>
  <c r="O515" i="16"/>
  <c r="N515" i="16"/>
  <c r="M515" i="16"/>
  <c r="L515" i="16"/>
  <c r="K515" i="16"/>
  <c r="J515" i="16"/>
  <c r="I515" i="16"/>
  <c r="H515" i="16"/>
  <c r="G515" i="16"/>
  <c r="F515" i="16"/>
  <c r="E515" i="16"/>
  <c r="D515" i="16"/>
  <c r="C515" i="16"/>
  <c r="B515" i="16"/>
  <c r="Q514" i="16"/>
  <c r="P514" i="16"/>
  <c r="O514" i="16"/>
  <c r="N514" i="16"/>
  <c r="M514" i="16"/>
  <c r="L514" i="16"/>
  <c r="K514" i="16"/>
  <c r="J514" i="16"/>
  <c r="I514" i="16"/>
  <c r="H514" i="16"/>
  <c r="G514" i="16"/>
  <c r="F514" i="16"/>
  <c r="E514" i="16"/>
  <c r="D514" i="16"/>
  <c r="C514" i="16"/>
  <c r="B514" i="16"/>
  <c r="Q513" i="16"/>
  <c r="P513" i="16"/>
  <c r="O513" i="16"/>
  <c r="N513" i="16"/>
  <c r="M513" i="16"/>
  <c r="L513" i="16"/>
  <c r="K513" i="16"/>
  <c r="J513" i="16"/>
  <c r="I513" i="16"/>
  <c r="H513" i="16"/>
  <c r="G513" i="16"/>
  <c r="F513" i="16"/>
  <c r="E513" i="16"/>
  <c r="D513" i="16"/>
  <c r="C513" i="16"/>
  <c r="B513" i="16"/>
  <c r="Q512" i="16"/>
  <c r="P512" i="16"/>
  <c r="O512" i="16"/>
  <c r="N512" i="16"/>
  <c r="M512" i="16"/>
  <c r="L512" i="16"/>
  <c r="K512" i="16"/>
  <c r="J512" i="16"/>
  <c r="I512" i="16"/>
  <c r="H512" i="16"/>
  <c r="G512" i="16"/>
  <c r="F512" i="16"/>
  <c r="E512" i="16"/>
  <c r="D512" i="16"/>
  <c r="C512" i="16"/>
  <c r="B512" i="16"/>
  <c r="Q511" i="16"/>
  <c r="P511" i="16"/>
  <c r="O511" i="16"/>
  <c r="N511" i="16"/>
  <c r="M511" i="16"/>
  <c r="L511" i="16"/>
  <c r="K511" i="16"/>
  <c r="J511" i="16"/>
  <c r="I511" i="16"/>
  <c r="H511" i="16"/>
  <c r="G511" i="16"/>
  <c r="F511" i="16"/>
  <c r="E511" i="16"/>
  <c r="D511" i="16"/>
  <c r="C511" i="16"/>
  <c r="B511" i="16"/>
  <c r="Q510" i="16"/>
  <c r="P510" i="16"/>
  <c r="O510" i="16"/>
  <c r="N510" i="16"/>
  <c r="M510" i="16"/>
  <c r="L510" i="16"/>
  <c r="K510" i="16"/>
  <c r="J510" i="16"/>
  <c r="I510" i="16"/>
  <c r="H510" i="16"/>
  <c r="G510" i="16"/>
  <c r="F510" i="16"/>
  <c r="E510" i="16"/>
  <c r="D510" i="16"/>
  <c r="C510" i="16"/>
  <c r="B510" i="16"/>
  <c r="Q509" i="16"/>
  <c r="P509" i="16"/>
  <c r="O509" i="16"/>
  <c r="N509" i="16"/>
  <c r="M509" i="16"/>
  <c r="L509" i="16"/>
  <c r="K509" i="16"/>
  <c r="J509" i="16"/>
  <c r="I509" i="16"/>
  <c r="H509" i="16"/>
  <c r="G509" i="16"/>
  <c r="F509" i="16"/>
  <c r="E509" i="16"/>
  <c r="D509" i="16"/>
  <c r="C509" i="16"/>
  <c r="B509" i="16"/>
  <c r="Q508" i="16"/>
  <c r="P508" i="16"/>
  <c r="O508" i="16"/>
  <c r="N508" i="16"/>
  <c r="M508" i="16"/>
  <c r="L508" i="16"/>
  <c r="K508" i="16"/>
  <c r="J508" i="16"/>
  <c r="I508" i="16"/>
  <c r="H508" i="16"/>
  <c r="G508" i="16"/>
  <c r="F508" i="16"/>
  <c r="E508" i="16"/>
  <c r="D508" i="16"/>
  <c r="C508" i="16"/>
  <c r="B508" i="16"/>
  <c r="Q507" i="16"/>
  <c r="P507" i="16"/>
  <c r="O507" i="16"/>
  <c r="N507" i="16"/>
  <c r="M507" i="16"/>
  <c r="L507" i="16"/>
  <c r="K507" i="16"/>
  <c r="J507" i="16"/>
  <c r="I507" i="16"/>
  <c r="H507" i="16"/>
  <c r="G507" i="16"/>
  <c r="F507" i="16"/>
  <c r="E507" i="16"/>
  <c r="D507" i="16"/>
  <c r="C507" i="16"/>
  <c r="B507" i="16"/>
  <c r="Q506" i="16"/>
  <c r="P506" i="16"/>
  <c r="O506" i="16"/>
  <c r="N506" i="16"/>
  <c r="M506" i="16"/>
  <c r="L506" i="16"/>
  <c r="K506" i="16"/>
  <c r="J506" i="16"/>
  <c r="I506" i="16"/>
  <c r="H506" i="16"/>
  <c r="G506" i="16"/>
  <c r="F506" i="16"/>
  <c r="E506" i="16"/>
  <c r="D506" i="16"/>
  <c r="C506" i="16"/>
  <c r="B506" i="16"/>
  <c r="Q505" i="16"/>
  <c r="P505" i="16"/>
  <c r="O505" i="16"/>
  <c r="N505" i="16"/>
  <c r="M505" i="16"/>
  <c r="L505" i="16"/>
  <c r="K505" i="16"/>
  <c r="J505" i="16"/>
  <c r="I505" i="16"/>
  <c r="H505" i="16"/>
  <c r="G505" i="16"/>
  <c r="F505" i="16"/>
  <c r="E505" i="16"/>
  <c r="D505" i="16"/>
  <c r="C505" i="16"/>
  <c r="B505" i="16"/>
  <c r="Q504" i="16"/>
  <c r="P504" i="16"/>
  <c r="O504" i="16"/>
  <c r="N504" i="16"/>
  <c r="M504" i="16"/>
  <c r="L504" i="16"/>
  <c r="K504" i="16"/>
  <c r="J504" i="16"/>
  <c r="I504" i="16"/>
  <c r="H504" i="16"/>
  <c r="G504" i="16"/>
  <c r="F504" i="16"/>
  <c r="E504" i="16"/>
  <c r="D504" i="16"/>
  <c r="C504" i="16"/>
  <c r="B504" i="16"/>
  <c r="Q503" i="16"/>
  <c r="P503" i="16"/>
  <c r="O503" i="16"/>
  <c r="N503" i="16"/>
  <c r="M503" i="16"/>
  <c r="L503" i="16"/>
  <c r="K503" i="16"/>
  <c r="J503" i="16"/>
  <c r="I503" i="16"/>
  <c r="H503" i="16"/>
  <c r="G503" i="16"/>
  <c r="F503" i="16"/>
  <c r="E503" i="16"/>
  <c r="D503" i="16"/>
  <c r="C503" i="16"/>
  <c r="B503" i="16"/>
  <c r="Q502" i="16"/>
  <c r="P502" i="16"/>
  <c r="O502" i="16"/>
  <c r="N502" i="16"/>
  <c r="M502" i="16"/>
  <c r="L502" i="16"/>
  <c r="K502" i="16"/>
  <c r="J502" i="16"/>
  <c r="I502" i="16"/>
  <c r="H502" i="16"/>
  <c r="G502" i="16"/>
  <c r="F502" i="16"/>
  <c r="E502" i="16"/>
  <c r="D502" i="16"/>
  <c r="C502" i="16"/>
  <c r="B502" i="16"/>
  <c r="Q501" i="16"/>
  <c r="P501" i="16"/>
  <c r="O501" i="16"/>
  <c r="N501" i="16"/>
  <c r="M501" i="16"/>
  <c r="L501" i="16"/>
  <c r="K501" i="16"/>
  <c r="J501" i="16"/>
  <c r="I501" i="16"/>
  <c r="H501" i="16"/>
  <c r="G501" i="16"/>
  <c r="F501" i="16"/>
  <c r="E501" i="16"/>
  <c r="D501" i="16"/>
  <c r="C501" i="16"/>
  <c r="B501" i="16"/>
  <c r="Q500" i="16"/>
  <c r="P500" i="16"/>
  <c r="O500" i="16"/>
  <c r="N500" i="16"/>
  <c r="M500" i="16"/>
  <c r="L500" i="16"/>
  <c r="K500" i="16"/>
  <c r="J500" i="16"/>
  <c r="I500" i="16"/>
  <c r="H500" i="16"/>
  <c r="G500" i="16"/>
  <c r="F500" i="16"/>
  <c r="E500" i="16"/>
  <c r="D500" i="16"/>
  <c r="C500" i="16"/>
  <c r="B500" i="16"/>
  <c r="Q499" i="16"/>
  <c r="P499" i="16"/>
  <c r="O499" i="16"/>
  <c r="N499" i="16"/>
  <c r="M499" i="16"/>
  <c r="L499" i="16"/>
  <c r="K499" i="16"/>
  <c r="J499" i="16"/>
  <c r="I499" i="16"/>
  <c r="H499" i="16"/>
  <c r="G499" i="16"/>
  <c r="F499" i="16"/>
  <c r="E499" i="16"/>
  <c r="D499" i="16"/>
  <c r="C499" i="16"/>
  <c r="B499" i="16"/>
  <c r="Q498" i="16"/>
  <c r="P498" i="16"/>
  <c r="O498" i="16"/>
  <c r="N498" i="16"/>
  <c r="M498" i="16"/>
  <c r="L498" i="16"/>
  <c r="K498" i="16"/>
  <c r="J498" i="16"/>
  <c r="I498" i="16"/>
  <c r="H498" i="16"/>
  <c r="G498" i="16"/>
  <c r="F498" i="16"/>
  <c r="E498" i="16"/>
  <c r="D498" i="16"/>
  <c r="C498" i="16"/>
  <c r="B498" i="16"/>
  <c r="Q497" i="16"/>
  <c r="P497" i="16"/>
  <c r="O497" i="16"/>
  <c r="N497" i="16"/>
  <c r="M497" i="16"/>
  <c r="L497" i="16"/>
  <c r="K497" i="16"/>
  <c r="J497" i="16"/>
  <c r="I497" i="16"/>
  <c r="H497" i="16"/>
  <c r="G497" i="16"/>
  <c r="F497" i="16"/>
  <c r="E497" i="16"/>
  <c r="D497" i="16"/>
  <c r="C497" i="16"/>
  <c r="B497" i="16"/>
  <c r="Q496" i="16"/>
  <c r="P496" i="16"/>
  <c r="O496" i="16"/>
  <c r="N496" i="16"/>
  <c r="M496" i="16"/>
  <c r="L496" i="16"/>
  <c r="K496" i="16"/>
  <c r="J496" i="16"/>
  <c r="I496" i="16"/>
  <c r="H496" i="16"/>
  <c r="G496" i="16"/>
  <c r="F496" i="16"/>
  <c r="E496" i="16"/>
  <c r="D496" i="16"/>
  <c r="C496" i="16"/>
  <c r="B496" i="16"/>
  <c r="Q495" i="16"/>
  <c r="P495" i="16"/>
  <c r="O495" i="16"/>
  <c r="N495" i="16"/>
  <c r="M495" i="16"/>
  <c r="L495" i="16"/>
  <c r="K495" i="16"/>
  <c r="J495" i="16"/>
  <c r="I495" i="16"/>
  <c r="H495" i="16"/>
  <c r="G495" i="16"/>
  <c r="F495" i="16"/>
  <c r="E495" i="16"/>
  <c r="D495" i="16"/>
  <c r="C495" i="16"/>
  <c r="B495" i="16"/>
  <c r="Q494" i="16"/>
  <c r="P494" i="16"/>
  <c r="O494" i="16"/>
  <c r="N494" i="16"/>
  <c r="M494" i="16"/>
  <c r="L494" i="16"/>
  <c r="K494" i="16"/>
  <c r="J494" i="16"/>
  <c r="I494" i="16"/>
  <c r="H494" i="16"/>
  <c r="G494" i="16"/>
  <c r="F494" i="16"/>
  <c r="E494" i="16"/>
  <c r="D494" i="16"/>
  <c r="C494" i="16"/>
  <c r="B494" i="16"/>
  <c r="Q493" i="16"/>
  <c r="P493" i="16"/>
  <c r="O493" i="16"/>
  <c r="N493" i="16"/>
  <c r="M493" i="16"/>
  <c r="L493" i="16"/>
  <c r="K493" i="16"/>
  <c r="J493" i="16"/>
  <c r="I493" i="16"/>
  <c r="H493" i="16"/>
  <c r="G493" i="16"/>
  <c r="F493" i="16"/>
  <c r="E493" i="16"/>
  <c r="D493" i="16"/>
  <c r="C493" i="16"/>
  <c r="B493" i="16"/>
  <c r="Q492" i="16"/>
  <c r="P492" i="16"/>
  <c r="O492" i="16"/>
  <c r="N492" i="16"/>
  <c r="M492" i="16"/>
  <c r="L492" i="16"/>
  <c r="K492" i="16"/>
  <c r="J492" i="16"/>
  <c r="I492" i="16"/>
  <c r="H492" i="16"/>
  <c r="G492" i="16"/>
  <c r="F492" i="16"/>
  <c r="E492" i="16"/>
  <c r="D492" i="16"/>
  <c r="C492" i="16"/>
  <c r="B492" i="16"/>
  <c r="Q491" i="16"/>
  <c r="P491" i="16"/>
  <c r="O491" i="16"/>
  <c r="N491" i="16"/>
  <c r="M491" i="16"/>
  <c r="L491" i="16"/>
  <c r="K491" i="16"/>
  <c r="J491" i="16"/>
  <c r="I491" i="16"/>
  <c r="H491" i="16"/>
  <c r="G491" i="16"/>
  <c r="F491" i="16"/>
  <c r="E491" i="16"/>
  <c r="D491" i="16"/>
  <c r="C491" i="16"/>
  <c r="B491" i="16"/>
  <c r="Q490" i="16"/>
  <c r="P490" i="16"/>
  <c r="O490" i="16"/>
  <c r="N490" i="16"/>
  <c r="M490" i="16"/>
  <c r="L490" i="16"/>
  <c r="K490" i="16"/>
  <c r="J490" i="16"/>
  <c r="I490" i="16"/>
  <c r="H490" i="16"/>
  <c r="G490" i="16"/>
  <c r="F490" i="16"/>
  <c r="E490" i="16"/>
  <c r="D490" i="16"/>
  <c r="C490" i="16"/>
  <c r="B490" i="16"/>
  <c r="Q489" i="16"/>
  <c r="P489" i="16"/>
  <c r="O489" i="16"/>
  <c r="N489" i="16"/>
  <c r="M489" i="16"/>
  <c r="L489" i="16"/>
  <c r="K489" i="16"/>
  <c r="J489" i="16"/>
  <c r="I489" i="16"/>
  <c r="H489" i="16"/>
  <c r="G489" i="16"/>
  <c r="F489" i="16"/>
  <c r="E489" i="16"/>
  <c r="D489" i="16"/>
  <c r="C489" i="16"/>
  <c r="B489" i="16"/>
  <c r="Q488" i="16"/>
  <c r="P488" i="16"/>
  <c r="O488" i="16"/>
  <c r="N488" i="16"/>
  <c r="M488" i="16"/>
  <c r="L488" i="16"/>
  <c r="K488" i="16"/>
  <c r="J488" i="16"/>
  <c r="I488" i="16"/>
  <c r="H488" i="16"/>
  <c r="G488" i="16"/>
  <c r="F488" i="16"/>
  <c r="E488" i="16"/>
  <c r="D488" i="16"/>
  <c r="C488" i="16"/>
  <c r="B488" i="16"/>
  <c r="Q487" i="16"/>
  <c r="P487" i="16"/>
  <c r="O487" i="16"/>
  <c r="N487" i="16"/>
  <c r="M487" i="16"/>
  <c r="L487" i="16"/>
  <c r="K487" i="16"/>
  <c r="J487" i="16"/>
  <c r="I487" i="16"/>
  <c r="H487" i="16"/>
  <c r="G487" i="16"/>
  <c r="F487" i="16"/>
  <c r="E487" i="16"/>
  <c r="D487" i="16"/>
  <c r="C487" i="16"/>
  <c r="B487" i="16"/>
  <c r="Q486" i="16"/>
  <c r="P486" i="16"/>
  <c r="O486" i="16"/>
  <c r="N486" i="16"/>
  <c r="M486" i="16"/>
  <c r="L486" i="16"/>
  <c r="K486" i="16"/>
  <c r="J486" i="16"/>
  <c r="I486" i="16"/>
  <c r="H486" i="16"/>
  <c r="G486" i="16"/>
  <c r="F486" i="16"/>
  <c r="E486" i="16"/>
  <c r="D486" i="16"/>
  <c r="C486" i="16"/>
  <c r="B486" i="16"/>
  <c r="Q485" i="16"/>
  <c r="P485" i="16"/>
  <c r="O485" i="16"/>
  <c r="N485" i="16"/>
  <c r="M485" i="16"/>
  <c r="L485" i="16"/>
  <c r="K485" i="16"/>
  <c r="J485" i="16"/>
  <c r="I485" i="16"/>
  <c r="H485" i="16"/>
  <c r="G485" i="16"/>
  <c r="F485" i="16"/>
  <c r="E485" i="16"/>
  <c r="D485" i="16"/>
  <c r="C485" i="16"/>
  <c r="B485" i="16"/>
  <c r="Q484" i="16"/>
  <c r="P484" i="16"/>
  <c r="O484" i="16"/>
  <c r="N484" i="16"/>
  <c r="M484" i="16"/>
  <c r="L484" i="16"/>
  <c r="K484" i="16"/>
  <c r="J484" i="16"/>
  <c r="I484" i="16"/>
  <c r="H484" i="16"/>
  <c r="G484" i="16"/>
  <c r="F484" i="16"/>
  <c r="E484" i="16"/>
  <c r="D484" i="16"/>
  <c r="C484" i="16"/>
  <c r="B484" i="16"/>
  <c r="Q483" i="16"/>
  <c r="P483" i="16"/>
  <c r="O483" i="16"/>
  <c r="N483" i="16"/>
  <c r="M483" i="16"/>
  <c r="L483" i="16"/>
  <c r="K483" i="16"/>
  <c r="J483" i="16"/>
  <c r="I483" i="16"/>
  <c r="H483" i="16"/>
  <c r="G483" i="16"/>
  <c r="F483" i="16"/>
  <c r="E483" i="16"/>
  <c r="D483" i="16"/>
  <c r="C483" i="16"/>
  <c r="B483" i="16"/>
  <c r="Q482" i="16"/>
  <c r="P482" i="16"/>
  <c r="O482" i="16"/>
  <c r="N482" i="16"/>
  <c r="M482" i="16"/>
  <c r="L482" i="16"/>
  <c r="K482" i="16"/>
  <c r="J482" i="16"/>
  <c r="I482" i="16"/>
  <c r="H482" i="16"/>
  <c r="G482" i="16"/>
  <c r="F482" i="16"/>
  <c r="E482" i="16"/>
  <c r="D482" i="16"/>
  <c r="C482" i="16"/>
  <c r="B482" i="16"/>
  <c r="Q481" i="16"/>
  <c r="P481" i="16"/>
  <c r="O481" i="16"/>
  <c r="N481" i="16"/>
  <c r="M481" i="16"/>
  <c r="L481" i="16"/>
  <c r="K481" i="16"/>
  <c r="J481" i="16"/>
  <c r="I481" i="16"/>
  <c r="H481" i="16"/>
  <c r="G481" i="16"/>
  <c r="F481" i="16"/>
  <c r="E481" i="16"/>
  <c r="D481" i="16"/>
  <c r="C481" i="16"/>
  <c r="B481" i="16"/>
  <c r="Q480" i="16"/>
  <c r="P480" i="16"/>
  <c r="O480" i="16"/>
  <c r="N480" i="16"/>
  <c r="M480" i="16"/>
  <c r="L480" i="16"/>
  <c r="K480" i="16"/>
  <c r="J480" i="16"/>
  <c r="I480" i="16"/>
  <c r="H480" i="16"/>
  <c r="G480" i="16"/>
  <c r="F480" i="16"/>
  <c r="E480" i="16"/>
  <c r="D480" i="16"/>
  <c r="C480" i="16"/>
  <c r="B480" i="16"/>
  <c r="Q479" i="16"/>
  <c r="P479" i="16"/>
  <c r="O479" i="16"/>
  <c r="N479" i="16"/>
  <c r="M479" i="16"/>
  <c r="L479" i="16"/>
  <c r="K479" i="16"/>
  <c r="J479" i="16"/>
  <c r="I479" i="16"/>
  <c r="H479" i="16"/>
  <c r="G479" i="16"/>
  <c r="F479" i="16"/>
  <c r="E479" i="16"/>
  <c r="D479" i="16"/>
  <c r="C479" i="16"/>
  <c r="B479" i="16"/>
  <c r="Q478" i="16"/>
  <c r="P478" i="16"/>
  <c r="O478" i="16"/>
  <c r="N478" i="16"/>
  <c r="M478" i="16"/>
  <c r="L478" i="16"/>
  <c r="K478" i="16"/>
  <c r="J478" i="16"/>
  <c r="I478" i="16"/>
  <c r="H478" i="16"/>
  <c r="G478" i="16"/>
  <c r="F478" i="16"/>
  <c r="E478" i="16"/>
  <c r="D478" i="16"/>
  <c r="C478" i="16"/>
  <c r="B478" i="16"/>
  <c r="Q477" i="16"/>
  <c r="P477" i="16"/>
  <c r="O477" i="16"/>
  <c r="N477" i="16"/>
  <c r="M477" i="16"/>
  <c r="L477" i="16"/>
  <c r="K477" i="16"/>
  <c r="J477" i="16"/>
  <c r="I477" i="16"/>
  <c r="H477" i="16"/>
  <c r="G477" i="16"/>
  <c r="F477" i="16"/>
  <c r="E477" i="16"/>
  <c r="D477" i="16"/>
  <c r="C477" i="16"/>
  <c r="B477" i="16"/>
  <c r="Q476" i="16"/>
  <c r="P476" i="16"/>
  <c r="O476" i="16"/>
  <c r="N476" i="16"/>
  <c r="M476" i="16"/>
  <c r="L476" i="16"/>
  <c r="K476" i="16"/>
  <c r="J476" i="16"/>
  <c r="I476" i="16"/>
  <c r="H476" i="16"/>
  <c r="G476" i="16"/>
  <c r="F476" i="16"/>
  <c r="E476" i="16"/>
  <c r="D476" i="16"/>
  <c r="C476" i="16"/>
  <c r="B476" i="16"/>
  <c r="Q475" i="16"/>
  <c r="P475" i="16"/>
  <c r="O475" i="16"/>
  <c r="N475" i="16"/>
  <c r="M475" i="16"/>
  <c r="L475" i="16"/>
  <c r="K475" i="16"/>
  <c r="J475" i="16"/>
  <c r="I475" i="16"/>
  <c r="H475" i="16"/>
  <c r="G475" i="16"/>
  <c r="F475" i="16"/>
  <c r="E475" i="16"/>
  <c r="D475" i="16"/>
  <c r="C475" i="16"/>
  <c r="B475" i="16"/>
  <c r="Q474" i="16"/>
  <c r="P474" i="16"/>
  <c r="O474" i="16"/>
  <c r="N474" i="16"/>
  <c r="M474" i="16"/>
  <c r="L474" i="16"/>
  <c r="K474" i="16"/>
  <c r="J474" i="16"/>
  <c r="I474" i="16"/>
  <c r="H474" i="16"/>
  <c r="G474" i="16"/>
  <c r="F474" i="16"/>
  <c r="E474" i="16"/>
  <c r="D474" i="16"/>
  <c r="C474" i="16"/>
  <c r="B474" i="16"/>
  <c r="Q473" i="16"/>
  <c r="P473" i="16"/>
  <c r="O473" i="16"/>
  <c r="N473" i="16"/>
  <c r="M473" i="16"/>
  <c r="L473" i="16"/>
  <c r="K473" i="16"/>
  <c r="J473" i="16"/>
  <c r="I473" i="16"/>
  <c r="H473" i="16"/>
  <c r="G473" i="16"/>
  <c r="F473" i="16"/>
  <c r="E473" i="16"/>
  <c r="D473" i="16"/>
  <c r="C473" i="16"/>
  <c r="B473" i="16"/>
  <c r="Q472" i="16"/>
  <c r="P472" i="16"/>
  <c r="O472" i="16"/>
  <c r="N472" i="16"/>
  <c r="M472" i="16"/>
  <c r="L472" i="16"/>
  <c r="K472" i="16"/>
  <c r="J472" i="16"/>
  <c r="I472" i="16"/>
  <c r="H472" i="16"/>
  <c r="G472" i="16"/>
  <c r="F472" i="16"/>
  <c r="E472" i="16"/>
  <c r="D472" i="16"/>
  <c r="C472" i="16"/>
  <c r="B472" i="16"/>
  <c r="Q471" i="16"/>
  <c r="P471" i="16"/>
  <c r="O471" i="16"/>
  <c r="N471" i="16"/>
  <c r="M471" i="16"/>
  <c r="L471" i="16"/>
  <c r="K471" i="16"/>
  <c r="J471" i="16"/>
  <c r="I471" i="16"/>
  <c r="H471" i="16"/>
  <c r="G471" i="16"/>
  <c r="F471" i="16"/>
  <c r="E471" i="16"/>
  <c r="D471" i="16"/>
  <c r="C471" i="16"/>
  <c r="B471" i="16"/>
  <c r="Q470" i="16"/>
  <c r="P470" i="16"/>
  <c r="O470" i="16"/>
  <c r="N470" i="16"/>
  <c r="M470" i="16"/>
  <c r="L470" i="16"/>
  <c r="K470" i="16"/>
  <c r="J470" i="16"/>
  <c r="I470" i="16"/>
  <c r="H470" i="16"/>
  <c r="G470" i="16"/>
  <c r="F470" i="16"/>
  <c r="E470" i="16"/>
  <c r="D470" i="16"/>
  <c r="C470" i="16"/>
  <c r="B470" i="16"/>
  <c r="Q469" i="16"/>
  <c r="P469" i="16"/>
  <c r="O469" i="16"/>
  <c r="N469" i="16"/>
  <c r="M469" i="16"/>
  <c r="L469" i="16"/>
  <c r="K469" i="16"/>
  <c r="J469" i="16"/>
  <c r="I469" i="16"/>
  <c r="H469" i="16"/>
  <c r="G469" i="16"/>
  <c r="F469" i="16"/>
  <c r="E469" i="16"/>
  <c r="D469" i="16"/>
  <c r="C469" i="16"/>
  <c r="B469" i="16"/>
  <c r="Q468" i="16"/>
  <c r="P468" i="16"/>
  <c r="O468" i="16"/>
  <c r="N468" i="16"/>
  <c r="M468" i="16"/>
  <c r="L468" i="16"/>
  <c r="K468" i="16"/>
  <c r="J468" i="16"/>
  <c r="I468" i="16"/>
  <c r="H468" i="16"/>
  <c r="G468" i="16"/>
  <c r="F468" i="16"/>
  <c r="E468" i="16"/>
  <c r="D468" i="16"/>
  <c r="C468" i="16"/>
  <c r="B468" i="16"/>
  <c r="Q467" i="16"/>
  <c r="P467" i="16"/>
  <c r="O467" i="16"/>
  <c r="N467" i="16"/>
  <c r="M467" i="16"/>
  <c r="L467" i="16"/>
  <c r="K467" i="16"/>
  <c r="J467" i="16"/>
  <c r="I467" i="16"/>
  <c r="H467" i="16"/>
  <c r="G467" i="16"/>
  <c r="F467" i="16"/>
  <c r="E467" i="16"/>
  <c r="D467" i="16"/>
  <c r="C467" i="16"/>
  <c r="B467" i="16"/>
  <c r="Q466" i="16"/>
  <c r="P466" i="16"/>
  <c r="O466" i="16"/>
  <c r="N466" i="16"/>
  <c r="M466" i="16"/>
  <c r="L466" i="16"/>
  <c r="K466" i="16"/>
  <c r="J466" i="16"/>
  <c r="I466" i="16"/>
  <c r="H466" i="16"/>
  <c r="G466" i="16"/>
  <c r="F466" i="16"/>
  <c r="E466" i="16"/>
  <c r="D466" i="16"/>
  <c r="C466" i="16"/>
  <c r="B466" i="16"/>
  <c r="Q465" i="16"/>
  <c r="P465" i="16"/>
  <c r="O465" i="16"/>
  <c r="N465" i="16"/>
  <c r="M465" i="16"/>
  <c r="L465" i="16"/>
  <c r="K465" i="16"/>
  <c r="J465" i="16"/>
  <c r="I465" i="16"/>
  <c r="H465" i="16"/>
  <c r="G465" i="16"/>
  <c r="F465" i="16"/>
  <c r="E465" i="16"/>
  <c r="D465" i="16"/>
  <c r="C465" i="16"/>
  <c r="B465" i="16"/>
  <c r="Q464" i="16"/>
  <c r="P464" i="16"/>
  <c r="O464" i="16"/>
  <c r="N464" i="16"/>
  <c r="M464" i="16"/>
  <c r="L464" i="16"/>
  <c r="K464" i="16"/>
  <c r="J464" i="16"/>
  <c r="I464" i="16"/>
  <c r="H464" i="16"/>
  <c r="G464" i="16"/>
  <c r="F464" i="16"/>
  <c r="E464" i="16"/>
  <c r="D464" i="16"/>
  <c r="C464" i="16"/>
  <c r="B464" i="16"/>
  <c r="Q463" i="16"/>
  <c r="P463" i="16"/>
  <c r="O463" i="16"/>
  <c r="N463" i="16"/>
  <c r="M463" i="16"/>
  <c r="L463" i="16"/>
  <c r="K463" i="16"/>
  <c r="J463" i="16"/>
  <c r="I463" i="16"/>
  <c r="H463" i="16"/>
  <c r="G463" i="16"/>
  <c r="F463" i="16"/>
  <c r="E463" i="16"/>
  <c r="D463" i="16"/>
  <c r="C463" i="16"/>
  <c r="B463" i="16"/>
  <c r="Q462" i="16"/>
  <c r="P462" i="16"/>
  <c r="O462" i="16"/>
  <c r="N462" i="16"/>
  <c r="M462" i="16"/>
  <c r="L462" i="16"/>
  <c r="K462" i="16"/>
  <c r="J462" i="16"/>
  <c r="I462" i="16"/>
  <c r="H462" i="16"/>
  <c r="G462" i="16"/>
  <c r="F462" i="16"/>
  <c r="E462" i="16"/>
  <c r="D462" i="16"/>
  <c r="C462" i="16"/>
  <c r="B462" i="16"/>
  <c r="Q461" i="16"/>
  <c r="P461" i="16"/>
  <c r="O461" i="16"/>
  <c r="N461" i="16"/>
  <c r="M461" i="16"/>
  <c r="L461" i="16"/>
  <c r="K461" i="16"/>
  <c r="J461" i="16"/>
  <c r="I461" i="16"/>
  <c r="H461" i="16"/>
  <c r="G461" i="16"/>
  <c r="F461" i="16"/>
  <c r="E461" i="16"/>
  <c r="D461" i="16"/>
  <c r="C461" i="16"/>
  <c r="B461" i="16"/>
  <c r="Q460" i="16"/>
  <c r="P460" i="16"/>
  <c r="O460" i="16"/>
  <c r="N460" i="16"/>
  <c r="M460" i="16"/>
  <c r="L460" i="16"/>
  <c r="K460" i="16"/>
  <c r="J460" i="16"/>
  <c r="I460" i="16"/>
  <c r="H460" i="16"/>
  <c r="G460" i="16"/>
  <c r="F460" i="16"/>
  <c r="E460" i="16"/>
  <c r="D460" i="16"/>
  <c r="C460" i="16"/>
  <c r="B460" i="16"/>
  <c r="Q459" i="16"/>
  <c r="P459" i="16"/>
  <c r="O459" i="16"/>
  <c r="N459" i="16"/>
  <c r="M459" i="16"/>
  <c r="L459" i="16"/>
  <c r="K459" i="16"/>
  <c r="J459" i="16"/>
  <c r="I459" i="16"/>
  <c r="H459" i="16"/>
  <c r="G459" i="16"/>
  <c r="F459" i="16"/>
  <c r="E459" i="16"/>
  <c r="D459" i="16"/>
  <c r="C459" i="16"/>
  <c r="B459" i="16"/>
  <c r="Q458" i="16"/>
  <c r="P458" i="16"/>
  <c r="O458" i="16"/>
  <c r="N458" i="16"/>
  <c r="M458" i="16"/>
  <c r="L458" i="16"/>
  <c r="K458" i="16"/>
  <c r="J458" i="16"/>
  <c r="I458" i="16"/>
  <c r="H458" i="16"/>
  <c r="G458" i="16"/>
  <c r="F458" i="16"/>
  <c r="E458" i="16"/>
  <c r="D458" i="16"/>
  <c r="C458" i="16"/>
  <c r="B458" i="16"/>
  <c r="Q457" i="16"/>
  <c r="P457" i="16"/>
  <c r="O457" i="16"/>
  <c r="N457" i="16"/>
  <c r="M457" i="16"/>
  <c r="L457" i="16"/>
  <c r="K457" i="16"/>
  <c r="J457" i="16"/>
  <c r="I457" i="16"/>
  <c r="H457" i="16"/>
  <c r="G457" i="16"/>
  <c r="F457" i="16"/>
  <c r="E457" i="16"/>
  <c r="D457" i="16"/>
  <c r="C457" i="16"/>
  <c r="B457" i="16"/>
  <c r="Q456" i="16"/>
  <c r="P456" i="16"/>
  <c r="O456" i="16"/>
  <c r="N456" i="16"/>
  <c r="M456" i="16"/>
  <c r="L456" i="16"/>
  <c r="K456" i="16"/>
  <c r="J456" i="16"/>
  <c r="I456" i="16"/>
  <c r="H456" i="16"/>
  <c r="G456" i="16"/>
  <c r="F456" i="16"/>
  <c r="E456" i="16"/>
  <c r="D456" i="16"/>
  <c r="C456" i="16"/>
  <c r="B456" i="16"/>
  <c r="Q455" i="16"/>
  <c r="P455" i="16"/>
  <c r="O455" i="16"/>
  <c r="N455" i="16"/>
  <c r="M455" i="16"/>
  <c r="L455" i="16"/>
  <c r="K455" i="16"/>
  <c r="J455" i="16"/>
  <c r="I455" i="16"/>
  <c r="H455" i="16"/>
  <c r="G455" i="16"/>
  <c r="F455" i="16"/>
  <c r="E455" i="16"/>
  <c r="D455" i="16"/>
  <c r="C455" i="16"/>
  <c r="B455" i="16"/>
  <c r="Q454" i="16"/>
  <c r="P454" i="16"/>
  <c r="O454" i="16"/>
  <c r="N454" i="16"/>
  <c r="M454" i="16"/>
  <c r="L454" i="16"/>
  <c r="K454" i="16"/>
  <c r="J454" i="16"/>
  <c r="I454" i="16"/>
  <c r="H454" i="16"/>
  <c r="G454" i="16"/>
  <c r="F454" i="16"/>
  <c r="E454" i="16"/>
  <c r="D454" i="16"/>
  <c r="C454" i="16"/>
  <c r="B454" i="16"/>
  <c r="Q453" i="16"/>
  <c r="P453" i="16"/>
  <c r="O453" i="16"/>
  <c r="N453" i="16"/>
  <c r="M453" i="16"/>
  <c r="L453" i="16"/>
  <c r="K453" i="16"/>
  <c r="J453" i="16"/>
  <c r="I453" i="16"/>
  <c r="H453" i="16"/>
  <c r="G453" i="16"/>
  <c r="F453" i="16"/>
  <c r="E453" i="16"/>
  <c r="D453" i="16"/>
  <c r="C453" i="16"/>
  <c r="B453" i="16"/>
  <c r="Q452" i="16"/>
  <c r="P452" i="16"/>
  <c r="O452" i="16"/>
  <c r="N452" i="16"/>
  <c r="M452" i="16"/>
  <c r="L452" i="16"/>
  <c r="K452" i="16"/>
  <c r="J452" i="16"/>
  <c r="I452" i="16"/>
  <c r="H452" i="16"/>
  <c r="G452" i="16"/>
  <c r="F452" i="16"/>
  <c r="E452" i="16"/>
  <c r="D452" i="16"/>
  <c r="C452" i="16"/>
  <c r="B452" i="16"/>
  <c r="Q451" i="16"/>
  <c r="P451" i="16"/>
  <c r="O451" i="16"/>
  <c r="N451" i="16"/>
  <c r="M451" i="16"/>
  <c r="L451" i="16"/>
  <c r="K451" i="16"/>
  <c r="J451" i="16"/>
  <c r="I451" i="16"/>
  <c r="H451" i="16"/>
  <c r="G451" i="16"/>
  <c r="F451" i="16"/>
  <c r="E451" i="16"/>
  <c r="D451" i="16"/>
  <c r="C451" i="16"/>
  <c r="B451" i="16"/>
  <c r="Q450" i="16"/>
  <c r="P450" i="16"/>
  <c r="O450" i="16"/>
  <c r="N450" i="16"/>
  <c r="M450" i="16"/>
  <c r="L450" i="16"/>
  <c r="K450" i="16"/>
  <c r="J450" i="16"/>
  <c r="I450" i="16"/>
  <c r="H450" i="16"/>
  <c r="G450" i="16"/>
  <c r="F450" i="16"/>
  <c r="E450" i="16"/>
  <c r="D450" i="16"/>
  <c r="C450" i="16"/>
  <c r="B450" i="16"/>
  <c r="Q449" i="16"/>
  <c r="P449" i="16"/>
  <c r="O449" i="16"/>
  <c r="N449" i="16"/>
  <c r="M449" i="16"/>
  <c r="L449" i="16"/>
  <c r="K449" i="16"/>
  <c r="J449" i="16"/>
  <c r="I449" i="16"/>
  <c r="H449" i="16"/>
  <c r="G449" i="16"/>
  <c r="F449" i="16"/>
  <c r="E449" i="16"/>
  <c r="D449" i="16"/>
  <c r="C449" i="16"/>
  <c r="B449" i="16"/>
  <c r="Q448" i="16"/>
  <c r="P448" i="16"/>
  <c r="O448" i="16"/>
  <c r="N448" i="16"/>
  <c r="M448" i="16"/>
  <c r="L448" i="16"/>
  <c r="K448" i="16"/>
  <c r="J448" i="16"/>
  <c r="I448" i="16"/>
  <c r="H448" i="16"/>
  <c r="G448" i="16"/>
  <c r="F448" i="16"/>
  <c r="E448" i="16"/>
  <c r="D448" i="16"/>
  <c r="C448" i="16"/>
  <c r="B448" i="16"/>
  <c r="Q447" i="16"/>
  <c r="P447" i="16"/>
  <c r="O447" i="16"/>
  <c r="N447" i="16"/>
  <c r="M447" i="16"/>
  <c r="L447" i="16"/>
  <c r="K447" i="16"/>
  <c r="J447" i="16"/>
  <c r="I447" i="16"/>
  <c r="H447" i="16"/>
  <c r="G447" i="16"/>
  <c r="F447" i="16"/>
  <c r="E447" i="16"/>
  <c r="D447" i="16"/>
  <c r="C447" i="16"/>
  <c r="B447" i="16"/>
  <c r="Q446" i="16"/>
  <c r="P446" i="16"/>
  <c r="O446" i="16"/>
  <c r="N446" i="16"/>
  <c r="M446" i="16"/>
  <c r="L446" i="16"/>
  <c r="K446" i="16"/>
  <c r="J446" i="16"/>
  <c r="I446" i="16"/>
  <c r="H446" i="16"/>
  <c r="G446" i="16"/>
  <c r="F446" i="16"/>
  <c r="E446" i="16"/>
  <c r="D446" i="16"/>
  <c r="C446" i="16"/>
  <c r="B446" i="16"/>
  <c r="Q445" i="16"/>
  <c r="P445" i="16"/>
  <c r="O445" i="16"/>
  <c r="N445" i="16"/>
  <c r="M445" i="16"/>
  <c r="L445" i="16"/>
  <c r="K445" i="16"/>
  <c r="J445" i="16"/>
  <c r="I445" i="16"/>
  <c r="H445" i="16"/>
  <c r="G445" i="16"/>
  <c r="F445" i="16"/>
  <c r="E445" i="16"/>
  <c r="D445" i="16"/>
  <c r="C445" i="16"/>
  <c r="B445" i="16"/>
  <c r="Q444" i="16"/>
  <c r="P444" i="16"/>
  <c r="O444" i="16"/>
  <c r="N444" i="16"/>
  <c r="M444" i="16"/>
  <c r="L444" i="16"/>
  <c r="K444" i="16"/>
  <c r="J444" i="16"/>
  <c r="I444" i="16"/>
  <c r="H444" i="16"/>
  <c r="G444" i="16"/>
  <c r="F444" i="16"/>
  <c r="E444" i="16"/>
  <c r="D444" i="16"/>
  <c r="C444" i="16"/>
  <c r="B444" i="16"/>
  <c r="Q443" i="16"/>
  <c r="P443" i="16"/>
  <c r="O443" i="16"/>
  <c r="N443" i="16"/>
  <c r="M443" i="16"/>
  <c r="L443" i="16"/>
  <c r="K443" i="16"/>
  <c r="J443" i="16"/>
  <c r="I443" i="16"/>
  <c r="H443" i="16"/>
  <c r="G443" i="16"/>
  <c r="F443" i="16"/>
  <c r="E443" i="16"/>
  <c r="D443" i="16"/>
  <c r="C443" i="16"/>
  <c r="B443" i="16"/>
  <c r="Q442" i="16"/>
  <c r="P442" i="16"/>
  <c r="O442" i="16"/>
  <c r="N442" i="16"/>
  <c r="M442" i="16"/>
  <c r="L442" i="16"/>
  <c r="K442" i="16"/>
  <c r="J442" i="16"/>
  <c r="I442" i="16"/>
  <c r="H442" i="16"/>
  <c r="G442" i="16"/>
  <c r="F442" i="16"/>
  <c r="E442" i="16"/>
  <c r="D442" i="16"/>
  <c r="C442" i="16"/>
  <c r="B442" i="16"/>
  <c r="Q441" i="16"/>
  <c r="P441" i="16"/>
  <c r="O441" i="16"/>
  <c r="N441" i="16"/>
  <c r="M441" i="16"/>
  <c r="L441" i="16"/>
  <c r="K441" i="16"/>
  <c r="J441" i="16"/>
  <c r="I441" i="16"/>
  <c r="H441" i="16"/>
  <c r="G441" i="16"/>
  <c r="F441" i="16"/>
  <c r="E441" i="16"/>
  <c r="D441" i="16"/>
  <c r="C441" i="16"/>
  <c r="B441" i="16"/>
  <c r="Q440" i="16"/>
  <c r="P440" i="16"/>
  <c r="O440" i="16"/>
  <c r="N440" i="16"/>
  <c r="M440" i="16"/>
  <c r="L440" i="16"/>
  <c r="K440" i="16"/>
  <c r="J440" i="16"/>
  <c r="I440" i="16"/>
  <c r="H440" i="16"/>
  <c r="G440" i="16"/>
  <c r="F440" i="16"/>
  <c r="E440" i="16"/>
  <c r="D440" i="16"/>
  <c r="C440" i="16"/>
  <c r="B440" i="16"/>
  <c r="Q439" i="16"/>
  <c r="P439" i="16"/>
  <c r="O439" i="16"/>
  <c r="N439" i="16"/>
  <c r="M439" i="16"/>
  <c r="L439" i="16"/>
  <c r="K439" i="16"/>
  <c r="J439" i="16"/>
  <c r="I439" i="16"/>
  <c r="H439" i="16"/>
  <c r="G439" i="16"/>
  <c r="F439" i="16"/>
  <c r="E439" i="16"/>
  <c r="D439" i="16"/>
  <c r="C439" i="16"/>
  <c r="B439" i="16"/>
  <c r="Q438" i="16"/>
  <c r="P438" i="16"/>
  <c r="O438" i="16"/>
  <c r="N438" i="16"/>
  <c r="M438" i="16"/>
  <c r="L438" i="16"/>
  <c r="K438" i="16"/>
  <c r="J438" i="16"/>
  <c r="I438" i="16"/>
  <c r="H438" i="16"/>
  <c r="G438" i="16"/>
  <c r="F438" i="16"/>
  <c r="E438" i="16"/>
  <c r="D438" i="16"/>
  <c r="C438" i="16"/>
  <c r="B438" i="16"/>
  <c r="Q437" i="16"/>
  <c r="P437" i="16"/>
  <c r="O437" i="16"/>
  <c r="N437" i="16"/>
  <c r="M437" i="16"/>
  <c r="L437" i="16"/>
  <c r="K437" i="16"/>
  <c r="J437" i="16"/>
  <c r="I437" i="16"/>
  <c r="H437" i="16"/>
  <c r="G437" i="16"/>
  <c r="F437" i="16"/>
  <c r="E437" i="16"/>
  <c r="D437" i="16"/>
  <c r="C437" i="16"/>
  <c r="B437" i="16"/>
  <c r="Q436" i="16"/>
  <c r="P436" i="16"/>
  <c r="O436" i="16"/>
  <c r="N436" i="16"/>
  <c r="M436" i="16"/>
  <c r="L436" i="16"/>
  <c r="K436" i="16"/>
  <c r="J436" i="16"/>
  <c r="I436" i="16"/>
  <c r="H436" i="16"/>
  <c r="G436" i="16"/>
  <c r="F436" i="16"/>
  <c r="E436" i="16"/>
  <c r="D436" i="16"/>
  <c r="C436" i="16"/>
  <c r="B436" i="16"/>
  <c r="Q435" i="16"/>
  <c r="P435" i="16"/>
  <c r="O435" i="16"/>
  <c r="N435" i="16"/>
  <c r="M435" i="16"/>
  <c r="L435" i="16"/>
  <c r="K435" i="16"/>
  <c r="J435" i="16"/>
  <c r="I435" i="16"/>
  <c r="H435" i="16"/>
  <c r="G435" i="16"/>
  <c r="F435" i="16"/>
  <c r="E435" i="16"/>
  <c r="D435" i="16"/>
  <c r="C435" i="16"/>
  <c r="B435" i="16"/>
  <c r="Q434" i="16"/>
  <c r="P434" i="16"/>
  <c r="O434" i="16"/>
  <c r="N434" i="16"/>
  <c r="M434" i="16"/>
  <c r="L434" i="16"/>
  <c r="K434" i="16"/>
  <c r="J434" i="16"/>
  <c r="I434" i="16"/>
  <c r="H434" i="16"/>
  <c r="G434" i="16"/>
  <c r="F434" i="16"/>
  <c r="E434" i="16"/>
  <c r="D434" i="16"/>
  <c r="C434" i="16"/>
  <c r="B434" i="16"/>
  <c r="Q433" i="16"/>
  <c r="P433" i="16"/>
  <c r="O433" i="16"/>
  <c r="N433" i="16"/>
  <c r="M433" i="16"/>
  <c r="L433" i="16"/>
  <c r="K433" i="16"/>
  <c r="J433" i="16"/>
  <c r="I433" i="16"/>
  <c r="H433" i="16"/>
  <c r="G433" i="16"/>
  <c r="F433" i="16"/>
  <c r="E433" i="16"/>
  <c r="D433" i="16"/>
  <c r="C433" i="16"/>
  <c r="B433" i="16"/>
  <c r="Q432" i="16"/>
  <c r="P432" i="16"/>
  <c r="O432" i="16"/>
  <c r="N432" i="16"/>
  <c r="M432" i="16"/>
  <c r="L432" i="16"/>
  <c r="K432" i="16"/>
  <c r="J432" i="16"/>
  <c r="I432" i="16"/>
  <c r="H432" i="16"/>
  <c r="G432" i="16"/>
  <c r="F432" i="16"/>
  <c r="E432" i="16"/>
  <c r="D432" i="16"/>
  <c r="C432" i="16"/>
  <c r="B432" i="16"/>
  <c r="Q431" i="16"/>
  <c r="P431" i="16"/>
  <c r="O431" i="16"/>
  <c r="N431" i="16"/>
  <c r="M431" i="16"/>
  <c r="L431" i="16"/>
  <c r="K431" i="16"/>
  <c r="J431" i="16"/>
  <c r="I431" i="16"/>
  <c r="H431" i="16"/>
  <c r="G431" i="16"/>
  <c r="F431" i="16"/>
  <c r="E431" i="16"/>
  <c r="D431" i="16"/>
  <c r="C431" i="16"/>
  <c r="B431" i="16"/>
  <c r="Q430" i="16"/>
  <c r="P430" i="16"/>
  <c r="O430" i="16"/>
  <c r="N430" i="16"/>
  <c r="M430" i="16"/>
  <c r="L430" i="16"/>
  <c r="K430" i="16"/>
  <c r="J430" i="16"/>
  <c r="I430" i="16"/>
  <c r="H430" i="16"/>
  <c r="G430" i="16"/>
  <c r="F430" i="16"/>
  <c r="E430" i="16"/>
  <c r="D430" i="16"/>
  <c r="C430" i="16"/>
  <c r="B430" i="16"/>
  <c r="Q429" i="16"/>
  <c r="P429" i="16"/>
  <c r="O429" i="16"/>
  <c r="N429" i="16"/>
  <c r="M429" i="16"/>
  <c r="L429" i="16"/>
  <c r="K429" i="16"/>
  <c r="J429" i="16"/>
  <c r="I429" i="16"/>
  <c r="H429" i="16"/>
  <c r="G429" i="16"/>
  <c r="F429" i="16"/>
  <c r="E429" i="16"/>
  <c r="D429" i="16"/>
  <c r="C429" i="16"/>
  <c r="B429" i="16"/>
  <c r="Q428" i="16"/>
  <c r="P428" i="16"/>
  <c r="O428" i="16"/>
  <c r="N428" i="16"/>
  <c r="M428" i="16"/>
  <c r="L428" i="16"/>
  <c r="K428" i="16"/>
  <c r="J428" i="16"/>
  <c r="I428" i="16"/>
  <c r="H428" i="16"/>
  <c r="G428" i="16"/>
  <c r="F428" i="16"/>
  <c r="E428" i="16"/>
  <c r="D428" i="16"/>
  <c r="C428" i="16"/>
  <c r="B428" i="16"/>
  <c r="Q427" i="16"/>
  <c r="P427" i="16"/>
  <c r="O427" i="16"/>
  <c r="N427" i="16"/>
  <c r="M427" i="16"/>
  <c r="L427" i="16"/>
  <c r="K427" i="16"/>
  <c r="J427" i="16"/>
  <c r="I427" i="16"/>
  <c r="H427" i="16"/>
  <c r="G427" i="16"/>
  <c r="F427" i="16"/>
  <c r="E427" i="16"/>
  <c r="D427" i="16"/>
  <c r="C427" i="16"/>
  <c r="B427" i="16"/>
  <c r="Q426" i="16"/>
  <c r="P426" i="16"/>
  <c r="O426" i="16"/>
  <c r="N426" i="16"/>
  <c r="M426" i="16"/>
  <c r="L426" i="16"/>
  <c r="K426" i="16"/>
  <c r="J426" i="16"/>
  <c r="I426" i="16"/>
  <c r="H426" i="16"/>
  <c r="G426" i="16"/>
  <c r="F426" i="16"/>
  <c r="E426" i="16"/>
  <c r="D426" i="16"/>
  <c r="C426" i="16"/>
  <c r="B426" i="16"/>
  <c r="Q425" i="16"/>
  <c r="P425" i="16"/>
  <c r="O425" i="16"/>
  <c r="N425" i="16"/>
  <c r="M425" i="16"/>
  <c r="L425" i="16"/>
  <c r="K425" i="16"/>
  <c r="J425" i="16"/>
  <c r="I425" i="16"/>
  <c r="H425" i="16"/>
  <c r="G425" i="16"/>
  <c r="F425" i="16"/>
  <c r="E425" i="16"/>
  <c r="D425" i="16"/>
  <c r="C425" i="16"/>
  <c r="B425" i="16"/>
  <c r="Q424" i="16"/>
  <c r="P424" i="16"/>
  <c r="O424" i="16"/>
  <c r="N424" i="16"/>
  <c r="M424" i="16"/>
  <c r="L424" i="16"/>
  <c r="K424" i="16"/>
  <c r="J424" i="16"/>
  <c r="I424" i="16"/>
  <c r="H424" i="16"/>
  <c r="G424" i="16"/>
  <c r="F424" i="16"/>
  <c r="E424" i="16"/>
  <c r="D424" i="16"/>
  <c r="C424" i="16"/>
  <c r="B424" i="16"/>
  <c r="Q423" i="16"/>
  <c r="P423" i="16"/>
  <c r="O423" i="16"/>
  <c r="N423" i="16"/>
  <c r="M423" i="16"/>
  <c r="L423" i="16"/>
  <c r="K423" i="16"/>
  <c r="J423" i="16"/>
  <c r="I423" i="16"/>
  <c r="H423" i="16"/>
  <c r="G423" i="16"/>
  <c r="F423" i="16"/>
  <c r="E423" i="16"/>
  <c r="D423" i="16"/>
  <c r="C423" i="16"/>
  <c r="B423" i="16"/>
  <c r="Q422" i="16"/>
  <c r="P422" i="16"/>
  <c r="O422" i="16"/>
  <c r="N422" i="16"/>
  <c r="M422" i="16"/>
  <c r="L422" i="16"/>
  <c r="K422" i="16"/>
  <c r="J422" i="16"/>
  <c r="I422" i="16"/>
  <c r="H422" i="16"/>
  <c r="G422" i="16"/>
  <c r="F422" i="16"/>
  <c r="E422" i="16"/>
  <c r="D422" i="16"/>
  <c r="C422" i="16"/>
  <c r="B422" i="16"/>
  <c r="Q421" i="16"/>
  <c r="P421" i="16"/>
  <c r="O421" i="16"/>
  <c r="N421" i="16"/>
  <c r="M421" i="16"/>
  <c r="L421" i="16"/>
  <c r="K421" i="16"/>
  <c r="J421" i="16"/>
  <c r="I421" i="16"/>
  <c r="H421" i="16"/>
  <c r="G421" i="16"/>
  <c r="F421" i="16"/>
  <c r="E421" i="16"/>
  <c r="D421" i="16"/>
  <c r="C421" i="16"/>
  <c r="B421" i="16"/>
  <c r="Q420" i="16"/>
  <c r="P420" i="16"/>
  <c r="O420" i="16"/>
  <c r="N420" i="16"/>
  <c r="M420" i="16"/>
  <c r="L420" i="16"/>
  <c r="K420" i="16"/>
  <c r="J420" i="16"/>
  <c r="I420" i="16"/>
  <c r="H420" i="16"/>
  <c r="G420" i="16"/>
  <c r="F420" i="16"/>
  <c r="E420" i="16"/>
  <c r="D420" i="16"/>
  <c r="C420" i="16"/>
  <c r="B420" i="16"/>
  <c r="Q419" i="16"/>
  <c r="P419" i="16"/>
  <c r="O419" i="16"/>
  <c r="N419" i="16"/>
  <c r="M419" i="16"/>
  <c r="L419" i="16"/>
  <c r="K419" i="16"/>
  <c r="J419" i="16"/>
  <c r="I419" i="16"/>
  <c r="H419" i="16"/>
  <c r="G419" i="16"/>
  <c r="F419" i="16"/>
  <c r="E419" i="16"/>
  <c r="D419" i="16"/>
  <c r="C419" i="16"/>
  <c r="B419" i="16"/>
  <c r="Q418" i="16"/>
  <c r="P418" i="16"/>
  <c r="O418" i="16"/>
  <c r="N418" i="16"/>
  <c r="M418" i="16"/>
  <c r="L418" i="16"/>
  <c r="K418" i="16"/>
  <c r="J418" i="16"/>
  <c r="I418" i="16"/>
  <c r="H418" i="16"/>
  <c r="G418" i="16"/>
  <c r="F418" i="16"/>
  <c r="E418" i="16"/>
  <c r="D418" i="16"/>
  <c r="C418" i="16"/>
  <c r="B418" i="16"/>
  <c r="Q417" i="16"/>
  <c r="P417" i="16"/>
  <c r="O417" i="16"/>
  <c r="N417" i="16"/>
  <c r="M417" i="16"/>
  <c r="L417" i="16"/>
  <c r="K417" i="16"/>
  <c r="J417" i="16"/>
  <c r="I417" i="16"/>
  <c r="H417" i="16"/>
  <c r="G417" i="16"/>
  <c r="F417" i="16"/>
  <c r="E417" i="16"/>
  <c r="D417" i="16"/>
  <c r="C417" i="16"/>
  <c r="B417" i="16"/>
  <c r="Q416" i="16"/>
  <c r="P416" i="16"/>
  <c r="O416" i="16"/>
  <c r="N416" i="16"/>
  <c r="M416" i="16"/>
  <c r="L416" i="16"/>
  <c r="K416" i="16"/>
  <c r="J416" i="16"/>
  <c r="I416" i="16"/>
  <c r="H416" i="16"/>
  <c r="G416" i="16"/>
  <c r="F416" i="16"/>
  <c r="E416" i="16"/>
  <c r="D416" i="16"/>
  <c r="C416" i="16"/>
  <c r="B416" i="16"/>
  <c r="Q415" i="16"/>
  <c r="P415" i="16"/>
  <c r="O415" i="16"/>
  <c r="N415" i="16"/>
  <c r="M415" i="16"/>
  <c r="L415" i="16"/>
  <c r="K415" i="16"/>
  <c r="J415" i="16"/>
  <c r="I415" i="16"/>
  <c r="H415" i="16"/>
  <c r="G415" i="16"/>
  <c r="F415" i="16"/>
  <c r="E415" i="16"/>
  <c r="D415" i="16"/>
  <c r="C415" i="16"/>
  <c r="B415" i="16"/>
  <c r="Q414" i="16"/>
  <c r="P414" i="16"/>
  <c r="O414" i="16"/>
  <c r="N414" i="16"/>
  <c r="M414" i="16"/>
  <c r="L414" i="16"/>
  <c r="K414" i="16"/>
  <c r="J414" i="16"/>
  <c r="I414" i="16"/>
  <c r="H414" i="16"/>
  <c r="G414" i="16"/>
  <c r="F414" i="16"/>
  <c r="E414" i="16"/>
  <c r="D414" i="16"/>
  <c r="C414" i="16"/>
  <c r="B414" i="16"/>
  <c r="Q413" i="16"/>
  <c r="P413" i="16"/>
  <c r="O413" i="16"/>
  <c r="N413" i="16"/>
  <c r="M413" i="16"/>
  <c r="L413" i="16"/>
  <c r="K413" i="16"/>
  <c r="J413" i="16"/>
  <c r="I413" i="16"/>
  <c r="H413" i="16"/>
  <c r="G413" i="16"/>
  <c r="F413" i="16"/>
  <c r="E413" i="16"/>
  <c r="D413" i="16"/>
  <c r="C413" i="16"/>
  <c r="B413" i="16"/>
  <c r="Q412" i="16"/>
  <c r="P412" i="16"/>
  <c r="O412" i="16"/>
  <c r="N412" i="16"/>
  <c r="M412" i="16"/>
  <c r="L412" i="16"/>
  <c r="K412" i="16"/>
  <c r="J412" i="16"/>
  <c r="I412" i="16"/>
  <c r="H412" i="16"/>
  <c r="G412" i="16"/>
  <c r="F412" i="16"/>
  <c r="E412" i="16"/>
  <c r="D412" i="16"/>
  <c r="C412" i="16"/>
  <c r="B412" i="16"/>
  <c r="Q411" i="16"/>
  <c r="P411" i="16"/>
  <c r="O411" i="16"/>
  <c r="N411" i="16"/>
  <c r="M411" i="16"/>
  <c r="L411" i="16"/>
  <c r="K411" i="16"/>
  <c r="J411" i="16"/>
  <c r="I411" i="16"/>
  <c r="H411" i="16"/>
  <c r="G411" i="16"/>
  <c r="F411" i="16"/>
  <c r="E411" i="16"/>
  <c r="D411" i="16"/>
  <c r="C411" i="16"/>
  <c r="B411" i="16"/>
  <c r="Q410" i="16"/>
  <c r="P410" i="16"/>
  <c r="O410" i="16"/>
  <c r="N410" i="16"/>
  <c r="M410" i="16"/>
  <c r="L410" i="16"/>
  <c r="K410" i="16"/>
  <c r="J410" i="16"/>
  <c r="I410" i="16"/>
  <c r="H410" i="16"/>
  <c r="G410" i="16"/>
  <c r="F410" i="16"/>
  <c r="E410" i="16"/>
  <c r="D410" i="16"/>
  <c r="C410" i="16"/>
  <c r="B410" i="16"/>
  <c r="Q409" i="16"/>
  <c r="P409" i="16"/>
  <c r="O409" i="16"/>
  <c r="N409" i="16"/>
  <c r="M409" i="16"/>
  <c r="L409" i="16"/>
  <c r="K409" i="16"/>
  <c r="J409" i="16"/>
  <c r="I409" i="16"/>
  <c r="H409" i="16"/>
  <c r="G409" i="16"/>
  <c r="F409" i="16"/>
  <c r="E409" i="16"/>
  <c r="D409" i="16"/>
  <c r="C409" i="16"/>
  <c r="B409" i="16"/>
  <c r="Q408" i="16"/>
  <c r="P408" i="16"/>
  <c r="O408" i="16"/>
  <c r="N408" i="16"/>
  <c r="M408" i="16"/>
  <c r="L408" i="16"/>
  <c r="K408" i="16"/>
  <c r="J408" i="16"/>
  <c r="I408" i="16"/>
  <c r="H408" i="16"/>
  <c r="G408" i="16"/>
  <c r="F408" i="16"/>
  <c r="E408" i="16"/>
  <c r="D408" i="16"/>
  <c r="C408" i="16"/>
  <c r="B408" i="16"/>
  <c r="Q407" i="16"/>
  <c r="P407" i="16"/>
  <c r="O407" i="16"/>
  <c r="N407" i="16"/>
  <c r="M407" i="16"/>
  <c r="L407" i="16"/>
  <c r="K407" i="16"/>
  <c r="J407" i="16"/>
  <c r="I407" i="16"/>
  <c r="H407" i="16"/>
  <c r="G407" i="16"/>
  <c r="F407" i="16"/>
  <c r="E407" i="16"/>
  <c r="D407" i="16"/>
  <c r="C407" i="16"/>
  <c r="B407" i="16"/>
  <c r="Q406" i="16"/>
  <c r="P406" i="16"/>
  <c r="O406" i="16"/>
  <c r="N406" i="16"/>
  <c r="M406" i="16"/>
  <c r="L406" i="16"/>
  <c r="K406" i="16"/>
  <c r="J406" i="16"/>
  <c r="I406" i="16"/>
  <c r="H406" i="16"/>
  <c r="G406" i="16"/>
  <c r="F406" i="16"/>
  <c r="E406" i="16"/>
  <c r="D406" i="16"/>
  <c r="C406" i="16"/>
  <c r="B406" i="16"/>
  <c r="Q405" i="16"/>
  <c r="P405" i="16"/>
  <c r="O405" i="16"/>
  <c r="N405" i="16"/>
  <c r="M405" i="16"/>
  <c r="L405" i="16"/>
  <c r="K405" i="16"/>
  <c r="J405" i="16"/>
  <c r="I405" i="16"/>
  <c r="H405" i="16"/>
  <c r="G405" i="16"/>
  <c r="F405" i="16"/>
  <c r="E405" i="16"/>
  <c r="D405" i="16"/>
  <c r="C405" i="16"/>
  <c r="B405" i="16"/>
  <c r="Q404" i="16"/>
  <c r="P404" i="16"/>
  <c r="O404" i="16"/>
  <c r="N404" i="16"/>
  <c r="M404" i="16"/>
  <c r="L404" i="16"/>
  <c r="K404" i="16"/>
  <c r="J404" i="16"/>
  <c r="I404" i="16"/>
  <c r="H404" i="16"/>
  <c r="G404" i="16"/>
  <c r="F404" i="16"/>
  <c r="E404" i="16"/>
  <c r="D404" i="16"/>
  <c r="C404" i="16"/>
  <c r="B404" i="16"/>
  <c r="Q403" i="16"/>
  <c r="P403" i="16"/>
  <c r="O403" i="16"/>
  <c r="N403" i="16"/>
  <c r="M403" i="16"/>
  <c r="L403" i="16"/>
  <c r="K403" i="16"/>
  <c r="J403" i="16"/>
  <c r="I403" i="16"/>
  <c r="H403" i="16"/>
  <c r="G403" i="16"/>
  <c r="F403" i="16"/>
  <c r="E403" i="16"/>
  <c r="D403" i="16"/>
  <c r="C403" i="16"/>
  <c r="B403" i="16"/>
  <c r="Q402" i="16"/>
  <c r="P402" i="16"/>
  <c r="O402" i="16"/>
  <c r="N402" i="16"/>
  <c r="M402" i="16"/>
  <c r="L402" i="16"/>
  <c r="K402" i="16"/>
  <c r="J402" i="16"/>
  <c r="I402" i="16"/>
  <c r="H402" i="16"/>
  <c r="G402" i="16"/>
  <c r="F402" i="16"/>
  <c r="E402" i="16"/>
  <c r="D402" i="16"/>
  <c r="C402" i="16"/>
  <c r="B402" i="16"/>
  <c r="Q401" i="16"/>
  <c r="P401" i="16"/>
  <c r="O401" i="16"/>
  <c r="N401" i="16"/>
  <c r="M401" i="16"/>
  <c r="L401" i="16"/>
  <c r="K401" i="16"/>
  <c r="J401" i="16"/>
  <c r="I401" i="16"/>
  <c r="H401" i="16"/>
  <c r="G401" i="16"/>
  <c r="F401" i="16"/>
  <c r="E401" i="16"/>
  <c r="D401" i="16"/>
  <c r="C401" i="16"/>
  <c r="B401" i="16"/>
  <c r="Q400" i="16"/>
  <c r="P400" i="16"/>
  <c r="O400" i="16"/>
  <c r="N400" i="16"/>
  <c r="M400" i="16"/>
  <c r="L400" i="16"/>
  <c r="K400" i="16"/>
  <c r="J400" i="16"/>
  <c r="I400" i="16"/>
  <c r="H400" i="16"/>
  <c r="G400" i="16"/>
  <c r="F400" i="16"/>
  <c r="E400" i="16"/>
  <c r="D400" i="16"/>
  <c r="C400" i="16"/>
  <c r="B400" i="16"/>
  <c r="Q399" i="16"/>
  <c r="P399" i="16"/>
  <c r="O399" i="16"/>
  <c r="N399" i="16"/>
  <c r="M399" i="16"/>
  <c r="L399" i="16"/>
  <c r="K399" i="16"/>
  <c r="J399" i="16"/>
  <c r="I399" i="16"/>
  <c r="H399" i="16"/>
  <c r="G399" i="16"/>
  <c r="F399" i="16"/>
  <c r="E399" i="16"/>
  <c r="D399" i="16"/>
  <c r="C399" i="16"/>
  <c r="B399" i="16"/>
  <c r="Q398" i="16"/>
  <c r="P398" i="16"/>
  <c r="O398" i="16"/>
  <c r="N398" i="16"/>
  <c r="M398" i="16"/>
  <c r="L398" i="16"/>
  <c r="K398" i="16"/>
  <c r="J398" i="16"/>
  <c r="I398" i="16"/>
  <c r="H398" i="16"/>
  <c r="G398" i="16"/>
  <c r="F398" i="16"/>
  <c r="E398" i="16"/>
  <c r="D398" i="16"/>
  <c r="C398" i="16"/>
  <c r="B398" i="16"/>
  <c r="Q397" i="16"/>
  <c r="P397" i="16"/>
  <c r="O397" i="16"/>
  <c r="N397" i="16"/>
  <c r="M397" i="16"/>
  <c r="L397" i="16"/>
  <c r="K397" i="16"/>
  <c r="J397" i="16"/>
  <c r="I397" i="16"/>
  <c r="H397" i="16"/>
  <c r="G397" i="16"/>
  <c r="F397" i="16"/>
  <c r="E397" i="16"/>
  <c r="D397" i="16"/>
  <c r="C397" i="16"/>
  <c r="B397" i="16"/>
  <c r="Q396" i="16"/>
  <c r="P396" i="16"/>
  <c r="O396" i="16"/>
  <c r="N396" i="16"/>
  <c r="M396" i="16"/>
  <c r="L396" i="16"/>
  <c r="K396" i="16"/>
  <c r="J396" i="16"/>
  <c r="I396" i="16"/>
  <c r="H396" i="16"/>
  <c r="G396" i="16"/>
  <c r="F396" i="16"/>
  <c r="E396" i="16"/>
  <c r="D396" i="16"/>
  <c r="C396" i="16"/>
  <c r="B396" i="16"/>
  <c r="Q395" i="16"/>
  <c r="P395" i="16"/>
  <c r="O395" i="16"/>
  <c r="N395" i="16"/>
  <c r="M395" i="16"/>
  <c r="L395" i="16"/>
  <c r="K395" i="16"/>
  <c r="J395" i="16"/>
  <c r="I395" i="16"/>
  <c r="H395" i="16"/>
  <c r="G395" i="16"/>
  <c r="F395" i="16"/>
  <c r="E395" i="16"/>
  <c r="D395" i="16"/>
  <c r="C395" i="16"/>
  <c r="B395" i="16"/>
  <c r="Q394" i="16"/>
  <c r="P394" i="16"/>
  <c r="O394" i="16"/>
  <c r="N394" i="16"/>
  <c r="M394" i="16"/>
  <c r="L394" i="16"/>
  <c r="K394" i="16"/>
  <c r="J394" i="16"/>
  <c r="I394" i="16"/>
  <c r="H394" i="16"/>
  <c r="G394" i="16"/>
  <c r="F394" i="16"/>
  <c r="E394" i="16"/>
  <c r="D394" i="16"/>
  <c r="C394" i="16"/>
  <c r="B394" i="16"/>
  <c r="Q393" i="16"/>
  <c r="P393" i="16"/>
  <c r="O393" i="16"/>
  <c r="N393" i="16"/>
  <c r="M393" i="16"/>
  <c r="L393" i="16"/>
  <c r="K393" i="16"/>
  <c r="J393" i="16"/>
  <c r="I393" i="16"/>
  <c r="H393" i="16"/>
  <c r="G393" i="16"/>
  <c r="F393" i="16"/>
  <c r="E393" i="16"/>
  <c r="D393" i="16"/>
  <c r="C393" i="16"/>
  <c r="B393" i="16"/>
  <c r="Q392" i="16"/>
  <c r="P392" i="16"/>
  <c r="O392" i="16"/>
  <c r="N392" i="16"/>
  <c r="M392" i="16"/>
  <c r="L392" i="16"/>
  <c r="K392" i="16"/>
  <c r="J392" i="16"/>
  <c r="I392" i="16"/>
  <c r="H392" i="16"/>
  <c r="G392" i="16"/>
  <c r="F392" i="16"/>
  <c r="E392" i="16"/>
  <c r="D392" i="16"/>
  <c r="C392" i="16"/>
  <c r="B392" i="16"/>
  <c r="Q391" i="16"/>
  <c r="P391" i="16"/>
  <c r="O391" i="16"/>
  <c r="N391" i="16"/>
  <c r="M391" i="16"/>
  <c r="L391" i="16"/>
  <c r="K391" i="16"/>
  <c r="J391" i="16"/>
  <c r="I391" i="16"/>
  <c r="H391" i="16"/>
  <c r="G391" i="16"/>
  <c r="F391" i="16"/>
  <c r="E391" i="16"/>
  <c r="D391" i="16"/>
  <c r="C391" i="16"/>
  <c r="B391" i="16"/>
  <c r="Q390" i="16"/>
  <c r="P390" i="16"/>
  <c r="O390" i="16"/>
  <c r="N390" i="16"/>
  <c r="M390" i="16"/>
  <c r="L390" i="16"/>
  <c r="K390" i="16"/>
  <c r="J390" i="16"/>
  <c r="I390" i="16"/>
  <c r="H390" i="16"/>
  <c r="G390" i="16"/>
  <c r="F390" i="16"/>
  <c r="E390" i="16"/>
  <c r="D390" i="16"/>
  <c r="C390" i="16"/>
  <c r="B390" i="16"/>
  <c r="Q389" i="16"/>
  <c r="P389" i="16"/>
  <c r="O389" i="16"/>
  <c r="N389" i="16"/>
  <c r="M389" i="16"/>
  <c r="L389" i="16"/>
  <c r="K389" i="16"/>
  <c r="J389" i="16"/>
  <c r="I389" i="16"/>
  <c r="H389" i="16"/>
  <c r="G389" i="16"/>
  <c r="F389" i="16"/>
  <c r="E389" i="16"/>
  <c r="D389" i="16"/>
  <c r="C389" i="16"/>
  <c r="B389" i="16"/>
  <c r="Q388" i="16"/>
  <c r="P388" i="16"/>
  <c r="O388" i="16"/>
  <c r="N388" i="16"/>
  <c r="M388" i="16"/>
  <c r="L388" i="16"/>
  <c r="K388" i="16"/>
  <c r="J388" i="16"/>
  <c r="I388" i="16"/>
  <c r="H388" i="16"/>
  <c r="G388" i="16"/>
  <c r="F388" i="16"/>
  <c r="E388" i="16"/>
  <c r="D388" i="16"/>
  <c r="C388" i="16"/>
  <c r="B388" i="16"/>
  <c r="Q387" i="16"/>
  <c r="P387" i="16"/>
  <c r="O387" i="16"/>
  <c r="N387" i="16"/>
  <c r="M387" i="16"/>
  <c r="L387" i="16"/>
  <c r="K387" i="16"/>
  <c r="J387" i="16"/>
  <c r="I387" i="16"/>
  <c r="H387" i="16"/>
  <c r="G387" i="16"/>
  <c r="F387" i="16"/>
  <c r="E387" i="16"/>
  <c r="D387" i="16"/>
  <c r="C387" i="16"/>
  <c r="B387" i="16"/>
  <c r="Q386" i="16"/>
  <c r="P386" i="16"/>
  <c r="O386" i="16"/>
  <c r="N386" i="16"/>
  <c r="M386" i="16"/>
  <c r="L386" i="16"/>
  <c r="K386" i="16"/>
  <c r="J386" i="16"/>
  <c r="I386" i="16"/>
  <c r="H386" i="16"/>
  <c r="G386" i="16"/>
  <c r="F386" i="16"/>
  <c r="E386" i="16"/>
  <c r="D386" i="16"/>
  <c r="C386" i="16"/>
  <c r="B386" i="16"/>
  <c r="Q385" i="16"/>
  <c r="P385" i="16"/>
  <c r="O385" i="16"/>
  <c r="N385" i="16"/>
  <c r="M385" i="16"/>
  <c r="L385" i="16"/>
  <c r="K385" i="16"/>
  <c r="J385" i="16"/>
  <c r="I385" i="16"/>
  <c r="H385" i="16"/>
  <c r="G385" i="16"/>
  <c r="F385" i="16"/>
  <c r="E385" i="16"/>
  <c r="D385" i="16"/>
  <c r="C385" i="16"/>
  <c r="B385" i="16"/>
  <c r="Q384" i="16"/>
  <c r="P384" i="16"/>
  <c r="O384" i="16"/>
  <c r="N384" i="16"/>
  <c r="M384" i="16"/>
  <c r="L384" i="16"/>
  <c r="K384" i="16"/>
  <c r="J384" i="16"/>
  <c r="I384" i="16"/>
  <c r="H384" i="16"/>
  <c r="G384" i="16"/>
  <c r="F384" i="16"/>
  <c r="E384" i="16"/>
  <c r="D384" i="16"/>
  <c r="C384" i="16"/>
  <c r="B384" i="16"/>
  <c r="Q383" i="16"/>
  <c r="P383" i="16"/>
  <c r="O383" i="16"/>
  <c r="N383" i="16"/>
  <c r="M383" i="16"/>
  <c r="L383" i="16"/>
  <c r="K383" i="16"/>
  <c r="J383" i="16"/>
  <c r="I383" i="16"/>
  <c r="H383" i="16"/>
  <c r="G383" i="16"/>
  <c r="F383" i="16"/>
  <c r="E383" i="16"/>
  <c r="D383" i="16"/>
  <c r="C383" i="16"/>
  <c r="B383" i="16"/>
  <c r="Q382" i="16"/>
  <c r="P382" i="16"/>
  <c r="O382" i="16"/>
  <c r="N382" i="16"/>
  <c r="M382" i="16"/>
  <c r="L382" i="16"/>
  <c r="K382" i="16"/>
  <c r="J382" i="16"/>
  <c r="I382" i="16"/>
  <c r="H382" i="16"/>
  <c r="G382" i="16"/>
  <c r="F382" i="16"/>
  <c r="E382" i="16"/>
  <c r="D382" i="16"/>
  <c r="C382" i="16"/>
  <c r="B382" i="16"/>
  <c r="Q381" i="16"/>
  <c r="P381" i="16"/>
  <c r="O381" i="16"/>
  <c r="N381" i="16"/>
  <c r="M381" i="16"/>
  <c r="L381" i="16"/>
  <c r="K381" i="16"/>
  <c r="J381" i="16"/>
  <c r="I381" i="16"/>
  <c r="H381" i="16"/>
  <c r="G381" i="16"/>
  <c r="F381" i="16"/>
  <c r="E381" i="16"/>
  <c r="D381" i="16"/>
  <c r="C381" i="16"/>
  <c r="B381" i="16"/>
  <c r="Q380" i="16"/>
  <c r="P380" i="16"/>
  <c r="O380" i="16"/>
  <c r="N380" i="16"/>
  <c r="M380" i="16"/>
  <c r="L380" i="16"/>
  <c r="K380" i="16"/>
  <c r="J380" i="16"/>
  <c r="I380" i="16"/>
  <c r="H380" i="16"/>
  <c r="G380" i="16"/>
  <c r="F380" i="16"/>
  <c r="E380" i="16"/>
  <c r="D380" i="16"/>
  <c r="C380" i="16"/>
  <c r="B380" i="16"/>
  <c r="Q379" i="16"/>
  <c r="P379" i="16"/>
  <c r="O379" i="16"/>
  <c r="N379" i="16"/>
  <c r="M379" i="16"/>
  <c r="L379" i="16"/>
  <c r="K379" i="16"/>
  <c r="J379" i="16"/>
  <c r="I379" i="16"/>
  <c r="H379" i="16"/>
  <c r="G379" i="16"/>
  <c r="F379" i="16"/>
  <c r="E379" i="16"/>
  <c r="D379" i="16"/>
  <c r="C379" i="16"/>
  <c r="B379" i="16"/>
  <c r="Q378" i="16"/>
  <c r="P378" i="16"/>
  <c r="O378" i="16"/>
  <c r="N378" i="16"/>
  <c r="M378" i="16"/>
  <c r="L378" i="16"/>
  <c r="K378" i="16"/>
  <c r="J378" i="16"/>
  <c r="I378" i="16"/>
  <c r="H378" i="16"/>
  <c r="G378" i="16"/>
  <c r="F378" i="16"/>
  <c r="E378" i="16"/>
  <c r="D378" i="16"/>
  <c r="C378" i="16"/>
  <c r="B378" i="16"/>
  <c r="Q377" i="16"/>
  <c r="P377" i="16"/>
  <c r="O377" i="16"/>
  <c r="N377" i="16"/>
  <c r="M377" i="16"/>
  <c r="L377" i="16"/>
  <c r="K377" i="16"/>
  <c r="J377" i="16"/>
  <c r="I377" i="16"/>
  <c r="H377" i="16"/>
  <c r="G377" i="16"/>
  <c r="F377" i="16"/>
  <c r="E377" i="16"/>
  <c r="D377" i="16"/>
  <c r="C377" i="16"/>
  <c r="B377" i="16"/>
  <c r="Q376" i="16"/>
  <c r="P376" i="16"/>
  <c r="O376" i="16"/>
  <c r="N376" i="16"/>
  <c r="M376" i="16"/>
  <c r="L376" i="16"/>
  <c r="K376" i="16"/>
  <c r="J376" i="16"/>
  <c r="I376" i="16"/>
  <c r="H376" i="16"/>
  <c r="G376" i="16"/>
  <c r="F376" i="16"/>
  <c r="E376" i="16"/>
  <c r="D376" i="16"/>
  <c r="C376" i="16"/>
  <c r="B376" i="16"/>
  <c r="Q375" i="16"/>
  <c r="P375" i="16"/>
  <c r="O375" i="16"/>
  <c r="N375" i="16"/>
  <c r="M375" i="16"/>
  <c r="L375" i="16"/>
  <c r="K375" i="16"/>
  <c r="J375" i="16"/>
  <c r="I375" i="16"/>
  <c r="H375" i="16"/>
  <c r="G375" i="16"/>
  <c r="F375" i="16"/>
  <c r="E375" i="16"/>
  <c r="D375" i="16"/>
  <c r="C375" i="16"/>
  <c r="B375" i="16"/>
  <c r="Q374" i="16"/>
  <c r="P374" i="16"/>
  <c r="O374" i="16"/>
  <c r="N374" i="16"/>
  <c r="M374" i="16"/>
  <c r="L374" i="16"/>
  <c r="K374" i="16"/>
  <c r="J374" i="16"/>
  <c r="I374" i="16"/>
  <c r="H374" i="16"/>
  <c r="G374" i="16"/>
  <c r="F374" i="16"/>
  <c r="E374" i="16"/>
  <c r="D374" i="16"/>
  <c r="C374" i="16"/>
  <c r="B374" i="16"/>
  <c r="Q373" i="16"/>
  <c r="P373" i="16"/>
  <c r="O373" i="16"/>
  <c r="N373" i="16"/>
  <c r="M373" i="16"/>
  <c r="L373" i="16"/>
  <c r="K373" i="16"/>
  <c r="J373" i="16"/>
  <c r="I373" i="16"/>
  <c r="H373" i="16"/>
  <c r="G373" i="16"/>
  <c r="F373" i="16"/>
  <c r="E373" i="16"/>
  <c r="D373" i="16"/>
  <c r="C373" i="16"/>
  <c r="B373" i="16"/>
  <c r="Q372" i="16"/>
  <c r="P372" i="16"/>
  <c r="O372" i="16"/>
  <c r="N372" i="16"/>
  <c r="M372" i="16"/>
  <c r="L372" i="16"/>
  <c r="K372" i="16"/>
  <c r="J372" i="16"/>
  <c r="I372" i="16"/>
  <c r="H372" i="16"/>
  <c r="G372" i="16"/>
  <c r="F372" i="16"/>
  <c r="E372" i="16"/>
  <c r="D372" i="16"/>
  <c r="C372" i="16"/>
  <c r="B372" i="16"/>
  <c r="Q371" i="16"/>
  <c r="P371" i="16"/>
  <c r="O371" i="16"/>
  <c r="N371" i="16"/>
  <c r="M371" i="16"/>
  <c r="L371" i="16"/>
  <c r="K371" i="16"/>
  <c r="J371" i="16"/>
  <c r="I371" i="16"/>
  <c r="H371" i="16"/>
  <c r="G371" i="16"/>
  <c r="F371" i="16"/>
  <c r="E371" i="16"/>
  <c r="D371" i="16"/>
  <c r="C371" i="16"/>
  <c r="B371" i="16"/>
  <c r="Q370" i="16"/>
  <c r="P370" i="16"/>
  <c r="O370" i="16"/>
  <c r="N370" i="16"/>
  <c r="M370" i="16"/>
  <c r="L370" i="16"/>
  <c r="K370" i="16"/>
  <c r="J370" i="16"/>
  <c r="I370" i="16"/>
  <c r="H370" i="16"/>
  <c r="G370" i="16"/>
  <c r="F370" i="16"/>
  <c r="E370" i="16"/>
  <c r="D370" i="16"/>
  <c r="C370" i="16"/>
  <c r="B370" i="16"/>
  <c r="Q369" i="16"/>
  <c r="P369" i="16"/>
  <c r="O369" i="16"/>
  <c r="N369" i="16"/>
  <c r="M369" i="16"/>
  <c r="L369" i="16"/>
  <c r="K369" i="16"/>
  <c r="J369" i="16"/>
  <c r="I369" i="16"/>
  <c r="H369" i="16"/>
  <c r="G369" i="16"/>
  <c r="F369" i="16"/>
  <c r="E369" i="16"/>
  <c r="D369" i="16"/>
  <c r="C369" i="16"/>
  <c r="B369" i="16"/>
  <c r="Q368" i="16"/>
  <c r="P368" i="16"/>
  <c r="O368" i="16"/>
  <c r="N368" i="16"/>
  <c r="M368" i="16"/>
  <c r="L368" i="16"/>
  <c r="K368" i="16"/>
  <c r="J368" i="16"/>
  <c r="I368" i="16"/>
  <c r="H368" i="16"/>
  <c r="G368" i="16"/>
  <c r="F368" i="16"/>
  <c r="E368" i="16"/>
  <c r="D368" i="16"/>
  <c r="C368" i="16"/>
  <c r="B368" i="16"/>
  <c r="Q367" i="16"/>
  <c r="P367" i="16"/>
  <c r="O367" i="16"/>
  <c r="N367" i="16"/>
  <c r="M367" i="16"/>
  <c r="L367" i="16"/>
  <c r="K367" i="16"/>
  <c r="J367" i="16"/>
  <c r="I367" i="16"/>
  <c r="H367" i="16"/>
  <c r="G367" i="16"/>
  <c r="F367" i="16"/>
  <c r="E367" i="16"/>
  <c r="D367" i="16"/>
  <c r="C367" i="16"/>
  <c r="B367" i="16"/>
  <c r="Q366" i="16"/>
  <c r="P366" i="16"/>
  <c r="O366" i="16"/>
  <c r="N366" i="16"/>
  <c r="M366" i="16"/>
  <c r="L366" i="16"/>
  <c r="K366" i="16"/>
  <c r="J366" i="16"/>
  <c r="I366" i="16"/>
  <c r="H366" i="16"/>
  <c r="G366" i="16"/>
  <c r="F366" i="16"/>
  <c r="E366" i="16"/>
  <c r="D366" i="16"/>
  <c r="C366" i="16"/>
  <c r="B366" i="16"/>
  <c r="Q365" i="16"/>
  <c r="P365" i="16"/>
  <c r="O365" i="16"/>
  <c r="N365" i="16"/>
  <c r="M365" i="16"/>
  <c r="L365" i="16"/>
  <c r="K365" i="16"/>
  <c r="J365" i="16"/>
  <c r="I365" i="16"/>
  <c r="H365" i="16"/>
  <c r="G365" i="16"/>
  <c r="F365" i="16"/>
  <c r="E365" i="16"/>
  <c r="D365" i="16"/>
  <c r="C365" i="16"/>
  <c r="B365" i="16"/>
  <c r="Q364" i="16"/>
  <c r="P364" i="16"/>
  <c r="O364" i="16"/>
  <c r="N364" i="16"/>
  <c r="M364" i="16"/>
  <c r="L364" i="16"/>
  <c r="K364" i="16"/>
  <c r="J364" i="16"/>
  <c r="I364" i="16"/>
  <c r="H364" i="16"/>
  <c r="G364" i="16"/>
  <c r="F364" i="16"/>
  <c r="E364" i="16"/>
  <c r="D364" i="16"/>
  <c r="C364" i="16"/>
  <c r="B364" i="16"/>
  <c r="Q363" i="16"/>
  <c r="P363" i="16"/>
  <c r="O363" i="16"/>
  <c r="N363" i="16"/>
  <c r="M363" i="16"/>
  <c r="L363" i="16"/>
  <c r="K363" i="16"/>
  <c r="J363" i="16"/>
  <c r="I363" i="16"/>
  <c r="H363" i="16"/>
  <c r="G363" i="16"/>
  <c r="F363" i="16"/>
  <c r="E363" i="16"/>
  <c r="D363" i="16"/>
  <c r="C363" i="16"/>
  <c r="B363" i="16"/>
  <c r="Q362" i="16"/>
  <c r="P362" i="16"/>
  <c r="O362" i="16"/>
  <c r="N362" i="16"/>
  <c r="M362" i="16"/>
  <c r="L362" i="16"/>
  <c r="K362" i="16"/>
  <c r="J362" i="16"/>
  <c r="I362" i="16"/>
  <c r="H362" i="16"/>
  <c r="G362" i="16"/>
  <c r="F362" i="16"/>
  <c r="E362" i="16"/>
  <c r="D362" i="16"/>
  <c r="C362" i="16"/>
  <c r="B362" i="16"/>
  <c r="Q361" i="16"/>
  <c r="P361" i="16"/>
  <c r="O361" i="16"/>
  <c r="N361" i="16"/>
  <c r="M361" i="16"/>
  <c r="L361" i="16"/>
  <c r="K361" i="16"/>
  <c r="J361" i="16"/>
  <c r="I361" i="16"/>
  <c r="H361" i="16"/>
  <c r="G361" i="16"/>
  <c r="F361" i="16"/>
  <c r="E361" i="16"/>
  <c r="D361" i="16"/>
  <c r="C361" i="16"/>
  <c r="B361" i="16"/>
  <c r="Q360" i="16"/>
  <c r="P360" i="16"/>
  <c r="O360" i="16"/>
  <c r="N360" i="16"/>
  <c r="M360" i="16"/>
  <c r="L360" i="16"/>
  <c r="K360" i="16"/>
  <c r="J360" i="16"/>
  <c r="I360" i="16"/>
  <c r="H360" i="16"/>
  <c r="G360" i="16"/>
  <c r="F360" i="16"/>
  <c r="E360" i="16"/>
  <c r="D360" i="16"/>
  <c r="C360" i="16"/>
  <c r="B360" i="16"/>
  <c r="Q359" i="16"/>
  <c r="P359" i="16"/>
  <c r="O359" i="16"/>
  <c r="N359" i="16"/>
  <c r="M359" i="16"/>
  <c r="L359" i="16"/>
  <c r="K359" i="16"/>
  <c r="J359" i="16"/>
  <c r="I359" i="16"/>
  <c r="H359" i="16"/>
  <c r="G359" i="16"/>
  <c r="F359" i="16"/>
  <c r="E359" i="16"/>
  <c r="D359" i="16"/>
  <c r="C359" i="16"/>
  <c r="B359" i="16"/>
  <c r="Q358" i="16"/>
  <c r="P358" i="16"/>
  <c r="O358" i="16"/>
  <c r="N358" i="16"/>
  <c r="M358" i="16"/>
  <c r="L358" i="16"/>
  <c r="K358" i="16"/>
  <c r="J358" i="16"/>
  <c r="I358" i="16"/>
  <c r="H358" i="16"/>
  <c r="G358" i="16"/>
  <c r="F358" i="16"/>
  <c r="E358" i="16"/>
  <c r="D358" i="16"/>
  <c r="C358" i="16"/>
  <c r="B358" i="16"/>
  <c r="Q357" i="16"/>
  <c r="P357" i="16"/>
  <c r="O357" i="16"/>
  <c r="N357" i="16"/>
  <c r="M357" i="16"/>
  <c r="L357" i="16"/>
  <c r="K357" i="16"/>
  <c r="J357" i="16"/>
  <c r="I357" i="16"/>
  <c r="H357" i="16"/>
  <c r="G357" i="16"/>
  <c r="F357" i="16"/>
  <c r="E357" i="16"/>
  <c r="D357" i="16"/>
  <c r="C357" i="16"/>
  <c r="B357" i="16"/>
  <c r="Q356" i="16"/>
  <c r="P356" i="16"/>
  <c r="O356" i="16"/>
  <c r="N356" i="16"/>
  <c r="M356" i="16"/>
  <c r="L356" i="16"/>
  <c r="K356" i="16"/>
  <c r="J356" i="16"/>
  <c r="I356" i="16"/>
  <c r="H356" i="16"/>
  <c r="G356" i="16"/>
  <c r="F356" i="16"/>
  <c r="E356" i="16"/>
  <c r="D356" i="16"/>
  <c r="C356" i="16"/>
  <c r="B356" i="16"/>
  <c r="Q355" i="16"/>
  <c r="P355" i="16"/>
  <c r="O355" i="16"/>
  <c r="N355" i="16"/>
  <c r="M355" i="16"/>
  <c r="L355" i="16"/>
  <c r="K355" i="16"/>
  <c r="J355" i="16"/>
  <c r="I355" i="16"/>
  <c r="H355" i="16"/>
  <c r="G355" i="16"/>
  <c r="F355" i="16"/>
  <c r="E355" i="16"/>
  <c r="D355" i="16"/>
  <c r="C355" i="16"/>
  <c r="B355" i="16"/>
  <c r="Q354" i="16"/>
  <c r="P354" i="16"/>
  <c r="O354" i="16"/>
  <c r="N354" i="16"/>
  <c r="M354" i="16"/>
  <c r="L354" i="16"/>
  <c r="K354" i="16"/>
  <c r="J354" i="16"/>
  <c r="I354" i="16"/>
  <c r="H354" i="16"/>
  <c r="G354" i="16"/>
  <c r="F354" i="16"/>
  <c r="E354" i="16"/>
  <c r="D354" i="16"/>
  <c r="C354" i="16"/>
  <c r="B354" i="16"/>
  <c r="Q353" i="16"/>
  <c r="P353" i="16"/>
  <c r="O353" i="16"/>
  <c r="N353" i="16"/>
  <c r="M353" i="16"/>
  <c r="L353" i="16"/>
  <c r="K353" i="16"/>
  <c r="J353" i="16"/>
  <c r="I353" i="16"/>
  <c r="H353" i="16"/>
  <c r="G353" i="16"/>
  <c r="F353" i="16"/>
  <c r="E353" i="16"/>
  <c r="D353" i="16"/>
  <c r="C353" i="16"/>
  <c r="B353" i="16"/>
  <c r="Q352" i="16"/>
  <c r="P352" i="16"/>
  <c r="O352" i="16"/>
  <c r="N352" i="16"/>
  <c r="M352" i="16"/>
  <c r="L352" i="16"/>
  <c r="K352" i="16"/>
  <c r="J352" i="16"/>
  <c r="I352" i="16"/>
  <c r="H352" i="16"/>
  <c r="G352" i="16"/>
  <c r="F352" i="16"/>
  <c r="E352" i="16"/>
  <c r="D352" i="16"/>
  <c r="C352" i="16"/>
  <c r="B352" i="16"/>
  <c r="Q351" i="16"/>
  <c r="P351" i="16"/>
  <c r="O351" i="16"/>
  <c r="N351" i="16"/>
  <c r="M351" i="16"/>
  <c r="L351" i="16"/>
  <c r="K351" i="16"/>
  <c r="J351" i="16"/>
  <c r="I351" i="16"/>
  <c r="H351" i="16"/>
  <c r="G351" i="16"/>
  <c r="F351" i="16"/>
  <c r="E351" i="16"/>
  <c r="D351" i="16"/>
  <c r="C351" i="16"/>
  <c r="B351" i="16"/>
  <c r="Q350" i="16"/>
  <c r="P350" i="16"/>
  <c r="O350" i="16"/>
  <c r="N350" i="16"/>
  <c r="M350" i="16"/>
  <c r="L350" i="16"/>
  <c r="K350" i="16"/>
  <c r="J350" i="16"/>
  <c r="I350" i="16"/>
  <c r="H350" i="16"/>
  <c r="G350" i="16"/>
  <c r="F350" i="16"/>
  <c r="E350" i="16"/>
  <c r="D350" i="16"/>
  <c r="C350" i="16"/>
  <c r="B350" i="16"/>
  <c r="Q349" i="16"/>
  <c r="P349" i="16"/>
  <c r="O349" i="16"/>
  <c r="N349" i="16"/>
  <c r="M349" i="16"/>
  <c r="L349" i="16"/>
  <c r="K349" i="16"/>
  <c r="J349" i="16"/>
  <c r="I349" i="16"/>
  <c r="H349" i="16"/>
  <c r="G349" i="16"/>
  <c r="F349" i="16"/>
  <c r="E349" i="16"/>
  <c r="D349" i="16"/>
  <c r="C349" i="16"/>
  <c r="B349" i="16"/>
  <c r="Q348" i="16"/>
  <c r="P348" i="16"/>
  <c r="O348" i="16"/>
  <c r="N348" i="16"/>
  <c r="M348" i="16"/>
  <c r="L348" i="16"/>
  <c r="K348" i="16"/>
  <c r="J348" i="16"/>
  <c r="I348" i="16"/>
  <c r="H348" i="16"/>
  <c r="G348" i="16"/>
  <c r="F348" i="16"/>
  <c r="E348" i="16"/>
  <c r="D348" i="16"/>
  <c r="C348" i="16"/>
  <c r="B348" i="16"/>
  <c r="Q347" i="16"/>
  <c r="P347" i="16"/>
  <c r="O347" i="16"/>
  <c r="N347" i="16"/>
  <c r="M347" i="16"/>
  <c r="L347" i="16"/>
  <c r="K347" i="16"/>
  <c r="J347" i="16"/>
  <c r="I347" i="16"/>
  <c r="H347" i="16"/>
  <c r="G347" i="16"/>
  <c r="F347" i="16"/>
  <c r="E347" i="16"/>
  <c r="D347" i="16"/>
  <c r="C347" i="16"/>
  <c r="B347" i="16"/>
  <c r="Q346" i="16"/>
  <c r="P346" i="16"/>
  <c r="O346" i="16"/>
  <c r="N346" i="16"/>
  <c r="M346" i="16"/>
  <c r="L346" i="16"/>
  <c r="K346" i="16"/>
  <c r="J346" i="16"/>
  <c r="I346" i="16"/>
  <c r="H346" i="16"/>
  <c r="G346" i="16"/>
  <c r="F346" i="16"/>
  <c r="E346" i="16"/>
  <c r="D346" i="16"/>
  <c r="C346" i="16"/>
  <c r="B346" i="16"/>
  <c r="Q345" i="16"/>
  <c r="P345" i="16"/>
  <c r="O345" i="16"/>
  <c r="N345" i="16"/>
  <c r="M345" i="16"/>
  <c r="L345" i="16"/>
  <c r="K345" i="16"/>
  <c r="J345" i="16"/>
  <c r="I345" i="16"/>
  <c r="H345" i="16"/>
  <c r="G345" i="16"/>
  <c r="F345" i="16"/>
  <c r="E345" i="16"/>
  <c r="D345" i="16"/>
  <c r="C345" i="16"/>
  <c r="B345" i="16"/>
  <c r="Q344" i="16"/>
  <c r="P344" i="16"/>
  <c r="O344" i="16"/>
  <c r="N344" i="16"/>
  <c r="M344" i="16"/>
  <c r="L344" i="16"/>
  <c r="K344" i="16"/>
  <c r="J344" i="16"/>
  <c r="I344" i="16"/>
  <c r="H344" i="16"/>
  <c r="G344" i="16"/>
  <c r="F344" i="16"/>
  <c r="E344" i="16"/>
  <c r="D344" i="16"/>
  <c r="C344" i="16"/>
  <c r="B344" i="16"/>
  <c r="Q343" i="16"/>
  <c r="P343" i="16"/>
  <c r="O343" i="16"/>
  <c r="N343" i="16"/>
  <c r="M343" i="16"/>
  <c r="L343" i="16"/>
  <c r="K343" i="16"/>
  <c r="J343" i="16"/>
  <c r="I343" i="16"/>
  <c r="H343" i="16"/>
  <c r="G343" i="16"/>
  <c r="F343" i="16"/>
  <c r="E343" i="16"/>
  <c r="D343" i="16"/>
  <c r="C343" i="16"/>
  <c r="B343" i="16"/>
  <c r="Q342" i="16"/>
  <c r="P342" i="16"/>
  <c r="O342" i="16"/>
  <c r="N342" i="16"/>
  <c r="M342" i="16"/>
  <c r="L342" i="16"/>
  <c r="K342" i="16"/>
  <c r="J342" i="16"/>
  <c r="I342" i="16"/>
  <c r="H342" i="16"/>
  <c r="G342" i="16"/>
  <c r="F342" i="16"/>
  <c r="E342" i="16"/>
  <c r="D342" i="16"/>
  <c r="C342" i="16"/>
  <c r="B342" i="16"/>
  <c r="Q341" i="16"/>
  <c r="P341" i="16"/>
  <c r="O341" i="16"/>
  <c r="N341" i="16"/>
  <c r="M341" i="16"/>
  <c r="L341" i="16"/>
  <c r="K341" i="16"/>
  <c r="J341" i="16"/>
  <c r="I341" i="16"/>
  <c r="H341" i="16"/>
  <c r="G341" i="16"/>
  <c r="F341" i="16"/>
  <c r="E341" i="16"/>
  <c r="D341" i="16"/>
  <c r="C341" i="16"/>
  <c r="B341" i="16"/>
  <c r="Q340" i="16"/>
  <c r="P340" i="16"/>
  <c r="O340" i="16"/>
  <c r="N340" i="16"/>
  <c r="M340" i="16"/>
  <c r="L340" i="16"/>
  <c r="K340" i="16"/>
  <c r="J340" i="16"/>
  <c r="I340" i="16"/>
  <c r="H340" i="16"/>
  <c r="G340" i="16"/>
  <c r="F340" i="16"/>
  <c r="E340" i="16"/>
  <c r="D340" i="16"/>
  <c r="C340" i="16"/>
  <c r="B340" i="16"/>
  <c r="Q339" i="16"/>
  <c r="P339" i="16"/>
  <c r="O339" i="16"/>
  <c r="N339" i="16"/>
  <c r="M339" i="16"/>
  <c r="L339" i="16"/>
  <c r="K339" i="16"/>
  <c r="J339" i="16"/>
  <c r="I339" i="16"/>
  <c r="H339" i="16"/>
  <c r="G339" i="16"/>
  <c r="F339" i="16"/>
  <c r="E339" i="16"/>
  <c r="D339" i="16"/>
  <c r="C339" i="16"/>
  <c r="B339" i="16"/>
  <c r="Q338" i="16"/>
  <c r="P338" i="16"/>
  <c r="O338" i="16"/>
  <c r="N338" i="16"/>
  <c r="M338" i="16"/>
  <c r="L338" i="16"/>
  <c r="K338" i="16"/>
  <c r="J338" i="16"/>
  <c r="I338" i="16"/>
  <c r="H338" i="16"/>
  <c r="G338" i="16"/>
  <c r="F338" i="16"/>
  <c r="E338" i="16"/>
  <c r="D338" i="16"/>
  <c r="C338" i="16"/>
  <c r="B338" i="16"/>
  <c r="Q337" i="16"/>
  <c r="P337" i="16"/>
  <c r="O337" i="16"/>
  <c r="N337" i="16"/>
  <c r="M337" i="16"/>
  <c r="L337" i="16"/>
  <c r="K337" i="16"/>
  <c r="J337" i="16"/>
  <c r="I337" i="16"/>
  <c r="H337" i="16"/>
  <c r="G337" i="16"/>
  <c r="F337" i="16"/>
  <c r="E337" i="16"/>
  <c r="D337" i="16"/>
  <c r="C337" i="16"/>
  <c r="B337" i="16"/>
  <c r="Q336" i="16"/>
  <c r="P336" i="16"/>
  <c r="O336" i="16"/>
  <c r="N336" i="16"/>
  <c r="M336" i="16"/>
  <c r="L336" i="16"/>
  <c r="K336" i="16"/>
  <c r="J336" i="16"/>
  <c r="I336" i="16"/>
  <c r="H336" i="16"/>
  <c r="G336" i="16"/>
  <c r="F336" i="16"/>
  <c r="E336" i="16"/>
  <c r="D336" i="16"/>
  <c r="C336" i="16"/>
  <c r="B336" i="16"/>
  <c r="Q335" i="16"/>
  <c r="P335" i="16"/>
  <c r="O335" i="16"/>
  <c r="N335" i="16"/>
  <c r="M335" i="16"/>
  <c r="L335" i="16"/>
  <c r="K335" i="16"/>
  <c r="J335" i="16"/>
  <c r="I335" i="16"/>
  <c r="H335" i="16"/>
  <c r="G335" i="16"/>
  <c r="F335" i="16"/>
  <c r="E335" i="16"/>
  <c r="D335" i="16"/>
  <c r="C335" i="16"/>
  <c r="B335" i="16"/>
  <c r="Q334" i="16"/>
  <c r="P334" i="16"/>
  <c r="O334" i="16"/>
  <c r="N334" i="16"/>
  <c r="M334" i="16"/>
  <c r="L334" i="16"/>
  <c r="K334" i="16"/>
  <c r="J334" i="16"/>
  <c r="I334" i="16"/>
  <c r="H334" i="16"/>
  <c r="G334" i="16"/>
  <c r="F334" i="16"/>
  <c r="E334" i="16"/>
  <c r="D334" i="16"/>
  <c r="C334" i="16"/>
  <c r="B334" i="16"/>
  <c r="Q333" i="16"/>
  <c r="P333" i="16"/>
  <c r="O333" i="16"/>
  <c r="N333" i="16"/>
  <c r="M333" i="16"/>
  <c r="L333" i="16"/>
  <c r="K333" i="16"/>
  <c r="J333" i="16"/>
  <c r="I333" i="16"/>
  <c r="H333" i="16"/>
  <c r="G333" i="16"/>
  <c r="F333" i="16"/>
  <c r="E333" i="16"/>
  <c r="D333" i="16"/>
  <c r="C333" i="16"/>
  <c r="B333" i="16"/>
  <c r="Q332" i="16"/>
  <c r="P332" i="16"/>
  <c r="O332" i="16"/>
  <c r="N332" i="16"/>
  <c r="M332" i="16"/>
  <c r="L332" i="16"/>
  <c r="K332" i="16"/>
  <c r="J332" i="16"/>
  <c r="I332" i="16"/>
  <c r="H332" i="16"/>
  <c r="G332" i="16"/>
  <c r="F332" i="16"/>
  <c r="E332" i="16"/>
  <c r="D332" i="16"/>
  <c r="C332" i="16"/>
  <c r="B332" i="16"/>
  <c r="Q331" i="16"/>
  <c r="P331" i="16"/>
  <c r="O331" i="16"/>
  <c r="N331" i="16"/>
  <c r="M331" i="16"/>
  <c r="L331" i="16"/>
  <c r="K331" i="16"/>
  <c r="J331" i="16"/>
  <c r="I331" i="16"/>
  <c r="H331" i="16"/>
  <c r="G331" i="16"/>
  <c r="F331" i="16"/>
  <c r="E331" i="16"/>
  <c r="D331" i="16"/>
  <c r="C331" i="16"/>
  <c r="B331" i="16"/>
  <c r="Q330" i="16"/>
  <c r="P330" i="16"/>
  <c r="O330" i="16"/>
  <c r="N330" i="16"/>
  <c r="M330" i="16"/>
  <c r="L330" i="16"/>
  <c r="K330" i="16"/>
  <c r="J330" i="16"/>
  <c r="I330" i="16"/>
  <c r="H330" i="16"/>
  <c r="G330" i="16"/>
  <c r="F330" i="16"/>
  <c r="E330" i="16"/>
  <c r="D330" i="16"/>
  <c r="C330" i="16"/>
  <c r="B330" i="16"/>
  <c r="Q329" i="16"/>
  <c r="P329" i="16"/>
  <c r="O329" i="16"/>
  <c r="N329" i="16"/>
  <c r="M329" i="16"/>
  <c r="L329" i="16"/>
  <c r="K329" i="16"/>
  <c r="J329" i="16"/>
  <c r="I329" i="16"/>
  <c r="H329" i="16"/>
  <c r="G329" i="16"/>
  <c r="F329" i="16"/>
  <c r="E329" i="16"/>
  <c r="D329" i="16"/>
  <c r="C329" i="16"/>
  <c r="B329" i="16"/>
  <c r="Q328" i="16"/>
  <c r="P328" i="16"/>
  <c r="O328" i="16"/>
  <c r="N328" i="16"/>
  <c r="M328" i="16"/>
  <c r="L328" i="16"/>
  <c r="K328" i="16"/>
  <c r="J328" i="16"/>
  <c r="I328" i="16"/>
  <c r="H328" i="16"/>
  <c r="G328" i="16"/>
  <c r="F328" i="16"/>
  <c r="E328" i="16"/>
  <c r="D328" i="16"/>
  <c r="C328" i="16"/>
  <c r="B328" i="16"/>
  <c r="Q327" i="16"/>
  <c r="P327" i="16"/>
  <c r="O327" i="16"/>
  <c r="N327" i="16"/>
  <c r="M327" i="16"/>
  <c r="L327" i="16"/>
  <c r="K327" i="16"/>
  <c r="J327" i="16"/>
  <c r="I327" i="16"/>
  <c r="H327" i="16"/>
  <c r="G327" i="16"/>
  <c r="F327" i="16"/>
  <c r="E327" i="16"/>
  <c r="D327" i="16"/>
  <c r="C327" i="16"/>
  <c r="B327" i="16"/>
  <c r="Q326" i="16"/>
  <c r="P326" i="16"/>
  <c r="O326" i="16"/>
  <c r="N326" i="16"/>
  <c r="M326" i="16"/>
  <c r="L326" i="16"/>
  <c r="K326" i="16"/>
  <c r="J326" i="16"/>
  <c r="I326" i="16"/>
  <c r="H326" i="16"/>
  <c r="G326" i="16"/>
  <c r="F326" i="16"/>
  <c r="E326" i="16"/>
  <c r="D326" i="16"/>
  <c r="C326" i="16"/>
  <c r="B326" i="16"/>
  <c r="Q325" i="16"/>
  <c r="P325" i="16"/>
  <c r="O325" i="16"/>
  <c r="N325" i="16"/>
  <c r="M325" i="16"/>
  <c r="L325" i="16"/>
  <c r="K325" i="16"/>
  <c r="J325" i="16"/>
  <c r="I325" i="16"/>
  <c r="H325" i="16"/>
  <c r="G325" i="16"/>
  <c r="F325" i="16"/>
  <c r="E325" i="16"/>
  <c r="D325" i="16"/>
  <c r="C325" i="16"/>
  <c r="B325" i="16"/>
  <c r="Q324" i="16"/>
  <c r="P324" i="16"/>
  <c r="O324" i="16"/>
  <c r="N324" i="16"/>
  <c r="M324" i="16"/>
  <c r="L324" i="16"/>
  <c r="K324" i="16"/>
  <c r="J324" i="16"/>
  <c r="I324" i="16"/>
  <c r="H324" i="16"/>
  <c r="G324" i="16"/>
  <c r="F324" i="16"/>
  <c r="E324" i="16"/>
  <c r="D324" i="16"/>
  <c r="C324" i="16"/>
  <c r="B324" i="16"/>
  <c r="Q323" i="16"/>
  <c r="P323" i="16"/>
  <c r="O323" i="16"/>
  <c r="N323" i="16"/>
  <c r="M323" i="16"/>
  <c r="L323" i="16"/>
  <c r="K323" i="16"/>
  <c r="J323" i="16"/>
  <c r="I323" i="16"/>
  <c r="H323" i="16"/>
  <c r="G323" i="16"/>
  <c r="F323" i="16"/>
  <c r="E323" i="16"/>
  <c r="D323" i="16"/>
  <c r="C323" i="16"/>
  <c r="B323" i="16"/>
  <c r="Q322" i="16"/>
  <c r="P322" i="16"/>
  <c r="O322" i="16"/>
  <c r="N322" i="16"/>
  <c r="M322" i="16"/>
  <c r="L322" i="16"/>
  <c r="K322" i="16"/>
  <c r="J322" i="16"/>
  <c r="I322" i="16"/>
  <c r="H322" i="16"/>
  <c r="G322" i="16"/>
  <c r="F322" i="16"/>
  <c r="E322" i="16"/>
  <c r="D322" i="16"/>
  <c r="C322" i="16"/>
  <c r="B322" i="16"/>
  <c r="Q321" i="16"/>
  <c r="P321" i="16"/>
  <c r="O321" i="16"/>
  <c r="N321" i="16"/>
  <c r="M321" i="16"/>
  <c r="L321" i="16"/>
  <c r="K321" i="16"/>
  <c r="J321" i="16"/>
  <c r="I321" i="16"/>
  <c r="H321" i="16"/>
  <c r="G321" i="16"/>
  <c r="F321" i="16"/>
  <c r="E321" i="16"/>
  <c r="D321" i="16"/>
  <c r="C321" i="16"/>
  <c r="B321" i="16"/>
  <c r="Q320" i="16"/>
  <c r="P320" i="16"/>
  <c r="O320" i="16"/>
  <c r="N320" i="16"/>
  <c r="M320" i="16"/>
  <c r="L320" i="16"/>
  <c r="K320" i="16"/>
  <c r="J320" i="16"/>
  <c r="I320" i="16"/>
  <c r="H320" i="16"/>
  <c r="G320" i="16"/>
  <c r="F320" i="16"/>
  <c r="E320" i="16"/>
  <c r="D320" i="16"/>
  <c r="C320" i="16"/>
  <c r="B320" i="16"/>
  <c r="Q319" i="16"/>
  <c r="P319" i="16"/>
  <c r="O319" i="16"/>
  <c r="N319" i="16"/>
  <c r="M319" i="16"/>
  <c r="L319" i="16"/>
  <c r="K319" i="16"/>
  <c r="J319" i="16"/>
  <c r="I319" i="16"/>
  <c r="H319" i="16"/>
  <c r="G319" i="16"/>
  <c r="F319" i="16"/>
  <c r="E319" i="16"/>
  <c r="D319" i="16"/>
  <c r="C319" i="16"/>
  <c r="B319" i="16"/>
  <c r="Q318" i="16"/>
  <c r="P318" i="16"/>
  <c r="O318" i="16"/>
  <c r="N318" i="16"/>
  <c r="M318" i="16"/>
  <c r="L318" i="16"/>
  <c r="K318" i="16"/>
  <c r="J318" i="16"/>
  <c r="I318" i="16"/>
  <c r="H318" i="16"/>
  <c r="G318" i="16"/>
  <c r="F318" i="16"/>
  <c r="E318" i="16"/>
  <c r="D318" i="16"/>
  <c r="C318" i="16"/>
  <c r="B318" i="16"/>
  <c r="Q317" i="16"/>
  <c r="P317" i="16"/>
  <c r="O317" i="16"/>
  <c r="N317" i="16"/>
  <c r="M317" i="16"/>
  <c r="L317" i="16"/>
  <c r="K317" i="16"/>
  <c r="J317" i="16"/>
  <c r="I317" i="16"/>
  <c r="H317" i="16"/>
  <c r="G317" i="16"/>
  <c r="F317" i="16"/>
  <c r="E317" i="16"/>
  <c r="D317" i="16"/>
  <c r="C317" i="16"/>
  <c r="B317" i="16"/>
  <c r="Q316" i="16"/>
  <c r="P316" i="16"/>
  <c r="O316" i="16"/>
  <c r="N316" i="16"/>
  <c r="M316" i="16"/>
  <c r="L316" i="16"/>
  <c r="K316" i="16"/>
  <c r="J316" i="16"/>
  <c r="I316" i="16"/>
  <c r="H316" i="16"/>
  <c r="G316" i="16"/>
  <c r="F316" i="16"/>
  <c r="E316" i="16"/>
  <c r="D316" i="16"/>
  <c r="C316" i="16"/>
  <c r="B316" i="16"/>
  <c r="Q315" i="16"/>
  <c r="P315" i="16"/>
  <c r="O315" i="16"/>
  <c r="N315" i="16"/>
  <c r="M315" i="16"/>
  <c r="L315" i="16"/>
  <c r="K315" i="16"/>
  <c r="J315" i="16"/>
  <c r="I315" i="16"/>
  <c r="H315" i="16"/>
  <c r="G315" i="16"/>
  <c r="F315" i="16"/>
  <c r="E315" i="16"/>
  <c r="D315" i="16"/>
  <c r="C315" i="16"/>
  <c r="B315" i="16"/>
  <c r="Q314" i="16"/>
  <c r="P314" i="16"/>
  <c r="O314" i="16"/>
  <c r="N314" i="16"/>
  <c r="M314" i="16"/>
  <c r="L314" i="16"/>
  <c r="K314" i="16"/>
  <c r="J314" i="16"/>
  <c r="I314" i="16"/>
  <c r="H314" i="16"/>
  <c r="G314" i="16"/>
  <c r="F314" i="16"/>
  <c r="E314" i="16"/>
  <c r="D314" i="16"/>
  <c r="C314" i="16"/>
  <c r="B314" i="16"/>
  <c r="Q313" i="16"/>
  <c r="P313" i="16"/>
  <c r="O313" i="16"/>
  <c r="N313" i="16"/>
  <c r="M313" i="16"/>
  <c r="L313" i="16"/>
  <c r="K313" i="16"/>
  <c r="J313" i="16"/>
  <c r="I313" i="16"/>
  <c r="H313" i="16"/>
  <c r="G313" i="16"/>
  <c r="F313" i="16"/>
  <c r="E313" i="16"/>
  <c r="D313" i="16"/>
  <c r="C313" i="16"/>
  <c r="B313" i="16"/>
  <c r="Q312" i="16"/>
  <c r="P312" i="16"/>
  <c r="O312" i="16"/>
  <c r="N312" i="16"/>
  <c r="M312" i="16"/>
  <c r="L312" i="16"/>
  <c r="K312" i="16"/>
  <c r="J312" i="16"/>
  <c r="I312" i="16"/>
  <c r="H312" i="16"/>
  <c r="G312" i="16"/>
  <c r="F312" i="16"/>
  <c r="E312" i="16"/>
  <c r="D312" i="16"/>
  <c r="C312" i="16"/>
  <c r="B312" i="16"/>
  <c r="Q311" i="16"/>
  <c r="P311" i="16"/>
  <c r="O311" i="16"/>
  <c r="N311" i="16"/>
  <c r="M311" i="16"/>
  <c r="L311" i="16"/>
  <c r="K311" i="16"/>
  <c r="J311" i="16"/>
  <c r="I311" i="16"/>
  <c r="H311" i="16"/>
  <c r="G311" i="16"/>
  <c r="F311" i="16"/>
  <c r="E311" i="16"/>
  <c r="D311" i="16"/>
  <c r="C311" i="16"/>
  <c r="B311" i="16"/>
  <c r="Q310" i="16"/>
  <c r="P310" i="16"/>
  <c r="O310" i="16"/>
  <c r="N310" i="16"/>
  <c r="M310" i="16"/>
  <c r="L310" i="16"/>
  <c r="K310" i="16"/>
  <c r="J310" i="16"/>
  <c r="I310" i="16"/>
  <c r="H310" i="16"/>
  <c r="G310" i="16"/>
  <c r="F310" i="16"/>
  <c r="E310" i="16"/>
  <c r="D310" i="16"/>
  <c r="C310" i="16"/>
  <c r="B310" i="16"/>
  <c r="Q309" i="16"/>
  <c r="P309" i="16"/>
  <c r="O309" i="16"/>
  <c r="N309" i="16"/>
  <c r="M309" i="16"/>
  <c r="L309" i="16"/>
  <c r="K309" i="16"/>
  <c r="J309" i="16"/>
  <c r="I309" i="16"/>
  <c r="H309" i="16"/>
  <c r="G309" i="16"/>
  <c r="F309" i="16"/>
  <c r="E309" i="16"/>
  <c r="D309" i="16"/>
  <c r="C309" i="16"/>
  <c r="B309" i="16"/>
  <c r="Q308" i="16"/>
  <c r="P308" i="16"/>
  <c r="O308" i="16"/>
  <c r="N308" i="16"/>
  <c r="M308" i="16"/>
  <c r="L308" i="16"/>
  <c r="K308" i="16"/>
  <c r="J308" i="16"/>
  <c r="I308" i="16"/>
  <c r="H308" i="16"/>
  <c r="G308" i="16"/>
  <c r="F308" i="16"/>
  <c r="E308" i="16"/>
  <c r="D308" i="16"/>
  <c r="C308" i="16"/>
  <c r="B308" i="16"/>
  <c r="Q307" i="16"/>
  <c r="P307" i="16"/>
  <c r="O307" i="16"/>
  <c r="N307" i="16"/>
  <c r="M307" i="16"/>
  <c r="L307" i="16"/>
  <c r="K307" i="16"/>
  <c r="J307" i="16"/>
  <c r="I307" i="16"/>
  <c r="H307" i="16"/>
  <c r="G307" i="16"/>
  <c r="F307" i="16"/>
  <c r="E307" i="16"/>
  <c r="D307" i="16"/>
  <c r="C307" i="16"/>
  <c r="B307" i="16"/>
  <c r="Q306" i="16"/>
  <c r="P306" i="16"/>
  <c r="O306" i="16"/>
  <c r="N306" i="16"/>
  <c r="M306" i="16"/>
  <c r="L306" i="16"/>
  <c r="K306" i="16"/>
  <c r="J306" i="16"/>
  <c r="I306" i="16"/>
  <c r="H306" i="16"/>
  <c r="G306" i="16"/>
  <c r="F306" i="16"/>
  <c r="E306" i="16"/>
  <c r="D306" i="16"/>
  <c r="C306" i="16"/>
  <c r="B306" i="16"/>
  <c r="Q305" i="16"/>
  <c r="P305" i="16"/>
  <c r="O305" i="16"/>
  <c r="N305" i="16"/>
  <c r="M305" i="16"/>
  <c r="L305" i="16"/>
  <c r="K305" i="16"/>
  <c r="J305" i="16"/>
  <c r="I305" i="16"/>
  <c r="H305" i="16"/>
  <c r="G305" i="16"/>
  <c r="F305" i="16"/>
  <c r="E305" i="16"/>
  <c r="D305" i="16"/>
  <c r="C305" i="16"/>
  <c r="B305" i="16"/>
  <c r="Q304" i="16"/>
  <c r="P304" i="16"/>
  <c r="O304" i="16"/>
  <c r="N304" i="16"/>
  <c r="M304" i="16"/>
  <c r="L304" i="16"/>
  <c r="K304" i="16"/>
  <c r="J304" i="16"/>
  <c r="I304" i="16"/>
  <c r="H304" i="16"/>
  <c r="G304" i="16"/>
  <c r="F304" i="16"/>
  <c r="E304" i="16"/>
  <c r="D304" i="16"/>
  <c r="C304" i="16"/>
  <c r="B304" i="16"/>
  <c r="Q303" i="16"/>
  <c r="P303" i="16"/>
  <c r="O303" i="16"/>
  <c r="N303" i="16"/>
  <c r="M303" i="16"/>
  <c r="L303" i="16"/>
  <c r="K303" i="16"/>
  <c r="J303" i="16"/>
  <c r="I303" i="16"/>
  <c r="H303" i="16"/>
  <c r="G303" i="16"/>
  <c r="F303" i="16"/>
  <c r="E303" i="16"/>
  <c r="D303" i="16"/>
  <c r="C303" i="16"/>
  <c r="B303" i="16"/>
  <c r="Q302" i="16"/>
  <c r="P302" i="16"/>
  <c r="O302" i="16"/>
  <c r="N302" i="16"/>
  <c r="M302" i="16"/>
  <c r="L302" i="16"/>
  <c r="K302" i="16"/>
  <c r="J302" i="16"/>
  <c r="I302" i="16"/>
  <c r="H302" i="16"/>
  <c r="G302" i="16"/>
  <c r="F302" i="16"/>
  <c r="E302" i="16"/>
  <c r="D302" i="16"/>
  <c r="C302" i="16"/>
  <c r="B302" i="16"/>
  <c r="Q301" i="16"/>
  <c r="P301" i="16"/>
  <c r="O301" i="16"/>
  <c r="N301" i="16"/>
  <c r="M301" i="16"/>
  <c r="L301" i="16"/>
  <c r="K301" i="16"/>
  <c r="J301" i="16"/>
  <c r="I301" i="16"/>
  <c r="H301" i="16"/>
  <c r="G301" i="16"/>
  <c r="F301" i="16"/>
  <c r="E301" i="16"/>
  <c r="D301" i="16"/>
  <c r="C301" i="16"/>
  <c r="B301" i="16"/>
  <c r="Q300" i="16"/>
  <c r="P300" i="16"/>
  <c r="O300" i="16"/>
  <c r="N300" i="16"/>
  <c r="M300" i="16"/>
  <c r="L300" i="16"/>
  <c r="K300" i="16"/>
  <c r="J300" i="16"/>
  <c r="I300" i="16"/>
  <c r="H300" i="16"/>
  <c r="G300" i="16"/>
  <c r="F300" i="16"/>
  <c r="E300" i="16"/>
  <c r="D300" i="16"/>
  <c r="C300" i="16"/>
  <c r="B300" i="16"/>
  <c r="Q299" i="16"/>
  <c r="P299" i="16"/>
  <c r="O299" i="16"/>
  <c r="N299" i="16"/>
  <c r="M299" i="16"/>
  <c r="L299" i="16"/>
  <c r="K299" i="16"/>
  <c r="J299" i="16"/>
  <c r="I299" i="16"/>
  <c r="H299" i="16"/>
  <c r="G299" i="16"/>
  <c r="F299" i="16"/>
  <c r="E299" i="16"/>
  <c r="D299" i="16"/>
  <c r="C299" i="16"/>
  <c r="B299" i="16"/>
  <c r="Q298" i="16"/>
  <c r="P298" i="16"/>
  <c r="O298" i="16"/>
  <c r="N298" i="16"/>
  <c r="M298" i="16"/>
  <c r="L298" i="16"/>
  <c r="K298" i="16"/>
  <c r="J298" i="16"/>
  <c r="I298" i="16"/>
  <c r="H298" i="16"/>
  <c r="G298" i="16"/>
  <c r="F298" i="16"/>
  <c r="E298" i="16"/>
  <c r="D298" i="16"/>
  <c r="C298" i="16"/>
  <c r="B298" i="16"/>
  <c r="Q297" i="16"/>
  <c r="P297" i="16"/>
  <c r="O297" i="16"/>
  <c r="N297" i="16"/>
  <c r="M297" i="16"/>
  <c r="L297" i="16"/>
  <c r="K297" i="16"/>
  <c r="J297" i="16"/>
  <c r="I297" i="16"/>
  <c r="H297" i="16"/>
  <c r="G297" i="16"/>
  <c r="F297" i="16"/>
  <c r="E297" i="16"/>
  <c r="D297" i="16"/>
  <c r="C297" i="16"/>
  <c r="B297" i="16"/>
  <c r="Q296" i="16"/>
  <c r="P296" i="16"/>
  <c r="O296" i="16"/>
  <c r="N296" i="16"/>
  <c r="M296" i="16"/>
  <c r="L296" i="16"/>
  <c r="K296" i="16"/>
  <c r="J296" i="16"/>
  <c r="I296" i="16"/>
  <c r="H296" i="16"/>
  <c r="G296" i="16"/>
  <c r="F296" i="16"/>
  <c r="E296" i="16"/>
  <c r="D296" i="16"/>
  <c r="C296" i="16"/>
  <c r="B296" i="16"/>
  <c r="Q295" i="16"/>
  <c r="P295" i="16"/>
  <c r="O295" i="16"/>
  <c r="N295" i="16"/>
  <c r="M295" i="16"/>
  <c r="L295" i="16"/>
  <c r="K295" i="16"/>
  <c r="J295" i="16"/>
  <c r="I295" i="16"/>
  <c r="H295" i="16"/>
  <c r="G295" i="16"/>
  <c r="F295" i="16"/>
  <c r="E295" i="16"/>
  <c r="D295" i="16"/>
  <c r="C295" i="16"/>
  <c r="B295" i="16"/>
  <c r="Q294" i="16"/>
  <c r="P294" i="16"/>
  <c r="O294" i="16"/>
  <c r="N294" i="16"/>
  <c r="M294" i="16"/>
  <c r="L294" i="16"/>
  <c r="K294" i="16"/>
  <c r="J294" i="16"/>
  <c r="I294" i="16"/>
  <c r="H294" i="16"/>
  <c r="G294" i="16"/>
  <c r="F294" i="16"/>
  <c r="E294" i="16"/>
  <c r="D294" i="16"/>
  <c r="C294" i="16"/>
  <c r="B294" i="16"/>
  <c r="Q293" i="16"/>
  <c r="P293" i="16"/>
  <c r="O293" i="16"/>
  <c r="N293" i="16"/>
  <c r="M293" i="16"/>
  <c r="L293" i="16"/>
  <c r="K293" i="16"/>
  <c r="J293" i="16"/>
  <c r="I293" i="16"/>
  <c r="H293" i="16"/>
  <c r="G293" i="16"/>
  <c r="F293" i="16"/>
  <c r="E293" i="16"/>
  <c r="D293" i="16"/>
  <c r="C293" i="16"/>
  <c r="B293" i="16"/>
  <c r="Q292" i="16"/>
  <c r="P292" i="16"/>
  <c r="O292" i="16"/>
  <c r="N292" i="16"/>
  <c r="M292" i="16"/>
  <c r="L292" i="16"/>
  <c r="K292" i="16"/>
  <c r="J292" i="16"/>
  <c r="I292" i="16"/>
  <c r="H292" i="16"/>
  <c r="G292" i="16"/>
  <c r="F292" i="16"/>
  <c r="E292" i="16"/>
  <c r="D292" i="16"/>
  <c r="C292" i="16"/>
  <c r="B292" i="16"/>
  <c r="Q291" i="16"/>
  <c r="P291" i="16"/>
  <c r="O291" i="16"/>
  <c r="N291" i="16"/>
  <c r="M291" i="16"/>
  <c r="L291" i="16"/>
  <c r="K291" i="16"/>
  <c r="J291" i="16"/>
  <c r="I291" i="16"/>
  <c r="H291" i="16"/>
  <c r="G291" i="16"/>
  <c r="F291" i="16"/>
  <c r="E291" i="16"/>
  <c r="D291" i="16"/>
  <c r="C291" i="16"/>
  <c r="B291" i="16"/>
  <c r="Q290" i="16"/>
  <c r="P290" i="16"/>
  <c r="O290" i="16"/>
  <c r="N290" i="16"/>
  <c r="M290" i="16"/>
  <c r="L290" i="16"/>
  <c r="K290" i="16"/>
  <c r="J290" i="16"/>
  <c r="I290" i="16"/>
  <c r="H290" i="16"/>
  <c r="G290" i="16"/>
  <c r="F290" i="16"/>
  <c r="E290" i="16"/>
  <c r="D290" i="16"/>
  <c r="C290" i="16"/>
  <c r="B290" i="16"/>
  <c r="Q289" i="16"/>
  <c r="P289" i="16"/>
  <c r="O289" i="16"/>
  <c r="N289" i="16"/>
  <c r="M289" i="16"/>
  <c r="L289" i="16"/>
  <c r="K289" i="16"/>
  <c r="J289" i="16"/>
  <c r="I289" i="16"/>
  <c r="H289" i="16"/>
  <c r="G289" i="16"/>
  <c r="F289" i="16"/>
  <c r="E289" i="16"/>
  <c r="D289" i="16"/>
  <c r="C289" i="16"/>
  <c r="B289" i="16"/>
  <c r="Q288" i="16"/>
  <c r="P288" i="16"/>
  <c r="O288" i="16"/>
  <c r="N288" i="16"/>
  <c r="M288" i="16"/>
  <c r="L288" i="16"/>
  <c r="K288" i="16"/>
  <c r="J288" i="16"/>
  <c r="I288" i="16"/>
  <c r="H288" i="16"/>
  <c r="G288" i="16"/>
  <c r="F288" i="16"/>
  <c r="E288" i="16"/>
  <c r="D288" i="16"/>
  <c r="C288" i="16"/>
  <c r="B288" i="16"/>
  <c r="Q287" i="16"/>
  <c r="P287" i="16"/>
  <c r="O287" i="16"/>
  <c r="N287" i="16"/>
  <c r="M287" i="16"/>
  <c r="L287" i="16"/>
  <c r="K287" i="16"/>
  <c r="J287" i="16"/>
  <c r="I287" i="16"/>
  <c r="H287" i="16"/>
  <c r="G287" i="16"/>
  <c r="F287" i="16"/>
  <c r="E287" i="16"/>
  <c r="D287" i="16"/>
  <c r="C287" i="16"/>
  <c r="B287" i="16"/>
  <c r="Q286" i="16"/>
  <c r="P286" i="16"/>
  <c r="O286" i="16"/>
  <c r="N286" i="16"/>
  <c r="M286" i="16"/>
  <c r="L286" i="16"/>
  <c r="K286" i="16"/>
  <c r="J286" i="16"/>
  <c r="I286" i="16"/>
  <c r="H286" i="16"/>
  <c r="G286" i="16"/>
  <c r="F286" i="16"/>
  <c r="E286" i="16"/>
  <c r="D286" i="16"/>
  <c r="C286" i="16"/>
  <c r="B286" i="16"/>
  <c r="Q285" i="16"/>
  <c r="P285" i="16"/>
  <c r="O285" i="16"/>
  <c r="N285" i="16"/>
  <c r="M285" i="16"/>
  <c r="L285" i="16"/>
  <c r="K285" i="16"/>
  <c r="J285" i="16"/>
  <c r="I285" i="16"/>
  <c r="H285" i="16"/>
  <c r="G285" i="16"/>
  <c r="F285" i="16"/>
  <c r="E285" i="16"/>
  <c r="D285" i="16"/>
  <c r="C285" i="16"/>
  <c r="B285" i="16"/>
  <c r="Q284" i="16"/>
  <c r="P284" i="16"/>
  <c r="O284" i="16"/>
  <c r="N284" i="16"/>
  <c r="M284" i="16"/>
  <c r="L284" i="16"/>
  <c r="K284" i="16"/>
  <c r="J284" i="16"/>
  <c r="I284" i="16"/>
  <c r="H284" i="16"/>
  <c r="G284" i="16"/>
  <c r="F284" i="16"/>
  <c r="E284" i="16"/>
  <c r="D284" i="16"/>
  <c r="C284" i="16"/>
  <c r="B284" i="16"/>
  <c r="Q283" i="16"/>
  <c r="P283" i="16"/>
  <c r="O283" i="16"/>
  <c r="N283" i="16"/>
  <c r="M283" i="16"/>
  <c r="L283" i="16"/>
  <c r="K283" i="16"/>
  <c r="J283" i="16"/>
  <c r="I283" i="16"/>
  <c r="H283" i="16"/>
  <c r="G283" i="16"/>
  <c r="F283" i="16"/>
  <c r="E283" i="16"/>
  <c r="D283" i="16"/>
  <c r="C283" i="16"/>
  <c r="B283" i="16"/>
  <c r="Q282" i="16"/>
  <c r="P282" i="16"/>
  <c r="O282" i="16"/>
  <c r="N282" i="16"/>
  <c r="M282" i="16"/>
  <c r="L282" i="16"/>
  <c r="K282" i="16"/>
  <c r="J282" i="16"/>
  <c r="I282" i="16"/>
  <c r="H282" i="16"/>
  <c r="G282" i="16"/>
  <c r="F282" i="16"/>
  <c r="E282" i="16"/>
  <c r="D282" i="16"/>
  <c r="C282" i="16"/>
  <c r="B282" i="16"/>
  <c r="Q281" i="16"/>
  <c r="P281" i="16"/>
  <c r="O281" i="16"/>
  <c r="N281" i="16"/>
  <c r="M281" i="16"/>
  <c r="L281" i="16"/>
  <c r="K281" i="16"/>
  <c r="J281" i="16"/>
  <c r="I281" i="16"/>
  <c r="H281" i="16"/>
  <c r="G281" i="16"/>
  <c r="F281" i="16"/>
  <c r="E281" i="16"/>
  <c r="D281" i="16"/>
  <c r="C281" i="16"/>
  <c r="B281" i="16"/>
  <c r="Q280" i="16"/>
  <c r="P280" i="16"/>
  <c r="O280" i="16"/>
  <c r="N280" i="16"/>
  <c r="M280" i="16"/>
  <c r="L280" i="16"/>
  <c r="K280" i="16"/>
  <c r="J280" i="16"/>
  <c r="I280" i="16"/>
  <c r="H280" i="16"/>
  <c r="G280" i="16"/>
  <c r="F280" i="16"/>
  <c r="E280" i="16"/>
  <c r="D280" i="16"/>
  <c r="C280" i="16"/>
  <c r="B280" i="16"/>
  <c r="Q279" i="16"/>
  <c r="P279" i="16"/>
  <c r="O279" i="16"/>
  <c r="N279" i="16"/>
  <c r="M279" i="16"/>
  <c r="L279" i="16"/>
  <c r="K279" i="16"/>
  <c r="J279" i="16"/>
  <c r="I279" i="16"/>
  <c r="H279" i="16"/>
  <c r="G279" i="16"/>
  <c r="F279" i="16"/>
  <c r="E279" i="16"/>
  <c r="D279" i="16"/>
  <c r="C279" i="16"/>
  <c r="B279" i="16"/>
  <c r="Q278" i="16"/>
  <c r="P278" i="16"/>
  <c r="O278" i="16"/>
  <c r="N278" i="16"/>
  <c r="M278" i="16"/>
  <c r="L278" i="16"/>
  <c r="K278" i="16"/>
  <c r="J278" i="16"/>
  <c r="I278" i="16"/>
  <c r="H278" i="16"/>
  <c r="G278" i="16"/>
  <c r="F278" i="16"/>
  <c r="E278" i="16"/>
  <c r="D278" i="16"/>
  <c r="C278" i="16"/>
  <c r="B278" i="16"/>
  <c r="Q277" i="16"/>
  <c r="P277" i="16"/>
  <c r="O277" i="16"/>
  <c r="N277" i="16"/>
  <c r="M277" i="16"/>
  <c r="L277" i="16"/>
  <c r="K277" i="16"/>
  <c r="J277" i="16"/>
  <c r="I277" i="16"/>
  <c r="H277" i="16"/>
  <c r="G277" i="16"/>
  <c r="F277" i="16"/>
  <c r="E277" i="16"/>
  <c r="D277" i="16"/>
  <c r="C277" i="16"/>
  <c r="B277" i="16"/>
  <c r="Q276" i="16"/>
  <c r="P276" i="16"/>
  <c r="O276" i="16"/>
  <c r="N276" i="16"/>
  <c r="M276" i="16"/>
  <c r="L276" i="16"/>
  <c r="K276" i="16"/>
  <c r="J276" i="16"/>
  <c r="I276" i="16"/>
  <c r="H276" i="16"/>
  <c r="G276" i="16"/>
  <c r="F276" i="16"/>
  <c r="E276" i="16"/>
  <c r="D276" i="16"/>
  <c r="C276" i="16"/>
  <c r="B276" i="16"/>
  <c r="Q275" i="16"/>
  <c r="P275" i="16"/>
  <c r="O275" i="16"/>
  <c r="N275" i="16"/>
  <c r="M275" i="16"/>
  <c r="L275" i="16"/>
  <c r="K275" i="16"/>
  <c r="J275" i="16"/>
  <c r="I275" i="16"/>
  <c r="H275" i="16"/>
  <c r="G275" i="16"/>
  <c r="F275" i="16"/>
  <c r="E275" i="16"/>
  <c r="D275" i="16"/>
  <c r="C275" i="16"/>
  <c r="B275" i="16"/>
  <c r="Q274" i="16"/>
  <c r="P274" i="16"/>
  <c r="O274" i="16"/>
  <c r="N274" i="16"/>
  <c r="M274" i="16"/>
  <c r="L274" i="16"/>
  <c r="K274" i="16"/>
  <c r="J274" i="16"/>
  <c r="I274" i="16"/>
  <c r="H274" i="16"/>
  <c r="G274" i="16"/>
  <c r="F274" i="16"/>
  <c r="E274" i="16"/>
  <c r="D274" i="16"/>
  <c r="C274" i="16"/>
  <c r="B274" i="16"/>
  <c r="Q273" i="16"/>
  <c r="P273" i="16"/>
  <c r="O273" i="16"/>
  <c r="N273" i="16"/>
  <c r="M273" i="16"/>
  <c r="L273" i="16"/>
  <c r="K273" i="16"/>
  <c r="J273" i="16"/>
  <c r="I273" i="16"/>
  <c r="H273" i="16"/>
  <c r="G273" i="16"/>
  <c r="F273" i="16"/>
  <c r="E273" i="16"/>
  <c r="D273" i="16"/>
  <c r="C273" i="16"/>
  <c r="B273" i="16"/>
  <c r="Q272" i="16"/>
  <c r="P272" i="16"/>
  <c r="O272" i="16"/>
  <c r="N272" i="16"/>
  <c r="M272" i="16"/>
  <c r="L272" i="16"/>
  <c r="K272" i="16"/>
  <c r="J272" i="16"/>
  <c r="I272" i="16"/>
  <c r="H272" i="16"/>
  <c r="G272" i="16"/>
  <c r="F272" i="16"/>
  <c r="E272" i="16"/>
  <c r="D272" i="16"/>
  <c r="C272" i="16"/>
  <c r="B272" i="16"/>
  <c r="Q271" i="16"/>
  <c r="P271" i="16"/>
  <c r="O271" i="16"/>
  <c r="N271" i="16"/>
  <c r="M271" i="16"/>
  <c r="L271" i="16"/>
  <c r="K271" i="16"/>
  <c r="J271" i="16"/>
  <c r="I271" i="16"/>
  <c r="H271" i="16"/>
  <c r="G271" i="16"/>
  <c r="F271" i="16"/>
  <c r="E271" i="16"/>
  <c r="D271" i="16"/>
  <c r="C271" i="16"/>
  <c r="B271" i="16"/>
  <c r="Q270" i="16"/>
  <c r="P270" i="16"/>
  <c r="O270" i="16"/>
  <c r="N270" i="16"/>
  <c r="M270" i="16"/>
  <c r="L270" i="16"/>
  <c r="K270" i="16"/>
  <c r="J270" i="16"/>
  <c r="I270" i="16"/>
  <c r="H270" i="16"/>
  <c r="G270" i="16"/>
  <c r="F270" i="16"/>
  <c r="E270" i="16"/>
  <c r="D270" i="16"/>
  <c r="C270" i="16"/>
  <c r="B270" i="16"/>
  <c r="Q269" i="16"/>
  <c r="P269" i="16"/>
  <c r="O269" i="16"/>
  <c r="N269" i="16"/>
  <c r="M269" i="16"/>
  <c r="L269" i="16"/>
  <c r="K269" i="16"/>
  <c r="J269" i="16"/>
  <c r="I269" i="16"/>
  <c r="H269" i="16"/>
  <c r="G269" i="16"/>
  <c r="F269" i="16"/>
  <c r="E269" i="16"/>
  <c r="D269" i="16"/>
  <c r="C269" i="16"/>
  <c r="B269" i="16"/>
  <c r="Q268" i="16"/>
  <c r="P268" i="16"/>
  <c r="O268" i="16"/>
  <c r="N268" i="16"/>
  <c r="M268" i="16"/>
  <c r="L268" i="16"/>
  <c r="K268" i="16"/>
  <c r="J268" i="16"/>
  <c r="I268" i="16"/>
  <c r="H268" i="16"/>
  <c r="G268" i="16"/>
  <c r="F268" i="16"/>
  <c r="E268" i="16"/>
  <c r="D268" i="16"/>
  <c r="C268" i="16"/>
  <c r="B268" i="16"/>
  <c r="Q267" i="16"/>
  <c r="P267" i="16"/>
  <c r="O267" i="16"/>
  <c r="N267" i="16"/>
  <c r="M267" i="16"/>
  <c r="L267" i="16"/>
  <c r="K267" i="16"/>
  <c r="J267" i="16"/>
  <c r="I267" i="16"/>
  <c r="H267" i="16"/>
  <c r="G267" i="16"/>
  <c r="F267" i="16"/>
  <c r="E267" i="16"/>
  <c r="D267" i="16"/>
  <c r="C267" i="16"/>
  <c r="B267" i="16"/>
  <c r="Q266" i="16"/>
  <c r="P266" i="16"/>
  <c r="O266" i="16"/>
  <c r="N266" i="16"/>
  <c r="M266" i="16"/>
  <c r="L266" i="16"/>
  <c r="K266" i="16"/>
  <c r="J266" i="16"/>
  <c r="I266" i="16"/>
  <c r="H266" i="16"/>
  <c r="G266" i="16"/>
  <c r="F266" i="16"/>
  <c r="E266" i="16"/>
  <c r="D266" i="16"/>
  <c r="C266" i="16"/>
  <c r="B266" i="16"/>
  <c r="Q265" i="16"/>
  <c r="P265" i="16"/>
  <c r="O265" i="16"/>
  <c r="N265" i="16"/>
  <c r="M265" i="16"/>
  <c r="L265" i="16"/>
  <c r="K265" i="16"/>
  <c r="J265" i="16"/>
  <c r="I265" i="16"/>
  <c r="H265" i="16"/>
  <c r="G265" i="16"/>
  <c r="F265" i="16"/>
  <c r="E265" i="16"/>
  <c r="D265" i="16"/>
  <c r="C265" i="16"/>
  <c r="B265" i="16"/>
  <c r="Q264" i="16"/>
  <c r="P264" i="16"/>
  <c r="O264" i="16"/>
  <c r="N264" i="16"/>
  <c r="M264" i="16"/>
  <c r="L264" i="16"/>
  <c r="K264" i="16"/>
  <c r="J264" i="16"/>
  <c r="I264" i="16"/>
  <c r="H264" i="16"/>
  <c r="G264" i="16"/>
  <c r="F264" i="16"/>
  <c r="E264" i="16"/>
  <c r="D264" i="16"/>
  <c r="C264" i="16"/>
  <c r="B264" i="16"/>
  <c r="Q263" i="16"/>
  <c r="P263" i="16"/>
  <c r="O263" i="16"/>
  <c r="N263" i="16"/>
  <c r="M263" i="16"/>
  <c r="L263" i="16"/>
  <c r="K263" i="16"/>
  <c r="J263" i="16"/>
  <c r="I263" i="16"/>
  <c r="H263" i="16"/>
  <c r="G263" i="16"/>
  <c r="F263" i="16"/>
  <c r="E263" i="16"/>
  <c r="D263" i="16"/>
  <c r="C263" i="16"/>
  <c r="B263" i="16"/>
  <c r="Q262" i="16"/>
  <c r="P262" i="16"/>
  <c r="O262" i="16"/>
  <c r="N262" i="16"/>
  <c r="M262" i="16"/>
  <c r="L262" i="16"/>
  <c r="K262" i="16"/>
  <c r="J262" i="16"/>
  <c r="I262" i="16"/>
  <c r="H262" i="16"/>
  <c r="G262" i="16"/>
  <c r="F262" i="16"/>
  <c r="E262" i="16"/>
  <c r="D262" i="16"/>
  <c r="C262" i="16"/>
  <c r="B262" i="16"/>
  <c r="Q261" i="16"/>
  <c r="P261" i="16"/>
  <c r="O261" i="16"/>
  <c r="N261" i="16"/>
  <c r="M261" i="16"/>
  <c r="L261" i="16"/>
  <c r="K261" i="16"/>
  <c r="J261" i="16"/>
  <c r="I261" i="16"/>
  <c r="H261" i="16"/>
  <c r="G261" i="16"/>
  <c r="F261" i="16"/>
  <c r="E261" i="16"/>
  <c r="D261" i="16"/>
  <c r="C261" i="16"/>
  <c r="B261" i="16"/>
  <c r="Q260" i="16"/>
  <c r="P260" i="16"/>
  <c r="O260" i="16"/>
  <c r="N260" i="16"/>
  <c r="M260" i="16"/>
  <c r="L260" i="16"/>
  <c r="K260" i="16"/>
  <c r="J260" i="16"/>
  <c r="I260" i="16"/>
  <c r="H260" i="16"/>
  <c r="G260" i="16"/>
  <c r="F260" i="16"/>
  <c r="E260" i="16"/>
  <c r="D260" i="16"/>
  <c r="C260" i="16"/>
  <c r="B260" i="16"/>
  <c r="Q259" i="16"/>
  <c r="P259" i="16"/>
  <c r="O259" i="16"/>
  <c r="N259" i="16"/>
  <c r="M259" i="16"/>
  <c r="L259" i="16"/>
  <c r="K259" i="16"/>
  <c r="J259" i="16"/>
  <c r="I259" i="16"/>
  <c r="H259" i="16"/>
  <c r="G259" i="16"/>
  <c r="F259" i="16"/>
  <c r="E259" i="16"/>
  <c r="D259" i="16"/>
  <c r="C259" i="16"/>
  <c r="B259" i="16"/>
  <c r="Q258" i="16"/>
  <c r="P258" i="16"/>
  <c r="O258" i="16"/>
  <c r="N258" i="16"/>
  <c r="M258" i="16"/>
  <c r="L258" i="16"/>
  <c r="K258" i="16"/>
  <c r="J258" i="16"/>
  <c r="I258" i="16"/>
  <c r="H258" i="16"/>
  <c r="G258" i="16"/>
  <c r="F258" i="16"/>
  <c r="E258" i="16"/>
  <c r="D258" i="16"/>
  <c r="C258" i="16"/>
  <c r="B258" i="16"/>
  <c r="Q257" i="16"/>
  <c r="P257" i="16"/>
  <c r="O257" i="16"/>
  <c r="N257" i="16"/>
  <c r="M257" i="16"/>
  <c r="L257" i="16"/>
  <c r="K257" i="16"/>
  <c r="J257" i="16"/>
  <c r="I257" i="16"/>
  <c r="H257" i="16"/>
  <c r="G257" i="16"/>
  <c r="F257" i="16"/>
  <c r="E257" i="16"/>
  <c r="D257" i="16"/>
  <c r="C257" i="16"/>
  <c r="B257" i="16"/>
  <c r="Q256" i="16"/>
  <c r="P256" i="16"/>
  <c r="O256" i="16"/>
  <c r="N256" i="16"/>
  <c r="M256" i="16"/>
  <c r="L256" i="16"/>
  <c r="K256" i="16"/>
  <c r="J256" i="16"/>
  <c r="I256" i="16"/>
  <c r="H256" i="16"/>
  <c r="G256" i="16"/>
  <c r="F256" i="16"/>
  <c r="E256" i="16"/>
  <c r="D256" i="16"/>
  <c r="C256" i="16"/>
  <c r="B256" i="16"/>
  <c r="Q255" i="16"/>
  <c r="P255" i="16"/>
  <c r="O255" i="16"/>
  <c r="N255" i="16"/>
  <c r="M255" i="16"/>
  <c r="L255" i="16"/>
  <c r="K255" i="16"/>
  <c r="J255" i="16"/>
  <c r="I255" i="16"/>
  <c r="H255" i="16"/>
  <c r="G255" i="16"/>
  <c r="F255" i="16"/>
  <c r="E255" i="16"/>
  <c r="D255" i="16"/>
  <c r="C255" i="16"/>
  <c r="B255" i="16"/>
  <c r="Q254" i="16"/>
  <c r="P254" i="16"/>
  <c r="O254" i="16"/>
  <c r="N254" i="16"/>
  <c r="M254" i="16"/>
  <c r="L254" i="16"/>
  <c r="K254" i="16"/>
  <c r="J254" i="16"/>
  <c r="I254" i="16"/>
  <c r="H254" i="16"/>
  <c r="G254" i="16"/>
  <c r="F254" i="16"/>
  <c r="E254" i="16"/>
  <c r="D254" i="16"/>
  <c r="C254" i="16"/>
  <c r="B254" i="16"/>
  <c r="Q253" i="16"/>
  <c r="P253" i="16"/>
  <c r="O253" i="16"/>
  <c r="N253" i="16"/>
  <c r="M253" i="16"/>
  <c r="L253" i="16"/>
  <c r="K253" i="16"/>
  <c r="J253" i="16"/>
  <c r="I253" i="16"/>
  <c r="H253" i="16"/>
  <c r="G253" i="16"/>
  <c r="F253" i="16"/>
  <c r="E253" i="16"/>
  <c r="D253" i="16"/>
  <c r="C253" i="16"/>
  <c r="B253" i="16"/>
  <c r="Q252" i="16"/>
  <c r="P252" i="16"/>
  <c r="O252" i="16"/>
  <c r="N252" i="16"/>
  <c r="M252" i="16"/>
  <c r="L252" i="16"/>
  <c r="K252" i="16"/>
  <c r="J252" i="16"/>
  <c r="I252" i="16"/>
  <c r="H252" i="16"/>
  <c r="G252" i="16"/>
  <c r="F252" i="16"/>
  <c r="E252" i="16"/>
  <c r="D252" i="16"/>
  <c r="C252" i="16"/>
  <c r="B252" i="16"/>
  <c r="Q251" i="16"/>
  <c r="P251" i="16"/>
  <c r="O251" i="16"/>
  <c r="N251" i="16"/>
  <c r="M251" i="16"/>
  <c r="L251" i="16"/>
  <c r="K251" i="16"/>
  <c r="J251" i="16"/>
  <c r="I251" i="16"/>
  <c r="H251" i="16"/>
  <c r="G251" i="16"/>
  <c r="F251" i="16"/>
  <c r="E251" i="16"/>
  <c r="D251" i="16"/>
  <c r="C251" i="16"/>
  <c r="B251" i="16"/>
  <c r="Q250" i="16"/>
  <c r="P250" i="16"/>
  <c r="O250" i="16"/>
  <c r="N250" i="16"/>
  <c r="M250" i="16"/>
  <c r="L250" i="16"/>
  <c r="K250" i="16"/>
  <c r="J250" i="16"/>
  <c r="I250" i="16"/>
  <c r="H250" i="16"/>
  <c r="G250" i="16"/>
  <c r="F250" i="16"/>
  <c r="E250" i="16"/>
  <c r="D250" i="16"/>
  <c r="C250" i="16"/>
  <c r="B250" i="16"/>
  <c r="Q249" i="16"/>
  <c r="P249" i="16"/>
  <c r="O249" i="16"/>
  <c r="N249" i="16"/>
  <c r="M249" i="16"/>
  <c r="L249" i="16"/>
  <c r="K249" i="16"/>
  <c r="J249" i="16"/>
  <c r="I249" i="16"/>
  <c r="H249" i="16"/>
  <c r="G249" i="16"/>
  <c r="F249" i="16"/>
  <c r="E249" i="16"/>
  <c r="D249" i="16"/>
  <c r="C249" i="16"/>
  <c r="B249" i="16"/>
  <c r="Q248" i="16"/>
  <c r="P248" i="16"/>
  <c r="O248" i="16"/>
  <c r="N248" i="16"/>
  <c r="M248" i="16"/>
  <c r="L248" i="16"/>
  <c r="K248" i="16"/>
  <c r="J248" i="16"/>
  <c r="I248" i="16"/>
  <c r="H248" i="16"/>
  <c r="G248" i="16"/>
  <c r="F248" i="16"/>
  <c r="E248" i="16"/>
  <c r="D248" i="16"/>
  <c r="C248" i="16"/>
  <c r="B248" i="16"/>
  <c r="Q247" i="16"/>
  <c r="P247" i="16"/>
  <c r="O247" i="16"/>
  <c r="N247" i="16"/>
  <c r="M247" i="16"/>
  <c r="L247" i="16"/>
  <c r="K247" i="16"/>
  <c r="J247" i="16"/>
  <c r="I247" i="16"/>
  <c r="H247" i="16"/>
  <c r="G247" i="16"/>
  <c r="F247" i="16"/>
  <c r="E247" i="16"/>
  <c r="D247" i="16"/>
  <c r="C247" i="16"/>
  <c r="B247" i="16"/>
  <c r="Q246" i="16"/>
  <c r="P246" i="16"/>
  <c r="O246" i="16"/>
  <c r="N246" i="16"/>
  <c r="M246" i="16"/>
  <c r="L246" i="16"/>
  <c r="K246" i="16"/>
  <c r="J246" i="16"/>
  <c r="I246" i="16"/>
  <c r="H246" i="16"/>
  <c r="G246" i="16"/>
  <c r="F246" i="16"/>
  <c r="E246" i="16"/>
  <c r="D246" i="16"/>
  <c r="C246" i="16"/>
  <c r="B246" i="16"/>
  <c r="Q245" i="16"/>
  <c r="P245" i="16"/>
  <c r="O245" i="16"/>
  <c r="N245" i="16"/>
  <c r="M245" i="16"/>
  <c r="L245" i="16"/>
  <c r="K245" i="16"/>
  <c r="J245" i="16"/>
  <c r="I245" i="16"/>
  <c r="H245" i="16"/>
  <c r="G245" i="16"/>
  <c r="F245" i="16"/>
  <c r="E245" i="16"/>
  <c r="D245" i="16"/>
  <c r="C245" i="16"/>
  <c r="B245" i="16"/>
  <c r="Q244" i="16"/>
  <c r="P244" i="16"/>
  <c r="O244" i="16"/>
  <c r="N244" i="16"/>
  <c r="M244" i="16"/>
  <c r="L244" i="16"/>
  <c r="K244" i="16"/>
  <c r="J244" i="16"/>
  <c r="I244" i="16"/>
  <c r="H244" i="16"/>
  <c r="G244" i="16"/>
  <c r="F244" i="16"/>
  <c r="E244" i="16"/>
  <c r="D244" i="16"/>
  <c r="C244" i="16"/>
  <c r="B244" i="16"/>
  <c r="Q243" i="16"/>
  <c r="P243" i="16"/>
  <c r="O243" i="16"/>
  <c r="N243" i="16"/>
  <c r="M243" i="16"/>
  <c r="L243" i="16"/>
  <c r="K243" i="16"/>
  <c r="J243" i="16"/>
  <c r="I243" i="16"/>
  <c r="H243" i="16"/>
  <c r="G243" i="16"/>
  <c r="F243" i="16"/>
  <c r="E243" i="16"/>
  <c r="D243" i="16"/>
  <c r="C243" i="16"/>
  <c r="B243" i="16"/>
  <c r="Q242" i="16"/>
  <c r="P242" i="16"/>
  <c r="O242" i="16"/>
  <c r="N242" i="16"/>
  <c r="M242" i="16"/>
  <c r="L242" i="16"/>
  <c r="K242" i="16"/>
  <c r="J242" i="16"/>
  <c r="I242" i="16"/>
  <c r="H242" i="16"/>
  <c r="G242" i="16"/>
  <c r="F242" i="16"/>
  <c r="E242" i="16"/>
  <c r="D242" i="16"/>
  <c r="C242" i="16"/>
  <c r="B242" i="16"/>
  <c r="Q241" i="16"/>
  <c r="P241" i="16"/>
  <c r="O241" i="16"/>
  <c r="N241" i="16"/>
  <c r="M241" i="16"/>
  <c r="L241" i="16"/>
  <c r="K241" i="16"/>
  <c r="J241" i="16"/>
  <c r="I241" i="16"/>
  <c r="H241" i="16"/>
  <c r="G241" i="16"/>
  <c r="F241" i="16"/>
  <c r="E241" i="16"/>
  <c r="D241" i="16"/>
  <c r="C241" i="16"/>
  <c r="B241" i="16"/>
  <c r="Q240" i="16"/>
  <c r="P240" i="16"/>
  <c r="O240" i="16"/>
  <c r="N240" i="16"/>
  <c r="M240" i="16"/>
  <c r="L240" i="16"/>
  <c r="K240" i="16"/>
  <c r="J240" i="16"/>
  <c r="I240" i="16"/>
  <c r="H240" i="16"/>
  <c r="G240" i="16"/>
  <c r="F240" i="16"/>
  <c r="E240" i="16"/>
  <c r="D240" i="16"/>
  <c r="C240" i="16"/>
  <c r="B240" i="16"/>
  <c r="Q239" i="16"/>
  <c r="P239" i="16"/>
  <c r="O239" i="16"/>
  <c r="N239" i="16"/>
  <c r="M239" i="16"/>
  <c r="L239" i="16"/>
  <c r="K239" i="16"/>
  <c r="J239" i="16"/>
  <c r="I239" i="16"/>
  <c r="H239" i="16"/>
  <c r="G239" i="16"/>
  <c r="F239" i="16"/>
  <c r="E239" i="16"/>
  <c r="D239" i="16"/>
  <c r="C239" i="16"/>
  <c r="B239" i="16"/>
  <c r="Q238" i="16"/>
  <c r="P238" i="16"/>
  <c r="O238" i="16"/>
  <c r="N238" i="16"/>
  <c r="M238" i="16"/>
  <c r="L238" i="16"/>
  <c r="K238" i="16"/>
  <c r="J238" i="16"/>
  <c r="I238" i="16"/>
  <c r="H238" i="16"/>
  <c r="G238" i="16"/>
  <c r="F238" i="16"/>
  <c r="E238" i="16"/>
  <c r="D238" i="16"/>
  <c r="C238" i="16"/>
  <c r="B238" i="16"/>
  <c r="Q237" i="16"/>
  <c r="P237" i="16"/>
  <c r="O237" i="16"/>
  <c r="N237" i="16"/>
  <c r="M237" i="16"/>
  <c r="L237" i="16"/>
  <c r="K237" i="16"/>
  <c r="J237" i="16"/>
  <c r="I237" i="16"/>
  <c r="H237" i="16"/>
  <c r="G237" i="16"/>
  <c r="F237" i="16"/>
  <c r="E237" i="16"/>
  <c r="D237" i="16"/>
  <c r="C237" i="16"/>
  <c r="B237" i="16"/>
  <c r="Q236" i="16"/>
  <c r="P236" i="16"/>
  <c r="O236" i="16"/>
  <c r="N236" i="16"/>
  <c r="M236" i="16"/>
  <c r="L236" i="16"/>
  <c r="K236" i="16"/>
  <c r="J236" i="16"/>
  <c r="I236" i="16"/>
  <c r="H236" i="16"/>
  <c r="G236" i="16"/>
  <c r="F236" i="16"/>
  <c r="E236" i="16"/>
  <c r="D236" i="16"/>
  <c r="C236" i="16"/>
  <c r="B236" i="16"/>
  <c r="Q235" i="16"/>
  <c r="P235" i="16"/>
  <c r="O235" i="16"/>
  <c r="N235" i="16"/>
  <c r="M235" i="16"/>
  <c r="L235" i="16"/>
  <c r="K235" i="16"/>
  <c r="J235" i="16"/>
  <c r="I235" i="16"/>
  <c r="H235" i="16"/>
  <c r="G235" i="16"/>
  <c r="F235" i="16"/>
  <c r="E235" i="16"/>
  <c r="D235" i="16"/>
  <c r="C235" i="16"/>
  <c r="B235" i="16"/>
  <c r="Q234" i="16"/>
  <c r="P234" i="16"/>
  <c r="O234" i="16"/>
  <c r="N234" i="16"/>
  <c r="M234" i="16"/>
  <c r="L234" i="16"/>
  <c r="K234" i="16"/>
  <c r="J234" i="16"/>
  <c r="I234" i="16"/>
  <c r="H234" i="16"/>
  <c r="G234" i="16"/>
  <c r="F234" i="16"/>
  <c r="E234" i="16"/>
  <c r="D234" i="16"/>
  <c r="C234" i="16"/>
  <c r="B234" i="16"/>
  <c r="Q233" i="16"/>
  <c r="P233" i="16"/>
  <c r="O233" i="16"/>
  <c r="N233" i="16"/>
  <c r="M233" i="16"/>
  <c r="L233" i="16"/>
  <c r="K233" i="16"/>
  <c r="J233" i="16"/>
  <c r="I233" i="16"/>
  <c r="H233" i="16"/>
  <c r="G233" i="16"/>
  <c r="F233" i="16"/>
  <c r="E233" i="16"/>
  <c r="D233" i="16"/>
  <c r="C233" i="16"/>
  <c r="B233" i="16"/>
  <c r="Q232" i="16"/>
  <c r="P232" i="16"/>
  <c r="O232" i="16"/>
  <c r="N232" i="16"/>
  <c r="M232" i="16"/>
  <c r="L232" i="16"/>
  <c r="K232" i="16"/>
  <c r="J232" i="16"/>
  <c r="I232" i="16"/>
  <c r="H232" i="16"/>
  <c r="G232" i="16"/>
  <c r="F232" i="16"/>
  <c r="E232" i="16"/>
  <c r="D232" i="16"/>
  <c r="C232" i="16"/>
  <c r="B232" i="16"/>
  <c r="Q231" i="16"/>
  <c r="P231" i="16"/>
  <c r="O231" i="16"/>
  <c r="N231" i="16"/>
  <c r="M231" i="16"/>
  <c r="L231" i="16"/>
  <c r="K231" i="16"/>
  <c r="J231" i="16"/>
  <c r="I231" i="16"/>
  <c r="H231" i="16"/>
  <c r="G231" i="16"/>
  <c r="F231" i="16"/>
  <c r="E231" i="16"/>
  <c r="D231" i="16"/>
  <c r="C231" i="16"/>
  <c r="B231" i="16"/>
  <c r="Q230" i="16"/>
  <c r="P230" i="16"/>
  <c r="O230" i="16"/>
  <c r="N230" i="16"/>
  <c r="M230" i="16"/>
  <c r="L230" i="16"/>
  <c r="K230" i="16"/>
  <c r="J230" i="16"/>
  <c r="I230" i="16"/>
  <c r="H230" i="16"/>
  <c r="G230" i="16"/>
  <c r="F230" i="16"/>
  <c r="E230" i="16"/>
  <c r="D230" i="16"/>
  <c r="C230" i="16"/>
  <c r="B230" i="16"/>
  <c r="Q229" i="16"/>
  <c r="P229" i="16"/>
  <c r="O229" i="16"/>
  <c r="N229" i="16"/>
  <c r="M229" i="16"/>
  <c r="L229" i="16"/>
  <c r="K229" i="16"/>
  <c r="J229" i="16"/>
  <c r="I229" i="16"/>
  <c r="H229" i="16"/>
  <c r="G229" i="16"/>
  <c r="F229" i="16"/>
  <c r="E229" i="16"/>
  <c r="D229" i="16"/>
  <c r="C229" i="16"/>
  <c r="B229" i="16"/>
  <c r="Q228" i="16"/>
  <c r="P228" i="16"/>
  <c r="O228" i="16"/>
  <c r="N228" i="16"/>
  <c r="M228" i="16"/>
  <c r="L228" i="16"/>
  <c r="K228" i="16"/>
  <c r="J228" i="16"/>
  <c r="I228" i="16"/>
  <c r="H228" i="16"/>
  <c r="G228" i="16"/>
  <c r="F228" i="16"/>
  <c r="E228" i="16"/>
  <c r="D228" i="16"/>
  <c r="C228" i="16"/>
  <c r="B228" i="16"/>
  <c r="Q227" i="16"/>
  <c r="P227" i="16"/>
  <c r="O227" i="16"/>
  <c r="N227" i="16"/>
  <c r="M227" i="16"/>
  <c r="L227" i="16"/>
  <c r="K227" i="16"/>
  <c r="J227" i="16"/>
  <c r="I227" i="16"/>
  <c r="H227" i="16"/>
  <c r="G227" i="16"/>
  <c r="F227" i="16"/>
  <c r="E227" i="16"/>
  <c r="D227" i="16"/>
  <c r="C227" i="16"/>
  <c r="B227" i="16"/>
  <c r="Q226" i="16"/>
  <c r="P226" i="16"/>
  <c r="O226" i="16"/>
  <c r="N226" i="16"/>
  <c r="M226" i="16"/>
  <c r="L226" i="16"/>
  <c r="K226" i="16"/>
  <c r="J226" i="16"/>
  <c r="I226" i="16"/>
  <c r="H226" i="16"/>
  <c r="G226" i="16"/>
  <c r="F226" i="16"/>
  <c r="E226" i="16"/>
  <c r="D226" i="16"/>
  <c r="C226" i="16"/>
  <c r="B226" i="16"/>
  <c r="Q225" i="16"/>
  <c r="P225" i="16"/>
  <c r="O225" i="16"/>
  <c r="N225" i="16"/>
  <c r="M225" i="16"/>
  <c r="L225" i="16"/>
  <c r="K225" i="16"/>
  <c r="J225" i="16"/>
  <c r="I225" i="16"/>
  <c r="H225" i="16"/>
  <c r="G225" i="16"/>
  <c r="F225" i="16"/>
  <c r="E225" i="16"/>
  <c r="D225" i="16"/>
  <c r="C225" i="16"/>
  <c r="B225" i="16"/>
  <c r="Q224" i="16"/>
  <c r="P224" i="16"/>
  <c r="O224" i="16"/>
  <c r="N224" i="16"/>
  <c r="M224" i="16"/>
  <c r="L224" i="16"/>
  <c r="K224" i="16"/>
  <c r="J224" i="16"/>
  <c r="I224" i="16"/>
  <c r="H224" i="16"/>
  <c r="G224" i="16"/>
  <c r="F224" i="16"/>
  <c r="E224" i="16"/>
  <c r="D224" i="16"/>
  <c r="C224" i="16"/>
  <c r="B224" i="16"/>
  <c r="Q223" i="16"/>
  <c r="P223" i="16"/>
  <c r="O223" i="16"/>
  <c r="N223" i="16"/>
  <c r="M223" i="16"/>
  <c r="L223" i="16"/>
  <c r="K223" i="16"/>
  <c r="J223" i="16"/>
  <c r="I223" i="16"/>
  <c r="H223" i="16"/>
  <c r="G223" i="16"/>
  <c r="F223" i="16"/>
  <c r="E223" i="16"/>
  <c r="D223" i="16"/>
  <c r="C223" i="16"/>
  <c r="B223" i="16"/>
  <c r="Q222" i="16"/>
  <c r="P222" i="16"/>
  <c r="O222" i="16"/>
  <c r="N222" i="16"/>
  <c r="M222" i="16"/>
  <c r="L222" i="16"/>
  <c r="K222" i="16"/>
  <c r="J222" i="16"/>
  <c r="I222" i="16"/>
  <c r="H222" i="16"/>
  <c r="G222" i="16"/>
  <c r="F222" i="16"/>
  <c r="E222" i="16"/>
  <c r="D222" i="16"/>
  <c r="C222" i="16"/>
  <c r="B222" i="16"/>
  <c r="Q221" i="16"/>
  <c r="P221" i="16"/>
  <c r="O221" i="16"/>
  <c r="N221" i="16"/>
  <c r="M221" i="16"/>
  <c r="L221" i="16"/>
  <c r="K221" i="16"/>
  <c r="J221" i="16"/>
  <c r="I221" i="16"/>
  <c r="H221" i="16"/>
  <c r="G221" i="16"/>
  <c r="F221" i="16"/>
  <c r="E221" i="16"/>
  <c r="D221" i="16"/>
  <c r="C221" i="16"/>
  <c r="B221" i="16"/>
  <c r="Q220" i="16"/>
  <c r="P220" i="16"/>
  <c r="O220" i="16"/>
  <c r="N220" i="16"/>
  <c r="M220" i="16"/>
  <c r="L220" i="16"/>
  <c r="K220" i="16"/>
  <c r="J220" i="16"/>
  <c r="I220" i="16"/>
  <c r="H220" i="16"/>
  <c r="G220" i="16"/>
  <c r="F220" i="16"/>
  <c r="E220" i="16"/>
  <c r="D220" i="16"/>
  <c r="C220" i="16"/>
  <c r="B220" i="16"/>
  <c r="Q219" i="16"/>
  <c r="P219" i="16"/>
  <c r="O219" i="16"/>
  <c r="N219" i="16"/>
  <c r="M219" i="16"/>
  <c r="L219" i="16"/>
  <c r="K219" i="16"/>
  <c r="J219" i="16"/>
  <c r="I219" i="16"/>
  <c r="H219" i="16"/>
  <c r="G219" i="16"/>
  <c r="F219" i="16"/>
  <c r="E219" i="16"/>
  <c r="D219" i="16"/>
  <c r="C219" i="16"/>
  <c r="B219" i="16"/>
  <c r="Q218" i="16"/>
  <c r="P218" i="16"/>
  <c r="O218" i="16"/>
  <c r="N218" i="16"/>
  <c r="M218" i="16"/>
  <c r="L218" i="16"/>
  <c r="K218" i="16"/>
  <c r="J218" i="16"/>
  <c r="I218" i="16"/>
  <c r="H218" i="16"/>
  <c r="G218" i="16"/>
  <c r="F218" i="16"/>
  <c r="E218" i="16"/>
  <c r="D218" i="16"/>
  <c r="C218" i="16"/>
  <c r="B218" i="16"/>
  <c r="Q217" i="16"/>
  <c r="P217" i="16"/>
  <c r="O217" i="16"/>
  <c r="N217" i="16"/>
  <c r="M217" i="16"/>
  <c r="L217" i="16"/>
  <c r="K217" i="16"/>
  <c r="J217" i="16"/>
  <c r="I217" i="16"/>
  <c r="H217" i="16"/>
  <c r="G217" i="16"/>
  <c r="F217" i="16"/>
  <c r="E217" i="16"/>
  <c r="D217" i="16"/>
  <c r="C217" i="16"/>
  <c r="B217" i="16"/>
  <c r="Q216" i="16"/>
  <c r="P216" i="16"/>
  <c r="O216" i="16"/>
  <c r="N216" i="16"/>
  <c r="M216" i="16"/>
  <c r="L216" i="16"/>
  <c r="K216" i="16"/>
  <c r="J216" i="16"/>
  <c r="I216" i="16"/>
  <c r="H216" i="16"/>
  <c r="G216" i="16"/>
  <c r="F216" i="16"/>
  <c r="E216" i="16"/>
  <c r="D216" i="16"/>
  <c r="C216" i="16"/>
  <c r="B216" i="16"/>
  <c r="Q215" i="16"/>
  <c r="P215" i="16"/>
  <c r="O215" i="16"/>
  <c r="N215" i="16"/>
  <c r="M215" i="16"/>
  <c r="L215" i="16"/>
  <c r="K215" i="16"/>
  <c r="J215" i="16"/>
  <c r="I215" i="16"/>
  <c r="H215" i="16"/>
  <c r="G215" i="16"/>
  <c r="F215" i="16"/>
  <c r="E215" i="16"/>
  <c r="D215" i="16"/>
  <c r="C215" i="16"/>
  <c r="B215" i="16"/>
  <c r="Q214" i="16"/>
  <c r="P214" i="16"/>
  <c r="O214" i="16"/>
  <c r="N214" i="16"/>
  <c r="M214" i="16"/>
  <c r="L214" i="16"/>
  <c r="K214" i="16"/>
  <c r="J214" i="16"/>
  <c r="I214" i="16"/>
  <c r="H214" i="16"/>
  <c r="G214" i="16"/>
  <c r="F214" i="16"/>
  <c r="E214" i="16"/>
  <c r="D214" i="16"/>
  <c r="C214" i="16"/>
  <c r="B214" i="16"/>
  <c r="Q213" i="16"/>
  <c r="P213" i="16"/>
  <c r="O213" i="16"/>
  <c r="N213" i="16"/>
  <c r="M213" i="16"/>
  <c r="L213" i="16"/>
  <c r="K213" i="16"/>
  <c r="J213" i="16"/>
  <c r="I213" i="16"/>
  <c r="H213" i="16"/>
  <c r="G213" i="16"/>
  <c r="F213" i="16"/>
  <c r="E213" i="16"/>
  <c r="D213" i="16"/>
  <c r="C213" i="16"/>
  <c r="B213" i="16"/>
  <c r="Q212" i="16"/>
  <c r="P212" i="16"/>
  <c r="O212" i="16"/>
  <c r="N212" i="16"/>
  <c r="M212" i="16"/>
  <c r="L212" i="16"/>
  <c r="K212" i="16"/>
  <c r="J212" i="16"/>
  <c r="I212" i="16"/>
  <c r="H212" i="16"/>
  <c r="G212" i="16"/>
  <c r="F212" i="16"/>
  <c r="E212" i="16"/>
  <c r="D212" i="16"/>
  <c r="C212" i="16"/>
  <c r="B212" i="16"/>
  <c r="Q211" i="16"/>
  <c r="P211" i="16"/>
  <c r="O211" i="16"/>
  <c r="N211" i="16"/>
  <c r="M211" i="16"/>
  <c r="L211" i="16"/>
  <c r="K211" i="16"/>
  <c r="J211" i="16"/>
  <c r="I211" i="16"/>
  <c r="H211" i="16"/>
  <c r="G211" i="16"/>
  <c r="F211" i="16"/>
  <c r="E211" i="16"/>
  <c r="D211" i="16"/>
  <c r="C211" i="16"/>
  <c r="B211" i="16"/>
  <c r="Q210" i="16"/>
  <c r="P210" i="16"/>
  <c r="O210" i="16"/>
  <c r="N210" i="16"/>
  <c r="M210" i="16"/>
  <c r="L210" i="16"/>
  <c r="K210" i="16"/>
  <c r="J210" i="16"/>
  <c r="I210" i="16"/>
  <c r="H210" i="16"/>
  <c r="G210" i="16"/>
  <c r="F210" i="16"/>
  <c r="E210" i="16"/>
  <c r="D210" i="16"/>
  <c r="C210" i="16"/>
  <c r="B210" i="16"/>
  <c r="Q209" i="16"/>
  <c r="P209" i="16"/>
  <c r="O209" i="16"/>
  <c r="N209" i="16"/>
  <c r="M209" i="16"/>
  <c r="L209" i="16"/>
  <c r="K209" i="16"/>
  <c r="J209" i="16"/>
  <c r="I209" i="16"/>
  <c r="H209" i="16"/>
  <c r="G209" i="16"/>
  <c r="F209" i="16"/>
  <c r="E209" i="16"/>
  <c r="D209" i="16"/>
  <c r="C209" i="16"/>
  <c r="B209" i="16"/>
  <c r="Q208" i="16"/>
  <c r="P208" i="16"/>
  <c r="O208" i="16"/>
  <c r="N208" i="16"/>
  <c r="M208" i="16"/>
  <c r="L208" i="16"/>
  <c r="K208" i="16"/>
  <c r="J208" i="16"/>
  <c r="I208" i="16"/>
  <c r="H208" i="16"/>
  <c r="G208" i="16"/>
  <c r="F208" i="16"/>
  <c r="E208" i="16"/>
  <c r="D208" i="16"/>
  <c r="C208" i="16"/>
  <c r="B208" i="16"/>
  <c r="Q207" i="16"/>
  <c r="P207" i="16"/>
  <c r="O207" i="16"/>
  <c r="N207" i="16"/>
  <c r="M207" i="16"/>
  <c r="L207" i="16"/>
  <c r="K207" i="16"/>
  <c r="J207" i="16"/>
  <c r="I207" i="16"/>
  <c r="H207" i="16"/>
  <c r="G207" i="16"/>
  <c r="F207" i="16"/>
  <c r="E207" i="16"/>
  <c r="D207" i="16"/>
  <c r="C207" i="16"/>
  <c r="B207" i="16"/>
  <c r="Q206" i="16"/>
  <c r="P206" i="16"/>
  <c r="O206" i="16"/>
  <c r="N206" i="16"/>
  <c r="M206" i="16"/>
  <c r="L206" i="16"/>
  <c r="K206" i="16"/>
  <c r="J206" i="16"/>
  <c r="I206" i="16"/>
  <c r="H206" i="16"/>
  <c r="G206" i="16"/>
  <c r="F206" i="16"/>
  <c r="E206" i="16"/>
  <c r="D206" i="16"/>
  <c r="C206" i="16"/>
  <c r="B206" i="16"/>
  <c r="Q205" i="16"/>
  <c r="P205" i="16"/>
  <c r="O205" i="16"/>
  <c r="N205" i="16"/>
  <c r="M205" i="16"/>
  <c r="L205" i="16"/>
  <c r="K205" i="16"/>
  <c r="J205" i="16"/>
  <c r="I205" i="16"/>
  <c r="H205" i="16"/>
  <c r="G205" i="16"/>
  <c r="F205" i="16"/>
  <c r="E205" i="16"/>
  <c r="D205" i="16"/>
  <c r="C205" i="16"/>
  <c r="B205" i="16"/>
  <c r="Q204" i="16"/>
  <c r="P204" i="16"/>
  <c r="O204" i="16"/>
  <c r="N204" i="16"/>
  <c r="M204" i="16"/>
  <c r="L204" i="16"/>
  <c r="K204" i="16"/>
  <c r="J204" i="16"/>
  <c r="I204" i="16"/>
  <c r="H204" i="16"/>
  <c r="G204" i="16"/>
  <c r="F204" i="16"/>
  <c r="E204" i="16"/>
  <c r="D204" i="16"/>
  <c r="C204" i="16"/>
  <c r="B204" i="16"/>
  <c r="Q203" i="16"/>
  <c r="P203" i="16"/>
  <c r="O203" i="16"/>
  <c r="N203" i="16"/>
  <c r="M203" i="16"/>
  <c r="L203" i="16"/>
  <c r="K203" i="16"/>
  <c r="J203" i="16"/>
  <c r="I203" i="16"/>
  <c r="H203" i="16"/>
  <c r="G203" i="16"/>
  <c r="F203" i="16"/>
  <c r="E203" i="16"/>
  <c r="D203" i="16"/>
  <c r="C203" i="16"/>
  <c r="B203" i="16"/>
  <c r="Q202" i="16"/>
  <c r="P202" i="16"/>
  <c r="O202" i="16"/>
  <c r="N202" i="16"/>
  <c r="M202" i="16"/>
  <c r="L202" i="16"/>
  <c r="K202" i="16"/>
  <c r="J202" i="16"/>
  <c r="I202" i="16"/>
  <c r="H202" i="16"/>
  <c r="G202" i="16"/>
  <c r="F202" i="16"/>
  <c r="E202" i="16"/>
  <c r="D202" i="16"/>
  <c r="C202" i="16"/>
  <c r="B202" i="16"/>
  <c r="Q201" i="16"/>
  <c r="P201" i="16"/>
  <c r="O201" i="16"/>
  <c r="N201" i="16"/>
  <c r="M201" i="16"/>
  <c r="L201" i="16"/>
  <c r="K201" i="16"/>
  <c r="J201" i="16"/>
  <c r="I201" i="16"/>
  <c r="H201" i="16"/>
  <c r="G201" i="16"/>
  <c r="F201" i="16"/>
  <c r="E201" i="16"/>
  <c r="D201" i="16"/>
  <c r="C201" i="16"/>
  <c r="B201" i="16"/>
  <c r="Q200" i="16"/>
  <c r="P200" i="16"/>
  <c r="O200" i="16"/>
  <c r="N200" i="16"/>
  <c r="M200" i="16"/>
  <c r="L200" i="16"/>
  <c r="K200" i="16"/>
  <c r="J200" i="16"/>
  <c r="I200" i="16"/>
  <c r="H200" i="16"/>
  <c r="G200" i="16"/>
  <c r="F200" i="16"/>
  <c r="E200" i="16"/>
  <c r="D200" i="16"/>
  <c r="C200" i="16"/>
  <c r="B200" i="16"/>
  <c r="Q199" i="16"/>
  <c r="P199" i="16"/>
  <c r="O199" i="16"/>
  <c r="N199" i="16"/>
  <c r="M199" i="16"/>
  <c r="L199" i="16"/>
  <c r="K199" i="16"/>
  <c r="J199" i="16"/>
  <c r="I199" i="16"/>
  <c r="H199" i="16"/>
  <c r="G199" i="16"/>
  <c r="F199" i="16"/>
  <c r="E199" i="16"/>
  <c r="D199" i="16"/>
  <c r="C199" i="16"/>
  <c r="B199" i="16"/>
  <c r="Q198" i="16"/>
  <c r="P198" i="16"/>
  <c r="O198" i="16"/>
  <c r="N198" i="16"/>
  <c r="M198" i="16"/>
  <c r="L198" i="16"/>
  <c r="K198" i="16"/>
  <c r="J198" i="16"/>
  <c r="I198" i="16"/>
  <c r="H198" i="16"/>
  <c r="G198" i="16"/>
  <c r="F198" i="16"/>
  <c r="E198" i="16"/>
  <c r="D198" i="16"/>
  <c r="C198" i="16"/>
  <c r="B198" i="16"/>
  <c r="Q197" i="16"/>
  <c r="P197" i="16"/>
  <c r="O197" i="16"/>
  <c r="N197" i="16"/>
  <c r="M197" i="16"/>
  <c r="L197" i="16"/>
  <c r="K197" i="16"/>
  <c r="J197" i="16"/>
  <c r="I197" i="16"/>
  <c r="H197" i="16"/>
  <c r="G197" i="16"/>
  <c r="F197" i="16"/>
  <c r="E197" i="16"/>
  <c r="D197" i="16"/>
  <c r="C197" i="16"/>
  <c r="B197" i="16"/>
  <c r="Q196" i="16"/>
  <c r="P196" i="16"/>
  <c r="O196" i="16"/>
  <c r="N196" i="16"/>
  <c r="M196" i="16"/>
  <c r="L196" i="16"/>
  <c r="K196" i="16"/>
  <c r="J196" i="16"/>
  <c r="I196" i="16"/>
  <c r="H196" i="16"/>
  <c r="G196" i="16"/>
  <c r="F196" i="16"/>
  <c r="E196" i="16"/>
  <c r="D196" i="16"/>
  <c r="C196" i="16"/>
  <c r="B196" i="16"/>
  <c r="Q195" i="16"/>
  <c r="P195" i="16"/>
  <c r="O195" i="16"/>
  <c r="N195" i="16"/>
  <c r="M195" i="16"/>
  <c r="L195" i="16"/>
  <c r="K195" i="16"/>
  <c r="J195" i="16"/>
  <c r="I195" i="16"/>
  <c r="H195" i="16"/>
  <c r="G195" i="16"/>
  <c r="F195" i="16"/>
  <c r="E195" i="16"/>
  <c r="D195" i="16"/>
  <c r="C195" i="16"/>
  <c r="B195" i="16"/>
  <c r="Q194" i="16"/>
  <c r="P194" i="16"/>
  <c r="O194" i="16"/>
  <c r="N194" i="16"/>
  <c r="M194" i="16"/>
  <c r="L194" i="16"/>
  <c r="K194" i="16"/>
  <c r="J194" i="16"/>
  <c r="I194" i="16"/>
  <c r="H194" i="16"/>
  <c r="G194" i="16"/>
  <c r="F194" i="16"/>
  <c r="E194" i="16"/>
  <c r="D194" i="16"/>
  <c r="C194" i="16"/>
  <c r="B194" i="16"/>
  <c r="Q193" i="16"/>
  <c r="P193" i="16"/>
  <c r="O193" i="16"/>
  <c r="N193" i="16"/>
  <c r="M193" i="16"/>
  <c r="L193" i="16"/>
  <c r="K193" i="16"/>
  <c r="J193" i="16"/>
  <c r="I193" i="16"/>
  <c r="H193" i="16"/>
  <c r="G193" i="16"/>
  <c r="F193" i="16"/>
  <c r="E193" i="16"/>
  <c r="D193" i="16"/>
  <c r="C193" i="16"/>
  <c r="B193" i="16"/>
  <c r="Q192" i="16"/>
  <c r="P192" i="16"/>
  <c r="O192" i="16"/>
  <c r="N192" i="16"/>
  <c r="M192" i="16"/>
  <c r="L192" i="16"/>
  <c r="K192" i="16"/>
  <c r="J192" i="16"/>
  <c r="I192" i="16"/>
  <c r="H192" i="16"/>
  <c r="G192" i="16"/>
  <c r="F192" i="16"/>
  <c r="E192" i="16"/>
  <c r="D192" i="16"/>
  <c r="C192" i="16"/>
  <c r="B192" i="16"/>
  <c r="Q191" i="16"/>
  <c r="P191" i="16"/>
  <c r="O191" i="16"/>
  <c r="N191" i="16"/>
  <c r="M191" i="16"/>
  <c r="L191" i="16"/>
  <c r="K191" i="16"/>
  <c r="J191" i="16"/>
  <c r="I191" i="16"/>
  <c r="H191" i="16"/>
  <c r="G191" i="16"/>
  <c r="F191" i="16"/>
  <c r="E191" i="16"/>
  <c r="D191" i="16"/>
  <c r="C191" i="16"/>
  <c r="B191" i="16"/>
  <c r="Q190" i="16"/>
  <c r="P190" i="16"/>
  <c r="O190" i="16"/>
  <c r="N190" i="16"/>
  <c r="M190" i="16"/>
  <c r="L190" i="16"/>
  <c r="K190" i="16"/>
  <c r="J190" i="16"/>
  <c r="I190" i="16"/>
  <c r="H190" i="16"/>
  <c r="G190" i="16"/>
  <c r="F190" i="16"/>
  <c r="E190" i="16"/>
  <c r="D190" i="16"/>
  <c r="C190" i="16"/>
  <c r="B190" i="16"/>
  <c r="Q189" i="16"/>
  <c r="P189" i="16"/>
  <c r="O189" i="16"/>
  <c r="N189" i="16"/>
  <c r="M189" i="16"/>
  <c r="L189" i="16"/>
  <c r="K189" i="16"/>
  <c r="J189" i="16"/>
  <c r="I189" i="16"/>
  <c r="H189" i="16"/>
  <c r="G189" i="16"/>
  <c r="F189" i="16"/>
  <c r="E189" i="16"/>
  <c r="D189" i="16"/>
  <c r="C189" i="16"/>
  <c r="B189" i="16"/>
  <c r="Q188" i="16"/>
  <c r="P188" i="16"/>
  <c r="O188" i="16"/>
  <c r="N188" i="16"/>
  <c r="M188" i="16"/>
  <c r="L188" i="16"/>
  <c r="K188" i="16"/>
  <c r="J188" i="16"/>
  <c r="I188" i="16"/>
  <c r="H188" i="16"/>
  <c r="G188" i="16"/>
  <c r="F188" i="16"/>
  <c r="E188" i="16"/>
  <c r="D188" i="16"/>
  <c r="C188" i="16"/>
  <c r="B188" i="16"/>
  <c r="Q187" i="16"/>
  <c r="P187" i="16"/>
  <c r="O187" i="16"/>
  <c r="N187" i="16"/>
  <c r="M187" i="16"/>
  <c r="L187" i="16"/>
  <c r="K187" i="16"/>
  <c r="J187" i="16"/>
  <c r="I187" i="16"/>
  <c r="H187" i="16"/>
  <c r="G187" i="16"/>
  <c r="F187" i="16"/>
  <c r="E187" i="16"/>
  <c r="D187" i="16"/>
  <c r="C187" i="16"/>
  <c r="B187" i="16"/>
  <c r="Q186" i="16"/>
  <c r="P186" i="16"/>
  <c r="O186" i="16"/>
  <c r="N186" i="16"/>
  <c r="M186" i="16"/>
  <c r="L186" i="16"/>
  <c r="K186" i="16"/>
  <c r="J186" i="16"/>
  <c r="I186" i="16"/>
  <c r="H186" i="16"/>
  <c r="G186" i="16"/>
  <c r="F186" i="16"/>
  <c r="E186" i="16"/>
  <c r="D186" i="16"/>
  <c r="C186" i="16"/>
  <c r="B186" i="16"/>
  <c r="Q185" i="16"/>
  <c r="P185" i="16"/>
  <c r="O185" i="16"/>
  <c r="N185" i="16"/>
  <c r="M185" i="16"/>
  <c r="L185" i="16"/>
  <c r="K185" i="16"/>
  <c r="J185" i="16"/>
  <c r="I185" i="16"/>
  <c r="H185" i="16"/>
  <c r="G185" i="16"/>
  <c r="F185" i="16"/>
  <c r="E185" i="16"/>
  <c r="D185" i="16"/>
  <c r="C185" i="16"/>
  <c r="B185" i="16"/>
  <c r="Q184" i="16"/>
  <c r="P184" i="16"/>
  <c r="O184" i="16"/>
  <c r="N184" i="16"/>
  <c r="M184" i="16"/>
  <c r="L184" i="16"/>
  <c r="K184" i="16"/>
  <c r="J184" i="16"/>
  <c r="I184" i="16"/>
  <c r="H184" i="16"/>
  <c r="G184" i="16"/>
  <c r="F184" i="16"/>
  <c r="E184" i="16"/>
  <c r="D184" i="16"/>
  <c r="C184" i="16"/>
  <c r="B184" i="16"/>
  <c r="Q183" i="16"/>
  <c r="P183" i="16"/>
  <c r="O183" i="16"/>
  <c r="N183" i="16"/>
  <c r="M183" i="16"/>
  <c r="L183" i="16"/>
  <c r="K183" i="16"/>
  <c r="J183" i="16"/>
  <c r="I183" i="16"/>
  <c r="H183" i="16"/>
  <c r="G183" i="16"/>
  <c r="F183" i="16"/>
  <c r="E183" i="16"/>
  <c r="D183" i="16"/>
  <c r="C183" i="16"/>
  <c r="B183" i="16"/>
  <c r="Q182" i="16"/>
  <c r="P182" i="16"/>
  <c r="O182" i="16"/>
  <c r="N182" i="16"/>
  <c r="M182" i="16"/>
  <c r="L182" i="16"/>
  <c r="K182" i="16"/>
  <c r="J182" i="16"/>
  <c r="I182" i="16"/>
  <c r="H182" i="16"/>
  <c r="G182" i="16"/>
  <c r="F182" i="16"/>
  <c r="E182" i="16"/>
  <c r="D182" i="16"/>
  <c r="C182" i="16"/>
  <c r="B182" i="16"/>
  <c r="Q181" i="16"/>
  <c r="P181" i="16"/>
  <c r="O181" i="16"/>
  <c r="N181" i="16"/>
  <c r="M181" i="16"/>
  <c r="L181" i="16"/>
  <c r="K181" i="16"/>
  <c r="J181" i="16"/>
  <c r="I181" i="16"/>
  <c r="H181" i="16"/>
  <c r="G181" i="16"/>
  <c r="F181" i="16"/>
  <c r="E181" i="16"/>
  <c r="D181" i="16"/>
  <c r="C181" i="16"/>
  <c r="B181" i="16"/>
  <c r="Q180" i="16"/>
  <c r="P180" i="16"/>
  <c r="O180" i="16"/>
  <c r="N180" i="16"/>
  <c r="M180" i="16"/>
  <c r="L180" i="16"/>
  <c r="K180" i="16"/>
  <c r="J180" i="16"/>
  <c r="I180" i="16"/>
  <c r="H180" i="16"/>
  <c r="G180" i="16"/>
  <c r="F180" i="16"/>
  <c r="E180" i="16"/>
  <c r="D180" i="16"/>
  <c r="C180" i="16"/>
  <c r="B180" i="16"/>
  <c r="Q179" i="16"/>
  <c r="P179" i="16"/>
  <c r="O179" i="16"/>
  <c r="N179" i="16"/>
  <c r="M179" i="16"/>
  <c r="L179" i="16"/>
  <c r="K179" i="16"/>
  <c r="J179" i="16"/>
  <c r="I179" i="16"/>
  <c r="H179" i="16"/>
  <c r="G179" i="16"/>
  <c r="F179" i="16"/>
  <c r="E179" i="16"/>
  <c r="D179" i="16"/>
  <c r="C179" i="16"/>
  <c r="B179" i="16"/>
  <c r="Q178" i="16"/>
  <c r="P178" i="16"/>
  <c r="O178" i="16"/>
  <c r="N178" i="16"/>
  <c r="M178" i="16"/>
  <c r="L178" i="16"/>
  <c r="K178" i="16"/>
  <c r="J178" i="16"/>
  <c r="I178" i="16"/>
  <c r="H178" i="16"/>
  <c r="G178" i="16"/>
  <c r="F178" i="16"/>
  <c r="E178" i="16"/>
  <c r="D178" i="16"/>
  <c r="C178" i="16"/>
  <c r="B178" i="16"/>
  <c r="Q177" i="16"/>
  <c r="P177" i="16"/>
  <c r="O177" i="16"/>
  <c r="N177" i="16"/>
  <c r="M177" i="16"/>
  <c r="L177" i="16"/>
  <c r="K177" i="16"/>
  <c r="J177" i="16"/>
  <c r="I177" i="16"/>
  <c r="H177" i="16"/>
  <c r="G177" i="16"/>
  <c r="F177" i="16"/>
  <c r="E177" i="16"/>
  <c r="D177" i="16"/>
  <c r="C177" i="16"/>
  <c r="B177" i="16"/>
  <c r="Q176" i="16"/>
  <c r="P176" i="16"/>
  <c r="O176" i="16"/>
  <c r="N176" i="16"/>
  <c r="M176" i="16"/>
  <c r="L176" i="16"/>
  <c r="K176" i="16"/>
  <c r="J176" i="16"/>
  <c r="I176" i="16"/>
  <c r="H176" i="16"/>
  <c r="G176" i="16"/>
  <c r="F176" i="16"/>
  <c r="E176" i="16"/>
  <c r="D176" i="16"/>
  <c r="C176" i="16"/>
  <c r="B176" i="16"/>
  <c r="Q175" i="16"/>
  <c r="P175" i="16"/>
  <c r="O175" i="16"/>
  <c r="N175" i="16"/>
  <c r="M175" i="16"/>
  <c r="L175" i="16"/>
  <c r="K175" i="16"/>
  <c r="J175" i="16"/>
  <c r="I175" i="16"/>
  <c r="H175" i="16"/>
  <c r="G175" i="16"/>
  <c r="F175" i="16"/>
  <c r="E175" i="16"/>
  <c r="D175" i="16"/>
  <c r="C175" i="16"/>
  <c r="B175" i="16"/>
  <c r="Q174" i="16"/>
  <c r="P174" i="16"/>
  <c r="O174" i="16"/>
  <c r="N174" i="16"/>
  <c r="M174" i="16"/>
  <c r="L174" i="16"/>
  <c r="K174" i="16"/>
  <c r="J174" i="16"/>
  <c r="I174" i="16"/>
  <c r="H174" i="16"/>
  <c r="G174" i="16"/>
  <c r="F174" i="16"/>
  <c r="E174" i="16"/>
  <c r="D174" i="16"/>
  <c r="C174" i="16"/>
  <c r="B174" i="16"/>
  <c r="Q173" i="16"/>
  <c r="P173" i="16"/>
  <c r="O173" i="16"/>
  <c r="N173" i="16"/>
  <c r="M173" i="16"/>
  <c r="L173" i="16"/>
  <c r="K173" i="16"/>
  <c r="J173" i="16"/>
  <c r="I173" i="16"/>
  <c r="H173" i="16"/>
  <c r="G173" i="16"/>
  <c r="F173" i="16"/>
  <c r="E173" i="16"/>
  <c r="D173" i="16"/>
  <c r="C173" i="16"/>
  <c r="B173" i="16"/>
  <c r="Q172" i="16"/>
  <c r="P172" i="16"/>
  <c r="O172" i="16"/>
  <c r="N172" i="16"/>
  <c r="M172" i="16"/>
  <c r="L172" i="16"/>
  <c r="K172" i="16"/>
  <c r="J172" i="16"/>
  <c r="I172" i="16"/>
  <c r="H172" i="16"/>
  <c r="G172" i="16"/>
  <c r="F172" i="16"/>
  <c r="E172" i="16"/>
  <c r="D172" i="16"/>
  <c r="C172" i="16"/>
  <c r="B172" i="16"/>
  <c r="Q171" i="16"/>
  <c r="P171" i="16"/>
  <c r="O171" i="16"/>
  <c r="N171" i="16"/>
  <c r="M171" i="16"/>
  <c r="L171" i="16"/>
  <c r="K171" i="16"/>
  <c r="J171" i="16"/>
  <c r="I171" i="16"/>
  <c r="H171" i="16"/>
  <c r="G171" i="16"/>
  <c r="F171" i="16"/>
  <c r="E171" i="16"/>
  <c r="D171" i="16"/>
  <c r="C171" i="16"/>
  <c r="B171" i="16"/>
  <c r="Q170" i="16"/>
  <c r="P170" i="16"/>
  <c r="O170" i="16"/>
  <c r="N170" i="16"/>
  <c r="M170" i="16"/>
  <c r="L170" i="16"/>
  <c r="K170" i="16"/>
  <c r="J170" i="16"/>
  <c r="I170" i="16"/>
  <c r="H170" i="16"/>
  <c r="G170" i="16"/>
  <c r="F170" i="16"/>
  <c r="E170" i="16"/>
  <c r="D170" i="16"/>
  <c r="C170" i="16"/>
  <c r="B170" i="16"/>
  <c r="Q169" i="16"/>
  <c r="P169" i="16"/>
  <c r="O169" i="16"/>
  <c r="N169" i="16"/>
  <c r="M169" i="16"/>
  <c r="L169" i="16"/>
  <c r="K169" i="16"/>
  <c r="J169" i="16"/>
  <c r="I169" i="16"/>
  <c r="H169" i="16"/>
  <c r="G169" i="16"/>
  <c r="F169" i="16"/>
  <c r="E169" i="16"/>
  <c r="D169" i="16"/>
  <c r="C169" i="16"/>
  <c r="B169" i="16"/>
  <c r="Q168" i="16"/>
  <c r="P168" i="16"/>
  <c r="O168" i="16"/>
  <c r="N168" i="16"/>
  <c r="M168" i="16"/>
  <c r="L168" i="16"/>
  <c r="K168" i="16"/>
  <c r="J168" i="16"/>
  <c r="I168" i="16"/>
  <c r="H168" i="16"/>
  <c r="G168" i="16"/>
  <c r="F168" i="16"/>
  <c r="E168" i="16"/>
  <c r="D168" i="16"/>
  <c r="C168" i="16"/>
  <c r="B168" i="16"/>
  <c r="Q167" i="16"/>
  <c r="P167" i="16"/>
  <c r="O167" i="16"/>
  <c r="N167" i="16"/>
  <c r="M167" i="16"/>
  <c r="L167" i="16"/>
  <c r="K167" i="16"/>
  <c r="J167" i="16"/>
  <c r="I167" i="16"/>
  <c r="H167" i="16"/>
  <c r="G167" i="16"/>
  <c r="F167" i="16"/>
  <c r="E167" i="16"/>
  <c r="D167" i="16"/>
  <c r="C167" i="16"/>
  <c r="B167" i="16"/>
  <c r="Q166" i="16"/>
  <c r="P166" i="16"/>
  <c r="O166" i="16"/>
  <c r="N166" i="16"/>
  <c r="M166" i="16"/>
  <c r="L166" i="16"/>
  <c r="K166" i="16"/>
  <c r="J166" i="16"/>
  <c r="I166" i="16"/>
  <c r="H166" i="16"/>
  <c r="G166" i="16"/>
  <c r="F166" i="16"/>
  <c r="E166" i="16"/>
  <c r="D166" i="16"/>
  <c r="C166" i="16"/>
  <c r="B166" i="16"/>
  <c r="Q165" i="16"/>
  <c r="P165" i="16"/>
  <c r="O165" i="16"/>
  <c r="N165" i="16"/>
  <c r="M165" i="16"/>
  <c r="L165" i="16"/>
  <c r="K165" i="16"/>
  <c r="J165" i="16"/>
  <c r="I165" i="16"/>
  <c r="H165" i="16"/>
  <c r="G165" i="16"/>
  <c r="F165" i="16"/>
  <c r="E165" i="16"/>
  <c r="D165" i="16"/>
  <c r="C165" i="16"/>
  <c r="B165" i="16"/>
  <c r="Q164" i="16"/>
  <c r="P164" i="16"/>
  <c r="O164" i="16"/>
  <c r="N164" i="16"/>
  <c r="M164" i="16"/>
  <c r="L164" i="16"/>
  <c r="K164" i="16"/>
  <c r="J164" i="16"/>
  <c r="I164" i="16"/>
  <c r="H164" i="16"/>
  <c r="G164" i="16"/>
  <c r="F164" i="16"/>
  <c r="E164" i="16"/>
  <c r="D164" i="16"/>
  <c r="C164" i="16"/>
  <c r="B164" i="16"/>
  <c r="Q163" i="16"/>
  <c r="P163" i="16"/>
  <c r="O163" i="16"/>
  <c r="N163" i="16"/>
  <c r="M163" i="16"/>
  <c r="L163" i="16"/>
  <c r="K163" i="16"/>
  <c r="J163" i="16"/>
  <c r="I163" i="16"/>
  <c r="H163" i="16"/>
  <c r="G163" i="16"/>
  <c r="F163" i="16"/>
  <c r="E163" i="16"/>
  <c r="D163" i="16"/>
  <c r="C163" i="16"/>
  <c r="B163" i="16"/>
  <c r="Q162" i="16"/>
  <c r="P162" i="16"/>
  <c r="O162" i="16"/>
  <c r="N162" i="16"/>
  <c r="M162" i="16"/>
  <c r="L162" i="16"/>
  <c r="K162" i="16"/>
  <c r="J162" i="16"/>
  <c r="I162" i="16"/>
  <c r="H162" i="16"/>
  <c r="G162" i="16"/>
  <c r="F162" i="16"/>
  <c r="E162" i="16"/>
  <c r="D162" i="16"/>
  <c r="C162" i="16"/>
  <c r="B162" i="16"/>
  <c r="Q161" i="16"/>
  <c r="P161" i="16"/>
  <c r="O161" i="16"/>
  <c r="N161" i="16"/>
  <c r="M161" i="16"/>
  <c r="L161" i="16"/>
  <c r="K161" i="16"/>
  <c r="J161" i="16"/>
  <c r="I161" i="16"/>
  <c r="H161" i="16"/>
  <c r="G161" i="16"/>
  <c r="F161" i="16"/>
  <c r="E161" i="16"/>
  <c r="D161" i="16"/>
  <c r="C161" i="16"/>
  <c r="B161" i="16"/>
  <c r="Q160" i="16"/>
  <c r="P160" i="16"/>
  <c r="O160" i="16"/>
  <c r="N160" i="16"/>
  <c r="M160" i="16"/>
  <c r="L160" i="16"/>
  <c r="K160" i="16"/>
  <c r="J160" i="16"/>
  <c r="I160" i="16"/>
  <c r="H160" i="16"/>
  <c r="G160" i="16"/>
  <c r="F160" i="16"/>
  <c r="E160" i="16"/>
  <c r="D160" i="16"/>
  <c r="C160" i="16"/>
  <c r="B160" i="16"/>
  <c r="Q159" i="16"/>
  <c r="P159" i="16"/>
  <c r="O159" i="16"/>
  <c r="N159" i="16"/>
  <c r="M159" i="16"/>
  <c r="L159" i="16"/>
  <c r="K159" i="16"/>
  <c r="J159" i="16"/>
  <c r="I159" i="16"/>
  <c r="H159" i="16"/>
  <c r="G159" i="16"/>
  <c r="F159" i="16"/>
  <c r="E159" i="16"/>
  <c r="D159" i="16"/>
  <c r="C159" i="16"/>
  <c r="B159" i="16"/>
  <c r="Q158" i="16"/>
  <c r="P158" i="16"/>
  <c r="O158" i="16"/>
  <c r="N158" i="16"/>
  <c r="M158" i="16"/>
  <c r="L158" i="16"/>
  <c r="K158" i="16"/>
  <c r="J158" i="16"/>
  <c r="I158" i="16"/>
  <c r="H158" i="16"/>
  <c r="G158" i="16"/>
  <c r="F158" i="16"/>
  <c r="E158" i="16"/>
  <c r="D158" i="16"/>
  <c r="C158" i="16"/>
  <c r="B158" i="16"/>
  <c r="Q157" i="16"/>
  <c r="P157" i="16"/>
  <c r="O157" i="16"/>
  <c r="N157" i="16"/>
  <c r="M157" i="16"/>
  <c r="L157" i="16"/>
  <c r="K157" i="16"/>
  <c r="J157" i="16"/>
  <c r="I157" i="16"/>
  <c r="H157" i="16"/>
  <c r="G157" i="16"/>
  <c r="F157" i="16"/>
  <c r="E157" i="16"/>
  <c r="D157" i="16"/>
  <c r="C157" i="16"/>
  <c r="B157" i="16"/>
  <c r="Q156" i="16"/>
  <c r="P156" i="16"/>
  <c r="O156" i="16"/>
  <c r="N156" i="16"/>
  <c r="M156" i="16"/>
  <c r="L156" i="16"/>
  <c r="K156" i="16"/>
  <c r="J156" i="16"/>
  <c r="I156" i="16"/>
  <c r="H156" i="16"/>
  <c r="G156" i="16"/>
  <c r="F156" i="16"/>
  <c r="E156" i="16"/>
  <c r="D156" i="16"/>
  <c r="C156" i="16"/>
  <c r="B156" i="16"/>
  <c r="Q155" i="16"/>
  <c r="P155" i="16"/>
  <c r="O155" i="16"/>
  <c r="N155" i="16"/>
  <c r="M155" i="16"/>
  <c r="L155" i="16"/>
  <c r="K155" i="16"/>
  <c r="J155" i="16"/>
  <c r="I155" i="16"/>
  <c r="H155" i="16"/>
  <c r="G155" i="16"/>
  <c r="F155" i="16"/>
  <c r="E155" i="16"/>
  <c r="D155" i="16"/>
  <c r="C155" i="16"/>
  <c r="B155" i="16"/>
  <c r="Q154" i="16"/>
  <c r="P154" i="16"/>
  <c r="O154" i="16"/>
  <c r="N154" i="16"/>
  <c r="M154" i="16"/>
  <c r="L154" i="16"/>
  <c r="K154" i="16"/>
  <c r="J154" i="16"/>
  <c r="I154" i="16"/>
  <c r="H154" i="16"/>
  <c r="G154" i="16"/>
  <c r="F154" i="16"/>
  <c r="E154" i="16"/>
  <c r="D154" i="16"/>
  <c r="C154" i="16"/>
  <c r="B154" i="16"/>
  <c r="Q153" i="16"/>
  <c r="P153" i="16"/>
  <c r="O153" i="16"/>
  <c r="N153" i="16"/>
  <c r="M153" i="16"/>
  <c r="L153" i="16"/>
  <c r="K153" i="16"/>
  <c r="J153" i="16"/>
  <c r="I153" i="16"/>
  <c r="H153" i="16"/>
  <c r="G153" i="16"/>
  <c r="F153" i="16"/>
  <c r="E153" i="16"/>
  <c r="D153" i="16"/>
  <c r="C153" i="16"/>
  <c r="B153" i="16"/>
  <c r="Q152" i="16"/>
  <c r="P152" i="16"/>
  <c r="O152" i="16"/>
  <c r="N152" i="16"/>
  <c r="M152" i="16"/>
  <c r="L152" i="16"/>
  <c r="K152" i="16"/>
  <c r="J152" i="16"/>
  <c r="I152" i="16"/>
  <c r="H152" i="16"/>
  <c r="G152" i="16"/>
  <c r="F152" i="16"/>
  <c r="E152" i="16"/>
  <c r="D152" i="16"/>
  <c r="C152" i="16"/>
  <c r="B152" i="16"/>
  <c r="Q151" i="16"/>
  <c r="P151" i="16"/>
  <c r="O151" i="16"/>
  <c r="N151" i="16"/>
  <c r="M151" i="16"/>
  <c r="L151" i="16"/>
  <c r="K151" i="16"/>
  <c r="J151" i="16"/>
  <c r="I151" i="16"/>
  <c r="H151" i="16"/>
  <c r="G151" i="16"/>
  <c r="F151" i="16"/>
  <c r="E151" i="16"/>
  <c r="D151" i="16"/>
  <c r="C151" i="16"/>
  <c r="B151" i="16"/>
  <c r="Q150" i="16"/>
  <c r="P150" i="16"/>
  <c r="O150" i="16"/>
  <c r="N150" i="16"/>
  <c r="M150" i="16"/>
  <c r="L150" i="16"/>
  <c r="K150" i="16"/>
  <c r="J150" i="16"/>
  <c r="I150" i="16"/>
  <c r="H150" i="16"/>
  <c r="G150" i="16"/>
  <c r="F150" i="16"/>
  <c r="E150" i="16"/>
  <c r="D150" i="16"/>
  <c r="C150" i="16"/>
  <c r="B150" i="16"/>
  <c r="Q149" i="16"/>
  <c r="P149" i="16"/>
  <c r="O149" i="16"/>
  <c r="N149" i="16"/>
  <c r="M149" i="16"/>
  <c r="L149" i="16"/>
  <c r="K149" i="16"/>
  <c r="J149" i="16"/>
  <c r="I149" i="16"/>
  <c r="H149" i="16"/>
  <c r="G149" i="16"/>
  <c r="F149" i="16"/>
  <c r="E149" i="16"/>
  <c r="D149" i="16"/>
  <c r="C149" i="16"/>
  <c r="B149" i="16"/>
  <c r="Q148" i="16"/>
  <c r="P148" i="16"/>
  <c r="O148" i="16"/>
  <c r="N148" i="16"/>
  <c r="M148" i="16"/>
  <c r="L148" i="16"/>
  <c r="K148" i="16"/>
  <c r="J148" i="16"/>
  <c r="I148" i="16"/>
  <c r="H148" i="16"/>
  <c r="G148" i="16"/>
  <c r="F148" i="16"/>
  <c r="E148" i="16"/>
  <c r="D148" i="16"/>
  <c r="C148" i="16"/>
  <c r="B148" i="16"/>
  <c r="Q147" i="16"/>
  <c r="P147" i="16"/>
  <c r="O147" i="16"/>
  <c r="N147" i="16"/>
  <c r="M147" i="16"/>
  <c r="L147" i="16"/>
  <c r="K147" i="16"/>
  <c r="J147" i="16"/>
  <c r="I147" i="16"/>
  <c r="H147" i="16"/>
  <c r="G147" i="16"/>
  <c r="F147" i="16"/>
  <c r="E147" i="16"/>
  <c r="D147" i="16"/>
  <c r="C147" i="16"/>
  <c r="B147" i="16"/>
  <c r="Q146" i="16"/>
  <c r="P146" i="16"/>
  <c r="O146" i="16"/>
  <c r="N146" i="16"/>
  <c r="M146" i="16"/>
  <c r="L146" i="16"/>
  <c r="K146" i="16"/>
  <c r="J146" i="16"/>
  <c r="I146" i="16"/>
  <c r="H146" i="16"/>
  <c r="G146" i="16"/>
  <c r="F146" i="16"/>
  <c r="E146" i="16"/>
  <c r="D146" i="16"/>
  <c r="C146" i="16"/>
  <c r="B146" i="16"/>
  <c r="Q145" i="16"/>
  <c r="P145" i="16"/>
  <c r="O145" i="16"/>
  <c r="N145" i="16"/>
  <c r="M145" i="16"/>
  <c r="L145" i="16"/>
  <c r="K145" i="16"/>
  <c r="J145" i="16"/>
  <c r="I145" i="16"/>
  <c r="H145" i="16"/>
  <c r="G145" i="16"/>
  <c r="F145" i="16"/>
  <c r="E145" i="16"/>
  <c r="D145" i="16"/>
  <c r="C145" i="16"/>
  <c r="B145" i="16"/>
  <c r="Q144" i="16"/>
  <c r="P144" i="16"/>
  <c r="O144" i="16"/>
  <c r="N144" i="16"/>
  <c r="M144" i="16"/>
  <c r="L144" i="16"/>
  <c r="K144" i="16"/>
  <c r="J144" i="16"/>
  <c r="I144" i="16"/>
  <c r="H144" i="16"/>
  <c r="G144" i="16"/>
  <c r="F144" i="16"/>
  <c r="E144" i="16"/>
  <c r="D144" i="16"/>
  <c r="C144" i="16"/>
  <c r="B144" i="16"/>
  <c r="Q143" i="16"/>
  <c r="P143" i="16"/>
  <c r="O143" i="16"/>
  <c r="N143" i="16"/>
  <c r="M143" i="16"/>
  <c r="L143" i="16"/>
  <c r="K143" i="16"/>
  <c r="J143" i="16"/>
  <c r="I143" i="16"/>
  <c r="H143" i="16"/>
  <c r="G143" i="16"/>
  <c r="F143" i="16"/>
  <c r="E143" i="16"/>
  <c r="D143" i="16"/>
  <c r="C143" i="16"/>
  <c r="B143" i="16"/>
  <c r="Q142" i="16"/>
  <c r="P142" i="16"/>
  <c r="O142" i="16"/>
  <c r="N142" i="16"/>
  <c r="M142" i="16"/>
  <c r="L142" i="16"/>
  <c r="K142" i="16"/>
  <c r="J142" i="16"/>
  <c r="I142" i="16"/>
  <c r="H142" i="16"/>
  <c r="G142" i="16"/>
  <c r="F142" i="16"/>
  <c r="E142" i="16"/>
  <c r="D142" i="16"/>
  <c r="C142" i="16"/>
  <c r="B142" i="16"/>
  <c r="Q141" i="16"/>
  <c r="P141" i="16"/>
  <c r="O141" i="16"/>
  <c r="N141" i="16"/>
  <c r="M141" i="16"/>
  <c r="L141" i="16"/>
  <c r="K141" i="16"/>
  <c r="J141" i="16"/>
  <c r="I141" i="16"/>
  <c r="H141" i="16"/>
  <c r="G141" i="16"/>
  <c r="F141" i="16"/>
  <c r="E141" i="16"/>
  <c r="D141" i="16"/>
  <c r="C141" i="16"/>
  <c r="B141" i="16"/>
  <c r="Q140" i="16"/>
  <c r="P140" i="16"/>
  <c r="O140" i="16"/>
  <c r="N140" i="16"/>
  <c r="M140" i="16"/>
  <c r="L140" i="16"/>
  <c r="K140" i="16"/>
  <c r="J140" i="16"/>
  <c r="I140" i="16"/>
  <c r="H140" i="16"/>
  <c r="G140" i="16"/>
  <c r="F140" i="16"/>
  <c r="E140" i="16"/>
  <c r="D140" i="16"/>
  <c r="C140" i="16"/>
  <c r="B140" i="16"/>
  <c r="Q139" i="16"/>
  <c r="P139" i="16"/>
  <c r="O139" i="16"/>
  <c r="N139" i="16"/>
  <c r="M139" i="16"/>
  <c r="L139" i="16"/>
  <c r="K139" i="16"/>
  <c r="J139" i="16"/>
  <c r="I139" i="16"/>
  <c r="H139" i="16"/>
  <c r="G139" i="16"/>
  <c r="F139" i="16"/>
  <c r="E139" i="16"/>
  <c r="D139" i="16"/>
  <c r="C139" i="16"/>
  <c r="B139" i="16"/>
  <c r="Q138" i="16"/>
  <c r="P138" i="16"/>
  <c r="O138" i="16"/>
  <c r="N138" i="16"/>
  <c r="M138" i="16"/>
  <c r="L138" i="16"/>
  <c r="K138" i="16"/>
  <c r="J138" i="16"/>
  <c r="I138" i="16"/>
  <c r="H138" i="16"/>
  <c r="G138" i="16"/>
  <c r="F138" i="16"/>
  <c r="E138" i="16"/>
  <c r="D138" i="16"/>
  <c r="C138" i="16"/>
  <c r="B138" i="16"/>
  <c r="Q137" i="16"/>
  <c r="P137" i="16"/>
  <c r="O137" i="16"/>
  <c r="N137" i="16"/>
  <c r="M137" i="16"/>
  <c r="L137" i="16"/>
  <c r="K137" i="16"/>
  <c r="J137" i="16"/>
  <c r="I137" i="16"/>
  <c r="H137" i="16"/>
  <c r="G137" i="16"/>
  <c r="F137" i="16"/>
  <c r="E137" i="16"/>
  <c r="D137" i="16"/>
  <c r="C137" i="16"/>
  <c r="B137" i="16"/>
  <c r="Q136" i="16"/>
  <c r="P136" i="16"/>
  <c r="O136" i="16"/>
  <c r="N136" i="16"/>
  <c r="M136" i="16"/>
  <c r="L136" i="16"/>
  <c r="K136" i="16"/>
  <c r="J136" i="16"/>
  <c r="I136" i="16"/>
  <c r="H136" i="16"/>
  <c r="G136" i="16"/>
  <c r="F136" i="16"/>
  <c r="E136" i="16"/>
  <c r="D136" i="16"/>
  <c r="C136" i="16"/>
  <c r="B136" i="16"/>
  <c r="Q135" i="16"/>
  <c r="P135" i="16"/>
  <c r="O135" i="16"/>
  <c r="N135" i="16"/>
  <c r="M135" i="16"/>
  <c r="L135" i="16"/>
  <c r="K135" i="16"/>
  <c r="J135" i="16"/>
  <c r="I135" i="16"/>
  <c r="H135" i="16"/>
  <c r="G135" i="16"/>
  <c r="F135" i="16"/>
  <c r="E135" i="16"/>
  <c r="D135" i="16"/>
  <c r="C135" i="16"/>
  <c r="B135" i="16"/>
  <c r="Q134" i="16"/>
  <c r="P134" i="16"/>
  <c r="O134" i="16"/>
  <c r="N134" i="16"/>
  <c r="M134" i="16"/>
  <c r="L134" i="16"/>
  <c r="K134" i="16"/>
  <c r="J134" i="16"/>
  <c r="I134" i="16"/>
  <c r="H134" i="16"/>
  <c r="G134" i="16"/>
  <c r="F134" i="16"/>
  <c r="E134" i="16"/>
  <c r="D134" i="16"/>
  <c r="C134" i="16"/>
  <c r="B134" i="16"/>
  <c r="Q133" i="16"/>
  <c r="P133" i="16"/>
  <c r="O133" i="16"/>
  <c r="N133" i="16"/>
  <c r="M133" i="16"/>
  <c r="L133" i="16"/>
  <c r="K133" i="16"/>
  <c r="J133" i="16"/>
  <c r="I133" i="16"/>
  <c r="H133" i="16"/>
  <c r="G133" i="16"/>
  <c r="F133" i="16"/>
  <c r="E133" i="16"/>
  <c r="D133" i="16"/>
  <c r="C133" i="16"/>
  <c r="B133" i="16"/>
  <c r="Q132" i="16"/>
  <c r="P132" i="16"/>
  <c r="O132" i="16"/>
  <c r="N132" i="16"/>
  <c r="M132" i="16"/>
  <c r="L132" i="16"/>
  <c r="K132" i="16"/>
  <c r="J132" i="16"/>
  <c r="I132" i="16"/>
  <c r="H132" i="16"/>
  <c r="G132" i="16"/>
  <c r="F132" i="16"/>
  <c r="E132" i="16"/>
  <c r="D132" i="16"/>
  <c r="C132" i="16"/>
  <c r="B132" i="16"/>
  <c r="Q131" i="16"/>
  <c r="P131" i="16"/>
  <c r="O131" i="16"/>
  <c r="N131" i="16"/>
  <c r="M131" i="16"/>
  <c r="L131" i="16"/>
  <c r="K131" i="16"/>
  <c r="J131" i="16"/>
  <c r="I131" i="16"/>
  <c r="H131" i="16"/>
  <c r="G131" i="16"/>
  <c r="F131" i="16"/>
  <c r="E131" i="16"/>
  <c r="D131" i="16"/>
  <c r="C131" i="16"/>
  <c r="B131" i="16"/>
  <c r="Q130" i="16"/>
  <c r="P130" i="16"/>
  <c r="O130" i="16"/>
  <c r="N130" i="16"/>
  <c r="M130" i="16"/>
  <c r="L130" i="16"/>
  <c r="K130" i="16"/>
  <c r="J130" i="16"/>
  <c r="I130" i="16"/>
  <c r="H130" i="16"/>
  <c r="G130" i="16"/>
  <c r="F130" i="16"/>
  <c r="E130" i="16"/>
  <c r="D130" i="16"/>
  <c r="C130" i="16"/>
  <c r="B130" i="16"/>
  <c r="Q129" i="16"/>
  <c r="P129" i="16"/>
  <c r="O129" i="16"/>
  <c r="N129" i="16"/>
  <c r="M129" i="16"/>
  <c r="L129" i="16"/>
  <c r="K129" i="16"/>
  <c r="J129" i="16"/>
  <c r="I129" i="16"/>
  <c r="H129" i="16"/>
  <c r="G129" i="16"/>
  <c r="F129" i="16"/>
  <c r="E129" i="16"/>
  <c r="D129" i="16"/>
  <c r="C129" i="16"/>
  <c r="B129" i="16"/>
  <c r="Q128" i="16"/>
  <c r="P128" i="16"/>
  <c r="O128" i="16"/>
  <c r="N128" i="16"/>
  <c r="M128" i="16"/>
  <c r="L128" i="16"/>
  <c r="K128" i="16"/>
  <c r="J128" i="16"/>
  <c r="I128" i="16"/>
  <c r="H128" i="16"/>
  <c r="G128" i="16"/>
  <c r="F128" i="16"/>
  <c r="E128" i="16"/>
  <c r="D128" i="16"/>
  <c r="C128" i="16"/>
  <c r="B128" i="16"/>
  <c r="Q127" i="16"/>
  <c r="P127" i="16"/>
  <c r="O127" i="16"/>
  <c r="N127" i="16"/>
  <c r="M127" i="16"/>
  <c r="L127" i="16"/>
  <c r="K127" i="16"/>
  <c r="J127" i="16"/>
  <c r="I127" i="16"/>
  <c r="H127" i="16"/>
  <c r="G127" i="16"/>
  <c r="F127" i="16"/>
  <c r="E127" i="16"/>
  <c r="D127" i="16"/>
  <c r="C127" i="16"/>
  <c r="B127" i="16"/>
  <c r="Q126" i="16"/>
  <c r="P126" i="16"/>
  <c r="O126" i="16"/>
  <c r="N126" i="16"/>
  <c r="M126" i="16"/>
  <c r="L126" i="16"/>
  <c r="K126" i="16"/>
  <c r="J126" i="16"/>
  <c r="I126" i="16"/>
  <c r="H126" i="16"/>
  <c r="G126" i="16"/>
  <c r="F126" i="16"/>
  <c r="E126" i="16"/>
  <c r="D126" i="16"/>
  <c r="C126" i="16"/>
  <c r="B126" i="16"/>
  <c r="Q125" i="16"/>
  <c r="P125" i="16"/>
  <c r="O125" i="16"/>
  <c r="N125" i="16"/>
  <c r="M125" i="16"/>
  <c r="L125" i="16"/>
  <c r="K125" i="16"/>
  <c r="J125" i="16"/>
  <c r="I125" i="16"/>
  <c r="H125" i="16"/>
  <c r="G125" i="16"/>
  <c r="F125" i="16"/>
  <c r="E125" i="16"/>
  <c r="D125" i="16"/>
  <c r="C125" i="16"/>
  <c r="B125" i="16"/>
  <c r="Q124" i="16"/>
  <c r="P124" i="16"/>
  <c r="O124" i="16"/>
  <c r="N124" i="16"/>
  <c r="M124" i="16"/>
  <c r="L124" i="16"/>
  <c r="K124" i="16"/>
  <c r="J124" i="16"/>
  <c r="I124" i="16"/>
  <c r="H124" i="16"/>
  <c r="G124" i="16"/>
  <c r="F124" i="16"/>
  <c r="E124" i="16"/>
  <c r="D124" i="16"/>
  <c r="C124" i="16"/>
  <c r="B124" i="16"/>
  <c r="Q123" i="16"/>
  <c r="P123" i="16"/>
  <c r="O123" i="16"/>
  <c r="N123" i="16"/>
  <c r="M123" i="16"/>
  <c r="L123" i="16"/>
  <c r="K123" i="16"/>
  <c r="J123" i="16"/>
  <c r="I123" i="16"/>
  <c r="H123" i="16"/>
  <c r="G123" i="16"/>
  <c r="F123" i="16"/>
  <c r="E123" i="16"/>
  <c r="D123" i="16"/>
  <c r="C123" i="16"/>
  <c r="B123" i="16"/>
  <c r="Q122" i="16"/>
  <c r="P122" i="16"/>
  <c r="O122" i="16"/>
  <c r="N122" i="16"/>
  <c r="M122" i="16"/>
  <c r="L122" i="16"/>
  <c r="K122" i="16"/>
  <c r="J122" i="16"/>
  <c r="I122" i="16"/>
  <c r="H122" i="16"/>
  <c r="G122" i="16"/>
  <c r="F122" i="16"/>
  <c r="E122" i="16"/>
  <c r="D122" i="16"/>
  <c r="C122" i="16"/>
  <c r="B122" i="16"/>
  <c r="Q121" i="16"/>
  <c r="P121" i="16"/>
  <c r="O121" i="16"/>
  <c r="N121" i="16"/>
  <c r="M121" i="16"/>
  <c r="L121" i="16"/>
  <c r="K121" i="16"/>
  <c r="J121" i="16"/>
  <c r="I121" i="16"/>
  <c r="H121" i="16"/>
  <c r="G121" i="16"/>
  <c r="F121" i="16"/>
  <c r="E121" i="16"/>
  <c r="D121" i="16"/>
  <c r="C121" i="16"/>
  <c r="B121" i="16"/>
  <c r="Q120" i="16"/>
  <c r="P120" i="16"/>
  <c r="O120" i="16"/>
  <c r="N120" i="16"/>
  <c r="M120" i="16"/>
  <c r="L120" i="16"/>
  <c r="K120" i="16"/>
  <c r="J120" i="16"/>
  <c r="I120" i="16"/>
  <c r="H120" i="16"/>
  <c r="G120" i="16"/>
  <c r="F120" i="16"/>
  <c r="E120" i="16"/>
  <c r="D120" i="16"/>
  <c r="C120" i="16"/>
  <c r="B120" i="16"/>
  <c r="Q119" i="16"/>
  <c r="P119" i="16"/>
  <c r="O119" i="16"/>
  <c r="N119" i="16"/>
  <c r="M119" i="16"/>
  <c r="L119" i="16"/>
  <c r="K119" i="16"/>
  <c r="J119" i="16"/>
  <c r="I119" i="16"/>
  <c r="H119" i="16"/>
  <c r="G119" i="16"/>
  <c r="F119" i="16"/>
  <c r="E119" i="16"/>
  <c r="D119" i="16"/>
  <c r="C119" i="16"/>
  <c r="B119" i="16"/>
  <c r="Q118" i="16"/>
  <c r="P118" i="16"/>
  <c r="O118" i="16"/>
  <c r="N118" i="16"/>
  <c r="M118" i="16"/>
  <c r="L118" i="16"/>
  <c r="K118" i="16"/>
  <c r="J118" i="16"/>
  <c r="I118" i="16"/>
  <c r="H118" i="16"/>
  <c r="G118" i="16"/>
  <c r="F118" i="16"/>
  <c r="E118" i="16"/>
  <c r="D118" i="16"/>
  <c r="C118" i="16"/>
  <c r="B118" i="16"/>
  <c r="Q117" i="16"/>
  <c r="P117" i="16"/>
  <c r="O117" i="16"/>
  <c r="N117" i="16"/>
  <c r="M117" i="16"/>
  <c r="L117" i="16"/>
  <c r="K117" i="16"/>
  <c r="J117" i="16"/>
  <c r="I117" i="16"/>
  <c r="H117" i="16"/>
  <c r="G117" i="16"/>
  <c r="F117" i="16"/>
  <c r="E117" i="16"/>
  <c r="D117" i="16"/>
  <c r="C117" i="16"/>
  <c r="B117" i="16"/>
  <c r="Q116" i="16"/>
  <c r="P116" i="16"/>
  <c r="O116" i="16"/>
  <c r="N116" i="16"/>
  <c r="M116" i="16"/>
  <c r="L116" i="16"/>
  <c r="K116" i="16"/>
  <c r="J116" i="16"/>
  <c r="I116" i="16"/>
  <c r="H116" i="16"/>
  <c r="G116" i="16"/>
  <c r="F116" i="16"/>
  <c r="E116" i="16"/>
  <c r="D116" i="16"/>
  <c r="C116" i="16"/>
  <c r="B116" i="16"/>
  <c r="Q115" i="16"/>
  <c r="P115" i="16"/>
  <c r="O115" i="16"/>
  <c r="N115" i="16"/>
  <c r="M115" i="16"/>
  <c r="L115" i="16"/>
  <c r="K115" i="16"/>
  <c r="J115" i="16"/>
  <c r="I115" i="16"/>
  <c r="H115" i="16"/>
  <c r="G115" i="16"/>
  <c r="F115" i="16"/>
  <c r="E115" i="16"/>
  <c r="D115" i="16"/>
  <c r="C115" i="16"/>
  <c r="B115" i="16"/>
  <c r="Q114" i="16"/>
  <c r="P114" i="16"/>
  <c r="O114" i="16"/>
  <c r="N114" i="16"/>
  <c r="M114" i="16"/>
  <c r="L114" i="16"/>
  <c r="K114" i="16"/>
  <c r="J114" i="16"/>
  <c r="I114" i="16"/>
  <c r="H114" i="16"/>
  <c r="G114" i="16"/>
  <c r="F114" i="16"/>
  <c r="E114" i="16"/>
  <c r="D114" i="16"/>
  <c r="C114" i="16"/>
  <c r="B114" i="16"/>
  <c r="Q113" i="16"/>
  <c r="P113" i="16"/>
  <c r="O113" i="16"/>
  <c r="N113" i="16"/>
  <c r="M113" i="16"/>
  <c r="L113" i="16"/>
  <c r="K113" i="16"/>
  <c r="J113" i="16"/>
  <c r="I113" i="16"/>
  <c r="H113" i="16"/>
  <c r="G113" i="16"/>
  <c r="F113" i="16"/>
  <c r="E113" i="16"/>
  <c r="D113" i="16"/>
  <c r="C113" i="16"/>
  <c r="B113" i="16"/>
  <c r="Q112" i="16"/>
  <c r="P112" i="16"/>
  <c r="O112" i="16"/>
  <c r="N112" i="16"/>
  <c r="M112" i="16"/>
  <c r="L112" i="16"/>
  <c r="K112" i="16"/>
  <c r="J112" i="16"/>
  <c r="I112" i="16"/>
  <c r="H112" i="16"/>
  <c r="G112" i="16"/>
  <c r="F112" i="16"/>
  <c r="E112" i="16"/>
  <c r="D112" i="16"/>
  <c r="C112" i="16"/>
  <c r="B112" i="16"/>
  <c r="Q111" i="16"/>
  <c r="P111" i="16"/>
  <c r="O111" i="16"/>
  <c r="N111" i="16"/>
  <c r="M111" i="16"/>
  <c r="L111" i="16"/>
  <c r="K111" i="16"/>
  <c r="J111" i="16"/>
  <c r="I111" i="16"/>
  <c r="H111" i="16"/>
  <c r="G111" i="16"/>
  <c r="F111" i="16"/>
  <c r="E111" i="16"/>
  <c r="D111" i="16"/>
  <c r="C111" i="16"/>
  <c r="B111" i="16"/>
  <c r="Q110" i="16"/>
  <c r="P110" i="16"/>
  <c r="O110" i="16"/>
  <c r="N110" i="16"/>
  <c r="M110" i="16"/>
  <c r="L110" i="16"/>
  <c r="K110" i="16"/>
  <c r="J110" i="16"/>
  <c r="I110" i="16"/>
  <c r="H110" i="16"/>
  <c r="G110" i="16"/>
  <c r="F110" i="16"/>
  <c r="E110" i="16"/>
  <c r="D110" i="16"/>
  <c r="C110" i="16"/>
  <c r="B110" i="16"/>
  <c r="Q109" i="16"/>
  <c r="P109" i="16"/>
  <c r="O109" i="16"/>
  <c r="N109" i="16"/>
  <c r="M109" i="16"/>
  <c r="L109" i="16"/>
  <c r="K109" i="16"/>
  <c r="J109" i="16"/>
  <c r="I109" i="16"/>
  <c r="H109" i="16"/>
  <c r="G109" i="16"/>
  <c r="F109" i="16"/>
  <c r="E109" i="16"/>
  <c r="D109" i="16"/>
  <c r="C109" i="16"/>
  <c r="B109" i="16"/>
  <c r="Q108" i="16"/>
  <c r="P108" i="16"/>
  <c r="O108" i="16"/>
  <c r="N108" i="16"/>
  <c r="M108" i="16"/>
  <c r="L108" i="16"/>
  <c r="K108" i="16"/>
  <c r="J108" i="16"/>
  <c r="I108" i="16"/>
  <c r="H108" i="16"/>
  <c r="G108" i="16"/>
  <c r="F108" i="16"/>
  <c r="E108" i="16"/>
  <c r="D108" i="16"/>
  <c r="C108" i="16"/>
  <c r="B108" i="16"/>
  <c r="Q107" i="16"/>
  <c r="P107" i="16"/>
  <c r="O107" i="16"/>
  <c r="N107" i="16"/>
  <c r="M107" i="16"/>
  <c r="L107" i="16"/>
  <c r="K107" i="16"/>
  <c r="J107" i="16"/>
  <c r="I107" i="16"/>
  <c r="H107" i="16"/>
  <c r="G107" i="16"/>
  <c r="F107" i="16"/>
  <c r="E107" i="16"/>
  <c r="D107" i="16"/>
  <c r="C107" i="16"/>
  <c r="B107" i="16"/>
  <c r="Q106" i="16"/>
  <c r="P106" i="16"/>
  <c r="O106" i="16"/>
  <c r="N106" i="16"/>
  <c r="M106" i="16"/>
  <c r="L106" i="16"/>
  <c r="K106" i="16"/>
  <c r="J106" i="16"/>
  <c r="I106" i="16"/>
  <c r="H106" i="16"/>
  <c r="G106" i="16"/>
  <c r="F106" i="16"/>
  <c r="E106" i="16"/>
  <c r="D106" i="16"/>
  <c r="C106" i="16"/>
  <c r="B106" i="16"/>
  <c r="Q105" i="16"/>
  <c r="P105" i="16"/>
  <c r="O105" i="16"/>
  <c r="N105" i="16"/>
  <c r="M105" i="16"/>
  <c r="L105" i="16"/>
  <c r="K105" i="16"/>
  <c r="J105" i="16"/>
  <c r="I105" i="16"/>
  <c r="H105" i="16"/>
  <c r="G105" i="16"/>
  <c r="F105" i="16"/>
  <c r="E105" i="16"/>
  <c r="D105" i="16"/>
  <c r="C105" i="16"/>
  <c r="B105" i="16"/>
  <c r="Q104" i="16"/>
  <c r="P104" i="16"/>
  <c r="O104" i="16"/>
  <c r="N104" i="16"/>
  <c r="M104" i="16"/>
  <c r="L104" i="16"/>
  <c r="K104" i="16"/>
  <c r="J104" i="16"/>
  <c r="I104" i="16"/>
  <c r="H104" i="16"/>
  <c r="G104" i="16"/>
  <c r="F104" i="16"/>
  <c r="E104" i="16"/>
  <c r="D104" i="16"/>
  <c r="C104" i="16"/>
  <c r="B104" i="16"/>
  <c r="Q103" i="16"/>
  <c r="P103" i="16"/>
  <c r="O103" i="16"/>
  <c r="N103" i="16"/>
  <c r="M103" i="16"/>
  <c r="L103" i="16"/>
  <c r="K103" i="16"/>
  <c r="J103" i="16"/>
  <c r="I103" i="16"/>
  <c r="H103" i="16"/>
  <c r="G103" i="16"/>
  <c r="F103" i="16"/>
  <c r="E103" i="16"/>
  <c r="D103" i="16"/>
  <c r="C103" i="16"/>
  <c r="B103" i="16"/>
  <c r="Q102" i="16"/>
  <c r="P102" i="16"/>
  <c r="O102" i="16"/>
  <c r="N102" i="16"/>
  <c r="M102" i="16"/>
  <c r="L102" i="16"/>
  <c r="K102" i="16"/>
  <c r="J102" i="16"/>
  <c r="I102" i="16"/>
  <c r="H102" i="16"/>
  <c r="G102" i="16"/>
  <c r="F102" i="16"/>
  <c r="E102" i="16"/>
  <c r="D102" i="16"/>
  <c r="C102" i="16"/>
  <c r="B102" i="16"/>
  <c r="Q101" i="16"/>
  <c r="P101" i="16"/>
  <c r="O101" i="16"/>
  <c r="N101" i="16"/>
  <c r="M101" i="16"/>
  <c r="L101" i="16"/>
  <c r="K101" i="16"/>
  <c r="J101" i="16"/>
  <c r="I101" i="16"/>
  <c r="H101" i="16"/>
  <c r="G101" i="16"/>
  <c r="F101" i="16"/>
  <c r="E101" i="16"/>
  <c r="D101" i="16"/>
  <c r="C101" i="16"/>
  <c r="B101" i="16"/>
  <c r="Q100" i="16"/>
  <c r="P100" i="16"/>
  <c r="O100" i="16"/>
  <c r="N100" i="16"/>
  <c r="M100" i="16"/>
  <c r="L100" i="16"/>
  <c r="K100" i="16"/>
  <c r="J100" i="16"/>
  <c r="I100" i="16"/>
  <c r="H100" i="16"/>
  <c r="G100" i="16"/>
  <c r="F100" i="16"/>
  <c r="E100" i="16"/>
  <c r="D100" i="16"/>
  <c r="C100" i="16"/>
  <c r="B100" i="16"/>
  <c r="Q99" i="16"/>
  <c r="P99" i="16"/>
  <c r="O99" i="16"/>
  <c r="N99" i="16"/>
  <c r="M99" i="16"/>
  <c r="L99" i="16"/>
  <c r="K99" i="16"/>
  <c r="J99" i="16"/>
  <c r="I99" i="16"/>
  <c r="H99" i="16"/>
  <c r="G99" i="16"/>
  <c r="F99" i="16"/>
  <c r="E99" i="16"/>
  <c r="D99" i="16"/>
  <c r="C99" i="16"/>
  <c r="B99" i="16"/>
  <c r="Q98" i="16"/>
  <c r="P98" i="16"/>
  <c r="O98" i="16"/>
  <c r="N98" i="16"/>
  <c r="M98" i="16"/>
  <c r="L98" i="16"/>
  <c r="K98" i="16"/>
  <c r="J98" i="16"/>
  <c r="I98" i="16"/>
  <c r="H98" i="16"/>
  <c r="G98" i="16"/>
  <c r="F98" i="16"/>
  <c r="E98" i="16"/>
  <c r="D98" i="16"/>
  <c r="C98" i="16"/>
  <c r="B98" i="16"/>
  <c r="Q97" i="16"/>
  <c r="P97" i="16"/>
  <c r="O97" i="16"/>
  <c r="N97" i="16"/>
  <c r="M97" i="16"/>
  <c r="L97" i="16"/>
  <c r="K97" i="16"/>
  <c r="J97" i="16"/>
  <c r="I97" i="16"/>
  <c r="H97" i="16"/>
  <c r="G97" i="16"/>
  <c r="F97" i="16"/>
  <c r="E97" i="16"/>
  <c r="D97" i="16"/>
  <c r="C97" i="16"/>
  <c r="B97" i="16"/>
  <c r="Q96" i="16"/>
  <c r="P96" i="16"/>
  <c r="O96" i="16"/>
  <c r="N96" i="16"/>
  <c r="M96" i="16"/>
  <c r="L96" i="16"/>
  <c r="K96" i="16"/>
  <c r="J96" i="16"/>
  <c r="I96" i="16"/>
  <c r="H96" i="16"/>
  <c r="G96" i="16"/>
  <c r="F96" i="16"/>
  <c r="E96" i="16"/>
  <c r="D96" i="16"/>
  <c r="C96" i="16"/>
  <c r="B96" i="16"/>
  <c r="Q95" i="16"/>
  <c r="P95" i="16"/>
  <c r="O95" i="16"/>
  <c r="N95" i="16"/>
  <c r="M95" i="16"/>
  <c r="L95" i="16"/>
  <c r="K95" i="16"/>
  <c r="J95" i="16"/>
  <c r="I95" i="16"/>
  <c r="H95" i="16"/>
  <c r="G95" i="16"/>
  <c r="F95" i="16"/>
  <c r="E95" i="16"/>
  <c r="D95" i="16"/>
  <c r="C95" i="16"/>
  <c r="B95" i="16"/>
  <c r="Q94" i="16"/>
  <c r="P94" i="16"/>
  <c r="O94" i="16"/>
  <c r="N94" i="16"/>
  <c r="M94" i="16"/>
  <c r="L94" i="16"/>
  <c r="K94" i="16"/>
  <c r="J94" i="16"/>
  <c r="I94" i="16"/>
  <c r="H94" i="16"/>
  <c r="G94" i="16"/>
  <c r="F94" i="16"/>
  <c r="E94" i="16"/>
  <c r="D94" i="16"/>
  <c r="C94" i="16"/>
  <c r="B94" i="16"/>
  <c r="Q93" i="16"/>
  <c r="P93" i="16"/>
  <c r="O93" i="16"/>
  <c r="N93" i="16"/>
  <c r="M93" i="16"/>
  <c r="L93" i="16"/>
  <c r="K93" i="16"/>
  <c r="J93" i="16"/>
  <c r="I93" i="16"/>
  <c r="H93" i="16"/>
  <c r="G93" i="16"/>
  <c r="F93" i="16"/>
  <c r="E93" i="16"/>
  <c r="D93" i="16"/>
  <c r="C93" i="16"/>
  <c r="B93" i="16"/>
  <c r="Q92" i="16"/>
  <c r="P92" i="16"/>
  <c r="O92" i="16"/>
  <c r="N92" i="16"/>
  <c r="M92" i="16"/>
  <c r="L92" i="16"/>
  <c r="K92" i="16"/>
  <c r="J92" i="16"/>
  <c r="I92" i="16"/>
  <c r="H92" i="16"/>
  <c r="G92" i="16"/>
  <c r="F92" i="16"/>
  <c r="E92" i="16"/>
  <c r="D92" i="16"/>
  <c r="C92" i="16"/>
  <c r="B92" i="16"/>
  <c r="Q91" i="16"/>
  <c r="P91" i="16"/>
  <c r="O91" i="16"/>
  <c r="N91" i="16"/>
  <c r="M91" i="16"/>
  <c r="L91" i="16"/>
  <c r="K91" i="16"/>
  <c r="J91" i="16"/>
  <c r="I91" i="16"/>
  <c r="H91" i="16"/>
  <c r="G91" i="16"/>
  <c r="F91" i="16"/>
  <c r="E91" i="16"/>
  <c r="D91" i="16"/>
  <c r="C91" i="16"/>
  <c r="B91" i="16"/>
  <c r="Q90" i="16"/>
  <c r="P90" i="16"/>
  <c r="O90" i="16"/>
  <c r="N90" i="16"/>
  <c r="M90" i="16"/>
  <c r="L90" i="16"/>
  <c r="K90" i="16"/>
  <c r="J90" i="16"/>
  <c r="I90" i="16"/>
  <c r="H90" i="16"/>
  <c r="G90" i="16"/>
  <c r="F90" i="16"/>
  <c r="E90" i="16"/>
  <c r="D90" i="16"/>
  <c r="C90" i="16"/>
  <c r="B90" i="16"/>
  <c r="Q89" i="16"/>
  <c r="P89" i="16"/>
  <c r="O89" i="16"/>
  <c r="N89" i="16"/>
  <c r="M89" i="16"/>
  <c r="L89" i="16"/>
  <c r="K89" i="16"/>
  <c r="J89" i="16"/>
  <c r="I89" i="16"/>
  <c r="H89" i="16"/>
  <c r="G89" i="16"/>
  <c r="F89" i="16"/>
  <c r="E89" i="16"/>
  <c r="D89" i="16"/>
  <c r="C89" i="16"/>
  <c r="B89" i="16"/>
  <c r="Q88" i="16"/>
  <c r="P88" i="16"/>
  <c r="O88" i="16"/>
  <c r="N88" i="16"/>
  <c r="M88" i="16"/>
  <c r="L88" i="16"/>
  <c r="K88" i="16"/>
  <c r="J88" i="16"/>
  <c r="I88" i="16"/>
  <c r="H88" i="16"/>
  <c r="G88" i="16"/>
  <c r="F88" i="16"/>
  <c r="E88" i="16"/>
  <c r="D88" i="16"/>
  <c r="C88" i="16"/>
  <c r="B88" i="16"/>
  <c r="Q87" i="16"/>
  <c r="P87" i="16"/>
  <c r="O87" i="16"/>
  <c r="N87" i="16"/>
  <c r="M87" i="16"/>
  <c r="L87" i="16"/>
  <c r="K87" i="16"/>
  <c r="J87" i="16"/>
  <c r="I87" i="16"/>
  <c r="H87" i="16"/>
  <c r="G87" i="16"/>
  <c r="F87" i="16"/>
  <c r="E87" i="16"/>
  <c r="D87" i="16"/>
  <c r="C87" i="16"/>
  <c r="B87" i="16"/>
  <c r="Q86" i="16"/>
  <c r="P86" i="16"/>
  <c r="O86" i="16"/>
  <c r="N86" i="16"/>
  <c r="M86" i="16"/>
  <c r="L86" i="16"/>
  <c r="K86" i="16"/>
  <c r="J86" i="16"/>
  <c r="I86" i="16"/>
  <c r="H86" i="16"/>
  <c r="G86" i="16"/>
  <c r="F86" i="16"/>
  <c r="E86" i="16"/>
  <c r="D86" i="16"/>
  <c r="C86" i="16"/>
  <c r="B86" i="16"/>
  <c r="Q85" i="16"/>
  <c r="P85" i="16"/>
  <c r="O85" i="16"/>
  <c r="N85" i="16"/>
  <c r="M85" i="16"/>
  <c r="L85" i="16"/>
  <c r="K85" i="16"/>
  <c r="J85" i="16"/>
  <c r="I85" i="16"/>
  <c r="H85" i="16"/>
  <c r="G85" i="16"/>
  <c r="F85" i="16"/>
  <c r="E85" i="16"/>
  <c r="D85" i="16"/>
  <c r="C85" i="16"/>
  <c r="B85" i="16"/>
  <c r="Q84" i="16"/>
  <c r="P84" i="16"/>
  <c r="O84" i="16"/>
  <c r="N84" i="16"/>
  <c r="M84" i="16"/>
  <c r="L84" i="16"/>
  <c r="K84" i="16"/>
  <c r="J84" i="16"/>
  <c r="I84" i="16"/>
  <c r="H84" i="16"/>
  <c r="G84" i="16"/>
  <c r="F84" i="16"/>
  <c r="E84" i="16"/>
  <c r="D84" i="16"/>
  <c r="C84" i="16"/>
  <c r="B84" i="16"/>
  <c r="Q83" i="16"/>
  <c r="P83" i="16"/>
  <c r="O83" i="16"/>
  <c r="N83" i="16"/>
  <c r="M83" i="16"/>
  <c r="L83" i="16"/>
  <c r="K83" i="16"/>
  <c r="J83" i="16"/>
  <c r="I83" i="16"/>
  <c r="H83" i="16"/>
  <c r="G83" i="16"/>
  <c r="F83" i="16"/>
  <c r="E83" i="16"/>
  <c r="D83" i="16"/>
  <c r="C83" i="16"/>
  <c r="B83" i="16"/>
  <c r="Q82" i="16"/>
  <c r="P82" i="16"/>
  <c r="O82" i="16"/>
  <c r="N82" i="16"/>
  <c r="M82" i="16"/>
  <c r="L82" i="16"/>
  <c r="K82" i="16"/>
  <c r="J82" i="16"/>
  <c r="I82" i="16"/>
  <c r="H82" i="16"/>
  <c r="G82" i="16"/>
  <c r="F82" i="16"/>
  <c r="E82" i="16"/>
  <c r="D82" i="16"/>
  <c r="C82" i="16"/>
  <c r="B82" i="16"/>
  <c r="Q81" i="16"/>
  <c r="P81" i="16"/>
  <c r="O81" i="16"/>
  <c r="N81" i="16"/>
  <c r="M81" i="16"/>
  <c r="L81" i="16"/>
  <c r="K81" i="16"/>
  <c r="J81" i="16"/>
  <c r="I81" i="16"/>
  <c r="H81" i="16"/>
  <c r="G81" i="16"/>
  <c r="F81" i="16"/>
  <c r="E81" i="16"/>
  <c r="D81" i="16"/>
  <c r="C81" i="16"/>
  <c r="B81" i="16"/>
  <c r="Q80" i="16"/>
  <c r="P80" i="16"/>
  <c r="O80" i="16"/>
  <c r="N80" i="16"/>
  <c r="M80" i="16"/>
  <c r="L80" i="16"/>
  <c r="K80" i="16"/>
  <c r="J80" i="16"/>
  <c r="I80" i="16"/>
  <c r="H80" i="16"/>
  <c r="G80" i="16"/>
  <c r="F80" i="16"/>
  <c r="E80" i="16"/>
  <c r="D80" i="16"/>
  <c r="C80" i="16"/>
  <c r="B80" i="16"/>
  <c r="Q79" i="16"/>
  <c r="P79" i="16"/>
  <c r="O79" i="16"/>
  <c r="N79" i="16"/>
  <c r="M79" i="16"/>
  <c r="L79" i="16"/>
  <c r="K79" i="16"/>
  <c r="J79" i="16"/>
  <c r="I79" i="16"/>
  <c r="H79" i="16"/>
  <c r="G79" i="16"/>
  <c r="F79" i="16"/>
  <c r="E79" i="16"/>
  <c r="D79" i="16"/>
  <c r="C79" i="16"/>
  <c r="B79" i="16"/>
  <c r="Q78" i="16"/>
  <c r="P78" i="16"/>
  <c r="O78" i="16"/>
  <c r="N78" i="16"/>
  <c r="M78" i="16"/>
  <c r="L78" i="16"/>
  <c r="K78" i="16"/>
  <c r="J78" i="16"/>
  <c r="I78" i="16"/>
  <c r="H78" i="16"/>
  <c r="G78" i="16"/>
  <c r="F78" i="16"/>
  <c r="E78" i="16"/>
  <c r="D78" i="16"/>
  <c r="C78" i="16"/>
  <c r="B78" i="16"/>
  <c r="Q77" i="16"/>
  <c r="P77" i="16"/>
  <c r="O77" i="16"/>
  <c r="N77" i="16"/>
  <c r="M77" i="16"/>
  <c r="L77" i="16"/>
  <c r="K77" i="16"/>
  <c r="J77" i="16"/>
  <c r="I77" i="16"/>
  <c r="H77" i="16"/>
  <c r="G77" i="16"/>
  <c r="F77" i="16"/>
  <c r="E77" i="16"/>
  <c r="D77" i="16"/>
  <c r="C77" i="16"/>
  <c r="B77" i="16"/>
  <c r="Q76" i="16"/>
  <c r="P76" i="16"/>
  <c r="O76" i="16"/>
  <c r="N76" i="16"/>
  <c r="M76" i="16"/>
  <c r="L76" i="16"/>
  <c r="K76" i="16"/>
  <c r="J76" i="16"/>
  <c r="I76" i="16"/>
  <c r="H76" i="16"/>
  <c r="G76" i="16"/>
  <c r="F76" i="16"/>
  <c r="E76" i="16"/>
  <c r="D76" i="16"/>
  <c r="C76" i="16"/>
  <c r="B76" i="16"/>
  <c r="Q75" i="16"/>
  <c r="P75" i="16"/>
  <c r="O75" i="16"/>
  <c r="N75" i="16"/>
  <c r="M75" i="16"/>
  <c r="L75" i="16"/>
  <c r="K75" i="16"/>
  <c r="J75" i="16"/>
  <c r="I75" i="16"/>
  <c r="H75" i="16"/>
  <c r="G75" i="16"/>
  <c r="F75" i="16"/>
  <c r="E75" i="16"/>
  <c r="D75" i="16"/>
  <c r="C75" i="16"/>
  <c r="B75" i="16"/>
  <c r="Q74" i="16"/>
  <c r="P74" i="16"/>
  <c r="O74" i="16"/>
  <c r="N74" i="16"/>
  <c r="M74" i="16"/>
  <c r="L74" i="16"/>
  <c r="K74" i="16"/>
  <c r="J74" i="16"/>
  <c r="I74" i="16"/>
  <c r="H74" i="16"/>
  <c r="G74" i="16"/>
  <c r="F74" i="16"/>
  <c r="E74" i="16"/>
  <c r="D74" i="16"/>
  <c r="C74" i="16"/>
  <c r="B74" i="16"/>
  <c r="Q73" i="16"/>
  <c r="P73" i="16"/>
  <c r="O73" i="16"/>
  <c r="N73" i="16"/>
  <c r="M73" i="16"/>
  <c r="L73" i="16"/>
  <c r="K73" i="16"/>
  <c r="J73" i="16"/>
  <c r="I73" i="16"/>
  <c r="H73" i="16"/>
  <c r="G73" i="16"/>
  <c r="F73" i="16"/>
  <c r="E73" i="16"/>
  <c r="D73" i="16"/>
  <c r="C73" i="16"/>
  <c r="B73" i="16"/>
  <c r="Q72" i="16"/>
  <c r="P72" i="16"/>
  <c r="O72" i="16"/>
  <c r="N72" i="16"/>
  <c r="M72" i="16"/>
  <c r="L72" i="16"/>
  <c r="K72" i="16"/>
  <c r="J72" i="16"/>
  <c r="I72" i="16"/>
  <c r="H72" i="16"/>
  <c r="G72" i="16"/>
  <c r="F72" i="16"/>
  <c r="E72" i="16"/>
  <c r="D72" i="16"/>
  <c r="C72" i="16"/>
  <c r="B72" i="16"/>
  <c r="Q71" i="16"/>
  <c r="P71" i="16"/>
  <c r="O71" i="16"/>
  <c r="N71" i="16"/>
  <c r="M71" i="16"/>
  <c r="L71" i="16"/>
  <c r="K71" i="16"/>
  <c r="J71" i="16"/>
  <c r="I71" i="16"/>
  <c r="H71" i="16"/>
  <c r="G71" i="16"/>
  <c r="F71" i="16"/>
  <c r="E71" i="16"/>
  <c r="D71" i="16"/>
  <c r="C71" i="16"/>
  <c r="B71" i="16"/>
  <c r="Q70" i="16"/>
  <c r="P70" i="16"/>
  <c r="O70" i="16"/>
  <c r="N70" i="16"/>
  <c r="M70" i="16"/>
  <c r="L70" i="16"/>
  <c r="K70" i="16"/>
  <c r="J70" i="16"/>
  <c r="I70" i="16"/>
  <c r="H70" i="16"/>
  <c r="G70" i="16"/>
  <c r="F70" i="16"/>
  <c r="E70" i="16"/>
  <c r="D70" i="16"/>
  <c r="C70" i="16"/>
  <c r="B70" i="16"/>
  <c r="Q69" i="16"/>
  <c r="P69" i="16"/>
  <c r="O69" i="16"/>
  <c r="N69" i="16"/>
  <c r="M69" i="16"/>
  <c r="L69" i="16"/>
  <c r="K69" i="16"/>
  <c r="J69" i="16"/>
  <c r="I69" i="16"/>
  <c r="H69" i="16"/>
  <c r="G69" i="16"/>
  <c r="F69" i="16"/>
  <c r="E69" i="16"/>
  <c r="D69" i="16"/>
  <c r="C69" i="16"/>
  <c r="B69" i="16"/>
  <c r="Q68" i="16"/>
  <c r="P68" i="16"/>
  <c r="O68" i="16"/>
  <c r="N68" i="16"/>
  <c r="M68" i="16"/>
  <c r="L68" i="16"/>
  <c r="K68" i="16"/>
  <c r="J68" i="16"/>
  <c r="I68" i="16"/>
  <c r="H68" i="16"/>
  <c r="G68" i="16"/>
  <c r="F68" i="16"/>
  <c r="E68" i="16"/>
  <c r="D68" i="16"/>
  <c r="C68" i="16"/>
  <c r="B68" i="16"/>
  <c r="Q67" i="16"/>
  <c r="P67" i="16"/>
  <c r="O67" i="16"/>
  <c r="N67" i="16"/>
  <c r="M67" i="16"/>
  <c r="L67" i="16"/>
  <c r="K67" i="16"/>
  <c r="J67" i="16"/>
  <c r="I67" i="16"/>
  <c r="H67" i="16"/>
  <c r="G67" i="16"/>
  <c r="F67" i="16"/>
  <c r="E67" i="16"/>
  <c r="D67" i="16"/>
  <c r="C67" i="16"/>
  <c r="B67" i="16"/>
  <c r="Q66" i="16"/>
  <c r="P66" i="16"/>
  <c r="O66" i="16"/>
  <c r="N66" i="16"/>
  <c r="M66" i="16"/>
  <c r="L66" i="16"/>
  <c r="K66" i="16"/>
  <c r="J66" i="16"/>
  <c r="I66" i="16"/>
  <c r="H66" i="16"/>
  <c r="G66" i="16"/>
  <c r="F66" i="16"/>
  <c r="E66" i="16"/>
  <c r="D66" i="16"/>
  <c r="C66" i="16"/>
  <c r="B66" i="16"/>
  <c r="Q65" i="16"/>
  <c r="P65" i="16"/>
  <c r="O65" i="16"/>
  <c r="N65" i="16"/>
  <c r="M65" i="16"/>
  <c r="L65" i="16"/>
  <c r="K65" i="16"/>
  <c r="J65" i="16"/>
  <c r="I65" i="16"/>
  <c r="H65" i="16"/>
  <c r="G65" i="16"/>
  <c r="F65" i="16"/>
  <c r="E65" i="16"/>
  <c r="D65" i="16"/>
  <c r="C65" i="16"/>
  <c r="B65" i="16"/>
  <c r="Q64" i="16"/>
  <c r="P64" i="16"/>
  <c r="O64" i="16"/>
  <c r="N64" i="16"/>
  <c r="M64" i="16"/>
  <c r="L64" i="16"/>
  <c r="K64" i="16"/>
  <c r="J64" i="16"/>
  <c r="I64" i="16"/>
  <c r="H64" i="16"/>
  <c r="G64" i="16"/>
  <c r="F64" i="16"/>
  <c r="E64" i="16"/>
  <c r="D64" i="16"/>
  <c r="C64" i="16"/>
  <c r="B64" i="16"/>
  <c r="Q63" i="16"/>
  <c r="P63" i="16"/>
  <c r="O63" i="16"/>
  <c r="N63" i="16"/>
  <c r="M63" i="16"/>
  <c r="L63" i="16"/>
  <c r="K63" i="16"/>
  <c r="J63" i="16"/>
  <c r="I63" i="16"/>
  <c r="H63" i="16"/>
  <c r="G63" i="16"/>
  <c r="F63" i="16"/>
  <c r="E63" i="16"/>
  <c r="D63" i="16"/>
  <c r="C63" i="16"/>
  <c r="B63" i="16"/>
  <c r="Q62" i="16"/>
  <c r="P62" i="16"/>
  <c r="O62" i="16"/>
  <c r="N62" i="16"/>
  <c r="M62" i="16"/>
  <c r="L62" i="16"/>
  <c r="K62" i="16"/>
  <c r="J62" i="16"/>
  <c r="I62" i="16"/>
  <c r="H62" i="16"/>
  <c r="G62" i="16"/>
  <c r="F62" i="16"/>
  <c r="E62" i="16"/>
  <c r="D62" i="16"/>
  <c r="C62" i="16"/>
  <c r="B62" i="16"/>
  <c r="Q61" i="16"/>
  <c r="P61" i="16"/>
  <c r="O61" i="16"/>
  <c r="N61" i="16"/>
  <c r="M61" i="16"/>
  <c r="L61" i="16"/>
  <c r="K61" i="16"/>
  <c r="J61" i="16"/>
  <c r="I61" i="16"/>
  <c r="H61" i="16"/>
  <c r="G61" i="16"/>
  <c r="F61" i="16"/>
  <c r="E61" i="16"/>
  <c r="D61" i="16"/>
  <c r="C61" i="16"/>
  <c r="B61" i="16"/>
  <c r="Q60" i="16"/>
  <c r="P60" i="16"/>
  <c r="O60" i="16"/>
  <c r="N60" i="16"/>
  <c r="M60" i="16"/>
  <c r="L60" i="16"/>
  <c r="K60" i="16"/>
  <c r="J60" i="16"/>
  <c r="I60" i="16"/>
  <c r="H60" i="16"/>
  <c r="G60" i="16"/>
  <c r="F60" i="16"/>
  <c r="E60" i="16"/>
  <c r="D60" i="16"/>
  <c r="C60" i="16"/>
  <c r="B60" i="16"/>
  <c r="Q59" i="16"/>
  <c r="P59" i="16"/>
  <c r="O59" i="16"/>
  <c r="N59" i="16"/>
  <c r="M59" i="16"/>
  <c r="L59" i="16"/>
  <c r="K59" i="16"/>
  <c r="J59" i="16"/>
  <c r="I59" i="16"/>
  <c r="H59" i="16"/>
  <c r="G59" i="16"/>
  <c r="F59" i="16"/>
  <c r="E59" i="16"/>
  <c r="D59" i="16"/>
  <c r="C59" i="16"/>
  <c r="B59" i="16"/>
  <c r="Q58" i="16"/>
  <c r="P58" i="16"/>
  <c r="O58" i="16"/>
  <c r="N58" i="16"/>
  <c r="M58" i="16"/>
  <c r="L58" i="16"/>
  <c r="K58" i="16"/>
  <c r="J58" i="16"/>
  <c r="I58" i="16"/>
  <c r="H58" i="16"/>
  <c r="G58" i="16"/>
  <c r="F58" i="16"/>
  <c r="E58" i="16"/>
  <c r="D58" i="16"/>
  <c r="C58" i="16"/>
  <c r="B58" i="16"/>
  <c r="Q57" i="16"/>
  <c r="P57" i="16"/>
  <c r="O57" i="16"/>
  <c r="N57" i="16"/>
  <c r="M57" i="16"/>
  <c r="L57" i="16"/>
  <c r="K57" i="16"/>
  <c r="J57" i="16"/>
  <c r="I57" i="16"/>
  <c r="H57" i="16"/>
  <c r="G57" i="16"/>
  <c r="F57" i="16"/>
  <c r="E57" i="16"/>
  <c r="D57" i="16"/>
  <c r="C57" i="16"/>
  <c r="B57" i="16"/>
  <c r="Q56" i="16"/>
  <c r="P56" i="16"/>
  <c r="O56" i="16"/>
  <c r="N56" i="16"/>
  <c r="M56" i="16"/>
  <c r="L56" i="16"/>
  <c r="K56" i="16"/>
  <c r="J56" i="16"/>
  <c r="I56" i="16"/>
  <c r="H56" i="16"/>
  <c r="G56" i="16"/>
  <c r="F56" i="16"/>
  <c r="E56" i="16"/>
  <c r="D56" i="16"/>
  <c r="C56" i="16"/>
  <c r="B56" i="16"/>
  <c r="Q55" i="16"/>
  <c r="P55" i="16"/>
  <c r="O55" i="16"/>
  <c r="N55" i="16"/>
  <c r="M55" i="16"/>
  <c r="L55" i="16"/>
  <c r="K55" i="16"/>
  <c r="J55" i="16"/>
  <c r="I55" i="16"/>
  <c r="H55" i="16"/>
  <c r="G55" i="16"/>
  <c r="F55" i="16"/>
  <c r="E55" i="16"/>
  <c r="D55" i="16"/>
  <c r="C55" i="16"/>
  <c r="B55" i="16"/>
  <c r="Q54" i="16"/>
  <c r="P54" i="16"/>
  <c r="O54" i="16"/>
  <c r="N54" i="16"/>
  <c r="M54" i="16"/>
  <c r="L54" i="16"/>
  <c r="K54" i="16"/>
  <c r="J54" i="16"/>
  <c r="I54" i="16"/>
  <c r="H54" i="16"/>
  <c r="G54" i="16"/>
  <c r="F54" i="16"/>
  <c r="E54" i="16"/>
  <c r="D54" i="16"/>
  <c r="C54" i="16"/>
  <c r="B54" i="16"/>
  <c r="Q53" i="16"/>
  <c r="P53" i="16"/>
  <c r="O53" i="16"/>
  <c r="N53" i="16"/>
  <c r="M53" i="16"/>
  <c r="L53" i="16"/>
  <c r="K53" i="16"/>
  <c r="J53" i="16"/>
  <c r="I53" i="16"/>
  <c r="H53" i="16"/>
  <c r="G53" i="16"/>
  <c r="F53" i="16"/>
  <c r="E53" i="16"/>
  <c r="D53" i="16"/>
  <c r="C53" i="16"/>
  <c r="B53" i="16"/>
  <c r="Q52" i="16"/>
  <c r="P52" i="16"/>
  <c r="O52" i="16"/>
  <c r="N52" i="16"/>
  <c r="M52" i="16"/>
  <c r="L52" i="16"/>
  <c r="K52" i="16"/>
  <c r="J52" i="16"/>
  <c r="I52" i="16"/>
  <c r="H52" i="16"/>
  <c r="G52" i="16"/>
  <c r="F52" i="16"/>
  <c r="E52" i="16"/>
  <c r="D52" i="16"/>
  <c r="C52" i="16"/>
  <c r="B52" i="16"/>
  <c r="Q51" i="16"/>
  <c r="P51" i="16"/>
  <c r="O51" i="16"/>
  <c r="N51" i="16"/>
  <c r="M51" i="16"/>
  <c r="L51" i="16"/>
  <c r="K51" i="16"/>
  <c r="J51" i="16"/>
  <c r="I51" i="16"/>
  <c r="H51" i="16"/>
  <c r="G51" i="16"/>
  <c r="F51" i="16"/>
  <c r="E51" i="16"/>
  <c r="D51" i="16"/>
  <c r="C51" i="16"/>
  <c r="B51" i="16"/>
  <c r="Q50" i="16"/>
  <c r="P50" i="16"/>
  <c r="O50" i="16"/>
  <c r="N50" i="16"/>
  <c r="M50" i="16"/>
  <c r="L50" i="16"/>
  <c r="K50" i="16"/>
  <c r="J50" i="16"/>
  <c r="I50" i="16"/>
  <c r="H50" i="16"/>
  <c r="G50" i="16"/>
  <c r="F50" i="16"/>
  <c r="E50" i="16"/>
  <c r="D50" i="16"/>
  <c r="C50" i="16"/>
  <c r="B50" i="16"/>
  <c r="Q49" i="16"/>
  <c r="P49" i="16"/>
  <c r="O49" i="16"/>
  <c r="N49" i="16"/>
  <c r="M49" i="16"/>
  <c r="L49" i="16"/>
  <c r="K49" i="16"/>
  <c r="J49" i="16"/>
  <c r="I49" i="16"/>
  <c r="H49" i="16"/>
  <c r="G49" i="16"/>
  <c r="F49" i="16"/>
  <c r="E49" i="16"/>
  <c r="D49" i="16"/>
  <c r="C49" i="16"/>
  <c r="B49" i="16"/>
  <c r="Q48" i="16"/>
  <c r="P48" i="16"/>
  <c r="O48" i="16"/>
  <c r="N48" i="16"/>
  <c r="M48" i="16"/>
  <c r="L48" i="16"/>
  <c r="K48" i="16"/>
  <c r="J48" i="16"/>
  <c r="I48" i="16"/>
  <c r="H48" i="16"/>
  <c r="G48" i="16"/>
  <c r="F48" i="16"/>
  <c r="E48" i="16"/>
  <c r="D48" i="16"/>
  <c r="C48" i="16"/>
  <c r="B48" i="16"/>
  <c r="Q47" i="16"/>
  <c r="P47" i="16"/>
  <c r="O47" i="16"/>
  <c r="N47" i="16"/>
  <c r="M47" i="16"/>
  <c r="L47" i="16"/>
  <c r="K47" i="16"/>
  <c r="J47" i="16"/>
  <c r="I47" i="16"/>
  <c r="H47" i="16"/>
  <c r="G47" i="16"/>
  <c r="F47" i="16"/>
  <c r="E47" i="16"/>
  <c r="D47" i="16"/>
  <c r="C47" i="16"/>
  <c r="B47" i="16"/>
  <c r="Q46" i="16"/>
  <c r="P46" i="16"/>
  <c r="O46" i="16"/>
  <c r="N46" i="16"/>
  <c r="M46" i="16"/>
  <c r="L46" i="16"/>
  <c r="K46" i="16"/>
  <c r="J46" i="16"/>
  <c r="I46" i="16"/>
  <c r="H46" i="16"/>
  <c r="G46" i="16"/>
  <c r="F46" i="16"/>
  <c r="E46" i="16"/>
  <c r="D46" i="16"/>
  <c r="C46" i="16"/>
  <c r="B46" i="16"/>
  <c r="Q45" i="16"/>
  <c r="P45" i="16"/>
  <c r="O45" i="16"/>
  <c r="N45" i="16"/>
  <c r="M45" i="16"/>
  <c r="L45" i="16"/>
  <c r="K45" i="16"/>
  <c r="J45" i="16"/>
  <c r="I45" i="16"/>
  <c r="H45" i="16"/>
  <c r="G45" i="16"/>
  <c r="F45" i="16"/>
  <c r="E45" i="16"/>
  <c r="D45" i="16"/>
  <c r="C45" i="16"/>
  <c r="B45" i="16"/>
  <c r="Q44" i="16"/>
  <c r="P44" i="16"/>
  <c r="O44" i="16"/>
  <c r="N44" i="16"/>
  <c r="M44" i="16"/>
  <c r="L44" i="16"/>
  <c r="K44" i="16"/>
  <c r="J44" i="16"/>
  <c r="I44" i="16"/>
  <c r="H44" i="16"/>
  <c r="G44" i="16"/>
  <c r="F44" i="16"/>
  <c r="E44" i="16"/>
  <c r="D44" i="16"/>
  <c r="C44" i="16"/>
  <c r="B44" i="16"/>
  <c r="Q43" i="16"/>
  <c r="P43" i="16"/>
  <c r="O43" i="16"/>
  <c r="N43" i="16"/>
  <c r="M43" i="16"/>
  <c r="L43" i="16"/>
  <c r="K43" i="16"/>
  <c r="J43" i="16"/>
  <c r="I43" i="16"/>
  <c r="H43" i="16"/>
  <c r="G43" i="16"/>
  <c r="F43" i="16"/>
  <c r="E43" i="16"/>
  <c r="D43" i="16"/>
  <c r="C43" i="16"/>
  <c r="B43" i="16"/>
  <c r="Q42" i="16"/>
  <c r="P42" i="16"/>
  <c r="O42" i="16"/>
  <c r="N42" i="16"/>
  <c r="M42" i="16"/>
  <c r="L42" i="16"/>
  <c r="K42" i="16"/>
  <c r="J42" i="16"/>
  <c r="I42" i="16"/>
  <c r="H42" i="16"/>
  <c r="G42" i="16"/>
  <c r="F42" i="16"/>
  <c r="E42" i="16"/>
  <c r="D42" i="16"/>
  <c r="C42" i="16"/>
  <c r="B42" i="16"/>
  <c r="Q41" i="16"/>
  <c r="P41" i="16"/>
  <c r="O41" i="16"/>
  <c r="N41" i="16"/>
  <c r="M41" i="16"/>
  <c r="L41" i="16"/>
  <c r="K41" i="16"/>
  <c r="J41" i="16"/>
  <c r="I41" i="16"/>
  <c r="H41" i="16"/>
  <c r="G41" i="16"/>
  <c r="F41" i="16"/>
  <c r="E41" i="16"/>
  <c r="D41" i="16"/>
  <c r="C41" i="16"/>
  <c r="B41" i="16"/>
  <c r="Q40" i="16"/>
  <c r="P40" i="16"/>
  <c r="O40" i="16"/>
  <c r="N40" i="16"/>
  <c r="M40" i="16"/>
  <c r="L40" i="16"/>
  <c r="K40" i="16"/>
  <c r="J40" i="16"/>
  <c r="I40" i="16"/>
  <c r="H40" i="16"/>
  <c r="G40" i="16"/>
  <c r="F40" i="16"/>
  <c r="E40" i="16"/>
  <c r="D40" i="16"/>
  <c r="C40" i="16"/>
  <c r="B40" i="16"/>
  <c r="Q39" i="16"/>
  <c r="P39" i="16"/>
  <c r="O39" i="16"/>
  <c r="N39" i="16"/>
  <c r="M39" i="16"/>
  <c r="L39" i="16"/>
  <c r="K39" i="16"/>
  <c r="J39" i="16"/>
  <c r="I39" i="16"/>
  <c r="H39" i="16"/>
  <c r="G39" i="16"/>
  <c r="F39" i="16"/>
  <c r="E39" i="16"/>
  <c r="D39" i="16"/>
  <c r="C39" i="16"/>
  <c r="B39" i="16"/>
  <c r="Q38" i="16"/>
  <c r="P38" i="16"/>
  <c r="O38" i="16"/>
  <c r="N38" i="16"/>
  <c r="M38" i="16"/>
  <c r="L38" i="16"/>
  <c r="K38" i="16"/>
  <c r="J38" i="16"/>
  <c r="I38" i="16"/>
  <c r="H38" i="16"/>
  <c r="G38" i="16"/>
  <c r="F38" i="16"/>
  <c r="E38" i="16"/>
  <c r="D38" i="16"/>
  <c r="C38" i="16"/>
  <c r="B38" i="16"/>
  <c r="Q37" i="16"/>
  <c r="P37" i="16"/>
  <c r="O37" i="16"/>
  <c r="N37" i="16"/>
  <c r="M37" i="16"/>
  <c r="L37" i="16"/>
  <c r="K37" i="16"/>
  <c r="J37" i="16"/>
  <c r="I37" i="16"/>
  <c r="H37" i="16"/>
  <c r="G37" i="16"/>
  <c r="F37" i="16"/>
  <c r="E37" i="16"/>
  <c r="D37" i="16"/>
  <c r="C37" i="16"/>
  <c r="B37" i="16"/>
  <c r="Q36" i="16"/>
  <c r="P36" i="16"/>
  <c r="O36" i="16"/>
  <c r="N36" i="16"/>
  <c r="M36" i="16"/>
  <c r="L36" i="16"/>
  <c r="K36" i="16"/>
  <c r="J36" i="16"/>
  <c r="I36" i="16"/>
  <c r="H36" i="16"/>
  <c r="G36" i="16"/>
  <c r="F36" i="16"/>
  <c r="E36" i="16"/>
  <c r="D36" i="16"/>
  <c r="C36" i="16"/>
  <c r="B36" i="16"/>
  <c r="Q35" i="16"/>
  <c r="P35" i="16"/>
  <c r="O35" i="16"/>
  <c r="N35" i="16"/>
  <c r="M35" i="16"/>
  <c r="L35" i="16"/>
  <c r="K35" i="16"/>
  <c r="J35" i="16"/>
  <c r="I35" i="16"/>
  <c r="H35" i="16"/>
  <c r="G35" i="16"/>
  <c r="F35" i="16"/>
  <c r="E35" i="16"/>
  <c r="D35" i="16"/>
  <c r="C35" i="16"/>
  <c r="B35" i="16"/>
  <c r="Q34" i="16"/>
  <c r="P34" i="16"/>
  <c r="O34" i="16"/>
  <c r="N34" i="16"/>
  <c r="M34" i="16"/>
  <c r="L34" i="16"/>
  <c r="K34" i="16"/>
  <c r="J34" i="16"/>
  <c r="I34" i="16"/>
  <c r="H34" i="16"/>
  <c r="G34" i="16"/>
  <c r="F34" i="16"/>
  <c r="E34" i="16"/>
  <c r="D34" i="16"/>
  <c r="C34" i="16"/>
  <c r="B34" i="16"/>
  <c r="Q33" i="16"/>
  <c r="P33" i="16"/>
  <c r="O33" i="16"/>
  <c r="N33" i="16"/>
  <c r="M33" i="16"/>
  <c r="L33" i="16"/>
  <c r="K33" i="16"/>
  <c r="J33" i="16"/>
  <c r="I33" i="16"/>
  <c r="H33" i="16"/>
  <c r="G33" i="16"/>
  <c r="F33" i="16"/>
  <c r="E33" i="16"/>
  <c r="D33" i="16"/>
  <c r="C33" i="16"/>
  <c r="B33" i="16"/>
  <c r="Q32" i="16"/>
  <c r="P32" i="16"/>
  <c r="O32" i="16"/>
  <c r="N32" i="16"/>
  <c r="M32" i="16"/>
  <c r="L32" i="16"/>
  <c r="K32" i="16"/>
  <c r="J32" i="16"/>
  <c r="I32" i="16"/>
  <c r="H32" i="16"/>
  <c r="G32" i="16"/>
  <c r="F32" i="16"/>
  <c r="E32" i="16"/>
  <c r="D32" i="16"/>
  <c r="C32" i="16"/>
  <c r="B32" i="16"/>
  <c r="Q31" i="16"/>
  <c r="P31" i="16"/>
  <c r="O31" i="16"/>
  <c r="N31" i="16"/>
  <c r="M31" i="16"/>
  <c r="L31" i="16"/>
  <c r="K31" i="16"/>
  <c r="J31" i="16"/>
  <c r="I31" i="16"/>
  <c r="H31" i="16"/>
  <c r="G31" i="16"/>
  <c r="F31" i="16"/>
  <c r="E31" i="16"/>
  <c r="D31" i="16"/>
  <c r="C31" i="16"/>
  <c r="B31" i="16"/>
  <c r="Q30" i="16"/>
  <c r="P30" i="16"/>
  <c r="O30" i="16"/>
  <c r="N30" i="16"/>
  <c r="M30" i="16"/>
  <c r="L30" i="16"/>
  <c r="K30" i="16"/>
  <c r="J30" i="16"/>
  <c r="I30" i="16"/>
  <c r="H30" i="16"/>
  <c r="G30" i="16"/>
  <c r="F30" i="16"/>
  <c r="E30" i="16"/>
  <c r="D30" i="16"/>
  <c r="C30" i="16"/>
  <c r="B30" i="16"/>
  <c r="Q29" i="16"/>
  <c r="P29" i="16"/>
  <c r="O29" i="16"/>
  <c r="N29" i="16"/>
  <c r="M29" i="16"/>
  <c r="L29" i="16"/>
  <c r="K29" i="16"/>
  <c r="J29" i="16"/>
  <c r="I29" i="16"/>
  <c r="H29" i="16"/>
  <c r="G29" i="16"/>
  <c r="F29" i="16"/>
  <c r="E29" i="16"/>
  <c r="D29" i="16"/>
  <c r="C29" i="16"/>
  <c r="B29" i="16"/>
  <c r="Q28" i="16"/>
  <c r="P28" i="16"/>
  <c r="O28" i="16"/>
  <c r="N28" i="16"/>
  <c r="M28" i="16"/>
  <c r="L28" i="16"/>
  <c r="K28" i="16"/>
  <c r="J28" i="16"/>
  <c r="I28" i="16"/>
  <c r="H28" i="16"/>
  <c r="G28" i="16"/>
  <c r="F28" i="16"/>
  <c r="E28" i="16"/>
  <c r="D28" i="16"/>
  <c r="C28" i="16"/>
  <c r="B28" i="16"/>
  <c r="Q27" i="16"/>
  <c r="P27" i="16"/>
  <c r="O27" i="16"/>
  <c r="N27" i="16"/>
  <c r="M27" i="16"/>
  <c r="L27" i="16"/>
  <c r="K27" i="16"/>
  <c r="J27" i="16"/>
  <c r="I27" i="16"/>
  <c r="H27" i="16"/>
  <c r="G27" i="16"/>
  <c r="F27" i="16"/>
  <c r="E27" i="16"/>
  <c r="D27" i="16"/>
  <c r="C27" i="16"/>
  <c r="B27" i="16"/>
  <c r="Q26" i="16"/>
  <c r="P26" i="16"/>
  <c r="O26" i="16"/>
  <c r="N26" i="16"/>
  <c r="M26" i="16"/>
  <c r="L26" i="16"/>
  <c r="K26" i="16"/>
  <c r="J26" i="16"/>
  <c r="I26" i="16"/>
  <c r="H26" i="16"/>
  <c r="G26" i="16"/>
  <c r="F26" i="16"/>
  <c r="E26" i="16"/>
  <c r="D26" i="16"/>
  <c r="C26" i="16"/>
  <c r="B26" i="16"/>
  <c r="Q25" i="16"/>
  <c r="P25" i="16"/>
  <c r="O25" i="16"/>
  <c r="N25" i="16"/>
  <c r="M25" i="16"/>
  <c r="L25" i="16"/>
  <c r="K25" i="16"/>
  <c r="J25" i="16"/>
  <c r="I25" i="16"/>
  <c r="H25" i="16"/>
  <c r="G25" i="16"/>
  <c r="F25" i="16"/>
  <c r="E25" i="16"/>
  <c r="D25" i="16"/>
  <c r="C25" i="16"/>
  <c r="B25" i="16"/>
  <c r="Q24" i="16"/>
  <c r="P24" i="16"/>
  <c r="O24" i="16"/>
  <c r="N24" i="16"/>
  <c r="M24" i="16"/>
  <c r="L24" i="16"/>
  <c r="K24" i="16"/>
  <c r="J24" i="16"/>
  <c r="I24" i="16"/>
  <c r="H24" i="16"/>
  <c r="G24" i="16"/>
  <c r="F24" i="16"/>
  <c r="E24" i="16"/>
  <c r="D24" i="16"/>
  <c r="C24" i="16"/>
  <c r="B24" i="16"/>
  <c r="Q23" i="16"/>
  <c r="P23" i="16"/>
  <c r="O23" i="16"/>
  <c r="N23" i="16"/>
  <c r="M23" i="16"/>
  <c r="L23" i="16"/>
  <c r="K23" i="16"/>
  <c r="J23" i="16"/>
  <c r="I23" i="16"/>
  <c r="H23" i="16"/>
  <c r="G23" i="16"/>
  <c r="F23" i="16"/>
  <c r="E23" i="16"/>
  <c r="D23" i="16"/>
  <c r="C23" i="16"/>
  <c r="B23" i="16"/>
  <c r="Q22" i="16"/>
  <c r="P22" i="16"/>
  <c r="O22" i="16"/>
  <c r="N22" i="16"/>
  <c r="M22" i="16"/>
  <c r="L22" i="16"/>
  <c r="K22" i="16"/>
  <c r="J22" i="16"/>
  <c r="I22" i="16"/>
  <c r="H22" i="16"/>
  <c r="G22" i="16"/>
  <c r="F22" i="16"/>
  <c r="E22" i="16"/>
  <c r="D22" i="16"/>
  <c r="C22" i="16"/>
  <c r="B22" i="16"/>
  <c r="Q21" i="16"/>
  <c r="P21" i="16"/>
  <c r="O21" i="16"/>
  <c r="N21" i="16"/>
  <c r="M21" i="16"/>
  <c r="L21" i="16"/>
  <c r="K21" i="16"/>
  <c r="J21" i="16"/>
  <c r="I21" i="16"/>
  <c r="H21" i="16"/>
  <c r="G21" i="16"/>
  <c r="F21" i="16"/>
  <c r="E21" i="16"/>
  <c r="D21" i="16"/>
  <c r="C21" i="16"/>
  <c r="B21" i="16"/>
  <c r="Q20" i="16"/>
  <c r="P20" i="16"/>
  <c r="O20" i="16"/>
  <c r="N20" i="16"/>
  <c r="M20" i="16"/>
  <c r="L20" i="16"/>
  <c r="K20" i="16"/>
  <c r="J20" i="16"/>
  <c r="I20" i="16"/>
  <c r="H20" i="16"/>
  <c r="G20" i="16"/>
  <c r="F20" i="16"/>
  <c r="E20" i="16"/>
  <c r="D20" i="16"/>
  <c r="C20" i="16"/>
  <c r="B20" i="16"/>
  <c r="Q19" i="16"/>
  <c r="P19" i="16"/>
  <c r="O19" i="16"/>
  <c r="N19" i="16"/>
  <c r="M19" i="16"/>
  <c r="L19" i="16"/>
  <c r="K19" i="16"/>
  <c r="J19" i="16"/>
  <c r="I19" i="16"/>
  <c r="H19" i="16"/>
  <c r="G19" i="16"/>
  <c r="F19" i="16"/>
  <c r="E19" i="16"/>
  <c r="D19" i="16"/>
  <c r="C19" i="16"/>
  <c r="B19" i="16"/>
  <c r="Q18" i="16"/>
  <c r="P18" i="16"/>
  <c r="O18" i="16"/>
  <c r="N18" i="16"/>
  <c r="M18" i="16"/>
  <c r="L18" i="16"/>
  <c r="K18" i="16"/>
  <c r="J18" i="16"/>
  <c r="I18" i="16"/>
  <c r="H18" i="16"/>
  <c r="G18" i="16"/>
  <c r="F18" i="16"/>
  <c r="E18" i="16"/>
  <c r="D18" i="16"/>
  <c r="C18" i="16"/>
  <c r="B18" i="16"/>
  <c r="Q17" i="16"/>
  <c r="P17" i="16"/>
  <c r="O17" i="16"/>
  <c r="N17" i="16"/>
  <c r="M17" i="16"/>
  <c r="L17" i="16"/>
  <c r="K17" i="16"/>
  <c r="J17" i="16"/>
  <c r="I17" i="16"/>
  <c r="H17" i="16"/>
  <c r="G17" i="16"/>
  <c r="F17" i="16"/>
  <c r="E17" i="16"/>
  <c r="D17" i="16"/>
  <c r="C17" i="16"/>
  <c r="B17" i="16"/>
  <c r="Q16" i="16"/>
  <c r="P16" i="16"/>
  <c r="O16" i="16"/>
  <c r="N16" i="16"/>
  <c r="M16" i="16"/>
  <c r="L16" i="16"/>
  <c r="K16" i="16"/>
  <c r="J16" i="16"/>
  <c r="I16" i="16"/>
  <c r="H16" i="16"/>
  <c r="G16" i="16"/>
  <c r="F16" i="16"/>
  <c r="E16" i="16"/>
  <c r="D16" i="16"/>
  <c r="C16" i="16"/>
  <c r="B16" i="16"/>
  <c r="Q15" i="16"/>
  <c r="P15" i="16"/>
  <c r="O15" i="16"/>
  <c r="N15" i="16"/>
  <c r="M15" i="16"/>
  <c r="L15" i="16"/>
  <c r="K15" i="16"/>
  <c r="J15" i="16"/>
  <c r="I15" i="16"/>
  <c r="H15" i="16"/>
  <c r="G15" i="16"/>
  <c r="F15" i="16"/>
  <c r="E15" i="16"/>
  <c r="D15" i="16"/>
  <c r="C15" i="16"/>
  <c r="B15" i="16"/>
  <c r="Q14" i="16"/>
  <c r="P14" i="16"/>
  <c r="O14" i="16"/>
  <c r="N14" i="16"/>
  <c r="M14" i="16"/>
  <c r="L14" i="16"/>
  <c r="K14" i="16"/>
  <c r="J14" i="16"/>
  <c r="I14" i="16"/>
  <c r="H14" i="16"/>
  <c r="G14" i="16"/>
  <c r="F14" i="16"/>
  <c r="E14" i="16"/>
  <c r="D14" i="16"/>
  <c r="C14" i="16"/>
  <c r="B14" i="16"/>
  <c r="Q13" i="16"/>
  <c r="P13" i="16"/>
  <c r="O13" i="16"/>
  <c r="N13" i="16"/>
  <c r="M13" i="16"/>
  <c r="L13" i="16"/>
  <c r="K13" i="16"/>
  <c r="J13" i="16"/>
  <c r="I13" i="16"/>
  <c r="H13" i="16"/>
  <c r="G13" i="16"/>
  <c r="F13" i="16"/>
  <c r="E13" i="16"/>
  <c r="D13" i="16"/>
  <c r="C13" i="16"/>
  <c r="B13" i="16"/>
  <c r="Q12" i="16"/>
  <c r="P12" i="16"/>
  <c r="O12" i="16"/>
  <c r="N12" i="16"/>
  <c r="M12" i="16"/>
  <c r="L12" i="16"/>
  <c r="K12" i="16"/>
  <c r="J12" i="16"/>
  <c r="I12" i="16"/>
  <c r="H12" i="16"/>
  <c r="G12" i="16"/>
  <c r="F12" i="16"/>
  <c r="E12" i="16"/>
  <c r="D12" i="16"/>
  <c r="C12" i="16"/>
  <c r="B12" i="16"/>
  <c r="Q11" i="16"/>
  <c r="P11" i="16"/>
  <c r="O11" i="16"/>
  <c r="N11" i="16"/>
  <c r="M11" i="16"/>
  <c r="L11" i="16"/>
  <c r="K11" i="16"/>
  <c r="J11" i="16"/>
  <c r="I11" i="16"/>
  <c r="H11" i="16"/>
  <c r="G11" i="16"/>
  <c r="F11" i="16"/>
  <c r="E11" i="16"/>
  <c r="D11" i="16"/>
  <c r="C11" i="16"/>
  <c r="B11" i="16"/>
  <c r="Q10" i="16"/>
  <c r="P10" i="16"/>
  <c r="O10" i="16"/>
  <c r="N10" i="16"/>
  <c r="M10" i="16"/>
  <c r="L10" i="16"/>
  <c r="K10" i="16"/>
  <c r="J10" i="16"/>
  <c r="I10" i="16"/>
  <c r="H10" i="16"/>
  <c r="G10" i="16"/>
  <c r="F10" i="16"/>
  <c r="E10" i="16"/>
  <c r="D10" i="16"/>
  <c r="C10" i="16"/>
  <c r="B10" i="16"/>
  <c r="Q9" i="16"/>
  <c r="P9" i="16"/>
  <c r="O9" i="16"/>
  <c r="N9" i="16"/>
  <c r="M9" i="16"/>
  <c r="L9" i="16"/>
  <c r="K9" i="16"/>
  <c r="J9" i="16"/>
  <c r="I9" i="16"/>
  <c r="H9" i="16"/>
  <c r="G9" i="16"/>
  <c r="F9" i="16"/>
  <c r="E9" i="16"/>
  <c r="D9" i="16"/>
  <c r="C9" i="16"/>
  <c r="B9" i="16"/>
  <c r="Q8" i="16"/>
  <c r="P8" i="16"/>
  <c r="O8" i="16"/>
  <c r="N8" i="16"/>
  <c r="M8" i="16"/>
  <c r="L8" i="16"/>
  <c r="K8" i="16"/>
  <c r="J8" i="16"/>
  <c r="I8" i="16"/>
  <c r="H8" i="16"/>
  <c r="G8" i="16"/>
  <c r="F8" i="16"/>
  <c r="E8" i="16"/>
  <c r="D8" i="16"/>
  <c r="C8" i="16"/>
  <c r="B8" i="16"/>
  <c r="Q7" i="16"/>
  <c r="P7" i="16"/>
  <c r="O7" i="16"/>
  <c r="N7" i="16"/>
  <c r="M7" i="16"/>
  <c r="L7" i="16"/>
  <c r="K7" i="16"/>
  <c r="J7" i="16"/>
  <c r="I7" i="16"/>
  <c r="H7" i="16"/>
  <c r="G7" i="16"/>
  <c r="F7" i="16"/>
  <c r="E7" i="16"/>
  <c r="D7" i="16"/>
  <c r="C7" i="16"/>
  <c r="B7" i="16"/>
  <c r="Q6" i="16"/>
  <c r="P6" i="16"/>
  <c r="O6" i="16"/>
  <c r="N6" i="16"/>
  <c r="M6" i="16"/>
  <c r="L6" i="16"/>
  <c r="K6" i="16"/>
  <c r="J6" i="16"/>
  <c r="I6" i="16"/>
  <c r="H6" i="16"/>
  <c r="G6" i="16"/>
  <c r="F6" i="16"/>
  <c r="E6" i="16"/>
  <c r="D6" i="16"/>
  <c r="C6" i="16"/>
  <c r="B6" i="16"/>
  <c r="Q5" i="16"/>
  <c r="P5" i="16"/>
  <c r="O5" i="16"/>
  <c r="N5" i="16"/>
  <c r="M5" i="16"/>
  <c r="L5" i="16"/>
  <c r="K5" i="16"/>
  <c r="J5" i="16"/>
  <c r="I5" i="16"/>
  <c r="H5" i="16"/>
  <c r="G5" i="16"/>
  <c r="F5" i="16"/>
  <c r="E5" i="16"/>
  <c r="D5" i="16"/>
  <c r="C5" i="16"/>
  <c r="B5" i="16"/>
  <c r="Q4" i="16"/>
  <c r="P4" i="16"/>
  <c r="O4" i="16"/>
  <c r="N4" i="16"/>
  <c r="M4" i="16"/>
  <c r="L4" i="16"/>
  <c r="K4" i="16"/>
  <c r="J4" i="16"/>
  <c r="I4" i="16"/>
  <c r="H4" i="16"/>
  <c r="G4" i="16"/>
  <c r="F4" i="16"/>
  <c r="E4" i="16"/>
  <c r="D4" i="16"/>
  <c r="C4" i="16"/>
  <c r="B4" i="16"/>
  <c r="Q3" i="16"/>
  <c r="P3" i="16"/>
  <c r="O3" i="16"/>
  <c r="N3" i="16"/>
  <c r="M3" i="16"/>
  <c r="L3" i="16"/>
  <c r="K3" i="16"/>
  <c r="J3" i="16"/>
  <c r="I3" i="16"/>
  <c r="H3" i="16"/>
  <c r="G3" i="16"/>
  <c r="F3" i="16"/>
  <c r="E3" i="16"/>
  <c r="D3" i="16"/>
  <c r="C3" i="16"/>
  <c r="B3" i="16"/>
  <c r="Q2" i="16"/>
  <c r="P2" i="16"/>
  <c r="O2" i="16"/>
  <c r="N2" i="16"/>
  <c r="M2" i="16"/>
  <c r="L2" i="16"/>
  <c r="K2" i="16"/>
  <c r="J2" i="16"/>
  <c r="I2" i="16"/>
  <c r="H2" i="16"/>
  <c r="G2" i="16"/>
  <c r="F2" i="16"/>
  <c r="E2" i="16"/>
  <c r="D2" i="16"/>
  <c r="C2" i="16"/>
  <c r="B2" i="16"/>
  <c r="Q3" i="13"/>
  <c r="Q4" i="13"/>
  <c r="Q5" i="13"/>
  <c r="Q6" i="13"/>
  <c r="Q7" i="13"/>
  <c r="Q8" i="13"/>
  <c r="Q9" i="13"/>
  <c r="Q10" i="13"/>
  <c r="Q11" i="13"/>
  <c r="Q12" i="13"/>
  <c r="Q13" i="13"/>
  <c r="Q14" i="13"/>
  <c r="Q15" i="13"/>
  <c r="Q16" i="13"/>
  <c r="Q17" i="13"/>
  <c r="Q18" i="13"/>
  <c r="Q19" i="13"/>
  <c r="Q20" i="13"/>
  <c r="Q21" i="13"/>
  <c r="Q22" i="13"/>
  <c r="Q23" i="13"/>
  <c r="Q24" i="13"/>
  <c r="Q25" i="13"/>
  <c r="Q26" i="13"/>
  <c r="Q27" i="13"/>
  <c r="Q28" i="13"/>
  <c r="Q29" i="13"/>
  <c r="Q30" i="13"/>
  <c r="Q31" i="13"/>
  <c r="Q32" i="13"/>
  <c r="Q33" i="13"/>
  <c r="Q34" i="13"/>
  <c r="Q35" i="13"/>
  <c r="Q36" i="13"/>
  <c r="Q37" i="13"/>
  <c r="Q38" i="13"/>
  <c r="Q39" i="13"/>
  <c r="Q40" i="13"/>
  <c r="Q41" i="13"/>
  <c r="Q42" i="13"/>
  <c r="Q43" i="13"/>
  <c r="Q44" i="13"/>
  <c r="Q45" i="13"/>
  <c r="Q46" i="13"/>
  <c r="Q47" i="13"/>
  <c r="Q48" i="13"/>
  <c r="Q49" i="13"/>
  <c r="Q50" i="13"/>
  <c r="Q51" i="13"/>
  <c r="Q52" i="13"/>
  <c r="Q53" i="13"/>
  <c r="Q54" i="13"/>
  <c r="Q55" i="13"/>
  <c r="Q56" i="13"/>
  <c r="Q57" i="13"/>
  <c r="Q58" i="13"/>
  <c r="Q59" i="13"/>
  <c r="Q60" i="13"/>
  <c r="Q61" i="13"/>
  <c r="Q62" i="13"/>
  <c r="Q63" i="13"/>
  <c r="Q64" i="13"/>
  <c r="Q65" i="13"/>
  <c r="Q66" i="13"/>
  <c r="Q67" i="13"/>
  <c r="Q68" i="13"/>
  <c r="Q69" i="13"/>
  <c r="Q70" i="13"/>
  <c r="Q71" i="13"/>
  <c r="Q72" i="13"/>
  <c r="Q73" i="13"/>
  <c r="Q74" i="13"/>
  <c r="Q75" i="13"/>
  <c r="Q76" i="13"/>
  <c r="Q77" i="13"/>
  <c r="Q78" i="13"/>
  <c r="Q79" i="13"/>
  <c r="Q80" i="13"/>
  <c r="Q81" i="13"/>
  <c r="Q82" i="13"/>
  <c r="Q83" i="13"/>
  <c r="Q84" i="13"/>
  <c r="Q85" i="13"/>
  <c r="Q86" i="13"/>
  <c r="Q87" i="13"/>
  <c r="Q88" i="13"/>
  <c r="Q89" i="13"/>
  <c r="Q90" i="13"/>
  <c r="Q91" i="13"/>
  <c r="Q92" i="13"/>
  <c r="Q93" i="13"/>
  <c r="Q94" i="13"/>
  <c r="Q95" i="13"/>
  <c r="Q96" i="13"/>
  <c r="Q97" i="13"/>
  <c r="Q98" i="13"/>
  <c r="Q99" i="13"/>
  <c r="Q100" i="13"/>
  <c r="Q101" i="13"/>
  <c r="Q102" i="13"/>
  <c r="Q103" i="13"/>
  <c r="Q104" i="13"/>
  <c r="Q105" i="13"/>
  <c r="Q106" i="13"/>
  <c r="Q107" i="13"/>
  <c r="Q108" i="13"/>
  <c r="Q109" i="13"/>
  <c r="Q110" i="13"/>
  <c r="Q111" i="13"/>
  <c r="Q112" i="13"/>
  <c r="Q113" i="13"/>
  <c r="Q114" i="13"/>
  <c r="Q115" i="13"/>
  <c r="Q116" i="13"/>
  <c r="Q117" i="13"/>
  <c r="Q118" i="13"/>
  <c r="Q119" i="13"/>
  <c r="Q120" i="13"/>
  <c r="Q121" i="13"/>
  <c r="Q122" i="13"/>
  <c r="Q123" i="13"/>
  <c r="Q124" i="13"/>
  <c r="Q125" i="13"/>
  <c r="Q126" i="13"/>
  <c r="Q127" i="13"/>
  <c r="Q128" i="13"/>
  <c r="Q129" i="13"/>
  <c r="Q130" i="13"/>
  <c r="Q131" i="13"/>
  <c r="Q132" i="13"/>
  <c r="Q133" i="13"/>
  <c r="Q134" i="13"/>
  <c r="Q135" i="13"/>
  <c r="Q136" i="13"/>
  <c r="Q137" i="13"/>
  <c r="Q138" i="13"/>
  <c r="Q139" i="13"/>
  <c r="Q140" i="13"/>
  <c r="Q141" i="13"/>
  <c r="Q142" i="13"/>
  <c r="Q143" i="13"/>
  <c r="Q144" i="13"/>
  <c r="Q145" i="13"/>
  <c r="Q146" i="13"/>
  <c r="Q147" i="13"/>
  <c r="Q148" i="13"/>
  <c r="Q149" i="13"/>
  <c r="Q150" i="13"/>
  <c r="Q151" i="13"/>
  <c r="Q152" i="13"/>
  <c r="Q153" i="13"/>
  <c r="Q154" i="13"/>
  <c r="Q155" i="13"/>
  <c r="Q156" i="13"/>
  <c r="Q157" i="13"/>
  <c r="Q158" i="13"/>
  <c r="Q159" i="13"/>
  <c r="Q160" i="13"/>
  <c r="Q161" i="13"/>
  <c r="Q162" i="13"/>
  <c r="Q163" i="13"/>
  <c r="Q164" i="13"/>
  <c r="Q165" i="13"/>
  <c r="Q166" i="13"/>
  <c r="Q167" i="13"/>
  <c r="Q168" i="13"/>
  <c r="Q169" i="13"/>
  <c r="Q170" i="13"/>
  <c r="Q171" i="13"/>
  <c r="Q172" i="13"/>
  <c r="Q173" i="13"/>
  <c r="Q174" i="13"/>
  <c r="Q175" i="13"/>
  <c r="Q176" i="13"/>
  <c r="Q177" i="13"/>
  <c r="Q178" i="13"/>
  <c r="Q179" i="13"/>
  <c r="Q180" i="13"/>
  <c r="Q181" i="13"/>
  <c r="Q182" i="13"/>
  <c r="Q183" i="13"/>
  <c r="Q184" i="13"/>
  <c r="Q185" i="13"/>
  <c r="Q186" i="13"/>
  <c r="Q187" i="13"/>
  <c r="Q188" i="13"/>
  <c r="Q189" i="13"/>
  <c r="Q190" i="13"/>
  <c r="Q191" i="13"/>
  <c r="Q192" i="13"/>
  <c r="Q193" i="13"/>
  <c r="Q194" i="13"/>
  <c r="Q195" i="13"/>
  <c r="Q196" i="13"/>
  <c r="Q197" i="13"/>
  <c r="Q198" i="13"/>
  <c r="Q199" i="13"/>
  <c r="Q200" i="13"/>
  <c r="Q201" i="13"/>
  <c r="Q202" i="13"/>
  <c r="Q203" i="13"/>
  <c r="Q204" i="13"/>
  <c r="Q205" i="13"/>
  <c r="Q206" i="13"/>
  <c r="Q207" i="13"/>
  <c r="Q208" i="13"/>
  <c r="Q209" i="13"/>
  <c r="Q210" i="13"/>
  <c r="Q211" i="13"/>
  <c r="Q212" i="13"/>
  <c r="Q213" i="13"/>
  <c r="Q214" i="13"/>
  <c r="Q215" i="13"/>
  <c r="Q216" i="13"/>
  <c r="Q217" i="13"/>
  <c r="Q218" i="13"/>
  <c r="Q219" i="13"/>
  <c r="Q220" i="13"/>
  <c r="Q221" i="13"/>
  <c r="Q222" i="13"/>
  <c r="Q223" i="13"/>
  <c r="Q224" i="13"/>
  <c r="Q225" i="13"/>
  <c r="Q226" i="13"/>
  <c r="Q227" i="13"/>
  <c r="Q228" i="13"/>
  <c r="Q229" i="13"/>
  <c r="Q230" i="13"/>
  <c r="Q231" i="13"/>
  <c r="Q232" i="13"/>
  <c r="Q233" i="13"/>
  <c r="Q234" i="13"/>
  <c r="Q235" i="13"/>
  <c r="Q236" i="13"/>
  <c r="Q237" i="13"/>
  <c r="Q238" i="13"/>
  <c r="Q239" i="13"/>
  <c r="Q240" i="13"/>
  <c r="Q241" i="13"/>
  <c r="Q242" i="13"/>
  <c r="Q243" i="13"/>
  <c r="Q244" i="13"/>
  <c r="Q245" i="13"/>
  <c r="Q246" i="13"/>
  <c r="Q247" i="13"/>
  <c r="Q248" i="13"/>
  <c r="Q249" i="13"/>
  <c r="Q250" i="13"/>
  <c r="Q251" i="13"/>
  <c r="Q252" i="13"/>
  <c r="Q253" i="13"/>
  <c r="Q254" i="13"/>
  <c r="Q255" i="13"/>
  <c r="Q256" i="13"/>
  <c r="Q257" i="13"/>
  <c r="Q258" i="13"/>
  <c r="Q259" i="13"/>
  <c r="Q260" i="13"/>
  <c r="Q261" i="13"/>
  <c r="Q262" i="13"/>
  <c r="Q263" i="13"/>
  <c r="Q264" i="13"/>
  <c r="Q265" i="13"/>
  <c r="Q266" i="13"/>
  <c r="Q267" i="13"/>
  <c r="Q268" i="13"/>
  <c r="Q269" i="13"/>
  <c r="Q270" i="13"/>
  <c r="Q271" i="13"/>
  <c r="Q272" i="13"/>
  <c r="Q273" i="13"/>
  <c r="Q274" i="13"/>
  <c r="Q275" i="13"/>
  <c r="Q276" i="13"/>
  <c r="Q277" i="13"/>
  <c r="Q278" i="13"/>
  <c r="Q279" i="13"/>
  <c r="Q280" i="13"/>
  <c r="Q281" i="13"/>
  <c r="Q282" i="13"/>
  <c r="Q283" i="13"/>
  <c r="Q284" i="13"/>
  <c r="Q285" i="13"/>
  <c r="Q286" i="13"/>
  <c r="Q287" i="13"/>
  <c r="Q288" i="13"/>
  <c r="Q289" i="13"/>
  <c r="Q290" i="13"/>
  <c r="Q291" i="13"/>
  <c r="Q292" i="13"/>
  <c r="Q293" i="13"/>
  <c r="Q294" i="13"/>
  <c r="Q295" i="13"/>
  <c r="Q296" i="13"/>
  <c r="Q297" i="13"/>
  <c r="Q298" i="13"/>
  <c r="Q299" i="13"/>
  <c r="Q300" i="13"/>
  <c r="Q301" i="13"/>
  <c r="Q302" i="13"/>
  <c r="Q303" i="13"/>
  <c r="Q304" i="13"/>
  <c r="Q305" i="13"/>
  <c r="Q306" i="13"/>
  <c r="Q307" i="13"/>
  <c r="Q308" i="13"/>
  <c r="Q309" i="13"/>
  <c r="Q310" i="13"/>
  <c r="Q311" i="13"/>
  <c r="Q312" i="13"/>
  <c r="Q313" i="13"/>
  <c r="Q314" i="13"/>
  <c r="Q315" i="13"/>
  <c r="Q316" i="13"/>
  <c r="Q317" i="13"/>
  <c r="Q318" i="13"/>
  <c r="Q319" i="13"/>
  <c r="Q320" i="13"/>
  <c r="Q321" i="13"/>
  <c r="Q322" i="13"/>
  <c r="Q323" i="13"/>
  <c r="Q324" i="13"/>
  <c r="Q325" i="13"/>
  <c r="Q326" i="13"/>
  <c r="Q327" i="13"/>
  <c r="Q328" i="13"/>
  <c r="Q329" i="13"/>
  <c r="Q330" i="13"/>
  <c r="Q331" i="13"/>
  <c r="Q332" i="13"/>
  <c r="Q333" i="13"/>
  <c r="Q334" i="13"/>
  <c r="Q335" i="13"/>
  <c r="Q336" i="13"/>
  <c r="Q337" i="13"/>
  <c r="Q338" i="13"/>
  <c r="Q339" i="13"/>
  <c r="Q340" i="13"/>
  <c r="Q341" i="13"/>
  <c r="Q342" i="13"/>
  <c r="Q343" i="13"/>
  <c r="Q344" i="13"/>
  <c r="Q345" i="13"/>
  <c r="Q346" i="13"/>
  <c r="Q347" i="13"/>
  <c r="Q348" i="13"/>
  <c r="Q349" i="13"/>
  <c r="Q350" i="13"/>
  <c r="Q351" i="13"/>
  <c r="Q352" i="13"/>
  <c r="Q353" i="13"/>
  <c r="Q354" i="13"/>
  <c r="Q355" i="13"/>
  <c r="Q356" i="13"/>
  <c r="Q357" i="13"/>
  <c r="Q358" i="13"/>
  <c r="Q359" i="13"/>
  <c r="Q360" i="13"/>
  <c r="Q361" i="13"/>
  <c r="Q362" i="13"/>
  <c r="Q363" i="13"/>
  <c r="Q364" i="13"/>
  <c r="Q365" i="13"/>
  <c r="Q366" i="13"/>
  <c r="Q367" i="13"/>
  <c r="Q368" i="13"/>
  <c r="Q369" i="13"/>
  <c r="Q370" i="13"/>
  <c r="Q371" i="13"/>
  <c r="Q372" i="13"/>
  <c r="Q373" i="13"/>
  <c r="Q374" i="13"/>
  <c r="Q375" i="13"/>
  <c r="Q376" i="13"/>
  <c r="Q377" i="13"/>
  <c r="Q378" i="13"/>
  <c r="Q379" i="13"/>
  <c r="Q380" i="13"/>
  <c r="Q381" i="13"/>
  <c r="Q382" i="13"/>
  <c r="Q383" i="13"/>
  <c r="Q384" i="13"/>
  <c r="Q385" i="13"/>
  <c r="Q386" i="13"/>
  <c r="Q387" i="13"/>
  <c r="Q388" i="13"/>
  <c r="Q389" i="13"/>
  <c r="Q390" i="13"/>
  <c r="Q391" i="13"/>
  <c r="Q392" i="13"/>
  <c r="Q393" i="13"/>
  <c r="Q394" i="13"/>
  <c r="Q395" i="13"/>
  <c r="Q396" i="13"/>
  <c r="Q397" i="13"/>
  <c r="Q398" i="13"/>
  <c r="Q399" i="13"/>
  <c r="Q400" i="13"/>
  <c r="Q401" i="13"/>
  <c r="Q402" i="13"/>
  <c r="Q403" i="13"/>
  <c r="Q404" i="13"/>
  <c r="Q405" i="13"/>
  <c r="Q406" i="13"/>
  <c r="Q407" i="13"/>
  <c r="Q408" i="13"/>
  <c r="Q409" i="13"/>
  <c r="Q410" i="13"/>
  <c r="Q411" i="13"/>
  <c r="Q412" i="13"/>
  <c r="Q413" i="13"/>
  <c r="Q414" i="13"/>
  <c r="Q415" i="13"/>
  <c r="Q416" i="13"/>
  <c r="Q417" i="13"/>
  <c r="Q418" i="13"/>
  <c r="Q419" i="13"/>
  <c r="Q420" i="13"/>
  <c r="Q421" i="13"/>
  <c r="Q422" i="13"/>
  <c r="Q423" i="13"/>
  <c r="Q424" i="13"/>
  <c r="Q425" i="13"/>
  <c r="Q426" i="13"/>
  <c r="Q427" i="13"/>
  <c r="Q428" i="13"/>
  <c r="Q429" i="13"/>
  <c r="Q430" i="13"/>
  <c r="Q431" i="13"/>
  <c r="Q432" i="13"/>
  <c r="Q433" i="13"/>
  <c r="Q434" i="13"/>
  <c r="Q435" i="13"/>
  <c r="Q436" i="13"/>
  <c r="Q437" i="13"/>
  <c r="Q438" i="13"/>
  <c r="Q439" i="13"/>
  <c r="Q440" i="13"/>
  <c r="Q441" i="13"/>
  <c r="Q442" i="13"/>
  <c r="Q443" i="13"/>
  <c r="Q444" i="13"/>
  <c r="Q445" i="13"/>
  <c r="Q446" i="13"/>
  <c r="Q447" i="13"/>
  <c r="Q448" i="13"/>
  <c r="Q449" i="13"/>
  <c r="Q450" i="13"/>
  <c r="Q451" i="13"/>
  <c r="Q452" i="13"/>
  <c r="Q453" i="13"/>
  <c r="Q454" i="13"/>
  <c r="Q455" i="13"/>
  <c r="Q456" i="13"/>
  <c r="Q457" i="13"/>
  <c r="Q458" i="13"/>
  <c r="Q459" i="13"/>
  <c r="Q460" i="13"/>
  <c r="Q461" i="13"/>
  <c r="Q462" i="13"/>
  <c r="Q463" i="13"/>
  <c r="Q464" i="13"/>
  <c r="Q465" i="13"/>
  <c r="Q466" i="13"/>
  <c r="Q467" i="13"/>
  <c r="Q468" i="13"/>
  <c r="Q469" i="13"/>
  <c r="Q470" i="13"/>
  <c r="Q471" i="13"/>
  <c r="Q472" i="13"/>
  <c r="Q473" i="13"/>
  <c r="Q474" i="13"/>
  <c r="Q475" i="13"/>
  <c r="Q476" i="13"/>
  <c r="Q477" i="13"/>
  <c r="Q478" i="13"/>
  <c r="Q479" i="13"/>
  <c r="Q480" i="13"/>
  <c r="Q481" i="13"/>
  <c r="Q482" i="13"/>
  <c r="Q483" i="13"/>
  <c r="Q484" i="13"/>
  <c r="Q485" i="13"/>
  <c r="Q486" i="13"/>
  <c r="Q487" i="13"/>
  <c r="Q488" i="13"/>
  <c r="Q489" i="13"/>
  <c r="Q490" i="13"/>
  <c r="Q491" i="13"/>
  <c r="Q492" i="13"/>
  <c r="Q493" i="13"/>
  <c r="Q494" i="13"/>
  <c r="Q495" i="13"/>
  <c r="Q496" i="13"/>
  <c r="Q497" i="13"/>
  <c r="Q498" i="13"/>
  <c r="Q499" i="13"/>
  <c r="Q500" i="13"/>
  <c r="Q501" i="13"/>
  <c r="Q502" i="13"/>
  <c r="Q503" i="13"/>
  <c r="Q504" i="13"/>
  <c r="Q505" i="13"/>
  <c r="Q506" i="13"/>
  <c r="Q507" i="13"/>
  <c r="Q508" i="13"/>
  <c r="Q509" i="13"/>
  <c r="Q510" i="13"/>
  <c r="Q511" i="13"/>
  <c r="Q512" i="13"/>
  <c r="Q513" i="13"/>
  <c r="Q514" i="13"/>
  <c r="Q515" i="13"/>
  <c r="Q516" i="13"/>
  <c r="Q517" i="13"/>
  <c r="Q518" i="13"/>
  <c r="Q519" i="13"/>
  <c r="Q520" i="13"/>
  <c r="Q521" i="13"/>
  <c r="Q522" i="13"/>
  <c r="Q523" i="13"/>
  <c r="Q524" i="13"/>
  <c r="Q525" i="13"/>
  <c r="Q526" i="13"/>
  <c r="Q527" i="13"/>
  <c r="Q528" i="13"/>
  <c r="Q529" i="13"/>
  <c r="Q530" i="13"/>
  <c r="Q531" i="13"/>
  <c r="Q532" i="13"/>
  <c r="Q533" i="13"/>
  <c r="Q534" i="13"/>
  <c r="Q535" i="13"/>
  <c r="Q536" i="13"/>
  <c r="Q537" i="13"/>
  <c r="Q538" i="13"/>
  <c r="Q539" i="13"/>
  <c r="Q540" i="13"/>
  <c r="Q541" i="13"/>
  <c r="Q542" i="13"/>
  <c r="Q543" i="13"/>
  <c r="Q544" i="13"/>
  <c r="Q545" i="13"/>
  <c r="Q546" i="13"/>
  <c r="Q547" i="13"/>
  <c r="Q548" i="13"/>
  <c r="Q549" i="13"/>
  <c r="Q550" i="13"/>
  <c r="Q551" i="13"/>
  <c r="Q552" i="13"/>
  <c r="Q553" i="13"/>
  <c r="Q554" i="13"/>
  <c r="Q555" i="13"/>
  <c r="Q556" i="13"/>
  <c r="Q557" i="13"/>
  <c r="Q558" i="13"/>
  <c r="Q559" i="13"/>
  <c r="Q560" i="13"/>
  <c r="Q561" i="13"/>
  <c r="Q562" i="13"/>
  <c r="Q563" i="13"/>
  <c r="Q564" i="13"/>
  <c r="Q565" i="13"/>
  <c r="Q566" i="13"/>
  <c r="Q567" i="13"/>
  <c r="Q568" i="13"/>
  <c r="Q569" i="13"/>
  <c r="Q570" i="13"/>
  <c r="Q571" i="13"/>
  <c r="Q572" i="13"/>
  <c r="Q573" i="13"/>
  <c r="Q574" i="13"/>
  <c r="Q575" i="13"/>
  <c r="Q576" i="13"/>
  <c r="Q577" i="13"/>
  <c r="Q578" i="13"/>
  <c r="Q579" i="13"/>
  <c r="Q580" i="13"/>
  <c r="Q581" i="13"/>
  <c r="Q582" i="13"/>
  <c r="Q583" i="13"/>
  <c r="Q584" i="13"/>
  <c r="Q585" i="13"/>
  <c r="Q586" i="13"/>
  <c r="Q587" i="13"/>
  <c r="Q588" i="13"/>
  <c r="Q589" i="13"/>
  <c r="Q590" i="13"/>
  <c r="Q591" i="13"/>
  <c r="Q592" i="13"/>
  <c r="Q593" i="13"/>
  <c r="Q594" i="13"/>
  <c r="Q595" i="13"/>
  <c r="Q596" i="13"/>
  <c r="Q597" i="13"/>
  <c r="Q598" i="13"/>
  <c r="Q599" i="13"/>
  <c r="Q600" i="13"/>
  <c r="Q601" i="13"/>
  <c r="Q602" i="13"/>
  <c r="Q603" i="13"/>
  <c r="Q604" i="13"/>
  <c r="Q605" i="13"/>
  <c r="Q606" i="13"/>
  <c r="Q607" i="13"/>
  <c r="Q608" i="13"/>
  <c r="Q609" i="13"/>
  <c r="Q610" i="13"/>
  <c r="Q611" i="13"/>
  <c r="Q612" i="13"/>
  <c r="Q613" i="13"/>
  <c r="Q614" i="13"/>
  <c r="Q615" i="13"/>
  <c r="Q616" i="13"/>
  <c r="Q617" i="13"/>
  <c r="Q618" i="13"/>
  <c r="Q619" i="13"/>
  <c r="Q620" i="13"/>
  <c r="Q621" i="13"/>
  <c r="Q622" i="13"/>
  <c r="Q623" i="13"/>
  <c r="Q624" i="13"/>
  <c r="Q625" i="13"/>
  <c r="Q626" i="13"/>
  <c r="Q627" i="13"/>
  <c r="Q628" i="13"/>
  <c r="Q629" i="13"/>
  <c r="Q630" i="13"/>
  <c r="Q631" i="13"/>
  <c r="Q632" i="13"/>
  <c r="Q633" i="13"/>
  <c r="Q634" i="13"/>
  <c r="Q635" i="13"/>
  <c r="Q636" i="13"/>
  <c r="Q637" i="13"/>
  <c r="Q638" i="13"/>
  <c r="Q639" i="13"/>
  <c r="Q640" i="13"/>
  <c r="Q641" i="13"/>
  <c r="Q642" i="13"/>
  <c r="Q643" i="13"/>
  <c r="Q644" i="13"/>
  <c r="Q645" i="13"/>
  <c r="Q646" i="13"/>
  <c r="Q647" i="13"/>
  <c r="Q648" i="13"/>
  <c r="Q649" i="13"/>
  <c r="Q650" i="13"/>
  <c r="Q651" i="13"/>
  <c r="Q652" i="13"/>
  <c r="Q653" i="13"/>
  <c r="Q654" i="13"/>
  <c r="Q655" i="13"/>
  <c r="Q656" i="13"/>
  <c r="Q657" i="13"/>
  <c r="Q658" i="13"/>
  <c r="Q659" i="13"/>
  <c r="Q660" i="13"/>
  <c r="Q661" i="13"/>
  <c r="Q662" i="13"/>
  <c r="Q663" i="13"/>
  <c r="Q664" i="13"/>
  <c r="Q665" i="13"/>
  <c r="Q666" i="13"/>
  <c r="Q667" i="13"/>
  <c r="Q668" i="13"/>
  <c r="Q669" i="13"/>
  <c r="Q670" i="13"/>
  <c r="Q671" i="13"/>
  <c r="Q672" i="13"/>
  <c r="Q673" i="13"/>
  <c r="Q674" i="13"/>
  <c r="Q675" i="13"/>
  <c r="Q676" i="13"/>
  <c r="Q677" i="13"/>
  <c r="Q678" i="13"/>
  <c r="Q679" i="13"/>
  <c r="Q680" i="13"/>
  <c r="Q681" i="13"/>
  <c r="Q682" i="13"/>
  <c r="Q683" i="13"/>
  <c r="Q684" i="13"/>
  <c r="Q685" i="13"/>
  <c r="Q686" i="13"/>
  <c r="Q687" i="13"/>
  <c r="Q688" i="13"/>
  <c r="Q689" i="13"/>
  <c r="Q690" i="13"/>
  <c r="Q691" i="13"/>
  <c r="Q692" i="13"/>
  <c r="Q693" i="13"/>
  <c r="Q694" i="13"/>
  <c r="Q695" i="13"/>
  <c r="Q696" i="13"/>
  <c r="Q697" i="13"/>
  <c r="Q698" i="13"/>
  <c r="Q699" i="13"/>
  <c r="Q700" i="13"/>
  <c r="Q701" i="13"/>
  <c r="Q702" i="13"/>
  <c r="Q703" i="13"/>
  <c r="Q704" i="13"/>
  <c r="Q705" i="13"/>
  <c r="Q706" i="13"/>
  <c r="Q707" i="13"/>
  <c r="Q708" i="13"/>
  <c r="Q709" i="13"/>
  <c r="Q710" i="13"/>
  <c r="Q711" i="13"/>
  <c r="Q712" i="13"/>
  <c r="Q713" i="13"/>
  <c r="Q714" i="13"/>
  <c r="Q715" i="13"/>
  <c r="Q716" i="13"/>
  <c r="Q717" i="13"/>
  <c r="Q718" i="13"/>
  <c r="Q719" i="13"/>
  <c r="Q720" i="13"/>
  <c r="Q721" i="13"/>
  <c r="Q722" i="13"/>
  <c r="Q723" i="13"/>
  <c r="Q724" i="13"/>
  <c r="Q725" i="13"/>
  <c r="Q726" i="13"/>
  <c r="Q727" i="13"/>
  <c r="Q728" i="13"/>
  <c r="Q729" i="13"/>
  <c r="Q730" i="13"/>
  <c r="Q731" i="13"/>
  <c r="Q732" i="13"/>
  <c r="Q733" i="13"/>
  <c r="Q734" i="13"/>
  <c r="Q735" i="13"/>
  <c r="Q736" i="13"/>
  <c r="Q737" i="13"/>
  <c r="Q738" i="13"/>
  <c r="Q739" i="13"/>
  <c r="Q740" i="13"/>
  <c r="Q741" i="13"/>
  <c r="Q742" i="13"/>
  <c r="Q743" i="13"/>
  <c r="Q744" i="13"/>
  <c r="Q745" i="13"/>
  <c r="Q746" i="13"/>
  <c r="Q747" i="13"/>
  <c r="Q748" i="13"/>
  <c r="Q749" i="13"/>
  <c r="Q750" i="13"/>
  <c r="Q751" i="13"/>
  <c r="Q752" i="13"/>
  <c r="Q753" i="13"/>
  <c r="Q754" i="13"/>
  <c r="Q755" i="13"/>
  <c r="Q756" i="13"/>
  <c r="Q757" i="13"/>
  <c r="Q758" i="13"/>
  <c r="Q759" i="13"/>
  <c r="Q760" i="13"/>
  <c r="Q761" i="13"/>
  <c r="Q762" i="13"/>
  <c r="Q763" i="13"/>
  <c r="Q764" i="13"/>
  <c r="Q765" i="13"/>
  <c r="Q766" i="13"/>
  <c r="Q767" i="13"/>
  <c r="Q768" i="13"/>
  <c r="Q769" i="13"/>
  <c r="Q770" i="13"/>
  <c r="Q771" i="13"/>
  <c r="Q772" i="13"/>
  <c r="Q773" i="13"/>
  <c r="Q774" i="13"/>
  <c r="Q775" i="13"/>
  <c r="Q776" i="13"/>
  <c r="Q777" i="13"/>
  <c r="Q778" i="13"/>
  <c r="Q779" i="13"/>
  <c r="Q780" i="13"/>
  <c r="Q781" i="13"/>
  <c r="Q782" i="13"/>
  <c r="Q783" i="13"/>
  <c r="Q784" i="13"/>
  <c r="Q785" i="13"/>
  <c r="Q786" i="13"/>
  <c r="Q787" i="13"/>
  <c r="Q788" i="13"/>
  <c r="Q789" i="13"/>
  <c r="Q790" i="13"/>
  <c r="Q791" i="13"/>
  <c r="Q792" i="13"/>
  <c r="Q793" i="13"/>
  <c r="Q794" i="13"/>
  <c r="Q795" i="13"/>
  <c r="Q796" i="13"/>
  <c r="Q797" i="13"/>
  <c r="Q798" i="13"/>
  <c r="Q799" i="13"/>
  <c r="Q800" i="13"/>
  <c r="Q801" i="13"/>
  <c r="Q802" i="13"/>
  <c r="Q803" i="13"/>
  <c r="Q804" i="13"/>
  <c r="Q805" i="13"/>
  <c r="Q806" i="13"/>
  <c r="Q807" i="13"/>
  <c r="Q808" i="13"/>
  <c r="Q809" i="13"/>
  <c r="Q810" i="13"/>
  <c r="Q811" i="13"/>
  <c r="Q812" i="13"/>
  <c r="Q813" i="13"/>
  <c r="Q814" i="13"/>
  <c r="Q815" i="13"/>
  <c r="Q816" i="13"/>
  <c r="Q817" i="13"/>
  <c r="Q818" i="13"/>
  <c r="Q819" i="13"/>
  <c r="Q820" i="13"/>
  <c r="Q821" i="13"/>
  <c r="Q822" i="13"/>
  <c r="Q823" i="13"/>
  <c r="Q824" i="13"/>
  <c r="Q825" i="13"/>
  <c r="Q826" i="13"/>
  <c r="Q827" i="13"/>
  <c r="Q828" i="13"/>
  <c r="Q829" i="13"/>
  <c r="Q830" i="13"/>
  <c r="Q831" i="13"/>
  <c r="Q832" i="13"/>
  <c r="Q833" i="13"/>
  <c r="Q834" i="13"/>
  <c r="Q835" i="13"/>
  <c r="Q836" i="13"/>
  <c r="Q837" i="13"/>
  <c r="Q838" i="13"/>
  <c r="Q839" i="13"/>
  <c r="Q840" i="13"/>
  <c r="Q841" i="13"/>
  <c r="Q842" i="13"/>
  <c r="Q843" i="13"/>
  <c r="Q844" i="13"/>
  <c r="Q845" i="13"/>
  <c r="Q846" i="13"/>
  <c r="Q847" i="13"/>
  <c r="Q848" i="13"/>
  <c r="Q849" i="13"/>
  <c r="Q850" i="13"/>
  <c r="Q851" i="13"/>
  <c r="Q852" i="13"/>
  <c r="Q853" i="13"/>
  <c r="Q854" i="13"/>
  <c r="Q855" i="13"/>
  <c r="Q856" i="13"/>
  <c r="Q857" i="13"/>
  <c r="Q858" i="13"/>
  <c r="Q859" i="13"/>
  <c r="Q860" i="13"/>
  <c r="Q861" i="13"/>
  <c r="Q862" i="13"/>
  <c r="Q863" i="13"/>
  <c r="Q864" i="13"/>
  <c r="Q865" i="13"/>
  <c r="Q866" i="13"/>
  <c r="Q867" i="13"/>
  <c r="Q868" i="13"/>
  <c r="Q869" i="13"/>
  <c r="Q870" i="13"/>
  <c r="Q871" i="13"/>
  <c r="Q872" i="13"/>
  <c r="Q873" i="13"/>
  <c r="Q874" i="13"/>
  <c r="Q875" i="13"/>
  <c r="Q876" i="13"/>
  <c r="Q877" i="13"/>
  <c r="Q878" i="13"/>
  <c r="Q879" i="13"/>
  <c r="Q880" i="13"/>
  <c r="Q881" i="13"/>
  <c r="Q882" i="13"/>
  <c r="Q883" i="13"/>
  <c r="Q884" i="13"/>
  <c r="Q885" i="13"/>
  <c r="Q886" i="13"/>
  <c r="Q887" i="13"/>
  <c r="Q888" i="13"/>
  <c r="Q889" i="13"/>
  <c r="Q890" i="13"/>
  <c r="Q891" i="13"/>
  <c r="Q892" i="13"/>
  <c r="Q893" i="13"/>
  <c r="Q894" i="13"/>
  <c r="Q895" i="13"/>
  <c r="Q896" i="13"/>
  <c r="Q897" i="13"/>
  <c r="Q898" i="13"/>
  <c r="Q899" i="13"/>
  <c r="Q900" i="13"/>
  <c r="Q901" i="13"/>
  <c r="Q902" i="13"/>
  <c r="Q903" i="13"/>
  <c r="Q904" i="13"/>
  <c r="Q905" i="13"/>
  <c r="Q906" i="13"/>
  <c r="Q907" i="13"/>
  <c r="Q908" i="13"/>
  <c r="Q909" i="13"/>
  <c r="Q910" i="13"/>
  <c r="Q911" i="13"/>
  <c r="Q912" i="13"/>
  <c r="Q913" i="13"/>
  <c r="Q914" i="13"/>
  <c r="Q915" i="13"/>
  <c r="Q916" i="13"/>
  <c r="Q917" i="13"/>
  <c r="Q918" i="13"/>
  <c r="Q919" i="13"/>
  <c r="Q920" i="13"/>
  <c r="Q921" i="13"/>
  <c r="Q922" i="13"/>
  <c r="Q923" i="13"/>
  <c r="Q924" i="13"/>
  <c r="Q925" i="13"/>
  <c r="Q926" i="13"/>
  <c r="Q927" i="13"/>
  <c r="Q928" i="13"/>
  <c r="Q929" i="13"/>
  <c r="Q930" i="13"/>
  <c r="Q931" i="13"/>
  <c r="Q932" i="13"/>
  <c r="Q933" i="13"/>
  <c r="Q934" i="13"/>
  <c r="Q935" i="13"/>
  <c r="Q936" i="13"/>
  <c r="Q937" i="13"/>
  <c r="Q938" i="13"/>
  <c r="Q939" i="13"/>
  <c r="Q940" i="13"/>
  <c r="Q941" i="13"/>
  <c r="Q942" i="13"/>
  <c r="Q943" i="13"/>
  <c r="Q944" i="13"/>
  <c r="Q945" i="13"/>
  <c r="Q946" i="13"/>
  <c r="Q947" i="13"/>
  <c r="Q948" i="13"/>
  <c r="Q949" i="13"/>
  <c r="Q950" i="13"/>
  <c r="Q951" i="13"/>
  <c r="Q952" i="13"/>
  <c r="Q953" i="13"/>
  <c r="Q954" i="13"/>
  <c r="Q955" i="13"/>
  <c r="Q956" i="13"/>
  <c r="Q957" i="13"/>
  <c r="Q958" i="13"/>
  <c r="Q959" i="13"/>
  <c r="Q960" i="13"/>
  <c r="Q961" i="13"/>
  <c r="Q962" i="13"/>
  <c r="Q963" i="13"/>
  <c r="Q964" i="13"/>
  <c r="Q965" i="13"/>
  <c r="Q966" i="13"/>
  <c r="Q967" i="13"/>
  <c r="Q968" i="13"/>
  <c r="Q969" i="13"/>
  <c r="Q970" i="13"/>
  <c r="Q971" i="13"/>
  <c r="Q972" i="13"/>
  <c r="Q973" i="13"/>
  <c r="Q974" i="13"/>
  <c r="Q975" i="13"/>
  <c r="Q976" i="13"/>
  <c r="Q977" i="13"/>
  <c r="Q978" i="13"/>
  <c r="Q979" i="13"/>
  <c r="Q980" i="13"/>
  <c r="Q981" i="13"/>
  <c r="Q982" i="13"/>
  <c r="Q983" i="13"/>
  <c r="Q984" i="13"/>
  <c r="Q985" i="13"/>
  <c r="Q986" i="13"/>
  <c r="Q987" i="13"/>
  <c r="Q988" i="13"/>
  <c r="Q989" i="13"/>
  <c r="Q990" i="13"/>
  <c r="Q991" i="13"/>
  <c r="Q992" i="13"/>
  <c r="Q993" i="13"/>
  <c r="Q994" i="13"/>
  <c r="Q995" i="13"/>
  <c r="Q996" i="13"/>
  <c r="Q997" i="13"/>
  <c r="Q998" i="13"/>
  <c r="Q999" i="13"/>
  <c r="Q1000" i="13"/>
  <c r="Q1001" i="13"/>
  <c r="Q1002" i="13"/>
  <c r="Q1003" i="13"/>
  <c r="Q1004" i="13"/>
  <c r="Q1005" i="13"/>
  <c r="Q1006" i="13"/>
  <c r="Q1007" i="13"/>
  <c r="Q1008" i="13"/>
  <c r="Q1009" i="13"/>
  <c r="Q1010" i="13"/>
  <c r="Q1011" i="13"/>
  <c r="Q1012" i="13"/>
  <c r="Q1013" i="13"/>
  <c r="Q1014" i="13"/>
  <c r="Q1015" i="13"/>
  <c r="Q1016" i="13"/>
  <c r="Q1017" i="13"/>
  <c r="Q1018" i="13"/>
  <c r="Q1019" i="13"/>
  <c r="Q1020" i="13"/>
  <c r="Q1021" i="13"/>
  <c r="Q1022" i="13"/>
  <c r="Q1023" i="13"/>
  <c r="Q1024" i="13"/>
  <c r="Q1025" i="13"/>
  <c r="Q1026" i="13"/>
  <c r="Q1027" i="13"/>
  <c r="Q1028" i="13"/>
  <c r="Q1029" i="13"/>
  <c r="Q1030" i="13"/>
  <c r="Q1031" i="13"/>
  <c r="Q1032" i="13"/>
  <c r="Q1033" i="13"/>
  <c r="Q1034" i="13"/>
  <c r="Q1035" i="13"/>
  <c r="Q1036" i="13"/>
  <c r="Q1037" i="13"/>
  <c r="Q1038" i="13"/>
  <c r="Q1039" i="13"/>
  <c r="Q1040" i="13"/>
  <c r="Q1041" i="13"/>
  <c r="Q1042" i="13"/>
  <c r="Q1043" i="13"/>
  <c r="Q1044" i="13"/>
  <c r="Q1045" i="13"/>
  <c r="Q1046" i="13"/>
  <c r="Q1047" i="13"/>
  <c r="Q1048" i="13"/>
  <c r="Q1049" i="13"/>
  <c r="Q1050" i="13"/>
  <c r="Q1051" i="13"/>
  <c r="Q1052" i="13"/>
  <c r="Q1053" i="13"/>
  <c r="Q1054" i="13"/>
  <c r="Q1055" i="13"/>
  <c r="Q1056" i="13"/>
  <c r="Q1057" i="13"/>
  <c r="Q1058" i="13"/>
  <c r="Q1059" i="13"/>
  <c r="Q1060" i="13"/>
  <c r="Q1061" i="13"/>
  <c r="Q1062" i="13"/>
  <c r="Q1063" i="13"/>
  <c r="Q1064" i="13"/>
  <c r="Q1065" i="13"/>
  <c r="Q1066" i="13"/>
  <c r="Q1067" i="13"/>
  <c r="Q1068" i="13"/>
  <c r="Q1069" i="13"/>
  <c r="Q1070" i="13"/>
  <c r="Q1071" i="13"/>
  <c r="Q1072" i="13"/>
  <c r="Q1073" i="13"/>
  <c r="Q1074" i="13"/>
  <c r="Q1075" i="13"/>
  <c r="Q1076" i="13"/>
  <c r="Q1077" i="13"/>
  <c r="Q1078" i="13"/>
  <c r="Q1079" i="13"/>
  <c r="Q1080" i="13"/>
  <c r="Q1081" i="13"/>
  <c r="Q1082" i="13"/>
  <c r="Q1083" i="13"/>
  <c r="Q1084" i="13"/>
  <c r="Q1085" i="13"/>
  <c r="Q1086" i="13"/>
  <c r="Q1087" i="13"/>
  <c r="Q1088" i="13"/>
  <c r="Q1089" i="13"/>
  <c r="Q1090" i="13"/>
  <c r="Q1091" i="13"/>
  <c r="Q1092" i="13"/>
  <c r="Q1093" i="13"/>
  <c r="Q1094" i="13"/>
  <c r="Q1095" i="13"/>
  <c r="Q1096" i="13"/>
  <c r="Q1097" i="13"/>
  <c r="Q1098" i="13"/>
  <c r="Q1099" i="13"/>
  <c r="Q1100" i="13"/>
  <c r="Q1101" i="13"/>
  <c r="Q1102" i="13"/>
  <c r="Q1103" i="13"/>
  <c r="Q1104" i="13"/>
  <c r="Q1105" i="13"/>
  <c r="Q1106" i="13"/>
  <c r="Q1107" i="13"/>
  <c r="Q1108" i="13"/>
  <c r="Q1109" i="13"/>
  <c r="Q1110" i="13"/>
  <c r="Q1111" i="13"/>
  <c r="Q1112" i="13"/>
  <c r="Q1113" i="13"/>
  <c r="Q1114" i="13"/>
  <c r="Q1115" i="13"/>
  <c r="Q1116" i="13"/>
  <c r="Q1117" i="13"/>
  <c r="Q1118" i="13"/>
  <c r="Q1119" i="13"/>
  <c r="Q1120" i="13"/>
  <c r="Q1121" i="13"/>
  <c r="Q1122" i="13"/>
  <c r="Q1123" i="13"/>
  <c r="Q1124" i="13"/>
  <c r="Q1125" i="13"/>
  <c r="Q1126" i="13"/>
  <c r="Q1127" i="13"/>
  <c r="Q1128" i="13"/>
  <c r="Q1129" i="13"/>
  <c r="Q1130" i="13"/>
  <c r="Q1131" i="13"/>
  <c r="Q1132" i="13"/>
  <c r="Q1133" i="13"/>
  <c r="Q1134" i="13"/>
  <c r="Q1135" i="13"/>
  <c r="Q1136" i="13"/>
  <c r="Q1137" i="13"/>
  <c r="Q1138" i="13"/>
  <c r="Q1139" i="13"/>
  <c r="Q1140" i="13"/>
  <c r="Q1141" i="13"/>
  <c r="Q1142" i="13"/>
  <c r="Q1143" i="13"/>
  <c r="Q1144" i="13"/>
  <c r="Q1145" i="13"/>
  <c r="Q1146" i="13"/>
  <c r="Q1147" i="13"/>
  <c r="Q1148" i="13"/>
  <c r="Q1149" i="13"/>
  <c r="Q1150" i="13"/>
  <c r="Q1151" i="13"/>
  <c r="Q1152" i="13"/>
  <c r="Q1153" i="13"/>
  <c r="Q1154" i="13"/>
  <c r="Q1155" i="13"/>
  <c r="Q1156" i="13"/>
  <c r="Q1157" i="13"/>
  <c r="Q1158" i="13"/>
  <c r="Q1159" i="13"/>
  <c r="Q1160" i="13"/>
  <c r="Q1161" i="13"/>
  <c r="Q1162" i="13"/>
  <c r="Q1163" i="13"/>
  <c r="Q1164" i="13"/>
  <c r="Q1165" i="13"/>
  <c r="Q1166" i="13"/>
  <c r="Q1167" i="13"/>
  <c r="Q1168" i="13"/>
  <c r="Q1169" i="13"/>
  <c r="Q1170" i="13"/>
  <c r="Q1171" i="13"/>
  <c r="Q1172" i="13"/>
  <c r="Q1173" i="13"/>
  <c r="Q1174" i="13"/>
  <c r="Q1175" i="13"/>
  <c r="Q1176" i="13"/>
  <c r="Q1177" i="13"/>
  <c r="Q1178" i="13"/>
  <c r="Q1179" i="13"/>
  <c r="Q1180" i="13"/>
  <c r="Q1181" i="13"/>
  <c r="Q1182" i="13"/>
  <c r="Q1183" i="13"/>
  <c r="Q1184" i="13"/>
  <c r="Q1185" i="13"/>
  <c r="Q1186" i="13"/>
  <c r="Q1187" i="13"/>
  <c r="Q1188" i="13"/>
  <c r="Q1189" i="13"/>
  <c r="Q1190" i="13"/>
  <c r="Q1191" i="13"/>
  <c r="Q1192" i="13"/>
  <c r="Q1193" i="13"/>
  <c r="Q1194" i="13"/>
  <c r="Q1195" i="13"/>
  <c r="Q1196" i="13"/>
  <c r="Q1197" i="13"/>
  <c r="Q1198" i="13"/>
  <c r="Q1199" i="13"/>
  <c r="Q1200" i="13"/>
  <c r="Q1201" i="13"/>
  <c r="Q1202" i="13"/>
  <c r="Q1203" i="13"/>
  <c r="Q1204" i="13"/>
  <c r="Q1205" i="13"/>
  <c r="Q1206" i="13"/>
  <c r="Q1207" i="13"/>
  <c r="Q1208" i="13"/>
  <c r="Q1209" i="13"/>
  <c r="Q1210" i="13"/>
  <c r="Q1211" i="13"/>
  <c r="Q1212" i="13"/>
  <c r="Q1213" i="13"/>
  <c r="Q1214" i="13"/>
  <c r="Q1215" i="13"/>
  <c r="Q1216" i="13"/>
  <c r="Q1217" i="13"/>
  <c r="Q1218" i="13"/>
  <c r="Q1219" i="13"/>
  <c r="Q1220" i="13"/>
  <c r="Q1221" i="13"/>
  <c r="Q1222" i="13"/>
  <c r="Q1223" i="13"/>
  <c r="Q1224" i="13"/>
  <c r="Q1225" i="13"/>
  <c r="Q1226" i="13"/>
  <c r="Q1227" i="13"/>
  <c r="Q1228" i="13"/>
  <c r="Q1229" i="13"/>
  <c r="Q1230" i="13"/>
  <c r="Q1231" i="13"/>
  <c r="Q1232" i="13"/>
  <c r="Q1233" i="13"/>
  <c r="Q1234" i="13"/>
  <c r="Q1235" i="13"/>
  <c r="Q1236" i="13"/>
  <c r="Q1237" i="13"/>
  <c r="Q1238" i="13"/>
  <c r="Q1239" i="13"/>
  <c r="Q1240" i="13"/>
  <c r="Q1241" i="13"/>
  <c r="Q1242" i="13"/>
  <c r="Q1243" i="13"/>
  <c r="Q1244" i="13"/>
  <c r="Q1245" i="13"/>
  <c r="Q1246" i="13"/>
  <c r="Q1247" i="13"/>
  <c r="Q1248" i="13"/>
  <c r="Q1249" i="13"/>
  <c r="Q1250" i="13"/>
  <c r="Q1251" i="13"/>
  <c r="Q1252" i="13"/>
  <c r="Q1253" i="13"/>
  <c r="Q1254" i="13"/>
  <c r="Q1255" i="13"/>
  <c r="Q1256" i="13"/>
  <c r="Q1257" i="13"/>
  <c r="Q1258" i="13"/>
  <c r="Q1259" i="13"/>
  <c r="Q1260" i="13"/>
  <c r="Q1261" i="13"/>
  <c r="Q1262" i="13"/>
  <c r="Q1263" i="13"/>
  <c r="Q1264" i="13"/>
  <c r="Q1265" i="13"/>
  <c r="Q1266" i="13"/>
  <c r="Q1267" i="13"/>
  <c r="Q1268" i="13"/>
  <c r="Q1269" i="13"/>
  <c r="Q1270" i="13"/>
  <c r="Q1271" i="13"/>
  <c r="Q1272" i="13"/>
  <c r="Q1273" i="13"/>
  <c r="Q1274" i="13"/>
  <c r="Q1275" i="13"/>
  <c r="Q1276" i="13"/>
  <c r="Q1277" i="13"/>
  <c r="Q1278" i="13"/>
  <c r="Q1279" i="13"/>
  <c r="Q1280" i="13"/>
  <c r="Q1281" i="13"/>
  <c r="Q1282" i="13"/>
  <c r="Q1283" i="13"/>
  <c r="Q1284" i="13"/>
  <c r="Q1285" i="13"/>
  <c r="Q1286" i="13"/>
  <c r="Q1287" i="13"/>
  <c r="Q1288" i="13"/>
  <c r="Q1289" i="13"/>
  <c r="Q1290" i="13"/>
  <c r="Q1291" i="13"/>
  <c r="Q1292" i="13"/>
  <c r="Q1293" i="13"/>
  <c r="Q1294" i="13"/>
  <c r="Q1295" i="13"/>
  <c r="Q1296" i="13"/>
  <c r="Q1297" i="13"/>
  <c r="Q1298" i="13"/>
  <c r="Q1299" i="13"/>
  <c r="Q1300" i="13"/>
  <c r="Q1301" i="13"/>
  <c r="Q1302" i="13"/>
  <c r="Q1303" i="13"/>
  <c r="Q1304" i="13"/>
  <c r="Q1305" i="13"/>
  <c r="Q1306" i="13"/>
  <c r="Q1307" i="13"/>
  <c r="Q1308" i="13"/>
  <c r="Q1309" i="13"/>
  <c r="Q1310" i="13"/>
  <c r="Q1311" i="13"/>
  <c r="Q1312" i="13"/>
  <c r="Q1313" i="13"/>
  <c r="Q1314" i="13"/>
  <c r="Q1315" i="13"/>
  <c r="Q1316" i="13"/>
  <c r="Q1317" i="13"/>
  <c r="Q1318" i="13"/>
  <c r="Q1319" i="13"/>
  <c r="Q1320" i="13"/>
  <c r="Q1321" i="13"/>
  <c r="Q1322" i="13"/>
  <c r="Q1323" i="13"/>
  <c r="Q1324" i="13"/>
  <c r="Q1325" i="13"/>
  <c r="Q1326" i="13"/>
  <c r="Q1327" i="13"/>
  <c r="Q1328" i="13"/>
  <c r="Q1329" i="13"/>
  <c r="Q1330" i="13"/>
  <c r="Q1331" i="13"/>
  <c r="Q1332" i="13"/>
  <c r="Q1333" i="13"/>
  <c r="Q1334" i="13"/>
  <c r="Q1335" i="13"/>
  <c r="Q1336" i="13"/>
  <c r="Q1337" i="13"/>
  <c r="Q1338" i="13"/>
  <c r="Q1339" i="13"/>
  <c r="Q1340" i="13"/>
  <c r="Q1341" i="13"/>
  <c r="Q1342" i="13"/>
  <c r="Q1343" i="13"/>
  <c r="Q1344" i="13"/>
  <c r="Q1345" i="13"/>
  <c r="Q1346" i="13"/>
  <c r="Q1347" i="13"/>
  <c r="Q1348" i="13"/>
  <c r="Q1349" i="13"/>
  <c r="Q1350" i="13"/>
  <c r="Q1351" i="13"/>
  <c r="Q1352" i="13"/>
  <c r="Q1353" i="13"/>
  <c r="Q1354" i="13"/>
  <c r="Q1355" i="13"/>
  <c r="Q1356" i="13"/>
  <c r="Q1357" i="13"/>
  <c r="Q1358" i="13"/>
  <c r="Q1359" i="13"/>
  <c r="Q1360" i="13"/>
  <c r="Q1361" i="13"/>
  <c r="Q1362" i="13"/>
  <c r="Q1363" i="13"/>
  <c r="Q1364" i="13"/>
  <c r="Q1365" i="13"/>
  <c r="Q1366" i="13"/>
  <c r="Q1367" i="13"/>
  <c r="Q1368" i="13"/>
  <c r="Q1369" i="13"/>
  <c r="Q1370" i="13"/>
  <c r="Q1371" i="13"/>
  <c r="Q1372" i="13"/>
  <c r="Q1373" i="13"/>
  <c r="Q1374" i="13"/>
  <c r="Q1375" i="13"/>
  <c r="Q1376" i="13"/>
  <c r="Q1377" i="13"/>
  <c r="Q1378" i="13"/>
  <c r="Q1379" i="13"/>
  <c r="Q1380" i="13"/>
  <c r="Q1381" i="13"/>
  <c r="Q1382" i="13"/>
  <c r="Q1383" i="13"/>
  <c r="Q1384" i="13"/>
  <c r="Q1385" i="13"/>
  <c r="Q1386" i="13"/>
  <c r="Q1387" i="13"/>
  <c r="Q1388" i="13"/>
  <c r="Q1389" i="13"/>
  <c r="Q1390" i="13"/>
  <c r="Q1391" i="13"/>
  <c r="Q1392" i="13"/>
  <c r="Q1393" i="13"/>
  <c r="Q1394" i="13"/>
  <c r="Q1395" i="13"/>
  <c r="Q1396" i="13"/>
  <c r="Q1397" i="13"/>
  <c r="Q1398" i="13"/>
  <c r="Q1399" i="13"/>
  <c r="Q1400" i="13"/>
  <c r="Q1401" i="13"/>
  <c r="Q1402" i="13"/>
  <c r="Q1403" i="13"/>
  <c r="Q1404" i="13"/>
  <c r="Q1405" i="13"/>
  <c r="Q1406" i="13"/>
  <c r="Q1407" i="13"/>
  <c r="Q1408" i="13"/>
  <c r="Q1409" i="13"/>
  <c r="Q1410" i="13"/>
  <c r="Q1411" i="13"/>
  <c r="Q1412" i="13"/>
  <c r="Q1413" i="13"/>
  <c r="Q1414" i="13"/>
  <c r="Q1415" i="13"/>
  <c r="Q1416" i="13"/>
  <c r="Q1417" i="13"/>
  <c r="Q1418" i="13"/>
  <c r="Q1419" i="13"/>
  <c r="Q1420" i="13"/>
  <c r="Q1421" i="13"/>
  <c r="Q1422" i="13"/>
  <c r="Q1423" i="13"/>
  <c r="Q1424" i="13"/>
  <c r="Q1425" i="13"/>
  <c r="Q1426" i="13"/>
  <c r="Q1427" i="13"/>
  <c r="Q1428" i="13"/>
  <c r="Q1429" i="13"/>
  <c r="Q1430" i="13"/>
  <c r="Q1431" i="13"/>
  <c r="Q1432" i="13"/>
  <c r="Q1433" i="13"/>
  <c r="Q1434" i="13"/>
  <c r="Q1435" i="13"/>
  <c r="Q1436" i="13"/>
  <c r="Q1437" i="13"/>
  <c r="Q1438" i="13"/>
  <c r="Q1439" i="13"/>
  <c r="Q1440" i="13"/>
  <c r="Q1441" i="13"/>
  <c r="Q1442" i="13"/>
  <c r="Q1443" i="13"/>
  <c r="Q1444" i="13"/>
  <c r="Q1445" i="13"/>
  <c r="Q1446" i="13"/>
  <c r="Q1447" i="13"/>
  <c r="Q1448" i="13"/>
  <c r="Q1449" i="13"/>
  <c r="Q1450" i="13"/>
  <c r="Q1451" i="13"/>
  <c r="Q1452" i="13"/>
  <c r="Q1453" i="13"/>
  <c r="Q1454" i="13"/>
  <c r="Q1455" i="13"/>
  <c r="Q1456" i="13"/>
  <c r="Q1457" i="13"/>
  <c r="Q1458" i="13"/>
  <c r="Q1459" i="13"/>
  <c r="Q1460" i="13"/>
  <c r="Q1461" i="13"/>
  <c r="Q1462" i="13"/>
  <c r="Q1463" i="13"/>
  <c r="Q1464" i="13"/>
  <c r="Q1465" i="13"/>
  <c r="Q1466" i="13"/>
  <c r="Q1467" i="13"/>
  <c r="Q1468" i="13"/>
  <c r="Q1469" i="13"/>
  <c r="Q1470" i="13"/>
  <c r="Q1471" i="13"/>
  <c r="Q1472" i="13"/>
  <c r="Q1473" i="13"/>
  <c r="Q1474" i="13"/>
  <c r="Q1475" i="13"/>
  <c r="Q1476" i="13"/>
  <c r="Q1477" i="13"/>
  <c r="Q1478" i="13"/>
  <c r="Q1479" i="13"/>
  <c r="Q1480" i="13"/>
  <c r="Q1481" i="13"/>
  <c r="Q1482" i="13"/>
  <c r="Q1483" i="13"/>
  <c r="Q1484" i="13"/>
  <c r="Q1485" i="13"/>
  <c r="Q1486" i="13"/>
  <c r="Q1487" i="13"/>
  <c r="Q1488" i="13"/>
  <c r="Q1489" i="13"/>
  <c r="Q1490" i="13"/>
  <c r="Q1491" i="13"/>
  <c r="Q1492" i="13"/>
  <c r="Q1493" i="13"/>
  <c r="Q1494" i="13"/>
  <c r="Q1495" i="13"/>
  <c r="Q1496" i="13"/>
  <c r="Q1497" i="13"/>
  <c r="Q1498" i="13"/>
  <c r="Q1499" i="13"/>
  <c r="Q1500" i="13"/>
  <c r="Q1501" i="13"/>
  <c r="Q1502" i="13"/>
  <c r="Q1503" i="13"/>
  <c r="Q1504" i="13"/>
  <c r="Q1505" i="13"/>
  <c r="Q1506" i="13"/>
  <c r="Q1507" i="13"/>
  <c r="Q1508" i="13"/>
  <c r="Q1509" i="13"/>
  <c r="Q1510" i="13"/>
  <c r="Q1511" i="13"/>
  <c r="Q1512" i="13"/>
  <c r="Q1513" i="13"/>
  <c r="Q1514" i="13"/>
  <c r="Q1515" i="13"/>
  <c r="Q1516" i="13"/>
  <c r="Q1517" i="13"/>
  <c r="Q1518" i="13"/>
  <c r="Q1519" i="13"/>
  <c r="Q1520" i="13"/>
  <c r="Q1521" i="13"/>
  <c r="Q1522" i="13"/>
  <c r="Q1523" i="13"/>
  <c r="Q1524" i="13"/>
  <c r="Q1525" i="13"/>
  <c r="Q1526" i="13"/>
  <c r="Q1527" i="13"/>
  <c r="Q1528" i="13"/>
  <c r="Q1529" i="13"/>
  <c r="Q1530" i="13"/>
  <c r="Q1531" i="13"/>
  <c r="Q1532" i="13"/>
  <c r="Q1533" i="13"/>
  <c r="Q1534" i="13"/>
  <c r="Q1535" i="13"/>
  <c r="Q1536" i="13"/>
  <c r="Q1537" i="13"/>
  <c r="Q1538" i="13"/>
  <c r="Q1539" i="13"/>
  <c r="Q1540" i="13"/>
  <c r="Q1541" i="13"/>
  <c r="Q1542" i="13"/>
  <c r="Q1543" i="13"/>
  <c r="Q1544" i="13"/>
  <c r="Q1545" i="13"/>
  <c r="Q1546" i="13"/>
  <c r="Q1547" i="13"/>
  <c r="Q1548" i="13"/>
  <c r="Q1549" i="13"/>
  <c r="Q1550" i="13"/>
  <c r="Q1551" i="13"/>
  <c r="Q1552" i="13"/>
  <c r="Q1553" i="13"/>
  <c r="Q1554" i="13"/>
  <c r="Q1555" i="13"/>
  <c r="Q1556" i="13"/>
  <c r="Q1557" i="13"/>
  <c r="Q1558" i="13"/>
  <c r="Q1559" i="13"/>
  <c r="Q1560" i="13"/>
  <c r="Q1561" i="13"/>
  <c r="Q1562" i="13"/>
  <c r="Q1563" i="13"/>
  <c r="Q1564" i="13"/>
  <c r="Q1565" i="13"/>
  <c r="Q1566" i="13"/>
  <c r="Q1567" i="13"/>
  <c r="Q1568" i="13"/>
  <c r="Q1569" i="13"/>
  <c r="Q1570" i="13"/>
  <c r="Q1571" i="13"/>
  <c r="Q1572" i="13"/>
  <c r="Q1573" i="13"/>
  <c r="Q1574" i="13"/>
  <c r="Q1575" i="13"/>
  <c r="Q1576" i="13"/>
  <c r="Q1577" i="13"/>
  <c r="Q1578" i="13"/>
  <c r="Q1579" i="13"/>
  <c r="Q1580" i="13"/>
  <c r="Q1581" i="13"/>
  <c r="Q1582" i="13"/>
  <c r="Q1583" i="13"/>
  <c r="Q1584" i="13"/>
  <c r="Q1585" i="13"/>
  <c r="Q1586" i="13"/>
  <c r="Q1587" i="13"/>
  <c r="Q1588" i="13"/>
  <c r="Q1589" i="13"/>
  <c r="Q1590" i="13"/>
  <c r="Q1591" i="13"/>
  <c r="Q1592" i="13"/>
  <c r="Q1593" i="13"/>
  <c r="Q1594" i="13"/>
  <c r="Q1595" i="13"/>
  <c r="Q1596" i="13"/>
  <c r="Q1597" i="13"/>
  <c r="Q1598" i="13"/>
  <c r="Q1599" i="13"/>
  <c r="Q1600" i="13"/>
  <c r="Q1601" i="13"/>
  <c r="Q1602" i="13"/>
  <c r="Q1603" i="13"/>
  <c r="Q1604" i="13"/>
  <c r="Q1605" i="13"/>
  <c r="Q1606" i="13"/>
  <c r="Q1607" i="13"/>
  <c r="Q1608" i="13"/>
  <c r="Q1609" i="13"/>
  <c r="Q1610" i="13"/>
  <c r="Q1611" i="13"/>
  <c r="Q1612" i="13"/>
  <c r="Q1613" i="13"/>
  <c r="Q1614" i="13"/>
  <c r="Q1615" i="13"/>
  <c r="Q1616" i="13"/>
  <c r="Q1617" i="13"/>
  <c r="Q1618" i="13"/>
  <c r="Q1619" i="13"/>
  <c r="Q1620" i="13"/>
  <c r="Q1621" i="13"/>
  <c r="Q1622" i="13"/>
  <c r="Q1623" i="13"/>
  <c r="Q1624" i="13"/>
  <c r="Q1625" i="13"/>
  <c r="Q1626" i="13"/>
  <c r="Q1627" i="13"/>
  <c r="Q1628" i="13"/>
  <c r="Q1629" i="13"/>
  <c r="Q1630" i="13"/>
  <c r="Q1631" i="13"/>
  <c r="Q1632" i="13"/>
  <c r="Q1633" i="13"/>
  <c r="Q1634" i="13"/>
  <c r="Q1635" i="13"/>
  <c r="Q1636" i="13"/>
  <c r="Q1637" i="13"/>
  <c r="Q1638" i="13"/>
  <c r="Q1639" i="13"/>
  <c r="Q1640" i="13"/>
  <c r="Q1641" i="13"/>
  <c r="Q1642" i="13"/>
  <c r="Q1643" i="13"/>
  <c r="Q1644" i="13"/>
  <c r="Q1645" i="13"/>
  <c r="Q1646" i="13"/>
  <c r="Q1647" i="13"/>
  <c r="Q1648" i="13"/>
  <c r="Q1649" i="13"/>
  <c r="Q1650" i="13"/>
  <c r="Q1651" i="13"/>
  <c r="Q1652" i="13"/>
  <c r="Q1653" i="13"/>
  <c r="Q1654" i="13"/>
  <c r="Q1655" i="13"/>
  <c r="Q1656" i="13"/>
  <c r="Q1657" i="13"/>
  <c r="Q1658" i="13"/>
  <c r="Q1659" i="13"/>
  <c r="Q1660" i="13"/>
  <c r="Q1661" i="13"/>
  <c r="Q1662" i="13"/>
  <c r="Q1663" i="13"/>
  <c r="Q1664" i="13"/>
  <c r="Q1665" i="13"/>
  <c r="Q1666" i="13"/>
  <c r="Q1667" i="13"/>
  <c r="Q1668" i="13"/>
  <c r="Q1669" i="13"/>
  <c r="Q1670" i="13"/>
  <c r="Q1671" i="13"/>
  <c r="Q1672" i="13"/>
  <c r="Q1673" i="13"/>
  <c r="Q1674" i="13"/>
  <c r="Q1675" i="13"/>
  <c r="Q1676" i="13"/>
  <c r="Q1677" i="13"/>
  <c r="Q1678" i="13"/>
  <c r="Q1679" i="13"/>
  <c r="Q1680" i="13"/>
  <c r="Q1681" i="13"/>
  <c r="Q1682" i="13"/>
  <c r="Q1683" i="13"/>
  <c r="Q1684" i="13"/>
  <c r="Q1685" i="13"/>
  <c r="Q1686" i="13"/>
  <c r="Q1687" i="13"/>
  <c r="Q1688" i="13"/>
  <c r="Q1689" i="13"/>
  <c r="Q1690" i="13"/>
  <c r="Q1691" i="13"/>
  <c r="Q1692" i="13"/>
  <c r="Q1693" i="13"/>
  <c r="Q1694" i="13"/>
  <c r="Q1695" i="13"/>
  <c r="Q1696" i="13"/>
  <c r="Q1697" i="13"/>
  <c r="Q1698" i="13"/>
  <c r="Q1699" i="13"/>
  <c r="Q1700" i="13"/>
  <c r="Q1701" i="13"/>
  <c r="Q1702" i="13"/>
  <c r="Q1703" i="13"/>
  <c r="Q1704" i="13"/>
  <c r="Q1705" i="13"/>
  <c r="Q1706" i="13"/>
  <c r="Q1707" i="13"/>
  <c r="Q1708" i="13"/>
  <c r="Q1709" i="13"/>
  <c r="Q1710" i="13"/>
  <c r="Q1711" i="13"/>
  <c r="Q1712" i="13"/>
  <c r="Q1713" i="13"/>
  <c r="Q1714" i="13"/>
  <c r="Q1715" i="13"/>
  <c r="Q1716" i="13"/>
  <c r="Q1717" i="13"/>
  <c r="Q1718" i="13"/>
  <c r="Q1719" i="13"/>
  <c r="Q1720" i="13"/>
  <c r="Q1721" i="13"/>
  <c r="Q1722" i="13"/>
  <c r="Q1723" i="13"/>
  <c r="Q1724" i="13"/>
  <c r="Q1725" i="13"/>
  <c r="Q1726" i="13"/>
  <c r="Q1727" i="13"/>
  <c r="Q1728" i="13"/>
  <c r="Q1729" i="13"/>
  <c r="Q1730" i="13"/>
  <c r="Q1731" i="13"/>
  <c r="Q1732" i="13"/>
  <c r="Q1733" i="13"/>
  <c r="Q1734" i="13"/>
  <c r="Q1735" i="13"/>
  <c r="Q1736" i="13"/>
  <c r="Q1737" i="13"/>
  <c r="Q1738" i="13"/>
  <c r="Q1739" i="13"/>
  <c r="Q1740" i="13"/>
  <c r="Q1741" i="13"/>
  <c r="Q1742" i="13"/>
  <c r="Q1743" i="13"/>
  <c r="Q1744" i="13"/>
  <c r="Q1745" i="13"/>
  <c r="Q1746" i="13"/>
  <c r="Q1747" i="13"/>
  <c r="Q1748" i="13"/>
  <c r="Q1749" i="13"/>
  <c r="Q1750" i="13"/>
  <c r="Q1751" i="13"/>
  <c r="Q1752" i="13"/>
  <c r="Q1753" i="13"/>
  <c r="Q1754" i="13"/>
  <c r="Q1755" i="13"/>
  <c r="Q1756" i="13"/>
  <c r="Q1757" i="13"/>
  <c r="Q1758" i="13"/>
  <c r="Q1759" i="13"/>
  <c r="Q1760" i="13"/>
  <c r="Q1761" i="13"/>
  <c r="Q1762" i="13"/>
  <c r="Q1763" i="13"/>
  <c r="Q1764" i="13"/>
  <c r="Q1765" i="13"/>
  <c r="Q1766" i="13"/>
  <c r="Q1767" i="13"/>
  <c r="Q1768" i="13"/>
  <c r="Q1769" i="13"/>
  <c r="Q1770" i="13"/>
  <c r="Q1771" i="13"/>
  <c r="Q1772" i="13"/>
  <c r="Q1773" i="13"/>
  <c r="Q1774" i="13"/>
  <c r="Q1775" i="13"/>
  <c r="Q1776" i="13"/>
  <c r="Q1777" i="13"/>
  <c r="Q1778" i="13"/>
  <c r="Q1779" i="13"/>
  <c r="Q1780" i="13"/>
  <c r="Q1781" i="13"/>
  <c r="Q1782" i="13"/>
  <c r="Q1783" i="13"/>
  <c r="Q1784" i="13"/>
  <c r="Q1785" i="13"/>
  <c r="Q1786" i="13"/>
  <c r="Q1787" i="13"/>
  <c r="Q1788" i="13"/>
  <c r="Q1789" i="13"/>
  <c r="Q1790" i="13"/>
  <c r="Q1791" i="13"/>
  <c r="Q1792" i="13"/>
  <c r="Q1793" i="13"/>
  <c r="Q1794" i="13"/>
  <c r="Q1795" i="13"/>
  <c r="Q1796" i="13"/>
  <c r="Q1797" i="13"/>
  <c r="Q1798" i="13"/>
  <c r="Q1799" i="13"/>
  <c r="Q1800" i="13"/>
  <c r="Q1801" i="13"/>
  <c r="Q1802" i="13"/>
  <c r="Q1803" i="13"/>
  <c r="Q1804" i="13"/>
  <c r="Q1805" i="13"/>
  <c r="Q1806" i="13"/>
  <c r="Q1807" i="13"/>
  <c r="Q1808" i="13"/>
  <c r="Q1809" i="13"/>
  <c r="Q1810" i="13"/>
  <c r="Q1811" i="13"/>
  <c r="Q1812" i="13"/>
  <c r="Q1813" i="13"/>
  <c r="Q1814" i="13"/>
  <c r="Q1815" i="13"/>
  <c r="Q1816" i="13"/>
  <c r="Q1817" i="13"/>
  <c r="Q1818" i="13"/>
  <c r="Q1819" i="13"/>
  <c r="Q1820" i="13"/>
  <c r="Q1821" i="13"/>
  <c r="Q1822" i="13"/>
  <c r="Q1823" i="13"/>
  <c r="Q1824" i="13"/>
  <c r="Q1825" i="13"/>
  <c r="Q1826" i="13"/>
  <c r="Q1827" i="13"/>
  <c r="Q1828" i="13"/>
  <c r="Q1829" i="13"/>
  <c r="Q1830" i="13"/>
  <c r="Q1831" i="13"/>
  <c r="Q1832" i="13"/>
  <c r="Q1833" i="13"/>
  <c r="Q1834" i="13"/>
  <c r="Q1835" i="13"/>
  <c r="Q1836" i="13"/>
  <c r="Q1837" i="13"/>
  <c r="Q1838" i="13"/>
  <c r="Q1839" i="13"/>
  <c r="Q1840" i="13"/>
  <c r="Q1841" i="13"/>
  <c r="Q1842" i="13"/>
  <c r="Q1843" i="13"/>
  <c r="Q1844" i="13"/>
  <c r="Q1845" i="13"/>
  <c r="Q1846" i="13"/>
  <c r="Q1847" i="13"/>
  <c r="Q1848" i="13"/>
  <c r="Q1849" i="13"/>
  <c r="Q1850" i="13"/>
  <c r="Q1851" i="13"/>
  <c r="Q1852" i="13"/>
  <c r="Q1853" i="13"/>
  <c r="Q1854" i="13"/>
  <c r="Q1855" i="13"/>
  <c r="Q1856" i="13"/>
  <c r="Q1857" i="13"/>
  <c r="Q1858" i="13"/>
  <c r="Q1859" i="13"/>
  <c r="Q1860" i="13"/>
  <c r="Q1861" i="13"/>
  <c r="Q1862" i="13"/>
  <c r="Q1863" i="13"/>
  <c r="Q1864" i="13"/>
  <c r="Q1865" i="13"/>
  <c r="Q1866" i="13"/>
  <c r="Q1867" i="13"/>
  <c r="Q1868" i="13"/>
  <c r="Q1869" i="13"/>
  <c r="Q1870" i="13"/>
  <c r="Q1871" i="13"/>
  <c r="Q1872" i="13"/>
  <c r="Q1873" i="13"/>
  <c r="Q1874" i="13"/>
  <c r="Q1875" i="13"/>
  <c r="Q1876" i="13"/>
  <c r="Q1877" i="13"/>
  <c r="Q1878" i="13"/>
  <c r="Q1879" i="13"/>
  <c r="Q1880" i="13"/>
  <c r="Q1881" i="13"/>
  <c r="Q1882" i="13"/>
  <c r="Q1883" i="13"/>
  <c r="Q1884" i="13"/>
  <c r="Q1885" i="13"/>
  <c r="Q1886" i="13"/>
  <c r="Q1887" i="13"/>
  <c r="Q1888" i="13"/>
  <c r="Q1889" i="13"/>
  <c r="Q1890" i="13"/>
  <c r="Q1891" i="13"/>
  <c r="Q1892" i="13"/>
  <c r="Q1893" i="13"/>
  <c r="Q1894" i="13"/>
  <c r="Q1895" i="13"/>
  <c r="Q1896" i="13"/>
  <c r="Q1897" i="13"/>
  <c r="Q1898" i="13"/>
  <c r="Q1899" i="13"/>
  <c r="Q1900" i="13"/>
  <c r="Q1901" i="13"/>
  <c r="Q1902" i="13"/>
  <c r="Q1903" i="13"/>
  <c r="Q1904" i="13"/>
  <c r="Q1905" i="13"/>
  <c r="Q1906" i="13"/>
  <c r="Q1907" i="13"/>
  <c r="Q1908" i="13"/>
  <c r="Q1909" i="13"/>
  <c r="Q1910" i="13"/>
  <c r="Q1911" i="13"/>
  <c r="Q1912" i="13"/>
  <c r="Q1913" i="13"/>
  <c r="Q1914" i="13"/>
  <c r="Q1915" i="13"/>
  <c r="Q1916" i="13"/>
  <c r="Q1917" i="13"/>
  <c r="Q1918" i="13"/>
  <c r="Q1919" i="13"/>
  <c r="Q1920" i="13"/>
  <c r="Q1921" i="13"/>
  <c r="Q1922" i="13"/>
  <c r="Q1923" i="13"/>
  <c r="Q1924" i="13"/>
  <c r="Q1925" i="13"/>
  <c r="Q1926" i="13"/>
  <c r="Q1927" i="13"/>
  <c r="Q1928" i="13"/>
  <c r="Q1929" i="13"/>
  <c r="Q1930" i="13"/>
  <c r="Q1931" i="13"/>
  <c r="Q1932" i="13"/>
  <c r="Q1933" i="13"/>
  <c r="Q1934" i="13"/>
  <c r="Q1935" i="13"/>
  <c r="Q1936" i="13"/>
  <c r="Q1937" i="13"/>
  <c r="Q1938" i="13"/>
  <c r="Q1939" i="13"/>
  <c r="Q1940" i="13"/>
  <c r="Q1941" i="13"/>
  <c r="Q1942" i="13"/>
  <c r="Q1943" i="13"/>
  <c r="Q1944" i="13"/>
  <c r="Q1945" i="13"/>
  <c r="Q1946" i="13"/>
  <c r="Q1947" i="13"/>
  <c r="Q1948" i="13"/>
  <c r="Q1949" i="13"/>
  <c r="Q1950" i="13"/>
  <c r="Q1951" i="13"/>
  <c r="Q1952" i="13"/>
  <c r="Q1953" i="13"/>
  <c r="Q1954" i="13"/>
  <c r="Q1955" i="13"/>
  <c r="Q1956" i="13"/>
  <c r="Q1957" i="13"/>
  <c r="Q1958" i="13"/>
  <c r="Q1959" i="13"/>
  <c r="Q1960" i="13"/>
  <c r="Q1961" i="13"/>
  <c r="Q1962" i="13"/>
  <c r="Q1963" i="13"/>
  <c r="Q1964" i="13"/>
  <c r="Q1965" i="13"/>
  <c r="Q1966" i="13"/>
  <c r="Q1967" i="13"/>
  <c r="Q1968" i="13"/>
  <c r="Q1969" i="13"/>
  <c r="Q1970" i="13"/>
  <c r="Q1971" i="13"/>
  <c r="Q1972" i="13"/>
  <c r="Q1973" i="13"/>
  <c r="Q1974" i="13"/>
  <c r="Q1975" i="13"/>
  <c r="Q1976" i="13"/>
  <c r="Q1977" i="13"/>
  <c r="Q1978" i="13"/>
  <c r="Q1979" i="13"/>
  <c r="Q1980" i="13"/>
  <c r="Q1981" i="13"/>
  <c r="Q1982" i="13"/>
  <c r="Q1983" i="13"/>
  <c r="Q1984" i="13"/>
  <c r="Q1985" i="13"/>
  <c r="Q1986" i="13"/>
  <c r="Q1987" i="13"/>
  <c r="Q1988" i="13"/>
  <c r="Q1989" i="13"/>
  <c r="Q1990" i="13"/>
  <c r="Q1991" i="13"/>
  <c r="Q1992" i="13"/>
  <c r="Q1993" i="13"/>
  <c r="Q1994" i="13"/>
  <c r="Q1995" i="13"/>
  <c r="Q1996" i="13"/>
  <c r="Q1997" i="13"/>
  <c r="Q1998" i="13"/>
  <c r="Q1999" i="13"/>
  <c r="Q2000" i="13"/>
  <c r="Q2001" i="13"/>
  <c r="Q2002" i="13"/>
  <c r="Q2003" i="13"/>
  <c r="Q2004" i="13"/>
  <c r="Q2005" i="13"/>
  <c r="Q2006" i="13"/>
  <c r="Q2007" i="13"/>
  <c r="Q2008" i="13"/>
  <c r="Q2009" i="13"/>
  <c r="Q2010" i="13"/>
  <c r="Q2011" i="13"/>
  <c r="Q2012" i="13"/>
  <c r="Q2013" i="13"/>
  <c r="Q2014" i="13"/>
  <c r="Q2015" i="13"/>
  <c r="Q2016" i="13"/>
  <c r="Q2017" i="13"/>
  <c r="Q2018" i="13"/>
  <c r="Q2019" i="13"/>
  <c r="Q2020" i="13"/>
  <c r="Q2021" i="13"/>
  <c r="Q2022" i="13"/>
  <c r="Q2023" i="13"/>
  <c r="Q2024" i="13"/>
  <c r="Q2025" i="13"/>
  <c r="Q2026" i="13"/>
  <c r="Q2027" i="13"/>
  <c r="Q2028" i="13"/>
  <c r="Q2029" i="13"/>
  <c r="Q2030" i="13"/>
  <c r="Q2031" i="13"/>
  <c r="Q2032" i="13"/>
  <c r="Q2033" i="13"/>
  <c r="Q2034" i="13"/>
  <c r="Q2035" i="13"/>
  <c r="Q2036" i="13"/>
  <c r="Q2037" i="13"/>
  <c r="Q2038" i="13"/>
  <c r="Q2039" i="13"/>
  <c r="Q2040" i="13"/>
  <c r="Q2041" i="13"/>
  <c r="Q2042" i="13"/>
  <c r="Q2043" i="13"/>
  <c r="Q2044" i="13"/>
  <c r="Q2045" i="13"/>
  <c r="Q2046" i="13"/>
  <c r="Q2047" i="13"/>
  <c r="Q2048" i="13"/>
  <c r="Q2049" i="13"/>
  <c r="Q2050" i="13"/>
  <c r="Q2051" i="13"/>
  <c r="Q2052" i="13"/>
  <c r="Q2053" i="13"/>
  <c r="Q2054" i="13"/>
  <c r="Q2055" i="13"/>
  <c r="Q2056" i="13"/>
  <c r="Q2057" i="13"/>
  <c r="Q2058" i="13"/>
  <c r="Q2059" i="13"/>
  <c r="Q2060" i="13"/>
  <c r="Q2061" i="13"/>
  <c r="Q2062" i="13"/>
  <c r="Q2063" i="13"/>
  <c r="Q2064" i="13"/>
  <c r="Q2065" i="13"/>
  <c r="Q2066" i="13"/>
  <c r="Q2067" i="13"/>
  <c r="Q2068" i="13"/>
  <c r="Q2069" i="13"/>
  <c r="Q2070" i="13"/>
  <c r="Q2071" i="13"/>
  <c r="Q2072" i="13"/>
  <c r="Q2073" i="13"/>
  <c r="Q2074" i="13"/>
  <c r="Q2075" i="13"/>
  <c r="Q2076" i="13"/>
  <c r="Q2077" i="13"/>
  <c r="Q2078" i="13"/>
  <c r="Q2079" i="13"/>
  <c r="Q2080" i="13"/>
  <c r="Q2081" i="13"/>
  <c r="Q2082" i="13"/>
  <c r="Q2083" i="13"/>
  <c r="Q2084" i="13"/>
  <c r="Q2085" i="13"/>
  <c r="Q2086" i="13"/>
  <c r="Q2087" i="13"/>
  <c r="Q2088" i="13"/>
  <c r="Q2089" i="13"/>
  <c r="Q2090" i="13"/>
  <c r="Q2091" i="13"/>
  <c r="Q2092" i="13"/>
  <c r="Q2093" i="13"/>
  <c r="Q2094" i="13"/>
  <c r="Q2095" i="13"/>
  <c r="Q2096" i="13"/>
  <c r="Q2097" i="13"/>
  <c r="Q2098" i="13"/>
  <c r="Q2099" i="13"/>
  <c r="Q2100" i="13"/>
  <c r="Q2101" i="13"/>
  <c r="Q2102" i="13"/>
  <c r="Q2103" i="13"/>
  <c r="Q2104" i="13"/>
  <c r="Q2105" i="13"/>
  <c r="Q2106" i="13"/>
  <c r="Q2107" i="13"/>
  <c r="Q2108" i="13"/>
  <c r="Q2109" i="13"/>
  <c r="Q2110" i="13"/>
  <c r="Q2111" i="13"/>
  <c r="Q2112" i="13"/>
  <c r="Q2113" i="13"/>
  <c r="Q2114" i="13"/>
  <c r="Q2115" i="13"/>
  <c r="Q2116" i="13"/>
  <c r="Q2117" i="13"/>
  <c r="Q2118" i="13"/>
  <c r="Q2119" i="13"/>
  <c r="Q2120" i="13"/>
  <c r="Q2121" i="13"/>
  <c r="Q2122" i="13"/>
  <c r="Q2123" i="13"/>
  <c r="Q2124" i="13"/>
  <c r="Q2125" i="13"/>
  <c r="Q2126" i="13"/>
  <c r="Q2127" i="13"/>
  <c r="Q2128" i="13"/>
  <c r="Q2129" i="13"/>
  <c r="Q2130" i="13"/>
  <c r="Q2131" i="13"/>
  <c r="Q2132" i="13"/>
  <c r="Q2133" i="13"/>
  <c r="Q2134" i="13"/>
  <c r="Q2135" i="13"/>
  <c r="Q2136" i="13"/>
  <c r="Q2137" i="13"/>
  <c r="Q2138" i="13"/>
  <c r="Q2139" i="13"/>
  <c r="Q2140" i="13"/>
  <c r="Q2141" i="13"/>
  <c r="Q2142" i="13"/>
  <c r="Q2143" i="13"/>
  <c r="Q2144" i="13"/>
  <c r="Q2145" i="13"/>
  <c r="Q2146" i="13"/>
  <c r="Q2147" i="13"/>
  <c r="Q2148" i="13"/>
  <c r="Q2149" i="13"/>
  <c r="Q2150" i="13"/>
  <c r="Q2151" i="13"/>
  <c r="Q2152" i="13"/>
  <c r="Q2153" i="13"/>
  <c r="Q2154" i="13"/>
  <c r="Q2155" i="13"/>
  <c r="Q2156" i="13"/>
  <c r="Q2157" i="13"/>
  <c r="Q2158" i="13"/>
  <c r="Q2159" i="13"/>
  <c r="Q2160" i="13"/>
  <c r="Q2161" i="13"/>
  <c r="Q2162" i="13"/>
  <c r="Q2163" i="13"/>
  <c r="Q2164" i="13"/>
  <c r="Q2165" i="13"/>
  <c r="Q2166" i="13"/>
  <c r="Q2167" i="13"/>
  <c r="Q2168" i="13"/>
  <c r="Q2169" i="13"/>
  <c r="Q2170" i="13"/>
  <c r="Q2171" i="13"/>
  <c r="Q2172" i="13"/>
  <c r="Q2173" i="13"/>
  <c r="Q2174" i="13"/>
  <c r="Q2175" i="13"/>
  <c r="Q2176" i="13"/>
  <c r="Q2177" i="13"/>
  <c r="Q2178" i="13"/>
  <c r="Q2179" i="13"/>
  <c r="Q2180" i="13"/>
  <c r="Q2181" i="13"/>
  <c r="Q2182" i="13"/>
  <c r="Q2183" i="13"/>
  <c r="Q2184" i="13"/>
  <c r="Q2185" i="13"/>
  <c r="Q2186" i="13"/>
  <c r="Q2187" i="13"/>
  <c r="Q2188" i="13"/>
  <c r="Q2189" i="13"/>
  <c r="Q2190" i="13"/>
  <c r="Q2191" i="13"/>
  <c r="Q2192" i="13"/>
  <c r="Q2193" i="13"/>
  <c r="Q2194" i="13"/>
  <c r="Q2195" i="13"/>
  <c r="Q2196" i="13"/>
  <c r="Q2197" i="13"/>
  <c r="Q2198" i="13"/>
  <c r="Q2199" i="13"/>
  <c r="Q2200" i="13"/>
  <c r="Q2201" i="13"/>
  <c r="Q2202" i="13"/>
  <c r="Q2203" i="13"/>
  <c r="Q2204" i="13"/>
  <c r="Q2205" i="13"/>
  <c r="Q2206" i="13"/>
  <c r="Q2207" i="13"/>
  <c r="Q2208" i="13"/>
  <c r="Q2209" i="13"/>
  <c r="Q2210" i="13"/>
  <c r="Q2211" i="13"/>
  <c r="Q2212" i="13"/>
  <c r="Q2213" i="13"/>
  <c r="Q2214" i="13"/>
  <c r="Q2215" i="13"/>
  <c r="Q2216" i="13"/>
  <c r="Q2217" i="13"/>
  <c r="Q2218" i="13"/>
  <c r="Q2219" i="13"/>
  <c r="Q2220" i="13"/>
  <c r="Q2221" i="13"/>
  <c r="Q2222" i="13"/>
  <c r="Q2223" i="13"/>
  <c r="Q2224" i="13"/>
  <c r="Q2225" i="13"/>
  <c r="Q2226" i="13"/>
  <c r="Q2227" i="13"/>
  <c r="Q2228" i="13"/>
  <c r="Q2229" i="13"/>
  <c r="Q2230" i="13"/>
  <c r="Q2231" i="13"/>
  <c r="Q2232" i="13"/>
  <c r="Q2233" i="13"/>
  <c r="Q2234" i="13"/>
  <c r="Q2235" i="13"/>
  <c r="Q2236" i="13"/>
  <c r="Q2237" i="13"/>
  <c r="Q2238" i="13"/>
  <c r="Q2239" i="13"/>
  <c r="Q2240" i="13"/>
  <c r="Q2241" i="13"/>
  <c r="Q2242" i="13"/>
  <c r="Q2243" i="13"/>
  <c r="Q2244" i="13"/>
  <c r="Q2245" i="13"/>
  <c r="Q2246" i="13"/>
  <c r="Q2247" i="13"/>
  <c r="Q2248" i="13"/>
  <c r="Q2249" i="13"/>
  <c r="Q2250" i="13"/>
  <c r="Q2251" i="13"/>
  <c r="Q2252" i="13"/>
  <c r="Q2253" i="13"/>
  <c r="Q2254" i="13"/>
  <c r="Q2255" i="13"/>
  <c r="Q2256" i="13"/>
  <c r="Q2257" i="13"/>
  <c r="Q2258" i="13"/>
  <c r="Q2259" i="13"/>
  <c r="Q2260" i="13"/>
  <c r="Q2261" i="13"/>
  <c r="Q2262" i="13"/>
  <c r="Q2263" i="13"/>
  <c r="Q2264" i="13"/>
  <c r="Q2265" i="13"/>
  <c r="Q2266" i="13"/>
  <c r="Q2267" i="13"/>
  <c r="Q2268" i="13"/>
  <c r="Q2269" i="13"/>
  <c r="Q2270" i="13"/>
  <c r="Q2271" i="13"/>
  <c r="Q2272" i="13"/>
  <c r="Q2273" i="13"/>
  <c r="Q2274" i="13"/>
  <c r="Q2275" i="13"/>
  <c r="Q2276" i="13"/>
  <c r="Q2277" i="13"/>
  <c r="Q2278" i="13"/>
  <c r="Q2279" i="13"/>
  <c r="Q2280" i="13"/>
  <c r="Q2281" i="13"/>
  <c r="Q2282" i="13"/>
  <c r="Q2283" i="13"/>
  <c r="Q2284" i="13"/>
  <c r="Q2285" i="13"/>
  <c r="Q2286" i="13"/>
  <c r="Q2287" i="13"/>
  <c r="Q2288" i="13"/>
  <c r="Q2289" i="13"/>
  <c r="Q2290" i="13"/>
  <c r="Q2291" i="13"/>
  <c r="Q2292" i="13"/>
  <c r="Q2293" i="13"/>
  <c r="Q2294" i="13"/>
  <c r="Q2295" i="13"/>
  <c r="Q2296" i="13"/>
  <c r="Q2297" i="13"/>
  <c r="Q2298" i="13"/>
  <c r="Q2299" i="13"/>
  <c r="Q2300" i="13"/>
  <c r="Q2301" i="13"/>
  <c r="Q2302" i="13"/>
  <c r="Q2303" i="13"/>
  <c r="Q2304" i="13"/>
  <c r="Q2305" i="13"/>
  <c r="Q2306" i="13"/>
  <c r="Q2307" i="13"/>
  <c r="Q2308" i="13"/>
  <c r="Q2309" i="13"/>
  <c r="Q2310" i="13"/>
  <c r="Q2311" i="13"/>
  <c r="Q2312" i="13"/>
  <c r="Q2313" i="13"/>
  <c r="Q2314" i="13"/>
  <c r="Q2315" i="13"/>
  <c r="Q2316" i="13"/>
  <c r="Q2317" i="13"/>
  <c r="Q2318" i="13"/>
  <c r="Q2319" i="13"/>
  <c r="Q2320" i="13"/>
  <c r="Q2321" i="13"/>
  <c r="Q2322" i="13"/>
  <c r="Q2323" i="13"/>
  <c r="Q2324" i="13"/>
  <c r="Q2325" i="13"/>
  <c r="Q2326" i="13"/>
  <c r="Q2327" i="13"/>
  <c r="Q2328" i="13"/>
  <c r="Q2329" i="13"/>
  <c r="Q2330" i="13"/>
  <c r="Q2331" i="13"/>
  <c r="Q2332" i="13"/>
  <c r="Q2333" i="13"/>
  <c r="Q2334" i="13"/>
  <c r="Q2335" i="13"/>
  <c r="Q2336" i="13"/>
  <c r="Q2" i="13"/>
  <c r="P3" i="13"/>
  <c r="P4" i="13"/>
  <c r="P5" i="13"/>
  <c r="P6" i="13"/>
  <c r="P7" i="13"/>
  <c r="P8" i="13"/>
  <c r="P9" i="13"/>
  <c r="P10" i="13"/>
  <c r="P11" i="13"/>
  <c r="P12" i="13"/>
  <c r="P13" i="13"/>
  <c r="P14" i="13"/>
  <c r="P15" i="13"/>
  <c r="P16" i="13"/>
  <c r="P17" i="13"/>
  <c r="P18" i="13"/>
  <c r="P19" i="13"/>
  <c r="P20" i="13"/>
  <c r="P21" i="13"/>
  <c r="P22" i="13"/>
  <c r="P23" i="13"/>
  <c r="P24" i="13"/>
  <c r="P25" i="13"/>
  <c r="P26" i="13"/>
  <c r="P27" i="13"/>
  <c r="P28" i="13"/>
  <c r="P29" i="13"/>
  <c r="P30" i="13"/>
  <c r="P31" i="13"/>
  <c r="P32" i="13"/>
  <c r="P33" i="13"/>
  <c r="P34" i="13"/>
  <c r="P35" i="13"/>
  <c r="P36" i="13"/>
  <c r="P37" i="13"/>
  <c r="P38" i="13"/>
  <c r="P39" i="13"/>
  <c r="P40" i="13"/>
  <c r="P41" i="13"/>
  <c r="P42" i="13"/>
  <c r="P43" i="13"/>
  <c r="P44" i="13"/>
  <c r="P45" i="13"/>
  <c r="P46" i="13"/>
  <c r="P47" i="13"/>
  <c r="P48" i="13"/>
  <c r="P49" i="13"/>
  <c r="P50" i="13"/>
  <c r="P51" i="13"/>
  <c r="P52" i="13"/>
  <c r="P53" i="13"/>
  <c r="P54" i="13"/>
  <c r="P55" i="13"/>
  <c r="P56" i="13"/>
  <c r="P57" i="13"/>
  <c r="P58" i="13"/>
  <c r="P59" i="13"/>
  <c r="P60" i="13"/>
  <c r="P61" i="13"/>
  <c r="P62" i="13"/>
  <c r="P63" i="13"/>
  <c r="P64" i="13"/>
  <c r="P65" i="13"/>
  <c r="P66" i="13"/>
  <c r="P67" i="13"/>
  <c r="P68" i="13"/>
  <c r="P69" i="13"/>
  <c r="P70" i="13"/>
  <c r="P71" i="13"/>
  <c r="P72" i="13"/>
  <c r="P73" i="13"/>
  <c r="P74" i="13"/>
  <c r="P75" i="13"/>
  <c r="P76" i="13"/>
  <c r="P77" i="13"/>
  <c r="P78" i="13"/>
  <c r="P79" i="13"/>
  <c r="P80" i="13"/>
  <c r="P81" i="13"/>
  <c r="P82" i="13"/>
  <c r="P83" i="13"/>
  <c r="P84" i="13"/>
  <c r="P85" i="13"/>
  <c r="P86" i="13"/>
  <c r="P87" i="13"/>
  <c r="P88" i="13"/>
  <c r="P89" i="13"/>
  <c r="P90" i="13"/>
  <c r="P91" i="13"/>
  <c r="P92" i="13"/>
  <c r="P93" i="13"/>
  <c r="P94" i="13"/>
  <c r="P95" i="13"/>
  <c r="P96" i="13"/>
  <c r="P97" i="13"/>
  <c r="P98" i="13"/>
  <c r="P99" i="13"/>
  <c r="P100" i="13"/>
  <c r="P101" i="13"/>
  <c r="P102" i="13"/>
  <c r="P103" i="13"/>
  <c r="P104" i="13"/>
  <c r="P105" i="13"/>
  <c r="P106" i="13"/>
  <c r="P107" i="13"/>
  <c r="P108" i="13"/>
  <c r="P109" i="13"/>
  <c r="P110" i="13"/>
  <c r="P111" i="13"/>
  <c r="P112" i="13"/>
  <c r="P113" i="13"/>
  <c r="P114" i="13"/>
  <c r="P115" i="13"/>
  <c r="P116" i="13"/>
  <c r="P117" i="13"/>
  <c r="P118" i="13"/>
  <c r="P119" i="13"/>
  <c r="P120" i="13"/>
  <c r="P121" i="13"/>
  <c r="P122" i="13"/>
  <c r="P123" i="13"/>
  <c r="P124" i="13"/>
  <c r="P125" i="13"/>
  <c r="P126" i="13"/>
  <c r="P127" i="13"/>
  <c r="P128" i="13"/>
  <c r="P129" i="13"/>
  <c r="P130" i="13"/>
  <c r="P131" i="13"/>
  <c r="P132" i="13"/>
  <c r="P133" i="13"/>
  <c r="P134" i="13"/>
  <c r="P135" i="13"/>
  <c r="P136" i="13"/>
  <c r="P137" i="13"/>
  <c r="P138" i="13"/>
  <c r="P139" i="13"/>
  <c r="P140" i="13"/>
  <c r="P141" i="13"/>
  <c r="P142" i="13"/>
  <c r="P143" i="13"/>
  <c r="P144" i="13"/>
  <c r="P145" i="13"/>
  <c r="P146" i="13"/>
  <c r="P147" i="13"/>
  <c r="P148" i="13"/>
  <c r="P149" i="13"/>
  <c r="P150" i="13"/>
  <c r="P151" i="13"/>
  <c r="P152" i="13"/>
  <c r="P153" i="13"/>
  <c r="P154" i="13"/>
  <c r="P155" i="13"/>
  <c r="P156" i="13"/>
  <c r="P157" i="13"/>
  <c r="P158" i="13"/>
  <c r="P159" i="13"/>
  <c r="P160" i="13"/>
  <c r="P161" i="13"/>
  <c r="P162" i="13"/>
  <c r="P163" i="13"/>
  <c r="P164" i="13"/>
  <c r="P165" i="13"/>
  <c r="P166" i="13"/>
  <c r="P167" i="13"/>
  <c r="P168" i="13"/>
  <c r="P169" i="13"/>
  <c r="P170" i="13"/>
  <c r="P171" i="13"/>
  <c r="P172" i="13"/>
  <c r="P173" i="13"/>
  <c r="P174" i="13"/>
  <c r="P175" i="13"/>
  <c r="P176" i="13"/>
  <c r="P177" i="13"/>
  <c r="P178" i="13"/>
  <c r="P179" i="13"/>
  <c r="P180" i="13"/>
  <c r="P181" i="13"/>
  <c r="P182" i="13"/>
  <c r="P183" i="13"/>
  <c r="P184" i="13"/>
  <c r="P185" i="13"/>
  <c r="P186" i="13"/>
  <c r="P187" i="13"/>
  <c r="P188" i="13"/>
  <c r="P189" i="13"/>
  <c r="P190" i="13"/>
  <c r="P191" i="13"/>
  <c r="P192" i="13"/>
  <c r="P193" i="13"/>
  <c r="P194" i="13"/>
  <c r="P195" i="13"/>
  <c r="P196" i="13"/>
  <c r="P197" i="13"/>
  <c r="P198" i="13"/>
  <c r="P199" i="13"/>
  <c r="P200" i="13"/>
  <c r="P201" i="13"/>
  <c r="P202" i="13"/>
  <c r="P203" i="13"/>
  <c r="P204" i="13"/>
  <c r="P205" i="13"/>
  <c r="P206" i="13"/>
  <c r="P207" i="13"/>
  <c r="P208" i="13"/>
  <c r="P209" i="13"/>
  <c r="P210" i="13"/>
  <c r="P211" i="13"/>
  <c r="P212" i="13"/>
  <c r="P213" i="13"/>
  <c r="P214" i="13"/>
  <c r="P215" i="13"/>
  <c r="P216" i="13"/>
  <c r="P217" i="13"/>
  <c r="P218" i="13"/>
  <c r="P219" i="13"/>
  <c r="P220" i="13"/>
  <c r="P221" i="13"/>
  <c r="P222" i="13"/>
  <c r="P223" i="13"/>
  <c r="P224" i="13"/>
  <c r="P225" i="13"/>
  <c r="P226" i="13"/>
  <c r="P227" i="13"/>
  <c r="P228" i="13"/>
  <c r="P229" i="13"/>
  <c r="P230" i="13"/>
  <c r="P231" i="13"/>
  <c r="P232" i="13"/>
  <c r="P233" i="13"/>
  <c r="P234" i="13"/>
  <c r="P235" i="13"/>
  <c r="P236" i="13"/>
  <c r="P237" i="13"/>
  <c r="P238" i="13"/>
  <c r="P239" i="13"/>
  <c r="P240" i="13"/>
  <c r="P241" i="13"/>
  <c r="P242" i="13"/>
  <c r="P243" i="13"/>
  <c r="P244" i="13"/>
  <c r="P245" i="13"/>
  <c r="P246" i="13"/>
  <c r="P247" i="13"/>
  <c r="P248" i="13"/>
  <c r="P249" i="13"/>
  <c r="P250" i="13"/>
  <c r="P251" i="13"/>
  <c r="P252" i="13"/>
  <c r="P253" i="13"/>
  <c r="P254" i="13"/>
  <c r="P255" i="13"/>
  <c r="P256" i="13"/>
  <c r="P257" i="13"/>
  <c r="P258" i="13"/>
  <c r="P259" i="13"/>
  <c r="P260" i="13"/>
  <c r="P261" i="13"/>
  <c r="P262" i="13"/>
  <c r="P263" i="13"/>
  <c r="P264" i="13"/>
  <c r="P265" i="13"/>
  <c r="P266" i="13"/>
  <c r="P267" i="13"/>
  <c r="P268" i="13"/>
  <c r="P269" i="13"/>
  <c r="P270" i="13"/>
  <c r="P271" i="13"/>
  <c r="P272" i="13"/>
  <c r="P273" i="13"/>
  <c r="P274" i="13"/>
  <c r="P275" i="13"/>
  <c r="P276" i="13"/>
  <c r="P277" i="13"/>
  <c r="P278" i="13"/>
  <c r="P279" i="13"/>
  <c r="P280" i="13"/>
  <c r="P281" i="13"/>
  <c r="P282" i="13"/>
  <c r="P283" i="13"/>
  <c r="P284" i="13"/>
  <c r="P285" i="13"/>
  <c r="P286" i="13"/>
  <c r="P287" i="13"/>
  <c r="P288" i="13"/>
  <c r="P289" i="13"/>
  <c r="P290" i="13"/>
  <c r="P291" i="13"/>
  <c r="P292" i="13"/>
  <c r="P293" i="13"/>
  <c r="P294" i="13"/>
  <c r="P295" i="13"/>
  <c r="P296" i="13"/>
  <c r="P297" i="13"/>
  <c r="P298" i="13"/>
  <c r="P299" i="13"/>
  <c r="P300" i="13"/>
  <c r="P301" i="13"/>
  <c r="P302" i="13"/>
  <c r="P303" i="13"/>
  <c r="P304" i="13"/>
  <c r="P305" i="13"/>
  <c r="P306" i="13"/>
  <c r="P307" i="13"/>
  <c r="P308" i="13"/>
  <c r="P309" i="13"/>
  <c r="P310" i="13"/>
  <c r="P311" i="13"/>
  <c r="P312" i="13"/>
  <c r="P313" i="13"/>
  <c r="P314" i="13"/>
  <c r="P315" i="13"/>
  <c r="P316" i="13"/>
  <c r="P317" i="13"/>
  <c r="P318" i="13"/>
  <c r="P319" i="13"/>
  <c r="P320" i="13"/>
  <c r="P321" i="13"/>
  <c r="P322" i="13"/>
  <c r="P323" i="13"/>
  <c r="P324" i="13"/>
  <c r="P325" i="13"/>
  <c r="P326" i="13"/>
  <c r="P327" i="13"/>
  <c r="P328" i="13"/>
  <c r="P329" i="13"/>
  <c r="P330" i="13"/>
  <c r="P331" i="13"/>
  <c r="P332" i="13"/>
  <c r="P333" i="13"/>
  <c r="P334" i="13"/>
  <c r="P335" i="13"/>
  <c r="P336" i="13"/>
  <c r="P337" i="13"/>
  <c r="P338" i="13"/>
  <c r="P339" i="13"/>
  <c r="P340" i="13"/>
  <c r="P341" i="13"/>
  <c r="P342" i="13"/>
  <c r="P343" i="13"/>
  <c r="P344" i="13"/>
  <c r="P345" i="13"/>
  <c r="P346" i="13"/>
  <c r="P347" i="13"/>
  <c r="P348" i="13"/>
  <c r="P349" i="13"/>
  <c r="P350" i="13"/>
  <c r="P351" i="13"/>
  <c r="P352" i="13"/>
  <c r="P353" i="13"/>
  <c r="P354" i="13"/>
  <c r="P355" i="13"/>
  <c r="P356" i="13"/>
  <c r="P357" i="13"/>
  <c r="P358" i="13"/>
  <c r="P359" i="13"/>
  <c r="P360" i="13"/>
  <c r="P361" i="13"/>
  <c r="P362" i="13"/>
  <c r="P363" i="13"/>
  <c r="P364" i="13"/>
  <c r="P365" i="13"/>
  <c r="P366" i="13"/>
  <c r="P367" i="13"/>
  <c r="P368" i="13"/>
  <c r="P369" i="13"/>
  <c r="P370" i="13"/>
  <c r="P371" i="13"/>
  <c r="P372" i="13"/>
  <c r="P373" i="13"/>
  <c r="P374" i="13"/>
  <c r="P375" i="13"/>
  <c r="P376" i="13"/>
  <c r="P377" i="13"/>
  <c r="P378" i="13"/>
  <c r="P379" i="13"/>
  <c r="P380" i="13"/>
  <c r="P381" i="13"/>
  <c r="P382" i="13"/>
  <c r="P383" i="13"/>
  <c r="P384" i="13"/>
  <c r="P385" i="13"/>
  <c r="P386" i="13"/>
  <c r="P387" i="13"/>
  <c r="P388" i="13"/>
  <c r="P389" i="13"/>
  <c r="P390" i="13"/>
  <c r="P391" i="13"/>
  <c r="P392" i="13"/>
  <c r="P393" i="13"/>
  <c r="P394" i="13"/>
  <c r="P395" i="13"/>
  <c r="P396" i="13"/>
  <c r="P397" i="13"/>
  <c r="P398" i="13"/>
  <c r="P399" i="13"/>
  <c r="P400" i="13"/>
  <c r="P401" i="13"/>
  <c r="P402" i="13"/>
  <c r="P403" i="13"/>
  <c r="P404" i="13"/>
  <c r="P405" i="13"/>
  <c r="P406" i="13"/>
  <c r="P407" i="13"/>
  <c r="P408" i="13"/>
  <c r="P409" i="13"/>
  <c r="P410" i="13"/>
  <c r="P411" i="13"/>
  <c r="P412" i="13"/>
  <c r="P413" i="13"/>
  <c r="P414" i="13"/>
  <c r="P415" i="13"/>
  <c r="P416" i="13"/>
  <c r="P417" i="13"/>
  <c r="P418" i="13"/>
  <c r="P419" i="13"/>
  <c r="P420" i="13"/>
  <c r="P421" i="13"/>
  <c r="P422" i="13"/>
  <c r="P423" i="13"/>
  <c r="P424" i="13"/>
  <c r="P425" i="13"/>
  <c r="P426" i="13"/>
  <c r="P427" i="13"/>
  <c r="P428" i="13"/>
  <c r="P429" i="13"/>
  <c r="P430" i="13"/>
  <c r="P431" i="13"/>
  <c r="P432" i="13"/>
  <c r="P433" i="13"/>
  <c r="P434" i="13"/>
  <c r="P435" i="13"/>
  <c r="P436" i="13"/>
  <c r="P437" i="13"/>
  <c r="P438" i="13"/>
  <c r="P439" i="13"/>
  <c r="P440" i="13"/>
  <c r="P441" i="13"/>
  <c r="P442" i="13"/>
  <c r="P443" i="13"/>
  <c r="P444" i="13"/>
  <c r="P445" i="13"/>
  <c r="P446" i="13"/>
  <c r="P447" i="13"/>
  <c r="P448" i="13"/>
  <c r="P449" i="13"/>
  <c r="P450" i="13"/>
  <c r="P451" i="13"/>
  <c r="P452" i="13"/>
  <c r="P453" i="13"/>
  <c r="P454" i="13"/>
  <c r="P455" i="13"/>
  <c r="P456" i="13"/>
  <c r="P457" i="13"/>
  <c r="P458" i="13"/>
  <c r="P459" i="13"/>
  <c r="P460" i="13"/>
  <c r="P461" i="13"/>
  <c r="P462" i="13"/>
  <c r="P463" i="13"/>
  <c r="P464" i="13"/>
  <c r="P465" i="13"/>
  <c r="P466" i="13"/>
  <c r="P467" i="13"/>
  <c r="P468" i="13"/>
  <c r="P469" i="13"/>
  <c r="P470" i="13"/>
  <c r="P471" i="13"/>
  <c r="P472" i="13"/>
  <c r="P473" i="13"/>
  <c r="P474" i="13"/>
  <c r="P475" i="13"/>
  <c r="P476" i="13"/>
  <c r="P477" i="13"/>
  <c r="P478" i="13"/>
  <c r="P479" i="13"/>
  <c r="P480" i="13"/>
  <c r="P481" i="13"/>
  <c r="P482" i="13"/>
  <c r="P483" i="13"/>
  <c r="P484" i="13"/>
  <c r="P485" i="13"/>
  <c r="P486" i="13"/>
  <c r="P487" i="13"/>
  <c r="P488" i="13"/>
  <c r="P489" i="13"/>
  <c r="P490" i="13"/>
  <c r="P491" i="13"/>
  <c r="P492" i="13"/>
  <c r="P493" i="13"/>
  <c r="P494" i="13"/>
  <c r="P495" i="13"/>
  <c r="P496" i="13"/>
  <c r="P497" i="13"/>
  <c r="P498" i="13"/>
  <c r="P499" i="13"/>
  <c r="P500" i="13"/>
  <c r="P501" i="13"/>
  <c r="P502" i="13"/>
  <c r="P503" i="13"/>
  <c r="P504" i="13"/>
  <c r="P505" i="13"/>
  <c r="P506" i="13"/>
  <c r="P507" i="13"/>
  <c r="P508" i="13"/>
  <c r="P509" i="13"/>
  <c r="P510" i="13"/>
  <c r="P511" i="13"/>
  <c r="P512" i="13"/>
  <c r="P513" i="13"/>
  <c r="P514" i="13"/>
  <c r="P515" i="13"/>
  <c r="P516" i="13"/>
  <c r="P517" i="13"/>
  <c r="P518" i="13"/>
  <c r="P519" i="13"/>
  <c r="P520" i="13"/>
  <c r="P521" i="13"/>
  <c r="P522" i="13"/>
  <c r="P523" i="13"/>
  <c r="P524" i="13"/>
  <c r="P525" i="13"/>
  <c r="P526" i="13"/>
  <c r="P527" i="13"/>
  <c r="P528" i="13"/>
  <c r="P529" i="13"/>
  <c r="P530" i="13"/>
  <c r="P531" i="13"/>
  <c r="P532" i="13"/>
  <c r="P533" i="13"/>
  <c r="P534" i="13"/>
  <c r="P535" i="13"/>
  <c r="P536" i="13"/>
  <c r="P537" i="13"/>
  <c r="P538" i="13"/>
  <c r="P539" i="13"/>
  <c r="P540" i="13"/>
  <c r="P541" i="13"/>
  <c r="P542" i="13"/>
  <c r="P543" i="13"/>
  <c r="P544" i="13"/>
  <c r="P545" i="13"/>
  <c r="P546" i="13"/>
  <c r="P547" i="13"/>
  <c r="P548" i="13"/>
  <c r="P549" i="13"/>
  <c r="P550" i="13"/>
  <c r="P551" i="13"/>
  <c r="P552" i="13"/>
  <c r="P553" i="13"/>
  <c r="P554" i="13"/>
  <c r="P555" i="13"/>
  <c r="P556" i="13"/>
  <c r="P557" i="13"/>
  <c r="P558" i="13"/>
  <c r="P559" i="13"/>
  <c r="P560" i="13"/>
  <c r="P561" i="13"/>
  <c r="P562" i="13"/>
  <c r="P563" i="13"/>
  <c r="P564" i="13"/>
  <c r="P565" i="13"/>
  <c r="P566" i="13"/>
  <c r="P567" i="13"/>
  <c r="P568" i="13"/>
  <c r="P569" i="13"/>
  <c r="P570" i="13"/>
  <c r="P571" i="13"/>
  <c r="P572" i="13"/>
  <c r="P573" i="13"/>
  <c r="P574" i="13"/>
  <c r="P575" i="13"/>
  <c r="P576" i="13"/>
  <c r="P577" i="13"/>
  <c r="P578" i="13"/>
  <c r="P579" i="13"/>
  <c r="P580" i="13"/>
  <c r="P581" i="13"/>
  <c r="P582" i="13"/>
  <c r="P583" i="13"/>
  <c r="P584" i="13"/>
  <c r="P585" i="13"/>
  <c r="P586" i="13"/>
  <c r="P587" i="13"/>
  <c r="P588" i="13"/>
  <c r="P589" i="13"/>
  <c r="P590" i="13"/>
  <c r="P591" i="13"/>
  <c r="P592" i="13"/>
  <c r="P593" i="13"/>
  <c r="P594" i="13"/>
  <c r="P595" i="13"/>
  <c r="P596" i="13"/>
  <c r="P597" i="13"/>
  <c r="P598" i="13"/>
  <c r="P599" i="13"/>
  <c r="P600" i="13"/>
  <c r="P601" i="13"/>
  <c r="P602" i="13"/>
  <c r="P603" i="13"/>
  <c r="P604" i="13"/>
  <c r="P605" i="13"/>
  <c r="P606" i="13"/>
  <c r="P607" i="13"/>
  <c r="P608" i="13"/>
  <c r="P609" i="13"/>
  <c r="P610" i="13"/>
  <c r="P611" i="13"/>
  <c r="P612" i="13"/>
  <c r="P613" i="13"/>
  <c r="P614" i="13"/>
  <c r="P615" i="13"/>
  <c r="P616" i="13"/>
  <c r="P617" i="13"/>
  <c r="P618" i="13"/>
  <c r="P619" i="13"/>
  <c r="P620" i="13"/>
  <c r="P621" i="13"/>
  <c r="P622" i="13"/>
  <c r="P623" i="13"/>
  <c r="P624" i="13"/>
  <c r="P625" i="13"/>
  <c r="P626" i="13"/>
  <c r="P627" i="13"/>
  <c r="P628" i="13"/>
  <c r="P629" i="13"/>
  <c r="P630" i="13"/>
  <c r="P631" i="13"/>
  <c r="P632" i="13"/>
  <c r="P633" i="13"/>
  <c r="P634" i="13"/>
  <c r="P635" i="13"/>
  <c r="P636" i="13"/>
  <c r="P637" i="13"/>
  <c r="P638" i="13"/>
  <c r="P639" i="13"/>
  <c r="P640" i="13"/>
  <c r="P641" i="13"/>
  <c r="P642" i="13"/>
  <c r="P643" i="13"/>
  <c r="P644" i="13"/>
  <c r="P645" i="13"/>
  <c r="P646" i="13"/>
  <c r="P647" i="13"/>
  <c r="P648" i="13"/>
  <c r="P649" i="13"/>
  <c r="P650" i="13"/>
  <c r="P651" i="13"/>
  <c r="P652" i="13"/>
  <c r="P653" i="13"/>
  <c r="P654" i="13"/>
  <c r="P655" i="13"/>
  <c r="P656" i="13"/>
  <c r="P657" i="13"/>
  <c r="P658" i="13"/>
  <c r="P659" i="13"/>
  <c r="P660" i="13"/>
  <c r="P661" i="13"/>
  <c r="P662" i="13"/>
  <c r="P663" i="13"/>
  <c r="P664" i="13"/>
  <c r="P665" i="13"/>
  <c r="P666" i="13"/>
  <c r="P667" i="13"/>
  <c r="P668" i="13"/>
  <c r="P669" i="13"/>
  <c r="P670" i="13"/>
  <c r="P671" i="13"/>
  <c r="P672" i="13"/>
  <c r="P673" i="13"/>
  <c r="P674" i="13"/>
  <c r="P675" i="13"/>
  <c r="P676" i="13"/>
  <c r="P677" i="13"/>
  <c r="P678" i="13"/>
  <c r="P679" i="13"/>
  <c r="P680" i="13"/>
  <c r="P681" i="13"/>
  <c r="P682" i="13"/>
  <c r="P683" i="13"/>
  <c r="P684" i="13"/>
  <c r="P685" i="13"/>
  <c r="P686" i="13"/>
  <c r="P687" i="13"/>
  <c r="P688" i="13"/>
  <c r="P689" i="13"/>
  <c r="P690" i="13"/>
  <c r="P691" i="13"/>
  <c r="P692" i="13"/>
  <c r="P693" i="13"/>
  <c r="P694" i="13"/>
  <c r="P695" i="13"/>
  <c r="P696" i="13"/>
  <c r="P697" i="13"/>
  <c r="P698" i="13"/>
  <c r="P699" i="13"/>
  <c r="P700" i="13"/>
  <c r="P701" i="13"/>
  <c r="P702" i="13"/>
  <c r="P703" i="13"/>
  <c r="P704" i="13"/>
  <c r="P705" i="13"/>
  <c r="P706" i="13"/>
  <c r="P707" i="13"/>
  <c r="P708" i="13"/>
  <c r="P709" i="13"/>
  <c r="P710" i="13"/>
  <c r="P711" i="13"/>
  <c r="P712" i="13"/>
  <c r="P713" i="13"/>
  <c r="P714" i="13"/>
  <c r="P715" i="13"/>
  <c r="P716" i="13"/>
  <c r="P717" i="13"/>
  <c r="P718" i="13"/>
  <c r="P719" i="13"/>
  <c r="P720" i="13"/>
  <c r="P721" i="13"/>
  <c r="P722" i="13"/>
  <c r="P723" i="13"/>
  <c r="P724" i="13"/>
  <c r="P725" i="13"/>
  <c r="P726" i="13"/>
  <c r="P727" i="13"/>
  <c r="P728" i="13"/>
  <c r="P729" i="13"/>
  <c r="P730" i="13"/>
  <c r="P731" i="13"/>
  <c r="P732" i="13"/>
  <c r="P733" i="13"/>
  <c r="P734" i="13"/>
  <c r="P735" i="13"/>
  <c r="P736" i="13"/>
  <c r="P737" i="13"/>
  <c r="P738" i="13"/>
  <c r="P739" i="13"/>
  <c r="P740" i="13"/>
  <c r="P741" i="13"/>
  <c r="P742" i="13"/>
  <c r="P743" i="13"/>
  <c r="P744" i="13"/>
  <c r="P745" i="13"/>
  <c r="P746" i="13"/>
  <c r="P747" i="13"/>
  <c r="P748" i="13"/>
  <c r="P749" i="13"/>
  <c r="P750" i="13"/>
  <c r="P751" i="13"/>
  <c r="P752" i="13"/>
  <c r="P753" i="13"/>
  <c r="P754" i="13"/>
  <c r="P755" i="13"/>
  <c r="P756" i="13"/>
  <c r="P757" i="13"/>
  <c r="P758" i="13"/>
  <c r="P759" i="13"/>
  <c r="P760" i="13"/>
  <c r="P761" i="13"/>
  <c r="P762" i="13"/>
  <c r="P763" i="13"/>
  <c r="P764" i="13"/>
  <c r="P765" i="13"/>
  <c r="P766" i="13"/>
  <c r="P767" i="13"/>
  <c r="P768" i="13"/>
  <c r="P769" i="13"/>
  <c r="P770" i="13"/>
  <c r="P771" i="13"/>
  <c r="P772" i="13"/>
  <c r="P773" i="13"/>
  <c r="P774" i="13"/>
  <c r="P775" i="13"/>
  <c r="P776" i="13"/>
  <c r="P777" i="13"/>
  <c r="P778" i="13"/>
  <c r="P779" i="13"/>
  <c r="P780" i="13"/>
  <c r="P781" i="13"/>
  <c r="P782" i="13"/>
  <c r="P783" i="13"/>
  <c r="P784" i="13"/>
  <c r="P785" i="13"/>
  <c r="P786" i="13"/>
  <c r="P787" i="13"/>
  <c r="P788" i="13"/>
  <c r="P789" i="13"/>
  <c r="P790" i="13"/>
  <c r="P791" i="13"/>
  <c r="P792" i="13"/>
  <c r="P793" i="13"/>
  <c r="P794" i="13"/>
  <c r="P795" i="13"/>
  <c r="P796" i="13"/>
  <c r="P797" i="13"/>
  <c r="P798" i="13"/>
  <c r="P799" i="13"/>
  <c r="P800" i="13"/>
  <c r="P801" i="13"/>
  <c r="P802" i="13"/>
  <c r="P803" i="13"/>
  <c r="P804" i="13"/>
  <c r="P805" i="13"/>
  <c r="P806" i="13"/>
  <c r="P807" i="13"/>
  <c r="P808" i="13"/>
  <c r="P809" i="13"/>
  <c r="P810" i="13"/>
  <c r="P811" i="13"/>
  <c r="P812" i="13"/>
  <c r="P813" i="13"/>
  <c r="P814" i="13"/>
  <c r="P815" i="13"/>
  <c r="P816" i="13"/>
  <c r="P817" i="13"/>
  <c r="P818" i="13"/>
  <c r="P819" i="13"/>
  <c r="P820" i="13"/>
  <c r="P821" i="13"/>
  <c r="P822" i="13"/>
  <c r="P823" i="13"/>
  <c r="P824" i="13"/>
  <c r="P825" i="13"/>
  <c r="P826" i="13"/>
  <c r="P827" i="13"/>
  <c r="P828" i="13"/>
  <c r="P829" i="13"/>
  <c r="P830" i="13"/>
  <c r="P831" i="13"/>
  <c r="P832" i="13"/>
  <c r="P833" i="13"/>
  <c r="P834" i="13"/>
  <c r="P835" i="13"/>
  <c r="P836" i="13"/>
  <c r="P837" i="13"/>
  <c r="P838" i="13"/>
  <c r="P839" i="13"/>
  <c r="P840" i="13"/>
  <c r="P841" i="13"/>
  <c r="P842" i="13"/>
  <c r="P843" i="13"/>
  <c r="P844" i="13"/>
  <c r="P845" i="13"/>
  <c r="P846" i="13"/>
  <c r="P847" i="13"/>
  <c r="P848" i="13"/>
  <c r="P849" i="13"/>
  <c r="P850" i="13"/>
  <c r="P851" i="13"/>
  <c r="P852" i="13"/>
  <c r="P853" i="13"/>
  <c r="P854" i="13"/>
  <c r="P855" i="13"/>
  <c r="P856" i="13"/>
  <c r="P857" i="13"/>
  <c r="P858" i="13"/>
  <c r="P859" i="13"/>
  <c r="P860" i="13"/>
  <c r="P861" i="13"/>
  <c r="P862" i="13"/>
  <c r="P863" i="13"/>
  <c r="P864" i="13"/>
  <c r="P865" i="13"/>
  <c r="P866" i="13"/>
  <c r="P867" i="13"/>
  <c r="P868" i="13"/>
  <c r="P869" i="13"/>
  <c r="P870" i="13"/>
  <c r="P871" i="13"/>
  <c r="P872" i="13"/>
  <c r="P873" i="13"/>
  <c r="P874" i="13"/>
  <c r="P875" i="13"/>
  <c r="P876" i="13"/>
  <c r="P877" i="13"/>
  <c r="P878" i="13"/>
  <c r="P879" i="13"/>
  <c r="P880" i="13"/>
  <c r="P881" i="13"/>
  <c r="P882" i="13"/>
  <c r="P883" i="13"/>
  <c r="P884" i="13"/>
  <c r="P885" i="13"/>
  <c r="P886" i="13"/>
  <c r="P887" i="13"/>
  <c r="P888" i="13"/>
  <c r="P889" i="13"/>
  <c r="P890" i="13"/>
  <c r="P891" i="13"/>
  <c r="P892" i="13"/>
  <c r="P893" i="13"/>
  <c r="P894" i="13"/>
  <c r="P895" i="13"/>
  <c r="P896" i="13"/>
  <c r="P897" i="13"/>
  <c r="P898" i="13"/>
  <c r="P899" i="13"/>
  <c r="P900" i="13"/>
  <c r="P901" i="13"/>
  <c r="P902" i="13"/>
  <c r="P903" i="13"/>
  <c r="P904" i="13"/>
  <c r="P905" i="13"/>
  <c r="P906" i="13"/>
  <c r="P907" i="13"/>
  <c r="P908" i="13"/>
  <c r="P909" i="13"/>
  <c r="P910" i="13"/>
  <c r="P911" i="13"/>
  <c r="P912" i="13"/>
  <c r="P913" i="13"/>
  <c r="P914" i="13"/>
  <c r="P915" i="13"/>
  <c r="P916" i="13"/>
  <c r="P917" i="13"/>
  <c r="P918" i="13"/>
  <c r="P919" i="13"/>
  <c r="P920" i="13"/>
  <c r="P921" i="13"/>
  <c r="P922" i="13"/>
  <c r="P923" i="13"/>
  <c r="P924" i="13"/>
  <c r="P925" i="13"/>
  <c r="P926" i="13"/>
  <c r="P927" i="13"/>
  <c r="P928" i="13"/>
  <c r="P929" i="13"/>
  <c r="P930" i="13"/>
  <c r="P931" i="13"/>
  <c r="P932" i="13"/>
  <c r="P933" i="13"/>
  <c r="P934" i="13"/>
  <c r="P935" i="13"/>
  <c r="P936" i="13"/>
  <c r="P937" i="13"/>
  <c r="P938" i="13"/>
  <c r="P939" i="13"/>
  <c r="P940" i="13"/>
  <c r="P941" i="13"/>
  <c r="P942" i="13"/>
  <c r="P943" i="13"/>
  <c r="P944" i="13"/>
  <c r="P945" i="13"/>
  <c r="P946" i="13"/>
  <c r="P947" i="13"/>
  <c r="P948" i="13"/>
  <c r="P949" i="13"/>
  <c r="P950" i="13"/>
  <c r="P951" i="13"/>
  <c r="P952" i="13"/>
  <c r="P953" i="13"/>
  <c r="P954" i="13"/>
  <c r="P955" i="13"/>
  <c r="P956" i="13"/>
  <c r="P957" i="13"/>
  <c r="P958" i="13"/>
  <c r="P959" i="13"/>
  <c r="P960" i="13"/>
  <c r="P961" i="13"/>
  <c r="P962" i="13"/>
  <c r="P963" i="13"/>
  <c r="P964" i="13"/>
  <c r="P965" i="13"/>
  <c r="P966" i="13"/>
  <c r="P967" i="13"/>
  <c r="P968" i="13"/>
  <c r="P969" i="13"/>
  <c r="P970" i="13"/>
  <c r="P971" i="13"/>
  <c r="P972" i="13"/>
  <c r="P973" i="13"/>
  <c r="P974" i="13"/>
  <c r="P975" i="13"/>
  <c r="P976" i="13"/>
  <c r="P977" i="13"/>
  <c r="P978" i="13"/>
  <c r="P979" i="13"/>
  <c r="P980" i="13"/>
  <c r="P981" i="13"/>
  <c r="P982" i="13"/>
  <c r="P983" i="13"/>
  <c r="P984" i="13"/>
  <c r="P985" i="13"/>
  <c r="P986" i="13"/>
  <c r="P987" i="13"/>
  <c r="P988" i="13"/>
  <c r="P989" i="13"/>
  <c r="P990" i="13"/>
  <c r="P991" i="13"/>
  <c r="P992" i="13"/>
  <c r="P993" i="13"/>
  <c r="P994" i="13"/>
  <c r="P995" i="13"/>
  <c r="P996" i="13"/>
  <c r="P997" i="13"/>
  <c r="P998" i="13"/>
  <c r="P999" i="13"/>
  <c r="P1000" i="13"/>
  <c r="P1001" i="13"/>
  <c r="P1002" i="13"/>
  <c r="P1003" i="13"/>
  <c r="P1004" i="13"/>
  <c r="P1005" i="13"/>
  <c r="P1006" i="13"/>
  <c r="P1007" i="13"/>
  <c r="P1008" i="13"/>
  <c r="P1009" i="13"/>
  <c r="P1010" i="13"/>
  <c r="P1011" i="13"/>
  <c r="P1012" i="13"/>
  <c r="P1013" i="13"/>
  <c r="P1014" i="13"/>
  <c r="P1015" i="13"/>
  <c r="P1016" i="13"/>
  <c r="P1017" i="13"/>
  <c r="P1018" i="13"/>
  <c r="P1019" i="13"/>
  <c r="P1020" i="13"/>
  <c r="P1021" i="13"/>
  <c r="P1022" i="13"/>
  <c r="P1023" i="13"/>
  <c r="P1024" i="13"/>
  <c r="P1025" i="13"/>
  <c r="P1026" i="13"/>
  <c r="P1027" i="13"/>
  <c r="P1028" i="13"/>
  <c r="P1029" i="13"/>
  <c r="P1030" i="13"/>
  <c r="P1031" i="13"/>
  <c r="P1032" i="13"/>
  <c r="P1033" i="13"/>
  <c r="P1034" i="13"/>
  <c r="P1035" i="13"/>
  <c r="P1036" i="13"/>
  <c r="P1037" i="13"/>
  <c r="P1038" i="13"/>
  <c r="P1039" i="13"/>
  <c r="P1040" i="13"/>
  <c r="P1041" i="13"/>
  <c r="P1042" i="13"/>
  <c r="P1043" i="13"/>
  <c r="P1044" i="13"/>
  <c r="P1045" i="13"/>
  <c r="P1046" i="13"/>
  <c r="P1047" i="13"/>
  <c r="P1048" i="13"/>
  <c r="P1049" i="13"/>
  <c r="P1050" i="13"/>
  <c r="P1051" i="13"/>
  <c r="P1052" i="13"/>
  <c r="P1053" i="13"/>
  <c r="P1054" i="13"/>
  <c r="P1055" i="13"/>
  <c r="P1056" i="13"/>
  <c r="P1057" i="13"/>
  <c r="P1058" i="13"/>
  <c r="P1059" i="13"/>
  <c r="P1060" i="13"/>
  <c r="P1061" i="13"/>
  <c r="P1062" i="13"/>
  <c r="P1063" i="13"/>
  <c r="P1064" i="13"/>
  <c r="P1065" i="13"/>
  <c r="P1066" i="13"/>
  <c r="P1067" i="13"/>
  <c r="P1068" i="13"/>
  <c r="P1069" i="13"/>
  <c r="P1070" i="13"/>
  <c r="P1071" i="13"/>
  <c r="P1072" i="13"/>
  <c r="P1073" i="13"/>
  <c r="P1074" i="13"/>
  <c r="P1075" i="13"/>
  <c r="P1076" i="13"/>
  <c r="P1077" i="13"/>
  <c r="P1078" i="13"/>
  <c r="P1079" i="13"/>
  <c r="P1080" i="13"/>
  <c r="P1081" i="13"/>
  <c r="P1082" i="13"/>
  <c r="P1083" i="13"/>
  <c r="P1084" i="13"/>
  <c r="P1085" i="13"/>
  <c r="P1086" i="13"/>
  <c r="P1087" i="13"/>
  <c r="P1088" i="13"/>
  <c r="P1089" i="13"/>
  <c r="P1090" i="13"/>
  <c r="P1091" i="13"/>
  <c r="P1092" i="13"/>
  <c r="P1093" i="13"/>
  <c r="P1094" i="13"/>
  <c r="P1095" i="13"/>
  <c r="P1096" i="13"/>
  <c r="P1097" i="13"/>
  <c r="P1098" i="13"/>
  <c r="P1099" i="13"/>
  <c r="P1100" i="13"/>
  <c r="P1101" i="13"/>
  <c r="P1102" i="13"/>
  <c r="P1103" i="13"/>
  <c r="P1104" i="13"/>
  <c r="P1105" i="13"/>
  <c r="P1106" i="13"/>
  <c r="P1107" i="13"/>
  <c r="P1108" i="13"/>
  <c r="P1109" i="13"/>
  <c r="P1110" i="13"/>
  <c r="P1111" i="13"/>
  <c r="P1112" i="13"/>
  <c r="P1113" i="13"/>
  <c r="P1114" i="13"/>
  <c r="P1115" i="13"/>
  <c r="P1116" i="13"/>
  <c r="P1117" i="13"/>
  <c r="P1118" i="13"/>
  <c r="P1119" i="13"/>
  <c r="P1120" i="13"/>
  <c r="P1121" i="13"/>
  <c r="P1122" i="13"/>
  <c r="P1123" i="13"/>
  <c r="P1124" i="13"/>
  <c r="P1125" i="13"/>
  <c r="P1126" i="13"/>
  <c r="P1127" i="13"/>
  <c r="P1128" i="13"/>
  <c r="P1129" i="13"/>
  <c r="P1130" i="13"/>
  <c r="P1131" i="13"/>
  <c r="P1132" i="13"/>
  <c r="P1133" i="13"/>
  <c r="P1134" i="13"/>
  <c r="P1135" i="13"/>
  <c r="P1136" i="13"/>
  <c r="P1137" i="13"/>
  <c r="P1138" i="13"/>
  <c r="P1139" i="13"/>
  <c r="P1140" i="13"/>
  <c r="P1141" i="13"/>
  <c r="P1142" i="13"/>
  <c r="P1143" i="13"/>
  <c r="P1144" i="13"/>
  <c r="P1145" i="13"/>
  <c r="P1146" i="13"/>
  <c r="P1147" i="13"/>
  <c r="P1148" i="13"/>
  <c r="P1149" i="13"/>
  <c r="P1150" i="13"/>
  <c r="P1151" i="13"/>
  <c r="P1152" i="13"/>
  <c r="P1153" i="13"/>
  <c r="P1154" i="13"/>
  <c r="P1155" i="13"/>
  <c r="P1156" i="13"/>
  <c r="P1157" i="13"/>
  <c r="P1158" i="13"/>
  <c r="P1159" i="13"/>
  <c r="P1160" i="13"/>
  <c r="P1161" i="13"/>
  <c r="P1162" i="13"/>
  <c r="P1163" i="13"/>
  <c r="P1164" i="13"/>
  <c r="P1165" i="13"/>
  <c r="P1166" i="13"/>
  <c r="P1167" i="13"/>
  <c r="P1168" i="13"/>
  <c r="P1169" i="13"/>
  <c r="P1170" i="13"/>
  <c r="P1171" i="13"/>
  <c r="P1172" i="13"/>
  <c r="P1173" i="13"/>
  <c r="P1174" i="13"/>
  <c r="P1175" i="13"/>
  <c r="P1176" i="13"/>
  <c r="P1177" i="13"/>
  <c r="P1178" i="13"/>
  <c r="P1179" i="13"/>
  <c r="P1180" i="13"/>
  <c r="P1181" i="13"/>
  <c r="P1182" i="13"/>
  <c r="P1183" i="13"/>
  <c r="P1184" i="13"/>
  <c r="P1185" i="13"/>
  <c r="P1186" i="13"/>
  <c r="P1187" i="13"/>
  <c r="P1188" i="13"/>
  <c r="P1189" i="13"/>
  <c r="P1190" i="13"/>
  <c r="P1191" i="13"/>
  <c r="P1192" i="13"/>
  <c r="P1193" i="13"/>
  <c r="P1194" i="13"/>
  <c r="P1195" i="13"/>
  <c r="P1196" i="13"/>
  <c r="P1197" i="13"/>
  <c r="P1198" i="13"/>
  <c r="P1199" i="13"/>
  <c r="P1200" i="13"/>
  <c r="P1201" i="13"/>
  <c r="P1202" i="13"/>
  <c r="P1203" i="13"/>
  <c r="P1204" i="13"/>
  <c r="P1205" i="13"/>
  <c r="P1206" i="13"/>
  <c r="P1207" i="13"/>
  <c r="P1208" i="13"/>
  <c r="P1209" i="13"/>
  <c r="P1210" i="13"/>
  <c r="P1211" i="13"/>
  <c r="P1212" i="13"/>
  <c r="P1213" i="13"/>
  <c r="P1214" i="13"/>
  <c r="P1215" i="13"/>
  <c r="P1216" i="13"/>
  <c r="P1217" i="13"/>
  <c r="P1218" i="13"/>
  <c r="P1219" i="13"/>
  <c r="P1220" i="13"/>
  <c r="P1221" i="13"/>
  <c r="P1222" i="13"/>
  <c r="P1223" i="13"/>
  <c r="P1224" i="13"/>
  <c r="P1225" i="13"/>
  <c r="P1226" i="13"/>
  <c r="P1227" i="13"/>
  <c r="P1228" i="13"/>
  <c r="P1229" i="13"/>
  <c r="P1230" i="13"/>
  <c r="P1231" i="13"/>
  <c r="P1232" i="13"/>
  <c r="P1233" i="13"/>
  <c r="P1234" i="13"/>
  <c r="P1235" i="13"/>
  <c r="P1236" i="13"/>
  <c r="P1237" i="13"/>
  <c r="P1238" i="13"/>
  <c r="P1239" i="13"/>
  <c r="P1240" i="13"/>
  <c r="P1241" i="13"/>
  <c r="P1242" i="13"/>
  <c r="P1243" i="13"/>
  <c r="P1244" i="13"/>
  <c r="P1245" i="13"/>
  <c r="P1246" i="13"/>
  <c r="P1247" i="13"/>
  <c r="P1248" i="13"/>
  <c r="P1249" i="13"/>
  <c r="P1250" i="13"/>
  <c r="P1251" i="13"/>
  <c r="P1252" i="13"/>
  <c r="P1253" i="13"/>
  <c r="P1254" i="13"/>
  <c r="P1255" i="13"/>
  <c r="P1256" i="13"/>
  <c r="P1257" i="13"/>
  <c r="P1258" i="13"/>
  <c r="P1259" i="13"/>
  <c r="P1260" i="13"/>
  <c r="P1261" i="13"/>
  <c r="P1262" i="13"/>
  <c r="P1263" i="13"/>
  <c r="P1264" i="13"/>
  <c r="P1265" i="13"/>
  <c r="P1266" i="13"/>
  <c r="P1267" i="13"/>
  <c r="P1268" i="13"/>
  <c r="P1269" i="13"/>
  <c r="P1270" i="13"/>
  <c r="P1271" i="13"/>
  <c r="P1272" i="13"/>
  <c r="P1273" i="13"/>
  <c r="P1274" i="13"/>
  <c r="P1275" i="13"/>
  <c r="P1276" i="13"/>
  <c r="P1277" i="13"/>
  <c r="P1278" i="13"/>
  <c r="P1279" i="13"/>
  <c r="P1280" i="13"/>
  <c r="P1281" i="13"/>
  <c r="P1282" i="13"/>
  <c r="P1283" i="13"/>
  <c r="P1284" i="13"/>
  <c r="P1285" i="13"/>
  <c r="P1286" i="13"/>
  <c r="P1287" i="13"/>
  <c r="P1288" i="13"/>
  <c r="P1289" i="13"/>
  <c r="P1290" i="13"/>
  <c r="P1291" i="13"/>
  <c r="P1292" i="13"/>
  <c r="P1293" i="13"/>
  <c r="P1294" i="13"/>
  <c r="P1295" i="13"/>
  <c r="P1296" i="13"/>
  <c r="P1297" i="13"/>
  <c r="P1298" i="13"/>
  <c r="P1299" i="13"/>
  <c r="P1300" i="13"/>
  <c r="P1301" i="13"/>
  <c r="P1302" i="13"/>
  <c r="P1303" i="13"/>
  <c r="P1304" i="13"/>
  <c r="P1305" i="13"/>
  <c r="P1306" i="13"/>
  <c r="P1307" i="13"/>
  <c r="P1308" i="13"/>
  <c r="P1309" i="13"/>
  <c r="P1310" i="13"/>
  <c r="P1311" i="13"/>
  <c r="P1312" i="13"/>
  <c r="P1313" i="13"/>
  <c r="P1314" i="13"/>
  <c r="P1315" i="13"/>
  <c r="P1316" i="13"/>
  <c r="P1317" i="13"/>
  <c r="P1318" i="13"/>
  <c r="P1319" i="13"/>
  <c r="P1320" i="13"/>
  <c r="P1321" i="13"/>
  <c r="P1322" i="13"/>
  <c r="P1323" i="13"/>
  <c r="P1324" i="13"/>
  <c r="P1325" i="13"/>
  <c r="P1326" i="13"/>
  <c r="P1327" i="13"/>
  <c r="P1328" i="13"/>
  <c r="P1329" i="13"/>
  <c r="P1330" i="13"/>
  <c r="P1331" i="13"/>
  <c r="P1332" i="13"/>
  <c r="P1333" i="13"/>
  <c r="P1334" i="13"/>
  <c r="P1335" i="13"/>
  <c r="P1336" i="13"/>
  <c r="P1337" i="13"/>
  <c r="P1338" i="13"/>
  <c r="P1339" i="13"/>
  <c r="P1340" i="13"/>
  <c r="P1341" i="13"/>
  <c r="P1342" i="13"/>
  <c r="P1343" i="13"/>
  <c r="P1344" i="13"/>
  <c r="P1345" i="13"/>
  <c r="P1346" i="13"/>
  <c r="P1347" i="13"/>
  <c r="P1348" i="13"/>
  <c r="P1349" i="13"/>
  <c r="P1350" i="13"/>
  <c r="P1351" i="13"/>
  <c r="P1352" i="13"/>
  <c r="P1353" i="13"/>
  <c r="P1354" i="13"/>
  <c r="P1355" i="13"/>
  <c r="P1356" i="13"/>
  <c r="P1357" i="13"/>
  <c r="P1358" i="13"/>
  <c r="P1359" i="13"/>
  <c r="P1360" i="13"/>
  <c r="P1361" i="13"/>
  <c r="P1362" i="13"/>
  <c r="P1363" i="13"/>
  <c r="P1364" i="13"/>
  <c r="P1365" i="13"/>
  <c r="P1366" i="13"/>
  <c r="P1367" i="13"/>
  <c r="P1368" i="13"/>
  <c r="P1369" i="13"/>
  <c r="P1370" i="13"/>
  <c r="P1371" i="13"/>
  <c r="P1372" i="13"/>
  <c r="P1373" i="13"/>
  <c r="P1374" i="13"/>
  <c r="P1375" i="13"/>
  <c r="P1376" i="13"/>
  <c r="P1377" i="13"/>
  <c r="P1378" i="13"/>
  <c r="P1379" i="13"/>
  <c r="P1380" i="13"/>
  <c r="P1381" i="13"/>
  <c r="P1382" i="13"/>
  <c r="P1383" i="13"/>
  <c r="P1384" i="13"/>
  <c r="P1385" i="13"/>
  <c r="P1386" i="13"/>
  <c r="P1387" i="13"/>
  <c r="P1388" i="13"/>
  <c r="P1389" i="13"/>
  <c r="P1390" i="13"/>
  <c r="P1391" i="13"/>
  <c r="P1392" i="13"/>
  <c r="P1393" i="13"/>
  <c r="P1394" i="13"/>
  <c r="P1395" i="13"/>
  <c r="P1396" i="13"/>
  <c r="P1397" i="13"/>
  <c r="P1398" i="13"/>
  <c r="P1399" i="13"/>
  <c r="P1400" i="13"/>
  <c r="P1401" i="13"/>
  <c r="P1402" i="13"/>
  <c r="P1403" i="13"/>
  <c r="P1404" i="13"/>
  <c r="P1405" i="13"/>
  <c r="P1406" i="13"/>
  <c r="P1407" i="13"/>
  <c r="P1408" i="13"/>
  <c r="P1409" i="13"/>
  <c r="P1410" i="13"/>
  <c r="P1411" i="13"/>
  <c r="P1412" i="13"/>
  <c r="P1413" i="13"/>
  <c r="P1414" i="13"/>
  <c r="P1415" i="13"/>
  <c r="P1416" i="13"/>
  <c r="P1417" i="13"/>
  <c r="P1418" i="13"/>
  <c r="P1419" i="13"/>
  <c r="P1420" i="13"/>
  <c r="P1421" i="13"/>
  <c r="P1422" i="13"/>
  <c r="P1423" i="13"/>
  <c r="P1424" i="13"/>
  <c r="P1425" i="13"/>
  <c r="P1426" i="13"/>
  <c r="P1427" i="13"/>
  <c r="P1428" i="13"/>
  <c r="P1429" i="13"/>
  <c r="P1430" i="13"/>
  <c r="P1431" i="13"/>
  <c r="P1432" i="13"/>
  <c r="P1433" i="13"/>
  <c r="P1434" i="13"/>
  <c r="P1435" i="13"/>
  <c r="P1436" i="13"/>
  <c r="P1437" i="13"/>
  <c r="P1438" i="13"/>
  <c r="P1439" i="13"/>
  <c r="P1440" i="13"/>
  <c r="P1441" i="13"/>
  <c r="P1442" i="13"/>
  <c r="P1443" i="13"/>
  <c r="P1444" i="13"/>
  <c r="P1445" i="13"/>
  <c r="P1446" i="13"/>
  <c r="P1447" i="13"/>
  <c r="P1448" i="13"/>
  <c r="P1449" i="13"/>
  <c r="P1450" i="13"/>
  <c r="P1451" i="13"/>
  <c r="P1452" i="13"/>
  <c r="P1453" i="13"/>
  <c r="P1454" i="13"/>
  <c r="P1455" i="13"/>
  <c r="P1456" i="13"/>
  <c r="P1457" i="13"/>
  <c r="P1458" i="13"/>
  <c r="P1459" i="13"/>
  <c r="P1460" i="13"/>
  <c r="P1461" i="13"/>
  <c r="P1462" i="13"/>
  <c r="P1463" i="13"/>
  <c r="P1464" i="13"/>
  <c r="P1465" i="13"/>
  <c r="P1466" i="13"/>
  <c r="P1467" i="13"/>
  <c r="P1468" i="13"/>
  <c r="P1469" i="13"/>
  <c r="P1470" i="13"/>
  <c r="P1471" i="13"/>
  <c r="P1472" i="13"/>
  <c r="P1473" i="13"/>
  <c r="P1474" i="13"/>
  <c r="P1475" i="13"/>
  <c r="P1476" i="13"/>
  <c r="P1477" i="13"/>
  <c r="P1478" i="13"/>
  <c r="P1479" i="13"/>
  <c r="P1480" i="13"/>
  <c r="P1481" i="13"/>
  <c r="P1482" i="13"/>
  <c r="P1483" i="13"/>
  <c r="P1484" i="13"/>
  <c r="P1485" i="13"/>
  <c r="P1486" i="13"/>
  <c r="P1487" i="13"/>
  <c r="P1488" i="13"/>
  <c r="P1489" i="13"/>
  <c r="P1490" i="13"/>
  <c r="P1491" i="13"/>
  <c r="P1492" i="13"/>
  <c r="P1493" i="13"/>
  <c r="P1494" i="13"/>
  <c r="P1495" i="13"/>
  <c r="P1496" i="13"/>
  <c r="P1497" i="13"/>
  <c r="P1498" i="13"/>
  <c r="P1499" i="13"/>
  <c r="P1500" i="13"/>
  <c r="P1501" i="13"/>
  <c r="P1502" i="13"/>
  <c r="P1503" i="13"/>
  <c r="P1504" i="13"/>
  <c r="P1505" i="13"/>
  <c r="P1506" i="13"/>
  <c r="P1507" i="13"/>
  <c r="P1508" i="13"/>
  <c r="P1509" i="13"/>
  <c r="P1510" i="13"/>
  <c r="P1511" i="13"/>
  <c r="P1512" i="13"/>
  <c r="P1513" i="13"/>
  <c r="P1514" i="13"/>
  <c r="P1515" i="13"/>
  <c r="P1516" i="13"/>
  <c r="P1517" i="13"/>
  <c r="P1518" i="13"/>
  <c r="P1519" i="13"/>
  <c r="P1520" i="13"/>
  <c r="P1521" i="13"/>
  <c r="P1522" i="13"/>
  <c r="P1523" i="13"/>
  <c r="P1524" i="13"/>
  <c r="P1525" i="13"/>
  <c r="P1526" i="13"/>
  <c r="P1527" i="13"/>
  <c r="P1528" i="13"/>
  <c r="P1529" i="13"/>
  <c r="P1530" i="13"/>
  <c r="P1531" i="13"/>
  <c r="P1532" i="13"/>
  <c r="P1533" i="13"/>
  <c r="P1534" i="13"/>
  <c r="P1535" i="13"/>
  <c r="P1536" i="13"/>
  <c r="P1537" i="13"/>
  <c r="P1538" i="13"/>
  <c r="P1539" i="13"/>
  <c r="P1540" i="13"/>
  <c r="P1541" i="13"/>
  <c r="P1542" i="13"/>
  <c r="P1543" i="13"/>
  <c r="P1544" i="13"/>
  <c r="P1545" i="13"/>
  <c r="P1546" i="13"/>
  <c r="P1547" i="13"/>
  <c r="P1548" i="13"/>
  <c r="P1549" i="13"/>
  <c r="P1550" i="13"/>
  <c r="P1551" i="13"/>
  <c r="P1552" i="13"/>
  <c r="P1553" i="13"/>
  <c r="P1554" i="13"/>
  <c r="P1555" i="13"/>
  <c r="P1556" i="13"/>
  <c r="P1557" i="13"/>
  <c r="P1558" i="13"/>
  <c r="P1559" i="13"/>
  <c r="P1560" i="13"/>
  <c r="P1561" i="13"/>
  <c r="P1562" i="13"/>
  <c r="P1563" i="13"/>
  <c r="P1564" i="13"/>
  <c r="P1565" i="13"/>
  <c r="P1566" i="13"/>
  <c r="P1567" i="13"/>
  <c r="P1568" i="13"/>
  <c r="P1569" i="13"/>
  <c r="P1570" i="13"/>
  <c r="P1571" i="13"/>
  <c r="P1572" i="13"/>
  <c r="P1573" i="13"/>
  <c r="P1574" i="13"/>
  <c r="P1575" i="13"/>
  <c r="P1576" i="13"/>
  <c r="P1577" i="13"/>
  <c r="P1578" i="13"/>
  <c r="P1579" i="13"/>
  <c r="P1580" i="13"/>
  <c r="P1581" i="13"/>
  <c r="P1582" i="13"/>
  <c r="P1583" i="13"/>
  <c r="P1584" i="13"/>
  <c r="P1585" i="13"/>
  <c r="P1586" i="13"/>
  <c r="P1587" i="13"/>
  <c r="P1588" i="13"/>
  <c r="P1589" i="13"/>
  <c r="P1590" i="13"/>
  <c r="P1591" i="13"/>
  <c r="P1592" i="13"/>
  <c r="P1593" i="13"/>
  <c r="P1594" i="13"/>
  <c r="P1595" i="13"/>
  <c r="P1596" i="13"/>
  <c r="P1597" i="13"/>
  <c r="P1598" i="13"/>
  <c r="P1599" i="13"/>
  <c r="P1600" i="13"/>
  <c r="P1601" i="13"/>
  <c r="P1602" i="13"/>
  <c r="P1603" i="13"/>
  <c r="P1604" i="13"/>
  <c r="P1605" i="13"/>
  <c r="P1606" i="13"/>
  <c r="P1607" i="13"/>
  <c r="P1608" i="13"/>
  <c r="P1609" i="13"/>
  <c r="P1610" i="13"/>
  <c r="P1611" i="13"/>
  <c r="P1612" i="13"/>
  <c r="P1613" i="13"/>
  <c r="P1614" i="13"/>
  <c r="P1615" i="13"/>
  <c r="P1616" i="13"/>
  <c r="P1617" i="13"/>
  <c r="P1618" i="13"/>
  <c r="P1619" i="13"/>
  <c r="P1620" i="13"/>
  <c r="P1621" i="13"/>
  <c r="P1622" i="13"/>
  <c r="P1623" i="13"/>
  <c r="P1624" i="13"/>
  <c r="P1625" i="13"/>
  <c r="P1626" i="13"/>
  <c r="P1627" i="13"/>
  <c r="P1628" i="13"/>
  <c r="P1629" i="13"/>
  <c r="P1630" i="13"/>
  <c r="P1631" i="13"/>
  <c r="P1632" i="13"/>
  <c r="P1633" i="13"/>
  <c r="P1634" i="13"/>
  <c r="P1635" i="13"/>
  <c r="P1636" i="13"/>
  <c r="P1637" i="13"/>
  <c r="P1638" i="13"/>
  <c r="P1639" i="13"/>
  <c r="P1640" i="13"/>
  <c r="P1641" i="13"/>
  <c r="P1642" i="13"/>
  <c r="P1643" i="13"/>
  <c r="P1644" i="13"/>
  <c r="P1645" i="13"/>
  <c r="P1646" i="13"/>
  <c r="P1647" i="13"/>
  <c r="P1648" i="13"/>
  <c r="P1649" i="13"/>
  <c r="P1650" i="13"/>
  <c r="P1651" i="13"/>
  <c r="P1652" i="13"/>
  <c r="P1653" i="13"/>
  <c r="P1654" i="13"/>
  <c r="P1655" i="13"/>
  <c r="P1656" i="13"/>
  <c r="P1657" i="13"/>
  <c r="P1658" i="13"/>
  <c r="P1659" i="13"/>
  <c r="P1660" i="13"/>
  <c r="P1661" i="13"/>
  <c r="P1662" i="13"/>
  <c r="P1663" i="13"/>
  <c r="P1664" i="13"/>
  <c r="P1665" i="13"/>
  <c r="P1666" i="13"/>
  <c r="P1667" i="13"/>
  <c r="P1668" i="13"/>
  <c r="P1669" i="13"/>
  <c r="P1670" i="13"/>
  <c r="P1671" i="13"/>
  <c r="P1672" i="13"/>
  <c r="P1673" i="13"/>
  <c r="P1674" i="13"/>
  <c r="P1675" i="13"/>
  <c r="P1676" i="13"/>
  <c r="P1677" i="13"/>
  <c r="P1678" i="13"/>
  <c r="P1679" i="13"/>
  <c r="P1680" i="13"/>
  <c r="P1681" i="13"/>
  <c r="P1682" i="13"/>
  <c r="P1683" i="13"/>
  <c r="P1684" i="13"/>
  <c r="P1685" i="13"/>
  <c r="P1686" i="13"/>
  <c r="P1687" i="13"/>
  <c r="P1688" i="13"/>
  <c r="P1689" i="13"/>
  <c r="P1690" i="13"/>
  <c r="P1691" i="13"/>
  <c r="P1692" i="13"/>
  <c r="P1693" i="13"/>
  <c r="P1694" i="13"/>
  <c r="P1695" i="13"/>
  <c r="P1696" i="13"/>
  <c r="P1697" i="13"/>
  <c r="P1698" i="13"/>
  <c r="P1699" i="13"/>
  <c r="P1700" i="13"/>
  <c r="P1701" i="13"/>
  <c r="P1702" i="13"/>
  <c r="P1703" i="13"/>
  <c r="P1704" i="13"/>
  <c r="P1705" i="13"/>
  <c r="P1706" i="13"/>
  <c r="P1707" i="13"/>
  <c r="P1708" i="13"/>
  <c r="P1709" i="13"/>
  <c r="P1710" i="13"/>
  <c r="P1711" i="13"/>
  <c r="P1712" i="13"/>
  <c r="P1713" i="13"/>
  <c r="P1714" i="13"/>
  <c r="P1715" i="13"/>
  <c r="P1716" i="13"/>
  <c r="P1717" i="13"/>
  <c r="P1718" i="13"/>
  <c r="P1719" i="13"/>
  <c r="P1720" i="13"/>
  <c r="P1721" i="13"/>
  <c r="P1722" i="13"/>
  <c r="P1723" i="13"/>
  <c r="P1724" i="13"/>
  <c r="P1725" i="13"/>
  <c r="P1726" i="13"/>
  <c r="P1727" i="13"/>
  <c r="P1728" i="13"/>
  <c r="P1729" i="13"/>
  <c r="P1730" i="13"/>
  <c r="P1731" i="13"/>
  <c r="P1732" i="13"/>
  <c r="P1733" i="13"/>
  <c r="P1734" i="13"/>
  <c r="P1735" i="13"/>
  <c r="P1736" i="13"/>
  <c r="P1737" i="13"/>
  <c r="P1738" i="13"/>
  <c r="P1739" i="13"/>
  <c r="P1740" i="13"/>
  <c r="P1741" i="13"/>
  <c r="P1742" i="13"/>
  <c r="P1743" i="13"/>
  <c r="P1744" i="13"/>
  <c r="P1745" i="13"/>
  <c r="P1746" i="13"/>
  <c r="P1747" i="13"/>
  <c r="P1748" i="13"/>
  <c r="P1749" i="13"/>
  <c r="P1750" i="13"/>
  <c r="P1751" i="13"/>
  <c r="P1752" i="13"/>
  <c r="P1753" i="13"/>
  <c r="P1754" i="13"/>
  <c r="P1755" i="13"/>
  <c r="P1756" i="13"/>
  <c r="P1757" i="13"/>
  <c r="P1758" i="13"/>
  <c r="P1759" i="13"/>
  <c r="P1760" i="13"/>
  <c r="P1761" i="13"/>
  <c r="P1762" i="13"/>
  <c r="P1763" i="13"/>
  <c r="P1764" i="13"/>
  <c r="P1765" i="13"/>
  <c r="P1766" i="13"/>
  <c r="P1767" i="13"/>
  <c r="P1768" i="13"/>
  <c r="P1769" i="13"/>
  <c r="P1770" i="13"/>
  <c r="P1771" i="13"/>
  <c r="P1772" i="13"/>
  <c r="P1773" i="13"/>
  <c r="P1774" i="13"/>
  <c r="P1775" i="13"/>
  <c r="P1776" i="13"/>
  <c r="P1777" i="13"/>
  <c r="P1778" i="13"/>
  <c r="P1779" i="13"/>
  <c r="P1780" i="13"/>
  <c r="P1781" i="13"/>
  <c r="P1782" i="13"/>
  <c r="P1783" i="13"/>
  <c r="P1784" i="13"/>
  <c r="P1785" i="13"/>
  <c r="P1786" i="13"/>
  <c r="P1787" i="13"/>
  <c r="P1788" i="13"/>
  <c r="P1789" i="13"/>
  <c r="P1790" i="13"/>
  <c r="P1791" i="13"/>
  <c r="P1792" i="13"/>
  <c r="P1793" i="13"/>
  <c r="P1794" i="13"/>
  <c r="P1795" i="13"/>
  <c r="P1796" i="13"/>
  <c r="P1797" i="13"/>
  <c r="P1798" i="13"/>
  <c r="P1799" i="13"/>
  <c r="P1800" i="13"/>
  <c r="P1801" i="13"/>
  <c r="P1802" i="13"/>
  <c r="P1803" i="13"/>
  <c r="P1804" i="13"/>
  <c r="P1805" i="13"/>
  <c r="P1806" i="13"/>
  <c r="P1807" i="13"/>
  <c r="P1808" i="13"/>
  <c r="P1809" i="13"/>
  <c r="P1810" i="13"/>
  <c r="P1811" i="13"/>
  <c r="P1812" i="13"/>
  <c r="P1813" i="13"/>
  <c r="P1814" i="13"/>
  <c r="P1815" i="13"/>
  <c r="P1816" i="13"/>
  <c r="P1817" i="13"/>
  <c r="P1818" i="13"/>
  <c r="P1819" i="13"/>
  <c r="P1820" i="13"/>
  <c r="P1821" i="13"/>
  <c r="P1822" i="13"/>
  <c r="P1823" i="13"/>
  <c r="P1824" i="13"/>
  <c r="P1825" i="13"/>
  <c r="P1826" i="13"/>
  <c r="P1827" i="13"/>
  <c r="P1828" i="13"/>
  <c r="P1829" i="13"/>
  <c r="P1830" i="13"/>
  <c r="P1831" i="13"/>
  <c r="P1832" i="13"/>
  <c r="P1833" i="13"/>
  <c r="P1834" i="13"/>
  <c r="P1835" i="13"/>
  <c r="P1836" i="13"/>
  <c r="P1837" i="13"/>
  <c r="P1838" i="13"/>
  <c r="P1839" i="13"/>
  <c r="P1840" i="13"/>
  <c r="P1841" i="13"/>
  <c r="P1842" i="13"/>
  <c r="P1843" i="13"/>
  <c r="P1844" i="13"/>
  <c r="P1845" i="13"/>
  <c r="P1846" i="13"/>
  <c r="P1847" i="13"/>
  <c r="P1848" i="13"/>
  <c r="P1849" i="13"/>
  <c r="P1850" i="13"/>
  <c r="P1851" i="13"/>
  <c r="P1852" i="13"/>
  <c r="P1853" i="13"/>
  <c r="P1854" i="13"/>
  <c r="P1855" i="13"/>
  <c r="P1856" i="13"/>
  <c r="P1857" i="13"/>
  <c r="P1858" i="13"/>
  <c r="P1859" i="13"/>
  <c r="P1860" i="13"/>
  <c r="P1861" i="13"/>
  <c r="P1862" i="13"/>
  <c r="P1863" i="13"/>
  <c r="P1864" i="13"/>
  <c r="P1865" i="13"/>
  <c r="P1866" i="13"/>
  <c r="P1867" i="13"/>
  <c r="P1868" i="13"/>
  <c r="P1869" i="13"/>
  <c r="P1870" i="13"/>
  <c r="P1871" i="13"/>
  <c r="P1872" i="13"/>
  <c r="P1873" i="13"/>
  <c r="P1874" i="13"/>
  <c r="P1875" i="13"/>
  <c r="P1876" i="13"/>
  <c r="P1877" i="13"/>
  <c r="P1878" i="13"/>
  <c r="P1879" i="13"/>
  <c r="P1880" i="13"/>
  <c r="P1881" i="13"/>
  <c r="P1882" i="13"/>
  <c r="P1883" i="13"/>
  <c r="P1884" i="13"/>
  <c r="P1885" i="13"/>
  <c r="P1886" i="13"/>
  <c r="P1887" i="13"/>
  <c r="P1888" i="13"/>
  <c r="P1889" i="13"/>
  <c r="P1890" i="13"/>
  <c r="P1891" i="13"/>
  <c r="P1892" i="13"/>
  <c r="P1893" i="13"/>
  <c r="P1894" i="13"/>
  <c r="P1895" i="13"/>
  <c r="P1896" i="13"/>
  <c r="P1897" i="13"/>
  <c r="P1898" i="13"/>
  <c r="P1899" i="13"/>
  <c r="P1900" i="13"/>
  <c r="P1901" i="13"/>
  <c r="P1902" i="13"/>
  <c r="P1903" i="13"/>
  <c r="P1904" i="13"/>
  <c r="P1905" i="13"/>
  <c r="P1906" i="13"/>
  <c r="P1907" i="13"/>
  <c r="P1908" i="13"/>
  <c r="P1909" i="13"/>
  <c r="P1910" i="13"/>
  <c r="P1911" i="13"/>
  <c r="P1912" i="13"/>
  <c r="P1913" i="13"/>
  <c r="P1914" i="13"/>
  <c r="P1915" i="13"/>
  <c r="P1916" i="13"/>
  <c r="P1917" i="13"/>
  <c r="P1918" i="13"/>
  <c r="P1919" i="13"/>
  <c r="P1920" i="13"/>
  <c r="P1921" i="13"/>
  <c r="P1922" i="13"/>
  <c r="P1923" i="13"/>
  <c r="P1924" i="13"/>
  <c r="P1925" i="13"/>
  <c r="P1926" i="13"/>
  <c r="P1927" i="13"/>
  <c r="P1928" i="13"/>
  <c r="P1929" i="13"/>
  <c r="P1930" i="13"/>
  <c r="P1931" i="13"/>
  <c r="P1932" i="13"/>
  <c r="P1933" i="13"/>
  <c r="P1934" i="13"/>
  <c r="P1935" i="13"/>
  <c r="P1936" i="13"/>
  <c r="P1937" i="13"/>
  <c r="P1938" i="13"/>
  <c r="P1939" i="13"/>
  <c r="P1940" i="13"/>
  <c r="P1941" i="13"/>
  <c r="P1942" i="13"/>
  <c r="P1943" i="13"/>
  <c r="P1944" i="13"/>
  <c r="P1945" i="13"/>
  <c r="P1946" i="13"/>
  <c r="P1947" i="13"/>
  <c r="P1948" i="13"/>
  <c r="P1949" i="13"/>
  <c r="P1950" i="13"/>
  <c r="P1951" i="13"/>
  <c r="P1952" i="13"/>
  <c r="P1953" i="13"/>
  <c r="P1954" i="13"/>
  <c r="P1955" i="13"/>
  <c r="P1956" i="13"/>
  <c r="P1957" i="13"/>
  <c r="P1958" i="13"/>
  <c r="P1959" i="13"/>
  <c r="P1960" i="13"/>
  <c r="P1961" i="13"/>
  <c r="P1962" i="13"/>
  <c r="P1963" i="13"/>
  <c r="P1964" i="13"/>
  <c r="P1965" i="13"/>
  <c r="P1966" i="13"/>
  <c r="P1967" i="13"/>
  <c r="P1968" i="13"/>
  <c r="P1969" i="13"/>
  <c r="P1970" i="13"/>
  <c r="P1971" i="13"/>
  <c r="P1972" i="13"/>
  <c r="P1973" i="13"/>
  <c r="P1974" i="13"/>
  <c r="P1975" i="13"/>
  <c r="P1976" i="13"/>
  <c r="P1977" i="13"/>
  <c r="P1978" i="13"/>
  <c r="P1979" i="13"/>
  <c r="P1980" i="13"/>
  <c r="P1981" i="13"/>
  <c r="P1982" i="13"/>
  <c r="P1983" i="13"/>
  <c r="P1984" i="13"/>
  <c r="P1985" i="13"/>
  <c r="P1986" i="13"/>
  <c r="P1987" i="13"/>
  <c r="P1988" i="13"/>
  <c r="P1989" i="13"/>
  <c r="P1990" i="13"/>
  <c r="P1991" i="13"/>
  <c r="P1992" i="13"/>
  <c r="P1993" i="13"/>
  <c r="P1994" i="13"/>
  <c r="P1995" i="13"/>
  <c r="P1996" i="13"/>
  <c r="P1997" i="13"/>
  <c r="P1998" i="13"/>
  <c r="P1999" i="13"/>
  <c r="P2000" i="13"/>
  <c r="P2001" i="13"/>
  <c r="P2002" i="13"/>
  <c r="P2003" i="13"/>
  <c r="P2004" i="13"/>
  <c r="P2005" i="13"/>
  <c r="P2006" i="13"/>
  <c r="P2007" i="13"/>
  <c r="P2008" i="13"/>
  <c r="P2009" i="13"/>
  <c r="P2010" i="13"/>
  <c r="P2011" i="13"/>
  <c r="P2012" i="13"/>
  <c r="P2013" i="13"/>
  <c r="P2014" i="13"/>
  <c r="P2015" i="13"/>
  <c r="P2016" i="13"/>
  <c r="P2017" i="13"/>
  <c r="P2018" i="13"/>
  <c r="P2019" i="13"/>
  <c r="P2020" i="13"/>
  <c r="P2021" i="13"/>
  <c r="P2022" i="13"/>
  <c r="P2023" i="13"/>
  <c r="P2024" i="13"/>
  <c r="P2025" i="13"/>
  <c r="P2026" i="13"/>
  <c r="P2027" i="13"/>
  <c r="P2028" i="13"/>
  <c r="P2029" i="13"/>
  <c r="P2030" i="13"/>
  <c r="P2031" i="13"/>
  <c r="P2032" i="13"/>
  <c r="P2033" i="13"/>
  <c r="P2034" i="13"/>
  <c r="P2035" i="13"/>
  <c r="P2036" i="13"/>
  <c r="P2037" i="13"/>
  <c r="P2038" i="13"/>
  <c r="P2039" i="13"/>
  <c r="P2040" i="13"/>
  <c r="P2041" i="13"/>
  <c r="P2042" i="13"/>
  <c r="P2043" i="13"/>
  <c r="P2044" i="13"/>
  <c r="P2045" i="13"/>
  <c r="P2046" i="13"/>
  <c r="P2047" i="13"/>
  <c r="P2048" i="13"/>
  <c r="P2049" i="13"/>
  <c r="P2050" i="13"/>
  <c r="P2051" i="13"/>
  <c r="P2052" i="13"/>
  <c r="P2053" i="13"/>
  <c r="P2054" i="13"/>
  <c r="P2055" i="13"/>
  <c r="P2056" i="13"/>
  <c r="P2057" i="13"/>
  <c r="P2058" i="13"/>
  <c r="P2059" i="13"/>
  <c r="P2060" i="13"/>
  <c r="P2061" i="13"/>
  <c r="P2062" i="13"/>
  <c r="P2063" i="13"/>
  <c r="P2064" i="13"/>
  <c r="P2065" i="13"/>
  <c r="P2066" i="13"/>
  <c r="P2067" i="13"/>
  <c r="P2068" i="13"/>
  <c r="P2069" i="13"/>
  <c r="P2070" i="13"/>
  <c r="P2071" i="13"/>
  <c r="P2072" i="13"/>
  <c r="P2073" i="13"/>
  <c r="P2074" i="13"/>
  <c r="P2075" i="13"/>
  <c r="P2076" i="13"/>
  <c r="P2077" i="13"/>
  <c r="P2078" i="13"/>
  <c r="P2079" i="13"/>
  <c r="P2080" i="13"/>
  <c r="P2081" i="13"/>
  <c r="P2082" i="13"/>
  <c r="P2083" i="13"/>
  <c r="P2084" i="13"/>
  <c r="P2085" i="13"/>
  <c r="P2086" i="13"/>
  <c r="P2087" i="13"/>
  <c r="P2088" i="13"/>
  <c r="P2089" i="13"/>
  <c r="P2090" i="13"/>
  <c r="P2091" i="13"/>
  <c r="P2092" i="13"/>
  <c r="P2093" i="13"/>
  <c r="P2094" i="13"/>
  <c r="P2095" i="13"/>
  <c r="P2096" i="13"/>
  <c r="P2097" i="13"/>
  <c r="P2098" i="13"/>
  <c r="P2099" i="13"/>
  <c r="P2100" i="13"/>
  <c r="P2101" i="13"/>
  <c r="P2102" i="13"/>
  <c r="P2103" i="13"/>
  <c r="P2104" i="13"/>
  <c r="P2105" i="13"/>
  <c r="P2106" i="13"/>
  <c r="P2107" i="13"/>
  <c r="P2108" i="13"/>
  <c r="P2109" i="13"/>
  <c r="P2110" i="13"/>
  <c r="P2111" i="13"/>
  <c r="P2112" i="13"/>
  <c r="P2113" i="13"/>
  <c r="P2114" i="13"/>
  <c r="P2115" i="13"/>
  <c r="P2116" i="13"/>
  <c r="P2117" i="13"/>
  <c r="P2118" i="13"/>
  <c r="P2119" i="13"/>
  <c r="P2120" i="13"/>
  <c r="P2121" i="13"/>
  <c r="P2122" i="13"/>
  <c r="P2123" i="13"/>
  <c r="P2124" i="13"/>
  <c r="P2125" i="13"/>
  <c r="P2126" i="13"/>
  <c r="P2127" i="13"/>
  <c r="P2128" i="13"/>
  <c r="P2129" i="13"/>
  <c r="P2130" i="13"/>
  <c r="P2131" i="13"/>
  <c r="P2132" i="13"/>
  <c r="P2133" i="13"/>
  <c r="P2134" i="13"/>
  <c r="P2135" i="13"/>
  <c r="P2136" i="13"/>
  <c r="P2137" i="13"/>
  <c r="P2138" i="13"/>
  <c r="P2139" i="13"/>
  <c r="P2140" i="13"/>
  <c r="P2141" i="13"/>
  <c r="P2142" i="13"/>
  <c r="P2143" i="13"/>
  <c r="P2144" i="13"/>
  <c r="P2145" i="13"/>
  <c r="P2146" i="13"/>
  <c r="P2147" i="13"/>
  <c r="P2148" i="13"/>
  <c r="P2149" i="13"/>
  <c r="P2150" i="13"/>
  <c r="P2151" i="13"/>
  <c r="P2152" i="13"/>
  <c r="P2153" i="13"/>
  <c r="P2154" i="13"/>
  <c r="P2155" i="13"/>
  <c r="P2156" i="13"/>
  <c r="P2157" i="13"/>
  <c r="P2158" i="13"/>
  <c r="P2159" i="13"/>
  <c r="P2160" i="13"/>
  <c r="P2161" i="13"/>
  <c r="P2162" i="13"/>
  <c r="P2163" i="13"/>
  <c r="P2164" i="13"/>
  <c r="P2165" i="13"/>
  <c r="P2166" i="13"/>
  <c r="P2167" i="13"/>
  <c r="P2168" i="13"/>
  <c r="P2169" i="13"/>
  <c r="P2170" i="13"/>
  <c r="P2171" i="13"/>
  <c r="P2172" i="13"/>
  <c r="P2173" i="13"/>
  <c r="P2174" i="13"/>
  <c r="P2175" i="13"/>
  <c r="P2176" i="13"/>
  <c r="P2177" i="13"/>
  <c r="P2178" i="13"/>
  <c r="P2179" i="13"/>
  <c r="P2180" i="13"/>
  <c r="P2181" i="13"/>
  <c r="P2182" i="13"/>
  <c r="P2183" i="13"/>
  <c r="P2184" i="13"/>
  <c r="P2185" i="13"/>
  <c r="P2186" i="13"/>
  <c r="P2187" i="13"/>
  <c r="P2188" i="13"/>
  <c r="P2189" i="13"/>
  <c r="P2190" i="13"/>
  <c r="P2191" i="13"/>
  <c r="P2192" i="13"/>
  <c r="P2193" i="13"/>
  <c r="P2194" i="13"/>
  <c r="P2195" i="13"/>
  <c r="P2196" i="13"/>
  <c r="P2197" i="13"/>
  <c r="P2198" i="13"/>
  <c r="P2199" i="13"/>
  <c r="P2200" i="13"/>
  <c r="P2201" i="13"/>
  <c r="P2202" i="13"/>
  <c r="P2203" i="13"/>
  <c r="P2204" i="13"/>
  <c r="P2205" i="13"/>
  <c r="P2206" i="13"/>
  <c r="P2207" i="13"/>
  <c r="P2208" i="13"/>
  <c r="P2209" i="13"/>
  <c r="P2210" i="13"/>
  <c r="P2211" i="13"/>
  <c r="P2212" i="13"/>
  <c r="P2213" i="13"/>
  <c r="P2214" i="13"/>
  <c r="P2215" i="13"/>
  <c r="P2216" i="13"/>
  <c r="P2217" i="13"/>
  <c r="P2218" i="13"/>
  <c r="P2219" i="13"/>
  <c r="P2220" i="13"/>
  <c r="P2221" i="13"/>
  <c r="P2222" i="13"/>
  <c r="P2223" i="13"/>
  <c r="P2224" i="13"/>
  <c r="P2225" i="13"/>
  <c r="P2226" i="13"/>
  <c r="P2227" i="13"/>
  <c r="P2228" i="13"/>
  <c r="P2229" i="13"/>
  <c r="P2230" i="13"/>
  <c r="P2231" i="13"/>
  <c r="P2232" i="13"/>
  <c r="P2233" i="13"/>
  <c r="P2234" i="13"/>
  <c r="P2235" i="13"/>
  <c r="P2236" i="13"/>
  <c r="P2237" i="13"/>
  <c r="P2238" i="13"/>
  <c r="P2239" i="13"/>
  <c r="P2240" i="13"/>
  <c r="P2241" i="13"/>
  <c r="P2242" i="13"/>
  <c r="P2243" i="13"/>
  <c r="P2244" i="13"/>
  <c r="P2245" i="13"/>
  <c r="P2246" i="13"/>
  <c r="P2247" i="13"/>
  <c r="P2248" i="13"/>
  <c r="P2249" i="13"/>
  <c r="P2250" i="13"/>
  <c r="P2251" i="13"/>
  <c r="P2252" i="13"/>
  <c r="P2253" i="13"/>
  <c r="P2254" i="13"/>
  <c r="P2255" i="13"/>
  <c r="P2256" i="13"/>
  <c r="P2257" i="13"/>
  <c r="P2258" i="13"/>
  <c r="P2259" i="13"/>
  <c r="P2260" i="13"/>
  <c r="P2261" i="13"/>
  <c r="P2262" i="13"/>
  <c r="P2263" i="13"/>
  <c r="P2264" i="13"/>
  <c r="P2265" i="13"/>
  <c r="P2266" i="13"/>
  <c r="P2267" i="13"/>
  <c r="P2268" i="13"/>
  <c r="P2269" i="13"/>
  <c r="P2270" i="13"/>
  <c r="P2271" i="13"/>
  <c r="P2272" i="13"/>
  <c r="P2273" i="13"/>
  <c r="P2274" i="13"/>
  <c r="P2275" i="13"/>
  <c r="P2276" i="13"/>
  <c r="P2277" i="13"/>
  <c r="P2278" i="13"/>
  <c r="P2279" i="13"/>
  <c r="P2280" i="13"/>
  <c r="P2281" i="13"/>
  <c r="P2282" i="13"/>
  <c r="P2283" i="13"/>
  <c r="P2284" i="13"/>
  <c r="P2285" i="13"/>
  <c r="P2286" i="13"/>
  <c r="P2287" i="13"/>
  <c r="P2288" i="13"/>
  <c r="P2289" i="13"/>
  <c r="P2290" i="13"/>
  <c r="P2291" i="13"/>
  <c r="P2292" i="13"/>
  <c r="P2293" i="13"/>
  <c r="P2294" i="13"/>
  <c r="P2295" i="13"/>
  <c r="P2296" i="13"/>
  <c r="P2297" i="13"/>
  <c r="P2298" i="13"/>
  <c r="P2299" i="13"/>
  <c r="P2300" i="13"/>
  <c r="P2301" i="13"/>
  <c r="P2302" i="13"/>
  <c r="P2303" i="13"/>
  <c r="P2304" i="13"/>
  <c r="P2305" i="13"/>
  <c r="P2306" i="13"/>
  <c r="P2307" i="13"/>
  <c r="P2308" i="13"/>
  <c r="P2309" i="13"/>
  <c r="P2310" i="13"/>
  <c r="P2311" i="13"/>
  <c r="P2312" i="13"/>
  <c r="P2313" i="13"/>
  <c r="P2314" i="13"/>
  <c r="P2315" i="13"/>
  <c r="P2316" i="13"/>
  <c r="P2317" i="13"/>
  <c r="P2318" i="13"/>
  <c r="P2319" i="13"/>
  <c r="P2320" i="13"/>
  <c r="P2321" i="13"/>
  <c r="P2322" i="13"/>
  <c r="P2323" i="13"/>
  <c r="P2324" i="13"/>
  <c r="P2325" i="13"/>
  <c r="P2326" i="13"/>
  <c r="P2327" i="13"/>
  <c r="P2328" i="13"/>
  <c r="P2329" i="13"/>
  <c r="P2330" i="13"/>
  <c r="P2331" i="13"/>
  <c r="P2332" i="13"/>
  <c r="P2333" i="13"/>
  <c r="P2334" i="13"/>
  <c r="P2335" i="13"/>
  <c r="P2336" i="13"/>
  <c r="P2" i="13"/>
  <c r="O3" i="13"/>
  <c r="O4" i="13"/>
  <c r="O5" i="13"/>
  <c r="O6" i="13"/>
  <c r="O7" i="13"/>
  <c r="O8" i="13"/>
  <c r="O9" i="13"/>
  <c r="O10" i="13"/>
  <c r="O11" i="13"/>
  <c r="O12" i="13"/>
  <c r="O13" i="13"/>
  <c r="O14" i="13"/>
  <c r="O15" i="13"/>
  <c r="O16" i="13"/>
  <c r="O17" i="13"/>
  <c r="O18" i="13"/>
  <c r="O19" i="13"/>
  <c r="O20" i="13"/>
  <c r="O21" i="13"/>
  <c r="O22" i="13"/>
  <c r="O23" i="13"/>
  <c r="O24" i="13"/>
  <c r="O25" i="13"/>
  <c r="O26" i="13"/>
  <c r="O27" i="13"/>
  <c r="O28" i="13"/>
  <c r="O29" i="13"/>
  <c r="O30" i="13"/>
  <c r="O31" i="13"/>
  <c r="O32" i="13"/>
  <c r="O33" i="13"/>
  <c r="O34" i="13"/>
  <c r="O35" i="13"/>
  <c r="O36" i="13"/>
  <c r="O37" i="13"/>
  <c r="O38" i="13"/>
  <c r="O39" i="13"/>
  <c r="O40" i="13"/>
  <c r="O41" i="13"/>
  <c r="O42" i="13"/>
  <c r="O43" i="13"/>
  <c r="O44" i="13"/>
  <c r="O45" i="13"/>
  <c r="O46" i="13"/>
  <c r="O47" i="13"/>
  <c r="O48" i="13"/>
  <c r="O49" i="13"/>
  <c r="O50" i="13"/>
  <c r="O51" i="13"/>
  <c r="O52" i="13"/>
  <c r="O53" i="13"/>
  <c r="O54" i="13"/>
  <c r="O55" i="13"/>
  <c r="O56" i="13"/>
  <c r="O57" i="13"/>
  <c r="O58" i="13"/>
  <c r="O59" i="13"/>
  <c r="O60" i="13"/>
  <c r="O61" i="13"/>
  <c r="O62" i="13"/>
  <c r="O63" i="13"/>
  <c r="O64" i="13"/>
  <c r="O65" i="13"/>
  <c r="O66" i="13"/>
  <c r="O67" i="13"/>
  <c r="O68" i="13"/>
  <c r="O69" i="13"/>
  <c r="O70" i="13"/>
  <c r="O71" i="13"/>
  <c r="O72" i="13"/>
  <c r="O73" i="13"/>
  <c r="O74" i="13"/>
  <c r="O75" i="13"/>
  <c r="O76" i="13"/>
  <c r="O77" i="13"/>
  <c r="O78" i="13"/>
  <c r="O79" i="13"/>
  <c r="O80" i="13"/>
  <c r="O81" i="13"/>
  <c r="O82" i="13"/>
  <c r="O83" i="13"/>
  <c r="O84" i="13"/>
  <c r="O85" i="13"/>
  <c r="O86" i="13"/>
  <c r="O87" i="13"/>
  <c r="O88" i="13"/>
  <c r="O89" i="13"/>
  <c r="O90" i="13"/>
  <c r="O91" i="13"/>
  <c r="O92" i="13"/>
  <c r="O93" i="13"/>
  <c r="O94" i="13"/>
  <c r="O95" i="13"/>
  <c r="O96" i="13"/>
  <c r="O97" i="13"/>
  <c r="O98" i="13"/>
  <c r="O99" i="13"/>
  <c r="O100" i="13"/>
  <c r="O101" i="13"/>
  <c r="O102" i="13"/>
  <c r="O103" i="13"/>
  <c r="O104" i="13"/>
  <c r="O105" i="13"/>
  <c r="O106" i="13"/>
  <c r="O107" i="13"/>
  <c r="O108" i="13"/>
  <c r="O109" i="13"/>
  <c r="O110" i="13"/>
  <c r="O111" i="13"/>
  <c r="O112" i="13"/>
  <c r="O113" i="13"/>
  <c r="O114" i="13"/>
  <c r="O115" i="13"/>
  <c r="O116" i="13"/>
  <c r="O117" i="13"/>
  <c r="O118" i="13"/>
  <c r="O119" i="13"/>
  <c r="O120" i="13"/>
  <c r="O121" i="13"/>
  <c r="O122" i="13"/>
  <c r="O123" i="13"/>
  <c r="O124" i="13"/>
  <c r="O125" i="13"/>
  <c r="O126" i="13"/>
  <c r="O127" i="13"/>
  <c r="O128" i="13"/>
  <c r="O129" i="13"/>
  <c r="O130" i="13"/>
  <c r="O131" i="13"/>
  <c r="O132" i="13"/>
  <c r="O133" i="13"/>
  <c r="O134" i="13"/>
  <c r="O135" i="13"/>
  <c r="O136" i="13"/>
  <c r="O137" i="13"/>
  <c r="O138" i="13"/>
  <c r="O139" i="13"/>
  <c r="O140" i="13"/>
  <c r="O141" i="13"/>
  <c r="O142" i="13"/>
  <c r="O143" i="13"/>
  <c r="O144" i="13"/>
  <c r="O145" i="13"/>
  <c r="O146" i="13"/>
  <c r="O147" i="13"/>
  <c r="O148" i="13"/>
  <c r="O149" i="13"/>
  <c r="O150" i="13"/>
  <c r="O151" i="13"/>
  <c r="O152" i="13"/>
  <c r="O153" i="13"/>
  <c r="O154" i="13"/>
  <c r="O155" i="13"/>
  <c r="O156" i="13"/>
  <c r="O157" i="13"/>
  <c r="O158" i="13"/>
  <c r="O159" i="13"/>
  <c r="O160" i="13"/>
  <c r="O161" i="13"/>
  <c r="O162" i="13"/>
  <c r="O163" i="13"/>
  <c r="O164" i="13"/>
  <c r="O165" i="13"/>
  <c r="O166" i="13"/>
  <c r="O167" i="13"/>
  <c r="O168" i="13"/>
  <c r="O169" i="13"/>
  <c r="O170" i="13"/>
  <c r="O171" i="13"/>
  <c r="O172" i="13"/>
  <c r="O173" i="13"/>
  <c r="O174" i="13"/>
  <c r="O175" i="13"/>
  <c r="O176" i="13"/>
  <c r="O177" i="13"/>
  <c r="O178" i="13"/>
  <c r="O179" i="13"/>
  <c r="O180" i="13"/>
  <c r="O181" i="13"/>
  <c r="O182" i="13"/>
  <c r="O183" i="13"/>
  <c r="O184" i="13"/>
  <c r="O185" i="13"/>
  <c r="O186" i="13"/>
  <c r="O187" i="13"/>
  <c r="O188" i="13"/>
  <c r="O189" i="13"/>
  <c r="O190" i="13"/>
  <c r="O191" i="13"/>
  <c r="O192" i="13"/>
  <c r="O193" i="13"/>
  <c r="O194" i="13"/>
  <c r="O195" i="13"/>
  <c r="O196" i="13"/>
  <c r="O197" i="13"/>
  <c r="O198" i="13"/>
  <c r="O199" i="13"/>
  <c r="O200" i="13"/>
  <c r="O201" i="13"/>
  <c r="O202" i="13"/>
  <c r="O203" i="13"/>
  <c r="O204" i="13"/>
  <c r="O205" i="13"/>
  <c r="O206" i="13"/>
  <c r="O207" i="13"/>
  <c r="O208" i="13"/>
  <c r="O209" i="13"/>
  <c r="O210" i="13"/>
  <c r="O211" i="13"/>
  <c r="O212" i="13"/>
  <c r="O213" i="13"/>
  <c r="O214" i="13"/>
  <c r="O215" i="13"/>
  <c r="O216" i="13"/>
  <c r="O217" i="13"/>
  <c r="O218" i="13"/>
  <c r="O219" i="13"/>
  <c r="O220" i="13"/>
  <c r="O221" i="13"/>
  <c r="O222" i="13"/>
  <c r="O223" i="13"/>
  <c r="O224" i="13"/>
  <c r="O225" i="13"/>
  <c r="O226" i="13"/>
  <c r="O227" i="13"/>
  <c r="O228" i="13"/>
  <c r="O229" i="13"/>
  <c r="O230" i="13"/>
  <c r="O231" i="13"/>
  <c r="O232" i="13"/>
  <c r="O233" i="13"/>
  <c r="O234" i="13"/>
  <c r="O235" i="13"/>
  <c r="O236" i="13"/>
  <c r="O237" i="13"/>
  <c r="O238" i="13"/>
  <c r="O239" i="13"/>
  <c r="O240" i="13"/>
  <c r="O241" i="13"/>
  <c r="O242" i="13"/>
  <c r="O243" i="13"/>
  <c r="O244" i="13"/>
  <c r="O245" i="13"/>
  <c r="O246" i="13"/>
  <c r="O247" i="13"/>
  <c r="O248" i="13"/>
  <c r="O249" i="13"/>
  <c r="O250" i="13"/>
  <c r="O251" i="13"/>
  <c r="O252" i="13"/>
  <c r="O253" i="13"/>
  <c r="O254" i="13"/>
  <c r="O255" i="13"/>
  <c r="O256" i="13"/>
  <c r="O257" i="13"/>
  <c r="O258" i="13"/>
  <c r="O259" i="13"/>
  <c r="O260" i="13"/>
  <c r="O261" i="13"/>
  <c r="O262" i="13"/>
  <c r="O263" i="13"/>
  <c r="O264" i="13"/>
  <c r="O265" i="13"/>
  <c r="O266" i="13"/>
  <c r="O267" i="13"/>
  <c r="O268" i="13"/>
  <c r="O269" i="13"/>
  <c r="O270" i="13"/>
  <c r="O271" i="13"/>
  <c r="O272" i="13"/>
  <c r="O273" i="13"/>
  <c r="O274" i="13"/>
  <c r="O275" i="13"/>
  <c r="O276" i="13"/>
  <c r="O277" i="13"/>
  <c r="O278" i="13"/>
  <c r="O279" i="13"/>
  <c r="O280" i="13"/>
  <c r="O281" i="13"/>
  <c r="O282" i="13"/>
  <c r="O283" i="13"/>
  <c r="O284" i="13"/>
  <c r="O285" i="13"/>
  <c r="O286" i="13"/>
  <c r="O287" i="13"/>
  <c r="O288" i="13"/>
  <c r="O289" i="13"/>
  <c r="O290" i="13"/>
  <c r="O291" i="13"/>
  <c r="O292" i="13"/>
  <c r="O293" i="13"/>
  <c r="O294" i="13"/>
  <c r="O295" i="13"/>
  <c r="O296" i="13"/>
  <c r="O297" i="13"/>
  <c r="O298" i="13"/>
  <c r="O299" i="13"/>
  <c r="O300" i="13"/>
  <c r="O301" i="13"/>
  <c r="O302" i="13"/>
  <c r="O303" i="13"/>
  <c r="O304" i="13"/>
  <c r="O305" i="13"/>
  <c r="O306" i="13"/>
  <c r="O307" i="13"/>
  <c r="O308" i="13"/>
  <c r="O309" i="13"/>
  <c r="O310" i="13"/>
  <c r="O311" i="13"/>
  <c r="O312" i="13"/>
  <c r="O313" i="13"/>
  <c r="O314" i="13"/>
  <c r="O315" i="13"/>
  <c r="O316" i="13"/>
  <c r="O317" i="13"/>
  <c r="O318" i="13"/>
  <c r="O319" i="13"/>
  <c r="O320" i="13"/>
  <c r="O321" i="13"/>
  <c r="O322" i="13"/>
  <c r="O323" i="13"/>
  <c r="O324" i="13"/>
  <c r="O325" i="13"/>
  <c r="O326" i="13"/>
  <c r="O327" i="13"/>
  <c r="O328" i="13"/>
  <c r="O329" i="13"/>
  <c r="O330" i="13"/>
  <c r="O331" i="13"/>
  <c r="O332" i="13"/>
  <c r="O333" i="13"/>
  <c r="O334" i="13"/>
  <c r="O335" i="13"/>
  <c r="O336" i="13"/>
  <c r="O337" i="13"/>
  <c r="O338" i="13"/>
  <c r="O339" i="13"/>
  <c r="O340" i="13"/>
  <c r="O341" i="13"/>
  <c r="O342" i="13"/>
  <c r="O343" i="13"/>
  <c r="O344" i="13"/>
  <c r="O345" i="13"/>
  <c r="O346" i="13"/>
  <c r="O347" i="13"/>
  <c r="O348" i="13"/>
  <c r="O349" i="13"/>
  <c r="O350" i="13"/>
  <c r="O351" i="13"/>
  <c r="O352" i="13"/>
  <c r="O353" i="13"/>
  <c r="O354" i="13"/>
  <c r="O355" i="13"/>
  <c r="O356" i="13"/>
  <c r="O357" i="13"/>
  <c r="O358" i="13"/>
  <c r="O359" i="13"/>
  <c r="O360" i="13"/>
  <c r="O361" i="13"/>
  <c r="O362" i="13"/>
  <c r="O363" i="13"/>
  <c r="O364" i="13"/>
  <c r="O365" i="13"/>
  <c r="O366" i="13"/>
  <c r="O367" i="13"/>
  <c r="O368" i="13"/>
  <c r="O369" i="13"/>
  <c r="O370" i="13"/>
  <c r="O371" i="13"/>
  <c r="O372" i="13"/>
  <c r="O373" i="13"/>
  <c r="O374" i="13"/>
  <c r="O375" i="13"/>
  <c r="O376" i="13"/>
  <c r="O377" i="13"/>
  <c r="O378" i="13"/>
  <c r="O379" i="13"/>
  <c r="O380" i="13"/>
  <c r="O381" i="13"/>
  <c r="O382" i="13"/>
  <c r="O383" i="13"/>
  <c r="O384" i="13"/>
  <c r="O385" i="13"/>
  <c r="O386" i="13"/>
  <c r="O387" i="13"/>
  <c r="O388" i="13"/>
  <c r="O389" i="13"/>
  <c r="O390" i="13"/>
  <c r="O391" i="13"/>
  <c r="O392" i="13"/>
  <c r="O393" i="13"/>
  <c r="O394" i="13"/>
  <c r="O395" i="13"/>
  <c r="O396" i="13"/>
  <c r="O397" i="13"/>
  <c r="O398" i="13"/>
  <c r="O399" i="13"/>
  <c r="O400" i="13"/>
  <c r="O401" i="13"/>
  <c r="O402" i="13"/>
  <c r="O403" i="13"/>
  <c r="O404" i="13"/>
  <c r="O405" i="13"/>
  <c r="O406" i="13"/>
  <c r="O407" i="13"/>
  <c r="O408" i="13"/>
  <c r="O409" i="13"/>
  <c r="O410" i="13"/>
  <c r="O411" i="13"/>
  <c r="O412" i="13"/>
  <c r="O413" i="13"/>
  <c r="O414" i="13"/>
  <c r="O415" i="13"/>
  <c r="O416" i="13"/>
  <c r="O417" i="13"/>
  <c r="O418" i="13"/>
  <c r="O419" i="13"/>
  <c r="O420" i="13"/>
  <c r="O421" i="13"/>
  <c r="O422" i="13"/>
  <c r="O423" i="13"/>
  <c r="O424" i="13"/>
  <c r="O425" i="13"/>
  <c r="O426" i="13"/>
  <c r="O427" i="13"/>
  <c r="O428" i="13"/>
  <c r="O429" i="13"/>
  <c r="O430" i="13"/>
  <c r="O431" i="13"/>
  <c r="O432" i="13"/>
  <c r="O433" i="13"/>
  <c r="O434" i="13"/>
  <c r="O435" i="13"/>
  <c r="O436" i="13"/>
  <c r="O437" i="13"/>
  <c r="O438" i="13"/>
  <c r="O439" i="13"/>
  <c r="O440" i="13"/>
  <c r="O441" i="13"/>
  <c r="O442" i="13"/>
  <c r="O443" i="13"/>
  <c r="O444" i="13"/>
  <c r="O445" i="13"/>
  <c r="O446" i="13"/>
  <c r="O447" i="13"/>
  <c r="O448" i="13"/>
  <c r="O449" i="13"/>
  <c r="O450" i="13"/>
  <c r="O451" i="13"/>
  <c r="O452" i="13"/>
  <c r="O453" i="13"/>
  <c r="O454" i="13"/>
  <c r="O455" i="13"/>
  <c r="O456" i="13"/>
  <c r="O457" i="13"/>
  <c r="O458" i="13"/>
  <c r="O459" i="13"/>
  <c r="O460" i="13"/>
  <c r="O461" i="13"/>
  <c r="O462" i="13"/>
  <c r="O463" i="13"/>
  <c r="O464" i="13"/>
  <c r="O465" i="13"/>
  <c r="O466" i="13"/>
  <c r="O467" i="13"/>
  <c r="O468" i="13"/>
  <c r="O469" i="13"/>
  <c r="O470" i="13"/>
  <c r="O471" i="13"/>
  <c r="O472" i="13"/>
  <c r="O473" i="13"/>
  <c r="O474" i="13"/>
  <c r="O475" i="13"/>
  <c r="O476" i="13"/>
  <c r="O477" i="13"/>
  <c r="O478" i="13"/>
  <c r="O479" i="13"/>
  <c r="O480" i="13"/>
  <c r="O481" i="13"/>
  <c r="O482" i="13"/>
  <c r="O483" i="13"/>
  <c r="O484" i="13"/>
  <c r="O485" i="13"/>
  <c r="O486" i="13"/>
  <c r="O487" i="13"/>
  <c r="O488" i="13"/>
  <c r="O489" i="13"/>
  <c r="O490" i="13"/>
  <c r="O491" i="13"/>
  <c r="O492" i="13"/>
  <c r="O493" i="13"/>
  <c r="O494" i="13"/>
  <c r="O495" i="13"/>
  <c r="O496" i="13"/>
  <c r="O497" i="13"/>
  <c r="O498" i="13"/>
  <c r="O499" i="13"/>
  <c r="O500" i="13"/>
  <c r="O501" i="13"/>
  <c r="O502" i="13"/>
  <c r="O503" i="13"/>
  <c r="O504" i="13"/>
  <c r="O505" i="13"/>
  <c r="O506" i="13"/>
  <c r="O507" i="13"/>
  <c r="O508" i="13"/>
  <c r="O509" i="13"/>
  <c r="O510" i="13"/>
  <c r="O511" i="13"/>
  <c r="O512" i="13"/>
  <c r="O513" i="13"/>
  <c r="O514" i="13"/>
  <c r="O515" i="13"/>
  <c r="O516" i="13"/>
  <c r="O517" i="13"/>
  <c r="O518" i="13"/>
  <c r="O519" i="13"/>
  <c r="O520" i="13"/>
  <c r="O521" i="13"/>
  <c r="O522" i="13"/>
  <c r="O523" i="13"/>
  <c r="O524" i="13"/>
  <c r="O525" i="13"/>
  <c r="O526" i="13"/>
  <c r="O527" i="13"/>
  <c r="O528" i="13"/>
  <c r="O529" i="13"/>
  <c r="O530" i="13"/>
  <c r="O531" i="13"/>
  <c r="O532" i="13"/>
  <c r="O533" i="13"/>
  <c r="O534" i="13"/>
  <c r="O535" i="13"/>
  <c r="O536" i="13"/>
  <c r="O537" i="13"/>
  <c r="O538" i="13"/>
  <c r="O539" i="13"/>
  <c r="O540" i="13"/>
  <c r="O541" i="13"/>
  <c r="O542" i="13"/>
  <c r="O543" i="13"/>
  <c r="O544" i="13"/>
  <c r="O545" i="13"/>
  <c r="O546" i="13"/>
  <c r="O547" i="13"/>
  <c r="O548" i="13"/>
  <c r="O549" i="13"/>
  <c r="O550" i="13"/>
  <c r="O551" i="13"/>
  <c r="O552" i="13"/>
  <c r="O553" i="13"/>
  <c r="O554" i="13"/>
  <c r="O555" i="13"/>
  <c r="O556" i="13"/>
  <c r="O557" i="13"/>
  <c r="O558" i="13"/>
  <c r="O559" i="13"/>
  <c r="O560" i="13"/>
  <c r="O561" i="13"/>
  <c r="O562" i="13"/>
  <c r="O563" i="13"/>
  <c r="O564" i="13"/>
  <c r="O565" i="13"/>
  <c r="O566" i="13"/>
  <c r="O567" i="13"/>
  <c r="O568" i="13"/>
  <c r="O569" i="13"/>
  <c r="O570" i="13"/>
  <c r="O571" i="13"/>
  <c r="O572" i="13"/>
  <c r="O573" i="13"/>
  <c r="O574" i="13"/>
  <c r="O575" i="13"/>
  <c r="O576" i="13"/>
  <c r="O577" i="13"/>
  <c r="O578" i="13"/>
  <c r="O579" i="13"/>
  <c r="O580" i="13"/>
  <c r="O581" i="13"/>
  <c r="O582" i="13"/>
  <c r="O583" i="13"/>
  <c r="O584" i="13"/>
  <c r="O585" i="13"/>
  <c r="O586" i="13"/>
  <c r="O587" i="13"/>
  <c r="O588" i="13"/>
  <c r="O589" i="13"/>
  <c r="O590" i="13"/>
  <c r="O591" i="13"/>
  <c r="O592" i="13"/>
  <c r="O593" i="13"/>
  <c r="O594" i="13"/>
  <c r="O595" i="13"/>
  <c r="O596" i="13"/>
  <c r="O597" i="13"/>
  <c r="O598" i="13"/>
  <c r="O599" i="13"/>
  <c r="O600" i="13"/>
  <c r="O601" i="13"/>
  <c r="O602" i="13"/>
  <c r="O603" i="13"/>
  <c r="O604" i="13"/>
  <c r="O605" i="13"/>
  <c r="O606" i="13"/>
  <c r="O607" i="13"/>
  <c r="O608" i="13"/>
  <c r="O609" i="13"/>
  <c r="O610" i="13"/>
  <c r="O611" i="13"/>
  <c r="O612" i="13"/>
  <c r="O613" i="13"/>
  <c r="O614" i="13"/>
  <c r="O615" i="13"/>
  <c r="O616" i="13"/>
  <c r="O617" i="13"/>
  <c r="O618" i="13"/>
  <c r="O619" i="13"/>
  <c r="O620" i="13"/>
  <c r="O621" i="13"/>
  <c r="O622" i="13"/>
  <c r="O623" i="13"/>
  <c r="O624" i="13"/>
  <c r="O625" i="13"/>
  <c r="O626" i="13"/>
  <c r="O627" i="13"/>
  <c r="O628" i="13"/>
  <c r="O629" i="13"/>
  <c r="O630" i="13"/>
  <c r="O631" i="13"/>
  <c r="O632" i="13"/>
  <c r="O633" i="13"/>
  <c r="O634" i="13"/>
  <c r="O635" i="13"/>
  <c r="O636" i="13"/>
  <c r="O637" i="13"/>
  <c r="O638" i="13"/>
  <c r="O639" i="13"/>
  <c r="O640" i="13"/>
  <c r="O641" i="13"/>
  <c r="O642" i="13"/>
  <c r="O643" i="13"/>
  <c r="O644" i="13"/>
  <c r="O645" i="13"/>
  <c r="O646" i="13"/>
  <c r="O647" i="13"/>
  <c r="O648" i="13"/>
  <c r="O649" i="13"/>
  <c r="O650" i="13"/>
  <c r="O651" i="13"/>
  <c r="O652" i="13"/>
  <c r="O653" i="13"/>
  <c r="O654" i="13"/>
  <c r="O655" i="13"/>
  <c r="O656" i="13"/>
  <c r="O657" i="13"/>
  <c r="O658" i="13"/>
  <c r="O659" i="13"/>
  <c r="O660" i="13"/>
  <c r="O661" i="13"/>
  <c r="O662" i="13"/>
  <c r="O663" i="13"/>
  <c r="O664" i="13"/>
  <c r="O665" i="13"/>
  <c r="O666" i="13"/>
  <c r="O667" i="13"/>
  <c r="O668" i="13"/>
  <c r="O669" i="13"/>
  <c r="O670" i="13"/>
  <c r="O671" i="13"/>
  <c r="O672" i="13"/>
  <c r="O673" i="13"/>
  <c r="O674" i="13"/>
  <c r="O675" i="13"/>
  <c r="O676" i="13"/>
  <c r="O677" i="13"/>
  <c r="O678" i="13"/>
  <c r="O679" i="13"/>
  <c r="O680" i="13"/>
  <c r="O681" i="13"/>
  <c r="O682" i="13"/>
  <c r="O683" i="13"/>
  <c r="O684" i="13"/>
  <c r="O685" i="13"/>
  <c r="O686" i="13"/>
  <c r="O687" i="13"/>
  <c r="O688" i="13"/>
  <c r="O689" i="13"/>
  <c r="O690" i="13"/>
  <c r="O691" i="13"/>
  <c r="O692" i="13"/>
  <c r="O693" i="13"/>
  <c r="O694" i="13"/>
  <c r="O695" i="13"/>
  <c r="O696" i="13"/>
  <c r="O697" i="13"/>
  <c r="O698" i="13"/>
  <c r="O699" i="13"/>
  <c r="O700" i="13"/>
  <c r="O701" i="13"/>
  <c r="O702" i="13"/>
  <c r="O703" i="13"/>
  <c r="O704" i="13"/>
  <c r="O705" i="13"/>
  <c r="O706" i="13"/>
  <c r="O707" i="13"/>
  <c r="O708" i="13"/>
  <c r="O709" i="13"/>
  <c r="O710" i="13"/>
  <c r="O711" i="13"/>
  <c r="O712" i="13"/>
  <c r="O713" i="13"/>
  <c r="O714" i="13"/>
  <c r="O715" i="13"/>
  <c r="O716" i="13"/>
  <c r="O717" i="13"/>
  <c r="O718" i="13"/>
  <c r="O719" i="13"/>
  <c r="O720" i="13"/>
  <c r="O721" i="13"/>
  <c r="O722" i="13"/>
  <c r="O723" i="13"/>
  <c r="O724" i="13"/>
  <c r="O725" i="13"/>
  <c r="O726" i="13"/>
  <c r="O727" i="13"/>
  <c r="O728" i="13"/>
  <c r="O729" i="13"/>
  <c r="O730" i="13"/>
  <c r="O731" i="13"/>
  <c r="O732" i="13"/>
  <c r="O733" i="13"/>
  <c r="O734" i="13"/>
  <c r="O735" i="13"/>
  <c r="O736" i="13"/>
  <c r="O737" i="13"/>
  <c r="O738" i="13"/>
  <c r="O739" i="13"/>
  <c r="O740" i="13"/>
  <c r="O741" i="13"/>
  <c r="O742" i="13"/>
  <c r="O743" i="13"/>
  <c r="O744" i="13"/>
  <c r="O745" i="13"/>
  <c r="O746" i="13"/>
  <c r="O747" i="13"/>
  <c r="O748" i="13"/>
  <c r="O749" i="13"/>
  <c r="O750" i="13"/>
  <c r="O751" i="13"/>
  <c r="O752" i="13"/>
  <c r="O753" i="13"/>
  <c r="O754" i="13"/>
  <c r="O755" i="13"/>
  <c r="O756" i="13"/>
  <c r="O757" i="13"/>
  <c r="O758" i="13"/>
  <c r="O759" i="13"/>
  <c r="O760" i="13"/>
  <c r="O761" i="13"/>
  <c r="O762" i="13"/>
  <c r="O763" i="13"/>
  <c r="O764" i="13"/>
  <c r="O765" i="13"/>
  <c r="O766" i="13"/>
  <c r="O767" i="13"/>
  <c r="O768" i="13"/>
  <c r="O769" i="13"/>
  <c r="O770" i="13"/>
  <c r="O771" i="13"/>
  <c r="O772" i="13"/>
  <c r="O773" i="13"/>
  <c r="O774" i="13"/>
  <c r="O775" i="13"/>
  <c r="O776" i="13"/>
  <c r="O777" i="13"/>
  <c r="O778" i="13"/>
  <c r="O779" i="13"/>
  <c r="O780" i="13"/>
  <c r="O781" i="13"/>
  <c r="O782" i="13"/>
  <c r="O783" i="13"/>
  <c r="O784" i="13"/>
  <c r="O785" i="13"/>
  <c r="O786" i="13"/>
  <c r="O787" i="13"/>
  <c r="O788" i="13"/>
  <c r="O789" i="13"/>
  <c r="O790" i="13"/>
  <c r="O791" i="13"/>
  <c r="O792" i="13"/>
  <c r="O793" i="13"/>
  <c r="O794" i="13"/>
  <c r="O795" i="13"/>
  <c r="O796" i="13"/>
  <c r="O797" i="13"/>
  <c r="O798" i="13"/>
  <c r="O799" i="13"/>
  <c r="O800" i="13"/>
  <c r="O801" i="13"/>
  <c r="O802" i="13"/>
  <c r="O803" i="13"/>
  <c r="O804" i="13"/>
  <c r="O805" i="13"/>
  <c r="O806" i="13"/>
  <c r="O807" i="13"/>
  <c r="O808" i="13"/>
  <c r="O809" i="13"/>
  <c r="O810" i="13"/>
  <c r="O811" i="13"/>
  <c r="O812" i="13"/>
  <c r="O813" i="13"/>
  <c r="O814" i="13"/>
  <c r="O815" i="13"/>
  <c r="O816" i="13"/>
  <c r="O817" i="13"/>
  <c r="O818" i="13"/>
  <c r="O819" i="13"/>
  <c r="O820" i="13"/>
  <c r="O821" i="13"/>
  <c r="O822" i="13"/>
  <c r="O823" i="13"/>
  <c r="O824" i="13"/>
  <c r="O825" i="13"/>
  <c r="O826" i="13"/>
  <c r="O827" i="13"/>
  <c r="O828" i="13"/>
  <c r="O829" i="13"/>
  <c r="O830" i="13"/>
  <c r="O831" i="13"/>
  <c r="O832" i="13"/>
  <c r="O833" i="13"/>
  <c r="O834" i="13"/>
  <c r="O835" i="13"/>
  <c r="O836" i="13"/>
  <c r="O837" i="13"/>
  <c r="O838" i="13"/>
  <c r="O839" i="13"/>
  <c r="O840" i="13"/>
  <c r="O841" i="13"/>
  <c r="O842" i="13"/>
  <c r="O843" i="13"/>
  <c r="O844" i="13"/>
  <c r="O845" i="13"/>
  <c r="O846" i="13"/>
  <c r="O847" i="13"/>
  <c r="O848" i="13"/>
  <c r="O849" i="13"/>
  <c r="O850" i="13"/>
  <c r="O851" i="13"/>
  <c r="O852" i="13"/>
  <c r="O853" i="13"/>
  <c r="O854" i="13"/>
  <c r="O855" i="13"/>
  <c r="O856" i="13"/>
  <c r="O857" i="13"/>
  <c r="O858" i="13"/>
  <c r="O859" i="13"/>
  <c r="O860" i="13"/>
  <c r="O861" i="13"/>
  <c r="O862" i="13"/>
  <c r="O863" i="13"/>
  <c r="O864" i="13"/>
  <c r="O865" i="13"/>
  <c r="O866" i="13"/>
  <c r="O867" i="13"/>
  <c r="O868" i="13"/>
  <c r="O869" i="13"/>
  <c r="O870" i="13"/>
  <c r="O871" i="13"/>
  <c r="O872" i="13"/>
  <c r="O873" i="13"/>
  <c r="O874" i="13"/>
  <c r="O875" i="13"/>
  <c r="O876" i="13"/>
  <c r="O877" i="13"/>
  <c r="O878" i="13"/>
  <c r="O879" i="13"/>
  <c r="O880" i="13"/>
  <c r="O881" i="13"/>
  <c r="O882" i="13"/>
  <c r="O883" i="13"/>
  <c r="O884" i="13"/>
  <c r="O885" i="13"/>
  <c r="O886" i="13"/>
  <c r="O887" i="13"/>
  <c r="O888" i="13"/>
  <c r="O889" i="13"/>
  <c r="O890" i="13"/>
  <c r="O891" i="13"/>
  <c r="O892" i="13"/>
  <c r="O893" i="13"/>
  <c r="O894" i="13"/>
  <c r="O895" i="13"/>
  <c r="O896" i="13"/>
  <c r="O897" i="13"/>
  <c r="O898" i="13"/>
  <c r="O899" i="13"/>
  <c r="O900" i="13"/>
  <c r="O901" i="13"/>
  <c r="O902" i="13"/>
  <c r="O903" i="13"/>
  <c r="O904" i="13"/>
  <c r="O905" i="13"/>
  <c r="O906" i="13"/>
  <c r="O907" i="13"/>
  <c r="O908" i="13"/>
  <c r="O909" i="13"/>
  <c r="O910" i="13"/>
  <c r="O911" i="13"/>
  <c r="O912" i="13"/>
  <c r="O913" i="13"/>
  <c r="O914" i="13"/>
  <c r="O915" i="13"/>
  <c r="O916" i="13"/>
  <c r="O917" i="13"/>
  <c r="O918" i="13"/>
  <c r="O919" i="13"/>
  <c r="O920" i="13"/>
  <c r="O921" i="13"/>
  <c r="O922" i="13"/>
  <c r="O923" i="13"/>
  <c r="O924" i="13"/>
  <c r="O925" i="13"/>
  <c r="O926" i="13"/>
  <c r="O927" i="13"/>
  <c r="O928" i="13"/>
  <c r="O929" i="13"/>
  <c r="O930" i="13"/>
  <c r="O931" i="13"/>
  <c r="O932" i="13"/>
  <c r="O933" i="13"/>
  <c r="O934" i="13"/>
  <c r="O935" i="13"/>
  <c r="O936" i="13"/>
  <c r="O937" i="13"/>
  <c r="O938" i="13"/>
  <c r="O939" i="13"/>
  <c r="O940" i="13"/>
  <c r="O941" i="13"/>
  <c r="O942" i="13"/>
  <c r="O943" i="13"/>
  <c r="O944" i="13"/>
  <c r="O945" i="13"/>
  <c r="O946" i="13"/>
  <c r="O947" i="13"/>
  <c r="O948" i="13"/>
  <c r="O949" i="13"/>
  <c r="O950" i="13"/>
  <c r="O951" i="13"/>
  <c r="O952" i="13"/>
  <c r="O953" i="13"/>
  <c r="O954" i="13"/>
  <c r="O955" i="13"/>
  <c r="O956" i="13"/>
  <c r="O957" i="13"/>
  <c r="O958" i="13"/>
  <c r="O959" i="13"/>
  <c r="O960" i="13"/>
  <c r="O961" i="13"/>
  <c r="O962" i="13"/>
  <c r="O963" i="13"/>
  <c r="O964" i="13"/>
  <c r="O965" i="13"/>
  <c r="O966" i="13"/>
  <c r="O967" i="13"/>
  <c r="O968" i="13"/>
  <c r="O969" i="13"/>
  <c r="O970" i="13"/>
  <c r="O971" i="13"/>
  <c r="O972" i="13"/>
  <c r="O973" i="13"/>
  <c r="O974" i="13"/>
  <c r="O975" i="13"/>
  <c r="O976" i="13"/>
  <c r="O977" i="13"/>
  <c r="O978" i="13"/>
  <c r="O979" i="13"/>
  <c r="O980" i="13"/>
  <c r="O981" i="13"/>
  <c r="O982" i="13"/>
  <c r="O983" i="13"/>
  <c r="O984" i="13"/>
  <c r="O985" i="13"/>
  <c r="O986" i="13"/>
  <c r="O987" i="13"/>
  <c r="O988" i="13"/>
  <c r="O989" i="13"/>
  <c r="O990" i="13"/>
  <c r="O991" i="13"/>
  <c r="O992" i="13"/>
  <c r="O993" i="13"/>
  <c r="O994" i="13"/>
  <c r="O995" i="13"/>
  <c r="O996" i="13"/>
  <c r="O997" i="13"/>
  <c r="O998" i="13"/>
  <c r="O999" i="13"/>
  <c r="O1000" i="13"/>
  <c r="O1001" i="13"/>
  <c r="O1002" i="13"/>
  <c r="O1003" i="13"/>
  <c r="O1004" i="13"/>
  <c r="O1005" i="13"/>
  <c r="O1006" i="13"/>
  <c r="O1007" i="13"/>
  <c r="O1008" i="13"/>
  <c r="O1009" i="13"/>
  <c r="O1010" i="13"/>
  <c r="O1011" i="13"/>
  <c r="O1012" i="13"/>
  <c r="O1013" i="13"/>
  <c r="O1014" i="13"/>
  <c r="O1015" i="13"/>
  <c r="O1016" i="13"/>
  <c r="O1017" i="13"/>
  <c r="O1018" i="13"/>
  <c r="O1019" i="13"/>
  <c r="O1020" i="13"/>
  <c r="O1021" i="13"/>
  <c r="O1022" i="13"/>
  <c r="O1023" i="13"/>
  <c r="O1024" i="13"/>
  <c r="O1025" i="13"/>
  <c r="O1026" i="13"/>
  <c r="O1027" i="13"/>
  <c r="O1028" i="13"/>
  <c r="O1029" i="13"/>
  <c r="O1030" i="13"/>
  <c r="O1031" i="13"/>
  <c r="O1032" i="13"/>
  <c r="O1033" i="13"/>
  <c r="O1034" i="13"/>
  <c r="O1035" i="13"/>
  <c r="O1036" i="13"/>
  <c r="O1037" i="13"/>
  <c r="O1038" i="13"/>
  <c r="O1039" i="13"/>
  <c r="O1040" i="13"/>
  <c r="O1041" i="13"/>
  <c r="O1042" i="13"/>
  <c r="O1043" i="13"/>
  <c r="O1044" i="13"/>
  <c r="O1045" i="13"/>
  <c r="O1046" i="13"/>
  <c r="O1047" i="13"/>
  <c r="O1048" i="13"/>
  <c r="O1049" i="13"/>
  <c r="O1050" i="13"/>
  <c r="O1051" i="13"/>
  <c r="O1052" i="13"/>
  <c r="O1053" i="13"/>
  <c r="O1054" i="13"/>
  <c r="O1055" i="13"/>
  <c r="O1056" i="13"/>
  <c r="O1057" i="13"/>
  <c r="O1058" i="13"/>
  <c r="O1059" i="13"/>
  <c r="O1060" i="13"/>
  <c r="O1061" i="13"/>
  <c r="O1062" i="13"/>
  <c r="O1063" i="13"/>
  <c r="O1064" i="13"/>
  <c r="O1065" i="13"/>
  <c r="O1066" i="13"/>
  <c r="O1067" i="13"/>
  <c r="O1068" i="13"/>
  <c r="O1069" i="13"/>
  <c r="O1070" i="13"/>
  <c r="O1071" i="13"/>
  <c r="O1072" i="13"/>
  <c r="O1073" i="13"/>
  <c r="O1074" i="13"/>
  <c r="O1075" i="13"/>
  <c r="O1076" i="13"/>
  <c r="O1077" i="13"/>
  <c r="O1078" i="13"/>
  <c r="O1079" i="13"/>
  <c r="O1080" i="13"/>
  <c r="O1081" i="13"/>
  <c r="O1082" i="13"/>
  <c r="O1083" i="13"/>
  <c r="O1084" i="13"/>
  <c r="O1085" i="13"/>
  <c r="O1086" i="13"/>
  <c r="O1087" i="13"/>
  <c r="O1088" i="13"/>
  <c r="O1089" i="13"/>
  <c r="O1090" i="13"/>
  <c r="O1091" i="13"/>
  <c r="O1092" i="13"/>
  <c r="O1093" i="13"/>
  <c r="O1094" i="13"/>
  <c r="O1095" i="13"/>
  <c r="O1096" i="13"/>
  <c r="O1097" i="13"/>
  <c r="O1098" i="13"/>
  <c r="O1099" i="13"/>
  <c r="O1100" i="13"/>
  <c r="O1101" i="13"/>
  <c r="O1102" i="13"/>
  <c r="O1103" i="13"/>
  <c r="O1104" i="13"/>
  <c r="O1105" i="13"/>
  <c r="O1106" i="13"/>
  <c r="O1107" i="13"/>
  <c r="O1108" i="13"/>
  <c r="O1109" i="13"/>
  <c r="O1110" i="13"/>
  <c r="O1111" i="13"/>
  <c r="O1112" i="13"/>
  <c r="O1113" i="13"/>
  <c r="O1114" i="13"/>
  <c r="O1115" i="13"/>
  <c r="O1116" i="13"/>
  <c r="O1117" i="13"/>
  <c r="O1118" i="13"/>
  <c r="O1119" i="13"/>
  <c r="O1120" i="13"/>
  <c r="O1121" i="13"/>
  <c r="O1122" i="13"/>
  <c r="O1123" i="13"/>
  <c r="O1124" i="13"/>
  <c r="O1125" i="13"/>
  <c r="O1126" i="13"/>
  <c r="O1127" i="13"/>
  <c r="O1128" i="13"/>
  <c r="O1129" i="13"/>
  <c r="O1130" i="13"/>
  <c r="O1131" i="13"/>
  <c r="O1132" i="13"/>
  <c r="O1133" i="13"/>
  <c r="O1134" i="13"/>
  <c r="O1135" i="13"/>
  <c r="O1136" i="13"/>
  <c r="O1137" i="13"/>
  <c r="O1138" i="13"/>
  <c r="O1139" i="13"/>
  <c r="O1140" i="13"/>
  <c r="O1141" i="13"/>
  <c r="O1142" i="13"/>
  <c r="O1143" i="13"/>
  <c r="O1144" i="13"/>
  <c r="O1145" i="13"/>
  <c r="O1146" i="13"/>
  <c r="O1147" i="13"/>
  <c r="O1148" i="13"/>
  <c r="O1149" i="13"/>
  <c r="O1150" i="13"/>
  <c r="O1151" i="13"/>
  <c r="O1152" i="13"/>
  <c r="O1153" i="13"/>
  <c r="O1154" i="13"/>
  <c r="O1155" i="13"/>
  <c r="O1156" i="13"/>
  <c r="O1157" i="13"/>
  <c r="O1158" i="13"/>
  <c r="O1159" i="13"/>
  <c r="O1160" i="13"/>
  <c r="O1161" i="13"/>
  <c r="O1162" i="13"/>
  <c r="O1163" i="13"/>
  <c r="O1164" i="13"/>
  <c r="O1165" i="13"/>
  <c r="O1166" i="13"/>
  <c r="O1167" i="13"/>
  <c r="O1168" i="13"/>
  <c r="O1169" i="13"/>
  <c r="O1170" i="13"/>
  <c r="O1171" i="13"/>
  <c r="O1172" i="13"/>
  <c r="O1173" i="13"/>
  <c r="O1174" i="13"/>
  <c r="O1175" i="13"/>
  <c r="O1176" i="13"/>
  <c r="O1177" i="13"/>
  <c r="O1178" i="13"/>
  <c r="O1179" i="13"/>
  <c r="O1180" i="13"/>
  <c r="O1181" i="13"/>
  <c r="O1182" i="13"/>
  <c r="O1183" i="13"/>
  <c r="O1184" i="13"/>
  <c r="O1185" i="13"/>
  <c r="O1186" i="13"/>
  <c r="O1187" i="13"/>
  <c r="O1188" i="13"/>
  <c r="O1189" i="13"/>
  <c r="O1190" i="13"/>
  <c r="O1191" i="13"/>
  <c r="O1192" i="13"/>
  <c r="O1193" i="13"/>
  <c r="O1194" i="13"/>
  <c r="O1195" i="13"/>
  <c r="O1196" i="13"/>
  <c r="O1197" i="13"/>
  <c r="O1198" i="13"/>
  <c r="O1199" i="13"/>
  <c r="O1200" i="13"/>
  <c r="O1201" i="13"/>
  <c r="O1202" i="13"/>
  <c r="O1203" i="13"/>
  <c r="O1204" i="13"/>
  <c r="O1205" i="13"/>
  <c r="O1206" i="13"/>
  <c r="O1207" i="13"/>
  <c r="O1208" i="13"/>
  <c r="O1209" i="13"/>
  <c r="O1210" i="13"/>
  <c r="O1211" i="13"/>
  <c r="O1212" i="13"/>
  <c r="O1213" i="13"/>
  <c r="O1214" i="13"/>
  <c r="O1215" i="13"/>
  <c r="O1216" i="13"/>
  <c r="O1217" i="13"/>
  <c r="O1218" i="13"/>
  <c r="O1219" i="13"/>
  <c r="O1220" i="13"/>
  <c r="O1221" i="13"/>
  <c r="O1222" i="13"/>
  <c r="O1223" i="13"/>
  <c r="O1224" i="13"/>
  <c r="O1225" i="13"/>
  <c r="O1226" i="13"/>
  <c r="O1227" i="13"/>
  <c r="O1228" i="13"/>
  <c r="O1229" i="13"/>
  <c r="O1230" i="13"/>
  <c r="O1231" i="13"/>
  <c r="O1232" i="13"/>
  <c r="O1233" i="13"/>
  <c r="O1234" i="13"/>
  <c r="O1235" i="13"/>
  <c r="O1236" i="13"/>
  <c r="O1237" i="13"/>
  <c r="O1238" i="13"/>
  <c r="O1239" i="13"/>
  <c r="O1240" i="13"/>
  <c r="O1241" i="13"/>
  <c r="O1242" i="13"/>
  <c r="O1243" i="13"/>
  <c r="O1244" i="13"/>
  <c r="O1245" i="13"/>
  <c r="O1246" i="13"/>
  <c r="O1247" i="13"/>
  <c r="O1248" i="13"/>
  <c r="O1249" i="13"/>
  <c r="O1250" i="13"/>
  <c r="O1251" i="13"/>
  <c r="O1252" i="13"/>
  <c r="O1253" i="13"/>
  <c r="O1254" i="13"/>
  <c r="O1255" i="13"/>
  <c r="O1256" i="13"/>
  <c r="O1257" i="13"/>
  <c r="O1258" i="13"/>
  <c r="O1259" i="13"/>
  <c r="O1260" i="13"/>
  <c r="O1261" i="13"/>
  <c r="O1262" i="13"/>
  <c r="O1263" i="13"/>
  <c r="O1264" i="13"/>
  <c r="O1265" i="13"/>
  <c r="O1266" i="13"/>
  <c r="O1267" i="13"/>
  <c r="O1268" i="13"/>
  <c r="O1269" i="13"/>
  <c r="O1270" i="13"/>
  <c r="O1271" i="13"/>
  <c r="O1272" i="13"/>
  <c r="O1273" i="13"/>
  <c r="O1274" i="13"/>
  <c r="O1275" i="13"/>
  <c r="O1276" i="13"/>
  <c r="O1277" i="13"/>
  <c r="O1278" i="13"/>
  <c r="O1279" i="13"/>
  <c r="O1280" i="13"/>
  <c r="O1281" i="13"/>
  <c r="O1282" i="13"/>
  <c r="O1283" i="13"/>
  <c r="O1284" i="13"/>
  <c r="O1285" i="13"/>
  <c r="O1286" i="13"/>
  <c r="O1287" i="13"/>
  <c r="O1288" i="13"/>
  <c r="O1289" i="13"/>
  <c r="O1290" i="13"/>
  <c r="O1291" i="13"/>
  <c r="O1292" i="13"/>
  <c r="O1293" i="13"/>
  <c r="O1294" i="13"/>
  <c r="O1295" i="13"/>
  <c r="O1296" i="13"/>
  <c r="O1297" i="13"/>
  <c r="O1298" i="13"/>
  <c r="O1299" i="13"/>
  <c r="O1300" i="13"/>
  <c r="O1301" i="13"/>
  <c r="O1302" i="13"/>
  <c r="O1303" i="13"/>
  <c r="O1304" i="13"/>
  <c r="O1305" i="13"/>
  <c r="O1306" i="13"/>
  <c r="O1307" i="13"/>
  <c r="O1308" i="13"/>
  <c r="O1309" i="13"/>
  <c r="O1310" i="13"/>
  <c r="O1311" i="13"/>
  <c r="O1312" i="13"/>
  <c r="O1313" i="13"/>
  <c r="O1314" i="13"/>
  <c r="O1315" i="13"/>
  <c r="O1316" i="13"/>
  <c r="O1317" i="13"/>
  <c r="O1318" i="13"/>
  <c r="O1319" i="13"/>
  <c r="O1320" i="13"/>
  <c r="O1321" i="13"/>
  <c r="O1322" i="13"/>
  <c r="O1323" i="13"/>
  <c r="O1324" i="13"/>
  <c r="O1325" i="13"/>
  <c r="O1326" i="13"/>
  <c r="O1327" i="13"/>
  <c r="O1328" i="13"/>
  <c r="O1329" i="13"/>
  <c r="O1330" i="13"/>
  <c r="O1331" i="13"/>
  <c r="O1332" i="13"/>
  <c r="O1333" i="13"/>
  <c r="O1334" i="13"/>
  <c r="O1335" i="13"/>
  <c r="O1336" i="13"/>
  <c r="O1337" i="13"/>
  <c r="O1338" i="13"/>
  <c r="O1339" i="13"/>
  <c r="O1340" i="13"/>
  <c r="O1341" i="13"/>
  <c r="O1342" i="13"/>
  <c r="O1343" i="13"/>
  <c r="O1344" i="13"/>
  <c r="O1345" i="13"/>
  <c r="O1346" i="13"/>
  <c r="O1347" i="13"/>
  <c r="O1348" i="13"/>
  <c r="O1349" i="13"/>
  <c r="O1350" i="13"/>
  <c r="O1351" i="13"/>
  <c r="O1352" i="13"/>
  <c r="O1353" i="13"/>
  <c r="O1354" i="13"/>
  <c r="O1355" i="13"/>
  <c r="O1356" i="13"/>
  <c r="O1357" i="13"/>
  <c r="O1358" i="13"/>
  <c r="O1359" i="13"/>
  <c r="O1360" i="13"/>
  <c r="O1361" i="13"/>
  <c r="O1362" i="13"/>
  <c r="O1363" i="13"/>
  <c r="O1364" i="13"/>
  <c r="O1365" i="13"/>
  <c r="O1366" i="13"/>
  <c r="O1367" i="13"/>
  <c r="O1368" i="13"/>
  <c r="O1369" i="13"/>
  <c r="O1370" i="13"/>
  <c r="O1371" i="13"/>
  <c r="O1372" i="13"/>
  <c r="O1373" i="13"/>
  <c r="O1374" i="13"/>
  <c r="O1375" i="13"/>
  <c r="O1376" i="13"/>
  <c r="O1377" i="13"/>
  <c r="O1378" i="13"/>
  <c r="O1379" i="13"/>
  <c r="O1380" i="13"/>
  <c r="O1381" i="13"/>
  <c r="O1382" i="13"/>
  <c r="O1383" i="13"/>
  <c r="O1384" i="13"/>
  <c r="O1385" i="13"/>
  <c r="O1386" i="13"/>
  <c r="O1387" i="13"/>
  <c r="O1388" i="13"/>
  <c r="O1389" i="13"/>
  <c r="O1390" i="13"/>
  <c r="O1391" i="13"/>
  <c r="O1392" i="13"/>
  <c r="O1393" i="13"/>
  <c r="O1394" i="13"/>
  <c r="O1395" i="13"/>
  <c r="O1396" i="13"/>
  <c r="O1397" i="13"/>
  <c r="O1398" i="13"/>
  <c r="O1399" i="13"/>
  <c r="O1400" i="13"/>
  <c r="O1401" i="13"/>
  <c r="O1402" i="13"/>
  <c r="O1403" i="13"/>
  <c r="O1404" i="13"/>
  <c r="O1405" i="13"/>
  <c r="O1406" i="13"/>
  <c r="O1407" i="13"/>
  <c r="O1408" i="13"/>
  <c r="O1409" i="13"/>
  <c r="O1410" i="13"/>
  <c r="O1411" i="13"/>
  <c r="O1412" i="13"/>
  <c r="O1413" i="13"/>
  <c r="O1414" i="13"/>
  <c r="O1415" i="13"/>
  <c r="O1416" i="13"/>
  <c r="O1417" i="13"/>
  <c r="O1418" i="13"/>
  <c r="O1419" i="13"/>
  <c r="O1420" i="13"/>
  <c r="O1421" i="13"/>
  <c r="O1422" i="13"/>
  <c r="O1423" i="13"/>
  <c r="O1424" i="13"/>
  <c r="O1425" i="13"/>
  <c r="O1426" i="13"/>
  <c r="O1427" i="13"/>
  <c r="O1428" i="13"/>
  <c r="O1429" i="13"/>
  <c r="O1430" i="13"/>
  <c r="O1431" i="13"/>
  <c r="O1432" i="13"/>
  <c r="O1433" i="13"/>
  <c r="O1434" i="13"/>
  <c r="O1435" i="13"/>
  <c r="O1436" i="13"/>
  <c r="O1437" i="13"/>
  <c r="O1438" i="13"/>
  <c r="O1439" i="13"/>
  <c r="O1440" i="13"/>
  <c r="O1441" i="13"/>
  <c r="O1442" i="13"/>
  <c r="O1443" i="13"/>
  <c r="O1444" i="13"/>
  <c r="O1445" i="13"/>
  <c r="O1446" i="13"/>
  <c r="O1447" i="13"/>
  <c r="O1448" i="13"/>
  <c r="O1449" i="13"/>
  <c r="O1450" i="13"/>
  <c r="O1451" i="13"/>
  <c r="O1452" i="13"/>
  <c r="O1453" i="13"/>
  <c r="O1454" i="13"/>
  <c r="O1455" i="13"/>
  <c r="O1456" i="13"/>
  <c r="O1457" i="13"/>
  <c r="O1458" i="13"/>
  <c r="O1459" i="13"/>
  <c r="O1460" i="13"/>
  <c r="O1461" i="13"/>
  <c r="O1462" i="13"/>
  <c r="O1463" i="13"/>
  <c r="O1464" i="13"/>
  <c r="O1465" i="13"/>
  <c r="O1466" i="13"/>
  <c r="O1467" i="13"/>
  <c r="O1468" i="13"/>
  <c r="O1469" i="13"/>
  <c r="O1470" i="13"/>
  <c r="O1471" i="13"/>
  <c r="O1472" i="13"/>
  <c r="O1473" i="13"/>
  <c r="O1474" i="13"/>
  <c r="O1475" i="13"/>
  <c r="O1476" i="13"/>
  <c r="O1477" i="13"/>
  <c r="O1478" i="13"/>
  <c r="O1479" i="13"/>
  <c r="O1480" i="13"/>
  <c r="O1481" i="13"/>
  <c r="O1482" i="13"/>
  <c r="O1483" i="13"/>
  <c r="O1484" i="13"/>
  <c r="O1485" i="13"/>
  <c r="O1486" i="13"/>
  <c r="O1487" i="13"/>
  <c r="O1488" i="13"/>
  <c r="O1489" i="13"/>
  <c r="O1490" i="13"/>
  <c r="O1491" i="13"/>
  <c r="O1492" i="13"/>
  <c r="O1493" i="13"/>
  <c r="O1494" i="13"/>
  <c r="O1495" i="13"/>
  <c r="O1496" i="13"/>
  <c r="O1497" i="13"/>
  <c r="O1498" i="13"/>
  <c r="O1499" i="13"/>
  <c r="O1500" i="13"/>
  <c r="O1501" i="13"/>
  <c r="O1502" i="13"/>
  <c r="O1503" i="13"/>
  <c r="O1504" i="13"/>
  <c r="O1505" i="13"/>
  <c r="O1506" i="13"/>
  <c r="O1507" i="13"/>
  <c r="O1508" i="13"/>
  <c r="O1509" i="13"/>
  <c r="O1510" i="13"/>
  <c r="O1511" i="13"/>
  <c r="O1512" i="13"/>
  <c r="O1513" i="13"/>
  <c r="O1514" i="13"/>
  <c r="O1515" i="13"/>
  <c r="O1516" i="13"/>
  <c r="O1517" i="13"/>
  <c r="O1518" i="13"/>
  <c r="O1519" i="13"/>
  <c r="O1520" i="13"/>
  <c r="O1521" i="13"/>
  <c r="O1522" i="13"/>
  <c r="O1523" i="13"/>
  <c r="O1524" i="13"/>
  <c r="O1525" i="13"/>
  <c r="O1526" i="13"/>
  <c r="O1527" i="13"/>
  <c r="O1528" i="13"/>
  <c r="O1529" i="13"/>
  <c r="O1530" i="13"/>
  <c r="O1531" i="13"/>
  <c r="O1532" i="13"/>
  <c r="O1533" i="13"/>
  <c r="O1534" i="13"/>
  <c r="O1535" i="13"/>
  <c r="O1536" i="13"/>
  <c r="O1537" i="13"/>
  <c r="O1538" i="13"/>
  <c r="O1539" i="13"/>
  <c r="O1540" i="13"/>
  <c r="O1541" i="13"/>
  <c r="O1542" i="13"/>
  <c r="O1543" i="13"/>
  <c r="O1544" i="13"/>
  <c r="O1545" i="13"/>
  <c r="O1546" i="13"/>
  <c r="O1547" i="13"/>
  <c r="O1548" i="13"/>
  <c r="O1549" i="13"/>
  <c r="O1550" i="13"/>
  <c r="O1551" i="13"/>
  <c r="O1552" i="13"/>
  <c r="O1553" i="13"/>
  <c r="O1554" i="13"/>
  <c r="O1555" i="13"/>
  <c r="O1556" i="13"/>
  <c r="O1557" i="13"/>
  <c r="O1558" i="13"/>
  <c r="O1559" i="13"/>
  <c r="O1560" i="13"/>
  <c r="O1561" i="13"/>
  <c r="O1562" i="13"/>
  <c r="O1563" i="13"/>
  <c r="O1564" i="13"/>
  <c r="O1565" i="13"/>
  <c r="O1566" i="13"/>
  <c r="O1567" i="13"/>
  <c r="O1568" i="13"/>
  <c r="O1569" i="13"/>
  <c r="O1570" i="13"/>
  <c r="O1571" i="13"/>
  <c r="O1572" i="13"/>
  <c r="O1573" i="13"/>
  <c r="O1574" i="13"/>
  <c r="O1575" i="13"/>
  <c r="O1576" i="13"/>
  <c r="O1577" i="13"/>
  <c r="O1578" i="13"/>
  <c r="O1579" i="13"/>
  <c r="O1580" i="13"/>
  <c r="O1581" i="13"/>
  <c r="O1582" i="13"/>
  <c r="O1583" i="13"/>
  <c r="O1584" i="13"/>
  <c r="O1585" i="13"/>
  <c r="O1586" i="13"/>
  <c r="O1587" i="13"/>
  <c r="O1588" i="13"/>
  <c r="O1589" i="13"/>
  <c r="O1590" i="13"/>
  <c r="O1591" i="13"/>
  <c r="O1592" i="13"/>
  <c r="O1593" i="13"/>
  <c r="O1594" i="13"/>
  <c r="O1595" i="13"/>
  <c r="O1596" i="13"/>
  <c r="O1597" i="13"/>
  <c r="O1598" i="13"/>
  <c r="O1599" i="13"/>
  <c r="O1600" i="13"/>
  <c r="O1601" i="13"/>
  <c r="O1602" i="13"/>
  <c r="O1603" i="13"/>
  <c r="O1604" i="13"/>
  <c r="O1605" i="13"/>
  <c r="O1606" i="13"/>
  <c r="O1607" i="13"/>
  <c r="O1608" i="13"/>
  <c r="O1609" i="13"/>
  <c r="O1610" i="13"/>
  <c r="O1611" i="13"/>
  <c r="O1612" i="13"/>
  <c r="O1613" i="13"/>
  <c r="O1614" i="13"/>
  <c r="O1615" i="13"/>
  <c r="O1616" i="13"/>
  <c r="O1617" i="13"/>
  <c r="O1618" i="13"/>
  <c r="O1619" i="13"/>
  <c r="O1620" i="13"/>
  <c r="O1621" i="13"/>
  <c r="O1622" i="13"/>
  <c r="O1623" i="13"/>
  <c r="O1624" i="13"/>
  <c r="O1625" i="13"/>
  <c r="O1626" i="13"/>
  <c r="O1627" i="13"/>
  <c r="O1628" i="13"/>
  <c r="O1629" i="13"/>
  <c r="O1630" i="13"/>
  <c r="O1631" i="13"/>
  <c r="O1632" i="13"/>
  <c r="O1633" i="13"/>
  <c r="O1634" i="13"/>
  <c r="O1635" i="13"/>
  <c r="O1636" i="13"/>
  <c r="O1637" i="13"/>
  <c r="O1638" i="13"/>
  <c r="O1639" i="13"/>
  <c r="O1640" i="13"/>
  <c r="O1641" i="13"/>
  <c r="O1642" i="13"/>
  <c r="O1643" i="13"/>
  <c r="O1644" i="13"/>
  <c r="O1645" i="13"/>
  <c r="O1646" i="13"/>
  <c r="O1647" i="13"/>
  <c r="O1648" i="13"/>
  <c r="O1649" i="13"/>
  <c r="O1650" i="13"/>
  <c r="O1651" i="13"/>
  <c r="O1652" i="13"/>
  <c r="O1653" i="13"/>
  <c r="O1654" i="13"/>
  <c r="O1655" i="13"/>
  <c r="O1656" i="13"/>
  <c r="O1657" i="13"/>
  <c r="O1658" i="13"/>
  <c r="O1659" i="13"/>
  <c r="O1660" i="13"/>
  <c r="O1661" i="13"/>
  <c r="O1662" i="13"/>
  <c r="O1663" i="13"/>
  <c r="O1664" i="13"/>
  <c r="O1665" i="13"/>
  <c r="O1666" i="13"/>
  <c r="O1667" i="13"/>
  <c r="O1668" i="13"/>
  <c r="O1669" i="13"/>
  <c r="O1670" i="13"/>
  <c r="O1671" i="13"/>
  <c r="O1672" i="13"/>
  <c r="O1673" i="13"/>
  <c r="O1674" i="13"/>
  <c r="O1675" i="13"/>
  <c r="O1676" i="13"/>
  <c r="O1677" i="13"/>
  <c r="O1678" i="13"/>
  <c r="O1679" i="13"/>
  <c r="O1680" i="13"/>
  <c r="O1681" i="13"/>
  <c r="O1682" i="13"/>
  <c r="O1683" i="13"/>
  <c r="O1684" i="13"/>
  <c r="O1685" i="13"/>
  <c r="O1686" i="13"/>
  <c r="O1687" i="13"/>
  <c r="O1688" i="13"/>
  <c r="O1689" i="13"/>
  <c r="O1690" i="13"/>
  <c r="O1691" i="13"/>
  <c r="O1692" i="13"/>
  <c r="O1693" i="13"/>
  <c r="O1694" i="13"/>
  <c r="O1695" i="13"/>
  <c r="O1696" i="13"/>
  <c r="O1697" i="13"/>
  <c r="O1698" i="13"/>
  <c r="O1699" i="13"/>
  <c r="O1700" i="13"/>
  <c r="O1701" i="13"/>
  <c r="O1702" i="13"/>
  <c r="O1703" i="13"/>
  <c r="O1704" i="13"/>
  <c r="O1705" i="13"/>
  <c r="O1706" i="13"/>
  <c r="O1707" i="13"/>
  <c r="O1708" i="13"/>
  <c r="O1709" i="13"/>
  <c r="O1710" i="13"/>
  <c r="O1711" i="13"/>
  <c r="O1712" i="13"/>
  <c r="O1713" i="13"/>
  <c r="O1714" i="13"/>
  <c r="O1715" i="13"/>
  <c r="O1716" i="13"/>
  <c r="O1717" i="13"/>
  <c r="O1718" i="13"/>
  <c r="O1719" i="13"/>
  <c r="O1720" i="13"/>
  <c r="O1721" i="13"/>
  <c r="O1722" i="13"/>
  <c r="O1723" i="13"/>
  <c r="O1724" i="13"/>
  <c r="O1725" i="13"/>
  <c r="O1726" i="13"/>
  <c r="O1727" i="13"/>
  <c r="O1728" i="13"/>
  <c r="O1729" i="13"/>
  <c r="O1730" i="13"/>
  <c r="O1731" i="13"/>
  <c r="O1732" i="13"/>
  <c r="O1733" i="13"/>
  <c r="O1734" i="13"/>
  <c r="O1735" i="13"/>
  <c r="O1736" i="13"/>
  <c r="O1737" i="13"/>
  <c r="O1738" i="13"/>
  <c r="O1739" i="13"/>
  <c r="O1740" i="13"/>
  <c r="O1741" i="13"/>
  <c r="O1742" i="13"/>
  <c r="O1743" i="13"/>
  <c r="O1744" i="13"/>
  <c r="O1745" i="13"/>
  <c r="O1746" i="13"/>
  <c r="O1747" i="13"/>
  <c r="O1748" i="13"/>
  <c r="O1749" i="13"/>
  <c r="O1750" i="13"/>
  <c r="O1751" i="13"/>
  <c r="O1752" i="13"/>
  <c r="O1753" i="13"/>
  <c r="O1754" i="13"/>
  <c r="O1755" i="13"/>
  <c r="O1756" i="13"/>
  <c r="O1757" i="13"/>
  <c r="O1758" i="13"/>
  <c r="O1759" i="13"/>
  <c r="O1760" i="13"/>
  <c r="O1761" i="13"/>
  <c r="O1762" i="13"/>
  <c r="O1763" i="13"/>
  <c r="O1764" i="13"/>
  <c r="O1765" i="13"/>
  <c r="O1766" i="13"/>
  <c r="O1767" i="13"/>
  <c r="O1768" i="13"/>
  <c r="O1769" i="13"/>
  <c r="O1770" i="13"/>
  <c r="O1771" i="13"/>
  <c r="O1772" i="13"/>
  <c r="O1773" i="13"/>
  <c r="O1774" i="13"/>
  <c r="O1775" i="13"/>
  <c r="O1776" i="13"/>
  <c r="O1777" i="13"/>
  <c r="O1778" i="13"/>
  <c r="O1779" i="13"/>
  <c r="O1780" i="13"/>
  <c r="O1781" i="13"/>
  <c r="O1782" i="13"/>
  <c r="O1783" i="13"/>
  <c r="O1784" i="13"/>
  <c r="O1785" i="13"/>
  <c r="O1786" i="13"/>
  <c r="O1787" i="13"/>
  <c r="O1788" i="13"/>
  <c r="O1789" i="13"/>
  <c r="O1790" i="13"/>
  <c r="O1791" i="13"/>
  <c r="O1792" i="13"/>
  <c r="O1793" i="13"/>
  <c r="O1794" i="13"/>
  <c r="O1795" i="13"/>
  <c r="O1796" i="13"/>
  <c r="O1797" i="13"/>
  <c r="O1798" i="13"/>
  <c r="O1799" i="13"/>
  <c r="O1800" i="13"/>
  <c r="O1801" i="13"/>
  <c r="O1802" i="13"/>
  <c r="O1803" i="13"/>
  <c r="O1804" i="13"/>
  <c r="O1805" i="13"/>
  <c r="O1806" i="13"/>
  <c r="O1807" i="13"/>
  <c r="O1808" i="13"/>
  <c r="O1809" i="13"/>
  <c r="O1810" i="13"/>
  <c r="O1811" i="13"/>
  <c r="O1812" i="13"/>
  <c r="O1813" i="13"/>
  <c r="O1814" i="13"/>
  <c r="O1815" i="13"/>
  <c r="O1816" i="13"/>
  <c r="O1817" i="13"/>
  <c r="O1818" i="13"/>
  <c r="O1819" i="13"/>
  <c r="O1820" i="13"/>
  <c r="O1821" i="13"/>
  <c r="O1822" i="13"/>
  <c r="O1823" i="13"/>
  <c r="O1824" i="13"/>
  <c r="O1825" i="13"/>
  <c r="O1826" i="13"/>
  <c r="O1827" i="13"/>
  <c r="O1828" i="13"/>
  <c r="O1829" i="13"/>
  <c r="O1830" i="13"/>
  <c r="O1831" i="13"/>
  <c r="O1832" i="13"/>
  <c r="O1833" i="13"/>
  <c r="O1834" i="13"/>
  <c r="O1835" i="13"/>
  <c r="O1836" i="13"/>
  <c r="O1837" i="13"/>
  <c r="O1838" i="13"/>
  <c r="O1839" i="13"/>
  <c r="O1840" i="13"/>
  <c r="O1841" i="13"/>
  <c r="O1842" i="13"/>
  <c r="O1843" i="13"/>
  <c r="O1844" i="13"/>
  <c r="O1845" i="13"/>
  <c r="O1846" i="13"/>
  <c r="O1847" i="13"/>
  <c r="O1848" i="13"/>
  <c r="O1849" i="13"/>
  <c r="O1850" i="13"/>
  <c r="O1851" i="13"/>
  <c r="O1852" i="13"/>
  <c r="O1853" i="13"/>
  <c r="O1854" i="13"/>
  <c r="O1855" i="13"/>
  <c r="O1856" i="13"/>
  <c r="O1857" i="13"/>
  <c r="O1858" i="13"/>
  <c r="O1859" i="13"/>
  <c r="O1860" i="13"/>
  <c r="O1861" i="13"/>
  <c r="O1862" i="13"/>
  <c r="O1863" i="13"/>
  <c r="O1864" i="13"/>
  <c r="O1865" i="13"/>
  <c r="O1866" i="13"/>
  <c r="O1867" i="13"/>
  <c r="O1868" i="13"/>
  <c r="O1869" i="13"/>
  <c r="O1870" i="13"/>
  <c r="O1871" i="13"/>
  <c r="O1872" i="13"/>
  <c r="O1873" i="13"/>
  <c r="O1874" i="13"/>
  <c r="O1875" i="13"/>
  <c r="O1876" i="13"/>
  <c r="O1877" i="13"/>
  <c r="O1878" i="13"/>
  <c r="O1879" i="13"/>
  <c r="O1880" i="13"/>
  <c r="O1881" i="13"/>
  <c r="O1882" i="13"/>
  <c r="O1883" i="13"/>
  <c r="O1884" i="13"/>
  <c r="O1885" i="13"/>
  <c r="O1886" i="13"/>
  <c r="O1887" i="13"/>
  <c r="O1888" i="13"/>
  <c r="O1889" i="13"/>
  <c r="O1890" i="13"/>
  <c r="O1891" i="13"/>
  <c r="O1892" i="13"/>
  <c r="O1893" i="13"/>
  <c r="O1894" i="13"/>
  <c r="O1895" i="13"/>
  <c r="O1896" i="13"/>
  <c r="O1897" i="13"/>
  <c r="O1898" i="13"/>
  <c r="O1899" i="13"/>
  <c r="O1900" i="13"/>
  <c r="O1901" i="13"/>
  <c r="O1902" i="13"/>
  <c r="O1903" i="13"/>
  <c r="O1904" i="13"/>
  <c r="O1905" i="13"/>
  <c r="O1906" i="13"/>
  <c r="O1907" i="13"/>
  <c r="O1908" i="13"/>
  <c r="O1909" i="13"/>
  <c r="O1910" i="13"/>
  <c r="O1911" i="13"/>
  <c r="O1912" i="13"/>
  <c r="O1913" i="13"/>
  <c r="O1914" i="13"/>
  <c r="O1915" i="13"/>
  <c r="O1916" i="13"/>
  <c r="O1917" i="13"/>
  <c r="O1918" i="13"/>
  <c r="O1919" i="13"/>
  <c r="O1920" i="13"/>
  <c r="O1921" i="13"/>
  <c r="O1922" i="13"/>
  <c r="O1923" i="13"/>
  <c r="O1924" i="13"/>
  <c r="O1925" i="13"/>
  <c r="O1926" i="13"/>
  <c r="O1927" i="13"/>
  <c r="O1928" i="13"/>
  <c r="O1929" i="13"/>
  <c r="O1930" i="13"/>
  <c r="O1931" i="13"/>
  <c r="O1932" i="13"/>
  <c r="O1933" i="13"/>
  <c r="O1934" i="13"/>
  <c r="O1935" i="13"/>
  <c r="O1936" i="13"/>
  <c r="O1937" i="13"/>
  <c r="O1938" i="13"/>
  <c r="O1939" i="13"/>
  <c r="O1940" i="13"/>
  <c r="O1941" i="13"/>
  <c r="O1942" i="13"/>
  <c r="O1943" i="13"/>
  <c r="O1944" i="13"/>
  <c r="O1945" i="13"/>
  <c r="O1946" i="13"/>
  <c r="O1947" i="13"/>
  <c r="O1948" i="13"/>
  <c r="O1949" i="13"/>
  <c r="O1950" i="13"/>
  <c r="O1951" i="13"/>
  <c r="O1952" i="13"/>
  <c r="O1953" i="13"/>
  <c r="O1954" i="13"/>
  <c r="O1955" i="13"/>
  <c r="O1956" i="13"/>
  <c r="O1957" i="13"/>
  <c r="O1958" i="13"/>
  <c r="O1959" i="13"/>
  <c r="O1960" i="13"/>
  <c r="O1961" i="13"/>
  <c r="O1962" i="13"/>
  <c r="O1963" i="13"/>
  <c r="O1964" i="13"/>
  <c r="O1965" i="13"/>
  <c r="O1966" i="13"/>
  <c r="O1967" i="13"/>
  <c r="O1968" i="13"/>
  <c r="O1969" i="13"/>
  <c r="O1970" i="13"/>
  <c r="O1971" i="13"/>
  <c r="O1972" i="13"/>
  <c r="O1973" i="13"/>
  <c r="O1974" i="13"/>
  <c r="O1975" i="13"/>
  <c r="O1976" i="13"/>
  <c r="O1977" i="13"/>
  <c r="O1978" i="13"/>
  <c r="O1979" i="13"/>
  <c r="O1980" i="13"/>
  <c r="O1981" i="13"/>
  <c r="O1982" i="13"/>
  <c r="O1983" i="13"/>
  <c r="O1984" i="13"/>
  <c r="O1985" i="13"/>
  <c r="O1986" i="13"/>
  <c r="O1987" i="13"/>
  <c r="O1988" i="13"/>
  <c r="O1989" i="13"/>
  <c r="O1990" i="13"/>
  <c r="O1991" i="13"/>
  <c r="O1992" i="13"/>
  <c r="O1993" i="13"/>
  <c r="O1994" i="13"/>
  <c r="O1995" i="13"/>
  <c r="O1996" i="13"/>
  <c r="O1997" i="13"/>
  <c r="O1998" i="13"/>
  <c r="O1999" i="13"/>
  <c r="O2000" i="13"/>
  <c r="O2001" i="13"/>
  <c r="O2002" i="13"/>
  <c r="O2003" i="13"/>
  <c r="O2004" i="13"/>
  <c r="O2005" i="13"/>
  <c r="O2006" i="13"/>
  <c r="O2007" i="13"/>
  <c r="O2008" i="13"/>
  <c r="O2009" i="13"/>
  <c r="O2010" i="13"/>
  <c r="O2011" i="13"/>
  <c r="O2012" i="13"/>
  <c r="O2013" i="13"/>
  <c r="O2014" i="13"/>
  <c r="O2015" i="13"/>
  <c r="O2016" i="13"/>
  <c r="O2017" i="13"/>
  <c r="O2018" i="13"/>
  <c r="O2019" i="13"/>
  <c r="O2020" i="13"/>
  <c r="O2021" i="13"/>
  <c r="O2022" i="13"/>
  <c r="O2023" i="13"/>
  <c r="O2024" i="13"/>
  <c r="O2025" i="13"/>
  <c r="O2026" i="13"/>
  <c r="O2027" i="13"/>
  <c r="O2028" i="13"/>
  <c r="O2029" i="13"/>
  <c r="O2030" i="13"/>
  <c r="O2031" i="13"/>
  <c r="O2032" i="13"/>
  <c r="O2033" i="13"/>
  <c r="O2034" i="13"/>
  <c r="O2035" i="13"/>
  <c r="O2036" i="13"/>
  <c r="O2037" i="13"/>
  <c r="O2038" i="13"/>
  <c r="O2039" i="13"/>
  <c r="O2040" i="13"/>
  <c r="O2041" i="13"/>
  <c r="O2042" i="13"/>
  <c r="O2043" i="13"/>
  <c r="O2044" i="13"/>
  <c r="O2045" i="13"/>
  <c r="O2046" i="13"/>
  <c r="O2047" i="13"/>
  <c r="O2048" i="13"/>
  <c r="O2049" i="13"/>
  <c r="O2050" i="13"/>
  <c r="O2051" i="13"/>
  <c r="O2052" i="13"/>
  <c r="O2053" i="13"/>
  <c r="O2054" i="13"/>
  <c r="O2055" i="13"/>
  <c r="O2056" i="13"/>
  <c r="O2057" i="13"/>
  <c r="O2058" i="13"/>
  <c r="O2059" i="13"/>
  <c r="O2060" i="13"/>
  <c r="O2061" i="13"/>
  <c r="O2062" i="13"/>
  <c r="O2063" i="13"/>
  <c r="O2064" i="13"/>
  <c r="O2065" i="13"/>
  <c r="O2066" i="13"/>
  <c r="O2067" i="13"/>
  <c r="O2068" i="13"/>
  <c r="O2069" i="13"/>
  <c r="O2070" i="13"/>
  <c r="O2071" i="13"/>
  <c r="O2072" i="13"/>
  <c r="O2073" i="13"/>
  <c r="O2074" i="13"/>
  <c r="O2075" i="13"/>
  <c r="O2076" i="13"/>
  <c r="O2077" i="13"/>
  <c r="O2078" i="13"/>
  <c r="O2079" i="13"/>
  <c r="O2080" i="13"/>
  <c r="O2081" i="13"/>
  <c r="O2082" i="13"/>
  <c r="O2083" i="13"/>
  <c r="O2084" i="13"/>
  <c r="O2085" i="13"/>
  <c r="O2086" i="13"/>
  <c r="O2087" i="13"/>
  <c r="O2088" i="13"/>
  <c r="O2089" i="13"/>
  <c r="O2090" i="13"/>
  <c r="O2091" i="13"/>
  <c r="O2092" i="13"/>
  <c r="O2093" i="13"/>
  <c r="O2094" i="13"/>
  <c r="O2095" i="13"/>
  <c r="O2096" i="13"/>
  <c r="O2097" i="13"/>
  <c r="O2098" i="13"/>
  <c r="O2099" i="13"/>
  <c r="O2100" i="13"/>
  <c r="O2101" i="13"/>
  <c r="O2102" i="13"/>
  <c r="O2103" i="13"/>
  <c r="O2104" i="13"/>
  <c r="O2105" i="13"/>
  <c r="O2106" i="13"/>
  <c r="O2107" i="13"/>
  <c r="O2108" i="13"/>
  <c r="O2109" i="13"/>
  <c r="O2110" i="13"/>
  <c r="O2111" i="13"/>
  <c r="O2112" i="13"/>
  <c r="O2113" i="13"/>
  <c r="O2114" i="13"/>
  <c r="O2115" i="13"/>
  <c r="O2116" i="13"/>
  <c r="O2117" i="13"/>
  <c r="O2118" i="13"/>
  <c r="O2119" i="13"/>
  <c r="O2120" i="13"/>
  <c r="O2121" i="13"/>
  <c r="O2122" i="13"/>
  <c r="O2123" i="13"/>
  <c r="O2124" i="13"/>
  <c r="O2125" i="13"/>
  <c r="O2126" i="13"/>
  <c r="O2127" i="13"/>
  <c r="O2128" i="13"/>
  <c r="O2129" i="13"/>
  <c r="O2130" i="13"/>
  <c r="O2131" i="13"/>
  <c r="O2132" i="13"/>
  <c r="O2133" i="13"/>
  <c r="O2134" i="13"/>
  <c r="O2135" i="13"/>
  <c r="O2136" i="13"/>
  <c r="O2137" i="13"/>
  <c r="O2138" i="13"/>
  <c r="O2139" i="13"/>
  <c r="O2140" i="13"/>
  <c r="O2141" i="13"/>
  <c r="O2142" i="13"/>
  <c r="O2143" i="13"/>
  <c r="O2144" i="13"/>
  <c r="O2145" i="13"/>
  <c r="O2146" i="13"/>
  <c r="O2147" i="13"/>
  <c r="O2148" i="13"/>
  <c r="O2149" i="13"/>
  <c r="O2150" i="13"/>
  <c r="O2151" i="13"/>
  <c r="O2152" i="13"/>
  <c r="O2153" i="13"/>
  <c r="O2154" i="13"/>
  <c r="O2155" i="13"/>
  <c r="O2156" i="13"/>
  <c r="O2157" i="13"/>
  <c r="O2158" i="13"/>
  <c r="O2159" i="13"/>
  <c r="O2160" i="13"/>
  <c r="O2161" i="13"/>
  <c r="O2162" i="13"/>
  <c r="O2163" i="13"/>
  <c r="O2164" i="13"/>
  <c r="O2165" i="13"/>
  <c r="O2166" i="13"/>
  <c r="O2167" i="13"/>
  <c r="O2168" i="13"/>
  <c r="O2169" i="13"/>
  <c r="O2170" i="13"/>
  <c r="O2171" i="13"/>
  <c r="O2172" i="13"/>
  <c r="O2173" i="13"/>
  <c r="O2174" i="13"/>
  <c r="O2175" i="13"/>
  <c r="O2176" i="13"/>
  <c r="O2177" i="13"/>
  <c r="O2178" i="13"/>
  <c r="O2179" i="13"/>
  <c r="O2180" i="13"/>
  <c r="O2181" i="13"/>
  <c r="O2182" i="13"/>
  <c r="O2183" i="13"/>
  <c r="O2184" i="13"/>
  <c r="O2185" i="13"/>
  <c r="O2186" i="13"/>
  <c r="O2187" i="13"/>
  <c r="O2188" i="13"/>
  <c r="O2189" i="13"/>
  <c r="O2190" i="13"/>
  <c r="O2191" i="13"/>
  <c r="O2192" i="13"/>
  <c r="O2193" i="13"/>
  <c r="O2194" i="13"/>
  <c r="O2195" i="13"/>
  <c r="O2196" i="13"/>
  <c r="O2197" i="13"/>
  <c r="O2198" i="13"/>
  <c r="O2199" i="13"/>
  <c r="O2200" i="13"/>
  <c r="O2201" i="13"/>
  <c r="O2202" i="13"/>
  <c r="O2203" i="13"/>
  <c r="O2204" i="13"/>
  <c r="O2205" i="13"/>
  <c r="O2206" i="13"/>
  <c r="O2207" i="13"/>
  <c r="O2208" i="13"/>
  <c r="O2209" i="13"/>
  <c r="O2210" i="13"/>
  <c r="O2211" i="13"/>
  <c r="O2212" i="13"/>
  <c r="O2213" i="13"/>
  <c r="O2214" i="13"/>
  <c r="O2215" i="13"/>
  <c r="O2216" i="13"/>
  <c r="O2217" i="13"/>
  <c r="O2218" i="13"/>
  <c r="O2219" i="13"/>
  <c r="O2220" i="13"/>
  <c r="O2221" i="13"/>
  <c r="O2222" i="13"/>
  <c r="O2223" i="13"/>
  <c r="O2224" i="13"/>
  <c r="O2225" i="13"/>
  <c r="O2226" i="13"/>
  <c r="O2227" i="13"/>
  <c r="O2228" i="13"/>
  <c r="O2229" i="13"/>
  <c r="O2230" i="13"/>
  <c r="O2231" i="13"/>
  <c r="O2232" i="13"/>
  <c r="O2233" i="13"/>
  <c r="O2234" i="13"/>
  <c r="O2235" i="13"/>
  <c r="O2236" i="13"/>
  <c r="O2237" i="13"/>
  <c r="O2238" i="13"/>
  <c r="O2239" i="13"/>
  <c r="O2240" i="13"/>
  <c r="O2241" i="13"/>
  <c r="O2242" i="13"/>
  <c r="O2243" i="13"/>
  <c r="O2244" i="13"/>
  <c r="O2245" i="13"/>
  <c r="O2246" i="13"/>
  <c r="O2247" i="13"/>
  <c r="O2248" i="13"/>
  <c r="O2249" i="13"/>
  <c r="O2250" i="13"/>
  <c r="O2251" i="13"/>
  <c r="O2252" i="13"/>
  <c r="O2253" i="13"/>
  <c r="O2254" i="13"/>
  <c r="O2255" i="13"/>
  <c r="O2256" i="13"/>
  <c r="O2257" i="13"/>
  <c r="O2258" i="13"/>
  <c r="O2259" i="13"/>
  <c r="O2260" i="13"/>
  <c r="O2261" i="13"/>
  <c r="O2262" i="13"/>
  <c r="O2263" i="13"/>
  <c r="O2264" i="13"/>
  <c r="O2265" i="13"/>
  <c r="O2266" i="13"/>
  <c r="O2267" i="13"/>
  <c r="O2268" i="13"/>
  <c r="O2269" i="13"/>
  <c r="O2270" i="13"/>
  <c r="O2271" i="13"/>
  <c r="O2272" i="13"/>
  <c r="O2273" i="13"/>
  <c r="O2274" i="13"/>
  <c r="O2275" i="13"/>
  <c r="O2276" i="13"/>
  <c r="O2277" i="13"/>
  <c r="O2278" i="13"/>
  <c r="O2279" i="13"/>
  <c r="O2280" i="13"/>
  <c r="O2281" i="13"/>
  <c r="O2282" i="13"/>
  <c r="O2283" i="13"/>
  <c r="O2284" i="13"/>
  <c r="O2285" i="13"/>
  <c r="O2286" i="13"/>
  <c r="O2287" i="13"/>
  <c r="O2288" i="13"/>
  <c r="O2289" i="13"/>
  <c r="O2290" i="13"/>
  <c r="O2291" i="13"/>
  <c r="O2292" i="13"/>
  <c r="O2293" i="13"/>
  <c r="O2294" i="13"/>
  <c r="O2295" i="13"/>
  <c r="O2296" i="13"/>
  <c r="O2297" i="13"/>
  <c r="O2298" i="13"/>
  <c r="O2299" i="13"/>
  <c r="O2300" i="13"/>
  <c r="O2301" i="13"/>
  <c r="O2302" i="13"/>
  <c r="O2303" i="13"/>
  <c r="O2304" i="13"/>
  <c r="O2305" i="13"/>
  <c r="O2306" i="13"/>
  <c r="O2307" i="13"/>
  <c r="O2308" i="13"/>
  <c r="O2309" i="13"/>
  <c r="O2310" i="13"/>
  <c r="O2311" i="13"/>
  <c r="O2312" i="13"/>
  <c r="O2313" i="13"/>
  <c r="O2314" i="13"/>
  <c r="O2315" i="13"/>
  <c r="O2316" i="13"/>
  <c r="O2317" i="13"/>
  <c r="O2318" i="13"/>
  <c r="O2319" i="13"/>
  <c r="O2320" i="13"/>
  <c r="O2321" i="13"/>
  <c r="O2322" i="13"/>
  <c r="O2323" i="13"/>
  <c r="O2324" i="13"/>
  <c r="O2325" i="13"/>
  <c r="O2326" i="13"/>
  <c r="O2327" i="13"/>
  <c r="O2328" i="13"/>
  <c r="O2329" i="13"/>
  <c r="O2330" i="13"/>
  <c r="O2331" i="13"/>
  <c r="O2332" i="13"/>
  <c r="O2333" i="13"/>
  <c r="O2334" i="13"/>
  <c r="O2335" i="13"/>
  <c r="O2336" i="13"/>
  <c r="O2" i="13"/>
  <c r="N3" i="13"/>
  <c r="N4" i="13"/>
  <c r="N5" i="13"/>
  <c r="N6" i="13"/>
  <c r="N7" i="13"/>
  <c r="N8" i="13"/>
  <c r="N9" i="13"/>
  <c r="N10" i="13"/>
  <c r="N11" i="13"/>
  <c r="N12" i="13"/>
  <c r="N13" i="13"/>
  <c r="N14" i="13"/>
  <c r="N15" i="13"/>
  <c r="N16" i="13"/>
  <c r="N17" i="13"/>
  <c r="N18" i="13"/>
  <c r="N19" i="13"/>
  <c r="N20" i="13"/>
  <c r="N21" i="13"/>
  <c r="N22" i="13"/>
  <c r="N23" i="13"/>
  <c r="N24" i="13"/>
  <c r="N25" i="13"/>
  <c r="N26" i="13"/>
  <c r="N27" i="13"/>
  <c r="N28" i="13"/>
  <c r="N29" i="13"/>
  <c r="N30" i="13"/>
  <c r="N31" i="13"/>
  <c r="N32" i="13"/>
  <c r="N33" i="13"/>
  <c r="N34" i="13"/>
  <c r="N35" i="13"/>
  <c r="N36" i="13"/>
  <c r="N37" i="13"/>
  <c r="N38" i="13"/>
  <c r="N39" i="13"/>
  <c r="N40" i="13"/>
  <c r="N41" i="13"/>
  <c r="N42" i="13"/>
  <c r="N43" i="13"/>
  <c r="N44" i="13"/>
  <c r="N45" i="13"/>
  <c r="N46" i="13"/>
  <c r="N47" i="13"/>
  <c r="N48" i="13"/>
  <c r="N49" i="13"/>
  <c r="N50" i="13"/>
  <c r="N51" i="13"/>
  <c r="N52" i="13"/>
  <c r="N53" i="13"/>
  <c r="N54" i="13"/>
  <c r="N55" i="13"/>
  <c r="N56" i="13"/>
  <c r="N57" i="13"/>
  <c r="N58" i="13"/>
  <c r="N59" i="13"/>
  <c r="N60" i="13"/>
  <c r="N61" i="13"/>
  <c r="N62" i="13"/>
  <c r="N63" i="13"/>
  <c r="N64" i="13"/>
  <c r="N65" i="13"/>
  <c r="N66" i="13"/>
  <c r="N67" i="13"/>
  <c r="N68" i="13"/>
  <c r="N69" i="13"/>
  <c r="N70" i="13"/>
  <c r="N71" i="13"/>
  <c r="N72" i="13"/>
  <c r="N73" i="13"/>
  <c r="N74" i="13"/>
  <c r="N75" i="13"/>
  <c r="N76" i="13"/>
  <c r="N77" i="13"/>
  <c r="N78" i="13"/>
  <c r="N79" i="13"/>
  <c r="N80" i="13"/>
  <c r="N81" i="13"/>
  <c r="N82" i="13"/>
  <c r="N83" i="13"/>
  <c r="N84" i="13"/>
  <c r="N85" i="13"/>
  <c r="N86" i="13"/>
  <c r="N87" i="13"/>
  <c r="N88" i="13"/>
  <c r="N89" i="13"/>
  <c r="N90" i="13"/>
  <c r="N91" i="13"/>
  <c r="N92" i="13"/>
  <c r="N93" i="13"/>
  <c r="N94" i="13"/>
  <c r="N95" i="13"/>
  <c r="N96" i="13"/>
  <c r="N97" i="13"/>
  <c r="N98" i="13"/>
  <c r="N99" i="13"/>
  <c r="N100" i="13"/>
  <c r="N101" i="13"/>
  <c r="N102" i="13"/>
  <c r="N103" i="13"/>
  <c r="N104" i="13"/>
  <c r="N105" i="13"/>
  <c r="N106" i="13"/>
  <c r="N107" i="13"/>
  <c r="N108" i="13"/>
  <c r="N109" i="13"/>
  <c r="N110" i="13"/>
  <c r="N111" i="13"/>
  <c r="N112" i="13"/>
  <c r="N113" i="13"/>
  <c r="N114" i="13"/>
  <c r="N115" i="13"/>
  <c r="N116" i="13"/>
  <c r="N117" i="13"/>
  <c r="N118" i="13"/>
  <c r="N119" i="13"/>
  <c r="N120" i="13"/>
  <c r="N121" i="13"/>
  <c r="N122" i="13"/>
  <c r="N123" i="13"/>
  <c r="N124" i="13"/>
  <c r="N125" i="13"/>
  <c r="N126" i="13"/>
  <c r="N127" i="13"/>
  <c r="N128" i="13"/>
  <c r="N129" i="13"/>
  <c r="N130" i="13"/>
  <c r="N131" i="13"/>
  <c r="N132" i="13"/>
  <c r="N133" i="13"/>
  <c r="N134" i="13"/>
  <c r="N135" i="13"/>
  <c r="N136" i="13"/>
  <c r="N137" i="13"/>
  <c r="N138" i="13"/>
  <c r="N139" i="13"/>
  <c r="N140" i="13"/>
  <c r="N141" i="13"/>
  <c r="N142" i="13"/>
  <c r="N143" i="13"/>
  <c r="N144" i="13"/>
  <c r="N145" i="13"/>
  <c r="N146" i="13"/>
  <c r="N147" i="13"/>
  <c r="N148" i="13"/>
  <c r="N149" i="13"/>
  <c r="N150" i="13"/>
  <c r="N151" i="13"/>
  <c r="N152" i="13"/>
  <c r="N153" i="13"/>
  <c r="N154" i="13"/>
  <c r="N155" i="13"/>
  <c r="N156" i="13"/>
  <c r="N157" i="13"/>
  <c r="N158" i="13"/>
  <c r="N159" i="13"/>
  <c r="N160" i="13"/>
  <c r="N161" i="13"/>
  <c r="N162" i="13"/>
  <c r="N163" i="13"/>
  <c r="N164" i="13"/>
  <c r="N165" i="13"/>
  <c r="N166" i="13"/>
  <c r="N167" i="13"/>
  <c r="N168" i="13"/>
  <c r="N169" i="13"/>
  <c r="N170" i="13"/>
  <c r="N171" i="13"/>
  <c r="N172" i="13"/>
  <c r="N173" i="13"/>
  <c r="N174" i="13"/>
  <c r="N175" i="13"/>
  <c r="N176" i="13"/>
  <c r="N177" i="13"/>
  <c r="N178" i="13"/>
  <c r="N179" i="13"/>
  <c r="N180" i="13"/>
  <c r="N181" i="13"/>
  <c r="N182" i="13"/>
  <c r="N183" i="13"/>
  <c r="N184" i="13"/>
  <c r="N185" i="13"/>
  <c r="N186" i="13"/>
  <c r="N187" i="13"/>
  <c r="N188" i="13"/>
  <c r="N189" i="13"/>
  <c r="N190" i="13"/>
  <c r="N191" i="13"/>
  <c r="N192" i="13"/>
  <c r="N193" i="13"/>
  <c r="N194" i="13"/>
  <c r="N195" i="13"/>
  <c r="N196" i="13"/>
  <c r="N197" i="13"/>
  <c r="N198" i="13"/>
  <c r="N199" i="13"/>
  <c r="N200" i="13"/>
  <c r="N201" i="13"/>
  <c r="N202" i="13"/>
  <c r="N203" i="13"/>
  <c r="N204" i="13"/>
  <c r="N205" i="13"/>
  <c r="N206" i="13"/>
  <c r="N207" i="13"/>
  <c r="N208" i="13"/>
  <c r="N209" i="13"/>
  <c r="N210" i="13"/>
  <c r="N211" i="13"/>
  <c r="N212" i="13"/>
  <c r="N213" i="13"/>
  <c r="N214" i="13"/>
  <c r="N215" i="13"/>
  <c r="N216" i="13"/>
  <c r="N217" i="13"/>
  <c r="N218" i="13"/>
  <c r="N219" i="13"/>
  <c r="N220" i="13"/>
  <c r="N221" i="13"/>
  <c r="N222" i="13"/>
  <c r="N223" i="13"/>
  <c r="N224" i="13"/>
  <c r="N225" i="13"/>
  <c r="N226" i="13"/>
  <c r="N227" i="13"/>
  <c r="N228" i="13"/>
  <c r="N229" i="13"/>
  <c r="N230" i="13"/>
  <c r="N231" i="13"/>
  <c r="N232" i="13"/>
  <c r="N233" i="13"/>
  <c r="N234" i="13"/>
  <c r="N235" i="13"/>
  <c r="N236" i="13"/>
  <c r="N237" i="13"/>
  <c r="N238" i="13"/>
  <c r="N239" i="13"/>
  <c r="N240" i="13"/>
  <c r="N241" i="13"/>
  <c r="N242" i="13"/>
  <c r="N243" i="13"/>
  <c r="N244" i="13"/>
  <c r="N245" i="13"/>
  <c r="N246" i="13"/>
  <c r="N247" i="13"/>
  <c r="N248" i="13"/>
  <c r="N249" i="13"/>
  <c r="N250" i="13"/>
  <c r="N251" i="13"/>
  <c r="N252" i="13"/>
  <c r="N253" i="13"/>
  <c r="N254" i="13"/>
  <c r="N255" i="13"/>
  <c r="N256" i="13"/>
  <c r="N257" i="13"/>
  <c r="N258" i="13"/>
  <c r="N259" i="13"/>
  <c r="N260" i="13"/>
  <c r="N261" i="13"/>
  <c r="N262" i="13"/>
  <c r="N263" i="13"/>
  <c r="N264" i="13"/>
  <c r="N265" i="13"/>
  <c r="N266" i="13"/>
  <c r="N267" i="13"/>
  <c r="N268" i="13"/>
  <c r="N269" i="13"/>
  <c r="N270" i="13"/>
  <c r="N271" i="13"/>
  <c r="N272" i="13"/>
  <c r="N273" i="13"/>
  <c r="N274" i="13"/>
  <c r="N275" i="13"/>
  <c r="N276" i="13"/>
  <c r="N277" i="13"/>
  <c r="N278" i="13"/>
  <c r="N279" i="13"/>
  <c r="N280" i="13"/>
  <c r="N281" i="13"/>
  <c r="N282" i="13"/>
  <c r="N283" i="13"/>
  <c r="N284" i="13"/>
  <c r="N285" i="13"/>
  <c r="N286" i="13"/>
  <c r="N287" i="13"/>
  <c r="N288" i="13"/>
  <c r="N289" i="13"/>
  <c r="N290" i="13"/>
  <c r="N291" i="13"/>
  <c r="N292" i="13"/>
  <c r="N293" i="13"/>
  <c r="N294" i="13"/>
  <c r="N295" i="13"/>
  <c r="N296" i="13"/>
  <c r="N297" i="13"/>
  <c r="N298" i="13"/>
  <c r="N299" i="13"/>
  <c r="N300" i="13"/>
  <c r="N301" i="13"/>
  <c r="N302" i="13"/>
  <c r="N303" i="13"/>
  <c r="N304" i="13"/>
  <c r="N305" i="13"/>
  <c r="N306" i="13"/>
  <c r="N307" i="13"/>
  <c r="N308" i="13"/>
  <c r="N309" i="13"/>
  <c r="N310" i="13"/>
  <c r="N311" i="13"/>
  <c r="N312" i="13"/>
  <c r="N313" i="13"/>
  <c r="N314" i="13"/>
  <c r="N315" i="13"/>
  <c r="N316" i="13"/>
  <c r="N317" i="13"/>
  <c r="N318" i="13"/>
  <c r="N319" i="13"/>
  <c r="N320" i="13"/>
  <c r="N321" i="13"/>
  <c r="N322" i="13"/>
  <c r="N323" i="13"/>
  <c r="N324" i="13"/>
  <c r="N325" i="13"/>
  <c r="N326" i="13"/>
  <c r="N327" i="13"/>
  <c r="N328" i="13"/>
  <c r="N329" i="13"/>
  <c r="N330" i="13"/>
  <c r="N331" i="13"/>
  <c r="N332" i="13"/>
  <c r="N333" i="13"/>
  <c r="N334" i="13"/>
  <c r="N335" i="13"/>
  <c r="N336" i="13"/>
  <c r="N337" i="13"/>
  <c r="N338" i="13"/>
  <c r="N339" i="13"/>
  <c r="N340" i="13"/>
  <c r="N341" i="13"/>
  <c r="N342" i="13"/>
  <c r="N343" i="13"/>
  <c r="N344" i="13"/>
  <c r="N345" i="13"/>
  <c r="N346" i="13"/>
  <c r="N347" i="13"/>
  <c r="N348" i="13"/>
  <c r="N349" i="13"/>
  <c r="N350" i="13"/>
  <c r="N351" i="13"/>
  <c r="N352" i="13"/>
  <c r="N353" i="13"/>
  <c r="N354" i="13"/>
  <c r="N355" i="13"/>
  <c r="N356" i="13"/>
  <c r="N357" i="13"/>
  <c r="N358" i="13"/>
  <c r="N359" i="13"/>
  <c r="N360" i="13"/>
  <c r="N361" i="13"/>
  <c r="N362" i="13"/>
  <c r="N363" i="13"/>
  <c r="N364" i="13"/>
  <c r="N365" i="13"/>
  <c r="N366" i="13"/>
  <c r="N367" i="13"/>
  <c r="N368" i="13"/>
  <c r="N369" i="13"/>
  <c r="N370" i="13"/>
  <c r="N371" i="13"/>
  <c r="N372" i="13"/>
  <c r="N373" i="13"/>
  <c r="N374" i="13"/>
  <c r="N375" i="13"/>
  <c r="N376" i="13"/>
  <c r="N377" i="13"/>
  <c r="N378" i="13"/>
  <c r="N379" i="13"/>
  <c r="N380" i="13"/>
  <c r="N381" i="13"/>
  <c r="N382" i="13"/>
  <c r="N383" i="13"/>
  <c r="N384" i="13"/>
  <c r="N385" i="13"/>
  <c r="N386" i="13"/>
  <c r="N387" i="13"/>
  <c r="N388" i="13"/>
  <c r="N389" i="13"/>
  <c r="N390" i="13"/>
  <c r="N391" i="13"/>
  <c r="N392" i="13"/>
  <c r="N393" i="13"/>
  <c r="N394" i="13"/>
  <c r="N395" i="13"/>
  <c r="N396" i="13"/>
  <c r="N397" i="13"/>
  <c r="N398" i="13"/>
  <c r="N399" i="13"/>
  <c r="N400" i="13"/>
  <c r="N401" i="13"/>
  <c r="N402" i="13"/>
  <c r="N403" i="13"/>
  <c r="N404" i="13"/>
  <c r="N405" i="13"/>
  <c r="N406" i="13"/>
  <c r="N407" i="13"/>
  <c r="N408" i="13"/>
  <c r="N409" i="13"/>
  <c r="N410" i="13"/>
  <c r="N411" i="13"/>
  <c r="N412" i="13"/>
  <c r="N413" i="13"/>
  <c r="N414" i="13"/>
  <c r="N415" i="13"/>
  <c r="N416" i="13"/>
  <c r="N417" i="13"/>
  <c r="N418" i="13"/>
  <c r="N419" i="13"/>
  <c r="N420" i="13"/>
  <c r="N421" i="13"/>
  <c r="N422" i="13"/>
  <c r="N423" i="13"/>
  <c r="N424" i="13"/>
  <c r="N425" i="13"/>
  <c r="N426" i="13"/>
  <c r="N427" i="13"/>
  <c r="N428" i="13"/>
  <c r="N429" i="13"/>
  <c r="N430" i="13"/>
  <c r="N431" i="13"/>
  <c r="N432" i="13"/>
  <c r="N433" i="13"/>
  <c r="N434" i="13"/>
  <c r="N435" i="13"/>
  <c r="N436" i="13"/>
  <c r="N437" i="13"/>
  <c r="N438" i="13"/>
  <c r="N439" i="13"/>
  <c r="N440" i="13"/>
  <c r="N441" i="13"/>
  <c r="N442" i="13"/>
  <c r="N443" i="13"/>
  <c r="N444" i="13"/>
  <c r="N445" i="13"/>
  <c r="N446" i="13"/>
  <c r="N447" i="13"/>
  <c r="N448" i="13"/>
  <c r="N449" i="13"/>
  <c r="N450" i="13"/>
  <c r="N451" i="13"/>
  <c r="N452" i="13"/>
  <c r="N453" i="13"/>
  <c r="N454" i="13"/>
  <c r="N455" i="13"/>
  <c r="N456" i="13"/>
  <c r="N457" i="13"/>
  <c r="N458" i="13"/>
  <c r="N459" i="13"/>
  <c r="N460" i="13"/>
  <c r="N461" i="13"/>
  <c r="N462" i="13"/>
  <c r="N463" i="13"/>
  <c r="N464" i="13"/>
  <c r="N465" i="13"/>
  <c r="N466" i="13"/>
  <c r="N467" i="13"/>
  <c r="N468" i="13"/>
  <c r="N469" i="13"/>
  <c r="N470" i="13"/>
  <c r="N471" i="13"/>
  <c r="N472" i="13"/>
  <c r="N473" i="13"/>
  <c r="N474" i="13"/>
  <c r="N475" i="13"/>
  <c r="N476" i="13"/>
  <c r="N477" i="13"/>
  <c r="N478" i="13"/>
  <c r="N479" i="13"/>
  <c r="N480" i="13"/>
  <c r="N481" i="13"/>
  <c r="N482" i="13"/>
  <c r="N483" i="13"/>
  <c r="N484" i="13"/>
  <c r="N485" i="13"/>
  <c r="N486" i="13"/>
  <c r="N487" i="13"/>
  <c r="N488" i="13"/>
  <c r="N489" i="13"/>
  <c r="N490" i="13"/>
  <c r="N491" i="13"/>
  <c r="N492" i="13"/>
  <c r="N493" i="13"/>
  <c r="N494" i="13"/>
  <c r="N495" i="13"/>
  <c r="N496" i="13"/>
  <c r="N497" i="13"/>
  <c r="N498" i="13"/>
  <c r="N499" i="13"/>
  <c r="N500" i="13"/>
  <c r="N501" i="13"/>
  <c r="N502" i="13"/>
  <c r="N503" i="13"/>
  <c r="N504" i="13"/>
  <c r="N505" i="13"/>
  <c r="N506" i="13"/>
  <c r="N507" i="13"/>
  <c r="N508" i="13"/>
  <c r="N509" i="13"/>
  <c r="N510" i="13"/>
  <c r="N511" i="13"/>
  <c r="N512" i="13"/>
  <c r="N513" i="13"/>
  <c r="N514" i="13"/>
  <c r="N515" i="13"/>
  <c r="N516" i="13"/>
  <c r="N517" i="13"/>
  <c r="N518" i="13"/>
  <c r="N519" i="13"/>
  <c r="N520" i="13"/>
  <c r="N521" i="13"/>
  <c r="N522" i="13"/>
  <c r="N523" i="13"/>
  <c r="N524" i="13"/>
  <c r="N525" i="13"/>
  <c r="N526" i="13"/>
  <c r="N527" i="13"/>
  <c r="N528" i="13"/>
  <c r="N529" i="13"/>
  <c r="N530" i="13"/>
  <c r="N531" i="13"/>
  <c r="N532" i="13"/>
  <c r="N533" i="13"/>
  <c r="N534" i="13"/>
  <c r="N535" i="13"/>
  <c r="N536" i="13"/>
  <c r="N537" i="13"/>
  <c r="N538" i="13"/>
  <c r="N539" i="13"/>
  <c r="N540" i="13"/>
  <c r="N541" i="13"/>
  <c r="N542" i="13"/>
  <c r="N543" i="13"/>
  <c r="N544" i="13"/>
  <c r="N545" i="13"/>
  <c r="N546" i="13"/>
  <c r="N547" i="13"/>
  <c r="N548" i="13"/>
  <c r="N549" i="13"/>
  <c r="N550" i="13"/>
  <c r="N551" i="13"/>
  <c r="N552" i="13"/>
  <c r="N553" i="13"/>
  <c r="N554" i="13"/>
  <c r="N555" i="13"/>
  <c r="N556" i="13"/>
  <c r="N557" i="13"/>
  <c r="N558" i="13"/>
  <c r="N559" i="13"/>
  <c r="N560" i="13"/>
  <c r="N561" i="13"/>
  <c r="N562" i="13"/>
  <c r="N563" i="13"/>
  <c r="N564" i="13"/>
  <c r="N565" i="13"/>
  <c r="N566" i="13"/>
  <c r="N567" i="13"/>
  <c r="N568" i="13"/>
  <c r="N569" i="13"/>
  <c r="N570" i="13"/>
  <c r="N571" i="13"/>
  <c r="N572" i="13"/>
  <c r="N573" i="13"/>
  <c r="N574" i="13"/>
  <c r="N575" i="13"/>
  <c r="N576" i="13"/>
  <c r="N577" i="13"/>
  <c r="N578" i="13"/>
  <c r="N579" i="13"/>
  <c r="N580" i="13"/>
  <c r="N581" i="13"/>
  <c r="N582" i="13"/>
  <c r="N583" i="13"/>
  <c r="N584" i="13"/>
  <c r="N585" i="13"/>
  <c r="N586" i="13"/>
  <c r="N587" i="13"/>
  <c r="N588" i="13"/>
  <c r="N589" i="13"/>
  <c r="N590" i="13"/>
  <c r="N591" i="13"/>
  <c r="N592" i="13"/>
  <c r="N593" i="13"/>
  <c r="N594" i="13"/>
  <c r="N595" i="13"/>
  <c r="N596" i="13"/>
  <c r="N597" i="13"/>
  <c r="N598" i="13"/>
  <c r="N599" i="13"/>
  <c r="N600" i="13"/>
  <c r="N601" i="13"/>
  <c r="N602" i="13"/>
  <c r="N603" i="13"/>
  <c r="N604" i="13"/>
  <c r="N605" i="13"/>
  <c r="N606" i="13"/>
  <c r="N607" i="13"/>
  <c r="N608" i="13"/>
  <c r="N609" i="13"/>
  <c r="N610" i="13"/>
  <c r="N611" i="13"/>
  <c r="N612" i="13"/>
  <c r="N613" i="13"/>
  <c r="N614" i="13"/>
  <c r="N615" i="13"/>
  <c r="N616" i="13"/>
  <c r="N617" i="13"/>
  <c r="N618" i="13"/>
  <c r="N619" i="13"/>
  <c r="N620" i="13"/>
  <c r="N621" i="13"/>
  <c r="N622" i="13"/>
  <c r="N623" i="13"/>
  <c r="N624" i="13"/>
  <c r="N625" i="13"/>
  <c r="N626" i="13"/>
  <c r="N627" i="13"/>
  <c r="N628" i="13"/>
  <c r="N629" i="13"/>
  <c r="N630" i="13"/>
  <c r="N631" i="13"/>
  <c r="N632" i="13"/>
  <c r="N633" i="13"/>
  <c r="N634" i="13"/>
  <c r="N635" i="13"/>
  <c r="N636" i="13"/>
  <c r="N637" i="13"/>
  <c r="N638" i="13"/>
  <c r="N639" i="13"/>
  <c r="N640" i="13"/>
  <c r="N641" i="13"/>
  <c r="N642" i="13"/>
  <c r="N643" i="13"/>
  <c r="N644" i="13"/>
  <c r="N645" i="13"/>
  <c r="N646" i="13"/>
  <c r="N647" i="13"/>
  <c r="N648" i="13"/>
  <c r="N649" i="13"/>
  <c r="N650" i="13"/>
  <c r="N651" i="13"/>
  <c r="N652" i="13"/>
  <c r="N653" i="13"/>
  <c r="N654" i="13"/>
  <c r="N655" i="13"/>
  <c r="N656" i="13"/>
  <c r="N657" i="13"/>
  <c r="N658" i="13"/>
  <c r="N659" i="13"/>
  <c r="N660" i="13"/>
  <c r="N661" i="13"/>
  <c r="N662" i="13"/>
  <c r="N663" i="13"/>
  <c r="N664" i="13"/>
  <c r="N665" i="13"/>
  <c r="N666" i="13"/>
  <c r="N667" i="13"/>
  <c r="N668" i="13"/>
  <c r="N669" i="13"/>
  <c r="N670" i="13"/>
  <c r="N671" i="13"/>
  <c r="N672" i="13"/>
  <c r="N673" i="13"/>
  <c r="N674" i="13"/>
  <c r="N675" i="13"/>
  <c r="N676" i="13"/>
  <c r="N677" i="13"/>
  <c r="N678" i="13"/>
  <c r="N679" i="13"/>
  <c r="N680" i="13"/>
  <c r="N681" i="13"/>
  <c r="N682" i="13"/>
  <c r="N683" i="13"/>
  <c r="N684" i="13"/>
  <c r="N685" i="13"/>
  <c r="N686" i="13"/>
  <c r="N687" i="13"/>
  <c r="N688" i="13"/>
  <c r="N689" i="13"/>
  <c r="N690" i="13"/>
  <c r="N691" i="13"/>
  <c r="N692" i="13"/>
  <c r="N693" i="13"/>
  <c r="N694" i="13"/>
  <c r="N695" i="13"/>
  <c r="N696" i="13"/>
  <c r="N697" i="13"/>
  <c r="N698" i="13"/>
  <c r="N699" i="13"/>
  <c r="N700" i="13"/>
  <c r="N701" i="13"/>
  <c r="N702" i="13"/>
  <c r="N703" i="13"/>
  <c r="N704" i="13"/>
  <c r="N705" i="13"/>
  <c r="N706" i="13"/>
  <c r="N707" i="13"/>
  <c r="N708" i="13"/>
  <c r="N709" i="13"/>
  <c r="N710" i="13"/>
  <c r="N711" i="13"/>
  <c r="N712" i="13"/>
  <c r="N713" i="13"/>
  <c r="N714" i="13"/>
  <c r="N715" i="13"/>
  <c r="N716" i="13"/>
  <c r="N717" i="13"/>
  <c r="N718" i="13"/>
  <c r="N719" i="13"/>
  <c r="N720" i="13"/>
  <c r="N721" i="13"/>
  <c r="N722" i="13"/>
  <c r="N723" i="13"/>
  <c r="N724" i="13"/>
  <c r="N725" i="13"/>
  <c r="N726" i="13"/>
  <c r="N727" i="13"/>
  <c r="N728" i="13"/>
  <c r="N729" i="13"/>
  <c r="N730" i="13"/>
  <c r="N731" i="13"/>
  <c r="N732" i="13"/>
  <c r="N733" i="13"/>
  <c r="N734" i="13"/>
  <c r="N735" i="13"/>
  <c r="N736" i="13"/>
  <c r="N737" i="13"/>
  <c r="N738" i="13"/>
  <c r="N739" i="13"/>
  <c r="N740" i="13"/>
  <c r="N741" i="13"/>
  <c r="N742" i="13"/>
  <c r="N743" i="13"/>
  <c r="N744" i="13"/>
  <c r="N745" i="13"/>
  <c r="N746" i="13"/>
  <c r="N747" i="13"/>
  <c r="N748" i="13"/>
  <c r="N749" i="13"/>
  <c r="N750" i="13"/>
  <c r="N751" i="13"/>
  <c r="N752" i="13"/>
  <c r="N753" i="13"/>
  <c r="N754" i="13"/>
  <c r="N755" i="13"/>
  <c r="N756" i="13"/>
  <c r="N757" i="13"/>
  <c r="N758" i="13"/>
  <c r="N759" i="13"/>
  <c r="N760" i="13"/>
  <c r="N761" i="13"/>
  <c r="N762" i="13"/>
  <c r="N763" i="13"/>
  <c r="N764" i="13"/>
  <c r="N765" i="13"/>
  <c r="N766" i="13"/>
  <c r="N767" i="13"/>
  <c r="N768" i="13"/>
  <c r="N769" i="13"/>
  <c r="N770" i="13"/>
  <c r="N771" i="13"/>
  <c r="N772" i="13"/>
  <c r="N773" i="13"/>
  <c r="N774" i="13"/>
  <c r="N775" i="13"/>
  <c r="N776" i="13"/>
  <c r="N777" i="13"/>
  <c r="N778" i="13"/>
  <c r="N779" i="13"/>
  <c r="N780" i="13"/>
  <c r="N781" i="13"/>
  <c r="N782" i="13"/>
  <c r="N783" i="13"/>
  <c r="N784" i="13"/>
  <c r="N785" i="13"/>
  <c r="N786" i="13"/>
  <c r="N787" i="13"/>
  <c r="N788" i="13"/>
  <c r="N789" i="13"/>
  <c r="N790" i="13"/>
  <c r="N791" i="13"/>
  <c r="N792" i="13"/>
  <c r="N793" i="13"/>
  <c r="N794" i="13"/>
  <c r="N795" i="13"/>
  <c r="N796" i="13"/>
  <c r="N797" i="13"/>
  <c r="N798" i="13"/>
  <c r="N799" i="13"/>
  <c r="N800" i="13"/>
  <c r="N801" i="13"/>
  <c r="N802" i="13"/>
  <c r="N803" i="13"/>
  <c r="N804" i="13"/>
  <c r="N805" i="13"/>
  <c r="N806" i="13"/>
  <c r="N807" i="13"/>
  <c r="N808" i="13"/>
  <c r="N809" i="13"/>
  <c r="N810" i="13"/>
  <c r="N811" i="13"/>
  <c r="N812" i="13"/>
  <c r="N813" i="13"/>
  <c r="N814" i="13"/>
  <c r="N815" i="13"/>
  <c r="N816" i="13"/>
  <c r="N817" i="13"/>
  <c r="N818" i="13"/>
  <c r="N819" i="13"/>
  <c r="N820" i="13"/>
  <c r="N821" i="13"/>
  <c r="N822" i="13"/>
  <c r="N823" i="13"/>
  <c r="N824" i="13"/>
  <c r="N825" i="13"/>
  <c r="N826" i="13"/>
  <c r="N827" i="13"/>
  <c r="N828" i="13"/>
  <c r="N829" i="13"/>
  <c r="N830" i="13"/>
  <c r="N831" i="13"/>
  <c r="N832" i="13"/>
  <c r="N833" i="13"/>
  <c r="N834" i="13"/>
  <c r="N835" i="13"/>
  <c r="N836" i="13"/>
  <c r="N837" i="13"/>
  <c r="N838" i="13"/>
  <c r="N839" i="13"/>
  <c r="N840" i="13"/>
  <c r="N841" i="13"/>
  <c r="N842" i="13"/>
  <c r="N843" i="13"/>
  <c r="N844" i="13"/>
  <c r="N845" i="13"/>
  <c r="N846" i="13"/>
  <c r="N847" i="13"/>
  <c r="N848" i="13"/>
  <c r="N849" i="13"/>
  <c r="N850" i="13"/>
  <c r="N851" i="13"/>
  <c r="N852" i="13"/>
  <c r="N853" i="13"/>
  <c r="N854" i="13"/>
  <c r="N855" i="13"/>
  <c r="N856" i="13"/>
  <c r="N857" i="13"/>
  <c r="N858" i="13"/>
  <c r="N859" i="13"/>
  <c r="N860" i="13"/>
  <c r="N861" i="13"/>
  <c r="N862" i="13"/>
  <c r="N863" i="13"/>
  <c r="N864" i="13"/>
  <c r="N865" i="13"/>
  <c r="N866" i="13"/>
  <c r="N867" i="13"/>
  <c r="N868" i="13"/>
  <c r="N869" i="13"/>
  <c r="N870" i="13"/>
  <c r="N871" i="13"/>
  <c r="N872" i="13"/>
  <c r="N873" i="13"/>
  <c r="N874" i="13"/>
  <c r="N875" i="13"/>
  <c r="N876" i="13"/>
  <c r="N877" i="13"/>
  <c r="N878" i="13"/>
  <c r="N879" i="13"/>
  <c r="N880" i="13"/>
  <c r="N881" i="13"/>
  <c r="N882" i="13"/>
  <c r="N883" i="13"/>
  <c r="N884" i="13"/>
  <c r="N885" i="13"/>
  <c r="N886" i="13"/>
  <c r="N887" i="13"/>
  <c r="N888" i="13"/>
  <c r="N889" i="13"/>
  <c r="N890" i="13"/>
  <c r="N891" i="13"/>
  <c r="N892" i="13"/>
  <c r="N893" i="13"/>
  <c r="N894" i="13"/>
  <c r="N895" i="13"/>
  <c r="N896" i="13"/>
  <c r="N897" i="13"/>
  <c r="N898" i="13"/>
  <c r="N899" i="13"/>
  <c r="N900" i="13"/>
  <c r="N901" i="13"/>
  <c r="N902" i="13"/>
  <c r="N903" i="13"/>
  <c r="N904" i="13"/>
  <c r="N905" i="13"/>
  <c r="N906" i="13"/>
  <c r="N907" i="13"/>
  <c r="N908" i="13"/>
  <c r="N909" i="13"/>
  <c r="N910" i="13"/>
  <c r="N911" i="13"/>
  <c r="N912" i="13"/>
  <c r="N913" i="13"/>
  <c r="N914" i="13"/>
  <c r="N915" i="13"/>
  <c r="N916" i="13"/>
  <c r="N917" i="13"/>
  <c r="N918" i="13"/>
  <c r="N919" i="13"/>
  <c r="N920" i="13"/>
  <c r="N921" i="13"/>
  <c r="N922" i="13"/>
  <c r="N923" i="13"/>
  <c r="N924" i="13"/>
  <c r="N925" i="13"/>
  <c r="N926" i="13"/>
  <c r="N927" i="13"/>
  <c r="N928" i="13"/>
  <c r="N929" i="13"/>
  <c r="N930" i="13"/>
  <c r="N931" i="13"/>
  <c r="N932" i="13"/>
  <c r="N933" i="13"/>
  <c r="N934" i="13"/>
  <c r="N935" i="13"/>
  <c r="N936" i="13"/>
  <c r="N937" i="13"/>
  <c r="N938" i="13"/>
  <c r="N939" i="13"/>
  <c r="N940" i="13"/>
  <c r="N941" i="13"/>
  <c r="N942" i="13"/>
  <c r="N943" i="13"/>
  <c r="N944" i="13"/>
  <c r="N945" i="13"/>
  <c r="N946" i="13"/>
  <c r="N947" i="13"/>
  <c r="N948" i="13"/>
  <c r="N949" i="13"/>
  <c r="N950" i="13"/>
  <c r="N951" i="13"/>
  <c r="N952" i="13"/>
  <c r="N953" i="13"/>
  <c r="N954" i="13"/>
  <c r="N955" i="13"/>
  <c r="N956" i="13"/>
  <c r="N957" i="13"/>
  <c r="N958" i="13"/>
  <c r="N959" i="13"/>
  <c r="N960" i="13"/>
  <c r="N961" i="13"/>
  <c r="N962" i="13"/>
  <c r="N963" i="13"/>
  <c r="N964" i="13"/>
  <c r="N965" i="13"/>
  <c r="N966" i="13"/>
  <c r="N967" i="13"/>
  <c r="N968" i="13"/>
  <c r="N969" i="13"/>
  <c r="N970" i="13"/>
  <c r="N971" i="13"/>
  <c r="N972" i="13"/>
  <c r="N973" i="13"/>
  <c r="N974" i="13"/>
  <c r="N975" i="13"/>
  <c r="N976" i="13"/>
  <c r="N977" i="13"/>
  <c r="N978" i="13"/>
  <c r="N979" i="13"/>
  <c r="N980" i="13"/>
  <c r="N981" i="13"/>
  <c r="N982" i="13"/>
  <c r="N983" i="13"/>
  <c r="N984" i="13"/>
  <c r="N985" i="13"/>
  <c r="N986" i="13"/>
  <c r="N987" i="13"/>
  <c r="N988" i="13"/>
  <c r="N989" i="13"/>
  <c r="N990" i="13"/>
  <c r="N991" i="13"/>
  <c r="N992" i="13"/>
  <c r="N993" i="13"/>
  <c r="N994" i="13"/>
  <c r="N995" i="13"/>
  <c r="N996" i="13"/>
  <c r="N997" i="13"/>
  <c r="N998" i="13"/>
  <c r="N999" i="13"/>
  <c r="N1000" i="13"/>
  <c r="N1001" i="13"/>
  <c r="N1002" i="13"/>
  <c r="N1003" i="13"/>
  <c r="N1004" i="13"/>
  <c r="N1005" i="13"/>
  <c r="N1006" i="13"/>
  <c r="N1007" i="13"/>
  <c r="N1008" i="13"/>
  <c r="N1009" i="13"/>
  <c r="N1010" i="13"/>
  <c r="N1011" i="13"/>
  <c r="N1012" i="13"/>
  <c r="N1013" i="13"/>
  <c r="N1014" i="13"/>
  <c r="N1015" i="13"/>
  <c r="N1016" i="13"/>
  <c r="N1017" i="13"/>
  <c r="N1018" i="13"/>
  <c r="N1019" i="13"/>
  <c r="N1020" i="13"/>
  <c r="N1021" i="13"/>
  <c r="N1022" i="13"/>
  <c r="N1023" i="13"/>
  <c r="N1024" i="13"/>
  <c r="N1025" i="13"/>
  <c r="N1026" i="13"/>
  <c r="N1027" i="13"/>
  <c r="N1028" i="13"/>
  <c r="N1029" i="13"/>
  <c r="N1030" i="13"/>
  <c r="N1031" i="13"/>
  <c r="N1032" i="13"/>
  <c r="N1033" i="13"/>
  <c r="N1034" i="13"/>
  <c r="N1035" i="13"/>
  <c r="N1036" i="13"/>
  <c r="N1037" i="13"/>
  <c r="N1038" i="13"/>
  <c r="N1039" i="13"/>
  <c r="N1040" i="13"/>
  <c r="N1041" i="13"/>
  <c r="N1042" i="13"/>
  <c r="N1043" i="13"/>
  <c r="N1044" i="13"/>
  <c r="N1045" i="13"/>
  <c r="N1046" i="13"/>
  <c r="N1047" i="13"/>
  <c r="N1048" i="13"/>
  <c r="N1049" i="13"/>
  <c r="N1050" i="13"/>
  <c r="N1051" i="13"/>
  <c r="N1052" i="13"/>
  <c r="N1053" i="13"/>
  <c r="N1054" i="13"/>
  <c r="N1055" i="13"/>
  <c r="N1056" i="13"/>
  <c r="N1057" i="13"/>
  <c r="N1058" i="13"/>
  <c r="N1059" i="13"/>
  <c r="N1060" i="13"/>
  <c r="N1061" i="13"/>
  <c r="N1062" i="13"/>
  <c r="N1063" i="13"/>
  <c r="N1064" i="13"/>
  <c r="N1065" i="13"/>
  <c r="N1066" i="13"/>
  <c r="N1067" i="13"/>
  <c r="N1068" i="13"/>
  <c r="N1069" i="13"/>
  <c r="N1070" i="13"/>
  <c r="N1071" i="13"/>
  <c r="N1072" i="13"/>
  <c r="N1073" i="13"/>
  <c r="N1074" i="13"/>
  <c r="N1075" i="13"/>
  <c r="N1076" i="13"/>
  <c r="N1077" i="13"/>
  <c r="N1078" i="13"/>
  <c r="N1079" i="13"/>
  <c r="N1080" i="13"/>
  <c r="N1081" i="13"/>
  <c r="N1082" i="13"/>
  <c r="N1083" i="13"/>
  <c r="N1084" i="13"/>
  <c r="N1085" i="13"/>
  <c r="N1086" i="13"/>
  <c r="N1087" i="13"/>
  <c r="N1088" i="13"/>
  <c r="N1089" i="13"/>
  <c r="N1090" i="13"/>
  <c r="N1091" i="13"/>
  <c r="N1092" i="13"/>
  <c r="N1093" i="13"/>
  <c r="N1094" i="13"/>
  <c r="N1095" i="13"/>
  <c r="N1096" i="13"/>
  <c r="N1097" i="13"/>
  <c r="N1098" i="13"/>
  <c r="N1099" i="13"/>
  <c r="N1100" i="13"/>
  <c r="N1101" i="13"/>
  <c r="N1102" i="13"/>
  <c r="N1103" i="13"/>
  <c r="N1104" i="13"/>
  <c r="N1105" i="13"/>
  <c r="N1106" i="13"/>
  <c r="N1107" i="13"/>
  <c r="N1108" i="13"/>
  <c r="N1109" i="13"/>
  <c r="N1110" i="13"/>
  <c r="N1111" i="13"/>
  <c r="N1112" i="13"/>
  <c r="N1113" i="13"/>
  <c r="N1114" i="13"/>
  <c r="N1115" i="13"/>
  <c r="N1116" i="13"/>
  <c r="N1117" i="13"/>
  <c r="N1118" i="13"/>
  <c r="N1119" i="13"/>
  <c r="N1120" i="13"/>
  <c r="N1121" i="13"/>
  <c r="N1122" i="13"/>
  <c r="N1123" i="13"/>
  <c r="N1124" i="13"/>
  <c r="N1125" i="13"/>
  <c r="N1126" i="13"/>
  <c r="N1127" i="13"/>
  <c r="N1128" i="13"/>
  <c r="N1129" i="13"/>
  <c r="N1130" i="13"/>
  <c r="N1131" i="13"/>
  <c r="N1132" i="13"/>
  <c r="N1133" i="13"/>
  <c r="N1134" i="13"/>
  <c r="N1135" i="13"/>
  <c r="N1136" i="13"/>
  <c r="N1137" i="13"/>
  <c r="N1138" i="13"/>
  <c r="N1139" i="13"/>
  <c r="N1140" i="13"/>
  <c r="N1141" i="13"/>
  <c r="N1142" i="13"/>
  <c r="N1143" i="13"/>
  <c r="N1144" i="13"/>
  <c r="N1145" i="13"/>
  <c r="N1146" i="13"/>
  <c r="N1147" i="13"/>
  <c r="N1148" i="13"/>
  <c r="N1149" i="13"/>
  <c r="N1150" i="13"/>
  <c r="N1151" i="13"/>
  <c r="N1152" i="13"/>
  <c r="N1153" i="13"/>
  <c r="N1154" i="13"/>
  <c r="N1155" i="13"/>
  <c r="N1156" i="13"/>
  <c r="N1157" i="13"/>
  <c r="N1158" i="13"/>
  <c r="N1159" i="13"/>
  <c r="N1160" i="13"/>
  <c r="N1161" i="13"/>
  <c r="N1162" i="13"/>
  <c r="N1163" i="13"/>
  <c r="N1164" i="13"/>
  <c r="N1165" i="13"/>
  <c r="N1166" i="13"/>
  <c r="N1167" i="13"/>
  <c r="N1168" i="13"/>
  <c r="N1169" i="13"/>
  <c r="N1170" i="13"/>
  <c r="N1171" i="13"/>
  <c r="N1172" i="13"/>
  <c r="N1173" i="13"/>
  <c r="N1174" i="13"/>
  <c r="N1175" i="13"/>
  <c r="N1176" i="13"/>
  <c r="N1177" i="13"/>
  <c r="N1178" i="13"/>
  <c r="N1179" i="13"/>
  <c r="N1180" i="13"/>
  <c r="N1181" i="13"/>
  <c r="N1182" i="13"/>
  <c r="N1183" i="13"/>
  <c r="N1184" i="13"/>
  <c r="N1185" i="13"/>
  <c r="N1186" i="13"/>
  <c r="N1187" i="13"/>
  <c r="N1188" i="13"/>
  <c r="N1189" i="13"/>
  <c r="N1190" i="13"/>
  <c r="N1191" i="13"/>
  <c r="N1192" i="13"/>
  <c r="N1193" i="13"/>
  <c r="N1194" i="13"/>
  <c r="N1195" i="13"/>
  <c r="N1196" i="13"/>
  <c r="N1197" i="13"/>
  <c r="N1198" i="13"/>
  <c r="N1199" i="13"/>
  <c r="N1200" i="13"/>
  <c r="N1201" i="13"/>
  <c r="N1202" i="13"/>
  <c r="N1203" i="13"/>
  <c r="N1204" i="13"/>
  <c r="N1205" i="13"/>
  <c r="N1206" i="13"/>
  <c r="N1207" i="13"/>
  <c r="N1208" i="13"/>
  <c r="N1209" i="13"/>
  <c r="N1210" i="13"/>
  <c r="N1211" i="13"/>
  <c r="N1212" i="13"/>
  <c r="N1213" i="13"/>
  <c r="N1214" i="13"/>
  <c r="N1215" i="13"/>
  <c r="N1216" i="13"/>
  <c r="N1217" i="13"/>
  <c r="N1218" i="13"/>
  <c r="N1219" i="13"/>
  <c r="N1220" i="13"/>
  <c r="N1221" i="13"/>
  <c r="N1222" i="13"/>
  <c r="N1223" i="13"/>
  <c r="N1224" i="13"/>
  <c r="N1225" i="13"/>
  <c r="N1226" i="13"/>
  <c r="N1227" i="13"/>
  <c r="N1228" i="13"/>
  <c r="N1229" i="13"/>
  <c r="N1230" i="13"/>
  <c r="N1231" i="13"/>
  <c r="N1232" i="13"/>
  <c r="N1233" i="13"/>
  <c r="N1234" i="13"/>
  <c r="N1235" i="13"/>
  <c r="N1236" i="13"/>
  <c r="N1237" i="13"/>
  <c r="N1238" i="13"/>
  <c r="N1239" i="13"/>
  <c r="N1240" i="13"/>
  <c r="N1241" i="13"/>
  <c r="N1242" i="13"/>
  <c r="N1243" i="13"/>
  <c r="N1244" i="13"/>
  <c r="N1245" i="13"/>
  <c r="N1246" i="13"/>
  <c r="N1247" i="13"/>
  <c r="N1248" i="13"/>
  <c r="N1249" i="13"/>
  <c r="N1250" i="13"/>
  <c r="N1251" i="13"/>
  <c r="N1252" i="13"/>
  <c r="N1253" i="13"/>
  <c r="N1254" i="13"/>
  <c r="N1255" i="13"/>
  <c r="N1256" i="13"/>
  <c r="N1257" i="13"/>
  <c r="N1258" i="13"/>
  <c r="N1259" i="13"/>
  <c r="N1260" i="13"/>
  <c r="N1261" i="13"/>
  <c r="N1262" i="13"/>
  <c r="N1263" i="13"/>
  <c r="N1264" i="13"/>
  <c r="N1265" i="13"/>
  <c r="N1266" i="13"/>
  <c r="N1267" i="13"/>
  <c r="N1268" i="13"/>
  <c r="N1269" i="13"/>
  <c r="N1270" i="13"/>
  <c r="N1271" i="13"/>
  <c r="N1272" i="13"/>
  <c r="N1273" i="13"/>
  <c r="N1274" i="13"/>
  <c r="N1275" i="13"/>
  <c r="N1276" i="13"/>
  <c r="N1277" i="13"/>
  <c r="N1278" i="13"/>
  <c r="N1279" i="13"/>
  <c r="N1280" i="13"/>
  <c r="N1281" i="13"/>
  <c r="N1282" i="13"/>
  <c r="N1283" i="13"/>
  <c r="N1284" i="13"/>
  <c r="N1285" i="13"/>
  <c r="N1286" i="13"/>
  <c r="N1287" i="13"/>
  <c r="N1288" i="13"/>
  <c r="N1289" i="13"/>
  <c r="N1290" i="13"/>
  <c r="N1291" i="13"/>
  <c r="N1292" i="13"/>
  <c r="N1293" i="13"/>
  <c r="N1294" i="13"/>
  <c r="N1295" i="13"/>
  <c r="N1296" i="13"/>
  <c r="N1297" i="13"/>
  <c r="N1298" i="13"/>
  <c r="N1299" i="13"/>
  <c r="N1300" i="13"/>
  <c r="N1301" i="13"/>
  <c r="N1302" i="13"/>
  <c r="N1303" i="13"/>
  <c r="N1304" i="13"/>
  <c r="N1305" i="13"/>
  <c r="N1306" i="13"/>
  <c r="N1307" i="13"/>
  <c r="N1308" i="13"/>
  <c r="N1309" i="13"/>
  <c r="N1310" i="13"/>
  <c r="N1311" i="13"/>
  <c r="N1312" i="13"/>
  <c r="N1313" i="13"/>
  <c r="N1314" i="13"/>
  <c r="N1315" i="13"/>
  <c r="N1316" i="13"/>
  <c r="N1317" i="13"/>
  <c r="N1318" i="13"/>
  <c r="N1319" i="13"/>
  <c r="N1320" i="13"/>
  <c r="N1321" i="13"/>
  <c r="N1322" i="13"/>
  <c r="N1323" i="13"/>
  <c r="N1324" i="13"/>
  <c r="N1325" i="13"/>
  <c r="N1326" i="13"/>
  <c r="N1327" i="13"/>
  <c r="N1328" i="13"/>
  <c r="N1329" i="13"/>
  <c r="N1330" i="13"/>
  <c r="N1331" i="13"/>
  <c r="N1332" i="13"/>
  <c r="N1333" i="13"/>
  <c r="N1334" i="13"/>
  <c r="N1335" i="13"/>
  <c r="N1336" i="13"/>
  <c r="N1337" i="13"/>
  <c r="N1338" i="13"/>
  <c r="N1339" i="13"/>
  <c r="N1340" i="13"/>
  <c r="N1341" i="13"/>
  <c r="N1342" i="13"/>
  <c r="N1343" i="13"/>
  <c r="N1344" i="13"/>
  <c r="N1345" i="13"/>
  <c r="N1346" i="13"/>
  <c r="N1347" i="13"/>
  <c r="N1348" i="13"/>
  <c r="N1349" i="13"/>
  <c r="N1350" i="13"/>
  <c r="N1351" i="13"/>
  <c r="N1352" i="13"/>
  <c r="N1353" i="13"/>
  <c r="N1354" i="13"/>
  <c r="N1355" i="13"/>
  <c r="N1356" i="13"/>
  <c r="N1357" i="13"/>
  <c r="N1358" i="13"/>
  <c r="N1359" i="13"/>
  <c r="N1360" i="13"/>
  <c r="N1361" i="13"/>
  <c r="N1362" i="13"/>
  <c r="N1363" i="13"/>
  <c r="N1364" i="13"/>
  <c r="N1365" i="13"/>
  <c r="N1366" i="13"/>
  <c r="N1367" i="13"/>
  <c r="N1368" i="13"/>
  <c r="N1369" i="13"/>
  <c r="N1370" i="13"/>
  <c r="N1371" i="13"/>
  <c r="N1372" i="13"/>
  <c r="N1373" i="13"/>
  <c r="N1374" i="13"/>
  <c r="N1375" i="13"/>
  <c r="N1376" i="13"/>
  <c r="N1377" i="13"/>
  <c r="N1378" i="13"/>
  <c r="N1379" i="13"/>
  <c r="N1380" i="13"/>
  <c r="N1381" i="13"/>
  <c r="N1382" i="13"/>
  <c r="N1383" i="13"/>
  <c r="N1384" i="13"/>
  <c r="N1385" i="13"/>
  <c r="N1386" i="13"/>
  <c r="N1387" i="13"/>
  <c r="N1388" i="13"/>
  <c r="N1389" i="13"/>
  <c r="N1390" i="13"/>
  <c r="N1391" i="13"/>
  <c r="N1392" i="13"/>
  <c r="N1393" i="13"/>
  <c r="N1394" i="13"/>
  <c r="N1395" i="13"/>
  <c r="N1396" i="13"/>
  <c r="N1397" i="13"/>
  <c r="N1398" i="13"/>
  <c r="N1399" i="13"/>
  <c r="N1400" i="13"/>
  <c r="N1401" i="13"/>
  <c r="N1402" i="13"/>
  <c r="N1403" i="13"/>
  <c r="N1404" i="13"/>
  <c r="N1405" i="13"/>
  <c r="N1406" i="13"/>
  <c r="N1407" i="13"/>
  <c r="N1408" i="13"/>
  <c r="N1409" i="13"/>
  <c r="N1410" i="13"/>
  <c r="N1411" i="13"/>
  <c r="N1412" i="13"/>
  <c r="N1413" i="13"/>
  <c r="N1414" i="13"/>
  <c r="N1415" i="13"/>
  <c r="N1416" i="13"/>
  <c r="N1417" i="13"/>
  <c r="N1418" i="13"/>
  <c r="N1419" i="13"/>
  <c r="N1420" i="13"/>
  <c r="N1421" i="13"/>
  <c r="N1422" i="13"/>
  <c r="N1423" i="13"/>
  <c r="N1424" i="13"/>
  <c r="N1425" i="13"/>
  <c r="N1426" i="13"/>
  <c r="N1427" i="13"/>
  <c r="N1428" i="13"/>
  <c r="N1429" i="13"/>
  <c r="N1430" i="13"/>
  <c r="N1431" i="13"/>
  <c r="N1432" i="13"/>
  <c r="N1433" i="13"/>
  <c r="N1434" i="13"/>
  <c r="N1435" i="13"/>
  <c r="N1436" i="13"/>
  <c r="N1437" i="13"/>
  <c r="N1438" i="13"/>
  <c r="N1439" i="13"/>
  <c r="N1440" i="13"/>
  <c r="N1441" i="13"/>
  <c r="N1442" i="13"/>
  <c r="N1443" i="13"/>
  <c r="N1444" i="13"/>
  <c r="N1445" i="13"/>
  <c r="N1446" i="13"/>
  <c r="N1447" i="13"/>
  <c r="N1448" i="13"/>
  <c r="N1449" i="13"/>
  <c r="N1450" i="13"/>
  <c r="N1451" i="13"/>
  <c r="N1452" i="13"/>
  <c r="N1453" i="13"/>
  <c r="N1454" i="13"/>
  <c r="N1455" i="13"/>
  <c r="N1456" i="13"/>
  <c r="N1457" i="13"/>
  <c r="N1458" i="13"/>
  <c r="N1459" i="13"/>
  <c r="N1460" i="13"/>
  <c r="N1461" i="13"/>
  <c r="N1462" i="13"/>
  <c r="N1463" i="13"/>
  <c r="N1464" i="13"/>
  <c r="N1465" i="13"/>
  <c r="N1466" i="13"/>
  <c r="N1467" i="13"/>
  <c r="N1468" i="13"/>
  <c r="N1469" i="13"/>
  <c r="N1470" i="13"/>
  <c r="N1471" i="13"/>
  <c r="N1472" i="13"/>
  <c r="N1473" i="13"/>
  <c r="N1474" i="13"/>
  <c r="N1475" i="13"/>
  <c r="N1476" i="13"/>
  <c r="N1477" i="13"/>
  <c r="N1478" i="13"/>
  <c r="N1479" i="13"/>
  <c r="N1480" i="13"/>
  <c r="N1481" i="13"/>
  <c r="N1482" i="13"/>
  <c r="N1483" i="13"/>
  <c r="N1484" i="13"/>
  <c r="N1485" i="13"/>
  <c r="N1486" i="13"/>
  <c r="N1487" i="13"/>
  <c r="N1488" i="13"/>
  <c r="N1489" i="13"/>
  <c r="N1490" i="13"/>
  <c r="N1491" i="13"/>
  <c r="N1492" i="13"/>
  <c r="N1493" i="13"/>
  <c r="N1494" i="13"/>
  <c r="N1495" i="13"/>
  <c r="N1496" i="13"/>
  <c r="N1497" i="13"/>
  <c r="N1498" i="13"/>
  <c r="N1499" i="13"/>
  <c r="N1500" i="13"/>
  <c r="N1501" i="13"/>
  <c r="N1502" i="13"/>
  <c r="N1503" i="13"/>
  <c r="N1504" i="13"/>
  <c r="N1505" i="13"/>
  <c r="N1506" i="13"/>
  <c r="N1507" i="13"/>
  <c r="N1508" i="13"/>
  <c r="N1509" i="13"/>
  <c r="N1510" i="13"/>
  <c r="N1511" i="13"/>
  <c r="N1512" i="13"/>
  <c r="N1513" i="13"/>
  <c r="N1514" i="13"/>
  <c r="N1515" i="13"/>
  <c r="N1516" i="13"/>
  <c r="N1517" i="13"/>
  <c r="N1518" i="13"/>
  <c r="N1519" i="13"/>
  <c r="N1520" i="13"/>
  <c r="N1521" i="13"/>
  <c r="N1522" i="13"/>
  <c r="N1523" i="13"/>
  <c r="N1524" i="13"/>
  <c r="N1525" i="13"/>
  <c r="N1526" i="13"/>
  <c r="N1527" i="13"/>
  <c r="N1528" i="13"/>
  <c r="N1529" i="13"/>
  <c r="N1530" i="13"/>
  <c r="N1531" i="13"/>
  <c r="N1532" i="13"/>
  <c r="N1533" i="13"/>
  <c r="N1534" i="13"/>
  <c r="N1535" i="13"/>
  <c r="N1536" i="13"/>
  <c r="N1537" i="13"/>
  <c r="N1538" i="13"/>
  <c r="N1539" i="13"/>
  <c r="N1540" i="13"/>
  <c r="N1541" i="13"/>
  <c r="N1542" i="13"/>
  <c r="N1543" i="13"/>
  <c r="N1544" i="13"/>
  <c r="N1545" i="13"/>
  <c r="N1546" i="13"/>
  <c r="N1547" i="13"/>
  <c r="N1548" i="13"/>
  <c r="N1549" i="13"/>
  <c r="N1550" i="13"/>
  <c r="N1551" i="13"/>
  <c r="N1552" i="13"/>
  <c r="N1553" i="13"/>
  <c r="N1554" i="13"/>
  <c r="N1555" i="13"/>
  <c r="N1556" i="13"/>
  <c r="N1557" i="13"/>
  <c r="N1558" i="13"/>
  <c r="N1559" i="13"/>
  <c r="N1560" i="13"/>
  <c r="N1561" i="13"/>
  <c r="N1562" i="13"/>
  <c r="N1563" i="13"/>
  <c r="N1564" i="13"/>
  <c r="N1565" i="13"/>
  <c r="N1566" i="13"/>
  <c r="N1567" i="13"/>
  <c r="N1568" i="13"/>
  <c r="N1569" i="13"/>
  <c r="N1570" i="13"/>
  <c r="N1571" i="13"/>
  <c r="N1572" i="13"/>
  <c r="N1573" i="13"/>
  <c r="N1574" i="13"/>
  <c r="N1575" i="13"/>
  <c r="N1576" i="13"/>
  <c r="N1577" i="13"/>
  <c r="N1578" i="13"/>
  <c r="N1579" i="13"/>
  <c r="N1580" i="13"/>
  <c r="N1581" i="13"/>
  <c r="N1582" i="13"/>
  <c r="N1583" i="13"/>
  <c r="N1584" i="13"/>
  <c r="N1585" i="13"/>
  <c r="N1586" i="13"/>
  <c r="N1587" i="13"/>
  <c r="N1588" i="13"/>
  <c r="N1589" i="13"/>
  <c r="N1590" i="13"/>
  <c r="N1591" i="13"/>
  <c r="N1592" i="13"/>
  <c r="N1593" i="13"/>
  <c r="N1594" i="13"/>
  <c r="N1595" i="13"/>
  <c r="N1596" i="13"/>
  <c r="N1597" i="13"/>
  <c r="N1598" i="13"/>
  <c r="N1599" i="13"/>
  <c r="N1600" i="13"/>
  <c r="N1601" i="13"/>
  <c r="N1602" i="13"/>
  <c r="N1603" i="13"/>
  <c r="N1604" i="13"/>
  <c r="N1605" i="13"/>
  <c r="N1606" i="13"/>
  <c r="N1607" i="13"/>
  <c r="N1608" i="13"/>
  <c r="N1609" i="13"/>
  <c r="N1610" i="13"/>
  <c r="N1611" i="13"/>
  <c r="N1612" i="13"/>
  <c r="N1613" i="13"/>
  <c r="N1614" i="13"/>
  <c r="N1615" i="13"/>
  <c r="N1616" i="13"/>
  <c r="N1617" i="13"/>
  <c r="N1618" i="13"/>
  <c r="N1619" i="13"/>
  <c r="N1620" i="13"/>
  <c r="N1621" i="13"/>
  <c r="N1622" i="13"/>
  <c r="N1623" i="13"/>
  <c r="N1624" i="13"/>
  <c r="N1625" i="13"/>
  <c r="N1626" i="13"/>
  <c r="N1627" i="13"/>
  <c r="N1628" i="13"/>
  <c r="N1629" i="13"/>
  <c r="N1630" i="13"/>
  <c r="N1631" i="13"/>
  <c r="N1632" i="13"/>
  <c r="N1633" i="13"/>
  <c r="N1634" i="13"/>
  <c r="N1635" i="13"/>
  <c r="N1636" i="13"/>
  <c r="N1637" i="13"/>
  <c r="N1638" i="13"/>
  <c r="N1639" i="13"/>
  <c r="N1640" i="13"/>
  <c r="N1641" i="13"/>
  <c r="N1642" i="13"/>
  <c r="N1643" i="13"/>
  <c r="N1644" i="13"/>
  <c r="N1645" i="13"/>
  <c r="N1646" i="13"/>
  <c r="N1647" i="13"/>
  <c r="N1648" i="13"/>
  <c r="N1649" i="13"/>
  <c r="N1650" i="13"/>
  <c r="N1651" i="13"/>
  <c r="N1652" i="13"/>
  <c r="N1653" i="13"/>
  <c r="N1654" i="13"/>
  <c r="N1655" i="13"/>
  <c r="N1656" i="13"/>
  <c r="N1657" i="13"/>
  <c r="N1658" i="13"/>
  <c r="N1659" i="13"/>
  <c r="N1660" i="13"/>
  <c r="N1661" i="13"/>
  <c r="N1662" i="13"/>
  <c r="N1663" i="13"/>
  <c r="N1664" i="13"/>
  <c r="N1665" i="13"/>
  <c r="N1666" i="13"/>
  <c r="N1667" i="13"/>
  <c r="N1668" i="13"/>
  <c r="N1669" i="13"/>
  <c r="N1670" i="13"/>
  <c r="N1671" i="13"/>
  <c r="N1672" i="13"/>
  <c r="N1673" i="13"/>
  <c r="N1674" i="13"/>
  <c r="N1675" i="13"/>
  <c r="N1676" i="13"/>
  <c r="N1677" i="13"/>
  <c r="N1678" i="13"/>
  <c r="N1679" i="13"/>
  <c r="N1680" i="13"/>
  <c r="N1681" i="13"/>
  <c r="N1682" i="13"/>
  <c r="N1683" i="13"/>
  <c r="N1684" i="13"/>
  <c r="N1685" i="13"/>
  <c r="N1686" i="13"/>
  <c r="N1687" i="13"/>
  <c r="N1688" i="13"/>
  <c r="N1689" i="13"/>
  <c r="N1690" i="13"/>
  <c r="N1691" i="13"/>
  <c r="N1692" i="13"/>
  <c r="N1693" i="13"/>
  <c r="N1694" i="13"/>
  <c r="N1695" i="13"/>
  <c r="N1696" i="13"/>
  <c r="N1697" i="13"/>
  <c r="N1698" i="13"/>
  <c r="N1699" i="13"/>
  <c r="N1700" i="13"/>
  <c r="N1701" i="13"/>
  <c r="N1702" i="13"/>
  <c r="N1703" i="13"/>
  <c r="N1704" i="13"/>
  <c r="N1705" i="13"/>
  <c r="N1706" i="13"/>
  <c r="N1707" i="13"/>
  <c r="N1708" i="13"/>
  <c r="N1709" i="13"/>
  <c r="N1710" i="13"/>
  <c r="N1711" i="13"/>
  <c r="N1712" i="13"/>
  <c r="N1713" i="13"/>
  <c r="N1714" i="13"/>
  <c r="N1715" i="13"/>
  <c r="N1716" i="13"/>
  <c r="N1717" i="13"/>
  <c r="N1718" i="13"/>
  <c r="N1719" i="13"/>
  <c r="N1720" i="13"/>
  <c r="N1721" i="13"/>
  <c r="N1722" i="13"/>
  <c r="N1723" i="13"/>
  <c r="N1724" i="13"/>
  <c r="N1725" i="13"/>
  <c r="N1726" i="13"/>
  <c r="N1727" i="13"/>
  <c r="N1728" i="13"/>
  <c r="N1729" i="13"/>
  <c r="N1730" i="13"/>
  <c r="N1731" i="13"/>
  <c r="N1732" i="13"/>
  <c r="N1733" i="13"/>
  <c r="N1734" i="13"/>
  <c r="N1735" i="13"/>
  <c r="N1736" i="13"/>
  <c r="N1737" i="13"/>
  <c r="N1738" i="13"/>
  <c r="N1739" i="13"/>
  <c r="N1740" i="13"/>
  <c r="N1741" i="13"/>
  <c r="N1742" i="13"/>
  <c r="N1743" i="13"/>
  <c r="N1744" i="13"/>
  <c r="N1745" i="13"/>
  <c r="N1746" i="13"/>
  <c r="N1747" i="13"/>
  <c r="N1748" i="13"/>
  <c r="N1749" i="13"/>
  <c r="N1750" i="13"/>
  <c r="N1751" i="13"/>
  <c r="N1752" i="13"/>
  <c r="N1753" i="13"/>
  <c r="N1754" i="13"/>
  <c r="N1755" i="13"/>
  <c r="N1756" i="13"/>
  <c r="N1757" i="13"/>
  <c r="N1758" i="13"/>
  <c r="N1759" i="13"/>
  <c r="N1760" i="13"/>
  <c r="N1761" i="13"/>
  <c r="N1762" i="13"/>
  <c r="N1763" i="13"/>
  <c r="N1764" i="13"/>
  <c r="N1765" i="13"/>
  <c r="N1766" i="13"/>
  <c r="N1767" i="13"/>
  <c r="N1768" i="13"/>
  <c r="N1769" i="13"/>
  <c r="N1770" i="13"/>
  <c r="N1771" i="13"/>
  <c r="N1772" i="13"/>
  <c r="N1773" i="13"/>
  <c r="N1774" i="13"/>
  <c r="N1775" i="13"/>
  <c r="N1776" i="13"/>
  <c r="N1777" i="13"/>
  <c r="N1778" i="13"/>
  <c r="N1779" i="13"/>
  <c r="N1780" i="13"/>
  <c r="N1781" i="13"/>
  <c r="N1782" i="13"/>
  <c r="N1783" i="13"/>
  <c r="N1784" i="13"/>
  <c r="N1785" i="13"/>
  <c r="N1786" i="13"/>
  <c r="N1787" i="13"/>
  <c r="N1788" i="13"/>
  <c r="N1789" i="13"/>
  <c r="N1790" i="13"/>
  <c r="N1791" i="13"/>
  <c r="N1792" i="13"/>
  <c r="N1793" i="13"/>
  <c r="N1794" i="13"/>
  <c r="N1795" i="13"/>
  <c r="N1796" i="13"/>
  <c r="N1797" i="13"/>
  <c r="N1798" i="13"/>
  <c r="N1799" i="13"/>
  <c r="N1800" i="13"/>
  <c r="N1801" i="13"/>
  <c r="N1802" i="13"/>
  <c r="N1803" i="13"/>
  <c r="N1804" i="13"/>
  <c r="N1805" i="13"/>
  <c r="N1806" i="13"/>
  <c r="N1807" i="13"/>
  <c r="N1808" i="13"/>
  <c r="N1809" i="13"/>
  <c r="N1810" i="13"/>
  <c r="N1811" i="13"/>
  <c r="N1812" i="13"/>
  <c r="N1813" i="13"/>
  <c r="N1814" i="13"/>
  <c r="N1815" i="13"/>
  <c r="N1816" i="13"/>
  <c r="N1817" i="13"/>
  <c r="N1818" i="13"/>
  <c r="N1819" i="13"/>
  <c r="N1820" i="13"/>
  <c r="N1821" i="13"/>
  <c r="N1822" i="13"/>
  <c r="N1823" i="13"/>
  <c r="N1824" i="13"/>
  <c r="N1825" i="13"/>
  <c r="N1826" i="13"/>
  <c r="N1827" i="13"/>
  <c r="N1828" i="13"/>
  <c r="N1829" i="13"/>
  <c r="N1830" i="13"/>
  <c r="N1831" i="13"/>
  <c r="N1832" i="13"/>
  <c r="N1833" i="13"/>
  <c r="N1834" i="13"/>
  <c r="N1835" i="13"/>
  <c r="N1836" i="13"/>
  <c r="N1837" i="13"/>
  <c r="N1838" i="13"/>
  <c r="N1839" i="13"/>
  <c r="N1840" i="13"/>
  <c r="N1841" i="13"/>
  <c r="N1842" i="13"/>
  <c r="N1843" i="13"/>
  <c r="N1844" i="13"/>
  <c r="N1845" i="13"/>
  <c r="N1846" i="13"/>
  <c r="N1847" i="13"/>
  <c r="N1848" i="13"/>
  <c r="N1849" i="13"/>
  <c r="N1850" i="13"/>
  <c r="N1851" i="13"/>
  <c r="N1852" i="13"/>
  <c r="N1853" i="13"/>
  <c r="N1854" i="13"/>
  <c r="N1855" i="13"/>
  <c r="N1856" i="13"/>
  <c r="N1857" i="13"/>
  <c r="N1858" i="13"/>
  <c r="N1859" i="13"/>
  <c r="N1860" i="13"/>
  <c r="N1861" i="13"/>
  <c r="N1862" i="13"/>
  <c r="N1863" i="13"/>
  <c r="N1864" i="13"/>
  <c r="N1865" i="13"/>
  <c r="N1866" i="13"/>
  <c r="N1867" i="13"/>
  <c r="N1868" i="13"/>
  <c r="N1869" i="13"/>
  <c r="N1870" i="13"/>
  <c r="N1871" i="13"/>
  <c r="N1872" i="13"/>
  <c r="N1873" i="13"/>
  <c r="N1874" i="13"/>
  <c r="N1875" i="13"/>
  <c r="N1876" i="13"/>
  <c r="N1877" i="13"/>
  <c r="N1878" i="13"/>
  <c r="N1879" i="13"/>
  <c r="N1880" i="13"/>
  <c r="N1881" i="13"/>
  <c r="N1882" i="13"/>
  <c r="N1883" i="13"/>
  <c r="N1884" i="13"/>
  <c r="N1885" i="13"/>
  <c r="N1886" i="13"/>
  <c r="N1887" i="13"/>
  <c r="N1888" i="13"/>
  <c r="N1889" i="13"/>
  <c r="N1890" i="13"/>
  <c r="N1891" i="13"/>
  <c r="N1892" i="13"/>
  <c r="N1893" i="13"/>
  <c r="N1894" i="13"/>
  <c r="N1895" i="13"/>
  <c r="N1896" i="13"/>
  <c r="N1897" i="13"/>
  <c r="N1898" i="13"/>
  <c r="N1899" i="13"/>
  <c r="N1900" i="13"/>
  <c r="N1901" i="13"/>
  <c r="N1902" i="13"/>
  <c r="N1903" i="13"/>
  <c r="N1904" i="13"/>
  <c r="N1905" i="13"/>
  <c r="N1906" i="13"/>
  <c r="N1907" i="13"/>
  <c r="N1908" i="13"/>
  <c r="N1909" i="13"/>
  <c r="N1910" i="13"/>
  <c r="N1911" i="13"/>
  <c r="N1912" i="13"/>
  <c r="N1913" i="13"/>
  <c r="N1914" i="13"/>
  <c r="N1915" i="13"/>
  <c r="N1916" i="13"/>
  <c r="N1917" i="13"/>
  <c r="N1918" i="13"/>
  <c r="N1919" i="13"/>
  <c r="N1920" i="13"/>
  <c r="N1921" i="13"/>
  <c r="N1922" i="13"/>
  <c r="N1923" i="13"/>
  <c r="N1924" i="13"/>
  <c r="N1925" i="13"/>
  <c r="N1926" i="13"/>
  <c r="N1927" i="13"/>
  <c r="N1928" i="13"/>
  <c r="N1929" i="13"/>
  <c r="N1930" i="13"/>
  <c r="N1931" i="13"/>
  <c r="N1932" i="13"/>
  <c r="N1933" i="13"/>
  <c r="N1934" i="13"/>
  <c r="N1935" i="13"/>
  <c r="N1936" i="13"/>
  <c r="N1937" i="13"/>
  <c r="N1938" i="13"/>
  <c r="N1939" i="13"/>
  <c r="N1940" i="13"/>
  <c r="N1941" i="13"/>
  <c r="N1942" i="13"/>
  <c r="N1943" i="13"/>
  <c r="N1944" i="13"/>
  <c r="N1945" i="13"/>
  <c r="N1946" i="13"/>
  <c r="N1947" i="13"/>
  <c r="N1948" i="13"/>
  <c r="N1949" i="13"/>
  <c r="N1950" i="13"/>
  <c r="N1951" i="13"/>
  <c r="N1952" i="13"/>
  <c r="N1953" i="13"/>
  <c r="N1954" i="13"/>
  <c r="N1955" i="13"/>
  <c r="N1956" i="13"/>
  <c r="N1957" i="13"/>
  <c r="N1958" i="13"/>
  <c r="N1959" i="13"/>
  <c r="N1960" i="13"/>
  <c r="N1961" i="13"/>
  <c r="N1962" i="13"/>
  <c r="N1963" i="13"/>
  <c r="N1964" i="13"/>
  <c r="N1965" i="13"/>
  <c r="N1966" i="13"/>
  <c r="N1967" i="13"/>
  <c r="N1968" i="13"/>
  <c r="N1969" i="13"/>
  <c r="N1970" i="13"/>
  <c r="N1971" i="13"/>
  <c r="N1972" i="13"/>
  <c r="N1973" i="13"/>
  <c r="N1974" i="13"/>
  <c r="N1975" i="13"/>
  <c r="N1976" i="13"/>
  <c r="N1977" i="13"/>
  <c r="N1978" i="13"/>
  <c r="N1979" i="13"/>
  <c r="N1980" i="13"/>
  <c r="N1981" i="13"/>
  <c r="N1982" i="13"/>
  <c r="N1983" i="13"/>
  <c r="N1984" i="13"/>
  <c r="N1985" i="13"/>
  <c r="N1986" i="13"/>
  <c r="N1987" i="13"/>
  <c r="N1988" i="13"/>
  <c r="N1989" i="13"/>
  <c r="N1990" i="13"/>
  <c r="N1991" i="13"/>
  <c r="N1992" i="13"/>
  <c r="N1993" i="13"/>
  <c r="N1994" i="13"/>
  <c r="N1995" i="13"/>
  <c r="N1996" i="13"/>
  <c r="N1997" i="13"/>
  <c r="N1998" i="13"/>
  <c r="N1999" i="13"/>
  <c r="N2000" i="13"/>
  <c r="N2001" i="13"/>
  <c r="N2002" i="13"/>
  <c r="N2003" i="13"/>
  <c r="N2004" i="13"/>
  <c r="N2005" i="13"/>
  <c r="N2006" i="13"/>
  <c r="N2007" i="13"/>
  <c r="N2008" i="13"/>
  <c r="N2009" i="13"/>
  <c r="N2010" i="13"/>
  <c r="N2011" i="13"/>
  <c r="N2012" i="13"/>
  <c r="N2013" i="13"/>
  <c r="N2014" i="13"/>
  <c r="N2015" i="13"/>
  <c r="N2016" i="13"/>
  <c r="N2017" i="13"/>
  <c r="N2018" i="13"/>
  <c r="N2019" i="13"/>
  <c r="N2020" i="13"/>
  <c r="N2021" i="13"/>
  <c r="N2022" i="13"/>
  <c r="N2023" i="13"/>
  <c r="N2024" i="13"/>
  <c r="N2025" i="13"/>
  <c r="N2026" i="13"/>
  <c r="N2027" i="13"/>
  <c r="N2028" i="13"/>
  <c r="N2029" i="13"/>
  <c r="N2030" i="13"/>
  <c r="N2031" i="13"/>
  <c r="N2032" i="13"/>
  <c r="N2033" i="13"/>
  <c r="N2034" i="13"/>
  <c r="N2035" i="13"/>
  <c r="N2036" i="13"/>
  <c r="N2037" i="13"/>
  <c r="N2038" i="13"/>
  <c r="N2039" i="13"/>
  <c r="N2040" i="13"/>
  <c r="N2041" i="13"/>
  <c r="N2042" i="13"/>
  <c r="N2043" i="13"/>
  <c r="N2044" i="13"/>
  <c r="N2045" i="13"/>
  <c r="N2046" i="13"/>
  <c r="N2047" i="13"/>
  <c r="N2048" i="13"/>
  <c r="N2049" i="13"/>
  <c r="N2050" i="13"/>
  <c r="N2051" i="13"/>
  <c r="N2052" i="13"/>
  <c r="N2053" i="13"/>
  <c r="N2054" i="13"/>
  <c r="N2055" i="13"/>
  <c r="N2056" i="13"/>
  <c r="N2057" i="13"/>
  <c r="N2058" i="13"/>
  <c r="N2059" i="13"/>
  <c r="N2060" i="13"/>
  <c r="N2061" i="13"/>
  <c r="N2062" i="13"/>
  <c r="N2063" i="13"/>
  <c r="N2064" i="13"/>
  <c r="N2065" i="13"/>
  <c r="N2066" i="13"/>
  <c r="N2067" i="13"/>
  <c r="N2068" i="13"/>
  <c r="N2069" i="13"/>
  <c r="N2070" i="13"/>
  <c r="N2071" i="13"/>
  <c r="N2072" i="13"/>
  <c r="N2073" i="13"/>
  <c r="N2074" i="13"/>
  <c r="N2075" i="13"/>
  <c r="N2076" i="13"/>
  <c r="N2077" i="13"/>
  <c r="N2078" i="13"/>
  <c r="N2079" i="13"/>
  <c r="N2080" i="13"/>
  <c r="N2081" i="13"/>
  <c r="N2082" i="13"/>
  <c r="N2083" i="13"/>
  <c r="N2084" i="13"/>
  <c r="N2085" i="13"/>
  <c r="N2086" i="13"/>
  <c r="N2087" i="13"/>
  <c r="N2088" i="13"/>
  <c r="N2089" i="13"/>
  <c r="N2090" i="13"/>
  <c r="N2091" i="13"/>
  <c r="N2092" i="13"/>
  <c r="N2093" i="13"/>
  <c r="N2094" i="13"/>
  <c r="N2095" i="13"/>
  <c r="N2096" i="13"/>
  <c r="N2097" i="13"/>
  <c r="N2098" i="13"/>
  <c r="N2099" i="13"/>
  <c r="N2100" i="13"/>
  <c r="N2101" i="13"/>
  <c r="N2102" i="13"/>
  <c r="N2103" i="13"/>
  <c r="N2104" i="13"/>
  <c r="N2105" i="13"/>
  <c r="N2106" i="13"/>
  <c r="N2107" i="13"/>
  <c r="N2108" i="13"/>
  <c r="N2109" i="13"/>
  <c r="N2110" i="13"/>
  <c r="N2111" i="13"/>
  <c r="N2112" i="13"/>
  <c r="N2113" i="13"/>
  <c r="N2114" i="13"/>
  <c r="N2115" i="13"/>
  <c r="N2116" i="13"/>
  <c r="N2117" i="13"/>
  <c r="N2118" i="13"/>
  <c r="N2119" i="13"/>
  <c r="N2120" i="13"/>
  <c r="N2121" i="13"/>
  <c r="N2122" i="13"/>
  <c r="N2123" i="13"/>
  <c r="N2124" i="13"/>
  <c r="N2125" i="13"/>
  <c r="N2126" i="13"/>
  <c r="N2127" i="13"/>
  <c r="N2128" i="13"/>
  <c r="N2129" i="13"/>
  <c r="N2130" i="13"/>
  <c r="N2131" i="13"/>
  <c r="N2132" i="13"/>
  <c r="N2133" i="13"/>
  <c r="N2134" i="13"/>
  <c r="N2135" i="13"/>
  <c r="N2136" i="13"/>
  <c r="N2137" i="13"/>
  <c r="N2138" i="13"/>
  <c r="N2139" i="13"/>
  <c r="N2140" i="13"/>
  <c r="N2141" i="13"/>
  <c r="N2142" i="13"/>
  <c r="N2143" i="13"/>
  <c r="N2144" i="13"/>
  <c r="N2145" i="13"/>
  <c r="N2146" i="13"/>
  <c r="N2147" i="13"/>
  <c r="N2148" i="13"/>
  <c r="N2149" i="13"/>
  <c r="N2150" i="13"/>
  <c r="N2151" i="13"/>
  <c r="N2152" i="13"/>
  <c r="N2153" i="13"/>
  <c r="N2154" i="13"/>
  <c r="N2155" i="13"/>
  <c r="N2156" i="13"/>
  <c r="N2157" i="13"/>
  <c r="N2158" i="13"/>
  <c r="N2159" i="13"/>
  <c r="N2160" i="13"/>
  <c r="N2161" i="13"/>
  <c r="N2162" i="13"/>
  <c r="N2163" i="13"/>
  <c r="N2164" i="13"/>
  <c r="N2165" i="13"/>
  <c r="N2166" i="13"/>
  <c r="N2167" i="13"/>
  <c r="N2168" i="13"/>
  <c r="N2169" i="13"/>
  <c r="N2170" i="13"/>
  <c r="N2171" i="13"/>
  <c r="N2172" i="13"/>
  <c r="N2173" i="13"/>
  <c r="N2174" i="13"/>
  <c r="N2175" i="13"/>
  <c r="N2176" i="13"/>
  <c r="N2177" i="13"/>
  <c r="N2178" i="13"/>
  <c r="N2179" i="13"/>
  <c r="N2180" i="13"/>
  <c r="N2181" i="13"/>
  <c r="N2182" i="13"/>
  <c r="N2183" i="13"/>
  <c r="N2184" i="13"/>
  <c r="N2185" i="13"/>
  <c r="N2186" i="13"/>
  <c r="N2187" i="13"/>
  <c r="N2188" i="13"/>
  <c r="N2189" i="13"/>
  <c r="N2190" i="13"/>
  <c r="N2191" i="13"/>
  <c r="N2192" i="13"/>
  <c r="N2193" i="13"/>
  <c r="N2194" i="13"/>
  <c r="N2195" i="13"/>
  <c r="N2196" i="13"/>
  <c r="N2197" i="13"/>
  <c r="N2198" i="13"/>
  <c r="N2199" i="13"/>
  <c r="N2200" i="13"/>
  <c r="N2201" i="13"/>
  <c r="N2202" i="13"/>
  <c r="N2203" i="13"/>
  <c r="N2204" i="13"/>
  <c r="N2205" i="13"/>
  <c r="N2206" i="13"/>
  <c r="N2207" i="13"/>
  <c r="N2208" i="13"/>
  <c r="N2209" i="13"/>
  <c r="N2210" i="13"/>
  <c r="N2211" i="13"/>
  <c r="N2212" i="13"/>
  <c r="N2213" i="13"/>
  <c r="N2214" i="13"/>
  <c r="N2215" i="13"/>
  <c r="N2216" i="13"/>
  <c r="N2217" i="13"/>
  <c r="N2218" i="13"/>
  <c r="N2219" i="13"/>
  <c r="N2220" i="13"/>
  <c r="N2221" i="13"/>
  <c r="N2222" i="13"/>
  <c r="N2223" i="13"/>
  <c r="N2224" i="13"/>
  <c r="N2225" i="13"/>
  <c r="N2226" i="13"/>
  <c r="N2227" i="13"/>
  <c r="N2228" i="13"/>
  <c r="N2229" i="13"/>
  <c r="N2230" i="13"/>
  <c r="N2231" i="13"/>
  <c r="N2232" i="13"/>
  <c r="N2233" i="13"/>
  <c r="N2234" i="13"/>
  <c r="N2235" i="13"/>
  <c r="N2236" i="13"/>
  <c r="N2237" i="13"/>
  <c r="N2238" i="13"/>
  <c r="N2239" i="13"/>
  <c r="N2240" i="13"/>
  <c r="N2241" i="13"/>
  <c r="N2242" i="13"/>
  <c r="N2243" i="13"/>
  <c r="N2244" i="13"/>
  <c r="N2245" i="13"/>
  <c r="N2246" i="13"/>
  <c r="N2247" i="13"/>
  <c r="N2248" i="13"/>
  <c r="N2249" i="13"/>
  <c r="N2250" i="13"/>
  <c r="N2251" i="13"/>
  <c r="N2252" i="13"/>
  <c r="N2253" i="13"/>
  <c r="N2254" i="13"/>
  <c r="N2255" i="13"/>
  <c r="N2256" i="13"/>
  <c r="N2257" i="13"/>
  <c r="N2258" i="13"/>
  <c r="N2259" i="13"/>
  <c r="N2260" i="13"/>
  <c r="N2261" i="13"/>
  <c r="N2262" i="13"/>
  <c r="N2263" i="13"/>
  <c r="N2264" i="13"/>
  <c r="N2265" i="13"/>
  <c r="N2266" i="13"/>
  <c r="N2267" i="13"/>
  <c r="N2268" i="13"/>
  <c r="N2269" i="13"/>
  <c r="N2270" i="13"/>
  <c r="N2271" i="13"/>
  <c r="N2272" i="13"/>
  <c r="N2273" i="13"/>
  <c r="N2274" i="13"/>
  <c r="N2275" i="13"/>
  <c r="N2276" i="13"/>
  <c r="N2277" i="13"/>
  <c r="N2278" i="13"/>
  <c r="N2279" i="13"/>
  <c r="N2280" i="13"/>
  <c r="N2281" i="13"/>
  <c r="N2282" i="13"/>
  <c r="N2283" i="13"/>
  <c r="N2284" i="13"/>
  <c r="N2285" i="13"/>
  <c r="N2286" i="13"/>
  <c r="N2287" i="13"/>
  <c r="N2288" i="13"/>
  <c r="N2289" i="13"/>
  <c r="N2290" i="13"/>
  <c r="N2291" i="13"/>
  <c r="N2292" i="13"/>
  <c r="N2293" i="13"/>
  <c r="N2294" i="13"/>
  <c r="N2295" i="13"/>
  <c r="N2296" i="13"/>
  <c r="N2297" i="13"/>
  <c r="N2298" i="13"/>
  <c r="N2299" i="13"/>
  <c r="N2300" i="13"/>
  <c r="N2301" i="13"/>
  <c r="N2302" i="13"/>
  <c r="N2303" i="13"/>
  <c r="N2304" i="13"/>
  <c r="N2305" i="13"/>
  <c r="N2306" i="13"/>
  <c r="N2307" i="13"/>
  <c r="N2308" i="13"/>
  <c r="N2309" i="13"/>
  <c r="N2310" i="13"/>
  <c r="N2311" i="13"/>
  <c r="N2312" i="13"/>
  <c r="N2313" i="13"/>
  <c r="N2314" i="13"/>
  <c r="N2315" i="13"/>
  <c r="N2316" i="13"/>
  <c r="N2317" i="13"/>
  <c r="N2318" i="13"/>
  <c r="N2319" i="13"/>
  <c r="N2320" i="13"/>
  <c r="N2321" i="13"/>
  <c r="N2322" i="13"/>
  <c r="N2323" i="13"/>
  <c r="N2324" i="13"/>
  <c r="N2325" i="13"/>
  <c r="N2326" i="13"/>
  <c r="N2327" i="13"/>
  <c r="N2328" i="13"/>
  <c r="N2329" i="13"/>
  <c r="N2330" i="13"/>
  <c r="N2331" i="13"/>
  <c r="N2332" i="13"/>
  <c r="N2333" i="13"/>
  <c r="N2334" i="13"/>
  <c r="N2335" i="13"/>
  <c r="N2336" i="13"/>
  <c r="N2" i="13"/>
  <c r="M3" i="13"/>
  <c r="M4" i="13"/>
  <c r="M5" i="13"/>
  <c r="M6" i="13"/>
  <c r="M7" i="13"/>
  <c r="M8" i="13"/>
  <c r="M9" i="13"/>
  <c r="M10" i="13"/>
  <c r="M11" i="13"/>
  <c r="M12" i="13"/>
  <c r="M13" i="13"/>
  <c r="M14" i="13"/>
  <c r="M15" i="13"/>
  <c r="M16" i="13"/>
  <c r="M17" i="13"/>
  <c r="M18" i="13"/>
  <c r="M19" i="13"/>
  <c r="M20" i="13"/>
  <c r="M21" i="13"/>
  <c r="M22" i="13"/>
  <c r="M23" i="13"/>
  <c r="M24" i="13"/>
  <c r="M25" i="13"/>
  <c r="M26" i="13"/>
  <c r="M27" i="13"/>
  <c r="M28" i="13"/>
  <c r="M29" i="13"/>
  <c r="M30" i="13"/>
  <c r="M31" i="13"/>
  <c r="M32" i="13"/>
  <c r="M33" i="13"/>
  <c r="M34" i="13"/>
  <c r="M35" i="13"/>
  <c r="M36" i="13"/>
  <c r="M37" i="13"/>
  <c r="M38" i="13"/>
  <c r="M39" i="13"/>
  <c r="M40" i="13"/>
  <c r="M41" i="13"/>
  <c r="M42" i="13"/>
  <c r="M43" i="13"/>
  <c r="M44" i="13"/>
  <c r="M45" i="13"/>
  <c r="M46" i="13"/>
  <c r="M47" i="13"/>
  <c r="M48" i="13"/>
  <c r="M49" i="13"/>
  <c r="M50" i="13"/>
  <c r="M51" i="13"/>
  <c r="M52" i="13"/>
  <c r="M53" i="13"/>
  <c r="M54" i="13"/>
  <c r="M55" i="13"/>
  <c r="M56" i="13"/>
  <c r="M57" i="13"/>
  <c r="M58" i="13"/>
  <c r="M59" i="13"/>
  <c r="M60" i="13"/>
  <c r="M61" i="13"/>
  <c r="M62" i="13"/>
  <c r="M63" i="13"/>
  <c r="M64" i="13"/>
  <c r="M65" i="13"/>
  <c r="M66" i="13"/>
  <c r="M67" i="13"/>
  <c r="M68" i="13"/>
  <c r="M69" i="13"/>
  <c r="M70" i="13"/>
  <c r="M71" i="13"/>
  <c r="M72" i="13"/>
  <c r="M73" i="13"/>
  <c r="M74" i="13"/>
  <c r="M75" i="13"/>
  <c r="M76" i="13"/>
  <c r="M77" i="13"/>
  <c r="M78" i="13"/>
  <c r="M79" i="13"/>
  <c r="M80" i="13"/>
  <c r="M81" i="13"/>
  <c r="M82" i="13"/>
  <c r="M83" i="13"/>
  <c r="M84" i="13"/>
  <c r="M85" i="13"/>
  <c r="M86" i="13"/>
  <c r="M87" i="13"/>
  <c r="M88" i="13"/>
  <c r="M89" i="13"/>
  <c r="M90" i="13"/>
  <c r="M91" i="13"/>
  <c r="M92" i="13"/>
  <c r="M93" i="13"/>
  <c r="M94" i="13"/>
  <c r="M95" i="13"/>
  <c r="M96" i="13"/>
  <c r="M97" i="13"/>
  <c r="M98" i="13"/>
  <c r="M99" i="13"/>
  <c r="M100" i="13"/>
  <c r="M101" i="13"/>
  <c r="M102" i="13"/>
  <c r="M103" i="13"/>
  <c r="M104" i="13"/>
  <c r="M105" i="13"/>
  <c r="M106" i="13"/>
  <c r="M107" i="13"/>
  <c r="M108" i="13"/>
  <c r="M109" i="13"/>
  <c r="M110" i="13"/>
  <c r="M111" i="13"/>
  <c r="M112" i="13"/>
  <c r="M113" i="13"/>
  <c r="M114" i="13"/>
  <c r="M115" i="13"/>
  <c r="M116" i="13"/>
  <c r="M117" i="13"/>
  <c r="M118" i="13"/>
  <c r="M119" i="13"/>
  <c r="M120" i="13"/>
  <c r="M121" i="13"/>
  <c r="M122" i="13"/>
  <c r="M123" i="13"/>
  <c r="M124" i="13"/>
  <c r="M125" i="13"/>
  <c r="M126" i="13"/>
  <c r="M127" i="13"/>
  <c r="M128" i="13"/>
  <c r="M129" i="13"/>
  <c r="M130" i="13"/>
  <c r="M131" i="13"/>
  <c r="M132" i="13"/>
  <c r="M133" i="13"/>
  <c r="M134" i="13"/>
  <c r="M135" i="13"/>
  <c r="M136" i="13"/>
  <c r="M137" i="13"/>
  <c r="M138" i="13"/>
  <c r="M139" i="13"/>
  <c r="M140" i="13"/>
  <c r="M141" i="13"/>
  <c r="M142" i="13"/>
  <c r="M143" i="13"/>
  <c r="M144" i="13"/>
  <c r="M145" i="13"/>
  <c r="M146" i="13"/>
  <c r="M147" i="13"/>
  <c r="M148" i="13"/>
  <c r="M149" i="13"/>
  <c r="M150" i="13"/>
  <c r="M151" i="13"/>
  <c r="M152" i="13"/>
  <c r="M153" i="13"/>
  <c r="M154" i="13"/>
  <c r="M155" i="13"/>
  <c r="M156" i="13"/>
  <c r="M157" i="13"/>
  <c r="M158" i="13"/>
  <c r="M159" i="13"/>
  <c r="M160" i="13"/>
  <c r="M161" i="13"/>
  <c r="M162" i="13"/>
  <c r="M163" i="13"/>
  <c r="M164" i="13"/>
  <c r="M165" i="13"/>
  <c r="M166" i="13"/>
  <c r="M167" i="13"/>
  <c r="M168" i="13"/>
  <c r="M169" i="13"/>
  <c r="M170" i="13"/>
  <c r="M171" i="13"/>
  <c r="M172" i="13"/>
  <c r="M173" i="13"/>
  <c r="M174" i="13"/>
  <c r="M175" i="13"/>
  <c r="M176" i="13"/>
  <c r="M177" i="13"/>
  <c r="M178" i="13"/>
  <c r="M179" i="13"/>
  <c r="M180" i="13"/>
  <c r="M181" i="13"/>
  <c r="M182" i="13"/>
  <c r="M183" i="13"/>
  <c r="M184" i="13"/>
  <c r="M185" i="13"/>
  <c r="M186" i="13"/>
  <c r="M187" i="13"/>
  <c r="M188" i="13"/>
  <c r="M189" i="13"/>
  <c r="M190" i="13"/>
  <c r="M191" i="13"/>
  <c r="M192" i="13"/>
  <c r="M193" i="13"/>
  <c r="M194" i="13"/>
  <c r="M195" i="13"/>
  <c r="M196" i="13"/>
  <c r="M197" i="13"/>
  <c r="M198" i="13"/>
  <c r="M199" i="13"/>
  <c r="M200" i="13"/>
  <c r="M201" i="13"/>
  <c r="M202" i="13"/>
  <c r="M203" i="13"/>
  <c r="M204" i="13"/>
  <c r="M205" i="13"/>
  <c r="M206" i="13"/>
  <c r="M207" i="13"/>
  <c r="M208" i="13"/>
  <c r="M209" i="13"/>
  <c r="M210" i="13"/>
  <c r="M211" i="13"/>
  <c r="M212" i="13"/>
  <c r="M213" i="13"/>
  <c r="M214" i="13"/>
  <c r="M215" i="13"/>
  <c r="M216" i="13"/>
  <c r="M217" i="13"/>
  <c r="M218" i="13"/>
  <c r="M219" i="13"/>
  <c r="M220" i="13"/>
  <c r="M221" i="13"/>
  <c r="M222" i="13"/>
  <c r="M223" i="13"/>
  <c r="M224" i="13"/>
  <c r="M225" i="13"/>
  <c r="M226" i="13"/>
  <c r="M227" i="13"/>
  <c r="M228" i="13"/>
  <c r="M229" i="13"/>
  <c r="M230" i="13"/>
  <c r="M231" i="13"/>
  <c r="M232" i="13"/>
  <c r="M233" i="13"/>
  <c r="M234" i="13"/>
  <c r="M235" i="13"/>
  <c r="M236" i="13"/>
  <c r="M237" i="13"/>
  <c r="M238" i="13"/>
  <c r="M239" i="13"/>
  <c r="M240" i="13"/>
  <c r="M241" i="13"/>
  <c r="M242" i="13"/>
  <c r="M243" i="13"/>
  <c r="M244" i="13"/>
  <c r="M245" i="13"/>
  <c r="M246" i="13"/>
  <c r="M247" i="13"/>
  <c r="M248" i="13"/>
  <c r="M249" i="13"/>
  <c r="M250" i="13"/>
  <c r="M251" i="13"/>
  <c r="M252" i="13"/>
  <c r="M253" i="13"/>
  <c r="M254" i="13"/>
  <c r="M255" i="13"/>
  <c r="M256" i="13"/>
  <c r="M257" i="13"/>
  <c r="M258" i="13"/>
  <c r="M259" i="13"/>
  <c r="M260" i="13"/>
  <c r="M261" i="13"/>
  <c r="M262" i="13"/>
  <c r="M263" i="13"/>
  <c r="M264" i="13"/>
  <c r="M265" i="13"/>
  <c r="M266" i="13"/>
  <c r="M267" i="13"/>
  <c r="M268" i="13"/>
  <c r="M269" i="13"/>
  <c r="M270" i="13"/>
  <c r="M271" i="13"/>
  <c r="M272" i="13"/>
  <c r="M273" i="13"/>
  <c r="M274" i="13"/>
  <c r="M275" i="13"/>
  <c r="M276" i="13"/>
  <c r="M277" i="13"/>
  <c r="M278" i="13"/>
  <c r="M279" i="13"/>
  <c r="M280" i="13"/>
  <c r="M281" i="13"/>
  <c r="M282" i="13"/>
  <c r="M283" i="13"/>
  <c r="M284" i="13"/>
  <c r="M285" i="13"/>
  <c r="M286" i="13"/>
  <c r="M287" i="13"/>
  <c r="M288" i="13"/>
  <c r="M289" i="13"/>
  <c r="M290" i="13"/>
  <c r="M291" i="13"/>
  <c r="M292" i="13"/>
  <c r="M293" i="13"/>
  <c r="M294" i="13"/>
  <c r="M295" i="13"/>
  <c r="M296" i="13"/>
  <c r="M297" i="13"/>
  <c r="M298" i="13"/>
  <c r="M299" i="13"/>
  <c r="M300" i="13"/>
  <c r="M301" i="13"/>
  <c r="M302" i="13"/>
  <c r="M303" i="13"/>
  <c r="M304" i="13"/>
  <c r="M305" i="13"/>
  <c r="M306" i="13"/>
  <c r="M307" i="13"/>
  <c r="M308" i="13"/>
  <c r="M309" i="13"/>
  <c r="M310" i="13"/>
  <c r="M311" i="13"/>
  <c r="M312" i="13"/>
  <c r="M313" i="13"/>
  <c r="M314" i="13"/>
  <c r="M315" i="13"/>
  <c r="M316" i="13"/>
  <c r="M317" i="13"/>
  <c r="M318" i="13"/>
  <c r="M319" i="13"/>
  <c r="M320" i="13"/>
  <c r="M321" i="13"/>
  <c r="M322" i="13"/>
  <c r="M323" i="13"/>
  <c r="M324" i="13"/>
  <c r="M325" i="13"/>
  <c r="M326" i="13"/>
  <c r="M327" i="13"/>
  <c r="M328" i="13"/>
  <c r="M329" i="13"/>
  <c r="M330" i="13"/>
  <c r="M331" i="13"/>
  <c r="M332" i="13"/>
  <c r="M333" i="13"/>
  <c r="M334" i="13"/>
  <c r="M335" i="13"/>
  <c r="M336" i="13"/>
  <c r="M337" i="13"/>
  <c r="M338" i="13"/>
  <c r="M339" i="13"/>
  <c r="M340" i="13"/>
  <c r="M341" i="13"/>
  <c r="M342" i="13"/>
  <c r="M343" i="13"/>
  <c r="M344" i="13"/>
  <c r="M345" i="13"/>
  <c r="M346" i="13"/>
  <c r="M347" i="13"/>
  <c r="M348" i="13"/>
  <c r="M349" i="13"/>
  <c r="M350" i="13"/>
  <c r="M351" i="13"/>
  <c r="M352" i="13"/>
  <c r="M353" i="13"/>
  <c r="M354" i="13"/>
  <c r="M355" i="13"/>
  <c r="M356" i="13"/>
  <c r="M357" i="13"/>
  <c r="M358" i="13"/>
  <c r="M359" i="13"/>
  <c r="M360" i="13"/>
  <c r="M361" i="13"/>
  <c r="M362" i="13"/>
  <c r="M363" i="13"/>
  <c r="M364" i="13"/>
  <c r="M365" i="13"/>
  <c r="M366" i="13"/>
  <c r="M367" i="13"/>
  <c r="M368" i="13"/>
  <c r="M369" i="13"/>
  <c r="M370" i="13"/>
  <c r="M371" i="13"/>
  <c r="M372" i="13"/>
  <c r="M373" i="13"/>
  <c r="M374" i="13"/>
  <c r="M375" i="13"/>
  <c r="M376" i="13"/>
  <c r="M377" i="13"/>
  <c r="M378" i="13"/>
  <c r="M379" i="13"/>
  <c r="M380" i="13"/>
  <c r="M381" i="13"/>
  <c r="M382" i="13"/>
  <c r="M383" i="13"/>
  <c r="M384" i="13"/>
  <c r="M385" i="13"/>
  <c r="M386" i="13"/>
  <c r="M387" i="13"/>
  <c r="M388" i="13"/>
  <c r="M389" i="13"/>
  <c r="M390" i="13"/>
  <c r="M391" i="13"/>
  <c r="M392" i="13"/>
  <c r="M393" i="13"/>
  <c r="M394" i="13"/>
  <c r="M395" i="13"/>
  <c r="M396" i="13"/>
  <c r="M397" i="13"/>
  <c r="M398" i="13"/>
  <c r="M399" i="13"/>
  <c r="M400" i="13"/>
  <c r="M401" i="13"/>
  <c r="M402" i="13"/>
  <c r="M403" i="13"/>
  <c r="M404" i="13"/>
  <c r="M405" i="13"/>
  <c r="M406" i="13"/>
  <c r="M407" i="13"/>
  <c r="M408" i="13"/>
  <c r="M409" i="13"/>
  <c r="M410" i="13"/>
  <c r="M411" i="13"/>
  <c r="M412" i="13"/>
  <c r="M413" i="13"/>
  <c r="M414" i="13"/>
  <c r="M415" i="13"/>
  <c r="M416" i="13"/>
  <c r="M417" i="13"/>
  <c r="M418" i="13"/>
  <c r="M419" i="13"/>
  <c r="M420" i="13"/>
  <c r="M421" i="13"/>
  <c r="M422" i="13"/>
  <c r="M423" i="13"/>
  <c r="M424" i="13"/>
  <c r="M425" i="13"/>
  <c r="M426" i="13"/>
  <c r="M427" i="13"/>
  <c r="M428" i="13"/>
  <c r="M429" i="13"/>
  <c r="M430" i="13"/>
  <c r="M431" i="13"/>
  <c r="M432" i="13"/>
  <c r="M433" i="13"/>
  <c r="M434" i="13"/>
  <c r="M435" i="13"/>
  <c r="M436" i="13"/>
  <c r="M437" i="13"/>
  <c r="M438" i="13"/>
  <c r="M439" i="13"/>
  <c r="M440" i="13"/>
  <c r="M441" i="13"/>
  <c r="M442" i="13"/>
  <c r="M443" i="13"/>
  <c r="M444" i="13"/>
  <c r="M445" i="13"/>
  <c r="M446" i="13"/>
  <c r="M447" i="13"/>
  <c r="M448" i="13"/>
  <c r="M449" i="13"/>
  <c r="M450" i="13"/>
  <c r="M451" i="13"/>
  <c r="M452" i="13"/>
  <c r="M453" i="13"/>
  <c r="M454" i="13"/>
  <c r="M455" i="13"/>
  <c r="M456" i="13"/>
  <c r="M457" i="13"/>
  <c r="M458" i="13"/>
  <c r="M459" i="13"/>
  <c r="M460" i="13"/>
  <c r="M461" i="13"/>
  <c r="M462" i="13"/>
  <c r="M463" i="13"/>
  <c r="M464" i="13"/>
  <c r="M465" i="13"/>
  <c r="M466" i="13"/>
  <c r="M467" i="13"/>
  <c r="M468" i="13"/>
  <c r="M469" i="13"/>
  <c r="M470" i="13"/>
  <c r="M471" i="13"/>
  <c r="M472" i="13"/>
  <c r="M473" i="13"/>
  <c r="M474" i="13"/>
  <c r="M475" i="13"/>
  <c r="M476" i="13"/>
  <c r="M477" i="13"/>
  <c r="M478" i="13"/>
  <c r="M479" i="13"/>
  <c r="M480" i="13"/>
  <c r="M481" i="13"/>
  <c r="M482" i="13"/>
  <c r="M483" i="13"/>
  <c r="M484" i="13"/>
  <c r="M485" i="13"/>
  <c r="M486" i="13"/>
  <c r="M487" i="13"/>
  <c r="M488" i="13"/>
  <c r="M489" i="13"/>
  <c r="M490" i="13"/>
  <c r="M491" i="13"/>
  <c r="M492" i="13"/>
  <c r="M493" i="13"/>
  <c r="M494" i="13"/>
  <c r="M495" i="13"/>
  <c r="M496" i="13"/>
  <c r="M497" i="13"/>
  <c r="M498" i="13"/>
  <c r="M499" i="13"/>
  <c r="M500" i="13"/>
  <c r="M501" i="13"/>
  <c r="M502" i="13"/>
  <c r="M503" i="13"/>
  <c r="M504" i="13"/>
  <c r="M505" i="13"/>
  <c r="M506" i="13"/>
  <c r="M507" i="13"/>
  <c r="M508" i="13"/>
  <c r="M509" i="13"/>
  <c r="M510" i="13"/>
  <c r="M511" i="13"/>
  <c r="M512" i="13"/>
  <c r="M513" i="13"/>
  <c r="M514" i="13"/>
  <c r="M515" i="13"/>
  <c r="M516" i="13"/>
  <c r="M517" i="13"/>
  <c r="M518" i="13"/>
  <c r="M519" i="13"/>
  <c r="M520" i="13"/>
  <c r="M521" i="13"/>
  <c r="M522" i="13"/>
  <c r="M523" i="13"/>
  <c r="M524" i="13"/>
  <c r="M525" i="13"/>
  <c r="M526" i="13"/>
  <c r="M527" i="13"/>
  <c r="M528" i="13"/>
  <c r="M529" i="13"/>
  <c r="M530" i="13"/>
  <c r="M531" i="13"/>
  <c r="M532" i="13"/>
  <c r="M533" i="13"/>
  <c r="M534" i="13"/>
  <c r="M535" i="13"/>
  <c r="M536" i="13"/>
  <c r="M537" i="13"/>
  <c r="M538" i="13"/>
  <c r="M539" i="13"/>
  <c r="M540" i="13"/>
  <c r="M541" i="13"/>
  <c r="M542" i="13"/>
  <c r="M543" i="13"/>
  <c r="M544" i="13"/>
  <c r="M545" i="13"/>
  <c r="M546" i="13"/>
  <c r="M547" i="13"/>
  <c r="M548" i="13"/>
  <c r="M549" i="13"/>
  <c r="M550" i="13"/>
  <c r="M551" i="13"/>
  <c r="M552" i="13"/>
  <c r="M553" i="13"/>
  <c r="M554" i="13"/>
  <c r="M555" i="13"/>
  <c r="M556" i="13"/>
  <c r="M557" i="13"/>
  <c r="M558" i="13"/>
  <c r="M559" i="13"/>
  <c r="M560" i="13"/>
  <c r="M561" i="13"/>
  <c r="M562" i="13"/>
  <c r="M563" i="13"/>
  <c r="M564" i="13"/>
  <c r="M565" i="13"/>
  <c r="M566" i="13"/>
  <c r="M567" i="13"/>
  <c r="M568" i="13"/>
  <c r="M569" i="13"/>
  <c r="M570" i="13"/>
  <c r="M571" i="13"/>
  <c r="M572" i="13"/>
  <c r="M573" i="13"/>
  <c r="M574" i="13"/>
  <c r="M575" i="13"/>
  <c r="M576" i="13"/>
  <c r="M577" i="13"/>
  <c r="M578" i="13"/>
  <c r="M579" i="13"/>
  <c r="M580" i="13"/>
  <c r="M581" i="13"/>
  <c r="M582" i="13"/>
  <c r="M583" i="13"/>
  <c r="M584" i="13"/>
  <c r="M585" i="13"/>
  <c r="M586" i="13"/>
  <c r="M587" i="13"/>
  <c r="M588" i="13"/>
  <c r="M589" i="13"/>
  <c r="M590" i="13"/>
  <c r="M591" i="13"/>
  <c r="M592" i="13"/>
  <c r="M593" i="13"/>
  <c r="M594" i="13"/>
  <c r="M595" i="13"/>
  <c r="M596" i="13"/>
  <c r="M597" i="13"/>
  <c r="M598" i="13"/>
  <c r="M599" i="13"/>
  <c r="M600" i="13"/>
  <c r="M601" i="13"/>
  <c r="M602" i="13"/>
  <c r="M603" i="13"/>
  <c r="M604" i="13"/>
  <c r="M605" i="13"/>
  <c r="M606" i="13"/>
  <c r="M607" i="13"/>
  <c r="M608" i="13"/>
  <c r="M609" i="13"/>
  <c r="M610" i="13"/>
  <c r="M611" i="13"/>
  <c r="M612" i="13"/>
  <c r="M613" i="13"/>
  <c r="M614" i="13"/>
  <c r="M615" i="13"/>
  <c r="M616" i="13"/>
  <c r="M617" i="13"/>
  <c r="M618" i="13"/>
  <c r="M619" i="13"/>
  <c r="M620" i="13"/>
  <c r="M621" i="13"/>
  <c r="M622" i="13"/>
  <c r="M623" i="13"/>
  <c r="M624" i="13"/>
  <c r="M625" i="13"/>
  <c r="M626" i="13"/>
  <c r="M627" i="13"/>
  <c r="M628" i="13"/>
  <c r="M629" i="13"/>
  <c r="M630" i="13"/>
  <c r="M631" i="13"/>
  <c r="M632" i="13"/>
  <c r="M633" i="13"/>
  <c r="M634" i="13"/>
  <c r="M635" i="13"/>
  <c r="M636" i="13"/>
  <c r="M637" i="13"/>
  <c r="M638" i="13"/>
  <c r="M639" i="13"/>
  <c r="M640" i="13"/>
  <c r="M641" i="13"/>
  <c r="M642" i="13"/>
  <c r="M643" i="13"/>
  <c r="M644" i="13"/>
  <c r="M645" i="13"/>
  <c r="M646" i="13"/>
  <c r="M647" i="13"/>
  <c r="M648" i="13"/>
  <c r="M649" i="13"/>
  <c r="M650" i="13"/>
  <c r="M651" i="13"/>
  <c r="M652" i="13"/>
  <c r="M653" i="13"/>
  <c r="M654" i="13"/>
  <c r="M655" i="13"/>
  <c r="M656" i="13"/>
  <c r="M657" i="13"/>
  <c r="M658" i="13"/>
  <c r="M659" i="13"/>
  <c r="M660" i="13"/>
  <c r="M661" i="13"/>
  <c r="M662" i="13"/>
  <c r="M663" i="13"/>
  <c r="M664" i="13"/>
  <c r="M665" i="13"/>
  <c r="M666" i="13"/>
  <c r="M667" i="13"/>
  <c r="M668" i="13"/>
  <c r="M669" i="13"/>
  <c r="M670" i="13"/>
  <c r="M671" i="13"/>
  <c r="M672" i="13"/>
  <c r="M673" i="13"/>
  <c r="M674" i="13"/>
  <c r="M675" i="13"/>
  <c r="M676" i="13"/>
  <c r="M677" i="13"/>
  <c r="M678" i="13"/>
  <c r="M679" i="13"/>
  <c r="M680" i="13"/>
  <c r="M681" i="13"/>
  <c r="M682" i="13"/>
  <c r="M683" i="13"/>
  <c r="M684" i="13"/>
  <c r="M685" i="13"/>
  <c r="M686" i="13"/>
  <c r="M687" i="13"/>
  <c r="M688" i="13"/>
  <c r="M689" i="13"/>
  <c r="M690" i="13"/>
  <c r="M691" i="13"/>
  <c r="M692" i="13"/>
  <c r="M693" i="13"/>
  <c r="M694" i="13"/>
  <c r="M695" i="13"/>
  <c r="M696" i="13"/>
  <c r="M697" i="13"/>
  <c r="M698" i="13"/>
  <c r="M699" i="13"/>
  <c r="M700" i="13"/>
  <c r="M701" i="13"/>
  <c r="M702" i="13"/>
  <c r="M703" i="13"/>
  <c r="M704" i="13"/>
  <c r="M705" i="13"/>
  <c r="M706" i="13"/>
  <c r="M707" i="13"/>
  <c r="M708" i="13"/>
  <c r="M709" i="13"/>
  <c r="M710" i="13"/>
  <c r="M711" i="13"/>
  <c r="M712" i="13"/>
  <c r="M713" i="13"/>
  <c r="M714" i="13"/>
  <c r="M715" i="13"/>
  <c r="M716" i="13"/>
  <c r="M717" i="13"/>
  <c r="M718" i="13"/>
  <c r="M719" i="13"/>
  <c r="M720" i="13"/>
  <c r="M721" i="13"/>
  <c r="M722" i="13"/>
  <c r="M723" i="13"/>
  <c r="M724" i="13"/>
  <c r="M725" i="13"/>
  <c r="M726" i="13"/>
  <c r="M727" i="13"/>
  <c r="M728" i="13"/>
  <c r="M729" i="13"/>
  <c r="M730" i="13"/>
  <c r="M731" i="13"/>
  <c r="M732" i="13"/>
  <c r="M733" i="13"/>
  <c r="M734" i="13"/>
  <c r="M735" i="13"/>
  <c r="M736" i="13"/>
  <c r="M737" i="13"/>
  <c r="M738" i="13"/>
  <c r="M739" i="13"/>
  <c r="M740" i="13"/>
  <c r="M741" i="13"/>
  <c r="M742" i="13"/>
  <c r="M743" i="13"/>
  <c r="M744" i="13"/>
  <c r="M745" i="13"/>
  <c r="M746" i="13"/>
  <c r="M747" i="13"/>
  <c r="M748" i="13"/>
  <c r="M749" i="13"/>
  <c r="M750" i="13"/>
  <c r="M751" i="13"/>
  <c r="M752" i="13"/>
  <c r="M753" i="13"/>
  <c r="M754" i="13"/>
  <c r="M755" i="13"/>
  <c r="M756" i="13"/>
  <c r="M757" i="13"/>
  <c r="M758" i="13"/>
  <c r="M759" i="13"/>
  <c r="M760" i="13"/>
  <c r="M761" i="13"/>
  <c r="M762" i="13"/>
  <c r="M763" i="13"/>
  <c r="M764" i="13"/>
  <c r="M765" i="13"/>
  <c r="M766" i="13"/>
  <c r="M767" i="13"/>
  <c r="M768" i="13"/>
  <c r="M769" i="13"/>
  <c r="M770" i="13"/>
  <c r="M771" i="13"/>
  <c r="M772" i="13"/>
  <c r="M773" i="13"/>
  <c r="M774" i="13"/>
  <c r="M775" i="13"/>
  <c r="M776" i="13"/>
  <c r="M777" i="13"/>
  <c r="M778" i="13"/>
  <c r="M779" i="13"/>
  <c r="M780" i="13"/>
  <c r="M781" i="13"/>
  <c r="M782" i="13"/>
  <c r="M783" i="13"/>
  <c r="M784" i="13"/>
  <c r="M785" i="13"/>
  <c r="M786" i="13"/>
  <c r="M787" i="13"/>
  <c r="M788" i="13"/>
  <c r="M789" i="13"/>
  <c r="M790" i="13"/>
  <c r="M791" i="13"/>
  <c r="M792" i="13"/>
  <c r="M793" i="13"/>
  <c r="M794" i="13"/>
  <c r="M795" i="13"/>
  <c r="M796" i="13"/>
  <c r="M797" i="13"/>
  <c r="M798" i="13"/>
  <c r="M799" i="13"/>
  <c r="M800" i="13"/>
  <c r="M801" i="13"/>
  <c r="M802" i="13"/>
  <c r="M803" i="13"/>
  <c r="M804" i="13"/>
  <c r="M805" i="13"/>
  <c r="M806" i="13"/>
  <c r="M807" i="13"/>
  <c r="M808" i="13"/>
  <c r="M809" i="13"/>
  <c r="M810" i="13"/>
  <c r="M811" i="13"/>
  <c r="M812" i="13"/>
  <c r="M813" i="13"/>
  <c r="M814" i="13"/>
  <c r="M815" i="13"/>
  <c r="M816" i="13"/>
  <c r="M817" i="13"/>
  <c r="M818" i="13"/>
  <c r="M819" i="13"/>
  <c r="M820" i="13"/>
  <c r="M821" i="13"/>
  <c r="M822" i="13"/>
  <c r="M823" i="13"/>
  <c r="M824" i="13"/>
  <c r="M825" i="13"/>
  <c r="M826" i="13"/>
  <c r="M827" i="13"/>
  <c r="M828" i="13"/>
  <c r="M829" i="13"/>
  <c r="M830" i="13"/>
  <c r="M831" i="13"/>
  <c r="M832" i="13"/>
  <c r="M833" i="13"/>
  <c r="M834" i="13"/>
  <c r="M835" i="13"/>
  <c r="M836" i="13"/>
  <c r="M837" i="13"/>
  <c r="M838" i="13"/>
  <c r="M839" i="13"/>
  <c r="M840" i="13"/>
  <c r="M841" i="13"/>
  <c r="M842" i="13"/>
  <c r="M843" i="13"/>
  <c r="M844" i="13"/>
  <c r="M845" i="13"/>
  <c r="M846" i="13"/>
  <c r="M847" i="13"/>
  <c r="M848" i="13"/>
  <c r="M849" i="13"/>
  <c r="M850" i="13"/>
  <c r="M851" i="13"/>
  <c r="M852" i="13"/>
  <c r="M853" i="13"/>
  <c r="M854" i="13"/>
  <c r="M855" i="13"/>
  <c r="M856" i="13"/>
  <c r="M857" i="13"/>
  <c r="M858" i="13"/>
  <c r="M859" i="13"/>
  <c r="M860" i="13"/>
  <c r="M861" i="13"/>
  <c r="M862" i="13"/>
  <c r="M863" i="13"/>
  <c r="M864" i="13"/>
  <c r="M865" i="13"/>
  <c r="M866" i="13"/>
  <c r="M867" i="13"/>
  <c r="M868" i="13"/>
  <c r="M869" i="13"/>
  <c r="M870" i="13"/>
  <c r="M871" i="13"/>
  <c r="M872" i="13"/>
  <c r="M873" i="13"/>
  <c r="M874" i="13"/>
  <c r="M875" i="13"/>
  <c r="M876" i="13"/>
  <c r="M877" i="13"/>
  <c r="M878" i="13"/>
  <c r="M879" i="13"/>
  <c r="M880" i="13"/>
  <c r="M881" i="13"/>
  <c r="M882" i="13"/>
  <c r="M883" i="13"/>
  <c r="M884" i="13"/>
  <c r="M885" i="13"/>
  <c r="M886" i="13"/>
  <c r="M887" i="13"/>
  <c r="M888" i="13"/>
  <c r="M889" i="13"/>
  <c r="M890" i="13"/>
  <c r="M891" i="13"/>
  <c r="M892" i="13"/>
  <c r="M893" i="13"/>
  <c r="M894" i="13"/>
  <c r="M895" i="13"/>
  <c r="M896" i="13"/>
  <c r="M897" i="13"/>
  <c r="M898" i="13"/>
  <c r="M899" i="13"/>
  <c r="M900" i="13"/>
  <c r="M901" i="13"/>
  <c r="M902" i="13"/>
  <c r="M903" i="13"/>
  <c r="M904" i="13"/>
  <c r="M905" i="13"/>
  <c r="M906" i="13"/>
  <c r="M907" i="13"/>
  <c r="M908" i="13"/>
  <c r="M909" i="13"/>
  <c r="M910" i="13"/>
  <c r="M911" i="13"/>
  <c r="M912" i="13"/>
  <c r="M913" i="13"/>
  <c r="M914" i="13"/>
  <c r="M915" i="13"/>
  <c r="M916" i="13"/>
  <c r="M917" i="13"/>
  <c r="M918" i="13"/>
  <c r="M919" i="13"/>
  <c r="M920" i="13"/>
  <c r="M921" i="13"/>
  <c r="M922" i="13"/>
  <c r="M923" i="13"/>
  <c r="M924" i="13"/>
  <c r="M925" i="13"/>
  <c r="M926" i="13"/>
  <c r="M927" i="13"/>
  <c r="M928" i="13"/>
  <c r="M929" i="13"/>
  <c r="M930" i="13"/>
  <c r="M931" i="13"/>
  <c r="M932" i="13"/>
  <c r="M933" i="13"/>
  <c r="M934" i="13"/>
  <c r="M935" i="13"/>
  <c r="M936" i="13"/>
  <c r="M937" i="13"/>
  <c r="M938" i="13"/>
  <c r="M939" i="13"/>
  <c r="M940" i="13"/>
  <c r="M941" i="13"/>
  <c r="M942" i="13"/>
  <c r="M943" i="13"/>
  <c r="M944" i="13"/>
  <c r="M945" i="13"/>
  <c r="M946" i="13"/>
  <c r="M947" i="13"/>
  <c r="M948" i="13"/>
  <c r="M949" i="13"/>
  <c r="M950" i="13"/>
  <c r="M951" i="13"/>
  <c r="M952" i="13"/>
  <c r="M953" i="13"/>
  <c r="M954" i="13"/>
  <c r="M955" i="13"/>
  <c r="M956" i="13"/>
  <c r="M957" i="13"/>
  <c r="M958" i="13"/>
  <c r="M959" i="13"/>
  <c r="M960" i="13"/>
  <c r="M961" i="13"/>
  <c r="M962" i="13"/>
  <c r="M963" i="13"/>
  <c r="M964" i="13"/>
  <c r="M965" i="13"/>
  <c r="M966" i="13"/>
  <c r="M967" i="13"/>
  <c r="M968" i="13"/>
  <c r="M969" i="13"/>
  <c r="M970" i="13"/>
  <c r="M971" i="13"/>
  <c r="M972" i="13"/>
  <c r="M973" i="13"/>
  <c r="M974" i="13"/>
  <c r="M975" i="13"/>
  <c r="M976" i="13"/>
  <c r="M977" i="13"/>
  <c r="M978" i="13"/>
  <c r="M979" i="13"/>
  <c r="M980" i="13"/>
  <c r="M981" i="13"/>
  <c r="M982" i="13"/>
  <c r="M983" i="13"/>
  <c r="M984" i="13"/>
  <c r="M985" i="13"/>
  <c r="M986" i="13"/>
  <c r="M987" i="13"/>
  <c r="M988" i="13"/>
  <c r="M989" i="13"/>
  <c r="M990" i="13"/>
  <c r="M991" i="13"/>
  <c r="M992" i="13"/>
  <c r="M993" i="13"/>
  <c r="M994" i="13"/>
  <c r="M995" i="13"/>
  <c r="M996" i="13"/>
  <c r="M997" i="13"/>
  <c r="M998" i="13"/>
  <c r="M999" i="13"/>
  <c r="M1000" i="13"/>
  <c r="M1001" i="13"/>
  <c r="M1002" i="13"/>
  <c r="M1003" i="13"/>
  <c r="M1004" i="13"/>
  <c r="M1005" i="13"/>
  <c r="M1006" i="13"/>
  <c r="M1007" i="13"/>
  <c r="M1008" i="13"/>
  <c r="M1009" i="13"/>
  <c r="M1010" i="13"/>
  <c r="M1011" i="13"/>
  <c r="M1012" i="13"/>
  <c r="M1013" i="13"/>
  <c r="M1014" i="13"/>
  <c r="M1015" i="13"/>
  <c r="M1016" i="13"/>
  <c r="M1017" i="13"/>
  <c r="M1018" i="13"/>
  <c r="M1019" i="13"/>
  <c r="M1020" i="13"/>
  <c r="M1021" i="13"/>
  <c r="M1022" i="13"/>
  <c r="M1023" i="13"/>
  <c r="M1024" i="13"/>
  <c r="M1025" i="13"/>
  <c r="M1026" i="13"/>
  <c r="M1027" i="13"/>
  <c r="M1028" i="13"/>
  <c r="M1029" i="13"/>
  <c r="M1030" i="13"/>
  <c r="M1031" i="13"/>
  <c r="M1032" i="13"/>
  <c r="M1033" i="13"/>
  <c r="M1034" i="13"/>
  <c r="M1035" i="13"/>
  <c r="M1036" i="13"/>
  <c r="M1037" i="13"/>
  <c r="M1038" i="13"/>
  <c r="M1039" i="13"/>
  <c r="M1040" i="13"/>
  <c r="M1041" i="13"/>
  <c r="M1042" i="13"/>
  <c r="M1043" i="13"/>
  <c r="M1044" i="13"/>
  <c r="M1045" i="13"/>
  <c r="M1046" i="13"/>
  <c r="M1047" i="13"/>
  <c r="M1048" i="13"/>
  <c r="M1049" i="13"/>
  <c r="M1050" i="13"/>
  <c r="M1051" i="13"/>
  <c r="M1052" i="13"/>
  <c r="M1053" i="13"/>
  <c r="M1054" i="13"/>
  <c r="M1055" i="13"/>
  <c r="M1056" i="13"/>
  <c r="M1057" i="13"/>
  <c r="M1058" i="13"/>
  <c r="M1059" i="13"/>
  <c r="M1060" i="13"/>
  <c r="M1061" i="13"/>
  <c r="M1062" i="13"/>
  <c r="M1063" i="13"/>
  <c r="M1064" i="13"/>
  <c r="M1065" i="13"/>
  <c r="M1066" i="13"/>
  <c r="M1067" i="13"/>
  <c r="M1068" i="13"/>
  <c r="M1069" i="13"/>
  <c r="M1070" i="13"/>
  <c r="M1071" i="13"/>
  <c r="M1072" i="13"/>
  <c r="M1073" i="13"/>
  <c r="M1074" i="13"/>
  <c r="M1075" i="13"/>
  <c r="M1076" i="13"/>
  <c r="M1077" i="13"/>
  <c r="M1078" i="13"/>
  <c r="M1079" i="13"/>
  <c r="M1080" i="13"/>
  <c r="M1081" i="13"/>
  <c r="M1082" i="13"/>
  <c r="M1083" i="13"/>
  <c r="M1084" i="13"/>
  <c r="M1085" i="13"/>
  <c r="M1086" i="13"/>
  <c r="M1087" i="13"/>
  <c r="M1088" i="13"/>
  <c r="M1089" i="13"/>
  <c r="M1090" i="13"/>
  <c r="M1091" i="13"/>
  <c r="M1092" i="13"/>
  <c r="M1093" i="13"/>
  <c r="M1094" i="13"/>
  <c r="M1095" i="13"/>
  <c r="M1096" i="13"/>
  <c r="M1097" i="13"/>
  <c r="M1098" i="13"/>
  <c r="M1099" i="13"/>
  <c r="M1100" i="13"/>
  <c r="M1101" i="13"/>
  <c r="M1102" i="13"/>
  <c r="M1103" i="13"/>
  <c r="M1104" i="13"/>
  <c r="M1105" i="13"/>
  <c r="M1106" i="13"/>
  <c r="M1107" i="13"/>
  <c r="M1108" i="13"/>
  <c r="M1109" i="13"/>
  <c r="M1110" i="13"/>
  <c r="M1111" i="13"/>
  <c r="M1112" i="13"/>
  <c r="M1113" i="13"/>
  <c r="M1114" i="13"/>
  <c r="M1115" i="13"/>
  <c r="M1116" i="13"/>
  <c r="M1117" i="13"/>
  <c r="M1118" i="13"/>
  <c r="M1119" i="13"/>
  <c r="M1120" i="13"/>
  <c r="M1121" i="13"/>
  <c r="M1122" i="13"/>
  <c r="M1123" i="13"/>
  <c r="M1124" i="13"/>
  <c r="M1125" i="13"/>
  <c r="M1126" i="13"/>
  <c r="M1127" i="13"/>
  <c r="M1128" i="13"/>
  <c r="M1129" i="13"/>
  <c r="M1130" i="13"/>
  <c r="M1131" i="13"/>
  <c r="M1132" i="13"/>
  <c r="M1133" i="13"/>
  <c r="M1134" i="13"/>
  <c r="M1135" i="13"/>
  <c r="M1136" i="13"/>
  <c r="M1137" i="13"/>
  <c r="M1138" i="13"/>
  <c r="M1139" i="13"/>
  <c r="M1140" i="13"/>
  <c r="M1141" i="13"/>
  <c r="M1142" i="13"/>
  <c r="M1143" i="13"/>
  <c r="M1144" i="13"/>
  <c r="M1145" i="13"/>
  <c r="M1146" i="13"/>
  <c r="M1147" i="13"/>
  <c r="M1148" i="13"/>
  <c r="M1149" i="13"/>
  <c r="M1150" i="13"/>
  <c r="M1151" i="13"/>
  <c r="M1152" i="13"/>
  <c r="M1153" i="13"/>
  <c r="M1154" i="13"/>
  <c r="M1155" i="13"/>
  <c r="M1156" i="13"/>
  <c r="M1157" i="13"/>
  <c r="M1158" i="13"/>
  <c r="M1159" i="13"/>
  <c r="M1160" i="13"/>
  <c r="M1161" i="13"/>
  <c r="M1162" i="13"/>
  <c r="M1163" i="13"/>
  <c r="M1164" i="13"/>
  <c r="M1165" i="13"/>
  <c r="M1166" i="13"/>
  <c r="M1167" i="13"/>
  <c r="M1168" i="13"/>
  <c r="M1169" i="13"/>
  <c r="M1170" i="13"/>
  <c r="M1171" i="13"/>
  <c r="M1172" i="13"/>
  <c r="M1173" i="13"/>
  <c r="M1174" i="13"/>
  <c r="M1175" i="13"/>
  <c r="M1176" i="13"/>
  <c r="M1177" i="13"/>
  <c r="M1178" i="13"/>
  <c r="M1179" i="13"/>
  <c r="M1180" i="13"/>
  <c r="M1181" i="13"/>
  <c r="M1182" i="13"/>
  <c r="M1183" i="13"/>
  <c r="M1184" i="13"/>
  <c r="M1185" i="13"/>
  <c r="M1186" i="13"/>
  <c r="M1187" i="13"/>
  <c r="M1188" i="13"/>
  <c r="M1189" i="13"/>
  <c r="M1190" i="13"/>
  <c r="M1191" i="13"/>
  <c r="M1192" i="13"/>
  <c r="M1193" i="13"/>
  <c r="M1194" i="13"/>
  <c r="M1195" i="13"/>
  <c r="M1196" i="13"/>
  <c r="M1197" i="13"/>
  <c r="M1198" i="13"/>
  <c r="M1199" i="13"/>
  <c r="M1200" i="13"/>
  <c r="M1201" i="13"/>
  <c r="M1202" i="13"/>
  <c r="M1203" i="13"/>
  <c r="M1204" i="13"/>
  <c r="M1205" i="13"/>
  <c r="M1206" i="13"/>
  <c r="M1207" i="13"/>
  <c r="M1208" i="13"/>
  <c r="M1209" i="13"/>
  <c r="M1210" i="13"/>
  <c r="M1211" i="13"/>
  <c r="M1212" i="13"/>
  <c r="M1213" i="13"/>
  <c r="M1214" i="13"/>
  <c r="M1215" i="13"/>
  <c r="M1216" i="13"/>
  <c r="M1217" i="13"/>
  <c r="M1218" i="13"/>
  <c r="M1219" i="13"/>
  <c r="M1220" i="13"/>
  <c r="M1221" i="13"/>
  <c r="M1222" i="13"/>
  <c r="M1223" i="13"/>
  <c r="M1224" i="13"/>
  <c r="M1225" i="13"/>
  <c r="M1226" i="13"/>
  <c r="M1227" i="13"/>
  <c r="M1228" i="13"/>
  <c r="M1229" i="13"/>
  <c r="M1230" i="13"/>
  <c r="M1231" i="13"/>
  <c r="M1232" i="13"/>
  <c r="M1233" i="13"/>
  <c r="M1234" i="13"/>
  <c r="M1235" i="13"/>
  <c r="M1236" i="13"/>
  <c r="M1237" i="13"/>
  <c r="M1238" i="13"/>
  <c r="M1239" i="13"/>
  <c r="M1240" i="13"/>
  <c r="M1241" i="13"/>
  <c r="M1242" i="13"/>
  <c r="M1243" i="13"/>
  <c r="M1244" i="13"/>
  <c r="M1245" i="13"/>
  <c r="M1246" i="13"/>
  <c r="M1247" i="13"/>
  <c r="M1248" i="13"/>
  <c r="M1249" i="13"/>
  <c r="M1250" i="13"/>
  <c r="M1251" i="13"/>
  <c r="M1252" i="13"/>
  <c r="M1253" i="13"/>
  <c r="M1254" i="13"/>
  <c r="M1255" i="13"/>
  <c r="M1256" i="13"/>
  <c r="M1257" i="13"/>
  <c r="M1258" i="13"/>
  <c r="M1259" i="13"/>
  <c r="M1260" i="13"/>
  <c r="M1261" i="13"/>
  <c r="M1262" i="13"/>
  <c r="M1263" i="13"/>
  <c r="M1264" i="13"/>
  <c r="M1265" i="13"/>
  <c r="M1266" i="13"/>
  <c r="M1267" i="13"/>
  <c r="M1268" i="13"/>
  <c r="M1269" i="13"/>
  <c r="M1270" i="13"/>
  <c r="M1271" i="13"/>
  <c r="M1272" i="13"/>
  <c r="M1273" i="13"/>
  <c r="M1274" i="13"/>
  <c r="M1275" i="13"/>
  <c r="M1276" i="13"/>
  <c r="M1277" i="13"/>
  <c r="M1278" i="13"/>
  <c r="M1279" i="13"/>
  <c r="M1280" i="13"/>
  <c r="M1281" i="13"/>
  <c r="M1282" i="13"/>
  <c r="M1283" i="13"/>
  <c r="M1284" i="13"/>
  <c r="M1285" i="13"/>
  <c r="M1286" i="13"/>
  <c r="M1287" i="13"/>
  <c r="M1288" i="13"/>
  <c r="M1289" i="13"/>
  <c r="M1290" i="13"/>
  <c r="M1291" i="13"/>
  <c r="M1292" i="13"/>
  <c r="M1293" i="13"/>
  <c r="M1294" i="13"/>
  <c r="M1295" i="13"/>
  <c r="M1296" i="13"/>
  <c r="M1297" i="13"/>
  <c r="M1298" i="13"/>
  <c r="M1299" i="13"/>
  <c r="M1300" i="13"/>
  <c r="M1301" i="13"/>
  <c r="M1302" i="13"/>
  <c r="M1303" i="13"/>
  <c r="M1304" i="13"/>
  <c r="M1305" i="13"/>
  <c r="M1306" i="13"/>
  <c r="M1307" i="13"/>
  <c r="M1308" i="13"/>
  <c r="M1309" i="13"/>
  <c r="M1310" i="13"/>
  <c r="M1311" i="13"/>
  <c r="M1312" i="13"/>
  <c r="M1313" i="13"/>
  <c r="M1314" i="13"/>
  <c r="M1315" i="13"/>
  <c r="M1316" i="13"/>
  <c r="M1317" i="13"/>
  <c r="M1318" i="13"/>
  <c r="M1319" i="13"/>
  <c r="M1320" i="13"/>
  <c r="M1321" i="13"/>
  <c r="M1322" i="13"/>
  <c r="M1323" i="13"/>
  <c r="M1324" i="13"/>
  <c r="M1325" i="13"/>
  <c r="M1326" i="13"/>
  <c r="M1327" i="13"/>
  <c r="M1328" i="13"/>
  <c r="M1329" i="13"/>
  <c r="M1330" i="13"/>
  <c r="M1331" i="13"/>
  <c r="M1332" i="13"/>
  <c r="M1333" i="13"/>
  <c r="M1334" i="13"/>
  <c r="M1335" i="13"/>
  <c r="M1336" i="13"/>
  <c r="M1337" i="13"/>
  <c r="M1338" i="13"/>
  <c r="M1339" i="13"/>
  <c r="M1340" i="13"/>
  <c r="M1341" i="13"/>
  <c r="M1342" i="13"/>
  <c r="M1343" i="13"/>
  <c r="M1344" i="13"/>
  <c r="M1345" i="13"/>
  <c r="M1346" i="13"/>
  <c r="M1347" i="13"/>
  <c r="M1348" i="13"/>
  <c r="M1349" i="13"/>
  <c r="M1350" i="13"/>
  <c r="M1351" i="13"/>
  <c r="M1352" i="13"/>
  <c r="M1353" i="13"/>
  <c r="M1354" i="13"/>
  <c r="M1355" i="13"/>
  <c r="M1356" i="13"/>
  <c r="M1357" i="13"/>
  <c r="M1358" i="13"/>
  <c r="M1359" i="13"/>
  <c r="M1360" i="13"/>
  <c r="M1361" i="13"/>
  <c r="M1362" i="13"/>
  <c r="M1363" i="13"/>
  <c r="M1364" i="13"/>
  <c r="M1365" i="13"/>
  <c r="M1366" i="13"/>
  <c r="M1367" i="13"/>
  <c r="M1368" i="13"/>
  <c r="M1369" i="13"/>
  <c r="M1370" i="13"/>
  <c r="M1371" i="13"/>
  <c r="M1372" i="13"/>
  <c r="M1373" i="13"/>
  <c r="M1374" i="13"/>
  <c r="M1375" i="13"/>
  <c r="M1376" i="13"/>
  <c r="M1377" i="13"/>
  <c r="M1378" i="13"/>
  <c r="M1379" i="13"/>
  <c r="M1380" i="13"/>
  <c r="M1381" i="13"/>
  <c r="M1382" i="13"/>
  <c r="M1383" i="13"/>
  <c r="M1384" i="13"/>
  <c r="M1385" i="13"/>
  <c r="M1386" i="13"/>
  <c r="M1387" i="13"/>
  <c r="M1388" i="13"/>
  <c r="M1389" i="13"/>
  <c r="M1390" i="13"/>
  <c r="M1391" i="13"/>
  <c r="M1392" i="13"/>
  <c r="M1393" i="13"/>
  <c r="M1394" i="13"/>
  <c r="M1395" i="13"/>
  <c r="M1396" i="13"/>
  <c r="M1397" i="13"/>
  <c r="M1398" i="13"/>
  <c r="M1399" i="13"/>
  <c r="M1400" i="13"/>
  <c r="M1401" i="13"/>
  <c r="M1402" i="13"/>
  <c r="M1403" i="13"/>
  <c r="M1404" i="13"/>
  <c r="M1405" i="13"/>
  <c r="M1406" i="13"/>
  <c r="M1407" i="13"/>
  <c r="M1408" i="13"/>
  <c r="M1409" i="13"/>
  <c r="M1410" i="13"/>
  <c r="M1411" i="13"/>
  <c r="M1412" i="13"/>
  <c r="M1413" i="13"/>
  <c r="M1414" i="13"/>
  <c r="M1415" i="13"/>
  <c r="M1416" i="13"/>
  <c r="M1417" i="13"/>
  <c r="M1418" i="13"/>
  <c r="M1419" i="13"/>
  <c r="M1420" i="13"/>
  <c r="M1421" i="13"/>
  <c r="M1422" i="13"/>
  <c r="M1423" i="13"/>
  <c r="M1424" i="13"/>
  <c r="M1425" i="13"/>
  <c r="M1426" i="13"/>
  <c r="M1427" i="13"/>
  <c r="M1428" i="13"/>
  <c r="M1429" i="13"/>
  <c r="M1430" i="13"/>
  <c r="M1431" i="13"/>
  <c r="M1432" i="13"/>
  <c r="M1433" i="13"/>
  <c r="M1434" i="13"/>
  <c r="M1435" i="13"/>
  <c r="M1436" i="13"/>
  <c r="M1437" i="13"/>
  <c r="M1438" i="13"/>
  <c r="M1439" i="13"/>
  <c r="M1440" i="13"/>
  <c r="M1441" i="13"/>
  <c r="M1442" i="13"/>
  <c r="M1443" i="13"/>
  <c r="M1444" i="13"/>
  <c r="M1445" i="13"/>
  <c r="M1446" i="13"/>
  <c r="M1447" i="13"/>
  <c r="M1448" i="13"/>
  <c r="M1449" i="13"/>
  <c r="M1450" i="13"/>
  <c r="M1451" i="13"/>
  <c r="M1452" i="13"/>
  <c r="M1453" i="13"/>
  <c r="M1454" i="13"/>
  <c r="M1455" i="13"/>
  <c r="M1456" i="13"/>
  <c r="M1457" i="13"/>
  <c r="M1458" i="13"/>
  <c r="M1459" i="13"/>
  <c r="M1460" i="13"/>
  <c r="M1461" i="13"/>
  <c r="M1462" i="13"/>
  <c r="M1463" i="13"/>
  <c r="M1464" i="13"/>
  <c r="M1465" i="13"/>
  <c r="M1466" i="13"/>
  <c r="M1467" i="13"/>
  <c r="M1468" i="13"/>
  <c r="M1469" i="13"/>
  <c r="M1470" i="13"/>
  <c r="M1471" i="13"/>
  <c r="M1472" i="13"/>
  <c r="M1473" i="13"/>
  <c r="M1474" i="13"/>
  <c r="M1475" i="13"/>
  <c r="M1476" i="13"/>
  <c r="M1477" i="13"/>
  <c r="M1478" i="13"/>
  <c r="M1479" i="13"/>
  <c r="M1480" i="13"/>
  <c r="M1481" i="13"/>
  <c r="M1482" i="13"/>
  <c r="M1483" i="13"/>
  <c r="M1484" i="13"/>
  <c r="M1485" i="13"/>
  <c r="M1486" i="13"/>
  <c r="M1487" i="13"/>
  <c r="M1488" i="13"/>
  <c r="M1489" i="13"/>
  <c r="M1490" i="13"/>
  <c r="M1491" i="13"/>
  <c r="M1492" i="13"/>
  <c r="M1493" i="13"/>
  <c r="M1494" i="13"/>
  <c r="M1495" i="13"/>
  <c r="M1496" i="13"/>
  <c r="M1497" i="13"/>
  <c r="M1498" i="13"/>
  <c r="M1499" i="13"/>
  <c r="M1500" i="13"/>
  <c r="M1501" i="13"/>
  <c r="M1502" i="13"/>
  <c r="M1503" i="13"/>
  <c r="M1504" i="13"/>
  <c r="M1505" i="13"/>
  <c r="M1506" i="13"/>
  <c r="M1507" i="13"/>
  <c r="M1508" i="13"/>
  <c r="M1509" i="13"/>
  <c r="M1510" i="13"/>
  <c r="M1511" i="13"/>
  <c r="M1512" i="13"/>
  <c r="M1513" i="13"/>
  <c r="M1514" i="13"/>
  <c r="M1515" i="13"/>
  <c r="M1516" i="13"/>
  <c r="M1517" i="13"/>
  <c r="M1518" i="13"/>
  <c r="M1519" i="13"/>
  <c r="M1520" i="13"/>
  <c r="M1521" i="13"/>
  <c r="M1522" i="13"/>
  <c r="M1523" i="13"/>
  <c r="M1524" i="13"/>
  <c r="M1525" i="13"/>
  <c r="M1526" i="13"/>
  <c r="M1527" i="13"/>
  <c r="M1528" i="13"/>
  <c r="M1529" i="13"/>
  <c r="M1530" i="13"/>
  <c r="M1531" i="13"/>
  <c r="M1532" i="13"/>
  <c r="M1533" i="13"/>
  <c r="M1534" i="13"/>
  <c r="M1535" i="13"/>
  <c r="M1536" i="13"/>
  <c r="M1537" i="13"/>
  <c r="M1538" i="13"/>
  <c r="M1539" i="13"/>
  <c r="M1540" i="13"/>
  <c r="M1541" i="13"/>
  <c r="M1542" i="13"/>
  <c r="M1543" i="13"/>
  <c r="M1544" i="13"/>
  <c r="M1545" i="13"/>
  <c r="M1546" i="13"/>
  <c r="M1547" i="13"/>
  <c r="M1548" i="13"/>
  <c r="M1549" i="13"/>
  <c r="M1550" i="13"/>
  <c r="M1551" i="13"/>
  <c r="M1552" i="13"/>
  <c r="M1553" i="13"/>
  <c r="M1554" i="13"/>
  <c r="M1555" i="13"/>
  <c r="M1556" i="13"/>
  <c r="M1557" i="13"/>
  <c r="M1558" i="13"/>
  <c r="M1559" i="13"/>
  <c r="M1560" i="13"/>
  <c r="M1561" i="13"/>
  <c r="M1562" i="13"/>
  <c r="M1563" i="13"/>
  <c r="M1564" i="13"/>
  <c r="M1565" i="13"/>
  <c r="M1566" i="13"/>
  <c r="M1567" i="13"/>
  <c r="M1568" i="13"/>
  <c r="M1569" i="13"/>
  <c r="M1570" i="13"/>
  <c r="M1571" i="13"/>
  <c r="M1572" i="13"/>
  <c r="M1573" i="13"/>
  <c r="M1574" i="13"/>
  <c r="M1575" i="13"/>
  <c r="M1576" i="13"/>
  <c r="M1577" i="13"/>
  <c r="M1578" i="13"/>
  <c r="M1579" i="13"/>
  <c r="M1580" i="13"/>
  <c r="M1581" i="13"/>
  <c r="M1582" i="13"/>
  <c r="M1583" i="13"/>
  <c r="M1584" i="13"/>
  <c r="M1585" i="13"/>
  <c r="M1586" i="13"/>
  <c r="M1587" i="13"/>
  <c r="M1588" i="13"/>
  <c r="M1589" i="13"/>
  <c r="M1590" i="13"/>
  <c r="M1591" i="13"/>
  <c r="M1592" i="13"/>
  <c r="M1593" i="13"/>
  <c r="M1594" i="13"/>
  <c r="M1595" i="13"/>
  <c r="M1596" i="13"/>
  <c r="M1597" i="13"/>
  <c r="M1598" i="13"/>
  <c r="M1599" i="13"/>
  <c r="M1600" i="13"/>
  <c r="M1601" i="13"/>
  <c r="M1602" i="13"/>
  <c r="M1603" i="13"/>
  <c r="M1604" i="13"/>
  <c r="M1605" i="13"/>
  <c r="M1606" i="13"/>
  <c r="M1607" i="13"/>
  <c r="M1608" i="13"/>
  <c r="M1609" i="13"/>
  <c r="M1610" i="13"/>
  <c r="M1611" i="13"/>
  <c r="M1612" i="13"/>
  <c r="M1613" i="13"/>
  <c r="M1614" i="13"/>
  <c r="M1615" i="13"/>
  <c r="M1616" i="13"/>
  <c r="M1617" i="13"/>
  <c r="M1618" i="13"/>
  <c r="M1619" i="13"/>
  <c r="M1620" i="13"/>
  <c r="M1621" i="13"/>
  <c r="M1622" i="13"/>
  <c r="M1623" i="13"/>
  <c r="M1624" i="13"/>
  <c r="M1625" i="13"/>
  <c r="M1626" i="13"/>
  <c r="M1627" i="13"/>
  <c r="M1628" i="13"/>
  <c r="M1629" i="13"/>
  <c r="M1630" i="13"/>
  <c r="M1631" i="13"/>
  <c r="M1632" i="13"/>
  <c r="M1633" i="13"/>
  <c r="M1634" i="13"/>
  <c r="M1635" i="13"/>
  <c r="M1636" i="13"/>
  <c r="M1637" i="13"/>
  <c r="M1638" i="13"/>
  <c r="M1639" i="13"/>
  <c r="M1640" i="13"/>
  <c r="M1641" i="13"/>
  <c r="M1642" i="13"/>
  <c r="M1643" i="13"/>
  <c r="M1644" i="13"/>
  <c r="M1645" i="13"/>
  <c r="M1646" i="13"/>
  <c r="M1647" i="13"/>
  <c r="M1648" i="13"/>
  <c r="M1649" i="13"/>
  <c r="M1650" i="13"/>
  <c r="M1651" i="13"/>
  <c r="M1652" i="13"/>
  <c r="M1653" i="13"/>
  <c r="M1654" i="13"/>
  <c r="M1655" i="13"/>
  <c r="M1656" i="13"/>
  <c r="M1657" i="13"/>
  <c r="M1658" i="13"/>
  <c r="M1659" i="13"/>
  <c r="M1660" i="13"/>
  <c r="M1661" i="13"/>
  <c r="M1662" i="13"/>
  <c r="M1663" i="13"/>
  <c r="M1664" i="13"/>
  <c r="M1665" i="13"/>
  <c r="M1666" i="13"/>
  <c r="M1667" i="13"/>
  <c r="M1668" i="13"/>
  <c r="M1669" i="13"/>
  <c r="M1670" i="13"/>
  <c r="M1671" i="13"/>
  <c r="M1672" i="13"/>
  <c r="M1673" i="13"/>
  <c r="M1674" i="13"/>
  <c r="M1675" i="13"/>
  <c r="M1676" i="13"/>
  <c r="M1677" i="13"/>
  <c r="M1678" i="13"/>
  <c r="M1679" i="13"/>
  <c r="M1680" i="13"/>
  <c r="M1681" i="13"/>
  <c r="M1682" i="13"/>
  <c r="M1683" i="13"/>
  <c r="M1684" i="13"/>
  <c r="M1685" i="13"/>
  <c r="M1686" i="13"/>
  <c r="M1687" i="13"/>
  <c r="M1688" i="13"/>
  <c r="M1689" i="13"/>
  <c r="M1690" i="13"/>
  <c r="M1691" i="13"/>
  <c r="M1692" i="13"/>
  <c r="M1693" i="13"/>
  <c r="M1694" i="13"/>
  <c r="M1695" i="13"/>
  <c r="M1696" i="13"/>
  <c r="M1697" i="13"/>
  <c r="M1698" i="13"/>
  <c r="M1699" i="13"/>
  <c r="M1700" i="13"/>
  <c r="M1701" i="13"/>
  <c r="M1702" i="13"/>
  <c r="M1703" i="13"/>
  <c r="M1704" i="13"/>
  <c r="M1705" i="13"/>
  <c r="M1706" i="13"/>
  <c r="M1707" i="13"/>
  <c r="M1708" i="13"/>
  <c r="M1709" i="13"/>
  <c r="M1710" i="13"/>
  <c r="M1711" i="13"/>
  <c r="M1712" i="13"/>
  <c r="M1713" i="13"/>
  <c r="M1714" i="13"/>
  <c r="M1715" i="13"/>
  <c r="M1716" i="13"/>
  <c r="M1717" i="13"/>
  <c r="M1718" i="13"/>
  <c r="M1719" i="13"/>
  <c r="M1720" i="13"/>
  <c r="M1721" i="13"/>
  <c r="M1722" i="13"/>
  <c r="M1723" i="13"/>
  <c r="M1724" i="13"/>
  <c r="M1725" i="13"/>
  <c r="M1726" i="13"/>
  <c r="M1727" i="13"/>
  <c r="M1728" i="13"/>
  <c r="M1729" i="13"/>
  <c r="M1730" i="13"/>
  <c r="M1731" i="13"/>
  <c r="M1732" i="13"/>
  <c r="M1733" i="13"/>
  <c r="M1734" i="13"/>
  <c r="M1735" i="13"/>
  <c r="M1736" i="13"/>
  <c r="M1737" i="13"/>
  <c r="M1738" i="13"/>
  <c r="M1739" i="13"/>
  <c r="M1740" i="13"/>
  <c r="M1741" i="13"/>
  <c r="M1742" i="13"/>
  <c r="M1743" i="13"/>
  <c r="M1744" i="13"/>
  <c r="M1745" i="13"/>
  <c r="M1746" i="13"/>
  <c r="M1747" i="13"/>
  <c r="M1748" i="13"/>
  <c r="M1749" i="13"/>
  <c r="M1750" i="13"/>
  <c r="M1751" i="13"/>
  <c r="M1752" i="13"/>
  <c r="M1753" i="13"/>
  <c r="M1754" i="13"/>
  <c r="M1755" i="13"/>
  <c r="M1756" i="13"/>
  <c r="M1757" i="13"/>
  <c r="M1758" i="13"/>
  <c r="M1759" i="13"/>
  <c r="M1760" i="13"/>
  <c r="M1761" i="13"/>
  <c r="M1762" i="13"/>
  <c r="M1763" i="13"/>
  <c r="M1764" i="13"/>
  <c r="M1765" i="13"/>
  <c r="M1766" i="13"/>
  <c r="M1767" i="13"/>
  <c r="M1768" i="13"/>
  <c r="M1769" i="13"/>
  <c r="M1770" i="13"/>
  <c r="M1771" i="13"/>
  <c r="M1772" i="13"/>
  <c r="M1773" i="13"/>
  <c r="M1774" i="13"/>
  <c r="M1775" i="13"/>
  <c r="M1776" i="13"/>
  <c r="M1777" i="13"/>
  <c r="M1778" i="13"/>
  <c r="M1779" i="13"/>
  <c r="M1780" i="13"/>
  <c r="M1781" i="13"/>
  <c r="M1782" i="13"/>
  <c r="M1783" i="13"/>
  <c r="M1784" i="13"/>
  <c r="M1785" i="13"/>
  <c r="M1786" i="13"/>
  <c r="M1787" i="13"/>
  <c r="M1788" i="13"/>
  <c r="M1789" i="13"/>
  <c r="M1790" i="13"/>
  <c r="M1791" i="13"/>
  <c r="M1792" i="13"/>
  <c r="M1793" i="13"/>
  <c r="M1794" i="13"/>
  <c r="M1795" i="13"/>
  <c r="M1796" i="13"/>
  <c r="M1797" i="13"/>
  <c r="M1798" i="13"/>
  <c r="M1799" i="13"/>
  <c r="M1800" i="13"/>
  <c r="M1801" i="13"/>
  <c r="M1802" i="13"/>
  <c r="M1803" i="13"/>
  <c r="M1804" i="13"/>
  <c r="M1805" i="13"/>
  <c r="M1806" i="13"/>
  <c r="M1807" i="13"/>
  <c r="M1808" i="13"/>
  <c r="M1809" i="13"/>
  <c r="M1810" i="13"/>
  <c r="M1811" i="13"/>
  <c r="M1812" i="13"/>
  <c r="M1813" i="13"/>
  <c r="M1814" i="13"/>
  <c r="M1815" i="13"/>
  <c r="M1816" i="13"/>
  <c r="M1817" i="13"/>
  <c r="M1818" i="13"/>
  <c r="M1819" i="13"/>
  <c r="M1820" i="13"/>
  <c r="M1821" i="13"/>
  <c r="M1822" i="13"/>
  <c r="M1823" i="13"/>
  <c r="M1824" i="13"/>
  <c r="M1825" i="13"/>
  <c r="M1826" i="13"/>
  <c r="M1827" i="13"/>
  <c r="M1828" i="13"/>
  <c r="M1829" i="13"/>
  <c r="M1830" i="13"/>
  <c r="M1831" i="13"/>
  <c r="M1832" i="13"/>
  <c r="M1833" i="13"/>
  <c r="M1834" i="13"/>
  <c r="M1835" i="13"/>
  <c r="M1836" i="13"/>
  <c r="M1837" i="13"/>
  <c r="M1838" i="13"/>
  <c r="M1839" i="13"/>
  <c r="M1840" i="13"/>
  <c r="M1841" i="13"/>
  <c r="M1842" i="13"/>
  <c r="M1843" i="13"/>
  <c r="M1844" i="13"/>
  <c r="M1845" i="13"/>
  <c r="M1846" i="13"/>
  <c r="M1847" i="13"/>
  <c r="M1848" i="13"/>
  <c r="M1849" i="13"/>
  <c r="M1850" i="13"/>
  <c r="M1851" i="13"/>
  <c r="M1852" i="13"/>
  <c r="M1853" i="13"/>
  <c r="M1854" i="13"/>
  <c r="M1855" i="13"/>
  <c r="M1856" i="13"/>
  <c r="M1857" i="13"/>
  <c r="M1858" i="13"/>
  <c r="M1859" i="13"/>
  <c r="M1860" i="13"/>
  <c r="M1861" i="13"/>
  <c r="M1862" i="13"/>
  <c r="M1863" i="13"/>
  <c r="M1864" i="13"/>
  <c r="M1865" i="13"/>
  <c r="M1866" i="13"/>
  <c r="M1867" i="13"/>
  <c r="M1868" i="13"/>
  <c r="M1869" i="13"/>
  <c r="M1870" i="13"/>
  <c r="M1871" i="13"/>
  <c r="M1872" i="13"/>
  <c r="M1873" i="13"/>
  <c r="M1874" i="13"/>
  <c r="M1875" i="13"/>
  <c r="M1876" i="13"/>
  <c r="M1877" i="13"/>
  <c r="M1878" i="13"/>
  <c r="M1879" i="13"/>
  <c r="M1880" i="13"/>
  <c r="M1881" i="13"/>
  <c r="M1882" i="13"/>
  <c r="M1883" i="13"/>
  <c r="M1884" i="13"/>
  <c r="M1885" i="13"/>
  <c r="M1886" i="13"/>
  <c r="M1887" i="13"/>
  <c r="M1888" i="13"/>
  <c r="M1889" i="13"/>
  <c r="M1890" i="13"/>
  <c r="M1891" i="13"/>
  <c r="M1892" i="13"/>
  <c r="M1893" i="13"/>
  <c r="M1894" i="13"/>
  <c r="M1895" i="13"/>
  <c r="M1896" i="13"/>
  <c r="M1897" i="13"/>
  <c r="M1898" i="13"/>
  <c r="M1899" i="13"/>
  <c r="M1900" i="13"/>
  <c r="M1901" i="13"/>
  <c r="M1902" i="13"/>
  <c r="M1903" i="13"/>
  <c r="M1904" i="13"/>
  <c r="M1905" i="13"/>
  <c r="M1906" i="13"/>
  <c r="M1907" i="13"/>
  <c r="M1908" i="13"/>
  <c r="M1909" i="13"/>
  <c r="M1910" i="13"/>
  <c r="M1911" i="13"/>
  <c r="M1912" i="13"/>
  <c r="M1913" i="13"/>
  <c r="M1914" i="13"/>
  <c r="M1915" i="13"/>
  <c r="M1916" i="13"/>
  <c r="M1917" i="13"/>
  <c r="M1918" i="13"/>
  <c r="M1919" i="13"/>
  <c r="M1920" i="13"/>
  <c r="M1921" i="13"/>
  <c r="M1922" i="13"/>
  <c r="M1923" i="13"/>
  <c r="M1924" i="13"/>
  <c r="M1925" i="13"/>
  <c r="M1926" i="13"/>
  <c r="M1927" i="13"/>
  <c r="M1928" i="13"/>
  <c r="M1929" i="13"/>
  <c r="M1930" i="13"/>
  <c r="M1931" i="13"/>
  <c r="M1932" i="13"/>
  <c r="M1933" i="13"/>
  <c r="M1934" i="13"/>
  <c r="M1935" i="13"/>
  <c r="M1936" i="13"/>
  <c r="M1937" i="13"/>
  <c r="M1938" i="13"/>
  <c r="M1939" i="13"/>
  <c r="M1940" i="13"/>
  <c r="M1941" i="13"/>
  <c r="M1942" i="13"/>
  <c r="M1943" i="13"/>
  <c r="M1944" i="13"/>
  <c r="M1945" i="13"/>
  <c r="M1946" i="13"/>
  <c r="M1947" i="13"/>
  <c r="M1948" i="13"/>
  <c r="M1949" i="13"/>
  <c r="M1950" i="13"/>
  <c r="M1951" i="13"/>
  <c r="M1952" i="13"/>
  <c r="M1953" i="13"/>
  <c r="M1954" i="13"/>
  <c r="M1955" i="13"/>
  <c r="M1956" i="13"/>
  <c r="M1957" i="13"/>
  <c r="M1958" i="13"/>
  <c r="M1959" i="13"/>
  <c r="M1960" i="13"/>
  <c r="M1961" i="13"/>
  <c r="M1962" i="13"/>
  <c r="M1963" i="13"/>
  <c r="M1964" i="13"/>
  <c r="M1965" i="13"/>
  <c r="M1966" i="13"/>
  <c r="M1967" i="13"/>
  <c r="M1968" i="13"/>
  <c r="M1969" i="13"/>
  <c r="M1970" i="13"/>
  <c r="M1971" i="13"/>
  <c r="M1972" i="13"/>
  <c r="M1973" i="13"/>
  <c r="M1974" i="13"/>
  <c r="M1975" i="13"/>
  <c r="M1976" i="13"/>
  <c r="M1977" i="13"/>
  <c r="M1978" i="13"/>
  <c r="M1979" i="13"/>
  <c r="M1980" i="13"/>
  <c r="M1981" i="13"/>
  <c r="M1982" i="13"/>
  <c r="M1983" i="13"/>
  <c r="M1984" i="13"/>
  <c r="M1985" i="13"/>
  <c r="M1986" i="13"/>
  <c r="M1987" i="13"/>
  <c r="M1988" i="13"/>
  <c r="M1989" i="13"/>
  <c r="M1990" i="13"/>
  <c r="M1991" i="13"/>
  <c r="M1992" i="13"/>
  <c r="M1993" i="13"/>
  <c r="M1994" i="13"/>
  <c r="M1995" i="13"/>
  <c r="M1996" i="13"/>
  <c r="M1997" i="13"/>
  <c r="M1998" i="13"/>
  <c r="M1999" i="13"/>
  <c r="M2000" i="13"/>
  <c r="M2001" i="13"/>
  <c r="M2002" i="13"/>
  <c r="M2003" i="13"/>
  <c r="M2004" i="13"/>
  <c r="M2005" i="13"/>
  <c r="M2006" i="13"/>
  <c r="M2007" i="13"/>
  <c r="M2008" i="13"/>
  <c r="M2009" i="13"/>
  <c r="M2010" i="13"/>
  <c r="M2011" i="13"/>
  <c r="M2012" i="13"/>
  <c r="M2013" i="13"/>
  <c r="M2014" i="13"/>
  <c r="M2015" i="13"/>
  <c r="M2016" i="13"/>
  <c r="M2017" i="13"/>
  <c r="M2018" i="13"/>
  <c r="M2019" i="13"/>
  <c r="M2020" i="13"/>
  <c r="M2021" i="13"/>
  <c r="M2022" i="13"/>
  <c r="M2023" i="13"/>
  <c r="M2024" i="13"/>
  <c r="M2025" i="13"/>
  <c r="M2026" i="13"/>
  <c r="M2027" i="13"/>
  <c r="M2028" i="13"/>
  <c r="M2029" i="13"/>
  <c r="M2030" i="13"/>
  <c r="M2031" i="13"/>
  <c r="M2032" i="13"/>
  <c r="M2033" i="13"/>
  <c r="M2034" i="13"/>
  <c r="M2035" i="13"/>
  <c r="M2036" i="13"/>
  <c r="M2037" i="13"/>
  <c r="M2038" i="13"/>
  <c r="M2039" i="13"/>
  <c r="M2040" i="13"/>
  <c r="M2041" i="13"/>
  <c r="M2042" i="13"/>
  <c r="M2043" i="13"/>
  <c r="M2044" i="13"/>
  <c r="M2045" i="13"/>
  <c r="M2046" i="13"/>
  <c r="M2047" i="13"/>
  <c r="M2048" i="13"/>
  <c r="M2049" i="13"/>
  <c r="M2050" i="13"/>
  <c r="M2051" i="13"/>
  <c r="M2052" i="13"/>
  <c r="M2053" i="13"/>
  <c r="M2054" i="13"/>
  <c r="M2055" i="13"/>
  <c r="M2056" i="13"/>
  <c r="M2057" i="13"/>
  <c r="M2058" i="13"/>
  <c r="M2059" i="13"/>
  <c r="M2060" i="13"/>
  <c r="M2061" i="13"/>
  <c r="M2062" i="13"/>
  <c r="M2063" i="13"/>
  <c r="M2064" i="13"/>
  <c r="M2065" i="13"/>
  <c r="M2066" i="13"/>
  <c r="M2067" i="13"/>
  <c r="M2068" i="13"/>
  <c r="M2069" i="13"/>
  <c r="M2070" i="13"/>
  <c r="M2071" i="13"/>
  <c r="M2072" i="13"/>
  <c r="M2073" i="13"/>
  <c r="M2074" i="13"/>
  <c r="M2075" i="13"/>
  <c r="M2076" i="13"/>
  <c r="M2077" i="13"/>
  <c r="M2078" i="13"/>
  <c r="M2079" i="13"/>
  <c r="M2080" i="13"/>
  <c r="M2081" i="13"/>
  <c r="M2082" i="13"/>
  <c r="M2083" i="13"/>
  <c r="M2084" i="13"/>
  <c r="M2085" i="13"/>
  <c r="M2086" i="13"/>
  <c r="M2087" i="13"/>
  <c r="M2088" i="13"/>
  <c r="M2089" i="13"/>
  <c r="M2090" i="13"/>
  <c r="M2091" i="13"/>
  <c r="M2092" i="13"/>
  <c r="M2093" i="13"/>
  <c r="M2094" i="13"/>
  <c r="M2095" i="13"/>
  <c r="M2096" i="13"/>
  <c r="M2097" i="13"/>
  <c r="M2098" i="13"/>
  <c r="M2099" i="13"/>
  <c r="M2100" i="13"/>
  <c r="M2101" i="13"/>
  <c r="M2102" i="13"/>
  <c r="M2103" i="13"/>
  <c r="M2104" i="13"/>
  <c r="M2105" i="13"/>
  <c r="M2106" i="13"/>
  <c r="M2107" i="13"/>
  <c r="M2108" i="13"/>
  <c r="M2109" i="13"/>
  <c r="M2110" i="13"/>
  <c r="M2111" i="13"/>
  <c r="M2112" i="13"/>
  <c r="M2113" i="13"/>
  <c r="M2114" i="13"/>
  <c r="M2115" i="13"/>
  <c r="M2116" i="13"/>
  <c r="M2117" i="13"/>
  <c r="M2118" i="13"/>
  <c r="M2119" i="13"/>
  <c r="M2120" i="13"/>
  <c r="M2121" i="13"/>
  <c r="M2122" i="13"/>
  <c r="M2123" i="13"/>
  <c r="M2124" i="13"/>
  <c r="M2125" i="13"/>
  <c r="M2126" i="13"/>
  <c r="M2127" i="13"/>
  <c r="M2128" i="13"/>
  <c r="M2129" i="13"/>
  <c r="M2130" i="13"/>
  <c r="M2131" i="13"/>
  <c r="M2132" i="13"/>
  <c r="M2133" i="13"/>
  <c r="M2134" i="13"/>
  <c r="M2135" i="13"/>
  <c r="M2136" i="13"/>
  <c r="M2137" i="13"/>
  <c r="M2138" i="13"/>
  <c r="M2139" i="13"/>
  <c r="M2140" i="13"/>
  <c r="M2141" i="13"/>
  <c r="M2142" i="13"/>
  <c r="M2143" i="13"/>
  <c r="M2144" i="13"/>
  <c r="M2145" i="13"/>
  <c r="M2146" i="13"/>
  <c r="M2147" i="13"/>
  <c r="M2148" i="13"/>
  <c r="M2149" i="13"/>
  <c r="M2150" i="13"/>
  <c r="M2151" i="13"/>
  <c r="M2152" i="13"/>
  <c r="M2153" i="13"/>
  <c r="M2154" i="13"/>
  <c r="M2155" i="13"/>
  <c r="M2156" i="13"/>
  <c r="M2157" i="13"/>
  <c r="M2158" i="13"/>
  <c r="M2159" i="13"/>
  <c r="M2160" i="13"/>
  <c r="M2161" i="13"/>
  <c r="M2162" i="13"/>
  <c r="M2163" i="13"/>
  <c r="M2164" i="13"/>
  <c r="M2165" i="13"/>
  <c r="M2166" i="13"/>
  <c r="M2167" i="13"/>
  <c r="M2168" i="13"/>
  <c r="M2169" i="13"/>
  <c r="M2170" i="13"/>
  <c r="M2171" i="13"/>
  <c r="M2172" i="13"/>
  <c r="M2173" i="13"/>
  <c r="M2174" i="13"/>
  <c r="M2175" i="13"/>
  <c r="M2176" i="13"/>
  <c r="M2177" i="13"/>
  <c r="M2178" i="13"/>
  <c r="M2179" i="13"/>
  <c r="M2180" i="13"/>
  <c r="M2181" i="13"/>
  <c r="M2182" i="13"/>
  <c r="M2183" i="13"/>
  <c r="M2184" i="13"/>
  <c r="M2185" i="13"/>
  <c r="M2186" i="13"/>
  <c r="M2187" i="13"/>
  <c r="M2188" i="13"/>
  <c r="M2189" i="13"/>
  <c r="M2190" i="13"/>
  <c r="M2191" i="13"/>
  <c r="M2192" i="13"/>
  <c r="M2193" i="13"/>
  <c r="M2194" i="13"/>
  <c r="M2195" i="13"/>
  <c r="M2196" i="13"/>
  <c r="M2197" i="13"/>
  <c r="M2198" i="13"/>
  <c r="M2199" i="13"/>
  <c r="M2200" i="13"/>
  <c r="M2201" i="13"/>
  <c r="M2202" i="13"/>
  <c r="M2203" i="13"/>
  <c r="M2204" i="13"/>
  <c r="M2205" i="13"/>
  <c r="M2206" i="13"/>
  <c r="M2207" i="13"/>
  <c r="M2208" i="13"/>
  <c r="M2209" i="13"/>
  <c r="M2210" i="13"/>
  <c r="M2211" i="13"/>
  <c r="M2212" i="13"/>
  <c r="M2213" i="13"/>
  <c r="M2214" i="13"/>
  <c r="M2215" i="13"/>
  <c r="M2216" i="13"/>
  <c r="M2217" i="13"/>
  <c r="M2218" i="13"/>
  <c r="M2219" i="13"/>
  <c r="M2220" i="13"/>
  <c r="M2221" i="13"/>
  <c r="M2222" i="13"/>
  <c r="M2223" i="13"/>
  <c r="M2224" i="13"/>
  <c r="M2225" i="13"/>
  <c r="M2226" i="13"/>
  <c r="M2227" i="13"/>
  <c r="M2228" i="13"/>
  <c r="M2229" i="13"/>
  <c r="M2230" i="13"/>
  <c r="M2231" i="13"/>
  <c r="M2232" i="13"/>
  <c r="M2233" i="13"/>
  <c r="M2234" i="13"/>
  <c r="M2235" i="13"/>
  <c r="M2236" i="13"/>
  <c r="M2237" i="13"/>
  <c r="M2238" i="13"/>
  <c r="M2239" i="13"/>
  <c r="M2240" i="13"/>
  <c r="M2241" i="13"/>
  <c r="M2242" i="13"/>
  <c r="M2243" i="13"/>
  <c r="M2244" i="13"/>
  <c r="M2245" i="13"/>
  <c r="M2246" i="13"/>
  <c r="M2247" i="13"/>
  <c r="M2248" i="13"/>
  <c r="M2249" i="13"/>
  <c r="M2250" i="13"/>
  <c r="M2251" i="13"/>
  <c r="M2252" i="13"/>
  <c r="M2253" i="13"/>
  <c r="M2254" i="13"/>
  <c r="M2255" i="13"/>
  <c r="M2256" i="13"/>
  <c r="M2257" i="13"/>
  <c r="M2258" i="13"/>
  <c r="M2259" i="13"/>
  <c r="M2260" i="13"/>
  <c r="M2261" i="13"/>
  <c r="M2262" i="13"/>
  <c r="M2263" i="13"/>
  <c r="M2264" i="13"/>
  <c r="M2265" i="13"/>
  <c r="M2266" i="13"/>
  <c r="M2267" i="13"/>
  <c r="M2268" i="13"/>
  <c r="M2269" i="13"/>
  <c r="M2270" i="13"/>
  <c r="M2271" i="13"/>
  <c r="M2272" i="13"/>
  <c r="M2273" i="13"/>
  <c r="M2274" i="13"/>
  <c r="M2275" i="13"/>
  <c r="M2276" i="13"/>
  <c r="M2277" i="13"/>
  <c r="M2278" i="13"/>
  <c r="M2279" i="13"/>
  <c r="M2280" i="13"/>
  <c r="M2281" i="13"/>
  <c r="M2282" i="13"/>
  <c r="M2283" i="13"/>
  <c r="M2284" i="13"/>
  <c r="M2285" i="13"/>
  <c r="M2286" i="13"/>
  <c r="M2287" i="13"/>
  <c r="M2288" i="13"/>
  <c r="M2289" i="13"/>
  <c r="M2290" i="13"/>
  <c r="M2291" i="13"/>
  <c r="M2292" i="13"/>
  <c r="M2293" i="13"/>
  <c r="M2294" i="13"/>
  <c r="M2295" i="13"/>
  <c r="M2296" i="13"/>
  <c r="M2297" i="13"/>
  <c r="M2298" i="13"/>
  <c r="M2299" i="13"/>
  <c r="M2300" i="13"/>
  <c r="M2301" i="13"/>
  <c r="M2302" i="13"/>
  <c r="M2303" i="13"/>
  <c r="M2304" i="13"/>
  <c r="M2305" i="13"/>
  <c r="M2306" i="13"/>
  <c r="M2307" i="13"/>
  <c r="M2308" i="13"/>
  <c r="M2309" i="13"/>
  <c r="M2310" i="13"/>
  <c r="M2311" i="13"/>
  <c r="M2312" i="13"/>
  <c r="M2313" i="13"/>
  <c r="M2314" i="13"/>
  <c r="M2315" i="13"/>
  <c r="M2316" i="13"/>
  <c r="M2317" i="13"/>
  <c r="M2318" i="13"/>
  <c r="M2319" i="13"/>
  <c r="M2320" i="13"/>
  <c r="M2321" i="13"/>
  <c r="M2322" i="13"/>
  <c r="M2323" i="13"/>
  <c r="M2324" i="13"/>
  <c r="M2325" i="13"/>
  <c r="M2326" i="13"/>
  <c r="M2327" i="13"/>
  <c r="M2328" i="13"/>
  <c r="M2329" i="13"/>
  <c r="M2330" i="13"/>
  <c r="M2331" i="13"/>
  <c r="M2332" i="13"/>
  <c r="M2333" i="13"/>
  <c r="M2334" i="13"/>
  <c r="M2335" i="13"/>
  <c r="M2336" i="13"/>
  <c r="M2" i="13"/>
  <c r="L3" i="13"/>
  <c r="L4" i="13"/>
  <c r="L5" i="13"/>
  <c r="L6" i="13"/>
  <c r="L7" i="13"/>
  <c r="L8" i="13"/>
  <c r="L9" i="13"/>
  <c r="L10" i="13"/>
  <c r="L11" i="13"/>
  <c r="L12" i="13"/>
  <c r="L13" i="13"/>
  <c r="L14" i="13"/>
  <c r="L15" i="13"/>
  <c r="L16" i="13"/>
  <c r="L17" i="13"/>
  <c r="L18" i="13"/>
  <c r="L19" i="13"/>
  <c r="L20" i="13"/>
  <c r="L21" i="13"/>
  <c r="L22" i="13"/>
  <c r="L23" i="13"/>
  <c r="L24" i="13"/>
  <c r="L25" i="13"/>
  <c r="L26" i="13"/>
  <c r="L27" i="13"/>
  <c r="L28" i="13"/>
  <c r="L29" i="13"/>
  <c r="L30" i="13"/>
  <c r="L31" i="13"/>
  <c r="L32" i="13"/>
  <c r="L33" i="13"/>
  <c r="L34" i="13"/>
  <c r="L35" i="13"/>
  <c r="L36" i="13"/>
  <c r="L37" i="13"/>
  <c r="L38" i="13"/>
  <c r="L39" i="13"/>
  <c r="L40" i="13"/>
  <c r="L41" i="13"/>
  <c r="L42" i="13"/>
  <c r="L43" i="13"/>
  <c r="L44" i="13"/>
  <c r="L45" i="13"/>
  <c r="L46" i="13"/>
  <c r="L47" i="13"/>
  <c r="L48" i="13"/>
  <c r="L49" i="13"/>
  <c r="L50" i="13"/>
  <c r="L51" i="13"/>
  <c r="L52" i="13"/>
  <c r="L53" i="13"/>
  <c r="L54" i="13"/>
  <c r="L55" i="13"/>
  <c r="L56" i="13"/>
  <c r="L57" i="13"/>
  <c r="L58" i="13"/>
  <c r="L59" i="13"/>
  <c r="L60" i="13"/>
  <c r="L61" i="13"/>
  <c r="L62" i="13"/>
  <c r="L63" i="13"/>
  <c r="L64" i="13"/>
  <c r="L65" i="13"/>
  <c r="L66" i="13"/>
  <c r="L67" i="13"/>
  <c r="L68" i="13"/>
  <c r="L69" i="13"/>
  <c r="L70" i="13"/>
  <c r="L71" i="13"/>
  <c r="L72" i="13"/>
  <c r="L73" i="13"/>
  <c r="L74" i="13"/>
  <c r="L75" i="13"/>
  <c r="L76" i="13"/>
  <c r="L77" i="13"/>
  <c r="L78" i="13"/>
  <c r="L79" i="13"/>
  <c r="L80" i="13"/>
  <c r="L81" i="13"/>
  <c r="L82" i="13"/>
  <c r="L83" i="13"/>
  <c r="L84" i="13"/>
  <c r="L85" i="13"/>
  <c r="L86" i="13"/>
  <c r="L87" i="13"/>
  <c r="L88" i="13"/>
  <c r="L89" i="13"/>
  <c r="L90" i="13"/>
  <c r="L91" i="13"/>
  <c r="L92" i="13"/>
  <c r="L93" i="13"/>
  <c r="L94" i="13"/>
  <c r="L95" i="13"/>
  <c r="L96" i="13"/>
  <c r="L97" i="13"/>
  <c r="L98" i="13"/>
  <c r="L99" i="13"/>
  <c r="L100" i="13"/>
  <c r="L101" i="13"/>
  <c r="L102" i="13"/>
  <c r="L103" i="13"/>
  <c r="L104" i="13"/>
  <c r="L105" i="13"/>
  <c r="L106" i="13"/>
  <c r="L107" i="13"/>
  <c r="L108" i="13"/>
  <c r="L109" i="13"/>
  <c r="L110" i="13"/>
  <c r="L111" i="13"/>
  <c r="L112" i="13"/>
  <c r="L113" i="13"/>
  <c r="L114" i="13"/>
  <c r="L115" i="13"/>
  <c r="L116" i="13"/>
  <c r="L117" i="13"/>
  <c r="L118" i="13"/>
  <c r="L119" i="13"/>
  <c r="L120" i="13"/>
  <c r="L121" i="13"/>
  <c r="L122" i="13"/>
  <c r="L123" i="13"/>
  <c r="L124" i="13"/>
  <c r="L125" i="13"/>
  <c r="L126" i="13"/>
  <c r="L127" i="13"/>
  <c r="L128" i="13"/>
  <c r="L129" i="13"/>
  <c r="L130" i="13"/>
  <c r="L131" i="13"/>
  <c r="L132" i="13"/>
  <c r="L133" i="13"/>
  <c r="L134" i="13"/>
  <c r="L135" i="13"/>
  <c r="L136" i="13"/>
  <c r="L137" i="13"/>
  <c r="L138" i="13"/>
  <c r="L139" i="13"/>
  <c r="L140" i="13"/>
  <c r="L141" i="13"/>
  <c r="L142" i="13"/>
  <c r="L143" i="13"/>
  <c r="L144" i="13"/>
  <c r="L145" i="13"/>
  <c r="L146" i="13"/>
  <c r="L147" i="13"/>
  <c r="L148" i="13"/>
  <c r="L149" i="13"/>
  <c r="L150" i="13"/>
  <c r="L151" i="13"/>
  <c r="L152" i="13"/>
  <c r="L153" i="13"/>
  <c r="L154" i="13"/>
  <c r="L155" i="13"/>
  <c r="L156" i="13"/>
  <c r="L157" i="13"/>
  <c r="L158" i="13"/>
  <c r="L159" i="13"/>
  <c r="L160" i="13"/>
  <c r="L161" i="13"/>
  <c r="L162" i="13"/>
  <c r="L163" i="13"/>
  <c r="L164" i="13"/>
  <c r="L165" i="13"/>
  <c r="L166" i="13"/>
  <c r="L167" i="13"/>
  <c r="L168" i="13"/>
  <c r="L169" i="13"/>
  <c r="L170" i="13"/>
  <c r="L171" i="13"/>
  <c r="L172" i="13"/>
  <c r="L173" i="13"/>
  <c r="L174" i="13"/>
  <c r="L175" i="13"/>
  <c r="L176" i="13"/>
  <c r="L177" i="13"/>
  <c r="L178" i="13"/>
  <c r="L179" i="13"/>
  <c r="L180" i="13"/>
  <c r="L181" i="13"/>
  <c r="L182" i="13"/>
  <c r="L183" i="13"/>
  <c r="L184" i="13"/>
  <c r="L185" i="13"/>
  <c r="L186" i="13"/>
  <c r="L187" i="13"/>
  <c r="L188" i="13"/>
  <c r="L189" i="13"/>
  <c r="L190" i="13"/>
  <c r="L191" i="13"/>
  <c r="L192" i="13"/>
  <c r="L193" i="13"/>
  <c r="L194" i="13"/>
  <c r="L195" i="13"/>
  <c r="L196" i="13"/>
  <c r="L197" i="13"/>
  <c r="L198" i="13"/>
  <c r="L199" i="13"/>
  <c r="L200" i="13"/>
  <c r="L201" i="13"/>
  <c r="L202" i="13"/>
  <c r="L203" i="13"/>
  <c r="L204" i="13"/>
  <c r="L205" i="13"/>
  <c r="L206" i="13"/>
  <c r="L207" i="13"/>
  <c r="L208" i="13"/>
  <c r="L209" i="13"/>
  <c r="L210" i="13"/>
  <c r="L211" i="13"/>
  <c r="L212" i="13"/>
  <c r="L213" i="13"/>
  <c r="L214" i="13"/>
  <c r="L215" i="13"/>
  <c r="L216" i="13"/>
  <c r="L217" i="13"/>
  <c r="L218" i="13"/>
  <c r="L219" i="13"/>
  <c r="L220" i="13"/>
  <c r="L221" i="13"/>
  <c r="L222" i="13"/>
  <c r="L223" i="13"/>
  <c r="L224" i="13"/>
  <c r="L225" i="13"/>
  <c r="L226" i="13"/>
  <c r="L227" i="13"/>
  <c r="L228" i="13"/>
  <c r="L229" i="13"/>
  <c r="L230" i="13"/>
  <c r="L231" i="13"/>
  <c r="L232" i="13"/>
  <c r="L233" i="13"/>
  <c r="L234" i="13"/>
  <c r="L235" i="13"/>
  <c r="L236" i="13"/>
  <c r="L237" i="13"/>
  <c r="L238" i="13"/>
  <c r="L239" i="13"/>
  <c r="L240" i="13"/>
  <c r="L241" i="13"/>
  <c r="L242" i="13"/>
  <c r="L243" i="13"/>
  <c r="L244" i="13"/>
  <c r="L245" i="13"/>
  <c r="L246" i="13"/>
  <c r="L247" i="13"/>
  <c r="L248" i="13"/>
  <c r="L249" i="13"/>
  <c r="L250" i="13"/>
  <c r="L251" i="13"/>
  <c r="L252" i="13"/>
  <c r="L253" i="13"/>
  <c r="L254" i="13"/>
  <c r="L255" i="13"/>
  <c r="L256" i="13"/>
  <c r="L257" i="13"/>
  <c r="L258" i="13"/>
  <c r="L259" i="13"/>
  <c r="L260" i="13"/>
  <c r="L261" i="13"/>
  <c r="L262" i="13"/>
  <c r="L263" i="13"/>
  <c r="L264" i="13"/>
  <c r="L265" i="13"/>
  <c r="L266" i="13"/>
  <c r="L267" i="13"/>
  <c r="L268" i="13"/>
  <c r="L269" i="13"/>
  <c r="L270" i="13"/>
  <c r="L271" i="13"/>
  <c r="L272" i="13"/>
  <c r="L273" i="13"/>
  <c r="L274" i="13"/>
  <c r="L275" i="13"/>
  <c r="L276" i="13"/>
  <c r="L277" i="13"/>
  <c r="L278" i="13"/>
  <c r="L279" i="13"/>
  <c r="L280" i="13"/>
  <c r="L281" i="13"/>
  <c r="L282" i="13"/>
  <c r="L283" i="13"/>
  <c r="L284" i="13"/>
  <c r="L285" i="13"/>
  <c r="L286" i="13"/>
  <c r="L287" i="13"/>
  <c r="L288" i="13"/>
  <c r="L289" i="13"/>
  <c r="L290" i="13"/>
  <c r="L291" i="13"/>
  <c r="L292" i="13"/>
  <c r="L293" i="13"/>
  <c r="L294" i="13"/>
  <c r="L295" i="13"/>
  <c r="L296" i="13"/>
  <c r="L297" i="13"/>
  <c r="L298" i="13"/>
  <c r="L299" i="13"/>
  <c r="L300" i="13"/>
  <c r="L301" i="13"/>
  <c r="L302" i="13"/>
  <c r="L303" i="13"/>
  <c r="L304" i="13"/>
  <c r="L305" i="13"/>
  <c r="L306" i="13"/>
  <c r="L307" i="13"/>
  <c r="L308" i="13"/>
  <c r="L309" i="13"/>
  <c r="L310" i="13"/>
  <c r="L311" i="13"/>
  <c r="L312" i="13"/>
  <c r="L313" i="13"/>
  <c r="L314" i="13"/>
  <c r="L315" i="13"/>
  <c r="L316" i="13"/>
  <c r="L317" i="13"/>
  <c r="L318" i="13"/>
  <c r="L319" i="13"/>
  <c r="L320" i="13"/>
  <c r="L321" i="13"/>
  <c r="L322" i="13"/>
  <c r="L323" i="13"/>
  <c r="L324" i="13"/>
  <c r="L325" i="13"/>
  <c r="L326" i="13"/>
  <c r="L327" i="13"/>
  <c r="L328" i="13"/>
  <c r="L329" i="13"/>
  <c r="L330" i="13"/>
  <c r="L331" i="13"/>
  <c r="L332" i="13"/>
  <c r="L333" i="13"/>
  <c r="L334" i="13"/>
  <c r="L335" i="13"/>
  <c r="L336" i="13"/>
  <c r="L337" i="13"/>
  <c r="L338" i="13"/>
  <c r="L339" i="13"/>
  <c r="L340" i="13"/>
  <c r="L341" i="13"/>
  <c r="L342" i="13"/>
  <c r="L343" i="13"/>
  <c r="L344" i="13"/>
  <c r="L345" i="13"/>
  <c r="L346" i="13"/>
  <c r="L347" i="13"/>
  <c r="L348" i="13"/>
  <c r="L349" i="13"/>
  <c r="L350" i="13"/>
  <c r="L351" i="13"/>
  <c r="L352" i="13"/>
  <c r="L353" i="13"/>
  <c r="L354" i="13"/>
  <c r="L355" i="13"/>
  <c r="L356" i="13"/>
  <c r="L357" i="13"/>
  <c r="L358" i="13"/>
  <c r="L359" i="13"/>
  <c r="L360" i="13"/>
  <c r="L361" i="13"/>
  <c r="L362" i="13"/>
  <c r="L363" i="13"/>
  <c r="L364" i="13"/>
  <c r="L365" i="13"/>
  <c r="L366" i="13"/>
  <c r="L367" i="13"/>
  <c r="L368" i="13"/>
  <c r="L369" i="13"/>
  <c r="L370" i="13"/>
  <c r="L371" i="13"/>
  <c r="L372" i="13"/>
  <c r="L373" i="13"/>
  <c r="L374" i="13"/>
  <c r="L375" i="13"/>
  <c r="L376" i="13"/>
  <c r="L377" i="13"/>
  <c r="L378" i="13"/>
  <c r="L379" i="13"/>
  <c r="L380" i="13"/>
  <c r="L381" i="13"/>
  <c r="L382" i="13"/>
  <c r="L383" i="13"/>
  <c r="L384" i="13"/>
  <c r="L385" i="13"/>
  <c r="L386" i="13"/>
  <c r="L387" i="13"/>
  <c r="L388" i="13"/>
  <c r="L389" i="13"/>
  <c r="L390" i="13"/>
  <c r="L391" i="13"/>
  <c r="L392" i="13"/>
  <c r="L393" i="13"/>
  <c r="L394" i="13"/>
  <c r="L395" i="13"/>
  <c r="L396" i="13"/>
  <c r="L397" i="13"/>
  <c r="L398" i="13"/>
  <c r="L399" i="13"/>
  <c r="L400" i="13"/>
  <c r="L401" i="13"/>
  <c r="L402" i="13"/>
  <c r="L403" i="13"/>
  <c r="L404" i="13"/>
  <c r="L405" i="13"/>
  <c r="L406" i="13"/>
  <c r="L407" i="13"/>
  <c r="L408" i="13"/>
  <c r="L409" i="13"/>
  <c r="L410" i="13"/>
  <c r="L411" i="13"/>
  <c r="L412" i="13"/>
  <c r="L413" i="13"/>
  <c r="L414" i="13"/>
  <c r="L415" i="13"/>
  <c r="L416" i="13"/>
  <c r="L417" i="13"/>
  <c r="L418" i="13"/>
  <c r="L419" i="13"/>
  <c r="L420" i="13"/>
  <c r="L421" i="13"/>
  <c r="L422" i="13"/>
  <c r="L423" i="13"/>
  <c r="L424" i="13"/>
  <c r="L425" i="13"/>
  <c r="L426" i="13"/>
  <c r="L427" i="13"/>
  <c r="L428" i="13"/>
  <c r="L429" i="13"/>
  <c r="L430" i="13"/>
  <c r="L431" i="13"/>
  <c r="L432" i="13"/>
  <c r="L433" i="13"/>
  <c r="L434" i="13"/>
  <c r="L435" i="13"/>
  <c r="L436" i="13"/>
  <c r="L437" i="13"/>
  <c r="L438" i="13"/>
  <c r="L439" i="13"/>
  <c r="L440" i="13"/>
  <c r="L441" i="13"/>
  <c r="L442" i="13"/>
  <c r="L443" i="13"/>
  <c r="L444" i="13"/>
  <c r="L445" i="13"/>
  <c r="L446" i="13"/>
  <c r="L447" i="13"/>
  <c r="L448" i="13"/>
  <c r="L449" i="13"/>
  <c r="L450" i="13"/>
  <c r="L451" i="13"/>
  <c r="L452" i="13"/>
  <c r="L453" i="13"/>
  <c r="L454" i="13"/>
  <c r="L455" i="13"/>
  <c r="L456" i="13"/>
  <c r="L457" i="13"/>
  <c r="L458" i="13"/>
  <c r="L459" i="13"/>
  <c r="L460" i="13"/>
  <c r="L461" i="13"/>
  <c r="L462" i="13"/>
  <c r="L463" i="13"/>
  <c r="L464" i="13"/>
  <c r="L465" i="13"/>
  <c r="L466" i="13"/>
  <c r="L467" i="13"/>
  <c r="L468" i="13"/>
  <c r="L469" i="13"/>
  <c r="L470" i="13"/>
  <c r="L471" i="13"/>
  <c r="L472" i="13"/>
  <c r="L473" i="13"/>
  <c r="L474" i="13"/>
  <c r="L475" i="13"/>
  <c r="L476" i="13"/>
  <c r="L477" i="13"/>
  <c r="L478" i="13"/>
  <c r="L479" i="13"/>
  <c r="L480" i="13"/>
  <c r="L481" i="13"/>
  <c r="L482" i="13"/>
  <c r="L483" i="13"/>
  <c r="L484" i="13"/>
  <c r="L485" i="13"/>
  <c r="L486" i="13"/>
  <c r="L487" i="13"/>
  <c r="L488" i="13"/>
  <c r="L489" i="13"/>
  <c r="L490" i="13"/>
  <c r="L491" i="13"/>
  <c r="L492" i="13"/>
  <c r="L493" i="13"/>
  <c r="L494" i="13"/>
  <c r="L495" i="13"/>
  <c r="L496" i="13"/>
  <c r="L497" i="13"/>
  <c r="L498" i="13"/>
  <c r="L499" i="13"/>
  <c r="L500" i="13"/>
  <c r="L501" i="13"/>
  <c r="L502" i="13"/>
  <c r="L503" i="13"/>
  <c r="L504" i="13"/>
  <c r="L505" i="13"/>
  <c r="L506" i="13"/>
  <c r="L507" i="13"/>
  <c r="L508" i="13"/>
  <c r="L509" i="13"/>
  <c r="L510" i="13"/>
  <c r="L511" i="13"/>
  <c r="L512" i="13"/>
  <c r="L513" i="13"/>
  <c r="L514" i="13"/>
  <c r="L515" i="13"/>
  <c r="L516" i="13"/>
  <c r="L517" i="13"/>
  <c r="L518" i="13"/>
  <c r="L519" i="13"/>
  <c r="L520" i="13"/>
  <c r="L521" i="13"/>
  <c r="L522" i="13"/>
  <c r="L523" i="13"/>
  <c r="L524" i="13"/>
  <c r="L525" i="13"/>
  <c r="L526" i="13"/>
  <c r="L527" i="13"/>
  <c r="L528" i="13"/>
  <c r="L529" i="13"/>
  <c r="L530" i="13"/>
  <c r="L531" i="13"/>
  <c r="L532" i="13"/>
  <c r="L533" i="13"/>
  <c r="L534" i="13"/>
  <c r="L535" i="13"/>
  <c r="L536" i="13"/>
  <c r="L537" i="13"/>
  <c r="L538" i="13"/>
  <c r="L539" i="13"/>
  <c r="L540" i="13"/>
  <c r="L541" i="13"/>
  <c r="L542" i="13"/>
  <c r="L543" i="13"/>
  <c r="L544" i="13"/>
  <c r="L545" i="13"/>
  <c r="L546" i="13"/>
  <c r="L547" i="13"/>
  <c r="L548" i="13"/>
  <c r="L549" i="13"/>
  <c r="L550" i="13"/>
  <c r="L551" i="13"/>
  <c r="L552" i="13"/>
  <c r="L553" i="13"/>
  <c r="L554" i="13"/>
  <c r="L555" i="13"/>
  <c r="L556" i="13"/>
  <c r="L557" i="13"/>
  <c r="L558" i="13"/>
  <c r="L559" i="13"/>
  <c r="L560" i="13"/>
  <c r="L561" i="13"/>
  <c r="L562" i="13"/>
  <c r="L563" i="13"/>
  <c r="L564" i="13"/>
  <c r="L565" i="13"/>
  <c r="L566" i="13"/>
  <c r="L567" i="13"/>
  <c r="L568" i="13"/>
  <c r="L569" i="13"/>
  <c r="L570" i="13"/>
  <c r="L571" i="13"/>
  <c r="L572" i="13"/>
  <c r="L573" i="13"/>
  <c r="L574" i="13"/>
  <c r="L575" i="13"/>
  <c r="L576" i="13"/>
  <c r="L577" i="13"/>
  <c r="L578" i="13"/>
  <c r="L579" i="13"/>
  <c r="L580" i="13"/>
  <c r="L581" i="13"/>
  <c r="L582" i="13"/>
  <c r="L583" i="13"/>
  <c r="L584" i="13"/>
  <c r="L585" i="13"/>
  <c r="L586" i="13"/>
  <c r="L587" i="13"/>
  <c r="L588" i="13"/>
  <c r="L589" i="13"/>
  <c r="L590" i="13"/>
  <c r="L591" i="13"/>
  <c r="L592" i="13"/>
  <c r="L593" i="13"/>
  <c r="L594" i="13"/>
  <c r="L595" i="13"/>
  <c r="L596" i="13"/>
  <c r="L597" i="13"/>
  <c r="L598" i="13"/>
  <c r="L599" i="13"/>
  <c r="L600" i="13"/>
  <c r="L601" i="13"/>
  <c r="L602" i="13"/>
  <c r="L603" i="13"/>
  <c r="L604" i="13"/>
  <c r="L605" i="13"/>
  <c r="L606" i="13"/>
  <c r="L607" i="13"/>
  <c r="L608" i="13"/>
  <c r="L609" i="13"/>
  <c r="L610" i="13"/>
  <c r="L611" i="13"/>
  <c r="L612" i="13"/>
  <c r="L613" i="13"/>
  <c r="L614" i="13"/>
  <c r="L615" i="13"/>
  <c r="L616" i="13"/>
  <c r="L617" i="13"/>
  <c r="L618" i="13"/>
  <c r="L619" i="13"/>
  <c r="L620" i="13"/>
  <c r="L621" i="13"/>
  <c r="L622" i="13"/>
  <c r="L623" i="13"/>
  <c r="L624" i="13"/>
  <c r="L625" i="13"/>
  <c r="L626" i="13"/>
  <c r="L627" i="13"/>
  <c r="L628" i="13"/>
  <c r="L629" i="13"/>
  <c r="L630" i="13"/>
  <c r="L631" i="13"/>
  <c r="L632" i="13"/>
  <c r="L633" i="13"/>
  <c r="L634" i="13"/>
  <c r="L635" i="13"/>
  <c r="L636" i="13"/>
  <c r="L637" i="13"/>
  <c r="L638" i="13"/>
  <c r="L639" i="13"/>
  <c r="L640" i="13"/>
  <c r="L641" i="13"/>
  <c r="L642" i="13"/>
  <c r="L643" i="13"/>
  <c r="L644" i="13"/>
  <c r="L645" i="13"/>
  <c r="L646" i="13"/>
  <c r="L647" i="13"/>
  <c r="L648" i="13"/>
  <c r="L649" i="13"/>
  <c r="L650" i="13"/>
  <c r="L651" i="13"/>
  <c r="L652" i="13"/>
  <c r="L653" i="13"/>
  <c r="L654" i="13"/>
  <c r="L655" i="13"/>
  <c r="L656" i="13"/>
  <c r="L657" i="13"/>
  <c r="L658" i="13"/>
  <c r="L659" i="13"/>
  <c r="L660" i="13"/>
  <c r="L661" i="13"/>
  <c r="L662" i="13"/>
  <c r="L663" i="13"/>
  <c r="L664" i="13"/>
  <c r="L665" i="13"/>
  <c r="L666" i="13"/>
  <c r="L667" i="13"/>
  <c r="L668" i="13"/>
  <c r="L669" i="13"/>
  <c r="L670" i="13"/>
  <c r="L671" i="13"/>
  <c r="L672" i="13"/>
  <c r="L673" i="13"/>
  <c r="L674" i="13"/>
  <c r="L675" i="13"/>
  <c r="L676" i="13"/>
  <c r="L677" i="13"/>
  <c r="L678" i="13"/>
  <c r="L679" i="13"/>
  <c r="L680" i="13"/>
  <c r="L681" i="13"/>
  <c r="L682" i="13"/>
  <c r="L683" i="13"/>
  <c r="L684" i="13"/>
  <c r="L685" i="13"/>
  <c r="L686" i="13"/>
  <c r="L687" i="13"/>
  <c r="L688" i="13"/>
  <c r="L689" i="13"/>
  <c r="L690" i="13"/>
  <c r="L691" i="13"/>
  <c r="L692" i="13"/>
  <c r="L693" i="13"/>
  <c r="L694" i="13"/>
  <c r="L695" i="13"/>
  <c r="L696" i="13"/>
  <c r="L697" i="13"/>
  <c r="L698" i="13"/>
  <c r="L699" i="13"/>
  <c r="L700" i="13"/>
  <c r="L701" i="13"/>
  <c r="L702" i="13"/>
  <c r="L703" i="13"/>
  <c r="L704" i="13"/>
  <c r="L705" i="13"/>
  <c r="L706" i="13"/>
  <c r="L707" i="13"/>
  <c r="L708" i="13"/>
  <c r="L709" i="13"/>
  <c r="L710" i="13"/>
  <c r="L711" i="13"/>
  <c r="L712" i="13"/>
  <c r="L713" i="13"/>
  <c r="L714" i="13"/>
  <c r="L715" i="13"/>
  <c r="L716" i="13"/>
  <c r="L717" i="13"/>
  <c r="L718" i="13"/>
  <c r="L719" i="13"/>
  <c r="L720" i="13"/>
  <c r="L721" i="13"/>
  <c r="L722" i="13"/>
  <c r="L723" i="13"/>
  <c r="L724" i="13"/>
  <c r="L725" i="13"/>
  <c r="L726" i="13"/>
  <c r="L727" i="13"/>
  <c r="L728" i="13"/>
  <c r="L729" i="13"/>
  <c r="L730" i="13"/>
  <c r="L731" i="13"/>
  <c r="L732" i="13"/>
  <c r="L733" i="13"/>
  <c r="L734" i="13"/>
  <c r="L735" i="13"/>
  <c r="L736" i="13"/>
  <c r="L737" i="13"/>
  <c r="L738" i="13"/>
  <c r="L739" i="13"/>
  <c r="L740" i="13"/>
  <c r="L741" i="13"/>
  <c r="L742" i="13"/>
  <c r="L743" i="13"/>
  <c r="L744" i="13"/>
  <c r="L745" i="13"/>
  <c r="L746" i="13"/>
  <c r="L747" i="13"/>
  <c r="L748" i="13"/>
  <c r="L749" i="13"/>
  <c r="L750" i="13"/>
  <c r="L751" i="13"/>
  <c r="L752" i="13"/>
  <c r="L753" i="13"/>
  <c r="L754" i="13"/>
  <c r="L755" i="13"/>
  <c r="L756" i="13"/>
  <c r="L757" i="13"/>
  <c r="L758" i="13"/>
  <c r="L759" i="13"/>
  <c r="L760" i="13"/>
  <c r="L761" i="13"/>
  <c r="L762" i="13"/>
  <c r="L763" i="13"/>
  <c r="L764" i="13"/>
  <c r="L765" i="13"/>
  <c r="L766" i="13"/>
  <c r="L767" i="13"/>
  <c r="L768" i="13"/>
  <c r="L769" i="13"/>
  <c r="L770" i="13"/>
  <c r="L771" i="13"/>
  <c r="L772" i="13"/>
  <c r="L773" i="13"/>
  <c r="L774" i="13"/>
  <c r="L775" i="13"/>
  <c r="L776" i="13"/>
  <c r="L777" i="13"/>
  <c r="L778" i="13"/>
  <c r="L779" i="13"/>
  <c r="L780" i="13"/>
  <c r="L781" i="13"/>
  <c r="L782" i="13"/>
  <c r="L783" i="13"/>
  <c r="L784" i="13"/>
  <c r="L785" i="13"/>
  <c r="L786" i="13"/>
  <c r="L787" i="13"/>
  <c r="L788" i="13"/>
  <c r="L789" i="13"/>
  <c r="L790" i="13"/>
  <c r="L791" i="13"/>
  <c r="L792" i="13"/>
  <c r="L793" i="13"/>
  <c r="L794" i="13"/>
  <c r="L795" i="13"/>
  <c r="L796" i="13"/>
  <c r="L797" i="13"/>
  <c r="L798" i="13"/>
  <c r="L799" i="13"/>
  <c r="L800" i="13"/>
  <c r="L801" i="13"/>
  <c r="L802" i="13"/>
  <c r="L803" i="13"/>
  <c r="L804" i="13"/>
  <c r="L805" i="13"/>
  <c r="L806" i="13"/>
  <c r="L807" i="13"/>
  <c r="L808" i="13"/>
  <c r="L809" i="13"/>
  <c r="L810" i="13"/>
  <c r="L811" i="13"/>
  <c r="L812" i="13"/>
  <c r="L813" i="13"/>
  <c r="L814" i="13"/>
  <c r="L815" i="13"/>
  <c r="L816" i="13"/>
  <c r="L817" i="13"/>
  <c r="L818" i="13"/>
  <c r="L819" i="13"/>
  <c r="L820" i="13"/>
  <c r="L821" i="13"/>
  <c r="L822" i="13"/>
  <c r="L823" i="13"/>
  <c r="L824" i="13"/>
  <c r="L825" i="13"/>
  <c r="L826" i="13"/>
  <c r="L827" i="13"/>
  <c r="L828" i="13"/>
  <c r="L829" i="13"/>
  <c r="L830" i="13"/>
  <c r="L831" i="13"/>
  <c r="L832" i="13"/>
  <c r="L833" i="13"/>
  <c r="L834" i="13"/>
  <c r="L835" i="13"/>
  <c r="L836" i="13"/>
  <c r="L837" i="13"/>
  <c r="L838" i="13"/>
  <c r="L839" i="13"/>
  <c r="L840" i="13"/>
  <c r="L841" i="13"/>
  <c r="L842" i="13"/>
  <c r="L843" i="13"/>
  <c r="L844" i="13"/>
  <c r="L845" i="13"/>
  <c r="L846" i="13"/>
  <c r="L847" i="13"/>
  <c r="L848" i="13"/>
  <c r="L849" i="13"/>
  <c r="L850" i="13"/>
  <c r="L851" i="13"/>
  <c r="L852" i="13"/>
  <c r="L853" i="13"/>
  <c r="L854" i="13"/>
  <c r="L855" i="13"/>
  <c r="L856" i="13"/>
  <c r="L857" i="13"/>
  <c r="L858" i="13"/>
  <c r="L859" i="13"/>
  <c r="L860" i="13"/>
  <c r="L861" i="13"/>
  <c r="L862" i="13"/>
  <c r="L863" i="13"/>
  <c r="L864" i="13"/>
  <c r="L865" i="13"/>
  <c r="L866" i="13"/>
  <c r="L867" i="13"/>
  <c r="L868" i="13"/>
  <c r="L869" i="13"/>
  <c r="L870" i="13"/>
  <c r="L871" i="13"/>
  <c r="L872" i="13"/>
  <c r="L873" i="13"/>
  <c r="L874" i="13"/>
  <c r="L875" i="13"/>
  <c r="L876" i="13"/>
  <c r="L877" i="13"/>
  <c r="L878" i="13"/>
  <c r="L879" i="13"/>
  <c r="L880" i="13"/>
  <c r="L881" i="13"/>
  <c r="L882" i="13"/>
  <c r="L883" i="13"/>
  <c r="L884" i="13"/>
  <c r="L885" i="13"/>
  <c r="L886" i="13"/>
  <c r="L887" i="13"/>
  <c r="L888" i="13"/>
  <c r="L889" i="13"/>
  <c r="L890" i="13"/>
  <c r="L891" i="13"/>
  <c r="L892" i="13"/>
  <c r="L893" i="13"/>
  <c r="L894" i="13"/>
  <c r="L895" i="13"/>
  <c r="L896" i="13"/>
  <c r="L897" i="13"/>
  <c r="L898" i="13"/>
  <c r="L899" i="13"/>
  <c r="L900" i="13"/>
  <c r="L901" i="13"/>
  <c r="L902" i="13"/>
  <c r="L903" i="13"/>
  <c r="L904" i="13"/>
  <c r="L905" i="13"/>
  <c r="L906" i="13"/>
  <c r="L907" i="13"/>
  <c r="L908" i="13"/>
  <c r="L909" i="13"/>
  <c r="L910" i="13"/>
  <c r="L911" i="13"/>
  <c r="L912" i="13"/>
  <c r="L913" i="13"/>
  <c r="L914" i="13"/>
  <c r="L915" i="13"/>
  <c r="L916" i="13"/>
  <c r="L917" i="13"/>
  <c r="L918" i="13"/>
  <c r="L919" i="13"/>
  <c r="L920" i="13"/>
  <c r="L921" i="13"/>
  <c r="L922" i="13"/>
  <c r="L923" i="13"/>
  <c r="L924" i="13"/>
  <c r="L925" i="13"/>
  <c r="L926" i="13"/>
  <c r="L927" i="13"/>
  <c r="L928" i="13"/>
  <c r="L929" i="13"/>
  <c r="L930" i="13"/>
  <c r="L931" i="13"/>
  <c r="L932" i="13"/>
  <c r="L933" i="13"/>
  <c r="L934" i="13"/>
  <c r="L935" i="13"/>
  <c r="L936" i="13"/>
  <c r="L937" i="13"/>
  <c r="L938" i="13"/>
  <c r="L939" i="13"/>
  <c r="L940" i="13"/>
  <c r="L941" i="13"/>
  <c r="L942" i="13"/>
  <c r="L943" i="13"/>
  <c r="L944" i="13"/>
  <c r="L945" i="13"/>
  <c r="L946" i="13"/>
  <c r="L947" i="13"/>
  <c r="L948" i="13"/>
  <c r="L949" i="13"/>
  <c r="L950" i="13"/>
  <c r="L951" i="13"/>
  <c r="L952" i="13"/>
  <c r="L953" i="13"/>
  <c r="L954" i="13"/>
  <c r="L955" i="13"/>
  <c r="L956" i="13"/>
  <c r="L957" i="13"/>
  <c r="L958" i="13"/>
  <c r="L959" i="13"/>
  <c r="L960" i="13"/>
  <c r="L961" i="13"/>
  <c r="L962" i="13"/>
  <c r="L963" i="13"/>
  <c r="L964" i="13"/>
  <c r="L965" i="13"/>
  <c r="L966" i="13"/>
  <c r="L967" i="13"/>
  <c r="L968" i="13"/>
  <c r="L969" i="13"/>
  <c r="L970" i="13"/>
  <c r="L971" i="13"/>
  <c r="L972" i="13"/>
  <c r="L973" i="13"/>
  <c r="L974" i="13"/>
  <c r="L975" i="13"/>
  <c r="L976" i="13"/>
  <c r="L977" i="13"/>
  <c r="L978" i="13"/>
  <c r="L979" i="13"/>
  <c r="L980" i="13"/>
  <c r="L981" i="13"/>
  <c r="L982" i="13"/>
  <c r="L983" i="13"/>
  <c r="L984" i="13"/>
  <c r="L985" i="13"/>
  <c r="L986" i="13"/>
  <c r="L987" i="13"/>
  <c r="L988" i="13"/>
  <c r="L989" i="13"/>
  <c r="L990" i="13"/>
  <c r="L991" i="13"/>
  <c r="L992" i="13"/>
  <c r="L993" i="13"/>
  <c r="L994" i="13"/>
  <c r="L995" i="13"/>
  <c r="L996" i="13"/>
  <c r="L997" i="13"/>
  <c r="L998" i="13"/>
  <c r="L999" i="13"/>
  <c r="L1000" i="13"/>
  <c r="L1001" i="13"/>
  <c r="L1002" i="13"/>
  <c r="L1003" i="13"/>
  <c r="L1004" i="13"/>
  <c r="L1005" i="13"/>
  <c r="L1006" i="13"/>
  <c r="L1007" i="13"/>
  <c r="L1008" i="13"/>
  <c r="L1009" i="13"/>
  <c r="L1010" i="13"/>
  <c r="L1011" i="13"/>
  <c r="L1012" i="13"/>
  <c r="L1013" i="13"/>
  <c r="L1014" i="13"/>
  <c r="L1015" i="13"/>
  <c r="L1016" i="13"/>
  <c r="L1017" i="13"/>
  <c r="L1018" i="13"/>
  <c r="L1019" i="13"/>
  <c r="L1020" i="13"/>
  <c r="L1021" i="13"/>
  <c r="L1022" i="13"/>
  <c r="L1023" i="13"/>
  <c r="L1024" i="13"/>
  <c r="L1025" i="13"/>
  <c r="L1026" i="13"/>
  <c r="L1027" i="13"/>
  <c r="L1028" i="13"/>
  <c r="L1029" i="13"/>
  <c r="L1030" i="13"/>
  <c r="L1031" i="13"/>
  <c r="L1032" i="13"/>
  <c r="L1033" i="13"/>
  <c r="L1034" i="13"/>
  <c r="L1035" i="13"/>
  <c r="L1036" i="13"/>
  <c r="L1037" i="13"/>
  <c r="L1038" i="13"/>
  <c r="L1039" i="13"/>
  <c r="L1040" i="13"/>
  <c r="L1041" i="13"/>
  <c r="L1042" i="13"/>
  <c r="L1043" i="13"/>
  <c r="L1044" i="13"/>
  <c r="L1045" i="13"/>
  <c r="L1046" i="13"/>
  <c r="L1047" i="13"/>
  <c r="L1048" i="13"/>
  <c r="L1049" i="13"/>
  <c r="L1050" i="13"/>
  <c r="L1051" i="13"/>
  <c r="L1052" i="13"/>
  <c r="L1053" i="13"/>
  <c r="L1054" i="13"/>
  <c r="L1055" i="13"/>
  <c r="L1056" i="13"/>
  <c r="L1057" i="13"/>
  <c r="L1058" i="13"/>
  <c r="L1059" i="13"/>
  <c r="L1060" i="13"/>
  <c r="L1061" i="13"/>
  <c r="L1062" i="13"/>
  <c r="L1063" i="13"/>
  <c r="L1064" i="13"/>
  <c r="L1065" i="13"/>
  <c r="L1066" i="13"/>
  <c r="L1067" i="13"/>
  <c r="L1068" i="13"/>
  <c r="L1069" i="13"/>
  <c r="L1070" i="13"/>
  <c r="L1071" i="13"/>
  <c r="L1072" i="13"/>
  <c r="L1073" i="13"/>
  <c r="L1074" i="13"/>
  <c r="L1075" i="13"/>
  <c r="L1076" i="13"/>
  <c r="L1077" i="13"/>
  <c r="L1078" i="13"/>
  <c r="L1079" i="13"/>
  <c r="L1080" i="13"/>
  <c r="L1081" i="13"/>
  <c r="L1082" i="13"/>
  <c r="L1083" i="13"/>
  <c r="L1084" i="13"/>
  <c r="L1085" i="13"/>
  <c r="L1086" i="13"/>
  <c r="L1087" i="13"/>
  <c r="L1088" i="13"/>
  <c r="L1089" i="13"/>
  <c r="L1090" i="13"/>
  <c r="L1091" i="13"/>
  <c r="L1092" i="13"/>
  <c r="L1093" i="13"/>
  <c r="L1094" i="13"/>
  <c r="L1095" i="13"/>
  <c r="L1096" i="13"/>
  <c r="L1097" i="13"/>
  <c r="L1098" i="13"/>
  <c r="L1099" i="13"/>
  <c r="L1100" i="13"/>
  <c r="L1101" i="13"/>
  <c r="L1102" i="13"/>
  <c r="L1103" i="13"/>
  <c r="L1104" i="13"/>
  <c r="L1105" i="13"/>
  <c r="L1106" i="13"/>
  <c r="L1107" i="13"/>
  <c r="L1108" i="13"/>
  <c r="L1109" i="13"/>
  <c r="L1110" i="13"/>
  <c r="L1111" i="13"/>
  <c r="L1112" i="13"/>
  <c r="L1113" i="13"/>
  <c r="L1114" i="13"/>
  <c r="L1115" i="13"/>
  <c r="L1116" i="13"/>
  <c r="L1117" i="13"/>
  <c r="L1118" i="13"/>
  <c r="L1119" i="13"/>
  <c r="L1120" i="13"/>
  <c r="L1121" i="13"/>
  <c r="L1122" i="13"/>
  <c r="L1123" i="13"/>
  <c r="L1124" i="13"/>
  <c r="L1125" i="13"/>
  <c r="L1126" i="13"/>
  <c r="L1127" i="13"/>
  <c r="L1128" i="13"/>
  <c r="L1129" i="13"/>
  <c r="L1130" i="13"/>
  <c r="L1131" i="13"/>
  <c r="L1132" i="13"/>
  <c r="L1133" i="13"/>
  <c r="L1134" i="13"/>
  <c r="L1135" i="13"/>
  <c r="L1136" i="13"/>
  <c r="L1137" i="13"/>
  <c r="L1138" i="13"/>
  <c r="L1139" i="13"/>
  <c r="L1140" i="13"/>
  <c r="L1141" i="13"/>
  <c r="L1142" i="13"/>
  <c r="L1143" i="13"/>
  <c r="L1144" i="13"/>
  <c r="L1145" i="13"/>
  <c r="L1146" i="13"/>
  <c r="L1147" i="13"/>
  <c r="L1148" i="13"/>
  <c r="L1149" i="13"/>
  <c r="L1150" i="13"/>
  <c r="L1151" i="13"/>
  <c r="L1152" i="13"/>
  <c r="L1153" i="13"/>
  <c r="L1154" i="13"/>
  <c r="L1155" i="13"/>
  <c r="L1156" i="13"/>
  <c r="L1157" i="13"/>
  <c r="L1158" i="13"/>
  <c r="L1159" i="13"/>
  <c r="L1160" i="13"/>
  <c r="L1161" i="13"/>
  <c r="L1162" i="13"/>
  <c r="L1163" i="13"/>
  <c r="L1164" i="13"/>
  <c r="L1165" i="13"/>
  <c r="L1166" i="13"/>
  <c r="L1167" i="13"/>
  <c r="L1168" i="13"/>
  <c r="L1169" i="13"/>
  <c r="L1170" i="13"/>
  <c r="L1171" i="13"/>
  <c r="L1172" i="13"/>
  <c r="L1173" i="13"/>
  <c r="L1174" i="13"/>
  <c r="L1175" i="13"/>
  <c r="L1176" i="13"/>
  <c r="L1177" i="13"/>
  <c r="L1178" i="13"/>
  <c r="L1179" i="13"/>
  <c r="L1180" i="13"/>
  <c r="L1181" i="13"/>
  <c r="L1182" i="13"/>
  <c r="L1183" i="13"/>
  <c r="L1184" i="13"/>
  <c r="L1185" i="13"/>
  <c r="L1186" i="13"/>
  <c r="L1187" i="13"/>
  <c r="L1188" i="13"/>
  <c r="L1189" i="13"/>
  <c r="L1190" i="13"/>
  <c r="L1191" i="13"/>
  <c r="L1192" i="13"/>
  <c r="L1193" i="13"/>
  <c r="L1194" i="13"/>
  <c r="L1195" i="13"/>
  <c r="L1196" i="13"/>
  <c r="L1197" i="13"/>
  <c r="L1198" i="13"/>
  <c r="L1199" i="13"/>
  <c r="L1200" i="13"/>
  <c r="L1201" i="13"/>
  <c r="L1202" i="13"/>
  <c r="L1203" i="13"/>
  <c r="L1204" i="13"/>
  <c r="L1205" i="13"/>
  <c r="L1206" i="13"/>
  <c r="L1207" i="13"/>
  <c r="L1208" i="13"/>
  <c r="L1209" i="13"/>
  <c r="L1210" i="13"/>
  <c r="L1211" i="13"/>
  <c r="L1212" i="13"/>
  <c r="L1213" i="13"/>
  <c r="L1214" i="13"/>
  <c r="L1215" i="13"/>
  <c r="L1216" i="13"/>
  <c r="L1217" i="13"/>
  <c r="L1218" i="13"/>
  <c r="L1219" i="13"/>
  <c r="L1220" i="13"/>
  <c r="L1221" i="13"/>
  <c r="L1222" i="13"/>
  <c r="L1223" i="13"/>
  <c r="L1224" i="13"/>
  <c r="L1225" i="13"/>
  <c r="L1226" i="13"/>
  <c r="L1227" i="13"/>
  <c r="L1228" i="13"/>
  <c r="L1229" i="13"/>
  <c r="L1230" i="13"/>
  <c r="L1231" i="13"/>
  <c r="L1232" i="13"/>
  <c r="L1233" i="13"/>
  <c r="L1234" i="13"/>
  <c r="L1235" i="13"/>
  <c r="L1236" i="13"/>
  <c r="L1237" i="13"/>
  <c r="L1238" i="13"/>
  <c r="L1239" i="13"/>
  <c r="L1240" i="13"/>
  <c r="L1241" i="13"/>
  <c r="L1242" i="13"/>
  <c r="L1243" i="13"/>
  <c r="L1244" i="13"/>
  <c r="L1245" i="13"/>
  <c r="L1246" i="13"/>
  <c r="L1247" i="13"/>
  <c r="L1248" i="13"/>
  <c r="L1249" i="13"/>
  <c r="L1250" i="13"/>
  <c r="L1251" i="13"/>
  <c r="L1252" i="13"/>
  <c r="L1253" i="13"/>
  <c r="L1254" i="13"/>
  <c r="L1255" i="13"/>
  <c r="L1256" i="13"/>
  <c r="L1257" i="13"/>
  <c r="L1258" i="13"/>
  <c r="L1259" i="13"/>
  <c r="L1260" i="13"/>
  <c r="L1261" i="13"/>
  <c r="L1262" i="13"/>
  <c r="L1263" i="13"/>
  <c r="L1264" i="13"/>
  <c r="L1265" i="13"/>
  <c r="L1266" i="13"/>
  <c r="L1267" i="13"/>
  <c r="L1268" i="13"/>
  <c r="L1269" i="13"/>
  <c r="L1270" i="13"/>
  <c r="L1271" i="13"/>
  <c r="L1272" i="13"/>
  <c r="L1273" i="13"/>
  <c r="L1274" i="13"/>
  <c r="L1275" i="13"/>
  <c r="L1276" i="13"/>
  <c r="L1277" i="13"/>
  <c r="L1278" i="13"/>
  <c r="L1279" i="13"/>
  <c r="L1280" i="13"/>
  <c r="L1281" i="13"/>
  <c r="L1282" i="13"/>
  <c r="L1283" i="13"/>
  <c r="L1284" i="13"/>
  <c r="L1285" i="13"/>
  <c r="L1286" i="13"/>
  <c r="L1287" i="13"/>
  <c r="L1288" i="13"/>
  <c r="L1289" i="13"/>
  <c r="L1290" i="13"/>
  <c r="L1291" i="13"/>
  <c r="L1292" i="13"/>
  <c r="L1293" i="13"/>
  <c r="L1294" i="13"/>
  <c r="L1295" i="13"/>
  <c r="L1296" i="13"/>
  <c r="L1297" i="13"/>
  <c r="L1298" i="13"/>
  <c r="L1299" i="13"/>
  <c r="L1300" i="13"/>
  <c r="L1301" i="13"/>
  <c r="L1302" i="13"/>
  <c r="L1303" i="13"/>
  <c r="L1304" i="13"/>
  <c r="L1305" i="13"/>
  <c r="L1306" i="13"/>
  <c r="L1307" i="13"/>
  <c r="L1308" i="13"/>
  <c r="L1309" i="13"/>
  <c r="L1310" i="13"/>
  <c r="L1311" i="13"/>
  <c r="L1312" i="13"/>
  <c r="L1313" i="13"/>
  <c r="L1314" i="13"/>
  <c r="L1315" i="13"/>
  <c r="L1316" i="13"/>
  <c r="L1317" i="13"/>
  <c r="L1318" i="13"/>
  <c r="L1319" i="13"/>
  <c r="L1320" i="13"/>
  <c r="L1321" i="13"/>
  <c r="L1322" i="13"/>
  <c r="L1323" i="13"/>
  <c r="L1324" i="13"/>
  <c r="L1325" i="13"/>
  <c r="L1326" i="13"/>
  <c r="L1327" i="13"/>
  <c r="L1328" i="13"/>
  <c r="L1329" i="13"/>
  <c r="L1330" i="13"/>
  <c r="L1331" i="13"/>
  <c r="L1332" i="13"/>
  <c r="L1333" i="13"/>
  <c r="L1334" i="13"/>
  <c r="L1335" i="13"/>
  <c r="L1336" i="13"/>
  <c r="L1337" i="13"/>
  <c r="L1338" i="13"/>
  <c r="L1339" i="13"/>
  <c r="L1340" i="13"/>
  <c r="L1341" i="13"/>
  <c r="L1342" i="13"/>
  <c r="L1343" i="13"/>
  <c r="L1344" i="13"/>
  <c r="L1345" i="13"/>
  <c r="L1346" i="13"/>
  <c r="L1347" i="13"/>
  <c r="L1348" i="13"/>
  <c r="L1349" i="13"/>
  <c r="L1350" i="13"/>
  <c r="L1351" i="13"/>
  <c r="L1352" i="13"/>
  <c r="L1353" i="13"/>
  <c r="L1354" i="13"/>
  <c r="L1355" i="13"/>
  <c r="L1356" i="13"/>
  <c r="L1357" i="13"/>
  <c r="L1358" i="13"/>
  <c r="L1359" i="13"/>
  <c r="L1360" i="13"/>
  <c r="L1361" i="13"/>
  <c r="L1362" i="13"/>
  <c r="L1363" i="13"/>
  <c r="L1364" i="13"/>
  <c r="L1365" i="13"/>
  <c r="L1366" i="13"/>
  <c r="L1367" i="13"/>
  <c r="L1368" i="13"/>
  <c r="L1369" i="13"/>
  <c r="L1370" i="13"/>
  <c r="L1371" i="13"/>
  <c r="L1372" i="13"/>
  <c r="L1373" i="13"/>
  <c r="L1374" i="13"/>
  <c r="L1375" i="13"/>
  <c r="L1376" i="13"/>
  <c r="L1377" i="13"/>
  <c r="L1378" i="13"/>
  <c r="L1379" i="13"/>
  <c r="L1380" i="13"/>
  <c r="L1381" i="13"/>
  <c r="L1382" i="13"/>
  <c r="L1383" i="13"/>
  <c r="L1384" i="13"/>
  <c r="L1385" i="13"/>
  <c r="L1386" i="13"/>
  <c r="L1387" i="13"/>
  <c r="L1388" i="13"/>
  <c r="L1389" i="13"/>
  <c r="L1390" i="13"/>
  <c r="L1391" i="13"/>
  <c r="L1392" i="13"/>
  <c r="L1393" i="13"/>
  <c r="L1394" i="13"/>
  <c r="L1395" i="13"/>
  <c r="L1396" i="13"/>
  <c r="L1397" i="13"/>
  <c r="L1398" i="13"/>
  <c r="L1399" i="13"/>
  <c r="L1400" i="13"/>
  <c r="L1401" i="13"/>
  <c r="L1402" i="13"/>
  <c r="L1403" i="13"/>
  <c r="L1404" i="13"/>
  <c r="L1405" i="13"/>
  <c r="L1406" i="13"/>
  <c r="L1407" i="13"/>
  <c r="L1408" i="13"/>
  <c r="L1409" i="13"/>
  <c r="L1410" i="13"/>
  <c r="L1411" i="13"/>
  <c r="L1412" i="13"/>
  <c r="L1413" i="13"/>
  <c r="L1414" i="13"/>
  <c r="L1415" i="13"/>
  <c r="L1416" i="13"/>
  <c r="L1417" i="13"/>
  <c r="L1418" i="13"/>
  <c r="L1419" i="13"/>
  <c r="L1420" i="13"/>
  <c r="L1421" i="13"/>
  <c r="L1422" i="13"/>
  <c r="L1423" i="13"/>
  <c r="L1424" i="13"/>
  <c r="L1425" i="13"/>
  <c r="L1426" i="13"/>
  <c r="L1427" i="13"/>
  <c r="L1428" i="13"/>
  <c r="L1429" i="13"/>
  <c r="L1430" i="13"/>
  <c r="L1431" i="13"/>
  <c r="L1432" i="13"/>
  <c r="L1433" i="13"/>
  <c r="L1434" i="13"/>
  <c r="L1435" i="13"/>
  <c r="L1436" i="13"/>
  <c r="L1437" i="13"/>
  <c r="L1438" i="13"/>
  <c r="L1439" i="13"/>
  <c r="L1440" i="13"/>
  <c r="L1441" i="13"/>
  <c r="L1442" i="13"/>
  <c r="L1443" i="13"/>
  <c r="L1444" i="13"/>
  <c r="L1445" i="13"/>
  <c r="L1446" i="13"/>
  <c r="L1447" i="13"/>
  <c r="L1448" i="13"/>
  <c r="L1449" i="13"/>
  <c r="L1450" i="13"/>
  <c r="L1451" i="13"/>
  <c r="L1452" i="13"/>
  <c r="L1453" i="13"/>
  <c r="L1454" i="13"/>
  <c r="L1455" i="13"/>
  <c r="L1456" i="13"/>
  <c r="L1457" i="13"/>
  <c r="L1458" i="13"/>
  <c r="L1459" i="13"/>
  <c r="L1460" i="13"/>
  <c r="L1461" i="13"/>
  <c r="L1462" i="13"/>
  <c r="L1463" i="13"/>
  <c r="L1464" i="13"/>
  <c r="L1465" i="13"/>
  <c r="L1466" i="13"/>
  <c r="L1467" i="13"/>
  <c r="L1468" i="13"/>
  <c r="L1469" i="13"/>
  <c r="L1470" i="13"/>
  <c r="L1471" i="13"/>
  <c r="L1472" i="13"/>
  <c r="L1473" i="13"/>
  <c r="L1474" i="13"/>
  <c r="L1475" i="13"/>
  <c r="L1476" i="13"/>
  <c r="L1477" i="13"/>
  <c r="L1478" i="13"/>
  <c r="L1479" i="13"/>
  <c r="L1480" i="13"/>
  <c r="L1481" i="13"/>
  <c r="L1482" i="13"/>
  <c r="L1483" i="13"/>
  <c r="L1484" i="13"/>
  <c r="L1485" i="13"/>
  <c r="L1486" i="13"/>
  <c r="L1487" i="13"/>
  <c r="L1488" i="13"/>
  <c r="L1489" i="13"/>
  <c r="L1490" i="13"/>
  <c r="L1491" i="13"/>
  <c r="L1492" i="13"/>
  <c r="L1493" i="13"/>
  <c r="L1494" i="13"/>
  <c r="L1495" i="13"/>
  <c r="L1496" i="13"/>
  <c r="L1497" i="13"/>
  <c r="L1498" i="13"/>
  <c r="L1499" i="13"/>
  <c r="L1500" i="13"/>
  <c r="L1501" i="13"/>
  <c r="L1502" i="13"/>
  <c r="L1503" i="13"/>
  <c r="L1504" i="13"/>
  <c r="L1505" i="13"/>
  <c r="L1506" i="13"/>
  <c r="L1507" i="13"/>
  <c r="L1508" i="13"/>
  <c r="L1509" i="13"/>
  <c r="L1510" i="13"/>
  <c r="L1511" i="13"/>
  <c r="L1512" i="13"/>
  <c r="L1513" i="13"/>
  <c r="L1514" i="13"/>
  <c r="L1515" i="13"/>
  <c r="L1516" i="13"/>
  <c r="L1517" i="13"/>
  <c r="L1518" i="13"/>
  <c r="L1519" i="13"/>
  <c r="L1520" i="13"/>
  <c r="L1521" i="13"/>
  <c r="L1522" i="13"/>
  <c r="L1523" i="13"/>
  <c r="L1524" i="13"/>
  <c r="L1525" i="13"/>
  <c r="L1526" i="13"/>
  <c r="L1527" i="13"/>
  <c r="L1528" i="13"/>
  <c r="L1529" i="13"/>
  <c r="L1530" i="13"/>
  <c r="L1531" i="13"/>
  <c r="L1532" i="13"/>
  <c r="L1533" i="13"/>
  <c r="L1534" i="13"/>
  <c r="L1535" i="13"/>
  <c r="L1536" i="13"/>
  <c r="L1537" i="13"/>
  <c r="L1538" i="13"/>
  <c r="L1539" i="13"/>
  <c r="L1540" i="13"/>
  <c r="L1541" i="13"/>
  <c r="L1542" i="13"/>
  <c r="L1543" i="13"/>
  <c r="L1544" i="13"/>
  <c r="L1545" i="13"/>
  <c r="L1546" i="13"/>
  <c r="L1547" i="13"/>
  <c r="L1548" i="13"/>
  <c r="L1549" i="13"/>
  <c r="L1550" i="13"/>
  <c r="L1551" i="13"/>
  <c r="L1552" i="13"/>
  <c r="L1553" i="13"/>
  <c r="L1554" i="13"/>
  <c r="L1555" i="13"/>
  <c r="L1556" i="13"/>
  <c r="L1557" i="13"/>
  <c r="L1558" i="13"/>
  <c r="L1559" i="13"/>
  <c r="L1560" i="13"/>
  <c r="L1561" i="13"/>
  <c r="L1562" i="13"/>
  <c r="L1563" i="13"/>
  <c r="L1564" i="13"/>
  <c r="L1565" i="13"/>
  <c r="L1566" i="13"/>
  <c r="L1567" i="13"/>
  <c r="L1568" i="13"/>
  <c r="L1569" i="13"/>
  <c r="L1570" i="13"/>
  <c r="L1571" i="13"/>
  <c r="L1572" i="13"/>
  <c r="L1573" i="13"/>
  <c r="L1574" i="13"/>
  <c r="L1575" i="13"/>
  <c r="L1576" i="13"/>
  <c r="L1577" i="13"/>
  <c r="L1578" i="13"/>
  <c r="L1579" i="13"/>
  <c r="L1580" i="13"/>
  <c r="L1581" i="13"/>
  <c r="L1582" i="13"/>
  <c r="L1583" i="13"/>
  <c r="L1584" i="13"/>
  <c r="L1585" i="13"/>
  <c r="L1586" i="13"/>
  <c r="L1587" i="13"/>
  <c r="L1588" i="13"/>
  <c r="L1589" i="13"/>
  <c r="L1590" i="13"/>
  <c r="L1591" i="13"/>
  <c r="L1592" i="13"/>
  <c r="L1593" i="13"/>
  <c r="L1594" i="13"/>
  <c r="L1595" i="13"/>
  <c r="L1596" i="13"/>
  <c r="L1597" i="13"/>
  <c r="L1598" i="13"/>
  <c r="L1599" i="13"/>
  <c r="L1600" i="13"/>
  <c r="L1601" i="13"/>
  <c r="L1602" i="13"/>
  <c r="L1603" i="13"/>
  <c r="L1604" i="13"/>
  <c r="L1605" i="13"/>
  <c r="L1606" i="13"/>
  <c r="L1607" i="13"/>
  <c r="L1608" i="13"/>
  <c r="L1609" i="13"/>
  <c r="L1610" i="13"/>
  <c r="L1611" i="13"/>
  <c r="L1612" i="13"/>
  <c r="L1613" i="13"/>
  <c r="L1614" i="13"/>
  <c r="L1615" i="13"/>
  <c r="L1616" i="13"/>
  <c r="L1617" i="13"/>
  <c r="L1618" i="13"/>
  <c r="L1619" i="13"/>
  <c r="L1620" i="13"/>
  <c r="L1621" i="13"/>
  <c r="L1622" i="13"/>
  <c r="L1623" i="13"/>
  <c r="L1624" i="13"/>
  <c r="L1625" i="13"/>
  <c r="L1626" i="13"/>
  <c r="L1627" i="13"/>
  <c r="L1628" i="13"/>
  <c r="L1629" i="13"/>
  <c r="L1630" i="13"/>
  <c r="L1631" i="13"/>
  <c r="L1632" i="13"/>
  <c r="L1633" i="13"/>
  <c r="L1634" i="13"/>
  <c r="L1635" i="13"/>
  <c r="L1636" i="13"/>
  <c r="L1637" i="13"/>
  <c r="L1638" i="13"/>
  <c r="L1639" i="13"/>
  <c r="L1640" i="13"/>
  <c r="L1641" i="13"/>
  <c r="L1642" i="13"/>
  <c r="L1643" i="13"/>
  <c r="L1644" i="13"/>
  <c r="L1645" i="13"/>
  <c r="L1646" i="13"/>
  <c r="L1647" i="13"/>
  <c r="L1648" i="13"/>
  <c r="L1649" i="13"/>
  <c r="L1650" i="13"/>
  <c r="L1651" i="13"/>
  <c r="L1652" i="13"/>
  <c r="L1653" i="13"/>
  <c r="L1654" i="13"/>
  <c r="L1655" i="13"/>
  <c r="L1656" i="13"/>
  <c r="L1657" i="13"/>
  <c r="L1658" i="13"/>
  <c r="L1659" i="13"/>
  <c r="L1660" i="13"/>
  <c r="L1661" i="13"/>
  <c r="L1662" i="13"/>
  <c r="L1663" i="13"/>
  <c r="L1664" i="13"/>
  <c r="L1665" i="13"/>
  <c r="L1666" i="13"/>
  <c r="L1667" i="13"/>
  <c r="L1668" i="13"/>
  <c r="L1669" i="13"/>
  <c r="L1670" i="13"/>
  <c r="L1671" i="13"/>
  <c r="L1672" i="13"/>
  <c r="L1673" i="13"/>
  <c r="L1674" i="13"/>
  <c r="L1675" i="13"/>
  <c r="L1676" i="13"/>
  <c r="L1677" i="13"/>
  <c r="L1678" i="13"/>
  <c r="L1679" i="13"/>
  <c r="L1680" i="13"/>
  <c r="L1681" i="13"/>
  <c r="L1682" i="13"/>
  <c r="L1683" i="13"/>
  <c r="L1684" i="13"/>
  <c r="L1685" i="13"/>
  <c r="L1686" i="13"/>
  <c r="L1687" i="13"/>
  <c r="L1688" i="13"/>
  <c r="L1689" i="13"/>
  <c r="L1690" i="13"/>
  <c r="L1691" i="13"/>
  <c r="L1692" i="13"/>
  <c r="L1693" i="13"/>
  <c r="L1694" i="13"/>
  <c r="L1695" i="13"/>
  <c r="L1696" i="13"/>
  <c r="L1697" i="13"/>
  <c r="L1698" i="13"/>
  <c r="L1699" i="13"/>
  <c r="L1700" i="13"/>
  <c r="L1701" i="13"/>
  <c r="L1702" i="13"/>
  <c r="L1703" i="13"/>
  <c r="L1704" i="13"/>
  <c r="L1705" i="13"/>
  <c r="L1706" i="13"/>
  <c r="L1707" i="13"/>
  <c r="L1708" i="13"/>
  <c r="L1709" i="13"/>
  <c r="L1710" i="13"/>
  <c r="L1711" i="13"/>
  <c r="L1712" i="13"/>
  <c r="L1713" i="13"/>
  <c r="L1714" i="13"/>
  <c r="L1715" i="13"/>
  <c r="L1716" i="13"/>
  <c r="L1717" i="13"/>
  <c r="L1718" i="13"/>
  <c r="L1719" i="13"/>
  <c r="L1720" i="13"/>
  <c r="L1721" i="13"/>
  <c r="L1722" i="13"/>
  <c r="L1723" i="13"/>
  <c r="L1724" i="13"/>
  <c r="L1725" i="13"/>
  <c r="L1726" i="13"/>
  <c r="L1727" i="13"/>
  <c r="L1728" i="13"/>
  <c r="L1729" i="13"/>
  <c r="L1730" i="13"/>
  <c r="L1731" i="13"/>
  <c r="L1732" i="13"/>
  <c r="L1733" i="13"/>
  <c r="L1734" i="13"/>
  <c r="L1735" i="13"/>
  <c r="L1736" i="13"/>
  <c r="L1737" i="13"/>
  <c r="L1738" i="13"/>
  <c r="L1739" i="13"/>
  <c r="L1740" i="13"/>
  <c r="L1741" i="13"/>
  <c r="L1742" i="13"/>
  <c r="L1743" i="13"/>
  <c r="L1744" i="13"/>
  <c r="L1745" i="13"/>
  <c r="L1746" i="13"/>
  <c r="L1747" i="13"/>
  <c r="L1748" i="13"/>
  <c r="L1749" i="13"/>
  <c r="L1750" i="13"/>
  <c r="L1751" i="13"/>
  <c r="L1752" i="13"/>
  <c r="L1753" i="13"/>
  <c r="L1754" i="13"/>
  <c r="L1755" i="13"/>
  <c r="L1756" i="13"/>
  <c r="L1757" i="13"/>
  <c r="L1758" i="13"/>
  <c r="L1759" i="13"/>
  <c r="L1760" i="13"/>
  <c r="L1761" i="13"/>
  <c r="L1762" i="13"/>
  <c r="L1763" i="13"/>
  <c r="L1764" i="13"/>
  <c r="L1765" i="13"/>
  <c r="L1766" i="13"/>
  <c r="L1767" i="13"/>
  <c r="L1768" i="13"/>
  <c r="L1769" i="13"/>
  <c r="L1770" i="13"/>
  <c r="L1771" i="13"/>
  <c r="L1772" i="13"/>
  <c r="L1773" i="13"/>
  <c r="L1774" i="13"/>
  <c r="L1775" i="13"/>
  <c r="L1776" i="13"/>
  <c r="L1777" i="13"/>
  <c r="L1778" i="13"/>
  <c r="L1779" i="13"/>
  <c r="L1780" i="13"/>
  <c r="L1781" i="13"/>
  <c r="L1782" i="13"/>
  <c r="L1783" i="13"/>
  <c r="L1784" i="13"/>
  <c r="L1785" i="13"/>
  <c r="L1786" i="13"/>
  <c r="L1787" i="13"/>
  <c r="L1788" i="13"/>
  <c r="L1789" i="13"/>
  <c r="L1790" i="13"/>
  <c r="L1791" i="13"/>
  <c r="L1792" i="13"/>
  <c r="L1793" i="13"/>
  <c r="L1794" i="13"/>
  <c r="L1795" i="13"/>
  <c r="L1796" i="13"/>
  <c r="L1797" i="13"/>
  <c r="L1798" i="13"/>
  <c r="L1799" i="13"/>
  <c r="L1800" i="13"/>
  <c r="L1801" i="13"/>
  <c r="L1802" i="13"/>
  <c r="L1803" i="13"/>
  <c r="L1804" i="13"/>
  <c r="L1805" i="13"/>
  <c r="L1806" i="13"/>
  <c r="L1807" i="13"/>
  <c r="L1808" i="13"/>
  <c r="L1809" i="13"/>
  <c r="L1810" i="13"/>
  <c r="L1811" i="13"/>
  <c r="L1812" i="13"/>
  <c r="L1813" i="13"/>
  <c r="L1814" i="13"/>
  <c r="L1815" i="13"/>
  <c r="L1816" i="13"/>
  <c r="L1817" i="13"/>
  <c r="L1818" i="13"/>
  <c r="L1819" i="13"/>
  <c r="L1820" i="13"/>
  <c r="L1821" i="13"/>
  <c r="L1822" i="13"/>
  <c r="L1823" i="13"/>
  <c r="L1824" i="13"/>
  <c r="L1825" i="13"/>
  <c r="L1826" i="13"/>
  <c r="L1827" i="13"/>
  <c r="L1828" i="13"/>
  <c r="L1829" i="13"/>
  <c r="L1830" i="13"/>
  <c r="L1831" i="13"/>
  <c r="L1832" i="13"/>
  <c r="L1833" i="13"/>
  <c r="L1834" i="13"/>
  <c r="L1835" i="13"/>
  <c r="L1836" i="13"/>
  <c r="L1837" i="13"/>
  <c r="L1838" i="13"/>
  <c r="L1839" i="13"/>
  <c r="L1840" i="13"/>
  <c r="L1841" i="13"/>
  <c r="L1842" i="13"/>
  <c r="L1843" i="13"/>
  <c r="L1844" i="13"/>
  <c r="L1845" i="13"/>
  <c r="L1846" i="13"/>
  <c r="L1847" i="13"/>
  <c r="L1848" i="13"/>
  <c r="L1849" i="13"/>
  <c r="L1850" i="13"/>
  <c r="L1851" i="13"/>
  <c r="L1852" i="13"/>
  <c r="L1853" i="13"/>
  <c r="L1854" i="13"/>
  <c r="L1855" i="13"/>
  <c r="L1856" i="13"/>
  <c r="L1857" i="13"/>
  <c r="L1858" i="13"/>
  <c r="L1859" i="13"/>
  <c r="L1860" i="13"/>
  <c r="L1861" i="13"/>
  <c r="L1862" i="13"/>
  <c r="L1863" i="13"/>
  <c r="L1864" i="13"/>
  <c r="L1865" i="13"/>
  <c r="L1866" i="13"/>
  <c r="L1867" i="13"/>
  <c r="L1868" i="13"/>
  <c r="L1869" i="13"/>
  <c r="L1870" i="13"/>
  <c r="L1871" i="13"/>
  <c r="L1872" i="13"/>
  <c r="L1873" i="13"/>
  <c r="L1874" i="13"/>
  <c r="L1875" i="13"/>
  <c r="L1876" i="13"/>
  <c r="L1877" i="13"/>
  <c r="L1878" i="13"/>
  <c r="L1879" i="13"/>
  <c r="L1880" i="13"/>
  <c r="L1881" i="13"/>
  <c r="L1882" i="13"/>
  <c r="L1883" i="13"/>
  <c r="L1884" i="13"/>
  <c r="L1885" i="13"/>
  <c r="L1886" i="13"/>
  <c r="L1887" i="13"/>
  <c r="L1888" i="13"/>
  <c r="L1889" i="13"/>
  <c r="L1890" i="13"/>
  <c r="L1891" i="13"/>
  <c r="L1892" i="13"/>
  <c r="L1893" i="13"/>
  <c r="L1894" i="13"/>
  <c r="L1895" i="13"/>
  <c r="L1896" i="13"/>
  <c r="L1897" i="13"/>
  <c r="L1898" i="13"/>
  <c r="L1899" i="13"/>
  <c r="L1900" i="13"/>
  <c r="L1901" i="13"/>
  <c r="L1902" i="13"/>
  <c r="L1903" i="13"/>
  <c r="L1904" i="13"/>
  <c r="L1905" i="13"/>
  <c r="L1906" i="13"/>
  <c r="L1907" i="13"/>
  <c r="L1908" i="13"/>
  <c r="L1909" i="13"/>
  <c r="L1910" i="13"/>
  <c r="L1911" i="13"/>
  <c r="L1912" i="13"/>
  <c r="L1913" i="13"/>
  <c r="L1914" i="13"/>
  <c r="L1915" i="13"/>
  <c r="L1916" i="13"/>
  <c r="L1917" i="13"/>
  <c r="L1918" i="13"/>
  <c r="L1919" i="13"/>
  <c r="L1920" i="13"/>
  <c r="L1921" i="13"/>
  <c r="L1922" i="13"/>
  <c r="L1923" i="13"/>
  <c r="L1924" i="13"/>
  <c r="L1925" i="13"/>
  <c r="L1926" i="13"/>
  <c r="L1927" i="13"/>
  <c r="L1928" i="13"/>
  <c r="L1929" i="13"/>
  <c r="L1930" i="13"/>
  <c r="L1931" i="13"/>
  <c r="L1932" i="13"/>
  <c r="L1933" i="13"/>
  <c r="L1934" i="13"/>
  <c r="L1935" i="13"/>
  <c r="L1936" i="13"/>
  <c r="L1937" i="13"/>
  <c r="L1938" i="13"/>
  <c r="L1939" i="13"/>
  <c r="L1940" i="13"/>
  <c r="L1941" i="13"/>
  <c r="L1942" i="13"/>
  <c r="L1943" i="13"/>
  <c r="L1944" i="13"/>
  <c r="L1945" i="13"/>
  <c r="L1946" i="13"/>
  <c r="L1947" i="13"/>
  <c r="L1948" i="13"/>
  <c r="L1949" i="13"/>
  <c r="L1950" i="13"/>
  <c r="L1951" i="13"/>
  <c r="L1952" i="13"/>
  <c r="L1953" i="13"/>
  <c r="L1954" i="13"/>
  <c r="L1955" i="13"/>
  <c r="L1956" i="13"/>
  <c r="L1957" i="13"/>
  <c r="L1958" i="13"/>
  <c r="L1959" i="13"/>
  <c r="L1960" i="13"/>
  <c r="L1961" i="13"/>
  <c r="L1962" i="13"/>
  <c r="L1963" i="13"/>
  <c r="L1964" i="13"/>
  <c r="L1965" i="13"/>
  <c r="L1966" i="13"/>
  <c r="L1967" i="13"/>
  <c r="L1968" i="13"/>
  <c r="L1969" i="13"/>
  <c r="L1970" i="13"/>
  <c r="L1971" i="13"/>
  <c r="L1972" i="13"/>
  <c r="L1973" i="13"/>
  <c r="L1974" i="13"/>
  <c r="L1975" i="13"/>
  <c r="L1976" i="13"/>
  <c r="L1977" i="13"/>
  <c r="L1978" i="13"/>
  <c r="L1979" i="13"/>
  <c r="L1980" i="13"/>
  <c r="L1981" i="13"/>
  <c r="L1982" i="13"/>
  <c r="L1983" i="13"/>
  <c r="L1984" i="13"/>
  <c r="L1985" i="13"/>
  <c r="L1986" i="13"/>
  <c r="L1987" i="13"/>
  <c r="L1988" i="13"/>
  <c r="L1989" i="13"/>
  <c r="L1990" i="13"/>
  <c r="L1991" i="13"/>
  <c r="L1992" i="13"/>
  <c r="L1993" i="13"/>
  <c r="L1994" i="13"/>
  <c r="L1995" i="13"/>
  <c r="L1996" i="13"/>
  <c r="L1997" i="13"/>
  <c r="L1998" i="13"/>
  <c r="L1999" i="13"/>
  <c r="L2000" i="13"/>
  <c r="L2001" i="13"/>
  <c r="L2002" i="13"/>
  <c r="L2003" i="13"/>
  <c r="L2004" i="13"/>
  <c r="L2005" i="13"/>
  <c r="L2006" i="13"/>
  <c r="L2007" i="13"/>
  <c r="L2008" i="13"/>
  <c r="L2009" i="13"/>
  <c r="L2010" i="13"/>
  <c r="L2011" i="13"/>
  <c r="L2012" i="13"/>
  <c r="L2013" i="13"/>
  <c r="L2014" i="13"/>
  <c r="L2015" i="13"/>
  <c r="L2016" i="13"/>
  <c r="L2017" i="13"/>
  <c r="L2018" i="13"/>
  <c r="L2019" i="13"/>
  <c r="L2020" i="13"/>
  <c r="L2021" i="13"/>
  <c r="L2022" i="13"/>
  <c r="L2023" i="13"/>
  <c r="L2024" i="13"/>
  <c r="L2025" i="13"/>
  <c r="L2026" i="13"/>
  <c r="L2027" i="13"/>
  <c r="L2028" i="13"/>
  <c r="L2029" i="13"/>
  <c r="L2030" i="13"/>
  <c r="L2031" i="13"/>
  <c r="L2032" i="13"/>
  <c r="L2033" i="13"/>
  <c r="L2034" i="13"/>
  <c r="L2035" i="13"/>
  <c r="L2036" i="13"/>
  <c r="L2037" i="13"/>
  <c r="L2038" i="13"/>
  <c r="L2039" i="13"/>
  <c r="L2040" i="13"/>
  <c r="L2041" i="13"/>
  <c r="L2042" i="13"/>
  <c r="L2043" i="13"/>
  <c r="L2044" i="13"/>
  <c r="L2045" i="13"/>
  <c r="L2046" i="13"/>
  <c r="L2047" i="13"/>
  <c r="L2048" i="13"/>
  <c r="L2049" i="13"/>
  <c r="L2050" i="13"/>
  <c r="L2051" i="13"/>
  <c r="L2052" i="13"/>
  <c r="L2053" i="13"/>
  <c r="L2054" i="13"/>
  <c r="L2055" i="13"/>
  <c r="L2056" i="13"/>
  <c r="L2057" i="13"/>
  <c r="L2058" i="13"/>
  <c r="L2059" i="13"/>
  <c r="L2060" i="13"/>
  <c r="L2061" i="13"/>
  <c r="L2062" i="13"/>
  <c r="L2063" i="13"/>
  <c r="L2064" i="13"/>
  <c r="L2065" i="13"/>
  <c r="L2066" i="13"/>
  <c r="L2067" i="13"/>
  <c r="L2068" i="13"/>
  <c r="L2069" i="13"/>
  <c r="L2070" i="13"/>
  <c r="L2071" i="13"/>
  <c r="L2072" i="13"/>
  <c r="L2073" i="13"/>
  <c r="L2074" i="13"/>
  <c r="L2075" i="13"/>
  <c r="L2076" i="13"/>
  <c r="L2077" i="13"/>
  <c r="L2078" i="13"/>
  <c r="L2079" i="13"/>
  <c r="L2080" i="13"/>
  <c r="L2081" i="13"/>
  <c r="L2082" i="13"/>
  <c r="L2083" i="13"/>
  <c r="L2084" i="13"/>
  <c r="L2085" i="13"/>
  <c r="L2086" i="13"/>
  <c r="L2087" i="13"/>
  <c r="L2088" i="13"/>
  <c r="L2089" i="13"/>
  <c r="L2090" i="13"/>
  <c r="L2091" i="13"/>
  <c r="L2092" i="13"/>
  <c r="L2093" i="13"/>
  <c r="L2094" i="13"/>
  <c r="L2095" i="13"/>
  <c r="L2096" i="13"/>
  <c r="L2097" i="13"/>
  <c r="L2098" i="13"/>
  <c r="L2099" i="13"/>
  <c r="L2100" i="13"/>
  <c r="L2101" i="13"/>
  <c r="L2102" i="13"/>
  <c r="L2103" i="13"/>
  <c r="L2104" i="13"/>
  <c r="L2105" i="13"/>
  <c r="L2106" i="13"/>
  <c r="L2107" i="13"/>
  <c r="L2108" i="13"/>
  <c r="L2109" i="13"/>
  <c r="L2110" i="13"/>
  <c r="L2111" i="13"/>
  <c r="L2112" i="13"/>
  <c r="L2113" i="13"/>
  <c r="L2114" i="13"/>
  <c r="L2115" i="13"/>
  <c r="L2116" i="13"/>
  <c r="L2117" i="13"/>
  <c r="L2118" i="13"/>
  <c r="L2119" i="13"/>
  <c r="L2120" i="13"/>
  <c r="L2121" i="13"/>
  <c r="L2122" i="13"/>
  <c r="L2123" i="13"/>
  <c r="L2124" i="13"/>
  <c r="L2125" i="13"/>
  <c r="L2126" i="13"/>
  <c r="L2127" i="13"/>
  <c r="L2128" i="13"/>
  <c r="L2129" i="13"/>
  <c r="L2130" i="13"/>
  <c r="L2131" i="13"/>
  <c r="L2132" i="13"/>
  <c r="L2133" i="13"/>
  <c r="L2134" i="13"/>
  <c r="L2135" i="13"/>
  <c r="L2136" i="13"/>
  <c r="L2137" i="13"/>
  <c r="L2138" i="13"/>
  <c r="L2139" i="13"/>
  <c r="L2140" i="13"/>
  <c r="L2141" i="13"/>
  <c r="L2142" i="13"/>
  <c r="L2143" i="13"/>
  <c r="L2144" i="13"/>
  <c r="L2145" i="13"/>
  <c r="L2146" i="13"/>
  <c r="L2147" i="13"/>
  <c r="L2148" i="13"/>
  <c r="L2149" i="13"/>
  <c r="L2150" i="13"/>
  <c r="L2151" i="13"/>
  <c r="L2152" i="13"/>
  <c r="L2153" i="13"/>
  <c r="L2154" i="13"/>
  <c r="L2155" i="13"/>
  <c r="L2156" i="13"/>
  <c r="L2157" i="13"/>
  <c r="L2158" i="13"/>
  <c r="L2159" i="13"/>
  <c r="L2160" i="13"/>
  <c r="L2161" i="13"/>
  <c r="L2162" i="13"/>
  <c r="L2163" i="13"/>
  <c r="L2164" i="13"/>
  <c r="L2165" i="13"/>
  <c r="L2166" i="13"/>
  <c r="L2167" i="13"/>
  <c r="L2168" i="13"/>
  <c r="L2169" i="13"/>
  <c r="L2170" i="13"/>
  <c r="L2171" i="13"/>
  <c r="L2172" i="13"/>
  <c r="L2173" i="13"/>
  <c r="L2174" i="13"/>
  <c r="L2175" i="13"/>
  <c r="L2176" i="13"/>
  <c r="L2177" i="13"/>
  <c r="L2178" i="13"/>
  <c r="L2179" i="13"/>
  <c r="L2180" i="13"/>
  <c r="L2181" i="13"/>
  <c r="L2182" i="13"/>
  <c r="L2183" i="13"/>
  <c r="L2184" i="13"/>
  <c r="L2185" i="13"/>
  <c r="L2186" i="13"/>
  <c r="L2187" i="13"/>
  <c r="L2188" i="13"/>
  <c r="L2189" i="13"/>
  <c r="L2190" i="13"/>
  <c r="L2191" i="13"/>
  <c r="L2192" i="13"/>
  <c r="L2193" i="13"/>
  <c r="L2194" i="13"/>
  <c r="L2195" i="13"/>
  <c r="L2196" i="13"/>
  <c r="L2197" i="13"/>
  <c r="L2198" i="13"/>
  <c r="L2199" i="13"/>
  <c r="L2200" i="13"/>
  <c r="L2201" i="13"/>
  <c r="L2202" i="13"/>
  <c r="L2203" i="13"/>
  <c r="L2204" i="13"/>
  <c r="L2205" i="13"/>
  <c r="L2206" i="13"/>
  <c r="L2207" i="13"/>
  <c r="L2208" i="13"/>
  <c r="L2209" i="13"/>
  <c r="L2210" i="13"/>
  <c r="L2211" i="13"/>
  <c r="L2212" i="13"/>
  <c r="L2213" i="13"/>
  <c r="L2214" i="13"/>
  <c r="L2215" i="13"/>
  <c r="L2216" i="13"/>
  <c r="L2217" i="13"/>
  <c r="L2218" i="13"/>
  <c r="L2219" i="13"/>
  <c r="L2220" i="13"/>
  <c r="L2221" i="13"/>
  <c r="L2222" i="13"/>
  <c r="L2223" i="13"/>
  <c r="L2224" i="13"/>
  <c r="L2225" i="13"/>
  <c r="L2226" i="13"/>
  <c r="L2227" i="13"/>
  <c r="L2228" i="13"/>
  <c r="L2229" i="13"/>
  <c r="L2230" i="13"/>
  <c r="L2231" i="13"/>
  <c r="L2232" i="13"/>
  <c r="L2233" i="13"/>
  <c r="L2234" i="13"/>
  <c r="L2235" i="13"/>
  <c r="L2236" i="13"/>
  <c r="L2237" i="13"/>
  <c r="L2238" i="13"/>
  <c r="L2239" i="13"/>
  <c r="L2240" i="13"/>
  <c r="L2241" i="13"/>
  <c r="L2242" i="13"/>
  <c r="L2243" i="13"/>
  <c r="L2244" i="13"/>
  <c r="L2245" i="13"/>
  <c r="L2246" i="13"/>
  <c r="L2247" i="13"/>
  <c r="L2248" i="13"/>
  <c r="L2249" i="13"/>
  <c r="L2250" i="13"/>
  <c r="L2251" i="13"/>
  <c r="L2252" i="13"/>
  <c r="L2253" i="13"/>
  <c r="L2254" i="13"/>
  <c r="L2255" i="13"/>
  <c r="L2256" i="13"/>
  <c r="L2257" i="13"/>
  <c r="L2258" i="13"/>
  <c r="L2259" i="13"/>
  <c r="L2260" i="13"/>
  <c r="L2261" i="13"/>
  <c r="L2262" i="13"/>
  <c r="L2263" i="13"/>
  <c r="L2264" i="13"/>
  <c r="L2265" i="13"/>
  <c r="L2266" i="13"/>
  <c r="L2267" i="13"/>
  <c r="L2268" i="13"/>
  <c r="L2269" i="13"/>
  <c r="L2270" i="13"/>
  <c r="L2271" i="13"/>
  <c r="L2272" i="13"/>
  <c r="L2273" i="13"/>
  <c r="L2274" i="13"/>
  <c r="L2275" i="13"/>
  <c r="L2276" i="13"/>
  <c r="L2277" i="13"/>
  <c r="L2278" i="13"/>
  <c r="L2279" i="13"/>
  <c r="L2280" i="13"/>
  <c r="L2281" i="13"/>
  <c r="L2282" i="13"/>
  <c r="L2283" i="13"/>
  <c r="L2284" i="13"/>
  <c r="L2285" i="13"/>
  <c r="L2286" i="13"/>
  <c r="L2287" i="13"/>
  <c r="L2288" i="13"/>
  <c r="L2289" i="13"/>
  <c r="L2290" i="13"/>
  <c r="L2291" i="13"/>
  <c r="L2292" i="13"/>
  <c r="L2293" i="13"/>
  <c r="L2294" i="13"/>
  <c r="L2295" i="13"/>
  <c r="L2296" i="13"/>
  <c r="L2297" i="13"/>
  <c r="L2298" i="13"/>
  <c r="L2299" i="13"/>
  <c r="L2300" i="13"/>
  <c r="L2301" i="13"/>
  <c r="L2302" i="13"/>
  <c r="L2303" i="13"/>
  <c r="L2304" i="13"/>
  <c r="L2305" i="13"/>
  <c r="L2306" i="13"/>
  <c r="L2307" i="13"/>
  <c r="L2308" i="13"/>
  <c r="L2309" i="13"/>
  <c r="L2310" i="13"/>
  <c r="L2311" i="13"/>
  <c r="L2312" i="13"/>
  <c r="L2313" i="13"/>
  <c r="L2314" i="13"/>
  <c r="L2315" i="13"/>
  <c r="L2316" i="13"/>
  <c r="L2317" i="13"/>
  <c r="L2318" i="13"/>
  <c r="L2319" i="13"/>
  <c r="L2320" i="13"/>
  <c r="L2321" i="13"/>
  <c r="L2322" i="13"/>
  <c r="L2323" i="13"/>
  <c r="L2324" i="13"/>
  <c r="L2325" i="13"/>
  <c r="L2326" i="13"/>
  <c r="L2327" i="13"/>
  <c r="L2328" i="13"/>
  <c r="L2329" i="13"/>
  <c r="L2330" i="13"/>
  <c r="L2331" i="13"/>
  <c r="L2332" i="13"/>
  <c r="L2333" i="13"/>
  <c r="L2334" i="13"/>
  <c r="L2335" i="13"/>
  <c r="L2336" i="13"/>
  <c r="L2" i="13"/>
  <c r="K3" i="13"/>
  <c r="K4" i="13"/>
  <c r="K5" i="13"/>
  <c r="K6" i="13"/>
  <c r="K7" i="13"/>
  <c r="K8" i="13"/>
  <c r="K9" i="13"/>
  <c r="K10" i="13"/>
  <c r="K11" i="13"/>
  <c r="K12" i="13"/>
  <c r="K13" i="13"/>
  <c r="K14" i="13"/>
  <c r="K15" i="13"/>
  <c r="K16" i="13"/>
  <c r="K17" i="13"/>
  <c r="K18" i="13"/>
  <c r="K19" i="13"/>
  <c r="K20" i="13"/>
  <c r="K21" i="13"/>
  <c r="K22" i="13"/>
  <c r="K23" i="13"/>
  <c r="K24" i="13"/>
  <c r="K25" i="13"/>
  <c r="K26" i="13"/>
  <c r="K27" i="13"/>
  <c r="K28" i="13"/>
  <c r="K29" i="13"/>
  <c r="K30" i="13"/>
  <c r="K31" i="13"/>
  <c r="K32" i="13"/>
  <c r="K33" i="13"/>
  <c r="K34" i="13"/>
  <c r="K35" i="13"/>
  <c r="K36" i="13"/>
  <c r="K37" i="13"/>
  <c r="K38" i="13"/>
  <c r="K39" i="13"/>
  <c r="K40" i="13"/>
  <c r="K41" i="13"/>
  <c r="K42" i="13"/>
  <c r="K43" i="13"/>
  <c r="K44" i="13"/>
  <c r="K45" i="13"/>
  <c r="K46" i="13"/>
  <c r="K47" i="13"/>
  <c r="K48" i="13"/>
  <c r="K49" i="13"/>
  <c r="K50" i="13"/>
  <c r="K51" i="13"/>
  <c r="K52" i="13"/>
  <c r="K53" i="13"/>
  <c r="K54" i="13"/>
  <c r="K55" i="13"/>
  <c r="K56" i="13"/>
  <c r="K57" i="13"/>
  <c r="K58" i="13"/>
  <c r="K59" i="13"/>
  <c r="K60" i="13"/>
  <c r="K61" i="13"/>
  <c r="K62" i="13"/>
  <c r="K63" i="13"/>
  <c r="K64" i="13"/>
  <c r="K65" i="13"/>
  <c r="K66" i="13"/>
  <c r="K67" i="13"/>
  <c r="K68" i="13"/>
  <c r="K69" i="13"/>
  <c r="K70" i="13"/>
  <c r="K71" i="13"/>
  <c r="K72" i="13"/>
  <c r="K73" i="13"/>
  <c r="K74" i="13"/>
  <c r="K75" i="13"/>
  <c r="K76" i="13"/>
  <c r="K77" i="13"/>
  <c r="K78" i="13"/>
  <c r="K79" i="13"/>
  <c r="K80" i="13"/>
  <c r="K81" i="13"/>
  <c r="K82" i="13"/>
  <c r="K83" i="13"/>
  <c r="K84" i="13"/>
  <c r="K85" i="13"/>
  <c r="K86" i="13"/>
  <c r="K87" i="13"/>
  <c r="K88" i="13"/>
  <c r="K89" i="13"/>
  <c r="K90" i="13"/>
  <c r="K91" i="13"/>
  <c r="K92" i="13"/>
  <c r="K93" i="13"/>
  <c r="K94" i="13"/>
  <c r="K95" i="13"/>
  <c r="K96" i="13"/>
  <c r="K97" i="13"/>
  <c r="K98" i="13"/>
  <c r="K99" i="13"/>
  <c r="K100" i="13"/>
  <c r="K101" i="13"/>
  <c r="K102" i="13"/>
  <c r="K103" i="13"/>
  <c r="K104" i="13"/>
  <c r="K105" i="13"/>
  <c r="K106" i="13"/>
  <c r="K107" i="13"/>
  <c r="K108" i="13"/>
  <c r="K109" i="13"/>
  <c r="K110" i="13"/>
  <c r="K111" i="13"/>
  <c r="K112" i="13"/>
  <c r="K113" i="13"/>
  <c r="K114" i="13"/>
  <c r="K115" i="13"/>
  <c r="K116" i="13"/>
  <c r="K117" i="13"/>
  <c r="K118" i="13"/>
  <c r="K119" i="13"/>
  <c r="K120" i="13"/>
  <c r="K121" i="13"/>
  <c r="K122" i="13"/>
  <c r="K123" i="13"/>
  <c r="K124" i="13"/>
  <c r="K125" i="13"/>
  <c r="K126" i="13"/>
  <c r="K127" i="13"/>
  <c r="K128" i="13"/>
  <c r="K129" i="13"/>
  <c r="K130" i="13"/>
  <c r="K131" i="13"/>
  <c r="K132" i="13"/>
  <c r="K133" i="13"/>
  <c r="K134" i="13"/>
  <c r="K135" i="13"/>
  <c r="K136" i="13"/>
  <c r="K137" i="13"/>
  <c r="K138" i="13"/>
  <c r="K139" i="13"/>
  <c r="K140" i="13"/>
  <c r="K141" i="13"/>
  <c r="K142" i="13"/>
  <c r="K143" i="13"/>
  <c r="K144" i="13"/>
  <c r="K145" i="13"/>
  <c r="K146" i="13"/>
  <c r="K147" i="13"/>
  <c r="K148" i="13"/>
  <c r="K149" i="13"/>
  <c r="K150" i="13"/>
  <c r="K151" i="13"/>
  <c r="K152" i="13"/>
  <c r="K153" i="13"/>
  <c r="K154" i="13"/>
  <c r="K155" i="13"/>
  <c r="K156" i="13"/>
  <c r="K157" i="13"/>
  <c r="K158" i="13"/>
  <c r="K159" i="13"/>
  <c r="K160" i="13"/>
  <c r="K161" i="13"/>
  <c r="K162" i="13"/>
  <c r="K163" i="13"/>
  <c r="K164" i="13"/>
  <c r="K165" i="13"/>
  <c r="K166" i="13"/>
  <c r="K167" i="13"/>
  <c r="K168" i="13"/>
  <c r="K169" i="13"/>
  <c r="K170" i="13"/>
  <c r="K171" i="13"/>
  <c r="K172" i="13"/>
  <c r="K173" i="13"/>
  <c r="K174" i="13"/>
  <c r="K175" i="13"/>
  <c r="K176" i="13"/>
  <c r="K177" i="13"/>
  <c r="K178" i="13"/>
  <c r="K179" i="13"/>
  <c r="K180" i="13"/>
  <c r="K181" i="13"/>
  <c r="K182" i="13"/>
  <c r="K183" i="13"/>
  <c r="K184" i="13"/>
  <c r="K185" i="13"/>
  <c r="K186" i="13"/>
  <c r="K187" i="13"/>
  <c r="K188" i="13"/>
  <c r="K189" i="13"/>
  <c r="K190" i="13"/>
  <c r="K191" i="13"/>
  <c r="K192" i="13"/>
  <c r="K193" i="13"/>
  <c r="K194" i="13"/>
  <c r="K195" i="13"/>
  <c r="K196" i="13"/>
  <c r="K197" i="13"/>
  <c r="K198" i="13"/>
  <c r="K199" i="13"/>
  <c r="K200" i="13"/>
  <c r="K201" i="13"/>
  <c r="K202" i="13"/>
  <c r="K203" i="13"/>
  <c r="K204" i="13"/>
  <c r="K205" i="13"/>
  <c r="K206" i="13"/>
  <c r="K207" i="13"/>
  <c r="K208" i="13"/>
  <c r="K209" i="13"/>
  <c r="K210" i="13"/>
  <c r="K211" i="13"/>
  <c r="K212" i="13"/>
  <c r="K213" i="13"/>
  <c r="K214" i="13"/>
  <c r="K215" i="13"/>
  <c r="K216" i="13"/>
  <c r="K217" i="13"/>
  <c r="K218" i="13"/>
  <c r="K219" i="13"/>
  <c r="K220" i="13"/>
  <c r="K221" i="13"/>
  <c r="K222" i="13"/>
  <c r="K223" i="13"/>
  <c r="K224" i="13"/>
  <c r="K225" i="13"/>
  <c r="K226" i="13"/>
  <c r="K227" i="13"/>
  <c r="K228" i="13"/>
  <c r="K229" i="13"/>
  <c r="K230" i="13"/>
  <c r="K231" i="13"/>
  <c r="K232" i="13"/>
  <c r="K233" i="13"/>
  <c r="K234" i="13"/>
  <c r="K235" i="13"/>
  <c r="K236" i="13"/>
  <c r="K237" i="13"/>
  <c r="K238" i="13"/>
  <c r="K239" i="13"/>
  <c r="K240" i="13"/>
  <c r="K241" i="13"/>
  <c r="K242" i="13"/>
  <c r="K243" i="13"/>
  <c r="K244" i="13"/>
  <c r="K245" i="13"/>
  <c r="K246" i="13"/>
  <c r="K247" i="13"/>
  <c r="K248" i="13"/>
  <c r="K249" i="13"/>
  <c r="K250" i="13"/>
  <c r="K251" i="13"/>
  <c r="K252" i="13"/>
  <c r="K253" i="13"/>
  <c r="K254" i="13"/>
  <c r="K255" i="13"/>
  <c r="K256" i="13"/>
  <c r="K257" i="13"/>
  <c r="K258" i="13"/>
  <c r="K259" i="13"/>
  <c r="K260" i="13"/>
  <c r="K261" i="13"/>
  <c r="K262" i="13"/>
  <c r="K263" i="13"/>
  <c r="K264" i="13"/>
  <c r="K265" i="13"/>
  <c r="K266" i="13"/>
  <c r="K267" i="13"/>
  <c r="K268" i="13"/>
  <c r="K269" i="13"/>
  <c r="K270" i="13"/>
  <c r="K271" i="13"/>
  <c r="K272" i="13"/>
  <c r="K273" i="13"/>
  <c r="K274" i="13"/>
  <c r="K275" i="13"/>
  <c r="K276" i="13"/>
  <c r="K277" i="13"/>
  <c r="K278" i="13"/>
  <c r="K279" i="13"/>
  <c r="K280" i="13"/>
  <c r="K281" i="13"/>
  <c r="K282" i="13"/>
  <c r="K283" i="13"/>
  <c r="K284" i="13"/>
  <c r="K285" i="13"/>
  <c r="K286" i="13"/>
  <c r="K287" i="13"/>
  <c r="K288" i="13"/>
  <c r="K289" i="13"/>
  <c r="K290" i="13"/>
  <c r="K291" i="13"/>
  <c r="K292" i="13"/>
  <c r="K293" i="13"/>
  <c r="K294" i="13"/>
  <c r="K295" i="13"/>
  <c r="K296" i="13"/>
  <c r="K297" i="13"/>
  <c r="K298" i="13"/>
  <c r="K299" i="13"/>
  <c r="K300" i="13"/>
  <c r="K301" i="13"/>
  <c r="K302" i="13"/>
  <c r="K303" i="13"/>
  <c r="K304" i="13"/>
  <c r="K305" i="13"/>
  <c r="K306" i="13"/>
  <c r="K307" i="13"/>
  <c r="K308" i="13"/>
  <c r="K309" i="13"/>
  <c r="K310" i="13"/>
  <c r="K311" i="13"/>
  <c r="K312" i="13"/>
  <c r="K313" i="13"/>
  <c r="K314" i="13"/>
  <c r="K315" i="13"/>
  <c r="K316" i="13"/>
  <c r="K317" i="13"/>
  <c r="K318" i="13"/>
  <c r="K319" i="13"/>
  <c r="K320" i="13"/>
  <c r="K321" i="13"/>
  <c r="K322" i="13"/>
  <c r="K323" i="13"/>
  <c r="K324" i="13"/>
  <c r="K325" i="13"/>
  <c r="K326" i="13"/>
  <c r="K327" i="13"/>
  <c r="K328" i="13"/>
  <c r="K329" i="13"/>
  <c r="K330" i="13"/>
  <c r="K331" i="13"/>
  <c r="K332" i="13"/>
  <c r="K333" i="13"/>
  <c r="K334" i="13"/>
  <c r="K335" i="13"/>
  <c r="K336" i="13"/>
  <c r="K337" i="13"/>
  <c r="K338" i="13"/>
  <c r="K339" i="13"/>
  <c r="K340" i="13"/>
  <c r="K341" i="13"/>
  <c r="K342" i="13"/>
  <c r="K343" i="13"/>
  <c r="K344" i="13"/>
  <c r="K345" i="13"/>
  <c r="K346" i="13"/>
  <c r="K347" i="13"/>
  <c r="K348" i="13"/>
  <c r="K349" i="13"/>
  <c r="K350" i="13"/>
  <c r="K351" i="13"/>
  <c r="K352" i="13"/>
  <c r="K353" i="13"/>
  <c r="K354" i="13"/>
  <c r="K355" i="13"/>
  <c r="K356" i="13"/>
  <c r="K357" i="13"/>
  <c r="K358" i="13"/>
  <c r="K359" i="13"/>
  <c r="K360" i="13"/>
  <c r="K361" i="13"/>
  <c r="K362" i="13"/>
  <c r="K363" i="13"/>
  <c r="K364" i="13"/>
  <c r="K365" i="13"/>
  <c r="K366" i="13"/>
  <c r="K367" i="13"/>
  <c r="K368" i="13"/>
  <c r="K369" i="13"/>
  <c r="K370" i="13"/>
  <c r="K371" i="13"/>
  <c r="K372" i="13"/>
  <c r="K373" i="13"/>
  <c r="K374" i="13"/>
  <c r="K375" i="13"/>
  <c r="K376" i="13"/>
  <c r="K377" i="13"/>
  <c r="K378" i="13"/>
  <c r="K379" i="13"/>
  <c r="K380" i="13"/>
  <c r="K381" i="13"/>
  <c r="K382" i="13"/>
  <c r="K383" i="13"/>
  <c r="K384" i="13"/>
  <c r="K385" i="13"/>
  <c r="K386" i="13"/>
  <c r="K387" i="13"/>
  <c r="K388" i="13"/>
  <c r="K389" i="13"/>
  <c r="K390" i="13"/>
  <c r="K391" i="13"/>
  <c r="K392" i="13"/>
  <c r="K393" i="13"/>
  <c r="K394" i="13"/>
  <c r="K395" i="13"/>
  <c r="K396" i="13"/>
  <c r="K397" i="13"/>
  <c r="K398" i="13"/>
  <c r="K399" i="13"/>
  <c r="K400" i="13"/>
  <c r="K401" i="13"/>
  <c r="K402" i="13"/>
  <c r="K403" i="13"/>
  <c r="K404" i="13"/>
  <c r="K405" i="13"/>
  <c r="K406" i="13"/>
  <c r="K407" i="13"/>
  <c r="K408" i="13"/>
  <c r="K409" i="13"/>
  <c r="K410" i="13"/>
  <c r="K411" i="13"/>
  <c r="K412" i="13"/>
  <c r="K413" i="13"/>
  <c r="K414" i="13"/>
  <c r="K415" i="13"/>
  <c r="K416" i="13"/>
  <c r="K417" i="13"/>
  <c r="K418" i="13"/>
  <c r="K419" i="13"/>
  <c r="K420" i="13"/>
  <c r="K421" i="13"/>
  <c r="K422" i="13"/>
  <c r="K423" i="13"/>
  <c r="K424" i="13"/>
  <c r="K425" i="13"/>
  <c r="K426" i="13"/>
  <c r="K427" i="13"/>
  <c r="K428" i="13"/>
  <c r="K429" i="13"/>
  <c r="K430" i="13"/>
  <c r="K431" i="13"/>
  <c r="K432" i="13"/>
  <c r="K433" i="13"/>
  <c r="K434" i="13"/>
  <c r="K435" i="13"/>
  <c r="K436" i="13"/>
  <c r="K437" i="13"/>
  <c r="K438" i="13"/>
  <c r="K439" i="13"/>
  <c r="K440" i="13"/>
  <c r="K441" i="13"/>
  <c r="K442" i="13"/>
  <c r="K443" i="13"/>
  <c r="K444" i="13"/>
  <c r="K445" i="13"/>
  <c r="K446" i="13"/>
  <c r="K447" i="13"/>
  <c r="K448" i="13"/>
  <c r="K449" i="13"/>
  <c r="K450" i="13"/>
  <c r="K451" i="13"/>
  <c r="K452" i="13"/>
  <c r="K453" i="13"/>
  <c r="K454" i="13"/>
  <c r="K455" i="13"/>
  <c r="K456" i="13"/>
  <c r="K457" i="13"/>
  <c r="K458" i="13"/>
  <c r="K459" i="13"/>
  <c r="K460" i="13"/>
  <c r="K461" i="13"/>
  <c r="K462" i="13"/>
  <c r="K463" i="13"/>
  <c r="K464" i="13"/>
  <c r="K465" i="13"/>
  <c r="K466" i="13"/>
  <c r="K467" i="13"/>
  <c r="K468" i="13"/>
  <c r="K469" i="13"/>
  <c r="K470" i="13"/>
  <c r="K471" i="13"/>
  <c r="K472" i="13"/>
  <c r="K473" i="13"/>
  <c r="K474" i="13"/>
  <c r="K475" i="13"/>
  <c r="K476" i="13"/>
  <c r="K477" i="13"/>
  <c r="K478" i="13"/>
  <c r="K479" i="13"/>
  <c r="K480" i="13"/>
  <c r="K481" i="13"/>
  <c r="K482" i="13"/>
  <c r="K483" i="13"/>
  <c r="K484" i="13"/>
  <c r="K485" i="13"/>
  <c r="K486" i="13"/>
  <c r="K487" i="13"/>
  <c r="K488" i="13"/>
  <c r="K489" i="13"/>
  <c r="K490" i="13"/>
  <c r="K491" i="13"/>
  <c r="K492" i="13"/>
  <c r="K493" i="13"/>
  <c r="K494" i="13"/>
  <c r="K495" i="13"/>
  <c r="K496" i="13"/>
  <c r="K497" i="13"/>
  <c r="K498" i="13"/>
  <c r="K499" i="13"/>
  <c r="K500" i="13"/>
  <c r="K501" i="13"/>
  <c r="K502" i="13"/>
  <c r="K503" i="13"/>
  <c r="K504" i="13"/>
  <c r="K505" i="13"/>
  <c r="K506" i="13"/>
  <c r="K507" i="13"/>
  <c r="K508" i="13"/>
  <c r="K509" i="13"/>
  <c r="K510" i="13"/>
  <c r="K511" i="13"/>
  <c r="K512" i="13"/>
  <c r="K513" i="13"/>
  <c r="K514" i="13"/>
  <c r="K515" i="13"/>
  <c r="K516" i="13"/>
  <c r="K517" i="13"/>
  <c r="K518" i="13"/>
  <c r="K519" i="13"/>
  <c r="K520" i="13"/>
  <c r="K521" i="13"/>
  <c r="K522" i="13"/>
  <c r="K523" i="13"/>
  <c r="K524" i="13"/>
  <c r="K525" i="13"/>
  <c r="K526" i="13"/>
  <c r="K527" i="13"/>
  <c r="K528" i="13"/>
  <c r="K529" i="13"/>
  <c r="K530" i="13"/>
  <c r="K531" i="13"/>
  <c r="K532" i="13"/>
  <c r="K533" i="13"/>
  <c r="K534" i="13"/>
  <c r="K535" i="13"/>
  <c r="K536" i="13"/>
  <c r="K537" i="13"/>
  <c r="K538" i="13"/>
  <c r="K539" i="13"/>
  <c r="K540" i="13"/>
  <c r="K541" i="13"/>
  <c r="K542" i="13"/>
  <c r="K543" i="13"/>
  <c r="K544" i="13"/>
  <c r="K545" i="13"/>
  <c r="K546" i="13"/>
  <c r="K547" i="13"/>
  <c r="K548" i="13"/>
  <c r="K549" i="13"/>
  <c r="K550" i="13"/>
  <c r="K551" i="13"/>
  <c r="K552" i="13"/>
  <c r="K553" i="13"/>
  <c r="K554" i="13"/>
  <c r="K555" i="13"/>
  <c r="K556" i="13"/>
  <c r="K557" i="13"/>
  <c r="K558" i="13"/>
  <c r="K559" i="13"/>
  <c r="K560" i="13"/>
  <c r="K561" i="13"/>
  <c r="K562" i="13"/>
  <c r="K563" i="13"/>
  <c r="K564" i="13"/>
  <c r="K565" i="13"/>
  <c r="K566" i="13"/>
  <c r="K567" i="13"/>
  <c r="K568" i="13"/>
  <c r="K569" i="13"/>
  <c r="K570" i="13"/>
  <c r="K571" i="13"/>
  <c r="K572" i="13"/>
  <c r="K573" i="13"/>
  <c r="K574" i="13"/>
  <c r="K575" i="13"/>
  <c r="K576" i="13"/>
  <c r="K577" i="13"/>
  <c r="K578" i="13"/>
  <c r="K579" i="13"/>
  <c r="K580" i="13"/>
  <c r="K581" i="13"/>
  <c r="K582" i="13"/>
  <c r="K583" i="13"/>
  <c r="K584" i="13"/>
  <c r="K585" i="13"/>
  <c r="K586" i="13"/>
  <c r="K587" i="13"/>
  <c r="K588" i="13"/>
  <c r="K589" i="13"/>
  <c r="K590" i="13"/>
  <c r="K591" i="13"/>
  <c r="K592" i="13"/>
  <c r="K593" i="13"/>
  <c r="K594" i="13"/>
  <c r="K595" i="13"/>
  <c r="K596" i="13"/>
  <c r="K597" i="13"/>
  <c r="K598" i="13"/>
  <c r="K599" i="13"/>
  <c r="K600" i="13"/>
  <c r="K601" i="13"/>
  <c r="K602" i="13"/>
  <c r="K603" i="13"/>
  <c r="K604" i="13"/>
  <c r="K605" i="13"/>
  <c r="K606" i="13"/>
  <c r="K607" i="13"/>
  <c r="K608" i="13"/>
  <c r="K609" i="13"/>
  <c r="K610" i="13"/>
  <c r="K611" i="13"/>
  <c r="K612" i="13"/>
  <c r="K613" i="13"/>
  <c r="K614" i="13"/>
  <c r="K615" i="13"/>
  <c r="K616" i="13"/>
  <c r="K617" i="13"/>
  <c r="K618" i="13"/>
  <c r="K619" i="13"/>
  <c r="K620" i="13"/>
  <c r="K621" i="13"/>
  <c r="K622" i="13"/>
  <c r="K623" i="13"/>
  <c r="K624" i="13"/>
  <c r="K625" i="13"/>
  <c r="K626" i="13"/>
  <c r="K627" i="13"/>
  <c r="K628" i="13"/>
  <c r="K629" i="13"/>
  <c r="K630" i="13"/>
  <c r="K631" i="13"/>
  <c r="K632" i="13"/>
  <c r="K633" i="13"/>
  <c r="K634" i="13"/>
  <c r="K635" i="13"/>
  <c r="K636" i="13"/>
  <c r="K637" i="13"/>
  <c r="K638" i="13"/>
  <c r="K639" i="13"/>
  <c r="K640" i="13"/>
  <c r="K641" i="13"/>
  <c r="K642" i="13"/>
  <c r="K643" i="13"/>
  <c r="K644" i="13"/>
  <c r="K645" i="13"/>
  <c r="K646" i="13"/>
  <c r="K647" i="13"/>
  <c r="K648" i="13"/>
  <c r="K649" i="13"/>
  <c r="K650" i="13"/>
  <c r="K651" i="13"/>
  <c r="K652" i="13"/>
  <c r="K653" i="13"/>
  <c r="K654" i="13"/>
  <c r="K655" i="13"/>
  <c r="K656" i="13"/>
  <c r="K657" i="13"/>
  <c r="K658" i="13"/>
  <c r="K659" i="13"/>
  <c r="K660" i="13"/>
  <c r="K661" i="13"/>
  <c r="K662" i="13"/>
  <c r="K663" i="13"/>
  <c r="K664" i="13"/>
  <c r="K665" i="13"/>
  <c r="K666" i="13"/>
  <c r="K667" i="13"/>
  <c r="K668" i="13"/>
  <c r="K669" i="13"/>
  <c r="K670" i="13"/>
  <c r="K671" i="13"/>
  <c r="K672" i="13"/>
  <c r="K673" i="13"/>
  <c r="K674" i="13"/>
  <c r="K675" i="13"/>
  <c r="K676" i="13"/>
  <c r="K677" i="13"/>
  <c r="K678" i="13"/>
  <c r="K679" i="13"/>
  <c r="K680" i="13"/>
  <c r="K681" i="13"/>
  <c r="K682" i="13"/>
  <c r="K683" i="13"/>
  <c r="K684" i="13"/>
  <c r="K685" i="13"/>
  <c r="K686" i="13"/>
  <c r="K687" i="13"/>
  <c r="K688" i="13"/>
  <c r="K689" i="13"/>
  <c r="K690" i="13"/>
  <c r="K691" i="13"/>
  <c r="K692" i="13"/>
  <c r="K693" i="13"/>
  <c r="K694" i="13"/>
  <c r="K695" i="13"/>
  <c r="K696" i="13"/>
  <c r="K697" i="13"/>
  <c r="K698" i="13"/>
  <c r="K699" i="13"/>
  <c r="K700" i="13"/>
  <c r="K701" i="13"/>
  <c r="K702" i="13"/>
  <c r="K703" i="13"/>
  <c r="K704" i="13"/>
  <c r="K705" i="13"/>
  <c r="K706" i="13"/>
  <c r="K707" i="13"/>
  <c r="K708" i="13"/>
  <c r="K709" i="13"/>
  <c r="K710" i="13"/>
  <c r="K711" i="13"/>
  <c r="K712" i="13"/>
  <c r="K713" i="13"/>
  <c r="K714" i="13"/>
  <c r="K715" i="13"/>
  <c r="K716" i="13"/>
  <c r="K717" i="13"/>
  <c r="K718" i="13"/>
  <c r="K719" i="13"/>
  <c r="K720" i="13"/>
  <c r="K721" i="13"/>
  <c r="K722" i="13"/>
  <c r="K723" i="13"/>
  <c r="K724" i="13"/>
  <c r="K725" i="13"/>
  <c r="K726" i="13"/>
  <c r="K727" i="13"/>
  <c r="K728" i="13"/>
  <c r="K729" i="13"/>
  <c r="K730" i="13"/>
  <c r="K731" i="13"/>
  <c r="K732" i="13"/>
  <c r="K733" i="13"/>
  <c r="K734" i="13"/>
  <c r="K735" i="13"/>
  <c r="K736" i="13"/>
  <c r="K737" i="13"/>
  <c r="K738" i="13"/>
  <c r="K739" i="13"/>
  <c r="K740" i="13"/>
  <c r="K741" i="13"/>
  <c r="K742" i="13"/>
  <c r="K743" i="13"/>
  <c r="K744" i="13"/>
  <c r="K745" i="13"/>
  <c r="K746" i="13"/>
  <c r="K747" i="13"/>
  <c r="K748" i="13"/>
  <c r="K749" i="13"/>
  <c r="K750" i="13"/>
  <c r="K751" i="13"/>
  <c r="K752" i="13"/>
  <c r="K753" i="13"/>
  <c r="K754" i="13"/>
  <c r="K755" i="13"/>
  <c r="K756" i="13"/>
  <c r="K757" i="13"/>
  <c r="K758" i="13"/>
  <c r="K759" i="13"/>
  <c r="K760" i="13"/>
  <c r="K761" i="13"/>
  <c r="K762" i="13"/>
  <c r="K763" i="13"/>
  <c r="K764" i="13"/>
  <c r="K765" i="13"/>
  <c r="K766" i="13"/>
  <c r="K767" i="13"/>
  <c r="K768" i="13"/>
  <c r="K769" i="13"/>
  <c r="K770" i="13"/>
  <c r="K771" i="13"/>
  <c r="K772" i="13"/>
  <c r="K773" i="13"/>
  <c r="K774" i="13"/>
  <c r="K775" i="13"/>
  <c r="K776" i="13"/>
  <c r="K777" i="13"/>
  <c r="K778" i="13"/>
  <c r="K779" i="13"/>
  <c r="K780" i="13"/>
  <c r="K781" i="13"/>
  <c r="K782" i="13"/>
  <c r="K783" i="13"/>
  <c r="K784" i="13"/>
  <c r="K785" i="13"/>
  <c r="K786" i="13"/>
  <c r="K787" i="13"/>
  <c r="K788" i="13"/>
  <c r="K789" i="13"/>
  <c r="K790" i="13"/>
  <c r="K791" i="13"/>
  <c r="K792" i="13"/>
  <c r="K793" i="13"/>
  <c r="K794" i="13"/>
  <c r="K795" i="13"/>
  <c r="K796" i="13"/>
  <c r="K797" i="13"/>
  <c r="K798" i="13"/>
  <c r="K799" i="13"/>
  <c r="K800" i="13"/>
  <c r="K801" i="13"/>
  <c r="K802" i="13"/>
  <c r="K803" i="13"/>
  <c r="K804" i="13"/>
  <c r="K805" i="13"/>
  <c r="K806" i="13"/>
  <c r="K807" i="13"/>
  <c r="K808" i="13"/>
  <c r="K809" i="13"/>
  <c r="K810" i="13"/>
  <c r="K811" i="13"/>
  <c r="K812" i="13"/>
  <c r="K813" i="13"/>
  <c r="K814" i="13"/>
  <c r="K815" i="13"/>
  <c r="K816" i="13"/>
  <c r="K817" i="13"/>
  <c r="K818" i="13"/>
  <c r="K819" i="13"/>
  <c r="K820" i="13"/>
  <c r="K821" i="13"/>
  <c r="K822" i="13"/>
  <c r="K823" i="13"/>
  <c r="K824" i="13"/>
  <c r="K825" i="13"/>
  <c r="K826" i="13"/>
  <c r="K827" i="13"/>
  <c r="K828" i="13"/>
  <c r="K829" i="13"/>
  <c r="K830" i="13"/>
  <c r="K831" i="13"/>
  <c r="K832" i="13"/>
  <c r="K833" i="13"/>
  <c r="K834" i="13"/>
  <c r="K835" i="13"/>
  <c r="K836" i="13"/>
  <c r="K837" i="13"/>
  <c r="K838" i="13"/>
  <c r="K839" i="13"/>
  <c r="K840" i="13"/>
  <c r="K841" i="13"/>
  <c r="K842" i="13"/>
  <c r="K843" i="13"/>
  <c r="K844" i="13"/>
  <c r="K845" i="13"/>
  <c r="K846" i="13"/>
  <c r="K847" i="13"/>
  <c r="K848" i="13"/>
  <c r="K849" i="13"/>
  <c r="K850" i="13"/>
  <c r="K851" i="13"/>
  <c r="K852" i="13"/>
  <c r="K853" i="13"/>
  <c r="K854" i="13"/>
  <c r="K855" i="13"/>
  <c r="K856" i="13"/>
  <c r="K857" i="13"/>
  <c r="K858" i="13"/>
  <c r="K859" i="13"/>
  <c r="K860" i="13"/>
  <c r="K861" i="13"/>
  <c r="K862" i="13"/>
  <c r="K863" i="13"/>
  <c r="K864" i="13"/>
  <c r="K865" i="13"/>
  <c r="K866" i="13"/>
  <c r="K867" i="13"/>
  <c r="K868" i="13"/>
  <c r="K869" i="13"/>
  <c r="K870" i="13"/>
  <c r="K871" i="13"/>
  <c r="K872" i="13"/>
  <c r="K873" i="13"/>
  <c r="K874" i="13"/>
  <c r="K875" i="13"/>
  <c r="K876" i="13"/>
  <c r="K877" i="13"/>
  <c r="K878" i="13"/>
  <c r="K879" i="13"/>
  <c r="K880" i="13"/>
  <c r="K881" i="13"/>
  <c r="K882" i="13"/>
  <c r="K883" i="13"/>
  <c r="K884" i="13"/>
  <c r="K885" i="13"/>
  <c r="K886" i="13"/>
  <c r="K887" i="13"/>
  <c r="K888" i="13"/>
  <c r="K889" i="13"/>
  <c r="K890" i="13"/>
  <c r="K891" i="13"/>
  <c r="K892" i="13"/>
  <c r="K893" i="13"/>
  <c r="K894" i="13"/>
  <c r="K895" i="13"/>
  <c r="K896" i="13"/>
  <c r="K897" i="13"/>
  <c r="K898" i="13"/>
  <c r="K899" i="13"/>
  <c r="K900" i="13"/>
  <c r="K901" i="13"/>
  <c r="K902" i="13"/>
  <c r="K903" i="13"/>
  <c r="K904" i="13"/>
  <c r="K905" i="13"/>
  <c r="K906" i="13"/>
  <c r="K907" i="13"/>
  <c r="K908" i="13"/>
  <c r="K909" i="13"/>
  <c r="K910" i="13"/>
  <c r="K911" i="13"/>
  <c r="K912" i="13"/>
  <c r="K913" i="13"/>
  <c r="K914" i="13"/>
  <c r="K915" i="13"/>
  <c r="K916" i="13"/>
  <c r="K917" i="13"/>
  <c r="K918" i="13"/>
  <c r="K919" i="13"/>
  <c r="K920" i="13"/>
  <c r="K921" i="13"/>
  <c r="K922" i="13"/>
  <c r="K923" i="13"/>
  <c r="K924" i="13"/>
  <c r="K925" i="13"/>
  <c r="K926" i="13"/>
  <c r="K927" i="13"/>
  <c r="K928" i="13"/>
  <c r="K929" i="13"/>
  <c r="K930" i="13"/>
  <c r="K931" i="13"/>
  <c r="K932" i="13"/>
  <c r="K933" i="13"/>
  <c r="K934" i="13"/>
  <c r="K935" i="13"/>
  <c r="K936" i="13"/>
  <c r="K937" i="13"/>
  <c r="K938" i="13"/>
  <c r="K939" i="13"/>
  <c r="K940" i="13"/>
  <c r="K941" i="13"/>
  <c r="K942" i="13"/>
  <c r="K943" i="13"/>
  <c r="K944" i="13"/>
  <c r="K945" i="13"/>
  <c r="K946" i="13"/>
  <c r="K947" i="13"/>
  <c r="K948" i="13"/>
  <c r="K949" i="13"/>
  <c r="K950" i="13"/>
  <c r="K951" i="13"/>
  <c r="K952" i="13"/>
  <c r="K953" i="13"/>
  <c r="K954" i="13"/>
  <c r="K955" i="13"/>
  <c r="K956" i="13"/>
  <c r="K957" i="13"/>
  <c r="K958" i="13"/>
  <c r="K959" i="13"/>
  <c r="K960" i="13"/>
  <c r="K961" i="13"/>
  <c r="K962" i="13"/>
  <c r="K963" i="13"/>
  <c r="K964" i="13"/>
  <c r="K965" i="13"/>
  <c r="K966" i="13"/>
  <c r="K967" i="13"/>
  <c r="K968" i="13"/>
  <c r="K969" i="13"/>
  <c r="K970" i="13"/>
  <c r="K971" i="13"/>
  <c r="K972" i="13"/>
  <c r="K973" i="13"/>
  <c r="K974" i="13"/>
  <c r="K975" i="13"/>
  <c r="K976" i="13"/>
  <c r="K977" i="13"/>
  <c r="K978" i="13"/>
  <c r="K979" i="13"/>
  <c r="K980" i="13"/>
  <c r="K981" i="13"/>
  <c r="K982" i="13"/>
  <c r="K983" i="13"/>
  <c r="K984" i="13"/>
  <c r="K985" i="13"/>
  <c r="K986" i="13"/>
  <c r="K987" i="13"/>
  <c r="K988" i="13"/>
  <c r="K989" i="13"/>
  <c r="K990" i="13"/>
  <c r="K991" i="13"/>
  <c r="K992" i="13"/>
  <c r="K993" i="13"/>
  <c r="K994" i="13"/>
  <c r="K995" i="13"/>
  <c r="K996" i="13"/>
  <c r="K997" i="13"/>
  <c r="K998" i="13"/>
  <c r="K999" i="13"/>
  <c r="K1000" i="13"/>
  <c r="K1001" i="13"/>
  <c r="K1002" i="13"/>
  <c r="K1003" i="13"/>
  <c r="K1004" i="13"/>
  <c r="K1005" i="13"/>
  <c r="K1006" i="13"/>
  <c r="K1007" i="13"/>
  <c r="K1008" i="13"/>
  <c r="K1009" i="13"/>
  <c r="K1010" i="13"/>
  <c r="K1011" i="13"/>
  <c r="K1012" i="13"/>
  <c r="K1013" i="13"/>
  <c r="K1014" i="13"/>
  <c r="K1015" i="13"/>
  <c r="K1016" i="13"/>
  <c r="K1017" i="13"/>
  <c r="K1018" i="13"/>
  <c r="K1019" i="13"/>
  <c r="K1020" i="13"/>
  <c r="K1021" i="13"/>
  <c r="K1022" i="13"/>
  <c r="K1023" i="13"/>
  <c r="K1024" i="13"/>
  <c r="K1025" i="13"/>
  <c r="K1026" i="13"/>
  <c r="K1027" i="13"/>
  <c r="K1028" i="13"/>
  <c r="K1029" i="13"/>
  <c r="K1030" i="13"/>
  <c r="K1031" i="13"/>
  <c r="K1032" i="13"/>
  <c r="K1033" i="13"/>
  <c r="K1034" i="13"/>
  <c r="K1035" i="13"/>
  <c r="K1036" i="13"/>
  <c r="K1037" i="13"/>
  <c r="K1038" i="13"/>
  <c r="K1039" i="13"/>
  <c r="K1040" i="13"/>
  <c r="K1041" i="13"/>
  <c r="K1042" i="13"/>
  <c r="K1043" i="13"/>
  <c r="K1044" i="13"/>
  <c r="K1045" i="13"/>
  <c r="K1046" i="13"/>
  <c r="K1047" i="13"/>
  <c r="K1048" i="13"/>
  <c r="K1049" i="13"/>
  <c r="K1050" i="13"/>
  <c r="K1051" i="13"/>
  <c r="K1052" i="13"/>
  <c r="K1053" i="13"/>
  <c r="K1054" i="13"/>
  <c r="K1055" i="13"/>
  <c r="K1056" i="13"/>
  <c r="K1057" i="13"/>
  <c r="K1058" i="13"/>
  <c r="K1059" i="13"/>
  <c r="K1060" i="13"/>
  <c r="K1061" i="13"/>
  <c r="K1062" i="13"/>
  <c r="K1063" i="13"/>
  <c r="K1064" i="13"/>
  <c r="K1065" i="13"/>
  <c r="K1066" i="13"/>
  <c r="K1067" i="13"/>
  <c r="K1068" i="13"/>
  <c r="K1069" i="13"/>
  <c r="K1070" i="13"/>
  <c r="K1071" i="13"/>
  <c r="K1072" i="13"/>
  <c r="K1073" i="13"/>
  <c r="K1074" i="13"/>
  <c r="K1075" i="13"/>
  <c r="K1076" i="13"/>
  <c r="K1077" i="13"/>
  <c r="K1078" i="13"/>
  <c r="K1079" i="13"/>
  <c r="K1080" i="13"/>
  <c r="K1081" i="13"/>
  <c r="K1082" i="13"/>
  <c r="K1083" i="13"/>
  <c r="K1084" i="13"/>
  <c r="K1085" i="13"/>
  <c r="K1086" i="13"/>
  <c r="K1087" i="13"/>
  <c r="K1088" i="13"/>
  <c r="K1089" i="13"/>
  <c r="K1090" i="13"/>
  <c r="K1091" i="13"/>
  <c r="K1092" i="13"/>
  <c r="K1093" i="13"/>
  <c r="K1094" i="13"/>
  <c r="K1095" i="13"/>
  <c r="K1096" i="13"/>
  <c r="K1097" i="13"/>
  <c r="K1098" i="13"/>
  <c r="K1099" i="13"/>
  <c r="K1100" i="13"/>
  <c r="K1101" i="13"/>
  <c r="K1102" i="13"/>
  <c r="K1103" i="13"/>
  <c r="K1104" i="13"/>
  <c r="K1105" i="13"/>
  <c r="K1106" i="13"/>
  <c r="K1107" i="13"/>
  <c r="K1108" i="13"/>
  <c r="K1109" i="13"/>
  <c r="K1110" i="13"/>
  <c r="K1111" i="13"/>
  <c r="K1112" i="13"/>
  <c r="K1113" i="13"/>
  <c r="K1114" i="13"/>
  <c r="K1115" i="13"/>
  <c r="K1116" i="13"/>
  <c r="K1117" i="13"/>
  <c r="K1118" i="13"/>
  <c r="K1119" i="13"/>
  <c r="K1120" i="13"/>
  <c r="K1121" i="13"/>
  <c r="K1122" i="13"/>
  <c r="K1123" i="13"/>
  <c r="K1124" i="13"/>
  <c r="K1125" i="13"/>
  <c r="K1126" i="13"/>
  <c r="K1127" i="13"/>
  <c r="K1128" i="13"/>
  <c r="K1129" i="13"/>
  <c r="K1130" i="13"/>
  <c r="K1131" i="13"/>
  <c r="K1132" i="13"/>
  <c r="K1133" i="13"/>
  <c r="K1134" i="13"/>
  <c r="K1135" i="13"/>
  <c r="K1136" i="13"/>
  <c r="K1137" i="13"/>
  <c r="K1138" i="13"/>
  <c r="K1139" i="13"/>
  <c r="K1140" i="13"/>
  <c r="K1141" i="13"/>
  <c r="K1142" i="13"/>
  <c r="K1143" i="13"/>
  <c r="K1144" i="13"/>
  <c r="K1145" i="13"/>
  <c r="K1146" i="13"/>
  <c r="K1147" i="13"/>
  <c r="K1148" i="13"/>
  <c r="K1149" i="13"/>
  <c r="K1150" i="13"/>
  <c r="K1151" i="13"/>
  <c r="K1152" i="13"/>
  <c r="K1153" i="13"/>
  <c r="K1154" i="13"/>
  <c r="K1155" i="13"/>
  <c r="K1156" i="13"/>
  <c r="K1157" i="13"/>
  <c r="K1158" i="13"/>
  <c r="K1159" i="13"/>
  <c r="K1160" i="13"/>
  <c r="K1161" i="13"/>
  <c r="K1162" i="13"/>
  <c r="K1163" i="13"/>
  <c r="K1164" i="13"/>
  <c r="K1165" i="13"/>
  <c r="K1166" i="13"/>
  <c r="K1167" i="13"/>
  <c r="K1168" i="13"/>
  <c r="K1169" i="13"/>
  <c r="K1170" i="13"/>
  <c r="K1171" i="13"/>
  <c r="K1172" i="13"/>
  <c r="K1173" i="13"/>
  <c r="K1174" i="13"/>
  <c r="K1175" i="13"/>
  <c r="K1176" i="13"/>
  <c r="K1177" i="13"/>
  <c r="K1178" i="13"/>
  <c r="K1179" i="13"/>
  <c r="K1180" i="13"/>
  <c r="K1181" i="13"/>
  <c r="K1182" i="13"/>
  <c r="K1183" i="13"/>
  <c r="K1184" i="13"/>
  <c r="K1185" i="13"/>
  <c r="K1186" i="13"/>
  <c r="K1187" i="13"/>
  <c r="K1188" i="13"/>
  <c r="K1189" i="13"/>
  <c r="K1190" i="13"/>
  <c r="K1191" i="13"/>
  <c r="K1192" i="13"/>
  <c r="K1193" i="13"/>
  <c r="K1194" i="13"/>
  <c r="K1195" i="13"/>
  <c r="K1196" i="13"/>
  <c r="K1197" i="13"/>
  <c r="K1198" i="13"/>
  <c r="K1199" i="13"/>
  <c r="K1200" i="13"/>
  <c r="K1201" i="13"/>
  <c r="K1202" i="13"/>
  <c r="K1203" i="13"/>
  <c r="K1204" i="13"/>
  <c r="K1205" i="13"/>
  <c r="K1206" i="13"/>
  <c r="K1207" i="13"/>
  <c r="K1208" i="13"/>
  <c r="K1209" i="13"/>
  <c r="K1210" i="13"/>
  <c r="K1211" i="13"/>
  <c r="K1212" i="13"/>
  <c r="K1213" i="13"/>
  <c r="K1214" i="13"/>
  <c r="K1215" i="13"/>
  <c r="K1216" i="13"/>
  <c r="K1217" i="13"/>
  <c r="K1218" i="13"/>
  <c r="K1219" i="13"/>
  <c r="K1220" i="13"/>
  <c r="K1221" i="13"/>
  <c r="K1222" i="13"/>
  <c r="K1223" i="13"/>
  <c r="K1224" i="13"/>
  <c r="K1225" i="13"/>
  <c r="K1226" i="13"/>
  <c r="K1227" i="13"/>
  <c r="K1228" i="13"/>
  <c r="K1229" i="13"/>
  <c r="K1230" i="13"/>
  <c r="K1231" i="13"/>
  <c r="K1232" i="13"/>
  <c r="K1233" i="13"/>
  <c r="K1234" i="13"/>
  <c r="K1235" i="13"/>
  <c r="K1236" i="13"/>
  <c r="K1237" i="13"/>
  <c r="K1238" i="13"/>
  <c r="K1239" i="13"/>
  <c r="K1240" i="13"/>
  <c r="K1241" i="13"/>
  <c r="K1242" i="13"/>
  <c r="K1243" i="13"/>
  <c r="K1244" i="13"/>
  <c r="K1245" i="13"/>
  <c r="K1246" i="13"/>
  <c r="K1247" i="13"/>
  <c r="K1248" i="13"/>
  <c r="K1249" i="13"/>
  <c r="K1250" i="13"/>
  <c r="K1251" i="13"/>
  <c r="K1252" i="13"/>
  <c r="K1253" i="13"/>
  <c r="K1254" i="13"/>
  <c r="K1255" i="13"/>
  <c r="K1256" i="13"/>
  <c r="K1257" i="13"/>
  <c r="K1258" i="13"/>
  <c r="K1259" i="13"/>
  <c r="K1260" i="13"/>
  <c r="K1261" i="13"/>
  <c r="K1262" i="13"/>
  <c r="K1263" i="13"/>
  <c r="K1264" i="13"/>
  <c r="K1265" i="13"/>
  <c r="K1266" i="13"/>
  <c r="K1267" i="13"/>
  <c r="K1268" i="13"/>
  <c r="K1269" i="13"/>
  <c r="K1270" i="13"/>
  <c r="K1271" i="13"/>
  <c r="K1272" i="13"/>
  <c r="K1273" i="13"/>
  <c r="K1274" i="13"/>
  <c r="K1275" i="13"/>
  <c r="K1276" i="13"/>
  <c r="K1277" i="13"/>
  <c r="K1278" i="13"/>
  <c r="K1279" i="13"/>
  <c r="K1280" i="13"/>
  <c r="K1281" i="13"/>
  <c r="K1282" i="13"/>
  <c r="K1283" i="13"/>
  <c r="K1284" i="13"/>
  <c r="K1285" i="13"/>
  <c r="K1286" i="13"/>
  <c r="K1287" i="13"/>
  <c r="K1288" i="13"/>
  <c r="K1289" i="13"/>
  <c r="K1290" i="13"/>
  <c r="K1291" i="13"/>
  <c r="K1292" i="13"/>
  <c r="K1293" i="13"/>
  <c r="K1294" i="13"/>
  <c r="K1295" i="13"/>
  <c r="K1296" i="13"/>
  <c r="K1297" i="13"/>
  <c r="K1298" i="13"/>
  <c r="K1299" i="13"/>
  <c r="K1300" i="13"/>
  <c r="K1301" i="13"/>
  <c r="K1302" i="13"/>
  <c r="K1303" i="13"/>
  <c r="K1304" i="13"/>
  <c r="K1305" i="13"/>
  <c r="K1306" i="13"/>
  <c r="K1307" i="13"/>
  <c r="K1308" i="13"/>
  <c r="K1309" i="13"/>
  <c r="K1310" i="13"/>
  <c r="K1311" i="13"/>
  <c r="K1312" i="13"/>
  <c r="K1313" i="13"/>
  <c r="K1314" i="13"/>
  <c r="K1315" i="13"/>
  <c r="K1316" i="13"/>
  <c r="K1317" i="13"/>
  <c r="K1318" i="13"/>
  <c r="K1319" i="13"/>
  <c r="K1320" i="13"/>
  <c r="K1321" i="13"/>
  <c r="K1322" i="13"/>
  <c r="K1323" i="13"/>
  <c r="K1324" i="13"/>
  <c r="K1325" i="13"/>
  <c r="K1326" i="13"/>
  <c r="K1327" i="13"/>
  <c r="K1328" i="13"/>
  <c r="K1329" i="13"/>
  <c r="K1330" i="13"/>
  <c r="K1331" i="13"/>
  <c r="K1332" i="13"/>
  <c r="K1333" i="13"/>
  <c r="K1334" i="13"/>
  <c r="K1335" i="13"/>
  <c r="K1336" i="13"/>
  <c r="K1337" i="13"/>
  <c r="K1338" i="13"/>
  <c r="K1339" i="13"/>
  <c r="K1340" i="13"/>
  <c r="K1341" i="13"/>
  <c r="K1342" i="13"/>
  <c r="K1343" i="13"/>
  <c r="K1344" i="13"/>
  <c r="K1345" i="13"/>
  <c r="K1346" i="13"/>
  <c r="K1347" i="13"/>
  <c r="K1348" i="13"/>
  <c r="K1349" i="13"/>
  <c r="K1350" i="13"/>
  <c r="K1351" i="13"/>
  <c r="K1352" i="13"/>
  <c r="K1353" i="13"/>
  <c r="K1354" i="13"/>
  <c r="K1355" i="13"/>
  <c r="K1356" i="13"/>
  <c r="K1357" i="13"/>
  <c r="K1358" i="13"/>
  <c r="K1359" i="13"/>
  <c r="K1360" i="13"/>
  <c r="K1361" i="13"/>
  <c r="K1362" i="13"/>
  <c r="K1363" i="13"/>
  <c r="K1364" i="13"/>
  <c r="K1365" i="13"/>
  <c r="K1366" i="13"/>
  <c r="K1367" i="13"/>
  <c r="K1368" i="13"/>
  <c r="K1369" i="13"/>
  <c r="K1370" i="13"/>
  <c r="K1371" i="13"/>
  <c r="K1372" i="13"/>
  <c r="K1373" i="13"/>
  <c r="K1374" i="13"/>
  <c r="K1375" i="13"/>
  <c r="K1376" i="13"/>
  <c r="K1377" i="13"/>
  <c r="K1378" i="13"/>
  <c r="K1379" i="13"/>
  <c r="K1380" i="13"/>
  <c r="K1381" i="13"/>
  <c r="K1382" i="13"/>
  <c r="K1383" i="13"/>
  <c r="K1384" i="13"/>
  <c r="K1385" i="13"/>
  <c r="K1386" i="13"/>
  <c r="K1387" i="13"/>
  <c r="K1388" i="13"/>
  <c r="K1389" i="13"/>
  <c r="K1390" i="13"/>
  <c r="K1391" i="13"/>
  <c r="K1392" i="13"/>
  <c r="K1393" i="13"/>
  <c r="K1394" i="13"/>
  <c r="K1395" i="13"/>
  <c r="K1396" i="13"/>
  <c r="K1397" i="13"/>
  <c r="K1398" i="13"/>
  <c r="K1399" i="13"/>
  <c r="K1400" i="13"/>
  <c r="K1401" i="13"/>
  <c r="K1402" i="13"/>
  <c r="K1403" i="13"/>
  <c r="K1404" i="13"/>
  <c r="K1405" i="13"/>
  <c r="K1406" i="13"/>
  <c r="K1407" i="13"/>
  <c r="K1408" i="13"/>
  <c r="K1409" i="13"/>
  <c r="K1410" i="13"/>
  <c r="K1411" i="13"/>
  <c r="K1412" i="13"/>
  <c r="K1413" i="13"/>
  <c r="K1414" i="13"/>
  <c r="K1415" i="13"/>
  <c r="K1416" i="13"/>
  <c r="K1417" i="13"/>
  <c r="K1418" i="13"/>
  <c r="K1419" i="13"/>
  <c r="K1420" i="13"/>
  <c r="K1421" i="13"/>
  <c r="K1422" i="13"/>
  <c r="K1423" i="13"/>
  <c r="K1424" i="13"/>
  <c r="K1425" i="13"/>
  <c r="K1426" i="13"/>
  <c r="K1427" i="13"/>
  <c r="K1428" i="13"/>
  <c r="K1429" i="13"/>
  <c r="K1430" i="13"/>
  <c r="K1431" i="13"/>
  <c r="K1432" i="13"/>
  <c r="K1433" i="13"/>
  <c r="K1434" i="13"/>
  <c r="K1435" i="13"/>
  <c r="K1436" i="13"/>
  <c r="K1437" i="13"/>
  <c r="K1438" i="13"/>
  <c r="K1439" i="13"/>
  <c r="K1440" i="13"/>
  <c r="K1441" i="13"/>
  <c r="K1442" i="13"/>
  <c r="K1443" i="13"/>
  <c r="K1444" i="13"/>
  <c r="K1445" i="13"/>
  <c r="K1446" i="13"/>
  <c r="K1447" i="13"/>
  <c r="K1448" i="13"/>
  <c r="K1449" i="13"/>
  <c r="K1450" i="13"/>
  <c r="K1451" i="13"/>
  <c r="K1452" i="13"/>
  <c r="K1453" i="13"/>
  <c r="K1454" i="13"/>
  <c r="K1455" i="13"/>
  <c r="K1456" i="13"/>
  <c r="K1457" i="13"/>
  <c r="K1458" i="13"/>
  <c r="K1459" i="13"/>
  <c r="K1460" i="13"/>
  <c r="K1461" i="13"/>
  <c r="K1462" i="13"/>
  <c r="K1463" i="13"/>
  <c r="K1464" i="13"/>
  <c r="K1465" i="13"/>
  <c r="K1466" i="13"/>
  <c r="K1467" i="13"/>
  <c r="K1468" i="13"/>
  <c r="K1469" i="13"/>
  <c r="K1470" i="13"/>
  <c r="K1471" i="13"/>
  <c r="K1472" i="13"/>
  <c r="K1473" i="13"/>
  <c r="K1474" i="13"/>
  <c r="K1475" i="13"/>
  <c r="K1476" i="13"/>
  <c r="K1477" i="13"/>
  <c r="K1478" i="13"/>
  <c r="K1479" i="13"/>
  <c r="K1480" i="13"/>
  <c r="K1481" i="13"/>
  <c r="K1482" i="13"/>
  <c r="K1483" i="13"/>
  <c r="K1484" i="13"/>
  <c r="K1485" i="13"/>
  <c r="K1486" i="13"/>
  <c r="K1487" i="13"/>
  <c r="K1488" i="13"/>
  <c r="K1489" i="13"/>
  <c r="K1490" i="13"/>
  <c r="K1491" i="13"/>
  <c r="K1492" i="13"/>
  <c r="K1493" i="13"/>
  <c r="K1494" i="13"/>
  <c r="K1495" i="13"/>
  <c r="K1496" i="13"/>
  <c r="K1497" i="13"/>
  <c r="K1498" i="13"/>
  <c r="K1499" i="13"/>
  <c r="K1500" i="13"/>
  <c r="K1501" i="13"/>
  <c r="K1502" i="13"/>
  <c r="K1503" i="13"/>
  <c r="K1504" i="13"/>
  <c r="K1505" i="13"/>
  <c r="K1506" i="13"/>
  <c r="K1507" i="13"/>
  <c r="K1508" i="13"/>
  <c r="K1509" i="13"/>
  <c r="K1510" i="13"/>
  <c r="K1511" i="13"/>
  <c r="K1512" i="13"/>
  <c r="K1513" i="13"/>
  <c r="K1514" i="13"/>
  <c r="K1515" i="13"/>
  <c r="K1516" i="13"/>
  <c r="K1517" i="13"/>
  <c r="K1518" i="13"/>
  <c r="K1519" i="13"/>
  <c r="K1520" i="13"/>
  <c r="K1521" i="13"/>
  <c r="K1522" i="13"/>
  <c r="K1523" i="13"/>
  <c r="K1524" i="13"/>
  <c r="K1525" i="13"/>
  <c r="K1526" i="13"/>
  <c r="K1527" i="13"/>
  <c r="K1528" i="13"/>
  <c r="K1529" i="13"/>
  <c r="K1530" i="13"/>
  <c r="K1531" i="13"/>
  <c r="K1532" i="13"/>
  <c r="K1533" i="13"/>
  <c r="K1534" i="13"/>
  <c r="K1535" i="13"/>
  <c r="K1536" i="13"/>
  <c r="K1537" i="13"/>
  <c r="K1538" i="13"/>
  <c r="K1539" i="13"/>
  <c r="K1540" i="13"/>
  <c r="K1541" i="13"/>
  <c r="K1542" i="13"/>
  <c r="K1543" i="13"/>
  <c r="K1544" i="13"/>
  <c r="K1545" i="13"/>
  <c r="K1546" i="13"/>
  <c r="K1547" i="13"/>
  <c r="K1548" i="13"/>
  <c r="K1549" i="13"/>
  <c r="K1550" i="13"/>
  <c r="K1551" i="13"/>
  <c r="K1552" i="13"/>
  <c r="K1553" i="13"/>
  <c r="K1554" i="13"/>
  <c r="K1555" i="13"/>
  <c r="K1556" i="13"/>
  <c r="K1557" i="13"/>
  <c r="K1558" i="13"/>
  <c r="K1559" i="13"/>
  <c r="K1560" i="13"/>
  <c r="K1561" i="13"/>
  <c r="K1562" i="13"/>
  <c r="K1563" i="13"/>
  <c r="K1564" i="13"/>
  <c r="K1565" i="13"/>
  <c r="K1566" i="13"/>
  <c r="K1567" i="13"/>
  <c r="K1568" i="13"/>
  <c r="K1569" i="13"/>
  <c r="K1570" i="13"/>
  <c r="K1571" i="13"/>
  <c r="K1572" i="13"/>
  <c r="K1573" i="13"/>
  <c r="K1574" i="13"/>
  <c r="K1575" i="13"/>
  <c r="K1576" i="13"/>
  <c r="K1577" i="13"/>
  <c r="K1578" i="13"/>
  <c r="K1579" i="13"/>
  <c r="K1580" i="13"/>
  <c r="K1581" i="13"/>
  <c r="K1582" i="13"/>
  <c r="K1583" i="13"/>
  <c r="K1584" i="13"/>
  <c r="K1585" i="13"/>
  <c r="K1586" i="13"/>
  <c r="K1587" i="13"/>
  <c r="K1588" i="13"/>
  <c r="K1589" i="13"/>
  <c r="K1590" i="13"/>
  <c r="K1591" i="13"/>
  <c r="K1592" i="13"/>
  <c r="K1593" i="13"/>
  <c r="K1594" i="13"/>
  <c r="K1595" i="13"/>
  <c r="K1596" i="13"/>
  <c r="K1597" i="13"/>
  <c r="K1598" i="13"/>
  <c r="K1599" i="13"/>
  <c r="K1600" i="13"/>
  <c r="K1601" i="13"/>
  <c r="K1602" i="13"/>
  <c r="K1603" i="13"/>
  <c r="K1604" i="13"/>
  <c r="K1605" i="13"/>
  <c r="K1606" i="13"/>
  <c r="K1607" i="13"/>
  <c r="K1608" i="13"/>
  <c r="K1609" i="13"/>
  <c r="K1610" i="13"/>
  <c r="K1611" i="13"/>
  <c r="K1612" i="13"/>
  <c r="K1613" i="13"/>
  <c r="K1614" i="13"/>
  <c r="K1615" i="13"/>
  <c r="K1616" i="13"/>
  <c r="K1617" i="13"/>
  <c r="K1618" i="13"/>
  <c r="K1619" i="13"/>
  <c r="K1620" i="13"/>
  <c r="K1621" i="13"/>
  <c r="K1622" i="13"/>
  <c r="K1623" i="13"/>
  <c r="K1624" i="13"/>
  <c r="K1625" i="13"/>
  <c r="K1626" i="13"/>
  <c r="K1627" i="13"/>
  <c r="K1628" i="13"/>
  <c r="K1629" i="13"/>
  <c r="K1630" i="13"/>
  <c r="K1631" i="13"/>
  <c r="K1632" i="13"/>
  <c r="K1633" i="13"/>
  <c r="K1634" i="13"/>
  <c r="K1635" i="13"/>
  <c r="K1636" i="13"/>
  <c r="K1637" i="13"/>
  <c r="K1638" i="13"/>
  <c r="K1639" i="13"/>
  <c r="K1640" i="13"/>
  <c r="K1641" i="13"/>
  <c r="K1642" i="13"/>
  <c r="K1643" i="13"/>
  <c r="K1644" i="13"/>
  <c r="K1645" i="13"/>
  <c r="K1646" i="13"/>
  <c r="K1647" i="13"/>
  <c r="K1648" i="13"/>
  <c r="K1649" i="13"/>
  <c r="K1650" i="13"/>
  <c r="K1651" i="13"/>
  <c r="K1652" i="13"/>
  <c r="K1653" i="13"/>
  <c r="K1654" i="13"/>
  <c r="K1655" i="13"/>
  <c r="K1656" i="13"/>
  <c r="K1657" i="13"/>
  <c r="K1658" i="13"/>
  <c r="K1659" i="13"/>
  <c r="K1660" i="13"/>
  <c r="K1661" i="13"/>
  <c r="K1662" i="13"/>
  <c r="K1663" i="13"/>
  <c r="K1664" i="13"/>
  <c r="K1665" i="13"/>
  <c r="K1666" i="13"/>
  <c r="K1667" i="13"/>
  <c r="K1668" i="13"/>
  <c r="K1669" i="13"/>
  <c r="K1670" i="13"/>
  <c r="K1671" i="13"/>
  <c r="K1672" i="13"/>
  <c r="K1673" i="13"/>
  <c r="K1674" i="13"/>
  <c r="K1675" i="13"/>
  <c r="K1676" i="13"/>
  <c r="K1677" i="13"/>
  <c r="K1678" i="13"/>
  <c r="K1679" i="13"/>
  <c r="K1680" i="13"/>
  <c r="K1681" i="13"/>
  <c r="K1682" i="13"/>
  <c r="K1683" i="13"/>
  <c r="K1684" i="13"/>
  <c r="K1685" i="13"/>
  <c r="K1686" i="13"/>
  <c r="K1687" i="13"/>
  <c r="K1688" i="13"/>
  <c r="K1689" i="13"/>
  <c r="K1690" i="13"/>
  <c r="K1691" i="13"/>
  <c r="K1692" i="13"/>
  <c r="K1693" i="13"/>
  <c r="K1694" i="13"/>
  <c r="K1695" i="13"/>
  <c r="K1696" i="13"/>
  <c r="K1697" i="13"/>
  <c r="K1698" i="13"/>
  <c r="K1699" i="13"/>
  <c r="K1700" i="13"/>
  <c r="K1701" i="13"/>
  <c r="K1702" i="13"/>
  <c r="K1703" i="13"/>
  <c r="K1704" i="13"/>
  <c r="K1705" i="13"/>
  <c r="K1706" i="13"/>
  <c r="K1707" i="13"/>
  <c r="K1708" i="13"/>
  <c r="K1709" i="13"/>
  <c r="K1710" i="13"/>
  <c r="K1711" i="13"/>
  <c r="K1712" i="13"/>
  <c r="K1713" i="13"/>
  <c r="K1714" i="13"/>
  <c r="K1715" i="13"/>
  <c r="K1716" i="13"/>
  <c r="K1717" i="13"/>
  <c r="K1718" i="13"/>
  <c r="K1719" i="13"/>
  <c r="K1720" i="13"/>
  <c r="K1721" i="13"/>
  <c r="K1722" i="13"/>
  <c r="K1723" i="13"/>
  <c r="K1724" i="13"/>
  <c r="K1725" i="13"/>
  <c r="K1726" i="13"/>
  <c r="K1727" i="13"/>
  <c r="K1728" i="13"/>
  <c r="K1729" i="13"/>
  <c r="K1730" i="13"/>
  <c r="K1731" i="13"/>
  <c r="K1732" i="13"/>
  <c r="K1733" i="13"/>
  <c r="K1734" i="13"/>
  <c r="K1735" i="13"/>
  <c r="K1736" i="13"/>
  <c r="K1737" i="13"/>
  <c r="K1738" i="13"/>
  <c r="K1739" i="13"/>
  <c r="K1740" i="13"/>
  <c r="K1741" i="13"/>
  <c r="K1742" i="13"/>
  <c r="K1743" i="13"/>
  <c r="K1744" i="13"/>
  <c r="K1745" i="13"/>
  <c r="K1746" i="13"/>
  <c r="K1747" i="13"/>
  <c r="K1748" i="13"/>
  <c r="K1749" i="13"/>
  <c r="K1750" i="13"/>
  <c r="K1751" i="13"/>
  <c r="K1752" i="13"/>
  <c r="K1753" i="13"/>
  <c r="K1754" i="13"/>
  <c r="K1755" i="13"/>
  <c r="K1756" i="13"/>
  <c r="K1757" i="13"/>
  <c r="K1758" i="13"/>
  <c r="K1759" i="13"/>
  <c r="K1760" i="13"/>
  <c r="K1761" i="13"/>
  <c r="K1762" i="13"/>
  <c r="K1763" i="13"/>
  <c r="K1764" i="13"/>
  <c r="K1765" i="13"/>
  <c r="K1766" i="13"/>
  <c r="K1767" i="13"/>
  <c r="K1768" i="13"/>
  <c r="K1769" i="13"/>
  <c r="K1770" i="13"/>
  <c r="K1771" i="13"/>
  <c r="K1772" i="13"/>
  <c r="K1773" i="13"/>
  <c r="K1774" i="13"/>
  <c r="K1775" i="13"/>
  <c r="K1776" i="13"/>
  <c r="K1777" i="13"/>
  <c r="K1778" i="13"/>
  <c r="K1779" i="13"/>
  <c r="K1780" i="13"/>
  <c r="K1781" i="13"/>
  <c r="K1782" i="13"/>
  <c r="K1783" i="13"/>
  <c r="K1784" i="13"/>
  <c r="K1785" i="13"/>
  <c r="K1786" i="13"/>
  <c r="K1787" i="13"/>
  <c r="K1788" i="13"/>
  <c r="K1789" i="13"/>
  <c r="K1790" i="13"/>
  <c r="K1791" i="13"/>
  <c r="K1792" i="13"/>
  <c r="K1793" i="13"/>
  <c r="K1794" i="13"/>
  <c r="K1795" i="13"/>
  <c r="K1796" i="13"/>
  <c r="K1797" i="13"/>
  <c r="K1798" i="13"/>
  <c r="K1799" i="13"/>
  <c r="K1800" i="13"/>
  <c r="K1801" i="13"/>
  <c r="K1802" i="13"/>
  <c r="K1803" i="13"/>
  <c r="K1804" i="13"/>
  <c r="K1805" i="13"/>
  <c r="K1806" i="13"/>
  <c r="K1807" i="13"/>
  <c r="K1808" i="13"/>
  <c r="K1809" i="13"/>
  <c r="K1810" i="13"/>
  <c r="K1811" i="13"/>
  <c r="K1812" i="13"/>
  <c r="K1813" i="13"/>
  <c r="K1814" i="13"/>
  <c r="K1815" i="13"/>
  <c r="K1816" i="13"/>
  <c r="K1817" i="13"/>
  <c r="K1818" i="13"/>
  <c r="K1819" i="13"/>
  <c r="K1820" i="13"/>
  <c r="K1821" i="13"/>
  <c r="K1822" i="13"/>
  <c r="K1823" i="13"/>
  <c r="K1824" i="13"/>
  <c r="K1825" i="13"/>
  <c r="K1826" i="13"/>
  <c r="K1827" i="13"/>
  <c r="K1828" i="13"/>
  <c r="K1829" i="13"/>
  <c r="K1830" i="13"/>
  <c r="K1831" i="13"/>
  <c r="K1832" i="13"/>
  <c r="K1833" i="13"/>
  <c r="K1834" i="13"/>
  <c r="K1835" i="13"/>
  <c r="K1836" i="13"/>
  <c r="K1837" i="13"/>
  <c r="K1838" i="13"/>
  <c r="K1839" i="13"/>
  <c r="K1840" i="13"/>
  <c r="K1841" i="13"/>
  <c r="K1842" i="13"/>
  <c r="K1843" i="13"/>
  <c r="K1844" i="13"/>
  <c r="K1845" i="13"/>
  <c r="K1846" i="13"/>
  <c r="K1847" i="13"/>
  <c r="K1848" i="13"/>
  <c r="K1849" i="13"/>
  <c r="K1850" i="13"/>
  <c r="K1851" i="13"/>
  <c r="K1852" i="13"/>
  <c r="K1853" i="13"/>
  <c r="K1854" i="13"/>
  <c r="K1855" i="13"/>
  <c r="K1856" i="13"/>
  <c r="K1857" i="13"/>
  <c r="K1858" i="13"/>
  <c r="K1859" i="13"/>
  <c r="K1860" i="13"/>
  <c r="K1861" i="13"/>
  <c r="K1862" i="13"/>
  <c r="K1863" i="13"/>
  <c r="K1864" i="13"/>
  <c r="K1865" i="13"/>
  <c r="K1866" i="13"/>
  <c r="K1867" i="13"/>
  <c r="K1868" i="13"/>
  <c r="K1869" i="13"/>
  <c r="K1870" i="13"/>
  <c r="K1871" i="13"/>
  <c r="K1872" i="13"/>
  <c r="K1873" i="13"/>
  <c r="K1874" i="13"/>
  <c r="K1875" i="13"/>
  <c r="K1876" i="13"/>
  <c r="K1877" i="13"/>
  <c r="K1878" i="13"/>
  <c r="K1879" i="13"/>
  <c r="K1880" i="13"/>
  <c r="K1881" i="13"/>
  <c r="K1882" i="13"/>
  <c r="K1883" i="13"/>
  <c r="K1884" i="13"/>
  <c r="K1885" i="13"/>
  <c r="K1886" i="13"/>
  <c r="K1887" i="13"/>
  <c r="K1888" i="13"/>
  <c r="K1889" i="13"/>
  <c r="K1890" i="13"/>
  <c r="K1891" i="13"/>
  <c r="K1892" i="13"/>
  <c r="K1893" i="13"/>
  <c r="K1894" i="13"/>
  <c r="K1895" i="13"/>
  <c r="K1896" i="13"/>
  <c r="K1897" i="13"/>
  <c r="K1898" i="13"/>
  <c r="K1899" i="13"/>
  <c r="K1900" i="13"/>
  <c r="K1901" i="13"/>
  <c r="K1902" i="13"/>
  <c r="K1903" i="13"/>
  <c r="K1904" i="13"/>
  <c r="K1905" i="13"/>
  <c r="K1906" i="13"/>
  <c r="K1907" i="13"/>
  <c r="K1908" i="13"/>
  <c r="K1909" i="13"/>
  <c r="K1910" i="13"/>
  <c r="K1911" i="13"/>
  <c r="K1912" i="13"/>
  <c r="K1913" i="13"/>
  <c r="K1914" i="13"/>
  <c r="K1915" i="13"/>
  <c r="K1916" i="13"/>
  <c r="K1917" i="13"/>
  <c r="K1918" i="13"/>
  <c r="K1919" i="13"/>
  <c r="K1920" i="13"/>
  <c r="K1921" i="13"/>
  <c r="K1922" i="13"/>
  <c r="K1923" i="13"/>
  <c r="K1924" i="13"/>
  <c r="K1925" i="13"/>
  <c r="K1926" i="13"/>
  <c r="K1927" i="13"/>
  <c r="K1928" i="13"/>
  <c r="K1929" i="13"/>
  <c r="K1930" i="13"/>
  <c r="K1931" i="13"/>
  <c r="K1932" i="13"/>
  <c r="K1933" i="13"/>
  <c r="K1934" i="13"/>
  <c r="K1935" i="13"/>
  <c r="K1936" i="13"/>
  <c r="K1937" i="13"/>
  <c r="K1938" i="13"/>
  <c r="K1939" i="13"/>
  <c r="K1940" i="13"/>
  <c r="K1941" i="13"/>
  <c r="K1942" i="13"/>
  <c r="K1943" i="13"/>
  <c r="K1944" i="13"/>
  <c r="K1945" i="13"/>
  <c r="K1946" i="13"/>
  <c r="K1947" i="13"/>
  <c r="K1948" i="13"/>
  <c r="K1949" i="13"/>
  <c r="K1950" i="13"/>
  <c r="K1951" i="13"/>
  <c r="K1952" i="13"/>
  <c r="K1953" i="13"/>
  <c r="K1954" i="13"/>
  <c r="K1955" i="13"/>
  <c r="K1956" i="13"/>
  <c r="K1957" i="13"/>
  <c r="K1958" i="13"/>
  <c r="K1959" i="13"/>
  <c r="K1960" i="13"/>
  <c r="K1961" i="13"/>
  <c r="K1962" i="13"/>
  <c r="K1963" i="13"/>
  <c r="K1964" i="13"/>
  <c r="K1965" i="13"/>
  <c r="K1966" i="13"/>
  <c r="K1967" i="13"/>
  <c r="K1968" i="13"/>
  <c r="K1969" i="13"/>
  <c r="K1970" i="13"/>
  <c r="K1971" i="13"/>
  <c r="K1972" i="13"/>
  <c r="K1973" i="13"/>
  <c r="K1974" i="13"/>
  <c r="K1975" i="13"/>
  <c r="K1976" i="13"/>
  <c r="K1977" i="13"/>
  <c r="K1978" i="13"/>
  <c r="K1979" i="13"/>
  <c r="K1980" i="13"/>
  <c r="K1981" i="13"/>
  <c r="K1982" i="13"/>
  <c r="K1983" i="13"/>
  <c r="K1984" i="13"/>
  <c r="K1985" i="13"/>
  <c r="K1986" i="13"/>
  <c r="K1987" i="13"/>
  <c r="K1988" i="13"/>
  <c r="K1989" i="13"/>
  <c r="K1990" i="13"/>
  <c r="K1991" i="13"/>
  <c r="K1992" i="13"/>
  <c r="K1993" i="13"/>
  <c r="K1994" i="13"/>
  <c r="K1995" i="13"/>
  <c r="K1996" i="13"/>
  <c r="K1997" i="13"/>
  <c r="K1998" i="13"/>
  <c r="K1999" i="13"/>
  <c r="K2000" i="13"/>
  <c r="K2001" i="13"/>
  <c r="K2002" i="13"/>
  <c r="K2003" i="13"/>
  <c r="K2004" i="13"/>
  <c r="K2005" i="13"/>
  <c r="K2006" i="13"/>
  <c r="K2007" i="13"/>
  <c r="K2008" i="13"/>
  <c r="K2009" i="13"/>
  <c r="K2010" i="13"/>
  <c r="K2011" i="13"/>
  <c r="K2012" i="13"/>
  <c r="K2013" i="13"/>
  <c r="K2014" i="13"/>
  <c r="K2015" i="13"/>
  <c r="K2016" i="13"/>
  <c r="K2017" i="13"/>
  <c r="K2018" i="13"/>
  <c r="K2019" i="13"/>
  <c r="K2020" i="13"/>
  <c r="K2021" i="13"/>
  <c r="K2022" i="13"/>
  <c r="K2023" i="13"/>
  <c r="K2024" i="13"/>
  <c r="K2025" i="13"/>
  <c r="K2026" i="13"/>
  <c r="K2027" i="13"/>
  <c r="K2028" i="13"/>
  <c r="K2029" i="13"/>
  <c r="K2030" i="13"/>
  <c r="K2031" i="13"/>
  <c r="K2032" i="13"/>
  <c r="K2033" i="13"/>
  <c r="K2034" i="13"/>
  <c r="K2035" i="13"/>
  <c r="K2036" i="13"/>
  <c r="K2037" i="13"/>
  <c r="K2038" i="13"/>
  <c r="K2039" i="13"/>
  <c r="K2040" i="13"/>
  <c r="K2041" i="13"/>
  <c r="K2042" i="13"/>
  <c r="K2043" i="13"/>
  <c r="K2044" i="13"/>
  <c r="K2045" i="13"/>
  <c r="K2046" i="13"/>
  <c r="K2047" i="13"/>
  <c r="K2048" i="13"/>
  <c r="K2049" i="13"/>
  <c r="K2050" i="13"/>
  <c r="K2051" i="13"/>
  <c r="K2052" i="13"/>
  <c r="K2053" i="13"/>
  <c r="K2054" i="13"/>
  <c r="K2055" i="13"/>
  <c r="K2056" i="13"/>
  <c r="K2057" i="13"/>
  <c r="K2058" i="13"/>
  <c r="K2059" i="13"/>
  <c r="K2060" i="13"/>
  <c r="K2061" i="13"/>
  <c r="K2062" i="13"/>
  <c r="K2063" i="13"/>
  <c r="K2064" i="13"/>
  <c r="K2065" i="13"/>
  <c r="K2066" i="13"/>
  <c r="K2067" i="13"/>
  <c r="K2068" i="13"/>
  <c r="K2069" i="13"/>
  <c r="K2070" i="13"/>
  <c r="K2071" i="13"/>
  <c r="K2072" i="13"/>
  <c r="K2073" i="13"/>
  <c r="K2074" i="13"/>
  <c r="K2075" i="13"/>
  <c r="K2076" i="13"/>
  <c r="K2077" i="13"/>
  <c r="K2078" i="13"/>
  <c r="K2079" i="13"/>
  <c r="K2080" i="13"/>
  <c r="K2081" i="13"/>
  <c r="K2082" i="13"/>
  <c r="K2083" i="13"/>
  <c r="K2084" i="13"/>
  <c r="K2085" i="13"/>
  <c r="K2086" i="13"/>
  <c r="K2087" i="13"/>
  <c r="K2088" i="13"/>
  <c r="K2089" i="13"/>
  <c r="K2090" i="13"/>
  <c r="K2091" i="13"/>
  <c r="K2092" i="13"/>
  <c r="K2093" i="13"/>
  <c r="K2094" i="13"/>
  <c r="K2095" i="13"/>
  <c r="K2096" i="13"/>
  <c r="K2097" i="13"/>
  <c r="K2098" i="13"/>
  <c r="K2099" i="13"/>
  <c r="K2100" i="13"/>
  <c r="K2101" i="13"/>
  <c r="K2102" i="13"/>
  <c r="K2103" i="13"/>
  <c r="K2104" i="13"/>
  <c r="K2105" i="13"/>
  <c r="K2106" i="13"/>
  <c r="K2107" i="13"/>
  <c r="K2108" i="13"/>
  <c r="K2109" i="13"/>
  <c r="K2110" i="13"/>
  <c r="K2111" i="13"/>
  <c r="K2112" i="13"/>
  <c r="K2113" i="13"/>
  <c r="K2114" i="13"/>
  <c r="K2115" i="13"/>
  <c r="K2116" i="13"/>
  <c r="K2117" i="13"/>
  <c r="K2118" i="13"/>
  <c r="K2119" i="13"/>
  <c r="K2120" i="13"/>
  <c r="K2121" i="13"/>
  <c r="K2122" i="13"/>
  <c r="K2123" i="13"/>
  <c r="K2124" i="13"/>
  <c r="K2125" i="13"/>
  <c r="K2126" i="13"/>
  <c r="K2127" i="13"/>
  <c r="K2128" i="13"/>
  <c r="K2129" i="13"/>
  <c r="K2130" i="13"/>
  <c r="K2131" i="13"/>
  <c r="K2132" i="13"/>
  <c r="K2133" i="13"/>
  <c r="K2134" i="13"/>
  <c r="K2135" i="13"/>
  <c r="K2136" i="13"/>
  <c r="K2137" i="13"/>
  <c r="K2138" i="13"/>
  <c r="K2139" i="13"/>
  <c r="K2140" i="13"/>
  <c r="K2141" i="13"/>
  <c r="K2142" i="13"/>
  <c r="K2143" i="13"/>
  <c r="K2144" i="13"/>
  <c r="K2145" i="13"/>
  <c r="K2146" i="13"/>
  <c r="K2147" i="13"/>
  <c r="K2148" i="13"/>
  <c r="K2149" i="13"/>
  <c r="K2150" i="13"/>
  <c r="K2151" i="13"/>
  <c r="K2152" i="13"/>
  <c r="K2153" i="13"/>
  <c r="K2154" i="13"/>
  <c r="K2155" i="13"/>
  <c r="K2156" i="13"/>
  <c r="K2157" i="13"/>
  <c r="K2158" i="13"/>
  <c r="K2159" i="13"/>
  <c r="K2160" i="13"/>
  <c r="K2161" i="13"/>
  <c r="K2162" i="13"/>
  <c r="K2163" i="13"/>
  <c r="K2164" i="13"/>
  <c r="K2165" i="13"/>
  <c r="K2166" i="13"/>
  <c r="K2167" i="13"/>
  <c r="K2168" i="13"/>
  <c r="K2169" i="13"/>
  <c r="K2170" i="13"/>
  <c r="K2171" i="13"/>
  <c r="K2172" i="13"/>
  <c r="K2173" i="13"/>
  <c r="K2174" i="13"/>
  <c r="K2175" i="13"/>
  <c r="K2176" i="13"/>
  <c r="K2177" i="13"/>
  <c r="K2178" i="13"/>
  <c r="K2179" i="13"/>
  <c r="K2180" i="13"/>
  <c r="K2181" i="13"/>
  <c r="K2182" i="13"/>
  <c r="K2183" i="13"/>
  <c r="K2184" i="13"/>
  <c r="K2185" i="13"/>
  <c r="K2186" i="13"/>
  <c r="K2187" i="13"/>
  <c r="K2188" i="13"/>
  <c r="K2189" i="13"/>
  <c r="K2190" i="13"/>
  <c r="K2191" i="13"/>
  <c r="K2192" i="13"/>
  <c r="K2193" i="13"/>
  <c r="K2194" i="13"/>
  <c r="K2195" i="13"/>
  <c r="K2196" i="13"/>
  <c r="K2197" i="13"/>
  <c r="K2198" i="13"/>
  <c r="K2199" i="13"/>
  <c r="K2200" i="13"/>
  <c r="K2201" i="13"/>
  <c r="K2202" i="13"/>
  <c r="K2203" i="13"/>
  <c r="K2204" i="13"/>
  <c r="K2205" i="13"/>
  <c r="K2206" i="13"/>
  <c r="K2207" i="13"/>
  <c r="K2208" i="13"/>
  <c r="K2209" i="13"/>
  <c r="K2210" i="13"/>
  <c r="K2211" i="13"/>
  <c r="K2212" i="13"/>
  <c r="K2213" i="13"/>
  <c r="K2214" i="13"/>
  <c r="K2215" i="13"/>
  <c r="K2216" i="13"/>
  <c r="K2217" i="13"/>
  <c r="K2218" i="13"/>
  <c r="K2219" i="13"/>
  <c r="K2220" i="13"/>
  <c r="K2221" i="13"/>
  <c r="K2222" i="13"/>
  <c r="K2223" i="13"/>
  <c r="K2224" i="13"/>
  <c r="K2225" i="13"/>
  <c r="K2226" i="13"/>
  <c r="K2227" i="13"/>
  <c r="K2228" i="13"/>
  <c r="K2229" i="13"/>
  <c r="K2230" i="13"/>
  <c r="K2231" i="13"/>
  <c r="K2232" i="13"/>
  <c r="K2233" i="13"/>
  <c r="K2234" i="13"/>
  <c r="K2235" i="13"/>
  <c r="K2236" i="13"/>
  <c r="K2237" i="13"/>
  <c r="K2238" i="13"/>
  <c r="K2239" i="13"/>
  <c r="K2240" i="13"/>
  <c r="K2241" i="13"/>
  <c r="K2242" i="13"/>
  <c r="K2243" i="13"/>
  <c r="K2244" i="13"/>
  <c r="K2245" i="13"/>
  <c r="K2246" i="13"/>
  <c r="K2247" i="13"/>
  <c r="K2248" i="13"/>
  <c r="K2249" i="13"/>
  <c r="K2250" i="13"/>
  <c r="K2251" i="13"/>
  <c r="K2252" i="13"/>
  <c r="K2253" i="13"/>
  <c r="K2254" i="13"/>
  <c r="K2255" i="13"/>
  <c r="K2256" i="13"/>
  <c r="K2257" i="13"/>
  <c r="K2258" i="13"/>
  <c r="K2259" i="13"/>
  <c r="K2260" i="13"/>
  <c r="K2261" i="13"/>
  <c r="K2262" i="13"/>
  <c r="K2263" i="13"/>
  <c r="K2264" i="13"/>
  <c r="K2265" i="13"/>
  <c r="K2266" i="13"/>
  <c r="K2267" i="13"/>
  <c r="K2268" i="13"/>
  <c r="K2269" i="13"/>
  <c r="K2270" i="13"/>
  <c r="K2271" i="13"/>
  <c r="K2272" i="13"/>
  <c r="K2273" i="13"/>
  <c r="K2274" i="13"/>
  <c r="K2275" i="13"/>
  <c r="K2276" i="13"/>
  <c r="K2277" i="13"/>
  <c r="K2278" i="13"/>
  <c r="K2279" i="13"/>
  <c r="K2280" i="13"/>
  <c r="K2281" i="13"/>
  <c r="K2282" i="13"/>
  <c r="K2283" i="13"/>
  <c r="K2284" i="13"/>
  <c r="K2285" i="13"/>
  <c r="K2286" i="13"/>
  <c r="K2287" i="13"/>
  <c r="K2288" i="13"/>
  <c r="K2289" i="13"/>
  <c r="K2290" i="13"/>
  <c r="K2291" i="13"/>
  <c r="K2292" i="13"/>
  <c r="K2293" i="13"/>
  <c r="K2294" i="13"/>
  <c r="K2295" i="13"/>
  <c r="K2296" i="13"/>
  <c r="K2297" i="13"/>
  <c r="K2298" i="13"/>
  <c r="K2299" i="13"/>
  <c r="K2300" i="13"/>
  <c r="K2301" i="13"/>
  <c r="K2302" i="13"/>
  <c r="K2303" i="13"/>
  <c r="K2304" i="13"/>
  <c r="K2305" i="13"/>
  <c r="K2306" i="13"/>
  <c r="K2307" i="13"/>
  <c r="K2308" i="13"/>
  <c r="K2309" i="13"/>
  <c r="K2310" i="13"/>
  <c r="K2311" i="13"/>
  <c r="K2312" i="13"/>
  <c r="K2313" i="13"/>
  <c r="K2314" i="13"/>
  <c r="K2315" i="13"/>
  <c r="K2316" i="13"/>
  <c r="K2317" i="13"/>
  <c r="K2318" i="13"/>
  <c r="K2319" i="13"/>
  <c r="K2320" i="13"/>
  <c r="K2321" i="13"/>
  <c r="K2322" i="13"/>
  <c r="K2323" i="13"/>
  <c r="K2324" i="13"/>
  <c r="K2325" i="13"/>
  <c r="K2326" i="13"/>
  <c r="K2327" i="13"/>
  <c r="K2328" i="13"/>
  <c r="K2329" i="13"/>
  <c r="K2330" i="13"/>
  <c r="K2331" i="13"/>
  <c r="K2332" i="13"/>
  <c r="K2333" i="13"/>
  <c r="K2334" i="13"/>
  <c r="K2335" i="13"/>
  <c r="K2336" i="13"/>
  <c r="K2" i="13"/>
  <c r="J3" i="13"/>
  <c r="J4" i="13"/>
  <c r="J5" i="13"/>
  <c r="J6" i="13"/>
  <c r="J7" i="13"/>
  <c r="J8" i="13"/>
  <c r="J9" i="13"/>
  <c r="J10" i="13"/>
  <c r="J11" i="13"/>
  <c r="J12" i="13"/>
  <c r="J13" i="13"/>
  <c r="J14" i="13"/>
  <c r="J15" i="13"/>
  <c r="J16" i="13"/>
  <c r="J17" i="13"/>
  <c r="J18" i="13"/>
  <c r="J19" i="13"/>
  <c r="J20" i="13"/>
  <c r="J21" i="13"/>
  <c r="J22" i="13"/>
  <c r="J23" i="13"/>
  <c r="J24" i="13"/>
  <c r="J25" i="13"/>
  <c r="J26" i="13"/>
  <c r="J27" i="13"/>
  <c r="J28" i="13"/>
  <c r="J29" i="13"/>
  <c r="J30" i="13"/>
  <c r="J31" i="13"/>
  <c r="J32" i="13"/>
  <c r="J33" i="13"/>
  <c r="J34" i="13"/>
  <c r="J35" i="13"/>
  <c r="J36" i="13"/>
  <c r="J37" i="13"/>
  <c r="J38" i="13"/>
  <c r="J39" i="13"/>
  <c r="J40" i="13"/>
  <c r="J41" i="13"/>
  <c r="J42" i="13"/>
  <c r="J43" i="13"/>
  <c r="J44" i="13"/>
  <c r="J45" i="13"/>
  <c r="J46" i="13"/>
  <c r="J47" i="13"/>
  <c r="J48" i="13"/>
  <c r="J49" i="13"/>
  <c r="J50" i="13"/>
  <c r="J51" i="13"/>
  <c r="J52" i="13"/>
  <c r="J53" i="13"/>
  <c r="J54" i="13"/>
  <c r="J55" i="13"/>
  <c r="J56" i="13"/>
  <c r="J57" i="13"/>
  <c r="J58" i="13"/>
  <c r="J59" i="13"/>
  <c r="J60" i="13"/>
  <c r="J61" i="13"/>
  <c r="J62" i="13"/>
  <c r="J63" i="13"/>
  <c r="J64" i="13"/>
  <c r="J65" i="13"/>
  <c r="J66" i="13"/>
  <c r="J67" i="13"/>
  <c r="J68" i="13"/>
  <c r="J69" i="13"/>
  <c r="J70" i="13"/>
  <c r="J71" i="13"/>
  <c r="J72" i="13"/>
  <c r="J73" i="13"/>
  <c r="J74" i="13"/>
  <c r="J75" i="13"/>
  <c r="J76" i="13"/>
  <c r="J77" i="13"/>
  <c r="J78" i="13"/>
  <c r="J79" i="13"/>
  <c r="J80" i="13"/>
  <c r="J81" i="13"/>
  <c r="J82" i="13"/>
  <c r="J83" i="13"/>
  <c r="J84" i="13"/>
  <c r="J85" i="13"/>
  <c r="J86" i="13"/>
  <c r="J87" i="13"/>
  <c r="J88" i="13"/>
  <c r="J89" i="13"/>
  <c r="J90" i="13"/>
  <c r="J91" i="13"/>
  <c r="J92" i="13"/>
  <c r="J93" i="13"/>
  <c r="J94" i="13"/>
  <c r="J95" i="13"/>
  <c r="J96" i="13"/>
  <c r="J97" i="13"/>
  <c r="J98" i="13"/>
  <c r="J99" i="13"/>
  <c r="J100" i="13"/>
  <c r="J101" i="13"/>
  <c r="J102" i="13"/>
  <c r="J103" i="13"/>
  <c r="J104" i="13"/>
  <c r="J105" i="13"/>
  <c r="J106" i="13"/>
  <c r="J107" i="13"/>
  <c r="J108" i="13"/>
  <c r="J109" i="13"/>
  <c r="J110" i="13"/>
  <c r="J111" i="13"/>
  <c r="J112" i="13"/>
  <c r="J113" i="13"/>
  <c r="J114" i="13"/>
  <c r="J115" i="13"/>
  <c r="J116" i="13"/>
  <c r="J117" i="13"/>
  <c r="J118" i="13"/>
  <c r="J119" i="13"/>
  <c r="J120" i="13"/>
  <c r="J121" i="13"/>
  <c r="J122" i="13"/>
  <c r="J123" i="13"/>
  <c r="J124" i="13"/>
  <c r="J125" i="13"/>
  <c r="J126" i="13"/>
  <c r="J127" i="13"/>
  <c r="J128" i="13"/>
  <c r="J129" i="13"/>
  <c r="J130" i="13"/>
  <c r="J131" i="13"/>
  <c r="J132" i="13"/>
  <c r="J133" i="13"/>
  <c r="J134" i="13"/>
  <c r="J135" i="13"/>
  <c r="J136" i="13"/>
  <c r="J137" i="13"/>
  <c r="J138" i="13"/>
  <c r="J139" i="13"/>
  <c r="J140" i="13"/>
  <c r="J141" i="13"/>
  <c r="J142" i="13"/>
  <c r="J143" i="13"/>
  <c r="J144" i="13"/>
  <c r="J145" i="13"/>
  <c r="J146" i="13"/>
  <c r="J147" i="13"/>
  <c r="J148" i="13"/>
  <c r="J149" i="13"/>
  <c r="J150" i="13"/>
  <c r="J151" i="13"/>
  <c r="J152" i="13"/>
  <c r="J153" i="13"/>
  <c r="J154" i="13"/>
  <c r="J155" i="13"/>
  <c r="J156" i="13"/>
  <c r="J157" i="13"/>
  <c r="J158" i="13"/>
  <c r="J159" i="13"/>
  <c r="J160" i="13"/>
  <c r="J161" i="13"/>
  <c r="J162" i="13"/>
  <c r="J163" i="13"/>
  <c r="J164" i="13"/>
  <c r="J165" i="13"/>
  <c r="J166" i="13"/>
  <c r="J167" i="13"/>
  <c r="J168" i="13"/>
  <c r="J169" i="13"/>
  <c r="J170" i="13"/>
  <c r="J171" i="13"/>
  <c r="J172" i="13"/>
  <c r="J173" i="13"/>
  <c r="J174" i="13"/>
  <c r="J175" i="13"/>
  <c r="J176" i="13"/>
  <c r="J177" i="13"/>
  <c r="J178" i="13"/>
  <c r="J179" i="13"/>
  <c r="J180" i="13"/>
  <c r="J181" i="13"/>
  <c r="J182" i="13"/>
  <c r="J183" i="13"/>
  <c r="J184" i="13"/>
  <c r="J185" i="13"/>
  <c r="J186" i="13"/>
  <c r="J187" i="13"/>
  <c r="J188" i="13"/>
  <c r="J189" i="13"/>
  <c r="J190" i="13"/>
  <c r="J191" i="13"/>
  <c r="J192" i="13"/>
  <c r="J193" i="13"/>
  <c r="J194" i="13"/>
  <c r="J195" i="13"/>
  <c r="J196" i="13"/>
  <c r="J197" i="13"/>
  <c r="J198" i="13"/>
  <c r="J199" i="13"/>
  <c r="J200" i="13"/>
  <c r="J201" i="13"/>
  <c r="J202" i="13"/>
  <c r="J203" i="13"/>
  <c r="J204" i="13"/>
  <c r="J205" i="13"/>
  <c r="J206" i="13"/>
  <c r="J207" i="13"/>
  <c r="J208" i="13"/>
  <c r="J209" i="13"/>
  <c r="J210" i="13"/>
  <c r="J211" i="13"/>
  <c r="J212" i="13"/>
  <c r="J213" i="13"/>
  <c r="J214" i="13"/>
  <c r="J215" i="13"/>
  <c r="J216" i="13"/>
  <c r="J217" i="13"/>
  <c r="J218" i="13"/>
  <c r="J219" i="13"/>
  <c r="J220" i="13"/>
  <c r="J221" i="13"/>
  <c r="J222" i="13"/>
  <c r="J223" i="13"/>
  <c r="J224" i="13"/>
  <c r="J225" i="13"/>
  <c r="J226" i="13"/>
  <c r="J227" i="13"/>
  <c r="J228" i="13"/>
  <c r="J229" i="13"/>
  <c r="J230" i="13"/>
  <c r="J231" i="13"/>
  <c r="J232" i="13"/>
  <c r="J233" i="13"/>
  <c r="J234" i="13"/>
  <c r="J235" i="13"/>
  <c r="J236" i="13"/>
  <c r="J237" i="13"/>
  <c r="J238" i="13"/>
  <c r="J239" i="13"/>
  <c r="J240" i="13"/>
  <c r="J241" i="13"/>
  <c r="J242" i="13"/>
  <c r="J243" i="13"/>
  <c r="J244" i="13"/>
  <c r="J245" i="13"/>
  <c r="J246" i="13"/>
  <c r="J247" i="13"/>
  <c r="J248" i="13"/>
  <c r="J249" i="13"/>
  <c r="J250" i="13"/>
  <c r="J251" i="13"/>
  <c r="J252" i="13"/>
  <c r="J253" i="13"/>
  <c r="J254" i="13"/>
  <c r="J255" i="13"/>
  <c r="J256" i="13"/>
  <c r="J257" i="13"/>
  <c r="J258" i="13"/>
  <c r="J259" i="13"/>
  <c r="J260" i="13"/>
  <c r="J261" i="13"/>
  <c r="J262" i="13"/>
  <c r="J263" i="13"/>
  <c r="J264" i="13"/>
  <c r="J265" i="13"/>
  <c r="J266" i="13"/>
  <c r="J267" i="13"/>
  <c r="J268" i="13"/>
  <c r="J269" i="13"/>
  <c r="J270" i="13"/>
  <c r="J271" i="13"/>
  <c r="J272" i="13"/>
  <c r="J273" i="13"/>
  <c r="J274" i="13"/>
  <c r="J275" i="13"/>
  <c r="J276" i="13"/>
  <c r="J277" i="13"/>
  <c r="J278" i="13"/>
  <c r="J279" i="13"/>
  <c r="J280" i="13"/>
  <c r="J281" i="13"/>
  <c r="J282" i="13"/>
  <c r="J283" i="13"/>
  <c r="J284" i="13"/>
  <c r="J285" i="13"/>
  <c r="J286" i="13"/>
  <c r="J287" i="13"/>
  <c r="J288" i="13"/>
  <c r="J289" i="13"/>
  <c r="J290" i="13"/>
  <c r="J291" i="13"/>
  <c r="J292" i="13"/>
  <c r="J293" i="13"/>
  <c r="J294" i="13"/>
  <c r="J295" i="13"/>
  <c r="J296" i="13"/>
  <c r="J297" i="13"/>
  <c r="J298" i="13"/>
  <c r="J299" i="13"/>
  <c r="J300" i="13"/>
  <c r="J301" i="13"/>
  <c r="J302" i="13"/>
  <c r="J303" i="13"/>
  <c r="J304" i="13"/>
  <c r="J305" i="13"/>
  <c r="J306" i="13"/>
  <c r="J307" i="13"/>
  <c r="J308" i="13"/>
  <c r="J309" i="13"/>
  <c r="J310" i="13"/>
  <c r="J311" i="13"/>
  <c r="J312" i="13"/>
  <c r="J313" i="13"/>
  <c r="J314" i="13"/>
  <c r="J315" i="13"/>
  <c r="J316" i="13"/>
  <c r="J317" i="13"/>
  <c r="J318" i="13"/>
  <c r="J319" i="13"/>
  <c r="J320" i="13"/>
  <c r="J321" i="13"/>
  <c r="J322" i="13"/>
  <c r="J323" i="13"/>
  <c r="J324" i="13"/>
  <c r="J325" i="13"/>
  <c r="J326" i="13"/>
  <c r="J327" i="13"/>
  <c r="J328" i="13"/>
  <c r="J329" i="13"/>
  <c r="J330" i="13"/>
  <c r="J331" i="13"/>
  <c r="J332" i="13"/>
  <c r="J333" i="13"/>
  <c r="J334" i="13"/>
  <c r="J335" i="13"/>
  <c r="J336" i="13"/>
  <c r="J337" i="13"/>
  <c r="J338" i="13"/>
  <c r="J339" i="13"/>
  <c r="J340" i="13"/>
  <c r="J341" i="13"/>
  <c r="J342" i="13"/>
  <c r="J343" i="13"/>
  <c r="J344" i="13"/>
  <c r="J345" i="13"/>
  <c r="J346" i="13"/>
  <c r="J347" i="13"/>
  <c r="J348" i="13"/>
  <c r="J349" i="13"/>
  <c r="J350" i="13"/>
  <c r="J351" i="13"/>
  <c r="J352" i="13"/>
  <c r="J353" i="13"/>
  <c r="J354" i="13"/>
  <c r="J355" i="13"/>
  <c r="J356" i="13"/>
  <c r="J357" i="13"/>
  <c r="J358" i="13"/>
  <c r="J359" i="13"/>
  <c r="J360" i="13"/>
  <c r="J361" i="13"/>
  <c r="J362" i="13"/>
  <c r="J363" i="13"/>
  <c r="J364" i="13"/>
  <c r="J365" i="13"/>
  <c r="J366" i="13"/>
  <c r="J367" i="13"/>
  <c r="J368" i="13"/>
  <c r="J369" i="13"/>
  <c r="J370" i="13"/>
  <c r="J371" i="13"/>
  <c r="J372" i="13"/>
  <c r="J373" i="13"/>
  <c r="J374" i="13"/>
  <c r="J375" i="13"/>
  <c r="J376" i="13"/>
  <c r="J377" i="13"/>
  <c r="J378" i="13"/>
  <c r="J379" i="13"/>
  <c r="J380" i="13"/>
  <c r="J381" i="13"/>
  <c r="J382" i="13"/>
  <c r="J383" i="13"/>
  <c r="J384" i="13"/>
  <c r="J385" i="13"/>
  <c r="J386" i="13"/>
  <c r="J387" i="13"/>
  <c r="J388" i="13"/>
  <c r="J389" i="13"/>
  <c r="J390" i="13"/>
  <c r="J391" i="13"/>
  <c r="J392" i="13"/>
  <c r="J393" i="13"/>
  <c r="J394" i="13"/>
  <c r="J395" i="13"/>
  <c r="J396" i="13"/>
  <c r="J397" i="13"/>
  <c r="J398" i="13"/>
  <c r="J399" i="13"/>
  <c r="J400" i="13"/>
  <c r="J401" i="13"/>
  <c r="J402" i="13"/>
  <c r="J403" i="13"/>
  <c r="J404" i="13"/>
  <c r="J405" i="13"/>
  <c r="J406" i="13"/>
  <c r="J407" i="13"/>
  <c r="J408" i="13"/>
  <c r="J409" i="13"/>
  <c r="J410" i="13"/>
  <c r="J411" i="13"/>
  <c r="J412" i="13"/>
  <c r="J413" i="13"/>
  <c r="J414" i="13"/>
  <c r="J415" i="13"/>
  <c r="J416" i="13"/>
  <c r="J417" i="13"/>
  <c r="J418" i="13"/>
  <c r="J419" i="13"/>
  <c r="J420" i="13"/>
  <c r="J421" i="13"/>
  <c r="J422" i="13"/>
  <c r="J423" i="13"/>
  <c r="J424" i="13"/>
  <c r="J425" i="13"/>
  <c r="J426" i="13"/>
  <c r="J427" i="13"/>
  <c r="J428" i="13"/>
  <c r="J429" i="13"/>
  <c r="J430" i="13"/>
  <c r="J431" i="13"/>
  <c r="J432" i="13"/>
  <c r="J433" i="13"/>
  <c r="J434" i="13"/>
  <c r="J435" i="13"/>
  <c r="J436" i="13"/>
  <c r="J437" i="13"/>
  <c r="J438" i="13"/>
  <c r="J439" i="13"/>
  <c r="J440" i="13"/>
  <c r="J441" i="13"/>
  <c r="J442" i="13"/>
  <c r="J443" i="13"/>
  <c r="J444" i="13"/>
  <c r="J445" i="13"/>
  <c r="J446" i="13"/>
  <c r="J447" i="13"/>
  <c r="J448" i="13"/>
  <c r="J449" i="13"/>
  <c r="J450" i="13"/>
  <c r="J451" i="13"/>
  <c r="J452" i="13"/>
  <c r="J453" i="13"/>
  <c r="J454" i="13"/>
  <c r="J455" i="13"/>
  <c r="J456" i="13"/>
  <c r="J457" i="13"/>
  <c r="J458" i="13"/>
  <c r="J459" i="13"/>
  <c r="J460" i="13"/>
  <c r="J461" i="13"/>
  <c r="J462" i="13"/>
  <c r="J463" i="13"/>
  <c r="J464" i="13"/>
  <c r="J465" i="13"/>
  <c r="J466" i="13"/>
  <c r="J467" i="13"/>
  <c r="J468" i="13"/>
  <c r="J469" i="13"/>
  <c r="J470" i="13"/>
  <c r="J471" i="13"/>
  <c r="J472" i="13"/>
  <c r="J473" i="13"/>
  <c r="J474" i="13"/>
  <c r="J475" i="13"/>
  <c r="J476" i="13"/>
  <c r="J477" i="13"/>
  <c r="J478" i="13"/>
  <c r="J479" i="13"/>
  <c r="J480" i="13"/>
  <c r="J481" i="13"/>
  <c r="J482" i="13"/>
  <c r="J483" i="13"/>
  <c r="J484" i="13"/>
  <c r="J485" i="13"/>
  <c r="J486" i="13"/>
  <c r="J487" i="13"/>
  <c r="J488" i="13"/>
  <c r="J489" i="13"/>
  <c r="J490" i="13"/>
  <c r="J491" i="13"/>
  <c r="J492" i="13"/>
  <c r="J493" i="13"/>
  <c r="J494" i="13"/>
  <c r="J495" i="13"/>
  <c r="J496" i="13"/>
  <c r="J497" i="13"/>
  <c r="J498" i="13"/>
  <c r="J499" i="13"/>
  <c r="J500" i="13"/>
  <c r="J501" i="13"/>
  <c r="J502" i="13"/>
  <c r="J503" i="13"/>
  <c r="J504" i="13"/>
  <c r="J505" i="13"/>
  <c r="J506" i="13"/>
  <c r="J507" i="13"/>
  <c r="J508" i="13"/>
  <c r="J509" i="13"/>
  <c r="J510" i="13"/>
  <c r="J511" i="13"/>
  <c r="J512" i="13"/>
  <c r="J513" i="13"/>
  <c r="J514" i="13"/>
  <c r="J515" i="13"/>
  <c r="J516" i="13"/>
  <c r="J517" i="13"/>
  <c r="J518" i="13"/>
  <c r="J519" i="13"/>
  <c r="J520" i="13"/>
  <c r="J521" i="13"/>
  <c r="J522" i="13"/>
  <c r="J523" i="13"/>
  <c r="J524" i="13"/>
  <c r="J525" i="13"/>
  <c r="J526" i="13"/>
  <c r="J527" i="13"/>
  <c r="J528" i="13"/>
  <c r="J529" i="13"/>
  <c r="J530" i="13"/>
  <c r="J531" i="13"/>
  <c r="J532" i="13"/>
  <c r="J533" i="13"/>
  <c r="J534" i="13"/>
  <c r="J535" i="13"/>
  <c r="J536" i="13"/>
  <c r="J537" i="13"/>
  <c r="J538" i="13"/>
  <c r="J539" i="13"/>
  <c r="J540" i="13"/>
  <c r="J541" i="13"/>
  <c r="J542" i="13"/>
  <c r="J543" i="13"/>
  <c r="J544" i="13"/>
  <c r="J545" i="13"/>
  <c r="J546" i="13"/>
  <c r="J547" i="13"/>
  <c r="J548" i="13"/>
  <c r="J549" i="13"/>
  <c r="J550" i="13"/>
  <c r="J551" i="13"/>
  <c r="J552" i="13"/>
  <c r="J553" i="13"/>
  <c r="J554" i="13"/>
  <c r="J555" i="13"/>
  <c r="J556" i="13"/>
  <c r="J557" i="13"/>
  <c r="J558" i="13"/>
  <c r="J559" i="13"/>
  <c r="J560" i="13"/>
  <c r="J561" i="13"/>
  <c r="J562" i="13"/>
  <c r="J563" i="13"/>
  <c r="J564" i="13"/>
  <c r="J565" i="13"/>
  <c r="J566" i="13"/>
  <c r="J567" i="13"/>
  <c r="J568" i="13"/>
  <c r="J569" i="13"/>
  <c r="J570" i="13"/>
  <c r="J571" i="13"/>
  <c r="J572" i="13"/>
  <c r="J573" i="13"/>
  <c r="J574" i="13"/>
  <c r="J575" i="13"/>
  <c r="J576" i="13"/>
  <c r="J577" i="13"/>
  <c r="J578" i="13"/>
  <c r="J579" i="13"/>
  <c r="J580" i="13"/>
  <c r="J581" i="13"/>
  <c r="J582" i="13"/>
  <c r="J583" i="13"/>
  <c r="J584" i="13"/>
  <c r="J585" i="13"/>
  <c r="J586" i="13"/>
  <c r="J587" i="13"/>
  <c r="J588" i="13"/>
  <c r="J589" i="13"/>
  <c r="J590" i="13"/>
  <c r="J591" i="13"/>
  <c r="J592" i="13"/>
  <c r="J593" i="13"/>
  <c r="J594" i="13"/>
  <c r="J595" i="13"/>
  <c r="J596" i="13"/>
  <c r="J597" i="13"/>
  <c r="J598" i="13"/>
  <c r="J599" i="13"/>
  <c r="J600" i="13"/>
  <c r="J601" i="13"/>
  <c r="J602" i="13"/>
  <c r="J603" i="13"/>
  <c r="J604" i="13"/>
  <c r="J605" i="13"/>
  <c r="J606" i="13"/>
  <c r="J607" i="13"/>
  <c r="J608" i="13"/>
  <c r="J609" i="13"/>
  <c r="J610" i="13"/>
  <c r="J611" i="13"/>
  <c r="J612" i="13"/>
  <c r="J613" i="13"/>
  <c r="J614" i="13"/>
  <c r="J615" i="13"/>
  <c r="J616" i="13"/>
  <c r="J617" i="13"/>
  <c r="J618" i="13"/>
  <c r="J619" i="13"/>
  <c r="J620" i="13"/>
  <c r="J621" i="13"/>
  <c r="J622" i="13"/>
  <c r="J623" i="13"/>
  <c r="J624" i="13"/>
  <c r="J625" i="13"/>
  <c r="J626" i="13"/>
  <c r="J627" i="13"/>
  <c r="J628" i="13"/>
  <c r="J629" i="13"/>
  <c r="J630" i="13"/>
  <c r="J631" i="13"/>
  <c r="J632" i="13"/>
  <c r="J633" i="13"/>
  <c r="J634" i="13"/>
  <c r="J635" i="13"/>
  <c r="J636" i="13"/>
  <c r="J637" i="13"/>
  <c r="J638" i="13"/>
  <c r="J639" i="13"/>
  <c r="J640" i="13"/>
  <c r="J641" i="13"/>
  <c r="J642" i="13"/>
  <c r="J643" i="13"/>
  <c r="J644" i="13"/>
  <c r="J645" i="13"/>
  <c r="J646" i="13"/>
  <c r="J647" i="13"/>
  <c r="J648" i="13"/>
  <c r="J649" i="13"/>
  <c r="J650" i="13"/>
  <c r="J651" i="13"/>
  <c r="J652" i="13"/>
  <c r="J653" i="13"/>
  <c r="J654" i="13"/>
  <c r="J655" i="13"/>
  <c r="J656" i="13"/>
  <c r="J657" i="13"/>
  <c r="J658" i="13"/>
  <c r="J659" i="13"/>
  <c r="J660" i="13"/>
  <c r="J661" i="13"/>
  <c r="J662" i="13"/>
  <c r="J663" i="13"/>
  <c r="J664" i="13"/>
  <c r="J665" i="13"/>
  <c r="J666" i="13"/>
  <c r="J667" i="13"/>
  <c r="J668" i="13"/>
  <c r="J669" i="13"/>
  <c r="J670" i="13"/>
  <c r="J671" i="13"/>
  <c r="J672" i="13"/>
  <c r="J673" i="13"/>
  <c r="J674" i="13"/>
  <c r="J675" i="13"/>
  <c r="J676" i="13"/>
  <c r="J677" i="13"/>
  <c r="J678" i="13"/>
  <c r="J679" i="13"/>
  <c r="J680" i="13"/>
  <c r="J681" i="13"/>
  <c r="J682" i="13"/>
  <c r="J683" i="13"/>
  <c r="J684" i="13"/>
  <c r="J685" i="13"/>
  <c r="J686" i="13"/>
  <c r="J687" i="13"/>
  <c r="J688" i="13"/>
  <c r="J689" i="13"/>
  <c r="J690" i="13"/>
  <c r="J691" i="13"/>
  <c r="J692" i="13"/>
  <c r="J693" i="13"/>
  <c r="J694" i="13"/>
  <c r="J695" i="13"/>
  <c r="J696" i="13"/>
  <c r="J697" i="13"/>
  <c r="J698" i="13"/>
  <c r="J699" i="13"/>
  <c r="J700" i="13"/>
  <c r="J701" i="13"/>
  <c r="J702" i="13"/>
  <c r="J703" i="13"/>
  <c r="J704" i="13"/>
  <c r="J705" i="13"/>
  <c r="J706" i="13"/>
  <c r="J707" i="13"/>
  <c r="J708" i="13"/>
  <c r="J709" i="13"/>
  <c r="J710" i="13"/>
  <c r="J711" i="13"/>
  <c r="J712" i="13"/>
  <c r="J713" i="13"/>
  <c r="J714" i="13"/>
  <c r="J715" i="13"/>
  <c r="J716" i="13"/>
  <c r="J717" i="13"/>
  <c r="J718" i="13"/>
  <c r="J719" i="13"/>
  <c r="J720" i="13"/>
  <c r="J721" i="13"/>
  <c r="J722" i="13"/>
  <c r="J723" i="13"/>
  <c r="J724" i="13"/>
  <c r="J725" i="13"/>
  <c r="J726" i="13"/>
  <c r="J727" i="13"/>
  <c r="J728" i="13"/>
  <c r="J729" i="13"/>
  <c r="J730" i="13"/>
  <c r="J731" i="13"/>
  <c r="J732" i="13"/>
  <c r="J733" i="13"/>
  <c r="J734" i="13"/>
  <c r="J735" i="13"/>
  <c r="J736" i="13"/>
  <c r="J737" i="13"/>
  <c r="J738" i="13"/>
  <c r="J739" i="13"/>
  <c r="J740" i="13"/>
  <c r="J741" i="13"/>
  <c r="J742" i="13"/>
  <c r="J743" i="13"/>
  <c r="J744" i="13"/>
  <c r="J745" i="13"/>
  <c r="J746" i="13"/>
  <c r="J747" i="13"/>
  <c r="J748" i="13"/>
  <c r="J749" i="13"/>
  <c r="J750" i="13"/>
  <c r="J751" i="13"/>
  <c r="J752" i="13"/>
  <c r="J753" i="13"/>
  <c r="J754" i="13"/>
  <c r="J755" i="13"/>
  <c r="J756" i="13"/>
  <c r="J757" i="13"/>
  <c r="J758" i="13"/>
  <c r="J759" i="13"/>
  <c r="J760" i="13"/>
  <c r="J761" i="13"/>
  <c r="J762" i="13"/>
  <c r="J763" i="13"/>
  <c r="J764" i="13"/>
  <c r="J765" i="13"/>
  <c r="J766" i="13"/>
  <c r="J767" i="13"/>
  <c r="J768" i="13"/>
  <c r="J769" i="13"/>
  <c r="J770" i="13"/>
  <c r="J771" i="13"/>
  <c r="J772" i="13"/>
  <c r="J773" i="13"/>
  <c r="J774" i="13"/>
  <c r="J775" i="13"/>
  <c r="J776" i="13"/>
  <c r="J777" i="13"/>
  <c r="J778" i="13"/>
  <c r="J779" i="13"/>
  <c r="J780" i="13"/>
  <c r="J781" i="13"/>
  <c r="J782" i="13"/>
  <c r="J783" i="13"/>
  <c r="J784" i="13"/>
  <c r="J785" i="13"/>
  <c r="J786" i="13"/>
  <c r="J787" i="13"/>
  <c r="J788" i="13"/>
  <c r="J789" i="13"/>
  <c r="J790" i="13"/>
  <c r="J791" i="13"/>
  <c r="J792" i="13"/>
  <c r="J793" i="13"/>
  <c r="J794" i="13"/>
  <c r="J795" i="13"/>
  <c r="J796" i="13"/>
  <c r="J797" i="13"/>
  <c r="J798" i="13"/>
  <c r="J799" i="13"/>
  <c r="J800" i="13"/>
  <c r="J801" i="13"/>
  <c r="J802" i="13"/>
  <c r="J803" i="13"/>
  <c r="J804" i="13"/>
  <c r="J805" i="13"/>
  <c r="J806" i="13"/>
  <c r="J807" i="13"/>
  <c r="J808" i="13"/>
  <c r="J809" i="13"/>
  <c r="J810" i="13"/>
  <c r="J811" i="13"/>
  <c r="J812" i="13"/>
  <c r="J813" i="13"/>
  <c r="J814" i="13"/>
  <c r="J815" i="13"/>
  <c r="J816" i="13"/>
  <c r="J817" i="13"/>
  <c r="J818" i="13"/>
  <c r="J819" i="13"/>
  <c r="J820" i="13"/>
  <c r="J821" i="13"/>
  <c r="J822" i="13"/>
  <c r="J823" i="13"/>
  <c r="J824" i="13"/>
  <c r="J825" i="13"/>
  <c r="J826" i="13"/>
  <c r="J827" i="13"/>
  <c r="J828" i="13"/>
  <c r="J829" i="13"/>
  <c r="J830" i="13"/>
  <c r="J831" i="13"/>
  <c r="J832" i="13"/>
  <c r="J833" i="13"/>
  <c r="J834" i="13"/>
  <c r="J835" i="13"/>
  <c r="J836" i="13"/>
  <c r="J837" i="13"/>
  <c r="J838" i="13"/>
  <c r="J839" i="13"/>
  <c r="J840" i="13"/>
  <c r="J841" i="13"/>
  <c r="J842" i="13"/>
  <c r="J843" i="13"/>
  <c r="J844" i="13"/>
  <c r="J845" i="13"/>
  <c r="J846" i="13"/>
  <c r="J847" i="13"/>
  <c r="J848" i="13"/>
  <c r="J849" i="13"/>
  <c r="J850" i="13"/>
  <c r="J851" i="13"/>
  <c r="J852" i="13"/>
  <c r="J853" i="13"/>
  <c r="J854" i="13"/>
  <c r="J855" i="13"/>
  <c r="J856" i="13"/>
  <c r="J857" i="13"/>
  <c r="J858" i="13"/>
  <c r="J859" i="13"/>
  <c r="J860" i="13"/>
  <c r="J861" i="13"/>
  <c r="J862" i="13"/>
  <c r="J863" i="13"/>
  <c r="J864" i="13"/>
  <c r="J865" i="13"/>
  <c r="J866" i="13"/>
  <c r="J867" i="13"/>
  <c r="J868" i="13"/>
  <c r="J869" i="13"/>
  <c r="J870" i="13"/>
  <c r="J871" i="13"/>
  <c r="J872" i="13"/>
  <c r="J873" i="13"/>
  <c r="J874" i="13"/>
  <c r="J875" i="13"/>
  <c r="J876" i="13"/>
  <c r="J877" i="13"/>
  <c r="J878" i="13"/>
  <c r="J879" i="13"/>
  <c r="J880" i="13"/>
  <c r="J881" i="13"/>
  <c r="J882" i="13"/>
  <c r="J883" i="13"/>
  <c r="J884" i="13"/>
  <c r="J885" i="13"/>
  <c r="J886" i="13"/>
  <c r="J887" i="13"/>
  <c r="J888" i="13"/>
  <c r="J889" i="13"/>
  <c r="J890" i="13"/>
  <c r="J891" i="13"/>
  <c r="J892" i="13"/>
  <c r="J893" i="13"/>
  <c r="J894" i="13"/>
  <c r="J895" i="13"/>
  <c r="J896" i="13"/>
  <c r="J897" i="13"/>
  <c r="J898" i="13"/>
  <c r="J899" i="13"/>
  <c r="J900" i="13"/>
  <c r="J901" i="13"/>
  <c r="J902" i="13"/>
  <c r="J903" i="13"/>
  <c r="J904" i="13"/>
  <c r="J905" i="13"/>
  <c r="J906" i="13"/>
  <c r="J907" i="13"/>
  <c r="J908" i="13"/>
  <c r="J909" i="13"/>
  <c r="J910" i="13"/>
  <c r="J911" i="13"/>
  <c r="J912" i="13"/>
  <c r="J913" i="13"/>
  <c r="J914" i="13"/>
  <c r="J915" i="13"/>
  <c r="J916" i="13"/>
  <c r="J917" i="13"/>
  <c r="J918" i="13"/>
  <c r="J919" i="13"/>
  <c r="J920" i="13"/>
  <c r="J921" i="13"/>
  <c r="J922" i="13"/>
  <c r="J923" i="13"/>
  <c r="J924" i="13"/>
  <c r="J925" i="13"/>
  <c r="J926" i="13"/>
  <c r="J927" i="13"/>
  <c r="J928" i="13"/>
  <c r="J929" i="13"/>
  <c r="J930" i="13"/>
  <c r="J931" i="13"/>
  <c r="J932" i="13"/>
  <c r="J933" i="13"/>
  <c r="J934" i="13"/>
  <c r="J935" i="13"/>
  <c r="J936" i="13"/>
  <c r="J937" i="13"/>
  <c r="J938" i="13"/>
  <c r="J939" i="13"/>
  <c r="J940" i="13"/>
  <c r="J941" i="13"/>
  <c r="J942" i="13"/>
  <c r="J943" i="13"/>
  <c r="J944" i="13"/>
  <c r="J945" i="13"/>
  <c r="J946" i="13"/>
  <c r="J947" i="13"/>
  <c r="J948" i="13"/>
  <c r="J949" i="13"/>
  <c r="J950" i="13"/>
  <c r="J951" i="13"/>
  <c r="J952" i="13"/>
  <c r="J953" i="13"/>
  <c r="J954" i="13"/>
  <c r="J955" i="13"/>
  <c r="J956" i="13"/>
  <c r="J957" i="13"/>
  <c r="J958" i="13"/>
  <c r="J959" i="13"/>
  <c r="J960" i="13"/>
  <c r="J961" i="13"/>
  <c r="J962" i="13"/>
  <c r="J963" i="13"/>
  <c r="J964" i="13"/>
  <c r="J965" i="13"/>
  <c r="J966" i="13"/>
  <c r="J967" i="13"/>
  <c r="J968" i="13"/>
  <c r="J969" i="13"/>
  <c r="J970" i="13"/>
  <c r="J971" i="13"/>
  <c r="J972" i="13"/>
  <c r="J973" i="13"/>
  <c r="J974" i="13"/>
  <c r="J975" i="13"/>
  <c r="J976" i="13"/>
  <c r="J977" i="13"/>
  <c r="J978" i="13"/>
  <c r="J979" i="13"/>
  <c r="J980" i="13"/>
  <c r="J981" i="13"/>
  <c r="J982" i="13"/>
  <c r="J983" i="13"/>
  <c r="J984" i="13"/>
  <c r="J985" i="13"/>
  <c r="J986" i="13"/>
  <c r="J987" i="13"/>
  <c r="J988" i="13"/>
  <c r="J989" i="13"/>
  <c r="J990" i="13"/>
  <c r="J991" i="13"/>
  <c r="J992" i="13"/>
  <c r="J993" i="13"/>
  <c r="J994" i="13"/>
  <c r="J995" i="13"/>
  <c r="J996" i="13"/>
  <c r="J997" i="13"/>
  <c r="J998" i="13"/>
  <c r="J999" i="13"/>
  <c r="J1000" i="13"/>
  <c r="J1001" i="13"/>
  <c r="J1002" i="13"/>
  <c r="J1003" i="13"/>
  <c r="J1004" i="13"/>
  <c r="J1005" i="13"/>
  <c r="J1006" i="13"/>
  <c r="J1007" i="13"/>
  <c r="J1008" i="13"/>
  <c r="J1009" i="13"/>
  <c r="J1010" i="13"/>
  <c r="J1011" i="13"/>
  <c r="J1012" i="13"/>
  <c r="J1013" i="13"/>
  <c r="J1014" i="13"/>
  <c r="J1015" i="13"/>
  <c r="J1016" i="13"/>
  <c r="J1017" i="13"/>
  <c r="J1018" i="13"/>
  <c r="J1019" i="13"/>
  <c r="J1020" i="13"/>
  <c r="J1021" i="13"/>
  <c r="J1022" i="13"/>
  <c r="J1023" i="13"/>
  <c r="J1024" i="13"/>
  <c r="J1025" i="13"/>
  <c r="J1026" i="13"/>
  <c r="J1027" i="13"/>
  <c r="J1028" i="13"/>
  <c r="J1029" i="13"/>
  <c r="J1030" i="13"/>
  <c r="J1031" i="13"/>
  <c r="J1032" i="13"/>
  <c r="J1033" i="13"/>
  <c r="J1034" i="13"/>
  <c r="J1035" i="13"/>
  <c r="J1036" i="13"/>
  <c r="J1037" i="13"/>
  <c r="J1038" i="13"/>
  <c r="J1039" i="13"/>
  <c r="J1040" i="13"/>
  <c r="J1041" i="13"/>
  <c r="J1042" i="13"/>
  <c r="J1043" i="13"/>
  <c r="J1044" i="13"/>
  <c r="J1045" i="13"/>
  <c r="J1046" i="13"/>
  <c r="J1047" i="13"/>
  <c r="J1048" i="13"/>
  <c r="J1049" i="13"/>
  <c r="J1050" i="13"/>
  <c r="J1051" i="13"/>
  <c r="J1052" i="13"/>
  <c r="J1053" i="13"/>
  <c r="J1054" i="13"/>
  <c r="J1055" i="13"/>
  <c r="J1056" i="13"/>
  <c r="J1057" i="13"/>
  <c r="J1058" i="13"/>
  <c r="J1059" i="13"/>
  <c r="J1060" i="13"/>
  <c r="J1061" i="13"/>
  <c r="J1062" i="13"/>
  <c r="J1063" i="13"/>
  <c r="J1064" i="13"/>
  <c r="J1065" i="13"/>
  <c r="J1066" i="13"/>
  <c r="J1067" i="13"/>
  <c r="J1068" i="13"/>
  <c r="J1069" i="13"/>
  <c r="J1070" i="13"/>
  <c r="J1071" i="13"/>
  <c r="J1072" i="13"/>
  <c r="J1073" i="13"/>
  <c r="J1074" i="13"/>
  <c r="J1075" i="13"/>
  <c r="J1076" i="13"/>
  <c r="J1077" i="13"/>
  <c r="J1078" i="13"/>
  <c r="J1079" i="13"/>
  <c r="J1080" i="13"/>
  <c r="J1081" i="13"/>
  <c r="J1082" i="13"/>
  <c r="J1083" i="13"/>
  <c r="J1084" i="13"/>
  <c r="J1085" i="13"/>
  <c r="J1086" i="13"/>
  <c r="J1087" i="13"/>
  <c r="J1088" i="13"/>
  <c r="J1089" i="13"/>
  <c r="J1090" i="13"/>
  <c r="J1091" i="13"/>
  <c r="J1092" i="13"/>
  <c r="J1093" i="13"/>
  <c r="J1094" i="13"/>
  <c r="J1095" i="13"/>
  <c r="J1096" i="13"/>
  <c r="J1097" i="13"/>
  <c r="J1098" i="13"/>
  <c r="J1099" i="13"/>
  <c r="J1100" i="13"/>
  <c r="J1101" i="13"/>
  <c r="J1102" i="13"/>
  <c r="J1103" i="13"/>
  <c r="J1104" i="13"/>
  <c r="J1105" i="13"/>
  <c r="J1106" i="13"/>
  <c r="J1107" i="13"/>
  <c r="J1108" i="13"/>
  <c r="J1109" i="13"/>
  <c r="J1110" i="13"/>
  <c r="J1111" i="13"/>
  <c r="J1112" i="13"/>
  <c r="J1113" i="13"/>
  <c r="J1114" i="13"/>
  <c r="J1115" i="13"/>
  <c r="J1116" i="13"/>
  <c r="J1117" i="13"/>
  <c r="J1118" i="13"/>
  <c r="J1119" i="13"/>
  <c r="J1120" i="13"/>
  <c r="J1121" i="13"/>
  <c r="J1122" i="13"/>
  <c r="J1123" i="13"/>
  <c r="J1124" i="13"/>
  <c r="J1125" i="13"/>
  <c r="J1126" i="13"/>
  <c r="J1127" i="13"/>
  <c r="J1128" i="13"/>
  <c r="J1129" i="13"/>
  <c r="J1130" i="13"/>
  <c r="J1131" i="13"/>
  <c r="J1132" i="13"/>
  <c r="J1133" i="13"/>
  <c r="J1134" i="13"/>
  <c r="J1135" i="13"/>
  <c r="J1136" i="13"/>
  <c r="J1137" i="13"/>
  <c r="J1138" i="13"/>
  <c r="J1139" i="13"/>
  <c r="J1140" i="13"/>
  <c r="J1141" i="13"/>
  <c r="J1142" i="13"/>
  <c r="J1143" i="13"/>
  <c r="J1144" i="13"/>
  <c r="J1145" i="13"/>
  <c r="J1146" i="13"/>
  <c r="J1147" i="13"/>
  <c r="J1148" i="13"/>
  <c r="J1149" i="13"/>
  <c r="J1150" i="13"/>
  <c r="J1151" i="13"/>
  <c r="J1152" i="13"/>
  <c r="J1153" i="13"/>
  <c r="J1154" i="13"/>
  <c r="J1155" i="13"/>
  <c r="J1156" i="13"/>
  <c r="J1157" i="13"/>
  <c r="J1158" i="13"/>
  <c r="J1159" i="13"/>
  <c r="J1160" i="13"/>
  <c r="J1161" i="13"/>
  <c r="J1162" i="13"/>
  <c r="J1163" i="13"/>
  <c r="J1164" i="13"/>
  <c r="J1165" i="13"/>
  <c r="J1166" i="13"/>
  <c r="J1167" i="13"/>
  <c r="J1168" i="13"/>
  <c r="J1169" i="13"/>
  <c r="J1170" i="13"/>
  <c r="J1171" i="13"/>
  <c r="J1172" i="13"/>
  <c r="J1173" i="13"/>
  <c r="J1174" i="13"/>
  <c r="J1175" i="13"/>
  <c r="J1176" i="13"/>
  <c r="J1177" i="13"/>
  <c r="J1178" i="13"/>
  <c r="J1179" i="13"/>
  <c r="J1180" i="13"/>
  <c r="J1181" i="13"/>
  <c r="J1182" i="13"/>
  <c r="J1183" i="13"/>
  <c r="J1184" i="13"/>
  <c r="J1185" i="13"/>
  <c r="J1186" i="13"/>
  <c r="J1187" i="13"/>
  <c r="J1188" i="13"/>
  <c r="J1189" i="13"/>
  <c r="J1190" i="13"/>
  <c r="J1191" i="13"/>
  <c r="J1192" i="13"/>
  <c r="J1193" i="13"/>
  <c r="J1194" i="13"/>
  <c r="J1195" i="13"/>
  <c r="J1196" i="13"/>
  <c r="J1197" i="13"/>
  <c r="J1198" i="13"/>
  <c r="J1199" i="13"/>
  <c r="J1200" i="13"/>
  <c r="J1201" i="13"/>
  <c r="J1202" i="13"/>
  <c r="J1203" i="13"/>
  <c r="J1204" i="13"/>
  <c r="J1205" i="13"/>
  <c r="J1206" i="13"/>
  <c r="J1207" i="13"/>
  <c r="J1208" i="13"/>
  <c r="J1209" i="13"/>
  <c r="J1210" i="13"/>
  <c r="J1211" i="13"/>
  <c r="J1212" i="13"/>
  <c r="J1213" i="13"/>
  <c r="J1214" i="13"/>
  <c r="J1215" i="13"/>
  <c r="J1216" i="13"/>
  <c r="J1217" i="13"/>
  <c r="J1218" i="13"/>
  <c r="J1219" i="13"/>
  <c r="J1220" i="13"/>
  <c r="J1221" i="13"/>
  <c r="J1222" i="13"/>
  <c r="J1223" i="13"/>
  <c r="J1224" i="13"/>
  <c r="J1225" i="13"/>
  <c r="J1226" i="13"/>
  <c r="J1227" i="13"/>
  <c r="J1228" i="13"/>
  <c r="J1229" i="13"/>
  <c r="J1230" i="13"/>
  <c r="J1231" i="13"/>
  <c r="J1232" i="13"/>
  <c r="J1233" i="13"/>
  <c r="J1234" i="13"/>
  <c r="J1235" i="13"/>
  <c r="J1236" i="13"/>
  <c r="J1237" i="13"/>
  <c r="J1238" i="13"/>
  <c r="J1239" i="13"/>
  <c r="J1240" i="13"/>
  <c r="J1241" i="13"/>
  <c r="J1242" i="13"/>
  <c r="J1243" i="13"/>
  <c r="J1244" i="13"/>
  <c r="J1245" i="13"/>
  <c r="J1246" i="13"/>
  <c r="J1247" i="13"/>
  <c r="J1248" i="13"/>
  <c r="J1249" i="13"/>
  <c r="J1250" i="13"/>
  <c r="J1251" i="13"/>
  <c r="J1252" i="13"/>
  <c r="J1253" i="13"/>
  <c r="J1254" i="13"/>
  <c r="J1255" i="13"/>
  <c r="J1256" i="13"/>
  <c r="J1257" i="13"/>
  <c r="J1258" i="13"/>
  <c r="J1259" i="13"/>
  <c r="J1260" i="13"/>
  <c r="J1261" i="13"/>
  <c r="J1262" i="13"/>
  <c r="J1263" i="13"/>
  <c r="J1264" i="13"/>
  <c r="J1265" i="13"/>
  <c r="J1266" i="13"/>
  <c r="J1267" i="13"/>
  <c r="J1268" i="13"/>
  <c r="J1269" i="13"/>
  <c r="J1270" i="13"/>
  <c r="J1271" i="13"/>
  <c r="J1272" i="13"/>
  <c r="J1273" i="13"/>
  <c r="J1274" i="13"/>
  <c r="J1275" i="13"/>
  <c r="J1276" i="13"/>
  <c r="J1277" i="13"/>
  <c r="J1278" i="13"/>
  <c r="J1279" i="13"/>
  <c r="J1280" i="13"/>
  <c r="J1281" i="13"/>
  <c r="J1282" i="13"/>
  <c r="J1283" i="13"/>
  <c r="J1284" i="13"/>
  <c r="J1285" i="13"/>
  <c r="J1286" i="13"/>
  <c r="J1287" i="13"/>
  <c r="J1288" i="13"/>
  <c r="J1289" i="13"/>
  <c r="J1290" i="13"/>
  <c r="J1291" i="13"/>
  <c r="J1292" i="13"/>
  <c r="J1293" i="13"/>
  <c r="J1294" i="13"/>
  <c r="J1295" i="13"/>
  <c r="J1296" i="13"/>
  <c r="J1297" i="13"/>
  <c r="J1298" i="13"/>
  <c r="J1299" i="13"/>
  <c r="J1300" i="13"/>
  <c r="J1301" i="13"/>
  <c r="J1302" i="13"/>
  <c r="J1303" i="13"/>
  <c r="J1304" i="13"/>
  <c r="J1305" i="13"/>
  <c r="J1306" i="13"/>
  <c r="J1307" i="13"/>
  <c r="J1308" i="13"/>
  <c r="J1309" i="13"/>
  <c r="J1310" i="13"/>
  <c r="J1311" i="13"/>
  <c r="J1312" i="13"/>
  <c r="J1313" i="13"/>
  <c r="J1314" i="13"/>
  <c r="J1315" i="13"/>
  <c r="J1316" i="13"/>
  <c r="J1317" i="13"/>
  <c r="J1318" i="13"/>
  <c r="J1319" i="13"/>
  <c r="J1320" i="13"/>
  <c r="J1321" i="13"/>
  <c r="J1322" i="13"/>
  <c r="J1323" i="13"/>
  <c r="J1324" i="13"/>
  <c r="J1325" i="13"/>
  <c r="J1326" i="13"/>
  <c r="J1327" i="13"/>
  <c r="J1328" i="13"/>
  <c r="J1329" i="13"/>
  <c r="J1330" i="13"/>
  <c r="J1331" i="13"/>
  <c r="J1332" i="13"/>
  <c r="J1333" i="13"/>
  <c r="J1334" i="13"/>
  <c r="J1335" i="13"/>
  <c r="J1336" i="13"/>
  <c r="J1337" i="13"/>
  <c r="J1338" i="13"/>
  <c r="J1339" i="13"/>
  <c r="J1340" i="13"/>
  <c r="J1341" i="13"/>
  <c r="J1342" i="13"/>
  <c r="J1343" i="13"/>
  <c r="J1344" i="13"/>
  <c r="J1345" i="13"/>
  <c r="J1346" i="13"/>
  <c r="J1347" i="13"/>
  <c r="J1348" i="13"/>
  <c r="J1349" i="13"/>
  <c r="J1350" i="13"/>
  <c r="J1351" i="13"/>
  <c r="J1352" i="13"/>
  <c r="J1353" i="13"/>
  <c r="J1354" i="13"/>
  <c r="J1355" i="13"/>
  <c r="J1356" i="13"/>
  <c r="J1357" i="13"/>
  <c r="J1358" i="13"/>
  <c r="J1359" i="13"/>
  <c r="J1360" i="13"/>
  <c r="J1361" i="13"/>
  <c r="J1362" i="13"/>
  <c r="J1363" i="13"/>
  <c r="J1364" i="13"/>
  <c r="J1365" i="13"/>
  <c r="J1366" i="13"/>
  <c r="J1367" i="13"/>
  <c r="J1368" i="13"/>
  <c r="J1369" i="13"/>
  <c r="J1370" i="13"/>
  <c r="J1371" i="13"/>
  <c r="J1372" i="13"/>
  <c r="J1373" i="13"/>
  <c r="J1374" i="13"/>
  <c r="J1375" i="13"/>
  <c r="J1376" i="13"/>
  <c r="J1377" i="13"/>
  <c r="J1378" i="13"/>
  <c r="J1379" i="13"/>
  <c r="J1380" i="13"/>
  <c r="J1381" i="13"/>
  <c r="J1382" i="13"/>
  <c r="J1383" i="13"/>
  <c r="J1384" i="13"/>
  <c r="J1385" i="13"/>
  <c r="J1386" i="13"/>
  <c r="J1387" i="13"/>
  <c r="J1388" i="13"/>
  <c r="J1389" i="13"/>
  <c r="J1390" i="13"/>
  <c r="J1391" i="13"/>
  <c r="J1392" i="13"/>
  <c r="J1393" i="13"/>
  <c r="J1394" i="13"/>
  <c r="J1395" i="13"/>
  <c r="J1396" i="13"/>
  <c r="J1397" i="13"/>
  <c r="J1398" i="13"/>
  <c r="J1399" i="13"/>
  <c r="J1400" i="13"/>
  <c r="J1401" i="13"/>
  <c r="J1402" i="13"/>
  <c r="J1403" i="13"/>
  <c r="J1404" i="13"/>
  <c r="J1405" i="13"/>
  <c r="J1406" i="13"/>
  <c r="J1407" i="13"/>
  <c r="J1408" i="13"/>
  <c r="J1409" i="13"/>
  <c r="J1410" i="13"/>
  <c r="J1411" i="13"/>
  <c r="J1412" i="13"/>
  <c r="J1413" i="13"/>
  <c r="J1414" i="13"/>
  <c r="J1415" i="13"/>
  <c r="J1416" i="13"/>
  <c r="J1417" i="13"/>
  <c r="J1418" i="13"/>
  <c r="J1419" i="13"/>
  <c r="J1420" i="13"/>
  <c r="J1421" i="13"/>
  <c r="J1422" i="13"/>
  <c r="J1423" i="13"/>
  <c r="J1424" i="13"/>
  <c r="J1425" i="13"/>
  <c r="J1426" i="13"/>
  <c r="J1427" i="13"/>
  <c r="J1428" i="13"/>
  <c r="J1429" i="13"/>
  <c r="J1430" i="13"/>
  <c r="J1431" i="13"/>
  <c r="J1432" i="13"/>
  <c r="J1433" i="13"/>
  <c r="J1434" i="13"/>
  <c r="J1435" i="13"/>
  <c r="J1436" i="13"/>
  <c r="J1437" i="13"/>
  <c r="J1438" i="13"/>
  <c r="J1439" i="13"/>
  <c r="J1440" i="13"/>
  <c r="J1441" i="13"/>
  <c r="J1442" i="13"/>
  <c r="J1443" i="13"/>
  <c r="J1444" i="13"/>
  <c r="J1445" i="13"/>
  <c r="J1446" i="13"/>
  <c r="J1447" i="13"/>
  <c r="J1448" i="13"/>
  <c r="J1449" i="13"/>
  <c r="J1450" i="13"/>
  <c r="J1451" i="13"/>
  <c r="J1452" i="13"/>
  <c r="J1453" i="13"/>
  <c r="J1454" i="13"/>
  <c r="J1455" i="13"/>
  <c r="J1456" i="13"/>
  <c r="J1457" i="13"/>
  <c r="J1458" i="13"/>
  <c r="J1459" i="13"/>
  <c r="J1460" i="13"/>
  <c r="J1461" i="13"/>
  <c r="J1462" i="13"/>
  <c r="J1463" i="13"/>
  <c r="J1464" i="13"/>
  <c r="J1465" i="13"/>
  <c r="J1466" i="13"/>
  <c r="J1467" i="13"/>
  <c r="J1468" i="13"/>
  <c r="J1469" i="13"/>
  <c r="J1470" i="13"/>
  <c r="J1471" i="13"/>
  <c r="J1472" i="13"/>
  <c r="J1473" i="13"/>
  <c r="J1474" i="13"/>
  <c r="J1475" i="13"/>
  <c r="J1476" i="13"/>
  <c r="J1477" i="13"/>
  <c r="J1478" i="13"/>
  <c r="J1479" i="13"/>
  <c r="J1480" i="13"/>
  <c r="J1481" i="13"/>
  <c r="J1482" i="13"/>
  <c r="J1483" i="13"/>
  <c r="J1484" i="13"/>
  <c r="J1485" i="13"/>
  <c r="J1486" i="13"/>
  <c r="J1487" i="13"/>
  <c r="J1488" i="13"/>
  <c r="J1489" i="13"/>
  <c r="J1490" i="13"/>
  <c r="J1491" i="13"/>
  <c r="J1492" i="13"/>
  <c r="J1493" i="13"/>
  <c r="J1494" i="13"/>
  <c r="J1495" i="13"/>
  <c r="J1496" i="13"/>
  <c r="J1497" i="13"/>
  <c r="J1498" i="13"/>
  <c r="J1499" i="13"/>
  <c r="J1500" i="13"/>
  <c r="J1501" i="13"/>
  <c r="J1502" i="13"/>
  <c r="J1503" i="13"/>
  <c r="J1504" i="13"/>
  <c r="J1505" i="13"/>
  <c r="J1506" i="13"/>
  <c r="J1507" i="13"/>
  <c r="J1508" i="13"/>
  <c r="J1509" i="13"/>
  <c r="J1510" i="13"/>
  <c r="J1511" i="13"/>
  <c r="J1512" i="13"/>
  <c r="J1513" i="13"/>
  <c r="J1514" i="13"/>
  <c r="J1515" i="13"/>
  <c r="J1516" i="13"/>
  <c r="J1517" i="13"/>
  <c r="J1518" i="13"/>
  <c r="J1519" i="13"/>
  <c r="J1520" i="13"/>
  <c r="J1521" i="13"/>
  <c r="J1522" i="13"/>
  <c r="J1523" i="13"/>
  <c r="J1524" i="13"/>
  <c r="J1525" i="13"/>
  <c r="J1526" i="13"/>
  <c r="J1527" i="13"/>
  <c r="J1528" i="13"/>
  <c r="J1529" i="13"/>
  <c r="J1530" i="13"/>
  <c r="J1531" i="13"/>
  <c r="J1532" i="13"/>
  <c r="J1533" i="13"/>
  <c r="J1534" i="13"/>
  <c r="J1535" i="13"/>
  <c r="J1536" i="13"/>
  <c r="J1537" i="13"/>
  <c r="J1538" i="13"/>
  <c r="J1539" i="13"/>
  <c r="J1540" i="13"/>
  <c r="J1541" i="13"/>
  <c r="J1542" i="13"/>
  <c r="J1543" i="13"/>
  <c r="J1544" i="13"/>
  <c r="J1545" i="13"/>
  <c r="J1546" i="13"/>
  <c r="J1547" i="13"/>
  <c r="J1548" i="13"/>
  <c r="J1549" i="13"/>
  <c r="J1550" i="13"/>
  <c r="J1551" i="13"/>
  <c r="J1552" i="13"/>
  <c r="J1553" i="13"/>
  <c r="J1554" i="13"/>
  <c r="J1555" i="13"/>
  <c r="J1556" i="13"/>
  <c r="J1557" i="13"/>
  <c r="J1558" i="13"/>
  <c r="J1559" i="13"/>
  <c r="J1560" i="13"/>
  <c r="J1561" i="13"/>
  <c r="J1562" i="13"/>
  <c r="J1563" i="13"/>
  <c r="J1564" i="13"/>
  <c r="J1565" i="13"/>
  <c r="J1566" i="13"/>
  <c r="J1567" i="13"/>
  <c r="J1568" i="13"/>
  <c r="J1569" i="13"/>
  <c r="J1570" i="13"/>
  <c r="J1571" i="13"/>
  <c r="J1572" i="13"/>
  <c r="J1573" i="13"/>
  <c r="J1574" i="13"/>
  <c r="J1575" i="13"/>
  <c r="J1576" i="13"/>
  <c r="J1577" i="13"/>
  <c r="J1578" i="13"/>
  <c r="J1579" i="13"/>
  <c r="J1580" i="13"/>
  <c r="J1581" i="13"/>
  <c r="J1582" i="13"/>
  <c r="J1583" i="13"/>
  <c r="J1584" i="13"/>
  <c r="J1585" i="13"/>
  <c r="J1586" i="13"/>
  <c r="J1587" i="13"/>
  <c r="J1588" i="13"/>
  <c r="J1589" i="13"/>
  <c r="J1590" i="13"/>
  <c r="J1591" i="13"/>
  <c r="J1592" i="13"/>
  <c r="J1593" i="13"/>
  <c r="J1594" i="13"/>
  <c r="J1595" i="13"/>
  <c r="J1596" i="13"/>
  <c r="J1597" i="13"/>
  <c r="J1598" i="13"/>
  <c r="J1599" i="13"/>
  <c r="J1600" i="13"/>
  <c r="J1601" i="13"/>
  <c r="J1602" i="13"/>
  <c r="J1603" i="13"/>
  <c r="J1604" i="13"/>
  <c r="J1605" i="13"/>
  <c r="J1606" i="13"/>
  <c r="J1607" i="13"/>
  <c r="J1608" i="13"/>
  <c r="J1609" i="13"/>
  <c r="J1610" i="13"/>
  <c r="J1611" i="13"/>
  <c r="J1612" i="13"/>
  <c r="J1613" i="13"/>
  <c r="J1614" i="13"/>
  <c r="J1615" i="13"/>
  <c r="J1616" i="13"/>
  <c r="J1617" i="13"/>
  <c r="J1618" i="13"/>
  <c r="J1619" i="13"/>
  <c r="J1620" i="13"/>
  <c r="J1621" i="13"/>
  <c r="J1622" i="13"/>
  <c r="J1623" i="13"/>
  <c r="J1624" i="13"/>
  <c r="J1625" i="13"/>
  <c r="J1626" i="13"/>
  <c r="J1627" i="13"/>
  <c r="J1628" i="13"/>
  <c r="J1629" i="13"/>
  <c r="J1630" i="13"/>
  <c r="J1631" i="13"/>
  <c r="J1632" i="13"/>
  <c r="J1633" i="13"/>
  <c r="J1634" i="13"/>
  <c r="J1635" i="13"/>
  <c r="J1636" i="13"/>
  <c r="J1637" i="13"/>
  <c r="J1638" i="13"/>
  <c r="J1639" i="13"/>
  <c r="J1640" i="13"/>
  <c r="J1641" i="13"/>
  <c r="J1642" i="13"/>
  <c r="J1643" i="13"/>
  <c r="J1644" i="13"/>
  <c r="J1645" i="13"/>
  <c r="J1646" i="13"/>
  <c r="J1647" i="13"/>
  <c r="J1648" i="13"/>
  <c r="J1649" i="13"/>
  <c r="J1650" i="13"/>
  <c r="J1651" i="13"/>
  <c r="J1652" i="13"/>
  <c r="J1653" i="13"/>
  <c r="J1654" i="13"/>
  <c r="J1655" i="13"/>
  <c r="J1656" i="13"/>
  <c r="J1657" i="13"/>
  <c r="J1658" i="13"/>
  <c r="J1659" i="13"/>
  <c r="J1660" i="13"/>
  <c r="J1661" i="13"/>
  <c r="J1662" i="13"/>
  <c r="J1663" i="13"/>
  <c r="J1664" i="13"/>
  <c r="J1665" i="13"/>
  <c r="J1666" i="13"/>
  <c r="J1667" i="13"/>
  <c r="J1668" i="13"/>
  <c r="J1669" i="13"/>
  <c r="J1670" i="13"/>
  <c r="J1671" i="13"/>
  <c r="J1672" i="13"/>
  <c r="J1673" i="13"/>
  <c r="J1674" i="13"/>
  <c r="J1675" i="13"/>
  <c r="J1676" i="13"/>
  <c r="J1677" i="13"/>
  <c r="J1678" i="13"/>
  <c r="J1679" i="13"/>
  <c r="J1680" i="13"/>
  <c r="J1681" i="13"/>
  <c r="J1682" i="13"/>
  <c r="J1683" i="13"/>
  <c r="J1684" i="13"/>
  <c r="J1685" i="13"/>
  <c r="J1686" i="13"/>
  <c r="J1687" i="13"/>
  <c r="J1688" i="13"/>
  <c r="J1689" i="13"/>
  <c r="J1690" i="13"/>
  <c r="J1691" i="13"/>
  <c r="J1692" i="13"/>
  <c r="J1693" i="13"/>
  <c r="J1694" i="13"/>
  <c r="J1695" i="13"/>
  <c r="J1696" i="13"/>
  <c r="J1697" i="13"/>
  <c r="J1698" i="13"/>
  <c r="J1699" i="13"/>
  <c r="J1700" i="13"/>
  <c r="J1701" i="13"/>
  <c r="J1702" i="13"/>
  <c r="J1703" i="13"/>
  <c r="J1704" i="13"/>
  <c r="J1705" i="13"/>
  <c r="J1706" i="13"/>
  <c r="J1707" i="13"/>
  <c r="J1708" i="13"/>
  <c r="J1709" i="13"/>
  <c r="J1710" i="13"/>
  <c r="J1711" i="13"/>
  <c r="J1712" i="13"/>
  <c r="J1713" i="13"/>
  <c r="J1714" i="13"/>
  <c r="J1715" i="13"/>
  <c r="J1716" i="13"/>
  <c r="J1717" i="13"/>
  <c r="J1718" i="13"/>
  <c r="J1719" i="13"/>
  <c r="J1720" i="13"/>
  <c r="J1721" i="13"/>
  <c r="J1722" i="13"/>
  <c r="J1723" i="13"/>
  <c r="J1724" i="13"/>
  <c r="J1725" i="13"/>
  <c r="J1726" i="13"/>
  <c r="J1727" i="13"/>
  <c r="J1728" i="13"/>
  <c r="J1729" i="13"/>
  <c r="J1730" i="13"/>
  <c r="J1731" i="13"/>
  <c r="J1732" i="13"/>
  <c r="J1733" i="13"/>
  <c r="J1734" i="13"/>
  <c r="J1735" i="13"/>
  <c r="J1736" i="13"/>
  <c r="J1737" i="13"/>
  <c r="J1738" i="13"/>
  <c r="J1739" i="13"/>
  <c r="J1740" i="13"/>
  <c r="J1741" i="13"/>
  <c r="J1742" i="13"/>
  <c r="J1743" i="13"/>
  <c r="J1744" i="13"/>
  <c r="J1745" i="13"/>
  <c r="J1746" i="13"/>
  <c r="J1747" i="13"/>
  <c r="J1748" i="13"/>
  <c r="J1749" i="13"/>
  <c r="J1750" i="13"/>
  <c r="J1751" i="13"/>
  <c r="J1752" i="13"/>
  <c r="J1753" i="13"/>
  <c r="J1754" i="13"/>
  <c r="J1755" i="13"/>
  <c r="J1756" i="13"/>
  <c r="J1757" i="13"/>
  <c r="J1758" i="13"/>
  <c r="J1759" i="13"/>
  <c r="J1760" i="13"/>
  <c r="J1761" i="13"/>
  <c r="J1762" i="13"/>
  <c r="J1763" i="13"/>
  <c r="J1764" i="13"/>
  <c r="J1765" i="13"/>
  <c r="J1766" i="13"/>
  <c r="J1767" i="13"/>
  <c r="J1768" i="13"/>
  <c r="J1769" i="13"/>
  <c r="J1770" i="13"/>
  <c r="J1771" i="13"/>
  <c r="J1772" i="13"/>
  <c r="J1773" i="13"/>
  <c r="J1774" i="13"/>
  <c r="J1775" i="13"/>
  <c r="J1776" i="13"/>
  <c r="J1777" i="13"/>
  <c r="J1778" i="13"/>
  <c r="J1779" i="13"/>
  <c r="J1780" i="13"/>
  <c r="J1781" i="13"/>
  <c r="J1782" i="13"/>
  <c r="J1783" i="13"/>
  <c r="J1784" i="13"/>
  <c r="J1785" i="13"/>
  <c r="J1786" i="13"/>
  <c r="J1787" i="13"/>
  <c r="J1788" i="13"/>
  <c r="J1789" i="13"/>
  <c r="J1790" i="13"/>
  <c r="J1791" i="13"/>
  <c r="J1792" i="13"/>
  <c r="J1793" i="13"/>
  <c r="J1794" i="13"/>
  <c r="J1795" i="13"/>
  <c r="J1796" i="13"/>
  <c r="J1797" i="13"/>
  <c r="J1798" i="13"/>
  <c r="J1799" i="13"/>
  <c r="J1800" i="13"/>
  <c r="J1801" i="13"/>
  <c r="J1802" i="13"/>
  <c r="J1803" i="13"/>
  <c r="J1804" i="13"/>
  <c r="J1805" i="13"/>
  <c r="J1806" i="13"/>
  <c r="J1807" i="13"/>
  <c r="J1808" i="13"/>
  <c r="J1809" i="13"/>
  <c r="J1810" i="13"/>
  <c r="J1811" i="13"/>
  <c r="J1812" i="13"/>
  <c r="J1813" i="13"/>
  <c r="J1814" i="13"/>
  <c r="J1815" i="13"/>
  <c r="J1816" i="13"/>
  <c r="J1817" i="13"/>
  <c r="J1818" i="13"/>
  <c r="J1819" i="13"/>
  <c r="J1820" i="13"/>
  <c r="J1821" i="13"/>
  <c r="J1822" i="13"/>
  <c r="J1823" i="13"/>
  <c r="J1824" i="13"/>
  <c r="J1825" i="13"/>
  <c r="J1826" i="13"/>
  <c r="J1827" i="13"/>
  <c r="J1828" i="13"/>
  <c r="J1829" i="13"/>
  <c r="J1830" i="13"/>
  <c r="J1831" i="13"/>
  <c r="J1832" i="13"/>
  <c r="J1833" i="13"/>
  <c r="J1834" i="13"/>
  <c r="J1835" i="13"/>
  <c r="J1836" i="13"/>
  <c r="J1837" i="13"/>
  <c r="J1838" i="13"/>
  <c r="J1839" i="13"/>
  <c r="J1840" i="13"/>
  <c r="J1841" i="13"/>
  <c r="J1842" i="13"/>
  <c r="J1843" i="13"/>
  <c r="J1844" i="13"/>
  <c r="J1845" i="13"/>
  <c r="J1846" i="13"/>
  <c r="J1847" i="13"/>
  <c r="J1848" i="13"/>
  <c r="J1849" i="13"/>
  <c r="J1850" i="13"/>
  <c r="J1851" i="13"/>
  <c r="J1852" i="13"/>
  <c r="J1853" i="13"/>
  <c r="J1854" i="13"/>
  <c r="J1855" i="13"/>
  <c r="J1856" i="13"/>
  <c r="J1857" i="13"/>
  <c r="J1858" i="13"/>
  <c r="J1859" i="13"/>
  <c r="J1860" i="13"/>
  <c r="J1861" i="13"/>
  <c r="J1862" i="13"/>
  <c r="J1863" i="13"/>
  <c r="J1864" i="13"/>
  <c r="J1865" i="13"/>
  <c r="J1866" i="13"/>
  <c r="J1867" i="13"/>
  <c r="J1868" i="13"/>
  <c r="J1869" i="13"/>
  <c r="J1870" i="13"/>
  <c r="J1871" i="13"/>
  <c r="J1872" i="13"/>
  <c r="J1873" i="13"/>
  <c r="J1874" i="13"/>
  <c r="J1875" i="13"/>
  <c r="J1876" i="13"/>
  <c r="J1877" i="13"/>
  <c r="J1878" i="13"/>
  <c r="J1879" i="13"/>
  <c r="J1880" i="13"/>
  <c r="J1881" i="13"/>
  <c r="J1882" i="13"/>
  <c r="J1883" i="13"/>
  <c r="J1884" i="13"/>
  <c r="J1885" i="13"/>
  <c r="J1886" i="13"/>
  <c r="J1887" i="13"/>
  <c r="J1888" i="13"/>
  <c r="J1889" i="13"/>
  <c r="J1890" i="13"/>
  <c r="J1891" i="13"/>
  <c r="J1892" i="13"/>
  <c r="J1893" i="13"/>
  <c r="J1894" i="13"/>
  <c r="J1895" i="13"/>
  <c r="J1896" i="13"/>
  <c r="J1897" i="13"/>
  <c r="J1898" i="13"/>
  <c r="J1899" i="13"/>
  <c r="J1900" i="13"/>
  <c r="J1901" i="13"/>
  <c r="J1902" i="13"/>
  <c r="J1903" i="13"/>
  <c r="J1904" i="13"/>
  <c r="J1905" i="13"/>
  <c r="J1906" i="13"/>
  <c r="J1907" i="13"/>
  <c r="J1908" i="13"/>
  <c r="J1909" i="13"/>
  <c r="J1910" i="13"/>
  <c r="J1911" i="13"/>
  <c r="J1912" i="13"/>
  <c r="J1913" i="13"/>
  <c r="J1914" i="13"/>
  <c r="J1915" i="13"/>
  <c r="J1916" i="13"/>
  <c r="J1917" i="13"/>
  <c r="J1918" i="13"/>
  <c r="J1919" i="13"/>
  <c r="J1920" i="13"/>
  <c r="J1921" i="13"/>
  <c r="J1922" i="13"/>
  <c r="J1923" i="13"/>
  <c r="J1924" i="13"/>
  <c r="J1925" i="13"/>
  <c r="J1926" i="13"/>
  <c r="J1927" i="13"/>
  <c r="J1928" i="13"/>
  <c r="J1929" i="13"/>
  <c r="J1930" i="13"/>
  <c r="J1931" i="13"/>
  <c r="J1932" i="13"/>
  <c r="J1933" i="13"/>
  <c r="J1934" i="13"/>
  <c r="J1935" i="13"/>
  <c r="J1936" i="13"/>
  <c r="J1937" i="13"/>
  <c r="J1938" i="13"/>
  <c r="J1939" i="13"/>
  <c r="J1940" i="13"/>
  <c r="J1941" i="13"/>
  <c r="J1942" i="13"/>
  <c r="J1943" i="13"/>
  <c r="J1944" i="13"/>
  <c r="J1945" i="13"/>
  <c r="J1946" i="13"/>
  <c r="J1947" i="13"/>
  <c r="J1948" i="13"/>
  <c r="J1949" i="13"/>
  <c r="J1950" i="13"/>
  <c r="J1951" i="13"/>
  <c r="J1952" i="13"/>
  <c r="J1953" i="13"/>
  <c r="J1954" i="13"/>
  <c r="J1955" i="13"/>
  <c r="J1956" i="13"/>
  <c r="J1957" i="13"/>
  <c r="J1958" i="13"/>
  <c r="J1959" i="13"/>
  <c r="J1960" i="13"/>
  <c r="J1961" i="13"/>
  <c r="J1962" i="13"/>
  <c r="J1963" i="13"/>
  <c r="J1964" i="13"/>
  <c r="J1965" i="13"/>
  <c r="J1966" i="13"/>
  <c r="J1967" i="13"/>
  <c r="J1968" i="13"/>
  <c r="J1969" i="13"/>
  <c r="J1970" i="13"/>
  <c r="J1971" i="13"/>
  <c r="J1972" i="13"/>
  <c r="J1973" i="13"/>
  <c r="J1974" i="13"/>
  <c r="J1975" i="13"/>
  <c r="J1976" i="13"/>
  <c r="J1977" i="13"/>
  <c r="J1978" i="13"/>
  <c r="J1979" i="13"/>
  <c r="J1980" i="13"/>
  <c r="J1981" i="13"/>
  <c r="J1982" i="13"/>
  <c r="J1983" i="13"/>
  <c r="J1984" i="13"/>
  <c r="J1985" i="13"/>
  <c r="J1986" i="13"/>
  <c r="J1987" i="13"/>
  <c r="J1988" i="13"/>
  <c r="J1989" i="13"/>
  <c r="J1990" i="13"/>
  <c r="J1991" i="13"/>
  <c r="J1992" i="13"/>
  <c r="J1993" i="13"/>
  <c r="J1994" i="13"/>
  <c r="J1995" i="13"/>
  <c r="J1996" i="13"/>
  <c r="J1997" i="13"/>
  <c r="J1998" i="13"/>
  <c r="J1999" i="13"/>
  <c r="J2000" i="13"/>
  <c r="J2001" i="13"/>
  <c r="J2002" i="13"/>
  <c r="J2003" i="13"/>
  <c r="J2004" i="13"/>
  <c r="J2005" i="13"/>
  <c r="J2006" i="13"/>
  <c r="J2007" i="13"/>
  <c r="J2008" i="13"/>
  <c r="J2009" i="13"/>
  <c r="J2010" i="13"/>
  <c r="J2011" i="13"/>
  <c r="J2012" i="13"/>
  <c r="J2013" i="13"/>
  <c r="J2014" i="13"/>
  <c r="J2015" i="13"/>
  <c r="J2016" i="13"/>
  <c r="J2017" i="13"/>
  <c r="J2018" i="13"/>
  <c r="J2019" i="13"/>
  <c r="J2020" i="13"/>
  <c r="J2021" i="13"/>
  <c r="J2022" i="13"/>
  <c r="J2023" i="13"/>
  <c r="J2024" i="13"/>
  <c r="J2025" i="13"/>
  <c r="J2026" i="13"/>
  <c r="J2027" i="13"/>
  <c r="J2028" i="13"/>
  <c r="J2029" i="13"/>
  <c r="J2030" i="13"/>
  <c r="J2031" i="13"/>
  <c r="J2032" i="13"/>
  <c r="J2033" i="13"/>
  <c r="J2034" i="13"/>
  <c r="J2035" i="13"/>
  <c r="J2036" i="13"/>
  <c r="J2037" i="13"/>
  <c r="J2038" i="13"/>
  <c r="J2039" i="13"/>
  <c r="J2040" i="13"/>
  <c r="J2041" i="13"/>
  <c r="J2042" i="13"/>
  <c r="J2043" i="13"/>
  <c r="J2044" i="13"/>
  <c r="J2045" i="13"/>
  <c r="J2046" i="13"/>
  <c r="J2047" i="13"/>
  <c r="J2048" i="13"/>
  <c r="J2049" i="13"/>
  <c r="J2050" i="13"/>
  <c r="J2051" i="13"/>
  <c r="J2052" i="13"/>
  <c r="J2053" i="13"/>
  <c r="J2054" i="13"/>
  <c r="J2055" i="13"/>
  <c r="J2056" i="13"/>
  <c r="J2057" i="13"/>
  <c r="J2058" i="13"/>
  <c r="J2059" i="13"/>
  <c r="J2060" i="13"/>
  <c r="J2061" i="13"/>
  <c r="J2062" i="13"/>
  <c r="J2063" i="13"/>
  <c r="J2064" i="13"/>
  <c r="J2065" i="13"/>
  <c r="J2066" i="13"/>
  <c r="J2067" i="13"/>
  <c r="J2068" i="13"/>
  <c r="J2069" i="13"/>
  <c r="J2070" i="13"/>
  <c r="J2071" i="13"/>
  <c r="J2072" i="13"/>
  <c r="J2073" i="13"/>
  <c r="J2074" i="13"/>
  <c r="J2075" i="13"/>
  <c r="J2076" i="13"/>
  <c r="J2077" i="13"/>
  <c r="J2078" i="13"/>
  <c r="J2079" i="13"/>
  <c r="J2080" i="13"/>
  <c r="J2081" i="13"/>
  <c r="J2082" i="13"/>
  <c r="J2083" i="13"/>
  <c r="J2084" i="13"/>
  <c r="J2085" i="13"/>
  <c r="J2086" i="13"/>
  <c r="J2087" i="13"/>
  <c r="J2088" i="13"/>
  <c r="J2089" i="13"/>
  <c r="J2090" i="13"/>
  <c r="J2091" i="13"/>
  <c r="J2092" i="13"/>
  <c r="J2093" i="13"/>
  <c r="J2094" i="13"/>
  <c r="J2095" i="13"/>
  <c r="J2096" i="13"/>
  <c r="J2097" i="13"/>
  <c r="J2098" i="13"/>
  <c r="J2099" i="13"/>
  <c r="J2100" i="13"/>
  <c r="J2101" i="13"/>
  <c r="J2102" i="13"/>
  <c r="J2103" i="13"/>
  <c r="J2104" i="13"/>
  <c r="J2105" i="13"/>
  <c r="J2106" i="13"/>
  <c r="J2107" i="13"/>
  <c r="J2108" i="13"/>
  <c r="J2109" i="13"/>
  <c r="J2110" i="13"/>
  <c r="J2111" i="13"/>
  <c r="J2112" i="13"/>
  <c r="J2113" i="13"/>
  <c r="J2114" i="13"/>
  <c r="J2115" i="13"/>
  <c r="J2116" i="13"/>
  <c r="J2117" i="13"/>
  <c r="J2118" i="13"/>
  <c r="J2119" i="13"/>
  <c r="J2120" i="13"/>
  <c r="J2121" i="13"/>
  <c r="J2122" i="13"/>
  <c r="J2123" i="13"/>
  <c r="J2124" i="13"/>
  <c r="J2125" i="13"/>
  <c r="J2126" i="13"/>
  <c r="J2127" i="13"/>
  <c r="J2128" i="13"/>
  <c r="J2129" i="13"/>
  <c r="J2130" i="13"/>
  <c r="J2131" i="13"/>
  <c r="J2132" i="13"/>
  <c r="J2133" i="13"/>
  <c r="J2134" i="13"/>
  <c r="J2135" i="13"/>
  <c r="J2136" i="13"/>
  <c r="J2137" i="13"/>
  <c r="J2138" i="13"/>
  <c r="J2139" i="13"/>
  <c r="J2140" i="13"/>
  <c r="J2141" i="13"/>
  <c r="J2142" i="13"/>
  <c r="J2143" i="13"/>
  <c r="J2144" i="13"/>
  <c r="J2145" i="13"/>
  <c r="J2146" i="13"/>
  <c r="J2147" i="13"/>
  <c r="J2148" i="13"/>
  <c r="J2149" i="13"/>
  <c r="J2150" i="13"/>
  <c r="J2151" i="13"/>
  <c r="J2152" i="13"/>
  <c r="J2153" i="13"/>
  <c r="J2154" i="13"/>
  <c r="J2155" i="13"/>
  <c r="J2156" i="13"/>
  <c r="J2157" i="13"/>
  <c r="J2158" i="13"/>
  <c r="J2159" i="13"/>
  <c r="J2160" i="13"/>
  <c r="J2161" i="13"/>
  <c r="J2162" i="13"/>
  <c r="J2163" i="13"/>
  <c r="J2164" i="13"/>
  <c r="J2165" i="13"/>
  <c r="J2166" i="13"/>
  <c r="J2167" i="13"/>
  <c r="J2168" i="13"/>
  <c r="J2169" i="13"/>
  <c r="J2170" i="13"/>
  <c r="J2171" i="13"/>
  <c r="J2172" i="13"/>
  <c r="J2173" i="13"/>
  <c r="J2174" i="13"/>
  <c r="J2175" i="13"/>
  <c r="J2176" i="13"/>
  <c r="J2177" i="13"/>
  <c r="J2178" i="13"/>
  <c r="J2179" i="13"/>
  <c r="J2180" i="13"/>
  <c r="J2181" i="13"/>
  <c r="J2182" i="13"/>
  <c r="J2183" i="13"/>
  <c r="J2184" i="13"/>
  <c r="J2185" i="13"/>
  <c r="J2186" i="13"/>
  <c r="J2187" i="13"/>
  <c r="J2188" i="13"/>
  <c r="J2189" i="13"/>
  <c r="J2190" i="13"/>
  <c r="J2191" i="13"/>
  <c r="J2192" i="13"/>
  <c r="J2193" i="13"/>
  <c r="J2194" i="13"/>
  <c r="J2195" i="13"/>
  <c r="J2196" i="13"/>
  <c r="J2197" i="13"/>
  <c r="J2198" i="13"/>
  <c r="J2199" i="13"/>
  <c r="J2200" i="13"/>
  <c r="J2201" i="13"/>
  <c r="J2202" i="13"/>
  <c r="J2203" i="13"/>
  <c r="J2204" i="13"/>
  <c r="J2205" i="13"/>
  <c r="J2206" i="13"/>
  <c r="J2207" i="13"/>
  <c r="J2208" i="13"/>
  <c r="J2209" i="13"/>
  <c r="J2210" i="13"/>
  <c r="J2211" i="13"/>
  <c r="J2212" i="13"/>
  <c r="J2213" i="13"/>
  <c r="J2214" i="13"/>
  <c r="J2215" i="13"/>
  <c r="J2216" i="13"/>
  <c r="J2217" i="13"/>
  <c r="J2218" i="13"/>
  <c r="J2219" i="13"/>
  <c r="J2220" i="13"/>
  <c r="J2221" i="13"/>
  <c r="J2222" i="13"/>
  <c r="J2223" i="13"/>
  <c r="J2224" i="13"/>
  <c r="J2225" i="13"/>
  <c r="J2226" i="13"/>
  <c r="J2227" i="13"/>
  <c r="J2228" i="13"/>
  <c r="J2229" i="13"/>
  <c r="J2230" i="13"/>
  <c r="J2231" i="13"/>
  <c r="J2232" i="13"/>
  <c r="J2233" i="13"/>
  <c r="J2234" i="13"/>
  <c r="J2235" i="13"/>
  <c r="J2236" i="13"/>
  <c r="J2237" i="13"/>
  <c r="J2238" i="13"/>
  <c r="J2239" i="13"/>
  <c r="J2240" i="13"/>
  <c r="J2241" i="13"/>
  <c r="J2242" i="13"/>
  <c r="J2243" i="13"/>
  <c r="J2244" i="13"/>
  <c r="J2245" i="13"/>
  <c r="J2246" i="13"/>
  <c r="J2247" i="13"/>
  <c r="J2248" i="13"/>
  <c r="J2249" i="13"/>
  <c r="J2250" i="13"/>
  <c r="J2251" i="13"/>
  <c r="J2252" i="13"/>
  <c r="J2253" i="13"/>
  <c r="J2254" i="13"/>
  <c r="J2255" i="13"/>
  <c r="J2256" i="13"/>
  <c r="J2257" i="13"/>
  <c r="J2258" i="13"/>
  <c r="J2259" i="13"/>
  <c r="J2260" i="13"/>
  <c r="J2261" i="13"/>
  <c r="J2262" i="13"/>
  <c r="J2263" i="13"/>
  <c r="J2264" i="13"/>
  <c r="J2265" i="13"/>
  <c r="J2266" i="13"/>
  <c r="J2267" i="13"/>
  <c r="J2268" i="13"/>
  <c r="J2269" i="13"/>
  <c r="J2270" i="13"/>
  <c r="J2271" i="13"/>
  <c r="J2272" i="13"/>
  <c r="J2273" i="13"/>
  <c r="J2274" i="13"/>
  <c r="J2275" i="13"/>
  <c r="J2276" i="13"/>
  <c r="J2277" i="13"/>
  <c r="J2278" i="13"/>
  <c r="J2279" i="13"/>
  <c r="J2280" i="13"/>
  <c r="J2281" i="13"/>
  <c r="J2282" i="13"/>
  <c r="J2283" i="13"/>
  <c r="J2284" i="13"/>
  <c r="J2285" i="13"/>
  <c r="J2286" i="13"/>
  <c r="J2287" i="13"/>
  <c r="J2288" i="13"/>
  <c r="J2289" i="13"/>
  <c r="J2290" i="13"/>
  <c r="J2291" i="13"/>
  <c r="J2292" i="13"/>
  <c r="J2293" i="13"/>
  <c r="J2294" i="13"/>
  <c r="J2295" i="13"/>
  <c r="J2296" i="13"/>
  <c r="J2297" i="13"/>
  <c r="J2298" i="13"/>
  <c r="J2299" i="13"/>
  <c r="J2300" i="13"/>
  <c r="J2301" i="13"/>
  <c r="J2302" i="13"/>
  <c r="J2303" i="13"/>
  <c r="J2304" i="13"/>
  <c r="J2305" i="13"/>
  <c r="J2306" i="13"/>
  <c r="J2307" i="13"/>
  <c r="J2308" i="13"/>
  <c r="J2309" i="13"/>
  <c r="J2310" i="13"/>
  <c r="J2311" i="13"/>
  <c r="J2312" i="13"/>
  <c r="J2313" i="13"/>
  <c r="J2314" i="13"/>
  <c r="J2315" i="13"/>
  <c r="J2316" i="13"/>
  <c r="J2317" i="13"/>
  <c r="J2318" i="13"/>
  <c r="J2319" i="13"/>
  <c r="J2320" i="13"/>
  <c r="J2321" i="13"/>
  <c r="J2322" i="13"/>
  <c r="J2323" i="13"/>
  <c r="J2324" i="13"/>
  <c r="J2325" i="13"/>
  <c r="J2326" i="13"/>
  <c r="J2327" i="13"/>
  <c r="J2328" i="13"/>
  <c r="J2329" i="13"/>
  <c r="J2330" i="13"/>
  <c r="J2331" i="13"/>
  <c r="J2332" i="13"/>
  <c r="J2333" i="13"/>
  <c r="J2334" i="13"/>
  <c r="J2335" i="13"/>
  <c r="J2336" i="13"/>
  <c r="J2" i="13"/>
  <c r="I3" i="13"/>
  <c r="I4" i="13"/>
  <c r="I5" i="13"/>
  <c r="I6" i="13"/>
  <c r="I7" i="13"/>
  <c r="I8" i="13"/>
  <c r="I9" i="13"/>
  <c r="I10" i="13"/>
  <c r="I11" i="13"/>
  <c r="I12" i="13"/>
  <c r="I13" i="13"/>
  <c r="I14" i="13"/>
  <c r="I15" i="13"/>
  <c r="I16" i="13"/>
  <c r="I17" i="13"/>
  <c r="I18" i="13"/>
  <c r="I19" i="13"/>
  <c r="I20" i="13"/>
  <c r="I21" i="13"/>
  <c r="I22" i="13"/>
  <c r="I23" i="13"/>
  <c r="I24" i="13"/>
  <c r="I25" i="13"/>
  <c r="I26" i="13"/>
  <c r="I27" i="13"/>
  <c r="I28" i="13"/>
  <c r="I29" i="13"/>
  <c r="I30" i="13"/>
  <c r="I31" i="13"/>
  <c r="I32" i="13"/>
  <c r="I33" i="13"/>
  <c r="I34" i="13"/>
  <c r="I35" i="13"/>
  <c r="I36" i="13"/>
  <c r="I37" i="13"/>
  <c r="I38" i="13"/>
  <c r="I39" i="13"/>
  <c r="I40" i="13"/>
  <c r="I41" i="13"/>
  <c r="I42" i="13"/>
  <c r="I43" i="13"/>
  <c r="I44" i="13"/>
  <c r="I45" i="13"/>
  <c r="I46" i="13"/>
  <c r="I47" i="13"/>
  <c r="I48" i="13"/>
  <c r="I49" i="13"/>
  <c r="I50" i="13"/>
  <c r="I51" i="13"/>
  <c r="I52" i="13"/>
  <c r="I53" i="13"/>
  <c r="I54" i="13"/>
  <c r="I55" i="13"/>
  <c r="I56" i="13"/>
  <c r="I57" i="13"/>
  <c r="I58" i="13"/>
  <c r="I59" i="13"/>
  <c r="I60" i="13"/>
  <c r="I61" i="13"/>
  <c r="I62" i="13"/>
  <c r="I63" i="13"/>
  <c r="I64" i="13"/>
  <c r="I65" i="13"/>
  <c r="I66" i="13"/>
  <c r="I67" i="13"/>
  <c r="I68" i="13"/>
  <c r="I69" i="13"/>
  <c r="I70" i="13"/>
  <c r="I71" i="13"/>
  <c r="I72" i="13"/>
  <c r="I73" i="13"/>
  <c r="I74" i="13"/>
  <c r="I75" i="13"/>
  <c r="I76" i="13"/>
  <c r="I77" i="13"/>
  <c r="I78" i="13"/>
  <c r="I79" i="13"/>
  <c r="I80" i="13"/>
  <c r="I81" i="13"/>
  <c r="I82" i="13"/>
  <c r="I83" i="13"/>
  <c r="I84" i="13"/>
  <c r="I85" i="13"/>
  <c r="I86" i="13"/>
  <c r="I87" i="13"/>
  <c r="I88" i="13"/>
  <c r="I89" i="13"/>
  <c r="I90" i="13"/>
  <c r="I91" i="13"/>
  <c r="I92" i="13"/>
  <c r="I93" i="13"/>
  <c r="I94" i="13"/>
  <c r="I95" i="13"/>
  <c r="I96" i="13"/>
  <c r="I97" i="13"/>
  <c r="I98" i="13"/>
  <c r="I99" i="13"/>
  <c r="I100" i="13"/>
  <c r="I101" i="13"/>
  <c r="I102" i="13"/>
  <c r="I103" i="13"/>
  <c r="I104" i="13"/>
  <c r="I105" i="13"/>
  <c r="I106" i="13"/>
  <c r="I107" i="13"/>
  <c r="I108" i="13"/>
  <c r="I109" i="13"/>
  <c r="I110" i="13"/>
  <c r="I111" i="13"/>
  <c r="I112" i="13"/>
  <c r="I113" i="13"/>
  <c r="I114" i="13"/>
  <c r="I115" i="13"/>
  <c r="I116" i="13"/>
  <c r="I117" i="13"/>
  <c r="I118" i="13"/>
  <c r="I119" i="13"/>
  <c r="I120" i="13"/>
  <c r="I121" i="13"/>
  <c r="I122" i="13"/>
  <c r="I123" i="13"/>
  <c r="I124" i="13"/>
  <c r="I125" i="13"/>
  <c r="I126" i="13"/>
  <c r="I127" i="13"/>
  <c r="I128" i="13"/>
  <c r="I129" i="13"/>
  <c r="I130" i="13"/>
  <c r="I131" i="13"/>
  <c r="I132" i="13"/>
  <c r="I133" i="13"/>
  <c r="I134" i="13"/>
  <c r="I135" i="13"/>
  <c r="I136" i="13"/>
  <c r="I137" i="13"/>
  <c r="I138" i="13"/>
  <c r="I139" i="13"/>
  <c r="I140" i="13"/>
  <c r="I141" i="13"/>
  <c r="I142" i="13"/>
  <c r="I143" i="13"/>
  <c r="I144" i="13"/>
  <c r="I145" i="13"/>
  <c r="I146" i="13"/>
  <c r="I147" i="13"/>
  <c r="I148" i="13"/>
  <c r="I149" i="13"/>
  <c r="I150" i="13"/>
  <c r="I151" i="13"/>
  <c r="I152" i="13"/>
  <c r="I153" i="13"/>
  <c r="I154" i="13"/>
  <c r="I155" i="13"/>
  <c r="I156" i="13"/>
  <c r="I157" i="13"/>
  <c r="I158" i="13"/>
  <c r="I159" i="13"/>
  <c r="I160" i="13"/>
  <c r="I161" i="13"/>
  <c r="I162" i="13"/>
  <c r="I163" i="13"/>
  <c r="I164" i="13"/>
  <c r="I165" i="13"/>
  <c r="I166" i="13"/>
  <c r="I167" i="13"/>
  <c r="I168" i="13"/>
  <c r="I169" i="13"/>
  <c r="I170" i="13"/>
  <c r="I171" i="13"/>
  <c r="I172" i="13"/>
  <c r="I173" i="13"/>
  <c r="I174" i="13"/>
  <c r="I175" i="13"/>
  <c r="I176" i="13"/>
  <c r="I177" i="13"/>
  <c r="I178" i="13"/>
  <c r="I179" i="13"/>
  <c r="I180" i="13"/>
  <c r="I181" i="13"/>
  <c r="I182" i="13"/>
  <c r="I183" i="13"/>
  <c r="I184" i="13"/>
  <c r="I185" i="13"/>
  <c r="I186" i="13"/>
  <c r="I187" i="13"/>
  <c r="I188" i="13"/>
  <c r="I189" i="13"/>
  <c r="I190" i="13"/>
  <c r="I191" i="13"/>
  <c r="I192" i="13"/>
  <c r="I193" i="13"/>
  <c r="I194" i="13"/>
  <c r="I195" i="13"/>
  <c r="I196" i="13"/>
  <c r="I197" i="13"/>
  <c r="I198" i="13"/>
  <c r="I199" i="13"/>
  <c r="I200" i="13"/>
  <c r="I201" i="13"/>
  <c r="I202" i="13"/>
  <c r="I203" i="13"/>
  <c r="I204" i="13"/>
  <c r="I205" i="13"/>
  <c r="I206" i="13"/>
  <c r="I207" i="13"/>
  <c r="I208" i="13"/>
  <c r="I209" i="13"/>
  <c r="I210" i="13"/>
  <c r="I211" i="13"/>
  <c r="I212" i="13"/>
  <c r="I213" i="13"/>
  <c r="I214" i="13"/>
  <c r="I215" i="13"/>
  <c r="I216" i="13"/>
  <c r="I217" i="13"/>
  <c r="I218" i="13"/>
  <c r="I219" i="13"/>
  <c r="I220" i="13"/>
  <c r="I221" i="13"/>
  <c r="I222" i="13"/>
  <c r="I223" i="13"/>
  <c r="I224" i="13"/>
  <c r="I225" i="13"/>
  <c r="I226" i="13"/>
  <c r="I227" i="13"/>
  <c r="I228" i="13"/>
  <c r="I229" i="13"/>
  <c r="I230" i="13"/>
  <c r="I231" i="13"/>
  <c r="I232" i="13"/>
  <c r="I233" i="13"/>
  <c r="I234" i="13"/>
  <c r="I235" i="13"/>
  <c r="I236" i="13"/>
  <c r="I237" i="13"/>
  <c r="I238" i="13"/>
  <c r="I239" i="13"/>
  <c r="I240" i="13"/>
  <c r="I241" i="13"/>
  <c r="I242" i="13"/>
  <c r="I243" i="13"/>
  <c r="I244" i="13"/>
  <c r="I245" i="13"/>
  <c r="I246" i="13"/>
  <c r="I247" i="13"/>
  <c r="I248" i="13"/>
  <c r="I249" i="13"/>
  <c r="I250" i="13"/>
  <c r="I251" i="13"/>
  <c r="I252" i="13"/>
  <c r="I253" i="13"/>
  <c r="I254" i="13"/>
  <c r="I255" i="13"/>
  <c r="I256" i="13"/>
  <c r="I257" i="13"/>
  <c r="I258" i="13"/>
  <c r="I259" i="13"/>
  <c r="I260" i="13"/>
  <c r="I261" i="13"/>
  <c r="I262" i="13"/>
  <c r="I263" i="13"/>
  <c r="I264" i="13"/>
  <c r="I265" i="13"/>
  <c r="I266" i="13"/>
  <c r="I267" i="13"/>
  <c r="I268" i="13"/>
  <c r="I269" i="13"/>
  <c r="I270" i="13"/>
  <c r="I271" i="13"/>
  <c r="I272" i="13"/>
  <c r="I273" i="13"/>
  <c r="I274" i="13"/>
  <c r="I275" i="13"/>
  <c r="I276" i="13"/>
  <c r="I277" i="13"/>
  <c r="I278" i="13"/>
  <c r="I279" i="13"/>
  <c r="I280" i="13"/>
  <c r="I281" i="13"/>
  <c r="I282" i="13"/>
  <c r="I283" i="13"/>
  <c r="I284" i="13"/>
  <c r="I285" i="13"/>
  <c r="I286" i="13"/>
  <c r="I287" i="13"/>
  <c r="I288" i="13"/>
  <c r="I289" i="13"/>
  <c r="I290" i="13"/>
  <c r="I291" i="13"/>
  <c r="I292" i="13"/>
  <c r="I293" i="13"/>
  <c r="I294" i="13"/>
  <c r="I295" i="13"/>
  <c r="I296" i="13"/>
  <c r="I297" i="13"/>
  <c r="I298" i="13"/>
  <c r="I299" i="13"/>
  <c r="I300" i="13"/>
  <c r="I301" i="13"/>
  <c r="I302" i="13"/>
  <c r="I303" i="13"/>
  <c r="I304" i="13"/>
  <c r="I305" i="13"/>
  <c r="I306" i="13"/>
  <c r="I307" i="13"/>
  <c r="I308" i="13"/>
  <c r="I309" i="13"/>
  <c r="I310" i="13"/>
  <c r="I311" i="13"/>
  <c r="I312" i="13"/>
  <c r="I313" i="13"/>
  <c r="I314" i="13"/>
  <c r="I315" i="13"/>
  <c r="I316" i="13"/>
  <c r="I317" i="13"/>
  <c r="I318" i="13"/>
  <c r="I319" i="13"/>
  <c r="I320" i="13"/>
  <c r="I321" i="13"/>
  <c r="I322" i="13"/>
  <c r="I323" i="13"/>
  <c r="I324" i="13"/>
  <c r="I325" i="13"/>
  <c r="I326" i="13"/>
  <c r="I327" i="13"/>
  <c r="I328" i="13"/>
  <c r="I329" i="13"/>
  <c r="I330" i="13"/>
  <c r="I331" i="13"/>
  <c r="I332" i="13"/>
  <c r="I333" i="13"/>
  <c r="I334" i="13"/>
  <c r="I335" i="13"/>
  <c r="I336" i="13"/>
  <c r="I337" i="13"/>
  <c r="I338" i="13"/>
  <c r="I339" i="13"/>
  <c r="I340" i="13"/>
  <c r="I341" i="13"/>
  <c r="I342" i="13"/>
  <c r="I343" i="13"/>
  <c r="I344" i="13"/>
  <c r="I345" i="13"/>
  <c r="I346" i="13"/>
  <c r="I347" i="13"/>
  <c r="I348" i="13"/>
  <c r="I349" i="13"/>
  <c r="I350" i="13"/>
  <c r="I351" i="13"/>
  <c r="I352" i="13"/>
  <c r="I353" i="13"/>
  <c r="I354" i="13"/>
  <c r="I355" i="13"/>
  <c r="I356" i="13"/>
  <c r="I357" i="13"/>
  <c r="I358" i="13"/>
  <c r="I359" i="13"/>
  <c r="I360" i="13"/>
  <c r="I361" i="13"/>
  <c r="I362" i="13"/>
  <c r="I363" i="13"/>
  <c r="I364" i="13"/>
  <c r="I365" i="13"/>
  <c r="I366" i="13"/>
  <c r="I367" i="13"/>
  <c r="I368" i="13"/>
  <c r="I369" i="13"/>
  <c r="I370" i="13"/>
  <c r="I371" i="13"/>
  <c r="I372" i="13"/>
  <c r="I373" i="13"/>
  <c r="I374" i="13"/>
  <c r="I375" i="13"/>
  <c r="I376" i="13"/>
  <c r="I377" i="13"/>
  <c r="I378" i="13"/>
  <c r="I379" i="13"/>
  <c r="I380" i="13"/>
  <c r="I381" i="13"/>
  <c r="I382" i="13"/>
  <c r="I383" i="13"/>
  <c r="I384" i="13"/>
  <c r="I385" i="13"/>
  <c r="I386" i="13"/>
  <c r="I387" i="13"/>
  <c r="I388" i="13"/>
  <c r="I389" i="13"/>
  <c r="I390" i="13"/>
  <c r="I391" i="13"/>
  <c r="I392" i="13"/>
  <c r="I393" i="13"/>
  <c r="I394" i="13"/>
  <c r="I395" i="13"/>
  <c r="I396" i="13"/>
  <c r="I397" i="13"/>
  <c r="I398" i="13"/>
  <c r="I399" i="13"/>
  <c r="I400" i="13"/>
  <c r="I401" i="13"/>
  <c r="I402" i="13"/>
  <c r="I403" i="13"/>
  <c r="I404" i="13"/>
  <c r="I405" i="13"/>
  <c r="I406" i="13"/>
  <c r="I407" i="13"/>
  <c r="I408" i="13"/>
  <c r="I409" i="13"/>
  <c r="I410" i="13"/>
  <c r="I411" i="13"/>
  <c r="I412" i="13"/>
  <c r="I413" i="13"/>
  <c r="I414" i="13"/>
  <c r="I415" i="13"/>
  <c r="I416" i="13"/>
  <c r="I417" i="13"/>
  <c r="I418" i="13"/>
  <c r="I419" i="13"/>
  <c r="I420" i="13"/>
  <c r="I421" i="13"/>
  <c r="I422" i="13"/>
  <c r="I423" i="13"/>
  <c r="I424" i="13"/>
  <c r="I425" i="13"/>
  <c r="I426" i="13"/>
  <c r="I427" i="13"/>
  <c r="I428" i="13"/>
  <c r="I429" i="13"/>
  <c r="I430" i="13"/>
  <c r="I431" i="13"/>
  <c r="I432" i="13"/>
  <c r="I433" i="13"/>
  <c r="I434" i="13"/>
  <c r="I435" i="13"/>
  <c r="I436" i="13"/>
  <c r="I437" i="13"/>
  <c r="I438" i="13"/>
  <c r="I439" i="13"/>
  <c r="I440" i="13"/>
  <c r="I441" i="13"/>
  <c r="I442" i="13"/>
  <c r="I443" i="13"/>
  <c r="I444" i="13"/>
  <c r="I445" i="13"/>
  <c r="I446" i="13"/>
  <c r="I447" i="13"/>
  <c r="I448" i="13"/>
  <c r="I449" i="13"/>
  <c r="I450" i="13"/>
  <c r="I451" i="13"/>
  <c r="I452" i="13"/>
  <c r="I453" i="13"/>
  <c r="I454" i="13"/>
  <c r="I455" i="13"/>
  <c r="I456" i="13"/>
  <c r="I457" i="13"/>
  <c r="I458" i="13"/>
  <c r="I459" i="13"/>
  <c r="I460" i="13"/>
  <c r="I461" i="13"/>
  <c r="I462" i="13"/>
  <c r="I463" i="13"/>
  <c r="I464" i="13"/>
  <c r="I465" i="13"/>
  <c r="I466" i="13"/>
  <c r="I467" i="13"/>
  <c r="I468" i="13"/>
  <c r="I469" i="13"/>
  <c r="I470" i="13"/>
  <c r="I471" i="13"/>
  <c r="I472" i="13"/>
  <c r="I473" i="13"/>
  <c r="I474" i="13"/>
  <c r="I475" i="13"/>
  <c r="I476" i="13"/>
  <c r="I477" i="13"/>
  <c r="I478" i="13"/>
  <c r="I479" i="13"/>
  <c r="I480" i="13"/>
  <c r="I481" i="13"/>
  <c r="I482" i="13"/>
  <c r="I483" i="13"/>
  <c r="I484" i="13"/>
  <c r="I485" i="13"/>
  <c r="I486" i="13"/>
  <c r="I487" i="13"/>
  <c r="I488" i="13"/>
  <c r="I489" i="13"/>
  <c r="I490" i="13"/>
  <c r="I491" i="13"/>
  <c r="I492" i="13"/>
  <c r="I493" i="13"/>
  <c r="I494" i="13"/>
  <c r="I495" i="13"/>
  <c r="I496" i="13"/>
  <c r="I497" i="13"/>
  <c r="I498" i="13"/>
  <c r="I499" i="13"/>
  <c r="I500" i="13"/>
  <c r="I501" i="13"/>
  <c r="I502" i="13"/>
  <c r="I503" i="13"/>
  <c r="I504" i="13"/>
  <c r="I505" i="13"/>
  <c r="I506" i="13"/>
  <c r="I507" i="13"/>
  <c r="I508" i="13"/>
  <c r="I509" i="13"/>
  <c r="I510" i="13"/>
  <c r="I511" i="13"/>
  <c r="I512" i="13"/>
  <c r="I513" i="13"/>
  <c r="I514" i="13"/>
  <c r="I515" i="13"/>
  <c r="I516" i="13"/>
  <c r="I517" i="13"/>
  <c r="I518" i="13"/>
  <c r="I519" i="13"/>
  <c r="I520" i="13"/>
  <c r="I521" i="13"/>
  <c r="I522" i="13"/>
  <c r="I523" i="13"/>
  <c r="I524" i="13"/>
  <c r="I525" i="13"/>
  <c r="I526" i="13"/>
  <c r="I527" i="13"/>
  <c r="I528" i="13"/>
  <c r="I529" i="13"/>
  <c r="I530" i="13"/>
  <c r="I531" i="13"/>
  <c r="I532" i="13"/>
  <c r="I533" i="13"/>
  <c r="I534" i="13"/>
  <c r="I535" i="13"/>
  <c r="I536" i="13"/>
  <c r="I537" i="13"/>
  <c r="I538" i="13"/>
  <c r="I539" i="13"/>
  <c r="I540" i="13"/>
  <c r="I541" i="13"/>
  <c r="I542" i="13"/>
  <c r="I543" i="13"/>
  <c r="I544" i="13"/>
  <c r="I545" i="13"/>
  <c r="I546" i="13"/>
  <c r="I547" i="13"/>
  <c r="I548" i="13"/>
  <c r="I549" i="13"/>
  <c r="I550" i="13"/>
  <c r="I551" i="13"/>
  <c r="I552" i="13"/>
  <c r="I553" i="13"/>
  <c r="I554" i="13"/>
  <c r="I555" i="13"/>
  <c r="I556" i="13"/>
  <c r="I557" i="13"/>
  <c r="I558" i="13"/>
  <c r="I559" i="13"/>
  <c r="I560" i="13"/>
  <c r="I561" i="13"/>
  <c r="I562" i="13"/>
  <c r="I563" i="13"/>
  <c r="I564" i="13"/>
  <c r="I565" i="13"/>
  <c r="I566" i="13"/>
  <c r="I567" i="13"/>
  <c r="I568" i="13"/>
  <c r="I569" i="13"/>
  <c r="I570" i="13"/>
  <c r="I571" i="13"/>
  <c r="I572" i="13"/>
  <c r="I573" i="13"/>
  <c r="I574" i="13"/>
  <c r="I575" i="13"/>
  <c r="I576" i="13"/>
  <c r="I577" i="13"/>
  <c r="I578" i="13"/>
  <c r="I579" i="13"/>
  <c r="I580" i="13"/>
  <c r="I581" i="13"/>
  <c r="I582" i="13"/>
  <c r="I583" i="13"/>
  <c r="I584" i="13"/>
  <c r="I585" i="13"/>
  <c r="I586" i="13"/>
  <c r="I587" i="13"/>
  <c r="I588" i="13"/>
  <c r="I589" i="13"/>
  <c r="I590" i="13"/>
  <c r="I591" i="13"/>
  <c r="I592" i="13"/>
  <c r="I593" i="13"/>
  <c r="I594" i="13"/>
  <c r="I595" i="13"/>
  <c r="I596" i="13"/>
  <c r="I597" i="13"/>
  <c r="I598" i="13"/>
  <c r="I599" i="13"/>
  <c r="I600" i="13"/>
  <c r="I601" i="13"/>
  <c r="I602" i="13"/>
  <c r="I603" i="13"/>
  <c r="I604" i="13"/>
  <c r="I605" i="13"/>
  <c r="I606" i="13"/>
  <c r="I607" i="13"/>
  <c r="I608" i="13"/>
  <c r="I609" i="13"/>
  <c r="I610" i="13"/>
  <c r="I611" i="13"/>
  <c r="I612" i="13"/>
  <c r="I613" i="13"/>
  <c r="I614" i="13"/>
  <c r="I615" i="13"/>
  <c r="I616" i="13"/>
  <c r="I617" i="13"/>
  <c r="I618" i="13"/>
  <c r="I619" i="13"/>
  <c r="I620" i="13"/>
  <c r="I621" i="13"/>
  <c r="I622" i="13"/>
  <c r="I623" i="13"/>
  <c r="I624" i="13"/>
  <c r="I625" i="13"/>
  <c r="I626" i="13"/>
  <c r="I627" i="13"/>
  <c r="I628" i="13"/>
  <c r="I629" i="13"/>
  <c r="I630" i="13"/>
  <c r="I631" i="13"/>
  <c r="I632" i="13"/>
  <c r="I633" i="13"/>
  <c r="I634" i="13"/>
  <c r="I635" i="13"/>
  <c r="I636" i="13"/>
  <c r="I637" i="13"/>
  <c r="I638" i="13"/>
  <c r="I639" i="13"/>
  <c r="I640" i="13"/>
  <c r="I641" i="13"/>
  <c r="I642" i="13"/>
  <c r="I643" i="13"/>
  <c r="I644" i="13"/>
  <c r="I645" i="13"/>
  <c r="I646" i="13"/>
  <c r="I647" i="13"/>
  <c r="I648" i="13"/>
  <c r="I649" i="13"/>
  <c r="I650" i="13"/>
  <c r="I651" i="13"/>
  <c r="I652" i="13"/>
  <c r="I653" i="13"/>
  <c r="I654" i="13"/>
  <c r="I655" i="13"/>
  <c r="I656" i="13"/>
  <c r="I657" i="13"/>
  <c r="I658" i="13"/>
  <c r="I659" i="13"/>
  <c r="I660" i="13"/>
  <c r="I661" i="13"/>
  <c r="I662" i="13"/>
  <c r="I663" i="13"/>
  <c r="I664" i="13"/>
  <c r="I665" i="13"/>
  <c r="I666" i="13"/>
  <c r="I667" i="13"/>
  <c r="I668" i="13"/>
  <c r="I669" i="13"/>
  <c r="I670" i="13"/>
  <c r="I671" i="13"/>
  <c r="I672" i="13"/>
  <c r="I673" i="13"/>
  <c r="I674" i="13"/>
  <c r="I675" i="13"/>
  <c r="I676" i="13"/>
  <c r="I677" i="13"/>
  <c r="I678" i="13"/>
  <c r="I679" i="13"/>
  <c r="I680" i="13"/>
  <c r="I681" i="13"/>
  <c r="I682" i="13"/>
  <c r="I683" i="13"/>
  <c r="I684" i="13"/>
  <c r="I685" i="13"/>
  <c r="I686" i="13"/>
  <c r="I687" i="13"/>
  <c r="I688" i="13"/>
  <c r="I689" i="13"/>
  <c r="I690" i="13"/>
  <c r="I691" i="13"/>
  <c r="I692" i="13"/>
  <c r="I693" i="13"/>
  <c r="I694" i="13"/>
  <c r="I695" i="13"/>
  <c r="I696" i="13"/>
  <c r="I697" i="13"/>
  <c r="I698" i="13"/>
  <c r="I699" i="13"/>
  <c r="I700" i="13"/>
  <c r="I701" i="13"/>
  <c r="I702" i="13"/>
  <c r="I703" i="13"/>
  <c r="I704" i="13"/>
  <c r="I705" i="13"/>
  <c r="I706" i="13"/>
  <c r="I707" i="13"/>
  <c r="I708" i="13"/>
  <c r="I709" i="13"/>
  <c r="I710" i="13"/>
  <c r="I711" i="13"/>
  <c r="I712" i="13"/>
  <c r="I713" i="13"/>
  <c r="I714" i="13"/>
  <c r="I715" i="13"/>
  <c r="I716" i="13"/>
  <c r="I717" i="13"/>
  <c r="I718" i="13"/>
  <c r="I719" i="13"/>
  <c r="I720" i="13"/>
  <c r="I721" i="13"/>
  <c r="I722" i="13"/>
  <c r="I723" i="13"/>
  <c r="I724" i="13"/>
  <c r="I725" i="13"/>
  <c r="I726" i="13"/>
  <c r="I727" i="13"/>
  <c r="I728" i="13"/>
  <c r="I729" i="13"/>
  <c r="I730" i="13"/>
  <c r="I731" i="13"/>
  <c r="I732" i="13"/>
  <c r="I733" i="13"/>
  <c r="I734" i="13"/>
  <c r="I735" i="13"/>
  <c r="I736" i="13"/>
  <c r="I737" i="13"/>
  <c r="I738" i="13"/>
  <c r="I739" i="13"/>
  <c r="I740" i="13"/>
  <c r="I741" i="13"/>
  <c r="I742" i="13"/>
  <c r="I743" i="13"/>
  <c r="I744" i="13"/>
  <c r="I745" i="13"/>
  <c r="I746" i="13"/>
  <c r="I747" i="13"/>
  <c r="I748" i="13"/>
  <c r="I749" i="13"/>
  <c r="I750" i="13"/>
  <c r="I751" i="13"/>
  <c r="I752" i="13"/>
  <c r="I753" i="13"/>
  <c r="I754" i="13"/>
  <c r="I755" i="13"/>
  <c r="I756" i="13"/>
  <c r="I757" i="13"/>
  <c r="I758" i="13"/>
  <c r="I759" i="13"/>
  <c r="I760" i="13"/>
  <c r="I761" i="13"/>
  <c r="I762" i="13"/>
  <c r="I763" i="13"/>
  <c r="I764" i="13"/>
  <c r="I765" i="13"/>
  <c r="I766" i="13"/>
  <c r="I767" i="13"/>
  <c r="I768" i="13"/>
  <c r="I769" i="13"/>
  <c r="I770" i="13"/>
  <c r="I771" i="13"/>
  <c r="I772" i="13"/>
  <c r="I773" i="13"/>
  <c r="I774" i="13"/>
  <c r="I775" i="13"/>
  <c r="I776" i="13"/>
  <c r="I777" i="13"/>
  <c r="I778" i="13"/>
  <c r="I779" i="13"/>
  <c r="I780" i="13"/>
  <c r="I781" i="13"/>
  <c r="I782" i="13"/>
  <c r="I783" i="13"/>
  <c r="I784" i="13"/>
  <c r="I785" i="13"/>
  <c r="I786" i="13"/>
  <c r="I787" i="13"/>
  <c r="I788" i="13"/>
  <c r="I789" i="13"/>
  <c r="I790" i="13"/>
  <c r="I791" i="13"/>
  <c r="I792" i="13"/>
  <c r="I793" i="13"/>
  <c r="I794" i="13"/>
  <c r="I795" i="13"/>
  <c r="I796" i="13"/>
  <c r="I797" i="13"/>
  <c r="I798" i="13"/>
  <c r="I799" i="13"/>
  <c r="I800" i="13"/>
  <c r="I801" i="13"/>
  <c r="I802" i="13"/>
  <c r="I803" i="13"/>
  <c r="I804" i="13"/>
  <c r="I805" i="13"/>
  <c r="I806" i="13"/>
  <c r="I807" i="13"/>
  <c r="I808" i="13"/>
  <c r="I809" i="13"/>
  <c r="I810" i="13"/>
  <c r="I811" i="13"/>
  <c r="I812" i="13"/>
  <c r="I813" i="13"/>
  <c r="I814" i="13"/>
  <c r="I815" i="13"/>
  <c r="I816" i="13"/>
  <c r="I817" i="13"/>
  <c r="I818" i="13"/>
  <c r="I819" i="13"/>
  <c r="I820" i="13"/>
  <c r="I821" i="13"/>
  <c r="I822" i="13"/>
  <c r="I823" i="13"/>
  <c r="I824" i="13"/>
  <c r="I825" i="13"/>
  <c r="I826" i="13"/>
  <c r="I827" i="13"/>
  <c r="I828" i="13"/>
  <c r="I829" i="13"/>
  <c r="I830" i="13"/>
  <c r="I831" i="13"/>
  <c r="I832" i="13"/>
  <c r="I833" i="13"/>
  <c r="I834" i="13"/>
  <c r="I835" i="13"/>
  <c r="I836" i="13"/>
  <c r="I837" i="13"/>
  <c r="I838" i="13"/>
  <c r="I839" i="13"/>
  <c r="I840" i="13"/>
  <c r="I841" i="13"/>
  <c r="I842" i="13"/>
  <c r="I843" i="13"/>
  <c r="I844" i="13"/>
  <c r="I845" i="13"/>
  <c r="I846" i="13"/>
  <c r="I847" i="13"/>
  <c r="I848" i="13"/>
  <c r="I849" i="13"/>
  <c r="I850" i="13"/>
  <c r="I851" i="13"/>
  <c r="I852" i="13"/>
  <c r="I853" i="13"/>
  <c r="I854" i="13"/>
  <c r="I855" i="13"/>
  <c r="I856" i="13"/>
  <c r="I857" i="13"/>
  <c r="I858" i="13"/>
  <c r="I859" i="13"/>
  <c r="I860" i="13"/>
  <c r="I861" i="13"/>
  <c r="I862" i="13"/>
  <c r="I863" i="13"/>
  <c r="I864" i="13"/>
  <c r="I865" i="13"/>
  <c r="I866" i="13"/>
  <c r="I867" i="13"/>
  <c r="I868" i="13"/>
  <c r="I869" i="13"/>
  <c r="I870" i="13"/>
  <c r="I871" i="13"/>
  <c r="I872" i="13"/>
  <c r="I873" i="13"/>
  <c r="I874" i="13"/>
  <c r="I875" i="13"/>
  <c r="I876" i="13"/>
  <c r="I877" i="13"/>
  <c r="I878" i="13"/>
  <c r="I879" i="13"/>
  <c r="I880" i="13"/>
  <c r="I881" i="13"/>
  <c r="I882" i="13"/>
  <c r="I883" i="13"/>
  <c r="I884" i="13"/>
  <c r="I885" i="13"/>
  <c r="I886" i="13"/>
  <c r="I887" i="13"/>
  <c r="I888" i="13"/>
  <c r="I889" i="13"/>
  <c r="I890" i="13"/>
  <c r="I891" i="13"/>
  <c r="I892" i="13"/>
  <c r="I893" i="13"/>
  <c r="I894" i="13"/>
  <c r="I895" i="13"/>
  <c r="I896" i="13"/>
  <c r="I897" i="13"/>
  <c r="I898" i="13"/>
  <c r="I899" i="13"/>
  <c r="I900" i="13"/>
  <c r="I901" i="13"/>
  <c r="I902" i="13"/>
  <c r="I903" i="13"/>
  <c r="I904" i="13"/>
  <c r="I905" i="13"/>
  <c r="I906" i="13"/>
  <c r="I907" i="13"/>
  <c r="I908" i="13"/>
  <c r="I909" i="13"/>
  <c r="I910" i="13"/>
  <c r="I911" i="13"/>
  <c r="I912" i="13"/>
  <c r="I913" i="13"/>
  <c r="I914" i="13"/>
  <c r="I915" i="13"/>
  <c r="I916" i="13"/>
  <c r="I917" i="13"/>
  <c r="I918" i="13"/>
  <c r="I919" i="13"/>
  <c r="I920" i="13"/>
  <c r="I921" i="13"/>
  <c r="I922" i="13"/>
  <c r="I923" i="13"/>
  <c r="I924" i="13"/>
  <c r="I925" i="13"/>
  <c r="I926" i="13"/>
  <c r="I927" i="13"/>
  <c r="I928" i="13"/>
  <c r="I929" i="13"/>
  <c r="I930" i="13"/>
  <c r="I931" i="13"/>
  <c r="I932" i="13"/>
  <c r="I933" i="13"/>
  <c r="I934" i="13"/>
  <c r="I935" i="13"/>
  <c r="I936" i="13"/>
  <c r="I937" i="13"/>
  <c r="I938" i="13"/>
  <c r="I939" i="13"/>
  <c r="I940" i="13"/>
  <c r="I941" i="13"/>
  <c r="I942" i="13"/>
  <c r="I943" i="13"/>
  <c r="I944" i="13"/>
  <c r="I945" i="13"/>
  <c r="I946" i="13"/>
  <c r="I947" i="13"/>
  <c r="I948" i="13"/>
  <c r="I949" i="13"/>
  <c r="I950" i="13"/>
  <c r="I951" i="13"/>
  <c r="I952" i="13"/>
  <c r="I953" i="13"/>
  <c r="I954" i="13"/>
  <c r="I955" i="13"/>
  <c r="I956" i="13"/>
  <c r="I957" i="13"/>
  <c r="I958" i="13"/>
  <c r="I959" i="13"/>
  <c r="I960" i="13"/>
  <c r="I961" i="13"/>
  <c r="I962" i="13"/>
  <c r="I963" i="13"/>
  <c r="I964" i="13"/>
  <c r="I965" i="13"/>
  <c r="I966" i="13"/>
  <c r="I967" i="13"/>
  <c r="I968" i="13"/>
  <c r="I969" i="13"/>
  <c r="I970" i="13"/>
  <c r="I971" i="13"/>
  <c r="I972" i="13"/>
  <c r="I973" i="13"/>
  <c r="I974" i="13"/>
  <c r="I975" i="13"/>
  <c r="I976" i="13"/>
  <c r="I977" i="13"/>
  <c r="I978" i="13"/>
  <c r="I979" i="13"/>
  <c r="I980" i="13"/>
  <c r="I981" i="13"/>
  <c r="I982" i="13"/>
  <c r="I983" i="13"/>
  <c r="I984" i="13"/>
  <c r="I985" i="13"/>
  <c r="I986" i="13"/>
  <c r="I987" i="13"/>
  <c r="I988" i="13"/>
  <c r="I989" i="13"/>
  <c r="I990" i="13"/>
  <c r="I991" i="13"/>
  <c r="I992" i="13"/>
  <c r="I993" i="13"/>
  <c r="I994" i="13"/>
  <c r="I995" i="13"/>
  <c r="I996" i="13"/>
  <c r="I997" i="13"/>
  <c r="I998" i="13"/>
  <c r="I999" i="13"/>
  <c r="I1000" i="13"/>
  <c r="I1001" i="13"/>
  <c r="I1002" i="13"/>
  <c r="I1003" i="13"/>
  <c r="I1004" i="13"/>
  <c r="I1005" i="13"/>
  <c r="I1006" i="13"/>
  <c r="I1007" i="13"/>
  <c r="I1008" i="13"/>
  <c r="I1009" i="13"/>
  <c r="I1010" i="13"/>
  <c r="I1011" i="13"/>
  <c r="I1012" i="13"/>
  <c r="I1013" i="13"/>
  <c r="I1014" i="13"/>
  <c r="I1015" i="13"/>
  <c r="I1016" i="13"/>
  <c r="I1017" i="13"/>
  <c r="I1018" i="13"/>
  <c r="I1019" i="13"/>
  <c r="I1020" i="13"/>
  <c r="I1021" i="13"/>
  <c r="I1022" i="13"/>
  <c r="I1023" i="13"/>
  <c r="I1024" i="13"/>
  <c r="I1025" i="13"/>
  <c r="I1026" i="13"/>
  <c r="I1027" i="13"/>
  <c r="I1028" i="13"/>
  <c r="I1029" i="13"/>
  <c r="I1030" i="13"/>
  <c r="I1031" i="13"/>
  <c r="I1032" i="13"/>
  <c r="I1033" i="13"/>
  <c r="I1034" i="13"/>
  <c r="I1035" i="13"/>
  <c r="I1036" i="13"/>
  <c r="I1037" i="13"/>
  <c r="I1038" i="13"/>
  <c r="I1039" i="13"/>
  <c r="I1040" i="13"/>
  <c r="I1041" i="13"/>
  <c r="I1042" i="13"/>
  <c r="I1043" i="13"/>
  <c r="I1044" i="13"/>
  <c r="I1045" i="13"/>
  <c r="I1046" i="13"/>
  <c r="I1047" i="13"/>
  <c r="I1048" i="13"/>
  <c r="I1049" i="13"/>
  <c r="I1050" i="13"/>
  <c r="I1051" i="13"/>
  <c r="I1052" i="13"/>
  <c r="I1053" i="13"/>
  <c r="I1054" i="13"/>
  <c r="I1055" i="13"/>
  <c r="I1056" i="13"/>
  <c r="I1057" i="13"/>
  <c r="I1058" i="13"/>
  <c r="I1059" i="13"/>
  <c r="I1060" i="13"/>
  <c r="I1061" i="13"/>
  <c r="I1062" i="13"/>
  <c r="I1063" i="13"/>
  <c r="I1064" i="13"/>
  <c r="I1065" i="13"/>
  <c r="I1066" i="13"/>
  <c r="I1067" i="13"/>
  <c r="I1068" i="13"/>
  <c r="I1069" i="13"/>
  <c r="I1070" i="13"/>
  <c r="I1071" i="13"/>
  <c r="I1072" i="13"/>
  <c r="I1073" i="13"/>
  <c r="I1074" i="13"/>
  <c r="I1075" i="13"/>
  <c r="I1076" i="13"/>
  <c r="I1077" i="13"/>
  <c r="I1078" i="13"/>
  <c r="I1079" i="13"/>
  <c r="I1080" i="13"/>
  <c r="I1081" i="13"/>
  <c r="I1082" i="13"/>
  <c r="I1083" i="13"/>
  <c r="I1084" i="13"/>
  <c r="I1085" i="13"/>
  <c r="I1086" i="13"/>
  <c r="I1087" i="13"/>
  <c r="I1088" i="13"/>
  <c r="I1089" i="13"/>
  <c r="I1090" i="13"/>
  <c r="I1091" i="13"/>
  <c r="I1092" i="13"/>
  <c r="I1093" i="13"/>
  <c r="I1094" i="13"/>
  <c r="I1095" i="13"/>
  <c r="I1096" i="13"/>
  <c r="I1097" i="13"/>
  <c r="I1098" i="13"/>
  <c r="I1099" i="13"/>
  <c r="I1100" i="13"/>
  <c r="I1101" i="13"/>
  <c r="I1102" i="13"/>
  <c r="I1103" i="13"/>
  <c r="I1104" i="13"/>
  <c r="I1105" i="13"/>
  <c r="I1106" i="13"/>
  <c r="I1107" i="13"/>
  <c r="I1108" i="13"/>
  <c r="I1109" i="13"/>
  <c r="I1110" i="13"/>
  <c r="I1111" i="13"/>
  <c r="I1112" i="13"/>
  <c r="I1113" i="13"/>
  <c r="I1114" i="13"/>
  <c r="I1115" i="13"/>
  <c r="I1116" i="13"/>
  <c r="I1117" i="13"/>
  <c r="I1118" i="13"/>
  <c r="I1119" i="13"/>
  <c r="I1120" i="13"/>
  <c r="I1121" i="13"/>
  <c r="I1122" i="13"/>
  <c r="I1123" i="13"/>
  <c r="I1124" i="13"/>
  <c r="I1125" i="13"/>
  <c r="I1126" i="13"/>
  <c r="I1127" i="13"/>
  <c r="I1128" i="13"/>
  <c r="I1129" i="13"/>
  <c r="I1130" i="13"/>
  <c r="I1131" i="13"/>
  <c r="I1132" i="13"/>
  <c r="I1133" i="13"/>
  <c r="I1134" i="13"/>
  <c r="I1135" i="13"/>
  <c r="I1136" i="13"/>
  <c r="I1137" i="13"/>
  <c r="I1138" i="13"/>
  <c r="I1139" i="13"/>
  <c r="I1140" i="13"/>
  <c r="I1141" i="13"/>
  <c r="I1142" i="13"/>
  <c r="I1143" i="13"/>
  <c r="I1144" i="13"/>
  <c r="I1145" i="13"/>
  <c r="I1146" i="13"/>
  <c r="I1147" i="13"/>
  <c r="I1148" i="13"/>
  <c r="I1149" i="13"/>
  <c r="I1150" i="13"/>
  <c r="I1151" i="13"/>
  <c r="I1152" i="13"/>
  <c r="I1153" i="13"/>
  <c r="I1154" i="13"/>
  <c r="I1155" i="13"/>
  <c r="I1156" i="13"/>
  <c r="I1157" i="13"/>
  <c r="I1158" i="13"/>
  <c r="I1159" i="13"/>
  <c r="I1160" i="13"/>
  <c r="I1161" i="13"/>
  <c r="I1162" i="13"/>
  <c r="I1163" i="13"/>
  <c r="I1164" i="13"/>
  <c r="I1165" i="13"/>
  <c r="I1166" i="13"/>
  <c r="I1167" i="13"/>
  <c r="I1168" i="13"/>
  <c r="I1169" i="13"/>
  <c r="I1170" i="13"/>
  <c r="I1171" i="13"/>
  <c r="I1172" i="13"/>
  <c r="I1173" i="13"/>
  <c r="I1174" i="13"/>
  <c r="I1175" i="13"/>
  <c r="I1176" i="13"/>
  <c r="I1177" i="13"/>
  <c r="I1178" i="13"/>
  <c r="I1179" i="13"/>
  <c r="I1180" i="13"/>
  <c r="I1181" i="13"/>
  <c r="I1182" i="13"/>
  <c r="I1183" i="13"/>
  <c r="I1184" i="13"/>
  <c r="I1185" i="13"/>
  <c r="I1186" i="13"/>
  <c r="I1187" i="13"/>
  <c r="I1188" i="13"/>
  <c r="I1189" i="13"/>
  <c r="I1190" i="13"/>
  <c r="I1191" i="13"/>
  <c r="I1192" i="13"/>
  <c r="I1193" i="13"/>
  <c r="I1194" i="13"/>
  <c r="I1195" i="13"/>
  <c r="I1196" i="13"/>
  <c r="I1197" i="13"/>
  <c r="I1198" i="13"/>
  <c r="I1199" i="13"/>
  <c r="I1200" i="13"/>
  <c r="I1201" i="13"/>
  <c r="I1202" i="13"/>
  <c r="I1203" i="13"/>
  <c r="I1204" i="13"/>
  <c r="I1205" i="13"/>
  <c r="I1206" i="13"/>
  <c r="I1207" i="13"/>
  <c r="I1208" i="13"/>
  <c r="I1209" i="13"/>
  <c r="I1210" i="13"/>
  <c r="I1211" i="13"/>
  <c r="I1212" i="13"/>
  <c r="I1213" i="13"/>
  <c r="I1214" i="13"/>
  <c r="I1215" i="13"/>
  <c r="I1216" i="13"/>
  <c r="I1217" i="13"/>
  <c r="I1218" i="13"/>
  <c r="I1219" i="13"/>
  <c r="I1220" i="13"/>
  <c r="I1221" i="13"/>
  <c r="I1222" i="13"/>
  <c r="I1223" i="13"/>
  <c r="I1224" i="13"/>
  <c r="I1225" i="13"/>
  <c r="I1226" i="13"/>
  <c r="I1227" i="13"/>
  <c r="I1228" i="13"/>
  <c r="I1229" i="13"/>
  <c r="I1230" i="13"/>
  <c r="I1231" i="13"/>
  <c r="I1232" i="13"/>
  <c r="I1233" i="13"/>
  <c r="I1234" i="13"/>
  <c r="I1235" i="13"/>
  <c r="I1236" i="13"/>
  <c r="I1237" i="13"/>
  <c r="I1238" i="13"/>
  <c r="I1239" i="13"/>
  <c r="I1240" i="13"/>
  <c r="I1241" i="13"/>
  <c r="I1242" i="13"/>
  <c r="I1243" i="13"/>
  <c r="I1244" i="13"/>
  <c r="I1245" i="13"/>
  <c r="I1246" i="13"/>
  <c r="I1247" i="13"/>
  <c r="I1248" i="13"/>
  <c r="I1249" i="13"/>
  <c r="I1250" i="13"/>
  <c r="I1251" i="13"/>
  <c r="I1252" i="13"/>
  <c r="I1253" i="13"/>
  <c r="I1254" i="13"/>
  <c r="I1255" i="13"/>
  <c r="I1256" i="13"/>
  <c r="I1257" i="13"/>
  <c r="I1258" i="13"/>
  <c r="I1259" i="13"/>
  <c r="I1260" i="13"/>
  <c r="I1261" i="13"/>
  <c r="I1262" i="13"/>
  <c r="I1263" i="13"/>
  <c r="I1264" i="13"/>
  <c r="I1265" i="13"/>
  <c r="I1266" i="13"/>
  <c r="I1267" i="13"/>
  <c r="I1268" i="13"/>
  <c r="I1269" i="13"/>
  <c r="I1270" i="13"/>
  <c r="I1271" i="13"/>
  <c r="I1272" i="13"/>
  <c r="I1273" i="13"/>
  <c r="I1274" i="13"/>
  <c r="I1275" i="13"/>
  <c r="I1276" i="13"/>
  <c r="I1277" i="13"/>
  <c r="I1278" i="13"/>
  <c r="I1279" i="13"/>
  <c r="I1280" i="13"/>
  <c r="I1281" i="13"/>
  <c r="I1282" i="13"/>
  <c r="I1283" i="13"/>
  <c r="I1284" i="13"/>
  <c r="I1285" i="13"/>
  <c r="I1286" i="13"/>
  <c r="I1287" i="13"/>
  <c r="I1288" i="13"/>
  <c r="I1289" i="13"/>
  <c r="I1290" i="13"/>
  <c r="I1291" i="13"/>
  <c r="I1292" i="13"/>
  <c r="I1293" i="13"/>
  <c r="I1294" i="13"/>
  <c r="I1295" i="13"/>
  <c r="I1296" i="13"/>
  <c r="I1297" i="13"/>
  <c r="I1298" i="13"/>
  <c r="I1299" i="13"/>
  <c r="I1300" i="13"/>
  <c r="I1301" i="13"/>
  <c r="I1302" i="13"/>
  <c r="I1303" i="13"/>
  <c r="I1304" i="13"/>
  <c r="I1305" i="13"/>
  <c r="I1306" i="13"/>
  <c r="I1307" i="13"/>
  <c r="I1308" i="13"/>
  <c r="I1309" i="13"/>
  <c r="I1310" i="13"/>
  <c r="I1311" i="13"/>
  <c r="I1312" i="13"/>
  <c r="I1313" i="13"/>
  <c r="I1314" i="13"/>
  <c r="I1315" i="13"/>
  <c r="I1316" i="13"/>
  <c r="I1317" i="13"/>
  <c r="I1318" i="13"/>
  <c r="I1319" i="13"/>
  <c r="I1320" i="13"/>
  <c r="I1321" i="13"/>
  <c r="I1322" i="13"/>
  <c r="I1323" i="13"/>
  <c r="I1324" i="13"/>
  <c r="I1325" i="13"/>
  <c r="I1326" i="13"/>
  <c r="I1327" i="13"/>
  <c r="I1328" i="13"/>
  <c r="I1329" i="13"/>
  <c r="I1330" i="13"/>
  <c r="I1331" i="13"/>
  <c r="I1332" i="13"/>
  <c r="I1333" i="13"/>
  <c r="I1334" i="13"/>
  <c r="I1335" i="13"/>
  <c r="I1336" i="13"/>
  <c r="I1337" i="13"/>
  <c r="I1338" i="13"/>
  <c r="I1339" i="13"/>
  <c r="I1340" i="13"/>
  <c r="I1341" i="13"/>
  <c r="I1342" i="13"/>
  <c r="I1343" i="13"/>
  <c r="I1344" i="13"/>
  <c r="I1345" i="13"/>
  <c r="I1346" i="13"/>
  <c r="I1347" i="13"/>
  <c r="I1348" i="13"/>
  <c r="I1349" i="13"/>
  <c r="I1350" i="13"/>
  <c r="I1351" i="13"/>
  <c r="I1352" i="13"/>
  <c r="I1353" i="13"/>
  <c r="I1354" i="13"/>
  <c r="I1355" i="13"/>
  <c r="I1356" i="13"/>
  <c r="I1357" i="13"/>
  <c r="I1358" i="13"/>
  <c r="I1359" i="13"/>
  <c r="I1360" i="13"/>
  <c r="I1361" i="13"/>
  <c r="I1362" i="13"/>
  <c r="I1363" i="13"/>
  <c r="I1364" i="13"/>
  <c r="I1365" i="13"/>
  <c r="I1366" i="13"/>
  <c r="I1367" i="13"/>
  <c r="I1368" i="13"/>
  <c r="I1369" i="13"/>
  <c r="I1370" i="13"/>
  <c r="I1371" i="13"/>
  <c r="I1372" i="13"/>
  <c r="I1373" i="13"/>
  <c r="I1374" i="13"/>
  <c r="I1375" i="13"/>
  <c r="I1376" i="13"/>
  <c r="I1377" i="13"/>
  <c r="I1378" i="13"/>
  <c r="I1379" i="13"/>
  <c r="I1380" i="13"/>
  <c r="I1381" i="13"/>
  <c r="I1382" i="13"/>
  <c r="I1383" i="13"/>
  <c r="I1384" i="13"/>
  <c r="I1385" i="13"/>
  <c r="I1386" i="13"/>
  <c r="I1387" i="13"/>
  <c r="I1388" i="13"/>
  <c r="I1389" i="13"/>
  <c r="I1390" i="13"/>
  <c r="I1391" i="13"/>
  <c r="I1392" i="13"/>
  <c r="I1393" i="13"/>
  <c r="I1394" i="13"/>
  <c r="I1395" i="13"/>
  <c r="I1396" i="13"/>
  <c r="I1397" i="13"/>
  <c r="I1398" i="13"/>
  <c r="I1399" i="13"/>
  <c r="I1400" i="13"/>
  <c r="I1401" i="13"/>
  <c r="I1402" i="13"/>
  <c r="I1403" i="13"/>
  <c r="I1404" i="13"/>
  <c r="I1405" i="13"/>
  <c r="I1406" i="13"/>
  <c r="I1407" i="13"/>
  <c r="I1408" i="13"/>
  <c r="I1409" i="13"/>
  <c r="I1410" i="13"/>
  <c r="I1411" i="13"/>
  <c r="I1412" i="13"/>
  <c r="I1413" i="13"/>
  <c r="I1414" i="13"/>
  <c r="I1415" i="13"/>
  <c r="I1416" i="13"/>
  <c r="I1417" i="13"/>
  <c r="I1418" i="13"/>
  <c r="I1419" i="13"/>
  <c r="I1420" i="13"/>
  <c r="I1421" i="13"/>
  <c r="I1422" i="13"/>
  <c r="I1423" i="13"/>
  <c r="I1424" i="13"/>
  <c r="I1425" i="13"/>
  <c r="I1426" i="13"/>
  <c r="I1427" i="13"/>
  <c r="I1428" i="13"/>
  <c r="I1429" i="13"/>
  <c r="I1430" i="13"/>
  <c r="I1431" i="13"/>
  <c r="I1432" i="13"/>
  <c r="I1433" i="13"/>
  <c r="I1434" i="13"/>
  <c r="I1435" i="13"/>
  <c r="I1436" i="13"/>
  <c r="I1437" i="13"/>
  <c r="I1438" i="13"/>
  <c r="I1439" i="13"/>
  <c r="I1440" i="13"/>
  <c r="I1441" i="13"/>
  <c r="I1442" i="13"/>
  <c r="I1443" i="13"/>
  <c r="I1444" i="13"/>
  <c r="I1445" i="13"/>
  <c r="I1446" i="13"/>
  <c r="I1447" i="13"/>
  <c r="I1448" i="13"/>
  <c r="I1449" i="13"/>
  <c r="I1450" i="13"/>
  <c r="I1451" i="13"/>
  <c r="I1452" i="13"/>
  <c r="I1453" i="13"/>
  <c r="I1454" i="13"/>
  <c r="I1455" i="13"/>
  <c r="I1456" i="13"/>
  <c r="I1457" i="13"/>
  <c r="I1458" i="13"/>
  <c r="I1459" i="13"/>
  <c r="I1460" i="13"/>
  <c r="I1461" i="13"/>
  <c r="I1462" i="13"/>
  <c r="I1463" i="13"/>
  <c r="I1464" i="13"/>
  <c r="I1465" i="13"/>
  <c r="I1466" i="13"/>
  <c r="I1467" i="13"/>
  <c r="I1468" i="13"/>
  <c r="I1469" i="13"/>
  <c r="I1470" i="13"/>
  <c r="I1471" i="13"/>
  <c r="I1472" i="13"/>
  <c r="I1473" i="13"/>
  <c r="I1474" i="13"/>
  <c r="I1475" i="13"/>
  <c r="I1476" i="13"/>
  <c r="I1477" i="13"/>
  <c r="I1478" i="13"/>
  <c r="I1479" i="13"/>
  <c r="I1480" i="13"/>
  <c r="I1481" i="13"/>
  <c r="I1482" i="13"/>
  <c r="I1483" i="13"/>
  <c r="I1484" i="13"/>
  <c r="I1485" i="13"/>
  <c r="I1486" i="13"/>
  <c r="I1487" i="13"/>
  <c r="I1488" i="13"/>
  <c r="I1489" i="13"/>
  <c r="I1490" i="13"/>
  <c r="I1491" i="13"/>
  <c r="I1492" i="13"/>
  <c r="I1493" i="13"/>
  <c r="I1494" i="13"/>
  <c r="I1495" i="13"/>
  <c r="I1496" i="13"/>
  <c r="I1497" i="13"/>
  <c r="I1498" i="13"/>
  <c r="I1499" i="13"/>
  <c r="I1500" i="13"/>
  <c r="I1501" i="13"/>
  <c r="I1502" i="13"/>
  <c r="I1503" i="13"/>
  <c r="I1504" i="13"/>
  <c r="I1505" i="13"/>
  <c r="I1506" i="13"/>
  <c r="I1507" i="13"/>
  <c r="I1508" i="13"/>
  <c r="I1509" i="13"/>
  <c r="I1510" i="13"/>
  <c r="I1511" i="13"/>
  <c r="I1512" i="13"/>
  <c r="I1513" i="13"/>
  <c r="I1514" i="13"/>
  <c r="I1515" i="13"/>
  <c r="I1516" i="13"/>
  <c r="I1517" i="13"/>
  <c r="I1518" i="13"/>
  <c r="I1519" i="13"/>
  <c r="I1520" i="13"/>
  <c r="I1521" i="13"/>
  <c r="I1522" i="13"/>
  <c r="I1523" i="13"/>
  <c r="I1524" i="13"/>
  <c r="I1525" i="13"/>
  <c r="I1526" i="13"/>
  <c r="I1527" i="13"/>
  <c r="I1528" i="13"/>
  <c r="I1529" i="13"/>
  <c r="I1530" i="13"/>
  <c r="I1531" i="13"/>
  <c r="I1532" i="13"/>
  <c r="I1533" i="13"/>
  <c r="I1534" i="13"/>
  <c r="I1535" i="13"/>
  <c r="I1536" i="13"/>
  <c r="I1537" i="13"/>
  <c r="I1538" i="13"/>
  <c r="I1539" i="13"/>
  <c r="I1540" i="13"/>
  <c r="I1541" i="13"/>
  <c r="I1542" i="13"/>
  <c r="I1543" i="13"/>
  <c r="I1544" i="13"/>
  <c r="I1545" i="13"/>
  <c r="I1546" i="13"/>
  <c r="I1547" i="13"/>
  <c r="I1548" i="13"/>
  <c r="I1549" i="13"/>
  <c r="I1550" i="13"/>
  <c r="I1551" i="13"/>
  <c r="I1552" i="13"/>
  <c r="I1553" i="13"/>
  <c r="I1554" i="13"/>
  <c r="I1555" i="13"/>
  <c r="I1556" i="13"/>
  <c r="I1557" i="13"/>
  <c r="I1558" i="13"/>
  <c r="I1559" i="13"/>
  <c r="I1560" i="13"/>
  <c r="I1561" i="13"/>
  <c r="I1562" i="13"/>
  <c r="I1563" i="13"/>
  <c r="I1564" i="13"/>
  <c r="I1565" i="13"/>
  <c r="I1566" i="13"/>
  <c r="I1567" i="13"/>
  <c r="I1568" i="13"/>
  <c r="I1569" i="13"/>
  <c r="I1570" i="13"/>
  <c r="I1571" i="13"/>
  <c r="I1572" i="13"/>
  <c r="I1573" i="13"/>
  <c r="I1574" i="13"/>
  <c r="I1575" i="13"/>
  <c r="I1576" i="13"/>
  <c r="I1577" i="13"/>
  <c r="I1578" i="13"/>
  <c r="I1579" i="13"/>
  <c r="I1580" i="13"/>
  <c r="I1581" i="13"/>
  <c r="I1582" i="13"/>
  <c r="I1583" i="13"/>
  <c r="I1584" i="13"/>
  <c r="I1585" i="13"/>
  <c r="I1586" i="13"/>
  <c r="I1587" i="13"/>
  <c r="I1588" i="13"/>
  <c r="I1589" i="13"/>
  <c r="I1590" i="13"/>
  <c r="I1591" i="13"/>
  <c r="I1592" i="13"/>
  <c r="I1593" i="13"/>
  <c r="I1594" i="13"/>
  <c r="I1595" i="13"/>
  <c r="I1596" i="13"/>
  <c r="I1597" i="13"/>
  <c r="I1598" i="13"/>
  <c r="I1599" i="13"/>
  <c r="I1600" i="13"/>
  <c r="I1601" i="13"/>
  <c r="I1602" i="13"/>
  <c r="I1603" i="13"/>
  <c r="I1604" i="13"/>
  <c r="I1605" i="13"/>
  <c r="I1606" i="13"/>
  <c r="I1607" i="13"/>
  <c r="I1608" i="13"/>
  <c r="I1609" i="13"/>
  <c r="I1610" i="13"/>
  <c r="I1611" i="13"/>
  <c r="I1612" i="13"/>
  <c r="I1613" i="13"/>
  <c r="I1614" i="13"/>
  <c r="I1615" i="13"/>
  <c r="I1616" i="13"/>
  <c r="I1617" i="13"/>
  <c r="I1618" i="13"/>
  <c r="I1619" i="13"/>
  <c r="I1620" i="13"/>
  <c r="I1621" i="13"/>
  <c r="I1622" i="13"/>
  <c r="I1623" i="13"/>
  <c r="I1624" i="13"/>
  <c r="I1625" i="13"/>
  <c r="I1626" i="13"/>
  <c r="I1627" i="13"/>
  <c r="I1628" i="13"/>
  <c r="I1629" i="13"/>
  <c r="I1630" i="13"/>
  <c r="I1631" i="13"/>
  <c r="I1632" i="13"/>
  <c r="I1633" i="13"/>
  <c r="I1634" i="13"/>
  <c r="I1635" i="13"/>
  <c r="I1636" i="13"/>
  <c r="I1637" i="13"/>
  <c r="I1638" i="13"/>
  <c r="I1639" i="13"/>
  <c r="I1640" i="13"/>
  <c r="I1641" i="13"/>
  <c r="I1642" i="13"/>
  <c r="I1643" i="13"/>
  <c r="I1644" i="13"/>
  <c r="I1645" i="13"/>
  <c r="I1646" i="13"/>
  <c r="I1647" i="13"/>
  <c r="I1648" i="13"/>
  <c r="I1649" i="13"/>
  <c r="I1650" i="13"/>
  <c r="I1651" i="13"/>
  <c r="I1652" i="13"/>
  <c r="I1653" i="13"/>
  <c r="I1654" i="13"/>
  <c r="I1655" i="13"/>
  <c r="I1656" i="13"/>
  <c r="I1657" i="13"/>
  <c r="I1658" i="13"/>
  <c r="I1659" i="13"/>
  <c r="I1660" i="13"/>
  <c r="I1661" i="13"/>
  <c r="I1662" i="13"/>
  <c r="I1663" i="13"/>
  <c r="I1664" i="13"/>
  <c r="I1665" i="13"/>
  <c r="I1666" i="13"/>
  <c r="I1667" i="13"/>
  <c r="I1668" i="13"/>
  <c r="I1669" i="13"/>
  <c r="I1670" i="13"/>
  <c r="I1671" i="13"/>
  <c r="I1672" i="13"/>
  <c r="I1673" i="13"/>
  <c r="I1674" i="13"/>
  <c r="I1675" i="13"/>
  <c r="I1676" i="13"/>
  <c r="I1677" i="13"/>
  <c r="I1678" i="13"/>
  <c r="I1679" i="13"/>
  <c r="I1680" i="13"/>
  <c r="I1681" i="13"/>
  <c r="I1682" i="13"/>
  <c r="I1683" i="13"/>
  <c r="I1684" i="13"/>
  <c r="I1685" i="13"/>
  <c r="I1686" i="13"/>
  <c r="I1687" i="13"/>
  <c r="I1688" i="13"/>
  <c r="I1689" i="13"/>
  <c r="I1690" i="13"/>
  <c r="I1691" i="13"/>
  <c r="I1692" i="13"/>
  <c r="I1693" i="13"/>
  <c r="I1694" i="13"/>
  <c r="I1695" i="13"/>
  <c r="I1696" i="13"/>
  <c r="I1697" i="13"/>
  <c r="I1698" i="13"/>
  <c r="I1699" i="13"/>
  <c r="I1700" i="13"/>
  <c r="I1701" i="13"/>
  <c r="I1702" i="13"/>
  <c r="I1703" i="13"/>
  <c r="I1704" i="13"/>
  <c r="I1705" i="13"/>
  <c r="I1706" i="13"/>
  <c r="I1707" i="13"/>
  <c r="I1708" i="13"/>
  <c r="I1709" i="13"/>
  <c r="I1710" i="13"/>
  <c r="I1711" i="13"/>
  <c r="I1712" i="13"/>
  <c r="I1713" i="13"/>
  <c r="I1714" i="13"/>
  <c r="I1715" i="13"/>
  <c r="I1716" i="13"/>
  <c r="I1717" i="13"/>
  <c r="I1718" i="13"/>
  <c r="I1719" i="13"/>
  <c r="I1720" i="13"/>
  <c r="I1721" i="13"/>
  <c r="I1722" i="13"/>
  <c r="I1723" i="13"/>
  <c r="I1724" i="13"/>
  <c r="I1725" i="13"/>
  <c r="I1726" i="13"/>
  <c r="I1727" i="13"/>
  <c r="I1728" i="13"/>
  <c r="I1729" i="13"/>
  <c r="I1730" i="13"/>
  <c r="I1731" i="13"/>
  <c r="I1732" i="13"/>
  <c r="I1733" i="13"/>
  <c r="I1734" i="13"/>
  <c r="I1735" i="13"/>
  <c r="I1736" i="13"/>
  <c r="I1737" i="13"/>
  <c r="I1738" i="13"/>
  <c r="I1739" i="13"/>
  <c r="I1740" i="13"/>
  <c r="I1741" i="13"/>
  <c r="I1742" i="13"/>
  <c r="I1743" i="13"/>
  <c r="I1744" i="13"/>
  <c r="I1745" i="13"/>
  <c r="I1746" i="13"/>
  <c r="I1747" i="13"/>
  <c r="I1748" i="13"/>
  <c r="I1749" i="13"/>
  <c r="I1750" i="13"/>
  <c r="I1751" i="13"/>
  <c r="I1752" i="13"/>
  <c r="I1753" i="13"/>
  <c r="I1754" i="13"/>
  <c r="I1755" i="13"/>
  <c r="I1756" i="13"/>
  <c r="I1757" i="13"/>
  <c r="I1758" i="13"/>
  <c r="I1759" i="13"/>
  <c r="I1760" i="13"/>
  <c r="I1761" i="13"/>
  <c r="I1762" i="13"/>
  <c r="I1763" i="13"/>
  <c r="I1764" i="13"/>
  <c r="I1765" i="13"/>
  <c r="I1766" i="13"/>
  <c r="I1767" i="13"/>
  <c r="I1768" i="13"/>
  <c r="I1769" i="13"/>
  <c r="I1770" i="13"/>
  <c r="I1771" i="13"/>
  <c r="I1772" i="13"/>
  <c r="I1773" i="13"/>
  <c r="I1774" i="13"/>
  <c r="I1775" i="13"/>
  <c r="I1776" i="13"/>
  <c r="I1777" i="13"/>
  <c r="I1778" i="13"/>
  <c r="I1779" i="13"/>
  <c r="I1780" i="13"/>
  <c r="I1781" i="13"/>
  <c r="I1782" i="13"/>
  <c r="I1783" i="13"/>
  <c r="I1784" i="13"/>
  <c r="I1785" i="13"/>
  <c r="I1786" i="13"/>
  <c r="I1787" i="13"/>
  <c r="I1788" i="13"/>
  <c r="I1789" i="13"/>
  <c r="I1790" i="13"/>
  <c r="I1791" i="13"/>
  <c r="I1792" i="13"/>
  <c r="I1793" i="13"/>
  <c r="I1794" i="13"/>
  <c r="I1795" i="13"/>
  <c r="I1796" i="13"/>
  <c r="I1797" i="13"/>
  <c r="I1798" i="13"/>
  <c r="I1799" i="13"/>
  <c r="I1800" i="13"/>
  <c r="I1801" i="13"/>
  <c r="I1802" i="13"/>
  <c r="I1803" i="13"/>
  <c r="I1804" i="13"/>
  <c r="I1805" i="13"/>
  <c r="I1806" i="13"/>
  <c r="I1807" i="13"/>
  <c r="I1808" i="13"/>
  <c r="I1809" i="13"/>
  <c r="I1810" i="13"/>
  <c r="I1811" i="13"/>
  <c r="I1812" i="13"/>
  <c r="I1813" i="13"/>
  <c r="I1814" i="13"/>
  <c r="I1815" i="13"/>
  <c r="I1816" i="13"/>
  <c r="I1817" i="13"/>
  <c r="I1818" i="13"/>
  <c r="I1819" i="13"/>
  <c r="I1820" i="13"/>
  <c r="I1821" i="13"/>
  <c r="I1822" i="13"/>
  <c r="I1823" i="13"/>
  <c r="I1824" i="13"/>
  <c r="I1825" i="13"/>
  <c r="I1826" i="13"/>
  <c r="I1827" i="13"/>
  <c r="I1828" i="13"/>
  <c r="I1829" i="13"/>
  <c r="I1830" i="13"/>
  <c r="I1831" i="13"/>
  <c r="I1832" i="13"/>
  <c r="I1833" i="13"/>
  <c r="I1834" i="13"/>
  <c r="I1835" i="13"/>
  <c r="I1836" i="13"/>
  <c r="I1837" i="13"/>
  <c r="I1838" i="13"/>
  <c r="I1839" i="13"/>
  <c r="I1840" i="13"/>
  <c r="I1841" i="13"/>
  <c r="I1842" i="13"/>
  <c r="I1843" i="13"/>
  <c r="I1844" i="13"/>
  <c r="I1845" i="13"/>
  <c r="I1846" i="13"/>
  <c r="I1847" i="13"/>
  <c r="I1848" i="13"/>
  <c r="I1849" i="13"/>
  <c r="I1850" i="13"/>
  <c r="I1851" i="13"/>
  <c r="I1852" i="13"/>
  <c r="I1853" i="13"/>
  <c r="I1854" i="13"/>
  <c r="I1855" i="13"/>
  <c r="I1856" i="13"/>
  <c r="I1857" i="13"/>
  <c r="I1858" i="13"/>
  <c r="I1859" i="13"/>
  <c r="I1860" i="13"/>
  <c r="I1861" i="13"/>
  <c r="I1862" i="13"/>
  <c r="I1863" i="13"/>
  <c r="I1864" i="13"/>
  <c r="I1865" i="13"/>
  <c r="I1866" i="13"/>
  <c r="I1867" i="13"/>
  <c r="I1868" i="13"/>
  <c r="I1869" i="13"/>
  <c r="I1870" i="13"/>
  <c r="I1871" i="13"/>
  <c r="I1872" i="13"/>
  <c r="I1873" i="13"/>
  <c r="I1874" i="13"/>
  <c r="I1875" i="13"/>
  <c r="I1876" i="13"/>
  <c r="I1877" i="13"/>
  <c r="I1878" i="13"/>
  <c r="I1879" i="13"/>
  <c r="I1880" i="13"/>
  <c r="I1881" i="13"/>
  <c r="I1882" i="13"/>
  <c r="I1883" i="13"/>
  <c r="I1884" i="13"/>
  <c r="I1885" i="13"/>
  <c r="I1886" i="13"/>
  <c r="I1887" i="13"/>
  <c r="I1888" i="13"/>
  <c r="I1889" i="13"/>
  <c r="I1890" i="13"/>
  <c r="I1891" i="13"/>
  <c r="I1892" i="13"/>
  <c r="I1893" i="13"/>
  <c r="I1894" i="13"/>
  <c r="I1895" i="13"/>
  <c r="I1896" i="13"/>
  <c r="I1897" i="13"/>
  <c r="I1898" i="13"/>
  <c r="I1899" i="13"/>
  <c r="I1900" i="13"/>
  <c r="I1901" i="13"/>
  <c r="I1902" i="13"/>
  <c r="I1903" i="13"/>
  <c r="I1904" i="13"/>
  <c r="I1905" i="13"/>
  <c r="I1906" i="13"/>
  <c r="I1907" i="13"/>
  <c r="I1908" i="13"/>
  <c r="I1909" i="13"/>
  <c r="I1910" i="13"/>
  <c r="I1911" i="13"/>
  <c r="I1912" i="13"/>
  <c r="I1913" i="13"/>
  <c r="I1914" i="13"/>
  <c r="I1915" i="13"/>
  <c r="I1916" i="13"/>
  <c r="I1917" i="13"/>
  <c r="I1918" i="13"/>
  <c r="I1919" i="13"/>
  <c r="I1920" i="13"/>
  <c r="I1921" i="13"/>
  <c r="I1922" i="13"/>
  <c r="I1923" i="13"/>
  <c r="I1924" i="13"/>
  <c r="I1925" i="13"/>
  <c r="I1926" i="13"/>
  <c r="I1927" i="13"/>
  <c r="I1928" i="13"/>
  <c r="I1929" i="13"/>
  <c r="I1930" i="13"/>
  <c r="I1931" i="13"/>
  <c r="I1932" i="13"/>
  <c r="I1933" i="13"/>
  <c r="I1934" i="13"/>
  <c r="I1935" i="13"/>
  <c r="I1936" i="13"/>
  <c r="I1937" i="13"/>
  <c r="I1938" i="13"/>
  <c r="I1939" i="13"/>
  <c r="I1940" i="13"/>
  <c r="I1941" i="13"/>
  <c r="I1942" i="13"/>
  <c r="I1943" i="13"/>
  <c r="I1944" i="13"/>
  <c r="I1945" i="13"/>
  <c r="I1946" i="13"/>
  <c r="I1947" i="13"/>
  <c r="I1948" i="13"/>
  <c r="I1949" i="13"/>
  <c r="I1950" i="13"/>
  <c r="I1951" i="13"/>
  <c r="I1952" i="13"/>
  <c r="I1953" i="13"/>
  <c r="I1954" i="13"/>
  <c r="I1955" i="13"/>
  <c r="I1956" i="13"/>
  <c r="I1957" i="13"/>
  <c r="I1958" i="13"/>
  <c r="I1959" i="13"/>
  <c r="I1960" i="13"/>
  <c r="I1961" i="13"/>
  <c r="I1962" i="13"/>
  <c r="I1963" i="13"/>
  <c r="I1964" i="13"/>
  <c r="I1965" i="13"/>
  <c r="I1966" i="13"/>
  <c r="I1967" i="13"/>
  <c r="I1968" i="13"/>
  <c r="I1969" i="13"/>
  <c r="I1970" i="13"/>
  <c r="I1971" i="13"/>
  <c r="I1972" i="13"/>
  <c r="I1973" i="13"/>
  <c r="I1974" i="13"/>
  <c r="I1975" i="13"/>
  <c r="I1976" i="13"/>
  <c r="I1977" i="13"/>
  <c r="I1978" i="13"/>
  <c r="I1979" i="13"/>
  <c r="I1980" i="13"/>
  <c r="I1981" i="13"/>
  <c r="I1982" i="13"/>
  <c r="I1983" i="13"/>
  <c r="I1984" i="13"/>
  <c r="I1985" i="13"/>
  <c r="I1986" i="13"/>
  <c r="I1987" i="13"/>
  <c r="I1988" i="13"/>
  <c r="I1989" i="13"/>
  <c r="I1990" i="13"/>
  <c r="I1991" i="13"/>
  <c r="I1992" i="13"/>
  <c r="I1993" i="13"/>
  <c r="I1994" i="13"/>
  <c r="I1995" i="13"/>
  <c r="I1996" i="13"/>
  <c r="I1997" i="13"/>
  <c r="I1998" i="13"/>
  <c r="I1999" i="13"/>
  <c r="I2000" i="13"/>
  <c r="I2001" i="13"/>
  <c r="I2002" i="13"/>
  <c r="I2003" i="13"/>
  <c r="I2004" i="13"/>
  <c r="I2005" i="13"/>
  <c r="I2006" i="13"/>
  <c r="I2007" i="13"/>
  <c r="I2008" i="13"/>
  <c r="I2009" i="13"/>
  <c r="I2010" i="13"/>
  <c r="I2011" i="13"/>
  <c r="I2012" i="13"/>
  <c r="I2013" i="13"/>
  <c r="I2014" i="13"/>
  <c r="I2015" i="13"/>
  <c r="I2016" i="13"/>
  <c r="I2017" i="13"/>
  <c r="I2018" i="13"/>
  <c r="I2019" i="13"/>
  <c r="I2020" i="13"/>
  <c r="I2021" i="13"/>
  <c r="I2022" i="13"/>
  <c r="I2023" i="13"/>
  <c r="I2024" i="13"/>
  <c r="I2025" i="13"/>
  <c r="I2026" i="13"/>
  <c r="I2027" i="13"/>
  <c r="I2028" i="13"/>
  <c r="I2029" i="13"/>
  <c r="I2030" i="13"/>
  <c r="I2031" i="13"/>
  <c r="I2032" i="13"/>
  <c r="I2033" i="13"/>
  <c r="I2034" i="13"/>
  <c r="I2035" i="13"/>
  <c r="I2036" i="13"/>
  <c r="I2037" i="13"/>
  <c r="I2038" i="13"/>
  <c r="I2039" i="13"/>
  <c r="I2040" i="13"/>
  <c r="I2041" i="13"/>
  <c r="I2042" i="13"/>
  <c r="I2043" i="13"/>
  <c r="I2044" i="13"/>
  <c r="I2045" i="13"/>
  <c r="I2046" i="13"/>
  <c r="I2047" i="13"/>
  <c r="I2048" i="13"/>
  <c r="I2049" i="13"/>
  <c r="I2050" i="13"/>
  <c r="I2051" i="13"/>
  <c r="I2052" i="13"/>
  <c r="I2053" i="13"/>
  <c r="I2054" i="13"/>
  <c r="I2055" i="13"/>
  <c r="I2056" i="13"/>
  <c r="I2057" i="13"/>
  <c r="I2058" i="13"/>
  <c r="I2059" i="13"/>
  <c r="I2060" i="13"/>
  <c r="I2061" i="13"/>
  <c r="I2062" i="13"/>
  <c r="I2063" i="13"/>
  <c r="I2064" i="13"/>
  <c r="I2065" i="13"/>
  <c r="I2066" i="13"/>
  <c r="I2067" i="13"/>
  <c r="I2068" i="13"/>
  <c r="I2069" i="13"/>
  <c r="I2070" i="13"/>
  <c r="I2071" i="13"/>
  <c r="I2072" i="13"/>
  <c r="I2073" i="13"/>
  <c r="I2074" i="13"/>
  <c r="I2075" i="13"/>
  <c r="I2076" i="13"/>
  <c r="I2077" i="13"/>
  <c r="I2078" i="13"/>
  <c r="I2079" i="13"/>
  <c r="I2080" i="13"/>
  <c r="I2081" i="13"/>
  <c r="I2082" i="13"/>
  <c r="I2083" i="13"/>
  <c r="I2084" i="13"/>
  <c r="I2085" i="13"/>
  <c r="I2086" i="13"/>
  <c r="I2087" i="13"/>
  <c r="I2088" i="13"/>
  <c r="I2089" i="13"/>
  <c r="I2090" i="13"/>
  <c r="I2091" i="13"/>
  <c r="I2092" i="13"/>
  <c r="I2093" i="13"/>
  <c r="I2094" i="13"/>
  <c r="I2095" i="13"/>
  <c r="I2096" i="13"/>
  <c r="I2097" i="13"/>
  <c r="I2098" i="13"/>
  <c r="I2099" i="13"/>
  <c r="I2100" i="13"/>
  <c r="I2101" i="13"/>
  <c r="I2102" i="13"/>
  <c r="I2103" i="13"/>
  <c r="I2104" i="13"/>
  <c r="I2105" i="13"/>
  <c r="I2106" i="13"/>
  <c r="I2107" i="13"/>
  <c r="I2108" i="13"/>
  <c r="I2109" i="13"/>
  <c r="I2110" i="13"/>
  <c r="I2111" i="13"/>
  <c r="I2112" i="13"/>
  <c r="I2113" i="13"/>
  <c r="I2114" i="13"/>
  <c r="I2115" i="13"/>
  <c r="I2116" i="13"/>
  <c r="I2117" i="13"/>
  <c r="I2118" i="13"/>
  <c r="I2119" i="13"/>
  <c r="I2120" i="13"/>
  <c r="I2121" i="13"/>
  <c r="I2122" i="13"/>
  <c r="I2123" i="13"/>
  <c r="I2124" i="13"/>
  <c r="I2125" i="13"/>
  <c r="I2126" i="13"/>
  <c r="I2127" i="13"/>
  <c r="I2128" i="13"/>
  <c r="I2129" i="13"/>
  <c r="I2130" i="13"/>
  <c r="I2131" i="13"/>
  <c r="I2132" i="13"/>
  <c r="I2133" i="13"/>
  <c r="I2134" i="13"/>
  <c r="I2135" i="13"/>
  <c r="I2136" i="13"/>
  <c r="I2137" i="13"/>
  <c r="I2138" i="13"/>
  <c r="I2139" i="13"/>
  <c r="I2140" i="13"/>
  <c r="I2141" i="13"/>
  <c r="I2142" i="13"/>
  <c r="I2143" i="13"/>
  <c r="I2144" i="13"/>
  <c r="I2145" i="13"/>
  <c r="I2146" i="13"/>
  <c r="I2147" i="13"/>
  <c r="I2148" i="13"/>
  <c r="I2149" i="13"/>
  <c r="I2150" i="13"/>
  <c r="I2151" i="13"/>
  <c r="I2152" i="13"/>
  <c r="I2153" i="13"/>
  <c r="I2154" i="13"/>
  <c r="I2155" i="13"/>
  <c r="I2156" i="13"/>
  <c r="I2157" i="13"/>
  <c r="I2158" i="13"/>
  <c r="I2159" i="13"/>
  <c r="I2160" i="13"/>
  <c r="I2161" i="13"/>
  <c r="I2162" i="13"/>
  <c r="I2163" i="13"/>
  <c r="I2164" i="13"/>
  <c r="I2165" i="13"/>
  <c r="I2166" i="13"/>
  <c r="I2167" i="13"/>
  <c r="I2168" i="13"/>
  <c r="I2169" i="13"/>
  <c r="I2170" i="13"/>
  <c r="I2171" i="13"/>
  <c r="I2172" i="13"/>
  <c r="I2173" i="13"/>
  <c r="I2174" i="13"/>
  <c r="I2175" i="13"/>
  <c r="I2176" i="13"/>
  <c r="I2177" i="13"/>
  <c r="I2178" i="13"/>
  <c r="I2179" i="13"/>
  <c r="I2180" i="13"/>
  <c r="I2181" i="13"/>
  <c r="I2182" i="13"/>
  <c r="I2183" i="13"/>
  <c r="I2184" i="13"/>
  <c r="I2185" i="13"/>
  <c r="I2186" i="13"/>
  <c r="I2187" i="13"/>
  <c r="I2188" i="13"/>
  <c r="I2189" i="13"/>
  <c r="I2190" i="13"/>
  <c r="I2191" i="13"/>
  <c r="I2192" i="13"/>
  <c r="I2193" i="13"/>
  <c r="I2194" i="13"/>
  <c r="I2195" i="13"/>
  <c r="I2196" i="13"/>
  <c r="I2197" i="13"/>
  <c r="I2198" i="13"/>
  <c r="I2199" i="13"/>
  <c r="I2200" i="13"/>
  <c r="I2201" i="13"/>
  <c r="I2202" i="13"/>
  <c r="I2203" i="13"/>
  <c r="I2204" i="13"/>
  <c r="I2205" i="13"/>
  <c r="I2206" i="13"/>
  <c r="I2207" i="13"/>
  <c r="I2208" i="13"/>
  <c r="I2209" i="13"/>
  <c r="I2210" i="13"/>
  <c r="I2211" i="13"/>
  <c r="I2212" i="13"/>
  <c r="I2213" i="13"/>
  <c r="I2214" i="13"/>
  <c r="I2215" i="13"/>
  <c r="I2216" i="13"/>
  <c r="I2217" i="13"/>
  <c r="I2218" i="13"/>
  <c r="I2219" i="13"/>
  <c r="I2220" i="13"/>
  <c r="I2221" i="13"/>
  <c r="I2222" i="13"/>
  <c r="I2223" i="13"/>
  <c r="I2224" i="13"/>
  <c r="I2225" i="13"/>
  <c r="I2226" i="13"/>
  <c r="I2227" i="13"/>
  <c r="I2228" i="13"/>
  <c r="I2229" i="13"/>
  <c r="I2230" i="13"/>
  <c r="I2231" i="13"/>
  <c r="I2232" i="13"/>
  <c r="I2233" i="13"/>
  <c r="I2234" i="13"/>
  <c r="I2235" i="13"/>
  <c r="I2236" i="13"/>
  <c r="I2237" i="13"/>
  <c r="I2238" i="13"/>
  <c r="I2239" i="13"/>
  <c r="I2240" i="13"/>
  <c r="I2241" i="13"/>
  <c r="I2242" i="13"/>
  <c r="I2243" i="13"/>
  <c r="I2244" i="13"/>
  <c r="I2245" i="13"/>
  <c r="I2246" i="13"/>
  <c r="I2247" i="13"/>
  <c r="I2248" i="13"/>
  <c r="I2249" i="13"/>
  <c r="I2250" i="13"/>
  <c r="I2251" i="13"/>
  <c r="I2252" i="13"/>
  <c r="I2253" i="13"/>
  <c r="I2254" i="13"/>
  <c r="I2255" i="13"/>
  <c r="I2256" i="13"/>
  <c r="I2257" i="13"/>
  <c r="I2258" i="13"/>
  <c r="I2259" i="13"/>
  <c r="I2260" i="13"/>
  <c r="I2261" i="13"/>
  <c r="I2262" i="13"/>
  <c r="I2263" i="13"/>
  <c r="I2264" i="13"/>
  <c r="I2265" i="13"/>
  <c r="I2266" i="13"/>
  <c r="I2267" i="13"/>
  <c r="I2268" i="13"/>
  <c r="I2269" i="13"/>
  <c r="I2270" i="13"/>
  <c r="I2271" i="13"/>
  <c r="I2272" i="13"/>
  <c r="I2273" i="13"/>
  <c r="I2274" i="13"/>
  <c r="I2275" i="13"/>
  <c r="I2276" i="13"/>
  <c r="I2277" i="13"/>
  <c r="I2278" i="13"/>
  <c r="I2279" i="13"/>
  <c r="I2280" i="13"/>
  <c r="I2281" i="13"/>
  <c r="I2282" i="13"/>
  <c r="I2283" i="13"/>
  <c r="I2284" i="13"/>
  <c r="I2285" i="13"/>
  <c r="I2286" i="13"/>
  <c r="I2287" i="13"/>
  <c r="I2288" i="13"/>
  <c r="I2289" i="13"/>
  <c r="I2290" i="13"/>
  <c r="I2291" i="13"/>
  <c r="I2292" i="13"/>
  <c r="I2293" i="13"/>
  <c r="I2294" i="13"/>
  <c r="I2295" i="13"/>
  <c r="I2296" i="13"/>
  <c r="I2297" i="13"/>
  <c r="I2298" i="13"/>
  <c r="I2299" i="13"/>
  <c r="I2300" i="13"/>
  <c r="I2301" i="13"/>
  <c r="I2302" i="13"/>
  <c r="I2303" i="13"/>
  <c r="I2304" i="13"/>
  <c r="I2305" i="13"/>
  <c r="I2306" i="13"/>
  <c r="I2307" i="13"/>
  <c r="I2308" i="13"/>
  <c r="I2309" i="13"/>
  <c r="I2310" i="13"/>
  <c r="I2311" i="13"/>
  <c r="I2312" i="13"/>
  <c r="I2313" i="13"/>
  <c r="I2314" i="13"/>
  <c r="I2315" i="13"/>
  <c r="I2316" i="13"/>
  <c r="I2317" i="13"/>
  <c r="I2318" i="13"/>
  <c r="I2319" i="13"/>
  <c r="I2320" i="13"/>
  <c r="I2321" i="13"/>
  <c r="I2322" i="13"/>
  <c r="I2323" i="13"/>
  <c r="I2324" i="13"/>
  <c r="I2325" i="13"/>
  <c r="I2326" i="13"/>
  <c r="I2327" i="13"/>
  <c r="I2328" i="13"/>
  <c r="I2329" i="13"/>
  <c r="I2330" i="13"/>
  <c r="I2331" i="13"/>
  <c r="I2332" i="13"/>
  <c r="I2333" i="13"/>
  <c r="I2334" i="13"/>
  <c r="I2335" i="13"/>
  <c r="I2336" i="13"/>
  <c r="I2" i="13"/>
  <c r="H3" i="13"/>
  <c r="H4" i="13"/>
  <c r="H5" i="13"/>
  <c r="H6" i="13"/>
  <c r="H7" i="13"/>
  <c r="H8" i="13"/>
  <c r="H9" i="13"/>
  <c r="H10" i="13"/>
  <c r="H11" i="13"/>
  <c r="H12" i="13"/>
  <c r="H13" i="13"/>
  <c r="H14" i="13"/>
  <c r="H15" i="13"/>
  <c r="H16" i="13"/>
  <c r="H17" i="13"/>
  <c r="H18" i="13"/>
  <c r="H19" i="13"/>
  <c r="H20" i="13"/>
  <c r="H21" i="13"/>
  <c r="H22" i="13"/>
  <c r="H23" i="13"/>
  <c r="H24" i="13"/>
  <c r="H25" i="13"/>
  <c r="H26" i="13"/>
  <c r="H27" i="13"/>
  <c r="H28" i="13"/>
  <c r="H29" i="13"/>
  <c r="H30" i="13"/>
  <c r="H31" i="13"/>
  <c r="H32" i="13"/>
  <c r="H33" i="13"/>
  <c r="H34" i="13"/>
  <c r="H35" i="13"/>
  <c r="H36" i="13"/>
  <c r="H37" i="13"/>
  <c r="H38" i="13"/>
  <c r="H39" i="13"/>
  <c r="H40" i="13"/>
  <c r="H41" i="13"/>
  <c r="H42" i="13"/>
  <c r="H43" i="13"/>
  <c r="H44" i="13"/>
  <c r="H45" i="13"/>
  <c r="H46" i="13"/>
  <c r="H47" i="13"/>
  <c r="H48" i="13"/>
  <c r="H49" i="13"/>
  <c r="H50" i="13"/>
  <c r="H51" i="13"/>
  <c r="H52" i="13"/>
  <c r="H53" i="13"/>
  <c r="H54" i="13"/>
  <c r="H55" i="13"/>
  <c r="H56" i="13"/>
  <c r="H57" i="13"/>
  <c r="H58" i="13"/>
  <c r="H59" i="13"/>
  <c r="H60" i="13"/>
  <c r="H61" i="13"/>
  <c r="H62" i="13"/>
  <c r="H63" i="13"/>
  <c r="H64" i="13"/>
  <c r="H65" i="13"/>
  <c r="H66" i="13"/>
  <c r="H67" i="13"/>
  <c r="H68" i="13"/>
  <c r="H69" i="13"/>
  <c r="H70" i="13"/>
  <c r="H71" i="13"/>
  <c r="H72" i="13"/>
  <c r="H73" i="13"/>
  <c r="H74" i="13"/>
  <c r="H75" i="13"/>
  <c r="H76" i="13"/>
  <c r="H77" i="13"/>
  <c r="H78" i="13"/>
  <c r="H79" i="13"/>
  <c r="H80" i="13"/>
  <c r="H81" i="13"/>
  <c r="H82" i="13"/>
  <c r="H83" i="13"/>
  <c r="H84" i="13"/>
  <c r="H85" i="13"/>
  <c r="H86" i="13"/>
  <c r="H87" i="13"/>
  <c r="H88" i="13"/>
  <c r="H89" i="13"/>
  <c r="H90" i="13"/>
  <c r="H91" i="13"/>
  <c r="H92" i="13"/>
  <c r="H93" i="13"/>
  <c r="H94" i="13"/>
  <c r="H95" i="13"/>
  <c r="H96" i="13"/>
  <c r="H97" i="13"/>
  <c r="H98" i="13"/>
  <c r="H99" i="13"/>
  <c r="H100" i="13"/>
  <c r="H101" i="13"/>
  <c r="H102" i="13"/>
  <c r="H103" i="13"/>
  <c r="H104" i="13"/>
  <c r="H105" i="13"/>
  <c r="H106" i="13"/>
  <c r="H107" i="13"/>
  <c r="H108" i="13"/>
  <c r="H109" i="13"/>
  <c r="H110" i="13"/>
  <c r="H111" i="13"/>
  <c r="H112" i="13"/>
  <c r="H113" i="13"/>
  <c r="H114" i="13"/>
  <c r="H115" i="13"/>
  <c r="H116" i="13"/>
  <c r="H117" i="13"/>
  <c r="H118" i="13"/>
  <c r="H119" i="13"/>
  <c r="H120" i="13"/>
  <c r="H121" i="13"/>
  <c r="H122" i="13"/>
  <c r="H123" i="13"/>
  <c r="H124" i="13"/>
  <c r="H125" i="13"/>
  <c r="H126" i="13"/>
  <c r="H127" i="13"/>
  <c r="H128" i="13"/>
  <c r="H129" i="13"/>
  <c r="H130" i="13"/>
  <c r="H131" i="13"/>
  <c r="H132" i="13"/>
  <c r="H133" i="13"/>
  <c r="H134" i="13"/>
  <c r="H135" i="13"/>
  <c r="H136" i="13"/>
  <c r="H137" i="13"/>
  <c r="H138" i="13"/>
  <c r="H139" i="13"/>
  <c r="H140" i="13"/>
  <c r="H141" i="13"/>
  <c r="H142" i="13"/>
  <c r="H143" i="13"/>
  <c r="H144" i="13"/>
  <c r="H145" i="13"/>
  <c r="H146" i="13"/>
  <c r="H147" i="13"/>
  <c r="H148" i="13"/>
  <c r="H149" i="13"/>
  <c r="H150" i="13"/>
  <c r="H151" i="13"/>
  <c r="H152" i="13"/>
  <c r="H153" i="13"/>
  <c r="H154" i="13"/>
  <c r="H155" i="13"/>
  <c r="H156" i="13"/>
  <c r="H157" i="13"/>
  <c r="H158" i="13"/>
  <c r="H159" i="13"/>
  <c r="H160" i="13"/>
  <c r="H161" i="13"/>
  <c r="H162" i="13"/>
  <c r="H163" i="13"/>
  <c r="H164" i="13"/>
  <c r="H165" i="13"/>
  <c r="H166" i="13"/>
  <c r="H167" i="13"/>
  <c r="H168" i="13"/>
  <c r="H169" i="13"/>
  <c r="H170" i="13"/>
  <c r="H171" i="13"/>
  <c r="H172" i="13"/>
  <c r="H173" i="13"/>
  <c r="H174" i="13"/>
  <c r="H175" i="13"/>
  <c r="H176" i="13"/>
  <c r="H177" i="13"/>
  <c r="H178" i="13"/>
  <c r="H179" i="13"/>
  <c r="H180" i="13"/>
  <c r="H181" i="13"/>
  <c r="H182" i="13"/>
  <c r="H183" i="13"/>
  <c r="H184" i="13"/>
  <c r="H185" i="13"/>
  <c r="H186" i="13"/>
  <c r="H187" i="13"/>
  <c r="H188" i="13"/>
  <c r="H189" i="13"/>
  <c r="H190" i="13"/>
  <c r="H191" i="13"/>
  <c r="H192" i="13"/>
  <c r="H193" i="13"/>
  <c r="H194" i="13"/>
  <c r="H195" i="13"/>
  <c r="H196" i="13"/>
  <c r="H197" i="13"/>
  <c r="H198" i="13"/>
  <c r="H199" i="13"/>
  <c r="H200" i="13"/>
  <c r="H201" i="13"/>
  <c r="H202" i="13"/>
  <c r="H203" i="13"/>
  <c r="H204" i="13"/>
  <c r="H205" i="13"/>
  <c r="H206" i="13"/>
  <c r="H207" i="13"/>
  <c r="H208" i="13"/>
  <c r="H209" i="13"/>
  <c r="H210" i="13"/>
  <c r="H211" i="13"/>
  <c r="H212" i="13"/>
  <c r="H213" i="13"/>
  <c r="H214" i="13"/>
  <c r="H215" i="13"/>
  <c r="H216" i="13"/>
  <c r="H217" i="13"/>
  <c r="H218" i="13"/>
  <c r="H219" i="13"/>
  <c r="H220" i="13"/>
  <c r="H221" i="13"/>
  <c r="H222" i="13"/>
  <c r="H223" i="13"/>
  <c r="H224" i="13"/>
  <c r="H225" i="13"/>
  <c r="H226" i="13"/>
  <c r="H227" i="13"/>
  <c r="H228" i="13"/>
  <c r="H229" i="13"/>
  <c r="H230" i="13"/>
  <c r="H231" i="13"/>
  <c r="H232" i="13"/>
  <c r="H233" i="13"/>
  <c r="H234" i="13"/>
  <c r="H235" i="13"/>
  <c r="H236" i="13"/>
  <c r="H237" i="13"/>
  <c r="H238" i="13"/>
  <c r="H239" i="13"/>
  <c r="H240" i="13"/>
  <c r="H241" i="13"/>
  <c r="H242" i="13"/>
  <c r="H243" i="13"/>
  <c r="H244" i="13"/>
  <c r="H245" i="13"/>
  <c r="H246" i="13"/>
  <c r="H247" i="13"/>
  <c r="H248" i="13"/>
  <c r="H249" i="13"/>
  <c r="H250" i="13"/>
  <c r="H251" i="13"/>
  <c r="H252" i="13"/>
  <c r="H253" i="13"/>
  <c r="H254" i="13"/>
  <c r="H255" i="13"/>
  <c r="H256" i="13"/>
  <c r="H257" i="13"/>
  <c r="H258" i="13"/>
  <c r="H259" i="13"/>
  <c r="H260" i="13"/>
  <c r="H261" i="13"/>
  <c r="H262" i="13"/>
  <c r="H263" i="13"/>
  <c r="H264" i="13"/>
  <c r="H265" i="13"/>
  <c r="H266" i="13"/>
  <c r="H267" i="13"/>
  <c r="H268" i="13"/>
  <c r="H269" i="13"/>
  <c r="H270" i="13"/>
  <c r="H271" i="13"/>
  <c r="H272" i="13"/>
  <c r="H273" i="13"/>
  <c r="H274" i="13"/>
  <c r="H275" i="13"/>
  <c r="H276" i="13"/>
  <c r="H277" i="13"/>
  <c r="H278" i="13"/>
  <c r="H279" i="13"/>
  <c r="H280" i="13"/>
  <c r="H281" i="13"/>
  <c r="H282" i="13"/>
  <c r="H283" i="13"/>
  <c r="H284" i="13"/>
  <c r="H285" i="13"/>
  <c r="H286" i="13"/>
  <c r="H287" i="13"/>
  <c r="H288" i="13"/>
  <c r="H289" i="13"/>
  <c r="H290" i="13"/>
  <c r="H291" i="13"/>
  <c r="H292" i="13"/>
  <c r="H293" i="13"/>
  <c r="H294" i="13"/>
  <c r="H295" i="13"/>
  <c r="H296" i="13"/>
  <c r="H297" i="13"/>
  <c r="H298" i="13"/>
  <c r="H299" i="13"/>
  <c r="H300" i="13"/>
  <c r="H301" i="13"/>
  <c r="H302" i="13"/>
  <c r="H303" i="13"/>
  <c r="H304" i="13"/>
  <c r="H305" i="13"/>
  <c r="H306" i="13"/>
  <c r="H307" i="13"/>
  <c r="H308" i="13"/>
  <c r="H309" i="13"/>
  <c r="H310" i="13"/>
  <c r="H311" i="13"/>
  <c r="H312" i="13"/>
  <c r="H313" i="13"/>
  <c r="H314" i="13"/>
  <c r="H315" i="13"/>
  <c r="H316" i="13"/>
  <c r="H317" i="13"/>
  <c r="H318" i="13"/>
  <c r="H319" i="13"/>
  <c r="H320" i="13"/>
  <c r="H321" i="13"/>
  <c r="H322" i="13"/>
  <c r="H323" i="13"/>
  <c r="H324" i="13"/>
  <c r="H325" i="13"/>
  <c r="H326" i="13"/>
  <c r="H327" i="13"/>
  <c r="H328" i="13"/>
  <c r="H329" i="13"/>
  <c r="H330" i="13"/>
  <c r="H331" i="13"/>
  <c r="H332" i="13"/>
  <c r="H333" i="13"/>
  <c r="H334" i="13"/>
  <c r="H335" i="13"/>
  <c r="H336" i="13"/>
  <c r="H337" i="13"/>
  <c r="H338" i="13"/>
  <c r="H339" i="13"/>
  <c r="H340" i="13"/>
  <c r="H341" i="13"/>
  <c r="H342" i="13"/>
  <c r="H343" i="13"/>
  <c r="H344" i="13"/>
  <c r="H345" i="13"/>
  <c r="H346" i="13"/>
  <c r="H347" i="13"/>
  <c r="H348" i="13"/>
  <c r="H349" i="13"/>
  <c r="H350" i="13"/>
  <c r="H351" i="13"/>
  <c r="H352" i="13"/>
  <c r="H353" i="13"/>
  <c r="H354" i="13"/>
  <c r="H355" i="13"/>
  <c r="H356" i="13"/>
  <c r="H357" i="13"/>
  <c r="H358" i="13"/>
  <c r="H359" i="13"/>
  <c r="H360" i="13"/>
  <c r="H361" i="13"/>
  <c r="H362" i="13"/>
  <c r="H363" i="13"/>
  <c r="H364" i="13"/>
  <c r="H365" i="13"/>
  <c r="H366" i="13"/>
  <c r="H367" i="13"/>
  <c r="H368" i="13"/>
  <c r="H369" i="13"/>
  <c r="H370" i="13"/>
  <c r="H371" i="13"/>
  <c r="H372" i="13"/>
  <c r="H373" i="13"/>
  <c r="H374" i="13"/>
  <c r="H375" i="13"/>
  <c r="H376" i="13"/>
  <c r="H377" i="13"/>
  <c r="H378" i="13"/>
  <c r="H379" i="13"/>
  <c r="H380" i="13"/>
  <c r="H381" i="13"/>
  <c r="H382" i="13"/>
  <c r="H383" i="13"/>
  <c r="H384" i="13"/>
  <c r="H385" i="13"/>
  <c r="H386" i="13"/>
  <c r="H387" i="13"/>
  <c r="H388" i="13"/>
  <c r="H389" i="13"/>
  <c r="H390" i="13"/>
  <c r="H391" i="13"/>
  <c r="H392" i="13"/>
  <c r="H393" i="13"/>
  <c r="H394" i="13"/>
  <c r="H395" i="13"/>
  <c r="H396" i="13"/>
  <c r="H397" i="13"/>
  <c r="H398" i="13"/>
  <c r="H399" i="13"/>
  <c r="H400" i="13"/>
  <c r="H401" i="13"/>
  <c r="H402" i="13"/>
  <c r="H403" i="13"/>
  <c r="H404" i="13"/>
  <c r="H405" i="13"/>
  <c r="H406" i="13"/>
  <c r="H407" i="13"/>
  <c r="H408" i="13"/>
  <c r="H409" i="13"/>
  <c r="H410" i="13"/>
  <c r="H411" i="13"/>
  <c r="H412" i="13"/>
  <c r="H413" i="13"/>
  <c r="H414" i="13"/>
  <c r="H415" i="13"/>
  <c r="H416" i="13"/>
  <c r="H417" i="13"/>
  <c r="H418" i="13"/>
  <c r="H419" i="13"/>
  <c r="H420" i="13"/>
  <c r="H421" i="13"/>
  <c r="H422" i="13"/>
  <c r="H423" i="13"/>
  <c r="H424" i="13"/>
  <c r="H425" i="13"/>
  <c r="H426" i="13"/>
  <c r="H427" i="13"/>
  <c r="H428" i="13"/>
  <c r="H429" i="13"/>
  <c r="H430" i="13"/>
  <c r="H431" i="13"/>
  <c r="H432" i="13"/>
  <c r="H433" i="13"/>
  <c r="H434" i="13"/>
  <c r="H435" i="13"/>
  <c r="H436" i="13"/>
  <c r="H437" i="13"/>
  <c r="H438" i="13"/>
  <c r="H439" i="13"/>
  <c r="H440" i="13"/>
  <c r="H441" i="13"/>
  <c r="H442" i="13"/>
  <c r="H443" i="13"/>
  <c r="H444" i="13"/>
  <c r="H445" i="13"/>
  <c r="H446" i="13"/>
  <c r="H447" i="13"/>
  <c r="H448" i="13"/>
  <c r="H449" i="13"/>
  <c r="H450" i="13"/>
  <c r="H451" i="13"/>
  <c r="H452" i="13"/>
  <c r="H453" i="13"/>
  <c r="H454" i="13"/>
  <c r="H455" i="13"/>
  <c r="H456" i="13"/>
  <c r="H457" i="13"/>
  <c r="H458" i="13"/>
  <c r="H459" i="13"/>
  <c r="H460" i="13"/>
  <c r="H461" i="13"/>
  <c r="H462" i="13"/>
  <c r="H463" i="13"/>
  <c r="H464" i="13"/>
  <c r="H465" i="13"/>
  <c r="H466" i="13"/>
  <c r="H467" i="13"/>
  <c r="H468" i="13"/>
  <c r="H469" i="13"/>
  <c r="H470" i="13"/>
  <c r="H471" i="13"/>
  <c r="H472" i="13"/>
  <c r="H473" i="13"/>
  <c r="H474" i="13"/>
  <c r="H475" i="13"/>
  <c r="H476" i="13"/>
  <c r="H477" i="13"/>
  <c r="H478" i="13"/>
  <c r="H479" i="13"/>
  <c r="H480" i="13"/>
  <c r="H481" i="13"/>
  <c r="H482" i="13"/>
  <c r="H483" i="13"/>
  <c r="H484" i="13"/>
  <c r="H485" i="13"/>
  <c r="H486" i="13"/>
  <c r="H487" i="13"/>
  <c r="H488" i="13"/>
  <c r="H489" i="13"/>
  <c r="H490" i="13"/>
  <c r="H491" i="13"/>
  <c r="H492" i="13"/>
  <c r="H493" i="13"/>
  <c r="H494" i="13"/>
  <c r="H495" i="13"/>
  <c r="H496" i="13"/>
  <c r="H497" i="13"/>
  <c r="H498" i="13"/>
  <c r="H499" i="13"/>
  <c r="H500" i="13"/>
  <c r="H501" i="13"/>
  <c r="H502" i="13"/>
  <c r="H503" i="13"/>
  <c r="H504" i="13"/>
  <c r="H505" i="13"/>
  <c r="H506" i="13"/>
  <c r="H507" i="13"/>
  <c r="H508" i="13"/>
  <c r="H509" i="13"/>
  <c r="H510" i="13"/>
  <c r="H511" i="13"/>
  <c r="H512" i="13"/>
  <c r="H513" i="13"/>
  <c r="H514" i="13"/>
  <c r="H515" i="13"/>
  <c r="H516" i="13"/>
  <c r="H517" i="13"/>
  <c r="H518" i="13"/>
  <c r="H519" i="13"/>
  <c r="H520" i="13"/>
  <c r="H521" i="13"/>
  <c r="H522" i="13"/>
  <c r="H523" i="13"/>
  <c r="H524" i="13"/>
  <c r="H525" i="13"/>
  <c r="H526" i="13"/>
  <c r="H527" i="13"/>
  <c r="H528" i="13"/>
  <c r="H529" i="13"/>
  <c r="H530" i="13"/>
  <c r="H531" i="13"/>
  <c r="H532" i="13"/>
  <c r="H533" i="13"/>
  <c r="H534" i="13"/>
  <c r="H535" i="13"/>
  <c r="H536" i="13"/>
  <c r="H537" i="13"/>
  <c r="H538" i="13"/>
  <c r="H539" i="13"/>
  <c r="H540" i="13"/>
  <c r="H541" i="13"/>
  <c r="H542" i="13"/>
  <c r="H543" i="13"/>
  <c r="H544" i="13"/>
  <c r="H545" i="13"/>
  <c r="H546" i="13"/>
  <c r="H547" i="13"/>
  <c r="H548" i="13"/>
  <c r="H549" i="13"/>
  <c r="H550" i="13"/>
  <c r="H551" i="13"/>
  <c r="H552" i="13"/>
  <c r="H553" i="13"/>
  <c r="H554" i="13"/>
  <c r="H555" i="13"/>
  <c r="H556" i="13"/>
  <c r="H557" i="13"/>
  <c r="H558" i="13"/>
  <c r="H559" i="13"/>
  <c r="H560" i="13"/>
  <c r="H561" i="13"/>
  <c r="H562" i="13"/>
  <c r="H563" i="13"/>
  <c r="H564" i="13"/>
  <c r="H565" i="13"/>
  <c r="H566" i="13"/>
  <c r="H567" i="13"/>
  <c r="H568" i="13"/>
  <c r="H569" i="13"/>
  <c r="H570" i="13"/>
  <c r="H571" i="13"/>
  <c r="H572" i="13"/>
  <c r="H573" i="13"/>
  <c r="H574" i="13"/>
  <c r="H575" i="13"/>
  <c r="H576" i="13"/>
  <c r="H577" i="13"/>
  <c r="H578" i="13"/>
  <c r="H579" i="13"/>
  <c r="H580" i="13"/>
  <c r="H581" i="13"/>
  <c r="H582" i="13"/>
  <c r="H583" i="13"/>
  <c r="H584" i="13"/>
  <c r="H585" i="13"/>
  <c r="H586" i="13"/>
  <c r="H587" i="13"/>
  <c r="H588" i="13"/>
  <c r="H589" i="13"/>
  <c r="H590" i="13"/>
  <c r="H591" i="13"/>
  <c r="H592" i="13"/>
  <c r="H593" i="13"/>
  <c r="H594" i="13"/>
  <c r="H595" i="13"/>
  <c r="H596" i="13"/>
  <c r="H597" i="13"/>
  <c r="H598" i="13"/>
  <c r="H599" i="13"/>
  <c r="H600" i="13"/>
  <c r="H601" i="13"/>
  <c r="H602" i="13"/>
  <c r="H603" i="13"/>
  <c r="H604" i="13"/>
  <c r="H605" i="13"/>
  <c r="H606" i="13"/>
  <c r="H607" i="13"/>
  <c r="H608" i="13"/>
  <c r="H609" i="13"/>
  <c r="H610" i="13"/>
  <c r="H611" i="13"/>
  <c r="H612" i="13"/>
  <c r="H613" i="13"/>
  <c r="H614" i="13"/>
  <c r="H615" i="13"/>
  <c r="H616" i="13"/>
  <c r="H617" i="13"/>
  <c r="H618" i="13"/>
  <c r="H619" i="13"/>
  <c r="H620" i="13"/>
  <c r="H621" i="13"/>
  <c r="H622" i="13"/>
  <c r="H623" i="13"/>
  <c r="H624" i="13"/>
  <c r="H625" i="13"/>
  <c r="H626" i="13"/>
  <c r="H627" i="13"/>
  <c r="H628" i="13"/>
  <c r="H629" i="13"/>
  <c r="H630" i="13"/>
  <c r="H631" i="13"/>
  <c r="H632" i="13"/>
  <c r="H633" i="13"/>
  <c r="H634" i="13"/>
  <c r="H635" i="13"/>
  <c r="H636" i="13"/>
  <c r="H637" i="13"/>
  <c r="H638" i="13"/>
  <c r="H639" i="13"/>
  <c r="H640" i="13"/>
  <c r="H641" i="13"/>
  <c r="H642" i="13"/>
  <c r="H643" i="13"/>
  <c r="H644" i="13"/>
  <c r="H645" i="13"/>
  <c r="H646" i="13"/>
  <c r="H647" i="13"/>
  <c r="H648" i="13"/>
  <c r="H649" i="13"/>
  <c r="H650" i="13"/>
  <c r="H651" i="13"/>
  <c r="H652" i="13"/>
  <c r="H653" i="13"/>
  <c r="H654" i="13"/>
  <c r="H655" i="13"/>
  <c r="H656" i="13"/>
  <c r="H657" i="13"/>
  <c r="H658" i="13"/>
  <c r="H659" i="13"/>
  <c r="H660" i="13"/>
  <c r="H661" i="13"/>
  <c r="H662" i="13"/>
  <c r="H663" i="13"/>
  <c r="H664" i="13"/>
  <c r="H665" i="13"/>
  <c r="H666" i="13"/>
  <c r="H667" i="13"/>
  <c r="H668" i="13"/>
  <c r="H669" i="13"/>
  <c r="H670" i="13"/>
  <c r="H671" i="13"/>
  <c r="H672" i="13"/>
  <c r="H673" i="13"/>
  <c r="H674" i="13"/>
  <c r="H675" i="13"/>
  <c r="H676" i="13"/>
  <c r="H677" i="13"/>
  <c r="H678" i="13"/>
  <c r="H679" i="13"/>
  <c r="H680" i="13"/>
  <c r="H681" i="13"/>
  <c r="H682" i="13"/>
  <c r="H683" i="13"/>
  <c r="H684" i="13"/>
  <c r="H685" i="13"/>
  <c r="H686" i="13"/>
  <c r="H687" i="13"/>
  <c r="H688" i="13"/>
  <c r="H689" i="13"/>
  <c r="H690" i="13"/>
  <c r="H691" i="13"/>
  <c r="H692" i="13"/>
  <c r="H693" i="13"/>
  <c r="H694" i="13"/>
  <c r="H695" i="13"/>
  <c r="H696" i="13"/>
  <c r="H697" i="13"/>
  <c r="H698" i="13"/>
  <c r="H699" i="13"/>
  <c r="H700" i="13"/>
  <c r="H701" i="13"/>
  <c r="H702" i="13"/>
  <c r="H703" i="13"/>
  <c r="H704" i="13"/>
  <c r="H705" i="13"/>
  <c r="H706" i="13"/>
  <c r="H707" i="13"/>
  <c r="H708" i="13"/>
  <c r="H709" i="13"/>
  <c r="H710" i="13"/>
  <c r="H711" i="13"/>
  <c r="H712" i="13"/>
  <c r="H713" i="13"/>
  <c r="H714" i="13"/>
  <c r="H715" i="13"/>
  <c r="H716" i="13"/>
  <c r="H717" i="13"/>
  <c r="H718" i="13"/>
  <c r="H719" i="13"/>
  <c r="H720" i="13"/>
  <c r="H721" i="13"/>
  <c r="H722" i="13"/>
  <c r="H723" i="13"/>
  <c r="H724" i="13"/>
  <c r="H725" i="13"/>
  <c r="H726" i="13"/>
  <c r="H727" i="13"/>
  <c r="H728" i="13"/>
  <c r="H729" i="13"/>
  <c r="H730" i="13"/>
  <c r="H731" i="13"/>
  <c r="H732" i="13"/>
  <c r="H733" i="13"/>
  <c r="H734" i="13"/>
  <c r="H735" i="13"/>
  <c r="H736" i="13"/>
  <c r="H737" i="13"/>
  <c r="H738" i="13"/>
  <c r="H739" i="13"/>
  <c r="H740" i="13"/>
  <c r="H741" i="13"/>
  <c r="H742" i="13"/>
  <c r="H743" i="13"/>
  <c r="H744" i="13"/>
  <c r="H745" i="13"/>
  <c r="H746" i="13"/>
  <c r="H747" i="13"/>
  <c r="H748" i="13"/>
  <c r="H749" i="13"/>
  <c r="H750" i="13"/>
  <c r="H751" i="13"/>
  <c r="H752" i="13"/>
  <c r="H753" i="13"/>
  <c r="H754" i="13"/>
  <c r="H755" i="13"/>
  <c r="H756" i="13"/>
  <c r="H757" i="13"/>
  <c r="H758" i="13"/>
  <c r="H759" i="13"/>
  <c r="H760" i="13"/>
  <c r="H761" i="13"/>
  <c r="H762" i="13"/>
  <c r="H763" i="13"/>
  <c r="H764" i="13"/>
  <c r="H765" i="13"/>
  <c r="H766" i="13"/>
  <c r="H767" i="13"/>
  <c r="H768" i="13"/>
  <c r="H769" i="13"/>
  <c r="H770" i="13"/>
  <c r="H771" i="13"/>
  <c r="H772" i="13"/>
  <c r="H773" i="13"/>
  <c r="H774" i="13"/>
  <c r="H775" i="13"/>
  <c r="H776" i="13"/>
  <c r="H777" i="13"/>
  <c r="H778" i="13"/>
  <c r="H779" i="13"/>
  <c r="H780" i="13"/>
  <c r="H781" i="13"/>
  <c r="H782" i="13"/>
  <c r="H783" i="13"/>
  <c r="H784" i="13"/>
  <c r="H785" i="13"/>
  <c r="H786" i="13"/>
  <c r="H787" i="13"/>
  <c r="H788" i="13"/>
  <c r="H789" i="13"/>
  <c r="H790" i="13"/>
  <c r="H791" i="13"/>
  <c r="H792" i="13"/>
  <c r="H793" i="13"/>
  <c r="H794" i="13"/>
  <c r="H795" i="13"/>
  <c r="H796" i="13"/>
  <c r="H797" i="13"/>
  <c r="H798" i="13"/>
  <c r="H799" i="13"/>
  <c r="H800" i="13"/>
  <c r="H801" i="13"/>
  <c r="H802" i="13"/>
  <c r="H803" i="13"/>
  <c r="H804" i="13"/>
  <c r="H805" i="13"/>
  <c r="H806" i="13"/>
  <c r="H807" i="13"/>
  <c r="H808" i="13"/>
  <c r="H809" i="13"/>
  <c r="H810" i="13"/>
  <c r="H811" i="13"/>
  <c r="H812" i="13"/>
  <c r="H813" i="13"/>
  <c r="H814" i="13"/>
  <c r="H815" i="13"/>
  <c r="H816" i="13"/>
  <c r="H817" i="13"/>
  <c r="H818" i="13"/>
  <c r="H819" i="13"/>
  <c r="H820" i="13"/>
  <c r="H821" i="13"/>
  <c r="H822" i="13"/>
  <c r="H823" i="13"/>
  <c r="H824" i="13"/>
  <c r="H825" i="13"/>
  <c r="H826" i="13"/>
  <c r="H827" i="13"/>
  <c r="H828" i="13"/>
  <c r="H829" i="13"/>
  <c r="H830" i="13"/>
  <c r="H831" i="13"/>
  <c r="H832" i="13"/>
  <c r="H833" i="13"/>
  <c r="H834" i="13"/>
  <c r="H835" i="13"/>
  <c r="H836" i="13"/>
  <c r="H837" i="13"/>
  <c r="H838" i="13"/>
  <c r="H839" i="13"/>
  <c r="H840" i="13"/>
  <c r="H841" i="13"/>
  <c r="H842" i="13"/>
  <c r="H843" i="13"/>
  <c r="H844" i="13"/>
  <c r="H845" i="13"/>
  <c r="H846" i="13"/>
  <c r="H847" i="13"/>
  <c r="H848" i="13"/>
  <c r="H849" i="13"/>
  <c r="H850" i="13"/>
  <c r="H851" i="13"/>
  <c r="H852" i="13"/>
  <c r="H853" i="13"/>
  <c r="H854" i="13"/>
  <c r="H855" i="13"/>
  <c r="H856" i="13"/>
  <c r="H857" i="13"/>
  <c r="H858" i="13"/>
  <c r="H859" i="13"/>
  <c r="H860" i="13"/>
  <c r="H861" i="13"/>
  <c r="H862" i="13"/>
  <c r="H863" i="13"/>
  <c r="H864" i="13"/>
  <c r="H865" i="13"/>
  <c r="H866" i="13"/>
  <c r="H867" i="13"/>
  <c r="H868" i="13"/>
  <c r="H869" i="13"/>
  <c r="H870" i="13"/>
  <c r="H871" i="13"/>
  <c r="H872" i="13"/>
  <c r="H873" i="13"/>
  <c r="H874" i="13"/>
  <c r="H875" i="13"/>
  <c r="H876" i="13"/>
  <c r="H877" i="13"/>
  <c r="H878" i="13"/>
  <c r="H879" i="13"/>
  <c r="H880" i="13"/>
  <c r="H881" i="13"/>
  <c r="H882" i="13"/>
  <c r="H883" i="13"/>
  <c r="H884" i="13"/>
  <c r="H885" i="13"/>
  <c r="H886" i="13"/>
  <c r="H887" i="13"/>
  <c r="H888" i="13"/>
  <c r="H889" i="13"/>
  <c r="H890" i="13"/>
  <c r="H891" i="13"/>
  <c r="H892" i="13"/>
  <c r="H893" i="13"/>
  <c r="H894" i="13"/>
  <c r="H895" i="13"/>
  <c r="H896" i="13"/>
  <c r="H897" i="13"/>
  <c r="H898" i="13"/>
  <c r="H899" i="13"/>
  <c r="H900" i="13"/>
  <c r="H901" i="13"/>
  <c r="H902" i="13"/>
  <c r="H903" i="13"/>
  <c r="H904" i="13"/>
  <c r="H905" i="13"/>
  <c r="H906" i="13"/>
  <c r="H907" i="13"/>
  <c r="H908" i="13"/>
  <c r="H909" i="13"/>
  <c r="H910" i="13"/>
  <c r="H911" i="13"/>
  <c r="H912" i="13"/>
  <c r="H913" i="13"/>
  <c r="H914" i="13"/>
  <c r="H915" i="13"/>
  <c r="H916" i="13"/>
  <c r="H917" i="13"/>
  <c r="H918" i="13"/>
  <c r="H919" i="13"/>
  <c r="H920" i="13"/>
  <c r="H921" i="13"/>
  <c r="H922" i="13"/>
  <c r="H923" i="13"/>
  <c r="H924" i="13"/>
  <c r="H925" i="13"/>
  <c r="H926" i="13"/>
  <c r="H927" i="13"/>
  <c r="H928" i="13"/>
  <c r="H929" i="13"/>
  <c r="H930" i="13"/>
  <c r="H931" i="13"/>
  <c r="H932" i="13"/>
  <c r="H933" i="13"/>
  <c r="H934" i="13"/>
  <c r="H935" i="13"/>
  <c r="H936" i="13"/>
  <c r="H937" i="13"/>
  <c r="H938" i="13"/>
  <c r="H939" i="13"/>
  <c r="H940" i="13"/>
  <c r="H941" i="13"/>
  <c r="H942" i="13"/>
  <c r="H943" i="13"/>
  <c r="H944" i="13"/>
  <c r="H945" i="13"/>
  <c r="H946" i="13"/>
  <c r="H947" i="13"/>
  <c r="H948" i="13"/>
  <c r="H949" i="13"/>
  <c r="H950" i="13"/>
  <c r="H951" i="13"/>
  <c r="H952" i="13"/>
  <c r="H953" i="13"/>
  <c r="H954" i="13"/>
  <c r="H955" i="13"/>
  <c r="H956" i="13"/>
  <c r="H957" i="13"/>
  <c r="H958" i="13"/>
  <c r="H959" i="13"/>
  <c r="H960" i="13"/>
  <c r="H961" i="13"/>
  <c r="H962" i="13"/>
  <c r="H963" i="13"/>
  <c r="H964" i="13"/>
  <c r="H965" i="13"/>
  <c r="H966" i="13"/>
  <c r="H967" i="13"/>
  <c r="H968" i="13"/>
  <c r="H969" i="13"/>
  <c r="H970" i="13"/>
  <c r="H971" i="13"/>
  <c r="H972" i="13"/>
  <c r="H973" i="13"/>
  <c r="H974" i="13"/>
  <c r="H975" i="13"/>
  <c r="H976" i="13"/>
  <c r="H977" i="13"/>
  <c r="H978" i="13"/>
  <c r="H979" i="13"/>
  <c r="H980" i="13"/>
  <c r="H981" i="13"/>
  <c r="H982" i="13"/>
  <c r="H983" i="13"/>
  <c r="H984" i="13"/>
  <c r="H985" i="13"/>
  <c r="H986" i="13"/>
  <c r="H987" i="13"/>
  <c r="H988" i="13"/>
  <c r="H989" i="13"/>
  <c r="H990" i="13"/>
  <c r="H991" i="13"/>
  <c r="H992" i="13"/>
  <c r="H993" i="13"/>
  <c r="H994" i="13"/>
  <c r="H995" i="13"/>
  <c r="H996" i="13"/>
  <c r="H997" i="13"/>
  <c r="H998" i="13"/>
  <c r="H999" i="13"/>
  <c r="H1000" i="13"/>
  <c r="H1001" i="13"/>
  <c r="H1002" i="13"/>
  <c r="H1003" i="13"/>
  <c r="H1004" i="13"/>
  <c r="H1005" i="13"/>
  <c r="H1006" i="13"/>
  <c r="H1007" i="13"/>
  <c r="H1008" i="13"/>
  <c r="H1009" i="13"/>
  <c r="H1010" i="13"/>
  <c r="H1011" i="13"/>
  <c r="H1012" i="13"/>
  <c r="H1013" i="13"/>
  <c r="H1014" i="13"/>
  <c r="H1015" i="13"/>
  <c r="H1016" i="13"/>
  <c r="H1017" i="13"/>
  <c r="H1018" i="13"/>
  <c r="H1019" i="13"/>
  <c r="H1020" i="13"/>
  <c r="H1021" i="13"/>
  <c r="H1022" i="13"/>
  <c r="H1023" i="13"/>
  <c r="H1024" i="13"/>
  <c r="H1025" i="13"/>
  <c r="H1026" i="13"/>
  <c r="H1027" i="13"/>
  <c r="H1028" i="13"/>
  <c r="H1029" i="13"/>
  <c r="H1030" i="13"/>
  <c r="H1031" i="13"/>
  <c r="H1032" i="13"/>
  <c r="H1033" i="13"/>
  <c r="H1034" i="13"/>
  <c r="H1035" i="13"/>
  <c r="H1036" i="13"/>
  <c r="H1037" i="13"/>
  <c r="H1038" i="13"/>
  <c r="H1039" i="13"/>
  <c r="H1040" i="13"/>
  <c r="H1041" i="13"/>
  <c r="H1042" i="13"/>
  <c r="H1043" i="13"/>
  <c r="H1044" i="13"/>
  <c r="H1045" i="13"/>
  <c r="H1046" i="13"/>
  <c r="H1047" i="13"/>
  <c r="H1048" i="13"/>
  <c r="H1049" i="13"/>
  <c r="H1050" i="13"/>
  <c r="H1051" i="13"/>
  <c r="H1052" i="13"/>
  <c r="H1053" i="13"/>
  <c r="H1054" i="13"/>
  <c r="H1055" i="13"/>
  <c r="H1056" i="13"/>
  <c r="H1057" i="13"/>
  <c r="H1058" i="13"/>
  <c r="H1059" i="13"/>
  <c r="H1060" i="13"/>
  <c r="H1061" i="13"/>
  <c r="H1062" i="13"/>
  <c r="H1063" i="13"/>
  <c r="H1064" i="13"/>
  <c r="H1065" i="13"/>
  <c r="H1066" i="13"/>
  <c r="H1067" i="13"/>
  <c r="H1068" i="13"/>
  <c r="H1069" i="13"/>
  <c r="H1070" i="13"/>
  <c r="H1071" i="13"/>
  <c r="H1072" i="13"/>
  <c r="H1073" i="13"/>
  <c r="H1074" i="13"/>
  <c r="H1075" i="13"/>
  <c r="H1076" i="13"/>
  <c r="H1077" i="13"/>
  <c r="H1078" i="13"/>
  <c r="H1079" i="13"/>
  <c r="H1080" i="13"/>
  <c r="H1081" i="13"/>
  <c r="H1082" i="13"/>
  <c r="H1083" i="13"/>
  <c r="H1084" i="13"/>
  <c r="H1085" i="13"/>
  <c r="H1086" i="13"/>
  <c r="H1087" i="13"/>
  <c r="H1088" i="13"/>
  <c r="H1089" i="13"/>
  <c r="H1090" i="13"/>
  <c r="H1091" i="13"/>
  <c r="H1092" i="13"/>
  <c r="H1093" i="13"/>
  <c r="H1094" i="13"/>
  <c r="H1095" i="13"/>
  <c r="H1096" i="13"/>
  <c r="H1097" i="13"/>
  <c r="H1098" i="13"/>
  <c r="H1099" i="13"/>
  <c r="H1100" i="13"/>
  <c r="H1101" i="13"/>
  <c r="H1102" i="13"/>
  <c r="H1103" i="13"/>
  <c r="H1104" i="13"/>
  <c r="H1105" i="13"/>
  <c r="H1106" i="13"/>
  <c r="H1107" i="13"/>
  <c r="H1108" i="13"/>
  <c r="H1109" i="13"/>
  <c r="H1110" i="13"/>
  <c r="H1111" i="13"/>
  <c r="H1112" i="13"/>
  <c r="H1113" i="13"/>
  <c r="H1114" i="13"/>
  <c r="H1115" i="13"/>
  <c r="H1116" i="13"/>
  <c r="H1117" i="13"/>
  <c r="H1118" i="13"/>
  <c r="H1119" i="13"/>
  <c r="H1120" i="13"/>
  <c r="H1121" i="13"/>
  <c r="H1122" i="13"/>
  <c r="H1123" i="13"/>
  <c r="H1124" i="13"/>
  <c r="H1125" i="13"/>
  <c r="H1126" i="13"/>
  <c r="H1127" i="13"/>
  <c r="H1128" i="13"/>
  <c r="H1129" i="13"/>
  <c r="H1130" i="13"/>
  <c r="H1131" i="13"/>
  <c r="H1132" i="13"/>
  <c r="H1133" i="13"/>
  <c r="H1134" i="13"/>
  <c r="H1135" i="13"/>
  <c r="H1136" i="13"/>
  <c r="H1137" i="13"/>
  <c r="H1138" i="13"/>
  <c r="H1139" i="13"/>
  <c r="H1140" i="13"/>
  <c r="H1141" i="13"/>
  <c r="H1142" i="13"/>
  <c r="H1143" i="13"/>
  <c r="H1144" i="13"/>
  <c r="H1145" i="13"/>
  <c r="H1146" i="13"/>
  <c r="H1147" i="13"/>
  <c r="H1148" i="13"/>
  <c r="H1149" i="13"/>
  <c r="H1150" i="13"/>
  <c r="H1151" i="13"/>
  <c r="H1152" i="13"/>
  <c r="H1153" i="13"/>
  <c r="H1154" i="13"/>
  <c r="H1155" i="13"/>
  <c r="H1156" i="13"/>
  <c r="H1157" i="13"/>
  <c r="H1158" i="13"/>
  <c r="H1159" i="13"/>
  <c r="H1160" i="13"/>
  <c r="H1161" i="13"/>
  <c r="H1162" i="13"/>
  <c r="H1163" i="13"/>
  <c r="H1164" i="13"/>
  <c r="H1165" i="13"/>
  <c r="H1166" i="13"/>
  <c r="H1167" i="13"/>
  <c r="H1168" i="13"/>
  <c r="H1169" i="13"/>
  <c r="H1170" i="13"/>
  <c r="H1171" i="13"/>
  <c r="H1172" i="13"/>
  <c r="H1173" i="13"/>
  <c r="H1174" i="13"/>
  <c r="H1175" i="13"/>
  <c r="H1176" i="13"/>
  <c r="H1177" i="13"/>
  <c r="H1178" i="13"/>
  <c r="H1179" i="13"/>
  <c r="H1180" i="13"/>
  <c r="H1181" i="13"/>
  <c r="H1182" i="13"/>
  <c r="H1183" i="13"/>
  <c r="H1184" i="13"/>
  <c r="H1185" i="13"/>
  <c r="H1186" i="13"/>
  <c r="H1187" i="13"/>
  <c r="H1188" i="13"/>
  <c r="H1189" i="13"/>
  <c r="H1190" i="13"/>
  <c r="H1191" i="13"/>
  <c r="H1192" i="13"/>
  <c r="H1193" i="13"/>
  <c r="H1194" i="13"/>
  <c r="H1195" i="13"/>
  <c r="H1196" i="13"/>
  <c r="H1197" i="13"/>
  <c r="H1198" i="13"/>
  <c r="H1199" i="13"/>
  <c r="H1200" i="13"/>
  <c r="H1201" i="13"/>
  <c r="H1202" i="13"/>
  <c r="H1203" i="13"/>
  <c r="H1204" i="13"/>
  <c r="H1205" i="13"/>
  <c r="H1206" i="13"/>
  <c r="H1207" i="13"/>
  <c r="H1208" i="13"/>
  <c r="H1209" i="13"/>
  <c r="H1210" i="13"/>
  <c r="H1211" i="13"/>
  <c r="H1212" i="13"/>
  <c r="H1213" i="13"/>
  <c r="H1214" i="13"/>
  <c r="H1215" i="13"/>
  <c r="H1216" i="13"/>
  <c r="H1217" i="13"/>
  <c r="H1218" i="13"/>
  <c r="H1219" i="13"/>
  <c r="H1220" i="13"/>
  <c r="H1221" i="13"/>
  <c r="H1222" i="13"/>
  <c r="H1223" i="13"/>
  <c r="H1224" i="13"/>
  <c r="H1225" i="13"/>
  <c r="H1226" i="13"/>
  <c r="H1227" i="13"/>
  <c r="H1228" i="13"/>
  <c r="H1229" i="13"/>
  <c r="H1230" i="13"/>
  <c r="H1231" i="13"/>
  <c r="H1232" i="13"/>
  <c r="H1233" i="13"/>
  <c r="H1234" i="13"/>
  <c r="H1235" i="13"/>
  <c r="H1236" i="13"/>
  <c r="H1237" i="13"/>
  <c r="H1238" i="13"/>
  <c r="H1239" i="13"/>
  <c r="H1240" i="13"/>
  <c r="H1241" i="13"/>
  <c r="H1242" i="13"/>
  <c r="H1243" i="13"/>
  <c r="H1244" i="13"/>
  <c r="H1245" i="13"/>
  <c r="H1246" i="13"/>
  <c r="H1247" i="13"/>
  <c r="H1248" i="13"/>
  <c r="H1249" i="13"/>
  <c r="H1250" i="13"/>
  <c r="H1251" i="13"/>
  <c r="H1252" i="13"/>
  <c r="H1253" i="13"/>
  <c r="H1254" i="13"/>
  <c r="H1255" i="13"/>
  <c r="H1256" i="13"/>
  <c r="H1257" i="13"/>
  <c r="H1258" i="13"/>
  <c r="H1259" i="13"/>
  <c r="H1260" i="13"/>
  <c r="H1261" i="13"/>
  <c r="H1262" i="13"/>
  <c r="H1263" i="13"/>
  <c r="H1264" i="13"/>
  <c r="H1265" i="13"/>
  <c r="H1266" i="13"/>
  <c r="H1267" i="13"/>
  <c r="H1268" i="13"/>
  <c r="H1269" i="13"/>
  <c r="H1270" i="13"/>
  <c r="H1271" i="13"/>
  <c r="H1272" i="13"/>
  <c r="H1273" i="13"/>
  <c r="H1274" i="13"/>
  <c r="H1275" i="13"/>
  <c r="H1276" i="13"/>
  <c r="H1277" i="13"/>
  <c r="H1278" i="13"/>
  <c r="H1279" i="13"/>
  <c r="H1280" i="13"/>
  <c r="H1281" i="13"/>
  <c r="H1282" i="13"/>
  <c r="H1283" i="13"/>
  <c r="H1284" i="13"/>
  <c r="H1285" i="13"/>
  <c r="H1286" i="13"/>
  <c r="H1287" i="13"/>
  <c r="H1288" i="13"/>
  <c r="H1289" i="13"/>
  <c r="H1290" i="13"/>
  <c r="H1291" i="13"/>
  <c r="H1292" i="13"/>
  <c r="H1293" i="13"/>
  <c r="H1294" i="13"/>
  <c r="H1295" i="13"/>
  <c r="H1296" i="13"/>
  <c r="H1297" i="13"/>
  <c r="H1298" i="13"/>
  <c r="H1299" i="13"/>
  <c r="H1300" i="13"/>
  <c r="H1301" i="13"/>
  <c r="H1302" i="13"/>
  <c r="H1303" i="13"/>
  <c r="H1304" i="13"/>
  <c r="H1305" i="13"/>
  <c r="H1306" i="13"/>
  <c r="H1307" i="13"/>
  <c r="H1308" i="13"/>
  <c r="H1309" i="13"/>
  <c r="H1310" i="13"/>
  <c r="H1311" i="13"/>
  <c r="H1312" i="13"/>
  <c r="H1313" i="13"/>
  <c r="H1314" i="13"/>
  <c r="H1315" i="13"/>
  <c r="H1316" i="13"/>
  <c r="H1317" i="13"/>
  <c r="H1318" i="13"/>
  <c r="H1319" i="13"/>
  <c r="H1320" i="13"/>
  <c r="H1321" i="13"/>
  <c r="H1322" i="13"/>
  <c r="H1323" i="13"/>
  <c r="H1324" i="13"/>
  <c r="H1325" i="13"/>
  <c r="H1326" i="13"/>
  <c r="H1327" i="13"/>
  <c r="H1328" i="13"/>
  <c r="H1329" i="13"/>
  <c r="H1330" i="13"/>
  <c r="H1331" i="13"/>
  <c r="H1332" i="13"/>
  <c r="H1333" i="13"/>
  <c r="H1334" i="13"/>
  <c r="H1335" i="13"/>
  <c r="H1336" i="13"/>
  <c r="H1337" i="13"/>
  <c r="H1338" i="13"/>
  <c r="H1339" i="13"/>
  <c r="H1340" i="13"/>
  <c r="H1341" i="13"/>
  <c r="H1342" i="13"/>
  <c r="H1343" i="13"/>
  <c r="H1344" i="13"/>
  <c r="H1345" i="13"/>
  <c r="H1346" i="13"/>
  <c r="H1347" i="13"/>
  <c r="H1348" i="13"/>
  <c r="H1349" i="13"/>
  <c r="H1350" i="13"/>
  <c r="H1351" i="13"/>
  <c r="H1352" i="13"/>
  <c r="H1353" i="13"/>
  <c r="H1354" i="13"/>
  <c r="H1355" i="13"/>
  <c r="H1356" i="13"/>
  <c r="H1357" i="13"/>
  <c r="H1358" i="13"/>
  <c r="H1359" i="13"/>
  <c r="H1360" i="13"/>
  <c r="H1361" i="13"/>
  <c r="H1362" i="13"/>
  <c r="H1363" i="13"/>
  <c r="H1364" i="13"/>
  <c r="H1365" i="13"/>
  <c r="H1366" i="13"/>
  <c r="H1367" i="13"/>
  <c r="H1368" i="13"/>
  <c r="H1369" i="13"/>
  <c r="H1370" i="13"/>
  <c r="H1371" i="13"/>
  <c r="H1372" i="13"/>
  <c r="H1373" i="13"/>
  <c r="H1374" i="13"/>
  <c r="H1375" i="13"/>
  <c r="H1376" i="13"/>
  <c r="H1377" i="13"/>
  <c r="H1378" i="13"/>
  <c r="H1379" i="13"/>
  <c r="H1380" i="13"/>
  <c r="H1381" i="13"/>
  <c r="H1382" i="13"/>
  <c r="H1383" i="13"/>
  <c r="H1384" i="13"/>
  <c r="H1385" i="13"/>
  <c r="H1386" i="13"/>
  <c r="H1387" i="13"/>
  <c r="H1388" i="13"/>
  <c r="H1389" i="13"/>
  <c r="H1390" i="13"/>
  <c r="H1391" i="13"/>
  <c r="H1392" i="13"/>
  <c r="H1393" i="13"/>
  <c r="H1394" i="13"/>
  <c r="H1395" i="13"/>
  <c r="H1396" i="13"/>
  <c r="H1397" i="13"/>
  <c r="H1398" i="13"/>
  <c r="H1399" i="13"/>
  <c r="H1400" i="13"/>
  <c r="H1401" i="13"/>
  <c r="H1402" i="13"/>
  <c r="H1403" i="13"/>
  <c r="H1404" i="13"/>
  <c r="H1405" i="13"/>
  <c r="H1406" i="13"/>
  <c r="H1407" i="13"/>
  <c r="H1408" i="13"/>
  <c r="H1409" i="13"/>
  <c r="H1410" i="13"/>
  <c r="H1411" i="13"/>
  <c r="H1412" i="13"/>
  <c r="H1413" i="13"/>
  <c r="H1414" i="13"/>
  <c r="H1415" i="13"/>
  <c r="H1416" i="13"/>
  <c r="H1417" i="13"/>
  <c r="H1418" i="13"/>
  <c r="H1419" i="13"/>
  <c r="H1420" i="13"/>
  <c r="H1421" i="13"/>
  <c r="H1422" i="13"/>
  <c r="H1423" i="13"/>
  <c r="H1424" i="13"/>
  <c r="H1425" i="13"/>
  <c r="H1426" i="13"/>
  <c r="H1427" i="13"/>
  <c r="H1428" i="13"/>
  <c r="H1429" i="13"/>
  <c r="H1430" i="13"/>
  <c r="H1431" i="13"/>
  <c r="H1432" i="13"/>
  <c r="H1433" i="13"/>
  <c r="H1434" i="13"/>
  <c r="H1435" i="13"/>
  <c r="H1436" i="13"/>
  <c r="H1437" i="13"/>
  <c r="H1438" i="13"/>
  <c r="H1439" i="13"/>
  <c r="H1440" i="13"/>
  <c r="H1441" i="13"/>
  <c r="H1442" i="13"/>
  <c r="H1443" i="13"/>
  <c r="H1444" i="13"/>
  <c r="H1445" i="13"/>
  <c r="H1446" i="13"/>
  <c r="H1447" i="13"/>
  <c r="H1448" i="13"/>
  <c r="H1449" i="13"/>
  <c r="H1450" i="13"/>
  <c r="H1451" i="13"/>
  <c r="H1452" i="13"/>
  <c r="H1453" i="13"/>
  <c r="H1454" i="13"/>
  <c r="H1455" i="13"/>
  <c r="H1456" i="13"/>
  <c r="H1457" i="13"/>
  <c r="H1458" i="13"/>
  <c r="H1459" i="13"/>
  <c r="H1460" i="13"/>
  <c r="H1461" i="13"/>
  <c r="H1462" i="13"/>
  <c r="H1463" i="13"/>
  <c r="H1464" i="13"/>
  <c r="H1465" i="13"/>
  <c r="H1466" i="13"/>
  <c r="H1467" i="13"/>
  <c r="H1468" i="13"/>
  <c r="H1469" i="13"/>
  <c r="H1470" i="13"/>
  <c r="H1471" i="13"/>
  <c r="H1472" i="13"/>
  <c r="H1473" i="13"/>
  <c r="H1474" i="13"/>
  <c r="H1475" i="13"/>
  <c r="H1476" i="13"/>
  <c r="H1477" i="13"/>
  <c r="H1478" i="13"/>
  <c r="H1479" i="13"/>
  <c r="H1480" i="13"/>
  <c r="H1481" i="13"/>
  <c r="H1482" i="13"/>
  <c r="H1483" i="13"/>
  <c r="H1484" i="13"/>
  <c r="H1485" i="13"/>
  <c r="H1486" i="13"/>
  <c r="H1487" i="13"/>
  <c r="H1488" i="13"/>
  <c r="H1489" i="13"/>
  <c r="H1490" i="13"/>
  <c r="H1491" i="13"/>
  <c r="H1492" i="13"/>
  <c r="H1493" i="13"/>
  <c r="H1494" i="13"/>
  <c r="H1495" i="13"/>
  <c r="H1496" i="13"/>
  <c r="H1497" i="13"/>
  <c r="H1498" i="13"/>
  <c r="H1499" i="13"/>
  <c r="H1500" i="13"/>
  <c r="H1501" i="13"/>
  <c r="H1502" i="13"/>
  <c r="H1503" i="13"/>
  <c r="H1504" i="13"/>
  <c r="H1505" i="13"/>
  <c r="H1506" i="13"/>
  <c r="H1507" i="13"/>
  <c r="H1508" i="13"/>
  <c r="H1509" i="13"/>
  <c r="H1510" i="13"/>
  <c r="H1511" i="13"/>
  <c r="H1512" i="13"/>
  <c r="H1513" i="13"/>
  <c r="H1514" i="13"/>
  <c r="H1515" i="13"/>
  <c r="H1516" i="13"/>
  <c r="H1517" i="13"/>
  <c r="H1518" i="13"/>
  <c r="H1519" i="13"/>
  <c r="H1520" i="13"/>
  <c r="H1521" i="13"/>
  <c r="H1522" i="13"/>
  <c r="H1523" i="13"/>
  <c r="H1524" i="13"/>
  <c r="H1525" i="13"/>
  <c r="H1526" i="13"/>
  <c r="H1527" i="13"/>
  <c r="H1528" i="13"/>
  <c r="H1529" i="13"/>
  <c r="H1530" i="13"/>
  <c r="H1531" i="13"/>
  <c r="H1532" i="13"/>
  <c r="H1533" i="13"/>
  <c r="H1534" i="13"/>
  <c r="H1535" i="13"/>
  <c r="H1536" i="13"/>
  <c r="H1537" i="13"/>
  <c r="H1538" i="13"/>
  <c r="H1539" i="13"/>
  <c r="H1540" i="13"/>
  <c r="H1541" i="13"/>
  <c r="H1542" i="13"/>
  <c r="H1543" i="13"/>
  <c r="H1544" i="13"/>
  <c r="H1545" i="13"/>
  <c r="H1546" i="13"/>
  <c r="H1547" i="13"/>
  <c r="H1548" i="13"/>
  <c r="H1549" i="13"/>
  <c r="H1550" i="13"/>
  <c r="H1551" i="13"/>
  <c r="H1552" i="13"/>
  <c r="H1553" i="13"/>
  <c r="H1554" i="13"/>
  <c r="H1555" i="13"/>
  <c r="H1556" i="13"/>
  <c r="H1557" i="13"/>
  <c r="H1558" i="13"/>
  <c r="H1559" i="13"/>
  <c r="H1560" i="13"/>
  <c r="H1561" i="13"/>
  <c r="H1562" i="13"/>
  <c r="H1563" i="13"/>
  <c r="H1564" i="13"/>
  <c r="H1565" i="13"/>
  <c r="H1566" i="13"/>
  <c r="H1567" i="13"/>
  <c r="H1568" i="13"/>
  <c r="H1569" i="13"/>
  <c r="H1570" i="13"/>
  <c r="H1571" i="13"/>
  <c r="H1572" i="13"/>
  <c r="H1573" i="13"/>
  <c r="H1574" i="13"/>
  <c r="H1575" i="13"/>
  <c r="H1576" i="13"/>
  <c r="H1577" i="13"/>
  <c r="H1578" i="13"/>
  <c r="H1579" i="13"/>
  <c r="H1580" i="13"/>
  <c r="H1581" i="13"/>
  <c r="H1582" i="13"/>
  <c r="H1583" i="13"/>
  <c r="H1584" i="13"/>
  <c r="H1585" i="13"/>
  <c r="H1586" i="13"/>
  <c r="H1587" i="13"/>
  <c r="H1588" i="13"/>
  <c r="H1589" i="13"/>
  <c r="H1590" i="13"/>
  <c r="H1591" i="13"/>
  <c r="H1592" i="13"/>
  <c r="H1593" i="13"/>
  <c r="H1594" i="13"/>
  <c r="H1595" i="13"/>
  <c r="H1596" i="13"/>
  <c r="H1597" i="13"/>
  <c r="H1598" i="13"/>
  <c r="H1599" i="13"/>
  <c r="H1600" i="13"/>
  <c r="H1601" i="13"/>
  <c r="H1602" i="13"/>
  <c r="H1603" i="13"/>
  <c r="H1604" i="13"/>
  <c r="H1605" i="13"/>
  <c r="H1606" i="13"/>
  <c r="H1607" i="13"/>
  <c r="H1608" i="13"/>
  <c r="H1609" i="13"/>
  <c r="H1610" i="13"/>
  <c r="H1611" i="13"/>
  <c r="H1612" i="13"/>
  <c r="H1613" i="13"/>
  <c r="H1614" i="13"/>
  <c r="H1615" i="13"/>
  <c r="H1616" i="13"/>
  <c r="H1617" i="13"/>
  <c r="H1618" i="13"/>
  <c r="H1619" i="13"/>
  <c r="H1620" i="13"/>
  <c r="H1621" i="13"/>
  <c r="H1622" i="13"/>
  <c r="H1623" i="13"/>
  <c r="H1624" i="13"/>
  <c r="H1625" i="13"/>
  <c r="H1626" i="13"/>
  <c r="H1627" i="13"/>
  <c r="H1628" i="13"/>
  <c r="H1629" i="13"/>
  <c r="H1630" i="13"/>
  <c r="H1631" i="13"/>
  <c r="H1632" i="13"/>
  <c r="H1633" i="13"/>
  <c r="H1634" i="13"/>
  <c r="H1635" i="13"/>
  <c r="H1636" i="13"/>
  <c r="H1637" i="13"/>
  <c r="H1638" i="13"/>
  <c r="H1639" i="13"/>
  <c r="H1640" i="13"/>
  <c r="H1641" i="13"/>
  <c r="H1642" i="13"/>
  <c r="H1643" i="13"/>
  <c r="H1644" i="13"/>
  <c r="H1645" i="13"/>
  <c r="H1646" i="13"/>
  <c r="H1647" i="13"/>
  <c r="H1648" i="13"/>
  <c r="H1649" i="13"/>
  <c r="H1650" i="13"/>
  <c r="H1651" i="13"/>
  <c r="H1652" i="13"/>
  <c r="H1653" i="13"/>
  <c r="H1654" i="13"/>
  <c r="H1655" i="13"/>
  <c r="H1656" i="13"/>
  <c r="H1657" i="13"/>
  <c r="H1658" i="13"/>
  <c r="H1659" i="13"/>
  <c r="H1660" i="13"/>
  <c r="H1661" i="13"/>
  <c r="H1662" i="13"/>
  <c r="H1663" i="13"/>
  <c r="H1664" i="13"/>
  <c r="H1665" i="13"/>
  <c r="H1666" i="13"/>
  <c r="H1667" i="13"/>
  <c r="H1668" i="13"/>
  <c r="H1669" i="13"/>
  <c r="H1670" i="13"/>
  <c r="H1671" i="13"/>
  <c r="H1672" i="13"/>
  <c r="H1673" i="13"/>
  <c r="H1674" i="13"/>
  <c r="H1675" i="13"/>
  <c r="H1676" i="13"/>
  <c r="H1677" i="13"/>
  <c r="H1678" i="13"/>
  <c r="H1679" i="13"/>
  <c r="H1680" i="13"/>
  <c r="H1681" i="13"/>
  <c r="H1682" i="13"/>
  <c r="H1683" i="13"/>
  <c r="H1684" i="13"/>
  <c r="H1685" i="13"/>
  <c r="H1686" i="13"/>
  <c r="H1687" i="13"/>
  <c r="H1688" i="13"/>
  <c r="H1689" i="13"/>
  <c r="H1690" i="13"/>
  <c r="H1691" i="13"/>
  <c r="H1692" i="13"/>
  <c r="H1693" i="13"/>
  <c r="H1694" i="13"/>
  <c r="H1695" i="13"/>
  <c r="H1696" i="13"/>
  <c r="H1697" i="13"/>
  <c r="H1698" i="13"/>
  <c r="H1699" i="13"/>
  <c r="H1700" i="13"/>
  <c r="H1701" i="13"/>
  <c r="H1702" i="13"/>
  <c r="H1703" i="13"/>
  <c r="H1704" i="13"/>
  <c r="H1705" i="13"/>
  <c r="H1706" i="13"/>
  <c r="H1707" i="13"/>
  <c r="H1708" i="13"/>
  <c r="H1709" i="13"/>
  <c r="H1710" i="13"/>
  <c r="H1711" i="13"/>
  <c r="H1712" i="13"/>
  <c r="H1713" i="13"/>
  <c r="H1714" i="13"/>
  <c r="H1715" i="13"/>
  <c r="H1716" i="13"/>
  <c r="H1717" i="13"/>
  <c r="H1718" i="13"/>
  <c r="H1719" i="13"/>
  <c r="H1720" i="13"/>
  <c r="H1721" i="13"/>
  <c r="H1722" i="13"/>
  <c r="H1723" i="13"/>
  <c r="H1724" i="13"/>
  <c r="H1725" i="13"/>
  <c r="H1726" i="13"/>
  <c r="H1727" i="13"/>
  <c r="H1728" i="13"/>
  <c r="H1729" i="13"/>
  <c r="H1730" i="13"/>
  <c r="H1731" i="13"/>
  <c r="H1732" i="13"/>
  <c r="H1733" i="13"/>
  <c r="H1734" i="13"/>
  <c r="H1735" i="13"/>
  <c r="H1736" i="13"/>
  <c r="H1737" i="13"/>
  <c r="H1738" i="13"/>
  <c r="H1739" i="13"/>
  <c r="H1740" i="13"/>
  <c r="H1741" i="13"/>
  <c r="H1742" i="13"/>
  <c r="H1743" i="13"/>
  <c r="H1744" i="13"/>
  <c r="H1745" i="13"/>
  <c r="H1746" i="13"/>
  <c r="H1747" i="13"/>
  <c r="H1748" i="13"/>
  <c r="H1749" i="13"/>
  <c r="H1750" i="13"/>
  <c r="H1751" i="13"/>
  <c r="H1752" i="13"/>
  <c r="H1753" i="13"/>
  <c r="H1754" i="13"/>
  <c r="H1755" i="13"/>
  <c r="H1756" i="13"/>
  <c r="H1757" i="13"/>
  <c r="H1758" i="13"/>
  <c r="H1759" i="13"/>
  <c r="H1760" i="13"/>
  <c r="H1761" i="13"/>
  <c r="H1762" i="13"/>
  <c r="H1763" i="13"/>
  <c r="H1764" i="13"/>
  <c r="H1765" i="13"/>
  <c r="H1766" i="13"/>
  <c r="H1767" i="13"/>
  <c r="H1768" i="13"/>
  <c r="H1769" i="13"/>
  <c r="H1770" i="13"/>
  <c r="H1771" i="13"/>
  <c r="H1772" i="13"/>
  <c r="H1773" i="13"/>
  <c r="H1774" i="13"/>
  <c r="H1775" i="13"/>
  <c r="H1776" i="13"/>
  <c r="H1777" i="13"/>
  <c r="H1778" i="13"/>
  <c r="H1779" i="13"/>
  <c r="H1780" i="13"/>
  <c r="H1781" i="13"/>
  <c r="H1782" i="13"/>
  <c r="H1783" i="13"/>
  <c r="H1784" i="13"/>
  <c r="H1785" i="13"/>
  <c r="H1786" i="13"/>
  <c r="H1787" i="13"/>
  <c r="H1788" i="13"/>
  <c r="H1789" i="13"/>
  <c r="H1790" i="13"/>
  <c r="H1791" i="13"/>
  <c r="H1792" i="13"/>
  <c r="H1793" i="13"/>
  <c r="H1794" i="13"/>
  <c r="H1795" i="13"/>
  <c r="H1796" i="13"/>
  <c r="H1797" i="13"/>
  <c r="H1798" i="13"/>
  <c r="H1799" i="13"/>
  <c r="H1800" i="13"/>
  <c r="H1801" i="13"/>
  <c r="H1802" i="13"/>
  <c r="H1803" i="13"/>
  <c r="H1804" i="13"/>
  <c r="H1805" i="13"/>
  <c r="H1806" i="13"/>
  <c r="H1807" i="13"/>
  <c r="H1808" i="13"/>
  <c r="H1809" i="13"/>
  <c r="H1810" i="13"/>
  <c r="H1811" i="13"/>
  <c r="H1812" i="13"/>
  <c r="H1813" i="13"/>
  <c r="H1814" i="13"/>
  <c r="H1815" i="13"/>
  <c r="H1816" i="13"/>
  <c r="H1817" i="13"/>
  <c r="H1818" i="13"/>
  <c r="H1819" i="13"/>
  <c r="H1820" i="13"/>
  <c r="H1821" i="13"/>
  <c r="H1822" i="13"/>
  <c r="H1823" i="13"/>
  <c r="H1824" i="13"/>
  <c r="H1825" i="13"/>
  <c r="H1826" i="13"/>
  <c r="H1827" i="13"/>
  <c r="H1828" i="13"/>
  <c r="H1829" i="13"/>
  <c r="H1830" i="13"/>
  <c r="H1831" i="13"/>
  <c r="H1832" i="13"/>
  <c r="H1833" i="13"/>
  <c r="H1834" i="13"/>
  <c r="H1835" i="13"/>
  <c r="H1836" i="13"/>
  <c r="H1837" i="13"/>
  <c r="H1838" i="13"/>
  <c r="H1839" i="13"/>
  <c r="H1840" i="13"/>
  <c r="H1841" i="13"/>
  <c r="H1842" i="13"/>
  <c r="H1843" i="13"/>
  <c r="H1844" i="13"/>
  <c r="H1845" i="13"/>
  <c r="H1846" i="13"/>
  <c r="H1847" i="13"/>
  <c r="H1848" i="13"/>
  <c r="H1849" i="13"/>
  <c r="H1850" i="13"/>
  <c r="H1851" i="13"/>
  <c r="H1852" i="13"/>
  <c r="H1853" i="13"/>
  <c r="H1854" i="13"/>
  <c r="H1855" i="13"/>
  <c r="H1856" i="13"/>
  <c r="H1857" i="13"/>
  <c r="H1858" i="13"/>
  <c r="H1859" i="13"/>
  <c r="H1860" i="13"/>
  <c r="H1861" i="13"/>
  <c r="H1862" i="13"/>
  <c r="H1863" i="13"/>
  <c r="H1864" i="13"/>
  <c r="H1865" i="13"/>
  <c r="H1866" i="13"/>
  <c r="H1867" i="13"/>
  <c r="H1868" i="13"/>
  <c r="H1869" i="13"/>
  <c r="H1870" i="13"/>
  <c r="H1871" i="13"/>
  <c r="H1872" i="13"/>
  <c r="H1873" i="13"/>
  <c r="H1874" i="13"/>
  <c r="H1875" i="13"/>
  <c r="H1876" i="13"/>
  <c r="H1877" i="13"/>
  <c r="H1878" i="13"/>
  <c r="H1879" i="13"/>
  <c r="H1880" i="13"/>
  <c r="H1881" i="13"/>
  <c r="H1882" i="13"/>
  <c r="H1883" i="13"/>
  <c r="H1884" i="13"/>
  <c r="H1885" i="13"/>
  <c r="H1886" i="13"/>
  <c r="H1887" i="13"/>
  <c r="H1888" i="13"/>
  <c r="H1889" i="13"/>
  <c r="H1890" i="13"/>
  <c r="H1891" i="13"/>
  <c r="H1892" i="13"/>
  <c r="H1893" i="13"/>
  <c r="H1894" i="13"/>
  <c r="H1895" i="13"/>
  <c r="H1896" i="13"/>
  <c r="H1897" i="13"/>
  <c r="H1898" i="13"/>
  <c r="H1899" i="13"/>
  <c r="H1900" i="13"/>
  <c r="H1901" i="13"/>
  <c r="H1902" i="13"/>
  <c r="H1903" i="13"/>
  <c r="H1904" i="13"/>
  <c r="H1905" i="13"/>
  <c r="H1906" i="13"/>
  <c r="H1907" i="13"/>
  <c r="H1908" i="13"/>
  <c r="H1909" i="13"/>
  <c r="H1910" i="13"/>
  <c r="H1911" i="13"/>
  <c r="H1912" i="13"/>
  <c r="H1913" i="13"/>
  <c r="H1914" i="13"/>
  <c r="H1915" i="13"/>
  <c r="H1916" i="13"/>
  <c r="H1917" i="13"/>
  <c r="H1918" i="13"/>
  <c r="H1919" i="13"/>
  <c r="H1920" i="13"/>
  <c r="H1921" i="13"/>
  <c r="H1922" i="13"/>
  <c r="H1923" i="13"/>
  <c r="H1924" i="13"/>
  <c r="H1925" i="13"/>
  <c r="H1926" i="13"/>
  <c r="H1927" i="13"/>
  <c r="H1928" i="13"/>
  <c r="H1929" i="13"/>
  <c r="H1930" i="13"/>
  <c r="H1931" i="13"/>
  <c r="H1932" i="13"/>
  <c r="H1933" i="13"/>
  <c r="H1934" i="13"/>
  <c r="H1935" i="13"/>
  <c r="H1936" i="13"/>
  <c r="H1937" i="13"/>
  <c r="H1938" i="13"/>
  <c r="H1939" i="13"/>
  <c r="H1940" i="13"/>
  <c r="H1941" i="13"/>
  <c r="H1942" i="13"/>
  <c r="H1943" i="13"/>
  <c r="H1944" i="13"/>
  <c r="H1945" i="13"/>
  <c r="H1946" i="13"/>
  <c r="H1947" i="13"/>
  <c r="H1948" i="13"/>
  <c r="H1949" i="13"/>
  <c r="H1950" i="13"/>
  <c r="H1951" i="13"/>
  <c r="H1952" i="13"/>
  <c r="H1953" i="13"/>
  <c r="H1954" i="13"/>
  <c r="H1955" i="13"/>
  <c r="H1956" i="13"/>
  <c r="H1957" i="13"/>
  <c r="H1958" i="13"/>
  <c r="H1959" i="13"/>
  <c r="H1960" i="13"/>
  <c r="H1961" i="13"/>
  <c r="H1962" i="13"/>
  <c r="H1963" i="13"/>
  <c r="H1964" i="13"/>
  <c r="H1965" i="13"/>
  <c r="H1966" i="13"/>
  <c r="H1967" i="13"/>
  <c r="H1968" i="13"/>
  <c r="H1969" i="13"/>
  <c r="H1970" i="13"/>
  <c r="H1971" i="13"/>
  <c r="H1972" i="13"/>
  <c r="H1973" i="13"/>
  <c r="H1974" i="13"/>
  <c r="H1975" i="13"/>
  <c r="H1976" i="13"/>
  <c r="H1977" i="13"/>
  <c r="H1978" i="13"/>
  <c r="H1979" i="13"/>
  <c r="H1980" i="13"/>
  <c r="H1981" i="13"/>
  <c r="H1982" i="13"/>
  <c r="H1983" i="13"/>
  <c r="H1984" i="13"/>
  <c r="H1985" i="13"/>
  <c r="H1986" i="13"/>
  <c r="H1987" i="13"/>
  <c r="H1988" i="13"/>
  <c r="H1989" i="13"/>
  <c r="H1990" i="13"/>
  <c r="H1991" i="13"/>
  <c r="H1992" i="13"/>
  <c r="H1993" i="13"/>
  <c r="H1994" i="13"/>
  <c r="H1995" i="13"/>
  <c r="H1996" i="13"/>
  <c r="H1997" i="13"/>
  <c r="H1998" i="13"/>
  <c r="H1999" i="13"/>
  <c r="H2000" i="13"/>
  <c r="H2001" i="13"/>
  <c r="H2002" i="13"/>
  <c r="H2003" i="13"/>
  <c r="H2004" i="13"/>
  <c r="H2005" i="13"/>
  <c r="H2006" i="13"/>
  <c r="H2007" i="13"/>
  <c r="H2008" i="13"/>
  <c r="H2009" i="13"/>
  <c r="H2010" i="13"/>
  <c r="H2011" i="13"/>
  <c r="H2012" i="13"/>
  <c r="H2013" i="13"/>
  <c r="H2014" i="13"/>
  <c r="H2015" i="13"/>
  <c r="H2016" i="13"/>
  <c r="H2017" i="13"/>
  <c r="H2018" i="13"/>
  <c r="H2019" i="13"/>
  <c r="H2020" i="13"/>
  <c r="H2021" i="13"/>
  <c r="H2022" i="13"/>
  <c r="H2023" i="13"/>
  <c r="H2024" i="13"/>
  <c r="H2025" i="13"/>
  <c r="H2026" i="13"/>
  <c r="H2027" i="13"/>
  <c r="H2028" i="13"/>
  <c r="H2029" i="13"/>
  <c r="H2030" i="13"/>
  <c r="H2031" i="13"/>
  <c r="H2032" i="13"/>
  <c r="H2033" i="13"/>
  <c r="H2034" i="13"/>
  <c r="H2035" i="13"/>
  <c r="H2036" i="13"/>
  <c r="H2037" i="13"/>
  <c r="H2038" i="13"/>
  <c r="H2039" i="13"/>
  <c r="H2040" i="13"/>
  <c r="H2041" i="13"/>
  <c r="H2042" i="13"/>
  <c r="H2043" i="13"/>
  <c r="H2044" i="13"/>
  <c r="H2045" i="13"/>
  <c r="H2046" i="13"/>
  <c r="H2047" i="13"/>
  <c r="H2048" i="13"/>
  <c r="H2049" i="13"/>
  <c r="H2050" i="13"/>
  <c r="H2051" i="13"/>
  <c r="H2052" i="13"/>
  <c r="H2053" i="13"/>
  <c r="H2054" i="13"/>
  <c r="H2055" i="13"/>
  <c r="H2056" i="13"/>
  <c r="H2057" i="13"/>
  <c r="H2058" i="13"/>
  <c r="H2059" i="13"/>
  <c r="H2060" i="13"/>
  <c r="H2061" i="13"/>
  <c r="H2062" i="13"/>
  <c r="H2063" i="13"/>
  <c r="H2064" i="13"/>
  <c r="H2065" i="13"/>
  <c r="H2066" i="13"/>
  <c r="H2067" i="13"/>
  <c r="H2068" i="13"/>
  <c r="H2069" i="13"/>
  <c r="H2070" i="13"/>
  <c r="H2071" i="13"/>
  <c r="H2072" i="13"/>
  <c r="H2073" i="13"/>
  <c r="H2074" i="13"/>
  <c r="H2075" i="13"/>
  <c r="H2076" i="13"/>
  <c r="H2077" i="13"/>
  <c r="H2078" i="13"/>
  <c r="H2079" i="13"/>
  <c r="H2080" i="13"/>
  <c r="H2081" i="13"/>
  <c r="H2082" i="13"/>
  <c r="H2083" i="13"/>
  <c r="H2084" i="13"/>
  <c r="H2085" i="13"/>
  <c r="H2086" i="13"/>
  <c r="H2087" i="13"/>
  <c r="H2088" i="13"/>
  <c r="H2089" i="13"/>
  <c r="H2090" i="13"/>
  <c r="H2091" i="13"/>
  <c r="H2092" i="13"/>
  <c r="H2093" i="13"/>
  <c r="H2094" i="13"/>
  <c r="H2095" i="13"/>
  <c r="H2096" i="13"/>
  <c r="H2097" i="13"/>
  <c r="H2098" i="13"/>
  <c r="H2099" i="13"/>
  <c r="H2100" i="13"/>
  <c r="H2101" i="13"/>
  <c r="H2102" i="13"/>
  <c r="H2103" i="13"/>
  <c r="H2104" i="13"/>
  <c r="H2105" i="13"/>
  <c r="H2106" i="13"/>
  <c r="H2107" i="13"/>
  <c r="H2108" i="13"/>
  <c r="H2109" i="13"/>
  <c r="H2110" i="13"/>
  <c r="H2111" i="13"/>
  <c r="H2112" i="13"/>
  <c r="H2113" i="13"/>
  <c r="H2114" i="13"/>
  <c r="H2115" i="13"/>
  <c r="H2116" i="13"/>
  <c r="H2117" i="13"/>
  <c r="H2118" i="13"/>
  <c r="H2119" i="13"/>
  <c r="H2120" i="13"/>
  <c r="H2121" i="13"/>
  <c r="H2122" i="13"/>
  <c r="H2123" i="13"/>
  <c r="H2124" i="13"/>
  <c r="H2125" i="13"/>
  <c r="H2126" i="13"/>
  <c r="H2127" i="13"/>
  <c r="H2128" i="13"/>
  <c r="H2129" i="13"/>
  <c r="H2130" i="13"/>
  <c r="H2131" i="13"/>
  <c r="H2132" i="13"/>
  <c r="H2133" i="13"/>
  <c r="H2134" i="13"/>
  <c r="H2135" i="13"/>
  <c r="H2136" i="13"/>
  <c r="H2137" i="13"/>
  <c r="H2138" i="13"/>
  <c r="H2139" i="13"/>
  <c r="H2140" i="13"/>
  <c r="H2141" i="13"/>
  <c r="H2142" i="13"/>
  <c r="H2143" i="13"/>
  <c r="H2144" i="13"/>
  <c r="H2145" i="13"/>
  <c r="H2146" i="13"/>
  <c r="H2147" i="13"/>
  <c r="H2148" i="13"/>
  <c r="H2149" i="13"/>
  <c r="H2150" i="13"/>
  <c r="H2151" i="13"/>
  <c r="H2152" i="13"/>
  <c r="H2153" i="13"/>
  <c r="H2154" i="13"/>
  <c r="H2155" i="13"/>
  <c r="H2156" i="13"/>
  <c r="H2157" i="13"/>
  <c r="H2158" i="13"/>
  <c r="H2159" i="13"/>
  <c r="H2160" i="13"/>
  <c r="H2161" i="13"/>
  <c r="H2162" i="13"/>
  <c r="H2163" i="13"/>
  <c r="H2164" i="13"/>
  <c r="H2165" i="13"/>
  <c r="H2166" i="13"/>
  <c r="H2167" i="13"/>
  <c r="H2168" i="13"/>
  <c r="H2169" i="13"/>
  <c r="H2170" i="13"/>
  <c r="H2171" i="13"/>
  <c r="H2172" i="13"/>
  <c r="H2173" i="13"/>
  <c r="H2174" i="13"/>
  <c r="H2175" i="13"/>
  <c r="H2176" i="13"/>
  <c r="H2177" i="13"/>
  <c r="H2178" i="13"/>
  <c r="H2179" i="13"/>
  <c r="H2180" i="13"/>
  <c r="H2181" i="13"/>
  <c r="H2182" i="13"/>
  <c r="H2183" i="13"/>
  <c r="H2184" i="13"/>
  <c r="H2185" i="13"/>
  <c r="H2186" i="13"/>
  <c r="H2187" i="13"/>
  <c r="H2188" i="13"/>
  <c r="H2189" i="13"/>
  <c r="H2190" i="13"/>
  <c r="H2191" i="13"/>
  <c r="H2192" i="13"/>
  <c r="H2193" i="13"/>
  <c r="H2194" i="13"/>
  <c r="H2195" i="13"/>
  <c r="H2196" i="13"/>
  <c r="H2197" i="13"/>
  <c r="H2198" i="13"/>
  <c r="H2199" i="13"/>
  <c r="H2200" i="13"/>
  <c r="H2201" i="13"/>
  <c r="H2202" i="13"/>
  <c r="H2203" i="13"/>
  <c r="H2204" i="13"/>
  <c r="H2205" i="13"/>
  <c r="H2206" i="13"/>
  <c r="H2207" i="13"/>
  <c r="H2208" i="13"/>
  <c r="H2209" i="13"/>
  <c r="H2210" i="13"/>
  <c r="H2211" i="13"/>
  <c r="H2212" i="13"/>
  <c r="H2213" i="13"/>
  <c r="H2214" i="13"/>
  <c r="H2215" i="13"/>
  <c r="H2216" i="13"/>
  <c r="H2217" i="13"/>
  <c r="H2218" i="13"/>
  <c r="H2219" i="13"/>
  <c r="H2220" i="13"/>
  <c r="H2221" i="13"/>
  <c r="H2222" i="13"/>
  <c r="H2223" i="13"/>
  <c r="H2224" i="13"/>
  <c r="H2225" i="13"/>
  <c r="H2226" i="13"/>
  <c r="H2227" i="13"/>
  <c r="H2228" i="13"/>
  <c r="H2229" i="13"/>
  <c r="H2230" i="13"/>
  <c r="H2231" i="13"/>
  <c r="H2232" i="13"/>
  <c r="H2233" i="13"/>
  <c r="H2234" i="13"/>
  <c r="H2235" i="13"/>
  <c r="H2236" i="13"/>
  <c r="H2237" i="13"/>
  <c r="H2238" i="13"/>
  <c r="H2239" i="13"/>
  <c r="H2240" i="13"/>
  <c r="H2241" i="13"/>
  <c r="H2242" i="13"/>
  <c r="H2243" i="13"/>
  <c r="H2244" i="13"/>
  <c r="H2245" i="13"/>
  <c r="H2246" i="13"/>
  <c r="H2247" i="13"/>
  <c r="H2248" i="13"/>
  <c r="H2249" i="13"/>
  <c r="H2250" i="13"/>
  <c r="H2251" i="13"/>
  <c r="H2252" i="13"/>
  <c r="H2253" i="13"/>
  <c r="H2254" i="13"/>
  <c r="H2255" i="13"/>
  <c r="H2256" i="13"/>
  <c r="H2257" i="13"/>
  <c r="H2258" i="13"/>
  <c r="H2259" i="13"/>
  <c r="H2260" i="13"/>
  <c r="H2261" i="13"/>
  <c r="H2262" i="13"/>
  <c r="H2263" i="13"/>
  <c r="H2264" i="13"/>
  <c r="H2265" i="13"/>
  <c r="H2266" i="13"/>
  <c r="H2267" i="13"/>
  <c r="H2268" i="13"/>
  <c r="H2269" i="13"/>
  <c r="H2270" i="13"/>
  <c r="H2271" i="13"/>
  <c r="H2272" i="13"/>
  <c r="H2273" i="13"/>
  <c r="H2274" i="13"/>
  <c r="H2275" i="13"/>
  <c r="H2276" i="13"/>
  <c r="H2277" i="13"/>
  <c r="H2278" i="13"/>
  <c r="H2279" i="13"/>
  <c r="H2280" i="13"/>
  <c r="H2281" i="13"/>
  <c r="H2282" i="13"/>
  <c r="H2283" i="13"/>
  <c r="H2284" i="13"/>
  <c r="H2285" i="13"/>
  <c r="H2286" i="13"/>
  <c r="H2287" i="13"/>
  <c r="H2288" i="13"/>
  <c r="H2289" i="13"/>
  <c r="H2290" i="13"/>
  <c r="H2291" i="13"/>
  <c r="H2292" i="13"/>
  <c r="H2293" i="13"/>
  <c r="H2294" i="13"/>
  <c r="H2295" i="13"/>
  <c r="H2296" i="13"/>
  <c r="H2297" i="13"/>
  <c r="H2298" i="13"/>
  <c r="H2299" i="13"/>
  <c r="H2300" i="13"/>
  <c r="H2301" i="13"/>
  <c r="H2302" i="13"/>
  <c r="H2303" i="13"/>
  <c r="H2304" i="13"/>
  <c r="H2305" i="13"/>
  <c r="H2306" i="13"/>
  <c r="H2307" i="13"/>
  <c r="H2308" i="13"/>
  <c r="H2309" i="13"/>
  <c r="H2310" i="13"/>
  <c r="H2311" i="13"/>
  <c r="H2312" i="13"/>
  <c r="H2313" i="13"/>
  <c r="H2314" i="13"/>
  <c r="H2315" i="13"/>
  <c r="H2316" i="13"/>
  <c r="H2317" i="13"/>
  <c r="H2318" i="13"/>
  <c r="H2319" i="13"/>
  <c r="H2320" i="13"/>
  <c r="H2321" i="13"/>
  <c r="H2322" i="13"/>
  <c r="H2323" i="13"/>
  <c r="H2324" i="13"/>
  <c r="H2325" i="13"/>
  <c r="H2326" i="13"/>
  <c r="H2327" i="13"/>
  <c r="H2328" i="13"/>
  <c r="H2329" i="13"/>
  <c r="H2330" i="13"/>
  <c r="H2331" i="13"/>
  <c r="H2332" i="13"/>
  <c r="H2333" i="13"/>
  <c r="H2334" i="13"/>
  <c r="H2335" i="13"/>
  <c r="H2336" i="13"/>
  <c r="H2" i="13"/>
  <c r="G3" i="13"/>
  <c r="G4" i="13"/>
  <c r="G5" i="13"/>
  <c r="G6" i="13"/>
  <c r="G7" i="13"/>
  <c r="G8" i="13"/>
  <c r="G9" i="13"/>
  <c r="G10" i="13"/>
  <c r="G11" i="13"/>
  <c r="G12" i="13"/>
  <c r="G13" i="13"/>
  <c r="G14" i="13"/>
  <c r="G15" i="13"/>
  <c r="G16" i="13"/>
  <c r="G17" i="13"/>
  <c r="G18" i="13"/>
  <c r="G19" i="13"/>
  <c r="G20" i="13"/>
  <c r="G21" i="13"/>
  <c r="G22" i="13"/>
  <c r="G23" i="13"/>
  <c r="G24" i="13"/>
  <c r="G25" i="13"/>
  <c r="G26" i="13"/>
  <c r="G27" i="13"/>
  <c r="G28" i="13"/>
  <c r="G29" i="13"/>
  <c r="G30" i="13"/>
  <c r="G31" i="13"/>
  <c r="G32" i="13"/>
  <c r="G33" i="13"/>
  <c r="G34" i="13"/>
  <c r="G35" i="13"/>
  <c r="G36" i="13"/>
  <c r="G37" i="13"/>
  <c r="G38" i="13"/>
  <c r="G39" i="13"/>
  <c r="G40" i="13"/>
  <c r="G41" i="13"/>
  <c r="G42" i="13"/>
  <c r="G43" i="13"/>
  <c r="G44" i="13"/>
  <c r="G45" i="13"/>
  <c r="G46" i="13"/>
  <c r="G47" i="13"/>
  <c r="G48" i="13"/>
  <c r="G49" i="13"/>
  <c r="G50" i="13"/>
  <c r="G51" i="13"/>
  <c r="G52" i="13"/>
  <c r="G53" i="13"/>
  <c r="G54" i="13"/>
  <c r="G55" i="13"/>
  <c r="G56" i="13"/>
  <c r="G57" i="13"/>
  <c r="G58" i="13"/>
  <c r="G59" i="13"/>
  <c r="G60" i="13"/>
  <c r="G61" i="13"/>
  <c r="G62" i="13"/>
  <c r="G63" i="13"/>
  <c r="G64" i="13"/>
  <c r="G65" i="13"/>
  <c r="G66" i="13"/>
  <c r="G67" i="13"/>
  <c r="G68" i="13"/>
  <c r="G69" i="13"/>
  <c r="G70" i="13"/>
  <c r="G71" i="13"/>
  <c r="G72" i="13"/>
  <c r="G73" i="13"/>
  <c r="G74" i="13"/>
  <c r="G75" i="13"/>
  <c r="G76" i="13"/>
  <c r="G77" i="13"/>
  <c r="G78" i="13"/>
  <c r="G79" i="13"/>
  <c r="G80" i="13"/>
  <c r="G81" i="13"/>
  <c r="G82" i="13"/>
  <c r="G83" i="13"/>
  <c r="G84" i="13"/>
  <c r="G85" i="13"/>
  <c r="G86" i="13"/>
  <c r="G87" i="13"/>
  <c r="G88" i="13"/>
  <c r="G89" i="13"/>
  <c r="G90" i="13"/>
  <c r="G91" i="13"/>
  <c r="G92" i="13"/>
  <c r="G93" i="13"/>
  <c r="G94" i="13"/>
  <c r="G95" i="13"/>
  <c r="G96" i="13"/>
  <c r="G97" i="13"/>
  <c r="G98" i="13"/>
  <c r="G99" i="13"/>
  <c r="G100" i="13"/>
  <c r="G101" i="13"/>
  <c r="G102" i="13"/>
  <c r="G103" i="13"/>
  <c r="G104" i="13"/>
  <c r="G105" i="13"/>
  <c r="G106" i="13"/>
  <c r="G107" i="13"/>
  <c r="G108" i="13"/>
  <c r="G109" i="13"/>
  <c r="G110" i="13"/>
  <c r="G111" i="13"/>
  <c r="G112" i="13"/>
  <c r="G113" i="13"/>
  <c r="G114" i="13"/>
  <c r="G115" i="13"/>
  <c r="G116" i="13"/>
  <c r="G117" i="13"/>
  <c r="G118" i="13"/>
  <c r="G119" i="13"/>
  <c r="G120" i="13"/>
  <c r="G121" i="13"/>
  <c r="G122" i="13"/>
  <c r="G123" i="13"/>
  <c r="G124" i="13"/>
  <c r="G125" i="13"/>
  <c r="G126" i="13"/>
  <c r="G127" i="13"/>
  <c r="G128" i="13"/>
  <c r="G129" i="13"/>
  <c r="G130" i="13"/>
  <c r="G131" i="13"/>
  <c r="G132" i="13"/>
  <c r="G133" i="13"/>
  <c r="G134" i="13"/>
  <c r="G135" i="13"/>
  <c r="G136" i="13"/>
  <c r="G137" i="13"/>
  <c r="G138" i="13"/>
  <c r="G139" i="13"/>
  <c r="G140" i="13"/>
  <c r="G141" i="13"/>
  <c r="G142" i="13"/>
  <c r="G143" i="13"/>
  <c r="G144" i="13"/>
  <c r="G145" i="13"/>
  <c r="G146" i="13"/>
  <c r="G147" i="13"/>
  <c r="G148" i="13"/>
  <c r="G149" i="13"/>
  <c r="G150" i="13"/>
  <c r="G151" i="13"/>
  <c r="G152" i="13"/>
  <c r="G153" i="13"/>
  <c r="G154" i="13"/>
  <c r="G155" i="13"/>
  <c r="G156" i="13"/>
  <c r="G157" i="13"/>
  <c r="G158" i="13"/>
  <c r="G159" i="13"/>
  <c r="G160" i="13"/>
  <c r="G161" i="13"/>
  <c r="G162" i="13"/>
  <c r="G163" i="13"/>
  <c r="G164" i="13"/>
  <c r="G165" i="13"/>
  <c r="G166" i="13"/>
  <c r="G167" i="13"/>
  <c r="G168" i="13"/>
  <c r="G169" i="13"/>
  <c r="G170" i="13"/>
  <c r="G171" i="13"/>
  <c r="G172" i="13"/>
  <c r="G173" i="13"/>
  <c r="G174" i="13"/>
  <c r="G175" i="13"/>
  <c r="G176" i="13"/>
  <c r="G177" i="13"/>
  <c r="G178" i="13"/>
  <c r="G179" i="13"/>
  <c r="G180" i="13"/>
  <c r="G181" i="13"/>
  <c r="G182" i="13"/>
  <c r="G183" i="13"/>
  <c r="G184" i="13"/>
  <c r="G185" i="13"/>
  <c r="G186" i="13"/>
  <c r="G187" i="13"/>
  <c r="G188" i="13"/>
  <c r="G189" i="13"/>
  <c r="G190" i="13"/>
  <c r="G191" i="13"/>
  <c r="G192" i="13"/>
  <c r="G193" i="13"/>
  <c r="G194" i="13"/>
  <c r="G195" i="13"/>
  <c r="G196" i="13"/>
  <c r="G197" i="13"/>
  <c r="G198" i="13"/>
  <c r="G199" i="13"/>
  <c r="G200" i="13"/>
  <c r="G201" i="13"/>
  <c r="G202" i="13"/>
  <c r="G203" i="13"/>
  <c r="G204" i="13"/>
  <c r="G205" i="13"/>
  <c r="G206" i="13"/>
  <c r="G207" i="13"/>
  <c r="G208" i="13"/>
  <c r="G209" i="13"/>
  <c r="G210" i="13"/>
  <c r="G211" i="13"/>
  <c r="G212" i="13"/>
  <c r="G213" i="13"/>
  <c r="G214" i="13"/>
  <c r="G215" i="13"/>
  <c r="G216" i="13"/>
  <c r="G217" i="13"/>
  <c r="G218" i="13"/>
  <c r="G219" i="13"/>
  <c r="G220" i="13"/>
  <c r="G221" i="13"/>
  <c r="G222" i="13"/>
  <c r="G223" i="13"/>
  <c r="G224" i="13"/>
  <c r="G225" i="13"/>
  <c r="G226" i="13"/>
  <c r="G227" i="13"/>
  <c r="G228" i="13"/>
  <c r="G229" i="13"/>
  <c r="G230" i="13"/>
  <c r="G231" i="13"/>
  <c r="G232" i="13"/>
  <c r="G233" i="13"/>
  <c r="G234" i="13"/>
  <c r="G235" i="13"/>
  <c r="G236" i="13"/>
  <c r="G237" i="13"/>
  <c r="G238" i="13"/>
  <c r="G239" i="13"/>
  <c r="G240" i="13"/>
  <c r="G241" i="13"/>
  <c r="G242" i="13"/>
  <c r="G243" i="13"/>
  <c r="G244" i="13"/>
  <c r="G245" i="13"/>
  <c r="G246" i="13"/>
  <c r="G247" i="13"/>
  <c r="G248" i="13"/>
  <c r="G249" i="13"/>
  <c r="G250" i="13"/>
  <c r="G251" i="13"/>
  <c r="G252" i="13"/>
  <c r="G253" i="13"/>
  <c r="G254" i="13"/>
  <c r="G255" i="13"/>
  <c r="G256" i="13"/>
  <c r="G257" i="13"/>
  <c r="G258" i="13"/>
  <c r="G259" i="13"/>
  <c r="G260" i="13"/>
  <c r="G261" i="13"/>
  <c r="G262" i="13"/>
  <c r="G263" i="13"/>
  <c r="G264" i="13"/>
  <c r="G265" i="13"/>
  <c r="G266" i="13"/>
  <c r="G267" i="13"/>
  <c r="G268" i="13"/>
  <c r="G269" i="13"/>
  <c r="G270" i="13"/>
  <c r="G271" i="13"/>
  <c r="G272" i="13"/>
  <c r="G273" i="13"/>
  <c r="G274" i="13"/>
  <c r="G275" i="13"/>
  <c r="G276" i="13"/>
  <c r="G277" i="13"/>
  <c r="G278" i="13"/>
  <c r="G279" i="13"/>
  <c r="G280" i="13"/>
  <c r="G281" i="13"/>
  <c r="G282" i="13"/>
  <c r="G283" i="13"/>
  <c r="G284" i="13"/>
  <c r="G285" i="13"/>
  <c r="G286" i="13"/>
  <c r="G287" i="13"/>
  <c r="G288" i="13"/>
  <c r="G289" i="13"/>
  <c r="G290" i="13"/>
  <c r="G291" i="13"/>
  <c r="G292" i="13"/>
  <c r="G293" i="13"/>
  <c r="G294" i="13"/>
  <c r="G295" i="13"/>
  <c r="G296" i="13"/>
  <c r="G297" i="13"/>
  <c r="G298" i="13"/>
  <c r="G299" i="13"/>
  <c r="G300" i="13"/>
  <c r="G301" i="13"/>
  <c r="G302" i="13"/>
  <c r="G303" i="13"/>
  <c r="G304" i="13"/>
  <c r="G305" i="13"/>
  <c r="G306" i="13"/>
  <c r="G307" i="13"/>
  <c r="G308" i="13"/>
  <c r="G309" i="13"/>
  <c r="G310" i="13"/>
  <c r="G311" i="13"/>
  <c r="G312" i="13"/>
  <c r="G313" i="13"/>
  <c r="G314" i="13"/>
  <c r="G315" i="13"/>
  <c r="G316" i="13"/>
  <c r="G317" i="13"/>
  <c r="G318" i="13"/>
  <c r="G319" i="13"/>
  <c r="G320" i="13"/>
  <c r="G321" i="13"/>
  <c r="G322" i="13"/>
  <c r="G323" i="13"/>
  <c r="G324" i="13"/>
  <c r="G325" i="13"/>
  <c r="G326" i="13"/>
  <c r="G327" i="13"/>
  <c r="G328" i="13"/>
  <c r="G329" i="13"/>
  <c r="G330" i="13"/>
  <c r="G331" i="13"/>
  <c r="G332" i="13"/>
  <c r="G333" i="13"/>
  <c r="G334" i="13"/>
  <c r="G335" i="13"/>
  <c r="G336" i="13"/>
  <c r="G337" i="13"/>
  <c r="G338" i="13"/>
  <c r="G339" i="13"/>
  <c r="G340" i="13"/>
  <c r="G341" i="13"/>
  <c r="G342" i="13"/>
  <c r="G343" i="13"/>
  <c r="G344" i="13"/>
  <c r="G345" i="13"/>
  <c r="G346" i="13"/>
  <c r="G347" i="13"/>
  <c r="G348" i="13"/>
  <c r="G349" i="13"/>
  <c r="G350" i="13"/>
  <c r="G351" i="13"/>
  <c r="G352" i="13"/>
  <c r="G353" i="13"/>
  <c r="G354" i="13"/>
  <c r="G355" i="13"/>
  <c r="G356" i="13"/>
  <c r="G357" i="13"/>
  <c r="G358" i="13"/>
  <c r="G359" i="13"/>
  <c r="G360" i="13"/>
  <c r="G361" i="13"/>
  <c r="G362" i="13"/>
  <c r="G363" i="13"/>
  <c r="G364" i="13"/>
  <c r="G365" i="13"/>
  <c r="G366" i="13"/>
  <c r="G367" i="13"/>
  <c r="G368" i="13"/>
  <c r="G369" i="13"/>
  <c r="G370" i="13"/>
  <c r="G371" i="13"/>
  <c r="G372" i="13"/>
  <c r="G373" i="13"/>
  <c r="G374" i="13"/>
  <c r="G375" i="13"/>
  <c r="G376" i="13"/>
  <c r="G377" i="13"/>
  <c r="G378" i="13"/>
  <c r="G379" i="13"/>
  <c r="G380" i="13"/>
  <c r="G381" i="13"/>
  <c r="G382" i="13"/>
  <c r="G383" i="13"/>
  <c r="G384" i="13"/>
  <c r="G385" i="13"/>
  <c r="G386" i="13"/>
  <c r="G387" i="13"/>
  <c r="G388" i="13"/>
  <c r="G389" i="13"/>
  <c r="G390" i="13"/>
  <c r="G391" i="13"/>
  <c r="G392" i="13"/>
  <c r="G393" i="13"/>
  <c r="G394" i="13"/>
  <c r="G395" i="13"/>
  <c r="G396" i="13"/>
  <c r="G397" i="13"/>
  <c r="G398" i="13"/>
  <c r="G399" i="13"/>
  <c r="G400" i="13"/>
  <c r="G401" i="13"/>
  <c r="G402" i="13"/>
  <c r="G403" i="13"/>
  <c r="G404" i="13"/>
  <c r="G405" i="13"/>
  <c r="G406" i="13"/>
  <c r="G407" i="13"/>
  <c r="G408" i="13"/>
  <c r="G409" i="13"/>
  <c r="G410" i="13"/>
  <c r="G411" i="13"/>
  <c r="G412" i="13"/>
  <c r="G413" i="13"/>
  <c r="G414" i="13"/>
  <c r="G415" i="13"/>
  <c r="G416" i="13"/>
  <c r="G417" i="13"/>
  <c r="G418" i="13"/>
  <c r="G419" i="13"/>
  <c r="G420" i="13"/>
  <c r="G421" i="13"/>
  <c r="G422" i="13"/>
  <c r="G423" i="13"/>
  <c r="G424" i="13"/>
  <c r="G425" i="13"/>
  <c r="G426" i="13"/>
  <c r="G427" i="13"/>
  <c r="G428" i="13"/>
  <c r="G429" i="13"/>
  <c r="G430" i="13"/>
  <c r="G431" i="13"/>
  <c r="G432" i="13"/>
  <c r="G433" i="13"/>
  <c r="G434" i="13"/>
  <c r="G435" i="13"/>
  <c r="G436" i="13"/>
  <c r="G437" i="13"/>
  <c r="G438" i="13"/>
  <c r="G439" i="13"/>
  <c r="G440" i="13"/>
  <c r="G441" i="13"/>
  <c r="G442" i="13"/>
  <c r="G443" i="13"/>
  <c r="G444" i="13"/>
  <c r="G445" i="13"/>
  <c r="G446" i="13"/>
  <c r="G447" i="13"/>
  <c r="G448" i="13"/>
  <c r="G449" i="13"/>
  <c r="G450" i="13"/>
  <c r="G451" i="13"/>
  <c r="G452" i="13"/>
  <c r="G453" i="13"/>
  <c r="G454" i="13"/>
  <c r="G455" i="13"/>
  <c r="G456" i="13"/>
  <c r="G457" i="13"/>
  <c r="G458" i="13"/>
  <c r="G459" i="13"/>
  <c r="G460" i="13"/>
  <c r="G461" i="13"/>
  <c r="G462" i="13"/>
  <c r="G463" i="13"/>
  <c r="G464" i="13"/>
  <c r="G465" i="13"/>
  <c r="G466" i="13"/>
  <c r="G467" i="13"/>
  <c r="G468" i="13"/>
  <c r="G469" i="13"/>
  <c r="G470" i="13"/>
  <c r="G471" i="13"/>
  <c r="G472" i="13"/>
  <c r="G473" i="13"/>
  <c r="G474" i="13"/>
  <c r="G475" i="13"/>
  <c r="G476" i="13"/>
  <c r="G477" i="13"/>
  <c r="G478" i="13"/>
  <c r="G479" i="13"/>
  <c r="G480" i="13"/>
  <c r="G481" i="13"/>
  <c r="G482" i="13"/>
  <c r="G483" i="13"/>
  <c r="G484" i="13"/>
  <c r="G485" i="13"/>
  <c r="G486" i="13"/>
  <c r="G487" i="13"/>
  <c r="G488" i="13"/>
  <c r="G489" i="13"/>
  <c r="G490" i="13"/>
  <c r="G491" i="13"/>
  <c r="G492" i="13"/>
  <c r="G493" i="13"/>
  <c r="G494" i="13"/>
  <c r="G495" i="13"/>
  <c r="G496" i="13"/>
  <c r="G497" i="13"/>
  <c r="G498" i="13"/>
  <c r="G499" i="13"/>
  <c r="G500" i="13"/>
  <c r="G501" i="13"/>
  <c r="G502" i="13"/>
  <c r="G503" i="13"/>
  <c r="G504" i="13"/>
  <c r="G505" i="13"/>
  <c r="G506" i="13"/>
  <c r="G507" i="13"/>
  <c r="G508" i="13"/>
  <c r="G509" i="13"/>
  <c r="G510" i="13"/>
  <c r="G511" i="13"/>
  <c r="G512" i="13"/>
  <c r="G513" i="13"/>
  <c r="G514" i="13"/>
  <c r="G515" i="13"/>
  <c r="G516" i="13"/>
  <c r="G517" i="13"/>
  <c r="G518" i="13"/>
  <c r="G519" i="13"/>
  <c r="G520" i="13"/>
  <c r="G521" i="13"/>
  <c r="G522" i="13"/>
  <c r="G523" i="13"/>
  <c r="G524" i="13"/>
  <c r="G525" i="13"/>
  <c r="G526" i="13"/>
  <c r="G527" i="13"/>
  <c r="G528" i="13"/>
  <c r="G529" i="13"/>
  <c r="G530" i="13"/>
  <c r="G531" i="13"/>
  <c r="G532" i="13"/>
  <c r="G533" i="13"/>
  <c r="G534" i="13"/>
  <c r="G535" i="13"/>
  <c r="G536" i="13"/>
  <c r="G537" i="13"/>
  <c r="G538" i="13"/>
  <c r="G539" i="13"/>
  <c r="G540" i="13"/>
  <c r="G541" i="13"/>
  <c r="G542" i="13"/>
  <c r="G543" i="13"/>
  <c r="G544" i="13"/>
  <c r="G545" i="13"/>
  <c r="G546" i="13"/>
  <c r="G547" i="13"/>
  <c r="G548" i="13"/>
  <c r="G549" i="13"/>
  <c r="G550" i="13"/>
  <c r="G551" i="13"/>
  <c r="G552" i="13"/>
  <c r="G553" i="13"/>
  <c r="G554" i="13"/>
  <c r="G555" i="13"/>
  <c r="G556" i="13"/>
  <c r="G557" i="13"/>
  <c r="G558" i="13"/>
  <c r="G559" i="13"/>
  <c r="G560" i="13"/>
  <c r="G561" i="13"/>
  <c r="G562" i="13"/>
  <c r="G563" i="13"/>
  <c r="G564" i="13"/>
  <c r="G565" i="13"/>
  <c r="G566" i="13"/>
  <c r="G567" i="13"/>
  <c r="G568" i="13"/>
  <c r="G569" i="13"/>
  <c r="G570" i="13"/>
  <c r="G571" i="13"/>
  <c r="G572" i="13"/>
  <c r="G573" i="13"/>
  <c r="G574" i="13"/>
  <c r="G575" i="13"/>
  <c r="G576" i="13"/>
  <c r="G577" i="13"/>
  <c r="G578" i="13"/>
  <c r="G579" i="13"/>
  <c r="G580" i="13"/>
  <c r="G581" i="13"/>
  <c r="G582" i="13"/>
  <c r="G583" i="13"/>
  <c r="G584" i="13"/>
  <c r="G585" i="13"/>
  <c r="G586" i="13"/>
  <c r="G587" i="13"/>
  <c r="G588" i="13"/>
  <c r="G589" i="13"/>
  <c r="G590" i="13"/>
  <c r="G591" i="13"/>
  <c r="G592" i="13"/>
  <c r="G593" i="13"/>
  <c r="G594" i="13"/>
  <c r="G595" i="13"/>
  <c r="G596" i="13"/>
  <c r="G597" i="13"/>
  <c r="G598" i="13"/>
  <c r="G599" i="13"/>
  <c r="G600" i="13"/>
  <c r="G601" i="13"/>
  <c r="G602" i="13"/>
  <c r="G603" i="13"/>
  <c r="G604" i="13"/>
  <c r="G605" i="13"/>
  <c r="G606" i="13"/>
  <c r="G607" i="13"/>
  <c r="G608" i="13"/>
  <c r="G609" i="13"/>
  <c r="G610" i="13"/>
  <c r="G611" i="13"/>
  <c r="G612" i="13"/>
  <c r="G613" i="13"/>
  <c r="G614" i="13"/>
  <c r="G615" i="13"/>
  <c r="G616" i="13"/>
  <c r="G617" i="13"/>
  <c r="G618" i="13"/>
  <c r="G619" i="13"/>
  <c r="G620" i="13"/>
  <c r="G621" i="13"/>
  <c r="G622" i="13"/>
  <c r="G623" i="13"/>
  <c r="G624" i="13"/>
  <c r="G625" i="13"/>
  <c r="G626" i="13"/>
  <c r="G627" i="13"/>
  <c r="G628" i="13"/>
  <c r="G629" i="13"/>
  <c r="G630" i="13"/>
  <c r="G631" i="13"/>
  <c r="G632" i="13"/>
  <c r="G633" i="13"/>
  <c r="G634" i="13"/>
  <c r="G635" i="13"/>
  <c r="G636" i="13"/>
  <c r="G637" i="13"/>
  <c r="G638" i="13"/>
  <c r="G639" i="13"/>
  <c r="G640" i="13"/>
  <c r="G641" i="13"/>
  <c r="G642" i="13"/>
  <c r="G643" i="13"/>
  <c r="G644" i="13"/>
  <c r="G645" i="13"/>
  <c r="G646" i="13"/>
  <c r="G647" i="13"/>
  <c r="G648" i="13"/>
  <c r="G649" i="13"/>
  <c r="G650" i="13"/>
  <c r="G651" i="13"/>
  <c r="G652" i="13"/>
  <c r="G653" i="13"/>
  <c r="G654" i="13"/>
  <c r="G655" i="13"/>
  <c r="G656" i="13"/>
  <c r="G657" i="13"/>
  <c r="G658" i="13"/>
  <c r="G659" i="13"/>
  <c r="G660" i="13"/>
  <c r="G661" i="13"/>
  <c r="G662" i="13"/>
  <c r="G663" i="13"/>
  <c r="G664" i="13"/>
  <c r="G665" i="13"/>
  <c r="G666" i="13"/>
  <c r="G667" i="13"/>
  <c r="G668" i="13"/>
  <c r="G669" i="13"/>
  <c r="G670" i="13"/>
  <c r="G671" i="13"/>
  <c r="G672" i="13"/>
  <c r="G673" i="13"/>
  <c r="G674" i="13"/>
  <c r="G675" i="13"/>
  <c r="G676" i="13"/>
  <c r="G677" i="13"/>
  <c r="G678" i="13"/>
  <c r="G679" i="13"/>
  <c r="G680" i="13"/>
  <c r="G681" i="13"/>
  <c r="G682" i="13"/>
  <c r="G683" i="13"/>
  <c r="G684" i="13"/>
  <c r="G685" i="13"/>
  <c r="G686" i="13"/>
  <c r="G687" i="13"/>
  <c r="G688" i="13"/>
  <c r="G689" i="13"/>
  <c r="G690" i="13"/>
  <c r="G691" i="13"/>
  <c r="G692" i="13"/>
  <c r="G693" i="13"/>
  <c r="G694" i="13"/>
  <c r="G695" i="13"/>
  <c r="G696" i="13"/>
  <c r="G697" i="13"/>
  <c r="G698" i="13"/>
  <c r="G699" i="13"/>
  <c r="G700" i="13"/>
  <c r="G701" i="13"/>
  <c r="G702" i="13"/>
  <c r="G703" i="13"/>
  <c r="G704" i="13"/>
  <c r="G705" i="13"/>
  <c r="G706" i="13"/>
  <c r="G707" i="13"/>
  <c r="G708" i="13"/>
  <c r="G709" i="13"/>
  <c r="G710" i="13"/>
  <c r="G711" i="13"/>
  <c r="G712" i="13"/>
  <c r="G713" i="13"/>
  <c r="G714" i="13"/>
  <c r="G715" i="13"/>
  <c r="G716" i="13"/>
  <c r="G717" i="13"/>
  <c r="G718" i="13"/>
  <c r="G719" i="13"/>
  <c r="G720" i="13"/>
  <c r="G721" i="13"/>
  <c r="G722" i="13"/>
  <c r="G723" i="13"/>
  <c r="G724" i="13"/>
  <c r="G725" i="13"/>
  <c r="G726" i="13"/>
  <c r="G727" i="13"/>
  <c r="G728" i="13"/>
  <c r="G729" i="13"/>
  <c r="G730" i="13"/>
  <c r="G731" i="13"/>
  <c r="G732" i="13"/>
  <c r="G733" i="13"/>
  <c r="G734" i="13"/>
  <c r="G735" i="13"/>
  <c r="G736" i="13"/>
  <c r="G737" i="13"/>
  <c r="G738" i="13"/>
  <c r="G739" i="13"/>
  <c r="G740" i="13"/>
  <c r="G741" i="13"/>
  <c r="G742" i="13"/>
  <c r="G743" i="13"/>
  <c r="G744" i="13"/>
  <c r="G745" i="13"/>
  <c r="G746" i="13"/>
  <c r="G747" i="13"/>
  <c r="G748" i="13"/>
  <c r="G749" i="13"/>
  <c r="G750" i="13"/>
  <c r="G751" i="13"/>
  <c r="G752" i="13"/>
  <c r="G753" i="13"/>
  <c r="G754" i="13"/>
  <c r="G755" i="13"/>
  <c r="G756" i="13"/>
  <c r="G757" i="13"/>
  <c r="G758" i="13"/>
  <c r="G759" i="13"/>
  <c r="G760" i="13"/>
  <c r="G761" i="13"/>
  <c r="G762" i="13"/>
  <c r="G763" i="13"/>
  <c r="G764" i="13"/>
  <c r="G765" i="13"/>
  <c r="G766" i="13"/>
  <c r="G767" i="13"/>
  <c r="G768" i="13"/>
  <c r="G769" i="13"/>
  <c r="G770" i="13"/>
  <c r="G771" i="13"/>
  <c r="G772" i="13"/>
  <c r="G773" i="13"/>
  <c r="G774" i="13"/>
  <c r="G775" i="13"/>
  <c r="G776" i="13"/>
  <c r="G777" i="13"/>
  <c r="G778" i="13"/>
  <c r="G779" i="13"/>
  <c r="G780" i="13"/>
  <c r="G781" i="13"/>
  <c r="G782" i="13"/>
  <c r="G783" i="13"/>
  <c r="G784" i="13"/>
  <c r="G785" i="13"/>
  <c r="G786" i="13"/>
  <c r="G787" i="13"/>
  <c r="G788" i="13"/>
  <c r="G789" i="13"/>
  <c r="G790" i="13"/>
  <c r="G791" i="13"/>
  <c r="G792" i="13"/>
  <c r="G793" i="13"/>
  <c r="G794" i="13"/>
  <c r="G795" i="13"/>
  <c r="G796" i="13"/>
  <c r="G797" i="13"/>
  <c r="G798" i="13"/>
  <c r="G799" i="13"/>
  <c r="G800" i="13"/>
  <c r="G801" i="13"/>
  <c r="G802" i="13"/>
  <c r="G803" i="13"/>
  <c r="G804" i="13"/>
  <c r="G805" i="13"/>
  <c r="G806" i="13"/>
  <c r="G807" i="13"/>
  <c r="G808" i="13"/>
  <c r="G809" i="13"/>
  <c r="G810" i="13"/>
  <c r="G811" i="13"/>
  <c r="G812" i="13"/>
  <c r="G813" i="13"/>
  <c r="G814" i="13"/>
  <c r="G815" i="13"/>
  <c r="G816" i="13"/>
  <c r="G817" i="13"/>
  <c r="G818" i="13"/>
  <c r="G819" i="13"/>
  <c r="G820" i="13"/>
  <c r="G821" i="13"/>
  <c r="G822" i="13"/>
  <c r="G823" i="13"/>
  <c r="G824" i="13"/>
  <c r="G825" i="13"/>
  <c r="G826" i="13"/>
  <c r="G827" i="13"/>
  <c r="G828" i="13"/>
  <c r="G829" i="13"/>
  <c r="G830" i="13"/>
  <c r="G831" i="13"/>
  <c r="G832" i="13"/>
  <c r="G833" i="13"/>
  <c r="G834" i="13"/>
  <c r="G835" i="13"/>
  <c r="G836" i="13"/>
  <c r="G837" i="13"/>
  <c r="G838" i="13"/>
  <c r="G839" i="13"/>
  <c r="G840" i="13"/>
  <c r="G841" i="13"/>
  <c r="G842" i="13"/>
  <c r="G843" i="13"/>
  <c r="G844" i="13"/>
  <c r="G845" i="13"/>
  <c r="G846" i="13"/>
  <c r="G847" i="13"/>
  <c r="G848" i="13"/>
  <c r="G849" i="13"/>
  <c r="G850" i="13"/>
  <c r="G851" i="13"/>
  <c r="G852" i="13"/>
  <c r="G853" i="13"/>
  <c r="G854" i="13"/>
  <c r="G855" i="13"/>
  <c r="G856" i="13"/>
  <c r="G857" i="13"/>
  <c r="G858" i="13"/>
  <c r="G859" i="13"/>
  <c r="G860" i="13"/>
  <c r="G861" i="13"/>
  <c r="G862" i="13"/>
  <c r="G863" i="13"/>
  <c r="G864" i="13"/>
  <c r="G865" i="13"/>
  <c r="G866" i="13"/>
  <c r="G867" i="13"/>
  <c r="G868" i="13"/>
  <c r="G869" i="13"/>
  <c r="G870" i="13"/>
  <c r="G871" i="13"/>
  <c r="G872" i="13"/>
  <c r="G873" i="13"/>
  <c r="G874" i="13"/>
  <c r="G875" i="13"/>
  <c r="G876" i="13"/>
  <c r="G877" i="13"/>
  <c r="G878" i="13"/>
  <c r="G879" i="13"/>
  <c r="G880" i="13"/>
  <c r="G881" i="13"/>
  <c r="G882" i="13"/>
  <c r="G883" i="13"/>
  <c r="G884" i="13"/>
  <c r="G885" i="13"/>
  <c r="G886" i="13"/>
  <c r="G887" i="13"/>
  <c r="G888" i="13"/>
  <c r="G889" i="13"/>
  <c r="G890" i="13"/>
  <c r="G891" i="13"/>
  <c r="G892" i="13"/>
  <c r="G893" i="13"/>
  <c r="G894" i="13"/>
  <c r="G895" i="13"/>
  <c r="G896" i="13"/>
  <c r="G897" i="13"/>
  <c r="G898" i="13"/>
  <c r="G899" i="13"/>
  <c r="G900" i="13"/>
  <c r="G901" i="13"/>
  <c r="G902" i="13"/>
  <c r="G903" i="13"/>
  <c r="G904" i="13"/>
  <c r="G905" i="13"/>
  <c r="G906" i="13"/>
  <c r="G907" i="13"/>
  <c r="G908" i="13"/>
  <c r="G909" i="13"/>
  <c r="G910" i="13"/>
  <c r="G911" i="13"/>
  <c r="G912" i="13"/>
  <c r="G913" i="13"/>
  <c r="G914" i="13"/>
  <c r="G915" i="13"/>
  <c r="G916" i="13"/>
  <c r="G917" i="13"/>
  <c r="G918" i="13"/>
  <c r="G919" i="13"/>
  <c r="G920" i="13"/>
  <c r="G921" i="13"/>
  <c r="G922" i="13"/>
  <c r="G923" i="13"/>
  <c r="G924" i="13"/>
  <c r="G925" i="13"/>
  <c r="G926" i="13"/>
  <c r="G927" i="13"/>
  <c r="G928" i="13"/>
  <c r="G929" i="13"/>
  <c r="G930" i="13"/>
  <c r="G931" i="13"/>
  <c r="G932" i="13"/>
  <c r="G933" i="13"/>
  <c r="G934" i="13"/>
  <c r="G935" i="13"/>
  <c r="G936" i="13"/>
  <c r="G937" i="13"/>
  <c r="G938" i="13"/>
  <c r="G939" i="13"/>
  <c r="G940" i="13"/>
  <c r="G941" i="13"/>
  <c r="G942" i="13"/>
  <c r="G943" i="13"/>
  <c r="G944" i="13"/>
  <c r="G945" i="13"/>
  <c r="G946" i="13"/>
  <c r="G947" i="13"/>
  <c r="G948" i="13"/>
  <c r="G949" i="13"/>
  <c r="G950" i="13"/>
  <c r="G951" i="13"/>
  <c r="G952" i="13"/>
  <c r="G953" i="13"/>
  <c r="G954" i="13"/>
  <c r="G955" i="13"/>
  <c r="G956" i="13"/>
  <c r="G957" i="13"/>
  <c r="G958" i="13"/>
  <c r="G959" i="13"/>
  <c r="G960" i="13"/>
  <c r="G961" i="13"/>
  <c r="G962" i="13"/>
  <c r="G963" i="13"/>
  <c r="G964" i="13"/>
  <c r="G965" i="13"/>
  <c r="G966" i="13"/>
  <c r="G967" i="13"/>
  <c r="G968" i="13"/>
  <c r="G969" i="13"/>
  <c r="G970" i="13"/>
  <c r="G971" i="13"/>
  <c r="G972" i="13"/>
  <c r="G973" i="13"/>
  <c r="G974" i="13"/>
  <c r="G975" i="13"/>
  <c r="G976" i="13"/>
  <c r="G977" i="13"/>
  <c r="G978" i="13"/>
  <c r="G979" i="13"/>
  <c r="G980" i="13"/>
  <c r="G981" i="13"/>
  <c r="G982" i="13"/>
  <c r="G983" i="13"/>
  <c r="G984" i="13"/>
  <c r="G985" i="13"/>
  <c r="G986" i="13"/>
  <c r="G987" i="13"/>
  <c r="G988" i="13"/>
  <c r="G989" i="13"/>
  <c r="G990" i="13"/>
  <c r="G991" i="13"/>
  <c r="G992" i="13"/>
  <c r="G993" i="13"/>
  <c r="G994" i="13"/>
  <c r="G995" i="13"/>
  <c r="G996" i="13"/>
  <c r="G997" i="13"/>
  <c r="G998" i="13"/>
  <c r="G999" i="13"/>
  <c r="G1000" i="13"/>
  <c r="G1001" i="13"/>
  <c r="G1002" i="13"/>
  <c r="G1003" i="13"/>
  <c r="G1004" i="13"/>
  <c r="G1005" i="13"/>
  <c r="G1006" i="13"/>
  <c r="G1007" i="13"/>
  <c r="G1008" i="13"/>
  <c r="G1009" i="13"/>
  <c r="G1010" i="13"/>
  <c r="G1011" i="13"/>
  <c r="G1012" i="13"/>
  <c r="G1013" i="13"/>
  <c r="G1014" i="13"/>
  <c r="G1015" i="13"/>
  <c r="G1016" i="13"/>
  <c r="G1017" i="13"/>
  <c r="G1018" i="13"/>
  <c r="G1019" i="13"/>
  <c r="G1020" i="13"/>
  <c r="G1021" i="13"/>
  <c r="G1022" i="13"/>
  <c r="G1023" i="13"/>
  <c r="G1024" i="13"/>
  <c r="G1025" i="13"/>
  <c r="G1026" i="13"/>
  <c r="G1027" i="13"/>
  <c r="G1028" i="13"/>
  <c r="G1029" i="13"/>
  <c r="G1030" i="13"/>
  <c r="G1031" i="13"/>
  <c r="G1032" i="13"/>
  <c r="G1033" i="13"/>
  <c r="G1034" i="13"/>
  <c r="G1035" i="13"/>
  <c r="G1036" i="13"/>
  <c r="G1037" i="13"/>
  <c r="G1038" i="13"/>
  <c r="G1039" i="13"/>
  <c r="G1040" i="13"/>
  <c r="G1041" i="13"/>
  <c r="G1042" i="13"/>
  <c r="G1043" i="13"/>
  <c r="G1044" i="13"/>
  <c r="G1045" i="13"/>
  <c r="G1046" i="13"/>
  <c r="G1047" i="13"/>
  <c r="G1048" i="13"/>
  <c r="G1049" i="13"/>
  <c r="G1050" i="13"/>
  <c r="G1051" i="13"/>
  <c r="G1052" i="13"/>
  <c r="G1053" i="13"/>
  <c r="G1054" i="13"/>
  <c r="G1055" i="13"/>
  <c r="G1056" i="13"/>
  <c r="G1057" i="13"/>
  <c r="G1058" i="13"/>
  <c r="G1059" i="13"/>
  <c r="G1060" i="13"/>
  <c r="G1061" i="13"/>
  <c r="G1062" i="13"/>
  <c r="G1063" i="13"/>
  <c r="G1064" i="13"/>
  <c r="G1065" i="13"/>
  <c r="G1066" i="13"/>
  <c r="G1067" i="13"/>
  <c r="G1068" i="13"/>
  <c r="G1069" i="13"/>
  <c r="G1070" i="13"/>
  <c r="G1071" i="13"/>
  <c r="G1072" i="13"/>
  <c r="G1073" i="13"/>
  <c r="G1074" i="13"/>
  <c r="G1075" i="13"/>
  <c r="G1076" i="13"/>
  <c r="G1077" i="13"/>
  <c r="G1078" i="13"/>
  <c r="G1079" i="13"/>
  <c r="G1080" i="13"/>
  <c r="G1081" i="13"/>
  <c r="G1082" i="13"/>
  <c r="G1083" i="13"/>
  <c r="G1084" i="13"/>
  <c r="G1085" i="13"/>
  <c r="G1086" i="13"/>
  <c r="G1087" i="13"/>
  <c r="G1088" i="13"/>
  <c r="G1089" i="13"/>
  <c r="G1090" i="13"/>
  <c r="G1091" i="13"/>
  <c r="G1092" i="13"/>
  <c r="G1093" i="13"/>
  <c r="G1094" i="13"/>
  <c r="G1095" i="13"/>
  <c r="G1096" i="13"/>
  <c r="G1097" i="13"/>
  <c r="G1098" i="13"/>
  <c r="G1099" i="13"/>
  <c r="G1100" i="13"/>
  <c r="G1101" i="13"/>
  <c r="G1102" i="13"/>
  <c r="G1103" i="13"/>
  <c r="G1104" i="13"/>
  <c r="G1105" i="13"/>
  <c r="G1106" i="13"/>
  <c r="G1107" i="13"/>
  <c r="G1108" i="13"/>
  <c r="G1109" i="13"/>
  <c r="G1110" i="13"/>
  <c r="G1111" i="13"/>
  <c r="G1112" i="13"/>
  <c r="G1113" i="13"/>
  <c r="G1114" i="13"/>
  <c r="G1115" i="13"/>
  <c r="G1116" i="13"/>
  <c r="G1117" i="13"/>
  <c r="G1118" i="13"/>
  <c r="G1119" i="13"/>
  <c r="G1120" i="13"/>
  <c r="G1121" i="13"/>
  <c r="G1122" i="13"/>
  <c r="G1123" i="13"/>
  <c r="G1124" i="13"/>
  <c r="G1125" i="13"/>
  <c r="G1126" i="13"/>
  <c r="G1127" i="13"/>
  <c r="G1128" i="13"/>
  <c r="G1129" i="13"/>
  <c r="G1130" i="13"/>
  <c r="G1131" i="13"/>
  <c r="G1132" i="13"/>
  <c r="G1133" i="13"/>
  <c r="G1134" i="13"/>
  <c r="G1135" i="13"/>
  <c r="G1136" i="13"/>
  <c r="G1137" i="13"/>
  <c r="G1138" i="13"/>
  <c r="G1139" i="13"/>
  <c r="G1140" i="13"/>
  <c r="G1141" i="13"/>
  <c r="G1142" i="13"/>
  <c r="G1143" i="13"/>
  <c r="G1144" i="13"/>
  <c r="G1145" i="13"/>
  <c r="G1146" i="13"/>
  <c r="G1147" i="13"/>
  <c r="G1148" i="13"/>
  <c r="G1149" i="13"/>
  <c r="G1150" i="13"/>
  <c r="G1151" i="13"/>
  <c r="G1152" i="13"/>
  <c r="G1153" i="13"/>
  <c r="G1154" i="13"/>
  <c r="G1155" i="13"/>
  <c r="G1156" i="13"/>
  <c r="G1157" i="13"/>
  <c r="G1158" i="13"/>
  <c r="G1159" i="13"/>
  <c r="G1160" i="13"/>
  <c r="G1161" i="13"/>
  <c r="G1162" i="13"/>
  <c r="G1163" i="13"/>
  <c r="G1164" i="13"/>
  <c r="G1165" i="13"/>
  <c r="G1166" i="13"/>
  <c r="G1167" i="13"/>
  <c r="G1168" i="13"/>
  <c r="G1169" i="13"/>
  <c r="G1170" i="13"/>
  <c r="G1171" i="13"/>
  <c r="G1172" i="13"/>
  <c r="G1173" i="13"/>
  <c r="G1174" i="13"/>
  <c r="G1175" i="13"/>
  <c r="G1176" i="13"/>
  <c r="G1177" i="13"/>
  <c r="G1178" i="13"/>
  <c r="G1179" i="13"/>
  <c r="G1180" i="13"/>
  <c r="G1181" i="13"/>
  <c r="G1182" i="13"/>
  <c r="G1183" i="13"/>
  <c r="G1184" i="13"/>
  <c r="G1185" i="13"/>
  <c r="G1186" i="13"/>
  <c r="G1187" i="13"/>
  <c r="G1188" i="13"/>
  <c r="G1189" i="13"/>
  <c r="G1190" i="13"/>
  <c r="G1191" i="13"/>
  <c r="G1192" i="13"/>
  <c r="G1193" i="13"/>
  <c r="G1194" i="13"/>
  <c r="G1195" i="13"/>
  <c r="G1196" i="13"/>
  <c r="G1197" i="13"/>
  <c r="G1198" i="13"/>
  <c r="G1199" i="13"/>
  <c r="G1200" i="13"/>
  <c r="G1201" i="13"/>
  <c r="G1202" i="13"/>
  <c r="G1203" i="13"/>
  <c r="G1204" i="13"/>
  <c r="G1205" i="13"/>
  <c r="G1206" i="13"/>
  <c r="G1207" i="13"/>
  <c r="G1208" i="13"/>
  <c r="G1209" i="13"/>
  <c r="G1210" i="13"/>
  <c r="G1211" i="13"/>
  <c r="G1212" i="13"/>
  <c r="G1213" i="13"/>
  <c r="G1214" i="13"/>
  <c r="G1215" i="13"/>
  <c r="G1216" i="13"/>
  <c r="G1217" i="13"/>
  <c r="G1218" i="13"/>
  <c r="G1219" i="13"/>
  <c r="G1220" i="13"/>
  <c r="G1221" i="13"/>
  <c r="G1222" i="13"/>
  <c r="G1223" i="13"/>
  <c r="G1224" i="13"/>
  <c r="G1225" i="13"/>
  <c r="G1226" i="13"/>
  <c r="G1227" i="13"/>
  <c r="G1228" i="13"/>
  <c r="G1229" i="13"/>
  <c r="G1230" i="13"/>
  <c r="G1231" i="13"/>
  <c r="G1232" i="13"/>
  <c r="G1233" i="13"/>
  <c r="G1234" i="13"/>
  <c r="G1235" i="13"/>
  <c r="G1236" i="13"/>
  <c r="G1237" i="13"/>
  <c r="G1238" i="13"/>
  <c r="G1239" i="13"/>
  <c r="G1240" i="13"/>
  <c r="G1241" i="13"/>
  <c r="G1242" i="13"/>
  <c r="G1243" i="13"/>
  <c r="G1244" i="13"/>
  <c r="G1245" i="13"/>
  <c r="G1246" i="13"/>
  <c r="G1247" i="13"/>
  <c r="G1248" i="13"/>
  <c r="G1249" i="13"/>
  <c r="G1250" i="13"/>
  <c r="G1251" i="13"/>
  <c r="G1252" i="13"/>
  <c r="G1253" i="13"/>
  <c r="G1254" i="13"/>
  <c r="G1255" i="13"/>
  <c r="G1256" i="13"/>
  <c r="G1257" i="13"/>
  <c r="G1258" i="13"/>
  <c r="G1259" i="13"/>
  <c r="G1260" i="13"/>
  <c r="G1261" i="13"/>
  <c r="G1262" i="13"/>
  <c r="G1263" i="13"/>
  <c r="G1264" i="13"/>
  <c r="G1265" i="13"/>
  <c r="G1266" i="13"/>
  <c r="G1267" i="13"/>
  <c r="G1268" i="13"/>
  <c r="G1269" i="13"/>
  <c r="G1270" i="13"/>
  <c r="G1271" i="13"/>
  <c r="G1272" i="13"/>
  <c r="G1273" i="13"/>
  <c r="G1274" i="13"/>
  <c r="G1275" i="13"/>
  <c r="G1276" i="13"/>
  <c r="G1277" i="13"/>
  <c r="G1278" i="13"/>
  <c r="G1279" i="13"/>
  <c r="G1280" i="13"/>
  <c r="G1281" i="13"/>
  <c r="G1282" i="13"/>
  <c r="G1283" i="13"/>
  <c r="G1284" i="13"/>
  <c r="G1285" i="13"/>
  <c r="G1286" i="13"/>
  <c r="G1287" i="13"/>
  <c r="G1288" i="13"/>
  <c r="G1289" i="13"/>
  <c r="G1290" i="13"/>
  <c r="G1291" i="13"/>
  <c r="G1292" i="13"/>
  <c r="G1293" i="13"/>
  <c r="G1294" i="13"/>
  <c r="G1295" i="13"/>
  <c r="G1296" i="13"/>
  <c r="G1297" i="13"/>
  <c r="G1298" i="13"/>
  <c r="G1299" i="13"/>
  <c r="G1300" i="13"/>
  <c r="G1301" i="13"/>
  <c r="G1302" i="13"/>
  <c r="G1303" i="13"/>
  <c r="G1304" i="13"/>
  <c r="G1305" i="13"/>
  <c r="G1306" i="13"/>
  <c r="G1307" i="13"/>
  <c r="G1308" i="13"/>
  <c r="G1309" i="13"/>
  <c r="G1310" i="13"/>
  <c r="G1311" i="13"/>
  <c r="G1312" i="13"/>
  <c r="G1313" i="13"/>
  <c r="G1314" i="13"/>
  <c r="G1315" i="13"/>
  <c r="G1316" i="13"/>
  <c r="G1317" i="13"/>
  <c r="G1318" i="13"/>
  <c r="G1319" i="13"/>
  <c r="G1320" i="13"/>
  <c r="G1321" i="13"/>
  <c r="G1322" i="13"/>
  <c r="G1323" i="13"/>
  <c r="G1324" i="13"/>
  <c r="G1325" i="13"/>
  <c r="G1326" i="13"/>
  <c r="G1327" i="13"/>
  <c r="G1328" i="13"/>
  <c r="G1329" i="13"/>
  <c r="G1330" i="13"/>
  <c r="G1331" i="13"/>
  <c r="G1332" i="13"/>
  <c r="G1333" i="13"/>
  <c r="G1334" i="13"/>
  <c r="G1335" i="13"/>
  <c r="G1336" i="13"/>
  <c r="G1337" i="13"/>
  <c r="G1338" i="13"/>
  <c r="G1339" i="13"/>
  <c r="G1340" i="13"/>
  <c r="G1341" i="13"/>
  <c r="G1342" i="13"/>
  <c r="G1343" i="13"/>
  <c r="G1344" i="13"/>
  <c r="G1345" i="13"/>
  <c r="G1346" i="13"/>
  <c r="G1347" i="13"/>
  <c r="G1348" i="13"/>
  <c r="G1349" i="13"/>
  <c r="G1350" i="13"/>
  <c r="G1351" i="13"/>
  <c r="G1352" i="13"/>
  <c r="G1353" i="13"/>
  <c r="G1354" i="13"/>
  <c r="G1355" i="13"/>
  <c r="G1356" i="13"/>
  <c r="G1357" i="13"/>
  <c r="G1358" i="13"/>
  <c r="G1359" i="13"/>
  <c r="G1360" i="13"/>
  <c r="G1361" i="13"/>
  <c r="G1362" i="13"/>
  <c r="G1363" i="13"/>
  <c r="G1364" i="13"/>
  <c r="G1365" i="13"/>
  <c r="G1366" i="13"/>
  <c r="G1367" i="13"/>
  <c r="G1368" i="13"/>
  <c r="G1369" i="13"/>
  <c r="G1370" i="13"/>
  <c r="G1371" i="13"/>
  <c r="G1372" i="13"/>
  <c r="G1373" i="13"/>
  <c r="G1374" i="13"/>
  <c r="G1375" i="13"/>
  <c r="G1376" i="13"/>
  <c r="G1377" i="13"/>
  <c r="G1378" i="13"/>
  <c r="G1379" i="13"/>
  <c r="G1380" i="13"/>
  <c r="G1381" i="13"/>
  <c r="G1382" i="13"/>
  <c r="G1383" i="13"/>
  <c r="G1384" i="13"/>
  <c r="G1385" i="13"/>
  <c r="G1386" i="13"/>
  <c r="G1387" i="13"/>
  <c r="G1388" i="13"/>
  <c r="G1389" i="13"/>
  <c r="G1390" i="13"/>
  <c r="G1391" i="13"/>
  <c r="G1392" i="13"/>
  <c r="G1393" i="13"/>
  <c r="G1394" i="13"/>
  <c r="G1395" i="13"/>
  <c r="G1396" i="13"/>
  <c r="G1397" i="13"/>
  <c r="G1398" i="13"/>
  <c r="G1399" i="13"/>
  <c r="G1400" i="13"/>
  <c r="G1401" i="13"/>
  <c r="G1402" i="13"/>
  <c r="G1403" i="13"/>
  <c r="G1404" i="13"/>
  <c r="G1405" i="13"/>
  <c r="G1406" i="13"/>
  <c r="G1407" i="13"/>
  <c r="G1408" i="13"/>
  <c r="G1409" i="13"/>
  <c r="G1410" i="13"/>
  <c r="G1411" i="13"/>
  <c r="G1412" i="13"/>
  <c r="G1413" i="13"/>
  <c r="G1414" i="13"/>
  <c r="G1415" i="13"/>
  <c r="G1416" i="13"/>
  <c r="G1417" i="13"/>
  <c r="G1418" i="13"/>
  <c r="G1419" i="13"/>
  <c r="G1420" i="13"/>
  <c r="G1421" i="13"/>
  <c r="G1422" i="13"/>
  <c r="G1423" i="13"/>
  <c r="G1424" i="13"/>
  <c r="G1425" i="13"/>
  <c r="G1426" i="13"/>
  <c r="G1427" i="13"/>
  <c r="G1428" i="13"/>
  <c r="G1429" i="13"/>
  <c r="G1430" i="13"/>
  <c r="G1431" i="13"/>
  <c r="G1432" i="13"/>
  <c r="G1433" i="13"/>
  <c r="G1434" i="13"/>
  <c r="G1435" i="13"/>
  <c r="G1436" i="13"/>
  <c r="G1437" i="13"/>
  <c r="G1438" i="13"/>
  <c r="G1439" i="13"/>
  <c r="G1440" i="13"/>
  <c r="G1441" i="13"/>
  <c r="G1442" i="13"/>
  <c r="G1443" i="13"/>
  <c r="G1444" i="13"/>
  <c r="G1445" i="13"/>
  <c r="G1446" i="13"/>
  <c r="G1447" i="13"/>
  <c r="G1448" i="13"/>
  <c r="G1449" i="13"/>
  <c r="G1450" i="13"/>
  <c r="G1451" i="13"/>
  <c r="G1452" i="13"/>
  <c r="G1453" i="13"/>
  <c r="G1454" i="13"/>
  <c r="G1455" i="13"/>
  <c r="G1456" i="13"/>
  <c r="G1457" i="13"/>
  <c r="G1458" i="13"/>
  <c r="G1459" i="13"/>
  <c r="G1460" i="13"/>
  <c r="G1461" i="13"/>
  <c r="G1462" i="13"/>
  <c r="G1463" i="13"/>
  <c r="G1464" i="13"/>
  <c r="G1465" i="13"/>
  <c r="G1466" i="13"/>
  <c r="G1467" i="13"/>
  <c r="G1468" i="13"/>
  <c r="G1469" i="13"/>
  <c r="G1470" i="13"/>
  <c r="G1471" i="13"/>
  <c r="G1472" i="13"/>
  <c r="G1473" i="13"/>
  <c r="G1474" i="13"/>
  <c r="G1475" i="13"/>
  <c r="G1476" i="13"/>
  <c r="G1477" i="13"/>
  <c r="G1478" i="13"/>
  <c r="G1479" i="13"/>
  <c r="G1480" i="13"/>
  <c r="G1481" i="13"/>
  <c r="G1482" i="13"/>
  <c r="G1483" i="13"/>
  <c r="G1484" i="13"/>
  <c r="G1485" i="13"/>
  <c r="G1486" i="13"/>
  <c r="G1487" i="13"/>
  <c r="G1488" i="13"/>
  <c r="G1489" i="13"/>
  <c r="G1490" i="13"/>
  <c r="G1491" i="13"/>
  <c r="G1492" i="13"/>
  <c r="G1493" i="13"/>
  <c r="G1494" i="13"/>
  <c r="G1495" i="13"/>
  <c r="G1496" i="13"/>
  <c r="G1497" i="13"/>
  <c r="G1498" i="13"/>
  <c r="G1499" i="13"/>
  <c r="G1500" i="13"/>
  <c r="G1501" i="13"/>
  <c r="G1502" i="13"/>
  <c r="G1503" i="13"/>
  <c r="G1504" i="13"/>
  <c r="G1505" i="13"/>
  <c r="G1506" i="13"/>
  <c r="G1507" i="13"/>
  <c r="G1508" i="13"/>
  <c r="G1509" i="13"/>
  <c r="G1510" i="13"/>
  <c r="G1511" i="13"/>
  <c r="G1512" i="13"/>
  <c r="G1513" i="13"/>
  <c r="G1514" i="13"/>
  <c r="G1515" i="13"/>
  <c r="G1516" i="13"/>
  <c r="G1517" i="13"/>
  <c r="G1518" i="13"/>
  <c r="G1519" i="13"/>
  <c r="G1520" i="13"/>
  <c r="G1521" i="13"/>
  <c r="G1522" i="13"/>
  <c r="G1523" i="13"/>
  <c r="G1524" i="13"/>
  <c r="G1525" i="13"/>
  <c r="G1526" i="13"/>
  <c r="G1527" i="13"/>
  <c r="G1528" i="13"/>
  <c r="G1529" i="13"/>
  <c r="G1530" i="13"/>
  <c r="G1531" i="13"/>
  <c r="G1532" i="13"/>
  <c r="G1533" i="13"/>
  <c r="G1534" i="13"/>
  <c r="G1535" i="13"/>
  <c r="G1536" i="13"/>
  <c r="G1537" i="13"/>
  <c r="G1538" i="13"/>
  <c r="G1539" i="13"/>
  <c r="G1540" i="13"/>
  <c r="G1541" i="13"/>
  <c r="G1542" i="13"/>
  <c r="G1543" i="13"/>
  <c r="G1544" i="13"/>
  <c r="G1545" i="13"/>
  <c r="G1546" i="13"/>
  <c r="G1547" i="13"/>
  <c r="G1548" i="13"/>
  <c r="G1549" i="13"/>
  <c r="G1550" i="13"/>
  <c r="G1551" i="13"/>
  <c r="G1552" i="13"/>
  <c r="G1553" i="13"/>
  <c r="G1554" i="13"/>
  <c r="G1555" i="13"/>
  <c r="G1556" i="13"/>
  <c r="G1557" i="13"/>
  <c r="G1558" i="13"/>
  <c r="G1559" i="13"/>
  <c r="G1560" i="13"/>
  <c r="G1561" i="13"/>
  <c r="G1562" i="13"/>
  <c r="G1563" i="13"/>
  <c r="G1564" i="13"/>
  <c r="G1565" i="13"/>
  <c r="G1566" i="13"/>
  <c r="G1567" i="13"/>
  <c r="G1568" i="13"/>
  <c r="G1569" i="13"/>
  <c r="G1570" i="13"/>
  <c r="G1571" i="13"/>
  <c r="G1572" i="13"/>
  <c r="G1573" i="13"/>
  <c r="G1574" i="13"/>
  <c r="G1575" i="13"/>
  <c r="G1576" i="13"/>
  <c r="G1577" i="13"/>
  <c r="G1578" i="13"/>
  <c r="G1579" i="13"/>
  <c r="G1580" i="13"/>
  <c r="G1581" i="13"/>
  <c r="G1582" i="13"/>
  <c r="G1583" i="13"/>
  <c r="G1584" i="13"/>
  <c r="G1585" i="13"/>
  <c r="G1586" i="13"/>
  <c r="G1587" i="13"/>
  <c r="G1588" i="13"/>
  <c r="G1589" i="13"/>
  <c r="G1590" i="13"/>
  <c r="G1591" i="13"/>
  <c r="G1592" i="13"/>
  <c r="G1593" i="13"/>
  <c r="G1594" i="13"/>
  <c r="G1595" i="13"/>
  <c r="G1596" i="13"/>
  <c r="G1597" i="13"/>
  <c r="G1598" i="13"/>
  <c r="G1599" i="13"/>
  <c r="G1600" i="13"/>
  <c r="G1601" i="13"/>
  <c r="G1602" i="13"/>
  <c r="G1603" i="13"/>
  <c r="G1604" i="13"/>
  <c r="G1605" i="13"/>
  <c r="G1606" i="13"/>
  <c r="G1607" i="13"/>
  <c r="G1608" i="13"/>
  <c r="G1609" i="13"/>
  <c r="G1610" i="13"/>
  <c r="G1611" i="13"/>
  <c r="G1612" i="13"/>
  <c r="G1613" i="13"/>
  <c r="G1614" i="13"/>
  <c r="G1615" i="13"/>
  <c r="G1616" i="13"/>
  <c r="G1617" i="13"/>
  <c r="G1618" i="13"/>
  <c r="G1619" i="13"/>
  <c r="G1620" i="13"/>
  <c r="G1621" i="13"/>
  <c r="G1622" i="13"/>
  <c r="G1623" i="13"/>
  <c r="G1624" i="13"/>
  <c r="G1625" i="13"/>
  <c r="G1626" i="13"/>
  <c r="G1627" i="13"/>
  <c r="G1628" i="13"/>
  <c r="G1629" i="13"/>
  <c r="G1630" i="13"/>
  <c r="G1631" i="13"/>
  <c r="G1632" i="13"/>
  <c r="G1633" i="13"/>
  <c r="G1634" i="13"/>
  <c r="G1635" i="13"/>
  <c r="G1636" i="13"/>
  <c r="G1637" i="13"/>
  <c r="G1638" i="13"/>
  <c r="G1639" i="13"/>
  <c r="G1640" i="13"/>
  <c r="G1641" i="13"/>
  <c r="G1642" i="13"/>
  <c r="G1643" i="13"/>
  <c r="G1644" i="13"/>
  <c r="G1645" i="13"/>
  <c r="G1646" i="13"/>
  <c r="G1647" i="13"/>
  <c r="G1648" i="13"/>
  <c r="G1649" i="13"/>
  <c r="G1650" i="13"/>
  <c r="G1651" i="13"/>
  <c r="G1652" i="13"/>
  <c r="G1653" i="13"/>
  <c r="G1654" i="13"/>
  <c r="G1655" i="13"/>
  <c r="G1656" i="13"/>
  <c r="G1657" i="13"/>
  <c r="G1658" i="13"/>
  <c r="G1659" i="13"/>
  <c r="G1660" i="13"/>
  <c r="G1661" i="13"/>
  <c r="G1662" i="13"/>
  <c r="G1663" i="13"/>
  <c r="G1664" i="13"/>
  <c r="G1665" i="13"/>
  <c r="G1666" i="13"/>
  <c r="G1667" i="13"/>
  <c r="G1668" i="13"/>
  <c r="G1669" i="13"/>
  <c r="G1670" i="13"/>
  <c r="G1671" i="13"/>
  <c r="G1672" i="13"/>
  <c r="G1673" i="13"/>
  <c r="G1674" i="13"/>
  <c r="G1675" i="13"/>
  <c r="G1676" i="13"/>
  <c r="G1677" i="13"/>
  <c r="G1678" i="13"/>
  <c r="G1679" i="13"/>
  <c r="G1680" i="13"/>
  <c r="G1681" i="13"/>
  <c r="G1682" i="13"/>
  <c r="G1683" i="13"/>
  <c r="G1684" i="13"/>
  <c r="G1685" i="13"/>
  <c r="G1686" i="13"/>
  <c r="G1687" i="13"/>
  <c r="G1688" i="13"/>
  <c r="G1689" i="13"/>
  <c r="G1690" i="13"/>
  <c r="G1691" i="13"/>
  <c r="G1692" i="13"/>
  <c r="G1693" i="13"/>
  <c r="G1694" i="13"/>
  <c r="G1695" i="13"/>
  <c r="G1696" i="13"/>
  <c r="G1697" i="13"/>
  <c r="G1698" i="13"/>
  <c r="G1699" i="13"/>
  <c r="G1700" i="13"/>
  <c r="G1701" i="13"/>
  <c r="G1702" i="13"/>
  <c r="G1703" i="13"/>
  <c r="G1704" i="13"/>
  <c r="G1705" i="13"/>
  <c r="G1706" i="13"/>
  <c r="G1707" i="13"/>
  <c r="G1708" i="13"/>
  <c r="G1709" i="13"/>
  <c r="G1710" i="13"/>
  <c r="G1711" i="13"/>
  <c r="G1712" i="13"/>
  <c r="G1713" i="13"/>
  <c r="G1714" i="13"/>
  <c r="G1715" i="13"/>
  <c r="G1716" i="13"/>
  <c r="G1717" i="13"/>
  <c r="G1718" i="13"/>
  <c r="G1719" i="13"/>
  <c r="G1720" i="13"/>
  <c r="G1721" i="13"/>
  <c r="G1722" i="13"/>
  <c r="G1723" i="13"/>
  <c r="G1724" i="13"/>
  <c r="G1725" i="13"/>
  <c r="G1726" i="13"/>
  <c r="G1727" i="13"/>
  <c r="G1728" i="13"/>
  <c r="G1729" i="13"/>
  <c r="G1730" i="13"/>
  <c r="G1731" i="13"/>
  <c r="G1732" i="13"/>
  <c r="G1733" i="13"/>
  <c r="G1734" i="13"/>
  <c r="G1735" i="13"/>
  <c r="G1736" i="13"/>
  <c r="G1737" i="13"/>
  <c r="G1738" i="13"/>
  <c r="G1739" i="13"/>
  <c r="G1740" i="13"/>
  <c r="G1741" i="13"/>
  <c r="G1742" i="13"/>
  <c r="G1743" i="13"/>
  <c r="G1744" i="13"/>
  <c r="G1745" i="13"/>
  <c r="G1746" i="13"/>
  <c r="G1747" i="13"/>
  <c r="G1748" i="13"/>
  <c r="G1749" i="13"/>
  <c r="G1750" i="13"/>
  <c r="G1751" i="13"/>
  <c r="G1752" i="13"/>
  <c r="G1753" i="13"/>
  <c r="G1754" i="13"/>
  <c r="G1755" i="13"/>
  <c r="G1756" i="13"/>
  <c r="G1757" i="13"/>
  <c r="G1758" i="13"/>
  <c r="G1759" i="13"/>
  <c r="G1760" i="13"/>
  <c r="G1761" i="13"/>
  <c r="G1762" i="13"/>
  <c r="G1763" i="13"/>
  <c r="G1764" i="13"/>
  <c r="G1765" i="13"/>
  <c r="G1766" i="13"/>
  <c r="G1767" i="13"/>
  <c r="G1768" i="13"/>
  <c r="G1769" i="13"/>
  <c r="G1770" i="13"/>
  <c r="G1771" i="13"/>
  <c r="G1772" i="13"/>
  <c r="G1773" i="13"/>
  <c r="G1774" i="13"/>
  <c r="G1775" i="13"/>
  <c r="G1776" i="13"/>
  <c r="G1777" i="13"/>
  <c r="G1778" i="13"/>
  <c r="G1779" i="13"/>
  <c r="G1780" i="13"/>
  <c r="G1781" i="13"/>
  <c r="G1782" i="13"/>
  <c r="G1783" i="13"/>
  <c r="G1784" i="13"/>
  <c r="G1785" i="13"/>
  <c r="G1786" i="13"/>
  <c r="G1787" i="13"/>
  <c r="G1788" i="13"/>
  <c r="G1789" i="13"/>
  <c r="G1790" i="13"/>
  <c r="G1791" i="13"/>
  <c r="G1792" i="13"/>
  <c r="G1793" i="13"/>
  <c r="G1794" i="13"/>
  <c r="G1795" i="13"/>
  <c r="G1796" i="13"/>
  <c r="G1797" i="13"/>
  <c r="G1798" i="13"/>
  <c r="G1799" i="13"/>
  <c r="G1800" i="13"/>
  <c r="G1801" i="13"/>
  <c r="G1802" i="13"/>
  <c r="G1803" i="13"/>
  <c r="G1804" i="13"/>
  <c r="G1805" i="13"/>
  <c r="G1806" i="13"/>
  <c r="G1807" i="13"/>
  <c r="G1808" i="13"/>
  <c r="G1809" i="13"/>
  <c r="G1810" i="13"/>
  <c r="G1811" i="13"/>
  <c r="G1812" i="13"/>
  <c r="G1813" i="13"/>
  <c r="G1814" i="13"/>
  <c r="G1815" i="13"/>
  <c r="G1816" i="13"/>
  <c r="G1817" i="13"/>
  <c r="G1818" i="13"/>
  <c r="G1819" i="13"/>
  <c r="G1820" i="13"/>
  <c r="G1821" i="13"/>
  <c r="G1822" i="13"/>
  <c r="G1823" i="13"/>
  <c r="G1824" i="13"/>
  <c r="G1825" i="13"/>
  <c r="G1826" i="13"/>
  <c r="G1827" i="13"/>
  <c r="G1828" i="13"/>
  <c r="G1829" i="13"/>
  <c r="G1830" i="13"/>
  <c r="G1831" i="13"/>
  <c r="G1832" i="13"/>
  <c r="G1833" i="13"/>
  <c r="G1834" i="13"/>
  <c r="G1835" i="13"/>
  <c r="G1836" i="13"/>
  <c r="G1837" i="13"/>
  <c r="G1838" i="13"/>
  <c r="G1839" i="13"/>
  <c r="G1840" i="13"/>
  <c r="G1841" i="13"/>
  <c r="G1842" i="13"/>
  <c r="G1843" i="13"/>
  <c r="G1844" i="13"/>
  <c r="G1845" i="13"/>
  <c r="G1846" i="13"/>
  <c r="G1847" i="13"/>
  <c r="G1848" i="13"/>
  <c r="G1849" i="13"/>
  <c r="G1850" i="13"/>
  <c r="G1851" i="13"/>
  <c r="G1852" i="13"/>
  <c r="G1853" i="13"/>
  <c r="G1854" i="13"/>
  <c r="G1855" i="13"/>
  <c r="G1856" i="13"/>
  <c r="G1857" i="13"/>
  <c r="G1858" i="13"/>
  <c r="G1859" i="13"/>
  <c r="G1860" i="13"/>
  <c r="G1861" i="13"/>
  <c r="G1862" i="13"/>
  <c r="G1863" i="13"/>
  <c r="G1864" i="13"/>
  <c r="G1865" i="13"/>
  <c r="G1866" i="13"/>
  <c r="G1867" i="13"/>
  <c r="G1868" i="13"/>
  <c r="G1869" i="13"/>
  <c r="G1870" i="13"/>
  <c r="G1871" i="13"/>
  <c r="G1872" i="13"/>
  <c r="G1873" i="13"/>
  <c r="G1874" i="13"/>
  <c r="G1875" i="13"/>
  <c r="G1876" i="13"/>
  <c r="G1877" i="13"/>
  <c r="G1878" i="13"/>
  <c r="G1879" i="13"/>
  <c r="G1880" i="13"/>
  <c r="G1881" i="13"/>
  <c r="G1882" i="13"/>
  <c r="G1883" i="13"/>
  <c r="G1884" i="13"/>
  <c r="G1885" i="13"/>
  <c r="G1886" i="13"/>
  <c r="G1887" i="13"/>
  <c r="G1888" i="13"/>
  <c r="G1889" i="13"/>
  <c r="G1890" i="13"/>
  <c r="G1891" i="13"/>
  <c r="G1892" i="13"/>
  <c r="G1893" i="13"/>
  <c r="G1894" i="13"/>
  <c r="G1895" i="13"/>
  <c r="G1896" i="13"/>
  <c r="G1897" i="13"/>
  <c r="G1898" i="13"/>
  <c r="G1899" i="13"/>
  <c r="G1900" i="13"/>
  <c r="G1901" i="13"/>
  <c r="G1902" i="13"/>
  <c r="G1903" i="13"/>
  <c r="G1904" i="13"/>
  <c r="G1905" i="13"/>
  <c r="G1906" i="13"/>
  <c r="G1907" i="13"/>
  <c r="G1908" i="13"/>
  <c r="G1909" i="13"/>
  <c r="G1910" i="13"/>
  <c r="G1911" i="13"/>
  <c r="G1912" i="13"/>
  <c r="G1913" i="13"/>
  <c r="G1914" i="13"/>
  <c r="G1915" i="13"/>
  <c r="G1916" i="13"/>
  <c r="G1917" i="13"/>
  <c r="G1918" i="13"/>
  <c r="G1919" i="13"/>
  <c r="G1920" i="13"/>
  <c r="G1921" i="13"/>
  <c r="G1922" i="13"/>
  <c r="G1923" i="13"/>
  <c r="G1924" i="13"/>
  <c r="G1925" i="13"/>
  <c r="G1926" i="13"/>
  <c r="G1927" i="13"/>
  <c r="G1928" i="13"/>
  <c r="G1929" i="13"/>
  <c r="G1930" i="13"/>
  <c r="G1931" i="13"/>
  <c r="G1932" i="13"/>
  <c r="G1933" i="13"/>
  <c r="G1934" i="13"/>
  <c r="G1935" i="13"/>
  <c r="G1936" i="13"/>
  <c r="G1937" i="13"/>
  <c r="G1938" i="13"/>
  <c r="G1939" i="13"/>
  <c r="G1940" i="13"/>
  <c r="G1941" i="13"/>
  <c r="G1942" i="13"/>
  <c r="G1943" i="13"/>
  <c r="G1944" i="13"/>
  <c r="G1945" i="13"/>
  <c r="G1946" i="13"/>
  <c r="G1947" i="13"/>
  <c r="G1948" i="13"/>
  <c r="G1949" i="13"/>
  <c r="G1950" i="13"/>
  <c r="G1951" i="13"/>
  <c r="G1952" i="13"/>
  <c r="G1953" i="13"/>
  <c r="G1954" i="13"/>
  <c r="G1955" i="13"/>
  <c r="G1956" i="13"/>
  <c r="G1957" i="13"/>
  <c r="G1958" i="13"/>
  <c r="G1959" i="13"/>
  <c r="G1960" i="13"/>
  <c r="G1961" i="13"/>
  <c r="G1962" i="13"/>
  <c r="G1963" i="13"/>
  <c r="G1964" i="13"/>
  <c r="G1965" i="13"/>
  <c r="G1966" i="13"/>
  <c r="G1967" i="13"/>
  <c r="G1968" i="13"/>
  <c r="G1969" i="13"/>
  <c r="G1970" i="13"/>
  <c r="G1971" i="13"/>
  <c r="G1972" i="13"/>
  <c r="G1973" i="13"/>
  <c r="G1974" i="13"/>
  <c r="G1975" i="13"/>
  <c r="G1976" i="13"/>
  <c r="G1977" i="13"/>
  <c r="G1978" i="13"/>
  <c r="G1979" i="13"/>
  <c r="G1980" i="13"/>
  <c r="G1981" i="13"/>
  <c r="G1982" i="13"/>
  <c r="G1983" i="13"/>
  <c r="G1984" i="13"/>
  <c r="G1985" i="13"/>
  <c r="G1986" i="13"/>
  <c r="G1987" i="13"/>
  <c r="G1988" i="13"/>
  <c r="G1989" i="13"/>
  <c r="G1990" i="13"/>
  <c r="G1991" i="13"/>
  <c r="G1992" i="13"/>
  <c r="G1993" i="13"/>
  <c r="G1994" i="13"/>
  <c r="G1995" i="13"/>
  <c r="G1996" i="13"/>
  <c r="G1997" i="13"/>
  <c r="G1998" i="13"/>
  <c r="G1999" i="13"/>
  <c r="G2000" i="13"/>
  <c r="G2001" i="13"/>
  <c r="G2002" i="13"/>
  <c r="G2003" i="13"/>
  <c r="G2004" i="13"/>
  <c r="G2005" i="13"/>
  <c r="G2006" i="13"/>
  <c r="G2007" i="13"/>
  <c r="G2008" i="13"/>
  <c r="G2009" i="13"/>
  <c r="G2010" i="13"/>
  <c r="G2011" i="13"/>
  <c r="G2012" i="13"/>
  <c r="G2013" i="13"/>
  <c r="G2014" i="13"/>
  <c r="G2015" i="13"/>
  <c r="G2016" i="13"/>
  <c r="G2017" i="13"/>
  <c r="G2018" i="13"/>
  <c r="G2019" i="13"/>
  <c r="G2020" i="13"/>
  <c r="G2021" i="13"/>
  <c r="G2022" i="13"/>
  <c r="G2023" i="13"/>
  <c r="G2024" i="13"/>
  <c r="G2025" i="13"/>
  <c r="G2026" i="13"/>
  <c r="G2027" i="13"/>
  <c r="G2028" i="13"/>
  <c r="G2029" i="13"/>
  <c r="G2030" i="13"/>
  <c r="G2031" i="13"/>
  <c r="G2032" i="13"/>
  <c r="G2033" i="13"/>
  <c r="G2034" i="13"/>
  <c r="G2035" i="13"/>
  <c r="G2036" i="13"/>
  <c r="G2037" i="13"/>
  <c r="G2038" i="13"/>
  <c r="G2039" i="13"/>
  <c r="G2040" i="13"/>
  <c r="G2041" i="13"/>
  <c r="G2042" i="13"/>
  <c r="G2043" i="13"/>
  <c r="G2044" i="13"/>
  <c r="G2045" i="13"/>
  <c r="G2046" i="13"/>
  <c r="G2047" i="13"/>
  <c r="G2048" i="13"/>
  <c r="G2049" i="13"/>
  <c r="G2050" i="13"/>
  <c r="G2051" i="13"/>
  <c r="G2052" i="13"/>
  <c r="G2053" i="13"/>
  <c r="G2054" i="13"/>
  <c r="G2055" i="13"/>
  <c r="G2056" i="13"/>
  <c r="G2057" i="13"/>
  <c r="G2058" i="13"/>
  <c r="G2059" i="13"/>
  <c r="G2060" i="13"/>
  <c r="G2061" i="13"/>
  <c r="G2062" i="13"/>
  <c r="G2063" i="13"/>
  <c r="G2064" i="13"/>
  <c r="G2065" i="13"/>
  <c r="G2066" i="13"/>
  <c r="G2067" i="13"/>
  <c r="G2068" i="13"/>
  <c r="G2069" i="13"/>
  <c r="G2070" i="13"/>
  <c r="G2071" i="13"/>
  <c r="G2072" i="13"/>
  <c r="G2073" i="13"/>
  <c r="G2074" i="13"/>
  <c r="G2075" i="13"/>
  <c r="G2076" i="13"/>
  <c r="G2077" i="13"/>
  <c r="G2078" i="13"/>
  <c r="G2079" i="13"/>
  <c r="G2080" i="13"/>
  <c r="G2081" i="13"/>
  <c r="G2082" i="13"/>
  <c r="G2083" i="13"/>
  <c r="G2084" i="13"/>
  <c r="G2085" i="13"/>
  <c r="G2086" i="13"/>
  <c r="G2087" i="13"/>
  <c r="G2088" i="13"/>
  <c r="G2089" i="13"/>
  <c r="G2090" i="13"/>
  <c r="G2091" i="13"/>
  <c r="G2092" i="13"/>
  <c r="G2093" i="13"/>
  <c r="G2094" i="13"/>
  <c r="G2095" i="13"/>
  <c r="G2096" i="13"/>
  <c r="G2097" i="13"/>
  <c r="G2098" i="13"/>
  <c r="G2099" i="13"/>
  <c r="G2100" i="13"/>
  <c r="G2101" i="13"/>
  <c r="G2102" i="13"/>
  <c r="G2103" i="13"/>
  <c r="G2104" i="13"/>
  <c r="G2105" i="13"/>
  <c r="G2106" i="13"/>
  <c r="G2107" i="13"/>
  <c r="G2108" i="13"/>
  <c r="G2109" i="13"/>
  <c r="G2110" i="13"/>
  <c r="G2111" i="13"/>
  <c r="G2112" i="13"/>
  <c r="G2113" i="13"/>
  <c r="G2114" i="13"/>
  <c r="G2115" i="13"/>
  <c r="G2116" i="13"/>
  <c r="G2117" i="13"/>
  <c r="G2118" i="13"/>
  <c r="G2119" i="13"/>
  <c r="G2120" i="13"/>
  <c r="G2121" i="13"/>
  <c r="G2122" i="13"/>
  <c r="G2123" i="13"/>
  <c r="G2124" i="13"/>
  <c r="G2125" i="13"/>
  <c r="G2126" i="13"/>
  <c r="G2127" i="13"/>
  <c r="G2128" i="13"/>
  <c r="G2129" i="13"/>
  <c r="G2130" i="13"/>
  <c r="G2131" i="13"/>
  <c r="G2132" i="13"/>
  <c r="G2133" i="13"/>
  <c r="G2134" i="13"/>
  <c r="G2135" i="13"/>
  <c r="G2136" i="13"/>
  <c r="G2137" i="13"/>
  <c r="G2138" i="13"/>
  <c r="G2139" i="13"/>
  <c r="G2140" i="13"/>
  <c r="G2141" i="13"/>
  <c r="G2142" i="13"/>
  <c r="G2143" i="13"/>
  <c r="G2144" i="13"/>
  <c r="G2145" i="13"/>
  <c r="G2146" i="13"/>
  <c r="G2147" i="13"/>
  <c r="G2148" i="13"/>
  <c r="G2149" i="13"/>
  <c r="G2150" i="13"/>
  <c r="G2151" i="13"/>
  <c r="G2152" i="13"/>
  <c r="G2153" i="13"/>
  <c r="G2154" i="13"/>
  <c r="G2155" i="13"/>
  <c r="G2156" i="13"/>
  <c r="G2157" i="13"/>
  <c r="G2158" i="13"/>
  <c r="G2159" i="13"/>
  <c r="G2160" i="13"/>
  <c r="G2161" i="13"/>
  <c r="G2162" i="13"/>
  <c r="G2163" i="13"/>
  <c r="G2164" i="13"/>
  <c r="G2165" i="13"/>
  <c r="G2166" i="13"/>
  <c r="G2167" i="13"/>
  <c r="G2168" i="13"/>
  <c r="G2169" i="13"/>
  <c r="G2170" i="13"/>
  <c r="G2171" i="13"/>
  <c r="G2172" i="13"/>
  <c r="G2173" i="13"/>
  <c r="G2174" i="13"/>
  <c r="G2175" i="13"/>
  <c r="G2176" i="13"/>
  <c r="G2177" i="13"/>
  <c r="G2178" i="13"/>
  <c r="G2179" i="13"/>
  <c r="G2180" i="13"/>
  <c r="G2181" i="13"/>
  <c r="G2182" i="13"/>
  <c r="G2183" i="13"/>
  <c r="G2184" i="13"/>
  <c r="G2185" i="13"/>
  <c r="G2186" i="13"/>
  <c r="G2187" i="13"/>
  <c r="G2188" i="13"/>
  <c r="G2189" i="13"/>
  <c r="G2190" i="13"/>
  <c r="G2191" i="13"/>
  <c r="G2192" i="13"/>
  <c r="G2193" i="13"/>
  <c r="G2194" i="13"/>
  <c r="G2195" i="13"/>
  <c r="G2196" i="13"/>
  <c r="G2197" i="13"/>
  <c r="G2198" i="13"/>
  <c r="G2199" i="13"/>
  <c r="G2200" i="13"/>
  <c r="G2201" i="13"/>
  <c r="G2202" i="13"/>
  <c r="G2203" i="13"/>
  <c r="G2204" i="13"/>
  <c r="G2205" i="13"/>
  <c r="G2206" i="13"/>
  <c r="G2207" i="13"/>
  <c r="G2208" i="13"/>
  <c r="G2209" i="13"/>
  <c r="G2210" i="13"/>
  <c r="G2211" i="13"/>
  <c r="G2212" i="13"/>
  <c r="G2213" i="13"/>
  <c r="G2214" i="13"/>
  <c r="G2215" i="13"/>
  <c r="G2216" i="13"/>
  <c r="G2217" i="13"/>
  <c r="G2218" i="13"/>
  <c r="G2219" i="13"/>
  <c r="G2220" i="13"/>
  <c r="G2221" i="13"/>
  <c r="G2222" i="13"/>
  <c r="G2223" i="13"/>
  <c r="G2224" i="13"/>
  <c r="G2225" i="13"/>
  <c r="G2226" i="13"/>
  <c r="G2227" i="13"/>
  <c r="G2228" i="13"/>
  <c r="G2229" i="13"/>
  <c r="G2230" i="13"/>
  <c r="G2231" i="13"/>
  <c r="G2232" i="13"/>
  <c r="G2233" i="13"/>
  <c r="G2234" i="13"/>
  <c r="G2235" i="13"/>
  <c r="G2236" i="13"/>
  <c r="G2237" i="13"/>
  <c r="G2238" i="13"/>
  <c r="G2239" i="13"/>
  <c r="G2240" i="13"/>
  <c r="G2241" i="13"/>
  <c r="G2242" i="13"/>
  <c r="G2243" i="13"/>
  <c r="G2244" i="13"/>
  <c r="G2245" i="13"/>
  <c r="G2246" i="13"/>
  <c r="G2247" i="13"/>
  <c r="G2248" i="13"/>
  <c r="G2249" i="13"/>
  <c r="G2250" i="13"/>
  <c r="G2251" i="13"/>
  <c r="G2252" i="13"/>
  <c r="G2253" i="13"/>
  <c r="G2254" i="13"/>
  <c r="G2255" i="13"/>
  <c r="G2256" i="13"/>
  <c r="G2257" i="13"/>
  <c r="G2258" i="13"/>
  <c r="G2259" i="13"/>
  <c r="G2260" i="13"/>
  <c r="G2261" i="13"/>
  <c r="G2262" i="13"/>
  <c r="G2263" i="13"/>
  <c r="G2264" i="13"/>
  <c r="G2265" i="13"/>
  <c r="G2266" i="13"/>
  <c r="G2267" i="13"/>
  <c r="G2268" i="13"/>
  <c r="G2269" i="13"/>
  <c r="G2270" i="13"/>
  <c r="G2271" i="13"/>
  <c r="G2272" i="13"/>
  <c r="G2273" i="13"/>
  <c r="G2274" i="13"/>
  <c r="G2275" i="13"/>
  <c r="G2276" i="13"/>
  <c r="G2277" i="13"/>
  <c r="G2278" i="13"/>
  <c r="G2279" i="13"/>
  <c r="G2280" i="13"/>
  <c r="G2281" i="13"/>
  <c r="G2282" i="13"/>
  <c r="G2283" i="13"/>
  <c r="G2284" i="13"/>
  <c r="G2285" i="13"/>
  <c r="G2286" i="13"/>
  <c r="G2287" i="13"/>
  <c r="G2288" i="13"/>
  <c r="G2289" i="13"/>
  <c r="G2290" i="13"/>
  <c r="G2291" i="13"/>
  <c r="G2292" i="13"/>
  <c r="G2293" i="13"/>
  <c r="G2294" i="13"/>
  <c r="G2295" i="13"/>
  <c r="G2296" i="13"/>
  <c r="G2297" i="13"/>
  <c r="G2298" i="13"/>
  <c r="G2299" i="13"/>
  <c r="G2300" i="13"/>
  <c r="G2301" i="13"/>
  <c r="G2302" i="13"/>
  <c r="G2303" i="13"/>
  <c r="G2304" i="13"/>
  <c r="G2305" i="13"/>
  <c r="G2306" i="13"/>
  <c r="G2307" i="13"/>
  <c r="G2308" i="13"/>
  <c r="G2309" i="13"/>
  <c r="G2310" i="13"/>
  <c r="G2311" i="13"/>
  <c r="G2312" i="13"/>
  <c r="G2313" i="13"/>
  <c r="G2314" i="13"/>
  <c r="G2315" i="13"/>
  <c r="G2316" i="13"/>
  <c r="G2317" i="13"/>
  <c r="G2318" i="13"/>
  <c r="G2319" i="13"/>
  <c r="G2320" i="13"/>
  <c r="G2321" i="13"/>
  <c r="G2322" i="13"/>
  <c r="G2323" i="13"/>
  <c r="G2324" i="13"/>
  <c r="G2325" i="13"/>
  <c r="G2326" i="13"/>
  <c r="G2327" i="13"/>
  <c r="G2328" i="13"/>
  <c r="G2329" i="13"/>
  <c r="G2330" i="13"/>
  <c r="G2331" i="13"/>
  <c r="G2332" i="13"/>
  <c r="G2333" i="13"/>
  <c r="G2334" i="13"/>
  <c r="G2335" i="13"/>
  <c r="G2336" i="13"/>
  <c r="G2"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39" i="13"/>
  <c r="F40" i="13"/>
  <c r="F41" i="13"/>
  <c r="F42" i="13"/>
  <c r="F43" i="13"/>
  <c r="F44" i="13"/>
  <c r="F45" i="13"/>
  <c r="F46" i="13"/>
  <c r="F47" i="13"/>
  <c r="F48" i="13"/>
  <c r="F49" i="13"/>
  <c r="F50" i="13"/>
  <c r="F51" i="13"/>
  <c r="F52" i="13"/>
  <c r="F53" i="13"/>
  <c r="F54" i="13"/>
  <c r="F55" i="13"/>
  <c r="F56" i="13"/>
  <c r="F57" i="13"/>
  <c r="F58" i="13"/>
  <c r="F59" i="13"/>
  <c r="F60" i="13"/>
  <c r="F61" i="13"/>
  <c r="F62" i="13"/>
  <c r="F63" i="13"/>
  <c r="F64" i="13"/>
  <c r="F65" i="13"/>
  <c r="F66" i="13"/>
  <c r="F67" i="13"/>
  <c r="F68" i="13"/>
  <c r="F69" i="13"/>
  <c r="F70" i="13"/>
  <c r="F71" i="13"/>
  <c r="F72" i="13"/>
  <c r="F73" i="13"/>
  <c r="F74" i="13"/>
  <c r="F75" i="13"/>
  <c r="F76" i="13"/>
  <c r="F77" i="13"/>
  <c r="F78" i="13"/>
  <c r="F79" i="13"/>
  <c r="F80" i="13"/>
  <c r="F81" i="13"/>
  <c r="F82" i="13"/>
  <c r="F83" i="13"/>
  <c r="F84" i="13"/>
  <c r="F85" i="13"/>
  <c r="F86" i="13"/>
  <c r="F87" i="13"/>
  <c r="F88" i="13"/>
  <c r="F89" i="13"/>
  <c r="F90" i="13"/>
  <c r="F91" i="13"/>
  <c r="F92" i="13"/>
  <c r="F93" i="13"/>
  <c r="F94" i="13"/>
  <c r="F95" i="13"/>
  <c r="F96" i="13"/>
  <c r="F97" i="13"/>
  <c r="F98" i="13"/>
  <c r="F99" i="13"/>
  <c r="F100" i="13"/>
  <c r="F101" i="13"/>
  <c r="F102" i="13"/>
  <c r="F103" i="13"/>
  <c r="F104" i="13"/>
  <c r="F105" i="13"/>
  <c r="F106" i="13"/>
  <c r="F107" i="13"/>
  <c r="F108" i="13"/>
  <c r="F109" i="13"/>
  <c r="F110" i="13"/>
  <c r="F111" i="13"/>
  <c r="F112" i="13"/>
  <c r="F113" i="13"/>
  <c r="F114" i="13"/>
  <c r="F115" i="13"/>
  <c r="F116" i="13"/>
  <c r="F117" i="13"/>
  <c r="F118" i="13"/>
  <c r="F119" i="13"/>
  <c r="F120" i="13"/>
  <c r="F121" i="13"/>
  <c r="F122" i="13"/>
  <c r="F123" i="13"/>
  <c r="F124" i="13"/>
  <c r="F125" i="13"/>
  <c r="F126" i="13"/>
  <c r="F127" i="13"/>
  <c r="F128" i="13"/>
  <c r="F129" i="13"/>
  <c r="F130" i="13"/>
  <c r="F131" i="13"/>
  <c r="F132" i="13"/>
  <c r="F133" i="13"/>
  <c r="F134" i="13"/>
  <c r="F135" i="13"/>
  <c r="F136" i="13"/>
  <c r="F137" i="13"/>
  <c r="F138" i="13"/>
  <c r="F139" i="13"/>
  <c r="F140" i="13"/>
  <c r="F141" i="13"/>
  <c r="F142" i="13"/>
  <c r="F143" i="13"/>
  <c r="F144" i="13"/>
  <c r="F145" i="13"/>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F196" i="13"/>
  <c r="F197" i="13"/>
  <c r="F198" i="13"/>
  <c r="F199" i="13"/>
  <c r="F200" i="13"/>
  <c r="F201" i="13"/>
  <c r="F202" i="13"/>
  <c r="F203" i="13"/>
  <c r="F204" i="13"/>
  <c r="F205" i="13"/>
  <c r="F206" i="13"/>
  <c r="F207" i="13"/>
  <c r="F208" i="13"/>
  <c r="F209" i="13"/>
  <c r="F210" i="13"/>
  <c r="F211" i="13"/>
  <c r="F212" i="13"/>
  <c r="F213" i="13"/>
  <c r="F214" i="13"/>
  <c r="F215" i="13"/>
  <c r="F216" i="13"/>
  <c r="F217" i="13"/>
  <c r="F218" i="13"/>
  <c r="F219" i="13"/>
  <c r="F220" i="13"/>
  <c r="F221" i="13"/>
  <c r="F222" i="13"/>
  <c r="F223" i="13"/>
  <c r="F224" i="13"/>
  <c r="F225" i="13"/>
  <c r="F226" i="13"/>
  <c r="F227" i="13"/>
  <c r="F228" i="13"/>
  <c r="F229" i="13"/>
  <c r="F230" i="13"/>
  <c r="F231" i="13"/>
  <c r="F232" i="13"/>
  <c r="F233" i="13"/>
  <c r="F234" i="13"/>
  <c r="F235" i="13"/>
  <c r="F236" i="13"/>
  <c r="F237" i="13"/>
  <c r="F238" i="13"/>
  <c r="F239" i="13"/>
  <c r="F240" i="13"/>
  <c r="F241" i="13"/>
  <c r="F242" i="13"/>
  <c r="F243" i="13"/>
  <c r="F244" i="13"/>
  <c r="F245" i="13"/>
  <c r="F246" i="13"/>
  <c r="F247" i="13"/>
  <c r="F248" i="13"/>
  <c r="F249" i="13"/>
  <c r="F250" i="13"/>
  <c r="F251" i="13"/>
  <c r="F252" i="13"/>
  <c r="F253" i="13"/>
  <c r="F254" i="13"/>
  <c r="F255" i="13"/>
  <c r="F256" i="13"/>
  <c r="F257" i="13"/>
  <c r="F258" i="13"/>
  <c r="F259" i="13"/>
  <c r="F260" i="13"/>
  <c r="F261" i="13"/>
  <c r="F262" i="13"/>
  <c r="F263" i="13"/>
  <c r="F264" i="13"/>
  <c r="F265" i="13"/>
  <c r="F266" i="13"/>
  <c r="F267" i="13"/>
  <c r="F268" i="13"/>
  <c r="F269" i="13"/>
  <c r="F270" i="13"/>
  <c r="F271" i="13"/>
  <c r="F272" i="13"/>
  <c r="F273" i="13"/>
  <c r="F274" i="13"/>
  <c r="F275" i="13"/>
  <c r="F276" i="13"/>
  <c r="F277" i="13"/>
  <c r="F278" i="13"/>
  <c r="F279" i="13"/>
  <c r="F280" i="13"/>
  <c r="F281" i="13"/>
  <c r="F282" i="13"/>
  <c r="F283" i="13"/>
  <c r="F284" i="13"/>
  <c r="F285" i="13"/>
  <c r="F286" i="13"/>
  <c r="F287" i="13"/>
  <c r="F288" i="13"/>
  <c r="F289" i="13"/>
  <c r="F290" i="13"/>
  <c r="F291" i="13"/>
  <c r="F292" i="13"/>
  <c r="F293" i="13"/>
  <c r="F294" i="13"/>
  <c r="F295" i="13"/>
  <c r="F296" i="13"/>
  <c r="F297" i="13"/>
  <c r="F298" i="13"/>
  <c r="F299" i="13"/>
  <c r="F300" i="13"/>
  <c r="F301" i="13"/>
  <c r="F302" i="13"/>
  <c r="F303" i="13"/>
  <c r="F304" i="13"/>
  <c r="F305" i="13"/>
  <c r="F306" i="13"/>
  <c r="F307" i="13"/>
  <c r="F308" i="13"/>
  <c r="F309" i="13"/>
  <c r="F310" i="13"/>
  <c r="F311" i="13"/>
  <c r="F312" i="13"/>
  <c r="F313" i="13"/>
  <c r="F314" i="13"/>
  <c r="F315" i="13"/>
  <c r="F316" i="13"/>
  <c r="F317" i="13"/>
  <c r="F318" i="13"/>
  <c r="F319" i="13"/>
  <c r="F320" i="13"/>
  <c r="F321" i="13"/>
  <c r="F322" i="13"/>
  <c r="F323" i="13"/>
  <c r="F324" i="13"/>
  <c r="F325" i="13"/>
  <c r="F326" i="13"/>
  <c r="F327" i="13"/>
  <c r="F328" i="13"/>
  <c r="F329" i="13"/>
  <c r="F330" i="13"/>
  <c r="F331" i="13"/>
  <c r="F332" i="13"/>
  <c r="F333" i="13"/>
  <c r="F334" i="13"/>
  <c r="F335" i="13"/>
  <c r="F336" i="13"/>
  <c r="F337" i="13"/>
  <c r="F338" i="13"/>
  <c r="F339" i="13"/>
  <c r="F340" i="13"/>
  <c r="F341" i="13"/>
  <c r="F342" i="13"/>
  <c r="F343" i="13"/>
  <c r="F344" i="13"/>
  <c r="F345" i="13"/>
  <c r="F346" i="13"/>
  <c r="F347" i="13"/>
  <c r="F348" i="13"/>
  <c r="F349" i="13"/>
  <c r="F350" i="13"/>
  <c r="F351" i="13"/>
  <c r="F352" i="13"/>
  <c r="F353" i="13"/>
  <c r="F354" i="13"/>
  <c r="F355" i="13"/>
  <c r="F356" i="13"/>
  <c r="F357" i="13"/>
  <c r="F358" i="13"/>
  <c r="F359" i="13"/>
  <c r="F360" i="13"/>
  <c r="F361" i="13"/>
  <c r="F362" i="13"/>
  <c r="F363" i="13"/>
  <c r="F364" i="13"/>
  <c r="F365" i="13"/>
  <c r="F366" i="13"/>
  <c r="F367" i="13"/>
  <c r="F368" i="13"/>
  <c r="F369" i="13"/>
  <c r="F370" i="13"/>
  <c r="F371" i="13"/>
  <c r="F372" i="13"/>
  <c r="F373" i="13"/>
  <c r="F374" i="13"/>
  <c r="F375" i="13"/>
  <c r="F376" i="13"/>
  <c r="F377" i="13"/>
  <c r="F378" i="13"/>
  <c r="F379" i="13"/>
  <c r="F380" i="13"/>
  <c r="F381" i="13"/>
  <c r="F382" i="13"/>
  <c r="F383" i="13"/>
  <c r="F384" i="13"/>
  <c r="F385" i="13"/>
  <c r="F386" i="13"/>
  <c r="F387" i="13"/>
  <c r="F388" i="13"/>
  <c r="F389" i="13"/>
  <c r="F390" i="13"/>
  <c r="F391" i="13"/>
  <c r="F392" i="13"/>
  <c r="F393" i="13"/>
  <c r="F394" i="13"/>
  <c r="F395" i="13"/>
  <c r="F396" i="13"/>
  <c r="F397" i="13"/>
  <c r="F398" i="13"/>
  <c r="F399" i="13"/>
  <c r="F400" i="13"/>
  <c r="F401" i="13"/>
  <c r="F402" i="13"/>
  <c r="F403" i="13"/>
  <c r="F404" i="13"/>
  <c r="F405" i="13"/>
  <c r="F406" i="13"/>
  <c r="F407" i="13"/>
  <c r="F408" i="13"/>
  <c r="F409" i="13"/>
  <c r="F410" i="13"/>
  <c r="F411" i="13"/>
  <c r="F412" i="13"/>
  <c r="F413" i="13"/>
  <c r="F414" i="13"/>
  <c r="F415" i="13"/>
  <c r="F416" i="13"/>
  <c r="F417" i="13"/>
  <c r="F418" i="13"/>
  <c r="F419" i="13"/>
  <c r="F420" i="13"/>
  <c r="F421" i="13"/>
  <c r="F422" i="13"/>
  <c r="F423" i="13"/>
  <c r="F424" i="13"/>
  <c r="F425" i="13"/>
  <c r="F426" i="13"/>
  <c r="F427" i="13"/>
  <c r="F428" i="13"/>
  <c r="F429" i="13"/>
  <c r="F430" i="13"/>
  <c r="F431" i="13"/>
  <c r="F432" i="13"/>
  <c r="F433" i="13"/>
  <c r="F434" i="13"/>
  <c r="F435" i="13"/>
  <c r="F436" i="13"/>
  <c r="F437" i="13"/>
  <c r="F438" i="13"/>
  <c r="F439" i="13"/>
  <c r="F440" i="13"/>
  <c r="F441" i="13"/>
  <c r="F442" i="13"/>
  <c r="F443" i="13"/>
  <c r="F444" i="13"/>
  <c r="F445" i="13"/>
  <c r="F446" i="13"/>
  <c r="F447" i="13"/>
  <c r="F448" i="13"/>
  <c r="F449" i="13"/>
  <c r="F450" i="13"/>
  <c r="F451" i="13"/>
  <c r="F452" i="13"/>
  <c r="F453" i="13"/>
  <c r="F454" i="13"/>
  <c r="F455" i="13"/>
  <c r="F456" i="13"/>
  <c r="F457" i="13"/>
  <c r="F458" i="13"/>
  <c r="F459" i="13"/>
  <c r="F460" i="13"/>
  <c r="F461" i="13"/>
  <c r="F462" i="13"/>
  <c r="F463" i="13"/>
  <c r="F464" i="13"/>
  <c r="F465" i="13"/>
  <c r="F466" i="13"/>
  <c r="F467" i="13"/>
  <c r="F468" i="13"/>
  <c r="F469" i="13"/>
  <c r="F470" i="13"/>
  <c r="F471" i="13"/>
  <c r="F472" i="13"/>
  <c r="F473" i="13"/>
  <c r="F474" i="13"/>
  <c r="F475" i="13"/>
  <c r="F476" i="13"/>
  <c r="F477" i="13"/>
  <c r="F478" i="13"/>
  <c r="F479" i="13"/>
  <c r="F480" i="13"/>
  <c r="F481" i="13"/>
  <c r="F482" i="13"/>
  <c r="F483" i="13"/>
  <c r="F484" i="13"/>
  <c r="F485" i="13"/>
  <c r="F486" i="13"/>
  <c r="F487" i="13"/>
  <c r="F488" i="13"/>
  <c r="F489" i="13"/>
  <c r="F490" i="13"/>
  <c r="F491" i="13"/>
  <c r="F492" i="13"/>
  <c r="F493" i="13"/>
  <c r="F494" i="13"/>
  <c r="F495" i="13"/>
  <c r="F496" i="13"/>
  <c r="F497" i="13"/>
  <c r="F498" i="13"/>
  <c r="F499" i="13"/>
  <c r="F500" i="13"/>
  <c r="F501" i="13"/>
  <c r="F502" i="13"/>
  <c r="F503" i="13"/>
  <c r="F504" i="13"/>
  <c r="F505" i="13"/>
  <c r="F506" i="13"/>
  <c r="F507" i="13"/>
  <c r="F508" i="13"/>
  <c r="F509" i="13"/>
  <c r="F510" i="13"/>
  <c r="F511" i="13"/>
  <c r="F512" i="13"/>
  <c r="F513" i="13"/>
  <c r="F514" i="13"/>
  <c r="F515" i="13"/>
  <c r="F516" i="13"/>
  <c r="F517" i="13"/>
  <c r="F518" i="13"/>
  <c r="F519" i="13"/>
  <c r="F520" i="13"/>
  <c r="F521" i="13"/>
  <c r="F522" i="13"/>
  <c r="F523" i="13"/>
  <c r="F524" i="13"/>
  <c r="F525" i="13"/>
  <c r="F526" i="13"/>
  <c r="F527" i="13"/>
  <c r="F528" i="13"/>
  <c r="F529" i="13"/>
  <c r="F530" i="13"/>
  <c r="F531" i="13"/>
  <c r="F532" i="13"/>
  <c r="F533" i="13"/>
  <c r="F534" i="13"/>
  <c r="F535" i="13"/>
  <c r="F536" i="13"/>
  <c r="F537" i="13"/>
  <c r="F538" i="13"/>
  <c r="F539" i="13"/>
  <c r="F540" i="13"/>
  <c r="F541" i="13"/>
  <c r="F542" i="13"/>
  <c r="F543" i="13"/>
  <c r="F544" i="13"/>
  <c r="F545" i="13"/>
  <c r="F546" i="13"/>
  <c r="F547" i="13"/>
  <c r="F548" i="13"/>
  <c r="F549" i="13"/>
  <c r="F550" i="13"/>
  <c r="F551" i="13"/>
  <c r="F552" i="13"/>
  <c r="F553" i="13"/>
  <c r="F554" i="13"/>
  <c r="F555" i="13"/>
  <c r="F556" i="13"/>
  <c r="F557" i="13"/>
  <c r="F558" i="13"/>
  <c r="F559" i="13"/>
  <c r="F560" i="13"/>
  <c r="F561" i="13"/>
  <c r="F562" i="13"/>
  <c r="F563" i="13"/>
  <c r="F564" i="13"/>
  <c r="F565" i="13"/>
  <c r="F566" i="13"/>
  <c r="F567" i="13"/>
  <c r="F568" i="13"/>
  <c r="F569" i="13"/>
  <c r="F570" i="13"/>
  <c r="F571" i="13"/>
  <c r="F572" i="13"/>
  <c r="F573" i="13"/>
  <c r="F574" i="13"/>
  <c r="F575" i="13"/>
  <c r="F576" i="13"/>
  <c r="F577" i="13"/>
  <c r="F578" i="13"/>
  <c r="F579" i="13"/>
  <c r="F580" i="13"/>
  <c r="F581" i="13"/>
  <c r="F582" i="13"/>
  <c r="F583" i="13"/>
  <c r="F584" i="13"/>
  <c r="F585" i="13"/>
  <c r="F586" i="13"/>
  <c r="F587" i="13"/>
  <c r="F588" i="13"/>
  <c r="F589" i="13"/>
  <c r="F590" i="13"/>
  <c r="F591" i="13"/>
  <c r="F592" i="13"/>
  <c r="F593" i="13"/>
  <c r="F594" i="13"/>
  <c r="F595" i="13"/>
  <c r="F596" i="13"/>
  <c r="F597" i="13"/>
  <c r="F598" i="13"/>
  <c r="F599" i="13"/>
  <c r="F600" i="13"/>
  <c r="F601" i="13"/>
  <c r="F602" i="13"/>
  <c r="F603" i="13"/>
  <c r="F604" i="13"/>
  <c r="F605" i="13"/>
  <c r="F606" i="13"/>
  <c r="F607" i="13"/>
  <c r="F608" i="13"/>
  <c r="F609" i="13"/>
  <c r="F610" i="13"/>
  <c r="F611" i="13"/>
  <c r="F612" i="13"/>
  <c r="F613" i="13"/>
  <c r="F614" i="13"/>
  <c r="F615" i="13"/>
  <c r="F616" i="13"/>
  <c r="F617" i="13"/>
  <c r="F618" i="13"/>
  <c r="F619" i="13"/>
  <c r="F620" i="13"/>
  <c r="F621" i="13"/>
  <c r="F622" i="13"/>
  <c r="F623" i="13"/>
  <c r="F624" i="13"/>
  <c r="F625" i="13"/>
  <c r="F626" i="13"/>
  <c r="F627" i="13"/>
  <c r="F628" i="13"/>
  <c r="F629" i="13"/>
  <c r="F630" i="13"/>
  <c r="F631" i="13"/>
  <c r="F632" i="13"/>
  <c r="F633" i="13"/>
  <c r="F634" i="13"/>
  <c r="F635" i="13"/>
  <c r="F636" i="13"/>
  <c r="F637" i="13"/>
  <c r="F638" i="13"/>
  <c r="F639" i="13"/>
  <c r="F640" i="13"/>
  <c r="F641" i="13"/>
  <c r="F642" i="13"/>
  <c r="F643" i="13"/>
  <c r="F644" i="13"/>
  <c r="F645" i="13"/>
  <c r="F646" i="13"/>
  <c r="F647" i="13"/>
  <c r="F648" i="13"/>
  <c r="F649" i="13"/>
  <c r="F650" i="13"/>
  <c r="F651" i="13"/>
  <c r="F652" i="13"/>
  <c r="F653" i="13"/>
  <c r="F654" i="13"/>
  <c r="F655" i="13"/>
  <c r="F656" i="13"/>
  <c r="F657" i="13"/>
  <c r="F658" i="13"/>
  <c r="F659" i="13"/>
  <c r="F660" i="13"/>
  <c r="F661" i="13"/>
  <c r="F662" i="13"/>
  <c r="F663" i="13"/>
  <c r="F664" i="13"/>
  <c r="F665" i="13"/>
  <c r="F666" i="13"/>
  <c r="F667" i="13"/>
  <c r="F668" i="13"/>
  <c r="F669" i="13"/>
  <c r="F670" i="13"/>
  <c r="F671" i="13"/>
  <c r="F672" i="13"/>
  <c r="F673" i="13"/>
  <c r="F674" i="13"/>
  <c r="F675" i="13"/>
  <c r="F676" i="13"/>
  <c r="F677" i="13"/>
  <c r="F678" i="13"/>
  <c r="F679" i="13"/>
  <c r="F680" i="13"/>
  <c r="F681" i="13"/>
  <c r="F682" i="13"/>
  <c r="F683" i="13"/>
  <c r="F684" i="13"/>
  <c r="F685" i="13"/>
  <c r="F686" i="13"/>
  <c r="F687" i="13"/>
  <c r="F688" i="13"/>
  <c r="F689" i="13"/>
  <c r="F690" i="13"/>
  <c r="F691" i="13"/>
  <c r="F692" i="13"/>
  <c r="F693" i="13"/>
  <c r="F694" i="13"/>
  <c r="F695" i="13"/>
  <c r="F696" i="13"/>
  <c r="F697" i="13"/>
  <c r="F698" i="13"/>
  <c r="F699" i="13"/>
  <c r="F700" i="13"/>
  <c r="F701" i="13"/>
  <c r="F702" i="13"/>
  <c r="F703" i="13"/>
  <c r="F704" i="13"/>
  <c r="F705" i="13"/>
  <c r="F706" i="13"/>
  <c r="F707" i="13"/>
  <c r="F708" i="13"/>
  <c r="F709" i="13"/>
  <c r="F710" i="13"/>
  <c r="F711" i="13"/>
  <c r="F712" i="13"/>
  <c r="F713" i="13"/>
  <c r="F714" i="13"/>
  <c r="F715" i="13"/>
  <c r="F716" i="13"/>
  <c r="F717" i="13"/>
  <c r="F718" i="13"/>
  <c r="F719" i="13"/>
  <c r="F720" i="13"/>
  <c r="F721" i="13"/>
  <c r="F722" i="13"/>
  <c r="F723" i="13"/>
  <c r="F724" i="13"/>
  <c r="F725" i="13"/>
  <c r="F726" i="13"/>
  <c r="F727" i="13"/>
  <c r="F728" i="13"/>
  <c r="F729" i="13"/>
  <c r="F730" i="13"/>
  <c r="F731" i="13"/>
  <c r="F732" i="13"/>
  <c r="F733" i="13"/>
  <c r="F734" i="13"/>
  <c r="F735" i="13"/>
  <c r="F736" i="13"/>
  <c r="F737" i="13"/>
  <c r="F738" i="13"/>
  <c r="F739" i="13"/>
  <c r="F740" i="13"/>
  <c r="F741" i="13"/>
  <c r="F742" i="13"/>
  <c r="F743" i="13"/>
  <c r="F744" i="13"/>
  <c r="F745" i="13"/>
  <c r="F746" i="13"/>
  <c r="F747" i="13"/>
  <c r="F748" i="13"/>
  <c r="F749" i="13"/>
  <c r="F750" i="13"/>
  <c r="F751" i="13"/>
  <c r="F752" i="13"/>
  <c r="F753" i="13"/>
  <c r="F754" i="13"/>
  <c r="F755" i="13"/>
  <c r="F756" i="13"/>
  <c r="F757" i="13"/>
  <c r="F758" i="13"/>
  <c r="F759" i="13"/>
  <c r="F760" i="13"/>
  <c r="F761" i="13"/>
  <c r="F762" i="13"/>
  <c r="F763" i="13"/>
  <c r="F764" i="13"/>
  <c r="F765" i="13"/>
  <c r="F766" i="13"/>
  <c r="F767" i="13"/>
  <c r="F768" i="13"/>
  <c r="F769" i="13"/>
  <c r="F770" i="13"/>
  <c r="F771" i="13"/>
  <c r="F772" i="13"/>
  <c r="F773" i="13"/>
  <c r="F774" i="13"/>
  <c r="F775" i="13"/>
  <c r="F776" i="13"/>
  <c r="F777" i="13"/>
  <c r="F778" i="13"/>
  <c r="F779" i="13"/>
  <c r="F780" i="13"/>
  <c r="F781" i="13"/>
  <c r="F782" i="13"/>
  <c r="F783" i="13"/>
  <c r="F784" i="13"/>
  <c r="F785" i="13"/>
  <c r="F786" i="13"/>
  <c r="F787" i="13"/>
  <c r="F788" i="13"/>
  <c r="F789" i="13"/>
  <c r="F790" i="13"/>
  <c r="F791" i="13"/>
  <c r="F792" i="13"/>
  <c r="F793" i="13"/>
  <c r="F794" i="13"/>
  <c r="F795" i="13"/>
  <c r="F796" i="13"/>
  <c r="F797" i="13"/>
  <c r="F798" i="13"/>
  <c r="F799" i="13"/>
  <c r="F800" i="13"/>
  <c r="F801" i="13"/>
  <c r="F802" i="13"/>
  <c r="F803" i="13"/>
  <c r="F804" i="13"/>
  <c r="F805" i="13"/>
  <c r="F806" i="13"/>
  <c r="F807" i="13"/>
  <c r="F808" i="13"/>
  <c r="F809" i="13"/>
  <c r="F810" i="13"/>
  <c r="F811" i="13"/>
  <c r="F812" i="13"/>
  <c r="F813" i="13"/>
  <c r="F814" i="13"/>
  <c r="F815" i="13"/>
  <c r="F816" i="13"/>
  <c r="F817" i="13"/>
  <c r="F818" i="13"/>
  <c r="F819" i="13"/>
  <c r="F820" i="13"/>
  <c r="F821" i="13"/>
  <c r="F822" i="13"/>
  <c r="F823" i="13"/>
  <c r="F824" i="13"/>
  <c r="F825" i="13"/>
  <c r="F826" i="13"/>
  <c r="F827" i="13"/>
  <c r="F828" i="13"/>
  <c r="F829" i="13"/>
  <c r="F830" i="13"/>
  <c r="F831" i="13"/>
  <c r="F832" i="13"/>
  <c r="F833" i="13"/>
  <c r="F834" i="13"/>
  <c r="F835" i="13"/>
  <c r="F836" i="13"/>
  <c r="F837" i="13"/>
  <c r="F838" i="13"/>
  <c r="F839" i="13"/>
  <c r="F840" i="13"/>
  <c r="F841" i="13"/>
  <c r="F842" i="13"/>
  <c r="F843" i="13"/>
  <c r="F844" i="13"/>
  <c r="F845" i="13"/>
  <c r="F846" i="13"/>
  <c r="F847" i="13"/>
  <c r="F848" i="13"/>
  <c r="F849" i="13"/>
  <c r="F850" i="13"/>
  <c r="F851" i="13"/>
  <c r="F852" i="13"/>
  <c r="F853" i="13"/>
  <c r="F854" i="13"/>
  <c r="F855" i="13"/>
  <c r="F856" i="13"/>
  <c r="F857" i="13"/>
  <c r="F858" i="13"/>
  <c r="F859" i="13"/>
  <c r="F860" i="13"/>
  <c r="F861" i="13"/>
  <c r="F862" i="13"/>
  <c r="F863" i="13"/>
  <c r="F864" i="13"/>
  <c r="F865" i="13"/>
  <c r="F866" i="13"/>
  <c r="F867" i="13"/>
  <c r="F868" i="13"/>
  <c r="F869" i="13"/>
  <c r="F870" i="13"/>
  <c r="F871" i="13"/>
  <c r="F872" i="13"/>
  <c r="F873" i="13"/>
  <c r="F874" i="13"/>
  <c r="F875" i="13"/>
  <c r="F876" i="13"/>
  <c r="F877" i="13"/>
  <c r="F878" i="13"/>
  <c r="F879" i="13"/>
  <c r="F880" i="13"/>
  <c r="F881" i="13"/>
  <c r="F882" i="13"/>
  <c r="F883" i="13"/>
  <c r="F884" i="13"/>
  <c r="F885" i="13"/>
  <c r="F886" i="13"/>
  <c r="F887" i="13"/>
  <c r="F888" i="13"/>
  <c r="F889" i="13"/>
  <c r="F890" i="13"/>
  <c r="F891" i="13"/>
  <c r="F892" i="13"/>
  <c r="F893" i="13"/>
  <c r="F894" i="13"/>
  <c r="F895" i="13"/>
  <c r="F896" i="13"/>
  <c r="F897" i="13"/>
  <c r="F898" i="13"/>
  <c r="F899" i="13"/>
  <c r="F900" i="13"/>
  <c r="F901" i="13"/>
  <c r="F902" i="13"/>
  <c r="F903" i="13"/>
  <c r="F904" i="13"/>
  <c r="F905" i="13"/>
  <c r="F906" i="13"/>
  <c r="F907" i="13"/>
  <c r="F908" i="13"/>
  <c r="F909" i="13"/>
  <c r="F910" i="13"/>
  <c r="F911" i="13"/>
  <c r="F912" i="13"/>
  <c r="F913" i="13"/>
  <c r="F914" i="13"/>
  <c r="F915" i="13"/>
  <c r="F916" i="13"/>
  <c r="F917" i="13"/>
  <c r="F918" i="13"/>
  <c r="F919" i="13"/>
  <c r="F920" i="13"/>
  <c r="F921" i="13"/>
  <c r="F922" i="13"/>
  <c r="F923" i="13"/>
  <c r="F924" i="13"/>
  <c r="F925" i="13"/>
  <c r="F926" i="13"/>
  <c r="F927" i="13"/>
  <c r="F928" i="13"/>
  <c r="F929" i="13"/>
  <c r="F930" i="13"/>
  <c r="F931" i="13"/>
  <c r="F932" i="13"/>
  <c r="F933" i="13"/>
  <c r="F934" i="13"/>
  <c r="F935" i="13"/>
  <c r="F936" i="13"/>
  <c r="F937" i="13"/>
  <c r="F938" i="13"/>
  <c r="F939" i="13"/>
  <c r="F940" i="13"/>
  <c r="F941" i="13"/>
  <c r="F942" i="13"/>
  <c r="F943" i="13"/>
  <c r="F944" i="13"/>
  <c r="F945" i="13"/>
  <c r="F946" i="13"/>
  <c r="F947" i="13"/>
  <c r="F948" i="13"/>
  <c r="F949" i="13"/>
  <c r="F950" i="13"/>
  <c r="F951" i="13"/>
  <c r="F952" i="13"/>
  <c r="F953" i="13"/>
  <c r="F954" i="13"/>
  <c r="F955" i="13"/>
  <c r="F956" i="13"/>
  <c r="F957" i="13"/>
  <c r="F958" i="13"/>
  <c r="F959" i="13"/>
  <c r="F960" i="13"/>
  <c r="F961" i="13"/>
  <c r="F962" i="13"/>
  <c r="F963" i="13"/>
  <c r="F964" i="13"/>
  <c r="F965" i="13"/>
  <c r="F966" i="13"/>
  <c r="F967" i="13"/>
  <c r="F968" i="13"/>
  <c r="F969" i="13"/>
  <c r="F970" i="13"/>
  <c r="F971" i="13"/>
  <c r="F972" i="13"/>
  <c r="F973" i="13"/>
  <c r="F974" i="13"/>
  <c r="F975" i="13"/>
  <c r="F976" i="13"/>
  <c r="F977" i="13"/>
  <c r="F978" i="13"/>
  <c r="F979" i="13"/>
  <c r="F980" i="13"/>
  <c r="F981" i="13"/>
  <c r="F982" i="13"/>
  <c r="F983" i="13"/>
  <c r="F984" i="13"/>
  <c r="F985" i="13"/>
  <c r="F986" i="13"/>
  <c r="F987" i="13"/>
  <c r="F988" i="13"/>
  <c r="F989" i="13"/>
  <c r="F990" i="13"/>
  <c r="F991" i="13"/>
  <c r="F992" i="13"/>
  <c r="F993" i="13"/>
  <c r="F994" i="13"/>
  <c r="F995" i="13"/>
  <c r="F996" i="13"/>
  <c r="F997" i="13"/>
  <c r="F998" i="13"/>
  <c r="F999" i="13"/>
  <c r="F1000" i="13"/>
  <c r="F1001" i="13"/>
  <c r="F1002" i="13"/>
  <c r="F1003" i="13"/>
  <c r="F1004" i="13"/>
  <c r="F1005" i="13"/>
  <c r="F1006" i="13"/>
  <c r="F1007" i="13"/>
  <c r="F1008" i="13"/>
  <c r="F1009" i="13"/>
  <c r="F1010" i="13"/>
  <c r="F1011" i="13"/>
  <c r="F1012" i="13"/>
  <c r="F1013" i="13"/>
  <c r="F1014" i="13"/>
  <c r="F1015" i="13"/>
  <c r="F1016" i="13"/>
  <c r="F1017" i="13"/>
  <c r="F1018" i="13"/>
  <c r="F1019" i="13"/>
  <c r="F1020" i="13"/>
  <c r="F1021" i="13"/>
  <c r="F1022" i="13"/>
  <c r="F1023" i="13"/>
  <c r="F1024" i="13"/>
  <c r="F1025" i="13"/>
  <c r="F1026" i="13"/>
  <c r="F1027" i="13"/>
  <c r="F1028" i="13"/>
  <c r="F1029" i="13"/>
  <c r="F1030" i="13"/>
  <c r="F1031" i="13"/>
  <c r="F1032" i="13"/>
  <c r="F1033" i="13"/>
  <c r="F1034" i="13"/>
  <c r="F1035" i="13"/>
  <c r="F1036" i="13"/>
  <c r="F1037" i="13"/>
  <c r="F1038" i="13"/>
  <c r="F1039" i="13"/>
  <c r="F1040" i="13"/>
  <c r="F1041" i="13"/>
  <c r="F1042" i="13"/>
  <c r="F1043" i="13"/>
  <c r="F1044" i="13"/>
  <c r="F1045" i="13"/>
  <c r="F1046" i="13"/>
  <c r="F1047" i="13"/>
  <c r="F1048" i="13"/>
  <c r="F1049" i="13"/>
  <c r="F1050" i="13"/>
  <c r="F1051" i="13"/>
  <c r="F1052" i="13"/>
  <c r="F1053" i="13"/>
  <c r="F1054" i="13"/>
  <c r="F1055" i="13"/>
  <c r="F1056" i="13"/>
  <c r="F1057" i="13"/>
  <c r="F1058" i="13"/>
  <c r="F1059" i="13"/>
  <c r="F1060" i="13"/>
  <c r="F1061" i="13"/>
  <c r="F1062" i="13"/>
  <c r="F1063" i="13"/>
  <c r="F1064" i="13"/>
  <c r="F1065" i="13"/>
  <c r="F1066" i="13"/>
  <c r="F1067" i="13"/>
  <c r="F1068" i="13"/>
  <c r="F1069" i="13"/>
  <c r="F1070" i="13"/>
  <c r="F1071" i="13"/>
  <c r="F1072" i="13"/>
  <c r="F1073" i="13"/>
  <c r="F1074" i="13"/>
  <c r="F1075" i="13"/>
  <c r="F1076" i="13"/>
  <c r="F1077" i="13"/>
  <c r="F1078" i="13"/>
  <c r="F1079" i="13"/>
  <c r="F1080" i="13"/>
  <c r="F1081" i="13"/>
  <c r="F1082" i="13"/>
  <c r="F1083" i="13"/>
  <c r="F1084" i="13"/>
  <c r="F1085" i="13"/>
  <c r="F1086" i="13"/>
  <c r="F1087" i="13"/>
  <c r="F1088" i="13"/>
  <c r="F1089" i="13"/>
  <c r="F1090" i="13"/>
  <c r="F1091" i="13"/>
  <c r="F1092" i="13"/>
  <c r="F1093" i="13"/>
  <c r="F1094" i="13"/>
  <c r="F1095" i="13"/>
  <c r="F1096" i="13"/>
  <c r="F1097" i="13"/>
  <c r="F1098" i="13"/>
  <c r="F1099" i="13"/>
  <c r="F1100" i="13"/>
  <c r="F1101" i="13"/>
  <c r="F1102" i="13"/>
  <c r="F1103" i="13"/>
  <c r="F1104" i="13"/>
  <c r="F1105" i="13"/>
  <c r="F1106" i="13"/>
  <c r="F1107" i="13"/>
  <c r="F1108" i="13"/>
  <c r="F1109" i="13"/>
  <c r="F1110" i="13"/>
  <c r="F1111" i="13"/>
  <c r="F1112" i="13"/>
  <c r="F1113" i="13"/>
  <c r="F1114" i="13"/>
  <c r="F1115" i="13"/>
  <c r="F1116" i="13"/>
  <c r="F1117" i="13"/>
  <c r="F1118" i="13"/>
  <c r="F1119" i="13"/>
  <c r="F1120" i="13"/>
  <c r="F1121" i="13"/>
  <c r="F1122" i="13"/>
  <c r="F1123" i="13"/>
  <c r="F1124" i="13"/>
  <c r="F1125" i="13"/>
  <c r="F1126" i="13"/>
  <c r="F1127" i="13"/>
  <c r="F1128" i="13"/>
  <c r="F1129" i="13"/>
  <c r="F1130" i="13"/>
  <c r="F1131" i="13"/>
  <c r="F1132" i="13"/>
  <c r="F1133" i="13"/>
  <c r="F1134" i="13"/>
  <c r="F1135" i="13"/>
  <c r="F1136" i="13"/>
  <c r="F1137" i="13"/>
  <c r="F1138" i="13"/>
  <c r="F1139" i="13"/>
  <c r="F1140" i="13"/>
  <c r="F1141" i="13"/>
  <c r="F1142" i="13"/>
  <c r="F1143" i="13"/>
  <c r="F1144" i="13"/>
  <c r="F1145" i="13"/>
  <c r="F1146" i="13"/>
  <c r="F1147" i="13"/>
  <c r="F1148" i="13"/>
  <c r="F1149" i="13"/>
  <c r="F1150" i="13"/>
  <c r="F1151" i="13"/>
  <c r="F1152" i="13"/>
  <c r="F1153" i="13"/>
  <c r="F1154" i="13"/>
  <c r="F1155" i="13"/>
  <c r="F1156" i="13"/>
  <c r="F1157" i="13"/>
  <c r="F1158" i="13"/>
  <c r="F1159" i="13"/>
  <c r="F1160" i="13"/>
  <c r="F1161" i="13"/>
  <c r="F1162" i="13"/>
  <c r="F1163" i="13"/>
  <c r="F1164" i="13"/>
  <c r="F1165" i="13"/>
  <c r="F1166" i="13"/>
  <c r="F1167" i="13"/>
  <c r="F1168" i="13"/>
  <c r="F1169" i="13"/>
  <c r="F1170" i="13"/>
  <c r="F1171" i="13"/>
  <c r="F1172" i="13"/>
  <c r="F1173" i="13"/>
  <c r="F1174" i="13"/>
  <c r="F1175" i="13"/>
  <c r="F1176" i="13"/>
  <c r="F1177" i="13"/>
  <c r="F1178" i="13"/>
  <c r="F1179" i="13"/>
  <c r="F1180" i="13"/>
  <c r="F1181" i="13"/>
  <c r="F1182" i="13"/>
  <c r="F1183" i="13"/>
  <c r="F1184" i="13"/>
  <c r="F1185" i="13"/>
  <c r="F1186" i="13"/>
  <c r="F1187" i="13"/>
  <c r="F1188" i="13"/>
  <c r="F1189" i="13"/>
  <c r="F1190" i="13"/>
  <c r="F1191" i="13"/>
  <c r="F1192" i="13"/>
  <c r="F1193" i="13"/>
  <c r="F1194" i="13"/>
  <c r="F1195" i="13"/>
  <c r="F1196" i="13"/>
  <c r="F1197" i="13"/>
  <c r="F1198" i="13"/>
  <c r="F1199" i="13"/>
  <c r="F1200" i="13"/>
  <c r="F1201" i="13"/>
  <c r="F1202" i="13"/>
  <c r="F1203" i="13"/>
  <c r="F1204" i="13"/>
  <c r="F1205" i="13"/>
  <c r="F1206" i="13"/>
  <c r="F1207" i="13"/>
  <c r="F1208" i="13"/>
  <c r="F1209" i="13"/>
  <c r="F1210" i="13"/>
  <c r="F1211" i="13"/>
  <c r="F1212" i="13"/>
  <c r="F1213" i="13"/>
  <c r="F1214" i="13"/>
  <c r="F1215" i="13"/>
  <c r="F1216" i="13"/>
  <c r="F1217" i="13"/>
  <c r="F1218" i="13"/>
  <c r="F1219" i="13"/>
  <c r="F1220" i="13"/>
  <c r="F1221" i="13"/>
  <c r="F1222" i="13"/>
  <c r="F1223" i="13"/>
  <c r="F1224" i="13"/>
  <c r="F1225" i="13"/>
  <c r="F1226" i="13"/>
  <c r="F1227" i="13"/>
  <c r="F1228" i="13"/>
  <c r="F1229" i="13"/>
  <c r="F1230" i="13"/>
  <c r="F1231" i="13"/>
  <c r="F1232" i="13"/>
  <c r="F1233" i="13"/>
  <c r="F1234" i="13"/>
  <c r="F1235" i="13"/>
  <c r="F1236" i="13"/>
  <c r="F1237" i="13"/>
  <c r="F1238" i="13"/>
  <c r="F1239" i="13"/>
  <c r="F1240" i="13"/>
  <c r="F1241" i="13"/>
  <c r="F1242" i="13"/>
  <c r="F1243" i="13"/>
  <c r="F1244" i="13"/>
  <c r="F1245" i="13"/>
  <c r="F1246" i="13"/>
  <c r="F1247" i="13"/>
  <c r="F1248" i="13"/>
  <c r="F1249" i="13"/>
  <c r="F1250" i="13"/>
  <c r="F1251" i="13"/>
  <c r="F1252" i="13"/>
  <c r="F1253" i="13"/>
  <c r="F1254" i="13"/>
  <c r="F1255" i="13"/>
  <c r="F1256" i="13"/>
  <c r="F1257" i="13"/>
  <c r="F1258" i="13"/>
  <c r="F1259" i="13"/>
  <c r="F1260" i="13"/>
  <c r="F1261" i="13"/>
  <c r="F1262" i="13"/>
  <c r="F1263" i="13"/>
  <c r="F1264" i="13"/>
  <c r="F1265" i="13"/>
  <c r="F1266" i="13"/>
  <c r="F1267" i="13"/>
  <c r="F1268" i="13"/>
  <c r="F1269" i="13"/>
  <c r="F1270" i="13"/>
  <c r="F1271" i="13"/>
  <c r="F1272" i="13"/>
  <c r="F1273" i="13"/>
  <c r="F1274" i="13"/>
  <c r="F1275" i="13"/>
  <c r="F1276" i="13"/>
  <c r="F1277" i="13"/>
  <c r="F1278" i="13"/>
  <c r="F1279" i="13"/>
  <c r="F1280" i="13"/>
  <c r="F1281" i="13"/>
  <c r="F1282" i="13"/>
  <c r="F1283" i="13"/>
  <c r="F1284" i="13"/>
  <c r="F1285" i="13"/>
  <c r="F1286" i="13"/>
  <c r="F1287" i="13"/>
  <c r="F1288" i="13"/>
  <c r="F1289" i="13"/>
  <c r="F1290" i="13"/>
  <c r="F1291" i="13"/>
  <c r="F1292" i="13"/>
  <c r="F1293" i="13"/>
  <c r="F1294" i="13"/>
  <c r="F1295" i="13"/>
  <c r="F1296" i="13"/>
  <c r="F1297" i="13"/>
  <c r="F1298" i="13"/>
  <c r="F1299" i="13"/>
  <c r="F1300" i="13"/>
  <c r="F1301" i="13"/>
  <c r="F1302" i="13"/>
  <c r="F1303" i="13"/>
  <c r="F1304" i="13"/>
  <c r="F1305" i="13"/>
  <c r="F1306" i="13"/>
  <c r="F1307" i="13"/>
  <c r="F1308" i="13"/>
  <c r="F1309" i="13"/>
  <c r="F1310" i="13"/>
  <c r="F1311" i="13"/>
  <c r="F1312" i="13"/>
  <c r="F1313" i="13"/>
  <c r="F1314" i="13"/>
  <c r="F1315" i="13"/>
  <c r="F1316" i="13"/>
  <c r="F1317" i="13"/>
  <c r="F1318" i="13"/>
  <c r="F1319" i="13"/>
  <c r="F1320" i="13"/>
  <c r="F1321" i="13"/>
  <c r="F1322" i="13"/>
  <c r="F1323" i="13"/>
  <c r="F1324" i="13"/>
  <c r="F1325" i="13"/>
  <c r="F1326" i="13"/>
  <c r="F1327" i="13"/>
  <c r="F1328" i="13"/>
  <c r="F1329" i="13"/>
  <c r="F1330" i="13"/>
  <c r="F1331" i="13"/>
  <c r="F1332" i="13"/>
  <c r="F1333" i="13"/>
  <c r="F1334" i="13"/>
  <c r="F1335" i="13"/>
  <c r="F1336" i="13"/>
  <c r="F1337" i="13"/>
  <c r="F1338" i="13"/>
  <c r="F1339" i="13"/>
  <c r="F1340" i="13"/>
  <c r="F1341" i="13"/>
  <c r="F1342" i="13"/>
  <c r="F1343" i="13"/>
  <c r="F1344" i="13"/>
  <c r="F1345" i="13"/>
  <c r="F1346" i="13"/>
  <c r="F1347" i="13"/>
  <c r="F1348" i="13"/>
  <c r="F1349" i="13"/>
  <c r="F1350" i="13"/>
  <c r="F1351" i="13"/>
  <c r="F1352" i="13"/>
  <c r="F1353" i="13"/>
  <c r="F1354" i="13"/>
  <c r="F1355" i="13"/>
  <c r="F1356" i="13"/>
  <c r="F1357" i="13"/>
  <c r="F1358" i="13"/>
  <c r="F1359" i="13"/>
  <c r="F1360" i="13"/>
  <c r="F1361" i="13"/>
  <c r="F1362" i="13"/>
  <c r="F1363" i="13"/>
  <c r="F1364" i="13"/>
  <c r="F1365" i="13"/>
  <c r="F1366" i="13"/>
  <c r="F1367" i="13"/>
  <c r="F1368" i="13"/>
  <c r="F1369" i="13"/>
  <c r="F1370" i="13"/>
  <c r="F1371" i="13"/>
  <c r="F1372" i="13"/>
  <c r="F1373" i="13"/>
  <c r="F1374" i="13"/>
  <c r="F1375" i="13"/>
  <c r="F1376" i="13"/>
  <c r="F1377" i="13"/>
  <c r="F1378" i="13"/>
  <c r="F1379" i="13"/>
  <c r="F1380" i="13"/>
  <c r="F1381" i="13"/>
  <c r="F1382" i="13"/>
  <c r="F1383" i="13"/>
  <c r="F1384" i="13"/>
  <c r="F1385" i="13"/>
  <c r="F1386" i="13"/>
  <c r="F1387" i="13"/>
  <c r="F1388" i="13"/>
  <c r="F1389" i="13"/>
  <c r="F1390" i="13"/>
  <c r="F1391" i="13"/>
  <c r="F1392" i="13"/>
  <c r="F1393" i="13"/>
  <c r="F1394" i="13"/>
  <c r="F1395" i="13"/>
  <c r="F1396" i="13"/>
  <c r="F1397" i="13"/>
  <c r="F1398" i="13"/>
  <c r="F1399" i="13"/>
  <c r="F1400" i="13"/>
  <c r="F1401" i="13"/>
  <c r="F1402" i="13"/>
  <c r="F1403" i="13"/>
  <c r="F1404" i="13"/>
  <c r="F1405" i="13"/>
  <c r="F1406" i="13"/>
  <c r="F1407" i="13"/>
  <c r="F1408" i="13"/>
  <c r="F1409" i="13"/>
  <c r="F1410" i="13"/>
  <c r="F1411" i="13"/>
  <c r="F1412" i="13"/>
  <c r="F1413" i="13"/>
  <c r="F1414" i="13"/>
  <c r="F1415" i="13"/>
  <c r="F1416" i="13"/>
  <c r="F1417" i="13"/>
  <c r="F1418" i="13"/>
  <c r="F1419" i="13"/>
  <c r="F1420" i="13"/>
  <c r="F1421" i="13"/>
  <c r="F1422" i="13"/>
  <c r="F1423" i="13"/>
  <c r="F1424" i="13"/>
  <c r="F1425" i="13"/>
  <c r="F1426" i="13"/>
  <c r="F1427" i="13"/>
  <c r="F1428" i="13"/>
  <c r="F1429" i="13"/>
  <c r="F1430" i="13"/>
  <c r="F1431" i="13"/>
  <c r="F1432" i="13"/>
  <c r="F1433" i="13"/>
  <c r="F1434" i="13"/>
  <c r="F1435" i="13"/>
  <c r="F1436" i="13"/>
  <c r="F1437" i="13"/>
  <c r="F1438" i="13"/>
  <c r="F1439" i="13"/>
  <c r="F1440" i="13"/>
  <c r="F1441" i="13"/>
  <c r="F1442" i="13"/>
  <c r="F1443" i="13"/>
  <c r="F1444" i="13"/>
  <c r="F1445" i="13"/>
  <c r="F1446" i="13"/>
  <c r="F1447" i="13"/>
  <c r="F1448" i="13"/>
  <c r="F1449" i="13"/>
  <c r="F1450" i="13"/>
  <c r="F1451" i="13"/>
  <c r="F1452" i="13"/>
  <c r="F1453" i="13"/>
  <c r="F1454" i="13"/>
  <c r="F1455" i="13"/>
  <c r="F1456" i="13"/>
  <c r="F1457" i="13"/>
  <c r="F1458" i="13"/>
  <c r="F1459" i="13"/>
  <c r="F1460" i="13"/>
  <c r="F1461" i="13"/>
  <c r="F1462" i="13"/>
  <c r="F1463" i="13"/>
  <c r="F1464" i="13"/>
  <c r="F1465" i="13"/>
  <c r="F1466" i="13"/>
  <c r="F1467" i="13"/>
  <c r="F1468" i="13"/>
  <c r="F1469" i="13"/>
  <c r="F1470" i="13"/>
  <c r="F1471" i="13"/>
  <c r="F1472" i="13"/>
  <c r="F1473" i="13"/>
  <c r="F1474" i="13"/>
  <c r="F1475" i="13"/>
  <c r="F1476" i="13"/>
  <c r="F1477" i="13"/>
  <c r="F1478" i="13"/>
  <c r="F1479" i="13"/>
  <c r="F1480" i="13"/>
  <c r="F1481" i="13"/>
  <c r="F1482" i="13"/>
  <c r="F1483" i="13"/>
  <c r="F1484" i="13"/>
  <c r="F1485" i="13"/>
  <c r="F1486" i="13"/>
  <c r="F1487" i="13"/>
  <c r="F1488" i="13"/>
  <c r="F1489" i="13"/>
  <c r="F1490" i="13"/>
  <c r="F1491" i="13"/>
  <c r="F1492" i="13"/>
  <c r="F1493" i="13"/>
  <c r="F1494" i="13"/>
  <c r="F1495" i="13"/>
  <c r="F1496" i="13"/>
  <c r="F1497" i="13"/>
  <c r="F1498" i="13"/>
  <c r="F1499" i="13"/>
  <c r="F1500" i="13"/>
  <c r="F1501" i="13"/>
  <c r="F1502" i="13"/>
  <c r="F1503" i="13"/>
  <c r="F1504" i="13"/>
  <c r="F1505" i="13"/>
  <c r="F1506" i="13"/>
  <c r="F1507" i="13"/>
  <c r="F1508" i="13"/>
  <c r="F1509" i="13"/>
  <c r="F1510" i="13"/>
  <c r="F1511" i="13"/>
  <c r="F1512" i="13"/>
  <c r="F1513" i="13"/>
  <c r="F1514" i="13"/>
  <c r="F1515" i="13"/>
  <c r="F1516" i="13"/>
  <c r="F1517" i="13"/>
  <c r="F1518" i="13"/>
  <c r="F1519" i="13"/>
  <c r="F1520" i="13"/>
  <c r="F1521" i="13"/>
  <c r="F1522" i="13"/>
  <c r="F1523" i="13"/>
  <c r="F1524" i="13"/>
  <c r="F1525" i="13"/>
  <c r="F1526" i="13"/>
  <c r="F1527" i="13"/>
  <c r="F1528" i="13"/>
  <c r="F1529" i="13"/>
  <c r="F1530" i="13"/>
  <c r="F1531" i="13"/>
  <c r="F1532" i="13"/>
  <c r="F1533" i="13"/>
  <c r="F1534" i="13"/>
  <c r="F1535" i="13"/>
  <c r="F1536" i="13"/>
  <c r="F1537" i="13"/>
  <c r="F1538" i="13"/>
  <c r="F1539" i="13"/>
  <c r="F1540" i="13"/>
  <c r="F1541" i="13"/>
  <c r="F1542" i="13"/>
  <c r="F1543" i="13"/>
  <c r="F1544" i="13"/>
  <c r="F1545" i="13"/>
  <c r="F1546" i="13"/>
  <c r="F1547" i="13"/>
  <c r="F1548" i="13"/>
  <c r="F1549" i="13"/>
  <c r="F1550" i="13"/>
  <c r="F1551" i="13"/>
  <c r="F1552" i="13"/>
  <c r="F1553" i="13"/>
  <c r="F1554" i="13"/>
  <c r="F1555" i="13"/>
  <c r="F1556" i="13"/>
  <c r="F1557" i="13"/>
  <c r="F1558" i="13"/>
  <c r="F1559" i="13"/>
  <c r="F1560" i="13"/>
  <c r="F1561" i="13"/>
  <c r="F1562" i="13"/>
  <c r="F1563" i="13"/>
  <c r="F1564" i="13"/>
  <c r="F1565" i="13"/>
  <c r="F1566" i="13"/>
  <c r="F1567" i="13"/>
  <c r="F1568" i="13"/>
  <c r="F1569" i="13"/>
  <c r="F1570" i="13"/>
  <c r="F1571" i="13"/>
  <c r="F1572" i="13"/>
  <c r="F1573" i="13"/>
  <c r="F1574" i="13"/>
  <c r="F1575" i="13"/>
  <c r="F1576" i="13"/>
  <c r="F1577" i="13"/>
  <c r="F1578" i="13"/>
  <c r="F1579" i="13"/>
  <c r="F1580" i="13"/>
  <c r="F1581" i="13"/>
  <c r="F1582" i="13"/>
  <c r="F1583" i="13"/>
  <c r="F1584" i="13"/>
  <c r="F1585" i="13"/>
  <c r="F1586" i="13"/>
  <c r="F1587" i="13"/>
  <c r="F1588" i="13"/>
  <c r="F1589" i="13"/>
  <c r="F1590" i="13"/>
  <c r="F1591" i="13"/>
  <c r="F1592" i="13"/>
  <c r="F1593" i="13"/>
  <c r="F1594" i="13"/>
  <c r="F1595" i="13"/>
  <c r="F1596" i="13"/>
  <c r="F1597" i="13"/>
  <c r="F1598" i="13"/>
  <c r="F1599" i="13"/>
  <c r="F1600" i="13"/>
  <c r="F1601" i="13"/>
  <c r="F1602" i="13"/>
  <c r="F1603" i="13"/>
  <c r="F1604" i="13"/>
  <c r="F1605" i="13"/>
  <c r="F1606" i="13"/>
  <c r="F1607" i="13"/>
  <c r="F1608" i="13"/>
  <c r="F1609" i="13"/>
  <c r="F1610" i="13"/>
  <c r="F1611" i="13"/>
  <c r="F1612" i="13"/>
  <c r="F1613" i="13"/>
  <c r="F1614" i="13"/>
  <c r="F1615" i="13"/>
  <c r="F1616" i="13"/>
  <c r="F1617" i="13"/>
  <c r="F1618" i="13"/>
  <c r="F1619" i="13"/>
  <c r="F1620" i="13"/>
  <c r="F1621" i="13"/>
  <c r="F1622" i="13"/>
  <c r="F1623" i="13"/>
  <c r="F1624" i="13"/>
  <c r="F1625" i="13"/>
  <c r="F1626" i="13"/>
  <c r="F1627" i="13"/>
  <c r="F1628" i="13"/>
  <c r="F1629" i="13"/>
  <c r="F1630" i="13"/>
  <c r="F1631" i="13"/>
  <c r="F1632" i="13"/>
  <c r="F1633" i="13"/>
  <c r="F1634" i="13"/>
  <c r="F1635" i="13"/>
  <c r="F1636" i="13"/>
  <c r="F1637" i="13"/>
  <c r="F1638" i="13"/>
  <c r="F1639" i="13"/>
  <c r="F1640" i="13"/>
  <c r="F1641" i="13"/>
  <c r="F1642" i="13"/>
  <c r="F1643" i="13"/>
  <c r="F1644" i="13"/>
  <c r="F1645" i="13"/>
  <c r="F1646" i="13"/>
  <c r="F1647" i="13"/>
  <c r="F1648" i="13"/>
  <c r="F1649" i="13"/>
  <c r="F1650" i="13"/>
  <c r="F1651" i="13"/>
  <c r="F1652" i="13"/>
  <c r="F1653" i="13"/>
  <c r="F1654" i="13"/>
  <c r="F1655" i="13"/>
  <c r="F1656" i="13"/>
  <c r="F1657" i="13"/>
  <c r="F1658" i="13"/>
  <c r="F1659" i="13"/>
  <c r="F1660" i="13"/>
  <c r="F1661" i="13"/>
  <c r="F1662" i="13"/>
  <c r="F1663" i="13"/>
  <c r="F1664" i="13"/>
  <c r="F1665" i="13"/>
  <c r="F1666" i="13"/>
  <c r="F1667" i="13"/>
  <c r="F1668" i="13"/>
  <c r="F1669" i="13"/>
  <c r="F1670" i="13"/>
  <c r="F1671" i="13"/>
  <c r="F1672" i="13"/>
  <c r="F1673" i="13"/>
  <c r="F1674" i="13"/>
  <c r="F1675" i="13"/>
  <c r="F1676" i="13"/>
  <c r="F1677" i="13"/>
  <c r="F1678" i="13"/>
  <c r="F1679" i="13"/>
  <c r="F1680" i="13"/>
  <c r="F1681" i="13"/>
  <c r="F1682" i="13"/>
  <c r="F1683" i="13"/>
  <c r="F1684" i="13"/>
  <c r="F1685" i="13"/>
  <c r="F1686" i="13"/>
  <c r="F1687" i="13"/>
  <c r="F1688" i="13"/>
  <c r="F1689" i="13"/>
  <c r="F1690" i="13"/>
  <c r="F1691" i="13"/>
  <c r="F1692" i="13"/>
  <c r="F1693" i="13"/>
  <c r="F1694" i="13"/>
  <c r="F1695" i="13"/>
  <c r="F1696" i="13"/>
  <c r="F1697" i="13"/>
  <c r="F1698" i="13"/>
  <c r="F1699" i="13"/>
  <c r="F1700" i="13"/>
  <c r="F1701" i="13"/>
  <c r="F1702" i="13"/>
  <c r="F1703" i="13"/>
  <c r="F1704" i="13"/>
  <c r="F1705" i="13"/>
  <c r="F1706" i="13"/>
  <c r="F1707" i="13"/>
  <c r="F1708" i="13"/>
  <c r="F1709" i="13"/>
  <c r="F1710" i="13"/>
  <c r="F1711" i="13"/>
  <c r="F1712" i="13"/>
  <c r="F1713" i="13"/>
  <c r="F1714" i="13"/>
  <c r="F1715" i="13"/>
  <c r="F1716" i="13"/>
  <c r="F1717" i="13"/>
  <c r="F1718" i="13"/>
  <c r="F1719" i="13"/>
  <c r="F1720" i="13"/>
  <c r="F1721" i="13"/>
  <c r="F1722" i="13"/>
  <c r="F1723" i="13"/>
  <c r="F1724" i="13"/>
  <c r="F1725" i="13"/>
  <c r="F1726" i="13"/>
  <c r="F1727" i="13"/>
  <c r="F1728" i="13"/>
  <c r="F1729" i="13"/>
  <c r="F1730" i="13"/>
  <c r="F1731" i="13"/>
  <c r="F1732" i="13"/>
  <c r="F1733" i="13"/>
  <c r="F1734" i="13"/>
  <c r="F1735" i="13"/>
  <c r="F1736" i="13"/>
  <c r="F1737" i="13"/>
  <c r="F1738" i="13"/>
  <c r="F1739" i="13"/>
  <c r="F1740" i="13"/>
  <c r="F1741" i="13"/>
  <c r="F1742" i="13"/>
  <c r="F1743" i="13"/>
  <c r="F1744" i="13"/>
  <c r="F1745" i="13"/>
  <c r="F1746" i="13"/>
  <c r="F1747" i="13"/>
  <c r="F1748" i="13"/>
  <c r="F1749" i="13"/>
  <c r="F1750" i="13"/>
  <c r="F1751" i="13"/>
  <c r="F1752" i="13"/>
  <c r="F1753" i="13"/>
  <c r="F1754" i="13"/>
  <c r="F1755" i="13"/>
  <c r="F1756" i="13"/>
  <c r="F1757" i="13"/>
  <c r="F1758" i="13"/>
  <c r="F1759" i="13"/>
  <c r="F1760" i="13"/>
  <c r="F1761" i="13"/>
  <c r="F1762" i="13"/>
  <c r="F1763" i="13"/>
  <c r="F1764" i="13"/>
  <c r="F1765" i="13"/>
  <c r="F1766" i="13"/>
  <c r="F1767" i="13"/>
  <c r="F1768" i="13"/>
  <c r="F1769" i="13"/>
  <c r="F1770" i="13"/>
  <c r="F1771" i="13"/>
  <c r="F1772" i="13"/>
  <c r="F1773" i="13"/>
  <c r="F1774" i="13"/>
  <c r="F1775" i="13"/>
  <c r="F1776" i="13"/>
  <c r="F1777" i="13"/>
  <c r="F1778" i="13"/>
  <c r="F1779" i="13"/>
  <c r="F1780" i="13"/>
  <c r="F1781" i="13"/>
  <c r="F1782" i="13"/>
  <c r="F1783" i="13"/>
  <c r="F1784" i="13"/>
  <c r="F1785" i="13"/>
  <c r="F1786" i="13"/>
  <c r="F1787" i="13"/>
  <c r="F1788" i="13"/>
  <c r="F1789" i="13"/>
  <c r="F1790" i="13"/>
  <c r="F1791" i="13"/>
  <c r="F1792" i="13"/>
  <c r="F1793" i="13"/>
  <c r="F1794" i="13"/>
  <c r="F1795" i="13"/>
  <c r="F1796" i="13"/>
  <c r="F1797" i="13"/>
  <c r="F1798" i="13"/>
  <c r="F1799" i="13"/>
  <c r="F1800" i="13"/>
  <c r="F1801" i="13"/>
  <c r="F1802" i="13"/>
  <c r="F1803" i="13"/>
  <c r="F1804" i="13"/>
  <c r="F1805" i="13"/>
  <c r="F1806" i="13"/>
  <c r="F1807" i="13"/>
  <c r="F1808" i="13"/>
  <c r="F1809" i="13"/>
  <c r="F1810" i="13"/>
  <c r="F1811" i="13"/>
  <c r="F1812" i="13"/>
  <c r="F1813" i="13"/>
  <c r="F1814" i="13"/>
  <c r="F1815" i="13"/>
  <c r="F1816" i="13"/>
  <c r="F1817" i="13"/>
  <c r="F1818" i="13"/>
  <c r="F1819" i="13"/>
  <c r="F1820" i="13"/>
  <c r="F1821" i="13"/>
  <c r="F1822" i="13"/>
  <c r="F1823" i="13"/>
  <c r="F1824" i="13"/>
  <c r="F1825" i="13"/>
  <c r="F1826" i="13"/>
  <c r="F1827" i="13"/>
  <c r="F1828" i="13"/>
  <c r="F1829" i="13"/>
  <c r="F1830" i="13"/>
  <c r="F1831" i="13"/>
  <c r="F1832" i="13"/>
  <c r="F1833" i="13"/>
  <c r="F1834" i="13"/>
  <c r="F1835" i="13"/>
  <c r="F1836" i="13"/>
  <c r="F1837" i="13"/>
  <c r="F1838" i="13"/>
  <c r="F1839" i="13"/>
  <c r="F1840" i="13"/>
  <c r="F1841" i="13"/>
  <c r="F1842" i="13"/>
  <c r="F1843" i="13"/>
  <c r="F1844" i="13"/>
  <c r="F1845" i="13"/>
  <c r="F1846" i="13"/>
  <c r="F1847" i="13"/>
  <c r="F1848" i="13"/>
  <c r="F1849" i="13"/>
  <c r="F1850" i="13"/>
  <c r="F1851" i="13"/>
  <c r="F1852" i="13"/>
  <c r="F1853" i="13"/>
  <c r="F1854" i="13"/>
  <c r="F1855" i="13"/>
  <c r="F1856" i="13"/>
  <c r="F1857" i="13"/>
  <c r="F1858" i="13"/>
  <c r="F1859" i="13"/>
  <c r="F1860" i="13"/>
  <c r="F1861" i="13"/>
  <c r="F1862" i="13"/>
  <c r="F1863" i="13"/>
  <c r="F1864" i="13"/>
  <c r="F1865" i="13"/>
  <c r="F1866" i="13"/>
  <c r="F1867" i="13"/>
  <c r="F1868" i="13"/>
  <c r="F1869" i="13"/>
  <c r="F1870" i="13"/>
  <c r="F1871" i="13"/>
  <c r="F1872" i="13"/>
  <c r="F1873" i="13"/>
  <c r="F1874" i="13"/>
  <c r="F1875" i="13"/>
  <c r="F1876" i="13"/>
  <c r="F1877" i="13"/>
  <c r="F1878" i="13"/>
  <c r="F1879" i="13"/>
  <c r="F1880" i="13"/>
  <c r="F1881" i="13"/>
  <c r="F1882" i="13"/>
  <c r="F1883" i="13"/>
  <c r="F1884" i="13"/>
  <c r="F1885" i="13"/>
  <c r="F1886" i="13"/>
  <c r="F1887" i="13"/>
  <c r="F1888" i="13"/>
  <c r="F1889" i="13"/>
  <c r="F1890" i="13"/>
  <c r="F1891" i="13"/>
  <c r="F1892" i="13"/>
  <c r="F1893" i="13"/>
  <c r="F1894" i="13"/>
  <c r="F1895" i="13"/>
  <c r="F1896" i="13"/>
  <c r="F1897" i="13"/>
  <c r="F1898" i="13"/>
  <c r="F1899" i="13"/>
  <c r="F1900" i="13"/>
  <c r="F1901" i="13"/>
  <c r="F1902" i="13"/>
  <c r="F1903" i="13"/>
  <c r="F1904" i="13"/>
  <c r="F1905" i="13"/>
  <c r="F1906" i="13"/>
  <c r="F1907" i="13"/>
  <c r="F1908" i="13"/>
  <c r="F1909" i="13"/>
  <c r="F1910" i="13"/>
  <c r="F1911" i="13"/>
  <c r="F1912" i="13"/>
  <c r="F1913" i="13"/>
  <c r="F1914" i="13"/>
  <c r="F1915" i="13"/>
  <c r="F1916" i="13"/>
  <c r="F1917" i="13"/>
  <c r="F1918" i="13"/>
  <c r="F1919" i="13"/>
  <c r="F1920" i="13"/>
  <c r="F1921" i="13"/>
  <c r="F1922" i="13"/>
  <c r="F1923" i="13"/>
  <c r="F1924" i="13"/>
  <c r="F1925" i="13"/>
  <c r="F1926" i="13"/>
  <c r="F1927" i="13"/>
  <c r="F1928" i="13"/>
  <c r="F1929" i="13"/>
  <c r="F1930" i="13"/>
  <c r="F1931" i="13"/>
  <c r="F1932" i="13"/>
  <c r="F1933" i="13"/>
  <c r="F1934" i="13"/>
  <c r="F1935" i="13"/>
  <c r="F1936" i="13"/>
  <c r="F1937" i="13"/>
  <c r="F1938" i="13"/>
  <c r="F1939" i="13"/>
  <c r="F1940" i="13"/>
  <c r="F1941" i="13"/>
  <c r="F1942" i="13"/>
  <c r="F1943" i="13"/>
  <c r="F1944" i="13"/>
  <c r="F1945" i="13"/>
  <c r="F1946" i="13"/>
  <c r="F1947" i="13"/>
  <c r="F1948" i="13"/>
  <c r="F1949" i="13"/>
  <c r="F1950" i="13"/>
  <c r="F1951" i="13"/>
  <c r="F1952" i="13"/>
  <c r="F1953" i="13"/>
  <c r="F1954" i="13"/>
  <c r="F1955" i="13"/>
  <c r="F1956" i="13"/>
  <c r="F1957" i="13"/>
  <c r="F1958" i="13"/>
  <c r="F1959" i="13"/>
  <c r="F1960" i="13"/>
  <c r="F1961" i="13"/>
  <c r="F1962" i="13"/>
  <c r="F1963" i="13"/>
  <c r="F1964" i="13"/>
  <c r="F1965" i="13"/>
  <c r="F1966" i="13"/>
  <c r="F1967" i="13"/>
  <c r="F1968" i="13"/>
  <c r="F1969" i="13"/>
  <c r="F1970" i="13"/>
  <c r="F1971" i="13"/>
  <c r="F1972" i="13"/>
  <c r="F1973" i="13"/>
  <c r="F1974" i="13"/>
  <c r="F1975" i="13"/>
  <c r="F1976" i="13"/>
  <c r="F1977" i="13"/>
  <c r="F1978" i="13"/>
  <c r="F1979" i="13"/>
  <c r="F1980" i="13"/>
  <c r="F1981" i="13"/>
  <c r="F1982" i="13"/>
  <c r="F1983" i="13"/>
  <c r="F1984" i="13"/>
  <c r="F1985" i="13"/>
  <c r="F1986" i="13"/>
  <c r="F1987" i="13"/>
  <c r="F1988" i="13"/>
  <c r="F1989" i="13"/>
  <c r="F1990" i="13"/>
  <c r="F1991" i="13"/>
  <c r="F1992" i="13"/>
  <c r="F1993" i="13"/>
  <c r="F1994" i="13"/>
  <c r="F1995" i="13"/>
  <c r="F1996" i="13"/>
  <c r="F1997" i="13"/>
  <c r="F1998" i="13"/>
  <c r="F1999" i="13"/>
  <c r="F2000" i="13"/>
  <c r="F2001" i="13"/>
  <c r="F2002" i="13"/>
  <c r="F2003" i="13"/>
  <c r="F2004" i="13"/>
  <c r="F2005" i="13"/>
  <c r="F2006" i="13"/>
  <c r="F2007" i="13"/>
  <c r="F2008" i="13"/>
  <c r="F2009" i="13"/>
  <c r="F2010" i="13"/>
  <c r="F2011" i="13"/>
  <c r="F2012" i="13"/>
  <c r="F2013" i="13"/>
  <c r="F2014" i="13"/>
  <c r="F2015" i="13"/>
  <c r="F2016" i="13"/>
  <c r="F2017" i="13"/>
  <c r="F2018" i="13"/>
  <c r="F2019" i="13"/>
  <c r="F2020" i="13"/>
  <c r="F2021" i="13"/>
  <c r="F2022" i="13"/>
  <c r="F2023" i="13"/>
  <c r="F2024" i="13"/>
  <c r="F2025" i="13"/>
  <c r="F2026" i="13"/>
  <c r="F2027" i="13"/>
  <c r="F2028" i="13"/>
  <c r="F2029" i="13"/>
  <c r="F2030" i="13"/>
  <c r="F2031" i="13"/>
  <c r="F2032" i="13"/>
  <c r="F2033" i="13"/>
  <c r="F2034" i="13"/>
  <c r="F2035" i="13"/>
  <c r="F2036" i="13"/>
  <c r="F2037" i="13"/>
  <c r="F2038" i="13"/>
  <c r="F2039" i="13"/>
  <c r="F2040" i="13"/>
  <c r="F2041" i="13"/>
  <c r="F2042" i="13"/>
  <c r="F2043" i="13"/>
  <c r="F2044" i="13"/>
  <c r="F2045" i="13"/>
  <c r="F2046" i="13"/>
  <c r="F2047" i="13"/>
  <c r="F2048" i="13"/>
  <c r="F2049" i="13"/>
  <c r="F2050" i="13"/>
  <c r="F2051" i="13"/>
  <c r="F2052" i="13"/>
  <c r="F2053" i="13"/>
  <c r="F2054" i="13"/>
  <c r="F2055" i="13"/>
  <c r="F2056" i="13"/>
  <c r="F2057" i="13"/>
  <c r="F2058" i="13"/>
  <c r="F2059" i="13"/>
  <c r="F2060" i="13"/>
  <c r="F2061" i="13"/>
  <c r="F2062" i="13"/>
  <c r="F2063" i="13"/>
  <c r="F2064" i="13"/>
  <c r="F2065" i="13"/>
  <c r="F2066" i="13"/>
  <c r="F2067" i="13"/>
  <c r="F2068" i="13"/>
  <c r="F2069" i="13"/>
  <c r="F2070" i="13"/>
  <c r="F2071" i="13"/>
  <c r="F2072" i="13"/>
  <c r="F2073" i="13"/>
  <c r="F2074" i="13"/>
  <c r="F2075" i="13"/>
  <c r="F2076" i="13"/>
  <c r="F2077" i="13"/>
  <c r="F2078" i="13"/>
  <c r="F2079" i="13"/>
  <c r="F2080" i="13"/>
  <c r="F2081" i="13"/>
  <c r="F2082" i="13"/>
  <c r="F2083" i="13"/>
  <c r="F2084" i="13"/>
  <c r="F2085" i="13"/>
  <c r="F2086" i="13"/>
  <c r="F2087" i="13"/>
  <c r="F2088" i="13"/>
  <c r="F2089" i="13"/>
  <c r="F2090" i="13"/>
  <c r="F2091" i="13"/>
  <c r="F2092" i="13"/>
  <c r="F2093" i="13"/>
  <c r="F2094" i="13"/>
  <c r="F2095" i="13"/>
  <c r="F2096" i="13"/>
  <c r="F2097" i="13"/>
  <c r="F2098" i="13"/>
  <c r="F2099" i="13"/>
  <c r="F2100" i="13"/>
  <c r="F2101" i="13"/>
  <c r="F2102" i="13"/>
  <c r="F2103" i="13"/>
  <c r="F2104" i="13"/>
  <c r="F2105" i="13"/>
  <c r="F2106" i="13"/>
  <c r="F2107" i="13"/>
  <c r="F2108" i="13"/>
  <c r="F2109" i="13"/>
  <c r="F2110" i="13"/>
  <c r="F2111" i="13"/>
  <c r="F2112" i="13"/>
  <c r="F2113" i="13"/>
  <c r="F2114" i="13"/>
  <c r="F2115" i="13"/>
  <c r="F2116" i="13"/>
  <c r="F2117" i="13"/>
  <c r="F2118" i="13"/>
  <c r="F2119" i="13"/>
  <c r="F2120" i="13"/>
  <c r="F2121" i="13"/>
  <c r="F2122" i="13"/>
  <c r="F2123" i="13"/>
  <c r="F2124" i="13"/>
  <c r="F2125" i="13"/>
  <c r="F2126" i="13"/>
  <c r="F2127" i="13"/>
  <c r="F2128" i="13"/>
  <c r="F2129" i="13"/>
  <c r="F2130" i="13"/>
  <c r="F2131" i="13"/>
  <c r="F2132" i="13"/>
  <c r="F2133" i="13"/>
  <c r="F2134" i="13"/>
  <c r="F2135" i="13"/>
  <c r="F2136" i="13"/>
  <c r="F2137" i="13"/>
  <c r="F2138" i="13"/>
  <c r="F2139" i="13"/>
  <c r="F2140" i="13"/>
  <c r="F2141" i="13"/>
  <c r="F2142" i="13"/>
  <c r="F2143" i="13"/>
  <c r="F2144" i="13"/>
  <c r="F2145" i="13"/>
  <c r="F2146" i="13"/>
  <c r="F2147" i="13"/>
  <c r="F2148" i="13"/>
  <c r="F2149" i="13"/>
  <c r="F2150" i="13"/>
  <c r="F2151" i="13"/>
  <c r="F2152" i="13"/>
  <c r="F2153" i="13"/>
  <c r="F2154" i="13"/>
  <c r="F2155" i="13"/>
  <c r="F2156" i="13"/>
  <c r="F2157" i="13"/>
  <c r="F2158" i="13"/>
  <c r="F2159" i="13"/>
  <c r="F2160" i="13"/>
  <c r="F2161" i="13"/>
  <c r="F2162" i="13"/>
  <c r="F2163" i="13"/>
  <c r="F2164" i="13"/>
  <c r="F2165" i="13"/>
  <c r="F2166" i="13"/>
  <c r="F2167" i="13"/>
  <c r="F2168" i="13"/>
  <c r="F2169" i="13"/>
  <c r="F2170" i="13"/>
  <c r="F2171" i="13"/>
  <c r="F2172" i="13"/>
  <c r="F2173" i="13"/>
  <c r="F2174" i="13"/>
  <c r="F2175" i="13"/>
  <c r="F2176" i="13"/>
  <c r="F2177" i="13"/>
  <c r="F2178" i="13"/>
  <c r="F2179" i="13"/>
  <c r="F2180" i="13"/>
  <c r="F2181" i="13"/>
  <c r="F2182" i="13"/>
  <c r="F2183" i="13"/>
  <c r="F2184" i="13"/>
  <c r="F2185" i="13"/>
  <c r="F2186" i="13"/>
  <c r="F2187" i="13"/>
  <c r="F2188" i="13"/>
  <c r="F2189" i="13"/>
  <c r="F2190" i="13"/>
  <c r="F2191" i="13"/>
  <c r="F2192" i="13"/>
  <c r="F2193" i="13"/>
  <c r="F2194" i="13"/>
  <c r="F2195" i="13"/>
  <c r="F2196" i="13"/>
  <c r="F2197" i="13"/>
  <c r="F2198" i="13"/>
  <c r="F2199" i="13"/>
  <c r="F2200" i="13"/>
  <c r="F2201" i="13"/>
  <c r="F2202" i="13"/>
  <c r="F2203" i="13"/>
  <c r="F2204" i="13"/>
  <c r="F2205" i="13"/>
  <c r="F2206" i="13"/>
  <c r="F2207" i="13"/>
  <c r="F2208" i="13"/>
  <c r="F2209" i="13"/>
  <c r="F2210" i="13"/>
  <c r="F2211" i="13"/>
  <c r="F2212" i="13"/>
  <c r="F2213" i="13"/>
  <c r="F2214" i="13"/>
  <c r="F2215" i="13"/>
  <c r="F2216" i="13"/>
  <c r="F2217" i="13"/>
  <c r="F2218" i="13"/>
  <c r="F2219" i="13"/>
  <c r="F2220" i="13"/>
  <c r="F2221" i="13"/>
  <c r="F2222" i="13"/>
  <c r="F2223" i="13"/>
  <c r="F2224" i="13"/>
  <c r="F2225" i="13"/>
  <c r="F2226" i="13"/>
  <c r="F2227" i="13"/>
  <c r="F2228" i="13"/>
  <c r="F2229" i="13"/>
  <c r="F2230" i="13"/>
  <c r="F2231" i="13"/>
  <c r="F2232" i="13"/>
  <c r="F2233" i="13"/>
  <c r="F2234" i="13"/>
  <c r="F2235" i="13"/>
  <c r="F2236" i="13"/>
  <c r="F2237" i="13"/>
  <c r="F2238" i="13"/>
  <c r="F2239" i="13"/>
  <c r="F2240" i="13"/>
  <c r="F2241" i="13"/>
  <c r="F2242" i="13"/>
  <c r="F2243" i="13"/>
  <c r="F2244" i="13"/>
  <c r="F2245" i="13"/>
  <c r="F2246" i="13"/>
  <c r="F2247" i="13"/>
  <c r="F2248" i="13"/>
  <c r="F2249" i="13"/>
  <c r="F2250" i="13"/>
  <c r="F2251" i="13"/>
  <c r="F2252" i="13"/>
  <c r="F2253" i="13"/>
  <c r="F2254" i="13"/>
  <c r="F2255" i="13"/>
  <c r="F2256" i="13"/>
  <c r="F2257" i="13"/>
  <c r="F2258" i="13"/>
  <c r="F2259" i="13"/>
  <c r="F2260" i="13"/>
  <c r="F2261" i="13"/>
  <c r="F2262" i="13"/>
  <c r="F2263" i="13"/>
  <c r="F2264" i="13"/>
  <c r="F2265" i="13"/>
  <c r="F2266" i="13"/>
  <c r="F2267" i="13"/>
  <c r="F2268" i="13"/>
  <c r="F2269" i="13"/>
  <c r="F2270" i="13"/>
  <c r="F2271" i="13"/>
  <c r="F2272" i="13"/>
  <c r="F2273" i="13"/>
  <c r="F2274" i="13"/>
  <c r="F2275" i="13"/>
  <c r="F2276" i="13"/>
  <c r="F2277" i="13"/>
  <c r="F2278" i="13"/>
  <c r="F2279" i="13"/>
  <c r="F2280" i="13"/>
  <c r="F2281" i="13"/>
  <c r="F2282" i="13"/>
  <c r="F2283" i="13"/>
  <c r="F2284" i="13"/>
  <c r="F2285" i="13"/>
  <c r="F2286" i="13"/>
  <c r="F2287" i="13"/>
  <c r="F2288" i="13"/>
  <c r="F2289" i="13"/>
  <c r="F2290" i="13"/>
  <c r="F2291" i="13"/>
  <c r="F2292" i="13"/>
  <c r="F2293" i="13"/>
  <c r="F2294" i="13"/>
  <c r="F2295" i="13"/>
  <c r="F2296" i="13"/>
  <c r="F2297" i="13"/>
  <c r="F2298" i="13"/>
  <c r="F2299" i="13"/>
  <c r="F2300" i="13"/>
  <c r="F2301" i="13"/>
  <c r="F2302" i="13"/>
  <c r="F2303" i="13"/>
  <c r="F2304" i="13"/>
  <c r="F2305" i="13"/>
  <c r="F2306" i="13"/>
  <c r="F2307" i="13"/>
  <c r="F2308" i="13"/>
  <c r="F2309" i="13"/>
  <c r="F2310" i="13"/>
  <c r="F2311" i="13"/>
  <c r="F2312" i="13"/>
  <c r="F2313" i="13"/>
  <c r="F2314" i="13"/>
  <c r="F2315" i="13"/>
  <c r="F2316" i="13"/>
  <c r="F2317" i="13"/>
  <c r="F2318" i="13"/>
  <c r="F2319" i="13"/>
  <c r="F2320" i="13"/>
  <c r="F2321" i="13"/>
  <c r="F2322" i="13"/>
  <c r="F2323" i="13"/>
  <c r="F2324" i="13"/>
  <c r="F2325" i="13"/>
  <c r="F2326" i="13"/>
  <c r="F2327" i="13"/>
  <c r="F2328" i="13"/>
  <c r="F2329" i="13"/>
  <c r="F2330" i="13"/>
  <c r="F2331" i="13"/>
  <c r="F2332" i="13"/>
  <c r="F2333" i="13"/>
  <c r="F2334" i="13"/>
  <c r="F2335" i="13"/>
  <c r="F2336" i="13"/>
  <c r="F2" i="13"/>
  <c r="E3" i="13"/>
  <c r="E4" i="13"/>
  <c r="E5" i="13"/>
  <c r="E6" i="13"/>
  <c r="E7" i="13"/>
  <c r="E8" i="13"/>
  <c r="E9" i="13"/>
  <c r="E10" i="13"/>
  <c r="E11" i="13"/>
  <c r="E12" i="13"/>
  <c r="E13" i="13"/>
  <c r="E14" i="13"/>
  <c r="E15" i="13"/>
  <c r="E16" i="13"/>
  <c r="E17" i="13"/>
  <c r="E18" i="13"/>
  <c r="E19" i="13"/>
  <c r="E20" i="13"/>
  <c r="E21" i="13"/>
  <c r="E22" i="13"/>
  <c r="E23" i="13"/>
  <c r="E24" i="13"/>
  <c r="E25" i="13"/>
  <c r="E26" i="13"/>
  <c r="E27" i="13"/>
  <c r="E28" i="13"/>
  <c r="E29" i="13"/>
  <c r="E30" i="13"/>
  <c r="E31" i="13"/>
  <c r="E32" i="13"/>
  <c r="E33" i="13"/>
  <c r="E34" i="13"/>
  <c r="E35" i="13"/>
  <c r="E36" i="13"/>
  <c r="E37" i="13"/>
  <c r="E38" i="13"/>
  <c r="E39" i="13"/>
  <c r="E40" i="13"/>
  <c r="E41" i="13"/>
  <c r="E42" i="13"/>
  <c r="E43" i="13"/>
  <c r="E44" i="13"/>
  <c r="E45" i="13"/>
  <c r="E46" i="13"/>
  <c r="E47" i="13"/>
  <c r="E48" i="13"/>
  <c r="E49" i="13"/>
  <c r="E50" i="13"/>
  <c r="E51" i="13"/>
  <c r="E52" i="13"/>
  <c r="E53" i="13"/>
  <c r="E54" i="13"/>
  <c r="E55" i="13"/>
  <c r="E56" i="13"/>
  <c r="E57" i="13"/>
  <c r="E58" i="13"/>
  <c r="E59" i="13"/>
  <c r="E60" i="13"/>
  <c r="E61" i="13"/>
  <c r="E62" i="13"/>
  <c r="E63" i="13"/>
  <c r="E64" i="13"/>
  <c r="E65" i="13"/>
  <c r="E66" i="13"/>
  <c r="E67" i="13"/>
  <c r="E68" i="13"/>
  <c r="E69" i="13"/>
  <c r="E70" i="13"/>
  <c r="E71" i="13"/>
  <c r="E72" i="13"/>
  <c r="E73" i="13"/>
  <c r="E74" i="13"/>
  <c r="E75" i="13"/>
  <c r="E76" i="13"/>
  <c r="E77" i="13"/>
  <c r="E78" i="13"/>
  <c r="E79" i="13"/>
  <c r="E80" i="13"/>
  <c r="E81" i="13"/>
  <c r="E82" i="13"/>
  <c r="E83" i="13"/>
  <c r="E84" i="13"/>
  <c r="E85" i="13"/>
  <c r="E86" i="13"/>
  <c r="E87" i="13"/>
  <c r="E88" i="13"/>
  <c r="E89" i="13"/>
  <c r="E90" i="13"/>
  <c r="E91" i="13"/>
  <c r="E92" i="13"/>
  <c r="E93" i="13"/>
  <c r="E94" i="13"/>
  <c r="E95" i="13"/>
  <c r="E96" i="13"/>
  <c r="E97" i="13"/>
  <c r="E98" i="13"/>
  <c r="E99" i="13"/>
  <c r="E100" i="13"/>
  <c r="E101" i="13"/>
  <c r="E102" i="13"/>
  <c r="E103" i="13"/>
  <c r="E104" i="13"/>
  <c r="E105" i="13"/>
  <c r="E106" i="13"/>
  <c r="E107" i="13"/>
  <c r="E108" i="13"/>
  <c r="E109" i="13"/>
  <c r="E110" i="13"/>
  <c r="E111" i="13"/>
  <c r="E112" i="13"/>
  <c r="E113" i="13"/>
  <c r="E114" i="13"/>
  <c r="E115" i="13"/>
  <c r="E116" i="13"/>
  <c r="E117" i="13"/>
  <c r="E118" i="13"/>
  <c r="E119" i="13"/>
  <c r="E120" i="13"/>
  <c r="E121" i="13"/>
  <c r="E122" i="13"/>
  <c r="E123" i="13"/>
  <c r="E124" i="13"/>
  <c r="E125" i="13"/>
  <c r="E126" i="13"/>
  <c r="E127" i="13"/>
  <c r="E128" i="13"/>
  <c r="E129" i="13"/>
  <c r="E130" i="13"/>
  <c r="E131" i="13"/>
  <c r="E132" i="13"/>
  <c r="E133" i="13"/>
  <c r="E134" i="13"/>
  <c r="E135" i="13"/>
  <c r="E136" i="13"/>
  <c r="E137" i="13"/>
  <c r="E138" i="13"/>
  <c r="E139" i="13"/>
  <c r="E140" i="13"/>
  <c r="E141" i="13"/>
  <c r="E142" i="13"/>
  <c r="E143" i="13"/>
  <c r="E144" i="13"/>
  <c r="E145" i="13"/>
  <c r="E146" i="13"/>
  <c r="E147" i="13"/>
  <c r="E148" i="13"/>
  <c r="E149" i="13"/>
  <c r="E150" i="13"/>
  <c r="E151" i="13"/>
  <c r="E152" i="13"/>
  <c r="E153" i="13"/>
  <c r="E154" i="13"/>
  <c r="E155" i="13"/>
  <c r="E156" i="13"/>
  <c r="E157" i="13"/>
  <c r="E158" i="13"/>
  <c r="E159" i="13"/>
  <c r="E160" i="13"/>
  <c r="E161" i="13"/>
  <c r="E162" i="13"/>
  <c r="E163" i="13"/>
  <c r="E164" i="13"/>
  <c r="E165" i="13"/>
  <c r="E166" i="13"/>
  <c r="E167" i="13"/>
  <c r="E168" i="13"/>
  <c r="E169" i="13"/>
  <c r="E170" i="13"/>
  <c r="E171" i="13"/>
  <c r="E172" i="13"/>
  <c r="E173" i="13"/>
  <c r="E174" i="13"/>
  <c r="E175" i="13"/>
  <c r="E176" i="13"/>
  <c r="E177" i="13"/>
  <c r="E178" i="13"/>
  <c r="E179" i="13"/>
  <c r="E180" i="13"/>
  <c r="E181" i="13"/>
  <c r="E182" i="13"/>
  <c r="E183" i="13"/>
  <c r="E184" i="13"/>
  <c r="E185" i="13"/>
  <c r="E186" i="13"/>
  <c r="E187" i="13"/>
  <c r="E188" i="13"/>
  <c r="E189" i="13"/>
  <c r="E190" i="13"/>
  <c r="E191" i="13"/>
  <c r="E192" i="13"/>
  <c r="E193" i="13"/>
  <c r="E194" i="13"/>
  <c r="E195" i="13"/>
  <c r="E196" i="13"/>
  <c r="E197" i="13"/>
  <c r="E198" i="13"/>
  <c r="E199" i="13"/>
  <c r="E200" i="13"/>
  <c r="E201" i="13"/>
  <c r="E202" i="13"/>
  <c r="E203" i="13"/>
  <c r="E204" i="13"/>
  <c r="E205" i="13"/>
  <c r="E206" i="13"/>
  <c r="E207" i="13"/>
  <c r="E208" i="13"/>
  <c r="E209" i="13"/>
  <c r="E210" i="13"/>
  <c r="E211" i="13"/>
  <c r="E212" i="13"/>
  <c r="E213" i="13"/>
  <c r="E214" i="13"/>
  <c r="E215" i="13"/>
  <c r="E216" i="13"/>
  <c r="E217" i="13"/>
  <c r="E218" i="13"/>
  <c r="E219" i="13"/>
  <c r="E220" i="13"/>
  <c r="E221" i="13"/>
  <c r="E222" i="13"/>
  <c r="E223" i="13"/>
  <c r="E224" i="13"/>
  <c r="E225" i="13"/>
  <c r="E226" i="13"/>
  <c r="E227" i="13"/>
  <c r="E228" i="13"/>
  <c r="E229" i="13"/>
  <c r="E230" i="13"/>
  <c r="E231" i="13"/>
  <c r="E232" i="13"/>
  <c r="E233" i="13"/>
  <c r="E234" i="13"/>
  <c r="E235" i="13"/>
  <c r="E236" i="13"/>
  <c r="E237" i="13"/>
  <c r="E238" i="13"/>
  <c r="E239" i="13"/>
  <c r="E240" i="13"/>
  <c r="E241" i="13"/>
  <c r="E242" i="13"/>
  <c r="E243" i="13"/>
  <c r="E244" i="13"/>
  <c r="E245" i="13"/>
  <c r="E246" i="13"/>
  <c r="E247" i="13"/>
  <c r="E248" i="13"/>
  <c r="E249" i="13"/>
  <c r="E250" i="13"/>
  <c r="E251" i="13"/>
  <c r="E252" i="13"/>
  <c r="E253" i="13"/>
  <c r="E254" i="13"/>
  <c r="E255" i="13"/>
  <c r="E256" i="13"/>
  <c r="E257" i="13"/>
  <c r="E258" i="13"/>
  <c r="E259" i="13"/>
  <c r="E260" i="13"/>
  <c r="E261" i="13"/>
  <c r="E262" i="13"/>
  <c r="E263" i="13"/>
  <c r="E264" i="13"/>
  <c r="E265" i="13"/>
  <c r="E266" i="13"/>
  <c r="E267" i="13"/>
  <c r="E268" i="13"/>
  <c r="E269" i="13"/>
  <c r="E270" i="13"/>
  <c r="E271" i="13"/>
  <c r="E272" i="13"/>
  <c r="E273" i="13"/>
  <c r="E274" i="13"/>
  <c r="E275" i="13"/>
  <c r="E276" i="13"/>
  <c r="E277" i="13"/>
  <c r="E278" i="13"/>
  <c r="E279" i="13"/>
  <c r="E280" i="13"/>
  <c r="E281" i="13"/>
  <c r="E282" i="13"/>
  <c r="E283" i="13"/>
  <c r="E284" i="13"/>
  <c r="E285" i="13"/>
  <c r="E286" i="13"/>
  <c r="E287" i="13"/>
  <c r="E288" i="13"/>
  <c r="E289" i="13"/>
  <c r="E290" i="13"/>
  <c r="E291" i="13"/>
  <c r="E292" i="13"/>
  <c r="E293" i="13"/>
  <c r="E294" i="13"/>
  <c r="E295" i="13"/>
  <c r="E296" i="13"/>
  <c r="E297" i="13"/>
  <c r="E298" i="13"/>
  <c r="E299" i="13"/>
  <c r="E300" i="13"/>
  <c r="E301" i="13"/>
  <c r="E302" i="13"/>
  <c r="E303" i="13"/>
  <c r="E304" i="13"/>
  <c r="E305" i="13"/>
  <c r="E306" i="13"/>
  <c r="E307" i="13"/>
  <c r="E308" i="13"/>
  <c r="E309" i="13"/>
  <c r="E310" i="13"/>
  <c r="E311" i="13"/>
  <c r="E312" i="13"/>
  <c r="E313" i="13"/>
  <c r="E314" i="13"/>
  <c r="E315" i="13"/>
  <c r="E316" i="13"/>
  <c r="E317" i="13"/>
  <c r="E318" i="13"/>
  <c r="E319" i="13"/>
  <c r="E320" i="13"/>
  <c r="E321" i="13"/>
  <c r="E322" i="13"/>
  <c r="E323" i="13"/>
  <c r="E324" i="13"/>
  <c r="E325" i="13"/>
  <c r="E326" i="13"/>
  <c r="E327" i="13"/>
  <c r="E328" i="13"/>
  <c r="E329" i="13"/>
  <c r="E330" i="13"/>
  <c r="E331" i="13"/>
  <c r="E332" i="13"/>
  <c r="E333" i="13"/>
  <c r="E334" i="13"/>
  <c r="E335" i="13"/>
  <c r="E336" i="13"/>
  <c r="E337" i="13"/>
  <c r="E338" i="13"/>
  <c r="E339" i="13"/>
  <c r="E340" i="13"/>
  <c r="E341" i="13"/>
  <c r="E342" i="13"/>
  <c r="E343" i="13"/>
  <c r="E344" i="13"/>
  <c r="E345" i="13"/>
  <c r="E346" i="13"/>
  <c r="E347" i="13"/>
  <c r="E348" i="13"/>
  <c r="E349" i="13"/>
  <c r="E350" i="13"/>
  <c r="E351" i="13"/>
  <c r="E352" i="13"/>
  <c r="E353" i="13"/>
  <c r="E354" i="13"/>
  <c r="E355" i="13"/>
  <c r="E356" i="13"/>
  <c r="E357" i="13"/>
  <c r="E358" i="13"/>
  <c r="E359" i="13"/>
  <c r="E360" i="13"/>
  <c r="E361" i="13"/>
  <c r="E362" i="13"/>
  <c r="E363" i="13"/>
  <c r="E364" i="13"/>
  <c r="E365" i="13"/>
  <c r="E366" i="13"/>
  <c r="E367" i="13"/>
  <c r="E368" i="13"/>
  <c r="E369" i="13"/>
  <c r="E370" i="13"/>
  <c r="E371" i="13"/>
  <c r="E372" i="13"/>
  <c r="E373" i="13"/>
  <c r="E374" i="13"/>
  <c r="E375" i="13"/>
  <c r="E376" i="13"/>
  <c r="E377" i="13"/>
  <c r="E378" i="13"/>
  <c r="E379" i="13"/>
  <c r="E380" i="13"/>
  <c r="E381" i="13"/>
  <c r="E382" i="13"/>
  <c r="E383" i="13"/>
  <c r="E384" i="13"/>
  <c r="E385" i="13"/>
  <c r="E386" i="13"/>
  <c r="E387" i="13"/>
  <c r="E388" i="13"/>
  <c r="E389" i="13"/>
  <c r="E390" i="13"/>
  <c r="E391" i="13"/>
  <c r="E392" i="13"/>
  <c r="E393" i="13"/>
  <c r="E394" i="13"/>
  <c r="E395" i="13"/>
  <c r="E396" i="13"/>
  <c r="E397" i="13"/>
  <c r="E398" i="13"/>
  <c r="E399" i="13"/>
  <c r="E400" i="13"/>
  <c r="E401" i="13"/>
  <c r="E402" i="13"/>
  <c r="E403" i="13"/>
  <c r="E404" i="13"/>
  <c r="E405" i="13"/>
  <c r="E406" i="13"/>
  <c r="E407" i="13"/>
  <c r="E408" i="13"/>
  <c r="E409" i="13"/>
  <c r="E410" i="13"/>
  <c r="E411" i="13"/>
  <c r="E412" i="13"/>
  <c r="E413" i="13"/>
  <c r="E414" i="13"/>
  <c r="E415" i="13"/>
  <c r="E416" i="13"/>
  <c r="E417" i="13"/>
  <c r="E418" i="13"/>
  <c r="E419" i="13"/>
  <c r="E420" i="13"/>
  <c r="E421" i="13"/>
  <c r="E422" i="13"/>
  <c r="E423" i="13"/>
  <c r="E424" i="13"/>
  <c r="E425" i="13"/>
  <c r="E426" i="13"/>
  <c r="E427" i="13"/>
  <c r="E428" i="13"/>
  <c r="E429" i="13"/>
  <c r="E430" i="13"/>
  <c r="E431" i="13"/>
  <c r="E432" i="13"/>
  <c r="E433" i="13"/>
  <c r="E434" i="13"/>
  <c r="E435" i="13"/>
  <c r="E436" i="13"/>
  <c r="E437" i="13"/>
  <c r="E438" i="13"/>
  <c r="E439" i="13"/>
  <c r="E440" i="13"/>
  <c r="E441" i="13"/>
  <c r="E442" i="13"/>
  <c r="E443" i="13"/>
  <c r="E444" i="13"/>
  <c r="E445" i="13"/>
  <c r="E446" i="13"/>
  <c r="E447" i="13"/>
  <c r="E448" i="13"/>
  <c r="E449" i="13"/>
  <c r="E450" i="13"/>
  <c r="E451" i="13"/>
  <c r="E452" i="13"/>
  <c r="E453" i="13"/>
  <c r="E454" i="13"/>
  <c r="E455" i="13"/>
  <c r="E456" i="13"/>
  <c r="E457" i="13"/>
  <c r="E458" i="13"/>
  <c r="E459" i="13"/>
  <c r="E460" i="13"/>
  <c r="E461" i="13"/>
  <c r="E462" i="13"/>
  <c r="E463" i="13"/>
  <c r="E464" i="13"/>
  <c r="E465" i="13"/>
  <c r="E466" i="13"/>
  <c r="E467" i="13"/>
  <c r="E468" i="13"/>
  <c r="E469" i="13"/>
  <c r="E470" i="13"/>
  <c r="E471" i="13"/>
  <c r="E472" i="13"/>
  <c r="E473" i="13"/>
  <c r="E474" i="13"/>
  <c r="E475" i="13"/>
  <c r="E476" i="13"/>
  <c r="E477" i="13"/>
  <c r="E478" i="13"/>
  <c r="E479" i="13"/>
  <c r="E480" i="13"/>
  <c r="E481" i="13"/>
  <c r="E482" i="13"/>
  <c r="E483" i="13"/>
  <c r="E484" i="13"/>
  <c r="E485" i="13"/>
  <c r="E486" i="13"/>
  <c r="E487" i="13"/>
  <c r="E488" i="13"/>
  <c r="E489" i="13"/>
  <c r="E490" i="13"/>
  <c r="E491" i="13"/>
  <c r="E492" i="13"/>
  <c r="E493" i="13"/>
  <c r="E494" i="13"/>
  <c r="E495" i="13"/>
  <c r="E496" i="13"/>
  <c r="E497" i="13"/>
  <c r="E498" i="13"/>
  <c r="E499" i="13"/>
  <c r="E500" i="13"/>
  <c r="E501" i="13"/>
  <c r="E502" i="13"/>
  <c r="E503" i="13"/>
  <c r="E504" i="13"/>
  <c r="E505" i="13"/>
  <c r="E506" i="13"/>
  <c r="E507" i="13"/>
  <c r="E508" i="13"/>
  <c r="E509" i="13"/>
  <c r="E510" i="13"/>
  <c r="E511" i="13"/>
  <c r="E512" i="13"/>
  <c r="E513" i="13"/>
  <c r="E514" i="13"/>
  <c r="E515" i="13"/>
  <c r="E516" i="13"/>
  <c r="E517" i="13"/>
  <c r="E518" i="13"/>
  <c r="E519" i="13"/>
  <c r="E520" i="13"/>
  <c r="E521" i="13"/>
  <c r="E522" i="13"/>
  <c r="E523" i="13"/>
  <c r="E524" i="13"/>
  <c r="E525" i="13"/>
  <c r="E526" i="13"/>
  <c r="E527" i="13"/>
  <c r="E528" i="13"/>
  <c r="E529" i="13"/>
  <c r="E530" i="13"/>
  <c r="E531" i="13"/>
  <c r="E532" i="13"/>
  <c r="E533" i="13"/>
  <c r="E534" i="13"/>
  <c r="E535" i="13"/>
  <c r="E536" i="13"/>
  <c r="E537" i="13"/>
  <c r="E538" i="13"/>
  <c r="E539" i="13"/>
  <c r="E540" i="13"/>
  <c r="E541" i="13"/>
  <c r="E542" i="13"/>
  <c r="E543" i="13"/>
  <c r="E544" i="13"/>
  <c r="E545" i="13"/>
  <c r="E546" i="13"/>
  <c r="E547" i="13"/>
  <c r="E548" i="13"/>
  <c r="E549" i="13"/>
  <c r="E550" i="13"/>
  <c r="E551" i="13"/>
  <c r="E552" i="13"/>
  <c r="E553" i="13"/>
  <c r="E554" i="13"/>
  <c r="E555" i="13"/>
  <c r="E556" i="13"/>
  <c r="E557" i="13"/>
  <c r="E558" i="13"/>
  <c r="E559" i="13"/>
  <c r="E560" i="13"/>
  <c r="E561" i="13"/>
  <c r="E562" i="13"/>
  <c r="E563" i="13"/>
  <c r="E564" i="13"/>
  <c r="E565" i="13"/>
  <c r="E566" i="13"/>
  <c r="E567" i="13"/>
  <c r="E568" i="13"/>
  <c r="E569" i="13"/>
  <c r="E570" i="13"/>
  <c r="E571" i="13"/>
  <c r="E572" i="13"/>
  <c r="E573" i="13"/>
  <c r="E574" i="13"/>
  <c r="E575" i="13"/>
  <c r="E576" i="13"/>
  <c r="E577" i="13"/>
  <c r="E578" i="13"/>
  <c r="E579" i="13"/>
  <c r="E580" i="13"/>
  <c r="E581" i="13"/>
  <c r="E582" i="13"/>
  <c r="E583" i="13"/>
  <c r="E584" i="13"/>
  <c r="E585" i="13"/>
  <c r="E586" i="13"/>
  <c r="E587" i="13"/>
  <c r="E588" i="13"/>
  <c r="E589" i="13"/>
  <c r="E590" i="13"/>
  <c r="E591" i="13"/>
  <c r="E592" i="13"/>
  <c r="E593" i="13"/>
  <c r="E594" i="13"/>
  <c r="E595" i="13"/>
  <c r="E596" i="13"/>
  <c r="E597" i="13"/>
  <c r="E598" i="13"/>
  <c r="E599" i="13"/>
  <c r="E600" i="13"/>
  <c r="E601" i="13"/>
  <c r="E602" i="13"/>
  <c r="E603" i="13"/>
  <c r="E604" i="13"/>
  <c r="E605" i="13"/>
  <c r="E606" i="13"/>
  <c r="E607" i="13"/>
  <c r="E608" i="13"/>
  <c r="E609" i="13"/>
  <c r="E610" i="13"/>
  <c r="E611" i="13"/>
  <c r="E612" i="13"/>
  <c r="E613" i="13"/>
  <c r="E614" i="13"/>
  <c r="E615" i="13"/>
  <c r="E616" i="13"/>
  <c r="E617" i="13"/>
  <c r="E618" i="13"/>
  <c r="E619" i="13"/>
  <c r="E620" i="13"/>
  <c r="E621" i="13"/>
  <c r="E622" i="13"/>
  <c r="E623" i="13"/>
  <c r="E624" i="13"/>
  <c r="E625" i="13"/>
  <c r="E626" i="13"/>
  <c r="E627" i="13"/>
  <c r="E628" i="13"/>
  <c r="E629" i="13"/>
  <c r="E630" i="13"/>
  <c r="E631" i="13"/>
  <c r="E632" i="13"/>
  <c r="E633" i="13"/>
  <c r="E634" i="13"/>
  <c r="E635" i="13"/>
  <c r="E636" i="13"/>
  <c r="E637" i="13"/>
  <c r="E638" i="13"/>
  <c r="E639" i="13"/>
  <c r="E640" i="13"/>
  <c r="E641" i="13"/>
  <c r="E642" i="13"/>
  <c r="E643" i="13"/>
  <c r="E644" i="13"/>
  <c r="E645" i="13"/>
  <c r="E646" i="13"/>
  <c r="E647" i="13"/>
  <c r="E648" i="13"/>
  <c r="E649" i="13"/>
  <c r="E650" i="13"/>
  <c r="E651" i="13"/>
  <c r="E652" i="13"/>
  <c r="E653" i="13"/>
  <c r="E654" i="13"/>
  <c r="E655" i="13"/>
  <c r="E656" i="13"/>
  <c r="E657" i="13"/>
  <c r="E658" i="13"/>
  <c r="E659" i="13"/>
  <c r="E660" i="13"/>
  <c r="E661" i="13"/>
  <c r="E662" i="13"/>
  <c r="E663" i="13"/>
  <c r="E664" i="13"/>
  <c r="E665" i="13"/>
  <c r="E666" i="13"/>
  <c r="E667" i="13"/>
  <c r="E668" i="13"/>
  <c r="E669" i="13"/>
  <c r="E670" i="13"/>
  <c r="E671" i="13"/>
  <c r="E672" i="13"/>
  <c r="E673" i="13"/>
  <c r="E674" i="13"/>
  <c r="E675" i="13"/>
  <c r="E676" i="13"/>
  <c r="E677" i="13"/>
  <c r="E678" i="13"/>
  <c r="E679" i="13"/>
  <c r="E680" i="13"/>
  <c r="E681" i="13"/>
  <c r="E682" i="13"/>
  <c r="E683" i="13"/>
  <c r="E684" i="13"/>
  <c r="E685" i="13"/>
  <c r="E686" i="13"/>
  <c r="E687" i="13"/>
  <c r="E688" i="13"/>
  <c r="E689" i="13"/>
  <c r="E690" i="13"/>
  <c r="E691" i="13"/>
  <c r="E692" i="13"/>
  <c r="E693" i="13"/>
  <c r="E694" i="13"/>
  <c r="E695" i="13"/>
  <c r="E696" i="13"/>
  <c r="E697" i="13"/>
  <c r="E698" i="13"/>
  <c r="E699" i="13"/>
  <c r="E700" i="13"/>
  <c r="E701" i="13"/>
  <c r="E702" i="13"/>
  <c r="E703" i="13"/>
  <c r="E704" i="13"/>
  <c r="E705" i="13"/>
  <c r="E706" i="13"/>
  <c r="E707" i="13"/>
  <c r="E708" i="13"/>
  <c r="E709" i="13"/>
  <c r="E710" i="13"/>
  <c r="E711" i="13"/>
  <c r="E712" i="13"/>
  <c r="E713" i="13"/>
  <c r="E714" i="13"/>
  <c r="E715" i="13"/>
  <c r="E716" i="13"/>
  <c r="E717" i="13"/>
  <c r="E718" i="13"/>
  <c r="E719" i="13"/>
  <c r="E720" i="13"/>
  <c r="E721" i="13"/>
  <c r="E722" i="13"/>
  <c r="E723" i="13"/>
  <c r="E724" i="13"/>
  <c r="E725" i="13"/>
  <c r="E726" i="13"/>
  <c r="E727" i="13"/>
  <c r="E728" i="13"/>
  <c r="E729" i="13"/>
  <c r="E730" i="13"/>
  <c r="E731" i="13"/>
  <c r="E732" i="13"/>
  <c r="E733" i="13"/>
  <c r="E734" i="13"/>
  <c r="E735" i="13"/>
  <c r="E736" i="13"/>
  <c r="E737" i="13"/>
  <c r="E738" i="13"/>
  <c r="E739" i="13"/>
  <c r="E740" i="13"/>
  <c r="E741" i="13"/>
  <c r="E742" i="13"/>
  <c r="E743" i="13"/>
  <c r="E744" i="13"/>
  <c r="E745" i="13"/>
  <c r="E746" i="13"/>
  <c r="E747" i="13"/>
  <c r="E748" i="13"/>
  <c r="E749" i="13"/>
  <c r="E750" i="13"/>
  <c r="E751" i="13"/>
  <c r="E752" i="13"/>
  <c r="E753" i="13"/>
  <c r="E754" i="13"/>
  <c r="E755" i="13"/>
  <c r="E756" i="13"/>
  <c r="E757" i="13"/>
  <c r="E758" i="13"/>
  <c r="E759" i="13"/>
  <c r="E760" i="13"/>
  <c r="E761" i="13"/>
  <c r="E762" i="13"/>
  <c r="E763" i="13"/>
  <c r="E764" i="13"/>
  <c r="E765" i="13"/>
  <c r="E766" i="13"/>
  <c r="E767" i="13"/>
  <c r="E768" i="13"/>
  <c r="E769" i="13"/>
  <c r="E770" i="13"/>
  <c r="E771" i="13"/>
  <c r="E772" i="13"/>
  <c r="E773" i="13"/>
  <c r="E774" i="13"/>
  <c r="E775" i="13"/>
  <c r="E776" i="13"/>
  <c r="E777" i="13"/>
  <c r="E778" i="13"/>
  <c r="E779" i="13"/>
  <c r="E780" i="13"/>
  <c r="E781" i="13"/>
  <c r="E782" i="13"/>
  <c r="E783" i="13"/>
  <c r="E784" i="13"/>
  <c r="E785" i="13"/>
  <c r="E786" i="13"/>
  <c r="E787" i="13"/>
  <c r="E788" i="13"/>
  <c r="E789" i="13"/>
  <c r="E790" i="13"/>
  <c r="E791" i="13"/>
  <c r="E792" i="13"/>
  <c r="E793" i="13"/>
  <c r="E794" i="13"/>
  <c r="E795" i="13"/>
  <c r="E796" i="13"/>
  <c r="E797" i="13"/>
  <c r="E798" i="13"/>
  <c r="E799" i="13"/>
  <c r="E800" i="13"/>
  <c r="E801" i="13"/>
  <c r="E802" i="13"/>
  <c r="E803" i="13"/>
  <c r="E804" i="13"/>
  <c r="E805" i="13"/>
  <c r="E806" i="13"/>
  <c r="E807" i="13"/>
  <c r="E808" i="13"/>
  <c r="E809" i="13"/>
  <c r="E810" i="13"/>
  <c r="E811" i="13"/>
  <c r="E812" i="13"/>
  <c r="E813" i="13"/>
  <c r="E814" i="13"/>
  <c r="E815" i="13"/>
  <c r="E816" i="13"/>
  <c r="E817" i="13"/>
  <c r="E818" i="13"/>
  <c r="E819" i="13"/>
  <c r="E820" i="13"/>
  <c r="E821" i="13"/>
  <c r="E822" i="13"/>
  <c r="E823" i="13"/>
  <c r="E824" i="13"/>
  <c r="E825" i="13"/>
  <c r="E826" i="13"/>
  <c r="E827" i="13"/>
  <c r="E828" i="13"/>
  <c r="E829" i="13"/>
  <c r="E830" i="13"/>
  <c r="E831" i="13"/>
  <c r="E832" i="13"/>
  <c r="E833" i="13"/>
  <c r="E834" i="13"/>
  <c r="E835" i="13"/>
  <c r="E836" i="13"/>
  <c r="E837" i="13"/>
  <c r="E838" i="13"/>
  <c r="E839" i="13"/>
  <c r="E840" i="13"/>
  <c r="E841" i="13"/>
  <c r="E842" i="13"/>
  <c r="E843" i="13"/>
  <c r="E844" i="13"/>
  <c r="E845" i="13"/>
  <c r="E846" i="13"/>
  <c r="E847" i="13"/>
  <c r="E848" i="13"/>
  <c r="E849" i="13"/>
  <c r="E850" i="13"/>
  <c r="E851" i="13"/>
  <c r="E852" i="13"/>
  <c r="E853" i="13"/>
  <c r="E854" i="13"/>
  <c r="E855" i="13"/>
  <c r="E856" i="13"/>
  <c r="E857" i="13"/>
  <c r="E858" i="13"/>
  <c r="E859" i="13"/>
  <c r="E860" i="13"/>
  <c r="E861" i="13"/>
  <c r="E862" i="13"/>
  <c r="E863" i="13"/>
  <c r="E864" i="13"/>
  <c r="E865" i="13"/>
  <c r="E866" i="13"/>
  <c r="E867" i="13"/>
  <c r="E868" i="13"/>
  <c r="E869" i="13"/>
  <c r="E870" i="13"/>
  <c r="E871" i="13"/>
  <c r="E872" i="13"/>
  <c r="E873" i="13"/>
  <c r="E874" i="13"/>
  <c r="E875" i="13"/>
  <c r="E876" i="13"/>
  <c r="E877" i="13"/>
  <c r="E878" i="13"/>
  <c r="E879" i="13"/>
  <c r="E880" i="13"/>
  <c r="E881" i="13"/>
  <c r="E882" i="13"/>
  <c r="E883" i="13"/>
  <c r="E884" i="13"/>
  <c r="E885" i="13"/>
  <c r="E886" i="13"/>
  <c r="E887" i="13"/>
  <c r="E888" i="13"/>
  <c r="E889" i="13"/>
  <c r="E890" i="13"/>
  <c r="E891" i="13"/>
  <c r="E892" i="13"/>
  <c r="E893" i="13"/>
  <c r="E894" i="13"/>
  <c r="E895" i="13"/>
  <c r="E896" i="13"/>
  <c r="E897" i="13"/>
  <c r="E898" i="13"/>
  <c r="E899" i="13"/>
  <c r="E900" i="13"/>
  <c r="E901" i="13"/>
  <c r="E902" i="13"/>
  <c r="E903" i="13"/>
  <c r="E904" i="13"/>
  <c r="E905" i="13"/>
  <c r="E906" i="13"/>
  <c r="E907" i="13"/>
  <c r="E908" i="13"/>
  <c r="E909" i="13"/>
  <c r="E910" i="13"/>
  <c r="E911" i="13"/>
  <c r="E912" i="13"/>
  <c r="E913" i="13"/>
  <c r="E914" i="13"/>
  <c r="E915" i="13"/>
  <c r="E916" i="13"/>
  <c r="E917" i="13"/>
  <c r="E918" i="13"/>
  <c r="E919" i="13"/>
  <c r="E920" i="13"/>
  <c r="E921" i="13"/>
  <c r="E922" i="13"/>
  <c r="E923" i="13"/>
  <c r="E924" i="13"/>
  <c r="E925" i="13"/>
  <c r="E926" i="13"/>
  <c r="E927" i="13"/>
  <c r="E928" i="13"/>
  <c r="E929" i="13"/>
  <c r="E930" i="13"/>
  <c r="E931" i="13"/>
  <c r="E932" i="13"/>
  <c r="E933" i="13"/>
  <c r="E934" i="13"/>
  <c r="E935" i="13"/>
  <c r="E936" i="13"/>
  <c r="E937" i="13"/>
  <c r="E938" i="13"/>
  <c r="E939" i="13"/>
  <c r="E940" i="13"/>
  <c r="E941" i="13"/>
  <c r="E942" i="13"/>
  <c r="E943" i="13"/>
  <c r="E944" i="13"/>
  <c r="E945" i="13"/>
  <c r="E946" i="13"/>
  <c r="E947" i="13"/>
  <c r="E948" i="13"/>
  <c r="E949" i="13"/>
  <c r="E950" i="13"/>
  <c r="E951" i="13"/>
  <c r="E952" i="13"/>
  <c r="E953" i="13"/>
  <c r="E954" i="13"/>
  <c r="E955" i="13"/>
  <c r="E956" i="13"/>
  <c r="E957" i="13"/>
  <c r="E958" i="13"/>
  <c r="E959" i="13"/>
  <c r="E960" i="13"/>
  <c r="E961" i="13"/>
  <c r="E962" i="13"/>
  <c r="E963" i="13"/>
  <c r="E964" i="13"/>
  <c r="E965" i="13"/>
  <c r="E966" i="13"/>
  <c r="E967" i="13"/>
  <c r="E968" i="13"/>
  <c r="E969" i="13"/>
  <c r="E970" i="13"/>
  <c r="E971" i="13"/>
  <c r="E972" i="13"/>
  <c r="E973" i="13"/>
  <c r="E974" i="13"/>
  <c r="E975" i="13"/>
  <c r="E976" i="13"/>
  <c r="E977" i="13"/>
  <c r="E978" i="13"/>
  <c r="E979" i="13"/>
  <c r="E980" i="13"/>
  <c r="E981" i="13"/>
  <c r="E982" i="13"/>
  <c r="E983" i="13"/>
  <c r="E984" i="13"/>
  <c r="E985" i="13"/>
  <c r="E986" i="13"/>
  <c r="E987" i="13"/>
  <c r="E988" i="13"/>
  <c r="E989" i="13"/>
  <c r="E990" i="13"/>
  <c r="E991" i="13"/>
  <c r="E992" i="13"/>
  <c r="E993" i="13"/>
  <c r="E994" i="13"/>
  <c r="E995" i="13"/>
  <c r="E996" i="13"/>
  <c r="E997" i="13"/>
  <c r="E998" i="13"/>
  <c r="E999" i="13"/>
  <c r="E1000" i="13"/>
  <c r="E1001" i="13"/>
  <c r="E1002" i="13"/>
  <c r="E1003" i="13"/>
  <c r="E1004" i="13"/>
  <c r="E1005" i="13"/>
  <c r="E1006" i="13"/>
  <c r="E1007" i="13"/>
  <c r="E1008" i="13"/>
  <c r="E1009" i="13"/>
  <c r="E1010" i="13"/>
  <c r="E1011" i="13"/>
  <c r="E1012" i="13"/>
  <c r="E1013" i="13"/>
  <c r="E1014" i="13"/>
  <c r="E1015" i="13"/>
  <c r="E1016" i="13"/>
  <c r="E1017" i="13"/>
  <c r="E1018" i="13"/>
  <c r="E1019" i="13"/>
  <c r="E1020" i="13"/>
  <c r="E1021" i="13"/>
  <c r="E1022" i="13"/>
  <c r="E1023" i="13"/>
  <c r="E1024" i="13"/>
  <c r="E1025" i="13"/>
  <c r="E1026" i="13"/>
  <c r="E1027" i="13"/>
  <c r="E1028" i="13"/>
  <c r="E1029" i="13"/>
  <c r="E1030" i="13"/>
  <c r="E1031" i="13"/>
  <c r="E1032" i="13"/>
  <c r="E1033" i="13"/>
  <c r="E1034" i="13"/>
  <c r="E1035" i="13"/>
  <c r="E1036" i="13"/>
  <c r="E1037" i="13"/>
  <c r="E1038" i="13"/>
  <c r="E1039" i="13"/>
  <c r="E1040" i="13"/>
  <c r="E1041" i="13"/>
  <c r="E1042" i="13"/>
  <c r="E1043" i="13"/>
  <c r="E1044" i="13"/>
  <c r="E1045" i="13"/>
  <c r="E1046" i="13"/>
  <c r="E1047" i="13"/>
  <c r="E1048" i="13"/>
  <c r="E1049" i="13"/>
  <c r="E1050" i="13"/>
  <c r="E1051" i="13"/>
  <c r="E1052" i="13"/>
  <c r="E1053" i="13"/>
  <c r="E1054" i="13"/>
  <c r="E1055" i="13"/>
  <c r="E1056" i="13"/>
  <c r="E1057" i="13"/>
  <c r="E1058" i="13"/>
  <c r="E1059" i="13"/>
  <c r="E1060" i="13"/>
  <c r="E1061" i="13"/>
  <c r="E1062" i="13"/>
  <c r="E1063" i="13"/>
  <c r="E1064" i="13"/>
  <c r="E1065" i="13"/>
  <c r="E1066" i="13"/>
  <c r="E1067" i="13"/>
  <c r="E1068" i="13"/>
  <c r="E1069" i="13"/>
  <c r="E1070" i="13"/>
  <c r="E1071" i="13"/>
  <c r="E1072" i="13"/>
  <c r="E1073" i="13"/>
  <c r="E1074" i="13"/>
  <c r="E1075" i="13"/>
  <c r="E1076" i="13"/>
  <c r="E1077" i="13"/>
  <c r="E1078" i="13"/>
  <c r="E1079" i="13"/>
  <c r="E1080" i="13"/>
  <c r="E1081" i="13"/>
  <c r="E1082" i="13"/>
  <c r="E1083" i="13"/>
  <c r="E1084" i="13"/>
  <c r="E1085" i="13"/>
  <c r="E1086" i="13"/>
  <c r="E1087" i="13"/>
  <c r="E1088" i="13"/>
  <c r="E1089" i="13"/>
  <c r="E1090" i="13"/>
  <c r="E1091" i="13"/>
  <c r="E1092" i="13"/>
  <c r="E1093" i="13"/>
  <c r="E1094" i="13"/>
  <c r="E1095" i="13"/>
  <c r="E1096" i="13"/>
  <c r="E1097" i="13"/>
  <c r="E1098" i="13"/>
  <c r="E1099" i="13"/>
  <c r="E1100" i="13"/>
  <c r="E1101" i="13"/>
  <c r="E1102" i="13"/>
  <c r="E1103" i="13"/>
  <c r="E1104" i="13"/>
  <c r="E1105" i="13"/>
  <c r="E1106" i="13"/>
  <c r="E1107" i="13"/>
  <c r="E1108" i="13"/>
  <c r="E1109" i="13"/>
  <c r="E1110" i="13"/>
  <c r="E1111" i="13"/>
  <c r="E1112" i="13"/>
  <c r="E1113" i="13"/>
  <c r="E1114" i="13"/>
  <c r="E1115" i="13"/>
  <c r="E1116" i="13"/>
  <c r="E1117" i="13"/>
  <c r="E1118" i="13"/>
  <c r="E1119" i="13"/>
  <c r="E1120" i="13"/>
  <c r="E1121" i="13"/>
  <c r="E1122" i="13"/>
  <c r="E1123" i="13"/>
  <c r="E1124" i="13"/>
  <c r="E1125" i="13"/>
  <c r="E1126" i="13"/>
  <c r="E1127" i="13"/>
  <c r="E1128" i="13"/>
  <c r="E1129" i="13"/>
  <c r="E1130" i="13"/>
  <c r="E1131" i="13"/>
  <c r="E1132" i="13"/>
  <c r="E1133" i="13"/>
  <c r="E1134" i="13"/>
  <c r="E1135" i="13"/>
  <c r="E1136" i="13"/>
  <c r="E1137" i="13"/>
  <c r="E1138" i="13"/>
  <c r="E1139" i="13"/>
  <c r="E1140" i="13"/>
  <c r="E1141" i="13"/>
  <c r="E1142" i="13"/>
  <c r="E1143" i="13"/>
  <c r="E1144" i="13"/>
  <c r="E1145" i="13"/>
  <c r="E1146" i="13"/>
  <c r="E1147" i="13"/>
  <c r="E1148" i="13"/>
  <c r="E1149" i="13"/>
  <c r="E1150" i="13"/>
  <c r="E1151" i="13"/>
  <c r="E1152" i="13"/>
  <c r="E1153" i="13"/>
  <c r="E1154" i="13"/>
  <c r="E1155" i="13"/>
  <c r="E1156" i="13"/>
  <c r="E1157" i="13"/>
  <c r="E1158" i="13"/>
  <c r="E1159" i="13"/>
  <c r="E1160" i="13"/>
  <c r="E1161" i="13"/>
  <c r="E1162" i="13"/>
  <c r="E1163" i="13"/>
  <c r="E1164" i="13"/>
  <c r="E1165" i="13"/>
  <c r="E1166" i="13"/>
  <c r="E1167" i="13"/>
  <c r="E1168" i="13"/>
  <c r="E1169" i="13"/>
  <c r="E1170" i="13"/>
  <c r="E1171" i="13"/>
  <c r="E1172" i="13"/>
  <c r="E1173" i="13"/>
  <c r="E1174" i="13"/>
  <c r="E1175" i="13"/>
  <c r="E1176" i="13"/>
  <c r="E1177" i="13"/>
  <c r="E1178" i="13"/>
  <c r="E1179" i="13"/>
  <c r="E1180" i="13"/>
  <c r="E1181" i="13"/>
  <c r="E1182" i="13"/>
  <c r="E1183" i="13"/>
  <c r="E1184" i="13"/>
  <c r="E1185" i="13"/>
  <c r="E1186" i="13"/>
  <c r="E1187" i="13"/>
  <c r="E1188" i="13"/>
  <c r="E1189" i="13"/>
  <c r="E1190" i="13"/>
  <c r="E1191" i="13"/>
  <c r="E1192" i="13"/>
  <c r="E1193" i="13"/>
  <c r="E1194" i="13"/>
  <c r="E1195" i="13"/>
  <c r="E1196" i="13"/>
  <c r="E1197" i="13"/>
  <c r="E1198" i="13"/>
  <c r="E1199" i="13"/>
  <c r="E1200" i="13"/>
  <c r="E1201" i="13"/>
  <c r="E1202" i="13"/>
  <c r="E1203" i="13"/>
  <c r="E1204" i="13"/>
  <c r="E1205" i="13"/>
  <c r="E1206" i="13"/>
  <c r="E1207" i="13"/>
  <c r="E1208" i="13"/>
  <c r="E1209" i="13"/>
  <c r="E1210" i="13"/>
  <c r="E1211" i="13"/>
  <c r="E1212" i="13"/>
  <c r="E1213" i="13"/>
  <c r="E1214" i="13"/>
  <c r="E1215" i="13"/>
  <c r="E1216" i="13"/>
  <c r="E1217" i="13"/>
  <c r="E1218" i="13"/>
  <c r="E1219" i="13"/>
  <c r="E1220" i="13"/>
  <c r="E1221" i="13"/>
  <c r="E1222" i="13"/>
  <c r="E1223" i="13"/>
  <c r="E1224" i="13"/>
  <c r="E1225" i="13"/>
  <c r="E1226" i="13"/>
  <c r="E1227" i="13"/>
  <c r="E1228" i="13"/>
  <c r="E1229" i="13"/>
  <c r="E1230" i="13"/>
  <c r="E1231" i="13"/>
  <c r="E1232" i="13"/>
  <c r="E1233" i="13"/>
  <c r="E1234" i="13"/>
  <c r="E1235" i="13"/>
  <c r="E1236" i="13"/>
  <c r="E1237" i="13"/>
  <c r="E1238" i="13"/>
  <c r="E1239" i="13"/>
  <c r="E1240" i="13"/>
  <c r="E1241" i="13"/>
  <c r="E1242" i="13"/>
  <c r="E1243" i="13"/>
  <c r="E1244" i="13"/>
  <c r="E1245" i="13"/>
  <c r="E1246" i="13"/>
  <c r="E1247" i="13"/>
  <c r="E1248" i="13"/>
  <c r="E1249" i="13"/>
  <c r="E1250" i="13"/>
  <c r="E1251" i="13"/>
  <c r="E1252" i="13"/>
  <c r="E1253" i="13"/>
  <c r="E1254" i="13"/>
  <c r="E1255" i="13"/>
  <c r="E1256" i="13"/>
  <c r="E1257" i="13"/>
  <c r="E1258" i="13"/>
  <c r="E1259" i="13"/>
  <c r="E1260" i="13"/>
  <c r="E1261" i="13"/>
  <c r="E1262" i="13"/>
  <c r="E1263" i="13"/>
  <c r="E1264" i="13"/>
  <c r="E1265" i="13"/>
  <c r="E1266" i="13"/>
  <c r="E1267" i="13"/>
  <c r="E1268" i="13"/>
  <c r="E1269" i="13"/>
  <c r="E1270" i="13"/>
  <c r="E1271" i="13"/>
  <c r="E1272" i="13"/>
  <c r="E1273" i="13"/>
  <c r="E1274" i="13"/>
  <c r="E1275" i="13"/>
  <c r="E1276" i="13"/>
  <c r="E1277" i="13"/>
  <c r="E1278" i="13"/>
  <c r="E1279" i="13"/>
  <c r="E1280" i="13"/>
  <c r="E1281" i="13"/>
  <c r="E1282" i="13"/>
  <c r="E1283" i="13"/>
  <c r="E1284" i="13"/>
  <c r="E1285" i="13"/>
  <c r="E1286" i="13"/>
  <c r="E1287" i="13"/>
  <c r="E1288" i="13"/>
  <c r="E1289" i="13"/>
  <c r="E1290" i="13"/>
  <c r="E1291" i="13"/>
  <c r="E1292" i="13"/>
  <c r="E1293" i="13"/>
  <c r="E1294" i="13"/>
  <c r="E1295" i="13"/>
  <c r="E1296" i="13"/>
  <c r="E1297" i="13"/>
  <c r="E1298" i="13"/>
  <c r="E1299" i="13"/>
  <c r="E1300" i="13"/>
  <c r="E1301" i="13"/>
  <c r="E1302" i="13"/>
  <c r="E1303" i="13"/>
  <c r="E1304" i="13"/>
  <c r="E1305" i="13"/>
  <c r="E1306" i="13"/>
  <c r="E1307" i="13"/>
  <c r="E1308" i="13"/>
  <c r="E1309" i="13"/>
  <c r="E1310" i="13"/>
  <c r="E1311" i="13"/>
  <c r="E1312" i="13"/>
  <c r="E1313" i="13"/>
  <c r="E1314" i="13"/>
  <c r="E1315" i="13"/>
  <c r="E1316" i="13"/>
  <c r="E1317" i="13"/>
  <c r="E1318" i="13"/>
  <c r="E1319" i="13"/>
  <c r="E1320" i="13"/>
  <c r="E1321" i="13"/>
  <c r="E1322" i="13"/>
  <c r="E1323" i="13"/>
  <c r="E1324" i="13"/>
  <c r="E1325" i="13"/>
  <c r="E1326" i="13"/>
  <c r="E1327" i="13"/>
  <c r="E1328" i="13"/>
  <c r="E1329" i="13"/>
  <c r="E1330" i="13"/>
  <c r="E1331" i="13"/>
  <c r="E1332" i="13"/>
  <c r="E1333" i="13"/>
  <c r="E1334" i="13"/>
  <c r="E1335" i="13"/>
  <c r="E1336" i="13"/>
  <c r="E1337" i="13"/>
  <c r="E1338" i="13"/>
  <c r="E1339" i="13"/>
  <c r="E1340" i="13"/>
  <c r="E1341" i="13"/>
  <c r="E1342" i="13"/>
  <c r="E1343" i="13"/>
  <c r="E1344" i="13"/>
  <c r="E1345" i="13"/>
  <c r="E1346" i="13"/>
  <c r="E1347" i="13"/>
  <c r="E1348" i="13"/>
  <c r="E1349" i="13"/>
  <c r="E1350" i="13"/>
  <c r="E1351" i="13"/>
  <c r="E1352" i="13"/>
  <c r="E1353" i="13"/>
  <c r="E1354" i="13"/>
  <c r="E1355" i="13"/>
  <c r="E1356" i="13"/>
  <c r="E1357" i="13"/>
  <c r="E1358" i="13"/>
  <c r="E1359" i="13"/>
  <c r="E1360" i="13"/>
  <c r="E1361" i="13"/>
  <c r="E1362" i="13"/>
  <c r="E1363" i="13"/>
  <c r="E1364" i="13"/>
  <c r="E1365" i="13"/>
  <c r="E1366" i="13"/>
  <c r="E1367" i="13"/>
  <c r="E1368" i="13"/>
  <c r="E1369" i="13"/>
  <c r="E1370" i="13"/>
  <c r="E1371" i="13"/>
  <c r="E1372" i="13"/>
  <c r="E1373" i="13"/>
  <c r="E1374" i="13"/>
  <c r="E1375" i="13"/>
  <c r="E1376" i="13"/>
  <c r="E1377" i="13"/>
  <c r="E1378" i="13"/>
  <c r="E1379" i="13"/>
  <c r="E1380" i="13"/>
  <c r="E1381" i="13"/>
  <c r="E1382" i="13"/>
  <c r="E1383" i="13"/>
  <c r="E1384" i="13"/>
  <c r="E1385" i="13"/>
  <c r="E1386" i="13"/>
  <c r="E1387" i="13"/>
  <c r="E1388" i="13"/>
  <c r="E1389" i="13"/>
  <c r="E1390" i="13"/>
  <c r="E1391" i="13"/>
  <c r="E1392" i="13"/>
  <c r="E1393" i="13"/>
  <c r="E1394" i="13"/>
  <c r="E1395" i="13"/>
  <c r="E1396" i="13"/>
  <c r="E1397" i="13"/>
  <c r="E1398" i="13"/>
  <c r="E1399" i="13"/>
  <c r="E1400" i="13"/>
  <c r="E1401" i="13"/>
  <c r="E1402" i="13"/>
  <c r="E1403" i="13"/>
  <c r="E1404" i="13"/>
  <c r="E1405" i="13"/>
  <c r="E1406" i="13"/>
  <c r="E1407" i="13"/>
  <c r="E1408" i="13"/>
  <c r="E1409" i="13"/>
  <c r="E1410" i="13"/>
  <c r="E1411" i="13"/>
  <c r="E1412" i="13"/>
  <c r="E1413" i="13"/>
  <c r="E1414" i="13"/>
  <c r="E1415" i="13"/>
  <c r="E1416" i="13"/>
  <c r="E1417" i="13"/>
  <c r="E1418" i="13"/>
  <c r="E1419" i="13"/>
  <c r="E1420" i="13"/>
  <c r="E1421" i="13"/>
  <c r="E1422" i="13"/>
  <c r="E1423" i="13"/>
  <c r="E1424" i="13"/>
  <c r="E1425" i="13"/>
  <c r="E1426" i="13"/>
  <c r="E1427" i="13"/>
  <c r="E1428" i="13"/>
  <c r="E1429" i="13"/>
  <c r="E1430" i="13"/>
  <c r="E1431" i="13"/>
  <c r="E1432" i="13"/>
  <c r="E1433" i="13"/>
  <c r="E1434" i="13"/>
  <c r="E1435" i="13"/>
  <c r="E1436" i="13"/>
  <c r="E1437" i="13"/>
  <c r="E1438" i="13"/>
  <c r="E1439" i="13"/>
  <c r="E1440" i="13"/>
  <c r="E1441" i="13"/>
  <c r="E1442" i="13"/>
  <c r="E1443" i="13"/>
  <c r="E1444" i="13"/>
  <c r="E1445" i="13"/>
  <c r="E1446" i="13"/>
  <c r="E1447" i="13"/>
  <c r="E1448" i="13"/>
  <c r="E1449" i="13"/>
  <c r="E1450" i="13"/>
  <c r="E1451" i="13"/>
  <c r="E1452" i="13"/>
  <c r="E1453" i="13"/>
  <c r="E1454" i="13"/>
  <c r="E1455" i="13"/>
  <c r="E1456" i="13"/>
  <c r="E1457" i="13"/>
  <c r="E1458" i="13"/>
  <c r="E1459" i="13"/>
  <c r="E1460" i="13"/>
  <c r="E1461" i="13"/>
  <c r="E1462" i="13"/>
  <c r="E1463" i="13"/>
  <c r="E1464" i="13"/>
  <c r="E1465" i="13"/>
  <c r="E1466" i="13"/>
  <c r="E1467" i="13"/>
  <c r="E1468" i="13"/>
  <c r="E1469" i="13"/>
  <c r="E1470" i="13"/>
  <c r="E1471" i="13"/>
  <c r="E1472" i="13"/>
  <c r="E1473" i="13"/>
  <c r="E1474" i="13"/>
  <c r="E1475" i="13"/>
  <c r="E1476" i="13"/>
  <c r="E1477" i="13"/>
  <c r="E1478" i="13"/>
  <c r="E1479" i="13"/>
  <c r="E1480" i="13"/>
  <c r="E1481" i="13"/>
  <c r="E1482" i="13"/>
  <c r="E1483" i="13"/>
  <c r="E1484" i="13"/>
  <c r="E1485" i="13"/>
  <c r="E1486" i="13"/>
  <c r="E1487" i="13"/>
  <c r="E1488" i="13"/>
  <c r="E1489" i="13"/>
  <c r="E1490" i="13"/>
  <c r="E1491" i="13"/>
  <c r="E1492" i="13"/>
  <c r="E1493" i="13"/>
  <c r="E1494" i="13"/>
  <c r="E1495" i="13"/>
  <c r="E1496" i="13"/>
  <c r="E1497" i="13"/>
  <c r="E1498" i="13"/>
  <c r="E1499" i="13"/>
  <c r="E1500" i="13"/>
  <c r="E1501" i="13"/>
  <c r="E1502" i="13"/>
  <c r="E1503" i="13"/>
  <c r="E1504" i="13"/>
  <c r="E1505" i="13"/>
  <c r="E1506" i="13"/>
  <c r="E1507" i="13"/>
  <c r="E1508" i="13"/>
  <c r="E1509" i="13"/>
  <c r="E1510" i="13"/>
  <c r="E1511" i="13"/>
  <c r="E1512" i="13"/>
  <c r="E1513" i="13"/>
  <c r="E1514" i="13"/>
  <c r="E1515" i="13"/>
  <c r="E1516" i="13"/>
  <c r="E1517" i="13"/>
  <c r="E1518" i="13"/>
  <c r="E1519" i="13"/>
  <c r="E1520" i="13"/>
  <c r="E1521" i="13"/>
  <c r="E1522" i="13"/>
  <c r="E1523" i="13"/>
  <c r="E1524" i="13"/>
  <c r="E1525" i="13"/>
  <c r="E1526" i="13"/>
  <c r="E1527" i="13"/>
  <c r="E1528" i="13"/>
  <c r="E1529" i="13"/>
  <c r="E1530" i="13"/>
  <c r="E1531" i="13"/>
  <c r="E1532" i="13"/>
  <c r="E1533" i="13"/>
  <c r="E1534" i="13"/>
  <c r="E1535" i="13"/>
  <c r="E1536" i="13"/>
  <c r="E1537" i="13"/>
  <c r="E1538" i="13"/>
  <c r="E1539" i="13"/>
  <c r="E1540" i="13"/>
  <c r="E1541" i="13"/>
  <c r="E1542" i="13"/>
  <c r="E1543" i="13"/>
  <c r="E1544" i="13"/>
  <c r="E1545" i="13"/>
  <c r="E1546" i="13"/>
  <c r="E1547" i="13"/>
  <c r="E1548" i="13"/>
  <c r="E1549" i="13"/>
  <c r="E1550" i="13"/>
  <c r="E1551" i="13"/>
  <c r="E1552" i="13"/>
  <c r="E1553" i="13"/>
  <c r="E1554" i="13"/>
  <c r="E1555" i="13"/>
  <c r="E1556" i="13"/>
  <c r="E1557" i="13"/>
  <c r="E1558" i="13"/>
  <c r="E1559" i="13"/>
  <c r="E1560" i="13"/>
  <c r="E1561" i="13"/>
  <c r="E1562" i="13"/>
  <c r="E1563" i="13"/>
  <c r="E1564" i="13"/>
  <c r="E1565" i="13"/>
  <c r="E1566" i="13"/>
  <c r="E1567" i="13"/>
  <c r="E1568" i="13"/>
  <c r="E1569" i="13"/>
  <c r="E1570" i="13"/>
  <c r="E1571" i="13"/>
  <c r="E1572" i="13"/>
  <c r="E1573" i="13"/>
  <c r="E1574" i="13"/>
  <c r="E1575" i="13"/>
  <c r="E1576" i="13"/>
  <c r="E1577" i="13"/>
  <c r="E1578" i="13"/>
  <c r="E1579" i="13"/>
  <c r="E1580" i="13"/>
  <c r="E1581" i="13"/>
  <c r="E1582" i="13"/>
  <c r="E1583" i="13"/>
  <c r="E1584" i="13"/>
  <c r="E1585" i="13"/>
  <c r="E1586" i="13"/>
  <c r="E1587" i="13"/>
  <c r="E1588" i="13"/>
  <c r="E1589" i="13"/>
  <c r="E1590" i="13"/>
  <c r="E1591" i="13"/>
  <c r="E1592" i="13"/>
  <c r="E1593" i="13"/>
  <c r="E1594" i="13"/>
  <c r="E1595" i="13"/>
  <c r="E1596" i="13"/>
  <c r="E1597" i="13"/>
  <c r="E1598" i="13"/>
  <c r="E1599" i="13"/>
  <c r="E1600" i="13"/>
  <c r="E1601" i="13"/>
  <c r="E1602" i="13"/>
  <c r="E1603" i="13"/>
  <c r="E1604" i="13"/>
  <c r="E1605" i="13"/>
  <c r="E1606" i="13"/>
  <c r="E1607" i="13"/>
  <c r="E1608" i="13"/>
  <c r="E1609" i="13"/>
  <c r="E1610" i="13"/>
  <c r="E1611" i="13"/>
  <c r="E1612" i="13"/>
  <c r="E1613" i="13"/>
  <c r="E1614" i="13"/>
  <c r="E1615" i="13"/>
  <c r="E1616" i="13"/>
  <c r="E1617" i="13"/>
  <c r="E1618" i="13"/>
  <c r="E1619" i="13"/>
  <c r="E1620" i="13"/>
  <c r="E1621" i="13"/>
  <c r="E1622" i="13"/>
  <c r="E1623" i="13"/>
  <c r="E1624" i="13"/>
  <c r="E1625" i="13"/>
  <c r="E1626" i="13"/>
  <c r="E1627" i="13"/>
  <c r="E1628" i="13"/>
  <c r="E1629" i="13"/>
  <c r="E1630" i="13"/>
  <c r="E1631" i="13"/>
  <c r="E1632" i="13"/>
  <c r="E1633" i="13"/>
  <c r="E1634" i="13"/>
  <c r="E1635" i="13"/>
  <c r="E1636" i="13"/>
  <c r="E1637" i="13"/>
  <c r="E1638" i="13"/>
  <c r="E1639" i="13"/>
  <c r="E1640" i="13"/>
  <c r="E1641" i="13"/>
  <c r="E1642" i="13"/>
  <c r="E1643" i="13"/>
  <c r="E1644" i="13"/>
  <c r="E1645" i="13"/>
  <c r="E1646" i="13"/>
  <c r="E1647" i="13"/>
  <c r="E1648" i="13"/>
  <c r="E1649" i="13"/>
  <c r="E1650" i="13"/>
  <c r="E1651" i="13"/>
  <c r="E1652" i="13"/>
  <c r="E1653" i="13"/>
  <c r="E1654" i="13"/>
  <c r="E1655" i="13"/>
  <c r="E1656" i="13"/>
  <c r="E1657" i="13"/>
  <c r="E1658" i="13"/>
  <c r="E1659" i="13"/>
  <c r="E1660" i="13"/>
  <c r="E1661" i="13"/>
  <c r="E1662" i="13"/>
  <c r="E1663" i="13"/>
  <c r="E1664" i="13"/>
  <c r="E1665" i="13"/>
  <c r="E1666" i="13"/>
  <c r="E1667" i="13"/>
  <c r="E1668" i="13"/>
  <c r="E1669" i="13"/>
  <c r="E1670" i="13"/>
  <c r="E1671" i="13"/>
  <c r="E1672" i="13"/>
  <c r="E1673" i="13"/>
  <c r="E1674" i="13"/>
  <c r="E1675" i="13"/>
  <c r="E1676" i="13"/>
  <c r="E1677" i="13"/>
  <c r="E1678" i="13"/>
  <c r="E1679" i="13"/>
  <c r="E1680" i="13"/>
  <c r="E1681" i="13"/>
  <c r="E1682" i="13"/>
  <c r="E1683" i="13"/>
  <c r="E1684" i="13"/>
  <c r="E1685" i="13"/>
  <c r="E1686" i="13"/>
  <c r="E1687" i="13"/>
  <c r="E1688" i="13"/>
  <c r="E1689" i="13"/>
  <c r="E1690" i="13"/>
  <c r="E1691" i="13"/>
  <c r="E1692" i="13"/>
  <c r="E1693" i="13"/>
  <c r="E1694" i="13"/>
  <c r="E1695" i="13"/>
  <c r="E1696" i="13"/>
  <c r="E1697" i="13"/>
  <c r="E1698" i="13"/>
  <c r="E1699" i="13"/>
  <c r="E1700" i="13"/>
  <c r="E1701" i="13"/>
  <c r="E1702" i="13"/>
  <c r="E1703" i="13"/>
  <c r="E1704" i="13"/>
  <c r="E1705" i="13"/>
  <c r="E1706" i="13"/>
  <c r="E1707" i="13"/>
  <c r="E1708" i="13"/>
  <c r="E1709" i="13"/>
  <c r="E1710" i="13"/>
  <c r="E1711" i="13"/>
  <c r="E1712" i="13"/>
  <c r="E1713" i="13"/>
  <c r="E1714" i="13"/>
  <c r="E1715" i="13"/>
  <c r="E1716" i="13"/>
  <c r="E1717" i="13"/>
  <c r="E1718" i="13"/>
  <c r="E1719" i="13"/>
  <c r="E1720" i="13"/>
  <c r="E1721" i="13"/>
  <c r="E1722" i="13"/>
  <c r="E1723" i="13"/>
  <c r="E1724" i="13"/>
  <c r="E1725" i="13"/>
  <c r="E1726" i="13"/>
  <c r="E1727" i="13"/>
  <c r="E1728" i="13"/>
  <c r="E1729" i="13"/>
  <c r="E1730" i="13"/>
  <c r="E1731" i="13"/>
  <c r="E1732" i="13"/>
  <c r="E1733" i="13"/>
  <c r="E1734" i="13"/>
  <c r="E1735" i="13"/>
  <c r="E1736" i="13"/>
  <c r="E1737" i="13"/>
  <c r="E1738" i="13"/>
  <c r="E1739" i="13"/>
  <c r="E1740" i="13"/>
  <c r="E1741" i="13"/>
  <c r="E1742" i="13"/>
  <c r="E1743" i="13"/>
  <c r="E1744" i="13"/>
  <c r="E1745" i="13"/>
  <c r="E1746" i="13"/>
  <c r="E1747" i="13"/>
  <c r="E1748" i="13"/>
  <c r="E1749" i="13"/>
  <c r="E1750" i="13"/>
  <c r="E1751" i="13"/>
  <c r="E1752" i="13"/>
  <c r="E1753" i="13"/>
  <c r="E1754" i="13"/>
  <c r="E1755" i="13"/>
  <c r="E1756" i="13"/>
  <c r="E1757" i="13"/>
  <c r="E1758" i="13"/>
  <c r="E1759" i="13"/>
  <c r="E1760" i="13"/>
  <c r="E1761" i="13"/>
  <c r="E1762" i="13"/>
  <c r="E1763" i="13"/>
  <c r="E1764" i="13"/>
  <c r="E1765" i="13"/>
  <c r="E1766" i="13"/>
  <c r="E1767" i="13"/>
  <c r="E1768" i="13"/>
  <c r="E1769" i="13"/>
  <c r="E1770" i="13"/>
  <c r="E1771" i="13"/>
  <c r="E1772" i="13"/>
  <c r="E1773" i="13"/>
  <c r="E1774" i="13"/>
  <c r="E1775" i="13"/>
  <c r="E1776" i="13"/>
  <c r="E1777" i="13"/>
  <c r="E1778" i="13"/>
  <c r="E1779" i="13"/>
  <c r="E1780" i="13"/>
  <c r="E1781" i="13"/>
  <c r="E1782" i="13"/>
  <c r="E1783" i="13"/>
  <c r="E1784" i="13"/>
  <c r="E1785" i="13"/>
  <c r="E1786" i="13"/>
  <c r="E1787" i="13"/>
  <c r="E1788" i="13"/>
  <c r="E1789" i="13"/>
  <c r="E1790" i="13"/>
  <c r="E1791" i="13"/>
  <c r="E1792" i="13"/>
  <c r="E1793" i="13"/>
  <c r="E1794" i="13"/>
  <c r="E1795" i="13"/>
  <c r="E1796" i="13"/>
  <c r="E1797" i="13"/>
  <c r="E1798" i="13"/>
  <c r="E1799" i="13"/>
  <c r="E1800" i="13"/>
  <c r="E1801" i="13"/>
  <c r="E1802" i="13"/>
  <c r="E1803" i="13"/>
  <c r="E1804" i="13"/>
  <c r="E1805" i="13"/>
  <c r="E1806" i="13"/>
  <c r="E1807" i="13"/>
  <c r="E1808" i="13"/>
  <c r="E1809" i="13"/>
  <c r="E1810" i="13"/>
  <c r="E1811" i="13"/>
  <c r="E1812" i="13"/>
  <c r="E1813" i="13"/>
  <c r="E1814" i="13"/>
  <c r="E1815" i="13"/>
  <c r="E1816" i="13"/>
  <c r="E1817" i="13"/>
  <c r="E1818" i="13"/>
  <c r="E1819" i="13"/>
  <c r="E1820" i="13"/>
  <c r="E1821" i="13"/>
  <c r="E1822" i="13"/>
  <c r="E1823" i="13"/>
  <c r="E1824" i="13"/>
  <c r="E1825" i="13"/>
  <c r="E1826" i="13"/>
  <c r="E1827" i="13"/>
  <c r="E1828" i="13"/>
  <c r="E1829" i="13"/>
  <c r="E1830" i="13"/>
  <c r="E1831" i="13"/>
  <c r="E1832" i="13"/>
  <c r="E1833" i="13"/>
  <c r="E1834" i="13"/>
  <c r="E1835" i="13"/>
  <c r="E1836" i="13"/>
  <c r="E1837" i="13"/>
  <c r="E1838" i="13"/>
  <c r="E1839" i="13"/>
  <c r="E1840" i="13"/>
  <c r="E1841" i="13"/>
  <c r="E1842" i="13"/>
  <c r="E1843" i="13"/>
  <c r="E1844" i="13"/>
  <c r="E1845" i="13"/>
  <c r="E1846" i="13"/>
  <c r="E1847" i="13"/>
  <c r="E1848" i="13"/>
  <c r="E1849" i="13"/>
  <c r="E1850" i="13"/>
  <c r="E1851" i="13"/>
  <c r="E1852" i="13"/>
  <c r="E1853" i="13"/>
  <c r="E1854" i="13"/>
  <c r="E1855" i="13"/>
  <c r="E1856" i="13"/>
  <c r="E1857" i="13"/>
  <c r="E1858" i="13"/>
  <c r="E1859" i="13"/>
  <c r="E1860" i="13"/>
  <c r="E1861" i="13"/>
  <c r="E1862" i="13"/>
  <c r="E1863" i="13"/>
  <c r="E1864" i="13"/>
  <c r="E1865" i="13"/>
  <c r="E1866" i="13"/>
  <c r="E1867" i="13"/>
  <c r="E1868" i="13"/>
  <c r="E1869" i="13"/>
  <c r="E1870" i="13"/>
  <c r="E1871" i="13"/>
  <c r="E1872" i="13"/>
  <c r="E1873" i="13"/>
  <c r="E1874" i="13"/>
  <c r="E1875" i="13"/>
  <c r="E1876" i="13"/>
  <c r="E1877" i="13"/>
  <c r="E1878" i="13"/>
  <c r="E1879" i="13"/>
  <c r="E1880" i="13"/>
  <c r="E1881" i="13"/>
  <c r="E1882" i="13"/>
  <c r="E1883" i="13"/>
  <c r="E1884" i="13"/>
  <c r="E1885" i="13"/>
  <c r="E1886" i="13"/>
  <c r="E1887" i="13"/>
  <c r="E1888" i="13"/>
  <c r="E1889" i="13"/>
  <c r="E1890" i="13"/>
  <c r="E1891" i="13"/>
  <c r="E1892" i="13"/>
  <c r="E1893" i="13"/>
  <c r="E1894" i="13"/>
  <c r="E1895" i="13"/>
  <c r="E1896" i="13"/>
  <c r="E1897" i="13"/>
  <c r="E1898" i="13"/>
  <c r="E1899" i="13"/>
  <c r="E1900" i="13"/>
  <c r="E1901" i="13"/>
  <c r="E1902" i="13"/>
  <c r="E1903" i="13"/>
  <c r="E1904" i="13"/>
  <c r="E1905" i="13"/>
  <c r="E1906" i="13"/>
  <c r="E1907" i="13"/>
  <c r="E1908" i="13"/>
  <c r="E1909" i="13"/>
  <c r="E1910" i="13"/>
  <c r="E1911" i="13"/>
  <c r="E1912" i="13"/>
  <c r="E1913" i="13"/>
  <c r="E1914" i="13"/>
  <c r="E1915" i="13"/>
  <c r="E1916" i="13"/>
  <c r="E1917" i="13"/>
  <c r="E1918" i="13"/>
  <c r="E1919" i="13"/>
  <c r="E1920" i="13"/>
  <c r="E1921" i="13"/>
  <c r="E1922" i="13"/>
  <c r="E1923" i="13"/>
  <c r="E1924" i="13"/>
  <c r="E1925" i="13"/>
  <c r="E1926" i="13"/>
  <c r="E1927" i="13"/>
  <c r="E1928" i="13"/>
  <c r="E1929" i="13"/>
  <c r="E1930" i="13"/>
  <c r="E1931" i="13"/>
  <c r="E1932" i="13"/>
  <c r="E1933" i="13"/>
  <c r="E1934" i="13"/>
  <c r="E1935" i="13"/>
  <c r="E1936" i="13"/>
  <c r="E1937" i="13"/>
  <c r="E1938" i="13"/>
  <c r="E1939" i="13"/>
  <c r="E1940" i="13"/>
  <c r="E1941" i="13"/>
  <c r="E1942" i="13"/>
  <c r="E1943" i="13"/>
  <c r="E1944" i="13"/>
  <c r="E1945" i="13"/>
  <c r="E1946" i="13"/>
  <c r="E1947" i="13"/>
  <c r="E1948" i="13"/>
  <c r="E1949" i="13"/>
  <c r="E1950" i="13"/>
  <c r="E1951" i="13"/>
  <c r="E1952" i="13"/>
  <c r="E1953" i="13"/>
  <c r="E1954" i="13"/>
  <c r="E1955" i="13"/>
  <c r="E1956" i="13"/>
  <c r="E1957" i="13"/>
  <c r="E1958" i="13"/>
  <c r="E1959" i="13"/>
  <c r="E1960" i="13"/>
  <c r="E1961" i="13"/>
  <c r="E1962" i="13"/>
  <c r="E1963" i="13"/>
  <c r="E1964" i="13"/>
  <c r="E1965" i="13"/>
  <c r="E1966" i="13"/>
  <c r="E1967" i="13"/>
  <c r="E1968" i="13"/>
  <c r="E1969" i="13"/>
  <c r="E1970" i="13"/>
  <c r="E1971" i="13"/>
  <c r="E1972" i="13"/>
  <c r="E1973" i="13"/>
  <c r="E1974" i="13"/>
  <c r="E1975" i="13"/>
  <c r="E1976" i="13"/>
  <c r="E1977" i="13"/>
  <c r="E1978" i="13"/>
  <c r="E1979" i="13"/>
  <c r="E1980" i="13"/>
  <c r="E1981" i="13"/>
  <c r="E1982" i="13"/>
  <c r="E1983" i="13"/>
  <c r="E1984" i="13"/>
  <c r="E1985" i="13"/>
  <c r="E1986" i="13"/>
  <c r="E1987" i="13"/>
  <c r="E1988" i="13"/>
  <c r="E1989" i="13"/>
  <c r="E1990" i="13"/>
  <c r="E1991" i="13"/>
  <c r="E1992" i="13"/>
  <c r="E1993" i="13"/>
  <c r="E1994" i="13"/>
  <c r="E1995" i="13"/>
  <c r="E1996" i="13"/>
  <c r="E1997" i="13"/>
  <c r="E1998" i="13"/>
  <c r="E1999" i="13"/>
  <c r="E2000" i="13"/>
  <c r="E2001" i="13"/>
  <c r="E2002" i="13"/>
  <c r="E2003" i="13"/>
  <c r="E2004" i="13"/>
  <c r="E2005" i="13"/>
  <c r="E2006" i="13"/>
  <c r="E2007" i="13"/>
  <c r="E2008" i="13"/>
  <c r="E2009" i="13"/>
  <c r="E2010" i="13"/>
  <c r="E2011" i="13"/>
  <c r="E2012" i="13"/>
  <c r="E2013" i="13"/>
  <c r="E2014" i="13"/>
  <c r="E2015" i="13"/>
  <c r="E2016" i="13"/>
  <c r="E2017" i="13"/>
  <c r="E2018" i="13"/>
  <c r="E2019" i="13"/>
  <c r="E2020" i="13"/>
  <c r="E2021" i="13"/>
  <c r="E2022" i="13"/>
  <c r="E2023" i="13"/>
  <c r="E2024" i="13"/>
  <c r="E2025" i="13"/>
  <c r="E2026" i="13"/>
  <c r="E2027" i="13"/>
  <c r="E2028" i="13"/>
  <c r="E2029" i="13"/>
  <c r="E2030" i="13"/>
  <c r="E2031" i="13"/>
  <c r="E2032" i="13"/>
  <c r="E2033" i="13"/>
  <c r="E2034" i="13"/>
  <c r="E2035" i="13"/>
  <c r="E2036" i="13"/>
  <c r="E2037" i="13"/>
  <c r="E2038" i="13"/>
  <c r="E2039" i="13"/>
  <c r="E2040" i="13"/>
  <c r="E2041" i="13"/>
  <c r="E2042" i="13"/>
  <c r="E2043" i="13"/>
  <c r="E2044" i="13"/>
  <c r="E2045" i="13"/>
  <c r="E2046" i="13"/>
  <c r="E2047" i="13"/>
  <c r="E2048" i="13"/>
  <c r="E2049" i="13"/>
  <c r="E2050" i="13"/>
  <c r="E2051" i="13"/>
  <c r="E2052" i="13"/>
  <c r="E2053" i="13"/>
  <c r="E2054" i="13"/>
  <c r="E2055" i="13"/>
  <c r="E2056" i="13"/>
  <c r="E2057" i="13"/>
  <c r="E2058" i="13"/>
  <c r="E2059" i="13"/>
  <c r="E2060" i="13"/>
  <c r="E2061" i="13"/>
  <c r="E2062" i="13"/>
  <c r="E2063" i="13"/>
  <c r="E2064" i="13"/>
  <c r="E2065" i="13"/>
  <c r="E2066" i="13"/>
  <c r="E2067" i="13"/>
  <c r="E2068" i="13"/>
  <c r="E2069" i="13"/>
  <c r="E2070" i="13"/>
  <c r="E2071" i="13"/>
  <c r="E2072" i="13"/>
  <c r="E2073" i="13"/>
  <c r="E2074" i="13"/>
  <c r="E2075" i="13"/>
  <c r="E2076" i="13"/>
  <c r="E2077" i="13"/>
  <c r="E2078" i="13"/>
  <c r="E2079" i="13"/>
  <c r="E2080" i="13"/>
  <c r="E2081" i="13"/>
  <c r="E2082" i="13"/>
  <c r="E2083" i="13"/>
  <c r="E2084" i="13"/>
  <c r="E2085" i="13"/>
  <c r="E2086" i="13"/>
  <c r="E2087" i="13"/>
  <c r="E2088" i="13"/>
  <c r="E2089" i="13"/>
  <c r="E2090" i="13"/>
  <c r="E2091" i="13"/>
  <c r="E2092" i="13"/>
  <c r="E2093" i="13"/>
  <c r="E2094" i="13"/>
  <c r="E2095" i="13"/>
  <c r="E2096" i="13"/>
  <c r="E2097" i="13"/>
  <c r="E2098" i="13"/>
  <c r="E2099" i="13"/>
  <c r="E2100" i="13"/>
  <c r="E2101" i="13"/>
  <c r="E2102" i="13"/>
  <c r="E2103" i="13"/>
  <c r="E2104" i="13"/>
  <c r="E2105" i="13"/>
  <c r="E2106" i="13"/>
  <c r="E2107" i="13"/>
  <c r="E2108" i="13"/>
  <c r="E2109" i="13"/>
  <c r="E2110" i="13"/>
  <c r="E2111" i="13"/>
  <c r="E2112" i="13"/>
  <c r="E2113" i="13"/>
  <c r="E2114" i="13"/>
  <c r="E2115" i="13"/>
  <c r="E2116" i="13"/>
  <c r="E2117" i="13"/>
  <c r="E2118" i="13"/>
  <c r="E2119" i="13"/>
  <c r="E2120" i="13"/>
  <c r="E2121" i="13"/>
  <c r="E2122" i="13"/>
  <c r="E2123" i="13"/>
  <c r="E2124" i="13"/>
  <c r="E2125" i="13"/>
  <c r="E2126" i="13"/>
  <c r="E2127" i="13"/>
  <c r="E2128" i="13"/>
  <c r="E2129" i="13"/>
  <c r="E2130" i="13"/>
  <c r="E2131" i="13"/>
  <c r="E2132" i="13"/>
  <c r="E2133" i="13"/>
  <c r="E2134" i="13"/>
  <c r="E2135" i="13"/>
  <c r="E2136" i="13"/>
  <c r="E2137" i="13"/>
  <c r="E2138" i="13"/>
  <c r="E2139" i="13"/>
  <c r="E2140" i="13"/>
  <c r="E2141" i="13"/>
  <c r="E2142" i="13"/>
  <c r="E2143" i="13"/>
  <c r="E2144" i="13"/>
  <c r="E2145" i="13"/>
  <c r="E2146" i="13"/>
  <c r="E2147" i="13"/>
  <c r="E2148" i="13"/>
  <c r="E2149" i="13"/>
  <c r="E2150" i="13"/>
  <c r="E2151" i="13"/>
  <c r="E2152" i="13"/>
  <c r="E2153" i="13"/>
  <c r="E2154" i="13"/>
  <c r="E2155" i="13"/>
  <c r="E2156" i="13"/>
  <c r="E2157" i="13"/>
  <c r="E2158" i="13"/>
  <c r="E2159" i="13"/>
  <c r="E2160" i="13"/>
  <c r="E2161" i="13"/>
  <c r="E2162" i="13"/>
  <c r="E2163" i="13"/>
  <c r="E2164" i="13"/>
  <c r="E2165" i="13"/>
  <c r="E2166" i="13"/>
  <c r="E2167" i="13"/>
  <c r="E2168" i="13"/>
  <c r="E2169" i="13"/>
  <c r="E2170" i="13"/>
  <c r="E2171" i="13"/>
  <c r="E2172" i="13"/>
  <c r="E2173" i="13"/>
  <c r="E2174" i="13"/>
  <c r="E2175" i="13"/>
  <c r="E2176" i="13"/>
  <c r="E2177" i="13"/>
  <c r="E2178" i="13"/>
  <c r="E2179" i="13"/>
  <c r="E2180" i="13"/>
  <c r="E2181" i="13"/>
  <c r="E2182" i="13"/>
  <c r="E2183" i="13"/>
  <c r="E2184" i="13"/>
  <c r="E2185" i="13"/>
  <c r="E2186" i="13"/>
  <c r="E2187" i="13"/>
  <c r="E2188" i="13"/>
  <c r="E2189" i="13"/>
  <c r="E2190" i="13"/>
  <c r="E2191" i="13"/>
  <c r="E2192" i="13"/>
  <c r="E2193" i="13"/>
  <c r="E2194" i="13"/>
  <c r="E2195" i="13"/>
  <c r="E2196" i="13"/>
  <c r="E2197" i="13"/>
  <c r="E2198" i="13"/>
  <c r="E2199" i="13"/>
  <c r="E2200" i="13"/>
  <c r="E2201" i="13"/>
  <c r="E2202" i="13"/>
  <c r="E2203" i="13"/>
  <c r="E2204" i="13"/>
  <c r="E2205" i="13"/>
  <c r="E2206" i="13"/>
  <c r="E2207" i="13"/>
  <c r="E2208" i="13"/>
  <c r="E2209" i="13"/>
  <c r="E2210" i="13"/>
  <c r="E2211" i="13"/>
  <c r="E2212" i="13"/>
  <c r="E2213" i="13"/>
  <c r="E2214" i="13"/>
  <c r="E2215" i="13"/>
  <c r="E2216" i="13"/>
  <c r="E2217" i="13"/>
  <c r="E2218" i="13"/>
  <c r="E2219" i="13"/>
  <c r="E2220" i="13"/>
  <c r="E2221" i="13"/>
  <c r="E2222" i="13"/>
  <c r="E2223" i="13"/>
  <c r="E2224" i="13"/>
  <c r="E2225" i="13"/>
  <c r="E2226" i="13"/>
  <c r="E2227" i="13"/>
  <c r="E2228" i="13"/>
  <c r="E2229" i="13"/>
  <c r="E2230" i="13"/>
  <c r="E2231" i="13"/>
  <c r="E2232" i="13"/>
  <c r="E2233" i="13"/>
  <c r="E2234" i="13"/>
  <c r="E2235" i="13"/>
  <c r="E2236" i="13"/>
  <c r="E2237" i="13"/>
  <c r="E2238" i="13"/>
  <c r="E2239" i="13"/>
  <c r="E2240" i="13"/>
  <c r="E2241" i="13"/>
  <c r="E2242" i="13"/>
  <c r="E2243" i="13"/>
  <c r="E2244" i="13"/>
  <c r="E2245" i="13"/>
  <c r="E2246" i="13"/>
  <c r="E2247" i="13"/>
  <c r="E2248" i="13"/>
  <c r="E2249" i="13"/>
  <c r="E2250" i="13"/>
  <c r="E2251" i="13"/>
  <c r="E2252" i="13"/>
  <c r="E2253" i="13"/>
  <c r="E2254" i="13"/>
  <c r="E2255" i="13"/>
  <c r="E2256" i="13"/>
  <c r="E2257" i="13"/>
  <c r="E2258" i="13"/>
  <c r="E2259" i="13"/>
  <c r="E2260" i="13"/>
  <c r="E2261" i="13"/>
  <c r="E2262" i="13"/>
  <c r="E2263" i="13"/>
  <c r="E2264" i="13"/>
  <c r="E2265" i="13"/>
  <c r="E2266" i="13"/>
  <c r="E2267" i="13"/>
  <c r="E2268" i="13"/>
  <c r="E2269" i="13"/>
  <c r="E2270" i="13"/>
  <c r="E2271" i="13"/>
  <c r="E2272" i="13"/>
  <c r="E2273" i="13"/>
  <c r="E2274" i="13"/>
  <c r="E2275" i="13"/>
  <c r="E2276" i="13"/>
  <c r="E2277" i="13"/>
  <c r="E2278" i="13"/>
  <c r="E2279" i="13"/>
  <c r="E2280" i="13"/>
  <c r="E2281" i="13"/>
  <c r="E2282" i="13"/>
  <c r="E2283" i="13"/>
  <c r="E2284" i="13"/>
  <c r="E2285" i="13"/>
  <c r="E2286" i="13"/>
  <c r="E2287" i="13"/>
  <c r="E2288" i="13"/>
  <c r="E2289" i="13"/>
  <c r="E2290" i="13"/>
  <c r="E2291" i="13"/>
  <c r="E2292" i="13"/>
  <c r="E2293" i="13"/>
  <c r="E2294" i="13"/>
  <c r="E2295" i="13"/>
  <c r="E2296" i="13"/>
  <c r="E2297" i="13"/>
  <c r="E2298" i="13"/>
  <c r="E2299" i="13"/>
  <c r="E2300" i="13"/>
  <c r="E2301" i="13"/>
  <c r="E2302" i="13"/>
  <c r="E2303" i="13"/>
  <c r="E2304" i="13"/>
  <c r="E2305" i="13"/>
  <c r="E2306" i="13"/>
  <c r="E2307" i="13"/>
  <c r="E2308" i="13"/>
  <c r="E2309" i="13"/>
  <c r="E2310" i="13"/>
  <c r="E2311" i="13"/>
  <c r="E2312" i="13"/>
  <c r="E2313" i="13"/>
  <c r="E2314" i="13"/>
  <c r="E2315" i="13"/>
  <c r="E2316" i="13"/>
  <c r="E2317" i="13"/>
  <c r="E2318" i="13"/>
  <c r="E2319" i="13"/>
  <c r="E2320" i="13"/>
  <c r="E2321" i="13"/>
  <c r="E2322" i="13"/>
  <c r="E2323" i="13"/>
  <c r="E2324" i="13"/>
  <c r="E2325" i="13"/>
  <c r="E2326" i="13"/>
  <c r="E2327" i="13"/>
  <c r="E2328" i="13"/>
  <c r="E2329" i="13"/>
  <c r="E2330" i="13"/>
  <c r="E2331" i="13"/>
  <c r="E2332" i="13"/>
  <c r="E2333" i="13"/>
  <c r="E2334" i="13"/>
  <c r="E2335" i="13"/>
  <c r="E2336" i="13"/>
  <c r="E2" i="13"/>
  <c r="D3" i="13"/>
  <c r="D4" i="13"/>
  <c r="D5" i="13"/>
  <c r="D6" i="13"/>
  <c r="D7" i="13"/>
  <c r="D8" i="13"/>
  <c r="D9" i="13"/>
  <c r="D10" i="13"/>
  <c r="D11" i="13"/>
  <c r="D12" i="13"/>
  <c r="D13" i="13"/>
  <c r="D14" i="13"/>
  <c r="D15" i="13"/>
  <c r="D16" i="13"/>
  <c r="D17" i="13"/>
  <c r="D18" i="13"/>
  <c r="D19" i="13"/>
  <c r="D20" i="13"/>
  <c r="D21" i="13"/>
  <c r="D22" i="13"/>
  <c r="D23" i="13"/>
  <c r="D24" i="13"/>
  <c r="D25" i="13"/>
  <c r="D26" i="13"/>
  <c r="D27" i="13"/>
  <c r="D28" i="13"/>
  <c r="D29" i="13"/>
  <c r="D30" i="13"/>
  <c r="D31" i="13"/>
  <c r="D32" i="13"/>
  <c r="D33" i="13"/>
  <c r="D34" i="13"/>
  <c r="D35" i="13"/>
  <c r="D36" i="13"/>
  <c r="D37" i="13"/>
  <c r="D38" i="13"/>
  <c r="D39" i="13"/>
  <c r="D40" i="13"/>
  <c r="D41" i="13"/>
  <c r="D42" i="13"/>
  <c r="D43" i="13"/>
  <c r="D44" i="13"/>
  <c r="D45" i="13"/>
  <c r="D46" i="13"/>
  <c r="D47" i="13"/>
  <c r="D48" i="13"/>
  <c r="D49" i="13"/>
  <c r="D50" i="13"/>
  <c r="D51" i="13"/>
  <c r="D52" i="13"/>
  <c r="D53" i="13"/>
  <c r="D54" i="13"/>
  <c r="D55" i="13"/>
  <c r="D56" i="13"/>
  <c r="D57" i="13"/>
  <c r="D58" i="13"/>
  <c r="D59" i="13"/>
  <c r="D60" i="13"/>
  <c r="D61" i="13"/>
  <c r="D62" i="13"/>
  <c r="D63" i="13"/>
  <c r="D64" i="13"/>
  <c r="D65" i="13"/>
  <c r="D66" i="13"/>
  <c r="D67" i="13"/>
  <c r="D68" i="13"/>
  <c r="D69" i="13"/>
  <c r="D70" i="13"/>
  <c r="D71" i="13"/>
  <c r="D72" i="13"/>
  <c r="D73" i="13"/>
  <c r="D74" i="13"/>
  <c r="D75" i="13"/>
  <c r="D76" i="13"/>
  <c r="D77" i="13"/>
  <c r="D78" i="13"/>
  <c r="D79" i="13"/>
  <c r="D80" i="13"/>
  <c r="D81" i="13"/>
  <c r="D82" i="13"/>
  <c r="D83" i="13"/>
  <c r="D84" i="13"/>
  <c r="D85" i="13"/>
  <c r="D86" i="13"/>
  <c r="D87" i="13"/>
  <c r="D88" i="13"/>
  <c r="D89" i="13"/>
  <c r="D90" i="13"/>
  <c r="D91" i="13"/>
  <c r="D92" i="13"/>
  <c r="D93" i="13"/>
  <c r="D94" i="13"/>
  <c r="D95" i="13"/>
  <c r="D96" i="13"/>
  <c r="D97" i="13"/>
  <c r="D98" i="13"/>
  <c r="D99" i="13"/>
  <c r="D100" i="13"/>
  <c r="D101" i="13"/>
  <c r="D102" i="13"/>
  <c r="D103" i="13"/>
  <c r="D104" i="13"/>
  <c r="D105" i="13"/>
  <c r="D106" i="13"/>
  <c r="D107" i="13"/>
  <c r="D108" i="13"/>
  <c r="D109" i="13"/>
  <c r="D110" i="13"/>
  <c r="D111" i="13"/>
  <c r="D112" i="13"/>
  <c r="D113" i="13"/>
  <c r="D114" i="13"/>
  <c r="D115" i="13"/>
  <c r="D116" i="13"/>
  <c r="D117" i="13"/>
  <c r="D118" i="13"/>
  <c r="D119" i="13"/>
  <c r="D120" i="13"/>
  <c r="D121" i="13"/>
  <c r="D122" i="13"/>
  <c r="D123" i="13"/>
  <c r="D124" i="13"/>
  <c r="D125" i="13"/>
  <c r="D126" i="13"/>
  <c r="D127" i="13"/>
  <c r="D128" i="13"/>
  <c r="D129" i="13"/>
  <c r="D130" i="13"/>
  <c r="D131" i="13"/>
  <c r="D132" i="13"/>
  <c r="D133" i="13"/>
  <c r="D134" i="13"/>
  <c r="D135" i="13"/>
  <c r="D136" i="13"/>
  <c r="D137" i="13"/>
  <c r="D138" i="13"/>
  <c r="D139" i="13"/>
  <c r="D140" i="13"/>
  <c r="D141" i="13"/>
  <c r="D142" i="13"/>
  <c r="D143" i="13"/>
  <c r="D144" i="13"/>
  <c r="D145" i="13"/>
  <c r="D146" i="13"/>
  <c r="D147" i="13"/>
  <c r="D148" i="13"/>
  <c r="D149" i="13"/>
  <c r="D150" i="13"/>
  <c r="D151" i="13"/>
  <c r="D152" i="13"/>
  <c r="D153" i="13"/>
  <c r="D154" i="13"/>
  <c r="D155" i="13"/>
  <c r="D156" i="13"/>
  <c r="D157" i="13"/>
  <c r="D158" i="13"/>
  <c r="D159" i="13"/>
  <c r="D160" i="13"/>
  <c r="D161" i="13"/>
  <c r="D162" i="13"/>
  <c r="D163" i="13"/>
  <c r="D164" i="13"/>
  <c r="D165" i="13"/>
  <c r="D166" i="13"/>
  <c r="D167" i="13"/>
  <c r="D168" i="13"/>
  <c r="D169" i="13"/>
  <c r="D170" i="13"/>
  <c r="D171" i="13"/>
  <c r="D172" i="13"/>
  <c r="D173" i="13"/>
  <c r="D174" i="13"/>
  <c r="D175" i="13"/>
  <c r="D176" i="13"/>
  <c r="D177" i="13"/>
  <c r="D178" i="13"/>
  <c r="D179" i="13"/>
  <c r="D180" i="13"/>
  <c r="D181" i="13"/>
  <c r="D182" i="13"/>
  <c r="D183" i="13"/>
  <c r="D184" i="13"/>
  <c r="D185" i="13"/>
  <c r="D186" i="13"/>
  <c r="D187" i="13"/>
  <c r="D188" i="13"/>
  <c r="D189" i="13"/>
  <c r="D190" i="13"/>
  <c r="D191" i="13"/>
  <c r="D192" i="13"/>
  <c r="D193" i="13"/>
  <c r="D194" i="13"/>
  <c r="D195" i="13"/>
  <c r="D196" i="13"/>
  <c r="D197" i="13"/>
  <c r="D198" i="13"/>
  <c r="D199" i="13"/>
  <c r="D200" i="13"/>
  <c r="D201" i="13"/>
  <c r="D202" i="13"/>
  <c r="D203" i="13"/>
  <c r="D204" i="13"/>
  <c r="D205" i="13"/>
  <c r="D206" i="13"/>
  <c r="D207" i="13"/>
  <c r="D208" i="13"/>
  <c r="D209" i="13"/>
  <c r="D210" i="13"/>
  <c r="D211" i="13"/>
  <c r="D212" i="13"/>
  <c r="D213" i="13"/>
  <c r="D214" i="13"/>
  <c r="D215" i="13"/>
  <c r="D216" i="13"/>
  <c r="D217" i="13"/>
  <c r="D218" i="13"/>
  <c r="D219" i="13"/>
  <c r="D220" i="13"/>
  <c r="D221" i="13"/>
  <c r="D222" i="13"/>
  <c r="D223" i="13"/>
  <c r="D224" i="13"/>
  <c r="D225" i="13"/>
  <c r="D226" i="13"/>
  <c r="D227" i="13"/>
  <c r="D228" i="13"/>
  <c r="D229" i="13"/>
  <c r="D230" i="13"/>
  <c r="D231" i="13"/>
  <c r="D232" i="13"/>
  <c r="D233" i="13"/>
  <c r="D234" i="13"/>
  <c r="D235" i="13"/>
  <c r="D236" i="13"/>
  <c r="D237" i="13"/>
  <c r="D238" i="13"/>
  <c r="D239" i="13"/>
  <c r="D240" i="13"/>
  <c r="D241" i="13"/>
  <c r="D242" i="13"/>
  <c r="D243" i="13"/>
  <c r="D244" i="13"/>
  <c r="D245" i="13"/>
  <c r="D246" i="13"/>
  <c r="D247" i="13"/>
  <c r="D248" i="13"/>
  <c r="D249" i="13"/>
  <c r="D250" i="13"/>
  <c r="D251" i="13"/>
  <c r="D252" i="13"/>
  <c r="D253" i="13"/>
  <c r="D254" i="13"/>
  <c r="D255" i="13"/>
  <c r="D256" i="13"/>
  <c r="D257" i="13"/>
  <c r="D258" i="13"/>
  <c r="D259" i="13"/>
  <c r="D260" i="13"/>
  <c r="D261" i="13"/>
  <c r="D262" i="13"/>
  <c r="D263" i="13"/>
  <c r="D264" i="13"/>
  <c r="D265" i="13"/>
  <c r="D266" i="13"/>
  <c r="D267" i="13"/>
  <c r="D268" i="13"/>
  <c r="D269" i="13"/>
  <c r="D270" i="13"/>
  <c r="D271" i="13"/>
  <c r="D272" i="13"/>
  <c r="D273" i="13"/>
  <c r="D274" i="13"/>
  <c r="D275" i="13"/>
  <c r="D276" i="13"/>
  <c r="D277" i="13"/>
  <c r="D278" i="13"/>
  <c r="D279" i="13"/>
  <c r="D280" i="13"/>
  <c r="D281" i="13"/>
  <c r="D282" i="13"/>
  <c r="D283" i="13"/>
  <c r="D284" i="13"/>
  <c r="D285" i="13"/>
  <c r="D286" i="13"/>
  <c r="D287" i="13"/>
  <c r="D288" i="13"/>
  <c r="D289" i="13"/>
  <c r="D290" i="13"/>
  <c r="D291" i="13"/>
  <c r="D292" i="13"/>
  <c r="D293" i="13"/>
  <c r="D294" i="13"/>
  <c r="D295" i="13"/>
  <c r="D296" i="13"/>
  <c r="D297" i="13"/>
  <c r="D298" i="13"/>
  <c r="D299" i="13"/>
  <c r="D300" i="13"/>
  <c r="D301" i="13"/>
  <c r="D302" i="13"/>
  <c r="D303" i="13"/>
  <c r="D304" i="13"/>
  <c r="D305" i="13"/>
  <c r="D306" i="13"/>
  <c r="D307" i="13"/>
  <c r="D308" i="13"/>
  <c r="D309" i="13"/>
  <c r="D310" i="13"/>
  <c r="D311" i="13"/>
  <c r="D312" i="13"/>
  <c r="D313" i="13"/>
  <c r="D314" i="13"/>
  <c r="D315" i="13"/>
  <c r="D316" i="13"/>
  <c r="D317" i="13"/>
  <c r="D318" i="13"/>
  <c r="D319" i="13"/>
  <c r="D320" i="13"/>
  <c r="D321" i="13"/>
  <c r="D322" i="13"/>
  <c r="D323" i="13"/>
  <c r="D324" i="13"/>
  <c r="D325" i="13"/>
  <c r="D326" i="13"/>
  <c r="D327" i="13"/>
  <c r="D328" i="13"/>
  <c r="D329" i="13"/>
  <c r="D330" i="13"/>
  <c r="D331" i="13"/>
  <c r="D332" i="13"/>
  <c r="D333" i="13"/>
  <c r="D334" i="13"/>
  <c r="D335" i="13"/>
  <c r="D336" i="13"/>
  <c r="D337" i="13"/>
  <c r="D338" i="13"/>
  <c r="D339" i="13"/>
  <c r="D340" i="13"/>
  <c r="D341" i="13"/>
  <c r="D342" i="13"/>
  <c r="D343" i="13"/>
  <c r="D344" i="13"/>
  <c r="D345" i="13"/>
  <c r="D346" i="13"/>
  <c r="D347" i="13"/>
  <c r="D348" i="13"/>
  <c r="D349" i="13"/>
  <c r="D350" i="13"/>
  <c r="D351" i="13"/>
  <c r="D352" i="13"/>
  <c r="D353" i="13"/>
  <c r="D354" i="13"/>
  <c r="D355" i="13"/>
  <c r="D356" i="13"/>
  <c r="D357" i="13"/>
  <c r="D358" i="13"/>
  <c r="D359" i="13"/>
  <c r="D360" i="13"/>
  <c r="D361" i="13"/>
  <c r="D362" i="13"/>
  <c r="D363" i="13"/>
  <c r="D364" i="13"/>
  <c r="D365" i="13"/>
  <c r="D366" i="13"/>
  <c r="D367" i="13"/>
  <c r="D368" i="13"/>
  <c r="D369" i="13"/>
  <c r="D370" i="13"/>
  <c r="D371" i="13"/>
  <c r="D372" i="13"/>
  <c r="D373" i="13"/>
  <c r="D374" i="13"/>
  <c r="D375" i="13"/>
  <c r="D376" i="13"/>
  <c r="D377" i="13"/>
  <c r="D378" i="13"/>
  <c r="D379" i="13"/>
  <c r="D380" i="13"/>
  <c r="D381" i="13"/>
  <c r="D382" i="13"/>
  <c r="D383" i="13"/>
  <c r="D384" i="13"/>
  <c r="D385" i="13"/>
  <c r="D386" i="13"/>
  <c r="D387" i="13"/>
  <c r="D388" i="13"/>
  <c r="D389" i="13"/>
  <c r="D390" i="13"/>
  <c r="D391" i="13"/>
  <c r="D392" i="13"/>
  <c r="D393" i="13"/>
  <c r="D394" i="13"/>
  <c r="D395" i="13"/>
  <c r="D396" i="13"/>
  <c r="D397" i="13"/>
  <c r="D398" i="13"/>
  <c r="D399" i="13"/>
  <c r="D400" i="13"/>
  <c r="D401" i="13"/>
  <c r="D402" i="13"/>
  <c r="D403" i="13"/>
  <c r="D404" i="13"/>
  <c r="D405" i="13"/>
  <c r="D406" i="13"/>
  <c r="D407" i="13"/>
  <c r="D408" i="13"/>
  <c r="D409" i="13"/>
  <c r="D410" i="13"/>
  <c r="D411" i="13"/>
  <c r="D412" i="13"/>
  <c r="D413" i="13"/>
  <c r="D414" i="13"/>
  <c r="D415" i="13"/>
  <c r="D416" i="13"/>
  <c r="D417" i="13"/>
  <c r="D418" i="13"/>
  <c r="D419" i="13"/>
  <c r="D420" i="13"/>
  <c r="D421" i="13"/>
  <c r="D422" i="13"/>
  <c r="D423" i="13"/>
  <c r="D424" i="13"/>
  <c r="D425" i="13"/>
  <c r="D426" i="13"/>
  <c r="D427" i="13"/>
  <c r="D428" i="13"/>
  <c r="D429" i="13"/>
  <c r="D430" i="13"/>
  <c r="D431" i="13"/>
  <c r="D432" i="13"/>
  <c r="D433" i="13"/>
  <c r="D434" i="13"/>
  <c r="D435" i="13"/>
  <c r="D436" i="13"/>
  <c r="D437" i="13"/>
  <c r="D438" i="13"/>
  <c r="D439" i="13"/>
  <c r="D440" i="13"/>
  <c r="D441" i="13"/>
  <c r="D442" i="13"/>
  <c r="D443" i="13"/>
  <c r="D444" i="13"/>
  <c r="D445" i="13"/>
  <c r="D446" i="13"/>
  <c r="D447" i="13"/>
  <c r="D448" i="13"/>
  <c r="D449" i="13"/>
  <c r="D450" i="13"/>
  <c r="D451" i="13"/>
  <c r="D452" i="13"/>
  <c r="D453" i="13"/>
  <c r="D454" i="13"/>
  <c r="D455" i="13"/>
  <c r="D456" i="13"/>
  <c r="D457" i="13"/>
  <c r="D458" i="13"/>
  <c r="D459" i="13"/>
  <c r="D460" i="13"/>
  <c r="D461" i="13"/>
  <c r="D462" i="13"/>
  <c r="D463" i="13"/>
  <c r="D464" i="13"/>
  <c r="D465" i="13"/>
  <c r="D466" i="13"/>
  <c r="D467" i="13"/>
  <c r="D468" i="13"/>
  <c r="D469" i="13"/>
  <c r="D470" i="13"/>
  <c r="D471" i="13"/>
  <c r="D472" i="13"/>
  <c r="D473" i="13"/>
  <c r="D474" i="13"/>
  <c r="D475" i="13"/>
  <c r="D476" i="13"/>
  <c r="D477" i="13"/>
  <c r="D478" i="13"/>
  <c r="D479" i="13"/>
  <c r="D480" i="13"/>
  <c r="D481" i="13"/>
  <c r="D482" i="13"/>
  <c r="D483" i="13"/>
  <c r="D484" i="13"/>
  <c r="D485" i="13"/>
  <c r="D486" i="13"/>
  <c r="D487" i="13"/>
  <c r="D488" i="13"/>
  <c r="D489" i="13"/>
  <c r="D490" i="13"/>
  <c r="D491" i="13"/>
  <c r="D492" i="13"/>
  <c r="D493" i="13"/>
  <c r="D494" i="13"/>
  <c r="D495" i="13"/>
  <c r="D496" i="13"/>
  <c r="D497" i="13"/>
  <c r="D498" i="13"/>
  <c r="D499" i="13"/>
  <c r="D500" i="13"/>
  <c r="D501" i="13"/>
  <c r="D502" i="13"/>
  <c r="D503" i="13"/>
  <c r="D504" i="13"/>
  <c r="D505" i="13"/>
  <c r="D506" i="13"/>
  <c r="D507" i="13"/>
  <c r="D508" i="13"/>
  <c r="D509" i="13"/>
  <c r="D510" i="13"/>
  <c r="D511" i="13"/>
  <c r="D512" i="13"/>
  <c r="D513" i="13"/>
  <c r="D514" i="13"/>
  <c r="D515" i="13"/>
  <c r="D516" i="13"/>
  <c r="D517" i="13"/>
  <c r="D518" i="13"/>
  <c r="D519" i="13"/>
  <c r="D520" i="13"/>
  <c r="D521" i="13"/>
  <c r="D522" i="13"/>
  <c r="D523" i="13"/>
  <c r="D524" i="13"/>
  <c r="D525" i="13"/>
  <c r="D526" i="13"/>
  <c r="D527" i="13"/>
  <c r="D528" i="13"/>
  <c r="D529" i="13"/>
  <c r="D530" i="13"/>
  <c r="D531" i="13"/>
  <c r="D532" i="13"/>
  <c r="D533" i="13"/>
  <c r="D534" i="13"/>
  <c r="D535" i="13"/>
  <c r="D536" i="13"/>
  <c r="D537" i="13"/>
  <c r="D538" i="13"/>
  <c r="D539" i="13"/>
  <c r="D540" i="13"/>
  <c r="D541" i="13"/>
  <c r="D542" i="13"/>
  <c r="D543" i="13"/>
  <c r="D544" i="13"/>
  <c r="D545" i="13"/>
  <c r="D546" i="13"/>
  <c r="D547" i="13"/>
  <c r="D548" i="13"/>
  <c r="D549" i="13"/>
  <c r="D550" i="13"/>
  <c r="D551" i="13"/>
  <c r="D552" i="13"/>
  <c r="D553" i="13"/>
  <c r="D554" i="13"/>
  <c r="D555" i="13"/>
  <c r="D556" i="13"/>
  <c r="D557" i="13"/>
  <c r="D558" i="13"/>
  <c r="D559" i="13"/>
  <c r="D560" i="13"/>
  <c r="D561" i="13"/>
  <c r="D562" i="13"/>
  <c r="D563" i="13"/>
  <c r="D564" i="13"/>
  <c r="D565" i="13"/>
  <c r="D566" i="13"/>
  <c r="D567" i="13"/>
  <c r="D568" i="13"/>
  <c r="D569" i="13"/>
  <c r="D570" i="13"/>
  <c r="D571" i="13"/>
  <c r="D572" i="13"/>
  <c r="D573" i="13"/>
  <c r="D574" i="13"/>
  <c r="D575" i="13"/>
  <c r="D576" i="13"/>
  <c r="D577" i="13"/>
  <c r="D578" i="13"/>
  <c r="D579" i="13"/>
  <c r="D580" i="13"/>
  <c r="D581" i="13"/>
  <c r="D582" i="13"/>
  <c r="D583" i="13"/>
  <c r="D584" i="13"/>
  <c r="D585" i="13"/>
  <c r="D586" i="13"/>
  <c r="D587" i="13"/>
  <c r="D588" i="13"/>
  <c r="D589" i="13"/>
  <c r="D590" i="13"/>
  <c r="D591" i="13"/>
  <c r="D592" i="13"/>
  <c r="D593" i="13"/>
  <c r="D594" i="13"/>
  <c r="D595" i="13"/>
  <c r="D596" i="13"/>
  <c r="D597" i="13"/>
  <c r="D598" i="13"/>
  <c r="D599" i="13"/>
  <c r="D600" i="13"/>
  <c r="D601" i="13"/>
  <c r="D602" i="13"/>
  <c r="D603" i="13"/>
  <c r="D604" i="13"/>
  <c r="D605" i="13"/>
  <c r="D606" i="13"/>
  <c r="D607" i="13"/>
  <c r="D608" i="13"/>
  <c r="D609" i="13"/>
  <c r="D610" i="13"/>
  <c r="D611" i="13"/>
  <c r="D612" i="13"/>
  <c r="D613" i="13"/>
  <c r="D614" i="13"/>
  <c r="D615" i="13"/>
  <c r="D616" i="13"/>
  <c r="D617" i="13"/>
  <c r="D618" i="13"/>
  <c r="D619" i="13"/>
  <c r="D620" i="13"/>
  <c r="D621" i="13"/>
  <c r="D622" i="13"/>
  <c r="D623" i="13"/>
  <c r="D624" i="13"/>
  <c r="D625" i="13"/>
  <c r="D626" i="13"/>
  <c r="D627" i="13"/>
  <c r="D628" i="13"/>
  <c r="D629" i="13"/>
  <c r="D630" i="13"/>
  <c r="D631" i="13"/>
  <c r="D632" i="13"/>
  <c r="D633" i="13"/>
  <c r="D634" i="13"/>
  <c r="D635" i="13"/>
  <c r="D636" i="13"/>
  <c r="D637" i="13"/>
  <c r="D638" i="13"/>
  <c r="D639" i="13"/>
  <c r="D640" i="13"/>
  <c r="D641" i="13"/>
  <c r="D642" i="13"/>
  <c r="D643" i="13"/>
  <c r="D644" i="13"/>
  <c r="D645" i="13"/>
  <c r="D646" i="13"/>
  <c r="D647" i="13"/>
  <c r="D648" i="13"/>
  <c r="D649" i="13"/>
  <c r="D650" i="13"/>
  <c r="D651" i="13"/>
  <c r="D652" i="13"/>
  <c r="D653" i="13"/>
  <c r="D654" i="13"/>
  <c r="D655" i="13"/>
  <c r="D656" i="13"/>
  <c r="D657" i="13"/>
  <c r="D658" i="13"/>
  <c r="D659" i="13"/>
  <c r="D660" i="13"/>
  <c r="D661" i="13"/>
  <c r="D662" i="13"/>
  <c r="D663" i="13"/>
  <c r="D664" i="13"/>
  <c r="D665" i="13"/>
  <c r="D666" i="13"/>
  <c r="D667" i="13"/>
  <c r="D668" i="13"/>
  <c r="D669" i="13"/>
  <c r="D670" i="13"/>
  <c r="D671" i="13"/>
  <c r="D672" i="13"/>
  <c r="D673" i="13"/>
  <c r="D674" i="13"/>
  <c r="D675" i="13"/>
  <c r="D676" i="13"/>
  <c r="D677" i="13"/>
  <c r="D678" i="13"/>
  <c r="D679" i="13"/>
  <c r="D680" i="13"/>
  <c r="D681" i="13"/>
  <c r="D682" i="13"/>
  <c r="D683" i="13"/>
  <c r="D684" i="13"/>
  <c r="D685" i="13"/>
  <c r="D686" i="13"/>
  <c r="D687" i="13"/>
  <c r="D688" i="13"/>
  <c r="D689" i="13"/>
  <c r="D690" i="13"/>
  <c r="D691" i="13"/>
  <c r="D692" i="13"/>
  <c r="D693" i="13"/>
  <c r="D694" i="13"/>
  <c r="D695" i="13"/>
  <c r="D696" i="13"/>
  <c r="D697" i="13"/>
  <c r="D698" i="13"/>
  <c r="D699" i="13"/>
  <c r="D700" i="13"/>
  <c r="D701" i="13"/>
  <c r="D702" i="13"/>
  <c r="D703" i="13"/>
  <c r="D704" i="13"/>
  <c r="D705" i="13"/>
  <c r="D706" i="13"/>
  <c r="D707" i="13"/>
  <c r="D708" i="13"/>
  <c r="D709" i="13"/>
  <c r="D710" i="13"/>
  <c r="D711" i="13"/>
  <c r="D712" i="13"/>
  <c r="D713" i="13"/>
  <c r="D714" i="13"/>
  <c r="D715" i="13"/>
  <c r="D716" i="13"/>
  <c r="D717" i="13"/>
  <c r="D718" i="13"/>
  <c r="D719" i="13"/>
  <c r="D720" i="13"/>
  <c r="D721" i="13"/>
  <c r="D722" i="13"/>
  <c r="D723" i="13"/>
  <c r="D724" i="13"/>
  <c r="D725" i="13"/>
  <c r="D726" i="13"/>
  <c r="D727" i="13"/>
  <c r="D728" i="13"/>
  <c r="D729" i="13"/>
  <c r="D730" i="13"/>
  <c r="D731" i="13"/>
  <c r="D732" i="13"/>
  <c r="D733" i="13"/>
  <c r="D734" i="13"/>
  <c r="D735" i="13"/>
  <c r="D736" i="13"/>
  <c r="D737" i="13"/>
  <c r="D738" i="13"/>
  <c r="D739" i="13"/>
  <c r="D740" i="13"/>
  <c r="D741" i="13"/>
  <c r="D742" i="13"/>
  <c r="D743" i="13"/>
  <c r="D744" i="13"/>
  <c r="D745" i="13"/>
  <c r="D746" i="13"/>
  <c r="D747" i="13"/>
  <c r="D748" i="13"/>
  <c r="D749" i="13"/>
  <c r="D750" i="13"/>
  <c r="D751" i="13"/>
  <c r="D752" i="13"/>
  <c r="D753" i="13"/>
  <c r="D754" i="13"/>
  <c r="D755" i="13"/>
  <c r="D756" i="13"/>
  <c r="D757" i="13"/>
  <c r="D758" i="13"/>
  <c r="D759" i="13"/>
  <c r="D760" i="13"/>
  <c r="D761" i="13"/>
  <c r="D762" i="13"/>
  <c r="D763" i="13"/>
  <c r="D764" i="13"/>
  <c r="D765" i="13"/>
  <c r="D766" i="13"/>
  <c r="D767" i="13"/>
  <c r="D768" i="13"/>
  <c r="D769" i="13"/>
  <c r="D770" i="13"/>
  <c r="D771" i="13"/>
  <c r="D772" i="13"/>
  <c r="D773" i="13"/>
  <c r="D774" i="13"/>
  <c r="D775" i="13"/>
  <c r="D776" i="13"/>
  <c r="D777" i="13"/>
  <c r="D778" i="13"/>
  <c r="D779" i="13"/>
  <c r="D780" i="13"/>
  <c r="D781" i="13"/>
  <c r="D782" i="13"/>
  <c r="D783" i="13"/>
  <c r="D784" i="13"/>
  <c r="D785" i="13"/>
  <c r="D786" i="13"/>
  <c r="D787" i="13"/>
  <c r="D788" i="13"/>
  <c r="D789" i="13"/>
  <c r="D790" i="13"/>
  <c r="D791" i="13"/>
  <c r="D792" i="13"/>
  <c r="D793" i="13"/>
  <c r="D794" i="13"/>
  <c r="D795" i="13"/>
  <c r="D796" i="13"/>
  <c r="D797" i="13"/>
  <c r="D798" i="13"/>
  <c r="D799" i="13"/>
  <c r="D800" i="13"/>
  <c r="D801" i="13"/>
  <c r="D802" i="13"/>
  <c r="D803" i="13"/>
  <c r="D804" i="13"/>
  <c r="D805" i="13"/>
  <c r="D806" i="13"/>
  <c r="D807" i="13"/>
  <c r="D808" i="13"/>
  <c r="D809" i="13"/>
  <c r="D810" i="13"/>
  <c r="D811" i="13"/>
  <c r="D812" i="13"/>
  <c r="D813" i="13"/>
  <c r="D814" i="13"/>
  <c r="D815" i="13"/>
  <c r="D816" i="13"/>
  <c r="D817" i="13"/>
  <c r="D818" i="13"/>
  <c r="D819" i="13"/>
  <c r="D820" i="13"/>
  <c r="D821" i="13"/>
  <c r="D822" i="13"/>
  <c r="D823" i="13"/>
  <c r="D824" i="13"/>
  <c r="D825" i="13"/>
  <c r="D826" i="13"/>
  <c r="D827" i="13"/>
  <c r="D828" i="13"/>
  <c r="D829" i="13"/>
  <c r="D830" i="13"/>
  <c r="D831" i="13"/>
  <c r="D832" i="13"/>
  <c r="D833" i="13"/>
  <c r="D834" i="13"/>
  <c r="D835" i="13"/>
  <c r="D836" i="13"/>
  <c r="D837" i="13"/>
  <c r="D838" i="13"/>
  <c r="D839" i="13"/>
  <c r="D840" i="13"/>
  <c r="D841" i="13"/>
  <c r="D842" i="13"/>
  <c r="D843" i="13"/>
  <c r="D844" i="13"/>
  <c r="D845" i="13"/>
  <c r="D846" i="13"/>
  <c r="D847" i="13"/>
  <c r="D848" i="13"/>
  <c r="D849" i="13"/>
  <c r="D850" i="13"/>
  <c r="D851" i="13"/>
  <c r="D852" i="13"/>
  <c r="D853" i="13"/>
  <c r="D854" i="13"/>
  <c r="D855" i="13"/>
  <c r="D856" i="13"/>
  <c r="D857" i="13"/>
  <c r="D858" i="13"/>
  <c r="D859" i="13"/>
  <c r="D860" i="13"/>
  <c r="D861" i="13"/>
  <c r="D862" i="13"/>
  <c r="D863" i="13"/>
  <c r="D864" i="13"/>
  <c r="D865" i="13"/>
  <c r="D866" i="13"/>
  <c r="D867" i="13"/>
  <c r="D868" i="13"/>
  <c r="D869" i="13"/>
  <c r="D870" i="13"/>
  <c r="D871" i="13"/>
  <c r="D872" i="13"/>
  <c r="D873" i="13"/>
  <c r="D874" i="13"/>
  <c r="D875" i="13"/>
  <c r="D876" i="13"/>
  <c r="D877" i="13"/>
  <c r="D878" i="13"/>
  <c r="D879" i="13"/>
  <c r="D880" i="13"/>
  <c r="D881" i="13"/>
  <c r="D882" i="13"/>
  <c r="D883" i="13"/>
  <c r="D884" i="13"/>
  <c r="D885" i="13"/>
  <c r="D886" i="13"/>
  <c r="D887" i="13"/>
  <c r="D888" i="13"/>
  <c r="D889" i="13"/>
  <c r="D890" i="13"/>
  <c r="D891" i="13"/>
  <c r="D892" i="13"/>
  <c r="D893" i="13"/>
  <c r="D894" i="13"/>
  <c r="D895" i="13"/>
  <c r="D896" i="13"/>
  <c r="D897" i="13"/>
  <c r="D898" i="13"/>
  <c r="D899" i="13"/>
  <c r="D900" i="13"/>
  <c r="D901" i="13"/>
  <c r="D902" i="13"/>
  <c r="D903" i="13"/>
  <c r="D904" i="13"/>
  <c r="D905" i="13"/>
  <c r="D906" i="13"/>
  <c r="D907" i="13"/>
  <c r="D908" i="13"/>
  <c r="D909" i="13"/>
  <c r="D910" i="13"/>
  <c r="D911" i="13"/>
  <c r="D912" i="13"/>
  <c r="D913" i="13"/>
  <c r="D914" i="13"/>
  <c r="D915" i="13"/>
  <c r="D916" i="13"/>
  <c r="D917" i="13"/>
  <c r="D918" i="13"/>
  <c r="D919" i="13"/>
  <c r="D920" i="13"/>
  <c r="D921" i="13"/>
  <c r="D922" i="13"/>
  <c r="D923" i="13"/>
  <c r="D924" i="13"/>
  <c r="D925" i="13"/>
  <c r="D926" i="13"/>
  <c r="D927" i="13"/>
  <c r="D928" i="13"/>
  <c r="D929" i="13"/>
  <c r="D930" i="13"/>
  <c r="D931" i="13"/>
  <c r="D932" i="13"/>
  <c r="D933" i="13"/>
  <c r="D934" i="13"/>
  <c r="D935" i="13"/>
  <c r="D936" i="13"/>
  <c r="D937" i="13"/>
  <c r="D938" i="13"/>
  <c r="D939" i="13"/>
  <c r="D940" i="13"/>
  <c r="D941" i="13"/>
  <c r="D942" i="13"/>
  <c r="D943" i="13"/>
  <c r="D944" i="13"/>
  <c r="D945" i="13"/>
  <c r="D946" i="13"/>
  <c r="D947" i="13"/>
  <c r="D948" i="13"/>
  <c r="D949" i="13"/>
  <c r="D950" i="13"/>
  <c r="D951" i="13"/>
  <c r="D952" i="13"/>
  <c r="D953" i="13"/>
  <c r="D954" i="13"/>
  <c r="D955" i="13"/>
  <c r="D956" i="13"/>
  <c r="D957" i="13"/>
  <c r="D958" i="13"/>
  <c r="D959" i="13"/>
  <c r="D960" i="13"/>
  <c r="D961" i="13"/>
  <c r="D962" i="13"/>
  <c r="D963" i="13"/>
  <c r="D964" i="13"/>
  <c r="D965" i="13"/>
  <c r="D966" i="13"/>
  <c r="D967" i="13"/>
  <c r="D968" i="13"/>
  <c r="D969" i="13"/>
  <c r="D970" i="13"/>
  <c r="D971" i="13"/>
  <c r="D972" i="13"/>
  <c r="D973" i="13"/>
  <c r="D974" i="13"/>
  <c r="D975" i="13"/>
  <c r="D976" i="13"/>
  <c r="D977" i="13"/>
  <c r="D978" i="13"/>
  <c r="D979" i="13"/>
  <c r="D980" i="13"/>
  <c r="D981" i="13"/>
  <c r="D982" i="13"/>
  <c r="D983" i="13"/>
  <c r="D984" i="13"/>
  <c r="D985" i="13"/>
  <c r="D986" i="13"/>
  <c r="D987" i="13"/>
  <c r="D988" i="13"/>
  <c r="D989" i="13"/>
  <c r="D990" i="13"/>
  <c r="D991" i="13"/>
  <c r="D992" i="13"/>
  <c r="D993" i="13"/>
  <c r="D994" i="13"/>
  <c r="D995" i="13"/>
  <c r="D996" i="13"/>
  <c r="D997" i="13"/>
  <c r="D998" i="13"/>
  <c r="D999" i="13"/>
  <c r="D1000" i="13"/>
  <c r="D1001" i="13"/>
  <c r="D1002" i="13"/>
  <c r="D1003" i="13"/>
  <c r="D1004" i="13"/>
  <c r="D1005" i="13"/>
  <c r="D1006" i="13"/>
  <c r="D1007" i="13"/>
  <c r="D1008" i="13"/>
  <c r="D1009" i="13"/>
  <c r="D1010" i="13"/>
  <c r="D1011" i="13"/>
  <c r="D1012" i="13"/>
  <c r="D1013" i="13"/>
  <c r="D1014" i="13"/>
  <c r="D1015" i="13"/>
  <c r="D1016" i="13"/>
  <c r="D1017" i="13"/>
  <c r="D1018" i="13"/>
  <c r="D1019" i="13"/>
  <c r="D1020" i="13"/>
  <c r="D1021" i="13"/>
  <c r="D1022" i="13"/>
  <c r="D1023" i="13"/>
  <c r="D1024" i="13"/>
  <c r="D1025" i="13"/>
  <c r="D1026" i="13"/>
  <c r="D1027" i="13"/>
  <c r="D1028" i="13"/>
  <c r="D1029" i="13"/>
  <c r="D1030" i="13"/>
  <c r="D1031" i="13"/>
  <c r="D1032" i="13"/>
  <c r="D1033" i="13"/>
  <c r="D1034" i="13"/>
  <c r="D1035" i="13"/>
  <c r="D1036" i="13"/>
  <c r="D1037" i="13"/>
  <c r="D1038" i="13"/>
  <c r="D1039" i="13"/>
  <c r="D1040" i="13"/>
  <c r="D1041" i="13"/>
  <c r="D1042" i="13"/>
  <c r="D1043" i="13"/>
  <c r="D1044" i="13"/>
  <c r="D1045" i="13"/>
  <c r="D1046" i="13"/>
  <c r="D1047" i="13"/>
  <c r="D1048" i="13"/>
  <c r="D1049" i="13"/>
  <c r="D1050" i="13"/>
  <c r="D1051" i="13"/>
  <c r="D1052" i="13"/>
  <c r="D1053" i="13"/>
  <c r="D1054" i="13"/>
  <c r="D1055" i="13"/>
  <c r="D1056" i="13"/>
  <c r="D1057" i="13"/>
  <c r="D1058" i="13"/>
  <c r="D1059" i="13"/>
  <c r="D1060" i="13"/>
  <c r="D1061" i="13"/>
  <c r="D1062" i="13"/>
  <c r="D1063" i="13"/>
  <c r="D1064" i="13"/>
  <c r="D1065" i="13"/>
  <c r="D1066" i="13"/>
  <c r="D1067" i="13"/>
  <c r="D1068" i="13"/>
  <c r="D1069" i="13"/>
  <c r="D1070" i="13"/>
  <c r="D1071" i="13"/>
  <c r="D1072" i="13"/>
  <c r="D1073" i="13"/>
  <c r="D1074" i="13"/>
  <c r="D1075" i="13"/>
  <c r="D1076" i="13"/>
  <c r="D1077" i="13"/>
  <c r="D1078" i="13"/>
  <c r="D1079" i="13"/>
  <c r="D1080" i="13"/>
  <c r="D1081" i="13"/>
  <c r="D1082" i="13"/>
  <c r="D1083" i="13"/>
  <c r="D1084" i="13"/>
  <c r="D1085" i="13"/>
  <c r="D1086" i="13"/>
  <c r="D1087" i="13"/>
  <c r="D1088" i="13"/>
  <c r="D1089" i="13"/>
  <c r="D1090" i="13"/>
  <c r="D1091" i="13"/>
  <c r="D1092" i="13"/>
  <c r="D1093" i="13"/>
  <c r="D1094" i="13"/>
  <c r="D1095" i="13"/>
  <c r="D1096" i="13"/>
  <c r="D1097" i="13"/>
  <c r="D1098" i="13"/>
  <c r="D1099" i="13"/>
  <c r="D1100" i="13"/>
  <c r="D1101" i="13"/>
  <c r="D1102" i="13"/>
  <c r="D1103" i="13"/>
  <c r="D1104" i="13"/>
  <c r="D1105" i="13"/>
  <c r="D1106" i="13"/>
  <c r="D1107" i="13"/>
  <c r="D1108" i="13"/>
  <c r="D1109" i="13"/>
  <c r="D1110" i="13"/>
  <c r="D1111" i="13"/>
  <c r="D1112" i="13"/>
  <c r="D1113" i="13"/>
  <c r="D1114" i="13"/>
  <c r="D1115" i="13"/>
  <c r="D1116" i="13"/>
  <c r="D1117" i="13"/>
  <c r="D1118" i="13"/>
  <c r="D1119" i="13"/>
  <c r="D1120" i="13"/>
  <c r="D1121" i="13"/>
  <c r="D1122" i="13"/>
  <c r="D1123" i="13"/>
  <c r="D1124" i="13"/>
  <c r="D1125" i="13"/>
  <c r="D1126" i="13"/>
  <c r="D1127" i="13"/>
  <c r="D1128" i="13"/>
  <c r="D1129" i="13"/>
  <c r="D1130" i="13"/>
  <c r="D1131" i="13"/>
  <c r="D1132" i="13"/>
  <c r="D1133" i="13"/>
  <c r="D1134" i="13"/>
  <c r="D1135" i="13"/>
  <c r="D1136" i="13"/>
  <c r="D1137" i="13"/>
  <c r="D1138" i="13"/>
  <c r="D1139" i="13"/>
  <c r="D1140" i="13"/>
  <c r="D1141" i="13"/>
  <c r="D1142" i="13"/>
  <c r="D1143" i="13"/>
  <c r="D1144" i="13"/>
  <c r="D1145" i="13"/>
  <c r="D1146" i="13"/>
  <c r="D1147" i="13"/>
  <c r="D1148" i="13"/>
  <c r="D1149" i="13"/>
  <c r="D1150" i="13"/>
  <c r="D1151" i="13"/>
  <c r="D1152" i="13"/>
  <c r="D1153" i="13"/>
  <c r="D1154" i="13"/>
  <c r="D1155" i="13"/>
  <c r="D1156" i="13"/>
  <c r="D1157" i="13"/>
  <c r="D1158" i="13"/>
  <c r="D1159" i="13"/>
  <c r="D1160" i="13"/>
  <c r="D1161" i="13"/>
  <c r="D1162" i="13"/>
  <c r="D1163" i="13"/>
  <c r="D1164" i="13"/>
  <c r="D1165" i="13"/>
  <c r="D1166" i="13"/>
  <c r="D1167" i="13"/>
  <c r="D1168" i="13"/>
  <c r="D1169" i="13"/>
  <c r="D1170" i="13"/>
  <c r="D1171" i="13"/>
  <c r="D1172" i="13"/>
  <c r="D1173" i="13"/>
  <c r="D1174" i="13"/>
  <c r="D1175" i="13"/>
  <c r="D1176" i="13"/>
  <c r="D1177" i="13"/>
  <c r="D1178" i="13"/>
  <c r="D1179" i="13"/>
  <c r="D1180" i="13"/>
  <c r="D1181" i="13"/>
  <c r="D1182" i="13"/>
  <c r="D1183" i="13"/>
  <c r="D1184" i="13"/>
  <c r="D1185" i="13"/>
  <c r="D1186" i="13"/>
  <c r="D1187" i="13"/>
  <c r="D1188" i="13"/>
  <c r="D1189" i="13"/>
  <c r="D1190" i="13"/>
  <c r="D1191" i="13"/>
  <c r="D1192" i="13"/>
  <c r="D1193" i="13"/>
  <c r="D1194" i="13"/>
  <c r="D1195" i="13"/>
  <c r="D1196" i="13"/>
  <c r="D1197" i="13"/>
  <c r="D1198" i="13"/>
  <c r="D1199" i="13"/>
  <c r="D1200" i="13"/>
  <c r="D1201" i="13"/>
  <c r="D1202" i="13"/>
  <c r="D1203" i="13"/>
  <c r="D1204" i="13"/>
  <c r="D1205" i="13"/>
  <c r="D1206" i="13"/>
  <c r="D1207" i="13"/>
  <c r="D1208" i="13"/>
  <c r="D1209" i="13"/>
  <c r="D1210" i="13"/>
  <c r="D1211" i="13"/>
  <c r="D1212" i="13"/>
  <c r="D1213" i="13"/>
  <c r="D1214" i="13"/>
  <c r="D1215" i="13"/>
  <c r="D1216" i="13"/>
  <c r="D1217" i="13"/>
  <c r="D1218" i="13"/>
  <c r="D1219" i="13"/>
  <c r="D1220" i="13"/>
  <c r="D1221" i="13"/>
  <c r="D1222" i="13"/>
  <c r="D1223" i="13"/>
  <c r="D1224" i="13"/>
  <c r="D1225" i="13"/>
  <c r="D1226" i="13"/>
  <c r="D1227" i="13"/>
  <c r="D1228" i="13"/>
  <c r="D1229" i="13"/>
  <c r="D1230" i="13"/>
  <c r="D1231" i="13"/>
  <c r="D1232" i="13"/>
  <c r="D1233" i="13"/>
  <c r="D1234" i="13"/>
  <c r="D1235" i="13"/>
  <c r="D1236" i="13"/>
  <c r="D1237" i="13"/>
  <c r="D1238" i="13"/>
  <c r="D1239" i="13"/>
  <c r="D1240" i="13"/>
  <c r="D1241" i="13"/>
  <c r="D1242" i="13"/>
  <c r="D1243" i="13"/>
  <c r="D1244" i="13"/>
  <c r="D1245" i="13"/>
  <c r="D1246" i="13"/>
  <c r="D1247" i="13"/>
  <c r="D1248" i="13"/>
  <c r="D1249" i="13"/>
  <c r="D1250" i="13"/>
  <c r="D1251" i="13"/>
  <c r="D1252" i="13"/>
  <c r="D1253" i="13"/>
  <c r="D1254" i="13"/>
  <c r="D1255" i="13"/>
  <c r="D1256" i="13"/>
  <c r="D1257" i="13"/>
  <c r="D1258" i="13"/>
  <c r="D1259" i="13"/>
  <c r="D1260" i="13"/>
  <c r="D1261" i="13"/>
  <c r="D1262" i="13"/>
  <c r="D1263" i="13"/>
  <c r="D1264" i="13"/>
  <c r="D1265" i="13"/>
  <c r="D1266" i="13"/>
  <c r="D1267" i="13"/>
  <c r="D1268" i="13"/>
  <c r="D1269" i="13"/>
  <c r="D1270" i="13"/>
  <c r="D1271" i="13"/>
  <c r="D1272" i="13"/>
  <c r="D1273" i="13"/>
  <c r="D1274" i="13"/>
  <c r="D1275" i="13"/>
  <c r="D1276" i="13"/>
  <c r="D1277" i="13"/>
  <c r="D1278" i="13"/>
  <c r="D1279" i="13"/>
  <c r="D1280" i="13"/>
  <c r="D1281" i="13"/>
  <c r="D1282" i="13"/>
  <c r="D1283" i="13"/>
  <c r="D1284" i="13"/>
  <c r="D1285" i="13"/>
  <c r="D1286" i="13"/>
  <c r="D1287" i="13"/>
  <c r="D1288" i="13"/>
  <c r="D1289" i="13"/>
  <c r="D1290" i="13"/>
  <c r="D1291" i="13"/>
  <c r="D1292" i="13"/>
  <c r="D1293" i="13"/>
  <c r="D1294" i="13"/>
  <c r="D1295" i="13"/>
  <c r="D1296" i="13"/>
  <c r="D1297" i="13"/>
  <c r="D1298" i="13"/>
  <c r="D1299" i="13"/>
  <c r="D1300" i="13"/>
  <c r="D1301" i="13"/>
  <c r="D1302" i="13"/>
  <c r="D1303" i="13"/>
  <c r="D1304" i="13"/>
  <c r="D1305" i="13"/>
  <c r="D1306" i="13"/>
  <c r="D1307" i="13"/>
  <c r="D1308" i="13"/>
  <c r="D1309" i="13"/>
  <c r="D1310" i="13"/>
  <c r="D1311" i="13"/>
  <c r="D1312" i="13"/>
  <c r="D1313" i="13"/>
  <c r="D1314" i="13"/>
  <c r="D1315" i="13"/>
  <c r="D1316" i="13"/>
  <c r="D1317" i="13"/>
  <c r="D1318" i="13"/>
  <c r="D1319" i="13"/>
  <c r="D1320" i="13"/>
  <c r="D1321" i="13"/>
  <c r="D1322" i="13"/>
  <c r="D1323" i="13"/>
  <c r="D1324" i="13"/>
  <c r="D1325" i="13"/>
  <c r="D1326" i="13"/>
  <c r="D1327" i="13"/>
  <c r="D1328" i="13"/>
  <c r="D1329" i="13"/>
  <c r="D1330" i="13"/>
  <c r="D1331" i="13"/>
  <c r="D1332" i="13"/>
  <c r="D1333" i="13"/>
  <c r="D1334" i="13"/>
  <c r="D1335" i="13"/>
  <c r="D1336" i="13"/>
  <c r="D1337" i="13"/>
  <c r="D1338" i="13"/>
  <c r="D1339" i="13"/>
  <c r="D1340" i="13"/>
  <c r="D1341" i="13"/>
  <c r="D1342" i="13"/>
  <c r="D1343" i="13"/>
  <c r="D1344" i="13"/>
  <c r="D1345" i="13"/>
  <c r="D1346" i="13"/>
  <c r="D1347" i="13"/>
  <c r="D1348" i="13"/>
  <c r="D1349" i="13"/>
  <c r="D1350" i="13"/>
  <c r="D1351" i="13"/>
  <c r="D1352" i="13"/>
  <c r="D1353" i="13"/>
  <c r="D1354" i="13"/>
  <c r="D1355" i="13"/>
  <c r="D1356" i="13"/>
  <c r="D1357" i="13"/>
  <c r="D1358" i="13"/>
  <c r="D1359" i="13"/>
  <c r="D1360" i="13"/>
  <c r="D1361" i="13"/>
  <c r="D1362" i="13"/>
  <c r="D1363" i="13"/>
  <c r="D1364" i="13"/>
  <c r="D1365" i="13"/>
  <c r="D1366" i="13"/>
  <c r="D1367" i="13"/>
  <c r="D1368" i="13"/>
  <c r="D1369" i="13"/>
  <c r="D1370" i="13"/>
  <c r="D1371" i="13"/>
  <c r="D1372" i="13"/>
  <c r="D1373" i="13"/>
  <c r="D1374" i="13"/>
  <c r="D1375" i="13"/>
  <c r="D1376" i="13"/>
  <c r="D1377" i="13"/>
  <c r="D1378" i="13"/>
  <c r="D1379" i="13"/>
  <c r="D1380" i="13"/>
  <c r="D1381" i="13"/>
  <c r="D1382" i="13"/>
  <c r="D1383" i="13"/>
  <c r="D1384" i="13"/>
  <c r="D1385" i="13"/>
  <c r="D1386" i="13"/>
  <c r="D1387" i="13"/>
  <c r="D1388" i="13"/>
  <c r="D1389" i="13"/>
  <c r="D1390" i="13"/>
  <c r="D1391" i="13"/>
  <c r="D1392" i="13"/>
  <c r="D1393" i="13"/>
  <c r="D1394" i="13"/>
  <c r="D1395" i="13"/>
  <c r="D1396" i="13"/>
  <c r="D1397" i="13"/>
  <c r="D1398" i="13"/>
  <c r="D1399" i="13"/>
  <c r="D1400" i="13"/>
  <c r="D1401" i="13"/>
  <c r="D1402" i="13"/>
  <c r="D1403" i="13"/>
  <c r="D1404" i="13"/>
  <c r="D1405" i="13"/>
  <c r="D1406" i="13"/>
  <c r="D1407" i="13"/>
  <c r="D1408" i="13"/>
  <c r="D1409" i="13"/>
  <c r="D1410" i="13"/>
  <c r="D1411" i="13"/>
  <c r="D1412" i="13"/>
  <c r="D1413" i="13"/>
  <c r="D1414" i="13"/>
  <c r="D1415" i="13"/>
  <c r="D1416" i="13"/>
  <c r="D1417" i="13"/>
  <c r="D1418" i="13"/>
  <c r="D1419" i="13"/>
  <c r="D1420" i="13"/>
  <c r="D1421" i="13"/>
  <c r="D1422" i="13"/>
  <c r="D1423" i="13"/>
  <c r="D1424" i="13"/>
  <c r="D1425" i="13"/>
  <c r="D1426" i="13"/>
  <c r="D1427" i="13"/>
  <c r="D1428" i="13"/>
  <c r="D1429" i="13"/>
  <c r="D1430" i="13"/>
  <c r="D1431" i="13"/>
  <c r="D1432" i="13"/>
  <c r="D1433" i="13"/>
  <c r="D1434" i="13"/>
  <c r="D1435" i="13"/>
  <c r="D1436" i="13"/>
  <c r="D1437" i="13"/>
  <c r="D1438" i="13"/>
  <c r="D1439" i="13"/>
  <c r="D1440" i="13"/>
  <c r="D1441" i="13"/>
  <c r="D1442" i="13"/>
  <c r="D1443" i="13"/>
  <c r="D1444" i="13"/>
  <c r="D1445" i="13"/>
  <c r="D1446" i="13"/>
  <c r="D1447" i="13"/>
  <c r="D1448" i="13"/>
  <c r="D1449" i="13"/>
  <c r="D1450" i="13"/>
  <c r="D1451" i="13"/>
  <c r="D1452" i="13"/>
  <c r="D1453" i="13"/>
  <c r="D1454" i="13"/>
  <c r="D1455" i="13"/>
  <c r="D1456" i="13"/>
  <c r="D1457" i="13"/>
  <c r="D1458" i="13"/>
  <c r="D1459" i="13"/>
  <c r="D1460" i="13"/>
  <c r="D1461" i="13"/>
  <c r="D1462" i="13"/>
  <c r="D1463" i="13"/>
  <c r="D1464" i="13"/>
  <c r="D1465" i="13"/>
  <c r="D1466" i="13"/>
  <c r="D1467" i="13"/>
  <c r="D1468" i="13"/>
  <c r="D1469" i="13"/>
  <c r="D1470" i="13"/>
  <c r="D1471" i="13"/>
  <c r="D1472" i="13"/>
  <c r="D1473" i="13"/>
  <c r="D1474" i="13"/>
  <c r="D1475" i="13"/>
  <c r="D1476" i="13"/>
  <c r="D1477" i="13"/>
  <c r="D1478" i="13"/>
  <c r="D1479" i="13"/>
  <c r="D1480" i="13"/>
  <c r="D1481" i="13"/>
  <c r="D1482" i="13"/>
  <c r="D1483" i="13"/>
  <c r="D1484" i="13"/>
  <c r="D1485" i="13"/>
  <c r="D1486" i="13"/>
  <c r="D1487" i="13"/>
  <c r="D1488" i="13"/>
  <c r="D1489" i="13"/>
  <c r="D1490" i="13"/>
  <c r="D1491" i="13"/>
  <c r="D1492" i="13"/>
  <c r="D1493" i="13"/>
  <c r="D1494" i="13"/>
  <c r="D1495" i="13"/>
  <c r="D1496" i="13"/>
  <c r="D1497" i="13"/>
  <c r="D1498" i="13"/>
  <c r="D1499" i="13"/>
  <c r="D1500" i="13"/>
  <c r="D1501" i="13"/>
  <c r="D1502" i="13"/>
  <c r="D1503" i="13"/>
  <c r="D1504" i="13"/>
  <c r="D1505" i="13"/>
  <c r="D1506" i="13"/>
  <c r="D1507" i="13"/>
  <c r="D1508" i="13"/>
  <c r="D1509" i="13"/>
  <c r="D1510" i="13"/>
  <c r="D1511" i="13"/>
  <c r="D1512" i="13"/>
  <c r="D1513" i="13"/>
  <c r="D1514" i="13"/>
  <c r="D1515" i="13"/>
  <c r="D1516" i="13"/>
  <c r="D1517" i="13"/>
  <c r="D1518" i="13"/>
  <c r="D1519" i="13"/>
  <c r="D1520" i="13"/>
  <c r="D1521" i="13"/>
  <c r="D1522" i="13"/>
  <c r="D1523" i="13"/>
  <c r="D1524" i="13"/>
  <c r="D1525" i="13"/>
  <c r="D1526" i="13"/>
  <c r="D1527" i="13"/>
  <c r="D1528" i="13"/>
  <c r="D1529" i="13"/>
  <c r="D1530" i="13"/>
  <c r="D1531" i="13"/>
  <c r="D1532" i="13"/>
  <c r="D1533" i="13"/>
  <c r="D1534" i="13"/>
  <c r="D1535" i="13"/>
  <c r="D1536" i="13"/>
  <c r="D1537" i="13"/>
  <c r="D1538" i="13"/>
  <c r="D1539" i="13"/>
  <c r="D1540" i="13"/>
  <c r="D1541" i="13"/>
  <c r="D1542" i="13"/>
  <c r="D1543" i="13"/>
  <c r="D1544" i="13"/>
  <c r="D1545" i="13"/>
  <c r="D1546" i="13"/>
  <c r="D1547" i="13"/>
  <c r="D1548" i="13"/>
  <c r="D1549" i="13"/>
  <c r="D1550" i="13"/>
  <c r="D1551" i="13"/>
  <c r="D1552" i="13"/>
  <c r="D1553" i="13"/>
  <c r="D1554" i="13"/>
  <c r="D1555" i="13"/>
  <c r="D1556" i="13"/>
  <c r="D1557" i="13"/>
  <c r="D1558" i="13"/>
  <c r="D1559" i="13"/>
  <c r="D1560" i="13"/>
  <c r="D1561" i="13"/>
  <c r="D1562" i="13"/>
  <c r="D1563" i="13"/>
  <c r="D1564" i="13"/>
  <c r="D1565" i="13"/>
  <c r="D1566" i="13"/>
  <c r="D1567" i="13"/>
  <c r="D1568" i="13"/>
  <c r="D1569" i="13"/>
  <c r="D1570" i="13"/>
  <c r="D1571" i="13"/>
  <c r="D1572" i="13"/>
  <c r="D1573" i="13"/>
  <c r="D1574" i="13"/>
  <c r="D1575" i="13"/>
  <c r="D1576" i="13"/>
  <c r="D1577" i="13"/>
  <c r="D1578" i="13"/>
  <c r="D1579" i="13"/>
  <c r="D1580" i="13"/>
  <c r="D1581" i="13"/>
  <c r="D1582" i="13"/>
  <c r="D1583" i="13"/>
  <c r="D1584" i="13"/>
  <c r="D1585" i="13"/>
  <c r="D1586" i="13"/>
  <c r="D1587" i="13"/>
  <c r="D1588" i="13"/>
  <c r="D1589" i="13"/>
  <c r="D1590" i="13"/>
  <c r="D1591" i="13"/>
  <c r="D1592" i="13"/>
  <c r="D1593" i="13"/>
  <c r="D1594" i="13"/>
  <c r="D1595" i="13"/>
  <c r="D1596" i="13"/>
  <c r="D1597" i="13"/>
  <c r="D1598" i="13"/>
  <c r="D1599" i="13"/>
  <c r="D1600" i="13"/>
  <c r="D1601" i="13"/>
  <c r="D1602" i="13"/>
  <c r="D1603" i="13"/>
  <c r="D1604" i="13"/>
  <c r="D1605" i="13"/>
  <c r="D1606" i="13"/>
  <c r="D1607" i="13"/>
  <c r="D1608" i="13"/>
  <c r="D1609" i="13"/>
  <c r="D1610" i="13"/>
  <c r="D1611" i="13"/>
  <c r="D1612" i="13"/>
  <c r="D1613" i="13"/>
  <c r="D1614" i="13"/>
  <c r="D1615" i="13"/>
  <c r="D1616" i="13"/>
  <c r="D1617" i="13"/>
  <c r="D1618" i="13"/>
  <c r="D1619" i="13"/>
  <c r="D1620" i="13"/>
  <c r="D1621" i="13"/>
  <c r="D1622" i="13"/>
  <c r="D1623" i="13"/>
  <c r="D1624" i="13"/>
  <c r="D1625" i="13"/>
  <c r="D1626" i="13"/>
  <c r="D1627" i="13"/>
  <c r="D1628" i="13"/>
  <c r="D1629" i="13"/>
  <c r="D1630" i="13"/>
  <c r="D1631" i="13"/>
  <c r="D1632" i="13"/>
  <c r="D1633" i="13"/>
  <c r="D1634" i="13"/>
  <c r="D1635" i="13"/>
  <c r="D1636" i="13"/>
  <c r="D1637" i="13"/>
  <c r="D1638" i="13"/>
  <c r="D1639" i="13"/>
  <c r="D1640" i="13"/>
  <c r="D1641" i="13"/>
  <c r="D1642" i="13"/>
  <c r="D1643" i="13"/>
  <c r="D1644" i="13"/>
  <c r="D1645" i="13"/>
  <c r="D1646" i="13"/>
  <c r="D1647" i="13"/>
  <c r="D1648" i="13"/>
  <c r="D1649" i="13"/>
  <c r="D1650" i="13"/>
  <c r="D1651" i="13"/>
  <c r="D1652" i="13"/>
  <c r="D1653" i="13"/>
  <c r="D1654" i="13"/>
  <c r="D1655" i="13"/>
  <c r="D1656" i="13"/>
  <c r="D1657" i="13"/>
  <c r="D1658" i="13"/>
  <c r="D1659" i="13"/>
  <c r="D1660" i="13"/>
  <c r="D1661" i="13"/>
  <c r="D1662" i="13"/>
  <c r="D1663" i="13"/>
  <c r="D1664" i="13"/>
  <c r="D1665" i="13"/>
  <c r="D1666" i="13"/>
  <c r="D1667" i="13"/>
  <c r="D1668" i="13"/>
  <c r="D1669" i="13"/>
  <c r="D1670" i="13"/>
  <c r="D1671" i="13"/>
  <c r="D1672" i="13"/>
  <c r="D1673" i="13"/>
  <c r="D1674" i="13"/>
  <c r="D1675" i="13"/>
  <c r="D1676" i="13"/>
  <c r="D1677" i="13"/>
  <c r="D1678" i="13"/>
  <c r="D1679" i="13"/>
  <c r="D1680" i="13"/>
  <c r="D1681" i="13"/>
  <c r="D1682" i="13"/>
  <c r="D1683" i="13"/>
  <c r="D1684" i="13"/>
  <c r="D1685" i="13"/>
  <c r="D1686" i="13"/>
  <c r="D1687" i="13"/>
  <c r="D1688" i="13"/>
  <c r="D1689" i="13"/>
  <c r="D1690" i="13"/>
  <c r="D1691" i="13"/>
  <c r="D1692" i="13"/>
  <c r="D1693" i="13"/>
  <c r="D1694" i="13"/>
  <c r="D1695" i="13"/>
  <c r="D1696" i="13"/>
  <c r="D1697" i="13"/>
  <c r="D1698" i="13"/>
  <c r="D1699" i="13"/>
  <c r="D1700" i="13"/>
  <c r="D1701" i="13"/>
  <c r="D1702" i="13"/>
  <c r="D1703" i="13"/>
  <c r="D1704" i="13"/>
  <c r="D1705" i="13"/>
  <c r="D1706" i="13"/>
  <c r="D1707" i="13"/>
  <c r="D1708" i="13"/>
  <c r="D1709" i="13"/>
  <c r="D1710" i="13"/>
  <c r="D1711" i="13"/>
  <c r="D1712" i="13"/>
  <c r="D1713" i="13"/>
  <c r="D1714" i="13"/>
  <c r="D1715" i="13"/>
  <c r="D1716" i="13"/>
  <c r="D1717" i="13"/>
  <c r="D1718" i="13"/>
  <c r="D1719" i="13"/>
  <c r="D1720" i="13"/>
  <c r="D1721" i="13"/>
  <c r="D1722" i="13"/>
  <c r="D1723" i="13"/>
  <c r="D1724" i="13"/>
  <c r="D1725" i="13"/>
  <c r="D1726" i="13"/>
  <c r="D1727" i="13"/>
  <c r="D1728" i="13"/>
  <c r="D1729" i="13"/>
  <c r="D1730" i="13"/>
  <c r="D1731" i="13"/>
  <c r="D1732" i="13"/>
  <c r="D1733" i="13"/>
  <c r="D1734" i="13"/>
  <c r="D1735" i="13"/>
  <c r="D1736" i="13"/>
  <c r="D1737" i="13"/>
  <c r="D1738" i="13"/>
  <c r="D1739" i="13"/>
  <c r="D1740" i="13"/>
  <c r="D1741" i="13"/>
  <c r="D1742" i="13"/>
  <c r="D1743" i="13"/>
  <c r="D1744" i="13"/>
  <c r="D1745" i="13"/>
  <c r="D1746" i="13"/>
  <c r="D1747" i="13"/>
  <c r="D1748" i="13"/>
  <c r="D1749" i="13"/>
  <c r="D1750" i="13"/>
  <c r="D1751" i="13"/>
  <c r="D1752" i="13"/>
  <c r="D1753" i="13"/>
  <c r="D1754" i="13"/>
  <c r="D1755" i="13"/>
  <c r="D1756" i="13"/>
  <c r="D1757" i="13"/>
  <c r="D1758" i="13"/>
  <c r="D1759" i="13"/>
  <c r="D1760" i="13"/>
  <c r="D1761" i="13"/>
  <c r="D1762" i="13"/>
  <c r="D1763" i="13"/>
  <c r="D1764" i="13"/>
  <c r="D1765" i="13"/>
  <c r="D1766" i="13"/>
  <c r="D1767" i="13"/>
  <c r="D1768" i="13"/>
  <c r="D1769" i="13"/>
  <c r="D1770" i="13"/>
  <c r="D1771" i="13"/>
  <c r="D1772" i="13"/>
  <c r="D1773" i="13"/>
  <c r="D1774" i="13"/>
  <c r="D1775" i="13"/>
  <c r="D1776" i="13"/>
  <c r="D1777" i="13"/>
  <c r="D1778" i="13"/>
  <c r="D1779" i="13"/>
  <c r="D1780" i="13"/>
  <c r="D1781" i="13"/>
  <c r="D1782" i="13"/>
  <c r="D1783" i="13"/>
  <c r="D1784" i="13"/>
  <c r="D1785" i="13"/>
  <c r="D1786" i="13"/>
  <c r="D1787" i="13"/>
  <c r="D1788" i="13"/>
  <c r="D1789" i="13"/>
  <c r="D1790" i="13"/>
  <c r="D1791" i="13"/>
  <c r="D1792" i="13"/>
  <c r="D1793" i="13"/>
  <c r="D1794" i="13"/>
  <c r="D1795" i="13"/>
  <c r="D1796" i="13"/>
  <c r="D1797" i="13"/>
  <c r="D1798" i="13"/>
  <c r="D1799" i="13"/>
  <c r="D1800" i="13"/>
  <c r="D1801" i="13"/>
  <c r="D1802" i="13"/>
  <c r="D1803" i="13"/>
  <c r="D1804" i="13"/>
  <c r="D1805" i="13"/>
  <c r="D1806" i="13"/>
  <c r="D1807" i="13"/>
  <c r="D1808" i="13"/>
  <c r="D1809" i="13"/>
  <c r="D1810" i="13"/>
  <c r="D1811" i="13"/>
  <c r="D1812" i="13"/>
  <c r="D1813" i="13"/>
  <c r="D1814" i="13"/>
  <c r="D1815" i="13"/>
  <c r="D1816" i="13"/>
  <c r="D1817" i="13"/>
  <c r="D1818" i="13"/>
  <c r="D1819" i="13"/>
  <c r="D1820" i="13"/>
  <c r="D1821" i="13"/>
  <c r="D1822" i="13"/>
  <c r="D1823" i="13"/>
  <c r="D1824" i="13"/>
  <c r="D1825" i="13"/>
  <c r="D1826" i="13"/>
  <c r="D1827" i="13"/>
  <c r="D1828" i="13"/>
  <c r="D1829" i="13"/>
  <c r="D1830" i="13"/>
  <c r="D1831" i="13"/>
  <c r="D1832" i="13"/>
  <c r="D1833" i="13"/>
  <c r="D1834" i="13"/>
  <c r="D1835" i="13"/>
  <c r="D1836" i="13"/>
  <c r="D1837" i="13"/>
  <c r="D1838" i="13"/>
  <c r="D1839" i="13"/>
  <c r="D1840" i="13"/>
  <c r="D1841" i="13"/>
  <c r="D1842" i="13"/>
  <c r="D1843" i="13"/>
  <c r="D1844" i="13"/>
  <c r="D1845" i="13"/>
  <c r="D1846" i="13"/>
  <c r="D1847" i="13"/>
  <c r="D1848" i="13"/>
  <c r="D1849" i="13"/>
  <c r="D1850" i="13"/>
  <c r="D1851" i="13"/>
  <c r="D1852" i="13"/>
  <c r="D1853" i="13"/>
  <c r="D1854" i="13"/>
  <c r="D1855" i="13"/>
  <c r="D1856" i="13"/>
  <c r="D1857" i="13"/>
  <c r="D1858" i="13"/>
  <c r="D1859" i="13"/>
  <c r="D1860" i="13"/>
  <c r="D1861" i="13"/>
  <c r="D1862" i="13"/>
  <c r="D1863" i="13"/>
  <c r="D1864" i="13"/>
  <c r="D1865" i="13"/>
  <c r="D1866" i="13"/>
  <c r="D1867" i="13"/>
  <c r="D1868" i="13"/>
  <c r="D1869" i="13"/>
  <c r="D1870" i="13"/>
  <c r="D1871" i="13"/>
  <c r="D1872" i="13"/>
  <c r="D1873" i="13"/>
  <c r="D1874" i="13"/>
  <c r="D1875" i="13"/>
  <c r="D1876" i="13"/>
  <c r="D1877" i="13"/>
  <c r="D1878" i="13"/>
  <c r="D1879" i="13"/>
  <c r="D1880" i="13"/>
  <c r="D1881" i="13"/>
  <c r="D1882" i="13"/>
  <c r="D1883" i="13"/>
  <c r="D1884" i="13"/>
  <c r="D1885" i="13"/>
  <c r="D1886" i="13"/>
  <c r="D1887" i="13"/>
  <c r="D1888" i="13"/>
  <c r="D1889" i="13"/>
  <c r="D1890" i="13"/>
  <c r="D1891" i="13"/>
  <c r="D1892" i="13"/>
  <c r="D1893" i="13"/>
  <c r="D1894" i="13"/>
  <c r="D1895" i="13"/>
  <c r="D1896" i="13"/>
  <c r="D1897" i="13"/>
  <c r="D1898" i="13"/>
  <c r="D1899" i="13"/>
  <c r="D1900" i="13"/>
  <c r="D1901" i="13"/>
  <c r="D1902" i="13"/>
  <c r="D1903" i="13"/>
  <c r="D1904" i="13"/>
  <c r="D1905" i="13"/>
  <c r="D1906" i="13"/>
  <c r="D1907" i="13"/>
  <c r="D1908" i="13"/>
  <c r="D1909" i="13"/>
  <c r="D1910" i="13"/>
  <c r="D1911" i="13"/>
  <c r="D1912" i="13"/>
  <c r="D1913" i="13"/>
  <c r="D1914" i="13"/>
  <c r="D1915" i="13"/>
  <c r="D1916" i="13"/>
  <c r="D1917" i="13"/>
  <c r="D1918" i="13"/>
  <c r="D1919" i="13"/>
  <c r="D1920" i="13"/>
  <c r="D1921" i="13"/>
  <c r="D1922" i="13"/>
  <c r="D1923" i="13"/>
  <c r="D1924" i="13"/>
  <c r="D1925" i="13"/>
  <c r="D1926" i="13"/>
  <c r="D1927" i="13"/>
  <c r="D1928" i="13"/>
  <c r="D1929" i="13"/>
  <c r="D1930" i="13"/>
  <c r="D1931" i="13"/>
  <c r="D1932" i="13"/>
  <c r="D1933" i="13"/>
  <c r="D1934" i="13"/>
  <c r="D1935" i="13"/>
  <c r="D1936" i="13"/>
  <c r="D1937" i="13"/>
  <c r="D1938" i="13"/>
  <c r="D1939" i="13"/>
  <c r="D1940" i="13"/>
  <c r="D1941" i="13"/>
  <c r="D1942" i="13"/>
  <c r="D1943" i="13"/>
  <c r="D1944" i="13"/>
  <c r="D1945" i="13"/>
  <c r="D1946" i="13"/>
  <c r="D1947" i="13"/>
  <c r="D1948" i="13"/>
  <c r="D1949" i="13"/>
  <c r="D1950" i="13"/>
  <c r="D1951" i="13"/>
  <c r="D1952" i="13"/>
  <c r="D1953" i="13"/>
  <c r="D1954" i="13"/>
  <c r="D1955" i="13"/>
  <c r="D1956" i="13"/>
  <c r="D1957" i="13"/>
  <c r="D1958" i="13"/>
  <c r="D1959" i="13"/>
  <c r="D1960" i="13"/>
  <c r="D1961" i="13"/>
  <c r="D1962" i="13"/>
  <c r="D1963" i="13"/>
  <c r="D1964" i="13"/>
  <c r="D1965" i="13"/>
  <c r="D1966" i="13"/>
  <c r="D1967" i="13"/>
  <c r="D1968" i="13"/>
  <c r="D1969" i="13"/>
  <c r="D1970" i="13"/>
  <c r="D1971" i="13"/>
  <c r="D1972" i="13"/>
  <c r="D1973" i="13"/>
  <c r="D1974" i="13"/>
  <c r="D1975" i="13"/>
  <c r="D1976" i="13"/>
  <c r="D1977" i="13"/>
  <c r="D1978" i="13"/>
  <c r="D1979" i="13"/>
  <c r="D1980" i="13"/>
  <c r="D1981" i="13"/>
  <c r="D1982" i="13"/>
  <c r="D1983" i="13"/>
  <c r="D1984" i="13"/>
  <c r="D1985" i="13"/>
  <c r="D1986" i="13"/>
  <c r="D1987" i="13"/>
  <c r="D1988" i="13"/>
  <c r="D1989" i="13"/>
  <c r="D1990" i="13"/>
  <c r="D1991" i="13"/>
  <c r="D1992" i="13"/>
  <c r="D1993" i="13"/>
  <c r="D1994" i="13"/>
  <c r="D1995" i="13"/>
  <c r="D1996" i="13"/>
  <c r="D1997" i="13"/>
  <c r="D1998" i="13"/>
  <c r="D1999" i="13"/>
  <c r="D2000" i="13"/>
  <c r="D2001" i="13"/>
  <c r="D2002" i="13"/>
  <c r="D2003" i="13"/>
  <c r="D2004" i="13"/>
  <c r="D2005" i="13"/>
  <c r="D2006" i="13"/>
  <c r="D2007" i="13"/>
  <c r="D2008" i="13"/>
  <c r="D2009" i="13"/>
  <c r="D2010" i="13"/>
  <c r="D2011" i="13"/>
  <c r="D2012" i="13"/>
  <c r="D2013" i="13"/>
  <c r="D2014" i="13"/>
  <c r="D2015" i="13"/>
  <c r="D2016" i="13"/>
  <c r="D2017" i="13"/>
  <c r="D2018" i="13"/>
  <c r="D2019" i="13"/>
  <c r="D2020" i="13"/>
  <c r="D2021" i="13"/>
  <c r="D2022" i="13"/>
  <c r="D2023" i="13"/>
  <c r="D2024" i="13"/>
  <c r="D2025" i="13"/>
  <c r="D2026" i="13"/>
  <c r="D2027" i="13"/>
  <c r="D2028" i="13"/>
  <c r="D2029" i="13"/>
  <c r="D2030" i="13"/>
  <c r="D2031" i="13"/>
  <c r="D2032" i="13"/>
  <c r="D2033" i="13"/>
  <c r="D2034" i="13"/>
  <c r="D2035" i="13"/>
  <c r="D2036" i="13"/>
  <c r="D2037" i="13"/>
  <c r="D2038" i="13"/>
  <c r="D2039" i="13"/>
  <c r="D2040" i="13"/>
  <c r="D2041" i="13"/>
  <c r="D2042" i="13"/>
  <c r="D2043" i="13"/>
  <c r="D2044" i="13"/>
  <c r="D2045" i="13"/>
  <c r="D2046" i="13"/>
  <c r="D2047" i="13"/>
  <c r="D2048" i="13"/>
  <c r="D2049" i="13"/>
  <c r="D2050" i="13"/>
  <c r="D2051" i="13"/>
  <c r="D2052" i="13"/>
  <c r="D2053" i="13"/>
  <c r="D2054" i="13"/>
  <c r="D2055" i="13"/>
  <c r="D2056" i="13"/>
  <c r="D2057" i="13"/>
  <c r="D2058" i="13"/>
  <c r="D2059" i="13"/>
  <c r="D2060" i="13"/>
  <c r="D2061" i="13"/>
  <c r="D2062" i="13"/>
  <c r="D2063" i="13"/>
  <c r="D2064" i="13"/>
  <c r="D2065" i="13"/>
  <c r="D2066" i="13"/>
  <c r="D2067" i="13"/>
  <c r="D2068" i="13"/>
  <c r="D2069" i="13"/>
  <c r="D2070" i="13"/>
  <c r="D2071" i="13"/>
  <c r="D2072" i="13"/>
  <c r="D2073" i="13"/>
  <c r="D2074" i="13"/>
  <c r="D2075" i="13"/>
  <c r="D2076" i="13"/>
  <c r="D2077" i="13"/>
  <c r="D2078" i="13"/>
  <c r="D2079" i="13"/>
  <c r="D2080" i="13"/>
  <c r="D2081" i="13"/>
  <c r="D2082" i="13"/>
  <c r="D2083" i="13"/>
  <c r="D2084" i="13"/>
  <c r="D2085" i="13"/>
  <c r="D2086" i="13"/>
  <c r="D2087" i="13"/>
  <c r="D2088" i="13"/>
  <c r="D2089" i="13"/>
  <c r="D2090" i="13"/>
  <c r="D2091" i="13"/>
  <c r="D2092" i="13"/>
  <c r="D2093" i="13"/>
  <c r="D2094" i="13"/>
  <c r="D2095" i="13"/>
  <c r="D2096" i="13"/>
  <c r="D2097" i="13"/>
  <c r="D2098" i="13"/>
  <c r="D2099" i="13"/>
  <c r="D2100" i="13"/>
  <c r="D2101" i="13"/>
  <c r="D2102" i="13"/>
  <c r="D2103" i="13"/>
  <c r="D2104" i="13"/>
  <c r="D2105" i="13"/>
  <c r="D2106" i="13"/>
  <c r="D2107" i="13"/>
  <c r="D2108" i="13"/>
  <c r="D2109" i="13"/>
  <c r="D2110" i="13"/>
  <c r="D2111" i="13"/>
  <c r="D2112" i="13"/>
  <c r="D2113" i="13"/>
  <c r="D2114" i="13"/>
  <c r="D2115" i="13"/>
  <c r="D2116" i="13"/>
  <c r="D2117" i="13"/>
  <c r="D2118" i="13"/>
  <c r="D2119" i="13"/>
  <c r="D2120" i="13"/>
  <c r="D2121" i="13"/>
  <c r="D2122" i="13"/>
  <c r="D2123" i="13"/>
  <c r="D2124" i="13"/>
  <c r="D2125" i="13"/>
  <c r="D2126" i="13"/>
  <c r="D2127" i="13"/>
  <c r="D2128" i="13"/>
  <c r="D2129" i="13"/>
  <c r="D2130" i="13"/>
  <c r="D2131" i="13"/>
  <c r="D2132" i="13"/>
  <c r="D2133" i="13"/>
  <c r="D2134" i="13"/>
  <c r="D2135" i="13"/>
  <c r="D2136" i="13"/>
  <c r="D2137" i="13"/>
  <c r="D2138" i="13"/>
  <c r="D2139" i="13"/>
  <c r="D2140" i="13"/>
  <c r="D2141" i="13"/>
  <c r="D2142" i="13"/>
  <c r="D2143" i="13"/>
  <c r="D2144" i="13"/>
  <c r="D2145" i="13"/>
  <c r="D2146" i="13"/>
  <c r="D2147" i="13"/>
  <c r="D2148" i="13"/>
  <c r="D2149" i="13"/>
  <c r="D2150" i="13"/>
  <c r="D2151" i="13"/>
  <c r="D2152" i="13"/>
  <c r="D2153" i="13"/>
  <c r="D2154" i="13"/>
  <c r="D2155" i="13"/>
  <c r="D2156" i="13"/>
  <c r="D2157" i="13"/>
  <c r="D2158" i="13"/>
  <c r="D2159" i="13"/>
  <c r="D2160" i="13"/>
  <c r="D2161" i="13"/>
  <c r="D2162" i="13"/>
  <c r="D2163" i="13"/>
  <c r="D2164" i="13"/>
  <c r="D2165" i="13"/>
  <c r="D2166" i="13"/>
  <c r="D2167" i="13"/>
  <c r="D2168" i="13"/>
  <c r="D2169" i="13"/>
  <c r="D2170" i="13"/>
  <c r="D2171" i="13"/>
  <c r="D2172" i="13"/>
  <c r="D2173" i="13"/>
  <c r="D2174" i="13"/>
  <c r="D2175" i="13"/>
  <c r="D2176" i="13"/>
  <c r="D2177" i="13"/>
  <c r="D2178" i="13"/>
  <c r="D2179" i="13"/>
  <c r="D2180" i="13"/>
  <c r="D2181" i="13"/>
  <c r="D2182" i="13"/>
  <c r="D2183" i="13"/>
  <c r="D2184" i="13"/>
  <c r="D2185" i="13"/>
  <c r="D2186" i="13"/>
  <c r="D2187" i="13"/>
  <c r="D2188" i="13"/>
  <c r="D2189" i="13"/>
  <c r="D2190" i="13"/>
  <c r="D2191" i="13"/>
  <c r="D2192" i="13"/>
  <c r="D2193" i="13"/>
  <c r="D2194" i="13"/>
  <c r="D2195" i="13"/>
  <c r="D2196" i="13"/>
  <c r="D2197" i="13"/>
  <c r="D2198" i="13"/>
  <c r="D2199" i="13"/>
  <c r="D2200" i="13"/>
  <c r="D2201" i="13"/>
  <c r="D2202" i="13"/>
  <c r="D2203" i="13"/>
  <c r="D2204" i="13"/>
  <c r="D2205" i="13"/>
  <c r="D2206" i="13"/>
  <c r="D2207" i="13"/>
  <c r="D2208" i="13"/>
  <c r="D2209" i="13"/>
  <c r="D2210" i="13"/>
  <c r="D2211" i="13"/>
  <c r="D2212" i="13"/>
  <c r="D2213" i="13"/>
  <c r="D2214" i="13"/>
  <c r="D2215" i="13"/>
  <c r="D2216" i="13"/>
  <c r="D2217" i="13"/>
  <c r="D2218" i="13"/>
  <c r="D2219" i="13"/>
  <c r="D2220" i="13"/>
  <c r="D2221" i="13"/>
  <c r="D2222" i="13"/>
  <c r="D2223" i="13"/>
  <c r="D2224" i="13"/>
  <c r="D2225" i="13"/>
  <c r="D2226" i="13"/>
  <c r="D2227" i="13"/>
  <c r="D2228" i="13"/>
  <c r="D2229" i="13"/>
  <c r="D2230" i="13"/>
  <c r="D2231" i="13"/>
  <c r="D2232" i="13"/>
  <c r="D2233" i="13"/>
  <c r="D2234" i="13"/>
  <c r="D2235" i="13"/>
  <c r="D2236" i="13"/>
  <c r="D2237" i="13"/>
  <c r="D2238" i="13"/>
  <c r="D2239" i="13"/>
  <c r="D2240" i="13"/>
  <c r="D2241" i="13"/>
  <c r="D2242" i="13"/>
  <c r="D2243" i="13"/>
  <c r="D2244" i="13"/>
  <c r="D2245" i="13"/>
  <c r="D2246" i="13"/>
  <c r="D2247" i="13"/>
  <c r="D2248" i="13"/>
  <c r="D2249" i="13"/>
  <c r="D2250" i="13"/>
  <c r="D2251" i="13"/>
  <c r="D2252" i="13"/>
  <c r="D2253" i="13"/>
  <c r="D2254" i="13"/>
  <c r="D2255" i="13"/>
  <c r="D2256" i="13"/>
  <c r="D2257" i="13"/>
  <c r="D2258" i="13"/>
  <c r="D2259" i="13"/>
  <c r="D2260" i="13"/>
  <c r="D2261" i="13"/>
  <c r="D2262" i="13"/>
  <c r="D2263" i="13"/>
  <c r="D2264" i="13"/>
  <c r="D2265" i="13"/>
  <c r="D2266" i="13"/>
  <c r="D2267" i="13"/>
  <c r="D2268" i="13"/>
  <c r="D2269" i="13"/>
  <c r="D2270" i="13"/>
  <c r="D2271" i="13"/>
  <c r="D2272" i="13"/>
  <c r="D2273" i="13"/>
  <c r="D2274" i="13"/>
  <c r="D2275" i="13"/>
  <c r="D2276" i="13"/>
  <c r="D2277" i="13"/>
  <c r="D2278" i="13"/>
  <c r="D2279" i="13"/>
  <c r="D2280" i="13"/>
  <c r="D2281" i="13"/>
  <c r="D2282" i="13"/>
  <c r="D2283" i="13"/>
  <c r="D2284" i="13"/>
  <c r="D2285" i="13"/>
  <c r="D2286" i="13"/>
  <c r="D2287" i="13"/>
  <c r="D2288" i="13"/>
  <c r="D2289" i="13"/>
  <c r="D2290" i="13"/>
  <c r="D2291" i="13"/>
  <c r="D2292" i="13"/>
  <c r="D2293" i="13"/>
  <c r="D2294" i="13"/>
  <c r="D2295" i="13"/>
  <c r="D2296" i="13"/>
  <c r="D2297" i="13"/>
  <c r="D2298" i="13"/>
  <c r="D2299" i="13"/>
  <c r="D2300" i="13"/>
  <c r="D2301" i="13"/>
  <c r="D2302" i="13"/>
  <c r="D2303" i="13"/>
  <c r="D2304" i="13"/>
  <c r="D2305" i="13"/>
  <c r="D2306" i="13"/>
  <c r="D2307" i="13"/>
  <c r="D2308" i="13"/>
  <c r="D2309" i="13"/>
  <c r="D2310" i="13"/>
  <c r="D2311" i="13"/>
  <c r="D2312" i="13"/>
  <c r="D2313" i="13"/>
  <c r="D2314" i="13"/>
  <c r="D2315" i="13"/>
  <c r="D2316" i="13"/>
  <c r="D2317" i="13"/>
  <c r="D2318" i="13"/>
  <c r="D2319" i="13"/>
  <c r="D2320" i="13"/>
  <c r="D2321" i="13"/>
  <c r="D2322" i="13"/>
  <c r="D2323" i="13"/>
  <c r="D2324" i="13"/>
  <c r="D2325" i="13"/>
  <c r="D2326" i="13"/>
  <c r="D2327" i="13"/>
  <c r="D2328" i="13"/>
  <c r="D2329" i="13"/>
  <c r="D2330" i="13"/>
  <c r="D2331" i="13"/>
  <c r="D2332" i="13"/>
  <c r="D2333" i="13"/>
  <c r="D2334" i="13"/>
  <c r="D2335" i="13"/>
  <c r="D2336" i="13"/>
  <c r="D2" i="13"/>
  <c r="C3" i="13"/>
  <c r="C4" i="13"/>
  <c r="C5" i="13"/>
  <c r="C6" i="13"/>
  <c r="C7" i="13"/>
  <c r="C8" i="13"/>
  <c r="C9" i="13"/>
  <c r="C10" i="13"/>
  <c r="C11" i="13"/>
  <c r="C12" i="13"/>
  <c r="C13" i="13"/>
  <c r="C14" i="13"/>
  <c r="C15" i="13"/>
  <c r="C16" i="13"/>
  <c r="C17" i="13"/>
  <c r="C18" i="13"/>
  <c r="C19" i="13"/>
  <c r="C20" i="13"/>
  <c r="C21" i="13"/>
  <c r="C22" i="13"/>
  <c r="C23" i="13"/>
  <c r="C24" i="13"/>
  <c r="C25" i="13"/>
  <c r="C26" i="13"/>
  <c r="C27" i="13"/>
  <c r="C28" i="13"/>
  <c r="C29" i="13"/>
  <c r="C30" i="13"/>
  <c r="C31" i="13"/>
  <c r="C32" i="13"/>
  <c r="C33" i="13"/>
  <c r="C34" i="13"/>
  <c r="C35" i="13"/>
  <c r="C36" i="13"/>
  <c r="C37" i="13"/>
  <c r="C38" i="13"/>
  <c r="C39" i="13"/>
  <c r="C40" i="13"/>
  <c r="C41" i="13"/>
  <c r="C42" i="13"/>
  <c r="C43" i="13"/>
  <c r="C44" i="13"/>
  <c r="C45" i="13"/>
  <c r="C46" i="13"/>
  <c r="C47" i="13"/>
  <c r="C48" i="13"/>
  <c r="C49" i="13"/>
  <c r="C50" i="13"/>
  <c r="C51" i="13"/>
  <c r="C52" i="13"/>
  <c r="C53" i="13"/>
  <c r="C54" i="13"/>
  <c r="C55" i="13"/>
  <c r="C56" i="13"/>
  <c r="C57" i="13"/>
  <c r="C58" i="13"/>
  <c r="C59" i="13"/>
  <c r="C60" i="13"/>
  <c r="C61" i="13"/>
  <c r="C62" i="13"/>
  <c r="C63" i="13"/>
  <c r="C64" i="13"/>
  <c r="C65" i="13"/>
  <c r="C66" i="13"/>
  <c r="C67" i="13"/>
  <c r="C68" i="13"/>
  <c r="C69" i="13"/>
  <c r="C70" i="13"/>
  <c r="C71" i="13"/>
  <c r="C72" i="13"/>
  <c r="C73" i="13"/>
  <c r="C74" i="13"/>
  <c r="C75" i="13"/>
  <c r="C76" i="13"/>
  <c r="C77" i="13"/>
  <c r="C78" i="13"/>
  <c r="C79" i="13"/>
  <c r="C80" i="13"/>
  <c r="C81" i="13"/>
  <c r="C82" i="13"/>
  <c r="C83" i="13"/>
  <c r="C84" i="13"/>
  <c r="C85" i="13"/>
  <c r="C86" i="13"/>
  <c r="C87" i="13"/>
  <c r="C88" i="13"/>
  <c r="C89" i="13"/>
  <c r="C90" i="13"/>
  <c r="C91" i="13"/>
  <c r="C92" i="13"/>
  <c r="C93" i="13"/>
  <c r="C94" i="13"/>
  <c r="C95" i="13"/>
  <c r="C96" i="13"/>
  <c r="C97" i="13"/>
  <c r="C98" i="13"/>
  <c r="C99" i="13"/>
  <c r="C100" i="13"/>
  <c r="C101" i="13"/>
  <c r="C102" i="13"/>
  <c r="C103" i="13"/>
  <c r="C104" i="13"/>
  <c r="C105" i="13"/>
  <c r="C106" i="13"/>
  <c r="C107" i="13"/>
  <c r="C108" i="13"/>
  <c r="C109" i="13"/>
  <c r="C110" i="13"/>
  <c r="C111" i="13"/>
  <c r="C112" i="13"/>
  <c r="C113" i="13"/>
  <c r="C114" i="13"/>
  <c r="C115" i="13"/>
  <c r="C116" i="13"/>
  <c r="C117" i="13"/>
  <c r="C118" i="13"/>
  <c r="C119" i="13"/>
  <c r="C120" i="13"/>
  <c r="C121" i="13"/>
  <c r="C122" i="13"/>
  <c r="C123" i="13"/>
  <c r="C124" i="13"/>
  <c r="C125" i="13"/>
  <c r="C126" i="13"/>
  <c r="C127" i="13"/>
  <c r="C128" i="13"/>
  <c r="C129" i="13"/>
  <c r="C130" i="13"/>
  <c r="C131" i="13"/>
  <c r="C132" i="13"/>
  <c r="C133" i="13"/>
  <c r="C134" i="13"/>
  <c r="C135" i="13"/>
  <c r="C136" i="13"/>
  <c r="C137" i="13"/>
  <c r="C138" i="13"/>
  <c r="C139" i="13"/>
  <c r="C140" i="13"/>
  <c r="C141" i="13"/>
  <c r="C142" i="13"/>
  <c r="C143" i="13"/>
  <c r="C144" i="13"/>
  <c r="C145" i="13"/>
  <c r="C146" i="13"/>
  <c r="C147" i="13"/>
  <c r="C148" i="13"/>
  <c r="C149" i="13"/>
  <c r="C150" i="13"/>
  <c r="C151" i="13"/>
  <c r="C152" i="13"/>
  <c r="C153" i="13"/>
  <c r="C154" i="13"/>
  <c r="C155" i="13"/>
  <c r="C156" i="13"/>
  <c r="C157" i="13"/>
  <c r="C158" i="13"/>
  <c r="C159" i="13"/>
  <c r="C160" i="13"/>
  <c r="C161" i="13"/>
  <c r="C162" i="13"/>
  <c r="C163" i="13"/>
  <c r="C164" i="13"/>
  <c r="C165" i="13"/>
  <c r="C166" i="13"/>
  <c r="C167" i="13"/>
  <c r="C168" i="13"/>
  <c r="C169" i="13"/>
  <c r="C170" i="13"/>
  <c r="C171" i="13"/>
  <c r="C172" i="13"/>
  <c r="C173" i="13"/>
  <c r="C174" i="13"/>
  <c r="C175" i="13"/>
  <c r="C176" i="13"/>
  <c r="C177" i="13"/>
  <c r="C178" i="13"/>
  <c r="C179" i="13"/>
  <c r="C180" i="13"/>
  <c r="C181" i="13"/>
  <c r="C182" i="13"/>
  <c r="C183" i="13"/>
  <c r="C184" i="13"/>
  <c r="C185" i="13"/>
  <c r="C186" i="13"/>
  <c r="C187" i="13"/>
  <c r="C188" i="13"/>
  <c r="C189" i="13"/>
  <c r="C190" i="13"/>
  <c r="C191" i="13"/>
  <c r="C192" i="13"/>
  <c r="C193" i="13"/>
  <c r="C194" i="13"/>
  <c r="C195" i="13"/>
  <c r="C196" i="13"/>
  <c r="C197" i="13"/>
  <c r="C198" i="13"/>
  <c r="C199" i="13"/>
  <c r="C200" i="13"/>
  <c r="C201" i="13"/>
  <c r="C202" i="13"/>
  <c r="C203" i="13"/>
  <c r="C204" i="13"/>
  <c r="C205" i="13"/>
  <c r="C206" i="13"/>
  <c r="C207" i="13"/>
  <c r="C208" i="13"/>
  <c r="C209" i="13"/>
  <c r="C210" i="13"/>
  <c r="C211" i="13"/>
  <c r="C212" i="13"/>
  <c r="C213" i="13"/>
  <c r="C214" i="13"/>
  <c r="C215" i="13"/>
  <c r="C216" i="13"/>
  <c r="C217" i="13"/>
  <c r="C218" i="13"/>
  <c r="C219" i="13"/>
  <c r="C220" i="13"/>
  <c r="C221" i="13"/>
  <c r="C222" i="13"/>
  <c r="C223" i="13"/>
  <c r="C224" i="13"/>
  <c r="C225" i="13"/>
  <c r="C226" i="13"/>
  <c r="C227" i="13"/>
  <c r="C228" i="13"/>
  <c r="C229" i="13"/>
  <c r="C230" i="13"/>
  <c r="C231" i="13"/>
  <c r="C232" i="13"/>
  <c r="C233" i="13"/>
  <c r="C234" i="13"/>
  <c r="C235" i="13"/>
  <c r="C236" i="13"/>
  <c r="C237" i="13"/>
  <c r="C238" i="13"/>
  <c r="C239" i="13"/>
  <c r="C240" i="13"/>
  <c r="C241" i="13"/>
  <c r="C242" i="13"/>
  <c r="C243" i="13"/>
  <c r="C244" i="13"/>
  <c r="C245" i="13"/>
  <c r="C246" i="13"/>
  <c r="C247" i="13"/>
  <c r="C248" i="13"/>
  <c r="C249" i="13"/>
  <c r="C250" i="13"/>
  <c r="C251" i="13"/>
  <c r="C252" i="13"/>
  <c r="C253" i="13"/>
  <c r="C254" i="13"/>
  <c r="C255" i="13"/>
  <c r="C256" i="13"/>
  <c r="C257" i="13"/>
  <c r="C258" i="13"/>
  <c r="C259" i="13"/>
  <c r="C260" i="13"/>
  <c r="C261" i="13"/>
  <c r="C262" i="13"/>
  <c r="C263" i="13"/>
  <c r="C264" i="13"/>
  <c r="C265" i="13"/>
  <c r="C266" i="13"/>
  <c r="C267" i="13"/>
  <c r="C268" i="13"/>
  <c r="C269" i="13"/>
  <c r="C270" i="13"/>
  <c r="C271" i="13"/>
  <c r="C272" i="13"/>
  <c r="C273" i="13"/>
  <c r="C274" i="13"/>
  <c r="C275" i="13"/>
  <c r="C276" i="13"/>
  <c r="C277" i="13"/>
  <c r="C278" i="13"/>
  <c r="C279" i="13"/>
  <c r="C280" i="13"/>
  <c r="C281" i="13"/>
  <c r="C282" i="13"/>
  <c r="C283" i="13"/>
  <c r="C284" i="13"/>
  <c r="C285" i="13"/>
  <c r="C286" i="13"/>
  <c r="C287" i="13"/>
  <c r="C288" i="13"/>
  <c r="C289" i="13"/>
  <c r="C290" i="13"/>
  <c r="C291" i="13"/>
  <c r="C292" i="13"/>
  <c r="C293" i="13"/>
  <c r="C294" i="13"/>
  <c r="C295" i="13"/>
  <c r="C296" i="13"/>
  <c r="C297" i="13"/>
  <c r="C298" i="13"/>
  <c r="C299" i="13"/>
  <c r="C300" i="13"/>
  <c r="C301" i="13"/>
  <c r="C302" i="13"/>
  <c r="C303" i="13"/>
  <c r="C304" i="13"/>
  <c r="C305" i="13"/>
  <c r="C306" i="13"/>
  <c r="C307" i="13"/>
  <c r="C308" i="13"/>
  <c r="C309" i="13"/>
  <c r="C310" i="13"/>
  <c r="C311" i="13"/>
  <c r="C312" i="13"/>
  <c r="C313" i="13"/>
  <c r="C314" i="13"/>
  <c r="C315" i="13"/>
  <c r="C316" i="13"/>
  <c r="C317" i="13"/>
  <c r="C318" i="13"/>
  <c r="C319" i="13"/>
  <c r="C320" i="13"/>
  <c r="C321" i="13"/>
  <c r="C322" i="13"/>
  <c r="C323" i="13"/>
  <c r="C324" i="13"/>
  <c r="C325" i="13"/>
  <c r="C326" i="13"/>
  <c r="C327" i="13"/>
  <c r="C328" i="13"/>
  <c r="C329" i="13"/>
  <c r="C330" i="13"/>
  <c r="C331" i="13"/>
  <c r="C332" i="13"/>
  <c r="C333" i="13"/>
  <c r="C334" i="13"/>
  <c r="C335" i="13"/>
  <c r="C336" i="13"/>
  <c r="C337" i="13"/>
  <c r="C338" i="13"/>
  <c r="C339" i="13"/>
  <c r="C340" i="13"/>
  <c r="C341" i="13"/>
  <c r="C342" i="13"/>
  <c r="C343" i="13"/>
  <c r="C344" i="13"/>
  <c r="C345" i="13"/>
  <c r="C346" i="13"/>
  <c r="C347" i="13"/>
  <c r="C348" i="13"/>
  <c r="C349" i="13"/>
  <c r="C350" i="13"/>
  <c r="C351" i="13"/>
  <c r="C352" i="13"/>
  <c r="C353" i="13"/>
  <c r="C354" i="13"/>
  <c r="C355" i="13"/>
  <c r="C356" i="13"/>
  <c r="C357" i="13"/>
  <c r="C358" i="13"/>
  <c r="C359" i="13"/>
  <c r="C360" i="13"/>
  <c r="C361" i="13"/>
  <c r="C362" i="13"/>
  <c r="C363" i="13"/>
  <c r="C364" i="13"/>
  <c r="C365" i="13"/>
  <c r="C366" i="13"/>
  <c r="C367" i="13"/>
  <c r="C368" i="13"/>
  <c r="C369" i="13"/>
  <c r="C370" i="13"/>
  <c r="C371" i="13"/>
  <c r="C372" i="13"/>
  <c r="C373" i="13"/>
  <c r="C374" i="13"/>
  <c r="C375" i="13"/>
  <c r="C376" i="13"/>
  <c r="C377" i="13"/>
  <c r="C378" i="13"/>
  <c r="C379" i="13"/>
  <c r="C380" i="13"/>
  <c r="C381" i="13"/>
  <c r="C382" i="13"/>
  <c r="C383" i="13"/>
  <c r="C384" i="13"/>
  <c r="C385" i="13"/>
  <c r="C386" i="13"/>
  <c r="C387" i="13"/>
  <c r="C388" i="13"/>
  <c r="C389" i="13"/>
  <c r="C390" i="13"/>
  <c r="C391" i="13"/>
  <c r="C392" i="13"/>
  <c r="C393" i="13"/>
  <c r="C394" i="13"/>
  <c r="C395" i="13"/>
  <c r="C396" i="13"/>
  <c r="C397" i="13"/>
  <c r="C398" i="13"/>
  <c r="C399" i="13"/>
  <c r="C400" i="13"/>
  <c r="C401" i="13"/>
  <c r="C402" i="13"/>
  <c r="C403" i="13"/>
  <c r="C404" i="13"/>
  <c r="C405" i="13"/>
  <c r="C406" i="13"/>
  <c r="C407" i="13"/>
  <c r="C408" i="13"/>
  <c r="C409" i="13"/>
  <c r="C410" i="13"/>
  <c r="C411" i="13"/>
  <c r="C412" i="13"/>
  <c r="C413" i="13"/>
  <c r="C414" i="13"/>
  <c r="C415" i="13"/>
  <c r="C416" i="13"/>
  <c r="C417" i="13"/>
  <c r="C418" i="13"/>
  <c r="C419" i="13"/>
  <c r="C420" i="13"/>
  <c r="C421" i="13"/>
  <c r="C422" i="13"/>
  <c r="C423" i="13"/>
  <c r="C424" i="13"/>
  <c r="C425" i="13"/>
  <c r="C426" i="13"/>
  <c r="C427" i="13"/>
  <c r="C428" i="13"/>
  <c r="C429" i="13"/>
  <c r="C430" i="13"/>
  <c r="C431" i="13"/>
  <c r="C432" i="13"/>
  <c r="C433" i="13"/>
  <c r="C434" i="13"/>
  <c r="C435" i="13"/>
  <c r="C436" i="13"/>
  <c r="C437" i="13"/>
  <c r="C438" i="13"/>
  <c r="C439" i="13"/>
  <c r="C440" i="13"/>
  <c r="C441" i="13"/>
  <c r="C442" i="13"/>
  <c r="C443" i="13"/>
  <c r="C444" i="13"/>
  <c r="C445" i="13"/>
  <c r="C446" i="13"/>
  <c r="C447" i="13"/>
  <c r="C448" i="13"/>
  <c r="C449" i="13"/>
  <c r="C450" i="13"/>
  <c r="C451" i="13"/>
  <c r="C452" i="13"/>
  <c r="C453" i="13"/>
  <c r="C454" i="13"/>
  <c r="C455" i="13"/>
  <c r="C456" i="13"/>
  <c r="C457" i="13"/>
  <c r="C458" i="13"/>
  <c r="C459" i="13"/>
  <c r="C460" i="13"/>
  <c r="C461" i="13"/>
  <c r="C462" i="13"/>
  <c r="C463" i="13"/>
  <c r="C464" i="13"/>
  <c r="C465" i="13"/>
  <c r="C466" i="13"/>
  <c r="C467" i="13"/>
  <c r="C468" i="13"/>
  <c r="C469" i="13"/>
  <c r="C470" i="13"/>
  <c r="C471" i="13"/>
  <c r="C472" i="13"/>
  <c r="C473" i="13"/>
  <c r="C474" i="13"/>
  <c r="C475" i="13"/>
  <c r="C476" i="13"/>
  <c r="C477" i="13"/>
  <c r="C478" i="13"/>
  <c r="C479" i="13"/>
  <c r="C480" i="13"/>
  <c r="C481" i="13"/>
  <c r="C482" i="13"/>
  <c r="C483" i="13"/>
  <c r="C484" i="13"/>
  <c r="C485" i="13"/>
  <c r="C486" i="13"/>
  <c r="C487" i="13"/>
  <c r="C488" i="13"/>
  <c r="C489" i="13"/>
  <c r="C490" i="13"/>
  <c r="C491" i="13"/>
  <c r="C492" i="13"/>
  <c r="C493" i="13"/>
  <c r="C494" i="13"/>
  <c r="C495" i="13"/>
  <c r="C496" i="13"/>
  <c r="C497" i="13"/>
  <c r="C498" i="13"/>
  <c r="C499" i="13"/>
  <c r="C500" i="13"/>
  <c r="C501" i="13"/>
  <c r="C502" i="13"/>
  <c r="C503" i="13"/>
  <c r="C504" i="13"/>
  <c r="C505" i="13"/>
  <c r="C506" i="13"/>
  <c r="C507" i="13"/>
  <c r="C508" i="13"/>
  <c r="C509" i="13"/>
  <c r="C510" i="13"/>
  <c r="C511" i="13"/>
  <c r="C512" i="13"/>
  <c r="C513" i="13"/>
  <c r="C514" i="13"/>
  <c r="C515" i="13"/>
  <c r="C516" i="13"/>
  <c r="C517" i="13"/>
  <c r="C518" i="13"/>
  <c r="C519" i="13"/>
  <c r="C520" i="13"/>
  <c r="C521" i="13"/>
  <c r="C522" i="13"/>
  <c r="C523" i="13"/>
  <c r="C524" i="13"/>
  <c r="C525" i="13"/>
  <c r="C526" i="13"/>
  <c r="C527" i="13"/>
  <c r="C528" i="13"/>
  <c r="C529" i="13"/>
  <c r="C530" i="13"/>
  <c r="C531" i="13"/>
  <c r="C532" i="13"/>
  <c r="C533" i="13"/>
  <c r="C534" i="13"/>
  <c r="C535" i="13"/>
  <c r="C536" i="13"/>
  <c r="C537" i="13"/>
  <c r="C538" i="13"/>
  <c r="C539" i="13"/>
  <c r="C540" i="13"/>
  <c r="C541" i="13"/>
  <c r="C542" i="13"/>
  <c r="C543" i="13"/>
  <c r="C544" i="13"/>
  <c r="C545" i="13"/>
  <c r="C546" i="13"/>
  <c r="C547" i="13"/>
  <c r="C548" i="13"/>
  <c r="C549" i="13"/>
  <c r="C550" i="13"/>
  <c r="C551" i="13"/>
  <c r="C552" i="13"/>
  <c r="C553" i="13"/>
  <c r="C554" i="13"/>
  <c r="C555" i="13"/>
  <c r="C556" i="13"/>
  <c r="C557" i="13"/>
  <c r="C558" i="13"/>
  <c r="C559" i="13"/>
  <c r="C560" i="13"/>
  <c r="C561" i="13"/>
  <c r="C562" i="13"/>
  <c r="C563" i="13"/>
  <c r="C564" i="13"/>
  <c r="C565" i="13"/>
  <c r="C566" i="13"/>
  <c r="C567" i="13"/>
  <c r="C568" i="13"/>
  <c r="C569" i="13"/>
  <c r="C570" i="13"/>
  <c r="C571" i="13"/>
  <c r="C572" i="13"/>
  <c r="C573" i="13"/>
  <c r="C574" i="13"/>
  <c r="C575" i="13"/>
  <c r="C576" i="13"/>
  <c r="C577" i="13"/>
  <c r="C578" i="13"/>
  <c r="C579" i="13"/>
  <c r="C580" i="13"/>
  <c r="C581" i="13"/>
  <c r="C582" i="13"/>
  <c r="C583" i="13"/>
  <c r="C584" i="13"/>
  <c r="C585" i="13"/>
  <c r="C586" i="13"/>
  <c r="C587" i="13"/>
  <c r="C588" i="13"/>
  <c r="C589" i="13"/>
  <c r="C590" i="13"/>
  <c r="C591" i="13"/>
  <c r="C592" i="13"/>
  <c r="C593" i="13"/>
  <c r="C594" i="13"/>
  <c r="C595" i="13"/>
  <c r="C596" i="13"/>
  <c r="C597" i="13"/>
  <c r="C598" i="13"/>
  <c r="C599" i="13"/>
  <c r="C600" i="13"/>
  <c r="C601" i="13"/>
  <c r="C602" i="13"/>
  <c r="C603" i="13"/>
  <c r="C604" i="13"/>
  <c r="C605" i="13"/>
  <c r="C606" i="13"/>
  <c r="C607" i="13"/>
  <c r="C608" i="13"/>
  <c r="C609" i="13"/>
  <c r="C610" i="13"/>
  <c r="C611" i="13"/>
  <c r="C612" i="13"/>
  <c r="C613" i="13"/>
  <c r="C614" i="13"/>
  <c r="C615" i="13"/>
  <c r="C616" i="13"/>
  <c r="C617" i="13"/>
  <c r="C618" i="13"/>
  <c r="C619" i="13"/>
  <c r="C620" i="13"/>
  <c r="C621" i="13"/>
  <c r="C622" i="13"/>
  <c r="C623" i="13"/>
  <c r="C624" i="13"/>
  <c r="C625" i="13"/>
  <c r="C626" i="13"/>
  <c r="C627" i="13"/>
  <c r="C628" i="13"/>
  <c r="C629" i="13"/>
  <c r="C630" i="13"/>
  <c r="C631" i="13"/>
  <c r="C632" i="13"/>
  <c r="C633" i="13"/>
  <c r="C634" i="13"/>
  <c r="C635" i="13"/>
  <c r="C636" i="13"/>
  <c r="C637" i="13"/>
  <c r="C638" i="13"/>
  <c r="C639" i="13"/>
  <c r="C640" i="13"/>
  <c r="C641" i="13"/>
  <c r="C642" i="13"/>
  <c r="C643" i="13"/>
  <c r="C644" i="13"/>
  <c r="C645" i="13"/>
  <c r="C646" i="13"/>
  <c r="C647" i="13"/>
  <c r="C648" i="13"/>
  <c r="C649" i="13"/>
  <c r="C650" i="13"/>
  <c r="C651" i="13"/>
  <c r="C652" i="13"/>
  <c r="C653" i="13"/>
  <c r="C654" i="13"/>
  <c r="C655" i="13"/>
  <c r="C656" i="13"/>
  <c r="C657" i="13"/>
  <c r="C658" i="13"/>
  <c r="C659" i="13"/>
  <c r="C660" i="13"/>
  <c r="C661" i="13"/>
  <c r="C662" i="13"/>
  <c r="C663" i="13"/>
  <c r="C664" i="13"/>
  <c r="C665" i="13"/>
  <c r="C666" i="13"/>
  <c r="C667" i="13"/>
  <c r="C668" i="13"/>
  <c r="C669" i="13"/>
  <c r="C670" i="13"/>
  <c r="C671" i="13"/>
  <c r="C672" i="13"/>
  <c r="C673" i="13"/>
  <c r="C674" i="13"/>
  <c r="C675" i="13"/>
  <c r="C676" i="13"/>
  <c r="C677" i="13"/>
  <c r="C678" i="13"/>
  <c r="C679" i="13"/>
  <c r="C680" i="13"/>
  <c r="C681" i="13"/>
  <c r="C682" i="13"/>
  <c r="C683" i="13"/>
  <c r="C684" i="13"/>
  <c r="C685" i="13"/>
  <c r="C686" i="13"/>
  <c r="C687" i="13"/>
  <c r="C688" i="13"/>
  <c r="C689" i="13"/>
  <c r="C690" i="13"/>
  <c r="C691" i="13"/>
  <c r="C692" i="13"/>
  <c r="C693" i="13"/>
  <c r="C694" i="13"/>
  <c r="C695" i="13"/>
  <c r="C696" i="13"/>
  <c r="C697" i="13"/>
  <c r="C698" i="13"/>
  <c r="C699" i="13"/>
  <c r="C700" i="13"/>
  <c r="C701" i="13"/>
  <c r="C702" i="13"/>
  <c r="C703" i="13"/>
  <c r="C704" i="13"/>
  <c r="C705" i="13"/>
  <c r="C706" i="13"/>
  <c r="C707" i="13"/>
  <c r="C708" i="13"/>
  <c r="C709" i="13"/>
  <c r="C710" i="13"/>
  <c r="C711" i="13"/>
  <c r="C712" i="13"/>
  <c r="C713" i="13"/>
  <c r="C714" i="13"/>
  <c r="C715" i="13"/>
  <c r="C716" i="13"/>
  <c r="C717" i="13"/>
  <c r="C718" i="13"/>
  <c r="C719" i="13"/>
  <c r="C720" i="13"/>
  <c r="C721" i="13"/>
  <c r="C722" i="13"/>
  <c r="C723" i="13"/>
  <c r="C724" i="13"/>
  <c r="C725" i="13"/>
  <c r="C726" i="13"/>
  <c r="C727" i="13"/>
  <c r="C728" i="13"/>
  <c r="C729" i="13"/>
  <c r="C730" i="13"/>
  <c r="C731" i="13"/>
  <c r="C732" i="13"/>
  <c r="C733" i="13"/>
  <c r="C734" i="13"/>
  <c r="C735" i="13"/>
  <c r="C736" i="13"/>
  <c r="C737" i="13"/>
  <c r="C738" i="13"/>
  <c r="C739" i="13"/>
  <c r="C740" i="13"/>
  <c r="C741" i="13"/>
  <c r="C742" i="13"/>
  <c r="C743" i="13"/>
  <c r="C744" i="13"/>
  <c r="C745" i="13"/>
  <c r="C746" i="13"/>
  <c r="C747" i="13"/>
  <c r="C748" i="13"/>
  <c r="C749" i="13"/>
  <c r="C750" i="13"/>
  <c r="C751" i="13"/>
  <c r="C752" i="13"/>
  <c r="C753" i="13"/>
  <c r="C754" i="13"/>
  <c r="C755" i="13"/>
  <c r="C756" i="13"/>
  <c r="C757" i="13"/>
  <c r="C758" i="13"/>
  <c r="C759" i="13"/>
  <c r="C760" i="13"/>
  <c r="C761" i="13"/>
  <c r="C762" i="13"/>
  <c r="C763" i="13"/>
  <c r="C764" i="13"/>
  <c r="C765" i="13"/>
  <c r="C766" i="13"/>
  <c r="C767" i="13"/>
  <c r="C768" i="13"/>
  <c r="C769" i="13"/>
  <c r="C770" i="13"/>
  <c r="C771" i="13"/>
  <c r="C772" i="13"/>
  <c r="C773" i="13"/>
  <c r="C774" i="13"/>
  <c r="C775" i="13"/>
  <c r="C776" i="13"/>
  <c r="C777" i="13"/>
  <c r="C778" i="13"/>
  <c r="C779" i="13"/>
  <c r="C780" i="13"/>
  <c r="C781" i="13"/>
  <c r="C782" i="13"/>
  <c r="C783" i="13"/>
  <c r="C784" i="13"/>
  <c r="C785" i="13"/>
  <c r="C786" i="13"/>
  <c r="C787" i="13"/>
  <c r="C788" i="13"/>
  <c r="C789" i="13"/>
  <c r="C790" i="13"/>
  <c r="C791" i="13"/>
  <c r="C792" i="13"/>
  <c r="C793" i="13"/>
  <c r="C794" i="13"/>
  <c r="C795" i="13"/>
  <c r="C796" i="13"/>
  <c r="C797" i="13"/>
  <c r="C798" i="13"/>
  <c r="C799" i="13"/>
  <c r="C800" i="13"/>
  <c r="C801" i="13"/>
  <c r="C802" i="13"/>
  <c r="C803" i="13"/>
  <c r="C804" i="13"/>
  <c r="C805" i="13"/>
  <c r="C806" i="13"/>
  <c r="C807" i="13"/>
  <c r="C808" i="13"/>
  <c r="C809" i="13"/>
  <c r="C810" i="13"/>
  <c r="C811" i="13"/>
  <c r="C812" i="13"/>
  <c r="C813" i="13"/>
  <c r="C814" i="13"/>
  <c r="C815" i="13"/>
  <c r="C816" i="13"/>
  <c r="C817" i="13"/>
  <c r="C818" i="13"/>
  <c r="C819" i="13"/>
  <c r="C820" i="13"/>
  <c r="C821" i="13"/>
  <c r="C822" i="13"/>
  <c r="C823" i="13"/>
  <c r="C824" i="13"/>
  <c r="C825" i="13"/>
  <c r="C826" i="13"/>
  <c r="C827" i="13"/>
  <c r="C828" i="13"/>
  <c r="C829" i="13"/>
  <c r="C830" i="13"/>
  <c r="C831" i="13"/>
  <c r="C832" i="13"/>
  <c r="C833" i="13"/>
  <c r="C834" i="13"/>
  <c r="C835" i="13"/>
  <c r="C836" i="13"/>
  <c r="C837" i="13"/>
  <c r="C838" i="13"/>
  <c r="C839" i="13"/>
  <c r="C840" i="13"/>
  <c r="C841" i="13"/>
  <c r="C842" i="13"/>
  <c r="C843" i="13"/>
  <c r="C844" i="13"/>
  <c r="C845" i="13"/>
  <c r="C846" i="13"/>
  <c r="C847" i="13"/>
  <c r="C848" i="13"/>
  <c r="C849" i="13"/>
  <c r="C850" i="13"/>
  <c r="C851" i="13"/>
  <c r="C852" i="13"/>
  <c r="C853" i="13"/>
  <c r="C854" i="13"/>
  <c r="C855" i="13"/>
  <c r="C856" i="13"/>
  <c r="C857" i="13"/>
  <c r="C858" i="13"/>
  <c r="C859" i="13"/>
  <c r="C860" i="13"/>
  <c r="C861" i="13"/>
  <c r="C862" i="13"/>
  <c r="C863" i="13"/>
  <c r="C864" i="13"/>
  <c r="C865" i="13"/>
  <c r="C866" i="13"/>
  <c r="C867" i="13"/>
  <c r="C868" i="13"/>
  <c r="C869" i="13"/>
  <c r="C870" i="13"/>
  <c r="C871" i="13"/>
  <c r="C872" i="13"/>
  <c r="C873" i="13"/>
  <c r="C874" i="13"/>
  <c r="C875" i="13"/>
  <c r="C876" i="13"/>
  <c r="C877" i="13"/>
  <c r="C878" i="13"/>
  <c r="C879" i="13"/>
  <c r="C880" i="13"/>
  <c r="C881" i="13"/>
  <c r="C882" i="13"/>
  <c r="C883" i="13"/>
  <c r="C884" i="13"/>
  <c r="C885" i="13"/>
  <c r="C886" i="13"/>
  <c r="C887" i="13"/>
  <c r="C888" i="13"/>
  <c r="C889" i="13"/>
  <c r="C890" i="13"/>
  <c r="C891" i="13"/>
  <c r="C892" i="13"/>
  <c r="C893" i="13"/>
  <c r="C894" i="13"/>
  <c r="C895" i="13"/>
  <c r="C896" i="13"/>
  <c r="C897" i="13"/>
  <c r="C898" i="13"/>
  <c r="C899" i="13"/>
  <c r="C900" i="13"/>
  <c r="C901" i="13"/>
  <c r="C902" i="13"/>
  <c r="C903" i="13"/>
  <c r="C904" i="13"/>
  <c r="C905" i="13"/>
  <c r="C906" i="13"/>
  <c r="C907" i="13"/>
  <c r="C908" i="13"/>
  <c r="C909" i="13"/>
  <c r="C910" i="13"/>
  <c r="C911" i="13"/>
  <c r="C912" i="13"/>
  <c r="C913" i="13"/>
  <c r="C914" i="13"/>
  <c r="C915" i="13"/>
  <c r="C916" i="13"/>
  <c r="C917" i="13"/>
  <c r="C918" i="13"/>
  <c r="C919" i="13"/>
  <c r="C920" i="13"/>
  <c r="C921" i="13"/>
  <c r="C922" i="13"/>
  <c r="C923" i="13"/>
  <c r="C924" i="13"/>
  <c r="C925" i="13"/>
  <c r="C926" i="13"/>
  <c r="C927" i="13"/>
  <c r="C928" i="13"/>
  <c r="C929" i="13"/>
  <c r="C930" i="13"/>
  <c r="C931" i="13"/>
  <c r="C932" i="13"/>
  <c r="C933" i="13"/>
  <c r="C934" i="13"/>
  <c r="C935" i="13"/>
  <c r="C936" i="13"/>
  <c r="C937" i="13"/>
  <c r="C938" i="13"/>
  <c r="C939" i="13"/>
  <c r="C940" i="13"/>
  <c r="C941" i="13"/>
  <c r="C942" i="13"/>
  <c r="C943" i="13"/>
  <c r="C944" i="13"/>
  <c r="C945" i="13"/>
  <c r="C946" i="13"/>
  <c r="C947" i="13"/>
  <c r="C948" i="13"/>
  <c r="C949" i="13"/>
  <c r="C950" i="13"/>
  <c r="C951" i="13"/>
  <c r="C952" i="13"/>
  <c r="C953" i="13"/>
  <c r="C954" i="13"/>
  <c r="C955" i="13"/>
  <c r="C956" i="13"/>
  <c r="C957" i="13"/>
  <c r="C958" i="13"/>
  <c r="C959" i="13"/>
  <c r="C960" i="13"/>
  <c r="C961" i="13"/>
  <c r="C962" i="13"/>
  <c r="C963" i="13"/>
  <c r="C964" i="13"/>
  <c r="C965" i="13"/>
  <c r="C966" i="13"/>
  <c r="C967" i="13"/>
  <c r="C968" i="13"/>
  <c r="C969" i="13"/>
  <c r="C970" i="13"/>
  <c r="C971" i="13"/>
  <c r="C972" i="13"/>
  <c r="C973" i="13"/>
  <c r="C974" i="13"/>
  <c r="C975" i="13"/>
  <c r="C976" i="13"/>
  <c r="C977" i="13"/>
  <c r="C978" i="13"/>
  <c r="C979" i="13"/>
  <c r="C980" i="13"/>
  <c r="C981" i="13"/>
  <c r="C982" i="13"/>
  <c r="C983" i="13"/>
  <c r="C984" i="13"/>
  <c r="C985" i="13"/>
  <c r="C986" i="13"/>
  <c r="C987" i="13"/>
  <c r="C988" i="13"/>
  <c r="C989" i="13"/>
  <c r="C990" i="13"/>
  <c r="C991" i="13"/>
  <c r="C992" i="13"/>
  <c r="C993" i="13"/>
  <c r="C994" i="13"/>
  <c r="C995" i="13"/>
  <c r="C996" i="13"/>
  <c r="C997" i="13"/>
  <c r="C998" i="13"/>
  <c r="C999" i="13"/>
  <c r="C1000" i="13"/>
  <c r="C1001" i="13"/>
  <c r="C1002" i="13"/>
  <c r="C1003" i="13"/>
  <c r="C1004" i="13"/>
  <c r="C1005" i="13"/>
  <c r="C1006" i="13"/>
  <c r="C1007" i="13"/>
  <c r="C1008" i="13"/>
  <c r="C1009" i="13"/>
  <c r="C1010" i="13"/>
  <c r="C1011" i="13"/>
  <c r="C1012" i="13"/>
  <c r="C1013" i="13"/>
  <c r="C1014" i="13"/>
  <c r="C1015" i="13"/>
  <c r="C1016" i="13"/>
  <c r="C1017" i="13"/>
  <c r="C1018" i="13"/>
  <c r="C1019" i="13"/>
  <c r="C1020" i="13"/>
  <c r="C1021" i="13"/>
  <c r="C1022" i="13"/>
  <c r="C1023" i="13"/>
  <c r="C1024" i="13"/>
  <c r="C1025" i="13"/>
  <c r="C1026" i="13"/>
  <c r="C1027" i="13"/>
  <c r="C1028" i="13"/>
  <c r="C1029" i="13"/>
  <c r="C1030" i="13"/>
  <c r="C1031" i="13"/>
  <c r="C1032" i="13"/>
  <c r="C1033" i="13"/>
  <c r="C1034" i="13"/>
  <c r="C1035" i="13"/>
  <c r="C1036" i="13"/>
  <c r="C1037" i="13"/>
  <c r="C1038" i="13"/>
  <c r="C1039" i="13"/>
  <c r="C1040" i="13"/>
  <c r="C1041" i="13"/>
  <c r="C1042" i="13"/>
  <c r="C1043" i="13"/>
  <c r="C1044" i="13"/>
  <c r="C1045" i="13"/>
  <c r="C1046" i="13"/>
  <c r="C1047" i="13"/>
  <c r="C1048" i="13"/>
  <c r="C1049" i="13"/>
  <c r="C1050" i="13"/>
  <c r="C1051" i="13"/>
  <c r="C1052" i="13"/>
  <c r="C1053" i="13"/>
  <c r="C1054" i="13"/>
  <c r="C1055" i="13"/>
  <c r="C1056" i="13"/>
  <c r="C1057" i="13"/>
  <c r="C1058" i="13"/>
  <c r="C1059" i="13"/>
  <c r="C1060" i="13"/>
  <c r="C1061" i="13"/>
  <c r="C1062" i="13"/>
  <c r="C1063" i="13"/>
  <c r="C1064" i="13"/>
  <c r="C1065" i="13"/>
  <c r="C1066" i="13"/>
  <c r="C1067" i="13"/>
  <c r="C1068" i="13"/>
  <c r="C1069" i="13"/>
  <c r="C1070" i="13"/>
  <c r="C1071" i="13"/>
  <c r="C1072" i="13"/>
  <c r="C1073" i="13"/>
  <c r="C1074" i="13"/>
  <c r="C1075" i="13"/>
  <c r="C1076" i="13"/>
  <c r="C1077" i="13"/>
  <c r="C1078" i="13"/>
  <c r="C1079" i="13"/>
  <c r="C1080" i="13"/>
  <c r="C1081" i="13"/>
  <c r="C1082" i="13"/>
  <c r="C1083" i="13"/>
  <c r="C1084" i="13"/>
  <c r="C1085" i="13"/>
  <c r="C1086" i="13"/>
  <c r="C1087" i="13"/>
  <c r="C1088" i="13"/>
  <c r="C1089" i="13"/>
  <c r="C1090" i="13"/>
  <c r="C1091" i="13"/>
  <c r="C1092" i="13"/>
  <c r="C1093" i="13"/>
  <c r="C1094" i="13"/>
  <c r="C1095" i="13"/>
  <c r="C1096" i="13"/>
  <c r="C1097" i="13"/>
  <c r="C1098" i="13"/>
  <c r="C1099" i="13"/>
  <c r="C1100" i="13"/>
  <c r="C1101" i="13"/>
  <c r="C1102" i="13"/>
  <c r="C1103" i="13"/>
  <c r="C1104" i="13"/>
  <c r="C1105" i="13"/>
  <c r="C1106" i="13"/>
  <c r="C1107" i="13"/>
  <c r="C1108" i="13"/>
  <c r="C1109" i="13"/>
  <c r="C1110" i="13"/>
  <c r="C1111" i="13"/>
  <c r="C1112" i="13"/>
  <c r="C1113" i="13"/>
  <c r="C1114" i="13"/>
  <c r="C1115" i="13"/>
  <c r="C1116" i="13"/>
  <c r="C1117" i="13"/>
  <c r="C1118" i="13"/>
  <c r="C1119" i="13"/>
  <c r="C1120" i="13"/>
  <c r="C1121" i="13"/>
  <c r="C1122" i="13"/>
  <c r="C1123" i="13"/>
  <c r="C1124" i="13"/>
  <c r="C1125" i="13"/>
  <c r="C1126" i="13"/>
  <c r="C1127" i="13"/>
  <c r="C1128" i="13"/>
  <c r="C1129" i="13"/>
  <c r="C1130" i="13"/>
  <c r="C1131" i="13"/>
  <c r="C1132" i="13"/>
  <c r="C1133" i="13"/>
  <c r="C1134" i="13"/>
  <c r="C1135" i="13"/>
  <c r="C1136" i="13"/>
  <c r="C1137" i="13"/>
  <c r="C1138" i="13"/>
  <c r="C1139" i="13"/>
  <c r="C1140" i="13"/>
  <c r="C1141" i="13"/>
  <c r="C1142" i="13"/>
  <c r="C1143" i="13"/>
  <c r="C1144" i="13"/>
  <c r="C1145" i="13"/>
  <c r="C1146" i="13"/>
  <c r="C1147" i="13"/>
  <c r="C1148" i="13"/>
  <c r="C1149" i="13"/>
  <c r="C1150" i="13"/>
  <c r="C1151" i="13"/>
  <c r="C1152" i="13"/>
  <c r="C1153" i="13"/>
  <c r="C1154" i="13"/>
  <c r="C1155" i="13"/>
  <c r="C1156" i="13"/>
  <c r="C1157" i="13"/>
  <c r="C1158" i="13"/>
  <c r="C1159" i="13"/>
  <c r="C1160" i="13"/>
  <c r="C1161" i="13"/>
  <c r="C1162" i="13"/>
  <c r="C1163" i="13"/>
  <c r="C1164" i="13"/>
  <c r="C1165" i="13"/>
  <c r="C1166" i="13"/>
  <c r="C1167" i="13"/>
  <c r="C1168" i="13"/>
  <c r="C1169" i="13"/>
  <c r="C1170" i="13"/>
  <c r="C1171" i="13"/>
  <c r="C1172" i="13"/>
  <c r="C1173" i="13"/>
  <c r="C1174" i="13"/>
  <c r="C1175" i="13"/>
  <c r="C1176" i="13"/>
  <c r="C1177" i="13"/>
  <c r="C1178" i="13"/>
  <c r="C1179" i="13"/>
  <c r="C1180" i="13"/>
  <c r="C1181" i="13"/>
  <c r="C1182" i="13"/>
  <c r="C1183" i="13"/>
  <c r="C1184" i="13"/>
  <c r="C1185" i="13"/>
  <c r="C1186" i="13"/>
  <c r="C1187" i="13"/>
  <c r="C1188" i="13"/>
  <c r="C1189" i="13"/>
  <c r="C1190" i="13"/>
  <c r="C1191" i="13"/>
  <c r="C1192" i="13"/>
  <c r="C1193" i="13"/>
  <c r="C1194" i="13"/>
  <c r="C1195" i="13"/>
  <c r="C1196" i="13"/>
  <c r="C1197" i="13"/>
  <c r="C1198" i="13"/>
  <c r="C1199" i="13"/>
  <c r="C1200" i="13"/>
  <c r="C1201" i="13"/>
  <c r="C1202" i="13"/>
  <c r="C1203" i="13"/>
  <c r="C1204" i="13"/>
  <c r="C1205" i="13"/>
  <c r="C1206" i="13"/>
  <c r="C1207" i="13"/>
  <c r="C1208" i="13"/>
  <c r="C1209" i="13"/>
  <c r="C1210" i="13"/>
  <c r="C1211" i="13"/>
  <c r="C1212" i="13"/>
  <c r="C1213" i="13"/>
  <c r="C1214" i="13"/>
  <c r="C1215" i="13"/>
  <c r="C1216" i="13"/>
  <c r="C1217" i="13"/>
  <c r="C1218" i="13"/>
  <c r="C1219" i="13"/>
  <c r="C1220" i="13"/>
  <c r="C1221" i="13"/>
  <c r="C1222" i="13"/>
  <c r="C1223" i="13"/>
  <c r="C1224" i="13"/>
  <c r="C1225" i="13"/>
  <c r="C1226" i="13"/>
  <c r="C1227" i="13"/>
  <c r="C1228" i="13"/>
  <c r="C1229" i="13"/>
  <c r="C1230" i="13"/>
  <c r="C1231" i="13"/>
  <c r="C1232" i="13"/>
  <c r="C1233" i="13"/>
  <c r="C1234" i="13"/>
  <c r="C1235" i="13"/>
  <c r="C1236" i="13"/>
  <c r="C1237" i="13"/>
  <c r="C1238" i="13"/>
  <c r="C1239" i="13"/>
  <c r="C1240" i="13"/>
  <c r="C1241" i="13"/>
  <c r="C1242" i="13"/>
  <c r="C1243" i="13"/>
  <c r="C1244" i="13"/>
  <c r="C1245" i="13"/>
  <c r="C1246" i="13"/>
  <c r="C1247" i="13"/>
  <c r="C1248" i="13"/>
  <c r="C1249" i="13"/>
  <c r="C1250" i="13"/>
  <c r="C1251" i="13"/>
  <c r="C1252" i="13"/>
  <c r="C1253" i="13"/>
  <c r="C1254" i="13"/>
  <c r="C1255" i="13"/>
  <c r="C1256" i="13"/>
  <c r="C1257" i="13"/>
  <c r="C1258" i="13"/>
  <c r="C1259" i="13"/>
  <c r="C1260" i="13"/>
  <c r="C1261" i="13"/>
  <c r="C1262" i="13"/>
  <c r="C1263" i="13"/>
  <c r="C1264" i="13"/>
  <c r="C1265" i="13"/>
  <c r="C1266" i="13"/>
  <c r="C1267" i="13"/>
  <c r="C1268" i="13"/>
  <c r="C1269" i="13"/>
  <c r="C1270" i="13"/>
  <c r="C1271" i="13"/>
  <c r="C1272" i="13"/>
  <c r="C1273" i="13"/>
  <c r="C1274" i="13"/>
  <c r="C1275" i="13"/>
  <c r="C1276" i="13"/>
  <c r="C1277" i="13"/>
  <c r="C1278" i="13"/>
  <c r="C1279" i="13"/>
  <c r="C1280" i="13"/>
  <c r="C1281" i="13"/>
  <c r="C1282" i="13"/>
  <c r="C1283" i="13"/>
  <c r="C1284" i="13"/>
  <c r="C1285" i="13"/>
  <c r="C1286" i="13"/>
  <c r="C1287" i="13"/>
  <c r="C1288" i="13"/>
  <c r="C1289" i="13"/>
  <c r="C1290" i="13"/>
  <c r="C1291" i="13"/>
  <c r="C1292" i="13"/>
  <c r="C1293" i="13"/>
  <c r="C1294" i="13"/>
  <c r="C1295" i="13"/>
  <c r="C1296" i="13"/>
  <c r="C1297" i="13"/>
  <c r="C1298" i="13"/>
  <c r="C1299" i="13"/>
  <c r="C1300" i="13"/>
  <c r="C1301" i="13"/>
  <c r="C1302" i="13"/>
  <c r="C1303" i="13"/>
  <c r="C1304" i="13"/>
  <c r="C1305" i="13"/>
  <c r="C1306" i="13"/>
  <c r="C1307" i="13"/>
  <c r="C1308" i="13"/>
  <c r="C1309" i="13"/>
  <c r="C1310" i="13"/>
  <c r="C1311" i="13"/>
  <c r="C1312" i="13"/>
  <c r="C1313" i="13"/>
  <c r="C1314" i="13"/>
  <c r="C1315" i="13"/>
  <c r="C1316" i="13"/>
  <c r="C1317" i="13"/>
  <c r="C1318" i="13"/>
  <c r="C1319" i="13"/>
  <c r="C1320" i="13"/>
  <c r="C1321" i="13"/>
  <c r="C1322" i="13"/>
  <c r="C1323" i="13"/>
  <c r="C1324" i="13"/>
  <c r="C1325" i="13"/>
  <c r="C1326" i="13"/>
  <c r="C1327" i="13"/>
  <c r="C1328" i="13"/>
  <c r="C1329" i="13"/>
  <c r="C1330" i="13"/>
  <c r="C1331" i="13"/>
  <c r="C1332" i="13"/>
  <c r="C1333" i="13"/>
  <c r="C1334" i="13"/>
  <c r="C1335" i="13"/>
  <c r="C1336" i="13"/>
  <c r="C1337" i="13"/>
  <c r="C1338" i="13"/>
  <c r="C1339" i="13"/>
  <c r="C1340" i="13"/>
  <c r="C1341" i="13"/>
  <c r="C1342" i="13"/>
  <c r="C1343" i="13"/>
  <c r="C1344" i="13"/>
  <c r="C1345" i="13"/>
  <c r="C1346" i="13"/>
  <c r="C1347" i="13"/>
  <c r="C1348" i="13"/>
  <c r="C1349" i="13"/>
  <c r="C1350" i="13"/>
  <c r="C1351" i="13"/>
  <c r="C1352" i="13"/>
  <c r="C1353" i="13"/>
  <c r="C1354" i="13"/>
  <c r="C1355" i="13"/>
  <c r="C1356" i="13"/>
  <c r="C1357" i="13"/>
  <c r="C1358" i="13"/>
  <c r="C1359" i="13"/>
  <c r="C1360" i="13"/>
  <c r="C1361" i="13"/>
  <c r="C1362" i="13"/>
  <c r="C1363" i="13"/>
  <c r="C1364" i="13"/>
  <c r="C1365" i="13"/>
  <c r="C1366" i="13"/>
  <c r="C1367" i="13"/>
  <c r="C1368" i="13"/>
  <c r="C1369" i="13"/>
  <c r="C1370" i="13"/>
  <c r="C1371" i="13"/>
  <c r="C1372" i="13"/>
  <c r="C1373" i="13"/>
  <c r="C1374" i="13"/>
  <c r="C1375" i="13"/>
  <c r="C1376" i="13"/>
  <c r="C1377" i="13"/>
  <c r="C1378" i="13"/>
  <c r="C1379" i="13"/>
  <c r="C1380" i="13"/>
  <c r="C1381" i="13"/>
  <c r="C1382" i="13"/>
  <c r="C1383" i="13"/>
  <c r="C1384" i="13"/>
  <c r="C1385" i="13"/>
  <c r="C1386" i="13"/>
  <c r="C1387" i="13"/>
  <c r="C1388" i="13"/>
  <c r="C1389" i="13"/>
  <c r="C1390" i="13"/>
  <c r="C1391" i="13"/>
  <c r="C1392" i="13"/>
  <c r="C1393" i="13"/>
  <c r="C1394" i="13"/>
  <c r="C1395" i="13"/>
  <c r="C1396" i="13"/>
  <c r="C1397" i="13"/>
  <c r="C1398" i="13"/>
  <c r="C1399" i="13"/>
  <c r="C1400" i="13"/>
  <c r="C1401" i="13"/>
  <c r="C1402" i="13"/>
  <c r="C1403" i="13"/>
  <c r="C1404" i="13"/>
  <c r="C1405" i="13"/>
  <c r="C1406" i="13"/>
  <c r="C1407" i="13"/>
  <c r="C1408" i="13"/>
  <c r="C1409" i="13"/>
  <c r="C1410" i="13"/>
  <c r="C1411" i="13"/>
  <c r="C1412" i="13"/>
  <c r="C1413" i="13"/>
  <c r="C1414" i="13"/>
  <c r="C1415" i="13"/>
  <c r="C1416" i="13"/>
  <c r="C1417" i="13"/>
  <c r="C1418" i="13"/>
  <c r="C1419" i="13"/>
  <c r="C1420" i="13"/>
  <c r="C1421" i="13"/>
  <c r="C1422" i="13"/>
  <c r="C1423" i="13"/>
  <c r="C1424" i="13"/>
  <c r="C1425" i="13"/>
  <c r="C1426" i="13"/>
  <c r="C1427" i="13"/>
  <c r="C1428" i="13"/>
  <c r="C1429" i="13"/>
  <c r="C1430" i="13"/>
  <c r="C1431" i="13"/>
  <c r="C1432" i="13"/>
  <c r="C1433" i="13"/>
  <c r="C1434" i="13"/>
  <c r="C1435" i="13"/>
  <c r="C1436" i="13"/>
  <c r="C1437" i="13"/>
  <c r="C1438" i="13"/>
  <c r="C1439" i="13"/>
  <c r="C1440" i="13"/>
  <c r="C1441" i="13"/>
  <c r="C1442" i="13"/>
  <c r="C1443" i="13"/>
  <c r="C1444" i="13"/>
  <c r="C1445" i="13"/>
  <c r="C1446" i="13"/>
  <c r="C1447" i="13"/>
  <c r="C1448" i="13"/>
  <c r="C1449" i="13"/>
  <c r="C1450" i="13"/>
  <c r="C1451" i="13"/>
  <c r="C1452" i="13"/>
  <c r="C1453" i="13"/>
  <c r="C1454" i="13"/>
  <c r="C1455" i="13"/>
  <c r="C1456" i="13"/>
  <c r="C1457" i="13"/>
  <c r="C1458" i="13"/>
  <c r="C1459" i="13"/>
  <c r="C1460" i="13"/>
  <c r="C1461" i="13"/>
  <c r="C1462" i="13"/>
  <c r="C1463" i="13"/>
  <c r="C1464" i="13"/>
  <c r="C1465" i="13"/>
  <c r="C1466" i="13"/>
  <c r="C1467" i="13"/>
  <c r="C1468" i="13"/>
  <c r="C1469" i="13"/>
  <c r="C1470" i="13"/>
  <c r="C1471" i="13"/>
  <c r="C1472" i="13"/>
  <c r="C1473" i="13"/>
  <c r="C1474" i="13"/>
  <c r="C1475" i="13"/>
  <c r="C1476" i="13"/>
  <c r="C1477" i="13"/>
  <c r="C1478" i="13"/>
  <c r="C1479" i="13"/>
  <c r="C1480" i="13"/>
  <c r="C1481" i="13"/>
  <c r="C1482" i="13"/>
  <c r="C1483" i="13"/>
  <c r="C1484" i="13"/>
  <c r="C1485" i="13"/>
  <c r="C1486" i="13"/>
  <c r="C1487" i="13"/>
  <c r="C1488" i="13"/>
  <c r="C1489" i="13"/>
  <c r="C1490" i="13"/>
  <c r="C1491" i="13"/>
  <c r="C1492" i="13"/>
  <c r="C1493" i="13"/>
  <c r="C1494" i="13"/>
  <c r="C1495" i="13"/>
  <c r="C1496" i="13"/>
  <c r="C1497" i="13"/>
  <c r="C1498" i="13"/>
  <c r="C1499" i="13"/>
  <c r="C1500" i="13"/>
  <c r="C1501" i="13"/>
  <c r="C1502" i="13"/>
  <c r="C1503" i="13"/>
  <c r="C1504" i="13"/>
  <c r="C1505" i="13"/>
  <c r="C1506" i="13"/>
  <c r="C1507" i="13"/>
  <c r="C1508" i="13"/>
  <c r="C1509" i="13"/>
  <c r="C1510" i="13"/>
  <c r="C1511" i="13"/>
  <c r="C1512" i="13"/>
  <c r="C1513" i="13"/>
  <c r="C1514" i="13"/>
  <c r="C1515" i="13"/>
  <c r="C1516" i="13"/>
  <c r="C1517" i="13"/>
  <c r="C1518" i="13"/>
  <c r="C1519" i="13"/>
  <c r="C1520" i="13"/>
  <c r="C1521" i="13"/>
  <c r="C1522" i="13"/>
  <c r="C1523" i="13"/>
  <c r="C1524" i="13"/>
  <c r="C1525" i="13"/>
  <c r="C1526" i="13"/>
  <c r="C1527" i="13"/>
  <c r="C1528" i="13"/>
  <c r="C1529" i="13"/>
  <c r="C1530" i="13"/>
  <c r="C1531" i="13"/>
  <c r="C1532" i="13"/>
  <c r="C1533" i="13"/>
  <c r="C1534" i="13"/>
  <c r="C1535" i="13"/>
  <c r="C1536" i="13"/>
  <c r="C1537" i="13"/>
  <c r="C1538" i="13"/>
  <c r="C1539" i="13"/>
  <c r="C1540" i="13"/>
  <c r="C1541" i="13"/>
  <c r="C1542" i="13"/>
  <c r="C1543" i="13"/>
  <c r="C1544" i="13"/>
  <c r="C1545" i="13"/>
  <c r="C1546" i="13"/>
  <c r="C1547" i="13"/>
  <c r="C1548" i="13"/>
  <c r="C1549" i="13"/>
  <c r="C1550" i="13"/>
  <c r="C1551" i="13"/>
  <c r="C1552" i="13"/>
  <c r="C1553" i="13"/>
  <c r="C1554" i="13"/>
  <c r="C1555" i="13"/>
  <c r="C1556" i="13"/>
  <c r="C1557" i="13"/>
  <c r="C1558" i="13"/>
  <c r="C1559" i="13"/>
  <c r="C1560" i="13"/>
  <c r="C1561" i="13"/>
  <c r="C1562" i="13"/>
  <c r="C1563" i="13"/>
  <c r="C1564" i="13"/>
  <c r="C1565" i="13"/>
  <c r="C1566" i="13"/>
  <c r="C1567" i="13"/>
  <c r="C1568" i="13"/>
  <c r="C1569" i="13"/>
  <c r="C1570" i="13"/>
  <c r="C1571" i="13"/>
  <c r="C1572" i="13"/>
  <c r="C1573" i="13"/>
  <c r="C1574" i="13"/>
  <c r="C1575" i="13"/>
  <c r="C1576" i="13"/>
  <c r="C1577" i="13"/>
  <c r="C1578" i="13"/>
  <c r="C1579" i="13"/>
  <c r="C1580" i="13"/>
  <c r="C1581" i="13"/>
  <c r="C1582" i="13"/>
  <c r="C1583" i="13"/>
  <c r="C1584" i="13"/>
  <c r="C1585" i="13"/>
  <c r="C1586" i="13"/>
  <c r="C1587" i="13"/>
  <c r="C1588" i="13"/>
  <c r="C1589" i="13"/>
  <c r="C1590" i="13"/>
  <c r="C1591" i="13"/>
  <c r="C1592" i="13"/>
  <c r="C1593" i="13"/>
  <c r="C1594" i="13"/>
  <c r="C1595" i="13"/>
  <c r="C1596" i="13"/>
  <c r="C1597" i="13"/>
  <c r="C1598" i="13"/>
  <c r="C1599" i="13"/>
  <c r="C1600" i="13"/>
  <c r="C1601" i="13"/>
  <c r="C1602" i="13"/>
  <c r="C1603" i="13"/>
  <c r="C1604" i="13"/>
  <c r="C1605" i="13"/>
  <c r="C1606" i="13"/>
  <c r="C1607" i="13"/>
  <c r="C1608" i="13"/>
  <c r="C1609" i="13"/>
  <c r="C1610" i="13"/>
  <c r="C1611" i="13"/>
  <c r="C1612" i="13"/>
  <c r="C1613" i="13"/>
  <c r="C1614" i="13"/>
  <c r="C1615" i="13"/>
  <c r="C1616" i="13"/>
  <c r="C1617" i="13"/>
  <c r="C1618" i="13"/>
  <c r="C1619" i="13"/>
  <c r="C1620" i="13"/>
  <c r="C1621" i="13"/>
  <c r="C1622" i="13"/>
  <c r="C1623" i="13"/>
  <c r="C1624" i="13"/>
  <c r="C1625" i="13"/>
  <c r="C1626" i="13"/>
  <c r="C1627" i="13"/>
  <c r="C1628" i="13"/>
  <c r="C1629" i="13"/>
  <c r="C1630" i="13"/>
  <c r="C1631" i="13"/>
  <c r="C1632" i="13"/>
  <c r="C1633" i="13"/>
  <c r="C1634" i="13"/>
  <c r="C1635" i="13"/>
  <c r="C1636" i="13"/>
  <c r="C1637" i="13"/>
  <c r="C1638" i="13"/>
  <c r="C1639" i="13"/>
  <c r="C1640" i="13"/>
  <c r="C1641" i="13"/>
  <c r="C1642" i="13"/>
  <c r="C1643" i="13"/>
  <c r="C1644" i="13"/>
  <c r="C1645" i="13"/>
  <c r="C1646" i="13"/>
  <c r="C1647" i="13"/>
  <c r="C1648" i="13"/>
  <c r="C1649" i="13"/>
  <c r="C1650" i="13"/>
  <c r="C1651" i="13"/>
  <c r="C1652" i="13"/>
  <c r="C1653" i="13"/>
  <c r="C1654" i="13"/>
  <c r="C1655" i="13"/>
  <c r="C1656" i="13"/>
  <c r="C1657" i="13"/>
  <c r="C1658" i="13"/>
  <c r="C1659" i="13"/>
  <c r="C1660" i="13"/>
  <c r="C1661" i="13"/>
  <c r="C1662" i="13"/>
  <c r="C1663" i="13"/>
  <c r="C1664" i="13"/>
  <c r="C1665" i="13"/>
  <c r="C1666" i="13"/>
  <c r="C1667" i="13"/>
  <c r="C1668" i="13"/>
  <c r="C1669" i="13"/>
  <c r="C1670" i="13"/>
  <c r="C1671" i="13"/>
  <c r="C1672" i="13"/>
  <c r="C1673" i="13"/>
  <c r="C1674" i="13"/>
  <c r="C1675" i="13"/>
  <c r="C1676" i="13"/>
  <c r="C1677" i="13"/>
  <c r="C1678" i="13"/>
  <c r="C1679" i="13"/>
  <c r="C1680" i="13"/>
  <c r="C1681" i="13"/>
  <c r="C1682" i="13"/>
  <c r="C1683" i="13"/>
  <c r="C1684" i="13"/>
  <c r="C1685" i="13"/>
  <c r="C1686" i="13"/>
  <c r="C1687" i="13"/>
  <c r="C1688" i="13"/>
  <c r="C1689" i="13"/>
  <c r="C1690" i="13"/>
  <c r="C1691" i="13"/>
  <c r="C1692" i="13"/>
  <c r="C1693" i="13"/>
  <c r="C1694" i="13"/>
  <c r="C1695" i="13"/>
  <c r="C1696" i="13"/>
  <c r="C1697" i="13"/>
  <c r="C1698" i="13"/>
  <c r="C1699" i="13"/>
  <c r="C1700" i="13"/>
  <c r="C1701" i="13"/>
  <c r="C1702" i="13"/>
  <c r="C1703" i="13"/>
  <c r="C1704" i="13"/>
  <c r="C1705" i="13"/>
  <c r="C1706" i="13"/>
  <c r="C1707" i="13"/>
  <c r="C1708" i="13"/>
  <c r="C1709" i="13"/>
  <c r="C1710" i="13"/>
  <c r="C1711" i="13"/>
  <c r="C1712" i="13"/>
  <c r="C1713" i="13"/>
  <c r="C1714" i="13"/>
  <c r="C1715" i="13"/>
  <c r="C1716" i="13"/>
  <c r="C1717" i="13"/>
  <c r="C1718" i="13"/>
  <c r="C1719" i="13"/>
  <c r="C1720" i="13"/>
  <c r="C1721" i="13"/>
  <c r="C1722" i="13"/>
  <c r="C1723" i="13"/>
  <c r="C1724" i="13"/>
  <c r="C1725" i="13"/>
  <c r="C1726" i="13"/>
  <c r="C1727" i="13"/>
  <c r="C1728" i="13"/>
  <c r="C1729" i="13"/>
  <c r="C1730" i="13"/>
  <c r="C1731" i="13"/>
  <c r="C1732" i="13"/>
  <c r="C1733" i="13"/>
  <c r="C1734" i="13"/>
  <c r="C1735" i="13"/>
  <c r="C1736" i="13"/>
  <c r="C1737" i="13"/>
  <c r="C1738" i="13"/>
  <c r="C1739" i="13"/>
  <c r="C1740" i="13"/>
  <c r="C1741" i="13"/>
  <c r="C1742" i="13"/>
  <c r="C1743" i="13"/>
  <c r="C1744" i="13"/>
  <c r="C1745" i="13"/>
  <c r="C1746" i="13"/>
  <c r="C1747" i="13"/>
  <c r="C1748" i="13"/>
  <c r="C1749" i="13"/>
  <c r="C1750" i="13"/>
  <c r="C1751" i="13"/>
  <c r="C1752" i="13"/>
  <c r="C1753" i="13"/>
  <c r="C1754" i="13"/>
  <c r="C1755" i="13"/>
  <c r="C1756" i="13"/>
  <c r="C1757" i="13"/>
  <c r="C1758" i="13"/>
  <c r="C1759" i="13"/>
  <c r="C1760" i="13"/>
  <c r="C1761" i="13"/>
  <c r="C1762" i="13"/>
  <c r="C1763" i="13"/>
  <c r="C1764" i="13"/>
  <c r="C1765" i="13"/>
  <c r="C1766" i="13"/>
  <c r="C1767" i="13"/>
  <c r="C1768" i="13"/>
  <c r="C1769" i="13"/>
  <c r="C1770" i="13"/>
  <c r="C1771" i="13"/>
  <c r="C1772" i="13"/>
  <c r="C1773" i="13"/>
  <c r="C1774" i="13"/>
  <c r="C1775" i="13"/>
  <c r="C1776" i="13"/>
  <c r="C1777" i="13"/>
  <c r="C1778" i="13"/>
  <c r="C1779" i="13"/>
  <c r="C1780" i="13"/>
  <c r="C1781" i="13"/>
  <c r="C1782" i="13"/>
  <c r="C1783" i="13"/>
  <c r="C1784" i="13"/>
  <c r="C1785" i="13"/>
  <c r="C1786" i="13"/>
  <c r="C1787" i="13"/>
  <c r="C1788" i="13"/>
  <c r="C1789" i="13"/>
  <c r="C1790" i="13"/>
  <c r="C1791" i="13"/>
  <c r="C1792" i="13"/>
  <c r="C1793" i="13"/>
  <c r="C1794" i="13"/>
  <c r="C1795" i="13"/>
  <c r="C1796" i="13"/>
  <c r="C1797" i="13"/>
  <c r="C1798" i="13"/>
  <c r="C1799" i="13"/>
  <c r="C1800" i="13"/>
  <c r="C1801" i="13"/>
  <c r="C1802" i="13"/>
  <c r="C1803" i="13"/>
  <c r="C1804" i="13"/>
  <c r="C1805" i="13"/>
  <c r="C1806" i="13"/>
  <c r="C1807" i="13"/>
  <c r="C1808" i="13"/>
  <c r="C1809" i="13"/>
  <c r="C1810" i="13"/>
  <c r="C1811" i="13"/>
  <c r="C1812" i="13"/>
  <c r="C1813" i="13"/>
  <c r="C1814" i="13"/>
  <c r="C1815" i="13"/>
  <c r="C1816" i="13"/>
  <c r="C1817" i="13"/>
  <c r="C1818" i="13"/>
  <c r="C1819" i="13"/>
  <c r="C1820" i="13"/>
  <c r="C1821" i="13"/>
  <c r="C1822" i="13"/>
  <c r="C1823" i="13"/>
  <c r="C1824" i="13"/>
  <c r="C1825" i="13"/>
  <c r="C1826" i="13"/>
  <c r="C1827" i="13"/>
  <c r="C1828" i="13"/>
  <c r="C1829" i="13"/>
  <c r="C1830" i="13"/>
  <c r="C1831" i="13"/>
  <c r="C1832" i="13"/>
  <c r="C1833" i="13"/>
  <c r="C1834" i="13"/>
  <c r="C1835" i="13"/>
  <c r="C1836" i="13"/>
  <c r="C1837" i="13"/>
  <c r="C1838" i="13"/>
  <c r="C1839" i="13"/>
  <c r="C1840" i="13"/>
  <c r="C1841" i="13"/>
  <c r="C1842" i="13"/>
  <c r="C1843" i="13"/>
  <c r="C1844" i="13"/>
  <c r="C1845" i="13"/>
  <c r="C1846" i="13"/>
  <c r="C1847" i="13"/>
  <c r="C1848" i="13"/>
  <c r="C1849" i="13"/>
  <c r="C1850" i="13"/>
  <c r="C1851" i="13"/>
  <c r="C1852" i="13"/>
  <c r="C1853" i="13"/>
  <c r="C1854" i="13"/>
  <c r="C1855" i="13"/>
  <c r="C1856" i="13"/>
  <c r="C1857" i="13"/>
  <c r="C1858" i="13"/>
  <c r="C1859" i="13"/>
  <c r="C1860" i="13"/>
  <c r="C1861" i="13"/>
  <c r="C1862" i="13"/>
  <c r="C1863" i="13"/>
  <c r="C1864" i="13"/>
  <c r="C1865" i="13"/>
  <c r="C1866" i="13"/>
  <c r="C1867" i="13"/>
  <c r="C1868" i="13"/>
  <c r="C1869" i="13"/>
  <c r="C1870" i="13"/>
  <c r="C1871" i="13"/>
  <c r="C1872" i="13"/>
  <c r="C1873" i="13"/>
  <c r="C1874" i="13"/>
  <c r="C1875" i="13"/>
  <c r="C1876" i="13"/>
  <c r="C1877" i="13"/>
  <c r="C1878" i="13"/>
  <c r="C1879" i="13"/>
  <c r="C1880" i="13"/>
  <c r="C1881" i="13"/>
  <c r="C1882" i="13"/>
  <c r="C1883" i="13"/>
  <c r="C1884" i="13"/>
  <c r="C1885" i="13"/>
  <c r="C1886" i="13"/>
  <c r="C1887" i="13"/>
  <c r="C1888" i="13"/>
  <c r="C1889" i="13"/>
  <c r="C1890" i="13"/>
  <c r="C1891" i="13"/>
  <c r="C1892" i="13"/>
  <c r="C1893" i="13"/>
  <c r="C1894" i="13"/>
  <c r="C1895" i="13"/>
  <c r="C1896" i="13"/>
  <c r="C1897" i="13"/>
  <c r="C1898" i="13"/>
  <c r="C1899" i="13"/>
  <c r="C1900" i="13"/>
  <c r="C1901" i="13"/>
  <c r="C1902" i="13"/>
  <c r="C1903" i="13"/>
  <c r="C1904" i="13"/>
  <c r="C1905" i="13"/>
  <c r="C1906" i="13"/>
  <c r="C1907" i="13"/>
  <c r="C1908" i="13"/>
  <c r="C1909" i="13"/>
  <c r="C1910" i="13"/>
  <c r="C1911" i="13"/>
  <c r="C1912" i="13"/>
  <c r="C1913" i="13"/>
  <c r="C1914" i="13"/>
  <c r="C1915" i="13"/>
  <c r="C1916" i="13"/>
  <c r="C1917" i="13"/>
  <c r="C1918" i="13"/>
  <c r="C1919" i="13"/>
  <c r="C1920" i="13"/>
  <c r="C1921" i="13"/>
  <c r="C1922" i="13"/>
  <c r="C1923" i="13"/>
  <c r="C1924" i="13"/>
  <c r="C1925" i="13"/>
  <c r="C1926" i="13"/>
  <c r="C1927" i="13"/>
  <c r="C1928" i="13"/>
  <c r="C1929" i="13"/>
  <c r="C1930" i="13"/>
  <c r="C1931" i="13"/>
  <c r="C1932" i="13"/>
  <c r="C1933" i="13"/>
  <c r="C1934" i="13"/>
  <c r="C1935" i="13"/>
  <c r="C1936" i="13"/>
  <c r="C1937" i="13"/>
  <c r="C1938" i="13"/>
  <c r="C1939" i="13"/>
  <c r="C1940" i="13"/>
  <c r="C1941" i="13"/>
  <c r="C1942" i="13"/>
  <c r="C1943" i="13"/>
  <c r="C1944" i="13"/>
  <c r="C1945" i="13"/>
  <c r="C1946" i="13"/>
  <c r="C1947" i="13"/>
  <c r="C1948" i="13"/>
  <c r="C1949" i="13"/>
  <c r="C1950" i="13"/>
  <c r="C1951" i="13"/>
  <c r="C1952" i="13"/>
  <c r="C1953" i="13"/>
  <c r="C1954" i="13"/>
  <c r="C1955" i="13"/>
  <c r="C1956" i="13"/>
  <c r="C1957" i="13"/>
  <c r="C1958" i="13"/>
  <c r="C1959" i="13"/>
  <c r="C1960" i="13"/>
  <c r="C1961" i="13"/>
  <c r="C1962" i="13"/>
  <c r="C1963" i="13"/>
  <c r="C1964" i="13"/>
  <c r="C1965" i="13"/>
  <c r="C1966" i="13"/>
  <c r="C1967" i="13"/>
  <c r="C1968" i="13"/>
  <c r="C1969" i="13"/>
  <c r="C1970" i="13"/>
  <c r="C1971" i="13"/>
  <c r="C1972" i="13"/>
  <c r="C1973" i="13"/>
  <c r="C1974" i="13"/>
  <c r="C1975" i="13"/>
  <c r="C1976" i="13"/>
  <c r="C1977" i="13"/>
  <c r="C1978" i="13"/>
  <c r="C1979" i="13"/>
  <c r="C1980" i="13"/>
  <c r="C1981" i="13"/>
  <c r="C1982" i="13"/>
  <c r="C1983" i="13"/>
  <c r="C1984" i="13"/>
  <c r="C1985" i="13"/>
  <c r="C1986" i="13"/>
  <c r="C1987" i="13"/>
  <c r="C1988" i="13"/>
  <c r="C1989" i="13"/>
  <c r="C1990" i="13"/>
  <c r="C1991" i="13"/>
  <c r="C1992" i="13"/>
  <c r="C1993" i="13"/>
  <c r="C1994" i="13"/>
  <c r="C1995" i="13"/>
  <c r="C1996" i="13"/>
  <c r="C1997" i="13"/>
  <c r="C1998" i="13"/>
  <c r="C1999" i="13"/>
  <c r="C2000" i="13"/>
  <c r="C2001" i="13"/>
  <c r="C2002" i="13"/>
  <c r="C2003" i="13"/>
  <c r="C2004" i="13"/>
  <c r="C2005" i="13"/>
  <c r="C2006" i="13"/>
  <c r="C2007" i="13"/>
  <c r="C2008" i="13"/>
  <c r="C2009" i="13"/>
  <c r="C2010" i="13"/>
  <c r="C2011" i="13"/>
  <c r="C2012" i="13"/>
  <c r="C2013" i="13"/>
  <c r="C2014" i="13"/>
  <c r="C2015" i="13"/>
  <c r="C2016" i="13"/>
  <c r="C2017" i="13"/>
  <c r="C2018" i="13"/>
  <c r="C2019" i="13"/>
  <c r="C2020" i="13"/>
  <c r="C2021" i="13"/>
  <c r="C2022" i="13"/>
  <c r="C2023" i="13"/>
  <c r="C2024" i="13"/>
  <c r="C2025" i="13"/>
  <c r="C2026" i="13"/>
  <c r="C2027" i="13"/>
  <c r="C2028" i="13"/>
  <c r="C2029" i="13"/>
  <c r="C2030" i="13"/>
  <c r="C2031" i="13"/>
  <c r="C2032" i="13"/>
  <c r="C2033" i="13"/>
  <c r="C2034" i="13"/>
  <c r="C2035" i="13"/>
  <c r="C2036" i="13"/>
  <c r="C2037" i="13"/>
  <c r="C2038" i="13"/>
  <c r="C2039" i="13"/>
  <c r="C2040" i="13"/>
  <c r="C2041" i="13"/>
  <c r="C2042" i="13"/>
  <c r="C2043" i="13"/>
  <c r="C2044" i="13"/>
  <c r="C2045" i="13"/>
  <c r="C2046" i="13"/>
  <c r="C2047" i="13"/>
  <c r="C2048" i="13"/>
  <c r="C2049" i="13"/>
  <c r="C2050" i="13"/>
  <c r="C2051" i="13"/>
  <c r="C2052" i="13"/>
  <c r="C2053" i="13"/>
  <c r="C2054" i="13"/>
  <c r="C2055" i="13"/>
  <c r="C2056" i="13"/>
  <c r="C2057" i="13"/>
  <c r="C2058" i="13"/>
  <c r="C2059" i="13"/>
  <c r="C2060" i="13"/>
  <c r="C2061" i="13"/>
  <c r="C2062" i="13"/>
  <c r="C2063" i="13"/>
  <c r="C2064" i="13"/>
  <c r="C2065" i="13"/>
  <c r="C2066" i="13"/>
  <c r="C2067" i="13"/>
  <c r="C2068" i="13"/>
  <c r="C2069" i="13"/>
  <c r="C2070" i="13"/>
  <c r="C2071" i="13"/>
  <c r="C2072" i="13"/>
  <c r="C2073" i="13"/>
  <c r="C2074" i="13"/>
  <c r="C2075" i="13"/>
  <c r="C2076" i="13"/>
  <c r="C2077" i="13"/>
  <c r="C2078" i="13"/>
  <c r="C2079" i="13"/>
  <c r="C2080" i="13"/>
  <c r="C2081" i="13"/>
  <c r="C2082" i="13"/>
  <c r="C2083" i="13"/>
  <c r="C2084" i="13"/>
  <c r="C2085" i="13"/>
  <c r="C2086" i="13"/>
  <c r="C2087" i="13"/>
  <c r="C2088" i="13"/>
  <c r="C2089" i="13"/>
  <c r="C2090" i="13"/>
  <c r="C2091" i="13"/>
  <c r="C2092" i="13"/>
  <c r="C2093" i="13"/>
  <c r="C2094" i="13"/>
  <c r="C2095" i="13"/>
  <c r="C2096" i="13"/>
  <c r="C2097" i="13"/>
  <c r="C2098" i="13"/>
  <c r="C2099" i="13"/>
  <c r="C2100" i="13"/>
  <c r="C2101" i="13"/>
  <c r="C2102" i="13"/>
  <c r="C2103" i="13"/>
  <c r="C2104" i="13"/>
  <c r="C2105" i="13"/>
  <c r="C2106" i="13"/>
  <c r="C2107" i="13"/>
  <c r="C2108" i="13"/>
  <c r="C2109" i="13"/>
  <c r="C2110" i="13"/>
  <c r="C2111" i="13"/>
  <c r="C2112" i="13"/>
  <c r="C2113" i="13"/>
  <c r="C2114" i="13"/>
  <c r="C2115" i="13"/>
  <c r="C2116" i="13"/>
  <c r="C2117" i="13"/>
  <c r="C2118" i="13"/>
  <c r="C2119" i="13"/>
  <c r="C2120" i="13"/>
  <c r="C2121" i="13"/>
  <c r="C2122" i="13"/>
  <c r="C2123" i="13"/>
  <c r="C2124" i="13"/>
  <c r="C2125" i="13"/>
  <c r="C2126" i="13"/>
  <c r="C2127" i="13"/>
  <c r="C2128" i="13"/>
  <c r="C2129" i="13"/>
  <c r="C2130" i="13"/>
  <c r="C2131" i="13"/>
  <c r="C2132" i="13"/>
  <c r="C2133" i="13"/>
  <c r="C2134" i="13"/>
  <c r="C2135" i="13"/>
  <c r="C2136" i="13"/>
  <c r="C2137" i="13"/>
  <c r="C2138" i="13"/>
  <c r="C2139" i="13"/>
  <c r="C2140" i="13"/>
  <c r="C2141" i="13"/>
  <c r="C2142" i="13"/>
  <c r="C2143" i="13"/>
  <c r="C2144" i="13"/>
  <c r="C2145" i="13"/>
  <c r="C2146" i="13"/>
  <c r="C2147" i="13"/>
  <c r="C2148" i="13"/>
  <c r="C2149" i="13"/>
  <c r="C2150" i="13"/>
  <c r="C2151" i="13"/>
  <c r="C2152" i="13"/>
  <c r="C2153" i="13"/>
  <c r="C2154" i="13"/>
  <c r="C2155" i="13"/>
  <c r="C2156" i="13"/>
  <c r="C2157" i="13"/>
  <c r="C2158" i="13"/>
  <c r="C2159" i="13"/>
  <c r="C2160" i="13"/>
  <c r="C2161" i="13"/>
  <c r="C2162" i="13"/>
  <c r="C2163" i="13"/>
  <c r="C2164" i="13"/>
  <c r="C2165" i="13"/>
  <c r="C2166" i="13"/>
  <c r="C2167" i="13"/>
  <c r="C2168" i="13"/>
  <c r="C2169" i="13"/>
  <c r="C2170" i="13"/>
  <c r="C2171" i="13"/>
  <c r="C2172" i="13"/>
  <c r="C2173" i="13"/>
  <c r="C2174" i="13"/>
  <c r="C2175" i="13"/>
  <c r="C2176" i="13"/>
  <c r="C2177" i="13"/>
  <c r="C2178" i="13"/>
  <c r="C2179" i="13"/>
  <c r="C2180" i="13"/>
  <c r="C2181" i="13"/>
  <c r="C2182" i="13"/>
  <c r="C2183" i="13"/>
  <c r="C2184" i="13"/>
  <c r="C2185" i="13"/>
  <c r="C2186" i="13"/>
  <c r="C2187" i="13"/>
  <c r="C2188" i="13"/>
  <c r="C2189" i="13"/>
  <c r="C2190" i="13"/>
  <c r="C2191" i="13"/>
  <c r="C2192" i="13"/>
  <c r="C2193" i="13"/>
  <c r="C2194" i="13"/>
  <c r="C2195" i="13"/>
  <c r="C2196" i="13"/>
  <c r="C2197" i="13"/>
  <c r="C2198" i="13"/>
  <c r="C2199" i="13"/>
  <c r="C2200" i="13"/>
  <c r="C2201" i="13"/>
  <c r="C2202" i="13"/>
  <c r="C2203" i="13"/>
  <c r="C2204" i="13"/>
  <c r="C2205" i="13"/>
  <c r="C2206" i="13"/>
  <c r="C2207" i="13"/>
  <c r="C2208" i="13"/>
  <c r="C2209" i="13"/>
  <c r="C2210" i="13"/>
  <c r="C2211" i="13"/>
  <c r="C2212" i="13"/>
  <c r="C2213" i="13"/>
  <c r="C2214" i="13"/>
  <c r="C2215" i="13"/>
  <c r="C2216" i="13"/>
  <c r="C2217" i="13"/>
  <c r="C2218" i="13"/>
  <c r="C2219" i="13"/>
  <c r="C2220" i="13"/>
  <c r="C2221" i="13"/>
  <c r="C2222" i="13"/>
  <c r="C2223" i="13"/>
  <c r="C2224" i="13"/>
  <c r="C2225" i="13"/>
  <c r="C2226" i="13"/>
  <c r="C2227" i="13"/>
  <c r="C2228" i="13"/>
  <c r="C2229" i="13"/>
  <c r="C2230" i="13"/>
  <c r="C2231" i="13"/>
  <c r="C2232" i="13"/>
  <c r="C2233" i="13"/>
  <c r="C2234" i="13"/>
  <c r="C2235" i="13"/>
  <c r="C2236" i="13"/>
  <c r="C2237" i="13"/>
  <c r="C2238" i="13"/>
  <c r="C2239" i="13"/>
  <c r="C2240" i="13"/>
  <c r="C2241" i="13"/>
  <c r="C2242" i="13"/>
  <c r="C2243" i="13"/>
  <c r="C2244" i="13"/>
  <c r="C2245" i="13"/>
  <c r="C2246" i="13"/>
  <c r="C2247" i="13"/>
  <c r="C2248" i="13"/>
  <c r="C2249" i="13"/>
  <c r="C2250" i="13"/>
  <c r="C2251" i="13"/>
  <c r="C2252" i="13"/>
  <c r="C2253" i="13"/>
  <c r="C2254" i="13"/>
  <c r="C2255" i="13"/>
  <c r="C2256" i="13"/>
  <c r="C2257" i="13"/>
  <c r="C2258" i="13"/>
  <c r="C2259" i="13"/>
  <c r="C2260" i="13"/>
  <c r="C2261" i="13"/>
  <c r="C2262" i="13"/>
  <c r="C2263" i="13"/>
  <c r="C2264" i="13"/>
  <c r="C2265" i="13"/>
  <c r="C2266" i="13"/>
  <c r="C2267" i="13"/>
  <c r="C2268" i="13"/>
  <c r="C2269" i="13"/>
  <c r="C2270" i="13"/>
  <c r="C2271" i="13"/>
  <c r="C2272" i="13"/>
  <c r="C2273" i="13"/>
  <c r="C2274" i="13"/>
  <c r="C2275" i="13"/>
  <c r="C2276" i="13"/>
  <c r="C2277" i="13"/>
  <c r="C2278" i="13"/>
  <c r="C2279" i="13"/>
  <c r="C2280" i="13"/>
  <c r="C2281" i="13"/>
  <c r="C2282" i="13"/>
  <c r="C2283" i="13"/>
  <c r="C2284" i="13"/>
  <c r="C2285" i="13"/>
  <c r="C2286" i="13"/>
  <c r="C2287" i="13"/>
  <c r="C2288" i="13"/>
  <c r="C2289" i="13"/>
  <c r="C2290" i="13"/>
  <c r="C2291" i="13"/>
  <c r="C2292" i="13"/>
  <c r="C2293" i="13"/>
  <c r="C2294" i="13"/>
  <c r="C2295" i="13"/>
  <c r="C2296" i="13"/>
  <c r="C2297" i="13"/>
  <c r="C2298" i="13"/>
  <c r="C2299" i="13"/>
  <c r="C2300" i="13"/>
  <c r="C2301" i="13"/>
  <c r="C2302" i="13"/>
  <c r="C2303" i="13"/>
  <c r="C2304" i="13"/>
  <c r="C2305" i="13"/>
  <c r="C2306" i="13"/>
  <c r="C2307" i="13"/>
  <c r="C2308" i="13"/>
  <c r="C2309" i="13"/>
  <c r="C2310" i="13"/>
  <c r="C2311" i="13"/>
  <c r="C2312" i="13"/>
  <c r="C2313" i="13"/>
  <c r="C2314" i="13"/>
  <c r="C2315" i="13"/>
  <c r="C2316" i="13"/>
  <c r="C2317" i="13"/>
  <c r="C2318" i="13"/>
  <c r="C2319" i="13"/>
  <c r="C2320" i="13"/>
  <c r="C2321" i="13"/>
  <c r="C2322" i="13"/>
  <c r="C2323" i="13"/>
  <c r="C2324" i="13"/>
  <c r="C2325" i="13"/>
  <c r="C2326" i="13"/>
  <c r="C2327" i="13"/>
  <c r="C2328" i="13"/>
  <c r="C2329" i="13"/>
  <c r="C2330" i="13"/>
  <c r="C2331" i="13"/>
  <c r="C2332" i="13"/>
  <c r="C2333" i="13"/>
  <c r="C2334" i="13"/>
  <c r="C2335" i="13"/>
  <c r="C2336" i="13"/>
  <c r="C2" i="13"/>
  <c r="B409" i="13"/>
  <c r="B410" i="13"/>
  <c r="B411" i="13"/>
  <c r="B412" i="13"/>
  <c r="B413" i="13"/>
  <c r="B414" i="13"/>
  <c r="B415" i="13"/>
  <c r="B416" i="13"/>
  <c r="B417" i="13"/>
  <c r="B418" i="13"/>
  <c r="B419" i="13"/>
  <c r="B420" i="13"/>
  <c r="B421" i="13"/>
  <c r="B422" i="13"/>
  <c r="B423" i="13"/>
  <c r="B424" i="13"/>
  <c r="B425" i="13"/>
  <c r="B426" i="13"/>
  <c r="B427" i="13"/>
  <c r="B428" i="13"/>
  <c r="B429" i="13"/>
  <c r="B430" i="13"/>
  <c r="B431" i="13"/>
  <c r="B432" i="13"/>
  <c r="B433" i="13"/>
  <c r="B434" i="13"/>
  <c r="B435" i="13"/>
  <c r="B436" i="13"/>
  <c r="B437" i="13"/>
  <c r="B438" i="13"/>
  <c r="B439" i="13"/>
  <c r="B440" i="13"/>
  <c r="B441" i="13"/>
  <c r="B442" i="13"/>
  <c r="B443" i="13"/>
  <c r="B444" i="13"/>
  <c r="B445" i="13"/>
  <c r="B446" i="13"/>
  <c r="B447" i="13"/>
  <c r="B448" i="13"/>
  <c r="B449" i="13"/>
  <c r="B450" i="13"/>
  <c r="B451" i="13"/>
  <c r="B452" i="13"/>
  <c r="B453" i="13"/>
  <c r="B454" i="13"/>
  <c r="B455" i="13"/>
  <c r="B456" i="13"/>
  <c r="B457" i="13"/>
  <c r="B458" i="13"/>
  <c r="B459" i="13"/>
  <c r="B460" i="13"/>
  <c r="B461" i="13"/>
  <c r="B462" i="13"/>
  <c r="B463" i="13"/>
  <c r="B464" i="13"/>
  <c r="B465" i="13"/>
  <c r="B466" i="13"/>
  <c r="B467" i="13"/>
  <c r="B468" i="13"/>
  <c r="B469" i="13"/>
  <c r="B470" i="13"/>
  <c r="B471" i="13"/>
  <c r="B472" i="13"/>
  <c r="B473" i="13"/>
  <c r="B474" i="13"/>
  <c r="B475" i="13"/>
  <c r="B476" i="13"/>
  <c r="B477" i="13"/>
  <c r="B478" i="13"/>
  <c r="B479" i="13"/>
  <c r="B480" i="13"/>
  <c r="B481" i="13"/>
  <c r="B482" i="13"/>
  <c r="B483" i="13"/>
  <c r="B484" i="13"/>
  <c r="B485" i="13"/>
  <c r="B486" i="13"/>
  <c r="B487" i="13"/>
  <c r="B488" i="13"/>
  <c r="B489" i="13"/>
  <c r="B490" i="13"/>
  <c r="B491" i="13"/>
  <c r="B492" i="13"/>
  <c r="B493" i="13"/>
  <c r="B494" i="13"/>
  <c r="B495" i="13"/>
  <c r="B496" i="13"/>
  <c r="B497" i="13"/>
  <c r="B498" i="13"/>
  <c r="B499" i="13"/>
  <c r="B500" i="13"/>
  <c r="B501" i="13"/>
  <c r="B502" i="13"/>
  <c r="B503" i="13"/>
  <c r="B504" i="13"/>
  <c r="B505" i="13"/>
  <c r="B506" i="13"/>
  <c r="B507" i="13"/>
  <c r="B508" i="13"/>
  <c r="B509" i="13"/>
  <c r="B510" i="13"/>
  <c r="B511" i="13"/>
  <c r="B512" i="13"/>
  <c r="B513" i="13"/>
  <c r="B514" i="13"/>
  <c r="B515" i="13"/>
  <c r="B516" i="13"/>
  <c r="B517" i="13"/>
  <c r="B518" i="13"/>
  <c r="B519" i="13"/>
  <c r="B520" i="13"/>
  <c r="B521" i="13"/>
  <c r="B522" i="13"/>
  <c r="B523" i="13"/>
  <c r="B524" i="13"/>
  <c r="B525" i="13"/>
  <c r="B526" i="13"/>
  <c r="B527" i="13"/>
  <c r="B528" i="13"/>
  <c r="B529" i="13"/>
  <c r="B530" i="13"/>
  <c r="B531" i="13"/>
  <c r="B532" i="13"/>
  <c r="B533" i="13"/>
  <c r="B534" i="13"/>
  <c r="B535" i="13"/>
  <c r="B536" i="13"/>
  <c r="B537" i="13"/>
  <c r="B538" i="13"/>
  <c r="B539" i="13"/>
  <c r="B540" i="13"/>
  <c r="B541" i="13"/>
  <c r="B542" i="13"/>
  <c r="B543" i="13"/>
  <c r="B544" i="13"/>
  <c r="B545" i="13"/>
  <c r="B546" i="13"/>
  <c r="B547" i="13"/>
  <c r="B548" i="13"/>
  <c r="B549" i="13"/>
  <c r="B550" i="13"/>
  <c r="B551" i="13"/>
  <c r="B552" i="13"/>
  <c r="B553" i="13"/>
  <c r="B554" i="13"/>
  <c r="B555" i="13"/>
  <c r="B556" i="13"/>
  <c r="B557" i="13"/>
  <c r="B558" i="13"/>
  <c r="B559" i="13"/>
  <c r="B560" i="13"/>
  <c r="B561" i="13"/>
  <c r="B562" i="13"/>
  <c r="B563" i="13"/>
  <c r="B564" i="13"/>
  <c r="B565" i="13"/>
  <c r="B566" i="13"/>
  <c r="B567" i="13"/>
  <c r="B568" i="13"/>
  <c r="B569" i="13"/>
  <c r="B570" i="13"/>
  <c r="B571" i="13"/>
  <c r="B572" i="13"/>
  <c r="B573" i="13"/>
  <c r="B574" i="13"/>
  <c r="B575" i="13"/>
  <c r="B576" i="13"/>
  <c r="B577" i="13"/>
  <c r="B578" i="13"/>
  <c r="B579" i="13"/>
  <c r="B580" i="13"/>
  <c r="B581" i="13"/>
  <c r="B582" i="13"/>
  <c r="B583" i="13"/>
  <c r="B584" i="13"/>
  <c r="B585" i="13"/>
  <c r="B586" i="13"/>
  <c r="B587" i="13"/>
  <c r="B588" i="13"/>
  <c r="B589" i="13"/>
  <c r="B590" i="13"/>
  <c r="B591" i="13"/>
  <c r="B592" i="13"/>
  <c r="B593" i="13"/>
  <c r="B594" i="13"/>
  <c r="B595" i="13"/>
  <c r="B596" i="13"/>
  <c r="B597" i="13"/>
  <c r="B598" i="13"/>
  <c r="B599" i="13"/>
  <c r="B600" i="13"/>
  <c r="B601" i="13"/>
  <c r="B602" i="13"/>
  <c r="B603" i="13"/>
  <c r="B604" i="13"/>
  <c r="B605" i="13"/>
  <c r="B606" i="13"/>
  <c r="B607" i="13"/>
  <c r="B608" i="13"/>
  <c r="B609" i="13"/>
  <c r="B610" i="13"/>
  <c r="B611" i="13"/>
  <c r="B612" i="13"/>
  <c r="B613" i="13"/>
  <c r="B614" i="13"/>
  <c r="B615" i="13"/>
  <c r="B616" i="13"/>
  <c r="B617" i="13"/>
  <c r="B618" i="13"/>
  <c r="B619" i="13"/>
  <c r="B620" i="13"/>
  <c r="B621" i="13"/>
  <c r="B622" i="13"/>
  <c r="B623" i="13"/>
  <c r="B624" i="13"/>
  <c r="B625" i="13"/>
  <c r="B626" i="13"/>
  <c r="B627" i="13"/>
  <c r="B628" i="13"/>
  <c r="B629" i="13"/>
  <c r="B630" i="13"/>
  <c r="B631" i="13"/>
  <c r="B632" i="13"/>
  <c r="B633" i="13"/>
  <c r="B634" i="13"/>
  <c r="B635" i="13"/>
  <c r="B636" i="13"/>
  <c r="B637" i="13"/>
  <c r="B638" i="13"/>
  <c r="B639" i="13"/>
  <c r="B640" i="13"/>
  <c r="B641" i="13"/>
  <c r="B642" i="13"/>
  <c r="B643" i="13"/>
  <c r="B644" i="13"/>
  <c r="B645" i="13"/>
  <c r="B646" i="13"/>
  <c r="B647" i="13"/>
  <c r="B648" i="13"/>
  <c r="B649" i="13"/>
  <c r="B650" i="13"/>
  <c r="B651" i="13"/>
  <c r="B652" i="13"/>
  <c r="B653" i="13"/>
  <c r="B654" i="13"/>
  <c r="B655" i="13"/>
  <c r="B656" i="13"/>
  <c r="B657" i="13"/>
  <c r="B658" i="13"/>
  <c r="B659" i="13"/>
  <c r="B660" i="13"/>
  <c r="B661" i="13"/>
  <c r="B662" i="13"/>
  <c r="B663" i="13"/>
  <c r="B664" i="13"/>
  <c r="B665" i="13"/>
  <c r="B666" i="13"/>
  <c r="B667" i="13"/>
  <c r="B668" i="13"/>
  <c r="B669" i="13"/>
  <c r="B670" i="13"/>
  <c r="B671" i="13"/>
  <c r="B672" i="13"/>
  <c r="B673" i="13"/>
  <c r="B674" i="13"/>
  <c r="B675" i="13"/>
  <c r="B676" i="13"/>
  <c r="B677" i="13"/>
  <c r="B678" i="13"/>
  <c r="B679" i="13"/>
  <c r="B680" i="13"/>
  <c r="B681" i="13"/>
  <c r="B682" i="13"/>
  <c r="B683" i="13"/>
  <c r="B684" i="13"/>
  <c r="B685" i="13"/>
  <c r="B686" i="13"/>
  <c r="B687" i="13"/>
  <c r="B688" i="13"/>
  <c r="B689" i="13"/>
  <c r="B690" i="13"/>
  <c r="B691" i="13"/>
  <c r="B692" i="13"/>
  <c r="B693" i="13"/>
  <c r="B694" i="13"/>
  <c r="B695" i="13"/>
  <c r="B696" i="13"/>
  <c r="B697" i="13"/>
  <c r="B698" i="13"/>
  <c r="B699" i="13"/>
  <c r="B700" i="13"/>
  <c r="B701" i="13"/>
  <c r="B702" i="13"/>
  <c r="B703" i="13"/>
  <c r="B704" i="13"/>
  <c r="B705" i="13"/>
  <c r="B706" i="13"/>
  <c r="B707" i="13"/>
  <c r="B708" i="13"/>
  <c r="B709" i="13"/>
  <c r="B710" i="13"/>
  <c r="B711" i="13"/>
  <c r="B712" i="13"/>
  <c r="B713" i="13"/>
  <c r="B714" i="13"/>
  <c r="B715" i="13"/>
  <c r="B716" i="13"/>
  <c r="B717" i="13"/>
  <c r="B718" i="13"/>
  <c r="B719" i="13"/>
  <c r="B720" i="13"/>
  <c r="B721" i="13"/>
  <c r="B722" i="13"/>
  <c r="B723" i="13"/>
  <c r="B724" i="13"/>
  <c r="B725" i="13"/>
  <c r="B726" i="13"/>
  <c r="B727" i="13"/>
  <c r="B728" i="13"/>
  <c r="B729" i="13"/>
  <c r="B730" i="13"/>
  <c r="B731" i="13"/>
  <c r="B732" i="13"/>
  <c r="B733" i="13"/>
  <c r="B734" i="13"/>
  <c r="B735" i="13"/>
  <c r="B736" i="13"/>
  <c r="B737" i="13"/>
  <c r="B738" i="13"/>
  <c r="B739" i="13"/>
  <c r="B740" i="13"/>
  <c r="B741" i="13"/>
  <c r="B742" i="13"/>
  <c r="B743" i="13"/>
  <c r="B744" i="13"/>
  <c r="B745" i="13"/>
  <c r="B746" i="13"/>
  <c r="B747" i="13"/>
  <c r="B748" i="13"/>
  <c r="B749" i="13"/>
  <c r="B750" i="13"/>
  <c r="B751" i="13"/>
  <c r="B752" i="13"/>
  <c r="B753" i="13"/>
  <c r="B754" i="13"/>
  <c r="B755" i="13"/>
  <c r="B756" i="13"/>
  <c r="B757" i="13"/>
  <c r="B758" i="13"/>
  <c r="B759" i="13"/>
  <c r="B760" i="13"/>
  <c r="B761" i="13"/>
  <c r="B762" i="13"/>
  <c r="B763" i="13"/>
  <c r="B764" i="13"/>
  <c r="B765" i="13"/>
  <c r="B766" i="13"/>
  <c r="B767" i="13"/>
  <c r="B768" i="13"/>
  <c r="B769" i="13"/>
  <c r="B770" i="13"/>
  <c r="B771" i="13"/>
  <c r="B772" i="13"/>
  <c r="B773" i="13"/>
  <c r="B774" i="13"/>
  <c r="B775" i="13"/>
  <c r="B776" i="13"/>
  <c r="B777" i="13"/>
  <c r="B778" i="13"/>
  <c r="B779" i="13"/>
  <c r="B780" i="13"/>
  <c r="B781" i="13"/>
  <c r="B782" i="13"/>
  <c r="B783" i="13"/>
  <c r="B784" i="13"/>
  <c r="B785" i="13"/>
  <c r="B786" i="13"/>
  <c r="B787" i="13"/>
  <c r="B788" i="13"/>
  <c r="B789" i="13"/>
  <c r="B790" i="13"/>
  <c r="B791" i="13"/>
  <c r="B792" i="13"/>
  <c r="B793" i="13"/>
  <c r="B794" i="13"/>
  <c r="B795" i="13"/>
  <c r="B796" i="13"/>
  <c r="B797" i="13"/>
  <c r="B798" i="13"/>
  <c r="B799" i="13"/>
  <c r="B800" i="13"/>
  <c r="B801" i="13"/>
  <c r="B802" i="13"/>
  <c r="B803" i="13"/>
  <c r="B804" i="13"/>
  <c r="B805" i="13"/>
  <c r="B806" i="13"/>
  <c r="B807" i="13"/>
  <c r="B808" i="13"/>
  <c r="B809" i="13"/>
  <c r="B810" i="13"/>
  <c r="B811" i="13"/>
  <c r="B812" i="13"/>
  <c r="B813" i="13"/>
  <c r="B814" i="13"/>
  <c r="B815" i="13"/>
  <c r="B816" i="13"/>
  <c r="B817" i="13"/>
  <c r="B818" i="13"/>
  <c r="B819" i="13"/>
  <c r="B820" i="13"/>
  <c r="B821" i="13"/>
  <c r="B822" i="13"/>
  <c r="B823" i="13"/>
  <c r="B824" i="13"/>
  <c r="B825" i="13"/>
  <c r="B826" i="13"/>
  <c r="B827" i="13"/>
  <c r="B828" i="13"/>
  <c r="B829" i="13"/>
  <c r="B830" i="13"/>
  <c r="B831" i="13"/>
  <c r="B832" i="13"/>
  <c r="B833" i="13"/>
  <c r="B834" i="13"/>
  <c r="B835" i="13"/>
  <c r="B836" i="13"/>
  <c r="B837" i="13"/>
  <c r="B838" i="13"/>
  <c r="B839" i="13"/>
  <c r="B840" i="13"/>
  <c r="B841" i="13"/>
  <c r="B842" i="13"/>
  <c r="B843" i="13"/>
  <c r="B844" i="13"/>
  <c r="B845" i="13"/>
  <c r="B846" i="13"/>
  <c r="B847" i="13"/>
  <c r="B848" i="13"/>
  <c r="B849" i="13"/>
  <c r="B850" i="13"/>
  <c r="B851" i="13"/>
  <c r="B852" i="13"/>
  <c r="B853" i="13"/>
  <c r="B854" i="13"/>
  <c r="B855" i="13"/>
  <c r="B856" i="13"/>
  <c r="B857" i="13"/>
  <c r="B858" i="13"/>
  <c r="B859" i="13"/>
  <c r="B860" i="13"/>
  <c r="B861" i="13"/>
  <c r="B862" i="13"/>
  <c r="B863" i="13"/>
  <c r="B864" i="13"/>
  <c r="B865" i="13"/>
  <c r="B866" i="13"/>
  <c r="B867" i="13"/>
  <c r="B868" i="13"/>
  <c r="B869" i="13"/>
  <c r="B870" i="13"/>
  <c r="B871" i="13"/>
  <c r="B872" i="13"/>
  <c r="B873" i="13"/>
  <c r="B874" i="13"/>
  <c r="B875" i="13"/>
  <c r="B876" i="13"/>
  <c r="B877" i="13"/>
  <c r="B878" i="13"/>
  <c r="B879" i="13"/>
  <c r="B880" i="13"/>
  <c r="B881" i="13"/>
  <c r="B882" i="13"/>
  <c r="B883" i="13"/>
  <c r="B884" i="13"/>
  <c r="B885" i="13"/>
  <c r="B886" i="13"/>
  <c r="B887" i="13"/>
  <c r="B888" i="13"/>
  <c r="B889" i="13"/>
  <c r="B890" i="13"/>
  <c r="B891" i="13"/>
  <c r="B892" i="13"/>
  <c r="B893" i="13"/>
  <c r="B894" i="13"/>
  <c r="B895" i="13"/>
  <c r="B896" i="13"/>
  <c r="B897" i="13"/>
  <c r="B898" i="13"/>
  <c r="B899" i="13"/>
  <c r="B900" i="13"/>
  <c r="B901" i="13"/>
  <c r="B902" i="13"/>
  <c r="B903" i="13"/>
  <c r="B904" i="13"/>
  <c r="B905" i="13"/>
  <c r="B906" i="13"/>
  <c r="B907" i="13"/>
  <c r="B908" i="13"/>
  <c r="B909" i="13"/>
  <c r="B910" i="13"/>
  <c r="B911" i="13"/>
  <c r="B912" i="13"/>
  <c r="B913" i="13"/>
  <c r="B914" i="13"/>
  <c r="B915" i="13"/>
  <c r="B916" i="13"/>
  <c r="B917" i="13"/>
  <c r="B918" i="13"/>
  <c r="B919" i="13"/>
  <c r="B920" i="13"/>
  <c r="B921" i="13"/>
  <c r="B922" i="13"/>
  <c r="B923" i="13"/>
  <c r="B924" i="13"/>
  <c r="B925" i="13"/>
  <c r="B926" i="13"/>
  <c r="B927" i="13"/>
  <c r="B928" i="13"/>
  <c r="B929" i="13"/>
  <c r="B930" i="13"/>
  <c r="B931" i="13"/>
  <c r="B932" i="13"/>
  <c r="B933" i="13"/>
  <c r="B934" i="13"/>
  <c r="B935" i="13"/>
  <c r="B936" i="13"/>
  <c r="B937" i="13"/>
  <c r="B938" i="13"/>
  <c r="B939" i="13"/>
  <c r="B940" i="13"/>
  <c r="B941" i="13"/>
  <c r="B942" i="13"/>
  <c r="B943" i="13"/>
  <c r="B944" i="13"/>
  <c r="B945" i="13"/>
  <c r="B946" i="13"/>
  <c r="B947" i="13"/>
  <c r="B948" i="13"/>
  <c r="B949" i="13"/>
  <c r="B950" i="13"/>
  <c r="B951" i="13"/>
  <c r="B952" i="13"/>
  <c r="B953" i="13"/>
  <c r="B954" i="13"/>
  <c r="B955" i="13"/>
  <c r="B956" i="13"/>
  <c r="B957" i="13"/>
  <c r="B958" i="13"/>
  <c r="B959" i="13"/>
  <c r="B960" i="13"/>
  <c r="B961" i="13"/>
  <c r="B962" i="13"/>
  <c r="B963" i="13"/>
  <c r="B964" i="13"/>
  <c r="B965" i="13"/>
  <c r="B966" i="13"/>
  <c r="B967" i="13"/>
  <c r="B968" i="13"/>
  <c r="B969" i="13"/>
  <c r="B970" i="13"/>
  <c r="B971" i="13"/>
  <c r="B972" i="13"/>
  <c r="B973" i="13"/>
  <c r="B974" i="13"/>
  <c r="B975" i="13"/>
  <c r="B976" i="13"/>
  <c r="B977" i="13"/>
  <c r="B978" i="13"/>
  <c r="B979" i="13"/>
  <c r="B980" i="13"/>
  <c r="B981" i="13"/>
  <c r="B982" i="13"/>
  <c r="B983" i="13"/>
  <c r="B984" i="13"/>
  <c r="B985" i="13"/>
  <c r="B986" i="13"/>
  <c r="B987" i="13"/>
  <c r="B988" i="13"/>
  <c r="B989" i="13"/>
  <c r="B990" i="13"/>
  <c r="B991" i="13"/>
  <c r="B992" i="13"/>
  <c r="B993" i="13"/>
  <c r="B994" i="13"/>
  <c r="B995" i="13"/>
  <c r="B996" i="13"/>
  <c r="B997" i="13"/>
  <c r="B998" i="13"/>
  <c r="B999" i="13"/>
  <c r="B1000" i="13"/>
  <c r="B1001" i="13"/>
  <c r="B1002" i="13"/>
  <c r="B1003" i="13"/>
  <c r="B1004" i="13"/>
  <c r="B1005" i="13"/>
  <c r="B1006" i="13"/>
  <c r="B1007" i="13"/>
  <c r="B1008" i="13"/>
  <c r="B1009" i="13"/>
  <c r="B1010" i="13"/>
  <c r="B1011" i="13"/>
  <c r="B1012" i="13"/>
  <c r="B1013" i="13"/>
  <c r="B1014" i="13"/>
  <c r="B1015" i="13"/>
  <c r="B1016" i="13"/>
  <c r="B1017" i="13"/>
  <c r="B1018" i="13"/>
  <c r="B1019" i="13"/>
  <c r="B1020" i="13"/>
  <c r="B1021" i="13"/>
  <c r="B1022" i="13"/>
  <c r="B1023" i="13"/>
  <c r="B1024" i="13"/>
  <c r="B1025" i="13"/>
  <c r="B1026" i="13"/>
  <c r="B1027" i="13"/>
  <c r="B1028" i="13"/>
  <c r="B1029" i="13"/>
  <c r="B1030" i="13"/>
  <c r="B1031" i="13"/>
  <c r="B1032" i="13"/>
  <c r="B1033" i="13"/>
  <c r="B1034" i="13"/>
  <c r="B1035" i="13"/>
  <c r="B1036" i="13"/>
  <c r="B1037" i="13"/>
  <c r="B1038" i="13"/>
  <c r="B1039" i="13"/>
  <c r="B1040" i="13"/>
  <c r="B1041" i="13"/>
  <c r="B1042" i="13"/>
  <c r="B1043" i="13"/>
  <c r="B1044" i="13"/>
  <c r="B1045" i="13"/>
  <c r="B1046" i="13"/>
  <c r="B1047" i="13"/>
  <c r="B1048" i="13"/>
  <c r="B1049" i="13"/>
  <c r="B1050" i="13"/>
  <c r="B1051" i="13"/>
  <c r="B1052" i="13"/>
  <c r="B1053" i="13"/>
  <c r="B1054" i="13"/>
  <c r="B1055" i="13"/>
  <c r="B1056" i="13"/>
  <c r="B1057" i="13"/>
  <c r="B1058" i="13"/>
  <c r="B1059" i="13"/>
  <c r="B1060" i="13"/>
  <c r="B1061" i="13"/>
  <c r="B1062" i="13"/>
  <c r="B1063" i="13"/>
  <c r="B1064" i="13"/>
  <c r="B1065" i="13"/>
  <c r="B1066" i="13"/>
  <c r="B1067" i="13"/>
  <c r="B1068" i="13"/>
  <c r="B1069" i="13"/>
  <c r="B1070" i="13"/>
  <c r="B1071" i="13"/>
  <c r="B1072" i="13"/>
  <c r="B1073" i="13"/>
  <c r="B1074" i="13"/>
  <c r="B1075" i="13"/>
  <c r="B1076" i="13"/>
  <c r="B1077" i="13"/>
  <c r="B1078" i="13"/>
  <c r="B1079" i="13"/>
  <c r="B1080" i="13"/>
  <c r="B1081" i="13"/>
  <c r="B1082" i="13"/>
  <c r="B1083" i="13"/>
  <c r="B1084" i="13"/>
  <c r="B1085" i="13"/>
  <c r="B1086" i="13"/>
  <c r="B1087" i="13"/>
  <c r="B1088" i="13"/>
  <c r="B1089" i="13"/>
  <c r="B1090" i="13"/>
  <c r="B1091" i="13"/>
  <c r="B1092" i="13"/>
  <c r="B1093" i="13"/>
  <c r="B1094" i="13"/>
  <c r="B1095" i="13"/>
  <c r="B1096" i="13"/>
  <c r="B1097" i="13"/>
  <c r="B1098" i="13"/>
  <c r="B1099" i="13"/>
  <c r="B1100" i="13"/>
  <c r="B1101" i="13"/>
  <c r="B1102" i="13"/>
  <c r="B1103" i="13"/>
  <c r="B1104" i="13"/>
  <c r="B1105" i="13"/>
  <c r="B1106" i="13"/>
  <c r="B1107" i="13"/>
  <c r="B1108" i="13"/>
  <c r="B1109" i="13"/>
  <c r="B1110" i="13"/>
  <c r="B1111" i="13"/>
  <c r="B1112" i="13"/>
  <c r="B1113" i="13"/>
  <c r="B1114" i="13"/>
  <c r="B1115" i="13"/>
  <c r="B1116" i="13"/>
  <c r="B1117" i="13"/>
  <c r="B1118" i="13"/>
  <c r="B1119" i="13"/>
  <c r="B1120" i="13"/>
  <c r="B1121" i="13"/>
  <c r="B1122" i="13"/>
  <c r="B1123" i="13"/>
  <c r="B1124" i="13"/>
  <c r="B1125" i="13"/>
  <c r="B1126" i="13"/>
  <c r="B1127" i="13"/>
  <c r="B1128" i="13"/>
  <c r="B1129" i="13"/>
  <c r="B1130" i="13"/>
  <c r="B1131" i="13"/>
  <c r="B1132" i="13"/>
  <c r="B1133" i="13"/>
  <c r="B1134" i="13"/>
  <c r="B1135" i="13"/>
  <c r="B1136" i="13"/>
  <c r="B1137" i="13"/>
  <c r="B1138" i="13"/>
  <c r="B1139" i="13"/>
  <c r="B1140" i="13"/>
  <c r="B1141" i="13"/>
  <c r="B1142" i="13"/>
  <c r="B1143" i="13"/>
  <c r="B1144" i="13"/>
  <c r="B1145" i="13"/>
  <c r="B1146" i="13"/>
  <c r="B1147" i="13"/>
  <c r="B1148" i="13"/>
  <c r="B1149" i="13"/>
  <c r="B1150" i="13"/>
  <c r="B1151" i="13"/>
  <c r="B1152" i="13"/>
  <c r="B1153" i="13"/>
  <c r="B1154" i="13"/>
  <c r="B1155" i="13"/>
  <c r="B1156" i="13"/>
  <c r="B1157" i="13"/>
  <c r="B1158" i="13"/>
  <c r="B1159" i="13"/>
  <c r="B1160" i="13"/>
  <c r="B1161" i="13"/>
  <c r="B1162" i="13"/>
  <c r="B1163" i="13"/>
  <c r="B1164" i="13"/>
  <c r="B1165" i="13"/>
  <c r="B1166" i="13"/>
  <c r="B1167" i="13"/>
  <c r="B1168" i="13"/>
  <c r="B1169" i="13"/>
  <c r="B1170" i="13"/>
  <c r="B1171" i="13"/>
  <c r="B1172" i="13"/>
  <c r="B1173" i="13"/>
  <c r="B1174" i="13"/>
  <c r="B1175" i="13"/>
  <c r="B1176" i="13"/>
  <c r="B1177" i="13"/>
  <c r="B1178" i="13"/>
  <c r="B1179" i="13"/>
  <c r="B1180" i="13"/>
  <c r="B1181" i="13"/>
  <c r="B1182" i="13"/>
  <c r="B1183" i="13"/>
  <c r="B1184" i="13"/>
  <c r="B1185" i="13"/>
  <c r="B1186" i="13"/>
  <c r="B1187" i="13"/>
  <c r="B1188" i="13"/>
  <c r="B1189" i="13"/>
  <c r="B1190" i="13"/>
  <c r="B1191" i="13"/>
  <c r="B1192" i="13"/>
  <c r="B1193" i="13"/>
  <c r="B1194" i="13"/>
  <c r="B1195" i="13"/>
  <c r="B1196" i="13"/>
  <c r="B1197" i="13"/>
  <c r="B1198" i="13"/>
  <c r="B1199" i="13"/>
  <c r="B1200" i="13"/>
  <c r="B1201" i="13"/>
  <c r="B1202" i="13"/>
  <c r="B1203" i="13"/>
  <c r="B1204" i="13"/>
  <c r="B1205" i="13"/>
  <c r="B1206" i="13"/>
  <c r="B1207" i="13"/>
  <c r="B1208" i="13"/>
  <c r="B1209" i="13"/>
  <c r="B1210" i="13"/>
  <c r="B1211" i="13"/>
  <c r="B1212" i="13"/>
  <c r="B1213" i="13"/>
  <c r="B1214" i="13"/>
  <c r="B1215" i="13"/>
  <c r="B1216" i="13"/>
  <c r="B1217" i="13"/>
  <c r="B1218" i="13"/>
  <c r="B1219" i="13"/>
  <c r="B1220" i="13"/>
  <c r="B1221" i="13"/>
  <c r="B1222" i="13"/>
  <c r="B1223" i="13"/>
  <c r="B1224" i="13"/>
  <c r="B1225" i="13"/>
  <c r="B1226" i="13"/>
  <c r="B1227" i="13"/>
  <c r="B1228" i="13"/>
  <c r="B1229" i="13"/>
  <c r="B1230" i="13"/>
  <c r="B1231" i="13"/>
  <c r="B1232" i="13"/>
  <c r="B1233" i="13"/>
  <c r="B1234" i="13"/>
  <c r="B1235" i="13"/>
  <c r="B1236" i="13"/>
  <c r="B1237" i="13"/>
  <c r="B1238" i="13"/>
  <c r="B1239" i="13"/>
  <c r="B1240" i="13"/>
  <c r="B1241" i="13"/>
  <c r="B1242" i="13"/>
  <c r="B1243" i="13"/>
  <c r="B1244" i="13"/>
  <c r="B1245" i="13"/>
  <c r="B1246" i="13"/>
  <c r="B1247" i="13"/>
  <c r="B1248" i="13"/>
  <c r="B1249" i="13"/>
  <c r="B1250" i="13"/>
  <c r="B1251" i="13"/>
  <c r="B1252" i="13"/>
  <c r="B1253" i="13"/>
  <c r="B1254" i="13"/>
  <c r="B1255" i="13"/>
  <c r="B1256" i="13"/>
  <c r="B1257" i="13"/>
  <c r="B1258" i="13"/>
  <c r="B1259" i="13"/>
  <c r="B1260" i="13"/>
  <c r="B1261" i="13"/>
  <c r="B1262" i="13"/>
  <c r="B1263" i="13"/>
  <c r="B1264" i="13"/>
  <c r="B1265" i="13"/>
  <c r="B1266" i="13"/>
  <c r="B1267" i="13"/>
  <c r="B1268" i="13"/>
  <c r="B1269" i="13"/>
  <c r="B1270" i="13"/>
  <c r="B1271" i="13"/>
  <c r="B1272" i="13"/>
  <c r="B1273" i="13"/>
  <c r="B1274" i="13"/>
  <c r="B1275" i="13"/>
  <c r="B1276" i="13"/>
  <c r="B1277" i="13"/>
  <c r="B1278" i="13"/>
  <c r="B1279" i="13"/>
  <c r="B1280" i="13"/>
  <c r="B1281" i="13"/>
  <c r="B1282" i="13"/>
  <c r="B1283" i="13"/>
  <c r="B1284" i="13"/>
  <c r="B1285" i="13"/>
  <c r="B1286" i="13"/>
  <c r="B1287" i="13"/>
  <c r="B1288" i="13"/>
  <c r="B1289" i="13"/>
  <c r="B1290" i="13"/>
  <c r="B1291" i="13"/>
  <c r="B1292" i="13"/>
  <c r="B1293" i="13"/>
  <c r="B1294" i="13"/>
  <c r="B1295" i="13"/>
  <c r="B1296" i="13"/>
  <c r="B1297" i="13"/>
  <c r="B1298" i="13"/>
  <c r="B1299" i="13"/>
  <c r="B1300" i="13"/>
  <c r="B1301" i="13"/>
  <c r="B1302" i="13"/>
  <c r="B1303" i="13"/>
  <c r="B1304" i="13"/>
  <c r="B1305" i="13"/>
  <c r="B1306" i="13"/>
  <c r="B1307" i="13"/>
  <c r="B1308" i="13"/>
  <c r="B1309" i="13"/>
  <c r="B1310" i="13"/>
  <c r="B1311" i="13"/>
  <c r="B1312" i="13"/>
  <c r="B1313" i="13"/>
  <c r="B1314" i="13"/>
  <c r="B1315" i="13"/>
  <c r="B1316" i="13"/>
  <c r="B1317" i="13"/>
  <c r="B1318" i="13"/>
  <c r="B1319" i="13"/>
  <c r="B1320" i="13"/>
  <c r="B1321" i="13"/>
  <c r="B1322" i="13"/>
  <c r="B1323" i="13"/>
  <c r="B1324" i="13"/>
  <c r="B1325" i="13"/>
  <c r="B1326" i="13"/>
  <c r="B1327" i="13"/>
  <c r="B1328" i="13"/>
  <c r="B1329" i="13"/>
  <c r="B1330" i="13"/>
  <c r="B1331" i="13"/>
  <c r="B1332" i="13"/>
  <c r="B1333" i="13"/>
  <c r="B1334" i="13"/>
  <c r="B1335" i="13"/>
  <c r="B1336" i="13"/>
  <c r="B1337" i="13"/>
  <c r="B1338" i="13"/>
  <c r="B1339" i="13"/>
  <c r="B1340" i="13"/>
  <c r="B1341" i="13"/>
  <c r="B1342" i="13"/>
  <c r="B1343" i="13"/>
  <c r="B1344" i="13"/>
  <c r="B1345" i="13"/>
  <c r="B1346" i="13"/>
  <c r="B1347" i="13"/>
  <c r="B1348" i="13"/>
  <c r="B1349" i="13"/>
  <c r="B1350" i="13"/>
  <c r="B1351" i="13"/>
  <c r="B1352" i="13"/>
  <c r="B1353" i="13"/>
  <c r="B1354" i="13"/>
  <c r="B1355" i="13"/>
  <c r="B1356" i="13"/>
  <c r="B1357" i="13"/>
  <c r="B1358" i="13"/>
  <c r="B1359" i="13"/>
  <c r="B1360" i="13"/>
  <c r="B1361" i="13"/>
  <c r="B1362" i="13"/>
  <c r="B1363" i="13"/>
  <c r="B1364" i="13"/>
  <c r="B1365" i="13"/>
  <c r="B1366" i="13"/>
  <c r="B1367" i="13"/>
  <c r="B1368" i="13"/>
  <c r="B1369" i="13"/>
  <c r="B1370" i="13"/>
  <c r="B1371" i="13"/>
  <c r="B1372" i="13"/>
  <c r="B1373" i="13"/>
  <c r="B1374" i="13"/>
  <c r="B1375" i="13"/>
  <c r="B1376" i="13"/>
  <c r="B1377" i="13"/>
  <c r="B1378" i="13"/>
  <c r="B1379" i="13"/>
  <c r="B1380" i="13"/>
  <c r="B1381" i="13"/>
  <c r="B1382" i="13"/>
  <c r="B1383" i="13"/>
  <c r="B1384" i="13"/>
  <c r="B1385" i="13"/>
  <c r="B1386" i="13"/>
  <c r="B1387" i="13"/>
  <c r="B1388" i="13"/>
  <c r="B1389" i="13"/>
  <c r="B1390" i="13"/>
  <c r="B1391" i="13"/>
  <c r="B1392" i="13"/>
  <c r="B1393" i="13"/>
  <c r="B1394" i="13"/>
  <c r="B1395" i="13"/>
  <c r="B1396" i="13"/>
  <c r="B1397" i="13"/>
  <c r="B1398" i="13"/>
  <c r="B1399" i="13"/>
  <c r="B1400" i="13"/>
  <c r="B1401" i="13"/>
  <c r="B1402" i="13"/>
  <c r="B1403" i="13"/>
  <c r="B1404" i="13"/>
  <c r="B1405" i="13"/>
  <c r="B1406" i="13"/>
  <c r="B1407" i="13"/>
  <c r="B1408" i="13"/>
  <c r="B1409" i="13"/>
  <c r="B1410" i="13"/>
  <c r="B1411" i="13"/>
  <c r="B1412" i="13"/>
  <c r="B1413" i="13"/>
  <c r="B1414" i="13"/>
  <c r="B1415" i="13"/>
  <c r="B1416" i="13"/>
  <c r="B1417" i="13"/>
  <c r="B1418" i="13"/>
  <c r="B1419" i="13"/>
  <c r="B1420" i="13"/>
  <c r="B1421" i="13"/>
  <c r="B1422" i="13"/>
  <c r="B1423" i="13"/>
  <c r="B1424" i="13"/>
  <c r="B1425" i="13"/>
  <c r="B1426" i="13"/>
  <c r="B1427" i="13"/>
  <c r="B1428" i="13"/>
  <c r="B1429" i="13"/>
  <c r="B1430" i="13"/>
  <c r="B1431" i="13"/>
  <c r="B1432" i="13"/>
  <c r="B1433" i="13"/>
  <c r="B1434" i="13"/>
  <c r="B1435" i="13"/>
  <c r="B1436" i="13"/>
  <c r="B1437" i="13"/>
  <c r="B1438" i="13"/>
  <c r="B1439" i="13"/>
  <c r="B1440" i="13"/>
  <c r="B1441" i="13"/>
  <c r="B1442" i="13"/>
  <c r="B1443" i="13"/>
  <c r="B1444" i="13"/>
  <c r="B1445" i="13"/>
  <c r="B1446" i="13"/>
  <c r="B1447" i="13"/>
  <c r="B1448" i="13"/>
  <c r="B1449" i="13"/>
  <c r="B1450" i="13"/>
  <c r="B1451" i="13"/>
  <c r="B1452" i="13"/>
  <c r="B1453" i="13"/>
  <c r="B1454" i="13"/>
  <c r="B1455" i="13"/>
  <c r="B1456" i="13"/>
  <c r="B1457" i="13"/>
  <c r="B1458" i="13"/>
  <c r="B1459" i="13"/>
  <c r="B1460" i="13"/>
  <c r="B1461" i="13"/>
  <c r="B1462" i="13"/>
  <c r="B1463" i="13"/>
  <c r="B1464" i="13"/>
  <c r="B1465" i="13"/>
  <c r="B1466" i="13"/>
  <c r="B1467" i="13"/>
  <c r="B1468" i="13"/>
  <c r="B1469" i="13"/>
  <c r="B1470" i="13"/>
  <c r="B1471" i="13"/>
  <c r="B1472" i="13"/>
  <c r="B1473" i="13"/>
  <c r="B1474" i="13"/>
  <c r="B1475" i="13"/>
  <c r="B1476" i="13"/>
  <c r="B1477" i="13"/>
  <c r="B1478" i="13"/>
  <c r="B1479" i="13"/>
  <c r="B1480" i="13"/>
  <c r="B1481" i="13"/>
  <c r="B1482" i="13"/>
  <c r="B1483" i="13"/>
  <c r="B1484" i="13"/>
  <c r="B1485" i="13"/>
  <c r="B1486" i="13"/>
  <c r="B1487" i="13"/>
  <c r="B1488" i="13"/>
  <c r="B1489" i="13"/>
  <c r="B1490" i="13"/>
  <c r="B1491" i="13"/>
  <c r="B1492" i="13"/>
  <c r="B1493" i="13"/>
  <c r="B1494" i="13"/>
  <c r="B1495" i="13"/>
  <c r="B1496" i="13"/>
  <c r="B1497" i="13"/>
  <c r="B1498" i="13"/>
  <c r="B1499" i="13"/>
  <c r="B1500" i="13"/>
  <c r="B1501" i="13"/>
  <c r="B1502" i="13"/>
  <c r="B1503" i="13"/>
  <c r="B1504" i="13"/>
  <c r="B1505" i="13"/>
  <c r="B1506" i="13"/>
  <c r="B1507" i="13"/>
  <c r="B1508" i="13"/>
  <c r="B1509" i="13"/>
  <c r="B1510" i="13"/>
  <c r="B1511" i="13"/>
  <c r="B1512" i="13"/>
  <c r="B1513" i="13"/>
  <c r="B1514" i="13"/>
  <c r="B1515" i="13"/>
  <c r="B1516" i="13"/>
  <c r="B1517" i="13"/>
  <c r="B1518" i="13"/>
  <c r="B1519" i="13"/>
  <c r="B1520" i="13"/>
  <c r="B1521" i="13"/>
  <c r="B1522" i="13"/>
  <c r="B1523" i="13"/>
  <c r="B1524" i="13"/>
  <c r="B1525" i="13"/>
  <c r="B1526" i="13"/>
  <c r="B1527" i="13"/>
  <c r="B1528" i="13"/>
  <c r="B1529" i="13"/>
  <c r="B1530" i="13"/>
  <c r="B1531" i="13"/>
  <c r="B1532" i="13"/>
  <c r="B1533" i="13"/>
  <c r="B1534" i="13"/>
  <c r="B1535" i="13"/>
  <c r="B1536" i="13"/>
  <c r="B1537" i="13"/>
  <c r="B1538" i="13"/>
  <c r="B1539" i="13"/>
  <c r="B1540" i="13"/>
  <c r="B1541" i="13"/>
  <c r="B1542" i="13"/>
  <c r="B1543" i="13"/>
  <c r="B1544" i="13"/>
  <c r="B1545" i="13"/>
  <c r="B1546" i="13"/>
  <c r="B1547" i="13"/>
  <c r="B1548" i="13"/>
  <c r="B1549" i="13"/>
  <c r="B1550" i="13"/>
  <c r="B1551" i="13"/>
  <c r="B1552" i="13"/>
  <c r="B1553" i="13"/>
  <c r="B1554" i="13"/>
  <c r="B1555" i="13"/>
  <c r="B1556" i="13"/>
  <c r="B1557" i="13"/>
  <c r="B1558" i="13"/>
  <c r="B1559" i="13"/>
  <c r="B1560" i="13"/>
  <c r="B1561" i="13"/>
  <c r="B1562" i="13"/>
  <c r="B1563" i="13"/>
  <c r="B1564" i="13"/>
  <c r="B1565" i="13"/>
  <c r="B1566" i="13"/>
  <c r="B1567" i="13"/>
  <c r="B1568" i="13"/>
  <c r="B1569" i="13"/>
  <c r="B1570" i="13"/>
  <c r="B1571" i="13"/>
  <c r="B1572" i="13"/>
  <c r="B1573" i="13"/>
  <c r="B1574" i="13"/>
  <c r="B1575" i="13"/>
  <c r="B1576" i="13"/>
  <c r="B1577" i="13"/>
  <c r="B1578" i="13"/>
  <c r="B1579" i="13"/>
  <c r="B1580" i="13"/>
  <c r="B1581" i="13"/>
  <c r="B1582" i="13"/>
  <c r="B1583" i="13"/>
  <c r="B1584" i="13"/>
  <c r="B1585" i="13"/>
  <c r="B1586" i="13"/>
  <c r="B1587" i="13"/>
  <c r="B1588" i="13"/>
  <c r="B1589" i="13"/>
  <c r="B1590" i="13"/>
  <c r="B1591" i="13"/>
  <c r="B1592" i="13"/>
  <c r="B1593" i="13"/>
  <c r="B1594" i="13"/>
  <c r="B1595" i="13"/>
  <c r="B1596" i="13"/>
  <c r="B1597" i="13"/>
  <c r="B1598" i="13"/>
  <c r="B1599" i="13"/>
  <c r="B1600" i="13"/>
  <c r="B1601" i="13"/>
  <c r="B1602" i="13"/>
  <c r="B1603" i="13"/>
  <c r="B1604" i="13"/>
  <c r="B1605" i="13"/>
  <c r="B1606" i="13"/>
  <c r="B1607" i="13"/>
  <c r="B1608" i="13"/>
  <c r="B1609" i="13"/>
  <c r="B1610" i="13"/>
  <c r="B1611" i="13"/>
  <c r="B1612" i="13"/>
  <c r="B1613" i="13"/>
  <c r="B1614" i="13"/>
  <c r="B1615" i="13"/>
  <c r="B1616" i="13"/>
  <c r="B1617" i="13"/>
  <c r="B1618" i="13"/>
  <c r="B1619" i="13"/>
  <c r="B1620" i="13"/>
  <c r="B1621" i="13"/>
  <c r="B1622" i="13"/>
  <c r="B1623" i="13"/>
  <c r="B1624" i="13"/>
  <c r="B1625" i="13"/>
  <c r="B1626" i="13"/>
  <c r="B1627" i="13"/>
  <c r="B1628" i="13"/>
  <c r="B1629" i="13"/>
  <c r="B1630" i="13"/>
  <c r="B1631" i="13"/>
  <c r="B1632" i="13"/>
  <c r="B1633" i="13"/>
  <c r="B1634" i="13"/>
  <c r="B1635" i="13"/>
  <c r="B1636" i="13"/>
  <c r="B1637" i="13"/>
  <c r="B1638" i="13"/>
  <c r="B1639" i="13"/>
  <c r="B1640" i="13"/>
  <c r="B1641" i="13"/>
  <c r="B1642" i="13"/>
  <c r="B1643" i="13"/>
  <c r="B1644" i="13"/>
  <c r="B1645" i="13"/>
  <c r="B1646" i="13"/>
  <c r="B1647" i="13"/>
  <c r="B1648" i="13"/>
  <c r="B1649" i="13"/>
  <c r="B1650" i="13"/>
  <c r="B1651" i="13"/>
  <c r="B1652" i="13"/>
  <c r="B1653" i="13"/>
  <c r="B1654" i="13"/>
  <c r="B1655" i="13"/>
  <c r="B1656" i="13"/>
  <c r="B1657" i="13"/>
  <c r="B1658" i="13"/>
  <c r="B1659" i="13"/>
  <c r="B1660" i="13"/>
  <c r="B1661" i="13"/>
  <c r="B1662" i="13"/>
  <c r="B1663" i="13"/>
  <c r="B1664" i="13"/>
  <c r="B1665" i="13"/>
  <c r="B1666" i="13"/>
  <c r="B1667" i="13"/>
  <c r="B1668" i="13"/>
  <c r="B1669" i="13"/>
  <c r="B1670" i="13"/>
  <c r="B1671" i="13"/>
  <c r="B1672" i="13"/>
  <c r="B1673" i="13"/>
  <c r="B1674" i="13"/>
  <c r="B1675" i="13"/>
  <c r="B1676" i="13"/>
  <c r="B1677" i="13"/>
  <c r="B1678" i="13"/>
  <c r="B1679" i="13"/>
  <c r="B1680" i="13"/>
  <c r="B1681" i="13"/>
  <c r="B1682" i="13"/>
  <c r="B1683" i="13"/>
  <c r="B1684" i="13"/>
  <c r="B1685" i="13"/>
  <c r="B1686" i="13"/>
  <c r="B1687" i="13"/>
  <c r="B1688" i="13"/>
  <c r="B1689" i="13"/>
  <c r="B1690" i="13"/>
  <c r="B1691" i="13"/>
  <c r="B1692" i="13"/>
  <c r="B1693" i="13"/>
  <c r="B1694" i="13"/>
  <c r="B1695" i="13"/>
  <c r="B1696" i="13"/>
  <c r="B1697" i="13"/>
  <c r="B1698" i="13"/>
  <c r="B1699" i="13"/>
  <c r="B1700" i="13"/>
  <c r="B1701" i="13"/>
  <c r="B1702" i="13"/>
  <c r="B1703" i="13"/>
  <c r="B1704" i="13"/>
  <c r="B1705" i="13"/>
  <c r="B1706" i="13"/>
  <c r="B1707" i="13"/>
  <c r="B1708" i="13"/>
  <c r="B1709" i="13"/>
  <c r="B1710" i="13"/>
  <c r="B1711" i="13"/>
  <c r="B1712" i="13"/>
  <c r="B1713" i="13"/>
  <c r="B1714" i="13"/>
  <c r="B1715" i="13"/>
  <c r="B1716" i="13"/>
  <c r="B1717" i="13"/>
  <c r="B1718" i="13"/>
  <c r="B1719" i="13"/>
  <c r="B1720" i="13"/>
  <c r="B1721" i="13"/>
  <c r="B1722" i="13"/>
  <c r="B1723" i="13"/>
  <c r="B1724" i="13"/>
  <c r="B1725" i="13"/>
  <c r="B1726" i="13"/>
  <c r="B1727" i="13"/>
  <c r="B1728" i="13"/>
  <c r="B1729" i="13"/>
  <c r="B1730" i="13"/>
  <c r="B1731" i="13"/>
  <c r="B1732" i="13"/>
  <c r="B1733" i="13"/>
  <c r="B1734" i="13"/>
  <c r="B1735" i="13"/>
  <c r="B1736" i="13"/>
  <c r="B1737" i="13"/>
  <c r="B1738" i="13"/>
  <c r="B1739" i="13"/>
  <c r="B1740" i="13"/>
  <c r="B1741" i="13"/>
  <c r="B1742" i="13"/>
  <c r="B1743" i="13"/>
  <c r="B1744" i="13"/>
  <c r="B1745" i="13"/>
  <c r="B1746" i="13"/>
  <c r="B1747" i="13"/>
  <c r="B1748" i="13"/>
  <c r="B1749" i="13"/>
  <c r="B1750" i="13"/>
  <c r="B1751" i="13"/>
  <c r="B1752" i="13"/>
  <c r="B1753" i="13"/>
  <c r="B1754" i="13"/>
  <c r="B1755" i="13"/>
  <c r="B1756" i="13"/>
  <c r="B1757" i="13"/>
  <c r="B1758" i="13"/>
  <c r="B1759" i="13"/>
  <c r="B1760" i="13"/>
  <c r="B1761" i="13"/>
  <c r="B1762" i="13"/>
  <c r="B1763" i="13"/>
  <c r="B1764" i="13"/>
  <c r="B1765" i="13"/>
  <c r="B1766" i="13"/>
  <c r="B1767" i="13"/>
  <c r="B1768" i="13"/>
  <c r="B1769" i="13"/>
  <c r="B1770" i="13"/>
  <c r="B1771" i="13"/>
  <c r="B1772" i="13"/>
  <c r="B1773" i="13"/>
  <c r="B1774" i="13"/>
  <c r="B1775" i="13"/>
  <c r="B1776" i="13"/>
  <c r="B1777" i="13"/>
  <c r="B1778" i="13"/>
  <c r="B1779" i="13"/>
  <c r="B1780" i="13"/>
  <c r="B1781" i="13"/>
  <c r="B1782" i="13"/>
  <c r="B1783" i="13"/>
  <c r="B1784" i="13"/>
  <c r="B1785" i="13"/>
  <c r="B1786" i="13"/>
  <c r="B1787" i="13"/>
  <c r="B1788" i="13"/>
  <c r="B1789" i="13"/>
  <c r="B1790" i="13"/>
  <c r="B1791" i="13"/>
  <c r="B1792" i="13"/>
  <c r="B1793" i="13"/>
  <c r="B1794" i="13"/>
  <c r="B1795" i="13"/>
  <c r="B1796" i="13"/>
  <c r="B1797" i="13"/>
  <c r="B1798" i="13"/>
  <c r="B1799" i="13"/>
  <c r="B1800" i="13"/>
  <c r="B1801" i="13"/>
  <c r="B1802" i="13"/>
  <c r="B1803" i="13"/>
  <c r="B1804" i="13"/>
  <c r="B1805" i="13"/>
  <c r="B1806" i="13"/>
  <c r="B1807" i="13"/>
  <c r="B1808" i="13"/>
  <c r="B1809" i="13"/>
  <c r="B1810" i="13"/>
  <c r="B1811" i="13"/>
  <c r="B1812" i="13"/>
  <c r="B1813" i="13"/>
  <c r="B1814" i="13"/>
  <c r="B1815" i="13"/>
  <c r="B1816" i="13"/>
  <c r="B1817" i="13"/>
  <c r="B1818" i="13"/>
  <c r="B1819" i="13"/>
  <c r="B1820" i="13"/>
  <c r="B1821" i="13"/>
  <c r="B1822" i="13"/>
  <c r="B1823" i="13"/>
  <c r="B1824" i="13"/>
  <c r="B1825" i="13"/>
  <c r="B1826" i="13"/>
  <c r="B1827" i="13"/>
  <c r="B1828" i="13"/>
  <c r="B1829" i="13"/>
  <c r="B1830" i="13"/>
  <c r="B1831" i="13"/>
  <c r="B1832" i="13"/>
  <c r="B1833" i="13"/>
  <c r="B1834" i="13"/>
  <c r="B1835" i="13"/>
  <c r="B1836" i="13"/>
  <c r="B1837" i="13"/>
  <c r="B1838" i="13"/>
  <c r="B1839" i="13"/>
  <c r="B1840" i="13"/>
  <c r="B1841" i="13"/>
  <c r="B1842" i="13"/>
  <c r="B1843" i="13"/>
  <c r="B1844" i="13"/>
  <c r="B1845" i="13"/>
  <c r="B1846" i="13"/>
  <c r="B1847" i="13"/>
  <c r="B1848" i="13"/>
  <c r="B1849" i="13"/>
  <c r="B1850" i="13"/>
  <c r="B1851" i="13"/>
  <c r="B1852" i="13"/>
  <c r="B1853" i="13"/>
  <c r="B1854" i="13"/>
  <c r="B1855" i="13"/>
  <c r="B1856" i="13"/>
  <c r="B1857" i="13"/>
  <c r="B1858" i="13"/>
  <c r="B1859" i="13"/>
  <c r="B1860" i="13"/>
  <c r="B1861" i="13"/>
  <c r="B1862" i="13"/>
  <c r="B1863" i="13"/>
  <c r="B1864" i="13"/>
  <c r="B1865" i="13"/>
  <c r="B1866" i="13"/>
  <c r="B1867" i="13"/>
  <c r="B1868" i="13"/>
  <c r="B1869" i="13"/>
  <c r="B1870" i="13"/>
  <c r="B1871" i="13"/>
  <c r="B1872" i="13"/>
  <c r="B1873" i="13"/>
  <c r="B1874" i="13"/>
  <c r="B1875" i="13"/>
  <c r="B1876" i="13"/>
  <c r="B1877" i="13"/>
  <c r="B1878" i="13"/>
  <c r="B1879" i="13"/>
  <c r="B1880" i="13"/>
  <c r="B1881" i="13"/>
  <c r="B1882" i="13"/>
  <c r="B1883" i="13"/>
  <c r="B1884" i="13"/>
  <c r="B1885" i="13"/>
  <c r="B1886" i="13"/>
  <c r="B1887" i="13"/>
  <c r="B1888" i="13"/>
  <c r="B1889" i="13"/>
  <c r="B1890" i="13"/>
  <c r="B1891" i="13"/>
  <c r="B1892" i="13"/>
  <c r="B1893" i="13"/>
  <c r="B1894" i="13"/>
  <c r="B1895" i="13"/>
  <c r="B1896" i="13"/>
  <c r="B1897" i="13"/>
  <c r="B1898" i="13"/>
  <c r="B1899" i="13"/>
  <c r="B1900" i="13"/>
  <c r="B1901" i="13"/>
  <c r="B1902" i="13"/>
  <c r="B1903" i="13"/>
  <c r="B1904" i="13"/>
  <c r="B1905" i="13"/>
  <c r="B1906" i="13"/>
  <c r="B1907" i="13"/>
  <c r="B1908" i="13"/>
  <c r="B1909" i="13"/>
  <c r="B1910" i="13"/>
  <c r="B1911" i="13"/>
  <c r="B1912" i="13"/>
  <c r="B1913" i="13"/>
  <c r="B1914" i="13"/>
  <c r="B1915" i="13"/>
  <c r="B1916" i="13"/>
  <c r="B1917" i="13"/>
  <c r="B1918" i="13"/>
  <c r="B1919" i="13"/>
  <c r="B1920" i="13"/>
  <c r="B1921" i="13"/>
  <c r="B1922" i="13"/>
  <c r="B1923" i="13"/>
  <c r="B1924" i="13"/>
  <c r="B1925" i="13"/>
  <c r="B1926" i="13"/>
  <c r="B1927" i="13"/>
  <c r="B1928" i="13"/>
  <c r="B1929" i="13"/>
  <c r="B1930" i="13"/>
  <c r="B1931" i="13"/>
  <c r="B1932" i="13"/>
  <c r="B1933" i="13"/>
  <c r="B1934" i="13"/>
  <c r="B1935" i="13"/>
  <c r="B1936" i="13"/>
  <c r="B1937" i="13"/>
  <c r="B1938" i="13"/>
  <c r="B1939" i="13"/>
  <c r="B1940" i="13"/>
  <c r="B1941" i="13"/>
  <c r="B1942" i="13"/>
  <c r="B1943" i="13"/>
  <c r="B1944" i="13"/>
  <c r="B1945" i="13"/>
  <c r="B1946" i="13"/>
  <c r="B1947" i="13"/>
  <c r="B1948" i="13"/>
  <c r="B1949" i="13"/>
  <c r="B1950" i="13"/>
  <c r="B1951" i="13"/>
  <c r="B1952" i="13"/>
  <c r="B1953" i="13"/>
  <c r="B1954" i="13"/>
  <c r="B1955" i="13"/>
  <c r="B1956" i="13"/>
  <c r="B1957" i="13"/>
  <c r="B1958" i="13"/>
  <c r="B1959" i="13"/>
  <c r="B1960" i="13"/>
  <c r="B1961" i="13"/>
  <c r="B1962" i="13"/>
  <c r="B1963" i="13"/>
  <c r="B1964" i="13"/>
  <c r="B1965" i="13"/>
  <c r="B1966" i="13"/>
  <c r="B1967" i="13"/>
  <c r="B1968" i="13"/>
  <c r="B1969" i="13"/>
  <c r="B1970" i="13"/>
  <c r="B1971" i="13"/>
  <c r="B1972" i="13"/>
  <c r="B1973" i="13"/>
  <c r="B1974" i="13"/>
  <c r="B1975" i="13"/>
  <c r="B1976" i="13"/>
  <c r="B1977" i="13"/>
  <c r="B1978" i="13"/>
  <c r="B1979" i="13"/>
  <c r="B1980" i="13"/>
  <c r="B1981" i="13"/>
  <c r="B1982" i="13"/>
  <c r="B1983" i="13"/>
  <c r="B1984" i="13"/>
  <c r="B1985" i="13"/>
  <c r="B1986" i="13"/>
  <c r="B1987" i="13"/>
  <c r="B1988" i="13"/>
  <c r="B1989" i="13"/>
  <c r="B1990" i="13"/>
  <c r="B1991" i="13"/>
  <c r="B1992" i="13"/>
  <c r="B1993" i="13"/>
  <c r="B1994" i="13"/>
  <c r="B1995" i="13"/>
  <c r="B1996" i="13"/>
  <c r="B1997" i="13"/>
  <c r="B1998" i="13"/>
  <c r="B1999" i="13"/>
  <c r="B2000" i="13"/>
  <c r="B2001" i="13"/>
  <c r="B2002" i="13"/>
  <c r="B2003" i="13"/>
  <c r="B2004" i="13"/>
  <c r="B2005" i="13"/>
  <c r="B2006" i="13"/>
  <c r="B2007" i="13"/>
  <c r="B2008" i="13"/>
  <c r="B2009" i="13"/>
  <c r="B2010" i="13"/>
  <c r="B2011" i="13"/>
  <c r="B2012" i="13"/>
  <c r="B2013" i="13"/>
  <c r="B2014" i="13"/>
  <c r="B2015" i="13"/>
  <c r="B2016" i="13"/>
  <c r="B2017" i="13"/>
  <c r="B2018" i="13"/>
  <c r="B2019" i="13"/>
  <c r="B2020" i="13"/>
  <c r="B2021" i="13"/>
  <c r="B2022" i="13"/>
  <c r="B2023" i="13"/>
  <c r="B2024" i="13"/>
  <c r="B2025" i="13"/>
  <c r="B2026" i="13"/>
  <c r="B2027" i="13"/>
  <c r="B2028" i="13"/>
  <c r="B2029" i="13"/>
  <c r="B2030" i="13"/>
  <c r="B2031" i="13"/>
  <c r="B2032" i="13"/>
  <c r="B2033" i="13"/>
  <c r="B2034" i="13"/>
  <c r="B2035" i="13"/>
  <c r="B2036" i="13"/>
  <c r="B2037" i="13"/>
  <c r="B2038" i="13"/>
  <c r="B2039" i="13"/>
  <c r="B2040" i="13"/>
  <c r="B2041" i="13"/>
  <c r="B2042" i="13"/>
  <c r="B2043" i="13"/>
  <c r="B2044" i="13"/>
  <c r="B2045" i="13"/>
  <c r="B2046" i="13"/>
  <c r="B2047" i="13"/>
  <c r="B2048" i="13"/>
  <c r="B2049" i="13"/>
  <c r="B2050" i="13"/>
  <c r="B2051" i="13"/>
  <c r="B2052" i="13"/>
  <c r="B2053" i="13"/>
  <c r="B2054" i="13"/>
  <c r="B2055" i="13"/>
  <c r="B2056" i="13"/>
  <c r="B2057" i="13"/>
  <c r="B2058" i="13"/>
  <c r="B2059" i="13"/>
  <c r="B2060" i="13"/>
  <c r="B2061" i="13"/>
  <c r="B2062" i="13"/>
  <c r="B2063" i="13"/>
  <c r="B2064" i="13"/>
  <c r="B2065" i="13"/>
  <c r="B2066" i="13"/>
  <c r="B2067" i="13"/>
  <c r="B2068" i="13"/>
  <c r="B2069" i="13"/>
  <c r="B2070" i="13"/>
  <c r="B2071" i="13"/>
  <c r="B2072" i="13"/>
  <c r="B2073" i="13"/>
  <c r="B2074" i="13"/>
  <c r="B2075" i="13"/>
  <c r="B2076" i="13"/>
  <c r="B2077" i="13"/>
  <c r="B2078" i="13"/>
  <c r="B2079" i="13"/>
  <c r="B2080" i="13"/>
  <c r="B2081" i="13"/>
  <c r="B2082" i="13"/>
  <c r="B2083" i="13"/>
  <c r="B2084" i="13"/>
  <c r="B2085" i="13"/>
  <c r="B2086" i="13"/>
  <c r="B2087" i="13"/>
  <c r="B2088" i="13"/>
  <c r="B2089" i="13"/>
  <c r="B2090" i="13"/>
  <c r="B2091" i="13"/>
  <c r="B2092" i="13"/>
  <c r="B2093" i="13"/>
  <c r="B2094" i="13"/>
  <c r="B2095" i="13"/>
  <c r="B2096" i="13"/>
  <c r="B2097" i="13"/>
  <c r="B2098" i="13"/>
  <c r="B2099" i="13"/>
  <c r="B2100" i="13"/>
  <c r="B2101" i="13"/>
  <c r="B2102" i="13"/>
  <c r="B2103" i="13"/>
  <c r="B2104" i="13"/>
  <c r="B2105" i="13"/>
  <c r="B2106" i="13"/>
  <c r="B2107" i="13"/>
  <c r="B2108" i="13"/>
  <c r="B2109" i="13"/>
  <c r="B2110" i="13"/>
  <c r="B2111" i="13"/>
  <c r="B2112" i="13"/>
  <c r="B2113" i="13"/>
  <c r="B2114" i="13"/>
  <c r="B2115" i="13"/>
  <c r="B2116" i="13"/>
  <c r="B2117" i="13"/>
  <c r="B2118" i="13"/>
  <c r="B2119" i="13"/>
  <c r="B2120" i="13"/>
  <c r="B2121" i="13"/>
  <c r="B2122" i="13"/>
  <c r="B2123" i="13"/>
  <c r="B2124" i="13"/>
  <c r="B2125" i="13"/>
  <c r="B2126" i="13"/>
  <c r="B2127" i="13"/>
  <c r="B2128" i="13"/>
  <c r="B2129" i="13"/>
  <c r="B2130" i="13"/>
  <c r="B2131" i="13"/>
  <c r="B2132" i="13"/>
  <c r="B2133" i="13"/>
  <c r="B2134" i="13"/>
  <c r="B2135" i="13"/>
  <c r="B2136" i="13"/>
  <c r="B2137" i="13"/>
  <c r="B2138" i="13"/>
  <c r="B2139" i="13"/>
  <c r="B2140" i="13"/>
  <c r="B2141" i="13"/>
  <c r="B2142" i="13"/>
  <c r="B2143" i="13"/>
  <c r="B2144" i="13"/>
  <c r="B2145" i="13"/>
  <c r="B2146" i="13"/>
  <c r="B2147" i="13"/>
  <c r="B2148" i="13"/>
  <c r="B2149" i="13"/>
  <c r="B2150" i="13"/>
  <c r="B2151" i="13"/>
  <c r="B2152" i="13"/>
  <c r="B2153" i="13"/>
  <c r="B2154" i="13"/>
  <c r="B2155" i="13"/>
  <c r="B2156" i="13"/>
  <c r="B2157" i="13"/>
  <c r="B2158" i="13"/>
  <c r="B2159" i="13"/>
  <c r="B2160" i="13"/>
  <c r="B2161" i="13"/>
  <c r="B2162" i="13"/>
  <c r="B2163" i="13"/>
  <c r="B2164" i="13"/>
  <c r="B2165" i="13"/>
  <c r="B2166" i="13"/>
  <c r="B2167" i="13"/>
  <c r="B2168" i="13"/>
  <c r="B2169" i="13"/>
  <c r="B2170" i="13"/>
  <c r="B2171" i="13"/>
  <c r="B2172" i="13"/>
  <c r="B2173" i="13"/>
  <c r="B2174" i="13"/>
  <c r="B2175" i="13"/>
  <c r="B2176" i="13"/>
  <c r="B2177" i="13"/>
  <c r="B2178" i="13"/>
  <c r="B2179" i="13"/>
  <c r="B2180" i="13"/>
  <c r="B2181" i="13"/>
  <c r="B2182" i="13"/>
  <c r="B2183" i="13"/>
  <c r="B2184" i="13"/>
  <c r="B2185" i="13"/>
  <c r="B2186" i="13"/>
  <c r="B2187" i="13"/>
  <c r="B2188" i="13"/>
  <c r="B2189" i="13"/>
  <c r="B2190" i="13"/>
  <c r="B2191" i="13"/>
  <c r="B2192" i="13"/>
  <c r="B2193" i="13"/>
  <c r="B2194" i="13"/>
  <c r="B2195" i="13"/>
  <c r="B2196" i="13"/>
  <c r="B2197" i="13"/>
  <c r="B2198" i="13"/>
  <c r="B2199" i="13"/>
  <c r="B2200" i="13"/>
  <c r="B2201" i="13"/>
  <c r="B2202" i="13"/>
  <c r="B2203" i="13"/>
  <c r="B2204" i="13"/>
  <c r="B2205" i="13"/>
  <c r="B2206" i="13"/>
  <c r="B2207" i="13"/>
  <c r="B2208" i="13"/>
  <c r="B2209" i="13"/>
  <c r="B2210" i="13"/>
  <c r="B2211" i="13"/>
  <c r="B2212" i="13"/>
  <c r="B2213" i="13"/>
  <c r="B2214" i="13"/>
  <c r="B2215" i="13"/>
  <c r="B2216" i="13"/>
  <c r="B2217" i="13"/>
  <c r="B2218" i="13"/>
  <c r="B2219" i="13"/>
  <c r="B2220" i="13"/>
  <c r="B2221" i="13"/>
  <c r="B2222" i="13"/>
  <c r="B2223" i="13"/>
  <c r="B2224" i="13"/>
  <c r="B2225" i="13"/>
  <c r="B2226" i="13"/>
  <c r="B2227" i="13"/>
  <c r="B2228" i="13"/>
  <c r="B2229" i="13"/>
  <c r="B2230" i="13"/>
  <c r="B2231" i="13"/>
  <c r="B2232" i="13"/>
  <c r="B2233" i="13"/>
  <c r="B2234" i="13"/>
  <c r="B2235" i="13"/>
  <c r="B2236" i="13"/>
  <c r="B2237" i="13"/>
  <c r="B2238" i="13"/>
  <c r="B2239" i="13"/>
  <c r="B2240" i="13"/>
  <c r="B2241" i="13"/>
  <c r="B2242" i="13"/>
  <c r="B2243" i="13"/>
  <c r="B2244" i="13"/>
  <c r="B2245" i="13"/>
  <c r="B2246" i="13"/>
  <c r="B2247" i="13"/>
  <c r="B2248" i="13"/>
  <c r="B2249" i="13"/>
  <c r="B2250" i="13"/>
  <c r="B2251" i="13"/>
  <c r="B2252" i="13"/>
  <c r="B2253" i="13"/>
  <c r="B2254" i="13"/>
  <c r="B2255" i="13"/>
  <c r="B2256" i="13"/>
  <c r="B2257" i="13"/>
  <c r="B2258" i="13"/>
  <c r="B2259" i="13"/>
  <c r="B2260" i="13"/>
  <c r="B2261" i="13"/>
  <c r="B2262" i="13"/>
  <c r="B2263" i="13"/>
  <c r="B2264" i="13"/>
  <c r="B2265" i="13"/>
  <c r="B2266" i="13"/>
  <c r="B2267" i="13"/>
  <c r="B2268" i="13"/>
  <c r="B2269" i="13"/>
  <c r="B2270" i="13"/>
  <c r="B2271" i="13"/>
  <c r="B2272" i="13"/>
  <c r="B2273" i="13"/>
  <c r="B2274" i="13"/>
  <c r="B2275" i="13"/>
  <c r="B2276" i="13"/>
  <c r="B2277" i="13"/>
  <c r="B2278" i="13"/>
  <c r="B2279" i="13"/>
  <c r="B2280" i="13"/>
  <c r="B2281" i="13"/>
  <c r="B2282" i="13"/>
  <c r="B2283" i="13"/>
  <c r="B2284" i="13"/>
  <c r="B2285" i="13"/>
  <c r="B2286" i="13"/>
  <c r="B2287" i="13"/>
  <c r="B2288" i="13"/>
  <c r="B2289" i="13"/>
  <c r="B2290" i="13"/>
  <c r="B2291" i="13"/>
  <c r="B2292" i="13"/>
  <c r="B2293" i="13"/>
  <c r="B2294" i="13"/>
  <c r="B2295" i="13"/>
  <c r="B2296" i="13"/>
  <c r="B2297" i="13"/>
  <c r="B2298" i="13"/>
  <c r="B2299" i="13"/>
  <c r="B2300" i="13"/>
  <c r="B2301" i="13"/>
  <c r="B2302" i="13"/>
  <c r="B2303" i="13"/>
  <c r="B2304" i="13"/>
  <c r="B2305" i="13"/>
  <c r="B2306" i="13"/>
  <c r="B2307" i="13"/>
  <c r="B2308" i="13"/>
  <c r="B2309" i="13"/>
  <c r="B2310" i="13"/>
  <c r="B2311" i="13"/>
  <c r="B2312" i="13"/>
  <c r="B2313" i="13"/>
  <c r="B2314" i="13"/>
  <c r="B2315" i="13"/>
  <c r="B2316" i="13"/>
  <c r="B2317" i="13"/>
  <c r="B2318" i="13"/>
  <c r="B2319" i="13"/>
  <c r="B2320" i="13"/>
  <c r="B2321" i="13"/>
  <c r="B2322" i="13"/>
  <c r="B2323" i="13"/>
  <c r="B2324" i="13"/>
  <c r="B2325" i="13"/>
  <c r="B2326" i="13"/>
  <c r="B2327" i="13"/>
  <c r="B2328" i="13"/>
  <c r="B2329" i="13"/>
  <c r="B2330" i="13"/>
  <c r="B2331" i="13"/>
  <c r="B2332" i="13"/>
  <c r="B2333" i="13"/>
  <c r="B2334" i="13"/>
  <c r="B2335" i="13"/>
  <c r="B2336" i="13"/>
  <c r="B22" i="13"/>
  <c r="B23" i="13"/>
  <c r="B24" i="13"/>
  <c r="B25" i="13"/>
  <c r="B26" i="13"/>
  <c r="B27" i="13"/>
  <c r="B28" i="13"/>
  <c r="B29" i="13"/>
  <c r="B30" i="13"/>
  <c r="B31" i="13"/>
  <c r="B32" i="13"/>
  <c r="B33" i="13"/>
  <c r="B34" i="13"/>
  <c r="B35" i="13"/>
  <c r="B36" i="13"/>
  <c r="B37" i="13"/>
  <c r="B38" i="13"/>
  <c r="B39" i="13"/>
  <c r="B40" i="13"/>
  <c r="B41" i="13"/>
  <c r="B42" i="13"/>
  <c r="B43" i="13"/>
  <c r="B44" i="13"/>
  <c r="B45" i="13"/>
  <c r="B46" i="13"/>
  <c r="B47" i="13"/>
  <c r="B48" i="13"/>
  <c r="B49" i="13"/>
  <c r="B50" i="13"/>
  <c r="B51" i="13"/>
  <c r="B52" i="13"/>
  <c r="B53" i="13"/>
  <c r="B54" i="13"/>
  <c r="B55" i="13"/>
  <c r="B56" i="13"/>
  <c r="B57" i="13"/>
  <c r="B58" i="13"/>
  <c r="B59" i="13"/>
  <c r="B60" i="13"/>
  <c r="B61" i="13"/>
  <c r="B62" i="13"/>
  <c r="B63" i="13"/>
  <c r="B64" i="13"/>
  <c r="B65" i="13"/>
  <c r="B66" i="13"/>
  <c r="B67" i="13"/>
  <c r="B68" i="13"/>
  <c r="B69" i="13"/>
  <c r="B70" i="13"/>
  <c r="B71" i="13"/>
  <c r="B72" i="13"/>
  <c r="B73" i="13"/>
  <c r="B74" i="13"/>
  <c r="B75" i="13"/>
  <c r="B76" i="13"/>
  <c r="B77" i="13"/>
  <c r="B78" i="13"/>
  <c r="B79" i="13"/>
  <c r="B80" i="13"/>
  <c r="B81" i="13"/>
  <c r="B82" i="13"/>
  <c r="B83" i="13"/>
  <c r="B84" i="13"/>
  <c r="B85" i="13"/>
  <c r="B86" i="13"/>
  <c r="B87" i="13"/>
  <c r="B88" i="13"/>
  <c r="B89" i="13"/>
  <c r="B90" i="13"/>
  <c r="B91" i="13"/>
  <c r="B92" i="13"/>
  <c r="B93" i="13"/>
  <c r="B94" i="13"/>
  <c r="B95" i="13"/>
  <c r="B96" i="13"/>
  <c r="B97" i="13"/>
  <c r="B98" i="13"/>
  <c r="B99" i="13"/>
  <c r="B100" i="13"/>
  <c r="B101" i="13"/>
  <c r="B102" i="13"/>
  <c r="B103" i="13"/>
  <c r="B104" i="13"/>
  <c r="B105" i="13"/>
  <c r="B106" i="13"/>
  <c r="B107" i="13"/>
  <c r="B108" i="13"/>
  <c r="B109" i="13"/>
  <c r="B110" i="13"/>
  <c r="B111" i="13"/>
  <c r="B112" i="13"/>
  <c r="B113" i="13"/>
  <c r="B114" i="13"/>
  <c r="B115" i="13"/>
  <c r="B116" i="13"/>
  <c r="B117" i="13"/>
  <c r="B118" i="13"/>
  <c r="B119" i="13"/>
  <c r="B120" i="13"/>
  <c r="B121" i="13"/>
  <c r="B122" i="13"/>
  <c r="B123" i="13"/>
  <c r="B124" i="13"/>
  <c r="B125" i="13"/>
  <c r="B126" i="13"/>
  <c r="B127" i="13"/>
  <c r="B128" i="13"/>
  <c r="B129" i="13"/>
  <c r="B130" i="13"/>
  <c r="B131" i="13"/>
  <c r="B132" i="13"/>
  <c r="B133" i="13"/>
  <c r="B134" i="13"/>
  <c r="B135" i="13"/>
  <c r="B136" i="13"/>
  <c r="B137" i="13"/>
  <c r="B138" i="13"/>
  <c r="B139" i="13"/>
  <c r="B140" i="13"/>
  <c r="B141" i="13"/>
  <c r="B142" i="13"/>
  <c r="B143" i="13"/>
  <c r="B144" i="13"/>
  <c r="B145" i="13"/>
  <c r="B146" i="13"/>
  <c r="B147" i="13"/>
  <c r="B148" i="13"/>
  <c r="B149" i="13"/>
  <c r="B150" i="13"/>
  <c r="B151" i="13"/>
  <c r="B152" i="13"/>
  <c r="B153" i="13"/>
  <c r="B154" i="13"/>
  <c r="B155" i="13"/>
  <c r="B156" i="13"/>
  <c r="B157" i="13"/>
  <c r="B158" i="13"/>
  <c r="B159" i="13"/>
  <c r="B160" i="13"/>
  <c r="B161" i="13"/>
  <c r="B162" i="13"/>
  <c r="B163" i="13"/>
  <c r="B164" i="13"/>
  <c r="B165" i="13"/>
  <c r="B166" i="13"/>
  <c r="B167" i="13"/>
  <c r="B168" i="13"/>
  <c r="B169" i="13"/>
  <c r="B170" i="13"/>
  <c r="B171" i="13"/>
  <c r="B172" i="13"/>
  <c r="B173" i="13"/>
  <c r="B174" i="13"/>
  <c r="B175" i="13"/>
  <c r="B176" i="13"/>
  <c r="B177" i="13"/>
  <c r="B178" i="13"/>
  <c r="B179" i="13"/>
  <c r="B180" i="13"/>
  <c r="B181" i="13"/>
  <c r="B182" i="13"/>
  <c r="B183" i="13"/>
  <c r="B184" i="13"/>
  <c r="B185" i="13"/>
  <c r="B186" i="13"/>
  <c r="B187" i="13"/>
  <c r="B188" i="13"/>
  <c r="B189" i="13"/>
  <c r="B190" i="13"/>
  <c r="B191" i="13"/>
  <c r="B192" i="13"/>
  <c r="B193" i="13"/>
  <c r="B194" i="13"/>
  <c r="B195" i="13"/>
  <c r="B196" i="13"/>
  <c r="B197" i="13"/>
  <c r="B198" i="13"/>
  <c r="B199" i="13"/>
  <c r="B200" i="13"/>
  <c r="B201" i="13"/>
  <c r="B202" i="13"/>
  <c r="B203" i="13"/>
  <c r="B204" i="13"/>
  <c r="B205" i="13"/>
  <c r="B206" i="13"/>
  <c r="B207" i="13"/>
  <c r="B208" i="13"/>
  <c r="B209" i="13"/>
  <c r="B210" i="13"/>
  <c r="B211" i="13"/>
  <c r="B212" i="13"/>
  <c r="B213" i="13"/>
  <c r="B214" i="13"/>
  <c r="B215" i="13"/>
  <c r="B216" i="13"/>
  <c r="B217" i="13"/>
  <c r="B218" i="13"/>
  <c r="B219" i="13"/>
  <c r="B220" i="13"/>
  <c r="B221" i="13"/>
  <c r="B222" i="13"/>
  <c r="B223" i="13"/>
  <c r="B224" i="13"/>
  <c r="B225" i="13"/>
  <c r="B226" i="13"/>
  <c r="B227" i="13"/>
  <c r="B228" i="13"/>
  <c r="B229" i="13"/>
  <c r="B230" i="13"/>
  <c r="B231" i="13"/>
  <c r="B232" i="13"/>
  <c r="B233" i="13"/>
  <c r="B234" i="13"/>
  <c r="B235" i="13"/>
  <c r="B236" i="13"/>
  <c r="B237" i="13"/>
  <c r="B238" i="13"/>
  <c r="B239" i="13"/>
  <c r="B240" i="13"/>
  <c r="B241" i="13"/>
  <c r="B242" i="13"/>
  <c r="B243" i="13"/>
  <c r="B244" i="13"/>
  <c r="B245" i="13"/>
  <c r="B246" i="13"/>
  <c r="B247" i="13"/>
  <c r="B248" i="13"/>
  <c r="B249" i="13"/>
  <c r="B250" i="13"/>
  <c r="B251" i="13"/>
  <c r="B252" i="13"/>
  <c r="B253" i="13"/>
  <c r="B254" i="13"/>
  <c r="B255" i="13"/>
  <c r="B256" i="13"/>
  <c r="B257" i="13"/>
  <c r="B258" i="13"/>
  <c r="B259" i="13"/>
  <c r="B260" i="13"/>
  <c r="B261" i="13"/>
  <c r="B262" i="13"/>
  <c r="B263" i="13"/>
  <c r="B264" i="13"/>
  <c r="B265" i="13"/>
  <c r="B266" i="13"/>
  <c r="B267" i="13"/>
  <c r="B268" i="13"/>
  <c r="B269" i="13"/>
  <c r="B270" i="13"/>
  <c r="B271" i="13"/>
  <c r="B272" i="13"/>
  <c r="B273" i="13"/>
  <c r="B274" i="13"/>
  <c r="B275" i="13"/>
  <c r="B276" i="13"/>
  <c r="B277" i="13"/>
  <c r="B278" i="13"/>
  <c r="B279" i="13"/>
  <c r="B280" i="13"/>
  <c r="B281" i="13"/>
  <c r="B282" i="13"/>
  <c r="B283" i="13"/>
  <c r="B284" i="13"/>
  <c r="B285" i="13"/>
  <c r="B286" i="13"/>
  <c r="B287" i="13"/>
  <c r="B288" i="13"/>
  <c r="B289" i="13"/>
  <c r="B290" i="13"/>
  <c r="B291" i="13"/>
  <c r="B292" i="13"/>
  <c r="B293" i="13"/>
  <c r="B294" i="13"/>
  <c r="B295" i="13"/>
  <c r="B296" i="13"/>
  <c r="B297" i="13"/>
  <c r="B298" i="13"/>
  <c r="B299" i="13"/>
  <c r="B300" i="13"/>
  <c r="B301" i="13"/>
  <c r="B302" i="13"/>
  <c r="B303" i="13"/>
  <c r="B304" i="13"/>
  <c r="B305" i="13"/>
  <c r="B306" i="13"/>
  <c r="B307" i="13"/>
  <c r="B308" i="13"/>
  <c r="B309" i="13"/>
  <c r="B310" i="13"/>
  <c r="B311" i="13"/>
  <c r="B312" i="13"/>
  <c r="B313" i="13"/>
  <c r="B314" i="13"/>
  <c r="B315" i="13"/>
  <c r="B316" i="13"/>
  <c r="B317" i="13"/>
  <c r="B318" i="13"/>
  <c r="B319" i="13"/>
  <c r="B320" i="13"/>
  <c r="B321" i="13"/>
  <c r="B322" i="13"/>
  <c r="B323" i="13"/>
  <c r="B324" i="13"/>
  <c r="B325" i="13"/>
  <c r="B326" i="13"/>
  <c r="B327" i="13"/>
  <c r="B328" i="13"/>
  <c r="B329" i="13"/>
  <c r="B330" i="13"/>
  <c r="B331" i="13"/>
  <c r="B332" i="13"/>
  <c r="B333" i="13"/>
  <c r="B334" i="13"/>
  <c r="B335" i="13"/>
  <c r="B336" i="13"/>
  <c r="B337" i="13"/>
  <c r="B338" i="13"/>
  <c r="B339" i="13"/>
  <c r="B340" i="13"/>
  <c r="B341" i="13"/>
  <c r="B342" i="13"/>
  <c r="B343" i="13"/>
  <c r="B344" i="13"/>
  <c r="B345" i="13"/>
  <c r="B346" i="13"/>
  <c r="B347" i="13"/>
  <c r="B348" i="13"/>
  <c r="B349" i="13"/>
  <c r="B350" i="13"/>
  <c r="B351" i="13"/>
  <c r="B352" i="13"/>
  <c r="B353" i="13"/>
  <c r="B354" i="13"/>
  <c r="B355" i="13"/>
  <c r="B356" i="13"/>
  <c r="B357" i="13"/>
  <c r="B358" i="13"/>
  <c r="B359" i="13"/>
  <c r="B360" i="13"/>
  <c r="B361" i="13"/>
  <c r="B362" i="13"/>
  <c r="B363" i="13"/>
  <c r="B364" i="13"/>
  <c r="B365" i="13"/>
  <c r="B366" i="13"/>
  <c r="B367" i="13"/>
  <c r="B368" i="13"/>
  <c r="B369" i="13"/>
  <c r="B370" i="13"/>
  <c r="B371" i="13"/>
  <c r="B372" i="13"/>
  <c r="B373" i="13"/>
  <c r="B374" i="13"/>
  <c r="B375" i="13"/>
  <c r="B376" i="13"/>
  <c r="B377" i="13"/>
  <c r="B378" i="13"/>
  <c r="B379" i="13"/>
  <c r="B380" i="13"/>
  <c r="B381" i="13"/>
  <c r="B382" i="13"/>
  <c r="B383" i="13"/>
  <c r="B384" i="13"/>
  <c r="B385" i="13"/>
  <c r="B386" i="13"/>
  <c r="B387" i="13"/>
  <c r="B388" i="13"/>
  <c r="B389" i="13"/>
  <c r="B390" i="13"/>
  <c r="B391" i="13"/>
  <c r="B392" i="13"/>
  <c r="B393" i="13"/>
  <c r="B394" i="13"/>
  <c r="B395" i="13"/>
  <c r="B396" i="13"/>
  <c r="B397" i="13"/>
  <c r="B398" i="13"/>
  <c r="B399" i="13"/>
  <c r="B400" i="13"/>
  <c r="B401" i="13"/>
  <c r="B402" i="13"/>
  <c r="B403" i="13"/>
  <c r="B404" i="13"/>
  <c r="B405" i="13"/>
  <c r="B406" i="13"/>
  <c r="B407" i="13"/>
  <c r="B408" i="13"/>
  <c r="B3" i="13"/>
  <c r="B4" i="13"/>
  <c r="B5" i="13"/>
  <c r="B6" i="13"/>
  <c r="B7" i="13"/>
  <c r="B8" i="13"/>
  <c r="B9" i="13"/>
  <c r="B10" i="13"/>
  <c r="B11" i="13"/>
  <c r="B12" i="13"/>
  <c r="B13" i="13"/>
  <c r="B14" i="13"/>
  <c r="B15" i="13"/>
  <c r="B16" i="13"/>
  <c r="B17" i="13"/>
  <c r="B18" i="13"/>
  <c r="B19" i="13"/>
  <c r="B20" i="13"/>
  <c r="B21" i="13"/>
  <c r="B2" i="13"/>
  <c r="M22" i="3" l="1"/>
  <c r="M20" i="3"/>
  <c r="O18" i="3"/>
  <c r="N18" i="3"/>
  <c r="M18" i="3"/>
  <c r="O15" i="3"/>
  <c r="N15" i="3"/>
  <c r="M15" i="3"/>
  <c r="M13" i="3"/>
  <c r="S6" i="3"/>
  <c r="R6" i="3"/>
  <c r="Q6" i="3" a="1"/>
  <c r="Q6" i="3" s="1"/>
  <c r="P6" i="3"/>
  <c r="O6" i="3"/>
  <c r="N6" i="3"/>
  <c r="M6" i="3"/>
  <c r="L24" i="2" a="1"/>
  <c r="L24" i="2" s="1"/>
  <c r="L22" i="2"/>
  <c r="L20" i="2"/>
  <c r="L18" i="2"/>
  <c r="L16" i="2"/>
  <c r="L14" i="2"/>
  <c r="L10" i="2"/>
  <c r="L6" i="2"/>
  <c r="L3" i="2"/>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<sst xmlns="http://schemas.openxmlformats.org/spreadsheetml/2006/main" count="44576" uniqueCount="7923">
  <si>
    <t>Customer ID</t>
  </si>
  <si>
    <t>Title</t>
  </si>
  <si>
    <t>First Name</t>
  </si>
  <si>
    <t>Last Name</t>
  </si>
  <si>
    <t>BMI</t>
  </si>
  <si>
    <t>HBA1C</t>
  </si>
  <si>
    <t>Heart Issues</t>
  </si>
  <si>
    <t>Any Transplants</t>
  </si>
  <si>
    <t>Cancer history</t>
  </si>
  <si>
    <t>NumberOfMajorSurgeries</t>
  </si>
  <si>
    <t>Weight Status</t>
  </si>
  <si>
    <t>Diabetes Status</t>
  </si>
  <si>
    <t>Hospital tier</t>
  </si>
  <si>
    <t>City tier</t>
  </si>
  <si>
    <t>State ID</t>
  </si>
  <si>
    <t>Date of Birth</t>
  </si>
  <si>
    <t>Age</t>
  </si>
  <si>
    <t>1. How many customers have a history of cancer?</t>
  </si>
  <si>
    <t>2. Identify the customer(s) with the highest BMI.</t>
  </si>
  <si>
    <t>3. How many customers have Diabetes?</t>
  </si>
  <si>
    <t>4. How many obese customers have heart issues?</t>
  </si>
  <si>
    <t>5. What is the total number of major surgeries performed on customers?</t>
  </si>
  <si>
    <t>6. Calculate the percentage of customers who have undergone any transplants.</t>
  </si>
  <si>
    <t>7. Find the average HBA1C value of customers who are smokers.</t>
  </si>
  <si>
    <t>8. How many customers with heart issues have done a transplant?</t>
  </si>
  <si>
    <t>9. What is the average BMI of customers who have done more than 2 major surgeries?</t>
  </si>
  <si>
    <t>1. Calculate all the Summary statistics for the 'charges' column.</t>
  </si>
  <si>
    <t>2. Which is the median age and the most common age in the dataset?</t>
  </si>
  <si>
    <t>3. Find the average hospitalization charges for customers who are more than 50 years old.</t>
  </si>
  <si>
    <t>4. Compare the total charges across different hospital tiers.</t>
  </si>
  <si>
    <t>5. Which city tier has the highest average hospitalization charges?</t>
  </si>
  <si>
    <t>6. Calculate the average charges for people who have more than 2 children.</t>
  </si>
  <si>
    <t>7. Find the integer average number of children of customers who are less than 40 years old.</t>
  </si>
  <si>
    <t>Analysis using Pie/Donut Chart:</t>
  </si>
  <si>
    <t>1. What is the distribution of cancer history among smokers and non-smokers?</t>
  </si>
  <si>
    <t>2. How does the total number of major surgeries and average HbA1C differ between patients with and without a history of transplants?</t>
  </si>
  <si>
    <t>Analysis using Column/Bar Chart:</t>
  </si>
  <si>
    <t>3. How do healthcare charges vary based on different weight statuses and diabetes statuses?</t>
  </si>
  <si>
    <t>4. Can you compare the average charges for each hospital tier within different states?</t>
  </si>
  <si>
    <t>Analysis using Line/Scatter Plot:</t>
  </si>
  <si>
    <t>5. Is there any correlation between age and both BMI and HbA1C in the dataset?</t>
  </si>
  <si>
    <t>6. Explore the relationship between age and healthcare charges.</t>
  </si>
  <si>
    <t>ID1</t>
  </si>
  <si>
    <t>ID2</t>
  </si>
  <si>
    <t>ID3</t>
  </si>
  <si>
    <t>ID4</t>
  </si>
  <si>
    <t>ID5</t>
  </si>
  <si>
    <t>ID6</t>
  </si>
  <si>
    <t>ID7</t>
  </si>
  <si>
    <t>ID8</t>
  </si>
  <si>
    <t>ID9</t>
  </si>
  <si>
    <t>ID10</t>
  </si>
  <si>
    <t>ID11</t>
  </si>
  <si>
    <t>ID12</t>
  </si>
  <si>
    <t>ID13</t>
  </si>
  <si>
    <t>ID14</t>
  </si>
  <si>
    <t>ID15</t>
  </si>
  <si>
    <t>ID16</t>
  </si>
  <si>
    <t>ID17</t>
  </si>
  <si>
    <t>ID18</t>
  </si>
  <si>
    <t>ID19</t>
  </si>
  <si>
    <t>ID20</t>
  </si>
  <si>
    <t>ID21</t>
  </si>
  <si>
    <t>ID22</t>
  </si>
  <si>
    <t>ID23</t>
  </si>
  <si>
    <t>ID24</t>
  </si>
  <si>
    <t>ID25</t>
  </si>
  <si>
    <t>ID26</t>
  </si>
  <si>
    <t>ID27</t>
  </si>
  <si>
    <t>ID28</t>
  </si>
  <si>
    <t>ID29</t>
  </si>
  <si>
    <t>ID30</t>
  </si>
  <si>
    <t>ID31</t>
  </si>
  <si>
    <t>ID32</t>
  </si>
  <si>
    <t>ID33</t>
  </si>
  <si>
    <t>ID34</t>
  </si>
  <si>
    <t>ID35</t>
  </si>
  <si>
    <t>ID36</t>
  </si>
  <si>
    <t>ID37</t>
  </si>
  <si>
    <t>ID38</t>
  </si>
  <si>
    <t>ID39</t>
  </si>
  <si>
    <t>ID40</t>
  </si>
  <si>
    <t>ID41</t>
  </si>
  <si>
    <t>ID42</t>
  </si>
  <si>
    <t>ID43</t>
  </si>
  <si>
    <t>ID44</t>
  </si>
  <si>
    <t>ID45</t>
  </si>
  <si>
    <t>ID46</t>
  </si>
  <si>
    <t>ID47</t>
  </si>
  <si>
    <t>ID48</t>
  </si>
  <si>
    <t>ID49</t>
  </si>
  <si>
    <t>ID50</t>
  </si>
  <si>
    <t>ID51</t>
  </si>
  <si>
    <t>ID52</t>
  </si>
  <si>
    <t>ID53</t>
  </si>
  <si>
    <t>ID54</t>
  </si>
  <si>
    <t>ID55</t>
  </si>
  <si>
    <t>ID56</t>
  </si>
  <si>
    <t>ID57</t>
  </si>
  <si>
    <t>ID58</t>
  </si>
  <si>
    <t>ID59</t>
  </si>
  <si>
    <t>ID60</t>
  </si>
  <si>
    <t>ID61</t>
  </si>
  <si>
    <t>ID62</t>
  </si>
  <si>
    <t>ID63</t>
  </si>
  <si>
    <t>ID64</t>
  </si>
  <si>
    <t>ID65</t>
  </si>
  <si>
    <t>ID66</t>
  </si>
  <si>
    <t>ID67</t>
  </si>
  <si>
    <t>ID68</t>
  </si>
  <si>
    <t>ID69</t>
  </si>
  <si>
    <t>ID70</t>
  </si>
  <si>
    <t>ID71</t>
  </si>
  <si>
    <t>ID72</t>
  </si>
  <si>
    <t>ID73</t>
  </si>
  <si>
    <t>ID74</t>
  </si>
  <si>
    <t>ID75</t>
  </si>
  <si>
    <t>ID76</t>
  </si>
  <si>
    <t>ID77</t>
  </si>
  <si>
    <t>ID78</t>
  </si>
  <si>
    <t>ID79</t>
  </si>
  <si>
    <t>ID80</t>
  </si>
  <si>
    <t>ID81</t>
  </si>
  <si>
    <t>ID82</t>
  </si>
  <si>
    <t>ID83</t>
  </si>
  <si>
    <t>ID84</t>
  </si>
  <si>
    <t>ID85</t>
  </si>
  <si>
    <t>ID86</t>
  </si>
  <si>
    <t>ID87</t>
  </si>
  <si>
    <t>ID88</t>
  </si>
  <si>
    <t>ID89</t>
  </si>
  <si>
    <t>ID90</t>
  </si>
  <si>
    <t>ID91</t>
  </si>
  <si>
    <t>ID92</t>
  </si>
  <si>
    <t>ID93</t>
  </si>
  <si>
    <t>ID94</t>
  </si>
  <si>
    <t>ID95</t>
  </si>
  <si>
    <t>ID96</t>
  </si>
  <si>
    <t>ID97</t>
  </si>
  <si>
    <t>ID98</t>
  </si>
  <si>
    <t>ID99</t>
  </si>
  <si>
    <t>ID100</t>
  </si>
  <si>
    <t>ID101</t>
  </si>
  <si>
    <t>ID102</t>
  </si>
  <si>
    <t>ID103</t>
  </si>
  <si>
    <t>ID104</t>
  </si>
  <si>
    <t>ID105</t>
  </si>
  <si>
    <t>ID106</t>
  </si>
  <si>
    <t>ID107</t>
  </si>
  <si>
    <t>ID108</t>
  </si>
  <si>
    <t>ID109</t>
  </si>
  <si>
    <t>ID110</t>
  </si>
  <si>
    <t>ID111</t>
  </si>
  <si>
    <t>ID112</t>
  </si>
  <si>
    <t>ID113</t>
  </si>
  <si>
    <t>ID114</t>
  </si>
  <si>
    <t>ID115</t>
  </si>
  <si>
    <t>ID116</t>
  </si>
  <si>
    <t>ID117</t>
  </si>
  <si>
    <t>ID118</t>
  </si>
  <si>
    <t>ID119</t>
  </si>
  <si>
    <t>ID120</t>
  </si>
  <si>
    <t>ID121</t>
  </si>
  <si>
    <t>ID122</t>
  </si>
  <si>
    <t>ID123</t>
  </si>
  <si>
    <t>ID124</t>
  </si>
  <si>
    <t>ID125</t>
  </si>
  <si>
    <t>ID126</t>
  </si>
  <si>
    <t>ID127</t>
  </si>
  <si>
    <t>ID128</t>
  </si>
  <si>
    <t>ID129</t>
  </si>
  <si>
    <t>ID130</t>
  </si>
  <si>
    <t>ID131</t>
  </si>
  <si>
    <t>ID132</t>
  </si>
  <si>
    <t>ID133</t>
  </si>
  <si>
    <t>ID134</t>
  </si>
  <si>
    <t>ID135</t>
  </si>
  <si>
    <t>ID136</t>
  </si>
  <si>
    <t>ID137</t>
  </si>
  <si>
    <t>ID138</t>
  </si>
  <si>
    <t>ID139</t>
  </si>
  <si>
    <t>ID140</t>
  </si>
  <si>
    <t>ID141</t>
  </si>
  <si>
    <t>ID142</t>
  </si>
  <si>
    <t>ID143</t>
  </si>
  <si>
    <t>ID144</t>
  </si>
  <si>
    <t>ID145</t>
  </si>
  <si>
    <t>ID146</t>
  </si>
  <si>
    <t>ID147</t>
  </si>
  <si>
    <t>ID148</t>
  </si>
  <si>
    <t>ID149</t>
  </si>
  <si>
    <t>ID150</t>
  </si>
  <si>
    <t>ID151</t>
  </si>
  <si>
    <t>ID152</t>
  </si>
  <si>
    <t>ID153</t>
  </si>
  <si>
    <t>ID154</t>
  </si>
  <si>
    <t>ID155</t>
  </si>
  <si>
    <t>ID156</t>
  </si>
  <si>
    <t>ID157</t>
  </si>
  <si>
    <t>ID158</t>
  </si>
  <si>
    <t>ID159</t>
  </si>
  <si>
    <t>ID160</t>
  </si>
  <si>
    <t>ID161</t>
  </si>
  <si>
    <t>ID162</t>
  </si>
  <si>
    <t>ID163</t>
  </si>
  <si>
    <t>ID164</t>
  </si>
  <si>
    <t>ID165</t>
  </si>
  <si>
    <t>ID166</t>
  </si>
  <si>
    <t>ID167</t>
  </si>
  <si>
    <t>ID168</t>
  </si>
  <si>
    <t>ID169</t>
  </si>
  <si>
    <t>ID170</t>
  </si>
  <si>
    <t>ID171</t>
  </si>
  <si>
    <t>ID172</t>
  </si>
  <si>
    <t>ID173</t>
  </si>
  <si>
    <t>ID174</t>
  </si>
  <si>
    <t>ID175</t>
  </si>
  <si>
    <t>ID176</t>
  </si>
  <si>
    <t>ID177</t>
  </si>
  <si>
    <t>ID178</t>
  </si>
  <si>
    <t>ID179</t>
  </si>
  <si>
    <t>ID180</t>
  </si>
  <si>
    <t>ID181</t>
  </si>
  <si>
    <t>ID182</t>
  </si>
  <si>
    <t>ID183</t>
  </si>
  <si>
    <t>ID184</t>
  </si>
  <si>
    <t>ID185</t>
  </si>
  <si>
    <t>ID186</t>
  </si>
  <si>
    <t>ID187</t>
  </si>
  <si>
    <t>ID188</t>
  </si>
  <si>
    <t>ID189</t>
  </si>
  <si>
    <t>ID190</t>
  </si>
  <si>
    <t>ID191</t>
  </si>
  <si>
    <t>ID192</t>
  </si>
  <si>
    <t>ID193</t>
  </si>
  <si>
    <t>ID194</t>
  </si>
  <si>
    <t>ID195</t>
  </si>
  <si>
    <t>ID196</t>
  </si>
  <si>
    <t>ID197</t>
  </si>
  <si>
    <t>ID198</t>
  </si>
  <si>
    <t>ID199</t>
  </si>
  <si>
    <t>ID200</t>
  </si>
  <si>
    <t>ID201</t>
  </si>
  <si>
    <t>ID202</t>
  </si>
  <si>
    <t>ID203</t>
  </si>
  <si>
    <t>ID204</t>
  </si>
  <si>
    <t>ID205</t>
  </si>
  <si>
    <t>ID206</t>
  </si>
  <si>
    <t>ID207</t>
  </si>
  <si>
    <t>ID208</t>
  </si>
  <si>
    <t>ID209</t>
  </si>
  <si>
    <t>ID210</t>
  </si>
  <si>
    <t>ID211</t>
  </si>
  <si>
    <t>ID212</t>
  </si>
  <si>
    <t>ID213</t>
  </si>
  <si>
    <t>ID214</t>
  </si>
  <si>
    <t>ID215</t>
  </si>
  <si>
    <t>ID216</t>
  </si>
  <si>
    <t>ID217</t>
  </si>
  <si>
    <t>ID218</t>
  </si>
  <si>
    <t>ID219</t>
  </si>
  <si>
    <t>ID220</t>
  </si>
  <si>
    <t>ID221</t>
  </si>
  <si>
    <t>ID222</t>
  </si>
  <si>
    <t>ID223</t>
  </si>
  <si>
    <t>ID224</t>
  </si>
  <si>
    <t>ID225</t>
  </si>
  <si>
    <t>ID226</t>
  </si>
  <si>
    <t>ID227</t>
  </si>
  <si>
    <t>ID228</t>
  </si>
  <si>
    <t>ID229</t>
  </si>
  <si>
    <t>ID230</t>
  </si>
  <si>
    <t>ID231</t>
  </si>
  <si>
    <t>ID232</t>
  </si>
  <si>
    <t>ID233</t>
  </si>
  <si>
    <t>ID234</t>
  </si>
  <si>
    <t>ID235</t>
  </si>
  <si>
    <t>ID236</t>
  </si>
  <si>
    <t>ID237</t>
  </si>
  <si>
    <t>ID238</t>
  </si>
  <si>
    <t>ID239</t>
  </si>
  <si>
    <t>ID240</t>
  </si>
  <si>
    <t>ID241</t>
  </si>
  <si>
    <t>ID242</t>
  </si>
  <si>
    <t>ID243</t>
  </si>
  <si>
    <t>ID244</t>
  </si>
  <si>
    <t>ID245</t>
  </si>
  <si>
    <t>ID246</t>
  </si>
  <si>
    <t>ID247</t>
  </si>
  <si>
    <t>ID248</t>
  </si>
  <si>
    <t>ID249</t>
  </si>
  <si>
    <t>ID250</t>
  </si>
  <si>
    <t>ID251</t>
  </si>
  <si>
    <t>ID252</t>
  </si>
  <si>
    <t>ID253</t>
  </si>
  <si>
    <t>ID254</t>
  </si>
  <si>
    <t>ID255</t>
  </si>
  <si>
    <t>ID256</t>
  </si>
  <si>
    <t>ID257</t>
  </si>
  <si>
    <t>ID258</t>
  </si>
  <si>
    <t>ID259</t>
  </si>
  <si>
    <t>ID260</t>
  </si>
  <si>
    <t>ID261</t>
  </si>
  <si>
    <t>ID262</t>
  </si>
  <si>
    <t>ID263</t>
  </si>
  <si>
    <t>ID264</t>
  </si>
  <si>
    <t>ID265</t>
  </si>
  <si>
    <t>ID266</t>
  </si>
  <si>
    <t>ID267</t>
  </si>
  <si>
    <t>ID268</t>
  </si>
  <si>
    <t>ID269</t>
  </si>
  <si>
    <t>ID270</t>
  </si>
  <si>
    <t>ID271</t>
  </si>
  <si>
    <t>ID272</t>
  </si>
  <si>
    <t>ID273</t>
  </si>
  <si>
    <t>ID274</t>
  </si>
  <si>
    <t>ID275</t>
  </si>
  <si>
    <t>ID276</t>
  </si>
  <si>
    <t>ID277</t>
  </si>
  <si>
    <t>ID278</t>
  </si>
  <si>
    <t>ID279</t>
  </si>
  <si>
    <t>ID280</t>
  </si>
  <si>
    <t>ID281</t>
  </si>
  <si>
    <t>ID282</t>
  </si>
  <si>
    <t>ID283</t>
  </si>
  <si>
    <t>ID284</t>
  </si>
  <si>
    <t>ID285</t>
  </si>
  <si>
    <t>ID286</t>
  </si>
  <si>
    <t>ID287</t>
  </si>
  <si>
    <t>ID288</t>
  </si>
  <si>
    <t>ID289</t>
  </si>
  <si>
    <t>ID290</t>
  </si>
  <si>
    <t>ID291</t>
  </si>
  <si>
    <t>ID292</t>
  </si>
  <si>
    <t>ID293</t>
  </si>
  <si>
    <t>ID294</t>
  </si>
  <si>
    <t>ID295</t>
  </si>
  <si>
    <t>ID296</t>
  </si>
  <si>
    <t>ID297</t>
  </si>
  <si>
    <t>ID298</t>
  </si>
  <si>
    <t>ID299</t>
  </si>
  <si>
    <t>ID300</t>
  </si>
  <si>
    <t>ID301</t>
  </si>
  <si>
    <t>ID302</t>
  </si>
  <si>
    <t>ID303</t>
  </si>
  <si>
    <t>ID304</t>
  </si>
  <si>
    <t>ID305</t>
  </si>
  <si>
    <t>ID306</t>
  </si>
  <si>
    <t>ID307</t>
  </si>
  <si>
    <t>ID308</t>
  </si>
  <si>
    <t>ID309</t>
  </si>
  <si>
    <t>ID310</t>
  </si>
  <si>
    <t>ID311</t>
  </si>
  <si>
    <t>ID312</t>
  </si>
  <si>
    <t>ID313</t>
  </si>
  <si>
    <t>ID314</t>
  </si>
  <si>
    <t>ID315</t>
  </si>
  <si>
    <t>ID316</t>
  </si>
  <si>
    <t>ID317</t>
  </si>
  <si>
    <t>ID318</t>
  </si>
  <si>
    <t>ID319</t>
  </si>
  <si>
    <t>ID320</t>
  </si>
  <si>
    <t>ID321</t>
  </si>
  <si>
    <t>ID322</t>
  </si>
  <si>
    <t>ID323</t>
  </si>
  <si>
    <t>ID324</t>
  </si>
  <si>
    <t>ID325</t>
  </si>
  <si>
    <t>ID326</t>
  </si>
  <si>
    <t>ID327</t>
  </si>
  <si>
    <t>ID328</t>
  </si>
  <si>
    <t>ID329</t>
  </si>
  <si>
    <t>ID330</t>
  </si>
  <si>
    <t>ID331</t>
  </si>
  <si>
    <t>ID332</t>
  </si>
  <si>
    <t>ID333</t>
  </si>
  <si>
    <t>ID334</t>
  </si>
  <si>
    <t>ID335</t>
  </si>
  <si>
    <t>ID336</t>
  </si>
  <si>
    <t>ID337</t>
  </si>
  <si>
    <t>ID338</t>
  </si>
  <si>
    <t>ID339</t>
  </si>
  <si>
    <t>ID340</t>
  </si>
  <si>
    <t>ID341</t>
  </si>
  <si>
    <t>ID342</t>
  </si>
  <si>
    <t>ID343</t>
  </si>
  <si>
    <t>ID344</t>
  </si>
  <si>
    <t>ID345</t>
  </si>
  <si>
    <t>ID346</t>
  </si>
  <si>
    <t>ID347</t>
  </si>
  <si>
    <t>ID348</t>
  </si>
  <si>
    <t>ID349</t>
  </si>
  <si>
    <t>ID350</t>
  </si>
  <si>
    <t>ID351</t>
  </si>
  <si>
    <t>ID352</t>
  </si>
  <si>
    <t>ID353</t>
  </si>
  <si>
    <t>ID354</t>
  </si>
  <si>
    <t>ID355</t>
  </si>
  <si>
    <t>ID356</t>
  </si>
  <si>
    <t>ID357</t>
  </si>
  <si>
    <t>ID358</t>
  </si>
  <si>
    <t>ID359</t>
  </si>
  <si>
    <t>ID360</t>
  </si>
  <si>
    <t>ID361</t>
  </si>
  <si>
    <t>ID362</t>
  </si>
  <si>
    <t>ID363</t>
  </si>
  <si>
    <t>ID364</t>
  </si>
  <si>
    <t>ID365</t>
  </si>
  <si>
    <t>ID366</t>
  </si>
  <si>
    <t>ID367</t>
  </si>
  <si>
    <t>ID368</t>
  </si>
  <si>
    <t>ID369</t>
  </si>
  <si>
    <t>ID370</t>
  </si>
  <si>
    <t>ID371</t>
  </si>
  <si>
    <t>ID372</t>
  </si>
  <si>
    <t>ID373</t>
  </si>
  <si>
    <t>ID374</t>
  </si>
  <si>
    <t>ID375</t>
  </si>
  <si>
    <t>ID376</t>
  </si>
  <si>
    <t>ID377</t>
  </si>
  <si>
    <t>ID378</t>
  </si>
  <si>
    <t>ID379</t>
  </si>
  <si>
    <t>ID380</t>
  </si>
  <si>
    <t>ID381</t>
  </si>
  <si>
    <t>ID382</t>
  </si>
  <si>
    <t>ID383</t>
  </si>
  <si>
    <t>ID384</t>
  </si>
  <si>
    <t>ID385</t>
  </si>
  <si>
    <t>ID386</t>
  </si>
  <si>
    <t>ID387</t>
  </si>
  <si>
    <t>ID388</t>
  </si>
  <si>
    <t>ID389</t>
  </si>
  <si>
    <t>ID390</t>
  </si>
  <si>
    <t>ID391</t>
  </si>
  <si>
    <t>ID392</t>
  </si>
  <si>
    <t>ID393</t>
  </si>
  <si>
    <t>ID394</t>
  </si>
  <si>
    <t>ID395</t>
  </si>
  <si>
    <t>ID396</t>
  </si>
  <si>
    <t>ID397</t>
  </si>
  <si>
    <t>ID398</t>
  </si>
  <si>
    <t>ID399</t>
  </si>
  <si>
    <t>ID400</t>
  </si>
  <si>
    <t>ID401</t>
  </si>
  <si>
    <t>ID402</t>
  </si>
  <si>
    <t>ID403</t>
  </si>
  <si>
    <t>ID404</t>
  </si>
  <si>
    <t>ID405</t>
  </si>
  <si>
    <t>ID406</t>
  </si>
  <si>
    <t>ID407</t>
  </si>
  <si>
    <t>ID408</t>
  </si>
  <si>
    <t>ID409</t>
  </si>
  <si>
    <t>ID410</t>
  </si>
  <si>
    <t>ID411</t>
  </si>
  <si>
    <t>ID412</t>
  </si>
  <si>
    <t>ID413</t>
  </si>
  <si>
    <t>ID414</t>
  </si>
  <si>
    <t>ID415</t>
  </si>
  <si>
    <t>ID416</t>
  </si>
  <si>
    <t>ID417</t>
  </si>
  <si>
    <t>ID418</t>
  </si>
  <si>
    <t>ID419</t>
  </si>
  <si>
    <t>ID420</t>
  </si>
  <si>
    <t>ID421</t>
  </si>
  <si>
    <t>ID422</t>
  </si>
  <si>
    <t>ID423</t>
  </si>
  <si>
    <t>ID424</t>
  </si>
  <si>
    <t>ID425</t>
  </si>
  <si>
    <t>ID426</t>
  </si>
  <si>
    <t>ID427</t>
  </si>
  <si>
    <t>ID428</t>
  </si>
  <si>
    <t>ID429</t>
  </si>
  <si>
    <t>ID430</t>
  </si>
  <si>
    <t>ID431</t>
  </si>
  <si>
    <t>ID432</t>
  </si>
  <si>
    <t>ID433</t>
  </si>
  <si>
    <t>ID434</t>
  </si>
  <si>
    <t>ID435</t>
  </si>
  <si>
    <t>ID436</t>
  </si>
  <si>
    <t>ID437</t>
  </si>
  <si>
    <t>ID438</t>
  </si>
  <si>
    <t>ID439</t>
  </si>
  <si>
    <t>ID440</t>
  </si>
  <si>
    <t>ID441</t>
  </si>
  <si>
    <t>ID442</t>
  </si>
  <si>
    <t>ID443</t>
  </si>
  <si>
    <t>ID444</t>
  </si>
  <si>
    <t>ID445</t>
  </si>
  <si>
    <t>ID446</t>
  </si>
  <si>
    <t>ID447</t>
  </si>
  <si>
    <t>ID448</t>
  </si>
  <si>
    <t>ID449</t>
  </si>
  <si>
    <t>ID450</t>
  </si>
  <si>
    <t>ID451</t>
  </si>
  <si>
    <t>ID452</t>
  </si>
  <si>
    <t>ID453</t>
  </si>
  <si>
    <t>ID454</t>
  </si>
  <si>
    <t>ID455</t>
  </si>
  <si>
    <t>ID456</t>
  </si>
  <si>
    <t>ID457</t>
  </si>
  <si>
    <t>ID458</t>
  </si>
  <si>
    <t>ID459</t>
  </si>
  <si>
    <t>ID460</t>
  </si>
  <si>
    <t>ID461</t>
  </si>
  <si>
    <t>ID462</t>
  </si>
  <si>
    <t>ID463</t>
  </si>
  <si>
    <t>ID464</t>
  </si>
  <si>
    <t>ID465</t>
  </si>
  <si>
    <t>ID466</t>
  </si>
  <si>
    <t>ID467</t>
  </si>
  <si>
    <t>ID468</t>
  </si>
  <si>
    <t>ID469</t>
  </si>
  <si>
    <t>ID470</t>
  </si>
  <si>
    <t>ID471</t>
  </si>
  <si>
    <t>ID472</t>
  </si>
  <si>
    <t>ID473</t>
  </si>
  <si>
    <t>ID474</t>
  </si>
  <si>
    <t>ID475</t>
  </si>
  <si>
    <t>ID476</t>
  </si>
  <si>
    <t>ID477</t>
  </si>
  <si>
    <t>ID478</t>
  </si>
  <si>
    <t>ID479</t>
  </si>
  <si>
    <t>ID480</t>
  </si>
  <si>
    <t>ID481</t>
  </si>
  <si>
    <t>ID482</t>
  </si>
  <si>
    <t>ID483</t>
  </si>
  <si>
    <t>ID484</t>
  </si>
  <si>
    <t>ID485</t>
  </si>
  <si>
    <t>ID486</t>
  </si>
  <si>
    <t>ID487</t>
  </si>
  <si>
    <t>ID488</t>
  </si>
  <si>
    <t>ID489</t>
  </si>
  <si>
    <t>ID490</t>
  </si>
  <si>
    <t>ID491</t>
  </si>
  <si>
    <t>ID492</t>
  </si>
  <si>
    <t>ID493</t>
  </si>
  <si>
    <t>ID494</t>
  </si>
  <si>
    <t>ID495</t>
  </si>
  <si>
    <t>ID496</t>
  </si>
  <si>
    <t>ID497</t>
  </si>
  <si>
    <t>ID498</t>
  </si>
  <si>
    <t>ID499</t>
  </si>
  <si>
    <t>ID500</t>
  </si>
  <si>
    <t>ID501</t>
  </si>
  <si>
    <t>ID502</t>
  </si>
  <si>
    <t>ID503</t>
  </si>
  <si>
    <t>ID504</t>
  </si>
  <si>
    <t>ID505</t>
  </si>
  <si>
    <t>ID506</t>
  </si>
  <si>
    <t>ID507</t>
  </si>
  <si>
    <t>ID508</t>
  </si>
  <si>
    <t>ID509</t>
  </si>
  <si>
    <t>ID510</t>
  </si>
  <si>
    <t>ID511</t>
  </si>
  <si>
    <t>ID512</t>
  </si>
  <si>
    <t>ID513</t>
  </si>
  <si>
    <t>ID514</t>
  </si>
  <si>
    <t>ID515</t>
  </si>
  <si>
    <t>ID516</t>
  </si>
  <si>
    <t>ID517</t>
  </si>
  <si>
    <t>ID518</t>
  </si>
  <si>
    <t>ID519</t>
  </si>
  <si>
    <t>ID520</t>
  </si>
  <si>
    <t>ID521</t>
  </si>
  <si>
    <t>ID522</t>
  </si>
  <si>
    <t>ID523</t>
  </si>
  <si>
    <t>ID524</t>
  </si>
  <si>
    <t>ID525</t>
  </si>
  <si>
    <t>ID526</t>
  </si>
  <si>
    <t>ID527</t>
  </si>
  <si>
    <t>ID528</t>
  </si>
  <si>
    <t>ID529</t>
  </si>
  <si>
    <t>ID530</t>
  </si>
  <si>
    <t>ID531</t>
  </si>
  <si>
    <t>ID532</t>
  </si>
  <si>
    <t>ID533</t>
  </si>
  <si>
    <t>ID534</t>
  </si>
  <si>
    <t>ID535</t>
  </si>
  <si>
    <t>ID536</t>
  </si>
  <si>
    <t>ID537</t>
  </si>
  <si>
    <t>ID538</t>
  </si>
  <si>
    <t>ID539</t>
  </si>
  <si>
    <t>ID540</t>
  </si>
  <si>
    <t>ID541</t>
  </si>
  <si>
    <t>ID542</t>
  </si>
  <si>
    <t>ID543</t>
  </si>
  <si>
    <t>ID544</t>
  </si>
  <si>
    <t>ID545</t>
  </si>
  <si>
    <t>ID546</t>
  </si>
  <si>
    <t>ID547</t>
  </si>
  <si>
    <t>ID548</t>
  </si>
  <si>
    <t>ID549</t>
  </si>
  <si>
    <t>ID550</t>
  </si>
  <si>
    <t>ID551</t>
  </si>
  <si>
    <t>ID552</t>
  </si>
  <si>
    <t>ID553</t>
  </si>
  <si>
    <t>ID554</t>
  </si>
  <si>
    <t>ID555</t>
  </si>
  <si>
    <t>ID556</t>
  </si>
  <si>
    <t>ID557</t>
  </si>
  <si>
    <t>ID558</t>
  </si>
  <si>
    <t>ID559</t>
  </si>
  <si>
    <t>ID560</t>
  </si>
  <si>
    <t>ID561</t>
  </si>
  <si>
    <t>ID562</t>
  </si>
  <si>
    <t>ID563</t>
  </si>
  <si>
    <t>ID564</t>
  </si>
  <si>
    <t>ID565</t>
  </si>
  <si>
    <t>ID566</t>
  </si>
  <si>
    <t>ID567</t>
  </si>
  <si>
    <t>ID568</t>
  </si>
  <si>
    <t>ID569</t>
  </si>
  <si>
    <t>ID570</t>
  </si>
  <si>
    <t>ID571</t>
  </si>
  <si>
    <t>ID572</t>
  </si>
  <si>
    <t>ID573</t>
  </si>
  <si>
    <t>ID574</t>
  </si>
  <si>
    <t>ID575</t>
  </si>
  <si>
    <t>ID576</t>
  </si>
  <si>
    <t>ID577</t>
  </si>
  <si>
    <t>ID578</t>
  </si>
  <si>
    <t>ID579</t>
  </si>
  <si>
    <t>ID580</t>
  </si>
  <si>
    <t>ID581</t>
  </si>
  <si>
    <t>ID582</t>
  </si>
  <si>
    <t>ID583</t>
  </si>
  <si>
    <t>ID584</t>
  </si>
  <si>
    <t>ID585</t>
  </si>
  <si>
    <t>ID586</t>
  </si>
  <si>
    <t>ID587</t>
  </si>
  <si>
    <t>ID588</t>
  </si>
  <si>
    <t>ID589</t>
  </si>
  <si>
    <t>ID590</t>
  </si>
  <si>
    <t>ID591</t>
  </si>
  <si>
    <t>ID592</t>
  </si>
  <si>
    <t>ID593</t>
  </si>
  <si>
    <t>ID594</t>
  </si>
  <si>
    <t>ID595</t>
  </si>
  <si>
    <t>ID596</t>
  </si>
  <si>
    <t>ID597</t>
  </si>
  <si>
    <t>ID598</t>
  </si>
  <si>
    <t>ID599</t>
  </si>
  <si>
    <t>ID600</t>
  </si>
  <si>
    <t>ID601</t>
  </si>
  <si>
    <t>ID602</t>
  </si>
  <si>
    <t>ID603</t>
  </si>
  <si>
    <t>ID604</t>
  </si>
  <si>
    <t>ID605</t>
  </si>
  <si>
    <t>ID606</t>
  </si>
  <si>
    <t>ID607</t>
  </si>
  <si>
    <t>ID608</t>
  </si>
  <si>
    <t>ID609</t>
  </si>
  <si>
    <t>ID610</t>
  </si>
  <si>
    <t>ID611</t>
  </si>
  <si>
    <t>ID612</t>
  </si>
  <si>
    <t>ID613</t>
  </si>
  <si>
    <t>ID614</t>
  </si>
  <si>
    <t>ID615</t>
  </si>
  <si>
    <t>ID616</t>
  </si>
  <si>
    <t>ID617</t>
  </si>
  <si>
    <t>ID618</t>
  </si>
  <si>
    <t>ID619</t>
  </si>
  <si>
    <t>ID620</t>
  </si>
  <si>
    <t>ID621</t>
  </si>
  <si>
    <t>ID622</t>
  </si>
  <si>
    <t>ID623</t>
  </si>
  <si>
    <t>ID624</t>
  </si>
  <si>
    <t>ID625</t>
  </si>
  <si>
    <t>ID626</t>
  </si>
  <si>
    <t>ID627</t>
  </si>
  <si>
    <t>ID628</t>
  </si>
  <si>
    <t>ID629</t>
  </si>
  <si>
    <t>ID630</t>
  </si>
  <si>
    <t>ID631</t>
  </si>
  <si>
    <t>ID632</t>
  </si>
  <si>
    <t>ID633</t>
  </si>
  <si>
    <t>ID634</t>
  </si>
  <si>
    <t>ID635</t>
  </si>
  <si>
    <t>ID636</t>
  </si>
  <si>
    <t>ID637</t>
  </si>
  <si>
    <t>ID638</t>
  </si>
  <si>
    <t>ID639</t>
  </si>
  <si>
    <t>ID640</t>
  </si>
  <si>
    <t>ID641</t>
  </si>
  <si>
    <t>ID642</t>
  </si>
  <si>
    <t>ID643</t>
  </si>
  <si>
    <t>ID644</t>
  </si>
  <si>
    <t>ID645</t>
  </si>
  <si>
    <t>ID646</t>
  </si>
  <si>
    <t>ID647</t>
  </si>
  <si>
    <t>ID648</t>
  </si>
  <si>
    <t>ID649</t>
  </si>
  <si>
    <t>ID650</t>
  </si>
  <si>
    <t>ID651</t>
  </si>
  <si>
    <t>ID652</t>
  </si>
  <si>
    <t>ID653</t>
  </si>
  <si>
    <t>ID654</t>
  </si>
  <si>
    <t>ID655</t>
  </si>
  <si>
    <t>ID656</t>
  </si>
  <si>
    <t>ID657</t>
  </si>
  <si>
    <t>ID658</t>
  </si>
  <si>
    <t>ID659</t>
  </si>
  <si>
    <t>ID660</t>
  </si>
  <si>
    <t>ID661</t>
  </si>
  <si>
    <t>ID662</t>
  </si>
  <si>
    <t>ID663</t>
  </si>
  <si>
    <t>ID664</t>
  </si>
  <si>
    <t>ID665</t>
  </si>
  <si>
    <t>ID666</t>
  </si>
  <si>
    <t>ID667</t>
  </si>
  <si>
    <t>ID668</t>
  </si>
  <si>
    <t>ID669</t>
  </si>
  <si>
    <t>ID670</t>
  </si>
  <si>
    <t>ID671</t>
  </si>
  <si>
    <t>ID672</t>
  </si>
  <si>
    <t>ID673</t>
  </si>
  <si>
    <t>ID674</t>
  </si>
  <si>
    <t>ID675</t>
  </si>
  <si>
    <t>ID676</t>
  </si>
  <si>
    <t>ID677</t>
  </si>
  <si>
    <t>ID678</t>
  </si>
  <si>
    <t>ID679</t>
  </si>
  <si>
    <t>ID680</t>
  </si>
  <si>
    <t>ID681</t>
  </si>
  <si>
    <t>ID682</t>
  </si>
  <si>
    <t>ID683</t>
  </si>
  <si>
    <t>ID684</t>
  </si>
  <si>
    <t>ID685</t>
  </si>
  <si>
    <t>ID686</t>
  </si>
  <si>
    <t>ID687</t>
  </si>
  <si>
    <t>ID688</t>
  </si>
  <si>
    <t>ID689</t>
  </si>
  <si>
    <t>ID690</t>
  </si>
  <si>
    <t>ID691</t>
  </si>
  <si>
    <t>ID692</t>
  </si>
  <si>
    <t>ID693</t>
  </si>
  <si>
    <t>ID694</t>
  </si>
  <si>
    <t>ID695</t>
  </si>
  <si>
    <t>ID696</t>
  </si>
  <si>
    <t>ID697</t>
  </si>
  <si>
    <t>ID698</t>
  </si>
  <si>
    <t>ID699</t>
  </si>
  <si>
    <t>ID700</t>
  </si>
  <si>
    <t>ID701</t>
  </si>
  <si>
    <t>ID702</t>
  </si>
  <si>
    <t>ID703</t>
  </si>
  <si>
    <t>ID704</t>
  </si>
  <si>
    <t>ID705</t>
  </si>
  <si>
    <t>ID706</t>
  </si>
  <si>
    <t>ID707</t>
  </si>
  <si>
    <t>ID708</t>
  </si>
  <si>
    <t>ID709</t>
  </si>
  <si>
    <t>ID710</t>
  </si>
  <si>
    <t>ID711</t>
  </si>
  <si>
    <t>ID712</t>
  </si>
  <si>
    <t>ID713</t>
  </si>
  <si>
    <t>ID714</t>
  </si>
  <si>
    <t>ID715</t>
  </si>
  <si>
    <t>ID716</t>
  </si>
  <si>
    <t>ID717</t>
  </si>
  <si>
    <t>ID718</t>
  </si>
  <si>
    <t>ID719</t>
  </si>
  <si>
    <t>ID720</t>
  </si>
  <si>
    <t>ID721</t>
  </si>
  <si>
    <t>ID722</t>
  </si>
  <si>
    <t>ID723</t>
  </si>
  <si>
    <t>ID724</t>
  </si>
  <si>
    <t>ID725</t>
  </si>
  <si>
    <t>ID726</t>
  </si>
  <si>
    <t>ID727</t>
  </si>
  <si>
    <t>ID728</t>
  </si>
  <si>
    <t>ID729</t>
  </si>
  <si>
    <t>ID730</t>
  </si>
  <si>
    <t>ID731</t>
  </si>
  <si>
    <t>ID732</t>
  </si>
  <si>
    <t>ID733</t>
  </si>
  <si>
    <t>ID734</t>
  </si>
  <si>
    <t>ID735</t>
  </si>
  <si>
    <t>ID736</t>
  </si>
  <si>
    <t>ID737</t>
  </si>
  <si>
    <t>ID738</t>
  </si>
  <si>
    <t>ID739</t>
  </si>
  <si>
    <t>ID740</t>
  </si>
  <si>
    <t>ID741</t>
  </si>
  <si>
    <t>ID742</t>
  </si>
  <si>
    <t>ID743</t>
  </si>
  <si>
    <t>ID744</t>
  </si>
  <si>
    <t>ID745</t>
  </si>
  <si>
    <t>ID746</t>
  </si>
  <si>
    <t>ID747</t>
  </si>
  <si>
    <t>ID748</t>
  </si>
  <si>
    <t>ID749</t>
  </si>
  <si>
    <t>ID750</t>
  </si>
  <si>
    <t>ID751</t>
  </si>
  <si>
    <t>ID752</t>
  </si>
  <si>
    <t>ID753</t>
  </si>
  <si>
    <t>ID754</t>
  </si>
  <si>
    <t>ID755</t>
  </si>
  <si>
    <t>ID756</t>
  </si>
  <si>
    <t>ID757</t>
  </si>
  <si>
    <t>ID758</t>
  </si>
  <si>
    <t>ID759</t>
  </si>
  <si>
    <t>ID760</t>
  </si>
  <si>
    <t>ID761</t>
  </si>
  <si>
    <t>ID762</t>
  </si>
  <si>
    <t>ID763</t>
  </si>
  <si>
    <t>ID764</t>
  </si>
  <si>
    <t>ID765</t>
  </si>
  <si>
    <t>ID766</t>
  </si>
  <si>
    <t>ID767</t>
  </si>
  <si>
    <t>ID768</t>
  </si>
  <si>
    <t>ID769</t>
  </si>
  <si>
    <t>ID770</t>
  </si>
  <si>
    <t>ID771</t>
  </si>
  <si>
    <t>ID772</t>
  </si>
  <si>
    <t>ID773</t>
  </si>
  <si>
    <t>ID774</t>
  </si>
  <si>
    <t>ID775</t>
  </si>
  <si>
    <t>ID776</t>
  </si>
  <si>
    <t>ID777</t>
  </si>
  <si>
    <t>ID778</t>
  </si>
  <si>
    <t>ID779</t>
  </si>
  <si>
    <t>ID780</t>
  </si>
  <si>
    <t>ID781</t>
  </si>
  <si>
    <t>ID782</t>
  </si>
  <si>
    <t>ID783</t>
  </si>
  <si>
    <t>ID784</t>
  </si>
  <si>
    <t>ID785</t>
  </si>
  <si>
    <t>ID786</t>
  </si>
  <si>
    <t>ID787</t>
  </si>
  <si>
    <t>ID788</t>
  </si>
  <si>
    <t>ID789</t>
  </si>
  <si>
    <t>ID790</t>
  </si>
  <si>
    <t>ID791</t>
  </si>
  <si>
    <t>ID792</t>
  </si>
  <si>
    <t>ID793</t>
  </si>
  <si>
    <t>ID794</t>
  </si>
  <si>
    <t>ID795</t>
  </si>
  <si>
    <t>ID796</t>
  </si>
  <si>
    <t>ID797</t>
  </si>
  <si>
    <t>ID798</t>
  </si>
  <si>
    <t>ID799</t>
  </si>
  <si>
    <t>ID800</t>
  </si>
  <si>
    <t>ID801</t>
  </si>
  <si>
    <t>ID802</t>
  </si>
  <si>
    <t>ID803</t>
  </si>
  <si>
    <t>ID804</t>
  </si>
  <si>
    <t>ID805</t>
  </si>
  <si>
    <t>ID806</t>
  </si>
  <si>
    <t>ID807</t>
  </si>
  <si>
    <t>ID808</t>
  </si>
  <si>
    <t>ID809</t>
  </si>
  <si>
    <t>ID810</t>
  </si>
  <si>
    <t>ID811</t>
  </si>
  <si>
    <t>ID812</t>
  </si>
  <si>
    <t>ID813</t>
  </si>
  <si>
    <t>ID814</t>
  </si>
  <si>
    <t>ID815</t>
  </si>
  <si>
    <t>ID816</t>
  </si>
  <si>
    <t>ID817</t>
  </si>
  <si>
    <t>ID818</t>
  </si>
  <si>
    <t>ID819</t>
  </si>
  <si>
    <t>ID820</t>
  </si>
  <si>
    <t>ID821</t>
  </si>
  <si>
    <t>ID822</t>
  </si>
  <si>
    <t>ID823</t>
  </si>
  <si>
    <t>ID824</t>
  </si>
  <si>
    <t>ID825</t>
  </si>
  <si>
    <t>ID826</t>
  </si>
  <si>
    <t>ID827</t>
  </si>
  <si>
    <t>ID828</t>
  </si>
  <si>
    <t>ID829</t>
  </si>
  <si>
    <t>ID830</t>
  </si>
  <si>
    <t>ID831</t>
  </si>
  <si>
    <t>ID832</t>
  </si>
  <si>
    <t>ID833</t>
  </si>
  <si>
    <t>ID834</t>
  </si>
  <si>
    <t>ID835</t>
  </si>
  <si>
    <t>ID836</t>
  </si>
  <si>
    <t>ID837</t>
  </si>
  <si>
    <t>ID838</t>
  </si>
  <si>
    <t>ID839</t>
  </si>
  <si>
    <t>ID840</t>
  </si>
  <si>
    <t>ID841</t>
  </si>
  <si>
    <t>ID842</t>
  </si>
  <si>
    <t>ID843</t>
  </si>
  <si>
    <t>ID844</t>
  </si>
  <si>
    <t>ID845</t>
  </si>
  <si>
    <t>ID846</t>
  </si>
  <si>
    <t>ID847</t>
  </si>
  <si>
    <t>ID848</t>
  </si>
  <si>
    <t>ID849</t>
  </si>
  <si>
    <t>ID850</t>
  </si>
  <si>
    <t>ID851</t>
  </si>
  <si>
    <t>ID852</t>
  </si>
  <si>
    <t>ID853</t>
  </si>
  <si>
    <t>ID854</t>
  </si>
  <si>
    <t>ID855</t>
  </si>
  <si>
    <t>ID856</t>
  </si>
  <si>
    <t>ID857</t>
  </si>
  <si>
    <t>ID858</t>
  </si>
  <si>
    <t>ID859</t>
  </si>
  <si>
    <t>ID860</t>
  </si>
  <si>
    <t>ID861</t>
  </si>
  <si>
    <t>ID862</t>
  </si>
  <si>
    <t>ID863</t>
  </si>
  <si>
    <t>ID864</t>
  </si>
  <si>
    <t>ID865</t>
  </si>
  <si>
    <t>ID866</t>
  </si>
  <si>
    <t>ID867</t>
  </si>
  <si>
    <t>ID868</t>
  </si>
  <si>
    <t>ID869</t>
  </si>
  <si>
    <t>ID870</t>
  </si>
  <si>
    <t>ID871</t>
  </si>
  <si>
    <t>ID872</t>
  </si>
  <si>
    <t>ID873</t>
  </si>
  <si>
    <t>ID874</t>
  </si>
  <si>
    <t>ID875</t>
  </si>
  <si>
    <t>ID876</t>
  </si>
  <si>
    <t>ID877</t>
  </si>
  <si>
    <t>ID878</t>
  </si>
  <si>
    <t>ID879</t>
  </si>
  <si>
    <t>ID880</t>
  </si>
  <si>
    <t>ID881</t>
  </si>
  <si>
    <t>ID882</t>
  </si>
  <si>
    <t>ID883</t>
  </si>
  <si>
    <t>ID884</t>
  </si>
  <si>
    <t>ID885</t>
  </si>
  <si>
    <t>ID886</t>
  </si>
  <si>
    <t>ID887</t>
  </si>
  <si>
    <t>ID888</t>
  </si>
  <si>
    <t>ID889</t>
  </si>
  <si>
    <t>ID890</t>
  </si>
  <si>
    <t>ID891</t>
  </si>
  <si>
    <t>ID892</t>
  </si>
  <si>
    <t>ID893</t>
  </si>
  <si>
    <t>ID894</t>
  </si>
  <si>
    <t>ID895</t>
  </si>
  <si>
    <t>ID896</t>
  </si>
  <si>
    <t>ID897</t>
  </si>
  <si>
    <t>ID898</t>
  </si>
  <si>
    <t>ID899</t>
  </si>
  <si>
    <t>ID900</t>
  </si>
  <si>
    <t>ID901</t>
  </si>
  <si>
    <t>ID902</t>
  </si>
  <si>
    <t>ID903</t>
  </si>
  <si>
    <t>ID904</t>
  </si>
  <si>
    <t>ID905</t>
  </si>
  <si>
    <t>ID906</t>
  </si>
  <si>
    <t>ID907</t>
  </si>
  <si>
    <t>ID908</t>
  </si>
  <si>
    <t>ID909</t>
  </si>
  <si>
    <t>ID910</t>
  </si>
  <si>
    <t>ID911</t>
  </si>
  <si>
    <t>ID912</t>
  </si>
  <si>
    <t>ID913</t>
  </si>
  <si>
    <t>ID914</t>
  </si>
  <si>
    <t>ID915</t>
  </si>
  <si>
    <t>ID916</t>
  </si>
  <si>
    <t>ID917</t>
  </si>
  <si>
    <t>ID918</t>
  </si>
  <si>
    <t>ID919</t>
  </si>
  <si>
    <t>ID920</t>
  </si>
  <si>
    <t>ID921</t>
  </si>
  <si>
    <t>ID922</t>
  </si>
  <si>
    <t>ID923</t>
  </si>
  <si>
    <t>ID924</t>
  </si>
  <si>
    <t>ID925</t>
  </si>
  <si>
    <t>ID926</t>
  </si>
  <si>
    <t>ID927</t>
  </si>
  <si>
    <t>ID928</t>
  </si>
  <si>
    <t>ID929</t>
  </si>
  <si>
    <t>ID930</t>
  </si>
  <si>
    <t>ID931</t>
  </si>
  <si>
    <t>ID932</t>
  </si>
  <si>
    <t>ID933</t>
  </si>
  <si>
    <t>ID934</t>
  </si>
  <si>
    <t>ID935</t>
  </si>
  <si>
    <t>ID936</t>
  </si>
  <si>
    <t>ID937</t>
  </si>
  <si>
    <t>ID938</t>
  </si>
  <si>
    <t>ID939</t>
  </si>
  <si>
    <t>ID940</t>
  </si>
  <si>
    <t>ID941</t>
  </si>
  <si>
    <t>ID942</t>
  </si>
  <si>
    <t>ID943</t>
  </si>
  <si>
    <t>ID944</t>
  </si>
  <si>
    <t>ID945</t>
  </si>
  <si>
    <t>ID946</t>
  </si>
  <si>
    <t>ID947</t>
  </si>
  <si>
    <t>ID948</t>
  </si>
  <si>
    <t>ID949</t>
  </si>
  <si>
    <t>ID950</t>
  </si>
  <si>
    <t>ID951</t>
  </si>
  <si>
    <t>ID952</t>
  </si>
  <si>
    <t>ID953</t>
  </si>
  <si>
    <t>ID954</t>
  </si>
  <si>
    <t>ID955</t>
  </si>
  <si>
    <t>ID956</t>
  </si>
  <si>
    <t>ID957</t>
  </si>
  <si>
    <t>ID958</t>
  </si>
  <si>
    <t>ID959</t>
  </si>
  <si>
    <t>ID960</t>
  </si>
  <si>
    <t>ID961</t>
  </si>
  <si>
    <t>ID962</t>
  </si>
  <si>
    <t>ID963</t>
  </si>
  <si>
    <t>ID964</t>
  </si>
  <si>
    <t>ID965</t>
  </si>
  <si>
    <t>ID966</t>
  </si>
  <si>
    <t>ID967</t>
  </si>
  <si>
    <t>ID968</t>
  </si>
  <si>
    <t>ID969</t>
  </si>
  <si>
    <t>ID970</t>
  </si>
  <si>
    <t>ID971</t>
  </si>
  <si>
    <t>ID972</t>
  </si>
  <si>
    <t>ID973</t>
  </si>
  <si>
    <t>ID974</t>
  </si>
  <si>
    <t>ID975</t>
  </si>
  <si>
    <t>ID976</t>
  </si>
  <si>
    <t>ID977</t>
  </si>
  <si>
    <t>ID978</t>
  </si>
  <si>
    <t>ID979</t>
  </si>
  <si>
    <t>ID980</t>
  </si>
  <si>
    <t>ID981</t>
  </si>
  <si>
    <t>ID982</t>
  </si>
  <si>
    <t>ID983</t>
  </si>
  <si>
    <t>ID984</t>
  </si>
  <si>
    <t>ID985</t>
  </si>
  <si>
    <t>ID986</t>
  </si>
  <si>
    <t>ID987</t>
  </si>
  <si>
    <t>ID988</t>
  </si>
  <si>
    <t>ID989</t>
  </si>
  <si>
    <t>ID990</t>
  </si>
  <si>
    <t>ID991</t>
  </si>
  <si>
    <t>ID992</t>
  </si>
  <si>
    <t>ID993</t>
  </si>
  <si>
    <t>ID994</t>
  </si>
  <si>
    <t>ID995</t>
  </si>
  <si>
    <t>ID996</t>
  </si>
  <si>
    <t>ID997</t>
  </si>
  <si>
    <t>ID998</t>
  </si>
  <si>
    <t>ID999</t>
  </si>
  <si>
    <t>ID1000</t>
  </si>
  <si>
    <t>ID1001</t>
  </si>
  <si>
    <t>ID1002</t>
  </si>
  <si>
    <t>ID1003</t>
  </si>
  <si>
    <t>ID1004</t>
  </si>
  <si>
    <t>ID1005</t>
  </si>
  <si>
    <t>ID1006</t>
  </si>
  <si>
    <t>ID1007</t>
  </si>
  <si>
    <t>ID1008</t>
  </si>
  <si>
    <t>ID1009</t>
  </si>
  <si>
    <t>ID1010</t>
  </si>
  <si>
    <t>ID1011</t>
  </si>
  <si>
    <t>ID1012</t>
  </si>
  <si>
    <t>ID1013</t>
  </si>
  <si>
    <t>ID1014</t>
  </si>
  <si>
    <t>ID1015</t>
  </si>
  <si>
    <t>ID1016</t>
  </si>
  <si>
    <t>ID1017</t>
  </si>
  <si>
    <t>ID1018</t>
  </si>
  <si>
    <t>ID1019</t>
  </si>
  <si>
    <t>ID1020</t>
  </si>
  <si>
    <t>ID1021</t>
  </si>
  <si>
    <t>ID1022</t>
  </si>
  <si>
    <t>ID1023</t>
  </si>
  <si>
    <t>ID1024</t>
  </si>
  <si>
    <t>ID1025</t>
  </si>
  <si>
    <t>ID1026</t>
  </si>
  <si>
    <t>ID1027</t>
  </si>
  <si>
    <t>ID1028</t>
  </si>
  <si>
    <t>ID1029</t>
  </si>
  <si>
    <t>ID1030</t>
  </si>
  <si>
    <t>ID1031</t>
  </si>
  <si>
    <t>ID1032</t>
  </si>
  <si>
    <t>ID1033</t>
  </si>
  <si>
    <t>ID1034</t>
  </si>
  <si>
    <t>ID1035</t>
  </si>
  <si>
    <t>ID1036</t>
  </si>
  <si>
    <t>ID1037</t>
  </si>
  <si>
    <t>ID1038</t>
  </si>
  <si>
    <t>ID1039</t>
  </si>
  <si>
    <t>ID1040</t>
  </si>
  <si>
    <t>ID1041</t>
  </si>
  <si>
    <t>ID1042</t>
  </si>
  <si>
    <t>ID1043</t>
  </si>
  <si>
    <t>ID1044</t>
  </si>
  <si>
    <t>ID1045</t>
  </si>
  <si>
    <t>ID1046</t>
  </si>
  <si>
    <t>ID1047</t>
  </si>
  <si>
    <t>ID1048</t>
  </si>
  <si>
    <t>ID1049</t>
  </si>
  <si>
    <t>ID1050</t>
  </si>
  <si>
    <t>ID1051</t>
  </si>
  <si>
    <t>ID1052</t>
  </si>
  <si>
    <t>ID1053</t>
  </si>
  <si>
    <t>ID1054</t>
  </si>
  <si>
    <t>ID1055</t>
  </si>
  <si>
    <t>ID1056</t>
  </si>
  <si>
    <t>ID1057</t>
  </si>
  <si>
    <t>ID1058</t>
  </si>
  <si>
    <t>ID1059</t>
  </si>
  <si>
    <t>ID1060</t>
  </si>
  <si>
    <t>ID1061</t>
  </si>
  <si>
    <t>ID1062</t>
  </si>
  <si>
    <t>ID1063</t>
  </si>
  <si>
    <t>ID1064</t>
  </si>
  <si>
    <t>ID1065</t>
  </si>
  <si>
    <t>ID1066</t>
  </si>
  <si>
    <t>ID1067</t>
  </si>
  <si>
    <t>ID1068</t>
  </si>
  <si>
    <t>ID1069</t>
  </si>
  <si>
    <t>ID1070</t>
  </si>
  <si>
    <t>ID1071</t>
  </si>
  <si>
    <t>ID1072</t>
  </si>
  <si>
    <t>ID1073</t>
  </si>
  <si>
    <t>ID1074</t>
  </si>
  <si>
    <t>ID1075</t>
  </si>
  <si>
    <t>ID1076</t>
  </si>
  <si>
    <t>ID1077</t>
  </si>
  <si>
    <t>ID1078</t>
  </si>
  <si>
    <t>ID1079</t>
  </si>
  <si>
    <t>ID1080</t>
  </si>
  <si>
    <t>ID1081</t>
  </si>
  <si>
    <t>ID1082</t>
  </si>
  <si>
    <t>ID1083</t>
  </si>
  <si>
    <t>ID1084</t>
  </si>
  <si>
    <t>ID1085</t>
  </si>
  <si>
    <t>ID1086</t>
  </si>
  <si>
    <t>ID1087</t>
  </si>
  <si>
    <t>ID1088</t>
  </si>
  <si>
    <t>ID1089</t>
  </si>
  <si>
    <t>ID1090</t>
  </si>
  <si>
    <t>ID1091</t>
  </si>
  <si>
    <t>ID1092</t>
  </si>
  <si>
    <t>ID1093</t>
  </si>
  <si>
    <t>ID1094</t>
  </si>
  <si>
    <t>ID1095</t>
  </si>
  <si>
    <t>ID1096</t>
  </si>
  <si>
    <t>ID1097</t>
  </si>
  <si>
    <t>ID1098</t>
  </si>
  <si>
    <t>ID1099</t>
  </si>
  <si>
    <t>ID1100</t>
  </si>
  <si>
    <t>ID1101</t>
  </si>
  <si>
    <t>ID1102</t>
  </si>
  <si>
    <t>ID1103</t>
  </si>
  <si>
    <t>ID1104</t>
  </si>
  <si>
    <t>ID1105</t>
  </si>
  <si>
    <t>ID1106</t>
  </si>
  <si>
    <t>ID1107</t>
  </si>
  <si>
    <t>ID1108</t>
  </si>
  <si>
    <t>ID1109</t>
  </si>
  <si>
    <t>ID1110</t>
  </si>
  <si>
    <t>ID1111</t>
  </si>
  <si>
    <t>ID1112</t>
  </si>
  <si>
    <t>ID1113</t>
  </si>
  <si>
    <t>ID1114</t>
  </si>
  <si>
    <t>ID1115</t>
  </si>
  <si>
    <t>ID1116</t>
  </si>
  <si>
    <t>ID1117</t>
  </si>
  <si>
    <t>ID1118</t>
  </si>
  <si>
    <t>ID1119</t>
  </si>
  <si>
    <t>ID1120</t>
  </si>
  <si>
    <t>ID1121</t>
  </si>
  <si>
    <t>ID1122</t>
  </si>
  <si>
    <t>ID1123</t>
  </si>
  <si>
    <t>ID1124</t>
  </si>
  <si>
    <t>ID1125</t>
  </si>
  <si>
    <t>ID1126</t>
  </si>
  <si>
    <t>ID1127</t>
  </si>
  <si>
    <t>ID1128</t>
  </si>
  <si>
    <t>ID1129</t>
  </si>
  <si>
    <t>ID1130</t>
  </si>
  <si>
    <t>ID1131</t>
  </si>
  <si>
    <t>ID1132</t>
  </si>
  <si>
    <t>ID1133</t>
  </si>
  <si>
    <t>ID1134</t>
  </si>
  <si>
    <t>ID1135</t>
  </si>
  <si>
    <t>ID1136</t>
  </si>
  <si>
    <t>ID1137</t>
  </si>
  <si>
    <t>ID1138</t>
  </si>
  <si>
    <t>ID1139</t>
  </si>
  <si>
    <t>ID1140</t>
  </si>
  <si>
    <t>ID1141</t>
  </si>
  <si>
    <t>ID1142</t>
  </si>
  <si>
    <t>ID1143</t>
  </si>
  <si>
    <t>ID1144</t>
  </si>
  <si>
    <t>ID1145</t>
  </si>
  <si>
    <t>ID1146</t>
  </si>
  <si>
    <t>ID1147</t>
  </si>
  <si>
    <t>ID1148</t>
  </si>
  <si>
    <t>ID1149</t>
  </si>
  <si>
    <t>ID1150</t>
  </si>
  <si>
    <t>ID1151</t>
  </si>
  <si>
    <t>ID1152</t>
  </si>
  <si>
    <t>ID1153</t>
  </si>
  <si>
    <t>ID1154</t>
  </si>
  <si>
    <t>ID1155</t>
  </si>
  <si>
    <t>ID1156</t>
  </si>
  <si>
    <t>ID1157</t>
  </si>
  <si>
    <t>ID1158</t>
  </si>
  <si>
    <t>ID1159</t>
  </si>
  <si>
    <t>ID1160</t>
  </si>
  <si>
    <t>ID1161</t>
  </si>
  <si>
    <t>ID1162</t>
  </si>
  <si>
    <t>ID1163</t>
  </si>
  <si>
    <t>ID1164</t>
  </si>
  <si>
    <t>ID1165</t>
  </si>
  <si>
    <t>ID1166</t>
  </si>
  <si>
    <t>ID1167</t>
  </si>
  <si>
    <t>ID1168</t>
  </si>
  <si>
    <t>ID1169</t>
  </si>
  <si>
    <t>ID1170</t>
  </si>
  <si>
    <t>ID1171</t>
  </si>
  <si>
    <t>ID1172</t>
  </si>
  <si>
    <t>ID1173</t>
  </si>
  <si>
    <t>ID1174</t>
  </si>
  <si>
    <t>ID1175</t>
  </si>
  <si>
    <t>ID1176</t>
  </si>
  <si>
    <t>ID1177</t>
  </si>
  <si>
    <t>ID1178</t>
  </si>
  <si>
    <t>ID1179</t>
  </si>
  <si>
    <t>ID1180</t>
  </si>
  <si>
    <t>ID1181</t>
  </si>
  <si>
    <t>ID1182</t>
  </si>
  <si>
    <t>ID1183</t>
  </si>
  <si>
    <t>ID1184</t>
  </si>
  <si>
    <t>ID1185</t>
  </si>
  <si>
    <t>ID1186</t>
  </si>
  <si>
    <t>ID1187</t>
  </si>
  <si>
    <t>ID1188</t>
  </si>
  <si>
    <t>ID1189</t>
  </si>
  <si>
    <t>ID1190</t>
  </si>
  <si>
    <t>ID1191</t>
  </si>
  <si>
    <t>ID1192</t>
  </si>
  <si>
    <t>ID1193</t>
  </si>
  <si>
    <t>ID1194</t>
  </si>
  <si>
    <t>ID1195</t>
  </si>
  <si>
    <t>ID1196</t>
  </si>
  <si>
    <t>ID1197</t>
  </si>
  <si>
    <t>ID1198</t>
  </si>
  <si>
    <t>ID1199</t>
  </si>
  <si>
    <t>ID1200</t>
  </si>
  <si>
    <t>ID1201</t>
  </si>
  <si>
    <t>ID1202</t>
  </si>
  <si>
    <t>ID1203</t>
  </si>
  <si>
    <t>ID1204</t>
  </si>
  <si>
    <t>ID1205</t>
  </si>
  <si>
    <t>ID1206</t>
  </si>
  <si>
    <t>ID1207</t>
  </si>
  <si>
    <t>ID1208</t>
  </si>
  <si>
    <t>ID1209</t>
  </si>
  <si>
    <t>ID1210</t>
  </si>
  <si>
    <t>ID1211</t>
  </si>
  <si>
    <t>ID1212</t>
  </si>
  <si>
    <t>ID1213</t>
  </si>
  <si>
    <t>ID1214</t>
  </si>
  <si>
    <t>ID1215</t>
  </si>
  <si>
    <t>ID1216</t>
  </si>
  <si>
    <t>ID1217</t>
  </si>
  <si>
    <t>ID1218</t>
  </si>
  <si>
    <t>ID1219</t>
  </si>
  <si>
    <t>ID1220</t>
  </si>
  <si>
    <t>ID1221</t>
  </si>
  <si>
    <t>ID1222</t>
  </si>
  <si>
    <t>ID1223</t>
  </si>
  <si>
    <t>ID1224</t>
  </si>
  <si>
    <t>ID1225</t>
  </si>
  <si>
    <t>ID1226</t>
  </si>
  <si>
    <t>ID1227</t>
  </si>
  <si>
    <t>ID1228</t>
  </si>
  <si>
    <t>ID1229</t>
  </si>
  <si>
    <t>ID1230</t>
  </si>
  <si>
    <t>ID1231</t>
  </si>
  <si>
    <t>ID1232</t>
  </si>
  <si>
    <t>ID1233</t>
  </si>
  <si>
    <t>ID1234</t>
  </si>
  <si>
    <t>ID1235</t>
  </si>
  <si>
    <t>ID1236</t>
  </si>
  <si>
    <t>ID1237</t>
  </si>
  <si>
    <t>ID1238</t>
  </si>
  <si>
    <t>ID1239</t>
  </si>
  <si>
    <t>ID1240</t>
  </si>
  <si>
    <t>ID1241</t>
  </si>
  <si>
    <t>ID1242</t>
  </si>
  <si>
    <t>ID1243</t>
  </si>
  <si>
    <t>ID1244</t>
  </si>
  <si>
    <t>ID1245</t>
  </si>
  <si>
    <t>ID1246</t>
  </si>
  <si>
    <t>ID1247</t>
  </si>
  <si>
    <t>ID1248</t>
  </si>
  <si>
    <t>ID1249</t>
  </si>
  <si>
    <t>ID1250</t>
  </si>
  <si>
    <t>ID1251</t>
  </si>
  <si>
    <t>ID1252</t>
  </si>
  <si>
    <t>ID1253</t>
  </si>
  <si>
    <t>ID1254</t>
  </si>
  <si>
    <t>ID1255</t>
  </si>
  <si>
    <t>ID1256</t>
  </si>
  <si>
    <t>ID1257</t>
  </si>
  <si>
    <t>ID1258</t>
  </si>
  <si>
    <t>ID1259</t>
  </si>
  <si>
    <t>ID1260</t>
  </si>
  <si>
    <t>ID1261</t>
  </si>
  <si>
    <t>ID1262</t>
  </si>
  <si>
    <t>ID1263</t>
  </si>
  <si>
    <t>ID1264</t>
  </si>
  <si>
    <t>ID1265</t>
  </si>
  <si>
    <t>ID1266</t>
  </si>
  <si>
    <t>ID1267</t>
  </si>
  <si>
    <t>ID1268</t>
  </si>
  <si>
    <t>ID1269</t>
  </si>
  <si>
    <t>ID1270</t>
  </si>
  <si>
    <t>ID1271</t>
  </si>
  <si>
    <t>ID1272</t>
  </si>
  <si>
    <t>ID1273</t>
  </si>
  <si>
    <t>ID1274</t>
  </si>
  <si>
    <t>ID1275</t>
  </si>
  <si>
    <t>ID1276</t>
  </si>
  <si>
    <t>ID1277</t>
  </si>
  <si>
    <t>ID1278</t>
  </si>
  <si>
    <t>ID1279</t>
  </si>
  <si>
    <t>ID1280</t>
  </si>
  <si>
    <t>ID1281</t>
  </si>
  <si>
    <t>ID1282</t>
  </si>
  <si>
    <t>ID1283</t>
  </si>
  <si>
    <t>ID1284</t>
  </si>
  <si>
    <t>ID1285</t>
  </si>
  <si>
    <t>ID1286</t>
  </si>
  <si>
    <t>ID1287</t>
  </si>
  <si>
    <t>ID1288</t>
  </si>
  <si>
    <t>ID1289</t>
  </si>
  <si>
    <t>ID1290</t>
  </si>
  <si>
    <t>ID1291</t>
  </si>
  <si>
    <t>ID1292</t>
  </si>
  <si>
    <t>ID1293</t>
  </si>
  <si>
    <t>ID1294</t>
  </si>
  <si>
    <t>ID1295</t>
  </si>
  <si>
    <t>ID1296</t>
  </si>
  <si>
    <t>ID1297</t>
  </si>
  <si>
    <t>ID1298</t>
  </si>
  <si>
    <t>ID1299</t>
  </si>
  <si>
    <t>ID1300</t>
  </si>
  <si>
    <t>ID1301</t>
  </si>
  <si>
    <t>ID1302</t>
  </si>
  <si>
    <t>ID1303</t>
  </si>
  <si>
    <t>ID1304</t>
  </si>
  <si>
    <t>ID1305</t>
  </si>
  <si>
    <t>ID1306</t>
  </si>
  <si>
    <t>ID1307</t>
  </si>
  <si>
    <t>ID1308</t>
  </si>
  <si>
    <t>ID1309</t>
  </si>
  <si>
    <t>ID1310</t>
  </si>
  <si>
    <t>ID1311</t>
  </si>
  <si>
    <t>ID1312</t>
  </si>
  <si>
    <t>ID1313</t>
  </si>
  <si>
    <t>ID1314</t>
  </si>
  <si>
    <t>ID1315</t>
  </si>
  <si>
    <t>ID1316</t>
  </si>
  <si>
    <t>ID1317</t>
  </si>
  <si>
    <t>ID1318</t>
  </si>
  <si>
    <t>ID1319</t>
  </si>
  <si>
    <t>ID1320</t>
  </si>
  <si>
    <t>ID1321</t>
  </si>
  <si>
    <t>ID1322</t>
  </si>
  <si>
    <t>ID1323</t>
  </si>
  <si>
    <t>ID1324</t>
  </si>
  <si>
    <t>ID1325</t>
  </si>
  <si>
    <t>ID1326</t>
  </si>
  <si>
    <t>ID1327</t>
  </si>
  <si>
    <t>ID1328</t>
  </si>
  <si>
    <t>ID1329</t>
  </si>
  <si>
    <t>ID1330</t>
  </si>
  <si>
    <t>ID1331</t>
  </si>
  <si>
    <t>ID1332</t>
  </si>
  <si>
    <t>ID1333</t>
  </si>
  <si>
    <t>ID1334</t>
  </si>
  <si>
    <t>ID1335</t>
  </si>
  <si>
    <t>ID1336</t>
  </si>
  <si>
    <t>ID1337</t>
  </si>
  <si>
    <t>ID1338</t>
  </si>
  <si>
    <t>ID1339</t>
  </si>
  <si>
    <t>ID1340</t>
  </si>
  <si>
    <t>ID1341</t>
  </si>
  <si>
    <t>ID1342</t>
  </si>
  <si>
    <t>ID1343</t>
  </si>
  <si>
    <t>ID1344</t>
  </si>
  <si>
    <t>ID1345</t>
  </si>
  <si>
    <t>ID1346</t>
  </si>
  <si>
    <t>ID1347</t>
  </si>
  <si>
    <t>ID1348</t>
  </si>
  <si>
    <t>ID1349</t>
  </si>
  <si>
    <t>ID1350</t>
  </si>
  <si>
    <t>ID1351</t>
  </si>
  <si>
    <t>ID1352</t>
  </si>
  <si>
    <t>ID1353</t>
  </si>
  <si>
    <t>ID1354</t>
  </si>
  <si>
    <t>ID1355</t>
  </si>
  <si>
    <t>ID1356</t>
  </si>
  <si>
    <t>ID1357</t>
  </si>
  <si>
    <t>ID1358</t>
  </si>
  <si>
    <t>ID1359</t>
  </si>
  <si>
    <t>ID1360</t>
  </si>
  <si>
    <t>ID1361</t>
  </si>
  <si>
    <t>ID1362</t>
  </si>
  <si>
    <t>ID1363</t>
  </si>
  <si>
    <t>ID1364</t>
  </si>
  <si>
    <t>ID1365</t>
  </si>
  <si>
    <t>ID1366</t>
  </si>
  <si>
    <t>ID1367</t>
  </si>
  <si>
    <t>ID1368</t>
  </si>
  <si>
    <t>ID1369</t>
  </si>
  <si>
    <t>ID1370</t>
  </si>
  <si>
    <t>ID1371</t>
  </si>
  <si>
    <t>ID1372</t>
  </si>
  <si>
    <t>ID1373</t>
  </si>
  <si>
    <t>ID1374</t>
  </si>
  <si>
    <t>ID1375</t>
  </si>
  <si>
    <t>ID1376</t>
  </si>
  <si>
    <t>ID1377</t>
  </si>
  <si>
    <t>ID1378</t>
  </si>
  <si>
    <t>ID1379</t>
  </si>
  <si>
    <t>ID1380</t>
  </si>
  <si>
    <t>ID1381</t>
  </si>
  <si>
    <t>ID1382</t>
  </si>
  <si>
    <t>ID1383</t>
  </si>
  <si>
    <t>ID1384</t>
  </si>
  <si>
    <t>ID1385</t>
  </si>
  <si>
    <t>ID1386</t>
  </si>
  <si>
    <t>ID1387</t>
  </si>
  <si>
    <t>ID1388</t>
  </si>
  <si>
    <t>ID1389</t>
  </si>
  <si>
    <t>ID1390</t>
  </si>
  <si>
    <t>ID1391</t>
  </si>
  <si>
    <t>ID1392</t>
  </si>
  <si>
    <t>ID1393</t>
  </si>
  <si>
    <t>ID1394</t>
  </si>
  <si>
    <t>ID1395</t>
  </si>
  <si>
    <t>ID1396</t>
  </si>
  <si>
    <t>ID1397</t>
  </si>
  <si>
    <t>ID1398</t>
  </si>
  <si>
    <t>ID1399</t>
  </si>
  <si>
    <t>ID1400</t>
  </si>
  <si>
    <t>ID1401</t>
  </si>
  <si>
    <t>ID1402</t>
  </si>
  <si>
    <t>ID1403</t>
  </si>
  <si>
    <t>ID1404</t>
  </si>
  <si>
    <t>ID1405</t>
  </si>
  <si>
    <t>ID1406</t>
  </si>
  <si>
    <t>ID1407</t>
  </si>
  <si>
    <t>ID1408</t>
  </si>
  <si>
    <t>ID1409</t>
  </si>
  <si>
    <t>ID1410</t>
  </si>
  <si>
    <t>ID1411</t>
  </si>
  <si>
    <t>ID1412</t>
  </si>
  <si>
    <t>ID1413</t>
  </si>
  <si>
    <t>ID1414</t>
  </si>
  <si>
    <t>ID1415</t>
  </si>
  <si>
    <t>ID1416</t>
  </si>
  <si>
    <t>ID1417</t>
  </si>
  <si>
    <t>ID1418</t>
  </si>
  <si>
    <t>ID1419</t>
  </si>
  <si>
    <t>ID1420</t>
  </si>
  <si>
    <t>ID1421</t>
  </si>
  <si>
    <t>ID1422</t>
  </si>
  <si>
    <t>ID1423</t>
  </si>
  <si>
    <t>ID1424</t>
  </si>
  <si>
    <t>ID1425</t>
  </si>
  <si>
    <t>ID1426</t>
  </si>
  <si>
    <t>ID1427</t>
  </si>
  <si>
    <t>ID1428</t>
  </si>
  <si>
    <t>ID1429</t>
  </si>
  <si>
    <t>ID1430</t>
  </si>
  <si>
    <t>ID1431</t>
  </si>
  <si>
    <t>ID1432</t>
  </si>
  <si>
    <t>ID1433</t>
  </si>
  <si>
    <t>ID1434</t>
  </si>
  <si>
    <t>ID1435</t>
  </si>
  <si>
    <t>ID1436</t>
  </si>
  <si>
    <t>ID1437</t>
  </si>
  <si>
    <t>ID1438</t>
  </si>
  <si>
    <t>ID1439</t>
  </si>
  <si>
    <t>ID1440</t>
  </si>
  <si>
    <t>ID1441</t>
  </si>
  <si>
    <t>ID1442</t>
  </si>
  <si>
    <t>ID1443</t>
  </si>
  <si>
    <t>ID1444</t>
  </si>
  <si>
    <t>ID1445</t>
  </si>
  <si>
    <t>ID1446</t>
  </si>
  <si>
    <t>ID1447</t>
  </si>
  <si>
    <t>ID1448</t>
  </si>
  <si>
    <t>ID1449</t>
  </si>
  <si>
    <t>ID1450</t>
  </si>
  <si>
    <t>ID1451</t>
  </si>
  <si>
    <t>ID1452</t>
  </si>
  <si>
    <t>ID1453</t>
  </si>
  <si>
    <t>ID1454</t>
  </si>
  <si>
    <t>ID1455</t>
  </si>
  <si>
    <t>ID1456</t>
  </si>
  <si>
    <t>ID1457</t>
  </si>
  <si>
    <t>ID1458</t>
  </si>
  <si>
    <t>ID1459</t>
  </si>
  <si>
    <t>ID1460</t>
  </si>
  <si>
    <t>ID1461</t>
  </si>
  <si>
    <t>ID1462</t>
  </si>
  <si>
    <t>ID1463</t>
  </si>
  <si>
    <t>ID1464</t>
  </si>
  <si>
    <t>ID1465</t>
  </si>
  <si>
    <t>ID1466</t>
  </si>
  <si>
    <t>ID1467</t>
  </si>
  <si>
    <t>ID1468</t>
  </si>
  <si>
    <t>ID1469</t>
  </si>
  <si>
    <t>ID1470</t>
  </si>
  <si>
    <t>ID1471</t>
  </si>
  <si>
    <t>ID1472</t>
  </si>
  <si>
    <t>ID1473</t>
  </si>
  <si>
    <t>ID1474</t>
  </si>
  <si>
    <t>ID1475</t>
  </si>
  <si>
    <t>ID1476</t>
  </si>
  <si>
    <t>ID1477</t>
  </si>
  <si>
    <t>ID1478</t>
  </si>
  <si>
    <t>ID1479</t>
  </si>
  <si>
    <t>ID1480</t>
  </si>
  <si>
    <t>ID1481</t>
  </si>
  <si>
    <t>ID1482</t>
  </si>
  <si>
    <t>ID1483</t>
  </si>
  <si>
    <t>ID1484</t>
  </si>
  <si>
    <t>ID1485</t>
  </si>
  <si>
    <t>ID1486</t>
  </si>
  <si>
    <t>ID1487</t>
  </si>
  <si>
    <t>ID1488</t>
  </si>
  <si>
    <t>ID1489</t>
  </si>
  <si>
    <t>ID1490</t>
  </si>
  <si>
    <t>ID1491</t>
  </si>
  <si>
    <t>ID1492</t>
  </si>
  <si>
    <t>ID1493</t>
  </si>
  <si>
    <t>ID1494</t>
  </si>
  <si>
    <t>ID1495</t>
  </si>
  <si>
    <t>ID1496</t>
  </si>
  <si>
    <t>ID1497</t>
  </si>
  <si>
    <t>ID1498</t>
  </si>
  <si>
    <t>ID1499</t>
  </si>
  <si>
    <t>ID1500</t>
  </si>
  <si>
    <t>ID1501</t>
  </si>
  <si>
    <t>ID1502</t>
  </si>
  <si>
    <t>ID1503</t>
  </si>
  <si>
    <t>ID1504</t>
  </si>
  <si>
    <t>ID1505</t>
  </si>
  <si>
    <t>ID1506</t>
  </si>
  <si>
    <t>ID1507</t>
  </si>
  <si>
    <t>ID1508</t>
  </si>
  <si>
    <t>ID1509</t>
  </si>
  <si>
    <t>ID1510</t>
  </si>
  <si>
    <t>ID1511</t>
  </si>
  <si>
    <t>ID1512</t>
  </si>
  <si>
    <t>ID1513</t>
  </si>
  <si>
    <t>ID1514</t>
  </si>
  <si>
    <t>ID1515</t>
  </si>
  <si>
    <t>ID1516</t>
  </si>
  <si>
    <t>ID1517</t>
  </si>
  <si>
    <t>ID1518</t>
  </si>
  <si>
    <t>ID1519</t>
  </si>
  <si>
    <t>ID1520</t>
  </si>
  <si>
    <t>ID1521</t>
  </si>
  <si>
    <t>ID1522</t>
  </si>
  <si>
    <t>ID1523</t>
  </si>
  <si>
    <t>ID1524</t>
  </si>
  <si>
    <t>ID1525</t>
  </si>
  <si>
    <t>ID1526</t>
  </si>
  <si>
    <t>ID1527</t>
  </si>
  <si>
    <t>ID1528</t>
  </si>
  <si>
    <t>ID1529</t>
  </si>
  <si>
    <t>ID1530</t>
  </si>
  <si>
    <t>ID1531</t>
  </si>
  <si>
    <t>ID1532</t>
  </si>
  <si>
    <t>ID1533</t>
  </si>
  <si>
    <t>ID1534</t>
  </si>
  <si>
    <t>ID1535</t>
  </si>
  <si>
    <t>ID1536</t>
  </si>
  <si>
    <t>ID1537</t>
  </si>
  <si>
    <t>ID1538</t>
  </si>
  <si>
    <t>ID1539</t>
  </si>
  <si>
    <t>ID1540</t>
  </si>
  <si>
    <t>ID1541</t>
  </si>
  <si>
    <t>ID1542</t>
  </si>
  <si>
    <t>ID1543</t>
  </si>
  <si>
    <t>ID1544</t>
  </si>
  <si>
    <t>ID1545</t>
  </si>
  <si>
    <t>ID1546</t>
  </si>
  <si>
    <t>ID1547</t>
  </si>
  <si>
    <t>ID1548</t>
  </si>
  <si>
    <t>ID1549</t>
  </si>
  <si>
    <t>ID1550</t>
  </si>
  <si>
    <t>ID1551</t>
  </si>
  <si>
    <t>ID1552</t>
  </si>
  <si>
    <t>ID1553</t>
  </si>
  <si>
    <t>ID1554</t>
  </si>
  <si>
    <t>ID1555</t>
  </si>
  <si>
    <t>ID1556</t>
  </si>
  <si>
    <t>ID1557</t>
  </si>
  <si>
    <t>ID1558</t>
  </si>
  <si>
    <t>ID1559</t>
  </si>
  <si>
    <t>ID1560</t>
  </si>
  <si>
    <t>ID1561</t>
  </si>
  <si>
    <t>ID1562</t>
  </si>
  <si>
    <t>ID1563</t>
  </si>
  <si>
    <t>ID1564</t>
  </si>
  <si>
    <t>ID1565</t>
  </si>
  <si>
    <t>ID1566</t>
  </si>
  <si>
    <t>ID1567</t>
  </si>
  <si>
    <t>ID1568</t>
  </si>
  <si>
    <t>ID1569</t>
  </si>
  <si>
    <t>ID1570</t>
  </si>
  <si>
    <t>ID1571</t>
  </si>
  <si>
    <t>ID1572</t>
  </si>
  <si>
    <t>ID1573</t>
  </si>
  <si>
    <t>ID1574</t>
  </si>
  <si>
    <t>ID1575</t>
  </si>
  <si>
    <t>ID1576</t>
  </si>
  <si>
    <t>ID1577</t>
  </si>
  <si>
    <t>ID1578</t>
  </si>
  <si>
    <t>ID1579</t>
  </si>
  <si>
    <t>ID1580</t>
  </si>
  <si>
    <t>ID1581</t>
  </si>
  <si>
    <t>ID1582</t>
  </si>
  <si>
    <t>ID1583</t>
  </si>
  <si>
    <t>ID1584</t>
  </si>
  <si>
    <t>ID1585</t>
  </si>
  <si>
    <t>ID1586</t>
  </si>
  <si>
    <t>ID1587</t>
  </si>
  <si>
    <t>ID1588</t>
  </si>
  <si>
    <t>ID1589</t>
  </si>
  <si>
    <t>ID1590</t>
  </si>
  <si>
    <t>ID1591</t>
  </si>
  <si>
    <t>ID1592</t>
  </si>
  <si>
    <t>ID1593</t>
  </si>
  <si>
    <t>ID1594</t>
  </si>
  <si>
    <t>ID1595</t>
  </si>
  <si>
    <t>ID1596</t>
  </si>
  <si>
    <t>ID1597</t>
  </si>
  <si>
    <t>ID1598</t>
  </si>
  <si>
    <t>ID1599</t>
  </si>
  <si>
    <t>ID1600</t>
  </si>
  <si>
    <t>ID1601</t>
  </si>
  <si>
    <t>ID1602</t>
  </si>
  <si>
    <t>ID1603</t>
  </si>
  <si>
    <t>ID1604</t>
  </si>
  <si>
    <t>ID1605</t>
  </si>
  <si>
    <t>ID1606</t>
  </si>
  <si>
    <t>ID1607</t>
  </si>
  <si>
    <t>ID1608</t>
  </si>
  <si>
    <t>ID1609</t>
  </si>
  <si>
    <t>ID1610</t>
  </si>
  <si>
    <t>ID1611</t>
  </si>
  <si>
    <t>ID1612</t>
  </si>
  <si>
    <t>ID1613</t>
  </si>
  <si>
    <t>ID1614</t>
  </si>
  <si>
    <t>ID1615</t>
  </si>
  <si>
    <t>ID1616</t>
  </si>
  <si>
    <t>ID1617</t>
  </si>
  <si>
    <t>ID1618</t>
  </si>
  <si>
    <t>ID1619</t>
  </si>
  <si>
    <t>ID1620</t>
  </si>
  <si>
    <t>ID1621</t>
  </si>
  <si>
    <t>ID1622</t>
  </si>
  <si>
    <t>ID1623</t>
  </si>
  <si>
    <t>ID1624</t>
  </si>
  <si>
    <t>ID1625</t>
  </si>
  <si>
    <t>ID1626</t>
  </si>
  <si>
    <t>ID1627</t>
  </si>
  <si>
    <t>ID1628</t>
  </si>
  <si>
    <t>ID1629</t>
  </si>
  <si>
    <t>ID1630</t>
  </si>
  <si>
    <t>ID1631</t>
  </si>
  <si>
    <t>ID1632</t>
  </si>
  <si>
    <t>ID1633</t>
  </si>
  <si>
    <t>ID1634</t>
  </si>
  <si>
    <t>ID1635</t>
  </si>
  <si>
    <t>ID1636</t>
  </si>
  <si>
    <t>ID1637</t>
  </si>
  <si>
    <t>ID1638</t>
  </si>
  <si>
    <t>ID1639</t>
  </si>
  <si>
    <t>ID1640</t>
  </si>
  <si>
    <t>ID1641</t>
  </si>
  <si>
    <t>ID1642</t>
  </si>
  <si>
    <t>ID1643</t>
  </si>
  <si>
    <t>ID1644</t>
  </si>
  <si>
    <t>ID1645</t>
  </si>
  <si>
    <t>ID1646</t>
  </si>
  <si>
    <t>ID1647</t>
  </si>
  <si>
    <t>ID1648</t>
  </si>
  <si>
    <t>ID1649</t>
  </si>
  <si>
    <t>ID1650</t>
  </si>
  <si>
    <t>ID1651</t>
  </si>
  <si>
    <t>ID1652</t>
  </si>
  <si>
    <t>ID1653</t>
  </si>
  <si>
    <t>ID1654</t>
  </si>
  <si>
    <t>ID1655</t>
  </si>
  <si>
    <t>ID1656</t>
  </si>
  <si>
    <t>ID1657</t>
  </si>
  <si>
    <t>ID1658</t>
  </si>
  <si>
    <t>ID1659</t>
  </si>
  <si>
    <t>ID1660</t>
  </si>
  <si>
    <t>ID1661</t>
  </si>
  <si>
    <t>ID1662</t>
  </si>
  <si>
    <t>ID1663</t>
  </si>
  <si>
    <t>ID1664</t>
  </si>
  <si>
    <t>ID1665</t>
  </si>
  <si>
    <t>ID1666</t>
  </si>
  <si>
    <t>ID1667</t>
  </si>
  <si>
    <t>ID1668</t>
  </si>
  <si>
    <t>ID1669</t>
  </si>
  <si>
    <t>ID1670</t>
  </si>
  <si>
    <t>ID1671</t>
  </si>
  <si>
    <t>ID1672</t>
  </si>
  <si>
    <t>ID1673</t>
  </si>
  <si>
    <t>ID1674</t>
  </si>
  <si>
    <t>ID1675</t>
  </si>
  <si>
    <t>ID1676</t>
  </si>
  <si>
    <t>ID1677</t>
  </si>
  <si>
    <t>ID1678</t>
  </si>
  <si>
    <t>ID1679</t>
  </si>
  <si>
    <t>ID1680</t>
  </si>
  <si>
    <t>ID1681</t>
  </si>
  <si>
    <t>ID1682</t>
  </si>
  <si>
    <t>ID1683</t>
  </si>
  <si>
    <t>ID1684</t>
  </si>
  <si>
    <t>ID1685</t>
  </si>
  <si>
    <t>ID1686</t>
  </si>
  <si>
    <t>ID1687</t>
  </si>
  <si>
    <t>ID1688</t>
  </si>
  <si>
    <t>ID1689</t>
  </si>
  <si>
    <t>ID1690</t>
  </si>
  <si>
    <t>ID1691</t>
  </si>
  <si>
    <t>ID1692</t>
  </si>
  <si>
    <t>ID1693</t>
  </si>
  <si>
    <t>ID1694</t>
  </si>
  <si>
    <t>ID1695</t>
  </si>
  <si>
    <t>ID1696</t>
  </si>
  <si>
    <t>ID1697</t>
  </si>
  <si>
    <t>ID1698</t>
  </si>
  <si>
    <t>ID1699</t>
  </si>
  <si>
    <t>ID1700</t>
  </si>
  <si>
    <t>ID1701</t>
  </si>
  <si>
    <t>ID1702</t>
  </si>
  <si>
    <t>ID1703</t>
  </si>
  <si>
    <t>ID1704</t>
  </si>
  <si>
    <t>ID1705</t>
  </si>
  <si>
    <t>ID1706</t>
  </si>
  <si>
    <t>ID1707</t>
  </si>
  <si>
    <t>ID1708</t>
  </si>
  <si>
    <t>ID1709</t>
  </si>
  <si>
    <t>ID1710</t>
  </si>
  <si>
    <t>ID1711</t>
  </si>
  <si>
    <t>ID1712</t>
  </si>
  <si>
    <t>ID1713</t>
  </si>
  <si>
    <t>ID1714</t>
  </si>
  <si>
    <t>ID1715</t>
  </si>
  <si>
    <t>ID1716</t>
  </si>
  <si>
    <t>ID1717</t>
  </si>
  <si>
    <t>ID1718</t>
  </si>
  <si>
    <t>ID1719</t>
  </si>
  <si>
    <t>ID1720</t>
  </si>
  <si>
    <t>ID1721</t>
  </si>
  <si>
    <t>ID1722</t>
  </si>
  <si>
    <t>ID1723</t>
  </si>
  <si>
    <t>ID1724</t>
  </si>
  <si>
    <t>ID1725</t>
  </si>
  <si>
    <t>ID1726</t>
  </si>
  <si>
    <t>ID1727</t>
  </si>
  <si>
    <t>ID1728</t>
  </si>
  <si>
    <t>ID1729</t>
  </si>
  <si>
    <t>ID1730</t>
  </si>
  <si>
    <t>ID1731</t>
  </si>
  <si>
    <t>ID1732</t>
  </si>
  <si>
    <t>ID1733</t>
  </si>
  <si>
    <t>ID1734</t>
  </si>
  <si>
    <t>ID1735</t>
  </si>
  <si>
    <t>ID1736</t>
  </si>
  <si>
    <t>ID1737</t>
  </si>
  <si>
    <t>ID1738</t>
  </si>
  <si>
    <t>ID1739</t>
  </si>
  <si>
    <t>ID1740</t>
  </si>
  <si>
    <t>ID1741</t>
  </si>
  <si>
    <t>ID1742</t>
  </si>
  <si>
    <t>ID1743</t>
  </si>
  <si>
    <t>ID1744</t>
  </si>
  <si>
    <t>ID1745</t>
  </si>
  <si>
    <t>ID1746</t>
  </si>
  <si>
    <t>ID1747</t>
  </si>
  <si>
    <t>ID1748</t>
  </si>
  <si>
    <t>ID1749</t>
  </si>
  <si>
    <t>ID1750</t>
  </si>
  <si>
    <t>ID1751</t>
  </si>
  <si>
    <t>ID1752</t>
  </si>
  <si>
    <t>ID1753</t>
  </si>
  <si>
    <t>ID1754</t>
  </si>
  <si>
    <t>ID1755</t>
  </si>
  <si>
    <t>ID1756</t>
  </si>
  <si>
    <t>ID1757</t>
  </si>
  <si>
    <t>ID1758</t>
  </si>
  <si>
    <t>ID1759</t>
  </si>
  <si>
    <t>ID1760</t>
  </si>
  <si>
    <t>ID1761</t>
  </si>
  <si>
    <t>ID1762</t>
  </si>
  <si>
    <t>ID1763</t>
  </si>
  <si>
    <t>ID1764</t>
  </si>
  <si>
    <t>ID1765</t>
  </si>
  <si>
    <t>ID1766</t>
  </si>
  <si>
    <t>ID1767</t>
  </si>
  <si>
    <t>ID1768</t>
  </si>
  <si>
    <t>ID1769</t>
  </si>
  <si>
    <t>ID1770</t>
  </si>
  <si>
    <t>ID1771</t>
  </si>
  <si>
    <t>ID1772</t>
  </si>
  <si>
    <t>ID1773</t>
  </si>
  <si>
    <t>ID1774</t>
  </si>
  <si>
    <t>ID1775</t>
  </si>
  <si>
    <t>ID1776</t>
  </si>
  <si>
    <t>ID1777</t>
  </si>
  <si>
    <t>ID1778</t>
  </si>
  <si>
    <t>ID1779</t>
  </si>
  <si>
    <t>ID1780</t>
  </si>
  <si>
    <t>ID1781</t>
  </si>
  <si>
    <t>ID1782</t>
  </si>
  <si>
    <t>ID1783</t>
  </si>
  <si>
    <t>ID1784</t>
  </si>
  <si>
    <t>ID1785</t>
  </si>
  <si>
    <t>ID1786</t>
  </si>
  <si>
    <t>ID1787</t>
  </si>
  <si>
    <t>ID1788</t>
  </si>
  <si>
    <t>ID1789</t>
  </si>
  <si>
    <t>ID1790</t>
  </si>
  <si>
    <t>ID1791</t>
  </si>
  <si>
    <t>ID1792</t>
  </si>
  <si>
    <t>ID1793</t>
  </si>
  <si>
    <t>ID1794</t>
  </si>
  <si>
    <t>ID1795</t>
  </si>
  <si>
    <t>ID1796</t>
  </si>
  <si>
    <t>ID1797</t>
  </si>
  <si>
    <t>ID1798</t>
  </si>
  <si>
    <t>ID1799</t>
  </si>
  <si>
    <t>ID1800</t>
  </si>
  <si>
    <t>ID1801</t>
  </si>
  <si>
    <t>ID1802</t>
  </si>
  <si>
    <t>ID1803</t>
  </si>
  <si>
    <t>ID1804</t>
  </si>
  <si>
    <t>ID1805</t>
  </si>
  <si>
    <t>ID1806</t>
  </si>
  <si>
    <t>ID1807</t>
  </si>
  <si>
    <t>ID1808</t>
  </si>
  <si>
    <t>ID1809</t>
  </si>
  <si>
    <t>ID1810</t>
  </si>
  <si>
    <t>ID1811</t>
  </si>
  <si>
    <t>ID1812</t>
  </si>
  <si>
    <t>ID1813</t>
  </si>
  <si>
    <t>ID1814</t>
  </si>
  <si>
    <t>ID1815</t>
  </si>
  <si>
    <t>ID1816</t>
  </si>
  <si>
    <t>ID1817</t>
  </si>
  <si>
    <t>ID1818</t>
  </si>
  <si>
    <t>ID1819</t>
  </si>
  <si>
    <t>ID1820</t>
  </si>
  <si>
    <t>ID1821</t>
  </si>
  <si>
    <t>ID1822</t>
  </si>
  <si>
    <t>ID1823</t>
  </si>
  <si>
    <t>ID1824</t>
  </si>
  <si>
    <t>ID1825</t>
  </si>
  <si>
    <t>ID1826</t>
  </si>
  <si>
    <t>ID1827</t>
  </si>
  <si>
    <t>ID1828</t>
  </si>
  <si>
    <t>ID1829</t>
  </si>
  <si>
    <t>ID1830</t>
  </si>
  <si>
    <t>ID1831</t>
  </si>
  <si>
    <t>ID1832</t>
  </si>
  <si>
    <t>ID1833</t>
  </si>
  <si>
    <t>ID1834</t>
  </si>
  <si>
    <t>ID1835</t>
  </si>
  <si>
    <t>ID1836</t>
  </si>
  <si>
    <t>ID1837</t>
  </si>
  <si>
    <t>ID1838</t>
  </si>
  <si>
    <t>ID1839</t>
  </si>
  <si>
    <t>ID1840</t>
  </si>
  <si>
    <t>ID1841</t>
  </si>
  <si>
    <t>ID1842</t>
  </si>
  <si>
    <t>ID1843</t>
  </si>
  <si>
    <t>ID1844</t>
  </si>
  <si>
    <t>ID1845</t>
  </si>
  <si>
    <t>ID1846</t>
  </si>
  <si>
    <t>ID1847</t>
  </si>
  <si>
    <t>ID1848</t>
  </si>
  <si>
    <t>ID1849</t>
  </si>
  <si>
    <t>ID1850</t>
  </si>
  <si>
    <t>ID1851</t>
  </si>
  <si>
    <t>ID1852</t>
  </si>
  <si>
    <t>ID1853</t>
  </si>
  <si>
    <t>ID1854</t>
  </si>
  <si>
    <t>ID1855</t>
  </si>
  <si>
    <t>ID1856</t>
  </si>
  <si>
    <t>ID1857</t>
  </si>
  <si>
    <t>ID1858</t>
  </si>
  <si>
    <t>ID1859</t>
  </si>
  <si>
    <t>ID1860</t>
  </si>
  <si>
    <t>ID1861</t>
  </si>
  <si>
    <t>ID1862</t>
  </si>
  <si>
    <t>ID1863</t>
  </si>
  <si>
    <t>ID1864</t>
  </si>
  <si>
    <t>ID1865</t>
  </si>
  <si>
    <t>ID1866</t>
  </si>
  <si>
    <t>ID1867</t>
  </si>
  <si>
    <t>ID1868</t>
  </si>
  <si>
    <t>ID1869</t>
  </si>
  <si>
    <t>ID1870</t>
  </si>
  <si>
    <t>ID1871</t>
  </si>
  <si>
    <t>ID1872</t>
  </si>
  <si>
    <t>ID1873</t>
  </si>
  <si>
    <t>ID1874</t>
  </si>
  <si>
    <t>ID1875</t>
  </si>
  <si>
    <t>ID1876</t>
  </si>
  <si>
    <t>ID1877</t>
  </si>
  <si>
    <t>ID1878</t>
  </si>
  <si>
    <t>ID1879</t>
  </si>
  <si>
    <t>ID1880</t>
  </si>
  <si>
    <t>ID1881</t>
  </si>
  <si>
    <t>ID1882</t>
  </si>
  <si>
    <t>ID1883</t>
  </si>
  <si>
    <t>ID1884</t>
  </si>
  <si>
    <t>ID1885</t>
  </si>
  <si>
    <t>ID1886</t>
  </si>
  <si>
    <t>ID1887</t>
  </si>
  <si>
    <t>ID1888</t>
  </si>
  <si>
    <t>ID1889</t>
  </si>
  <si>
    <t>ID1890</t>
  </si>
  <si>
    <t>ID1891</t>
  </si>
  <si>
    <t>ID1892</t>
  </si>
  <si>
    <t>ID1893</t>
  </si>
  <si>
    <t>ID1894</t>
  </si>
  <si>
    <t>ID1895</t>
  </si>
  <si>
    <t>ID1896</t>
  </si>
  <si>
    <t>ID1897</t>
  </si>
  <si>
    <t>ID1898</t>
  </si>
  <si>
    <t>ID1899</t>
  </si>
  <si>
    <t>ID1900</t>
  </si>
  <si>
    <t>ID1901</t>
  </si>
  <si>
    <t>ID1902</t>
  </si>
  <si>
    <t>ID1903</t>
  </si>
  <si>
    <t>ID1904</t>
  </si>
  <si>
    <t>ID1905</t>
  </si>
  <si>
    <t>ID1906</t>
  </si>
  <si>
    <t>ID1907</t>
  </si>
  <si>
    <t>ID1908</t>
  </si>
  <si>
    <t>ID1909</t>
  </si>
  <si>
    <t>ID1910</t>
  </si>
  <si>
    <t>ID1911</t>
  </si>
  <si>
    <t>ID1912</t>
  </si>
  <si>
    <t>ID1913</t>
  </si>
  <si>
    <t>ID1914</t>
  </si>
  <si>
    <t>ID1915</t>
  </si>
  <si>
    <t>ID1916</t>
  </si>
  <si>
    <t>ID1917</t>
  </si>
  <si>
    <t>ID1918</t>
  </si>
  <si>
    <t>ID1919</t>
  </si>
  <si>
    <t>ID1920</t>
  </si>
  <si>
    <t>ID1921</t>
  </si>
  <si>
    <t>ID1922</t>
  </si>
  <si>
    <t>ID1923</t>
  </si>
  <si>
    <t>ID1924</t>
  </si>
  <si>
    <t>ID1925</t>
  </si>
  <si>
    <t>ID1926</t>
  </si>
  <si>
    <t>ID1927</t>
  </si>
  <si>
    <t>ID1928</t>
  </si>
  <si>
    <t>ID1929</t>
  </si>
  <si>
    <t>ID1930</t>
  </si>
  <si>
    <t>ID1931</t>
  </si>
  <si>
    <t>ID1932</t>
  </si>
  <si>
    <t>ID1933</t>
  </si>
  <si>
    <t>ID1934</t>
  </si>
  <si>
    <t>ID1935</t>
  </si>
  <si>
    <t>ID1936</t>
  </si>
  <si>
    <t>ID1937</t>
  </si>
  <si>
    <t>ID1938</t>
  </si>
  <si>
    <t>ID1939</t>
  </si>
  <si>
    <t>ID1940</t>
  </si>
  <si>
    <t>ID1941</t>
  </si>
  <si>
    <t>ID1942</t>
  </si>
  <si>
    <t>ID1943</t>
  </si>
  <si>
    <t>ID1944</t>
  </si>
  <si>
    <t>ID1945</t>
  </si>
  <si>
    <t>ID1946</t>
  </si>
  <si>
    <t>ID1947</t>
  </si>
  <si>
    <t>ID1948</t>
  </si>
  <si>
    <t>ID1949</t>
  </si>
  <si>
    <t>ID1950</t>
  </si>
  <si>
    <t>ID1951</t>
  </si>
  <si>
    <t>ID1952</t>
  </si>
  <si>
    <t>ID1953</t>
  </si>
  <si>
    <t>ID1954</t>
  </si>
  <si>
    <t>ID1955</t>
  </si>
  <si>
    <t>ID1956</t>
  </si>
  <si>
    <t>ID1957</t>
  </si>
  <si>
    <t>ID1958</t>
  </si>
  <si>
    <t>ID1959</t>
  </si>
  <si>
    <t>ID1960</t>
  </si>
  <si>
    <t>ID1961</t>
  </si>
  <si>
    <t>ID1962</t>
  </si>
  <si>
    <t>ID1963</t>
  </si>
  <si>
    <t>ID1964</t>
  </si>
  <si>
    <t>ID1965</t>
  </si>
  <si>
    <t>ID1966</t>
  </si>
  <si>
    <t>ID1967</t>
  </si>
  <si>
    <t>ID1968</t>
  </si>
  <si>
    <t>ID1969</t>
  </si>
  <si>
    <t>ID1970</t>
  </si>
  <si>
    <t>ID1971</t>
  </si>
  <si>
    <t>ID1972</t>
  </si>
  <si>
    <t>ID1973</t>
  </si>
  <si>
    <t>ID1974</t>
  </si>
  <si>
    <t>ID1975</t>
  </si>
  <si>
    <t>ID1976</t>
  </si>
  <si>
    <t>ID1977</t>
  </si>
  <si>
    <t>ID1978</t>
  </si>
  <si>
    <t>ID1979</t>
  </si>
  <si>
    <t>ID1980</t>
  </si>
  <si>
    <t>ID1981</t>
  </si>
  <si>
    <t>ID1982</t>
  </si>
  <si>
    <t>ID1983</t>
  </si>
  <si>
    <t>ID1984</t>
  </si>
  <si>
    <t>ID1985</t>
  </si>
  <si>
    <t>ID1986</t>
  </si>
  <si>
    <t>ID1987</t>
  </si>
  <si>
    <t>ID1988</t>
  </si>
  <si>
    <t>ID1989</t>
  </si>
  <si>
    <t>ID1990</t>
  </si>
  <si>
    <t>ID1991</t>
  </si>
  <si>
    <t>ID1992</t>
  </si>
  <si>
    <t>ID1993</t>
  </si>
  <si>
    <t>ID1994</t>
  </si>
  <si>
    <t>ID1995</t>
  </si>
  <si>
    <t>ID1996</t>
  </si>
  <si>
    <t>ID1997</t>
  </si>
  <si>
    <t>ID1998</t>
  </si>
  <si>
    <t>ID1999</t>
  </si>
  <si>
    <t>ID2000</t>
  </si>
  <si>
    <t>ID2001</t>
  </si>
  <si>
    <t>ID2002</t>
  </si>
  <si>
    <t>ID2003</t>
  </si>
  <si>
    <t>ID2004</t>
  </si>
  <si>
    <t>ID2005</t>
  </si>
  <si>
    <t>ID2006</t>
  </si>
  <si>
    <t>ID2007</t>
  </si>
  <si>
    <t>ID2008</t>
  </si>
  <si>
    <t>ID2009</t>
  </si>
  <si>
    <t>ID2010</t>
  </si>
  <si>
    <t>ID2011</t>
  </si>
  <si>
    <t>ID2012</t>
  </si>
  <si>
    <t>ID2013</t>
  </si>
  <si>
    <t>ID2014</t>
  </si>
  <si>
    <t>ID2015</t>
  </si>
  <si>
    <t>ID2016</t>
  </si>
  <si>
    <t>ID2017</t>
  </si>
  <si>
    <t>ID2018</t>
  </si>
  <si>
    <t>ID2019</t>
  </si>
  <si>
    <t>ID2020</t>
  </si>
  <si>
    <t>ID2021</t>
  </si>
  <si>
    <t>ID2022</t>
  </si>
  <si>
    <t>ID2023</t>
  </si>
  <si>
    <t>ID2024</t>
  </si>
  <si>
    <t>ID2025</t>
  </si>
  <si>
    <t>ID2026</t>
  </si>
  <si>
    <t>ID2027</t>
  </si>
  <si>
    <t>ID2028</t>
  </si>
  <si>
    <t>ID2029</t>
  </si>
  <si>
    <t>ID2030</t>
  </si>
  <si>
    <t>ID2031</t>
  </si>
  <si>
    <t>ID2032</t>
  </si>
  <si>
    <t>ID2033</t>
  </si>
  <si>
    <t>ID2034</t>
  </si>
  <si>
    <t>ID2035</t>
  </si>
  <si>
    <t>ID2036</t>
  </si>
  <si>
    <t>ID2037</t>
  </si>
  <si>
    <t>ID2038</t>
  </si>
  <si>
    <t>ID2039</t>
  </si>
  <si>
    <t>ID2040</t>
  </si>
  <si>
    <t>ID2041</t>
  </si>
  <si>
    <t>ID2042</t>
  </si>
  <si>
    <t>ID2043</t>
  </si>
  <si>
    <t>ID2044</t>
  </si>
  <si>
    <t>ID2045</t>
  </si>
  <si>
    <t>ID2046</t>
  </si>
  <si>
    <t>ID2047</t>
  </si>
  <si>
    <t>ID2048</t>
  </si>
  <si>
    <t>ID2049</t>
  </si>
  <si>
    <t>ID2050</t>
  </si>
  <si>
    <t>ID2051</t>
  </si>
  <si>
    <t>ID2052</t>
  </si>
  <si>
    <t>ID2053</t>
  </si>
  <si>
    <t>ID2054</t>
  </si>
  <si>
    <t>ID2055</t>
  </si>
  <si>
    <t>ID2056</t>
  </si>
  <si>
    <t>ID2057</t>
  </si>
  <si>
    <t>ID2058</t>
  </si>
  <si>
    <t>ID2059</t>
  </si>
  <si>
    <t>ID2060</t>
  </si>
  <si>
    <t>ID2061</t>
  </si>
  <si>
    <t>ID2062</t>
  </si>
  <si>
    <t>ID2063</t>
  </si>
  <si>
    <t>ID2064</t>
  </si>
  <si>
    <t>ID2065</t>
  </si>
  <si>
    <t>ID2066</t>
  </si>
  <si>
    <t>ID2067</t>
  </si>
  <si>
    <t>ID2068</t>
  </si>
  <si>
    <t>ID2069</t>
  </si>
  <si>
    <t>ID2070</t>
  </si>
  <si>
    <t>ID2071</t>
  </si>
  <si>
    <t>ID2072</t>
  </si>
  <si>
    <t>ID2073</t>
  </si>
  <si>
    <t>ID2074</t>
  </si>
  <si>
    <t>ID2075</t>
  </si>
  <si>
    <t>ID2076</t>
  </si>
  <si>
    <t>ID2077</t>
  </si>
  <si>
    <t>ID2078</t>
  </si>
  <si>
    <t>ID2079</t>
  </si>
  <si>
    <t>ID2080</t>
  </si>
  <si>
    <t>ID2081</t>
  </si>
  <si>
    <t>ID2082</t>
  </si>
  <si>
    <t>ID2083</t>
  </si>
  <si>
    <t>ID2084</t>
  </si>
  <si>
    <t>ID2085</t>
  </si>
  <si>
    <t>ID2086</t>
  </si>
  <si>
    <t>ID2087</t>
  </si>
  <si>
    <t>ID2088</t>
  </si>
  <si>
    <t>ID2089</t>
  </si>
  <si>
    <t>ID2090</t>
  </si>
  <si>
    <t>ID2091</t>
  </si>
  <si>
    <t>ID2092</t>
  </si>
  <si>
    <t>ID2093</t>
  </si>
  <si>
    <t>ID2094</t>
  </si>
  <si>
    <t>ID2095</t>
  </si>
  <si>
    <t>ID2096</t>
  </si>
  <si>
    <t>ID2097</t>
  </si>
  <si>
    <t>ID2098</t>
  </si>
  <si>
    <t>ID2099</t>
  </si>
  <si>
    <t>ID2100</t>
  </si>
  <si>
    <t>ID2101</t>
  </si>
  <si>
    <t>ID2102</t>
  </si>
  <si>
    <t>ID2103</t>
  </si>
  <si>
    <t>ID2104</t>
  </si>
  <si>
    <t>ID2105</t>
  </si>
  <si>
    <t>ID2106</t>
  </si>
  <si>
    <t>ID2107</t>
  </si>
  <si>
    <t>ID2108</t>
  </si>
  <si>
    <t>ID2109</t>
  </si>
  <si>
    <t>ID2110</t>
  </si>
  <si>
    <t>ID2111</t>
  </si>
  <si>
    <t>ID2112</t>
  </si>
  <si>
    <t>ID2113</t>
  </si>
  <si>
    <t>ID2114</t>
  </si>
  <si>
    <t>ID2115</t>
  </si>
  <si>
    <t>ID2116</t>
  </si>
  <si>
    <t>ID2117</t>
  </si>
  <si>
    <t>ID2118</t>
  </si>
  <si>
    <t>ID2119</t>
  </si>
  <si>
    <t>ID2120</t>
  </si>
  <si>
    <t>ID2121</t>
  </si>
  <si>
    <t>ID2122</t>
  </si>
  <si>
    <t>ID2123</t>
  </si>
  <si>
    <t>ID2124</t>
  </si>
  <si>
    <t>ID2125</t>
  </si>
  <si>
    <t>ID2126</t>
  </si>
  <si>
    <t>ID2127</t>
  </si>
  <si>
    <t>ID2128</t>
  </si>
  <si>
    <t>ID2129</t>
  </si>
  <si>
    <t>ID2130</t>
  </si>
  <si>
    <t>ID2131</t>
  </si>
  <si>
    <t>ID2132</t>
  </si>
  <si>
    <t>ID2133</t>
  </si>
  <si>
    <t>ID2134</t>
  </si>
  <si>
    <t>ID2135</t>
  </si>
  <si>
    <t>ID2136</t>
  </si>
  <si>
    <t>ID2137</t>
  </si>
  <si>
    <t>ID2138</t>
  </si>
  <si>
    <t>ID2139</t>
  </si>
  <si>
    <t>ID2140</t>
  </si>
  <si>
    <t>ID2141</t>
  </si>
  <si>
    <t>ID2142</t>
  </si>
  <si>
    <t>ID2143</t>
  </si>
  <si>
    <t>ID2144</t>
  </si>
  <si>
    <t>ID2145</t>
  </si>
  <si>
    <t>ID2146</t>
  </si>
  <si>
    <t>ID2147</t>
  </si>
  <si>
    <t>ID2148</t>
  </si>
  <si>
    <t>ID2149</t>
  </si>
  <si>
    <t>ID2150</t>
  </si>
  <si>
    <t>ID2151</t>
  </si>
  <si>
    <t>ID2152</t>
  </si>
  <si>
    <t>ID2153</t>
  </si>
  <si>
    <t>ID2154</t>
  </si>
  <si>
    <t>ID2155</t>
  </si>
  <si>
    <t>ID2156</t>
  </si>
  <si>
    <t>ID2157</t>
  </si>
  <si>
    <t>ID2158</t>
  </si>
  <si>
    <t>ID2159</t>
  </si>
  <si>
    <t>ID2160</t>
  </si>
  <si>
    <t>ID2161</t>
  </si>
  <si>
    <t>ID2162</t>
  </si>
  <si>
    <t>ID2163</t>
  </si>
  <si>
    <t>ID2164</t>
  </si>
  <si>
    <t>ID2165</t>
  </si>
  <si>
    <t>ID2166</t>
  </si>
  <si>
    <t>ID2167</t>
  </si>
  <si>
    <t>ID2168</t>
  </si>
  <si>
    <t>ID2169</t>
  </si>
  <si>
    <t>ID2170</t>
  </si>
  <si>
    <t>ID2171</t>
  </si>
  <si>
    <t>ID2172</t>
  </si>
  <si>
    <t>ID2173</t>
  </si>
  <si>
    <t>ID2174</t>
  </si>
  <si>
    <t>ID2175</t>
  </si>
  <si>
    <t>ID2176</t>
  </si>
  <si>
    <t>ID2177</t>
  </si>
  <si>
    <t>ID2178</t>
  </si>
  <si>
    <t>ID2179</t>
  </si>
  <si>
    <t>ID2180</t>
  </si>
  <si>
    <t>ID2181</t>
  </si>
  <si>
    <t>ID2182</t>
  </si>
  <si>
    <t>ID2183</t>
  </si>
  <si>
    <t>ID2184</t>
  </si>
  <si>
    <t>ID2185</t>
  </si>
  <si>
    <t>ID2186</t>
  </si>
  <si>
    <t>ID2187</t>
  </si>
  <si>
    <t>ID2188</t>
  </si>
  <si>
    <t>ID2189</t>
  </si>
  <si>
    <t>ID2190</t>
  </si>
  <si>
    <t>ID2191</t>
  </si>
  <si>
    <t>ID2192</t>
  </si>
  <si>
    <t>ID2193</t>
  </si>
  <si>
    <t>ID2194</t>
  </si>
  <si>
    <t>ID2195</t>
  </si>
  <si>
    <t>ID2196</t>
  </si>
  <si>
    <t>ID2197</t>
  </si>
  <si>
    <t>ID2198</t>
  </si>
  <si>
    <t>ID2199</t>
  </si>
  <si>
    <t>ID2200</t>
  </si>
  <si>
    <t>ID2201</t>
  </si>
  <si>
    <t>ID2202</t>
  </si>
  <si>
    <t>ID2203</t>
  </si>
  <si>
    <t>ID2204</t>
  </si>
  <si>
    <t>ID2205</t>
  </si>
  <si>
    <t>ID2206</t>
  </si>
  <si>
    <t>ID2207</t>
  </si>
  <si>
    <t>ID2208</t>
  </si>
  <si>
    <t>ID2209</t>
  </si>
  <si>
    <t>ID2210</t>
  </si>
  <si>
    <t>ID2211</t>
  </si>
  <si>
    <t>ID2212</t>
  </si>
  <si>
    <t>ID2213</t>
  </si>
  <si>
    <t>ID2214</t>
  </si>
  <si>
    <t>ID2215</t>
  </si>
  <si>
    <t>ID2216</t>
  </si>
  <si>
    <t>ID2217</t>
  </si>
  <si>
    <t>ID2218</t>
  </si>
  <si>
    <t>ID2219</t>
  </si>
  <si>
    <t>ID2220</t>
  </si>
  <si>
    <t>ID2221</t>
  </si>
  <si>
    <t>ID2222</t>
  </si>
  <si>
    <t>ID2223</t>
  </si>
  <si>
    <t>ID2224</t>
  </si>
  <si>
    <t>ID2225</t>
  </si>
  <si>
    <t>ID2226</t>
  </si>
  <si>
    <t>ID2227</t>
  </si>
  <si>
    <t>ID2228</t>
  </si>
  <si>
    <t>ID2229</t>
  </si>
  <si>
    <t>ID2230</t>
  </si>
  <si>
    <t>ID2231</t>
  </si>
  <si>
    <t>ID2232</t>
  </si>
  <si>
    <t>ID2233</t>
  </si>
  <si>
    <t>ID2234</t>
  </si>
  <si>
    <t>ID2235</t>
  </si>
  <si>
    <t>ID2236</t>
  </si>
  <si>
    <t>ID2237</t>
  </si>
  <si>
    <t>ID2238</t>
  </si>
  <si>
    <t>ID2239</t>
  </si>
  <si>
    <t>ID2240</t>
  </si>
  <si>
    <t>ID2241</t>
  </si>
  <si>
    <t>ID2242</t>
  </si>
  <si>
    <t>ID2243</t>
  </si>
  <si>
    <t>ID2244</t>
  </si>
  <si>
    <t>ID2245</t>
  </si>
  <si>
    <t>ID2246</t>
  </si>
  <si>
    <t>ID2247</t>
  </si>
  <si>
    <t>ID2248</t>
  </si>
  <si>
    <t>ID2249</t>
  </si>
  <si>
    <t>ID2250</t>
  </si>
  <si>
    <t>ID2251</t>
  </si>
  <si>
    <t>ID2252</t>
  </si>
  <si>
    <t>ID2253</t>
  </si>
  <si>
    <t>ID2254</t>
  </si>
  <si>
    <t>ID2255</t>
  </si>
  <si>
    <t>ID2256</t>
  </si>
  <si>
    <t>ID2257</t>
  </si>
  <si>
    <t>ID2258</t>
  </si>
  <si>
    <t>ID2259</t>
  </si>
  <si>
    <t>ID2260</t>
  </si>
  <si>
    <t>ID2261</t>
  </si>
  <si>
    <t>ID2262</t>
  </si>
  <si>
    <t>ID2263</t>
  </si>
  <si>
    <t>ID2264</t>
  </si>
  <si>
    <t>ID2265</t>
  </si>
  <si>
    <t>ID2266</t>
  </si>
  <si>
    <t>ID2267</t>
  </si>
  <si>
    <t>ID2268</t>
  </si>
  <si>
    <t>ID2269</t>
  </si>
  <si>
    <t>ID2270</t>
  </si>
  <si>
    <t>ID2271</t>
  </si>
  <si>
    <t>ID2272</t>
  </si>
  <si>
    <t>ID2273</t>
  </si>
  <si>
    <t>ID2274</t>
  </si>
  <si>
    <t>ID2275</t>
  </si>
  <si>
    <t>ID2276</t>
  </si>
  <si>
    <t>ID2277</t>
  </si>
  <si>
    <t>ID2278</t>
  </si>
  <si>
    <t>ID2279</t>
  </si>
  <si>
    <t>ID2280</t>
  </si>
  <si>
    <t>ID2281</t>
  </si>
  <si>
    <t>ID2282</t>
  </si>
  <si>
    <t>ID2283</t>
  </si>
  <si>
    <t>ID2284</t>
  </si>
  <si>
    <t>ID2285</t>
  </si>
  <si>
    <t>ID2286</t>
  </si>
  <si>
    <t>ID2287</t>
  </si>
  <si>
    <t>ID2288</t>
  </si>
  <si>
    <t>ID2289</t>
  </si>
  <si>
    <t>ID2290</t>
  </si>
  <si>
    <t>ID2291</t>
  </si>
  <si>
    <t>ID2292</t>
  </si>
  <si>
    <t>ID2293</t>
  </si>
  <si>
    <t>ID2294</t>
  </si>
  <si>
    <t>ID2295</t>
  </si>
  <si>
    <t>ID2296</t>
  </si>
  <si>
    <t>ID2297</t>
  </si>
  <si>
    <t>ID2298</t>
  </si>
  <si>
    <t>ID2299</t>
  </si>
  <si>
    <t>ID2300</t>
  </si>
  <si>
    <t>ID2301</t>
  </si>
  <si>
    <t>ID2302</t>
  </si>
  <si>
    <t>ID2303</t>
  </si>
  <si>
    <t>ID2304</t>
  </si>
  <si>
    <t>ID2305</t>
  </si>
  <si>
    <t>ID2306</t>
  </si>
  <si>
    <t>ID2307</t>
  </si>
  <si>
    <t>ID2308</t>
  </si>
  <si>
    <t>ID2309</t>
  </si>
  <si>
    <t>ID2310</t>
  </si>
  <si>
    <t>ID2311</t>
  </si>
  <si>
    <t>ID2312</t>
  </si>
  <si>
    <t>ID2313</t>
  </si>
  <si>
    <t>ID2314</t>
  </si>
  <si>
    <t>ID2315</t>
  </si>
  <si>
    <t>ID2316</t>
  </si>
  <si>
    <t>ID2317</t>
  </si>
  <si>
    <t>ID2318</t>
  </si>
  <si>
    <t>ID2319</t>
  </si>
  <si>
    <t>ID2320</t>
  </si>
  <si>
    <t>ID2321</t>
  </si>
  <si>
    <t>ID2322</t>
  </si>
  <si>
    <t>ID2323</t>
  </si>
  <si>
    <t>ID2324</t>
  </si>
  <si>
    <t>ID2325</t>
  </si>
  <si>
    <t>ID2326</t>
  </si>
  <si>
    <t>ID2327</t>
  </si>
  <si>
    <t>ID2328</t>
  </si>
  <si>
    <t>ID2329</t>
  </si>
  <si>
    <t>ID2330</t>
  </si>
  <si>
    <t>ID2331</t>
  </si>
  <si>
    <t>ID2332</t>
  </si>
  <si>
    <t>ID2333</t>
  </si>
  <si>
    <t>ID2334</t>
  </si>
  <si>
    <t>ID2335</t>
  </si>
  <si>
    <t>Hawks, Ms.  Kelly</t>
  </si>
  <si>
    <t>Lehner, Mr.  Matthew D</t>
  </si>
  <si>
    <t>Lu, Mr.  Phil</t>
  </si>
  <si>
    <t>Osborne, Ms.  Kelsey</t>
  </si>
  <si>
    <t>Kadala, Ms.  Kristyn</t>
  </si>
  <si>
    <t>Baker, Mr.  Russell B.</t>
  </si>
  <si>
    <t>Macpherson, Mr.  Scott</t>
  </si>
  <si>
    <t>Hallman, Mr.  Stephen</t>
  </si>
  <si>
    <t>Moran, Mr.  Patrick R.</t>
  </si>
  <si>
    <t>Benner, Ms.  Brooke N.</t>
  </si>
  <si>
    <t>Fierro Vargas, Ms.  Paola Andrea</t>
  </si>
  <si>
    <t>Franz, Mr.  David</t>
  </si>
  <si>
    <t>Foster, Mr.  Wade</t>
  </si>
  <si>
    <t>Tenorio, Mr.  Franklin</t>
  </si>
  <si>
    <t>Rios, Ms.  Leilani M.</t>
  </si>
  <si>
    <t>Viau-Dupuis, Mr.  Philippe</t>
  </si>
  <si>
    <t>Cronin, Ms.  Jennifer A.</t>
  </si>
  <si>
    <t>Noordstar, Ms.  Christina M.</t>
  </si>
  <si>
    <t>Boudalia, Mr.  Said Sr.</t>
  </si>
  <si>
    <t>Flor, Mr.  John</t>
  </si>
  <si>
    <t>Fennon, Mr.  Myles</t>
  </si>
  <si>
    <t>Hribar, Ms.  Madelyn C</t>
  </si>
  <si>
    <t>Tassello, Ms.  Nicole</t>
  </si>
  <si>
    <t>Mauricette, Mr.  Eric A.</t>
  </si>
  <si>
    <t>Garcia, Mr.  Emiliano I.</t>
  </si>
  <si>
    <t>Airoldi, Mr.  Adam</t>
  </si>
  <si>
    <t>Cater-Cyker, Mr.  Zach</t>
  </si>
  <si>
    <t>Hamm, Ms.  Stephanie W.</t>
  </si>
  <si>
    <t>Cox, Mr.  Stephen</t>
  </si>
  <si>
    <t>Sachrajda, Ms.  Natalie</t>
  </si>
  <si>
    <t>Gareri, Ms.  Nicole J.</t>
  </si>
  <si>
    <t>Welch, Mr.  Jefferson D</t>
  </si>
  <si>
    <t>Prindiville, Mr.  Brendan D.</t>
  </si>
  <si>
    <t>Kincaid, Ms.  Courtney</t>
  </si>
  <si>
    <t>Bruestle, Ms.  Sydney L.</t>
  </si>
  <si>
    <t>Lachance, Mr.  Julien</t>
  </si>
  <si>
    <t>Eason, Mr.  Ryan M</t>
  </si>
  <si>
    <t>Grummon, Ms.  Anna H.</t>
  </si>
  <si>
    <t>Vanwechel, Ms.  Samantha</t>
  </si>
  <si>
    <t>Fisher, Mr.  Robert</t>
  </si>
  <si>
    <t>Jenkins, Mr.  James R.</t>
  </si>
  <si>
    <t>Peters, Ms.  Roseann</t>
  </si>
  <si>
    <t>Aha, Ms.  Nicole</t>
  </si>
  <si>
    <t>McElwain, Mr.  Spencer</t>
  </si>
  <si>
    <t>Januszewski, Mr.  Eric W</t>
  </si>
  <si>
    <t>Rohne, Ms.  Brianna L</t>
  </si>
  <si>
    <t>O'Grady, Mr.  Thomas J.</t>
  </si>
  <si>
    <t>Peters, Ms.  Melissa L</t>
  </si>
  <si>
    <t>De Simone, Mr.  Flavio</t>
  </si>
  <si>
    <t>Beckett, Mr.  Ryan</t>
  </si>
  <si>
    <t>Sobrilsky, Mr.  Anthony J.</t>
  </si>
  <si>
    <t>Wang, Ms.  Alex</t>
  </si>
  <si>
    <t>Campa, Mr.  David</t>
  </si>
  <si>
    <t>Clifford, Mr.  Andrew B</t>
  </si>
  <si>
    <t>Dalmata, Ms.  Dara E</t>
  </si>
  <si>
    <t>Vishik, Ms.  Inna</t>
  </si>
  <si>
    <t>Schorr, Mr.  Ari</t>
  </si>
  <si>
    <t>Lusardi, Ms.  Lindsey</t>
  </si>
  <si>
    <t>Rayner, Mr.  Kenny</t>
  </si>
  <si>
    <t>Voghel, Ms.  Louise</t>
  </si>
  <si>
    <t>Rieth, Mr.  Cameron</t>
  </si>
  <si>
    <t>Gollotto, Ms.  Katie T.</t>
  </si>
  <si>
    <t>Dunn, Ms.  Casey</t>
  </si>
  <si>
    <t>Blitzer, Mr.  David</t>
  </si>
  <si>
    <t>Smith, Mr.  Bryson C.</t>
  </si>
  <si>
    <t>Hyland, Ms.  Megan</t>
  </si>
  <si>
    <t>Ducharme, Mr.  Daniel</t>
  </si>
  <si>
    <t>Johnson, Mr.  Steven M.</t>
  </si>
  <si>
    <t>Mutz, Ms.  Jenna L.</t>
  </si>
  <si>
    <t>Lee, Mr.  Freeman</t>
  </si>
  <si>
    <t>Turner, Mr.  Jeff</t>
  </si>
  <si>
    <t>Rangel, Mr.  Elenilton V. Sr.</t>
  </si>
  <si>
    <t>Lacey, Ms.  Maurya</t>
  </si>
  <si>
    <t>Stiger, Ms.  Samantha C</t>
  </si>
  <si>
    <t>Caldwell, Ms.  Bethany A</t>
  </si>
  <si>
    <t>Marmillod, Mr.  Yves</t>
  </si>
  <si>
    <t>Cloutier-Simons, Ms.  Danielle</t>
  </si>
  <si>
    <t>Vegas, Ms.  Julia</t>
  </si>
  <si>
    <t>Cochran, Mr.  Joshua</t>
  </si>
  <si>
    <t>Holtzapple, Ms.  Jennifer</t>
  </si>
  <si>
    <t>Meyer, Ms.  Gwen M.</t>
  </si>
  <si>
    <t>Brickley, Mr.  Patrick</t>
  </si>
  <si>
    <t>Magee, Ms.  Kate</t>
  </si>
  <si>
    <t>Thoma, Mr.  Kevin</t>
  </si>
  <si>
    <t>Heagy, Mr.  Stephen II</t>
  </si>
  <si>
    <t>Regnier, Mr.  Philip</t>
  </si>
  <si>
    <t>Parendo, Mr.  Brett A</t>
  </si>
  <si>
    <t>Schell, Ms.  Rebecca</t>
  </si>
  <si>
    <t>Driscoll, Ms.  Kelley</t>
  </si>
  <si>
    <t>Mitchell, Ms.  Abigail K</t>
  </si>
  <si>
    <t>Cutler, Ms.  Hope</t>
  </si>
  <si>
    <t>Derian, Ms.  Elyse M.</t>
  </si>
  <si>
    <t>Farina, Mr.  Nicholas</t>
  </si>
  <si>
    <t>Saunders, Mr.  David</t>
  </si>
  <si>
    <t>Kratz, Ms.  Natalie</t>
  </si>
  <si>
    <t>Boland, Mr.  Thomas</t>
  </si>
  <si>
    <t>Van Hout, Ms.  Pamela J.</t>
  </si>
  <si>
    <t>Ramsey, Ms.  Jessica</t>
  </si>
  <si>
    <t>Gage, Mr.  Ron N</t>
  </si>
  <si>
    <t>Gollins, Mr.  Daniel</t>
  </si>
  <si>
    <t>Benestad, Mr.  Brian</t>
  </si>
  <si>
    <t>Aviv, Ms.  Sari</t>
  </si>
  <si>
    <t>Burns, Mr.  Robert M.</t>
  </si>
  <si>
    <t>Maldonado, Mr.  Ricardo</t>
  </si>
  <si>
    <t>Yitref, Mr.  Gedion</t>
  </si>
  <si>
    <t>Loudon-Brown, Mr.  Mark</t>
  </si>
  <si>
    <t>Sugathadasa, Mr.  Gamini P.</t>
  </si>
  <si>
    <t>Ganley, Ms.  Emily J</t>
  </si>
  <si>
    <t>Potter, Ms.  Amanda</t>
  </si>
  <si>
    <t>Rasmussen, Mr.  Nicholas</t>
  </si>
  <si>
    <t>Robinson, Mr.  Knox</t>
  </si>
  <si>
    <t>Antonopoulos, Ms.  Yianna</t>
  </si>
  <si>
    <t>Groner, Ms.  Roberta</t>
  </si>
  <si>
    <t>Zywicki, Mr.  Benjamin P.</t>
  </si>
  <si>
    <t>Cardinal, Mr.  Craig</t>
  </si>
  <si>
    <t>Alleman, Ms.  Ann</t>
  </si>
  <si>
    <t>Stroffolino, Mr.  Jamie P</t>
  </si>
  <si>
    <t>Clubb, Mr.  John</t>
  </si>
  <si>
    <t>McGoogan, Mr.  Charlie</t>
  </si>
  <si>
    <t>Keflezighi, Mr.  Meb</t>
  </si>
  <si>
    <t>Syed, Mr.  Aaqib L.</t>
  </si>
  <si>
    <t>Segal, Mr.  Craig A.</t>
  </si>
  <si>
    <t>Defranco, Ms.  Meredith</t>
  </si>
  <si>
    <t>Kells, Mr.  Doug</t>
  </si>
  <si>
    <t>Lawton, Ms.  Elizabeth J.</t>
  </si>
  <si>
    <t>Bejar, Mr.  Matthew P</t>
  </si>
  <si>
    <t>Navarro Castro, Mr.  Guillermo Sr.</t>
  </si>
  <si>
    <t>Tice, Mr.  Ryan C</t>
  </si>
  <si>
    <t>Wolf, Mr.  Dane</t>
  </si>
  <si>
    <t>Oppedal, Mr.  Jonas</t>
  </si>
  <si>
    <t>Wright, Mr.  George E</t>
  </si>
  <si>
    <t>Ellis, Ms.  Sara S</t>
  </si>
  <si>
    <t>Taormina, Mr.  Nick</t>
  </si>
  <si>
    <t>Lynch, Mr.  Timothy</t>
  </si>
  <si>
    <t>Tavella, Ms.  Becky L</t>
  </si>
  <si>
    <t>Neufeld, Ms.  Steph K.</t>
  </si>
  <si>
    <t>Walhovd, Ms.  Kristine B.</t>
  </si>
  <si>
    <t>Washburn, Mr.  Taylor B</t>
  </si>
  <si>
    <t>Mroz, Mr.  William</t>
  </si>
  <si>
    <t>Canaday, Mr.  Sage</t>
  </si>
  <si>
    <t>Atkins, Mr.  Cole</t>
  </si>
  <si>
    <t>Kropelnicki, Mr.  Jesse</t>
  </si>
  <si>
    <t>Braund, Ms.  Tammi J.</t>
  </si>
  <si>
    <t>Anderson, Mr.  Matthew S.</t>
  </si>
  <si>
    <t>Bilbrey, Mr.  Eric</t>
  </si>
  <si>
    <t>Curtis, Ms.  Valeria R</t>
  </si>
  <si>
    <t>Meyer, Mr.  Michael P</t>
  </si>
  <si>
    <t>Bardeesy, Mr.  Rami</t>
  </si>
  <si>
    <t>Shanahan, Mr.  Denis</t>
  </si>
  <si>
    <t>Sutter, Mr.  Brian E</t>
  </si>
  <si>
    <t>Yesian, Ms.  Bonnie</t>
  </si>
  <si>
    <t>Meers, Mr.  Michael P</t>
  </si>
  <si>
    <t>Conlon, Mr.  Paul</t>
  </si>
  <si>
    <t>Arnstein, Mr.  Michael</t>
  </si>
  <si>
    <t>Jurek, Mr.  Samuel</t>
  </si>
  <si>
    <t>Thill, Mr.  Matthew</t>
  </si>
  <si>
    <t>Glaz, Mr.  Daniel</t>
  </si>
  <si>
    <t>Sampson, Ms.  Syndy</t>
  </si>
  <si>
    <t>Duliba, Ms.  Aleksandra</t>
  </si>
  <si>
    <t>Tanguay, Mr.  Steeve T Sr.</t>
  </si>
  <si>
    <t>McClelland, Mr.  Richard</t>
  </si>
  <si>
    <t>Gorman, Mr.  Aaron T</t>
  </si>
  <si>
    <t>Nishimura, Mr.  Akira</t>
  </si>
  <si>
    <t>Brimble, Mr.  Ben</t>
  </si>
  <si>
    <t>Trenk, Ms.  Jana</t>
  </si>
  <si>
    <t>Wittmann, Mr.  Jay T.</t>
  </si>
  <si>
    <t>Tremblay, Ms.  Marie-Helene</t>
  </si>
  <si>
    <t>Scofield, Ms.  Bret R</t>
  </si>
  <si>
    <t>Yost, Mr.  Gardner L</t>
  </si>
  <si>
    <t>Torphy, Mr.  Bobby</t>
  </si>
  <si>
    <t>Busby, Ms.  Natalie</t>
  </si>
  <si>
    <t>Nguyen, Ms.  Lina</t>
  </si>
  <si>
    <t>Hanley, Mr.  Zebulon</t>
  </si>
  <si>
    <t>Scheer, Ms.  Amanda</t>
  </si>
  <si>
    <t>Rankin, Mr.  Greg</t>
  </si>
  <si>
    <t>Ricardi, Mr.  John</t>
  </si>
  <si>
    <t>Karkos, Ms.  Kelsey A.</t>
  </si>
  <si>
    <t>Price-Dierksen, Ms.  Bronwen L</t>
  </si>
  <si>
    <t>Knispel, Ms.  Manuela</t>
  </si>
  <si>
    <t>King, Ms.  Jennifer L</t>
  </si>
  <si>
    <t>Samuelson, Ms.  Abby W.</t>
  </si>
  <si>
    <t>Fredsall, Mr.  Tyler</t>
  </si>
  <si>
    <t>Eggleston, Mr.  Jeffrey</t>
  </si>
  <si>
    <t>Palombaro, Mr.  Matthew F</t>
  </si>
  <si>
    <t>Silva, Mr.  Ryan J.</t>
  </si>
  <si>
    <t>Bugala, Ms.  Amy</t>
  </si>
  <si>
    <t>Dublin, Mr.  Andrew P</t>
  </si>
  <si>
    <t>Cleland, Mr.  George M. V</t>
  </si>
  <si>
    <t>Evans, Ms.  Sarah</t>
  </si>
  <si>
    <t>Boyd, Ms.  Lara</t>
  </si>
  <si>
    <t>Roulier, Mr.  Sebastien</t>
  </si>
  <si>
    <t>Mullins, Mr.  Padraig</t>
  </si>
  <si>
    <t>Hofmann, Ms.  Heather</t>
  </si>
  <si>
    <t>Garcia Garcia, Mr.  Jorge</t>
  </si>
  <si>
    <t>Klecker, Mr.  Jack R</t>
  </si>
  <si>
    <t>Cancre, Mr.  Felix</t>
  </si>
  <si>
    <t>Denucci, Mr.  Christopher C</t>
  </si>
  <si>
    <t>Saldana, Mr.  Jesse</t>
  </si>
  <si>
    <t>Weinberg, Ms.  Jill</t>
  </si>
  <si>
    <t>Walsh, Mr.  William</t>
  </si>
  <si>
    <t>Pasten, Mr.  Alejandro</t>
  </si>
  <si>
    <t>LaBelle, Mr.  Ian E.</t>
  </si>
  <si>
    <t>Guzman, Mr.  Hector Sr.</t>
  </si>
  <si>
    <t>Turnbull, Ms.  Rebecca</t>
  </si>
  <si>
    <t>Aguero, Mr.  Matt</t>
  </si>
  <si>
    <t>Woodward, Ms.  Elizabeth H</t>
  </si>
  <si>
    <t>McElroy, Ms.  Grace</t>
  </si>
  <si>
    <t>Lopez, Mr.  Jaime</t>
  </si>
  <si>
    <t>Cardosi, Ms.  Calesse</t>
  </si>
  <si>
    <t>Looney, Ms.  Kate L</t>
  </si>
  <si>
    <t>Zyryanov, Mr.  Sergey</t>
  </si>
  <si>
    <t>Gavin, Mr.  Timothy V</t>
  </si>
  <si>
    <t>Littlefield, Mr.  Andrew S</t>
  </si>
  <si>
    <t>Shearer, Mr.  Matthew D</t>
  </si>
  <si>
    <t>Armstrong, Ms.  Jessica</t>
  </si>
  <si>
    <t>Warriner, Mr.  Lawrence</t>
  </si>
  <si>
    <t>White, Mr.  Alex</t>
  </si>
  <si>
    <t>Cordaro, Mr.  Kevin</t>
  </si>
  <si>
    <t>Hamilton, Mr.  Gavin M.</t>
  </si>
  <si>
    <t>Meyer, Mr.  Rick E</t>
  </si>
  <si>
    <t>Duke, Ms.  Andrea H.</t>
  </si>
  <si>
    <t>Malatesta, Mr.  Anthony S</t>
  </si>
  <si>
    <t>Hinrichsen, Mr.  Erik</t>
  </si>
  <si>
    <t>Lucan, Ms.  Kiley D</t>
  </si>
  <si>
    <t>Koch, Ms.  Jennifer</t>
  </si>
  <si>
    <t>Smith, Mr.  Chris</t>
  </si>
  <si>
    <t>O'Connor, Ms.  Marian M.</t>
  </si>
  <si>
    <t>Kampwerth, Mr.  Jeremy</t>
  </si>
  <si>
    <t>Federoff, Ms.  Allison H</t>
  </si>
  <si>
    <t>Goya, Ms.  Elizabeth</t>
  </si>
  <si>
    <t>Hodges, Mr.  Andrew</t>
  </si>
  <si>
    <t>Erickson, Mr.  Anders J</t>
  </si>
  <si>
    <t>Welleck, Mr.  Sean</t>
  </si>
  <si>
    <t>Polen, Mr.  Brian M.</t>
  </si>
  <si>
    <t>Lynch, Mr.  Jeremy</t>
  </si>
  <si>
    <t>Hufstader, Ms.  Susannah</t>
  </si>
  <si>
    <t>Doak, Mr.  Randy</t>
  </si>
  <si>
    <t>Noya, Mr.  Leslie</t>
  </si>
  <si>
    <t>Heninger, Ms.  Brittany L.</t>
  </si>
  <si>
    <t>Richardson, Ms.  Cassie J.</t>
  </si>
  <si>
    <t>Deucher, Mr.  Peter W</t>
  </si>
  <si>
    <t>Wilson, Mr.  Douglas</t>
  </si>
  <si>
    <t>Hall, Mr.  Dan</t>
  </si>
  <si>
    <t>Reed, Mr.  Dan M.</t>
  </si>
  <si>
    <t>Frome, Mr.  Eric L.</t>
  </si>
  <si>
    <t>Creasy, Mr.  Les J</t>
  </si>
  <si>
    <t>Latimer, Ms.  Stephanie</t>
  </si>
  <si>
    <t>Wei, Ms.  Melissa Y</t>
  </si>
  <si>
    <t>Hayes, Ms.  Ashley</t>
  </si>
  <si>
    <t>Velardo, Ms.  Stephanie M.</t>
  </si>
  <si>
    <t>Kastes, Ms.  Kylie</t>
  </si>
  <si>
    <t>Escorcia, Ms.  Kelly</t>
  </si>
  <si>
    <t>Larscheid, Ms.  Carrie</t>
  </si>
  <si>
    <t>O'Bannon, Mr.  Alex</t>
  </si>
  <si>
    <t>Ridgway, Mr.  Zach S</t>
  </si>
  <si>
    <t>Black, Mr.  Alan</t>
  </si>
  <si>
    <t>Canton, Mr.  Nate</t>
  </si>
  <si>
    <t>Fine, Mr.  Jesse G.</t>
  </si>
  <si>
    <t>Bui, Mr.  Jason</t>
  </si>
  <si>
    <t>Riepma, Ms.  Megan A.</t>
  </si>
  <si>
    <t>Inman, Mr.  Luke M</t>
  </si>
  <si>
    <t>Kruzel, Ms.  Jacy D</t>
  </si>
  <si>
    <t>Lindsay, Mr.  Simon G.</t>
  </si>
  <si>
    <t>Land, Ms.  Ainsley E.</t>
  </si>
  <si>
    <t>Brecher, Ms.  Erica A.</t>
  </si>
  <si>
    <t>Debolt, Mr.  Erik</t>
  </si>
  <si>
    <t>Oswalt, Ms.  Erin C.</t>
  </si>
  <si>
    <t>Boyd, Ms.  Adrienne</t>
  </si>
  <si>
    <t>Bulewich, Mr.  Adam</t>
  </si>
  <si>
    <t>Fukuda, Mr.  Yutaka</t>
  </si>
  <si>
    <t>Phillips, Mr.  Tyler M</t>
  </si>
  <si>
    <t>Maddison, Mr.  Stephen</t>
  </si>
  <si>
    <t>Lockwood, Mr.  Andrew B.</t>
  </si>
  <si>
    <t>Defilippi, Mr.  James</t>
  </si>
  <si>
    <t>Jackson, Mr.  Shawn P.</t>
  </si>
  <si>
    <t>Ozahowski, Mr.  Matt</t>
  </si>
  <si>
    <t>Guthals, Mr.  Nathaniel</t>
  </si>
  <si>
    <t>Yates, Mr.  Kevin D.</t>
  </si>
  <si>
    <t>Samuelson, Ms.  Joan</t>
  </si>
  <si>
    <t>Lemos, Mr.  Christopher A</t>
  </si>
  <si>
    <t>Seynders, Ms.  Kacy L.</t>
  </si>
  <si>
    <t>Saunders, Mr.  Benjamin H.</t>
  </si>
  <si>
    <t>Walker, Mr.  Xaviour J.</t>
  </si>
  <si>
    <t>Lam, Mr.  Michael T.</t>
  </si>
  <si>
    <t>Sweigart, Mr.  Bradley</t>
  </si>
  <si>
    <t>Sieczkowski, Ms.  Andrea</t>
  </si>
  <si>
    <t>Jurgens, Ms.  Nancy M</t>
  </si>
  <si>
    <t>Hackman, Mr.  Matt</t>
  </si>
  <si>
    <t>Klarich, Mr.  Lee</t>
  </si>
  <si>
    <t>Schulten, Mr.  Chris</t>
  </si>
  <si>
    <t>Fagerstrom, Mr.  Erik T.</t>
  </si>
  <si>
    <t>Bien, Mr.  Rod W</t>
  </si>
  <si>
    <t>Hess, Mr.  Joey</t>
  </si>
  <si>
    <t>Shaw, Ms.  Hillary L.</t>
  </si>
  <si>
    <t>Williams, Mr.  Eric J</t>
  </si>
  <si>
    <t>Menzies, Mr.  Nicolas</t>
  </si>
  <si>
    <t>Buehler, Mr.  Marcel</t>
  </si>
  <si>
    <t>Degen, Ms.  Ashley N</t>
  </si>
  <si>
    <t>Arsenault, Mr.  Evan D</t>
  </si>
  <si>
    <t>Hoff, Ms.  Krisana</t>
  </si>
  <si>
    <t>Hall, Mr.  Kyle</t>
  </si>
  <si>
    <t>Ashley, Ms.  Kate</t>
  </si>
  <si>
    <t>Rindahl, Mr.  Martin A.</t>
  </si>
  <si>
    <t>Clark, Ms.  Stacey</t>
  </si>
  <si>
    <t>Irish, Ms.  Christine</t>
  </si>
  <si>
    <t>Richardson, Ms.  Sarah C.</t>
  </si>
  <si>
    <t>Dewitt, Ms.  Megan</t>
  </si>
  <si>
    <t>Hickman, Mr.  Jason W</t>
  </si>
  <si>
    <t>Gonzalez, Ms.  Michele</t>
  </si>
  <si>
    <t>Difani, Ms.  Nikki</t>
  </si>
  <si>
    <t>Turner, Mr.  Philip J.</t>
  </si>
  <si>
    <t>Widmann, Mr.  Bryan L</t>
  </si>
  <si>
    <t>Tunney, Mr.  Timothy F</t>
  </si>
  <si>
    <t>San Juan, Ms.  Angielyn M</t>
  </si>
  <si>
    <t>Croll, Ms.  Jeanie M.</t>
  </si>
  <si>
    <t>Rolfes, Mr.  Greg</t>
  </si>
  <si>
    <t>Hinkle, Mr.  John</t>
  </si>
  <si>
    <t>Leuchanka, Mr.  Aliaksandr</t>
  </si>
  <si>
    <t>Ayr, Mr.  Jason M.</t>
  </si>
  <si>
    <t>Siegel, Ms.  Sheera K</t>
  </si>
  <si>
    <t>Penrose, Ms.  Janice</t>
  </si>
  <si>
    <t>Schuler, Mr.  Timothy G.</t>
  </si>
  <si>
    <t>Walker, Mr.  Alan R</t>
  </si>
  <si>
    <t>Stange, Mr.  Michael</t>
  </si>
  <si>
    <t>Roy, Ms.  Marie-France</t>
  </si>
  <si>
    <t>Potere, Mr.  Erik F.</t>
  </si>
  <si>
    <t>Podgurski, Mr.  Andrew</t>
  </si>
  <si>
    <t>Diamond, Mr.  Anthony</t>
  </si>
  <si>
    <t>Sallade, Mr.  Chris</t>
  </si>
  <si>
    <t>Zhang, Mr.  Yu</t>
  </si>
  <si>
    <t>Chatfield, Mr.  Caleb N</t>
  </si>
  <si>
    <t>Bruns, Mr.  Jason M.</t>
  </si>
  <si>
    <t>Yochum, Ms.  Angela R</t>
  </si>
  <si>
    <t>Freeburn, Mr.  Keith J</t>
  </si>
  <si>
    <t>Spencer, Ms.  Emma</t>
  </si>
  <si>
    <t>Jarosik, Mr.  Nathan A</t>
  </si>
  <si>
    <t>Heinzen, Ms.  Kathryn</t>
  </si>
  <si>
    <t>Kelley, Ms.  Elizabeth H.</t>
  </si>
  <si>
    <t>Thacker, Mr.  Ben</t>
  </si>
  <si>
    <t>Jeseritz, Ms.  Cheryl A</t>
  </si>
  <si>
    <t>Hohman, Ms.  Kimberly A</t>
  </si>
  <si>
    <t>Hill, Ms.  Cynthia</t>
  </si>
  <si>
    <t>Kuepfer, Ms.  Jessica</t>
  </si>
  <si>
    <t>Kaczmarek, Mr.  Bruce</t>
  </si>
  <si>
    <t>Pitt, Ms.  Allison</t>
  </si>
  <si>
    <t>Lorton, Mr.  Alex</t>
  </si>
  <si>
    <t>Castaneda, Ms.  Gabriela</t>
  </si>
  <si>
    <t>Cherop, Ms.  Sharon</t>
  </si>
  <si>
    <t>Howell, Mr.  Jason A</t>
  </si>
  <si>
    <t>Palmer, Ms.  Chelsey C.</t>
  </si>
  <si>
    <t>Olson, Mr.  Devon A.</t>
  </si>
  <si>
    <t>Waldron, Ms.  Joni L</t>
  </si>
  <si>
    <t>Meyer, Mr.  Colin</t>
  </si>
  <si>
    <t>Stack, Ms.  Rachael</t>
  </si>
  <si>
    <t>Sanchez Y Torres, Ms.  Maricela</t>
  </si>
  <si>
    <t>Daniels, Ms.  Marie</t>
  </si>
  <si>
    <t>Pepp, Mr.  Frank</t>
  </si>
  <si>
    <t>Buechler, Mr.  Jeffry</t>
  </si>
  <si>
    <t>Buenting, Mr.  Mike</t>
  </si>
  <si>
    <t>Evans, Mr.  Rick</t>
  </si>
  <si>
    <t>Arcand, Mr.  Pierre-Michel</t>
  </si>
  <si>
    <t>Kesack, Mr.  Daniel</t>
  </si>
  <si>
    <t>Post, Mr.  Brian L.</t>
  </si>
  <si>
    <t>Dunne, Ms.  Morgan M.</t>
  </si>
  <si>
    <t>Kilel, Ms.  Caroline</t>
  </si>
  <si>
    <t>Nicholson, Mr.  Drew T.</t>
  </si>
  <si>
    <t>Susmann, Mr.  Austin W</t>
  </si>
  <si>
    <t>Harsh, Ms.  Berenice</t>
  </si>
  <si>
    <t>Pocasangre, Mr.  Kenneth A</t>
  </si>
  <si>
    <t>Martinez Lopez, Mr.  Miguel</t>
  </si>
  <si>
    <t>Riegel, Ms.  Hadley T.</t>
  </si>
  <si>
    <t>Monson, Mr.  Taylor</t>
  </si>
  <si>
    <t>Klubben, Ms.  Tenielle M</t>
  </si>
  <si>
    <t>Mascaro, Ms.  Andrea</t>
  </si>
  <si>
    <t>Norvell, Ms.  Nora P</t>
  </si>
  <si>
    <t>Ornelas, Mr.  Zachary</t>
  </si>
  <si>
    <t>Fitzpatrick, Mr.  Michael</t>
  </si>
  <si>
    <t>Bloomquist, Ms.  Alyssa K.</t>
  </si>
  <si>
    <t>Wick, Ms.  Heather</t>
  </si>
  <si>
    <t>Zappala, Mr.  Dante</t>
  </si>
  <si>
    <t>Earle, Ms.  Sara E.</t>
  </si>
  <si>
    <t>Majewski, Mr.  Scott</t>
  </si>
  <si>
    <t>Apfelbaum, Mr.  Sean</t>
  </si>
  <si>
    <t>Graham, Ms.  Danielle</t>
  </si>
  <si>
    <t>Whitacre, Mr.  Andrew D.</t>
  </si>
  <si>
    <t>Wegener, Mr.  Joel D</t>
  </si>
  <si>
    <t>Collie, Ms.  Michelle</t>
  </si>
  <si>
    <t>Murphy, Mr.  Michael J.</t>
  </si>
  <si>
    <t>Butters, Ms.  Nikki</t>
  </si>
  <si>
    <t>Cook, Ms.  Summer B.</t>
  </si>
  <si>
    <t>Breen, Mr.  Edward</t>
  </si>
  <si>
    <t>Fitzsimons, Mr.  Ryan</t>
  </si>
  <si>
    <t>Houle, Ms.  Kacee</t>
  </si>
  <si>
    <t>Woodward, Mr.  Dave</t>
  </si>
  <si>
    <t>Ray, Ms.  Maryanna</t>
  </si>
  <si>
    <t>Jennings, Ms.  Jessica H.</t>
  </si>
  <si>
    <t>Fuller, Ms.  Deanna</t>
  </si>
  <si>
    <t>Lovisek, Mr.  Peter</t>
  </si>
  <si>
    <t>Painter, Ms.  Rebecca</t>
  </si>
  <si>
    <t>Edwards, Ms.  Elizabeth M.</t>
  </si>
  <si>
    <t>Liebl, Mr.  Gregory</t>
  </si>
  <si>
    <t>Kasabian-Larson, Ms.  Sarah E.</t>
  </si>
  <si>
    <t>Creamer, Ms.  Anne Elise</t>
  </si>
  <si>
    <t>Kimbel, Mr.  Christopher R</t>
  </si>
  <si>
    <t>Livensparger, Mr.  Elliot</t>
  </si>
  <si>
    <t>Grange, Mr.  Christopher D.</t>
  </si>
  <si>
    <t>Nunlist, Mr.  Corey</t>
  </si>
  <si>
    <t>Cutter, Mr.  Patrick D.</t>
  </si>
  <si>
    <t>Martin, Mr.  Anthony D.</t>
  </si>
  <si>
    <t>Cooney, Ms.  Melissa</t>
  </si>
  <si>
    <t>Bier, Ms.  Raven</t>
  </si>
  <si>
    <t>Muskopf, Mr.  Christopher</t>
  </si>
  <si>
    <t>Sirak, Ms.  Kendra A</t>
  </si>
  <si>
    <t>Nelsen, Ms.  Jordan</t>
  </si>
  <si>
    <t>Schallner, Mr.  Nils</t>
  </si>
  <si>
    <t>Dunlap, Mr.  Scott</t>
  </si>
  <si>
    <t>Messing, Ms.  Angela</t>
  </si>
  <si>
    <t>Bondell, Ms.  Allison</t>
  </si>
  <si>
    <t>Gaughan, Ms.  Caitlin O.</t>
  </si>
  <si>
    <t>Gruman, Ms.  Tracy M</t>
  </si>
  <si>
    <t>Whitlow, Mr.  Dustin M.</t>
  </si>
  <si>
    <t>Robinson, Ms.  Jenny</t>
  </si>
  <si>
    <t>Sabo, Ms.  Emily</t>
  </si>
  <si>
    <t>Nazarian, Ms.  Fabienne</t>
  </si>
  <si>
    <t>Lerma, Mr.  Jordan</t>
  </si>
  <si>
    <t>Dahl, Mr.  Matt</t>
  </si>
  <si>
    <t>Surtees, Ms.  Taryn L</t>
  </si>
  <si>
    <t>Spetner, Ms.  Temima</t>
  </si>
  <si>
    <t>Brandon, Ms.  Jennifer</t>
  </si>
  <si>
    <t>Eley, Ms.  Serena M.</t>
  </si>
  <si>
    <t>Sedicum, Ms.  Victoria M.</t>
  </si>
  <si>
    <t>Markle, Ms.  Phoebe</t>
  </si>
  <si>
    <t>Kunz, Mr.  Corey</t>
  </si>
  <si>
    <t>Wimert, Ms.  Rebecca</t>
  </si>
  <si>
    <t>Peterson, Mr.  Nicholas D</t>
  </si>
  <si>
    <t>Mercier, Mr.  Christian</t>
  </si>
  <si>
    <t>Laurie, Mr.  Jonathon S.</t>
  </si>
  <si>
    <t>Sekaquaptewa, Ms.  Caroline</t>
  </si>
  <si>
    <t>Frash, Mr.  Joshua D.</t>
  </si>
  <si>
    <t>Bukowski, Ms.  Nichole</t>
  </si>
  <si>
    <t>Sandahl, Ms.  Denise M</t>
  </si>
  <si>
    <t>Speight, Mr.  Peter R.</t>
  </si>
  <si>
    <t>Lee, Mr.  Johnson K</t>
  </si>
  <si>
    <t>Nielsen, Ms.  Katherine</t>
  </si>
  <si>
    <t>Zirdok, Ms.  Lynda</t>
  </si>
  <si>
    <t>Crudale, Mr.  Anthony</t>
  </si>
  <si>
    <t>Koopmans, Ms.  Linnea C.</t>
  </si>
  <si>
    <t>Milani, Mr.  Massimiliano A.</t>
  </si>
  <si>
    <t>Kelly, Mr.  James M.</t>
  </si>
  <si>
    <t>Finelli, Ms.  Lauren</t>
  </si>
  <si>
    <t>Palmer, Ms.  Michele V.</t>
  </si>
  <si>
    <t>Wang, Mr.  Xiao</t>
  </si>
  <si>
    <t>Beasley, Ms.  Harper L</t>
  </si>
  <si>
    <t>Bedbury, Mr.  Nick</t>
  </si>
  <si>
    <t>Stemberger, Mr.  Scott</t>
  </si>
  <si>
    <t>Chebet, Mr.  Wilson</t>
  </si>
  <si>
    <t>Muir, Mr.  Lee</t>
  </si>
  <si>
    <t>Yang, Mr.  Shizhong</t>
  </si>
  <si>
    <t>Gravel, Ms.  Marie-Claire</t>
  </si>
  <si>
    <t>Smith, Mr.  Todd J.</t>
  </si>
  <si>
    <t>Williams, Ms.  Carolyn</t>
  </si>
  <si>
    <t>Meyer, Ms.  Lindsey</t>
  </si>
  <si>
    <t>Jamieson, Ms.  Marissa D</t>
  </si>
  <si>
    <t>Dufeal, Mr.  Jean Luc</t>
  </si>
  <si>
    <t>Sansonetti, Ms.  Danielle</t>
  </si>
  <si>
    <t>Koneazny, Mr.  Jim</t>
  </si>
  <si>
    <t>Johnson, Mr.  Matthew T</t>
  </si>
  <si>
    <t>Glasson, Ms.  Rachel L.</t>
  </si>
  <si>
    <t>Canitz, Ms.  Corina</t>
  </si>
  <si>
    <t>Li, Mr.  Guannan</t>
  </si>
  <si>
    <t>Parsons, Mr.  Don</t>
  </si>
  <si>
    <t>Raulli, Mr.  Chris</t>
  </si>
  <si>
    <t>Frome, Mr.  Gavin V.</t>
  </si>
  <si>
    <t>Sevcik, Mr.  David</t>
  </si>
  <si>
    <t>Narang, Mr.  Jatin</t>
  </si>
  <si>
    <t>Royston, Mr.  J P. II</t>
  </si>
  <si>
    <t>Tieri, Ms.  Angela M.</t>
  </si>
  <si>
    <t>Whitney, Mr.  Blake K.</t>
  </si>
  <si>
    <t>Wandzilak, Mr.  Brian T.</t>
  </si>
  <si>
    <t>Valenzona, Mr.  Damon</t>
  </si>
  <si>
    <t>Young, Mr.  Jeffrey</t>
  </si>
  <si>
    <t>Richards, Mr.  Malcolm J.</t>
  </si>
  <si>
    <t>Alexson, Ms.  Margaret B.</t>
  </si>
  <si>
    <t>Wright, Ms.  Helen</t>
  </si>
  <si>
    <t>McKenna, Mr.  Matthew</t>
  </si>
  <si>
    <t>Sallade, Mr.  Jeff</t>
  </si>
  <si>
    <t>Argall, Mrs.  Tara R</t>
  </si>
  <si>
    <t>Patchell, Ms.  Kristin</t>
  </si>
  <si>
    <t>Catoggio, Mr.  Timothy</t>
  </si>
  <si>
    <t>Adams, Mr.  Scott</t>
  </si>
  <si>
    <t>Windt, Ms.  Carly E</t>
  </si>
  <si>
    <t>Ryan, Ms.  Lisa</t>
  </si>
  <si>
    <t>Marion, Ms.  Stacey</t>
  </si>
  <si>
    <t>Raffetto, Mr.  Louis</t>
  </si>
  <si>
    <t>Young, Mr.  Brian R.</t>
  </si>
  <si>
    <t>Oehlke, Mrs.  Jessica</t>
  </si>
  <si>
    <t>Sudol, Ms.  Dawn M.</t>
  </si>
  <si>
    <t>Van Es, Mr.  Chris</t>
  </si>
  <si>
    <t>Dolge, Ms.  Karen</t>
  </si>
  <si>
    <t>Marlier, Ms.  Jessica</t>
  </si>
  <si>
    <t>Girard, Mr.  Mathieu</t>
  </si>
  <si>
    <t>Lee, Mr.  Kam S.</t>
  </si>
  <si>
    <t>Hubbard, Ms.  Valerie A</t>
  </si>
  <si>
    <t>Koester, Ms.  Freya R</t>
  </si>
  <si>
    <t>Matthews, Ms.  Jennifer</t>
  </si>
  <si>
    <t>Rubinich, Ms.  Kara</t>
  </si>
  <si>
    <t>Alban, Mr.  Bradley A.</t>
  </si>
  <si>
    <t>Corcoran, Mr.  Brendan</t>
  </si>
  <si>
    <t>Sargent, Ms.  Amber R</t>
  </si>
  <si>
    <t>Watson, Mr.  Sean K</t>
  </si>
  <si>
    <t>Esponda, Mr.  Rick</t>
  </si>
  <si>
    <t>Krall, Mr.  Matthew</t>
  </si>
  <si>
    <t>Poskin, Mr.  Brady</t>
  </si>
  <si>
    <t>Halfmann, Ms.  Kameko</t>
  </si>
  <si>
    <t>Klapper, Mr.  Jeremy A</t>
  </si>
  <si>
    <t>George, Mr.  Daniel</t>
  </si>
  <si>
    <t>Hicks, Ms.  Amanda</t>
  </si>
  <si>
    <t>Lockyer, Ms.  Karen</t>
  </si>
  <si>
    <t>Byrnes, Mr.  Gregory</t>
  </si>
  <si>
    <t>Norris, Ms.  Sabine</t>
  </si>
  <si>
    <t>Darda, Mr.  Joseph</t>
  </si>
  <si>
    <t>Otstot, Mr.  Adam</t>
  </si>
  <si>
    <t>Bowley, Ms.  Karolyn A</t>
  </si>
  <si>
    <t>Rogers, Mrs.  Anita L.</t>
  </si>
  <si>
    <t>Mclaughlin, Ms.  Laura E.</t>
  </si>
  <si>
    <t>Ziegler, Ms.  Sarah</t>
  </si>
  <si>
    <t>Hughey, Mrs.  Ashley E</t>
  </si>
  <si>
    <t>Knast, Ms.  Lindsey</t>
  </si>
  <si>
    <t>Stob, Mr.  Alan</t>
  </si>
  <si>
    <t>Jensen, Mr.  Dan R.</t>
  </si>
  <si>
    <t>Mutter, Ms.  Katie</t>
  </si>
  <si>
    <t>Ahern, Mr.  Eric</t>
  </si>
  <si>
    <t>Chviruk, Ms.  Cathryn</t>
  </si>
  <si>
    <t>Meehan, Mr.  Brendan</t>
  </si>
  <si>
    <t>Gammon, Ms.  Shauna</t>
  </si>
  <si>
    <t>Lee, Mr.  Terence</t>
  </si>
  <si>
    <t>Franco, Ms.  Marisol</t>
  </si>
  <si>
    <t>Patterson, Ms.  Lindsay</t>
  </si>
  <si>
    <t>Valdes, Ms.  Katie</t>
  </si>
  <si>
    <t>Craig, Mr.  Daniel</t>
  </si>
  <si>
    <t>Whipple, Mr.  Brett W</t>
  </si>
  <si>
    <t>Marton, Mr.  Dylan J</t>
  </si>
  <si>
    <t>Hildebrandt, Ms.  Elizabeth</t>
  </si>
  <si>
    <t>Biggs, Ms.  Brooke M.</t>
  </si>
  <si>
    <t>Shigezumi, Mrs.  Teiko</t>
  </si>
  <si>
    <t>Meineke, Mr.  Zachary</t>
  </si>
  <si>
    <t>Ludington, Ms.  Johannah</t>
  </si>
  <si>
    <t>Perrich, Mr.  Ryan A</t>
  </si>
  <si>
    <t>Cervantes, Mr.  Andres Sr.</t>
  </si>
  <si>
    <t>Andrews, Mr.  Bryan</t>
  </si>
  <si>
    <t>Ruvalcaba, Ms.  Lizette</t>
  </si>
  <si>
    <t>King, Mr.  Don</t>
  </si>
  <si>
    <t>Stone, Mr.  Jeb</t>
  </si>
  <si>
    <t>Campbell, Ms.  Amy R.</t>
  </si>
  <si>
    <t>Asher, Mr.  Brian</t>
  </si>
  <si>
    <t>Mazzotta, Mr.  Mike G</t>
  </si>
  <si>
    <t>Huttl, Ms.  Simonezitrone Sr.</t>
  </si>
  <si>
    <t>Ferron, Mr.  Nicholas</t>
  </si>
  <si>
    <t>Colarusso, Ms.  Angela M</t>
  </si>
  <si>
    <t>Pearlman, Mr.  Oz</t>
  </si>
  <si>
    <t>O'Mara, Ms.  Erin M.</t>
  </si>
  <si>
    <t>Niska, Mr.  Bobby E.</t>
  </si>
  <si>
    <t>Schlich, Mr.  Daniel P.</t>
  </si>
  <si>
    <t>Zidek, Ms.  Marie E.</t>
  </si>
  <si>
    <t>Ellgass, Mrs.  Katie</t>
  </si>
  <si>
    <t>Lowe, Mr.  Eric D</t>
  </si>
  <si>
    <t>Malone, Ms.  Tara</t>
  </si>
  <si>
    <t>Dumke, Ms.  Haley L</t>
  </si>
  <si>
    <t>Strong, Ms.  Kayla B.</t>
  </si>
  <si>
    <t>Ferguson, Mr.  Mark D.</t>
  </si>
  <si>
    <t>Klein, Mr.  Patrick J.</t>
  </si>
  <si>
    <t>Eusebio, Mr.  Alejandro</t>
  </si>
  <si>
    <t>Szolosi, Mrs.  Beth A</t>
  </si>
  <si>
    <t>Butler, Mr.  Jason R</t>
  </si>
  <si>
    <t>Fukuchi, Mr.  Yoshinori</t>
  </si>
  <si>
    <t>Drucker, Ms.  Adrienne G.</t>
  </si>
  <si>
    <t>Aziz, Mrs.  Meredith</t>
  </si>
  <si>
    <t>Pak, Mr.  Junyong</t>
  </si>
  <si>
    <t>Kieta, Ms.  Kristen A.</t>
  </si>
  <si>
    <t>Velez, Ms.  Maria I.</t>
  </si>
  <si>
    <t>Bussiere, Mr.  Jonathan</t>
  </si>
  <si>
    <t>McCartney, Mr.  Phil</t>
  </si>
  <si>
    <t>Bambauer, Ms.  Benjamina C</t>
  </si>
  <si>
    <t>Mertz, Mr.  Christopher</t>
  </si>
  <si>
    <t>Mason, Ms.  Alison B</t>
  </si>
  <si>
    <t>Rotich, Ms.  Caroline</t>
  </si>
  <si>
    <t>Fetzer, Ms.  Alexis N</t>
  </si>
  <si>
    <t>Mattis, Ms.  Shanda L</t>
  </si>
  <si>
    <t>Cochran, Mrs.  Lacey</t>
  </si>
  <si>
    <t>Balinsky, Ms.  Laurette</t>
  </si>
  <si>
    <t>Reilly, Mr.  Jason</t>
  </si>
  <si>
    <t>Johnson, Ms.  Mary</t>
  </si>
  <si>
    <t>Petry, Ms.  Kati A</t>
  </si>
  <si>
    <t>Laleman, Mrs.  Kelly J</t>
  </si>
  <si>
    <t>Colby, Ms.  Greer D</t>
  </si>
  <si>
    <t>Wathke, Mr.  Brent</t>
  </si>
  <si>
    <t>Daly, Mr.  Eugene M</t>
  </si>
  <si>
    <t>Dillon, Ms.  Erin D</t>
  </si>
  <si>
    <t>Pontes, Ms.  Kamilla</t>
  </si>
  <si>
    <t>Spies, Mr.  Wayne I.</t>
  </si>
  <si>
    <t>Greig, Ms.  Tracy L</t>
  </si>
  <si>
    <t>Scott, Mrs.  Heather</t>
  </si>
  <si>
    <t>Erlandson, Mrs.  Megan C</t>
  </si>
  <si>
    <t>Autrey, Mr.  Jonathan</t>
  </si>
  <si>
    <t>Alleman, Mr.  Greg D.</t>
  </si>
  <si>
    <t>Michalski, Mr.  Steven L.</t>
  </si>
  <si>
    <t>Grillo, Mr.  Gianfilippo</t>
  </si>
  <si>
    <t>Coronado, Mr.  Hector</t>
  </si>
  <si>
    <t>Dewine, Mr.  Mark W.</t>
  </si>
  <si>
    <t>Carman, Mrs.  Aubri</t>
  </si>
  <si>
    <t>Neems, Mr.  Justin</t>
  </si>
  <si>
    <t>Pesyna, Ms.  Megan A.</t>
  </si>
  <si>
    <t>Meling, Ms.  Erika M.</t>
  </si>
  <si>
    <t>Widlowski, Mr.  Daniel G.</t>
  </si>
  <si>
    <t>Nadar, Ms.  Devin C.</t>
  </si>
  <si>
    <t>Turner, Ms.  Louise A</t>
  </si>
  <si>
    <t>Walker, Mrs.  Sarah</t>
  </si>
  <si>
    <t>Leedham, Ms.  Amy</t>
  </si>
  <si>
    <t>Haglund, Ms.  Brittany L.</t>
  </si>
  <si>
    <t>Mills, Ms.  Jessica L</t>
  </si>
  <si>
    <t>Drnjevich, Mrs.  Kristina K</t>
  </si>
  <si>
    <t>Clay, Mr.  Brad</t>
  </si>
  <si>
    <t>Marbury, Ms.  Margaret O</t>
  </si>
  <si>
    <t>Coon, Mr.  Craig R.</t>
  </si>
  <si>
    <t>Vanttinen, Mr.  Simo</t>
  </si>
  <si>
    <t>Garges, Mr.  Christopher J</t>
  </si>
  <si>
    <t>Rivel, Mr.  Mario Sr.</t>
  </si>
  <si>
    <t>Lawson, Mrs.  Meghann R.</t>
  </si>
  <si>
    <t>Cale, Mr.  Scott M</t>
  </si>
  <si>
    <t>Phillips, Ms.  Caitlin E.</t>
  </si>
  <si>
    <t>Stewart, Mrs.  Samantha A.</t>
  </si>
  <si>
    <t>Drotz, Mr.  Erik</t>
  </si>
  <si>
    <t>Mutai, Mr.  Christopher</t>
  </si>
  <si>
    <t>Lovlien, Mrs.  Maya</t>
  </si>
  <si>
    <t>Bruns, Mr.  Zachary T</t>
  </si>
  <si>
    <t>Stoney, Mrs.  Hilda</t>
  </si>
  <si>
    <t>Markert, Ms.  Stephanie</t>
  </si>
  <si>
    <t>McLucas, Mr.  Doug</t>
  </si>
  <si>
    <t>Erwin, Ms.  Bethany N.</t>
  </si>
  <si>
    <t>Osborne, Mrs.  Sandra H</t>
  </si>
  <si>
    <t>Otsuka, Mr.  Takuo</t>
  </si>
  <si>
    <t>Smith, Ms.  Kelly A.</t>
  </si>
  <si>
    <t>Myers, Mr.  Scott</t>
  </si>
  <si>
    <t>Cote, Mr.  Benoit</t>
  </si>
  <si>
    <t>Ehrhardt, Ms.  Elizabeth M.</t>
  </si>
  <si>
    <t>Petersen, Ms.  Jessica A.</t>
  </si>
  <si>
    <t>Ertel, Ms.  Monica K</t>
  </si>
  <si>
    <t>Lanza, Mr.  Kevin L</t>
  </si>
  <si>
    <t>Picklesimer, Mr.  Gregory</t>
  </si>
  <si>
    <t>Giles, Ms.  Della</t>
  </si>
  <si>
    <t>Harmon, Mr.  David</t>
  </si>
  <si>
    <t>Pennings, Ms.  Victoria</t>
  </si>
  <si>
    <t>Tseronis, Mr.  Tasos</t>
  </si>
  <si>
    <t>Aliff, Mr.  Thomas</t>
  </si>
  <si>
    <t>Willenberg, Mr.  Lukasz</t>
  </si>
  <si>
    <t>Millett, Mr.  Matthew A.</t>
  </si>
  <si>
    <t>Haley, Ms.  Meta</t>
  </si>
  <si>
    <t>Ackerman, Ms.  Rachel E</t>
  </si>
  <si>
    <t>Valdez, Ms.  Angelica</t>
  </si>
  <si>
    <t>Michaud, Ms.  Kathleen</t>
  </si>
  <si>
    <t>Gunnink, Mr.  Gabriel D.</t>
  </si>
  <si>
    <t>Knight, Mr.  Jeff T</t>
  </si>
  <si>
    <t>Grosscup, Mr.  Neil D</t>
  </si>
  <si>
    <t>Koniuch, Ms.  Katherine L.</t>
  </si>
  <si>
    <t>Heitzman, Ms.  Ariel E</t>
  </si>
  <si>
    <t>Tatton, Mr.  Christopher P</t>
  </si>
  <si>
    <t>Flanagan, Mrs.  Erin M.</t>
  </si>
  <si>
    <t>Funk, Mrs.  Molly K.</t>
  </si>
  <si>
    <t>Davenport, Mr.  Ryan J.</t>
  </si>
  <si>
    <t>Nicholson, Mrs.  Jennifer</t>
  </si>
  <si>
    <t>Lindbloom, Mr.  Daniel M</t>
  </si>
  <si>
    <t>Wijayaratne, Ms.  Hiruni</t>
  </si>
  <si>
    <t>Ainsworth, Ms.  Reina H.</t>
  </si>
  <si>
    <t>Gayagoy, Ms.  Kristi</t>
  </si>
  <si>
    <t>Fitzmaurice, Ms.  Meredith L.</t>
  </si>
  <si>
    <t>Rodriguez, Ms.  Jocelyn</t>
  </si>
  <si>
    <t>Tsoucas, Mrs.  Daphne</t>
  </si>
  <si>
    <t>Muhly, Ms.  Margaret E</t>
  </si>
  <si>
    <t>Lund, Mr.  Mario J.</t>
  </si>
  <si>
    <t>Battaglino, Mr.  Peter</t>
  </si>
  <si>
    <t>Pena, Ms.  Carolina</t>
  </si>
  <si>
    <t>Thomason, Mrs.  Jenny K.</t>
  </si>
  <si>
    <t>Hancox, Ms.  Jessica</t>
  </si>
  <si>
    <t>Canarecci, Ms.  Kimberly D</t>
  </si>
  <si>
    <t>Toupin, Mr.  Marc-Olivier</t>
  </si>
  <si>
    <t>Mulley, Mr.  Russell J</t>
  </si>
  <si>
    <t>Parry, Ms.  Karine</t>
  </si>
  <si>
    <t>Mason Cox, Ms.  Cheryl</t>
  </si>
  <si>
    <t>Thompson, Ms.  Allison M.</t>
  </si>
  <si>
    <t>Nelson, Ms.  Adriana</t>
  </si>
  <si>
    <t>Forte, Ms.  Miranda J</t>
  </si>
  <si>
    <t>Corona Iturriaga, Mr.  Roberto</t>
  </si>
  <si>
    <t>McCollum, Mrs.  Rebecca B.</t>
  </si>
  <si>
    <t>Hevner, Ms.  Tiffany</t>
  </si>
  <si>
    <t>Looi, Mr.  Alexander</t>
  </si>
  <si>
    <t>Power, Mr.  Rich M</t>
  </si>
  <si>
    <t>Routon, Mr.  Aaron C</t>
  </si>
  <si>
    <t>Dochelli, Ms.  Kate</t>
  </si>
  <si>
    <t>Gillespie, Ms.  Maria M</t>
  </si>
  <si>
    <t>Oskvig, Mr.  Daven W</t>
  </si>
  <si>
    <t>Holland-Stergar, Mrs.  Brianne</t>
  </si>
  <si>
    <t>Arai, Mr.  Hiroki</t>
  </si>
  <si>
    <t>Olausson, Mr.  Anders</t>
  </si>
  <si>
    <t>Wagner, Ms.  Danielle</t>
  </si>
  <si>
    <t>Delong, Ms.  Candace N</t>
  </si>
  <si>
    <t>Mehech, Mr.  Bruno F.</t>
  </si>
  <si>
    <t>Machiela, Ms.  Emily</t>
  </si>
  <si>
    <t>Young, Mrs.  Katie</t>
  </si>
  <si>
    <t>Dupere, Mrs.  Sally</t>
  </si>
  <si>
    <t>Iandolo, Ms.  Meaghan J</t>
  </si>
  <si>
    <t>Ito, Ms.  Rina</t>
  </si>
  <si>
    <t>Barry, Ms.  Kristin P.</t>
  </si>
  <si>
    <t>Boyce, Mr.  Albert</t>
  </si>
  <si>
    <t>Lin, Mrs.  Ashley</t>
  </si>
  <si>
    <t>Smith, Mrs.  Shannon L</t>
  </si>
  <si>
    <t>Nalven, Ms.  Amy B</t>
  </si>
  <si>
    <t>Bourgeois, Ms.  A Danielle</t>
  </si>
  <si>
    <t>Orloff, Mr.  Conrad F</t>
  </si>
  <si>
    <t>Ramirez, Mr.  Josh</t>
  </si>
  <si>
    <t>Fouquet, Mr.  Maxime</t>
  </si>
  <si>
    <t>McPhillips, Ms.  Natalie</t>
  </si>
  <si>
    <t>Burgin, Ms.  Melissa</t>
  </si>
  <si>
    <t>Roberts, Ms.  Laura P.</t>
  </si>
  <si>
    <t>Nemec, Mrs.  Lisa</t>
  </si>
  <si>
    <t>Appman, Mr.  William D. Jr.</t>
  </si>
  <si>
    <t>Driscoll, Mr.  James</t>
  </si>
  <si>
    <t>Glotzbach, Mr.  John</t>
  </si>
  <si>
    <t>Tenforde, Mr.  Adam S</t>
  </si>
  <si>
    <t>Ramirez, Mr.  Armando</t>
  </si>
  <si>
    <t>Stanley Torres, Ms.  Dana</t>
  </si>
  <si>
    <t>Vandongen, Ms.  Jennifer L</t>
  </si>
  <si>
    <t>Liebald, Mr.  Benjamin</t>
  </si>
  <si>
    <t>Holte, Ms.  Tanya</t>
  </si>
  <si>
    <t>Johnson, Ms.  Tracy</t>
  </si>
  <si>
    <t>Bartlett, Ms.  Emily S</t>
  </si>
  <si>
    <t>Bergman, Ms.  Kelly R</t>
  </si>
  <si>
    <t>Aitken, Mr.  Kyle</t>
  </si>
  <si>
    <t>Berger, Mr.  Bruce A Jr.</t>
  </si>
  <si>
    <t>Richey, Mr.  Cary J</t>
  </si>
  <si>
    <t>Trotter, Mrs.  Jill M</t>
  </si>
  <si>
    <t>Chavez, Mr.  Chris</t>
  </si>
  <si>
    <t>Orifice, Mr.  Michael E.</t>
  </si>
  <si>
    <t>Farkash, Mrs.  Lauren</t>
  </si>
  <si>
    <t>Hribar, Mrs.  Kathryn E</t>
  </si>
  <si>
    <t>Crawford, Ms.  Polly</t>
  </si>
  <si>
    <t>Sittlington, Mr.  Mark H.</t>
  </si>
  <si>
    <t>Silbert, Mrs.  Jessie M.</t>
  </si>
  <si>
    <t>Carrique, Mr.  Chris</t>
  </si>
  <si>
    <t>Kosla, Mr.  Daniel</t>
  </si>
  <si>
    <t>Parker, Ms.  Megan</t>
  </si>
  <si>
    <t>Horton, Mr.  Kevin</t>
  </si>
  <si>
    <t>Boller, Ms.  Caroline S.</t>
  </si>
  <si>
    <t>Olaru, Ms.  Nuta</t>
  </si>
  <si>
    <t>Prescott, Ms.  Margie</t>
  </si>
  <si>
    <t>Hines, Mrs.  Heidi</t>
  </si>
  <si>
    <t>Blanton, Mr.  Diego J</t>
  </si>
  <si>
    <t>Bustamante, Mr.  Enrique M Sr.</t>
  </si>
  <si>
    <t>McCann, Mr.  Greg</t>
  </si>
  <si>
    <t>Schmole, Mr.  Filip</t>
  </si>
  <si>
    <t>Barber, Ms.  Rosemary E.</t>
  </si>
  <si>
    <t>Reichmann, Ms.  Lisa</t>
  </si>
  <si>
    <t>Cavatorta, Mr.  Jason</t>
  </si>
  <si>
    <t>Yaeger, Ms.  Courtney</t>
  </si>
  <si>
    <t>Hughes, Ms.  Jennifer R.</t>
  </si>
  <si>
    <t>Donahue, Ms.  Lauren E</t>
  </si>
  <si>
    <t>Greenwell, Ms.  Ashley M.</t>
  </si>
  <si>
    <t>Steele, Ms.  Alison R.</t>
  </si>
  <si>
    <t>Gunter, Ms.  Madeleine</t>
  </si>
  <si>
    <t>McDonough, Ms.  Stacey</t>
  </si>
  <si>
    <t>Sweetland, Ms.  Kimberly</t>
  </si>
  <si>
    <t>Hammersmith, Mr.  Matthew D</t>
  </si>
  <si>
    <t>French, Mr.  Michael</t>
  </si>
  <si>
    <t>Garbe, Mr.  Ben</t>
  </si>
  <si>
    <t>Duncan, Mr.  Chris</t>
  </si>
  <si>
    <t>Wallace, Mr.  Jeremy J</t>
  </si>
  <si>
    <t>Tillman, Mrs.  Amy L.</t>
  </si>
  <si>
    <t>Lee, Mrs.  Karen L.</t>
  </si>
  <si>
    <t>Taylor, Ms.  Tennille</t>
  </si>
  <si>
    <t>McSween, Mr.  Matt</t>
  </si>
  <si>
    <t>Schubert, Ms.  Emily</t>
  </si>
  <si>
    <t>Lalanne, Mr.  Justin E</t>
  </si>
  <si>
    <t>Flanagan, Ms.  Shalane</t>
  </si>
  <si>
    <t>Arellano, Ms.  Jessica N.</t>
  </si>
  <si>
    <t>Charette, Ms.  Melanie</t>
  </si>
  <si>
    <t>Pena Reyes, Ms.  Ruth Angelica</t>
  </si>
  <si>
    <t>Broderick, Ms.  Una M</t>
  </si>
  <si>
    <t>Summers, Ms.  Taralyn</t>
  </si>
  <si>
    <t>Fisher, Mr.  James A</t>
  </si>
  <si>
    <t>Zhou, Mr.  Ning</t>
  </si>
  <si>
    <t>Clarke-Ames, Mr.  Joel</t>
  </si>
  <si>
    <t>Staton, Ms.  Pamela J.</t>
  </si>
  <si>
    <t>Forster, Ms.  Brittney</t>
  </si>
  <si>
    <t>Monaghan, Mrs.  Sheila</t>
  </si>
  <si>
    <t>Kawamoto, Mr.  Koji</t>
  </si>
  <si>
    <t>Dicharry, Ms.  Sarah</t>
  </si>
  <si>
    <t>Berry, Mrs.  Colleen M</t>
  </si>
  <si>
    <t>Porfirio, Ms.  Deedra G.</t>
  </si>
  <si>
    <t>Thind, Mrs.  Kulwinder</t>
  </si>
  <si>
    <t>Ryan, Ms.  Ann M.</t>
  </si>
  <si>
    <t>Horn, Ms.  Sarah E</t>
  </si>
  <si>
    <t>Sabadosa, Ms.  Apryl J.</t>
  </si>
  <si>
    <t>Casady, Mrs.  Ilana</t>
  </si>
  <si>
    <t>Phillips, Ms.  Katherine</t>
  </si>
  <si>
    <t>Ahokas, Ms.  Katherine</t>
  </si>
  <si>
    <t>Hebert, Mr.  Karl</t>
  </si>
  <si>
    <t>Fair, Mr.  Stephen</t>
  </si>
  <si>
    <t>Swenson, Mr.  Will</t>
  </si>
  <si>
    <t>Revenis, Mr.  Bradley D</t>
  </si>
  <si>
    <t>Engnes, Mrs.  Amy M</t>
  </si>
  <si>
    <t>Wiltse, Mr.  Matthew W.</t>
  </si>
  <si>
    <t>Fernandez, Mr.  Doug</t>
  </si>
  <si>
    <t>Edwards, Mr.  Tom</t>
  </si>
  <si>
    <t>Pinney, Mr.  Jonathan</t>
  </si>
  <si>
    <t>Levy, Mr.  Wayne A.</t>
  </si>
  <si>
    <t>Takeda, Mr.  Nobuyori</t>
  </si>
  <si>
    <t>Burke, Mr.  Rich</t>
  </si>
  <si>
    <t>Duarte, Mr.  Marcos S</t>
  </si>
  <si>
    <t>Clark, Mr.  Dave</t>
  </si>
  <si>
    <t>Nice, Mr.  Andy</t>
  </si>
  <si>
    <t>Windler, Ms.  Mary</t>
  </si>
  <si>
    <t>Jones, Mr.  Marcus B</t>
  </si>
  <si>
    <t>Stevenson, Mr.  Thomas K.</t>
  </si>
  <si>
    <t>Humphrey, Mr.  Robert</t>
  </si>
  <si>
    <t>Nelson, Mr.  Geoff</t>
  </si>
  <si>
    <t>Payne, Mr.  Chris J.</t>
  </si>
  <si>
    <t>Hails, Ms.  Kate A.</t>
  </si>
  <si>
    <t>Proctor, Ms.  Kelli</t>
  </si>
  <si>
    <t>Ryan, Mrs.  Maggie M</t>
  </si>
  <si>
    <t>Watson, Mrs.  Michelle L.</t>
  </si>
  <si>
    <t>Gresh, Mrs.  Ashley K</t>
  </si>
  <si>
    <t>Anis, Mr.  Michael</t>
  </si>
  <si>
    <t>Swartz, Mr.  Ryan K.</t>
  </si>
  <si>
    <t>Schluneker, Mr.  Matthew J</t>
  </si>
  <si>
    <t>Bellemare, Mrs.  Karine</t>
  </si>
  <si>
    <t>Vitalo, Ms.  Antonia G</t>
  </si>
  <si>
    <t>Hamilton, Ms.  Casondra L</t>
  </si>
  <si>
    <t>Marshall, Ms.  Wendy</t>
  </si>
  <si>
    <t>Cale, Mr.  Eric D</t>
  </si>
  <si>
    <t>Pittaway, Ms.  Elizabeth</t>
  </si>
  <si>
    <t>Bill, Ms.  Laura F</t>
  </si>
  <si>
    <t>Antrim, Ms.  Amelia F.</t>
  </si>
  <si>
    <t>Doolittle-Crider, Ms.  Amy L.</t>
  </si>
  <si>
    <t>Ruhlman, Ms.  Katie J</t>
  </si>
  <si>
    <t>Anderson, Ms.  Laura E.</t>
  </si>
  <si>
    <t>Uchiyama, Mrs.  Mayumi</t>
  </si>
  <si>
    <t>Desota, Ms.  Vanessa</t>
  </si>
  <si>
    <t>Edmonds, Ms.  Natali N</t>
  </si>
  <si>
    <t>Otto, Ms.  Beth</t>
  </si>
  <si>
    <t>Kurt, Mr.  Alex</t>
  </si>
  <si>
    <t>Duhaime, Mr.  Spencer</t>
  </si>
  <si>
    <t>Swann, Ms.  Andee W.</t>
  </si>
  <si>
    <t>Burton, Mrs.  Amy</t>
  </si>
  <si>
    <t>Ricardi, Mr.  Joshua</t>
  </si>
  <si>
    <t>Joslyn, Mr.  C Fred</t>
  </si>
  <si>
    <t>Bennie, Mr.  Jeremy</t>
  </si>
  <si>
    <t>Kanyane, Mr.  Patrick Sr.</t>
  </si>
  <si>
    <t>McFadden, Ms.  Kelly M.</t>
  </si>
  <si>
    <t>Connolly, Ms.  Katherine</t>
  </si>
  <si>
    <t>Merino, Ms.  Keila L</t>
  </si>
  <si>
    <t>Baird, Ms.  Zanae E</t>
  </si>
  <si>
    <t>Locatelli, Mr.  Alex</t>
  </si>
  <si>
    <t>Brake, Ms.  Kathryn</t>
  </si>
  <si>
    <t>Jacobs, Mr.  Jason L.</t>
  </si>
  <si>
    <t>Vaught, Mr.  Benjamin J.</t>
  </si>
  <si>
    <t>Monteleone, Mr.  Steven M.</t>
  </si>
  <si>
    <t>Verdugo, Mrs.  Erika</t>
  </si>
  <si>
    <t>Sellers, Mr.  Chad</t>
  </si>
  <si>
    <t>Bowman, Mr.  Mark</t>
  </si>
  <si>
    <t>Marley, Mr.  David</t>
  </si>
  <si>
    <t>Grey, Mr.  Matthew R</t>
  </si>
  <si>
    <t>O'Rourke, Mrs.  Orla</t>
  </si>
  <si>
    <t>Fatehali, Ms.  Shaista S</t>
  </si>
  <si>
    <t>Piza-Taylor, Mrs.  Emily</t>
  </si>
  <si>
    <t>Cavanaugh, Ms.  Julie A.</t>
  </si>
  <si>
    <t>Amako, Ms.  Megumi</t>
  </si>
  <si>
    <t>Musa, Ms.  Skylar</t>
  </si>
  <si>
    <t>Phillippi, Mrs.  Victoria</t>
  </si>
  <si>
    <t>Hoskins, Mrs.  Amanda L</t>
  </si>
  <si>
    <t>Imbalzano Zegar, Ms.  Renee</t>
  </si>
  <si>
    <t>Triedman, Ms.  Nellie A.</t>
  </si>
  <si>
    <t>Lovuolo, Ms.  Tamara</t>
  </si>
  <si>
    <t>Chung, Ms.  Joan</t>
  </si>
  <si>
    <t>Newsom, Ms.  Aimee J.</t>
  </si>
  <si>
    <t>Harrington, Ms.  Suzanne</t>
  </si>
  <si>
    <t>Hoffman, Ms.  Kristin A.</t>
  </si>
  <si>
    <t>Van Vugt, Ms.  Bronwyn</t>
  </si>
  <si>
    <t>Feehley, Ms.  Taylor J</t>
  </si>
  <si>
    <t>Ashworth, Mrs.  Kimberly M.</t>
  </si>
  <si>
    <t>Hansen, Mr.  Joshua E.</t>
  </si>
  <si>
    <t>Czyz, Mr.  Jeffrey</t>
  </si>
  <si>
    <t>Bauder, Mr.  Andrew R</t>
  </si>
  <si>
    <t>Mendoza, Mr.  Francisco J. Sr.</t>
  </si>
  <si>
    <t>Glass, Mrs.  Rhonda</t>
  </si>
  <si>
    <t>Butcher, Mr.  John</t>
  </si>
  <si>
    <t>Traiser, Mr.  Miles J.</t>
  </si>
  <si>
    <t>Mudy-Mader, Ms.  Justyna I.</t>
  </si>
  <si>
    <t>Rogers, Ms.  Lucille</t>
  </si>
  <si>
    <t>Woo, Ms.  April</t>
  </si>
  <si>
    <t>Walsh, Mr.  Robert</t>
  </si>
  <si>
    <t>White, Mrs.  Alyssa</t>
  </si>
  <si>
    <t>Sheppard, Ms.  Jessica E.</t>
  </si>
  <si>
    <t>Doran, Mr.  Patrick J.</t>
  </si>
  <si>
    <t>Labrosse, Ms.  Emilie</t>
  </si>
  <si>
    <t>Thomas, Ms.  Caitlin B.</t>
  </si>
  <si>
    <t>Lesniak, Mr.  Joseph W</t>
  </si>
  <si>
    <t>Prowse, Ms.  Wendy</t>
  </si>
  <si>
    <t>Seigel, Mrs.  Leah L.</t>
  </si>
  <si>
    <t>Blas, Mr.  Wayne L.</t>
  </si>
  <si>
    <t>Simpson, Mr.  Jason M.</t>
  </si>
  <si>
    <t>Gierman, Mr.  Floris</t>
  </si>
  <si>
    <t>Jeuland, Mr.  Marc</t>
  </si>
  <si>
    <t>Chorney, Mr.  Christopher</t>
  </si>
  <si>
    <t>Rook, Mr.  Kevin</t>
  </si>
  <si>
    <t>Wright, Mr.  Aharon N</t>
  </si>
  <si>
    <t>Chin, Mr.  Lawrence D.</t>
  </si>
  <si>
    <t>White, Mr.  Malcolm</t>
  </si>
  <si>
    <t>Savage, Ms.  Anna E.</t>
  </si>
  <si>
    <t>Hitchings, Ms.  Jenny</t>
  </si>
  <si>
    <t>Truitt, Ms.  Melissa L</t>
  </si>
  <si>
    <t>Chang, Ms.  Chia J.</t>
  </si>
  <si>
    <t>Frey, Ms.  Laura A</t>
  </si>
  <si>
    <t>Krishna, Ms.  Aditi</t>
  </si>
  <si>
    <t>Maher, Ms.  Leah A.</t>
  </si>
  <si>
    <t>Boivin, Ms.  Marianne</t>
  </si>
  <si>
    <t>McAlister, Ms.  Carla</t>
  </si>
  <si>
    <t>Akhmedova, Ms.  Oksana</t>
  </si>
  <si>
    <t>Tucker, Ms.  Rebecca B.</t>
  </si>
  <si>
    <t>Gramelspacher, Ms.  Maria A.</t>
  </si>
  <si>
    <t>Goldsmith, Mrs.  Lisa M</t>
  </si>
  <si>
    <t>Tranter, Mr.  Steve Jr.</t>
  </si>
  <si>
    <t>Tu, Mrs.  Tiffany</t>
  </si>
  <si>
    <t>Kaczka, Mr.  Greg</t>
  </si>
  <si>
    <t>Hunter, Mr.  Dale</t>
  </si>
  <si>
    <t>Moran, Ms.  Brittany A.</t>
  </si>
  <si>
    <t>Ashby, Mr.  Robert S</t>
  </si>
  <si>
    <t>Ausen, Mr.  Cameron</t>
  </si>
  <si>
    <t>Savage, Mrs.  Ulrike</t>
  </si>
  <si>
    <t>O'Leary, Ms.  Katlyn A.</t>
  </si>
  <si>
    <t>Scoville, Mr.  Morgan B.</t>
  </si>
  <si>
    <t>Kaus, Mr.  Peter</t>
  </si>
  <si>
    <t>Rainey, Ms.  Chandler</t>
  </si>
  <si>
    <t>Rasch, Ms.  Silvana M.</t>
  </si>
  <si>
    <t>Plunkett, Ms.  Natty</t>
  </si>
  <si>
    <t>Murphy, Mr.  Nicholas T</t>
  </si>
  <si>
    <t>Gusmer, Ms.  Rebecca</t>
  </si>
  <si>
    <t>Loftus, Mr.  John</t>
  </si>
  <si>
    <t>Scott, Mr.  Antony G</t>
  </si>
  <si>
    <t>Alvarez, Mr.  Eric</t>
  </si>
  <si>
    <t>Petersson, Mr.  Erik</t>
  </si>
  <si>
    <t>Liaw, Mr.  Matthew T</t>
  </si>
  <si>
    <t>Tripaldi, Ms.  Cassandra</t>
  </si>
  <si>
    <t>Kelley, Ms.  Rosemary C</t>
  </si>
  <si>
    <t>Endara, Ms.  Carrie A.</t>
  </si>
  <si>
    <t>Valle, Mr.  Gerardo Sr.</t>
  </si>
  <si>
    <t>Germain, Mr.  Matthew R.</t>
  </si>
  <si>
    <t>Finecey, Mrs.  Meghan E</t>
  </si>
  <si>
    <t>Mendoza, Mr.  Eric</t>
  </si>
  <si>
    <t>Roe, Ms.  Lisa B</t>
  </si>
  <si>
    <t>Webb, Mrs.  Jane R.</t>
  </si>
  <si>
    <t>Stocker, Ms.  Allison M</t>
  </si>
  <si>
    <t>Jacobson, Mrs.  Sarah E.</t>
  </si>
  <si>
    <t>Shaw, Mr.  Philip J</t>
  </si>
  <si>
    <t>Goodwin, Ms.  Jillian A.</t>
  </si>
  <si>
    <t>Brock, Mrs.  Laura D</t>
  </si>
  <si>
    <t>Papp, Ms.  Megan E.</t>
  </si>
  <si>
    <t>Siragusa, Ms.  Shannon J.</t>
  </si>
  <si>
    <t>Pizarro, Ms.  Rachelle M</t>
  </si>
  <si>
    <t>Strange, Mr.  Casey</t>
  </si>
  <si>
    <t>Eidinger, Ms.  Jessica L</t>
  </si>
  <si>
    <t>Ginsburg, Mr.  Brandon F</t>
  </si>
  <si>
    <t>Truex, Ms.  Melissa</t>
  </si>
  <si>
    <t>Higgins, Ms.  Danielle N</t>
  </si>
  <si>
    <t>McCurdy, Mr.  Matthew</t>
  </si>
  <si>
    <t>Hughes, Mrs.  Bettina</t>
  </si>
  <si>
    <t>Varner, Mr.  Alexander</t>
  </si>
  <si>
    <t>Dahmen, Mrs.  Holli</t>
  </si>
  <si>
    <t>Young, Mrs.  Heather C</t>
  </si>
  <si>
    <t>Fraser, Mr.  Kyle</t>
  </si>
  <si>
    <t>Deeg, Mr.  Thomas J</t>
  </si>
  <si>
    <t>Robertson, Mr.  Chris</t>
  </si>
  <si>
    <t>Peck, Mr.  Graham</t>
  </si>
  <si>
    <t>Burger, Mr.  Garrett</t>
  </si>
  <si>
    <t>Blain, Mr.  Andrew</t>
  </si>
  <si>
    <t>Winters, Mrs.  Annabelle M</t>
  </si>
  <si>
    <t>McCue, Mr.  Daniel T.</t>
  </si>
  <si>
    <t>Webster, Ms.  Deanne</t>
  </si>
  <si>
    <t>Anderson, Ms.  Carrie</t>
  </si>
  <si>
    <t>Chiappone, Mrs.  Suzanne</t>
  </si>
  <si>
    <t>Opie, Ms.  Jasmine P.</t>
  </si>
  <si>
    <t>Donnelly, Ms.  Jennifer</t>
  </si>
  <si>
    <t>Rall, Ms.  Tracie</t>
  </si>
  <si>
    <t>Mitchell, Mr.  Tristan D.</t>
  </si>
  <si>
    <t>Chen, Mr.  Peiweng</t>
  </si>
  <si>
    <t>Tufaro, Ms.  Theresa M.</t>
  </si>
  <si>
    <t>Peters, Mr.  Daniel J</t>
  </si>
  <si>
    <t>Susedik, Mrs.  Courtney M.</t>
  </si>
  <si>
    <t>Garcia, Mr.  Jose A.</t>
  </si>
  <si>
    <t>Deady, Mrs.  Lauren</t>
  </si>
  <si>
    <t>Campbell, Mr.  Jonathon M.</t>
  </si>
  <si>
    <t>Schaefer, Mrs.  Stephanie A</t>
  </si>
  <si>
    <t>D'Alessandro, Mr.  Patrick</t>
  </si>
  <si>
    <t>Wyss, Mrs.  Krista</t>
  </si>
  <si>
    <t>Rose, Ms.  Jenessa</t>
  </si>
  <si>
    <t>Hopper, Mr.  Ryan M.</t>
  </si>
  <si>
    <t>Finneran, Mr.  Thomas</t>
  </si>
  <si>
    <t>Basham, Ms.  Amanda N.</t>
  </si>
  <si>
    <t>Inman, Ms.  Teresa P.</t>
  </si>
  <si>
    <t>Oscal, Mr.  Dorian</t>
  </si>
  <si>
    <t>Craft, Ms.  Amy</t>
  </si>
  <si>
    <t>Kebede, Ms.  Aberu</t>
  </si>
  <si>
    <t>Strobel, Ms.  Ashley</t>
  </si>
  <si>
    <t>Dalton, Ms.  Anna E</t>
  </si>
  <si>
    <t>Morimoto, Ms.  Tania K.</t>
  </si>
  <si>
    <t>Manlove, Ms.  Ashley E</t>
  </si>
  <si>
    <t>Madzik, Ms.  Aleksandra</t>
  </si>
  <si>
    <t>Hobson, Ms.  Valery L</t>
  </si>
  <si>
    <t>Reyes, Mrs.  Joanna G.</t>
  </si>
  <si>
    <t>Tierney, Mrs.  Stefanie F.</t>
  </si>
  <si>
    <t>Gabris, Mr.  Stephen</t>
  </si>
  <si>
    <t>Howard, Ms.  Liza J.</t>
  </si>
  <si>
    <t>Kallay, Mr.  Ian M.</t>
  </si>
  <si>
    <t>Leguizamo, Ms.  Claudia L.</t>
  </si>
  <si>
    <t>Escartin, Ms.  Jessica M</t>
  </si>
  <si>
    <t>Chorey, Mr.  Billy Jr.</t>
  </si>
  <si>
    <t>McVay, Mr.  David</t>
  </si>
  <si>
    <t>Vinson, Mr.  Tim</t>
  </si>
  <si>
    <t>Astrike-Davis, Ms.  Emma M</t>
  </si>
  <si>
    <t>Harder, Mr.  Tim</t>
  </si>
  <si>
    <t>Bell, Mr.  Patrick</t>
  </si>
  <si>
    <t>Dawes, Ms.  Bridget K.</t>
  </si>
  <si>
    <t>Larios, Mr.  Gabriel</t>
  </si>
  <si>
    <t>Yaremczuk, Ms.  Natasha</t>
  </si>
  <si>
    <t>Knight, Ms.  Abby A.</t>
  </si>
  <si>
    <t>Eversman, Ms.  Michelle</t>
  </si>
  <si>
    <t>Hickory, Ms.  Mckendree</t>
  </si>
  <si>
    <t>Mooney, Ms.  Tara</t>
  </si>
  <si>
    <t>Craighead, Mr.  Daniel</t>
  </si>
  <si>
    <t>Gardner, Mr.  Joshua P</t>
  </si>
  <si>
    <t>Lohrenz, Ms.  Erin C</t>
  </si>
  <si>
    <t>Demise, Ms.  Shure</t>
  </si>
  <si>
    <t>Nelson, Mr.  Richard</t>
  </si>
  <si>
    <t>Guitard, Ms.  Brenda</t>
  </si>
  <si>
    <t>Navas, Mr.  Joseph M</t>
  </si>
  <si>
    <t>Ptucha, Mr.  Stephen J.</t>
  </si>
  <si>
    <t>Kirouac, Mrs.  Kathya</t>
  </si>
  <si>
    <t>Toews, Mr.  Wesley</t>
  </si>
  <si>
    <t>Perry, Mr.  Tim</t>
  </si>
  <si>
    <t>Kretz, Ms.  Jamie L.</t>
  </si>
  <si>
    <t>Hempel, Ms.  Alexandra</t>
  </si>
  <si>
    <t>McBroom, Ms.  Tiffany</t>
  </si>
  <si>
    <t>Yoo, Mrs.  Rebecca J</t>
  </si>
  <si>
    <t>Rand, Mr.  Austin T.</t>
  </si>
  <si>
    <t>Wolfe, Ms.  Jamie T</t>
  </si>
  <si>
    <t>Vance, Mr.  Matthew T.</t>
  </si>
  <si>
    <t>Burnett, Mrs.  Emily</t>
  </si>
  <si>
    <t>Clason, Ms.  Gillian</t>
  </si>
  <si>
    <t>Donnelly, Mrs.  Brenn E.</t>
  </si>
  <si>
    <t>Pietz, Ms.  Lisa M</t>
  </si>
  <si>
    <t>Tegenkamp, Mr.  Matt</t>
  </si>
  <si>
    <t>Dover, Mr.  Thomas A.</t>
  </si>
  <si>
    <t>Dockemeyer, Mr.  Kevin J</t>
  </si>
  <si>
    <t>Steele, Mr.  William H. III</t>
  </si>
  <si>
    <t>Harel, Mr.  Gal</t>
  </si>
  <si>
    <t>Aguila, Mr.  Anton</t>
  </si>
  <si>
    <t>Vallejo Sarmiento, Ms.  Yazmin</t>
  </si>
  <si>
    <t>Beisheim, Mr.  Florian</t>
  </si>
  <si>
    <t>Lenhoff, Ms.  Karen L</t>
  </si>
  <si>
    <t>Wehrwein, Mr.  Scott</t>
  </si>
  <si>
    <t>Wallace, Ms.  Claire</t>
  </si>
  <si>
    <t>Markowitz, Ms.  Lynn M.</t>
  </si>
  <si>
    <t>Vos, Ms.  Sharon</t>
  </si>
  <si>
    <t>McLeod, Mrs.  Candice</t>
  </si>
  <si>
    <t>Balcom, Ms.  Jennifer D</t>
  </si>
  <si>
    <t>Dirth, Mr.  Eric</t>
  </si>
  <si>
    <t>Inglish, Mr.  Bryan</t>
  </si>
  <si>
    <t>Matthews, Mr.  Devon R.</t>
  </si>
  <si>
    <t>Massa-Musiak, Ms.  Elena</t>
  </si>
  <si>
    <t>Bailey, Mr.  Chris</t>
  </si>
  <si>
    <t>Jacoby, Mr.  Bert</t>
  </si>
  <si>
    <t>Crimmings, Mr.  John P.</t>
  </si>
  <si>
    <t>Crane, Mr.  Daniel P</t>
  </si>
  <si>
    <t>Swartzfager, Mrs.  Lisa K.</t>
  </si>
  <si>
    <t>Clevenger, Mrs.  Kristine</t>
  </si>
  <si>
    <t>Reichardt, Mr.  Paul A</t>
  </si>
  <si>
    <t>Morton, Mr.  Bryan</t>
  </si>
  <si>
    <t>Sunstrum, Mr.  Chris</t>
  </si>
  <si>
    <t>Frownfelter, Ms.  Milah B</t>
  </si>
  <si>
    <t>Richter, Ms.  Annette M.</t>
  </si>
  <si>
    <t>England, Mrs.  Yoko</t>
  </si>
  <si>
    <t>McLean, Ms.  Laura</t>
  </si>
  <si>
    <t>Gardner, Ms.  Tess A.</t>
  </si>
  <si>
    <t>Lane, Mr.  William G.</t>
  </si>
  <si>
    <t>Vonachen, Ms.  Paige</t>
  </si>
  <si>
    <t>Smith, Mr.  Matthew J</t>
  </si>
  <si>
    <t>Kidwell, Mr.  Matthew</t>
  </si>
  <si>
    <t>Betancourth, Mrs.  Maria</t>
  </si>
  <si>
    <t>Henstrom, Ms.  Stephanie D</t>
  </si>
  <si>
    <t>Pereira, Ms.  Tiffany</t>
  </si>
  <si>
    <t>Black, Ms.  Sara M.</t>
  </si>
  <si>
    <t>Brown, Mr.  Scott A.</t>
  </si>
  <si>
    <t>Reasoner, Mrs.  Lauren</t>
  </si>
  <si>
    <t>Wandzilak, Mr.  Scott</t>
  </si>
  <si>
    <t>Carver, Mr.  Brian A.</t>
  </si>
  <si>
    <t>Borror, Ms.  Kaitlin R.</t>
  </si>
  <si>
    <t>Saad, Mr.  Mohammad</t>
  </si>
  <si>
    <t>Paul, Mr.  Charlie</t>
  </si>
  <si>
    <t>Trail, Mr.  Brent</t>
  </si>
  <si>
    <t>Benton, Ms.  Kelli M</t>
  </si>
  <si>
    <t>Bauman, Mrs.  Sheridan H</t>
  </si>
  <si>
    <t>Bakula, Mrs.  Sarah M.</t>
  </si>
  <si>
    <t>Edwards, Ms.  Jennifer</t>
  </si>
  <si>
    <t>Davis, Mrs.  Laura J</t>
  </si>
  <si>
    <t>Weiler, Mr.  Thomas</t>
  </si>
  <si>
    <t>Schaaf, Ms.  Gisele</t>
  </si>
  <si>
    <t>Sack, Ms.  Myra L</t>
  </si>
  <si>
    <t>Chenard, Ms.  Melissa M.</t>
  </si>
  <si>
    <t>Williamson, Ms.  Eleanor F.</t>
  </si>
  <si>
    <t>Dollas, Ms.  Elizabeth</t>
  </si>
  <si>
    <t>Sprague, Mr.  Kenneth</t>
  </si>
  <si>
    <t>Michell, Mr.  Robert G.</t>
  </si>
  <si>
    <t>Datwyler, Mr.  Thomas C.</t>
  </si>
  <si>
    <t>Mead, Mr.  Matthew J.</t>
  </si>
  <si>
    <t>Kennedy, Ms.  Mallory D.</t>
  </si>
  <si>
    <t>Czech, Mr.  Christopher D.</t>
  </si>
  <si>
    <t>O'Brien, Mrs.  Jamie</t>
  </si>
  <si>
    <t>Bachman, Ms.  Ariell</t>
  </si>
  <si>
    <t>Bednar, Mr.  Christopher</t>
  </si>
  <si>
    <t>Daye, Mr.  Ryan</t>
  </si>
  <si>
    <t>Clarke, Mr.  Thomas B.</t>
  </si>
  <si>
    <t>Koren, Ms.  Katie</t>
  </si>
  <si>
    <t>Kuramoto, Mrs.  Rachelle L</t>
  </si>
  <si>
    <t>Lynn, Ms.  Colleen</t>
  </si>
  <si>
    <t>Dierksen, Mr.  Gregory A</t>
  </si>
  <si>
    <t>Zoeller, Ms.  Lara</t>
  </si>
  <si>
    <t>Flesch, Ms.  Megan</t>
  </si>
  <si>
    <t>Maltby, Ms.  Sara</t>
  </si>
  <si>
    <t>Custance, Ms.  Lucie J.</t>
  </si>
  <si>
    <t>Choi, Ms.  Elizabeth S.</t>
  </si>
  <si>
    <t>Barnett, Ms.  Carma S</t>
  </si>
  <si>
    <t>Proulx, Mr.  Ryan</t>
  </si>
  <si>
    <t>Hamilton, Mr.  Daniel</t>
  </si>
  <si>
    <t>Lundine, Ms.  Sarah</t>
  </si>
  <si>
    <t>Paullin, Mr.  Matthew J</t>
  </si>
  <si>
    <t>Delucia, Ms.  Francesca</t>
  </si>
  <si>
    <t>Valentine, Ms.  Nicole</t>
  </si>
  <si>
    <t>Mohara, Mr.  Toshiyuki</t>
  </si>
  <si>
    <t>Fairbrother, Mr.  Tom L.</t>
  </si>
  <si>
    <t>Fagan, Mr.  Brian</t>
  </si>
  <si>
    <t>Toth, Mr.  Matthew</t>
  </si>
  <si>
    <t>Guinn, Ms.  Julee</t>
  </si>
  <si>
    <t>Rogers, Mr.  Christopher M.</t>
  </si>
  <si>
    <t>Diviney, Mr.  Ciaran</t>
  </si>
  <si>
    <t>Marlatt, Ms.  Kara</t>
  </si>
  <si>
    <t>Ohler, Ms.  Makie</t>
  </si>
  <si>
    <t>Mossler, Ms.  Emily E</t>
  </si>
  <si>
    <t>Segall, Mr.  Cary</t>
  </si>
  <si>
    <t>Sprieser, Mr.  Steven</t>
  </si>
  <si>
    <t>Blanco, Mr.  Jose Antonio Sr.</t>
  </si>
  <si>
    <t>Sheptock, Ms.  Tatiana</t>
  </si>
  <si>
    <t>Chruniak, Mr.  Dan T.</t>
  </si>
  <si>
    <t>Miller, Ms.  Liisa A.</t>
  </si>
  <si>
    <t>Theis, Ms.  Kathryn E.</t>
  </si>
  <si>
    <t>Sadler, Mr.  Maxwell</t>
  </si>
  <si>
    <t>Auger, Ms.  Pascale</t>
  </si>
  <si>
    <t>Steadman, Ms.  Becca</t>
  </si>
  <si>
    <t>McCarron, Ms.  Grace</t>
  </si>
  <si>
    <t>Roecker, Ms.  Samantha</t>
  </si>
  <si>
    <t>Giumarra, Mrs.  Nicole R.</t>
  </si>
  <si>
    <t>Peters, Mr.  David W</t>
  </si>
  <si>
    <t>Bower, Mr.  Grant</t>
  </si>
  <si>
    <t>Chen, Mrs.  Sophia</t>
  </si>
  <si>
    <t>Capriccioso, Ms.  Christina</t>
  </si>
  <si>
    <t>Starbuck, Mr.  Sam L.</t>
  </si>
  <si>
    <t>McMahon, Mrs.  Haley R.</t>
  </si>
  <si>
    <t>Rissell, Mr.  Ethan</t>
  </si>
  <si>
    <t>Kromroy, Mr.  Andrew W</t>
  </si>
  <si>
    <t>Manfredi, Mr.  Mark G</t>
  </si>
  <si>
    <t>Manwaring, Ms.  Kasey E.</t>
  </si>
  <si>
    <t>Tomaszewski, Mr.  Jeff</t>
  </si>
  <si>
    <t>Gannon, Ms.  Amy</t>
  </si>
  <si>
    <t>Frye, Mr.  Adam</t>
  </si>
  <si>
    <t>Jenkins, Ms.  Kristin M</t>
  </si>
  <si>
    <t>Currier, Ms.  Mary-Lynn B.</t>
  </si>
  <si>
    <t>Whittendale, Mrs.  Jamie A</t>
  </si>
  <si>
    <t>Rixe, Mr.  Jeffrey A.</t>
  </si>
  <si>
    <t>Ballon-Landa, Ms.  Nicole</t>
  </si>
  <si>
    <t>Zaferos, Ms.  Audrey</t>
  </si>
  <si>
    <t>Jackson, Mr.  Jacob</t>
  </si>
  <si>
    <t>Evans Marke, Mr.  Daniel S</t>
  </si>
  <si>
    <t>Samland, Mr.  Marc C.</t>
  </si>
  <si>
    <t>Shapiro, Mr.  Mark S</t>
  </si>
  <si>
    <t>Snitzer, Mr.  Dan</t>
  </si>
  <si>
    <t>Herra Arroyo, Ms.  Gabriela</t>
  </si>
  <si>
    <t>Watters, Ms.  Amanda</t>
  </si>
  <si>
    <t>Steele-Belkin, Ms.  Dara</t>
  </si>
  <si>
    <t>Christensen, Ms.  Rachelle R</t>
  </si>
  <si>
    <t>Hodge, Ms.  Brenda J</t>
  </si>
  <si>
    <t>Rusterholz, Mr.  Tim</t>
  </si>
  <si>
    <t>Lafrance, Mr.  Sylvain</t>
  </si>
  <si>
    <t>Hallis, Mrs.  Lisa M</t>
  </si>
  <si>
    <t>Marshall, Mr.  Ryan</t>
  </si>
  <si>
    <t>Salowitz, Mrs.  Kaitlin M</t>
  </si>
  <si>
    <t>Blake, Mr.  William R.</t>
  </si>
  <si>
    <t>Langerak, Mr.  Bruce</t>
  </si>
  <si>
    <t>Bonilla, Mrs.  Veronica</t>
  </si>
  <si>
    <t>Ciabattoni, Mr.  Warren</t>
  </si>
  <si>
    <t>Escanero Palmer, Mrs.  Daniela</t>
  </si>
  <si>
    <t>Lowe, Ms.  Deirdre A</t>
  </si>
  <si>
    <t>Osmark, Mr.  Mathias</t>
  </si>
  <si>
    <t>Lawson, Mr.  Matthew</t>
  </si>
  <si>
    <t>Warwick, Mr.  Kurt</t>
  </si>
  <si>
    <t>Magnuson, Mr.  Samuel</t>
  </si>
  <si>
    <t>Marsh, Mrs.  Emily</t>
  </si>
  <si>
    <t>Kari, Ms.  Tiffany</t>
  </si>
  <si>
    <t>Standiford, Mr.  Alex F</t>
  </si>
  <si>
    <t>Sherwin, Ms.  Alice</t>
  </si>
  <si>
    <t>Parker, Ms.  Allison M.</t>
  </si>
  <si>
    <t>Blekeli, Mr.  Johannes Fiskerstand</t>
  </si>
  <si>
    <t>Vangampleare, Mr.  Stephen</t>
  </si>
  <si>
    <t>Hiatt, Mr.  Jon M</t>
  </si>
  <si>
    <t>Tadesse, Mr.  Fasil</t>
  </si>
  <si>
    <t>Jaswell, Ms.  Megan C.</t>
  </si>
  <si>
    <t>Phillips-Cook, Ms.  Lisa J.</t>
  </si>
  <si>
    <t>Clark, Mr.  Doron P</t>
  </si>
  <si>
    <t>Wang, Ms.  Katharina</t>
  </si>
  <si>
    <t>Desruisseaux, Mr.  Carl</t>
  </si>
  <si>
    <t>Ripp, Ms.  Kelsey J.</t>
  </si>
  <si>
    <t>Harris, Mr.  Stephen A.</t>
  </si>
  <si>
    <t>Shafer, Mr.  Dan</t>
  </si>
  <si>
    <t>Hemesath, Ms.  Katie C</t>
  </si>
  <si>
    <t>Vinci, Ms.  Melissa K</t>
  </si>
  <si>
    <t>Diamond-Husmann, Ms.  Kara H</t>
  </si>
  <si>
    <t>Soto, Mr.  Juan Carlos</t>
  </si>
  <si>
    <t>Howard, Mr.  John III</t>
  </si>
  <si>
    <t>Patrick, Mrs.  Sarah M</t>
  </si>
  <si>
    <t>Dacko, Mrs.  Kristin C</t>
  </si>
  <si>
    <t>Glassey, Ms.  Casey M.</t>
  </si>
  <si>
    <t>Frechette, Mr.  Samuel</t>
  </si>
  <si>
    <t>Benitez, Mr.  Braulio</t>
  </si>
  <si>
    <t>Gauthier, Ms.  Anne-Marie</t>
  </si>
  <si>
    <t>Fazioli, Mr.  Samuel K.</t>
  </si>
  <si>
    <t>Chorney, Mrs.  Yuki</t>
  </si>
  <si>
    <t>Dannenhauer, Mr.  Rafer</t>
  </si>
  <si>
    <t>McComb, Ms.  Claire</t>
  </si>
  <si>
    <t>Blake, Ms.  Erynn J.</t>
  </si>
  <si>
    <t>Sambasivam, Mr.  Mahesh</t>
  </si>
  <si>
    <t>Maina, Mr.  Stanley</t>
  </si>
  <si>
    <t>Keshian, Mr.  Gregory</t>
  </si>
  <si>
    <t>Maas, Mr.  Eric</t>
  </si>
  <si>
    <t>Sinasac, Ms.  Rachel M</t>
  </si>
  <si>
    <t>Van De Kamp, Mr.  Fritz</t>
  </si>
  <si>
    <t>Ruffo, Mr.  Brad</t>
  </si>
  <si>
    <t>Long, Ms.  Claire M</t>
  </si>
  <si>
    <t>Rohde, Mrs.  Jennifer</t>
  </si>
  <si>
    <t>Bonzi, Ms.  Maria S.</t>
  </si>
  <si>
    <t>Moore, Ms.  Katherine E</t>
  </si>
  <si>
    <t>McGrane, Mr.  Michael</t>
  </si>
  <si>
    <t>Stepnowski, Ms.  Roxanne</t>
  </si>
  <si>
    <t>Merkle, Mr.  Israel</t>
  </si>
  <si>
    <t>Schaefer, Mr.  Samalya</t>
  </si>
  <si>
    <t>Vigneron, Mr.  Peter</t>
  </si>
  <si>
    <t>Mucci, Ms.  Alicia</t>
  </si>
  <si>
    <t>MacDonald, Ms.  Sarah K.</t>
  </si>
  <si>
    <t>Deng, Mr.  Guomin</t>
  </si>
  <si>
    <t>De Mata, Mr.  Javier</t>
  </si>
  <si>
    <t>Strickland, Mr.  Matt</t>
  </si>
  <si>
    <t>Cheney, Mr.  Thomas S</t>
  </si>
  <si>
    <t>Godoy, Ms.  Martha Patricia</t>
  </si>
  <si>
    <t>Rider, Ms.  Alicia</t>
  </si>
  <si>
    <t>Evans, Ms.  Jennifer V.</t>
  </si>
  <si>
    <t>Anderson, Mr.  Michael W.</t>
  </si>
  <si>
    <t>Walters, Mr.  Eddie C</t>
  </si>
  <si>
    <t>Leboeuf, Mr.  Maxime M</t>
  </si>
  <si>
    <t>Scheibel, Mr.  Mark D</t>
  </si>
  <si>
    <t>Ritter, Mr.  Adam</t>
  </si>
  <si>
    <t>Deeg, Mr.  Justin M</t>
  </si>
  <si>
    <t>Pretot, Ms.  Svetlana V.</t>
  </si>
  <si>
    <t>Willsey, Ms.  Jana L</t>
  </si>
  <si>
    <t>Roach, Ms.  Laura</t>
  </si>
  <si>
    <t>Jacobsen, Mr.  Torrey C III</t>
  </si>
  <si>
    <t>O'Hora, Mr.  Paul</t>
  </si>
  <si>
    <t>Amato, Ms.  Jennifer D.</t>
  </si>
  <si>
    <t>Reed, Mr.  Erik</t>
  </si>
  <si>
    <t>Wegner, Ms.  Lana J</t>
  </si>
  <si>
    <t>Bokun, Ms.  Rebecca E</t>
  </si>
  <si>
    <t>Ainsley, Ms.  Katie M.</t>
  </si>
  <si>
    <t>Foster, Ms.  Elizabeth A.</t>
  </si>
  <si>
    <t>Overpeck, Ms.  Sarah</t>
  </si>
  <si>
    <t>Levine, Ms.  Annie J.</t>
  </si>
  <si>
    <t>Jean, Ms.  Annie</t>
  </si>
  <si>
    <t>Wild, Ms.  Lindsey</t>
  </si>
  <si>
    <t>Tabor, Ms.  Laura</t>
  </si>
  <si>
    <t>Steffen, Ms.  Amy T</t>
  </si>
  <si>
    <t>Tadich, Ms.  Katarina D</t>
  </si>
  <si>
    <t>Christenson, Mr.  B.j.</t>
  </si>
  <si>
    <t>Shell, Ms.  Alison</t>
  </si>
  <si>
    <t>Rao, Mr.  Neil K.</t>
  </si>
  <si>
    <t>Myers, Mrs.  Anne Hunter</t>
  </si>
  <si>
    <t>McLean, Ms.  Sandra</t>
  </si>
  <si>
    <t>Gomez, Mr.  Robert</t>
  </si>
  <si>
    <t>Hemingway, Mr.  Rodney</t>
  </si>
  <si>
    <t>Pett, Mr.  Carl R</t>
  </si>
  <si>
    <t>Meingast, Mr.  Maximilian</t>
  </si>
  <si>
    <t>McCarthy, Mr.  Erik</t>
  </si>
  <si>
    <t>Boyle, Mr.  Christopher</t>
  </si>
  <si>
    <t>Gundersen, Mr.  Eirik</t>
  </si>
  <si>
    <t>Wolswinkel, Mr.  Rik</t>
  </si>
  <si>
    <t>Bomberger, Mr.  Matthew R</t>
  </si>
  <si>
    <t>Roy, Mr.  Daniel G</t>
  </si>
  <si>
    <t>Lapierre, Mr.  Yannick</t>
  </si>
  <si>
    <t>Beaty, Mr.  Sean R</t>
  </si>
  <si>
    <t>Hammer, Mr.  Peter</t>
  </si>
  <si>
    <t>Randolph, Ms.  Sara A.</t>
  </si>
  <si>
    <t>Masterson, Ms.  Erin C.</t>
  </si>
  <si>
    <t>Friess, Mr.  Thibaud</t>
  </si>
  <si>
    <t>Mantoni, Ms.  Lisa</t>
  </si>
  <si>
    <t>Bodeen, Ms.  Gretchen K.</t>
  </si>
  <si>
    <t>McPherson, Ms.  Martina</t>
  </si>
  <si>
    <t>Palko, Mr.  Dustin J</t>
  </si>
  <si>
    <t>Breathitt, Ms.  Kelsey</t>
  </si>
  <si>
    <t>Evora, Mr.  Daniel V.</t>
  </si>
  <si>
    <t>Fischer, Ms.  Saeger</t>
  </si>
  <si>
    <t>Deba, Ms.  Buzunesh</t>
  </si>
  <si>
    <t>Leloup, Ms.  Mirte</t>
  </si>
  <si>
    <t>Labare, Ms.  Megan</t>
  </si>
  <si>
    <t>Arouca, Ms.  Kerry A.</t>
  </si>
  <si>
    <t>Reese, Ms.  Kristin</t>
  </si>
  <si>
    <t>McCloskey, Mr.  Christopher R.</t>
  </si>
  <si>
    <t>Tedsen, Mrs.  Elizabeth A</t>
  </si>
  <si>
    <t>Koehlinger, Mr.  Andrew</t>
  </si>
  <si>
    <t>Pielechaty, Ms.  Dawn M.</t>
  </si>
  <si>
    <t>Korhonen, Mr.  Jonathan P</t>
  </si>
  <si>
    <t>Kehr, Mrs.  Gina</t>
  </si>
  <si>
    <t>Montagna, Mr.  Dino</t>
  </si>
  <si>
    <t>M√ºller, Mr.  Jan</t>
  </si>
  <si>
    <t>Baker, Mr.  Jonathan E.</t>
  </si>
  <si>
    <t>Sidebottom, Mr.  Mark A</t>
  </si>
  <si>
    <t>Johnson, Mrs.  Mary</t>
  </si>
  <si>
    <t>Morris, Mr.  Samuel</t>
  </si>
  <si>
    <t>Chaisson, Mr.  Stan J</t>
  </si>
  <si>
    <t>Pigott, Mrs.  Jessica L.</t>
  </si>
  <si>
    <t>Cochrane, Ms.  Krysta</t>
  </si>
  <si>
    <t>Armitage, Mrs.  Natascia</t>
  </si>
  <si>
    <t>Shen, Ms.  Jenny</t>
  </si>
  <si>
    <t>O'Kelly, Mr.  Brian</t>
  </si>
  <si>
    <t>Huff, Ms.  Monica</t>
  </si>
  <si>
    <t>Dye, Mr.  Tyler</t>
  </si>
  <si>
    <t>Willard, Ms.  Kelly C</t>
  </si>
  <si>
    <t>D'Addario, Mrs.  Emily</t>
  </si>
  <si>
    <t>Buchanan, Mr.  James V</t>
  </si>
  <si>
    <t>Clark, Ms.  Angie</t>
  </si>
  <si>
    <t>Waterson, Mr.  Michael J.</t>
  </si>
  <si>
    <t>Piras, Ms.  Sabina</t>
  </si>
  <si>
    <t>Olson, Ms.  Amy C</t>
  </si>
  <si>
    <t>Manfredi, Ms.  Victoria U</t>
  </si>
  <si>
    <t>Landberg, Ms.  Amelia B</t>
  </si>
  <si>
    <t>Flynn, Ms.  Jackie J</t>
  </si>
  <si>
    <t>Bishop, Mr.  Justin</t>
  </si>
  <si>
    <t>Devitt, Ms.  Kerry</t>
  </si>
  <si>
    <t>Lynch, Ms.  Cindy G.</t>
  </si>
  <si>
    <t>Tramontano, Mr.  Gennaro</t>
  </si>
  <si>
    <t>Davidson, Mr.  Terry</t>
  </si>
  <si>
    <t>Burke, Mr.  Patrick J</t>
  </si>
  <si>
    <t>McGraw, Ms.  Keara</t>
  </si>
  <si>
    <t>Fellure, Ms.  Nicole</t>
  </si>
  <si>
    <t>Sanford, Mrs.  Katena</t>
  </si>
  <si>
    <t>Wrenn, Ms.  Bean K.</t>
  </si>
  <si>
    <t>Lindsey, Mr.  Brian</t>
  </si>
  <si>
    <t>Krueger, Mr.  Jan-Patrick</t>
  </si>
  <si>
    <t>Babler, Mr.  Jesse J</t>
  </si>
  <si>
    <t>Brezenski, Ms.  Lindsey M</t>
  </si>
  <si>
    <t>Marschner, Ms.  Marguerite K.</t>
  </si>
  <si>
    <t>King, Mr.  Travis</t>
  </si>
  <si>
    <t>Montez, Mr.  Ricky</t>
  </si>
  <si>
    <t>Campbell, Mrs.  Colleen L.</t>
  </si>
  <si>
    <t>Hurt, Mr.  Charlie A</t>
  </si>
  <si>
    <t>Garey, Mr.  Rick</t>
  </si>
  <si>
    <t>Reddy, Ms.  Lauren C</t>
  </si>
  <si>
    <t>Mueller, Mr.  Daniel</t>
  </si>
  <si>
    <t>Julia, Mr.  Jaime</t>
  </si>
  <si>
    <t>Uribe, Mr.  Erik R</t>
  </si>
  <si>
    <t>Hand, Ms.  Katie</t>
  </si>
  <si>
    <t>Petersen, Mr.  Thomas A</t>
  </si>
  <si>
    <t>Mac-Thiong, Mr.  Jean-Marc</t>
  </si>
  <si>
    <t>Walker, Ms.  Kerry L</t>
  </si>
  <si>
    <t>Steidl, Mr.  Ulrich</t>
  </si>
  <si>
    <t>Rose, Mr.  Justin P</t>
  </si>
  <si>
    <t>Alderfer, Ms.  Hannah E.</t>
  </si>
  <si>
    <t>Ryland, Mr.  David</t>
  </si>
  <si>
    <t>Bethea, Mr.  Jim</t>
  </si>
  <si>
    <t>Kelly, Mr.  Joseph P</t>
  </si>
  <si>
    <t>Blois, Mr.  Michael</t>
  </si>
  <si>
    <t>Dayton, Ms.  Gina M</t>
  </si>
  <si>
    <t>Cloud, Ms.  Shantel C.</t>
  </si>
  <si>
    <t>Betournay, Mr.  Brian</t>
  </si>
  <si>
    <t>Temple, Mr.  Brian</t>
  </si>
  <si>
    <t>Rollie, Ms.  Jessica R</t>
  </si>
  <si>
    <t>Roybal, Mrs.  Robyn</t>
  </si>
  <si>
    <t>Turgeon, Ms.  Ashley</t>
  </si>
  <si>
    <t>Deingenis, Ms.  Dana</t>
  </si>
  <si>
    <t>Hodge, Ms.  Jessica F.</t>
  </si>
  <si>
    <t>Gibbs, Ms.  Lindsey</t>
  </si>
  <si>
    <t>Trom, Ms.  Kelly A</t>
  </si>
  <si>
    <t>Sizer, Ms.  Brooke E</t>
  </si>
  <si>
    <t>Ellison, Ms.  Katelyn E.</t>
  </si>
  <si>
    <t>Sulkowski, Mr.  Adam</t>
  </si>
  <si>
    <t>Maringo, Ms.  Dana</t>
  </si>
  <si>
    <t>Lattin, Mr.  Eric W</t>
  </si>
  <si>
    <t>Deblander, Mr.  Matthew D</t>
  </si>
  <si>
    <t>O'Neill, Mr.  Eoghan</t>
  </si>
  <si>
    <t>Davis, Ms.  Pamela W</t>
  </si>
  <si>
    <t>Stanek, Ms.  Lindsey M.</t>
  </si>
  <si>
    <t>Harris, Ms.  Kassie</t>
  </si>
  <si>
    <t>Manning, Mr.  Matthew</t>
  </si>
  <si>
    <t>Barrera Munoz, Mr.  Ruben Dario</t>
  </si>
  <si>
    <t>Schauwaers, Mr.  Kevin</t>
  </si>
  <si>
    <t>Hartman, Ms.  Lindsay M</t>
  </si>
  <si>
    <t>Fire, Mrs.  Amanda</t>
  </si>
  <si>
    <t>Waliaula, Mr.  James</t>
  </si>
  <si>
    <t>Blackshear, Mr.  Samuel H.</t>
  </si>
  <si>
    <t>Nettik, Ms.  Jenni</t>
  </si>
  <si>
    <t>Novales, Mr.  Estuardo F</t>
  </si>
  <si>
    <t>Rosauer, Mr.  Brett</t>
  </si>
  <si>
    <t>Ryder, Ms.  Sharon E.</t>
  </si>
  <si>
    <t>Larsen, Mr.  Jacob Waiver</t>
  </si>
  <si>
    <t>Keate, Mr.  Scott</t>
  </si>
  <si>
    <t>Williams, Ms.  Brooke S.</t>
  </si>
  <si>
    <t>Starosciak, Ms.  Kaye A.</t>
  </si>
  <si>
    <t>Smith, Ms.  Carolyn</t>
  </si>
  <si>
    <t>Henderson, Mr.  Daniel C.</t>
  </si>
  <si>
    <t>Winkelman, Mrs.  Laurie A</t>
  </si>
  <si>
    <t>Monette, Ms.  Nicole</t>
  </si>
  <si>
    <t>Kramer, Ms.  Shelby</t>
  </si>
  <si>
    <t>Goldstein, Ms.  Allison</t>
  </si>
  <si>
    <t>Gonzalez, Ms.  Leticia</t>
  </si>
  <si>
    <t>Barrett, Mr.  John S.</t>
  </si>
  <si>
    <t>Irwin, Ms.  April</t>
  </si>
  <si>
    <t>Glenn, Ms.  Ashley N.</t>
  </si>
  <si>
    <t>O'Meara, Ms.  Madeleine</t>
  </si>
  <si>
    <t>Budrow, Ms.  Nelly S</t>
  </si>
  <si>
    <t>Anderson, Ms.  Meredith S</t>
  </si>
  <si>
    <t>Douglas, Mr.  Kevin</t>
  </si>
  <si>
    <t>Tecklenburg, Ms.  Lisa</t>
  </si>
  <si>
    <t>Baker, Ms.  Katherine A</t>
  </si>
  <si>
    <t>Schenck, Mr.  Steve</t>
  </si>
  <si>
    <t>Johnson, Ms.  Kate L.</t>
  </si>
  <si>
    <t>Blendell, Ms.  Beth</t>
  </si>
  <si>
    <t>Parodi, Ms.  Katharine</t>
  </si>
  <si>
    <t>Morgan, Ms.  Heather L</t>
  </si>
  <si>
    <t>Linden, Ms.  Desiree</t>
  </si>
  <si>
    <t>Horning, Mr.  Peter B.</t>
  </si>
  <si>
    <t>Goode, Mr.  Adam</t>
  </si>
  <si>
    <t>Doden, Mr.  Jeremy J</t>
  </si>
  <si>
    <t>Groff, Mr.  Adam C</t>
  </si>
  <si>
    <t>Kuehler, Mr.  Jon</t>
  </si>
  <si>
    <t>Daniels, Mr.  Steven J</t>
  </si>
  <si>
    <t>Gibby, Ms.  Jessica P.</t>
  </si>
  <si>
    <t>Busa, Ms.  Ashley</t>
  </si>
  <si>
    <t>Moyo, Mr.  Arturo H.</t>
  </si>
  <si>
    <t>Horn, Mr.  Ketil</t>
  </si>
  <si>
    <t>Bien, Ms.  Katie</t>
  </si>
  <si>
    <t>O'Connor, Ms.  Christi</t>
  </si>
  <si>
    <t>Ash, Mr.  Alan</t>
  </si>
  <si>
    <t>Do Prado, Mr.  Edivaldo B. Sr.</t>
  </si>
  <si>
    <t>Phillips, Ms.  Eve</t>
  </si>
  <si>
    <t>Kelly, Mr.  Devin</t>
  </si>
  <si>
    <t>Dever, Mr.  Shaun R</t>
  </si>
  <si>
    <t>Horvath, Mr.  Adrian</t>
  </si>
  <si>
    <t>Danner, Mr.  Andrew</t>
  </si>
  <si>
    <t>Weiss, Ms.  Mallory</t>
  </si>
  <si>
    <t>D'Andrea, Mr.  Shawn E</t>
  </si>
  <si>
    <t>Olesky, Ms.  Sarah E</t>
  </si>
  <si>
    <t>Whitcraft, Mr.  Josh</t>
  </si>
  <si>
    <t>Salazar, Mr.  Johann A</t>
  </si>
  <si>
    <t>Todd, Ms.  Robin M.</t>
  </si>
  <si>
    <t>Pond, Mr.  Kyle K</t>
  </si>
  <si>
    <t>Egan, Ms.  Alison</t>
  </si>
  <si>
    <t>Bersani, Mr.  Michael A.</t>
  </si>
  <si>
    <t>Creech, Mr.  Byron A</t>
  </si>
  <si>
    <t>Sudres, Ms.  Carine A</t>
  </si>
  <si>
    <t>Couture, Mr.  Nathaniel</t>
  </si>
  <si>
    <t>Willard, Ms.  Lindsay A.</t>
  </si>
  <si>
    <t>Patronick, Mr.  Justin R</t>
  </si>
  <si>
    <t>Depasquale, Ms.  Casey</t>
  </si>
  <si>
    <t>Lavergne, Ms.  Amanda L</t>
  </si>
  <si>
    <t>Kawakami, Ms.  Ayako N.</t>
  </si>
  <si>
    <t>Gonsalves, Ms.  Emilee</t>
  </si>
  <si>
    <t>Peck, Mr.  Stephen M</t>
  </si>
  <si>
    <t>Aure, Ms.  Annemarie A</t>
  </si>
  <si>
    <t>Mattingly, Ms.  Ashley R</t>
  </si>
  <si>
    <t>Stelpflug, Ms.  Leslie A</t>
  </si>
  <si>
    <t>Sanchez Antognini, Mr.  Mauricio J. Sr.</t>
  </si>
  <si>
    <t>Condon, Mr.  Kieran</t>
  </si>
  <si>
    <t>Magato, Ms.  Elizabeth A</t>
  </si>
  <si>
    <t>Dombrowski, Mr.  Zeke M.</t>
  </si>
  <si>
    <t>Ohara, Mr.  Chip</t>
  </si>
  <si>
    <t>Cifuentes Fetiva, Mr.  Miguel Angel Sr.</t>
  </si>
  <si>
    <t>Keno, Mr.  Brian</t>
  </si>
  <si>
    <t>Bruce, Ms.  Meghan</t>
  </si>
  <si>
    <t>Lorch, Ms.  Meredith L.</t>
  </si>
  <si>
    <t>Sullivan, Mrs.  Millicent M</t>
  </si>
  <si>
    <t>Cave, Ms.  Kathleen</t>
  </si>
  <si>
    <t>Gudenkauf, Ms.  Kimberly K</t>
  </si>
  <si>
    <t>Thomas, Mr.  Justin C</t>
  </si>
  <si>
    <t>Holley, Mr.  Tristan P.</t>
  </si>
  <si>
    <t>Kemble, Ms.  Traci A</t>
  </si>
  <si>
    <t>Bentley, Mr.  Justin P</t>
  </si>
  <si>
    <t>Jones, Mr.  Logan M</t>
  </si>
  <si>
    <t>Tremblay, Mr.  Sebastien</t>
  </si>
  <si>
    <t>Bellucci, Ms.  Tiffany A</t>
  </si>
  <si>
    <t>Collins, Mr.  Matthew</t>
  </si>
  <si>
    <t>Gillman, Mr.  Luke</t>
  </si>
  <si>
    <t>West, Ms.  Leigh</t>
  </si>
  <si>
    <t>Chida, Mr.  Yosuke</t>
  </si>
  <si>
    <t>Reisenauer, Mr.  Matthew</t>
  </si>
  <si>
    <t>Rosenberg-Wohl, Mr.  Jacob</t>
  </si>
  <si>
    <t>Theriault, Ms.  Jodi</t>
  </si>
  <si>
    <t>Manuel, Ms.  Lauren</t>
  </si>
  <si>
    <t>Demko, Ms.  Misti C</t>
  </si>
  <si>
    <t>Battaglia, Ms.  Angela J</t>
  </si>
  <si>
    <t>Follo, Mr.  Jonathan D.</t>
  </si>
  <si>
    <t>Barana, Ms.  Victoria</t>
  </si>
  <si>
    <t>Lysaght, Mr.  Adrian R.</t>
  </si>
  <si>
    <t>Chalmers, Mr.  Andrew</t>
  </si>
  <si>
    <t>Phillippi, Mr.  Jason A.</t>
  </si>
  <si>
    <t>MacPherson, Ms.  Rachel</t>
  </si>
  <si>
    <t>Delfidio, Ms.  Susan</t>
  </si>
  <si>
    <t>Cummings, Mr.  Cameron M.</t>
  </si>
  <si>
    <t>Schroegel, Ms.  Claudia A.</t>
  </si>
  <si>
    <t>Williams, Ms.  Kate</t>
  </si>
  <si>
    <t>Casey, Ms.  Nicole M.</t>
  </si>
  <si>
    <t>Randall, Mr.  Jack</t>
  </si>
  <si>
    <t>Doyon, Mr.  Gregory</t>
  </si>
  <si>
    <t>Sankey, Ms.  Rebecca</t>
  </si>
  <si>
    <t>Stilgenbauer, Mr.  Adam</t>
  </si>
  <si>
    <t>Jaskiewicz, Mr.  Ryan</t>
  </si>
  <si>
    <t>Deppen, Ms.  Jackie K.</t>
  </si>
  <si>
    <t>Hine, Mr.  Chris</t>
  </si>
  <si>
    <t>Mathews, Mr.  Tyler C</t>
  </si>
  <si>
    <t>Yabu, Ms.  Yoshie</t>
  </si>
  <si>
    <t>Strang, Ms.  Lauren A</t>
  </si>
  <si>
    <t>Frank, Mr.  Mason D.</t>
  </si>
  <si>
    <t>Shanley, Mr.  Ryan</t>
  </si>
  <si>
    <t>Mancebo Garcia, Mr.  Arturo</t>
  </si>
  <si>
    <t>Keehan, Mr.  Jake</t>
  </si>
  <si>
    <t>Mahaney, Ms.  Sarah E</t>
  </si>
  <si>
    <t>Nolan, Ms.  Alison L.</t>
  </si>
  <si>
    <t>Sobrino, Ms.  Karen A.</t>
  </si>
  <si>
    <t>Gennaro, Mr.  Thomas R. Jr.</t>
  </si>
  <si>
    <t>Mayer, Ms.  Stephanie W.</t>
  </si>
  <si>
    <t>Becker, Mr.  Ezra</t>
  </si>
  <si>
    <t>Moore, Mr.  Jim</t>
  </si>
  <si>
    <t>Platt, Mr.  Ari L.</t>
  </si>
  <si>
    <t>Brodeur, Ms.  Fanny</t>
  </si>
  <si>
    <t>Knight Pech, Ms.  Heather</t>
  </si>
  <si>
    <t>Richter, Mr.  Peter W. Sr.</t>
  </si>
  <si>
    <t>Jubinski, Ms.  Catherine A</t>
  </si>
  <si>
    <t>Wall, Ms.  Kelly A</t>
  </si>
  <si>
    <t>McKay, Ms.  Janel N.</t>
  </si>
  <si>
    <t>Oh, Ms.  Yann Kai</t>
  </si>
  <si>
    <t>Kessell, Mr.  Zachary R.</t>
  </si>
  <si>
    <t>Hidalgo Zambrano, Mr.  Alejandro Sr.</t>
  </si>
  <si>
    <t>Caprario, Mr.  Nicholas R.</t>
  </si>
  <si>
    <t>Ryan, Mr.  Paul</t>
  </si>
  <si>
    <t>Hoffman, Mr.  Michael D</t>
  </si>
  <si>
    <t>Wong, Ms.  Marina</t>
  </si>
  <si>
    <t>Lea, Ms.  Caroline</t>
  </si>
  <si>
    <t>Patterson, Mr.  Ross P</t>
  </si>
  <si>
    <t>Quigley, Ms.  Aoife</t>
  </si>
  <si>
    <t>Korir, Mr.  Wesley</t>
  </si>
  <si>
    <t>Downs, Ms.  Rebecca J</t>
  </si>
  <si>
    <t>Young, Mr.  Barry P.</t>
  </si>
  <si>
    <t>Zywek, Mr.  Maciej</t>
  </si>
  <si>
    <t>Faulkner, Mr.  Jerry D.</t>
  </si>
  <si>
    <t>Erspamer, Mr.  Eric A.</t>
  </si>
  <si>
    <t>Campbell, Ms.  Cathi</t>
  </si>
  <si>
    <t>Addison, Mr.  Alex M</t>
  </si>
  <si>
    <t>Wu, Mr.  Liang</t>
  </si>
  <si>
    <t>Millett, Ms.  Lexy</t>
  </si>
  <si>
    <t>Bosl, Mr.  Michael</t>
  </si>
  <si>
    <t>Goldberg, Mr.  Samuel L</t>
  </si>
  <si>
    <t>Kelley, Mr.  Spencer A.</t>
  </si>
  <si>
    <t>Johnston, Mrs.  Rochelle</t>
  </si>
  <si>
    <t>Keating, Ms.  Paula</t>
  </si>
  <si>
    <t>Duhon, Mrs.  Madeline E.</t>
  </si>
  <si>
    <t>Briseno, Ms.  Maria Isabel</t>
  </si>
  <si>
    <t>Besse, Mr.  Arthur M.</t>
  </si>
  <si>
    <t>Shillings, Mr.  Joseph R.</t>
  </si>
  <si>
    <t>Tate, Ms.  Sachiko</t>
  </si>
  <si>
    <t>Arsenault, Mr.  Christopher</t>
  </si>
  <si>
    <t>Hengoed, Mr.  Joseph</t>
  </si>
  <si>
    <t>Aller, Mr.  Lawrence</t>
  </si>
  <si>
    <t>Pisano, Mrs.  Katie</t>
  </si>
  <si>
    <t>Sanca, Mr.  Ruben</t>
  </si>
  <si>
    <t>Bond, Ms.  Sarah</t>
  </si>
  <si>
    <t>Carron, Mrs.  Angela R.</t>
  </si>
  <si>
    <t>Ellwanger, Mr.  Chatham</t>
  </si>
  <si>
    <t>Hanson, Mr.  Derek</t>
  </si>
  <si>
    <t>Tucker, Mr.  Kalvin J.</t>
  </si>
  <si>
    <t>Counts, Mr.  Dave</t>
  </si>
  <si>
    <t>Carson, Ms.  Barbara G.</t>
  </si>
  <si>
    <t>Haines, Mr.  Skylar</t>
  </si>
  <si>
    <t>Schnabel, Mr.  Nick</t>
  </si>
  <si>
    <t>Thind, Mr.  Sunny S</t>
  </si>
  <si>
    <t>Simon, Mrs.  Anne-Marie</t>
  </si>
  <si>
    <t>Arciniaga, Mr.  Nicholas</t>
  </si>
  <si>
    <t>Ryan, Mr.  Scott M.</t>
  </si>
  <si>
    <t>Lizak, Ms.  Marisa A</t>
  </si>
  <si>
    <t>Howery, Ms.  Katie</t>
  </si>
  <si>
    <t>Crain, Ms.  Amy L</t>
  </si>
  <si>
    <t>Hotze, Ms.  Jenna M</t>
  </si>
  <si>
    <t>Chauhan, Ms.  Elizabeth M.</t>
  </si>
  <si>
    <t>Raab, Mr.  Lyazid</t>
  </si>
  <si>
    <t>McKown, Ms.  Lindsey A.</t>
  </si>
  <si>
    <t>Schiemann, Mr.  Chris</t>
  </si>
  <si>
    <t>Cress, Ms.  Jennifer A</t>
  </si>
  <si>
    <t>Mawson, Mr.  Leif S.</t>
  </si>
  <si>
    <t>Wigginton, Ms.  Stephanie A</t>
  </si>
  <si>
    <t>Wang, Mr.  Bo</t>
  </si>
  <si>
    <t>Schroeder, Ms.  Leah</t>
  </si>
  <si>
    <t>Leonard, Ms.  Kara Lynne</t>
  </si>
  <si>
    <t>Tissue, Mr.  Jeffrey</t>
  </si>
  <si>
    <t>Wood, Mr.  Justin</t>
  </si>
  <si>
    <t>Denny, Ms.  Emily</t>
  </si>
  <si>
    <t>Testa, Ms.  Rebecca</t>
  </si>
  <si>
    <t>Mooney, Mrs.  Allie</t>
  </si>
  <si>
    <t>Buchholtz, Ms.  Trasi</t>
  </si>
  <si>
    <t>Hoyt, Mr.  Kevin</t>
  </si>
  <si>
    <t>Cabada, Mr.  Fernando</t>
  </si>
  <si>
    <t>Lobaciute, Ms.  Ieva</t>
  </si>
  <si>
    <t>Dawes, Mr.  Chris</t>
  </si>
  <si>
    <t>Deppen, Mr.  Drew L.</t>
  </si>
  <si>
    <t>Oberndorfer, Ms.  Christina</t>
  </si>
  <si>
    <t>Hetherington, Mr.  Alexander G</t>
  </si>
  <si>
    <t>Murray, Ms.  Meaghan</t>
  </si>
  <si>
    <t>Higden, Ms.  Kristin</t>
  </si>
  <si>
    <t>Rediger, Ms.  Andrea K.</t>
  </si>
  <si>
    <t>Huff, Ms.  Kris</t>
  </si>
  <si>
    <t>Hall, Mr.  Alden W</t>
  </si>
  <si>
    <t>Grise, Ms.  Suzanne M</t>
  </si>
  <si>
    <t>Skildum, Ms.  Heidi Z.</t>
  </si>
  <si>
    <t>Yang, Ms.  Carolyn</t>
  </si>
  <si>
    <t>Fischer-Daly, Ms.  Sabine</t>
  </si>
  <si>
    <t>Asher, Mr.  Bobby</t>
  </si>
  <si>
    <t>Zhou, Mr.  Fan</t>
  </si>
  <si>
    <t>Rudder, Mrs.  Rachel M</t>
  </si>
  <si>
    <t>Cartmell, Mr.  Greg</t>
  </si>
  <si>
    <t>Troland, Mr.  Dan</t>
  </si>
  <si>
    <t>Hall, Ms.  Jennifer A</t>
  </si>
  <si>
    <t>Berg, Mrs.  Jessica</t>
  </si>
  <si>
    <t>Engtrakul, Mr.  Chaiwat</t>
  </si>
  <si>
    <t>Leonhardt, Ms.  Kerri</t>
  </si>
  <si>
    <t>Goetz, Ms.  Lisa</t>
  </si>
  <si>
    <t>Cacharelis, Mr.  Nicholas G</t>
  </si>
  <si>
    <t>Kariolis, Mr.  Vasilis S</t>
  </si>
  <si>
    <t>Zelwin, Mr.  Michael P</t>
  </si>
  <si>
    <t>Barry, Ms.  Colleen C.</t>
  </si>
  <si>
    <t>Bannon, Mrs.  Annika</t>
  </si>
  <si>
    <t>Chang, Ms.  Kelly</t>
  </si>
  <si>
    <t>Vetter, Mr.  Nicholas C.</t>
  </si>
  <si>
    <t>Jablonski, Mrs.  Kelly K</t>
  </si>
  <si>
    <t>Jakubowitch, Mr.  Andrew</t>
  </si>
  <si>
    <t>Altshuler, Ms.  Hannah</t>
  </si>
  <si>
    <t>Ugarte, Mr.  Patricio Sr.</t>
  </si>
  <si>
    <t>Tusso, Mr.  Robert B</t>
  </si>
  <si>
    <t>Johnson, Mr.  Benjamin M</t>
  </si>
  <si>
    <t>Landry, Mr.  Robert</t>
  </si>
  <si>
    <t>McDonald, Mr.  Eric R.</t>
  </si>
  <si>
    <t>Dunlap, Mr.  Matthew</t>
  </si>
  <si>
    <t>Larue, Mr.  Bob R</t>
  </si>
  <si>
    <t>Hodge, Ms.  Stephanie J.</t>
  </si>
  <si>
    <t>Marcus, Mr.  Jake</t>
  </si>
  <si>
    <t>Daubert, Ms.  Alison L.</t>
  </si>
  <si>
    <t>Close, Ms.  Lindsay M</t>
  </si>
  <si>
    <t>Roels, Mr.  Guillaume</t>
  </si>
  <si>
    <t>Venosky, Ms.  Kaylee</t>
  </si>
  <si>
    <t>Gosnell, Ms.  Theresa</t>
  </si>
  <si>
    <t>Chewning-Kulick, Mr.  Travis G.</t>
  </si>
  <si>
    <t>McCarron, Ms.  Emma L.</t>
  </si>
  <si>
    <t>Manion, Ms.  Linda</t>
  </si>
  <si>
    <t>Strong, Mr.  Owen R</t>
  </si>
  <si>
    <t>Leblanc, Mr.  Jacob</t>
  </si>
  <si>
    <t>Palmer, Ms.  Jacqueline</t>
  </si>
  <si>
    <t>Shen, Mr.  Yefeng</t>
  </si>
  <si>
    <t>Goldsby, Mr.  Thomas J</t>
  </si>
  <si>
    <t>Whitney, Mr.  Ken</t>
  </si>
  <si>
    <t>Mahoney, Ms.  Annie E</t>
  </si>
  <si>
    <t>McCracken, Mrs.  Noel K.</t>
  </si>
  <si>
    <t>Spewak, Mr.  Mark S</t>
  </si>
  <si>
    <t>Cottini, Ms.  Federica</t>
  </si>
  <si>
    <t>Findlay, Ms.  Pamela L</t>
  </si>
  <si>
    <t>Strasburg, Mr.  Andrew W.</t>
  </si>
  <si>
    <t>Adams, Mr.  Randall</t>
  </si>
  <si>
    <t>Deeter, Ms.  Tracy L</t>
  </si>
  <si>
    <t>Arpin, Ms.  Azelie</t>
  </si>
  <si>
    <t>Schoeneck, Ms.  Monica M.</t>
  </si>
  <si>
    <t>Mueller, Ms.  Katarina K.</t>
  </si>
  <si>
    <t>Willits, Ms.  Jamie L.</t>
  </si>
  <si>
    <t>Syring, Mr.  Brian</t>
  </si>
  <si>
    <t>Strike, Ms.  Stacey L.</t>
  </si>
  <si>
    <t>Hennigar, Mr.  Stephen</t>
  </si>
  <si>
    <t>May, Mr.  Joshua</t>
  </si>
  <si>
    <t>Metcalf, Mr.  Josh</t>
  </si>
  <si>
    <t>Tiska, Ms.  Heather</t>
  </si>
  <si>
    <t>McDonough, Mr.  James C.</t>
  </si>
  <si>
    <t>Fairley, Ms.  Kim</t>
  </si>
  <si>
    <t>Barnett, Ms.  Marie E.</t>
  </si>
  <si>
    <t>Piasta, Mr.  Dariusz</t>
  </si>
  <si>
    <t>Mueller, Ms.  Jessica E.</t>
  </si>
  <si>
    <t>Olsen, Ms.  Kristen</t>
  </si>
  <si>
    <t>De Jesus, Mr.  Jose Guadalupe P. Sr.</t>
  </si>
  <si>
    <t>Bartus, Ms.  Cynthia</t>
  </si>
  <si>
    <t>Stevens, Mr.  Tyler</t>
  </si>
  <si>
    <t>Rich, Ms.  Holly J</t>
  </si>
  <si>
    <t>Fayter, Ms.  Kristen</t>
  </si>
  <si>
    <t>Parise, Mr.  Thomas</t>
  </si>
  <si>
    <t>Andrew, Ms.  Tricity M</t>
  </si>
  <si>
    <t>Gryniewicz, Ms.  Sarah A</t>
  </si>
  <si>
    <t>Panora, Ms.  Lisa M.</t>
  </si>
  <si>
    <t>Woodward, Ms.  Tracy A.</t>
  </si>
  <si>
    <t>Lambe, Mr.  Patrick</t>
  </si>
  <si>
    <t>Casto, Mr.  Trent</t>
  </si>
  <si>
    <t>Martelli, Ms.  Julie</t>
  </si>
  <si>
    <t>Naskret, Mr.  Sawomir</t>
  </si>
  <si>
    <t>Morgan, Ms.  Micah</t>
  </si>
  <si>
    <t>Maloney, Ms.  Kelly H.</t>
  </si>
  <si>
    <t>Amherst, Ms.  Lindsay M.</t>
  </si>
  <si>
    <t>Davenport, Mr.  Austen G</t>
  </si>
  <si>
    <t>Johansen, Mr.  Tory J.</t>
  </si>
  <si>
    <t>Bond, Mr.  Robert J.</t>
  </si>
  <si>
    <t>Reilly, Ms.  Steph</t>
  </si>
  <si>
    <t>Chandler, Ms.  Kate</t>
  </si>
  <si>
    <t>Kaufmann, Ms.  Kristina</t>
  </si>
  <si>
    <t>Barnes-Zurkinden, Ms.  Flo</t>
  </si>
  <si>
    <t>Wolter, Mrs.  Sarah P.</t>
  </si>
  <si>
    <t>Pearson, Ms.  Anabel</t>
  </si>
  <si>
    <t>Thomas, Mr.  Ian</t>
  </si>
  <si>
    <t>Leon, Mr.  Alex</t>
  </si>
  <si>
    <t>Marriott, Mr.  Richard J</t>
  </si>
  <si>
    <t>Wilkins, Ms.  Jacqueline N.</t>
  </si>
  <si>
    <t>Saiter, Ms.  Cindy</t>
  </si>
  <si>
    <t>Winrow, Ms.  Marcia</t>
  </si>
  <si>
    <t>Gries, Ms.  Samantha R.</t>
  </si>
  <si>
    <t>Strohschein, Ms.  Katie</t>
  </si>
  <si>
    <t>Berger, Mr.  John P</t>
  </si>
  <si>
    <t>Coogan, Ms.  Rachel</t>
  </si>
  <si>
    <t>Gagnon, Ms.  Isabelle</t>
  </si>
  <si>
    <t>Pearson, Mr.  Neil</t>
  </si>
  <si>
    <t>Brian, Mr.  Tom</t>
  </si>
  <si>
    <t>Brown, Mr.  Nathan</t>
  </si>
  <si>
    <t>Fox, Mrs.  Kelli N</t>
  </si>
  <si>
    <t>Traver, Mr.  Scott M.</t>
  </si>
  <si>
    <t>Quick, Mr.  Grant A</t>
  </si>
  <si>
    <t>Scott, Mr.  Jonathan C</t>
  </si>
  <si>
    <t>Theriot, Ms.  Rachael M.</t>
  </si>
  <si>
    <t>Michalis, Ms.  Pilar</t>
  </si>
  <si>
    <t>Hall, Mr.  Kyle M</t>
  </si>
  <si>
    <t>Tjong Clemons, Mrs.  Christie</t>
  </si>
  <si>
    <t>Palma, Mr.  David A.</t>
  </si>
  <si>
    <t>Takaoka, Mr.  Masahiro</t>
  </si>
  <si>
    <t>Sherman, Mr.  Logan B.</t>
  </si>
  <si>
    <t>Andre, Ms.  Stephanie L.</t>
  </si>
  <si>
    <t>Switt, Ms.  Angela H</t>
  </si>
  <si>
    <t>Erickson, Ms.  Britt K</t>
  </si>
  <si>
    <t>Miller, Ms.  Joyce R.</t>
  </si>
  <si>
    <t>Whitbeck, Mr.  Ben</t>
  </si>
  <si>
    <t>Auer, Ms.  Sarah M.</t>
  </si>
  <si>
    <t>Attar, Ms.  Sarah</t>
  </si>
  <si>
    <t>Misuraca, Ms.  Katie</t>
  </si>
  <si>
    <t>Spannaus, Ms.  Michaela L</t>
  </si>
  <si>
    <t>Tarbiat, Ms.  Shalaleh</t>
  </si>
  <si>
    <t>Pulkkinen, Ms.  Karen</t>
  </si>
  <si>
    <t>Trnovcova, Ms.  Zuzana</t>
  </si>
  <si>
    <t>Anthony, Mr.  Daniel J.</t>
  </si>
  <si>
    <t>Hetrick, Ms.  Alexandra</t>
  </si>
  <si>
    <t>Stern, Ms.  Jessica</t>
  </si>
  <si>
    <t>Newman, Mr.  Matthew M</t>
  </si>
  <si>
    <t>Reasoner, Ms.  Nadine A.</t>
  </si>
  <si>
    <t>Mone, Mr.  Peter J. Jr.</t>
  </si>
  <si>
    <t>Powers, Ms.  Colleen M</t>
  </si>
  <si>
    <t>Ulery, Ms.  Julie A.</t>
  </si>
  <si>
    <t>Haines, Mr.  Douglas W</t>
  </si>
  <si>
    <t>Airoldi, Ms.  Catherine</t>
  </si>
  <si>
    <t>Mattis, Mr.  James A</t>
  </si>
  <si>
    <t>Cho, Mr.  Youngseong</t>
  </si>
  <si>
    <t>Reumann, Mr.  John</t>
  </si>
  <si>
    <t>Cooper, Mr.  Brandon S.</t>
  </si>
  <si>
    <t>Kennedy, Mr.  Sean P</t>
  </si>
  <si>
    <t>Cichon, Mr.  Scott</t>
  </si>
  <si>
    <t>Maroevic, Mr.  Janez</t>
  </si>
  <si>
    <t>Martin, Mr.  John I. Jr.</t>
  </si>
  <si>
    <t>Schulz, Ms.  Heather</t>
  </si>
  <si>
    <t>Capriolo, Mr.  Michael</t>
  </si>
  <si>
    <t>Borleis, Ms.  Kathleen</t>
  </si>
  <si>
    <t>Kramer, Mr.  Ryan M</t>
  </si>
  <si>
    <t>Conrad, Ms.  Sara</t>
  </si>
  <si>
    <t>Karakoyunlu, Mr.  Deniz</t>
  </si>
  <si>
    <t>Desrosiers, Ms.  Shannon L.</t>
  </si>
  <si>
    <t>O'Mara, Ms.  Kaitlin M.</t>
  </si>
  <si>
    <t>Shabot Marcos, Mr.  Alfredo</t>
  </si>
  <si>
    <t>Comment, Ms.  Kristen</t>
  </si>
  <si>
    <t>Moss, Mr.  Daniel</t>
  </si>
  <si>
    <t>Guzman, Mr.  Jonathan</t>
  </si>
  <si>
    <t>Cox, Mr.  Troy</t>
  </si>
  <si>
    <t>Clash, Mr.  Daniel C</t>
  </si>
  <si>
    <t>Blankenship, Ms.  Lauren</t>
  </si>
  <si>
    <t>Lloyd, Ms.  Jennefer</t>
  </si>
  <si>
    <t>Kong, Ms.  Tracey L.</t>
  </si>
  <si>
    <t>Benson, Ms.  Ashley</t>
  </si>
  <si>
    <t>Huntington, Ms.  Cindy</t>
  </si>
  <si>
    <t>Kendall, Ms.  Esther</t>
  </si>
  <si>
    <t>Gast, Ms.  Jackie</t>
  </si>
  <si>
    <t>Scanlin, Mr.  Timothy P.</t>
  </si>
  <si>
    <t>Philbrook, Ms.  Lauren</t>
  </si>
  <si>
    <t>Cowan, Mr.  Benjamin</t>
  </si>
  <si>
    <t>Sousa, Mr.  Hugo M</t>
  </si>
  <si>
    <t>Stanton, Mr.  Daniel J. Jr.</t>
  </si>
  <si>
    <t>Mollak, Mr.  Justin R</t>
  </si>
  <si>
    <t>Bell, Mr.  Colin</t>
  </si>
  <si>
    <t>Weston, Mr.  Rob</t>
  </si>
  <si>
    <t>Rabuzzi, Mr.  Patrick</t>
  </si>
  <si>
    <t>Hendrix, Mr.  Austin D</t>
  </si>
  <si>
    <t>Van Nielen, Ms.  Brittany</t>
  </si>
  <si>
    <t>Blanton, Mr.  Matthew T</t>
  </si>
  <si>
    <t>Schout, Ms.  Becky G.</t>
  </si>
  <si>
    <t>Schmaltz, Ms.  Virginie</t>
  </si>
  <si>
    <t>Eagen, Ms.  Allison A</t>
  </si>
  <si>
    <t>Rotramel, Ms.  Julie</t>
  </si>
  <si>
    <t>Prevost, Ms.  Katherine</t>
  </si>
  <si>
    <t>Boyd, Mr.  Caleb</t>
  </si>
  <si>
    <t>Dawes, Ms.  Jaime</t>
  </si>
  <si>
    <t>Jennings, Ms.  Hannah</t>
  </si>
  <si>
    <t>Nyambaso, Mr.  Zachariah</t>
  </si>
  <si>
    <t>Shaffer, Ms.  Patricia A</t>
  </si>
  <si>
    <t>Corkum, Mrs.  Elizabeth A.</t>
  </si>
  <si>
    <t>Pedersen, Mr.  Benjamin</t>
  </si>
  <si>
    <t>Melo, Mr.  Breno</t>
  </si>
  <si>
    <t>Sakamoto, Mr.  Takaya</t>
  </si>
  <si>
    <t>McMahon, Mr.  Thomas IV</t>
  </si>
  <si>
    <t>Harris, Mr.  Bradley E</t>
  </si>
  <si>
    <t>Lombardo, Ms.  Megan</t>
  </si>
  <si>
    <t>Bode, Ms.  Ruby J</t>
  </si>
  <si>
    <t>Johnson, Mr.  Bart</t>
  </si>
  <si>
    <t>Norcross, Mr.  Robert A.</t>
  </si>
  <si>
    <t>Lazrus, Mr.  Adam</t>
  </si>
  <si>
    <t>Tsegay, Mr.  Yemane Adhane</t>
  </si>
  <si>
    <t>Schneider, Mr.  Jesse A.</t>
  </si>
  <si>
    <t>Loreto, Mr.  Bird</t>
  </si>
  <si>
    <t>Callahan, Mr.  Patrick M.</t>
  </si>
  <si>
    <t>Timko, Mr.  Kyle</t>
  </si>
  <si>
    <t>Achatz, Mr.  Ryan</t>
  </si>
  <si>
    <t>Horwitz, Mr.  Yuri</t>
  </si>
  <si>
    <t>Gordyan, Mr.  Ryan</t>
  </si>
  <si>
    <t>Hetherington, Ms.  Debbie</t>
  </si>
  <si>
    <t>Thompson, Mr.  Mark D</t>
  </si>
  <si>
    <t>Battoo, Mr.  Christopher</t>
  </si>
  <si>
    <t>Barker, Ms.  Daniell L</t>
  </si>
  <si>
    <t>Saarnilehto, Mr.  Janne</t>
  </si>
  <si>
    <t>Morton, Ms.  Martina</t>
  </si>
  <si>
    <t>Thomas, Ms.  Elizabeth L</t>
  </si>
  <si>
    <t>Hillman, Ms.  Stephanie C.</t>
  </si>
  <si>
    <t>Edwards, Ms.  Katie</t>
  </si>
  <si>
    <t>Bartel, Ms.  Callie</t>
  </si>
  <si>
    <t>Potekhina, Ms.  Inna</t>
  </si>
  <si>
    <t>Kelly, Ms.  Mary K.</t>
  </si>
  <si>
    <t>Lapp, Mr.  Samuel M.</t>
  </si>
  <si>
    <t>Burke, Ms.  Kimberly</t>
  </si>
  <si>
    <t>Barry, Mr.  Tom J.</t>
  </si>
  <si>
    <t>McCormick, Mr.  Zachary</t>
  </si>
  <si>
    <t>McElroy, Mr.  Dane</t>
  </si>
  <si>
    <t>Coffed, Mr.  Dougie J</t>
  </si>
  <si>
    <t>Estes, Mr.  Jeremiah H</t>
  </si>
  <si>
    <t>Miles, Mr.  Ashley J.</t>
  </si>
  <si>
    <t>Zamore, Mr.  Turner J.</t>
  </si>
  <si>
    <t>Donaghy, Mr.  Roger</t>
  </si>
  <si>
    <t>Kennedy, Ms.  Pamela</t>
  </si>
  <si>
    <t>Fiorini, Ms.  Allison M.</t>
  </si>
  <si>
    <t>Alexander, Mrs.  Katherine H.</t>
  </si>
  <si>
    <t>Watkins, Ms.  Robin</t>
  </si>
  <si>
    <t>Cassel, Ms.  Terri</t>
  </si>
  <si>
    <t>Ferguson, Mr.  Eddie</t>
  </si>
  <si>
    <t>O'Sullivan, Ms.  Pamela</t>
  </si>
  <si>
    <t>Chepkirui, Ms.  Joyce</t>
  </si>
  <si>
    <t>Gurney, Ms.  Alison W.</t>
  </si>
  <si>
    <t>Francis, Ms.  Tammara C</t>
  </si>
  <si>
    <t>Gruca, Ms.  Dorota</t>
  </si>
  <si>
    <t>Rojas Alvarez, Mr.  Jose Norberto Sr.</t>
  </si>
  <si>
    <t>Denton, Mr.  Peter</t>
  </si>
  <si>
    <t>Mason, Mr.  Bryant</t>
  </si>
  <si>
    <t>Trout, Ms.  Christina</t>
  </si>
  <si>
    <t>Gilbert, Mr.  John</t>
  </si>
  <si>
    <t>Chong, Mr.  Eduardo</t>
  </si>
  <si>
    <t>Henry, Ms.  Laura M.</t>
  </si>
  <si>
    <t>Brenneman, Mr.  Charlie</t>
  </si>
  <si>
    <t>Kemp, Ms.  Melissa D.</t>
  </si>
  <si>
    <t>Wilson, Mr.  Dan C. Jr.</t>
  </si>
  <si>
    <t>Hillyard, Mr.  Matthew</t>
  </si>
  <si>
    <t>Turner, Mr.  Wesley C.</t>
  </si>
  <si>
    <t>Benestad, Mr.  Christopher</t>
  </si>
  <si>
    <t>Gonzales, Ms.  Jessica</t>
  </si>
  <si>
    <t>Newman, Ms.  Christin</t>
  </si>
  <si>
    <t>Sayre, Ms.  Sara</t>
  </si>
  <si>
    <t>Panke, Ms.  Elizabeth</t>
  </si>
  <si>
    <t>Brennan, Ms.  Margaret P.</t>
  </si>
  <si>
    <t>Ngo, Ms.  Tiffany K</t>
  </si>
  <si>
    <t>Guerdan, Mr.  David M.</t>
  </si>
  <si>
    <t>Shaw, Ms.  Christine E</t>
  </si>
  <si>
    <t>Mills-Honarvar, Ms.  Donna</t>
  </si>
  <si>
    <t>Farvard, Mr.  Rod</t>
  </si>
  <si>
    <t>Kelly, Mr.  Joe</t>
  </si>
  <si>
    <t>Skinner, Ms.  Kayleigh</t>
  </si>
  <si>
    <t>Murphy, Mr.  Lorcan A.</t>
  </si>
  <si>
    <t>Shue, Mr.  Billy</t>
  </si>
  <si>
    <t>Reilly, Mr.  Paul M.</t>
  </si>
  <si>
    <t>Blinn, Ms.  Brenda M.</t>
  </si>
  <si>
    <t>Duyn, Mr.  Jeff H</t>
  </si>
  <si>
    <t>Wardian, Mr.  Michael</t>
  </si>
  <si>
    <t>Heuninck, Mr.  Jan</t>
  </si>
  <si>
    <t>Kipyego, Mr.  Bernard</t>
  </si>
  <si>
    <t>Kuehl, Mr.  Craig</t>
  </si>
  <si>
    <t>Burkholder, Mrs.  Bryn</t>
  </si>
  <si>
    <t>Stadolnik, Mr.  Michael</t>
  </si>
  <si>
    <t>Shields, Mr.  Benjamin</t>
  </si>
  <si>
    <t>Margolis, Mr.  Jay</t>
  </si>
  <si>
    <t>Uffenbeck, Mr.  William</t>
  </si>
  <si>
    <t>Brake, Ms.  Shelley</t>
  </si>
  <si>
    <t>Stepanova, Ms.  Jekaterina</t>
  </si>
  <si>
    <t>Verdi, Mr.  Daniel</t>
  </si>
  <si>
    <t>McLean, Ms.  Pauline</t>
  </si>
  <si>
    <t>Ryan, Ms.  Colleen</t>
  </si>
  <si>
    <t>Mickelson, Ms.  Aleah K</t>
  </si>
  <si>
    <t>Dibaba, Ms.  Mare</t>
  </si>
  <si>
    <t>Shilling, Mr.  Kevin</t>
  </si>
  <si>
    <t>Bashaw, Ms.  Jessica</t>
  </si>
  <si>
    <t>Jacob, Ms.  Amanda R</t>
  </si>
  <si>
    <t>McCutcheon, Mr.  Murray W.</t>
  </si>
  <si>
    <t>Connor, Mrs.  Meghan P.</t>
  </si>
  <si>
    <t>May, Mr.  David</t>
  </si>
  <si>
    <t>Geoghegan, Mr.  Seth</t>
  </si>
  <si>
    <t>McGinn, Mr.  Michael P.</t>
  </si>
  <si>
    <t>Jones, Mr.  Russell M</t>
  </si>
  <si>
    <t>Quinteros, Mr.  Martin</t>
  </si>
  <si>
    <t>Loenser, Mr.  Michael</t>
  </si>
  <si>
    <t>Aitken, Mr.  Miles</t>
  </si>
  <si>
    <t>Furrer, Ms.  Amanda</t>
  </si>
  <si>
    <t>Konigs, Mr.  Roger</t>
  </si>
  <si>
    <t>Tesdahl, Mr.  Brock J</t>
  </si>
  <si>
    <t>Engel, Mr.  Stephen F.</t>
  </si>
  <si>
    <t>Kuck, Ms.  Missy</t>
  </si>
  <si>
    <t>Dillon, Mr.  William</t>
  </si>
  <si>
    <t>Neuschel, Ms.  Lauren M</t>
  </si>
  <si>
    <t>Rosales Ramirez, Mr.  Apolo U.</t>
  </si>
  <si>
    <t>Marquez, Mr.  Alfons</t>
  </si>
  <si>
    <t>Green, Ms.  Amber</t>
  </si>
  <si>
    <t>Schubel, Ms.  Leah C.</t>
  </si>
  <si>
    <t>Jimenez, Ms.  Lilia</t>
  </si>
  <si>
    <t>Zimny-Schmitt, Mr.  Danny</t>
  </si>
  <si>
    <t>Hill, Ms.  Lauren</t>
  </si>
  <si>
    <t>Brohart, Ms.  Courtney</t>
  </si>
  <si>
    <t>Ryan, Ms.  Elizabeth</t>
  </si>
  <si>
    <t>Oka, Ms.  Satomi</t>
  </si>
  <si>
    <t>Newman, Mr.  Matthew D</t>
  </si>
  <si>
    <t>Metzger, Mr.  Peter T II</t>
  </si>
  <si>
    <t>Gonzalez, Mr.  Manuel</t>
  </si>
  <si>
    <t>Vaughn, Ms.  Kindsey P.</t>
  </si>
  <si>
    <t>Clifford, Mr.  Thomas G.</t>
  </si>
  <si>
    <t>Petty, Mr.  Kyle S</t>
  </si>
  <si>
    <t>Sanford, Mr.  Alexander J.</t>
  </si>
  <si>
    <t>Sprague, Mr.  Dustin L</t>
  </si>
  <si>
    <t>Lasseron, Mrs.  Chloe</t>
  </si>
  <si>
    <t>Bushong, Ms.  Cailtlin</t>
  </si>
  <si>
    <t>Dennison, Mr.  Joshua</t>
  </si>
  <si>
    <t>Lira, Mr.  Chuy</t>
  </si>
  <si>
    <t>Nahigian, Ms.  Laurie B</t>
  </si>
  <si>
    <t>Cackett, Ms.  Rachel B.</t>
  </si>
  <si>
    <t>Hunter-Galvan, Ms.  Liza</t>
  </si>
  <si>
    <t>Pierret, Ms.  Lindsey</t>
  </si>
  <si>
    <t>White, Ms.  Lindsay E.</t>
  </si>
  <si>
    <t>O'Neil, Ms.  Kathleen M.</t>
  </si>
  <si>
    <t>Leitz, Ms.  Aya</t>
  </si>
  <si>
    <t>Durfee, Ms.  Carolyn R</t>
  </si>
  <si>
    <t>Maylone, Ms.  Bethany</t>
  </si>
  <si>
    <t>Reiland, Ms.  Holly A</t>
  </si>
  <si>
    <t>Hu, Mr.  Ping</t>
  </si>
  <si>
    <t>Lessek, Mr.  Tim</t>
  </si>
  <si>
    <t>Colavincenzo, Mr.  John</t>
  </si>
  <si>
    <t>Mendez-Karr, Mrs.  Cynthia</t>
  </si>
  <si>
    <t>Saulnier, Mr.  Emmett</t>
  </si>
  <si>
    <t>Schoonover, Ms.  Kate</t>
  </si>
  <si>
    <t>Hass, Mr.  Christopher L.</t>
  </si>
  <si>
    <t>Cadotte, Mr.  Christopher P.</t>
  </si>
  <si>
    <t>Cacciapaglia, Mr.  Christopher W</t>
  </si>
  <si>
    <t>Mininger, Mr.  Norman H.</t>
  </si>
  <si>
    <t>Mayo, Ms.  Susan</t>
  </si>
  <si>
    <t>Zicko, Ms.  Tatyana K</t>
  </si>
  <si>
    <t>Graham, Ms.  Chrissy</t>
  </si>
  <si>
    <t>Boland, Ms.  Carrie</t>
  </si>
  <si>
    <t>Cupp, Ms.  Halle</t>
  </si>
  <si>
    <t>Shaw, Ms.  Carolyn</t>
  </si>
  <si>
    <t>Klassen, Ms.  Tara D.</t>
  </si>
  <si>
    <t>Musal, Mr.  Rasim M</t>
  </si>
  <si>
    <t>Kitayama, Ms.  Dina</t>
  </si>
  <si>
    <t>Altman, Ms.  Lisa</t>
  </si>
  <si>
    <t>Demchko, Ms.  Caitrin</t>
  </si>
  <si>
    <t>Wild, Ms.  Adriana S</t>
  </si>
  <si>
    <t>Betts, Ms.  Megan</t>
  </si>
  <si>
    <t>Martin, Mrs.  Kristen M</t>
  </si>
  <si>
    <t>Vandeventer, Ms.  Alix</t>
  </si>
  <si>
    <t>Hirano, Mr.  Kakushin</t>
  </si>
  <si>
    <t>Davi, Mr.  Michael J</t>
  </si>
  <si>
    <t>Sloan, Mr.  Bradley</t>
  </si>
  <si>
    <t>Homich, Mr.  Matt</t>
  </si>
  <si>
    <t>Bell, Ms.  Amanda C.</t>
  </si>
  <si>
    <t>Kristjansson, Mr.  Valur</t>
  </si>
  <si>
    <t>Pitman, Ms.  Erica J</t>
  </si>
  <si>
    <t>Curley, Mr.  Stephen F.</t>
  </si>
  <si>
    <t>Zimmer, Ms.  Lissa</t>
  </si>
  <si>
    <t>Granski, Ms.  Megan</t>
  </si>
  <si>
    <t>Dunn, Ms.  Alyson</t>
  </si>
  <si>
    <t>Regina, Mr.  Chance B</t>
  </si>
  <si>
    <t>O'Connor, Mr.  Sean P</t>
  </si>
  <si>
    <t>Howe, Ms.  Therese</t>
  </si>
  <si>
    <t>Atwater, Mr.  Beau</t>
  </si>
  <si>
    <t>Gurganus, Ms.  Kelsey M</t>
  </si>
  <si>
    <t>Holden, Ms.  Gretchen</t>
  </si>
  <si>
    <t>Parton, Mr.  Nicholas E.</t>
  </si>
  <si>
    <t>Downs, Ms.  Deborah</t>
  </si>
  <si>
    <t>Dent, Mr.  Chuck W. Jr.</t>
  </si>
  <si>
    <t>Ranti, Mr.  Daniel</t>
  </si>
  <si>
    <t>Ishaq, Ms.  Amany</t>
  </si>
  <si>
    <t>Wiles, Ms.  Kipling</t>
  </si>
  <si>
    <t>Roberts, Mr.  Duncan</t>
  </si>
  <si>
    <t>Serafini, Mr.  Louis C.</t>
  </si>
  <si>
    <t>Button, Mr.  Daniel J</t>
  </si>
  <si>
    <t>Gaal, Ms.  Ildiko M.</t>
  </si>
  <si>
    <t>Liptak, Ms.  Melinda E.</t>
  </si>
  <si>
    <t>Kellam, Ms.  Ashley M</t>
  </si>
  <si>
    <t>Gordon, Ms.  Stephanie</t>
  </si>
  <si>
    <t>Hyland, Mr.  Sean P.</t>
  </si>
  <si>
    <t>Wagoner, Ms.  Emily G</t>
  </si>
  <si>
    <t>Thomas, Mr.  Malcolm</t>
  </si>
  <si>
    <t>Goffi, Mr.  Danilo</t>
  </si>
  <si>
    <t>Salovaara, Mr.  Mikko</t>
  </si>
  <si>
    <t>Reid, Ms.  Paula C.</t>
  </si>
  <si>
    <t>Allan, Ms.  Kirsten N.</t>
  </si>
  <si>
    <t>McLaughlin, Ms.  Christy</t>
  </si>
  <si>
    <t>Lee, Ms.  Jennifer</t>
  </si>
  <si>
    <t>Tang, Ms.  Jingjing</t>
  </si>
  <si>
    <t>Kennedy, Mr.  Morgan</t>
  </si>
  <si>
    <t>Condon, Mr.  Patrick J.</t>
  </si>
  <si>
    <t>Chepkwony, Mr.  Frankline</t>
  </si>
  <si>
    <t>Rodriguez, Ms.  Laura T.</t>
  </si>
  <si>
    <t>Szynkarczuk, Ms.  Natalia</t>
  </si>
  <si>
    <t>Brill, Ms.  Jennifer L.</t>
  </si>
  <si>
    <t>Adams, Ms.  Brooke</t>
  </si>
  <si>
    <t>Nunn, Mr.  Jeremy M</t>
  </si>
  <si>
    <t>Blair, Ms.  Megan L.</t>
  </si>
  <si>
    <t>Sharkey, Mr.  Bryan</t>
  </si>
  <si>
    <t>Scalard, Ms.  Marny</t>
  </si>
  <si>
    <t>Burget, Mr.  Marc</t>
  </si>
  <si>
    <t>English, Mr.  Benjamin L</t>
  </si>
  <si>
    <t>Hampton, Mr.  Rob G</t>
  </si>
  <si>
    <t>Flynn, Ms.  Stefanie A</t>
  </si>
  <si>
    <t>Knast, Ms.  Stephanie</t>
  </si>
  <si>
    <t>Lucas, Ms.  Caroline F.</t>
  </si>
  <si>
    <t>Thomas, Ms.  Julia J.</t>
  </si>
  <si>
    <t>Cherewatti, Mr.  Jack</t>
  </si>
  <si>
    <t>Olle, Mr.  Bernat</t>
  </si>
  <si>
    <t>Hamsi, Mr.  Hicham</t>
  </si>
  <si>
    <t>Finnegan, Ms.  Sarah</t>
  </si>
  <si>
    <t>Walsh, Mr.  Anthony S</t>
  </si>
  <si>
    <t>Villa, Ms.  Elisabetta</t>
  </si>
  <si>
    <t>Cable, Mr.  Trevor N.</t>
  </si>
  <si>
    <t>Eiring, Ms.  Nancy</t>
  </si>
  <si>
    <t>Connor, Ms.  Allison R.</t>
  </si>
  <si>
    <t>Friedman, Mr.  Robert J.</t>
  </si>
  <si>
    <t>Croker, Mr.  Nicholas</t>
  </si>
  <si>
    <t>Beganics, Mr.  Kevin L</t>
  </si>
  <si>
    <t>Huberty, Mr.  Bryan</t>
  </si>
  <si>
    <t>Jacobs, Ms.  Janae N.</t>
  </si>
  <si>
    <t>Hazlehurst, Ms.  Audrey</t>
  </si>
  <si>
    <t>Marin, Ms.  Laura</t>
  </si>
  <si>
    <t>Dear, Ms.  Nicole F</t>
  </si>
  <si>
    <t>Lederer, Ms.  Krista L</t>
  </si>
  <si>
    <t>Robson, Ms.  Denise</t>
  </si>
  <si>
    <t>Galvan, Mr.  Ariel</t>
  </si>
  <si>
    <t>Walsh, Mr.  Jeremy</t>
  </si>
  <si>
    <t>Teeuwen, Ms.  Rosalie</t>
  </si>
  <si>
    <t>List, Mr.  Jay</t>
  </si>
  <si>
    <t>Shafar, Mr.  Vitaliy</t>
  </si>
  <si>
    <t>Copenhaver, Mr.  Benjamin W.</t>
  </si>
  <si>
    <t>Stump, Mr.  Jesse</t>
  </si>
  <si>
    <t>Wehrman, Mr.  Mark</t>
  </si>
  <si>
    <t>Sischo, Ms.  Lauren</t>
  </si>
  <si>
    <t>Fonti, Mr.  Massimiliano</t>
  </si>
  <si>
    <t>Merlis, Mr.  Josh</t>
  </si>
  <si>
    <t>Hasegawa, Mr.  Kiyokatsu</t>
  </si>
  <si>
    <t>Haselden, Ms.  Amanda L</t>
  </si>
  <si>
    <t>Simonson, Mr.  Matthew</t>
  </si>
  <si>
    <t>Montag, Ms.  Julia M</t>
  </si>
  <si>
    <t>Deroian, Ms.  Rhea</t>
  </si>
  <si>
    <t>Goetz, Mr.  Justin</t>
  </si>
  <si>
    <t>Brady, Mr.  Shamus M.</t>
  </si>
  <si>
    <t>Moran, Mr.  Mike</t>
  </si>
  <si>
    <t>Strickler, Ms.  Mary Beth</t>
  </si>
  <si>
    <t>Simone, Ms.  Erin</t>
  </si>
  <si>
    <t>Von Rock, Ms.  Hallie</t>
  </si>
  <si>
    <t>Woodard, Ms.  Paige P</t>
  </si>
  <si>
    <t>Li, Ms.  Ji</t>
  </si>
  <si>
    <t>Sinda, Ms.  Carissa A</t>
  </si>
  <si>
    <t>Rydland, Ms.  Mona</t>
  </si>
  <si>
    <t>Vespa, Ms.  Kristin R.</t>
  </si>
  <si>
    <t>Meadows, Ms.  Beth</t>
  </si>
  <si>
    <t>Toppen, Ms.  Allison</t>
  </si>
  <si>
    <t>Ermer, Ms.  Ashley E</t>
  </si>
  <si>
    <t>Dionne, Ms.  Hilary K.</t>
  </si>
  <si>
    <t>Stasulli, Ms.  Dominique</t>
  </si>
  <si>
    <t>Duran, Mr.  Carlos I</t>
  </si>
  <si>
    <t>Klundt, Mr.  Matthew</t>
  </si>
  <si>
    <t>Waters, Ms.  Kara</t>
  </si>
  <si>
    <t>Rusk, Ms.  Sarah S</t>
  </si>
  <si>
    <t>Gersbach, Ms.  Shauna R.</t>
  </si>
  <si>
    <t>Taylor-Watson, Ms.  Lindsay J.</t>
  </si>
  <si>
    <t>Crawford, Ms.  Danya A.</t>
  </si>
  <si>
    <t>Levitsky, Ms.  Lorraine</t>
  </si>
  <si>
    <t>Carroll, Ms.  Jennifer L.</t>
  </si>
  <si>
    <t>Campos, Mr.  Jesus Sr.</t>
  </si>
  <si>
    <t>Flajslik, Ms.  Kristen</t>
  </si>
  <si>
    <t>Chua, Ms.  Catherine C.</t>
  </si>
  <si>
    <t>Wiltse, Ms.  Paula</t>
  </si>
  <si>
    <t>Fisher, Ms.  Evan</t>
  </si>
  <si>
    <t>Wilzbacher, Mr.  Nathan J</t>
  </si>
  <si>
    <t>Thayer, Ms.  Ashley M</t>
  </si>
  <si>
    <t>Brosseau, Mr.  Jason</t>
  </si>
  <si>
    <t>Phares, Mr.  Marshall</t>
  </si>
  <si>
    <t>Curley, Mr.  Lavar</t>
  </si>
  <si>
    <t>Johnston, Mr.  Charlie T.</t>
  </si>
  <si>
    <t>Padula, Mrs.  Lauren</t>
  </si>
  <si>
    <t>Gamirov, Mr.  Arthur</t>
  </si>
  <si>
    <t>Briot, Mr.  Thomas</t>
  </si>
  <si>
    <t>De Hueck, Ms.  Jennifer</t>
  </si>
  <si>
    <t>Putt, Ms.  Tammy</t>
  </si>
  <si>
    <t>Deiman, Ms.  Lena</t>
  </si>
  <si>
    <t>Bonanni, Ms.  Valentina</t>
  </si>
  <si>
    <t>Stein, Mr.  Russell N.</t>
  </si>
  <si>
    <t>Laumann, Mr.  Scott R.</t>
  </si>
  <si>
    <t>Galaviz, Mr.  Jose Francisco Sr.</t>
  </si>
  <si>
    <t>Piper, Mr.  Paul J</t>
  </si>
  <si>
    <t>Cantini, Mr.  Adam</t>
  </si>
  <si>
    <t>Hartman, Mr.  Edward J.</t>
  </si>
  <si>
    <t>Werhane, Mr.  Patrick A.</t>
  </si>
  <si>
    <t>Davies, Mr.  Geraint H</t>
  </si>
  <si>
    <t>Hummel, Mr.  Dj</t>
  </si>
  <si>
    <t>Lutz, Mr.  Zachary A</t>
  </si>
  <si>
    <t>Waters, Mr.  Brian W.</t>
  </si>
  <si>
    <t>Viglienzoni, Mr.  Joe</t>
  </si>
  <si>
    <t>Rathbun, Mr.  Stephen</t>
  </si>
  <si>
    <t>crane, Ms.  Ellen L.</t>
  </si>
  <si>
    <t>Conant, Ms.  Cindy</t>
  </si>
  <si>
    <t>Huyser-Wierenga, Ms.  Abigail R.</t>
  </si>
  <si>
    <t>Natalini, Ms.  Amy L.</t>
  </si>
  <si>
    <t>Robbins, Ms.  Amy</t>
  </si>
  <si>
    <t>Stanislav, Mrs.  Grace H</t>
  </si>
  <si>
    <t>Meyer, Ms.  Caitie J.</t>
  </si>
  <si>
    <t>Mears, Mr.  Benjamin</t>
  </si>
  <si>
    <t>Neill, Mr.  Ian T</t>
  </si>
  <si>
    <t>Tola, Mr.  Tadese</t>
  </si>
  <si>
    <t>Briskman, Mr.  Jonathan</t>
  </si>
  <si>
    <t>Ritzenhein, Mr.  Dathan</t>
  </si>
  <si>
    <t>Malkowski, Mr.  Eric</t>
  </si>
  <si>
    <t>Andreyko, Ms.  Allison M</t>
  </si>
  <si>
    <t>Landry, Mr.  Paul</t>
  </si>
  <si>
    <t>Lozier, Mr.  Aaron R</t>
  </si>
  <si>
    <t>O'Brien, Ms.  Caitlin H.</t>
  </si>
  <si>
    <t>Rodas, Mr.  Harald E.</t>
  </si>
  <si>
    <t>O'Connor, Ms.  Siobhan A.</t>
  </si>
  <si>
    <t>White, Ms.  Andrea J.</t>
  </si>
  <si>
    <t>Davenport, Ms.  Marie</t>
  </si>
  <si>
    <t>Karmen, Ms.  Rachel A.</t>
  </si>
  <si>
    <t>Miller, Ms.  Emma</t>
  </si>
  <si>
    <t>Lippmann, Ms.  Kiersten</t>
  </si>
  <si>
    <t>Klehm, Ms.  Rachael</t>
  </si>
  <si>
    <t>Murphy, Mr.  Timothy P.</t>
  </si>
  <si>
    <t>Desisa, Mr.  Lelisa</t>
  </si>
  <si>
    <t>Brooks, Mr.  Nate</t>
  </si>
  <si>
    <t>Stone, Mr.  Chris C.</t>
  </si>
  <si>
    <t>Weispfennig, Mr.  Scott</t>
  </si>
  <si>
    <t>Sorrell, Mr.  Kevin</t>
  </si>
  <si>
    <t>Morris, Mr.  Erik C.</t>
  </si>
  <si>
    <t>Marek, Mr.  Shawn C</t>
  </si>
  <si>
    <t>Armstrong, Mr.  Vajin L.</t>
  </si>
  <si>
    <t>Werner, Mr.  John K. Jr.</t>
  </si>
  <si>
    <t>Gries, Mr.  Kevin J.</t>
  </si>
  <si>
    <t>Mills, Mr.  Kirby W.</t>
  </si>
  <si>
    <t>Penny, Mr.  J A</t>
  </si>
  <si>
    <t>Hicks, Mr.  Dustin G.</t>
  </si>
  <si>
    <t>Masayesva, Mr.  Anthony G</t>
  </si>
  <si>
    <t>Paavola, Mr.  Ryan</t>
  </si>
  <si>
    <t>Gehlsen, Mr.  Eric N</t>
  </si>
  <si>
    <t>Roche, Mr.  Connor</t>
  </si>
  <si>
    <t>Hearn, Mr.  Patrick H.</t>
  </si>
  <si>
    <t>Dimson, Mr.  Tyler</t>
  </si>
  <si>
    <t>Slason, Ms.  Deborah L.</t>
  </si>
  <si>
    <t>Gibson, Ms.  Andrea K</t>
  </si>
  <si>
    <t>Erdos, Ms.  Elleree</t>
  </si>
  <si>
    <t>Cushman, Mr.  Brandon J</t>
  </si>
  <si>
    <t>Hammel, Mr.  Steve</t>
  </si>
  <si>
    <t>Ytterstad, Ms.  Nina Wavik Sr.</t>
  </si>
  <si>
    <t>Prince, Ms.  Dani</t>
  </si>
  <si>
    <t>Freeman, Ms.  Jennifer A.</t>
  </si>
  <si>
    <t>Petrulak, Mr.  Martin</t>
  </si>
  <si>
    <t>Lloyd, Mr.  Steve</t>
  </si>
  <si>
    <t>Zablocki, Mr.  Christopher</t>
  </si>
  <si>
    <t>Van Meter, Ms.  Kathryn M.</t>
  </si>
  <si>
    <t>Babay, Ms.  Emily</t>
  </si>
  <si>
    <t>Taylor, Mr.  Trent A</t>
  </si>
  <si>
    <t>Smith, Ms.  Jennifer E</t>
  </si>
  <si>
    <t>Moody, Ms.  Polly</t>
  </si>
  <si>
    <t>Swierzbinski, Ms.  Elizabeth</t>
  </si>
  <si>
    <t>Schwartz, Ms.  Tiffany A.</t>
  </si>
  <si>
    <t>Sanseverino, Mr.  Cole</t>
  </si>
  <si>
    <t>Lawder, Mr.  Matthew T.</t>
  </si>
  <si>
    <t>Young, Mr.  Zachary</t>
  </si>
  <si>
    <t>Hoerner, Mr.  Matthew T.</t>
  </si>
  <si>
    <t>Benson, Mr.  Pat</t>
  </si>
  <si>
    <t>Horton, Ms.  Ashley</t>
  </si>
  <si>
    <t>McGraw, Ms.  Elizabeth A.</t>
  </si>
  <si>
    <t>Beaulne, Ms.  Rebecca M.</t>
  </si>
  <si>
    <t>Lunz, Ms.  Ruth</t>
  </si>
  <si>
    <t>Kyle, Mr.  Gregory S</t>
  </si>
  <si>
    <t>Brackenwagen, Ms.  Alexandra S</t>
  </si>
  <si>
    <t>Schmitt, Ms.  Hillary</t>
  </si>
  <si>
    <t>Borden, Ms.  Amy K.</t>
  </si>
  <si>
    <t>McLean, Mr.  Scott</t>
  </si>
  <si>
    <t>Regan, Mr.  John</t>
  </si>
  <si>
    <t>Koenis, Mr.  Maaikel</t>
  </si>
  <si>
    <t>Kittaka, Mr.  Daniel C</t>
  </si>
  <si>
    <t>Concannon, Mr.  Christopher S.</t>
  </si>
  <si>
    <t>Johnson, Mr.  William R</t>
  </si>
  <si>
    <t>Schultz, Ms.  Lyndsy</t>
  </si>
  <si>
    <t>Brannigan, Ms.  Jessica</t>
  </si>
  <si>
    <t>Cavallo, Ms.  Anna</t>
  </si>
  <si>
    <t>Chang, Mr.  Jordan</t>
  </si>
  <si>
    <t>Axelrod, Mr.  Brian</t>
  </si>
  <si>
    <t>Davenport, Ms.  Katherine A</t>
  </si>
  <si>
    <t>Roberge, Ms.  Melanie</t>
  </si>
  <si>
    <t>Schmidt, Ms.  Jessica</t>
  </si>
  <si>
    <t>Kosters, Mr.  Eric S</t>
  </si>
  <si>
    <t>Dykes, Mr.  Joseph</t>
  </si>
  <si>
    <t>Velan, Ms.  Mary</t>
  </si>
  <si>
    <t>Goolik, Ms.  Natalie</t>
  </si>
  <si>
    <t>Bain, Mr.  Christopher</t>
  </si>
  <si>
    <t>Wieck, Ms.  Sonja</t>
  </si>
  <si>
    <t>Friel, Ms.  Alexandra</t>
  </si>
  <si>
    <t>Santandreu, Ms.  Martha L.</t>
  </si>
  <si>
    <t>Johnson, Mr.  Ryan C.</t>
  </si>
  <si>
    <t>Gerber, Mr.  Cliff</t>
  </si>
  <si>
    <t>Benadum, Mr.  Blue</t>
  </si>
  <si>
    <t>Ragazzini, Mr.  Jeffrey M</t>
  </si>
  <si>
    <t>Kessinger, Mr.  Andrew</t>
  </si>
  <si>
    <t>Bezgin, Ms.  Julia</t>
  </si>
  <si>
    <t>Woldesilassie, Mr.  Daniel</t>
  </si>
  <si>
    <t>Ruiz Herrero, Mr.  Jaime</t>
  </si>
  <si>
    <t>Bin Alias, Mr.  Mohd Syahidan</t>
  </si>
  <si>
    <t>Fischer-Daly, Mr.  Matthew</t>
  </si>
  <si>
    <t>Pulliam, Ms.  Elizabeth S.</t>
  </si>
  <si>
    <t>Guisinger, Ms.  Katie</t>
  </si>
  <si>
    <t>Arnerich, Ms.  Christi A.</t>
  </si>
  <si>
    <t>Lynch, Ms.  Sandra K.</t>
  </si>
  <si>
    <t>Reilly, Ms.  Katharine</t>
  </si>
  <si>
    <t>Nolette, Mr.  Jerome</t>
  </si>
  <si>
    <t>Chabrier, Ms.  Julia R</t>
  </si>
  <si>
    <t>Lee, Mr.  Sean Henry</t>
  </si>
  <si>
    <t>Knotts, Ms.  Rachel A.</t>
  </si>
  <si>
    <t>Pultorak, Mr.  Jim</t>
  </si>
  <si>
    <t>Maxon, Mr.  Tim</t>
  </si>
  <si>
    <t>Kraai, Ms.  Abby L.</t>
  </si>
  <si>
    <t>Larosa, Mr.  Mark</t>
  </si>
  <si>
    <t>King, Mr.  Ali</t>
  </si>
  <si>
    <t>Haney, Mr.  Joshua</t>
  </si>
  <si>
    <t>Boulay, Mr.  Pierre</t>
  </si>
  <si>
    <t>Peters, Ms.  Kate</t>
  </si>
  <si>
    <t>Luy, Mr.  David</t>
  </si>
  <si>
    <t>Fava, Ms.  Carla</t>
  </si>
  <si>
    <t>Montoya, Mr.  Alvaro Sr.</t>
  </si>
  <si>
    <t>Bain, Ms.  Hope</t>
  </si>
  <si>
    <t>Albertson, Mr.  Mark P.</t>
  </si>
  <si>
    <t>Barger, Ms.  Desiree</t>
  </si>
  <si>
    <t>Fraioli, Mr.  Mario Jr.</t>
  </si>
  <si>
    <t>April, Mr.  Lusapho</t>
  </si>
  <si>
    <t>King, Ms.  Erin C.</t>
  </si>
  <si>
    <t>Talhelm, Mr.  Alan F</t>
  </si>
  <si>
    <t>Regnier, Mr.  Ryan</t>
  </si>
  <si>
    <t>Treece, Ms.  Hope</t>
  </si>
  <si>
    <t>Beisel, Mr.  Josh</t>
  </si>
  <si>
    <t>Enke, Mr.  Jacob J</t>
  </si>
  <si>
    <t>Ruiz-Tagle Barros, Mr.  Jose Tomas</t>
  </si>
  <si>
    <t>Ferrell, Ms.  Mary Evan</t>
  </si>
  <si>
    <t>Gates, Mr.  Justin K.</t>
  </si>
  <si>
    <t>Jeffers, Mr.  Patrick</t>
  </si>
  <si>
    <t>Sulhanek, Mr.  Roman</t>
  </si>
  <si>
    <t>Ozahowski, Mr.  David</t>
  </si>
  <si>
    <t>Caron, Ms.  Evelyn L</t>
  </si>
  <si>
    <t>Fullarton, Mr.  Jim</t>
  </si>
  <si>
    <t>Lindgren, Mr.  Matthew S</t>
  </si>
  <si>
    <t>Akiha, Mr.  Kenneth</t>
  </si>
  <si>
    <t>Sweny, Ms.  Andrea</t>
  </si>
  <si>
    <t>Tobin, Ms.  Kristina</t>
  </si>
  <si>
    <t>Pedersen, Ms.  Kristen</t>
  </si>
  <si>
    <t>Lynch, Mr.  Matthew</t>
  </si>
  <si>
    <t>Keys, Mrs.  Kathleen</t>
  </si>
  <si>
    <t>Wilbur, Ms.  Lindsey</t>
  </si>
  <si>
    <t>Ditota, Mr.  Robert</t>
  </si>
  <si>
    <t>Horbol, Ms.  Sarah E.</t>
  </si>
  <si>
    <t>O'Rourke, Ms.  Flannery</t>
  </si>
  <si>
    <t>Williams, Mr.  John T</t>
  </si>
  <si>
    <t>Murakami, Mr.  Koji</t>
  </si>
  <si>
    <t>Gagnon, Ms.  Candice M</t>
  </si>
  <si>
    <t>Petermann, Mr.  Theodore A.</t>
  </si>
  <si>
    <t>Graves - Rostro, Ms.  Lindy</t>
  </si>
  <si>
    <t>Danielson, Mr.  Thomas</t>
  </si>
  <si>
    <t>Street, Ms.  Holly</t>
  </si>
  <si>
    <t>Buss, Mr.  Matthew</t>
  </si>
  <si>
    <t>Duffy, Ms.  Meghan K</t>
  </si>
  <si>
    <t>Hines, Mr.  Fred</t>
  </si>
  <si>
    <t>Castro, Mr.  Sebastian</t>
  </si>
  <si>
    <t>Howell, Ms.  Laura</t>
  </si>
  <si>
    <t>Avery, Ms.  Nicole</t>
  </si>
  <si>
    <t>Bohinski, Ms.  Susan E</t>
  </si>
  <si>
    <t>Kohls, Ms.  Katy</t>
  </si>
  <si>
    <t>Brietzke, Mr.  Jordan</t>
  </si>
  <si>
    <t>Riveros Gonzalez, Mr.  Juan D. Sr.</t>
  </si>
  <si>
    <t>Albano, Ms.  Julie</t>
  </si>
  <si>
    <t>Rosendahl, Mr.  Evan P</t>
  </si>
  <si>
    <t>German, Mr.  Aaron K</t>
  </si>
  <si>
    <t>Hawks</t>
  </si>
  <si>
    <t>Lehner</t>
  </si>
  <si>
    <t>Lu</t>
  </si>
  <si>
    <t>Osborne</t>
  </si>
  <si>
    <t>Kadala</t>
  </si>
  <si>
    <t>Baker</t>
  </si>
  <si>
    <t>Macpherson</t>
  </si>
  <si>
    <t>Hallman</t>
  </si>
  <si>
    <t>Moran</t>
  </si>
  <si>
    <t>Benner</t>
  </si>
  <si>
    <t>Fierro Vargas</t>
  </si>
  <si>
    <t>Franz</t>
  </si>
  <si>
    <t>Foster</t>
  </si>
  <si>
    <t>Tenorio</t>
  </si>
  <si>
    <t>Rios</t>
  </si>
  <si>
    <t>Viau-Dupuis</t>
  </si>
  <si>
    <t>Cronin</t>
  </si>
  <si>
    <t>Noordstar</t>
  </si>
  <si>
    <t>Boudalia</t>
  </si>
  <si>
    <t>Flor</t>
  </si>
  <si>
    <t>Fennon</t>
  </si>
  <si>
    <t>Hribar</t>
  </si>
  <si>
    <t>Tassello</t>
  </si>
  <si>
    <t>Mauricette</t>
  </si>
  <si>
    <t>Garcia</t>
  </si>
  <si>
    <t>Airoldi</t>
  </si>
  <si>
    <t>Cater-Cyker</t>
  </si>
  <si>
    <t>Hamm</t>
  </si>
  <si>
    <t>Cox</t>
  </si>
  <si>
    <t>Sachrajda</t>
  </si>
  <si>
    <t>Gareri</t>
  </si>
  <si>
    <t>Welch</t>
  </si>
  <si>
    <t>Prindiville</t>
  </si>
  <si>
    <t>Kincaid</t>
  </si>
  <si>
    <t>Bruestle</t>
  </si>
  <si>
    <t>Lachance</t>
  </si>
  <si>
    <t>Eason</t>
  </si>
  <si>
    <t>Grummon</t>
  </si>
  <si>
    <t>Vanwechel</t>
  </si>
  <si>
    <t>Fisher</t>
  </si>
  <si>
    <t>Jenkins</t>
  </si>
  <si>
    <t>Peters</t>
  </si>
  <si>
    <t>Aha</t>
  </si>
  <si>
    <t>McElwain</t>
  </si>
  <si>
    <t>Januszewski</t>
  </si>
  <si>
    <t>Rohne</t>
  </si>
  <si>
    <t>O'Grady</t>
  </si>
  <si>
    <t>De Simone</t>
  </si>
  <si>
    <t>Beckett</t>
  </si>
  <si>
    <t>Sobrilsky</t>
  </si>
  <si>
    <t>Wang</t>
  </si>
  <si>
    <t>Campa</t>
  </si>
  <si>
    <t>Clifford</t>
  </si>
  <si>
    <t>Dalmata</t>
  </si>
  <si>
    <t>Vishik</t>
  </si>
  <si>
    <t>Schorr</t>
  </si>
  <si>
    <t>Lusardi</t>
  </si>
  <si>
    <t>Rayner</t>
  </si>
  <si>
    <t>Voghel</t>
  </si>
  <si>
    <t>Rieth</t>
  </si>
  <si>
    <t>Gollotto</t>
  </si>
  <si>
    <t>Dunn</t>
  </si>
  <si>
    <t>Blitzer</t>
  </si>
  <si>
    <t>Smith</t>
  </si>
  <si>
    <t>Hyland</t>
  </si>
  <si>
    <t>Ducharme</t>
  </si>
  <si>
    <t>Johnson</t>
  </si>
  <si>
    <t>Mutz</t>
  </si>
  <si>
    <t>Lee</t>
  </si>
  <si>
    <t>Turner</t>
  </si>
  <si>
    <t>Rangel</t>
  </si>
  <si>
    <t>Lacey</t>
  </si>
  <si>
    <t>Stiger</t>
  </si>
  <si>
    <t>Caldwell</t>
  </si>
  <si>
    <t>Marmillod</t>
  </si>
  <si>
    <t>Cloutier-Simons</t>
  </si>
  <si>
    <t>Vegas</t>
  </si>
  <si>
    <t>Cochran</t>
  </si>
  <si>
    <t>Holtzapple</t>
  </si>
  <si>
    <t>Meyer</t>
  </si>
  <si>
    <t>Brickley</t>
  </si>
  <si>
    <t>Magee</t>
  </si>
  <si>
    <t>Thoma</t>
  </si>
  <si>
    <t>Heagy</t>
  </si>
  <si>
    <t>Regnier</t>
  </si>
  <si>
    <t>Parendo</t>
  </si>
  <si>
    <t>Schell</t>
  </si>
  <si>
    <t>Driscoll</t>
  </si>
  <si>
    <t>Mitchell</t>
  </si>
  <si>
    <t>Cutler</t>
  </si>
  <si>
    <t>Derian</t>
  </si>
  <si>
    <t>Farina</t>
  </si>
  <si>
    <t>Saunders</t>
  </si>
  <si>
    <t>Kratz</t>
  </si>
  <si>
    <t>Boland</t>
  </si>
  <si>
    <t>Van Hout</t>
  </si>
  <si>
    <t>Ramsey</t>
  </si>
  <si>
    <t>Gage</t>
  </si>
  <si>
    <t>Gollins</t>
  </si>
  <si>
    <t>Benestad</t>
  </si>
  <si>
    <t>Aviv</t>
  </si>
  <si>
    <t>Burns</t>
  </si>
  <si>
    <t>Maldonado</t>
  </si>
  <si>
    <t>Yitref</t>
  </si>
  <si>
    <t>Loudon-Brown</t>
  </si>
  <si>
    <t>Sugathadasa</t>
  </si>
  <si>
    <t>Ganley</t>
  </si>
  <si>
    <t>Potter</t>
  </si>
  <si>
    <t>Rasmussen</t>
  </si>
  <si>
    <t>Robinson</t>
  </si>
  <si>
    <t>Antonopoulos</t>
  </si>
  <si>
    <t>Groner</t>
  </si>
  <si>
    <t>Zywicki</t>
  </si>
  <si>
    <t>Cardinal</t>
  </si>
  <si>
    <t>Alleman</t>
  </si>
  <si>
    <t>Stroffolino</t>
  </si>
  <si>
    <t>Clubb</t>
  </si>
  <si>
    <t>McGoogan</t>
  </si>
  <si>
    <t>Keflezighi</t>
  </si>
  <si>
    <t>Syed</t>
  </si>
  <si>
    <t>Segal</t>
  </si>
  <si>
    <t>Defranco</t>
  </si>
  <si>
    <t>Kells</t>
  </si>
  <si>
    <t>Lawton</t>
  </si>
  <si>
    <t>Bejar</t>
  </si>
  <si>
    <t>Navarro Castro</t>
  </si>
  <si>
    <t>Tice</t>
  </si>
  <si>
    <t>Wolf</t>
  </si>
  <si>
    <t>Oppedal</t>
  </si>
  <si>
    <t>Wright</t>
  </si>
  <si>
    <t>Ellis</t>
  </si>
  <si>
    <t>Taormina</t>
  </si>
  <si>
    <t>Lynch</t>
  </si>
  <si>
    <t>Tavella</t>
  </si>
  <si>
    <t>Neufeld</t>
  </si>
  <si>
    <t>Walhovd</t>
  </si>
  <si>
    <t>Washburn</t>
  </si>
  <si>
    <t>Mroz</t>
  </si>
  <si>
    <t>Canaday</t>
  </si>
  <si>
    <t>Atkins</t>
  </si>
  <si>
    <t>Kropelnicki</t>
  </si>
  <si>
    <t>Braund</t>
  </si>
  <si>
    <t>Anderson</t>
  </si>
  <si>
    <t>Bilbrey</t>
  </si>
  <si>
    <t>Curtis</t>
  </si>
  <si>
    <t>Bardeesy</t>
  </si>
  <si>
    <t>Shanahan</t>
  </si>
  <si>
    <t>Sutter</t>
  </si>
  <si>
    <t>Yesian</t>
  </si>
  <si>
    <t>Meers</t>
  </si>
  <si>
    <t>Conlon</t>
  </si>
  <si>
    <t>Arnstein</t>
  </si>
  <si>
    <t>Jurek</t>
  </si>
  <si>
    <t>Thill</t>
  </si>
  <si>
    <t>Glaz</t>
  </si>
  <si>
    <t>Sampson</t>
  </si>
  <si>
    <t>Duliba</t>
  </si>
  <si>
    <t>Tanguay</t>
  </si>
  <si>
    <t>McClelland</t>
  </si>
  <si>
    <t>Gorman</t>
  </si>
  <si>
    <t>Nishimura</t>
  </si>
  <si>
    <t>Brimble</t>
  </si>
  <si>
    <t>Trenk</t>
  </si>
  <si>
    <t>Wittmann</t>
  </si>
  <si>
    <t>Tremblay</t>
  </si>
  <si>
    <t>Scofield</t>
  </si>
  <si>
    <t>Yost</t>
  </si>
  <si>
    <t>Torphy</t>
  </si>
  <si>
    <t>Busby</t>
  </si>
  <si>
    <t>Nguyen</t>
  </si>
  <si>
    <t>Hanley</t>
  </si>
  <si>
    <t>Scheer</t>
  </si>
  <si>
    <t>Rankin</t>
  </si>
  <si>
    <t>Ricardi</t>
  </si>
  <si>
    <t>Karkos</t>
  </si>
  <si>
    <t>Price-Dierksen</t>
  </si>
  <si>
    <t>Knispel</t>
  </si>
  <si>
    <t>King</t>
  </si>
  <si>
    <t>Samuelson</t>
  </si>
  <si>
    <t>Fredsall</t>
  </si>
  <si>
    <t>Eggleston</t>
  </si>
  <si>
    <t>Palombaro</t>
  </si>
  <si>
    <t>Silva</t>
  </si>
  <si>
    <t>Bugala</t>
  </si>
  <si>
    <t>Dublin</t>
  </si>
  <si>
    <t>Cleland</t>
  </si>
  <si>
    <t>Evans</t>
  </si>
  <si>
    <t>Boyd</t>
  </si>
  <si>
    <t>Roulier</t>
  </si>
  <si>
    <t>Mullins</t>
  </si>
  <si>
    <t>Hofmann</t>
  </si>
  <si>
    <t>Garcia Garcia</t>
  </si>
  <si>
    <t>Klecker</t>
  </si>
  <si>
    <t>Cancre</t>
  </si>
  <si>
    <t>Denucci</t>
  </si>
  <si>
    <t>Saldana</t>
  </si>
  <si>
    <t>Weinberg</t>
  </si>
  <si>
    <t>Walsh</t>
  </si>
  <si>
    <t>Pasten</t>
  </si>
  <si>
    <t>LaBelle</t>
  </si>
  <si>
    <t>Guzman</t>
  </si>
  <si>
    <t>Turnbull</t>
  </si>
  <si>
    <t>Aguero</t>
  </si>
  <si>
    <t>Woodward</t>
  </si>
  <si>
    <t>McElroy</t>
  </si>
  <si>
    <t>Lopez</t>
  </si>
  <si>
    <t>Cardosi</t>
  </si>
  <si>
    <t>Looney</t>
  </si>
  <si>
    <t>Zyryanov</t>
  </si>
  <si>
    <t>Gavin</t>
  </si>
  <si>
    <t>Littlefield</t>
  </si>
  <si>
    <t>Shearer</t>
  </si>
  <si>
    <t>Armstrong</t>
  </si>
  <si>
    <t>Warriner</t>
  </si>
  <si>
    <t>White</t>
  </si>
  <si>
    <t>Cordaro</t>
  </si>
  <si>
    <t>Hamilton</t>
  </si>
  <si>
    <t>Duke</t>
  </si>
  <si>
    <t>Malatesta</t>
  </si>
  <si>
    <t>Hinrichsen</t>
  </si>
  <si>
    <t>Lucan</t>
  </si>
  <si>
    <t>Koch</t>
  </si>
  <si>
    <t>O'Connor</t>
  </si>
  <si>
    <t>Kampwerth</t>
  </si>
  <si>
    <t>Federoff</t>
  </si>
  <si>
    <t>Goya</t>
  </si>
  <si>
    <t>Hodges</t>
  </si>
  <si>
    <t>Erickson</t>
  </si>
  <si>
    <t>Welleck</t>
  </si>
  <si>
    <t>Polen</t>
  </si>
  <si>
    <t>Hufstader</t>
  </si>
  <si>
    <t>Doak</t>
  </si>
  <si>
    <t>Noya</t>
  </si>
  <si>
    <t>Heninger</t>
  </si>
  <si>
    <t>Richardson</t>
  </si>
  <si>
    <t>Deucher</t>
  </si>
  <si>
    <t>Wilson</t>
  </si>
  <si>
    <t>Hall</t>
  </si>
  <si>
    <t>Reed</t>
  </si>
  <si>
    <t>Frome</t>
  </si>
  <si>
    <t>Creasy</t>
  </si>
  <si>
    <t>Latimer</t>
  </si>
  <si>
    <t>Wei</t>
  </si>
  <si>
    <t>Hayes</t>
  </si>
  <si>
    <t>Velardo</t>
  </si>
  <si>
    <t>Kastes</t>
  </si>
  <si>
    <t>Escorcia</t>
  </si>
  <si>
    <t>Larscheid</t>
  </si>
  <si>
    <t>O'Bannon</t>
  </si>
  <si>
    <t>Ridgway</t>
  </si>
  <si>
    <t>Black</t>
  </si>
  <si>
    <t>Canton</t>
  </si>
  <si>
    <t>Fine</t>
  </si>
  <si>
    <t>Bui</t>
  </si>
  <si>
    <t>Riepma</t>
  </si>
  <si>
    <t>Inman</t>
  </si>
  <si>
    <t>Kruzel</t>
  </si>
  <si>
    <t>Lindsay</t>
  </si>
  <si>
    <t>Land</t>
  </si>
  <si>
    <t>Brecher</t>
  </si>
  <si>
    <t>Debolt</t>
  </si>
  <si>
    <t>Oswalt</t>
  </si>
  <si>
    <t>Bulewich</t>
  </si>
  <si>
    <t>Fukuda</t>
  </si>
  <si>
    <t>Phillips</t>
  </si>
  <si>
    <t>Maddison</t>
  </si>
  <si>
    <t>Lockwood</t>
  </si>
  <si>
    <t>Defilippi</t>
  </si>
  <si>
    <t>Jackson</t>
  </si>
  <si>
    <t>Ozahowski</t>
  </si>
  <si>
    <t>Guthals</t>
  </si>
  <si>
    <t>Yates</t>
  </si>
  <si>
    <t>Lemos</t>
  </si>
  <si>
    <t>Seynders</t>
  </si>
  <si>
    <t>Walker</t>
  </si>
  <si>
    <t>Lam</t>
  </si>
  <si>
    <t>Sweigart</t>
  </si>
  <si>
    <t>Sieczkowski</t>
  </si>
  <si>
    <t>Jurgens</t>
  </si>
  <si>
    <t>Hackman</t>
  </si>
  <si>
    <t>Klarich</t>
  </si>
  <si>
    <t>Schulten</t>
  </si>
  <si>
    <t>Fagerstrom</t>
  </si>
  <si>
    <t>Bien</t>
  </si>
  <si>
    <t>Hess</t>
  </si>
  <si>
    <t>Shaw</t>
  </si>
  <si>
    <t>Williams</t>
  </si>
  <si>
    <t>Menzies</t>
  </si>
  <si>
    <t>Buehler</t>
  </si>
  <si>
    <t>Degen</t>
  </si>
  <si>
    <t>Arsenault</t>
  </si>
  <si>
    <t>Hoff</t>
  </si>
  <si>
    <t>Ashley</t>
  </si>
  <si>
    <t>Rindahl</t>
  </si>
  <si>
    <t>Clark</t>
  </si>
  <si>
    <t>Irish</t>
  </si>
  <si>
    <t>Dewitt</t>
  </si>
  <si>
    <t>Hickman</t>
  </si>
  <si>
    <t>Gonzalez</t>
  </si>
  <si>
    <t>Difani</t>
  </si>
  <si>
    <t>Widmann</t>
  </si>
  <si>
    <t>Tunney</t>
  </si>
  <si>
    <t>San Juan</t>
  </si>
  <si>
    <t>Croll</t>
  </si>
  <si>
    <t>Rolfes</t>
  </si>
  <si>
    <t>Hinkle</t>
  </si>
  <si>
    <t>Leuchanka</t>
  </si>
  <si>
    <t>Ayr</t>
  </si>
  <si>
    <t>Siegel</t>
  </si>
  <si>
    <t>Penrose</t>
  </si>
  <si>
    <t>Schuler</t>
  </si>
  <si>
    <t>Stange</t>
  </si>
  <si>
    <t>Roy</t>
  </si>
  <si>
    <t>Potere</t>
  </si>
  <si>
    <t>Podgurski</t>
  </si>
  <si>
    <t>Diamond</t>
  </si>
  <si>
    <t>Sallade</t>
  </si>
  <si>
    <t>Zhang</t>
  </si>
  <si>
    <t>Chatfield</t>
  </si>
  <si>
    <t>Bruns</t>
  </si>
  <si>
    <t>Yochum</t>
  </si>
  <si>
    <t>Freeburn</t>
  </si>
  <si>
    <t>Spencer</t>
  </si>
  <si>
    <t>Jarosik</t>
  </si>
  <si>
    <t>Heinzen</t>
  </si>
  <si>
    <t>Kelley</t>
  </si>
  <si>
    <t>Thacker</t>
  </si>
  <si>
    <t>Jeseritz</t>
  </si>
  <si>
    <t>Hohman</t>
  </si>
  <si>
    <t>Hill</t>
  </si>
  <si>
    <t>Kuepfer</t>
  </si>
  <si>
    <t>Kaczmarek</t>
  </si>
  <si>
    <t>Pitt</t>
  </si>
  <si>
    <t>Lorton</t>
  </si>
  <si>
    <t>Castaneda</t>
  </si>
  <si>
    <t>Cherop</t>
  </si>
  <si>
    <t>Howell</t>
  </si>
  <si>
    <t>Palmer</t>
  </si>
  <si>
    <t>Olson</t>
  </si>
  <si>
    <t>Waldron</t>
  </si>
  <si>
    <t>Stack</t>
  </si>
  <si>
    <t>Sanchez Y Torres</t>
  </si>
  <si>
    <t>Daniels</t>
  </si>
  <si>
    <t>Pepp</t>
  </si>
  <si>
    <t>Buechler</t>
  </si>
  <si>
    <t>Buenting</t>
  </si>
  <si>
    <t>Arcand</t>
  </si>
  <si>
    <t>Kesack</t>
  </si>
  <si>
    <t>Post</t>
  </si>
  <si>
    <t>Dunne</t>
  </si>
  <si>
    <t>Kilel</t>
  </si>
  <si>
    <t>Nicholson</t>
  </si>
  <si>
    <t>Susmann</t>
  </si>
  <si>
    <t>Harsh</t>
  </si>
  <si>
    <t>Pocasangre</t>
  </si>
  <si>
    <t>Martinez Lopez</t>
  </si>
  <si>
    <t>Riegel</t>
  </si>
  <si>
    <t>Monson</t>
  </si>
  <si>
    <t>Klubben</t>
  </si>
  <si>
    <t>Mascaro</t>
  </si>
  <si>
    <t>Norvell</t>
  </si>
  <si>
    <t>Ornelas</t>
  </si>
  <si>
    <t>Fitzpatrick</t>
  </si>
  <si>
    <t>Bloomquist</t>
  </si>
  <si>
    <t>Wick</t>
  </si>
  <si>
    <t>Zappala</t>
  </si>
  <si>
    <t>Earle</t>
  </si>
  <si>
    <t>Majewski</t>
  </si>
  <si>
    <t>Apfelbaum</t>
  </si>
  <si>
    <t>Graham</t>
  </si>
  <si>
    <t>Whitacre</t>
  </si>
  <si>
    <t>Wegener</t>
  </si>
  <si>
    <t>Collie</t>
  </si>
  <si>
    <t>Murphy</t>
  </si>
  <si>
    <t>Butters</t>
  </si>
  <si>
    <t>Cook</t>
  </si>
  <si>
    <t>Breen</t>
  </si>
  <si>
    <t>Fitzsimons</t>
  </si>
  <si>
    <t>Houle</t>
  </si>
  <si>
    <t>Ray</t>
  </si>
  <si>
    <t>Jennings</t>
  </si>
  <si>
    <t>Fuller</t>
  </si>
  <si>
    <t>Lovisek</t>
  </si>
  <si>
    <t>Painter</t>
  </si>
  <si>
    <t>Edwards</t>
  </si>
  <si>
    <t>Liebl</t>
  </si>
  <si>
    <t>Kasabian-Larson</t>
  </si>
  <si>
    <t>Creamer</t>
  </si>
  <si>
    <t>Kimbel</t>
  </si>
  <si>
    <t>Livensparger</t>
  </si>
  <si>
    <t>Grange</t>
  </si>
  <si>
    <t>Nunlist</t>
  </si>
  <si>
    <t>Cutter</t>
  </si>
  <si>
    <t>Martin</t>
  </si>
  <si>
    <t>Cooney</t>
  </si>
  <si>
    <t>Bier</t>
  </si>
  <si>
    <t>Muskopf</t>
  </si>
  <si>
    <t>Sirak</t>
  </si>
  <si>
    <t>Nelsen</t>
  </si>
  <si>
    <t>Schallner</t>
  </si>
  <si>
    <t>Dunlap</t>
  </si>
  <si>
    <t>Messing</t>
  </si>
  <si>
    <t>Bondell</t>
  </si>
  <si>
    <t>Gaughan</t>
  </si>
  <si>
    <t>Gruman</t>
  </si>
  <si>
    <t>Whitlow</t>
  </si>
  <si>
    <t>Sabo</t>
  </si>
  <si>
    <t>Nazarian</t>
  </si>
  <si>
    <t>Lerma</t>
  </si>
  <si>
    <t>Dahl</t>
  </si>
  <si>
    <t>Surtees</t>
  </si>
  <si>
    <t>Spetner</t>
  </si>
  <si>
    <t>Brandon</t>
  </si>
  <si>
    <t>Eley</t>
  </si>
  <si>
    <t>Sedicum</t>
  </si>
  <si>
    <t>Markle</t>
  </si>
  <si>
    <t>Kunz</t>
  </si>
  <si>
    <t>Wimert</t>
  </si>
  <si>
    <t>Peterson</t>
  </si>
  <si>
    <t>Mercier</t>
  </si>
  <si>
    <t>Laurie</t>
  </si>
  <si>
    <t>Sekaquaptewa</t>
  </si>
  <si>
    <t>Frash</t>
  </si>
  <si>
    <t>Bukowski</t>
  </si>
  <si>
    <t>Sandahl</t>
  </si>
  <si>
    <t>Speight</t>
  </si>
  <si>
    <t>Nielsen</t>
  </si>
  <si>
    <t>Zirdok</t>
  </si>
  <si>
    <t>Crudale</t>
  </si>
  <si>
    <t>Koopmans</t>
  </si>
  <si>
    <t>Milani</t>
  </si>
  <si>
    <t>Kelly</t>
  </si>
  <si>
    <t>Finelli</t>
  </si>
  <si>
    <t>Beasley</t>
  </si>
  <si>
    <t>Bedbury</t>
  </si>
  <si>
    <t>Stemberger</t>
  </si>
  <si>
    <t>Chebet</t>
  </si>
  <si>
    <t>Muir</t>
  </si>
  <si>
    <t>Yang</t>
  </si>
  <si>
    <t>Gravel</t>
  </si>
  <si>
    <t>Jamieson</t>
  </si>
  <si>
    <t>Dufeal</t>
  </si>
  <si>
    <t>Sansonetti</t>
  </si>
  <si>
    <t>Koneazny</t>
  </si>
  <si>
    <t>Glasson</t>
  </si>
  <si>
    <t>Canitz</t>
  </si>
  <si>
    <t>Li</t>
  </si>
  <si>
    <t>Parsons</t>
  </si>
  <si>
    <t>Raulli</t>
  </si>
  <si>
    <t>Sevcik</t>
  </si>
  <si>
    <t>Narang</t>
  </si>
  <si>
    <t>Royston</t>
  </si>
  <si>
    <t>Tieri</t>
  </si>
  <si>
    <t>Whitney</t>
  </si>
  <si>
    <t>Wandzilak</t>
  </si>
  <si>
    <t>Valenzona</t>
  </si>
  <si>
    <t>Young</t>
  </si>
  <si>
    <t>Richards</t>
  </si>
  <si>
    <t>Alexson</t>
  </si>
  <si>
    <t>McKenna</t>
  </si>
  <si>
    <t>Argall</t>
  </si>
  <si>
    <t>Patchell</t>
  </si>
  <si>
    <t>Catoggio</t>
  </si>
  <si>
    <t>Adams</t>
  </si>
  <si>
    <t>Windt</t>
  </si>
  <si>
    <t>Ryan</t>
  </si>
  <si>
    <t>Marion</t>
  </si>
  <si>
    <t>Raffetto</t>
  </si>
  <si>
    <t>Oehlke</t>
  </si>
  <si>
    <t>Sudol</t>
  </si>
  <si>
    <t>Van Es</t>
  </si>
  <si>
    <t>Dolge</t>
  </si>
  <si>
    <t>Marlier</t>
  </si>
  <si>
    <t>Girard</t>
  </si>
  <si>
    <t>Hubbard</t>
  </si>
  <si>
    <t>Koester</t>
  </si>
  <si>
    <t>Matthews</t>
  </si>
  <si>
    <t>Rubinich</t>
  </si>
  <si>
    <t>Alban</t>
  </si>
  <si>
    <t>Corcoran</t>
  </si>
  <si>
    <t>Sargent</t>
  </si>
  <si>
    <t>Watson</t>
  </si>
  <si>
    <t>Esponda</t>
  </si>
  <si>
    <t>Krall</t>
  </si>
  <si>
    <t>Poskin</t>
  </si>
  <si>
    <t>Halfmann</t>
  </si>
  <si>
    <t>Klapper</t>
  </si>
  <si>
    <t>George</t>
  </si>
  <si>
    <t>Hicks</t>
  </si>
  <si>
    <t>Lockyer</t>
  </si>
  <si>
    <t>Byrnes</t>
  </si>
  <si>
    <t>Norris</t>
  </si>
  <si>
    <t>Darda</t>
  </si>
  <si>
    <t>Otstot</t>
  </si>
  <si>
    <t>Bowley</t>
  </si>
  <si>
    <t>Rogers</t>
  </si>
  <si>
    <t>Mclaughlin</t>
  </si>
  <si>
    <t>Ziegler</t>
  </si>
  <si>
    <t>Hughey</t>
  </si>
  <si>
    <t>Knast</t>
  </si>
  <si>
    <t>Stob</t>
  </si>
  <si>
    <t>Jensen</t>
  </si>
  <si>
    <t>Mutter</t>
  </si>
  <si>
    <t>Ahern</t>
  </si>
  <si>
    <t>Chviruk</t>
  </si>
  <si>
    <t>Meehan</t>
  </si>
  <si>
    <t>Gammon</t>
  </si>
  <si>
    <t>Franco</t>
  </si>
  <si>
    <t>Patterson</t>
  </si>
  <si>
    <t>Valdes</t>
  </si>
  <si>
    <t>Craig</t>
  </si>
  <si>
    <t>Whipple</t>
  </si>
  <si>
    <t>Marton</t>
  </si>
  <si>
    <t>Hildebrandt</t>
  </si>
  <si>
    <t>Biggs</t>
  </si>
  <si>
    <t>Shigezumi</t>
  </si>
  <si>
    <t>Meineke</t>
  </si>
  <si>
    <t>Ludington</t>
  </si>
  <si>
    <t>Perrich</t>
  </si>
  <si>
    <t>Cervantes</t>
  </si>
  <si>
    <t>Andrews</t>
  </si>
  <si>
    <t>Ruvalcaba</t>
  </si>
  <si>
    <t>Stone</t>
  </si>
  <si>
    <t>Campbell</t>
  </si>
  <si>
    <t>Asher</t>
  </si>
  <si>
    <t>Mazzotta</t>
  </si>
  <si>
    <t>Huttl</t>
  </si>
  <si>
    <t>Ferron</t>
  </si>
  <si>
    <t>Colarusso</t>
  </si>
  <si>
    <t>Pearlman</t>
  </si>
  <si>
    <t>O'Mara</t>
  </si>
  <si>
    <t>Niska</t>
  </si>
  <si>
    <t>Schlich</t>
  </si>
  <si>
    <t>Zidek</t>
  </si>
  <si>
    <t>Ellgass</t>
  </si>
  <si>
    <t>Lowe</t>
  </si>
  <si>
    <t>Malone</t>
  </si>
  <si>
    <t>Dumke</t>
  </si>
  <si>
    <t>Strong</t>
  </si>
  <si>
    <t>Ferguson</t>
  </si>
  <si>
    <t>Klein</t>
  </si>
  <si>
    <t>Eusebio</t>
  </si>
  <si>
    <t>Szolosi</t>
  </si>
  <si>
    <t>Butler</t>
  </si>
  <si>
    <t>Fukuchi</t>
  </si>
  <si>
    <t>Drucker</t>
  </si>
  <si>
    <t>Aziz</t>
  </si>
  <si>
    <t>Pak</t>
  </si>
  <si>
    <t>Kieta</t>
  </si>
  <si>
    <t>Velez</t>
  </si>
  <si>
    <t>Bussiere</t>
  </si>
  <si>
    <t>McCartney</t>
  </si>
  <si>
    <t>Bambauer</t>
  </si>
  <si>
    <t>Mertz</t>
  </si>
  <si>
    <t>Mason</t>
  </si>
  <si>
    <t>Rotich</t>
  </si>
  <si>
    <t>Fetzer</t>
  </si>
  <si>
    <t>Mattis</t>
  </si>
  <si>
    <t>Balinsky</t>
  </si>
  <si>
    <t>Reilly</t>
  </si>
  <si>
    <t>Petry</t>
  </si>
  <si>
    <t>Laleman</t>
  </si>
  <si>
    <t>Colby</t>
  </si>
  <si>
    <t>Wathke</t>
  </si>
  <si>
    <t>Daly</t>
  </si>
  <si>
    <t>Dillon</t>
  </si>
  <si>
    <t>Pontes</t>
  </si>
  <si>
    <t>Spies</t>
  </si>
  <si>
    <t>Greig</t>
  </si>
  <si>
    <t>Scott</t>
  </si>
  <si>
    <t>Erlandson</t>
  </si>
  <si>
    <t>Autrey</t>
  </si>
  <si>
    <t>Michalski</t>
  </si>
  <si>
    <t>Grillo</t>
  </si>
  <si>
    <t>Coronado</t>
  </si>
  <si>
    <t>Dewine</t>
  </si>
  <si>
    <t>Carman</t>
  </si>
  <si>
    <t>Neems</t>
  </si>
  <si>
    <t>Pesyna</t>
  </si>
  <si>
    <t>Meling</t>
  </si>
  <si>
    <t>Widlowski</t>
  </si>
  <si>
    <t>Nadar</t>
  </si>
  <si>
    <t>Leedham</t>
  </si>
  <si>
    <t>Haglund</t>
  </si>
  <si>
    <t>Mills</t>
  </si>
  <si>
    <t>Drnjevich</t>
  </si>
  <si>
    <t>Clay</t>
  </si>
  <si>
    <t>Marbury</t>
  </si>
  <si>
    <t>Coon</t>
  </si>
  <si>
    <t>Vanttinen</t>
  </si>
  <si>
    <t>Garges</t>
  </si>
  <si>
    <t>Rivel</t>
  </si>
  <si>
    <t>Lawson</t>
  </si>
  <si>
    <t>Cale</t>
  </si>
  <si>
    <t>Stewart</t>
  </si>
  <si>
    <t>Drotz</t>
  </si>
  <si>
    <t>Mutai</t>
  </si>
  <si>
    <t>Lovlien</t>
  </si>
  <si>
    <t>Stoney</t>
  </si>
  <si>
    <t>Markert</t>
  </si>
  <si>
    <t>McLucas</t>
  </si>
  <si>
    <t>Erwin</t>
  </si>
  <si>
    <t>Otsuka</t>
  </si>
  <si>
    <t>Myers</t>
  </si>
  <si>
    <t>Cote</t>
  </si>
  <si>
    <t>Ehrhardt</t>
  </si>
  <si>
    <t>Petersen</t>
  </si>
  <si>
    <t>Ertel</t>
  </si>
  <si>
    <t>Lanza</t>
  </si>
  <si>
    <t>Picklesimer</t>
  </si>
  <si>
    <t>Giles</t>
  </si>
  <si>
    <t>Harmon</t>
  </si>
  <si>
    <t>Pennings</t>
  </si>
  <si>
    <t>Tseronis</t>
  </si>
  <si>
    <t>Aliff</t>
  </si>
  <si>
    <t>Willenberg</t>
  </si>
  <si>
    <t>Millett</t>
  </si>
  <si>
    <t>Haley</t>
  </si>
  <si>
    <t>Ackerman</t>
  </si>
  <si>
    <t>Valdez</t>
  </si>
  <si>
    <t>Michaud</t>
  </si>
  <si>
    <t>Gunnink</t>
  </si>
  <si>
    <t>Knight</t>
  </si>
  <si>
    <t>Grosscup</t>
  </si>
  <si>
    <t>Koniuch</t>
  </si>
  <si>
    <t>Heitzman</t>
  </si>
  <si>
    <t>Tatton</t>
  </si>
  <si>
    <t>Flanagan</t>
  </si>
  <si>
    <t>Funk</t>
  </si>
  <si>
    <t>Davenport</t>
  </si>
  <si>
    <t>Lindbloom</t>
  </si>
  <si>
    <t>Wijayaratne</t>
  </si>
  <si>
    <t>Ainsworth</t>
  </si>
  <si>
    <t>Gayagoy</t>
  </si>
  <si>
    <t>Fitzmaurice</t>
  </si>
  <si>
    <t>Rodriguez</t>
  </si>
  <si>
    <t>Tsoucas</t>
  </si>
  <si>
    <t>Muhly</t>
  </si>
  <si>
    <t>Lund</t>
  </si>
  <si>
    <t>Battaglino</t>
  </si>
  <si>
    <t>Pena</t>
  </si>
  <si>
    <t>Thomason</t>
  </si>
  <si>
    <t>Hancox</t>
  </si>
  <si>
    <t>Canarecci</t>
  </si>
  <si>
    <t>Toupin</t>
  </si>
  <si>
    <t>Mulley</t>
  </si>
  <si>
    <t>Parry</t>
  </si>
  <si>
    <t>Mason Cox</t>
  </si>
  <si>
    <t>Thompson</t>
  </si>
  <si>
    <t>Nelson</t>
  </si>
  <si>
    <t>Forte</t>
  </si>
  <si>
    <t>Corona Iturriaga</t>
  </si>
  <si>
    <t>McCollum</t>
  </si>
  <si>
    <t>Hevner</t>
  </si>
  <si>
    <t>Looi</t>
  </si>
  <si>
    <t>Power</t>
  </si>
  <si>
    <t>Routon</t>
  </si>
  <si>
    <t>Dochelli</t>
  </si>
  <si>
    <t>Gillespie</t>
  </si>
  <si>
    <t>Oskvig</t>
  </si>
  <si>
    <t>Holland-Stergar</t>
  </si>
  <si>
    <t>Arai</t>
  </si>
  <si>
    <t>Olausson</t>
  </si>
  <si>
    <t>Wagner</t>
  </si>
  <si>
    <t>Delong</t>
  </si>
  <si>
    <t>Mehech</t>
  </si>
  <si>
    <t>Machiela</t>
  </si>
  <si>
    <t>Dupere</t>
  </si>
  <si>
    <t>Iandolo</t>
  </si>
  <si>
    <t>Ito</t>
  </si>
  <si>
    <t>Barry</t>
  </si>
  <si>
    <t>Boyce</t>
  </si>
  <si>
    <t>Lin</t>
  </si>
  <si>
    <t>Nalven</t>
  </si>
  <si>
    <t>Bourgeois</t>
  </si>
  <si>
    <t>Orloff</t>
  </si>
  <si>
    <t>Ramirez</t>
  </si>
  <si>
    <t>Fouquet</t>
  </si>
  <si>
    <t>McPhillips</t>
  </si>
  <si>
    <t>Burgin</t>
  </si>
  <si>
    <t>Roberts</t>
  </si>
  <si>
    <t>Nemec</t>
  </si>
  <si>
    <t>Appman</t>
  </si>
  <si>
    <t>Glotzbach</t>
  </si>
  <si>
    <t>Tenforde</t>
  </si>
  <si>
    <t>Stanley Torres</t>
  </si>
  <si>
    <t>Vandongen</t>
  </si>
  <si>
    <t>Liebald</t>
  </si>
  <si>
    <t>Holte</t>
  </si>
  <si>
    <t>Bartlett</t>
  </si>
  <si>
    <t>Bergman</t>
  </si>
  <si>
    <t>Aitken</t>
  </si>
  <si>
    <t>Berger</t>
  </si>
  <si>
    <t>Richey</t>
  </si>
  <si>
    <t>Trotter</t>
  </si>
  <si>
    <t>Chavez</t>
  </si>
  <si>
    <t>Orifice</t>
  </si>
  <si>
    <t>Farkash</t>
  </si>
  <si>
    <t>Crawford</t>
  </si>
  <si>
    <t>Sittlington</t>
  </si>
  <si>
    <t>Silbert</t>
  </si>
  <si>
    <t>Carrique</t>
  </si>
  <si>
    <t>Kosla</t>
  </si>
  <si>
    <t>Parker</t>
  </si>
  <si>
    <t>Horton</t>
  </si>
  <si>
    <t>Boller</t>
  </si>
  <si>
    <t>Olaru</t>
  </si>
  <si>
    <t>Prescott</t>
  </si>
  <si>
    <t>Hines</t>
  </si>
  <si>
    <t>Blanton</t>
  </si>
  <si>
    <t>Bustamante</t>
  </si>
  <si>
    <t>McCann</t>
  </si>
  <si>
    <t>Schmole</t>
  </si>
  <si>
    <t>Barber</t>
  </si>
  <si>
    <t>Reichmann</t>
  </si>
  <si>
    <t>Cavatorta</t>
  </si>
  <si>
    <t>Yaeger</t>
  </si>
  <si>
    <t>Hughes</t>
  </si>
  <si>
    <t>Donahue</t>
  </si>
  <si>
    <t>Greenwell</t>
  </si>
  <si>
    <t>Steele</t>
  </si>
  <si>
    <t>Gunter</t>
  </si>
  <si>
    <t>McDonough</t>
  </si>
  <si>
    <t>Sweetland</t>
  </si>
  <si>
    <t>Hammersmith</t>
  </si>
  <si>
    <t>French</t>
  </si>
  <si>
    <t>Garbe</t>
  </si>
  <si>
    <t>Duncan</t>
  </si>
  <si>
    <t>Wallace</t>
  </si>
  <si>
    <t>Tillman</t>
  </si>
  <si>
    <t>Taylor</t>
  </si>
  <si>
    <t>McSween</t>
  </si>
  <si>
    <t>Schubert</t>
  </si>
  <si>
    <t>Lalanne</t>
  </si>
  <si>
    <t>Arellano</t>
  </si>
  <si>
    <t>Charette</t>
  </si>
  <si>
    <t>Pena Reyes</t>
  </si>
  <si>
    <t>Broderick</t>
  </si>
  <si>
    <t>Summers</t>
  </si>
  <si>
    <t>Zhou</t>
  </si>
  <si>
    <t>Clarke-Ames</t>
  </si>
  <si>
    <t>Staton</t>
  </si>
  <si>
    <t>Forster</t>
  </si>
  <si>
    <t>Monaghan</t>
  </si>
  <si>
    <t>Kawamoto</t>
  </si>
  <si>
    <t>Dicharry</t>
  </si>
  <si>
    <t>Berry</t>
  </si>
  <si>
    <t>Porfirio</t>
  </si>
  <si>
    <t>Thind</t>
  </si>
  <si>
    <t>Horn</t>
  </si>
  <si>
    <t>Sabadosa</t>
  </si>
  <si>
    <t>Casady</t>
  </si>
  <si>
    <t>Ahokas</t>
  </si>
  <si>
    <t>Hebert</t>
  </si>
  <si>
    <t>Fair</t>
  </si>
  <si>
    <t>Swenson</t>
  </si>
  <si>
    <t>Revenis</t>
  </si>
  <si>
    <t>Engnes</t>
  </si>
  <si>
    <t>Wiltse</t>
  </si>
  <si>
    <t>Fernandez</t>
  </si>
  <si>
    <t>Pinney</t>
  </si>
  <si>
    <t>Levy</t>
  </si>
  <si>
    <t>Takeda</t>
  </si>
  <si>
    <t>Burke</t>
  </si>
  <si>
    <t>Duarte</t>
  </si>
  <si>
    <t>Nice</t>
  </si>
  <si>
    <t>Windler</t>
  </si>
  <si>
    <t>Jones</t>
  </si>
  <si>
    <t>Stevenson</t>
  </si>
  <si>
    <t>Humphrey</t>
  </si>
  <si>
    <t>Payne</t>
  </si>
  <si>
    <t>Hails</t>
  </si>
  <si>
    <t>Proctor</t>
  </si>
  <si>
    <t>Gresh</t>
  </si>
  <si>
    <t>Anis</t>
  </si>
  <si>
    <t>Swartz</t>
  </si>
  <si>
    <t>Schluneker</t>
  </si>
  <si>
    <t>Bellemare</t>
  </si>
  <si>
    <t>Vitalo</t>
  </si>
  <si>
    <t>Marshall</t>
  </si>
  <si>
    <t>Pittaway</t>
  </si>
  <si>
    <t>Bill</t>
  </si>
  <si>
    <t>Antrim</t>
  </si>
  <si>
    <t>Doolittle-Crider</t>
  </si>
  <si>
    <t>Ruhlman</t>
  </si>
  <si>
    <t>Uchiyama</t>
  </si>
  <si>
    <t>Desota</t>
  </si>
  <si>
    <t>Edmonds</t>
  </si>
  <si>
    <t>Otto</t>
  </si>
  <si>
    <t>Kurt</t>
  </si>
  <si>
    <t>Duhaime</t>
  </si>
  <si>
    <t>Swann</t>
  </si>
  <si>
    <t>Burton</t>
  </si>
  <si>
    <t>Joslyn</t>
  </si>
  <si>
    <t>Bennie</t>
  </si>
  <si>
    <t>Kanyane</t>
  </si>
  <si>
    <t>McFadden</t>
  </si>
  <si>
    <t>Connolly</t>
  </si>
  <si>
    <t>Merino</t>
  </si>
  <si>
    <t>Baird</t>
  </si>
  <si>
    <t>Locatelli</t>
  </si>
  <si>
    <t>Brake</t>
  </si>
  <si>
    <t>Jacobs</t>
  </si>
  <si>
    <t>Vaught</t>
  </si>
  <si>
    <t>Monteleone</t>
  </si>
  <si>
    <t>Verdugo</t>
  </si>
  <si>
    <t>Sellers</t>
  </si>
  <si>
    <t>Bowman</t>
  </si>
  <si>
    <t>Marley</t>
  </si>
  <si>
    <t>Grey</t>
  </si>
  <si>
    <t>O'Rourke</t>
  </si>
  <si>
    <t>Fatehali</t>
  </si>
  <si>
    <t>Piza-Taylor</t>
  </si>
  <si>
    <t>Cavanaugh</t>
  </si>
  <si>
    <t>Amako</t>
  </si>
  <si>
    <t>Musa</t>
  </si>
  <si>
    <t>Phillippi</t>
  </si>
  <si>
    <t>Hoskins</t>
  </si>
  <si>
    <t>Imbalzano Zegar</t>
  </si>
  <si>
    <t>Triedman</t>
  </si>
  <si>
    <t>Lovuolo</t>
  </si>
  <si>
    <t>Chung</t>
  </si>
  <si>
    <t>Newsom</t>
  </si>
  <si>
    <t>Harrington</t>
  </si>
  <si>
    <t>Hoffman</t>
  </si>
  <si>
    <t>Van Vugt</t>
  </si>
  <si>
    <t>Feehley</t>
  </si>
  <si>
    <t>Ashworth</t>
  </si>
  <si>
    <t>Hansen</t>
  </si>
  <si>
    <t>Czyz</t>
  </si>
  <si>
    <t>Bauder</t>
  </si>
  <si>
    <t>Mendoza</t>
  </si>
  <si>
    <t>Glass</t>
  </si>
  <si>
    <t>Butcher</t>
  </si>
  <si>
    <t>Traiser</t>
  </si>
  <si>
    <t>Mudy-Mader</t>
  </si>
  <si>
    <t>Woo</t>
  </si>
  <si>
    <t>Sheppard</t>
  </si>
  <si>
    <t>Doran</t>
  </si>
  <si>
    <t>Labrosse</t>
  </si>
  <si>
    <t>Thomas</t>
  </si>
  <si>
    <t>Lesniak</t>
  </si>
  <si>
    <t>Prowse</t>
  </si>
  <si>
    <t>Seigel</t>
  </si>
  <si>
    <t>Blas</t>
  </si>
  <si>
    <t>Simpson</t>
  </si>
  <si>
    <t>Gierman</t>
  </si>
  <si>
    <t>Jeuland</t>
  </si>
  <si>
    <t>Chorney</t>
  </si>
  <si>
    <t>Rook</t>
  </si>
  <si>
    <t>Chin</t>
  </si>
  <si>
    <t>Savage</t>
  </si>
  <si>
    <t>Hitchings</t>
  </si>
  <si>
    <t>Truitt</t>
  </si>
  <si>
    <t>Chang</t>
  </si>
  <si>
    <t>Frey</t>
  </si>
  <si>
    <t>Krishna</t>
  </si>
  <si>
    <t>Maher</t>
  </si>
  <si>
    <t>Boivin</t>
  </si>
  <si>
    <t>McAlister</t>
  </si>
  <si>
    <t>Akhmedova</t>
  </si>
  <si>
    <t>Tucker</t>
  </si>
  <si>
    <t>Gramelspacher</t>
  </si>
  <si>
    <t>Goldsmith</t>
  </si>
  <si>
    <t>Tranter</t>
  </si>
  <si>
    <t>Tu</t>
  </si>
  <si>
    <t>Kaczka</t>
  </si>
  <si>
    <t>Hunter</t>
  </si>
  <si>
    <t>Ashby</t>
  </si>
  <si>
    <t>Ausen</t>
  </si>
  <si>
    <t>O'Leary</t>
  </si>
  <si>
    <t>Scoville</t>
  </si>
  <si>
    <t>Kaus</t>
  </si>
  <si>
    <t>Rainey</t>
  </si>
  <si>
    <t>Rasch</t>
  </si>
  <si>
    <t>Plunkett</t>
  </si>
  <si>
    <t>Gusmer</t>
  </si>
  <si>
    <t>Loftus</t>
  </si>
  <si>
    <t>Alvarez</t>
  </si>
  <si>
    <t>Petersson</t>
  </si>
  <si>
    <t>Liaw</t>
  </si>
  <si>
    <t>Tripaldi</t>
  </si>
  <si>
    <t>Endara</t>
  </si>
  <si>
    <t>Valle</t>
  </si>
  <si>
    <t>Germain</t>
  </si>
  <si>
    <t>Finecey</t>
  </si>
  <si>
    <t>Roe</t>
  </si>
  <si>
    <t>Webb</t>
  </si>
  <si>
    <t>Stocker</t>
  </si>
  <si>
    <t>Jacobson</t>
  </si>
  <si>
    <t>Goodwin</t>
  </si>
  <si>
    <t>Brock</t>
  </si>
  <si>
    <t>Papp</t>
  </si>
  <si>
    <t>Siragusa</t>
  </si>
  <si>
    <t>Pizarro</t>
  </si>
  <si>
    <t>Strange</t>
  </si>
  <si>
    <t>Eidinger</t>
  </si>
  <si>
    <t>Ginsburg</t>
  </si>
  <si>
    <t>Truex</t>
  </si>
  <si>
    <t>Higgins</t>
  </si>
  <si>
    <t>McCurdy</t>
  </si>
  <si>
    <t>Varner</t>
  </si>
  <si>
    <t>Dahmen</t>
  </si>
  <si>
    <t>Fraser</t>
  </si>
  <si>
    <t>Deeg</t>
  </si>
  <si>
    <t>Robertson</t>
  </si>
  <si>
    <t>Peck</t>
  </si>
  <si>
    <t>Burger</t>
  </si>
  <si>
    <t>Blain</t>
  </si>
  <si>
    <t>Winters</t>
  </si>
  <si>
    <t>McCue</t>
  </si>
  <si>
    <t>Webster</t>
  </si>
  <si>
    <t>Chiappone</t>
  </si>
  <si>
    <t>Opie</t>
  </si>
  <si>
    <t>Donnelly</t>
  </si>
  <si>
    <t>Rall</t>
  </si>
  <si>
    <t>Chen</t>
  </si>
  <si>
    <t>Tufaro</t>
  </si>
  <si>
    <t>Susedik</t>
  </si>
  <si>
    <t>Deady</t>
  </si>
  <si>
    <t>Schaefer</t>
  </si>
  <si>
    <t>D'Alessandro</t>
  </si>
  <si>
    <t>Wyss</t>
  </si>
  <si>
    <t>Rose</t>
  </si>
  <si>
    <t>Hopper</t>
  </si>
  <si>
    <t>Finneran</t>
  </si>
  <si>
    <t>Basham</t>
  </si>
  <si>
    <t>Oscal</t>
  </si>
  <si>
    <t>Craft</t>
  </si>
  <si>
    <t>Kebede</t>
  </si>
  <si>
    <t>Strobel</t>
  </si>
  <si>
    <t>Dalton</t>
  </si>
  <si>
    <t>Morimoto</t>
  </si>
  <si>
    <t>Manlove</t>
  </si>
  <si>
    <t>Madzik</t>
  </si>
  <si>
    <t>Hobson</t>
  </si>
  <si>
    <t>Reyes</t>
  </si>
  <si>
    <t>Tierney</t>
  </si>
  <si>
    <t>Gabris</t>
  </si>
  <si>
    <t>Howard</t>
  </si>
  <si>
    <t>Kallay</t>
  </si>
  <si>
    <t>Leguizamo</t>
  </si>
  <si>
    <t>Escartin</t>
  </si>
  <si>
    <t>Chorey</t>
  </si>
  <si>
    <t>McVay</t>
  </si>
  <si>
    <t>Vinson</t>
  </si>
  <si>
    <t>Astrike-Davis</t>
  </si>
  <si>
    <t>Harder</t>
  </si>
  <si>
    <t>Bell</t>
  </si>
  <si>
    <t>Dawes</t>
  </si>
  <si>
    <t>Larios</t>
  </si>
  <si>
    <t>Yaremczuk</t>
  </si>
  <si>
    <t>Eversman</t>
  </si>
  <si>
    <t>Hickory</t>
  </si>
  <si>
    <t>Mooney</t>
  </si>
  <si>
    <t>Craighead</t>
  </si>
  <si>
    <t>Gardner</t>
  </si>
  <si>
    <t>Lohrenz</t>
  </si>
  <si>
    <t>Demise</t>
  </si>
  <si>
    <t>Guitard</t>
  </si>
  <si>
    <t>Navas</t>
  </si>
  <si>
    <t>Ptucha</t>
  </si>
  <si>
    <t>Kirouac</t>
  </si>
  <si>
    <t>Toews</t>
  </si>
  <si>
    <t>Perry</t>
  </si>
  <si>
    <t>Kretz</t>
  </si>
  <si>
    <t>Hempel</t>
  </si>
  <si>
    <t>McBroom</t>
  </si>
  <si>
    <t>Yoo</t>
  </si>
  <si>
    <t>Rand</t>
  </si>
  <si>
    <t>Wolfe</t>
  </si>
  <si>
    <t>Vance</t>
  </si>
  <si>
    <t>Burnett</t>
  </si>
  <si>
    <t>Clason</t>
  </si>
  <si>
    <t>Pietz</t>
  </si>
  <si>
    <t>Tegenkamp</t>
  </si>
  <si>
    <t>Dover</t>
  </si>
  <si>
    <t>Dockemeyer</t>
  </si>
  <si>
    <t>Harel</t>
  </si>
  <si>
    <t>Aguila</t>
  </si>
  <si>
    <t>Vallejo Sarmiento</t>
  </si>
  <si>
    <t>Beisheim</t>
  </si>
  <si>
    <t>Lenhoff</t>
  </si>
  <si>
    <t>Wehrwein</t>
  </si>
  <si>
    <t>Markowitz</t>
  </si>
  <si>
    <t>Vos</t>
  </si>
  <si>
    <t>McLeod</t>
  </si>
  <si>
    <t>Balcom</t>
  </si>
  <si>
    <t>Dirth</t>
  </si>
  <si>
    <t>Inglish</t>
  </si>
  <si>
    <t>Massa-Musiak</t>
  </si>
  <si>
    <t>Bailey</t>
  </si>
  <si>
    <t>Jacoby</t>
  </si>
  <si>
    <t>Crimmings</t>
  </si>
  <si>
    <t>Crane</t>
  </si>
  <si>
    <t>Swartzfager</t>
  </si>
  <si>
    <t>Clevenger</t>
  </si>
  <si>
    <t>Reichardt</t>
  </si>
  <si>
    <t>Morton</t>
  </si>
  <si>
    <t>Sunstrum</t>
  </si>
  <si>
    <t>Frownfelter</t>
  </si>
  <si>
    <t>Richter</t>
  </si>
  <si>
    <t>England</t>
  </si>
  <si>
    <t>McLean</t>
  </si>
  <si>
    <t>Lane</t>
  </si>
  <si>
    <t>Vonachen</t>
  </si>
  <si>
    <t>Kidwell</t>
  </si>
  <si>
    <t>Betancourth</t>
  </si>
  <si>
    <t>Henstrom</t>
  </si>
  <si>
    <t>Pereira</t>
  </si>
  <si>
    <t>Brown</t>
  </si>
  <si>
    <t>Reasoner</t>
  </si>
  <si>
    <t>Carver</t>
  </si>
  <si>
    <t>Borror</t>
  </si>
  <si>
    <t>Saad</t>
  </si>
  <si>
    <t>Paul</t>
  </si>
  <si>
    <t>Trail</t>
  </si>
  <si>
    <t>Benton</t>
  </si>
  <si>
    <t>Bauman</t>
  </si>
  <si>
    <t>Bakula</t>
  </si>
  <si>
    <t>Davis</t>
  </si>
  <si>
    <t>Weiler</t>
  </si>
  <si>
    <t>Schaaf</t>
  </si>
  <si>
    <t>Sack</t>
  </si>
  <si>
    <t>Chenard</t>
  </si>
  <si>
    <t>Williamson</t>
  </si>
  <si>
    <t>Dollas</t>
  </si>
  <si>
    <t>Sprague</t>
  </si>
  <si>
    <t>Michell</t>
  </si>
  <si>
    <t>Datwyler</t>
  </si>
  <si>
    <t>Mead</t>
  </si>
  <si>
    <t>Kennedy</t>
  </si>
  <si>
    <t>Czech</t>
  </si>
  <si>
    <t>O'Brien</t>
  </si>
  <si>
    <t>Bachman</t>
  </si>
  <si>
    <t>Bednar</t>
  </si>
  <si>
    <t>Daye</t>
  </si>
  <si>
    <t>Clarke</t>
  </si>
  <si>
    <t>Koren</t>
  </si>
  <si>
    <t>Kuramoto</t>
  </si>
  <si>
    <t>Lynn</t>
  </si>
  <si>
    <t>Dierksen</t>
  </si>
  <si>
    <t>Zoeller</t>
  </si>
  <si>
    <t>Flesch</t>
  </si>
  <si>
    <t>Maltby</t>
  </si>
  <si>
    <t>Custance</t>
  </si>
  <si>
    <t>Choi</t>
  </si>
  <si>
    <t>Barnett</t>
  </si>
  <si>
    <t>Proulx</t>
  </si>
  <si>
    <t>Lundine</t>
  </si>
  <si>
    <t>Paullin</t>
  </si>
  <si>
    <t>Delucia</t>
  </si>
  <si>
    <t>Valentine</t>
  </si>
  <si>
    <t>Mohara</t>
  </si>
  <si>
    <t>Fairbrother</t>
  </si>
  <si>
    <t>Fagan</t>
  </si>
  <si>
    <t>Toth</t>
  </si>
  <si>
    <t>Guinn</t>
  </si>
  <si>
    <t>Diviney</t>
  </si>
  <si>
    <t>Marlatt</t>
  </si>
  <si>
    <t>Ohler</t>
  </si>
  <si>
    <t>Mossler</t>
  </si>
  <si>
    <t>Segall</t>
  </si>
  <si>
    <t>Sprieser</t>
  </si>
  <si>
    <t>Blanco</t>
  </si>
  <si>
    <t>Sheptock</t>
  </si>
  <si>
    <t>Chruniak</t>
  </si>
  <si>
    <t>Miller</t>
  </si>
  <si>
    <t>Theis</t>
  </si>
  <si>
    <t>Sadler</t>
  </si>
  <si>
    <t>Auger</t>
  </si>
  <si>
    <t>Steadman</t>
  </si>
  <si>
    <t>McCarron</t>
  </si>
  <si>
    <t>Roecker</t>
  </si>
  <si>
    <t>Giumarra</t>
  </si>
  <si>
    <t>Bower</t>
  </si>
  <si>
    <t>Capriccioso</t>
  </si>
  <si>
    <t>Starbuck</t>
  </si>
  <si>
    <t>McMahon</t>
  </si>
  <si>
    <t>Rissell</t>
  </si>
  <si>
    <t>Kromroy</t>
  </si>
  <si>
    <t>Manfredi</t>
  </si>
  <si>
    <t>Manwaring</t>
  </si>
  <si>
    <t>Tomaszewski</t>
  </si>
  <si>
    <t>Gannon</t>
  </si>
  <si>
    <t>Frye</t>
  </si>
  <si>
    <t>Currier</t>
  </si>
  <si>
    <t>Whittendale</t>
  </si>
  <si>
    <t>Rixe</t>
  </si>
  <si>
    <t>Ballon-Landa</t>
  </si>
  <si>
    <t>Zaferos</t>
  </si>
  <si>
    <t>Evans Marke</t>
  </si>
  <si>
    <t>Samland</t>
  </si>
  <si>
    <t>Shapiro</t>
  </si>
  <si>
    <t>Snitzer</t>
  </si>
  <si>
    <t>Herra Arroyo</t>
  </si>
  <si>
    <t>Watters</t>
  </si>
  <si>
    <t>Steele-Belkin</t>
  </si>
  <si>
    <t>Christensen</t>
  </si>
  <si>
    <t>Hodge</t>
  </si>
  <si>
    <t>Rusterholz</t>
  </si>
  <si>
    <t>Lafrance</t>
  </si>
  <si>
    <t>Hallis</t>
  </si>
  <si>
    <t>Salowitz</t>
  </si>
  <si>
    <t>Blake</t>
  </si>
  <si>
    <t>Langerak</t>
  </si>
  <si>
    <t>Bonilla</t>
  </si>
  <si>
    <t>Ciabattoni</t>
  </si>
  <si>
    <t>Escanero Palmer</t>
  </si>
  <si>
    <t>Osmark</t>
  </si>
  <si>
    <t>Warwick</t>
  </si>
  <si>
    <t>Magnuson</t>
  </si>
  <si>
    <t>Marsh</t>
  </si>
  <si>
    <t>Kari</t>
  </si>
  <si>
    <t>Standiford</t>
  </si>
  <si>
    <t>Sherwin</t>
  </si>
  <si>
    <t>Blekeli</t>
  </si>
  <si>
    <t>Vangampleare</t>
  </si>
  <si>
    <t>Hiatt</t>
  </si>
  <si>
    <t>Tadesse</t>
  </si>
  <si>
    <t>Jaswell</t>
  </si>
  <si>
    <t>Phillips-Cook</t>
  </si>
  <si>
    <t>Desruisseaux</t>
  </si>
  <si>
    <t>Ripp</t>
  </si>
  <si>
    <t>Harris</t>
  </si>
  <si>
    <t>Shafer</t>
  </si>
  <si>
    <t>Hemesath</t>
  </si>
  <si>
    <t>Vinci</t>
  </si>
  <si>
    <t>Diamond-Husmann</t>
  </si>
  <si>
    <t>Soto</t>
  </si>
  <si>
    <t>Patrick</t>
  </si>
  <si>
    <t>Dacko</t>
  </si>
  <si>
    <t>Glassey</t>
  </si>
  <si>
    <t>Frechette</t>
  </si>
  <si>
    <t>Benitez</t>
  </si>
  <si>
    <t>Gauthier</t>
  </si>
  <si>
    <t>Fazioli</t>
  </si>
  <si>
    <t>Dannenhauer</t>
  </si>
  <si>
    <t>McComb</t>
  </si>
  <si>
    <t>Sambasivam</t>
  </si>
  <si>
    <t>Maina</t>
  </si>
  <si>
    <t>Keshian</t>
  </si>
  <si>
    <t>Maas</t>
  </si>
  <si>
    <t>Sinasac</t>
  </si>
  <si>
    <t>Van De Kamp</t>
  </si>
  <si>
    <t>Ruffo</t>
  </si>
  <si>
    <t>Long</t>
  </si>
  <si>
    <t>Rohde</t>
  </si>
  <si>
    <t>Bonzi</t>
  </si>
  <si>
    <t>Moore</t>
  </si>
  <si>
    <t>McGrane</t>
  </si>
  <si>
    <t>Stepnowski</t>
  </si>
  <si>
    <t>Merkle</t>
  </si>
  <si>
    <t>Vigneron</t>
  </si>
  <si>
    <t>Mucci</t>
  </si>
  <si>
    <t>MacDonald</t>
  </si>
  <si>
    <t>Deng</t>
  </si>
  <si>
    <t>De Mata</t>
  </si>
  <si>
    <t>Strickland</t>
  </si>
  <si>
    <t>Cheney</t>
  </si>
  <si>
    <t>Godoy</t>
  </si>
  <si>
    <t>Rider</t>
  </si>
  <si>
    <t>Walters</t>
  </si>
  <si>
    <t>Leboeuf</t>
  </si>
  <si>
    <t>Scheibel</t>
  </si>
  <si>
    <t>Ritter</t>
  </si>
  <si>
    <t>Pretot</t>
  </si>
  <si>
    <t>Willsey</t>
  </si>
  <si>
    <t>Roach</t>
  </si>
  <si>
    <t>Jacobsen</t>
  </si>
  <si>
    <t>O'Hora</t>
  </si>
  <si>
    <t>Amato</t>
  </si>
  <si>
    <t>Wegner</t>
  </si>
  <si>
    <t>Bokun</t>
  </si>
  <si>
    <t>Ainsley</t>
  </si>
  <si>
    <t>Overpeck</t>
  </si>
  <si>
    <t>Levine</t>
  </si>
  <si>
    <t>Jean</t>
  </si>
  <si>
    <t>Wild</t>
  </si>
  <si>
    <t>Tabor</t>
  </si>
  <si>
    <t>Steffen</t>
  </si>
  <si>
    <t>Tadich</t>
  </si>
  <si>
    <t>Christenson</t>
  </si>
  <si>
    <t>Shell</t>
  </si>
  <si>
    <t>Rao</t>
  </si>
  <si>
    <t>Gomez</t>
  </si>
  <si>
    <t>Hemingway</t>
  </si>
  <si>
    <t>Pett</t>
  </si>
  <si>
    <t>Meingast</t>
  </si>
  <si>
    <t>McCarthy</t>
  </si>
  <si>
    <t>Boyle</t>
  </si>
  <si>
    <t>Gundersen</t>
  </si>
  <si>
    <t>Wolswinkel</t>
  </si>
  <si>
    <t>Bomberger</t>
  </si>
  <si>
    <t>Lapierre</t>
  </si>
  <si>
    <t>Beaty</t>
  </si>
  <si>
    <t>Hammer</t>
  </si>
  <si>
    <t>Randolph</t>
  </si>
  <si>
    <t>Masterson</t>
  </si>
  <si>
    <t>Friess</t>
  </si>
  <si>
    <t>Mantoni</t>
  </si>
  <si>
    <t>Bodeen</t>
  </si>
  <si>
    <t>McPherson</t>
  </si>
  <si>
    <t>Palko</t>
  </si>
  <si>
    <t>Breathitt</t>
  </si>
  <si>
    <t>Evora</t>
  </si>
  <si>
    <t>Fischer</t>
  </si>
  <si>
    <t>Deba</t>
  </si>
  <si>
    <t>Leloup</t>
  </si>
  <si>
    <t>Labare</t>
  </si>
  <si>
    <t>Arouca</t>
  </si>
  <si>
    <t>Reese</t>
  </si>
  <si>
    <t>McCloskey</t>
  </si>
  <si>
    <t>Tedsen</t>
  </si>
  <si>
    <t>Koehlinger</t>
  </si>
  <si>
    <t>Pielechaty</t>
  </si>
  <si>
    <t>Korhonen</t>
  </si>
  <si>
    <t>Kehr</t>
  </si>
  <si>
    <t>Montagna</t>
  </si>
  <si>
    <t>M√ºller</t>
  </si>
  <si>
    <t>Sidebottom</t>
  </si>
  <si>
    <t>Morris</t>
  </si>
  <si>
    <t>Chaisson</t>
  </si>
  <si>
    <t>Pigott</t>
  </si>
  <si>
    <t>Cochrane</t>
  </si>
  <si>
    <t>Armitage</t>
  </si>
  <si>
    <t>Shen</t>
  </si>
  <si>
    <t>O'Kelly</t>
  </si>
  <si>
    <t>Huff</t>
  </si>
  <si>
    <t>Dye</t>
  </si>
  <si>
    <t>Willard</t>
  </si>
  <si>
    <t>D'Addario</t>
  </si>
  <si>
    <t>Buchanan</t>
  </si>
  <si>
    <t>Waterson</t>
  </si>
  <si>
    <t>Piras</t>
  </si>
  <si>
    <t>Landberg</t>
  </si>
  <si>
    <t>Flynn</t>
  </si>
  <si>
    <t>Bishop</t>
  </si>
  <si>
    <t>Devitt</t>
  </si>
  <si>
    <t>Tramontano</t>
  </si>
  <si>
    <t>Davidson</t>
  </si>
  <si>
    <t>McGraw</t>
  </si>
  <si>
    <t>Fellure</t>
  </si>
  <si>
    <t>Sanford</t>
  </si>
  <si>
    <t>Wrenn</t>
  </si>
  <si>
    <t>Lindsey</t>
  </si>
  <si>
    <t>Krueger</t>
  </si>
  <si>
    <t>Babler</t>
  </si>
  <si>
    <t>Brezenski</t>
  </si>
  <si>
    <t>Marschner</t>
  </si>
  <si>
    <t>Montez</t>
  </si>
  <si>
    <t>Hurt</t>
  </si>
  <si>
    <t>Garey</t>
  </si>
  <si>
    <t>Reddy</t>
  </si>
  <si>
    <t>Mueller</t>
  </si>
  <si>
    <t>Julia</t>
  </si>
  <si>
    <t>Uribe</t>
  </si>
  <si>
    <t>Hand</t>
  </si>
  <si>
    <t>Mac-Thiong</t>
  </si>
  <si>
    <t>Steidl</t>
  </si>
  <si>
    <t>Alderfer</t>
  </si>
  <si>
    <t>Ryland</t>
  </si>
  <si>
    <t>Bethea</t>
  </si>
  <si>
    <t>Blois</t>
  </si>
  <si>
    <t>Dayton</t>
  </si>
  <si>
    <t>Cloud</t>
  </si>
  <si>
    <t>Betournay</t>
  </si>
  <si>
    <t>Temple</t>
  </si>
  <si>
    <t>Rollie</t>
  </si>
  <si>
    <t>Roybal</t>
  </si>
  <si>
    <t>Turgeon</t>
  </si>
  <si>
    <t>Deingenis</t>
  </si>
  <si>
    <t>Gibbs</t>
  </si>
  <si>
    <t>Trom</t>
  </si>
  <si>
    <t>Sizer</t>
  </si>
  <si>
    <t>Ellison</t>
  </si>
  <si>
    <t>Sulkowski</t>
  </si>
  <si>
    <t>Maringo</t>
  </si>
  <si>
    <t>Lattin</t>
  </si>
  <si>
    <t>Deblander</t>
  </si>
  <si>
    <t>O'Neill</t>
  </si>
  <si>
    <t>Stanek</t>
  </si>
  <si>
    <t>Manning</t>
  </si>
  <si>
    <t>Barrera Munoz</t>
  </si>
  <si>
    <t>Schauwaers</t>
  </si>
  <si>
    <t>Hartman</t>
  </si>
  <si>
    <t>Fire</t>
  </si>
  <si>
    <t>Waliaula</t>
  </si>
  <si>
    <t>Blackshear</t>
  </si>
  <si>
    <t>Nettik</t>
  </si>
  <si>
    <t>Novales</t>
  </si>
  <si>
    <t>Rosauer</t>
  </si>
  <si>
    <t>Ryder</t>
  </si>
  <si>
    <t>Larsen</t>
  </si>
  <si>
    <t>Keate</t>
  </si>
  <si>
    <t>Starosciak</t>
  </si>
  <si>
    <t>Henderson</t>
  </si>
  <si>
    <t>Winkelman</t>
  </si>
  <si>
    <t>Monette</t>
  </si>
  <si>
    <t>Kramer</t>
  </si>
  <si>
    <t>Goldstein</t>
  </si>
  <si>
    <t>Barrett</t>
  </si>
  <si>
    <t>Irwin</t>
  </si>
  <si>
    <t>Glenn</t>
  </si>
  <si>
    <t>O'Meara</t>
  </si>
  <si>
    <t>Budrow</t>
  </si>
  <si>
    <t>Douglas</t>
  </si>
  <si>
    <t>Tecklenburg</t>
  </si>
  <si>
    <t>Schenck</t>
  </si>
  <si>
    <t>Blendell</t>
  </si>
  <si>
    <t>Parodi</t>
  </si>
  <si>
    <t>Morgan</t>
  </si>
  <si>
    <t>Linden</t>
  </si>
  <si>
    <t>Horning</t>
  </si>
  <si>
    <t>Goode</t>
  </si>
  <si>
    <t>Doden</t>
  </si>
  <si>
    <t>Groff</t>
  </si>
  <si>
    <t>Kuehler</t>
  </si>
  <si>
    <t>Gibby</t>
  </si>
  <si>
    <t>Busa</t>
  </si>
  <si>
    <t>Moyo</t>
  </si>
  <si>
    <t>Ash</t>
  </si>
  <si>
    <t>Do Prado</t>
  </si>
  <si>
    <t>Dever</t>
  </si>
  <si>
    <t>Horvath</t>
  </si>
  <si>
    <t>Danner</t>
  </si>
  <si>
    <t>Weiss</t>
  </si>
  <si>
    <t>D'Andrea</t>
  </si>
  <si>
    <t>Olesky</t>
  </si>
  <si>
    <t>Whitcraft</t>
  </si>
  <si>
    <t>Salazar</t>
  </si>
  <si>
    <t>Todd</t>
  </si>
  <si>
    <t>Pond</t>
  </si>
  <si>
    <t>Egan</t>
  </si>
  <si>
    <t>Bersani</t>
  </si>
  <si>
    <t>Creech</t>
  </si>
  <si>
    <t>Sudres</t>
  </si>
  <si>
    <t>Couture</t>
  </si>
  <si>
    <t>Patronick</t>
  </si>
  <si>
    <t>Depasquale</t>
  </si>
  <si>
    <t>Lavergne</t>
  </si>
  <si>
    <t>Kawakami</t>
  </si>
  <si>
    <t>Gonsalves</t>
  </si>
  <si>
    <t>Aure</t>
  </si>
  <si>
    <t>Mattingly</t>
  </si>
  <si>
    <t>Stelpflug</t>
  </si>
  <si>
    <t>Sanchez Antognini</t>
  </si>
  <si>
    <t>Condon</t>
  </si>
  <si>
    <t>Magato</t>
  </si>
  <si>
    <t>Dombrowski</t>
  </si>
  <si>
    <t>Ohara</t>
  </si>
  <si>
    <t>Cifuentes Fetiva</t>
  </si>
  <si>
    <t>Keno</t>
  </si>
  <si>
    <t>Bruce</t>
  </si>
  <si>
    <t>Lorch</t>
  </si>
  <si>
    <t>Sullivan</t>
  </si>
  <si>
    <t>Cave</t>
  </si>
  <si>
    <t>Gudenkauf</t>
  </si>
  <si>
    <t>Holley</t>
  </si>
  <si>
    <t>Kemble</t>
  </si>
  <si>
    <t>Bentley</t>
  </si>
  <si>
    <t>Bellucci</t>
  </si>
  <si>
    <t>Collins</t>
  </si>
  <si>
    <t>Gillman</t>
  </si>
  <si>
    <t>West</t>
  </si>
  <si>
    <t>Chida</t>
  </si>
  <si>
    <t>Reisenauer</t>
  </si>
  <si>
    <t>Rosenberg-Wohl</t>
  </si>
  <si>
    <t>Theriault</t>
  </si>
  <si>
    <t>Manuel</t>
  </si>
  <si>
    <t>Demko</t>
  </si>
  <si>
    <t>Battaglia</t>
  </si>
  <si>
    <t>Follo</t>
  </si>
  <si>
    <t>Barana</t>
  </si>
  <si>
    <t>Lysaght</t>
  </si>
  <si>
    <t>Chalmers</t>
  </si>
  <si>
    <t>MacPherson</t>
  </si>
  <si>
    <t>Delfidio</t>
  </si>
  <si>
    <t>Cummings</t>
  </si>
  <si>
    <t>Schroegel</t>
  </si>
  <si>
    <t>Casey</t>
  </si>
  <si>
    <t>Randall</t>
  </si>
  <si>
    <t>Doyon</t>
  </si>
  <si>
    <t>Sankey</t>
  </si>
  <si>
    <t>Stilgenbauer</t>
  </si>
  <si>
    <t>Jaskiewicz</t>
  </si>
  <si>
    <t>Deppen</t>
  </si>
  <si>
    <t>Hine</t>
  </si>
  <si>
    <t>Mathews</t>
  </si>
  <si>
    <t>Yabu</t>
  </si>
  <si>
    <t>Strang</t>
  </si>
  <si>
    <t>Frank</t>
  </si>
  <si>
    <t>Shanley</t>
  </si>
  <si>
    <t>Mancebo Garcia</t>
  </si>
  <si>
    <t>Keehan</t>
  </si>
  <si>
    <t>Mahaney</t>
  </si>
  <si>
    <t>Nolan</t>
  </si>
  <si>
    <t>Sobrino</t>
  </si>
  <si>
    <t>Gennaro</t>
  </si>
  <si>
    <t>Mayer</t>
  </si>
  <si>
    <t>Becker</t>
  </si>
  <si>
    <t>Platt</t>
  </si>
  <si>
    <t>Brodeur</t>
  </si>
  <si>
    <t>Knight Pech</t>
  </si>
  <si>
    <t>Jubinski</t>
  </si>
  <si>
    <t>Wall</t>
  </si>
  <si>
    <t>McKay</t>
  </si>
  <si>
    <t>Oh</t>
  </si>
  <si>
    <t>Kessell</t>
  </si>
  <si>
    <t>Hidalgo Zambrano</t>
  </si>
  <si>
    <t>Caprario</t>
  </si>
  <si>
    <t>Wong</t>
  </si>
  <si>
    <t>Lea</t>
  </si>
  <si>
    <t>Quigley</t>
  </si>
  <si>
    <t>Korir</t>
  </si>
  <si>
    <t>Downs</t>
  </si>
  <si>
    <t>Zywek</t>
  </si>
  <si>
    <t>Faulkner</t>
  </si>
  <si>
    <t>Erspamer</t>
  </si>
  <si>
    <t>Addison</t>
  </si>
  <si>
    <t>Wu</t>
  </si>
  <si>
    <t>Bosl</t>
  </si>
  <si>
    <t>Goldberg</t>
  </si>
  <si>
    <t>Johnston</t>
  </si>
  <si>
    <t>Keating</t>
  </si>
  <si>
    <t>Duhon</t>
  </si>
  <si>
    <t>Briseno</t>
  </si>
  <si>
    <t>Besse</t>
  </si>
  <si>
    <t>Shillings</t>
  </si>
  <si>
    <t>Tate</t>
  </si>
  <si>
    <t>Hengoed</t>
  </si>
  <si>
    <t>Aller</t>
  </si>
  <si>
    <t>Pisano</t>
  </si>
  <si>
    <t>Sanca</t>
  </si>
  <si>
    <t>Bond</t>
  </si>
  <si>
    <t>Carron</t>
  </si>
  <si>
    <t>Ellwanger</t>
  </si>
  <si>
    <t>Hanson</t>
  </si>
  <si>
    <t>Counts</t>
  </si>
  <si>
    <t>Carson</t>
  </si>
  <si>
    <t>Haines</t>
  </si>
  <si>
    <t>Schnabel</t>
  </si>
  <si>
    <t>Simon</t>
  </si>
  <si>
    <t>Arciniaga</t>
  </si>
  <si>
    <t>Lizak</t>
  </si>
  <si>
    <t>Howery</t>
  </si>
  <si>
    <t>Crain</t>
  </si>
  <si>
    <t>Hotze</t>
  </si>
  <si>
    <t>Chauhan</t>
  </si>
  <si>
    <t>Raab</t>
  </si>
  <si>
    <t>McKown</t>
  </si>
  <si>
    <t>Schiemann</t>
  </si>
  <si>
    <t>Cress</t>
  </si>
  <si>
    <t>Mawson</t>
  </si>
  <si>
    <t>Wigginton</t>
  </si>
  <si>
    <t>Schroeder</t>
  </si>
  <si>
    <t>Leonard</t>
  </si>
  <si>
    <t>Tissue</t>
  </si>
  <si>
    <t>Wood</t>
  </si>
  <si>
    <t>Denny</t>
  </si>
  <si>
    <t>Testa</t>
  </si>
  <si>
    <t>Buchholtz</t>
  </si>
  <si>
    <t>Hoyt</t>
  </si>
  <si>
    <t>Cabada</t>
  </si>
  <si>
    <t>Lobaciute</t>
  </si>
  <si>
    <t>Oberndorfer</t>
  </si>
  <si>
    <t>Hetherington</t>
  </si>
  <si>
    <t>Murray</t>
  </si>
  <si>
    <t>Higden</t>
  </si>
  <si>
    <t>Rediger</t>
  </si>
  <si>
    <t>Grise</t>
  </si>
  <si>
    <t>Skildum</t>
  </si>
  <si>
    <t>Fischer-Daly</t>
  </si>
  <si>
    <t>Rudder</t>
  </si>
  <si>
    <t>Cartmell</t>
  </si>
  <si>
    <t>Troland</t>
  </si>
  <si>
    <t>Berg</t>
  </si>
  <si>
    <t>Engtrakul</t>
  </si>
  <si>
    <t>Leonhardt</t>
  </si>
  <si>
    <t>Goetz</t>
  </si>
  <si>
    <t>Cacharelis</t>
  </si>
  <si>
    <t>Kariolis</t>
  </si>
  <si>
    <t>Zelwin</t>
  </si>
  <si>
    <t>Bannon</t>
  </si>
  <si>
    <t>Vetter</t>
  </si>
  <si>
    <t>Jablonski</t>
  </si>
  <si>
    <t>Jakubowitch</t>
  </si>
  <si>
    <t>Altshuler</t>
  </si>
  <si>
    <t>Ugarte</t>
  </si>
  <si>
    <t>Tusso</t>
  </si>
  <si>
    <t>Landry</t>
  </si>
  <si>
    <t>McDonald</t>
  </si>
  <si>
    <t>Larue</t>
  </si>
  <si>
    <t>Marcus</t>
  </si>
  <si>
    <t>Daubert</t>
  </si>
  <si>
    <t>Close</t>
  </si>
  <si>
    <t>Roels</t>
  </si>
  <si>
    <t>Venosky</t>
  </si>
  <si>
    <t>Gosnell</t>
  </si>
  <si>
    <t>Chewning-Kulick</t>
  </si>
  <si>
    <t>Manion</t>
  </si>
  <si>
    <t>Leblanc</t>
  </si>
  <si>
    <t>Goldsby</t>
  </si>
  <si>
    <t>Mahoney</t>
  </si>
  <si>
    <t>McCracken</t>
  </si>
  <si>
    <t>Spewak</t>
  </si>
  <si>
    <t>Cottini</t>
  </si>
  <si>
    <t>Findlay</t>
  </si>
  <si>
    <t>Strasburg</t>
  </si>
  <si>
    <t>Deeter</t>
  </si>
  <si>
    <t>Arpin</t>
  </si>
  <si>
    <t>Schoeneck</t>
  </si>
  <si>
    <t>Willits</t>
  </si>
  <si>
    <t>Syring</t>
  </si>
  <si>
    <t>Strike</t>
  </si>
  <si>
    <t>Hennigar</t>
  </si>
  <si>
    <t>May</t>
  </si>
  <si>
    <t>Metcalf</t>
  </si>
  <si>
    <t>Tiska</t>
  </si>
  <si>
    <t>Fairley</t>
  </si>
  <si>
    <t>Piasta</t>
  </si>
  <si>
    <t>Olsen</t>
  </si>
  <si>
    <t>De Jesus</t>
  </si>
  <si>
    <t>Bartus</t>
  </si>
  <si>
    <t>Stevens</t>
  </si>
  <si>
    <t>Rich</t>
  </si>
  <si>
    <t>Fayter</t>
  </si>
  <si>
    <t>Parise</t>
  </si>
  <si>
    <t>Andrew</t>
  </si>
  <si>
    <t>Gryniewicz</t>
  </si>
  <si>
    <t>Panora</t>
  </si>
  <si>
    <t>Lambe</t>
  </si>
  <si>
    <t>Casto</t>
  </si>
  <si>
    <t>Martelli</t>
  </si>
  <si>
    <t>Naskret</t>
  </si>
  <si>
    <t>Maloney</t>
  </si>
  <si>
    <t>Amherst</t>
  </si>
  <si>
    <t>Johansen</t>
  </si>
  <si>
    <t>Chandler</t>
  </si>
  <si>
    <t>Kaufmann</t>
  </si>
  <si>
    <t>Barnes-Zurkinden</t>
  </si>
  <si>
    <t>Wolter</t>
  </si>
  <si>
    <t>Pearson</t>
  </si>
  <si>
    <t>Leon</t>
  </si>
  <si>
    <t>Marriott</t>
  </si>
  <si>
    <t>Wilkins</t>
  </si>
  <si>
    <t>Saiter</t>
  </si>
  <si>
    <t>Winrow</t>
  </si>
  <si>
    <t>Gries</t>
  </si>
  <si>
    <t>Strohschein</t>
  </si>
  <si>
    <t>Coogan</t>
  </si>
  <si>
    <t>Gagnon</t>
  </si>
  <si>
    <t>Brian</t>
  </si>
  <si>
    <t>Fox</t>
  </si>
  <si>
    <t>Traver</t>
  </si>
  <si>
    <t>Quick</t>
  </si>
  <si>
    <t>Theriot</t>
  </si>
  <si>
    <t>Michalis</t>
  </si>
  <si>
    <t>Tjong Clemons</t>
  </si>
  <si>
    <t>Palma</t>
  </si>
  <si>
    <t>Takaoka</t>
  </si>
  <si>
    <t>Sherman</t>
  </si>
  <si>
    <t>Andre</t>
  </si>
  <si>
    <t>Switt</t>
  </si>
  <si>
    <t>Whitbeck</t>
  </si>
  <si>
    <t>Auer</t>
  </si>
  <si>
    <t>Attar</t>
  </si>
  <si>
    <t>Misuraca</t>
  </si>
  <si>
    <t>Spannaus</t>
  </si>
  <si>
    <t>Tarbiat</t>
  </si>
  <si>
    <t>Pulkkinen</t>
  </si>
  <si>
    <t>Trnovcova</t>
  </si>
  <si>
    <t>Anthony</t>
  </si>
  <si>
    <t>Hetrick</t>
  </si>
  <si>
    <t>Stern</t>
  </si>
  <si>
    <t>Newman</t>
  </si>
  <si>
    <t>Mone</t>
  </si>
  <si>
    <t>Powers</t>
  </si>
  <si>
    <t>Ulery</t>
  </si>
  <si>
    <t>Cho</t>
  </si>
  <si>
    <t>Reumann</t>
  </si>
  <si>
    <t>Cooper</t>
  </si>
  <si>
    <t>Cichon</t>
  </si>
  <si>
    <t>Maroevic</t>
  </si>
  <si>
    <t>Schulz</t>
  </si>
  <si>
    <t>Capriolo</t>
  </si>
  <si>
    <t>Borleis</t>
  </si>
  <si>
    <t>Conrad</t>
  </si>
  <si>
    <t>Karakoyunlu</t>
  </si>
  <si>
    <t>Desrosiers</t>
  </si>
  <si>
    <t>Shabot Marcos</t>
  </si>
  <si>
    <t>Comment</t>
  </si>
  <si>
    <t>Moss</t>
  </si>
  <si>
    <t>Clash</t>
  </si>
  <si>
    <t>Blankenship</t>
  </si>
  <si>
    <t>Lloyd</t>
  </si>
  <si>
    <t>Kong</t>
  </si>
  <si>
    <t>Benson</t>
  </si>
  <si>
    <t>Huntington</t>
  </si>
  <si>
    <t>Kendall</t>
  </si>
  <si>
    <t>Gast</t>
  </si>
  <si>
    <t>Scanlin</t>
  </si>
  <si>
    <t>Philbrook</t>
  </si>
  <si>
    <t>Cowan</t>
  </si>
  <si>
    <t>Sousa</t>
  </si>
  <si>
    <t>Stanton</t>
  </si>
  <si>
    <t>Mollak</t>
  </si>
  <si>
    <t>Weston</t>
  </si>
  <si>
    <t>Rabuzzi</t>
  </si>
  <si>
    <t>Hendrix</t>
  </si>
  <si>
    <t>Van Nielen</t>
  </si>
  <si>
    <t>Schout</t>
  </si>
  <si>
    <t>Schmaltz</t>
  </si>
  <si>
    <t>Eagen</t>
  </si>
  <si>
    <t>Rotramel</t>
  </si>
  <si>
    <t>Prevost</t>
  </si>
  <si>
    <t>Nyambaso</t>
  </si>
  <si>
    <t>Shaffer</t>
  </si>
  <si>
    <t>Corkum</t>
  </si>
  <si>
    <t>Pedersen</t>
  </si>
  <si>
    <t>Melo</t>
  </si>
  <si>
    <t>Sakamoto</t>
  </si>
  <si>
    <t>Lombardo</t>
  </si>
  <si>
    <t>Bode</t>
  </si>
  <si>
    <t>Norcross</t>
  </si>
  <si>
    <t>Lazrus</t>
  </si>
  <si>
    <t>Tsegay</t>
  </si>
  <si>
    <t>Schneider</t>
  </si>
  <si>
    <t>Loreto</t>
  </si>
  <si>
    <t>Callahan</t>
  </si>
  <si>
    <t>Timko</t>
  </si>
  <si>
    <t>Achatz</t>
  </si>
  <si>
    <t>Horwitz</t>
  </si>
  <si>
    <t>Gordyan</t>
  </si>
  <si>
    <t>Battoo</t>
  </si>
  <si>
    <t>Barker</t>
  </si>
  <si>
    <t>Saarnilehto</t>
  </si>
  <si>
    <t>Hillman</t>
  </si>
  <si>
    <t>Bartel</t>
  </si>
  <si>
    <t>Potekhina</t>
  </si>
  <si>
    <t>Lapp</t>
  </si>
  <si>
    <t>McCormick</t>
  </si>
  <si>
    <t>Coffed</t>
  </si>
  <si>
    <t>Estes</t>
  </si>
  <si>
    <t>Miles</t>
  </si>
  <si>
    <t>Zamore</t>
  </si>
  <si>
    <t>Donaghy</t>
  </si>
  <si>
    <t>Fiorini</t>
  </si>
  <si>
    <t>Alexander</t>
  </si>
  <si>
    <t>Watkins</t>
  </si>
  <si>
    <t>Cassel</t>
  </si>
  <si>
    <t>O'Sullivan</t>
  </si>
  <si>
    <t>Chepkirui</t>
  </si>
  <si>
    <t>Gurney</t>
  </si>
  <si>
    <t>Francis</t>
  </si>
  <si>
    <t>Gruca</t>
  </si>
  <si>
    <t>Rojas Alvarez</t>
  </si>
  <si>
    <t>Denton</t>
  </si>
  <si>
    <t>Trout</t>
  </si>
  <si>
    <t>Gilbert</t>
  </si>
  <si>
    <t>Chong</t>
  </si>
  <si>
    <t>Henry</t>
  </si>
  <si>
    <t>Brenneman</t>
  </si>
  <si>
    <t>Kemp</t>
  </si>
  <si>
    <t>Hillyard</t>
  </si>
  <si>
    <t>Gonzales</t>
  </si>
  <si>
    <t>Sayre</t>
  </si>
  <si>
    <t>Panke</t>
  </si>
  <si>
    <t>Brennan</t>
  </si>
  <si>
    <t>Ngo</t>
  </si>
  <si>
    <t>Guerdan</t>
  </si>
  <si>
    <t>Mills-Honarvar</t>
  </si>
  <si>
    <t>Farvard</t>
  </si>
  <si>
    <t>Skinner</t>
  </si>
  <si>
    <t>Shue</t>
  </si>
  <si>
    <t>Blinn</t>
  </si>
  <si>
    <t>Duyn</t>
  </si>
  <si>
    <t>Wardian</t>
  </si>
  <si>
    <t>Heuninck</t>
  </si>
  <si>
    <t>Kipyego</t>
  </si>
  <si>
    <t>Kuehl</t>
  </si>
  <si>
    <t>Burkholder</t>
  </si>
  <si>
    <t>Stadolnik</t>
  </si>
  <si>
    <t>Shields</t>
  </si>
  <si>
    <t>Margolis</t>
  </si>
  <si>
    <t>Uffenbeck</t>
  </si>
  <si>
    <t>Stepanova</t>
  </si>
  <si>
    <t>Verdi</t>
  </si>
  <si>
    <t>Mickelson</t>
  </si>
  <si>
    <t>Dibaba</t>
  </si>
  <si>
    <t>Shilling</t>
  </si>
  <si>
    <t>Bashaw</t>
  </si>
  <si>
    <t>Jacob</t>
  </si>
  <si>
    <t>McCutcheon</t>
  </si>
  <si>
    <t>Connor</t>
  </si>
  <si>
    <t>Geoghegan</t>
  </si>
  <si>
    <t>McGinn</t>
  </si>
  <si>
    <t>Quinteros</t>
  </si>
  <si>
    <t>Loenser</t>
  </si>
  <si>
    <t>Furrer</t>
  </si>
  <si>
    <t>Konigs</t>
  </si>
  <si>
    <t>Tesdahl</t>
  </si>
  <si>
    <t>Engel</t>
  </si>
  <si>
    <t>Kuck</t>
  </si>
  <si>
    <t>Neuschel</t>
  </si>
  <si>
    <t>Rosales Ramirez</t>
  </si>
  <si>
    <t>Marquez</t>
  </si>
  <si>
    <t>Green</t>
  </si>
  <si>
    <t>Schubel</t>
  </si>
  <si>
    <t>Jimenez</t>
  </si>
  <si>
    <t>Zimny-Schmitt</t>
  </si>
  <si>
    <t>Brohart</t>
  </si>
  <si>
    <t>Oka</t>
  </si>
  <si>
    <t>Metzger</t>
  </si>
  <si>
    <t>Vaughn</t>
  </si>
  <si>
    <t>Petty</t>
  </si>
  <si>
    <t>Lasseron</t>
  </si>
  <si>
    <t>Bushong</t>
  </si>
  <si>
    <t>Dennison</t>
  </si>
  <si>
    <t>Lira</t>
  </si>
  <si>
    <t>Nahigian</t>
  </si>
  <si>
    <t>Cackett</t>
  </si>
  <si>
    <t>Hunter-Galvan</t>
  </si>
  <si>
    <t>Pierret</t>
  </si>
  <si>
    <t>O'Neil</t>
  </si>
  <si>
    <t>Leitz</t>
  </si>
  <si>
    <t>Durfee</t>
  </si>
  <si>
    <t>Maylone</t>
  </si>
  <si>
    <t>Reiland</t>
  </si>
  <si>
    <t>Hu</t>
  </si>
  <si>
    <t>Lessek</t>
  </si>
  <si>
    <t>Colavincenzo</t>
  </si>
  <si>
    <t>Mendez-Karr</t>
  </si>
  <si>
    <t>Saulnier</t>
  </si>
  <si>
    <t>Schoonover</t>
  </si>
  <si>
    <t>Hass</t>
  </si>
  <si>
    <t>Cadotte</t>
  </si>
  <si>
    <t>Cacciapaglia</t>
  </si>
  <si>
    <t>Mininger</t>
  </si>
  <si>
    <t>Mayo</t>
  </si>
  <si>
    <t>Zicko</t>
  </si>
  <si>
    <t>Cupp</t>
  </si>
  <si>
    <t>Klassen</t>
  </si>
  <si>
    <t>Musal</t>
  </si>
  <si>
    <t>Kitayama</t>
  </si>
  <si>
    <t>Altman</t>
  </si>
  <si>
    <t>Demchko</t>
  </si>
  <si>
    <t>Betts</t>
  </si>
  <si>
    <t>Vandeventer</t>
  </si>
  <si>
    <t>Hirano</t>
  </si>
  <si>
    <t>Davi</t>
  </si>
  <si>
    <t>Sloan</t>
  </si>
  <si>
    <t>Homich</t>
  </si>
  <si>
    <t>Kristjansson</t>
  </si>
  <si>
    <t>Pitman</t>
  </si>
  <si>
    <t>Curley</t>
  </si>
  <si>
    <t>Zimmer</t>
  </si>
  <si>
    <t>Granski</t>
  </si>
  <si>
    <t>Regina</t>
  </si>
  <si>
    <t>Howe</t>
  </si>
  <si>
    <t>Atwater</t>
  </si>
  <si>
    <t>Gurganus</t>
  </si>
  <si>
    <t>Holden</t>
  </si>
  <si>
    <t>Parton</t>
  </si>
  <si>
    <t>Dent</t>
  </si>
  <si>
    <t>Ranti</t>
  </si>
  <si>
    <t>Ishaq</t>
  </si>
  <si>
    <t>Wiles</t>
  </si>
  <si>
    <t>Serafini</t>
  </si>
  <si>
    <t>Button</t>
  </si>
  <si>
    <t>Gaal</t>
  </si>
  <si>
    <t>Liptak</t>
  </si>
  <si>
    <t>Kellam</t>
  </si>
  <si>
    <t>Gordon</t>
  </si>
  <si>
    <t>Wagoner</t>
  </si>
  <si>
    <t>Goffi</t>
  </si>
  <si>
    <t>Salovaara</t>
  </si>
  <si>
    <t>Reid</t>
  </si>
  <si>
    <t>Allan</t>
  </si>
  <si>
    <t>McLaughlin</t>
  </si>
  <si>
    <t>Tang</t>
  </si>
  <si>
    <t>Chepkwony</t>
  </si>
  <si>
    <t>Szynkarczuk</t>
  </si>
  <si>
    <t>Brill</t>
  </si>
  <si>
    <t>Nunn</t>
  </si>
  <si>
    <t>Blair</t>
  </si>
  <si>
    <t>Sharkey</t>
  </si>
  <si>
    <t>Scalard</t>
  </si>
  <si>
    <t>Burget</t>
  </si>
  <si>
    <t>English</t>
  </si>
  <si>
    <t>Hampton</t>
  </si>
  <si>
    <t>Lucas</t>
  </si>
  <si>
    <t>Cherewatti</t>
  </si>
  <si>
    <t>Olle</t>
  </si>
  <si>
    <t>Hamsi</t>
  </si>
  <si>
    <t>Finnegan</t>
  </si>
  <si>
    <t>Villa</t>
  </si>
  <si>
    <t>Cable</t>
  </si>
  <si>
    <t>Eiring</t>
  </si>
  <si>
    <t>Friedman</t>
  </si>
  <si>
    <t>Croker</t>
  </si>
  <si>
    <t>Beganics</t>
  </si>
  <si>
    <t>Huberty</t>
  </si>
  <si>
    <t>Hazlehurst</t>
  </si>
  <si>
    <t>Marin</t>
  </si>
  <si>
    <t>Dear</t>
  </si>
  <si>
    <t>Lederer</t>
  </si>
  <si>
    <t>Robson</t>
  </si>
  <si>
    <t>Galvan</t>
  </si>
  <si>
    <t>Teeuwen</t>
  </si>
  <si>
    <t>List</t>
  </si>
  <si>
    <t>Shafar</t>
  </si>
  <si>
    <t>Copenhaver</t>
  </si>
  <si>
    <t>Stump</t>
  </si>
  <si>
    <t>Wehrman</t>
  </si>
  <si>
    <t>Sischo</t>
  </si>
  <si>
    <t>Fonti</t>
  </si>
  <si>
    <t>Merlis</t>
  </si>
  <si>
    <t>Hasegawa</t>
  </si>
  <si>
    <t>Haselden</t>
  </si>
  <si>
    <t>Simonson</t>
  </si>
  <si>
    <t>Montag</t>
  </si>
  <si>
    <t>Deroian</t>
  </si>
  <si>
    <t>Brady</t>
  </si>
  <si>
    <t>Strickler</t>
  </si>
  <si>
    <t>Simone</t>
  </si>
  <si>
    <t>Von Rock</t>
  </si>
  <si>
    <t>Woodard</t>
  </si>
  <si>
    <t>Sinda</t>
  </si>
  <si>
    <t>Rydland</t>
  </si>
  <si>
    <t>Vespa</t>
  </si>
  <si>
    <t>Meadows</t>
  </si>
  <si>
    <t>Toppen</t>
  </si>
  <si>
    <t>Ermer</t>
  </si>
  <si>
    <t>Dionne</t>
  </si>
  <si>
    <t>Stasulli</t>
  </si>
  <si>
    <t>Duran</t>
  </si>
  <si>
    <t>Klundt</t>
  </si>
  <si>
    <t>Waters</t>
  </si>
  <si>
    <t>Rusk</t>
  </si>
  <si>
    <t>Gersbach</t>
  </si>
  <si>
    <t>Taylor-Watson</t>
  </si>
  <si>
    <t>Levitsky</t>
  </si>
  <si>
    <t>Carroll</t>
  </si>
  <si>
    <t>Campos</t>
  </si>
  <si>
    <t>Flajslik</t>
  </si>
  <si>
    <t>Chua</t>
  </si>
  <si>
    <t>Wilzbacher</t>
  </si>
  <si>
    <t>Thayer</t>
  </si>
  <si>
    <t>Brosseau</t>
  </si>
  <si>
    <t>Phares</t>
  </si>
  <si>
    <t>Padula</t>
  </si>
  <si>
    <t>Gamirov</t>
  </si>
  <si>
    <t>Briot</t>
  </si>
  <si>
    <t>De Hueck</t>
  </si>
  <si>
    <t>Putt</t>
  </si>
  <si>
    <t>Deiman</t>
  </si>
  <si>
    <t>Bonanni</t>
  </si>
  <si>
    <t>Stein</t>
  </si>
  <si>
    <t>Laumann</t>
  </si>
  <si>
    <t>Galaviz</t>
  </si>
  <si>
    <t>Piper</t>
  </si>
  <si>
    <t>Cantini</t>
  </si>
  <si>
    <t>Werhane</t>
  </si>
  <si>
    <t>Davies</t>
  </si>
  <si>
    <t>Hummel</t>
  </si>
  <si>
    <t>Lutz</t>
  </si>
  <si>
    <t>Viglienzoni</t>
  </si>
  <si>
    <t>Rathbun</t>
  </si>
  <si>
    <t>crane</t>
  </si>
  <si>
    <t>Conant</t>
  </si>
  <si>
    <t>Huyser-Wierenga</t>
  </si>
  <si>
    <t>Natalini</t>
  </si>
  <si>
    <t>Robbins</t>
  </si>
  <si>
    <t>Stanislav</t>
  </si>
  <si>
    <t>Mears</t>
  </si>
  <si>
    <t>Neill</t>
  </si>
  <si>
    <t>Tola</t>
  </si>
  <si>
    <t>Briskman</t>
  </si>
  <si>
    <t>Ritzenhein</t>
  </si>
  <si>
    <t>Malkowski</t>
  </si>
  <si>
    <t>Andreyko</t>
  </si>
  <si>
    <t>Lozier</t>
  </si>
  <si>
    <t>Rodas</t>
  </si>
  <si>
    <t>Karmen</t>
  </si>
  <si>
    <t>Lippmann</t>
  </si>
  <si>
    <t>Klehm</t>
  </si>
  <si>
    <t>Desisa</t>
  </si>
  <si>
    <t>Brooks</t>
  </si>
  <si>
    <t>Weispfennig</t>
  </si>
  <si>
    <t>Sorrell</t>
  </si>
  <si>
    <t>Marek</t>
  </si>
  <si>
    <t>Werner</t>
  </si>
  <si>
    <t>Penny</t>
  </si>
  <si>
    <t>Masayesva</t>
  </si>
  <si>
    <t>Paavola</t>
  </si>
  <si>
    <t>Gehlsen</t>
  </si>
  <si>
    <t>Roche</t>
  </si>
  <si>
    <t>Hearn</t>
  </si>
  <si>
    <t>Dimson</t>
  </si>
  <si>
    <t>Slason</t>
  </si>
  <si>
    <t>Gibson</t>
  </si>
  <si>
    <t>Erdos</t>
  </si>
  <si>
    <t>Cushman</t>
  </si>
  <si>
    <t>Hammel</t>
  </si>
  <si>
    <t>Ytterstad</t>
  </si>
  <si>
    <t>Prince</t>
  </si>
  <si>
    <t>Freeman</t>
  </si>
  <si>
    <t>Petrulak</t>
  </si>
  <si>
    <t>Zablocki</t>
  </si>
  <si>
    <t>Van Meter</t>
  </si>
  <si>
    <t>Babay</t>
  </si>
  <si>
    <t>Moody</t>
  </si>
  <si>
    <t>Swierzbinski</t>
  </si>
  <si>
    <t>Schwartz</t>
  </si>
  <si>
    <t>Sanseverino</t>
  </si>
  <si>
    <t>Lawder</t>
  </si>
  <si>
    <t>Hoerner</t>
  </si>
  <si>
    <t>Beaulne</t>
  </si>
  <si>
    <t>Lunz</t>
  </si>
  <si>
    <t>Kyle</t>
  </si>
  <si>
    <t>Brackenwagen</t>
  </si>
  <si>
    <t>Schmitt</t>
  </si>
  <si>
    <t>Borden</t>
  </si>
  <si>
    <t>Regan</t>
  </si>
  <si>
    <t>Koenis</t>
  </si>
  <si>
    <t>Kittaka</t>
  </si>
  <si>
    <t>Concannon</t>
  </si>
  <si>
    <t>Schultz</t>
  </si>
  <si>
    <t>Brannigan</t>
  </si>
  <si>
    <t>Cavallo</t>
  </si>
  <si>
    <t>Axelrod</t>
  </si>
  <si>
    <t>Roberge</t>
  </si>
  <si>
    <t>Schmidt</t>
  </si>
  <si>
    <t>Kosters</t>
  </si>
  <si>
    <t>Dykes</t>
  </si>
  <si>
    <t>Velan</t>
  </si>
  <si>
    <t>Goolik</t>
  </si>
  <si>
    <t>Bain</t>
  </si>
  <si>
    <t>Wieck</t>
  </si>
  <si>
    <t>Friel</t>
  </si>
  <si>
    <t>Santandreu</t>
  </si>
  <si>
    <t>Gerber</t>
  </si>
  <si>
    <t>Benadum</t>
  </si>
  <si>
    <t>Ragazzini</t>
  </si>
  <si>
    <t>Kessinger</t>
  </si>
  <si>
    <t>Bezgin</t>
  </si>
  <si>
    <t>Woldesilassie</t>
  </si>
  <si>
    <t>Ruiz Herrero</t>
  </si>
  <si>
    <t>Bin Alias</t>
  </si>
  <si>
    <t>Pulliam</t>
  </si>
  <si>
    <t>Guisinger</t>
  </si>
  <si>
    <t>Arnerich</t>
  </si>
  <si>
    <t>Nolette</t>
  </si>
  <si>
    <t>Chabrier</t>
  </si>
  <si>
    <t>Knotts</t>
  </si>
  <si>
    <t>Pultorak</t>
  </si>
  <si>
    <t>Maxon</t>
  </si>
  <si>
    <t>Kraai</t>
  </si>
  <si>
    <t>Larosa</t>
  </si>
  <si>
    <t>Haney</t>
  </si>
  <si>
    <t>Boulay</t>
  </si>
  <si>
    <t>Luy</t>
  </si>
  <si>
    <t>Fava</t>
  </si>
  <si>
    <t>Montoya</t>
  </si>
  <si>
    <t>Albertson</t>
  </si>
  <si>
    <t>Barger</t>
  </si>
  <si>
    <t>Fraioli</t>
  </si>
  <si>
    <t>April</t>
  </si>
  <si>
    <t>Talhelm</t>
  </si>
  <si>
    <t>Treece</t>
  </si>
  <si>
    <t>Beisel</t>
  </si>
  <si>
    <t>Enke</t>
  </si>
  <si>
    <t>Ruiz-Tagle Barros</t>
  </si>
  <si>
    <t>Ferrell</t>
  </si>
  <si>
    <t>Gates</t>
  </si>
  <si>
    <t>Jeffers</t>
  </si>
  <si>
    <t>Sulhanek</t>
  </si>
  <si>
    <t>Caron</t>
  </si>
  <si>
    <t>Fullarton</t>
  </si>
  <si>
    <t>Lindgren</t>
  </si>
  <si>
    <t>Akiha</t>
  </si>
  <si>
    <t>Sweny</t>
  </si>
  <si>
    <t>Tobin</t>
  </si>
  <si>
    <t>Keys</t>
  </si>
  <si>
    <t>Wilbur</t>
  </si>
  <si>
    <t>Ditota</t>
  </si>
  <si>
    <t>Horbol</t>
  </si>
  <si>
    <t>Murakami</t>
  </si>
  <si>
    <t>Petermann</t>
  </si>
  <si>
    <t>Graves - Rostro</t>
  </si>
  <si>
    <t>Danielson</t>
  </si>
  <si>
    <t>Street</t>
  </si>
  <si>
    <t>Buss</t>
  </si>
  <si>
    <t>Duffy</t>
  </si>
  <si>
    <t>Castro</t>
  </si>
  <si>
    <t>Avery</t>
  </si>
  <si>
    <t>Bohinski</t>
  </si>
  <si>
    <t>Kohls</t>
  </si>
  <si>
    <t>Brietzke</t>
  </si>
  <si>
    <t>Riveros Gonzalez</t>
  </si>
  <si>
    <t>Albano</t>
  </si>
  <si>
    <t>Rosendahl</t>
  </si>
  <si>
    <t>German</t>
  </si>
  <si>
    <t>Ms. Kelly</t>
  </si>
  <si>
    <t>Mr. Matthew</t>
  </si>
  <si>
    <t>Mr. Phil</t>
  </si>
  <si>
    <t>Ms. Kelsey</t>
  </si>
  <si>
    <t>Ms. Kristyn</t>
  </si>
  <si>
    <t>Mr. Russell</t>
  </si>
  <si>
    <t>Mr. Scott</t>
  </si>
  <si>
    <t>Mr. Stephen</t>
  </si>
  <si>
    <t>Mr. Patrick</t>
  </si>
  <si>
    <t>Ms. Brooke</t>
  </si>
  <si>
    <t>Ms. Paola</t>
  </si>
  <si>
    <t>Mr. David</t>
  </si>
  <si>
    <t>Mr. Wade</t>
  </si>
  <si>
    <t>Mr. Franklin</t>
  </si>
  <si>
    <t>Ms. Leilani</t>
  </si>
  <si>
    <t>Mr. Philippe</t>
  </si>
  <si>
    <t>Ms. Jennifer</t>
  </si>
  <si>
    <t>Ms. Christina</t>
  </si>
  <si>
    <t>Mr. Said</t>
  </si>
  <si>
    <t>Mr. John</t>
  </si>
  <si>
    <t>Mr. Myles</t>
  </si>
  <si>
    <t>Ms. Madelyn</t>
  </si>
  <si>
    <t>Ms. Nicole</t>
  </si>
  <si>
    <t>Mr. Eric</t>
  </si>
  <si>
    <t>Mr. Emiliano</t>
  </si>
  <si>
    <t>Mr. Adam</t>
  </si>
  <si>
    <t>Mr. Zach</t>
  </si>
  <si>
    <t>Ms. Stephanie</t>
  </si>
  <si>
    <t>Ms. Natalie</t>
  </si>
  <si>
    <t>Mr. Jefferson</t>
  </si>
  <si>
    <t>Mr. Brendan</t>
  </si>
  <si>
    <t>Ms. Courtney</t>
  </si>
  <si>
    <t>Ms. Sydney</t>
  </si>
  <si>
    <t>Mr. Julien</t>
  </si>
  <si>
    <t>Mr. Ryan</t>
  </si>
  <si>
    <t>Ms. Anna</t>
  </si>
  <si>
    <t>Ms. Samantha</t>
  </si>
  <si>
    <t>Mr. Robert</t>
  </si>
  <si>
    <t>Mr. James</t>
  </si>
  <si>
    <t>Ms. Roseann</t>
  </si>
  <si>
    <t>Mr. Spencer</t>
  </si>
  <si>
    <t>Ms. Brianna</t>
  </si>
  <si>
    <t>Mr. Thomas</t>
  </si>
  <si>
    <t>Ms. Melissa</t>
  </si>
  <si>
    <t>Mr. Flavio</t>
  </si>
  <si>
    <t>Mr. Anthony</t>
  </si>
  <si>
    <t>Ms. Alex</t>
  </si>
  <si>
    <t>Mr. Andrew</t>
  </si>
  <si>
    <t>Ms. Dara</t>
  </si>
  <si>
    <t>Ms. Inna</t>
  </si>
  <si>
    <t>Mr. Ari</t>
  </si>
  <si>
    <t>Ms. Lindsey</t>
  </si>
  <si>
    <t>Mr. Kenny</t>
  </si>
  <si>
    <t>Ms. Louise</t>
  </si>
  <si>
    <t>Mr. Cameron</t>
  </si>
  <si>
    <t>Ms. Katie</t>
  </si>
  <si>
    <t>Ms. Casey</t>
  </si>
  <si>
    <t>Mr. Bryson</t>
  </si>
  <si>
    <t>Ms. Megan</t>
  </si>
  <si>
    <t>Mr. Daniel</t>
  </si>
  <si>
    <t>Mr. Steven</t>
  </si>
  <si>
    <t>Ms. Jenna</t>
  </si>
  <si>
    <t>Mr. Freeman</t>
  </si>
  <si>
    <t>Mr. Jeff</t>
  </si>
  <si>
    <t>Mr. Elenilton</t>
  </si>
  <si>
    <t>Ms. Maurya</t>
  </si>
  <si>
    <t>Ms. Bethany</t>
  </si>
  <si>
    <t>Mr. Yves</t>
  </si>
  <si>
    <t>Ms. Danielle</t>
  </si>
  <si>
    <t>Ms. Julia</t>
  </si>
  <si>
    <t>Mr. Joshua</t>
  </si>
  <si>
    <t>Ms. Gwen</t>
  </si>
  <si>
    <t>Ms. Kate</t>
  </si>
  <si>
    <t>Mr. Kevin</t>
  </si>
  <si>
    <t>Mr. Philip</t>
  </si>
  <si>
    <t>Mr. Brett</t>
  </si>
  <si>
    <t>Ms. Rebecca</t>
  </si>
  <si>
    <t>Ms. Kelley</t>
  </si>
  <si>
    <t>Ms. Abigail</t>
  </si>
  <si>
    <t>Ms. Hope</t>
  </si>
  <si>
    <t>Ms. Elyse</t>
  </si>
  <si>
    <t>Mr. Nicholas</t>
  </si>
  <si>
    <t>Ms. Pamela</t>
  </si>
  <si>
    <t>Ms. Jessica</t>
  </si>
  <si>
    <t>Mr. Ron</t>
  </si>
  <si>
    <t>Mr. Brian</t>
  </si>
  <si>
    <t>Ms. Sari</t>
  </si>
  <si>
    <t>Mr. Ricardo</t>
  </si>
  <si>
    <t>Mr. Gedion</t>
  </si>
  <si>
    <t>Mr. Mark</t>
  </si>
  <si>
    <t>Mr. Gamini</t>
  </si>
  <si>
    <t>Ms. Emily</t>
  </si>
  <si>
    <t>Ms. Amanda</t>
  </si>
  <si>
    <t>Mr. Knox</t>
  </si>
  <si>
    <t>Ms. Yianna</t>
  </si>
  <si>
    <t>Ms. Roberta</t>
  </si>
  <si>
    <t>Mr. Benjamin</t>
  </si>
  <si>
    <t>Mr. Craig</t>
  </si>
  <si>
    <t>Ms. Ann</t>
  </si>
  <si>
    <t>Mr. Jamie</t>
  </si>
  <si>
    <t>Mr. Charlie</t>
  </si>
  <si>
    <t>Mr. Meb</t>
  </si>
  <si>
    <t>Mr. Aaqib</t>
  </si>
  <si>
    <t>Ms. Meredith</t>
  </si>
  <si>
    <t>Mr. Doug</t>
  </si>
  <si>
    <t>Ms. Elizabeth</t>
  </si>
  <si>
    <t>Mr. Guillermo</t>
  </si>
  <si>
    <t>Mr. Dane</t>
  </si>
  <si>
    <t>Mr. Jonas</t>
  </si>
  <si>
    <t>Mr. George</t>
  </si>
  <si>
    <t>Ms. Sara</t>
  </si>
  <si>
    <t>Mr. Nick</t>
  </si>
  <si>
    <t>Mr. Timothy</t>
  </si>
  <si>
    <t>Ms. Becky</t>
  </si>
  <si>
    <t>Ms. Steph</t>
  </si>
  <si>
    <t>Ms. Kristine</t>
  </si>
  <si>
    <t>Mr. Taylor</t>
  </si>
  <si>
    <t>Mr. William</t>
  </si>
  <si>
    <t>Mr. Sage</t>
  </si>
  <si>
    <t>Mr. Cole</t>
  </si>
  <si>
    <t>Mr. Jesse</t>
  </si>
  <si>
    <t>Ms. Tammi</t>
  </si>
  <si>
    <t>Ms. Valeria</t>
  </si>
  <si>
    <t>Mr. Michael</t>
  </si>
  <si>
    <t>Mr. Rami</t>
  </si>
  <si>
    <t>Mr. Denis</t>
  </si>
  <si>
    <t>Ms. Bonnie</t>
  </si>
  <si>
    <t>Mr. Paul</t>
  </si>
  <si>
    <t>Mr. Samuel</t>
  </si>
  <si>
    <t>Ms. Syndy</t>
  </si>
  <si>
    <t>Ms. Aleksandra</t>
  </si>
  <si>
    <t>Mr. Steeve</t>
  </si>
  <si>
    <t>Mr. Richard</t>
  </si>
  <si>
    <t>Mr. Aaron</t>
  </si>
  <si>
    <t>Mr. Akira</t>
  </si>
  <si>
    <t>Mr. Ben</t>
  </si>
  <si>
    <t>Ms. Jana</t>
  </si>
  <si>
    <t>Mr. Jay</t>
  </si>
  <si>
    <t>Ms. Marie-Helene</t>
  </si>
  <si>
    <t>Ms. Bret</t>
  </si>
  <si>
    <t>Mr. Gardner</t>
  </si>
  <si>
    <t>Mr. Bobby</t>
  </si>
  <si>
    <t>Ms. Lina</t>
  </si>
  <si>
    <t>Mr. Zebulon</t>
  </si>
  <si>
    <t>Mr. Greg</t>
  </si>
  <si>
    <t>Ms. Bronwen</t>
  </si>
  <si>
    <t>Ms. Manuela</t>
  </si>
  <si>
    <t>Ms. Abby</t>
  </si>
  <si>
    <t>Mr. Tyler</t>
  </si>
  <si>
    <t>Mr. Jeffrey</t>
  </si>
  <si>
    <t>Ms. Amy</t>
  </si>
  <si>
    <t>Ms. Sarah</t>
  </si>
  <si>
    <t>Ms. Lara</t>
  </si>
  <si>
    <t>Mr. Sebastien</t>
  </si>
  <si>
    <t>Mr. Padraig</t>
  </si>
  <si>
    <t>Ms. Heather</t>
  </si>
  <si>
    <t>Mr. Jorge</t>
  </si>
  <si>
    <t>Mr. Jack</t>
  </si>
  <si>
    <t>Mr. Felix</t>
  </si>
  <si>
    <t>Mr. Christopher</t>
  </si>
  <si>
    <t>Ms. Jill</t>
  </si>
  <si>
    <t>Mr. Alejandro</t>
  </si>
  <si>
    <t>Mr. Ian</t>
  </si>
  <si>
    <t>Mr. Hector</t>
  </si>
  <si>
    <t>Mr. Matt</t>
  </si>
  <si>
    <t>Ms. Grace</t>
  </si>
  <si>
    <t>Mr. Jaime</t>
  </si>
  <si>
    <t>Ms. Calesse</t>
  </si>
  <si>
    <t>Mr. Sergey</t>
  </si>
  <si>
    <t>Mr. Lawrence</t>
  </si>
  <si>
    <t>Mr. Alex</t>
  </si>
  <si>
    <t>Mr. Gavin</t>
  </si>
  <si>
    <t>Mr. Rick</t>
  </si>
  <si>
    <t>Ms. Andrea</t>
  </si>
  <si>
    <t>Mr. Erik</t>
  </si>
  <si>
    <t>Ms. Kiley</t>
  </si>
  <si>
    <t>Mr. Chris</t>
  </si>
  <si>
    <t>Ms. Marian</t>
  </si>
  <si>
    <t>Mr. Jeremy</t>
  </si>
  <si>
    <t>Ms. Allison</t>
  </si>
  <si>
    <t>Mr. Anders</t>
  </si>
  <si>
    <t>Mr. Sean</t>
  </si>
  <si>
    <t>Ms. Susannah</t>
  </si>
  <si>
    <t>Mr. Randy</t>
  </si>
  <si>
    <t>Mr. Leslie</t>
  </si>
  <si>
    <t>Ms. Brittany</t>
  </si>
  <si>
    <t>Ms. Cassie</t>
  </si>
  <si>
    <t>Mr. Peter</t>
  </si>
  <si>
    <t>Mr. Douglas</t>
  </si>
  <si>
    <t>Mr. Dan</t>
  </si>
  <si>
    <t>Mr. Les</t>
  </si>
  <si>
    <t>Ms. Ashley</t>
  </si>
  <si>
    <t>Ms. Kylie</t>
  </si>
  <si>
    <t>Ms. Carrie</t>
  </si>
  <si>
    <t>Mr. Alan</t>
  </si>
  <si>
    <t>Mr. Nate</t>
  </si>
  <si>
    <t>Mr. Jason</t>
  </si>
  <si>
    <t>Mr. Luke</t>
  </si>
  <si>
    <t>Ms. Jacy</t>
  </si>
  <si>
    <t>Mr. Simon</t>
  </si>
  <si>
    <t>Ms. Ainsley</t>
  </si>
  <si>
    <t>Ms. Erica</t>
  </si>
  <si>
    <t>Ms. Erin</t>
  </si>
  <si>
    <t>Ms. Adrienne</t>
  </si>
  <si>
    <t>Mr. Yutaka</t>
  </si>
  <si>
    <t>Mr. Shawn</t>
  </si>
  <si>
    <t>Mr. Nathaniel</t>
  </si>
  <si>
    <t>Ms. Joan</t>
  </si>
  <si>
    <t>Ms. Kacy</t>
  </si>
  <si>
    <t>Mr. Xaviour</t>
  </si>
  <si>
    <t>Mr. Bradley</t>
  </si>
  <si>
    <t>Ms. Nancy</t>
  </si>
  <si>
    <t>Mr. Lee</t>
  </si>
  <si>
    <t>Mr. Rod</t>
  </si>
  <si>
    <t>Mr. Joey</t>
  </si>
  <si>
    <t>Ms. Hillary</t>
  </si>
  <si>
    <t>Mr. Nicolas</t>
  </si>
  <si>
    <t>Mr. Marcel</t>
  </si>
  <si>
    <t>Mr. Evan</t>
  </si>
  <si>
    <t>Ms. Krisana</t>
  </si>
  <si>
    <t>Mr. Kyle</t>
  </si>
  <si>
    <t>Mr. Martin</t>
  </si>
  <si>
    <t>Ms. Stacey</t>
  </si>
  <si>
    <t>Ms. Christine</t>
  </si>
  <si>
    <t>Ms. Michele</t>
  </si>
  <si>
    <t>Ms. Nikki</t>
  </si>
  <si>
    <t>Mr. Bryan</t>
  </si>
  <si>
    <t>Ms. Angielyn</t>
  </si>
  <si>
    <t>Ms. Jeanie</t>
  </si>
  <si>
    <t>Mr. Aliaksandr</t>
  </si>
  <si>
    <t>Ms. Sheera</t>
  </si>
  <si>
    <t>Ms. Janice</t>
  </si>
  <si>
    <t>Ms. Marie-France</t>
  </si>
  <si>
    <t>Mr. Yu</t>
  </si>
  <si>
    <t>Mr. Caleb</t>
  </si>
  <si>
    <t>Ms. Angela</t>
  </si>
  <si>
    <t>Mr. Keith</t>
  </si>
  <si>
    <t>Ms. Emma</t>
  </si>
  <si>
    <t>Mr. Nathan</t>
  </si>
  <si>
    <t>Ms. Kathryn</t>
  </si>
  <si>
    <t>Ms. Cheryl</t>
  </si>
  <si>
    <t>Ms. Kimberly</t>
  </si>
  <si>
    <t>Ms. Cynthia</t>
  </si>
  <si>
    <t>Mr. Bruce</t>
  </si>
  <si>
    <t>Ms. Gabriela</t>
  </si>
  <si>
    <t>Ms. Sharon</t>
  </si>
  <si>
    <t>Ms. Chelsey</t>
  </si>
  <si>
    <t>Mr. Devon</t>
  </si>
  <si>
    <t>Ms. Joni</t>
  </si>
  <si>
    <t>Mr. Colin</t>
  </si>
  <si>
    <t>Ms. Rachael</t>
  </si>
  <si>
    <t>Ms. Maricela</t>
  </si>
  <si>
    <t>Ms. Marie</t>
  </si>
  <si>
    <t>Mr. Frank</t>
  </si>
  <si>
    <t>Mr. Jeffry</t>
  </si>
  <si>
    <t>Mr. Mike</t>
  </si>
  <si>
    <t>Mr. Pierre-Michel</t>
  </si>
  <si>
    <t>Ms. Morgan</t>
  </si>
  <si>
    <t>Ms. Caroline</t>
  </si>
  <si>
    <t>Mr. Drew</t>
  </si>
  <si>
    <t>Mr. Austin</t>
  </si>
  <si>
    <t>Ms. Berenice</t>
  </si>
  <si>
    <t>Mr. Kenneth</t>
  </si>
  <si>
    <t>Mr. Miguel</t>
  </si>
  <si>
    <t>Ms. Hadley</t>
  </si>
  <si>
    <t>Ms. Tenielle</t>
  </si>
  <si>
    <t>Ms. Nora</t>
  </si>
  <si>
    <t>Mr. Zachary</t>
  </si>
  <si>
    <t>Ms. Alyssa</t>
  </si>
  <si>
    <t>Mr. Dante</t>
  </si>
  <si>
    <t>Mr. Joel</t>
  </si>
  <si>
    <t>Ms. Michelle</t>
  </si>
  <si>
    <t>Ms. Summer</t>
  </si>
  <si>
    <t>Mr. Edward</t>
  </si>
  <si>
    <t>Ms. Kacee</t>
  </si>
  <si>
    <t>Mr. Dave</t>
  </si>
  <si>
    <t>Ms. Maryanna</t>
  </si>
  <si>
    <t>Ms. Deanna</t>
  </si>
  <si>
    <t>Mr. Gregory</t>
  </si>
  <si>
    <t>Ms. Anne</t>
  </si>
  <si>
    <t>Mr. Elliot</t>
  </si>
  <si>
    <t>Mr. Corey</t>
  </si>
  <si>
    <t>Ms. Raven</t>
  </si>
  <si>
    <t>Ms. Kendra</t>
  </si>
  <si>
    <t>Ms. Jordan</t>
  </si>
  <si>
    <t>Mr. Nils</t>
  </si>
  <si>
    <t>Ms. Caitlin</t>
  </si>
  <si>
    <t>Ms. Tracy</t>
  </si>
  <si>
    <t>Mr. Dustin</t>
  </si>
  <si>
    <t>Ms. Jenny</t>
  </si>
  <si>
    <t>Ms. Fabienne</t>
  </si>
  <si>
    <t>Mr. Jordan</t>
  </si>
  <si>
    <t>Ms. Taryn</t>
  </si>
  <si>
    <t>Ms. Temima</t>
  </si>
  <si>
    <t>Ms. Serena</t>
  </si>
  <si>
    <t>Ms. Victoria</t>
  </si>
  <si>
    <t>Ms. Phoebe</t>
  </si>
  <si>
    <t>Mr. Christian</t>
  </si>
  <si>
    <t>Mr. Jonathon</t>
  </si>
  <si>
    <t>Ms. Nichole</t>
  </si>
  <si>
    <t>Ms. Denise</t>
  </si>
  <si>
    <t>Mr. Johnson</t>
  </si>
  <si>
    <t>Ms. Katherine</t>
  </si>
  <si>
    <t>Ms. Lynda</t>
  </si>
  <si>
    <t>Ms. Linnea</t>
  </si>
  <si>
    <t>Mr. Massimiliano</t>
  </si>
  <si>
    <t>Ms. Lauren</t>
  </si>
  <si>
    <t>Mr. Xiao</t>
  </si>
  <si>
    <t>Ms. Harper</t>
  </si>
  <si>
    <t>Mr. Wilson</t>
  </si>
  <si>
    <t>Mr. Shizhong</t>
  </si>
  <si>
    <t>Ms. Marie-Claire</t>
  </si>
  <si>
    <t>Mr. Todd</t>
  </si>
  <si>
    <t>Ms. Carolyn</t>
  </si>
  <si>
    <t>Ms. Marissa</t>
  </si>
  <si>
    <t>Mr. Jean</t>
  </si>
  <si>
    <t>Mr. Jim</t>
  </si>
  <si>
    <t>Ms. Rachel</t>
  </si>
  <si>
    <t>Ms. Corina</t>
  </si>
  <si>
    <t>Mr. Guannan</t>
  </si>
  <si>
    <t>Mr. Don</t>
  </si>
  <si>
    <t>Mr. Jatin</t>
  </si>
  <si>
    <t>Mr. J</t>
  </si>
  <si>
    <t>Mr. Blake</t>
  </si>
  <si>
    <t>Mr. Damon</t>
  </si>
  <si>
    <t>Mr. Malcolm</t>
  </si>
  <si>
    <t>Ms. Margaret</t>
  </si>
  <si>
    <t>Ms. Helen</t>
  </si>
  <si>
    <t>Mrs. Tara</t>
  </si>
  <si>
    <t>Ms. Kristin</t>
  </si>
  <si>
    <t>Ms. Carly</t>
  </si>
  <si>
    <t>Ms. Lisa</t>
  </si>
  <si>
    <t>Mr. Louis</t>
  </si>
  <si>
    <t>Mrs. Jessica</t>
  </si>
  <si>
    <t>Ms. Dawn</t>
  </si>
  <si>
    <t>Ms. Karen</t>
  </si>
  <si>
    <t>Mr. Mathieu</t>
  </si>
  <si>
    <t>Mr. Kam</t>
  </si>
  <si>
    <t>Ms. Valerie</t>
  </si>
  <si>
    <t>Ms. Freya</t>
  </si>
  <si>
    <t>Ms. Kara</t>
  </si>
  <si>
    <t>Ms. Amber</t>
  </si>
  <si>
    <t>Mr. Brady</t>
  </si>
  <si>
    <t>Ms. Kameko</t>
  </si>
  <si>
    <t>Ms. Sabine</t>
  </si>
  <si>
    <t>Mr. Joseph</t>
  </si>
  <si>
    <t>Ms. Karolyn</t>
  </si>
  <si>
    <t>Mrs. Anita</t>
  </si>
  <si>
    <t>Ms. Laura</t>
  </si>
  <si>
    <t>Mrs. Ashley</t>
  </si>
  <si>
    <t>Ms. Cathryn</t>
  </si>
  <si>
    <t>Ms. Shauna</t>
  </si>
  <si>
    <t>Mr. Terence</t>
  </si>
  <si>
    <t>Ms. Marisol</t>
  </si>
  <si>
    <t>Ms. Lindsay</t>
  </si>
  <si>
    <t>Mr. Dylan</t>
  </si>
  <si>
    <t>Mrs. Teiko</t>
  </si>
  <si>
    <t>Ms. Johannah</t>
  </si>
  <si>
    <t>Mr. Andres</t>
  </si>
  <si>
    <t>Ms. Lizette</t>
  </si>
  <si>
    <t>Mr. Jeb</t>
  </si>
  <si>
    <t>Ms. Simonezitrone</t>
  </si>
  <si>
    <t>Mr. Oz</t>
  </si>
  <si>
    <t>Mrs. Katie</t>
  </si>
  <si>
    <t>Ms. Tara</t>
  </si>
  <si>
    <t>Ms. Haley</t>
  </si>
  <si>
    <t>Ms. Kayla</t>
  </si>
  <si>
    <t>Mrs. Beth</t>
  </si>
  <si>
    <t>Mr. Yoshinori</t>
  </si>
  <si>
    <t>Mrs. Meredith</t>
  </si>
  <si>
    <t>Mr. Junyong</t>
  </si>
  <si>
    <t>Ms. Kristen</t>
  </si>
  <si>
    <t>Ms. Maria</t>
  </si>
  <si>
    <t>Mr. Jonathan</t>
  </si>
  <si>
    <t>Ms. Benjamina</t>
  </si>
  <si>
    <t>Ms. Alison</t>
  </si>
  <si>
    <t>Ms. Alexis</t>
  </si>
  <si>
    <t>Ms. Shanda</t>
  </si>
  <si>
    <t>Mrs. Lacey</t>
  </si>
  <si>
    <t>Ms. Laurette</t>
  </si>
  <si>
    <t>Ms. Mary</t>
  </si>
  <si>
    <t>Ms. Kati</t>
  </si>
  <si>
    <t>Mrs. Kelly</t>
  </si>
  <si>
    <t>Ms. Greer</t>
  </si>
  <si>
    <t>Mr. Brent</t>
  </si>
  <si>
    <t>Mr. Eugene</t>
  </si>
  <si>
    <t>Ms. Kamilla</t>
  </si>
  <si>
    <t>Mr. Wayne</t>
  </si>
  <si>
    <t>Mrs. Heather</t>
  </si>
  <si>
    <t>Mrs. Megan</t>
  </si>
  <si>
    <t>Mr. Gianfilippo</t>
  </si>
  <si>
    <t>Mrs. Aubri</t>
  </si>
  <si>
    <t>Mr. Justin</t>
  </si>
  <si>
    <t>Ms. Erika</t>
  </si>
  <si>
    <t>Ms. Devin</t>
  </si>
  <si>
    <t>Mrs. Sarah</t>
  </si>
  <si>
    <t>Mrs. Kristina</t>
  </si>
  <si>
    <t>Mr. Brad</t>
  </si>
  <si>
    <t>Mr. Simo</t>
  </si>
  <si>
    <t>Mr. Mario</t>
  </si>
  <si>
    <t>Mrs. Meghann</t>
  </si>
  <si>
    <t>Mrs. Samantha</t>
  </si>
  <si>
    <t>Mrs. Maya</t>
  </si>
  <si>
    <t>Mrs. Hilda</t>
  </si>
  <si>
    <t>Mrs. Sandra</t>
  </si>
  <si>
    <t>Mr. Takuo</t>
  </si>
  <si>
    <t>Mr. Benoit</t>
  </si>
  <si>
    <t>Ms. Monica</t>
  </si>
  <si>
    <t>Ms. Della</t>
  </si>
  <si>
    <t>Mr. Tasos</t>
  </si>
  <si>
    <t>Mr. Lukasz</t>
  </si>
  <si>
    <t>Ms. Meta</t>
  </si>
  <si>
    <t>Ms. Angelica</t>
  </si>
  <si>
    <t>Ms. Kathleen</t>
  </si>
  <si>
    <t>Mr. Gabriel</t>
  </si>
  <si>
    <t>Mr. Neil</t>
  </si>
  <si>
    <t>Ms. Ariel</t>
  </si>
  <si>
    <t>Mrs. Erin</t>
  </si>
  <si>
    <t>Mrs. Molly</t>
  </si>
  <si>
    <t>Mrs. Jennifer</t>
  </si>
  <si>
    <t>Ms. Hiruni</t>
  </si>
  <si>
    <t>Ms. Reina</t>
  </si>
  <si>
    <t>Ms. Kristi</t>
  </si>
  <si>
    <t>Ms. Jocelyn</t>
  </si>
  <si>
    <t>Mrs. Daphne</t>
  </si>
  <si>
    <t>Ms. Carolina</t>
  </si>
  <si>
    <t>Mrs. Jenny</t>
  </si>
  <si>
    <t>Mr. Marc-Olivier</t>
  </si>
  <si>
    <t>Ms. Karine</t>
  </si>
  <si>
    <t>Ms. Adriana</t>
  </si>
  <si>
    <t>Ms. Miranda</t>
  </si>
  <si>
    <t>Mr. Roberto</t>
  </si>
  <si>
    <t>Mrs. Rebecca</t>
  </si>
  <si>
    <t>Ms. Tiffany</t>
  </si>
  <si>
    <t>Mr. Alexander</t>
  </si>
  <si>
    <t>Mr. Rich</t>
  </si>
  <si>
    <t>Mr. Daven</t>
  </si>
  <si>
    <t>Mrs. Brianne</t>
  </si>
  <si>
    <t>Mr. Hiroki</t>
  </si>
  <si>
    <t>Ms. Candace</t>
  </si>
  <si>
    <t>Mr. Bruno</t>
  </si>
  <si>
    <t>Mrs. Sally</t>
  </si>
  <si>
    <t>Ms. Meaghan</t>
  </si>
  <si>
    <t>Ms. Rina</t>
  </si>
  <si>
    <t>Mr. Albert</t>
  </si>
  <si>
    <t>Mrs. Shannon</t>
  </si>
  <si>
    <t>Ms. A</t>
  </si>
  <si>
    <t>Mr. Conrad</t>
  </si>
  <si>
    <t>Mr. Josh</t>
  </si>
  <si>
    <t>Mr. Maxime</t>
  </si>
  <si>
    <t>Mrs. Lisa</t>
  </si>
  <si>
    <t>Mr. Armando</t>
  </si>
  <si>
    <t>Ms. Dana</t>
  </si>
  <si>
    <t>Ms. Tanya</t>
  </si>
  <si>
    <t>Mr. Cary</t>
  </si>
  <si>
    <t>Mrs. Jill</t>
  </si>
  <si>
    <t>Mrs. Lauren</t>
  </si>
  <si>
    <t>Mrs. Kathryn</t>
  </si>
  <si>
    <t>Ms. Polly</t>
  </si>
  <si>
    <t>Mrs. Jessie</t>
  </si>
  <si>
    <t>Ms. Nuta</t>
  </si>
  <si>
    <t>Ms. Margie</t>
  </si>
  <si>
    <t>Mrs. Heidi</t>
  </si>
  <si>
    <t>Mr. Diego</t>
  </si>
  <si>
    <t>Mr. Enrique</t>
  </si>
  <si>
    <t>Mr. Filip</t>
  </si>
  <si>
    <t>Ms. Rosemary</t>
  </si>
  <si>
    <t>Ms. Madeleine</t>
  </si>
  <si>
    <t>Mrs. Amy</t>
  </si>
  <si>
    <t>Mrs. Karen</t>
  </si>
  <si>
    <t>Ms. Tennille</t>
  </si>
  <si>
    <t>Ms. Shalane</t>
  </si>
  <si>
    <t>Ms. Melanie</t>
  </si>
  <si>
    <t>Ms. Ruth</t>
  </si>
  <si>
    <t>Ms. Una</t>
  </si>
  <si>
    <t>Ms. Taralyn</t>
  </si>
  <si>
    <t>Mr. Ning</t>
  </si>
  <si>
    <t>Ms. Brittney</t>
  </si>
  <si>
    <t>Mrs. Sheila</t>
  </si>
  <si>
    <t>Mr. Koji</t>
  </si>
  <si>
    <t>Mrs. Colleen</t>
  </si>
  <si>
    <t>Ms. Deedra</t>
  </si>
  <si>
    <t>Mrs. Kulwinder</t>
  </si>
  <si>
    <t>Ms. Apryl</t>
  </si>
  <si>
    <t>Mrs. Ilana</t>
  </si>
  <si>
    <t>Mr. Karl</t>
  </si>
  <si>
    <t>Mr. Will</t>
  </si>
  <si>
    <t>Mr. Tom</t>
  </si>
  <si>
    <t>Mr. Nobuyori</t>
  </si>
  <si>
    <t>Mr. Marcos</t>
  </si>
  <si>
    <t>Mr. Andy</t>
  </si>
  <si>
    <t>Mr. Marcus</t>
  </si>
  <si>
    <t>Mr. Geoff</t>
  </si>
  <si>
    <t>Ms. Kelli</t>
  </si>
  <si>
    <t>Mrs. Maggie</t>
  </si>
  <si>
    <t>Mrs. Michelle</t>
  </si>
  <si>
    <t>Mrs. Karine</t>
  </si>
  <si>
    <t>Ms. Antonia</t>
  </si>
  <si>
    <t>Ms. Casondra</t>
  </si>
  <si>
    <t>Ms. Wendy</t>
  </si>
  <si>
    <t>Ms. Amelia</t>
  </si>
  <si>
    <t>Mrs. Mayumi</t>
  </si>
  <si>
    <t>Ms. Vanessa</t>
  </si>
  <si>
    <t>Ms. Natali</t>
  </si>
  <si>
    <t>Ms. Beth</t>
  </si>
  <si>
    <t>Ms. Andee</t>
  </si>
  <si>
    <t>Mr. C</t>
  </si>
  <si>
    <t>Ms. Keila</t>
  </si>
  <si>
    <t>Ms. Zanae</t>
  </si>
  <si>
    <t>Mrs. Erika</t>
  </si>
  <si>
    <t>Mr. Chad</t>
  </si>
  <si>
    <t>Mrs. Orla</t>
  </si>
  <si>
    <t>Ms. Shaista</t>
  </si>
  <si>
    <t>Mrs. Emily</t>
  </si>
  <si>
    <t>Ms. Julie</t>
  </si>
  <si>
    <t>Ms. Megumi</t>
  </si>
  <si>
    <t>Ms. Skylar</t>
  </si>
  <si>
    <t>Mrs. Victoria</t>
  </si>
  <si>
    <t>Mrs. Amanda</t>
  </si>
  <si>
    <t>Ms. Renee</t>
  </si>
  <si>
    <t>Ms. Nellie</t>
  </si>
  <si>
    <t>Ms. Tamara</t>
  </si>
  <si>
    <t>Ms. Aimee</t>
  </si>
  <si>
    <t>Ms. Suzanne</t>
  </si>
  <si>
    <t>Ms. Bronwyn</t>
  </si>
  <si>
    <t>Ms. Taylor</t>
  </si>
  <si>
    <t>Mrs. Kimberly</t>
  </si>
  <si>
    <t>Mr. Francisco</t>
  </si>
  <si>
    <t>Mrs. Rhonda</t>
  </si>
  <si>
    <t>Mr. Miles</t>
  </si>
  <si>
    <t>Ms. Justyna</t>
  </si>
  <si>
    <t>Ms. Lucille</t>
  </si>
  <si>
    <t>Ms. April</t>
  </si>
  <si>
    <t>Mrs. Alyssa</t>
  </si>
  <si>
    <t>Ms. Emilie</t>
  </si>
  <si>
    <t>Mrs. Leah</t>
  </si>
  <si>
    <t>Mr. Floris</t>
  </si>
  <si>
    <t>Mr. Marc</t>
  </si>
  <si>
    <t>Mr. Aharon</t>
  </si>
  <si>
    <t>Ms. Chia</t>
  </si>
  <si>
    <t>Ms. Aditi</t>
  </si>
  <si>
    <t>Ms. Leah</t>
  </si>
  <si>
    <t>Ms. Marianne</t>
  </si>
  <si>
    <t>Ms. Carla</t>
  </si>
  <si>
    <t>Ms. Oksana</t>
  </si>
  <si>
    <t>Mr. Steve</t>
  </si>
  <si>
    <t>Mrs. Tiffany</t>
  </si>
  <si>
    <t>Mr. Dale</t>
  </si>
  <si>
    <t>Mrs. Ulrike</t>
  </si>
  <si>
    <t>Ms. Katlyn</t>
  </si>
  <si>
    <t>Mr. Morgan</t>
  </si>
  <si>
    <t>Ms. Chandler</t>
  </si>
  <si>
    <t>Ms. Silvana</t>
  </si>
  <si>
    <t>Ms. Natty</t>
  </si>
  <si>
    <t>Mr. Antony</t>
  </si>
  <si>
    <t>Ms. Cassandra</t>
  </si>
  <si>
    <t>Mr. Gerardo</t>
  </si>
  <si>
    <t>Mrs. Meghan</t>
  </si>
  <si>
    <t>Mrs. Jane</t>
  </si>
  <si>
    <t>Ms. Jillian</t>
  </si>
  <si>
    <t>Mrs. Laura</t>
  </si>
  <si>
    <t>Ms. Shannon</t>
  </si>
  <si>
    <t>Ms. Rachelle</t>
  </si>
  <si>
    <t>Mr. Casey</t>
  </si>
  <si>
    <t>Mr. Brandon</t>
  </si>
  <si>
    <t>Mrs. Bettina</t>
  </si>
  <si>
    <t>Mrs. Holli</t>
  </si>
  <si>
    <t>Mr. Graham</t>
  </si>
  <si>
    <t>Mr. Garrett</t>
  </si>
  <si>
    <t>Mrs. Annabelle</t>
  </si>
  <si>
    <t>Ms. Deanne</t>
  </si>
  <si>
    <t>Mrs. Suzanne</t>
  </si>
  <si>
    <t>Ms. Jasmine</t>
  </si>
  <si>
    <t>Ms. Tracie</t>
  </si>
  <si>
    <t>Mr. Tristan</t>
  </si>
  <si>
    <t>Mr. Peiweng</t>
  </si>
  <si>
    <t>Ms. Theresa</t>
  </si>
  <si>
    <t>Mrs. Courtney</t>
  </si>
  <si>
    <t>Mr. Jose</t>
  </si>
  <si>
    <t>Mrs. Stephanie</t>
  </si>
  <si>
    <t>Mrs. Krista</t>
  </si>
  <si>
    <t>Ms. Jenessa</t>
  </si>
  <si>
    <t>Ms. Teresa</t>
  </si>
  <si>
    <t>Mr. Dorian</t>
  </si>
  <si>
    <t>Ms. Aberu</t>
  </si>
  <si>
    <t>Ms. Tania</t>
  </si>
  <si>
    <t>Ms. Valery</t>
  </si>
  <si>
    <t>Mrs. Joanna</t>
  </si>
  <si>
    <t>Mrs. Stefanie</t>
  </si>
  <si>
    <t>Ms. Liza</t>
  </si>
  <si>
    <t>Ms. Claudia</t>
  </si>
  <si>
    <t>Mr. Billy</t>
  </si>
  <si>
    <t>Mr. Tim</t>
  </si>
  <si>
    <t>Ms. Bridget</t>
  </si>
  <si>
    <t>Ms. Natasha</t>
  </si>
  <si>
    <t>Ms. Mckendree</t>
  </si>
  <si>
    <t>Ms. Shure</t>
  </si>
  <si>
    <t>Ms. Brenda</t>
  </si>
  <si>
    <t>Mrs. Kathya</t>
  </si>
  <si>
    <t>Mr. Wesley</t>
  </si>
  <si>
    <t>Ms. Jamie</t>
  </si>
  <si>
    <t>Ms. Alexandra</t>
  </si>
  <si>
    <t>Ms. Gillian</t>
  </si>
  <si>
    <t>Mrs. Brenn</t>
  </si>
  <si>
    <t>Mr. Gal</t>
  </si>
  <si>
    <t>Mr. Anton</t>
  </si>
  <si>
    <t>Ms. Yazmin</t>
  </si>
  <si>
    <t>Mr. Florian</t>
  </si>
  <si>
    <t>Ms. Claire</t>
  </si>
  <si>
    <t>Ms. Lynn</t>
  </si>
  <si>
    <t>Mrs. Candice</t>
  </si>
  <si>
    <t>Ms. Elena</t>
  </si>
  <si>
    <t>Mr. Bert</t>
  </si>
  <si>
    <t>Mrs. Kristine</t>
  </si>
  <si>
    <t>Ms. Milah</t>
  </si>
  <si>
    <t>Ms. Annette</t>
  </si>
  <si>
    <t>Mrs. Yoko</t>
  </si>
  <si>
    <t>Ms. Tess</t>
  </si>
  <si>
    <t>Ms. Paige</t>
  </si>
  <si>
    <t>Mrs. Maria</t>
  </si>
  <si>
    <t>Ms. Kaitlin</t>
  </si>
  <si>
    <t>Mr. Mohammad</t>
  </si>
  <si>
    <t>Mrs. Sheridan</t>
  </si>
  <si>
    <t>Ms. Gisele</t>
  </si>
  <si>
    <t>Ms. Myra</t>
  </si>
  <si>
    <t>Ms. Eleanor</t>
  </si>
  <si>
    <t>Ms. Mallory</t>
  </si>
  <si>
    <t>Mrs. Jamie</t>
  </si>
  <si>
    <t>Ms. Ariell</t>
  </si>
  <si>
    <t>Mrs. Rachelle</t>
  </si>
  <si>
    <t>Ms. Colleen</t>
  </si>
  <si>
    <t>Ms. Lucie</t>
  </si>
  <si>
    <t>Ms. Carma</t>
  </si>
  <si>
    <t>Ms. Francesca</t>
  </si>
  <si>
    <t>Mr. Toshiyuki</t>
  </si>
  <si>
    <t>Ms. Julee</t>
  </si>
  <si>
    <t>Mr. Ciaran</t>
  </si>
  <si>
    <t>Ms. Makie</t>
  </si>
  <si>
    <t>Ms. Tatiana</t>
  </si>
  <si>
    <t>Ms. Liisa</t>
  </si>
  <si>
    <t>Mr. Maxwell</t>
  </si>
  <si>
    <t>Ms. Pascale</t>
  </si>
  <si>
    <t>Ms. Becca</t>
  </si>
  <si>
    <t>Mrs. Nicole</t>
  </si>
  <si>
    <t>Mr. Grant</t>
  </si>
  <si>
    <t>Mrs. Sophia</t>
  </si>
  <si>
    <t>Mr. Sam</t>
  </si>
  <si>
    <t>Mrs. Haley</t>
  </si>
  <si>
    <t>Mr. Ethan</t>
  </si>
  <si>
    <t>Ms. Kasey</t>
  </si>
  <si>
    <t>Ms. Mary-Lynn</t>
  </si>
  <si>
    <t>Ms. Audrey</t>
  </si>
  <si>
    <t>Mr. Jacob</t>
  </si>
  <si>
    <t>Mr. Sylvain</t>
  </si>
  <si>
    <t>Mrs. Kaitlin</t>
  </si>
  <si>
    <t>Mrs. Veronica</t>
  </si>
  <si>
    <t>Mr. Warren</t>
  </si>
  <si>
    <t>Mrs. Daniela</t>
  </si>
  <si>
    <t>Ms. Deirdre</t>
  </si>
  <si>
    <t>Mr. Mathias</t>
  </si>
  <si>
    <t>Mr. Kurt</t>
  </si>
  <si>
    <t>Ms. Alice</t>
  </si>
  <si>
    <t>Mr. Johannes</t>
  </si>
  <si>
    <t>Mr. Jon</t>
  </si>
  <si>
    <t>Mr. Fasil</t>
  </si>
  <si>
    <t>Mr. Doron</t>
  </si>
  <si>
    <t>Ms. Katharina</t>
  </si>
  <si>
    <t>Mr. Carl</t>
  </si>
  <si>
    <t>Mr. Juan</t>
  </si>
  <si>
    <t>Mrs. Kristin</t>
  </si>
  <si>
    <t>Mr. Braulio</t>
  </si>
  <si>
    <t>Ms. Anne-Marie</t>
  </si>
  <si>
    <t>Mrs. Yuki</t>
  </si>
  <si>
    <t>Mr. Rafer</t>
  </si>
  <si>
    <t>Ms. Erynn</t>
  </si>
  <si>
    <t>Mr. Mahesh</t>
  </si>
  <si>
    <t>Mr. Stanley</t>
  </si>
  <si>
    <t>Mr. Fritz</t>
  </si>
  <si>
    <t>Ms. Roxanne</t>
  </si>
  <si>
    <t>Mr. Israel</t>
  </si>
  <si>
    <t>Mr. Samalya</t>
  </si>
  <si>
    <t>Ms. Alicia</t>
  </si>
  <si>
    <t>Mr. Guomin</t>
  </si>
  <si>
    <t>Mr. Javier</t>
  </si>
  <si>
    <t>Ms. Martha</t>
  </si>
  <si>
    <t>Mr. Eddie</t>
  </si>
  <si>
    <t>Ms. Svetlana</t>
  </si>
  <si>
    <t>Mr. Torrey</t>
  </si>
  <si>
    <t>Ms. Lana</t>
  </si>
  <si>
    <t>Ms. Annie</t>
  </si>
  <si>
    <t>Ms. Katarina</t>
  </si>
  <si>
    <t>Mr. B.J.</t>
  </si>
  <si>
    <t>Mrs. Anne</t>
  </si>
  <si>
    <t>Ms. Sandra</t>
  </si>
  <si>
    <t>Mr. Rodney</t>
  </si>
  <si>
    <t>Mr. Maximilian</t>
  </si>
  <si>
    <t>Mr. Eirik</t>
  </si>
  <si>
    <t>Mr. Rik</t>
  </si>
  <si>
    <t>Mr. Yannick</t>
  </si>
  <si>
    <t>Mr. Thibaud</t>
  </si>
  <si>
    <t>Ms. Gretchen</t>
  </si>
  <si>
    <t>Ms. Martina</t>
  </si>
  <si>
    <t>Ms. Saeger</t>
  </si>
  <si>
    <t>Ms. Buzunesh</t>
  </si>
  <si>
    <t>Ms. Mirte</t>
  </si>
  <si>
    <t>Ms. Kerry</t>
  </si>
  <si>
    <t>Mrs. Elizabeth</t>
  </si>
  <si>
    <t>Mrs. Gina</t>
  </si>
  <si>
    <t>Mr. Dino</t>
  </si>
  <si>
    <t>Mr. Jan</t>
  </si>
  <si>
    <t>Mrs. Mary</t>
  </si>
  <si>
    <t>Mr. Stan</t>
  </si>
  <si>
    <t>Ms. Krysta</t>
  </si>
  <si>
    <t>Mrs. Natascia</t>
  </si>
  <si>
    <t>Ms. Angie</t>
  </si>
  <si>
    <t>Ms. Sabina</t>
  </si>
  <si>
    <t>Ms. Jackie</t>
  </si>
  <si>
    <t>Ms. Cindy</t>
  </si>
  <si>
    <t>Mr. Gennaro</t>
  </si>
  <si>
    <t>Mr. Terry</t>
  </si>
  <si>
    <t>Ms. Keara</t>
  </si>
  <si>
    <t>Mrs. Katena</t>
  </si>
  <si>
    <t>Ms. Bean</t>
  </si>
  <si>
    <t>Mr. Jan-Patrick</t>
  </si>
  <si>
    <t>Ms. Marguerite</t>
  </si>
  <si>
    <t>Mr. Travis</t>
  </si>
  <si>
    <t>Mr. Ricky</t>
  </si>
  <si>
    <t>Mr. Jean-Marc</t>
  </si>
  <si>
    <t>Mr. Ulrich</t>
  </si>
  <si>
    <t>Ms. Hannah</t>
  </si>
  <si>
    <t>Ms. Gina</t>
  </si>
  <si>
    <t>Ms. Shantel</t>
  </si>
  <si>
    <t>Mrs. Robyn</t>
  </si>
  <si>
    <t>Ms. Katelyn</t>
  </si>
  <si>
    <t>Mr. Eoghan</t>
  </si>
  <si>
    <t>Ms. Kassie</t>
  </si>
  <si>
    <t>Mr. Ruben</t>
  </si>
  <si>
    <t>Ms. Jenni</t>
  </si>
  <si>
    <t>Mr. Estuardo</t>
  </si>
  <si>
    <t>Ms. Kaye</t>
  </si>
  <si>
    <t>Mrs. Laurie</t>
  </si>
  <si>
    <t>Ms. Shelby</t>
  </si>
  <si>
    <t>Ms. Leticia</t>
  </si>
  <si>
    <t>Ms. Nelly</t>
  </si>
  <si>
    <t>Ms. Katharine</t>
  </si>
  <si>
    <t>Ms. Desiree</t>
  </si>
  <si>
    <t>Mr. Arturo</t>
  </si>
  <si>
    <t>Mr. Ketil</t>
  </si>
  <si>
    <t>Ms. Christi</t>
  </si>
  <si>
    <t>Mr. Edivaldo</t>
  </si>
  <si>
    <t>Ms. Eve</t>
  </si>
  <si>
    <t>Mr. Devin</t>
  </si>
  <si>
    <t>Mr. Shaun</t>
  </si>
  <si>
    <t>Mr. Adrian</t>
  </si>
  <si>
    <t>Mr. Johann</t>
  </si>
  <si>
    <t>Ms. Robin</t>
  </si>
  <si>
    <t>Mr. Byron</t>
  </si>
  <si>
    <t>Ms. Carine</t>
  </si>
  <si>
    <t>Ms. Ayako</t>
  </si>
  <si>
    <t>Ms. Emilee</t>
  </si>
  <si>
    <t>Ms. Annemarie</t>
  </si>
  <si>
    <t>Ms. Leslie</t>
  </si>
  <si>
    <t>Mr. Mauricio</t>
  </si>
  <si>
    <t>Mr. Kieran</t>
  </si>
  <si>
    <t>Mr. Zeke</t>
  </si>
  <si>
    <t>Mr. Chip</t>
  </si>
  <si>
    <t>Ms. Meghan</t>
  </si>
  <si>
    <t>Mrs. Millicent</t>
  </si>
  <si>
    <t>Ms. Traci</t>
  </si>
  <si>
    <t>Mr. Logan</t>
  </si>
  <si>
    <t>Ms. Leigh</t>
  </si>
  <si>
    <t>Mr. Yosuke</t>
  </si>
  <si>
    <t>Ms. Jodi</t>
  </si>
  <si>
    <t>Ms. Misti</t>
  </si>
  <si>
    <t>Ms. Susan</t>
  </si>
  <si>
    <t>Ms. Yoshie</t>
  </si>
  <si>
    <t>Mr. Mason</t>
  </si>
  <si>
    <t>Mr. Jake</t>
  </si>
  <si>
    <t>Mr. Ezra</t>
  </si>
  <si>
    <t>Ms. Fanny</t>
  </si>
  <si>
    <t>Ms. Catherine</t>
  </si>
  <si>
    <t>Ms. Janel</t>
  </si>
  <si>
    <t>Ms. Yann</t>
  </si>
  <si>
    <t>Ms. Marina</t>
  </si>
  <si>
    <t>Mr. Ross</t>
  </si>
  <si>
    <t>Ms. Aoife</t>
  </si>
  <si>
    <t>Mr. Barry</t>
  </si>
  <si>
    <t>Mr. Maciej</t>
  </si>
  <si>
    <t>Mr. Jerry</t>
  </si>
  <si>
    <t>Ms. Cathi</t>
  </si>
  <si>
    <t>Mr. Liang</t>
  </si>
  <si>
    <t>Ms. Lexy</t>
  </si>
  <si>
    <t>Mrs. Rochelle</t>
  </si>
  <si>
    <t>Ms. Paula</t>
  </si>
  <si>
    <t>Mrs. Madeline</t>
  </si>
  <si>
    <t>Mr. Arthur</t>
  </si>
  <si>
    <t>Ms. Sachiko</t>
  </si>
  <si>
    <t>Mrs. Angela</t>
  </si>
  <si>
    <t>Mr. Chatham</t>
  </si>
  <si>
    <t>Mr. Derek</t>
  </si>
  <si>
    <t>Mr. Kalvin</t>
  </si>
  <si>
    <t>Ms. Barbara</t>
  </si>
  <si>
    <t>Mr. Skylar</t>
  </si>
  <si>
    <t>Mr. Sunny</t>
  </si>
  <si>
    <t>Mrs. Anne-Marie</t>
  </si>
  <si>
    <t>Ms. Marisa</t>
  </si>
  <si>
    <t>Mr. Lyazid</t>
  </si>
  <si>
    <t>Mr. Leif</t>
  </si>
  <si>
    <t>Mr. Bo</t>
  </si>
  <si>
    <t>Mrs. Allie</t>
  </si>
  <si>
    <t>Ms. Trasi</t>
  </si>
  <si>
    <t>Mr. Fernando</t>
  </si>
  <si>
    <t>Ms. Ieva</t>
  </si>
  <si>
    <t>Ms. Kris</t>
  </si>
  <si>
    <t>Mr. Alden</t>
  </si>
  <si>
    <t>Ms. Heidi</t>
  </si>
  <si>
    <t>Mr. Fan</t>
  </si>
  <si>
    <t>Mrs. Rachel</t>
  </si>
  <si>
    <t>Mr. Chaiwat</t>
  </si>
  <si>
    <t>Ms. Kerri</t>
  </si>
  <si>
    <t>Mr. Vasilis</t>
  </si>
  <si>
    <t>Mrs. Annika</t>
  </si>
  <si>
    <t>Mr. Patricio</t>
  </si>
  <si>
    <t>Mr. Bob</t>
  </si>
  <si>
    <t>Mr. Guillaume</t>
  </si>
  <si>
    <t>Ms. Kaylee</t>
  </si>
  <si>
    <t>Ms. Linda</t>
  </si>
  <si>
    <t>Mr. Owen</t>
  </si>
  <si>
    <t>Ms. Jacqueline</t>
  </si>
  <si>
    <t>Mr. Yefeng</t>
  </si>
  <si>
    <t>Mr. Ken</t>
  </si>
  <si>
    <t>Mrs. Noel</t>
  </si>
  <si>
    <t>Ms. Federica</t>
  </si>
  <si>
    <t>Mr. Randall</t>
  </si>
  <si>
    <t>Ms. Azelie</t>
  </si>
  <si>
    <t>Ms. Kim</t>
  </si>
  <si>
    <t>Mr. Dariusz</t>
  </si>
  <si>
    <t>Ms. Holly</t>
  </si>
  <si>
    <t>Ms. Tricity</t>
  </si>
  <si>
    <t>Mr. Trent</t>
  </si>
  <si>
    <t>Mr. Sawomir</t>
  </si>
  <si>
    <t>Ms. Micah</t>
  </si>
  <si>
    <t>Mr. Austen</t>
  </si>
  <si>
    <t>Mr. Tory</t>
  </si>
  <si>
    <t>Ms. Kristina</t>
  </si>
  <si>
    <t>Ms. Flo</t>
  </si>
  <si>
    <t>Ms. Anabel</t>
  </si>
  <si>
    <t>Ms. Marcia</t>
  </si>
  <si>
    <t>Ms. Isabelle</t>
  </si>
  <si>
    <t>Mrs. Kelli</t>
  </si>
  <si>
    <t>Ms. Pilar</t>
  </si>
  <si>
    <t>Mrs. Christie</t>
  </si>
  <si>
    <t>Mr. Masahiro</t>
  </si>
  <si>
    <t>Ms. Britt</t>
  </si>
  <si>
    <t>Ms. Joyce</t>
  </si>
  <si>
    <t>Ms. Michaela</t>
  </si>
  <si>
    <t>Ms. Shalaleh</t>
  </si>
  <si>
    <t>Ms. Zuzana</t>
  </si>
  <si>
    <t>Ms. Nadine</t>
  </si>
  <si>
    <t>Mr. Youngseong</t>
  </si>
  <si>
    <t>Mr. Janez</t>
  </si>
  <si>
    <t>Mr. Deniz</t>
  </si>
  <si>
    <t>Mr. Alfredo</t>
  </si>
  <si>
    <t>Mr. Troy</t>
  </si>
  <si>
    <t>Ms. Jennefer</t>
  </si>
  <si>
    <t>Ms. Tracey</t>
  </si>
  <si>
    <t>Ms. Esther</t>
  </si>
  <si>
    <t>Mr. Hugo</t>
  </si>
  <si>
    <t>Mr. Rob</t>
  </si>
  <si>
    <t>Ms. Virginie</t>
  </si>
  <si>
    <t>Ms. Jaime</t>
  </si>
  <si>
    <t>Mr. Zachariah</t>
  </si>
  <si>
    <t>Ms. Patricia</t>
  </si>
  <si>
    <t>Mr. Breno</t>
  </si>
  <si>
    <t>Mr. Takaya</t>
  </si>
  <si>
    <t>Ms. Ruby</t>
  </si>
  <si>
    <t>Mr. Bart</t>
  </si>
  <si>
    <t>Mr. Yemane</t>
  </si>
  <si>
    <t>Mr. Bird</t>
  </si>
  <si>
    <t>Mr. Yuri</t>
  </si>
  <si>
    <t>Ms. Debbie</t>
  </si>
  <si>
    <t>Ms. Daniell</t>
  </si>
  <si>
    <t>Mr. Janne</t>
  </si>
  <si>
    <t>Ms. Callie</t>
  </si>
  <si>
    <t>Mr. Dougie</t>
  </si>
  <si>
    <t>Mr. Jeremiah</t>
  </si>
  <si>
    <t>Mr. Ashley</t>
  </si>
  <si>
    <t>Mr. Turner</t>
  </si>
  <si>
    <t>Mr. Roger</t>
  </si>
  <si>
    <t>Mrs. Katherine</t>
  </si>
  <si>
    <t>Ms. Terri</t>
  </si>
  <si>
    <t>Ms. Tammara</t>
  </si>
  <si>
    <t>Ms. Dorota</t>
  </si>
  <si>
    <t>Mr. Bryant</t>
  </si>
  <si>
    <t>Mr. Eduardo</t>
  </si>
  <si>
    <t>Ms. Christin</t>
  </si>
  <si>
    <t>Ms. Donna</t>
  </si>
  <si>
    <t>Mr. Joe</t>
  </si>
  <si>
    <t>Ms. Kayleigh</t>
  </si>
  <si>
    <t>Mr. Lorcan</t>
  </si>
  <si>
    <t>Mr. Bernard</t>
  </si>
  <si>
    <t>Mrs. Bryn</t>
  </si>
  <si>
    <t>Ms. Shelley</t>
  </si>
  <si>
    <t>Ms. Jekaterina</t>
  </si>
  <si>
    <t>Ms. Pauline</t>
  </si>
  <si>
    <t>Ms. Aleah</t>
  </si>
  <si>
    <t>Ms. Mare</t>
  </si>
  <si>
    <t>Mr. Murray</t>
  </si>
  <si>
    <t>Mr. Seth</t>
  </si>
  <si>
    <t>Mr. Brock</t>
  </si>
  <si>
    <t>Ms. Missy</t>
  </si>
  <si>
    <t>Mr. Apolo</t>
  </si>
  <si>
    <t>Mr. Alfons</t>
  </si>
  <si>
    <t>Ms. Lilia</t>
  </si>
  <si>
    <t>Mr. Danny</t>
  </si>
  <si>
    <t>Ms. Satomi</t>
  </si>
  <si>
    <t>Mr. Manuel</t>
  </si>
  <si>
    <t>Ms. Kindsey</t>
  </si>
  <si>
    <t>Mrs. Chloe</t>
  </si>
  <si>
    <t>Ms. Cailtlin</t>
  </si>
  <si>
    <t>Mr. Chuy</t>
  </si>
  <si>
    <t>Ms. Laurie</t>
  </si>
  <si>
    <t>Ms. Aya</t>
  </si>
  <si>
    <t>Mr. Ping</t>
  </si>
  <si>
    <t>Mrs. Cynthia</t>
  </si>
  <si>
    <t>Mr. Emmett</t>
  </si>
  <si>
    <t>Mr. Norman</t>
  </si>
  <si>
    <t>Ms. Tatyana</t>
  </si>
  <si>
    <t>Ms. Chrissy</t>
  </si>
  <si>
    <t>Ms. Halle</t>
  </si>
  <si>
    <t>Mr. Rasim</t>
  </si>
  <si>
    <t>Ms. Dina</t>
  </si>
  <si>
    <t>Ms. Caitrin</t>
  </si>
  <si>
    <t>Mrs. Kristen</t>
  </si>
  <si>
    <t>Ms. Alix</t>
  </si>
  <si>
    <t>Mr. Kakushin</t>
  </si>
  <si>
    <t>Mr. Valur</t>
  </si>
  <si>
    <t>Ms. Lissa</t>
  </si>
  <si>
    <t>Ms. Alyson</t>
  </si>
  <si>
    <t>Mr. Chance</t>
  </si>
  <si>
    <t>Ms. Therese</t>
  </si>
  <si>
    <t>Mr. Beau</t>
  </si>
  <si>
    <t>Ms. Deborah</t>
  </si>
  <si>
    <t>Mr. Chuck</t>
  </si>
  <si>
    <t>Ms. Amany</t>
  </si>
  <si>
    <t>Ms. Kipling</t>
  </si>
  <si>
    <t>Mr. Duncan</t>
  </si>
  <si>
    <t>Ms. Ildiko</t>
  </si>
  <si>
    <t>Ms. Melinda</t>
  </si>
  <si>
    <t>Mr. Danilo</t>
  </si>
  <si>
    <t>Mr. Mikko</t>
  </si>
  <si>
    <t>Ms. Kirsten</t>
  </si>
  <si>
    <t>Ms. Christy</t>
  </si>
  <si>
    <t>Ms. Jingjing</t>
  </si>
  <si>
    <t>Mr. Frankline</t>
  </si>
  <si>
    <t>Ms. Natalia</t>
  </si>
  <si>
    <t>Ms. Marny</t>
  </si>
  <si>
    <t>Ms. Stefanie</t>
  </si>
  <si>
    <t>Mr. Bernat</t>
  </si>
  <si>
    <t>Mr. Hicham</t>
  </si>
  <si>
    <t>Ms. Elisabetta</t>
  </si>
  <si>
    <t>Mr. Trevor</t>
  </si>
  <si>
    <t>Ms. Janae</t>
  </si>
  <si>
    <t>Ms. Krista</t>
  </si>
  <si>
    <t>Mr. Ariel</t>
  </si>
  <si>
    <t>Ms. Rosalie</t>
  </si>
  <si>
    <t>Mr. Vitaliy</t>
  </si>
  <si>
    <t>Mr. Kiyokatsu</t>
  </si>
  <si>
    <t>Ms. Rhea</t>
  </si>
  <si>
    <t>Mr. Shamus</t>
  </si>
  <si>
    <t>Ms. Hallie</t>
  </si>
  <si>
    <t>Ms. Ji</t>
  </si>
  <si>
    <t>Ms. Carissa</t>
  </si>
  <si>
    <t>Ms. Mona</t>
  </si>
  <si>
    <t>Ms. Hilary</t>
  </si>
  <si>
    <t>Ms. Dominique</t>
  </si>
  <si>
    <t>Mr. Carlos</t>
  </si>
  <si>
    <t>Ms. Danya</t>
  </si>
  <si>
    <t>Ms. Lorraine</t>
  </si>
  <si>
    <t>Mr. Jesus</t>
  </si>
  <si>
    <t>Ms. Evan</t>
  </si>
  <si>
    <t>Mr. Marshall</t>
  </si>
  <si>
    <t>Mr. Lavar</t>
  </si>
  <si>
    <t>Ms. Tammy</t>
  </si>
  <si>
    <t>Ms. Lena</t>
  </si>
  <si>
    <t>Ms. Valentina</t>
  </si>
  <si>
    <t>Mr. Geraint</t>
  </si>
  <si>
    <t>Mr. Dj</t>
  </si>
  <si>
    <t>Ms. Ellen</t>
  </si>
  <si>
    <t>Mrs. Grace</t>
  </si>
  <si>
    <t>Ms. Caitie</t>
  </si>
  <si>
    <t>Mr. Tadese</t>
  </si>
  <si>
    <t>Mr. Dathan</t>
  </si>
  <si>
    <t>Mr. Harald</t>
  </si>
  <si>
    <t>Ms. Siobhan</t>
  </si>
  <si>
    <t>Ms. Kiersten</t>
  </si>
  <si>
    <t>Mr. Lelisa</t>
  </si>
  <si>
    <t>Mr. Vajin</t>
  </si>
  <si>
    <t>Mr. Kirby</t>
  </si>
  <si>
    <t>Mr. Connor</t>
  </si>
  <si>
    <t>Ms. Elleree</t>
  </si>
  <si>
    <t>Ms. Nina</t>
  </si>
  <si>
    <t>Ms. Dani</t>
  </si>
  <si>
    <t>Mr. Pat</t>
  </si>
  <si>
    <t>Mr. Maaikel</t>
  </si>
  <si>
    <t>Ms. Lyndsy</t>
  </si>
  <si>
    <t>Ms. Sonja</t>
  </si>
  <si>
    <t>Mr. Cliff</t>
  </si>
  <si>
    <t>Mr. Blue</t>
  </si>
  <si>
    <t>Mr. Mohd</t>
  </si>
  <si>
    <t>Mr. Jerome</t>
  </si>
  <si>
    <t>Mr. Ali</t>
  </si>
  <si>
    <t>Mr. Pierre</t>
  </si>
  <si>
    <t>Mr. Alvaro</t>
  </si>
  <si>
    <t>Mr. Lusapho</t>
  </si>
  <si>
    <t>Mr. Roman</t>
  </si>
  <si>
    <t>Ms. Evelyn</t>
  </si>
  <si>
    <t>Mrs. Kathleen</t>
  </si>
  <si>
    <t>Ms. Flannery</t>
  </si>
  <si>
    <t>Ms. Candice</t>
  </si>
  <si>
    <t>Mr. Theodore</t>
  </si>
  <si>
    <t>Ms. Lindy</t>
  </si>
  <si>
    <t>Mr. Fred</t>
  </si>
  <si>
    <t>Mr. Sebastian</t>
  </si>
  <si>
    <t>Ms. Katy</t>
  </si>
  <si>
    <t>Name</t>
  </si>
  <si>
    <t>D</t>
  </si>
  <si>
    <t/>
  </si>
  <si>
    <t>B.</t>
  </si>
  <si>
    <t>R.</t>
  </si>
  <si>
    <t>N.</t>
  </si>
  <si>
    <t>Andrea</t>
  </si>
  <si>
    <t>M.</t>
  </si>
  <si>
    <t>A.</t>
  </si>
  <si>
    <t>Sr.</t>
  </si>
  <si>
    <t>C</t>
  </si>
  <si>
    <t>I.</t>
  </si>
  <si>
    <t>W.</t>
  </si>
  <si>
    <t>J.</t>
  </si>
  <si>
    <t>D.</t>
  </si>
  <si>
    <t>L.</t>
  </si>
  <si>
    <t>M</t>
  </si>
  <si>
    <t>H.</t>
  </si>
  <si>
    <t>W</t>
  </si>
  <si>
    <t>L</t>
  </si>
  <si>
    <t>B</t>
  </si>
  <si>
    <t>E</t>
  </si>
  <si>
    <t>T.</t>
  </si>
  <si>
    <t>C.</t>
  </si>
  <si>
    <t>V. Sr.</t>
  </si>
  <si>
    <t>A</t>
  </si>
  <si>
    <t>Ii</t>
  </si>
  <si>
    <t>K</t>
  </si>
  <si>
    <t>N</t>
  </si>
  <si>
    <t>P.</t>
  </si>
  <si>
    <t>J</t>
  </si>
  <si>
    <t>P</t>
  </si>
  <si>
    <t>S</t>
  </si>
  <si>
    <t>K.</t>
  </si>
  <si>
    <t>S.</t>
  </si>
  <si>
    <t>R</t>
  </si>
  <si>
    <t>T Sr.</t>
  </si>
  <si>
    <t>T</t>
  </si>
  <si>
    <t>F</t>
  </si>
  <si>
    <t>M. V</t>
  </si>
  <si>
    <t>E.</t>
  </si>
  <si>
    <t>H</t>
  </si>
  <si>
    <t>V</t>
  </si>
  <si>
    <t>Y</t>
  </si>
  <si>
    <t>G.</t>
  </si>
  <si>
    <t>F.</t>
  </si>
  <si>
    <t>Elise</t>
  </si>
  <si>
    <t>O.</t>
  </si>
  <si>
    <t>V.</t>
  </si>
  <si>
    <t>Luc</t>
  </si>
  <si>
    <t>P. Ii</t>
  </si>
  <si>
    <t>G</t>
  </si>
  <si>
    <t>O</t>
  </si>
  <si>
    <t>Danielle</t>
  </si>
  <si>
    <t>D. Jr.</t>
  </si>
  <si>
    <t>A Jr.</t>
  </si>
  <si>
    <t>M Sr.</t>
  </si>
  <si>
    <t>Angelica</t>
  </si>
  <si>
    <t>Fred</t>
  </si>
  <si>
    <t>J. Sr.</t>
  </si>
  <si>
    <t>Jr.</t>
  </si>
  <si>
    <t>H. Iii</t>
  </si>
  <si>
    <t>Antonio Sr.</t>
  </si>
  <si>
    <t>Fiskerstand</t>
  </si>
  <si>
    <t>Carlos</t>
  </si>
  <si>
    <t>Iii</t>
  </si>
  <si>
    <t>Patricia</t>
  </si>
  <si>
    <t>C Iii</t>
  </si>
  <si>
    <t>U</t>
  </si>
  <si>
    <t>Dario</t>
  </si>
  <si>
    <t>WaiVer</t>
  </si>
  <si>
    <t>B. Sr.</t>
  </si>
  <si>
    <t>Angel Sr.</t>
  </si>
  <si>
    <t>R. Jr.</t>
  </si>
  <si>
    <t>W. Sr.</t>
  </si>
  <si>
    <t>Kai</t>
  </si>
  <si>
    <t>Isabel</t>
  </si>
  <si>
    <t>Lynne</t>
  </si>
  <si>
    <t>Z.</t>
  </si>
  <si>
    <t>Guadalupe P. Sr.</t>
  </si>
  <si>
    <t>J. Jr.</t>
  </si>
  <si>
    <t>I. Jr.</t>
  </si>
  <si>
    <t>Iv</t>
  </si>
  <si>
    <t>Adhane</t>
  </si>
  <si>
    <t>Norberto Sr.</t>
  </si>
  <si>
    <t>C. Jr.</t>
  </si>
  <si>
    <t>U.</t>
  </si>
  <si>
    <t>T Ii</t>
  </si>
  <si>
    <t>W. Jr.</t>
  </si>
  <si>
    <t>Beth</t>
  </si>
  <si>
    <t>I</t>
  </si>
  <si>
    <t>Francisco Sr.</t>
  </si>
  <si>
    <t>K. Jr.</t>
  </si>
  <si>
    <t>Wavik Sr.</t>
  </si>
  <si>
    <t>Syahidan</t>
  </si>
  <si>
    <t>Tomas</t>
  </si>
  <si>
    <t>Evan</t>
  </si>
  <si>
    <t>D. Sr.</t>
  </si>
  <si>
    <t>No</t>
  </si>
  <si>
    <t>Yes</t>
  </si>
  <si>
    <t>Obesity</t>
  </si>
  <si>
    <t>Overweight</t>
  </si>
  <si>
    <t>Healthy Weight</t>
  </si>
  <si>
    <t>Underweight</t>
  </si>
  <si>
    <t>Diabetes</t>
  </si>
  <si>
    <t>Prediabetes</t>
  </si>
  <si>
    <t>Normal</t>
  </si>
  <si>
    <t>Jul</t>
  </si>
  <si>
    <t>Nov</t>
  </si>
  <si>
    <t>Jun</t>
  </si>
  <si>
    <t>Sep</t>
  </si>
  <si>
    <t>Dec</t>
  </si>
  <si>
    <t>Aug</t>
  </si>
  <si>
    <t>Oct</t>
  </si>
  <si>
    <t>ID3445</t>
  </si>
  <si>
    <t>ID3446</t>
  </si>
  <si>
    <t>ID3447</t>
  </si>
  <si>
    <t>ID2444</t>
  </si>
  <si>
    <t>ID3444</t>
  </si>
  <si>
    <t>ID3448</t>
  </si>
  <si>
    <t>ID3449</t>
  </si>
  <si>
    <t>ID3450</t>
  </si>
  <si>
    <t>R1013</t>
  </si>
  <si>
    <t>R1012</t>
  </si>
  <si>
    <t>R1011</t>
  </si>
  <si>
    <t>R1015</t>
  </si>
  <si>
    <t>R1019</t>
  </si>
  <si>
    <t>R1016</t>
  </si>
  <si>
    <t>R1018</t>
  </si>
  <si>
    <t>R1025</t>
  </si>
  <si>
    <t>R1024</t>
  </si>
  <si>
    <t>R1023</t>
  </si>
  <si>
    <t>R1014</t>
  </si>
  <si>
    <t>R1021</t>
  </si>
  <si>
    <t>R1017</t>
  </si>
  <si>
    <t>R1020</t>
  </si>
  <si>
    <t>R1026</t>
  </si>
  <si>
    <t>R1022</t>
  </si>
  <si>
    <t>Year</t>
  </si>
  <si>
    <t>Month</t>
  </si>
  <si>
    <t>Date</t>
  </si>
  <si>
    <t>Children</t>
  </si>
  <si>
    <t>Charges</t>
  </si>
  <si>
    <t>Hospital Tier</t>
  </si>
  <si>
    <t>City Tier</t>
  </si>
  <si>
    <t>SUM</t>
  </si>
  <si>
    <t>MIN</t>
  </si>
  <si>
    <t>MAX</t>
  </si>
  <si>
    <t>STDDEV</t>
  </si>
  <si>
    <t>MODE</t>
  </si>
  <si>
    <t>MEDIAN</t>
  </si>
  <si>
    <t>AVERAGE/MEAN</t>
  </si>
  <si>
    <t>Tier - 3</t>
  </si>
  <si>
    <t>Tier - 1</t>
  </si>
  <si>
    <t>Tier - 2</t>
  </si>
  <si>
    <t>Smoker</t>
  </si>
  <si>
    <t>Total Customers</t>
  </si>
  <si>
    <t>FIRSTNAME</t>
  </si>
  <si>
    <t>Row Labels</t>
  </si>
  <si>
    <t>Grand Total</t>
  </si>
  <si>
    <t>Column Labels</t>
  </si>
  <si>
    <t>Count of Cancer history</t>
  </si>
  <si>
    <t>Cancer History</t>
  </si>
  <si>
    <t>Average of HBA1C</t>
  </si>
  <si>
    <t>3) How do healthcare charges vary based on different weight statuses and diabetes statuses?</t>
  </si>
  <si>
    <t>Sum of Charges</t>
  </si>
  <si>
    <t>4) Can you compare the average charges for each hospital tier within different states?</t>
  </si>
  <si>
    <t>7)Total Number Of Customers</t>
  </si>
  <si>
    <t>Count of Customer ID</t>
  </si>
  <si>
    <t>Max of BMI</t>
  </si>
  <si>
    <t>Diabetes Group</t>
  </si>
  <si>
    <t>Age Group</t>
  </si>
  <si>
    <t>11-20</t>
  </si>
  <si>
    <t>21-30</t>
  </si>
  <si>
    <t>31-40</t>
  </si>
  <si>
    <t>41-50</t>
  </si>
  <si>
    <t>51-60</t>
  </si>
  <si>
    <t>61-70</t>
  </si>
  <si>
    <t>2. Healthcare Costs by Weight &amp; Diabetes</t>
  </si>
  <si>
    <t>3. Cancer History by Smoking Status</t>
  </si>
  <si>
    <t>4. Age vs. Healthcare Charges</t>
  </si>
  <si>
    <t xml:space="preserve"> 6. Hospital Tier Charges by State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</si>
</sst>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7" formatCode="&quot;$&quot;#,##0.00_);\(&quot;$&quot;#,##0.00\)"/>
    <numFmt numFmtId="164" formatCode="_ &quot;₹&quot;\ * #,##0.00_ ;_ &quot;₹&quot;\ * \-#,##0.00_ ;_ &quot;₹&quot;\ * &quot;-&quot;??_ ;_ @_ "/>
    <numFmt numFmtId="165" formatCode="[$$-409]#,##0.00"/>
    <numFmt numFmtId="166" formatCode="dd/mmm/yyyy"/>
    <numFmt numFmtId="167" formatCode="&quot;$&quot;#,##0.00;[Red]&quot;$&quot;#,##0.00"/>
    <numFmt numFmtId="168" formatCode="[$$-409]#,##0.00;[Red][$$-409]#,##0.00"/>
    <numFmt numFmtId="169" formatCode="[$-409]d\-mmm\-yyyy;@"/>
  </numFmts>
  <fonts count="21" x14ac:knownFonts="1">
    <font>
      <sz val="11"/>
      <color theme="1"/>
      <name val="Calibri"/>
      <scheme val="minor"/>
    </font>
    <font>
      <sz val="11"/>
      <color theme="1"/>
      <name val="Calibri"/>
      <family val="2"/>
      <scheme val="minor"/>
    </font>
    <font>
      <sz val="11"/>
      <color theme="1"/>
      <name val="Calibri"/>
      <family val="2"/>
      <scheme val="minor"/>
    </font>
    <font>
      <b/>
      <sz val="12"/>
      <color rgb="FFFFFFFF"/>
      <name val="Calibri"/>
      <family val="2"/>
    </font>
    <font>
      <b/>
      <sz val="11"/>
      <color rgb="FF632D09"/>
      <name val="Calibri"/>
      <family val="2"/>
    </font>
    <font>
      <sz val="11"/>
      <color theme="1"/>
      <name val="Calibri"/>
      <family val="2"/>
      <scheme val="minor"/>
    </font>
    <font>
      <b/>
      <sz val="11"/>
      <color rgb="FF002060"/>
      <name val="Calibri"/>
      <family val="2"/>
    </font>
    <font>
      <sz val="11"/>
      <color theme="1"/>
      <name val="Calibri"/>
      <family val="2"/>
    </font>
    <font>
      <b/>
      <sz val="12"/>
      <color theme="1"/>
      <name val="Calibri"/>
      <family val="2"/>
    </font>
    <font>
      <sz val="11"/>
      <color theme="1"/>
      <name val="Calibri"/>
      <family val="2"/>
    </font>
    <font>
      <sz val="12"/>
      <color theme="1"/>
      <name val="Calibri"/>
      <family val="2"/>
      <scheme val="minor"/>
    </font>
    <font>
      <b/>
      <sz val="11"/>
      <color rgb="FF002060"/>
      <name val="Calibri"/>
      <family val="2"/>
    </font>
    <font>
      <b/>
      <sz val="12"/>
      <color rgb="FF002060"/>
      <name val="Calibri"/>
      <family val="2"/>
    </font>
    <font>
      <sz val="8"/>
      <name val="Calibri"/>
      <family val="2"/>
      <scheme val="minor"/>
    </font>
    <font>
      <b/>
      <sz val="11"/>
      <color theme="0"/>
      <name val="Calibri"/>
      <family val="2"/>
      <scheme val="minor"/>
    </font>
    <font>
      <b/>
      <sz val="11"/>
      <color theme="1"/>
      <name val="Calibri"/>
      <family val="2"/>
      <scheme val="minor"/>
    </font>
    <font>
      <b/>
      <sz val="12"/>
      <color rgb="FFFFFFFF"/>
      <name val="Calibri"/>
      <family val="2"/>
    </font>
    <font>
      <b/>
      <u/>
      <sz val="14"/>
      <color theme="1"/>
      <name val="Calibri"/>
      <family val="2"/>
    </font>
    <font>
      <b/>
      <sz val="11"/>
      <color theme="1"/>
      <name val="Calibri"/>
      <family val="2"/>
    </font>
    <font>
      <sz val="12"/>
      <color rgb="FF002060"/>
      <name val="Calibri"/>
      <family val="2"/>
    </font>
    <font>
      <b/>
      <sz val="11"/>
      <color theme="1"/>
      <name val="Calibri"/>
      <scheme val="minor"/>
    </font>
  </fonts>
  <fills count="10">
    <fill>
      <patternFill patternType="none"/>
    </fill>
    <fill>
      <patternFill patternType="gray125"/>
    </fill>
    <fill>
      <patternFill patternType="solid">
        <fgColor rgb="FF7030A0"/>
        <bgColor rgb="FF7030A0"/>
      </patternFill>
    </fill>
    <fill>
      <patternFill patternType="solid">
        <fgColor rgb="FFFFC000"/>
        <bgColor rgb="FFFFC000"/>
      </patternFill>
    </fill>
    <fill>
      <patternFill patternType="solid">
        <fgColor rgb="FF00B0F0"/>
        <bgColor rgb="FF00B0F0"/>
      </patternFill>
    </fill>
    <fill>
      <patternFill patternType="solid">
        <fgColor theme="0"/>
        <bgColor indexed="64"/>
      </patternFill>
    </fill>
    <fill>
      <patternFill patternType="solid">
        <fgColor rgb="FFFFFF00"/>
        <bgColor indexed="64"/>
      </patternFill>
    </fill>
    <fill>
      <patternFill patternType="solid">
        <fgColor rgb="FF7030A0"/>
        <bgColor indexed="64"/>
      </patternFill>
    </fill>
    <fill>
      <patternFill patternType="solid">
        <fgColor rgb="FFFFC000"/>
        <bgColor indexed="64"/>
      </patternFill>
    </fill>
    <fill>
      <patternFill patternType="solid">
        <fgColor theme="4" tint="0.79998168889431442"/>
        <bgColor theme="4" tint="0.79998168889431442"/>
      </patternFill>
    </fill>
  </fills>
  <borders count="6">
    <border>
      <left/>
      <right/>
      <top/>
      <bottom/>
      <diagonal/>
    </border>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right/>
      <top style="thin">
        <color theme="4" tint="0.39997558519241921"/>
      </top>
      <bottom/>
      <diagonal/>
    </border>
  </borders>
  <cellStyleXfs count="4">
    <xf numFmtId="0" fontId="0" fillId="0" borderId="0"/>
    <xf numFmtId="164" fontId="5" fillId="0" borderId="0" applyFont="0" applyFill="0" applyBorder="0" applyAlignment="0" applyProtection="0"/>
    <xf numFmtId="9" fontId="5" fillId="0" borderId="0" applyFont="0" applyFill="0" applyBorder="0" applyAlignment="0" applyProtection="0"/>
    <xf numFmtId="0" fontId="10" fillId="0" borderId="1"/>
  </cellStyleXfs>
  <cellXfs count="49">
    <xf numFmtId="0" fontId="0" fillId="0" borderId="0" xfId="0"/>
    <xf numFmtId="0" fontId="5" fillId="0" borderId="0" xfId="0" applyFont="1" applyAlignment="1">
      <alignment vertical="center"/>
    </xf>
    <xf numFmtId="0" fontId="7" fillId="0" borderId="0" xfId="0" applyFont="1"/>
    <xf numFmtId="0" fontId="4" fillId="3" borderId="2" xfId="0" applyFont="1" applyFill="1" applyBorder="1" applyAlignment="1">
      <alignment horizontal="center" vertical="center"/>
    </xf>
    <xf numFmtId="0" fontId="0" fillId="0" borderId="2" xfId="0" applyBorder="1"/>
    <xf numFmtId="0" fontId="3" fillId="2" borderId="2" xfId="0" applyFont="1" applyFill="1" applyBorder="1" applyAlignment="1">
      <alignment horizontal="center" vertical="center"/>
    </xf>
    <xf numFmtId="0" fontId="10" fillId="0" borderId="2" xfId="3" applyBorder="1"/>
    <xf numFmtId="0" fontId="6" fillId="4" borderId="2" xfId="0" applyFont="1" applyFill="1" applyBorder="1" applyAlignment="1">
      <alignment horizontal="center" vertical="center"/>
    </xf>
    <xf numFmtId="165" fontId="0" fillId="0" borderId="2" xfId="1" applyNumberFormat="1" applyFont="1" applyBorder="1"/>
    <xf numFmtId="166" fontId="0" fillId="0" borderId="2" xfId="0" applyNumberFormat="1" applyBorder="1"/>
    <xf numFmtId="0" fontId="0" fillId="5" borderId="2" xfId="0" applyFill="1" applyBorder="1"/>
    <xf numFmtId="14" fontId="0" fillId="0" borderId="2" xfId="0" applyNumberFormat="1" applyBorder="1"/>
    <xf numFmtId="0" fontId="11" fillId="4" borderId="2" xfId="0" applyFont="1" applyFill="1" applyBorder="1" applyAlignment="1">
      <alignment horizontal="center" vertical="center"/>
    </xf>
    <xf numFmtId="9" fontId="0" fillId="0" borderId="0" xfId="2" applyFont="1" applyAlignment="1"/>
    <xf numFmtId="0" fontId="12" fillId="4" borderId="2" xfId="0" applyFont="1" applyFill="1" applyBorder="1" applyAlignment="1">
      <alignment horizontal="center" vertical="center"/>
    </xf>
    <xf numFmtId="0" fontId="15" fillId="6" borderId="0" xfId="0" applyFont="1" applyFill="1"/>
    <xf numFmtId="0" fontId="0" fillId="6" borderId="0" xfId="0" applyFill="1"/>
    <xf numFmtId="0" fontId="8" fillId="6" borderId="0" xfId="0" applyFont="1" applyFill="1" applyAlignment="1">
      <alignment horizontal="left" vertical="center"/>
    </xf>
    <xf numFmtId="0" fontId="7" fillId="6" borderId="0" xfId="0" applyFont="1" applyFill="1"/>
    <xf numFmtId="9" fontId="0" fillId="0" borderId="0" xfId="2" applyFont="1"/>
    <xf numFmtId="2" fontId="0" fillId="0" borderId="0" xfId="0" applyNumberFormat="1"/>
    <xf numFmtId="0" fontId="9" fillId="6" borderId="2" xfId="0" applyFont="1" applyFill="1" applyBorder="1" applyAlignment="1">
      <alignment horizontal="center" vertical="center"/>
    </xf>
    <xf numFmtId="7" fontId="0" fillId="0" borderId="0" xfId="1" applyNumberFormat="1" applyFont="1"/>
    <xf numFmtId="167" fontId="0" fillId="0" borderId="0" xfId="0" applyNumberFormat="1"/>
    <xf numFmtId="168" fontId="0" fillId="0" borderId="0" xfId="1" applyNumberFormat="1" applyFont="1"/>
    <xf numFmtId="167" fontId="0" fillId="0" borderId="0" xfId="1" applyNumberFormat="1" applyFont="1"/>
    <xf numFmtId="0" fontId="16" fillId="2" borderId="2" xfId="0" applyFont="1" applyFill="1" applyBorder="1" applyAlignment="1">
      <alignment horizontal="center" vertical="center"/>
    </xf>
    <xf numFmtId="0" fontId="14" fillId="7" borderId="0" xfId="0" applyFont="1" applyFill="1"/>
    <xf numFmtId="0" fontId="2" fillId="8" borderId="0" xfId="0" applyFont="1" applyFill="1"/>
    <xf numFmtId="0" fontId="12" fillId="4" borderId="2" xfId="0" applyFont="1" applyFill="1" applyBorder="1" applyAlignment="1">
      <alignment horizontal="left" vertical="center"/>
    </xf>
    <xf numFmtId="169" fontId="0" fillId="0" borderId="0" xfId="0" applyNumberFormat="1"/>
    <xf numFmtId="0" fontId="17" fillId="0" borderId="0" xfId="0" applyFont="1" applyAlignment="1">
      <alignment vertical="center"/>
    </xf>
    <xf numFmtId="0" fontId="18" fillId="0" borderId="0" xfId="0" applyFont="1" applyAlignment="1">
      <alignment horizontal="left" vertical="center"/>
    </xf>
    <xf numFmtId="0" fontId="9" fillId="0" borderId="0" xfId="0" applyFont="1" applyAlignment="1">
      <alignment horizontal="left" vertical="center"/>
    </xf>
    <xf numFmtId="0" fontId="9" fillId="0" borderId="0" xfId="0" applyFont="1" applyAlignment="1">
      <alignment vertical="center"/>
    </xf>
    <xf numFmtId="0" fontId="16" fillId="2" borderId="3" xfId="0" applyFont="1" applyFill="1" applyBorder="1" applyAlignment="1">
      <alignment horizontal="center" vertical="center"/>
    </xf>
    <xf numFmtId="0" fontId="10" fillId="0" borderId="3" xfId="3" applyBorder="1"/>
    <xf numFmtId="0" fontId="0" fillId="0" borderId="0" xfId="0" pivotButton="1"/>
    <xf numFmtId="0" fontId="0" fillId="0" borderId="0" xfId="0" applyAlignment="1">
      <alignment horizontal="left"/>
    </xf>
    <xf numFmtId="0" fontId="18" fillId="6" borderId="0" xfId="0" applyFont="1" applyFill="1" applyAlignment="1">
      <alignment horizontal="left" vertical="center"/>
    </xf>
    <xf numFmtId="0" fontId="18" fillId="6" borderId="0" xfId="0" applyFont="1" applyFill="1"/>
    <xf numFmtId="0" fontId="1" fillId="0" borderId="0" xfId="0" applyFont="1"/>
    <xf numFmtId="0" fontId="1" fillId="6" borderId="0" xfId="0" applyFont="1" applyFill="1"/>
    <xf numFmtId="0" fontId="12" fillId="4" borderId="4" xfId="0" applyFont="1" applyFill="1" applyBorder="1" applyAlignment="1">
      <alignment horizontal="center" vertical="center"/>
    </xf>
    <xf numFmtId="0" fontId="19" fillId="4" borderId="4" xfId="0" applyFont="1" applyFill="1" applyBorder="1" applyAlignment="1">
      <alignment horizontal="center" vertical="center"/>
    </xf>
    <xf numFmtId="0" fontId="20" fillId="9" borderId="5" xfId="0" applyFont="1" applyFill="1" applyBorder="1" applyAlignment="1">
      <alignment horizontal="left"/>
    </xf>
    <xf numFmtId="167" fontId="20" fillId="9" borderId="5" xfId="0" applyNumberFormat="1" applyFont="1" applyFill="1" applyBorder="1"/>
    <xf numFmtId="0" fontId="0" fillId="0" borderId="0" xfId="0" applyNumberFormat="1"/>
    <xf numFmtId="0" fontId="15" fillId="0" borderId="0" xfId="0" applyFont="1"/>
  </cellXfs>
  <cellStyles count="4">
    <cellStyle name="Currency" xfId="1" builtinId="4"/>
    <cellStyle name="Normal" xfId="0" builtinId="0"/>
    <cellStyle name="Normal 2" xfId="3" xr:uid="{73915DFC-99C4-4880-AFA3-B9D5F0498E13}"/>
    <cellStyle name="Percent" xfId="2" builtinId="5"/>
  </cellStyles>
  <dxfs count="9">
    <dxf>
      <numFmt numFmtId="2" formatCode="0.00"/>
    </dxf>
    <dxf>
      <numFmt numFmtId="170" formatCode="0.00;[Red]0.00"/>
    </dxf>
    <dxf>
      <numFmt numFmtId="0" formatCode="General"/>
    </dxf>
    <dxf>
      <numFmt numFmtId="0" formatCode="General"/>
    </dxf>
    <dxf>
      <numFmt numFmtId="167" formatCode="&quot;$&quot;#,##0.00;[Red]&quot;$&quot;#,##0.00"/>
    </dxf>
    <dxf>
      <numFmt numFmtId="169" formatCode="[$-409]d\-mmm\-yyyy;@"/>
    </dxf>
    <dxf>
      <border diagonalUp="0" diagonalDown="0">
        <left/>
        <right style="thin">
          <color indexed="64"/>
        </right>
        <top style="thin">
          <color indexed="64"/>
        </top>
        <bottom style="thin">
          <color indexed="64"/>
        </bottom>
        <vertical/>
        <horizontal/>
      </border>
    </dxf>
    <dxf>
      <border outline="0">
        <left style="thin">
          <color indexed="64"/>
        </left>
      </border>
    </dxf>
    <dxf>
      <font>
        <b/>
        <i val="0"/>
        <strike val="0"/>
        <condense val="0"/>
        <extend val="0"/>
        <outline val="0"/>
        <shadow val="0"/>
        <u val="none"/>
        <vertAlign val="baseline"/>
        <sz val="12"/>
        <color rgb="FF002060"/>
        <name val="Calibri"/>
        <family val="2"/>
        <scheme val="none"/>
      </font>
      <fill>
        <patternFill patternType="solid">
          <fgColor rgb="FF00B0F0"/>
          <bgColor rgb="FF00B0F0"/>
        </patternFill>
      </fill>
      <alignment horizontal="center" vertical="center" textRotation="0" wrapText="0"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[Healthcare.xlsx]Pivot!Count of Cancer history</c:name>
    <c:fmtId val="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a:sp3d/>
        </c:spPr>
        <c:marker>
          <c:symbol val="circle"/>
          <c:size val="6"/>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extLst>
        </c:dLbl>
      </c:pivotFmt>
      <c:pivotFmt>
        <c:idx val="3"/>
        <c:spPr>
          <a:solidFill>
            <a:schemeClr val="accent1"/>
          </a:solidFill>
          <a:ln>
            <a:noFill/>
          </a:ln>
          <a:effectLst>
            <a:outerShdw blurRad="254000" sx="102000" sy="102000" algn="ctr" rotWithShape="0">
              <a:prstClr val="black">
                <a:alpha val="20000"/>
              </a:prstClr>
            </a:outerShdw>
          </a:effectLst>
          <a:sp3d/>
        </c:spPr>
      </c:pivotFmt>
      <c:pivotFmt>
        <c:idx val="4"/>
        <c:spPr>
          <a:solidFill>
            <a:schemeClr val="accent2"/>
          </a:solidFill>
          <a:ln>
            <a:noFill/>
          </a:ln>
          <a:effectLst>
            <a:outerShdw blurRad="254000" sx="102000" sy="102000" algn="ctr" rotWithShape="0">
              <a:prstClr val="black">
                <a:alpha val="20000"/>
              </a:prstClr>
            </a:outerShdw>
          </a:effectLst>
          <a:sp3d/>
        </c:spPr>
      </c:pivotFmt>
      <c:pivotFmt>
        <c:idx val="5"/>
        <c:spPr>
          <a:solidFill>
            <a:schemeClr val="accent1"/>
          </a:solidFill>
          <a:ln>
            <a:noFill/>
          </a:ln>
          <a:effectLst>
            <a:outerShdw blurRad="254000" sx="102000" sy="102000" algn="ctr" rotWithShape="0">
              <a:prstClr val="black">
                <a:alpha val="20000"/>
              </a:prstClr>
            </a:outerShdw>
          </a:effectLst>
          <a:sp3d/>
        </c:spPr>
        <c:marker>
          <c:symbol val="circle"/>
          <c:size val="6"/>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outerShdw blurRad="254000" sx="102000" sy="102000" algn="ctr" rotWithShape="0">
              <a:prstClr val="black">
                <a:alpha val="20000"/>
              </a:prstClr>
            </a:outerShdw>
          </a:effectLst>
          <a:sp3d/>
        </c:spPr>
      </c:pivotFmt>
      <c:pivotFmt>
        <c:idx val="7"/>
        <c:spPr>
          <a:solidFill>
            <a:schemeClr val="accent2"/>
          </a:solidFill>
          <a:ln>
            <a:noFill/>
          </a:ln>
          <a:effectLst>
            <a:outerShdw blurRad="254000" sx="102000" sy="102000" algn="ctr" rotWithShape="0">
              <a:prstClr val="black">
                <a:alpha val="20000"/>
              </a:prstClr>
            </a:outerShdw>
          </a:effectLst>
          <a:sp3d/>
        </c:spPr>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Pivot!$B$2:$B$3</c:f>
              <c:strCache>
                <c:ptCount val="1"/>
                <c:pt idx="0">
                  <c:v>No</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DFC8-478E-9C82-5B25DBBFFEE0}"/>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DFC8-478E-9C82-5B25DBBFFEE0}"/>
              </c:ext>
            </c:extLst>
          </c:dPt>
          <c:dLbls>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Pivot!$A$4:$A$6</c:f>
              <c:strCache>
                <c:ptCount val="2"/>
                <c:pt idx="0">
                  <c:v>No</c:v>
                </c:pt>
                <c:pt idx="1">
                  <c:v>Yes</c:v>
                </c:pt>
              </c:strCache>
            </c:strRef>
          </c:cat>
          <c:val>
            <c:numRef>
              <c:f>Pivot!$B$4:$B$6</c:f>
              <c:numCache>
                <c:formatCode>General</c:formatCode>
                <c:ptCount val="2"/>
                <c:pt idx="0">
                  <c:v>516</c:v>
                </c:pt>
                <c:pt idx="1">
                  <c:v>155</c:v>
                </c:pt>
              </c:numCache>
            </c:numRef>
          </c:val>
          <c:extLst>
            <c:ext xmlns:c16="http://schemas.microsoft.com/office/drawing/2014/chart" uri="{C3380CC4-5D6E-409C-BE32-E72D297353CC}">
              <c16:uniqueId val="{00000004-DFC8-478E-9C82-5B25DBBFFEE0}"/>
            </c:ext>
          </c:extLst>
        </c:ser>
        <c:ser>
          <c:idx val="1"/>
          <c:order val="1"/>
          <c:tx>
            <c:strRef>
              <c:f>Pivot!$C$2:$C$3</c:f>
              <c:strCache>
                <c:ptCount val="1"/>
                <c:pt idx="0">
                  <c:v>Yes</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6-DFC8-478E-9C82-5B25DBBFFEE0}"/>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8-DFC8-478E-9C82-5B25DBBFFEE0}"/>
              </c:ext>
            </c:extLst>
          </c:dPt>
          <c:dLbls>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Pivot!$A$4:$A$6</c:f>
              <c:strCache>
                <c:ptCount val="2"/>
                <c:pt idx="0">
                  <c:v>No</c:v>
                </c:pt>
                <c:pt idx="1">
                  <c:v>Yes</c:v>
                </c:pt>
              </c:strCache>
            </c:strRef>
          </c:cat>
          <c:val>
            <c:numRef>
              <c:f>Pivot!$C$4:$C$6</c:f>
              <c:numCache>
                <c:formatCode>General</c:formatCode>
                <c:ptCount val="2"/>
                <c:pt idx="0">
                  <c:v>95</c:v>
                </c:pt>
                <c:pt idx="1">
                  <c:v>28</c:v>
                </c:pt>
              </c:numCache>
            </c:numRef>
          </c:val>
          <c:extLst>
            <c:ext xmlns:c16="http://schemas.microsoft.com/office/drawing/2014/chart" uri="{C3380CC4-5D6E-409C-BE32-E72D297353CC}">
              <c16:uniqueId val="{00000009-DFC8-478E-9C82-5B25DBBFFEE0}"/>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[Healthcare.xlsx]Pivot!PivotTable3</c:name>
    <c:fmtId val="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2"/>
          </a:solidFill>
          <a:ln>
            <a:noFill/>
          </a:ln>
          <a:effectLst>
            <a:outerShdw blurRad="254000" sx="102000" sy="102000" algn="ctr" rotWithShape="0">
              <a:prstClr val="black">
                <a:alpha val="20000"/>
              </a:prstClr>
            </a:outerShdw>
          </a:effectLst>
        </c:spPr>
      </c:pivotFmt>
      <c:pivotFmt>
        <c:idx val="7"/>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chemeClr val="accent1"/>
          </a:solidFill>
          <a:ln>
            <a:noFill/>
          </a:ln>
          <a:effectLst>
            <a:outerShdw blurRad="254000" sx="102000" sy="102000" algn="ctr" rotWithShape="0">
              <a:prstClr val="black">
                <a:alpha val="20000"/>
              </a:prstClr>
            </a:outerShdw>
          </a:effectLst>
        </c:spPr>
      </c:pivotFmt>
      <c:pivotFmt>
        <c:idx val="9"/>
        <c:spPr>
          <a:solidFill>
            <a:schemeClr val="accent2"/>
          </a:solidFill>
          <a:ln>
            <a:noFill/>
          </a:ln>
          <a:effectLst>
            <a:outerShdw blurRad="254000" sx="102000" sy="102000" algn="ctr" rotWithShape="0">
              <a:prstClr val="black">
                <a:alpha val="20000"/>
              </a:prstClr>
            </a:outerShdw>
          </a:effectLst>
        </c:spPr>
      </c:pivotFmt>
      <c:pivotFmt>
        <c:idx val="1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1"/>
        <c:spPr>
          <a:solidFill>
            <a:schemeClr val="accent1"/>
          </a:solidFill>
          <a:ln>
            <a:noFill/>
          </a:ln>
          <a:effectLst>
            <a:outerShdw blurRad="254000" sx="102000" sy="102000" algn="ctr" rotWithShape="0">
              <a:prstClr val="black">
                <a:alpha val="20000"/>
              </a:prstClr>
            </a:outerShdw>
          </a:effectLst>
        </c:spPr>
      </c:pivotFmt>
      <c:pivotFmt>
        <c:idx val="12"/>
        <c:spPr>
          <a:solidFill>
            <a:schemeClr val="accent2"/>
          </a:solidFill>
          <a:ln>
            <a:noFill/>
          </a:ln>
          <a:effectLst>
            <a:outerShdw blurRad="254000" sx="102000" sy="102000" algn="ctr" rotWithShape="0">
              <a:prstClr val="black">
                <a:alpha val="20000"/>
              </a:prstClr>
            </a:outerShdw>
          </a:effectLst>
        </c:spPr>
      </c:pivotFmt>
      <c:pivotFmt>
        <c:idx val="13"/>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4"/>
        <c:spPr>
          <a:solidFill>
            <a:schemeClr val="accent1"/>
          </a:solidFill>
          <a:ln>
            <a:noFill/>
          </a:ln>
          <a:effectLst>
            <a:outerShdw blurRad="254000" sx="102000" sy="102000" algn="ctr" rotWithShape="0">
              <a:prstClr val="black">
                <a:alpha val="20000"/>
              </a:prstClr>
            </a:outerShdw>
          </a:effectLst>
        </c:spPr>
      </c:pivotFmt>
      <c:pivotFmt>
        <c:idx val="15"/>
        <c:spPr>
          <a:solidFill>
            <a:schemeClr val="accent2"/>
          </a:solidFill>
          <a:ln>
            <a:noFill/>
          </a:ln>
          <a:effectLst>
            <a:outerShdw blurRad="254000" sx="102000" sy="102000" algn="ctr" rotWithShape="0">
              <a:prstClr val="black">
                <a:alpha val="20000"/>
              </a:prstClr>
            </a:outerShdw>
          </a:effectLst>
        </c:spPr>
      </c:pivotFmt>
    </c:pivotFmts>
    <c:plotArea>
      <c:layout/>
      <c:doughnutChart>
        <c:varyColors val="1"/>
        <c:ser>
          <c:idx val="0"/>
          <c:order val="0"/>
          <c:tx>
            <c:strRef>
              <c:f>Pivot!$B$11:$B$12</c:f>
              <c:strCache>
                <c:ptCount val="1"/>
                <c:pt idx="0">
                  <c:v>0</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7797-49E5-82AD-C8CCE138A450}"/>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7797-49E5-82AD-C8CCE138A450}"/>
              </c:ext>
            </c:extLst>
          </c:dPt>
          <c:dLbls>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Pivot!$A$13:$A$15</c:f>
              <c:strCache>
                <c:ptCount val="2"/>
                <c:pt idx="0">
                  <c:v>No</c:v>
                </c:pt>
                <c:pt idx="1">
                  <c:v>Yes</c:v>
                </c:pt>
              </c:strCache>
            </c:strRef>
          </c:cat>
          <c:val>
            <c:numRef>
              <c:f>Pivot!$B$13:$B$15</c:f>
              <c:numCache>
                <c:formatCode>0.00</c:formatCode>
                <c:ptCount val="2"/>
                <c:pt idx="0">
                  <c:v>7.1452124645892292</c:v>
                </c:pt>
              </c:numCache>
            </c:numRef>
          </c:val>
          <c:extLst>
            <c:ext xmlns:c16="http://schemas.microsoft.com/office/drawing/2014/chart" uri="{C3380CC4-5D6E-409C-BE32-E72D297353CC}">
              <c16:uniqueId val="{00000004-7797-49E5-82AD-C8CCE138A450}"/>
            </c:ext>
          </c:extLst>
        </c:ser>
        <c:ser>
          <c:idx val="1"/>
          <c:order val="1"/>
          <c:tx>
            <c:strRef>
              <c:f>Pivot!$C$11:$C$12</c:f>
              <c:strCache>
                <c:ptCount val="1"/>
                <c:pt idx="0">
                  <c:v>1</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6-7797-49E5-82AD-C8CCE138A450}"/>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8-7797-49E5-82AD-C8CCE138A450}"/>
              </c:ext>
            </c:extLst>
          </c:dPt>
          <c:dLbls>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Pivot!$A$13:$A$15</c:f>
              <c:strCache>
                <c:ptCount val="2"/>
                <c:pt idx="0">
                  <c:v>No</c:v>
                </c:pt>
                <c:pt idx="1">
                  <c:v>Yes</c:v>
                </c:pt>
              </c:strCache>
            </c:strRef>
          </c:cat>
          <c:val>
            <c:numRef>
              <c:f>Pivot!$C$13:$C$15</c:f>
              <c:numCache>
                <c:formatCode>0.00</c:formatCode>
                <c:ptCount val="2"/>
                <c:pt idx="0">
                  <c:v>5.8013356164383536</c:v>
                </c:pt>
                <c:pt idx="1">
                  <c:v>5.1842500000000005</c:v>
                </c:pt>
              </c:numCache>
            </c:numRef>
          </c:val>
          <c:extLst>
            <c:ext xmlns:c16="http://schemas.microsoft.com/office/drawing/2014/chart" uri="{C3380CC4-5D6E-409C-BE32-E72D297353CC}">
              <c16:uniqueId val="{00000009-7797-49E5-82AD-C8CCE138A450}"/>
            </c:ext>
          </c:extLst>
        </c:ser>
        <c:ser>
          <c:idx val="2"/>
          <c:order val="2"/>
          <c:tx>
            <c:strRef>
              <c:f>Pivot!$D$11:$D$12</c:f>
              <c:strCache>
                <c:ptCount val="1"/>
                <c:pt idx="0">
                  <c:v>2</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B-7797-49E5-82AD-C8CCE138A450}"/>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D-7797-49E5-82AD-C8CCE138A450}"/>
              </c:ext>
            </c:extLst>
          </c:dPt>
          <c:dLbls>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Pivot!$A$13:$A$15</c:f>
              <c:strCache>
                <c:ptCount val="2"/>
                <c:pt idx="0">
                  <c:v>No</c:v>
                </c:pt>
                <c:pt idx="1">
                  <c:v>Yes</c:v>
                </c:pt>
              </c:strCache>
            </c:strRef>
          </c:cat>
          <c:val>
            <c:numRef>
              <c:f>Pivot!$D$13:$D$15</c:f>
              <c:numCache>
                <c:formatCode>0.00</c:formatCode>
                <c:ptCount val="2"/>
                <c:pt idx="0">
                  <c:v>7.2669892473118276</c:v>
                </c:pt>
                <c:pt idx="1">
                  <c:v>5.2677777777777779</c:v>
                </c:pt>
              </c:numCache>
            </c:numRef>
          </c:val>
          <c:extLst>
            <c:ext xmlns:c16="http://schemas.microsoft.com/office/drawing/2014/chart" uri="{C3380CC4-5D6E-409C-BE32-E72D297353CC}">
              <c16:uniqueId val="{0000000E-7797-49E5-82AD-C8CCE138A450}"/>
            </c:ext>
          </c:extLst>
        </c:ser>
        <c:ser>
          <c:idx val="3"/>
          <c:order val="3"/>
          <c:tx>
            <c:strRef>
              <c:f>Pivot!$E$11:$E$12</c:f>
              <c:strCache>
                <c:ptCount val="1"/>
                <c:pt idx="0">
                  <c:v>3</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0-7797-49E5-82AD-C8CCE138A450}"/>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2-7797-49E5-82AD-C8CCE138A450}"/>
              </c:ext>
            </c:extLst>
          </c:dPt>
          <c:dLbls>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Pivot!$A$13:$A$15</c:f>
              <c:strCache>
                <c:ptCount val="2"/>
                <c:pt idx="0">
                  <c:v>No</c:v>
                </c:pt>
                <c:pt idx="1">
                  <c:v>Yes</c:v>
                </c:pt>
              </c:strCache>
            </c:strRef>
          </c:cat>
          <c:val>
            <c:numRef>
              <c:f>Pivot!$E$13:$E$15</c:f>
              <c:numCache>
                <c:formatCode>0.00</c:formatCode>
                <c:ptCount val="2"/>
                <c:pt idx="0">
                  <c:v>9.3342857142857127</c:v>
                </c:pt>
              </c:numCache>
            </c:numRef>
          </c:val>
          <c:extLst>
            <c:ext xmlns:c16="http://schemas.microsoft.com/office/drawing/2014/chart" uri="{C3380CC4-5D6E-409C-BE32-E72D297353CC}">
              <c16:uniqueId val="{00000013-7797-49E5-82AD-C8CCE138A450}"/>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[Healthcare.xlsx]Pivot!weight</c:name>
    <c:fmtId val="3"/>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864640911946184"/>
          <c:y val="0.26865928344322809"/>
          <c:w val="0.64091885389326342"/>
          <c:h val="0.43889987977457506"/>
        </c:manualLayout>
      </c:layout>
      <c:barChart>
        <c:barDir val="col"/>
        <c:grouping val="clustered"/>
        <c:varyColors val="0"/>
        <c:ser>
          <c:idx val="0"/>
          <c:order val="0"/>
          <c:tx>
            <c:strRef>
              <c:f>Pivot!$B$19:$B$20</c:f>
              <c:strCache>
                <c:ptCount val="1"/>
                <c:pt idx="0">
                  <c:v>Diabetes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Pivot!$A$21:$A$25</c:f>
              <c:strCache>
                <c:ptCount val="4"/>
                <c:pt idx="0">
                  <c:v>Healthy Weight</c:v>
                </c:pt>
                <c:pt idx="1">
                  <c:v>Obesity</c:v>
                </c:pt>
                <c:pt idx="2">
                  <c:v>Overweight</c:v>
                </c:pt>
                <c:pt idx="3">
                  <c:v>Underweight</c:v>
                </c:pt>
              </c:strCache>
            </c:strRef>
          </c:cat>
          <c:val>
            <c:numRef>
              <c:f>Pivot!$B$21:$B$25</c:f>
              <c:numCache>
                <c:formatCode>"$"#,##0.00;[Red]"$"#,##0.00</c:formatCode>
                <c:ptCount val="4"/>
                <c:pt idx="0">
                  <c:v>727090.20999999985</c:v>
                </c:pt>
                <c:pt idx="1">
                  <c:v>2838386.0499999989</c:v>
                </c:pt>
                <c:pt idx="2">
                  <c:v>654712.60000000021</c:v>
                </c:pt>
                <c:pt idx="3">
                  <c:v>172066.49000000002</c:v>
                </c:pt>
              </c:numCache>
            </c:numRef>
          </c:val>
          <c:extLst>
            <c:ext xmlns:c16="http://schemas.microsoft.com/office/drawing/2014/chart" uri="{C3380CC4-5D6E-409C-BE32-E72D297353CC}">
              <c16:uniqueId val="{00000000-059C-45C8-BB9A-302D34B6F3A4}"/>
            </c:ext>
          </c:extLst>
        </c:ser>
        <c:ser>
          <c:idx val="1"/>
          <c:order val="1"/>
          <c:tx>
            <c:strRef>
              <c:f>Pivot!$C$19:$C$20</c:f>
              <c:strCache>
                <c:ptCount val="1"/>
                <c:pt idx="0">
                  <c:v>Normal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Pivot!$A$21:$A$25</c:f>
              <c:strCache>
                <c:ptCount val="4"/>
                <c:pt idx="0">
                  <c:v>Healthy Weight</c:v>
                </c:pt>
                <c:pt idx="1">
                  <c:v>Obesity</c:v>
                </c:pt>
                <c:pt idx="2">
                  <c:v>Overweight</c:v>
                </c:pt>
                <c:pt idx="3">
                  <c:v>Underweight</c:v>
                </c:pt>
              </c:strCache>
            </c:strRef>
          </c:cat>
          <c:val>
            <c:numRef>
              <c:f>Pivot!$C$21:$C$25</c:f>
              <c:numCache>
                <c:formatCode>"$"#,##0.00;[Red]"$"#,##0.00</c:formatCode>
                <c:ptCount val="4"/>
                <c:pt idx="0">
                  <c:v>690586.65999999992</c:v>
                </c:pt>
                <c:pt idx="1">
                  <c:v>3185009.9399999981</c:v>
                </c:pt>
                <c:pt idx="2">
                  <c:v>805740.84000000008</c:v>
                </c:pt>
                <c:pt idx="3">
                  <c:v>127596.56</c:v>
                </c:pt>
              </c:numCache>
            </c:numRef>
          </c:val>
          <c:extLst>
            <c:ext xmlns:c16="http://schemas.microsoft.com/office/drawing/2014/chart" uri="{C3380CC4-5D6E-409C-BE32-E72D297353CC}">
              <c16:uniqueId val="{00000001-059C-45C8-BB9A-302D34B6F3A4}"/>
            </c:ext>
          </c:extLst>
        </c:ser>
        <c:ser>
          <c:idx val="2"/>
          <c:order val="2"/>
          <c:tx>
            <c:strRef>
              <c:f>Pivot!$D$19:$D$20</c:f>
              <c:strCache>
                <c:ptCount val="1"/>
                <c:pt idx="0">
                  <c:v>Prediabetes</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Pivot!$A$21:$A$25</c:f>
              <c:strCache>
                <c:ptCount val="4"/>
                <c:pt idx="0">
                  <c:v>Healthy Weight</c:v>
                </c:pt>
                <c:pt idx="1">
                  <c:v>Obesity</c:v>
                </c:pt>
                <c:pt idx="2">
                  <c:v>Overweight</c:v>
                </c:pt>
                <c:pt idx="3">
                  <c:v>Underweight</c:v>
                </c:pt>
              </c:strCache>
            </c:strRef>
          </c:cat>
          <c:val>
            <c:numRef>
              <c:f>Pivot!$D$21:$D$25</c:f>
              <c:numCache>
                <c:formatCode>"$"#,##0.00;[Red]"$"#,##0.00</c:formatCode>
                <c:ptCount val="4"/>
                <c:pt idx="0">
                  <c:v>300636.11</c:v>
                </c:pt>
                <c:pt idx="1">
                  <c:v>1255814.7499999998</c:v>
                </c:pt>
                <c:pt idx="2">
                  <c:v>332273.87999999995</c:v>
                </c:pt>
                <c:pt idx="3">
                  <c:v>71418.28</c:v>
                </c:pt>
              </c:numCache>
            </c:numRef>
          </c:val>
          <c:extLst>
            <c:ext xmlns:c16="http://schemas.microsoft.com/office/drawing/2014/chart" uri="{C3380CC4-5D6E-409C-BE32-E72D297353CC}">
              <c16:uniqueId val="{00000002-059C-45C8-BB9A-302D34B6F3A4}"/>
            </c:ext>
          </c:extLst>
        </c:ser>
        <c:dLbls>
          <c:showLegendKey val="0"/>
          <c:showVal val="0"/>
          <c:showCatName val="0"/>
          <c:showSerName val="0"/>
          <c:showPercent val="0"/>
          <c:showBubbleSize val="0"/>
        </c:dLbls>
        <c:gapWidth val="115"/>
        <c:axId val="698096143"/>
        <c:axId val="698095183"/>
      </c:barChart>
      <c:catAx>
        <c:axId val="698096143"/>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102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8095183"/>
        <c:crosses val="autoZero"/>
        <c:auto val="1"/>
        <c:lblAlgn val="ctr"/>
        <c:lblOffset val="100"/>
        <c:noMultiLvlLbl val="0"/>
      </c:catAx>
      <c:valAx>
        <c:axId val="698095183"/>
        <c:scaling>
          <c:orientation val="minMax"/>
        </c:scaling>
        <c:delete val="0"/>
        <c:axPos val="l"/>
        <c:majorGridlines>
          <c:spPr>
            <a:ln w="9525" cap="flat" cmpd="sng" algn="ctr">
              <a:solidFill>
                <a:schemeClr val="tx1">
                  <a:lumMod val="15000"/>
                  <a:lumOff val="85000"/>
                </a:schemeClr>
              </a:solidFill>
              <a:round/>
            </a:ln>
            <a:effectLst/>
          </c:spPr>
        </c:majorGridlines>
        <c:numFmt formatCode="0,\k"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80961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alpha val="90000"/>
      </a:schemeClr>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[Healthcare.xlsx]Pivot!Avg charges  for each hospital</c:name>
    <c:fmtId val="6"/>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825528727893009"/>
          <c:y val="9.0014024822962085E-2"/>
          <c:w val="0.66351574524914025"/>
          <c:h val="0.73930662621941978"/>
        </c:manualLayout>
      </c:layout>
      <c:lineChart>
        <c:grouping val="stacked"/>
        <c:varyColors val="0"/>
        <c:ser>
          <c:idx val="0"/>
          <c:order val="0"/>
          <c:tx>
            <c:strRef>
              <c:f>Pivot!$B$29:$B$30</c:f>
              <c:strCache>
                <c:ptCount val="1"/>
                <c:pt idx="0">
                  <c:v>Tier - 1</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Pivot!$A$31:$A$47</c:f>
              <c:strCache>
                <c:ptCount val="16"/>
                <c:pt idx="0">
                  <c:v>R1011</c:v>
                </c:pt>
                <c:pt idx="1">
                  <c:v>R1012</c:v>
                </c:pt>
                <c:pt idx="2">
                  <c:v>R1013</c:v>
                </c:pt>
                <c:pt idx="3">
                  <c:v>R1014</c:v>
                </c:pt>
                <c:pt idx="4">
                  <c:v>R1015</c:v>
                </c:pt>
                <c:pt idx="5">
                  <c:v>R1016</c:v>
                </c:pt>
                <c:pt idx="6">
                  <c:v>R1017</c:v>
                </c:pt>
                <c:pt idx="7">
                  <c:v>R1018</c:v>
                </c:pt>
                <c:pt idx="8">
                  <c:v>R1019</c:v>
                </c:pt>
                <c:pt idx="9">
                  <c:v>R1020</c:v>
                </c:pt>
                <c:pt idx="10">
                  <c:v>R1021</c:v>
                </c:pt>
                <c:pt idx="11">
                  <c:v>R1022</c:v>
                </c:pt>
                <c:pt idx="12">
                  <c:v>R1023</c:v>
                </c:pt>
                <c:pt idx="13">
                  <c:v>R1024</c:v>
                </c:pt>
                <c:pt idx="14">
                  <c:v>R1025</c:v>
                </c:pt>
                <c:pt idx="15">
                  <c:v>R1026</c:v>
                </c:pt>
              </c:strCache>
            </c:strRef>
          </c:cat>
          <c:val>
            <c:numRef>
              <c:f>Pivot!$B$31:$B$47</c:f>
              <c:numCache>
                <c:formatCode>"$"#,##0.00;[Red]"$"#,##0.00</c:formatCode>
                <c:ptCount val="16"/>
                <c:pt idx="0">
                  <c:v>1573064.9</c:v>
                </c:pt>
                <c:pt idx="1">
                  <c:v>581912.66999999993</c:v>
                </c:pt>
                <c:pt idx="2">
                  <c:v>781272.7699999999</c:v>
                </c:pt>
                <c:pt idx="3">
                  <c:v>9127.73</c:v>
                </c:pt>
                <c:pt idx="5">
                  <c:v>160453.28</c:v>
                </c:pt>
                <c:pt idx="6">
                  <c:v>112190.17000000001</c:v>
                </c:pt>
                <c:pt idx="8">
                  <c:v>53750.770000000004</c:v>
                </c:pt>
                <c:pt idx="12">
                  <c:v>18031.16</c:v>
                </c:pt>
                <c:pt idx="13">
                  <c:v>230427.01000000004</c:v>
                </c:pt>
                <c:pt idx="15">
                  <c:v>19995.29</c:v>
                </c:pt>
              </c:numCache>
            </c:numRef>
          </c:val>
          <c:smooth val="0"/>
          <c:extLst>
            <c:ext xmlns:c16="http://schemas.microsoft.com/office/drawing/2014/chart" uri="{C3380CC4-5D6E-409C-BE32-E72D297353CC}">
              <c16:uniqueId val="{00000000-5B53-47EC-8B0C-B019186496A1}"/>
            </c:ext>
          </c:extLst>
        </c:ser>
        <c:ser>
          <c:idx val="1"/>
          <c:order val="1"/>
          <c:tx>
            <c:strRef>
              <c:f>Pivot!$C$29:$C$30</c:f>
              <c:strCache>
                <c:ptCount val="1"/>
                <c:pt idx="0">
                  <c:v>Tier - 2</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Pivot!$A$31:$A$47</c:f>
              <c:strCache>
                <c:ptCount val="16"/>
                <c:pt idx="0">
                  <c:v>R1011</c:v>
                </c:pt>
                <c:pt idx="1">
                  <c:v>R1012</c:v>
                </c:pt>
                <c:pt idx="2">
                  <c:v>R1013</c:v>
                </c:pt>
                <c:pt idx="3">
                  <c:v>R1014</c:v>
                </c:pt>
                <c:pt idx="4">
                  <c:v>R1015</c:v>
                </c:pt>
                <c:pt idx="5">
                  <c:v>R1016</c:v>
                </c:pt>
                <c:pt idx="6">
                  <c:v>R1017</c:v>
                </c:pt>
                <c:pt idx="7">
                  <c:v>R1018</c:v>
                </c:pt>
                <c:pt idx="8">
                  <c:v>R1019</c:v>
                </c:pt>
                <c:pt idx="9">
                  <c:v>R1020</c:v>
                </c:pt>
                <c:pt idx="10">
                  <c:v>R1021</c:v>
                </c:pt>
                <c:pt idx="11">
                  <c:v>R1022</c:v>
                </c:pt>
                <c:pt idx="12">
                  <c:v>R1023</c:v>
                </c:pt>
                <c:pt idx="13">
                  <c:v>R1024</c:v>
                </c:pt>
                <c:pt idx="14">
                  <c:v>R1025</c:v>
                </c:pt>
                <c:pt idx="15">
                  <c:v>R1026</c:v>
                </c:pt>
              </c:strCache>
            </c:strRef>
          </c:cat>
          <c:val>
            <c:numRef>
              <c:f>Pivot!$C$31:$C$47</c:f>
              <c:numCache>
                <c:formatCode>"$"#,##0.00;[Red]"$"#,##0.00</c:formatCode>
                <c:ptCount val="16"/>
                <c:pt idx="0">
                  <c:v>2214542.4300000002</c:v>
                </c:pt>
                <c:pt idx="1">
                  <c:v>1169281.4099999999</c:v>
                </c:pt>
                <c:pt idx="2">
                  <c:v>975695.0299999998</c:v>
                </c:pt>
                <c:pt idx="4">
                  <c:v>42894.080000000002</c:v>
                </c:pt>
                <c:pt idx="5">
                  <c:v>22865.1</c:v>
                </c:pt>
                <c:pt idx="6">
                  <c:v>90106.39</c:v>
                </c:pt>
                <c:pt idx="7">
                  <c:v>44191.920000000006</c:v>
                </c:pt>
                <c:pt idx="8">
                  <c:v>23322.809999999998</c:v>
                </c:pt>
                <c:pt idx="9">
                  <c:v>4420.95</c:v>
                </c:pt>
                <c:pt idx="10">
                  <c:v>128420.06999999999</c:v>
                </c:pt>
                <c:pt idx="11">
                  <c:v>34717.240000000005</c:v>
                </c:pt>
                <c:pt idx="12">
                  <c:v>171990.93000000002</c:v>
                </c:pt>
                <c:pt idx="13">
                  <c:v>386941.32999999996</c:v>
                </c:pt>
                <c:pt idx="14">
                  <c:v>37389.919999999998</c:v>
                </c:pt>
                <c:pt idx="15">
                  <c:v>144309.99</c:v>
                </c:pt>
              </c:numCache>
            </c:numRef>
          </c:val>
          <c:smooth val="0"/>
          <c:extLst>
            <c:ext xmlns:c16="http://schemas.microsoft.com/office/drawing/2014/chart" uri="{C3380CC4-5D6E-409C-BE32-E72D297353CC}">
              <c16:uniqueId val="{00000001-5B53-47EC-8B0C-B019186496A1}"/>
            </c:ext>
          </c:extLst>
        </c:ser>
        <c:ser>
          <c:idx val="2"/>
          <c:order val="2"/>
          <c:tx>
            <c:strRef>
              <c:f>Pivot!$D$29:$D$30</c:f>
              <c:strCache>
                <c:ptCount val="1"/>
                <c:pt idx="0">
                  <c:v>Tier - 3</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Pivot!$A$31:$A$47</c:f>
              <c:strCache>
                <c:ptCount val="16"/>
                <c:pt idx="0">
                  <c:v>R1011</c:v>
                </c:pt>
                <c:pt idx="1">
                  <c:v>R1012</c:v>
                </c:pt>
                <c:pt idx="2">
                  <c:v>R1013</c:v>
                </c:pt>
                <c:pt idx="3">
                  <c:v>R1014</c:v>
                </c:pt>
                <c:pt idx="4">
                  <c:v>R1015</c:v>
                </c:pt>
                <c:pt idx="5">
                  <c:v>R1016</c:v>
                </c:pt>
                <c:pt idx="6">
                  <c:v>R1017</c:v>
                </c:pt>
                <c:pt idx="7">
                  <c:v>R1018</c:v>
                </c:pt>
                <c:pt idx="8">
                  <c:v>R1019</c:v>
                </c:pt>
                <c:pt idx="9">
                  <c:v>R1020</c:v>
                </c:pt>
                <c:pt idx="10">
                  <c:v>R1021</c:v>
                </c:pt>
                <c:pt idx="11">
                  <c:v>R1022</c:v>
                </c:pt>
                <c:pt idx="12">
                  <c:v>R1023</c:v>
                </c:pt>
                <c:pt idx="13">
                  <c:v>R1024</c:v>
                </c:pt>
                <c:pt idx="14">
                  <c:v>R1025</c:v>
                </c:pt>
                <c:pt idx="15">
                  <c:v>R1026</c:v>
                </c:pt>
              </c:strCache>
            </c:strRef>
          </c:cat>
          <c:val>
            <c:numRef>
              <c:f>Pivot!$D$31:$D$47</c:f>
              <c:numCache>
                <c:formatCode>"$"#,##0.00;[Red]"$"#,##0.00</c:formatCode>
                <c:ptCount val="16"/>
                <c:pt idx="0">
                  <c:v>386548.48999999993</c:v>
                </c:pt>
                <c:pt idx="1">
                  <c:v>576333.77999999991</c:v>
                </c:pt>
                <c:pt idx="2">
                  <c:v>421972.43</c:v>
                </c:pt>
                <c:pt idx="3">
                  <c:v>22412.65</c:v>
                </c:pt>
                <c:pt idx="4">
                  <c:v>13265.82</c:v>
                </c:pt>
                <c:pt idx="5">
                  <c:v>121059.57</c:v>
                </c:pt>
                <c:pt idx="6">
                  <c:v>41846.71</c:v>
                </c:pt>
                <c:pt idx="8">
                  <c:v>33197.64</c:v>
                </c:pt>
                <c:pt idx="10">
                  <c:v>86620.05</c:v>
                </c:pt>
                <c:pt idx="11">
                  <c:v>11625.11</c:v>
                </c:pt>
                <c:pt idx="12">
                  <c:v>40279.879999999997</c:v>
                </c:pt>
                <c:pt idx="13">
                  <c:v>170451.81</c:v>
                </c:pt>
                <c:pt idx="14">
                  <c:v>33435.449999999997</c:v>
                </c:pt>
                <c:pt idx="15">
                  <c:v>170967.63</c:v>
                </c:pt>
              </c:numCache>
            </c:numRef>
          </c:val>
          <c:smooth val="0"/>
          <c:extLst>
            <c:ext xmlns:c16="http://schemas.microsoft.com/office/drawing/2014/chart" uri="{C3380CC4-5D6E-409C-BE32-E72D297353CC}">
              <c16:uniqueId val="{00000002-5B53-47EC-8B0C-B019186496A1}"/>
            </c:ext>
          </c:extLst>
        </c:ser>
        <c:dLbls>
          <c:showLegendKey val="0"/>
          <c:showVal val="0"/>
          <c:showCatName val="0"/>
          <c:showSerName val="0"/>
          <c:showPercent val="0"/>
          <c:showBubbleSize val="0"/>
        </c:dLbls>
        <c:marker val="1"/>
        <c:smooth val="0"/>
        <c:axId val="213617631"/>
        <c:axId val="213614751"/>
      </c:lineChart>
      <c:catAx>
        <c:axId val="2136176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614751"/>
        <c:crosses val="autoZero"/>
        <c:auto val="1"/>
        <c:lblAlgn val="ctr"/>
        <c:lblOffset val="100"/>
        <c:noMultiLvlLbl val="0"/>
      </c:catAx>
      <c:valAx>
        <c:axId val="213614751"/>
        <c:scaling>
          <c:orientation val="minMax"/>
        </c:scaling>
        <c:delete val="0"/>
        <c:axPos val="l"/>
        <c:majorGridlines>
          <c:spPr>
            <a:ln w="9525" cap="flat" cmpd="sng" algn="ctr">
              <a:solidFill>
                <a:schemeClr val="tx1">
                  <a:lumMod val="15000"/>
                  <a:lumOff val="85000"/>
                </a:schemeClr>
              </a:solidFill>
              <a:round/>
            </a:ln>
            <a:effectLst/>
          </c:spPr>
        </c:majorGridlines>
        <c:numFmt formatCode="0,\k"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6176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baseline="0">
                    <a:solidFill>
                      <a:schemeClr val="tx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Pivot!$J$39:$J$44</c:f>
              <c:strCache>
                <c:ptCount val="6"/>
                <c:pt idx="0">
                  <c:v>11-20</c:v>
                </c:pt>
                <c:pt idx="1">
                  <c:v>21-30</c:v>
                </c:pt>
                <c:pt idx="2">
                  <c:v>31-40</c:v>
                </c:pt>
                <c:pt idx="3">
                  <c:v>41-50</c:v>
                </c:pt>
                <c:pt idx="4">
                  <c:v>51-60</c:v>
                </c:pt>
                <c:pt idx="5">
                  <c:v>61-70</c:v>
                </c:pt>
              </c:strCache>
            </c:strRef>
          </c:cat>
          <c:val>
            <c:numRef>
              <c:f>Pivot!$K$39:$K$44</c:f>
              <c:numCache>
                <c:formatCode>"$"#,##0.00;[Red]"$"#,##0.00</c:formatCode>
                <c:ptCount val="6"/>
                <c:pt idx="0">
                  <c:v>1883565.3600000003</c:v>
                </c:pt>
                <c:pt idx="1">
                  <c:v>4940128.0400000066</c:v>
                </c:pt>
                <c:pt idx="2">
                  <c:v>6057776.6699999897</c:v>
                </c:pt>
                <c:pt idx="3">
                  <c:v>8103954.7700000005</c:v>
                </c:pt>
                <c:pt idx="4">
                  <c:v>8690185.8999999985</c:v>
                </c:pt>
                <c:pt idx="5">
                  <c:v>1916747.8700000017</c:v>
                </c:pt>
              </c:numCache>
            </c:numRef>
          </c:val>
          <c:extLst>
            <c:ext xmlns:c16="http://schemas.microsoft.com/office/drawing/2014/chart" uri="{C3380CC4-5D6E-409C-BE32-E72D297353CC}">
              <c16:uniqueId val="{00000000-D64A-4AD6-AF11-406F9BE9C5E0}"/>
            </c:ext>
          </c:extLst>
        </c:ser>
        <c:dLbls>
          <c:showLegendKey val="0"/>
          <c:showVal val="1"/>
          <c:showCatName val="0"/>
          <c:showSerName val="0"/>
          <c:showPercent val="0"/>
          <c:showBubbleSize val="0"/>
        </c:dLbls>
        <c:gapWidth val="50"/>
        <c:axId val="1336370272"/>
        <c:axId val="1336369792"/>
      </c:barChart>
      <c:catAx>
        <c:axId val="13363702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baseline="0">
                <a:solidFill>
                  <a:schemeClr val="tx1">
                    <a:lumMod val="65000"/>
                    <a:lumOff val="35000"/>
                  </a:schemeClr>
                </a:solidFill>
                <a:latin typeface="+mn-lt"/>
                <a:ea typeface="+mn-ea"/>
                <a:cs typeface="+mn-cs"/>
              </a:defRPr>
            </a:pPr>
            <a:endParaRPr lang="en-US"/>
          </a:p>
        </c:txPr>
        <c:crossAx val="1336369792"/>
        <c:crosses val="autoZero"/>
        <c:auto val="1"/>
        <c:lblAlgn val="ctr"/>
        <c:lblOffset val="100"/>
        <c:noMultiLvlLbl val="0"/>
      </c:catAx>
      <c:valAx>
        <c:axId val="1336369792"/>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0;[Red]&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baseline="0">
                <a:solidFill>
                  <a:schemeClr val="tx1">
                    <a:lumMod val="65000"/>
                    <a:lumOff val="35000"/>
                  </a:schemeClr>
                </a:solidFill>
                <a:latin typeface="+mn-lt"/>
                <a:ea typeface="+mn-ea"/>
                <a:cs typeface="+mn-cs"/>
              </a:defRPr>
            </a:pPr>
            <a:endParaRPr lang="en-US"/>
          </a:p>
        </c:txPr>
        <c:crossAx val="1336370272"/>
        <c:crosses val="autoZero"/>
        <c:crossBetween val="between"/>
      </c:valAx>
      <c:spPr>
        <a:noFill/>
        <a:ln>
          <a:solidFill>
            <a:schemeClr val="bg1">
              <a:lumMod val="95000"/>
            </a:schemeClr>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alpha val="90000"/>
      </a:schemeClr>
    </a:solidFill>
    <a:ln w="9525" cap="flat" cmpd="sng" algn="ctr">
      <a:solidFill>
        <a:schemeClr val="bg1">
          <a:lumMod val="95000"/>
        </a:schemeClr>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1.png"/><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editAs="oneCell">
    <xdr:from>
      <xdr:col>0</xdr:col>
      <xdr:colOff>38100</xdr:colOff>
      <xdr:row>0</xdr:row>
      <xdr:rowOff>0</xdr:rowOff>
    </xdr:from>
    <xdr:to>
      <xdr:col>19</xdr:col>
      <xdr:colOff>342900</xdr:colOff>
      <xdr:row>37</xdr:row>
      <xdr:rowOff>66675</xdr:rowOff>
    </xdr:to>
    <xdr:pic>
      <xdr:nvPicPr>
        <xdr:cNvPr id="3" name="Picture 2">
          <a:extLst>
            <a:ext uri="{FF2B5EF4-FFF2-40B4-BE49-F238E27FC236}">
              <a16:creationId xmlns:a16="http://schemas.microsoft.com/office/drawing/2014/main" id="{B3A4E62A-AB62-8DD9-E944-85F71C69FB5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8100" y="0"/>
          <a:ext cx="11887200" cy="7115175"/>
        </a:xfrm>
        <a:prstGeom prst="rect">
          <a:avLst/>
        </a:prstGeom>
        <a:solidFill>
          <a:schemeClr val="bg1">
            <a:alpha val="0"/>
          </a:schemeClr>
        </a:solidFill>
        <a:ln>
          <a:solidFill>
            <a:schemeClr val="accent1">
              <a:shade val="15000"/>
              <a:alpha val="78000"/>
            </a:schemeClr>
          </a:solidFill>
        </a:ln>
      </xdr:spPr>
    </xdr:pic>
    <xdr:clientData/>
  </xdr:twoCellAnchor>
  <xdr:twoCellAnchor>
    <xdr:from>
      <xdr:col>14</xdr:col>
      <xdr:colOff>180975</xdr:colOff>
      <xdr:row>8</xdr:row>
      <xdr:rowOff>95250</xdr:rowOff>
    </xdr:from>
    <xdr:to>
      <xdr:col>19</xdr:col>
      <xdr:colOff>200025</xdr:colOff>
      <xdr:row>20</xdr:row>
      <xdr:rowOff>85725</xdr:rowOff>
    </xdr:to>
    <xdr:graphicFrame macro="">
      <xdr:nvGraphicFramePr>
        <xdr:cNvPr id="2" name="Chart 1">
          <a:extLst>
            <a:ext uri="{FF2B5EF4-FFF2-40B4-BE49-F238E27FC236}">
              <a16:creationId xmlns:a16="http://schemas.microsoft.com/office/drawing/2014/main" id="{808BD2B5-FBDB-47B7-AC8E-F7F48B7911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276226</xdr:colOff>
      <xdr:row>8</xdr:row>
      <xdr:rowOff>76200</xdr:rowOff>
    </xdr:from>
    <xdr:to>
      <xdr:col>13</xdr:col>
      <xdr:colOff>600075</xdr:colOff>
      <xdr:row>20</xdr:row>
      <xdr:rowOff>57150</xdr:rowOff>
    </xdr:to>
    <xdr:graphicFrame macro="">
      <xdr:nvGraphicFramePr>
        <xdr:cNvPr id="4" name="Chart 2">
          <a:extLst>
            <a:ext uri="{FF2B5EF4-FFF2-40B4-BE49-F238E27FC236}">
              <a16:creationId xmlns:a16="http://schemas.microsoft.com/office/drawing/2014/main" id="{5982FC5B-D099-EA70-2C51-2A9F75AA1C8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200025</xdr:colOff>
      <xdr:row>8</xdr:row>
      <xdr:rowOff>38100</xdr:rowOff>
    </xdr:from>
    <xdr:to>
      <xdr:col>7</xdr:col>
      <xdr:colOff>561975</xdr:colOff>
      <xdr:row>20</xdr:row>
      <xdr:rowOff>57150</xdr:rowOff>
    </xdr:to>
    <xdr:graphicFrame macro="">
      <xdr:nvGraphicFramePr>
        <xdr:cNvPr id="5" name="Health wise Hospital Charges">
          <a:extLst>
            <a:ext uri="{FF2B5EF4-FFF2-40B4-BE49-F238E27FC236}">
              <a16:creationId xmlns:a16="http://schemas.microsoft.com/office/drawing/2014/main" id="{353A17D4-DC43-49B6-85CE-6E554248E3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400048</xdr:colOff>
      <xdr:row>3</xdr:row>
      <xdr:rowOff>161925</xdr:rowOff>
    </xdr:from>
    <xdr:to>
      <xdr:col>5</xdr:col>
      <xdr:colOff>47625</xdr:colOff>
      <xdr:row>7</xdr:row>
      <xdr:rowOff>142874</xdr:rowOff>
    </xdr:to>
    <xdr:sp macro="" textlink="">
      <xdr:nvSpPr>
        <xdr:cNvPr id="8" name="Rectangle: Rounded Corners 7">
          <a:extLst>
            <a:ext uri="{FF2B5EF4-FFF2-40B4-BE49-F238E27FC236}">
              <a16:creationId xmlns:a16="http://schemas.microsoft.com/office/drawing/2014/main" id="{B7098763-DAA5-7141-D588-8406FFC7A5FC}"/>
            </a:ext>
          </a:extLst>
        </xdr:cNvPr>
        <xdr:cNvSpPr/>
      </xdr:nvSpPr>
      <xdr:spPr>
        <a:xfrm>
          <a:off x="1619248" y="733425"/>
          <a:ext cx="1476377" cy="742949"/>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228599</xdr:colOff>
      <xdr:row>1</xdr:row>
      <xdr:rowOff>47625</xdr:rowOff>
    </xdr:from>
    <xdr:to>
      <xdr:col>8</xdr:col>
      <xdr:colOff>361949</xdr:colOff>
      <xdr:row>2</xdr:row>
      <xdr:rowOff>152400</xdr:rowOff>
    </xdr:to>
    <xdr:sp macro="" textlink="">
      <xdr:nvSpPr>
        <xdr:cNvPr id="12" name="TextBox 11">
          <a:extLst>
            <a:ext uri="{FF2B5EF4-FFF2-40B4-BE49-F238E27FC236}">
              <a16:creationId xmlns:a16="http://schemas.microsoft.com/office/drawing/2014/main" id="{F2924F87-028F-4562-BA78-BDA3392022C1}"/>
            </a:ext>
          </a:extLst>
        </xdr:cNvPr>
        <xdr:cNvSpPr txBox="1"/>
      </xdr:nvSpPr>
      <xdr:spPr>
        <a:xfrm>
          <a:off x="3886199" y="238125"/>
          <a:ext cx="1352550"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endParaRPr lang="en-GB" sz="1300" b="1">
            <a:solidFill>
              <a:schemeClr val="accent1">
                <a:lumMod val="75000"/>
              </a:schemeClr>
            </a:solidFill>
          </a:endParaRPr>
        </a:p>
      </xdr:txBody>
    </xdr:sp>
    <xdr:clientData/>
  </xdr:twoCellAnchor>
  <xdr:twoCellAnchor>
    <xdr:from>
      <xdr:col>1</xdr:col>
      <xdr:colOff>257175</xdr:colOff>
      <xdr:row>6</xdr:row>
      <xdr:rowOff>152400</xdr:rowOff>
    </xdr:from>
    <xdr:to>
      <xdr:col>19</xdr:col>
      <xdr:colOff>190500</xdr:colOff>
      <xdr:row>8</xdr:row>
      <xdr:rowOff>28575</xdr:rowOff>
    </xdr:to>
    <xdr:sp macro="" textlink="">
      <xdr:nvSpPr>
        <xdr:cNvPr id="6" name="TextBox 5">
          <a:extLst>
            <a:ext uri="{FF2B5EF4-FFF2-40B4-BE49-F238E27FC236}">
              <a16:creationId xmlns:a16="http://schemas.microsoft.com/office/drawing/2014/main" id="{D8907D09-C8DF-54B2-4C7B-DC8A524A1BB7}"/>
            </a:ext>
          </a:extLst>
        </xdr:cNvPr>
        <xdr:cNvSpPr txBox="1"/>
      </xdr:nvSpPr>
      <xdr:spPr>
        <a:xfrm>
          <a:off x="866775" y="1295400"/>
          <a:ext cx="1090612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GB" b="0" baseline="0">
              <a:solidFill>
                <a:schemeClr val="tx2"/>
              </a:solidFill>
            </a:rPr>
            <a:t>       </a:t>
          </a:r>
          <a:r>
            <a:rPr lang="en-GB" sz="1300" b="1" baseline="0">
              <a:solidFill>
                <a:schemeClr val="tx2"/>
              </a:solidFill>
            </a:rPr>
            <a:t> </a:t>
          </a:r>
          <a:r>
            <a:rPr lang="en-GB" sz="1300" b="1">
              <a:solidFill>
                <a:schemeClr val="tx2"/>
              </a:solidFill>
              <a:effectLst/>
              <a:latin typeface="+mn-lt"/>
              <a:ea typeface="+mn-ea"/>
              <a:cs typeface="+mn-cs"/>
            </a:rPr>
            <a:t> Healthcare Costs by Weight &amp; Diabetes                                      Surgeries and HbA1C by Transplant Status</a:t>
          </a:r>
          <a:r>
            <a:rPr lang="en-GB" sz="1300" b="1" baseline="0">
              <a:solidFill>
                <a:schemeClr val="tx2"/>
              </a:solidFill>
              <a:effectLst/>
              <a:latin typeface="+mn-lt"/>
              <a:ea typeface="+mn-ea"/>
              <a:cs typeface="+mn-cs"/>
            </a:rPr>
            <a:t>                       </a:t>
          </a:r>
          <a:r>
            <a:rPr lang="en-GB" sz="1300" b="1">
              <a:solidFill>
                <a:schemeClr val="tx2"/>
              </a:solidFill>
              <a:effectLst/>
              <a:latin typeface="+mn-lt"/>
              <a:ea typeface="+mn-ea"/>
              <a:cs typeface="+mn-cs"/>
            </a:rPr>
            <a:t>Cancer History by Smoking status</a:t>
          </a:r>
          <a:endParaRPr lang="en-GB" sz="1300" b="1">
            <a:solidFill>
              <a:schemeClr val="tx2"/>
            </a:solidFill>
          </a:endParaRPr>
        </a:p>
        <a:p>
          <a:pPr marL="0" marR="0" lvl="0" indent="0" defTabSz="914400" eaLnBrk="1" fontAlgn="auto" latinLnBrk="0" hangingPunct="1">
            <a:lnSpc>
              <a:spcPct val="100000"/>
            </a:lnSpc>
            <a:spcBef>
              <a:spcPts val="0"/>
            </a:spcBef>
            <a:spcAft>
              <a:spcPts val="0"/>
            </a:spcAft>
            <a:buClrTx/>
            <a:buSzTx/>
            <a:buFontTx/>
            <a:buNone/>
            <a:tabLst/>
            <a:defRPr/>
          </a:pPr>
          <a:r>
            <a:rPr lang="en-GB"/>
            <a:t>	                     </a:t>
          </a:r>
          <a:r>
            <a:rPr lang="en-GB" sz="1300" b="1" baseline="0">
              <a:solidFill>
                <a:schemeClr val="accent1">
                  <a:lumMod val="75000"/>
                </a:schemeClr>
              </a:solidFill>
            </a:rPr>
            <a:t>                      </a:t>
          </a:r>
          <a:endParaRPr lang="en-GB" sz="1300" b="1">
            <a:solidFill>
              <a:schemeClr val="accent1">
                <a:lumMod val="75000"/>
              </a:schemeClr>
            </a:solidFill>
          </a:endParaRPr>
        </a:p>
      </xdr:txBody>
    </xdr:sp>
    <xdr:clientData/>
  </xdr:twoCellAnchor>
  <xdr:twoCellAnchor>
    <xdr:from>
      <xdr:col>9</xdr:col>
      <xdr:colOff>409575</xdr:colOff>
      <xdr:row>23</xdr:row>
      <xdr:rowOff>47625</xdr:rowOff>
    </xdr:from>
    <xdr:to>
      <xdr:col>19</xdr:col>
      <xdr:colOff>238125</xdr:colOff>
      <xdr:row>35</xdr:row>
      <xdr:rowOff>38101</xdr:rowOff>
    </xdr:to>
    <xdr:graphicFrame macro="">
      <xdr:nvGraphicFramePr>
        <xdr:cNvPr id="18" name="Chart 3">
          <a:extLst>
            <a:ext uri="{FF2B5EF4-FFF2-40B4-BE49-F238E27FC236}">
              <a16:creationId xmlns:a16="http://schemas.microsoft.com/office/drawing/2014/main" id="{DF69B521-5F51-0CA7-58B6-3F58A53951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238125</xdr:colOff>
      <xdr:row>21</xdr:row>
      <xdr:rowOff>114300</xdr:rowOff>
    </xdr:from>
    <xdr:to>
      <xdr:col>19</xdr:col>
      <xdr:colOff>142875</xdr:colOff>
      <xdr:row>22</xdr:row>
      <xdr:rowOff>161925</xdr:rowOff>
    </xdr:to>
    <xdr:sp macro="" textlink="">
      <xdr:nvSpPr>
        <xdr:cNvPr id="19" name="TextBox 18">
          <a:extLst>
            <a:ext uri="{FF2B5EF4-FFF2-40B4-BE49-F238E27FC236}">
              <a16:creationId xmlns:a16="http://schemas.microsoft.com/office/drawing/2014/main" id="{0AD77293-7D4F-09ED-F4C1-51509C8CFD00}"/>
            </a:ext>
          </a:extLst>
        </xdr:cNvPr>
        <xdr:cNvSpPr txBox="1"/>
      </xdr:nvSpPr>
      <xdr:spPr>
        <a:xfrm>
          <a:off x="847725" y="4114800"/>
          <a:ext cx="10877550"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GB" b="1">
              <a:solidFill>
                <a:schemeClr val="tx2"/>
              </a:solidFill>
            </a:rPr>
            <a:t> </a:t>
          </a:r>
          <a:r>
            <a:rPr lang="en-GB" b="1" baseline="0">
              <a:solidFill>
                <a:schemeClr val="tx2"/>
              </a:solidFill>
            </a:rPr>
            <a:t>                                         </a:t>
          </a:r>
          <a:r>
            <a:rPr lang="en-GB" sz="1100" b="1">
              <a:solidFill>
                <a:schemeClr val="tx2"/>
              </a:solidFill>
              <a:effectLst/>
              <a:latin typeface="+mn-lt"/>
              <a:ea typeface="+mn-ea"/>
              <a:cs typeface="+mn-cs"/>
            </a:rPr>
            <a:t> </a:t>
          </a:r>
          <a:r>
            <a:rPr lang="en-GB" sz="1300" b="1">
              <a:solidFill>
                <a:schemeClr val="tx2"/>
              </a:solidFill>
              <a:effectLst/>
              <a:latin typeface="+mn-lt"/>
              <a:ea typeface="+mn-ea"/>
              <a:cs typeface="+mn-cs"/>
            </a:rPr>
            <a:t>Age vs. Healthcare Charges			                             </a:t>
          </a:r>
          <a:r>
            <a:rPr lang="en-GB" sz="1300" b="1">
              <a:solidFill>
                <a:schemeClr val="tx2"/>
              </a:solidFill>
            </a:rPr>
            <a:t>Hospital Tier Charges by State</a:t>
          </a:r>
          <a:endParaRPr lang="en-GB" sz="1300" b="1">
            <a:solidFill>
              <a:schemeClr val="tx2"/>
            </a:solidFill>
            <a:effectLst/>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GB" sz="1300" b="1">
            <a:solidFill>
              <a:schemeClr val="accent1">
                <a:lumMod val="75000"/>
              </a:schemeClr>
            </a:solidFill>
          </a:endParaRPr>
        </a:p>
      </xdr:txBody>
    </xdr:sp>
    <xdr:clientData/>
  </xdr:twoCellAnchor>
  <xdr:twoCellAnchor>
    <xdr:from>
      <xdr:col>1</xdr:col>
      <xdr:colOff>290511</xdr:colOff>
      <xdr:row>23</xdr:row>
      <xdr:rowOff>57150</xdr:rowOff>
    </xdr:from>
    <xdr:to>
      <xdr:col>9</xdr:col>
      <xdr:colOff>295274</xdr:colOff>
      <xdr:row>35</xdr:row>
      <xdr:rowOff>47626</xdr:rowOff>
    </xdr:to>
    <xdr:graphicFrame macro="">
      <xdr:nvGraphicFramePr>
        <xdr:cNvPr id="21" name="Chart 4">
          <a:extLst>
            <a:ext uri="{FF2B5EF4-FFF2-40B4-BE49-F238E27FC236}">
              <a16:creationId xmlns:a16="http://schemas.microsoft.com/office/drawing/2014/main" id="{E8837C09-5941-87AA-2543-EC072296B5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15</xdr:col>
      <xdr:colOff>600075</xdr:colOff>
      <xdr:row>0</xdr:row>
      <xdr:rowOff>142875</xdr:rowOff>
    </xdr:from>
    <xdr:to>
      <xdr:col>18</xdr:col>
      <xdr:colOff>600075</xdr:colOff>
      <xdr:row>5</xdr:row>
      <xdr:rowOff>66675</xdr:rowOff>
    </xdr:to>
    <mc:AlternateContent xmlns:mc="http://schemas.openxmlformats.org/markup-compatibility/2006" xmlns:a14="http://schemas.microsoft.com/office/drawing/2010/main">
      <mc:Choice Requires="a14">
        <xdr:graphicFrame macro="">
          <xdr:nvGraphicFramePr>
            <xdr:cNvPr id="22" name="City tier">
              <a:extLst>
                <a:ext uri="{FF2B5EF4-FFF2-40B4-BE49-F238E27FC236}">
                  <a16:creationId xmlns:a16="http://schemas.microsoft.com/office/drawing/2014/main" id="{03446BF7-11B8-99E5-69D5-65251ECE77FC}"/>
                </a:ext>
              </a:extLst>
            </xdr:cNvPr>
            <xdr:cNvGraphicFramePr/>
          </xdr:nvGraphicFramePr>
          <xdr:xfrm>
            <a:off x="0" y="0"/>
            <a:ext cx="0" cy="0"/>
          </xdr:xfrm>
          <a:graphic>
            <a:graphicData uri="http://schemas.microsoft.com/office/drawing/2010/slicer">
              <sle:slicer xmlns:sle="http://schemas.microsoft.com/office/drawing/2010/slicer" name="City tier"/>
            </a:graphicData>
          </a:graphic>
        </xdr:graphicFrame>
      </mc:Choice>
      <mc:Fallback xmlns="">
        <xdr:sp macro="" textlink="">
          <xdr:nvSpPr>
            <xdr:cNvPr id="0" name=""/>
            <xdr:cNvSpPr>
              <a:spLocks noTextEdit="1"/>
            </xdr:cNvSpPr>
          </xdr:nvSpPr>
          <xdr:spPr>
            <a:xfrm>
              <a:off x="9744075" y="142875"/>
              <a:ext cx="1828800" cy="8763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114300</xdr:colOff>
      <xdr:row>0</xdr:row>
      <xdr:rowOff>85725</xdr:rowOff>
    </xdr:from>
    <xdr:to>
      <xdr:col>9</xdr:col>
      <xdr:colOff>28570</xdr:colOff>
      <xdr:row>5</xdr:row>
      <xdr:rowOff>47625</xdr:rowOff>
    </xdr:to>
    <xdr:sp macro="" textlink="">
      <xdr:nvSpPr>
        <xdr:cNvPr id="56" name="Rectangle 55">
          <a:extLst>
            <a:ext uri="{FF2B5EF4-FFF2-40B4-BE49-F238E27FC236}">
              <a16:creationId xmlns:a16="http://schemas.microsoft.com/office/drawing/2014/main" id="{AAFD1E98-29C7-4032-802E-5C5887BF9E83}"/>
            </a:ext>
          </a:extLst>
        </xdr:cNvPr>
        <xdr:cNvSpPr/>
      </xdr:nvSpPr>
      <xdr:spPr>
        <a:xfrm>
          <a:off x="3771900" y="85725"/>
          <a:ext cx="1743070" cy="914400"/>
        </a:xfrm>
        <a:prstGeom prst="rect">
          <a:avLst/>
        </a:prstGeom>
        <a:solidFill>
          <a:schemeClr val="bg2">
            <a:alpha val="90000"/>
          </a:schemeClr>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300034</xdr:colOff>
      <xdr:row>0</xdr:row>
      <xdr:rowOff>133350</xdr:rowOff>
    </xdr:from>
    <xdr:to>
      <xdr:col>8</xdr:col>
      <xdr:colOff>433384</xdr:colOff>
      <xdr:row>2</xdr:row>
      <xdr:rowOff>47625</xdr:rowOff>
    </xdr:to>
    <xdr:sp macro="" textlink="">
      <xdr:nvSpPr>
        <xdr:cNvPr id="57" name="TextBox 56">
          <a:extLst>
            <a:ext uri="{FF2B5EF4-FFF2-40B4-BE49-F238E27FC236}">
              <a16:creationId xmlns:a16="http://schemas.microsoft.com/office/drawing/2014/main" id="{0903B0D7-1AF1-4EE1-830F-91583E04FF42}"/>
            </a:ext>
          </a:extLst>
        </xdr:cNvPr>
        <xdr:cNvSpPr txBox="1"/>
      </xdr:nvSpPr>
      <xdr:spPr>
        <a:xfrm>
          <a:off x="3957634" y="133350"/>
          <a:ext cx="1352550"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300" b="1">
              <a:solidFill>
                <a:schemeClr val="tx2"/>
              </a:solidFill>
            </a:rPr>
            <a:t>Total Patients</a:t>
          </a:r>
        </a:p>
      </xdr:txBody>
    </xdr:sp>
    <xdr:clientData/>
  </xdr:twoCellAnchor>
  <xdr:twoCellAnchor>
    <xdr:from>
      <xdr:col>6</xdr:col>
      <xdr:colOff>433384</xdr:colOff>
      <xdr:row>3</xdr:row>
      <xdr:rowOff>9525</xdr:rowOff>
    </xdr:from>
    <xdr:to>
      <xdr:col>8</xdr:col>
      <xdr:colOff>242884</xdr:colOff>
      <xdr:row>4</xdr:row>
      <xdr:rowOff>142875</xdr:rowOff>
    </xdr:to>
    <xdr:sp macro="" textlink="Pivot!$H$25">
      <xdr:nvSpPr>
        <xdr:cNvPr id="58" name="TextBox 57">
          <a:extLst>
            <a:ext uri="{FF2B5EF4-FFF2-40B4-BE49-F238E27FC236}">
              <a16:creationId xmlns:a16="http://schemas.microsoft.com/office/drawing/2014/main" id="{E5B22227-0ED4-4149-8A50-534675AE7D02}"/>
            </a:ext>
          </a:extLst>
        </xdr:cNvPr>
        <xdr:cNvSpPr txBox="1"/>
      </xdr:nvSpPr>
      <xdr:spPr>
        <a:xfrm>
          <a:off x="4090984" y="581025"/>
          <a:ext cx="1028700"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355E888-505C-4671-8D2E-7614B433E22B}" type="TxLink">
            <a:rPr lang="en-US" sz="1200" b="1" i="0" u="none" strike="noStrike">
              <a:solidFill>
                <a:srgbClr val="000000"/>
              </a:solidFill>
              <a:latin typeface="Calibri"/>
              <a:ea typeface="Calibri"/>
              <a:cs typeface="Calibri"/>
            </a:rPr>
            <a:pPr algn="ctr"/>
            <a:t>2335</a:t>
          </a:fld>
          <a:endParaRPr lang="en-GB" sz="1200" b="1"/>
        </a:p>
      </xdr:txBody>
    </xdr:sp>
    <xdr:clientData/>
  </xdr:twoCellAnchor>
  <xdr:twoCellAnchor>
    <xdr:from>
      <xdr:col>9</xdr:col>
      <xdr:colOff>114299</xdr:colOff>
      <xdr:row>0</xdr:row>
      <xdr:rowOff>66675</xdr:rowOff>
    </xdr:from>
    <xdr:to>
      <xdr:col>12</xdr:col>
      <xdr:colOff>28569</xdr:colOff>
      <xdr:row>5</xdr:row>
      <xdr:rowOff>47625</xdr:rowOff>
    </xdr:to>
    <xdr:sp macro="" textlink="">
      <xdr:nvSpPr>
        <xdr:cNvPr id="59" name="Rectangle 58">
          <a:extLst>
            <a:ext uri="{FF2B5EF4-FFF2-40B4-BE49-F238E27FC236}">
              <a16:creationId xmlns:a16="http://schemas.microsoft.com/office/drawing/2014/main" id="{4C53F8A7-51DD-4199-88AA-F7F985343BF5}"/>
            </a:ext>
          </a:extLst>
        </xdr:cNvPr>
        <xdr:cNvSpPr/>
      </xdr:nvSpPr>
      <xdr:spPr>
        <a:xfrm>
          <a:off x="5600699" y="66675"/>
          <a:ext cx="1743070" cy="933450"/>
        </a:xfrm>
        <a:prstGeom prst="rect">
          <a:avLst/>
        </a:prstGeom>
        <a:solidFill>
          <a:schemeClr val="bg2">
            <a:alpha val="90000"/>
          </a:schemeClr>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328608</xdr:colOff>
      <xdr:row>3</xdr:row>
      <xdr:rowOff>0</xdr:rowOff>
    </xdr:from>
    <xdr:to>
      <xdr:col>11</xdr:col>
      <xdr:colOff>138108</xdr:colOff>
      <xdr:row>4</xdr:row>
      <xdr:rowOff>133350</xdr:rowOff>
    </xdr:to>
    <xdr:sp macro="" textlink="Pivot!$H$30">
      <xdr:nvSpPr>
        <xdr:cNvPr id="60" name="TextBox 59">
          <a:extLst>
            <a:ext uri="{FF2B5EF4-FFF2-40B4-BE49-F238E27FC236}">
              <a16:creationId xmlns:a16="http://schemas.microsoft.com/office/drawing/2014/main" id="{53BAD197-9E05-49C9-B976-5E62E42765C3}"/>
            </a:ext>
          </a:extLst>
        </xdr:cNvPr>
        <xdr:cNvSpPr txBox="1"/>
      </xdr:nvSpPr>
      <xdr:spPr>
        <a:xfrm>
          <a:off x="5815008" y="571500"/>
          <a:ext cx="1028700"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F9A0379-083F-47C6-BBDF-9B17FB58750A}" type="TxLink">
            <a:rPr lang="en-US" sz="1200" b="1" i="0" u="none" strike="noStrike">
              <a:solidFill>
                <a:srgbClr val="000000"/>
              </a:solidFill>
              <a:latin typeface="Calibri"/>
              <a:ea typeface="Calibri"/>
              <a:cs typeface="Calibri"/>
            </a:rPr>
            <a:pPr algn="ctr"/>
            <a:t>55.05</a:t>
          </a:fld>
          <a:endParaRPr lang="en-GB" sz="1200" b="1"/>
        </a:p>
      </xdr:txBody>
    </xdr:sp>
    <xdr:clientData/>
  </xdr:twoCellAnchor>
  <xdr:twoCellAnchor>
    <xdr:from>
      <xdr:col>9</xdr:col>
      <xdr:colOff>223833</xdr:colOff>
      <xdr:row>0</xdr:row>
      <xdr:rowOff>152400</xdr:rowOff>
    </xdr:from>
    <xdr:to>
      <xdr:col>11</xdr:col>
      <xdr:colOff>357183</xdr:colOff>
      <xdr:row>2</xdr:row>
      <xdr:rowOff>66675</xdr:rowOff>
    </xdr:to>
    <xdr:sp macro="" textlink="">
      <xdr:nvSpPr>
        <xdr:cNvPr id="61" name="TextBox 60">
          <a:extLst>
            <a:ext uri="{FF2B5EF4-FFF2-40B4-BE49-F238E27FC236}">
              <a16:creationId xmlns:a16="http://schemas.microsoft.com/office/drawing/2014/main" id="{FE05C5E4-5CEE-44E9-A3E6-F2C2A4AAFF5F}"/>
            </a:ext>
          </a:extLst>
        </xdr:cNvPr>
        <xdr:cNvSpPr txBox="1"/>
      </xdr:nvSpPr>
      <xdr:spPr>
        <a:xfrm>
          <a:off x="5710233" y="152400"/>
          <a:ext cx="1352550"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300" b="1">
              <a:solidFill>
                <a:schemeClr val="tx2"/>
              </a:solidFill>
            </a:rPr>
            <a:t>Highest BMI</a:t>
          </a:r>
        </a:p>
      </xdr:txBody>
    </xdr:sp>
    <xdr:clientData/>
  </xdr:twoCellAnchor>
  <xdr:twoCellAnchor>
    <xdr:from>
      <xdr:col>12</xdr:col>
      <xdr:colOff>104775</xdr:colOff>
      <xdr:row>0</xdr:row>
      <xdr:rowOff>104775</xdr:rowOff>
    </xdr:from>
    <xdr:to>
      <xdr:col>14</xdr:col>
      <xdr:colOff>419100</xdr:colOff>
      <xdr:row>6</xdr:row>
      <xdr:rowOff>66675</xdr:rowOff>
    </xdr:to>
    <xdr:sp macro="" textlink="">
      <xdr:nvSpPr>
        <xdr:cNvPr id="64" name="Rectangle 63">
          <a:extLst>
            <a:ext uri="{FF2B5EF4-FFF2-40B4-BE49-F238E27FC236}">
              <a16:creationId xmlns:a16="http://schemas.microsoft.com/office/drawing/2014/main" id="{D0B78AB2-E353-6123-35B5-01DD2DE4CEC7}"/>
            </a:ext>
          </a:extLst>
        </xdr:cNvPr>
        <xdr:cNvSpPr/>
      </xdr:nvSpPr>
      <xdr:spPr>
        <a:xfrm>
          <a:off x="7419975" y="104775"/>
          <a:ext cx="1533525" cy="1104900"/>
        </a:xfrm>
        <a:prstGeom prst="rect">
          <a:avLst/>
        </a:prstGeom>
        <a:noFill/>
        <a:ln>
          <a:noFill/>
        </a:ln>
        <a:effectLst>
          <a:reflection blurRad="6350" stA="52000" endA="300" endPos="35000" dir="5400000" sy="-100000" algn="bl" rotWithShape="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12</xdr:col>
      <xdr:colOff>190500</xdr:colOff>
      <xdr:row>0</xdr:row>
      <xdr:rowOff>85725</xdr:rowOff>
    </xdr:from>
    <xdr:to>
      <xdr:col>14</xdr:col>
      <xdr:colOff>590550</xdr:colOff>
      <xdr:row>6</xdr:row>
      <xdr:rowOff>47625</xdr:rowOff>
    </xdr:to>
    <xdr:sp macro="" textlink="">
      <xdr:nvSpPr>
        <xdr:cNvPr id="68" name="Rectangle 67">
          <a:extLst>
            <a:ext uri="{FF2B5EF4-FFF2-40B4-BE49-F238E27FC236}">
              <a16:creationId xmlns:a16="http://schemas.microsoft.com/office/drawing/2014/main" id="{AE23527A-812F-58B2-F21F-64B0BCA53D2A}"/>
            </a:ext>
          </a:extLst>
        </xdr:cNvPr>
        <xdr:cNvSpPr/>
      </xdr:nvSpPr>
      <xdr:spPr>
        <a:xfrm>
          <a:off x="7505700" y="85725"/>
          <a:ext cx="1619250" cy="1104900"/>
        </a:xfrm>
        <a:prstGeom prst="rect">
          <a:avLst/>
        </a:prstGeom>
        <a:no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12</xdr:col>
      <xdr:colOff>190500</xdr:colOff>
      <xdr:row>0</xdr:row>
      <xdr:rowOff>76200</xdr:rowOff>
    </xdr:from>
    <xdr:to>
      <xdr:col>15</xdr:col>
      <xdr:colOff>104770</xdr:colOff>
      <xdr:row>5</xdr:row>
      <xdr:rowOff>28575</xdr:rowOff>
    </xdr:to>
    <xdr:sp macro="" textlink="">
      <xdr:nvSpPr>
        <xdr:cNvPr id="69" name="Rectangle 68">
          <a:extLst>
            <a:ext uri="{FF2B5EF4-FFF2-40B4-BE49-F238E27FC236}">
              <a16:creationId xmlns:a16="http://schemas.microsoft.com/office/drawing/2014/main" id="{F0EEC012-CFDD-4CE9-A2D6-3E1DF8DFF242}"/>
            </a:ext>
          </a:extLst>
        </xdr:cNvPr>
        <xdr:cNvSpPr/>
      </xdr:nvSpPr>
      <xdr:spPr>
        <a:xfrm>
          <a:off x="7505700" y="76200"/>
          <a:ext cx="1743070" cy="904875"/>
        </a:xfrm>
        <a:prstGeom prst="rect">
          <a:avLst/>
        </a:prstGeom>
        <a:solidFill>
          <a:schemeClr val="bg2">
            <a:alpha val="90000"/>
          </a:schemeClr>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12</xdr:col>
      <xdr:colOff>342900</xdr:colOff>
      <xdr:row>0</xdr:row>
      <xdr:rowOff>142875</xdr:rowOff>
    </xdr:from>
    <xdr:to>
      <xdr:col>14</xdr:col>
      <xdr:colOff>533400</xdr:colOff>
      <xdr:row>2</xdr:row>
      <xdr:rowOff>152400</xdr:rowOff>
    </xdr:to>
    <xdr:sp macro="" textlink="">
      <xdr:nvSpPr>
        <xdr:cNvPr id="71" name="TextBox 70">
          <a:extLst>
            <a:ext uri="{FF2B5EF4-FFF2-40B4-BE49-F238E27FC236}">
              <a16:creationId xmlns:a16="http://schemas.microsoft.com/office/drawing/2014/main" id="{8AB56616-0F6E-2A7A-A6CF-1C31652E1B39}"/>
            </a:ext>
          </a:extLst>
        </xdr:cNvPr>
        <xdr:cNvSpPr txBox="1"/>
      </xdr:nvSpPr>
      <xdr:spPr>
        <a:xfrm>
          <a:off x="7658100" y="142875"/>
          <a:ext cx="1409700" cy="390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300" b="1">
              <a:solidFill>
                <a:schemeClr val="tx2"/>
              </a:solidFill>
            </a:rPr>
            <a:t>Diabetes Patients</a:t>
          </a:r>
        </a:p>
      </xdr:txBody>
    </xdr:sp>
    <xdr:clientData/>
  </xdr:twoCellAnchor>
  <xdr:twoCellAnchor>
    <xdr:from>
      <xdr:col>12</xdr:col>
      <xdr:colOff>361950</xdr:colOff>
      <xdr:row>2</xdr:row>
      <xdr:rowOff>133350</xdr:rowOff>
    </xdr:from>
    <xdr:to>
      <xdr:col>14</xdr:col>
      <xdr:colOff>419100</xdr:colOff>
      <xdr:row>4</xdr:row>
      <xdr:rowOff>114300</xdr:rowOff>
    </xdr:to>
    <xdr:sp macro="" textlink="Pivot!$K$34">
      <xdr:nvSpPr>
        <xdr:cNvPr id="72" name="TextBox 71">
          <a:extLst>
            <a:ext uri="{FF2B5EF4-FFF2-40B4-BE49-F238E27FC236}">
              <a16:creationId xmlns:a16="http://schemas.microsoft.com/office/drawing/2014/main" id="{3C0884CB-7BE7-1535-7D23-555107E8F238}"/>
            </a:ext>
          </a:extLst>
        </xdr:cNvPr>
        <xdr:cNvSpPr txBox="1"/>
      </xdr:nvSpPr>
      <xdr:spPr>
        <a:xfrm>
          <a:off x="7677150" y="514350"/>
          <a:ext cx="127635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F35FB23-1B35-4A2E-8FC5-DDB10F150576}" type="TxLink">
            <a:rPr lang="en-US" sz="1200" b="1" i="0" u="none" strike="noStrike">
              <a:solidFill>
                <a:srgbClr val="000000"/>
              </a:solidFill>
              <a:latin typeface="Calibri"/>
              <a:ea typeface="Calibri"/>
              <a:cs typeface="Calibri"/>
            </a:rPr>
            <a:pPr algn="ctr"/>
            <a:t>1240</a:t>
          </a:fld>
          <a:endParaRPr lang="en-GB" sz="1200" b="1"/>
        </a:p>
      </xdr:txBody>
    </xdr:sp>
    <xdr:clientData/>
  </xdr:twoCellAnchor>
  <xdr:twoCellAnchor>
    <xdr:from>
      <xdr:col>2</xdr:col>
      <xdr:colOff>95250</xdr:colOff>
      <xdr:row>0</xdr:row>
      <xdr:rowOff>114300</xdr:rowOff>
    </xdr:from>
    <xdr:to>
      <xdr:col>5</xdr:col>
      <xdr:colOff>533400</xdr:colOff>
      <xdr:row>5</xdr:row>
      <xdr:rowOff>123825</xdr:rowOff>
    </xdr:to>
    <xdr:sp macro="" textlink="">
      <xdr:nvSpPr>
        <xdr:cNvPr id="88" name="TextBox 87">
          <a:extLst>
            <a:ext uri="{FF2B5EF4-FFF2-40B4-BE49-F238E27FC236}">
              <a16:creationId xmlns:a16="http://schemas.microsoft.com/office/drawing/2014/main" id="{2EB127F9-642F-BEB2-EE32-C7EC14B6CE06}"/>
            </a:ext>
          </a:extLst>
        </xdr:cNvPr>
        <xdr:cNvSpPr txBox="1"/>
      </xdr:nvSpPr>
      <xdr:spPr>
        <a:xfrm>
          <a:off x="1314450" y="114300"/>
          <a:ext cx="2266950" cy="962025"/>
        </a:xfrm>
        <a:prstGeom prst="rect">
          <a:avLst/>
        </a:prstGeom>
        <a:noFill/>
        <a:ln>
          <a:noFill/>
        </a:ln>
      </xdr:spPr>
      <xdr:style>
        <a:lnRef idx="0">
          <a:scrgbClr r="0" g="0" b="0"/>
        </a:lnRef>
        <a:fillRef idx="0">
          <a:scrgbClr r="0" g="0" b="0"/>
        </a:fillRef>
        <a:effectRef idx="0">
          <a:scrgbClr r="0" g="0" b="0"/>
        </a:effectRef>
        <a:fontRef idx="minor">
          <a:schemeClr val="accent4"/>
        </a:fontRef>
      </xdr:style>
      <xdr:txBody>
        <a:bodyPr vertOverflow="clip" horzOverflow="clip" wrap="square" rtlCol="0" anchor="ctr"/>
        <a:lstStyle/>
        <a:p>
          <a:pPr algn="ctr"/>
          <a:r>
            <a:rPr lang="en-GB" sz="2500" b="1" cap="none" spc="0">
              <a:ln w="22225">
                <a:solidFill>
                  <a:schemeClr val="accent2"/>
                </a:solidFill>
                <a:prstDash val="solid"/>
              </a:ln>
              <a:solidFill>
                <a:schemeClr val="accent2">
                  <a:lumMod val="40000"/>
                  <a:lumOff val="60000"/>
                </a:schemeClr>
              </a:solidFill>
              <a:effectLst/>
            </a:rPr>
            <a:t>HEALTH</a:t>
          </a:r>
          <a:r>
            <a:rPr lang="en-GB" sz="2500" b="1" cap="none" spc="0" baseline="0">
              <a:ln w="22225">
                <a:solidFill>
                  <a:schemeClr val="accent2"/>
                </a:solidFill>
                <a:prstDash val="solid"/>
              </a:ln>
              <a:solidFill>
                <a:schemeClr val="accent2">
                  <a:lumMod val="40000"/>
                  <a:lumOff val="60000"/>
                </a:schemeClr>
              </a:solidFill>
              <a:effectLst/>
            </a:rPr>
            <a:t> CARE        ANALYSYS</a:t>
          </a:r>
          <a:endParaRPr lang="en-GB" sz="2500" b="1" cap="none" spc="0">
            <a:ln w="22225">
              <a:solidFill>
                <a:schemeClr val="accent2"/>
              </a:solidFill>
              <a:prstDash val="solid"/>
            </a:ln>
            <a:solidFill>
              <a:schemeClr val="accent2">
                <a:lumMod val="40000"/>
                <a:lumOff val="60000"/>
              </a:schemeClr>
            </a:solidFill>
            <a:effectLst/>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381000</xdr:colOff>
      <xdr:row>2</xdr:row>
      <xdr:rowOff>85726</xdr:rowOff>
    </xdr:from>
    <xdr:to>
      <xdr:col>8</xdr:col>
      <xdr:colOff>428625</xdr:colOff>
      <xdr:row>8</xdr:row>
      <xdr:rowOff>9526</xdr:rowOff>
    </xdr:to>
    <xdr:sp macro="" textlink="">
      <xdr:nvSpPr>
        <xdr:cNvPr id="2" name="TextBox 1">
          <a:extLst>
            <a:ext uri="{FF2B5EF4-FFF2-40B4-BE49-F238E27FC236}">
              <a16:creationId xmlns:a16="http://schemas.microsoft.com/office/drawing/2014/main" id="{420E36FC-73AA-937C-A0DA-D5042C008A34}"/>
            </a:ext>
          </a:extLst>
        </xdr:cNvPr>
        <xdr:cNvSpPr txBox="1"/>
      </xdr:nvSpPr>
      <xdr:spPr>
        <a:xfrm>
          <a:off x="381000" y="466726"/>
          <a:ext cx="4924425" cy="1066800"/>
        </a:xfrm>
        <a:prstGeom prst="rect">
          <a:avLst/>
        </a:prstGeom>
        <a:solidFill>
          <a:schemeClr val="accent5">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solidFill>
                <a:schemeClr val="bg1"/>
              </a:solidFill>
            </a:rPr>
            <a:t>		</a:t>
          </a:r>
          <a:r>
            <a:rPr lang="en-GB" sz="1100" baseline="0">
              <a:solidFill>
                <a:schemeClr val="bg1"/>
              </a:solidFill>
            </a:rPr>
            <a:t>    </a:t>
          </a:r>
          <a:r>
            <a:rPr lang="en-GB" sz="1100" b="1">
              <a:solidFill>
                <a:schemeClr val="bg1"/>
              </a:solidFill>
            </a:rPr>
            <a:t>Findings</a:t>
          </a:r>
          <a:br>
            <a:rPr lang="en-GB" b="1">
              <a:solidFill>
                <a:schemeClr val="bg1"/>
              </a:solidFill>
            </a:rPr>
          </a:br>
          <a:r>
            <a:rPr lang="en-GB" b="1">
              <a:solidFill>
                <a:schemeClr val="bg1"/>
              </a:solidFill>
            </a:rPr>
            <a:t>Over 50% of the population is diabetic, and the highest BMI shows morbid obesity. This indicates a serious health trend.</a:t>
          </a:r>
        </a:p>
        <a:p>
          <a:r>
            <a:rPr lang="en-GB" b="1">
              <a:solidFill>
                <a:schemeClr val="bg1"/>
              </a:solidFill>
            </a:rPr>
            <a:t>	</a:t>
          </a:r>
          <a:r>
            <a:rPr lang="en-GB" b="1" baseline="0">
              <a:solidFill>
                <a:schemeClr val="bg1"/>
              </a:solidFill>
            </a:rPr>
            <a:t>                        </a:t>
          </a:r>
          <a:r>
            <a:rPr lang="en-GB" b="1">
              <a:solidFill>
                <a:schemeClr val="bg1"/>
              </a:solidFill>
            </a:rPr>
            <a:t>Recommendation:</a:t>
          </a:r>
          <a:br>
            <a:rPr lang="en-GB" b="1">
              <a:solidFill>
                <a:schemeClr val="bg1"/>
              </a:solidFill>
            </a:rPr>
          </a:br>
          <a:r>
            <a:rPr lang="en-GB" b="1">
              <a:solidFill>
                <a:schemeClr val="bg1"/>
              </a:solidFill>
            </a:rPr>
            <a:t>Launch diabetes awareness programs and weight control campaigns.</a:t>
          </a:r>
        </a:p>
        <a:p>
          <a:endParaRPr lang="en-GB" sz="1100" b="1">
            <a:solidFill>
              <a:schemeClr val="bg1"/>
            </a:solidFill>
          </a:endParaRPr>
        </a:p>
      </xdr:txBody>
    </xdr:sp>
    <xdr:clientData/>
  </xdr:twoCellAnchor>
  <xdr:twoCellAnchor>
    <xdr:from>
      <xdr:col>0</xdr:col>
      <xdr:colOff>409575</xdr:colOff>
      <xdr:row>10</xdr:row>
      <xdr:rowOff>104774</xdr:rowOff>
    </xdr:from>
    <xdr:to>
      <xdr:col>8</xdr:col>
      <xdr:colOff>400050</xdr:colOff>
      <xdr:row>18</xdr:row>
      <xdr:rowOff>171449</xdr:rowOff>
    </xdr:to>
    <xdr:sp macro="" textlink="">
      <xdr:nvSpPr>
        <xdr:cNvPr id="4" name="TextBox 3">
          <a:extLst>
            <a:ext uri="{FF2B5EF4-FFF2-40B4-BE49-F238E27FC236}">
              <a16:creationId xmlns:a16="http://schemas.microsoft.com/office/drawing/2014/main" id="{3DE6AC9E-4DBC-2085-3D06-1AE6C224909A}"/>
            </a:ext>
          </a:extLst>
        </xdr:cNvPr>
        <xdr:cNvSpPr txBox="1"/>
      </xdr:nvSpPr>
      <xdr:spPr>
        <a:xfrm>
          <a:off x="409575" y="2009774"/>
          <a:ext cx="4867275" cy="1590675"/>
        </a:xfrm>
        <a:prstGeom prst="rect">
          <a:avLst/>
        </a:prstGeom>
        <a:solidFill>
          <a:schemeClr val="accent5">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		</a:t>
          </a:r>
          <a:r>
            <a:rPr lang="en-GB" sz="1100" b="1">
              <a:solidFill>
                <a:schemeClr val="bg1"/>
              </a:solidFill>
            </a:rPr>
            <a:t>Findings</a:t>
          </a:r>
        </a:p>
        <a:p>
          <a:r>
            <a:rPr lang="en-GB" b="1">
              <a:solidFill>
                <a:schemeClr val="bg1"/>
              </a:solidFill>
            </a:rPr>
            <a:t>Obese diabetic patients incur the highest healthcare costs.</a:t>
          </a:r>
        </a:p>
        <a:p>
          <a:r>
            <a:rPr lang="en-GB" b="1">
              <a:solidFill>
                <a:schemeClr val="bg1"/>
              </a:solidFill>
            </a:rPr>
            <a:t>Costs decrease steadily in overweight → normal → underweight groups.</a:t>
          </a:r>
        </a:p>
        <a:p>
          <a:r>
            <a:rPr lang="en-GB" b="1">
              <a:solidFill>
                <a:schemeClr val="bg1"/>
              </a:solidFill>
            </a:rPr>
            <a:t>Normal-weight patients without diabetes have lowest costs.</a:t>
          </a:r>
        </a:p>
        <a:p>
          <a:r>
            <a:rPr lang="en-GB" b="1">
              <a:solidFill>
                <a:schemeClr val="bg1"/>
              </a:solidFill>
            </a:rPr>
            <a:t>	</a:t>
          </a:r>
          <a:r>
            <a:rPr lang="en-GB" b="1" baseline="0">
              <a:solidFill>
                <a:schemeClr val="bg1"/>
              </a:solidFill>
            </a:rPr>
            <a:t>                        </a:t>
          </a:r>
          <a:r>
            <a:rPr lang="en-GB" b="1">
              <a:solidFill>
                <a:schemeClr val="bg1"/>
              </a:solidFill>
            </a:rPr>
            <a:t>Recommendation</a:t>
          </a:r>
          <a:r>
            <a:rPr lang="en-GB">
              <a:solidFill>
                <a:schemeClr val="bg1"/>
              </a:solidFill>
            </a:rPr>
            <a:t>:</a:t>
          </a:r>
        </a:p>
        <a:p>
          <a:r>
            <a:rPr lang="en-GB">
              <a:solidFill>
                <a:schemeClr val="bg1"/>
              </a:solidFill>
            </a:rPr>
            <a:t>Prioritize </a:t>
          </a:r>
          <a:r>
            <a:rPr lang="en-GB" b="1">
              <a:solidFill>
                <a:schemeClr val="bg1"/>
              </a:solidFill>
            </a:rPr>
            <a:t>obesity and diabetes prevention</a:t>
          </a:r>
          <a:r>
            <a:rPr lang="en-GB">
              <a:solidFill>
                <a:schemeClr val="bg1"/>
              </a:solidFill>
            </a:rPr>
            <a:t> through early screening, diet, exercise programs.</a:t>
          </a:r>
        </a:p>
        <a:p>
          <a:r>
            <a:rPr lang="en-GB">
              <a:solidFill>
                <a:schemeClr val="bg1"/>
              </a:solidFill>
            </a:rPr>
            <a:t>Educate prediabetics to reverse their condition before it escalates.</a:t>
          </a:r>
        </a:p>
        <a:p>
          <a:endParaRPr lang="en-GB" sz="1100" b="1">
            <a:solidFill>
              <a:schemeClr val="bg1"/>
            </a:solidFill>
          </a:endParaRPr>
        </a:p>
      </xdr:txBody>
    </xdr:sp>
    <xdr:clientData/>
  </xdr:twoCellAnchor>
  <xdr:twoCellAnchor>
    <xdr:from>
      <xdr:col>0</xdr:col>
      <xdr:colOff>342900</xdr:colOff>
      <xdr:row>22</xdr:row>
      <xdr:rowOff>76200</xdr:rowOff>
    </xdr:from>
    <xdr:to>
      <xdr:col>8</xdr:col>
      <xdr:colOff>390525</xdr:colOff>
      <xdr:row>29</xdr:row>
      <xdr:rowOff>38100</xdr:rowOff>
    </xdr:to>
    <xdr:sp macro="" textlink="">
      <xdr:nvSpPr>
        <xdr:cNvPr id="6" name="TextBox 5">
          <a:extLst>
            <a:ext uri="{FF2B5EF4-FFF2-40B4-BE49-F238E27FC236}">
              <a16:creationId xmlns:a16="http://schemas.microsoft.com/office/drawing/2014/main" id="{E8CE8F5A-517D-06F9-982F-B819ED5A2C1E}"/>
            </a:ext>
          </a:extLst>
        </xdr:cNvPr>
        <xdr:cNvSpPr txBox="1"/>
      </xdr:nvSpPr>
      <xdr:spPr>
        <a:xfrm>
          <a:off x="342900" y="4267200"/>
          <a:ext cx="4924425" cy="1295400"/>
        </a:xfrm>
        <a:prstGeom prst="rect">
          <a:avLst/>
        </a:prstGeom>
        <a:solidFill>
          <a:schemeClr val="accent5">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b="1">
              <a:solidFill>
                <a:schemeClr val="bg1"/>
              </a:solidFill>
            </a:rPr>
            <a:t>		Finding</a:t>
          </a:r>
          <a:r>
            <a:rPr lang="en-GB">
              <a:solidFill>
                <a:schemeClr val="bg1"/>
              </a:solidFill>
            </a:rPr>
            <a:t>:</a:t>
          </a:r>
        </a:p>
        <a:p>
          <a:r>
            <a:rPr lang="en-GB" b="1">
              <a:solidFill>
                <a:schemeClr val="bg1"/>
              </a:solidFill>
            </a:rPr>
            <a:t>23%</a:t>
          </a:r>
          <a:r>
            <a:rPr lang="en-GB">
              <a:solidFill>
                <a:schemeClr val="bg1"/>
              </a:solidFill>
            </a:rPr>
            <a:t> of smokers had cancer, while </a:t>
          </a:r>
          <a:r>
            <a:rPr lang="en-GB" b="1">
              <a:solidFill>
                <a:schemeClr val="bg1"/>
              </a:solidFill>
            </a:rPr>
            <a:t>77%</a:t>
          </a:r>
          <a:r>
            <a:rPr lang="en-GB">
              <a:solidFill>
                <a:schemeClr val="bg1"/>
              </a:solidFill>
            </a:rPr>
            <a:t> of non-smokers did not.</a:t>
          </a:r>
        </a:p>
        <a:p>
          <a:r>
            <a:rPr lang="en-GB">
              <a:solidFill>
                <a:schemeClr val="bg1"/>
              </a:solidFill>
            </a:rPr>
            <a:t>Clear correlation between </a:t>
          </a:r>
          <a:r>
            <a:rPr lang="en-GB" b="1">
              <a:solidFill>
                <a:schemeClr val="bg1"/>
              </a:solidFill>
            </a:rPr>
            <a:t>smoking and cancer incidence</a:t>
          </a:r>
          <a:r>
            <a:rPr lang="en-GB">
              <a:solidFill>
                <a:schemeClr val="bg1"/>
              </a:solidFill>
            </a:rPr>
            <a:t>.</a:t>
          </a:r>
        </a:p>
        <a:p>
          <a:r>
            <a:rPr lang="en-GB" b="1">
              <a:solidFill>
                <a:schemeClr val="bg1"/>
              </a:solidFill>
            </a:rPr>
            <a:t>		Recommendation</a:t>
          </a:r>
          <a:r>
            <a:rPr lang="en-GB">
              <a:solidFill>
                <a:schemeClr val="bg1"/>
              </a:solidFill>
            </a:rPr>
            <a:t>:</a:t>
          </a:r>
        </a:p>
        <a:p>
          <a:r>
            <a:rPr lang="en-GB">
              <a:solidFill>
                <a:schemeClr val="bg1"/>
              </a:solidFill>
            </a:rPr>
            <a:t>Implement or expand </a:t>
          </a:r>
          <a:r>
            <a:rPr lang="en-GB" b="1">
              <a:solidFill>
                <a:schemeClr val="bg1"/>
              </a:solidFill>
            </a:rPr>
            <a:t>anti-smoking campaigns</a:t>
          </a:r>
          <a:r>
            <a:rPr lang="en-GB">
              <a:solidFill>
                <a:schemeClr val="bg1"/>
              </a:solidFill>
            </a:rPr>
            <a:t>.</a:t>
          </a:r>
        </a:p>
        <a:p>
          <a:r>
            <a:rPr lang="en-GB">
              <a:solidFill>
                <a:schemeClr val="bg1"/>
              </a:solidFill>
            </a:rPr>
            <a:t>Offer </a:t>
          </a:r>
          <a:r>
            <a:rPr lang="en-GB" b="1">
              <a:solidFill>
                <a:schemeClr val="bg1"/>
              </a:solidFill>
            </a:rPr>
            <a:t>early screening for cancers</a:t>
          </a:r>
          <a:r>
            <a:rPr lang="en-GB">
              <a:solidFill>
                <a:schemeClr val="bg1"/>
              </a:solidFill>
            </a:rPr>
            <a:t> among long-term smokers.</a:t>
          </a:r>
        </a:p>
        <a:p>
          <a:endParaRPr lang="en-GB" sz="1100">
            <a:solidFill>
              <a:schemeClr val="bg1"/>
            </a:solidFill>
          </a:endParaRPr>
        </a:p>
      </xdr:txBody>
    </xdr:sp>
    <xdr:clientData/>
  </xdr:twoCellAnchor>
  <xdr:twoCellAnchor>
    <xdr:from>
      <xdr:col>9</xdr:col>
      <xdr:colOff>476250</xdr:colOff>
      <xdr:row>3</xdr:row>
      <xdr:rowOff>104775</xdr:rowOff>
    </xdr:from>
    <xdr:to>
      <xdr:col>17</xdr:col>
      <xdr:colOff>552450</xdr:colOff>
      <xdr:row>12</xdr:row>
      <xdr:rowOff>38100</xdr:rowOff>
    </xdr:to>
    <xdr:sp macro="" textlink="">
      <xdr:nvSpPr>
        <xdr:cNvPr id="7" name="TextBox 6">
          <a:extLst>
            <a:ext uri="{FF2B5EF4-FFF2-40B4-BE49-F238E27FC236}">
              <a16:creationId xmlns:a16="http://schemas.microsoft.com/office/drawing/2014/main" id="{0F40BD61-5265-BB3E-9885-60252FB09993}"/>
            </a:ext>
          </a:extLst>
        </xdr:cNvPr>
        <xdr:cNvSpPr txBox="1"/>
      </xdr:nvSpPr>
      <xdr:spPr>
        <a:xfrm>
          <a:off x="5962650" y="676275"/>
          <a:ext cx="4953000" cy="1647825"/>
        </a:xfrm>
        <a:prstGeom prst="rect">
          <a:avLst/>
        </a:prstGeom>
        <a:solidFill>
          <a:schemeClr val="accent5">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b="1">
              <a:solidFill>
                <a:schemeClr val="bg1"/>
              </a:solidFill>
            </a:rPr>
            <a:t>		Finding</a:t>
          </a:r>
          <a:r>
            <a:rPr lang="en-GB">
              <a:solidFill>
                <a:schemeClr val="bg1"/>
              </a:solidFill>
            </a:rPr>
            <a:t>:</a:t>
          </a:r>
        </a:p>
        <a:p>
          <a:r>
            <a:rPr lang="en-GB">
              <a:solidFill>
                <a:schemeClr val="bg1"/>
              </a:solidFill>
            </a:rPr>
            <a:t>Charges are </a:t>
          </a:r>
          <a:r>
            <a:rPr lang="en-GB" b="1">
              <a:solidFill>
                <a:schemeClr val="bg1"/>
              </a:solidFill>
            </a:rPr>
            <a:t>lowest for age group 11–20</a:t>
          </a:r>
          <a:r>
            <a:rPr lang="en-GB">
              <a:solidFill>
                <a:schemeClr val="bg1"/>
              </a:solidFill>
            </a:rPr>
            <a:t>.</a:t>
          </a:r>
        </a:p>
        <a:p>
          <a:r>
            <a:rPr lang="en-GB">
              <a:solidFill>
                <a:schemeClr val="bg1"/>
              </a:solidFill>
            </a:rPr>
            <a:t>Costs </a:t>
          </a:r>
          <a:r>
            <a:rPr lang="en-GB" b="1">
              <a:solidFill>
                <a:schemeClr val="bg1"/>
              </a:solidFill>
            </a:rPr>
            <a:t>increase significantly after 30</a:t>
          </a:r>
          <a:r>
            <a:rPr lang="en-GB">
              <a:solidFill>
                <a:schemeClr val="bg1"/>
              </a:solidFill>
            </a:rPr>
            <a:t>, peak at </a:t>
          </a:r>
          <a:r>
            <a:rPr lang="en-GB" b="1">
              <a:solidFill>
                <a:schemeClr val="bg1"/>
              </a:solidFill>
            </a:rPr>
            <a:t>ages 51–60</a:t>
          </a:r>
          <a:r>
            <a:rPr lang="en-GB">
              <a:solidFill>
                <a:schemeClr val="bg1"/>
              </a:solidFill>
            </a:rPr>
            <a:t>, then slightly drop after age 60.</a:t>
          </a:r>
        </a:p>
        <a:p>
          <a:r>
            <a:rPr lang="en-GB" sz="1100" b="0">
              <a:solidFill>
                <a:schemeClr val="bg1"/>
              </a:solidFill>
            </a:rPr>
            <a:t>	</a:t>
          </a:r>
          <a:r>
            <a:rPr lang="en-GB" sz="1100" b="0" baseline="0">
              <a:solidFill>
                <a:schemeClr val="bg1"/>
              </a:solidFill>
            </a:rPr>
            <a:t>           </a:t>
          </a:r>
          <a:r>
            <a:rPr lang="en-GB" sz="1100" b="1" baseline="0">
              <a:solidFill>
                <a:schemeClr val="bg1"/>
              </a:solidFill>
            </a:rPr>
            <a:t>       </a:t>
          </a:r>
          <a:r>
            <a:rPr lang="en-GB" b="1">
              <a:solidFill>
                <a:schemeClr val="bg1"/>
              </a:solidFill>
            </a:rPr>
            <a:t>Recommendation</a:t>
          </a:r>
          <a:r>
            <a:rPr lang="en-GB">
              <a:solidFill>
                <a:schemeClr val="bg1"/>
              </a:solidFill>
            </a:rPr>
            <a:t>:</a:t>
          </a:r>
        </a:p>
        <a:p>
          <a:r>
            <a:rPr lang="en-GB">
              <a:solidFill>
                <a:schemeClr val="bg1"/>
              </a:solidFill>
            </a:rPr>
            <a:t>Offer </a:t>
          </a:r>
          <a:r>
            <a:rPr lang="en-GB" b="1">
              <a:solidFill>
                <a:schemeClr val="bg1"/>
              </a:solidFill>
            </a:rPr>
            <a:t>preventive health programs</a:t>
          </a:r>
          <a:r>
            <a:rPr lang="en-GB">
              <a:solidFill>
                <a:schemeClr val="bg1"/>
              </a:solidFill>
            </a:rPr>
            <a:t> targeting ages </a:t>
          </a:r>
          <a:r>
            <a:rPr lang="en-GB" b="1">
              <a:solidFill>
                <a:schemeClr val="bg1"/>
              </a:solidFill>
            </a:rPr>
            <a:t>31–50</a:t>
          </a:r>
          <a:r>
            <a:rPr lang="en-GB">
              <a:solidFill>
                <a:schemeClr val="bg1"/>
              </a:solidFill>
            </a:rPr>
            <a:t> to reduce future costs.</a:t>
          </a:r>
        </a:p>
        <a:p>
          <a:r>
            <a:rPr lang="en-GB">
              <a:solidFill>
                <a:schemeClr val="bg1"/>
              </a:solidFill>
            </a:rPr>
            <a:t>Focus on </a:t>
          </a:r>
          <a:r>
            <a:rPr lang="en-GB" b="1">
              <a:solidFill>
                <a:schemeClr val="bg1"/>
              </a:solidFill>
            </a:rPr>
            <a:t>chronic disease education</a:t>
          </a:r>
          <a:r>
            <a:rPr lang="en-GB">
              <a:solidFill>
                <a:schemeClr val="bg1"/>
              </a:solidFill>
            </a:rPr>
            <a:t> and </a:t>
          </a:r>
          <a:r>
            <a:rPr lang="en-GB" b="1">
              <a:solidFill>
                <a:schemeClr val="bg1"/>
              </a:solidFill>
            </a:rPr>
            <a:t>regular checkups</a:t>
          </a:r>
          <a:r>
            <a:rPr lang="en-GB">
              <a:solidFill>
                <a:schemeClr val="bg1"/>
              </a:solidFill>
            </a:rPr>
            <a:t> in these age groups.</a:t>
          </a:r>
        </a:p>
      </xdr:txBody>
    </xdr:sp>
    <xdr:clientData/>
  </xdr:twoCellAnchor>
  <xdr:oneCellAnchor>
    <xdr:from>
      <xdr:col>17</xdr:col>
      <xdr:colOff>323850</xdr:colOff>
      <xdr:row>15</xdr:row>
      <xdr:rowOff>47625</xdr:rowOff>
    </xdr:from>
    <xdr:ext cx="184731" cy="264560"/>
    <xdr:sp macro="" textlink="">
      <xdr:nvSpPr>
        <xdr:cNvPr id="8" name="TextBox 7">
          <a:extLst>
            <a:ext uri="{FF2B5EF4-FFF2-40B4-BE49-F238E27FC236}">
              <a16:creationId xmlns:a16="http://schemas.microsoft.com/office/drawing/2014/main" id="{D4D08CEC-E4DD-AB50-4D6E-6A6CB233AF8D}"/>
            </a:ext>
          </a:extLst>
        </xdr:cNvPr>
        <xdr:cNvSpPr txBox="1"/>
      </xdr:nvSpPr>
      <xdr:spPr>
        <a:xfrm>
          <a:off x="10687050" y="29051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GB" sz="1100"/>
        </a:p>
      </xdr:txBody>
    </xdr:sp>
    <xdr:clientData/>
  </xdr:oneCellAnchor>
  <xdr:twoCellAnchor>
    <xdr:from>
      <xdr:col>9</xdr:col>
      <xdr:colOff>571500</xdr:colOff>
      <xdr:row>14</xdr:row>
      <xdr:rowOff>123825</xdr:rowOff>
    </xdr:from>
    <xdr:to>
      <xdr:col>17</xdr:col>
      <xdr:colOff>466725</xdr:colOff>
      <xdr:row>23</xdr:row>
      <xdr:rowOff>161925</xdr:rowOff>
    </xdr:to>
    <xdr:sp macro="" textlink="">
      <xdr:nvSpPr>
        <xdr:cNvPr id="9" name="TextBox 8">
          <a:extLst>
            <a:ext uri="{FF2B5EF4-FFF2-40B4-BE49-F238E27FC236}">
              <a16:creationId xmlns:a16="http://schemas.microsoft.com/office/drawing/2014/main" id="{719E3A01-845E-B1F5-48AF-373106DF86AE}"/>
            </a:ext>
          </a:extLst>
        </xdr:cNvPr>
        <xdr:cNvSpPr txBox="1"/>
      </xdr:nvSpPr>
      <xdr:spPr>
        <a:xfrm>
          <a:off x="6057900" y="2790825"/>
          <a:ext cx="4772025" cy="1752600"/>
        </a:xfrm>
        <a:prstGeom prst="rect">
          <a:avLst/>
        </a:prstGeom>
        <a:solidFill>
          <a:schemeClr val="accent5">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solidFill>
                <a:schemeClr val="bg1"/>
              </a:solidFill>
            </a:rPr>
            <a:t>		</a:t>
          </a:r>
          <a:r>
            <a:rPr lang="en-GB" b="1">
              <a:solidFill>
                <a:schemeClr val="bg1"/>
              </a:solidFill>
            </a:rPr>
            <a:t>Finding:</a:t>
          </a:r>
        </a:p>
        <a:p>
          <a:r>
            <a:rPr lang="en-GB" b="1">
              <a:solidFill>
                <a:schemeClr val="bg1"/>
              </a:solidFill>
            </a:rPr>
            <a:t>Tier 3 hospitals consistently have the highest charges, with large differences across states.</a:t>
          </a:r>
        </a:p>
        <a:p>
          <a:r>
            <a:rPr lang="en-GB" b="1">
              <a:solidFill>
                <a:schemeClr val="bg1"/>
              </a:solidFill>
            </a:rPr>
            <a:t>Tier 1 hospitals offer more consistent, affordable care.</a:t>
          </a:r>
        </a:p>
        <a:p>
          <a:r>
            <a:rPr lang="en-GB" b="1">
              <a:solidFill>
                <a:schemeClr val="bg1"/>
              </a:solidFill>
            </a:rPr>
            <a:t>		Recommendation:</a:t>
          </a:r>
        </a:p>
        <a:p>
          <a:r>
            <a:rPr lang="en-GB" b="1">
              <a:solidFill>
                <a:schemeClr val="bg1"/>
              </a:solidFill>
            </a:rPr>
            <a:t>Promote transparency in hospital pricing.</a:t>
          </a:r>
        </a:p>
        <a:p>
          <a:r>
            <a:rPr lang="en-GB" b="1">
              <a:solidFill>
                <a:schemeClr val="bg1"/>
              </a:solidFill>
            </a:rPr>
            <a:t>Encourage insurance companies and patients to consider Tier 1 &amp; 2 unless Tier 3 is necessary.</a:t>
          </a:r>
        </a:p>
        <a:p>
          <a:r>
            <a:rPr lang="en-GB" b="1">
              <a:solidFill>
                <a:schemeClr val="bg1"/>
              </a:solidFill>
            </a:rPr>
            <a:t>Evaluate if Tier 3 hospitals justify the extra costs in terms of outcomes.</a:t>
          </a:r>
        </a:p>
        <a:p>
          <a:endParaRPr lang="en-GB" sz="1100">
            <a:solidFill>
              <a:schemeClr val="bg1"/>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285750</xdr:colOff>
      <xdr:row>3</xdr:row>
      <xdr:rowOff>28575</xdr:rowOff>
    </xdr:from>
    <xdr:to>
      <xdr:col>10</xdr:col>
      <xdr:colOff>409575</xdr:colOff>
      <xdr:row>20</xdr:row>
      <xdr:rowOff>133350</xdr:rowOff>
    </xdr:to>
    <xdr:sp macro="" textlink="">
      <xdr:nvSpPr>
        <xdr:cNvPr id="2" name="TextBox 1">
          <a:extLst>
            <a:ext uri="{FF2B5EF4-FFF2-40B4-BE49-F238E27FC236}">
              <a16:creationId xmlns:a16="http://schemas.microsoft.com/office/drawing/2014/main" id="{F785D8E5-FB70-C5B0-D12F-69705101A03C}"/>
            </a:ext>
          </a:extLst>
        </xdr:cNvPr>
        <xdr:cNvSpPr txBox="1"/>
      </xdr:nvSpPr>
      <xdr:spPr>
        <a:xfrm>
          <a:off x="285750" y="600075"/>
          <a:ext cx="6219825" cy="3343275"/>
        </a:xfrm>
        <a:prstGeom prst="rect">
          <a:avLst/>
        </a:prstGeom>
        <a:solidFill>
          <a:schemeClr val="accent5">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buNone/>
          </a:pPr>
          <a:r>
            <a:rPr lang="en-GB">
              <a:solidFill>
                <a:schemeClr val="bg2"/>
              </a:solidFill>
            </a:rPr>
            <a:t>This healthcare dashboard analysis highlights several important lessons. First and foremost, </a:t>
          </a:r>
          <a:r>
            <a:rPr lang="en-GB" b="1">
              <a:solidFill>
                <a:schemeClr val="bg2"/>
              </a:solidFill>
            </a:rPr>
            <a:t>prevention is far more cost-effective than treatment</a:t>
          </a:r>
          <a:r>
            <a:rPr lang="en-GB">
              <a:solidFill>
                <a:schemeClr val="bg2"/>
              </a:solidFill>
            </a:rPr>
            <a:t>—especially when it comes to managing chronic conditions like diabetes and obesity. The data shows that when these conditions are left unmanaged, healthcare costs rise sharply.</a:t>
          </a:r>
        </a:p>
        <a:p>
          <a:pPr>
            <a:buNone/>
          </a:pPr>
          <a:r>
            <a:rPr lang="en-GB">
              <a:solidFill>
                <a:schemeClr val="bg2"/>
              </a:solidFill>
            </a:rPr>
            <a:t>We also learned that </a:t>
          </a:r>
          <a:r>
            <a:rPr lang="en-GB" b="1">
              <a:solidFill>
                <a:schemeClr val="bg2"/>
              </a:solidFill>
            </a:rPr>
            <a:t>middle-aged adults, particularly those between 40 and 60</a:t>
          </a:r>
          <a:r>
            <a:rPr lang="en-GB">
              <a:solidFill>
                <a:schemeClr val="bg2"/>
              </a:solidFill>
            </a:rPr>
            <a:t>, represent the most expensive demographic group in terms of healthcare spending. This is likely due to the cumulative impact of untreated or poorly managed chronic diseases that build up over time.</a:t>
          </a:r>
        </a:p>
        <a:p>
          <a:pPr>
            <a:buNone/>
          </a:pPr>
          <a:r>
            <a:rPr lang="en-GB">
              <a:solidFill>
                <a:schemeClr val="bg2"/>
              </a:solidFill>
            </a:rPr>
            <a:t>Another key insight is the </a:t>
          </a:r>
          <a:r>
            <a:rPr lang="en-GB" b="1">
              <a:solidFill>
                <a:schemeClr val="bg2"/>
              </a:solidFill>
            </a:rPr>
            <a:t>long-term health and cost impact of lifestyle choices</a:t>
          </a:r>
          <a:r>
            <a:rPr lang="en-GB">
              <a:solidFill>
                <a:schemeClr val="bg2"/>
              </a:solidFill>
            </a:rPr>
            <a:t>, such as smoking. Smoking continues to be strongly linked to cancer, which contributes significantly to treatment costs and hospital usage.</a:t>
          </a:r>
        </a:p>
        <a:p>
          <a:pPr>
            <a:buNone/>
          </a:pPr>
          <a:r>
            <a:rPr lang="en-GB">
              <a:solidFill>
                <a:schemeClr val="bg2"/>
              </a:solidFill>
            </a:rPr>
            <a:t>Furthermore, patients who have undergone transplants often require </a:t>
          </a:r>
          <a:r>
            <a:rPr lang="en-GB" b="1">
              <a:solidFill>
                <a:schemeClr val="bg2"/>
              </a:solidFill>
            </a:rPr>
            <a:t>ongoing, intensive post-operative care</a:t>
          </a:r>
          <a:r>
            <a:rPr lang="en-GB">
              <a:solidFill>
                <a:schemeClr val="bg2"/>
              </a:solidFill>
            </a:rPr>
            <a:t>, particularly in managing their diabetes and reducing the need for repeat surgeries. This underlines the importance of </a:t>
          </a:r>
          <a:r>
            <a:rPr lang="en-GB" b="1">
              <a:solidFill>
                <a:schemeClr val="bg2"/>
              </a:solidFill>
            </a:rPr>
            <a:t>personalized follow-up plans</a:t>
          </a:r>
          <a:r>
            <a:rPr lang="en-GB">
              <a:solidFill>
                <a:schemeClr val="bg2"/>
              </a:solidFill>
            </a:rPr>
            <a:t> for high-risk patients.</a:t>
          </a:r>
        </a:p>
        <a:p>
          <a:pPr>
            <a:buNone/>
          </a:pPr>
          <a:r>
            <a:rPr lang="en-GB">
              <a:solidFill>
                <a:schemeClr val="bg2"/>
              </a:solidFill>
            </a:rPr>
            <a:t>Healthcare costs also vary widely based not just on a patient’s condition but also </a:t>
          </a:r>
          <a:r>
            <a:rPr lang="en-GB" b="1">
              <a:solidFill>
                <a:schemeClr val="bg2"/>
              </a:solidFill>
            </a:rPr>
            <a:t>depending on the hospital tier and geographic location</a:t>
          </a:r>
          <a:r>
            <a:rPr lang="en-GB">
              <a:solidFill>
                <a:schemeClr val="bg2"/>
              </a:solidFill>
            </a:rPr>
            <a:t>, suggesting a need for more transparency and standardization in hospital billing.</a:t>
          </a:r>
        </a:p>
        <a:p>
          <a:pPr>
            <a:buNone/>
          </a:pPr>
          <a:r>
            <a:rPr lang="en-GB">
              <a:solidFill>
                <a:schemeClr val="bg2"/>
              </a:solidFill>
            </a:rPr>
            <a:t>Finally, this dashboard demonstrates the </a:t>
          </a:r>
          <a:r>
            <a:rPr lang="en-GB" b="1">
              <a:solidFill>
                <a:schemeClr val="bg2"/>
              </a:solidFill>
            </a:rPr>
            <a:t>power of data in healthcare decision-making</a:t>
          </a:r>
          <a:r>
            <a:rPr lang="en-GB">
              <a:solidFill>
                <a:schemeClr val="bg2"/>
              </a:solidFill>
            </a:rPr>
            <a:t>. When presented visually, complex patient trends become clearer, allowing policy makers and healthcare providers to take targeted, timely actions that can improve patient outcomes and reduce overall costs.</a:t>
          </a:r>
        </a:p>
        <a:p>
          <a:endParaRPr lang="en-GB" sz="1100">
            <a:solidFill>
              <a:schemeClr val="bg2"/>
            </a:solidFill>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prathimadhumale prathimadhumale" refreshedDate="45852.202884722225" createdVersion="8" refreshedVersion="8" minRefreshableVersion="3" recordCount="2335" xr:uid="{61F700D7-7143-4EDE-968B-B3DE2B492AF3}">
  <cacheSource type="worksheet">
    <worksheetSource name="Healthcare"/>
  </cacheSource>
  <cacheFields count="19">
    <cacheField name="Customer ID" numFmtId="0">
      <sharedItems/>
    </cacheField>
    <cacheField name="FIRSTNAME" numFmtId="0">
      <sharedItems/>
    </cacheField>
    <cacheField name="BMI" numFmtId="0">
      <sharedItems containsSemiMixedTypes="0" containsString="0" containsNumber="1" minValue="15.01" maxValue="55.05"/>
    </cacheField>
    <cacheField name="HBA1C" numFmtId="0">
      <sharedItems containsSemiMixedTypes="0" containsString="0" containsNumber="1" minValue="4" maxValue="12"/>
    </cacheField>
    <cacheField name="Heart Issues" numFmtId="0">
      <sharedItems/>
    </cacheField>
    <cacheField name="Any Transplants" numFmtId="0">
      <sharedItems count="2">
        <s v="No"/>
        <s v="Yes"/>
      </sharedItems>
    </cacheField>
    <cacheField name="Cancer history" numFmtId="0">
      <sharedItems count="2">
        <s v="No"/>
        <s v="Yes"/>
      </sharedItems>
    </cacheField>
    <cacheField name="NumberOfMajorSurgeries" numFmtId="0">
      <sharedItems containsSemiMixedTypes="0" containsString="0" containsNumber="1" containsInteger="1" minValue="0" maxValue="3" count="4">
        <n v="0"/>
        <n v="2"/>
        <n v="3"/>
        <n v="1"/>
      </sharedItems>
    </cacheField>
    <cacheField name="Smoker" numFmtId="0">
      <sharedItems count="2">
        <s v="Yes"/>
        <s v="No"/>
      </sharedItems>
    </cacheField>
    <cacheField name="Weight Status" numFmtId="0">
      <sharedItems count="4">
        <s v="Obesity"/>
        <s v="Overweight"/>
        <s v="Healthy Weight"/>
        <s v="Underweight"/>
      </sharedItems>
    </cacheField>
    <cacheField name="Diabetes Status" numFmtId="0">
      <sharedItems count="3">
        <s v="Diabetes"/>
        <s v="Prediabetes"/>
        <s v="Normal"/>
      </sharedItems>
    </cacheField>
    <cacheField name="Date of Birth" numFmtId="169">
      <sharedItems containsSemiMixedTypes="0" containsNonDate="0" containsDate="1" containsString="0" minDate="1958-06-05T00:00:00" maxDate="2004-12-28T00:00:00"/>
    </cacheField>
    <cacheField name="Charges" numFmtId="167">
      <sharedItems containsSemiMixedTypes="0" containsString="0" containsNumber="1" minValue="563.84" maxValue="63770.43"/>
    </cacheField>
    <cacheField name="Hospital tier" numFmtId="0">
      <sharedItems count="3">
        <s v="Tier - 1"/>
        <s v="Tier - 2"/>
        <s v="Tier - 3"/>
      </sharedItems>
    </cacheField>
    <cacheField name="City tier" numFmtId="0">
      <sharedItems count="3">
        <s v="Tier - 3"/>
        <s v="Tier - 1"/>
        <s v="Tier - 2"/>
      </sharedItems>
    </cacheField>
    <cacheField name="State ID" numFmtId="0">
      <sharedItems count="16">
        <s v="R1013"/>
        <s v="R1012"/>
        <s v="R1024"/>
        <s v="R1011"/>
        <s v="R1016"/>
        <s v="R1015"/>
        <s v="R1017"/>
        <s v="R1014"/>
        <s v="R1023"/>
        <s v="R1019"/>
        <s v="R1018"/>
        <s v="R1026"/>
        <s v="R1022"/>
        <s v="R1021"/>
        <s v="R1025"/>
        <s v="R1020"/>
      </sharedItems>
    </cacheField>
    <cacheField name="Age" numFmtId="0">
      <sharedItems containsSemiMixedTypes="0" containsString="0" containsNumber="1" containsInteger="1" minValue="18" maxValue="65"/>
    </cacheField>
    <cacheField name="Age Group" numFmtId="0">
      <sharedItems count="6">
        <s v="51-60"/>
        <s v="41-50"/>
        <s v="31-40"/>
        <s v="21-30"/>
        <s v="61-70"/>
        <s v="11-20"/>
      </sharedItems>
    </cacheField>
    <cacheField name="Diabetes Group" numFmtId="0">
      <sharedItems count="2">
        <s v="Yes"/>
        <s v="No"/>
      </sharedItems>
    </cacheField>
  </cacheFields>
  <extLst>
    <ext xmlns:x14="http://schemas.microsoft.com/office/spreadsheetml/2009/9/main" uri="{725AE2AE-9491-48be-B2B4-4EB974FC3084}">
      <x14:pivotCacheDefinition pivotCacheId="83144613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35">
  <r>
    <s v="ID1"/>
    <s v="Ms. Kelly"/>
    <n v="47.41"/>
    <n v="7.47"/>
    <s v="No"/>
    <x v="0"/>
    <x v="0"/>
    <x v="0"/>
    <x v="0"/>
    <x v="0"/>
    <x v="0"/>
    <d v="1968-10-12T00:00:00"/>
    <n v="63770.43"/>
    <x v="0"/>
    <x v="0"/>
    <x v="0"/>
    <n v="54"/>
    <x v="0"/>
    <x v="0"/>
  </r>
  <r>
    <s v="ID2"/>
    <s v="Mr. Matthew"/>
    <n v="30.36"/>
    <n v="5.77"/>
    <s v="No"/>
    <x v="0"/>
    <x v="0"/>
    <x v="0"/>
    <x v="0"/>
    <x v="0"/>
    <x v="1"/>
    <d v="1977-06-08T00:00:00"/>
    <n v="62592.87"/>
    <x v="1"/>
    <x v="0"/>
    <x v="0"/>
    <n v="46"/>
    <x v="1"/>
    <x v="0"/>
  </r>
  <r>
    <s v="ID3"/>
    <s v="Mr. Phil"/>
    <n v="34.484999999999999"/>
    <n v="11.87"/>
    <s v="Yes"/>
    <x v="0"/>
    <x v="0"/>
    <x v="1"/>
    <x v="0"/>
    <x v="0"/>
    <x v="0"/>
    <d v="1970-09-11T00:00:00"/>
    <n v="60021.4"/>
    <x v="0"/>
    <x v="1"/>
    <x v="1"/>
    <n v="52"/>
    <x v="0"/>
    <x v="0"/>
  </r>
  <r>
    <s v="ID4"/>
    <s v="Ms. Kelsey"/>
    <n v="38.094999999999999"/>
    <n v="6.05"/>
    <s v="No"/>
    <x v="0"/>
    <x v="0"/>
    <x v="0"/>
    <x v="0"/>
    <x v="0"/>
    <x v="1"/>
    <d v="1991-06-06T00:00:00"/>
    <n v="58571.07"/>
    <x v="0"/>
    <x v="0"/>
    <x v="2"/>
    <n v="32"/>
    <x v="2"/>
    <x v="0"/>
  </r>
  <r>
    <s v="ID5"/>
    <s v="Ms. Kristyn"/>
    <n v="35.53"/>
    <n v="5.45"/>
    <s v="No"/>
    <x v="0"/>
    <x v="0"/>
    <x v="0"/>
    <x v="0"/>
    <x v="0"/>
    <x v="2"/>
    <d v="1989-06-19T00:00:00"/>
    <n v="55135.4"/>
    <x v="0"/>
    <x v="2"/>
    <x v="1"/>
    <n v="33"/>
    <x v="2"/>
    <x v="1"/>
  </r>
  <r>
    <s v="ID6"/>
    <s v="Mr. Russell"/>
    <n v="32.799999999999997"/>
    <n v="6.59"/>
    <s v="No"/>
    <x v="0"/>
    <x v="0"/>
    <x v="0"/>
    <x v="0"/>
    <x v="0"/>
    <x v="0"/>
    <d v="1962-08-04T00:00:00"/>
    <n v="52590.83"/>
    <x v="0"/>
    <x v="0"/>
    <x v="3"/>
    <n v="60"/>
    <x v="0"/>
    <x v="0"/>
  </r>
  <r>
    <s v="ID7"/>
    <s v="Mr. Scott"/>
    <n v="36.4"/>
    <n v="6.07"/>
    <s v="No"/>
    <x v="0"/>
    <x v="0"/>
    <x v="0"/>
    <x v="0"/>
    <x v="0"/>
    <x v="1"/>
    <d v="1994-10-27T00:00:00"/>
    <n v="51194.559999999998"/>
    <x v="0"/>
    <x v="0"/>
    <x v="3"/>
    <n v="28"/>
    <x v="3"/>
    <x v="0"/>
  </r>
  <r>
    <s v="ID8"/>
    <s v="Mr. Stephen"/>
    <n v="36.96"/>
    <n v="7.93"/>
    <s v="No"/>
    <x v="0"/>
    <x v="0"/>
    <x v="2"/>
    <x v="0"/>
    <x v="0"/>
    <x v="0"/>
    <d v="1958-06-27T00:00:00"/>
    <n v="49577.66"/>
    <x v="1"/>
    <x v="2"/>
    <x v="0"/>
    <n v="64"/>
    <x v="4"/>
    <x v="0"/>
  </r>
  <r>
    <s v="ID9"/>
    <s v="Mr. Patrick"/>
    <n v="41.14"/>
    <n v="9.58"/>
    <s v="Yes"/>
    <x v="0"/>
    <x v="1"/>
    <x v="3"/>
    <x v="0"/>
    <x v="0"/>
    <x v="0"/>
    <d v="1963-09-04T00:00:00"/>
    <n v="48970.25"/>
    <x v="0"/>
    <x v="2"/>
    <x v="0"/>
    <n v="59"/>
    <x v="0"/>
    <x v="0"/>
  </r>
  <r>
    <s v="ID10"/>
    <s v="Ms. Brooke"/>
    <n v="38.06"/>
    <n v="10.79"/>
    <s v="No"/>
    <x v="0"/>
    <x v="0"/>
    <x v="0"/>
    <x v="0"/>
    <x v="0"/>
    <x v="0"/>
    <d v="1978-12-29T00:00:00"/>
    <n v="48885.14"/>
    <x v="0"/>
    <x v="2"/>
    <x v="0"/>
    <n v="44"/>
    <x v="1"/>
    <x v="0"/>
  </r>
  <r>
    <s v="ID11"/>
    <s v="Ms. Paola"/>
    <n v="37.700000000000003"/>
    <n v="5.96"/>
    <s v="Yes"/>
    <x v="0"/>
    <x v="0"/>
    <x v="1"/>
    <x v="0"/>
    <x v="0"/>
    <x v="1"/>
    <d v="1959-07-22T00:00:00"/>
    <n v="48824.45"/>
    <x v="1"/>
    <x v="1"/>
    <x v="3"/>
    <n v="63"/>
    <x v="4"/>
    <x v="0"/>
  </r>
  <r>
    <s v="ID12"/>
    <s v="Mr. David"/>
    <n v="42.13"/>
    <n v="11.9"/>
    <s v="No"/>
    <x v="0"/>
    <x v="0"/>
    <x v="0"/>
    <x v="0"/>
    <x v="0"/>
    <x v="0"/>
    <d v="1965-10-27T00:00:00"/>
    <n v="48675.519999999997"/>
    <x v="0"/>
    <x v="2"/>
    <x v="0"/>
    <n v="57"/>
    <x v="0"/>
    <x v="0"/>
  </r>
  <r>
    <s v="ID13"/>
    <s v="Mr. Wade"/>
    <n v="40.92"/>
    <n v="8.41"/>
    <s v="No"/>
    <x v="0"/>
    <x v="0"/>
    <x v="0"/>
    <x v="0"/>
    <x v="0"/>
    <x v="0"/>
    <d v="1962-10-11T00:00:00"/>
    <n v="48673.56"/>
    <x v="0"/>
    <x v="2"/>
    <x v="0"/>
    <n v="60"/>
    <x v="0"/>
    <x v="0"/>
  </r>
  <r>
    <s v="ID14"/>
    <s v="Mr. Franklin"/>
    <n v="40.564999999999998"/>
    <n v="7.02"/>
    <s v="No"/>
    <x v="0"/>
    <x v="0"/>
    <x v="0"/>
    <x v="0"/>
    <x v="0"/>
    <x v="0"/>
    <d v="1968-12-01T00:00:00"/>
    <n v="48549.18"/>
    <x v="0"/>
    <x v="0"/>
    <x v="4"/>
    <n v="54"/>
    <x v="0"/>
    <x v="0"/>
  </r>
  <r>
    <s v="ID15"/>
    <s v="Ms. Leilani"/>
    <n v="36.384999999999998"/>
    <n v="7.59"/>
    <s v="Yes"/>
    <x v="0"/>
    <x v="0"/>
    <x v="1"/>
    <x v="0"/>
    <x v="0"/>
    <x v="0"/>
    <d v="1961-12-21T00:00:00"/>
    <n v="48517.56"/>
    <x v="0"/>
    <x v="0"/>
    <x v="2"/>
    <n v="61"/>
    <x v="4"/>
    <x v="0"/>
  </r>
  <r>
    <s v="ID16"/>
    <s v="Mr. Philippe"/>
    <n v="39.9"/>
    <n v="11.32"/>
    <s v="No"/>
    <x v="0"/>
    <x v="0"/>
    <x v="0"/>
    <x v="0"/>
    <x v="0"/>
    <x v="0"/>
    <d v="1962-08-27T00:00:00"/>
    <n v="48173.36"/>
    <x v="0"/>
    <x v="0"/>
    <x v="3"/>
    <n v="60"/>
    <x v="0"/>
    <x v="0"/>
  </r>
  <r>
    <s v="ID17"/>
    <s v="Ms. Jennifer"/>
    <n v="33.799999999999997"/>
    <n v="7.67"/>
    <s v="No"/>
    <x v="0"/>
    <x v="0"/>
    <x v="2"/>
    <x v="0"/>
    <x v="0"/>
    <x v="0"/>
    <d v="1958-11-16T00:00:00"/>
    <n v="47928.03"/>
    <x v="1"/>
    <x v="0"/>
    <x v="3"/>
    <n v="64"/>
    <x v="4"/>
    <x v="0"/>
  </r>
  <r>
    <s v="ID18"/>
    <s v="Ms. Christina"/>
    <n v="36.765000000000001"/>
    <n v="7.29"/>
    <s v="Yes"/>
    <x v="0"/>
    <x v="1"/>
    <x v="3"/>
    <x v="0"/>
    <x v="0"/>
    <x v="0"/>
    <d v="1963-08-05T00:00:00"/>
    <n v="47896.79"/>
    <x v="0"/>
    <x v="0"/>
    <x v="2"/>
    <n v="59"/>
    <x v="0"/>
    <x v="0"/>
  </r>
  <r>
    <s v="ID19"/>
    <s v="Mr. Said"/>
    <n v="36.954999999999998"/>
    <n v="4.72"/>
    <s v="Yes"/>
    <x v="0"/>
    <x v="0"/>
    <x v="3"/>
    <x v="0"/>
    <x v="0"/>
    <x v="2"/>
    <d v="1964-11-07T00:00:00"/>
    <n v="47496.49"/>
    <x v="0"/>
    <x v="0"/>
    <x v="1"/>
    <n v="58"/>
    <x v="0"/>
    <x v="1"/>
  </r>
  <r>
    <s v="ID20"/>
    <s v="Mr. John"/>
    <n v="42.9"/>
    <n v="11.41"/>
    <s v="No"/>
    <x v="0"/>
    <x v="0"/>
    <x v="0"/>
    <x v="0"/>
    <x v="0"/>
    <x v="0"/>
    <d v="1971-09-27T00:00:00"/>
    <n v="47462.89"/>
    <x v="0"/>
    <x v="2"/>
    <x v="0"/>
    <n v="51"/>
    <x v="0"/>
    <x v="0"/>
  </r>
  <r>
    <s v="ID21"/>
    <s v="Mr. Myles"/>
    <n v="36.299999999999997"/>
    <n v="11.5"/>
    <s v="Yes"/>
    <x v="0"/>
    <x v="0"/>
    <x v="1"/>
    <x v="0"/>
    <x v="0"/>
    <x v="0"/>
    <d v="1961-06-13T00:00:00"/>
    <n v="47403.88"/>
    <x v="0"/>
    <x v="0"/>
    <x v="3"/>
    <n v="61"/>
    <x v="4"/>
    <x v="0"/>
  </r>
  <r>
    <s v="ID22"/>
    <s v="Ms. Madelyn"/>
    <n v="32.200000000000003"/>
    <n v="6.22"/>
    <s v="Yes"/>
    <x v="0"/>
    <x v="0"/>
    <x v="1"/>
    <x v="0"/>
    <x v="0"/>
    <x v="1"/>
    <d v="1959-10-04T00:00:00"/>
    <n v="47305.31"/>
    <x v="1"/>
    <x v="1"/>
    <x v="3"/>
    <n v="63"/>
    <x v="4"/>
    <x v="0"/>
  </r>
  <r>
    <s v="ID23"/>
    <s v="Ms. Nicole"/>
    <n v="31.3"/>
    <n v="11.38"/>
    <s v="No"/>
    <x v="0"/>
    <x v="0"/>
    <x v="2"/>
    <x v="0"/>
    <x v="0"/>
    <x v="0"/>
    <d v="1958-09-03T00:00:00"/>
    <n v="47291.06"/>
    <x v="1"/>
    <x v="1"/>
    <x v="3"/>
    <n v="64"/>
    <x v="4"/>
    <x v="0"/>
  </r>
  <r>
    <s v="ID24"/>
    <s v="Mr. Eric"/>
    <n v="41.8"/>
    <n v="7.89"/>
    <s v="Yes"/>
    <x v="0"/>
    <x v="0"/>
    <x v="1"/>
    <x v="0"/>
    <x v="0"/>
    <x v="0"/>
    <d v="1970-12-28T00:00:00"/>
    <n v="47269.85"/>
    <x v="0"/>
    <x v="2"/>
    <x v="0"/>
    <n v="52"/>
    <x v="0"/>
    <x v="0"/>
  </r>
  <r>
    <s v="ID25"/>
    <s v="Mr. Emiliano"/>
    <n v="35.090000000000003"/>
    <n v="4.38"/>
    <s v="Yes"/>
    <x v="0"/>
    <x v="0"/>
    <x v="1"/>
    <x v="0"/>
    <x v="0"/>
    <x v="2"/>
    <d v="1959-07-14T00:00:00"/>
    <n v="47055.53"/>
    <x v="1"/>
    <x v="1"/>
    <x v="0"/>
    <n v="63"/>
    <x v="4"/>
    <x v="1"/>
  </r>
  <r>
    <s v="ID26"/>
    <s v="Mr. Adam"/>
    <n v="33.880000000000003"/>
    <n v="7.01"/>
    <s v="No"/>
    <x v="0"/>
    <x v="0"/>
    <x v="2"/>
    <x v="0"/>
    <x v="0"/>
    <x v="0"/>
    <d v="1958-09-15T00:00:00"/>
    <n v="46889.26"/>
    <x v="1"/>
    <x v="0"/>
    <x v="0"/>
    <n v="64"/>
    <x v="4"/>
    <x v="0"/>
  </r>
  <r>
    <s v="ID27"/>
    <s v="Mr. Zach"/>
    <n v="30.875"/>
    <n v="11.88"/>
    <s v="No"/>
    <x v="0"/>
    <x v="0"/>
    <x v="0"/>
    <x v="0"/>
    <x v="0"/>
    <x v="0"/>
    <d v="1960-11-17T00:00:00"/>
    <n v="46718.16"/>
    <x v="0"/>
    <x v="1"/>
    <x v="1"/>
    <n v="62"/>
    <x v="4"/>
    <x v="0"/>
  </r>
  <r>
    <s v="ID28"/>
    <s v="Ms. Stephanie"/>
    <n v="36.86"/>
    <n v="5.19"/>
    <s v="Yes"/>
    <x v="0"/>
    <x v="1"/>
    <x v="3"/>
    <x v="0"/>
    <x v="0"/>
    <x v="2"/>
    <d v="1969-06-23T00:00:00"/>
    <n v="46661.440000000002"/>
    <x v="0"/>
    <x v="0"/>
    <x v="1"/>
    <n v="53"/>
    <x v="0"/>
    <x v="1"/>
  </r>
  <r>
    <s v="ID29"/>
    <s v="Mr. Stephen"/>
    <n v="35.86"/>
    <n v="6.74"/>
    <s v="Yes"/>
    <x v="0"/>
    <x v="0"/>
    <x v="1"/>
    <x v="0"/>
    <x v="0"/>
    <x v="0"/>
    <d v="1961-08-08T00:00:00"/>
    <n v="46599.11"/>
    <x v="0"/>
    <x v="1"/>
    <x v="0"/>
    <n v="61"/>
    <x v="4"/>
    <x v="0"/>
  </r>
  <r>
    <s v="ID30"/>
    <s v="Ms. Natalie"/>
    <n v="37.049999999999997"/>
    <n v="8.44"/>
    <s v="No"/>
    <x v="0"/>
    <x v="0"/>
    <x v="0"/>
    <x v="0"/>
    <x v="0"/>
    <x v="0"/>
    <d v="1971-12-06T00:00:00"/>
    <n v="46255.11"/>
    <x v="0"/>
    <x v="0"/>
    <x v="2"/>
    <n v="51"/>
    <x v="0"/>
    <x v="0"/>
  </r>
  <r>
    <s v="ID31"/>
    <s v="Ms. Nicole"/>
    <n v="43.89"/>
    <n v="8.7100000000000009"/>
    <s v="No"/>
    <x v="0"/>
    <x v="0"/>
    <x v="0"/>
    <x v="0"/>
    <x v="0"/>
    <x v="0"/>
    <d v="1978-08-17T00:00:00"/>
    <n v="46200.99"/>
    <x v="0"/>
    <x v="1"/>
    <x v="0"/>
    <n v="44"/>
    <x v="1"/>
    <x v="0"/>
  </r>
  <r>
    <s v="ID32"/>
    <s v="Mr. Jefferson"/>
    <n v="42.35"/>
    <n v="5.08"/>
    <s v="Yes"/>
    <x v="0"/>
    <x v="0"/>
    <x v="0"/>
    <x v="0"/>
    <x v="0"/>
    <x v="2"/>
    <d v="1976-12-02T00:00:00"/>
    <n v="46151.12"/>
    <x v="0"/>
    <x v="0"/>
    <x v="0"/>
    <n v="46"/>
    <x v="1"/>
    <x v="1"/>
  </r>
  <r>
    <s v="ID33"/>
    <s v="Mr. Brendan"/>
    <n v="31.35"/>
    <n v="6.86"/>
    <s v="No"/>
    <x v="0"/>
    <x v="0"/>
    <x v="0"/>
    <x v="0"/>
    <x v="0"/>
    <x v="0"/>
    <d v="1962-12-04T00:00:00"/>
    <n v="46130.53"/>
    <x v="0"/>
    <x v="1"/>
    <x v="1"/>
    <n v="60"/>
    <x v="0"/>
    <x v="0"/>
  </r>
  <r>
    <s v="ID34"/>
    <s v="Ms. Courtney"/>
    <n v="47.6"/>
    <n v="5.95"/>
    <s v="Yes"/>
    <x v="0"/>
    <x v="0"/>
    <x v="0"/>
    <x v="0"/>
    <x v="0"/>
    <x v="1"/>
    <d v="1985-09-30T00:00:00"/>
    <n v="46113.51"/>
    <x v="1"/>
    <x v="0"/>
    <x v="3"/>
    <n v="37"/>
    <x v="2"/>
    <x v="0"/>
  </r>
  <r>
    <s v="ID35"/>
    <s v="Ms. Sydney"/>
    <n v="46.2"/>
    <n v="6.09"/>
    <s v="No"/>
    <x v="0"/>
    <x v="1"/>
    <x v="3"/>
    <x v="0"/>
    <x v="0"/>
    <x v="1"/>
    <d v="1979-08-12T00:00:00"/>
    <n v="45863.21"/>
    <x v="1"/>
    <x v="1"/>
    <x v="0"/>
    <n v="43"/>
    <x v="1"/>
    <x v="0"/>
  </r>
  <r>
    <s v="ID36"/>
    <s v="Mr. Julien"/>
    <n v="32.015000000000001"/>
    <n v="11.75"/>
    <s v="No"/>
    <x v="0"/>
    <x v="0"/>
    <x v="0"/>
    <x v="0"/>
    <x v="0"/>
    <x v="0"/>
    <d v="1960-12-21T00:00:00"/>
    <n v="45710.21"/>
    <x v="1"/>
    <x v="2"/>
    <x v="4"/>
    <n v="62"/>
    <x v="4"/>
    <x v="0"/>
  </r>
  <r>
    <s v="ID37"/>
    <s v="Mr. Ryan"/>
    <n v="40.564999999999998"/>
    <n v="7.37"/>
    <s v="No"/>
    <x v="0"/>
    <x v="0"/>
    <x v="0"/>
    <x v="0"/>
    <x v="0"/>
    <x v="0"/>
    <d v="1974-08-09T00:00:00"/>
    <n v="45702.02"/>
    <x v="1"/>
    <x v="2"/>
    <x v="1"/>
    <n v="48"/>
    <x v="1"/>
    <x v="0"/>
  </r>
  <r>
    <s v="ID38"/>
    <s v="Ms. Anna"/>
    <n v="32.450000000000003"/>
    <n v="11.91"/>
    <s v="No"/>
    <x v="0"/>
    <x v="0"/>
    <x v="0"/>
    <x v="0"/>
    <x v="0"/>
    <x v="0"/>
    <d v="1962-12-17T00:00:00"/>
    <n v="45008.959999999999"/>
    <x v="1"/>
    <x v="2"/>
    <x v="0"/>
    <n v="60"/>
    <x v="0"/>
    <x v="0"/>
  </r>
  <r>
    <s v="ID39"/>
    <s v="Ms. Samantha"/>
    <n v="34.96"/>
    <n v="6.52"/>
    <s v="No"/>
    <x v="0"/>
    <x v="0"/>
    <x v="0"/>
    <x v="0"/>
    <x v="0"/>
    <x v="0"/>
    <d v="1971-08-13T00:00:00"/>
    <n v="44641.2"/>
    <x v="1"/>
    <x v="0"/>
    <x v="2"/>
    <n v="51"/>
    <x v="0"/>
    <x v="0"/>
  </r>
  <r>
    <s v="ID40"/>
    <s v="Mr. Robert"/>
    <n v="35.5"/>
    <n v="5.14"/>
    <s v="No"/>
    <x v="0"/>
    <x v="1"/>
    <x v="3"/>
    <x v="0"/>
    <x v="0"/>
    <x v="2"/>
    <d v="1993-10-11T00:00:00"/>
    <n v="44585.46"/>
    <x v="1"/>
    <x v="2"/>
    <x v="3"/>
    <n v="29"/>
    <x v="3"/>
    <x v="1"/>
  </r>
  <r>
    <s v="ID41"/>
    <s v="Mr. James"/>
    <n v="52.58"/>
    <n v="4.1900000000000004"/>
    <s v="No"/>
    <x v="1"/>
    <x v="0"/>
    <x v="3"/>
    <x v="0"/>
    <x v="0"/>
    <x v="2"/>
    <d v="2000-08-02T00:00:00"/>
    <n v="44501.4"/>
    <x v="1"/>
    <x v="0"/>
    <x v="0"/>
    <n v="22"/>
    <x v="3"/>
    <x v="1"/>
  </r>
  <r>
    <s v="ID42"/>
    <s v="Ms. Roseann"/>
    <n v="35.200000000000003"/>
    <n v="11.68"/>
    <s v="Yes"/>
    <x v="0"/>
    <x v="0"/>
    <x v="0"/>
    <x v="0"/>
    <x v="0"/>
    <x v="0"/>
    <d v="1967-09-14T00:00:00"/>
    <n v="44423.8"/>
    <x v="1"/>
    <x v="0"/>
    <x v="0"/>
    <n v="55"/>
    <x v="0"/>
    <x v="0"/>
  </r>
  <r>
    <s v="ID43"/>
    <s v="Ms. Nicole"/>
    <n v="38.06"/>
    <n v="6.98"/>
    <s v="No"/>
    <x v="0"/>
    <x v="0"/>
    <x v="0"/>
    <x v="0"/>
    <x v="0"/>
    <x v="0"/>
    <d v="1971-10-29T00:00:00"/>
    <n v="44400.41"/>
    <x v="1"/>
    <x v="2"/>
    <x v="0"/>
    <n v="51"/>
    <x v="0"/>
    <x v="0"/>
  </r>
  <r>
    <s v="ID44"/>
    <s v="Mr. Spencer"/>
    <n v="34.21"/>
    <n v="8.34"/>
    <s v="No"/>
    <x v="0"/>
    <x v="0"/>
    <x v="0"/>
    <x v="0"/>
    <x v="0"/>
    <x v="0"/>
    <d v="1968-11-24T00:00:00"/>
    <n v="44260.75"/>
    <x v="1"/>
    <x v="1"/>
    <x v="0"/>
    <n v="54"/>
    <x v="0"/>
    <x v="0"/>
  </r>
  <r>
    <s v="ID45"/>
    <s v="Mr. Eric"/>
    <n v="38.94"/>
    <n v="8.49"/>
    <s v="Yes"/>
    <x v="0"/>
    <x v="0"/>
    <x v="3"/>
    <x v="0"/>
    <x v="0"/>
    <x v="0"/>
    <d v="1975-06-01T00:00:00"/>
    <n v="44202.65"/>
    <x v="1"/>
    <x v="2"/>
    <x v="0"/>
    <n v="48"/>
    <x v="1"/>
    <x v="0"/>
  </r>
  <r>
    <s v="ID46"/>
    <s v="Ms. Brianna"/>
    <n v="30.21"/>
    <n v="5.34"/>
    <s v="Yes"/>
    <x v="0"/>
    <x v="0"/>
    <x v="3"/>
    <x v="0"/>
    <x v="0"/>
    <x v="2"/>
    <d v="1988-07-16T00:00:00"/>
    <n v="43943.88"/>
    <x v="1"/>
    <x v="1"/>
    <x v="1"/>
    <n v="34"/>
    <x v="2"/>
    <x v="1"/>
  </r>
  <r>
    <s v="ID47"/>
    <s v="Mr. Thomas"/>
    <n v="33.630000000000003"/>
    <n v="4.43"/>
    <s v="Yes"/>
    <x v="0"/>
    <x v="0"/>
    <x v="1"/>
    <x v="0"/>
    <x v="0"/>
    <x v="2"/>
    <d v="1966-10-05T00:00:00"/>
    <n v="43921.18"/>
    <x v="1"/>
    <x v="2"/>
    <x v="1"/>
    <n v="56"/>
    <x v="0"/>
    <x v="1"/>
  </r>
  <r>
    <s v="ID48"/>
    <s v="Ms. Melissa"/>
    <n v="40.369999999999997"/>
    <n v="4.47"/>
    <s v="No"/>
    <x v="0"/>
    <x v="0"/>
    <x v="0"/>
    <x v="0"/>
    <x v="0"/>
    <x v="2"/>
    <d v="1980-11-10T00:00:00"/>
    <n v="43896.38"/>
    <x v="1"/>
    <x v="1"/>
    <x v="0"/>
    <n v="42"/>
    <x v="1"/>
    <x v="1"/>
  </r>
  <r>
    <s v="ID49"/>
    <s v="Mr. Flavio"/>
    <n v="53.09"/>
    <n v="4.82"/>
    <s v="Yes"/>
    <x v="0"/>
    <x v="0"/>
    <x v="1"/>
    <x v="0"/>
    <x v="0"/>
    <x v="2"/>
    <d v="1966-07-02T00:00:00"/>
    <n v="43817.45"/>
    <x v="1"/>
    <x v="0"/>
    <x v="1"/>
    <n v="56"/>
    <x v="0"/>
    <x v="1"/>
  </r>
  <r>
    <s v="ID50"/>
    <s v="Mr. Ryan"/>
    <n v="31.79"/>
    <n v="5.51"/>
    <s v="Yes"/>
    <x v="0"/>
    <x v="0"/>
    <x v="1"/>
    <x v="0"/>
    <x v="0"/>
    <x v="2"/>
    <d v="1966-10-25T00:00:00"/>
    <n v="43813.87"/>
    <x v="1"/>
    <x v="2"/>
    <x v="0"/>
    <n v="56"/>
    <x v="0"/>
    <x v="1"/>
  </r>
  <r>
    <s v="ID51"/>
    <s v="Mr. Anthony"/>
    <n v="41.895000000000003"/>
    <n v="10.87"/>
    <s v="Yes"/>
    <x v="0"/>
    <x v="0"/>
    <x v="3"/>
    <x v="0"/>
    <x v="0"/>
    <x v="0"/>
    <d v="1986-12-29T00:00:00"/>
    <n v="43753.34"/>
    <x v="1"/>
    <x v="1"/>
    <x v="5"/>
    <n v="36"/>
    <x v="2"/>
    <x v="0"/>
  </r>
  <r>
    <s v="ID52"/>
    <s v="Ms. Alex"/>
    <n v="31.16"/>
    <n v="9.34"/>
    <s v="No"/>
    <x v="0"/>
    <x v="0"/>
    <x v="0"/>
    <x v="0"/>
    <x v="0"/>
    <x v="0"/>
    <d v="1965-08-22T00:00:00"/>
    <n v="43578.94"/>
    <x v="1"/>
    <x v="2"/>
    <x v="1"/>
    <n v="57"/>
    <x v="0"/>
    <x v="0"/>
  </r>
  <r>
    <s v="ID53"/>
    <s v="Mr. David"/>
    <n v="34.104999999999997"/>
    <n v="5.03"/>
    <s v="Yes"/>
    <x v="0"/>
    <x v="1"/>
    <x v="3"/>
    <x v="0"/>
    <x v="0"/>
    <x v="2"/>
    <d v="1969-12-03T00:00:00"/>
    <n v="43254.42"/>
    <x v="1"/>
    <x v="2"/>
    <x v="4"/>
    <n v="53"/>
    <x v="0"/>
    <x v="1"/>
  </r>
  <r>
    <s v="ID54"/>
    <s v="Mr. Andrew"/>
    <n v="51.93"/>
    <n v="11.05"/>
    <s v="No"/>
    <x v="0"/>
    <x v="0"/>
    <x v="0"/>
    <x v="0"/>
    <x v="0"/>
    <x v="0"/>
    <d v="1965-11-29T00:00:00"/>
    <n v="43073.760000000002"/>
    <x v="1"/>
    <x v="2"/>
    <x v="3"/>
    <n v="57"/>
    <x v="0"/>
    <x v="0"/>
  </r>
  <r>
    <s v="ID55"/>
    <s v="Ms. Dara"/>
    <n v="38.950000000000003"/>
    <n v="11.95"/>
    <s v="No"/>
    <x v="0"/>
    <x v="0"/>
    <x v="0"/>
    <x v="0"/>
    <x v="0"/>
    <x v="0"/>
    <d v="1978-11-04T00:00:00"/>
    <n v="42983.46"/>
    <x v="0"/>
    <x v="2"/>
    <x v="1"/>
    <n v="44"/>
    <x v="1"/>
    <x v="0"/>
  </r>
  <r>
    <s v="ID56"/>
    <s v="Ms. Inna"/>
    <n v="36.630000000000003"/>
    <n v="7.72"/>
    <s v="Yes"/>
    <x v="0"/>
    <x v="0"/>
    <x v="3"/>
    <x v="0"/>
    <x v="0"/>
    <x v="0"/>
    <d v="1975-10-23T00:00:00"/>
    <n v="42969.85"/>
    <x v="0"/>
    <x v="0"/>
    <x v="0"/>
    <n v="47"/>
    <x v="1"/>
    <x v="0"/>
  </r>
  <r>
    <s v="ID57"/>
    <s v="Mr. Ari"/>
    <n v="34.200000000000003"/>
    <n v="5.75"/>
    <s v="No"/>
    <x v="0"/>
    <x v="0"/>
    <x v="1"/>
    <x v="0"/>
    <x v="0"/>
    <x v="1"/>
    <d v="1972-09-10T00:00:00"/>
    <n v="42856.84"/>
    <x v="0"/>
    <x v="1"/>
    <x v="3"/>
    <n v="50"/>
    <x v="1"/>
    <x v="0"/>
  </r>
  <r>
    <s v="ID58"/>
    <s v="Ms. Lindsey"/>
    <n v="50.63"/>
    <n v="11.89"/>
    <s v="No"/>
    <x v="0"/>
    <x v="0"/>
    <x v="0"/>
    <x v="0"/>
    <x v="0"/>
    <x v="0"/>
    <d v="1965-10-29T00:00:00"/>
    <n v="42764.12"/>
    <x v="0"/>
    <x v="2"/>
    <x v="3"/>
    <n v="57"/>
    <x v="0"/>
    <x v="0"/>
  </r>
  <r>
    <s v="ID59"/>
    <s v="Mr. Kenny"/>
    <n v="36.479999999999997"/>
    <n v="6.2"/>
    <s v="No"/>
    <x v="0"/>
    <x v="0"/>
    <x v="0"/>
    <x v="0"/>
    <x v="0"/>
    <x v="1"/>
    <d v="1977-10-21T00:00:00"/>
    <n v="42760.5"/>
    <x v="0"/>
    <x v="2"/>
    <x v="1"/>
    <n v="45"/>
    <x v="1"/>
    <x v="0"/>
  </r>
  <r>
    <s v="ID60"/>
    <s v="Ms. Louise"/>
    <n v="54.82"/>
    <n v="10.61"/>
    <s v="No"/>
    <x v="0"/>
    <x v="0"/>
    <x v="0"/>
    <x v="0"/>
    <x v="0"/>
    <x v="0"/>
    <d v="1971-11-03T00:00:00"/>
    <n v="42644.2"/>
    <x v="0"/>
    <x v="0"/>
    <x v="3"/>
    <n v="51"/>
    <x v="0"/>
    <x v="0"/>
  </r>
  <r>
    <s v="ID61"/>
    <s v="Mr. Cameron"/>
    <n v="38.06"/>
    <n v="6.04"/>
    <s v="No"/>
    <x v="0"/>
    <x v="1"/>
    <x v="3"/>
    <x v="0"/>
    <x v="0"/>
    <x v="1"/>
    <d v="1979-12-27T00:00:00"/>
    <n v="42560.43"/>
    <x v="0"/>
    <x v="0"/>
    <x v="0"/>
    <n v="43"/>
    <x v="1"/>
    <x v="0"/>
  </r>
  <r>
    <s v="ID62"/>
    <s v="Ms. Katie"/>
    <n v="51.48"/>
    <n v="9.33"/>
    <s v="Yes"/>
    <x v="0"/>
    <x v="0"/>
    <x v="0"/>
    <x v="0"/>
    <x v="0"/>
    <x v="0"/>
    <d v="1967-06-27T00:00:00"/>
    <n v="42538.720000000001"/>
    <x v="0"/>
    <x v="0"/>
    <x v="3"/>
    <n v="55"/>
    <x v="0"/>
    <x v="0"/>
  </r>
  <r>
    <s v="ID63"/>
    <s v="Ms. Casey"/>
    <n v="52.06"/>
    <n v="11.47"/>
    <s v="No"/>
    <x v="0"/>
    <x v="0"/>
    <x v="0"/>
    <x v="0"/>
    <x v="0"/>
    <x v="0"/>
    <d v="1968-08-03T00:00:00"/>
    <n v="42478.6"/>
    <x v="0"/>
    <x v="2"/>
    <x v="3"/>
    <n v="54"/>
    <x v="0"/>
    <x v="0"/>
  </r>
  <r>
    <s v="ID64"/>
    <s v="Mr. David"/>
    <n v="30.684999999999999"/>
    <n v="7.02"/>
    <s v="Yes"/>
    <x v="0"/>
    <x v="0"/>
    <x v="0"/>
    <x v="0"/>
    <x v="0"/>
    <x v="0"/>
    <d v="1967-06-28T00:00:00"/>
    <n v="42303.69"/>
    <x v="0"/>
    <x v="2"/>
    <x v="4"/>
    <n v="55"/>
    <x v="0"/>
    <x v="0"/>
  </r>
  <r>
    <s v="ID65"/>
    <s v="Mr. Bryson"/>
    <n v="36.08"/>
    <n v="8.8000000000000007"/>
    <s v="Yes"/>
    <x v="0"/>
    <x v="0"/>
    <x v="3"/>
    <x v="0"/>
    <x v="0"/>
    <x v="0"/>
    <d v="1975-08-15T00:00:00"/>
    <n v="42211.14"/>
    <x v="0"/>
    <x v="0"/>
    <x v="0"/>
    <n v="47"/>
    <x v="1"/>
    <x v="0"/>
  </r>
  <r>
    <s v="ID66"/>
    <s v="Ms. Megan"/>
    <n v="54.99"/>
    <n v="8.68"/>
    <s v="No"/>
    <x v="0"/>
    <x v="0"/>
    <x v="1"/>
    <x v="0"/>
    <x v="0"/>
    <x v="0"/>
    <d v="1973-09-18T00:00:00"/>
    <n v="42188.15"/>
    <x v="0"/>
    <x v="1"/>
    <x v="3"/>
    <n v="49"/>
    <x v="1"/>
    <x v="0"/>
  </r>
  <r>
    <s v="ID67"/>
    <s v="Mr. Daniel"/>
    <n v="35.97"/>
    <n v="6.12"/>
    <s v="No"/>
    <x v="0"/>
    <x v="1"/>
    <x v="3"/>
    <x v="0"/>
    <x v="0"/>
    <x v="1"/>
    <d v="1979-07-03T00:00:00"/>
    <n v="42124.52"/>
    <x v="0"/>
    <x v="1"/>
    <x v="0"/>
    <n v="43"/>
    <x v="1"/>
    <x v="0"/>
  </r>
  <r>
    <s v="ID68"/>
    <s v="Mr. Steven"/>
    <n v="45.54"/>
    <n v="5.4"/>
    <s v="Yes"/>
    <x v="0"/>
    <x v="1"/>
    <x v="3"/>
    <x v="0"/>
    <x v="0"/>
    <x v="2"/>
    <d v="1997-12-09T00:00:00"/>
    <n v="42112.24"/>
    <x v="0"/>
    <x v="0"/>
    <x v="0"/>
    <n v="25"/>
    <x v="3"/>
    <x v="1"/>
  </r>
  <r>
    <s v="ID69"/>
    <s v="Ms. Jenna"/>
    <n v="35.53"/>
    <n v="4.3600000000000003"/>
    <s v="Yes"/>
    <x v="0"/>
    <x v="0"/>
    <x v="0"/>
    <x v="0"/>
    <x v="0"/>
    <x v="2"/>
    <d v="1976-11-28T00:00:00"/>
    <n v="42111.66"/>
    <x v="0"/>
    <x v="1"/>
    <x v="2"/>
    <n v="46"/>
    <x v="1"/>
    <x v="1"/>
  </r>
  <r>
    <s v="ID70"/>
    <s v="Mr. Freeman"/>
    <n v="30.8"/>
    <n v="9.77"/>
    <s v="No"/>
    <x v="0"/>
    <x v="0"/>
    <x v="0"/>
    <x v="0"/>
    <x v="0"/>
    <x v="0"/>
    <d v="1968-12-19T00:00:00"/>
    <n v="41999.519999999997"/>
    <x v="0"/>
    <x v="0"/>
    <x v="0"/>
    <n v="54"/>
    <x v="0"/>
    <x v="0"/>
  </r>
  <r>
    <s v="ID71"/>
    <s v="Mr. Jeff"/>
    <n v="38.39"/>
    <n v="4.25"/>
    <s v="No"/>
    <x v="0"/>
    <x v="0"/>
    <x v="3"/>
    <x v="0"/>
    <x v="0"/>
    <x v="2"/>
    <d v="1984-11-10T00:00:00"/>
    <n v="41949.24"/>
    <x v="0"/>
    <x v="1"/>
    <x v="0"/>
    <n v="38"/>
    <x v="2"/>
    <x v="1"/>
  </r>
  <r>
    <s v="ID72"/>
    <s v="Mr. Elenilton"/>
    <n v="32.299999999999997"/>
    <n v="4.76"/>
    <s v="No"/>
    <x v="0"/>
    <x v="0"/>
    <x v="1"/>
    <x v="0"/>
    <x v="0"/>
    <x v="2"/>
    <d v="1972-06-08T00:00:00"/>
    <n v="41919.1"/>
    <x v="0"/>
    <x v="1"/>
    <x v="4"/>
    <n v="51"/>
    <x v="0"/>
    <x v="1"/>
  </r>
  <r>
    <s v="ID73"/>
    <s v="Ms. Maurya"/>
    <n v="48.8"/>
    <n v="6.22"/>
    <s v="Yes"/>
    <x v="0"/>
    <x v="0"/>
    <x v="1"/>
    <x v="0"/>
    <x v="0"/>
    <x v="1"/>
    <d v="1966-09-21T00:00:00"/>
    <n v="41886.54"/>
    <x v="0"/>
    <x v="0"/>
    <x v="3"/>
    <n v="56"/>
    <x v="0"/>
    <x v="0"/>
  </r>
  <r>
    <s v="ID74"/>
    <s v="Ms. Samantha"/>
    <n v="45.5"/>
    <n v="7.96"/>
    <s v="No"/>
    <x v="0"/>
    <x v="0"/>
    <x v="0"/>
    <x v="0"/>
    <x v="0"/>
    <x v="0"/>
    <d v="1962-09-22T00:00:00"/>
    <n v="41794.629999999997"/>
    <x v="0"/>
    <x v="0"/>
    <x v="3"/>
    <n v="60"/>
    <x v="0"/>
    <x v="0"/>
  </r>
  <r>
    <s v="ID75"/>
    <s v="Ms. Bethany"/>
    <n v="53.61"/>
    <n v="10.92"/>
    <s v="Yes"/>
    <x v="0"/>
    <x v="0"/>
    <x v="3"/>
    <x v="0"/>
    <x v="0"/>
    <x v="0"/>
    <d v="1975-09-29T00:00:00"/>
    <n v="41681.86"/>
    <x v="0"/>
    <x v="1"/>
    <x v="3"/>
    <n v="47"/>
    <x v="1"/>
    <x v="0"/>
  </r>
  <r>
    <s v="ID76"/>
    <s v="Mr. Yves"/>
    <n v="36.19"/>
    <n v="11.51"/>
    <s v="Yes"/>
    <x v="0"/>
    <x v="0"/>
    <x v="3"/>
    <x v="0"/>
    <x v="0"/>
    <x v="0"/>
    <d v="1975-11-14T00:00:00"/>
    <n v="41676.080000000002"/>
    <x v="0"/>
    <x v="2"/>
    <x v="0"/>
    <n v="47"/>
    <x v="1"/>
    <x v="0"/>
  </r>
  <r>
    <s v="ID77"/>
    <s v="Ms. Danielle"/>
    <n v="34.6"/>
    <n v="5.99"/>
    <s v="Yes"/>
    <x v="0"/>
    <x v="0"/>
    <x v="0"/>
    <x v="0"/>
    <x v="0"/>
    <x v="1"/>
    <d v="1976-10-29T00:00:00"/>
    <n v="41661.599999999999"/>
    <x v="0"/>
    <x v="0"/>
    <x v="3"/>
    <n v="46"/>
    <x v="1"/>
    <x v="0"/>
  </r>
  <r>
    <s v="ID78"/>
    <s v="Ms. Julia"/>
    <n v="54.12"/>
    <n v="11.57"/>
    <s v="No"/>
    <x v="0"/>
    <x v="0"/>
    <x v="0"/>
    <x v="0"/>
    <x v="0"/>
    <x v="0"/>
    <d v="1974-11-24T00:00:00"/>
    <n v="41636.199999999997"/>
    <x v="0"/>
    <x v="1"/>
    <x v="3"/>
    <n v="48"/>
    <x v="1"/>
    <x v="0"/>
  </r>
  <r>
    <s v="ID79"/>
    <s v="Mr. Joshua"/>
    <n v="48.82"/>
    <n v="6.67"/>
    <s v="Yes"/>
    <x v="0"/>
    <x v="0"/>
    <x v="0"/>
    <x v="0"/>
    <x v="0"/>
    <x v="0"/>
    <d v="1967-12-22T00:00:00"/>
    <n v="41505.15"/>
    <x v="0"/>
    <x v="2"/>
    <x v="3"/>
    <n v="55"/>
    <x v="0"/>
    <x v="0"/>
  </r>
  <r>
    <s v="ID80"/>
    <s v="Ms. Jennifer"/>
    <n v="51.01"/>
    <n v="9.1999999999999993"/>
    <s v="No"/>
    <x v="0"/>
    <x v="0"/>
    <x v="0"/>
    <x v="0"/>
    <x v="0"/>
    <x v="0"/>
    <d v="1971-10-16T00:00:00"/>
    <n v="41351.879999999997"/>
    <x v="0"/>
    <x v="2"/>
    <x v="3"/>
    <n v="51"/>
    <x v="0"/>
    <x v="0"/>
  </r>
  <r>
    <s v="ID81"/>
    <s v="Ms. Gwen"/>
    <n v="45.65"/>
    <n v="5.1100000000000003"/>
    <s v="Yes"/>
    <x v="0"/>
    <x v="0"/>
    <x v="3"/>
    <x v="0"/>
    <x v="0"/>
    <x v="2"/>
    <d v="1964-10-07T00:00:00"/>
    <n v="41331.79"/>
    <x v="0"/>
    <x v="2"/>
    <x v="3"/>
    <n v="58"/>
    <x v="0"/>
    <x v="1"/>
  </r>
  <r>
    <s v="ID82"/>
    <s v="Mr. Patrick"/>
    <n v="52.9"/>
    <n v="5.34"/>
    <s v="No"/>
    <x v="0"/>
    <x v="0"/>
    <x v="0"/>
    <x v="0"/>
    <x v="0"/>
    <x v="2"/>
    <d v="1977-08-27T00:00:00"/>
    <n v="41271.5"/>
    <x v="0"/>
    <x v="2"/>
    <x v="3"/>
    <n v="45"/>
    <x v="1"/>
    <x v="1"/>
  </r>
  <r>
    <s v="ID83"/>
    <s v="Ms. Kate"/>
    <n v="45.41"/>
    <n v="4.03"/>
    <s v="Yes"/>
    <x v="0"/>
    <x v="0"/>
    <x v="3"/>
    <x v="0"/>
    <x v="0"/>
    <x v="2"/>
    <d v="1964-06-06T00:00:00"/>
    <n v="41250.39"/>
    <x v="0"/>
    <x v="0"/>
    <x v="3"/>
    <n v="59"/>
    <x v="0"/>
    <x v="1"/>
  </r>
  <r>
    <s v="ID84"/>
    <s v="Mr. Kevin"/>
    <n v="49.41"/>
    <n v="4.2300000000000004"/>
    <s v="Yes"/>
    <x v="0"/>
    <x v="1"/>
    <x v="3"/>
    <x v="0"/>
    <x v="0"/>
    <x v="2"/>
    <d v="1969-08-08T00:00:00"/>
    <n v="41191.57"/>
    <x v="0"/>
    <x v="2"/>
    <x v="3"/>
    <n v="53"/>
    <x v="0"/>
    <x v="1"/>
  </r>
  <r>
    <s v="ID85"/>
    <s v="Mr. Stephen"/>
    <n v="31.824999999999999"/>
    <n v="4.0599999999999996"/>
    <s v="No"/>
    <x v="0"/>
    <x v="0"/>
    <x v="1"/>
    <x v="0"/>
    <x v="0"/>
    <x v="2"/>
    <d v="1972-09-06T00:00:00"/>
    <n v="41097.160000000003"/>
    <x v="0"/>
    <x v="0"/>
    <x v="4"/>
    <n v="50"/>
    <x v="1"/>
    <x v="1"/>
  </r>
  <r>
    <s v="ID86"/>
    <s v="Mr. Philip"/>
    <n v="51.28"/>
    <n v="4.68"/>
    <s v="No"/>
    <x v="0"/>
    <x v="0"/>
    <x v="1"/>
    <x v="0"/>
    <x v="0"/>
    <x v="2"/>
    <d v="1972-08-12T00:00:00"/>
    <n v="41055.29"/>
    <x v="0"/>
    <x v="2"/>
    <x v="3"/>
    <n v="50"/>
    <x v="1"/>
    <x v="1"/>
  </r>
  <r>
    <s v="ID87"/>
    <s v="Mr. Brett"/>
    <n v="34.96"/>
    <n v="4.34"/>
    <s v="No"/>
    <x v="0"/>
    <x v="1"/>
    <x v="3"/>
    <x v="0"/>
    <x v="0"/>
    <x v="2"/>
    <d v="1979-10-11T00:00:00"/>
    <n v="41034.22"/>
    <x v="0"/>
    <x v="0"/>
    <x v="6"/>
    <n v="43"/>
    <x v="1"/>
    <x v="1"/>
  </r>
  <r>
    <s v="ID88"/>
    <s v="Ms. Rebecca"/>
    <n v="33.11"/>
    <n v="10.51"/>
    <s v="No"/>
    <x v="0"/>
    <x v="0"/>
    <x v="0"/>
    <x v="0"/>
    <x v="0"/>
    <x v="0"/>
    <d v="1974-06-05T00:00:00"/>
    <n v="40974.160000000003"/>
    <x v="0"/>
    <x v="2"/>
    <x v="0"/>
    <n v="49"/>
    <x v="1"/>
    <x v="0"/>
  </r>
  <r>
    <s v="ID89"/>
    <s v="Ms. Kelley"/>
    <n v="54.74"/>
    <n v="5.84"/>
    <s v="Yes"/>
    <x v="0"/>
    <x v="1"/>
    <x v="3"/>
    <x v="0"/>
    <x v="0"/>
    <x v="1"/>
    <d v="1983-09-08T00:00:00"/>
    <n v="40961.29"/>
    <x v="0"/>
    <x v="2"/>
    <x v="3"/>
    <n v="39"/>
    <x v="2"/>
    <x v="0"/>
  </r>
  <r>
    <s v="ID90"/>
    <s v="Ms. Abigail"/>
    <n v="32.56"/>
    <n v="5.41"/>
    <s v="No"/>
    <x v="0"/>
    <x v="1"/>
    <x v="3"/>
    <x v="0"/>
    <x v="0"/>
    <x v="2"/>
    <d v="1979-09-16T00:00:00"/>
    <n v="40941.29"/>
    <x v="0"/>
    <x v="2"/>
    <x v="0"/>
    <n v="43"/>
    <x v="1"/>
    <x v="1"/>
  </r>
  <r>
    <s v="ID91"/>
    <s v="Ms. Hope"/>
    <n v="39.049999999999997"/>
    <n v="6.06"/>
    <s v="No"/>
    <x v="0"/>
    <x v="0"/>
    <x v="3"/>
    <x v="0"/>
    <x v="0"/>
    <x v="1"/>
    <d v="1992-08-04T00:00:00"/>
    <n v="40932.43"/>
    <x v="0"/>
    <x v="2"/>
    <x v="0"/>
    <n v="30"/>
    <x v="3"/>
    <x v="0"/>
  </r>
  <r>
    <s v="ID92"/>
    <s v="Ms. Elyse"/>
    <n v="42.75"/>
    <n v="4.22"/>
    <s v="No"/>
    <x v="0"/>
    <x v="0"/>
    <x v="0"/>
    <x v="0"/>
    <x v="0"/>
    <x v="2"/>
    <d v="1999-07-02T00:00:00"/>
    <n v="40904.199999999997"/>
    <x v="0"/>
    <x v="1"/>
    <x v="2"/>
    <n v="23"/>
    <x v="3"/>
    <x v="1"/>
  </r>
  <r>
    <s v="ID93"/>
    <s v="Mr. Nicholas"/>
    <n v="50.58"/>
    <n v="5.12"/>
    <s v="No"/>
    <x v="0"/>
    <x v="0"/>
    <x v="1"/>
    <x v="0"/>
    <x v="0"/>
    <x v="2"/>
    <d v="1972-06-10T00:00:00"/>
    <n v="40817.85"/>
    <x v="0"/>
    <x v="0"/>
    <x v="3"/>
    <n v="50"/>
    <x v="1"/>
    <x v="1"/>
  </r>
  <r>
    <s v="ID94"/>
    <s v="Mr. David"/>
    <n v="30.495000000000001"/>
    <n v="4.57"/>
    <s v="Yes"/>
    <x v="0"/>
    <x v="0"/>
    <x v="0"/>
    <x v="0"/>
    <x v="0"/>
    <x v="2"/>
    <d v="1976-12-26T00:00:00"/>
    <n v="40720.550000000003"/>
    <x v="0"/>
    <x v="0"/>
    <x v="1"/>
    <n v="46"/>
    <x v="1"/>
    <x v="1"/>
  </r>
  <r>
    <s v="ID95"/>
    <s v="Ms. Natalie"/>
    <n v="48.31"/>
    <n v="9.58"/>
    <s v="Yes"/>
    <x v="0"/>
    <x v="0"/>
    <x v="1"/>
    <x v="0"/>
    <x v="0"/>
    <x v="0"/>
    <d v="1970-09-25T00:00:00"/>
    <n v="40692.910000000003"/>
    <x v="0"/>
    <x v="1"/>
    <x v="3"/>
    <n v="52"/>
    <x v="0"/>
    <x v="0"/>
  </r>
  <r>
    <s v="ID96"/>
    <s v="Mr. Thomas"/>
    <n v="48.99"/>
    <n v="9.7799999999999994"/>
    <s v="Yes"/>
    <x v="0"/>
    <x v="0"/>
    <x v="3"/>
    <x v="0"/>
    <x v="0"/>
    <x v="0"/>
    <d v="1975-07-10T00:00:00"/>
    <n v="40590.550000000003"/>
    <x v="0"/>
    <x v="0"/>
    <x v="1"/>
    <n v="47"/>
    <x v="1"/>
    <x v="0"/>
  </r>
  <r>
    <s v="ID97"/>
    <s v="Ms. Pamela"/>
    <n v="38.39"/>
    <n v="4.1100000000000003"/>
    <s v="Yes"/>
    <x v="0"/>
    <x v="0"/>
    <x v="0"/>
    <x v="0"/>
    <x v="0"/>
    <x v="2"/>
    <d v="1985-11-03T00:00:00"/>
    <n v="40419.019999999997"/>
    <x v="0"/>
    <x v="2"/>
    <x v="0"/>
    <n v="37"/>
    <x v="2"/>
    <x v="1"/>
  </r>
  <r>
    <s v="ID98"/>
    <s v="Ms. Jessica"/>
    <n v="44.34"/>
    <n v="4.0199999999999996"/>
    <s v="Yes"/>
    <x v="0"/>
    <x v="0"/>
    <x v="1"/>
    <x v="0"/>
    <x v="0"/>
    <x v="2"/>
    <d v="1966-08-12T00:00:00"/>
    <n v="40373.74"/>
    <x v="0"/>
    <x v="0"/>
    <x v="3"/>
    <n v="56"/>
    <x v="0"/>
    <x v="1"/>
  </r>
  <r>
    <s v="ID99"/>
    <s v="Mr. Ron"/>
    <n v="41.51"/>
    <n v="6.92"/>
    <s v="No"/>
    <x v="0"/>
    <x v="0"/>
    <x v="0"/>
    <x v="0"/>
    <x v="0"/>
    <x v="0"/>
    <d v="1962-09-04T00:00:00"/>
    <n v="40309.93"/>
    <x v="0"/>
    <x v="0"/>
    <x v="3"/>
    <n v="60"/>
    <x v="0"/>
    <x v="0"/>
  </r>
  <r>
    <s v="ID100"/>
    <s v="Mr. Daniel"/>
    <n v="48.2"/>
    <n v="4.84"/>
    <s v="No"/>
    <x v="0"/>
    <x v="0"/>
    <x v="0"/>
    <x v="0"/>
    <x v="0"/>
    <x v="2"/>
    <d v="1977-06-27T00:00:00"/>
    <n v="40284.379999999997"/>
    <x v="0"/>
    <x v="0"/>
    <x v="1"/>
    <n v="45"/>
    <x v="1"/>
    <x v="1"/>
  </r>
  <r>
    <s v="ID101"/>
    <s v="Mr. Brian"/>
    <n v="35.75"/>
    <n v="8"/>
    <s v="Yes"/>
    <x v="0"/>
    <x v="0"/>
    <x v="0"/>
    <x v="0"/>
    <x v="0"/>
    <x v="0"/>
    <d v="1981-10-04T00:00:00"/>
    <n v="40273.65"/>
    <x v="0"/>
    <x v="0"/>
    <x v="0"/>
    <n v="41"/>
    <x v="1"/>
    <x v="0"/>
  </r>
  <r>
    <s v="ID102"/>
    <s v="Ms. Sari"/>
    <n v="53.81"/>
    <n v="8.77"/>
    <s v="Yes"/>
    <x v="0"/>
    <x v="0"/>
    <x v="0"/>
    <x v="0"/>
    <x v="0"/>
    <x v="0"/>
    <d v="1981-07-28T00:00:00"/>
    <n v="40208.559999999998"/>
    <x v="0"/>
    <x v="2"/>
    <x v="3"/>
    <n v="41"/>
    <x v="1"/>
    <x v="0"/>
  </r>
  <r>
    <s v="ID103"/>
    <s v="Mr. Robert"/>
    <n v="49.48"/>
    <n v="4.96"/>
    <s v="No"/>
    <x v="0"/>
    <x v="1"/>
    <x v="3"/>
    <x v="0"/>
    <x v="0"/>
    <x v="2"/>
    <d v="1979-08-18T00:00:00"/>
    <n v="40204.83"/>
    <x v="0"/>
    <x v="0"/>
    <x v="1"/>
    <n v="43"/>
    <x v="1"/>
    <x v="1"/>
  </r>
  <r>
    <s v="ID104"/>
    <s v="Mr. Ricardo"/>
    <n v="34.1"/>
    <n v="4.43"/>
    <s v="Yes"/>
    <x v="0"/>
    <x v="0"/>
    <x v="0"/>
    <x v="0"/>
    <x v="0"/>
    <x v="2"/>
    <d v="1985-10-21T00:00:00"/>
    <n v="40182.25"/>
    <x v="0"/>
    <x v="2"/>
    <x v="3"/>
    <n v="37"/>
    <x v="2"/>
    <x v="1"/>
  </r>
  <r>
    <s v="ID105"/>
    <s v="Mr. Gedion"/>
    <n v="35.299999999999997"/>
    <n v="5.82"/>
    <s v="Yes"/>
    <x v="0"/>
    <x v="1"/>
    <x v="3"/>
    <x v="0"/>
    <x v="0"/>
    <x v="1"/>
    <d v="1983-10-14T00:00:00"/>
    <n v="40103.89"/>
    <x v="0"/>
    <x v="2"/>
    <x v="3"/>
    <n v="39"/>
    <x v="2"/>
    <x v="0"/>
  </r>
  <r>
    <s v="ID106"/>
    <s v="Mr. Mark"/>
    <n v="43.83"/>
    <n v="6.03"/>
    <s v="Yes"/>
    <x v="0"/>
    <x v="0"/>
    <x v="1"/>
    <x v="0"/>
    <x v="0"/>
    <x v="1"/>
    <d v="1966-08-12T00:00:00"/>
    <n v="40069.440000000002"/>
    <x v="0"/>
    <x v="0"/>
    <x v="3"/>
    <n v="56"/>
    <x v="0"/>
    <x v="0"/>
  </r>
  <r>
    <s v="ID107"/>
    <s v="Mr. Gamini"/>
    <n v="50.07"/>
    <n v="9.27"/>
    <s v="No"/>
    <x v="0"/>
    <x v="0"/>
    <x v="0"/>
    <x v="0"/>
    <x v="0"/>
    <x v="0"/>
    <d v="1978-12-20T00:00:00"/>
    <n v="40054.730000000003"/>
    <x v="0"/>
    <x v="0"/>
    <x v="3"/>
    <n v="44"/>
    <x v="1"/>
    <x v="0"/>
  </r>
  <r>
    <s v="ID108"/>
    <s v="Ms. Emily"/>
    <n v="32.774999999999999"/>
    <n v="5.53"/>
    <s v="No"/>
    <x v="0"/>
    <x v="0"/>
    <x v="0"/>
    <x v="0"/>
    <x v="0"/>
    <x v="2"/>
    <d v="1982-12-25T00:00:00"/>
    <n v="40003.33"/>
    <x v="0"/>
    <x v="1"/>
    <x v="1"/>
    <n v="40"/>
    <x v="2"/>
    <x v="1"/>
  </r>
  <r>
    <s v="ID109"/>
    <s v="Ms. Amanda"/>
    <n v="34.104999999999997"/>
    <n v="5.07"/>
    <s v="No"/>
    <x v="0"/>
    <x v="0"/>
    <x v="3"/>
    <x v="0"/>
    <x v="0"/>
    <x v="2"/>
    <d v="1987-08-08T00:00:00"/>
    <n v="39983.43"/>
    <x v="1"/>
    <x v="0"/>
    <x v="1"/>
    <n v="35"/>
    <x v="2"/>
    <x v="1"/>
  </r>
  <r>
    <s v="ID110"/>
    <s v="Mr. Nicholas"/>
    <n v="48.93"/>
    <n v="11.17"/>
    <s v="Yes"/>
    <x v="0"/>
    <x v="0"/>
    <x v="3"/>
    <x v="0"/>
    <x v="0"/>
    <x v="0"/>
    <d v="1975-12-02T00:00:00"/>
    <n v="39963.120000000003"/>
    <x v="1"/>
    <x v="2"/>
    <x v="3"/>
    <n v="47"/>
    <x v="1"/>
    <x v="0"/>
  </r>
  <r>
    <s v="ID111"/>
    <s v="Mr. Knox"/>
    <n v="37.07"/>
    <n v="6.14"/>
    <s v="Yes"/>
    <x v="0"/>
    <x v="0"/>
    <x v="0"/>
    <x v="0"/>
    <x v="0"/>
    <x v="1"/>
    <d v="1985-08-22T00:00:00"/>
    <n v="39871.699999999997"/>
    <x v="0"/>
    <x v="2"/>
    <x v="0"/>
    <n v="37"/>
    <x v="2"/>
    <x v="0"/>
  </r>
  <r>
    <s v="ID112"/>
    <s v="Ms. Yianna"/>
    <n v="51.51"/>
    <n v="6.26"/>
    <s v="Yes"/>
    <x v="0"/>
    <x v="1"/>
    <x v="3"/>
    <x v="0"/>
    <x v="0"/>
    <x v="1"/>
    <d v="1983-06-01T00:00:00"/>
    <n v="39865.699999999997"/>
    <x v="1"/>
    <x v="2"/>
    <x v="3"/>
    <n v="40"/>
    <x v="2"/>
    <x v="0"/>
  </r>
  <r>
    <s v="ID113"/>
    <s v="Ms. Roberta"/>
    <n v="34.799999999999997"/>
    <n v="4.72"/>
    <s v="Yes"/>
    <x v="0"/>
    <x v="0"/>
    <x v="0"/>
    <x v="0"/>
    <x v="0"/>
    <x v="2"/>
    <d v="1985-07-17T00:00:00"/>
    <n v="39836.519999999997"/>
    <x v="1"/>
    <x v="1"/>
    <x v="3"/>
    <n v="37"/>
    <x v="2"/>
    <x v="1"/>
  </r>
  <r>
    <s v="ID114"/>
    <s v="Mr. Benjamin"/>
    <n v="36.67"/>
    <n v="5.18"/>
    <s v="No"/>
    <x v="0"/>
    <x v="0"/>
    <x v="3"/>
    <x v="0"/>
    <x v="0"/>
    <x v="2"/>
    <d v="1987-07-24T00:00:00"/>
    <n v="39774.28"/>
    <x v="0"/>
    <x v="1"/>
    <x v="7"/>
    <n v="35"/>
    <x v="2"/>
    <x v="1"/>
  </r>
  <r>
    <s v="ID115"/>
    <s v="Mr. Craig"/>
    <n v="30.9"/>
    <n v="9.4"/>
    <s v="No"/>
    <x v="0"/>
    <x v="0"/>
    <x v="1"/>
    <x v="0"/>
    <x v="0"/>
    <x v="0"/>
    <d v="1973-12-17T00:00:00"/>
    <n v="39727.61"/>
    <x v="0"/>
    <x v="2"/>
    <x v="3"/>
    <n v="49"/>
    <x v="1"/>
    <x v="0"/>
  </r>
  <r>
    <s v="ID116"/>
    <s v="Ms. Ann"/>
    <n v="30.495000000000001"/>
    <n v="6.29"/>
    <s v="No"/>
    <x v="0"/>
    <x v="0"/>
    <x v="0"/>
    <x v="0"/>
    <x v="0"/>
    <x v="1"/>
    <d v="1977-08-12T00:00:00"/>
    <n v="39725.519999999997"/>
    <x v="1"/>
    <x v="1"/>
    <x v="1"/>
    <n v="45"/>
    <x v="1"/>
    <x v="0"/>
  </r>
  <r>
    <s v="ID117"/>
    <s v="Mr. Jamie"/>
    <n v="44.88"/>
    <n v="6.04"/>
    <s v="No"/>
    <x v="0"/>
    <x v="1"/>
    <x v="3"/>
    <x v="0"/>
    <x v="0"/>
    <x v="1"/>
    <d v="2003-07-16T00:00:00"/>
    <n v="39722.75"/>
    <x v="0"/>
    <x v="1"/>
    <x v="0"/>
    <n v="19"/>
    <x v="5"/>
    <x v="0"/>
  </r>
  <r>
    <s v="ID118"/>
    <s v="Mr. John"/>
    <n v="44.32"/>
    <n v="10.55"/>
    <s v="No"/>
    <x v="0"/>
    <x v="0"/>
    <x v="0"/>
    <x v="0"/>
    <x v="0"/>
    <x v="0"/>
    <d v="1968-09-29T00:00:00"/>
    <n v="39721.93"/>
    <x v="1"/>
    <x v="2"/>
    <x v="3"/>
    <n v="54"/>
    <x v="0"/>
    <x v="0"/>
  </r>
  <r>
    <s v="ID119"/>
    <s v="Mr. Charlie"/>
    <n v="46.39"/>
    <n v="5.09"/>
    <s v="No"/>
    <x v="0"/>
    <x v="0"/>
    <x v="0"/>
    <x v="0"/>
    <x v="0"/>
    <x v="2"/>
    <d v="1977-12-17T00:00:00"/>
    <n v="39670.44"/>
    <x v="1"/>
    <x v="1"/>
    <x v="1"/>
    <n v="45"/>
    <x v="1"/>
    <x v="1"/>
  </r>
  <r>
    <s v="ID120"/>
    <s v="Mr. Meb"/>
    <n v="42.13"/>
    <n v="5.2"/>
    <s v="Yes"/>
    <x v="0"/>
    <x v="0"/>
    <x v="3"/>
    <x v="0"/>
    <x v="0"/>
    <x v="2"/>
    <d v="1995-08-07T00:00:00"/>
    <n v="39611.760000000002"/>
    <x v="0"/>
    <x v="0"/>
    <x v="0"/>
    <n v="27"/>
    <x v="3"/>
    <x v="1"/>
  </r>
  <r>
    <s v="ID121"/>
    <s v="Mr. Aaqib"/>
    <n v="30.78"/>
    <n v="8.4499999999999993"/>
    <s v="Yes"/>
    <x v="0"/>
    <x v="0"/>
    <x v="0"/>
    <x v="0"/>
    <x v="0"/>
    <x v="0"/>
    <d v="1981-07-05T00:00:00"/>
    <n v="39597.410000000003"/>
    <x v="0"/>
    <x v="2"/>
    <x v="6"/>
    <n v="41"/>
    <x v="1"/>
    <x v="0"/>
  </r>
  <r>
    <s v="ID122"/>
    <s v="Mr. Craig"/>
    <n v="31.35"/>
    <n v="9.5399999999999991"/>
    <s v="No"/>
    <x v="0"/>
    <x v="0"/>
    <x v="0"/>
    <x v="0"/>
    <x v="0"/>
    <x v="0"/>
    <d v="1978-07-12T00:00:00"/>
    <n v="39556.49"/>
    <x v="0"/>
    <x v="2"/>
    <x v="5"/>
    <n v="44"/>
    <x v="1"/>
    <x v="0"/>
  </r>
  <r>
    <s v="ID123"/>
    <s v="Ms. Meredith"/>
    <n v="41.46"/>
    <n v="4.99"/>
    <s v="Yes"/>
    <x v="0"/>
    <x v="0"/>
    <x v="1"/>
    <x v="0"/>
    <x v="0"/>
    <x v="2"/>
    <d v="1966-06-24T00:00:00"/>
    <n v="39396.86"/>
    <x v="1"/>
    <x v="2"/>
    <x v="3"/>
    <n v="56"/>
    <x v="0"/>
    <x v="1"/>
  </r>
  <r>
    <s v="ID124"/>
    <s v="Mr. Doug"/>
    <n v="48"/>
    <n v="10.54"/>
    <s v="No"/>
    <x v="0"/>
    <x v="0"/>
    <x v="0"/>
    <x v="0"/>
    <x v="0"/>
    <x v="0"/>
    <d v="1978-08-05T00:00:00"/>
    <n v="39352.6"/>
    <x v="1"/>
    <x v="0"/>
    <x v="3"/>
    <n v="44"/>
    <x v="1"/>
    <x v="0"/>
  </r>
  <r>
    <s v="ID125"/>
    <s v="Ms. Elizabeth"/>
    <n v="49.13"/>
    <n v="4.54"/>
    <s v="No"/>
    <x v="0"/>
    <x v="0"/>
    <x v="0"/>
    <x v="0"/>
    <x v="0"/>
    <x v="2"/>
    <d v="1982-08-16T00:00:00"/>
    <n v="39315.279999999999"/>
    <x v="1"/>
    <x v="0"/>
    <x v="3"/>
    <n v="40"/>
    <x v="2"/>
    <x v="1"/>
  </r>
  <r>
    <s v="ID126"/>
    <s v="Mr. Matthew"/>
    <n v="37.799999999999997"/>
    <n v="6.29"/>
    <s v="No"/>
    <x v="0"/>
    <x v="0"/>
    <x v="3"/>
    <x v="0"/>
    <x v="0"/>
    <x v="1"/>
    <d v="1992-11-30T00:00:00"/>
    <n v="39241.440000000002"/>
    <x v="0"/>
    <x v="0"/>
    <x v="3"/>
    <n v="30"/>
    <x v="3"/>
    <x v="0"/>
  </r>
  <r>
    <s v="ID127"/>
    <s v="Mr. Guillermo"/>
    <n v="38.299999999999997"/>
    <n v="9.51"/>
    <s v="No"/>
    <x v="0"/>
    <x v="0"/>
    <x v="0"/>
    <x v="0"/>
    <x v="0"/>
    <x v="0"/>
    <d v="1962-07-07T00:00:00"/>
    <n v="39221.120000000003"/>
    <x v="1"/>
    <x v="1"/>
    <x v="3"/>
    <n v="60"/>
    <x v="0"/>
    <x v="0"/>
  </r>
  <r>
    <s v="ID128"/>
    <s v="Mr. Ryan"/>
    <n v="32.774999999999999"/>
    <n v="4.72"/>
    <s v="No"/>
    <x v="0"/>
    <x v="0"/>
    <x v="0"/>
    <x v="0"/>
    <x v="0"/>
    <x v="2"/>
    <d v="1982-08-04T00:00:00"/>
    <n v="39125.33"/>
    <x v="0"/>
    <x v="1"/>
    <x v="4"/>
    <n v="40"/>
    <x v="2"/>
    <x v="1"/>
  </r>
  <r>
    <s v="ID129"/>
    <s v="Mr. Dane"/>
    <n v="34.200000000000003"/>
    <n v="5.91"/>
    <s v="Yes"/>
    <x v="0"/>
    <x v="0"/>
    <x v="0"/>
    <x v="0"/>
    <x v="0"/>
    <x v="1"/>
    <d v="1985-09-20T00:00:00"/>
    <n v="39047.29"/>
    <x v="0"/>
    <x v="0"/>
    <x v="6"/>
    <n v="37"/>
    <x v="2"/>
    <x v="0"/>
  </r>
  <r>
    <s v="ID130"/>
    <s v="Mr. Jonas"/>
    <n v="30.2"/>
    <n v="9.58"/>
    <s v="No"/>
    <x v="0"/>
    <x v="0"/>
    <x v="0"/>
    <x v="0"/>
    <x v="0"/>
    <x v="0"/>
    <d v="1978-10-12T00:00:00"/>
    <n v="38998.550000000003"/>
    <x v="0"/>
    <x v="1"/>
    <x v="3"/>
    <n v="44"/>
    <x v="1"/>
    <x v="0"/>
  </r>
  <r>
    <s v="ID131"/>
    <s v="Mr. George"/>
    <n v="48.32"/>
    <n v="5.77"/>
    <s v="No"/>
    <x v="0"/>
    <x v="0"/>
    <x v="0"/>
    <x v="0"/>
    <x v="0"/>
    <x v="1"/>
    <d v="1980-09-24T00:00:00"/>
    <n v="38947.43"/>
    <x v="1"/>
    <x v="0"/>
    <x v="3"/>
    <n v="42"/>
    <x v="1"/>
    <x v="0"/>
  </r>
  <r>
    <s v="ID132"/>
    <s v="Ms. Sara"/>
    <n v="44.86"/>
    <n v="4.38"/>
    <s v="Yes"/>
    <x v="0"/>
    <x v="0"/>
    <x v="0"/>
    <x v="0"/>
    <x v="0"/>
    <x v="2"/>
    <d v="1976-12-15T00:00:00"/>
    <n v="38932.559999999998"/>
    <x v="1"/>
    <x v="0"/>
    <x v="3"/>
    <n v="46"/>
    <x v="1"/>
    <x v="1"/>
  </r>
  <r>
    <s v="ID133"/>
    <s v="Mr. Nick"/>
    <n v="52.15"/>
    <n v="5.65"/>
    <s v="No"/>
    <x v="0"/>
    <x v="0"/>
    <x v="3"/>
    <x v="0"/>
    <x v="0"/>
    <x v="2"/>
    <d v="1987-06-16T00:00:00"/>
    <n v="38924.04"/>
    <x v="1"/>
    <x v="2"/>
    <x v="3"/>
    <n v="35"/>
    <x v="2"/>
    <x v="1"/>
  </r>
  <r>
    <s v="ID134"/>
    <s v="Mr. Timothy"/>
    <n v="41.12"/>
    <n v="7.54"/>
    <s v="Yes"/>
    <x v="0"/>
    <x v="0"/>
    <x v="0"/>
    <x v="0"/>
    <x v="0"/>
    <x v="0"/>
    <d v="1967-07-30T00:00:00"/>
    <n v="38893.360000000001"/>
    <x v="0"/>
    <x v="2"/>
    <x v="3"/>
    <n v="55"/>
    <x v="0"/>
    <x v="0"/>
  </r>
  <r>
    <s v="ID135"/>
    <s v="Ms. Becky"/>
    <n v="38.39"/>
    <n v="5.1100000000000003"/>
    <s v="Yes"/>
    <x v="0"/>
    <x v="0"/>
    <x v="3"/>
    <x v="0"/>
    <x v="0"/>
    <x v="2"/>
    <d v="1964-06-06T00:00:00"/>
    <n v="38869.25"/>
    <x v="1"/>
    <x v="2"/>
    <x v="3"/>
    <n v="59"/>
    <x v="0"/>
    <x v="1"/>
  </r>
  <r>
    <s v="ID136"/>
    <s v="Ms. Steph"/>
    <n v="46.85"/>
    <n v="4.25"/>
    <s v="No"/>
    <x v="0"/>
    <x v="1"/>
    <x v="3"/>
    <x v="0"/>
    <x v="0"/>
    <x v="2"/>
    <d v="1979-12-03T00:00:00"/>
    <n v="38836.980000000003"/>
    <x v="1"/>
    <x v="1"/>
    <x v="3"/>
    <n v="43"/>
    <x v="1"/>
    <x v="1"/>
  </r>
  <r>
    <s v="ID137"/>
    <s v="Ms. Kristine"/>
    <n v="42.24"/>
    <n v="5.55"/>
    <s v="No"/>
    <x v="1"/>
    <x v="0"/>
    <x v="3"/>
    <x v="0"/>
    <x v="0"/>
    <x v="2"/>
    <d v="2004-12-05T00:00:00"/>
    <n v="38792.69"/>
    <x v="1"/>
    <x v="2"/>
    <x v="0"/>
    <n v="18"/>
    <x v="5"/>
    <x v="1"/>
  </r>
  <r>
    <s v="ID138"/>
    <s v="Mr. Taylor"/>
    <n v="34.39"/>
    <n v="5.78"/>
    <s v="No"/>
    <x v="0"/>
    <x v="0"/>
    <x v="0"/>
    <x v="0"/>
    <x v="0"/>
    <x v="1"/>
    <d v="1991-11-08T00:00:00"/>
    <n v="38746.36"/>
    <x v="0"/>
    <x v="2"/>
    <x v="1"/>
    <n v="31"/>
    <x v="2"/>
    <x v="0"/>
  </r>
  <r>
    <s v="ID139"/>
    <s v="Mr. William"/>
    <n v="42.89"/>
    <n v="5.28"/>
    <s v="Yes"/>
    <x v="0"/>
    <x v="0"/>
    <x v="0"/>
    <x v="0"/>
    <x v="0"/>
    <x v="2"/>
    <d v="1976-06-15T00:00:00"/>
    <n v="38740.120000000003"/>
    <x v="1"/>
    <x v="2"/>
    <x v="1"/>
    <n v="46"/>
    <x v="1"/>
    <x v="1"/>
  </r>
  <r>
    <s v="ID140"/>
    <s v="Mr. Sage"/>
    <n v="36.299999999999997"/>
    <n v="5.39"/>
    <s v="No"/>
    <x v="0"/>
    <x v="0"/>
    <x v="0"/>
    <x v="0"/>
    <x v="0"/>
    <x v="2"/>
    <d v="1991-11-02T00:00:00"/>
    <n v="38711"/>
    <x v="1"/>
    <x v="2"/>
    <x v="3"/>
    <n v="31"/>
    <x v="2"/>
    <x v="1"/>
  </r>
  <r>
    <s v="ID141"/>
    <s v="Mr. Cole"/>
    <n v="35.200000000000003"/>
    <n v="8.01"/>
    <s v="Yes"/>
    <x v="0"/>
    <x v="0"/>
    <x v="3"/>
    <x v="0"/>
    <x v="0"/>
    <x v="0"/>
    <d v="1986-07-20T00:00:00"/>
    <n v="38709.18"/>
    <x v="0"/>
    <x v="0"/>
    <x v="0"/>
    <n v="36"/>
    <x v="2"/>
    <x v="0"/>
  </r>
  <r>
    <s v="ID142"/>
    <s v="Mr. Jesse"/>
    <n v="53.62"/>
    <n v="5.21"/>
    <s v="No"/>
    <x v="0"/>
    <x v="0"/>
    <x v="0"/>
    <x v="0"/>
    <x v="0"/>
    <x v="2"/>
    <d v="1990-07-13T00:00:00"/>
    <n v="38652.089999999997"/>
    <x v="1"/>
    <x v="2"/>
    <x v="3"/>
    <n v="32"/>
    <x v="2"/>
    <x v="1"/>
  </r>
  <r>
    <s v="ID143"/>
    <s v="Ms. Tammi"/>
    <n v="36.67"/>
    <n v="6.27"/>
    <s v="No"/>
    <x v="0"/>
    <x v="0"/>
    <x v="0"/>
    <x v="0"/>
    <x v="0"/>
    <x v="1"/>
    <d v="1999-11-12T00:00:00"/>
    <n v="38511.629999999997"/>
    <x v="1"/>
    <x v="2"/>
    <x v="2"/>
    <n v="23"/>
    <x v="3"/>
    <x v="0"/>
  </r>
  <r>
    <s v="ID144"/>
    <s v="Mr. Matthew"/>
    <n v="33.4"/>
    <n v="10.73"/>
    <s v="Yes"/>
    <x v="0"/>
    <x v="0"/>
    <x v="3"/>
    <x v="0"/>
    <x v="0"/>
    <x v="0"/>
    <d v="1986-06-21T00:00:00"/>
    <n v="38415.47"/>
    <x v="0"/>
    <x v="2"/>
    <x v="3"/>
    <n v="36"/>
    <x v="2"/>
    <x v="0"/>
  </r>
  <r>
    <s v="ID145"/>
    <s v="Mr. Eric"/>
    <n v="42.71"/>
    <n v="10.52"/>
    <s v="No"/>
    <x v="0"/>
    <x v="0"/>
    <x v="0"/>
    <x v="0"/>
    <x v="0"/>
    <x v="0"/>
    <d v="1971-12-23T00:00:00"/>
    <n v="38405.26"/>
    <x v="1"/>
    <x v="1"/>
    <x v="3"/>
    <n v="51"/>
    <x v="0"/>
    <x v="0"/>
  </r>
  <r>
    <s v="ID146"/>
    <s v="Ms. Valeria"/>
    <n v="41.52"/>
    <n v="11.82"/>
    <s v="Yes"/>
    <x v="0"/>
    <x v="0"/>
    <x v="1"/>
    <x v="0"/>
    <x v="0"/>
    <x v="0"/>
    <d v="1970-08-22T00:00:00"/>
    <n v="38389.79"/>
    <x v="1"/>
    <x v="0"/>
    <x v="3"/>
    <n v="52"/>
    <x v="0"/>
    <x v="0"/>
  </r>
  <r>
    <s v="ID147"/>
    <s v="Mr. Michael"/>
    <n v="39.4"/>
    <n v="6.76"/>
    <s v="No"/>
    <x v="0"/>
    <x v="0"/>
    <x v="0"/>
    <x v="0"/>
    <x v="0"/>
    <x v="0"/>
    <d v="2002-09-17T00:00:00"/>
    <n v="38344.57"/>
    <x v="0"/>
    <x v="0"/>
    <x v="3"/>
    <n v="20"/>
    <x v="5"/>
    <x v="0"/>
  </r>
  <r>
    <s v="ID148"/>
    <s v="Mr. Rami"/>
    <n v="46.45"/>
    <n v="5.62"/>
    <s v="No"/>
    <x v="0"/>
    <x v="0"/>
    <x v="0"/>
    <x v="0"/>
    <x v="0"/>
    <x v="2"/>
    <d v="1980-06-12T00:00:00"/>
    <n v="38313.129999999997"/>
    <x v="0"/>
    <x v="0"/>
    <x v="3"/>
    <n v="42"/>
    <x v="1"/>
    <x v="1"/>
  </r>
  <r>
    <s v="ID149"/>
    <s v="Mr. Denis"/>
    <n v="35.75"/>
    <n v="4.1900000000000004"/>
    <s v="No"/>
    <x v="0"/>
    <x v="0"/>
    <x v="0"/>
    <x v="0"/>
    <x v="0"/>
    <x v="2"/>
    <d v="1989-10-30T00:00:00"/>
    <n v="38282.75"/>
    <x v="0"/>
    <x v="2"/>
    <x v="0"/>
    <n v="33"/>
    <x v="2"/>
    <x v="1"/>
  </r>
  <r>
    <s v="ID150"/>
    <s v="Mr. Brian"/>
    <n v="26.07"/>
    <n v="5.32"/>
    <s v="No"/>
    <x v="0"/>
    <x v="0"/>
    <x v="0"/>
    <x v="0"/>
    <x v="1"/>
    <x v="2"/>
    <d v="1980-08-16T00:00:00"/>
    <n v="38245.589999999997"/>
    <x v="0"/>
    <x v="2"/>
    <x v="0"/>
    <n v="42"/>
    <x v="1"/>
    <x v="1"/>
  </r>
  <r>
    <s v="ID151"/>
    <s v="Ms. Bonnie"/>
    <n v="36.54"/>
    <n v="4.46"/>
    <s v="Yes"/>
    <x v="0"/>
    <x v="0"/>
    <x v="3"/>
    <x v="0"/>
    <x v="0"/>
    <x v="2"/>
    <d v="1964-06-16T00:00:00"/>
    <n v="38241.74"/>
    <x v="1"/>
    <x v="0"/>
    <x v="3"/>
    <n v="58"/>
    <x v="0"/>
    <x v="1"/>
  </r>
  <r>
    <s v="ID152"/>
    <s v="Mr. Michael"/>
    <n v="51.64"/>
    <n v="5.65"/>
    <s v="No"/>
    <x v="0"/>
    <x v="0"/>
    <x v="0"/>
    <x v="0"/>
    <x v="0"/>
    <x v="2"/>
    <d v="1989-09-08T00:00:00"/>
    <n v="38237.339999999997"/>
    <x v="1"/>
    <x v="0"/>
    <x v="3"/>
    <n v="33"/>
    <x v="2"/>
    <x v="1"/>
  </r>
  <r>
    <s v="ID153"/>
    <s v="Mr. Paul"/>
    <n v="42.83"/>
    <n v="6.04"/>
    <s v="No"/>
    <x v="0"/>
    <x v="0"/>
    <x v="1"/>
    <x v="0"/>
    <x v="0"/>
    <x v="1"/>
    <d v="1972-11-19T00:00:00"/>
    <n v="38189.1"/>
    <x v="1"/>
    <x v="2"/>
    <x v="3"/>
    <n v="50"/>
    <x v="1"/>
    <x v="0"/>
  </r>
  <r>
    <s v="ID154"/>
    <s v="Mr. Michael"/>
    <n v="40.15"/>
    <n v="5.76"/>
    <s v="No"/>
    <x v="0"/>
    <x v="0"/>
    <x v="3"/>
    <x v="0"/>
    <x v="0"/>
    <x v="1"/>
    <d v="1998-07-29T00:00:00"/>
    <n v="38126.25"/>
    <x v="0"/>
    <x v="0"/>
    <x v="0"/>
    <n v="24"/>
    <x v="3"/>
    <x v="0"/>
  </r>
  <r>
    <s v="ID155"/>
    <s v="Mr. Samuel"/>
    <n v="27.8"/>
    <n v="4.3600000000000003"/>
    <s v="No"/>
    <x v="0"/>
    <x v="1"/>
    <x v="3"/>
    <x v="0"/>
    <x v="1"/>
    <x v="2"/>
    <d v="1979-09-09T00:00:00"/>
    <n v="37829.72"/>
    <x v="0"/>
    <x v="2"/>
    <x v="3"/>
    <n v="43"/>
    <x v="1"/>
    <x v="1"/>
  </r>
  <r>
    <s v="ID156"/>
    <s v="Mr. Matthew"/>
    <n v="45.81"/>
    <n v="4.76"/>
    <s v="Yes"/>
    <x v="0"/>
    <x v="1"/>
    <x v="3"/>
    <x v="0"/>
    <x v="0"/>
    <x v="2"/>
    <d v="1983-07-26T00:00:00"/>
    <n v="37800.980000000003"/>
    <x v="1"/>
    <x v="2"/>
    <x v="3"/>
    <n v="39"/>
    <x v="2"/>
    <x v="1"/>
  </r>
  <r>
    <s v="ID157"/>
    <s v="Mr. Daniel"/>
    <n v="34.43"/>
    <n v="10.82"/>
    <s v="Yes"/>
    <x v="0"/>
    <x v="0"/>
    <x v="3"/>
    <x v="0"/>
    <x v="0"/>
    <x v="0"/>
    <d v="1986-08-15T00:00:00"/>
    <n v="37742.58"/>
    <x v="0"/>
    <x v="1"/>
    <x v="0"/>
    <n v="36"/>
    <x v="2"/>
    <x v="0"/>
  </r>
  <r>
    <s v="ID158"/>
    <s v="Ms. Syndy"/>
    <n v="41.33"/>
    <n v="4.01"/>
    <s v="Yes"/>
    <x v="0"/>
    <x v="0"/>
    <x v="0"/>
    <x v="0"/>
    <x v="0"/>
    <x v="2"/>
    <d v="1976-09-18T00:00:00"/>
    <n v="37735.199999999997"/>
    <x v="1"/>
    <x v="2"/>
    <x v="3"/>
    <n v="46"/>
    <x v="1"/>
    <x v="1"/>
  </r>
  <r>
    <s v="ID159"/>
    <s v="Ms. Aleksandra"/>
    <n v="31.92"/>
    <n v="5.12"/>
    <s v="Yes"/>
    <x v="0"/>
    <x v="0"/>
    <x v="3"/>
    <x v="0"/>
    <x v="0"/>
    <x v="2"/>
    <d v="1988-10-10T00:00:00"/>
    <n v="37701.879999999997"/>
    <x v="1"/>
    <x v="0"/>
    <x v="8"/>
    <n v="34"/>
    <x v="2"/>
    <x v="1"/>
  </r>
  <r>
    <s v="ID160"/>
    <s v="Mr. Steeve"/>
    <n v="39.799999999999997"/>
    <n v="10.54"/>
    <s v="Yes"/>
    <x v="0"/>
    <x v="0"/>
    <x v="1"/>
    <x v="0"/>
    <x v="0"/>
    <x v="0"/>
    <d v="1970-10-28T00:00:00"/>
    <n v="37675.06"/>
    <x v="1"/>
    <x v="0"/>
    <x v="3"/>
    <n v="52"/>
    <x v="0"/>
    <x v="0"/>
  </r>
  <r>
    <s v="ID161"/>
    <s v="Mr. Richard"/>
    <n v="42.82"/>
    <n v="4.21"/>
    <s v="No"/>
    <x v="0"/>
    <x v="0"/>
    <x v="0"/>
    <x v="0"/>
    <x v="0"/>
    <x v="2"/>
    <d v="1982-06-20T00:00:00"/>
    <n v="37650.74"/>
    <x v="1"/>
    <x v="2"/>
    <x v="1"/>
    <n v="40"/>
    <x v="2"/>
    <x v="1"/>
  </r>
  <r>
    <s v="ID162"/>
    <s v="Mr. Aaron"/>
    <n v="33.630000000000003"/>
    <n v="5.42"/>
    <s v="No"/>
    <x v="0"/>
    <x v="0"/>
    <x v="0"/>
    <x v="0"/>
    <x v="0"/>
    <x v="2"/>
    <d v="1990-11-16T00:00:00"/>
    <n v="37607.53"/>
    <x v="0"/>
    <x v="2"/>
    <x v="9"/>
    <n v="32"/>
    <x v="2"/>
    <x v="1"/>
  </r>
  <r>
    <s v="ID163"/>
    <s v="Mr. Akira"/>
    <n v="37.07"/>
    <n v="4.28"/>
    <s v="No"/>
    <x v="1"/>
    <x v="0"/>
    <x v="3"/>
    <x v="0"/>
    <x v="0"/>
    <x v="2"/>
    <d v="2000-10-12T00:00:00"/>
    <n v="37484.449999999997"/>
    <x v="0"/>
    <x v="1"/>
    <x v="0"/>
    <n v="22"/>
    <x v="3"/>
    <x v="1"/>
  </r>
  <r>
    <s v="ID164"/>
    <s v="Mr. Ben"/>
    <n v="35.625"/>
    <n v="8.9"/>
    <s v="No"/>
    <x v="0"/>
    <x v="0"/>
    <x v="0"/>
    <x v="0"/>
    <x v="0"/>
    <x v="0"/>
    <d v="2002-09-27T00:00:00"/>
    <n v="37465.339999999997"/>
    <x v="0"/>
    <x v="2"/>
    <x v="1"/>
    <n v="20"/>
    <x v="5"/>
    <x v="0"/>
  </r>
  <r>
    <s v="ID165"/>
    <s v="Ms. Jana"/>
    <n v="42.69"/>
    <n v="4.8899999999999997"/>
    <s v="No"/>
    <x v="0"/>
    <x v="1"/>
    <x v="3"/>
    <x v="0"/>
    <x v="0"/>
    <x v="2"/>
    <d v="1979-08-03T00:00:00"/>
    <n v="37425.94"/>
    <x v="1"/>
    <x v="1"/>
    <x v="3"/>
    <n v="43"/>
    <x v="1"/>
    <x v="1"/>
  </r>
  <r>
    <s v="ID166"/>
    <s v="Mr. Jay"/>
    <n v="37.869999999999997"/>
    <n v="4.29"/>
    <s v="Yes"/>
    <x v="0"/>
    <x v="1"/>
    <x v="3"/>
    <x v="0"/>
    <x v="0"/>
    <x v="2"/>
    <d v="1969-10-30T00:00:00"/>
    <n v="37277.269999999997"/>
    <x v="0"/>
    <x v="0"/>
    <x v="3"/>
    <n v="53"/>
    <x v="0"/>
    <x v="1"/>
  </r>
  <r>
    <s v="ID167"/>
    <s v="Ms. Marie-Helene"/>
    <n v="40.61"/>
    <n v="8"/>
    <s v="Yes"/>
    <x v="0"/>
    <x v="0"/>
    <x v="3"/>
    <x v="0"/>
    <x v="0"/>
    <x v="0"/>
    <d v="1975-11-09T00:00:00"/>
    <n v="37272.339999999997"/>
    <x v="1"/>
    <x v="0"/>
    <x v="3"/>
    <n v="47"/>
    <x v="1"/>
    <x v="0"/>
  </r>
  <r>
    <s v="ID168"/>
    <s v="Ms. Bret"/>
    <n v="30.78"/>
    <n v="4.67"/>
    <s v="Yes"/>
    <x v="0"/>
    <x v="0"/>
    <x v="0"/>
    <x v="0"/>
    <x v="0"/>
    <x v="2"/>
    <d v="1985-11-17T00:00:00"/>
    <n v="37270.15"/>
    <x v="1"/>
    <x v="1"/>
    <x v="2"/>
    <n v="37"/>
    <x v="2"/>
    <x v="1"/>
  </r>
  <r>
    <s v="ID169"/>
    <s v="Mr. Gardner"/>
    <n v="49.49"/>
    <n v="4.5"/>
    <s v="No"/>
    <x v="0"/>
    <x v="0"/>
    <x v="0"/>
    <x v="0"/>
    <x v="0"/>
    <x v="2"/>
    <d v="1990-10-17T00:00:00"/>
    <n v="37251.22"/>
    <x v="1"/>
    <x v="2"/>
    <x v="3"/>
    <n v="32"/>
    <x v="2"/>
    <x v="1"/>
  </r>
  <r>
    <s v="ID170"/>
    <s v="Mr. Bobby"/>
    <n v="37.619999999999997"/>
    <n v="6.32"/>
    <s v="Yes"/>
    <x v="1"/>
    <x v="0"/>
    <x v="1"/>
    <x v="0"/>
    <x v="0"/>
    <x v="1"/>
    <d v="2000-09-05T00:00:00"/>
    <n v="37165.160000000003"/>
    <x v="0"/>
    <x v="0"/>
    <x v="0"/>
    <n v="22"/>
    <x v="3"/>
    <x v="0"/>
  </r>
  <r>
    <s v="ID171"/>
    <s v="Ms. Natalie"/>
    <n v="36.08"/>
    <n v="6.1"/>
    <s v="Yes"/>
    <x v="0"/>
    <x v="0"/>
    <x v="3"/>
    <x v="0"/>
    <x v="0"/>
    <x v="1"/>
    <d v="1995-10-30T00:00:00"/>
    <n v="37133.9"/>
    <x v="1"/>
    <x v="2"/>
    <x v="0"/>
    <n v="27"/>
    <x v="3"/>
    <x v="0"/>
  </r>
  <r>
    <s v="ID172"/>
    <s v="Ms. Lina"/>
    <n v="33.5"/>
    <n v="5.4"/>
    <s v="No"/>
    <x v="0"/>
    <x v="0"/>
    <x v="0"/>
    <x v="0"/>
    <x v="0"/>
    <x v="2"/>
    <d v="1989-06-10T00:00:00"/>
    <n v="37079.370000000003"/>
    <x v="1"/>
    <x v="0"/>
    <x v="3"/>
    <n v="33"/>
    <x v="2"/>
    <x v="1"/>
  </r>
  <r>
    <s v="ID173"/>
    <s v="Mr. Zebulon"/>
    <n v="47.46"/>
    <n v="6.24"/>
    <s v="Yes"/>
    <x v="0"/>
    <x v="0"/>
    <x v="3"/>
    <x v="0"/>
    <x v="0"/>
    <x v="1"/>
    <d v="1988-12-17T00:00:00"/>
    <n v="37076.370000000003"/>
    <x v="1"/>
    <x v="1"/>
    <x v="3"/>
    <n v="34"/>
    <x v="2"/>
    <x v="0"/>
  </r>
  <r>
    <s v="ID174"/>
    <s v="Ms. Amanda"/>
    <n v="49.24"/>
    <n v="4.45"/>
    <s v="No"/>
    <x v="0"/>
    <x v="0"/>
    <x v="0"/>
    <x v="0"/>
    <x v="0"/>
    <x v="2"/>
    <d v="1991-11-01T00:00:00"/>
    <n v="37040.879999999997"/>
    <x v="1"/>
    <x v="2"/>
    <x v="3"/>
    <n v="31"/>
    <x v="2"/>
    <x v="1"/>
  </r>
  <r>
    <s v="ID175"/>
    <s v="Mr. Greg"/>
    <n v="54.4"/>
    <n v="5.22"/>
    <s v="No"/>
    <x v="0"/>
    <x v="0"/>
    <x v="3"/>
    <x v="0"/>
    <x v="0"/>
    <x v="2"/>
    <d v="1992-09-13T00:00:00"/>
    <n v="36976.449999999997"/>
    <x v="1"/>
    <x v="0"/>
    <x v="3"/>
    <n v="30"/>
    <x v="3"/>
    <x v="1"/>
  </r>
  <r>
    <s v="ID176"/>
    <s v="Mr. John"/>
    <n v="35.53"/>
    <n v="4.6100000000000003"/>
    <s v="No"/>
    <x v="0"/>
    <x v="0"/>
    <x v="3"/>
    <x v="0"/>
    <x v="0"/>
    <x v="2"/>
    <d v="1992-08-25T00:00:00"/>
    <n v="36950.26"/>
    <x v="0"/>
    <x v="1"/>
    <x v="0"/>
    <n v="30"/>
    <x v="3"/>
    <x v="1"/>
  </r>
  <r>
    <s v="ID177"/>
    <s v="Ms. Kelsey"/>
    <n v="39.729999999999997"/>
    <n v="6.24"/>
    <s v="No"/>
    <x v="0"/>
    <x v="0"/>
    <x v="0"/>
    <x v="0"/>
    <x v="0"/>
    <x v="1"/>
    <d v="1977-08-13T00:00:00"/>
    <n v="36935.64"/>
    <x v="1"/>
    <x v="1"/>
    <x v="3"/>
    <n v="45"/>
    <x v="1"/>
    <x v="0"/>
  </r>
  <r>
    <s v="ID178"/>
    <s v="Ms. Bronwen"/>
    <n v="35.68"/>
    <n v="10.039999999999999"/>
    <s v="No"/>
    <x v="0"/>
    <x v="0"/>
    <x v="0"/>
    <x v="0"/>
    <x v="0"/>
    <x v="0"/>
    <d v="1968-10-22T00:00:00"/>
    <n v="36922.61"/>
    <x v="1"/>
    <x v="1"/>
    <x v="3"/>
    <n v="54"/>
    <x v="0"/>
    <x v="0"/>
  </r>
  <r>
    <s v="ID179"/>
    <s v="Ms. Manuela"/>
    <n v="48.86"/>
    <n v="6.09"/>
    <s v="No"/>
    <x v="0"/>
    <x v="0"/>
    <x v="0"/>
    <x v="0"/>
    <x v="0"/>
    <x v="1"/>
    <d v="1991-06-10T00:00:00"/>
    <n v="36911.99"/>
    <x v="1"/>
    <x v="2"/>
    <x v="3"/>
    <n v="31"/>
    <x v="2"/>
    <x v="0"/>
  </r>
  <r>
    <s v="ID180"/>
    <s v="Ms. Jennifer"/>
    <n v="34.799999999999997"/>
    <n v="11.4"/>
    <s v="Yes"/>
    <x v="0"/>
    <x v="1"/>
    <x v="3"/>
    <x v="1"/>
    <x v="0"/>
    <x v="0"/>
    <d v="1963-07-24T00:00:00"/>
    <n v="36910.61"/>
    <x v="1"/>
    <x v="2"/>
    <x v="3"/>
    <n v="59"/>
    <x v="0"/>
    <x v="0"/>
  </r>
  <r>
    <s v="ID181"/>
    <s v="Ms. Abby"/>
    <n v="32.49"/>
    <n v="4.29"/>
    <s v="No"/>
    <x v="0"/>
    <x v="1"/>
    <x v="3"/>
    <x v="0"/>
    <x v="0"/>
    <x v="2"/>
    <d v="2003-06-21T00:00:00"/>
    <n v="36898.730000000003"/>
    <x v="1"/>
    <x v="1"/>
    <x v="1"/>
    <n v="19"/>
    <x v="5"/>
    <x v="1"/>
  </r>
  <r>
    <s v="ID182"/>
    <s v="Mr. Tyler"/>
    <n v="39"/>
    <n v="5.7"/>
    <s v="No"/>
    <x v="0"/>
    <x v="0"/>
    <x v="1"/>
    <x v="0"/>
    <x v="0"/>
    <x v="1"/>
    <d v="1972-12-05T00:00:00"/>
    <n v="36889.99"/>
    <x v="0"/>
    <x v="0"/>
    <x v="3"/>
    <n v="50"/>
    <x v="1"/>
    <x v="0"/>
  </r>
  <r>
    <s v="ID183"/>
    <s v="Mr. Jeffrey"/>
    <n v="35.299999999999997"/>
    <n v="6.09"/>
    <s v="No"/>
    <x v="0"/>
    <x v="0"/>
    <x v="3"/>
    <x v="0"/>
    <x v="0"/>
    <x v="1"/>
    <d v="1992-07-04T00:00:00"/>
    <n v="36837.47"/>
    <x v="1"/>
    <x v="0"/>
    <x v="3"/>
    <n v="30"/>
    <x v="3"/>
    <x v="0"/>
  </r>
  <r>
    <s v="ID184"/>
    <s v="Mr. Matthew"/>
    <n v="33.42"/>
    <n v="10.67"/>
    <s v="No"/>
    <x v="0"/>
    <x v="0"/>
    <x v="0"/>
    <x v="0"/>
    <x v="0"/>
    <x v="0"/>
    <d v="1965-12-28T00:00:00"/>
    <n v="36795.29"/>
    <x v="1"/>
    <x v="1"/>
    <x v="3"/>
    <n v="57"/>
    <x v="0"/>
    <x v="0"/>
  </r>
  <r>
    <s v="ID185"/>
    <s v="Mr. Ryan"/>
    <n v="37.18"/>
    <n v="6.75"/>
    <s v="Yes"/>
    <x v="0"/>
    <x v="0"/>
    <x v="1"/>
    <x v="0"/>
    <x v="0"/>
    <x v="0"/>
    <d v="1970-07-14T00:00:00"/>
    <n v="36786.370000000003"/>
    <x v="0"/>
    <x v="1"/>
    <x v="3"/>
    <n v="52"/>
    <x v="0"/>
    <x v="0"/>
  </r>
  <r>
    <s v="ID186"/>
    <s v="Ms. Amy"/>
    <n v="33.33"/>
    <n v="9.26"/>
    <s v="Yes"/>
    <x v="0"/>
    <x v="0"/>
    <x v="1"/>
    <x v="1"/>
    <x v="0"/>
    <x v="0"/>
    <d v="1961-07-29T00:00:00"/>
    <n v="36580.28"/>
    <x v="1"/>
    <x v="2"/>
    <x v="0"/>
    <n v="61"/>
    <x v="4"/>
    <x v="0"/>
  </r>
  <r>
    <s v="ID187"/>
    <s v="Mr. Andrew"/>
    <n v="53.21"/>
    <n v="4.2699999999999996"/>
    <s v="No"/>
    <x v="0"/>
    <x v="0"/>
    <x v="3"/>
    <x v="0"/>
    <x v="0"/>
    <x v="2"/>
    <d v="1992-10-09T00:00:00"/>
    <n v="36572.800000000003"/>
    <x v="0"/>
    <x v="2"/>
    <x v="3"/>
    <n v="30"/>
    <x v="3"/>
    <x v="1"/>
  </r>
  <r>
    <s v="ID188"/>
    <s v="Mr. George"/>
    <n v="38.729999999999997"/>
    <n v="11.51"/>
    <s v="No"/>
    <x v="0"/>
    <x v="0"/>
    <x v="1"/>
    <x v="0"/>
    <x v="0"/>
    <x v="0"/>
    <d v="1973-08-09T00:00:00"/>
    <n v="36541.550000000003"/>
    <x v="1"/>
    <x v="0"/>
    <x v="3"/>
    <n v="49"/>
    <x v="1"/>
    <x v="0"/>
  </r>
  <r>
    <s v="ID189"/>
    <s v="Ms. Sarah"/>
    <n v="29.73"/>
    <n v="7.22"/>
    <s v="No"/>
    <x v="0"/>
    <x v="0"/>
    <x v="0"/>
    <x v="0"/>
    <x v="1"/>
    <x v="0"/>
    <d v="1962-11-19T00:00:00"/>
    <n v="36445.550000000003"/>
    <x v="1"/>
    <x v="2"/>
    <x v="3"/>
    <n v="60"/>
    <x v="0"/>
    <x v="0"/>
  </r>
  <r>
    <s v="ID190"/>
    <s v="Ms. Lara"/>
    <n v="34.700000000000003"/>
    <n v="4.37"/>
    <s v="No"/>
    <x v="0"/>
    <x v="1"/>
    <x v="3"/>
    <x v="0"/>
    <x v="0"/>
    <x v="2"/>
    <d v="2003-12-09T00:00:00"/>
    <n v="36397.58"/>
    <x v="1"/>
    <x v="0"/>
    <x v="3"/>
    <n v="19"/>
    <x v="5"/>
    <x v="1"/>
  </r>
  <r>
    <s v="ID191"/>
    <s v="Mr. Sebastien"/>
    <n v="38.28"/>
    <n v="11.56"/>
    <s v="Yes"/>
    <x v="0"/>
    <x v="0"/>
    <x v="3"/>
    <x v="0"/>
    <x v="0"/>
    <x v="0"/>
    <d v="1975-06-05T00:00:00"/>
    <n v="36350.71"/>
    <x v="0"/>
    <x v="2"/>
    <x v="3"/>
    <n v="48"/>
    <x v="1"/>
    <x v="0"/>
  </r>
  <r>
    <s v="ID192"/>
    <s v="Mr. Padraig"/>
    <n v="33.57"/>
    <n v="8.82"/>
    <s v="Yes"/>
    <x v="0"/>
    <x v="0"/>
    <x v="0"/>
    <x v="0"/>
    <x v="0"/>
    <x v="0"/>
    <d v="1967-10-18T00:00:00"/>
    <n v="36332.449999999997"/>
    <x v="0"/>
    <x v="0"/>
    <x v="3"/>
    <n v="55"/>
    <x v="0"/>
    <x v="0"/>
  </r>
  <r>
    <s v="ID193"/>
    <s v="Ms. Heather"/>
    <n v="52.06"/>
    <n v="4.6900000000000004"/>
    <s v="No"/>
    <x v="0"/>
    <x v="0"/>
    <x v="3"/>
    <x v="0"/>
    <x v="0"/>
    <x v="2"/>
    <d v="1992-06-16T00:00:00"/>
    <n v="36314.050000000003"/>
    <x v="1"/>
    <x v="2"/>
    <x v="3"/>
    <n v="30"/>
    <x v="3"/>
    <x v="1"/>
  </r>
  <r>
    <s v="ID194"/>
    <s v="Mr. Jorge"/>
    <n v="38.17"/>
    <n v="4.53"/>
    <s v="No"/>
    <x v="1"/>
    <x v="0"/>
    <x v="3"/>
    <x v="0"/>
    <x v="0"/>
    <x v="2"/>
    <d v="2004-12-25T00:00:00"/>
    <n v="36307.800000000003"/>
    <x v="0"/>
    <x v="2"/>
    <x v="0"/>
    <n v="18"/>
    <x v="5"/>
    <x v="1"/>
  </r>
  <r>
    <s v="ID195"/>
    <s v="Mr. Jack"/>
    <n v="36.954999999999998"/>
    <n v="5.84"/>
    <s v="No"/>
    <x v="0"/>
    <x v="1"/>
    <x v="3"/>
    <x v="0"/>
    <x v="0"/>
    <x v="1"/>
    <d v="2003-09-05T00:00:00"/>
    <n v="36219.410000000003"/>
    <x v="0"/>
    <x v="1"/>
    <x v="1"/>
    <n v="19"/>
    <x v="5"/>
    <x v="0"/>
  </r>
  <r>
    <s v="ID196"/>
    <s v="Mr. Felix"/>
    <n v="34.4"/>
    <n v="4.9000000000000004"/>
    <s v="No"/>
    <x v="0"/>
    <x v="1"/>
    <x v="3"/>
    <x v="0"/>
    <x v="0"/>
    <x v="2"/>
    <d v="1993-12-28T00:00:00"/>
    <n v="36197.699999999997"/>
    <x v="0"/>
    <x v="0"/>
    <x v="3"/>
    <n v="29"/>
    <x v="3"/>
    <x v="1"/>
  </r>
  <r>
    <s v="ID197"/>
    <s v="Mr. Christopher"/>
    <n v="31.73"/>
    <n v="4.3"/>
    <s v="No"/>
    <x v="0"/>
    <x v="0"/>
    <x v="0"/>
    <x v="0"/>
    <x v="0"/>
    <x v="2"/>
    <d v="1999-10-01T00:00:00"/>
    <n v="36189.1"/>
    <x v="0"/>
    <x v="0"/>
    <x v="4"/>
    <n v="23"/>
    <x v="3"/>
    <x v="1"/>
  </r>
  <r>
    <s v="ID198"/>
    <s v="Mr. Jesse"/>
    <n v="36.64"/>
    <n v="11.34"/>
    <s v="No"/>
    <x v="0"/>
    <x v="0"/>
    <x v="0"/>
    <x v="0"/>
    <x v="0"/>
    <x v="0"/>
    <d v="1974-12-06T00:00:00"/>
    <n v="36182.870000000003"/>
    <x v="1"/>
    <x v="0"/>
    <x v="1"/>
    <n v="48"/>
    <x v="1"/>
    <x v="0"/>
  </r>
  <r>
    <s v="ID199"/>
    <s v="Ms. Jill"/>
    <n v="36.85"/>
    <n v="5.88"/>
    <s v="No"/>
    <x v="1"/>
    <x v="0"/>
    <x v="3"/>
    <x v="0"/>
    <x v="0"/>
    <x v="1"/>
    <d v="2004-08-30T00:00:00"/>
    <n v="36149.480000000003"/>
    <x v="1"/>
    <x v="2"/>
    <x v="0"/>
    <n v="18"/>
    <x v="5"/>
    <x v="0"/>
  </r>
  <r>
    <s v="ID200"/>
    <s v="Mr. William"/>
    <n v="33.33"/>
    <n v="5.01"/>
    <s v="Yes"/>
    <x v="0"/>
    <x v="1"/>
    <x v="3"/>
    <x v="0"/>
    <x v="0"/>
    <x v="2"/>
    <d v="1997-06-12T00:00:00"/>
    <n v="36124.57"/>
    <x v="0"/>
    <x v="0"/>
    <x v="0"/>
    <n v="25"/>
    <x v="3"/>
    <x v="1"/>
  </r>
  <r>
    <s v="ID201"/>
    <s v="Mr. Alejandro"/>
    <n v="39.14"/>
    <n v="4.4000000000000004"/>
    <s v="No"/>
    <x v="0"/>
    <x v="1"/>
    <x v="3"/>
    <x v="0"/>
    <x v="0"/>
    <x v="2"/>
    <d v="1979-11-04T00:00:00"/>
    <n v="36090.49"/>
    <x v="1"/>
    <x v="2"/>
    <x v="3"/>
    <n v="43"/>
    <x v="1"/>
    <x v="1"/>
  </r>
  <r>
    <s v="ID202"/>
    <s v="Mr. Ian"/>
    <n v="32.9"/>
    <n v="6.26"/>
    <s v="Yes"/>
    <x v="0"/>
    <x v="0"/>
    <x v="0"/>
    <x v="0"/>
    <x v="0"/>
    <x v="1"/>
    <d v="1996-08-20T00:00:00"/>
    <n v="36085.22"/>
    <x v="0"/>
    <x v="1"/>
    <x v="3"/>
    <n v="26"/>
    <x v="3"/>
    <x v="0"/>
  </r>
  <r>
    <s v="ID203"/>
    <s v="Mr. Hector"/>
    <n v="29.78"/>
    <n v="10.27"/>
    <s v="Yes"/>
    <x v="0"/>
    <x v="1"/>
    <x v="3"/>
    <x v="0"/>
    <x v="1"/>
    <x v="0"/>
    <d v="1963-07-22T00:00:00"/>
    <n v="36074.339999999997"/>
    <x v="1"/>
    <x v="1"/>
    <x v="3"/>
    <n v="59"/>
    <x v="0"/>
    <x v="0"/>
  </r>
  <r>
    <s v="ID204"/>
    <s v="Ms. Rebecca"/>
    <n v="32.78"/>
    <n v="5.27"/>
    <s v="No"/>
    <x v="0"/>
    <x v="0"/>
    <x v="0"/>
    <x v="0"/>
    <x v="0"/>
    <x v="2"/>
    <d v="1999-09-04T00:00:00"/>
    <n v="36021.01"/>
    <x v="1"/>
    <x v="0"/>
    <x v="0"/>
    <n v="23"/>
    <x v="3"/>
    <x v="1"/>
  </r>
  <r>
    <s v="ID205"/>
    <s v="Mr. Matt"/>
    <n v="41.65"/>
    <n v="10.73"/>
    <s v="Yes"/>
    <x v="0"/>
    <x v="0"/>
    <x v="0"/>
    <x v="0"/>
    <x v="0"/>
    <x v="0"/>
    <d v="1981-11-22T00:00:00"/>
    <n v="35952.65"/>
    <x v="0"/>
    <x v="0"/>
    <x v="3"/>
    <n v="41"/>
    <x v="1"/>
    <x v="0"/>
  </r>
  <r>
    <s v="ID206"/>
    <s v="Ms. Elizabeth"/>
    <n v="50.79"/>
    <n v="4.45"/>
    <s v="No"/>
    <x v="0"/>
    <x v="0"/>
    <x v="3"/>
    <x v="0"/>
    <x v="0"/>
    <x v="2"/>
    <d v="1992-06-18T00:00:00"/>
    <n v="35883.269999999997"/>
    <x v="1"/>
    <x v="1"/>
    <x v="3"/>
    <n v="30"/>
    <x v="3"/>
    <x v="1"/>
  </r>
  <r>
    <s v="ID207"/>
    <s v="Ms. Grace"/>
    <n v="35.43"/>
    <n v="5.25"/>
    <s v="Yes"/>
    <x v="0"/>
    <x v="0"/>
    <x v="0"/>
    <x v="0"/>
    <x v="0"/>
    <x v="2"/>
    <d v="1976-10-04T00:00:00"/>
    <n v="35733.96"/>
    <x v="1"/>
    <x v="2"/>
    <x v="3"/>
    <n v="46"/>
    <x v="1"/>
    <x v="1"/>
  </r>
  <r>
    <s v="ID208"/>
    <s v="Mr. Jaime"/>
    <n v="35.25"/>
    <n v="9.51"/>
    <s v="No"/>
    <x v="0"/>
    <x v="0"/>
    <x v="0"/>
    <x v="0"/>
    <x v="0"/>
    <x v="0"/>
    <d v="1974-07-15T00:00:00"/>
    <n v="35711.39"/>
    <x v="1"/>
    <x v="0"/>
    <x v="1"/>
    <n v="48"/>
    <x v="1"/>
    <x v="0"/>
  </r>
  <r>
    <s v="ID209"/>
    <s v="Ms. Calesse"/>
    <n v="36.85"/>
    <n v="11.12"/>
    <s v="No"/>
    <x v="0"/>
    <x v="0"/>
    <x v="0"/>
    <x v="0"/>
    <x v="0"/>
    <x v="0"/>
    <d v="1978-12-19T00:00:00"/>
    <n v="35701.9"/>
    <x v="1"/>
    <x v="1"/>
    <x v="3"/>
    <n v="44"/>
    <x v="1"/>
    <x v="0"/>
  </r>
  <r>
    <s v="ID210"/>
    <s v="Ms. Kate"/>
    <n v="31.02"/>
    <n v="4.5599999999999996"/>
    <s v="No"/>
    <x v="1"/>
    <x v="0"/>
    <x v="3"/>
    <x v="0"/>
    <x v="0"/>
    <x v="2"/>
    <d v="2000-12-17T00:00:00"/>
    <n v="35595.589999999997"/>
    <x v="1"/>
    <x v="0"/>
    <x v="0"/>
    <n v="22"/>
    <x v="3"/>
    <x v="1"/>
  </r>
  <r>
    <s v="ID211"/>
    <s v="Mr. Sergey"/>
    <n v="35.6"/>
    <n v="4.0199999999999996"/>
    <s v="Yes"/>
    <x v="1"/>
    <x v="0"/>
    <x v="1"/>
    <x v="0"/>
    <x v="0"/>
    <x v="2"/>
    <d v="2000-11-19T00:00:00"/>
    <n v="35585.58"/>
    <x v="1"/>
    <x v="0"/>
    <x v="3"/>
    <n v="22"/>
    <x v="3"/>
    <x v="1"/>
  </r>
  <r>
    <s v="ID212"/>
    <s v="Mr. Timothy"/>
    <n v="34.39"/>
    <n v="8.7200000000000006"/>
    <s v="No"/>
    <x v="0"/>
    <x v="0"/>
    <x v="0"/>
    <x v="0"/>
    <x v="0"/>
    <x v="0"/>
    <d v="1971-08-10T00:00:00"/>
    <n v="35583.17"/>
    <x v="0"/>
    <x v="0"/>
    <x v="3"/>
    <n v="51"/>
    <x v="0"/>
    <x v="0"/>
  </r>
  <r>
    <s v="ID213"/>
    <s v="Mr. Andrew"/>
    <n v="29.06"/>
    <n v="6.25"/>
    <s v="Yes"/>
    <x v="0"/>
    <x v="0"/>
    <x v="3"/>
    <x v="0"/>
    <x v="1"/>
    <x v="1"/>
    <d v="1964-08-29T00:00:00"/>
    <n v="35573.26"/>
    <x v="1"/>
    <x v="1"/>
    <x v="3"/>
    <n v="58"/>
    <x v="0"/>
    <x v="0"/>
  </r>
  <r>
    <s v="ID214"/>
    <s v="Mr. Matthew"/>
    <n v="35.799999999999997"/>
    <n v="7.32"/>
    <s v="No"/>
    <x v="0"/>
    <x v="0"/>
    <x v="1"/>
    <x v="0"/>
    <x v="0"/>
    <x v="0"/>
    <d v="1973-10-27T00:00:00"/>
    <n v="35547.72"/>
    <x v="0"/>
    <x v="1"/>
    <x v="3"/>
    <n v="49"/>
    <x v="1"/>
    <x v="0"/>
  </r>
  <r>
    <s v="ID215"/>
    <s v="Ms. Jessica"/>
    <n v="49.8"/>
    <n v="4.24"/>
    <s v="No"/>
    <x v="0"/>
    <x v="0"/>
    <x v="3"/>
    <x v="0"/>
    <x v="0"/>
    <x v="2"/>
    <d v="1992-09-13T00:00:00"/>
    <n v="35547.47"/>
    <x v="1"/>
    <x v="0"/>
    <x v="3"/>
    <n v="30"/>
    <x v="3"/>
    <x v="1"/>
  </r>
  <r>
    <s v="ID216"/>
    <s v="Mr. Lawrence"/>
    <n v="35.71"/>
    <n v="6.84"/>
    <s v="No"/>
    <x v="0"/>
    <x v="0"/>
    <x v="1"/>
    <x v="0"/>
    <x v="0"/>
    <x v="0"/>
    <d v="1973-12-16T00:00:00"/>
    <n v="35517.19"/>
    <x v="1"/>
    <x v="2"/>
    <x v="3"/>
    <n v="49"/>
    <x v="1"/>
    <x v="0"/>
  </r>
  <r>
    <s v="ID217"/>
    <s v="Mr. Alex"/>
    <n v="30.8"/>
    <n v="5.23"/>
    <s v="Yes"/>
    <x v="0"/>
    <x v="0"/>
    <x v="3"/>
    <x v="0"/>
    <x v="0"/>
    <x v="2"/>
    <d v="1988-11-20T00:00:00"/>
    <n v="35491.64"/>
    <x v="0"/>
    <x v="2"/>
    <x v="3"/>
    <n v="34"/>
    <x v="2"/>
    <x v="1"/>
  </r>
  <r>
    <s v="ID218"/>
    <s v="Mr. Kevin"/>
    <n v="33.69"/>
    <n v="9.68"/>
    <s v="No"/>
    <x v="0"/>
    <x v="0"/>
    <x v="0"/>
    <x v="0"/>
    <x v="0"/>
    <x v="0"/>
    <d v="1971-09-22T00:00:00"/>
    <n v="35345.730000000003"/>
    <x v="1"/>
    <x v="0"/>
    <x v="3"/>
    <n v="51"/>
    <x v="0"/>
    <x v="0"/>
  </r>
  <r>
    <s v="ID219"/>
    <s v="Mr. Gavin"/>
    <n v="42.27"/>
    <n v="6.05"/>
    <s v="Yes"/>
    <x v="0"/>
    <x v="0"/>
    <x v="3"/>
    <x v="0"/>
    <x v="0"/>
    <x v="1"/>
    <d v="1988-09-19T00:00:00"/>
    <n v="35315.96"/>
    <x v="1"/>
    <x v="1"/>
    <x v="3"/>
    <n v="34"/>
    <x v="2"/>
    <x v="0"/>
  </r>
  <r>
    <s v="ID220"/>
    <s v="Mr. Rick"/>
    <n v="53.25"/>
    <n v="6.11"/>
    <s v="Yes"/>
    <x v="0"/>
    <x v="1"/>
    <x v="3"/>
    <x v="0"/>
    <x v="0"/>
    <x v="1"/>
    <d v="1997-07-09T00:00:00"/>
    <n v="35302.089999999997"/>
    <x v="0"/>
    <x v="2"/>
    <x v="3"/>
    <n v="25"/>
    <x v="3"/>
    <x v="0"/>
  </r>
  <r>
    <s v="ID221"/>
    <s v="Ms. Andrea"/>
    <n v="26.8"/>
    <n v="10.93"/>
    <s v="Yes"/>
    <x v="0"/>
    <x v="0"/>
    <x v="0"/>
    <x v="1"/>
    <x v="1"/>
    <x v="0"/>
    <d v="1967-12-30T00:00:00"/>
    <n v="35160.129999999997"/>
    <x v="1"/>
    <x v="2"/>
    <x v="3"/>
    <n v="55"/>
    <x v="0"/>
    <x v="0"/>
  </r>
  <r>
    <s v="ID222"/>
    <s v="Mr. Anthony"/>
    <n v="28.5"/>
    <n v="5.12"/>
    <s v="No"/>
    <x v="0"/>
    <x v="0"/>
    <x v="3"/>
    <x v="0"/>
    <x v="1"/>
    <x v="2"/>
    <d v="1998-12-22T00:00:00"/>
    <n v="35147.53"/>
    <x v="0"/>
    <x v="1"/>
    <x v="4"/>
    <n v="24"/>
    <x v="3"/>
    <x v="1"/>
  </r>
  <r>
    <s v="ID223"/>
    <s v="Mr. Erik"/>
    <n v="22.895"/>
    <n v="5.72"/>
    <s v="No"/>
    <x v="0"/>
    <x v="0"/>
    <x v="0"/>
    <x v="0"/>
    <x v="2"/>
    <x v="1"/>
    <d v="1977-06-29T00:00:00"/>
    <n v="35069.370000000003"/>
    <x v="0"/>
    <x v="1"/>
    <x v="6"/>
    <n v="45"/>
    <x v="1"/>
    <x v="0"/>
  </r>
  <r>
    <s v="ID224"/>
    <s v="Ms. Kiley"/>
    <n v="34.06"/>
    <n v="11.83"/>
    <s v="Yes"/>
    <x v="0"/>
    <x v="0"/>
    <x v="3"/>
    <x v="0"/>
    <x v="0"/>
    <x v="0"/>
    <d v="1975-08-29T00:00:00"/>
    <n v="35050.620000000003"/>
    <x v="1"/>
    <x v="1"/>
    <x v="3"/>
    <n v="47"/>
    <x v="1"/>
    <x v="0"/>
  </r>
  <r>
    <s v="ID225"/>
    <s v="Ms. Jennifer"/>
    <n v="36.409999999999997"/>
    <n v="4.55"/>
    <s v="No"/>
    <x v="0"/>
    <x v="0"/>
    <x v="0"/>
    <x v="0"/>
    <x v="0"/>
    <x v="2"/>
    <d v="1982-07-05T00:00:00"/>
    <n v="35000.730000000003"/>
    <x v="1"/>
    <x v="0"/>
    <x v="3"/>
    <n v="40"/>
    <x v="2"/>
    <x v="1"/>
  </r>
  <r>
    <s v="ID226"/>
    <s v="Mr. Chris"/>
    <n v="52.3"/>
    <n v="4.87"/>
    <s v="Yes"/>
    <x v="0"/>
    <x v="1"/>
    <x v="3"/>
    <x v="0"/>
    <x v="0"/>
    <x v="2"/>
    <d v="1997-08-22T00:00:00"/>
    <n v="34979.86"/>
    <x v="1"/>
    <x v="2"/>
    <x v="3"/>
    <n v="25"/>
    <x v="3"/>
    <x v="1"/>
  </r>
  <r>
    <s v="ID227"/>
    <s v="Ms. Marian"/>
    <n v="52.66"/>
    <n v="4.45"/>
    <s v="No"/>
    <x v="0"/>
    <x v="0"/>
    <x v="3"/>
    <x v="0"/>
    <x v="0"/>
    <x v="2"/>
    <d v="1998-08-22T00:00:00"/>
    <n v="34976.42"/>
    <x v="1"/>
    <x v="1"/>
    <x v="3"/>
    <n v="24"/>
    <x v="3"/>
    <x v="1"/>
  </r>
  <r>
    <s v="ID228"/>
    <s v="Mr. Jeremy"/>
    <n v="29.57"/>
    <n v="9.42"/>
    <s v="Yes"/>
    <x v="0"/>
    <x v="0"/>
    <x v="0"/>
    <x v="0"/>
    <x v="1"/>
    <x v="0"/>
    <d v="1967-10-07T00:00:00"/>
    <n v="34975.68"/>
    <x v="1"/>
    <x v="2"/>
    <x v="3"/>
    <n v="55"/>
    <x v="0"/>
    <x v="0"/>
  </r>
  <r>
    <s v="ID229"/>
    <s v="Ms. Allison"/>
    <n v="36.99"/>
    <n v="5.37"/>
    <s v="Yes"/>
    <x v="0"/>
    <x v="1"/>
    <x v="3"/>
    <x v="0"/>
    <x v="0"/>
    <x v="2"/>
    <d v="1983-07-29T00:00:00"/>
    <n v="34940.61"/>
    <x v="1"/>
    <x v="0"/>
    <x v="3"/>
    <n v="39"/>
    <x v="2"/>
    <x v="1"/>
  </r>
  <r>
    <s v="ID230"/>
    <s v="Ms. Elizabeth"/>
    <n v="31.4"/>
    <n v="4.5999999999999996"/>
    <s v="Yes"/>
    <x v="0"/>
    <x v="0"/>
    <x v="3"/>
    <x v="0"/>
    <x v="0"/>
    <x v="2"/>
    <d v="1995-10-17T00:00:00"/>
    <n v="34838.870000000003"/>
    <x v="1"/>
    <x v="0"/>
    <x v="3"/>
    <n v="27"/>
    <x v="3"/>
    <x v="1"/>
  </r>
  <r>
    <s v="ID231"/>
    <s v="Mr. Andrew"/>
    <n v="34.9"/>
    <n v="6.22"/>
    <s v="No"/>
    <x v="0"/>
    <x v="1"/>
    <x v="3"/>
    <x v="0"/>
    <x v="0"/>
    <x v="1"/>
    <d v="2003-09-17T00:00:00"/>
    <n v="34828.65"/>
    <x v="0"/>
    <x v="0"/>
    <x v="3"/>
    <n v="19"/>
    <x v="5"/>
    <x v="0"/>
  </r>
  <r>
    <s v="ID232"/>
    <s v="Mr. Anders"/>
    <n v="31.13"/>
    <n v="4.5199999999999996"/>
    <s v="Yes"/>
    <x v="0"/>
    <x v="0"/>
    <x v="3"/>
    <x v="0"/>
    <x v="0"/>
    <x v="2"/>
    <d v="1995-12-27T00:00:00"/>
    <n v="34806.47"/>
    <x v="0"/>
    <x v="2"/>
    <x v="0"/>
    <n v="27"/>
    <x v="3"/>
    <x v="1"/>
  </r>
  <r>
    <s v="ID233"/>
    <s v="Mr. Sean"/>
    <n v="34.799999999999997"/>
    <n v="6.18"/>
    <s v="No"/>
    <x v="0"/>
    <x v="1"/>
    <x v="3"/>
    <x v="0"/>
    <x v="0"/>
    <x v="1"/>
    <d v="2003-07-03T00:00:00"/>
    <n v="34779.620000000003"/>
    <x v="0"/>
    <x v="2"/>
    <x v="3"/>
    <n v="19"/>
    <x v="5"/>
    <x v="0"/>
  </r>
  <r>
    <s v="ID234"/>
    <s v="Mr. Brian"/>
    <n v="31.68"/>
    <n v="4.4000000000000004"/>
    <s v="No"/>
    <x v="0"/>
    <x v="0"/>
    <x v="0"/>
    <x v="0"/>
    <x v="0"/>
    <x v="2"/>
    <d v="1994-07-07T00:00:00"/>
    <n v="34672.15"/>
    <x v="0"/>
    <x v="0"/>
    <x v="0"/>
    <n v="28"/>
    <x v="3"/>
    <x v="1"/>
  </r>
  <r>
    <s v="ID235"/>
    <s v="Mr. Jeremy"/>
    <n v="33.534999999999997"/>
    <n v="6.23"/>
    <s v="No"/>
    <x v="1"/>
    <x v="0"/>
    <x v="3"/>
    <x v="0"/>
    <x v="0"/>
    <x v="1"/>
    <d v="2004-10-09T00:00:00"/>
    <n v="34617.839999999997"/>
    <x v="0"/>
    <x v="0"/>
    <x v="4"/>
    <n v="18"/>
    <x v="5"/>
    <x v="0"/>
  </r>
  <r>
    <s v="ID236"/>
    <s v="Ms. Susannah"/>
    <n v="31.92"/>
    <n v="5.33"/>
    <s v="Yes"/>
    <x v="0"/>
    <x v="0"/>
    <x v="0"/>
    <x v="0"/>
    <x v="0"/>
    <x v="2"/>
    <d v="1976-11-25T00:00:00"/>
    <n v="34543.39"/>
    <x v="1"/>
    <x v="0"/>
    <x v="3"/>
    <n v="46"/>
    <x v="1"/>
    <x v="1"/>
  </r>
  <r>
    <s v="ID237"/>
    <s v="Mr. Randy"/>
    <n v="32.700000000000003"/>
    <n v="4.09"/>
    <s v="No"/>
    <x v="0"/>
    <x v="0"/>
    <x v="3"/>
    <x v="0"/>
    <x v="0"/>
    <x v="2"/>
    <d v="1998-06-24T00:00:00"/>
    <n v="34472.839999999997"/>
    <x v="0"/>
    <x v="0"/>
    <x v="3"/>
    <n v="24"/>
    <x v="3"/>
    <x v="1"/>
  </r>
  <r>
    <s v="ID238"/>
    <s v="Mr. Leslie"/>
    <n v="41.25"/>
    <n v="5.19"/>
    <s v="No"/>
    <x v="0"/>
    <x v="0"/>
    <x v="0"/>
    <x v="0"/>
    <x v="0"/>
    <x v="2"/>
    <d v="1990-09-24T00:00:00"/>
    <n v="34456.269999999997"/>
    <x v="0"/>
    <x v="2"/>
    <x v="3"/>
    <n v="32"/>
    <x v="2"/>
    <x v="1"/>
  </r>
  <r>
    <s v="ID239"/>
    <s v="Ms. Brittany"/>
    <n v="33.11"/>
    <n v="4.12"/>
    <s v="No"/>
    <x v="0"/>
    <x v="1"/>
    <x v="3"/>
    <x v="0"/>
    <x v="0"/>
    <x v="2"/>
    <d v="2003-10-05T00:00:00"/>
    <n v="34439.86"/>
    <x v="1"/>
    <x v="1"/>
    <x v="0"/>
    <n v="19"/>
    <x v="5"/>
    <x v="1"/>
  </r>
  <r>
    <s v="ID240"/>
    <s v="Ms. Cassie"/>
    <n v="36.159999999999997"/>
    <n v="5.0999999999999996"/>
    <s v="No"/>
    <x v="0"/>
    <x v="0"/>
    <x v="3"/>
    <x v="0"/>
    <x v="0"/>
    <x v="2"/>
    <d v="1984-10-01T00:00:00"/>
    <n v="34402.22"/>
    <x v="1"/>
    <x v="0"/>
    <x v="3"/>
    <n v="38"/>
    <x v="2"/>
    <x v="1"/>
  </r>
  <r>
    <s v="ID241"/>
    <s v="Mr. Peter"/>
    <n v="33.72"/>
    <n v="6.21"/>
    <s v="Yes"/>
    <x v="0"/>
    <x v="1"/>
    <x v="3"/>
    <x v="0"/>
    <x v="0"/>
    <x v="1"/>
    <d v="1983-10-02T00:00:00"/>
    <n v="34307.22"/>
    <x v="1"/>
    <x v="2"/>
    <x v="1"/>
    <n v="39"/>
    <x v="2"/>
    <x v="0"/>
  </r>
  <r>
    <s v="ID242"/>
    <s v="Mr. Douglas"/>
    <n v="37.74"/>
    <n v="9.5299999999999994"/>
    <s v="Yes"/>
    <x v="0"/>
    <x v="0"/>
    <x v="3"/>
    <x v="0"/>
    <x v="0"/>
    <x v="0"/>
    <d v="1986-10-11T00:00:00"/>
    <n v="34293.120000000003"/>
    <x v="0"/>
    <x v="2"/>
    <x v="3"/>
    <n v="36"/>
    <x v="2"/>
    <x v="0"/>
  </r>
  <r>
    <s v="ID243"/>
    <s v="Mr. Dan"/>
    <n v="48.75"/>
    <n v="4.6399999999999997"/>
    <s v="Yes"/>
    <x v="0"/>
    <x v="0"/>
    <x v="3"/>
    <x v="0"/>
    <x v="0"/>
    <x v="2"/>
    <d v="1995-10-30T00:00:00"/>
    <n v="34289.43"/>
    <x v="0"/>
    <x v="1"/>
    <x v="3"/>
    <n v="27"/>
    <x v="3"/>
    <x v="1"/>
  </r>
  <r>
    <s v="ID244"/>
    <s v="Mr. Dan"/>
    <n v="31.065000000000001"/>
    <n v="5.05"/>
    <s v="No"/>
    <x v="0"/>
    <x v="0"/>
    <x v="3"/>
    <x v="0"/>
    <x v="0"/>
    <x v="2"/>
    <d v="1998-06-11T00:00:00"/>
    <n v="34254.050000000003"/>
    <x v="0"/>
    <x v="0"/>
    <x v="9"/>
    <n v="24"/>
    <x v="3"/>
    <x v="1"/>
  </r>
  <r>
    <s v="ID245"/>
    <s v="Mr. Eric"/>
    <n v="23.55"/>
    <n v="10.38"/>
    <s v="No"/>
    <x v="0"/>
    <x v="0"/>
    <x v="0"/>
    <x v="0"/>
    <x v="2"/>
    <x v="0"/>
    <d v="1962-07-05T00:00:00"/>
    <n v="34218.019999999997"/>
    <x v="0"/>
    <x v="1"/>
    <x v="3"/>
    <n v="60"/>
    <x v="0"/>
    <x v="0"/>
  </r>
  <r>
    <s v="ID246"/>
    <s v="Mr. Les"/>
    <n v="30.18"/>
    <n v="8.31"/>
    <s v="Yes"/>
    <x v="0"/>
    <x v="0"/>
    <x v="3"/>
    <x v="0"/>
    <x v="0"/>
    <x v="0"/>
    <d v="1975-07-21T00:00:00"/>
    <n v="34210.33"/>
    <x v="1"/>
    <x v="1"/>
    <x v="1"/>
    <n v="47"/>
    <x v="1"/>
    <x v="0"/>
  </r>
  <r>
    <s v="ID247"/>
    <s v="Ms. Stephanie"/>
    <n v="29.94"/>
    <n v="7.59"/>
    <s v="No"/>
    <x v="0"/>
    <x v="0"/>
    <x v="0"/>
    <x v="0"/>
    <x v="1"/>
    <x v="0"/>
    <d v="1971-08-25T00:00:00"/>
    <n v="34205.07"/>
    <x v="1"/>
    <x v="2"/>
    <x v="3"/>
    <n v="51"/>
    <x v="0"/>
    <x v="0"/>
  </r>
  <r>
    <s v="ID248"/>
    <s v="Ms. Melissa"/>
    <n v="31.4"/>
    <n v="5.49"/>
    <s v="No"/>
    <x v="0"/>
    <x v="0"/>
    <x v="0"/>
    <x v="0"/>
    <x v="0"/>
    <x v="2"/>
    <d v="1999-11-06T00:00:00"/>
    <n v="34166.269999999997"/>
    <x v="1"/>
    <x v="0"/>
    <x v="3"/>
    <n v="23"/>
    <x v="3"/>
    <x v="1"/>
  </r>
  <r>
    <s v="ID249"/>
    <s v="Ms. Ashley"/>
    <n v="53.06"/>
    <n v="11.68"/>
    <s v="No"/>
    <x v="0"/>
    <x v="0"/>
    <x v="0"/>
    <x v="0"/>
    <x v="0"/>
    <x v="0"/>
    <d v="2002-12-26T00:00:00"/>
    <n v="34084.68"/>
    <x v="1"/>
    <x v="0"/>
    <x v="3"/>
    <n v="20"/>
    <x v="5"/>
    <x v="0"/>
  </r>
  <r>
    <s v="ID250"/>
    <s v="Ms. Stephanie"/>
    <n v="30.25"/>
    <n v="4.1900000000000004"/>
    <s v="No"/>
    <x v="0"/>
    <x v="0"/>
    <x v="1"/>
    <x v="0"/>
    <x v="0"/>
    <x v="2"/>
    <d v="1972-07-26T00:00:00"/>
    <n v="34053.360000000001"/>
    <x v="1"/>
    <x v="2"/>
    <x v="3"/>
    <n v="50"/>
    <x v="1"/>
    <x v="1"/>
  </r>
  <r>
    <s v="ID251"/>
    <s v="Ms. Kylie"/>
    <n v="46.68"/>
    <n v="4.01"/>
    <s v="No"/>
    <x v="0"/>
    <x v="0"/>
    <x v="0"/>
    <x v="0"/>
    <x v="0"/>
    <x v="2"/>
    <d v="1994-09-25T00:00:00"/>
    <n v="33975.47"/>
    <x v="1"/>
    <x v="2"/>
    <x v="3"/>
    <n v="28"/>
    <x v="3"/>
    <x v="1"/>
  </r>
  <r>
    <s v="ID252"/>
    <s v="Ms. Kelly"/>
    <n v="30.4"/>
    <n v="5.91"/>
    <s v="No"/>
    <x v="1"/>
    <x v="0"/>
    <x v="1"/>
    <x v="0"/>
    <x v="0"/>
    <x v="1"/>
    <d v="2000-12-27T00:00:00"/>
    <n v="33907.550000000003"/>
    <x v="1"/>
    <x v="2"/>
    <x v="1"/>
    <n v="22"/>
    <x v="3"/>
    <x v="0"/>
  </r>
  <r>
    <s v="ID253"/>
    <s v="Ms. Carrie"/>
    <n v="30.2"/>
    <n v="4.47"/>
    <s v="Yes"/>
    <x v="0"/>
    <x v="1"/>
    <x v="3"/>
    <x v="0"/>
    <x v="0"/>
    <x v="2"/>
    <d v="1997-08-09T00:00:00"/>
    <n v="33900.65"/>
    <x v="1"/>
    <x v="0"/>
    <x v="3"/>
    <n v="25"/>
    <x v="3"/>
    <x v="1"/>
  </r>
  <r>
    <s v="ID254"/>
    <s v="Mr. Alex"/>
    <n v="51.18"/>
    <n v="4.5599999999999996"/>
    <s v="Yes"/>
    <x v="1"/>
    <x v="0"/>
    <x v="1"/>
    <x v="0"/>
    <x v="0"/>
    <x v="2"/>
    <d v="2000-10-26T00:00:00"/>
    <n v="33829.39"/>
    <x v="1"/>
    <x v="0"/>
    <x v="3"/>
    <n v="22"/>
    <x v="3"/>
    <x v="1"/>
  </r>
  <r>
    <s v="ID255"/>
    <s v="Mr. Zach"/>
    <n v="22.18"/>
    <n v="9.9"/>
    <s v="No"/>
    <x v="0"/>
    <x v="0"/>
    <x v="0"/>
    <x v="0"/>
    <x v="2"/>
    <x v="0"/>
    <d v="1962-12-11T00:00:00"/>
    <n v="33753.32"/>
    <x v="0"/>
    <x v="0"/>
    <x v="3"/>
    <n v="60"/>
    <x v="0"/>
    <x v="0"/>
  </r>
  <r>
    <s v="ID256"/>
    <s v="Mr. Alan"/>
    <n v="31.92"/>
    <n v="5.1100000000000003"/>
    <s v="No"/>
    <x v="0"/>
    <x v="1"/>
    <x v="3"/>
    <x v="0"/>
    <x v="0"/>
    <x v="2"/>
    <d v="2003-09-12T00:00:00"/>
    <n v="33750.29"/>
    <x v="0"/>
    <x v="0"/>
    <x v="1"/>
    <n v="19"/>
    <x v="5"/>
    <x v="1"/>
  </r>
  <r>
    <s v="ID257"/>
    <s v="Mr. Nate"/>
    <n v="31.73"/>
    <n v="5.73"/>
    <s v="No"/>
    <x v="1"/>
    <x v="0"/>
    <x v="3"/>
    <x v="0"/>
    <x v="0"/>
    <x v="1"/>
    <d v="2004-11-01T00:00:00"/>
    <n v="33732.69"/>
    <x v="0"/>
    <x v="1"/>
    <x v="6"/>
    <n v="18"/>
    <x v="5"/>
    <x v="0"/>
  </r>
  <r>
    <s v="ID258"/>
    <s v="Mr. Jesse"/>
    <n v="45.52"/>
    <n v="6.04"/>
    <s v="No"/>
    <x v="0"/>
    <x v="1"/>
    <x v="3"/>
    <x v="0"/>
    <x v="0"/>
    <x v="1"/>
    <d v="1993-11-28T00:00:00"/>
    <n v="33707.550000000003"/>
    <x v="1"/>
    <x v="2"/>
    <x v="3"/>
    <n v="29"/>
    <x v="3"/>
    <x v="0"/>
  </r>
  <r>
    <s v="ID259"/>
    <s v="Mr. Jason"/>
    <n v="52.81"/>
    <n v="5.19"/>
    <s v="No"/>
    <x v="0"/>
    <x v="1"/>
    <x v="3"/>
    <x v="0"/>
    <x v="0"/>
    <x v="2"/>
    <d v="2003-09-09T00:00:00"/>
    <n v="33611.71"/>
    <x v="0"/>
    <x v="2"/>
    <x v="3"/>
    <n v="19"/>
    <x v="5"/>
    <x v="1"/>
  </r>
  <r>
    <s v="ID260"/>
    <s v="Ms. Megan"/>
    <n v="33.58"/>
    <n v="5.56"/>
    <s v="No"/>
    <x v="0"/>
    <x v="0"/>
    <x v="3"/>
    <x v="0"/>
    <x v="0"/>
    <x v="2"/>
    <d v="1984-07-22T00:00:00"/>
    <n v="33527.1"/>
    <x v="1"/>
    <x v="0"/>
    <x v="3"/>
    <n v="38"/>
    <x v="2"/>
    <x v="1"/>
  </r>
  <r>
    <s v="ID261"/>
    <s v="Mr. Luke"/>
    <n v="30.684999999999999"/>
    <n v="8.23"/>
    <s v="No"/>
    <x v="0"/>
    <x v="0"/>
    <x v="0"/>
    <x v="0"/>
    <x v="0"/>
    <x v="0"/>
    <d v="2002-08-25T00:00:00"/>
    <n v="33475.82"/>
    <x v="0"/>
    <x v="1"/>
    <x v="10"/>
    <n v="20"/>
    <x v="5"/>
    <x v="0"/>
  </r>
  <r>
    <s v="ID262"/>
    <s v="Ms. Jacy"/>
    <n v="37.524999999999999"/>
    <n v="9.0299999999999994"/>
    <s v="Yes"/>
    <x v="0"/>
    <x v="0"/>
    <x v="1"/>
    <x v="1"/>
    <x v="0"/>
    <x v="0"/>
    <d v="1970-06-18T00:00:00"/>
    <n v="33471.97"/>
    <x v="1"/>
    <x v="2"/>
    <x v="1"/>
    <n v="52"/>
    <x v="0"/>
    <x v="0"/>
  </r>
  <r>
    <s v="ID263"/>
    <s v="Mr. Simon"/>
    <n v="34.5"/>
    <n v="4.07"/>
    <s v="Yes"/>
    <x v="0"/>
    <x v="0"/>
    <x v="0"/>
    <x v="0"/>
    <x v="0"/>
    <x v="2"/>
    <d v="1985-12-07T00:00:00"/>
    <n v="33450.99"/>
    <x v="1"/>
    <x v="2"/>
    <x v="3"/>
    <n v="37"/>
    <x v="2"/>
    <x v="1"/>
  </r>
  <r>
    <s v="ID264"/>
    <s v="Ms. Ainsley"/>
    <n v="28.16"/>
    <n v="5.77"/>
    <s v="No"/>
    <x v="0"/>
    <x v="0"/>
    <x v="1"/>
    <x v="0"/>
    <x v="1"/>
    <x v="1"/>
    <d v="1972-09-05T00:00:00"/>
    <n v="33344.449999999997"/>
    <x v="1"/>
    <x v="0"/>
    <x v="3"/>
    <n v="50"/>
    <x v="1"/>
    <x v="0"/>
  </r>
  <r>
    <s v="ID265"/>
    <s v="Ms. Erica"/>
    <n v="30.02"/>
    <n v="5.98"/>
    <s v="No"/>
    <x v="0"/>
    <x v="1"/>
    <x v="3"/>
    <x v="0"/>
    <x v="0"/>
    <x v="1"/>
    <d v="2003-11-28T00:00:00"/>
    <n v="33307.550000000003"/>
    <x v="1"/>
    <x v="0"/>
    <x v="1"/>
    <n v="19"/>
    <x v="5"/>
    <x v="0"/>
  </r>
  <r>
    <s v="ID266"/>
    <s v="Mr. Erik"/>
    <n v="37.82"/>
    <n v="6.01"/>
    <s v="No"/>
    <x v="0"/>
    <x v="0"/>
    <x v="0"/>
    <x v="0"/>
    <x v="0"/>
    <x v="1"/>
    <d v="1990-10-12T00:00:00"/>
    <n v="33292.83"/>
    <x v="1"/>
    <x v="1"/>
    <x v="3"/>
    <n v="32"/>
    <x v="2"/>
    <x v="0"/>
  </r>
  <r>
    <s v="ID267"/>
    <s v="Ms. Erin"/>
    <n v="33.14"/>
    <n v="5.67"/>
    <s v="Yes"/>
    <x v="0"/>
    <x v="0"/>
    <x v="0"/>
    <x v="0"/>
    <x v="0"/>
    <x v="2"/>
    <d v="1985-07-15T00:00:00"/>
    <n v="33121"/>
    <x v="1"/>
    <x v="1"/>
    <x v="3"/>
    <n v="37"/>
    <x v="2"/>
    <x v="1"/>
  </r>
  <r>
    <s v="ID268"/>
    <s v="Ms. Adrienne"/>
    <n v="25.14"/>
    <n v="6.02"/>
    <s v="Yes"/>
    <x v="0"/>
    <x v="1"/>
    <x v="3"/>
    <x v="0"/>
    <x v="1"/>
    <x v="1"/>
    <d v="1969-10-30T00:00:00"/>
    <n v="33090.660000000003"/>
    <x v="1"/>
    <x v="2"/>
    <x v="3"/>
    <n v="53"/>
    <x v="0"/>
    <x v="0"/>
  </r>
  <r>
    <s v="ID269"/>
    <s v="Mr. Adam"/>
    <n v="20.18"/>
    <n v="11.19"/>
    <s v="No"/>
    <x v="0"/>
    <x v="0"/>
    <x v="0"/>
    <x v="0"/>
    <x v="2"/>
    <x v="0"/>
    <d v="1962-07-01T00:00:00"/>
    <n v="33074.94"/>
    <x v="0"/>
    <x v="2"/>
    <x v="3"/>
    <n v="60"/>
    <x v="0"/>
    <x v="0"/>
  </r>
  <r>
    <s v="ID270"/>
    <s v="Mr. Yutaka"/>
    <n v="44.36"/>
    <n v="5.1100000000000003"/>
    <s v="No"/>
    <x v="0"/>
    <x v="0"/>
    <x v="0"/>
    <x v="0"/>
    <x v="0"/>
    <x v="2"/>
    <d v="1994-07-28T00:00:00"/>
    <n v="33057.230000000003"/>
    <x v="0"/>
    <x v="2"/>
    <x v="3"/>
    <n v="28"/>
    <x v="3"/>
    <x v="1"/>
  </r>
  <r>
    <s v="ID271"/>
    <s v="Mr. Tyler"/>
    <n v="23.82"/>
    <n v="10.85"/>
    <s v="Yes"/>
    <x v="0"/>
    <x v="0"/>
    <x v="0"/>
    <x v="0"/>
    <x v="2"/>
    <x v="0"/>
    <d v="1967-07-10T00:00:00"/>
    <n v="33025.32"/>
    <x v="1"/>
    <x v="0"/>
    <x v="3"/>
    <n v="55"/>
    <x v="0"/>
    <x v="0"/>
  </r>
  <r>
    <s v="ID272"/>
    <s v="Mr. Stephen"/>
    <n v="45"/>
    <n v="5.24"/>
    <s v="Yes"/>
    <x v="0"/>
    <x v="0"/>
    <x v="3"/>
    <x v="0"/>
    <x v="0"/>
    <x v="2"/>
    <d v="1995-07-08T00:00:00"/>
    <n v="33017.46"/>
    <x v="0"/>
    <x v="1"/>
    <x v="3"/>
    <n v="27"/>
    <x v="3"/>
    <x v="1"/>
  </r>
  <r>
    <s v="ID273"/>
    <s v="Mr. Andrew"/>
    <n v="26.62"/>
    <n v="10.08"/>
    <s v="No"/>
    <x v="0"/>
    <x v="0"/>
    <x v="0"/>
    <x v="0"/>
    <x v="1"/>
    <x v="0"/>
    <d v="1971-08-24T00:00:00"/>
    <n v="32947.629999999997"/>
    <x v="1"/>
    <x v="1"/>
    <x v="3"/>
    <n v="51"/>
    <x v="0"/>
    <x v="0"/>
  </r>
  <r>
    <s v="ID274"/>
    <s v="Mr. James"/>
    <n v="32.67"/>
    <n v="10.97"/>
    <s v="Yes"/>
    <x v="0"/>
    <x v="0"/>
    <x v="0"/>
    <x v="0"/>
    <x v="0"/>
    <x v="0"/>
    <d v="1981-11-17T00:00:00"/>
    <n v="32906.69"/>
    <x v="1"/>
    <x v="0"/>
    <x v="3"/>
    <n v="41"/>
    <x v="1"/>
    <x v="0"/>
  </r>
  <r>
    <s v="ID275"/>
    <s v="Mr. Shawn"/>
    <n v="44.44"/>
    <n v="4.9000000000000004"/>
    <s v="Yes"/>
    <x v="0"/>
    <x v="0"/>
    <x v="3"/>
    <x v="0"/>
    <x v="0"/>
    <x v="2"/>
    <d v="1995-12-04T00:00:00"/>
    <n v="32827.51"/>
    <x v="0"/>
    <x v="2"/>
    <x v="3"/>
    <n v="27"/>
    <x v="3"/>
    <x v="1"/>
  </r>
  <r>
    <s v="ID276"/>
    <s v="Mr. Matt"/>
    <n v="28.31"/>
    <n v="5.33"/>
    <s v="No"/>
    <x v="0"/>
    <x v="0"/>
    <x v="0"/>
    <x v="0"/>
    <x v="1"/>
    <x v="2"/>
    <d v="1980-12-12T00:00:00"/>
    <n v="32787.46"/>
    <x v="0"/>
    <x v="0"/>
    <x v="1"/>
    <n v="42"/>
    <x v="1"/>
    <x v="1"/>
  </r>
  <r>
    <s v="ID277"/>
    <s v="Mr. Nathaniel"/>
    <n v="25.05"/>
    <n v="4.6100000000000003"/>
    <s v="No"/>
    <x v="0"/>
    <x v="0"/>
    <x v="1"/>
    <x v="0"/>
    <x v="1"/>
    <x v="2"/>
    <d v="1972-11-07T00:00:00"/>
    <n v="32765.33"/>
    <x v="1"/>
    <x v="2"/>
    <x v="1"/>
    <n v="50"/>
    <x v="1"/>
    <x v="1"/>
  </r>
  <r>
    <s v="ID278"/>
    <s v="Mr. Kevin"/>
    <n v="28.34"/>
    <n v="8.18"/>
    <s v="No"/>
    <x v="0"/>
    <x v="0"/>
    <x v="0"/>
    <x v="0"/>
    <x v="1"/>
    <x v="0"/>
    <d v="1974-12-06T00:00:00"/>
    <n v="32760.48"/>
    <x v="0"/>
    <x v="1"/>
    <x v="3"/>
    <n v="48"/>
    <x v="1"/>
    <x v="0"/>
  </r>
  <r>
    <s v="ID279"/>
    <s v="Ms. Joan"/>
    <n v="17.765000000000001"/>
    <n v="5.62"/>
    <s v="No"/>
    <x v="0"/>
    <x v="0"/>
    <x v="0"/>
    <x v="0"/>
    <x v="3"/>
    <x v="2"/>
    <d v="1990-07-09T00:00:00"/>
    <n v="32734.19"/>
    <x v="1"/>
    <x v="1"/>
    <x v="1"/>
    <n v="32"/>
    <x v="2"/>
    <x v="1"/>
  </r>
  <r>
    <s v="ID280"/>
    <s v="Mr. Christopher"/>
    <n v="36.119999999999997"/>
    <n v="5.82"/>
    <s v="No"/>
    <x v="0"/>
    <x v="0"/>
    <x v="0"/>
    <x v="0"/>
    <x v="0"/>
    <x v="1"/>
    <d v="1990-09-30T00:00:00"/>
    <n v="32716.2"/>
    <x v="0"/>
    <x v="2"/>
    <x v="3"/>
    <n v="32"/>
    <x v="2"/>
    <x v="0"/>
  </r>
  <r>
    <s v="ID281"/>
    <s v="Ms. Kacy"/>
    <n v="23.19"/>
    <n v="7.66"/>
    <s v="No"/>
    <x v="0"/>
    <x v="0"/>
    <x v="0"/>
    <x v="0"/>
    <x v="2"/>
    <x v="0"/>
    <d v="1968-11-01T00:00:00"/>
    <n v="32686.080000000002"/>
    <x v="1"/>
    <x v="0"/>
    <x v="3"/>
    <n v="54"/>
    <x v="0"/>
    <x v="0"/>
  </r>
  <r>
    <s v="ID282"/>
    <s v="Mr. Benjamin"/>
    <n v="35.99"/>
    <n v="4.2300000000000004"/>
    <s v="No"/>
    <x v="0"/>
    <x v="0"/>
    <x v="0"/>
    <x v="0"/>
    <x v="0"/>
    <x v="2"/>
    <d v="1990-07-13T00:00:00"/>
    <n v="32672.11"/>
    <x v="0"/>
    <x v="1"/>
    <x v="3"/>
    <n v="32"/>
    <x v="2"/>
    <x v="1"/>
  </r>
  <r>
    <s v="ID283"/>
    <s v="Mr. Xaviour"/>
    <n v="30.25"/>
    <n v="5.58"/>
    <s v="No"/>
    <x v="0"/>
    <x v="1"/>
    <x v="3"/>
    <x v="0"/>
    <x v="0"/>
    <x v="2"/>
    <d v="2003-10-08T00:00:00"/>
    <n v="32548.34"/>
    <x v="0"/>
    <x v="2"/>
    <x v="0"/>
    <n v="19"/>
    <x v="5"/>
    <x v="1"/>
  </r>
  <r>
    <s v="ID284"/>
    <s v="Mr. Michael"/>
    <n v="26.24"/>
    <n v="6.26"/>
    <s v="Yes"/>
    <x v="0"/>
    <x v="0"/>
    <x v="0"/>
    <x v="0"/>
    <x v="1"/>
    <x v="1"/>
    <d v="1976-09-19T00:00:00"/>
    <n v="32485.46"/>
    <x v="1"/>
    <x v="1"/>
    <x v="3"/>
    <n v="46"/>
    <x v="1"/>
    <x v="0"/>
  </r>
  <r>
    <s v="ID285"/>
    <s v="Mr. Bradley"/>
    <n v="31.36"/>
    <n v="10.6"/>
    <s v="Yes"/>
    <x v="0"/>
    <x v="0"/>
    <x v="0"/>
    <x v="0"/>
    <x v="0"/>
    <x v="0"/>
    <d v="1981-09-27T00:00:00"/>
    <n v="32462.35"/>
    <x v="1"/>
    <x v="2"/>
    <x v="3"/>
    <n v="41"/>
    <x v="1"/>
    <x v="0"/>
  </r>
  <r>
    <s v="ID286"/>
    <s v="Ms. Andrea"/>
    <n v="25.69"/>
    <n v="4.78"/>
    <s v="Yes"/>
    <x v="0"/>
    <x v="0"/>
    <x v="0"/>
    <x v="0"/>
    <x v="1"/>
    <x v="2"/>
    <d v="1976-08-09T00:00:00"/>
    <n v="32430.22"/>
    <x v="1"/>
    <x v="0"/>
    <x v="3"/>
    <n v="46"/>
    <x v="1"/>
    <x v="1"/>
  </r>
  <r>
    <s v="ID287"/>
    <s v="Ms. Nancy"/>
    <n v="25.46"/>
    <n v="6.03"/>
    <s v="No"/>
    <x v="0"/>
    <x v="0"/>
    <x v="1"/>
    <x v="0"/>
    <x v="1"/>
    <x v="1"/>
    <d v="1972-10-19T00:00:00"/>
    <n v="32428.63"/>
    <x v="1"/>
    <x v="2"/>
    <x v="3"/>
    <n v="50"/>
    <x v="1"/>
    <x v="0"/>
  </r>
  <r>
    <s v="ID288"/>
    <s v="Mr. Matt"/>
    <n v="31.83"/>
    <n v="11.55"/>
    <s v="Yes"/>
    <x v="0"/>
    <x v="0"/>
    <x v="3"/>
    <x v="0"/>
    <x v="0"/>
    <x v="0"/>
    <d v="1986-12-02T00:00:00"/>
    <n v="32288.49"/>
    <x v="1"/>
    <x v="2"/>
    <x v="3"/>
    <n v="36"/>
    <x v="2"/>
    <x v="0"/>
  </r>
  <r>
    <s v="ID289"/>
    <s v="Mr. Lee"/>
    <n v="24.43"/>
    <n v="7.59"/>
    <s v="Yes"/>
    <x v="0"/>
    <x v="0"/>
    <x v="3"/>
    <x v="0"/>
    <x v="2"/>
    <x v="0"/>
    <d v="1975-12-17T00:00:00"/>
    <n v="32259.96"/>
    <x v="1"/>
    <x v="0"/>
    <x v="1"/>
    <n v="47"/>
    <x v="1"/>
    <x v="0"/>
  </r>
  <r>
    <s v="ID290"/>
    <s v="Mr. Chris"/>
    <n v="41.9"/>
    <n v="4.26"/>
    <s v="No"/>
    <x v="0"/>
    <x v="0"/>
    <x v="0"/>
    <x v="0"/>
    <x v="0"/>
    <x v="2"/>
    <d v="1994-09-08T00:00:00"/>
    <n v="32222.81"/>
    <x v="1"/>
    <x v="1"/>
    <x v="3"/>
    <n v="28"/>
    <x v="3"/>
    <x v="1"/>
  </r>
  <r>
    <s v="ID291"/>
    <s v="Mr. Erik"/>
    <n v="22.88"/>
    <n v="5.9"/>
    <s v="Yes"/>
    <x v="0"/>
    <x v="1"/>
    <x v="3"/>
    <x v="0"/>
    <x v="2"/>
    <x v="1"/>
    <d v="1969-09-11T00:00:00"/>
    <n v="32192.76"/>
    <x v="0"/>
    <x v="2"/>
    <x v="3"/>
    <n v="53"/>
    <x v="0"/>
    <x v="0"/>
  </r>
  <r>
    <s v="ID292"/>
    <s v="Mr. Rod"/>
    <n v="29.734999999999999"/>
    <n v="7.79"/>
    <s v="No"/>
    <x v="0"/>
    <x v="0"/>
    <x v="0"/>
    <x v="1"/>
    <x v="1"/>
    <x v="0"/>
    <d v="1978-11-10T00:00:00"/>
    <n v="32108.66"/>
    <x v="0"/>
    <x v="0"/>
    <x v="6"/>
    <n v="44"/>
    <x v="1"/>
    <x v="0"/>
  </r>
  <r>
    <s v="ID293"/>
    <s v="Mr. Joey"/>
    <n v="40.74"/>
    <n v="5.28"/>
    <s v="No"/>
    <x v="0"/>
    <x v="1"/>
    <x v="3"/>
    <x v="0"/>
    <x v="0"/>
    <x v="2"/>
    <d v="1993-09-13T00:00:00"/>
    <n v="32086.21"/>
    <x v="0"/>
    <x v="0"/>
    <x v="3"/>
    <n v="29"/>
    <x v="3"/>
    <x v="1"/>
  </r>
  <r>
    <s v="ID294"/>
    <s v="Ms. Hillary"/>
    <n v="24.14"/>
    <n v="5.87"/>
    <s v="No"/>
    <x v="0"/>
    <x v="0"/>
    <x v="1"/>
    <x v="0"/>
    <x v="2"/>
    <x v="1"/>
    <d v="1972-09-21T00:00:00"/>
    <n v="31980.89"/>
    <x v="1"/>
    <x v="1"/>
    <x v="3"/>
    <n v="50"/>
    <x v="1"/>
    <x v="0"/>
  </r>
  <r>
    <s v="ID295"/>
    <s v="Mr. Eric"/>
    <n v="25.15"/>
    <n v="9.08"/>
    <s v="Yes"/>
    <x v="0"/>
    <x v="0"/>
    <x v="3"/>
    <x v="0"/>
    <x v="1"/>
    <x v="0"/>
    <d v="1975-09-25T00:00:00"/>
    <n v="31897.1"/>
    <x v="1"/>
    <x v="0"/>
    <x v="3"/>
    <n v="47"/>
    <x v="1"/>
    <x v="0"/>
  </r>
  <r>
    <s v="ID296"/>
    <s v="Mr. Nicolas"/>
    <n v="28.71"/>
    <n v="5.2"/>
    <s v="No"/>
    <x v="0"/>
    <x v="0"/>
    <x v="3"/>
    <x v="0"/>
    <x v="1"/>
    <x v="2"/>
    <d v="1984-09-10T00:00:00"/>
    <n v="31743.919999999998"/>
    <x v="1"/>
    <x v="1"/>
    <x v="3"/>
    <n v="38"/>
    <x v="2"/>
    <x v="1"/>
  </r>
  <r>
    <s v="ID297"/>
    <s v="Mr. Marcel"/>
    <n v="23"/>
    <n v="5.48"/>
    <s v="No"/>
    <x v="0"/>
    <x v="0"/>
    <x v="0"/>
    <x v="0"/>
    <x v="2"/>
    <x v="2"/>
    <d v="1977-10-14T00:00:00"/>
    <n v="31736.7"/>
    <x v="1"/>
    <x v="2"/>
    <x v="1"/>
    <n v="45"/>
    <x v="1"/>
    <x v="1"/>
  </r>
  <r>
    <s v="ID298"/>
    <s v="Ms. Ashley"/>
    <n v="36.86"/>
    <n v="11.95"/>
    <s v="No"/>
    <x v="0"/>
    <x v="0"/>
    <x v="0"/>
    <x v="1"/>
    <x v="0"/>
    <x v="0"/>
    <d v="1960-12-13T00:00:00"/>
    <n v="31620"/>
    <x v="1"/>
    <x v="1"/>
    <x v="2"/>
    <n v="62"/>
    <x v="4"/>
    <x v="0"/>
  </r>
  <r>
    <s v="ID299"/>
    <s v="Mr. Evan"/>
    <n v="24.25"/>
    <n v="8.6999999999999993"/>
    <s v="Yes"/>
    <x v="0"/>
    <x v="0"/>
    <x v="3"/>
    <x v="0"/>
    <x v="2"/>
    <x v="0"/>
    <d v="1975-10-29T00:00:00"/>
    <n v="31591.82"/>
    <x v="1"/>
    <x v="1"/>
    <x v="3"/>
    <n v="47"/>
    <x v="1"/>
    <x v="0"/>
  </r>
  <r>
    <s v="ID300"/>
    <s v="Ms. Krisana"/>
    <n v="23.85"/>
    <n v="7.84"/>
    <s v="No"/>
    <x v="0"/>
    <x v="0"/>
    <x v="0"/>
    <x v="0"/>
    <x v="2"/>
    <x v="0"/>
    <d v="1974-10-08T00:00:00"/>
    <n v="31368.81"/>
    <x v="1"/>
    <x v="0"/>
    <x v="3"/>
    <n v="48"/>
    <x v="1"/>
    <x v="0"/>
  </r>
  <r>
    <s v="ID301"/>
    <s v="Mr. Kyle"/>
    <n v="40.020000000000003"/>
    <n v="5.19"/>
    <s v="Yes"/>
    <x v="0"/>
    <x v="0"/>
    <x v="3"/>
    <x v="0"/>
    <x v="0"/>
    <x v="2"/>
    <d v="1995-09-27T00:00:00"/>
    <n v="31328.27"/>
    <x v="1"/>
    <x v="2"/>
    <x v="3"/>
    <n v="27"/>
    <x v="3"/>
    <x v="1"/>
  </r>
  <r>
    <s v="ID302"/>
    <s v="Ms. Kate"/>
    <n v="19.170000000000002"/>
    <n v="8.41"/>
    <s v="No"/>
    <x v="0"/>
    <x v="0"/>
    <x v="0"/>
    <x v="0"/>
    <x v="2"/>
    <x v="0"/>
    <d v="1968-07-09T00:00:00"/>
    <n v="31322.53"/>
    <x v="1"/>
    <x v="1"/>
    <x v="3"/>
    <n v="54"/>
    <x v="0"/>
    <x v="0"/>
  </r>
  <r>
    <s v="ID303"/>
    <s v="Mr. Martin"/>
    <n v="43.53"/>
    <n v="5.86"/>
    <s v="Yes"/>
    <x v="1"/>
    <x v="0"/>
    <x v="1"/>
    <x v="0"/>
    <x v="0"/>
    <x v="1"/>
    <d v="2000-07-22T00:00:00"/>
    <n v="31234.560000000001"/>
    <x v="0"/>
    <x v="1"/>
    <x v="3"/>
    <n v="22"/>
    <x v="3"/>
    <x v="0"/>
  </r>
  <r>
    <s v="ID304"/>
    <s v="Ms. Stacey"/>
    <n v="46.06"/>
    <n v="4.18"/>
    <s v="No"/>
    <x v="1"/>
    <x v="0"/>
    <x v="3"/>
    <x v="0"/>
    <x v="0"/>
    <x v="2"/>
    <d v="2004-11-09T00:00:00"/>
    <n v="31196.61"/>
    <x v="1"/>
    <x v="1"/>
    <x v="3"/>
    <n v="18"/>
    <x v="5"/>
    <x v="1"/>
  </r>
  <r>
    <s v="ID305"/>
    <s v="Ms. Christine"/>
    <n v="29.92"/>
    <n v="11.99"/>
    <s v="Yes"/>
    <x v="0"/>
    <x v="0"/>
    <x v="1"/>
    <x v="0"/>
    <x v="1"/>
    <x v="0"/>
    <d v="1961-09-09T00:00:00"/>
    <n v="30942.19"/>
    <x v="1"/>
    <x v="2"/>
    <x v="0"/>
    <n v="61"/>
    <x v="4"/>
    <x v="0"/>
  </r>
  <r>
    <s v="ID306"/>
    <s v="Ms. Sarah"/>
    <n v="28.46"/>
    <n v="4.8499999999999996"/>
    <s v="Yes"/>
    <x v="0"/>
    <x v="0"/>
    <x v="3"/>
    <x v="0"/>
    <x v="1"/>
    <x v="2"/>
    <d v="1988-09-05T00:00:00"/>
    <n v="30763.01"/>
    <x v="1"/>
    <x v="1"/>
    <x v="3"/>
    <n v="34"/>
    <x v="2"/>
    <x v="1"/>
  </r>
  <r>
    <s v="ID307"/>
    <s v="Ms. Megan"/>
    <n v="24.56"/>
    <n v="6.18"/>
    <s v="Yes"/>
    <x v="0"/>
    <x v="1"/>
    <x v="3"/>
    <x v="0"/>
    <x v="2"/>
    <x v="1"/>
    <d v="1983-12-21T00:00:00"/>
    <n v="30724.44"/>
    <x v="1"/>
    <x v="0"/>
    <x v="3"/>
    <n v="39"/>
    <x v="2"/>
    <x v="0"/>
  </r>
  <r>
    <s v="ID308"/>
    <s v="Mr. Jason"/>
    <n v="41.19"/>
    <n v="6.37"/>
    <s v="No"/>
    <x v="0"/>
    <x v="0"/>
    <x v="0"/>
    <x v="0"/>
    <x v="0"/>
    <x v="1"/>
    <d v="1999-09-21T00:00:00"/>
    <n v="30697.71"/>
    <x v="0"/>
    <x v="2"/>
    <x v="3"/>
    <n v="23"/>
    <x v="3"/>
    <x v="0"/>
  </r>
  <r>
    <s v="ID309"/>
    <s v="Ms. Michele"/>
    <n v="18.63"/>
    <n v="9.81"/>
    <s v="Yes"/>
    <x v="0"/>
    <x v="0"/>
    <x v="1"/>
    <x v="0"/>
    <x v="2"/>
    <x v="0"/>
    <d v="1970-11-11T00:00:00"/>
    <n v="30625.65"/>
    <x v="1"/>
    <x v="0"/>
    <x v="3"/>
    <n v="52"/>
    <x v="0"/>
    <x v="0"/>
  </r>
  <r>
    <s v="ID310"/>
    <s v="Ms. Nikki"/>
    <n v="26.26"/>
    <n v="11.8"/>
    <s v="Yes"/>
    <x v="0"/>
    <x v="0"/>
    <x v="3"/>
    <x v="0"/>
    <x v="1"/>
    <x v="0"/>
    <d v="1986-08-10T00:00:00"/>
    <n v="30530.5"/>
    <x v="1"/>
    <x v="1"/>
    <x v="3"/>
    <n v="36"/>
    <x v="2"/>
    <x v="0"/>
  </r>
  <r>
    <s v="ID311"/>
    <s v="Mr. Philip"/>
    <n v="22.37"/>
    <n v="5.86"/>
    <s v="Yes"/>
    <x v="0"/>
    <x v="1"/>
    <x v="3"/>
    <x v="0"/>
    <x v="2"/>
    <x v="1"/>
    <d v="1983-09-03T00:00:00"/>
    <n v="30457.37"/>
    <x v="1"/>
    <x v="1"/>
    <x v="1"/>
    <n v="39"/>
    <x v="2"/>
    <x v="0"/>
  </r>
  <r>
    <s v="ID312"/>
    <s v="Mr. Bryan"/>
    <n v="39.619999999999997"/>
    <n v="4.28"/>
    <s v="No"/>
    <x v="0"/>
    <x v="0"/>
    <x v="3"/>
    <x v="0"/>
    <x v="0"/>
    <x v="2"/>
    <d v="1998-10-28T00:00:00"/>
    <n v="30422.03"/>
    <x v="1"/>
    <x v="0"/>
    <x v="3"/>
    <n v="24"/>
    <x v="3"/>
    <x v="1"/>
  </r>
  <r>
    <s v="ID313"/>
    <s v="Mr. Timothy"/>
    <n v="18.329999999999998"/>
    <n v="4.16"/>
    <s v="Yes"/>
    <x v="0"/>
    <x v="0"/>
    <x v="0"/>
    <x v="0"/>
    <x v="3"/>
    <x v="2"/>
    <d v="1976-09-03T00:00:00"/>
    <n v="30409.53"/>
    <x v="1"/>
    <x v="0"/>
    <x v="1"/>
    <n v="46"/>
    <x v="1"/>
    <x v="1"/>
  </r>
  <r>
    <s v="ID314"/>
    <s v="Ms. Angielyn"/>
    <n v="17.11"/>
    <n v="4.9800000000000004"/>
    <s v="Yes"/>
    <x v="0"/>
    <x v="1"/>
    <x v="3"/>
    <x v="0"/>
    <x v="3"/>
    <x v="2"/>
    <d v="1969-07-30T00:00:00"/>
    <n v="30366.93"/>
    <x v="1"/>
    <x v="2"/>
    <x v="3"/>
    <n v="53"/>
    <x v="0"/>
    <x v="1"/>
  </r>
  <r>
    <s v="ID315"/>
    <s v="Ms. Jeanie"/>
    <n v="43.5"/>
    <n v="6.38"/>
    <s v="No"/>
    <x v="1"/>
    <x v="0"/>
    <x v="3"/>
    <x v="0"/>
    <x v="0"/>
    <x v="1"/>
    <d v="2004-06-01T00:00:00"/>
    <n v="30328.27"/>
    <x v="1"/>
    <x v="2"/>
    <x v="3"/>
    <n v="19"/>
    <x v="5"/>
    <x v="0"/>
  </r>
  <r>
    <s v="ID316"/>
    <s v="Mr. Greg"/>
    <n v="25.364999999999998"/>
    <n v="5.19"/>
    <s v="No"/>
    <x v="0"/>
    <x v="0"/>
    <x v="1"/>
    <x v="1"/>
    <x v="1"/>
    <x v="2"/>
    <d v="1972-07-24T00:00:00"/>
    <n v="30284.639999999999"/>
    <x v="0"/>
    <x v="1"/>
    <x v="1"/>
    <n v="50"/>
    <x v="1"/>
    <x v="1"/>
  </r>
  <r>
    <s v="ID317"/>
    <s v="Mr. John"/>
    <n v="28.594999999999999"/>
    <n v="10.210000000000001"/>
    <s v="No"/>
    <x v="0"/>
    <x v="0"/>
    <x v="0"/>
    <x v="1"/>
    <x v="1"/>
    <x v="0"/>
    <d v="1962-09-15T00:00:00"/>
    <n v="30260"/>
    <x v="0"/>
    <x v="1"/>
    <x v="7"/>
    <n v="60"/>
    <x v="0"/>
    <x v="0"/>
  </r>
  <r>
    <s v="ID318"/>
    <s v="Mr. Aliaksandr"/>
    <n v="29.83"/>
    <n v="9.6999999999999993"/>
    <s v="Yes"/>
    <x v="0"/>
    <x v="1"/>
    <x v="3"/>
    <x v="0"/>
    <x v="1"/>
    <x v="0"/>
    <d v="1963-09-13T00:00:00"/>
    <n v="30184.94"/>
    <x v="0"/>
    <x v="1"/>
    <x v="7"/>
    <n v="59"/>
    <x v="0"/>
    <x v="0"/>
  </r>
  <r>
    <s v="ID319"/>
    <s v="Mr. Jason"/>
    <n v="24.7"/>
    <n v="10.25"/>
    <s v="No"/>
    <x v="0"/>
    <x v="0"/>
    <x v="2"/>
    <x v="1"/>
    <x v="2"/>
    <x v="0"/>
    <d v="1958-08-11T00:00:00"/>
    <n v="30166.62"/>
    <x v="0"/>
    <x v="0"/>
    <x v="1"/>
    <n v="64"/>
    <x v="4"/>
    <x v="0"/>
  </r>
  <r>
    <s v="ID320"/>
    <s v="Ms. Sheera"/>
    <n v="17.940000000000001"/>
    <n v="9.77"/>
    <s v="No"/>
    <x v="0"/>
    <x v="0"/>
    <x v="0"/>
    <x v="0"/>
    <x v="3"/>
    <x v="0"/>
    <d v="1971-12-25T00:00:00"/>
    <n v="30134.75"/>
    <x v="1"/>
    <x v="0"/>
    <x v="3"/>
    <n v="51"/>
    <x v="0"/>
    <x v="0"/>
  </r>
  <r>
    <s v="ID321"/>
    <s v="Ms. Janice"/>
    <n v="21.08"/>
    <n v="4.83"/>
    <s v="No"/>
    <x v="0"/>
    <x v="1"/>
    <x v="3"/>
    <x v="0"/>
    <x v="2"/>
    <x v="2"/>
    <d v="1979-09-02T00:00:00"/>
    <n v="30095.97"/>
    <x v="1"/>
    <x v="0"/>
    <x v="3"/>
    <n v="43"/>
    <x v="1"/>
    <x v="1"/>
  </r>
  <r>
    <s v="ID322"/>
    <s v="Mr. Timothy"/>
    <n v="37.715000000000003"/>
    <n v="10.86"/>
    <s v="Yes"/>
    <x v="0"/>
    <x v="0"/>
    <x v="0"/>
    <x v="1"/>
    <x v="0"/>
    <x v="0"/>
    <d v="1967-06-16T00:00:00"/>
    <n v="30063.58"/>
    <x v="0"/>
    <x v="1"/>
    <x v="1"/>
    <n v="55"/>
    <x v="0"/>
    <x v="0"/>
  </r>
  <r>
    <s v="ID323"/>
    <s v="Mr. Alan"/>
    <n v="22.39"/>
    <n v="9.5299999999999994"/>
    <s v="Yes"/>
    <x v="0"/>
    <x v="0"/>
    <x v="0"/>
    <x v="0"/>
    <x v="2"/>
    <x v="0"/>
    <d v="1981-08-04T00:00:00"/>
    <n v="30026.87"/>
    <x v="1"/>
    <x v="0"/>
    <x v="1"/>
    <n v="41"/>
    <x v="1"/>
    <x v="0"/>
  </r>
  <r>
    <s v="ID324"/>
    <s v="Mr. Michael"/>
    <n v="28.78"/>
    <n v="5.68"/>
    <s v="No"/>
    <x v="0"/>
    <x v="0"/>
    <x v="0"/>
    <x v="0"/>
    <x v="1"/>
    <x v="2"/>
    <d v="1991-10-05T00:00:00"/>
    <n v="29969.67"/>
    <x v="0"/>
    <x v="1"/>
    <x v="3"/>
    <n v="31"/>
    <x v="2"/>
    <x v="1"/>
  </r>
  <r>
    <s v="ID325"/>
    <s v="Ms. Marie-France"/>
    <n v="18.329999999999998"/>
    <n v="5.57"/>
    <s v="Yes"/>
    <x v="0"/>
    <x v="0"/>
    <x v="0"/>
    <x v="0"/>
    <x v="3"/>
    <x v="2"/>
    <d v="1976-06-12T00:00:00"/>
    <n v="29933.75"/>
    <x v="0"/>
    <x v="1"/>
    <x v="3"/>
    <n v="46"/>
    <x v="1"/>
    <x v="1"/>
  </r>
  <r>
    <s v="ID326"/>
    <s v="Mr. Erik"/>
    <n v="26.39"/>
    <n v="4.58"/>
    <s v="Yes"/>
    <x v="0"/>
    <x v="0"/>
    <x v="3"/>
    <x v="0"/>
    <x v="1"/>
    <x v="2"/>
    <d v="1988-12-30T00:00:00"/>
    <n v="29929.56"/>
    <x v="0"/>
    <x v="1"/>
    <x v="3"/>
    <n v="34"/>
    <x v="2"/>
    <x v="1"/>
  </r>
  <r>
    <s v="ID327"/>
    <s v="Mr. Andrew"/>
    <n v="19.260000000000002"/>
    <n v="8.9600000000000009"/>
    <s v="Yes"/>
    <x v="0"/>
    <x v="0"/>
    <x v="3"/>
    <x v="0"/>
    <x v="2"/>
    <x v="0"/>
    <d v="1975-08-19T00:00:00"/>
    <n v="29899.25"/>
    <x v="0"/>
    <x v="0"/>
    <x v="3"/>
    <n v="47"/>
    <x v="1"/>
    <x v="0"/>
  </r>
  <r>
    <s v="ID328"/>
    <s v="Mr. Anthony"/>
    <n v="26.92"/>
    <n v="6.09"/>
    <s v="No"/>
    <x v="0"/>
    <x v="0"/>
    <x v="0"/>
    <x v="0"/>
    <x v="1"/>
    <x v="1"/>
    <d v="1989-12-30T00:00:00"/>
    <n v="29852.48"/>
    <x v="0"/>
    <x v="0"/>
    <x v="3"/>
    <n v="33"/>
    <x v="2"/>
    <x v="0"/>
  </r>
  <r>
    <s v="ID329"/>
    <s v="Mr. Chris"/>
    <n v="19.73"/>
    <n v="4.3600000000000003"/>
    <s v="No"/>
    <x v="0"/>
    <x v="0"/>
    <x v="0"/>
    <x v="0"/>
    <x v="2"/>
    <x v="2"/>
    <d v="1982-10-29T00:00:00"/>
    <n v="29818.76"/>
    <x v="0"/>
    <x v="1"/>
    <x v="1"/>
    <n v="40"/>
    <x v="2"/>
    <x v="1"/>
  </r>
  <r>
    <s v="ID330"/>
    <s v="Mr. Yu"/>
    <n v="23.56"/>
    <n v="11.74"/>
    <s v="Yes"/>
    <x v="0"/>
    <x v="0"/>
    <x v="0"/>
    <x v="0"/>
    <x v="2"/>
    <x v="0"/>
    <d v="1981-08-13T00:00:00"/>
    <n v="29816.639999999999"/>
    <x v="0"/>
    <x v="2"/>
    <x v="3"/>
    <n v="41"/>
    <x v="1"/>
    <x v="0"/>
  </r>
  <r>
    <s v="ID331"/>
    <s v="Mr. Caleb"/>
    <n v="37.67"/>
    <n v="5.89"/>
    <s v="No"/>
    <x v="0"/>
    <x v="0"/>
    <x v="3"/>
    <x v="0"/>
    <x v="0"/>
    <x v="1"/>
    <d v="1998-06-20T00:00:00"/>
    <n v="29760.6"/>
    <x v="0"/>
    <x v="2"/>
    <x v="3"/>
    <n v="24"/>
    <x v="3"/>
    <x v="0"/>
  </r>
  <r>
    <s v="ID332"/>
    <s v="Mr. Jason"/>
    <n v="18.73"/>
    <n v="10.64"/>
    <s v="No"/>
    <x v="0"/>
    <x v="0"/>
    <x v="1"/>
    <x v="0"/>
    <x v="2"/>
    <x v="0"/>
    <d v="1973-08-23T00:00:00"/>
    <n v="29757.69"/>
    <x v="0"/>
    <x v="0"/>
    <x v="3"/>
    <n v="49"/>
    <x v="1"/>
    <x v="0"/>
  </r>
  <r>
    <s v="ID333"/>
    <s v="Ms. Angela"/>
    <n v="33.090000000000003"/>
    <n v="6.06"/>
    <s v="No"/>
    <x v="0"/>
    <x v="1"/>
    <x v="3"/>
    <x v="0"/>
    <x v="0"/>
    <x v="1"/>
    <d v="1993-07-27T00:00:00"/>
    <n v="29622.69"/>
    <x v="0"/>
    <x v="1"/>
    <x v="3"/>
    <n v="29"/>
    <x v="3"/>
    <x v="0"/>
  </r>
  <r>
    <s v="ID334"/>
    <s v="Mr. Keith"/>
    <n v="18.329999999999998"/>
    <n v="7.46"/>
    <s v="Yes"/>
    <x v="0"/>
    <x v="0"/>
    <x v="3"/>
    <x v="0"/>
    <x v="3"/>
    <x v="0"/>
    <d v="1975-11-03T00:00:00"/>
    <n v="29583.8"/>
    <x v="0"/>
    <x v="1"/>
    <x v="3"/>
    <n v="47"/>
    <x v="1"/>
    <x v="0"/>
  </r>
  <r>
    <s v="ID335"/>
    <s v="Ms. Emma"/>
    <n v="27.74"/>
    <n v="4.68"/>
    <s v="Yes"/>
    <x v="0"/>
    <x v="0"/>
    <x v="1"/>
    <x v="0"/>
    <x v="1"/>
    <x v="2"/>
    <d v="1959-10-20T00:00:00"/>
    <n v="29523.17"/>
    <x v="0"/>
    <x v="2"/>
    <x v="2"/>
    <n v="63"/>
    <x v="4"/>
    <x v="1"/>
  </r>
  <r>
    <s v="ID336"/>
    <s v="Mr. Nathan"/>
    <n v="24.2"/>
    <n v="6.15"/>
    <s v="No"/>
    <x v="0"/>
    <x v="0"/>
    <x v="3"/>
    <x v="0"/>
    <x v="2"/>
    <x v="1"/>
    <d v="1987-07-16T00:00:00"/>
    <n v="29443.59"/>
    <x v="0"/>
    <x v="1"/>
    <x v="3"/>
    <n v="35"/>
    <x v="2"/>
    <x v="0"/>
  </r>
  <r>
    <s v="ID337"/>
    <s v="Ms. Kathryn"/>
    <n v="22.03"/>
    <n v="4.28"/>
    <s v="Yes"/>
    <x v="0"/>
    <x v="0"/>
    <x v="0"/>
    <x v="0"/>
    <x v="2"/>
    <x v="2"/>
    <d v="1985-11-07T00:00:00"/>
    <n v="29352.560000000001"/>
    <x v="0"/>
    <x v="1"/>
    <x v="3"/>
    <n v="37"/>
    <x v="2"/>
    <x v="1"/>
  </r>
  <r>
    <s v="ID338"/>
    <s v="Ms. Elizabeth"/>
    <n v="26.885000000000002"/>
    <n v="9.86"/>
    <s v="No"/>
    <x v="0"/>
    <x v="0"/>
    <x v="2"/>
    <x v="0"/>
    <x v="1"/>
    <x v="0"/>
    <d v="1958-06-05T00:00:00"/>
    <n v="29330.98"/>
    <x v="0"/>
    <x v="2"/>
    <x v="1"/>
    <n v="65"/>
    <x v="4"/>
    <x v="0"/>
  </r>
  <r>
    <s v="ID339"/>
    <s v="Mr. Ben"/>
    <n v="16.36"/>
    <n v="11.19"/>
    <s v="No"/>
    <x v="0"/>
    <x v="0"/>
    <x v="0"/>
    <x v="0"/>
    <x v="3"/>
    <x v="0"/>
    <d v="1978-07-21T00:00:00"/>
    <n v="29227.599999999999"/>
    <x v="0"/>
    <x v="0"/>
    <x v="1"/>
    <n v="44"/>
    <x v="1"/>
    <x v="0"/>
  </r>
  <r>
    <s v="ID340"/>
    <s v="Ms. Cheryl"/>
    <n v="32.299999999999997"/>
    <n v="4.8899999999999997"/>
    <s v="Yes"/>
    <x v="0"/>
    <x v="1"/>
    <x v="3"/>
    <x v="1"/>
    <x v="0"/>
    <x v="2"/>
    <d v="1969-07-09T00:00:00"/>
    <n v="29186.48"/>
    <x v="0"/>
    <x v="0"/>
    <x v="2"/>
    <n v="53"/>
    <x v="0"/>
    <x v="1"/>
  </r>
  <r>
    <s v="ID341"/>
    <s v="Ms. Kimberly"/>
    <n v="16.05"/>
    <n v="4.3499999999999996"/>
    <s v="Yes"/>
    <x v="0"/>
    <x v="0"/>
    <x v="0"/>
    <x v="0"/>
    <x v="3"/>
    <x v="2"/>
    <d v="1976-11-08T00:00:00"/>
    <n v="29160.39"/>
    <x v="0"/>
    <x v="2"/>
    <x v="3"/>
    <n v="46"/>
    <x v="1"/>
    <x v="1"/>
  </r>
  <r>
    <s v="ID342"/>
    <s v="Ms. Cynthia"/>
    <n v="29.07"/>
    <n v="8.66"/>
    <s v="Yes"/>
    <x v="0"/>
    <x v="0"/>
    <x v="1"/>
    <x v="0"/>
    <x v="1"/>
    <x v="0"/>
    <d v="1961-12-24T00:00:00"/>
    <n v="29141.360000000001"/>
    <x v="0"/>
    <x v="0"/>
    <x v="1"/>
    <n v="61"/>
    <x v="4"/>
    <x v="0"/>
  </r>
  <r>
    <s v="ID343"/>
    <s v="Ms. Jessica"/>
    <n v="17.43"/>
    <n v="8.64"/>
    <s v="No"/>
    <x v="0"/>
    <x v="0"/>
    <x v="0"/>
    <x v="0"/>
    <x v="3"/>
    <x v="0"/>
    <d v="1978-11-29T00:00:00"/>
    <n v="29114.77"/>
    <x v="0"/>
    <x v="1"/>
    <x v="3"/>
    <n v="44"/>
    <x v="1"/>
    <x v="0"/>
  </r>
  <r>
    <s v="ID344"/>
    <s v="Mr. Bruce"/>
    <n v="19.329999999999998"/>
    <n v="4.2699999999999996"/>
    <s v="No"/>
    <x v="0"/>
    <x v="0"/>
    <x v="0"/>
    <x v="0"/>
    <x v="2"/>
    <x v="2"/>
    <d v="1980-07-14T00:00:00"/>
    <n v="29114.21"/>
    <x v="0"/>
    <x v="0"/>
    <x v="3"/>
    <n v="42"/>
    <x v="1"/>
    <x v="1"/>
  </r>
  <r>
    <s v="ID345"/>
    <s v="Ms. Allison"/>
    <n v="30.52"/>
    <n v="4.21"/>
    <s v="No"/>
    <x v="0"/>
    <x v="0"/>
    <x v="3"/>
    <x v="0"/>
    <x v="0"/>
    <x v="2"/>
    <d v="1992-07-07T00:00:00"/>
    <n v="29007.82"/>
    <x v="0"/>
    <x v="0"/>
    <x v="3"/>
    <n v="30"/>
    <x v="3"/>
    <x v="1"/>
  </r>
  <r>
    <s v="ID346"/>
    <s v="Mr. Alex"/>
    <n v="39.21"/>
    <n v="5.04"/>
    <s v="No"/>
    <x v="0"/>
    <x v="1"/>
    <x v="3"/>
    <x v="0"/>
    <x v="0"/>
    <x v="2"/>
    <d v="2003-09-01T00:00:00"/>
    <n v="28998.68"/>
    <x v="0"/>
    <x v="0"/>
    <x v="3"/>
    <n v="19"/>
    <x v="5"/>
    <x v="1"/>
  </r>
  <r>
    <s v="ID347"/>
    <s v="Ms. Gabriela"/>
    <n v="26.98"/>
    <n v="5.21"/>
    <s v="Yes"/>
    <x v="0"/>
    <x v="0"/>
    <x v="1"/>
    <x v="0"/>
    <x v="1"/>
    <x v="2"/>
    <d v="1959-12-05T00:00:00"/>
    <n v="28950.47"/>
    <x v="0"/>
    <x v="1"/>
    <x v="1"/>
    <n v="63"/>
    <x v="4"/>
    <x v="1"/>
  </r>
  <r>
    <s v="ID348"/>
    <s v="Ms. Sharon"/>
    <n v="25.84"/>
    <n v="8.83"/>
    <s v="No"/>
    <x v="0"/>
    <x v="0"/>
    <x v="0"/>
    <x v="1"/>
    <x v="1"/>
    <x v="0"/>
    <d v="1962-07-25T00:00:00"/>
    <n v="28923.14"/>
    <x v="0"/>
    <x v="1"/>
    <x v="1"/>
    <n v="60"/>
    <x v="0"/>
    <x v="0"/>
  </r>
  <r>
    <s v="ID349"/>
    <s v="Mr. Jason"/>
    <n v="28.31"/>
    <n v="8.4700000000000006"/>
    <s v="Yes"/>
    <x v="0"/>
    <x v="0"/>
    <x v="1"/>
    <x v="0"/>
    <x v="1"/>
    <x v="0"/>
    <d v="1961-08-03T00:00:00"/>
    <n v="28868.66"/>
    <x v="0"/>
    <x v="2"/>
    <x v="1"/>
    <n v="61"/>
    <x v="4"/>
    <x v="0"/>
  </r>
  <r>
    <s v="ID350"/>
    <s v="Ms. Chelsey"/>
    <n v="23.94"/>
    <n v="4.2"/>
    <s v="No"/>
    <x v="0"/>
    <x v="0"/>
    <x v="0"/>
    <x v="0"/>
    <x v="2"/>
    <x v="2"/>
    <d v="1990-12-05T00:00:00"/>
    <n v="28716.14"/>
    <x v="0"/>
    <x v="0"/>
    <x v="3"/>
    <n v="32"/>
    <x v="2"/>
    <x v="1"/>
  </r>
  <r>
    <s v="ID351"/>
    <s v="Mr. Devon"/>
    <n v="20.03"/>
    <n v="6.14"/>
    <s v="Yes"/>
    <x v="0"/>
    <x v="0"/>
    <x v="0"/>
    <x v="0"/>
    <x v="2"/>
    <x v="1"/>
    <d v="1985-09-27T00:00:00"/>
    <n v="28542.86"/>
    <x v="0"/>
    <x v="0"/>
    <x v="3"/>
    <n v="37"/>
    <x v="2"/>
    <x v="0"/>
  </r>
  <r>
    <s v="ID352"/>
    <s v="Ms. Joni"/>
    <n v="41.42"/>
    <n v="6.07"/>
    <s v="No"/>
    <x v="0"/>
    <x v="0"/>
    <x v="0"/>
    <x v="1"/>
    <x v="0"/>
    <x v="1"/>
    <d v="1982-12-11T00:00:00"/>
    <n v="28476.73"/>
    <x v="0"/>
    <x v="2"/>
    <x v="1"/>
    <n v="40"/>
    <x v="2"/>
    <x v="0"/>
  </r>
  <r>
    <s v="ID353"/>
    <s v="Mr. Colin"/>
    <n v="36.67"/>
    <n v="10.210000000000001"/>
    <s v="No"/>
    <x v="0"/>
    <x v="0"/>
    <x v="0"/>
    <x v="1"/>
    <x v="0"/>
    <x v="0"/>
    <d v="1974-09-16T00:00:00"/>
    <n v="28468.92"/>
    <x v="0"/>
    <x v="1"/>
    <x v="1"/>
    <n v="48"/>
    <x v="1"/>
    <x v="0"/>
  </r>
  <r>
    <s v="ID354"/>
    <s v="Ms. Rachael"/>
    <n v="27.645"/>
    <n v="4.6900000000000004"/>
    <s v="No"/>
    <x v="0"/>
    <x v="0"/>
    <x v="0"/>
    <x v="1"/>
    <x v="1"/>
    <x v="2"/>
    <d v="1977-12-02T00:00:00"/>
    <n v="28340.19"/>
    <x v="0"/>
    <x v="2"/>
    <x v="1"/>
    <n v="45"/>
    <x v="1"/>
    <x v="1"/>
  </r>
  <r>
    <s v="ID355"/>
    <s v="Ms. Maricela"/>
    <n v="22.72"/>
    <n v="5.71"/>
    <s v="No"/>
    <x v="0"/>
    <x v="0"/>
    <x v="0"/>
    <x v="0"/>
    <x v="2"/>
    <x v="1"/>
    <d v="1990-12-24T00:00:00"/>
    <n v="28302.33"/>
    <x v="0"/>
    <x v="2"/>
    <x v="3"/>
    <n v="32"/>
    <x v="2"/>
    <x v="0"/>
  </r>
  <r>
    <s v="ID356"/>
    <s v="Ms. Marie"/>
    <n v="36.520000000000003"/>
    <n v="9.07"/>
    <s v="Yes"/>
    <x v="0"/>
    <x v="1"/>
    <x v="3"/>
    <x v="1"/>
    <x v="0"/>
    <x v="0"/>
    <d v="1963-11-25T00:00:00"/>
    <n v="28287.9"/>
    <x v="0"/>
    <x v="1"/>
    <x v="0"/>
    <n v="59"/>
    <x v="0"/>
    <x v="0"/>
  </r>
  <r>
    <s v="ID357"/>
    <s v="Mr. Frank"/>
    <n v="33.96"/>
    <n v="4.99"/>
    <s v="No"/>
    <x v="0"/>
    <x v="0"/>
    <x v="0"/>
    <x v="0"/>
    <x v="0"/>
    <x v="2"/>
    <d v="1999-09-06T00:00:00"/>
    <n v="28245.34"/>
    <x v="0"/>
    <x v="0"/>
    <x v="3"/>
    <n v="23"/>
    <x v="3"/>
    <x v="1"/>
  </r>
  <r>
    <s v="ID358"/>
    <s v="Mr. Jeffry"/>
    <n v="26.695"/>
    <n v="8.31"/>
    <s v="No"/>
    <x v="0"/>
    <x v="0"/>
    <x v="0"/>
    <x v="0"/>
    <x v="1"/>
    <x v="0"/>
    <d v="1960-11-22T00:00:00"/>
    <n v="28101.33"/>
    <x v="0"/>
    <x v="2"/>
    <x v="9"/>
    <n v="62"/>
    <x v="4"/>
    <x v="0"/>
  </r>
  <r>
    <s v="ID359"/>
    <s v="Mr. Mike"/>
    <n v="18.45"/>
    <n v="5.07"/>
    <s v="Yes"/>
    <x v="0"/>
    <x v="0"/>
    <x v="0"/>
    <x v="0"/>
    <x v="3"/>
    <x v="2"/>
    <d v="1985-11-29T00:00:00"/>
    <n v="28006.94"/>
    <x v="0"/>
    <x v="2"/>
    <x v="3"/>
    <n v="37"/>
    <x v="2"/>
    <x v="1"/>
  </r>
  <r>
    <s v="ID360"/>
    <s v="Mr. Rick"/>
    <n v="33.18"/>
    <n v="4.79"/>
    <s v="No"/>
    <x v="0"/>
    <x v="0"/>
    <x v="0"/>
    <x v="0"/>
    <x v="0"/>
    <x v="2"/>
    <d v="1999-12-21T00:00:00"/>
    <n v="27980.77"/>
    <x v="0"/>
    <x v="1"/>
    <x v="3"/>
    <n v="23"/>
    <x v="3"/>
    <x v="1"/>
  </r>
  <r>
    <s v="ID361"/>
    <s v="Mr. Pierre-Michel"/>
    <n v="36.1"/>
    <n v="11.39"/>
    <s v="Yes"/>
    <x v="0"/>
    <x v="0"/>
    <x v="1"/>
    <x v="1"/>
    <x v="0"/>
    <x v="0"/>
    <d v="1961-07-28T00:00:00"/>
    <n v="27941.29"/>
    <x v="0"/>
    <x v="0"/>
    <x v="3"/>
    <n v="61"/>
    <x v="4"/>
    <x v="0"/>
  </r>
  <r>
    <s v="ID362"/>
    <s v="Mr. Daniel"/>
    <n v="22.77"/>
    <n v="6"/>
    <s v="No"/>
    <x v="0"/>
    <x v="0"/>
    <x v="0"/>
    <x v="0"/>
    <x v="2"/>
    <x v="1"/>
    <d v="1991-06-04T00:00:00"/>
    <n v="27931.11"/>
    <x v="0"/>
    <x v="0"/>
    <x v="3"/>
    <n v="32"/>
    <x v="2"/>
    <x v="0"/>
  </r>
  <r>
    <s v="ID363"/>
    <s v="Mr. Brian"/>
    <n v="21.24"/>
    <n v="5.13"/>
    <s v="No"/>
    <x v="0"/>
    <x v="0"/>
    <x v="0"/>
    <x v="0"/>
    <x v="2"/>
    <x v="2"/>
    <d v="1989-11-21T00:00:00"/>
    <n v="27925.86"/>
    <x v="0"/>
    <x v="2"/>
    <x v="3"/>
    <n v="33"/>
    <x v="2"/>
    <x v="1"/>
  </r>
  <r>
    <s v="ID364"/>
    <s v="Ms. Morgan"/>
    <n v="17.600000000000001"/>
    <n v="5.26"/>
    <s v="Yes"/>
    <x v="0"/>
    <x v="0"/>
    <x v="0"/>
    <x v="0"/>
    <x v="3"/>
    <x v="2"/>
    <d v="1985-12-04T00:00:00"/>
    <n v="27849.94"/>
    <x v="0"/>
    <x v="1"/>
    <x v="3"/>
    <n v="37"/>
    <x v="2"/>
    <x v="1"/>
  </r>
  <r>
    <s v="ID365"/>
    <s v="Ms. Caroline"/>
    <n v="26.29"/>
    <n v="6.84"/>
    <s v="No"/>
    <x v="0"/>
    <x v="0"/>
    <x v="0"/>
    <x v="0"/>
    <x v="1"/>
    <x v="0"/>
    <d v="1960-07-06T00:00:00"/>
    <n v="27808.73"/>
    <x v="0"/>
    <x v="1"/>
    <x v="0"/>
    <n v="62"/>
    <x v="4"/>
    <x v="0"/>
  </r>
  <r>
    <s v="ID366"/>
    <s v="Mr. Drew"/>
    <n v="35.31"/>
    <n v="9.0399999999999991"/>
    <s v="No"/>
    <x v="0"/>
    <x v="0"/>
    <x v="0"/>
    <x v="1"/>
    <x v="0"/>
    <x v="0"/>
    <d v="2002-12-06T00:00:00"/>
    <n v="27724.29"/>
    <x v="0"/>
    <x v="0"/>
    <x v="0"/>
    <n v="20"/>
    <x v="5"/>
    <x v="0"/>
  </r>
  <r>
    <s v="ID367"/>
    <s v="Mr. Austin"/>
    <n v="27.04"/>
    <n v="4.0999999999999996"/>
    <s v="No"/>
    <x v="0"/>
    <x v="0"/>
    <x v="3"/>
    <x v="0"/>
    <x v="1"/>
    <x v="2"/>
    <d v="1992-07-03T00:00:00"/>
    <n v="27696.11"/>
    <x v="0"/>
    <x v="2"/>
    <x v="3"/>
    <n v="30"/>
    <x v="3"/>
    <x v="1"/>
  </r>
  <r>
    <s v="ID368"/>
    <s v="Ms. Berenice"/>
    <n v="30.23"/>
    <n v="4.2300000000000004"/>
    <s v="Yes"/>
    <x v="0"/>
    <x v="1"/>
    <x v="3"/>
    <x v="0"/>
    <x v="0"/>
    <x v="2"/>
    <d v="1997-10-07T00:00:00"/>
    <n v="27625.17"/>
    <x v="0"/>
    <x v="1"/>
    <x v="3"/>
    <n v="25"/>
    <x v="3"/>
    <x v="1"/>
  </r>
  <r>
    <s v="ID369"/>
    <s v="Mr. Kenneth"/>
    <n v="30.6"/>
    <n v="6.48"/>
    <s v="Yes"/>
    <x v="0"/>
    <x v="1"/>
    <x v="3"/>
    <x v="0"/>
    <x v="0"/>
    <x v="1"/>
    <d v="1997-09-09T00:00:00"/>
    <n v="27619.360000000001"/>
    <x v="1"/>
    <x v="0"/>
    <x v="3"/>
    <n v="25"/>
    <x v="3"/>
    <x v="0"/>
  </r>
  <r>
    <s v="ID370"/>
    <s v="Mr. Miguel"/>
    <n v="26.8"/>
    <n v="5.53"/>
    <s v="No"/>
    <x v="0"/>
    <x v="0"/>
    <x v="3"/>
    <x v="0"/>
    <x v="1"/>
    <x v="2"/>
    <d v="1992-06-11T00:00:00"/>
    <n v="27614.71"/>
    <x v="1"/>
    <x v="0"/>
    <x v="3"/>
    <n v="30"/>
    <x v="3"/>
    <x v="1"/>
  </r>
  <r>
    <s v="ID371"/>
    <s v="Ms. Hadley"/>
    <n v="16.86"/>
    <n v="4.07"/>
    <s v="Yes"/>
    <x v="0"/>
    <x v="0"/>
    <x v="0"/>
    <x v="0"/>
    <x v="3"/>
    <x v="2"/>
    <d v="1985-11-06T00:00:00"/>
    <n v="27598.93"/>
    <x v="1"/>
    <x v="1"/>
    <x v="3"/>
    <n v="37"/>
    <x v="2"/>
    <x v="1"/>
  </r>
  <r>
    <s v="ID372"/>
    <s v="Mr. Taylor"/>
    <n v="16.3"/>
    <n v="5.51"/>
    <s v="No"/>
    <x v="0"/>
    <x v="0"/>
    <x v="3"/>
    <x v="0"/>
    <x v="3"/>
    <x v="2"/>
    <d v="1984-07-22T00:00:00"/>
    <n v="27534.53"/>
    <x v="1"/>
    <x v="2"/>
    <x v="3"/>
    <n v="38"/>
    <x v="2"/>
    <x v="1"/>
  </r>
  <r>
    <s v="ID373"/>
    <s v="Ms. Tenielle"/>
    <n v="29.81"/>
    <n v="11.66"/>
    <s v="No"/>
    <x v="0"/>
    <x v="0"/>
    <x v="0"/>
    <x v="0"/>
    <x v="1"/>
    <x v="0"/>
    <d v="1965-10-19T00:00:00"/>
    <n v="27533.91"/>
    <x v="1"/>
    <x v="0"/>
    <x v="0"/>
    <n v="57"/>
    <x v="0"/>
    <x v="0"/>
  </r>
  <r>
    <s v="ID374"/>
    <s v="Ms. Andrea"/>
    <n v="16.329999999999998"/>
    <n v="7.26"/>
    <s v="Yes"/>
    <x v="0"/>
    <x v="0"/>
    <x v="0"/>
    <x v="0"/>
    <x v="3"/>
    <x v="0"/>
    <d v="1981-10-03T00:00:00"/>
    <n v="27495.59"/>
    <x v="1"/>
    <x v="1"/>
    <x v="3"/>
    <n v="41"/>
    <x v="1"/>
    <x v="0"/>
  </r>
  <r>
    <s v="ID375"/>
    <s v="Ms. Nora"/>
    <n v="16.37"/>
    <n v="4.79"/>
    <s v="Yes"/>
    <x v="0"/>
    <x v="0"/>
    <x v="0"/>
    <x v="0"/>
    <x v="3"/>
    <x v="2"/>
    <d v="1985-12-05T00:00:00"/>
    <n v="27432.73"/>
    <x v="1"/>
    <x v="1"/>
    <x v="3"/>
    <n v="37"/>
    <x v="2"/>
    <x v="1"/>
  </r>
  <r>
    <s v="ID376"/>
    <s v="Mr. Zachary"/>
    <n v="22.42"/>
    <n v="4.68"/>
    <s v="Yes"/>
    <x v="0"/>
    <x v="0"/>
    <x v="3"/>
    <x v="1"/>
    <x v="2"/>
    <x v="2"/>
    <d v="1988-09-15T00:00:00"/>
    <n v="27375.9"/>
    <x v="1"/>
    <x v="0"/>
    <x v="5"/>
    <n v="34"/>
    <x v="2"/>
    <x v="1"/>
  </r>
  <r>
    <s v="ID377"/>
    <s v="Mr. Michael"/>
    <n v="31.35"/>
    <n v="4.33"/>
    <s v="Yes"/>
    <x v="0"/>
    <x v="1"/>
    <x v="3"/>
    <x v="1"/>
    <x v="0"/>
    <x v="2"/>
    <d v="1969-10-16T00:00:00"/>
    <n v="27346.04"/>
    <x v="1"/>
    <x v="2"/>
    <x v="0"/>
    <n v="53"/>
    <x v="0"/>
    <x v="1"/>
  </r>
  <r>
    <s v="ID378"/>
    <s v="Ms. Alyssa"/>
    <n v="31.9"/>
    <n v="11.89"/>
    <s v="No"/>
    <x v="0"/>
    <x v="0"/>
    <x v="0"/>
    <x v="1"/>
    <x v="0"/>
    <x v="0"/>
    <d v="1968-06-06T00:00:00"/>
    <n v="27322.73"/>
    <x v="1"/>
    <x v="2"/>
    <x v="0"/>
    <n v="55"/>
    <x v="0"/>
    <x v="0"/>
  </r>
  <r>
    <s v="ID379"/>
    <s v="Ms. Heather"/>
    <n v="30.6"/>
    <n v="5.24"/>
    <s v="No"/>
    <x v="0"/>
    <x v="0"/>
    <x v="0"/>
    <x v="0"/>
    <x v="0"/>
    <x v="2"/>
    <d v="1999-12-02T00:00:00"/>
    <n v="27236.959999999999"/>
    <x v="1"/>
    <x v="1"/>
    <x v="3"/>
    <n v="23"/>
    <x v="3"/>
    <x v="1"/>
  </r>
  <r>
    <s v="ID380"/>
    <s v="Mr. Dante"/>
    <n v="28.975000000000001"/>
    <n v="7.63"/>
    <s v="No"/>
    <x v="0"/>
    <x v="0"/>
    <x v="0"/>
    <x v="0"/>
    <x v="1"/>
    <x v="0"/>
    <d v="1965-12-21T00:00:00"/>
    <n v="27218.44"/>
    <x v="1"/>
    <x v="1"/>
    <x v="6"/>
    <n v="57"/>
    <x v="0"/>
    <x v="0"/>
  </r>
  <r>
    <s v="ID381"/>
    <s v="Ms. Sara"/>
    <n v="24.86"/>
    <n v="8.92"/>
    <s v="Yes"/>
    <x v="0"/>
    <x v="0"/>
    <x v="1"/>
    <x v="1"/>
    <x v="2"/>
    <x v="0"/>
    <d v="1970-10-02T00:00:00"/>
    <n v="27117.99"/>
    <x v="1"/>
    <x v="2"/>
    <x v="0"/>
    <n v="52"/>
    <x v="0"/>
    <x v="0"/>
  </r>
  <r>
    <s v="ID382"/>
    <s v="Mr. Scott"/>
    <n v="19.54"/>
    <n v="5.37"/>
    <s v="No"/>
    <x v="0"/>
    <x v="0"/>
    <x v="0"/>
    <x v="0"/>
    <x v="2"/>
    <x v="2"/>
    <d v="1990-12-13T00:00:00"/>
    <n v="27092.38"/>
    <x v="1"/>
    <x v="0"/>
    <x v="3"/>
    <n v="32"/>
    <x v="2"/>
    <x v="1"/>
  </r>
  <r>
    <s v="ID383"/>
    <s v="Mr. Sean"/>
    <n v="26.74"/>
    <n v="4.3099999999999996"/>
    <s v="No"/>
    <x v="0"/>
    <x v="0"/>
    <x v="0"/>
    <x v="0"/>
    <x v="1"/>
    <x v="2"/>
    <d v="1994-07-02T00:00:00"/>
    <n v="27080.639999999999"/>
    <x v="1"/>
    <x v="2"/>
    <x v="3"/>
    <n v="28"/>
    <x v="3"/>
    <x v="1"/>
  </r>
  <r>
    <s v="ID384"/>
    <s v="Ms. Danielle"/>
    <n v="22.99"/>
    <n v="10.46"/>
    <s v="No"/>
    <x v="0"/>
    <x v="0"/>
    <x v="2"/>
    <x v="0"/>
    <x v="2"/>
    <x v="0"/>
    <d v="1958-06-30T00:00:00"/>
    <n v="27037.91"/>
    <x v="1"/>
    <x v="2"/>
    <x v="0"/>
    <n v="64"/>
    <x v="4"/>
    <x v="0"/>
  </r>
  <r>
    <s v="ID385"/>
    <s v="Mr. Andrew"/>
    <n v="31.46"/>
    <n v="7.39"/>
    <s v="No"/>
    <x v="0"/>
    <x v="0"/>
    <x v="0"/>
    <x v="1"/>
    <x v="0"/>
    <x v="0"/>
    <d v="1960-07-09T00:00:00"/>
    <n v="27000.98"/>
    <x v="1"/>
    <x v="2"/>
    <x v="0"/>
    <n v="62"/>
    <x v="4"/>
    <x v="0"/>
  </r>
  <r>
    <s v="ID386"/>
    <s v="Mr. Joel"/>
    <n v="30.86"/>
    <n v="6.18"/>
    <s v="No"/>
    <x v="1"/>
    <x v="0"/>
    <x v="1"/>
    <x v="0"/>
    <x v="0"/>
    <x v="1"/>
    <d v="2000-11-09T00:00:00"/>
    <n v="26936.98"/>
    <x v="1"/>
    <x v="0"/>
    <x v="3"/>
    <n v="22"/>
    <x v="3"/>
    <x v="0"/>
  </r>
  <r>
    <s v="ID387"/>
    <s v="Ms. Michelle"/>
    <n v="31.96"/>
    <n v="8.86"/>
    <s v="No"/>
    <x v="0"/>
    <x v="0"/>
    <x v="0"/>
    <x v="0"/>
    <x v="0"/>
    <x v="0"/>
    <d v="2002-06-17T00:00:00"/>
    <n v="26927.69"/>
    <x v="1"/>
    <x v="2"/>
    <x v="3"/>
    <n v="20"/>
    <x v="5"/>
    <x v="0"/>
  </r>
  <r>
    <s v="ID388"/>
    <s v="Mr. Michael"/>
    <n v="23.76"/>
    <n v="10.96"/>
    <s v="No"/>
    <x v="0"/>
    <x v="0"/>
    <x v="2"/>
    <x v="0"/>
    <x v="2"/>
    <x v="0"/>
    <d v="1958-12-25T00:00:00"/>
    <n v="26926.51"/>
    <x v="1"/>
    <x v="1"/>
    <x v="0"/>
    <n v="64"/>
    <x v="4"/>
    <x v="0"/>
  </r>
  <r>
    <s v="ID389"/>
    <s v="Ms. Nikki"/>
    <n v="19.38"/>
    <n v="6.28"/>
    <s v="No"/>
    <x v="0"/>
    <x v="0"/>
    <x v="0"/>
    <x v="0"/>
    <x v="2"/>
    <x v="1"/>
    <d v="1991-08-22T00:00:00"/>
    <n v="26912.560000000001"/>
    <x v="1"/>
    <x v="2"/>
    <x v="3"/>
    <n v="31"/>
    <x v="2"/>
    <x v="0"/>
  </r>
  <r>
    <s v="ID390"/>
    <s v="Ms. Summer"/>
    <n v="16.21"/>
    <n v="6.29"/>
    <s v="Yes"/>
    <x v="0"/>
    <x v="0"/>
    <x v="3"/>
    <x v="0"/>
    <x v="3"/>
    <x v="1"/>
    <d v="1988-07-22T00:00:00"/>
    <n v="26607.89"/>
    <x v="1"/>
    <x v="1"/>
    <x v="3"/>
    <n v="34"/>
    <x v="2"/>
    <x v="0"/>
  </r>
  <r>
    <s v="ID391"/>
    <s v="Mr. Edward"/>
    <n v="32.54"/>
    <n v="4.0199999999999996"/>
    <s v="No"/>
    <x v="1"/>
    <x v="0"/>
    <x v="3"/>
    <x v="0"/>
    <x v="0"/>
    <x v="2"/>
    <d v="2004-09-05T00:00:00"/>
    <n v="26479.4"/>
    <x v="1"/>
    <x v="2"/>
    <x v="3"/>
    <n v="18"/>
    <x v="5"/>
    <x v="1"/>
  </r>
  <r>
    <s v="ID392"/>
    <s v="Mr. Ryan"/>
    <n v="36.765000000000001"/>
    <n v="11.95"/>
    <s v="Yes"/>
    <x v="0"/>
    <x v="0"/>
    <x v="1"/>
    <x v="1"/>
    <x v="0"/>
    <x v="0"/>
    <d v="1970-08-27T00:00:00"/>
    <n v="26467.1"/>
    <x v="1"/>
    <x v="0"/>
    <x v="1"/>
    <n v="52"/>
    <x v="0"/>
    <x v="0"/>
  </r>
  <r>
    <s v="ID393"/>
    <s v="Ms. Kacee"/>
    <n v="35.909999999999997"/>
    <n v="8.7100000000000009"/>
    <s v="No"/>
    <x v="0"/>
    <x v="0"/>
    <x v="0"/>
    <x v="1"/>
    <x v="0"/>
    <x v="0"/>
    <d v="1974-09-21T00:00:00"/>
    <n v="26392.26"/>
    <x v="1"/>
    <x v="2"/>
    <x v="2"/>
    <n v="48"/>
    <x v="1"/>
    <x v="0"/>
  </r>
  <r>
    <s v="ID394"/>
    <s v="Mr. Dave"/>
    <n v="32.06"/>
    <n v="4.67"/>
    <s v="No"/>
    <x v="1"/>
    <x v="0"/>
    <x v="3"/>
    <x v="0"/>
    <x v="0"/>
    <x v="2"/>
    <d v="2004-12-05T00:00:00"/>
    <n v="26316.59"/>
    <x v="1"/>
    <x v="0"/>
    <x v="3"/>
    <n v="18"/>
    <x v="5"/>
    <x v="1"/>
  </r>
  <r>
    <s v="ID395"/>
    <s v="Ms. Maryanna"/>
    <n v="24.1"/>
    <n v="11.14"/>
    <s v="Yes"/>
    <x v="0"/>
    <x v="0"/>
    <x v="3"/>
    <x v="1"/>
    <x v="2"/>
    <x v="0"/>
    <d v="1975-06-04T00:00:00"/>
    <n v="26236.58"/>
    <x v="1"/>
    <x v="1"/>
    <x v="3"/>
    <n v="48"/>
    <x v="1"/>
    <x v="0"/>
  </r>
  <r>
    <s v="ID396"/>
    <s v="Ms. Jessica"/>
    <n v="27.1"/>
    <n v="9.0500000000000007"/>
    <s v="No"/>
    <x v="0"/>
    <x v="0"/>
    <x v="1"/>
    <x v="1"/>
    <x v="1"/>
    <x v="0"/>
    <d v="1973-07-07T00:00:00"/>
    <n v="26140.36"/>
    <x v="1"/>
    <x v="0"/>
    <x v="3"/>
    <n v="49"/>
    <x v="1"/>
    <x v="0"/>
  </r>
  <r>
    <s v="ID397"/>
    <s v="Ms. Deanna"/>
    <n v="24.42"/>
    <n v="11.31"/>
    <s v="No"/>
    <x v="0"/>
    <x v="0"/>
    <x v="0"/>
    <x v="0"/>
    <x v="2"/>
    <x v="0"/>
    <d v="2002-10-11T00:00:00"/>
    <n v="26125.67"/>
    <x v="1"/>
    <x v="1"/>
    <x v="0"/>
    <n v="20"/>
    <x v="5"/>
    <x v="0"/>
  </r>
  <r>
    <s v="ID398"/>
    <s v="Mr. Peter"/>
    <n v="26.695"/>
    <n v="4.68"/>
    <s v="Yes"/>
    <x v="0"/>
    <x v="0"/>
    <x v="1"/>
    <x v="0"/>
    <x v="1"/>
    <x v="2"/>
    <d v="1966-07-09T00:00:00"/>
    <n v="26109.33"/>
    <x v="1"/>
    <x v="0"/>
    <x v="1"/>
    <n v="56"/>
    <x v="0"/>
    <x v="1"/>
  </r>
  <r>
    <s v="ID399"/>
    <s v="Ms. Rebecca"/>
    <n v="27.79"/>
    <n v="6.05"/>
    <s v="Yes"/>
    <x v="1"/>
    <x v="0"/>
    <x v="3"/>
    <x v="0"/>
    <x v="1"/>
    <x v="1"/>
    <d v="2000-12-26T00:00:00"/>
    <n v="26026.97"/>
    <x v="1"/>
    <x v="0"/>
    <x v="3"/>
    <n v="22"/>
    <x v="3"/>
    <x v="0"/>
  </r>
  <r>
    <s v="ID400"/>
    <s v="Ms. Elizabeth"/>
    <n v="32.68"/>
    <n v="4.68"/>
    <s v="Yes"/>
    <x v="0"/>
    <x v="0"/>
    <x v="0"/>
    <x v="1"/>
    <x v="0"/>
    <x v="2"/>
    <d v="2001-06-05T00:00:00"/>
    <n v="26018.95"/>
    <x v="1"/>
    <x v="2"/>
    <x v="1"/>
    <n v="22"/>
    <x v="3"/>
    <x v="1"/>
  </r>
  <r>
    <s v="ID401"/>
    <s v="Mr. Gregory"/>
    <n v="26.4"/>
    <n v="9.5"/>
    <s v="Yes"/>
    <x v="0"/>
    <x v="0"/>
    <x v="1"/>
    <x v="1"/>
    <x v="1"/>
    <x v="0"/>
    <d v="1970-12-03T00:00:00"/>
    <n v="25992.82"/>
    <x v="1"/>
    <x v="2"/>
    <x v="0"/>
    <n v="52"/>
    <x v="0"/>
    <x v="0"/>
  </r>
  <r>
    <s v="ID402"/>
    <s v="Ms. Sarah"/>
    <n v="23.655000000000001"/>
    <n v="10.84"/>
    <s v="Yes"/>
    <x v="0"/>
    <x v="1"/>
    <x v="3"/>
    <x v="0"/>
    <x v="2"/>
    <x v="0"/>
    <d v="1963-08-21T00:00:00"/>
    <n v="25678.78"/>
    <x v="1"/>
    <x v="0"/>
    <x v="1"/>
    <n v="59"/>
    <x v="0"/>
    <x v="0"/>
  </r>
  <r>
    <s v="ID403"/>
    <s v="Ms. Anne"/>
    <n v="27.36"/>
    <n v="5.88"/>
    <s v="No"/>
    <x v="0"/>
    <x v="0"/>
    <x v="1"/>
    <x v="1"/>
    <x v="1"/>
    <x v="1"/>
    <d v="1972-07-17T00:00:00"/>
    <n v="25656.58"/>
    <x v="1"/>
    <x v="0"/>
    <x v="2"/>
    <n v="50"/>
    <x v="1"/>
    <x v="0"/>
  </r>
  <r>
    <s v="ID404"/>
    <s v="Mr. Christopher"/>
    <n v="27.82"/>
    <n v="5.24"/>
    <s v="Yes"/>
    <x v="0"/>
    <x v="0"/>
    <x v="0"/>
    <x v="0"/>
    <x v="1"/>
    <x v="2"/>
    <d v="2001-08-02T00:00:00"/>
    <n v="25648.98"/>
    <x v="1"/>
    <x v="1"/>
    <x v="3"/>
    <n v="21"/>
    <x v="3"/>
    <x v="1"/>
  </r>
  <r>
    <s v="ID405"/>
    <s v="Mr. Elliot"/>
    <n v="25.46"/>
    <n v="11.75"/>
    <s v="No"/>
    <x v="0"/>
    <x v="0"/>
    <x v="0"/>
    <x v="1"/>
    <x v="1"/>
    <x v="0"/>
    <d v="1968-12-11T00:00:00"/>
    <n v="25517.11"/>
    <x v="1"/>
    <x v="0"/>
    <x v="6"/>
    <n v="54"/>
    <x v="0"/>
    <x v="0"/>
  </r>
  <r>
    <s v="ID406"/>
    <s v="Mr. Christopher"/>
    <n v="25.1"/>
    <n v="6.97"/>
    <s v="No"/>
    <x v="0"/>
    <x v="0"/>
    <x v="0"/>
    <x v="0"/>
    <x v="1"/>
    <x v="0"/>
    <d v="1968-08-22T00:00:00"/>
    <n v="25382.3"/>
    <x v="1"/>
    <x v="2"/>
    <x v="3"/>
    <n v="54"/>
    <x v="0"/>
    <x v="0"/>
  </r>
  <r>
    <s v="ID407"/>
    <s v="Mr. Corey"/>
    <n v="32.11"/>
    <n v="4.76"/>
    <s v="No"/>
    <x v="0"/>
    <x v="0"/>
    <x v="1"/>
    <x v="1"/>
    <x v="0"/>
    <x v="2"/>
    <d v="1972-09-26T00:00:00"/>
    <n v="25333.33"/>
    <x v="1"/>
    <x v="2"/>
    <x v="6"/>
    <n v="50"/>
    <x v="1"/>
    <x v="1"/>
  </r>
  <r>
    <s v="ID408"/>
    <s v="Mr. Patrick"/>
    <n v="29.8"/>
    <n v="8.24"/>
    <s v="Yes"/>
    <x v="0"/>
    <x v="0"/>
    <x v="3"/>
    <x v="0"/>
    <x v="1"/>
    <x v="0"/>
    <d v="1975-12-14T00:00:00"/>
    <n v="25309.49"/>
    <x v="1"/>
    <x v="1"/>
    <x v="3"/>
    <n v="47"/>
    <x v="1"/>
    <x v="0"/>
  </r>
  <r>
    <s v="ID409"/>
    <s v="Mr. Anthony"/>
    <n v="24.01"/>
    <n v="4.76"/>
    <s v="No"/>
    <x v="0"/>
    <x v="0"/>
    <x v="3"/>
    <x v="0"/>
    <x v="2"/>
    <x v="2"/>
    <d v="1998-11-24T00:00:00"/>
    <n v="25127.22"/>
    <x v="1"/>
    <x v="0"/>
    <x v="3"/>
    <n v="24"/>
    <x v="3"/>
    <x v="1"/>
  </r>
  <r>
    <s v="ID410"/>
    <s v="Ms. Melissa"/>
    <n v="23.21"/>
    <n v="6.03"/>
    <s v="No"/>
    <x v="0"/>
    <x v="0"/>
    <x v="3"/>
    <x v="1"/>
    <x v="2"/>
    <x v="1"/>
    <d v="1998-06-14T00:00:00"/>
    <n v="25081.77"/>
    <x v="1"/>
    <x v="2"/>
    <x v="0"/>
    <n v="24"/>
    <x v="3"/>
    <x v="0"/>
  </r>
  <r>
    <s v="ID411"/>
    <s v="Ms. Raven"/>
    <n v="21.2"/>
    <n v="4.07"/>
    <s v="Yes"/>
    <x v="0"/>
    <x v="0"/>
    <x v="3"/>
    <x v="0"/>
    <x v="2"/>
    <x v="2"/>
    <d v="1995-12-04T00:00:00"/>
    <n v="25075.97"/>
    <x v="1"/>
    <x v="2"/>
    <x v="3"/>
    <n v="27"/>
    <x v="3"/>
    <x v="1"/>
  </r>
  <r>
    <s v="ID412"/>
    <s v="Mr. Christopher"/>
    <n v="28.215"/>
    <n v="8.26"/>
    <s v="Yes"/>
    <x v="0"/>
    <x v="0"/>
    <x v="3"/>
    <x v="0"/>
    <x v="1"/>
    <x v="0"/>
    <d v="1975-11-14T00:00:00"/>
    <n v="24915.22"/>
    <x v="1"/>
    <x v="0"/>
    <x v="1"/>
    <n v="47"/>
    <x v="1"/>
    <x v="0"/>
  </r>
  <r>
    <s v="ID413"/>
    <s v="Ms. Kendra"/>
    <n v="38.094999999999999"/>
    <n v="4.76"/>
    <s v="No"/>
    <x v="0"/>
    <x v="0"/>
    <x v="3"/>
    <x v="1"/>
    <x v="0"/>
    <x v="2"/>
    <d v="1987-06-14T00:00:00"/>
    <n v="24915.05"/>
    <x v="1"/>
    <x v="1"/>
    <x v="2"/>
    <n v="35"/>
    <x v="2"/>
    <x v="1"/>
  </r>
  <r>
    <s v="ID414"/>
    <s v="Ms. Jordan"/>
    <n v="22.61"/>
    <n v="6.13"/>
    <s v="Yes"/>
    <x v="0"/>
    <x v="1"/>
    <x v="3"/>
    <x v="0"/>
    <x v="2"/>
    <x v="1"/>
    <d v="1969-07-23T00:00:00"/>
    <n v="24873.38"/>
    <x v="1"/>
    <x v="1"/>
    <x v="2"/>
    <n v="53"/>
    <x v="0"/>
    <x v="0"/>
  </r>
  <r>
    <s v="ID415"/>
    <s v="Mr. Nils"/>
    <n v="24.32"/>
    <n v="10.47"/>
    <s v="Yes"/>
    <x v="0"/>
    <x v="0"/>
    <x v="1"/>
    <x v="0"/>
    <x v="2"/>
    <x v="0"/>
    <d v="1970-11-26T00:00:00"/>
    <n v="24869.84"/>
    <x v="1"/>
    <x v="2"/>
    <x v="4"/>
    <n v="52"/>
    <x v="0"/>
    <x v="0"/>
  </r>
  <r>
    <s v="ID416"/>
    <s v="Mr. Scott"/>
    <n v="20.96"/>
    <n v="4.04"/>
    <s v="Yes"/>
    <x v="0"/>
    <x v="0"/>
    <x v="3"/>
    <x v="0"/>
    <x v="2"/>
    <x v="2"/>
    <d v="1995-06-10T00:00:00"/>
    <n v="24863.25"/>
    <x v="1"/>
    <x v="0"/>
    <x v="3"/>
    <n v="27"/>
    <x v="3"/>
    <x v="1"/>
  </r>
  <r>
    <s v="ID417"/>
    <s v="Ms. Angela"/>
    <n v="19.68"/>
    <n v="5.74"/>
    <s v="No"/>
    <x v="0"/>
    <x v="0"/>
    <x v="0"/>
    <x v="0"/>
    <x v="2"/>
    <x v="1"/>
    <d v="1994-09-09T00:00:00"/>
    <n v="24817.25"/>
    <x v="1"/>
    <x v="2"/>
    <x v="3"/>
    <n v="28"/>
    <x v="3"/>
    <x v="0"/>
  </r>
  <r>
    <s v="ID418"/>
    <s v="Ms. Allison"/>
    <n v="18.100000000000001"/>
    <n v="6.33"/>
    <s v="No"/>
    <x v="0"/>
    <x v="0"/>
    <x v="3"/>
    <x v="0"/>
    <x v="3"/>
    <x v="1"/>
    <d v="1992-10-11T00:00:00"/>
    <n v="24795.040000000001"/>
    <x v="1"/>
    <x v="0"/>
    <x v="3"/>
    <n v="30"/>
    <x v="3"/>
    <x v="0"/>
  </r>
  <r>
    <s v="ID419"/>
    <s v="Ms. Caitlin"/>
    <n v="29.64"/>
    <n v="4.28"/>
    <s v="Yes"/>
    <x v="0"/>
    <x v="0"/>
    <x v="0"/>
    <x v="1"/>
    <x v="1"/>
    <x v="2"/>
    <d v="1996-08-28T00:00:00"/>
    <n v="24671.66"/>
    <x v="1"/>
    <x v="1"/>
    <x v="2"/>
    <n v="26"/>
    <x v="3"/>
    <x v="1"/>
  </r>
  <r>
    <s v="ID420"/>
    <s v="Ms. Tracy"/>
    <n v="25.3"/>
    <n v="9.4700000000000006"/>
    <s v="Yes"/>
    <x v="0"/>
    <x v="0"/>
    <x v="1"/>
    <x v="0"/>
    <x v="1"/>
    <x v="0"/>
    <d v="1970-06-12T00:00:00"/>
    <n v="24667.42"/>
    <x v="1"/>
    <x v="0"/>
    <x v="0"/>
    <n v="52"/>
    <x v="0"/>
    <x v="0"/>
  </r>
  <r>
    <s v="ID421"/>
    <s v="Mr. Dustin"/>
    <n v="27.6"/>
    <n v="4.8499999999999996"/>
    <s v="Yes"/>
    <x v="0"/>
    <x v="0"/>
    <x v="0"/>
    <x v="1"/>
    <x v="1"/>
    <x v="2"/>
    <d v="1976-10-12T00:00:00"/>
    <n v="24603.05"/>
    <x v="1"/>
    <x v="2"/>
    <x v="3"/>
    <n v="46"/>
    <x v="1"/>
    <x v="1"/>
  </r>
  <r>
    <s v="ID422"/>
    <s v="Ms. Jenny"/>
    <n v="27.645"/>
    <n v="11.03"/>
    <s v="Yes"/>
    <x v="0"/>
    <x v="0"/>
    <x v="3"/>
    <x v="0"/>
    <x v="1"/>
    <x v="0"/>
    <d v="1975-06-13T00:00:00"/>
    <n v="24535.7"/>
    <x v="1"/>
    <x v="2"/>
    <x v="1"/>
    <n v="47"/>
    <x v="1"/>
    <x v="0"/>
  </r>
  <r>
    <s v="ID423"/>
    <s v="Ms. Emily"/>
    <n v="27.6"/>
    <n v="5.22"/>
    <s v="No"/>
    <x v="0"/>
    <x v="0"/>
    <x v="1"/>
    <x v="0"/>
    <x v="1"/>
    <x v="2"/>
    <d v="1972-09-14T00:00:00"/>
    <n v="24520.26"/>
    <x v="1"/>
    <x v="0"/>
    <x v="3"/>
    <n v="50"/>
    <x v="1"/>
    <x v="1"/>
  </r>
  <r>
    <s v="ID424"/>
    <s v="Ms. Fabienne"/>
    <n v="25.08"/>
    <n v="9.52"/>
    <s v="Yes"/>
    <x v="0"/>
    <x v="0"/>
    <x v="1"/>
    <x v="1"/>
    <x v="1"/>
    <x v="0"/>
    <d v="1961-10-21T00:00:00"/>
    <n v="24513.09"/>
    <x v="1"/>
    <x v="2"/>
    <x v="0"/>
    <n v="61"/>
    <x v="4"/>
    <x v="0"/>
  </r>
  <r>
    <s v="ID425"/>
    <s v="Mr. Jordan"/>
    <n v="30.02"/>
    <n v="11.09"/>
    <s v="No"/>
    <x v="0"/>
    <x v="0"/>
    <x v="0"/>
    <x v="1"/>
    <x v="0"/>
    <x v="0"/>
    <d v="1968-07-06T00:00:00"/>
    <n v="24476.48"/>
    <x v="1"/>
    <x v="2"/>
    <x v="1"/>
    <n v="54"/>
    <x v="0"/>
    <x v="0"/>
  </r>
  <r>
    <s v="ID426"/>
    <s v="Mr. Matt"/>
    <n v="27.36"/>
    <n v="9.4499999999999993"/>
    <s v="Yes"/>
    <x v="0"/>
    <x v="0"/>
    <x v="1"/>
    <x v="0"/>
    <x v="1"/>
    <x v="0"/>
    <d v="1970-11-30T00:00:00"/>
    <n v="24393.62"/>
    <x v="1"/>
    <x v="0"/>
    <x v="1"/>
    <n v="52"/>
    <x v="0"/>
    <x v="0"/>
  </r>
  <r>
    <s v="ID427"/>
    <s v="Ms. Taryn"/>
    <n v="22.2"/>
    <n v="5.51"/>
    <s v="No"/>
    <x v="0"/>
    <x v="0"/>
    <x v="0"/>
    <x v="0"/>
    <x v="2"/>
    <x v="2"/>
    <d v="1999-10-07T00:00:00"/>
    <n v="24387.74"/>
    <x v="1"/>
    <x v="1"/>
    <x v="3"/>
    <n v="23"/>
    <x v="3"/>
    <x v="1"/>
  </r>
  <r>
    <s v="ID428"/>
    <s v="Ms. Temima"/>
    <n v="25.71"/>
    <n v="4.18"/>
    <s v="No"/>
    <x v="1"/>
    <x v="0"/>
    <x v="3"/>
    <x v="0"/>
    <x v="1"/>
    <x v="2"/>
    <d v="2004-08-03T00:00:00"/>
    <n v="24294.02"/>
    <x v="1"/>
    <x v="1"/>
    <x v="3"/>
    <n v="18"/>
    <x v="5"/>
    <x v="1"/>
  </r>
  <r>
    <s v="ID429"/>
    <s v="Ms. Jennifer"/>
    <n v="41.91"/>
    <n v="5.98"/>
    <s v="Yes"/>
    <x v="0"/>
    <x v="0"/>
    <x v="3"/>
    <x v="1"/>
    <x v="0"/>
    <x v="1"/>
    <d v="1964-12-16T00:00:00"/>
    <n v="24227.34"/>
    <x v="1"/>
    <x v="1"/>
    <x v="0"/>
    <n v="58"/>
    <x v="0"/>
    <x v="0"/>
  </r>
  <r>
    <s v="ID430"/>
    <s v="Ms. Serena"/>
    <n v="25.85"/>
    <n v="10.16"/>
    <s v="No"/>
    <x v="0"/>
    <x v="0"/>
    <x v="0"/>
    <x v="0"/>
    <x v="1"/>
    <x v="0"/>
    <d v="1974-09-10T00:00:00"/>
    <n v="24180.93"/>
    <x v="1"/>
    <x v="1"/>
    <x v="0"/>
    <n v="48"/>
    <x v="1"/>
    <x v="0"/>
  </r>
  <r>
    <s v="ID431"/>
    <s v="Ms. Victoria"/>
    <n v="23.844999999999999"/>
    <n v="11.71"/>
    <s v="No"/>
    <x v="0"/>
    <x v="0"/>
    <x v="1"/>
    <x v="0"/>
    <x v="2"/>
    <x v="0"/>
    <d v="1973-06-13T00:00:00"/>
    <n v="24106.91"/>
    <x v="1"/>
    <x v="2"/>
    <x v="2"/>
    <n v="49"/>
    <x v="1"/>
    <x v="0"/>
  </r>
  <r>
    <s v="ID432"/>
    <s v="Ms. Phoebe"/>
    <n v="30.59"/>
    <n v="5.23"/>
    <s v="No"/>
    <x v="0"/>
    <x v="1"/>
    <x v="3"/>
    <x v="1"/>
    <x v="0"/>
    <x v="2"/>
    <d v="2003-12-30T00:00:00"/>
    <n v="24059.68"/>
    <x v="1"/>
    <x v="2"/>
    <x v="1"/>
    <n v="19"/>
    <x v="5"/>
    <x v="1"/>
  </r>
  <r>
    <s v="ID433"/>
    <s v="Mr. Corey"/>
    <n v="24.795000000000002"/>
    <n v="6.85"/>
    <s v="No"/>
    <x v="0"/>
    <x v="0"/>
    <x v="0"/>
    <x v="0"/>
    <x v="2"/>
    <x v="0"/>
    <d v="1971-07-10T00:00:00"/>
    <n v="23967.38"/>
    <x v="1"/>
    <x v="2"/>
    <x v="1"/>
    <n v="51"/>
    <x v="0"/>
    <x v="0"/>
  </r>
  <r>
    <s v="ID434"/>
    <s v="Ms. Rebecca"/>
    <n v="24.13"/>
    <n v="7.05"/>
    <s v="Yes"/>
    <x v="0"/>
    <x v="0"/>
    <x v="1"/>
    <x v="0"/>
    <x v="2"/>
    <x v="0"/>
    <d v="1970-08-08T00:00:00"/>
    <n v="23887.66"/>
    <x v="1"/>
    <x v="0"/>
    <x v="1"/>
    <n v="52"/>
    <x v="0"/>
    <x v="0"/>
  </r>
  <r>
    <s v="ID435"/>
    <s v="Mr. Nicholas"/>
    <n v="25.84"/>
    <n v="11.64"/>
    <s v="No"/>
    <x v="0"/>
    <x v="0"/>
    <x v="1"/>
    <x v="0"/>
    <x v="1"/>
    <x v="0"/>
    <d v="1973-06-27T00:00:00"/>
    <n v="23807.24"/>
    <x v="1"/>
    <x v="0"/>
    <x v="1"/>
    <n v="49"/>
    <x v="1"/>
    <x v="0"/>
  </r>
  <r>
    <s v="ID436"/>
    <s v="Mr. Christian"/>
    <n v="28"/>
    <n v="10.52"/>
    <s v="No"/>
    <x v="0"/>
    <x v="0"/>
    <x v="0"/>
    <x v="0"/>
    <x v="1"/>
    <x v="0"/>
    <d v="1974-06-02T00:00:00"/>
    <n v="23568.27"/>
    <x v="1"/>
    <x v="2"/>
    <x v="3"/>
    <n v="49"/>
    <x v="1"/>
    <x v="0"/>
  </r>
  <r>
    <s v="ID437"/>
    <s v="Mr. Jonathon"/>
    <n v="34.1"/>
    <n v="4.01"/>
    <s v="Yes"/>
    <x v="0"/>
    <x v="1"/>
    <x v="3"/>
    <x v="1"/>
    <x v="0"/>
    <x v="2"/>
    <d v="1983-08-26T00:00:00"/>
    <n v="23563.02"/>
    <x v="1"/>
    <x v="2"/>
    <x v="0"/>
    <n v="39"/>
    <x v="2"/>
    <x v="1"/>
  </r>
  <r>
    <s v="ID438"/>
    <s v="Ms. Caroline"/>
    <n v="26.125"/>
    <n v="8.56"/>
    <s v="Yes"/>
    <x v="0"/>
    <x v="0"/>
    <x v="3"/>
    <x v="0"/>
    <x v="1"/>
    <x v="0"/>
    <d v="1975-11-13T00:00:00"/>
    <n v="23401.31"/>
    <x v="1"/>
    <x v="0"/>
    <x v="2"/>
    <n v="47"/>
    <x v="1"/>
    <x v="0"/>
  </r>
  <r>
    <s v="ID439"/>
    <s v="Mr. Joshua"/>
    <n v="25.6"/>
    <n v="10.5"/>
    <s v="No"/>
    <x v="0"/>
    <x v="0"/>
    <x v="1"/>
    <x v="0"/>
    <x v="1"/>
    <x v="0"/>
    <d v="1973-10-22T00:00:00"/>
    <n v="23306.55"/>
    <x v="1"/>
    <x v="2"/>
    <x v="3"/>
    <n v="49"/>
    <x v="1"/>
    <x v="0"/>
  </r>
  <r>
    <s v="ID440"/>
    <s v="Ms. Nichole"/>
    <n v="24.32"/>
    <n v="6.39"/>
    <s v="No"/>
    <x v="0"/>
    <x v="0"/>
    <x v="0"/>
    <x v="1"/>
    <x v="2"/>
    <x v="1"/>
    <d v="1994-10-03T00:00:00"/>
    <n v="23288.93"/>
    <x v="1"/>
    <x v="0"/>
    <x v="2"/>
    <n v="28"/>
    <x v="3"/>
    <x v="0"/>
  </r>
  <r>
    <s v="ID441"/>
    <s v="Ms. Denise"/>
    <n v="22.88"/>
    <n v="5.71"/>
    <s v="Yes"/>
    <x v="0"/>
    <x v="1"/>
    <x v="3"/>
    <x v="0"/>
    <x v="2"/>
    <x v="1"/>
    <d v="1969-11-14T00:00:00"/>
    <n v="23244.79"/>
    <x v="1"/>
    <x v="0"/>
    <x v="0"/>
    <n v="53"/>
    <x v="0"/>
    <x v="0"/>
  </r>
  <r>
    <s v="ID442"/>
    <s v="Mr. Peter"/>
    <n v="24.984999999999999"/>
    <n v="4.43"/>
    <s v="Yes"/>
    <x v="0"/>
    <x v="1"/>
    <x v="3"/>
    <x v="1"/>
    <x v="2"/>
    <x v="2"/>
    <d v="1997-08-07T00:00:00"/>
    <n v="23241.47"/>
    <x v="1"/>
    <x v="0"/>
    <x v="10"/>
    <n v="25"/>
    <x v="3"/>
    <x v="1"/>
  </r>
  <r>
    <s v="ID443"/>
    <s v="Mr. Johnson"/>
    <n v="33.1"/>
    <n v="5.52"/>
    <s v="No"/>
    <x v="0"/>
    <x v="1"/>
    <x v="3"/>
    <x v="1"/>
    <x v="0"/>
    <x v="2"/>
    <d v="2003-12-14T00:00:00"/>
    <n v="23082.959999999999"/>
    <x v="1"/>
    <x v="2"/>
    <x v="3"/>
    <n v="19"/>
    <x v="5"/>
    <x v="1"/>
  </r>
  <r>
    <s v="ID444"/>
    <s v="Ms. Katherine"/>
    <n v="27.83"/>
    <n v="9.1999999999999993"/>
    <s v="Yes"/>
    <x v="0"/>
    <x v="0"/>
    <x v="3"/>
    <x v="0"/>
    <x v="1"/>
    <x v="0"/>
    <d v="1975-09-09T00:00:00"/>
    <n v="23065.42"/>
    <x v="1"/>
    <x v="2"/>
    <x v="0"/>
    <n v="47"/>
    <x v="1"/>
    <x v="0"/>
  </r>
  <r>
    <s v="ID445"/>
    <s v="Ms. Lynda"/>
    <n v="30.875"/>
    <n v="10.97"/>
    <s v="Yes"/>
    <x v="0"/>
    <x v="0"/>
    <x v="1"/>
    <x v="1"/>
    <x v="0"/>
    <x v="0"/>
    <d v="1970-11-09T00:00:00"/>
    <n v="23045.57"/>
    <x v="1"/>
    <x v="2"/>
    <x v="2"/>
    <n v="52"/>
    <x v="0"/>
    <x v="0"/>
  </r>
  <r>
    <s v="ID446"/>
    <s v="Mr. Anthony"/>
    <n v="27.265000000000001"/>
    <n v="4.25"/>
    <s v="No"/>
    <x v="0"/>
    <x v="1"/>
    <x v="3"/>
    <x v="1"/>
    <x v="1"/>
    <x v="2"/>
    <d v="2003-07-25T00:00:00"/>
    <n v="22493.66"/>
    <x v="1"/>
    <x v="1"/>
    <x v="1"/>
    <n v="19"/>
    <x v="5"/>
    <x v="1"/>
  </r>
  <r>
    <s v="ID447"/>
    <s v="Ms. Linnea"/>
    <n v="26.7"/>
    <n v="5.23"/>
    <s v="No"/>
    <x v="0"/>
    <x v="1"/>
    <x v="3"/>
    <x v="0"/>
    <x v="1"/>
    <x v="2"/>
    <d v="1979-11-14T00:00:00"/>
    <n v="22478.6"/>
    <x v="2"/>
    <x v="2"/>
    <x v="3"/>
    <n v="43"/>
    <x v="1"/>
    <x v="1"/>
  </r>
  <r>
    <s v="ID448"/>
    <s v="Mr. Massimiliano"/>
    <n v="29.925000000000001"/>
    <n v="5.96"/>
    <s v="Yes"/>
    <x v="0"/>
    <x v="1"/>
    <x v="3"/>
    <x v="0"/>
    <x v="1"/>
    <x v="1"/>
    <d v="1983-12-21T00:00:00"/>
    <n v="22462.04"/>
    <x v="2"/>
    <x v="1"/>
    <x v="9"/>
    <n v="39"/>
    <x v="2"/>
    <x v="0"/>
  </r>
  <r>
    <s v="ID449"/>
    <s v="Mr. James"/>
    <n v="19.95"/>
    <n v="4.29"/>
    <s v="Yes"/>
    <x v="0"/>
    <x v="0"/>
    <x v="1"/>
    <x v="0"/>
    <x v="2"/>
    <x v="2"/>
    <d v="1966-08-18T00:00:00"/>
    <n v="22412.65"/>
    <x v="2"/>
    <x v="0"/>
    <x v="7"/>
    <n v="56"/>
    <x v="0"/>
    <x v="1"/>
  </r>
  <r>
    <s v="ID450"/>
    <s v="Ms. Lauren"/>
    <n v="24.225000000000001"/>
    <n v="4.09"/>
    <s v="No"/>
    <x v="0"/>
    <x v="0"/>
    <x v="0"/>
    <x v="1"/>
    <x v="2"/>
    <x v="2"/>
    <d v="1999-08-26T00:00:00"/>
    <n v="22395.74"/>
    <x v="2"/>
    <x v="2"/>
    <x v="2"/>
    <n v="23"/>
    <x v="3"/>
    <x v="1"/>
  </r>
  <r>
    <s v="ID451"/>
    <s v="Ms. Michele"/>
    <n v="28.12"/>
    <n v="4.88"/>
    <s v="No"/>
    <x v="0"/>
    <x v="0"/>
    <x v="0"/>
    <x v="0"/>
    <x v="1"/>
    <x v="2"/>
    <d v="1982-12-27T00:00:00"/>
    <n v="22331.57"/>
    <x v="1"/>
    <x v="0"/>
    <x v="2"/>
    <n v="40"/>
    <x v="2"/>
    <x v="1"/>
  </r>
  <r>
    <s v="ID452"/>
    <s v="Mr. Xiao"/>
    <n v="23.21"/>
    <n v="6.76"/>
    <s v="No"/>
    <x v="0"/>
    <x v="0"/>
    <x v="0"/>
    <x v="0"/>
    <x v="2"/>
    <x v="0"/>
    <d v="1971-06-16T00:00:00"/>
    <n v="22218.11"/>
    <x v="1"/>
    <x v="0"/>
    <x v="0"/>
    <n v="51"/>
    <x v="0"/>
    <x v="0"/>
  </r>
  <r>
    <s v="ID453"/>
    <s v="Ms. Harper"/>
    <n v="23.98"/>
    <n v="10.67"/>
    <s v="No"/>
    <x v="0"/>
    <x v="0"/>
    <x v="0"/>
    <x v="1"/>
    <x v="2"/>
    <x v="0"/>
    <d v="1965-08-24T00:00:00"/>
    <n v="22192.44"/>
    <x v="2"/>
    <x v="1"/>
    <x v="0"/>
    <n v="57"/>
    <x v="0"/>
    <x v="0"/>
  </r>
  <r>
    <s v="ID454"/>
    <s v="Mr. Nick"/>
    <n v="30"/>
    <n v="6.21"/>
    <s v="No"/>
    <x v="0"/>
    <x v="0"/>
    <x v="0"/>
    <x v="0"/>
    <x v="0"/>
    <x v="1"/>
    <d v="1980-09-12T00:00:00"/>
    <n v="22144.03"/>
    <x v="1"/>
    <x v="2"/>
    <x v="3"/>
    <n v="42"/>
    <x v="1"/>
    <x v="0"/>
  </r>
  <r>
    <s v="ID455"/>
    <s v="Mr. Scott"/>
    <n v="17.350000000000001"/>
    <n v="5.03"/>
    <s v="Yes"/>
    <x v="0"/>
    <x v="0"/>
    <x v="0"/>
    <x v="0"/>
    <x v="3"/>
    <x v="2"/>
    <d v="2001-08-28T00:00:00"/>
    <n v="22097.62"/>
    <x v="2"/>
    <x v="1"/>
    <x v="3"/>
    <n v="21"/>
    <x v="3"/>
    <x v="1"/>
  </r>
  <r>
    <s v="ID456"/>
    <s v="Mr. Wilson"/>
    <n v="22.704999999999998"/>
    <n v="5.27"/>
    <s v="No"/>
    <x v="0"/>
    <x v="0"/>
    <x v="0"/>
    <x v="1"/>
    <x v="2"/>
    <x v="2"/>
    <d v="1989-10-14T00:00:00"/>
    <n v="21984.47"/>
    <x v="2"/>
    <x v="1"/>
    <x v="1"/>
    <n v="33"/>
    <x v="2"/>
    <x v="1"/>
  </r>
  <r>
    <s v="ID457"/>
    <s v="Mr. Lee"/>
    <n v="25.41"/>
    <n v="10.53"/>
    <s v="Yes"/>
    <x v="0"/>
    <x v="0"/>
    <x v="3"/>
    <x v="0"/>
    <x v="1"/>
    <x v="0"/>
    <d v="1975-12-19T00:00:00"/>
    <n v="21978.68"/>
    <x v="2"/>
    <x v="0"/>
    <x v="0"/>
    <n v="47"/>
    <x v="1"/>
    <x v="0"/>
  </r>
  <r>
    <s v="ID458"/>
    <s v="Mr. Shizhong"/>
    <n v="18.23"/>
    <n v="5.78"/>
    <s v="No"/>
    <x v="0"/>
    <x v="1"/>
    <x v="3"/>
    <x v="0"/>
    <x v="3"/>
    <x v="1"/>
    <d v="2003-09-28T00:00:00"/>
    <n v="21882.400000000001"/>
    <x v="1"/>
    <x v="1"/>
    <x v="3"/>
    <n v="19"/>
    <x v="5"/>
    <x v="0"/>
  </r>
  <r>
    <s v="ID459"/>
    <s v="Ms. Marie-Claire"/>
    <n v="24.7"/>
    <n v="4.3600000000000003"/>
    <s v="No"/>
    <x v="0"/>
    <x v="1"/>
    <x v="3"/>
    <x v="0"/>
    <x v="2"/>
    <x v="2"/>
    <d v="1979-08-17T00:00:00"/>
    <n v="21880.82"/>
    <x v="2"/>
    <x v="1"/>
    <x v="1"/>
    <n v="43"/>
    <x v="1"/>
    <x v="1"/>
  </r>
  <r>
    <s v="ID460"/>
    <s v="Mr. Todd"/>
    <n v="37.4"/>
    <n v="9.7200000000000006"/>
    <s v="Yes"/>
    <x v="0"/>
    <x v="1"/>
    <x v="3"/>
    <x v="1"/>
    <x v="0"/>
    <x v="0"/>
    <d v="1963-08-27T00:00:00"/>
    <n v="21797"/>
    <x v="2"/>
    <x v="1"/>
    <x v="3"/>
    <n v="59"/>
    <x v="0"/>
    <x v="0"/>
  </r>
  <r>
    <s v="ID461"/>
    <s v="Ms. Carolyn"/>
    <n v="26.885000000000002"/>
    <n v="5.18"/>
    <s v="No"/>
    <x v="0"/>
    <x v="1"/>
    <x v="3"/>
    <x v="0"/>
    <x v="1"/>
    <x v="2"/>
    <d v="1979-09-28T00:00:00"/>
    <n v="21774.32"/>
    <x v="2"/>
    <x v="2"/>
    <x v="1"/>
    <n v="43"/>
    <x v="1"/>
    <x v="1"/>
  </r>
  <r>
    <s v="ID462"/>
    <s v="Ms. Lindsey"/>
    <n v="25.27"/>
    <n v="5.29"/>
    <s v="No"/>
    <x v="0"/>
    <x v="1"/>
    <x v="3"/>
    <x v="0"/>
    <x v="1"/>
    <x v="2"/>
    <d v="1979-09-20T00:00:00"/>
    <n v="21771.34"/>
    <x v="2"/>
    <x v="1"/>
    <x v="2"/>
    <n v="43"/>
    <x v="1"/>
    <x v="1"/>
  </r>
  <r>
    <s v="ID463"/>
    <s v="Ms. Marissa"/>
    <n v="23.655000000000001"/>
    <n v="4.8600000000000003"/>
    <s v="Yes"/>
    <x v="0"/>
    <x v="0"/>
    <x v="0"/>
    <x v="0"/>
    <x v="2"/>
    <x v="2"/>
    <d v="1976-07-18T00:00:00"/>
    <n v="21677.279999999999"/>
    <x v="2"/>
    <x v="1"/>
    <x v="1"/>
    <n v="46"/>
    <x v="1"/>
    <x v="1"/>
  </r>
  <r>
    <s v="ID464"/>
    <s v="Mr. Jean"/>
    <n v="55.05"/>
    <n v="7.66"/>
    <s v="No"/>
    <x v="0"/>
    <x v="0"/>
    <x v="0"/>
    <x v="1"/>
    <x v="0"/>
    <x v="0"/>
    <d v="1962-11-16T00:00:00"/>
    <n v="21661.16"/>
    <x v="1"/>
    <x v="2"/>
    <x v="1"/>
    <n v="60"/>
    <x v="0"/>
    <x v="0"/>
  </r>
  <r>
    <s v="ID465"/>
    <s v="Ms. Danielle"/>
    <n v="24.89"/>
    <n v="6.1"/>
    <s v="Yes"/>
    <x v="0"/>
    <x v="1"/>
    <x v="3"/>
    <x v="0"/>
    <x v="2"/>
    <x v="1"/>
    <d v="1983-12-25T00:00:00"/>
    <n v="21659.93"/>
    <x v="2"/>
    <x v="0"/>
    <x v="2"/>
    <n v="39"/>
    <x v="2"/>
    <x v="0"/>
  </r>
  <r>
    <s v="ID466"/>
    <s v="Mr. Jim"/>
    <n v="18.715"/>
    <n v="4.4400000000000004"/>
    <s v="No"/>
    <x v="0"/>
    <x v="0"/>
    <x v="0"/>
    <x v="1"/>
    <x v="2"/>
    <x v="2"/>
    <d v="1999-06-12T00:00:00"/>
    <n v="21595.38"/>
    <x v="1"/>
    <x v="0"/>
    <x v="1"/>
    <n v="23"/>
    <x v="3"/>
    <x v="1"/>
  </r>
  <r>
    <s v="ID467"/>
    <s v="Mr. Matthew"/>
    <n v="28.12"/>
    <n v="6.15"/>
    <s v="No"/>
    <x v="0"/>
    <x v="0"/>
    <x v="0"/>
    <x v="0"/>
    <x v="1"/>
    <x v="1"/>
    <d v="1990-11-21T00:00:00"/>
    <n v="21472.48"/>
    <x v="1"/>
    <x v="2"/>
    <x v="1"/>
    <n v="32"/>
    <x v="2"/>
    <x v="0"/>
  </r>
  <r>
    <s v="ID468"/>
    <s v="Ms. Rachel"/>
    <n v="26.6"/>
    <n v="4.53"/>
    <s v="No"/>
    <x v="0"/>
    <x v="0"/>
    <x v="0"/>
    <x v="0"/>
    <x v="1"/>
    <x v="2"/>
    <d v="1980-09-04T00:00:00"/>
    <n v="21348.71"/>
    <x v="1"/>
    <x v="1"/>
    <x v="1"/>
    <n v="42"/>
    <x v="1"/>
    <x v="1"/>
  </r>
  <r>
    <s v="ID469"/>
    <s v="Ms. Corina"/>
    <n v="30.114999999999998"/>
    <n v="5.48"/>
    <s v="No"/>
    <x v="1"/>
    <x v="0"/>
    <x v="3"/>
    <x v="1"/>
    <x v="0"/>
    <x v="2"/>
    <d v="2004-08-04T00:00:00"/>
    <n v="21344.85"/>
    <x v="2"/>
    <x v="1"/>
    <x v="2"/>
    <n v="18"/>
    <x v="5"/>
    <x v="1"/>
  </r>
  <r>
    <s v="ID470"/>
    <s v="Mr. Guannan"/>
    <n v="24.605"/>
    <n v="5.48"/>
    <s v="No"/>
    <x v="0"/>
    <x v="0"/>
    <x v="0"/>
    <x v="0"/>
    <x v="2"/>
    <x v="2"/>
    <d v="1980-12-10T00:00:00"/>
    <n v="21259.38"/>
    <x v="2"/>
    <x v="0"/>
    <x v="9"/>
    <n v="42"/>
    <x v="1"/>
    <x v="1"/>
  </r>
  <r>
    <s v="ID471"/>
    <s v="Mr. Don"/>
    <n v="29.6"/>
    <n v="8.1"/>
    <s v="No"/>
    <x v="0"/>
    <x v="0"/>
    <x v="0"/>
    <x v="1"/>
    <x v="1"/>
    <x v="0"/>
    <d v="1974-09-03T00:00:00"/>
    <n v="21232.18"/>
    <x v="2"/>
    <x v="2"/>
    <x v="3"/>
    <n v="48"/>
    <x v="1"/>
    <x v="0"/>
  </r>
  <r>
    <s v="ID472"/>
    <s v="Mr. Chris"/>
    <n v="24.42"/>
    <n v="7.16"/>
    <s v="No"/>
    <x v="0"/>
    <x v="0"/>
    <x v="0"/>
    <x v="0"/>
    <x v="2"/>
    <x v="0"/>
    <d v="1974-10-14T00:00:00"/>
    <n v="21223.68"/>
    <x v="2"/>
    <x v="2"/>
    <x v="0"/>
    <n v="48"/>
    <x v="1"/>
    <x v="0"/>
  </r>
  <r>
    <s v="ID473"/>
    <s v="Mr. Gavin"/>
    <n v="20.9"/>
    <n v="4.55"/>
    <s v="Yes"/>
    <x v="0"/>
    <x v="1"/>
    <x v="3"/>
    <x v="0"/>
    <x v="2"/>
    <x v="2"/>
    <d v="1969-08-26T00:00:00"/>
    <n v="21195.82"/>
    <x v="2"/>
    <x v="1"/>
    <x v="0"/>
    <n v="53"/>
    <x v="0"/>
    <x v="1"/>
  </r>
  <r>
    <s v="ID474"/>
    <s v="Mr. David"/>
    <n v="22.895"/>
    <n v="6.03"/>
    <s v="No"/>
    <x v="0"/>
    <x v="0"/>
    <x v="0"/>
    <x v="0"/>
    <x v="2"/>
    <x v="1"/>
    <d v="1977-11-23T00:00:00"/>
    <n v="21098.55"/>
    <x v="2"/>
    <x v="0"/>
    <x v="1"/>
    <n v="45"/>
    <x v="1"/>
    <x v="0"/>
  </r>
  <r>
    <s v="ID475"/>
    <s v="Mr. Jatin"/>
    <n v="28.3"/>
    <n v="5.47"/>
    <s v="Yes"/>
    <x v="0"/>
    <x v="1"/>
    <x v="3"/>
    <x v="0"/>
    <x v="1"/>
    <x v="2"/>
    <d v="1983-07-02T00:00:00"/>
    <n v="21082.16"/>
    <x v="2"/>
    <x v="2"/>
    <x v="3"/>
    <n v="39"/>
    <x v="2"/>
    <x v="1"/>
  </r>
  <r>
    <s v="ID476"/>
    <s v="Mr. J"/>
    <n v="54.3"/>
    <n v="4.1500000000000004"/>
    <s v="Yes"/>
    <x v="0"/>
    <x v="0"/>
    <x v="3"/>
    <x v="1"/>
    <x v="0"/>
    <x v="2"/>
    <d v="1964-11-19T00:00:00"/>
    <n v="20893.060000000001"/>
    <x v="1"/>
    <x v="0"/>
    <x v="1"/>
    <n v="58"/>
    <x v="0"/>
    <x v="1"/>
  </r>
  <r>
    <s v="ID477"/>
    <s v="Ms. Angela"/>
    <n v="33.344999999999999"/>
    <n v="11.32"/>
    <s v="Yes"/>
    <x v="0"/>
    <x v="0"/>
    <x v="3"/>
    <x v="1"/>
    <x v="0"/>
    <x v="0"/>
    <d v="1975-12-08T00:00:00"/>
    <n v="20878.78"/>
    <x v="1"/>
    <x v="1"/>
    <x v="2"/>
    <n v="47"/>
    <x v="1"/>
    <x v="0"/>
  </r>
  <r>
    <s v="ID478"/>
    <s v="Mr. Blake"/>
    <n v="33"/>
    <n v="9.51"/>
    <s v="Yes"/>
    <x v="0"/>
    <x v="0"/>
    <x v="0"/>
    <x v="1"/>
    <x v="0"/>
    <x v="0"/>
    <d v="1967-09-08T00:00:00"/>
    <n v="20781.490000000002"/>
    <x v="1"/>
    <x v="0"/>
    <x v="0"/>
    <n v="55"/>
    <x v="0"/>
    <x v="0"/>
  </r>
  <r>
    <s v="ID479"/>
    <s v="Mr. Brian"/>
    <n v="28.024999999999999"/>
    <n v="7.67"/>
    <s v="Yes"/>
    <x v="0"/>
    <x v="0"/>
    <x v="3"/>
    <x v="0"/>
    <x v="1"/>
    <x v="0"/>
    <d v="1986-08-04T00:00:00"/>
    <n v="20773.63"/>
    <x v="1"/>
    <x v="0"/>
    <x v="6"/>
    <n v="36"/>
    <x v="2"/>
    <x v="0"/>
  </r>
  <r>
    <s v="ID480"/>
    <s v="Mr. Damon"/>
    <n v="28.69"/>
    <n v="6.23"/>
    <s v="No"/>
    <x v="0"/>
    <x v="0"/>
    <x v="3"/>
    <x v="0"/>
    <x v="1"/>
    <x v="1"/>
    <d v="1992-09-14T00:00:00"/>
    <n v="20745.990000000002"/>
    <x v="2"/>
    <x v="1"/>
    <x v="1"/>
    <n v="30"/>
    <x v="3"/>
    <x v="0"/>
  </r>
  <r>
    <s v="ID481"/>
    <s v="Mr. Jeffrey"/>
    <n v="40.28"/>
    <n v="8.9"/>
    <s v="No"/>
    <x v="0"/>
    <x v="0"/>
    <x v="0"/>
    <x v="1"/>
    <x v="0"/>
    <x v="0"/>
    <d v="1965-08-01T00:00:00"/>
    <n v="20709.02"/>
    <x v="2"/>
    <x v="2"/>
    <x v="9"/>
    <n v="57"/>
    <x v="0"/>
    <x v="0"/>
  </r>
  <r>
    <s v="ID482"/>
    <s v="Mr. Malcolm"/>
    <n v="37.299999999999997"/>
    <n v="7.79"/>
    <s v="Yes"/>
    <x v="0"/>
    <x v="0"/>
    <x v="0"/>
    <x v="1"/>
    <x v="0"/>
    <x v="0"/>
    <d v="1967-12-17T00:00:00"/>
    <n v="20630.28"/>
    <x v="1"/>
    <x v="0"/>
    <x v="3"/>
    <n v="55"/>
    <x v="0"/>
    <x v="0"/>
  </r>
  <r>
    <s v="ID483"/>
    <s v="Ms. Margaret"/>
    <n v="54.47"/>
    <n v="4.49"/>
    <s v="Yes"/>
    <x v="0"/>
    <x v="0"/>
    <x v="1"/>
    <x v="1"/>
    <x v="0"/>
    <x v="2"/>
    <d v="1966-07-09T00:00:00"/>
    <n v="20568.32"/>
    <x v="2"/>
    <x v="2"/>
    <x v="1"/>
    <n v="56"/>
    <x v="0"/>
    <x v="1"/>
  </r>
  <r>
    <s v="ID484"/>
    <s v="Ms. Helen"/>
    <n v="38.06"/>
    <n v="5.24"/>
    <s v="Yes"/>
    <x v="0"/>
    <x v="1"/>
    <x v="3"/>
    <x v="1"/>
    <x v="0"/>
    <x v="2"/>
    <d v="1969-10-13T00:00:00"/>
    <n v="20463"/>
    <x v="1"/>
    <x v="2"/>
    <x v="0"/>
    <n v="53"/>
    <x v="0"/>
    <x v="1"/>
  </r>
  <r>
    <s v="ID485"/>
    <s v="Mr. Matthew"/>
    <n v="51.47"/>
    <n v="9.6"/>
    <s v="No"/>
    <x v="0"/>
    <x v="0"/>
    <x v="0"/>
    <x v="1"/>
    <x v="0"/>
    <x v="0"/>
    <d v="1962-10-18T00:00:00"/>
    <n v="20446.849999999999"/>
    <x v="1"/>
    <x v="1"/>
    <x v="1"/>
    <n v="60"/>
    <x v="0"/>
    <x v="0"/>
  </r>
  <r>
    <s v="ID486"/>
    <s v="Mr. Jeff"/>
    <n v="29.8"/>
    <n v="5.78"/>
    <s v="Yes"/>
    <x v="0"/>
    <x v="0"/>
    <x v="0"/>
    <x v="1"/>
    <x v="1"/>
    <x v="1"/>
    <d v="1985-07-12T00:00:00"/>
    <n v="20420.599999999999"/>
    <x v="2"/>
    <x v="2"/>
    <x v="3"/>
    <n v="37"/>
    <x v="2"/>
    <x v="0"/>
  </r>
  <r>
    <s v="ID487"/>
    <s v="Mrs. Tara"/>
    <n v="49.77"/>
    <n v="7.02"/>
    <s v="No"/>
    <x v="0"/>
    <x v="0"/>
    <x v="0"/>
    <x v="1"/>
    <x v="0"/>
    <x v="0"/>
    <d v="1962-07-02T00:00:00"/>
    <n v="20354.5"/>
    <x v="2"/>
    <x v="2"/>
    <x v="11"/>
    <n v="60"/>
    <x v="0"/>
    <x v="0"/>
  </r>
  <r>
    <s v="ID488"/>
    <s v="Ms. Kristin"/>
    <n v="25.555"/>
    <n v="4.09"/>
    <s v="Yes"/>
    <x v="0"/>
    <x v="0"/>
    <x v="0"/>
    <x v="0"/>
    <x v="1"/>
    <x v="2"/>
    <d v="1985-09-17T00:00:00"/>
    <n v="20296.86"/>
    <x v="2"/>
    <x v="1"/>
    <x v="2"/>
    <n v="37"/>
    <x v="2"/>
    <x v="1"/>
  </r>
  <r>
    <s v="ID489"/>
    <s v="Mr. Timothy"/>
    <n v="29.64"/>
    <n v="4.93"/>
    <s v="No"/>
    <x v="0"/>
    <x v="1"/>
    <x v="3"/>
    <x v="1"/>
    <x v="1"/>
    <x v="2"/>
    <d v="1993-09-07T00:00:00"/>
    <n v="20277.810000000001"/>
    <x v="2"/>
    <x v="0"/>
    <x v="4"/>
    <n v="29"/>
    <x v="3"/>
    <x v="1"/>
  </r>
  <r>
    <s v="ID490"/>
    <s v="Mr. Scott"/>
    <n v="53.93"/>
    <n v="5.34"/>
    <s v="Yes"/>
    <x v="0"/>
    <x v="0"/>
    <x v="1"/>
    <x v="1"/>
    <x v="0"/>
    <x v="2"/>
    <d v="1966-08-22T00:00:00"/>
    <n v="20253.84"/>
    <x v="1"/>
    <x v="0"/>
    <x v="1"/>
    <n v="56"/>
    <x v="0"/>
    <x v="1"/>
  </r>
  <r>
    <s v="ID491"/>
    <s v="Ms. Carly"/>
    <n v="28.024999999999999"/>
    <n v="5.65"/>
    <s v="No"/>
    <x v="0"/>
    <x v="0"/>
    <x v="3"/>
    <x v="0"/>
    <x v="1"/>
    <x v="2"/>
    <d v="1987-10-17T00:00:00"/>
    <n v="20234.849999999999"/>
    <x v="1"/>
    <x v="0"/>
    <x v="1"/>
    <n v="35"/>
    <x v="2"/>
    <x v="1"/>
  </r>
  <r>
    <s v="ID492"/>
    <s v="Ms. Lisa"/>
    <n v="27.5"/>
    <n v="4.49"/>
    <s v="No"/>
    <x v="0"/>
    <x v="0"/>
    <x v="0"/>
    <x v="1"/>
    <x v="1"/>
    <x v="2"/>
    <d v="1994-06-08T00:00:00"/>
    <n v="20177.669999999998"/>
    <x v="1"/>
    <x v="1"/>
    <x v="3"/>
    <n v="29"/>
    <x v="3"/>
    <x v="1"/>
  </r>
  <r>
    <s v="ID493"/>
    <s v="Ms. Stacey"/>
    <n v="21.8"/>
    <n v="10.55"/>
    <s v="No"/>
    <x v="0"/>
    <x v="0"/>
    <x v="0"/>
    <x v="0"/>
    <x v="2"/>
    <x v="0"/>
    <d v="2002-07-09T00:00:00"/>
    <n v="20167.34"/>
    <x v="2"/>
    <x v="0"/>
    <x v="3"/>
    <n v="20"/>
    <x v="5"/>
    <x v="0"/>
  </r>
  <r>
    <s v="ID494"/>
    <s v="Mr. Louis"/>
    <n v="26.41"/>
    <n v="4.92"/>
    <s v="Yes"/>
    <x v="0"/>
    <x v="1"/>
    <x v="3"/>
    <x v="0"/>
    <x v="1"/>
    <x v="2"/>
    <d v="1983-10-06T00:00:00"/>
    <n v="20149.32"/>
    <x v="1"/>
    <x v="1"/>
    <x v="4"/>
    <n v="39"/>
    <x v="2"/>
    <x v="1"/>
  </r>
  <r>
    <s v="ID495"/>
    <s v="Mr. Brian"/>
    <n v="27.835000000000001"/>
    <n v="5.9"/>
    <s v="Yes"/>
    <x v="0"/>
    <x v="0"/>
    <x v="3"/>
    <x v="0"/>
    <x v="1"/>
    <x v="1"/>
    <d v="1988-07-25T00:00:00"/>
    <n v="20009.63"/>
    <x v="1"/>
    <x v="1"/>
    <x v="1"/>
    <n v="34"/>
    <x v="2"/>
    <x v="0"/>
  </r>
  <r>
    <s v="ID496"/>
    <s v="Mrs. Jessica"/>
    <n v="51.74"/>
    <n v="4.9800000000000004"/>
    <s v="Yes"/>
    <x v="0"/>
    <x v="0"/>
    <x v="1"/>
    <x v="1"/>
    <x v="0"/>
    <x v="2"/>
    <d v="1966-08-10T00:00:00"/>
    <n v="19995.29"/>
    <x v="0"/>
    <x v="0"/>
    <x v="11"/>
    <n v="56"/>
    <x v="0"/>
    <x v="1"/>
  </r>
  <r>
    <s v="ID497"/>
    <s v="Ms. Dawn"/>
    <n v="23.37"/>
    <n v="5.8"/>
    <s v="No"/>
    <x v="0"/>
    <x v="0"/>
    <x v="0"/>
    <x v="0"/>
    <x v="2"/>
    <x v="1"/>
    <d v="1980-10-09T00:00:00"/>
    <n v="19964.75"/>
    <x v="0"/>
    <x v="2"/>
    <x v="2"/>
    <n v="42"/>
    <x v="1"/>
    <x v="0"/>
  </r>
  <r>
    <s v="ID498"/>
    <s v="Mr. Chris"/>
    <n v="29.7"/>
    <n v="6.21"/>
    <s v="Yes"/>
    <x v="0"/>
    <x v="1"/>
    <x v="3"/>
    <x v="0"/>
    <x v="1"/>
    <x v="1"/>
    <d v="1997-10-18T00:00:00"/>
    <n v="19933.46"/>
    <x v="0"/>
    <x v="0"/>
    <x v="3"/>
    <n v="25"/>
    <x v="3"/>
    <x v="0"/>
  </r>
  <r>
    <s v="ID499"/>
    <s v="Ms. Karen"/>
    <n v="20.045000000000002"/>
    <n v="6.17"/>
    <s v="No"/>
    <x v="0"/>
    <x v="1"/>
    <x v="3"/>
    <x v="0"/>
    <x v="2"/>
    <x v="1"/>
    <d v="1979-10-30T00:00:00"/>
    <n v="19798.05"/>
    <x v="0"/>
    <x v="1"/>
    <x v="2"/>
    <n v="43"/>
    <x v="1"/>
    <x v="0"/>
  </r>
  <r>
    <s v="ID500"/>
    <s v="Ms. Jessica"/>
    <n v="27.83"/>
    <n v="5.36"/>
    <s v="No"/>
    <x v="0"/>
    <x v="0"/>
    <x v="1"/>
    <x v="1"/>
    <x v="1"/>
    <x v="2"/>
    <d v="1972-06-14T00:00:00"/>
    <n v="19749.38"/>
    <x v="0"/>
    <x v="0"/>
    <x v="0"/>
    <n v="50"/>
    <x v="1"/>
    <x v="1"/>
  </r>
  <r>
    <s v="ID501"/>
    <s v="Mr. Mathieu"/>
    <n v="28.93"/>
    <n v="5.2"/>
    <s v="No"/>
    <x v="0"/>
    <x v="0"/>
    <x v="0"/>
    <x v="0"/>
    <x v="1"/>
    <x v="2"/>
    <d v="1990-08-08T00:00:00"/>
    <n v="19719.689999999999"/>
    <x v="0"/>
    <x v="2"/>
    <x v="0"/>
    <n v="32"/>
    <x v="2"/>
    <x v="1"/>
  </r>
  <r>
    <s v="ID502"/>
    <s v="Mr. Kam"/>
    <n v="33.82"/>
    <n v="5.42"/>
    <s v="No"/>
    <x v="0"/>
    <x v="0"/>
    <x v="0"/>
    <x v="1"/>
    <x v="0"/>
    <x v="2"/>
    <d v="1994-08-27T00:00:00"/>
    <n v="19673.34"/>
    <x v="0"/>
    <x v="2"/>
    <x v="1"/>
    <n v="28"/>
    <x v="3"/>
    <x v="1"/>
  </r>
  <r>
    <s v="ID503"/>
    <s v="Ms. Valerie"/>
    <n v="20.234999999999999"/>
    <n v="6.84"/>
    <s v="No"/>
    <x v="0"/>
    <x v="0"/>
    <x v="0"/>
    <x v="0"/>
    <x v="2"/>
    <x v="0"/>
    <d v="1978-09-24T00:00:00"/>
    <n v="19594.810000000001"/>
    <x v="0"/>
    <x v="1"/>
    <x v="2"/>
    <n v="44"/>
    <x v="1"/>
    <x v="0"/>
  </r>
  <r>
    <s v="ID504"/>
    <s v="Ms. Freya"/>
    <n v="49.2"/>
    <n v="10.9"/>
    <s v="Yes"/>
    <x v="0"/>
    <x v="1"/>
    <x v="3"/>
    <x v="1"/>
    <x v="0"/>
    <x v="0"/>
    <d v="1963-07-14T00:00:00"/>
    <n v="19551.34"/>
    <x v="0"/>
    <x v="0"/>
    <x v="1"/>
    <n v="59"/>
    <x v="0"/>
    <x v="0"/>
  </r>
  <r>
    <s v="ID505"/>
    <s v="Ms. Jennifer"/>
    <n v="26.4"/>
    <n v="4.87"/>
    <s v="Yes"/>
    <x v="0"/>
    <x v="0"/>
    <x v="0"/>
    <x v="0"/>
    <x v="1"/>
    <x v="2"/>
    <d v="1985-09-17T00:00:00"/>
    <n v="19539.240000000002"/>
    <x v="0"/>
    <x v="1"/>
    <x v="0"/>
    <n v="37"/>
    <x v="2"/>
    <x v="1"/>
  </r>
  <r>
    <s v="ID506"/>
    <s v="Ms. Kara"/>
    <n v="28.38"/>
    <n v="6.07"/>
    <s v="No"/>
    <x v="0"/>
    <x v="0"/>
    <x v="3"/>
    <x v="0"/>
    <x v="1"/>
    <x v="1"/>
    <d v="1992-08-19T00:00:00"/>
    <n v="19521.97"/>
    <x v="0"/>
    <x v="2"/>
    <x v="0"/>
    <n v="30"/>
    <x v="3"/>
    <x v="0"/>
  </r>
  <r>
    <s v="ID507"/>
    <s v="Mr. Bradley"/>
    <n v="24.64"/>
    <n v="4.33"/>
    <s v="No"/>
    <x v="0"/>
    <x v="0"/>
    <x v="0"/>
    <x v="0"/>
    <x v="2"/>
    <x v="2"/>
    <d v="1980-11-08T00:00:00"/>
    <n v="19515.54"/>
    <x v="0"/>
    <x v="1"/>
    <x v="0"/>
    <n v="42"/>
    <x v="1"/>
    <x v="1"/>
  </r>
  <r>
    <s v="ID508"/>
    <s v="Mr. Brendan"/>
    <n v="39.71"/>
    <n v="5.83"/>
    <s v="No"/>
    <x v="0"/>
    <x v="0"/>
    <x v="3"/>
    <x v="1"/>
    <x v="0"/>
    <x v="1"/>
    <d v="1987-11-30T00:00:00"/>
    <n v="19496.72"/>
    <x v="0"/>
    <x v="0"/>
    <x v="9"/>
    <n v="35"/>
    <x v="2"/>
    <x v="0"/>
  </r>
  <r>
    <s v="ID509"/>
    <s v="Ms. Amber"/>
    <n v="22.22"/>
    <n v="5.5"/>
    <s v="No"/>
    <x v="0"/>
    <x v="0"/>
    <x v="0"/>
    <x v="0"/>
    <x v="2"/>
    <x v="2"/>
    <d v="1982-12-15T00:00:00"/>
    <n v="19444.27"/>
    <x v="0"/>
    <x v="1"/>
    <x v="0"/>
    <n v="40"/>
    <x v="2"/>
    <x v="1"/>
  </r>
  <r>
    <s v="ID510"/>
    <s v="Mr. Sean"/>
    <n v="33.344999999999999"/>
    <n v="4.79"/>
    <s v="No"/>
    <x v="0"/>
    <x v="1"/>
    <x v="3"/>
    <x v="1"/>
    <x v="0"/>
    <x v="2"/>
    <d v="1993-09-06T00:00:00"/>
    <n v="19442.349999999999"/>
    <x v="0"/>
    <x v="0"/>
    <x v="1"/>
    <n v="29"/>
    <x v="3"/>
    <x v="1"/>
  </r>
  <r>
    <s v="ID511"/>
    <s v="Mr. Rick"/>
    <n v="24.42"/>
    <n v="5.81"/>
    <s v="No"/>
    <x v="0"/>
    <x v="0"/>
    <x v="3"/>
    <x v="0"/>
    <x v="2"/>
    <x v="1"/>
    <d v="1987-06-30T00:00:00"/>
    <n v="19362"/>
    <x v="0"/>
    <x v="0"/>
    <x v="0"/>
    <n v="35"/>
    <x v="2"/>
    <x v="0"/>
  </r>
  <r>
    <s v="ID512"/>
    <s v="Mr. Matthew"/>
    <n v="29.81"/>
    <n v="5.58"/>
    <s v="No"/>
    <x v="0"/>
    <x v="0"/>
    <x v="0"/>
    <x v="0"/>
    <x v="1"/>
    <x v="2"/>
    <d v="1991-08-24T00:00:00"/>
    <n v="19350.37"/>
    <x v="0"/>
    <x v="0"/>
    <x v="0"/>
    <n v="31"/>
    <x v="2"/>
    <x v="1"/>
  </r>
  <r>
    <s v="ID513"/>
    <s v="Mr. Brady"/>
    <n v="51.18"/>
    <n v="4.4000000000000004"/>
    <s v="Yes"/>
    <x v="0"/>
    <x v="0"/>
    <x v="1"/>
    <x v="1"/>
    <x v="0"/>
    <x v="2"/>
    <d v="1966-11-15T00:00:00"/>
    <n v="19321.060000000001"/>
    <x v="0"/>
    <x v="1"/>
    <x v="1"/>
    <n v="56"/>
    <x v="0"/>
    <x v="1"/>
  </r>
  <r>
    <s v="ID514"/>
    <s v="Ms. Kameko"/>
    <n v="51.37"/>
    <n v="8.18"/>
    <s v="Yes"/>
    <x v="0"/>
    <x v="0"/>
    <x v="0"/>
    <x v="1"/>
    <x v="0"/>
    <x v="0"/>
    <d v="1967-07-29T00:00:00"/>
    <n v="19259.96"/>
    <x v="0"/>
    <x v="1"/>
    <x v="1"/>
    <n v="55"/>
    <x v="0"/>
    <x v="0"/>
  </r>
  <r>
    <s v="ID515"/>
    <s v="Mr. Jeremy"/>
    <n v="36.19"/>
    <n v="5.52"/>
    <s v="Yes"/>
    <x v="0"/>
    <x v="0"/>
    <x v="0"/>
    <x v="1"/>
    <x v="0"/>
    <x v="2"/>
    <d v="1985-12-28T00:00:00"/>
    <n v="19214.71"/>
    <x v="0"/>
    <x v="0"/>
    <x v="0"/>
    <n v="37"/>
    <x v="2"/>
    <x v="1"/>
  </r>
  <r>
    <s v="ID516"/>
    <s v="Mr. Daniel"/>
    <n v="25.9"/>
    <n v="4.84"/>
    <s v="No"/>
    <x v="0"/>
    <x v="0"/>
    <x v="0"/>
    <x v="0"/>
    <x v="1"/>
    <x v="2"/>
    <d v="1991-09-16T00:00:00"/>
    <n v="19199.939999999999"/>
    <x v="0"/>
    <x v="0"/>
    <x v="3"/>
    <n v="31"/>
    <x v="2"/>
    <x v="1"/>
  </r>
  <r>
    <s v="ID517"/>
    <s v="Ms. Amanda"/>
    <n v="35.72"/>
    <n v="4.08"/>
    <s v="No"/>
    <x v="0"/>
    <x v="1"/>
    <x v="3"/>
    <x v="1"/>
    <x v="0"/>
    <x v="2"/>
    <d v="1979-07-02T00:00:00"/>
    <n v="19144.580000000002"/>
    <x v="0"/>
    <x v="1"/>
    <x v="2"/>
    <n v="43"/>
    <x v="1"/>
    <x v="1"/>
  </r>
  <r>
    <s v="ID518"/>
    <s v="Ms. Karen"/>
    <n v="27.94"/>
    <n v="4.4800000000000004"/>
    <s v="No"/>
    <x v="0"/>
    <x v="1"/>
    <x v="3"/>
    <x v="0"/>
    <x v="1"/>
    <x v="2"/>
    <d v="1993-09-28T00:00:00"/>
    <n v="19107.78"/>
    <x v="0"/>
    <x v="2"/>
    <x v="0"/>
    <n v="29"/>
    <x v="3"/>
    <x v="1"/>
  </r>
  <r>
    <s v="ID519"/>
    <s v="Mr. Gregory"/>
    <n v="27.1"/>
    <n v="5.73"/>
    <s v="No"/>
    <x v="0"/>
    <x v="0"/>
    <x v="0"/>
    <x v="0"/>
    <x v="1"/>
    <x v="1"/>
    <d v="1989-06-05T00:00:00"/>
    <n v="19040.88"/>
    <x v="0"/>
    <x v="0"/>
    <x v="3"/>
    <n v="34"/>
    <x v="2"/>
    <x v="0"/>
  </r>
  <r>
    <s v="ID520"/>
    <s v="Ms. Sabine"/>
    <n v="18.3"/>
    <n v="5.46"/>
    <s v="Yes"/>
    <x v="0"/>
    <x v="1"/>
    <x v="3"/>
    <x v="0"/>
    <x v="3"/>
    <x v="2"/>
    <d v="1983-12-19T00:00:00"/>
    <n v="19023.259999999998"/>
    <x v="0"/>
    <x v="0"/>
    <x v="3"/>
    <n v="39"/>
    <x v="2"/>
    <x v="1"/>
  </r>
  <r>
    <s v="ID521"/>
    <s v="Mr. Joseph"/>
    <n v="25.3"/>
    <n v="5.0199999999999996"/>
    <s v="Yes"/>
    <x v="0"/>
    <x v="0"/>
    <x v="3"/>
    <x v="0"/>
    <x v="1"/>
    <x v="2"/>
    <d v="1988-10-24T00:00:00"/>
    <n v="18972.5"/>
    <x v="0"/>
    <x v="0"/>
    <x v="0"/>
    <n v="34"/>
    <x v="2"/>
    <x v="1"/>
  </r>
  <r>
    <s v="ID522"/>
    <s v="Mr. Adam"/>
    <n v="38.83"/>
    <n v="6.36"/>
    <s v="No"/>
    <x v="0"/>
    <x v="0"/>
    <x v="3"/>
    <x v="1"/>
    <x v="0"/>
    <x v="1"/>
    <d v="1992-11-30T00:00:00"/>
    <n v="18963.169999999998"/>
    <x v="0"/>
    <x v="1"/>
    <x v="0"/>
    <n v="30"/>
    <x v="3"/>
    <x v="0"/>
  </r>
  <r>
    <s v="ID523"/>
    <s v="Ms. Karolyn"/>
    <n v="27.6"/>
    <n v="5.36"/>
    <s v="No"/>
    <x v="0"/>
    <x v="0"/>
    <x v="3"/>
    <x v="1"/>
    <x v="1"/>
    <x v="2"/>
    <d v="1998-08-06T00:00:00"/>
    <n v="18955.22"/>
    <x v="0"/>
    <x v="0"/>
    <x v="3"/>
    <n v="24"/>
    <x v="3"/>
    <x v="1"/>
  </r>
  <r>
    <s v="ID524"/>
    <s v="Mrs. Anita"/>
    <n v="46.4"/>
    <n v="8.3699999999999992"/>
    <s v="Yes"/>
    <x v="0"/>
    <x v="1"/>
    <x v="3"/>
    <x v="1"/>
    <x v="0"/>
    <x v="0"/>
    <d v="1963-10-20T00:00:00"/>
    <n v="18954.560000000001"/>
    <x v="0"/>
    <x v="1"/>
    <x v="11"/>
    <n v="59"/>
    <x v="0"/>
    <x v="0"/>
  </r>
  <r>
    <s v="ID525"/>
    <s v="Ms. Laura"/>
    <n v="51.92"/>
    <n v="5.18"/>
    <s v="Yes"/>
    <x v="0"/>
    <x v="1"/>
    <x v="3"/>
    <x v="1"/>
    <x v="0"/>
    <x v="2"/>
    <d v="1969-08-03T00:00:00"/>
    <n v="18932.810000000001"/>
    <x v="0"/>
    <x v="0"/>
    <x v="1"/>
    <n v="53"/>
    <x v="0"/>
    <x v="1"/>
  </r>
  <r>
    <s v="ID526"/>
    <s v="Ms. Sarah"/>
    <n v="32.395000000000003"/>
    <n v="5.68"/>
    <s v="Yes"/>
    <x v="0"/>
    <x v="0"/>
    <x v="3"/>
    <x v="1"/>
    <x v="0"/>
    <x v="2"/>
    <d v="1995-09-27T00:00:00"/>
    <n v="18903.490000000002"/>
    <x v="0"/>
    <x v="2"/>
    <x v="2"/>
    <n v="27"/>
    <x v="3"/>
    <x v="1"/>
  </r>
  <r>
    <s v="ID527"/>
    <s v="Mrs. Ashley"/>
    <n v="46.19"/>
    <n v="7.31"/>
    <s v="Yes"/>
    <x v="0"/>
    <x v="1"/>
    <x v="3"/>
    <x v="1"/>
    <x v="0"/>
    <x v="0"/>
    <d v="1963-12-06T00:00:00"/>
    <n v="18883.330000000002"/>
    <x v="0"/>
    <x v="1"/>
    <x v="11"/>
    <n v="59"/>
    <x v="0"/>
    <x v="0"/>
  </r>
  <r>
    <s v="ID528"/>
    <s v="Ms. Lindsey"/>
    <n v="27.93"/>
    <n v="4.67"/>
    <s v="No"/>
    <x v="0"/>
    <x v="1"/>
    <x v="3"/>
    <x v="1"/>
    <x v="1"/>
    <x v="2"/>
    <d v="2003-07-24T00:00:00"/>
    <n v="18838.7"/>
    <x v="0"/>
    <x v="0"/>
    <x v="1"/>
    <n v="19"/>
    <x v="5"/>
    <x v="1"/>
  </r>
  <r>
    <s v="ID529"/>
    <s v="Mr. Alan"/>
    <n v="45.62"/>
    <n v="6.87"/>
    <s v="No"/>
    <x v="0"/>
    <x v="0"/>
    <x v="0"/>
    <x v="1"/>
    <x v="0"/>
    <x v="0"/>
    <d v="1962-12-18T00:00:00"/>
    <n v="18815.53"/>
    <x v="0"/>
    <x v="1"/>
    <x v="8"/>
    <n v="60"/>
    <x v="0"/>
    <x v="0"/>
  </r>
  <r>
    <s v="ID530"/>
    <s v="Mr. Dan"/>
    <n v="35.31"/>
    <n v="5.87"/>
    <s v="No"/>
    <x v="0"/>
    <x v="1"/>
    <x v="3"/>
    <x v="1"/>
    <x v="0"/>
    <x v="1"/>
    <d v="1979-10-15T00:00:00"/>
    <n v="18806.150000000001"/>
    <x v="0"/>
    <x v="2"/>
    <x v="0"/>
    <n v="43"/>
    <x v="1"/>
    <x v="0"/>
  </r>
  <r>
    <s v="ID531"/>
    <s v="Ms. Katie"/>
    <n v="30.4"/>
    <n v="4.07"/>
    <s v="Yes"/>
    <x v="0"/>
    <x v="0"/>
    <x v="3"/>
    <x v="1"/>
    <x v="0"/>
    <x v="2"/>
    <d v="1995-11-28T00:00:00"/>
    <n v="18804.75"/>
    <x v="0"/>
    <x v="1"/>
    <x v="1"/>
    <n v="27"/>
    <x v="3"/>
    <x v="1"/>
  </r>
  <r>
    <s v="ID532"/>
    <s v="Mr. Eric"/>
    <n v="20.13"/>
    <n v="6.47"/>
    <s v="No"/>
    <x v="0"/>
    <x v="1"/>
    <x v="3"/>
    <x v="0"/>
    <x v="2"/>
    <x v="1"/>
    <d v="1979-11-19T00:00:00"/>
    <n v="18767.740000000002"/>
    <x v="0"/>
    <x v="1"/>
    <x v="0"/>
    <n v="43"/>
    <x v="1"/>
    <x v="0"/>
  </r>
  <r>
    <s v="ID533"/>
    <s v="Ms. Cathryn"/>
    <n v="23.655000000000001"/>
    <n v="5.14"/>
    <s v="No"/>
    <x v="0"/>
    <x v="0"/>
    <x v="3"/>
    <x v="0"/>
    <x v="2"/>
    <x v="2"/>
    <d v="1992-12-27T00:00:00"/>
    <n v="18765.88"/>
    <x v="0"/>
    <x v="2"/>
    <x v="1"/>
    <n v="30"/>
    <x v="3"/>
    <x v="1"/>
  </r>
  <r>
    <s v="ID534"/>
    <s v="Mr. Brendan"/>
    <n v="49.05"/>
    <n v="9.77"/>
    <s v="Yes"/>
    <x v="0"/>
    <x v="0"/>
    <x v="0"/>
    <x v="1"/>
    <x v="0"/>
    <x v="0"/>
    <d v="1967-08-30T00:00:00"/>
    <n v="18694.689999999999"/>
    <x v="0"/>
    <x v="1"/>
    <x v="8"/>
    <n v="55"/>
    <x v="0"/>
    <x v="0"/>
  </r>
  <r>
    <s v="ID535"/>
    <s v="Ms. Shauna"/>
    <n v="51.94"/>
    <n v="8.8000000000000007"/>
    <s v="Yes"/>
    <x v="0"/>
    <x v="0"/>
    <x v="1"/>
    <x v="1"/>
    <x v="0"/>
    <x v="0"/>
    <d v="1970-10-17T00:00:00"/>
    <n v="18682.740000000002"/>
    <x v="0"/>
    <x v="0"/>
    <x v="1"/>
    <n v="52"/>
    <x v="0"/>
    <x v="0"/>
  </r>
  <r>
    <s v="ID536"/>
    <s v="Mr. Terence"/>
    <n v="29.83"/>
    <n v="5.84"/>
    <s v="No"/>
    <x v="0"/>
    <x v="0"/>
    <x v="3"/>
    <x v="0"/>
    <x v="1"/>
    <x v="1"/>
    <d v="1998-09-23T00:00:00"/>
    <n v="18648.419999999998"/>
    <x v="0"/>
    <x v="1"/>
    <x v="9"/>
    <n v="24"/>
    <x v="3"/>
    <x v="0"/>
  </r>
  <r>
    <s v="ID537"/>
    <s v="Ms. Marisol"/>
    <n v="22.6"/>
    <n v="10.43"/>
    <s v="Yes"/>
    <x v="0"/>
    <x v="0"/>
    <x v="3"/>
    <x v="0"/>
    <x v="2"/>
    <x v="0"/>
    <d v="1986-08-12T00:00:00"/>
    <n v="18608.259999999998"/>
    <x v="0"/>
    <x v="0"/>
    <x v="3"/>
    <n v="36"/>
    <x v="2"/>
    <x v="0"/>
  </r>
  <r>
    <s v="ID538"/>
    <s v="Ms. Lindsay"/>
    <n v="46.69"/>
    <n v="4.25"/>
    <s v="Yes"/>
    <x v="0"/>
    <x v="0"/>
    <x v="3"/>
    <x v="1"/>
    <x v="0"/>
    <x v="2"/>
    <d v="1964-09-26T00:00:00"/>
    <n v="18443.11"/>
    <x v="0"/>
    <x v="2"/>
    <x v="1"/>
    <n v="58"/>
    <x v="0"/>
    <x v="1"/>
  </r>
  <r>
    <s v="ID539"/>
    <s v="Ms. Katie"/>
    <n v="28.49"/>
    <n v="4.8899999999999997"/>
    <s v="No"/>
    <x v="0"/>
    <x v="0"/>
    <x v="0"/>
    <x v="0"/>
    <x v="1"/>
    <x v="2"/>
    <d v="1999-12-15T00:00:00"/>
    <n v="18328.240000000002"/>
    <x v="0"/>
    <x v="2"/>
    <x v="0"/>
    <n v="23"/>
    <x v="3"/>
    <x v="1"/>
  </r>
  <r>
    <s v="ID540"/>
    <s v="Mr. Daniel"/>
    <n v="28.5"/>
    <n v="5.55"/>
    <s v="Yes"/>
    <x v="0"/>
    <x v="0"/>
    <x v="3"/>
    <x v="0"/>
    <x v="1"/>
    <x v="2"/>
    <d v="1995-07-04T00:00:00"/>
    <n v="18310.740000000002"/>
    <x v="0"/>
    <x v="0"/>
    <x v="1"/>
    <n v="27"/>
    <x v="3"/>
    <x v="1"/>
  </r>
  <r>
    <s v="ID541"/>
    <s v="Mr. Brett"/>
    <n v="24.4"/>
    <n v="4.5199999999999996"/>
    <s v="No"/>
    <x v="0"/>
    <x v="0"/>
    <x v="3"/>
    <x v="0"/>
    <x v="2"/>
    <x v="2"/>
    <d v="1992-12-25T00:00:00"/>
    <n v="18259.22"/>
    <x v="0"/>
    <x v="0"/>
    <x v="3"/>
    <n v="30"/>
    <x v="3"/>
    <x v="1"/>
  </r>
  <r>
    <s v="ID542"/>
    <s v="Mr. Dylan"/>
    <n v="29.15"/>
    <n v="4.45"/>
    <s v="Yes"/>
    <x v="0"/>
    <x v="0"/>
    <x v="3"/>
    <x v="0"/>
    <x v="1"/>
    <x v="2"/>
    <d v="1995-08-03T00:00:00"/>
    <n v="18246.5"/>
    <x v="0"/>
    <x v="1"/>
    <x v="0"/>
    <n v="27"/>
    <x v="3"/>
    <x v="1"/>
  </r>
  <r>
    <s v="ID543"/>
    <s v="Ms. Elizabeth"/>
    <n v="27.28"/>
    <n v="4.72"/>
    <s v="No"/>
    <x v="1"/>
    <x v="0"/>
    <x v="3"/>
    <x v="0"/>
    <x v="1"/>
    <x v="2"/>
    <d v="2004-09-10T00:00:00"/>
    <n v="18223.45"/>
    <x v="0"/>
    <x v="0"/>
    <x v="0"/>
    <n v="18"/>
    <x v="5"/>
    <x v="1"/>
  </r>
  <r>
    <s v="ID544"/>
    <s v="Ms. Brooke"/>
    <n v="32.229999999999997"/>
    <n v="4.6500000000000004"/>
    <s v="Yes"/>
    <x v="0"/>
    <x v="1"/>
    <x v="3"/>
    <x v="1"/>
    <x v="0"/>
    <x v="2"/>
    <d v="1997-06-15T00:00:00"/>
    <n v="18218.16"/>
    <x v="0"/>
    <x v="1"/>
    <x v="0"/>
    <n v="25"/>
    <x v="3"/>
    <x v="1"/>
  </r>
  <r>
    <s v="ID545"/>
    <s v="Mrs. Teiko"/>
    <n v="44.2"/>
    <n v="11.34"/>
    <s v="Yes"/>
    <x v="0"/>
    <x v="1"/>
    <x v="3"/>
    <x v="1"/>
    <x v="0"/>
    <x v="0"/>
    <d v="1963-07-04T00:00:00"/>
    <n v="18208.34"/>
    <x v="0"/>
    <x v="2"/>
    <x v="11"/>
    <n v="59"/>
    <x v="0"/>
    <x v="0"/>
  </r>
  <r>
    <s v="ID546"/>
    <s v="Mr. Zachary"/>
    <n v="29.734999999999999"/>
    <n v="4.53"/>
    <s v="No"/>
    <x v="0"/>
    <x v="1"/>
    <x v="3"/>
    <x v="1"/>
    <x v="1"/>
    <x v="2"/>
    <d v="1993-07-12T00:00:00"/>
    <n v="18157.88"/>
    <x v="0"/>
    <x v="1"/>
    <x v="1"/>
    <n v="29"/>
    <x v="3"/>
    <x v="1"/>
  </r>
  <r>
    <s v="ID547"/>
    <s v="Ms. Johannah"/>
    <n v="28.31"/>
    <n v="6.35"/>
    <s v="No"/>
    <x v="0"/>
    <x v="0"/>
    <x v="0"/>
    <x v="0"/>
    <x v="1"/>
    <x v="1"/>
    <d v="1999-10-24T00:00:00"/>
    <n v="18033.97"/>
    <x v="0"/>
    <x v="1"/>
    <x v="1"/>
    <n v="23"/>
    <x v="3"/>
    <x v="0"/>
  </r>
  <r>
    <s v="ID548"/>
    <s v="Mr. Ryan"/>
    <n v="46.62"/>
    <n v="8.51"/>
    <s v="No"/>
    <x v="0"/>
    <x v="0"/>
    <x v="0"/>
    <x v="1"/>
    <x v="0"/>
    <x v="0"/>
    <d v="1965-10-17T00:00:00"/>
    <n v="18031.189999999999"/>
    <x v="0"/>
    <x v="2"/>
    <x v="1"/>
    <n v="57"/>
    <x v="0"/>
    <x v="0"/>
  </r>
  <r>
    <s v="ID549"/>
    <s v="Mr. Andres"/>
    <n v="51.75"/>
    <n v="8.59"/>
    <s v="Yes"/>
    <x v="0"/>
    <x v="0"/>
    <x v="3"/>
    <x v="1"/>
    <x v="0"/>
    <x v="0"/>
    <d v="1975-06-27T00:00:00"/>
    <n v="18031.16"/>
    <x v="0"/>
    <x v="0"/>
    <x v="8"/>
    <n v="47"/>
    <x v="1"/>
    <x v="0"/>
  </r>
  <r>
    <s v="ID550"/>
    <s v="Mr. Bryan"/>
    <n v="25.7"/>
    <n v="4.13"/>
    <s v="Yes"/>
    <x v="0"/>
    <x v="0"/>
    <x v="0"/>
    <x v="0"/>
    <x v="1"/>
    <x v="2"/>
    <d v="2001-09-28T00:00:00"/>
    <n v="17942.11"/>
    <x v="0"/>
    <x v="2"/>
    <x v="3"/>
    <n v="21"/>
    <x v="3"/>
    <x v="1"/>
  </r>
  <r>
    <s v="ID551"/>
    <s v="Ms. Lizette"/>
    <n v="31.79"/>
    <n v="4.55"/>
    <s v="No"/>
    <x v="0"/>
    <x v="0"/>
    <x v="0"/>
    <x v="1"/>
    <x v="0"/>
    <x v="2"/>
    <d v="1977-10-17T00:00:00"/>
    <n v="17929.3"/>
    <x v="0"/>
    <x v="2"/>
    <x v="0"/>
    <n v="45"/>
    <x v="1"/>
    <x v="1"/>
  </r>
  <r>
    <s v="ID552"/>
    <s v="Mr. Don"/>
    <n v="24.795000000000002"/>
    <n v="4.5199999999999996"/>
    <s v="No"/>
    <x v="0"/>
    <x v="0"/>
    <x v="0"/>
    <x v="0"/>
    <x v="2"/>
    <x v="2"/>
    <d v="1989-12-04T00:00:00"/>
    <n v="17904.53"/>
    <x v="0"/>
    <x v="2"/>
    <x v="6"/>
    <n v="33"/>
    <x v="2"/>
    <x v="1"/>
  </r>
  <r>
    <s v="ID553"/>
    <s v="Mr. Jeb"/>
    <n v="53.98"/>
    <n v="5.07"/>
    <s v="No"/>
    <x v="0"/>
    <x v="1"/>
    <x v="3"/>
    <x v="1"/>
    <x v="0"/>
    <x v="2"/>
    <d v="1979-11-12T00:00:00"/>
    <n v="17882.669999999998"/>
    <x v="0"/>
    <x v="0"/>
    <x v="1"/>
    <n v="43"/>
    <x v="1"/>
    <x v="1"/>
  </r>
  <r>
    <s v="ID554"/>
    <s v="Ms. Amy"/>
    <n v="41.325000000000003"/>
    <n v="4.04"/>
    <s v="Yes"/>
    <x v="0"/>
    <x v="1"/>
    <x v="3"/>
    <x v="1"/>
    <x v="0"/>
    <x v="2"/>
    <d v="1997-08-26T00:00:00"/>
    <n v="17878.900000000001"/>
    <x v="0"/>
    <x v="2"/>
    <x v="2"/>
    <n v="25"/>
    <x v="3"/>
    <x v="1"/>
  </r>
  <r>
    <s v="ID555"/>
    <s v="Mr. Brian"/>
    <n v="51.65"/>
    <n v="5.3"/>
    <s v="Yes"/>
    <x v="0"/>
    <x v="0"/>
    <x v="0"/>
    <x v="1"/>
    <x v="0"/>
    <x v="2"/>
    <d v="1976-12-12T00:00:00"/>
    <n v="17862.919999999998"/>
    <x v="0"/>
    <x v="2"/>
    <x v="1"/>
    <n v="46"/>
    <x v="1"/>
    <x v="1"/>
  </r>
  <r>
    <s v="ID556"/>
    <s v="Mr. Mike"/>
    <n v="44.52"/>
    <n v="8.64"/>
    <s v="Yes"/>
    <x v="0"/>
    <x v="1"/>
    <x v="3"/>
    <x v="1"/>
    <x v="0"/>
    <x v="0"/>
    <d v="1963-12-08T00:00:00"/>
    <n v="17832.599999999999"/>
    <x v="0"/>
    <x v="2"/>
    <x v="1"/>
    <n v="59"/>
    <x v="0"/>
    <x v="0"/>
  </r>
  <r>
    <s v="ID557"/>
    <s v="Ms. Simonezitrone"/>
    <n v="53.29"/>
    <n v="4.03"/>
    <s v="No"/>
    <x v="0"/>
    <x v="1"/>
    <x v="3"/>
    <x v="1"/>
    <x v="0"/>
    <x v="2"/>
    <d v="1979-10-10T00:00:00"/>
    <n v="17779.939999999999"/>
    <x v="0"/>
    <x v="2"/>
    <x v="1"/>
    <n v="43"/>
    <x v="1"/>
    <x v="1"/>
  </r>
  <r>
    <s v="ID558"/>
    <s v="Mr. Nicholas"/>
    <n v="46.63"/>
    <n v="4.26"/>
    <s v="Yes"/>
    <x v="0"/>
    <x v="0"/>
    <x v="1"/>
    <x v="1"/>
    <x v="0"/>
    <x v="2"/>
    <d v="1966-06-21T00:00:00"/>
    <n v="17777.73"/>
    <x v="0"/>
    <x v="0"/>
    <x v="1"/>
    <n v="56"/>
    <x v="0"/>
    <x v="1"/>
  </r>
  <r>
    <s v="ID559"/>
    <s v="Ms. Angela"/>
    <n v="28.88"/>
    <n v="5.35"/>
    <s v="No"/>
    <x v="0"/>
    <x v="1"/>
    <x v="3"/>
    <x v="0"/>
    <x v="1"/>
    <x v="2"/>
    <d v="2003-07-14T00:00:00"/>
    <n v="17748.509999999998"/>
    <x v="0"/>
    <x v="1"/>
    <x v="1"/>
    <n v="19"/>
    <x v="5"/>
    <x v="1"/>
  </r>
  <r>
    <s v="ID560"/>
    <s v="Mr. Oz"/>
    <n v="23.98"/>
    <n v="4.9000000000000004"/>
    <s v="No"/>
    <x v="0"/>
    <x v="0"/>
    <x v="0"/>
    <x v="0"/>
    <x v="2"/>
    <x v="2"/>
    <d v="1994-07-01T00:00:00"/>
    <n v="17663.14"/>
    <x v="0"/>
    <x v="0"/>
    <x v="0"/>
    <n v="28"/>
    <x v="3"/>
    <x v="1"/>
  </r>
  <r>
    <s v="ID561"/>
    <s v="Ms. Erin"/>
    <n v="23.65"/>
    <n v="4.5"/>
    <s v="No"/>
    <x v="0"/>
    <x v="0"/>
    <x v="0"/>
    <x v="1"/>
    <x v="2"/>
    <x v="2"/>
    <d v="1990-10-25T00:00:00"/>
    <n v="17626.240000000002"/>
    <x v="0"/>
    <x v="0"/>
    <x v="0"/>
    <n v="32"/>
    <x v="2"/>
    <x v="1"/>
  </r>
  <r>
    <s v="ID562"/>
    <s v="Mr. Bobby"/>
    <n v="49.09"/>
    <n v="8.3800000000000008"/>
    <s v="Yes"/>
    <x v="0"/>
    <x v="0"/>
    <x v="1"/>
    <x v="1"/>
    <x v="0"/>
    <x v="0"/>
    <d v="1970-07-26T00:00:00"/>
    <n v="17584.72"/>
    <x v="0"/>
    <x v="0"/>
    <x v="1"/>
    <n v="52"/>
    <x v="0"/>
    <x v="0"/>
  </r>
  <r>
    <s v="ID563"/>
    <s v="Mr. Daniel"/>
    <n v="28.024999999999999"/>
    <n v="7.03"/>
    <s v="No"/>
    <x v="0"/>
    <x v="0"/>
    <x v="0"/>
    <x v="0"/>
    <x v="1"/>
    <x v="0"/>
    <d v="2002-08-25T00:00:00"/>
    <n v="17560.38"/>
    <x v="0"/>
    <x v="1"/>
    <x v="1"/>
    <n v="20"/>
    <x v="5"/>
    <x v="0"/>
  </r>
  <r>
    <s v="ID564"/>
    <s v="Ms. Marie"/>
    <n v="43.32"/>
    <n v="8.75"/>
    <s v="Yes"/>
    <x v="0"/>
    <x v="1"/>
    <x v="3"/>
    <x v="1"/>
    <x v="0"/>
    <x v="0"/>
    <d v="1963-11-16T00:00:00"/>
    <n v="17556.88"/>
    <x v="0"/>
    <x v="2"/>
    <x v="1"/>
    <n v="59"/>
    <x v="0"/>
    <x v="0"/>
  </r>
  <r>
    <s v="ID565"/>
    <s v="Mrs. Katie"/>
    <n v="45.92"/>
    <n v="9.51"/>
    <s v="No"/>
    <x v="0"/>
    <x v="0"/>
    <x v="0"/>
    <x v="1"/>
    <x v="0"/>
    <x v="0"/>
    <d v="1968-07-12T00:00:00"/>
    <n v="17507.47"/>
    <x v="0"/>
    <x v="1"/>
    <x v="11"/>
    <n v="54"/>
    <x v="0"/>
    <x v="0"/>
  </r>
  <r>
    <s v="ID566"/>
    <s v="Mr. Eric"/>
    <n v="44.03"/>
    <n v="9.36"/>
    <s v="No"/>
    <x v="0"/>
    <x v="0"/>
    <x v="0"/>
    <x v="1"/>
    <x v="0"/>
    <x v="0"/>
    <d v="1965-06-16T00:00:00"/>
    <n v="17505.650000000001"/>
    <x v="0"/>
    <x v="2"/>
    <x v="8"/>
    <n v="57"/>
    <x v="0"/>
    <x v="0"/>
  </r>
  <r>
    <s v="ID567"/>
    <s v="Ms. Tara"/>
    <n v="24.6"/>
    <n v="4.8099999999999996"/>
    <s v="No"/>
    <x v="0"/>
    <x v="0"/>
    <x v="0"/>
    <x v="0"/>
    <x v="2"/>
    <x v="2"/>
    <d v="1990-12-29T00:00:00"/>
    <n v="17496.310000000001"/>
    <x v="0"/>
    <x v="2"/>
    <x v="3"/>
    <n v="32"/>
    <x v="2"/>
    <x v="1"/>
  </r>
  <r>
    <s v="ID568"/>
    <s v="Ms. Haley"/>
    <n v="49.15"/>
    <n v="8.08"/>
    <s v="No"/>
    <x v="0"/>
    <x v="0"/>
    <x v="0"/>
    <x v="1"/>
    <x v="0"/>
    <x v="0"/>
    <d v="1971-06-08T00:00:00"/>
    <n v="17479.53"/>
    <x v="0"/>
    <x v="1"/>
    <x v="1"/>
    <n v="52"/>
    <x v="0"/>
    <x v="0"/>
  </r>
  <r>
    <s v="ID569"/>
    <s v="Ms. Kayla"/>
    <n v="28.31"/>
    <n v="6.29"/>
    <s v="No"/>
    <x v="0"/>
    <x v="1"/>
    <x v="3"/>
    <x v="0"/>
    <x v="1"/>
    <x v="1"/>
    <d v="2003-11-02T00:00:00"/>
    <n v="17468.98"/>
    <x v="1"/>
    <x v="1"/>
    <x v="1"/>
    <n v="19"/>
    <x v="5"/>
    <x v="0"/>
  </r>
  <r>
    <s v="ID570"/>
    <s v="Mr. Mark"/>
    <n v="22.99"/>
    <n v="6.29"/>
    <s v="No"/>
    <x v="0"/>
    <x v="0"/>
    <x v="3"/>
    <x v="0"/>
    <x v="2"/>
    <x v="1"/>
    <d v="1992-10-18T00:00:00"/>
    <n v="17361.77"/>
    <x v="1"/>
    <x v="1"/>
    <x v="1"/>
    <n v="30"/>
    <x v="3"/>
    <x v="0"/>
  </r>
  <r>
    <s v="ID571"/>
    <s v="Mr. Patrick"/>
    <n v="29.07"/>
    <n v="5.12"/>
    <s v="No"/>
    <x v="0"/>
    <x v="1"/>
    <x v="3"/>
    <x v="0"/>
    <x v="1"/>
    <x v="2"/>
    <d v="2003-11-01T00:00:00"/>
    <n v="17352.68"/>
    <x v="1"/>
    <x v="0"/>
    <x v="1"/>
    <n v="19"/>
    <x v="5"/>
    <x v="1"/>
  </r>
  <r>
    <s v="ID572"/>
    <s v="Mr. Alejandro"/>
    <n v="42.02"/>
    <n v="9.9499999999999993"/>
    <s v="Yes"/>
    <x v="0"/>
    <x v="1"/>
    <x v="3"/>
    <x v="1"/>
    <x v="0"/>
    <x v="0"/>
    <d v="1963-07-12T00:00:00"/>
    <n v="17337.580000000002"/>
    <x v="1"/>
    <x v="0"/>
    <x v="8"/>
    <n v="59"/>
    <x v="0"/>
    <x v="0"/>
  </r>
  <r>
    <s v="ID573"/>
    <s v="Mrs. Beth"/>
    <n v="49.07"/>
    <n v="9.08"/>
    <s v="Yes"/>
    <x v="0"/>
    <x v="0"/>
    <x v="3"/>
    <x v="1"/>
    <x v="0"/>
    <x v="0"/>
    <d v="1975-08-25T00:00:00"/>
    <n v="17253.43"/>
    <x v="1"/>
    <x v="0"/>
    <x v="11"/>
    <n v="47"/>
    <x v="1"/>
    <x v="0"/>
  </r>
  <r>
    <s v="ID574"/>
    <s v="Mr. Jason"/>
    <n v="19.8"/>
    <n v="4.82"/>
    <s v="No"/>
    <x v="0"/>
    <x v="0"/>
    <x v="0"/>
    <x v="0"/>
    <x v="2"/>
    <x v="2"/>
    <d v="1982-10-22T00:00:00"/>
    <n v="17179.52"/>
    <x v="1"/>
    <x v="1"/>
    <x v="0"/>
    <n v="40"/>
    <x v="2"/>
    <x v="1"/>
  </r>
  <r>
    <s v="ID575"/>
    <s v="Mr. Yoshinori"/>
    <n v="27.36"/>
    <n v="4.6500000000000004"/>
    <s v="No"/>
    <x v="1"/>
    <x v="0"/>
    <x v="3"/>
    <x v="0"/>
    <x v="1"/>
    <x v="2"/>
    <d v="2004-08-18T00:00:00"/>
    <n v="17178.68"/>
    <x v="1"/>
    <x v="2"/>
    <x v="9"/>
    <n v="18"/>
    <x v="5"/>
    <x v="1"/>
  </r>
  <r>
    <s v="ID576"/>
    <s v="Ms. Adrienne"/>
    <n v="42.95"/>
    <n v="5.16"/>
    <s v="Yes"/>
    <x v="0"/>
    <x v="0"/>
    <x v="3"/>
    <x v="1"/>
    <x v="0"/>
    <x v="2"/>
    <d v="1964-06-07T00:00:00"/>
    <n v="17174.52"/>
    <x v="1"/>
    <x v="2"/>
    <x v="1"/>
    <n v="59"/>
    <x v="0"/>
    <x v="1"/>
  </r>
  <r>
    <s v="ID577"/>
    <s v="Mrs. Meredith"/>
    <n v="42.66"/>
    <n v="10.44"/>
    <s v="No"/>
    <x v="0"/>
    <x v="0"/>
    <x v="0"/>
    <x v="1"/>
    <x v="0"/>
    <x v="0"/>
    <d v="1965-09-16T00:00:00"/>
    <n v="17172.27"/>
    <x v="1"/>
    <x v="2"/>
    <x v="11"/>
    <n v="57"/>
    <x v="0"/>
    <x v="0"/>
  </r>
  <r>
    <s v="ID578"/>
    <s v="Mr. Junyong"/>
    <n v="33.630000000000003"/>
    <n v="5.69"/>
    <s v="No"/>
    <x v="0"/>
    <x v="0"/>
    <x v="3"/>
    <x v="1"/>
    <x v="0"/>
    <x v="2"/>
    <d v="1998-06-03T00:00:00"/>
    <n v="17128.43"/>
    <x v="1"/>
    <x v="0"/>
    <x v="4"/>
    <n v="25"/>
    <x v="3"/>
    <x v="1"/>
  </r>
  <r>
    <s v="ID579"/>
    <s v="Ms. Kristen"/>
    <n v="26.84"/>
    <n v="6.5"/>
    <s v="No"/>
    <x v="0"/>
    <x v="0"/>
    <x v="0"/>
    <x v="0"/>
    <x v="1"/>
    <x v="0"/>
    <d v="2002-06-28T00:00:00"/>
    <n v="17085.27"/>
    <x v="1"/>
    <x v="0"/>
    <x v="0"/>
    <n v="20"/>
    <x v="5"/>
    <x v="0"/>
  </r>
  <r>
    <s v="ID580"/>
    <s v="Ms. Maria"/>
    <n v="28.3"/>
    <n v="5.73"/>
    <s v="No"/>
    <x v="0"/>
    <x v="1"/>
    <x v="3"/>
    <x v="0"/>
    <x v="1"/>
    <x v="1"/>
    <d v="2003-12-26T00:00:00"/>
    <n v="17081.080000000002"/>
    <x v="1"/>
    <x v="2"/>
    <x v="3"/>
    <n v="19"/>
    <x v="5"/>
    <x v="0"/>
  </r>
  <r>
    <s v="ID581"/>
    <s v="Mr. Jonathan"/>
    <n v="27.06"/>
    <n v="5.74"/>
    <s v="Yes"/>
    <x v="0"/>
    <x v="0"/>
    <x v="0"/>
    <x v="0"/>
    <x v="1"/>
    <x v="1"/>
    <d v="1996-06-10T00:00:00"/>
    <n v="17043.34"/>
    <x v="1"/>
    <x v="0"/>
    <x v="0"/>
    <n v="26"/>
    <x v="3"/>
    <x v="0"/>
  </r>
  <r>
    <s v="ID582"/>
    <s v="Mr. Phil"/>
    <n v="47.13"/>
    <n v="8.6999999999999993"/>
    <s v="No"/>
    <x v="0"/>
    <x v="0"/>
    <x v="0"/>
    <x v="1"/>
    <x v="0"/>
    <x v="0"/>
    <d v="1971-08-22T00:00:00"/>
    <n v="17016.009999999998"/>
    <x v="1"/>
    <x v="2"/>
    <x v="8"/>
    <n v="51"/>
    <x v="0"/>
    <x v="0"/>
  </r>
  <r>
    <s v="ID583"/>
    <s v="Ms. Benjamina"/>
    <n v="51.72"/>
    <n v="5.09"/>
    <s v="No"/>
    <x v="0"/>
    <x v="0"/>
    <x v="0"/>
    <x v="1"/>
    <x v="0"/>
    <x v="2"/>
    <d v="1980-07-16T00:00:00"/>
    <n v="16990.55"/>
    <x v="1"/>
    <x v="0"/>
    <x v="1"/>
    <n v="42"/>
    <x v="1"/>
    <x v="1"/>
  </r>
  <r>
    <s v="ID584"/>
    <s v="Mr. Christopher"/>
    <n v="48.59"/>
    <n v="5.57"/>
    <s v="No"/>
    <x v="0"/>
    <x v="0"/>
    <x v="0"/>
    <x v="1"/>
    <x v="0"/>
    <x v="2"/>
    <d v="1977-08-25T00:00:00"/>
    <n v="16921.09"/>
    <x v="1"/>
    <x v="0"/>
    <x v="8"/>
    <n v="45"/>
    <x v="1"/>
    <x v="1"/>
  </r>
  <r>
    <s v="ID585"/>
    <s v="Ms. Alison"/>
    <n v="45.18"/>
    <n v="10.87"/>
    <s v="No"/>
    <x v="0"/>
    <x v="0"/>
    <x v="0"/>
    <x v="1"/>
    <x v="0"/>
    <x v="0"/>
    <d v="1968-10-21T00:00:00"/>
    <n v="16903.5"/>
    <x v="1"/>
    <x v="0"/>
    <x v="1"/>
    <n v="54"/>
    <x v="0"/>
    <x v="0"/>
  </r>
  <r>
    <s v="ID586"/>
    <s v="Ms. Caroline"/>
    <n v="27.9"/>
    <n v="6.02"/>
    <s v="No"/>
    <x v="0"/>
    <x v="1"/>
    <x v="3"/>
    <x v="0"/>
    <x v="1"/>
    <x v="1"/>
    <d v="2003-09-10T00:00:00"/>
    <n v="16884.919999999998"/>
    <x v="1"/>
    <x v="2"/>
    <x v="3"/>
    <n v="19"/>
    <x v="5"/>
    <x v="0"/>
  </r>
  <r>
    <s v="ID587"/>
    <s v="Ms. Alexis"/>
    <n v="51.33"/>
    <n v="7"/>
    <s v="No"/>
    <x v="0"/>
    <x v="0"/>
    <x v="0"/>
    <x v="1"/>
    <x v="0"/>
    <x v="0"/>
    <d v="1974-08-08T00:00:00"/>
    <n v="16841.32"/>
    <x v="1"/>
    <x v="0"/>
    <x v="3"/>
    <n v="48"/>
    <x v="1"/>
    <x v="0"/>
  </r>
  <r>
    <s v="ID588"/>
    <s v="Ms. Shanda"/>
    <n v="30.59"/>
    <n v="5.56"/>
    <s v="Yes"/>
    <x v="0"/>
    <x v="0"/>
    <x v="3"/>
    <x v="1"/>
    <x v="0"/>
    <x v="2"/>
    <d v="1995-10-19T00:00:00"/>
    <n v="16796.41"/>
    <x v="1"/>
    <x v="0"/>
    <x v="2"/>
    <n v="27"/>
    <x v="3"/>
    <x v="1"/>
  </r>
  <r>
    <s v="ID589"/>
    <s v="Mrs. Lacey"/>
    <n v="39.229999999999997"/>
    <n v="8.4499999999999993"/>
    <s v="No"/>
    <x v="0"/>
    <x v="0"/>
    <x v="0"/>
    <x v="1"/>
    <x v="0"/>
    <x v="0"/>
    <d v="1962-07-29T00:00:00"/>
    <n v="16779.400000000001"/>
    <x v="1"/>
    <x v="2"/>
    <x v="11"/>
    <n v="60"/>
    <x v="0"/>
    <x v="0"/>
  </r>
  <r>
    <s v="ID590"/>
    <s v="Ms. Laurette"/>
    <n v="19.094999999999999"/>
    <n v="6.19"/>
    <s v="No"/>
    <x v="0"/>
    <x v="0"/>
    <x v="0"/>
    <x v="0"/>
    <x v="2"/>
    <x v="1"/>
    <d v="1989-09-23T00:00:00"/>
    <n v="16776.3"/>
    <x v="1"/>
    <x v="2"/>
    <x v="2"/>
    <n v="33"/>
    <x v="2"/>
    <x v="0"/>
  </r>
  <r>
    <s v="ID591"/>
    <s v="Mr. Jason"/>
    <n v="49.72"/>
    <n v="7.71"/>
    <s v="No"/>
    <x v="0"/>
    <x v="0"/>
    <x v="0"/>
    <x v="1"/>
    <x v="0"/>
    <x v="0"/>
    <d v="1974-08-28T00:00:00"/>
    <n v="16770.990000000002"/>
    <x v="1"/>
    <x v="1"/>
    <x v="1"/>
    <n v="48"/>
    <x v="1"/>
    <x v="0"/>
  </r>
  <r>
    <s v="ID592"/>
    <s v="Ms. Mary"/>
    <n v="21.754999999999999"/>
    <n v="4.63"/>
    <s v="No"/>
    <x v="0"/>
    <x v="1"/>
    <x v="3"/>
    <x v="0"/>
    <x v="2"/>
    <x v="2"/>
    <d v="1993-11-05T00:00:00"/>
    <n v="16657.72"/>
    <x v="1"/>
    <x v="1"/>
    <x v="2"/>
    <n v="29"/>
    <x v="3"/>
    <x v="1"/>
  </r>
  <r>
    <s v="ID593"/>
    <s v="Ms. Kati"/>
    <n v="48.39"/>
    <n v="4.6100000000000003"/>
    <s v="No"/>
    <x v="0"/>
    <x v="0"/>
    <x v="0"/>
    <x v="1"/>
    <x v="0"/>
    <x v="2"/>
    <d v="1977-09-25T00:00:00"/>
    <n v="16631.61"/>
    <x v="1"/>
    <x v="1"/>
    <x v="1"/>
    <n v="45"/>
    <x v="1"/>
    <x v="1"/>
  </r>
  <r>
    <s v="ID594"/>
    <s v="Mrs. Kelly"/>
    <n v="47.15"/>
    <n v="9.5299999999999994"/>
    <s v="Yes"/>
    <x v="0"/>
    <x v="0"/>
    <x v="3"/>
    <x v="1"/>
    <x v="0"/>
    <x v="0"/>
    <d v="1975-07-24T00:00:00"/>
    <n v="16602.18"/>
    <x v="1"/>
    <x v="1"/>
    <x v="11"/>
    <n v="47"/>
    <x v="1"/>
    <x v="0"/>
  </r>
  <r>
    <s v="ID595"/>
    <s v="Ms. Greer"/>
    <n v="47.59"/>
    <n v="11.43"/>
    <s v="Yes"/>
    <x v="0"/>
    <x v="0"/>
    <x v="1"/>
    <x v="1"/>
    <x v="0"/>
    <x v="0"/>
    <d v="1970-07-10T00:00:00"/>
    <n v="16600.16"/>
    <x v="1"/>
    <x v="2"/>
    <x v="3"/>
    <n v="52"/>
    <x v="0"/>
    <x v="0"/>
  </r>
  <r>
    <s v="ID596"/>
    <s v="Mr. Brent"/>
    <n v="39.81"/>
    <n v="7.65"/>
    <s v="Yes"/>
    <x v="0"/>
    <x v="1"/>
    <x v="3"/>
    <x v="1"/>
    <x v="0"/>
    <x v="0"/>
    <d v="1963-06-25T00:00:00"/>
    <n v="16587.96"/>
    <x v="1"/>
    <x v="2"/>
    <x v="8"/>
    <n v="59"/>
    <x v="0"/>
    <x v="0"/>
  </r>
  <r>
    <s v="ID597"/>
    <s v="Mr. Eugene"/>
    <n v="31.02"/>
    <n v="5.87"/>
    <s v="Yes"/>
    <x v="0"/>
    <x v="0"/>
    <x v="0"/>
    <x v="1"/>
    <x v="0"/>
    <x v="1"/>
    <d v="2001-06-25T00:00:00"/>
    <n v="16586.5"/>
    <x v="1"/>
    <x v="1"/>
    <x v="0"/>
    <n v="21"/>
    <x v="3"/>
    <x v="0"/>
  </r>
  <r>
    <s v="ID598"/>
    <s v="Ms. Erin"/>
    <n v="24.75"/>
    <n v="4.3600000000000003"/>
    <s v="Yes"/>
    <x v="0"/>
    <x v="0"/>
    <x v="3"/>
    <x v="0"/>
    <x v="2"/>
    <x v="2"/>
    <d v="1995-12-23T00:00:00"/>
    <n v="16577.78"/>
    <x v="1"/>
    <x v="1"/>
    <x v="0"/>
    <n v="27"/>
    <x v="3"/>
    <x v="1"/>
  </r>
  <r>
    <s v="ID599"/>
    <s v="Ms. Kamilla"/>
    <n v="30.114999999999998"/>
    <n v="10.119999999999999"/>
    <s v="No"/>
    <x v="0"/>
    <x v="0"/>
    <x v="2"/>
    <x v="1"/>
    <x v="0"/>
    <x v="0"/>
    <d v="1958-10-10T00:00:00"/>
    <n v="16455.71"/>
    <x v="1"/>
    <x v="2"/>
    <x v="1"/>
    <n v="64"/>
    <x v="4"/>
    <x v="0"/>
  </r>
  <r>
    <s v="ID600"/>
    <s v="Mr. Wayne"/>
    <n v="26.03"/>
    <n v="4.01"/>
    <s v="No"/>
    <x v="0"/>
    <x v="1"/>
    <x v="3"/>
    <x v="0"/>
    <x v="1"/>
    <x v="2"/>
    <d v="2003-12-20T00:00:00"/>
    <n v="16450.89"/>
    <x v="1"/>
    <x v="1"/>
    <x v="1"/>
    <n v="19"/>
    <x v="5"/>
    <x v="1"/>
  </r>
  <r>
    <s v="ID601"/>
    <s v="Ms. Tracy"/>
    <n v="20.045000000000002"/>
    <n v="4.7699999999999996"/>
    <s v="Yes"/>
    <x v="0"/>
    <x v="0"/>
    <x v="3"/>
    <x v="0"/>
    <x v="2"/>
    <x v="2"/>
    <d v="1995-09-28T00:00:00"/>
    <n v="16420.490000000002"/>
    <x v="1"/>
    <x v="0"/>
    <x v="1"/>
    <n v="27"/>
    <x v="3"/>
    <x v="1"/>
  </r>
  <r>
    <s v="ID602"/>
    <s v="Mrs. Heather"/>
    <n v="40.24"/>
    <n v="6.83"/>
    <s v="No"/>
    <x v="0"/>
    <x v="0"/>
    <x v="0"/>
    <x v="1"/>
    <x v="0"/>
    <x v="0"/>
    <d v="1965-12-05T00:00:00"/>
    <n v="16351.42"/>
    <x v="1"/>
    <x v="0"/>
    <x v="11"/>
    <n v="57"/>
    <x v="0"/>
    <x v="0"/>
  </r>
  <r>
    <s v="ID603"/>
    <s v="Mrs. Megan"/>
    <n v="43.15"/>
    <n v="6.14"/>
    <s v="Yes"/>
    <x v="0"/>
    <x v="1"/>
    <x v="3"/>
    <x v="1"/>
    <x v="0"/>
    <x v="1"/>
    <d v="1969-08-08T00:00:00"/>
    <n v="16311.05"/>
    <x v="1"/>
    <x v="0"/>
    <x v="11"/>
    <n v="53"/>
    <x v="0"/>
    <x v="0"/>
  </r>
  <r>
    <s v="ID604"/>
    <s v="Mr. Jonathan"/>
    <n v="27.7"/>
    <n v="5.6"/>
    <s v="No"/>
    <x v="0"/>
    <x v="1"/>
    <x v="3"/>
    <x v="0"/>
    <x v="1"/>
    <x v="2"/>
    <d v="2003-08-24T00:00:00"/>
    <n v="16297.85"/>
    <x v="1"/>
    <x v="0"/>
    <x v="3"/>
    <n v="19"/>
    <x v="5"/>
    <x v="1"/>
  </r>
  <r>
    <s v="ID605"/>
    <s v="Mr. Greg"/>
    <n v="45.68"/>
    <n v="4.8"/>
    <s v="No"/>
    <x v="0"/>
    <x v="0"/>
    <x v="1"/>
    <x v="1"/>
    <x v="0"/>
    <x v="2"/>
    <d v="1972-07-30T00:00:00"/>
    <n v="16267.32"/>
    <x v="1"/>
    <x v="2"/>
    <x v="8"/>
    <n v="50"/>
    <x v="1"/>
    <x v="1"/>
  </r>
  <r>
    <s v="ID606"/>
    <s v="Mr. Steven"/>
    <n v="27.3"/>
    <n v="11.89"/>
    <s v="No"/>
    <x v="0"/>
    <x v="0"/>
    <x v="0"/>
    <x v="0"/>
    <x v="1"/>
    <x v="0"/>
    <d v="2002-09-08T00:00:00"/>
    <n v="16232.85"/>
    <x v="1"/>
    <x v="1"/>
    <x v="3"/>
    <n v="20"/>
    <x v="5"/>
    <x v="0"/>
  </r>
  <r>
    <s v="ID607"/>
    <s v="Mr. Gianfilippo"/>
    <n v="54.45"/>
    <n v="4.7300000000000004"/>
    <s v="Yes"/>
    <x v="0"/>
    <x v="0"/>
    <x v="3"/>
    <x v="1"/>
    <x v="0"/>
    <x v="2"/>
    <d v="1988-08-21T00:00:00"/>
    <n v="16205.88"/>
    <x v="1"/>
    <x v="1"/>
    <x v="1"/>
    <n v="34"/>
    <x v="2"/>
    <x v="1"/>
  </r>
  <r>
    <s v="ID608"/>
    <s v="Mr. Hector"/>
    <n v="54.43"/>
    <n v="4.6100000000000003"/>
    <s v="Yes"/>
    <x v="0"/>
    <x v="0"/>
    <x v="3"/>
    <x v="1"/>
    <x v="0"/>
    <x v="2"/>
    <d v="1988-08-06T00:00:00"/>
    <n v="16199.1"/>
    <x v="1"/>
    <x v="2"/>
    <x v="1"/>
    <n v="34"/>
    <x v="2"/>
    <x v="1"/>
  </r>
  <r>
    <s v="ID609"/>
    <s v="Mr. Mark"/>
    <n v="48.01"/>
    <n v="7.3"/>
    <s v="No"/>
    <x v="0"/>
    <x v="0"/>
    <x v="0"/>
    <x v="1"/>
    <x v="0"/>
    <x v="0"/>
    <d v="1974-09-11T00:00:00"/>
    <n v="16190.97"/>
    <x v="1"/>
    <x v="0"/>
    <x v="1"/>
    <n v="48"/>
    <x v="1"/>
    <x v="0"/>
  </r>
  <r>
    <s v="ID610"/>
    <s v="Mrs. Aubri"/>
    <n v="48.32"/>
    <n v="5.88"/>
    <s v="No"/>
    <x v="0"/>
    <x v="0"/>
    <x v="0"/>
    <x v="1"/>
    <x v="0"/>
    <x v="1"/>
    <d v="1982-07-06T00:00:00"/>
    <n v="16152.04"/>
    <x v="1"/>
    <x v="1"/>
    <x v="11"/>
    <n v="40"/>
    <x v="2"/>
    <x v="0"/>
  </r>
  <r>
    <s v="ID611"/>
    <s v="Mr. Justin"/>
    <n v="22.895"/>
    <n v="4.0599999999999996"/>
    <s v="No"/>
    <x v="0"/>
    <x v="1"/>
    <x v="3"/>
    <x v="0"/>
    <x v="2"/>
    <x v="2"/>
    <d v="1993-12-12T00:00:00"/>
    <n v="16138.76"/>
    <x v="1"/>
    <x v="0"/>
    <x v="6"/>
    <n v="29"/>
    <x v="3"/>
    <x v="1"/>
  </r>
  <r>
    <s v="ID612"/>
    <s v="Ms. Megan"/>
    <n v="54.85"/>
    <n v="4.9000000000000004"/>
    <s v="No"/>
    <x v="0"/>
    <x v="0"/>
    <x v="3"/>
    <x v="1"/>
    <x v="0"/>
    <x v="2"/>
    <d v="1987-10-06T00:00:00"/>
    <n v="16122.65"/>
    <x v="1"/>
    <x v="1"/>
    <x v="3"/>
    <n v="35"/>
    <x v="2"/>
    <x v="1"/>
  </r>
  <r>
    <s v="ID613"/>
    <s v="Ms. Erika"/>
    <n v="21.85"/>
    <n v="5.52"/>
    <s v="No"/>
    <x v="0"/>
    <x v="1"/>
    <x v="3"/>
    <x v="0"/>
    <x v="2"/>
    <x v="2"/>
    <d v="1993-08-08T00:00:00"/>
    <n v="16115.3"/>
    <x v="1"/>
    <x v="1"/>
    <x v="2"/>
    <n v="29"/>
    <x v="3"/>
    <x v="1"/>
  </r>
  <r>
    <s v="ID614"/>
    <s v="Mr. Daniel"/>
    <n v="51.86"/>
    <n v="5.2"/>
    <s v="Yes"/>
    <x v="0"/>
    <x v="0"/>
    <x v="0"/>
    <x v="1"/>
    <x v="0"/>
    <x v="2"/>
    <d v="1985-08-27T00:00:00"/>
    <n v="16097.94"/>
    <x v="1"/>
    <x v="0"/>
    <x v="1"/>
    <n v="37"/>
    <x v="2"/>
    <x v="1"/>
  </r>
  <r>
    <s v="ID615"/>
    <s v="Ms. Devin"/>
    <n v="39.049999999999997"/>
    <n v="7.59"/>
    <s v="No"/>
    <x v="0"/>
    <x v="0"/>
    <x v="2"/>
    <x v="1"/>
    <x v="0"/>
    <x v="0"/>
    <d v="1958-06-21T00:00:00"/>
    <n v="16085.13"/>
    <x v="1"/>
    <x v="2"/>
    <x v="0"/>
    <n v="64"/>
    <x v="4"/>
    <x v="0"/>
  </r>
  <r>
    <s v="ID616"/>
    <s v="Ms. Louise"/>
    <n v="31.824999999999999"/>
    <n v="8.2799999999999994"/>
    <s v="No"/>
    <x v="0"/>
    <x v="0"/>
    <x v="2"/>
    <x v="1"/>
    <x v="0"/>
    <x v="0"/>
    <d v="1958-10-22T00:00:00"/>
    <n v="16069.08"/>
    <x v="1"/>
    <x v="2"/>
    <x v="2"/>
    <n v="64"/>
    <x v="4"/>
    <x v="0"/>
  </r>
  <r>
    <s v="ID617"/>
    <s v="Mrs. Sarah"/>
    <n v="46.43"/>
    <n v="6.72"/>
    <s v="No"/>
    <x v="0"/>
    <x v="0"/>
    <x v="0"/>
    <x v="1"/>
    <x v="0"/>
    <x v="0"/>
    <d v="1978-09-16T00:00:00"/>
    <n v="16062.89"/>
    <x v="1"/>
    <x v="2"/>
    <x v="11"/>
    <n v="44"/>
    <x v="1"/>
    <x v="0"/>
  </r>
  <r>
    <s v="ID618"/>
    <s v="Ms. Amy"/>
    <n v="53.63"/>
    <n v="5.47"/>
    <s v="Yes"/>
    <x v="0"/>
    <x v="0"/>
    <x v="3"/>
    <x v="1"/>
    <x v="0"/>
    <x v="2"/>
    <d v="1988-12-05T00:00:00"/>
    <n v="16059.06"/>
    <x v="1"/>
    <x v="0"/>
    <x v="1"/>
    <n v="34"/>
    <x v="2"/>
    <x v="1"/>
  </r>
  <r>
    <s v="ID619"/>
    <s v="Ms. Brittany"/>
    <n v="48.7"/>
    <n v="4.71"/>
    <s v="No"/>
    <x v="0"/>
    <x v="0"/>
    <x v="0"/>
    <x v="1"/>
    <x v="0"/>
    <x v="2"/>
    <d v="1980-09-19T00:00:00"/>
    <n v="15966.19"/>
    <x v="1"/>
    <x v="2"/>
    <x v="1"/>
    <n v="42"/>
    <x v="1"/>
    <x v="1"/>
  </r>
  <r>
    <s v="ID620"/>
    <s v="Ms. Jessica"/>
    <n v="48.81"/>
    <n v="5.49"/>
    <s v="No"/>
    <x v="0"/>
    <x v="0"/>
    <x v="0"/>
    <x v="1"/>
    <x v="0"/>
    <x v="2"/>
    <d v="1982-07-24T00:00:00"/>
    <n v="15965.29"/>
    <x v="1"/>
    <x v="1"/>
    <x v="1"/>
    <n v="40"/>
    <x v="2"/>
    <x v="1"/>
  </r>
  <r>
    <s v="ID621"/>
    <s v="Mrs. Kristina"/>
    <n v="47.53"/>
    <n v="4.72"/>
    <s v="No"/>
    <x v="0"/>
    <x v="0"/>
    <x v="0"/>
    <x v="1"/>
    <x v="0"/>
    <x v="2"/>
    <d v="1980-10-12T00:00:00"/>
    <n v="15922.29"/>
    <x v="1"/>
    <x v="0"/>
    <x v="11"/>
    <n v="42"/>
    <x v="1"/>
    <x v="1"/>
  </r>
  <r>
    <s v="ID622"/>
    <s v="Mr. Brad"/>
    <n v="36.85"/>
    <n v="6.7"/>
    <s v="No"/>
    <x v="0"/>
    <x v="0"/>
    <x v="0"/>
    <x v="1"/>
    <x v="0"/>
    <x v="0"/>
    <d v="1962-12-25T00:00:00"/>
    <n v="15840.81"/>
    <x v="1"/>
    <x v="1"/>
    <x v="12"/>
    <n v="60"/>
    <x v="0"/>
    <x v="0"/>
  </r>
  <r>
    <s v="ID623"/>
    <s v="Ms. Margaret"/>
    <n v="29.3"/>
    <n v="5.5"/>
    <s v="No"/>
    <x v="0"/>
    <x v="0"/>
    <x v="0"/>
    <x v="1"/>
    <x v="1"/>
    <x v="2"/>
    <d v="1982-11-11T00:00:00"/>
    <n v="15828.82"/>
    <x v="1"/>
    <x v="0"/>
    <x v="3"/>
    <n v="40"/>
    <x v="2"/>
    <x v="1"/>
  </r>
  <r>
    <s v="ID624"/>
    <s v="Mr. Craig"/>
    <n v="19.3"/>
    <n v="4.46"/>
    <s v="No"/>
    <x v="0"/>
    <x v="0"/>
    <x v="3"/>
    <x v="0"/>
    <x v="2"/>
    <x v="2"/>
    <d v="1984-06-26T00:00:00"/>
    <n v="15820.7"/>
    <x v="1"/>
    <x v="0"/>
    <x v="3"/>
    <n v="38"/>
    <x v="2"/>
    <x v="1"/>
  </r>
  <r>
    <s v="ID625"/>
    <s v="Mr. Simo"/>
    <n v="24.13"/>
    <n v="5.29"/>
    <s v="Yes"/>
    <x v="0"/>
    <x v="1"/>
    <x v="3"/>
    <x v="0"/>
    <x v="2"/>
    <x v="2"/>
    <d v="1997-10-09T00:00:00"/>
    <n v="15817.99"/>
    <x v="1"/>
    <x v="2"/>
    <x v="1"/>
    <n v="25"/>
    <x v="3"/>
    <x v="1"/>
  </r>
  <r>
    <s v="ID626"/>
    <s v="Mr. Christopher"/>
    <n v="46.7"/>
    <n v="10.99"/>
    <s v="No"/>
    <x v="0"/>
    <x v="0"/>
    <x v="0"/>
    <x v="1"/>
    <x v="0"/>
    <x v="0"/>
    <d v="1974-08-29T00:00:00"/>
    <n v="15746.62"/>
    <x v="1"/>
    <x v="1"/>
    <x v="1"/>
    <n v="48"/>
    <x v="1"/>
    <x v="0"/>
  </r>
  <r>
    <s v="ID627"/>
    <s v="Mr. Mario"/>
    <n v="45.27"/>
    <n v="5.2"/>
    <s v="Yes"/>
    <x v="0"/>
    <x v="0"/>
    <x v="0"/>
    <x v="1"/>
    <x v="0"/>
    <x v="2"/>
    <d v="1976-09-20T00:00:00"/>
    <n v="15698.86"/>
    <x v="1"/>
    <x v="2"/>
    <x v="1"/>
    <n v="46"/>
    <x v="1"/>
    <x v="1"/>
  </r>
  <r>
    <s v="ID628"/>
    <s v="Mrs. Meghann"/>
    <n v="44.29"/>
    <n v="9.66"/>
    <s v="No"/>
    <x v="0"/>
    <x v="0"/>
    <x v="1"/>
    <x v="1"/>
    <x v="0"/>
    <x v="0"/>
    <d v="1973-06-26T00:00:00"/>
    <n v="15670.3"/>
    <x v="1"/>
    <x v="2"/>
    <x v="11"/>
    <n v="49"/>
    <x v="1"/>
    <x v="0"/>
  </r>
  <r>
    <s v="ID629"/>
    <s v="Mr. Scott"/>
    <n v="54.59"/>
    <n v="4.22"/>
    <s v="Yes"/>
    <x v="0"/>
    <x v="0"/>
    <x v="3"/>
    <x v="1"/>
    <x v="0"/>
    <x v="2"/>
    <d v="1988-12-22T00:00:00"/>
    <n v="15646.28"/>
    <x v="1"/>
    <x v="2"/>
    <x v="3"/>
    <n v="34"/>
    <x v="2"/>
    <x v="1"/>
  </r>
  <r>
    <s v="ID630"/>
    <s v="Ms. Caitlin"/>
    <n v="32.965000000000003"/>
    <n v="11.78"/>
    <s v="No"/>
    <x v="0"/>
    <x v="0"/>
    <x v="0"/>
    <x v="1"/>
    <x v="0"/>
    <x v="0"/>
    <d v="1960-06-06T00:00:00"/>
    <n v="15612.19"/>
    <x v="1"/>
    <x v="2"/>
    <x v="1"/>
    <n v="63"/>
    <x v="4"/>
    <x v="0"/>
  </r>
  <r>
    <s v="ID631"/>
    <s v="Mrs. Samantha"/>
    <n v="38.049999999999997"/>
    <n v="9.6199999999999992"/>
    <s v="No"/>
    <x v="0"/>
    <x v="0"/>
    <x v="0"/>
    <x v="1"/>
    <x v="0"/>
    <x v="0"/>
    <d v="1965-10-28T00:00:00"/>
    <n v="15608.58"/>
    <x v="1"/>
    <x v="2"/>
    <x v="11"/>
    <n v="57"/>
    <x v="0"/>
    <x v="0"/>
  </r>
  <r>
    <s v="ID632"/>
    <s v="Mr. Erik"/>
    <n v="46.14"/>
    <n v="10.78"/>
    <s v="No"/>
    <x v="0"/>
    <x v="0"/>
    <x v="0"/>
    <x v="1"/>
    <x v="0"/>
    <x v="0"/>
    <d v="1974-07-30T00:00:00"/>
    <n v="15556.67"/>
    <x v="1"/>
    <x v="2"/>
    <x v="1"/>
    <n v="48"/>
    <x v="1"/>
    <x v="0"/>
  </r>
  <r>
    <s v="ID633"/>
    <s v="Mr. Christopher"/>
    <n v="41.325000000000003"/>
    <n v="5.1100000000000003"/>
    <s v="Yes"/>
    <x v="0"/>
    <x v="0"/>
    <x v="1"/>
    <x v="1"/>
    <x v="0"/>
    <x v="2"/>
    <d v="1959-10-02T00:00:00"/>
    <n v="15555.19"/>
    <x v="1"/>
    <x v="0"/>
    <x v="1"/>
    <n v="63"/>
    <x v="4"/>
    <x v="1"/>
  </r>
  <r>
    <s v="ID634"/>
    <s v="Mrs. Maya"/>
    <n v="44.64"/>
    <n v="7.18"/>
    <s v="No"/>
    <x v="0"/>
    <x v="0"/>
    <x v="0"/>
    <x v="1"/>
    <x v="0"/>
    <x v="0"/>
    <d v="1974-06-28T00:00:00"/>
    <n v="15532.16"/>
    <x v="1"/>
    <x v="2"/>
    <x v="11"/>
    <n v="48"/>
    <x v="1"/>
    <x v="0"/>
  </r>
  <r>
    <s v="ID635"/>
    <s v="Mr. Zachary"/>
    <n v="25.175000000000001"/>
    <n v="4.96"/>
    <s v="No"/>
    <x v="1"/>
    <x v="0"/>
    <x v="3"/>
    <x v="0"/>
    <x v="1"/>
    <x v="2"/>
    <d v="2004-07-17T00:00:00"/>
    <n v="15518.18"/>
    <x v="1"/>
    <x v="0"/>
    <x v="5"/>
    <n v="18"/>
    <x v="5"/>
    <x v="1"/>
  </r>
  <r>
    <s v="ID636"/>
    <s v="Mrs. Hilda"/>
    <n v="43.11"/>
    <n v="4.67"/>
    <s v="Yes"/>
    <x v="0"/>
    <x v="0"/>
    <x v="0"/>
    <x v="1"/>
    <x v="0"/>
    <x v="2"/>
    <d v="1976-07-20T00:00:00"/>
    <n v="15450.48"/>
    <x v="1"/>
    <x v="1"/>
    <x v="11"/>
    <n v="46"/>
    <x v="1"/>
    <x v="1"/>
  </r>
  <r>
    <s v="ID637"/>
    <s v="Ms. Stephanie"/>
    <n v="53.32"/>
    <n v="5.0599999999999996"/>
    <s v="No"/>
    <x v="0"/>
    <x v="0"/>
    <x v="0"/>
    <x v="1"/>
    <x v="0"/>
    <x v="2"/>
    <d v="1990-10-25T00:00:00"/>
    <n v="15440.2"/>
    <x v="1"/>
    <x v="1"/>
    <x v="1"/>
    <n v="32"/>
    <x v="2"/>
    <x v="1"/>
  </r>
  <r>
    <s v="ID638"/>
    <s v="Mr. Doug"/>
    <n v="38.04"/>
    <n v="5.0199999999999996"/>
    <s v="Yes"/>
    <x v="0"/>
    <x v="0"/>
    <x v="3"/>
    <x v="1"/>
    <x v="0"/>
    <x v="2"/>
    <d v="1964-09-04T00:00:00"/>
    <n v="15377.77"/>
    <x v="1"/>
    <x v="2"/>
    <x v="1"/>
    <n v="58"/>
    <x v="0"/>
    <x v="1"/>
  </r>
  <r>
    <s v="ID639"/>
    <s v="Ms. Bethany"/>
    <n v="37.9"/>
    <n v="7.76"/>
    <s v="No"/>
    <x v="0"/>
    <x v="0"/>
    <x v="0"/>
    <x v="1"/>
    <x v="0"/>
    <x v="0"/>
    <d v="1962-09-06T00:00:00"/>
    <n v="15368.22"/>
    <x v="1"/>
    <x v="2"/>
    <x v="3"/>
    <n v="60"/>
    <x v="0"/>
    <x v="0"/>
  </r>
  <r>
    <s v="ID640"/>
    <s v="Mrs. Sandra"/>
    <n v="39.6"/>
    <n v="9.32"/>
    <s v="No"/>
    <x v="0"/>
    <x v="0"/>
    <x v="0"/>
    <x v="1"/>
    <x v="0"/>
    <x v="0"/>
    <d v="1968-07-18T00:00:00"/>
    <n v="15363.77"/>
    <x v="1"/>
    <x v="1"/>
    <x v="11"/>
    <n v="54"/>
    <x v="0"/>
    <x v="0"/>
  </r>
  <r>
    <s v="ID641"/>
    <s v="Mr. Takuo"/>
    <n v="50.92"/>
    <n v="5.31"/>
    <s v="Yes"/>
    <x v="0"/>
    <x v="0"/>
    <x v="3"/>
    <x v="1"/>
    <x v="0"/>
    <x v="2"/>
    <d v="1988-12-17T00:00:00"/>
    <n v="15361.5"/>
    <x v="1"/>
    <x v="0"/>
    <x v="8"/>
    <n v="34"/>
    <x v="2"/>
    <x v="1"/>
  </r>
  <r>
    <s v="ID642"/>
    <s v="Ms. Kelly"/>
    <n v="21.85"/>
    <n v="5.56"/>
    <s v="Yes"/>
    <x v="0"/>
    <x v="0"/>
    <x v="0"/>
    <x v="0"/>
    <x v="2"/>
    <x v="2"/>
    <d v="2001-07-14T00:00:00"/>
    <n v="15359.1"/>
    <x v="1"/>
    <x v="0"/>
    <x v="2"/>
    <n v="21"/>
    <x v="3"/>
    <x v="1"/>
  </r>
  <r>
    <s v="ID643"/>
    <s v="Mr. Scott"/>
    <n v="36.08"/>
    <n v="7.11"/>
    <s v="Yes"/>
    <x v="0"/>
    <x v="1"/>
    <x v="3"/>
    <x v="1"/>
    <x v="0"/>
    <x v="0"/>
    <d v="1963-12-13T00:00:00"/>
    <n v="15322.77"/>
    <x v="1"/>
    <x v="0"/>
    <x v="13"/>
    <n v="59"/>
    <x v="0"/>
    <x v="0"/>
  </r>
  <r>
    <s v="ID644"/>
    <s v="Mr. Benoit"/>
    <n v="40.44"/>
    <n v="5.13"/>
    <s v="Yes"/>
    <x v="0"/>
    <x v="1"/>
    <x v="3"/>
    <x v="1"/>
    <x v="0"/>
    <x v="2"/>
    <d v="1969-09-16T00:00:00"/>
    <n v="15260.52"/>
    <x v="1"/>
    <x v="2"/>
    <x v="8"/>
    <n v="53"/>
    <x v="0"/>
    <x v="1"/>
  </r>
  <r>
    <s v="ID645"/>
    <s v="Ms. Elizabeth"/>
    <n v="38.094999999999999"/>
    <n v="10.199999999999999"/>
    <s v="No"/>
    <x v="0"/>
    <x v="0"/>
    <x v="0"/>
    <x v="1"/>
    <x v="0"/>
    <x v="0"/>
    <d v="1960-07-25T00:00:00"/>
    <n v="15230.32"/>
    <x v="1"/>
    <x v="2"/>
    <x v="2"/>
    <n v="62"/>
    <x v="4"/>
    <x v="0"/>
  </r>
  <r>
    <s v="ID646"/>
    <s v="Ms. Jessica"/>
    <n v="44.95"/>
    <n v="10.4"/>
    <s v="No"/>
    <x v="0"/>
    <x v="0"/>
    <x v="0"/>
    <x v="1"/>
    <x v="0"/>
    <x v="0"/>
    <d v="1978-11-23T00:00:00"/>
    <n v="15207.92"/>
    <x v="1"/>
    <x v="1"/>
    <x v="1"/>
    <n v="44"/>
    <x v="1"/>
    <x v="0"/>
  </r>
  <r>
    <s v="ID647"/>
    <s v="Ms. Monica"/>
    <n v="35.54"/>
    <n v="10.67"/>
    <s v="No"/>
    <x v="0"/>
    <x v="0"/>
    <x v="0"/>
    <x v="1"/>
    <x v="0"/>
    <x v="0"/>
    <d v="1962-06-17T00:00:00"/>
    <n v="15174.81"/>
    <x v="1"/>
    <x v="1"/>
    <x v="1"/>
    <n v="60"/>
    <x v="0"/>
    <x v="0"/>
  </r>
  <r>
    <s v="ID648"/>
    <s v="Mr. Kevin"/>
    <n v="39.799999999999997"/>
    <n v="4.6500000000000004"/>
    <s v="Yes"/>
    <x v="0"/>
    <x v="0"/>
    <x v="1"/>
    <x v="1"/>
    <x v="0"/>
    <x v="2"/>
    <d v="1959-12-03T00:00:00"/>
    <n v="15170.07"/>
    <x v="1"/>
    <x v="0"/>
    <x v="3"/>
    <n v="63"/>
    <x v="4"/>
    <x v="1"/>
  </r>
  <r>
    <s v="ID649"/>
    <s v="Mr. Gregory"/>
    <n v="33.659999999999997"/>
    <n v="5.65"/>
    <s v="Yes"/>
    <x v="0"/>
    <x v="0"/>
    <x v="1"/>
    <x v="1"/>
    <x v="0"/>
    <x v="2"/>
    <d v="1959-06-04T00:00:00"/>
    <n v="15161.53"/>
    <x v="1"/>
    <x v="1"/>
    <x v="0"/>
    <n v="64"/>
    <x v="4"/>
    <x v="1"/>
  </r>
  <r>
    <s v="ID650"/>
    <s v="Ms. Della"/>
    <n v="35.5"/>
    <n v="11.97"/>
    <s v="No"/>
    <x v="0"/>
    <x v="0"/>
    <x v="0"/>
    <x v="1"/>
    <x v="0"/>
    <x v="0"/>
    <d v="1962-10-25T00:00:00"/>
    <n v="15161.25"/>
    <x v="1"/>
    <x v="2"/>
    <x v="1"/>
    <n v="60"/>
    <x v="0"/>
    <x v="0"/>
  </r>
  <r>
    <s v="ID651"/>
    <s v="Mr. David"/>
    <n v="41.63"/>
    <n v="6.71"/>
    <s v="No"/>
    <x v="0"/>
    <x v="0"/>
    <x v="0"/>
    <x v="1"/>
    <x v="0"/>
    <x v="0"/>
    <d v="1971-11-25T00:00:00"/>
    <n v="15150.44"/>
    <x v="1"/>
    <x v="1"/>
    <x v="8"/>
    <n v="51"/>
    <x v="0"/>
    <x v="0"/>
  </r>
  <r>
    <s v="ID652"/>
    <s v="Ms. Victoria"/>
    <n v="46.49"/>
    <n v="11.92"/>
    <s v="No"/>
    <x v="0"/>
    <x v="0"/>
    <x v="0"/>
    <x v="1"/>
    <x v="0"/>
    <x v="0"/>
    <d v="1978-09-05T00:00:00"/>
    <n v="15123.19"/>
    <x v="1"/>
    <x v="1"/>
    <x v="3"/>
    <n v="44"/>
    <x v="1"/>
    <x v="0"/>
  </r>
  <r>
    <s v="ID653"/>
    <s v="Mr. Tasos"/>
    <n v="43.29"/>
    <n v="5.35"/>
    <s v="No"/>
    <x v="0"/>
    <x v="0"/>
    <x v="1"/>
    <x v="1"/>
    <x v="0"/>
    <x v="2"/>
    <d v="1972-11-07T00:00:00"/>
    <n v="15103.69"/>
    <x v="1"/>
    <x v="1"/>
    <x v="1"/>
    <n v="50"/>
    <x v="1"/>
    <x v="1"/>
  </r>
  <r>
    <s v="ID654"/>
    <s v="Mr. Thomas"/>
    <n v="43.08"/>
    <n v="8.9600000000000009"/>
    <s v="Yes"/>
    <x v="0"/>
    <x v="0"/>
    <x v="3"/>
    <x v="1"/>
    <x v="0"/>
    <x v="0"/>
    <d v="1975-10-26T00:00:00"/>
    <n v="15090.35"/>
    <x v="1"/>
    <x v="1"/>
    <x v="8"/>
    <n v="47"/>
    <x v="1"/>
    <x v="0"/>
  </r>
  <r>
    <s v="ID655"/>
    <s v="Mr. Lukasz"/>
    <n v="39.07"/>
    <n v="11.93"/>
    <s v="No"/>
    <x v="0"/>
    <x v="0"/>
    <x v="0"/>
    <x v="1"/>
    <x v="0"/>
    <x v="0"/>
    <d v="1968-06-12T00:00:00"/>
    <n v="15052.68"/>
    <x v="1"/>
    <x v="2"/>
    <x v="12"/>
    <n v="54"/>
    <x v="0"/>
    <x v="0"/>
  </r>
  <r>
    <s v="ID656"/>
    <s v="Mr. Matthew"/>
    <n v="41.3"/>
    <n v="9.59"/>
    <s v="No"/>
    <x v="0"/>
    <x v="0"/>
    <x v="0"/>
    <x v="1"/>
    <x v="0"/>
    <x v="0"/>
    <d v="1971-08-15T00:00:00"/>
    <n v="15038.51"/>
    <x v="1"/>
    <x v="0"/>
    <x v="8"/>
    <n v="51"/>
    <x v="0"/>
    <x v="0"/>
  </r>
  <r>
    <s v="ID657"/>
    <s v="Ms. Meta"/>
    <n v="42.95"/>
    <n v="11.88"/>
    <s v="Yes"/>
    <x v="0"/>
    <x v="0"/>
    <x v="1"/>
    <x v="1"/>
    <x v="0"/>
    <x v="0"/>
    <d v="1970-09-11T00:00:00"/>
    <n v="15026.3"/>
    <x v="1"/>
    <x v="0"/>
    <x v="3"/>
    <n v="52"/>
    <x v="0"/>
    <x v="0"/>
  </r>
  <r>
    <s v="ID658"/>
    <s v="Ms. Rachel"/>
    <n v="46.96"/>
    <n v="4.6399999999999997"/>
    <s v="No"/>
    <x v="0"/>
    <x v="1"/>
    <x v="3"/>
    <x v="1"/>
    <x v="0"/>
    <x v="2"/>
    <d v="1979-11-25T00:00:00"/>
    <n v="15025.76"/>
    <x v="1"/>
    <x v="1"/>
    <x v="3"/>
    <n v="43"/>
    <x v="1"/>
    <x v="1"/>
  </r>
  <r>
    <s v="ID659"/>
    <s v="Ms. Angelica"/>
    <n v="30.495000000000001"/>
    <n v="9.5299999999999994"/>
    <s v="No"/>
    <x v="0"/>
    <x v="0"/>
    <x v="0"/>
    <x v="1"/>
    <x v="0"/>
    <x v="0"/>
    <d v="1960-08-08T00:00:00"/>
    <n v="15019.76"/>
    <x v="1"/>
    <x v="2"/>
    <x v="1"/>
    <n v="62"/>
    <x v="4"/>
    <x v="0"/>
  </r>
  <r>
    <s v="ID660"/>
    <s v="Ms. Kathleen"/>
    <n v="17.954999999999998"/>
    <n v="5.29"/>
    <s v="Yes"/>
    <x v="0"/>
    <x v="0"/>
    <x v="3"/>
    <x v="0"/>
    <x v="3"/>
    <x v="2"/>
    <d v="1995-08-02T00:00:00"/>
    <n v="15006.58"/>
    <x v="1"/>
    <x v="2"/>
    <x v="2"/>
    <n v="27"/>
    <x v="3"/>
    <x v="1"/>
  </r>
  <r>
    <s v="ID661"/>
    <s v="Mr. Gabriel"/>
    <n v="25.6"/>
    <n v="10.95"/>
    <s v="No"/>
    <x v="0"/>
    <x v="0"/>
    <x v="2"/>
    <x v="1"/>
    <x v="1"/>
    <x v="0"/>
    <d v="1958-07-29T00:00:00"/>
    <n v="14988.43"/>
    <x v="1"/>
    <x v="0"/>
    <x v="3"/>
    <n v="64"/>
    <x v="4"/>
    <x v="0"/>
  </r>
  <r>
    <s v="ID662"/>
    <s v="Mr. Jeff"/>
    <n v="34.21"/>
    <n v="9.17"/>
    <s v="No"/>
    <x v="0"/>
    <x v="0"/>
    <x v="0"/>
    <x v="1"/>
    <x v="0"/>
    <x v="0"/>
    <d v="1962-11-29T00:00:00"/>
    <n v="14945.34"/>
    <x v="1"/>
    <x v="1"/>
    <x v="13"/>
    <n v="60"/>
    <x v="0"/>
    <x v="0"/>
  </r>
  <r>
    <s v="ID663"/>
    <s v="Mr. Neil"/>
    <n v="39.74"/>
    <n v="7.39"/>
    <s v="No"/>
    <x v="0"/>
    <x v="0"/>
    <x v="0"/>
    <x v="1"/>
    <x v="0"/>
    <x v="0"/>
    <d v="1968-11-08T00:00:00"/>
    <n v="14926.97"/>
    <x v="1"/>
    <x v="2"/>
    <x v="1"/>
    <n v="54"/>
    <x v="0"/>
    <x v="0"/>
  </r>
  <r>
    <s v="ID664"/>
    <s v="Ms. Katherine"/>
    <n v="49.53"/>
    <n v="9.1300000000000008"/>
    <s v="Yes"/>
    <x v="0"/>
    <x v="0"/>
    <x v="0"/>
    <x v="1"/>
    <x v="0"/>
    <x v="0"/>
    <d v="1981-07-04T00:00:00"/>
    <n v="14908.27"/>
    <x v="1"/>
    <x v="1"/>
    <x v="3"/>
    <n v="41"/>
    <x v="1"/>
    <x v="0"/>
  </r>
  <r>
    <s v="ID665"/>
    <s v="Ms. Ariel"/>
    <n v="39.33"/>
    <n v="10.4"/>
    <s v="No"/>
    <x v="0"/>
    <x v="0"/>
    <x v="2"/>
    <x v="1"/>
    <x v="0"/>
    <x v="0"/>
    <d v="1958-10-17T00:00:00"/>
    <n v="14901.52"/>
    <x v="1"/>
    <x v="2"/>
    <x v="2"/>
    <n v="64"/>
    <x v="4"/>
    <x v="0"/>
  </r>
  <r>
    <s v="ID666"/>
    <s v="Mr. Christopher"/>
    <n v="39.979999999999997"/>
    <n v="9.4600000000000009"/>
    <s v="Yes"/>
    <x v="0"/>
    <x v="0"/>
    <x v="1"/>
    <x v="1"/>
    <x v="0"/>
    <x v="0"/>
    <d v="1970-11-11T00:00:00"/>
    <n v="14847.63"/>
    <x v="1"/>
    <x v="2"/>
    <x v="8"/>
    <n v="52"/>
    <x v="0"/>
    <x v="0"/>
  </r>
  <r>
    <s v="ID667"/>
    <s v="Mrs. Erin"/>
    <n v="46.51"/>
    <n v="8.69"/>
    <s v="Yes"/>
    <x v="0"/>
    <x v="0"/>
    <x v="0"/>
    <x v="1"/>
    <x v="0"/>
    <x v="0"/>
    <d v="1981-06-05T00:00:00"/>
    <n v="14843.96"/>
    <x v="1"/>
    <x v="0"/>
    <x v="11"/>
    <n v="42"/>
    <x v="1"/>
    <x v="0"/>
  </r>
  <r>
    <s v="ID668"/>
    <s v="Mrs. Molly"/>
    <n v="43.58"/>
    <n v="4.2300000000000004"/>
    <s v="No"/>
    <x v="0"/>
    <x v="1"/>
    <x v="3"/>
    <x v="1"/>
    <x v="0"/>
    <x v="2"/>
    <d v="1979-10-18T00:00:00"/>
    <n v="14839.34"/>
    <x v="1"/>
    <x v="0"/>
    <x v="11"/>
    <n v="43"/>
    <x v="1"/>
    <x v="1"/>
  </r>
  <r>
    <s v="ID669"/>
    <s v="Mr. Ryan"/>
    <n v="42.28"/>
    <n v="9.16"/>
    <s v="Yes"/>
    <x v="0"/>
    <x v="0"/>
    <x v="3"/>
    <x v="1"/>
    <x v="0"/>
    <x v="0"/>
    <d v="1975-12-10T00:00:00"/>
    <n v="14819"/>
    <x v="1"/>
    <x v="0"/>
    <x v="8"/>
    <n v="47"/>
    <x v="1"/>
    <x v="0"/>
  </r>
  <r>
    <s v="ID670"/>
    <s v="Mrs. Jennifer"/>
    <n v="35.520000000000003"/>
    <n v="8.26"/>
    <s v="No"/>
    <x v="0"/>
    <x v="0"/>
    <x v="0"/>
    <x v="1"/>
    <x v="0"/>
    <x v="0"/>
    <d v="1965-07-27T00:00:00"/>
    <n v="14750.42"/>
    <x v="1"/>
    <x v="2"/>
    <x v="11"/>
    <n v="57"/>
    <x v="0"/>
    <x v="0"/>
  </r>
  <r>
    <s v="ID671"/>
    <s v="Mr. Daniel"/>
    <n v="33.6"/>
    <n v="11.25"/>
    <s v="No"/>
    <x v="0"/>
    <x v="0"/>
    <x v="0"/>
    <x v="1"/>
    <x v="0"/>
    <x v="0"/>
    <d v="1962-07-29T00:00:00"/>
    <n v="14738.43"/>
    <x v="1"/>
    <x v="0"/>
    <x v="13"/>
    <n v="60"/>
    <x v="0"/>
    <x v="0"/>
  </r>
  <r>
    <s v="ID672"/>
    <s v="Ms. Hiruni"/>
    <n v="22.42"/>
    <n v="6.74"/>
    <s v="No"/>
    <x v="0"/>
    <x v="0"/>
    <x v="0"/>
    <x v="0"/>
    <x v="2"/>
    <x v="0"/>
    <d v="2002-09-24T00:00:00"/>
    <n v="14711.74"/>
    <x v="1"/>
    <x v="2"/>
    <x v="1"/>
    <n v="20"/>
    <x v="5"/>
    <x v="0"/>
  </r>
  <r>
    <s v="ID673"/>
    <s v="Ms. Reina"/>
    <n v="46.86"/>
    <n v="4.87"/>
    <s v="No"/>
    <x v="0"/>
    <x v="0"/>
    <x v="0"/>
    <x v="1"/>
    <x v="0"/>
    <x v="2"/>
    <d v="1982-09-04T00:00:00"/>
    <n v="14696.77"/>
    <x v="1"/>
    <x v="2"/>
    <x v="3"/>
    <n v="40"/>
    <x v="2"/>
    <x v="1"/>
  </r>
  <r>
    <s v="ID674"/>
    <s v="Ms. Kristi"/>
    <n v="32.965000000000003"/>
    <n v="6.68"/>
    <s v="No"/>
    <x v="0"/>
    <x v="0"/>
    <x v="2"/>
    <x v="1"/>
    <x v="0"/>
    <x v="0"/>
    <d v="1958-07-23T00:00:00"/>
    <n v="14692.67"/>
    <x v="1"/>
    <x v="1"/>
    <x v="1"/>
    <n v="64"/>
    <x v="4"/>
    <x v="0"/>
  </r>
  <r>
    <s v="ID675"/>
    <s v="Ms. Meredith"/>
    <n v="39.340000000000003"/>
    <n v="5.0199999999999996"/>
    <s v="Yes"/>
    <x v="0"/>
    <x v="1"/>
    <x v="3"/>
    <x v="1"/>
    <x v="0"/>
    <x v="2"/>
    <d v="1969-10-20T00:00:00"/>
    <n v="14665.75"/>
    <x v="1"/>
    <x v="1"/>
    <x v="1"/>
    <n v="53"/>
    <x v="0"/>
    <x v="1"/>
  </r>
  <r>
    <s v="ID676"/>
    <s v="Ms. Jocelyn"/>
    <n v="47"/>
    <n v="10.64"/>
    <s v="Yes"/>
    <x v="0"/>
    <x v="0"/>
    <x v="0"/>
    <x v="1"/>
    <x v="0"/>
    <x v="0"/>
    <d v="1981-11-13T00:00:00"/>
    <n v="14657.2"/>
    <x v="1"/>
    <x v="1"/>
    <x v="1"/>
    <n v="41"/>
    <x v="1"/>
    <x v="0"/>
  </r>
  <r>
    <s v="ID677"/>
    <s v="Mrs. Daphne"/>
    <n v="36.71"/>
    <n v="8.74"/>
    <s v="Yes"/>
    <x v="0"/>
    <x v="0"/>
    <x v="0"/>
    <x v="1"/>
    <x v="0"/>
    <x v="0"/>
    <d v="1967-09-01T00:00:00"/>
    <n v="14640.35"/>
    <x v="1"/>
    <x v="0"/>
    <x v="11"/>
    <n v="55"/>
    <x v="0"/>
    <x v="0"/>
  </r>
  <r>
    <s v="ID678"/>
    <s v="Ms. Margaret"/>
    <n v="53.48"/>
    <n v="5.64"/>
    <s v="No"/>
    <x v="0"/>
    <x v="0"/>
    <x v="0"/>
    <x v="1"/>
    <x v="0"/>
    <x v="2"/>
    <d v="1991-08-21T00:00:00"/>
    <n v="14630.52"/>
    <x v="1"/>
    <x v="0"/>
    <x v="3"/>
    <n v="31"/>
    <x v="2"/>
    <x v="1"/>
  </r>
  <r>
    <s v="ID679"/>
    <s v="Mr. Mario"/>
    <n v="35.5"/>
    <n v="10.37"/>
    <s v="No"/>
    <x v="0"/>
    <x v="0"/>
    <x v="0"/>
    <x v="1"/>
    <x v="0"/>
    <x v="0"/>
    <d v="1965-11-08T00:00:00"/>
    <n v="14612.33"/>
    <x v="1"/>
    <x v="0"/>
    <x v="13"/>
    <n v="57"/>
    <x v="0"/>
    <x v="0"/>
  </r>
  <r>
    <s v="ID680"/>
    <s v="Mr. Peter"/>
    <n v="36.979999999999997"/>
    <n v="9.56"/>
    <s v="Yes"/>
    <x v="0"/>
    <x v="0"/>
    <x v="0"/>
    <x v="1"/>
    <x v="0"/>
    <x v="0"/>
    <d v="1967-07-18T00:00:00"/>
    <n v="14600.62"/>
    <x v="1"/>
    <x v="0"/>
    <x v="12"/>
    <n v="55"/>
    <x v="0"/>
    <x v="0"/>
  </r>
  <r>
    <s v="ID681"/>
    <s v="Ms. Carolina"/>
    <n v="32.395000000000003"/>
    <n v="8.23"/>
    <s v="Yes"/>
    <x v="0"/>
    <x v="1"/>
    <x v="3"/>
    <x v="1"/>
    <x v="0"/>
    <x v="0"/>
    <d v="1963-10-14T00:00:00"/>
    <n v="14590.63"/>
    <x v="1"/>
    <x v="1"/>
    <x v="2"/>
    <n v="59"/>
    <x v="0"/>
    <x v="0"/>
  </r>
  <r>
    <s v="ID682"/>
    <s v="Mrs. Jenny"/>
    <n v="32.729999999999997"/>
    <n v="7.03"/>
    <s v="No"/>
    <x v="0"/>
    <x v="0"/>
    <x v="0"/>
    <x v="1"/>
    <x v="0"/>
    <x v="0"/>
    <d v="1962-12-03T00:00:00"/>
    <n v="14574.64"/>
    <x v="1"/>
    <x v="1"/>
    <x v="14"/>
    <n v="60"/>
    <x v="0"/>
    <x v="0"/>
  </r>
  <r>
    <s v="ID683"/>
    <s v="Ms. Jessica"/>
    <n v="20.52"/>
    <n v="5.45"/>
    <s v="No"/>
    <x v="0"/>
    <x v="0"/>
    <x v="3"/>
    <x v="0"/>
    <x v="2"/>
    <x v="2"/>
    <d v="1998-09-12T00:00:00"/>
    <n v="14571.89"/>
    <x v="1"/>
    <x v="1"/>
    <x v="2"/>
    <n v="24"/>
    <x v="3"/>
    <x v="1"/>
  </r>
  <r>
    <s v="ID684"/>
    <s v="Ms. Kimberly"/>
    <n v="51.72"/>
    <n v="5.76"/>
    <s v="No"/>
    <x v="0"/>
    <x v="0"/>
    <x v="0"/>
    <x v="1"/>
    <x v="0"/>
    <x v="1"/>
    <d v="1989-07-14T00:00:00"/>
    <n v="14547.26"/>
    <x v="1"/>
    <x v="0"/>
    <x v="3"/>
    <n v="33"/>
    <x v="2"/>
    <x v="0"/>
  </r>
  <r>
    <s v="ID685"/>
    <s v="Mr. Marc-Olivier"/>
    <n v="50.2"/>
    <n v="5.4"/>
    <s v="No"/>
    <x v="0"/>
    <x v="0"/>
    <x v="0"/>
    <x v="1"/>
    <x v="0"/>
    <x v="2"/>
    <d v="1989-07-22T00:00:00"/>
    <n v="14507.46"/>
    <x v="1"/>
    <x v="0"/>
    <x v="1"/>
    <n v="33"/>
    <x v="2"/>
    <x v="1"/>
  </r>
  <r>
    <s v="ID686"/>
    <s v="Mr. Russell"/>
    <n v="25.52"/>
    <n v="6.35"/>
    <s v="No"/>
    <x v="0"/>
    <x v="1"/>
    <x v="3"/>
    <x v="1"/>
    <x v="1"/>
    <x v="1"/>
    <d v="1979-10-20T00:00:00"/>
    <n v="14478.33"/>
    <x v="1"/>
    <x v="2"/>
    <x v="0"/>
    <n v="43"/>
    <x v="1"/>
    <x v="0"/>
  </r>
  <r>
    <s v="ID687"/>
    <s v="Ms. Karine"/>
    <n v="35.200000000000003"/>
    <n v="6.26"/>
    <s v="Yes"/>
    <x v="0"/>
    <x v="0"/>
    <x v="1"/>
    <x v="1"/>
    <x v="0"/>
    <x v="1"/>
    <d v="1959-11-20T00:00:00"/>
    <n v="14474.68"/>
    <x v="1"/>
    <x v="2"/>
    <x v="0"/>
    <n v="63"/>
    <x v="4"/>
    <x v="0"/>
  </r>
  <r>
    <s v="ID688"/>
    <s v="Ms. Cheryl"/>
    <n v="41.26"/>
    <n v="5.97"/>
    <s v="Yes"/>
    <x v="0"/>
    <x v="0"/>
    <x v="0"/>
    <x v="1"/>
    <x v="0"/>
    <x v="1"/>
    <d v="1976-11-27T00:00:00"/>
    <n v="14470.01"/>
    <x v="1"/>
    <x v="0"/>
    <x v="1"/>
    <n v="46"/>
    <x v="1"/>
    <x v="0"/>
  </r>
  <r>
    <s v="ID689"/>
    <s v="Ms. Allison"/>
    <n v="17.195"/>
    <n v="5.29"/>
    <s v="Yes"/>
    <x v="0"/>
    <x v="0"/>
    <x v="0"/>
    <x v="0"/>
    <x v="3"/>
    <x v="2"/>
    <d v="1996-11-10T00:00:00"/>
    <n v="14455.64"/>
    <x v="1"/>
    <x v="0"/>
    <x v="2"/>
    <n v="26"/>
    <x v="3"/>
    <x v="1"/>
  </r>
  <r>
    <s v="ID690"/>
    <s v="Ms. Adriana"/>
    <n v="23.085000000000001"/>
    <n v="4.2699999999999996"/>
    <s v="Yes"/>
    <x v="0"/>
    <x v="0"/>
    <x v="1"/>
    <x v="1"/>
    <x v="2"/>
    <x v="2"/>
    <d v="1959-08-03T00:00:00"/>
    <n v="14451.84"/>
    <x v="1"/>
    <x v="0"/>
    <x v="8"/>
    <n v="63"/>
    <x v="4"/>
    <x v="1"/>
  </r>
  <r>
    <s v="ID691"/>
    <s v="Ms. Miranda"/>
    <n v="21.66"/>
    <n v="5.2"/>
    <s v="Yes"/>
    <x v="0"/>
    <x v="0"/>
    <x v="1"/>
    <x v="1"/>
    <x v="2"/>
    <x v="2"/>
    <d v="1959-06-29T00:00:00"/>
    <n v="14449.85"/>
    <x v="1"/>
    <x v="1"/>
    <x v="2"/>
    <n v="63"/>
    <x v="4"/>
    <x v="1"/>
  </r>
  <r>
    <s v="ID692"/>
    <s v="Mr. Roberto"/>
    <n v="36.47"/>
    <n v="8.23"/>
    <s v="Yes"/>
    <x v="0"/>
    <x v="0"/>
    <x v="0"/>
    <x v="1"/>
    <x v="0"/>
    <x v="0"/>
    <d v="1967-11-04T00:00:00"/>
    <n v="14427.63"/>
    <x v="1"/>
    <x v="2"/>
    <x v="13"/>
    <n v="55"/>
    <x v="0"/>
    <x v="0"/>
  </r>
  <r>
    <s v="ID693"/>
    <s v="Mrs. Rebecca"/>
    <n v="36.08"/>
    <n v="10.33"/>
    <s v="Yes"/>
    <x v="0"/>
    <x v="0"/>
    <x v="0"/>
    <x v="1"/>
    <x v="0"/>
    <x v="0"/>
    <d v="1967-08-15T00:00:00"/>
    <n v="14426.66"/>
    <x v="1"/>
    <x v="2"/>
    <x v="11"/>
    <n v="55"/>
    <x v="0"/>
    <x v="0"/>
  </r>
  <r>
    <s v="ID694"/>
    <s v="Ms. Tiffany"/>
    <n v="23.18"/>
    <n v="6.13"/>
    <s v="No"/>
    <x v="0"/>
    <x v="0"/>
    <x v="0"/>
    <x v="1"/>
    <x v="2"/>
    <x v="1"/>
    <d v="1999-08-10T00:00:00"/>
    <n v="14426.07"/>
    <x v="1"/>
    <x v="1"/>
    <x v="1"/>
    <n v="23"/>
    <x v="3"/>
    <x v="0"/>
  </r>
  <r>
    <s v="ID695"/>
    <s v="Mr. Alexander"/>
    <n v="39.159999999999997"/>
    <n v="8.08"/>
    <s v="No"/>
    <x v="0"/>
    <x v="0"/>
    <x v="2"/>
    <x v="1"/>
    <x v="0"/>
    <x v="0"/>
    <d v="1958-09-20T00:00:00"/>
    <n v="14418.28"/>
    <x v="1"/>
    <x v="0"/>
    <x v="0"/>
    <n v="64"/>
    <x v="4"/>
    <x v="0"/>
  </r>
  <r>
    <s v="ID696"/>
    <s v="Mr. Rich"/>
    <n v="38.19"/>
    <n v="10.49"/>
    <s v="No"/>
    <x v="0"/>
    <x v="0"/>
    <x v="2"/>
    <x v="1"/>
    <x v="0"/>
    <x v="0"/>
    <d v="1958-07-29T00:00:00"/>
    <n v="14410.93"/>
    <x v="1"/>
    <x v="2"/>
    <x v="4"/>
    <n v="64"/>
    <x v="4"/>
    <x v="0"/>
  </r>
  <r>
    <s v="ID697"/>
    <s v="Mr. Aaron"/>
    <n v="26.41"/>
    <n v="8.11"/>
    <s v="No"/>
    <x v="0"/>
    <x v="0"/>
    <x v="2"/>
    <x v="1"/>
    <x v="1"/>
    <x v="0"/>
    <d v="1958-09-14T00:00:00"/>
    <n v="14394.56"/>
    <x v="1"/>
    <x v="1"/>
    <x v="10"/>
    <n v="64"/>
    <x v="4"/>
    <x v="0"/>
  </r>
  <r>
    <s v="ID698"/>
    <s v="Ms. Kate"/>
    <n v="28.785"/>
    <n v="6.6"/>
    <s v="No"/>
    <x v="0"/>
    <x v="0"/>
    <x v="0"/>
    <x v="1"/>
    <x v="1"/>
    <x v="0"/>
    <d v="1965-06-22T00:00:00"/>
    <n v="14394.4"/>
    <x v="1"/>
    <x v="0"/>
    <x v="2"/>
    <n v="57"/>
    <x v="0"/>
    <x v="0"/>
  </r>
  <r>
    <s v="ID699"/>
    <s v="Ms. Maria"/>
    <n v="26.695"/>
    <n v="10.14"/>
    <s v="Yes"/>
    <x v="0"/>
    <x v="1"/>
    <x v="3"/>
    <x v="1"/>
    <x v="1"/>
    <x v="0"/>
    <d v="1963-07-16T00:00:00"/>
    <n v="14382.71"/>
    <x v="1"/>
    <x v="2"/>
    <x v="1"/>
    <n v="59"/>
    <x v="0"/>
    <x v="0"/>
  </r>
  <r>
    <s v="ID700"/>
    <s v="Mr. Daven"/>
    <n v="32.799999999999997"/>
    <n v="6.06"/>
    <s v="Yes"/>
    <x v="0"/>
    <x v="0"/>
    <x v="3"/>
    <x v="1"/>
    <x v="0"/>
    <x v="1"/>
    <d v="1988-11-16T00:00:00"/>
    <n v="14358.36"/>
    <x v="1"/>
    <x v="2"/>
    <x v="3"/>
    <n v="34"/>
    <x v="2"/>
    <x v="0"/>
  </r>
  <r>
    <s v="ID701"/>
    <s v="Mrs. Brianne"/>
    <n v="35.869999999999997"/>
    <n v="9.91"/>
    <s v="Yes"/>
    <x v="0"/>
    <x v="0"/>
    <x v="0"/>
    <x v="1"/>
    <x v="0"/>
    <x v="0"/>
    <d v="1967-10-10T00:00:00"/>
    <n v="14355.43"/>
    <x v="1"/>
    <x v="1"/>
    <x v="11"/>
    <n v="55"/>
    <x v="0"/>
    <x v="0"/>
  </r>
  <r>
    <s v="ID702"/>
    <s v="Mr. Hiroki"/>
    <n v="21.66"/>
    <n v="4.1399999999999997"/>
    <s v="Yes"/>
    <x v="0"/>
    <x v="0"/>
    <x v="1"/>
    <x v="1"/>
    <x v="2"/>
    <x v="2"/>
    <d v="1959-12-24T00:00:00"/>
    <n v="14349.85"/>
    <x v="1"/>
    <x v="2"/>
    <x v="1"/>
    <n v="63"/>
    <x v="4"/>
    <x v="1"/>
  </r>
  <r>
    <s v="ID703"/>
    <s v="Mr. Anders"/>
    <n v="37.72"/>
    <n v="4.38"/>
    <s v="Yes"/>
    <x v="0"/>
    <x v="1"/>
    <x v="3"/>
    <x v="1"/>
    <x v="0"/>
    <x v="2"/>
    <d v="1969-09-26T00:00:00"/>
    <n v="14337.91"/>
    <x v="1"/>
    <x v="0"/>
    <x v="12"/>
    <n v="53"/>
    <x v="0"/>
    <x v="1"/>
  </r>
  <r>
    <s v="ID704"/>
    <s v="Ms. Danielle"/>
    <n v="39.700000000000003"/>
    <n v="9.83"/>
    <s v="No"/>
    <x v="0"/>
    <x v="0"/>
    <x v="2"/>
    <x v="1"/>
    <x v="0"/>
    <x v="0"/>
    <d v="1958-07-10T00:00:00"/>
    <n v="14319.03"/>
    <x v="1"/>
    <x v="2"/>
    <x v="3"/>
    <n v="64"/>
    <x v="4"/>
    <x v="0"/>
  </r>
  <r>
    <s v="ID705"/>
    <s v="Ms. Candace"/>
    <n v="35.97"/>
    <n v="11.08"/>
    <s v="No"/>
    <x v="0"/>
    <x v="0"/>
    <x v="2"/>
    <x v="1"/>
    <x v="0"/>
    <x v="0"/>
    <d v="1958-10-15T00:00:00"/>
    <n v="14313.85"/>
    <x v="1"/>
    <x v="0"/>
    <x v="0"/>
    <n v="64"/>
    <x v="4"/>
    <x v="0"/>
  </r>
  <r>
    <s v="ID706"/>
    <s v="Mr. Bruno"/>
    <n v="37.85"/>
    <n v="11.01"/>
    <s v="No"/>
    <x v="0"/>
    <x v="0"/>
    <x v="0"/>
    <x v="1"/>
    <x v="0"/>
    <x v="0"/>
    <d v="1968-12-15T00:00:00"/>
    <n v="14285.9"/>
    <x v="1"/>
    <x v="0"/>
    <x v="1"/>
    <n v="54"/>
    <x v="0"/>
    <x v="0"/>
  </r>
  <r>
    <s v="ID707"/>
    <s v="Ms. Emily"/>
    <n v="21.66"/>
    <n v="4.37"/>
    <s v="No"/>
    <x v="1"/>
    <x v="0"/>
    <x v="3"/>
    <x v="0"/>
    <x v="2"/>
    <x v="2"/>
    <d v="2004-09-06T00:00:00"/>
    <n v="14283.46"/>
    <x v="1"/>
    <x v="2"/>
    <x v="2"/>
    <n v="18"/>
    <x v="5"/>
    <x v="1"/>
  </r>
  <r>
    <s v="ID708"/>
    <s v="Mrs. Katie"/>
    <n v="39.369999999999997"/>
    <n v="5.91"/>
    <s v="No"/>
    <x v="0"/>
    <x v="0"/>
    <x v="1"/>
    <x v="1"/>
    <x v="0"/>
    <x v="1"/>
    <d v="1972-07-13T00:00:00"/>
    <n v="14258.33"/>
    <x v="1"/>
    <x v="2"/>
    <x v="11"/>
    <n v="50"/>
    <x v="1"/>
    <x v="0"/>
  </r>
  <r>
    <s v="ID709"/>
    <s v="Mrs. Sally"/>
    <n v="40.880000000000003"/>
    <n v="7.65"/>
    <s v="No"/>
    <x v="0"/>
    <x v="0"/>
    <x v="0"/>
    <x v="1"/>
    <x v="0"/>
    <x v="0"/>
    <d v="1974-12-26T00:00:00"/>
    <n v="14256.79"/>
    <x v="1"/>
    <x v="2"/>
    <x v="11"/>
    <n v="48"/>
    <x v="1"/>
    <x v="0"/>
  </r>
  <r>
    <s v="ID710"/>
    <s v="Ms. Meaghan"/>
    <n v="26.22"/>
    <n v="5.37"/>
    <s v="Yes"/>
    <x v="0"/>
    <x v="0"/>
    <x v="1"/>
    <x v="1"/>
    <x v="1"/>
    <x v="2"/>
    <d v="1959-11-08T00:00:00"/>
    <n v="14256.19"/>
    <x v="1"/>
    <x v="0"/>
    <x v="1"/>
    <n v="63"/>
    <x v="4"/>
    <x v="1"/>
  </r>
  <r>
    <s v="ID711"/>
    <s v="Ms. Rina"/>
    <n v="25.08"/>
    <n v="5.75"/>
    <s v="Yes"/>
    <x v="0"/>
    <x v="0"/>
    <x v="1"/>
    <x v="1"/>
    <x v="1"/>
    <x v="1"/>
    <d v="1959-10-10T00:00:00"/>
    <n v="14254.61"/>
    <x v="1"/>
    <x v="1"/>
    <x v="1"/>
    <n v="63"/>
    <x v="4"/>
    <x v="0"/>
  </r>
  <r>
    <s v="ID712"/>
    <s v="Ms. Kristin"/>
    <n v="39.1"/>
    <n v="6.79"/>
    <s v="Yes"/>
    <x v="0"/>
    <x v="0"/>
    <x v="1"/>
    <x v="1"/>
    <x v="0"/>
    <x v="0"/>
    <d v="1961-09-25T00:00:00"/>
    <n v="14235.07"/>
    <x v="1"/>
    <x v="1"/>
    <x v="3"/>
    <n v="61"/>
    <x v="4"/>
    <x v="0"/>
  </r>
  <r>
    <s v="ID713"/>
    <s v="Mr. Albert"/>
    <n v="37.905000000000001"/>
    <n v="7.03"/>
    <s v="No"/>
    <x v="0"/>
    <x v="0"/>
    <x v="2"/>
    <x v="1"/>
    <x v="0"/>
    <x v="0"/>
    <d v="1958-09-21T00:00:00"/>
    <n v="14210.54"/>
    <x v="1"/>
    <x v="2"/>
    <x v="1"/>
    <n v="64"/>
    <x v="4"/>
    <x v="0"/>
  </r>
  <r>
    <s v="ID714"/>
    <s v="Mrs. Ashley"/>
    <n v="43.35"/>
    <n v="5.41"/>
    <s v="Yes"/>
    <x v="0"/>
    <x v="1"/>
    <x v="3"/>
    <x v="1"/>
    <x v="0"/>
    <x v="2"/>
    <d v="1983-11-17T00:00:00"/>
    <n v="14209.4"/>
    <x v="1"/>
    <x v="1"/>
    <x v="11"/>
    <n v="39"/>
    <x v="2"/>
    <x v="1"/>
  </r>
  <r>
    <s v="ID715"/>
    <s v="Mrs. Shannon"/>
    <n v="36.15"/>
    <n v="8.0500000000000007"/>
    <s v="No"/>
    <x v="0"/>
    <x v="0"/>
    <x v="0"/>
    <x v="1"/>
    <x v="0"/>
    <x v="0"/>
    <d v="1968-12-25T00:00:00"/>
    <n v="14193.55"/>
    <x v="1"/>
    <x v="1"/>
    <x v="11"/>
    <n v="54"/>
    <x v="0"/>
    <x v="0"/>
  </r>
  <r>
    <s v="ID716"/>
    <s v="Ms. Amy"/>
    <n v="44.98"/>
    <n v="5.94"/>
    <s v="No"/>
    <x v="0"/>
    <x v="0"/>
    <x v="3"/>
    <x v="1"/>
    <x v="0"/>
    <x v="1"/>
    <d v="1984-07-07T00:00:00"/>
    <n v="14152.46"/>
    <x v="1"/>
    <x v="1"/>
    <x v="1"/>
    <n v="38"/>
    <x v="2"/>
    <x v="0"/>
  </r>
  <r>
    <s v="ID717"/>
    <s v="Ms. A"/>
    <n v="38.28"/>
    <n v="5.51"/>
    <s v="No"/>
    <x v="1"/>
    <x v="0"/>
    <x v="3"/>
    <x v="1"/>
    <x v="0"/>
    <x v="2"/>
    <d v="2004-07-06T00:00:00"/>
    <n v="14133.04"/>
    <x v="1"/>
    <x v="0"/>
    <x v="0"/>
    <n v="18"/>
    <x v="5"/>
    <x v="1"/>
  </r>
  <r>
    <s v="ID718"/>
    <s v="Mr. Conrad"/>
    <n v="32.299999999999997"/>
    <n v="6.55"/>
    <s v="Yes"/>
    <x v="0"/>
    <x v="0"/>
    <x v="1"/>
    <x v="1"/>
    <x v="0"/>
    <x v="0"/>
    <d v="1961-06-14T00:00:00"/>
    <n v="14119.62"/>
    <x v="1"/>
    <x v="1"/>
    <x v="1"/>
    <n v="61"/>
    <x v="4"/>
    <x v="0"/>
  </r>
  <r>
    <s v="ID719"/>
    <s v="Mr. Josh"/>
    <n v="39.51"/>
    <n v="5.79"/>
    <s v="Yes"/>
    <x v="0"/>
    <x v="0"/>
    <x v="0"/>
    <x v="1"/>
    <x v="0"/>
    <x v="1"/>
    <d v="1976-09-26T00:00:00"/>
    <n v="14098.07"/>
    <x v="1"/>
    <x v="0"/>
    <x v="8"/>
    <n v="46"/>
    <x v="1"/>
    <x v="0"/>
  </r>
  <r>
    <s v="ID720"/>
    <s v="Mr. Maxime"/>
    <n v="50.46"/>
    <n v="4.5599999999999996"/>
    <s v="No"/>
    <x v="0"/>
    <x v="0"/>
    <x v="0"/>
    <x v="1"/>
    <x v="0"/>
    <x v="2"/>
    <d v="1991-09-12T00:00:00"/>
    <n v="14081.93"/>
    <x v="1"/>
    <x v="0"/>
    <x v="1"/>
    <n v="31"/>
    <x v="2"/>
    <x v="1"/>
  </r>
  <r>
    <s v="ID721"/>
    <s v="Ms. Natalie"/>
    <n v="31.73"/>
    <n v="7"/>
    <s v="No"/>
    <x v="0"/>
    <x v="0"/>
    <x v="0"/>
    <x v="1"/>
    <x v="0"/>
    <x v="0"/>
    <d v="1960-11-08T00:00:00"/>
    <n v="14043.48"/>
    <x v="1"/>
    <x v="0"/>
    <x v="2"/>
    <n v="62"/>
    <x v="4"/>
    <x v="0"/>
  </r>
  <r>
    <s v="ID722"/>
    <s v="Ms. Melissa"/>
    <n v="32.1"/>
    <n v="6.57"/>
    <s v="Yes"/>
    <x v="0"/>
    <x v="1"/>
    <x v="3"/>
    <x v="1"/>
    <x v="0"/>
    <x v="0"/>
    <d v="1963-07-08T00:00:00"/>
    <n v="14007.22"/>
    <x v="1"/>
    <x v="0"/>
    <x v="3"/>
    <n v="59"/>
    <x v="0"/>
    <x v="0"/>
  </r>
  <r>
    <s v="ID723"/>
    <s v="Ms. Laura"/>
    <n v="27.83"/>
    <n v="11.61"/>
    <s v="Yes"/>
    <x v="0"/>
    <x v="1"/>
    <x v="3"/>
    <x v="1"/>
    <x v="1"/>
    <x v="0"/>
    <d v="1963-07-06T00:00:00"/>
    <n v="14001.29"/>
    <x v="1"/>
    <x v="2"/>
    <x v="0"/>
    <n v="59"/>
    <x v="0"/>
    <x v="0"/>
  </r>
  <r>
    <s v="ID724"/>
    <s v="Mrs. Lisa"/>
    <n v="27.72"/>
    <n v="8.16"/>
    <s v="Yes"/>
    <x v="0"/>
    <x v="1"/>
    <x v="3"/>
    <x v="1"/>
    <x v="1"/>
    <x v="0"/>
    <d v="1963-12-23T00:00:00"/>
    <n v="14001.13"/>
    <x v="1"/>
    <x v="1"/>
    <x v="0"/>
    <n v="59"/>
    <x v="0"/>
    <x v="0"/>
  </r>
  <r>
    <s v="ID725"/>
    <s v="Mr. William"/>
    <n v="36.765000000000001"/>
    <n v="4.4800000000000004"/>
    <s v="Yes"/>
    <x v="0"/>
    <x v="0"/>
    <x v="1"/>
    <x v="1"/>
    <x v="0"/>
    <x v="2"/>
    <d v="1959-09-06T00:00:00"/>
    <n v="13981.85"/>
    <x v="1"/>
    <x v="1"/>
    <x v="4"/>
    <n v="63"/>
    <x v="4"/>
    <x v="1"/>
  </r>
  <r>
    <s v="ID726"/>
    <s v="Mr. James"/>
    <n v="48.36"/>
    <n v="4.08"/>
    <s v="No"/>
    <x v="0"/>
    <x v="0"/>
    <x v="0"/>
    <x v="1"/>
    <x v="0"/>
    <x v="2"/>
    <d v="1990-07-13T00:00:00"/>
    <n v="13979.45"/>
    <x v="1"/>
    <x v="1"/>
    <x v="8"/>
    <n v="32"/>
    <x v="2"/>
    <x v="1"/>
  </r>
  <r>
    <s v="ID727"/>
    <s v="Mr. John"/>
    <n v="31.445"/>
    <n v="4.4000000000000004"/>
    <s v="Yes"/>
    <x v="0"/>
    <x v="0"/>
    <x v="1"/>
    <x v="1"/>
    <x v="0"/>
    <x v="2"/>
    <d v="1959-08-29T00:00:00"/>
    <n v="13974.46"/>
    <x v="1"/>
    <x v="2"/>
    <x v="9"/>
    <n v="63"/>
    <x v="4"/>
    <x v="1"/>
  </r>
  <r>
    <s v="ID728"/>
    <s v="Mr. Adam"/>
    <n v="27.55"/>
    <n v="9.02"/>
    <s v="No"/>
    <x v="0"/>
    <x v="0"/>
    <x v="0"/>
    <x v="1"/>
    <x v="1"/>
    <x v="0"/>
    <d v="1960-06-18T00:00:00"/>
    <n v="13937.67"/>
    <x v="1"/>
    <x v="1"/>
    <x v="1"/>
    <n v="62"/>
    <x v="4"/>
    <x v="0"/>
  </r>
  <r>
    <s v="ID729"/>
    <s v="Mr. Armando"/>
    <n v="33.11"/>
    <n v="8.06"/>
    <s v="No"/>
    <x v="0"/>
    <x v="0"/>
    <x v="0"/>
    <x v="1"/>
    <x v="0"/>
    <x v="0"/>
    <d v="1962-07-27T00:00:00"/>
    <n v="13919.82"/>
    <x v="1"/>
    <x v="2"/>
    <x v="0"/>
    <n v="60"/>
    <x v="0"/>
    <x v="0"/>
  </r>
  <r>
    <s v="ID730"/>
    <s v="Ms. Dana"/>
    <n v="36.85"/>
    <n v="6.21"/>
    <s v="Yes"/>
    <x v="0"/>
    <x v="0"/>
    <x v="1"/>
    <x v="1"/>
    <x v="0"/>
    <x v="1"/>
    <d v="1959-07-07T00:00:00"/>
    <n v="13887.97"/>
    <x v="1"/>
    <x v="2"/>
    <x v="0"/>
    <n v="63"/>
    <x v="4"/>
    <x v="0"/>
  </r>
  <r>
    <s v="ID731"/>
    <s v="Ms. Jennifer"/>
    <n v="36.299999999999997"/>
    <n v="5.79"/>
    <s v="Yes"/>
    <x v="0"/>
    <x v="0"/>
    <x v="1"/>
    <x v="1"/>
    <x v="0"/>
    <x v="1"/>
    <d v="1959-12-29T00:00:00"/>
    <n v="13887.2"/>
    <x v="1"/>
    <x v="0"/>
    <x v="0"/>
    <n v="63"/>
    <x v="4"/>
    <x v="0"/>
  </r>
  <r>
    <s v="ID732"/>
    <s v="Mr. Benjamin"/>
    <n v="45.34"/>
    <n v="5.69"/>
    <s v="Yes"/>
    <x v="0"/>
    <x v="0"/>
    <x v="0"/>
    <x v="1"/>
    <x v="0"/>
    <x v="2"/>
    <d v="1985-09-25T00:00:00"/>
    <n v="13886.4"/>
    <x v="1"/>
    <x v="2"/>
    <x v="1"/>
    <n v="37"/>
    <x v="2"/>
    <x v="1"/>
  </r>
  <r>
    <s v="ID733"/>
    <s v="Ms. Tanya"/>
    <n v="31.8"/>
    <n v="5.36"/>
    <s v="Yes"/>
    <x v="0"/>
    <x v="0"/>
    <x v="1"/>
    <x v="1"/>
    <x v="0"/>
    <x v="2"/>
    <d v="1959-10-05T00:00:00"/>
    <n v="13880.95"/>
    <x v="1"/>
    <x v="2"/>
    <x v="3"/>
    <n v="63"/>
    <x v="4"/>
    <x v="1"/>
  </r>
  <r>
    <s v="ID734"/>
    <s v="Ms. Tracy"/>
    <n v="41.02"/>
    <n v="11.37"/>
    <s v="No"/>
    <x v="0"/>
    <x v="0"/>
    <x v="0"/>
    <x v="1"/>
    <x v="0"/>
    <x v="0"/>
    <d v="1978-12-19T00:00:00"/>
    <n v="13874.89"/>
    <x v="1"/>
    <x v="1"/>
    <x v="1"/>
    <n v="44"/>
    <x v="1"/>
    <x v="0"/>
  </r>
  <r>
    <s v="ID735"/>
    <s v="Ms. Emily"/>
    <n v="32.68"/>
    <n v="11.87"/>
    <s v="No"/>
    <x v="0"/>
    <x v="0"/>
    <x v="0"/>
    <x v="1"/>
    <x v="0"/>
    <x v="0"/>
    <d v="1960-07-21T00:00:00"/>
    <n v="13844.8"/>
    <x v="1"/>
    <x v="2"/>
    <x v="1"/>
    <n v="62"/>
    <x v="4"/>
    <x v="0"/>
  </r>
  <r>
    <s v="ID736"/>
    <s v="Ms. Kelly"/>
    <n v="21.7"/>
    <n v="4.9000000000000004"/>
    <s v="No"/>
    <x v="0"/>
    <x v="1"/>
    <x v="3"/>
    <x v="0"/>
    <x v="2"/>
    <x v="2"/>
    <d v="2003-06-07T00:00:00"/>
    <n v="13844.51"/>
    <x v="1"/>
    <x v="1"/>
    <x v="3"/>
    <n v="20"/>
    <x v="5"/>
    <x v="1"/>
  </r>
  <r>
    <s v="ID737"/>
    <s v="Mr. Kyle"/>
    <n v="40.479999999999997"/>
    <n v="6.7"/>
    <s v="No"/>
    <x v="0"/>
    <x v="0"/>
    <x v="2"/>
    <x v="1"/>
    <x v="0"/>
    <x v="0"/>
    <d v="1958-12-10T00:00:00"/>
    <n v="13831.12"/>
    <x v="2"/>
    <x v="1"/>
    <x v="0"/>
    <n v="64"/>
    <x v="4"/>
    <x v="0"/>
  </r>
  <r>
    <s v="ID738"/>
    <s v="Mr. Bruce"/>
    <n v="34.5"/>
    <n v="10.3"/>
    <s v="No"/>
    <x v="0"/>
    <x v="0"/>
    <x v="2"/>
    <x v="1"/>
    <x v="0"/>
    <x v="0"/>
    <d v="1958-11-25T00:00:00"/>
    <n v="13822.8"/>
    <x v="2"/>
    <x v="0"/>
    <x v="3"/>
    <n v="64"/>
    <x v="4"/>
    <x v="0"/>
  </r>
  <r>
    <s v="ID739"/>
    <s v="Mr. Cary"/>
    <n v="45.9"/>
    <n v="11.14"/>
    <s v="Yes"/>
    <x v="0"/>
    <x v="0"/>
    <x v="3"/>
    <x v="1"/>
    <x v="0"/>
    <x v="0"/>
    <d v="1986-12-08T00:00:00"/>
    <n v="13819.49"/>
    <x v="2"/>
    <x v="2"/>
    <x v="1"/>
    <n v="36"/>
    <x v="2"/>
    <x v="0"/>
  </r>
  <r>
    <s v="ID740"/>
    <s v="Mrs. Jill"/>
    <n v="33.479999999999997"/>
    <n v="4.74"/>
    <s v="Yes"/>
    <x v="0"/>
    <x v="0"/>
    <x v="1"/>
    <x v="1"/>
    <x v="0"/>
    <x v="2"/>
    <d v="1966-11-10T00:00:00"/>
    <n v="13801.61"/>
    <x v="2"/>
    <x v="0"/>
    <x v="11"/>
    <n v="56"/>
    <x v="0"/>
    <x v="1"/>
  </r>
  <r>
    <s v="ID741"/>
    <s v="Mr. Chris"/>
    <n v="28.31"/>
    <n v="5.96"/>
    <s v="Yes"/>
    <x v="0"/>
    <x v="0"/>
    <x v="1"/>
    <x v="1"/>
    <x v="1"/>
    <x v="1"/>
    <d v="1959-08-06T00:00:00"/>
    <n v="13770.1"/>
    <x v="2"/>
    <x v="1"/>
    <x v="1"/>
    <n v="63"/>
    <x v="4"/>
    <x v="0"/>
  </r>
  <r>
    <s v="ID742"/>
    <s v="Mr. Michael"/>
    <n v="21.565000000000001"/>
    <n v="4.95"/>
    <s v="No"/>
    <x v="1"/>
    <x v="0"/>
    <x v="3"/>
    <x v="0"/>
    <x v="2"/>
    <x v="2"/>
    <d v="2004-07-16T00:00:00"/>
    <n v="13747.87"/>
    <x v="2"/>
    <x v="2"/>
    <x v="10"/>
    <n v="18"/>
    <x v="5"/>
    <x v="1"/>
  </r>
  <r>
    <s v="ID743"/>
    <s v="Mrs. Lauren"/>
    <n v="35.590000000000003"/>
    <n v="5.21"/>
    <s v="Yes"/>
    <x v="0"/>
    <x v="1"/>
    <x v="3"/>
    <x v="1"/>
    <x v="0"/>
    <x v="2"/>
    <d v="1969-10-23T00:00:00"/>
    <n v="13746.74"/>
    <x v="2"/>
    <x v="2"/>
    <x v="11"/>
    <n v="53"/>
    <x v="0"/>
    <x v="1"/>
  </r>
  <r>
    <s v="ID744"/>
    <s v="Mrs. Kathryn"/>
    <n v="43.44"/>
    <n v="4.8600000000000003"/>
    <s v="Yes"/>
    <x v="0"/>
    <x v="0"/>
    <x v="0"/>
    <x v="1"/>
    <x v="0"/>
    <x v="2"/>
    <d v="1985-08-29T00:00:00"/>
    <n v="13726.21"/>
    <x v="2"/>
    <x v="0"/>
    <x v="11"/>
    <n v="37"/>
    <x v="2"/>
    <x v="1"/>
  </r>
  <r>
    <s v="ID745"/>
    <s v="Ms. Polly"/>
    <n v="21.754999999999999"/>
    <n v="7.79"/>
    <s v="Yes"/>
    <x v="0"/>
    <x v="0"/>
    <x v="0"/>
    <x v="1"/>
    <x v="2"/>
    <x v="0"/>
    <d v="1981-08-02T00:00:00"/>
    <n v="13725.47"/>
    <x v="2"/>
    <x v="2"/>
    <x v="2"/>
    <n v="41"/>
    <x v="1"/>
    <x v="0"/>
  </r>
  <r>
    <s v="ID746"/>
    <s v="Mr. Mark"/>
    <n v="44.55"/>
    <n v="7.12"/>
    <s v="Yes"/>
    <x v="0"/>
    <x v="0"/>
    <x v="3"/>
    <x v="1"/>
    <x v="0"/>
    <x v="0"/>
    <d v="1986-11-24T00:00:00"/>
    <n v="13714.55"/>
    <x v="2"/>
    <x v="2"/>
    <x v="8"/>
    <n v="36"/>
    <x v="2"/>
    <x v="0"/>
  </r>
  <r>
    <s v="ID747"/>
    <s v="Mrs. Jessie"/>
    <n v="43.32"/>
    <n v="4.67"/>
    <s v="Yes"/>
    <x v="0"/>
    <x v="0"/>
    <x v="0"/>
    <x v="1"/>
    <x v="0"/>
    <x v="2"/>
    <d v="1985-09-14T00:00:00"/>
    <n v="13685.51"/>
    <x v="2"/>
    <x v="1"/>
    <x v="11"/>
    <n v="37"/>
    <x v="2"/>
    <x v="1"/>
  </r>
  <r>
    <s v="ID748"/>
    <s v="Mr. Chris"/>
    <n v="31.23"/>
    <n v="9.1199999999999992"/>
    <s v="Yes"/>
    <x v="0"/>
    <x v="1"/>
    <x v="3"/>
    <x v="1"/>
    <x v="0"/>
    <x v="0"/>
    <d v="1963-08-04T00:00:00"/>
    <n v="13677.68"/>
    <x v="2"/>
    <x v="2"/>
    <x v="13"/>
    <n v="59"/>
    <x v="0"/>
    <x v="0"/>
  </r>
  <r>
    <s v="ID749"/>
    <s v="Mr. Daniel"/>
    <n v="42.81"/>
    <n v="4.1500000000000004"/>
    <s v="No"/>
    <x v="0"/>
    <x v="0"/>
    <x v="3"/>
    <x v="1"/>
    <x v="0"/>
    <x v="2"/>
    <d v="1984-07-20T00:00:00"/>
    <n v="13638.06"/>
    <x v="2"/>
    <x v="0"/>
    <x v="8"/>
    <n v="38"/>
    <x v="2"/>
    <x v="1"/>
  </r>
  <r>
    <s v="ID750"/>
    <s v="Ms. Megan"/>
    <n v="35.909999999999997"/>
    <n v="6.72"/>
    <s v="Yes"/>
    <x v="0"/>
    <x v="0"/>
    <x v="1"/>
    <x v="1"/>
    <x v="0"/>
    <x v="0"/>
    <d v="1961-12-24T00:00:00"/>
    <n v="13635.64"/>
    <x v="2"/>
    <x v="0"/>
    <x v="2"/>
    <n v="61"/>
    <x v="4"/>
    <x v="0"/>
  </r>
  <r>
    <s v="ID751"/>
    <s v="Mr. Kevin"/>
    <n v="36.65"/>
    <n v="5.01"/>
    <s v="Yes"/>
    <x v="0"/>
    <x v="1"/>
    <x v="3"/>
    <x v="1"/>
    <x v="0"/>
    <x v="2"/>
    <d v="1969-07-26T00:00:00"/>
    <n v="13622.01"/>
    <x v="2"/>
    <x v="0"/>
    <x v="1"/>
    <n v="53"/>
    <x v="0"/>
    <x v="1"/>
  </r>
  <r>
    <s v="ID752"/>
    <s v="Ms. Caroline"/>
    <n v="22.04"/>
    <n v="10.9"/>
    <s v="Yes"/>
    <x v="0"/>
    <x v="0"/>
    <x v="1"/>
    <x v="1"/>
    <x v="2"/>
    <x v="0"/>
    <d v="1961-11-18T00:00:00"/>
    <n v="13616.36"/>
    <x v="2"/>
    <x v="0"/>
    <x v="2"/>
    <n v="61"/>
    <x v="4"/>
    <x v="0"/>
  </r>
  <r>
    <s v="ID753"/>
    <s v="Ms. Nuta"/>
    <n v="31.824999999999999"/>
    <n v="5.52"/>
    <s v="Yes"/>
    <x v="0"/>
    <x v="0"/>
    <x v="3"/>
    <x v="1"/>
    <x v="0"/>
    <x v="2"/>
    <d v="1964-09-10T00:00:00"/>
    <n v="13607.37"/>
    <x v="2"/>
    <x v="1"/>
    <x v="2"/>
    <n v="58"/>
    <x v="0"/>
    <x v="1"/>
  </r>
  <r>
    <s v="ID754"/>
    <s v="Ms. Margie"/>
    <n v="53.58"/>
    <n v="4.55"/>
    <s v="No"/>
    <x v="0"/>
    <x v="0"/>
    <x v="3"/>
    <x v="1"/>
    <x v="0"/>
    <x v="2"/>
    <d v="1992-08-14T00:00:00"/>
    <n v="13588.17"/>
    <x v="2"/>
    <x v="1"/>
    <x v="1"/>
    <n v="30"/>
    <x v="3"/>
    <x v="1"/>
  </r>
  <r>
    <s v="ID755"/>
    <s v="Mrs. Heidi"/>
    <n v="34.299999999999997"/>
    <n v="11.76"/>
    <s v="No"/>
    <x v="0"/>
    <x v="0"/>
    <x v="0"/>
    <x v="1"/>
    <x v="0"/>
    <x v="0"/>
    <d v="1968-07-15T00:00:00"/>
    <n v="13566.04"/>
    <x v="2"/>
    <x v="0"/>
    <x v="11"/>
    <n v="54"/>
    <x v="0"/>
    <x v="0"/>
  </r>
  <r>
    <s v="ID756"/>
    <s v="Mr. Diego"/>
    <n v="32.11"/>
    <n v="7.06"/>
    <s v="No"/>
    <x v="0"/>
    <x v="0"/>
    <x v="0"/>
    <x v="1"/>
    <x v="0"/>
    <x v="0"/>
    <d v="1960-07-11T00:00:00"/>
    <n v="13555"/>
    <x v="2"/>
    <x v="0"/>
    <x v="6"/>
    <n v="62"/>
    <x v="4"/>
    <x v="0"/>
  </r>
  <r>
    <s v="ID757"/>
    <s v="Mr. Enrique"/>
    <n v="31.78"/>
    <n v="11.35"/>
    <s v="Yes"/>
    <x v="0"/>
    <x v="1"/>
    <x v="3"/>
    <x v="1"/>
    <x v="0"/>
    <x v="0"/>
    <d v="1963-10-14T00:00:00"/>
    <n v="13511.28"/>
    <x v="2"/>
    <x v="1"/>
    <x v="1"/>
    <n v="59"/>
    <x v="0"/>
    <x v="0"/>
  </r>
  <r>
    <s v="ID758"/>
    <s v="Mr. Greg"/>
    <n v="46.89"/>
    <n v="5.52"/>
    <s v="No"/>
    <x v="0"/>
    <x v="0"/>
    <x v="0"/>
    <x v="1"/>
    <x v="0"/>
    <x v="2"/>
    <d v="1990-08-30T00:00:00"/>
    <n v="13480.83"/>
    <x v="2"/>
    <x v="2"/>
    <x v="8"/>
    <n v="32"/>
    <x v="2"/>
    <x v="1"/>
  </r>
  <r>
    <s v="ID759"/>
    <s v="Mr. Filip"/>
    <n v="39.35"/>
    <n v="7.86"/>
    <s v="Yes"/>
    <x v="0"/>
    <x v="0"/>
    <x v="3"/>
    <x v="1"/>
    <x v="0"/>
    <x v="0"/>
    <d v="1975-08-07T00:00:00"/>
    <n v="13472.19"/>
    <x v="2"/>
    <x v="2"/>
    <x v="1"/>
    <n v="47"/>
    <x v="1"/>
    <x v="0"/>
  </r>
  <r>
    <s v="ID760"/>
    <s v="Ms. Rosemary"/>
    <n v="39.200000000000003"/>
    <n v="11.38"/>
    <s v="No"/>
    <x v="0"/>
    <x v="0"/>
    <x v="0"/>
    <x v="1"/>
    <x v="0"/>
    <x v="0"/>
    <d v="1960-07-24T00:00:00"/>
    <n v="13470.86"/>
    <x v="2"/>
    <x v="0"/>
    <x v="3"/>
    <n v="62"/>
    <x v="4"/>
    <x v="0"/>
  </r>
  <r>
    <s v="ID761"/>
    <s v="Ms. Lisa"/>
    <n v="39.159999999999997"/>
    <n v="10.48"/>
    <s v="No"/>
    <x v="0"/>
    <x v="0"/>
    <x v="0"/>
    <x v="1"/>
    <x v="0"/>
    <x v="0"/>
    <d v="1960-07-28T00:00:00"/>
    <n v="13470.8"/>
    <x v="2"/>
    <x v="2"/>
    <x v="0"/>
    <n v="62"/>
    <x v="4"/>
    <x v="0"/>
  </r>
  <r>
    <s v="ID762"/>
    <s v="Mr. Jason"/>
    <n v="44.1"/>
    <n v="5.04"/>
    <s v="Yes"/>
    <x v="0"/>
    <x v="0"/>
    <x v="0"/>
    <x v="1"/>
    <x v="0"/>
    <x v="2"/>
    <d v="1985-08-19T00:00:00"/>
    <n v="13465.8"/>
    <x v="2"/>
    <x v="1"/>
    <x v="1"/>
    <n v="37"/>
    <x v="2"/>
    <x v="1"/>
  </r>
  <r>
    <s v="ID763"/>
    <s v="Ms. Courtney"/>
    <n v="33.200000000000003"/>
    <n v="9.06"/>
    <s v="No"/>
    <x v="0"/>
    <x v="0"/>
    <x v="0"/>
    <x v="1"/>
    <x v="0"/>
    <x v="0"/>
    <d v="1960-12-16T00:00:00"/>
    <n v="13462.52"/>
    <x v="2"/>
    <x v="2"/>
    <x v="3"/>
    <n v="62"/>
    <x v="4"/>
    <x v="0"/>
  </r>
  <r>
    <s v="ID764"/>
    <s v="Ms. Jennifer"/>
    <n v="29.92"/>
    <n v="11.07"/>
    <s v="No"/>
    <x v="0"/>
    <x v="0"/>
    <x v="0"/>
    <x v="1"/>
    <x v="1"/>
    <x v="0"/>
    <d v="1960-07-11T00:00:00"/>
    <n v="13457.96"/>
    <x v="2"/>
    <x v="1"/>
    <x v="0"/>
    <n v="62"/>
    <x v="4"/>
    <x v="0"/>
  </r>
  <r>
    <s v="ID765"/>
    <s v="Ms. Lauren"/>
    <n v="25"/>
    <n v="10.45"/>
    <s v="No"/>
    <x v="0"/>
    <x v="0"/>
    <x v="0"/>
    <x v="1"/>
    <x v="1"/>
    <x v="0"/>
    <d v="1960-08-13T00:00:00"/>
    <n v="13451.12"/>
    <x v="2"/>
    <x v="1"/>
    <x v="3"/>
    <n v="62"/>
    <x v="4"/>
    <x v="0"/>
  </r>
  <r>
    <s v="ID766"/>
    <s v="Ms. Ashley"/>
    <n v="38.869999999999997"/>
    <n v="8.6300000000000008"/>
    <s v="Yes"/>
    <x v="0"/>
    <x v="0"/>
    <x v="3"/>
    <x v="1"/>
    <x v="0"/>
    <x v="0"/>
    <d v="1975-06-29T00:00:00"/>
    <n v="13440.7"/>
    <x v="2"/>
    <x v="2"/>
    <x v="1"/>
    <n v="47"/>
    <x v="1"/>
    <x v="0"/>
  </r>
  <r>
    <s v="ID767"/>
    <s v="Ms. Alison"/>
    <n v="32.299999999999997"/>
    <n v="5.28"/>
    <s v="Yes"/>
    <x v="0"/>
    <x v="0"/>
    <x v="1"/>
    <x v="1"/>
    <x v="0"/>
    <x v="2"/>
    <d v="1966-11-14T00:00:00"/>
    <n v="13430.27"/>
    <x v="2"/>
    <x v="0"/>
    <x v="2"/>
    <n v="56"/>
    <x v="0"/>
    <x v="1"/>
  </r>
  <r>
    <s v="ID768"/>
    <s v="Ms. Madeleine"/>
    <n v="31.16"/>
    <n v="7.49"/>
    <s v="Yes"/>
    <x v="0"/>
    <x v="0"/>
    <x v="1"/>
    <x v="1"/>
    <x v="0"/>
    <x v="0"/>
    <d v="1961-11-03T00:00:00"/>
    <n v="13429.04"/>
    <x v="2"/>
    <x v="0"/>
    <x v="1"/>
    <n v="61"/>
    <x v="4"/>
    <x v="0"/>
  </r>
  <r>
    <s v="ID769"/>
    <s v="Ms. Stacey"/>
    <n v="54.59"/>
    <n v="4.2699999999999996"/>
    <s v="No"/>
    <x v="0"/>
    <x v="0"/>
    <x v="0"/>
    <x v="1"/>
    <x v="0"/>
    <x v="2"/>
    <d v="1994-06-17T00:00:00"/>
    <n v="13417.05"/>
    <x v="2"/>
    <x v="0"/>
    <x v="1"/>
    <n v="28"/>
    <x v="3"/>
    <x v="1"/>
  </r>
  <r>
    <s v="ID770"/>
    <s v="Ms. Kimberly"/>
    <n v="21.09"/>
    <n v="9.2200000000000006"/>
    <s v="Yes"/>
    <x v="0"/>
    <x v="0"/>
    <x v="1"/>
    <x v="1"/>
    <x v="2"/>
    <x v="0"/>
    <d v="1961-07-22T00:00:00"/>
    <n v="13415.04"/>
    <x v="2"/>
    <x v="2"/>
    <x v="1"/>
    <n v="61"/>
    <x v="4"/>
    <x v="0"/>
  </r>
  <r>
    <s v="ID771"/>
    <s v="Mr. Matthew"/>
    <n v="52.41"/>
    <n v="5.99"/>
    <s v="No"/>
    <x v="0"/>
    <x v="0"/>
    <x v="3"/>
    <x v="1"/>
    <x v="0"/>
    <x v="1"/>
    <d v="1992-12-19T00:00:00"/>
    <n v="13412.97"/>
    <x v="2"/>
    <x v="0"/>
    <x v="8"/>
    <n v="30"/>
    <x v="3"/>
    <x v="0"/>
  </r>
  <r>
    <s v="ID772"/>
    <s v="Mr. Michael"/>
    <n v="41.47"/>
    <n v="5.86"/>
    <s v="Yes"/>
    <x v="0"/>
    <x v="0"/>
    <x v="1"/>
    <x v="1"/>
    <x v="0"/>
    <x v="1"/>
    <d v="1959-12-20T00:00:00"/>
    <n v="13405.39"/>
    <x v="2"/>
    <x v="0"/>
    <x v="0"/>
    <n v="63"/>
    <x v="4"/>
    <x v="0"/>
  </r>
  <r>
    <s v="ID773"/>
    <s v="Mr. Ben"/>
    <n v="33.1"/>
    <n v="5.19"/>
    <s v="Yes"/>
    <x v="0"/>
    <x v="0"/>
    <x v="1"/>
    <x v="1"/>
    <x v="0"/>
    <x v="2"/>
    <d v="1959-11-25T00:00:00"/>
    <n v="13393.76"/>
    <x v="2"/>
    <x v="1"/>
    <x v="3"/>
    <n v="63"/>
    <x v="4"/>
    <x v="1"/>
  </r>
  <r>
    <s v="ID774"/>
    <s v="Mr. Chris"/>
    <n v="30.8"/>
    <n v="4.37"/>
    <s v="Yes"/>
    <x v="0"/>
    <x v="0"/>
    <x v="1"/>
    <x v="1"/>
    <x v="0"/>
    <x v="2"/>
    <d v="1959-12-09T00:00:00"/>
    <n v="13390.56"/>
    <x v="2"/>
    <x v="0"/>
    <x v="3"/>
    <n v="63"/>
    <x v="4"/>
    <x v="1"/>
  </r>
  <r>
    <s v="ID775"/>
    <s v="Mr. Jeremy"/>
    <n v="42.06"/>
    <n v="5.32"/>
    <s v="No"/>
    <x v="0"/>
    <x v="0"/>
    <x v="3"/>
    <x v="1"/>
    <x v="0"/>
    <x v="2"/>
    <d v="1984-06-06T00:00:00"/>
    <n v="13383.67"/>
    <x v="2"/>
    <x v="2"/>
    <x v="8"/>
    <n v="39"/>
    <x v="2"/>
    <x v="1"/>
  </r>
  <r>
    <s v="ID776"/>
    <s v="Mrs. Amy"/>
    <n v="39.270000000000003"/>
    <n v="5.64"/>
    <s v="No"/>
    <x v="0"/>
    <x v="1"/>
    <x v="3"/>
    <x v="1"/>
    <x v="0"/>
    <x v="2"/>
    <d v="1979-09-30T00:00:00"/>
    <n v="13377.41"/>
    <x v="2"/>
    <x v="0"/>
    <x v="11"/>
    <n v="43"/>
    <x v="1"/>
    <x v="1"/>
  </r>
  <r>
    <s v="ID777"/>
    <s v="Mrs. Karen"/>
    <n v="30.71"/>
    <n v="5.59"/>
    <s v="Yes"/>
    <x v="0"/>
    <x v="0"/>
    <x v="3"/>
    <x v="1"/>
    <x v="0"/>
    <x v="2"/>
    <d v="1964-09-24T00:00:00"/>
    <n v="13375.76"/>
    <x v="2"/>
    <x v="2"/>
    <x v="14"/>
    <n v="58"/>
    <x v="0"/>
    <x v="1"/>
  </r>
  <r>
    <s v="ID778"/>
    <s v="Ms. Tennille"/>
    <n v="47.19"/>
    <n v="5.29"/>
    <s v="No"/>
    <x v="0"/>
    <x v="0"/>
    <x v="0"/>
    <x v="1"/>
    <x v="0"/>
    <x v="2"/>
    <d v="1990-10-02T00:00:00"/>
    <n v="13360.94"/>
    <x v="2"/>
    <x v="1"/>
    <x v="1"/>
    <n v="32"/>
    <x v="2"/>
    <x v="1"/>
  </r>
  <r>
    <s v="ID779"/>
    <s v="Mr. Matt"/>
    <n v="30.02"/>
    <n v="6.65"/>
    <s v="No"/>
    <x v="0"/>
    <x v="0"/>
    <x v="0"/>
    <x v="1"/>
    <x v="0"/>
    <x v="0"/>
    <d v="1960-11-11T00:00:00"/>
    <n v="13352.1"/>
    <x v="2"/>
    <x v="1"/>
    <x v="1"/>
    <n v="62"/>
    <x v="4"/>
    <x v="0"/>
  </r>
  <r>
    <s v="ID780"/>
    <s v="Ms. Emily"/>
    <n v="37.909999999999997"/>
    <n v="5.68"/>
    <s v="Yes"/>
    <x v="0"/>
    <x v="0"/>
    <x v="0"/>
    <x v="1"/>
    <x v="0"/>
    <x v="2"/>
    <d v="1976-08-23T00:00:00"/>
    <n v="13333.71"/>
    <x v="2"/>
    <x v="2"/>
    <x v="1"/>
    <n v="46"/>
    <x v="1"/>
    <x v="1"/>
  </r>
  <r>
    <s v="ID781"/>
    <s v="Mr. Justin"/>
    <n v="54.61"/>
    <n v="4.49"/>
    <s v="No"/>
    <x v="0"/>
    <x v="0"/>
    <x v="0"/>
    <x v="1"/>
    <x v="0"/>
    <x v="2"/>
    <d v="1994-07-01T00:00:00"/>
    <n v="13292.52"/>
    <x v="2"/>
    <x v="0"/>
    <x v="1"/>
    <n v="28"/>
    <x v="3"/>
    <x v="1"/>
  </r>
  <r>
    <s v="ID782"/>
    <s v="Ms. Shalane"/>
    <n v="36.005000000000003"/>
    <n v="6.9"/>
    <s v="No"/>
    <x v="0"/>
    <x v="0"/>
    <x v="0"/>
    <x v="1"/>
    <x v="0"/>
    <x v="0"/>
    <d v="1962-10-11T00:00:00"/>
    <n v="13228.85"/>
    <x v="2"/>
    <x v="0"/>
    <x v="8"/>
    <n v="60"/>
    <x v="0"/>
    <x v="0"/>
  </r>
  <r>
    <s v="ID783"/>
    <s v="Ms. Jessica"/>
    <n v="28.7"/>
    <n v="11.52"/>
    <s v="No"/>
    <x v="0"/>
    <x v="0"/>
    <x v="0"/>
    <x v="1"/>
    <x v="1"/>
    <x v="0"/>
    <d v="1962-11-24T00:00:00"/>
    <n v="13224.69"/>
    <x v="2"/>
    <x v="2"/>
    <x v="3"/>
    <n v="60"/>
    <x v="0"/>
    <x v="0"/>
  </r>
  <r>
    <s v="ID784"/>
    <s v="Ms. Melanie"/>
    <n v="34.295000000000002"/>
    <n v="11.24"/>
    <s v="No"/>
    <x v="0"/>
    <x v="0"/>
    <x v="0"/>
    <x v="1"/>
    <x v="0"/>
    <x v="0"/>
    <d v="1965-11-13T00:00:00"/>
    <n v="13224.06"/>
    <x v="2"/>
    <x v="0"/>
    <x v="2"/>
    <n v="57"/>
    <x v="0"/>
    <x v="0"/>
  </r>
  <r>
    <s v="ID785"/>
    <s v="Ms. Ruth"/>
    <n v="27.55"/>
    <n v="10.98"/>
    <s v="No"/>
    <x v="0"/>
    <x v="0"/>
    <x v="0"/>
    <x v="1"/>
    <x v="1"/>
    <x v="0"/>
    <d v="1962-12-07T00:00:00"/>
    <n v="13217.09"/>
    <x v="2"/>
    <x v="1"/>
    <x v="2"/>
    <n v="60"/>
    <x v="0"/>
    <x v="0"/>
  </r>
  <r>
    <s v="ID786"/>
    <s v="Ms. Una"/>
    <n v="40.700000000000003"/>
    <n v="5.42"/>
    <s v="No"/>
    <x v="0"/>
    <x v="0"/>
    <x v="0"/>
    <x v="1"/>
    <x v="0"/>
    <x v="2"/>
    <d v="1982-10-15T00:00:00"/>
    <n v="13214.43"/>
    <x v="2"/>
    <x v="2"/>
    <x v="1"/>
    <n v="40"/>
    <x v="2"/>
    <x v="1"/>
  </r>
  <r>
    <s v="ID787"/>
    <s v="Ms. Taralyn"/>
    <n v="18.335000000000001"/>
    <n v="10.97"/>
    <s v="No"/>
    <x v="0"/>
    <x v="0"/>
    <x v="0"/>
    <x v="1"/>
    <x v="3"/>
    <x v="0"/>
    <d v="1962-08-05T00:00:00"/>
    <n v="13204.29"/>
    <x v="2"/>
    <x v="1"/>
    <x v="2"/>
    <n v="60"/>
    <x v="0"/>
    <x v="0"/>
  </r>
  <r>
    <s v="ID788"/>
    <s v="Mr. James"/>
    <n v="33.914999999999999"/>
    <n v="9.56"/>
    <s v="Yes"/>
    <x v="0"/>
    <x v="0"/>
    <x v="1"/>
    <x v="1"/>
    <x v="0"/>
    <x v="0"/>
    <d v="1961-12-06T00:00:00"/>
    <n v="13143.86"/>
    <x v="2"/>
    <x v="2"/>
    <x v="4"/>
    <n v="61"/>
    <x v="4"/>
    <x v="0"/>
  </r>
  <r>
    <s v="ID789"/>
    <s v="Mr. Ning"/>
    <n v="33.534999999999997"/>
    <n v="9.4"/>
    <s v="Yes"/>
    <x v="0"/>
    <x v="0"/>
    <x v="1"/>
    <x v="1"/>
    <x v="0"/>
    <x v="0"/>
    <d v="1961-12-06T00:00:00"/>
    <n v="13143.34"/>
    <x v="2"/>
    <x v="2"/>
    <x v="15"/>
    <n v="61"/>
    <x v="4"/>
    <x v="0"/>
  </r>
  <r>
    <s v="ID790"/>
    <s v="Mr. Joel"/>
    <n v="23.655000000000001"/>
    <n v="8.48"/>
    <s v="Yes"/>
    <x v="0"/>
    <x v="0"/>
    <x v="1"/>
    <x v="1"/>
    <x v="2"/>
    <x v="0"/>
    <d v="1961-09-07T00:00:00"/>
    <n v="13129.6"/>
    <x v="2"/>
    <x v="2"/>
    <x v="6"/>
    <n v="61"/>
    <x v="4"/>
    <x v="0"/>
  </r>
  <r>
    <s v="ID791"/>
    <s v="Ms. Pamela"/>
    <n v="28"/>
    <n v="5.57"/>
    <s v="No"/>
    <x v="0"/>
    <x v="0"/>
    <x v="0"/>
    <x v="1"/>
    <x v="1"/>
    <x v="2"/>
    <d v="1999-08-16T00:00:00"/>
    <n v="13126.68"/>
    <x v="2"/>
    <x v="0"/>
    <x v="3"/>
    <n v="23"/>
    <x v="3"/>
    <x v="1"/>
  </r>
  <r>
    <s v="ID792"/>
    <s v="Ms. Brittney"/>
    <n v="30.23"/>
    <n v="6.94"/>
    <s v="Yes"/>
    <x v="0"/>
    <x v="1"/>
    <x v="3"/>
    <x v="1"/>
    <x v="0"/>
    <x v="0"/>
    <d v="1963-09-14T00:00:00"/>
    <n v="13116.84"/>
    <x v="2"/>
    <x v="1"/>
    <x v="1"/>
    <n v="59"/>
    <x v="0"/>
    <x v="0"/>
  </r>
  <r>
    <s v="ID793"/>
    <s v="Mrs. Sheila"/>
    <n v="51.14"/>
    <n v="4.05"/>
    <s v="No"/>
    <x v="0"/>
    <x v="0"/>
    <x v="3"/>
    <x v="1"/>
    <x v="0"/>
    <x v="2"/>
    <d v="1992-08-12T00:00:00"/>
    <n v="13113.51"/>
    <x v="2"/>
    <x v="2"/>
    <x v="11"/>
    <n v="30"/>
    <x v="3"/>
    <x v="1"/>
  </r>
  <r>
    <s v="ID794"/>
    <s v="Mr. Koji"/>
    <n v="24.32"/>
    <n v="10.220000000000001"/>
    <s v="No"/>
    <x v="0"/>
    <x v="0"/>
    <x v="0"/>
    <x v="1"/>
    <x v="2"/>
    <x v="0"/>
    <d v="1962-08-02T00:00:00"/>
    <n v="13112.6"/>
    <x v="2"/>
    <x v="0"/>
    <x v="1"/>
    <n v="60"/>
    <x v="0"/>
    <x v="0"/>
  </r>
  <r>
    <s v="ID795"/>
    <s v="Ms. Sarah"/>
    <n v="38.06"/>
    <n v="9.24"/>
    <s v="No"/>
    <x v="0"/>
    <x v="0"/>
    <x v="0"/>
    <x v="1"/>
    <x v="0"/>
    <x v="0"/>
    <d v="1971-10-30T00:00:00"/>
    <n v="13110.79"/>
    <x v="2"/>
    <x v="2"/>
    <x v="3"/>
    <n v="51"/>
    <x v="0"/>
    <x v="0"/>
  </r>
  <r>
    <s v="ID796"/>
    <s v="Mrs. Colleen"/>
    <n v="37.700000000000003"/>
    <n v="8.6"/>
    <s v="No"/>
    <x v="0"/>
    <x v="0"/>
    <x v="0"/>
    <x v="1"/>
    <x v="0"/>
    <x v="0"/>
    <d v="1978-07-17T00:00:00"/>
    <n v="13101.74"/>
    <x v="2"/>
    <x v="2"/>
    <x v="11"/>
    <n v="44"/>
    <x v="1"/>
    <x v="0"/>
  </r>
  <r>
    <s v="ID797"/>
    <s v="Ms. Deedra"/>
    <n v="44"/>
    <n v="9.32"/>
    <s v="Yes"/>
    <x v="0"/>
    <x v="0"/>
    <x v="1"/>
    <x v="1"/>
    <x v="0"/>
    <x v="0"/>
    <d v="1961-11-06T00:00:00"/>
    <n v="13063.88"/>
    <x v="2"/>
    <x v="2"/>
    <x v="3"/>
    <n v="61"/>
    <x v="4"/>
    <x v="0"/>
  </r>
  <r>
    <s v="ID798"/>
    <s v="Mrs. Kulwinder"/>
    <n v="41.45"/>
    <n v="6.12"/>
    <s v="Yes"/>
    <x v="0"/>
    <x v="0"/>
    <x v="0"/>
    <x v="1"/>
    <x v="0"/>
    <x v="1"/>
    <d v="1985-10-26T00:00:00"/>
    <n v="13051.22"/>
    <x v="2"/>
    <x v="1"/>
    <x v="11"/>
    <n v="37"/>
    <x v="2"/>
    <x v="0"/>
  </r>
  <r>
    <s v="ID799"/>
    <s v="Ms. Ann"/>
    <n v="25.364999999999998"/>
    <n v="9.19"/>
    <s v="Yes"/>
    <x v="0"/>
    <x v="0"/>
    <x v="0"/>
    <x v="1"/>
    <x v="1"/>
    <x v="0"/>
    <d v="1967-08-06T00:00:00"/>
    <n v="13047.33"/>
    <x v="2"/>
    <x v="0"/>
    <x v="2"/>
    <n v="55"/>
    <x v="0"/>
    <x v="0"/>
  </r>
  <r>
    <s v="ID800"/>
    <s v="Ms. Sarah"/>
    <n v="34.56"/>
    <n v="5.84"/>
    <s v="Yes"/>
    <x v="0"/>
    <x v="1"/>
    <x v="3"/>
    <x v="1"/>
    <x v="0"/>
    <x v="1"/>
    <d v="1969-09-23T00:00:00"/>
    <n v="13044.41"/>
    <x v="2"/>
    <x v="1"/>
    <x v="1"/>
    <n v="53"/>
    <x v="0"/>
    <x v="0"/>
  </r>
  <r>
    <s v="ID801"/>
    <s v="Ms. Apryl"/>
    <n v="28.2"/>
    <n v="7.19"/>
    <s v="Yes"/>
    <x v="0"/>
    <x v="0"/>
    <x v="1"/>
    <x v="1"/>
    <x v="1"/>
    <x v="0"/>
    <d v="1961-11-09T00:00:00"/>
    <n v="13041.92"/>
    <x v="2"/>
    <x v="1"/>
    <x v="3"/>
    <n v="61"/>
    <x v="4"/>
    <x v="0"/>
  </r>
  <r>
    <s v="ID802"/>
    <s v="Mrs. Ilana"/>
    <n v="30.43"/>
    <n v="9.39"/>
    <s v="No"/>
    <x v="0"/>
    <x v="0"/>
    <x v="0"/>
    <x v="1"/>
    <x v="0"/>
    <x v="0"/>
    <d v="1965-11-04T00:00:00"/>
    <n v="13023.93"/>
    <x v="2"/>
    <x v="2"/>
    <x v="14"/>
    <n v="57"/>
    <x v="0"/>
    <x v="0"/>
  </r>
  <r>
    <s v="ID803"/>
    <s v="Ms. Katherine"/>
    <n v="32.395000000000003"/>
    <n v="4.2699999999999996"/>
    <s v="Yes"/>
    <x v="0"/>
    <x v="0"/>
    <x v="3"/>
    <x v="1"/>
    <x v="0"/>
    <x v="2"/>
    <d v="1964-09-23T00:00:00"/>
    <n v="13019.16"/>
    <x v="2"/>
    <x v="1"/>
    <x v="2"/>
    <n v="58"/>
    <x v="0"/>
    <x v="1"/>
  </r>
  <r>
    <s v="ID804"/>
    <s v="Ms. Katherine"/>
    <n v="24.035"/>
    <n v="11.71"/>
    <s v="No"/>
    <x v="0"/>
    <x v="0"/>
    <x v="0"/>
    <x v="1"/>
    <x v="2"/>
    <x v="0"/>
    <d v="1962-07-20T00:00:00"/>
    <n v="13012.21"/>
    <x v="2"/>
    <x v="1"/>
    <x v="1"/>
    <n v="60"/>
    <x v="0"/>
    <x v="0"/>
  </r>
  <r>
    <s v="ID805"/>
    <s v="Mr. Karl"/>
    <n v="37.119999999999997"/>
    <n v="5.29"/>
    <s v="No"/>
    <x v="0"/>
    <x v="0"/>
    <x v="1"/>
    <x v="1"/>
    <x v="0"/>
    <x v="2"/>
    <d v="1972-09-27T00:00:00"/>
    <n v="13010.86"/>
    <x v="2"/>
    <x v="2"/>
    <x v="1"/>
    <n v="50"/>
    <x v="1"/>
    <x v="1"/>
  </r>
  <r>
    <s v="ID806"/>
    <s v="Mr. Stephen"/>
    <n v="34.840000000000003"/>
    <n v="6"/>
    <s v="Yes"/>
    <x v="0"/>
    <x v="1"/>
    <x v="3"/>
    <x v="1"/>
    <x v="0"/>
    <x v="1"/>
    <d v="1969-12-13T00:00:00"/>
    <n v="13008.07"/>
    <x v="2"/>
    <x v="0"/>
    <x v="1"/>
    <n v="53"/>
    <x v="0"/>
    <x v="0"/>
  </r>
  <r>
    <s v="ID807"/>
    <s v="Mr. Will"/>
    <n v="29.53"/>
    <n v="10.64"/>
    <s v="No"/>
    <x v="0"/>
    <x v="0"/>
    <x v="0"/>
    <x v="1"/>
    <x v="1"/>
    <x v="0"/>
    <d v="1962-06-24T00:00:00"/>
    <n v="13004.95"/>
    <x v="2"/>
    <x v="1"/>
    <x v="1"/>
    <n v="60"/>
    <x v="0"/>
    <x v="0"/>
  </r>
  <r>
    <s v="ID808"/>
    <s v="Mr. Bradley"/>
    <n v="42.51"/>
    <n v="8.2100000000000009"/>
    <s v="Yes"/>
    <x v="0"/>
    <x v="0"/>
    <x v="0"/>
    <x v="1"/>
    <x v="0"/>
    <x v="0"/>
    <d v="1981-10-30T00:00:00"/>
    <n v="13002.91"/>
    <x v="2"/>
    <x v="1"/>
    <x v="1"/>
    <n v="41"/>
    <x v="1"/>
    <x v="0"/>
  </r>
  <r>
    <s v="ID809"/>
    <s v="Mrs. Amy"/>
    <n v="38.14"/>
    <n v="5.58"/>
    <s v="No"/>
    <x v="0"/>
    <x v="1"/>
    <x v="3"/>
    <x v="1"/>
    <x v="0"/>
    <x v="2"/>
    <d v="1979-11-27T00:00:00"/>
    <n v="12994.12"/>
    <x v="2"/>
    <x v="2"/>
    <x v="11"/>
    <n v="43"/>
    <x v="1"/>
    <x v="1"/>
  </r>
  <r>
    <s v="ID810"/>
    <s v="Mr. Matthew"/>
    <n v="39.93"/>
    <n v="8.75"/>
    <s v="No"/>
    <x v="0"/>
    <x v="0"/>
    <x v="0"/>
    <x v="1"/>
    <x v="0"/>
    <x v="0"/>
    <d v="1960-11-28T00:00:00"/>
    <n v="12982.87"/>
    <x v="2"/>
    <x v="1"/>
    <x v="0"/>
    <n v="62"/>
    <x v="4"/>
    <x v="0"/>
  </r>
  <r>
    <s v="ID811"/>
    <s v="Mr. Doug"/>
    <n v="38.83"/>
    <n v="11.86"/>
    <s v="No"/>
    <x v="0"/>
    <x v="0"/>
    <x v="0"/>
    <x v="1"/>
    <x v="0"/>
    <x v="0"/>
    <d v="1960-09-23T00:00:00"/>
    <n v="12981.35"/>
    <x v="2"/>
    <x v="0"/>
    <x v="0"/>
    <n v="62"/>
    <x v="4"/>
    <x v="0"/>
  </r>
  <r>
    <s v="ID812"/>
    <s v="Mr. Tom"/>
    <n v="37.4"/>
    <n v="11.46"/>
    <s v="No"/>
    <x v="0"/>
    <x v="0"/>
    <x v="0"/>
    <x v="1"/>
    <x v="0"/>
    <x v="0"/>
    <d v="1960-06-22T00:00:00"/>
    <n v="12979.36"/>
    <x v="2"/>
    <x v="1"/>
    <x v="3"/>
    <n v="62"/>
    <x v="4"/>
    <x v="0"/>
  </r>
  <r>
    <s v="ID813"/>
    <s v="Mr. Jonathan"/>
    <n v="21.4"/>
    <n v="9.0299999999999994"/>
    <s v="No"/>
    <x v="0"/>
    <x v="0"/>
    <x v="0"/>
    <x v="1"/>
    <x v="2"/>
    <x v="0"/>
    <d v="1960-11-04T00:00:00"/>
    <n v="12957.12"/>
    <x v="2"/>
    <x v="1"/>
    <x v="3"/>
    <n v="62"/>
    <x v="4"/>
    <x v="0"/>
  </r>
  <r>
    <s v="ID814"/>
    <s v="Mr. Wayne"/>
    <n v="38.380000000000003"/>
    <n v="8.26"/>
    <s v="Yes"/>
    <x v="0"/>
    <x v="0"/>
    <x v="1"/>
    <x v="1"/>
    <x v="0"/>
    <x v="0"/>
    <d v="1961-08-20T00:00:00"/>
    <n v="12950.07"/>
    <x v="2"/>
    <x v="1"/>
    <x v="1"/>
    <n v="61"/>
    <x v="4"/>
    <x v="0"/>
  </r>
  <r>
    <s v="ID815"/>
    <s v="Mr. Nobuyori"/>
    <n v="33.659999999999997"/>
    <n v="5.42"/>
    <s v="Yes"/>
    <x v="0"/>
    <x v="0"/>
    <x v="1"/>
    <x v="1"/>
    <x v="0"/>
    <x v="2"/>
    <d v="1966-12-22T00:00:00"/>
    <n v="12949.16"/>
    <x v="2"/>
    <x v="0"/>
    <x v="0"/>
    <n v="56"/>
    <x v="0"/>
    <x v="1"/>
  </r>
  <r>
    <s v="ID816"/>
    <s v="Mr. Rich"/>
    <n v="31.79"/>
    <n v="11.33"/>
    <s v="Yes"/>
    <x v="0"/>
    <x v="1"/>
    <x v="3"/>
    <x v="1"/>
    <x v="0"/>
    <x v="0"/>
    <d v="1963-08-14T00:00:00"/>
    <n v="12928.79"/>
    <x v="2"/>
    <x v="2"/>
    <x v="0"/>
    <n v="59"/>
    <x v="0"/>
    <x v="0"/>
  </r>
  <r>
    <s v="ID817"/>
    <s v="Mr. Marcos"/>
    <n v="29.7"/>
    <n v="7.69"/>
    <s v="Yes"/>
    <x v="0"/>
    <x v="1"/>
    <x v="3"/>
    <x v="1"/>
    <x v="1"/>
    <x v="0"/>
    <d v="1963-09-01T00:00:00"/>
    <n v="12925.89"/>
    <x v="2"/>
    <x v="2"/>
    <x v="0"/>
    <n v="59"/>
    <x v="0"/>
    <x v="0"/>
  </r>
  <r>
    <s v="ID818"/>
    <s v="Mr. Dave"/>
    <n v="25.46"/>
    <n v="8.77"/>
    <s v="Yes"/>
    <x v="0"/>
    <x v="1"/>
    <x v="3"/>
    <x v="1"/>
    <x v="1"/>
    <x v="0"/>
    <d v="1963-08-16T00:00:00"/>
    <n v="12913.99"/>
    <x v="2"/>
    <x v="2"/>
    <x v="4"/>
    <n v="59"/>
    <x v="0"/>
    <x v="0"/>
  </r>
  <r>
    <s v="ID819"/>
    <s v="Mr. Andy"/>
    <n v="39.14"/>
    <n v="4.91"/>
    <s v="No"/>
    <x v="1"/>
    <x v="0"/>
    <x v="3"/>
    <x v="1"/>
    <x v="0"/>
    <x v="2"/>
    <d v="2004-07-09T00:00:00"/>
    <n v="12890.06"/>
    <x v="2"/>
    <x v="1"/>
    <x v="9"/>
    <n v="18"/>
    <x v="5"/>
    <x v="1"/>
  </r>
  <r>
    <s v="ID820"/>
    <s v="Ms. Mary"/>
    <n v="41.2"/>
    <n v="4.95"/>
    <s v="No"/>
    <x v="0"/>
    <x v="0"/>
    <x v="3"/>
    <x v="1"/>
    <x v="0"/>
    <x v="2"/>
    <d v="1984-08-06T00:00:00"/>
    <n v="12870.31"/>
    <x v="2"/>
    <x v="0"/>
    <x v="1"/>
    <n v="38"/>
    <x v="2"/>
    <x v="1"/>
  </r>
  <r>
    <s v="ID821"/>
    <s v="Mr. Marcus"/>
    <n v="28.81"/>
    <n v="10.8"/>
    <s v="Yes"/>
    <x v="0"/>
    <x v="1"/>
    <x v="3"/>
    <x v="1"/>
    <x v="1"/>
    <x v="0"/>
    <d v="1963-09-27T00:00:00"/>
    <n v="12856.84"/>
    <x v="2"/>
    <x v="0"/>
    <x v="13"/>
    <n v="59"/>
    <x v="0"/>
    <x v="0"/>
  </r>
  <r>
    <s v="ID822"/>
    <s v="Mr. Thomas"/>
    <n v="37.409999999999997"/>
    <n v="7.21"/>
    <s v="No"/>
    <x v="0"/>
    <x v="0"/>
    <x v="1"/>
    <x v="1"/>
    <x v="0"/>
    <x v="0"/>
    <d v="1973-09-22T00:00:00"/>
    <n v="12852.37"/>
    <x v="2"/>
    <x v="1"/>
    <x v="1"/>
    <n v="49"/>
    <x v="1"/>
    <x v="0"/>
  </r>
  <r>
    <s v="ID823"/>
    <s v="Mr. Robert"/>
    <n v="52.54"/>
    <n v="5.12"/>
    <s v="No"/>
    <x v="0"/>
    <x v="1"/>
    <x v="3"/>
    <x v="1"/>
    <x v="0"/>
    <x v="2"/>
    <d v="1993-09-27T00:00:00"/>
    <n v="12847.24"/>
    <x v="2"/>
    <x v="2"/>
    <x v="1"/>
    <n v="29"/>
    <x v="3"/>
    <x v="1"/>
  </r>
  <r>
    <s v="ID824"/>
    <s v="Mr. Geoff"/>
    <n v="17.29"/>
    <n v="4.62"/>
    <s v="No"/>
    <x v="1"/>
    <x v="0"/>
    <x v="3"/>
    <x v="0"/>
    <x v="3"/>
    <x v="2"/>
    <d v="2004-11-09T00:00:00"/>
    <n v="12829.46"/>
    <x v="2"/>
    <x v="0"/>
    <x v="4"/>
    <n v="18"/>
    <x v="5"/>
    <x v="1"/>
  </r>
  <r>
    <s v="ID825"/>
    <s v="Mr. Chris"/>
    <n v="31.74"/>
    <n v="7.68"/>
    <s v="Yes"/>
    <x v="0"/>
    <x v="0"/>
    <x v="0"/>
    <x v="1"/>
    <x v="0"/>
    <x v="0"/>
    <d v="1967-09-25T00:00:00"/>
    <n v="12823.25"/>
    <x v="2"/>
    <x v="0"/>
    <x v="13"/>
    <n v="55"/>
    <x v="0"/>
    <x v="0"/>
  </r>
  <r>
    <s v="ID826"/>
    <s v="Ms. Kate"/>
    <n v="26.504999999999999"/>
    <n v="6.79"/>
    <s v="Yes"/>
    <x v="0"/>
    <x v="1"/>
    <x v="3"/>
    <x v="1"/>
    <x v="1"/>
    <x v="0"/>
    <d v="1963-07-20T00:00:00"/>
    <n v="12815.44"/>
    <x v="2"/>
    <x v="0"/>
    <x v="2"/>
    <n v="59"/>
    <x v="0"/>
    <x v="0"/>
  </r>
  <r>
    <s v="ID827"/>
    <s v="Ms. Kelli"/>
    <n v="36.479999999999997"/>
    <n v="11.09"/>
    <s v="No"/>
    <x v="0"/>
    <x v="0"/>
    <x v="0"/>
    <x v="1"/>
    <x v="0"/>
    <x v="0"/>
    <d v="1978-07-24T00:00:00"/>
    <n v="12797.21"/>
    <x v="2"/>
    <x v="1"/>
    <x v="2"/>
    <n v="44"/>
    <x v="1"/>
    <x v="0"/>
  </r>
  <r>
    <s v="ID828"/>
    <s v="Mrs. Maggie"/>
    <n v="39.159999999999997"/>
    <n v="5.24"/>
    <s v="Yes"/>
    <x v="0"/>
    <x v="1"/>
    <x v="3"/>
    <x v="1"/>
    <x v="0"/>
    <x v="2"/>
    <d v="1983-10-29T00:00:00"/>
    <n v="12788.18"/>
    <x v="2"/>
    <x v="1"/>
    <x v="11"/>
    <n v="39"/>
    <x v="2"/>
    <x v="1"/>
  </r>
  <r>
    <s v="ID829"/>
    <s v="Mrs. Michelle"/>
    <n v="28.22"/>
    <n v="7.51"/>
    <s v="Yes"/>
    <x v="0"/>
    <x v="1"/>
    <x v="3"/>
    <x v="1"/>
    <x v="1"/>
    <x v="0"/>
    <d v="1963-12-05T00:00:00"/>
    <n v="12788.03"/>
    <x v="2"/>
    <x v="0"/>
    <x v="14"/>
    <n v="59"/>
    <x v="0"/>
    <x v="0"/>
  </r>
  <r>
    <s v="ID830"/>
    <s v="Mrs. Ashley"/>
    <n v="35"/>
    <n v="4.13"/>
    <s v="No"/>
    <x v="0"/>
    <x v="0"/>
    <x v="1"/>
    <x v="1"/>
    <x v="0"/>
    <x v="2"/>
    <d v="1972-10-07T00:00:00"/>
    <n v="12776.05"/>
    <x v="2"/>
    <x v="0"/>
    <x v="11"/>
    <n v="50"/>
    <x v="1"/>
    <x v="1"/>
  </r>
  <r>
    <s v="ID831"/>
    <s v="Mr. Michael"/>
    <n v="36.24"/>
    <n v="8.3800000000000008"/>
    <s v="Yes"/>
    <x v="0"/>
    <x v="0"/>
    <x v="3"/>
    <x v="1"/>
    <x v="0"/>
    <x v="0"/>
    <d v="1975-09-25T00:00:00"/>
    <n v="12770.27"/>
    <x v="2"/>
    <x v="0"/>
    <x v="13"/>
    <n v="47"/>
    <x v="1"/>
    <x v="0"/>
  </r>
  <r>
    <s v="ID832"/>
    <s v="Mr. Ryan"/>
    <n v="36.954999999999998"/>
    <n v="8.07"/>
    <s v="No"/>
    <x v="0"/>
    <x v="0"/>
    <x v="0"/>
    <x v="1"/>
    <x v="0"/>
    <x v="0"/>
    <d v="1962-10-01T00:00:00"/>
    <n v="12741.17"/>
    <x v="2"/>
    <x v="1"/>
    <x v="6"/>
    <n v="60"/>
    <x v="0"/>
    <x v="0"/>
  </r>
  <r>
    <s v="ID833"/>
    <s v="Mr. Matthew"/>
    <n v="29.64"/>
    <n v="8.9499999999999993"/>
    <s v="No"/>
    <x v="0"/>
    <x v="0"/>
    <x v="0"/>
    <x v="1"/>
    <x v="1"/>
    <x v="0"/>
    <d v="1962-09-02T00:00:00"/>
    <n v="12731"/>
    <x v="2"/>
    <x v="0"/>
    <x v="4"/>
    <n v="60"/>
    <x v="0"/>
    <x v="0"/>
  </r>
  <r>
    <s v="ID834"/>
    <s v="Mrs. Karine"/>
    <n v="42.74"/>
    <n v="6.31"/>
    <s v="Yes"/>
    <x v="0"/>
    <x v="0"/>
    <x v="3"/>
    <x v="1"/>
    <x v="0"/>
    <x v="1"/>
    <d v="1988-07-17T00:00:00"/>
    <n v="12718.21"/>
    <x v="2"/>
    <x v="1"/>
    <x v="11"/>
    <n v="34"/>
    <x v="2"/>
    <x v="0"/>
  </r>
  <r>
    <s v="ID835"/>
    <s v="Ms. Antonia"/>
    <n v="36.130000000000003"/>
    <n v="7.19"/>
    <s v="Yes"/>
    <x v="0"/>
    <x v="0"/>
    <x v="1"/>
    <x v="1"/>
    <x v="0"/>
    <x v="0"/>
    <d v="1970-07-08T00:00:00"/>
    <n v="12713"/>
    <x v="2"/>
    <x v="1"/>
    <x v="3"/>
    <n v="52"/>
    <x v="0"/>
    <x v="0"/>
  </r>
  <r>
    <s v="ID836"/>
    <s v="Ms. Casondra"/>
    <n v="31.55"/>
    <n v="6.11"/>
    <s v="Yes"/>
    <x v="0"/>
    <x v="0"/>
    <x v="3"/>
    <x v="1"/>
    <x v="0"/>
    <x v="1"/>
    <d v="1964-11-28T00:00:00"/>
    <n v="12700.63"/>
    <x v="2"/>
    <x v="0"/>
    <x v="3"/>
    <n v="58"/>
    <x v="0"/>
    <x v="0"/>
  </r>
  <r>
    <s v="ID837"/>
    <s v="Ms. Wendy"/>
    <n v="52.75"/>
    <n v="6.02"/>
    <s v="No"/>
    <x v="0"/>
    <x v="0"/>
    <x v="3"/>
    <x v="1"/>
    <x v="0"/>
    <x v="1"/>
    <d v="1992-07-07T00:00:00"/>
    <n v="12699.56"/>
    <x v="2"/>
    <x v="2"/>
    <x v="3"/>
    <n v="30"/>
    <x v="3"/>
    <x v="0"/>
  </r>
  <r>
    <s v="ID838"/>
    <s v="Mr. Eric"/>
    <n v="36.67"/>
    <n v="11.86"/>
    <s v="No"/>
    <x v="0"/>
    <x v="0"/>
    <x v="0"/>
    <x v="1"/>
    <x v="0"/>
    <x v="0"/>
    <d v="1974-09-24T00:00:00"/>
    <n v="12697.48"/>
    <x v="2"/>
    <x v="0"/>
    <x v="13"/>
    <n v="48"/>
    <x v="1"/>
    <x v="0"/>
  </r>
  <r>
    <s v="ID839"/>
    <s v="Ms. Elizabeth"/>
    <n v="38.06"/>
    <n v="8.25"/>
    <s v="No"/>
    <x v="0"/>
    <x v="0"/>
    <x v="0"/>
    <x v="1"/>
    <x v="0"/>
    <x v="0"/>
    <d v="1962-08-27T00:00:00"/>
    <n v="12648.7"/>
    <x v="2"/>
    <x v="2"/>
    <x v="0"/>
    <n v="60"/>
    <x v="0"/>
    <x v="0"/>
  </r>
  <r>
    <s v="ID840"/>
    <s v="Ms. Laura"/>
    <n v="38"/>
    <n v="8.1300000000000008"/>
    <s v="No"/>
    <x v="0"/>
    <x v="0"/>
    <x v="0"/>
    <x v="1"/>
    <x v="0"/>
    <x v="0"/>
    <d v="1965-09-14T00:00:00"/>
    <n v="12646.21"/>
    <x v="2"/>
    <x v="2"/>
    <x v="3"/>
    <n v="57"/>
    <x v="0"/>
    <x v="0"/>
  </r>
  <r>
    <s v="ID841"/>
    <s v="Ms. Amelia"/>
    <n v="35.1"/>
    <n v="10.1"/>
    <s v="No"/>
    <x v="0"/>
    <x v="0"/>
    <x v="0"/>
    <x v="1"/>
    <x v="0"/>
    <x v="0"/>
    <d v="1962-07-11T00:00:00"/>
    <n v="12644.59"/>
    <x v="2"/>
    <x v="2"/>
    <x v="3"/>
    <n v="60"/>
    <x v="0"/>
    <x v="0"/>
  </r>
  <r>
    <s v="ID842"/>
    <s v="Ms. Amy"/>
    <n v="33.82"/>
    <n v="5.89"/>
    <s v="Yes"/>
    <x v="0"/>
    <x v="0"/>
    <x v="1"/>
    <x v="1"/>
    <x v="0"/>
    <x v="1"/>
    <d v="1966-12-17T00:00:00"/>
    <n v="12643.38"/>
    <x v="2"/>
    <x v="1"/>
    <x v="1"/>
    <n v="56"/>
    <x v="0"/>
    <x v="0"/>
  </r>
  <r>
    <s v="ID843"/>
    <s v="Ms. Katie"/>
    <n v="37.43"/>
    <n v="4.97"/>
    <s v="No"/>
    <x v="0"/>
    <x v="0"/>
    <x v="1"/>
    <x v="1"/>
    <x v="0"/>
    <x v="2"/>
    <d v="1972-09-05T00:00:00"/>
    <n v="12640.24"/>
    <x v="2"/>
    <x v="1"/>
    <x v="3"/>
    <n v="50"/>
    <x v="1"/>
    <x v="1"/>
  </r>
  <r>
    <s v="ID844"/>
    <s v="Ms. Laura"/>
    <n v="30.5"/>
    <n v="9.9"/>
    <s v="No"/>
    <x v="0"/>
    <x v="0"/>
    <x v="0"/>
    <x v="1"/>
    <x v="0"/>
    <x v="0"/>
    <d v="1962-07-22T00:00:00"/>
    <n v="12638.2"/>
    <x v="2"/>
    <x v="1"/>
    <x v="3"/>
    <n v="60"/>
    <x v="0"/>
    <x v="0"/>
  </r>
  <r>
    <s v="ID845"/>
    <s v="Mrs. Mayumi"/>
    <n v="24.53"/>
    <n v="9.0500000000000007"/>
    <s v="No"/>
    <x v="0"/>
    <x v="0"/>
    <x v="0"/>
    <x v="1"/>
    <x v="2"/>
    <x v="0"/>
    <d v="1962-11-22T00:00:00"/>
    <n v="12629.9"/>
    <x v="2"/>
    <x v="0"/>
    <x v="0"/>
    <n v="60"/>
    <x v="0"/>
    <x v="0"/>
  </r>
  <r>
    <s v="ID846"/>
    <s v="Ms. Vanessa"/>
    <n v="25.74"/>
    <n v="10.93"/>
    <s v="No"/>
    <x v="0"/>
    <x v="0"/>
    <x v="0"/>
    <x v="1"/>
    <x v="1"/>
    <x v="0"/>
    <d v="1965-10-04T00:00:00"/>
    <n v="12629.17"/>
    <x v="2"/>
    <x v="1"/>
    <x v="0"/>
    <n v="57"/>
    <x v="0"/>
    <x v="0"/>
  </r>
  <r>
    <s v="ID847"/>
    <s v="Ms. Natali"/>
    <n v="34.08"/>
    <n v="7.58"/>
    <s v="Yes"/>
    <x v="0"/>
    <x v="0"/>
    <x v="1"/>
    <x v="1"/>
    <x v="0"/>
    <x v="0"/>
    <d v="1970-12-28T00:00:00"/>
    <n v="12624.74"/>
    <x v="2"/>
    <x v="1"/>
    <x v="1"/>
    <n v="52"/>
    <x v="0"/>
    <x v="0"/>
  </r>
  <r>
    <s v="ID848"/>
    <s v="Ms. Beth"/>
    <n v="31.35"/>
    <n v="11"/>
    <s v="Yes"/>
    <x v="0"/>
    <x v="1"/>
    <x v="3"/>
    <x v="1"/>
    <x v="0"/>
    <x v="0"/>
    <d v="1963-08-19T00:00:00"/>
    <n v="12622.18"/>
    <x v="2"/>
    <x v="1"/>
    <x v="1"/>
    <n v="59"/>
    <x v="0"/>
    <x v="0"/>
  </r>
  <r>
    <s v="ID849"/>
    <s v="Mr. Alex"/>
    <n v="26.79"/>
    <n v="5.0599999999999996"/>
    <s v="No"/>
    <x v="0"/>
    <x v="0"/>
    <x v="3"/>
    <x v="1"/>
    <x v="1"/>
    <x v="2"/>
    <d v="1998-11-18T00:00:00"/>
    <n v="12609.89"/>
    <x v="2"/>
    <x v="0"/>
    <x v="1"/>
    <n v="24"/>
    <x v="3"/>
    <x v="1"/>
  </r>
  <r>
    <s v="ID850"/>
    <s v="Mr. Spencer"/>
    <n v="42.78"/>
    <n v="6.11"/>
    <s v="Yes"/>
    <x v="0"/>
    <x v="0"/>
    <x v="3"/>
    <x v="1"/>
    <x v="0"/>
    <x v="1"/>
    <d v="1988-08-11T00:00:00"/>
    <n v="12600.46"/>
    <x v="2"/>
    <x v="1"/>
    <x v="8"/>
    <n v="34"/>
    <x v="2"/>
    <x v="0"/>
  </r>
  <r>
    <s v="ID851"/>
    <s v="Ms. Andee"/>
    <n v="46.75"/>
    <n v="6.66"/>
    <s v="Yes"/>
    <x v="0"/>
    <x v="0"/>
    <x v="1"/>
    <x v="1"/>
    <x v="0"/>
    <x v="0"/>
    <d v="1970-06-18T00:00:00"/>
    <n v="12592.53"/>
    <x v="2"/>
    <x v="2"/>
    <x v="0"/>
    <n v="52"/>
    <x v="0"/>
    <x v="0"/>
  </r>
  <r>
    <s v="ID852"/>
    <s v="Mrs. Amy"/>
    <n v="32.15"/>
    <n v="4.0199999999999996"/>
    <s v="Yes"/>
    <x v="0"/>
    <x v="1"/>
    <x v="3"/>
    <x v="1"/>
    <x v="0"/>
    <x v="2"/>
    <d v="1969-11-26T00:00:00"/>
    <n v="12579.92"/>
    <x v="2"/>
    <x v="1"/>
    <x v="14"/>
    <n v="53"/>
    <x v="0"/>
    <x v="1"/>
  </r>
  <r>
    <s v="ID853"/>
    <s v="Mr. Joshua"/>
    <n v="43.4"/>
    <n v="8.81"/>
    <s v="Yes"/>
    <x v="0"/>
    <x v="0"/>
    <x v="1"/>
    <x v="1"/>
    <x v="0"/>
    <x v="0"/>
    <d v="1961-11-28T00:00:00"/>
    <n v="12574.05"/>
    <x v="2"/>
    <x v="1"/>
    <x v="3"/>
    <n v="61"/>
    <x v="4"/>
    <x v="0"/>
  </r>
  <r>
    <s v="ID854"/>
    <s v="Mr. C"/>
    <n v="31.57"/>
    <n v="7.92"/>
    <s v="Yes"/>
    <x v="0"/>
    <x v="0"/>
    <x v="1"/>
    <x v="1"/>
    <x v="0"/>
    <x v="0"/>
    <d v="1961-11-28T00:00:00"/>
    <n v="12557.61"/>
    <x v="2"/>
    <x v="0"/>
    <x v="0"/>
    <n v="61"/>
    <x v="4"/>
    <x v="0"/>
  </r>
  <r>
    <s v="ID855"/>
    <s v="Mr. Jeremy"/>
    <n v="24.32"/>
    <n v="7.48"/>
    <s v="No"/>
    <x v="0"/>
    <x v="0"/>
    <x v="0"/>
    <x v="1"/>
    <x v="2"/>
    <x v="0"/>
    <d v="1962-10-16T00:00:00"/>
    <n v="12523.6"/>
    <x v="2"/>
    <x v="0"/>
    <x v="1"/>
    <n v="60"/>
    <x v="0"/>
    <x v="0"/>
  </r>
  <r>
    <s v="ID856"/>
    <s v="Mr. Patrick"/>
    <n v="31.07"/>
    <n v="4.62"/>
    <s v="Yes"/>
    <x v="0"/>
    <x v="0"/>
    <x v="1"/>
    <x v="1"/>
    <x v="0"/>
    <x v="2"/>
    <d v="1966-07-12T00:00:00"/>
    <n v="12499.88"/>
    <x v="2"/>
    <x v="2"/>
    <x v="1"/>
    <n v="56"/>
    <x v="0"/>
    <x v="1"/>
  </r>
  <r>
    <s v="ID857"/>
    <s v="Ms. Kelly"/>
    <n v="35.814999999999998"/>
    <n v="8.4700000000000006"/>
    <s v="No"/>
    <x v="0"/>
    <x v="0"/>
    <x v="0"/>
    <x v="1"/>
    <x v="0"/>
    <x v="0"/>
    <d v="1968-12-03T00:00:00"/>
    <n v="12495.29"/>
    <x v="2"/>
    <x v="0"/>
    <x v="1"/>
    <n v="54"/>
    <x v="0"/>
    <x v="0"/>
  </r>
  <r>
    <s v="ID858"/>
    <s v="Ms. Katherine"/>
    <n v="40.81"/>
    <n v="10.58"/>
    <s v="Yes"/>
    <x v="0"/>
    <x v="0"/>
    <x v="0"/>
    <x v="1"/>
    <x v="0"/>
    <x v="0"/>
    <d v="1967-09-01T00:00:00"/>
    <n v="12485.8"/>
    <x v="2"/>
    <x v="0"/>
    <x v="0"/>
    <n v="55"/>
    <x v="0"/>
    <x v="0"/>
  </r>
  <r>
    <s v="ID859"/>
    <s v="Ms. Keila"/>
    <n v="24.605"/>
    <n v="7.48"/>
    <s v="No"/>
    <x v="0"/>
    <x v="0"/>
    <x v="0"/>
    <x v="1"/>
    <x v="2"/>
    <x v="0"/>
    <d v="1968-11-12T00:00:00"/>
    <n v="12479.71"/>
    <x v="2"/>
    <x v="0"/>
    <x v="1"/>
    <n v="54"/>
    <x v="0"/>
    <x v="0"/>
  </r>
  <r>
    <s v="ID860"/>
    <s v="Ms. Zanae"/>
    <n v="21.47"/>
    <n v="7.82"/>
    <s v="No"/>
    <x v="0"/>
    <x v="0"/>
    <x v="0"/>
    <x v="1"/>
    <x v="2"/>
    <x v="0"/>
    <d v="1968-11-26T00:00:00"/>
    <n v="12475.35"/>
    <x v="2"/>
    <x v="1"/>
    <x v="1"/>
    <n v="54"/>
    <x v="0"/>
    <x v="0"/>
  </r>
  <r>
    <s v="ID861"/>
    <s v="Mr. Alex"/>
    <n v="52.89"/>
    <n v="4.96"/>
    <s v="Yes"/>
    <x v="0"/>
    <x v="0"/>
    <x v="3"/>
    <x v="1"/>
    <x v="0"/>
    <x v="2"/>
    <d v="1995-08-09T00:00:00"/>
    <n v="12452.25"/>
    <x v="2"/>
    <x v="0"/>
    <x v="1"/>
    <n v="27"/>
    <x v="3"/>
    <x v="1"/>
  </r>
  <r>
    <s v="ID862"/>
    <s v="Ms. Kathryn"/>
    <n v="32.965000000000003"/>
    <n v="6.15"/>
    <s v="Yes"/>
    <x v="0"/>
    <x v="0"/>
    <x v="3"/>
    <x v="1"/>
    <x v="0"/>
    <x v="1"/>
    <d v="1964-08-04T00:00:00"/>
    <n v="12430.95"/>
    <x v="2"/>
    <x v="0"/>
    <x v="2"/>
    <n v="58"/>
    <x v="0"/>
    <x v="0"/>
  </r>
  <r>
    <s v="ID863"/>
    <s v="Mr. Jason"/>
    <n v="36.799999999999997"/>
    <n v="4.62"/>
    <s v="No"/>
    <x v="0"/>
    <x v="1"/>
    <x v="3"/>
    <x v="1"/>
    <x v="0"/>
    <x v="2"/>
    <d v="1979-07-14T00:00:00"/>
    <n v="12408.29"/>
    <x v="2"/>
    <x v="1"/>
    <x v="12"/>
    <n v="43"/>
    <x v="1"/>
    <x v="1"/>
  </r>
  <r>
    <s v="ID864"/>
    <s v="Mr. Benjamin"/>
    <n v="34.299999999999997"/>
    <n v="4.87"/>
    <s v="No"/>
    <x v="0"/>
    <x v="0"/>
    <x v="1"/>
    <x v="1"/>
    <x v="0"/>
    <x v="2"/>
    <d v="1972-08-21T00:00:00"/>
    <n v="12407.3"/>
    <x v="2"/>
    <x v="2"/>
    <x v="13"/>
    <n v="50"/>
    <x v="1"/>
    <x v="1"/>
  </r>
  <r>
    <s v="ID865"/>
    <s v="Mr. Steven"/>
    <n v="35.244999999999997"/>
    <n v="4.63"/>
    <s v="No"/>
    <x v="0"/>
    <x v="0"/>
    <x v="0"/>
    <x v="1"/>
    <x v="0"/>
    <x v="2"/>
    <d v="1989-12-29T00:00:00"/>
    <n v="12404.88"/>
    <x v="2"/>
    <x v="0"/>
    <x v="4"/>
    <n v="33"/>
    <x v="2"/>
    <x v="1"/>
  </r>
  <r>
    <s v="ID866"/>
    <s v="Mrs. Erika"/>
    <n v="26.23"/>
    <n v="11.93"/>
    <s v="No"/>
    <x v="0"/>
    <x v="0"/>
    <x v="0"/>
    <x v="1"/>
    <x v="1"/>
    <x v="0"/>
    <d v="1962-09-26T00:00:00"/>
    <n v="12369.89"/>
    <x v="2"/>
    <x v="2"/>
    <x v="2"/>
    <n v="60"/>
    <x v="0"/>
    <x v="0"/>
  </r>
  <r>
    <s v="ID867"/>
    <s v="Mr. Chad"/>
    <n v="36.1"/>
    <n v="5.65"/>
    <s v="Yes"/>
    <x v="0"/>
    <x v="0"/>
    <x v="1"/>
    <x v="1"/>
    <x v="0"/>
    <x v="2"/>
    <d v="1966-12-29T00:00:00"/>
    <n v="12363.55"/>
    <x v="2"/>
    <x v="0"/>
    <x v="3"/>
    <n v="56"/>
    <x v="0"/>
    <x v="1"/>
  </r>
  <r>
    <s v="ID868"/>
    <s v="Mr. Mark"/>
    <n v="37.1"/>
    <n v="11.21"/>
    <s v="Yes"/>
    <x v="0"/>
    <x v="1"/>
    <x v="3"/>
    <x v="1"/>
    <x v="0"/>
    <x v="0"/>
    <d v="1963-09-22T00:00:00"/>
    <n v="12347.17"/>
    <x v="2"/>
    <x v="0"/>
    <x v="3"/>
    <n v="59"/>
    <x v="0"/>
    <x v="0"/>
  </r>
  <r>
    <s v="ID869"/>
    <s v="Mr. David"/>
    <n v="27.5"/>
    <n v="10.62"/>
    <s v="Yes"/>
    <x v="0"/>
    <x v="1"/>
    <x v="3"/>
    <x v="1"/>
    <x v="1"/>
    <x v="0"/>
    <d v="1963-08-02T00:00:00"/>
    <n v="12333.83"/>
    <x v="2"/>
    <x v="2"/>
    <x v="3"/>
    <n v="59"/>
    <x v="0"/>
    <x v="0"/>
  </r>
  <r>
    <s v="ID870"/>
    <s v="Mr. Matthew"/>
    <n v="24.7"/>
    <n v="10.7"/>
    <s v="Yes"/>
    <x v="0"/>
    <x v="1"/>
    <x v="3"/>
    <x v="1"/>
    <x v="2"/>
    <x v="0"/>
    <d v="1963-08-29T00:00:00"/>
    <n v="12323.94"/>
    <x v="2"/>
    <x v="0"/>
    <x v="6"/>
    <n v="59"/>
    <x v="0"/>
    <x v="0"/>
  </r>
  <r>
    <s v="ID871"/>
    <s v="Mrs. Orla"/>
    <n v="26.78"/>
    <n v="10.02"/>
    <s v="Yes"/>
    <x v="0"/>
    <x v="1"/>
    <x v="3"/>
    <x v="1"/>
    <x v="1"/>
    <x v="0"/>
    <d v="1963-10-28T00:00:00"/>
    <n v="12299.59"/>
    <x v="2"/>
    <x v="1"/>
    <x v="14"/>
    <n v="59"/>
    <x v="0"/>
    <x v="0"/>
  </r>
  <r>
    <s v="ID872"/>
    <s v="Ms. Shaista"/>
    <n v="45.8"/>
    <n v="4.8499999999999996"/>
    <s v="No"/>
    <x v="0"/>
    <x v="0"/>
    <x v="0"/>
    <x v="1"/>
    <x v="0"/>
    <x v="2"/>
    <d v="1990-10-29T00:00:00"/>
    <n v="12282.38"/>
    <x v="2"/>
    <x v="1"/>
    <x v="3"/>
    <n v="32"/>
    <x v="2"/>
    <x v="1"/>
  </r>
  <r>
    <s v="ID873"/>
    <s v="Mrs. Emily"/>
    <n v="29"/>
    <n v="4.3899999999999997"/>
    <s v="Yes"/>
    <x v="0"/>
    <x v="0"/>
    <x v="1"/>
    <x v="1"/>
    <x v="1"/>
    <x v="2"/>
    <d v="1966-11-16T00:00:00"/>
    <n v="12282.03"/>
    <x v="2"/>
    <x v="1"/>
    <x v="14"/>
    <n v="56"/>
    <x v="0"/>
    <x v="1"/>
  </r>
  <r>
    <s v="ID874"/>
    <s v="Ms. Julie"/>
    <n v="33.534999999999997"/>
    <n v="8.24"/>
    <s v="Yes"/>
    <x v="0"/>
    <x v="0"/>
    <x v="0"/>
    <x v="1"/>
    <x v="0"/>
    <x v="0"/>
    <d v="1967-08-28T00:00:00"/>
    <n v="12269.69"/>
    <x v="2"/>
    <x v="2"/>
    <x v="1"/>
    <n v="55"/>
    <x v="0"/>
    <x v="0"/>
  </r>
  <r>
    <s v="ID875"/>
    <s v="Ms. Megumi"/>
    <n v="32.774999999999999"/>
    <n v="9.77"/>
    <s v="Yes"/>
    <x v="0"/>
    <x v="0"/>
    <x v="0"/>
    <x v="1"/>
    <x v="0"/>
    <x v="0"/>
    <d v="1967-12-30T00:00:00"/>
    <n v="12268.63"/>
    <x v="2"/>
    <x v="1"/>
    <x v="1"/>
    <n v="55"/>
    <x v="0"/>
    <x v="0"/>
  </r>
  <r>
    <s v="ID876"/>
    <s v="Ms. Skylar"/>
    <n v="37.51"/>
    <n v="5.5"/>
    <s v="Yes"/>
    <x v="0"/>
    <x v="0"/>
    <x v="1"/>
    <x v="1"/>
    <x v="0"/>
    <x v="2"/>
    <d v="1966-12-06T00:00:00"/>
    <n v="12265.51"/>
    <x v="2"/>
    <x v="0"/>
    <x v="0"/>
    <n v="56"/>
    <x v="0"/>
    <x v="1"/>
  </r>
  <r>
    <s v="ID877"/>
    <s v="Mrs. Victoria"/>
    <n v="39.86"/>
    <n v="11.84"/>
    <s v="Yes"/>
    <x v="0"/>
    <x v="0"/>
    <x v="3"/>
    <x v="1"/>
    <x v="0"/>
    <x v="0"/>
    <d v="1986-08-13T00:00:00"/>
    <n v="12255.04"/>
    <x v="2"/>
    <x v="2"/>
    <x v="11"/>
    <n v="36"/>
    <x v="2"/>
    <x v="0"/>
  </r>
  <r>
    <s v="ID878"/>
    <s v="Mrs. Amanda"/>
    <n v="42.13"/>
    <n v="4.66"/>
    <s v="No"/>
    <x v="0"/>
    <x v="0"/>
    <x v="0"/>
    <x v="1"/>
    <x v="0"/>
    <x v="2"/>
    <d v="1989-11-23T00:00:00"/>
    <n v="12254.44"/>
    <x v="2"/>
    <x v="0"/>
    <x v="11"/>
    <n v="33"/>
    <x v="2"/>
    <x v="1"/>
  </r>
  <r>
    <s v="ID879"/>
    <s v="Ms. Renee"/>
    <n v="35.99"/>
    <n v="11.11"/>
    <s v="No"/>
    <x v="0"/>
    <x v="0"/>
    <x v="0"/>
    <x v="1"/>
    <x v="0"/>
    <x v="0"/>
    <d v="1974-06-23T00:00:00"/>
    <n v="12245.17"/>
    <x v="2"/>
    <x v="1"/>
    <x v="1"/>
    <n v="48"/>
    <x v="1"/>
    <x v="0"/>
  </r>
  <r>
    <s v="ID880"/>
    <s v="Ms. Nellie"/>
    <n v="35.200000000000003"/>
    <n v="7.72"/>
    <s v="Yes"/>
    <x v="0"/>
    <x v="1"/>
    <x v="3"/>
    <x v="1"/>
    <x v="0"/>
    <x v="0"/>
    <d v="1963-07-17T00:00:00"/>
    <n v="12244.53"/>
    <x v="2"/>
    <x v="1"/>
    <x v="0"/>
    <n v="59"/>
    <x v="0"/>
    <x v="0"/>
  </r>
  <r>
    <s v="ID881"/>
    <s v="Ms. Tamara"/>
    <n v="29.91"/>
    <n v="5.55"/>
    <s v="Yes"/>
    <x v="0"/>
    <x v="0"/>
    <x v="1"/>
    <x v="1"/>
    <x v="1"/>
    <x v="2"/>
    <d v="1966-07-29T00:00:00"/>
    <n v="12237.73"/>
    <x v="2"/>
    <x v="0"/>
    <x v="1"/>
    <n v="56"/>
    <x v="0"/>
    <x v="1"/>
  </r>
  <r>
    <s v="ID882"/>
    <s v="Ms. Joan"/>
    <n v="36.479999999999997"/>
    <n v="5.05"/>
    <s v="Yes"/>
    <x v="0"/>
    <x v="0"/>
    <x v="3"/>
    <x v="1"/>
    <x v="0"/>
    <x v="2"/>
    <d v="1964-10-15T00:00:00"/>
    <n v="12235.84"/>
    <x v="2"/>
    <x v="0"/>
    <x v="1"/>
    <n v="58"/>
    <x v="0"/>
    <x v="1"/>
  </r>
  <r>
    <s v="ID883"/>
    <s v="Ms. Aimee"/>
    <n v="27.5"/>
    <n v="8.69"/>
    <s v="Yes"/>
    <x v="0"/>
    <x v="1"/>
    <x v="3"/>
    <x v="1"/>
    <x v="1"/>
    <x v="0"/>
    <d v="1963-07-19T00:00:00"/>
    <n v="12233.83"/>
    <x v="2"/>
    <x v="1"/>
    <x v="3"/>
    <n v="59"/>
    <x v="0"/>
    <x v="0"/>
  </r>
  <r>
    <s v="ID884"/>
    <s v="Ms. Suzanne"/>
    <n v="33.44"/>
    <n v="5.9"/>
    <s v="Yes"/>
    <x v="0"/>
    <x v="0"/>
    <x v="3"/>
    <x v="1"/>
    <x v="0"/>
    <x v="1"/>
    <d v="1964-06-24T00:00:00"/>
    <n v="12231.61"/>
    <x v="2"/>
    <x v="0"/>
    <x v="1"/>
    <n v="58"/>
    <x v="0"/>
    <x v="0"/>
  </r>
  <r>
    <s v="ID885"/>
    <s v="Ms. Kristin"/>
    <n v="28.215"/>
    <n v="6.29"/>
    <s v="Yes"/>
    <x v="0"/>
    <x v="0"/>
    <x v="3"/>
    <x v="1"/>
    <x v="1"/>
    <x v="1"/>
    <d v="1964-07-02T00:00:00"/>
    <n v="12224.35"/>
    <x v="2"/>
    <x v="1"/>
    <x v="1"/>
    <n v="58"/>
    <x v="0"/>
    <x v="0"/>
  </r>
  <r>
    <s v="ID886"/>
    <s v="Ms. Bronwyn"/>
    <n v="27.17"/>
    <n v="5.84"/>
    <s v="Yes"/>
    <x v="0"/>
    <x v="0"/>
    <x v="3"/>
    <x v="1"/>
    <x v="1"/>
    <x v="1"/>
    <d v="1964-07-20T00:00:00"/>
    <n v="12222.9"/>
    <x v="2"/>
    <x v="2"/>
    <x v="1"/>
    <n v="58"/>
    <x v="0"/>
    <x v="0"/>
  </r>
  <r>
    <s v="ID887"/>
    <s v="Ms. Taylor"/>
    <n v="35.380000000000003"/>
    <n v="6.12"/>
    <s v="No"/>
    <x v="0"/>
    <x v="0"/>
    <x v="0"/>
    <x v="1"/>
    <x v="0"/>
    <x v="1"/>
    <d v="1977-08-14T00:00:00"/>
    <n v="12218.7"/>
    <x v="2"/>
    <x v="1"/>
    <x v="1"/>
    <n v="45"/>
    <x v="1"/>
    <x v="0"/>
  </r>
  <r>
    <s v="ID888"/>
    <s v="Mrs. Kimberly"/>
    <n v="43.48"/>
    <n v="6.24"/>
    <s v="No"/>
    <x v="0"/>
    <x v="0"/>
    <x v="0"/>
    <x v="1"/>
    <x v="0"/>
    <x v="1"/>
    <d v="1991-08-29T00:00:00"/>
    <n v="12198.64"/>
    <x v="2"/>
    <x v="0"/>
    <x v="11"/>
    <n v="31"/>
    <x v="2"/>
    <x v="0"/>
  </r>
  <r>
    <s v="ID889"/>
    <s v="Mr. Joshua"/>
    <n v="41.73"/>
    <n v="6.25"/>
    <s v="No"/>
    <x v="0"/>
    <x v="0"/>
    <x v="3"/>
    <x v="1"/>
    <x v="0"/>
    <x v="1"/>
    <d v="1987-10-05T00:00:00"/>
    <n v="12148.2"/>
    <x v="2"/>
    <x v="0"/>
    <x v="1"/>
    <n v="35"/>
    <x v="2"/>
    <x v="0"/>
  </r>
  <r>
    <s v="ID890"/>
    <s v="Mr. Jeffrey"/>
    <n v="28.9"/>
    <n v="11.96"/>
    <s v="No"/>
    <x v="0"/>
    <x v="0"/>
    <x v="0"/>
    <x v="1"/>
    <x v="1"/>
    <x v="0"/>
    <d v="1962-09-15T00:00:00"/>
    <n v="12146.97"/>
    <x v="2"/>
    <x v="0"/>
    <x v="3"/>
    <n v="60"/>
    <x v="0"/>
    <x v="0"/>
  </r>
  <r>
    <s v="ID891"/>
    <s v="Mr. Andrew"/>
    <n v="25.74"/>
    <n v="7.69"/>
    <s v="No"/>
    <x v="0"/>
    <x v="0"/>
    <x v="0"/>
    <x v="1"/>
    <x v="1"/>
    <x v="0"/>
    <d v="1962-11-04T00:00:00"/>
    <n v="12142.58"/>
    <x v="2"/>
    <x v="2"/>
    <x v="0"/>
    <n v="60"/>
    <x v="0"/>
    <x v="0"/>
  </r>
  <r>
    <s v="ID892"/>
    <s v="Mr. Francisco"/>
    <n v="36.06"/>
    <n v="8.83"/>
    <s v="No"/>
    <x v="0"/>
    <x v="0"/>
    <x v="0"/>
    <x v="1"/>
    <x v="0"/>
    <x v="0"/>
    <d v="1974-09-16T00:00:00"/>
    <n v="12137.6"/>
    <x v="2"/>
    <x v="0"/>
    <x v="1"/>
    <n v="48"/>
    <x v="1"/>
    <x v="0"/>
  </r>
  <r>
    <s v="ID893"/>
    <s v="Mrs. Rhonda"/>
    <n v="43.28"/>
    <n v="4.41"/>
    <s v="No"/>
    <x v="0"/>
    <x v="0"/>
    <x v="0"/>
    <x v="1"/>
    <x v="0"/>
    <x v="2"/>
    <d v="1991-11-06T00:00:00"/>
    <n v="12130.8"/>
    <x v="2"/>
    <x v="0"/>
    <x v="11"/>
    <n v="31"/>
    <x v="2"/>
    <x v="1"/>
  </r>
  <r>
    <s v="ID894"/>
    <s v="Mr. John"/>
    <n v="28.785"/>
    <n v="9.1"/>
    <s v="Yes"/>
    <x v="0"/>
    <x v="1"/>
    <x v="3"/>
    <x v="1"/>
    <x v="1"/>
    <x v="0"/>
    <d v="1963-06-04T00:00:00"/>
    <n v="12129.61"/>
    <x v="2"/>
    <x v="1"/>
    <x v="1"/>
    <n v="60"/>
    <x v="0"/>
    <x v="0"/>
  </r>
  <r>
    <s v="ID895"/>
    <s v="Mr. Miles"/>
    <n v="25.46"/>
    <n v="11.52"/>
    <s v="Yes"/>
    <x v="0"/>
    <x v="1"/>
    <x v="3"/>
    <x v="1"/>
    <x v="1"/>
    <x v="0"/>
    <d v="1963-07-20T00:00:00"/>
    <n v="12124.99"/>
    <x v="2"/>
    <x v="1"/>
    <x v="1"/>
    <n v="59"/>
    <x v="0"/>
    <x v="0"/>
  </r>
  <r>
    <s v="ID896"/>
    <s v="Ms. Justyna"/>
    <n v="30.8"/>
    <n v="10.95"/>
    <s v="No"/>
    <x v="0"/>
    <x v="0"/>
    <x v="0"/>
    <x v="1"/>
    <x v="0"/>
    <x v="0"/>
    <d v="1968-10-25T00:00:00"/>
    <n v="12105.32"/>
    <x v="2"/>
    <x v="0"/>
    <x v="3"/>
    <n v="54"/>
    <x v="0"/>
    <x v="0"/>
  </r>
  <r>
    <s v="ID897"/>
    <s v="Ms. Lucille"/>
    <n v="28.88"/>
    <n v="11.5"/>
    <s v="No"/>
    <x v="0"/>
    <x v="0"/>
    <x v="0"/>
    <x v="1"/>
    <x v="1"/>
    <x v="0"/>
    <d v="1968-12-09T00:00:00"/>
    <n v="12096.65"/>
    <x v="2"/>
    <x v="1"/>
    <x v="2"/>
    <n v="54"/>
    <x v="0"/>
    <x v="0"/>
  </r>
  <r>
    <s v="ID898"/>
    <s v="Ms. April"/>
    <n v="23"/>
    <n v="9.8800000000000008"/>
    <s v="No"/>
    <x v="0"/>
    <x v="0"/>
    <x v="0"/>
    <x v="1"/>
    <x v="2"/>
    <x v="0"/>
    <d v="1968-06-21T00:00:00"/>
    <n v="12094.48"/>
    <x v="2"/>
    <x v="0"/>
    <x v="3"/>
    <n v="54"/>
    <x v="0"/>
    <x v="0"/>
  </r>
  <r>
    <s v="ID899"/>
    <s v="Mr. Robert"/>
    <n v="38.25"/>
    <n v="6.2"/>
    <s v="No"/>
    <x v="0"/>
    <x v="0"/>
    <x v="3"/>
    <x v="1"/>
    <x v="0"/>
    <x v="1"/>
    <d v="1984-09-02T00:00:00"/>
    <n v="12091.34"/>
    <x v="2"/>
    <x v="2"/>
    <x v="12"/>
    <n v="38"/>
    <x v="2"/>
    <x v="0"/>
  </r>
  <r>
    <s v="ID900"/>
    <s v="Mrs. Alyssa"/>
    <n v="39.25"/>
    <n v="8.41"/>
    <s v="Yes"/>
    <x v="0"/>
    <x v="0"/>
    <x v="3"/>
    <x v="1"/>
    <x v="0"/>
    <x v="0"/>
    <d v="1986-09-07T00:00:00"/>
    <n v="12048.13"/>
    <x v="2"/>
    <x v="2"/>
    <x v="11"/>
    <n v="36"/>
    <x v="2"/>
    <x v="0"/>
  </r>
  <r>
    <s v="ID901"/>
    <s v="Ms. Jessica"/>
    <n v="26.6"/>
    <n v="5.07"/>
    <s v="Yes"/>
    <x v="0"/>
    <x v="0"/>
    <x v="1"/>
    <x v="1"/>
    <x v="1"/>
    <x v="2"/>
    <d v="1966-11-24T00:00:00"/>
    <n v="12044.34"/>
    <x v="2"/>
    <x v="1"/>
    <x v="1"/>
    <n v="56"/>
    <x v="0"/>
    <x v="1"/>
  </r>
  <r>
    <s v="ID902"/>
    <s v="Mr. Patrick"/>
    <n v="35.700000000000003"/>
    <n v="4.0599999999999996"/>
    <s v="No"/>
    <x v="0"/>
    <x v="1"/>
    <x v="3"/>
    <x v="1"/>
    <x v="0"/>
    <x v="2"/>
    <d v="1979-10-16T00:00:00"/>
    <n v="12035.18"/>
    <x v="2"/>
    <x v="0"/>
    <x v="13"/>
    <n v="43"/>
    <x v="1"/>
    <x v="1"/>
  </r>
  <r>
    <s v="ID903"/>
    <s v="Ms. Emilie"/>
    <n v="20.100000000000001"/>
    <n v="10.52"/>
    <s v="No"/>
    <x v="0"/>
    <x v="0"/>
    <x v="0"/>
    <x v="1"/>
    <x v="2"/>
    <x v="0"/>
    <d v="1965-10-29T00:00:00"/>
    <n v="12032.33"/>
    <x v="2"/>
    <x v="1"/>
    <x v="3"/>
    <n v="57"/>
    <x v="0"/>
    <x v="0"/>
  </r>
  <r>
    <s v="ID904"/>
    <s v="Ms. Caitlin"/>
    <n v="22.23"/>
    <n v="9.65"/>
    <s v="No"/>
    <x v="0"/>
    <x v="0"/>
    <x v="0"/>
    <x v="1"/>
    <x v="2"/>
    <x v="0"/>
    <d v="1965-06-09T00:00:00"/>
    <n v="12029.29"/>
    <x v="2"/>
    <x v="2"/>
    <x v="2"/>
    <n v="57"/>
    <x v="0"/>
    <x v="0"/>
  </r>
  <r>
    <s v="ID905"/>
    <s v="Mr. Joseph"/>
    <n v="36.47"/>
    <n v="6.21"/>
    <s v="No"/>
    <x v="0"/>
    <x v="0"/>
    <x v="0"/>
    <x v="1"/>
    <x v="0"/>
    <x v="1"/>
    <d v="1982-10-17T00:00:00"/>
    <n v="12001.29"/>
    <x v="2"/>
    <x v="0"/>
    <x v="13"/>
    <n v="40"/>
    <x v="2"/>
    <x v="0"/>
  </r>
  <r>
    <s v="ID906"/>
    <s v="Ms. Wendy"/>
    <n v="49.64"/>
    <n v="4.76"/>
    <s v="No"/>
    <x v="0"/>
    <x v="1"/>
    <x v="3"/>
    <x v="1"/>
    <x v="0"/>
    <x v="2"/>
    <d v="1993-12-12T00:00:00"/>
    <n v="11994.89"/>
    <x v="2"/>
    <x v="2"/>
    <x v="1"/>
    <n v="29"/>
    <x v="3"/>
    <x v="1"/>
  </r>
  <r>
    <s v="ID907"/>
    <s v="Mrs. Leah"/>
    <n v="36.799999999999997"/>
    <n v="5.73"/>
    <s v="Yes"/>
    <x v="0"/>
    <x v="1"/>
    <x v="3"/>
    <x v="1"/>
    <x v="0"/>
    <x v="1"/>
    <d v="1983-07-04T00:00:00"/>
    <n v="11987.68"/>
    <x v="2"/>
    <x v="2"/>
    <x v="11"/>
    <n v="39"/>
    <x v="2"/>
    <x v="0"/>
  </r>
  <r>
    <s v="ID908"/>
    <s v="Mr. Wayne"/>
    <n v="33.880000000000003"/>
    <n v="10.78"/>
    <s v="Yes"/>
    <x v="0"/>
    <x v="0"/>
    <x v="0"/>
    <x v="1"/>
    <x v="0"/>
    <x v="0"/>
    <d v="1967-12-22T00:00:00"/>
    <n v="11987.17"/>
    <x v="2"/>
    <x v="0"/>
    <x v="0"/>
    <n v="55"/>
    <x v="0"/>
    <x v="0"/>
  </r>
  <r>
    <s v="ID909"/>
    <s v="Mr. Jason"/>
    <n v="32.01"/>
    <n v="5.08"/>
    <s v="Yes"/>
    <x v="0"/>
    <x v="0"/>
    <x v="3"/>
    <x v="1"/>
    <x v="0"/>
    <x v="2"/>
    <d v="1964-09-29T00:00:00"/>
    <n v="11946.63"/>
    <x v="2"/>
    <x v="2"/>
    <x v="0"/>
    <n v="58"/>
    <x v="0"/>
    <x v="1"/>
  </r>
  <r>
    <s v="ID910"/>
    <s v="Mr. Floris"/>
    <n v="33.630000000000003"/>
    <n v="11.39"/>
    <s v="No"/>
    <x v="0"/>
    <x v="0"/>
    <x v="0"/>
    <x v="1"/>
    <x v="0"/>
    <x v="0"/>
    <d v="1965-11-01T00:00:00"/>
    <n v="11945.13"/>
    <x v="2"/>
    <x v="2"/>
    <x v="1"/>
    <n v="57"/>
    <x v="0"/>
    <x v="0"/>
  </r>
  <r>
    <s v="ID911"/>
    <s v="Mr. Marc"/>
    <n v="34.865000000000002"/>
    <n v="5.35"/>
    <s v="Yes"/>
    <x v="0"/>
    <x v="0"/>
    <x v="3"/>
    <x v="1"/>
    <x v="0"/>
    <x v="2"/>
    <d v="1964-12-25T00:00:00"/>
    <n v="11944.59"/>
    <x v="2"/>
    <x v="2"/>
    <x v="4"/>
    <n v="58"/>
    <x v="0"/>
    <x v="1"/>
  </r>
  <r>
    <s v="ID912"/>
    <s v="Mr. Christopher"/>
    <n v="43.11"/>
    <n v="5.6"/>
    <s v="No"/>
    <x v="0"/>
    <x v="0"/>
    <x v="0"/>
    <x v="1"/>
    <x v="0"/>
    <x v="2"/>
    <d v="1991-10-19T00:00:00"/>
    <n v="11941.83"/>
    <x v="2"/>
    <x v="1"/>
    <x v="8"/>
    <n v="31"/>
    <x v="2"/>
    <x v="1"/>
  </r>
  <r>
    <s v="ID913"/>
    <s v="Mr. Kevin"/>
    <n v="30.305"/>
    <n v="4.2699999999999996"/>
    <s v="Yes"/>
    <x v="0"/>
    <x v="0"/>
    <x v="3"/>
    <x v="1"/>
    <x v="0"/>
    <x v="2"/>
    <d v="1964-08-02T00:00:00"/>
    <n v="11938.26"/>
    <x v="2"/>
    <x v="0"/>
    <x v="9"/>
    <n v="58"/>
    <x v="0"/>
    <x v="1"/>
  </r>
  <r>
    <s v="ID914"/>
    <s v="Mr. Aharon"/>
    <n v="25.175000000000001"/>
    <n v="5.57"/>
    <s v="Yes"/>
    <x v="0"/>
    <x v="0"/>
    <x v="3"/>
    <x v="1"/>
    <x v="1"/>
    <x v="2"/>
    <d v="1964-12-20T00:00:00"/>
    <n v="11931.13"/>
    <x v="2"/>
    <x v="1"/>
    <x v="9"/>
    <n v="58"/>
    <x v="0"/>
    <x v="1"/>
  </r>
  <r>
    <s v="ID915"/>
    <s v="Mr. Lawrence"/>
    <n v="26.8"/>
    <n v="5.68"/>
    <s v="Yes"/>
    <x v="0"/>
    <x v="0"/>
    <x v="3"/>
    <x v="1"/>
    <x v="1"/>
    <x v="2"/>
    <d v="1964-11-19T00:00:00"/>
    <n v="11918.2"/>
    <x v="2"/>
    <x v="1"/>
    <x v="13"/>
    <n v="58"/>
    <x v="0"/>
    <x v="1"/>
  </r>
  <r>
    <s v="ID916"/>
    <s v="Mr. Malcolm"/>
    <n v="21.78"/>
    <n v="5.3"/>
    <s v="No"/>
    <x v="1"/>
    <x v="0"/>
    <x v="3"/>
    <x v="1"/>
    <x v="2"/>
    <x v="2"/>
    <d v="2004-06-02T00:00:00"/>
    <n v="11884.05"/>
    <x v="2"/>
    <x v="0"/>
    <x v="0"/>
    <n v="19"/>
    <x v="5"/>
    <x v="1"/>
  </r>
  <r>
    <s v="ID917"/>
    <s v="Ms. Anna"/>
    <n v="30.14"/>
    <n v="9.4499999999999993"/>
    <s v="Yes"/>
    <x v="0"/>
    <x v="0"/>
    <x v="0"/>
    <x v="1"/>
    <x v="0"/>
    <x v="0"/>
    <d v="1967-10-29T00:00:00"/>
    <n v="11881.97"/>
    <x v="2"/>
    <x v="1"/>
    <x v="0"/>
    <n v="55"/>
    <x v="0"/>
    <x v="0"/>
  </r>
  <r>
    <s v="ID918"/>
    <s v="Ms. Jenny"/>
    <n v="29.7"/>
    <n v="6.79"/>
    <s v="Yes"/>
    <x v="0"/>
    <x v="0"/>
    <x v="0"/>
    <x v="1"/>
    <x v="1"/>
    <x v="0"/>
    <d v="1967-07-14T00:00:00"/>
    <n v="11881.36"/>
    <x v="2"/>
    <x v="2"/>
    <x v="3"/>
    <n v="55"/>
    <x v="0"/>
    <x v="0"/>
  </r>
  <r>
    <s v="ID919"/>
    <s v="Ms. Melissa"/>
    <n v="32.395000000000003"/>
    <n v="11.1"/>
    <s v="Yes"/>
    <x v="0"/>
    <x v="0"/>
    <x v="0"/>
    <x v="1"/>
    <x v="0"/>
    <x v="0"/>
    <d v="1967-08-24T00:00:00"/>
    <n v="11879.1"/>
    <x v="2"/>
    <x v="0"/>
    <x v="2"/>
    <n v="55"/>
    <x v="0"/>
    <x v="0"/>
  </r>
  <r>
    <s v="ID920"/>
    <s v="Ms. Chia"/>
    <n v="36.64"/>
    <n v="7.26"/>
    <s v="No"/>
    <x v="0"/>
    <x v="0"/>
    <x v="0"/>
    <x v="1"/>
    <x v="0"/>
    <x v="0"/>
    <d v="1974-07-07T00:00:00"/>
    <n v="11858.56"/>
    <x v="2"/>
    <x v="0"/>
    <x v="3"/>
    <n v="48"/>
    <x v="1"/>
    <x v="0"/>
  </r>
  <r>
    <s v="ID921"/>
    <s v="Ms. Laura"/>
    <n v="39.049999999999997"/>
    <n v="5.27"/>
    <s v="Yes"/>
    <x v="0"/>
    <x v="0"/>
    <x v="3"/>
    <x v="1"/>
    <x v="0"/>
    <x v="2"/>
    <d v="1964-09-29T00:00:00"/>
    <n v="11856.41"/>
    <x v="2"/>
    <x v="2"/>
    <x v="0"/>
    <n v="58"/>
    <x v="0"/>
    <x v="1"/>
  </r>
  <r>
    <s v="ID922"/>
    <s v="Ms. Aditi"/>
    <n v="33.1"/>
    <n v="5.46"/>
    <s v="Yes"/>
    <x v="0"/>
    <x v="0"/>
    <x v="3"/>
    <x v="1"/>
    <x v="0"/>
    <x v="2"/>
    <d v="1964-06-27T00:00:00"/>
    <n v="11848.14"/>
    <x v="2"/>
    <x v="2"/>
    <x v="3"/>
    <n v="58"/>
    <x v="0"/>
    <x v="1"/>
  </r>
  <r>
    <s v="ID923"/>
    <s v="Ms. Leah"/>
    <n v="31.824999999999999"/>
    <n v="8.1300000000000008"/>
    <s v="No"/>
    <x v="0"/>
    <x v="0"/>
    <x v="0"/>
    <x v="1"/>
    <x v="0"/>
    <x v="0"/>
    <d v="1965-11-10T00:00:00"/>
    <n v="11842.62"/>
    <x v="2"/>
    <x v="0"/>
    <x v="1"/>
    <n v="57"/>
    <x v="0"/>
    <x v="0"/>
  </r>
  <r>
    <s v="ID924"/>
    <s v="Ms. Marianne"/>
    <n v="29"/>
    <n v="4.25"/>
    <s v="Yes"/>
    <x v="0"/>
    <x v="0"/>
    <x v="3"/>
    <x v="1"/>
    <x v="1"/>
    <x v="2"/>
    <d v="1964-07-11T00:00:00"/>
    <n v="11842.44"/>
    <x v="2"/>
    <x v="2"/>
    <x v="3"/>
    <n v="58"/>
    <x v="0"/>
    <x v="1"/>
  </r>
  <r>
    <s v="ID925"/>
    <s v="Ms. Carla"/>
    <n v="30.495000000000001"/>
    <n v="8.68"/>
    <s v="No"/>
    <x v="0"/>
    <x v="0"/>
    <x v="0"/>
    <x v="1"/>
    <x v="0"/>
    <x v="0"/>
    <d v="1965-09-25T00:00:00"/>
    <n v="11840.78"/>
    <x v="2"/>
    <x v="2"/>
    <x v="1"/>
    <n v="57"/>
    <x v="0"/>
    <x v="0"/>
  </r>
  <r>
    <s v="ID926"/>
    <s v="Ms. Oksana"/>
    <n v="25.2"/>
    <n v="6.25"/>
    <s v="Yes"/>
    <x v="0"/>
    <x v="0"/>
    <x v="3"/>
    <x v="1"/>
    <x v="1"/>
    <x v="1"/>
    <d v="1964-09-11T00:00:00"/>
    <n v="11837.16"/>
    <x v="2"/>
    <x v="0"/>
    <x v="3"/>
    <n v="58"/>
    <x v="0"/>
    <x v="0"/>
  </r>
  <r>
    <s v="ID927"/>
    <s v="Ms. Rebecca"/>
    <n v="22.77"/>
    <n v="4.47"/>
    <s v="Yes"/>
    <x v="0"/>
    <x v="0"/>
    <x v="3"/>
    <x v="1"/>
    <x v="2"/>
    <x v="2"/>
    <d v="1964-06-27T00:00:00"/>
    <n v="11833.78"/>
    <x v="2"/>
    <x v="0"/>
    <x v="0"/>
    <n v="58"/>
    <x v="0"/>
    <x v="1"/>
  </r>
  <r>
    <s v="ID928"/>
    <s v="Ms. Maria"/>
    <n v="23.18"/>
    <n v="8.31"/>
    <s v="No"/>
    <x v="0"/>
    <x v="0"/>
    <x v="0"/>
    <x v="1"/>
    <x v="2"/>
    <x v="0"/>
    <d v="1965-10-03T00:00:00"/>
    <n v="11830.61"/>
    <x v="2"/>
    <x v="1"/>
    <x v="1"/>
    <n v="57"/>
    <x v="0"/>
    <x v="0"/>
  </r>
  <r>
    <s v="ID929"/>
    <s v="Mrs. Lisa"/>
    <n v="35.409999999999997"/>
    <n v="5.68"/>
    <s v="No"/>
    <x v="0"/>
    <x v="0"/>
    <x v="0"/>
    <x v="1"/>
    <x v="0"/>
    <x v="2"/>
    <d v="1982-11-20T00:00:00"/>
    <n v="11773.06"/>
    <x v="2"/>
    <x v="0"/>
    <x v="11"/>
    <n v="40"/>
    <x v="2"/>
    <x v="1"/>
  </r>
  <r>
    <s v="ID930"/>
    <s v="Mr. Steve"/>
    <n v="32.11"/>
    <n v="4.75"/>
    <s v="Yes"/>
    <x v="0"/>
    <x v="0"/>
    <x v="1"/>
    <x v="1"/>
    <x v="0"/>
    <x v="2"/>
    <d v="1966-07-25T00:00:00"/>
    <n v="11763"/>
    <x v="2"/>
    <x v="0"/>
    <x v="4"/>
    <n v="56"/>
    <x v="0"/>
    <x v="1"/>
  </r>
  <r>
    <s v="ID931"/>
    <s v="Mrs. Tiffany"/>
    <n v="34.479999999999997"/>
    <n v="6.31"/>
    <s v="No"/>
    <x v="0"/>
    <x v="1"/>
    <x v="3"/>
    <x v="1"/>
    <x v="0"/>
    <x v="1"/>
    <d v="1979-11-06T00:00:00"/>
    <n v="11752.68"/>
    <x v="2"/>
    <x v="1"/>
    <x v="11"/>
    <n v="43"/>
    <x v="1"/>
    <x v="0"/>
  </r>
  <r>
    <s v="ID932"/>
    <s v="Mr. Greg"/>
    <n v="34.39"/>
    <n v="6.28"/>
    <s v="Yes"/>
    <x v="0"/>
    <x v="0"/>
    <x v="3"/>
    <x v="1"/>
    <x v="0"/>
    <x v="1"/>
    <d v="1964-12-02T00:00:00"/>
    <n v="11743.93"/>
    <x v="2"/>
    <x v="1"/>
    <x v="1"/>
    <n v="58"/>
    <x v="0"/>
    <x v="0"/>
  </r>
  <r>
    <s v="ID933"/>
    <s v="Mr. Dale"/>
    <n v="26.4"/>
    <n v="9.2899999999999991"/>
    <s v="Yes"/>
    <x v="0"/>
    <x v="1"/>
    <x v="3"/>
    <x v="1"/>
    <x v="1"/>
    <x v="0"/>
    <d v="1963-06-09T00:00:00"/>
    <n v="11743.3"/>
    <x v="2"/>
    <x v="0"/>
    <x v="0"/>
    <n v="59"/>
    <x v="0"/>
    <x v="0"/>
  </r>
  <r>
    <s v="ID934"/>
    <s v="Ms. Brittany"/>
    <n v="28.1"/>
    <n v="5.79"/>
    <s v="Yes"/>
    <x v="0"/>
    <x v="1"/>
    <x v="3"/>
    <x v="1"/>
    <x v="1"/>
    <x v="1"/>
    <d v="1969-11-12T00:00:00"/>
    <n v="11741.73"/>
    <x v="2"/>
    <x v="1"/>
    <x v="3"/>
    <n v="53"/>
    <x v="0"/>
    <x v="0"/>
  </r>
  <r>
    <s v="ID935"/>
    <s v="Mr. Robert"/>
    <n v="27"/>
    <n v="4.54"/>
    <s v="Yes"/>
    <x v="0"/>
    <x v="0"/>
    <x v="3"/>
    <x v="1"/>
    <x v="1"/>
    <x v="2"/>
    <d v="1988-09-05T00:00:00"/>
    <n v="11737.85"/>
    <x v="2"/>
    <x v="1"/>
    <x v="3"/>
    <n v="34"/>
    <x v="2"/>
    <x v="1"/>
  </r>
  <r>
    <s v="ID936"/>
    <s v="Mr. Cameron"/>
    <n v="28.594999999999999"/>
    <n v="4.68"/>
    <s v="Yes"/>
    <x v="0"/>
    <x v="0"/>
    <x v="3"/>
    <x v="1"/>
    <x v="1"/>
    <x v="2"/>
    <d v="1964-11-09T00:00:00"/>
    <n v="11735.88"/>
    <x v="2"/>
    <x v="1"/>
    <x v="1"/>
    <n v="58"/>
    <x v="0"/>
    <x v="1"/>
  </r>
  <r>
    <s v="ID937"/>
    <s v="Mrs. Ulrike"/>
    <n v="36.799999999999997"/>
    <n v="5.88"/>
    <s v="No"/>
    <x v="0"/>
    <x v="0"/>
    <x v="3"/>
    <x v="1"/>
    <x v="0"/>
    <x v="1"/>
    <d v="1984-11-26T00:00:00"/>
    <n v="11730.82"/>
    <x v="2"/>
    <x v="0"/>
    <x v="11"/>
    <n v="38"/>
    <x v="2"/>
    <x v="0"/>
  </r>
  <r>
    <s v="ID938"/>
    <s v="Ms. Katlyn"/>
    <n v="23.75"/>
    <n v="5.42"/>
    <s v="Yes"/>
    <x v="0"/>
    <x v="1"/>
    <x v="3"/>
    <x v="1"/>
    <x v="2"/>
    <x v="2"/>
    <d v="1969-10-12T00:00:00"/>
    <n v="11729.68"/>
    <x v="2"/>
    <x v="1"/>
    <x v="2"/>
    <n v="53"/>
    <x v="0"/>
    <x v="1"/>
  </r>
  <r>
    <s v="ID939"/>
    <s v="Mr. Morgan"/>
    <n v="35.619999999999997"/>
    <n v="4.16"/>
    <s v="No"/>
    <x v="0"/>
    <x v="0"/>
    <x v="0"/>
    <x v="1"/>
    <x v="0"/>
    <x v="2"/>
    <d v="1982-10-21T00:00:00"/>
    <n v="11712.97"/>
    <x v="2"/>
    <x v="2"/>
    <x v="13"/>
    <n v="40"/>
    <x v="2"/>
    <x v="1"/>
  </r>
  <r>
    <s v="ID940"/>
    <s v="Mr. Peter"/>
    <n v="30.69"/>
    <n v="7.05"/>
    <s v="Yes"/>
    <x v="0"/>
    <x v="0"/>
    <x v="1"/>
    <x v="1"/>
    <x v="0"/>
    <x v="0"/>
    <d v="1970-12-01T00:00:00"/>
    <n v="11696.52"/>
    <x v="2"/>
    <x v="1"/>
    <x v="13"/>
    <n v="52"/>
    <x v="0"/>
    <x v="0"/>
  </r>
  <r>
    <s v="ID941"/>
    <s v="Ms. Chandler"/>
    <n v="35.799999999999997"/>
    <n v="5.63"/>
    <s v="Yes"/>
    <x v="0"/>
    <x v="0"/>
    <x v="1"/>
    <x v="1"/>
    <x v="0"/>
    <x v="2"/>
    <d v="1966-11-09T00:00:00"/>
    <n v="11674.13"/>
    <x v="2"/>
    <x v="1"/>
    <x v="3"/>
    <n v="56"/>
    <x v="0"/>
    <x v="1"/>
  </r>
  <r>
    <s v="ID942"/>
    <s v="Ms. Silvana"/>
    <n v="28.785"/>
    <n v="4.24"/>
    <s v="Yes"/>
    <x v="0"/>
    <x v="0"/>
    <x v="1"/>
    <x v="1"/>
    <x v="1"/>
    <x v="2"/>
    <d v="1966-08-23T00:00:00"/>
    <n v="11658.38"/>
    <x v="2"/>
    <x v="0"/>
    <x v="2"/>
    <n v="56"/>
    <x v="0"/>
    <x v="1"/>
  </r>
  <r>
    <s v="ID943"/>
    <s v="Ms. Natty"/>
    <n v="28.594999999999999"/>
    <n v="4.96"/>
    <s v="Yes"/>
    <x v="0"/>
    <x v="0"/>
    <x v="1"/>
    <x v="1"/>
    <x v="1"/>
    <x v="2"/>
    <d v="1966-07-06T00:00:00"/>
    <n v="11658.12"/>
    <x v="2"/>
    <x v="1"/>
    <x v="2"/>
    <n v="56"/>
    <x v="0"/>
    <x v="1"/>
  </r>
  <r>
    <s v="ID944"/>
    <s v="Mr. Nicholas"/>
    <n v="48.75"/>
    <n v="4.34"/>
    <s v="No"/>
    <x v="0"/>
    <x v="0"/>
    <x v="0"/>
    <x v="1"/>
    <x v="0"/>
    <x v="2"/>
    <d v="1994-07-20T00:00:00"/>
    <n v="11657.81"/>
    <x v="2"/>
    <x v="2"/>
    <x v="8"/>
    <n v="28"/>
    <x v="3"/>
    <x v="1"/>
  </r>
  <r>
    <s v="ID945"/>
    <s v="Ms. Rebecca"/>
    <n v="28.31"/>
    <n v="5.43"/>
    <s v="Yes"/>
    <x v="0"/>
    <x v="0"/>
    <x v="1"/>
    <x v="1"/>
    <x v="1"/>
    <x v="2"/>
    <d v="1966-10-04T00:00:00"/>
    <n v="11657.72"/>
    <x v="2"/>
    <x v="2"/>
    <x v="2"/>
    <n v="56"/>
    <x v="0"/>
    <x v="1"/>
  </r>
  <r>
    <s v="ID946"/>
    <s v="Mr. John"/>
    <n v="38.39"/>
    <n v="8.33"/>
    <s v="Yes"/>
    <x v="0"/>
    <x v="0"/>
    <x v="3"/>
    <x v="1"/>
    <x v="0"/>
    <x v="0"/>
    <d v="1986-07-17T00:00:00"/>
    <n v="11625.11"/>
    <x v="2"/>
    <x v="0"/>
    <x v="12"/>
    <n v="36"/>
    <x v="2"/>
    <x v="0"/>
  </r>
  <r>
    <s v="ID947"/>
    <s v="Mr. Antony"/>
    <n v="25.87"/>
    <n v="5.63"/>
    <s v="Yes"/>
    <x v="0"/>
    <x v="0"/>
    <x v="3"/>
    <x v="1"/>
    <x v="1"/>
    <x v="2"/>
    <d v="1964-06-20T00:00:00"/>
    <n v="11602.75"/>
    <x v="2"/>
    <x v="1"/>
    <x v="15"/>
    <n v="58"/>
    <x v="0"/>
    <x v="1"/>
  </r>
  <r>
    <s v="ID948"/>
    <s v="Mr. Eric"/>
    <n v="43.7"/>
    <n v="7.23"/>
    <s v="No"/>
    <x v="0"/>
    <x v="0"/>
    <x v="0"/>
    <x v="1"/>
    <x v="0"/>
    <x v="0"/>
    <d v="1965-11-06T00:00:00"/>
    <n v="11576.13"/>
    <x v="2"/>
    <x v="0"/>
    <x v="3"/>
    <n v="57"/>
    <x v="0"/>
    <x v="0"/>
  </r>
  <r>
    <s v="ID949"/>
    <s v="Mr. Erik"/>
    <n v="40.945"/>
    <n v="10.57"/>
    <s v="No"/>
    <x v="0"/>
    <x v="0"/>
    <x v="0"/>
    <x v="1"/>
    <x v="0"/>
    <x v="0"/>
    <d v="1965-12-25T00:00:00"/>
    <n v="11566.3"/>
    <x v="2"/>
    <x v="0"/>
    <x v="4"/>
    <n v="57"/>
    <x v="0"/>
    <x v="0"/>
  </r>
  <r>
    <s v="ID950"/>
    <s v="Mr. Matthew"/>
    <n v="27.94"/>
    <n v="7.92"/>
    <s v="No"/>
    <x v="0"/>
    <x v="0"/>
    <x v="0"/>
    <x v="1"/>
    <x v="1"/>
    <x v="0"/>
    <d v="1965-10-27T00:00:00"/>
    <n v="11554.22"/>
    <x v="2"/>
    <x v="1"/>
    <x v="0"/>
    <n v="57"/>
    <x v="0"/>
    <x v="0"/>
  </r>
  <r>
    <s v="ID951"/>
    <s v="Ms. Cassandra"/>
    <n v="31.9"/>
    <n v="10.119999999999999"/>
    <s v="No"/>
    <x v="0"/>
    <x v="0"/>
    <x v="1"/>
    <x v="1"/>
    <x v="0"/>
    <x v="0"/>
    <d v="1973-07-23T00:00:00"/>
    <n v="11552.9"/>
    <x v="2"/>
    <x v="2"/>
    <x v="3"/>
    <n v="49"/>
    <x v="1"/>
    <x v="0"/>
  </r>
  <r>
    <s v="ID952"/>
    <s v="Ms. Rosemary"/>
    <n v="31.64"/>
    <n v="7.91"/>
    <s v="No"/>
    <x v="0"/>
    <x v="0"/>
    <x v="0"/>
    <x v="1"/>
    <x v="0"/>
    <x v="0"/>
    <d v="1971-12-01T00:00:00"/>
    <n v="11540.25"/>
    <x v="2"/>
    <x v="1"/>
    <x v="1"/>
    <n v="51"/>
    <x v="0"/>
    <x v="0"/>
  </r>
  <r>
    <s v="ID953"/>
    <s v="Ms. Carrie"/>
    <n v="46.7"/>
    <n v="10.9"/>
    <s v="No"/>
    <x v="0"/>
    <x v="0"/>
    <x v="0"/>
    <x v="1"/>
    <x v="0"/>
    <x v="0"/>
    <d v="1968-11-14T00:00:00"/>
    <n v="11538.42"/>
    <x v="2"/>
    <x v="1"/>
    <x v="3"/>
    <n v="54"/>
    <x v="0"/>
    <x v="0"/>
  </r>
  <r>
    <s v="ID954"/>
    <s v="Mr. Gerardo"/>
    <n v="18.335000000000001"/>
    <n v="11.83"/>
    <s v="No"/>
    <x v="0"/>
    <x v="0"/>
    <x v="0"/>
    <x v="1"/>
    <x v="3"/>
    <x v="0"/>
    <d v="1965-10-03T00:00:00"/>
    <n v="11534.87"/>
    <x v="2"/>
    <x v="1"/>
    <x v="6"/>
    <n v="57"/>
    <x v="0"/>
    <x v="0"/>
  </r>
  <r>
    <s v="ID955"/>
    <s v="Mr. Matthew"/>
    <n v="31.24"/>
    <n v="7.42"/>
    <s v="Yes"/>
    <x v="0"/>
    <x v="0"/>
    <x v="1"/>
    <x v="1"/>
    <x v="0"/>
    <x v="0"/>
    <d v="1970-07-23T00:00:00"/>
    <n v="11530.12"/>
    <x v="2"/>
    <x v="1"/>
    <x v="1"/>
    <n v="52"/>
    <x v="0"/>
    <x v="0"/>
  </r>
  <r>
    <s v="ID956"/>
    <s v="Mrs. Meghan"/>
    <n v="39.22"/>
    <n v="5.62"/>
    <s v="Yes"/>
    <x v="0"/>
    <x v="0"/>
    <x v="3"/>
    <x v="1"/>
    <x v="0"/>
    <x v="2"/>
    <d v="1988-06-12T00:00:00"/>
    <n v="11524.25"/>
    <x v="2"/>
    <x v="1"/>
    <x v="11"/>
    <n v="34"/>
    <x v="2"/>
    <x v="1"/>
  </r>
  <r>
    <s v="ID957"/>
    <s v="Mr. Eric"/>
    <n v="24.414999999999999"/>
    <n v="7.16"/>
    <s v="No"/>
    <x v="0"/>
    <x v="0"/>
    <x v="0"/>
    <x v="1"/>
    <x v="2"/>
    <x v="0"/>
    <d v="1971-12-19T00:00:00"/>
    <n v="11520.1"/>
    <x v="2"/>
    <x v="1"/>
    <x v="1"/>
    <n v="51"/>
    <x v="0"/>
    <x v="0"/>
  </r>
  <r>
    <s v="ID958"/>
    <s v="Ms. Lisa"/>
    <n v="32.299999999999997"/>
    <n v="9.89"/>
    <s v="No"/>
    <x v="0"/>
    <x v="0"/>
    <x v="0"/>
    <x v="1"/>
    <x v="0"/>
    <x v="0"/>
    <d v="1968-06-24T00:00:00"/>
    <n v="11512.41"/>
    <x v="2"/>
    <x v="1"/>
    <x v="2"/>
    <n v="54"/>
    <x v="0"/>
    <x v="0"/>
  </r>
  <r>
    <s v="ID959"/>
    <s v="Mrs. Jane"/>
    <n v="39.94"/>
    <n v="5.14"/>
    <s v="No"/>
    <x v="0"/>
    <x v="0"/>
    <x v="0"/>
    <x v="1"/>
    <x v="0"/>
    <x v="2"/>
    <d v="1989-10-06T00:00:00"/>
    <n v="11511.61"/>
    <x v="2"/>
    <x v="0"/>
    <x v="11"/>
    <n v="33"/>
    <x v="2"/>
    <x v="1"/>
  </r>
  <r>
    <s v="ID960"/>
    <s v="Ms. Allison"/>
    <n v="30"/>
    <n v="5.61"/>
    <s v="Yes"/>
    <x v="0"/>
    <x v="1"/>
    <x v="3"/>
    <x v="1"/>
    <x v="0"/>
    <x v="2"/>
    <d v="1969-08-11T00:00:00"/>
    <n v="11497.69"/>
    <x v="2"/>
    <x v="1"/>
    <x v="1"/>
    <n v="53"/>
    <x v="0"/>
    <x v="1"/>
  </r>
  <r>
    <s v="ID961"/>
    <s v="Mrs. Sarah"/>
    <n v="35.340000000000003"/>
    <n v="5.51"/>
    <s v="Yes"/>
    <x v="0"/>
    <x v="1"/>
    <x v="3"/>
    <x v="1"/>
    <x v="0"/>
    <x v="2"/>
    <d v="1983-06-07T00:00:00"/>
    <n v="11492.46"/>
    <x v="2"/>
    <x v="0"/>
    <x v="11"/>
    <n v="40"/>
    <x v="2"/>
    <x v="1"/>
  </r>
  <r>
    <s v="ID962"/>
    <s v="Mr. Philip"/>
    <n v="32.204999999999998"/>
    <n v="8.3800000000000008"/>
    <s v="Yes"/>
    <x v="0"/>
    <x v="0"/>
    <x v="1"/>
    <x v="1"/>
    <x v="0"/>
    <x v="0"/>
    <d v="1970-10-13T00:00:00"/>
    <n v="11488.32"/>
    <x v="2"/>
    <x v="1"/>
    <x v="7"/>
    <n v="52"/>
    <x v="0"/>
    <x v="0"/>
  </r>
  <r>
    <s v="ID963"/>
    <s v="Ms. Jillian"/>
    <n v="33.880000000000003"/>
    <n v="4.68"/>
    <s v="No"/>
    <x v="1"/>
    <x v="0"/>
    <x v="3"/>
    <x v="1"/>
    <x v="0"/>
    <x v="2"/>
    <d v="2004-09-10T00:00:00"/>
    <n v="11482.63"/>
    <x v="2"/>
    <x v="2"/>
    <x v="0"/>
    <n v="18"/>
    <x v="5"/>
    <x v="1"/>
  </r>
  <r>
    <s v="ID964"/>
    <s v="Mrs. Laura"/>
    <n v="26.63"/>
    <n v="4.3600000000000003"/>
    <s v="Yes"/>
    <x v="0"/>
    <x v="0"/>
    <x v="1"/>
    <x v="1"/>
    <x v="1"/>
    <x v="2"/>
    <d v="1966-09-07T00:00:00"/>
    <n v="11478.14"/>
    <x v="2"/>
    <x v="2"/>
    <x v="14"/>
    <n v="56"/>
    <x v="0"/>
    <x v="1"/>
  </r>
  <r>
    <s v="ID965"/>
    <s v="Ms. Megan"/>
    <n v="28.7"/>
    <n v="7.74"/>
    <s v="No"/>
    <x v="0"/>
    <x v="0"/>
    <x v="0"/>
    <x v="1"/>
    <x v="1"/>
    <x v="0"/>
    <d v="1965-06-23T00:00:00"/>
    <n v="11455.28"/>
    <x v="2"/>
    <x v="2"/>
    <x v="3"/>
    <n v="57"/>
    <x v="0"/>
    <x v="0"/>
  </r>
  <r>
    <s v="ID966"/>
    <s v="Ms. Shannon"/>
    <n v="25.65"/>
    <n v="4.05"/>
    <s v="Yes"/>
    <x v="0"/>
    <x v="0"/>
    <x v="1"/>
    <x v="1"/>
    <x v="1"/>
    <x v="2"/>
    <d v="1966-06-14T00:00:00"/>
    <n v="11454.02"/>
    <x v="2"/>
    <x v="1"/>
    <x v="1"/>
    <n v="56"/>
    <x v="0"/>
    <x v="1"/>
  </r>
  <r>
    <s v="ID967"/>
    <s v="Ms. Rachelle"/>
    <n v="36.384999999999998"/>
    <n v="11.49"/>
    <s v="No"/>
    <x v="0"/>
    <x v="0"/>
    <x v="0"/>
    <x v="1"/>
    <x v="0"/>
    <x v="0"/>
    <d v="1971-09-12T00:00:00"/>
    <n v="11436.74"/>
    <x v="2"/>
    <x v="0"/>
    <x v="1"/>
    <n v="51"/>
    <x v="0"/>
    <x v="0"/>
  </r>
  <r>
    <s v="ID968"/>
    <s v="Mr. Casey"/>
    <n v="34.69"/>
    <n v="5.65"/>
    <s v="No"/>
    <x v="0"/>
    <x v="0"/>
    <x v="0"/>
    <x v="1"/>
    <x v="0"/>
    <x v="2"/>
    <d v="1980-07-17T00:00:00"/>
    <n v="11435.74"/>
    <x v="2"/>
    <x v="0"/>
    <x v="13"/>
    <n v="42"/>
    <x v="1"/>
    <x v="1"/>
  </r>
  <r>
    <s v="ID969"/>
    <s v="Ms. Jessica"/>
    <n v="37.68"/>
    <n v="4.29"/>
    <s v="Yes"/>
    <x v="0"/>
    <x v="0"/>
    <x v="0"/>
    <x v="1"/>
    <x v="0"/>
    <x v="2"/>
    <d v="1985-06-09T00:00:00"/>
    <n v="11419.49"/>
    <x v="2"/>
    <x v="1"/>
    <x v="1"/>
    <n v="37"/>
    <x v="2"/>
    <x v="1"/>
  </r>
  <r>
    <s v="ID970"/>
    <s v="Mr. Brandon"/>
    <n v="35.49"/>
    <n v="4.74"/>
    <s v="Yes"/>
    <x v="0"/>
    <x v="1"/>
    <x v="3"/>
    <x v="1"/>
    <x v="0"/>
    <x v="2"/>
    <d v="1983-10-23T00:00:00"/>
    <n v="11412.02"/>
    <x v="2"/>
    <x v="1"/>
    <x v="13"/>
    <n v="39"/>
    <x v="2"/>
    <x v="1"/>
  </r>
  <r>
    <s v="ID971"/>
    <s v="Ms. Melissa"/>
    <n v="44.7"/>
    <n v="7.6"/>
    <s v="Yes"/>
    <x v="0"/>
    <x v="0"/>
    <x v="1"/>
    <x v="1"/>
    <x v="0"/>
    <x v="0"/>
    <d v="1970-10-07T00:00:00"/>
    <n v="11411.69"/>
    <x v="2"/>
    <x v="2"/>
    <x v="3"/>
    <n v="52"/>
    <x v="0"/>
    <x v="0"/>
  </r>
  <r>
    <s v="ID972"/>
    <s v="Ms. Danielle"/>
    <n v="38.380000000000003"/>
    <n v="8.5"/>
    <s v="Yes"/>
    <x v="0"/>
    <x v="0"/>
    <x v="1"/>
    <x v="1"/>
    <x v="0"/>
    <x v="0"/>
    <d v="1970-10-02T00:00:00"/>
    <n v="11396.9"/>
    <x v="2"/>
    <x v="0"/>
    <x v="2"/>
    <n v="52"/>
    <x v="0"/>
    <x v="0"/>
  </r>
  <r>
    <s v="ID973"/>
    <s v="Mr. Matthew"/>
    <n v="35.244999999999997"/>
    <n v="11.22"/>
    <s v="Yes"/>
    <x v="0"/>
    <x v="0"/>
    <x v="0"/>
    <x v="1"/>
    <x v="0"/>
    <x v="0"/>
    <d v="1967-12-19T00:00:00"/>
    <n v="11394.07"/>
    <x v="2"/>
    <x v="1"/>
    <x v="10"/>
    <n v="55"/>
    <x v="0"/>
    <x v="0"/>
  </r>
  <r>
    <s v="ID974"/>
    <s v="Mrs. Bettina"/>
    <n v="49.84"/>
    <n v="5.0999999999999996"/>
    <s v="Yes"/>
    <x v="0"/>
    <x v="1"/>
    <x v="3"/>
    <x v="1"/>
    <x v="0"/>
    <x v="2"/>
    <d v="1997-07-28T00:00:00"/>
    <n v="11388.27"/>
    <x v="2"/>
    <x v="2"/>
    <x v="11"/>
    <n v="25"/>
    <x v="3"/>
    <x v="1"/>
  </r>
  <r>
    <s v="ID975"/>
    <s v="Mr. Alexander"/>
    <n v="49.06"/>
    <n v="5.43"/>
    <s v="Yes"/>
    <x v="0"/>
    <x v="0"/>
    <x v="3"/>
    <x v="1"/>
    <x v="0"/>
    <x v="2"/>
    <d v="1964-06-13T00:00:00"/>
    <n v="11381.33"/>
    <x v="2"/>
    <x v="2"/>
    <x v="0"/>
    <n v="58"/>
    <x v="0"/>
    <x v="1"/>
  </r>
  <r>
    <s v="ID976"/>
    <s v="Mrs. Holli"/>
    <n v="30.88"/>
    <n v="5.82"/>
    <s v="No"/>
    <x v="0"/>
    <x v="0"/>
    <x v="1"/>
    <x v="1"/>
    <x v="0"/>
    <x v="1"/>
    <d v="1972-12-06T00:00:00"/>
    <n v="11378.57"/>
    <x v="2"/>
    <x v="2"/>
    <x v="14"/>
    <n v="50"/>
    <x v="1"/>
    <x v="0"/>
  </r>
  <r>
    <s v="ID977"/>
    <s v="Mrs. Heather"/>
    <n v="33.35"/>
    <n v="6.05"/>
    <s v="No"/>
    <x v="0"/>
    <x v="1"/>
    <x v="3"/>
    <x v="1"/>
    <x v="0"/>
    <x v="1"/>
    <d v="1979-06-07T00:00:00"/>
    <n v="11369.39"/>
    <x v="2"/>
    <x v="1"/>
    <x v="11"/>
    <n v="44"/>
    <x v="1"/>
    <x v="0"/>
  </r>
  <r>
    <s v="ID978"/>
    <s v="Mr. Kyle"/>
    <n v="38"/>
    <n v="6.38"/>
    <s v="Yes"/>
    <x v="0"/>
    <x v="0"/>
    <x v="3"/>
    <x v="1"/>
    <x v="0"/>
    <x v="1"/>
    <d v="1964-12-13T00:00:00"/>
    <n v="11365.95"/>
    <x v="2"/>
    <x v="2"/>
    <x v="3"/>
    <n v="58"/>
    <x v="0"/>
    <x v="0"/>
  </r>
  <r>
    <s v="ID979"/>
    <s v="Mr. Thomas"/>
    <n v="36.08"/>
    <n v="5.73"/>
    <s v="Yes"/>
    <x v="0"/>
    <x v="0"/>
    <x v="3"/>
    <x v="1"/>
    <x v="0"/>
    <x v="1"/>
    <d v="1964-07-03T00:00:00"/>
    <n v="11363.28"/>
    <x v="2"/>
    <x v="1"/>
    <x v="0"/>
    <n v="58"/>
    <x v="0"/>
    <x v="0"/>
  </r>
  <r>
    <s v="ID980"/>
    <s v="Mr. Chris"/>
    <n v="35.700000000000003"/>
    <n v="5.47"/>
    <s v="Yes"/>
    <x v="0"/>
    <x v="0"/>
    <x v="3"/>
    <x v="1"/>
    <x v="0"/>
    <x v="2"/>
    <d v="1964-07-04T00:00:00"/>
    <n v="11362.76"/>
    <x v="2"/>
    <x v="1"/>
    <x v="3"/>
    <n v="58"/>
    <x v="0"/>
    <x v="1"/>
  </r>
  <r>
    <s v="ID981"/>
    <s v="Mr. Graham"/>
    <n v="34.01"/>
    <n v="11.3"/>
    <s v="No"/>
    <x v="0"/>
    <x v="0"/>
    <x v="0"/>
    <x v="1"/>
    <x v="0"/>
    <x v="0"/>
    <d v="1965-09-26T00:00:00"/>
    <n v="11356.66"/>
    <x v="2"/>
    <x v="0"/>
    <x v="1"/>
    <n v="57"/>
    <x v="0"/>
    <x v="0"/>
  </r>
  <r>
    <s v="ID982"/>
    <s v="Mr. Garrett"/>
    <n v="31.54"/>
    <n v="6.72"/>
    <s v="No"/>
    <x v="0"/>
    <x v="0"/>
    <x v="0"/>
    <x v="1"/>
    <x v="0"/>
    <x v="0"/>
    <d v="1965-11-29T00:00:00"/>
    <n v="11353.23"/>
    <x v="2"/>
    <x v="1"/>
    <x v="1"/>
    <n v="57"/>
    <x v="0"/>
    <x v="0"/>
  </r>
  <r>
    <s v="ID983"/>
    <s v="Mr. Andrew"/>
    <n v="23.3"/>
    <n v="5.36"/>
    <s v="Yes"/>
    <x v="0"/>
    <x v="0"/>
    <x v="3"/>
    <x v="1"/>
    <x v="2"/>
    <x v="2"/>
    <d v="1964-07-12T00:00:00"/>
    <n v="11345.52"/>
    <x v="2"/>
    <x v="0"/>
    <x v="3"/>
    <n v="58"/>
    <x v="0"/>
    <x v="1"/>
  </r>
  <r>
    <s v="ID984"/>
    <s v="Mrs. Annabelle"/>
    <n v="27.75"/>
    <n v="9.8800000000000008"/>
    <s v="No"/>
    <x v="0"/>
    <x v="0"/>
    <x v="0"/>
    <x v="1"/>
    <x v="1"/>
    <x v="0"/>
    <d v="1968-11-02T00:00:00"/>
    <n v="11344.32"/>
    <x v="2"/>
    <x v="2"/>
    <x v="14"/>
    <n v="54"/>
    <x v="0"/>
    <x v="0"/>
  </r>
  <r>
    <s v="ID985"/>
    <s v="Mr. Daniel"/>
    <n v="42.46"/>
    <n v="4.1100000000000003"/>
    <s v="No"/>
    <x v="0"/>
    <x v="0"/>
    <x v="0"/>
    <x v="1"/>
    <x v="0"/>
    <x v="2"/>
    <d v="1989-08-19T00:00:00"/>
    <n v="11326.71"/>
    <x v="2"/>
    <x v="0"/>
    <x v="0"/>
    <n v="33"/>
    <x v="2"/>
    <x v="1"/>
  </r>
  <r>
    <s v="ID986"/>
    <s v="Ms. Deanne"/>
    <n v="54.47"/>
    <n v="7.48"/>
    <s v="No"/>
    <x v="0"/>
    <x v="0"/>
    <x v="0"/>
    <x v="1"/>
    <x v="0"/>
    <x v="0"/>
    <d v="2002-09-20T00:00:00"/>
    <n v="11321.49"/>
    <x v="2"/>
    <x v="0"/>
    <x v="1"/>
    <n v="20"/>
    <x v="5"/>
    <x v="0"/>
  </r>
  <r>
    <s v="ID987"/>
    <s v="Ms. Carrie"/>
    <n v="24.93"/>
    <n v="9.18"/>
    <s v="Yes"/>
    <x v="0"/>
    <x v="1"/>
    <x v="3"/>
    <x v="1"/>
    <x v="2"/>
    <x v="0"/>
    <d v="1963-07-11T00:00:00"/>
    <n v="11319.12"/>
    <x v="2"/>
    <x v="1"/>
    <x v="1"/>
    <n v="59"/>
    <x v="0"/>
    <x v="0"/>
  </r>
  <r>
    <s v="ID988"/>
    <s v="Mrs. Suzanne"/>
    <n v="48.12"/>
    <n v="4.51"/>
    <s v="Yes"/>
    <x v="0"/>
    <x v="0"/>
    <x v="3"/>
    <x v="1"/>
    <x v="0"/>
    <x v="2"/>
    <d v="1995-12-10T00:00:00"/>
    <n v="11318.57"/>
    <x v="2"/>
    <x v="2"/>
    <x v="11"/>
    <n v="27"/>
    <x v="3"/>
    <x v="1"/>
  </r>
  <r>
    <s v="ID989"/>
    <s v="Ms. Jasmine"/>
    <n v="24.91"/>
    <n v="7.33"/>
    <s v="Yes"/>
    <x v="0"/>
    <x v="1"/>
    <x v="3"/>
    <x v="1"/>
    <x v="2"/>
    <x v="0"/>
    <d v="1963-11-22T00:00:00"/>
    <n v="11312.33"/>
    <x v="2"/>
    <x v="0"/>
    <x v="1"/>
    <n v="59"/>
    <x v="0"/>
    <x v="0"/>
  </r>
  <r>
    <s v="ID990"/>
    <s v="Ms. Jennifer"/>
    <n v="27.645"/>
    <n v="10.56"/>
    <s v="No"/>
    <x v="0"/>
    <x v="0"/>
    <x v="0"/>
    <x v="1"/>
    <x v="1"/>
    <x v="0"/>
    <d v="1968-10-06T00:00:00"/>
    <n v="11305.93"/>
    <x v="2"/>
    <x v="1"/>
    <x v="1"/>
    <n v="54"/>
    <x v="0"/>
    <x v="0"/>
  </r>
  <r>
    <s v="ID991"/>
    <s v="Ms. Tracie"/>
    <n v="33.700000000000003"/>
    <n v="4.01"/>
    <s v="No"/>
    <x v="0"/>
    <x v="0"/>
    <x v="1"/>
    <x v="1"/>
    <x v="0"/>
    <x v="2"/>
    <d v="1972-09-25T00:00:00"/>
    <n v="11299.34"/>
    <x v="2"/>
    <x v="2"/>
    <x v="3"/>
    <n v="50"/>
    <x v="1"/>
    <x v="1"/>
  </r>
  <r>
    <s v="ID992"/>
    <s v="Mr. Tristan"/>
    <n v="38.93"/>
    <n v="5.64"/>
    <s v="Yes"/>
    <x v="0"/>
    <x v="0"/>
    <x v="3"/>
    <x v="1"/>
    <x v="0"/>
    <x v="2"/>
    <d v="1988-11-14T00:00:00"/>
    <n v="11294.57"/>
    <x v="2"/>
    <x v="1"/>
    <x v="12"/>
    <n v="34"/>
    <x v="2"/>
    <x v="1"/>
  </r>
  <r>
    <s v="ID993"/>
    <s v="Mr. Peiweng"/>
    <n v="32.774999999999999"/>
    <n v="8.02"/>
    <s v="Yes"/>
    <x v="0"/>
    <x v="0"/>
    <x v="1"/>
    <x v="1"/>
    <x v="0"/>
    <x v="0"/>
    <d v="1970-06-22T00:00:00"/>
    <n v="11289.11"/>
    <x v="2"/>
    <x v="1"/>
    <x v="1"/>
    <n v="52"/>
    <x v="0"/>
    <x v="0"/>
  </r>
  <r>
    <s v="ID994"/>
    <s v="Ms. Theresa"/>
    <n v="29.83"/>
    <n v="7.2"/>
    <s v="Yes"/>
    <x v="0"/>
    <x v="0"/>
    <x v="0"/>
    <x v="1"/>
    <x v="1"/>
    <x v="0"/>
    <d v="1967-06-14T00:00:00"/>
    <n v="11286.54"/>
    <x v="2"/>
    <x v="0"/>
    <x v="2"/>
    <n v="55"/>
    <x v="0"/>
    <x v="0"/>
  </r>
  <r>
    <s v="ID995"/>
    <s v="Mr. Daniel"/>
    <n v="28.31"/>
    <n v="4.55"/>
    <s v="No"/>
    <x v="1"/>
    <x v="0"/>
    <x v="3"/>
    <x v="1"/>
    <x v="1"/>
    <x v="2"/>
    <d v="2004-10-04T00:00:00"/>
    <n v="11272.33"/>
    <x v="2"/>
    <x v="2"/>
    <x v="9"/>
    <n v="18"/>
    <x v="5"/>
    <x v="1"/>
  </r>
  <r>
    <s v="ID996"/>
    <s v="Mrs. Courtney"/>
    <n v="29.79"/>
    <n v="9.0299999999999994"/>
    <s v="No"/>
    <x v="0"/>
    <x v="0"/>
    <x v="0"/>
    <x v="1"/>
    <x v="1"/>
    <x v="0"/>
    <d v="1971-12-26T00:00:00"/>
    <n v="11265.71"/>
    <x v="2"/>
    <x v="1"/>
    <x v="14"/>
    <n v="51"/>
    <x v="0"/>
    <x v="0"/>
  </r>
  <r>
    <s v="ID997"/>
    <s v="Mr. Jose"/>
    <n v="36.6"/>
    <n v="5.2"/>
    <s v="Yes"/>
    <x v="0"/>
    <x v="1"/>
    <x v="3"/>
    <x v="1"/>
    <x v="0"/>
    <x v="2"/>
    <d v="1969-10-11T00:00:00"/>
    <n v="11264.54"/>
    <x v="2"/>
    <x v="2"/>
    <x v="3"/>
    <n v="53"/>
    <x v="0"/>
    <x v="1"/>
  </r>
  <r>
    <s v="ID998"/>
    <s v="Mrs. Lauren"/>
    <n v="35.93"/>
    <n v="8.3000000000000007"/>
    <s v="Yes"/>
    <x v="0"/>
    <x v="0"/>
    <x v="0"/>
    <x v="1"/>
    <x v="0"/>
    <x v="0"/>
    <d v="1981-10-02T00:00:00"/>
    <n v="11255.29"/>
    <x v="2"/>
    <x v="1"/>
    <x v="11"/>
    <n v="41"/>
    <x v="1"/>
    <x v="0"/>
  </r>
  <r>
    <s v="ID999"/>
    <s v="Mr. Jonathon"/>
    <n v="28.6"/>
    <n v="5.56"/>
    <s v="Yes"/>
    <x v="0"/>
    <x v="1"/>
    <x v="3"/>
    <x v="1"/>
    <x v="1"/>
    <x v="2"/>
    <d v="1969-08-20T00:00:00"/>
    <n v="11253.42"/>
    <x v="2"/>
    <x v="1"/>
    <x v="3"/>
    <n v="53"/>
    <x v="0"/>
    <x v="1"/>
  </r>
  <r>
    <s v="ID1000"/>
    <s v="Mrs. Stephanie"/>
    <n v="39.17"/>
    <n v="4.1500000000000004"/>
    <s v="No"/>
    <x v="0"/>
    <x v="0"/>
    <x v="0"/>
    <x v="1"/>
    <x v="0"/>
    <x v="2"/>
    <d v="1989-12-17T00:00:00"/>
    <n v="11250.43"/>
    <x v="2"/>
    <x v="2"/>
    <x v="11"/>
    <n v="33"/>
    <x v="2"/>
    <x v="1"/>
  </r>
  <r>
    <s v="ID1001"/>
    <s v="Mr. Patrick"/>
    <n v="26.41"/>
    <n v="5.99"/>
    <s v="Yes"/>
    <x v="0"/>
    <x v="1"/>
    <x v="3"/>
    <x v="1"/>
    <x v="1"/>
    <x v="1"/>
    <d v="1969-12-30T00:00:00"/>
    <n v="11244.38"/>
    <x v="2"/>
    <x v="1"/>
    <x v="4"/>
    <n v="53"/>
    <x v="0"/>
    <x v="0"/>
  </r>
  <r>
    <s v="ID1002"/>
    <s v="Mrs. Krista"/>
    <n v="30.63"/>
    <n v="5.8"/>
    <s v="Yes"/>
    <x v="0"/>
    <x v="0"/>
    <x v="0"/>
    <x v="1"/>
    <x v="0"/>
    <x v="1"/>
    <d v="1976-06-28T00:00:00"/>
    <n v="11217.35"/>
    <x v="2"/>
    <x v="2"/>
    <x v="14"/>
    <n v="46"/>
    <x v="1"/>
    <x v="0"/>
  </r>
  <r>
    <s v="ID1003"/>
    <s v="Ms. Jenessa"/>
    <n v="31.73"/>
    <n v="7.32"/>
    <s v="Yes"/>
    <x v="0"/>
    <x v="0"/>
    <x v="1"/>
    <x v="1"/>
    <x v="0"/>
    <x v="0"/>
    <d v="1970-06-14T00:00:00"/>
    <n v="11187.66"/>
    <x v="2"/>
    <x v="2"/>
    <x v="1"/>
    <n v="52"/>
    <x v="0"/>
    <x v="0"/>
  </r>
  <r>
    <s v="ID1004"/>
    <s v="Mr. Ryan"/>
    <n v="30.7"/>
    <n v="5.16"/>
    <s v="No"/>
    <x v="0"/>
    <x v="0"/>
    <x v="1"/>
    <x v="1"/>
    <x v="0"/>
    <x v="2"/>
    <d v="1972-09-03T00:00:00"/>
    <n v="11186.2"/>
    <x v="2"/>
    <x v="2"/>
    <x v="13"/>
    <n v="50"/>
    <x v="1"/>
    <x v="1"/>
  </r>
  <r>
    <s v="ID1005"/>
    <s v="Mr. Thomas"/>
    <n v="25.934999999999999"/>
    <n v="5.96"/>
    <s v="Yes"/>
    <x v="0"/>
    <x v="0"/>
    <x v="1"/>
    <x v="1"/>
    <x v="1"/>
    <x v="1"/>
    <d v="1966-08-06T00:00:00"/>
    <n v="11165.42"/>
    <x v="2"/>
    <x v="1"/>
    <x v="4"/>
    <n v="56"/>
    <x v="0"/>
    <x v="0"/>
  </r>
  <r>
    <s v="ID1006"/>
    <s v="Ms. Amanda"/>
    <n v="35.9"/>
    <n v="4.8499999999999996"/>
    <s v="Yes"/>
    <x v="0"/>
    <x v="1"/>
    <x v="3"/>
    <x v="1"/>
    <x v="0"/>
    <x v="2"/>
    <d v="1969-06-25T00:00:00"/>
    <n v="11163.57"/>
    <x v="2"/>
    <x v="2"/>
    <x v="3"/>
    <n v="53"/>
    <x v="0"/>
    <x v="1"/>
  </r>
  <r>
    <s v="ID1007"/>
    <s v="Ms. Teresa"/>
    <n v="26.7"/>
    <n v="5.09"/>
    <s v="Yes"/>
    <x v="0"/>
    <x v="1"/>
    <x v="3"/>
    <x v="1"/>
    <x v="1"/>
    <x v="2"/>
    <d v="1969-11-30T00:00:00"/>
    <n v="11150.78"/>
    <x v="2"/>
    <x v="2"/>
    <x v="3"/>
    <n v="53"/>
    <x v="0"/>
    <x v="1"/>
  </r>
  <r>
    <s v="ID1008"/>
    <s v="Mr. Dorian"/>
    <n v="33.71"/>
    <n v="4.9400000000000004"/>
    <s v="No"/>
    <x v="0"/>
    <x v="0"/>
    <x v="0"/>
    <x v="1"/>
    <x v="0"/>
    <x v="2"/>
    <d v="1980-08-20T00:00:00"/>
    <n v="11103.33"/>
    <x v="2"/>
    <x v="1"/>
    <x v="13"/>
    <n v="42"/>
    <x v="1"/>
    <x v="1"/>
  </r>
  <r>
    <s v="ID1009"/>
    <s v="Ms. Amy"/>
    <n v="41.91"/>
    <n v="4.92"/>
    <s v="Yes"/>
    <x v="0"/>
    <x v="0"/>
    <x v="1"/>
    <x v="1"/>
    <x v="0"/>
    <x v="2"/>
    <d v="1966-07-05T00:00:00"/>
    <n v="11093.62"/>
    <x v="2"/>
    <x v="1"/>
    <x v="0"/>
    <n v="56"/>
    <x v="0"/>
    <x v="1"/>
  </r>
  <r>
    <s v="ID1010"/>
    <s v="Ms. Aberu"/>
    <n v="39.82"/>
    <n v="6.05"/>
    <s v="Yes"/>
    <x v="0"/>
    <x v="0"/>
    <x v="1"/>
    <x v="1"/>
    <x v="0"/>
    <x v="1"/>
    <d v="1966-09-09T00:00:00"/>
    <n v="11090.72"/>
    <x v="2"/>
    <x v="1"/>
    <x v="0"/>
    <n v="56"/>
    <x v="0"/>
    <x v="0"/>
  </r>
  <r>
    <s v="ID1011"/>
    <s v="Ms. Ashley"/>
    <n v="28.12"/>
    <n v="4.67"/>
    <s v="No"/>
    <x v="0"/>
    <x v="0"/>
    <x v="1"/>
    <x v="1"/>
    <x v="1"/>
    <x v="2"/>
    <d v="1972-10-07T00:00:00"/>
    <n v="11085.59"/>
    <x v="2"/>
    <x v="2"/>
    <x v="1"/>
    <n v="50"/>
    <x v="1"/>
    <x v="1"/>
  </r>
  <r>
    <s v="ID1012"/>
    <s v="Ms. Anna"/>
    <n v="26.98"/>
    <n v="9.81"/>
    <s v="Yes"/>
    <x v="0"/>
    <x v="0"/>
    <x v="0"/>
    <x v="1"/>
    <x v="1"/>
    <x v="0"/>
    <d v="1967-09-04T00:00:00"/>
    <n v="11082.58"/>
    <x v="2"/>
    <x v="2"/>
    <x v="1"/>
    <n v="55"/>
    <x v="0"/>
    <x v="0"/>
  </r>
  <r>
    <s v="ID1013"/>
    <s v="Ms. Tania"/>
    <n v="27.2"/>
    <n v="6.06"/>
    <s v="Yes"/>
    <x v="0"/>
    <x v="0"/>
    <x v="1"/>
    <x v="1"/>
    <x v="1"/>
    <x v="1"/>
    <d v="1966-11-20T00:00:00"/>
    <n v="11073.18"/>
    <x v="2"/>
    <x v="0"/>
    <x v="3"/>
    <n v="56"/>
    <x v="0"/>
    <x v="0"/>
  </r>
  <r>
    <s v="ID1014"/>
    <s v="Ms. Ashley"/>
    <n v="25.3"/>
    <n v="5.19"/>
    <s v="Yes"/>
    <x v="0"/>
    <x v="0"/>
    <x v="1"/>
    <x v="1"/>
    <x v="1"/>
    <x v="2"/>
    <d v="1966-11-07T00:00:00"/>
    <n v="11070.54"/>
    <x v="2"/>
    <x v="0"/>
    <x v="3"/>
    <n v="56"/>
    <x v="0"/>
    <x v="1"/>
  </r>
  <r>
    <s v="ID1015"/>
    <s v="Ms. Aleksandra"/>
    <n v="30.25"/>
    <n v="10.16"/>
    <s v="No"/>
    <x v="0"/>
    <x v="0"/>
    <x v="0"/>
    <x v="1"/>
    <x v="0"/>
    <x v="0"/>
    <d v="1971-11-09T00:00:00"/>
    <n v="11068.77"/>
    <x v="2"/>
    <x v="2"/>
    <x v="1"/>
    <n v="51"/>
    <x v="0"/>
    <x v="0"/>
  </r>
  <r>
    <s v="ID1016"/>
    <s v="Ms. Valery"/>
    <n v="54"/>
    <n v="4.68"/>
    <s v="Yes"/>
    <x v="1"/>
    <x v="0"/>
    <x v="1"/>
    <x v="1"/>
    <x v="0"/>
    <x v="2"/>
    <d v="2000-09-18T00:00:00"/>
    <n v="11068.7"/>
    <x v="2"/>
    <x v="1"/>
    <x v="3"/>
    <n v="22"/>
    <x v="3"/>
    <x v="1"/>
  </r>
  <r>
    <s v="ID1017"/>
    <s v="Mrs. Joanna"/>
    <n v="51.86"/>
    <n v="5.32"/>
    <s v="Yes"/>
    <x v="0"/>
    <x v="0"/>
    <x v="0"/>
    <x v="1"/>
    <x v="0"/>
    <x v="2"/>
    <d v="2001-12-17T00:00:00"/>
    <n v="11046.02"/>
    <x v="2"/>
    <x v="1"/>
    <x v="11"/>
    <n v="21"/>
    <x v="3"/>
    <x v="1"/>
  </r>
  <r>
    <s v="ID1018"/>
    <s v="Mrs. Stefanie"/>
    <n v="31.39"/>
    <n v="6.99"/>
    <s v="No"/>
    <x v="0"/>
    <x v="0"/>
    <x v="0"/>
    <x v="1"/>
    <x v="0"/>
    <x v="0"/>
    <d v="1974-08-30T00:00:00"/>
    <n v="11037.85"/>
    <x v="2"/>
    <x v="2"/>
    <x v="14"/>
    <n v="48"/>
    <x v="1"/>
    <x v="0"/>
  </r>
  <r>
    <s v="ID1019"/>
    <s v="Mr. Stephen"/>
    <n v="39.97"/>
    <n v="5.55"/>
    <s v="No"/>
    <x v="0"/>
    <x v="0"/>
    <x v="0"/>
    <x v="1"/>
    <x v="0"/>
    <x v="2"/>
    <d v="1989-10-25T00:00:00"/>
    <n v="11037.51"/>
    <x v="2"/>
    <x v="1"/>
    <x v="1"/>
    <n v="33"/>
    <x v="2"/>
    <x v="1"/>
  </r>
  <r>
    <s v="ID1020"/>
    <s v="Ms. Liza"/>
    <n v="41.23"/>
    <n v="6.94"/>
    <s v="No"/>
    <x v="0"/>
    <x v="0"/>
    <x v="0"/>
    <x v="1"/>
    <x v="0"/>
    <x v="0"/>
    <d v="1974-12-10T00:00:00"/>
    <n v="11033.66"/>
    <x v="2"/>
    <x v="0"/>
    <x v="1"/>
    <n v="48"/>
    <x v="1"/>
    <x v="0"/>
  </r>
  <r>
    <s v="ID1021"/>
    <s v="Mr. Ian"/>
    <n v="49.45"/>
    <n v="4.2"/>
    <s v="Yes"/>
    <x v="0"/>
    <x v="0"/>
    <x v="0"/>
    <x v="1"/>
    <x v="0"/>
    <x v="2"/>
    <d v="1996-07-21T00:00:00"/>
    <n v="11028.56"/>
    <x v="2"/>
    <x v="0"/>
    <x v="1"/>
    <n v="26"/>
    <x v="3"/>
    <x v="1"/>
  </r>
  <r>
    <s v="ID1022"/>
    <s v="Ms. Claudia"/>
    <n v="41.04"/>
    <n v="5.59"/>
    <s v="No"/>
    <x v="0"/>
    <x v="0"/>
    <x v="0"/>
    <x v="1"/>
    <x v="0"/>
    <x v="2"/>
    <d v="1991-06-26T00:00:00"/>
    <n v="11018.05"/>
    <x v="2"/>
    <x v="2"/>
    <x v="1"/>
    <n v="31"/>
    <x v="2"/>
    <x v="1"/>
  </r>
  <r>
    <s v="ID1023"/>
    <s v="Ms. Jessica"/>
    <n v="27.93"/>
    <n v="9.9600000000000009"/>
    <s v="No"/>
    <x v="0"/>
    <x v="0"/>
    <x v="0"/>
    <x v="1"/>
    <x v="1"/>
    <x v="0"/>
    <d v="1974-12-15T00:00:00"/>
    <n v="11015.17"/>
    <x v="2"/>
    <x v="1"/>
    <x v="1"/>
    <n v="48"/>
    <x v="1"/>
    <x v="0"/>
  </r>
  <r>
    <s v="ID1024"/>
    <s v="Mr. Billy"/>
    <n v="21.01"/>
    <n v="7.37"/>
    <s v="No"/>
    <x v="0"/>
    <x v="0"/>
    <x v="0"/>
    <x v="1"/>
    <x v="2"/>
    <x v="0"/>
    <d v="1968-10-24T00:00:00"/>
    <n v="11013.71"/>
    <x v="2"/>
    <x v="1"/>
    <x v="0"/>
    <n v="54"/>
    <x v="0"/>
    <x v="0"/>
  </r>
  <r>
    <s v="ID1025"/>
    <s v="Mr. David"/>
    <n v="52.37"/>
    <n v="5.0599999999999996"/>
    <s v="Yes"/>
    <x v="1"/>
    <x v="0"/>
    <x v="1"/>
    <x v="1"/>
    <x v="0"/>
    <x v="2"/>
    <d v="2000-09-17T00:00:00"/>
    <n v="10991.58"/>
    <x v="2"/>
    <x v="0"/>
    <x v="1"/>
    <n v="22"/>
    <x v="3"/>
    <x v="1"/>
  </r>
  <r>
    <s v="ID1026"/>
    <s v="Mr. Tim"/>
    <n v="40.369999999999997"/>
    <n v="8.2100000000000009"/>
    <s v="No"/>
    <x v="0"/>
    <x v="0"/>
    <x v="0"/>
    <x v="1"/>
    <x v="0"/>
    <x v="0"/>
    <d v="1965-12-18T00:00:00"/>
    <n v="10982.5"/>
    <x v="2"/>
    <x v="0"/>
    <x v="0"/>
    <n v="57"/>
    <x v="0"/>
    <x v="0"/>
  </r>
  <r>
    <s v="ID1027"/>
    <s v="Ms. Emma"/>
    <n v="41.47"/>
    <n v="10.34"/>
    <s v="No"/>
    <x v="0"/>
    <x v="0"/>
    <x v="1"/>
    <x v="1"/>
    <x v="0"/>
    <x v="0"/>
    <d v="1973-10-21T00:00:00"/>
    <n v="10977.21"/>
    <x v="2"/>
    <x v="1"/>
    <x v="0"/>
    <n v="49"/>
    <x v="1"/>
    <x v="0"/>
  </r>
  <r>
    <s v="ID1028"/>
    <s v="Mr. Tim"/>
    <n v="33.725000000000001"/>
    <n v="5.51"/>
    <s v="Yes"/>
    <x v="0"/>
    <x v="0"/>
    <x v="1"/>
    <x v="1"/>
    <x v="0"/>
    <x v="2"/>
    <d v="1966-07-09T00:00:00"/>
    <n v="10976.25"/>
    <x v="2"/>
    <x v="2"/>
    <x v="1"/>
    <n v="56"/>
    <x v="0"/>
    <x v="1"/>
  </r>
  <r>
    <s v="ID1029"/>
    <s v="Mr. Patrick"/>
    <n v="28.1"/>
    <n v="11.2"/>
    <s v="No"/>
    <x v="0"/>
    <x v="0"/>
    <x v="0"/>
    <x v="1"/>
    <x v="1"/>
    <x v="0"/>
    <d v="1965-06-19T00:00:00"/>
    <n v="10965.45"/>
    <x v="2"/>
    <x v="2"/>
    <x v="3"/>
    <n v="57"/>
    <x v="0"/>
    <x v="0"/>
  </r>
  <r>
    <s v="ID1030"/>
    <s v="Ms. Bridget"/>
    <n v="37.43"/>
    <n v="4.3499999999999996"/>
    <s v="Yes"/>
    <x v="0"/>
    <x v="1"/>
    <x v="3"/>
    <x v="1"/>
    <x v="0"/>
    <x v="2"/>
    <d v="1969-08-14T00:00:00"/>
    <n v="10959.69"/>
    <x v="2"/>
    <x v="0"/>
    <x v="1"/>
    <n v="53"/>
    <x v="0"/>
    <x v="1"/>
  </r>
  <r>
    <s v="ID1031"/>
    <s v="Mr. Gabriel"/>
    <n v="23.7"/>
    <n v="10.45"/>
    <s v="No"/>
    <x v="0"/>
    <x v="0"/>
    <x v="0"/>
    <x v="1"/>
    <x v="2"/>
    <x v="0"/>
    <d v="1965-12-04T00:00:00"/>
    <n v="10959.33"/>
    <x v="2"/>
    <x v="0"/>
    <x v="3"/>
    <n v="57"/>
    <x v="0"/>
    <x v="0"/>
  </r>
  <r>
    <s v="ID1032"/>
    <s v="Ms. Natasha"/>
    <n v="24.795000000000002"/>
    <n v="4.07"/>
    <s v="Yes"/>
    <x v="0"/>
    <x v="1"/>
    <x v="3"/>
    <x v="1"/>
    <x v="2"/>
    <x v="2"/>
    <d v="1969-11-10T00:00:00"/>
    <n v="10942.13"/>
    <x v="2"/>
    <x v="0"/>
    <x v="1"/>
    <n v="53"/>
    <x v="0"/>
    <x v="1"/>
  </r>
  <r>
    <s v="ID1033"/>
    <s v="Ms. Abby"/>
    <n v="31.9"/>
    <n v="8.34"/>
    <s v="No"/>
    <x v="0"/>
    <x v="0"/>
    <x v="0"/>
    <x v="1"/>
    <x v="0"/>
    <x v="0"/>
    <d v="1968-11-12T00:00:00"/>
    <n v="10928.85"/>
    <x v="2"/>
    <x v="0"/>
    <x v="0"/>
    <n v="54"/>
    <x v="0"/>
    <x v="0"/>
  </r>
  <r>
    <s v="ID1034"/>
    <s v="Ms. Michelle"/>
    <n v="32.68"/>
    <n v="7.41"/>
    <s v="No"/>
    <x v="0"/>
    <x v="0"/>
    <x v="0"/>
    <x v="1"/>
    <x v="0"/>
    <x v="0"/>
    <d v="1968-11-13T00:00:00"/>
    <n v="10923.93"/>
    <x v="2"/>
    <x v="1"/>
    <x v="2"/>
    <n v="54"/>
    <x v="0"/>
    <x v="0"/>
  </r>
  <r>
    <s v="ID1035"/>
    <s v="Ms. Mckendree"/>
    <n v="47.13"/>
    <n v="4.3099999999999996"/>
    <s v="No"/>
    <x v="0"/>
    <x v="0"/>
    <x v="0"/>
    <x v="1"/>
    <x v="0"/>
    <x v="2"/>
    <d v="1994-09-06T00:00:00"/>
    <n v="10886.66"/>
    <x v="2"/>
    <x v="0"/>
    <x v="1"/>
    <n v="28"/>
    <x v="3"/>
    <x v="1"/>
  </r>
  <r>
    <s v="ID1036"/>
    <s v="Ms. Tara"/>
    <n v="36.67"/>
    <n v="10.83"/>
    <s v="No"/>
    <x v="0"/>
    <x v="0"/>
    <x v="0"/>
    <x v="1"/>
    <x v="0"/>
    <x v="0"/>
    <d v="1971-12-20T00:00:00"/>
    <n v="10848.13"/>
    <x v="2"/>
    <x v="0"/>
    <x v="1"/>
    <n v="51"/>
    <x v="0"/>
    <x v="0"/>
  </r>
  <r>
    <s v="ID1037"/>
    <s v="Mr. Daniel"/>
    <n v="33.630000000000003"/>
    <n v="11.31"/>
    <s v="No"/>
    <x v="0"/>
    <x v="0"/>
    <x v="0"/>
    <x v="1"/>
    <x v="0"/>
    <x v="0"/>
    <d v="1968-07-28T00:00:00"/>
    <n v="10825.25"/>
    <x v="2"/>
    <x v="0"/>
    <x v="1"/>
    <n v="54"/>
    <x v="0"/>
    <x v="0"/>
  </r>
  <r>
    <s v="ID1038"/>
    <s v="Mr. Joshua"/>
    <n v="32.67"/>
    <n v="11.81"/>
    <s v="Yes"/>
    <x v="0"/>
    <x v="0"/>
    <x v="0"/>
    <x v="1"/>
    <x v="0"/>
    <x v="0"/>
    <d v="1967-10-02T00:00:00"/>
    <n v="10807.49"/>
    <x v="2"/>
    <x v="2"/>
    <x v="0"/>
    <n v="55"/>
    <x v="0"/>
    <x v="0"/>
  </r>
  <r>
    <s v="ID1039"/>
    <s v="Ms. Erin"/>
    <n v="33.299999999999997"/>
    <n v="8.26"/>
    <s v="Yes"/>
    <x v="0"/>
    <x v="0"/>
    <x v="1"/>
    <x v="1"/>
    <x v="0"/>
    <x v="0"/>
    <d v="1970-12-18T00:00:00"/>
    <n v="10806.84"/>
    <x v="2"/>
    <x v="2"/>
    <x v="3"/>
    <n v="52"/>
    <x v="0"/>
    <x v="0"/>
  </r>
  <r>
    <s v="ID1040"/>
    <s v="Ms. Shure"/>
    <n v="30.78"/>
    <n v="10.74"/>
    <s v="Yes"/>
    <x v="0"/>
    <x v="0"/>
    <x v="1"/>
    <x v="1"/>
    <x v="0"/>
    <x v="0"/>
    <d v="1970-10-28T00:00:00"/>
    <n v="10797.34"/>
    <x v="2"/>
    <x v="2"/>
    <x v="8"/>
    <n v="52"/>
    <x v="0"/>
    <x v="0"/>
  </r>
  <r>
    <s v="ID1041"/>
    <s v="Mr. Richard"/>
    <n v="28.975000000000001"/>
    <n v="7.69"/>
    <s v="Yes"/>
    <x v="0"/>
    <x v="0"/>
    <x v="0"/>
    <x v="1"/>
    <x v="1"/>
    <x v="0"/>
    <d v="1967-10-23T00:00:00"/>
    <n v="10796.35"/>
    <x v="2"/>
    <x v="1"/>
    <x v="9"/>
    <n v="55"/>
    <x v="0"/>
    <x v="0"/>
  </r>
  <r>
    <s v="ID1042"/>
    <s v="Ms. Brenda"/>
    <n v="33.4"/>
    <n v="4.84"/>
    <s v="No"/>
    <x v="0"/>
    <x v="0"/>
    <x v="0"/>
    <x v="1"/>
    <x v="0"/>
    <x v="2"/>
    <d v="1999-12-24T00:00:00"/>
    <n v="10795.94"/>
    <x v="2"/>
    <x v="1"/>
    <x v="3"/>
    <n v="23"/>
    <x v="3"/>
    <x v="1"/>
  </r>
  <r>
    <s v="ID1043"/>
    <s v="Mr. Joseph"/>
    <n v="21.5"/>
    <n v="9.77"/>
    <s v="Yes"/>
    <x v="0"/>
    <x v="0"/>
    <x v="0"/>
    <x v="1"/>
    <x v="2"/>
    <x v="0"/>
    <d v="1967-11-11T00:00:00"/>
    <n v="10791.96"/>
    <x v="2"/>
    <x v="2"/>
    <x v="3"/>
    <n v="55"/>
    <x v="0"/>
    <x v="0"/>
  </r>
  <r>
    <s v="ID1044"/>
    <s v="Mr. Stephen"/>
    <n v="38.14"/>
    <n v="5.84"/>
    <s v="No"/>
    <x v="0"/>
    <x v="0"/>
    <x v="0"/>
    <x v="1"/>
    <x v="0"/>
    <x v="1"/>
    <d v="1989-11-25T00:00:00"/>
    <n v="10769.75"/>
    <x v="2"/>
    <x v="2"/>
    <x v="12"/>
    <n v="33"/>
    <x v="2"/>
    <x v="0"/>
  </r>
  <r>
    <s v="ID1045"/>
    <s v="Mrs. Kathya"/>
    <n v="35.42"/>
    <n v="8.6999999999999993"/>
    <s v="Yes"/>
    <x v="0"/>
    <x v="0"/>
    <x v="3"/>
    <x v="1"/>
    <x v="0"/>
    <x v="0"/>
    <d v="1986-08-29T00:00:00"/>
    <n v="10749.02"/>
    <x v="2"/>
    <x v="1"/>
    <x v="11"/>
    <n v="36"/>
    <x v="2"/>
    <x v="0"/>
  </r>
  <r>
    <s v="ID1046"/>
    <s v="Mr. Wesley"/>
    <n v="35.625"/>
    <n v="10.79"/>
    <s v="No"/>
    <x v="0"/>
    <x v="0"/>
    <x v="0"/>
    <x v="1"/>
    <x v="0"/>
    <x v="0"/>
    <d v="1974-12-09T00:00:00"/>
    <n v="10736.87"/>
    <x v="2"/>
    <x v="1"/>
    <x v="4"/>
    <n v="48"/>
    <x v="1"/>
    <x v="0"/>
  </r>
  <r>
    <s v="ID1047"/>
    <s v="Mr. Tim"/>
    <n v="45.51"/>
    <n v="4.32"/>
    <s v="No"/>
    <x v="0"/>
    <x v="0"/>
    <x v="3"/>
    <x v="1"/>
    <x v="0"/>
    <x v="2"/>
    <d v="1992-06-25T00:00:00"/>
    <n v="10719.57"/>
    <x v="2"/>
    <x v="1"/>
    <x v="1"/>
    <n v="30"/>
    <x v="3"/>
    <x v="1"/>
  </r>
  <r>
    <s v="ID1048"/>
    <s v="Ms. Jamie"/>
    <n v="37.1"/>
    <n v="7.19"/>
    <s v="Yes"/>
    <x v="0"/>
    <x v="0"/>
    <x v="0"/>
    <x v="1"/>
    <x v="0"/>
    <x v="0"/>
    <d v="1967-10-05T00:00:00"/>
    <n v="10713.64"/>
    <x v="2"/>
    <x v="0"/>
    <x v="3"/>
    <n v="55"/>
    <x v="0"/>
    <x v="0"/>
  </r>
  <r>
    <s v="ID1049"/>
    <s v="Ms. Alexandra"/>
    <n v="30.5"/>
    <n v="11.94"/>
    <s v="Yes"/>
    <x v="0"/>
    <x v="0"/>
    <x v="0"/>
    <x v="1"/>
    <x v="0"/>
    <x v="0"/>
    <d v="1967-07-30T00:00:00"/>
    <n v="10704.47"/>
    <x v="2"/>
    <x v="2"/>
    <x v="3"/>
    <n v="55"/>
    <x v="0"/>
    <x v="0"/>
  </r>
  <r>
    <s v="ID1050"/>
    <s v="Ms. Tiffany"/>
    <n v="28.16"/>
    <n v="5.56"/>
    <s v="No"/>
    <x v="0"/>
    <x v="0"/>
    <x v="1"/>
    <x v="1"/>
    <x v="1"/>
    <x v="2"/>
    <d v="1972-10-24T00:00:00"/>
    <n v="10702.64"/>
    <x v="2"/>
    <x v="0"/>
    <x v="0"/>
    <n v="50"/>
    <x v="1"/>
    <x v="1"/>
  </r>
  <r>
    <s v="ID1051"/>
    <s v="Mrs. Rebecca"/>
    <n v="29.1"/>
    <n v="5.64"/>
    <s v="Yes"/>
    <x v="0"/>
    <x v="0"/>
    <x v="0"/>
    <x v="1"/>
    <x v="1"/>
    <x v="2"/>
    <d v="1976-09-30T00:00:00"/>
    <n v="10698.38"/>
    <x v="2"/>
    <x v="1"/>
    <x v="14"/>
    <n v="46"/>
    <x v="1"/>
    <x v="1"/>
  </r>
  <r>
    <s v="ID1052"/>
    <s v="Mr. Austin"/>
    <n v="30.22"/>
    <n v="4.6500000000000004"/>
    <s v="No"/>
    <x v="0"/>
    <x v="0"/>
    <x v="0"/>
    <x v="1"/>
    <x v="0"/>
    <x v="2"/>
    <d v="1977-08-02T00:00:00"/>
    <n v="10690.11"/>
    <x v="2"/>
    <x v="2"/>
    <x v="13"/>
    <n v="45"/>
    <x v="1"/>
    <x v="1"/>
  </r>
  <r>
    <s v="ID1053"/>
    <s v="Ms. Jamie"/>
    <n v="24.29"/>
    <n v="9.0500000000000007"/>
    <s v="No"/>
    <x v="0"/>
    <x v="0"/>
    <x v="0"/>
    <x v="1"/>
    <x v="2"/>
    <x v="0"/>
    <d v="1962-09-07T00:00:00"/>
    <n v="10676.83"/>
    <x v="2"/>
    <x v="0"/>
    <x v="0"/>
    <n v="60"/>
    <x v="0"/>
    <x v="0"/>
  </r>
  <r>
    <s v="ID1054"/>
    <s v="Mr. Matthew"/>
    <n v="29.39"/>
    <n v="4.5199999999999996"/>
    <s v="Yes"/>
    <x v="0"/>
    <x v="0"/>
    <x v="0"/>
    <x v="1"/>
    <x v="1"/>
    <x v="2"/>
    <d v="1976-11-22T00:00:00"/>
    <n v="10665.44"/>
    <x v="2"/>
    <x v="2"/>
    <x v="13"/>
    <n v="46"/>
    <x v="1"/>
    <x v="1"/>
  </r>
  <r>
    <s v="ID1055"/>
    <s v="Mrs. Emily"/>
    <n v="25.66"/>
    <n v="4.62"/>
    <s v="Yes"/>
    <x v="0"/>
    <x v="0"/>
    <x v="3"/>
    <x v="1"/>
    <x v="1"/>
    <x v="2"/>
    <d v="1964-08-08T00:00:00"/>
    <n v="10627.81"/>
    <x v="2"/>
    <x v="0"/>
    <x v="0"/>
    <n v="58"/>
    <x v="0"/>
    <x v="1"/>
  </r>
  <r>
    <s v="ID1056"/>
    <s v="Ms. Gillian"/>
    <n v="39.11"/>
    <n v="5.87"/>
    <s v="No"/>
    <x v="0"/>
    <x v="0"/>
    <x v="0"/>
    <x v="1"/>
    <x v="0"/>
    <x v="1"/>
    <d v="1990-07-06T00:00:00"/>
    <n v="10620.26"/>
    <x v="2"/>
    <x v="0"/>
    <x v="1"/>
    <n v="32"/>
    <x v="2"/>
    <x v="0"/>
  </r>
  <r>
    <s v="ID1057"/>
    <s v="Mrs. Brenn"/>
    <n v="43.78"/>
    <n v="5.71"/>
    <s v="No"/>
    <x v="0"/>
    <x v="0"/>
    <x v="3"/>
    <x v="1"/>
    <x v="0"/>
    <x v="1"/>
    <d v="1992-07-23T00:00:00"/>
    <n v="10617.04"/>
    <x v="2"/>
    <x v="0"/>
    <x v="11"/>
    <n v="30"/>
    <x v="3"/>
    <x v="0"/>
  </r>
  <r>
    <s v="ID1058"/>
    <s v="Ms. Lisa"/>
    <n v="24.35"/>
    <n v="9.08"/>
    <s v="No"/>
    <x v="0"/>
    <x v="0"/>
    <x v="0"/>
    <x v="1"/>
    <x v="2"/>
    <x v="0"/>
    <d v="1965-06-27T00:00:00"/>
    <n v="10608.67"/>
    <x v="2"/>
    <x v="0"/>
    <x v="1"/>
    <n v="57"/>
    <x v="0"/>
    <x v="0"/>
  </r>
  <r>
    <s v="ID1059"/>
    <s v="Mr. Matt"/>
    <n v="40.299999999999997"/>
    <n v="5.3"/>
    <s v="Yes"/>
    <x v="0"/>
    <x v="0"/>
    <x v="1"/>
    <x v="1"/>
    <x v="0"/>
    <x v="2"/>
    <d v="1966-07-02T00:00:00"/>
    <n v="10602.39"/>
    <x v="2"/>
    <x v="0"/>
    <x v="3"/>
    <n v="56"/>
    <x v="0"/>
    <x v="1"/>
  </r>
  <r>
    <s v="ID1060"/>
    <s v="Mr. Thomas"/>
    <n v="32.774999999999999"/>
    <n v="11.76"/>
    <s v="Yes"/>
    <x v="0"/>
    <x v="0"/>
    <x v="0"/>
    <x v="1"/>
    <x v="0"/>
    <x v="0"/>
    <d v="1967-06-23T00:00:00"/>
    <n v="10601.63"/>
    <x v="2"/>
    <x v="2"/>
    <x v="1"/>
    <n v="55"/>
    <x v="0"/>
    <x v="0"/>
  </r>
  <r>
    <s v="ID1061"/>
    <s v="Mr. Kevin"/>
    <n v="39.6"/>
    <n v="5.1100000000000003"/>
    <s v="Yes"/>
    <x v="0"/>
    <x v="0"/>
    <x v="1"/>
    <x v="1"/>
    <x v="0"/>
    <x v="2"/>
    <d v="1966-07-20T00:00:00"/>
    <n v="10601.41"/>
    <x v="2"/>
    <x v="2"/>
    <x v="3"/>
    <n v="56"/>
    <x v="0"/>
    <x v="1"/>
  </r>
  <r>
    <s v="ID1062"/>
    <s v="Mr. William"/>
    <n v="30.97"/>
    <n v="5.54"/>
    <s v="No"/>
    <x v="0"/>
    <x v="0"/>
    <x v="1"/>
    <x v="1"/>
    <x v="0"/>
    <x v="2"/>
    <d v="1972-12-14T00:00:00"/>
    <n v="10600.55"/>
    <x v="2"/>
    <x v="1"/>
    <x v="1"/>
    <n v="50"/>
    <x v="1"/>
    <x v="1"/>
  </r>
  <r>
    <s v="ID1063"/>
    <s v="Mr. Gal"/>
    <n v="27.645"/>
    <n v="8.8699999999999992"/>
    <s v="Yes"/>
    <x v="0"/>
    <x v="0"/>
    <x v="0"/>
    <x v="1"/>
    <x v="1"/>
    <x v="0"/>
    <d v="1967-11-29T00:00:00"/>
    <n v="10594.5"/>
    <x v="2"/>
    <x v="1"/>
    <x v="1"/>
    <n v="55"/>
    <x v="0"/>
    <x v="0"/>
  </r>
  <r>
    <s v="ID1064"/>
    <s v="Mr. Anton"/>
    <n v="34.43"/>
    <n v="5.96"/>
    <s v="Yes"/>
    <x v="0"/>
    <x v="0"/>
    <x v="1"/>
    <x v="1"/>
    <x v="0"/>
    <x v="1"/>
    <d v="1966-11-03T00:00:00"/>
    <n v="10594.23"/>
    <x v="2"/>
    <x v="0"/>
    <x v="0"/>
    <n v="56"/>
    <x v="0"/>
    <x v="0"/>
  </r>
  <r>
    <s v="ID1065"/>
    <s v="Ms. Yazmin"/>
    <n v="39.6"/>
    <n v="4.4400000000000004"/>
    <s v="Yes"/>
    <x v="0"/>
    <x v="1"/>
    <x v="3"/>
    <x v="1"/>
    <x v="0"/>
    <x v="2"/>
    <d v="1969-12-25T00:00:00"/>
    <n v="10579.71"/>
    <x v="2"/>
    <x v="0"/>
    <x v="0"/>
    <n v="53"/>
    <x v="0"/>
    <x v="1"/>
  </r>
  <r>
    <s v="ID1066"/>
    <s v="Mr. Florian"/>
    <n v="22.1"/>
    <n v="4.6500000000000004"/>
    <s v="Yes"/>
    <x v="0"/>
    <x v="0"/>
    <x v="1"/>
    <x v="1"/>
    <x v="2"/>
    <x v="2"/>
    <d v="1966-12-11T00:00:00"/>
    <n v="10577.09"/>
    <x v="2"/>
    <x v="0"/>
    <x v="3"/>
    <n v="56"/>
    <x v="0"/>
    <x v="1"/>
  </r>
  <r>
    <s v="ID1067"/>
    <s v="Ms. Karen"/>
    <n v="33.25"/>
    <n v="5.64"/>
    <s v="Yes"/>
    <x v="0"/>
    <x v="1"/>
    <x v="3"/>
    <x v="1"/>
    <x v="0"/>
    <x v="2"/>
    <d v="1969-07-17T00:00:00"/>
    <n v="10564.88"/>
    <x v="2"/>
    <x v="1"/>
    <x v="2"/>
    <n v="53"/>
    <x v="0"/>
    <x v="1"/>
  </r>
  <r>
    <s v="ID1068"/>
    <s v="Mr. Scott"/>
    <n v="33.33"/>
    <n v="10.19"/>
    <s v="No"/>
    <x v="0"/>
    <x v="0"/>
    <x v="0"/>
    <x v="1"/>
    <x v="0"/>
    <x v="0"/>
    <d v="1971-06-29T00:00:00"/>
    <n v="10560.49"/>
    <x v="2"/>
    <x v="2"/>
    <x v="0"/>
    <n v="51"/>
    <x v="0"/>
    <x v="0"/>
  </r>
  <r>
    <s v="ID1069"/>
    <s v="Ms. Claire"/>
    <n v="30.5"/>
    <n v="10.79"/>
    <s v="No"/>
    <x v="0"/>
    <x v="0"/>
    <x v="0"/>
    <x v="1"/>
    <x v="0"/>
    <x v="0"/>
    <d v="1971-09-26T00:00:00"/>
    <n v="10546.48"/>
    <x v="2"/>
    <x v="0"/>
    <x v="3"/>
    <n v="51"/>
    <x v="0"/>
    <x v="0"/>
  </r>
  <r>
    <s v="ID1070"/>
    <s v="Ms. Lynn"/>
    <n v="30.3"/>
    <n v="4.24"/>
    <s v="No"/>
    <x v="0"/>
    <x v="0"/>
    <x v="0"/>
    <x v="1"/>
    <x v="0"/>
    <x v="2"/>
    <d v="1977-10-25T00:00:00"/>
    <n v="10495.6"/>
    <x v="2"/>
    <x v="1"/>
    <x v="1"/>
    <n v="45"/>
    <x v="1"/>
    <x v="1"/>
  </r>
  <r>
    <s v="ID1071"/>
    <s v="Ms. Sharon"/>
    <n v="26.22"/>
    <n v="5.83"/>
    <s v="No"/>
    <x v="0"/>
    <x v="0"/>
    <x v="1"/>
    <x v="1"/>
    <x v="1"/>
    <x v="1"/>
    <d v="1972-10-19T00:00:00"/>
    <n v="10493.95"/>
    <x v="2"/>
    <x v="1"/>
    <x v="1"/>
    <n v="50"/>
    <x v="1"/>
    <x v="0"/>
  </r>
  <r>
    <s v="ID1072"/>
    <s v="Mrs. Candice"/>
    <n v="29.99"/>
    <n v="11.85"/>
    <s v="No"/>
    <x v="0"/>
    <x v="0"/>
    <x v="0"/>
    <x v="1"/>
    <x v="1"/>
    <x v="0"/>
    <d v="1978-08-21T00:00:00"/>
    <n v="10486.55"/>
    <x v="2"/>
    <x v="0"/>
    <x v="14"/>
    <n v="44"/>
    <x v="1"/>
    <x v="0"/>
  </r>
  <r>
    <s v="ID1073"/>
    <s v="Ms. Jennifer"/>
    <n v="36.380000000000003"/>
    <n v="5.98"/>
    <s v="No"/>
    <x v="0"/>
    <x v="0"/>
    <x v="3"/>
    <x v="1"/>
    <x v="0"/>
    <x v="1"/>
    <d v="1987-06-28T00:00:00"/>
    <n v="10464.83"/>
    <x v="2"/>
    <x v="1"/>
    <x v="1"/>
    <n v="35"/>
    <x v="2"/>
    <x v="0"/>
  </r>
  <r>
    <s v="ID1074"/>
    <s v="Mr. Eric"/>
    <n v="31.16"/>
    <n v="4.26"/>
    <s v="Yes"/>
    <x v="0"/>
    <x v="1"/>
    <x v="3"/>
    <x v="1"/>
    <x v="0"/>
    <x v="2"/>
    <d v="1969-09-22T00:00:00"/>
    <n v="10461.98"/>
    <x v="2"/>
    <x v="1"/>
    <x v="1"/>
    <n v="53"/>
    <x v="0"/>
    <x v="1"/>
  </r>
  <r>
    <s v="ID1075"/>
    <s v="Mr. Bryan"/>
    <n v="25.55"/>
    <n v="4.96"/>
    <s v="Yes"/>
    <x v="0"/>
    <x v="0"/>
    <x v="3"/>
    <x v="1"/>
    <x v="1"/>
    <x v="2"/>
    <d v="1964-07-27T00:00:00"/>
    <n v="10459.19"/>
    <x v="2"/>
    <x v="1"/>
    <x v="0"/>
    <n v="58"/>
    <x v="0"/>
    <x v="1"/>
  </r>
  <r>
    <s v="ID1076"/>
    <s v="Mr. Devon"/>
    <n v="28.77"/>
    <n v="4"/>
    <s v="Yes"/>
    <x v="0"/>
    <x v="0"/>
    <x v="0"/>
    <x v="1"/>
    <x v="1"/>
    <x v="2"/>
    <d v="1976-08-03T00:00:00"/>
    <n v="10455.14"/>
    <x v="2"/>
    <x v="2"/>
    <x v="13"/>
    <n v="46"/>
    <x v="1"/>
    <x v="1"/>
  </r>
  <r>
    <s v="ID1077"/>
    <s v="Ms. Elena"/>
    <n v="23.14"/>
    <n v="4.1500000000000004"/>
    <s v="Yes"/>
    <x v="0"/>
    <x v="0"/>
    <x v="3"/>
    <x v="1"/>
    <x v="2"/>
    <x v="2"/>
    <d v="1964-10-14T00:00:00"/>
    <n v="10455.1"/>
    <x v="2"/>
    <x v="1"/>
    <x v="1"/>
    <n v="58"/>
    <x v="0"/>
    <x v="1"/>
  </r>
  <r>
    <s v="ID1078"/>
    <s v="Mr. Chris"/>
    <n v="39.6"/>
    <n v="11.36"/>
    <s v="No"/>
    <x v="0"/>
    <x v="0"/>
    <x v="0"/>
    <x v="1"/>
    <x v="0"/>
    <x v="0"/>
    <d v="1968-11-08T00:00:00"/>
    <n v="10450.549999999999"/>
    <x v="2"/>
    <x v="1"/>
    <x v="3"/>
    <n v="54"/>
    <x v="0"/>
    <x v="0"/>
  </r>
  <r>
    <s v="ID1079"/>
    <s v="Mr. Bert"/>
    <n v="29.2"/>
    <n v="7.53"/>
    <s v="No"/>
    <x v="0"/>
    <x v="0"/>
    <x v="0"/>
    <x v="1"/>
    <x v="1"/>
    <x v="0"/>
    <d v="1968-08-29T00:00:00"/>
    <n v="10436.1"/>
    <x v="2"/>
    <x v="0"/>
    <x v="3"/>
    <n v="54"/>
    <x v="0"/>
    <x v="0"/>
  </r>
  <r>
    <s v="ID1080"/>
    <s v="Mr. John"/>
    <n v="32.774999999999999"/>
    <n v="7.95"/>
    <s v="No"/>
    <x v="0"/>
    <x v="0"/>
    <x v="0"/>
    <x v="1"/>
    <x v="0"/>
    <x v="0"/>
    <d v="1968-08-23T00:00:00"/>
    <n v="10435.07"/>
    <x v="2"/>
    <x v="1"/>
    <x v="4"/>
    <n v="54"/>
    <x v="0"/>
    <x v="0"/>
  </r>
  <r>
    <s v="ID1081"/>
    <s v="Mr. Daniel"/>
    <n v="24.035"/>
    <n v="8.5"/>
    <s v="No"/>
    <x v="0"/>
    <x v="0"/>
    <x v="0"/>
    <x v="1"/>
    <x v="2"/>
    <x v="0"/>
    <d v="1968-12-27T00:00:00"/>
    <n v="10422.92"/>
    <x v="2"/>
    <x v="1"/>
    <x v="6"/>
    <n v="54"/>
    <x v="0"/>
    <x v="0"/>
  </r>
  <r>
    <s v="ID1082"/>
    <s v="Mrs. Lisa"/>
    <n v="30.55"/>
    <n v="5.89"/>
    <s v="No"/>
    <x v="0"/>
    <x v="1"/>
    <x v="3"/>
    <x v="1"/>
    <x v="0"/>
    <x v="1"/>
    <d v="1979-11-25T00:00:00"/>
    <n v="10419.65"/>
    <x v="2"/>
    <x v="2"/>
    <x v="14"/>
    <n v="43"/>
    <x v="1"/>
    <x v="0"/>
  </r>
  <r>
    <s v="ID1083"/>
    <s v="Mrs. Kristine"/>
    <n v="28.81"/>
    <n v="8.76"/>
    <s v="No"/>
    <x v="0"/>
    <x v="0"/>
    <x v="1"/>
    <x v="1"/>
    <x v="1"/>
    <x v="0"/>
    <d v="1973-10-11T00:00:00"/>
    <n v="10419.59"/>
    <x v="2"/>
    <x v="2"/>
    <x v="14"/>
    <n v="49"/>
    <x v="1"/>
    <x v="0"/>
  </r>
  <r>
    <s v="ID1084"/>
    <s v="Mr. Paul"/>
    <n v="31.66"/>
    <n v="4.1100000000000003"/>
    <s v="No"/>
    <x v="0"/>
    <x v="0"/>
    <x v="0"/>
    <x v="1"/>
    <x v="0"/>
    <x v="2"/>
    <d v="1980-10-24T00:00:00"/>
    <n v="10407.98"/>
    <x v="2"/>
    <x v="1"/>
    <x v="13"/>
    <n v="42"/>
    <x v="1"/>
    <x v="1"/>
  </r>
  <r>
    <s v="ID1085"/>
    <s v="Mr. Bryan"/>
    <n v="28.215"/>
    <n v="7.56"/>
    <s v="Yes"/>
    <x v="0"/>
    <x v="0"/>
    <x v="3"/>
    <x v="1"/>
    <x v="1"/>
    <x v="0"/>
    <d v="1975-06-05T00:00:00"/>
    <n v="10407.09"/>
    <x v="2"/>
    <x v="1"/>
    <x v="5"/>
    <n v="48"/>
    <x v="1"/>
    <x v="0"/>
  </r>
  <r>
    <s v="ID1086"/>
    <s v="Mr. Chris"/>
    <n v="26.12"/>
    <n v="4.17"/>
    <s v="Yes"/>
    <x v="0"/>
    <x v="1"/>
    <x v="3"/>
    <x v="1"/>
    <x v="1"/>
    <x v="2"/>
    <d v="1969-07-07T00:00:00"/>
    <n v="10403.27"/>
    <x v="2"/>
    <x v="2"/>
    <x v="15"/>
    <n v="53"/>
    <x v="0"/>
    <x v="1"/>
  </r>
  <r>
    <s v="ID1087"/>
    <s v="Ms. Milah"/>
    <n v="36.630000000000003"/>
    <n v="11.42"/>
    <s v="No"/>
    <x v="0"/>
    <x v="0"/>
    <x v="1"/>
    <x v="1"/>
    <x v="0"/>
    <x v="0"/>
    <d v="1973-09-19T00:00:00"/>
    <n v="10381.48"/>
    <x v="2"/>
    <x v="0"/>
    <x v="0"/>
    <n v="49"/>
    <x v="1"/>
    <x v="0"/>
  </r>
  <r>
    <s v="ID1088"/>
    <s v="Ms. Annette"/>
    <n v="33.344999999999999"/>
    <n v="7.33"/>
    <s v="No"/>
    <x v="0"/>
    <x v="0"/>
    <x v="1"/>
    <x v="1"/>
    <x v="0"/>
    <x v="0"/>
    <d v="1973-09-29T00:00:00"/>
    <n v="10370.91"/>
    <x v="2"/>
    <x v="0"/>
    <x v="2"/>
    <n v="49"/>
    <x v="1"/>
    <x v="0"/>
  </r>
  <r>
    <s v="ID1089"/>
    <s v="Mrs. Yoko"/>
    <n v="27.11"/>
    <n v="6.7"/>
    <s v="No"/>
    <x v="0"/>
    <x v="0"/>
    <x v="0"/>
    <x v="1"/>
    <x v="1"/>
    <x v="0"/>
    <d v="1971-09-06T00:00:00"/>
    <n v="10356.67"/>
    <x v="2"/>
    <x v="1"/>
    <x v="14"/>
    <n v="51"/>
    <x v="0"/>
    <x v="0"/>
  </r>
  <r>
    <s v="ID1090"/>
    <s v="Ms. Laura"/>
    <n v="26.6"/>
    <n v="5.27"/>
    <s v="Yes"/>
    <x v="0"/>
    <x v="1"/>
    <x v="3"/>
    <x v="1"/>
    <x v="1"/>
    <x v="2"/>
    <d v="1969-06-17T00:00:00"/>
    <n v="10355.64"/>
    <x v="2"/>
    <x v="1"/>
    <x v="1"/>
    <n v="53"/>
    <x v="0"/>
    <x v="1"/>
  </r>
  <r>
    <s v="ID1091"/>
    <s v="Ms. Tess"/>
    <n v="30.41"/>
    <n v="7.72"/>
    <s v="No"/>
    <x v="0"/>
    <x v="0"/>
    <x v="0"/>
    <x v="1"/>
    <x v="0"/>
    <x v="0"/>
    <d v="1974-09-29T00:00:00"/>
    <n v="10352.48"/>
    <x v="2"/>
    <x v="1"/>
    <x v="1"/>
    <n v="48"/>
    <x v="1"/>
    <x v="0"/>
  </r>
  <r>
    <s v="ID1092"/>
    <s v="Mr. William"/>
    <n v="28.98"/>
    <n v="8.68"/>
    <s v="No"/>
    <x v="0"/>
    <x v="0"/>
    <x v="1"/>
    <x v="1"/>
    <x v="1"/>
    <x v="0"/>
    <d v="1973-08-08T00:00:00"/>
    <n v="10345.93"/>
    <x v="2"/>
    <x v="2"/>
    <x v="13"/>
    <n v="49"/>
    <x v="1"/>
    <x v="0"/>
  </r>
  <r>
    <s v="ID1093"/>
    <s v="Ms. Paige"/>
    <n v="31.24"/>
    <n v="9.8000000000000007"/>
    <s v="No"/>
    <x v="0"/>
    <x v="0"/>
    <x v="0"/>
    <x v="1"/>
    <x v="0"/>
    <x v="0"/>
    <d v="1968-07-19T00:00:00"/>
    <n v="10338.93"/>
    <x v="2"/>
    <x v="1"/>
    <x v="0"/>
    <n v="54"/>
    <x v="0"/>
    <x v="0"/>
  </r>
  <r>
    <s v="ID1094"/>
    <s v="Mr. Matthew"/>
    <n v="31.54"/>
    <n v="4.4400000000000004"/>
    <s v="No"/>
    <x v="0"/>
    <x v="0"/>
    <x v="0"/>
    <x v="1"/>
    <x v="0"/>
    <x v="2"/>
    <d v="1982-07-21T00:00:00"/>
    <n v="10329.06"/>
    <x v="2"/>
    <x v="1"/>
    <x v="13"/>
    <n v="40"/>
    <x v="2"/>
    <x v="1"/>
  </r>
  <r>
    <s v="ID1095"/>
    <s v="Mr. Matthew"/>
    <n v="38.6"/>
    <n v="7.19"/>
    <s v="Yes"/>
    <x v="0"/>
    <x v="0"/>
    <x v="1"/>
    <x v="1"/>
    <x v="0"/>
    <x v="0"/>
    <d v="1970-12-01T00:00:00"/>
    <n v="10325.209999999999"/>
    <x v="2"/>
    <x v="0"/>
    <x v="3"/>
    <n v="52"/>
    <x v="0"/>
    <x v="0"/>
  </r>
  <r>
    <s v="ID1096"/>
    <s v="Mrs. Maria"/>
    <n v="37.950000000000003"/>
    <n v="6.06"/>
    <s v="No"/>
    <x v="0"/>
    <x v="0"/>
    <x v="0"/>
    <x v="1"/>
    <x v="0"/>
    <x v="1"/>
    <d v="1991-08-21T00:00:00"/>
    <n v="10322.9"/>
    <x v="2"/>
    <x v="1"/>
    <x v="11"/>
    <n v="31"/>
    <x v="2"/>
    <x v="0"/>
  </r>
  <r>
    <s v="ID1097"/>
    <s v="Ms. Stephanie"/>
    <n v="38.97"/>
    <n v="5.12"/>
    <s v="No"/>
    <x v="0"/>
    <x v="0"/>
    <x v="0"/>
    <x v="1"/>
    <x v="0"/>
    <x v="2"/>
    <d v="1991-11-17T00:00:00"/>
    <n v="10315.91"/>
    <x v="2"/>
    <x v="2"/>
    <x v="1"/>
    <n v="31"/>
    <x v="2"/>
    <x v="1"/>
  </r>
  <r>
    <s v="ID1098"/>
    <s v="Ms. Tiffany"/>
    <n v="21.2"/>
    <n v="10.72"/>
    <s v="No"/>
    <x v="0"/>
    <x v="0"/>
    <x v="0"/>
    <x v="1"/>
    <x v="2"/>
    <x v="0"/>
    <d v="1962-07-12T00:00:00"/>
    <n v="10310.780000000001"/>
    <x v="2"/>
    <x v="0"/>
    <x v="1"/>
    <n v="60"/>
    <x v="0"/>
    <x v="0"/>
  </r>
  <r>
    <s v="ID1099"/>
    <s v="Ms. Sara"/>
    <n v="23.96"/>
    <n v="9.58"/>
    <s v="Yes"/>
    <x v="0"/>
    <x v="1"/>
    <x v="3"/>
    <x v="1"/>
    <x v="2"/>
    <x v="0"/>
    <d v="1963-09-24T00:00:00"/>
    <n v="10308.040000000001"/>
    <x v="2"/>
    <x v="1"/>
    <x v="0"/>
    <n v="59"/>
    <x v="0"/>
    <x v="0"/>
  </r>
  <r>
    <s v="ID1100"/>
    <s v="Mr. Scott"/>
    <n v="35.93"/>
    <n v="6.4"/>
    <s v="Yes"/>
    <x v="0"/>
    <x v="0"/>
    <x v="3"/>
    <x v="1"/>
    <x v="0"/>
    <x v="1"/>
    <d v="1988-09-14T00:00:00"/>
    <n v="10276.99"/>
    <x v="2"/>
    <x v="1"/>
    <x v="13"/>
    <n v="34"/>
    <x v="2"/>
    <x v="0"/>
  </r>
  <r>
    <s v="ID1101"/>
    <s v="Mrs. Lauren"/>
    <n v="26.11"/>
    <n v="6.8"/>
    <s v="Yes"/>
    <x v="0"/>
    <x v="0"/>
    <x v="1"/>
    <x v="1"/>
    <x v="1"/>
    <x v="0"/>
    <d v="1970-06-21T00:00:00"/>
    <n v="10274.33"/>
    <x v="2"/>
    <x v="1"/>
    <x v="2"/>
    <n v="52"/>
    <x v="0"/>
    <x v="0"/>
  </r>
  <r>
    <s v="ID1102"/>
    <s v="Mr. Scott"/>
    <n v="32.299999999999997"/>
    <n v="9.48"/>
    <s v="No"/>
    <x v="0"/>
    <x v="0"/>
    <x v="1"/>
    <x v="1"/>
    <x v="0"/>
    <x v="0"/>
    <d v="1973-11-27T00:00:00"/>
    <n v="10269.459999999999"/>
    <x v="2"/>
    <x v="0"/>
    <x v="1"/>
    <n v="49"/>
    <x v="1"/>
    <x v="0"/>
  </r>
  <r>
    <s v="ID1103"/>
    <s v="Mr. Brian"/>
    <n v="28.69"/>
    <n v="7.45"/>
    <s v="No"/>
    <x v="0"/>
    <x v="0"/>
    <x v="1"/>
    <x v="1"/>
    <x v="1"/>
    <x v="0"/>
    <d v="1973-09-05T00:00:00"/>
    <n v="10264.44"/>
    <x v="2"/>
    <x v="2"/>
    <x v="1"/>
    <n v="49"/>
    <x v="1"/>
    <x v="0"/>
  </r>
  <r>
    <s v="ID1104"/>
    <s v="Ms. Kaitlin"/>
    <n v="31.28"/>
    <n v="6.94"/>
    <s v="Yes"/>
    <x v="0"/>
    <x v="0"/>
    <x v="3"/>
    <x v="1"/>
    <x v="0"/>
    <x v="0"/>
    <d v="1975-08-15T00:00:00"/>
    <n v="10259.129999999999"/>
    <x v="2"/>
    <x v="2"/>
    <x v="3"/>
    <n v="47"/>
    <x v="1"/>
    <x v="0"/>
  </r>
  <r>
    <s v="ID1105"/>
    <s v="Mr. Mohammad"/>
    <n v="30.21"/>
    <n v="7.83"/>
    <s v="No"/>
    <x v="0"/>
    <x v="0"/>
    <x v="0"/>
    <x v="1"/>
    <x v="0"/>
    <x v="0"/>
    <d v="1968-09-23T00:00:00"/>
    <n v="10231.5"/>
    <x v="2"/>
    <x v="1"/>
    <x v="1"/>
    <n v="54"/>
    <x v="0"/>
    <x v="0"/>
  </r>
  <r>
    <s v="ID1106"/>
    <s v="Mr. Charlie"/>
    <n v="38.28"/>
    <n v="10.17"/>
    <s v="Yes"/>
    <x v="0"/>
    <x v="0"/>
    <x v="0"/>
    <x v="1"/>
    <x v="0"/>
    <x v="0"/>
    <d v="1967-06-28T00:00:00"/>
    <n v="10226.280000000001"/>
    <x v="2"/>
    <x v="0"/>
    <x v="0"/>
    <n v="55"/>
    <x v="0"/>
    <x v="0"/>
  </r>
  <r>
    <s v="ID1107"/>
    <s v="Mr. Brent"/>
    <n v="29.9"/>
    <n v="8.9600000000000009"/>
    <s v="Yes"/>
    <x v="0"/>
    <x v="0"/>
    <x v="0"/>
    <x v="1"/>
    <x v="1"/>
    <x v="0"/>
    <d v="1967-09-26T00:00:00"/>
    <n v="10214.64"/>
    <x v="2"/>
    <x v="2"/>
    <x v="3"/>
    <n v="55"/>
    <x v="0"/>
    <x v="0"/>
  </r>
  <r>
    <s v="ID1108"/>
    <s v="Ms. Kelli"/>
    <n v="23.18"/>
    <n v="6.96"/>
    <s v="Yes"/>
    <x v="0"/>
    <x v="0"/>
    <x v="1"/>
    <x v="1"/>
    <x v="2"/>
    <x v="0"/>
    <d v="1970-12-24T00:00:00"/>
    <n v="10197.77"/>
    <x v="2"/>
    <x v="1"/>
    <x v="2"/>
    <n v="52"/>
    <x v="0"/>
    <x v="0"/>
  </r>
  <r>
    <s v="ID1109"/>
    <s v="Mrs. Sheridan"/>
    <n v="33.020000000000003"/>
    <n v="5.07"/>
    <s v="Yes"/>
    <x v="0"/>
    <x v="0"/>
    <x v="0"/>
    <x v="1"/>
    <x v="0"/>
    <x v="2"/>
    <d v="1985-10-16T00:00:00"/>
    <n v="10191.82"/>
    <x v="2"/>
    <x v="2"/>
    <x v="11"/>
    <n v="37"/>
    <x v="2"/>
    <x v="1"/>
  </r>
  <r>
    <s v="ID1110"/>
    <s v="Mrs. Sarah"/>
    <n v="27.29"/>
    <n v="5.85"/>
    <s v="No"/>
    <x v="0"/>
    <x v="0"/>
    <x v="1"/>
    <x v="1"/>
    <x v="1"/>
    <x v="1"/>
    <d v="1972-07-10T00:00:00"/>
    <n v="10160.870000000001"/>
    <x v="2"/>
    <x v="0"/>
    <x v="14"/>
    <n v="50"/>
    <x v="1"/>
    <x v="0"/>
  </r>
  <r>
    <s v="ID1111"/>
    <s v="Ms. Jennifer"/>
    <n v="23.18"/>
    <n v="10.56"/>
    <s v="No"/>
    <x v="0"/>
    <x v="0"/>
    <x v="1"/>
    <x v="1"/>
    <x v="2"/>
    <x v="0"/>
    <d v="1973-10-13T00:00:00"/>
    <n v="10156.780000000001"/>
    <x v="2"/>
    <x v="2"/>
    <x v="1"/>
    <n v="49"/>
    <x v="1"/>
    <x v="0"/>
  </r>
  <r>
    <s v="ID1112"/>
    <s v="Mrs. Laura"/>
    <n v="32.659999999999997"/>
    <n v="8.92"/>
    <s v="Yes"/>
    <x v="0"/>
    <x v="0"/>
    <x v="0"/>
    <x v="1"/>
    <x v="0"/>
    <x v="0"/>
    <d v="1981-06-12T00:00:00"/>
    <n v="10146.129999999999"/>
    <x v="2"/>
    <x v="1"/>
    <x v="14"/>
    <n v="41"/>
    <x v="1"/>
    <x v="0"/>
  </r>
  <r>
    <s v="ID1113"/>
    <s v="Mr. Thomas"/>
    <n v="30.78"/>
    <n v="8.6300000000000008"/>
    <s v="No"/>
    <x v="0"/>
    <x v="0"/>
    <x v="0"/>
    <x v="1"/>
    <x v="0"/>
    <x v="0"/>
    <d v="1974-12-30T00:00:00"/>
    <n v="10141.14"/>
    <x v="2"/>
    <x v="1"/>
    <x v="4"/>
    <n v="48"/>
    <x v="1"/>
    <x v="0"/>
  </r>
  <r>
    <s v="ID1114"/>
    <s v="Ms. Gisele"/>
    <n v="47.2"/>
    <n v="6.29"/>
    <s v="Yes"/>
    <x v="0"/>
    <x v="1"/>
    <x v="3"/>
    <x v="1"/>
    <x v="0"/>
    <x v="1"/>
    <d v="1997-09-05T00:00:00"/>
    <n v="10139.84"/>
    <x v="2"/>
    <x v="2"/>
    <x v="1"/>
    <n v="25"/>
    <x v="3"/>
    <x v="0"/>
  </r>
  <r>
    <s v="ID1115"/>
    <s v="Ms. Myra"/>
    <n v="31.6"/>
    <n v="5.75"/>
    <s v="No"/>
    <x v="0"/>
    <x v="0"/>
    <x v="1"/>
    <x v="1"/>
    <x v="0"/>
    <x v="1"/>
    <d v="1972-11-16T00:00:00"/>
    <n v="10118.42"/>
    <x v="2"/>
    <x v="0"/>
    <x v="3"/>
    <n v="50"/>
    <x v="1"/>
    <x v="0"/>
  </r>
  <r>
    <s v="ID1116"/>
    <s v="Ms. Melissa"/>
    <n v="33.914999999999999"/>
    <n v="6.66"/>
    <s v="Yes"/>
    <x v="0"/>
    <x v="0"/>
    <x v="3"/>
    <x v="1"/>
    <x v="0"/>
    <x v="0"/>
    <d v="1975-07-02T00:00:00"/>
    <n v="10115.01"/>
    <x v="2"/>
    <x v="0"/>
    <x v="1"/>
    <n v="47"/>
    <x v="1"/>
    <x v="0"/>
  </r>
  <r>
    <s v="ID1117"/>
    <s v="Ms. Eleanor"/>
    <n v="23.54"/>
    <n v="5.0999999999999996"/>
    <s v="No"/>
    <x v="0"/>
    <x v="0"/>
    <x v="1"/>
    <x v="1"/>
    <x v="2"/>
    <x v="2"/>
    <d v="1972-08-08T00:00:00"/>
    <n v="10107.219999999999"/>
    <x v="2"/>
    <x v="1"/>
    <x v="0"/>
    <n v="50"/>
    <x v="1"/>
    <x v="1"/>
  </r>
  <r>
    <s v="ID1118"/>
    <s v="Ms. Elizabeth"/>
    <n v="27.074999999999999"/>
    <n v="4.41"/>
    <s v="No"/>
    <x v="0"/>
    <x v="0"/>
    <x v="1"/>
    <x v="1"/>
    <x v="1"/>
    <x v="2"/>
    <d v="1972-10-19T00:00:00"/>
    <n v="10106.129999999999"/>
    <x v="2"/>
    <x v="1"/>
    <x v="2"/>
    <n v="50"/>
    <x v="1"/>
    <x v="1"/>
  </r>
  <r>
    <s v="ID1119"/>
    <s v="Mr. Kenneth"/>
    <n v="25.8"/>
    <n v="5.52"/>
    <s v="Yes"/>
    <x v="0"/>
    <x v="0"/>
    <x v="0"/>
    <x v="1"/>
    <x v="1"/>
    <x v="2"/>
    <d v="1976-12-19T00:00:00"/>
    <n v="10096.969999999999"/>
    <x v="2"/>
    <x v="2"/>
    <x v="3"/>
    <n v="46"/>
    <x v="1"/>
    <x v="1"/>
  </r>
  <r>
    <s v="ID1120"/>
    <s v="Mr. Robert"/>
    <n v="36.1"/>
    <n v="4.62"/>
    <s v="Yes"/>
    <x v="0"/>
    <x v="1"/>
    <x v="3"/>
    <x v="1"/>
    <x v="0"/>
    <x v="2"/>
    <d v="1969-07-03T00:00:00"/>
    <n v="10085.85"/>
    <x v="2"/>
    <x v="0"/>
    <x v="3"/>
    <n v="53"/>
    <x v="0"/>
    <x v="1"/>
  </r>
  <r>
    <s v="ID1121"/>
    <s v="Mr. Thomas"/>
    <n v="30.495000000000001"/>
    <n v="5.74"/>
    <s v="Yes"/>
    <x v="0"/>
    <x v="1"/>
    <x v="3"/>
    <x v="1"/>
    <x v="0"/>
    <x v="1"/>
    <d v="1969-10-27T00:00:00"/>
    <n v="10072.06"/>
    <x v="2"/>
    <x v="1"/>
    <x v="6"/>
    <n v="53"/>
    <x v="0"/>
    <x v="0"/>
  </r>
  <r>
    <s v="ID1122"/>
    <s v="Mr. Matthew"/>
    <n v="21.4"/>
    <n v="6.3"/>
    <s v="Yes"/>
    <x v="0"/>
    <x v="1"/>
    <x v="3"/>
    <x v="1"/>
    <x v="2"/>
    <x v="1"/>
    <d v="1969-08-22T00:00:00"/>
    <n v="10065.41"/>
    <x v="2"/>
    <x v="2"/>
    <x v="3"/>
    <n v="53"/>
    <x v="0"/>
    <x v="0"/>
  </r>
  <r>
    <s v="ID1123"/>
    <s v="Ms. Mallory"/>
    <n v="32.299999999999997"/>
    <n v="10.27"/>
    <s v="No"/>
    <x v="0"/>
    <x v="0"/>
    <x v="0"/>
    <x v="1"/>
    <x v="0"/>
    <x v="0"/>
    <d v="1974-08-30T00:00:00"/>
    <n v="10043.25"/>
    <x v="2"/>
    <x v="2"/>
    <x v="2"/>
    <n v="48"/>
    <x v="1"/>
    <x v="0"/>
  </r>
  <r>
    <s v="ID1124"/>
    <s v="Mr. Christopher"/>
    <n v="29.78"/>
    <n v="5.85"/>
    <s v="No"/>
    <x v="0"/>
    <x v="1"/>
    <x v="3"/>
    <x v="1"/>
    <x v="1"/>
    <x v="1"/>
    <d v="1979-12-28T00:00:00"/>
    <n v="10027.15"/>
    <x v="2"/>
    <x v="1"/>
    <x v="13"/>
    <n v="43"/>
    <x v="1"/>
    <x v="0"/>
  </r>
  <r>
    <s v="ID1125"/>
    <s v="Mrs. Jamie"/>
    <n v="34.76"/>
    <n v="5.92"/>
    <s v="Yes"/>
    <x v="0"/>
    <x v="0"/>
    <x v="3"/>
    <x v="1"/>
    <x v="0"/>
    <x v="1"/>
    <d v="1988-07-03T00:00:00"/>
    <n v="10011.44"/>
    <x v="2"/>
    <x v="0"/>
    <x v="11"/>
    <n v="34"/>
    <x v="2"/>
    <x v="0"/>
  </r>
  <r>
    <s v="ID1126"/>
    <s v="Ms. Ariell"/>
    <n v="18.335000000000001"/>
    <n v="10.01"/>
    <s v="Yes"/>
    <x v="0"/>
    <x v="0"/>
    <x v="1"/>
    <x v="1"/>
    <x v="3"/>
    <x v="0"/>
    <d v="1970-08-11T00:00:00"/>
    <n v="9991.0400000000009"/>
    <x v="1"/>
    <x v="0"/>
    <x v="1"/>
    <n v="52"/>
    <x v="0"/>
    <x v="0"/>
  </r>
  <r>
    <s v="ID1127"/>
    <s v="Mr. Christopher"/>
    <n v="32.299999999999997"/>
    <n v="9.59"/>
    <s v="No"/>
    <x v="0"/>
    <x v="0"/>
    <x v="0"/>
    <x v="1"/>
    <x v="0"/>
    <x v="0"/>
    <d v="1971-10-06T00:00:00"/>
    <n v="9964.06"/>
    <x v="1"/>
    <x v="2"/>
    <x v="9"/>
    <n v="51"/>
    <x v="0"/>
    <x v="0"/>
  </r>
  <r>
    <s v="ID1128"/>
    <s v="Mr. Ryan"/>
    <n v="27.74"/>
    <n v="10.37"/>
    <s v="No"/>
    <x v="0"/>
    <x v="0"/>
    <x v="0"/>
    <x v="1"/>
    <x v="1"/>
    <x v="0"/>
    <d v="1971-12-26T00:00:00"/>
    <n v="9957.7199999999993"/>
    <x v="1"/>
    <x v="0"/>
    <x v="10"/>
    <n v="51"/>
    <x v="0"/>
    <x v="0"/>
  </r>
  <r>
    <s v="ID1129"/>
    <s v="Mr. Thomas"/>
    <n v="24"/>
    <n v="4.01"/>
    <s v="Yes"/>
    <x v="0"/>
    <x v="0"/>
    <x v="3"/>
    <x v="1"/>
    <x v="2"/>
    <x v="2"/>
    <d v="1964-09-11T00:00:00"/>
    <n v="9933.44"/>
    <x v="2"/>
    <x v="0"/>
    <x v="0"/>
    <n v="58"/>
    <x v="0"/>
    <x v="1"/>
  </r>
  <r>
    <s v="ID1130"/>
    <s v="Ms. Katie"/>
    <n v="31.78"/>
    <n v="4.24"/>
    <s v="Yes"/>
    <x v="0"/>
    <x v="1"/>
    <x v="3"/>
    <x v="1"/>
    <x v="0"/>
    <x v="2"/>
    <d v="1983-12-03T00:00:00"/>
    <n v="9931.9599999999991"/>
    <x v="1"/>
    <x v="2"/>
    <x v="1"/>
    <n v="39"/>
    <x v="2"/>
    <x v="1"/>
  </r>
  <r>
    <s v="ID1131"/>
    <s v="Mrs. Rachelle"/>
    <n v="32.25"/>
    <n v="5.36"/>
    <s v="Yes"/>
    <x v="0"/>
    <x v="0"/>
    <x v="0"/>
    <x v="1"/>
    <x v="0"/>
    <x v="2"/>
    <d v="1985-08-19T00:00:00"/>
    <n v="9930.64"/>
    <x v="1"/>
    <x v="0"/>
    <x v="14"/>
    <n v="37"/>
    <x v="2"/>
    <x v="1"/>
  </r>
  <r>
    <s v="ID1132"/>
    <s v="Ms. Colleen"/>
    <n v="30.114999999999998"/>
    <n v="4.99"/>
    <s v="No"/>
    <x v="0"/>
    <x v="0"/>
    <x v="1"/>
    <x v="1"/>
    <x v="0"/>
    <x v="2"/>
    <d v="1972-09-14T00:00:00"/>
    <n v="9910.36"/>
    <x v="1"/>
    <x v="0"/>
    <x v="1"/>
    <n v="50"/>
    <x v="1"/>
    <x v="1"/>
  </r>
  <r>
    <s v="ID1133"/>
    <s v="Mr. Gregory"/>
    <n v="22.41"/>
    <n v="8.68"/>
    <s v="No"/>
    <x v="0"/>
    <x v="0"/>
    <x v="0"/>
    <x v="1"/>
    <x v="2"/>
    <x v="0"/>
    <d v="1962-08-17T00:00:00"/>
    <n v="9907.83"/>
    <x v="2"/>
    <x v="2"/>
    <x v="0"/>
    <n v="60"/>
    <x v="0"/>
    <x v="0"/>
  </r>
  <r>
    <s v="ID1134"/>
    <s v="Ms. Lara"/>
    <n v="45.72"/>
    <n v="4.2300000000000004"/>
    <s v="Yes"/>
    <x v="0"/>
    <x v="0"/>
    <x v="0"/>
    <x v="1"/>
    <x v="0"/>
    <x v="2"/>
    <d v="1996-07-08T00:00:00"/>
    <n v="9894.69"/>
    <x v="1"/>
    <x v="0"/>
    <x v="1"/>
    <n v="26"/>
    <x v="3"/>
    <x v="1"/>
  </r>
  <r>
    <s v="ID1135"/>
    <s v="Ms. Megan"/>
    <n v="25"/>
    <n v="5.32"/>
    <s v="Yes"/>
    <x v="0"/>
    <x v="0"/>
    <x v="1"/>
    <x v="1"/>
    <x v="1"/>
    <x v="2"/>
    <d v="1966-11-05T00:00:00"/>
    <n v="9890.23"/>
    <x v="2"/>
    <x v="0"/>
    <x v="0"/>
    <n v="56"/>
    <x v="0"/>
    <x v="1"/>
  </r>
  <r>
    <s v="ID1136"/>
    <s v="Ms. Sara"/>
    <n v="39.5"/>
    <n v="6.66"/>
    <s v="No"/>
    <x v="0"/>
    <x v="0"/>
    <x v="0"/>
    <x v="1"/>
    <x v="0"/>
    <x v="0"/>
    <d v="1971-11-08T00:00:00"/>
    <n v="9880.07"/>
    <x v="1"/>
    <x v="0"/>
    <x v="3"/>
    <n v="51"/>
    <x v="0"/>
    <x v="0"/>
  </r>
  <r>
    <s v="ID1137"/>
    <s v="Ms. Lucie"/>
    <n v="37.729999999999997"/>
    <n v="7.4"/>
    <s v="No"/>
    <x v="0"/>
    <x v="0"/>
    <x v="0"/>
    <x v="1"/>
    <x v="0"/>
    <x v="0"/>
    <d v="1971-10-03T00:00:00"/>
    <n v="9877.61"/>
    <x v="1"/>
    <x v="1"/>
    <x v="0"/>
    <n v="51"/>
    <x v="0"/>
    <x v="0"/>
  </r>
  <r>
    <s v="ID1138"/>
    <s v="Ms. Elizabeth"/>
    <n v="40.659999999999997"/>
    <n v="10.08"/>
    <s v="No"/>
    <x v="0"/>
    <x v="0"/>
    <x v="0"/>
    <x v="1"/>
    <x v="0"/>
    <x v="0"/>
    <d v="1971-07-03T00:00:00"/>
    <n v="9875.68"/>
    <x v="1"/>
    <x v="0"/>
    <x v="2"/>
    <n v="51"/>
    <x v="0"/>
    <x v="0"/>
  </r>
  <r>
    <s v="ID1139"/>
    <s v="Ms. Carma"/>
    <n v="34.200000000000003"/>
    <n v="8.58"/>
    <s v="No"/>
    <x v="0"/>
    <x v="0"/>
    <x v="0"/>
    <x v="1"/>
    <x v="0"/>
    <x v="0"/>
    <d v="1971-12-22T00:00:00"/>
    <n v="9872.7000000000007"/>
    <x v="1"/>
    <x v="2"/>
    <x v="3"/>
    <n v="51"/>
    <x v="0"/>
    <x v="0"/>
  </r>
  <r>
    <s v="ID1140"/>
    <s v="Mr. Ryan"/>
    <n v="46.51"/>
    <n v="5.84"/>
    <s v="No"/>
    <x v="0"/>
    <x v="0"/>
    <x v="3"/>
    <x v="1"/>
    <x v="0"/>
    <x v="1"/>
    <d v="1998-07-06T00:00:00"/>
    <n v="9870.59"/>
    <x v="1"/>
    <x v="2"/>
    <x v="8"/>
    <n v="24"/>
    <x v="3"/>
    <x v="0"/>
  </r>
  <r>
    <s v="ID1141"/>
    <s v="Mr. Daniel"/>
    <n v="28.88"/>
    <n v="4.8600000000000003"/>
    <s v="Yes"/>
    <x v="0"/>
    <x v="1"/>
    <x v="3"/>
    <x v="1"/>
    <x v="1"/>
    <x v="2"/>
    <d v="1969-08-13T00:00:00"/>
    <n v="9869.81"/>
    <x v="2"/>
    <x v="0"/>
    <x v="1"/>
    <n v="53"/>
    <x v="0"/>
    <x v="1"/>
  </r>
  <r>
    <s v="ID1142"/>
    <s v="Ms. Sarah"/>
    <n v="33.914999999999999"/>
    <n v="11.52"/>
    <s v="No"/>
    <x v="0"/>
    <x v="0"/>
    <x v="0"/>
    <x v="1"/>
    <x v="0"/>
    <x v="0"/>
    <d v="1971-11-09T00:00:00"/>
    <n v="9866.2999999999993"/>
    <x v="1"/>
    <x v="0"/>
    <x v="2"/>
    <n v="51"/>
    <x v="0"/>
    <x v="0"/>
  </r>
  <r>
    <s v="ID1143"/>
    <s v="Mr. Matthew"/>
    <n v="24.32"/>
    <n v="6.15"/>
    <s v="Yes"/>
    <x v="0"/>
    <x v="1"/>
    <x v="3"/>
    <x v="1"/>
    <x v="2"/>
    <x v="1"/>
    <d v="1969-10-20T00:00:00"/>
    <n v="9863.4699999999993"/>
    <x v="2"/>
    <x v="0"/>
    <x v="1"/>
    <n v="53"/>
    <x v="0"/>
    <x v="0"/>
  </r>
  <r>
    <s v="ID1144"/>
    <s v="Ms. Francesca"/>
    <n v="25.8"/>
    <n v="9.94"/>
    <s v="No"/>
    <x v="0"/>
    <x v="0"/>
    <x v="0"/>
    <x v="1"/>
    <x v="1"/>
    <x v="0"/>
    <d v="1971-07-17T00:00:00"/>
    <n v="9861.0300000000007"/>
    <x v="1"/>
    <x v="2"/>
    <x v="3"/>
    <n v="51"/>
    <x v="0"/>
    <x v="0"/>
  </r>
  <r>
    <s v="ID1145"/>
    <s v="Ms. Nicole"/>
    <n v="21.56"/>
    <n v="10.56"/>
    <s v="No"/>
    <x v="0"/>
    <x v="0"/>
    <x v="0"/>
    <x v="1"/>
    <x v="2"/>
    <x v="0"/>
    <d v="1971-10-23T00:00:00"/>
    <n v="9855.1299999999992"/>
    <x v="1"/>
    <x v="0"/>
    <x v="0"/>
    <n v="51"/>
    <x v="0"/>
    <x v="0"/>
  </r>
  <r>
    <s v="ID1146"/>
    <s v="Mr. Toshiyuki"/>
    <n v="31.6"/>
    <n v="6.79"/>
    <s v="No"/>
    <x v="0"/>
    <x v="0"/>
    <x v="0"/>
    <x v="1"/>
    <x v="0"/>
    <x v="0"/>
    <d v="1968-11-04T00:00:00"/>
    <n v="9850.43"/>
    <x v="2"/>
    <x v="0"/>
    <x v="3"/>
    <n v="54"/>
    <x v="0"/>
    <x v="0"/>
  </r>
  <r>
    <s v="ID1147"/>
    <s v="Mr. Tom"/>
    <n v="42.93"/>
    <n v="4.8"/>
    <s v="No"/>
    <x v="0"/>
    <x v="0"/>
    <x v="3"/>
    <x v="1"/>
    <x v="0"/>
    <x v="2"/>
    <d v="1992-08-13T00:00:00"/>
    <n v="9844.4500000000007"/>
    <x v="1"/>
    <x v="1"/>
    <x v="1"/>
    <n v="30"/>
    <x v="3"/>
    <x v="1"/>
  </r>
  <r>
    <s v="ID1148"/>
    <s v="Mr. Brian"/>
    <n v="26.72"/>
    <n v="5.75"/>
    <s v="No"/>
    <x v="0"/>
    <x v="0"/>
    <x v="1"/>
    <x v="1"/>
    <x v="1"/>
    <x v="1"/>
    <d v="1972-09-26T00:00:00"/>
    <n v="9836.2099999999991"/>
    <x v="1"/>
    <x v="0"/>
    <x v="13"/>
    <n v="50"/>
    <x v="1"/>
    <x v="0"/>
  </r>
  <r>
    <s v="ID1149"/>
    <s v="Mr. Matthew"/>
    <n v="26.67"/>
    <n v="5.81"/>
    <s v="No"/>
    <x v="0"/>
    <x v="0"/>
    <x v="1"/>
    <x v="1"/>
    <x v="1"/>
    <x v="1"/>
    <d v="1972-06-28T00:00:00"/>
    <n v="9819.25"/>
    <x v="1"/>
    <x v="2"/>
    <x v="13"/>
    <n v="50"/>
    <x v="1"/>
    <x v="0"/>
  </r>
  <r>
    <s v="ID1150"/>
    <s v="Ms. Julee"/>
    <n v="42.68"/>
    <n v="9.2799999999999994"/>
    <s v="No"/>
    <x v="0"/>
    <x v="0"/>
    <x v="1"/>
    <x v="1"/>
    <x v="0"/>
    <x v="0"/>
    <d v="1973-09-17T00:00:00"/>
    <n v="9800.89"/>
    <x v="1"/>
    <x v="1"/>
    <x v="0"/>
    <n v="49"/>
    <x v="1"/>
    <x v="0"/>
  </r>
  <r>
    <s v="ID1151"/>
    <s v="Mr. Christopher"/>
    <n v="24.31"/>
    <n v="6.37"/>
    <s v="No"/>
    <x v="0"/>
    <x v="0"/>
    <x v="0"/>
    <x v="1"/>
    <x v="2"/>
    <x v="1"/>
    <d v="1977-06-07T00:00:00"/>
    <n v="9788.8700000000008"/>
    <x v="2"/>
    <x v="2"/>
    <x v="0"/>
    <n v="46"/>
    <x v="1"/>
    <x v="0"/>
  </r>
  <r>
    <s v="ID1152"/>
    <s v="Mr. Ciaran"/>
    <n v="44.75"/>
    <n v="5.09"/>
    <s v="Yes"/>
    <x v="0"/>
    <x v="0"/>
    <x v="0"/>
    <x v="1"/>
    <x v="0"/>
    <x v="2"/>
    <d v="1996-08-08T00:00:00"/>
    <n v="9787.32"/>
    <x v="1"/>
    <x v="0"/>
    <x v="8"/>
    <n v="26"/>
    <x v="3"/>
    <x v="1"/>
  </r>
  <r>
    <s v="ID1153"/>
    <s v="Ms. Kara"/>
    <n v="30.78"/>
    <n v="7.94"/>
    <s v="No"/>
    <x v="0"/>
    <x v="0"/>
    <x v="1"/>
    <x v="1"/>
    <x v="0"/>
    <x v="0"/>
    <d v="1973-07-07T00:00:00"/>
    <n v="9778.35"/>
    <x v="1"/>
    <x v="2"/>
    <x v="2"/>
    <n v="49"/>
    <x v="1"/>
    <x v="0"/>
  </r>
  <r>
    <s v="ID1154"/>
    <s v="Ms. Makie"/>
    <n v="21.86"/>
    <n v="10.95"/>
    <s v="No"/>
    <x v="0"/>
    <x v="0"/>
    <x v="0"/>
    <x v="1"/>
    <x v="2"/>
    <x v="0"/>
    <d v="1965-09-05T00:00:00"/>
    <n v="9764.08"/>
    <x v="2"/>
    <x v="1"/>
    <x v="1"/>
    <n v="57"/>
    <x v="0"/>
    <x v="0"/>
  </r>
  <r>
    <s v="ID1155"/>
    <s v="Ms. Emily"/>
    <n v="49.09"/>
    <n v="6.3"/>
    <s v="Yes"/>
    <x v="0"/>
    <x v="0"/>
    <x v="0"/>
    <x v="1"/>
    <x v="0"/>
    <x v="1"/>
    <d v="2001-07-14T00:00:00"/>
    <n v="9753.49"/>
    <x v="1"/>
    <x v="2"/>
    <x v="1"/>
    <n v="21"/>
    <x v="3"/>
    <x v="0"/>
  </r>
  <r>
    <s v="ID1156"/>
    <s v="Mr. Cary"/>
    <n v="47.74"/>
    <n v="8.0500000000000007"/>
    <s v="Yes"/>
    <x v="0"/>
    <x v="0"/>
    <x v="1"/>
    <x v="1"/>
    <x v="0"/>
    <x v="0"/>
    <d v="1970-07-04T00:00:00"/>
    <n v="9748.91"/>
    <x v="1"/>
    <x v="1"/>
    <x v="0"/>
    <n v="52"/>
    <x v="0"/>
    <x v="0"/>
  </r>
  <r>
    <s v="ID1157"/>
    <s v="Mr. Steven"/>
    <n v="30.2"/>
    <n v="9.8800000000000008"/>
    <s v="Yes"/>
    <x v="0"/>
    <x v="0"/>
    <x v="1"/>
    <x v="1"/>
    <x v="0"/>
    <x v="0"/>
    <d v="1970-08-18T00:00:00"/>
    <n v="9724.5300000000007"/>
    <x v="2"/>
    <x v="1"/>
    <x v="3"/>
    <n v="52"/>
    <x v="0"/>
    <x v="0"/>
  </r>
  <r>
    <s v="ID1158"/>
    <s v="Mr. Jose"/>
    <n v="33.25"/>
    <n v="7.42"/>
    <s v="Yes"/>
    <x v="0"/>
    <x v="0"/>
    <x v="1"/>
    <x v="1"/>
    <x v="0"/>
    <x v="0"/>
    <d v="1970-09-12T00:00:00"/>
    <n v="9722.77"/>
    <x v="2"/>
    <x v="1"/>
    <x v="4"/>
    <n v="52"/>
    <x v="0"/>
    <x v="0"/>
  </r>
  <r>
    <s v="ID1159"/>
    <s v="Ms. Tatiana"/>
    <n v="26.6"/>
    <n v="8.4499999999999993"/>
    <s v="Yes"/>
    <x v="0"/>
    <x v="0"/>
    <x v="3"/>
    <x v="1"/>
    <x v="1"/>
    <x v="0"/>
    <d v="1975-06-27T00:00:00"/>
    <n v="9715.84"/>
    <x v="1"/>
    <x v="1"/>
    <x v="2"/>
    <n v="47"/>
    <x v="1"/>
    <x v="0"/>
  </r>
  <r>
    <s v="ID1160"/>
    <s v="Mr. Dan"/>
    <n v="26.35"/>
    <n v="6.21"/>
    <s v="No"/>
    <x v="0"/>
    <x v="0"/>
    <x v="1"/>
    <x v="1"/>
    <x v="1"/>
    <x v="1"/>
    <d v="1972-07-10T00:00:00"/>
    <n v="9710.7099999999991"/>
    <x v="1"/>
    <x v="1"/>
    <x v="13"/>
    <n v="50"/>
    <x v="1"/>
    <x v="0"/>
  </r>
  <r>
    <s v="ID1161"/>
    <s v="Ms. Liisa"/>
    <n v="39.994999999999997"/>
    <n v="4.6500000000000004"/>
    <s v="No"/>
    <x v="0"/>
    <x v="0"/>
    <x v="0"/>
    <x v="1"/>
    <x v="0"/>
    <x v="2"/>
    <d v="1977-09-19T00:00:00"/>
    <n v="9704.67"/>
    <x v="1"/>
    <x v="0"/>
    <x v="2"/>
    <n v="45"/>
    <x v="1"/>
    <x v="1"/>
  </r>
  <r>
    <s v="ID1162"/>
    <s v="Ms. Kathryn"/>
    <n v="22.92"/>
    <n v="5.87"/>
    <s v="Yes"/>
    <x v="0"/>
    <x v="0"/>
    <x v="3"/>
    <x v="1"/>
    <x v="2"/>
    <x v="1"/>
    <d v="1964-11-07T00:00:00"/>
    <n v="9698.42"/>
    <x v="2"/>
    <x v="0"/>
    <x v="0"/>
    <n v="58"/>
    <x v="0"/>
    <x v="0"/>
  </r>
  <r>
    <s v="ID1163"/>
    <s v="Mr. Maxwell"/>
    <n v="24.78"/>
    <n v="4.24"/>
    <s v="Yes"/>
    <x v="0"/>
    <x v="0"/>
    <x v="1"/>
    <x v="1"/>
    <x v="2"/>
    <x v="2"/>
    <d v="1966-09-16T00:00:00"/>
    <n v="9684.2900000000009"/>
    <x v="2"/>
    <x v="2"/>
    <x v="0"/>
    <n v="56"/>
    <x v="0"/>
    <x v="1"/>
  </r>
  <r>
    <s v="ID1164"/>
    <s v="Ms. Pascale"/>
    <n v="34.07"/>
    <n v="7.81"/>
    <s v="Yes"/>
    <x v="0"/>
    <x v="0"/>
    <x v="0"/>
    <x v="1"/>
    <x v="0"/>
    <x v="0"/>
    <d v="1981-08-08T00:00:00"/>
    <n v="9664.34"/>
    <x v="1"/>
    <x v="0"/>
    <x v="3"/>
    <n v="41"/>
    <x v="1"/>
    <x v="0"/>
  </r>
  <r>
    <s v="ID1165"/>
    <s v="Ms. Becca"/>
    <n v="30.14"/>
    <n v="9.85"/>
    <s v="No"/>
    <x v="0"/>
    <x v="0"/>
    <x v="0"/>
    <x v="1"/>
    <x v="0"/>
    <x v="0"/>
    <d v="1974-07-08T00:00:00"/>
    <n v="9653.81"/>
    <x v="1"/>
    <x v="2"/>
    <x v="3"/>
    <n v="48"/>
    <x v="1"/>
    <x v="0"/>
  </r>
  <r>
    <s v="ID1166"/>
    <s v="Ms. Grace"/>
    <n v="18.05"/>
    <n v="6.94"/>
    <s v="No"/>
    <x v="0"/>
    <x v="0"/>
    <x v="0"/>
    <x v="1"/>
    <x v="3"/>
    <x v="0"/>
    <d v="1971-07-19T00:00:00"/>
    <n v="9644.25"/>
    <x v="1"/>
    <x v="1"/>
    <x v="1"/>
    <n v="51"/>
    <x v="0"/>
    <x v="0"/>
  </r>
  <r>
    <s v="ID1167"/>
    <s v="Ms. Samantha"/>
    <n v="37.4"/>
    <n v="11.3"/>
    <s v="Yes"/>
    <x v="0"/>
    <x v="0"/>
    <x v="1"/>
    <x v="1"/>
    <x v="0"/>
    <x v="0"/>
    <d v="1970-09-30T00:00:00"/>
    <n v="9634.5400000000009"/>
    <x v="1"/>
    <x v="2"/>
    <x v="3"/>
    <n v="52"/>
    <x v="0"/>
    <x v="0"/>
  </r>
  <r>
    <s v="ID1168"/>
    <s v="Mrs. Nicole"/>
    <n v="25.75"/>
    <n v="9.23"/>
    <s v="No"/>
    <x v="0"/>
    <x v="0"/>
    <x v="0"/>
    <x v="1"/>
    <x v="1"/>
    <x v="0"/>
    <d v="1968-06-22T00:00:00"/>
    <n v="9630.91"/>
    <x v="2"/>
    <x v="2"/>
    <x v="0"/>
    <n v="54"/>
    <x v="0"/>
    <x v="0"/>
  </r>
  <r>
    <s v="ID1169"/>
    <s v="Mr. David"/>
    <n v="32.299999999999997"/>
    <n v="4.37"/>
    <s v="No"/>
    <x v="0"/>
    <x v="0"/>
    <x v="1"/>
    <x v="1"/>
    <x v="0"/>
    <x v="2"/>
    <d v="1972-10-23T00:00:00"/>
    <n v="9630.4"/>
    <x v="1"/>
    <x v="2"/>
    <x v="3"/>
    <n v="50"/>
    <x v="1"/>
    <x v="1"/>
  </r>
  <r>
    <s v="ID1170"/>
    <s v="Mr. Grant"/>
    <n v="28.61"/>
    <n v="5.76"/>
    <s v="No"/>
    <x v="0"/>
    <x v="1"/>
    <x v="3"/>
    <x v="1"/>
    <x v="1"/>
    <x v="1"/>
    <d v="1979-12-19T00:00:00"/>
    <n v="9630.2999999999993"/>
    <x v="1"/>
    <x v="2"/>
    <x v="13"/>
    <n v="43"/>
    <x v="1"/>
    <x v="0"/>
  </r>
  <r>
    <s v="ID1171"/>
    <s v="Mrs. Sophia"/>
    <n v="45.41"/>
    <n v="4.96"/>
    <s v="No"/>
    <x v="0"/>
    <x v="0"/>
    <x v="3"/>
    <x v="1"/>
    <x v="0"/>
    <x v="2"/>
    <d v="1998-06-23T00:00:00"/>
    <n v="9628.7900000000009"/>
    <x v="1"/>
    <x v="2"/>
    <x v="11"/>
    <n v="24"/>
    <x v="3"/>
    <x v="1"/>
  </r>
  <r>
    <s v="ID1172"/>
    <s v="Ms. Christina"/>
    <n v="31.2"/>
    <n v="11.04"/>
    <s v="Yes"/>
    <x v="0"/>
    <x v="0"/>
    <x v="1"/>
    <x v="1"/>
    <x v="0"/>
    <x v="0"/>
    <d v="1970-12-16T00:00:00"/>
    <n v="9625.92"/>
    <x v="1"/>
    <x v="0"/>
    <x v="3"/>
    <n v="52"/>
    <x v="0"/>
    <x v="0"/>
  </r>
  <r>
    <s v="ID1173"/>
    <s v="Mr. Sam"/>
    <n v="29.83"/>
    <n v="7.81"/>
    <s v="Yes"/>
    <x v="0"/>
    <x v="0"/>
    <x v="3"/>
    <x v="1"/>
    <x v="1"/>
    <x v="0"/>
    <d v="1975-10-29T00:00:00"/>
    <n v="9620.33"/>
    <x v="2"/>
    <x v="0"/>
    <x v="1"/>
    <n v="47"/>
    <x v="1"/>
    <x v="0"/>
  </r>
  <r>
    <s v="ID1174"/>
    <s v="Mrs. Haley"/>
    <n v="29.06"/>
    <n v="4.55"/>
    <s v="No"/>
    <x v="0"/>
    <x v="0"/>
    <x v="0"/>
    <x v="1"/>
    <x v="1"/>
    <x v="2"/>
    <d v="1982-08-29T00:00:00"/>
    <n v="9619.18"/>
    <x v="1"/>
    <x v="1"/>
    <x v="14"/>
    <n v="40"/>
    <x v="2"/>
    <x v="1"/>
  </r>
  <r>
    <s v="ID1175"/>
    <s v="Mr. Ethan"/>
    <n v="27.454999999999998"/>
    <n v="6.13"/>
    <s v="No"/>
    <x v="0"/>
    <x v="0"/>
    <x v="1"/>
    <x v="1"/>
    <x v="1"/>
    <x v="1"/>
    <d v="1972-12-27T00:00:00"/>
    <n v="9617.66"/>
    <x v="2"/>
    <x v="0"/>
    <x v="4"/>
    <n v="50"/>
    <x v="1"/>
    <x v="0"/>
  </r>
  <r>
    <s v="ID1176"/>
    <s v="Mr. Andrew"/>
    <n v="23.01"/>
    <n v="6.04"/>
    <s v="Yes"/>
    <x v="0"/>
    <x v="0"/>
    <x v="3"/>
    <x v="1"/>
    <x v="2"/>
    <x v="1"/>
    <d v="1964-12-15T00:00:00"/>
    <n v="9597.6299999999992"/>
    <x v="2"/>
    <x v="0"/>
    <x v="0"/>
    <n v="58"/>
    <x v="0"/>
    <x v="0"/>
  </r>
  <r>
    <s v="ID1177"/>
    <s v="Mr. Mark"/>
    <n v="31.39"/>
    <n v="8.85"/>
    <s v="Yes"/>
    <x v="0"/>
    <x v="0"/>
    <x v="0"/>
    <x v="1"/>
    <x v="0"/>
    <x v="0"/>
    <d v="1981-10-18T00:00:00"/>
    <n v="9584.0400000000009"/>
    <x v="1"/>
    <x v="1"/>
    <x v="13"/>
    <n v="41"/>
    <x v="1"/>
    <x v="0"/>
  </r>
  <r>
    <s v="ID1178"/>
    <s v="Ms. Kasey"/>
    <n v="34.770000000000003"/>
    <n v="10.54"/>
    <s v="No"/>
    <x v="0"/>
    <x v="0"/>
    <x v="1"/>
    <x v="1"/>
    <x v="0"/>
    <x v="0"/>
    <d v="1973-11-28T00:00:00"/>
    <n v="9583.89"/>
    <x v="1"/>
    <x v="0"/>
    <x v="1"/>
    <n v="49"/>
    <x v="1"/>
    <x v="0"/>
  </r>
  <r>
    <s v="ID1179"/>
    <s v="Mr. Jeff"/>
    <n v="24.48"/>
    <n v="4.37"/>
    <s v="Yes"/>
    <x v="0"/>
    <x v="0"/>
    <x v="1"/>
    <x v="1"/>
    <x v="2"/>
    <x v="2"/>
    <d v="1966-12-04T00:00:00"/>
    <n v="9582.5400000000009"/>
    <x v="2"/>
    <x v="2"/>
    <x v="0"/>
    <n v="56"/>
    <x v="0"/>
    <x v="1"/>
  </r>
  <r>
    <s v="ID1180"/>
    <s v="Ms. Amy"/>
    <n v="22.61"/>
    <n v="9.6300000000000008"/>
    <s v="No"/>
    <x v="0"/>
    <x v="0"/>
    <x v="1"/>
    <x v="1"/>
    <x v="2"/>
    <x v="0"/>
    <d v="1973-12-01T00:00:00"/>
    <n v="9566.99"/>
    <x v="1"/>
    <x v="1"/>
    <x v="1"/>
    <n v="49"/>
    <x v="1"/>
    <x v="0"/>
  </r>
  <r>
    <s v="ID1181"/>
    <s v="Mr. Adam"/>
    <n v="34.299999999999997"/>
    <n v="10.37"/>
    <s v="No"/>
    <x v="0"/>
    <x v="0"/>
    <x v="0"/>
    <x v="1"/>
    <x v="0"/>
    <x v="0"/>
    <d v="1974-08-14T00:00:00"/>
    <n v="9563.0300000000007"/>
    <x v="2"/>
    <x v="1"/>
    <x v="3"/>
    <n v="48"/>
    <x v="1"/>
    <x v="0"/>
  </r>
  <r>
    <s v="ID1182"/>
    <s v="Ms. Kristin"/>
    <n v="46.09"/>
    <n v="5.44"/>
    <s v="No"/>
    <x v="0"/>
    <x v="0"/>
    <x v="1"/>
    <x v="1"/>
    <x v="0"/>
    <x v="2"/>
    <d v="1972-09-22T00:00:00"/>
    <n v="9549.57"/>
    <x v="1"/>
    <x v="1"/>
    <x v="0"/>
    <n v="50"/>
    <x v="1"/>
    <x v="1"/>
  </r>
  <r>
    <s v="ID1183"/>
    <s v="Ms. Mary-Lynn"/>
    <n v="44.744999999999997"/>
    <n v="5.19"/>
    <s v="No"/>
    <x v="0"/>
    <x v="0"/>
    <x v="1"/>
    <x v="1"/>
    <x v="0"/>
    <x v="2"/>
    <d v="1972-09-22T00:00:00"/>
    <n v="9541.7000000000007"/>
    <x v="1"/>
    <x v="1"/>
    <x v="2"/>
    <n v="50"/>
    <x v="1"/>
    <x v="1"/>
  </r>
  <r>
    <s v="ID1184"/>
    <s v="Mrs. Jamie"/>
    <n v="26.33"/>
    <n v="11.8"/>
    <s v="Yes"/>
    <x v="0"/>
    <x v="0"/>
    <x v="3"/>
    <x v="1"/>
    <x v="1"/>
    <x v="0"/>
    <d v="1975-07-28T00:00:00"/>
    <n v="9540.17"/>
    <x v="1"/>
    <x v="2"/>
    <x v="2"/>
    <n v="47"/>
    <x v="1"/>
    <x v="0"/>
  </r>
  <r>
    <s v="ID1185"/>
    <s v="Mr. Jeffrey"/>
    <n v="26.6"/>
    <n v="8.3800000000000008"/>
    <s v="No"/>
    <x v="0"/>
    <x v="0"/>
    <x v="1"/>
    <x v="1"/>
    <x v="1"/>
    <x v="0"/>
    <d v="1973-12-21T00:00:00"/>
    <n v="9538.65"/>
    <x v="1"/>
    <x v="0"/>
    <x v="13"/>
    <n v="49"/>
    <x v="1"/>
    <x v="0"/>
  </r>
  <r>
    <s v="ID1186"/>
    <s v="Ms. Nicole"/>
    <n v="27.5"/>
    <n v="7.58"/>
    <s v="No"/>
    <x v="0"/>
    <x v="0"/>
    <x v="0"/>
    <x v="1"/>
    <x v="1"/>
    <x v="0"/>
    <d v="1971-11-29T00:00:00"/>
    <n v="9528.9"/>
    <x v="1"/>
    <x v="2"/>
    <x v="3"/>
    <n v="51"/>
    <x v="0"/>
    <x v="0"/>
  </r>
  <r>
    <s v="ID1187"/>
    <s v="Ms. Audrey"/>
    <n v="41.55"/>
    <n v="4.6100000000000003"/>
    <s v="No"/>
    <x v="0"/>
    <x v="0"/>
    <x v="3"/>
    <x v="1"/>
    <x v="0"/>
    <x v="2"/>
    <d v="1992-08-22T00:00:00"/>
    <n v="9507.68"/>
    <x v="1"/>
    <x v="1"/>
    <x v="1"/>
    <n v="30"/>
    <x v="3"/>
    <x v="1"/>
  </r>
  <r>
    <s v="ID1188"/>
    <s v="Mr. Jacob"/>
    <n v="41.47"/>
    <n v="4.7"/>
    <s v="Yes"/>
    <x v="0"/>
    <x v="1"/>
    <x v="3"/>
    <x v="1"/>
    <x v="0"/>
    <x v="2"/>
    <d v="1969-08-24T00:00:00"/>
    <n v="9504.31"/>
    <x v="2"/>
    <x v="2"/>
    <x v="0"/>
    <n v="53"/>
    <x v="0"/>
    <x v="1"/>
  </r>
  <r>
    <s v="ID1189"/>
    <s v="Mr. Daniel"/>
    <n v="24.795000000000002"/>
    <n v="6.05"/>
    <s v="Yes"/>
    <x v="0"/>
    <x v="0"/>
    <x v="0"/>
    <x v="1"/>
    <x v="2"/>
    <x v="1"/>
    <d v="1976-11-28T00:00:00"/>
    <n v="9500.57"/>
    <x v="1"/>
    <x v="0"/>
    <x v="6"/>
    <n v="46"/>
    <x v="1"/>
    <x v="0"/>
  </r>
  <r>
    <s v="ID1190"/>
    <s v="Mr. Marc"/>
    <n v="29.48"/>
    <n v="5.63"/>
    <s v="Yes"/>
    <x v="0"/>
    <x v="1"/>
    <x v="3"/>
    <x v="1"/>
    <x v="1"/>
    <x v="2"/>
    <d v="1969-06-04T00:00:00"/>
    <n v="9487.64"/>
    <x v="1"/>
    <x v="2"/>
    <x v="0"/>
    <n v="54"/>
    <x v="0"/>
    <x v="1"/>
  </r>
  <r>
    <s v="ID1191"/>
    <s v="Mr. Mark"/>
    <n v="28.09"/>
    <n v="6.06"/>
    <s v="No"/>
    <x v="0"/>
    <x v="1"/>
    <x v="3"/>
    <x v="1"/>
    <x v="1"/>
    <x v="1"/>
    <d v="1979-07-17T00:00:00"/>
    <n v="9453.92"/>
    <x v="1"/>
    <x v="2"/>
    <x v="13"/>
    <n v="43"/>
    <x v="1"/>
    <x v="0"/>
  </r>
  <r>
    <s v="ID1192"/>
    <s v="Mr. Dan"/>
    <n v="32.729999999999997"/>
    <n v="5.19"/>
    <s v="No"/>
    <x v="0"/>
    <x v="0"/>
    <x v="3"/>
    <x v="1"/>
    <x v="0"/>
    <x v="2"/>
    <d v="1987-11-14T00:00:00"/>
    <n v="9448.42"/>
    <x v="1"/>
    <x v="0"/>
    <x v="13"/>
    <n v="35"/>
    <x v="2"/>
    <x v="1"/>
  </r>
  <r>
    <s v="ID1193"/>
    <s v="Ms. Gabriela"/>
    <n v="27.36"/>
    <n v="8.9600000000000009"/>
    <s v="No"/>
    <x v="0"/>
    <x v="0"/>
    <x v="0"/>
    <x v="1"/>
    <x v="1"/>
    <x v="0"/>
    <d v="1974-06-08T00:00:00"/>
    <n v="9447.3799999999992"/>
    <x v="1"/>
    <x v="0"/>
    <x v="2"/>
    <n v="49"/>
    <x v="1"/>
    <x v="0"/>
  </r>
  <r>
    <s v="ID1194"/>
    <s v="Ms. Amanda"/>
    <n v="27.265000000000001"/>
    <n v="11.39"/>
    <s v="No"/>
    <x v="0"/>
    <x v="0"/>
    <x v="0"/>
    <x v="1"/>
    <x v="1"/>
    <x v="0"/>
    <d v="1974-11-27T00:00:00"/>
    <n v="9447.25"/>
    <x v="1"/>
    <x v="1"/>
    <x v="2"/>
    <n v="48"/>
    <x v="1"/>
    <x v="0"/>
  </r>
  <r>
    <s v="ID1195"/>
    <s v="Ms. Dara"/>
    <n v="48.07"/>
    <n v="4.0599999999999996"/>
    <s v="Yes"/>
    <x v="0"/>
    <x v="0"/>
    <x v="0"/>
    <x v="1"/>
    <x v="0"/>
    <x v="2"/>
    <d v="1976-11-03T00:00:00"/>
    <n v="9432.93"/>
    <x v="1"/>
    <x v="1"/>
    <x v="2"/>
    <n v="46"/>
    <x v="1"/>
    <x v="1"/>
  </r>
  <r>
    <s v="ID1196"/>
    <s v="Ms. Rachelle"/>
    <n v="30.8"/>
    <n v="5.23"/>
    <s v="Yes"/>
    <x v="0"/>
    <x v="0"/>
    <x v="0"/>
    <x v="1"/>
    <x v="0"/>
    <x v="2"/>
    <d v="1976-10-30T00:00:00"/>
    <n v="9414.92"/>
    <x v="1"/>
    <x v="2"/>
    <x v="3"/>
    <n v="46"/>
    <x v="1"/>
    <x v="1"/>
  </r>
  <r>
    <s v="ID1197"/>
    <s v="Ms. Brenda"/>
    <n v="32.299999999999997"/>
    <n v="5.05"/>
    <s v="Yes"/>
    <x v="0"/>
    <x v="0"/>
    <x v="0"/>
    <x v="1"/>
    <x v="0"/>
    <x v="2"/>
    <d v="1976-10-17T00:00:00"/>
    <n v="9411.01"/>
    <x v="1"/>
    <x v="0"/>
    <x v="2"/>
    <n v="46"/>
    <x v="1"/>
    <x v="1"/>
  </r>
  <r>
    <s v="ID1198"/>
    <s v="Mr. Tim"/>
    <n v="39.700000000000003"/>
    <n v="7.34"/>
    <s v="No"/>
    <x v="0"/>
    <x v="0"/>
    <x v="0"/>
    <x v="1"/>
    <x v="0"/>
    <x v="0"/>
    <d v="1971-10-20T00:00:00"/>
    <n v="9391.35"/>
    <x v="2"/>
    <x v="0"/>
    <x v="3"/>
    <n v="51"/>
    <x v="0"/>
    <x v="0"/>
  </r>
  <r>
    <s v="ID1199"/>
    <s v="Mr. Sylvain"/>
    <n v="35.97"/>
    <n v="8.1300000000000008"/>
    <s v="No"/>
    <x v="0"/>
    <x v="0"/>
    <x v="0"/>
    <x v="1"/>
    <x v="0"/>
    <x v="0"/>
    <d v="1971-12-29T00:00:00"/>
    <n v="9386.16"/>
    <x v="2"/>
    <x v="2"/>
    <x v="0"/>
    <n v="51"/>
    <x v="0"/>
    <x v="0"/>
  </r>
  <r>
    <s v="ID1200"/>
    <s v="Mrs. Lisa"/>
    <n v="25.86"/>
    <n v="6.68"/>
    <s v="Yes"/>
    <x v="0"/>
    <x v="0"/>
    <x v="3"/>
    <x v="1"/>
    <x v="1"/>
    <x v="0"/>
    <d v="1975-12-02T00:00:00"/>
    <n v="9380.75"/>
    <x v="1"/>
    <x v="2"/>
    <x v="2"/>
    <n v="47"/>
    <x v="1"/>
    <x v="0"/>
  </r>
  <r>
    <s v="ID1201"/>
    <s v="Mr. Ryan"/>
    <n v="30.03"/>
    <n v="11.51"/>
    <s v="No"/>
    <x v="0"/>
    <x v="0"/>
    <x v="0"/>
    <x v="1"/>
    <x v="0"/>
    <x v="0"/>
    <d v="1971-11-26T00:00:00"/>
    <n v="9377.9"/>
    <x v="1"/>
    <x v="1"/>
    <x v="0"/>
    <n v="51"/>
    <x v="0"/>
    <x v="0"/>
  </r>
  <r>
    <s v="ID1202"/>
    <s v="Mrs. Kaitlin"/>
    <n v="25.76"/>
    <n v="6.02"/>
    <s v="Yes"/>
    <x v="0"/>
    <x v="1"/>
    <x v="3"/>
    <x v="1"/>
    <x v="1"/>
    <x v="1"/>
    <d v="1969-11-24T00:00:00"/>
    <n v="9377.4500000000007"/>
    <x v="1"/>
    <x v="0"/>
    <x v="0"/>
    <n v="53"/>
    <x v="0"/>
    <x v="0"/>
  </r>
  <r>
    <s v="ID1203"/>
    <s v="Mr. William"/>
    <n v="22.42"/>
    <n v="7.96"/>
    <s v="No"/>
    <x v="0"/>
    <x v="0"/>
    <x v="0"/>
    <x v="1"/>
    <x v="2"/>
    <x v="0"/>
    <d v="1971-10-08T00:00:00"/>
    <n v="9361.33"/>
    <x v="2"/>
    <x v="1"/>
    <x v="4"/>
    <n v="51"/>
    <x v="0"/>
    <x v="0"/>
  </r>
  <r>
    <s v="ID1204"/>
    <s v="Mr. Bruce"/>
    <n v="33.18"/>
    <n v="6.01"/>
    <s v="Yes"/>
    <x v="0"/>
    <x v="0"/>
    <x v="3"/>
    <x v="1"/>
    <x v="0"/>
    <x v="1"/>
    <d v="1988-07-01T00:00:00"/>
    <n v="9344.2000000000007"/>
    <x v="1"/>
    <x v="1"/>
    <x v="13"/>
    <n v="34"/>
    <x v="2"/>
    <x v="0"/>
  </r>
  <r>
    <s v="ID1205"/>
    <s v="Mrs. Veronica"/>
    <n v="43.04"/>
    <n v="5.9"/>
    <s v="Yes"/>
    <x v="0"/>
    <x v="0"/>
    <x v="0"/>
    <x v="1"/>
    <x v="0"/>
    <x v="1"/>
    <d v="1996-10-12T00:00:00"/>
    <n v="9338.61"/>
    <x v="1"/>
    <x v="1"/>
    <x v="11"/>
    <n v="26"/>
    <x v="3"/>
    <x v="0"/>
  </r>
  <r>
    <s v="ID1206"/>
    <s v="Mr. Warren"/>
    <n v="34.15"/>
    <n v="4.49"/>
    <s v="Yes"/>
    <x v="0"/>
    <x v="0"/>
    <x v="3"/>
    <x v="1"/>
    <x v="0"/>
    <x v="2"/>
    <d v="1988-07-09T00:00:00"/>
    <n v="9320.26"/>
    <x v="1"/>
    <x v="1"/>
    <x v="1"/>
    <n v="34"/>
    <x v="2"/>
    <x v="1"/>
  </r>
  <r>
    <s v="ID1207"/>
    <s v="Mrs. Daniela"/>
    <n v="25.78"/>
    <n v="6.25"/>
    <s v="No"/>
    <x v="0"/>
    <x v="0"/>
    <x v="0"/>
    <x v="1"/>
    <x v="1"/>
    <x v="1"/>
    <d v="1977-10-12T00:00:00"/>
    <n v="9315.41"/>
    <x v="1"/>
    <x v="1"/>
    <x v="2"/>
    <n v="45"/>
    <x v="1"/>
    <x v="0"/>
  </r>
  <r>
    <s v="ID1208"/>
    <s v="Ms. Deirdre"/>
    <n v="21.02"/>
    <n v="9.6199999999999992"/>
    <s v="Yes"/>
    <x v="0"/>
    <x v="1"/>
    <x v="3"/>
    <x v="1"/>
    <x v="2"/>
    <x v="0"/>
    <d v="1963-06-08T00:00:00"/>
    <n v="9310.81"/>
    <x v="2"/>
    <x v="1"/>
    <x v="0"/>
    <n v="60"/>
    <x v="0"/>
    <x v="0"/>
  </r>
  <r>
    <s v="ID1209"/>
    <s v="Mr. Mathias"/>
    <n v="37.51"/>
    <n v="11.06"/>
    <s v="No"/>
    <x v="0"/>
    <x v="0"/>
    <x v="1"/>
    <x v="1"/>
    <x v="0"/>
    <x v="0"/>
    <d v="1973-10-16T00:00:00"/>
    <n v="9304.7000000000007"/>
    <x v="2"/>
    <x v="0"/>
    <x v="0"/>
    <n v="49"/>
    <x v="1"/>
    <x v="0"/>
  </r>
  <r>
    <s v="ID1210"/>
    <s v="Mr. Matthew"/>
    <n v="25.745000000000001"/>
    <n v="6.11"/>
    <s v="Yes"/>
    <x v="0"/>
    <x v="0"/>
    <x v="0"/>
    <x v="1"/>
    <x v="1"/>
    <x v="1"/>
    <d v="1976-11-03T00:00:00"/>
    <n v="9301.89"/>
    <x v="1"/>
    <x v="1"/>
    <x v="1"/>
    <n v="46"/>
    <x v="1"/>
    <x v="0"/>
  </r>
  <r>
    <s v="ID1211"/>
    <s v="Mr. Kurt"/>
    <n v="31.35"/>
    <n v="11.49"/>
    <s v="No"/>
    <x v="0"/>
    <x v="0"/>
    <x v="1"/>
    <x v="1"/>
    <x v="0"/>
    <x v="0"/>
    <d v="1973-09-18T00:00:00"/>
    <n v="9290.14"/>
    <x v="2"/>
    <x v="0"/>
    <x v="4"/>
    <n v="49"/>
    <x v="1"/>
    <x v="0"/>
  </r>
  <r>
    <s v="ID1212"/>
    <s v="Mr. Samuel"/>
    <n v="29.83"/>
    <n v="8.68"/>
    <s v="No"/>
    <x v="0"/>
    <x v="0"/>
    <x v="1"/>
    <x v="1"/>
    <x v="1"/>
    <x v="0"/>
    <d v="1973-10-16T00:00:00"/>
    <n v="9288.0300000000007"/>
    <x v="1"/>
    <x v="0"/>
    <x v="10"/>
    <n v="49"/>
    <x v="1"/>
    <x v="0"/>
  </r>
  <r>
    <s v="ID1213"/>
    <s v="Mrs. Emily"/>
    <n v="25.49"/>
    <n v="5.68"/>
    <s v="Yes"/>
    <x v="0"/>
    <x v="1"/>
    <x v="3"/>
    <x v="1"/>
    <x v="1"/>
    <x v="2"/>
    <d v="1969-11-26T00:00:00"/>
    <n v="9285.8700000000008"/>
    <x v="1"/>
    <x v="0"/>
    <x v="0"/>
    <n v="53"/>
    <x v="0"/>
    <x v="1"/>
  </r>
  <r>
    <s v="ID1214"/>
    <s v="Ms. Tiffany"/>
    <n v="34.1"/>
    <n v="8.4499999999999993"/>
    <s v="No"/>
    <x v="0"/>
    <x v="0"/>
    <x v="0"/>
    <x v="1"/>
    <x v="0"/>
    <x v="0"/>
    <d v="1971-07-02T00:00:00"/>
    <n v="9283.56"/>
    <x v="1"/>
    <x v="0"/>
    <x v="0"/>
    <n v="51"/>
    <x v="0"/>
    <x v="0"/>
  </r>
  <r>
    <s v="ID1215"/>
    <s v="Mr. Alex"/>
    <n v="25.84"/>
    <n v="8.51"/>
    <s v="No"/>
    <x v="0"/>
    <x v="0"/>
    <x v="1"/>
    <x v="1"/>
    <x v="1"/>
    <x v="0"/>
    <d v="1973-10-27T00:00:00"/>
    <n v="9282.48"/>
    <x v="2"/>
    <x v="2"/>
    <x v="4"/>
    <n v="49"/>
    <x v="1"/>
    <x v="0"/>
  </r>
  <r>
    <s v="ID1216"/>
    <s v="Ms. Alice"/>
    <n v="20.6"/>
    <n v="7.62"/>
    <s v="No"/>
    <x v="0"/>
    <x v="0"/>
    <x v="0"/>
    <x v="1"/>
    <x v="2"/>
    <x v="0"/>
    <d v="1971-08-06T00:00:00"/>
    <n v="9264.7999999999993"/>
    <x v="1"/>
    <x v="1"/>
    <x v="3"/>
    <n v="51"/>
    <x v="0"/>
    <x v="0"/>
  </r>
  <r>
    <s v="ID1217"/>
    <s v="Ms. Allison"/>
    <n v="28.88"/>
    <n v="10.18"/>
    <s v="No"/>
    <x v="0"/>
    <x v="0"/>
    <x v="0"/>
    <x v="1"/>
    <x v="1"/>
    <x v="0"/>
    <d v="1974-08-21T00:00:00"/>
    <n v="9249.5"/>
    <x v="1"/>
    <x v="1"/>
    <x v="1"/>
    <n v="48"/>
    <x v="1"/>
    <x v="0"/>
  </r>
  <r>
    <s v="ID1218"/>
    <s v="Mr. Johannes"/>
    <n v="28.24"/>
    <n v="5.36"/>
    <s v="No"/>
    <x v="0"/>
    <x v="0"/>
    <x v="0"/>
    <x v="1"/>
    <x v="1"/>
    <x v="2"/>
    <d v="1980-10-05T00:00:00"/>
    <n v="9247.94"/>
    <x v="1"/>
    <x v="1"/>
    <x v="13"/>
    <n v="42"/>
    <x v="1"/>
    <x v="1"/>
  </r>
  <r>
    <s v="ID1219"/>
    <s v="Mr. Stephen"/>
    <n v="25.46"/>
    <n v="11.78"/>
    <s v="Yes"/>
    <x v="0"/>
    <x v="0"/>
    <x v="3"/>
    <x v="1"/>
    <x v="1"/>
    <x v="0"/>
    <d v="1975-12-06T00:00:00"/>
    <n v="9225.26"/>
    <x v="2"/>
    <x v="0"/>
    <x v="5"/>
    <n v="47"/>
    <x v="1"/>
    <x v="0"/>
  </r>
  <r>
    <s v="ID1220"/>
    <s v="Mr. Jon"/>
    <n v="29.64"/>
    <n v="10.82"/>
    <s v="Yes"/>
    <x v="0"/>
    <x v="0"/>
    <x v="0"/>
    <x v="1"/>
    <x v="1"/>
    <x v="0"/>
    <d v="1981-12-05T00:00:00"/>
    <n v="9222.4"/>
    <x v="1"/>
    <x v="0"/>
    <x v="9"/>
    <n v="41"/>
    <x v="1"/>
    <x v="0"/>
  </r>
  <r>
    <s v="ID1221"/>
    <s v="Mr. Fasil"/>
    <n v="31.27"/>
    <n v="7.73"/>
    <s v="Yes"/>
    <x v="0"/>
    <x v="0"/>
    <x v="3"/>
    <x v="1"/>
    <x v="0"/>
    <x v="0"/>
    <d v="1986-12-25T00:00:00"/>
    <n v="9210.06"/>
    <x v="1"/>
    <x v="0"/>
    <x v="13"/>
    <n v="36"/>
    <x v="2"/>
    <x v="0"/>
  </r>
  <r>
    <s v="ID1222"/>
    <s v="Ms. Megan"/>
    <n v="19.95"/>
    <n v="6.24"/>
    <s v="Yes"/>
    <x v="0"/>
    <x v="0"/>
    <x v="0"/>
    <x v="1"/>
    <x v="2"/>
    <x v="1"/>
    <d v="1976-09-10T00:00:00"/>
    <n v="9193.84"/>
    <x v="1"/>
    <x v="1"/>
    <x v="1"/>
    <n v="46"/>
    <x v="1"/>
    <x v="0"/>
  </r>
  <r>
    <s v="ID1223"/>
    <s v="Ms. Lisa"/>
    <n v="21.3"/>
    <n v="10.42"/>
    <s v="No"/>
    <x v="0"/>
    <x v="0"/>
    <x v="1"/>
    <x v="1"/>
    <x v="2"/>
    <x v="0"/>
    <d v="1973-12-25T00:00:00"/>
    <n v="9182.17"/>
    <x v="1"/>
    <x v="0"/>
    <x v="3"/>
    <n v="49"/>
    <x v="1"/>
    <x v="0"/>
  </r>
  <r>
    <s v="ID1224"/>
    <s v="Mr. Doron"/>
    <n v="31.635000000000002"/>
    <n v="11.11"/>
    <s v="No"/>
    <x v="0"/>
    <x v="0"/>
    <x v="0"/>
    <x v="1"/>
    <x v="0"/>
    <x v="0"/>
    <d v="1971-12-29T00:00:00"/>
    <n v="9174.14"/>
    <x v="2"/>
    <x v="1"/>
    <x v="1"/>
    <n v="51"/>
    <x v="0"/>
    <x v="0"/>
  </r>
  <r>
    <s v="ID1225"/>
    <s v="Ms. Katharina"/>
    <n v="23.9"/>
    <n v="7.67"/>
    <s v="Yes"/>
    <x v="0"/>
    <x v="0"/>
    <x v="1"/>
    <x v="1"/>
    <x v="2"/>
    <x v="0"/>
    <d v="1970-10-24T00:00:00"/>
    <n v="9171.75"/>
    <x v="1"/>
    <x v="2"/>
    <x v="1"/>
    <n v="52"/>
    <x v="0"/>
    <x v="0"/>
  </r>
  <r>
    <s v="ID1226"/>
    <s v="Mr. Carl"/>
    <n v="34.15"/>
    <n v="6.15"/>
    <s v="No"/>
    <x v="0"/>
    <x v="0"/>
    <x v="0"/>
    <x v="1"/>
    <x v="0"/>
    <x v="1"/>
    <d v="1990-08-23T00:00:00"/>
    <n v="9159.51"/>
    <x v="1"/>
    <x v="2"/>
    <x v="13"/>
    <n v="32"/>
    <x v="2"/>
    <x v="0"/>
  </r>
  <r>
    <s v="ID1227"/>
    <s v="Ms. Kelsey"/>
    <n v="28.71"/>
    <n v="5.71"/>
    <s v="No"/>
    <x v="0"/>
    <x v="0"/>
    <x v="0"/>
    <x v="1"/>
    <x v="1"/>
    <x v="1"/>
    <d v="1982-12-08T00:00:00"/>
    <n v="9147.5"/>
    <x v="1"/>
    <x v="1"/>
    <x v="1"/>
    <n v="40"/>
    <x v="2"/>
    <x v="0"/>
  </r>
  <r>
    <s v="ID1228"/>
    <s v="Mr. Stephen"/>
    <n v="36.700000000000003"/>
    <n v="8.6999999999999993"/>
    <s v="Yes"/>
    <x v="0"/>
    <x v="0"/>
    <x v="1"/>
    <x v="1"/>
    <x v="0"/>
    <x v="0"/>
    <d v="1970-10-18T00:00:00"/>
    <n v="9144.57"/>
    <x v="2"/>
    <x v="2"/>
    <x v="3"/>
    <n v="52"/>
    <x v="0"/>
    <x v="0"/>
  </r>
  <r>
    <s v="ID1229"/>
    <s v="Mr. Dan"/>
    <n v="34.1"/>
    <n v="9.0399999999999991"/>
    <s v="Yes"/>
    <x v="0"/>
    <x v="0"/>
    <x v="1"/>
    <x v="1"/>
    <x v="0"/>
    <x v="0"/>
    <d v="1970-08-12T00:00:00"/>
    <n v="9140.9500000000007"/>
    <x v="2"/>
    <x v="0"/>
    <x v="0"/>
    <n v="52"/>
    <x v="0"/>
    <x v="0"/>
  </r>
  <r>
    <s v="ID1230"/>
    <s v="Ms. Katie"/>
    <n v="25.7"/>
    <n v="5.61"/>
    <s v="No"/>
    <x v="0"/>
    <x v="0"/>
    <x v="0"/>
    <x v="1"/>
    <x v="1"/>
    <x v="2"/>
    <d v="1977-12-02T00:00:00"/>
    <n v="9101.7999999999993"/>
    <x v="1"/>
    <x v="1"/>
    <x v="3"/>
    <n v="45"/>
    <x v="1"/>
    <x v="1"/>
  </r>
  <r>
    <s v="ID1231"/>
    <s v="Ms. Melissa"/>
    <n v="21.68"/>
    <n v="8.1199999999999992"/>
    <s v="No"/>
    <x v="0"/>
    <x v="0"/>
    <x v="0"/>
    <x v="1"/>
    <x v="2"/>
    <x v="0"/>
    <d v="1965-11-09T00:00:00"/>
    <n v="9095.94"/>
    <x v="2"/>
    <x v="1"/>
    <x v="3"/>
    <n v="57"/>
    <x v="0"/>
    <x v="0"/>
  </r>
  <r>
    <s v="ID1232"/>
    <s v="Ms. Kara"/>
    <n v="25.175000000000001"/>
    <n v="4.74"/>
    <s v="No"/>
    <x v="0"/>
    <x v="0"/>
    <x v="0"/>
    <x v="1"/>
    <x v="1"/>
    <x v="2"/>
    <d v="1977-11-04T00:00:00"/>
    <n v="9095.07"/>
    <x v="1"/>
    <x v="2"/>
    <x v="2"/>
    <n v="45"/>
    <x v="1"/>
    <x v="1"/>
  </r>
  <r>
    <s v="ID1233"/>
    <s v="Mr. Juan"/>
    <n v="44.77"/>
    <n v="4.0599999999999996"/>
    <s v="No"/>
    <x v="0"/>
    <x v="0"/>
    <x v="1"/>
    <x v="1"/>
    <x v="0"/>
    <x v="2"/>
    <d v="1972-12-02T00:00:00"/>
    <n v="9058.73"/>
    <x v="2"/>
    <x v="2"/>
    <x v="0"/>
    <n v="50"/>
    <x v="1"/>
    <x v="1"/>
  </r>
  <r>
    <s v="ID1234"/>
    <s v="Mr. John"/>
    <n v="37.07"/>
    <n v="5.69"/>
    <s v="No"/>
    <x v="0"/>
    <x v="0"/>
    <x v="1"/>
    <x v="1"/>
    <x v="0"/>
    <x v="2"/>
    <d v="1972-12-07T00:00:00"/>
    <n v="9048.0300000000007"/>
    <x v="1"/>
    <x v="2"/>
    <x v="0"/>
    <n v="50"/>
    <x v="1"/>
    <x v="1"/>
  </r>
  <r>
    <s v="ID1235"/>
    <s v="Mrs. Sarah"/>
    <n v="39.799999999999997"/>
    <n v="5.66"/>
    <s v="No"/>
    <x v="0"/>
    <x v="1"/>
    <x v="3"/>
    <x v="1"/>
    <x v="0"/>
    <x v="2"/>
    <d v="1993-12-01T00:00:00"/>
    <n v="9010.2000000000007"/>
    <x v="1"/>
    <x v="0"/>
    <x v="11"/>
    <n v="29"/>
    <x v="3"/>
    <x v="1"/>
  </r>
  <r>
    <s v="ID1236"/>
    <s v="Mrs. Kristin"/>
    <n v="26.36"/>
    <n v="4.32"/>
    <s v="No"/>
    <x v="0"/>
    <x v="1"/>
    <x v="3"/>
    <x v="1"/>
    <x v="1"/>
    <x v="2"/>
    <d v="1979-12-16T00:00:00"/>
    <n v="8998.43"/>
    <x v="1"/>
    <x v="1"/>
    <x v="14"/>
    <n v="43"/>
    <x v="1"/>
    <x v="1"/>
  </r>
  <r>
    <s v="ID1237"/>
    <s v="Ms. Casey"/>
    <n v="29.925000000000001"/>
    <n v="8.2899999999999991"/>
    <s v="No"/>
    <x v="0"/>
    <x v="0"/>
    <x v="1"/>
    <x v="1"/>
    <x v="1"/>
    <x v="0"/>
    <d v="1973-10-11T00:00:00"/>
    <n v="8988.16"/>
    <x v="1"/>
    <x v="1"/>
    <x v="1"/>
    <n v="49"/>
    <x v="1"/>
    <x v="0"/>
  </r>
  <r>
    <s v="ID1238"/>
    <s v="Mr. Samuel"/>
    <n v="37.29"/>
    <n v="10.46"/>
    <s v="No"/>
    <x v="0"/>
    <x v="0"/>
    <x v="0"/>
    <x v="1"/>
    <x v="0"/>
    <x v="0"/>
    <d v="1974-07-21T00:00:00"/>
    <n v="8978.19"/>
    <x v="1"/>
    <x v="2"/>
    <x v="0"/>
    <n v="48"/>
    <x v="1"/>
    <x v="0"/>
  </r>
  <r>
    <s v="ID1239"/>
    <s v="Mr. Braulio"/>
    <n v="30.2"/>
    <n v="11.96"/>
    <s v="No"/>
    <x v="0"/>
    <x v="0"/>
    <x v="0"/>
    <x v="1"/>
    <x v="0"/>
    <x v="0"/>
    <d v="1974-09-08T00:00:00"/>
    <n v="8968.33"/>
    <x v="2"/>
    <x v="2"/>
    <x v="3"/>
    <n v="48"/>
    <x v="1"/>
    <x v="0"/>
  </r>
  <r>
    <s v="ID1240"/>
    <s v="Ms. Anne-Marie"/>
    <n v="24.225000000000001"/>
    <n v="4.25"/>
    <s v="Yes"/>
    <x v="0"/>
    <x v="1"/>
    <x v="3"/>
    <x v="1"/>
    <x v="2"/>
    <x v="2"/>
    <d v="1983-07-15T00:00:00"/>
    <n v="8965.7999999999993"/>
    <x v="1"/>
    <x v="0"/>
    <x v="1"/>
    <n v="39"/>
    <x v="2"/>
    <x v="1"/>
  </r>
  <r>
    <s v="ID1241"/>
    <s v="Mr. Samuel"/>
    <n v="31.445"/>
    <n v="8.33"/>
    <s v="No"/>
    <x v="0"/>
    <x v="0"/>
    <x v="0"/>
    <x v="1"/>
    <x v="0"/>
    <x v="0"/>
    <d v="1974-08-17T00:00:00"/>
    <n v="8964.06"/>
    <x v="2"/>
    <x v="2"/>
    <x v="4"/>
    <n v="48"/>
    <x v="1"/>
    <x v="0"/>
  </r>
  <r>
    <s v="ID1242"/>
    <s v="Mrs. Yuki"/>
    <n v="38.880000000000003"/>
    <n v="4.29"/>
    <s v="No"/>
    <x v="0"/>
    <x v="0"/>
    <x v="3"/>
    <x v="1"/>
    <x v="0"/>
    <x v="2"/>
    <d v="1992-09-27T00:00:00"/>
    <n v="8954.99"/>
    <x v="1"/>
    <x v="0"/>
    <x v="11"/>
    <n v="30"/>
    <x v="3"/>
    <x v="1"/>
  </r>
  <r>
    <s v="ID1243"/>
    <s v="Mr. Rafer"/>
    <n v="43.89"/>
    <n v="6.32"/>
    <s v="Yes"/>
    <x v="0"/>
    <x v="0"/>
    <x v="0"/>
    <x v="1"/>
    <x v="0"/>
    <x v="1"/>
    <d v="1976-12-25T00:00:00"/>
    <n v="8944.1200000000008"/>
    <x v="2"/>
    <x v="2"/>
    <x v="0"/>
    <n v="46"/>
    <x v="1"/>
    <x v="0"/>
  </r>
  <r>
    <s v="ID1244"/>
    <s v="Ms. Claire"/>
    <n v="25.6"/>
    <n v="5.65"/>
    <s v="No"/>
    <x v="0"/>
    <x v="0"/>
    <x v="1"/>
    <x v="1"/>
    <x v="1"/>
    <x v="2"/>
    <d v="1972-06-06T00:00:00"/>
    <n v="8932.08"/>
    <x v="1"/>
    <x v="1"/>
    <x v="3"/>
    <n v="51"/>
    <x v="0"/>
    <x v="1"/>
  </r>
  <r>
    <s v="ID1245"/>
    <s v="Ms. Erynn"/>
    <n v="29.545000000000002"/>
    <n v="8.41"/>
    <s v="Yes"/>
    <x v="0"/>
    <x v="0"/>
    <x v="3"/>
    <x v="1"/>
    <x v="1"/>
    <x v="0"/>
    <d v="1975-07-07T00:00:00"/>
    <n v="8930.93"/>
    <x v="1"/>
    <x v="2"/>
    <x v="1"/>
    <n v="47"/>
    <x v="1"/>
    <x v="0"/>
  </r>
  <r>
    <s v="ID1246"/>
    <s v="Mr. Mahesh"/>
    <n v="23.25"/>
    <n v="11.96"/>
    <s v="Yes"/>
    <x v="0"/>
    <x v="0"/>
    <x v="0"/>
    <x v="1"/>
    <x v="2"/>
    <x v="0"/>
    <d v="1967-09-06T00:00:00"/>
    <n v="8908.4699999999993"/>
    <x v="2"/>
    <x v="2"/>
    <x v="0"/>
    <n v="55"/>
    <x v="0"/>
    <x v="0"/>
  </r>
  <r>
    <s v="ID1247"/>
    <s v="Mr. Stanley"/>
    <n v="43.95"/>
    <n v="5.17"/>
    <s v="Yes"/>
    <x v="0"/>
    <x v="1"/>
    <x v="3"/>
    <x v="1"/>
    <x v="0"/>
    <x v="2"/>
    <d v="1997-11-28T00:00:00"/>
    <n v="8906.14"/>
    <x v="1"/>
    <x v="2"/>
    <x v="1"/>
    <n v="25"/>
    <x v="3"/>
    <x v="1"/>
  </r>
  <r>
    <s v="ID1248"/>
    <s v="Mr. Gregory"/>
    <n v="21.85"/>
    <n v="8.76"/>
    <s v="No"/>
    <x v="0"/>
    <x v="0"/>
    <x v="0"/>
    <x v="1"/>
    <x v="2"/>
    <x v="0"/>
    <d v="1978-12-16T00:00:00"/>
    <n v="8891.14"/>
    <x v="1"/>
    <x v="0"/>
    <x v="6"/>
    <n v="44"/>
    <x v="1"/>
    <x v="0"/>
  </r>
  <r>
    <s v="ID1249"/>
    <s v="Mr. Eric"/>
    <n v="25.73"/>
    <n v="7.99"/>
    <s v="No"/>
    <x v="0"/>
    <x v="0"/>
    <x v="1"/>
    <x v="1"/>
    <x v="1"/>
    <x v="0"/>
    <d v="1973-09-09T00:00:00"/>
    <n v="8890.59"/>
    <x v="1"/>
    <x v="0"/>
    <x v="1"/>
    <n v="49"/>
    <x v="1"/>
    <x v="0"/>
  </r>
  <r>
    <s v="ID1250"/>
    <s v="Ms. Rachel"/>
    <n v="32.229999999999997"/>
    <n v="8.59"/>
    <s v="No"/>
    <x v="0"/>
    <x v="0"/>
    <x v="0"/>
    <x v="1"/>
    <x v="0"/>
    <x v="0"/>
    <d v="1974-06-18T00:00:00"/>
    <n v="8871.15"/>
    <x v="1"/>
    <x v="0"/>
    <x v="0"/>
    <n v="48"/>
    <x v="1"/>
    <x v="0"/>
  </r>
  <r>
    <s v="ID1251"/>
    <s v="Mr. Fritz"/>
    <n v="32.204999999999998"/>
    <n v="6.14"/>
    <s v="No"/>
    <x v="0"/>
    <x v="0"/>
    <x v="1"/>
    <x v="1"/>
    <x v="0"/>
    <x v="1"/>
    <d v="1972-11-22T00:00:00"/>
    <n v="8835.26"/>
    <x v="2"/>
    <x v="2"/>
    <x v="1"/>
    <n v="50"/>
    <x v="1"/>
    <x v="0"/>
  </r>
  <r>
    <s v="ID1252"/>
    <s v="Mr. Brad"/>
    <n v="26.41"/>
    <n v="4.08"/>
    <s v="No"/>
    <x v="0"/>
    <x v="0"/>
    <x v="1"/>
    <x v="1"/>
    <x v="1"/>
    <x v="2"/>
    <d v="1972-11-14T00:00:00"/>
    <n v="8827.2099999999991"/>
    <x v="2"/>
    <x v="1"/>
    <x v="1"/>
    <n v="50"/>
    <x v="1"/>
    <x v="1"/>
  </r>
  <r>
    <s v="ID1253"/>
    <s v="Ms. Claire"/>
    <n v="30.2"/>
    <n v="6.25"/>
    <s v="Yes"/>
    <x v="0"/>
    <x v="0"/>
    <x v="0"/>
    <x v="1"/>
    <x v="0"/>
    <x v="1"/>
    <d v="1976-07-14T00:00:00"/>
    <n v="8825.09"/>
    <x v="1"/>
    <x v="0"/>
    <x v="3"/>
    <n v="46"/>
    <x v="1"/>
    <x v="0"/>
  </r>
  <r>
    <s v="ID1254"/>
    <s v="Mrs. Jennifer"/>
    <n v="31.26"/>
    <n v="5.94"/>
    <s v="Yes"/>
    <x v="0"/>
    <x v="0"/>
    <x v="3"/>
    <x v="1"/>
    <x v="0"/>
    <x v="1"/>
    <d v="1988-08-22T00:00:00"/>
    <n v="8824.27"/>
    <x v="1"/>
    <x v="1"/>
    <x v="14"/>
    <n v="34"/>
    <x v="2"/>
    <x v="0"/>
  </r>
  <r>
    <s v="ID1255"/>
    <s v="Ms. Maria"/>
    <n v="33.725000000000001"/>
    <n v="6.45"/>
    <s v="Yes"/>
    <x v="0"/>
    <x v="0"/>
    <x v="0"/>
    <x v="1"/>
    <x v="0"/>
    <x v="1"/>
    <d v="1976-10-19T00:00:00"/>
    <n v="8823.99"/>
    <x v="1"/>
    <x v="0"/>
    <x v="2"/>
    <n v="46"/>
    <x v="1"/>
    <x v="0"/>
  </r>
  <r>
    <s v="ID1256"/>
    <s v="Ms. Katherine"/>
    <n v="28.9"/>
    <n v="5.74"/>
    <s v="Yes"/>
    <x v="0"/>
    <x v="0"/>
    <x v="0"/>
    <x v="1"/>
    <x v="1"/>
    <x v="1"/>
    <d v="1976-06-14T00:00:00"/>
    <n v="8823.2800000000007"/>
    <x v="1"/>
    <x v="1"/>
    <x v="3"/>
    <n v="46"/>
    <x v="1"/>
    <x v="0"/>
  </r>
  <r>
    <s v="ID1257"/>
    <s v="Mr. Michael"/>
    <n v="45.69"/>
    <n v="4.43"/>
    <s v="Yes"/>
    <x v="0"/>
    <x v="0"/>
    <x v="0"/>
    <x v="1"/>
    <x v="0"/>
    <x v="2"/>
    <d v="2001-11-07T00:00:00"/>
    <n v="8821.8799999999992"/>
    <x v="1"/>
    <x v="0"/>
    <x v="8"/>
    <n v="21"/>
    <x v="3"/>
    <x v="1"/>
  </r>
  <r>
    <s v="ID1258"/>
    <s v="Ms. Roxanne"/>
    <n v="21.03"/>
    <n v="6.5"/>
    <s v="No"/>
    <x v="0"/>
    <x v="0"/>
    <x v="0"/>
    <x v="1"/>
    <x v="2"/>
    <x v="0"/>
    <d v="1965-08-29T00:00:00"/>
    <n v="8800.49"/>
    <x v="2"/>
    <x v="2"/>
    <x v="0"/>
    <n v="57"/>
    <x v="0"/>
    <x v="0"/>
  </r>
  <r>
    <s v="ID1259"/>
    <s v="Mr. Israel"/>
    <n v="37"/>
    <n v="8.75"/>
    <s v="No"/>
    <x v="0"/>
    <x v="0"/>
    <x v="0"/>
    <x v="1"/>
    <x v="0"/>
    <x v="0"/>
    <d v="1971-06-18T00:00:00"/>
    <n v="8798.59"/>
    <x v="1"/>
    <x v="1"/>
    <x v="3"/>
    <n v="51"/>
    <x v="0"/>
    <x v="0"/>
  </r>
  <r>
    <s v="ID1260"/>
    <s v="Mr. Samalya"/>
    <n v="25.4"/>
    <n v="11.96"/>
    <s v="No"/>
    <x v="0"/>
    <x v="0"/>
    <x v="0"/>
    <x v="1"/>
    <x v="1"/>
    <x v="0"/>
    <d v="1971-08-23T00:00:00"/>
    <n v="8782.4699999999993"/>
    <x v="1"/>
    <x v="0"/>
    <x v="3"/>
    <n v="51"/>
    <x v="0"/>
    <x v="0"/>
  </r>
  <r>
    <s v="ID1261"/>
    <s v="Mr. Peter"/>
    <n v="32.299999999999997"/>
    <n v="10.54"/>
    <s v="No"/>
    <x v="0"/>
    <x v="0"/>
    <x v="0"/>
    <x v="1"/>
    <x v="0"/>
    <x v="0"/>
    <d v="1974-09-06T00:00:00"/>
    <n v="8765.25"/>
    <x v="1"/>
    <x v="0"/>
    <x v="1"/>
    <n v="48"/>
    <x v="1"/>
    <x v="0"/>
  </r>
  <r>
    <s v="ID1262"/>
    <s v="Ms. Alicia"/>
    <n v="23.94"/>
    <n v="4.54"/>
    <s v="Yes"/>
    <x v="0"/>
    <x v="1"/>
    <x v="3"/>
    <x v="1"/>
    <x v="2"/>
    <x v="2"/>
    <d v="1969-09-09T00:00:00"/>
    <n v="8760.1200000000008"/>
    <x v="1"/>
    <x v="1"/>
    <x v="0"/>
    <n v="53"/>
    <x v="0"/>
    <x v="1"/>
  </r>
  <r>
    <s v="ID1263"/>
    <s v="Ms. Sarah"/>
    <n v="46.4"/>
    <n v="5.71"/>
    <s v="No"/>
    <x v="0"/>
    <x v="0"/>
    <x v="0"/>
    <x v="1"/>
    <x v="0"/>
    <x v="1"/>
    <d v="1999-08-23T00:00:00"/>
    <n v="8747.68"/>
    <x v="1"/>
    <x v="0"/>
    <x v="3"/>
    <n v="23"/>
    <x v="3"/>
    <x v="0"/>
  </r>
  <r>
    <s v="ID1264"/>
    <s v="Mr. Guomin"/>
    <n v="40.375"/>
    <n v="6.25"/>
    <s v="Yes"/>
    <x v="0"/>
    <x v="0"/>
    <x v="0"/>
    <x v="1"/>
    <x v="0"/>
    <x v="1"/>
    <d v="1976-06-17T00:00:00"/>
    <n v="8733.23"/>
    <x v="1"/>
    <x v="0"/>
    <x v="1"/>
    <n v="46"/>
    <x v="1"/>
    <x v="0"/>
  </r>
  <r>
    <s v="ID1265"/>
    <s v="Mr. Javier"/>
    <n v="28.7"/>
    <n v="9.4700000000000006"/>
    <s v="No"/>
    <x v="0"/>
    <x v="0"/>
    <x v="1"/>
    <x v="1"/>
    <x v="1"/>
    <x v="0"/>
    <d v="1973-06-25T00:00:00"/>
    <n v="8703.4599999999991"/>
    <x v="2"/>
    <x v="0"/>
    <x v="3"/>
    <n v="49"/>
    <x v="1"/>
    <x v="0"/>
  </r>
  <r>
    <s v="ID1266"/>
    <s v="Mr. Matt"/>
    <n v="26.63"/>
    <n v="5.7"/>
    <s v="No"/>
    <x v="0"/>
    <x v="0"/>
    <x v="0"/>
    <x v="1"/>
    <x v="1"/>
    <x v="1"/>
    <d v="1980-10-28T00:00:00"/>
    <n v="8701.84"/>
    <x v="1"/>
    <x v="0"/>
    <x v="13"/>
    <n v="42"/>
    <x v="1"/>
    <x v="0"/>
  </r>
  <r>
    <s v="ID1267"/>
    <s v="Mr. Thomas"/>
    <n v="22.515000000000001"/>
    <n v="11.18"/>
    <s v="No"/>
    <x v="0"/>
    <x v="0"/>
    <x v="1"/>
    <x v="1"/>
    <x v="2"/>
    <x v="0"/>
    <d v="1973-10-11T00:00:00"/>
    <n v="8688.86"/>
    <x v="1"/>
    <x v="1"/>
    <x v="6"/>
    <n v="49"/>
    <x v="1"/>
    <x v="0"/>
  </r>
  <r>
    <s v="ID1268"/>
    <s v="Ms. Martha"/>
    <n v="36.575000000000003"/>
    <n v="10.98"/>
    <s v="No"/>
    <x v="0"/>
    <x v="0"/>
    <x v="0"/>
    <x v="1"/>
    <x v="0"/>
    <x v="0"/>
    <d v="1974-08-16T00:00:00"/>
    <n v="8671.19"/>
    <x v="1"/>
    <x v="1"/>
    <x v="1"/>
    <n v="48"/>
    <x v="1"/>
    <x v="0"/>
  </r>
  <r>
    <s v="ID1269"/>
    <s v="Ms. Alicia"/>
    <n v="23.66"/>
    <n v="5.1100000000000003"/>
    <s v="Yes"/>
    <x v="0"/>
    <x v="1"/>
    <x v="3"/>
    <x v="1"/>
    <x v="2"/>
    <x v="2"/>
    <d v="1969-08-10T00:00:00"/>
    <n v="8665.14"/>
    <x v="1"/>
    <x v="0"/>
    <x v="0"/>
    <n v="53"/>
    <x v="0"/>
    <x v="1"/>
  </r>
  <r>
    <s v="ID1270"/>
    <s v="Ms. Jennifer"/>
    <n v="18.62"/>
    <n v="10.24"/>
    <s v="No"/>
    <x v="0"/>
    <x v="0"/>
    <x v="0"/>
    <x v="1"/>
    <x v="2"/>
    <x v="0"/>
    <d v="1965-10-21T00:00:00"/>
    <n v="8665.09"/>
    <x v="2"/>
    <x v="2"/>
    <x v="1"/>
    <n v="57"/>
    <x v="0"/>
    <x v="0"/>
  </r>
  <r>
    <s v="ID1271"/>
    <s v="Mr. Michael"/>
    <n v="19.190000000000001"/>
    <n v="7.71"/>
    <s v="Yes"/>
    <x v="0"/>
    <x v="0"/>
    <x v="3"/>
    <x v="1"/>
    <x v="2"/>
    <x v="0"/>
    <d v="1975-08-03T00:00:00"/>
    <n v="8627.5400000000009"/>
    <x v="1"/>
    <x v="2"/>
    <x v="6"/>
    <n v="47"/>
    <x v="1"/>
    <x v="0"/>
  </r>
  <r>
    <s v="ID1272"/>
    <s v="Mr. Eddie"/>
    <n v="27.5"/>
    <n v="6.03"/>
    <s v="No"/>
    <x v="0"/>
    <x v="0"/>
    <x v="0"/>
    <x v="1"/>
    <x v="1"/>
    <x v="1"/>
    <d v="1977-09-02T00:00:00"/>
    <n v="8615.2999999999993"/>
    <x v="1"/>
    <x v="0"/>
    <x v="3"/>
    <n v="45"/>
    <x v="1"/>
    <x v="0"/>
  </r>
  <r>
    <s v="ID1273"/>
    <s v="Mr. Maxime"/>
    <n v="27.36"/>
    <n v="5.96"/>
    <s v="No"/>
    <x v="0"/>
    <x v="1"/>
    <x v="3"/>
    <x v="1"/>
    <x v="1"/>
    <x v="1"/>
    <d v="1979-07-17T00:00:00"/>
    <n v="8606.2199999999993"/>
    <x v="0"/>
    <x v="2"/>
    <x v="7"/>
    <n v="43"/>
    <x v="1"/>
    <x v="0"/>
  </r>
  <r>
    <s v="ID1274"/>
    <s v="Mr. Mark"/>
    <n v="20.350000000000001"/>
    <n v="4.16"/>
    <s v="No"/>
    <x v="0"/>
    <x v="0"/>
    <x v="0"/>
    <x v="1"/>
    <x v="2"/>
    <x v="2"/>
    <d v="1977-10-15T00:00:00"/>
    <n v="8605.36"/>
    <x v="1"/>
    <x v="2"/>
    <x v="0"/>
    <n v="45"/>
    <x v="1"/>
    <x v="1"/>
  </r>
  <r>
    <s v="ID1275"/>
    <s v="Mr. Adam"/>
    <n v="24.035"/>
    <n v="6.11"/>
    <s v="No"/>
    <x v="0"/>
    <x v="0"/>
    <x v="0"/>
    <x v="1"/>
    <x v="2"/>
    <x v="1"/>
    <d v="1977-11-12T00:00:00"/>
    <n v="8604.48"/>
    <x v="2"/>
    <x v="2"/>
    <x v="4"/>
    <n v="45"/>
    <x v="1"/>
    <x v="0"/>
  </r>
  <r>
    <s v="ID1276"/>
    <s v="Mr. Justin"/>
    <n v="23.56"/>
    <n v="5.97"/>
    <s v="No"/>
    <x v="0"/>
    <x v="0"/>
    <x v="0"/>
    <x v="1"/>
    <x v="2"/>
    <x v="1"/>
    <d v="1977-09-24T00:00:00"/>
    <n v="8603.82"/>
    <x v="1"/>
    <x v="1"/>
    <x v="9"/>
    <n v="45"/>
    <x v="1"/>
    <x v="0"/>
  </r>
  <r>
    <s v="ID1277"/>
    <s v="Ms. Svetlana"/>
    <n v="27.17"/>
    <n v="10.81"/>
    <s v="No"/>
    <x v="0"/>
    <x v="0"/>
    <x v="1"/>
    <x v="1"/>
    <x v="1"/>
    <x v="0"/>
    <d v="1973-07-11T00:00:00"/>
    <n v="8601.33"/>
    <x v="1"/>
    <x v="1"/>
    <x v="0"/>
    <n v="49"/>
    <x v="1"/>
    <x v="0"/>
  </r>
  <r>
    <s v="ID1278"/>
    <s v="Ms. Jana"/>
    <n v="34.32"/>
    <n v="5.7"/>
    <s v="Yes"/>
    <x v="0"/>
    <x v="1"/>
    <x v="3"/>
    <x v="1"/>
    <x v="0"/>
    <x v="1"/>
    <d v="1983-07-25T00:00:00"/>
    <n v="8596.83"/>
    <x v="1"/>
    <x v="0"/>
    <x v="0"/>
    <n v="39"/>
    <x v="2"/>
    <x v="0"/>
  </r>
  <r>
    <s v="ID1279"/>
    <s v="Ms. Laura"/>
    <n v="23.87"/>
    <n v="4.7699999999999996"/>
    <s v="Yes"/>
    <x v="0"/>
    <x v="1"/>
    <x v="3"/>
    <x v="1"/>
    <x v="2"/>
    <x v="2"/>
    <d v="1983-12-30T00:00:00"/>
    <n v="8582.2999999999993"/>
    <x v="1"/>
    <x v="1"/>
    <x v="0"/>
    <n v="39"/>
    <x v="2"/>
    <x v="1"/>
  </r>
  <r>
    <s v="ID1280"/>
    <s v="Mr. Torrey"/>
    <n v="30.15"/>
    <n v="4.25"/>
    <s v="No"/>
    <x v="0"/>
    <x v="0"/>
    <x v="3"/>
    <x v="1"/>
    <x v="0"/>
    <x v="2"/>
    <d v="1987-11-11T00:00:00"/>
    <n v="8573.2999999999993"/>
    <x v="1"/>
    <x v="2"/>
    <x v="13"/>
    <n v="35"/>
    <x v="2"/>
    <x v="1"/>
  </r>
  <r>
    <s v="ID1281"/>
    <s v="Mr. Paul"/>
    <n v="26.36"/>
    <n v="5.52"/>
    <s v="No"/>
    <x v="0"/>
    <x v="0"/>
    <x v="0"/>
    <x v="1"/>
    <x v="1"/>
    <x v="2"/>
    <d v="1982-12-06T00:00:00"/>
    <n v="8572.0400000000009"/>
    <x v="1"/>
    <x v="2"/>
    <x v="13"/>
    <n v="40"/>
    <x v="2"/>
    <x v="1"/>
  </r>
  <r>
    <s v="ID1282"/>
    <s v="Ms. Jennifer"/>
    <n v="45.32"/>
    <n v="6.53"/>
    <s v="Yes"/>
    <x v="0"/>
    <x v="0"/>
    <x v="3"/>
    <x v="1"/>
    <x v="0"/>
    <x v="0"/>
    <d v="1975-09-26T00:00:00"/>
    <n v="8569.86"/>
    <x v="1"/>
    <x v="0"/>
    <x v="0"/>
    <n v="47"/>
    <x v="1"/>
    <x v="0"/>
  </r>
  <r>
    <s v="ID1283"/>
    <s v="Mr. Erik"/>
    <n v="31.93"/>
    <n v="4.82"/>
    <s v="Yes"/>
    <x v="0"/>
    <x v="0"/>
    <x v="3"/>
    <x v="1"/>
    <x v="0"/>
    <x v="2"/>
    <d v="1988-09-21T00:00:00"/>
    <n v="8567.25"/>
    <x v="1"/>
    <x v="1"/>
    <x v="1"/>
    <n v="34"/>
    <x v="2"/>
    <x v="1"/>
  </r>
  <r>
    <s v="ID1284"/>
    <s v="Ms. Lana"/>
    <n v="36"/>
    <n v="11.94"/>
    <s v="Yes"/>
    <x v="0"/>
    <x v="0"/>
    <x v="3"/>
    <x v="1"/>
    <x v="0"/>
    <x v="0"/>
    <d v="1975-08-21T00:00:00"/>
    <n v="8556.91"/>
    <x v="1"/>
    <x v="1"/>
    <x v="3"/>
    <n v="47"/>
    <x v="1"/>
    <x v="0"/>
  </r>
  <r>
    <s v="ID1285"/>
    <s v="Ms. Rebecca"/>
    <n v="32"/>
    <n v="7.85"/>
    <s v="Yes"/>
    <x v="0"/>
    <x v="0"/>
    <x v="3"/>
    <x v="1"/>
    <x v="0"/>
    <x v="0"/>
    <d v="1975-08-06T00:00:00"/>
    <n v="8551.35"/>
    <x v="1"/>
    <x v="2"/>
    <x v="3"/>
    <n v="47"/>
    <x v="1"/>
    <x v="0"/>
  </r>
  <r>
    <s v="ID1286"/>
    <s v="Ms. Katie"/>
    <n v="29.37"/>
    <n v="8.01"/>
    <s v="Yes"/>
    <x v="0"/>
    <x v="0"/>
    <x v="3"/>
    <x v="1"/>
    <x v="1"/>
    <x v="0"/>
    <d v="1983-12-12T00:00:00"/>
    <n v="8547.69"/>
    <x v="1"/>
    <x v="1"/>
    <x v="0"/>
    <n v="39"/>
    <x v="2"/>
    <x v="0"/>
  </r>
  <r>
    <s v="ID1287"/>
    <s v="Ms. Elizabeth"/>
    <n v="23.6"/>
    <n v="7.4"/>
    <s v="Yes"/>
    <x v="0"/>
    <x v="0"/>
    <x v="3"/>
    <x v="1"/>
    <x v="2"/>
    <x v="0"/>
    <d v="1975-11-06T00:00:00"/>
    <n v="8539.67"/>
    <x v="1"/>
    <x v="0"/>
    <x v="3"/>
    <n v="47"/>
    <x v="1"/>
    <x v="0"/>
  </r>
  <r>
    <s v="ID1288"/>
    <s v="Ms. Sarah"/>
    <n v="33.155000000000001"/>
    <n v="8.3800000000000008"/>
    <s v="Yes"/>
    <x v="0"/>
    <x v="0"/>
    <x v="0"/>
    <x v="1"/>
    <x v="0"/>
    <x v="0"/>
    <d v="1981-12-27T00:00:00"/>
    <n v="8538.2900000000009"/>
    <x v="1"/>
    <x v="0"/>
    <x v="2"/>
    <n v="41"/>
    <x v="1"/>
    <x v="0"/>
  </r>
  <r>
    <s v="ID1289"/>
    <s v="Ms. Annie"/>
    <n v="24.32"/>
    <n v="11.56"/>
    <s v="Yes"/>
    <x v="0"/>
    <x v="0"/>
    <x v="3"/>
    <x v="1"/>
    <x v="2"/>
    <x v="0"/>
    <d v="1983-07-24T00:00:00"/>
    <n v="8534.67"/>
    <x v="1"/>
    <x v="0"/>
    <x v="2"/>
    <n v="39"/>
    <x v="2"/>
    <x v="0"/>
  </r>
  <r>
    <s v="ID1290"/>
    <s v="Ms. Annie"/>
    <n v="36.299999999999997"/>
    <n v="4.6100000000000003"/>
    <s v="No"/>
    <x v="0"/>
    <x v="0"/>
    <x v="0"/>
    <x v="1"/>
    <x v="0"/>
    <x v="2"/>
    <d v="1977-07-26T00:00:00"/>
    <n v="8527.5300000000007"/>
    <x v="1"/>
    <x v="2"/>
    <x v="0"/>
    <n v="45"/>
    <x v="1"/>
    <x v="1"/>
  </r>
  <r>
    <s v="ID1291"/>
    <s v="Ms. Lindsey"/>
    <n v="34.4"/>
    <n v="4.95"/>
    <s v="No"/>
    <x v="0"/>
    <x v="1"/>
    <x v="3"/>
    <x v="1"/>
    <x v="0"/>
    <x v="2"/>
    <d v="1979-08-13T00:00:00"/>
    <n v="8522"/>
    <x v="1"/>
    <x v="2"/>
    <x v="3"/>
    <n v="43"/>
    <x v="1"/>
    <x v="1"/>
  </r>
  <r>
    <s v="ID1292"/>
    <s v="Ms. Laura"/>
    <n v="30.9"/>
    <n v="5.04"/>
    <s v="No"/>
    <x v="0"/>
    <x v="0"/>
    <x v="0"/>
    <x v="1"/>
    <x v="0"/>
    <x v="2"/>
    <d v="1977-12-29T00:00:00"/>
    <n v="8520.0300000000007"/>
    <x v="1"/>
    <x v="0"/>
    <x v="3"/>
    <n v="45"/>
    <x v="1"/>
    <x v="1"/>
  </r>
  <r>
    <s v="ID1293"/>
    <s v="Ms. Amy"/>
    <n v="28.6"/>
    <n v="5.42"/>
    <s v="No"/>
    <x v="0"/>
    <x v="0"/>
    <x v="0"/>
    <x v="1"/>
    <x v="1"/>
    <x v="2"/>
    <d v="1977-06-21T00:00:00"/>
    <n v="8516.83"/>
    <x v="1"/>
    <x v="1"/>
    <x v="0"/>
    <n v="45"/>
    <x v="1"/>
    <x v="1"/>
  </r>
  <r>
    <s v="ID1294"/>
    <s v="Ms. Katarina"/>
    <n v="27.83"/>
    <n v="5.39"/>
    <s v="No"/>
    <x v="0"/>
    <x v="0"/>
    <x v="0"/>
    <x v="1"/>
    <x v="1"/>
    <x v="2"/>
    <d v="1977-12-26T00:00:00"/>
    <n v="8515.76"/>
    <x v="1"/>
    <x v="2"/>
    <x v="0"/>
    <n v="45"/>
    <x v="1"/>
    <x v="1"/>
  </r>
  <r>
    <s v="ID1295"/>
    <s v="Mr. B.J."/>
    <n v="39.64"/>
    <n v="6"/>
    <s v="No"/>
    <x v="0"/>
    <x v="1"/>
    <x v="3"/>
    <x v="1"/>
    <x v="0"/>
    <x v="1"/>
    <d v="1993-11-10T00:00:00"/>
    <n v="8471.65"/>
    <x v="1"/>
    <x v="1"/>
    <x v="1"/>
    <n v="29"/>
    <x v="3"/>
    <x v="0"/>
  </r>
  <r>
    <s v="ID1296"/>
    <s v="Ms. Alison"/>
    <n v="38.479999999999997"/>
    <n v="6.02"/>
    <s v="No"/>
    <x v="0"/>
    <x v="0"/>
    <x v="3"/>
    <x v="1"/>
    <x v="0"/>
    <x v="1"/>
    <d v="1992-09-09T00:00:00"/>
    <n v="8466.35"/>
    <x v="1"/>
    <x v="2"/>
    <x v="1"/>
    <n v="30"/>
    <x v="3"/>
    <x v="0"/>
  </r>
  <r>
    <s v="ID1297"/>
    <s v="Mr. Neil"/>
    <n v="36.200000000000003"/>
    <n v="4.62"/>
    <s v="No"/>
    <x v="0"/>
    <x v="0"/>
    <x v="1"/>
    <x v="1"/>
    <x v="0"/>
    <x v="2"/>
    <d v="1972-12-26T00:00:00"/>
    <n v="8457.82"/>
    <x v="1"/>
    <x v="0"/>
    <x v="3"/>
    <n v="50"/>
    <x v="1"/>
    <x v="1"/>
  </r>
  <r>
    <s v="ID1298"/>
    <s v="Mrs. Anne"/>
    <n v="27.13"/>
    <n v="5.59"/>
    <s v="No"/>
    <x v="0"/>
    <x v="0"/>
    <x v="3"/>
    <x v="1"/>
    <x v="1"/>
    <x v="2"/>
    <d v="1984-06-19T00:00:00"/>
    <n v="8450.82"/>
    <x v="1"/>
    <x v="2"/>
    <x v="14"/>
    <n v="38"/>
    <x v="2"/>
    <x v="1"/>
  </r>
  <r>
    <s v="ID1299"/>
    <s v="Ms. Sandra"/>
    <n v="20.75"/>
    <n v="5.18"/>
    <s v="Yes"/>
    <x v="0"/>
    <x v="0"/>
    <x v="1"/>
    <x v="1"/>
    <x v="2"/>
    <x v="2"/>
    <d v="1966-06-12T00:00:00"/>
    <n v="8448.66"/>
    <x v="2"/>
    <x v="1"/>
    <x v="0"/>
    <n v="56"/>
    <x v="0"/>
    <x v="1"/>
  </r>
  <r>
    <s v="ID1300"/>
    <s v="Mr. Robert"/>
    <n v="26.6"/>
    <n v="6.29"/>
    <s v="No"/>
    <x v="0"/>
    <x v="0"/>
    <x v="1"/>
    <x v="1"/>
    <x v="1"/>
    <x v="1"/>
    <d v="1972-09-04T00:00:00"/>
    <n v="8444.4699999999993"/>
    <x v="2"/>
    <x v="1"/>
    <x v="3"/>
    <n v="50"/>
    <x v="1"/>
    <x v="0"/>
  </r>
  <r>
    <s v="ID1301"/>
    <s v="Mr. Rodney"/>
    <n v="25.3"/>
    <n v="4.49"/>
    <s v="No"/>
    <x v="0"/>
    <x v="0"/>
    <x v="1"/>
    <x v="1"/>
    <x v="1"/>
    <x v="2"/>
    <d v="1972-09-09T00:00:00"/>
    <n v="8442.67"/>
    <x v="1"/>
    <x v="0"/>
    <x v="0"/>
    <n v="50"/>
    <x v="1"/>
    <x v="1"/>
  </r>
  <r>
    <s v="ID1302"/>
    <s v="Mr. Carl"/>
    <n v="18.84"/>
    <n v="11.82"/>
    <s v="Yes"/>
    <x v="0"/>
    <x v="1"/>
    <x v="3"/>
    <x v="1"/>
    <x v="2"/>
    <x v="0"/>
    <d v="1963-09-24T00:00:00"/>
    <n v="8440.0499999999993"/>
    <x v="2"/>
    <x v="2"/>
    <x v="0"/>
    <n v="59"/>
    <x v="0"/>
    <x v="0"/>
  </r>
  <r>
    <s v="ID1303"/>
    <s v="Mr. Maximilian"/>
    <n v="19.57"/>
    <n v="7.41"/>
    <s v="Yes"/>
    <x v="0"/>
    <x v="0"/>
    <x v="3"/>
    <x v="1"/>
    <x v="2"/>
    <x v="0"/>
    <d v="1975-09-28T00:00:00"/>
    <n v="8428.07"/>
    <x v="2"/>
    <x v="2"/>
    <x v="1"/>
    <n v="47"/>
    <x v="1"/>
    <x v="0"/>
  </r>
  <r>
    <s v="ID1304"/>
    <s v="Mr. Erik"/>
    <n v="30.495000000000001"/>
    <n v="5.97"/>
    <s v="No"/>
    <x v="0"/>
    <x v="0"/>
    <x v="0"/>
    <x v="1"/>
    <x v="0"/>
    <x v="1"/>
    <d v="1977-09-04T00:00:00"/>
    <n v="8413.4599999999991"/>
    <x v="2"/>
    <x v="1"/>
    <x v="1"/>
    <n v="45"/>
    <x v="1"/>
    <x v="0"/>
  </r>
  <r>
    <s v="ID1305"/>
    <s v="Mr. Christopher"/>
    <n v="30.114999999999998"/>
    <n v="5.74"/>
    <s v="No"/>
    <x v="0"/>
    <x v="1"/>
    <x v="3"/>
    <x v="1"/>
    <x v="0"/>
    <x v="1"/>
    <d v="1979-06-11T00:00:00"/>
    <n v="8410.0499999999993"/>
    <x v="1"/>
    <x v="2"/>
    <x v="1"/>
    <n v="43"/>
    <x v="1"/>
    <x v="0"/>
  </r>
  <r>
    <s v="ID1306"/>
    <s v="Mr. Eirik"/>
    <n v="24.78"/>
    <n v="9.85"/>
    <s v="No"/>
    <x v="0"/>
    <x v="0"/>
    <x v="0"/>
    <x v="1"/>
    <x v="2"/>
    <x v="0"/>
    <d v="1971-09-18T00:00:00"/>
    <n v="8400.01"/>
    <x v="1"/>
    <x v="0"/>
    <x v="0"/>
    <n v="51"/>
    <x v="0"/>
    <x v="0"/>
  </r>
  <r>
    <s v="ID1307"/>
    <s v="Mr. Rik"/>
    <n v="24.77"/>
    <n v="7.59"/>
    <s v="No"/>
    <x v="0"/>
    <x v="0"/>
    <x v="0"/>
    <x v="1"/>
    <x v="2"/>
    <x v="0"/>
    <d v="1971-09-04T00:00:00"/>
    <n v="8396.6200000000008"/>
    <x v="1"/>
    <x v="0"/>
    <x v="0"/>
    <n v="51"/>
    <x v="0"/>
    <x v="0"/>
  </r>
  <r>
    <s v="ID1308"/>
    <s v="Mr. Matthew"/>
    <n v="16.579999999999998"/>
    <n v="6.98"/>
    <s v="Yes"/>
    <x v="0"/>
    <x v="1"/>
    <x v="3"/>
    <x v="1"/>
    <x v="3"/>
    <x v="0"/>
    <d v="1963-09-21T00:00:00"/>
    <n v="8355.5400000000009"/>
    <x v="2"/>
    <x v="0"/>
    <x v="1"/>
    <n v="59"/>
    <x v="0"/>
    <x v="0"/>
  </r>
  <r>
    <s v="ID1309"/>
    <s v="Mr. Daniel"/>
    <n v="38.17"/>
    <n v="4.7300000000000004"/>
    <s v="Yes"/>
    <x v="0"/>
    <x v="0"/>
    <x v="0"/>
    <x v="1"/>
    <x v="0"/>
    <x v="2"/>
    <d v="1976-06-12T00:00:00"/>
    <n v="8347.16"/>
    <x v="1"/>
    <x v="1"/>
    <x v="0"/>
    <n v="46"/>
    <x v="1"/>
    <x v="1"/>
  </r>
  <r>
    <s v="ID1310"/>
    <s v="Mr. Yannick"/>
    <n v="39.424999999999997"/>
    <n v="4.76"/>
    <s v="Yes"/>
    <x v="0"/>
    <x v="0"/>
    <x v="0"/>
    <x v="1"/>
    <x v="0"/>
    <x v="2"/>
    <d v="1976-07-07T00:00:00"/>
    <n v="8342.91"/>
    <x v="2"/>
    <x v="1"/>
    <x v="4"/>
    <n v="46"/>
    <x v="1"/>
    <x v="1"/>
  </r>
  <r>
    <s v="ID1311"/>
    <s v="Mr. Sean"/>
    <n v="33.44"/>
    <n v="6.24"/>
    <s v="Yes"/>
    <x v="0"/>
    <x v="0"/>
    <x v="0"/>
    <x v="1"/>
    <x v="0"/>
    <x v="1"/>
    <d v="1976-07-20T00:00:00"/>
    <n v="8334.59"/>
    <x v="2"/>
    <x v="2"/>
    <x v="4"/>
    <n v="46"/>
    <x v="1"/>
    <x v="0"/>
  </r>
  <r>
    <s v="ID1312"/>
    <s v="Mr. Peter"/>
    <n v="33.344999999999999"/>
    <n v="5.44"/>
    <s v="Yes"/>
    <x v="0"/>
    <x v="0"/>
    <x v="0"/>
    <x v="1"/>
    <x v="0"/>
    <x v="2"/>
    <d v="1976-07-12T00:00:00"/>
    <n v="8334.4599999999991"/>
    <x v="2"/>
    <x v="2"/>
    <x v="4"/>
    <n v="46"/>
    <x v="1"/>
    <x v="1"/>
  </r>
  <r>
    <s v="ID1313"/>
    <s v="Ms. Sara"/>
    <n v="38.79"/>
    <n v="5.08"/>
    <s v="No"/>
    <x v="0"/>
    <x v="1"/>
    <x v="3"/>
    <x v="1"/>
    <x v="0"/>
    <x v="2"/>
    <d v="1993-06-22T00:00:00"/>
    <n v="8314.65"/>
    <x v="1"/>
    <x v="1"/>
    <x v="1"/>
    <n v="29"/>
    <x v="3"/>
    <x v="1"/>
  </r>
  <r>
    <s v="ID1314"/>
    <s v="Ms. Erin"/>
    <n v="30.684999999999999"/>
    <n v="4.87"/>
    <s v="No"/>
    <x v="0"/>
    <x v="1"/>
    <x v="3"/>
    <x v="1"/>
    <x v="0"/>
    <x v="2"/>
    <d v="1979-08-07T00:00:00"/>
    <n v="8310.84"/>
    <x v="1"/>
    <x v="2"/>
    <x v="1"/>
    <n v="43"/>
    <x v="1"/>
    <x v="1"/>
  </r>
  <r>
    <s v="ID1315"/>
    <s v="Mr. Thibaud"/>
    <n v="22.135000000000002"/>
    <n v="8.17"/>
    <s v="No"/>
    <x v="0"/>
    <x v="0"/>
    <x v="0"/>
    <x v="1"/>
    <x v="2"/>
    <x v="0"/>
    <d v="1978-06-26T00:00:00"/>
    <n v="8302.5400000000009"/>
    <x v="2"/>
    <x v="0"/>
    <x v="4"/>
    <n v="44"/>
    <x v="1"/>
    <x v="0"/>
  </r>
  <r>
    <s v="ID1316"/>
    <s v="Ms. Lisa"/>
    <n v="33.33"/>
    <n v="7.61"/>
    <s v="No"/>
    <x v="0"/>
    <x v="0"/>
    <x v="0"/>
    <x v="1"/>
    <x v="0"/>
    <x v="0"/>
    <d v="1974-06-06T00:00:00"/>
    <n v="8283.68"/>
    <x v="1"/>
    <x v="0"/>
    <x v="0"/>
    <n v="49"/>
    <x v="1"/>
    <x v="0"/>
  </r>
  <r>
    <s v="ID1317"/>
    <s v="Ms. Gretchen"/>
    <n v="31.13"/>
    <n v="10.1"/>
    <s v="No"/>
    <x v="0"/>
    <x v="0"/>
    <x v="0"/>
    <x v="1"/>
    <x v="0"/>
    <x v="0"/>
    <d v="1974-12-22T00:00:00"/>
    <n v="8280.6200000000008"/>
    <x v="1"/>
    <x v="2"/>
    <x v="0"/>
    <n v="48"/>
    <x v="1"/>
    <x v="0"/>
  </r>
  <r>
    <s v="ID1318"/>
    <s v="Ms. Martina"/>
    <n v="28.9"/>
    <n v="11.24"/>
    <s v="No"/>
    <x v="0"/>
    <x v="0"/>
    <x v="0"/>
    <x v="1"/>
    <x v="1"/>
    <x v="0"/>
    <d v="1974-09-26T00:00:00"/>
    <n v="8277.52"/>
    <x v="1"/>
    <x v="2"/>
    <x v="3"/>
    <n v="48"/>
    <x v="1"/>
    <x v="0"/>
  </r>
  <r>
    <s v="ID1319"/>
    <s v="Mr. Dustin"/>
    <n v="43.31"/>
    <n v="6.1"/>
    <s v="Yes"/>
    <x v="1"/>
    <x v="0"/>
    <x v="3"/>
    <x v="1"/>
    <x v="0"/>
    <x v="1"/>
    <d v="2000-11-28T00:00:00"/>
    <n v="8271.4599999999991"/>
    <x v="1"/>
    <x v="1"/>
    <x v="8"/>
    <n v="22"/>
    <x v="3"/>
    <x v="0"/>
  </r>
  <r>
    <s v="ID1320"/>
    <s v="Ms. Kelsey"/>
    <n v="22.8"/>
    <n v="6.98"/>
    <s v="No"/>
    <x v="0"/>
    <x v="0"/>
    <x v="0"/>
    <x v="1"/>
    <x v="2"/>
    <x v="0"/>
    <d v="1974-08-05T00:00:00"/>
    <n v="8269.0400000000009"/>
    <x v="1"/>
    <x v="1"/>
    <x v="3"/>
    <n v="48"/>
    <x v="1"/>
    <x v="0"/>
  </r>
  <r>
    <s v="ID1321"/>
    <s v="Mr. Daniel"/>
    <n v="19.09"/>
    <n v="4"/>
    <s v="Yes"/>
    <x v="0"/>
    <x v="0"/>
    <x v="3"/>
    <x v="1"/>
    <x v="2"/>
    <x v="2"/>
    <d v="1964-09-05T00:00:00"/>
    <n v="8268"/>
    <x v="2"/>
    <x v="0"/>
    <x v="0"/>
    <n v="58"/>
    <x v="0"/>
    <x v="1"/>
  </r>
  <r>
    <s v="ID1322"/>
    <s v="Ms. Saeger"/>
    <n v="23.37"/>
    <n v="4.2300000000000004"/>
    <s v="No"/>
    <x v="0"/>
    <x v="0"/>
    <x v="0"/>
    <x v="1"/>
    <x v="2"/>
    <x v="2"/>
    <d v="1982-09-27T00:00:00"/>
    <n v="8252.2800000000007"/>
    <x v="1"/>
    <x v="2"/>
    <x v="2"/>
    <n v="40"/>
    <x v="2"/>
    <x v="1"/>
  </r>
  <r>
    <s v="ID1323"/>
    <s v="Ms. Buzunesh"/>
    <n v="33.44"/>
    <n v="4.72"/>
    <s v="Yes"/>
    <x v="0"/>
    <x v="0"/>
    <x v="0"/>
    <x v="1"/>
    <x v="0"/>
    <x v="2"/>
    <d v="1976-09-02T00:00:00"/>
    <n v="8240.59"/>
    <x v="1"/>
    <x v="2"/>
    <x v="0"/>
    <n v="46"/>
    <x v="1"/>
    <x v="1"/>
  </r>
  <r>
    <s v="ID1324"/>
    <s v="Ms. Mirte"/>
    <n v="28.05"/>
    <n v="5.63"/>
    <s v="Yes"/>
    <x v="0"/>
    <x v="0"/>
    <x v="0"/>
    <x v="1"/>
    <x v="1"/>
    <x v="2"/>
    <d v="1976-06-30T00:00:00"/>
    <n v="8233.1"/>
    <x v="1"/>
    <x v="2"/>
    <x v="0"/>
    <n v="46"/>
    <x v="1"/>
    <x v="1"/>
  </r>
  <r>
    <s v="ID1325"/>
    <s v="Ms. Megan"/>
    <n v="27.72"/>
    <n v="5.83"/>
    <s v="Yes"/>
    <x v="0"/>
    <x v="0"/>
    <x v="0"/>
    <x v="1"/>
    <x v="1"/>
    <x v="1"/>
    <d v="1976-09-03T00:00:00"/>
    <n v="8232.64"/>
    <x v="1"/>
    <x v="0"/>
    <x v="0"/>
    <n v="46"/>
    <x v="1"/>
    <x v="0"/>
  </r>
  <r>
    <s v="ID1326"/>
    <s v="Ms. Kerry"/>
    <n v="29.81"/>
    <n v="9.23"/>
    <s v="No"/>
    <x v="0"/>
    <x v="0"/>
    <x v="0"/>
    <x v="1"/>
    <x v="1"/>
    <x v="0"/>
    <d v="1978-06-30T00:00:00"/>
    <n v="8219.2000000000007"/>
    <x v="1"/>
    <x v="2"/>
    <x v="0"/>
    <n v="44"/>
    <x v="1"/>
    <x v="0"/>
  </r>
  <r>
    <s v="ID1327"/>
    <s v="Ms. Kristin"/>
    <n v="23.98"/>
    <n v="9.89"/>
    <s v="No"/>
    <x v="0"/>
    <x v="0"/>
    <x v="0"/>
    <x v="1"/>
    <x v="2"/>
    <x v="0"/>
    <d v="1978-10-24T00:00:00"/>
    <n v="8211.1"/>
    <x v="1"/>
    <x v="0"/>
    <x v="0"/>
    <n v="44"/>
    <x v="1"/>
    <x v="0"/>
  </r>
  <r>
    <s v="ID1328"/>
    <s v="Mr. Christopher"/>
    <n v="17.34"/>
    <n v="12"/>
    <s v="No"/>
    <x v="0"/>
    <x v="0"/>
    <x v="0"/>
    <x v="1"/>
    <x v="3"/>
    <x v="0"/>
    <d v="1962-11-23T00:00:00"/>
    <n v="8188.12"/>
    <x v="2"/>
    <x v="0"/>
    <x v="0"/>
    <n v="60"/>
    <x v="0"/>
    <x v="0"/>
  </r>
  <r>
    <s v="ID1329"/>
    <s v="Mrs. Elizabeth"/>
    <n v="40.39"/>
    <n v="4.24"/>
    <s v="Yes"/>
    <x v="0"/>
    <x v="1"/>
    <x v="3"/>
    <x v="1"/>
    <x v="0"/>
    <x v="2"/>
    <d v="1997-10-21T00:00:00"/>
    <n v="8182.89"/>
    <x v="1"/>
    <x v="1"/>
    <x v="11"/>
    <n v="25"/>
    <x v="3"/>
    <x v="1"/>
  </r>
  <r>
    <s v="ID1330"/>
    <s v="Mr. Andrew"/>
    <n v="25.96"/>
    <n v="4.68"/>
    <s v="Yes"/>
    <x v="0"/>
    <x v="1"/>
    <x v="3"/>
    <x v="1"/>
    <x v="1"/>
    <x v="2"/>
    <d v="1983-06-08T00:00:00"/>
    <n v="8179.51"/>
    <x v="1"/>
    <x v="2"/>
    <x v="15"/>
    <n v="40"/>
    <x v="2"/>
    <x v="1"/>
  </r>
  <r>
    <s v="ID1331"/>
    <s v="Ms. Dawn"/>
    <n v="17.68"/>
    <n v="8.57"/>
    <s v="Yes"/>
    <x v="0"/>
    <x v="1"/>
    <x v="3"/>
    <x v="1"/>
    <x v="3"/>
    <x v="0"/>
    <d v="1963-11-05T00:00:00"/>
    <n v="8177.9"/>
    <x v="2"/>
    <x v="1"/>
    <x v="0"/>
    <n v="59"/>
    <x v="0"/>
    <x v="0"/>
  </r>
  <r>
    <s v="ID1332"/>
    <s v="Mr. Jonathan"/>
    <n v="30.875"/>
    <n v="4.0999999999999996"/>
    <s v="No"/>
    <x v="0"/>
    <x v="0"/>
    <x v="0"/>
    <x v="1"/>
    <x v="0"/>
    <x v="2"/>
    <d v="1982-06-28T00:00:00"/>
    <n v="8162.72"/>
    <x v="2"/>
    <x v="0"/>
    <x v="1"/>
    <n v="40"/>
    <x v="2"/>
    <x v="1"/>
  </r>
  <r>
    <s v="ID1333"/>
    <s v="Mrs. Gina"/>
    <n v="30.81"/>
    <n v="4.49"/>
    <s v="No"/>
    <x v="0"/>
    <x v="0"/>
    <x v="0"/>
    <x v="1"/>
    <x v="0"/>
    <x v="2"/>
    <d v="1990-06-21T00:00:00"/>
    <n v="8157.92"/>
    <x v="1"/>
    <x v="0"/>
    <x v="14"/>
    <n v="32"/>
    <x v="2"/>
    <x v="1"/>
  </r>
  <r>
    <s v="ID1334"/>
    <s v="Mr. Dino"/>
    <n v="36.85"/>
    <n v="8.8000000000000007"/>
    <s v="No"/>
    <x v="0"/>
    <x v="0"/>
    <x v="1"/>
    <x v="1"/>
    <x v="0"/>
    <x v="0"/>
    <d v="1973-09-03T00:00:00"/>
    <n v="8125.78"/>
    <x v="1"/>
    <x v="2"/>
    <x v="0"/>
    <n v="49"/>
    <x v="1"/>
    <x v="0"/>
  </r>
  <r>
    <s v="ID1335"/>
    <s v="Mr. Jan"/>
    <n v="35.86"/>
    <n v="7.93"/>
    <s v="No"/>
    <x v="0"/>
    <x v="0"/>
    <x v="1"/>
    <x v="1"/>
    <x v="0"/>
    <x v="0"/>
    <d v="1973-08-30T00:00:00"/>
    <n v="8124.41"/>
    <x v="2"/>
    <x v="1"/>
    <x v="0"/>
    <n v="49"/>
    <x v="1"/>
    <x v="0"/>
  </r>
  <r>
    <s v="ID1336"/>
    <s v="Mr. Jonathan"/>
    <n v="30.3"/>
    <n v="9.4499999999999993"/>
    <s v="No"/>
    <x v="0"/>
    <x v="0"/>
    <x v="1"/>
    <x v="1"/>
    <x v="0"/>
    <x v="0"/>
    <d v="1973-12-16T00:00:00"/>
    <n v="8116.68"/>
    <x v="2"/>
    <x v="1"/>
    <x v="3"/>
    <n v="49"/>
    <x v="1"/>
    <x v="0"/>
  </r>
  <r>
    <s v="ID1337"/>
    <s v="Mr. Mark"/>
    <n v="32.015000000000001"/>
    <n v="7.67"/>
    <s v="No"/>
    <x v="0"/>
    <x v="0"/>
    <x v="0"/>
    <x v="1"/>
    <x v="0"/>
    <x v="0"/>
    <d v="1978-09-01T00:00:00"/>
    <n v="8116.27"/>
    <x v="2"/>
    <x v="1"/>
    <x v="1"/>
    <n v="44"/>
    <x v="1"/>
    <x v="0"/>
  </r>
  <r>
    <s v="ID1338"/>
    <s v="Mrs. Mary"/>
    <n v="25.06"/>
    <n v="10.53"/>
    <s v="No"/>
    <x v="0"/>
    <x v="0"/>
    <x v="1"/>
    <x v="1"/>
    <x v="1"/>
    <x v="0"/>
    <d v="1973-10-11T00:00:00"/>
    <n v="8112.59"/>
    <x v="1"/>
    <x v="2"/>
    <x v="0"/>
    <n v="49"/>
    <x v="1"/>
    <x v="0"/>
  </r>
  <r>
    <s v="ID1339"/>
    <s v="Mr. Samuel"/>
    <n v="18.829999999999998"/>
    <n v="10.08"/>
    <s v="Yes"/>
    <x v="0"/>
    <x v="0"/>
    <x v="0"/>
    <x v="1"/>
    <x v="2"/>
    <x v="0"/>
    <d v="1967-06-10T00:00:00"/>
    <n v="8091.3"/>
    <x v="2"/>
    <x v="1"/>
    <x v="1"/>
    <n v="55"/>
    <x v="0"/>
    <x v="0"/>
  </r>
  <r>
    <s v="ID1340"/>
    <s v="Mr. Stan"/>
    <n v="47.52"/>
    <n v="11.39"/>
    <s v="Yes"/>
    <x v="0"/>
    <x v="0"/>
    <x v="3"/>
    <x v="1"/>
    <x v="0"/>
    <x v="0"/>
    <d v="1975-12-21T00:00:00"/>
    <n v="8083.92"/>
    <x v="2"/>
    <x v="0"/>
    <x v="0"/>
    <n v="47"/>
    <x v="1"/>
    <x v="0"/>
  </r>
  <r>
    <s v="ID1341"/>
    <s v="Mrs. Jessica"/>
    <n v="37.82"/>
    <n v="6.36"/>
    <s v="No"/>
    <x v="0"/>
    <x v="0"/>
    <x v="0"/>
    <x v="1"/>
    <x v="0"/>
    <x v="1"/>
    <d v="1994-10-12T00:00:00"/>
    <n v="8081.74"/>
    <x v="1"/>
    <x v="2"/>
    <x v="11"/>
    <n v="28"/>
    <x v="3"/>
    <x v="0"/>
  </r>
  <r>
    <s v="ID1342"/>
    <s v="Ms. Krysta"/>
    <n v="44.16"/>
    <n v="5.31"/>
    <s v="Yes"/>
    <x v="0"/>
    <x v="0"/>
    <x v="0"/>
    <x v="1"/>
    <x v="0"/>
    <x v="2"/>
    <d v="2001-08-28T00:00:00"/>
    <n v="8081.26"/>
    <x v="1"/>
    <x v="2"/>
    <x v="1"/>
    <n v="21"/>
    <x v="3"/>
    <x v="1"/>
  </r>
  <r>
    <s v="ID1343"/>
    <s v="Mrs. Natascia"/>
    <n v="37.049999999999997"/>
    <n v="4.74"/>
    <s v="No"/>
    <x v="0"/>
    <x v="1"/>
    <x v="3"/>
    <x v="1"/>
    <x v="0"/>
    <x v="2"/>
    <d v="1993-11-07T00:00:00"/>
    <n v="8077.41"/>
    <x v="1"/>
    <x v="1"/>
    <x v="11"/>
    <n v="29"/>
    <x v="3"/>
    <x v="1"/>
  </r>
  <r>
    <s v="ID1344"/>
    <s v="Ms. Jenny"/>
    <n v="18.66"/>
    <n v="11.35"/>
    <s v="No"/>
    <x v="0"/>
    <x v="0"/>
    <x v="0"/>
    <x v="1"/>
    <x v="2"/>
    <x v="0"/>
    <d v="1965-10-21T00:00:00"/>
    <n v="8071.57"/>
    <x v="2"/>
    <x v="1"/>
    <x v="3"/>
    <n v="57"/>
    <x v="0"/>
    <x v="0"/>
  </r>
  <r>
    <s v="ID1345"/>
    <s v="Mr. Brian"/>
    <n v="36.200000000000003"/>
    <n v="6.81"/>
    <s v="Yes"/>
    <x v="0"/>
    <x v="0"/>
    <x v="3"/>
    <x v="1"/>
    <x v="0"/>
    <x v="0"/>
    <d v="1975-12-15T00:00:00"/>
    <n v="8068.19"/>
    <x v="2"/>
    <x v="2"/>
    <x v="3"/>
    <n v="47"/>
    <x v="1"/>
    <x v="0"/>
  </r>
  <r>
    <s v="ID1346"/>
    <s v="Ms. Monica"/>
    <n v="18.87"/>
    <n v="8.06"/>
    <s v="No"/>
    <x v="0"/>
    <x v="0"/>
    <x v="0"/>
    <x v="1"/>
    <x v="2"/>
    <x v="0"/>
    <d v="1965-08-11T00:00:00"/>
    <n v="8067.83"/>
    <x v="2"/>
    <x v="1"/>
    <x v="0"/>
    <n v="57"/>
    <x v="0"/>
    <x v="0"/>
  </r>
  <r>
    <s v="ID1347"/>
    <s v="Mr. Tyler"/>
    <n v="32.299999999999997"/>
    <n v="6.74"/>
    <s v="Yes"/>
    <x v="0"/>
    <x v="0"/>
    <x v="3"/>
    <x v="1"/>
    <x v="0"/>
    <x v="0"/>
    <d v="1975-06-28T00:00:00"/>
    <n v="8062.76"/>
    <x v="2"/>
    <x v="0"/>
    <x v="3"/>
    <n v="47"/>
    <x v="1"/>
    <x v="0"/>
  </r>
  <r>
    <s v="ID1348"/>
    <s v="Ms. Kelly"/>
    <n v="22.64"/>
    <n v="6.54"/>
    <s v="Yes"/>
    <x v="0"/>
    <x v="0"/>
    <x v="1"/>
    <x v="1"/>
    <x v="2"/>
    <x v="0"/>
    <d v="1970-12-12T00:00:00"/>
    <n v="8062.31"/>
    <x v="1"/>
    <x v="1"/>
    <x v="0"/>
    <n v="52"/>
    <x v="0"/>
    <x v="0"/>
  </r>
  <r>
    <s v="ID1349"/>
    <s v="Mrs. Emily"/>
    <n v="28.69"/>
    <n v="5.4"/>
    <s v="No"/>
    <x v="0"/>
    <x v="0"/>
    <x v="0"/>
    <x v="1"/>
    <x v="1"/>
    <x v="2"/>
    <d v="1982-12-27T00:00:00"/>
    <n v="8059.68"/>
    <x v="1"/>
    <x v="0"/>
    <x v="1"/>
    <n v="40"/>
    <x v="2"/>
    <x v="1"/>
  </r>
  <r>
    <s v="ID1350"/>
    <s v="Mr. James"/>
    <n v="28.16"/>
    <n v="5.58"/>
    <s v="Yes"/>
    <x v="0"/>
    <x v="0"/>
    <x v="0"/>
    <x v="1"/>
    <x v="1"/>
    <x v="2"/>
    <d v="1985-11-28T00:00:00"/>
    <n v="8059.06"/>
    <x v="1"/>
    <x v="0"/>
    <x v="1"/>
    <n v="37"/>
    <x v="2"/>
    <x v="1"/>
  </r>
  <r>
    <s v="ID1351"/>
    <s v="Ms. Angie"/>
    <n v="45.54"/>
    <n v="5.84"/>
    <s v="No"/>
    <x v="0"/>
    <x v="1"/>
    <x v="3"/>
    <x v="1"/>
    <x v="0"/>
    <x v="1"/>
    <d v="2003-12-12T00:00:00"/>
    <n v="8035.64"/>
    <x v="1"/>
    <x v="2"/>
    <x v="1"/>
    <n v="19"/>
    <x v="5"/>
    <x v="0"/>
  </r>
  <r>
    <s v="ID1352"/>
    <s v="Mr. Michael"/>
    <n v="28.7"/>
    <n v="4.2"/>
    <s v="No"/>
    <x v="0"/>
    <x v="0"/>
    <x v="0"/>
    <x v="1"/>
    <x v="1"/>
    <x v="2"/>
    <d v="1977-11-06T00:00:00"/>
    <n v="8027.97"/>
    <x v="2"/>
    <x v="2"/>
    <x v="3"/>
    <n v="45"/>
    <x v="1"/>
    <x v="1"/>
  </r>
  <r>
    <s v="ID1353"/>
    <s v="Ms. Sabina"/>
    <n v="27.74"/>
    <n v="6.06"/>
    <s v="Yes"/>
    <x v="0"/>
    <x v="0"/>
    <x v="0"/>
    <x v="1"/>
    <x v="1"/>
    <x v="1"/>
    <d v="1976-12-20T00:00:00"/>
    <n v="8026.67"/>
    <x v="1"/>
    <x v="2"/>
    <x v="1"/>
    <n v="46"/>
    <x v="1"/>
    <x v="0"/>
  </r>
  <r>
    <s v="ID1354"/>
    <s v="Ms. Amy"/>
    <n v="36.954999999999998"/>
    <n v="7.57"/>
    <s v="No"/>
    <x v="0"/>
    <x v="0"/>
    <x v="0"/>
    <x v="1"/>
    <x v="0"/>
    <x v="0"/>
    <d v="1978-07-17T00:00:00"/>
    <n v="8023.14"/>
    <x v="1"/>
    <x v="0"/>
    <x v="1"/>
    <n v="44"/>
    <x v="1"/>
    <x v="0"/>
  </r>
  <r>
    <s v="ID1355"/>
    <s v="Ms. Victoria"/>
    <n v="30.69"/>
    <n v="6.15"/>
    <s v="No"/>
    <x v="0"/>
    <x v="0"/>
    <x v="0"/>
    <x v="1"/>
    <x v="0"/>
    <x v="1"/>
    <d v="1989-11-03T00:00:00"/>
    <n v="8021.11"/>
    <x v="1"/>
    <x v="1"/>
    <x v="1"/>
    <n v="33"/>
    <x v="2"/>
    <x v="0"/>
  </r>
  <r>
    <s v="ID1356"/>
    <s v="Ms. Amelia"/>
    <n v="24.984999999999999"/>
    <n v="4.5599999999999996"/>
    <s v="No"/>
    <x v="0"/>
    <x v="0"/>
    <x v="0"/>
    <x v="1"/>
    <x v="2"/>
    <x v="2"/>
    <d v="1980-11-08T00:00:00"/>
    <n v="8017.06"/>
    <x v="1"/>
    <x v="2"/>
    <x v="1"/>
    <n v="42"/>
    <x v="1"/>
    <x v="1"/>
  </r>
  <r>
    <s v="ID1357"/>
    <s v="Ms. Jackie"/>
    <n v="39.42"/>
    <n v="4.72"/>
    <s v="Yes"/>
    <x v="0"/>
    <x v="0"/>
    <x v="3"/>
    <x v="1"/>
    <x v="0"/>
    <x v="2"/>
    <d v="1995-09-18T00:00:00"/>
    <n v="8014.62"/>
    <x v="1"/>
    <x v="0"/>
    <x v="1"/>
    <n v="27"/>
    <x v="3"/>
    <x v="1"/>
  </r>
  <r>
    <s v="ID1358"/>
    <s v="Mr. Justin"/>
    <n v="16.8"/>
    <n v="7.98"/>
    <s v="No"/>
    <x v="0"/>
    <x v="0"/>
    <x v="0"/>
    <x v="1"/>
    <x v="3"/>
    <x v="0"/>
    <d v="1962-08-22T00:00:00"/>
    <n v="8004.96"/>
    <x v="2"/>
    <x v="1"/>
    <x v="0"/>
    <n v="60"/>
    <x v="0"/>
    <x v="0"/>
  </r>
  <r>
    <s v="ID1359"/>
    <s v="Ms. Kerry"/>
    <n v="23.274999999999999"/>
    <n v="6.26"/>
    <s v="Yes"/>
    <x v="0"/>
    <x v="1"/>
    <x v="3"/>
    <x v="1"/>
    <x v="2"/>
    <x v="1"/>
    <d v="1983-08-20T00:00:00"/>
    <n v="7986.48"/>
    <x v="1"/>
    <x v="0"/>
    <x v="2"/>
    <n v="39"/>
    <x v="2"/>
    <x v="0"/>
  </r>
  <r>
    <s v="ID1360"/>
    <s v="Ms. Cindy"/>
    <n v="22.8"/>
    <n v="4.29"/>
    <s v="Yes"/>
    <x v="0"/>
    <x v="1"/>
    <x v="3"/>
    <x v="1"/>
    <x v="2"/>
    <x v="2"/>
    <d v="1983-08-28T00:00:00"/>
    <n v="7985.82"/>
    <x v="1"/>
    <x v="1"/>
    <x v="2"/>
    <n v="39"/>
    <x v="2"/>
    <x v="1"/>
  </r>
  <r>
    <s v="ID1361"/>
    <s v="Mr. Gennaro"/>
    <n v="24.3"/>
    <n v="5.43"/>
    <s v="No"/>
    <x v="0"/>
    <x v="0"/>
    <x v="1"/>
    <x v="1"/>
    <x v="2"/>
    <x v="2"/>
    <d v="1972-11-23T00:00:00"/>
    <n v="7980.34"/>
    <x v="1"/>
    <x v="2"/>
    <x v="0"/>
    <n v="50"/>
    <x v="1"/>
    <x v="1"/>
  </r>
  <r>
    <s v="ID1362"/>
    <s v="Mr. Terry"/>
    <n v="25.13"/>
    <n v="8"/>
    <s v="Yes"/>
    <x v="0"/>
    <x v="0"/>
    <x v="3"/>
    <x v="1"/>
    <x v="1"/>
    <x v="0"/>
    <d v="1975-08-10T00:00:00"/>
    <n v="7966.81"/>
    <x v="1"/>
    <x v="2"/>
    <x v="0"/>
    <n v="47"/>
    <x v="1"/>
    <x v="0"/>
  </r>
  <r>
    <s v="ID1363"/>
    <s v="Mr. Patrick"/>
    <n v="22.72"/>
    <n v="9.9600000000000009"/>
    <s v="Yes"/>
    <x v="0"/>
    <x v="0"/>
    <x v="1"/>
    <x v="1"/>
    <x v="2"/>
    <x v="0"/>
    <d v="1970-06-19T00:00:00"/>
    <n v="7958.13"/>
    <x v="1"/>
    <x v="2"/>
    <x v="0"/>
    <n v="52"/>
    <x v="0"/>
    <x v="0"/>
  </r>
  <r>
    <s v="ID1364"/>
    <s v="Ms. Keara"/>
    <n v="32.6"/>
    <n v="6.8"/>
    <s v="Yes"/>
    <x v="0"/>
    <x v="0"/>
    <x v="0"/>
    <x v="1"/>
    <x v="0"/>
    <x v="0"/>
    <d v="1981-12-28T00:00:00"/>
    <n v="7954.52"/>
    <x v="1"/>
    <x v="2"/>
    <x v="3"/>
    <n v="41"/>
    <x v="1"/>
    <x v="0"/>
  </r>
  <r>
    <s v="ID1365"/>
    <s v="Ms. Nicole"/>
    <n v="17.28"/>
    <n v="6.22"/>
    <s v="Yes"/>
    <x v="0"/>
    <x v="0"/>
    <x v="1"/>
    <x v="1"/>
    <x v="3"/>
    <x v="1"/>
    <d v="1966-07-09T00:00:00"/>
    <n v="7953.72"/>
    <x v="2"/>
    <x v="0"/>
    <x v="1"/>
    <n v="56"/>
    <x v="0"/>
    <x v="0"/>
  </r>
  <r>
    <s v="ID1366"/>
    <s v="Mrs. Katena"/>
    <n v="27.92"/>
    <n v="5.79"/>
    <s v="No"/>
    <x v="0"/>
    <x v="0"/>
    <x v="3"/>
    <x v="1"/>
    <x v="1"/>
    <x v="1"/>
    <d v="1987-10-29T00:00:00"/>
    <n v="7948.22"/>
    <x v="1"/>
    <x v="0"/>
    <x v="14"/>
    <n v="35"/>
    <x v="2"/>
    <x v="0"/>
  </r>
  <r>
    <s v="ID1367"/>
    <s v="Ms. Bean"/>
    <n v="38.284999999999997"/>
    <n v="5.41"/>
    <s v="No"/>
    <x v="0"/>
    <x v="0"/>
    <x v="0"/>
    <x v="1"/>
    <x v="0"/>
    <x v="2"/>
    <d v="1977-07-20T00:00:00"/>
    <n v="7935.29"/>
    <x v="1"/>
    <x v="1"/>
    <x v="2"/>
    <n v="45"/>
    <x v="1"/>
    <x v="1"/>
  </r>
  <r>
    <s v="ID1368"/>
    <s v="Mr. Brian"/>
    <n v="16.48"/>
    <n v="11.05"/>
    <s v="No"/>
    <x v="0"/>
    <x v="0"/>
    <x v="0"/>
    <x v="1"/>
    <x v="3"/>
    <x v="0"/>
    <d v="1962-10-10T00:00:00"/>
    <n v="7896.41"/>
    <x v="2"/>
    <x v="2"/>
    <x v="0"/>
    <n v="60"/>
    <x v="0"/>
    <x v="0"/>
  </r>
  <r>
    <s v="ID1369"/>
    <s v="Mr. Jan-Patrick"/>
    <n v="38.57"/>
    <n v="6.27"/>
    <s v="No"/>
    <x v="0"/>
    <x v="0"/>
    <x v="0"/>
    <x v="1"/>
    <x v="0"/>
    <x v="1"/>
    <d v="1994-11-17T00:00:00"/>
    <n v="7851.85"/>
    <x v="1"/>
    <x v="0"/>
    <x v="1"/>
    <n v="28"/>
    <x v="3"/>
    <x v="0"/>
  </r>
  <r>
    <s v="ID1370"/>
    <s v="Mr. Jesse"/>
    <n v="43.85"/>
    <n v="4.7699999999999996"/>
    <s v="Yes"/>
    <x v="0"/>
    <x v="0"/>
    <x v="0"/>
    <x v="1"/>
    <x v="0"/>
    <x v="2"/>
    <d v="2001-10-05T00:00:00"/>
    <n v="7844.8"/>
    <x v="1"/>
    <x v="2"/>
    <x v="1"/>
    <n v="21"/>
    <x v="3"/>
    <x v="1"/>
  </r>
  <r>
    <s v="ID1371"/>
    <s v="Ms. Lindsey"/>
    <n v="30.11"/>
    <n v="4.08"/>
    <s v="No"/>
    <x v="0"/>
    <x v="0"/>
    <x v="0"/>
    <x v="1"/>
    <x v="0"/>
    <x v="2"/>
    <d v="1989-10-12T00:00:00"/>
    <n v="7824.37"/>
    <x v="1"/>
    <x v="2"/>
    <x v="1"/>
    <n v="33"/>
    <x v="2"/>
    <x v="1"/>
  </r>
  <r>
    <s v="ID1372"/>
    <s v="Ms. Marguerite"/>
    <n v="31.59"/>
    <n v="6.01"/>
    <s v="No"/>
    <x v="0"/>
    <x v="0"/>
    <x v="0"/>
    <x v="1"/>
    <x v="0"/>
    <x v="1"/>
    <d v="1991-12-21T00:00:00"/>
    <n v="7812.67"/>
    <x v="1"/>
    <x v="1"/>
    <x v="1"/>
    <n v="31"/>
    <x v="2"/>
    <x v="0"/>
  </r>
  <r>
    <s v="ID1373"/>
    <s v="Mr. Travis"/>
    <n v="40.15"/>
    <n v="11.84"/>
    <s v="No"/>
    <x v="0"/>
    <x v="0"/>
    <x v="0"/>
    <x v="1"/>
    <x v="0"/>
    <x v="0"/>
    <d v="1974-11-09T00:00:00"/>
    <n v="7804.16"/>
    <x v="1"/>
    <x v="0"/>
    <x v="0"/>
    <n v="48"/>
    <x v="1"/>
    <x v="0"/>
  </r>
  <r>
    <s v="ID1374"/>
    <s v="Mr. Ricky"/>
    <n v="40.700000000000003"/>
    <n v="6.27"/>
    <s v="Yes"/>
    <x v="0"/>
    <x v="1"/>
    <x v="3"/>
    <x v="1"/>
    <x v="0"/>
    <x v="1"/>
    <d v="1997-12-02T00:00:00"/>
    <n v="7803.77"/>
    <x v="1"/>
    <x v="0"/>
    <x v="1"/>
    <n v="25"/>
    <x v="3"/>
    <x v="0"/>
  </r>
  <r>
    <s v="ID1375"/>
    <s v="Mrs. Colleen"/>
    <n v="40.76"/>
    <n v="5.28"/>
    <s v="No"/>
    <x v="0"/>
    <x v="0"/>
    <x v="0"/>
    <x v="1"/>
    <x v="0"/>
    <x v="2"/>
    <d v="1999-12-25T00:00:00"/>
    <n v="7794.68"/>
    <x v="1"/>
    <x v="2"/>
    <x v="11"/>
    <n v="23"/>
    <x v="3"/>
    <x v="1"/>
  </r>
  <r>
    <s v="ID1376"/>
    <s v="Mr. Charlie"/>
    <n v="29.7"/>
    <n v="7.03"/>
    <s v="No"/>
    <x v="0"/>
    <x v="0"/>
    <x v="0"/>
    <x v="1"/>
    <x v="1"/>
    <x v="0"/>
    <d v="1974-12-06T00:00:00"/>
    <n v="7789.64"/>
    <x v="0"/>
    <x v="0"/>
    <x v="0"/>
    <n v="48"/>
    <x v="1"/>
    <x v="0"/>
  </r>
  <r>
    <s v="ID1377"/>
    <s v="Mr. Rick"/>
    <n v="40.58"/>
    <n v="5.32"/>
    <s v="Yes"/>
    <x v="0"/>
    <x v="1"/>
    <x v="3"/>
    <x v="1"/>
    <x v="0"/>
    <x v="2"/>
    <d v="1997-12-21T00:00:00"/>
    <n v="7763.06"/>
    <x v="1"/>
    <x v="1"/>
    <x v="1"/>
    <n v="25"/>
    <x v="3"/>
    <x v="1"/>
  </r>
  <r>
    <s v="ID1378"/>
    <s v="Ms. Lauren"/>
    <n v="33.06"/>
    <n v="9.59"/>
    <s v="Yes"/>
    <x v="0"/>
    <x v="0"/>
    <x v="0"/>
    <x v="1"/>
    <x v="0"/>
    <x v="0"/>
    <d v="1981-06-30T00:00:00"/>
    <n v="7749.16"/>
    <x v="1"/>
    <x v="1"/>
    <x v="1"/>
    <n v="41"/>
    <x v="1"/>
    <x v="0"/>
  </r>
  <r>
    <s v="ID1379"/>
    <s v="Mr. Daniel"/>
    <n v="26.62"/>
    <n v="6.15"/>
    <s v="Yes"/>
    <x v="0"/>
    <x v="0"/>
    <x v="0"/>
    <x v="1"/>
    <x v="1"/>
    <x v="1"/>
    <d v="1976-12-12T00:00:00"/>
    <n v="7742.11"/>
    <x v="2"/>
    <x v="2"/>
    <x v="0"/>
    <n v="46"/>
    <x v="1"/>
    <x v="0"/>
  </r>
  <r>
    <s v="ID1380"/>
    <s v="Mr. Jaime"/>
    <n v="37.1"/>
    <n v="11.08"/>
    <s v="No"/>
    <x v="0"/>
    <x v="0"/>
    <x v="0"/>
    <x v="1"/>
    <x v="0"/>
    <x v="0"/>
    <d v="1978-09-04T00:00:00"/>
    <n v="7740.34"/>
    <x v="0"/>
    <x v="1"/>
    <x v="3"/>
    <n v="44"/>
    <x v="1"/>
    <x v="0"/>
  </r>
  <r>
    <s v="ID1381"/>
    <s v="Mr. Erik"/>
    <n v="18.28"/>
    <n v="7.95"/>
    <s v="No"/>
    <x v="0"/>
    <x v="0"/>
    <x v="0"/>
    <x v="1"/>
    <x v="3"/>
    <x v="0"/>
    <d v="1965-07-18T00:00:00"/>
    <n v="7736.39"/>
    <x v="2"/>
    <x v="2"/>
    <x v="0"/>
    <n v="57"/>
    <x v="0"/>
    <x v="0"/>
  </r>
  <r>
    <s v="ID1382"/>
    <s v="Ms. Katie"/>
    <n v="35.814999999999998"/>
    <n v="6.23"/>
    <s v="No"/>
    <x v="0"/>
    <x v="0"/>
    <x v="0"/>
    <x v="1"/>
    <x v="0"/>
    <x v="1"/>
    <d v="1977-08-29T00:00:00"/>
    <n v="7731.86"/>
    <x v="1"/>
    <x v="0"/>
    <x v="1"/>
    <n v="45"/>
    <x v="1"/>
    <x v="0"/>
  </r>
  <r>
    <s v="ID1383"/>
    <s v="Mr. Thomas"/>
    <n v="30.69"/>
    <n v="6.5"/>
    <s v="No"/>
    <x v="0"/>
    <x v="0"/>
    <x v="0"/>
    <x v="1"/>
    <x v="0"/>
    <x v="0"/>
    <d v="1978-12-04T00:00:00"/>
    <n v="7731.43"/>
    <x v="2"/>
    <x v="2"/>
    <x v="0"/>
    <n v="44"/>
    <x v="1"/>
    <x v="0"/>
  </r>
  <r>
    <s v="ID1384"/>
    <s v="Mr. Jean-Marc"/>
    <n v="26.125"/>
    <n v="5.22"/>
    <s v="No"/>
    <x v="0"/>
    <x v="0"/>
    <x v="0"/>
    <x v="1"/>
    <x v="1"/>
    <x v="2"/>
    <d v="1980-09-10T00:00:00"/>
    <n v="7729.65"/>
    <x v="2"/>
    <x v="1"/>
    <x v="4"/>
    <n v="42"/>
    <x v="1"/>
    <x v="1"/>
  </r>
  <r>
    <s v="ID1385"/>
    <s v="Ms. Kerry"/>
    <n v="34.58"/>
    <n v="6.3"/>
    <s v="No"/>
    <x v="0"/>
    <x v="1"/>
    <x v="3"/>
    <x v="1"/>
    <x v="0"/>
    <x v="1"/>
    <d v="1979-06-02T00:00:00"/>
    <n v="7727.25"/>
    <x v="1"/>
    <x v="0"/>
    <x v="1"/>
    <n v="44"/>
    <x v="1"/>
    <x v="0"/>
  </r>
  <r>
    <s v="ID1386"/>
    <s v="Mr. Ulrich"/>
    <n v="27.4"/>
    <n v="8.84"/>
    <s v="No"/>
    <x v="0"/>
    <x v="0"/>
    <x v="0"/>
    <x v="1"/>
    <x v="1"/>
    <x v="0"/>
    <d v="1978-12-29T00:00:00"/>
    <n v="7726.85"/>
    <x v="0"/>
    <x v="2"/>
    <x v="3"/>
    <n v="44"/>
    <x v="1"/>
    <x v="0"/>
  </r>
  <r>
    <s v="ID1387"/>
    <s v="Mr. Justin"/>
    <n v="27.53"/>
    <n v="4.1100000000000003"/>
    <s v="No"/>
    <x v="0"/>
    <x v="0"/>
    <x v="3"/>
    <x v="1"/>
    <x v="1"/>
    <x v="2"/>
    <d v="1987-07-12T00:00:00"/>
    <n v="7684.62"/>
    <x v="1"/>
    <x v="0"/>
    <x v="13"/>
    <n v="35"/>
    <x v="2"/>
    <x v="1"/>
  </r>
  <r>
    <s v="ID1388"/>
    <s v="Ms. Hannah"/>
    <n v="33"/>
    <n v="4.57"/>
    <s v="No"/>
    <x v="0"/>
    <x v="0"/>
    <x v="0"/>
    <x v="1"/>
    <x v="0"/>
    <x v="2"/>
    <d v="1982-12-18T00:00:00"/>
    <n v="7682.67"/>
    <x v="1"/>
    <x v="1"/>
    <x v="0"/>
    <n v="40"/>
    <x v="2"/>
    <x v="1"/>
  </r>
  <r>
    <s v="ID1389"/>
    <s v="Mr. David"/>
    <n v="25.78"/>
    <n v="11.06"/>
    <s v="Yes"/>
    <x v="0"/>
    <x v="0"/>
    <x v="0"/>
    <x v="1"/>
    <x v="1"/>
    <x v="0"/>
    <d v="1981-12-19T00:00:00"/>
    <n v="7681.17"/>
    <x v="1"/>
    <x v="2"/>
    <x v="15"/>
    <n v="41"/>
    <x v="1"/>
    <x v="0"/>
  </r>
  <r>
    <s v="ID1390"/>
    <s v="Mr. Jim"/>
    <n v="22.66"/>
    <n v="10.68"/>
    <s v="No"/>
    <x v="0"/>
    <x v="0"/>
    <x v="0"/>
    <x v="1"/>
    <x v="2"/>
    <x v="0"/>
    <d v="1971-10-11T00:00:00"/>
    <n v="7680.92"/>
    <x v="1"/>
    <x v="1"/>
    <x v="0"/>
    <n v="51"/>
    <x v="0"/>
    <x v="0"/>
  </r>
  <r>
    <s v="ID1391"/>
    <s v="Mr. Joseph"/>
    <n v="38.81"/>
    <n v="6.14"/>
    <s v="Yes"/>
    <x v="0"/>
    <x v="0"/>
    <x v="3"/>
    <x v="1"/>
    <x v="0"/>
    <x v="1"/>
    <d v="1995-09-13T00:00:00"/>
    <n v="7676.4"/>
    <x v="1"/>
    <x v="1"/>
    <x v="1"/>
    <n v="27"/>
    <x v="3"/>
    <x v="0"/>
  </r>
  <r>
    <s v="ID1392"/>
    <s v="Mr. Michael"/>
    <n v="38.51"/>
    <n v="5.45"/>
    <s v="Yes"/>
    <x v="0"/>
    <x v="0"/>
    <x v="0"/>
    <x v="1"/>
    <x v="0"/>
    <x v="2"/>
    <d v="1996-11-24T00:00:00"/>
    <n v="7670.75"/>
    <x v="1"/>
    <x v="2"/>
    <x v="12"/>
    <n v="26"/>
    <x v="3"/>
    <x v="1"/>
  </r>
  <r>
    <s v="ID1393"/>
    <s v="Ms. Gina"/>
    <n v="22.98"/>
    <n v="6.14"/>
    <s v="Yes"/>
    <x v="0"/>
    <x v="0"/>
    <x v="0"/>
    <x v="1"/>
    <x v="2"/>
    <x v="1"/>
    <d v="1976-10-09T00:00:00"/>
    <n v="7662.47"/>
    <x v="1"/>
    <x v="1"/>
    <x v="3"/>
    <n v="46"/>
    <x v="1"/>
    <x v="0"/>
  </r>
  <r>
    <s v="ID1394"/>
    <s v="Ms. Shantel"/>
    <n v="15.65"/>
    <n v="7.85"/>
    <s v="No"/>
    <x v="0"/>
    <x v="0"/>
    <x v="0"/>
    <x v="1"/>
    <x v="3"/>
    <x v="0"/>
    <d v="1965-12-27T00:00:00"/>
    <n v="7657.69"/>
    <x v="2"/>
    <x v="0"/>
    <x v="1"/>
    <n v="57"/>
    <x v="0"/>
    <x v="0"/>
  </r>
  <r>
    <s v="ID1395"/>
    <s v="Mr. Brian"/>
    <n v="39.97"/>
    <n v="4.09"/>
    <s v="No"/>
    <x v="0"/>
    <x v="0"/>
    <x v="3"/>
    <x v="1"/>
    <x v="0"/>
    <x v="2"/>
    <d v="1998-09-30T00:00:00"/>
    <n v="7652.26"/>
    <x v="1"/>
    <x v="0"/>
    <x v="8"/>
    <n v="24"/>
    <x v="3"/>
    <x v="1"/>
  </r>
  <r>
    <s v="ID1396"/>
    <s v="Mr. Brian"/>
    <n v="37.22"/>
    <n v="4.62"/>
    <s v="No"/>
    <x v="0"/>
    <x v="1"/>
    <x v="3"/>
    <x v="1"/>
    <x v="0"/>
    <x v="2"/>
    <d v="1993-08-10T00:00:00"/>
    <n v="7650.8"/>
    <x v="1"/>
    <x v="2"/>
    <x v="1"/>
    <n v="29"/>
    <x v="3"/>
    <x v="1"/>
  </r>
  <r>
    <s v="ID1397"/>
    <s v="Ms. Jessica"/>
    <n v="41.325000000000003"/>
    <n v="5.77"/>
    <s v="No"/>
    <x v="0"/>
    <x v="0"/>
    <x v="0"/>
    <x v="1"/>
    <x v="0"/>
    <x v="1"/>
    <d v="1980-10-16T00:00:00"/>
    <n v="7650.77"/>
    <x v="1"/>
    <x v="2"/>
    <x v="2"/>
    <n v="42"/>
    <x v="1"/>
    <x v="0"/>
  </r>
  <r>
    <s v="ID1398"/>
    <s v="Mrs. Robyn"/>
    <n v="40.31"/>
    <n v="5.84"/>
    <s v="No"/>
    <x v="0"/>
    <x v="0"/>
    <x v="0"/>
    <x v="1"/>
    <x v="0"/>
    <x v="1"/>
    <d v="1999-06-15T00:00:00"/>
    <n v="7642.05"/>
    <x v="1"/>
    <x v="2"/>
    <x v="11"/>
    <n v="23"/>
    <x v="3"/>
    <x v="0"/>
  </r>
  <r>
    <s v="ID1399"/>
    <s v="Ms. Ashley"/>
    <n v="29.48"/>
    <n v="4.91"/>
    <s v="No"/>
    <x v="0"/>
    <x v="0"/>
    <x v="0"/>
    <x v="1"/>
    <x v="1"/>
    <x v="2"/>
    <d v="1980-07-24T00:00:00"/>
    <n v="7640.31"/>
    <x v="1"/>
    <x v="1"/>
    <x v="0"/>
    <n v="42"/>
    <x v="1"/>
    <x v="1"/>
  </r>
  <r>
    <s v="ID1400"/>
    <s v="Ms. Dana"/>
    <n v="33.155000000000001"/>
    <n v="5.07"/>
    <s v="No"/>
    <x v="0"/>
    <x v="0"/>
    <x v="0"/>
    <x v="1"/>
    <x v="0"/>
    <x v="2"/>
    <d v="1980-06-20T00:00:00"/>
    <n v="7639.42"/>
    <x v="1"/>
    <x v="2"/>
    <x v="2"/>
    <n v="42"/>
    <x v="1"/>
    <x v="1"/>
  </r>
  <r>
    <s v="ID1401"/>
    <s v="Ms. Jessica"/>
    <n v="42.85"/>
    <n v="5.81"/>
    <s v="Yes"/>
    <x v="0"/>
    <x v="0"/>
    <x v="0"/>
    <x v="1"/>
    <x v="0"/>
    <x v="1"/>
    <d v="2001-12-13T00:00:00"/>
    <n v="7636.92"/>
    <x v="1"/>
    <x v="0"/>
    <x v="1"/>
    <n v="21"/>
    <x v="3"/>
    <x v="0"/>
  </r>
  <r>
    <s v="ID1402"/>
    <s v="Ms. Lindsey"/>
    <n v="32.340000000000003"/>
    <n v="11.2"/>
    <s v="No"/>
    <x v="0"/>
    <x v="0"/>
    <x v="0"/>
    <x v="1"/>
    <x v="0"/>
    <x v="0"/>
    <d v="1978-08-24T00:00:00"/>
    <n v="7633.72"/>
    <x v="1"/>
    <x v="1"/>
    <x v="0"/>
    <n v="44"/>
    <x v="1"/>
    <x v="0"/>
  </r>
  <r>
    <s v="ID1403"/>
    <s v="Ms. Kelly"/>
    <n v="27.5"/>
    <n v="10.75"/>
    <s v="No"/>
    <x v="0"/>
    <x v="0"/>
    <x v="0"/>
    <x v="1"/>
    <x v="1"/>
    <x v="0"/>
    <d v="1978-11-29T00:00:00"/>
    <n v="7626.99"/>
    <x v="1"/>
    <x v="2"/>
    <x v="3"/>
    <n v="44"/>
    <x v="1"/>
    <x v="0"/>
  </r>
  <r>
    <s v="ID1404"/>
    <s v="Ms. Brooke"/>
    <n v="25.8"/>
    <n v="7.8"/>
    <s v="No"/>
    <x v="0"/>
    <x v="0"/>
    <x v="0"/>
    <x v="1"/>
    <x v="1"/>
    <x v="0"/>
    <d v="1978-11-06T00:00:00"/>
    <n v="7624.63"/>
    <x v="1"/>
    <x v="1"/>
    <x v="3"/>
    <n v="44"/>
    <x v="1"/>
    <x v="0"/>
  </r>
  <r>
    <s v="ID1405"/>
    <s v="Ms. Katelyn"/>
    <n v="25"/>
    <n v="7.04"/>
    <s v="No"/>
    <x v="0"/>
    <x v="0"/>
    <x v="0"/>
    <x v="1"/>
    <x v="1"/>
    <x v="0"/>
    <d v="1978-11-28T00:00:00"/>
    <n v="7623.52"/>
    <x v="1"/>
    <x v="1"/>
    <x v="3"/>
    <n v="44"/>
    <x v="1"/>
    <x v="0"/>
  </r>
  <r>
    <s v="ID1406"/>
    <s v="Mr. Adam"/>
    <n v="41.2"/>
    <n v="4.18"/>
    <s v="Yes"/>
    <x v="0"/>
    <x v="0"/>
    <x v="0"/>
    <x v="1"/>
    <x v="0"/>
    <x v="2"/>
    <d v="1996-09-17T00:00:00"/>
    <n v="7623.13"/>
    <x v="1"/>
    <x v="0"/>
    <x v="3"/>
    <n v="26"/>
    <x v="3"/>
    <x v="1"/>
  </r>
  <r>
    <s v="ID1407"/>
    <s v="Ms. Dana"/>
    <n v="17.78"/>
    <n v="8.19"/>
    <s v="No"/>
    <x v="0"/>
    <x v="0"/>
    <x v="0"/>
    <x v="1"/>
    <x v="3"/>
    <x v="0"/>
    <d v="1968-07-03T00:00:00"/>
    <n v="7609.6"/>
    <x v="2"/>
    <x v="2"/>
    <x v="1"/>
    <n v="54"/>
    <x v="0"/>
    <x v="0"/>
  </r>
  <r>
    <s v="ID1408"/>
    <s v="Mr. Eric"/>
    <n v="40.119999999999997"/>
    <n v="6.22"/>
    <s v="Yes"/>
    <x v="0"/>
    <x v="1"/>
    <x v="3"/>
    <x v="1"/>
    <x v="0"/>
    <x v="1"/>
    <d v="1997-09-30T00:00:00"/>
    <n v="7607.03"/>
    <x v="1"/>
    <x v="2"/>
    <x v="1"/>
    <n v="25"/>
    <x v="3"/>
    <x v="0"/>
  </r>
  <r>
    <s v="ID1409"/>
    <s v="Mr. Matthew"/>
    <n v="19.350000000000001"/>
    <n v="8.2200000000000006"/>
    <s v="Yes"/>
    <x v="0"/>
    <x v="0"/>
    <x v="0"/>
    <x v="1"/>
    <x v="2"/>
    <x v="0"/>
    <d v="1967-07-17T00:00:00"/>
    <n v="7585.62"/>
    <x v="2"/>
    <x v="2"/>
    <x v="0"/>
    <n v="55"/>
    <x v="0"/>
    <x v="0"/>
  </r>
  <r>
    <s v="ID1410"/>
    <s v="Mr. Eoghan"/>
    <n v="36.69"/>
    <n v="6.15"/>
    <s v="No"/>
    <x v="0"/>
    <x v="0"/>
    <x v="0"/>
    <x v="1"/>
    <x v="0"/>
    <x v="1"/>
    <d v="1994-08-14T00:00:00"/>
    <n v="7567.13"/>
    <x v="1"/>
    <x v="2"/>
    <x v="13"/>
    <n v="28"/>
    <x v="3"/>
    <x v="0"/>
  </r>
  <r>
    <s v="ID1411"/>
    <s v="Ms. Pamela"/>
    <n v="28.51"/>
    <n v="5.65"/>
    <s v="Yes"/>
    <x v="0"/>
    <x v="0"/>
    <x v="3"/>
    <x v="1"/>
    <x v="1"/>
    <x v="2"/>
    <d v="1988-12-15T00:00:00"/>
    <n v="7538.52"/>
    <x v="1"/>
    <x v="2"/>
    <x v="1"/>
    <n v="34"/>
    <x v="2"/>
    <x v="1"/>
  </r>
  <r>
    <s v="ID1412"/>
    <s v="Ms. Lindsey"/>
    <n v="30.21"/>
    <n v="5.5"/>
    <s v="No"/>
    <x v="0"/>
    <x v="0"/>
    <x v="3"/>
    <x v="1"/>
    <x v="0"/>
    <x v="2"/>
    <d v="1984-08-22T00:00:00"/>
    <n v="7537.16"/>
    <x v="1"/>
    <x v="2"/>
    <x v="1"/>
    <n v="38"/>
    <x v="2"/>
    <x v="1"/>
  </r>
  <r>
    <s v="ID1413"/>
    <s v="Ms. Kassie"/>
    <n v="24.33"/>
    <n v="8"/>
    <s v="No"/>
    <x v="0"/>
    <x v="0"/>
    <x v="0"/>
    <x v="1"/>
    <x v="2"/>
    <x v="0"/>
    <d v="1978-12-14T00:00:00"/>
    <n v="7531.7"/>
    <x v="1"/>
    <x v="1"/>
    <x v="0"/>
    <n v="44"/>
    <x v="1"/>
    <x v="0"/>
  </r>
  <r>
    <s v="ID1414"/>
    <s v="Mr. Matthew"/>
    <n v="19.855"/>
    <n v="5.71"/>
    <s v="Yes"/>
    <x v="0"/>
    <x v="0"/>
    <x v="0"/>
    <x v="1"/>
    <x v="2"/>
    <x v="1"/>
    <d v="1976-10-10T00:00:00"/>
    <n v="7526.71"/>
    <x v="2"/>
    <x v="1"/>
    <x v="1"/>
    <n v="46"/>
    <x v="1"/>
    <x v="0"/>
  </r>
  <r>
    <s v="ID1415"/>
    <s v="Mr. Ruben"/>
    <n v="25.364999999999998"/>
    <n v="11.71"/>
    <s v="No"/>
    <x v="0"/>
    <x v="0"/>
    <x v="0"/>
    <x v="1"/>
    <x v="1"/>
    <x v="0"/>
    <d v="1978-10-18T00:00:00"/>
    <n v="7518.03"/>
    <x v="1"/>
    <x v="0"/>
    <x v="1"/>
    <n v="44"/>
    <x v="1"/>
    <x v="0"/>
  </r>
  <r>
    <s v="ID1416"/>
    <s v="Mr. Kevin"/>
    <n v="29.6"/>
    <n v="6.17"/>
    <s v="Yes"/>
    <x v="0"/>
    <x v="1"/>
    <x v="3"/>
    <x v="1"/>
    <x v="1"/>
    <x v="1"/>
    <d v="1983-07-10T00:00:00"/>
    <n v="7512.27"/>
    <x v="2"/>
    <x v="2"/>
    <x v="3"/>
    <n v="39"/>
    <x v="2"/>
    <x v="0"/>
  </r>
  <r>
    <s v="ID1417"/>
    <s v="Ms. Lindsay"/>
    <n v="39.43"/>
    <n v="6.1"/>
    <s v="Yes"/>
    <x v="0"/>
    <x v="1"/>
    <x v="3"/>
    <x v="1"/>
    <x v="0"/>
    <x v="1"/>
    <d v="1997-10-28T00:00:00"/>
    <n v="7504.3"/>
    <x v="1"/>
    <x v="1"/>
    <x v="1"/>
    <n v="25"/>
    <x v="3"/>
    <x v="0"/>
  </r>
  <r>
    <s v="ID1418"/>
    <s v="Mrs. Amanda"/>
    <n v="27.34"/>
    <n v="5.19"/>
    <s v="Yes"/>
    <x v="0"/>
    <x v="0"/>
    <x v="3"/>
    <x v="1"/>
    <x v="1"/>
    <x v="2"/>
    <d v="1988-12-15T00:00:00"/>
    <n v="7494.63"/>
    <x v="1"/>
    <x v="0"/>
    <x v="14"/>
    <n v="34"/>
    <x v="2"/>
    <x v="1"/>
  </r>
  <r>
    <s v="ID1419"/>
    <s v="Mr. James"/>
    <n v="39.01"/>
    <n v="5.37"/>
    <s v="Yes"/>
    <x v="0"/>
    <x v="0"/>
    <x v="0"/>
    <x v="1"/>
    <x v="0"/>
    <x v="2"/>
    <d v="1996-06-14T00:00:00"/>
    <n v="7487.38"/>
    <x v="1"/>
    <x v="0"/>
    <x v="1"/>
    <n v="26"/>
    <x v="3"/>
    <x v="1"/>
  </r>
  <r>
    <s v="ID1420"/>
    <s v="Mr. Samuel"/>
    <n v="18.989999999999998"/>
    <n v="10.82"/>
    <s v="Yes"/>
    <x v="0"/>
    <x v="0"/>
    <x v="0"/>
    <x v="1"/>
    <x v="2"/>
    <x v="0"/>
    <d v="1967-08-04T00:00:00"/>
    <n v="7463.51"/>
    <x v="2"/>
    <x v="0"/>
    <x v="0"/>
    <n v="55"/>
    <x v="0"/>
    <x v="0"/>
  </r>
  <r>
    <s v="ID1421"/>
    <s v="Ms. Jenni"/>
    <n v="42.3"/>
    <n v="6.06"/>
    <s v="Yes"/>
    <x v="0"/>
    <x v="0"/>
    <x v="0"/>
    <x v="1"/>
    <x v="0"/>
    <x v="1"/>
    <d v="2001-06-01T00:00:00"/>
    <n v="7450.36"/>
    <x v="1"/>
    <x v="2"/>
    <x v="1"/>
    <n v="22"/>
    <x v="3"/>
    <x v="0"/>
  </r>
  <r>
    <s v="ID1422"/>
    <s v="Mr. Estuardo"/>
    <n v="39.805"/>
    <n v="5.91"/>
    <s v="No"/>
    <x v="0"/>
    <x v="0"/>
    <x v="0"/>
    <x v="1"/>
    <x v="0"/>
    <x v="1"/>
    <d v="1977-09-30T00:00:00"/>
    <n v="7448.4"/>
    <x v="2"/>
    <x v="0"/>
    <x v="6"/>
    <n v="45"/>
    <x v="1"/>
    <x v="0"/>
  </r>
  <r>
    <s v="ID1423"/>
    <s v="Mr. Brett"/>
    <n v="33.700000000000003"/>
    <n v="5.87"/>
    <s v="No"/>
    <x v="0"/>
    <x v="0"/>
    <x v="0"/>
    <x v="1"/>
    <x v="0"/>
    <x v="1"/>
    <d v="1977-09-25T00:00:00"/>
    <n v="7445.92"/>
    <x v="2"/>
    <x v="1"/>
    <x v="3"/>
    <n v="45"/>
    <x v="1"/>
    <x v="0"/>
  </r>
  <r>
    <s v="ID1424"/>
    <s v="Ms. Sharon"/>
    <n v="36.195"/>
    <n v="6.22"/>
    <s v="No"/>
    <x v="0"/>
    <x v="0"/>
    <x v="0"/>
    <x v="1"/>
    <x v="0"/>
    <x v="1"/>
    <d v="1980-07-07T00:00:00"/>
    <n v="7443.64"/>
    <x v="1"/>
    <x v="0"/>
    <x v="1"/>
    <n v="42"/>
    <x v="1"/>
    <x v="0"/>
  </r>
  <r>
    <s v="ID1425"/>
    <s v="Mr. Jacob"/>
    <n v="32.6"/>
    <n v="5.73"/>
    <s v="No"/>
    <x v="0"/>
    <x v="1"/>
    <x v="3"/>
    <x v="1"/>
    <x v="0"/>
    <x v="1"/>
    <d v="1979-09-01T00:00:00"/>
    <n v="7441.5"/>
    <x v="2"/>
    <x v="2"/>
    <x v="3"/>
    <n v="43"/>
    <x v="1"/>
    <x v="0"/>
  </r>
  <r>
    <s v="ID1426"/>
    <s v="Mr. Scott"/>
    <n v="30.2"/>
    <n v="5.7"/>
    <s v="No"/>
    <x v="0"/>
    <x v="0"/>
    <x v="0"/>
    <x v="1"/>
    <x v="0"/>
    <x v="1"/>
    <d v="1977-08-25T00:00:00"/>
    <n v="7441.05"/>
    <x v="2"/>
    <x v="2"/>
    <x v="3"/>
    <n v="45"/>
    <x v="1"/>
    <x v="0"/>
  </r>
  <r>
    <s v="ID1427"/>
    <s v="Ms. Brooke"/>
    <n v="27.645"/>
    <n v="9.91"/>
    <s v="No"/>
    <x v="0"/>
    <x v="0"/>
    <x v="0"/>
    <x v="1"/>
    <x v="1"/>
    <x v="0"/>
    <d v="1978-12-02T00:00:00"/>
    <n v="7421.19"/>
    <x v="1"/>
    <x v="0"/>
    <x v="1"/>
    <n v="44"/>
    <x v="1"/>
    <x v="0"/>
  </r>
  <r>
    <s v="ID1428"/>
    <s v="Ms. Kaye"/>
    <n v="26.41"/>
    <n v="11.4"/>
    <s v="No"/>
    <x v="0"/>
    <x v="0"/>
    <x v="0"/>
    <x v="1"/>
    <x v="1"/>
    <x v="0"/>
    <d v="1978-11-12T00:00:00"/>
    <n v="7419.48"/>
    <x v="1"/>
    <x v="2"/>
    <x v="1"/>
    <n v="44"/>
    <x v="1"/>
    <x v="0"/>
  </r>
  <r>
    <s v="ID1429"/>
    <s v="Ms. Carolyn"/>
    <n v="34.1"/>
    <n v="6.29"/>
    <s v="Yes"/>
    <x v="0"/>
    <x v="1"/>
    <x v="3"/>
    <x v="1"/>
    <x v="0"/>
    <x v="1"/>
    <d v="1983-09-19T00:00:00"/>
    <n v="7418.52"/>
    <x v="1"/>
    <x v="2"/>
    <x v="3"/>
    <n v="39"/>
    <x v="2"/>
    <x v="0"/>
  </r>
  <r>
    <s v="ID1430"/>
    <s v="Mr. Daniel"/>
    <n v="17.3"/>
    <n v="9.2799999999999994"/>
    <s v="No"/>
    <x v="0"/>
    <x v="0"/>
    <x v="0"/>
    <x v="1"/>
    <x v="3"/>
    <x v="0"/>
    <d v="1965-12-05T00:00:00"/>
    <n v="7403.98"/>
    <x v="2"/>
    <x v="2"/>
    <x v="0"/>
    <n v="57"/>
    <x v="0"/>
    <x v="0"/>
  </r>
  <r>
    <s v="ID1431"/>
    <s v="Mrs. Laurie"/>
    <n v="35.020000000000003"/>
    <n v="4.78"/>
    <s v="No"/>
    <x v="0"/>
    <x v="1"/>
    <x v="3"/>
    <x v="1"/>
    <x v="0"/>
    <x v="2"/>
    <d v="1993-07-22T00:00:00"/>
    <n v="7388.85"/>
    <x v="1"/>
    <x v="2"/>
    <x v="11"/>
    <n v="29"/>
    <x v="3"/>
    <x v="1"/>
  </r>
  <r>
    <s v="ID1432"/>
    <s v="Ms. Nicole"/>
    <n v="37.1"/>
    <n v="8.8699999999999992"/>
    <s v="Yes"/>
    <x v="0"/>
    <x v="0"/>
    <x v="0"/>
    <x v="1"/>
    <x v="0"/>
    <x v="0"/>
    <d v="1981-11-24T00:00:00"/>
    <n v="7371.77"/>
    <x v="1"/>
    <x v="1"/>
    <x v="3"/>
    <n v="41"/>
    <x v="1"/>
    <x v="0"/>
  </r>
  <r>
    <s v="ID1433"/>
    <s v="Ms. Shelby"/>
    <n v="16.79"/>
    <n v="11.4"/>
    <s v="No"/>
    <x v="0"/>
    <x v="0"/>
    <x v="0"/>
    <x v="1"/>
    <x v="3"/>
    <x v="0"/>
    <d v="1965-12-09T00:00:00"/>
    <n v="7362.31"/>
    <x v="2"/>
    <x v="0"/>
    <x v="0"/>
    <n v="57"/>
    <x v="0"/>
    <x v="0"/>
  </r>
  <r>
    <s v="ID1434"/>
    <s v="Ms. Allison"/>
    <n v="31.635000000000002"/>
    <n v="9.1300000000000008"/>
    <s v="Yes"/>
    <x v="0"/>
    <x v="0"/>
    <x v="0"/>
    <x v="1"/>
    <x v="0"/>
    <x v="0"/>
    <d v="1981-07-16T00:00:00"/>
    <n v="7358.18"/>
    <x v="1"/>
    <x v="0"/>
    <x v="2"/>
    <n v="41"/>
    <x v="1"/>
    <x v="0"/>
  </r>
  <r>
    <s v="ID1435"/>
    <s v="Ms. Leticia"/>
    <n v="24.19"/>
    <n v="6.22"/>
    <s v="Yes"/>
    <x v="0"/>
    <x v="1"/>
    <x v="3"/>
    <x v="1"/>
    <x v="2"/>
    <x v="1"/>
    <d v="1983-06-21T00:00:00"/>
    <n v="7357.49"/>
    <x v="1"/>
    <x v="2"/>
    <x v="1"/>
    <n v="39"/>
    <x v="2"/>
    <x v="0"/>
  </r>
  <r>
    <s v="ID1436"/>
    <s v="Mr. John"/>
    <n v="35.29"/>
    <n v="5.9"/>
    <s v="No"/>
    <x v="0"/>
    <x v="1"/>
    <x v="3"/>
    <x v="1"/>
    <x v="0"/>
    <x v="1"/>
    <d v="1993-10-05T00:00:00"/>
    <n v="7349.12"/>
    <x v="1"/>
    <x v="2"/>
    <x v="13"/>
    <n v="29"/>
    <x v="3"/>
    <x v="0"/>
  </r>
  <r>
    <s v="ID1437"/>
    <s v="Ms. April"/>
    <n v="35.299999999999997"/>
    <n v="4.45"/>
    <s v="No"/>
    <x v="0"/>
    <x v="0"/>
    <x v="0"/>
    <x v="1"/>
    <x v="0"/>
    <x v="2"/>
    <d v="1977-12-01T00:00:00"/>
    <n v="7348.14"/>
    <x v="1"/>
    <x v="1"/>
    <x v="3"/>
    <n v="45"/>
    <x v="1"/>
    <x v="1"/>
  </r>
  <r>
    <s v="ID1438"/>
    <s v="Ms. Ashley"/>
    <n v="35.64"/>
    <n v="6.17"/>
    <s v="No"/>
    <x v="0"/>
    <x v="1"/>
    <x v="3"/>
    <x v="1"/>
    <x v="0"/>
    <x v="1"/>
    <d v="1979-06-26T00:00:00"/>
    <n v="7345.73"/>
    <x v="1"/>
    <x v="1"/>
    <x v="0"/>
    <n v="43"/>
    <x v="1"/>
    <x v="0"/>
  </r>
  <r>
    <s v="ID1439"/>
    <s v="Ms. Madeleine"/>
    <n v="33.1"/>
    <n v="4.93"/>
    <s v="No"/>
    <x v="0"/>
    <x v="0"/>
    <x v="0"/>
    <x v="1"/>
    <x v="0"/>
    <x v="2"/>
    <d v="1977-12-18T00:00:00"/>
    <n v="7345.08"/>
    <x v="1"/>
    <x v="1"/>
    <x v="3"/>
    <n v="45"/>
    <x v="1"/>
    <x v="1"/>
  </r>
  <r>
    <s v="ID1440"/>
    <s v="Ms. Nelly"/>
    <n v="26.41"/>
    <n v="7.32"/>
    <s v="Yes"/>
    <x v="0"/>
    <x v="0"/>
    <x v="3"/>
    <x v="1"/>
    <x v="1"/>
    <x v="0"/>
    <d v="1986-06-15T00:00:00"/>
    <n v="7339.93"/>
    <x v="1"/>
    <x v="2"/>
    <x v="1"/>
    <n v="36"/>
    <x v="2"/>
    <x v="0"/>
  </r>
  <r>
    <s v="ID1441"/>
    <s v="Ms. Meredith"/>
    <n v="29.9"/>
    <n v="5.27"/>
    <s v="No"/>
    <x v="0"/>
    <x v="1"/>
    <x v="3"/>
    <x v="1"/>
    <x v="1"/>
    <x v="2"/>
    <d v="1979-09-19T00:00:00"/>
    <n v="7337.75"/>
    <x v="1"/>
    <x v="0"/>
    <x v="3"/>
    <n v="43"/>
    <x v="1"/>
    <x v="1"/>
  </r>
  <r>
    <s v="ID1442"/>
    <s v="Mr. Kevin"/>
    <n v="25.24"/>
    <n v="5.82"/>
    <s v="No"/>
    <x v="0"/>
    <x v="0"/>
    <x v="3"/>
    <x v="1"/>
    <x v="1"/>
    <x v="1"/>
    <d v="1984-07-25T00:00:00"/>
    <n v="7325.47"/>
    <x v="1"/>
    <x v="1"/>
    <x v="1"/>
    <n v="38"/>
    <x v="2"/>
    <x v="0"/>
  </r>
  <r>
    <s v="ID1443"/>
    <s v="Ms. Lisa"/>
    <n v="25.08"/>
    <n v="5.8"/>
    <s v="No"/>
    <x v="0"/>
    <x v="1"/>
    <x v="3"/>
    <x v="1"/>
    <x v="1"/>
    <x v="1"/>
    <d v="1979-06-19T00:00:00"/>
    <n v="7325.05"/>
    <x v="1"/>
    <x v="0"/>
    <x v="2"/>
    <n v="43"/>
    <x v="1"/>
    <x v="0"/>
  </r>
  <r>
    <s v="ID1444"/>
    <s v="Ms. Katherine"/>
    <n v="29.164999999999999"/>
    <n v="4.87"/>
    <s v="No"/>
    <x v="1"/>
    <x v="0"/>
    <x v="3"/>
    <x v="1"/>
    <x v="1"/>
    <x v="2"/>
    <d v="2004-11-15T00:00:00"/>
    <n v="7323.73"/>
    <x v="1"/>
    <x v="2"/>
    <x v="2"/>
    <n v="18"/>
    <x v="5"/>
    <x v="1"/>
  </r>
  <r>
    <s v="ID1445"/>
    <s v="Mr. Steve"/>
    <n v="15.05"/>
    <n v="8.1199999999999992"/>
    <s v="No"/>
    <x v="0"/>
    <x v="0"/>
    <x v="0"/>
    <x v="1"/>
    <x v="3"/>
    <x v="0"/>
    <d v="1965-07-11T00:00:00"/>
    <n v="7322.86"/>
    <x v="2"/>
    <x v="0"/>
    <x v="1"/>
    <n v="57"/>
    <x v="0"/>
    <x v="0"/>
  </r>
  <r>
    <s v="ID1446"/>
    <s v="Ms. Kate"/>
    <n v="19.95"/>
    <n v="4.3600000000000003"/>
    <s v="No"/>
    <x v="0"/>
    <x v="0"/>
    <x v="1"/>
    <x v="1"/>
    <x v="2"/>
    <x v="2"/>
    <d v="1972-08-11T00:00:00"/>
    <n v="7318.22"/>
    <x v="1"/>
    <x v="0"/>
    <x v="1"/>
    <n v="50"/>
    <x v="1"/>
    <x v="1"/>
  </r>
  <r>
    <s v="ID1447"/>
    <s v="Ms. Beth"/>
    <n v="16.66"/>
    <n v="9.16"/>
    <s v="No"/>
    <x v="0"/>
    <x v="0"/>
    <x v="0"/>
    <x v="1"/>
    <x v="3"/>
    <x v="0"/>
    <d v="1965-06-25T00:00:00"/>
    <n v="7318.21"/>
    <x v="2"/>
    <x v="1"/>
    <x v="0"/>
    <n v="57"/>
    <x v="0"/>
    <x v="0"/>
  </r>
  <r>
    <s v="ID1448"/>
    <s v="Ms. Katharine"/>
    <n v="16.62"/>
    <n v="9.14"/>
    <s v="No"/>
    <x v="0"/>
    <x v="0"/>
    <x v="0"/>
    <x v="1"/>
    <x v="3"/>
    <x v="0"/>
    <d v="1965-06-06T00:00:00"/>
    <n v="7304.65"/>
    <x v="2"/>
    <x v="0"/>
    <x v="0"/>
    <n v="58"/>
    <x v="0"/>
    <x v="0"/>
  </r>
  <r>
    <s v="ID1449"/>
    <s v="Ms. Heather"/>
    <n v="15.36"/>
    <n v="5.49"/>
    <s v="Yes"/>
    <x v="0"/>
    <x v="0"/>
    <x v="1"/>
    <x v="1"/>
    <x v="3"/>
    <x v="2"/>
    <d v="1966-12-26T00:00:00"/>
    <n v="7302.46"/>
    <x v="2"/>
    <x v="1"/>
    <x v="1"/>
    <n v="56"/>
    <x v="0"/>
    <x v="1"/>
  </r>
  <r>
    <s v="ID1450"/>
    <s v="Ms. Desiree"/>
    <n v="27.74"/>
    <n v="5.96"/>
    <s v="Yes"/>
    <x v="0"/>
    <x v="0"/>
    <x v="0"/>
    <x v="1"/>
    <x v="1"/>
    <x v="1"/>
    <d v="1985-11-02T00:00:00"/>
    <n v="7281.51"/>
    <x v="1"/>
    <x v="1"/>
    <x v="1"/>
    <n v="37"/>
    <x v="2"/>
    <x v="0"/>
  </r>
  <r>
    <s v="ID1451"/>
    <s v="Mr. Peter"/>
    <n v="22.44"/>
    <n v="4.62"/>
    <s v="Yes"/>
    <x v="0"/>
    <x v="0"/>
    <x v="0"/>
    <x v="1"/>
    <x v="2"/>
    <x v="2"/>
    <d v="1976-12-18T00:00:00"/>
    <n v="7273.02"/>
    <x v="1"/>
    <x v="1"/>
    <x v="0"/>
    <n v="46"/>
    <x v="1"/>
    <x v="1"/>
  </r>
  <r>
    <s v="ID1452"/>
    <s v="Mr. Adam"/>
    <n v="37.049999999999997"/>
    <n v="9.9600000000000009"/>
    <s v="Yes"/>
    <x v="0"/>
    <x v="0"/>
    <x v="0"/>
    <x v="1"/>
    <x v="0"/>
    <x v="0"/>
    <d v="1981-08-04T00:00:00"/>
    <n v="7265.7"/>
    <x v="2"/>
    <x v="0"/>
    <x v="1"/>
    <n v="41"/>
    <x v="1"/>
    <x v="0"/>
  </r>
  <r>
    <s v="ID1453"/>
    <s v="Mr. Jeremy"/>
    <n v="22.95"/>
    <n v="10.53"/>
    <s v="No"/>
    <x v="0"/>
    <x v="0"/>
    <x v="1"/>
    <x v="1"/>
    <x v="2"/>
    <x v="0"/>
    <d v="1973-10-25T00:00:00"/>
    <n v="7265.58"/>
    <x v="1"/>
    <x v="2"/>
    <x v="0"/>
    <n v="49"/>
    <x v="1"/>
    <x v="0"/>
  </r>
  <r>
    <s v="ID1454"/>
    <s v="Mr. Adam"/>
    <n v="34.200000000000003"/>
    <n v="6.69"/>
    <s v="Yes"/>
    <x v="0"/>
    <x v="0"/>
    <x v="0"/>
    <x v="1"/>
    <x v="0"/>
    <x v="0"/>
    <d v="1981-06-13T00:00:00"/>
    <n v="7261.74"/>
    <x v="2"/>
    <x v="0"/>
    <x v="1"/>
    <n v="41"/>
    <x v="1"/>
    <x v="0"/>
  </r>
  <r>
    <s v="ID1455"/>
    <s v="Mr. Jon"/>
    <n v="30.59"/>
    <n v="9.5500000000000007"/>
    <s v="Yes"/>
    <x v="0"/>
    <x v="0"/>
    <x v="0"/>
    <x v="1"/>
    <x v="0"/>
    <x v="0"/>
    <d v="1981-08-14T00:00:00"/>
    <n v="7256.72"/>
    <x v="2"/>
    <x v="2"/>
    <x v="1"/>
    <n v="41"/>
    <x v="1"/>
    <x v="0"/>
  </r>
  <r>
    <s v="ID1456"/>
    <s v="Mr. Steven"/>
    <n v="25.51"/>
    <n v="6.05"/>
    <s v="No"/>
    <x v="0"/>
    <x v="0"/>
    <x v="0"/>
    <x v="1"/>
    <x v="1"/>
    <x v="1"/>
    <d v="1982-07-24T00:00:00"/>
    <n v="7248.71"/>
    <x v="1"/>
    <x v="1"/>
    <x v="0"/>
    <n v="40"/>
    <x v="2"/>
    <x v="0"/>
  </r>
  <r>
    <s v="ID1457"/>
    <s v="Ms. Jessica"/>
    <n v="29.04"/>
    <n v="10.56"/>
    <s v="Yes"/>
    <x v="0"/>
    <x v="0"/>
    <x v="3"/>
    <x v="1"/>
    <x v="1"/>
    <x v="0"/>
    <d v="1986-09-02T00:00:00"/>
    <n v="7243.81"/>
    <x v="1"/>
    <x v="0"/>
    <x v="0"/>
    <n v="36"/>
    <x v="2"/>
    <x v="0"/>
  </r>
  <r>
    <s v="ID1458"/>
    <s v="Ms. Ashley"/>
    <n v="22.135000000000002"/>
    <n v="10.81"/>
    <s v="Yes"/>
    <x v="0"/>
    <x v="0"/>
    <x v="3"/>
    <x v="1"/>
    <x v="2"/>
    <x v="0"/>
    <d v="1986-07-13T00:00:00"/>
    <n v="7228.22"/>
    <x v="1"/>
    <x v="1"/>
    <x v="2"/>
    <n v="36"/>
    <x v="2"/>
    <x v="0"/>
  </r>
  <r>
    <s v="ID1459"/>
    <s v="Mr. Arturo"/>
    <n v="21.375"/>
    <n v="4.32"/>
    <s v="No"/>
    <x v="0"/>
    <x v="0"/>
    <x v="0"/>
    <x v="1"/>
    <x v="2"/>
    <x v="2"/>
    <d v="1977-09-15T00:00:00"/>
    <n v="7222.79"/>
    <x v="2"/>
    <x v="0"/>
    <x v="1"/>
    <n v="45"/>
    <x v="1"/>
    <x v="1"/>
  </r>
  <r>
    <s v="ID1460"/>
    <s v="Mr. Ketil"/>
    <n v="29.19"/>
    <n v="4.37"/>
    <s v="No"/>
    <x v="0"/>
    <x v="0"/>
    <x v="0"/>
    <x v="1"/>
    <x v="1"/>
    <x v="2"/>
    <d v="1991-06-28T00:00:00"/>
    <n v="7220.25"/>
    <x v="1"/>
    <x v="2"/>
    <x v="13"/>
    <n v="31"/>
    <x v="2"/>
    <x v="1"/>
  </r>
  <r>
    <s v="ID1461"/>
    <s v="Ms. Katie"/>
    <n v="31.92"/>
    <n v="4.8099999999999996"/>
    <s v="Yes"/>
    <x v="0"/>
    <x v="1"/>
    <x v="3"/>
    <x v="1"/>
    <x v="0"/>
    <x v="2"/>
    <d v="1983-11-21T00:00:00"/>
    <n v="7209.49"/>
    <x v="1"/>
    <x v="0"/>
    <x v="1"/>
    <n v="39"/>
    <x v="2"/>
    <x v="1"/>
  </r>
  <r>
    <s v="ID1462"/>
    <s v="Ms. Christi"/>
    <n v="26.315000000000001"/>
    <n v="4.5599999999999996"/>
    <s v="Yes"/>
    <x v="0"/>
    <x v="1"/>
    <x v="3"/>
    <x v="1"/>
    <x v="1"/>
    <x v="2"/>
    <d v="1983-08-11T00:00:00"/>
    <n v="7201.7"/>
    <x v="1"/>
    <x v="0"/>
    <x v="1"/>
    <n v="39"/>
    <x v="2"/>
    <x v="1"/>
  </r>
  <r>
    <s v="ID1463"/>
    <s v="Mr. Alan"/>
    <n v="35.299999999999997"/>
    <n v="4.3899999999999997"/>
    <s v="No"/>
    <x v="0"/>
    <x v="0"/>
    <x v="0"/>
    <x v="1"/>
    <x v="0"/>
    <x v="2"/>
    <d v="1982-09-14T00:00:00"/>
    <n v="7196.87"/>
    <x v="2"/>
    <x v="2"/>
    <x v="3"/>
    <n v="40"/>
    <x v="2"/>
    <x v="1"/>
  </r>
  <r>
    <s v="ID1464"/>
    <s v="Mr. Edivaldo"/>
    <n v="18.91"/>
    <n v="11.44"/>
    <s v="No"/>
    <x v="0"/>
    <x v="0"/>
    <x v="0"/>
    <x v="1"/>
    <x v="2"/>
    <x v="0"/>
    <d v="1968-08-26T00:00:00"/>
    <n v="7179.52"/>
    <x v="2"/>
    <x v="0"/>
    <x v="0"/>
    <n v="54"/>
    <x v="0"/>
    <x v="0"/>
  </r>
  <r>
    <s v="ID1465"/>
    <s v="Ms. Eve"/>
    <n v="22.41"/>
    <n v="11.37"/>
    <s v="Yes"/>
    <x v="0"/>
    <x v="0"/>
    <x v="3"/>
    <x v="1"/>
    <x v="2"/>
    <x v="0"/>
    <d v="1975-07-19T00:00:00"/>
    <n v="7175.51"/>
    <x v="1"/>
    <x v="0"/>
    <x v="0"/>
    <n v="47"/>
    <x v="1"/>
    <x v="0"/>
  </r>
  <r>
    <s v="ID1466"/>
    <s v="Mr. Devin"/>
    <n v="22.704999999999998"/>
    <n v="6.14"/>
    <s v="No"/>
    <x v="0"/>
    <x v="0"/>
    <x v="0"/>
    <x v="1"/>
    <x v="2"/>
    <x v="1"/>
    <d v="1982-08-16T00:00:00"/>
    <n v="7173.36"/>
    <x v="2"/>
    <x v="2"/>
    <x v="4"/>
    <n v="40"/>
    <x v="2"/>
    <x v="0"/>
  </r>
  <r>
    <s v="ID1467"/>
    <s v="Mr. Shaun"/>
    <n v="37.18"/>
    <n v="4.8899999999999997"/>
    <s v="No"/>
    <x v="0"/>
    <x v="0"/>
    <x v="0"/>
    <x v="1"/>
    <x v="0"/>
    <x v="2"/>
    <d v="1980-09-30T00:00:00"/>
    <n v="7162.01"/>
    <x v="1"/>
    <x v="0"/>
    <x v="0"/>
    <n v="42"/>
    <x v="1"/>
    <x v="1"/>
  </r>
  <r>
    <s v="ID1468"/>
    <s v="Mr. Adrian"/>
    <n v="35.97"/>
    <n v="4.5999999999999996"/>
    <s v="No"/>
    <x v="0"/>
    <x v="0"/>
    <x v="0"/>
    <x v="1"/>
    <x v="0"/>
    <x v="2"/>
    <d v="1980-10-07T00:00:00"/>
    <n v="7160.33"/>
    <x v="1"/>
    <x v="1"/>
    <x v="0"/>
    <n v="42"/>
    <x v="1"/>
    <x v="1"/>
  </r>
  <r>
    <s v="ID1469"/>
    <s v="Mr. Andrew"/>
    <n v="35.799999999999997"/>
    <n v="4.42"/>
    <s v="No"/>
    <x v="0"/>
    <x v="0"/>
    <x v="0"/>
    <x v="1"/>
    <x v="0"/>
    <x v="2"/>
    <d v="1980-06-22T00:00:00"/>
    <n v="7160.09"/>
    <x v="1"/>
    <x v="2"/>
    <x v="3"/>
    <n v="42"/>
    <x v="1"/>
    <x v="1"/>
  </r>
  <r>
    <s v="ID1470"/>
    <s v="Ms. Mallory"/>
    <n v="28.31"/>
    <n v="7.48"/>
    <s v="Yes"/>
    <x v="0"/>
    <x v="0"/>
    <x v="0"/>
    <x v="1"/>
    <x v="1"/>
    <x v="0"/>
    <d v="1981-07-17T00:00:00"/>
    <n v="7153.55"/>
    <x v="1"/>
    <x v="1"/>
    <x v="1"/>
    <n v="41"/>
    <x v="1"/>
    <x v="0"/>
  </r>
  <r>
    <s v="ID1471"/>
    <s v="Mr. Shawn"/>
    <n v="38.06"/>
    <n v="10.74"/>
    <s v="No"/>
    <x v="0"/>
    <x v="0"/>
    <x v="0"/>
    <x v="1"/>
    <x v="0"/>
    <x v="0"/>
    <d v="1978-09-06T00:00:00"/>
    <n v="7152.67"/>
    <x v="2"/>
    <x v="2"/>
    <x v="0"/>
    <n v="44"/>
    <x v="1"/>
    <x v="0"/>
  </r>
  <r>
    <s v="ID1472"/>
    <s v="Ms. Sarah"/>
    <n v="28"/>
    <n v="5.19"/>
    <s v="No"/>
    <x v="0"/>
    <x v="0"/>
    <x v="3"/>
    <x v="1"/>
    <x v="1"/>
    <x v="2"/>
    <d v="1984-06-29T00:00:00"/>
    <n v="7151.09"/>
    <x v="1"/>
    <x v="2"/>
    <x v="3"/>
    <n v="38"/>
    <x v="2"/>
    <x v="1"/>
  </r>
  <r>
    <s v="ID1473"/>
    <s v="Mr. Josh"/>
    <n v="34.32"/>
    <n v="9.17"/>
    <s v="No"/>
    <x v="0"/>
    <x v="0"/>
    <x v="0"/>
    <x v="1"/>
    <x v="0"/>
    <x v="0"/>
    <d v="1978-07-30T00:00:00"/>
    <n v="7147.47"/>
    <x v="1"/>
    <x v="0"/>
    <x v="0"/>
    <n v="44"/>
    <x v="1"/>
    <x v="0"/>
  </r>
  <r>
    <s v="ID1474"/>
    <s v="Mr. Johann"/>
    <n v="22.3"/>
    <n v="4.95"/>
    <s v="Yes"/>
    <x v="0"/>
    <x v="0"/>
    <x v="0"/>
    <x v="1"/>
    <x v="2"/>
    <x v="2"/>
    <d v="1976-06-24T00:00:00"/>
    <n v="7147.11"/>
    <x v="2"/>
    <x v="2"/>
    <x v="3"/>
    <n v="46"/>
    <x v="1"/>
    <x v="1"/>
  </r>
  <r>
    <s v="ID1475"/>
    <s v="Ms. Robin"/>
    <n v="27.835000000000001"/>
    <n v="6.03"/>
    <s v="No"/>
    <x v="0"/>
    <x v="0"/>
    <x v="3"/>
    <x v="1"/>
    <x v="1"/>
    <x v="1"/>
    <d v="1984-11-21T00:00:00"/>
    <n v="7144.86"/>
    <x v="1"/>
    <x v="2"/>
    <x v="2"/>
    <n v="38"/>
    <x v="2"/>
    <x v="0"/>
  </r>
  <r>
    <s v="ID1476"/>
    <s v="Mr. Kyle"/>
    <n v="39.229999999999997"/>
    <n v="5.36"/>
    <s v="No"/>
    <x v="0"/>
    <x v="0"/>
    <x v="0"/>
    <x v="1"/>
    <x v="0"/>
    <x v="2"/>
    <d v="1999-08-08T00:00:00"/>
    <n v="7144.4"/>
    <x v="1"/>
    <x v="1"/>
    <x v="12"/>
    <n v="23"/>
    <x v="3"/>
    <x v="1"/>
  </r>
  <r>
    <s v="ID1477"/>
    <s v="Ms. Alison"/>
    <n v="19.95"/>
    <n v="6.11"/>
    <s v="No"/>
    <x v="0"/>
    <x v="0"/>
    <x v="3"/>
    <x v="1"/>
    <x v="2"/>
    <x v="1"/>
    <d v="1984-07-07T00:00:00"/>
    <n v="7133.9"/>
    <x v="1"/>
    <x v="1"/>
    <x v="2"/>
    <n v="38"/>
    <x v="2"/>
    <x v="0"/>
  </r>
  <r>
    <s v="ID1478"/>
    <s v="Mr. Michael"/>
    <n v="34.64"/>
    <n v="4.88"/>
    <s v="No"/>
    <x v="0"/>
    <x v="1"/>
    <x v="3"/>
    <x v="1"/>
    <x v="0"/>
    <x v="2"/>
    <d v="1993-08-01T00:00:00"/>
    <n v="7128.64"/>
    <x v="1"/>
    <x v="2"/>
    <x v="13"/>
    <n v="29"/>
    <x v="3"/>
    <x v="1"/>
  </r>
  <r>
    <s v="ID1479"/>
    <s v="Mr. Byron"/>
    <n v="18.75"/>
    <n v="6.72"/>
    <s v="No"/>
    <x v="0"/>
    <x v="0"/>
    <x v="0"/>
    <x v="1"/>
    <x v="2"/>
    <x v="0"/>
    <d v="1968-06-29T00:00:00"/>
    <n v="7125.25"/>
    <x v="2"/>
    <x v="2"/>
    <x v="0"/>
    <n v="54"/>
    <x v="0"/>
    <x v="0"/>
  </r>
  <r>
    <s v="ID1480"/>
    <s v="Ms. Carine"/>
    <n v="26.48"/>
    <n v="4.2"/>
    <s v="No"/>
    <x v="0"/>
    <x v="0"/>
    <x v="3"/>
    <x v="1"/>
    <x v="1"/>
    <x v="2"/>
    <d v="1987-08-11T00:00:00"/>
    <n v="7106.81"/>
    <x v="1"/>
    <x v="1"/>
    <x v="1"/>
    <n v="35"/>
    <x v="2"/>
    <x v="1"/>
  </r>
  <r>
    <s v="ID1481"/>
    <s v="Mr. Nathaniel"/>
    <n v="34.83"/>
    <n v="5.79"/>
    <s v="No"/>
    <x v="0"/>
    <x v="0"/>
    <x v="3"/>
    <x v="1"/>
    <x v="0"/>
    <x v="1"/>
    <d v="1992-06-18T00:00:00"/>
    <n v="7096.98"/>
    <x v="1"/>
    <x v="2"/>
    <x v="1"/>
    <n v="30"/>
    <x v="3"/>
    <x v="0"/>
  </r>
  <r>
    <s v="ID1482"/>
    <s v="Ms. Lindsay"/>
    <n v="25.46"/>
    <n v="4.29"/>
    <s v="No"/>
    <x v="0"/>
    <x v="0"/>
    <x v="0"/>
    <x v="1"/>
    <x v="1"/>
    <x v="2"/>
    <d v="1982-10-06T00:00:00"/>
    <n v="7077.19"/>
    <x v="1"/>
    <x v="0"/>
    <x v="2"/>
    <n v="40"/>
    <x v="2"/>
    <x v="1"/>
  </r>
  <r>
    <s v="ID1483"/>
    <s v="Mr. Justin"/>
    <n v="23.31"/>
    <n v="8.27"/>
    <s v="No"/>
    <x v="0"/>
    <x v="0"/>
    <x v="0"/>
    <x v="1"/>
    <x v="2"/>
    <x v="0"/>
    <d v="1978-06-24T00:00:00"/>
    <n v="7054.41"/>
    <x v="1"/>
    <x v="2"/>
    <x v="0"/>
    <n v="44"/>
    <x v="1"/>
    <x v="0"/>
  </r>
  <r>
    <s v="ID1484"/>
    <s v="Ms. Casey"/>
    <n v="29"/>
    <n v="4.5599999999999996"/>
    <s v="No"/>
    <x v="0"/>
    <x v="0"/>
    <x v="0"/>
    <x v="1"/>
    <x v="1"/>
    <x v="2"/>
    <d v="1980-06-28T00:00:00"/>
    <n v="7050.64"/>
    <x v="1"/>
    <x v="0"/>
    <x v="3"/>
    <n v="42"/>
    <x v="1"/>
    <x v="1"/>
  </r>
  <r>
    <s v="ID1485"/>
    <s v="Ms. Amanda"/>
    <n v="32.869999999999997"/>
    <n v="5.33"/>
    <s v="No"/>
    <x v="0"/>
    <x v="0"/>
    <x v="0"/>
    <x v="1"/>
    <x v="0"/>
    <x v="2"/>
    <d v="1980-07-21T00:00:00"/>
    <n v="7050.02"/>
    <x v="1"/>
    <x v="1"/>
    <x v="2"/>
    <n v="42"/>
    <x v="1"/>
    <x v="1"/>
  </r>
  <r>
    <s v="ID1486"/>
    <s v="Ms. Ayako"/>
    <n v="26.18"/>
    <n v="5.63"/>
    <s v="No"/>
    <x v="0"/>
    <x v="0"/>
    <x v="0"/>
    <x v="1"/>
    <x v="1"/>
    <x v="2"/>
    <d v="1980-10-22T00:00:00"/>
    <n v="7046.72"/>
    <x v="1"/>
    <x v="0"/>
    <x v="0"/>
    <n v="42"/>
    <x v="1"/>
    <x v="1"/>
  </r>
  <r>
    <s v="ID1487"/>
    <s v="Ms. Emilee"/>
    <n v="25.3"/>
    <n v="5.12"/>
    <s v="No"/>
    <x v="0"/>
    <x v="0"/>
    <x v="0"/>
    <x v="1"/>
    <x v="1"/>
    <x v="2"/>
    <d v="1980-07-26T00:00:00"/>
    <n v="7045.5"/>
    <x v="1"/>
    <x v="1"/>
    <x v="3"/>
    <n v="42"/>
    <x v="1"/>
    <x v="1"/>
  </r>
  <r>
    <s v="ID1488"/>
    <s v="Mr. Stephen"/>
    <n v="36.94"/>
    <n v="5.15"/>
    <s v="Yes"/>
    <x v="0"/>
    <x v="0"/>
    <x v="3"/>
    <x v="1"/>
    <x v="0"/>
    <x v="2"/>
    <d v="1995-10-29T00:00:00"/>
    <n v="7042.11"/>
    <x v="1"/>
    <x v="0"/>
    <x v="1"/>
    <n v="27"/>
    <x v="3"/>
    <x v="1"/>
  </r>
  <r>
    <s v="ID1489"/>
    <s v="Ms. Annemarie"/>
    <n v="22.86"/>
    <n v="7.5"/>
    <s v="No"/>
    <x v="0"/>
    <x v="0"/>
    <x v="0"/>
    <x v="1"/>
    <x v="2"/>
    <x v="0"/>
    <d v="1978-06-02T00:00:00"/>
    <n v="7033.08"/>
    <x v="1"/>
    <x v="2"/>
    <x v="0"/>
    <n v="45"/>
    <x v="1"/>
    <x v="0"/>
  </r>
  <r>
    <s v="ID1490"/>
    <s v="Ms. Ashley"/>
    <n v="18.760000000000002"/>
    <n v="4.88"/>
    <s v="Yes"/>
    <x v="0"/>
    <x v="1"/>
    <x v="3"/>
    <x v="1"/>
    <x v="2"/>
    <x v="2"/>
    <d v="1969-07-06T00:00:00"/>
    <n v="7003.1"/>
    <x v="1"/>
    <x v="0"/>
    <x v="0"/>
    <n v="53"/>
    <x v="0"/>
    <x v="1"/>
  </r>
  <r>
    <s v="ID1491"/>
    <s v="Ms. Leslie"/>
    <n v="24.36"/>
    <n v="5.57"/>
    <s v="No"/>
    <x v="0"/>
    <x v="0"/>
    <x v="0"/>
    <x v="1"/>
    <x v="2"/>
    <x v="2"/>
    <d v="1982-09-01T00:00:00"/>
    <n v="6989.95"/>
    <x v="1"/>
    <x v="1"/>
    <x v="0"/>
    <n v="40"/>
    <x v="2"/>
    <x v="1"/>
  </r>
  <r>
    <s v="ID1492"/>
    <s v="Mr. Mauricio"/>
    <n v="32.299999999999997"/>
    <n v="5.31"/>
    <s v="No"/>
    <x v="0"/>
    <x v="0"/>
    <x v="0"/>
    <x v="1"/>
    <x v="0"/>
    <x v="2"/>
    <d v="1982-10-18T00:00:00"/>
    <n v="6986.7"/>
    <x v="2"/>
    <x v="1"/>
    <x v="1"/>
    <n v="40"/>
    <x v="2"/>
    <x v="1"/>
  </r>
  <r>
    <s v="ID1493"/>
    <s v="Mr. Kieran"/>
    <n v="22.704999999999998"/>
    <n v="4.57"/>
    <s v="Yes"/>
    <x v="0"/>
    <x v="0"/>
    <x v="0"/>
    <x v="1"/>
    <x v="2"/>
    <x v="2"/>
    <d v="1985-12-10T00:00:00"/>
    <n v="6985.51"/>
    <x v="1"/>
    <x v="2"/>
    <x v="9"/>
    <n v="37"/>
    <x v="2"/>
    <x v="1"/>
  </r>
  <r>
    <s v="ID1494"/>
    <s v="Ms. Elizabeth"/>
    <n v="21.79"/>
    <n v="8.6999999999999993"/>
    <s v="Yes"/>
    <x v="0"/>
    <x v="0"/>
    <x v="3"/>
    <x v="1"/>
    <x v="2"/>
    <x v="0"/>
    <d v="1975-06-03T00:00:00"/>
    <n v="6965.21"/>
    <x v="1"/>
    <x v="0"/>
    <x v="0"/>
    <n v="48"/>
    <x v="1"/>
    <x v="0"/>
  </r>
  <r>
    <s v="ID1495"/>
    <s v="Mr. Zeke"/>
    <n v="24.52"/>
    <n v="4.76"/>
    <s v="No"/>
    <x v="0"/>
    <x v="0"/>
    <x v="0"/>
    <x v="1"/>
    <x v="2"/>
    <x v="2"/>
    <d v="1980-08-18T00:00:00"/>
    <n v="6951.12"/>
    <x v="1"/>
    <x v="2"/>
    <x v="0"/>
    <n v="42"/>
    <x v="1"/>
    <x v="1"/>
  </r>
  <r>
    <s v="ID1496"/>
    <s v="Mr. Chip"/>
    <n v="39.520000000000003"/>
    <n v="11.81"/>
    <s v="No"/>
    <x v="0"/>
    <x v="0"/>
    <x v="0"/>
    <x v="1"/>
    <x v="0"/>
    <x v="0"/>
    <d v="1978-12-15T00:00:00"/>
    <n v="6948.7"/>
    <x v="0"/>
    <x v="2"/>
    <x v="1"/>
    <n v="44"/>
    <x v="1"/>
    <x v="0"/>
  </r>
  <r>
    <s v="ID1497"/>
    <s v="Mr. Miguel"/>
    <n v="24.49"/>
    <n v="4.67"/>
    <s v="No"/>
    <x v="0"/>
    <x v="0"/>
    <x v="0"/>
    <x v="1"/>
    <x v="2"/>
    <x v="2"/>
    <d v="1980-10-05T00:00:00"/>
    <n v="6940.94"/>
    <x v="1"/>
    <x v="0"/>
    <x v="0"/>
    <n v="42"/>
    <x v="1"/>
    <x v="1"/>
  </r>
  <r>
    <s v="ID1498"/>
    <s v="Mr. Brian"/>
    <n v="26.315000000000001"/>
    <n v="6.02"/>
    <s v="No"/>
    <x v="0"/>
    <x v="0"/>
    <x v="0"/>
    <x v="1"/>
    <x v="1"/>
    <x v="1"/>
    <d v="1980-08-30T00:00:00"/>
    <n v="6940.91"/>
    <x v="1"/>
    <x v="2"/>
    <x v="1"/>
    <n v="42"/>
    <x v="1"/>
    <x v="0"/>
  </r>
  <r>
    <s v="ID1499"/>
    <s v="Ms. Meghan"/>
    <n v="22.58"/>
    <n v="7.46"/>
    <s v="No"/>
    <x v="0"/>
    <x v="0"/>
    <x v="0"/>
    <x v="1"/>
    <x v="2"/>
    <x v="0"/>
    <d v="1978-11-29T00:00:00"/>
    <n v="6938.11"/>
    <x v="1"/>
    <x v="2"/>
    <x v="0"/>
    <n v="44"/>
    <x v="1"/>
    <x v="0"/>
  </r>
  <r>
    <s v="ID1500"/>
    <s v="Ms. Meredith"/>
    <n v="19.475000000000001"/>
    <n v="4.74"/>
    <s v="No"/>
    <x v="0"/>
    <x v="0"/>
    <x v="3"/>
    <x v="1"/>
    <x v="2"/>
    <x v="2"/>
    <d v="1984-09-05T00:00:00"/>
    <n v="6933.24"/>
    <x v="1"/>
    <x v="0"/>
    <x v="1"/>
    <n v="38"/>
    <x v="2"/>
    <x v="1"/>
  </r>
  <r>
    <s v="ID1501"/>
    <s v="Mrs. Millicent"/>
    <n v="26.33"/>
    <n v="4.79"/>
    <s v="No"/>
    <x v="0"/>
    <x v="0"/>
    <x v="0"/>
    <x v="1"/>
    <x v="1"/>
    <x v="2"/>
    <d v="1989-12-21T00:00:00"/>
    <n v="6895.19"/>
    <x v="1"/>
    <x v="0"/>
    <x v="2"/>
    <n v="33"/>
    <x v="2"/>
    <x v="1"/>
  </r>
  <r>
    <s v="ID1502"/>
    <s v="Ms. Kathleen"/>
    <n v="17.29"/>
    <n v="5.35"/>
    <s v="Yes"/>
    <x v="0"/>
    <x v="0"/>
    <x v="0"/>
    <x v="1"/>
    <x v="3"/>
    <x v="2"/>
    <d v="1985-09-10T00:00:00"/>
    <n v="6877.98"/>
    <x v="1"/>
    <x v="1"/>
    <x v="2"/>
    <n v="37"/>
    <x v="2"/>
    <x v="1"/>
  </r>
  <r>
    <s v="ID1503"/>
    <s v="Ms. Kimberly"/>
    <n v="42.88"/>
    <n v="4.87"/>
    <s v="No"/>
    <x v="1"/>
    <x v="0"/>
    <x v="3"/>
    <x v="1"/>
    <x v="0"/>
    <x v="2"/>
    <d v="2004-12-24T00:00:00"/>
    <n v="6876.53"/>
    <x v="1"/>
    <x v="1"/>
    <x v="1"/>
    <n v="18"/>
    <x v="5"/>
    <x v="1"/>
  </r>
  <r>
    <s v="ID1504"/>
    <s v="Mr. Justin"/>
    <n v="32.200000000000003"/>
    <n v="10.09"/>
    <s v="Yes"/>
    <x v="0"/>
    <x v="0"/>
    <x v="0"/>
    <x v="1"/>
    <x v="0"/>
    <x v="0"/>
    <d v="1981-06-23T00:00:00"/>
    <n v="6875.96"/>
    <x v="1"/>
    <x v="2"/>
    <x v="3"/>
    <n v="41"/>
    <x v="1"/>
    <x v="0"/>
  </r>
  <r>
    <s v="ID1505"/>
    <s v="Mr. Tristan"/>
    <n v="18.75"/>
    <n v="5.47"/>
    <s v="Yes"/>
    <x v="0"/>
    <x v="1"/>
    <x v="3"/>
    <x v="1"/>
    <x v="2"/>
    <x v="2"/>
    <d v="1969-10-23T00:00:00"/>
    <n v="6868.39"/>
    <x v="1"/>
    <x v="2"/>
    <x v="0"/>
    <n v="53"/>
    <x v="0"/>
    <x v="1"/>
  </r>
  <r>
    <s v="ID1506"/>
    <s v="Ms. Traci"/>
    <n v="22.36"/>
    <n v="8.6"/>
    <s v="No"/>
    <x v="0"/>
    <x v="0"/>
    <x v="0"/>
    <x v="1"/>
    <x v="2"/>
    <x v="0"/>
    <d v="1978-08-05T00:00:00"/>
    <n v="6863.49"/>
    <x v="1"/>
    <x v="1"/>
    <x v="0"/>
    <n v="44"/>
    <x v="1"/>
    <x v="0"/>
  </r>
  <r>
    <s v="ID1507"/>
    <s v="Mr. Justin"/>
    <n v="23.94"/>
    <n v="10.74"/>
    <s v="Yes"/>
    <x v="0"/>
    <x v="0"/>
    <x v="0"/>
    <x v="1"/>
    <x v="2"/>
    <x v="0"/>
    <d v="1981-06-19T00:00:00"/>
    <n v="6858.48"/>
    <x v="1"/>
    <x v="2"/>
    <x v="9"/>
    <n v="41"/>
    <x v="1"/>
    <x v="0"/>
  </r>
  <r>
    <s v="ID1508"/>
    <s v="Mr. Logan"/>
    <n v="30.1"/>
    <n v="4.3899999999999997"/>
    <s v="No"/>
    <x v="0"/>
    <x v="1"/>
    <x v="3"/>
    <x v="1"/>
    <x v="0"/>
    <x v="2"/>
    <d v="1979-11-04T00:00:00"/>
    <n v="6849.03"/>
    <x v="1"/>
    <x v="2"/>
    <x v="3"/>
    <n v="43"/>
    <x v="1"/>
    <x v="1"/>
  </r>
  <r>
    <s v="ID1509"/>
    <s v="Mr. Sebastien"/>
    <n v="21.93"/>
    <n v="6.3"/>
    <s v="No"/>
    <x v="0"/>
    <x v="0"/>
    <x v="0"/>
    <x v="1"/>
    <x v="2"/>
    <x v="1"/>
    <d v="1977-06-15T00:00:00"/>
    <n v="6843.17"/>
    <x v="1"/>
    <x v="1"/>
    <x v="0"/>
    <n v="45"/>
    <x v="1"/>
    <x v="0"/>
  </r>
  <r>
    <s v="ID1510"/>
    <s v="Ms. Tiffany"/>
    <n v="39.75"/>
    <n v="5.41"/>
    <s v="No"/>
    <x v="1"/>
    <x v="0"/>
    <x v="3"/>
    <x v="1"/>
    <x v="0"/>
    <x v="2"/>
    <d v="2000-11-30T00:00:00"/>
    <n v="6842.28"/>
    <x v="1"/>
    <x v="1"/>
    <x v="1"/>
    <n v="22"/>
    <x v="3"/>
    <x v="1"/>
  </r>
  <r>
    <s v="ID1511"/>
    <s v="Mr. Matthew"/>
    <n v="26.03"/>
    <n v="4.47"/>
    <s v="No"/>
    <x v="0"/>
    <x v="1"/>
    <x v="3"/>
    <x v="1"/>
    <x v="1"/>
    <x v="2"/>
    <d v="1979-07-15T00:00:00"/>
    <n v="6837.37"/>
    <x v="2"/>
    <x v="1"/>
    <x v="4"/>
    <n v="43"/>
    <x v="1"/>
    <x v="1"/>
  </r>
  <r>
    <s v="ID1512"/>
    <s v="Mr. Luke"/>
    <n v="34.51"/>
    <n v="6.26"/>
    <s v="No"/>
    <x v="0"/>
    <x v="0"/>
    <x v="0"/>
    <x v="1"/>
    <x v="0"/>
    <x v="1"/>
    <d v="1994-07-08T00:00:00"/>
    <n v="6827.69"/>
    <x v="1"/>
    <x v="2"/>
    <x v="13"/>
    <n v="28"/>
    <x v="3"/>
    <x v="0"/>
  </r>
  <r>
    <s v="ID1513"/>
    <s v="Ms. Leigh"/>
    <n v="19.32"/>
    <n v="11.58"/>
    <s v="Yes"/>
    <x v="0"/>
    <x v="0"/>
    <x v="3"/>
    <x v="1"/>
    <x v="2"/>
    <x v="0"/>
    <d v="1975-08-17T00:00:00"/>
    <n v="6809.46"/>
    <x v="1"/>
    <x v="1"/>
    <x v="1"/>
    <n v="47"/>
    <x v="1"/>
    <x v="0"/>
  </r>
  <r>
    <s v="ID1514"/>
    <s v="Mr. Yosuke"/>
    <n v="28.5"/>
    <n v="4.3600000000000003"/>
    <s v="No"/>
    <x v="0"/>
    <x v="0"/>
    <x v="0"/>
    <x v="1"/>
    <x v="1"/>
    <x v="2"/>
    <d v="1991-06-29T00:00:00"/>
    <n v="6799.46"/>
    <x v="0"/>
    <x v="2"/>
    <x v="7"/>
    <n v="31"/>
    <x v="2"/>
    <x v="1"/>
  </r>
  <r>
    <s v="ID1515"/>
    <s v="Mr. Matthew"/>
    <n v="30.875"/>
    <n v="4.1399999999999997"/>
    <s v="Yes"/>
    <x v="0"/>
    <x v="0"/>
    <x v="0"/>
    <x v="1"/>
    <x v="0"/>
    <x v="2"/>
    <d v="1985-12-24T00:00:00"/>
    <n v="6796.86"/>
    <x v="2"/>
    <x v="0"/>
    <x v="1"/>
    <n v="37"/>
    <x v="2"/>
    <x v="1"/>
  </r>
  <r>
    <s v="ID1516"/>
    <s v="Mr. Jacob"/>
    <n v="24.02"/>
    <n v="4.38"/>
    <s v="No"/>
    <x v="0"/>
    <x v="0"/>
    <x v="0"/>
    <x v="1"/>
    <x v="2"/>
    <x v="2"/>
    <d v="1980-11-23T00:00:00"/>
    <n v="6781.52"/>
    <x v="1"/>
    <x v="2"/>
    <x v="0"/>
    <n v="42"/>
    <x v="1"/>
    <x v="1"/>
  </r>
  <r>
    <s v="ID1517"/>
    <s v="Ms. Jodi"/>
    <n v="36.08"/>
    <n v="11.61"/>
    <s v="Yes"/>
    <x v="0"/>
    <x v="0"/>
    <x v="0"/>
    <x v="1"/>
    <x v="0"/>
    <x v="0"/>
    <d v="1981-10-08T00:00:00"/>
    <n v="6781.35"/>
    <x v="1"/>
    <x v="1"/>
    <x v="0"/>
    <n v="41"/>
    <x v="1"/>
    <x v="0"/>
  </r>
  <r>
    <s v="ID1518"/>
    <s v="Ms. Lauren"/>
    <n v="32.200000000000003"/>
    <n v="10.59"/>
    <s v="Yes"/>
    <x v="0"/>
    <x v="0"/>
    <x v="0"/>
    <x v="1"/>
    <x v="0"/>
    <x v="0"/>
    <d v="1981-09-03T00:00:00"/>
    <n v="6775.96"/>
    <x v="1"/>
    <x v="0"/>
    <x v="3"/>
    <n v="41"/>
    <x v="1"/>
    <x v="0"/>
  </r>
  <r>
    <s v="ID1519"/>
    <s v="Ms. Misti"/>
    <n v="28.05"/>
    <n v="11.85"/>
    <s v="Yes"/>
    <x v="0"/>
    <x v="0"/>
    <x v="0"/>
    <x v="1"/>
    <x v="1"/>
    <x v="0"/>
    <d v="1981-09-21T00:00:00"/>
    <n v="6770.19"/>
    <x v="1"/>
    <x v="0"/>
    <x v="0"/>
    <n v="41"/>
    <x v="1"/>
    <x v="0"/>
  </r>
  <r>
    <s v="ID1520"/>
    <s v="Ms. Angela"/>
    <n v="19"/>
    <n v="5.46"/>
    <s v="Yes"/>
    <x v="0"/>
    <x v="0"/>
    <x v="3"/>
    <x v="1"/>
    <x v="2"/>
    <x v="2"/>
    <d v="1988-10-10T00:00:00"/>
    <n v="6753.04"/>
    <x v="1"/>
    <x v="2"/>
    <x v="2"/>
    <n v="34"/>
    <x v="2"/>
    <x v="1"/>
  </r>
  <r>
    <s v="ID1521"/>
    <s v="Mr. Jonathan"/>
    <n v="16.13"/>
    <n v="4.54"/>
    <s v="Yes"/>
    <x v="0"/>
    <x v="0"/>
    <x v="1"/>
    <x v="1"/>
    <x v="3"/>
    <x v="2"/>
    <d v="1966-12-09T00:00:00"/>
    <n v="6750.27"/>
    <x v="2"/>
    <x v="2"/>
    <x v="0"/>
    <n v="56"/>
    <x v="0"/>
    <x v="1"/>
  </r>
  <r>
    <s v="ID1522"/>
    <s v="Ms. Victoria"/>
    <n v="18.77"/>
    <n v="11.98"/>
    <s v="Yes"/>
    <x v="0"/>
    <x v="0"/>
    <x v="1"/>
    <x v="1"/>
    <x v="2"/>
    <x v="0"/>
    <d v="1970-06-17T00:00:00"/>
    <n v="6749.63"/>
    <x v="1"/>
    <x v="1"/>
    <x v="0"/>
    <n v="52"/>
    <x v="0"/>
    <x v="0"/>
  </r>
  <r>
    <s v="ID1523"/>
    <s v="Mr. Adrian"/>
    <n v="28.88"/>
    <n v="6.59"/>
    <s v="Yes"/>
    <x v="0"/>
    <x v="0"/>
    <x v="3"/>
    <x v="1"/>
    <x v="1"/>
    <x v="0"/>
    <d v="1986-06-05T00:00:00"/>
    <n v="6748.59"/>
    <x v="2"/>
    <x v="1"/>
    <x v="4"/>
    <n v="37"/>
    <x v="2"/>
    <x v="0"/>
  </r>
  <r>
    <s v="ID1524"/>
    <s v="Mr. Andrew"/>
    <n v="27.55"/>
    <n v="10.83"/>
    <s v="Yes"/>
    <x v="0"/>
    <x v="0"/>
    <x v="3"/>
    <x v="1"/>
    <x v="1"/>
    <x v="0"/>
    <d v="1986-08-07T00:00:00"/>
    <n v="6746.74"/>
    <x v="2"/>
    <x v="2"/>
    <x v="4"/>
    <n v="36"/>
    <x v="2"/>
    <x v="0"/>
  </r>
  <r>
    <s v="ID1525"/>
    <s v="Mr. Jason"/>
    <n v="15.6"/>
    <n v="8.6"/>
    <s v="No"/>
    <x v="0"/>
    <x v="0"/>
    <x v="0"/>
    <x v="1"/>
    <x v="3"/>
    <x v="0"/>
    <d v="1968-07-18T00:00:00"/>
    <n v="6738.84"/>
    <x v="2"/>
    <x v="1"/>
    <x v="1"/>
    <n v="54"/>
    <x v="0"/>
    <x v="0"/>
  </r>
  <r>
    <s v="ID1526"/>
    <s v="Ms. Rachel"/>
    <n v="21.99"/>
    <n v="11.17"/>
    <s v="No"/>
    <x v="0"/>
    <x v="0"/>
    <x v="0"/>
    <x v="1"/>
    <x v="2"/>
    <x v="0"/>
    <d v="1978-10-21T00:00:00"/>
    <n v="6737.98"/>
    <x v="1"/>
    <x v="0"/>
    <x v="0"/>
    <n v="44"/>
    <x v="1"/>
    <x v="0"/>
  </r>
  <r>
    <s v="ID1527"/>
    <s v="Ms. Susan"/>
    <n v="34.85"/>
    <n v="5.75"/>
    <s v="No"/>
    <x v="0"/>
    <x v="0"/>
    <x v="0"/>
    <x v="1"/>
    <x v="0"/>
    <x v="1"/>
    <d v="1994-06-13T00:00:00"/>
    <n v="6721.37"/>
    <x v="1"/>
    <x v="1"/>
    <x v="1"/>
    <n v="28"/>
    <x v="3"/>
    <x v="0"/>
  </r>
  <r>
    <s v="ID1528"/>
    <s v="Mr. Cameron"/>
    <n v="24.51"/>
    <n v="4.83"/>
    <s v="Yes"/>
    <x v="0"/>
    <x v="1"/>
    <x v="3"/>
    <x v="1"/>
    <x v="2"/>
    <x v="2"/>
    <d v="1983-06-12T00:00:00"/>
    <n v="6710.19"/>
    <x v="2"/>
    <x v="0"/>
    <x v="1"/>
    <n v="39"/>
    <x v="2"/>
    <x v="1"/>
  </r>
  <r>
    <s v="ID1529"/>
    <s v="Ms. Claudia"/>
    <n v="19.399999999999999"/>
    <n v="11.93"/>
    <s v="No"/>
    <x v="0"/>
    <x v="0"/>
    <x v="0"/>
    <x v="1"/>
    <x v="2"/>
    <x v="0"/>
    <d v="1971-12-12T00:00:00"/>
    <n v="6706.47"/>
    <x v="1"/>
    <x v="1"/>
    <x v="0"/>
    <n v="51"/>
    <x v="0"/>
    <x v="0"/>
  </r>
  <r>
    <s v="ID1530"/>
    <s v="Ms. Kate"/>
    <n v="15.1"/>
    <n v="8.41"/>
    <s v="No"/>
    <x v="0"/>
    <x v="0"/>
    <x v="0"/>
    <x v="1"/>
    <x v="3"/>
    <x v="0"/>
    <d v="1968-07-13T00:00:00"/>
    <n v="6700.56"/>
    <x v="2"/>
    <x v="1"/>
    <x v="1"/>
    <n v="54"/>
    <x v="0"/>
    <x v="0"/>
  </r>
  <r>
    <s v="ID1531"/>
    <s v="Ms. Nicole"/>
    <n v="23.37"/>
    <n v="5.59"/>
    <s v="Yes"/>
    <x v="0"/>
    <x v="0"/>
    <x v="0"/>
    <x v="1"/>
    <x v="2"/>
    <x v="2"/>
    <d v="1985-07-09T00:00:00"/>
    <n v="6686.43"/>
    <x v="1"/>
    <x v="0"/>
    <x v="1"/>
    <n v="37"/>
    <x v="2"/>
    <x v="1"/>
  </r>
  <r>
    <s v="ID1532"/>
    <s v="Mr. Jack"/>
    <n v="42.4"/>
    <n v="4.0599999999999996"/>
    <s v="No"/>
    <x v="0"/>
    <x v="0"/>
    <x v="0"/>
    <x v="1"/>
    <x v="0"/>
    <x v="2"/>
    <d v="1989-10-20T00:00:00"/>
    <n v="6666.24"/>
    <x v="2"/>
    <x v="1"/>
    <x v="3"/>
    <n v="33"/>
    <x v="2"/>
    <x v="1"/>
  </r>
  <r>
    <s v="ID1533"/>
    <s v="Mr. Gregory"/>
    <n v="28.405000000000001"/>
    <n v="7.02"/>
    <s v="Yes"/>
    <x v="0"/>
    <x v="0"/>
    <x v="0"/>
    <x v="1"/>
    <x v="1"/>
    <x v="0"/>
    <d v="1981-09-17T00:00:00"/>
    <n v="6664.69"/>
    <x v="2"/>
    <x v="1"/>
    <x v="1"/>
    <n v="41"/>
    <x v="1"/>
    <x v="0"/>
  </r>
  <r>
    <s v="ID1534"/>
    <s v="Ms. Rebecca"/>
    <n v="23.4"/>
    <n v="4.47"/>
    <s v="No"/>
    <x v="0"/>
    <x v="0"/>
    <x v="0"/>
    <x v="1"/>
    <x v="2"/>
    <x v="2"/>
    <d v="1982-09-27T00:00:00"/>
    <n v="6664.32"/>
    <x v="1"/>
    <x v="2"/>
    <x v="0"/>
    <n v="40"/>
    <x v="2"/>
    <x v="1"/>
  </r>
  <r>
    <s v="ID1535"/>
    <s v="Mr. Adam"/>
    <n v="33.44"/>
    <n v="4.54"/>
    <s v="No"/>
    <x v="0"/>
    <x v="0"/>
    <x v="0"/>
    <x v="1"/>
    <x v="0"/>
    <x v="2"/>
    <d v="1989-11-19T00:00:00"/>
    <n v="6653.79"/>
    <x v="1"/>
    <x v="1"/>
    <x v="0"/>
    <n v="33"/>
    <x v="2"/>
    <x v="1"/>
  </r>
  <r>
    <s v="ID1536"/>
    <s v="Mr. Ryan"/>
    <n v="21.12"/>
    <n v="4.99"/>
    <s v="No"/>
    <x v="0"/>
    <x v="0"/>
    <x v="3"/>
    <x v="1"/>
    <x v="2"/>
    <x v="2"/>
    <d v="1984-07-01T00:00:00"/>
    <n v="6652.53"/>
    <x v="2"/>
    <x v="2"/>
    <x v="0"/>
    <n v="38"/>
    <x v="2"/>
    <x v="1"/>
  </r>
  <r>
    <s v="ID1537"/>
    <s v="Ms. Jackie"/>
    <n v="18.48"/>
    <n v="10.84"/>
    <s v="Yes"/>
    <x v="0"/>
    <x v="0"/>
    <x v="1"/>
    <x v="1"/>
    <x v="3"/>
    <x v="0"/>
    <d v="1970-11-08T00:00:00"/>
    <n v="6651.26"/>
    <x v="1"/>
    <x v="0"/>
    <x v="0"/>
    <n v="52"/>
    <x v="0"/>
    <x v="0"/>
  </r>
  <r>
    <s v="ID1538"/>
    <s v="Mr. Chris"/>
    <n v="16.815000000000001"/>
    <n v="5.63"/>
    <s v="No"/>
    <x v="0"/>
    <x v="0"/>
    <x v="3"/>
    <x v="1"/>
    <x v="3"/>
    <x v="2"/>
    <d v="1984-12-08T00:00:00"/>
    <n v="6640.54"/>
    <x v="1"/>
    <x v="0"/>
    <x v="9"/>
    <n v="38"/>
    <x v="2"/>
    <x v="1"/>
  </r>
  <r>
    <s v="ID1539"/>
    <s v="Mr. Tyler"/>
    <n v="26.72"/>
    <n v="4.1399999999999997"/>
    <s v="No"/>
    <x v="0"/>
    <x v="0"/>
    <x v="0"/>
    <x v="1"/>
    <x v="1"/>
    <x v="2"/>
    <d v="1990-06-06T00:00:00"/>
    <n v="6639.3"/>
    <x v="1"/>
    <x v="2"/>
    <x v="13"/>
    <n v="33"/>
    <x v="2"/>
    <x v="1"/>
  </r>
  <r>
    <s v="ID1540"/>
    <s v="Ms. Yoshie"/>
    <n v="41.42"/>
    <n v="5.17"/>
    <s v="No"/>
    <x v="0"/>
    <x v="1"/>
    <x v="3"/>
    <x v="1"/>
    <x v="0"/>
    <x v="2"/>
    <d v="2003-09-04T00:00:00"/>
    <n v="6638.16"/>
    <x v="1"/>
    <x v="1"/>
    <x v="1"/>
    <n v="19"/>
    <x v="5"/>
    <x v="1"/>
  </r>
  <r>
    <s v="ID1541"/>
    <s v="Ms. Lauren"/>
    <n v="20.69"/>
    <n v="6.93"/>
    <s v="No"/>
    <x v="0"/>
    <x v="0"/>
    <x v="1"/>
    <x v="1"/>
    <x v="2"/>
    <x v="0"/>
    <d v="1973-08-29T00:00:00"/>
    <n v="6630.31"/>
    <x v="1"/>
    <x v="1"/>
    <x v="0"/>
    <n v="49"/>
    <x v="1"/>
    <x v="0"/>
  </r>
  <r>
    <s v="ID1542"/>
    <s v="Mr. Mason"/>
    <n v="41.23"/>
    <n v="4.24"/>
    <s v="No"/>
    <x v="0"/>
    <x v="0"/>
    <x v="0"/>
    <x v="1"/>
    <x v="0"/>
    <x v="2"/>
    <d v="1982-08-28T00:00:00"/>
    <n v="6610.11"/>
    <x v="2"/>
    <x v="2"/>
    <x v="5"/>
    <n v="40"/>
    <x v="2"/>
    <x v="1"/>
  </r>
  <r>
    <s v="ID1543"/>
    <s v="Mr. Ryan"/>
    <n v="29.9"/>
    <n v="5.91"/>
    <s v="No"/>
    <x v="0"/>
    <x v="0"/>
    <x v="0"/>
    <x v="1"/>
    <x v="1"/>
    <x v="1"/>
    <d v="1982-11-07T00:00:00"/>
    <n v="6600.36"/>
    <x v="1"/>
    <x v="0"/>
    <x v="3"/>
    <n v="40"/>
    <x v="2"/>
    <x v="0"/>
  </r>
  <r>
    <s v="ID1544"/>
    <s v="Mr. Arturo"/>
    <n v="34.104999999999997"/>
    <n v="5.93"/>
    <s v="No"/>
    <x v="0"/>
    <x v="0"/>
    <x v="0"/>
    <x v="1"/>
    <x v="0"/>
    <x v="1"/>
    <d v="1982-12-29T00:00:00"/>
    <n v="6600.21"/>
    <x v="2"/>
    <x v="2"/>
    <x v="4"/>
    <n v="40"/>
    <x v="2"/>
    <x v="0"/>
  </r>
  <r>
    <s v="ID1545"/>
    <s v="Mr. Jake"/>
    <n v="24.97"/>
    <n v="5.66"/>
    <s v="No"/>
    <x v="0"/>
    <x v="0"/>
    <x v="0"/>
    <x v="1"/>
    <x v="2"/>
    <x v="2"/>
    <d v="1982-11-22T00:00:00"/>
    <n v="6593.51"/>
    <x v="1"/>
    <x v="1"/>
    <x v="0"/>
    <n v="40"/>
    <x v="2"/>
    <x v="1"/>
  </r>
  <r>
    <s v="ID1546"/>
    <s v="Ms. Sarah"/>
    <n v="34.799999999999997"/>
    <n v="4.1900000000000004"/>
    <s v="No"/>
    <x v="0"/>
    <x v="0"/>
    <x v="3"/>
    <x v="1"/>
    <x v="0"/>
    <x v="2"/>
    <d v="1984-10-05T00:00:00"/>
    <n v="6571.54"/>
    <x v="1"/>
    <x v="0"/>
    <x v="3"/>
    <n v="38"/>
    <x v="2"/>
    <x v="1"/>
  </r>
  <r>
    <s v="ID1547"/>
    <s v="Ms. Alison"/>
    <n v="32.965000000000003"/>
    <n v="9.2100000000000009"/>
    <s v="Yes"/>
    <x v="0"/>
    <x v="0"/>
    <x v="0"/>
    <x v="1"/>
    <x v="0"/>
    <x v="0"/>
    <d v="1981-07-20T00:00:00"/>
    <n v="6571.02"/>
    <x v="1"/>
    <x v="1"/>
    <x v="1"/>
    <n v="41"/>
    <x v="1"/>
    <x v="0"/>
  </r>
  <r>
    <s v="ID1548"/>
    <s v="Ms. Karen"/>
    <n v="27.265000000000001"/>
    <n v="5.51"/>
    <s v="No"/>
    <x v="0"/>
    <x v="0"/>
    <x v="3"/>
    <x v="1"/>
    <x v="1"/>
    <x v="2"/>
    <d v="1984-09-20T00:00:00"/>
    <n v="6555.07"/>
    <x v="1"/>
    <x v="2"/>
    <x v="2"/>
    <n v="38"/>
    <x v="2"/>
    <x v="1"/>
  </r>
  <r>
    <s v="ID1549"/>
    <s v="Mr. Thomas"/>
    <n v="17.059999999999999"/>
    <n v="8.5"/>
    <s v="No"/>
    <x v="0"/>
    <x v="0"/>
    <x v="0"/>
    <x v="1"/>
    <x v="3"/>
    <x v="0"/>
    <d v="1968-12-11T00:00:00"/>
    <n v="6552.01"/>
    <x v="2"/>
    <x v="2"/>
    <x v="0"/>
    <n v="54"/>
    <x v="0"/>
    <x v="0"/>
  </r>
  <r>
    <s v="ID1550"/>
    <s v="Ms. Stephanie"/>
    <n v="36.29"/>
    <n v="6.23"/>
    <s v="No"/>
    <x v="0"/>
    <x v="0"/>
    <x v="0"/>
    <x v="1"/>
    <x v="0"/>
    <x v="1"/>
    <d v="1989-08-06T00:00:00"/>
    <n v="6551.75"/>
    <x v="1"/>
    <x v="2"/>
    <x v="2"/>
    <n v="33"/>
    <x v="2"/>
    <x v="0"/>
  </r>
  <r>
    <s v="ID1551"/>
    <s v="Mr. Ezra"/>
    <n v="28.594999999999999"/>
    <n v="8.5299999999999994"/>
    <s v="Yes"/>
    <x v="0"/>
    <x v="0"/>
    <x v="3"/>
    <x v="1"/>
    <x v="1"/>
    <x v="0"/>
    <d v="1986-12-18T00:00:00"/>
    <n v="6548.2"/>
    <x v="1"/>
    <x v="0"/>
    <x v="1"/>
    <n v="36"/>
    <x v="2"/>
    <x v="0"/>
  </r>
  <r>
    <s v="ID1552"/>
    <s v="Mr. Jim"/>
    <n v="17.8"/>
    <n v="5.75"/>
    <s v="Yes"/>
    <x v="0"/>
    <x v="1"/>
    <x v="3"/>
    <x v="1"/>
    <x v="3"/>
    <x v="1"/>
    <d v="1969-12-03T00:00:00"/>
    <n v="6546.16"/>
    <x v="1"/>
    <x v="0"/>
    <x v="0"/>
    <n v="53"/>
    <x v="0"/>
    <x v="0"/>
  </r>
  <r>
    <s v="ID1553"/>
    <s v="Mr. Ari"/>
    <n v="21.4"/>
    <n v="5.6"/>
    <s v="No"/>
    <x v="0"/>
    <x v="0"/>
    <x v="0"/>
    <x v="1"/>
    <x v="2"/>
    <x v="2"/>
    <d v="1982-10-02T00:00:00"/>
    <n v="6536.68"/>
    <x v="1"/>
    <x v="2"/>
    <x v="1"/>
    <n v="40"/>
    <x v="2"/>
    <x v="1"/>
  </r>
  <r>
    <s v="ID1554"/>
    <s v="Ms. Fanny"/>
    <n v="23.01"/>
    <n v="4.68"/>
    <s v="No"/>
    <x v="0"/>
    <x v="0"/>
    <x v="0"/>
    <x v="1"/>
    <x v="2"/>
    <x v="2"/>
    <d v="1982-08-12T00:00:00"/>
    <n v="6532.04"/>
    <x v="1"/>
    <x v="1"/>
    <x v="0"/>
    <n v="40"/>
    <x v="2"/>
    <x v="1"/>
  </r>
  <r>
    <s v="ID1555"/>
    <s v="Ms. Heather"/>
    <n v="19.86"/>
    <n v="5.62"/>
    <s v="Yes"/>
    <x v="0"/>
    <x v="0"/>
    <x v="0"/>
    <x v="1"/>
    <x v="2"/>
    <x v="2"/>
    <d v="1976-10-23T00:00:00"/>
    <n v="6529.21"/>
    <x v="1"/>
    <x v="1"/>
    <x v="0"/>
    <n v="46"/>
    <x v="1"/>
    <x v="1"/>
  </r>
  <r>
    <s v="ID1556"/>
    <s v="Mr. Peter"/>
    <n v="33.58"/>
    <n v="5.08"/>
    <s v="No"/>
    <x v="0"/>
    <x v="0"/>
    <x v="0"/>
    <x v="1"/>
    <x v="0"/>
    <x v="2"/>
    <d v="1994-07-07T00:00:00"/>
    <n v="6512.24"/>
    <x v="1"/>
    <x v="1"/>
    <x v="13"/>
    <n v="28"/>
    <x v="3"/>
    <x v="1"/>
  </r>
  <r>
    <s v="ID1557"/>
    <s v="Ms. Catherine"/>
    <n v="29.81"/>
    <n v="5.28"/>
    <s v="No"/>
    <x v="0"/>
    <x v="0"/>
    <x v="0"/>
    <x v="1"/>
    <x v="1"/>
    <x v="2"/>
    <d v="1982-08-28T00:00:00"/>
    <n v="6500.24"/>
    <x v="1"/>
    <x v="2"/>
    <x v="0"/>
    <n v="40"/>
    <x v="2"/>
    <x v="1"/>
  </r>
  <r>
    <s v="ID1558"/>
    <s v="Ms. Kelly"/>
    <n v="27.4"/>
    <n v="4.6100000000000003"/>
    <s v="No"/>
    <x v="0"/>
    <x v="0"/>
    <x v="0"/>
    <x v="1"/>
    <x v="1"/>
    <x v="2"/>
    <d v="1982-10-09T00:00:00"/>
    <n v="6496.89"/>
    <x v="1"/>
    <x v="0"/>
    <x v="3"/>
    <n v="40"/>
    <x v="2"/>
    <x v="1"/>
  </r>
  <r>
    <s v="ID1559"/>
    <s v="Ms. Janel"/>
    <n v="17.98"/>
    <n v="6.57"/>
    <s v="Yes"/>
    <x v="0"/>
    <x v="0"/>
    <x v="1"/>
    <x v="1"/>
    <x v="3"/>
    <x v="0"/>
    <d v="1970-12-01T00:00:00"/>
    <n v="6481.67"/>
    <x v="1"/>
    <x v="2"/>
    <x v="0"/>
    <n v="52"/>
    <x v="0"/>
    <x v="0"/>
  </r>
  <r>
    <s v="ID1560"/>
    <s v="Ms. Yann"/>
    <n v="37.9"/>
    <n v="5.83"/>
    <s v="No"/>
    <x v="0"/>
    <x v="0"/>
    <x v="0"/>
    <x v="1"/>
    <x v="0"/>
    <x v="1"/>
    <d v="1980-06-08T00:00:00"/>
    <n v="6474.01"/>
    <x v="1"/>
    <x v="0"/>
    <x v="3"/>
    <n v="43"/>
    <x v="1"/>
    <x v="0"/>
  </r>
  <r>
    <s v="ID1561"/>
    <s v="Mr. Zachary"/>
    <n v="25.27"/>
    <n v="6.98"/>
    <s v="Yes"/>
    <x v="0"/>
    <x v="0"/>
    <x v="0"/>
    <x v="1"/>
    <x v="1"/>
    <x v="0"/>
    <d v="1981-07-27T00:00:00"/>
    <n v="6473.15"/>
    <x v="1"/>
    <x v="2"/>
    <x v="0"/>
    <n v="41"/>
    <x v="1"/>
    <x v="0"/>
  </r>
  <r>
    <s v="ID1562"/>
    <s v="Mr. Alejandro"/>
    <n v="29.26"/>
    <n v="4.03"/>
    <s v="No"/>
    <x v="0"/>
    <x v="0"/>
    <x v="3"/>
    <x v="1"/>
    <x v="1"/>
    <x v="2"/>
    <d v="1984-11-01T00:00:00"/>
    <n v="6457.84"/>
    <x v="1"/>
    <x v="0"/>
    <x v="1"/>
    <n v="38"/>
    <x v="2"/>
    <x v="1"/>
  </r>
  <r>
    <s v="ID1563"/>
    <s v="Mr. Nicholas"/>
    <n v="27.835000000000001"/>
    <n v="4.5599999999999996"/>
    <s v="No"/>
    <x v="0"/>
    <x v="0"/>
    <x v="3"/>
    <x v="1"/>
    <x v="1"/>
    <x v="2"/>
    <d v="1984-08-26T00:00:00"/>
    <n v="6455.86"/>
    <x v="2"/>
    <x v="0"/>
    <x v="1"/>
    <n v="38"/>
    <x v="2"/>
    <x v="1"/>
  </r>
  <r>
    <s v="ID1564"/>
    <s v="Mr. Paul"/>
    <n v="46.53"/>
    <n v="5.38"/>
    <s v="Yes"/>
    <x v="0"/>
    <x v="0"/>
    <x v="0"/>
    <x v="1"/>
    <x v="0"/>
    <x v="2"/>
    <d v="1985-07-22T00:00:00"/>
    <n v="6435.62"/>
    <x v="2"/>
    <x v="2"/>
    <x v="0"/>
    <n v="37"/>
    <x v="2"/>
    <x v="1"/>
  </r>
  <r>
    <s v="ID1565"/>
    <s v="Mr. Michael"/>
    <n v="20.58"/>
    <n v="11.04"/>
    <s v="Yes"/>
    <x v="0"/>
    <x v="0"/>
    <x v="3"/>
    <x v="1"/>
    <x v="2"/>
    <x v="0"/>
    <d v="1975-08-05T00:00:00"/>
    <n v="6423.48"/>
    <x v="1"/>
    <x v="0"/>
    <x v="0"/>
    <n v="47"/>
    <x v="1"/>
    <x v="0"/>
  </r>
  <r>
    <s v="ID1566"/>
    <s v="Ms. Marina"/>
    <n v="19.53"/>
    <n v="6.09"/>
    <s v="Yes"/>
    <x v="0"/>
    <x v="0"/>
    <x v="0"/>
    <x v="1"/>
    <x v="2"/>
    <x v="1"/>
    <d v="1976-12-30T00:00:00"/>
    <n v="6417.28"/>
    <x v="1"/>
    <x v="0"/>
    <x v="0"/>
    <n v="46"/>
    <x v="1"/>
    <x v="0"/>
  </r>
  <r>
    <s v="ID1567"/>
    <s v="Ms. Caroline"/>
    <n v="27.7"/>
    <n v="4.71"/>
    <s v="No"/>
    <x v="0"/>
    <x v="0"/>
    <x v="3"/>
    <x v="1"/>
    <x v="1"/>
    <x v="2"/>
    <d v="1987-09-04T00:00:00"/>
    <n v="6414.18"/>
    <x v="1"/>
    <x v="2"/>
    <x v="3"/>
    <n v="35"/>
    <x v="2"/>
    <x v="1"/>
  </r>
  <r>
    <s v="ID1568"/>
    <s v="Mr. Ross"/>
    <n v="18.920000000000002"/>
    <n v="8.18"/>
    <s v="No"/>
    <x v="0"/>
    <x v="0"/>
    <x v="0"/>
    <x v="1"/>
    <x v="2"/>
    <x v="0"/>
    <d v="1971-08-22T00:00:00"/>
    <n v="6412.34"/>
    <x v="1"/>
    <x v="0"/>
    <x v="0"/>
    <n v="51"/>
    <x v="0"/>
    <x v="0"/>
  </r>
  <r>
    <s v="ID1569"/>
    <s v="Ms. Aoife"/>
    <n v="17.760000000000002"/>
    <n v="11.18"/>
    <s v="Yes"/>
    <x v="0"/>
    <x v="0"/>
    <x v="1"/>
    <x v="1"/>
    <x v="3"/>
    <x v="0"/>
    <d v="1970-08-20T00:00:00"/>
    <n v="6407.05"/>
    <x v="1"/>
    <x v="1"/>
    <x v="0"/>
    <n v="52"/>
    <x v="0"/>
    <x v="0"/>
  </r>
  <r>
    <s v="ID1570"/>
    <s v="Mr. Wesley"/>
    <n v="29.83"/>
    <n v="5.03"/>
    <s v="Yes"/>
    <x v="0"/>
    <x v="0"/>
    <x v="0"/>
    <x v="1"/>
    <x v="1"/>
    <x v="2"/>
    <d v="1985-12-10T00:00:00"/>
    <n v="6406.41"/>
    <x v="0"/>
    <x v="0"/>
    <x v="7"/>
    <n v="37"/>
    <x v="2"/>
    <x v="1"/>
  </r>
  <r>
    <s v="ID1571"/>
    <s v="Ms. Rebecca"/>
    <n v="23.465"/>
    <n v="5.56"/>
    <s v="No"/>
    <x v="0"/>
    <x v="0"/>
    <x v="3"/>
    <x v="1"/>
    <x v="2"/>
    <x v="2"/>
    <d v="1987-09-09T00:00:00"/>
    <n v="6402.29"/>
    <x v="1"/>
    <x v="0"/>
    <x v="2"/>
    <n v="35"/>
    <x v="2"/>
    <x v="1"/>
  </r>
  <r>
    <s v="ID1572"/>
    <s v="Mr. Barry"/>
    <n v="29.355"/>
    <n v="4.33"/>
    <s v="No"/>
    <x v="0"/>
    <x v="0"/>
    <x v="0"/>
    <x v="1"/>
    <x v="1"/>
    <x v="2"/>
    <d v="1982-10-28T00:00:00"/>
    <n v="6393.6"/>
    <x v="1"/>
    <x v="1"/>
    <x v="1"/>
    <n v="40"/>
    <x v="2"/>
    <x v="1"/>
  </r>
  <r>
    <s v="ID1573"/>
    <s v="Mr. Maciej"/>
    <n v="35.49"/>
    <n v="5.21"/>
    <s v="Yes"/>
    <x v="0"/>
    <x v="1"/>
    <x v="3"/>
    <x v="1"/>
    <x v="0"/>
    <x v="2"/>
    <d v="1997-08-16T00:00:00"/>
    <n v="6389.53"/>
    <x v="1"/>
    <x v="2"/>
    <x v="13"/>
    <n v="25"/>
    <x v="3"/>
    <x v="1"/>
  </r>
  <r>
    <s v="ID1574"/>
    <s v="Mr. Jerry"/>
    <n v="26.315000000000001"/>
    <n v="5.89"/>
    <s v="No"/>
    <x v="0"/>
    <x v="0"/>
    <x v="0"/>
    <x v="1"/>
    <x v="1"/>
    <x v="1"/>
    <d v="1982-08-06T00:00:00"/>
    <n v="6389.38"/>
    <x v="0"/>
    <x v="2"/>
    <x v="1"/>
    <n v="40"/>
    <x v="2"/>
    <x v="0"/>
  </r>
  <r>
    <s v="ID1575"/>
    <s v="Mr. Eric"/>
    <n v="19.79"/>
    <n v="4.8099999999999996"/>
    <s v="Yes"/>
    <x v="0"/>
    <x v="0"/>
    <x v="0"/>
    <x v="1"/>
    <x v="2"/>
    <x v="2"/>
    <d v="1976-11-18T00:00:00"/>
    <n v="6374.16"/>
    <x v="1"/>
    <x v="2"/>
    <x v="0"/>
    <n v="46"/>
    <x v="1"/>
    <x v="1"/>
  </r>
  <r>
    <s v="ID1576"/>
    <s v="Ms. Cathi"/>
    <n v="40.564999999999998"/>
    <n v="5.66"/>
    <s v="No"/>
    <x v="0"/>
    <x v="0"/>
    <x v="3"/>
    <x v="1"/>
    <x v="0"/>
    <x v="2"/>
    <d v="1984-08-13T00:00:00"/>
    <n v="6373.56"/>
    <x v="1"/>
    <x v="1"/>
    <x v="1"/>
    <n v="38"/>
    <x v="2"/>
    <x v="1"/>
  </r>
  <r>
    <s v="ID1577"/>
    <s v="Mr. Alex"/>
    <n v="18.03"/>
    <n v="10.66"/>
    <s v="Yes"/>
    <x v="0"/>
    <x v="0"/>
    <x v="1"/>
    <x v="1"/>
    <x v="3"/>
    <x v="0"/>
    <d v="1970-11-09T00:00:00"/>
    <n v="6367.31"/>
    <x v="1"/>
    <x v="1"/>
    <x v="0"/>
    <n v="52"/>
    <x v="0"/>
    <x v="0"/>
  </r>
  <r>
    <s v="ID1578"/>
    <s v="Mr. Liang"/>
    <n v="34.65"/>
    <n v="5.98"/>
    <s v="Yes"/>
    <x v="0"/>
    <x v="0"/>
    <x v="0"/>
    <x v="1"/>
    <x v="0"/>
    <x v="1"/>
    <d v="1996-07-07T00:00:00"/>
    <n v="6361.47"/>
    <x v="1"/>
    <x v="0"/>
    <x v="13"/>
    <n v="26"/>
    <x v="3"/>
    <x v="0"/>
  </r>
  <r>
    <s v="ID1579"/>
    <s v="Ms. Lexy"/>
    <n v="42.94"/>
    <n v="4.34"/>
    <s v="No"/>
    <x v="0"/>
    <x v="0"/>
    <x v="0"/>
    <x v="1"/>
    <x v="0"/>
    <x v="2"/>
    <d v="1989-06-24T00:00:00"/>
    <n v="6360.99"/>
    <x v="1"/>
    <x v="2"/>
    <x v="1"/>
    <n v="33"/>
    <x v="2"/>
    <x v="1"/>
  </r>
  <r>
    <s v="ID1580"/>
    <s v="Mr. Michael"/>
    <n v="31.254999999999999"/>
    <n v="5.17"/>
    <s v="No"/>
    <x v="0"/>
    <x v="0"/>
    <x v="0"/>
    <x v="1"/>
    <x v="0"/>
    <x v="2"/>
    <d v="1980-10-30T00:00:00"/>
    <n v="6358.78"/>
    <x v="1"/>
    <x v="1"/>
    <x v="1"/>
    <n v="42"/>
    <x v="1"/>
    <x v="1"/>
  </r>
  <r>
    <s v="ID1581"/>
    <s v="Mr. Samuel"/>
    <n v="45.43"/>
    <n v="4.2300000000000004"/>
    <s v="Yes"/>
    <x v="0"/>
    <x v="1"/>
    <x v="3"/>
    <x v="1"/>
    <x v="0"/>
    <x v="2"/>
    <d v="1983-08-19T00:00:00"/>
    <n v="6356.27"/>
    <x v="2"/>
    <x v="2"/>
    <x v="0"/>
    <n v="39"/>
    <x v="2"/>
    <x v="1"/>
  </r>
  <r>
    <s v="ID1582"/>
    <s v="Mr. Spencer"/>
    <n v="32.340000000000003"/>
    <n v="4.88"/>
    <s v="Yes"/>
    <x v="0"/>
    <x v="1"/>
    <x v="3"/>
    <x v="1"/>
    <x v="0"/>
    <x v="2"/>
    <d v="1983-10-21T00:00:00"/>
    <n v="6338.08"/>
    <x v="1"/>
    <x v="1"/>
    <x v="0"/>
    <n v="39"/>
    <x v="2"/>
    <x v="1"/>
  </r>
  <r>
    <s v="ID1583"/>
    <s v="Mrs. Rochelle"/>
    <n v="25.46"/>
    <n v="9.7100000000000009"/>
    <s v="Yes"/>
    <x v="0"/>
    <x v="0"/>
    <x v="3"/>
    <x v="1"/>
    <x v="1"/>
    <x v="0"/>
    <d v="1986-09-25T00:00:00"/>
    <n v="6335.64"/>
    <x v="1"/>
    <x v="2"/>
    <x v="0"/>
    <n v="36"/>
    <x v="2"/>
    <x v="0"/>
  </r>
  <r>
    <s v="ID1584"/>
    <s v="Ms. Paula"/>
    <n v="37.145000000000003"/>
    <n v="5.32"/>
    <s v="No"/>
    <x v="0"/>
    <x v="0"/>
    <x v="0"/>
    <x v="1"/>
    <x v="0"/>
    <x v="2"/>
    <d v="1990-08-13T00:00:00"/>
    <n v="6334.34"/>
    <x v="1"/>
    <x v="2"/>
    <x v="2"/>
    <n v="32"/>
    <x v="2"/>
    <x v="1"/>
  </r>
  <r>
    <s v="ID1585"/>
    <s v="Mrs. Madeline"/>
    <n v="30.8"/>
    <n v="5.83"/>
    <s v="Yes"/>
    <x v="0"/>
    <x v="0"/>
    <x v="0"/>
    <x v="1"/>
    <x v="0"/>
    <x v="1"/>
    <d v="1985-12-15T00:00:00"/>
    <n v="6313.76"/>
    <x v="1"/>
    <x v="1"/>
    <x v="0"/>
    <n v="37"/>
    <x v="2"/>
    <x v="0"/>
  </r>
  <r>
    <s v="ID1586"/>
    <s v="Ms. Maria"/>
    <n v="29.5"/>
    <n v="5.54"/>
    <s v="Yes"/>
    <x v="0"/>
    <x v="0"/>
    <x v="0"/>
    <x v="1"/>
    <x v="1"/>
    <x v="2"/>
    <d v="1985-11-19T00:00:00"/>
    <n v="6311.95"/>
    <x v="1"/>
    <x v="1"/>
    <x v="3"/>
    <n v="37"/>
    <x v="2"/>
    <x v="1"/>
  </r>
  <r>
    <s v="ID1587"/>
    <s v="Mr. Arthur"/>
    <n v="43.39"/>
    <n v="5.85"/>
    <s v="No"/>
    <x v="1"/>
    <x v="0"/>
    <x v="3"/>
    <x v="1"/>
    <x v="0"/>
    <x v="1"/>
    <d v="2004-07-27T00:00:00"/>
    <n v="6311.11"/>
    <x v="1"/>
    <x v="2"/>
    <x v="3"/>
    <n v="18"/>
    <x v="5"/>
    <x v="0"/>
  </r>
  <r>
    <s v="ID1588"/>
    <s v="Mr. Joseph"/>
    <n v="15.08"/>
    <n v="4.8499999999999996"/>
    <s v="Yes"/>
    <x v="0"/>
    <x v="1"/>
    <x v="3"/>
    <x v="1"/>
    <x v="3"/>
    <x v="2"/>
    <d v="1969-09-04T00:00:00"/>
    <n v="6305.61"/>
    <x v="1"/>
    <x v="2"/>
    <x v="1"/>
    <n v="53"/>
    <x v="0"/>
    <x v="1"/>
  </r>
  <r>
    <s v="ID1589"/>
    <s v="Ms. Sachiko"/>
    <n v="20.48"/>
    <n v="11.09"/>
    <s v="No"/>
    <x v="0"/>
    <x v="0"/>
    <x v="0"/>
    <x v="1"/>
    <x v="2"/>
    <x v="0"/>
    <d v="1974-09-17T00:00:00"/>
    <n v="6302.23"/>
    <x v="1"/>
    <x v="1"/>
    <x v="0"/>
    <n v="48"/>
    <x v="1"/>
    <x v="0"/>
  </r>
  <r>
    <s v="ID1590"/>
    <s v="Mr. Christopher"/>
    <n v="34.450000000000003"/>
    <n v="5.58"/>
    <s v="Yes"/>
    <x v="0"/>
    <x v="0"/>
    <x v="0"/>
    <x v="1"/>
    <x v="0"/>
    <x v="2"/>
    <d v="1996-07-04T00:00:00"/>
    <n v="6293.63"/>
    <x v="1"/>
    <x v="0"/>
    <x v="13"/>
    <n v="26"/>
    <x v="3"/>
    <x v="1"/>
  </r>
  <r>
    <s v="ID1591"/>
    <s v="Mr. Joseph"/>
    <n v="34.21"/>
    <n v="9.7200000000000006"/>
    <s v="Yes"/>
    <x v="0"/>
    <x v="0"/>
    <x v="0"/>
    <x v="1"/>
    <x v="0"/>
    <x v="0"/>
    <d v="1981-08-26T00:00:00"/>
    <n v="6289.75"/>
    <x v="1"/>
    <x v="0"/>
    <x v="0"/>
    <n v="41"/>
    <x v="1"/>
    <x v="0"/>
  </r>
  <r>
    <s v="ID1592"/>
    <s v="Mr. Lawrence"/>
    <n v="28.8"/>
    <n v="11.41"/>
    <s v="Yes"/>
    <x v="0"/>
    <x v="0"/>
    <x v="0"/>
    <x v="1"/>
    <x v="1"/>
    <x v="0"/>
    <d v="1981-11-24T00:00:00"/>
    <n v="6282.24"/>
    <x v="1"/>
    <x v="1"/>
    <x v="3"/>
    <n v="41"/>
    <x v="1"/>
    <x v="0"/>
  </r>
  <r>
    <s v="ID1593"/>
    <s v="Mrs. Katie"/>
    <n v="31.74"/>
    <n v="4.46"/>
    <s v="No"/>
    <x v="0"/>
    <x v="1"/>
    <x v="3"/>
    <x v="1"/>
    <x v="0"/>
    <x v="2"/>
    <d v="1993-10-16T00:00:00"/>
    <n v="6276.3"/>
    <x v="1"/>
    <x v="1"/>
    <x v="14"/>
    <n v="29"/>
    <x v="3"/>
    <x v="1"/>
  </r>
  <r>
    <s v="ID1594"/>
    <s v="Mr. Ruben"/>
    <n v="21.78"/>
    <n v="9.31"/>
    <s v="Yes"/>
    <x v="0"/>
    <x v="0"/>
    <x v="0"/>
    <x v="1"/>
    <x v="2"/>
    <x v="0"/>
    <d v="1981-06-30T00:00:00"/>
    <n v="6272.48"/>
    <x v="0"/>
    <x v="0"/>
    <x v="0"/>
    <n v="41"/>
    <x v="1"/>
    <x v="0"/>
  </r>
  <r>
    <s v="ID1595"/>
    <s v="Ms. Sarah"/>
    <n v="23.75"/>
    <n v="5.03"/>
    <s v="No"/>
    <x v="0"/>
    <x v="0"/>
    <x v="3"/>
    <x v="1"/>
    <x v="2"/>
    <x v="2"/>
    <d v="1984-09-25T00:00:00"/>
    <n v="6269.33"/>
    <x v="1"/>
    <x v="1"/>
    <x v="0"/>
    <n v="38"/>
    <x v="2"/>
    <x v="1"/>
  </r>
  <r>
    <s v="ID1596"/>
    <s v="Mrs. Angela"/>
    <n v="33.21"/>
    <n v="5.07"/>
    <s v="Yes"/>
    <x v="0"/>
    <x v="0"/>
    <x v="3"/>
    <x v="1"/>
    <x v="0"/>
    <x v="2"/>
    <d v="1995-10-17T00:00:00"/>
    <n v="6261.2"/>
    <x v="1"/>
    <x v="1"/>
    <x v="11"/>
    <n v="27"/>
    <x v="3"/>
    <x v="1"/>
  </r>
  <r>
    <s v="ID1597"/>
    <s v="Mr. Chatham"/>
    <n v="17.7"/>
    <n v="10.42"/>
    <s v="Yes"/>
    <x v="0"/>
    <x v="0"/>
    <x v="1"/>
    <x v="1"/>
    <x v="3"/>
    <x v="0"/>
    <d v="1970-10-11T00:00:00"/>
    <n v="6255.38"/>
    <x v="1"/>
    <x v="2"/>
    <x v="0"/>
    <n v="52"/>
    <x v="0"/>
    <x v="0"/>
  </r>
  <r>
    <s v="ID1598"/>
    <s v="Mr. Derek"/>
    <n v="17.2"/>
    <n v="6.45"/>
    <s v="No"/>
    <x v="0"/>
    <x v="0"/>
    <x v="1"/>
    <x v="1"/>
    <x v="3"/>
    <x v="1"/>
    <d v="1972-09-08T00:00:00"/>
    <n v="6254.13"/>
    <x v="1"/>
    <x v="2"/>
    <x v="1"/>
    <n v="50"/>
    <x v="1"/>
    <x v="0"/>
  </r>
  <r>
    <s v="ID1599"/>
    <s v="Mr. Kalvin"/>
    <n v="19.21"/>
    <n v="5.52"/>
    <s v="No"/>
    <x v="0"/>
    <x v="0"/>
    <x v="1"/>
    <x v="1"/>
    <x v="2"/>
    <x v="2"/>
    <d v="1972-11-11T00:00:00"/>
    <n v="6253.85"/>
    <x v="1"/>
    <x v="2"/>
    <x v="0"/>
    <n v="50"/>
    <x v="1"/>
    <x v="1"/>
  </r>
  <r>
    <s v="ID1600"/>
    <s v="Mr. Dave"/>
    <n v="23.2"/>
    <n v="4.41"/>
    <s v="No"/>
    <x v="0"/>
    <x v="1"/>
    <x v="3"/>
    <x v="1"/>
    <x v="2"/>
    <x v="2"/>
    <d v="1979-10-10T00:00:00"/>
    <n v="6250.44"/>
    <x v="1"/>
    <x v="1"/>
    <x v="3"/>
    <n v="43"/>
    <x v="1"/>
    <x v="1"/>
  </r>
  <r>
    <s v="ID1601"/>
    <s v="Ms. Barbara"/>
    <n v="32.5"/>
    <n v="4.6900000000000004"/>
    <s v="Yes"/>
    <x v="0"/>
    <x v="1"/>
    <x v="3"/>
    <x v="1"/>
    <x v="0"/>
    <x v="2"/>
    <d v="1983-08-11T00:00:00"/>
    <n v="6238.3"/>
    <x v="1"/>
    <x v="1"/>
    <x v="3"/>
    <n v="39"/>
    <x v="2"/>
    <x v="1"/>
  </r>
  <r>
    <s v="ID1602"/>
    <s v="Mr. Skylar"/>
    <n v="20.9"/>
    <n v="6.94"/>
    <s v="No"/>
    <x v="0"/>
    <x v="0"/>
    <x v="0"/>
    <x v="1"/>
    <x v="2"/>
    <x v="0"/>
    <d v="1978-09-19T00:00:00"/>
    <n v="6236.95"/>
    <x v="1"/>
    <x v="2"/>
    <x v="0"/>
    <n v="44"/>
    <x v="1"/>
    <x v="0"/>
  </r>
  <r>
    <s v="ID1603"/>
    <s v="Mr. Nick"/>
    <n v="19.11"/>
    <n v="4.3499999999999996"/>
    <s v="No"/>
    <x v="0"/>
    <x v="0"/>
    <x v="1"/>
    <x v="1"/>
    <x v="2"/>
    <x v="2"/>
    <d v="1972-06-29T00:00:00"/>
    <n v="6219.93"/>
    <x v="1"/>
    <x v="2"/>
    <x v="0"/>
    <n v="50"/>
    <x v="1"/>
    <x v="1"/>
  </r>
  <r>
    <s v="ID1604"/>
    <s v="Mr. Sunny"/>
    <n v="31.17"/>
    <n v="5.28"/>
    <s v="No"/>
    <x v="0"/>
    <x v="0"/>
    <x v="3"/>
    <x v="1"/>
    <x v="0"/>
    <x v="2"/>
    <d v="1992-08-12T00:00:00"/>
    <n v="6208.5"/>
    <x v="1"/>
    <x v="1"/>
    <x v="13"/>
    <n v="30"/>
    <x v="3"/>
    <x v="1"/>
  </r>
  <r>
    <s v="ID1605"/>
    <s v="Mrs. Anne-Marie"/>
    <n v="36.08"/>
    <n v="4.29"/>
    <s v="No"/>
    <x v="0"/>
    <x v="0"/>
    <x v="0"/>
    <x v="1"/>
    <x v="0"/>
    <x v="2"/>
    <d v="1999-09-10T00:00:00"/>
    <n v="6207.26"/>
    <x v="1"/>
    <x v="2"/>
    <x v="11"/>
    <n v="23"/>
    <x v="3"/>
    <x v="1"/>
  </r>
  <r>
    <s v="ID1606"/>
    <s v="Mr. Nicholas"/>
    <n v="28.024999999999999"/>
    <n v="5.69"/>
    <s v="Yes"/>
    <x v="0"/>
    <x v="0"/>
    <x v="0"/>
    <x v="1"/>
    <x v="1"/>
    <x v="2"/>
    <d v="1985-09-22T00:00:00"/>
    <n v="6203.9"/>
    <x v="1"/>
    <x v="2"/>
    <x v="1"/>
    <n v="37"/>
    <x v="2"/>
    <x v="1"/>
  </r>
  <r>
    <s v="ID1607"/>
    <s v="Mr. Scott"/>
    <n v="24.32"/>
    <n v="5.56"/>
    <s v="Yes"/>
    <x v="0"/>
    <x v="0"/>
    <x v="0"/>
    <x v="1"/>
    <x v="2"/>
    <x v="2"/>
    <d v="1985-07-22T00:00:00"/>
    <n v="6198.75"/>
    <x v="1"/>
    <x v="1"/>
    <x v="1"/>
    <n v="37"/>
    <x v="2"/>
    <x v="1"/>
  </r>
  <r>
    <s v="ID1608"/>
    <s v="Ms. Marisa"/>
    <n v="38"/>
    <n v="5.41"/>
    <s v="Yes"/>
    <x v="0"/>
    <x v="0"/>
    <x v="3"/>
    <x v="1"/>
    <x v="0"/>
    <x v="2"/>
    <d v="1988-10-23T00:00:00"/>
    <n v="6196.45"/>
    <x v="1"/>
    <x v="1"/>
    <x v="3"/>
    <n v="34"/>
    <x v="2"/>
    <x v="1"/>
  </r>
  <r>
    <s v="ID1609"/>
    <s v="Ms. Katie"/>
    <n v="31.6"/>
    <n v="10.85"/>
    <s v="Yes"/>
    <x v="0"/>
    <x v="0"/>
    <x v="0"/>
    <x v="1"/>
    <x v="0"/>
    <x v="0"/>
    <d v="1981-10-01T00:00:00"/>
    <n v="6186.13"/>
    <x v="1"/>
    <x v="0"/>
    <x v="3"/>
    <n v="41"/>
    <x v="1"/>
    <x v="0"/>
  </r>
  <r>
    <s v="ID1610"/>
    <s v="Ms. Amy"/>
    <n v="31.02"/>
    <n v="11.63"/>
    <s v="Yes"/>
    <x v="0"/>
    <x v="0"/>
    <x v="0"/>
    <x v="1"/>
    <x v="0"/>
    <x v="0"/>
    <d v="1981-11-22T00:00:00"/>
    <n v="6185.32"/>
    <x v="1"/>
    <x v="1"/>
    <x v="0"/>
    <n v="41"/>
    <x v="1"/>
    <x v="0"/>
  </r>
  <r>
    <s v="ID1611"/>
    <s v="Ms. Jenna"/>
    <n v="29.26"/>
    <n v="5.68"/>
    <s v="Yes"/>
    <x v="0"/>
    <x v="0"/>
    <x v="3"/>
    <x v="1"/>
    <x v="1"/>
    <x v="2"/>
    <d v="1988-11-01T00:00:00"/>
    <n v="6184.3"/>
    <x v="1"/>
    <x v="0"/>
    <x v="0"/>
    <n v="34"/>
    <x v="2"/>
    <x v="1"/>
  </r>
  <r>
    <s v="ID1612"/>
    <s v="Ms. Elizabeth"/>
    <n v="15.09"/>
    <n v="7.59"/>
    <s v="Yes"/>
    <x v="0"/>
    <x v="0"/>
    <x v="1"/>
    <x v="1"/>
    <x v="3"/>
    <x v="0"/>
    <d v="1970-10-05T00:00:00"/>
    <n v="6183.46"/>
    <x v="1"/>
    <x v="2"/>
    <x v="1"/>
    <n v="52"/>
    <x v="0"/>
    <x v="0"/>
  </r>
  <r>
    <s v="ID1613"/>
    <s v="Mr. Lyazid"/>
    <n v="22.63"/>
    <n v="5.09"/>
    <s v="Yes"/>
    <x v="0"/>
    <x v="0"/>
    <x v="0"/>
    <x v="1"/>
    <x v="2"/>
    <x v="2"/>
    <d v="1985-08-09T00:00:00"/>
    <n v="6183.32"/>
    <x v="1"/>
    <x v="2"/>
    <x v="1"/>
    <n v="37"/>
    <x v="2"/>
    <x v="1"/>
  </r>
  <r>
    <s v="ID1614"/>
    <s v="Ms. Lindsey"/>
    <n v="23.46"/>
    <n v="4.21"/>
    <s v="No"/>
    <x v="0"/>
    <x v="0"/>
    <x v="3"/>
    <x v="1"/>
    <x v="2"/>
    <x v="2"/>
    <d v="1984-10-06T00:00:00"/>
    <n v="6170.96"/>
    <x v="1"/>
    <x v="1"/>
    <x v="0"/>
    <n v="38"/>
    <x v="2"/>
    <x v="1"/>
  </r>
  <r>
    <s v="ID1615"/>
    <s v="Mr. Chris"/>
    <n v="22.56"/>
    <n v="4.34"/>
    <s v="Yes"/>
    <x v="0"/>
    <x v="0"/>
    <x v="0"/>
    <x v="1"/>
    <x v="2"/>
    <x v="2"/>
    <d v="1985-10-15T00:00:00"/>
    <n v="6159.57"/>
    <x v="1"/>
    <x v="1"/>
    <x v="1"/>
    <n v="37"/>
    <x v="2"/>
    <x v="1"/>
  </r>
  <r>
    <s v="ID1616"/>
    <s v="Ms. Jennifer"/>
    <n v="19.28"/>
    <n v="11.85"/>
    <s v="No"/>
    <x v="0"/>
    <x v="0"/>
    <x v="1"/>
    <x v="1"/>
    <x v="2"/>
    <x v="0"/>
    <d v="1973-11-06T00:00:00"/>
    <n v="6152.05"/>
    <x v="1"/>
    <x v="0"/>
    <x v="0"/>
    <n v="49"/>
    <x v="1"/>
    <x v="0"/>
  </r>
  <r>
    <s v="ID1617"/>
    <s v="Mr. Leif"/>
    <n v="15.37"/>
    <n v="9.61"/>
    <s v="Yes"/>
    <x v="0"/>
    <x v="0"/>
    <x v="1"/>
    <x v="1"/>
    <x v="3"/>
    <x v="0"/>
    <d v="1970-10-14T00:00:00"/>
    <n v="6147.12"/>
    <x v="1"/>
    <x v="0"/>
    <x v="1"/>
    <n v="52"/>
    <x v="0"/>
    <x v="0"/>
  </r>
  <r>
    <s v="ID1618"/>
    <s v="Ms. Stephanie"/>
    <n v="18.71"/>
    <n v="5.29"/>
    <s v="Yes"/>
    <x v="0"/>
    <x v="0"/>
    <x v="0"/>
    <x v="1"/>
    <x v="2"/>
    <x v="2"/>
    <d v="1976-12-12T00:00:00"/>
    <n v="6139.14"/>
    <x v="1"/>
    <x v="0"/>
    <x v="0"/>
    <n v="46"/>
    <x v="1"/>
    <x v="1"/>
  </r>
  <r>
    <s v="ID1619"/>
    <s v="Mr. Bo"/>
    <n v="20.61"/>
    <n v="6.89"/>
    <s v="No"/>
    <x v="0"/>
    <x v="0"/>
    <x v="0"/>
    <x v="1"/>
    <x v="2"/>
    <x v="0"/>
    <d v="1978-09-05T00:00:00"/>
    <n v="6138.58"/>
    <x v="1"/>
    <x v="1"/>
    <x v="0"/>
    <n v="44"/>
    <x v="1"/>
    <x v="0"/>
  </r>
  <r>
    <s v="ID1620"/>
    <s v="Ms. Leah"/>
    <n v="15.99"/>
    <n v="4.57"/>
    <s v="Yes"/>
    <x v="0"/>
    <x v="1"/>
    <x v="3"/>
    <x v="1"/>
    <x v="3"/>
    <x v="2"/>
    <d v="1969-11-09T00:00:00"/>
    <n v="6138.5"/>
    <x v="1"/>
    <x v="2"/>
    <x v="3"/>
    <n v="53"/>
    <x v="0"/>
    <x v="1"/>
  </r>
  <r>
    <s v="ID1621"/>
    <s v="Ms. Kara"/>
    <n v="33.155000000000001"/>
    <n v="4.32"/>
    <s v="No"/>
    <x v="0"/>
    <x v="0"/>
    <x v="0"/>
    <x v="1"/>
    <x v="0"/>
    <x v="2"/>
    <d v="1990-08-18T00:00:00"/>
    <n v="6128.8"/>
    <x v="1"/>
    <x v="0"/>
    <x v="1"/>
    <n v="32"/>
    <x v="2"/>
    <x v="1"/>
  </r>
  <r>
    <s v="ID1622"/>
    <s v="Mr. Jeffrey"/>
    <n v="26.22"/>
    <n v="5.57"/>
    <s v="Yes"/>
    <x v="0"/>
    <x v="1"/>
    <x v="3"/>
    <x v="1"/>
    <x v="1"/>
    <x v="2"/>
    <d v="1983-11-16T00:00:00"/>
    <n v="6123.57"/>
    <x v="2"/>
    <x v="2"/>
    <x v="1"/>
    <n v="39"/>
    <x v="2"/>
    <x v="1"/>
  </r>
  <r>
    <s v="ID1623"/>
    <s v="Mr. Justin"/>
    <n v="21.85"/>
    <n v="5.26"/>
    <s v="Yes"/>
    <x v="0"/>
    <x v="1"/>
    <x v="3"/>
    <x v="1"/>
    <x v="2"/>
    <x v="2"/>
    <d v="1983-08-11T00:00:00"/>
    <n v="6117.49"/>
    <x v="1"/>
    <x v="0"/>
    <x v="1"/>
    <n v="39"/>
    <x v="2"/>
    <x v="1"/>
  </r>
  <r>
    <s v="ID1624"/>
    <s v="Ms. Emily"/>
    <n v="30.495000000000001"/>
    <n v="6.25"/>
    <s v="No"/>
    <x v="0"/>
    <x v="0"/>
    <x v="0"/>
    <x v="1"/>
    <x v="0"/>
    <x v="1"/>
    <d v="1991-07-25T00:00:00"/>
    <n v="6113.23"/>
    <x v="1"/>
    <x v="2"/>
    <x v="2"/>
    <n v="31"/>
    <x v="2"/>
    <x v="0"/>
  </r>
  <r>
    <s v="ID1625"/>
    <s v="Ms. Rebecca"/>
    <n v="34.104999999999997"/>
    <n v="5.67"/>
    <s v="Yes"/>
    <x v="0"/>
    <x v="0"/>
    <x v="0"/>
    <x v="1"/>
    <x v="0"/>
    <x v="2"/>
    <d v="1985-07-21T00:00:00"/>
    <n v="6112.35"/>
    <x v="1"/>
    <x v="1"/>
    <x v="1"/>
    <n v="37"/>
    <x v="2"/>
    <x v="1"/>
  </r>
  <r>
    <s v="ID1626"/>
    <s v="Mrs. Allie"/>
    <n v="32.770000000000003"/>
    <n v="4.42"/>
    <s v="Yes"/>
    <x v="0"/>
    <x v="0"/>
    <x v="3"/>
    <x v="1"/>
    <x v="0"/>
    <x v="2"/>
    <d v="1995-09-09T00:00:00"/>
    <n v="6111.95"/>
    <x v="1"/>
    <x v="0"/>
    <x v="11"/>
    <n v="27"/>
    <x v="3"/>
    <x v="1"/>
  </r>
  <r>
    <s v="ID1627"/>
    <s v="Ms. Trasi"/>
    <n v="16.850000000000001"/>
    <n v="11.75"/>
    <s v="Yes"/>
    <x v="0"/>
    <x v="0"/>
    <x v="1"/>
    <x v="1"/>
    <x v="3"/>
    <x v="0"/>
    <d v="1970-06-09T00:00:00"/>
    <n v="6098.38"/>
    <x v="1"/>
    <x v="2"/>
    <x v="0"/>
    <n v="52"/>
    <x v="0"/>
    <x v="0"/>
  </r>
  <r>
    <s v="ID1628"/>
    <s v="Mr. Kevin"/>
    <n v="34.700000000000003"/>
    <n v="6.06"/>
    <s v="No"/>
    <x v="0"/>
    <x v="0"/>
    <x v="3"/>
    <x v="1"/>
    <x v="0"/>
    <x v="1"/>
    <d v="1984-07-25T00:00:00"/>
    <n v="6082.41"/>
    <x v="0"/>
    <x v="2"/>
    <x v="3"/>
    <n v="38"/>
    <x v="2"/>
    <x v="0"/>
  </r>
  <r>
    <s v="ID1629"/>
    <s v="Mr. Fernando"/>
    <n v="37.049999999999997"/>
    <n v="5.48"/>
    <s v="No"/>
    <x v="0"/>
    <x v="0"/>
    <x v="3"/>
    <x v="1"/>
    <x v="0"/>
    <x v="2"/>
    <d v="1984-10-14T00:00:00"/>
    <n v="6079.67"/>
    <x v="0"/>
    <x v="1"/>
    <x v="7"/>
    <n v="38"/>
    <x v="2"/>
    <x v="1"/>
  </r>
  <r>
    <s v="ID1630"/>
    <s v="Ms. Ieva"/>
    <n v="18.78"/>
    <n v="4.45"/>
    <s v="No"/>
    <x v="0"/>
    <x v="1"/>
    <x v="3"/>
    <x v="1"/>
    <x v="2"/>
    <x v="2"/>
    <d v="1979-08-08T00:00:00"/>
    <n v="6074.37"/>
    <x v="1"/>
    <x v="2"/>
    <x v="1"/>
    <n v="43"/>
    <x v="1"/>
    <x v="1"/>
  </r>
  <r>
    <s v="ID1631"/>
    <s v="Mr. Chris"/>
    <n v="28.024999999999999"/>
    <n v="5"/>
    <s v="No"/>
    <x v="0"/>
    <x v="0"/>
    <x v="3"/>
    <x v="1"/>
    <x v="1"/>
    <x v="2"/>
    <d v="1984-09-21T00:00:00"/>
    <n v="6067.13"/>
    <x v="2"/>
    <x v="1"/>
    <x v="4"/>
    <n v="38"/>
    <x v="2"/>
    <x v="1"/>
  </r>
  <r>
    <s v="ID1632"/>
    <s v="Mr. Drew"/>
    <n v="35.090000000000003"/>
    <n v="5.84"/>
    <s v="No"/>
    <x v="0"/>
    <x v="0"/>
    <x v="0"/>
    <x v="1"/>
    <x v="0"/>
    <x v="1"/>
    <d v="1994-11-08T00:00:00"/>
    <n v="6064.37"/>
    <x v="1"/>
    <x v="2"/>
    <x v="3"/>
    <n v="28"/>
    <x v="3"/>
    <x v="0"/>
  </r>
  <r>
    <s v="ID1633"/>
    <s v="Ms. Christina"/>
    <n v="34.42"/>
    <n v="5.21"/>
    <s v="Yes"/>
    <x v="0"/>
    <x v="0"/>
    <x v="0"/>
    <x v="1"/>
    <x v="0"/>
    <x v="2"/>
    <d v="1996-07-28T00:00:00"/>
    <n v="6061.8"/>
    <x v="1"/>
    <x v="0"/>
    <x v="1"/>
    <n v="26"/>
    <x v="3"/>
    <x v="1"/>
  </r>
  <r>
    <s v="ID1634"/>
    <s v="Mr. Alexander"/>
    <n v="29.4"/>
    <n v="4.26"/>
    <s v="No"/>
    <x v="0"/>
    <x v="0"/>
    <x v="0"/>
    <x v="1"/>
    <x v="1"/>
    <x v="2"/>
    <d v="1989-08-16T00:00:00"/>
    <n v="6059.17"/>
    <x v="1"/>
    <x v="1"/>
    <x v="3"/>
    <n v="33"/>
    <x v="2"/>
    <x v="1"/>
  </r>
  <r>
    <s v="ID1635"/>
    <s v="Ms. Meaghan"/>
    <n v="21.31"/>
    <n v="4.17"/>
    <s v="No"/>
    <x v="0"/>
    <x v="0"/>
    <x v="0"/>
    <x v="1"/>
    <x v="2"/>
    <x v="2"/>
    <d v="1980-08-08T00:00:00"/>
    <n v="5993.62"/>
    <x v="1"/>
    <x v="0"/>
    <x v="0"/>
    <n v="42"/>
    <x v="1"/>
    <x v="1"/>
  </r>
  <r>
    <s v="ID1636"/>
    <s v="Ms. Kristin"/>
    <n v="19.559999999999999"/>
    <n v="11.96"/>
    <s v="No"/>
    <x v="0"/>
    <x v="0"/>
    <x v="0"/>
    <x v="1"/>
    <x v="2"/>
    <x v="0"/>
    <d v="1974-08-17T00:00:00"/>
    <n v="5990.17"/>
    <x v="1"/>
    <x v="2"/>
    <x v="0"/>
    <n v="48"/>
    <x v="1"/>
    <x v="0"/>
  </r>
  <r>
    <s v="ID1637"/>
    <s v="Ms. Andrea"/>
    <n v="37.335000000000001"/>
    <n v="6.26"/>
    <s v="Yes"/>
    <x v="0"/>
    <x v="0"/>
    <x v="3"/>
    <x v="1"/>
    <x v="0"/>
    <x v="1"/>
    <d v="1988-06-10T00:00:00"/>
    <n v="5989.52"/>
    <x v="1"/>
    <x v="1"/>
    <x v="1"/>
    <n v="34"/>
    <x v="2"/>
    <x v="0"/>
  </r>
  <r>
    <s v="ID1638"/>
    <s v="Ms. Kris"/>
    <n v="19.53"/>
    <n v="11.68"/>
    <s v="No"/>
    <x v="0"/>
    <x v="0"/>
    <x v="0"/>
    <x v="1"/>
    <x v="2"/>
    <x v="0"/>
    <d v="1974-10-11T00:00:00"/>
    <n v="5979.99"/>
    <x v="1"/>
    <x v="0"/>
    <x v="0"/>
    <n v="48"/>
    <x v="1"/>
    <x v="0"/>
  </r>
  <r>
    <s v="ID1639"/>
    <s v="Mr. Alden"/>
    <n v="34.1"/>
    <n v="5.16"/>
    <s v="No"/>
    <x v="0"/>
    <x v="0"/>
    <x v="0"/>
    <x v="1"/>
    <x v="0"/>
    <x v="2"/>
    <d v="1980-10-10T00:00:00"/>
    <n v="5979.73"/>
    <x v="1"/>
    <x v="2"/>
    <x v="3"/>
    <n v="42"/>
    <x v="1"/>
    <x v="1"/>
  </r>
  <r>
    <s v="ID1640"/>
    <s v="Ms. Suzanne"/>
    <n v="16.5"/>
    <n v="6.9"/>
    <s v="Yes"/>
    <x v="0"/>
    <x v="0"/>
    <x v="1"/>
    <x v="1"/>
    <x v="3"/>
    <x v="0"/>
    <d v="1970-06-25T00:00:00"/>
    <n v="5979.66"/>
    <x v="1"/>
    <x v="0"/>
    <x v="0"/>
    <n v="52"/>
    <x v="0"/>
    <x v="0"/>
  </r>
  <r>
    <s v="ID1641"/>
    <s v="Ms. Heidi"/>
    <n v="30.69"/>
    <n v="4.83"/>
    <s v="No"/>
    <x v="0"/>
    <x v="0"/>
    <x v="3"/>
    <x v="1"/>
    <x v="0"/>
    <x v="2"/>
    <d v="1984-11-11T00:00:00"/>
    <n v="5976.83"/>
    <x v="1"/>
    <x v="2"/>
    <x v="0"/>
    <n v="38"/>
    <x v="2"/>
    <x v="1"/>
  </r>
  <r>
    <s v="ID1642"/>
    <s v="Ms. Carolyn"/>
    <n v="28.93"/>
    <n v="4.87"/>
    <s v="No"/>
    <x v="0"/>
    <x v="0"/>
    <x v="3"/>
    <x v="1"/>
    <x v="1"/>
    <x v="2"/>
    <d v="1984-09-19T00:00:00"/>
    <n v="5974.38"/>
    <x v="1"/>
    <x v="0"/>
    <x v="0"/>
    <n v="38"/>
    <x v="2"/>
    <x v="1"/>
  </r>
  <r>
    <s v="ID1643"/>
    <s v="Ms. Sabine"/>
    <n v="38.9"/>
    <n v="4.28"/>
    <s v="No"/>
    <x v="0"/>
    <x v="0"/>
    <x v="0"/>
    <x v="1"/>
    <x v="0"/>
    <x v="2"/>
    <d v="1989-07-22T00:00:00"/>
    <n v="5972.38"/>
    <x v="1"/>
    <x v="2"/>
    <x v="3"/>
    <n v="33"/>
    <x v="2"/>
    <x v="1"/>
  </r>
  <r>
    <s v="ID1644"/>
    <s v="Mr. Bobby"/>
    <n v="26.9"/>
    <n v="4.07"/>
    <s v="No"/>
    <x v="0"/>
    <x v="0"/>
    <x v="0"/>
    <x v="1"/>
    <x v="1"/>
    <x v="2"/>
    <d v="1980-07-21T00:00:00"/>
    <n v="5969.72"/>
    <x v="2"/>
    <x v="0"/>
    <x v="3"/>
    <n v="42"/>
    <x v="1"/>
    <x v="1"/>
  </r>
  <r>
    <s v="ID1645"/>
    <s v="Mr. Fan"/>
    <n v="24.86"/>
    <n v="6.23"/>
    <s v="No"/>
    <x v="0"/>
    <x v="0"/>
    <x v="0"/>
    <x v="1"/>
    <x v="2"/>
    <x v="1"/>
    <d v="1980-08-05T00:00:00"/>
    <n v="5966.89"/>
    <x v="1"/>
    <x v="0"/>
    <x v="0"/>
    <n v="42"/>
    <x v="1"/>
    <x v="0"/>
  </r>
  <r>
    <s v="ID1646"/>
    <s v="Mrs. Rachel"/>
    <n v="39.14"/>
    <n v="6.24"/>
    <s v="No"/>
    <x v="1"/>
    <x v="0"/>
    <x v="3"/>
    <x v="1"/>
    <x v="0"/>
    <x v="1"/>
    <d v="2004-07-15T00:00:00"/>
    <n v="5960.91"/>
    <x v="1"/>
    <x v="1"/>
    <x v="11"/>
    <n v="18"/>
    <x v="5"/>
    <x v="0"/>
  </r>
  <r>
    <s v="ID1647"/>
    <s v="Mr. Greg"/>
    <n v="39.799999999999997"/>
    <n v="6.17"/>
    <s v="No"/>
    <x v="0"/>
    <x v="1"/>
    <x v="3"/>
    <x v="1"/>
    <x v="0"/>
    <x v="1"/>
    <d v="2003-08-13T00:00:00"/>
    <n v="5957.35"/>
    <x v="1"/>
    <x v="2"/>
    <x v="1"/>
    <n v="19"/>
    <x v="5"/>
    <x v="0"/>
  </r>
  <r>
    <s v="ID1648"/>
    <s v="Mr. Dan"/>
    <n v="34.32"/>
    <n v="5.16"/>
    <s v="No"/>
    <x v="0"/>
    <x v="0"/>
    <x v="3"/>
    <x v="1"/>
    <x v="0"/>
    <x v="2"/>
    <d v="1987-07-14T00:00:00"/>
    <n v="5934.38"/>
    <x v="2"/>
    <x v="2"/>
    <x v="0"/>
    <n v="35"/>
    <x v="2"/>
    <x v="1"/>
  </r>
  <r>
    <s v="ID1649"/>
    <s v="Ms. Jennifer"/>
    <n v="32.51"/>
    <n v="4.3"/>
    <s v="No"/>
    <x v="0"/>
    <x v="0"/>
    <x v="0"/>
    <x v="1"/>
    <x v="0"/>
    <x v="2"/>
    <d v="1994-07-30T00:00:00"/>
    <n v="5927.65"/>
    <x v="1"/>
    <x v="1"/>
    <x v="1"/>
    <n v="28"/>
    <x v="3"/>
    <x v="1"/>
  </r>
  <r>
    <s v="ID1650"/>
    <s v="Mrs. Jessica"/>
    <n v="30.71"/>
    <n v="6.14"/>
    <s v="No"/>
    <x v="0"/>
    <x v="1"/>
    <x v="3"/>
    <x v="1"/>
    <x v="0"/>
    <x v="1"/>
    <d v="1993-08-13T00:00:00"/>
    <n v="5926.93"/>
    <x v="1"/>
    <x v="2"/>
    <x v="14"/>
    <n v="29"/>
    <x v="3"/>
    <x v="0"/>
  </r>
  <r>
    <s v="ID1651"/>
    <s v="Mr. Chaiwat"/>
    <n v="28.9"/>
    <n v="5.36"/>
    <s v="No"/>
    <x v="0"/>
    <x v="0"/>
    <x v="3"/>
    <x v="1"/>
    <x v="1"/>
    <x v="2"/>
    <d v="1987-07-29T00:00:00"/>
    <n v="5926.85"/>
    <x v="2"/>
    <x v="0"/>
    <x v="3"/>
    <n v="35"/>
    <x v="2"/>
    <x v="1"/>
  </r>
  <r>
    <s v="ID1652"/>
    <s v="Ms. Kerri"/>
    <n v="36.19"/>
    <n v="4.3"/>
    <s v="No"/>
    <x v="0"/>
    <x v="0"/>
    <x v="0"/>
    <x v="1"/>
    <x v="0"/>
    <x v="2"/>
    <d v="1982-12-21T00:00:00"/>
    <n v="5920.1"/>
    <x v="1"/>
    <x v="1"/>
    <x v="0"/>
    <n v="40"/>
    <x v="2"/>
    <x v="1"/>
  </r>
  <r>
    <s v="ID1653"/>
    <s v="Ms. Lisa"/>
    <n v="29.6"/>
    <n v="4.09"/>
    <s v="No"/>
    <x v="0"/>
    <x v="0"/>
    <x v="0"/>
    <x v="1"/>
    <x v="1"/>
    <x v="2"/>
    <d v="1982-07-08T00:00:00"/>
    <n v="5910.94"/>
    <x v="1"/>
    <x v="1"/>
    <x v="3"/>
    <n v="40"/>
    <x v="2"/>
    <x v="1"/>
  </r>
  <r>
    <s v="ID1654"/>
    <s v="Mr. Nicholas"/>
    <n v="30.95"/>
    <n v="6.27"/>
    <s v="No"/>
    <x v="0"/>
    <x v="1"/>
    <x v="3"/>
    <x v="1"/>
    <x v="0"/>
    <x v="1"/>
    <d v="1993-10-19T00:00:00"/>
    <n v="5877.02"/>
    <x v="1"/>
    <x v="2"/>
    <x v="13"/>
    <n v="29"/>
    <x v="3"/>
    <x v="0"/>
  </r>
  <r>
    <s v="ID1655"/>
    <s v="Mr. Vasilis"/>
    <n v="19.95"/>
    <n v="5.39"/>
    <s v="No"/>
    <x v="0"/>
    <x v="0"/>
    <x v="3"/>
    <x v="1"/>
    <x v="2"/>
    <x v="2"/>
    <d v="1984-11-22T00:00:00"/>
    <n v="5855.9"/>
    <x v="1"/>
    <x v="0"/>
    <x v="1"/>
    <n v="38"/>
    <x v="2"/>
    <x v="1"/>
  </r>
  <r>
    <s v="ID1656"/>
    <s v="Mr. Michael"/>
    <n v="23.65"/>
    <n v="5.75"/>
    <s v="Yes"/>
    <x v="0"/>
    <x v="0"/>
    <x v="0"/>
    <x v="1"/>
    <x v="2"/>
    <x v="1"/>
    <d v="1985-06-18T00:00:00"/>
    <n v="5847.24"/>
    <x v="1"/>
    <x v="1"/>
    <x v="0"/>
    <n v="37"/>
    <x v="2"/>
    <x v="0"/>
  </r>
  <r>
    <s v="ID1657"/>
    <s v="Ms. Colleen"/>
    <n v="43.34"/>
    <n v="4.91"/>
    <s v="No"/>
    <x v="0"/>
    <x v="0"/>
    <x v="3"/>
    <x v="1"/>
    <x v="0"/>
    <x v="2"/>
    <d v="1987-09-30T00:00:00"/>
    <n v="5846.92"/>
    <x v="1"/>
    <x v="2"/>
    <x v="0"/>
    <n v="35"/>
    <x v="2"/>
    <x v="1"/>
  </r>
  <r>
    <s v="ID1658"/>
    <s v="Mrs. Annika"/>
    <n v="31.98"/>
    <n v="4.46"/>
    <s v="Yes"/>
    <x v="0"/>
    <x v="0"/>
    <x v="3"/>
    <x v="1"/>
    <x v="0"/>
    <x v="2"/>
    <d v="1995-08-20T00:00:00"/>
    <n v="5843.99"/>
    <x v="1"/>
    <x v="2"/>
    <x v="14"/>
    <n v="27"/>
    <x v="3"/>
    <x v="1"/>
  </r>
  <r>
    <s v="ID1659"/>
    <s v="Ms. Kelly"/>
    <n v="35.86"/>
    <n v="6.22"/>
    <s v="No"/>
    <x v="0"/>
    <x v="0"/>
    <x v="3"/>
    <x v="1"/>
    <x v="0"/>
    <x v="1"/>
    <d v="1987-07-27T00:00:00"/>
    <n v="5836.52"/>
    <x v="1"/>
    <x v="0"/>
    <x v="0"/>
    <n v="35"/>
    <x v="2"/>
    <x v="0"/>
  </r>
  <r>
    <s v="ID1660"/>
    <s v="Mr. Nicholas"/>
    <n v="15.2"/>
    <n v="8.82"/>
    <s v="No"/>
    <x v="0"/>
    <x v="0"/>
    <x v="0"/>
    <x v="1"/>
    <x v="3"/>
    <x v="0"/>
    <d v="1971-09-27T00:00:00"/>
    <n v="5832.6"/>
    <x v="1"/>
    <x v="0"/>
    <x v="1"/>
    <n v="51"/>
    <x v="0"/>
    <x v="0"/>
  </r>
  <r>
    <s v="ID1661"/>
    <s v="Mrs. Kelly"/>
    <n v="37.200000000000003"/>
    <n v="10.14"/>
    <s v="No"/>
    <x v="0"/>
    <x v="0"/>
    <x v="0"/>
    <x v="1"/>
    <x v="0"/>
    <x v="0"/>
    <d v="2002-07-22T00:00:00"/>
    <n v="5816.58"/>
    <x v="1"/>
    <x v="2"/>
    <x v="11"/>
    <n v="20"/>
    <x v="5"/>
    <x v="0"/>
  </r>
  <r>
    <s v="ID1662"/>
    <s v="Mr. Andrew"/>
    <n v="17.91"/>
    <n v="4.66"/>
    <s v="No"/>
    <x v="0"/>
    <x v="0"/>
    <x v="1"/>
    <x v="1"/>
    <x v="3"/>
    <x v="2"/>
    <d v="1972-11-02T00:00:00"/>
    <n v="5812.9"/>
    <x v="1"/>
    <x v="2"/>
    <x v="0"/>
    <n v="50"/>
    <x v="1"/>
    <x v="1"/>
  </r>
  <r>
    <s v="ID1663"/>
    <s v="Ms. Hannah"/>
    <n v="20.76"/>
    <n v="6.26"/>
    <s v="No"/>
    <x v="0"/>
    <x v="0"/>
    <x v="0"/>
    <x v="1"/>
    <x v="2"/>
    <x v="1"/>
    <d v="1980-09-18T00:00:00"/>
    <n v="5807.06"/>
    <x v="1"/>
    <x v="0"/>
    <x v="0"/>
    <n v="42"/>
    <x v="1"/>
    <x v="0"/>
  </r>
  <r>
    <s v="ID1664"/>
    <s v="Mr. Patricio"/>
    <n v="38.99"/>
    <n v="5.21"/>
    <s v="No"/>
    <x v="1"/>
    <x v="0"/>
    <x v="3"/>
    <x v="1"/>
    <x v="0"/>
    <x v="2"/>
    <d v="2004-11-01T00:00:00"/>
    <n v="5778.71"/>
    <x v="1"/>
    <x v="0"/>
    <x v="12"/>
    <n v="18"/>
    <x v="5"/>
    <x v="1"/>
  </r>
  <r>
    <s v="ID1665"/>
    <s v="Mr. Robert"/>
    <n v="42.655000000000001"/>
    <n v="5.94"/>
    <s v="Yes"/>
    <x v="0"/>
    <x v="1"/>
    <x v="3"/>
    <x v="1"/>
    <x v="0"/>
    <x v="1"/>
    <d v="1983-08-30T00:00:00"/>
    <n v="5757.41"/>
    <x v="1"/>
    <x v="0"/>
    <x v="9"/>
    <n v="39"/>
    <x v="2"/>
    <x v="0"/>
  </r>
  <r>
    <s v="ID1666"/>
    <s v="Mr. Benjamin"/>
    <n v="30.57"/>
    <n v="5.34"/>
    <s v="No"/>
    <x v="0"/>
    <x v="1"/>
    <x v="3"/>
    <x v="1"/>
    <x v="0"/>
    <x v="2"/>
    <d v="1993-06-10T00:00:00"/>
    <n v="5748.13"/>
    <x v="1"/>
    <x v="1"/>
    <x v="13"/>
    <n v="29"/>
    <x v="3"/>
    <x v="1"/>
  </r>
  <r>
    <s v="ID1667"/>
    <s v="Mr. Robert"/>
    <n v="17.7"/>
    <n v="6.38"/>
    <s v="No"/>
    <x v="0"/>
    <x v="0"/>
    <x v="1"/>
    <x v="1"/>
    <x v="3"/>
    <x v="1"/>
    <d v="1972-08-21T00:00:00"/>
    <n v="5741.67"/>
    <x v="1"/>
    <x v="0"/>
    <x v="0"/>
    <n v="50"/>
    <x v="1"/>
    <x v="0"/>
  </r>
  <r>
    <s v="ID1668"/>
    <s v="Mr. Eric"/>
    <n v="34.770000000000003"/>
    <n v="4.47"/>
    <s v="No"/>
    <x v="0"/>
    <x v="0"/>
    <x v="3"/>
    <x v="1"/>
    <x v="0"/>
    <x v="2"/>
    <d v="1987-10-19T00:00:00"/>
    <n v="5729.01"/>
    <x v="0"/>
    <x v="2"/>
    <x v="1"/>
    <n v="35"/>
    <x v="2"/>
    <x v="1"/>
  </r>
  <r>
    <s v="ID1669"/>
    <s v="Mr. Matthew"/>
    <n v="16.88"/>
    <n v="9.9600000000000009"/>
    <s v="No"/>
    <x v="0"/>
    <x v="0"/>
    <x v="0"/>
    <x v="1"/>
    <x v="3"/>
    <x v="0"/>
    <d v="1971-12-18T00:00:00"/>
    <n v="5720.38"/>
    <x v="1"/>
    <x v="1"/>
    <x v="0"/>
    <n v="51"/>
    <x v="0"/>
    <x v="0"/>
  </r>
  <r>
    <s v="ID1670"/>
    <s v="Mr. Bob"/>
    <n v="40.26"/>
    <n v="9.92"/>
    <s v="Yes"/>
    <x v="0"/>
    <x v="0"/>
    <x v="0"/>
    <x v="1"/>
    <x v="0"/>
    <x v="0"/>
    <d v="1981-08-30T00:00:00"/>
    <n v="5709.16"/>
    <x v="2"/>
    <x v="0"/>
    <x v="0"/>
    <n v="41"/>
    <x v="1"/>
    <x v="0"/>
  </r>
  <r>
    <s v="ID1671"/>
    <s v="Ms. Stephanie"/>
    <n v="25.6"/>
    <n v="6.03"/>
    <s v="No"/>
    <x v="0"/>
    <x v="1"/>
    <x v="3"/>
    <x v="1"/>
    <x v="1"/>
    <x v="1"/>
    <d v="1993-11-03T00:00:00"/>
    <n v="5708.87"/>
    <x v="1"/>
    <x v="1"/>
    <x v="3"/>
    <n v="29"/>
    <x v="3"/>
    <x v="0"/>
  </r>
  <r>
    <s v="ID1672"/>
    <s v="Mr. Jake"/>
    <n v="33.549999999999997"/>
    <n v="10.9"/>
    <s v="Yes"/>
    <x v="0"/>
    <x v="0"/>
    <x v="0"/>
    <x v="1"/>
    <x v="0"/>
    <x v="0"/>
    <d v="1981-06-15T00:00:00"/>
    <n v="5699.84"/>
    <x v="1"/>
    <x v="0"/>
    <x v="0"/>
    <n v="41"/>
    <x v="1"/>
    <x v="0"/>
  </r>
  <r>
    <s v="ID1673"/>
    <s v="Ms. Alison"/>
    <n v="16.690000000000001"/>
    <n v="10.66"/>
    <s v="No"/>
    <x v="0"/>
    <x v="0"/>
    <x v="0"/>
    <x v="1"/>
    <x v="3"/>
    <x v="0"/>
    <d v="1974-07-06T00:00:00"/>
    <n v="5698.74"/>
    <x v="1"/>
    <x v="2"/>
    <x v="1"/>
    <n v="48"/>
    <x v="1"/>
    <x v="0"/>
  </r>
  <r>
    <s v="ID1674"/>
    <s v="Ms. Lindsay"/>
    <n v="19.95"/>
    <n v="4.05"/>
    <s v="No"/>
    <x v="0"/>
    <x v="0"/>
    <x v="3"/>
    <x v="1"/>
    <x v="2"/>
    <x v="2"/>
    <d v="1992-11-03T00:00:00"/>
    <n v="5693.43"/>
    <x v="1"/>
    <x v="0"/>
    <x v="1"/>
    <n v="30"/>
    <x v="3"/>
    <x v="1"/>
  </r>
  <r>
    <s v="ID1675"/>
    <s v="Mr. Guillaume"/>
    <n v="17.55"/>
    <n v="4.2300000000000004"/>
    <s v="No"/>
    <x v="0"/>
    <x v="0"/>
    <x v="1"/>
    <x v="1"/>
    <x v="3"/>
    <x v="2"/>
    <d v="1972-10-28T00:00:00"/>
    <n v="5690.79"/>
    <x v="1"/>
    <x v="1"/>
    <x v="0"/>
    <n v="50"/>
    <x v="1"/>
    <x v="1"/>
  </r>
  <r>
    <s v="ID1676"/>
    <s v="Ms. Kaylee"/>
    <n v="22.01"/>
    <n v="5.01"/>
    <s v="No"/>
    <x v="0"/>
    <x v="0"/>
    <x v="3"/>
    <x v="1"/>
    <x v="2"/>
    <x v="2"/>
    <d v="1984-08-12T00:00:00"/>
    <n v="5679.13"/>
    <x v="1"/>
    <x v="2"/>
    <x v="0"/>
    <n v="38"/>
    <x v="2"/>
    <x v="1"/>
  </r>
  <r>
    <s v="ID1677"/>
    <s v="Ms. Theresa"/>
    <n v="41.8"/>
    <n v="5.82"/>
    <s v="Yes"/>
    <x v="0"/>
    <x v="1"/>
    <x v="3"/>
    <x v="1"/>
    <x v="0"/>
    <x v="1"/>
    <d v="1983-09-03T00:00:00"/>
    <n v="5662.23"/>
    <x v="1"/>
    <x v="1"/>
    <x v="0"/>
    <n v="39"/>
    <x v="2"/>
    <x v="0"/>
  </r>
  <r>
    <s v="ID1678"/>
    <s v="Mr. Travis"/>
    <n v="19.170000000000002"/>
    <n v="7.94"/>
    <s v="No"/>
    <x v="0"/>
    <x v="0"/>
    <x v="0"/>
    <x v="1"/>
    <x v="2"/>
    <x v="0"/>
    <d v="1978-09-27T00:00:00"/>
    <n v="5650.14"/>
    <x v="1"/>
    <x v="1"/>
    <x v="0"/>
    <n v="44"/>
    <x v="1"/>
    <x v="0"/>
  </r>
  <r>
    <s v="ID1679"/>
    <s v="Ms. Emma"/>
    <n v="32.799999999999997"/>
    <n v="6.16"/>
    <s v="Yes"/>
    <x v="0"/>
    <x v="1"/>
    <x v="3"/>
    <x v="1"/>
    <x v="0"/>
    <x v="1"/>
    <d v="1983-06-08T00:00:00"/>
    <n v="5649.72"/>
    <x v="1"/>
    <x v="0"/>
    <x v="3"/>
    <n v="40"/>
    <x v="2"/>
    <x v="0"/>
  </r>
  <r>
    <s v="ID1680"/>
    <s v="Ms. Linda"/>
    <n v="35.814999999999998"/>
    <n v="4.1500000000000004"/>
    <s v="No"/>
    <x v="0"/>
    <x v="0"/>
    <x v="3"/>
    <x v="1"/>
    <x v="0"/>
    <x v="2"/>
    <d v="1987-12-09T00:00:00"/>
    <n v="5630.46"/>
    <x v="1"/>
    <x v="0"/>
    <x v="1"/>
    <n v="35"/>
    <x v="2"/>
    <x v="1"/>
  </r>
  <r>
    <s v="ID1681"/>
    <s v="Mr. Owen"/>
    <n v="24.3"/>
    <n v="6.23"/>
    <s v="No"/>
    <x v="0"/>
    <x v="0"/>
    <x v="0"/>
    <x v="1"/>
    <x v="2"/>
    <x v="1"/>
    <d v="1994-11-15T00:00:00"/>
    <n v="5615.37"/>
    <x v="1"/>
    <x v="0"/>
    <x v="3"/>
    <n v="28"/>
    <x v="3"/>
    <x v="0"/>
  </r>
  <r>
    <s v="ID1682"/>
    <s v="Mr. Jacob"/>
    <n v="19.059999999999999"/>
    <n v="7.41"/>
    <s v="No"/>
    <x v="0"/>
    <x v="0"/>
    <x v="0"/>
    <x v="1"/>
    <x v="2"/>
    <x v="0"/>
    <d v="1978-09-11T00:00:00"/>
    <n v="5612.83"/>
    <x v="1"/>
    <x v="0"/>
    <x v="0"/>
    <n v="44"/>
    <x v="1"/>
    <x v="0"/>
  </r>
  <r>
    <s v="ID1683"/>
    <s v="Ms. Jacqueline"/>
    <n v="33.25"/>
    <n v="5.62"/>
    <s v="Yes"/>
    <x v="0"/>
    <x v="0"/>
    <x v="3"/>
    <x v="1"/>
    <x v="0"/>
    <x v="2"/>
    <d v="1988-11-18T00:00:00"/>
    <n v="5594.85"/>
    <x v="1"/>
    <x v="0"/>
    <x v="2"/>
    <n v="34"/>
    <x v="2"/>
    <x v="1"/>
  </r>
  <r>
    <s v="ID1684"/>
    <s v="Mr. Yefeng"/>
    <n v="21.37"/>
    <n v="4.54"/>
    <s v="Yes"/>
    <x v="0"/>
    <x v="1"/>
    <x v="3"/>
    <x v="1"/>
    <x v="2"/>
    <x v="2"/>
    <d v="1983-10-03T00:00:00"/>
    <n v="5587.59"/>
    <x v="1"/>
    <x v="1"/>
    <x v="0"/>
    <n v="39"/>
    <x v="2"/>
    <x v="1"/>
  </r>
  <r>
    <s v="ID1685"/>
    <s v="Mr. Thomas"/>
    <n v="34.43"/>
    <n v="8.6199999999999992"/>
    <s v="Yes"/>
    <x v="0"/>
    <x v="0"/>
    <x v="3"/>
    <x v="1"/>
    <x v="0"/>
    <x v="0"/>
    <d v="1986-11-21T00:00:00"/>
    <n v="5584.31"/>
    <x v="2"/>
    <x v="1"/>
    <x v="0"/>
    <n v="36"/>
    <x v="2"/>
    <x v="0"/>
  </r>
  <r>
    <s v="ID1686"/>
    <s v="Mr. Ken"/>
    <n v="20.86"/>
    <n v="4.3600000000000003"/>
    <s v="Yes"/>
    <x v="0"/>
    <x v="0"/>
    <x v="0"/>
    <x v="1"/>
    <x v="2"/>
    <x v="2"/>
    <d v="1985-09-05T00:00:00"/>
    <n v="5582.95"/>
    <x v="1"/>
    <x v="1"/>
    <x v="1"/>
    <n v="37"/>
    <x v="2"/>
    <x v="1"/>
  </r>
  <r>
    <s v="ID1687"/>
    <s v="Ms. Annie"/>
    <n v="18.34"/>
    <n v="10.01"/>
    <s v="No"/>
    <x v="0"/>
    <x v="0"/>
    <x v="0"/>
    <x v="1"/>
    <x v="3"/>
    <x v="0"/>
    <d v="1974-09-18T00:00:00"/>
    <n v="5576.35"/>
    <x v="1"/>
    <x v="0"/>
    <x v="0"/>
    <n v="48"/>
    <x v="1"/>
    <x v="0"/>
  </r>
  <r>
    <s v="ID1688"/>
    <s v="Mrs. Noel"/>
    <n v="34.15"/>
    <n v="5.42"/>
    <s v="No"/>
    <x v="0"/>
    <x v="0"/>
    <x v="0"/>
    <x v="1"/>
    <x v="0"/>
    <x v="2"/>
    <d v="1999-09-22T00:00:00"/>
    <n v="5552.61"/>
    <x v="1"/>
    <x v="0"/>
    <x v="11"/>
    <n v="23"/>
    <x v="3"/>
    <x v="1"/>
  </r>
  <r>
    <s v="ID1689"/>
    <s v="Mr. Mark"/>
    <n v="18.350000000000001"/>
    <n v="5.12"/>
    <s v="No"/>
    <x v="0"/>
    <x v="0"/>
    <x v="0"/>
    <x v="1"/>
    <x v="3"/>
    <x v="2"/>
    <d v="1980-12-07T00:00:00"/>
    <n v="5540.35"/>
    <x v="1"/>
    <x v="2"/>
    <x v="1"/>
    <n v="42"/>
    <x v="1"/>
    <x v="1"/>
  </r>
  <r>
    <s v="ID1690"/>
    <s v="Ms. Federica"/>
    <n v="22.13"/>
    <n v="9.1999999999999993"/>
    <s v="Yes"/>
    <x v="0"/>
    <x v="0"/>
    <x v="0"/>
    <x v="1"/>
    <x v="2"/>
    <x v="0"/>
    <d v="1981-11-07T00:00:00"/>
    <n v="5539.4"/>
    <x v="1"/>
    <x v="2"/>
    <x v="0"/>
    <n v="41"/>
    <x v="1"/>
    <x v="0"/>
  </r>
  <r>
    <s v="ID1691"/>
    <s v="Ms. Pamela"/>
    <n v="22.51"/>
    <n v="6.08"/>
    <s v="Yes"/>
    <x v="0"/>
    <x v="0"/>
    <x v="3"/>
    <x v="1"/>
    <x v="2"/>
    <x v="1"/>
    <d v="1988-07-29T00:00:00"/>
    <n v="5503.36"/>
    <x v="1"/>
    <x v="2"/>
    <x v="1"/>
    <n v="34"/>
    <x v="2"/>
    <x v="0"/>
  </r>
  <r>
    <s v="ID1692"/>
    <s v="Mr. Andrew"/>
    <n v="31"/>
    <n v="4.7699999999999996"/>
    <s v="No"/>
    <x v="0"/>
    <x v="0"/>
    <x v="3"/>
    <x v="1"/>
    <x v="0"/>
    <x v="2"/>
    <d v="1984-08-17T00:00:00"/>
    <n v="5488.26"/>
    <x v="1"/>
    <x v="0"/>
    <x v="3"/>
    <n v="38"/>
    <x v="2"/>
    <x v="1"/>
  </r>
  <r>
    <s v="ID1693"/>
    <s v="Mr. Randall"/>
    <n v="28.27"/>
    <n v="4.62"/>
    <s v="No"/>
    <x v="0"/>
    <x v="0"/>
    <x v="3"/>
    <x v="1"/>
    <x v="1"/>
    <x v="2"/>
    <d v="1984-08-26T00:00:00"/>
    <n v="5484.47"/>
    <x v="1"/>
    <x v="2"/>
    <x v="0"/>
    <n v="38"/>
    <x v="2"/>
    <x v="1"/>
  </r>
  <r>
    <s v="ID1694"/>
    <s v="Ms. Tracy"/>
    <n v="29.92"/>
    <n v="9.07"/>
    <s v="Yes"/>
    <x v="0"/>
    <x v="0"/>
    <x v="3"/>
    <x v="1"/>
    <x v="1"/>
    <x v="0"/>
    <d v="1986-09-30T00:00:00"/>
    <n v="5478.04"/>
    <x v="1"/>
    <x v="0"/>
    <x v="0"/>
    <n v="36"/>
    <x v="2"/>
    <x v="0"/>
  </r>
  <r>
    <s v="ID1695"/>
    <s v="Ms. Azelie"/>
    <n v="25.9"/>
    <n v="9.1199999999999992"/>
    <s v="Yes"/>
    <x v="0"/>
    <x v="0"/>
    <x v="3"/>
    <x v="1"/>
    <x v="1"/>
    <x v="0"/>
    <d v="1986-07-12T00:00:00"/>
    <n v="5472.45"/>
    <x v="1"/>
    <x v="0"/>
    <x v="3"/>
    <n v="36"/>
    <x v="2"/>
    <x v="0"/>
  </r>
  <r>
    <s v="ID1696"/>
    <s v="Ms. Monica"/>
    <n v="27.74"/>
    <n v="7.32"/>
    <s v="Yes"/>
    <x v="0"/>
    <x v="0"/>
    <x v="3"/>
    <x v="1"/>
    <x v="1"/>
    <x v="0"/>
    <d v="1986-12-02T00:00:00"/>
    <n v="5469.01"/>
    <x v="1"/>
    <x v="2"/>
    <x v="2"/>
    <n v="36"/>
    <x v="2"/>
    <x v="0"/>
  </r>
  <r>
    <s v="ID1697"/>
    <s v="Ms. Katarina"/>
    <n v="17.260000000000002"/>
    <n v="11.73"/>
    <s v="No"/>
    <x v="0"/>
    <x v="0"/>
    <x v="1"/>
    <x v="1"/>
    <x v="3"/>
    <x v="0"/>
    <d v="1973-10-24T00:00:00"/>
    <n v="5466.88"/>
    <x v="1"/>
    <x v="2"/>
    <x v="0"/>
    <n v="49"/>
    <x v="1"/>
    <x v="0"/>
  </r>
  <r>
    <s v="ID1698"/>
    <s v="Ms. Jamie"/>
    <n v="19.855"/>
    <n v="6.64"/>
    <s v="Yes"/>
    <x v="0"/>
    <x v="0"/>
    <x v="3"/>
    <x v="1"/>
    <x v="2"/>
    <x v="0"/>
    <d v="1986-12-25T00:00:00"/>
    <n v="5458.05"/>
    <x v="1"/>
    <x v="2"/>
    <x v="2"/>
    <n v="36"/>
    <x v="2"/>
    <x v="0"/>
  </r>
  <r>
    <s v="ID1699"/>
    <s v="Mr. Brian"/>
    <n v="41.69"/>
    <n v="5.78"/>
    <s v="No"/>
    <x v="0"/>
    <x v="0"/>
    <x v="0"/>
    <x v="1"/>
    <x v="0"/>
    <x v="1"/>
    <d v="1982-08-25T00:00:00"/>
    <n v="5438.75"/>
    <x v="2"/>
    <x v="2"/>
    <x v="0"/>
    <n v="40"/>
    <x v="2"/>
    <x v="0"/>
  </r>
  <r>
    <s v="ID1700"/>
    <s v="Ms. Stacey"/>
    <n v="16.12"/>
    <n v="10.45"/>
    <s v="No"/>
    <x v="0"/>
    <x v="0"/>
    <x v="0"/>
    <x v="1"/>
    <x v="3"/>
    <x v="0"/>
    <d v="1978-06-08T00:00:00"/>
    <n v="5428.98"/>
    <x v="1"/>
    <x v="2"/>
    <x v="1"/>
    <n v="45"/>
    <x v="1"/>
    <x v="0"/>
  </r>
  <r>
    <s v="ID1701"/>
    <s v="Mr. Stephen"/>
    <n v="37.43"/>
    <n v="4.5199999999999996"/>
    <s v="No"/>
    <x v="0"/>
    <x v="0"/>
    <x v="3"/>
    <x v="1"/>
    <x v="0"/>
    <x v="2"/>
    <d v="1992-09-17T00:00:00"/>
    <n v="5428.73"/>
    <x v="2"/>
    <x v="1"/>
    <x v="6"/>
    <n v="30"/>
    <x v="3"/>
    <x v="1"/>
  </r>
  <r>
    <s v="ID1702"/>
    <s v="Mr. Joshua"/>
    <n v="31.065000000000001"/>
    <n v="5.71"/>
    <s v="No"/>
    <x v="0"/>
    <x v="0"/>
    <x v="0"/>
    <x v="1"/>
    <x v="0"/>
    <x v="1"/>
    <d v="1991-07-06T00:00:00"/>
    <n v="5425.02"/>
    <x v="1"/>
    <x v="1"/>
    <x v="1"/>
    <n v="31"/>
    <x v="2"/>
    <x v="0"/>
  </r>
  <r>
    <s v="ID1703"/>
    <s v="Mr. Josh"/>
    <n v="25.08"/>
    <n v="4.7699999999999996"/>
    <s v="No"/>
    <x v="0"/>
    <x v="0"/>
    <x v="0"/>
    <x v="1"/>
    <x v="1"/>
    <x v="2"/>
    <d v="1982-09-27T00:00:00"/>
    <n v="5415.66"/>
    <x v="1"/>
    <x v="0"/>
    <x v="0"/>
    <n v="40"/>
    <x v="2"/>
    <x v="1"/>
  </r>
  <r>
    <s v="ID1704"/>
    <s v="Ms. Heather"/>
    <n v="15.2"/>
    <n v="7.81"/>
    <s v="Yes"/>
    <x v="0"/>
    <x v="0"/>
    <x v="3"/>
    <x v="1"/>
    <x v="3"/>
    <x v="0"/>
    <d v="1975-09-27T00:00:00"/>
    <n v="5411.99"/>
    <x v="1"/>
    <x v="0"/>
    <x v="1"/>
    <n v="47"/>
    <x v="1"/>
    <x v="0"/>
  </r>
  <r>
    <s v="ID1705"/>
    <s v="Mr. James"/>
    <n v="22.34"/>
    <n v="5.19"/>
    <s v="Yes"/>
    <x v="0"/>
    <x v="0"/>
    <x v="0"/>
    <x v="1"/>
    <x v="2"/>
    <x v="2"/>
    <d v="1985-12-23T00:00:00"/>
    <n v="5402.89"/>
    <x v="1"/>
    <x v="1"/>
    <x v="0"/>
    <n v="37"/>
    <x v="2"/>
    <x v="1"/>
  </r>
  <r>
    <s v="ID1706"/>
    <s v="Ms. Kim"/>
    <n v="40.15"/>
    <n v="5.93"/>
    <s v="No"/>
    <x v="0"/>
    <x v="0"/>
    <x v="3"/>
    <x v="1"/>
    <x v="0"/>
    <x v="1"/>
    <d v="1984-08-01T00:00:00"/>
    <n v="5400.98"/>
    <x v="1"/>
    <x v="2"/>
    <x v="0"/>
    <n v="38"/>
    <x v="2"/>
    <x v="0"/>
  </r>
  <r>
    <s v="ID1707"/>
    <s v="Ms. Marie"/>
    <n v="37.729999999999997"/>
    <n v="6.29"/>
    <s v="No"/>
    <x v="0"/>
    <x v="0"/>
    <x v="3"/>
    <x v="1"/>
    <x v="0"/>
    <x v="1"/>
    <d v="1984-09-03T00:00:00"/>
    <n v="5397.62"/>
    <x v="1"/>
    <x v="2"/>
    <x v="0"/>
    <n v="38"/>
    <x v="2"/>
    <x v="0"/>
  </r>
  <r>
    <s v="ID1708"/>
    <s v="Mr. Dariusz"/>
    <n v="25.35"/>
    <n v="4.9000000000000004"/>
    <s v="No"/>
    <x v="0"/>
    <x v="0"/>
    <x v="0"/>
    <x v="1"/>
    <x v="1"/>
    <x v="2"/>
    <d v="1989-11-06T00:00:00"/>
    <n v="5396.44"/>
    <x v="1"/>
    <x v="0"/>
    <x v="0"/>
    <n v="33"/>
    <x v="2"/>
    <x v="1"/>
  </r>
  <r>
    <s v="ID1709"/>
    <s v="Ms. Jessica"/>
    <n v="26.41"/>
    <n v="5.07"/>
    <s v="Yes"/>
    <x v="0"/>
    <x v="0"/>
    <x v="3"/>
    <x v="1"/>
    <x v="1"/>
    <x v="2"/>
    <d v="1988-08-08T00:00:00"/>
    <n v="5385.34"/>
    <x v="1"/>
    <x v="0"/>
    <x v="1"/>
    <n v="34"/>
    <x v="2"/>
    <x v="1"/>
  </r>
  <r>
    <s v="ID1710"/>
    <s v="Ms. Kristen"/>
    <n v="27.6"/>
    <n v="5.33"/>
    <s v="No"/>
    <x v="0"/>
    <x v="0"/>
    <x v="3"/>
    <x v="1"/>
    <x v="1"/>
    <x v="2"/>
    <d v="1984-06-01T00:00:00"/>
    <n v="5383.54"/>
    <x v="1"/>
    <x v="0"/>
    <x v="3"/>
    <n v="39"/>
    <x v="2"/>
    <x v="1"/>
  </r>
  <r>
    <s v="ID1711"/>
    <s v="Mr. Jose"/>
    <n v="33.82"/>
    <n v="8.93"/>
    <s v="Yes"/>
    <x v="0"/>
    <x v="0"/>
    <x v="3"/>
    <x v="1"/>
    <x v="0"/>
    <x v="0"/>
    <d v="1986-07-22T00:00:00"/>
    <n v="5377.46"/>
    <x v="1"/>
    <x v="0"/>
    <x v="1"/>
    <n v="36"/>
    <x v="2"/>
    <x v="0"/>
  </r>
  <r>
    <s v="ID1712"/>
    <s v="Ms. Cynthia"/>
    <n v="32.9"/>
    <n v="4.3499999999999996"/>
    <s v="No"/>
    <x v="0"/>
    <x v="0"/>
    <x v="0"/>
    <x v="1"/>
    <x v="0"/>
    <x v="2"/>
    <d v="1989-11-18T00:00:00"/>
    <n v="5375.04"/>
    <x v="1"/>
    <x v="1"/>
    <x v="3"/>
    <n v="33"/>
    <x v="2"/>
    <x v="1"/>
  </r>
  <r>
    <s v="ID1713"/>
    <s v="Mr. Tyler"/>
    <n v="30.875"/>
    <n v="9.5399999999999991"/>
    <s v="Yes"/>
    <x v="0"/>
    <x v="0"/>
    <x v="3"/>
    <x v="1"/>
    <x v="0"/>
    <x v="0"/>
    <d v="1986-06-01T00:00:00"/>
    <n v="5373.36"/>
    <x v="1"/>
    <x v="2"/>
    <x v="1"/>
    <n v="37"/>
    <x v="2"/>
    <x v="0"/>
  </r>
  <r>
    <s v="ID1714"/>
    <s v="Ms. Holly"/>
    <n v="32.64"/>
    <n v="5.91"/>
    <s v="No"/>
    <x v="0"/>
    <x v="0"/>
    <x v="0"/>
    <x v="1"/>
    <x v="0"/>
    <x v="1"/>
    <d v="1994-12-07T00:00:00"/>
    <n v="5364.66"/>
    <x v="1"/>
    <x v="1"/>
    <x v="3"/>
    <n v="28"/>
    <x v="3"/>
    <x v="0"/>
  </r>
  <r>
    <s v="ID1715"/>
    <s v="Ms. Kristen"/>
    <n v="22.135000000000002"/>
    <n v="5.0999999999999996"/>
    <s v="No"/>
    <x v="0"/>
    <x v="0"/>
    <x v="0"/>
    <x v="1"/>
    <x v="2"/>
    <x v="2"/>
    <d v="1989-11-07T00:00:00"/>
    <n v="5354.07"/>
    <x v="1"/>
    <x v="0"/>
    <x v="2"/>
    <n v="33"/>
    <x v="2"/>
    <x v="1"/>
  </r>
  <r>
    <s v="ID1716"/>
    <s v="Mr. Thomas"/>
    <n v="16.53"/>
    <n v="5.08"/>
    <s v="No"/>
    <x v="0"/>
    <x v="0"/>
    <x v="1"/>
    <x v="1"/>
    <x v="3"/>
    <x v="2"/>
    <d v="1972-12-15T00:00:00"/>
    <n v="5344.81"/>
    <x v="1"/>
    <x v="0"/>
    <x v="0"/>
    <n v="50"/>
    <x v="1"/>
    <x v="1"/>
  </r>
  <r>
    <s v="ID1717"/>
    <s v="Ms. Tricity"/>
    <n v="32.774999999999999"/>
    <n v="4.75"/>
    <s v="No"/>
    <x v="0"/>
    <x v="0"/>
    <x v="0"/>
    <x v="1"/>
    <x v="0"/>
    <x v="2"/>
    <d v="1991-08-28T00:00:00"/>
    <n v="5327.4"/>
    <x v="1"/>
    <x v="1"/>
    <x v="1"/>
    <n v="31"/>
    <x v="2"/>
    <x v="1"/>
  </r>
  <r>
    <s v="ID1718"/>
    <s v="Ms. Sarah"/>
    <n v="30.9"/>
    <n v="6.05"/>
    <s v="No"/>
    <x v="0"/>
    <x v="0"/>
    <x v="3"/>
    <x v="1"/>
    <x v="0"/>
    <x v="1"/>
    <d v="1992-06-18T00:00:00"/>
    <n v="5325.65"/>
    <x v="1"/>
    <x v="1"/>
    <x v="3"/>
    <n v="30"/>
    <x v="3"/>
    <x v="0"/>
  </r>
  <r>
    <s v="ID1719"/>
    <s v="Ms. Lisa"/>
    <n v="15.58"/>
    <n v="11.56"/>
    <s v="No"/>
    <x v="0"/>
    <x v="0"/>
    <x v="0"/>
    <x v="1"/>
    <x v="3"/>
    <x v="0"/>
    <d v="1974-09-02T00:00:00"/>
    <n v="5322.24"/>
    <x v="1"/>
    <x v="1"/>
    <x v="1"/>
    <n v="48"/>
    <x v="1"/>
    <x v="0"/>
  </r>
  <r>
    <s v="ID1720"/>
    <s v="Ms. Tracy"/>
    <n v="26.315000000000001"/>
    <n v="5.76"/>
    <s v="No"/>
    <x v="0"/>
    <x v="0"/>
    <x v="0"/>
    <x v="1"/>
    <x v="1"/>
    <x v="1"/>
    <d v="1994-11-13T00:00:00"/>
    <n v="5312.17"/>
    <x v="1"/>
    <x v="2"/>
    <x v="1"/>
    <n v="28"/>
    <x v="3"/>
    <x v="0"/>
  </r>
  <r>
    <s v="ID1721"/>
    <s v="Mr. Patrick"/>
    <n v="35.61"/>
    <n v="5.65"/>
    <s v="No"/>
    <x v="1"/>
    <x v="0"/>
    <x v="3"/>
    <x v="1"/>
    <x v="0"/>
    <x v="2"/>
    <d v="2000-09-09T00:00:00"/>
    <n v="5306.7"/>
    <x v="1"/>
    <x v="0"/>
    <x v="1"/>
    <n v="22"/>
    <x v="3"/>
    <x v="1"/>
  </r>
  <r>
    <s v="ID1722"/>
    <s v="Mr. Trent"/>
    <n v="37.56"/>
    <n v="5.88"/>
    <s v="No"/>
    <x v="1"/>
    <x v="0"/>
    <x v="3"/>
    <x v="1"/>
    <x v="0"/>
    <x v="1"/>
    <d v="2004-08-22T00:00:00"/>
    <n v="5293.67"/>
    <x v="1"/>
    <x v="2"/>
    <x v="12"/>
    <n v="18"/>
    <x v="5"/>
    <x v="0"/>
  </r>
  <r>
    <s v="ID1723"/>
    <s v="Ms. Julie"/>
    <n v="15.49"/>
    <n v="9.6"/>
    <s v="No"/>
    <x v="0"/>
    <x v="0"/>
    <x v="0"/>
    <x v="1"/>
    <x v="3"/>
    <x v="0"/>
    <d v="1974-11-12T00:00:00"/>
    <n v="5291.71"/>
    <x v="1"/>
    <x v="2"/>
    <x v="1"/>
    <n v="48"/>
    <x v="1"/>
    <x v="0"/>
  </r>
  <r>
    <s v="ID1724"/>
    <s v="Mr. Sawomir"/>
    <n v="23.48"/>
    <n v="6.24"/>
    <s v="No"/>
    <x v="0"/>
    <x v="0"/>
    <x v="3"/>
    <x v="1"/>
    <x v="2"/>
    <x v="1"/>
    <d v="1987-09-01T00:00:00"/>
    <n v="5275.86"/>
    <x v="1"/>
    <x v="2"/>
    <x v="0"/>
    <n v="35"/>
    <x v="2"/>
    <x v="0"/>
  </r>
  <r>
    <s v="ID1725"/>
    <s v="Ms. Micah"/>
    <n v="30.02"/>
    <n v="7.63"/>
    <s v="Yes"/>
    <x v="0"/>
    <x v="0"/>
    <x v="3"/>
    <x v="1"/>
    <x v="0"/>
    <x v="0"/>
    <d v="1986-10-20T00:00:00"/>
    <n v="5272.18"/>
    <x v="1"/>
    <x v="0"/>
    <x v="1"/>
    <n v="36"/>
    <x v="2"/>
    <x v="0"/>
  </r>
  <r>
    <s v="ID1726"/>
    <s v="Ms. Kelly"/>
    <n v="26.885000000000002"/>
    <n v="8.66"/>
    <s v="Yes"/>
    <x v="0"/>
    <x v="0"/>
    <x v="3"/>
    <x v="1"/>
    <x v="1"/>
    <x v="0"/>
    <d v="1986-09-20T00:00:00"/>
    <n v="5267.82"/>
    <x v="1"/>
    <x v="2"/>
    <x v="1"/>
    <n v="36"/>
    <x v="2"/>
    <x v="0"/>
  </r>
  <r>
    <s v="ID1727"/>
    <s v="Ms. Lindsay"/>
    <n v="25.84"/>
    <n v="8.5500000000000007"/>
    <s v="Yes"/>
    <x v="0"/>
    <x v="0"/>
    <x v="3"/>
    <x v="1"/>
    <x v="1"/>
    <x v="0"/>
    <d v="1986-10-25T00:00:00"/>
    <n v="5266.37"/>
    <x v="1"/>
    <x v="2"/>
    <x v="1"/>
    <n v="36"/>
    <x v="2"/>
    <x v="0"/>
  </r>
  <r>
    <s v="ID1728"/>
    <s v="Mr. Austen"/>
    <n v="27.454999999999998"/>
    <n v="4.54"/>
    <s v="No"/>
    <x v="0"/>
    <x v="0"/>
    <x v="0"/>
    <x v="1"/>
    <x v="1"/>
    <x v="2"/>
    <d v="1989-07-19T00:00:00"/>
    <n v="5261.47"/>
    <x v="1"/>
    <x v="2"/>
    <x v="1"/>
    <n v="33"/>
    <x v="2"/>
    <x v="1"/>
  </r>
  <r>
    <s v="ID1729"/>
    <s v="Mr. Tory"/>
    <n v="24.605"/>
    <n v="5.7"/>
    <s v="No"/>
    <x v="0"/>
    <x v="0"/>
    <x v="0"/>
    <x v="1"/>
    <x v="2"/>
    <x v="1"/>
    <d v="1989-11-25T00:00:00"/>
    <n v="5257.51"/>
    <x v="1"/>
    <x v="2"/>
    <x v="1"/>
    <n v="33"/>
    <x v="2"/>
    <x v="0"/>
  </r>
  <r>
    <s v="ID1730"/>
    <s v="Mr. Robert"/>
    <n v="30.8"/>
    <n v="5.07"/>
    <s v="No"/>
    <x v="0"/>
    <x v="0"/>
    <x v="0"/>
    <x v="1"/>
    <x v="0"/>
    <x v="2"/>
    <d v="1990-07-06T00:00:00"/>
    <n v="5253.52"/>
    <x v="2"/>
    <x v="0"/>
    <x v="3"/>
    <n v="32"/>
    <x v="2"/>
    <x v="1"/>
  </r>
  <r>
    <s v="ID1731"/>
    <s v="Ms. Steph"/>
    <n v="34.799999999999997"/>
    <n v="4.38"/>
    <s v="No"/>
    <x v="0"/>
    <x v="0"/>
    <x v="3"/>
    <x v="1"/>
    <x v="0"/>
    <x v="2"/>
    <d v="1987-09-09T00:00:00"/>
    <n v="5246.05"/>
    <x v="1"/>
    <x v="0"/>
    <x v="3"/>
    <n v="35"/>
    <x v="2"/>
    <x v="1"/>
  </r>
  <r>
    <s v="ID1732"/>
    <s v="Ms. Kate"/>
    <n v="34.21"/>
    <n v="4.54"/>
    <s v="No"/>
    <x v="0"/>
    <x v="0"/>
    <x v="3"/>
    <x v="1"/>
    <x v="0"/>
    <x v="2"/>
    <d v="1987-07-05T00:00:00"/>
    <n v="5245.23"/>
    <x v="1"/>
    <x v="2"/>
    <x v="0"/>
    <n v="35"/>
    <x v="2"/>
    <x v="1"/>
  </r>
  <r>
    <s v="ID1733"/>
    <s v="Ms. Kristina"/>
    <n v="31"/>
    <n v="5.38"/>
    <s v="No"/>
    <x v="0"/>
    <x v="0"/>
    <x v="3"/>
    <x v="1"/>
    <x v="0"/>
    <x v="2"/>
    <d v="1987-12-26T00:00:00"/>
    <n v="5240.7700000000004"/>
    <x v="1"/>
    <x v="2"/>
    <x v="3"/>
    <n v="35"/>
    <x v="2"/>
    <x v="1"/>
  </r>
  <r>
    <s v="ID1734"/>
    <s v="Ms. Flo"/>
    <n v="26.125"/>
    <n v="5.55"/>
    <s v="No"/>
    <x v="0"/>
    <x v="0"/>
    <x v="3"/>
    <x v="1"/>
    <x v="1"/>
    <x v="2"/>
    <d v="1987-06-29T00:00:00"/>
    <n v="5227.99"/>
    <x v="1"/>
    <x v="1"/>
    <x v="2"/>
    <n v="35"/>
    <x v="2"/>
    <x v="1"/>
  </r>
  <r>
    <s v="ID1735"/>
    <s v="Mrs. Sarah"/>
    <n v="30.13"/>
    <n v="4.03"/>
    <s v="Yes"/>
    <x v="0"/>
    <x v="0"/>
    <x v="3"/>
    <x v="1"/>
    <x v="0"/>
    <x v="2"/>
    <d v="1995-06-06T00:00:00"/>
    <n v="5216.4799999999996"/>
    <x v="1"/>
    <x v="2"/>
    <x v="14"/>
    <n v="28"/>
    <x v="3"/>
    <x v="1"/>
  </r>
  <r>
    <s v="ID1736"/>
    <s v="Ms. Anabel"/>
    <n v="34.19"/>
    <n v="4.1900000000000004"/>
    <s v="No"/>
    <x v="0"/>
    <x v="0"/>
    <x v="0"/>
    <x v="1"/>
    <x v="0"/>
    <x v="2"/>
    <d v="1999-12-01T00:00:00"/>
    <n v="5213.22"/>
    <x v="1"/>
    <x v="1"/>
    <x v="1"/>
    <n v="23"/>
    <x v="3"/>
    <x v="1"/>
  </r>
  <r>
    <s v="ID1737"/>
    <s v="Mr. Ian"/>
    <n v="22.515000000000001"/>
    <n v="4.37"/>
    <s v="No"/>
    <x v="0"/>
    <x v="1"/>
    <x v="3"/>
    <x v="1"/>
    <x v="2"/>
    <x v="2"/>
    <d v="1993-06-17T00:00:00"/>
    <n v="5209.58"/>
    <x v="2"/>
    <x v="0"/>
    <x v="6"/>
    <n v="29"/>
    <x v="3"/>
    <x v="1"/>
  </r>
  <r>
    <s v="ID1738"/>
    <s v="Mr. Alex"/>
    <n v="18.239999999999998"/>
    <n v="5.31"/>
    <s v="Yes"/>
    <x v="0"/>
    <x v="1"/>
    <x v="3"/>
    <x v="1"/>
    <x v="3"/>
    <x v="2"/>
    <d v="1983-10-24T00:00:00"/>
    <n v="5207.97"/>
    <x v="1"/>
    <x v="2"/>
    <x v="1"/>
    <n v="39"/>
    <x v="2"/>
    <x v="1"/>
  </r>
  <r>
    <s v="ID1739"/>
    <s v="Mr. Richard"/>
    <n v="37.28"/>
    <n v="4.66"/>
    <s v="No"/>
    <x v="1"/>
    <x v="0"/>
    <x v="3"/>
    <x v="1"/>
    <x v="0"/>
    <x v="2"/>
    <d v="2004-06-06T00:00:00"/>
    <n v="5198.6899999999996"/>
    <x v="1"/>
    <x v="2"/>
    <x v="12"/>
    <n v="19"/>
    <x v="5"/>
    <x v="1"/>
  </r>
  <r>
    <s v="ID1740"/>
    <s v="Ms. Jacqueline"/>
    <n v="18.2"/>
    <n v="6.19"/>
    <s v="No"/>
    <x v="0"/>
    <x v="1"/>
    <x v="3"/>
    <x v="1"/>
    <x v="3"/>
    <x v="1"/>
    <d v="1979-09-12T00:00:00"/>
    <n v="5195.58"/>
    <x v="1"/>
    <x v="2"/>
    <x v="0"/>
    <n v="43"/>
    <x v="1"/>
    <x v="0"/>
  </r>
  <r>
    <s v="ID1741"/>
    <s v="Ms. Cindy"/>
    <n v="20.53"/>
    <n v="4.8600000000000003"/>
    <s v="No"/>
    <x v="0"/>
    <x v="0"/>
    <x v="3"/>
    <x v="1"/>
    <x v="2"/>
    <x v="2"/>
    <d v="1984-10-16T00:00:00"/>
    <n v="5177.12"/>
    <x v="1"/>
    <x v="1"/>
    <x v="0"/>
    <n v="38"/>
    <x v="2"/>
    <x v="1"/>
  </r>
  <r>
    <s v="ID1742"/>
    <s v="Ms. Marcia"/>
    <n v="23.79"/>
    <n v="4.74"/>
    <s v="No"/>
    <x v="0"/>
    <x v="0"/>
    <x v="0"/>
    <x v="1"/>
    <x v="2"/>
    <x v="2"/>
    <d v="1991-08-29T00:00:00"/>
    <n v="5166.96"/>
    <x v="1"/>
    <x v="2"/>
    <x v="1"/>
    <n v="31"/>
    <x v="2"/>
    <x v="1"/>
  </r>
  <r>
    <s v="ID1743"/>
    <s v="Ms. Samantha"/>
    <n v="29.8"/>
    <n v="6.03"/>
    <s v="No"/>
    <x v="0"/>
    <x v="0"/>
    <x v="0"/>
    <x v="1"/>
    <x v="1"/>
    <x v="1"/>
    <d v="1990-10-09T00:00:00"/>
    <n v="5152.13"/>
    <x v="1"/>
    <x v="2"/>
    <x v="3"/>
    <n v="32"/>
    <x v="2"/>
    <x v="0"/>
  </r>
  <r>
    <s v="ID1744"/>
    <s v="Ms. Katie"/>
    <n v="31.54"/>
    <n v="4.71"/>
    <s v="No"/>
    <x v="0"/>
    <x v="0"/>
    <x v="0"/>
    <x v="1"/>
    <x v="0"/>
    <x v="2"/>
    <d v="1990-08-22T00:00:00"/>
    <n v="5148.55"/>
    <x v="1"/>
    <x v="2"/>
    <x v="2"/>
    <n v="32"/>
    <x v="2"/>
    <x v="1"/>
  </r>
  <r>
    <s v="ID1745"/>
    <s v="Mr. John"/>
    <n v="20.82"/>
    <n v="5.55"/>
    <s v="No"/>
    <x v="0"/>
    <x v="0"/>
    <x v="3"/>
    <x v="1"/>
    <x v="2"/>
    <x v="2"/>
    <d v="1984-08-22T00:00:00"/>
    <n v="5144.18"/>
    <x v="1"/>
    <x v="1"/>
    <x v="0"/>
    <n v="38"/>
    <x v="2"/>
    <x v="1"/>
  </r>
  <r>
    <s v="ID1746"/>
    <s v="Ms. Rachel"/>
    <n v="38.83"/>
    <n v="4.78"/>
    <s v="No"/>
    <x v="0"/>
    <x v="1"/>
    <x v="3"/>
    <x v="1"/>
    <x v="0"/>
    <x v="2"/>
    <d v="1993-12-10T00:00:00"/>
    <n v="5138.26"/>
    <x v="1"/>
    <x v="2"/>
    <x v="0"/>
    <n v="29"/>
    <x v="3"/>
    <x v="1"/>
  </r>
  <r>
    <s v="ID1747"/>
    <s v="Ms. Isabelle"/>
    <n v="23.44"/>
    <n v="4.6500000000000004"/>
    <s v="Yes"/>
    <x v="0"/>
    <x v="0"/>
    <x v="3"/>
    <x v="1"/>
    <x v="2"/>
    <x v="2"/>
    <d v="1988-09-15T00:00:00"/>
    <n v="5136.75"/>
    <x v="1"/>
    <x v="1"/>
    <x v="0"/>
    <n v="34"/>
    <x v="2"/>
    <x v="1"/>
  </r>
  <r>
    <s v="ID1748"/>
    <s v="Mr. Neil"/>
    <n v="24.13"/>
    <n v="5.2"/>
    <s v="No"/>
    <x v="0"/>
    <x v="0"/>
    <x v="3"/>
    <x v="1"/>
    <x v="2"/>
    <x v="2"/>
    <d v="1987-09-13T00:00:00"/>
    <n v="5125.22"/>
    <x v="0"/>
    <x v="2"/>
    <x v="1"/>
    <n v="35"/>
    <x v="2"/>
    <x v="1"/>
  </r>
  <r>
    <s v="ID1749"/>
    <s v="Mr. Tom"/>
    <n v="42.13"/>
    <n v="4.54"/>
    <s v="Yes"/>
    <x v="0"/>
    <x v="0"/>
    <x v="3"/>
    <x v="1"/>
    <x v="0"/>
    <x v="2"/>
    <d v="1988-11-01T00:00:00"/>
    <n v="5124.1899999999996"/>
    <x v="1"/>
    <x v="0"/>
    <x v="0"/>
    <n v="34"/>
    <x v="2"/>
    <x v="1"/>
  </r>
  <r>
    <s v="ID1750"/>
    <s v="Mr. Nathan"/>
    <n v="17.86"/>
    <n v="4.1100000000000003"/>
    <s v="No"/>
    <x v="0"/>
    <x v="0"/>
    <x v="3"/>
    <x v="1"/>
    <x v="3"/>
    <x v="2"/>
    <d v="1987-11-18T00:00:00"/>
    <n v="5116.5"/>
    <x v="1"/>
    <x v="2"/>
    <x v="1"/>
    <n v="35"/>
    <x v="2"/>
    <x v="1"/>
  </r>
  <r>
    <s v="ID1751"/>
    <s v="Mrs. Kelli"/>
    <n v="32.78"/>
    <n v="4.63"/>
    <s v="No"/>
    <x v="0"/>
    <x v="0"/>
    <x v="0"/>
    <x v="1"/>
    <x v="0"/>
    <x v="2"/>
    <d v="1999-06-19T00:00:00"/>
    <n v="5087.92"/>
    <x v="1"/>
    <x v="2"/>
    <x v="11"/>
    <n v="23"/>
    <x v="3"/>
    <x v="1"/>
  </r>
  <r>
    <s v="ID1752"/>
    <s v="Mr. Scott"/>
    <n v="23.9"/>
    <n v="6.06"/>
    <s v="Yes"/>
    <x v="0"/>
    <x v="1"/>
    <x v="3"/>
    <x v="1"/>
    <x v="2"/>
    <x v="1"/>
    <d v="1997-07-14T00:00:00"/>
    <n v="5080.1000000000004"/>
    <x v="2"/>
    <x v="2"/>
    <x v="3"/>
    <n v="25"/>
    <x v="3"/>
    <x v="0"/>
  </r>
  <r>
    <s v="ID1753"/>
    <s v="Mr. Grant"/>
    <n v="15.47"/>
    <n v="8.43"/>
    <s v="No"/>
    <x v="0"/>
    <x v="0"/>
    <x v="0"/>
    <x v="1"/>
    <x v="3"/>
    <x v="0"/>
    <d v="1978-11-22T00:00:00"/>
    <n v="5077.1899999999996"/>
    <x v="1"/>
    <x v="0"/>
    <x v="1"/>
    <n v="44"/>
    <x v="1"/>
    <x v="0"/>
  </r>
  <r>
    <s v="ID1754"/>
    <s v="Mr. Jonathan"/>
    <n v="28.54"/>
    <n v="5.51"/>
    <s v="No"/>
    <x v="0"/>
    <x v="1"/>
    <x v="3"/>
    <x v="1"/>
    <x v="1"/>
    <x v="2"/>
    <d v="1993-06-11T00:00:00"/>
    <n v="5059.5600000000004"/>
    <x v="1"/>
    <x v="1"/>
    <x v="13"/>
    <n v="29"/>
    <x v="3"/>
    <x v="1"/>
  </r>
  <r>
    <s v="ID1755"/>
    <s v="Ms. Rachael"/>
    <n v="18.54"/>
    <n v="4.95"/>
    <s v="No"/>
    <x v="0"/>
    <x v="0"/>
    <x v="0"/>
    <x v="1"/>
    <x v="2"/>
    <x v="2"/>
    <d v="1980-09-07T00:00:00"/>
    <n v="5054.05"/>
    <x v="1"/>
    <x v="2"/>
    <x v="0"/>
    <n v="42"/>
    <x v="1"/>
    <x v="1"/>
  </r>
  <r>
    <s v="ID1756"/>
    <s v="Ms. Pilar"/>
    <n v="32.18"/>
    <n v="6.44"/>
    <s v="Yes"/>
    <x v="0"/>
    <x v="1"/>
    <x v="3"/>
    <x v="1"/>
    <x v="0"/>
    <x v="1"/>
    <d v="1997-07-29T00:00:00"/>
    <n v="5045.1499999999996"/>
    <x v="1"/>
    <x v="2"/>
    <x v="1"/>
    <n v="25"/>
    <x v="3"/>
    <x v="0"/>
  </r>
  <r>
    <s v="ID1757"/>
    <s v="Mr. Kyle"/>
    <n v="37.380000000000003"/>
    <n v="6.05"/>
    <s v="Yes"/>
    <x v="0"/>
    <x v="0"/>
    <x v="0"/>
    <x v="1"/>
    <x v="0"/>
    <x v="1"/>
    <d v="2001-10-16T00:00:00"/>
    <n v="5043.13"/>
    <x v="1"/>
    <x v="0"/>
    <x v="3"/>
    <n v="21"/>
    <x v="3"/>
    <x v="0"/>
  </r>
  <r>
    <s v="ID1758"/>
    <s v="Mrs. Christie"/>
    <n v="31.12"/>
    <n v="4.76"/>
    <s v="Yes"/>
    <x v="0"/>
    <x v="1"/>
    <x v="3"/>
    <x v="1"/>
    <x v="0"/>
    <x v="2"/>
    <d v="1997-12-04T00:00:00"/>
    <n v="5038.57"/>
    <x v="1"/>
    <x v="2"/>
    <x v="14"/>
    <n v="25"/>
    <x v="3"/>
    <x v="1"/>
  </r>
  <r>
    <s v="ID1759"/>
    <s v="Mr. David"/>
    <n v="22.01"/>
    <n v="6.72"/>
    <s v="Yes"/>
    <x v="0"/>
    <x v="0"/>
    <x v="3"/>
    <x v="1"/>
    <x v="2"/>
    <x v="0"/>
    <d v="1986-06-29T00:00:00"/>
    <n v="5034.1000000000004"/>
    <x v="1"/>
    <x v="2"/>
    <x v="0"/>
    <n v="36"/>
    <x v="2"/>
    <x v="0"/>
  </r>
  <r>
    <s v="ID1760"/>
    <s v="Mr. Masahiro"/>
    <n v="27.645"/>
    <n v="5.7"/>
    <s v="No"/>
    <x v="0"/>
    <x v="0"/>
    <x v="0"/>
    <x v="1"/>
    <x v="1"/>
    <x v="1"/>
    <d v="1991-09-10T00:00:00"/>
    <n v="5031.2700000000004"/>
    <x v="2"/>
    <x v="1"/>
    <x v="4"/>
    <n v="31"/>
    <x v="2"/>
    <x v="0"/>
  </r>
  <r>
    <s v="ID1761"/>
    <s v="Mr. Logan"/>
    <n v="29.64"/>
    <n v="5.31"/>
    <s v="Yes"/>
    <x v="0"/>
    <x v="0"/>
    <x v="0"/>
    <x v="1"/>
    <x v="1"/>
    <x v="2"/>
    <d v="1985-12-28T00:00:00"/>
    <n v="5028.1499999999996"/>
    <x v="0"/>
    <x v="2"/>
    <x v="1"/>
    <n v="37"/>
    <x v="2"/>
    <x v="1"/>
  </r>
  <r>
    <s v="ID1762"/>
    <s v="Ms. Stephanie"/>
    <n v="33.700000000000003"/>
    <n v="4.32"/>
    <s v="Yes"/>
    <x v="0"/>
    <x v="0"/>
    <x v="3"/>
    <x v="1"/>
    <x v="0"/>
    <x v="2"/>
    <d v="1988-11-09T00:00:00"/>
    <n v="5012.47"/>
    <x v="1"/>
    <x v="0"/>
    <x v="3"/>
    <n v="34"/>
    <x v="2"/>
    <x v="1"/>
  </r>
  <r>
    <s v="ID1763"/>
    <s v="Ms. Angela"/>
    <n v="27.5"/>
    <n v="4.2300000000000004"/>
    <s v="Yes"/>
    <x v="0"/>
    <x v="0"/>
    <x v="3"/>
    <x v="1"/>
    <x v="1"/>
    <x v="2"/>
    <d v="1988-07-08T00:00:00"/>
    <n v="5003.8500000000004"/>
    <x v="1"/>
    <x v="0"/>
    <x v="3"/>
    <n v="34"/>
    <x v="2"/>
    <x v="1"/>
  </r>
  <r>
    <s v="ID1764"/>
    <s v="Ms. Britt"/>
    <n v="16.12"/>
    <n v="6.09"/>
    <s v="No"/>
    <x v="0"/>
    <x v="0"/>
    <x v="0"/>
    <x v="1"/>
    <x v="3"/>
    <x v="1"/>
    <d v="1977-06-09T00:00:00"/>
    <n v="5003.7700000000004"/>
    <x v="1"/>
    <x v="0"/>
    <x v="0"/>
    <n v="45"/>
    <x v="1"/>
    <x v="0"/>
  </r>
  <r>
    <s v="ID1765"/>
    <s v="Ms. Joyce"/>
    <n v="26.73"/>
    <n v="4.74"/>
    <s v="Yes"/>
    <x v="0"/>
    <x v="0"/>
    <x v="3"/>
    <x v="1"/>
    <x v="1"/>
    <x v="2"/>
    <d v="1988-09-04T00:00:00"/>
    <n v="5002.78"/>
    <x v="1"/>
    <x v="2"/>
    <x v="0"/>
    <n v="34"/>
    <x v="2"/>
    <x v="1"/>
  </r>
  <r>
    <s v="ID1766"/>
    <s v="Mr. Ben"/>
    <n v="37.25"/>
    <n v="6.23"/>
    <s v="Yes"/>
    <x v="0"/>
    <x v="0"/>
    <x v="0"/>
    <x v="1"/>
    <x v="0"/>
    <x v="1"/>
    <d v="2001-10-05T00:00:00"/>
    <n v="4999.04"/>
    <x v="1"/>
    <x v="2"/>
    <x v="3"/>
    <n v="21"/>
    <x v="3"/>
    <x v="0"/>
  </r>
  <r>
    <s v="ID1767"/>
    <s v="Ms. Sarah"/>
    <n v="23.56"/>
    <n v="5.45"/>
    <s v="Yes"/>
    <x v="0"/>
    <x v="0"/>
    <x v="3"/>
    <x v="1"/>
    <x v="2"/>
    <x v="2"/>
    <d v="1988-06-24T00:00:00"/>
    <n v="4992.38"/>
    <x v="1"/>
    <x v="0"/>
    <x v="2"/>
    <n v="34"/>
    <x v="2"/>
    <x v="1"/>
  </r>
  <r>
    <s v="ID1768"/>
    <s v="Ms. Sarah"/>
    <n v="15.84"/>
    <n v="10.34"/>
    <s v="No"/>
    <x v="0"/>
    <x v="0"/>
    <x v="1"/>
    <x v="1"/>
    <x v="3"/>
    <x v="0"/>
    <d v="1973-11-07T00:00:00"/>
    <n v="4985.22"/>
    <x v="1"/>
    <x v="0"/>
    <x v="0"/>
    <n v="49"/>
    <x v="1"/>
    <x v="0"/>
  </r>
  <r>
    <s v="ID1769"/>
    <s v="Ms. Katie"/>
    <n v="36.630000000000003"/>
    <n v="5.15"/>
    <s v="No"/>
    <x v="0"/>
    <x v="0"/>
    <x v="0"/>
    <x v="1"/>
    <x v="0"/>
    <x v="2"/>
    <d v="1991-08-30T00:00:00"/>
    <n v="4949.76"/>
    <x v="1"/>
    <x v="1"/>
    <x v="0"/>
    <n v="31"/>
    <x v="2"/>
    <x v="1"/>
  </r>
  <r>
    <s v="ID1770"/>
    <s v="Ms. Michaela"/>
    <n v="16.47"/>
    <n v="11.72"/>
    <s v="No"/>
    <x v="0"/>
    <x v="0"/>
    <x v="0"/>
    <x v="1"/>
    <x v="3"/>
    <x v="0"/>
    <d v="1974-06-26T00:00:00"/>
    <n v="4942.0600000000004"/>
    <x v="1"/>
    <x v="2"/>
    <x v="0"/>
    <n v="48"/>
    <x v="1"/>
    <x v="0"/>
  </r>
  <r>
    <s v="ID1771"/>
    <s v="Ms. Shalaleh"/>
    <n v="25.8"/>
    <n v="5.29"/>
    <s v="No"/>
    <x v="0"/>
    <x v="0"/>
    <x v="0"/>
    <x v="1"/>
    <x v="1"/>
    <x v="2"/>
    <d v="1991-11-27T00:00:00"/>
    <n v="4934.71"/>
    <x v="1"/>
    <x v="0"/>
    <x v="3"/>
    <n v="31"/>
    <x v="2"/>
    <x v="1"/>
  </r>
  <r>
    <s v="ID1772"/>
    <s v="Ms. Karen"/>
    <n v="23.6"/>
    <n v="4.33"/>
    <s v="No"/>
    <x v="0"/>
    <x v="0"/>
    <x v="0"/>
    <x v="1"/>
    <x v="2"/>
    <x v="2"/>
    <d v="1991-08-23T00:00:00"/>
    <n v="4931.6499999999996"/>
    <x v="1"/>
    <x v="0"/>
    <x v="3"/>
    <n v="31"/>
    <x v="2"/>
    <x v="1"/>
  </r>
  <r>
    <s v="ID1773"/>
    <s v="Ms. Zuzana"/>
    <n v="32.11"/>
    <n v="6.24"/>
    <s v="No"/>
    <x v="0"/>
    <x v="1"/>
    <x v="3"/>
    <x v="1"/>
    <x v="0"/>
    <x v="1"/>
    <d v="1993-08-10T00:00:00"/>
    <n v="4922.92"/>
    <x v="1"/>
    <x v="2"/>
    <x v="1"/>
    <n v="29"/>
    <x v="3"/>
    <x v="0"/>
  </r>
  <r>
    <s v="ID1774"/>
    <s v="Mr. Daniel"/>
    <n v="30.114999999999998"/>
    <n v="11.61"/>
    <s v="No"/>
    <x v="0"/>
    <x v="0"/>
    <x v="0"/>
    <x v="1"/>
    <x v="0"/>
    <x v="0"/>
    <d v="2002-08-21T00:00:00"/>
    <n v="4915.0600000000004"/>
    <x v="1"/>
    <x v="1"/>
    <x v="6"/>
    <n v="20"/>
    <x v="5"/>
    <x v="0"/>
  </r>
  <r>
    <s v="ID1775"/>
    <s v="Ms. Alexandra"/>
    <n v="20.28"/>
    <n v="11.07"/>
    <s v="Yes"/>
    <x v="0"/>
    <x v="0"/>
    <x v="0"/>
    <x v="1"/>
    <x v="2"/>
    <x v="0"/>
    <d v="1981-10-18T00:00:00"/>
    <n v="4911.8900000000003"/>
    <x v="1"/>
    <x v="0"/>
    <x v="0"/>
    <n v="41"/>
    <x v="1"/>
    <x v="0"/>
  </r>
  <r>
    <s v="ID1776"/>
    <s v="Ms. Jessica"/>
    <n v="20.234999999999999"/>
    <n v="5.19"/>
    <s v="No"/>
    <x v="0"/>
    <x v="1"/>
    <x v="3"/>
    <x v="1"/>
    <x v="2"/>
    <x v="2"/>
    <d v="1993-07-10T00:00:00"/>
    <n v="4906.41"/>
    <x v="1"/>
    <x v="1"/>
    <x v="1"/>
    <n v="29"/>
    <x v="3"/>
    <x v="1"/>
  </r>
  <r>
    <s v="ID1777"/>
    <s v="Mr. Matthew"/>
    <n v="25.27"/>
    <n v="5.7"/>
    <s v="Yes"/>
    <x v="0"/>
    <x v="0"/>
    <x v="3"/>
    <x v="1"/>
    <x v="1"/>
    <x v="1"/>
    <d v="1988-09-23T00:00:00"/>
    <n v="4894.75"/>
    <x v="2"/>
    <x v="0"/>
    <x v="1"/>
    <n v="34"/>
    <x v="2"/>
    <x v="0"/>
  </r>
  <r>
    <s v="ID1778"/>
    <s v="Ms. Nadine"/>
    <n v="24.24"/>
    <n v="6.15"/>
    <s v="No"/>
    <x v="0"/>
    <x v="0"/>
    <x v="0"/>
    <x v="1"/>
    <x v="2"/>
    <x v="1"/>
    <d v="1990-11-28T00:00:00"/>
    <n v="4894.3900000000003"/>
    <x v="1"/>
    <x v="0"/>
    <x v="0"/>
    <n v="32"/>
    <x v="2"/>
    <x v="0"/>
  </r>
  <r>
    <s v="ID1779"/>
    <s v="Mr. Peter"/>
    <n v="35.75"/>
    <n v="5.07"/>
    <s v="No"/>
    <x v="0"/>
    <x v="0"/>
    <x v="0"/>
    <x v="1"/>
    <x v="0"/>
    <x v="2"/>
    <d v="1989-07-10T00:00:00"/>
    <n v="4890"/>
    <x v="2"/>
    <x v="2"/>
    <x v="0"/>
    <n v="33"/>
    <x v="2"/>
    <x v="1"/>
  </r>
  <r>
    <s v="ID1780"/>
    <s v="Ms. Colleen"/>
    <n v="29.92"/>
    <n v="10.97"/>
    <s v="Yes"/>
    <x v="0"/>
    <x v="0"/>
    <x v="3"/>
    <x v="1"/>
    <x v="1"/>
    <x v="0"/>
    <d v="1986-10-27T00:00:00"/>
    <n v="4889.04"/>
    <x v="1"/>
    <x v="1"/>
    <x v="0"/>
    <n v="36"/>
    <x v="2"/>
    <x v="0"/>
  </r>
  <r>
    <s v="ID1781"/>
    <s v="Ms. Julie"/>
    <n v="26.2"/>
    <n v="10.93"/>
    <s v="Yes"/>
    <x v="0"/>
    <x v="0"/>
    <x v="3"/>
    <x v="1"/>
    <x v="1"/>
    <x v="0"/>
    <d v="1986-12-23T00:00:00"/>
    <n v="4883.87"/>
    <x v="1"/>
    <x v="1"/>
    <x v="3"/>
    <n v="36"/>
    <x v="2"/>
    <x v="0"/>
  </r>
  <r>
    <s v="ID1782"/>
    <s v="Mr. Douglas"/>
    <n v="26.695"/>
    <n v="4.21"/>
    <s v="Yes"/>
    <x v="0"/>
    <x v="1"/>
    <x v="3"/>
    <x v="1"/>
    <x v="1"/>
    <x v="2"/>
    <d v="1997-09-29T00:00:00"/>
    <n v="4877.9799999999996"/>
    <x v="1"/>
    <x v="0"/>
    <x v="1"/>
    <n v="25"/>
    <x v="3"/>
    <x v="1"/>
  </r>
  <r>
    <s v="ID1783"/>
    <s v="Ms. Catherine"/>
    <n v="23.16"/>
    <n v="5.5"/>
    <s v="No"/>
    <x v="0"/>
    <x v="0"/>
    <x v="0"/>
    <x v="1"/>
    <x v="2"/>
    <x v="2"/>
    <d v="1989-09-01T00:00:00"/>
    <n v="4859.8900000000003"/>
    <x v="1"/>
    <x v="0"/>
    <x v="3"/>
    <n v="33"/>
    <x v="2"/>
    <x v="1"/>
  </r>
  <r>
    <s v="ID1784"/>
    <s v="Mr. James"/>
    <n v="32.585000000000001"/>
    <n v="4.93"/>
    <s v="Yes"/>
    <x v="0"/>
    <x v="0"/>
    <x v="3"/>
    <x v="1"/>
    <x v="0"/>
    <x v="2"/>
    <d v="1995-12-27T00:00:00"/>
    <n v="4846.92"/>
    <x v="1"/>
    <x v="0"/>
    <x v="6"/>
    <n v="27"/>
    <x v="3"/>
    <x v="1"/>
  </r>
  <r>
    <s v="ID1785"/>
    <s v="Mr. Youngseong"/>
    <n v="33.97"/>
    <n v="5.6"/>
    <s v="Yes"/>
    <x v="0"/>
    <x v="0"/>
    <x v="0"/>
    <x v="1"/>
    <x v="0"/>
    <x v="2"/>
    <d v="2001-06-07T00:00:00"/>
    <n v="4846.53"/>
    <x v="1"/>
    <x v="0"/>
    <x v="13"/>
    <n v="22"/>
    <x v="3"/>
    <x v="1"/>
  </r>
  <r>
    <s v="ID1786"/>
    <s v="Mr. John"/>
    <n v="16.57"/>
    <n v="9.99"/>
    <s v="No"/>
    <x v="0"/>
    <x v="0"/>
    <x v="0"/>
    <x v="1"/>
    <x v="3"/>
    <x v="0"/>
    <d v="1974-09-11T00:00:00"/>
    <n v="4844.67"/>
    <x v="1"/>
    <x v="2"/>
    <x v="0"/>
    <n v="48"/>
    <x v="1"/>
    <x v="0"/>
  </r>
  <r>
    <s v="ID1787"/>
    <s v="Mr. Brandon"/>
    <n v="17.55"/>
    <n v="5.93"/>
    <s v="No"/>
    <x v="0"/>
    <x v="1"/>
    <x v="3"/>
    <x v="1"/>
    <x v="3"/>
    <x v="1"/>
    <d v="1979-12-13T00:00:00"/>
    <n v="4843.79"/>
    <x v="1"/>
    <x v="0"/>
    <x v="0"/>
    <n v="43"/>
    <x v="1"/>
    <x v="0"/>
  </r>
  <r>
    <s v="ID1788"/>
    <s v="Mr. Sean"/>
    <n v="29.41"/>
    <n v="6.29"/>
    <s v="Yes"/>
    <x v="0"/>
    <x v="0"/>
    <x v="3"/>
    <x v="1"/>
    <x v="1"/>
    <x v="1"/>
    <d v="1995-09-29T00:00:00"/>
    <n v="4840.95"/>
    <x v="1"/>
    <x v="1"/>
    <x v="13"/>
    <n v="27"/>
    <x v="3"/>
    <x v="0"/>
  </r>
  <r>
    <s v="ID1789"/>
    <s v="Mr. Scott"/>
    <n v="17.91"/>
    <n v="5.65"/>
    <s v="No"/>
    <x v="0"/>
    <x v="0"/>
    <x v="3"/>
    <x v="1"/>
    <x v="3"/>
    <x v="2"/>
    <d v="1984-10-15T00:00:00"/>
    <n v="4839.18"/>
    <x v="1"/>
    <x v="1"/>
    <x v="1"/>
    <n v="38"/>
    <x v="2"/>
    <x v="1"/>
  </r>
  <r>
    <s v="ID1790"/>
    <s v="Mr. Janez"/>
    <n v="31.57"/>
    <n v="6.15"/>
    <s v="No"/>
    <x v="0"/>
    <x v="0"/>
    <x v="3"/>
    <x v="1"/>
    <x v="0"/>
    <x v="1"/>
    <d v="1992-09-10T00:00:00"/>
    <n v="4837.58"/>
    <x v="2"/>
    <x v="2"/>
    <x v="0"/>
    <n v="30"/>
    <x v="3"/>
    <x v="0"/>
  </r>
  <r>
    <s v="ID1791"/>
    <s v="Mr. John"/>
    <n v="33.18"/>
    <n v="5.22"/>
    <s v="No"/>
    <x v="1"/>
    <x v="0"/>
    <x v="3"/>
    <x v="1"/>
    <x v="0"/>
    <x v="2"/>
    <d v="2000-12-11T00:00:00"/>
    <n v="4835.43"/>
    <x v="1"/>
    <x v="2"/>
    <x v="13"/>
    <n v="22"/>
    <x v="3"/>
    <x v="1"/>
  </r>
  <r>
    <s v="ID1792"/>
    <s v="Ms. Heather"/>
    <n v="37"/>
    <n v="11.66"/>
    <s v="No"/>
    <x v="0"/>
    <x v="0"/>
    <x v="0"/>
    <x v="1"/>
    <x v="0"/>
    <x v="0"/>
    <d v="2002-06-27T00:00:00"/>
    <n v="4830.63"/>
    <x v="1"/>
    <x v="1"/>
    <x v="3"/>
    <n v="20"/>
    <x v="5"/>
    <x v="0"/>
  </r>
  <r>
    <s v="ID1793"/>
    <s v="Mr. Michael"/>
    <n v="18.905000000000001"/>
    <n v="4.91"/>
    <s v="Yes"/>
    <x v="0"/>
    <x v="0"/>
    <x v="3"/>
    <x v="1"/>
    <x v="2"/>
    <x v="2"/>
    <d v="1995-12-01T00:00:00"/>
    <n v="4827.8999999999996"/>
    <x v="0"/>
    <x v="2"/>
    <x v="0"/>
    <n v="27"/>
    <x v="3"/>
    <x v="1"/>
  </r>
  <r>
    <s v="ID1794"/>
    <s v="Ms. Kathleen"/>
    <n v="20.03"/>
    <n v="9.25"/>
    <s v="Yes"/>
    <x v="0"/>
    <x v="0"/>
    <x v="0"/>
    <x v="1"/>
    <x v="2"/>
    <x v="0"/>
    <d v="1981-07-03T00:00:00"/>
    <n v="4827.1000000000004"/>
    <x v="1"/>
    <x v="1"/>
    <x v="0"/>
    <n v="41"/>
    <x v="1"/>
    <x v="0"/>
  </r>
  <r>
    <s v="ID1795"/>
    <s v="Mr. Ryan"/>
    <n v="16.7"/>
    <n v="11.48"/>
    <s v="No"/>
    <x v="0"/>
    <x v="0"/>
    <x v="0"/>
    <x v="1"/>
    <x v="3"/>
    <x v="0"/>
    <d v="1978-10-03T00:00:00"/>
    <n v="4812.34"/>
    <x v="1"/>
    <x v="0"/>
    <x v="0"/>
    <n v="44"/>
    <x v="1"/>
    <x v="0"/>
  </r>
  <r>
    <s v="ID1796"/>
    <s v="Ms. Sara"/>
    <n v="39.82"/>
    <n v="6.06"/>
    <s v="No"/>
    <x v="0"/>
    <x v="0"/>
    <x v="0"/>
    <x v="1"/>
    <x v="0"/>
    <x v="1"/>
    <d v="1989-12-16T00:00:00"/>
    <n v="4795.66"/>
    <x v="1"/>
    <x v="1"/>
    <x v="0"/>
    <n v="33"/>
    <x v="2"/>
    <x v="0"/>
  </r>
  <r>
    <s v="ID1797"/>
    <s v="Mr. Deniz"/>
    <n v="22.04"/>
    <n v="5.86"/>
    <s v="No"/>
    <x v="0"/>
    <x v="0"/>
    <x v="3"/>
    <x v="1"/>
    <x v="2"/>
    <x v="1"/>
    <d v="1987-06-22T00:00:00"/>
    <n v="4787.42"/>
    <x v="1"/>
    <x v="0"/>
    <x v="0"/>
    <n v="35"/>
    <x v="2"/>
    <x v="0"/>
  </r>
  <r>
    <s v="ID1798"/>
    <s v="Ms. Shannon"/>
    <n v="28.27"/>
    <n v="5.33"/>
    <s v="No"/>
    <x v="0"/>
    <x v="0"/>
    <x v="0"/>
    <x v="1"/>
    <x v="1"/>
    <x v="2"/>
    <d v="1989-12-09T00:00:00"/>
    <n v="4779.6000000000004"/>
    <x v="1"/>
    <x v="0"/>
    <x v="0"/>
    <n v="33"/>
    <x v="2"/>
    <x v="1"/>
  </r>
  <r>
    <s v="ID1799"/>
    <s v="Ms. Kaitlin"/>
    <n v="18.5"/>
    <n v="5.33"/>
    <s v="No"/>
    <x v="0"/>
    <x v="0"/>
    <x v="0"/>
    <x v="1"/>
    <x v="2"/>
    <x v="2"/>
    <d v="1989-08-01T00:00:00"/>
    <n v="4766.0200000000004"/>
    <x v="1"/>
    <x v="0"/>
    <x v="3"/>
    <n v="33"/>
    <x v="2"/>
    <x v="1"/>
  </r>
  <r>
    <s v="ID1800"/>
    <s v="Mr. Alfredo"/>
    <n v="38.6"/>
    <n v="6.02"/>
    <s v="No"/>
    <x v="0"/>
    <x v="0"/>
    <x v="3"/>
    <x v="1"/>
    <x v="0"/>
    <x v="1"/>
    <d v="1987-09-27T00:00:00"/>
    <n v="4762.33"/>
    <x v="2"/>
    <x v="0"/>
    <x v="3"/>
    <n v="35"/>
    <x v="2"/>
    <x v="0"/>
  </r>
  <r>
    <s v="ID1801"/>
    <s v="Ms. Kristen"/>
    <n v="43.12"/>
    <n v="6.25"/>
    <s v="No"/>
    <x v="0"/>
    <x v="0"/>
    <x v="3"/>
    <x v="1"/>
    <x v="0"/>
    <x v="1"/>
    <d v="1992-08-16T00:00:00"/>
    <n v="4753.6400000000003"/>
    <x v="1"/>
    <x v="0"/>
    <x v="0"/>
    <n v="30"/>
    <x v="3"/>
    <x v="0"/>
  </r>
  <r>
    <s v="ID1802"/>
    <s v="Mr. Daniel"/>
    <n v="30.5"/>
    <n v="4.8099999999999996"/>
    <s v="No"/>
    <x v="0"/>
    <x v="0"/>
    <x v="3"/>
    <x v="1"/>
    <x v="0"/>
    <x v="2"/>
    <d v="1987-11-22T00:00:00"/>
    <n v="4751.07"/>
    <x v="2"/>
    <x v="1"/>
    <x v="3"/>
    <n v="35"/>
    <x v="2"/>
    <x v="1"/>
  </r>
  <r>
    <s v="ID1803"/>
    <s v="Mr. Jonathan"/>
    <n v="27.61"/>
    <n v="4.5999999999999996"/>
    <s v="No"/>
    <x v="0"/>
    <x v="0"/>
    <x v="3"/>
    <x v="1"/>
    <x v="1"/>
    <x v="2"/>
    <d v="1987-09-02T00:00:00"/>
    <n v="4747.05"/>
    <x v="1"/>
    <x v="2"/>
    <x v="0"/>
    <n v="35"/>
    <x v="2"/>
    <x v="1"/>
  </r>
  <r>
    <s v="ID1804"/>
    <s v="Mr. Troy"/>
    <n v="27.1"/>
    <n v="5.08"/>
    <s v="No"/>
    <x v="0"/>
    <x v="0"/>
    <x v="3"/>
    <x v="1"/>
    <x v="1"/>
    <x v="2"/>
    <d v="1987-06-05T00:00:00"/>
    <n v="4746.34"/>
    <x v="1"/>
    <x v="2"/>
    <x v="3"/>
    <n v="36"/>
    <x v="2"/>
    <x v="1"/>
  </r>
  <r>
    <s v="ID1805"/>
    <s v="Mr. Daniel"/>
    <n v="35.93"/>
    <n v="5.43"/>
    <s v="No"/>
    <x v="1"/>
    <x v="0"/>
    <x v="3"/>
    <x v="1"/>
    <x v="0"/>
    <x v="2"/>
    <d v="2004-11-24T00:00:00"/>
    <n v="4740.78"/>
    <x v="1"/>
    <x v="0"/>
    <x v="13"/>
    <n v="18"/>
    <x v="5"/>
    <x v="1"/>
  </r>
  <r>
    <s v="ID1806"/>
    <s v="Ms. Lauren"/>
    <n v="32.68"/>
    <n v="5.44"/>
    <s v="No"/>
    <x v="0"/>
    <x v="0"/>
    <x v="0"/>
    <x v="1"/>
    <x v="0"/>
    <x v="2"/>
    <d v="1991-10-12T00:00:00"/>
    <n v="4738.2700000000004"/>
    <x v="1"/>
    <x v="0"/>
    <x v="1"/>
    <n v="31"/>
    <x v="2"/>
    <x v="1"/>
  </r>
  <r>
    <s v="ID1807"/>
    <s v="Ms. Jennefer"/>
    <n v="20.74"/>
    <n v="11.69"/>
    <s v="Yes"/>
    <x v="0"/>
    <x v="0"/>
    <x v="3"/>
    <x v="1"/>
    <x v="2"/>
    <x v="0"/>
    <d v="1986-09-05T00:00:00"/>
    <n v="4734.6400000000003"/>
    <x v="1"/>
    <x v="1"/>
    <x v="0"/>
    <n v="36"/>
    <x v="2"/>
    <x v="0"/>
  </r>
  <r>
    <s v="ID1808"/>
    <s v="Ms. Tracey"/>
    <n v="15.57"/>
    <n v="6.07"/>
    <s v="No"/>
    <x v="0"/>
    <x v="0"/>
    <x v="0"/>
    <x v="1"/>
    <x v="3"/>
    <x v="1"/>
    <d v="1980-07-02T00:00:00"/>
    <n v="4728.71"/>
    <x v="1"/>
    <x v="0"/>
    <x v="1"/>
    <n v="42"/>
    <x v="1"/>
    <x v="0"/>
  </r>
  <r>
    <s v="ID1809"/>
    <s v="Ms. Ashley"/>
    <n v="23.844999999999999"/>
    <n v="4.3600000000000003"/>
    <s v="No"/>
    <x v="0"/>
    <x v="0"/>
    <x v="0"/>
    <x v="1"/>
    <x v="2"/>
    <x v="2"/>
    <d v="1994-08-12T00:00:00"/>
    <n v="4719.74"/>
    <x v="1"/>
    <x v="1"/>
    <x v="1"/>
    <n v="28"/>
    <x v="3"/>
    <x v="1"/>
  </r>
  <r>
    <s v="ID1810"/>
    <s v="Ms. Cindy"/>
    <n v="22.895"/>
    <n v="5.24"/>
    <s v="No"/>
    <x v="0"/>
    <x v="0"/>
    <x v="3"/>
    <x v="1"/>
    <x v="2"/>
    <x v="2"/>
    <d v="1992-09-28T00:00:00"/>
    <n v="4719.5200000000004"/>
    <x v="1"/>
    <x v="2"/>
    <x v="2"/>
    <n v="30"/>
    <x v="3"/>
    <x v="1"/>
  </r>
  <r>
    <s v="ID1811"/>
    <s v="Ms. Esther"/>
    <n v="21.945"/>
    <n v="5.37"/>
    <s v="No"/>
    <x v="0"/>
    <x v="0"/>
    <x v="3"/>
    <x v="1"/>
    <x v="2"/>
    <x v="2"/>
    <d v="1992-10-09T00:00:00"/>
    <n v="4718.2"/>
    <x v="1"/>
    <x v="0"/>
    <x v="2"/>
    <n v="30"/>
    <x v="3"/>
    <x v="1"/>
  </r>
  <r>
    <s v="ID1812"/>
    <s v="Ms. Jackie"/>
    <n v="19.47"/>
    <n v="6.6"/>
    <s v="Yes"/>
    <x v="0"/>
    <x v="0"/>
    <x v="0"/>
    <x v="1"/>
    <x v="2"/>
    <x v="0"/>
    <d v="1981-08-12T00:00:00"/>
    <n v="4712.12"/>
    <x v="1"/>
    <x v="0"/>
    <x v="3"/>
    <n v="41"/>
    <x v="1"/>
    <x v="0"/>
  </r>
  <r>
    <s v="ID1813"/>
    <s v="Mr. Timothy"/>
    <n v="15.61"/>
    <n v="5.77"/>
    <s v="No"/>
    <x v="0"/>
    <x v="0"/>
    <x v="0"/>
    <x v="1"/>
    <x v="3"/>
    <x v="1"/>
    <d v="1977-12-04T00:00:00"/>
    <n v="4699.47"/>
    <x v="1"/>
    <x v="0"/>
    <x v="0"/>
    <n v="45"/>
    <x v="1"/>
    <x v="0"/>
  </r>
  <r>
    <s v="ID1814"/>
    <s v="Ms. Lauren"/>
    <n v="28.6"/>
    <n v="6.08"/>
    <s v="No"/>
    <x v="0"/>
    <x v="1"/>
    <x v="3"/>
    <x v="1"/>
    <x v="1"/>
    <x v="1"/>
    <d v="2003-06-22T00:00:00"/>
    <n v="4687.8"/>
    <x v="1"/>
    <x v="0"/>
    <x v="3"/>
    <n v="19"/>
    <x v="5"/>
    <x v="0"/>
  </r>
  <r>
    <s v="ID1815"/>
    <s v="Mr. Benjamin"/>
    <n v="46.53"/>
    <n v="4.16"/>
    <s v="No"/>
    <x v="0"/>
    <x v="0"/>
    <x v="0"/>
    <x v="1"/>
    <x v="0"/>
    <x v="2"/>
    <d v="1990-09-04T00:00:00"/>
    <n v="4686.3900000000003"/>
    <x v="2"/>
    <x v="0"/>
    <x v="0"/>
    <n v="32"/>
    <x v="2"/>
    <x v="1"/>
  </r>
  <r>
    <s v="ID1816"/>
    <s v="Mr. Hugo"/>
    <n v="34.99"/>
    <n v="5.0999999999999996"/>
    <s v="No"/>
    <x v="0"/>
    <x v="1"/>
    <x v="3"/>
    <x v="1"/>
    <x v="0"/>
    <x v="2"/>
    <d v="2003-10-04T00:00:00"/>
    <n v="4678.8"/>
    <x v="1"/>
    <x v="1"/>
    <x v="13"/>
    <n v="19"/>
    <x v="5"/>
    <x v="1"/>
  </r>
  <r>
    <s v="ID1817"/>
    <s v="Mr. Daniel"/>
    <n v="17.05"/>
    <n v="5.3"/>
    <s v="No"/>
    <x v="0"/>
    <x v="1"/>
    <x v="3"/>
    <x v="1"/>
    <x v="3"/>
    <x v="2"/>
    <d v="1979-10-18T00:00:00"/>
    <n v="4674.2"/>
    <x v="1"/>
    <x v="1"/>
    <x v="0"/>
    <n v="43"/>
    <x v="1"/>
    <x v="1"/>
  </r>
  <r>
    <s v="ID1818"/>
    <s v="Mr. Justin"/>
    <n v="37.18"/>
    <n v="4.9000000000000004"/>
    <s v="No"/>
    <x v="0"/>
    <x v="0"/>
    <x v="0"/>
    <x v="1"/>
    <x v="0"/>
    <x v="2"/>
    <d v="1990-07-13T00:00:00"/>
    <n v="4673.3900000000003"/>
    <x v="1"/>
    <x v="1"/>
    <x v="0"/>
    <n v="32"/>
    <x v="2"/>
    <x v="1"/>
  </r>
  <r>
    <s v="ID1819"/>
    <s v="Mr. Colin"/>
    <n v="35.200000000000003"/>
    <n v="5.55"/>
    <s v="No"/>
    <x v="0"/>
    <x v="0"/>
    <x v="0"/>
    <x v="1"/>
    <x v="0"/>
    <x v="2"/>
    <d v="1990-09-26T00:00:00"/>
    <n v="4670.6400000000003"/>
    <x v="1"/>
    <x v="2"/>
    <x v="3"/>
    <n v="32"/>
    <x v="2"/>
    <x v="1"/>
  </r>
  <r>
    <s v="ID1820"/>
    <s v="Mr. Rob"/>
    <n v="37.335000000000001"/>
    <n v="4.95"/>
    <s v="No"/>
    <x v="0"/>
    <x v="0"/>
    <x v="0"/>
    <x v="1"/>
    <x v="0"/>
    <x v="2"/>
    <d v="1990-08-05T00:00:00"/>
    <n v="4667.6099999999997"/>
    <x v="2"/>
    <x v="0"/>
    <x v="4"/>
    <n v="32"/>
    <x v="2"/>
    <x v="1"/>
  </r>
  <r>
    <s v="ID1821"/>
    <s v="Mr. Patrick"/>
    <n v="27.265000000000001"/>
    <n v="6.46"/>
    <s v="Yes"/>
    <x v="0"/>
    <x v="0"/>
    <x v="0"/>
    <x v="1"/>
    <x v="1"/>
    <x v="1"/>
    <d v="1996-10-25T00:00:00"/>
    <n v="4661.29"/>
    <x v="1"/>
    <x v="1"/>
    <x v="6"/>
    <n v="26"/>
    <x v="3"/>
    <x v="0"/>
  </r>
  <r>
    <s v="ID1822"/>
    <s v="Mr. Austin"/>
    <n v="30.8"/>
    <n v="4.9000000000000004"/>
    <s v="Yes"/>
    <x v="0"/>
    <x v="0"/>
    <x v="0"/>
    <x v="1"/>
    <x v="0"/>
    <x v="2"/>
    <d v="1985-06-22T00:00:00"/>
    <n v="4646.76"/>
    <x v="0"/>
    <x v="1"/>
    <x v="3"/>
    <n v="37"/>
    <x v="2"/>
    <x v="1"/>
  </r>
  <r>
    <s v="ID1823"/>
    <s v="Ms. Brittany"/>
    <n v="30.21"/>
    <n v="5.21"/>
    <s v="No"/>
    <x v="0"/>
    <x v="0"/>
    <x v="3"/>
    <x v="1"/>
    <x v="0"/>
    <x v="2"/>
    <d v="1998-06-29T00:00:00"/>
    <n v="4618.08"/>
    <x v="1"/>
    <x v="1"/>
    <x v="1"/>
    <n v="24"/>
    <x v="3"/>
    <x v="1"/>
  </r>
  <r>
    <s v="ID1824"/>
    <s v="Mr. Matthew"/>
    <n v="35.340000000000003"/>
    <n v="4.13"/>
    <s v="No"/>
    <x v="1"/>
    <x v="0"/>
    <x v="3"/>
    <x v="1"/>
    <x v="0"/>
    <x v="2"/>
    <d v="2000-07-02T00:00:00"/>
    <n v="4608.03"/>
    <x v="1"/>
    <x v="0"/>
    <x v="3"/>
    <n v="22"/>
    <x v="3"/>
    <x v="1"/>
  </r>
  <r>
    <s v="ID1825"/>
    <s v="Ms. Becky"/>
    <n v="26.695"/>
    <n v="5.28"/>
    <s v="No"/>
    <x v="0"/>
    <x v="0"/>
    <x v="0"/>
    <x v="1"/>
    <x v="1"/>
    <x v="2"/>
    <d v="1989-09-18T00:00:00"/>
    <n v="4571.41"/>
    <x v="1"/>
    <x v="2"/>
    <x v="1"/>
    <n v="33"/>
    <x v="2"/>
    <x v="1"/>
  </r>
  <r>
    <s v="ID1826"/>
    <s v="Ms. Virginie"/>
    <n v="29.355"/>
    <n v="4.68"/>
    <s v="Yes"/>
    <x v="0"/>
    <x v="0"/>
    <x v="0"/>
    <x v="1"/>
    <x v="1"/>
    <x v="2"/>
    <d v="1996-12-25T00:00:00"/>
    <n v="4564.1899999999996"/>
    <x v="1"/>
    <x v="2"/>
    <x v="2"/>
    <n v="26"/>
    <x v="3"/>
    <x v="1"/>
  </r>
  <r>
    <s v="ID1827"/>
    <s v="Ms. Allison"/>
    <n v="29.59"/>
    <n v="4.0599999999999996"/>
    <s v="No"/>
    <x v="0"/>
    <x v="0"/>
    <x v="0"/>
    <x v="1"/>
    <x v="1"/>
    <x v="2"/>
    <d v="1990-09-20T00:00:00"/>
    <n v="4562.84"/>
    <x v="1"/>
    <x v="2"/>
    <x v="0"/>
    <n v="32"/>
    <x v="2"/>
    <x v="1"/>
  </r>
  <r>
    <s v="ID1828"/>
    <s v="Ms. Julie"/>
    <n v="31.35"/>
    <n v="4.2"/>
    <s v="No"/>
    <x v="1"/>
    <x v="0"/>
    <x v="3"/>
    <x v="1"/>
    <x v="0"/>
    <x v="2"/>
    <d v="2004-12-22T00:00:00"/>
    <n v="4561.1899999999996"/>
    <x v="1"/>
    <x v="2"/>
    <x v="2"/>
    <n v="18"/>
    <x v="5"/>
    <x v="1"/>
  </r>
  <r>
    <s v="ID1829"/>
    <s v="Ms. Katherine"/>
    <n v="20.52"/>
    <n v="4.83"/>
    <s v="No"/>
    <x v="0"/>
    <x v="0"/>
    <x v="0"/>
    <x v="1"/>
    <x v="2"/>
    <x v="2"/>
    <d v="1990-11-17T00:00:00"/>
    <n v="4544.2299999999996"/>
    <x v="1"/>
    <x v="1"/>
    <x v="2"/>
    <n v="32"/>
    <x v="2"/>
    <x v="1"/>
  </r>
  <r>
    <s v="ID1830"/>
    <s v="Mr. Caleb"/>
    <n v="42.9"/>
    <n v="4.87"/>
    <s v="Yes"/>
    <x v="0"/>
    <x v="0"/>
    <x v="3"/>
    <x v="1"/>
    <x v="0"/>
    <x v="2"/>
    <d v="1988-06-13T00:00:00"/>
    <n v="4536.26"/>
    <x v="1"/>
    <x v="2"/>
    <x v="3"/>
    <n v="34"/>
    <x v="2"/>
    <x v="1"/>
  </r>
  <r>
    <s v="ID1831"/>
    <s v="Ms. Jaime"/>
    <n v="24.6"/>
    <n v="5.86"/>
    <s v="No"/>
    <x v="0"/>
    <x v="1"/>
    <x v="3"/>
    <x v="1"/>
    <x v="2"/>
    <x v="1"/>
    <d v="1993-06-29T00:00:00"/>
    <n v="4529.4799999999996"/>
    <x v="1"/>
    <x v="1"/>
    <x v="3"/>
    <n v="29"/>
    <x v="3"/>
    <x v="0"/>
  </r>
  <r>
    <s v="ID1832"/>
    <s v="Ms. Hannah"/>
    <n v="28.405000000000001"/>
    <n v="4.12"/>
    <s v="No"/>
    <x v="0"/>
    <x v="0"/>
    <x v="3"/>
    <x v="1"/>
    <x v="1"/>
    <x v="2"/>
    <d v="1992-08-13T00:00:00"/>
    <n v="4527.18"/>
    <x v="1"/>
    <x v="2"/>
    <x v="1"/>
    <n v="30"/>
    <x v="3"/>
    <x v="1"/>
  </r>
  <r>
    <s v="ID1833"/>
    <s v="Mr. Zachariah"/>
    <n v="34.674999999999997"/>
    <n v="5.71"/>
    <s v="Yes"/>
    <x v="0"/>
    <x v="0"/>
    <x v="3"/>
    <x v="1"/>
    <x v="0"/>
    <x v="1"/>
    <d v="1988-12-21T00:00:00"/>
    <n v="4518.83"/>
    <x v="1"/>
    <x v="2"/>
    <x v="6"/>
    <n v="34"/>
    <x v="2"/>
    <x v="0"/>
  </r>
  <r>
    <s v="ID1834"/>
    <s v="Ms. Patricia"/>
    <n v="18.850000000000001"/>
    <n v="6.03"/>
    <s v="No"/>
    <x v="0"/>
    <x v="0"/>
    <x v="3"/>
    <x v="1"/>
    <x v="2"/>
    <x v="1"/>
    <d v="1987-12-05T00:00:00"/>
    <n v="4518.7700000000004"/>
    <x v="1"/>
    <x v="0"/>
    <x v="1"/>
    <n v="35"/>
    <x v="2"/>
    <x v="0"/>
  </r>
  <r>
    <s v="ID1835"/>
    <s v="Mrs. Elizabeth"/>
    <n v="34.130000000000003"/>
    <n v="5.65"/>
    <s v="No"/>
    <x v="0"/>
    <x v="1"/>
    <x v="3"/>
    <x v="1"/>
    <x v="0"/>
    <x v="2"/>
    <d v="2003-10-02T00:00:00"/>
    <n v="4518.3999999999996"/>
    <x v="1"/>
    <x v="0"/>
    <x v="11"/>
    <n v="19"/>
    <x v="5"/>
    <x v="1"/>
  </r>
  <r>
    <s v="ID1836"/>
    <s v="Mr. Benjamin"/>
    <n v="17.34"/>
    <n v="5.05"/>
    <s v="No"/>
    <x v="0"/>
    <x v="0"/>
    <x v="0"/>
    <x v="1"/>
    <x v="3"/>
    <x v="2"/>
    <d v="1980-06-16T00:00:00"/>
    <n v="4515.71"/>
    <x v="1"/>
    <x v="0"/>
    <x v="0"/>
    <n v="42"/>
    <x v="1"/>
    <x v="1"/>
  </r>
  <r>
    <s v="ID1837"/>
    <s v="Mr. Breno"/>
    <n v="17.440000000000001"/>
    <n v="6.26"/>
    <s v="No"/>
    <x v="0"/>
    <x v="0"/>
    <x v="0"/>
    <x v="1"/>
    <x v="3"/>
    <x v="1"/>
    <d v="1982-09-27T00:00:00"/>
    <n v="4511.41"/>
    <x v="1"/>
    <x v="0"/>
    <x v="0"/>
    <n v="40"/>
    <x v="2"/>
    <x v="0"/>
  </r>
  <r>
    <s v="ID1838"/>
    <s v="Mr. Takaya"/>
    <n v="33.659999999999997"/>
    <n v="4.08"/>
    <s v="Yes"/>
    <x v="0"/>
    <x v="1"/>
    <x v="3"/>
    <x v="1"/>
    <x v="0"/>
    <x v="2"/>
    <d v="1997-10-13T00:00:00"/>
    <n v="4504.66"/>
    <x v="0"/>
    <x v="2"/>
    <x v="0"/>
    <n v="25"/>
    <x v="3"/>
    <x v="1"/>
  </r>
  <r>
    <s v="ID1839"/>
    <s v="Mr. Thomas"/>
    <n v="21.375"/>
    <n v="6.19"/>
    <s v="Yes"/>
    <x v="0"/>
    <x v="0"/>
    <x v="3"/>
    <x v="1"/>
    <x v="2"/>
    <x v="1"/>
    <d v="1988-06-26T00:00:00"/>
    <n v="4500.34"/>
    <x v="1"/>
    <x v="1"/>
    <x v="6"/>
    <n v="34"/>
    <x v="2"/>
    <x v="0"/>
  </r>
  <r>
    <s v="ID1840"/>
    <s v="Mr. Bradley"/>
    <n v="27.14"/>
    <n v="6.01"/>
    <s v="No"/>
    <x v="0"/>
    <x v="0"/>
    <x v="3"/>
    <x v="1"/>
    <x v="1"/>
    <x v="1"/>
    <d v="1992-07-12T00:00:00"/>
    <n v="4488.58"/>
    <x v="1"/>
    <x v="0"/>
    <x v="1"/>
    <n v="30"/>
    <x v="3"/>
    <x v="0"/>
  </r>
  <r>
    <s v="ID1841"/>
    <s v="Ms. Megan"/>
    <n v="35.78"/>
    <n v="6.07"/>
    <s v="No"/>
    <x v="1"/>
    <x v="0"/>
    <x v="3"/>
    <x v="1"/>
    <x v="0"/>
    <x v="1"/>
    <d v="2004-07-18T00:00:00"/>
    <n v="4468.25"/>
    <x v="1"/>
    <x v="2"/>
    <x v="1"/>
    <n v="18"/>
    <x v="5"/>
    <x v="0"/>
  </r>
  <r>
    <s v="ID1842"/>
    <s v="Ms. Ruby"/>
    <n v="34.96"/>
    <n v="5.63"/>
    <s v="No"/>
    <x v="0"/>
    <x v="0"/>
    <x v="0"/>
    <x v="1"/>
    <x v="0"/>
    <x v="2"/>
    <d v="1999-11-20T00:00:00"/>
    <n v="4466.62"/>
    <x v="1"/>
    <x v="2"/>
    <x v="1"/>
    <n v="23"/>
    <x v="3"/>
    <x v="1"/>
  </r>
  <r>
    <s v="ID1843"/>
    <s v="Mr. Bart"/>
    <n v="38.39"/>
    <n v="6.05"/>
    <s v="No"/>
    <x v="0"/>
    <x v="0"/>
    <x v="0"/>
    <x v="1"/>
    <x v="0"/>
    <x v="1"/>
    <d v="1991-07-04T00:00:00"/>
    <n v="4463.21"/>
    <x v="2"/>
    <x v="0"/>
    <x v="0"/>
    <n v="31"/>
    <x v="2"/>
    <x v="0"/>
  </r>
  <r>
    <s v="ID1844"/>
    <s v="Mr. Robert"/>
    <n v="33.82"/>
    <n v="4.6500000000000004"/>
    <s v="No"/>
    <x v="0"/>
    <x v="0"/>
    <x v="0"/>
    <x v="1"/>
    <x v="0"/>
    <x v="2"/>
    <d v="1990-07-15T00:00:00"/>
    <n v="4462.72"/>
    <x v="1"/>
    <x v="0"/>
    <x v="1"/>
    <n v="32"/>
    <x v="2"/>
    <x v="1"/>
  </r>
  <r>
    <s v="ID1845"/>
    <s v="Mr. Adam"/>
    <n v="27.835000000000001"/>
    <n v="5.37"/>
    <s v="No"/>
    <x v="0"/>
    <x v="0"/>
    <x v="0"/>
    <x v="1"/>
    <x v="1"/>
    <x v="2"/>
    <d v="1990-08-08T00:00:00"/>
    <n v="4454.3999999999996"/>
    <x v="1"/>
    <x v="0"/>
    <x v="1"/>
    <n v="32"/>
    <x v="2"/>
    <x v="1"/>
  </r>
  <r>
    <s v="ID1846"/>
    <s v="Mr. Yemane"/>
    <n v="33"/>
    <n v="5.39"/>
    <s v="No"/>
    <x v="0"/>
    <x v="0"/>
    <x v="0"/>
    <x v="1"/>
    <x v="0"/>
    <x v="2"/>
    <d v="1994-06-28T00:00:00"/>
    <n v="4449.46"/>
    <x v="0"/>
    <x v="2"/>
    <x v="0"/>
    <n v="28"/>
    <x v="3"/>
    <x v="1"/>
  </r>
  <r>
    <s v="ID1847"/>
    <s v="Mr. Jesse"/>
    <n v="26.885000000000002"/>
    <n v="5.86"/>
    <s v="No"/>
    <x v="0"/>
    <x v="0"/>
    <x v="0"/>
    <x v="1"/>
    <x v="1"/>
    <x v="1"/>
    <d v="1991-09-03T00:00:00"/>
    <n v="4441.21"/>
    <x v="0"/>
    <x v="2"/>
    <x v="7"/>
    <n v="31"/>
    <x v="2"/>
    <x v="0"/>
  </r>
  <r>
    <s v="ID1848"/>
    <s v="Mr. Bird"/>
    <n v="29.26"/>
    <n v="4.4400000000000004"/>
    <s v="No"/>
    <x v="0"/>
    <x v="0"/>
    <x v="0"/>
    <x v="1"/>
    <x v="1"/>
    <x v="2"/>
    <d v="1994-10-24T00:00:00"/>
    <n v="4438.26"/>
    <x v="1"/>
    <x v="0"/>
    <x v="6"/>
    <n v="28"/>
    <x v="3"/>
    <x v="1"/>
  </r>
  <r>
    <s v="ID1849"/>
    <s v="Mr. Patrick"/>
    <n v="26.98"/>
    <n v="4.41"/>
    <s v="No"/>
    <x v="0"/>
    <x v="0"/>
    <x v="0"/>
    <x v="1"/>
    <x v="1"/>
    <x v="2"/>
    <d v="1994-10-08T00:00:00"/>
    <n v="4435.09"/>
    <x v="2"/>
    <x v="2"/>
    <x v="4"/>
    <n v="28"/>
    <x v="3"/>
    <x v="1"/>
  </r>
  <r>
    <s v="ID1850"/>
    <s v="Mr. Kyle"/>
    <n v="32.11"/>
    <n v="5.19"/>
    <s v="No"/>
    <x v="0"/>
    <x v="1"/>
    <x v="3"/>
    <x v="1"/>
    <x v="0"/>
    <x v="2"/>
    <d v="1993-12-23T00:00:00"/>
    <n v="4433.92"/>
    <x v="1"/>
    <x v="2"/>
    <x v="1"/>
    <n v="29"/>
    <x v="3"/>
    <x v="1"/>
  </r>
  <r>
    <s v="ID1851"/>
    <s v="Mr. Ryan"/>
    <n v="31.73"/>
    <n v="5.16"/>
    <s v="No"/>
    <x v="0"/>
    <x v="1"/>
    <x v="3"/>
    <x v="1"/>
    <x v="0"/>
    <x v="2"/>
    <d v="1993-09-04T00:00:00"/>
    <n v="4433.3900000000003"/>
    <x v="1"/>
    <x v="0"/>
    <x v="1"/>
    <n v="29"/>
    <x v="3"/>
    <x v="1"/>
  </r>
  <r>
    <s v="ID1852"/>
    <s v="Mr. Yuri"/>
    <n v="22.515000000000001"/>
    <n v="4.24"/>
    <s v="No"/>
    <x v="0"/>
    <x v="0"/>
    <x v="0"/>
    <x v="1"/>
    <x v="2"/>
    <x v="2"/>
    <d v="1994-12-29T00:00:00"/>
    <n v="4428.8900000000003"/>
    <x v="2"/>
    <x v="1"/>
    <x v="6"/>
    <n v="28"/>
    <x v="3"/>
    <x v="1"/>
  </r>
  <r>
    <s v="ID1853"/>
    <s v="Mr. Ryan"/>
    <n v="25.9"/>
    <n v="5.45"/>
    <s v="No"/>
    <x v="0"/>
    <x v="0"/>
    <x v="3"/>
    <x v="1"/>
    <x v="1"/>
    <x v="2"/>
    <d v="1992-08-15T00:00:00"/>
    <n v="4420.95"/>
    <x v="1"/>
    <x v="0"/>
    <x v="15"/>
    <n v="30"/>
    <x v="3"/>
    <x v="1"/>
  </r>
  <r>
    <s v="ID1854"/>
    <s v="Ms. Debbie"/>
    <n v="27.72"/>
    <n v="5.03"/>
    <s v="Yes"/>
    <x v="0"/>
    <x v="0"/>
    <x v="3"/>
    <x v="1"/>
    <x v="1"/>
    <x v="2"/>
    <d v="1988-09-16T00:00:00"/>
    <n v="4415.16"/>
    <x v="1"/>
    <x v="1"/>
    <x v="0"/>
    <n v="34"/>
    <x v="2"/>
    <x v="1"/>
  </r>
  <r>
    <s v="ID1855"/>
    <s v="Mr. Mark"/>
    <n v="31.5"/>
    <n v="9.6199999999999992"/>
    <s v="Yes"/>
    <x v="0"/>
    <x v="0"/>
    <x v="3"/>
    <x v="1"/>
    <x v="0"/>
    <x v="0"/>
    <d v="1986-07-13T00:00:00"/>
    <n v="4402.2299999999996"/>
    <x v="1"/>
    <x v="2"/>
    <x v="3"/>
    <n v="36"/>
    <x v="2"/>
    <x v="0"/>
  </r>
  <r>
    <s v="ID1856"/>
    <s v="Mr. Christopher"/>
    <n v="29.7"/>
    <n v="6.77"/>
    <s v="Yes"/>
    <x v="0"/>
    <x v="0"/>
    <x v="3"/>
    <x v="1"/>
    <x v="1"/>
    <x v="0"/>
    <d v="1986-08-11T00:00:00"/>
    <n v="4399.7299999999996"/>
    <x v="2"/>
    <x v="2"/>
    <x v="0"/>
    <n v="36"/>
    <x v="2"/>
    <x v="0"/>
  </r>
  <r>
    <s v="ID1857"/>
    <s v="Ms. Daniell"/>
    <n v="21.26"/>
    <n v="5.36"/>
    <s v="Yes"/>
    <x v="0"/>
    <x v="0"/>
    <x v="3"/>
    <x v="1"/>
    <x v="2"/>
    <x v="2"/>
    <d v="1988-07-18T00:00:00"/>
    <n v="4397.3100000000004"/>
    <x v="1"/>
    <x v="2"/>
    <x v="0"/>
    <n v="34"/>
    <x v="2"/>
    <x v="1"/>
  </r>
  <r>
    <s v="ID1858"/>
    <s v="Mr. Janne"/>
    <n v="17.09"/>
    <n v="5.69"/>
    <s v="No"/>
    <x v="0"/>
    <x v="0"/>
    <x v="0"/>
    <x v="1"/>
    <x v="3"/>
    <x v="2"/>
    <d v="1982-06-29T00:00:00"/>
    <n v="4392.7"/>
    <x v="1"/>
    <x v="2"/>
    <x v="0"/>
    <n v="40"/>
    <x v="2"/>
    <x v="1"/>
  </r>
  <r>
    <s v="ID1859"/>
    <s v="Ms. Martina"/>
    <n v="24.3"/>
    <n v="4.9000000000000004"/>
    <s v="Yes"/>
    <x v="0"/>
    <x v="1"/>
    <x v="3"/>
    <x v="1"/>
    <x v="2"/>
    <x v="2"/>
    <d v="1997-11-29T00:00:00"/>
    <n v="4391.6499999999996"/>
    <x v="1"/>
    <x v="2"/>
    <x v="3"/>
    <n v="25"/>
    <x v="3"/>
    <x v="1"/>
  </r>
  <r>
    <s v="ID1860"/>
    <s v="Ms. Elizabeth"/>
    <n v="29.734999999999999"/>
    <n v="5.78"/>
    <s v="No"/>
    <x v="0"/>
    <x v="0"/>
    <x v="0"/>
    <x v="1"/>
    <x v="1"/>
    <x v="1"/>
    <d v="1990-08-28T00:00:00"/>
    <n v="4357.04"/>
    <x v="1"/>
    <x v="0"/>
    <x v="1"/>
    <n v="32"/>
    <x v="2"/>
    <x v="0"/>
  </r>
  <r>
    <s v="ID1861"/>
    <s v="Ms. Stephanie"/>
    <n v="29.26"/>
    <n v="4.7"/>
    <s v="No"/>
    <x v="0"/>
    <x v="0"/>
    <x v="0"/>
    <x v="1"/>
    <x v="1"/>
    <x v="2"/>
    <d v="1991-09-13T00:00:00"/>
    <n v="4350.51"/>
    <x v="1"/>
    <x v="2"/>
    <x v="0"/>
    <n v="31"/>
    <x v="2"/>
    <x v="1"/>
  </r>
  <r>
    <s v="ID1862"/>
    <s v="Ms. Katie"/>
    <n v="33"/>
    <n v="6.28"/>
    <s v="No"/>
    <x v="0"/>
    <x v="0"/>
    <x v="0"/>
    <x v="1"/>
    <x v="0"/>
    <x v="1"/>
    <d v="1994-11-01T00:00:00"/>
    <n v="4349.46"/>
    <x v="1"/>
    <x v="2"/>
    <x v="0"/>
    <n v="28"/>
    <x v="3"/>
    <x v="0"/>
  </r>
  <r>
    <s v="ID1863"/>
    <s v="Ms. Callie"/>
    <n v="31.065000000000001"/>
    <n v="4.2300000000000004"/>
    <s v="No"/>
    <x v="0"/>
    <x v="0"/>
    <x v="0"/>
    <x v="1"/>
    <x v="0"/>
    <x v="2"/>
    <d v="1991-06-01T00:00:00"/>
    <n v="4347.0200000000004"/>
    <x v="1"/>
    <x v="1"/>
    <x v="2"/>
    <n v="32"/>
    <x v="2"/>
    <x v="1"/>
  </r>
  <r>
    <s v="ID1864"/>
    <s v="Ms. Inna"/>
    <n v="26.51"/>
    <n v="6.17"/>
    <s v="No"/>
    <x v="0"/>
    <x v="0"/>
    <x v="0"/>
    <x v="1"/>
    <x v="1"/>
    <x v="1"/>
    <d v="1994-10-26T00:00:00"/>
    <n v="4340.4399999999996"/>
    <x v="1"/>
    <x v="1"/>
    <x v="0"/>
    <n v="28"/>
    <x v="3"/>
    <x v="0"/>
  </r>
  <r>
    <s v="ID1865"/>
    <s v="Ms. Mary"/>
    <n v="28.88"/>
    <n v="4.96"/>
    <s v="No"/>
    <x v="0"/>
    <x v="0"/>
    <x v="0"/>
    <x v="1"/>
    <x v="1"/>
    <x v="2"/>
    <d v="1994-11-02T00:00:00"/>
    <n v="4337.74"/>
    <x v="1"/>
    <x v="1"/>
    <x v="2"/>
    <n v="28"/>
    <x v="3"/>
    <x v="1"/>
  </r>
  <r>
    <s v="ID1866"/>
    <s v="Mr. Samuel"/>
    <n v="35.814999999999998"/>
    <n v="5.1100000000000003"/>
    <s v="Yes"/>
    <x v="0"/>
    <x v="0"/>
    <x v="3"/>
    <x v="1"/>
    <x v="0"/>
    <x v="2"/>
    <d v="1988-12-19T00:00:00"/>
    <n v="4320.41"/>
    <x v="1"/>
    <x v="1"/>
    <x v="1"/>
    <n v="34"/>
    <x v="2"/>
    <x v="1"/>
  </r>
  <r>
    <s v="ID1867"/>
    <s v="Ms. Kimberly"/>
    <n v="21.28"/>
    <n v="4.05"/>
    <s v="No"/>
    <x v="1"/>
    <x v="0"/>
    <x v="3"/>
    <x v="1"/>
    <x v="2"/>
    <x v="2"/>
    <d v="2000-11-25T00:00:00"/>
    <n v="4296.2700000000004"/>
    <x v="1"/>
    <x v="0"/>
    <x v="1"/>
    <n v="22"/>
    <x v="3"/>
    <x v="1"/>
  </r>
  <r>
    <s v="ID1868"/>
    <s v="Mr. Tom"/>
    <n v="33.81"/>
    <n v="6.49"/>
    <s v="No"/>
    <x v="0"/>
    <x v="1"/>
    <x v="3"/>
    <x v="1"/>
    <x v="0"/>
    <x v="1"/>
    <d v="2003-06-08T00:00:00"/>
    <n v="4278.55"/>
    <x v="1"/>
    <x v="1"/>
    <x v="13"/>
    <n v="20"/>
    <x v="5"/>
    <x v="0"/>
  </r>
  <r>
    <s v="ID1869"/>
    <s v="Mr. Zachary"/>
    <n v="44.22"/>
    <n v="4.1900000000000004"/>
    <s v="No"/>
    <x v="0"/>
    <x v="0"/>
    <x v="3"/>
    <x v="1"/>
    <x v="0"/>
    <x v="2"/>
    <d v="1992-06-18T00:00:00"/>
    <n v="4266.17"/>
    <x v="2"/>
    <x v="2"/>
    <x v="0"/>
    <n v="30"/>
    <x v="3"/>
    <x v="1"/>
  </r>
  <r>
    <s v="ID1870"/>
    <s v="Mr. Dane"/>
    <n v="15.46"/>
    <n v="4.99"/>
    <s v="Yes"/>
    <x v="0"/>
    <x v="1"/>
    <x v="3"/>
    <x v="1"/>
    <x v="3"/>
    <x v="2"/>
    <d v="1983-11-20T00:00:00"/>
    <n v="4265.01"/>
    <x v="1"/>
    <x v="1"/>
    <x v="1"/>
    <n v="39"/>
    <x v="2"/>
    <x v="1"/>
  </r>
  <r>
    <s v="ID1871"/>
    <s v="Mr. Dougie"/>
    <n v="30.3"/>
    <n v="4.7699999999999996"/>
    <s v="Yes"/>
    <x v="0"/>
    <x v="0"/>
    <x v="3"/>
    <x v="1"/>
    <x v="0"/>
    <x v="2"/>
    <d v="1995-10-14T00:00:00"/>
    <n v="4260.74"/>
    <x v="2"/>
    <x v="2"/>
    <x v="3"/>
    <n v="27"/>
    <x v="3"/>
    <x v="1"/>
  </r>
  <r>
    <s v="ID1872"/>
    <s v="Mr. Jeremiah"/>
    <n v="16.670000000000002"/>
    <n v="5.46"/>
    <s v="No"/>
    <x v="0"/>
    <x v="0"/>
    <x v="0"/>
    <x v="1"/>
    <x v="3"/>
    <x v="2"/>
    <d v="1982-06-16T00:00:00"/>
    <n v="4250.24"/>
    <x v="1"/>
    <x v="0"/>
    <x v="0"/>
    <n v="40"/>
    <x v="2"/>
    <x v="1"/>
  </r>
  <r>
    <s v="ID1873"/>
    <s v="Mr. Ashley"/>
    <n v="28.594999999999999"/>
    <n v="5.43"/>
    <s v="No"/>
    <x v="0"/>
    <x v="0"/>
    <x v="0"/>
    <x v="1"/>
    <x v="1"/>
    <x v="2"/>
    <d v="1991-12-01T00:00:00"/>
    <n v="4243.59"/>
    <x v="2"/>
    <x v="1"/>
    <x v="1"/>
    <n v="31"/>
    <x v="2"/>
    <x v="1"/>
  </r>
  <r>
    <s v="ID1874"/>
    <s v="Mr. Turner"/>
    <n v="25.934999999999999"/>
    <n v="4.29"/>
    <s v="No"/>
    <x v="0"/>
    <x v="0"/>
    <x v="0"/>
    <x v="1"/>
    <x v="1"/>
    <x v="2"/>
    <d v="1991-11-03T00:00:00"/>
    <n v="4239.8900000000003"/>
    <x v="1"/>
    <x v="2"/>
    <x v="1"/>
    <n v="31"/>
    <x v="2"/>
    <x v="1"/>
  </r>
  <r>
    <s v="ID1875"/>
    <s v="Mr. Roger"/>
    <n v="27.645"/>
    <n v="5.25"/>
    <s v="No"/>
    <x v="0"/>
    <x v="0"/>
    <x v="3"/>
    <x v="1"/>
    <x v="1"/>
    <x v="2"/>
    <d v="1992-06-27T00:00:00"/>
    <n v="4237.13"/>
    <x v="2"/>
    <x v="1"/>
    <x v="4"/>
    <n v="30"/>
    <x v="3"/>
    <x v="1"/>
  </r>
  <r>
    <s v="ID1876"/>
    <s v="Ms. Pamela"/>
    <n v="30.1"/>
    <n v="4.04"/>
    <s v="No"/>
    <x v="0"/>
    <x v="0"/>
    <x v="3"/>
    <x v="1"/>
    <x v="0"/>
    <x v="2"/>
    <d v="1998-12-14T00:00:00"/>
    <n v="4234.93"/>
    <x v="1"/>
    <x v="1"/>
    <x v="3"/>
    <n v="24"/>
    <x v="3"/>
    <x v="1"/>
  </r>
  <r>
    <s v="ID1877"/>
    <s v="Ms. Allison"/>
    <n v="26.79"/>
    <n v="5"/>
    <s v="Yes"/>
    <x v="0"/>
    <x v="1"/>
    <x v="3"/>
    <x v="1"/>
    <x v="1"/>
    <x v="2"/>
    <d v="1997-09-06T00:00:00"/>
    <n v="4189.1099999999997"/>
    <x v="1"/>
    <x v="2"/>
    <x v="1"/>
    <n v="25"/>
    <x v="3"/>
    <x v="1"/>
  </r>
  <r>
    <s v="ID1878"/>
    <s v="Mrs. Katherine"/>
    <n v="27.1"/>
    <n v="4.01"/>
    <s v="Yes"/>
    <x v="0"/>
    <x v="0"/>
    <x v="3"/>
    <x v="1"/>
    <x v="1"/>
    <x v="2"/>
    <d v="1995-10-03T00:00:00"/>
    <n v="4188.7299999999996"/>
    <x v="1"/>
    <x v="2"/>
    <x v="14"/>
    <n v="27"/>
    <x v="3"/>
    <x v="1"/>
  </r>
  <r>
    <s v="ID1879"/>
    <s v="Ms. Robin"/>
    <n v="24.31"/>
    <n v="5.4"/>
    <s v="No"/>
    <x v="0"/>
    <x v="0"/>
    <x v="0"/>
    <x v="1"/>
    <x v="2"/>
    <x v="2"/>
    <d v="1989-06-25T00:00:00"/>
    <n v="4185.1000000000004"/>
    <x v="1"/>
    <x v="0"/>
    <x v="0"/>
    <n v="33"/>
    <x v="2"/>
    <x v="1"/>
  </r>
  <r>
    <s v="ID1880"/>
    <s v="Ms. Terri"/>
    <n v="15.53"/>
    <n v="5.81"/>
    <s v="No"/>
    <x v="0"/>
    <x v="0"/>
    <x v="3"/>
    <x v="1"/>
    <x v="3"/>
    <x v="1"/>
    <d v="1984-09-16T00:00:00"/>
    <n v="4163.21"/>
    <x v="1"/>
    <x v="2"/>
    <x v="1"/>
    <n v="38"/>
    <x v="2"/>
    <x v="0"/>
  </r>
  <r>
    <s v="ID1881"/>
    <s v="Mr. Eddie"/>
    <n v="30.7"/>
    <n v="5.82"/>
    <s v="No"/>
    <x v="0"/>
    <x v="0"/>
    <x v="3"/>
    <x v="1"/>
    <x v="0"/>
    <x v="1"/>
    <d v="1998-11-26T00:00:00"/>
    <n v="4154.97"/>
    <x v="1"/>
    <x v="1"/>
    <x v="1"/>
    <n v="24"/>
    <x v="3"/>
    <x v="0"/>
  </r>
  <r>
    <s v="ID1882"/>
    <s v="Ms. Pamela"/>
    <n v="33.33"/>
    <n v="4.82"/>
    <s v="No"/>
    <x v="0"/>
    <x v="0"/>
    <x v="3"/>
    <x v="1"/>
    <x v="0"/>
    <x v="2"/>
    <d v="1992-08-04T00:00:00"/>
    <n v="4151.03"/>
    <x v="1"/>
    <x v="2"/>
    <x v="0"/>
    <n v="30"/>
    <x v="3"/>
    <x v="1"/>
  </r>
  <r>
    <s v="ID1883"/>
    <s v="Ms. Joyce"/>
    <n v="32.4"/>
    <n v="5.08"/>
    <s v="No"/>
    <x v="0"/>
    <x v="0"/>
    <x v="3"/>
    <x v="1"/>
    <x v="0"/>
    <x v="2"/>
    <d v="1992-06-28T00:00:00"/>
    <n v="4149.74"/>
    <x v="1"/>
    <x v="1"/>
    <x v="3"/>
    <n v="30"/>
    <x v="3"/>
    <x v="1"/>
  </r>
  <r>
    <s v="ID1884"/>
    <s v="Ms. Alison"/>
    <n v="27.93"/>
    <n v="5.59"/>
    <s v="No"/>
    <x v="0"/>
    <x v="0"/>
    <x v="3"/>
    <x v="1"/>
    <x v="1"/>
    <x v="2"/>
    <d v="1992-06-18T00:00:00"/>
    <n v="4137.5200000000004"/>
    <x v="1"/>
    <x v="0"/>
    <x v="2"/>
    <n v="30"/>
    <x v="3"/>
    <x v="1"/>
  </r>
  <r>
    <s v="ID1885"/>
    <s v="Ms. Tammara"/>
    <n v="21.754999999999999"/>
    <n v="5.12"/>
    <s v="No"/>
    <x v="0"/>
    <x v="0"/>
    <x v="0"/>
    <x v="1"/>
    <x v="2"/>
    <x v="2"/>
    <d v="1991-08-06T00:00:00"/>
    <n v="4134.08"/>
    <x v="1"/>
    <x v="1"/>
    <x v="1"/>
    <n v="31"/>
    <x v="2"/>
    <x v="1"/>
  </r>
  <r>
    <s v="ID1886"/>
    <s v="Ms. Dorota"/>
    <n v="25.934999999999999"/>
    <n v="4.95"/>
    <s v="No"/>
    <x v="0"/>
    <x v="0"/>
    <x v="0"/>
    <x v="1"/>
    <x v="1"/>
    <x v="2"/>
    <d v="1994-08-21T00:00:00"/>
    <n v="4133.6400000000003"/>
    <x v="1"/>
    <x v="0"/>
    <x v="1"/>
    <n v="28"/>
    <x v="3"/>
    <x v="1"/>
  </r>
  <r>
    <s v="ID1887"/>
    <s v="Mr. Jose"/>
    <n v="31.5"/>
    <n v="6.16"/>
    <s v="No"/>
    <x v="0"/>
    <x v="0"/>
    <x v="0"/>
    <x v="1"/>
    <x v="0"/>
    <x v="1"/>
    <d v="1990-12-14T00:00:00"/>
    <n v="4076.5"/>
    <x v="1"/>
    <x v="0"/>
    <x v="3"/>
    <n v="32"/>
    <x v="2"/>
    <x v="0"/>
  </r>
  <r>
    <s v="ID1888"/>
    <s v="Mr. Peter"/>
    <n v="30.03"/>
    <n v="6.41"/>
    <s v="No"/>
    <x v="0"/>
    <x v="0"/>
    <x v="0"/>
    <x v="1"/>
    <x v="0"/>
    <x v="1"/>
    <d v="1990-12-01T00:00:00"/>
    <n v="4074.45"/>
    <x v="2"/>
    <x v="2"/>
    <x v="0"/>
    <n v="32"/>
    <x v="2"/>
    <x v="0"/>
  </r>
  <r>
    <s v="ID1889"/>
    <s v="Mr. Bryant"/>
    <n v="33.479999999999997"/>
    <n v="8.94"/>
    <s v="No"/>
    <x v="0"/>
    <x v="0"/>
    <x v="0"/>
    <x v="1"/>
    <x v="0"/>
    <x v="0"/>
    <d v="2002-10-18T00:00:00"/>
    <n v="4070.51"/>
    <x v="1"/>
    <x v="1"/>
    <x v="1"/>
    <n v="20"/>
    <x v="5"/>
    <x v="0"/>
  </r>
  <r>
    <s v="ID1890"/>
    <s v="Ms. Christina"/>
    <n v="16.510000000000002"/>
    <n v="4.42"/>
    <s v="Yes"/>
    <x v="0"/>
    <x v="1"/>
    <x v="3"/>
    <x v="1"/>
    <x v="3"/>
    <x v="2"/>
    <d v="1983-09-16T00:00:00"/>
    <n v="4070.42"/>
    <x v="1"/>
    <x v="1"/>
    <x v="0"/>
    <n v="39"/>
    <x v="2"/>
    <x v="1"/>
  </r>
  <r>
    <s v="ID1891"/>
    <s v="Mr. John"/>
    <n v="33.155000000000001"/>
    <n v="5.3"/>
    <s v="Yes"/>
    <x v="0"/>
    <x v="0"/>
    <x v="3"/>
    <x v="1"/>
    <x v="0"/>
    <x v="2"/>
    <d v="1995-09-14T00:00:00"/>
    <n v="4058.71"/>
    <x v="2"/>
    <x v="0"/>
    <x v="1"/>
    <n v="27"/>
    <x v="3"/>
    <x v="1"/>
  </r>
  <r>
    <s v="ID1892"/>
    <s v="Mr. Eduardo"/>
    <n v="37.29"/>
    <n v="4.6399999999999997"/>
    <s v="No"/>
    <x v="0"/>
    <x v="1"/>
    <x v="3"/>
    <x v="1"/>
    <x v="0"/>
    <x v="2"/>
    <d v="1993-08-13T00:00:00"/>
    <n v="4058.12"/>
    <x v="1"/>
    <x v="1"/>
    <x v="0"/>
    <n v="29"/>
    <x v="3"/>
    <x v="1"/>
  </r>
  <r>
    <s v="ID1893"/>
    <s v="Ms. Laura"/>
    <n v="20.23"/>
    <n v="6.16"/>
    <s v="Yes"/>
    <x v="0"/>
    <x v="0"/>
    <x v="3"/>
    <x v="1"/>
    <x v="2"/>
    <x v="1"/>
    <d v="1988-11-30T00:00:00"/>
    <n v="4047.94"/>
    <x v="1"/>
    <x v="1"/>
    <x v="0"/>
    <n v="34"/>
    <x v="2"/>
    <x v="0"/>
  </r>
  <r>
    <s v="ID1894"/>
    <s v="Mr. Charlie"/>
    <n v="28.975000000000001"/>
    <n v="4.12"/>
    <s v="No"/>
    <x v="0"/>
    <x v="1"/>
    <x v="3"/>
    <x v="1"/>
    <x v="1"/>
    <x v="2"/>
    <d v="1993-12-26T00:00:00"/>
    <n v="4040.56"/>
    <x v="2"/>
    <x v="0"/>
    <x v="5"/>
    <n v="29"/>
    <x v="3"/>
    <x v="1"/>
  </r>
  <r>
    <s v="ID1895"/>
    <s v="Ms. Melissa"/>
    <n v="16.420000000000002"/>
    <n v="5.77"/>
    <s v="Yes"/>
    <x v="0"/>
    <x v="1"/>
    <x v="3"/>
    <x v="1"/>
    <x v="3"/>
    <x v="1"/>
    <d v="1983-11-10T00:00:00"/>
    <n v="4039.9"/>
    <x v="1"/>
    <x v="1"/>
    <x v="0"/>
    <n v="39"/>
    <x v="2"/>
    <x v="0"/>
  </r>
  <r>
    <s v="ID1896"/>
    <s v="Mr. Dan"/>
    <n v="17.559999999999999"/>
    <n v="6.2"/>
    <s v="No"/>
    <x v="0"/>
    <x v="0"/>
    <x v="3"/>
    <x v="1"/>
    <x v="3"/>
    <x v="1"/>
    <d v="1984-07-07T00:00:00"/>
    <n v="4038.41"/>
    <x v="1"/>
    <x v="1"/>
    <x v="0"/>
    <n v="38"/>
    <x v="2"/>
    <x v="0"/>
  </r>
  <r>
    <s v="ID1897"/>
    <s v="Mr. Matthew"/>
    <n v="24.13"/>
    <n v="4.3899999999999997"/>
    <s v="No"/>
    <x v="0"/>
    <x v="0"/>
    <x v="3"/>
    <x v="1"/>
    <x v="2"/>
    <x v="2"/>
    <d v="1992-10-11T00:00:00"/>
    <n v="4032.24"/>
    <x v="2"/>
    <x v="0"/>
    <x v="1"/>
    <n v="30"/>
    <x v="3"/>
    <x v="1"/>
  </r>
  <r>
    <s v="ID1898"/>
    <s v="Mr. Wesley"/>
    <n v="19.95"/>
    <n v="5.13"/>
    <s v="No"/>
    <x v="1"/>
    <x v="0"/>
    <x v="1"/>
    <x v="1"/>
    <x v="2"/>
    <x v="2"/>
    <d v="2000-09-13T00:00:00"/>
    <n v="4005.42"/>
    <x v="1"/>
    <x v="1"/>
    <x v="5"/>
    <n v="22"/>
    <x v="3"/>
    <x v="1"/>
  </r>
  <r>
    <s v="ID1899"/>
    <s v="Mr. Christopher"/>
    <n v="21.24"/>
    <n v="4.49"/>
    <s v="No"/>
    <x v="0"/>
    <x v="0"/>
    <x v="0"/>
    <x v="1"/>
    <x v="2"/>
    <x v="2"/>
    <d v="1989-07-10T00:00:00"/>
    <n v="4002.36"/>
    <x v="1"/>
    <x v="1"/>
    <x v="0"/>
    <n v="33"/>
    <x v="2"/>
    <x v="1"/>
  </r>
  <r>
    <s v="ID1900"/>
    <s v="Ms. Jessica"/>
    <n v="44.22"/>
    <n v="6.35"/>
    <s v="No"/>
    <x v="0"/>
    <x v="0"/>
    <x v="0"/>
    <x v="1"/>
    <x v="0"/>
    <x v="1"/>
    <d v="1990-11-01T00:00:00"/>
    <n v="3994.18"/>
    <x v="1"/>
    <x v="2"/>
    <x v="0"/>
    <n v="32"/>
    <x v="2"/>
    <x v="0"/>
  </r>
  <r>
    <s v="ID1901"/>
    <s v="Ms. Christin"/>
    <n v="41.1"/>
    <n v="5.79"/>
    <s v="No"/>
    <x v="0"/>
    <x v="0"/>
    <x v="0"/>
    <x v="1"/>
    <x v="0"/>
    <x v="1"/>
    <d v="1990-11-22T00:00:00"/>
    <n v="3989.84"/>
    <x v="1"/>
    <x v="2"/>
    <x v="3"/>
    <n v="32"/>
    <x v="2"/>
    <x v="0"/>
  </r>
  <r>
    <s v="ID1902"/>
    <s v="Ms. Sara"/>
    <n v="34.200000000000003"/>
    <n v="4.78"/>
    <s v="Yes"/>
    <x v="0"/>
    <x v="0"/>
    <x v="0"/>
    <x v="1"/>
    <x v="0"/>
    <x v="2"/>
    <d v="1996-09-08T00:00:00"/>
    <n v="3987.93"/>
    <x v="1"/>
    <x v="2"/>
    <x v="3"/>
    <n v="26"/>
    <x v="3"/>
    <x v="1"/>
  </r>
  <r>
    <s v="ID1903"/>
    <s v="Ms. Elizabeth"/>
    <n v="29.92"/>
    <n v="6.02"/>
    <s v="Yes"/>
    <x v="0"/>
    <x v="0"/>
    <x v="0"/>
    <x v="1"/>
    <x v="1"/>
    <x v="1"/>
    <d v="1996-08-17T00:00:00"/>
    <n v="3981.98"/>
    <x v="1"/>
    <x v="2"/>
    <x v="0"/>
    <n v="26"/>
    <x v="3"/>
    <x v="0"/>
  </r>
  <r>
    <s v="ID1904"/>
    <s v="Ms. Margaret"/>
    <n v="28.93"/>
    <n v="4.4400000000000004"/>
    <s v="No"/>
    <x v="0"/>
    <x v="0"/>
    <x v="0"/>
    <x v="1"/>
    <x v="1"/>
    <x v="2"/>
    <d v="1990-07-29T00:00:00"/>
    <n v="3972.92"/>
    <x v="1"/>
    <x v="0"/>
    <x v="0"/>
    <n v="32"/>
    <x v="2"/>
    <x v="1"/>
  </r>
  <r>
    <s v="ID1905"/>
    <s v="Ms. Tiffany"/>
    <n v="31.254999999999999"/>
    <n v="5.84"/>
    <s v="Yes"/>
    <x v="0"/>
    <x v="0"/>
    <x v="3"/>
    <x v="1"/>
    <x v="0"/>
    <x v="1"/>
    <d v="1995-07-11T00:00:00"/>
    <n v="3956.07"/>
    <x v="1"/>
    <x v="2"/>
    <x v="1"/>
    <n v="27"/>
    <x v="3"/>
    <x v="0"/>
  </r>
  <r>
    <s v="ID1906"/>
    <s v="Mr. David"/>
    <n v="29.83"/>
    <n v="5.39"/>
    <s v="No"/>
    <x v="0"/>
    <x v="0"/>
    <x v="0"/>
    <x v="1"/>
    <x v="1"/>
    <x v="2"/>
    <d v="1999-07-10T00:00:00"/>
    <n v="3955.98"/>
    <x v="1"/>
    <x v="0"/>
    <x v="13"/>
    <n v="23"/>
    <x v="3"/>
    <x v="1"/>
  </r>
  <r>
    <s v="ID1907"/>
    <s v="Ms. Christine"/>
    <n v="29.59"/>
    <n v="6.16"/>
    <s v="No"/>
    <x v="0"/>
    <x v="1"/>
    <x v="3"/>
    <x v="1"/>
    <x v="1"/>
    <x v="1"/>
    <d v="1993-11-11T00:00:00"/>
    <n v="3947.41"/>
    <x v="1"/>
    <x v="2"/>
    <x v="0"/>
    <n v="29"/>
    <x v="3"/>
    <x v="0"/>
  </r>
  <r>
    <s v="ID1908"/>
    <s v="Ms. Donna"/>
    <n v="31.16"/>
    <n v="4.49"/>
    <s v="No"/>
    <x v="0"/>
    <x v="1"/>
    <x v="3"/>
    <x v="1"/>
    <x v="0"/>
    <x v="2"/>
    <d v="1993-09-29T00:00:00"/>
    <n v="3943.6"/>
    <x v="1"/>
    <x v="0"/>
    <x v="2"/>
    <n v="29"/>
    <x v="3"/>
    <x v="1"/>
  </r>
  <r>
    <s v="ID1909"/>
    <s v="Mr. Rod"/>
    <n v="34.21"/>
    <n v="4.4800000000000004"/>
    <s v="Yes"/>
    <x v="0"/>
    <x v="0"/>
    <x v="3"/>
    <x v="1"/>
    <x v="0"/>
    <x v="2"/>
    <d v="1988-10-24T00:00:00"/>
    <n v="3935.18"/>
    <x v="2"/>
    <x v="1"/>
    <x v="0"/>
    <n v="34"/>
    <x v="2"/>
    <x v="1"/>
  </r>
  <r>
    <s v="ID1910"/>
    <s v="Mr. Joe"/>
    <n v="34.86"/>
    <n v="10.97"/>
    <s v="No"/>
    <x v="0"/>
    <x v="0"/>
    <x v="0"/>
    <x v="1"/>
    <x v="0"/>
    <x v="0"/>
    <d v="2002-06-15T00:00:00"/>
    <n v="3931.51"/>
    <x v="1"/>
    <x v="0"/>
    <x v="3"/>
    <n v="20"/>
    <x v="5"/>
    <x v="0"/>
  </r>
  <r>
    <s v="ID1911"/>
    <s v="Ms. Kayleigh"/>
    <n v="34.58"/>
    <n v="5.14"/>
    <s v="No"/>
    <x v="1"/>
    <x v="0"/>
    <x v="1"/>
    <x v="1"/>
    <x v="0"/>
    <x v="2"/>
    <d v="2000-07-10T00:00:00"/>
    <n v="3925.76"/>
    <x v="1"/>
    <x v="2"/>
    <x v="2"/>
    <n v="22"/>
    <x v="3"/>
    <x v="1"/>
  </r>
  <r>
    <s v="ID1912"/>
    <s v="Mr. Lorcan"/>
    <n v="17.940000000000001"/>
    <n v="5.17"/>
    <s v="Yes"/>
    <x v="0"/>
    <x v="0"/>
    <x v="0"/>
    <x v="1"/>
    <x v="3"/>
    <x v="2"/>
    <d v="1985-07-05T00:00:00"/>
    <n v="3910.44"/>
    <x v="1"/>
    <x v="2"/>
    <x v="0"/>
    <n v="37"/>
    <x v="2"/>
    <x v="1"/>
  </r>
  <r>
    <s v="ID1913"/>
    <s v="Mr. Billy"/>
    <n v="26.8"/>
    <n v="6.18"/>
    <s v="Yes"/>
    <x v="0"/>
    <x v="1"/>
    <x v="3"/>
    <x v="1"/>
    <x v="1"/>
    <x v="1"/>
    <d v="1997-11-24T00:00:00"/>
    <n v="3906.13"/>
    <x v="2"/>
    <x v="0"/>
    <x v="3"/>
    <n v="25"/>
    <x v="3"/>
    <x v="0"/>
  </r>
  <r>
    <s v="ID1914"/>
    <s v="Mr. Paul"/>
    <n v="17.690000000000001"/>
    <n v="9.07"/>
    <s v="Yes"/>
    <x v="0"/>
    <x v="0"/>
    <x v="0"/>
    <x v="1"/>
    <x v="3"/>
    <x v="0"/>
    <d v="1981-08-27T00:00:00"/>
    <n v="3902.07"/>
    <x v="1"/>
    <x v="2"/>
    <x v="0"/>
    <n v="41"/>
    <x v="1"/>
    <x v="0"/>
  </r>
  <r>
    <s v="ID1915"/>
    <s v="Ms. Brenda"/>
    <n v="25.77"/>
    <n v="4.43"/>
    <s v="No"/>
    <x v="0"/>
    <x v="1"/>
    <x v="3"/>
    <x v="1"/>
    <x v="1"/>
    <x v="2"/>
    <d v="1993-09-14T00:00:00"/>
    <n v="3898.35"/>
    <x v="1"/>
    <x v="2"/>
    <x v="1"/>
    <n v="29"/>
    <x v="3"/>
    <x v="1"/>
  </r>
  <r>
    <s v="ID1916"/>
    <s v="Mr. Jeff"/>
    <n v="34.46"/>
    <n v="4.17"/>
    <s v="No"/>
    <x v="1"/>
    <x v="0"/>
    <x v="3"/>
    <x v="1"/>
    <x v="0"/>
    <x v="2"/>
    <d v="2004-07-13T00:00:00"/>
    <n v="3889.2"/>
    <x v="1"/>
    <x v="2"/>
    <x v="1"/>
    <n v="18"/>
    <x v="5"/>
    <x v="1"/>
  </r>
  <r>
    <s v="ID1917"/>
    <s v="Mr. Michael"/>
    <n v="30.875"/>
    <n v="4.95"/>
    <s v="Yes"/>
    <x v="0"/>
    <x v="0"/>
    <x v="0"/>
    <x v="1"/>
    <x v="0"/>
    <x v="2"/>
    <d v="1996-10-23T00:00:00"/>
    <n v="3877.3"/>
    <x v="0"/>
    <x v="0"/>
    <x v="1"/>
    <n v="26"/>
    <x v="3"/>
    <x v="1"/>
  </r>
  <r>
    <s v="ID1918"/>
    <s v="Mr. Jan"/>
    <n v="39.49"/>
    <n v="5.13"/>
    <s v="No"/>
    <x v="0"/>
    <x v="0"/>
    <x v="0"/>
    <x v="1"/>
    <x v="0"/>
    <x v="2"/>
    <d v="1991-07-25T00:00:00"/>
    <n v="3875.73"/>
    <x v="1"/>
    <x v="0"/>
    <x v="0"/>
    <n v="31"/>
    <x v="2"/>
    <x v="1"/>
  </r>
  <r>
    <s v="ID1919"/>
    <s v="Mr. Bernard"/>
    <n v="28.88"/>
    <n v="4.0999999999999996"/>
    <s v="No"/>
    <x v="0"/>
    <x v="0"/>
    <x v="0"/>
    <x v="1"/>
    <x v="1"/>
    <x v="2"/>
    <d v="1990-06-24T00:00:00"/>
    <n v="3866.86"/>
    <x v="0"/>
    <x v="1"/>
    <x v="1"/>
    <n v="32"/>
    <x v="2"/>
    <x v="1"/>
  </r>
  <r>
    <s v="ID1920"/>
    <s v="Mr. Craig"/>
    <n v="20.234999999999999"/>
    <n v="5.01"/>
    <s v="Yes"/>
    <x v="0"/>
    <x v="0"/>
    <x v="0"/>
    <x v="1"/>
    <x v="2"/>
    <x v="2"/>
    <d v="2001-10-18T00:00:00"/>
    <n v="3861.21"/>
    <x v="1"/>
    <x v="2"/>
    <x v="4"/>
    <n v="21"/>
    <x v="3"/>
    <x v="1"/>
  </r>
  <r>
    <s v="ID1921"/>
    <s v="Mrs. Bryn"/>
    <n v="30.67"/>
    <n v="5.09"/>
    <s v="Yes"/>
    <x v="0"/>
    <x v="0"/>
    <x v="0"/>
    <x v="1"/>
    <x v="0"/>
    <x v="2"/>
    <d v="2001-06-06T00:00:00"/>
    <n v="3858.51"/>
    <x v="1"/>
    <x v="0"/>
    <x v="14"/>
    <n v="22"/>
    <x v="3"/>
    <x v="1"/>
  </r>
  <r>
    <s v="ID1922"/>
    <s v="Mr. Michael"/>
    <n v="30.875"/>
    <n v="6.49"/>
    <s v="No"/>
    <x v="0"/>
    <x v="0"/>
    <x v="0"/>
    <x v="1"/>
    <x v="0"/>
    <x v="1"/>
    <d v="1991-08-19T00:00:00"/>
    <n v="3857.76"/>
    <x v="2"/>
    <x v="1"/>
    <x v="4"/>
    <n v="31"/>
    <x v="2"/>
    <x v="0"/>
  </r>
  <r>
    <s v="ID1923"/>
    <s v="Mr. Benjamin"/>
    <n v="23.8"/>
    <n v="4.08"/>
    <s v="No"/>
    <x v="0"/>
    <x v="0"/>
    <x v="0"/>
    <x v="1"/>
    <x v="2"/>
    <x v="2"/>
    <d v="1994-08-12T00:00:00"/>
    <n v="3847.67"/>
    <x v="2"/>
    <x v="2"/>
    <x v="3"/>
    <n v="28"/>
    <x v="3"/>
    <x v="1"/>
  </r>
  <r>
    <s v="ID1924"/>
    <s v="Mr. Jay"/>
    <n v="15.37"/>
    <n v="8.6300000000000008"/>
    <s v="Yes"/>
    <x v="0"/>
    <x v="0"/>
    <x v="0"/>
    <x v="1"/>
    <x v="3"/>
    <x v="0"/>
    <d v="1981-09-29T00:00:00"/>
    <n v="3797.2"/>
    <x v="1"/>
    <x v="0"/>
    <x v="1"/>
    <n v="41"/>
    <x v="1"/>
    <x v="0"/>
  </r>
  <r>
    <s v="ID1925"/>
    <s v="Mr. William"/>
    <n v="30.4"/>
    <n v="5.28"/>
    <s v="No"/>
    <x v="0"/>
    <x v="0"/>
    <x v="0"/>
    <x v="1"/>
    <x v="0"/>
    <x v="2"/>
    <d v="1999-06-24T00:00:00"/>
    <n v="3796.36"/>
    <x v="1"/>
    <x v="0"/>
    <x v="1"/>
    <n v="23"/>
    <x v="3"/>
    <x v="1"/>
  </r>
  <r>
    <s v="ID1926"/>
    <s v="Ms. Shelley"/>
    <n v="19.48"/>
    <n v="5.63"/>
    <s v="Yes"/>
    <x v="0"/>
    <x v="0"/>
    <x v="3"/>
    <x v="1"/>
    <x v="2"/>
    <x v="2"/>
    <d v="1988-08-28T00:00:00"/>
    <n v="3793.55"/>
    <x v="1"/>
    <x v="0"/>
    <x v="0"/>
    <n v="34"/>
    <x v="2"/>
    <x v="1"/>
  </r>
  <r>
    <s v="ID1927"/>
    <s v="Ms. Jekaterina"/>
    <n v="16.96"/>
    <n v="11.47"/>
    <s v="Yes"/>
    <x v="0"/>
    <x v="0"/>
    <x v="0"/>
    <x v="1"/>
    <x v="3"/>
    <x v="0"/>
    <d v="1981-12-13T00:00:00"/>
    <n v="3785.77"/>
    <x v="1"/>
    <x v="1"/>
    <x v="0"/>
    <n v="41"/>
    <x v="1"/>
    <x v="0"/>
  </r>
  <r>
    <s v="ID1928"/>
    <s v="Mr. Daniel"/>
    <n v="19.05"/>
    <n v="4.92"/>
    <s v="No"/>
    <x v="0"/>
    <x v="0"/>
    <x v="3"/>
    <x v="1"/>
    <x v="2"/>
    <x v="2"/>
    <d v="1987-10-24T00:00:00"/>
    <n v="3773.23"/>
    <x v="1"/>
    <x v="0"/>
    <x v="0"/>
    <n v="35"/>
    <x v="2"/>
    <x v="1"/>
  </r>
  <r>
    <s v="ID1929"/>
    <s v="Ms. Pauline"/>
    <n v="37.619999999999997"/>
    <n v="4.18"/>
    <s v="No"/>
    <x v="0"/>
    <x v="0"/>
    <x v="0"/>
    <x v="1"/>
    <x v="0"/>
    <x v="2"/>
    <d v="1994-11-21T00:00:00"/>
    <n v="3766.88"/>
    <x v="1"/>
    <x v="1"/>
    <x v="0"/>
    <n v="28"/>
    <x v="3"/>
    <x v="1"/>
  </r>
  <r>
    <s v="ID1930"/>
    <s v="Ms. Colleen"/>
    <n v="29.1"/>
    <n v="4.67"/>
    <s v="No"/>
    <x v="0"/>
    <x v="0"/>
    <x v="0"/>
    <x v="1"/>
    <x v="1"/>
    <x v="2"/>
    <d v="1991-10-24T00:00:00"/>
    <n v="3761.29"/>
    <x v="1"/>
    <x v="0"/>
    <x v="3"/>
    <n v="31"/>
    <x v="2"/>
    <x v="1"/>
  </r>
  <r>
    <s v="ID1931"/>
    <s v="Ms. Aleah"/>
    <n v="26.62"/>
    <n v="6.24"/>
    <s v="No"/>
    <x v="0"/>
    <x v="0"/>
    <x v="0"/>
    <x v="1"/>
    <x v="1"/>
    <x v="1"/>
    <d v="1991-08-25T00:00:00"/>
    <n v="3757.84"/>
    <x v="1"/>
    <x v="1"/>
    <x v="0"/>
    <n v="31"/>
    <x v="2"/>
    <x v="0"/>
  </r>
  <r>
    <s v="ID1932"/>
    <s v="Ms. Mare"/>
    <n v="25.74"/>
    <n v="5.99"/>
    <s v="No"/>
    <x v="0"/>
    <x v="0"/>
    <x v="0"/>
    <x v="1"/>
    <x v="1"/>
    <x v="1"/>
    <d v="1991-10-28T00:00:00"/>
    <n v="3756.62"/>
    <x v="1"/>
    <x v="2"/>
    <x v="0"/>
    <n v="31"/>
    <x v="2"/>
    <x v="0"/>
  </r>
  <r>
    <s v="ID1933"/>
    <s v="Mr. Kevin"/>
    <n v="18.22"/>
    <n v="10.27"/>
    <s v="Yes"/>
    <x v="0"/>
    <x v="0"/>
    <x v="3"/>
    <x v="1"/>
    <x v="3"/>
    <x v="0"/>
    <d v="1986-09-09T00:00:00"/>
    <n v="3748.56"/>
    <x v="1"/>
    <x v="2"/>
    <x v="0"/>
    <n v="36"/>
    <x v="2"/>
    <x v="0"/>
  </r>
  <r>
    <s v="ID1934"/>
    <s v="Ms. Jessica"/>
    <n v="26.03"/>
    <n v="5.97"/>
    <s v="No"/>
    <x v="0"/>
    <x v="1"/>
    <x v="3"/>
    <x v="1"/>
    <x v="1"/>
    <x v="1"/>
    <d v="1993-06-22T00:00:00"/>
    <n v="3736.46"/>
    <x v="1"/>
    <x v="2"/>
    <x v="1"/>
    <n v="29"/>
    <x v="3"/>
    <x v="0"/>
  </r>
  <r>
    <s v="ID1935"/>
    <s v="Ms. Amanda"/>
    <n v="17.29"/>
    <n v="4.9800000000000004"/>
    <s v="No"/>
    <x v="0"/>
    <x v="0"/>
    <x v="0"/>
    <x v="1"/>
    <x v="3"/>
    <x v="2"/>
    <d v="1994-08-22T00:00:00"/>
    <n v="3732.63"/>
    <x v="1"/>
    <x v="0"/>
    <x v="2"/>
    <n v="28"/>
    <x v="3"/>
    <x v="1"/>
  </r>
  <r>
    <s v="ID1936"/>
    <s v="Mr. Murray"/>
    <n v="18.170000000000002"/>
    <n v="6.91"/>
    <s v="Yes"/>
    <x v="0"/>
    <x v="0"/>
    <x v="3"/>
    <x v="1"/>
    <x v="3"/>
    <x v="0"/>
    <d v="1986-12-01T00:00:00"/>
    <n v="3731.6"/>
    <x v="1"/>
    <x v="2"/>
    <x v="0"/>
    <n v="36"/>
    <x v="2"/>
    <x v="0"/>
  </r>
  <r>
    <s v="ID1937"/>
    <s v="Mrs. Meghan"/>
    <n v="32.54"/>
    <n v="6.38"/>
    <s v="No"/>
    <x v="1"/>
    <x v="0"/>
    <x v="3"/>
    <x v="1"/>
    <x v="0"/>
    <x v="1"/>
    <d v="2004-11-05T00:00:00"/>
    <n v="3722.23"/>
    <x v="1"/>
    <x v="2"/>
    <x v="14"/>
    <n v="18"/>
    <x v="5"/>
    <x v="0"/>
  </r>
  <r>
    <s v="ID1938"/>
    <s v="Mr. David"/>
    <n v="30.25"/>
    <n v="4.7699999999999996"/>
    <s v="No"/>
    <x v="0"/>
    <x v="0"/>
    <x v="0"/>
    <x v="1"/>
    <x v="0"/>
    <x v="2"/>
    <d v="1989-12-02T00:00:00"/>
    <n v="3704.35"/>
    <x v="1"/>
    <x v="2"/>
    <x v="0"/>
    <n v="33"/>
    <x v="2"/>
    <x v="1"/>
  </r>
  <r>
    <s v="ID1939"/>
    <s v="Mr. Seth"/>
    <n v="19.59"/>
    <n v="6.04"/>
    <s v="Yes"/>
    <x v="0"/>
    <x v="0"/>
    <x v="3"/>
    <x v="1"/>
    <x v="2"/>
    <x v="1"/>
    <d v="1988-08-18T00:00:00"/>
    <n v="3699.54"/>
    <x v="1"/>
    <x v="0"/>
    <x v="0"/>
    <n v="34"/>
    <x v="2"/>
    <x v="0"/>
  </r>
  <r>
    <s v="ID1940"/>
    <s v="Mr. Michael"/>
    <n v="45.9"/>
    <n v="4.3"/>
    <s v="Yes"/>
    <x v="0"/>
    <x v="0"/>
    <x v="3"/>
    <x v="1"/>
    <x v="0"/>
    <x v="2"/>
    <d v="1995-10-21T00:00:00"/>
    <n v="3693.43"/>
    <x v="1"/>
    <x v="0"/>
    <x v="3"/>
    <n v="27"/>
    <x v="3"/>
    <x v="1"/>
  </r>
  <r>
    <s v="ID1941"/>
    <s v="Mr. Russell"/>
    <n v="17.059999999999999"/>
    <n v="8.75"/>
    <s v="Yes"/>
    <x v="0"/>
    <x v="0"/>
    <x v="0"/>
    <x v="1"/>
    <x v="3"/>
    <x v="0"/>
    <d v="1981-12-14T00:00:00"/>
    <n v="3688.38"/>
    <x v="1"/>
    <x v="2"/>
    <x v="0"/>
    <n v="41"/>
    <x v="1"/>
    <x v="0"/>
  </r>
  <r>
    <s v="ID1942"/>
    <s v="Mr. Martin"/>
    <n v="32.07"/>
    <n v="5.25"/>
    <s v="No"/>
    <x v="0"/>
    <x v="1"/>
    <x v="3"/>
    <x v="1"/>
    <x v="0"/>
    <x v="2"/>
    <d v="2003-07-10T00:00:00"/>
    <n v="3688.35"/>
    <x v="1"/>
    <x v="2"/>
    <x v="13"/>
    <n v="19"/>
    <x v="5"/>
    <x v="1"/>
  </r>
  <r>
    <s v="ID1943"/>
    <s v="Mr. Michael"/>
    <n v="16.5"/>
    <n v="5.03"/>
    <s v="No"/>
    <x v="0"/>
    <x v="0"/>
    <x v="3"/>
    <x v="1"/>
    <x v="3"/>
    <x v="2"/>
    <d v="1984-07-06T00:00:00"/>
    <n v="3678.86"/>
    <x v="1"/>
    <x v="0"/>
    <x v="0"/>
    <n v="38"/>
    <x v="2"/>
    <x v="1"/>
  </r>
  <r>
    <s v="ID1944"/>
    <s v="Mr. Miles"/>
    <n v="31.4"/>
    <n v="5.88"/>
    <s v="No"/>
    <x v="0"/>
    <x v="0"/>
    <x v="3"/>
    <x v="1"/>
    <x v="0"/>
    <x v="1"/>
    <d v="1992-09-14T00:00:00"/>
    <n v="3659.35"/>
    <x v="2"/>
    <x v="1"/>
    <x v="3"/>
    <n v="30"/>
    <x v="3"/>
    <x v="0"/>
  </r>
  <r>
    <s v="ID1945"/>
    <s v="Ms. Amanda"/>
    <n v="20.36"/>
    <n v="4.49"/>
    <s v="No"/>
    <x v="0"/>
    <x v="0"/>
    <x v="0"/>
    <x v="1"/>
    <x v="2"/>
    <x v="2"/>
    <d v="1990-11-08T00:00:00"/>
    <n v="3653.29"/>
    <x v="1"/>
    <x v="0"/>
    <x v="3"/>
    <n v="32"/>
    <x v="2"/>
    <x v="1"/>
  </r>
  <r>
    <s v="ID1946"/>
    <s v="Mr. Roger"/>
    <n v="25.46"/>
    <n v="4.1399999999999997"/>
    <s v="No"/>
    <x v="0"/>
    <x v="0"/>
    <x v="3"/>
    <x v="1"/>
    <x v="1"/>
    <x v="2"/>
    <d v="1992-11-17T00:00:00"/>
    <n v="3645.09"/>
    <x v="0"/>
    <x v="2"/>
    <x v="7"/>
    <n v="30"/>
    <x v="3"/>
    <x v="1"/>
  </r>
  <r>
    <s v="ID1947"/>
    <s v="Mr. Brock"/>
    <n v="17.09"/>
    <n v="5.8"/>
    <s v="Yes"/>
    <x v="0"/>
    <x v="0"/>
    <x v="0"/>
    <x v="1"/>
    <x v="3"/>
    <x v="1"/>
    <d v="1985-06-14T00:00:00"/>
    <n v="3622.13"/>
    <x v="1"/>
    <x v="1"/>
    <x v="0"/>
    <n v="37"/>
    <x v="2"/>
    <x v="0"/>
  </r>
  <r>
    <s v="ID1948"/>
    <s v="Mr. Stephen"/>
    <n v="20.83"/>
    <n v="5.12"/>
    <s v="No"/>
    <x v="0"/>
    <x v="0"/>
    <x v="0"/>
    <x v="1"/>
    <x v="2"/>
    <x v="2"/>
    <d v="1990-10-11T00:00:00"/>
    <n v="3606.43"/>
    <x v="1"/>
    <x v="1"/>
    <x v="0"/>
    <n v="32"/>
    <x v="2"/>
    <x v="1"/>
  </r>
  <r>
    <s v="ID1949"/>
    <s v="Ms. Missy"/>
    <n v="18.920000000000002"/>
    <n v="5.98"/>
    <s v="Yes"/>
    <x v="0"/>
    <x v="0"/>
    <x v="3"/>
    <x v="1"/>
    <x v="2"/>
    <x v="1"/>
    <d v="1988-11-04T00:00:00"/>
    <n v="3603.6"/>
    <x v="1"/>
    <x v="1"/>
    <x v="0"/>
    <n v="34"/>
    <x v="2"/>
    <x v="0"/>
  </r>
  <r>
    <s v="ID1950"/>
    <s v="Mr. William"/>
    <n v="37.1"/>
    <n v="5.46"/>
    <s v="No"/>
    <x v="0"/>
    <x v="0"/>
    <x v="0"/>
    <x v="1"/>
    <x v="0"/>
    <x v="2"/>
    <d v="1999-08-12T00:00:00"/>
    <n v="3597.6"/>
    <x v="1"/>
    <x v="2"/>
    <x v="3"/>
    <n v="23"/>
    <x v="3"/>
    <x v="1"/>
  </r>
  <r>
    <s v="ID1951"/>
    <s v="Ms. Lauren"/>
    <n v="22.515000000000001"/>
    <n v="4.91"/>
    <s v="Yes"/>
    <x v="0"/>
    <x v="1"/>
    <x v="3"/>
    <x v="1"/>
    <x v="2"/>
    <x v="2"/>
    <d v="1997-11-04T00:00:00"/>
    <n v="3594.17"/>
    <x v="1"/>
    <x v="2"/>
    <x v="1"/>
    <n v="25"/>
    <x v="3"/>
    <x v="1"/>
  </r>
  <r>
    <s v="ID1952"/>
    <s v="Mr. Apolo"/>
    <n v="32.700000000000003"/>
    <n v="4.66"/>
    <s v="No"/>
    <x v="0"/>
    <x v="0"/>
    <x v="0"/>
    <x v="1"/>
    <x v="0"/>
    <x v="2"/>
    <d v="1999-06-06T00:00:00"/>
    <n v="3591.48"/>
    <x v="1"/>
    <x v="0"/>
    <x v="3"/>
    <n v="24"/>
    <x v="3"/>
    <x v="1"/>
  </r>
  <r>
    <s v="ID1953"/>
    <s v="Mr. Alfons"/>
    <n v="17.75"/>
    <n v="6.8"/>
    <s v="Yes"/>
    <x v="0"/>
    <x v="0"/>
    <x v="3"/>
    <x v="1"/>
    <x v="3"/>
    <x v="0"/>
    <d v="1986-12-27T00:00:00"/>
    <n v="3589.14"/>
    <x v="1"/>
    <x v="2"/>
    <x v="0"/>
    <n v="36"/>
    <x v="2"/>
    <x v="0"/>
  </r>
  <r>
    <s v="ID1954"/>
    <s v="Ms. Amber"/>
    <n v="33.630000000000003"/>
    <n v="4.47"/>
    <s v="Yes"/>
    <x v="0"/>
    <x v="0"/>
    <x v="0"/>
    <x v="1"/>
    <x v="0"/>
    <x v="2"/>
    <d v="2001-11-11T00:00:00"/>
    <n v="3579.83"/>
    <x v="1"/>
    <x v="2"/>
    <x v="1"/>
    <n v="21"/>
    <x v="3"/>
    <x v="1"/>
  </r>
  <r>
    <s v="ID1955"/>
    <s v="Ms. Leah"/>
    <n v="34.799999999999997"/>
    <n v="4.08"/>
    <s v="Yes"/>
    <x v="0"/>
    <x v="0"/>
    <x v="3"/>
    <x v="1"/>
    <x v="0"/>
    <x v="2"/>
    <d v="1995-08-23T00:00:00"/>
    <n v="3578"/>
    <x v="1"/>
    <x v="0"/>
    <x v="3"/>
    <n v="27"/>
    <x v="3"/>
    <x v="1"/>
  </r>
  <r>
    <s v="ID1956"/>
    <s v="Ms. Lilia"/>
    <n v="16.809999999999999"/>
    <n v="5.51"/>
    <s v="Yes"/>
    <x v="0"/>
    <x v="0"/>
    <x v="3"/>
    <x v="1"/>
    <x v="3"/>
    <x v="2"/>
    <d v="1988-08-18T00:00:00"/>
    <n v="3569.96"/>
    <x v="1"/>
    <x v="1"/>
    <x v="1"/>
    <n v="34"/>
    <x v="2"/>
    <x v="1"/>
  </r>
  <r>
    <s v="ID1957"/>
    <s v="Mr. Danny"/>
    <n v="16.690000000000001"/>
    <n v="8.4"/>
    <s v="Yes"/>
    <x v="0"/>
    <x v="0"/>
    <x v="0"/>
    <x v="1"/>
    <x v="3"/>
    <x v="0"/>
    <d v="1981-10-10T00:00:00"/>
    <n v="3562.87"/>
    <x v="1"/>
    <x v="1"/>
    <x v="0"/>
    <n v="41"/>
    <x v="1"/>
    <x v="0"/>
  </r>
  <r>
    <s v="ID1958"/>
    <s v="Ms. Lauren"/>
    <n v="23.21"/>
    <n v="5.14"/>
    <s v="Yes"/>
    <x v="0"/>
    <x v="0"/>
    <x v="3"/>
    <x v="1"/>
    <x v="2"/>
    <x v="2"/>
    <d v="1995-06-16T00:00:00"/>
    <n v="3561.89"/>
    <x v="1"/>
    <x v="1"/>
    <x v="0"/>
    <n v="27"/>
    <x v="3"/>
    <x v="1"/>
  </r>
  <r>
    <s v="ID1959"/>
    <s v="Ms. Courtney"/>
    <n v="25.175000000000001"/>
    <n v="5.21"/>
    <s v="Yes"/>
    <x v="0"/>
    <x v="0"/>
    <x v="3"/>
    <x v="1"/>
    <x v="1"/>
    <x v="2"/>
    <d v="1995-10-09T00:00:00"/>
    <n v="3558.62"/>
    <x v="1"/>
    <x v="0"/>
    <x v="2"/>
    <n v="27"/>
    <x v="3"/>
    <x v="1"/>
  </r>
  <r>
    <s v="ID1960"/>
    <s v="Ms. Elizabeth"/>
    <n v="34.770000000000003"/>
    <n v="6.23"/>
    <s v="No"/>
    <x v="0"/>
    <x v="0"/>
    <x v="0"/>
    <x v="1"/>
    <x v="0"/>
    <x v="1"/>
    <d v="1994-09-24T00:00:00"/>
    <n v="3556.92"/>
    <x v="1"/>
    <x v="0"/>
    <x v="1"/>
    <n v="28"/>
    <x v="3"/>
    <x v="0"/>
  </r>
  <r>
    <s v="ID1961"/>
    <s v="Ms. Satomi"/>
    <n v="27.7"/>
    <n v="5.6"/>
    <s v="No"/>
    <x v="0"/>
    <x v="0"/>
    <x v="3"/>
    <x v="1"/>
    <x v="1"/>
    <x v="2"/>
    <d v="1992-12-22T00:00:00"/>
    <n v="3554.2"/>
    <x v="1"/>
    <x v="0"/>
    <x v="3"/>
    <n v="30"/>
    <x v="3"/>
    <x v="1"/>
  </r>
  <r>
    <s v="ID1962"/>
    <s v="Mr. Matthew"/>
    <n v="19.12"/>
    <n v="4.72"/>
    <s v="Yes"/>
    <x v="0"/>
    <x v="0"/>
    <x v="3"/>
    <x v="1"/>
    <x v="2"/>
    <x v="2"/>
    <d v="1988-10-15T00:00:00"/>
    <n v="3540.12"/>
    <x v="1"/>
    <x v="1"/>
    <x v="0"/>
    <n v="34"/>
    <x v="2"/>
    <x v="1"/>
  </r>
  <r>
    <s v="ID1963"/>
    <s v="Mr. Peter"/>
    <n v="32.67"/>
    <n v="4.67"/>
    <s v="No"/>
    <x v="0"/>
    <x v="1"/>
    <x v="3"/>
    <x v="1"/>
    <x v="0"/>
    <x v="2"/>
    <d v="2003-08-24T00:00:00"/>
    <n v="3538.9"/>
    <x v="1"/>
    <x v="2"/>
    <x v="1"/>
    <n v="19"/>
    <x v="5"/>
    <x v="1"/>
  </r>
  <r>
    <s v="ID1964"/>
    <s v="Mr. Manuel"/>
    <n v="28.5"/>
    <n v="6.11"/>
    <s v="No"/>
    <x v="0"/>
    <x v="0"/>
    <x v="3"/>
    <x v="1"/>
    <x v="1"/>
    <x v="1"/>
    <d v="1998-09-16T00:00:00"/>
    <n v="3537.7"/>
    <x v="2"/>
    <x v="0"/>
    <x v="1"/>
    <n v="24"/>
    <x v="3"/>
    <x v="0"/>
  </r>
  <r>
    <s v="ID1965"/>
    <s v="Ms. Kindsey"/>
    <n v="39.270000000000003"/>
    <n v="6.25"/>
    <s v="No"/>
    <x v="0"/>
    <x v="0"/>
    <x v="0"/>
    <x v="1"/>
    <x v="0"/>
    <x v="1"/>
    <d v="1999-09-22T00:00:00"/>
    <n v="3500.61"/>
    <x v="1"/>
    <x v="2"/>
    <x v="0"/>
    <n v="23"/>
    <x v="3"/>
    <x v="0"/>
  </r>
  <r>
    <s v="ID1966"/>
    <s v="Mr. Thomas"/>
    <n v="32.49"/>
    <n v="4"/>
    <s v="Yes"/>
    <x v="0"/>
    <x v="0"/>
    <x v="0"/>
    <x v="1"/>
    <x v="0"/>
    <x v="2"/>
    <d v="1996-09-18T00:00:00"/>
    <n v="3490.55"/>
    <x v="0"/>
    <x v="2"/>
    <x v="5"/>
    <n v="26"/>
    <x v="3"/>
    <x v="1"/>
  </r>
  <r>
    <s v="ID1967"/>
    <s v="Mr. Kyle"/>
    <n v="23.7"/>
    <n v="5.55"/>
    <s v="Yes"/>
    <x v="0"/>
    <x v="0"/>
    <x v="0"/>
    <x v="1"/>
    <x v="2"/>
    <x v="2"/>
    <d v="1996-09-19T00:00:00"/>
    <n v="3484.33"/>
    <x v="2"/>
    <x v="0"/>
    <x v="3"/>
    <n v="26"/>
    <x v="3"/>
    <x v="1"/>
  </r>
  <r>
    <s v="ID1968"/>
    <s v="Mr. Alexander"/>
    <n v="30.4"/>
    <n v="5.95"/>
    <s v="No"/>
    <x v="1"/>
    <x v="0"/>
    <x v="3"/>
    <x v="1"/>
    <x v="0"/>
    <x v="1"/>
    <d v="2004-06-26T00:00:00"/>
    <n v="3481.87"/>
    <x v="1"/>
    <x v="0"/>
    <x v="4"/>
    <n v="18"/>
    <x v="5"/>
    <x v="0"/>
  </r>
  <r>
    <s v="ID1969"/>
    <s v="Mr. Dustin"/>
    <n v="38.94"/>
    <n v="4.3600000000000003"/>
    <s v="No"/>
    <x v="0"/>
    <x v="1"/>
    <x v="3"/>
    <x v="1"/>
    <x v="0"/>
    <x v="2"/>
    <d v="1993-10-12T00:00:00"/>
    <n v="3471.41"/>
    <x v="1"/>
    <x v="2"/>
    <x v="0"/>
    <n v="29"/>
    <x v="3"/>
    <x v="1"/>
  </r>
  <r>
    <s v="ID1970"/>
    <s v="Mrs. Chloe"/>
    <n v="31.02"/>
    <n v="4.84"/>
    <s v="No"/>
    <x v="0"/>
    <x v="1"/>
    <x v="3"/>
    <x v="1"/>
    <x v="0"/>
    <x v="2"/>
    <d v="2003-07-29T00:00:00"/>
    <n v="3463.51"/>
    <x v="1"/>
    <x v="1"/>
    <x v="14"/>
    <n v="19"/>
    <x v="5"/>
    <x v="1"/>
  </r>
  <r>
    <s v="ID1971"/>
    <s v="Ms. Cailtlin"/>
    <n v="17.5"/>
    <n v="4.5599999999999996"/>
    <s v="No"/>
    <x v="0"/>
    <x v="0"/>
    <x v="3"/>
    <x v="1"/>
    <x v="3"/>
    <x v="2"/>
    <d v="1987-09-14T00:00:00"/>
    <n v="3453.77"/>
    <x v="1"/>
    <x v="1"/>
    <x v="3"/>
    <n v="35"/>
    <x v="2"/>
    <x v="1"/>
  </r>
  <r>
    <s v="ID1972"/>
    <s v="Mr. Joshua"/>
    <n v="34.799999999999997"/>
    <n v="4.42"/>
    <s v="Yes"/>
    <x v="1"/>
    <x v="0"/>
    <x v="1"/>
    <x v="1"/>
    <x v="0"/>
    <x v="2"/>
    <d v="2000-06-20T00:00:00"/>
    <n v="3443.06"/>
    <x v="1"/>
    <x v="1"/>
    <x v="3"/>
    <n v="22"/>
    <x v="3"/>
    <x v="1"/>
  </r>
  <r>
    <s v="ID1973"/>
    <s v="Mr. Chuy"/>
    <n v="17.3"/>
    <n v="7.66"/>
    <s v="Yes"/>
    <x v="0"/>
    <x v="0"/>
    <x v="3"/>
    <x v="1"/>
    <x v="3"/>
    <x v="0"/>
    <d v="1986-08-27T00:00:00"/>
    <n v="3436.5"/>
    <x v="1"/>
    <x v="1"/>
    <x v="0"/>
    <n v="36"/>
    <x v="2"/>
    <x v="0"/>
  </r>
  <r>
    <s v="ID1974"/>
    <s v="Ms. Laurie"/>
    <n v="32.25"/>
    <n v="5.2"/>
    <s v="Yes"/>
    <x v="0"/>
    <x v="0"/>
    <x v="0"/>
    <x v="1"/>
    <x v="0"/>
    <x v="2"/>
    <d v="2001-12-26T00:00:00"/>
    <n v="3434.38"/>
    <x v="1"/>
    <x v="2"/>
    <x v="3"/>
    <n v="21"/>
    <x v="3"/>
    <x v="1"/>
  </r>
  <r>
    <s v="ID1975"/>
    <s v="Ms. Rachel"/>
    <n v="42.4"/>
    <n v="5.53"/>
    <s v="Yes"/>
    <x v="0"/>
    <x v="0"/>
    <x v="0"/>
    <x v="1"/>
    <x v="0"/>
    <x v="2"/>
    <d v="1996-12-19T00:00:00"/>
    <n v="3410.32"/>
    <x v="1"/>
    <x v="2"/>
    <x v="3"/>
    <n v="26"/>
    <x v="3"/>
    <x v="1"/>
  </r>
  <r>
    <s v="ID1976"/>
    <s v="Ms. Liza"/>
    <n v="38.664999999999999"/>
    <n v="4.8600000000000003"/>
    <s v="No"/>
    <x v="1"/>
    <x v="0"/>
    <x v="3"/>
    <x v="1"/>
    <x v="0"/>
    <x v="2"/>
    <d v="2004-07-16T00:00:00"/>
    <n v="3393.36"/>
    <x v="1"/>
    <x v="2"/>
    <x v="8"/>
    <n v="18"/>
    <x v="5"/>
    <x v="1"/>
  </r>
  <r>
    <s v="ID1977"/>
    <s v="Ms. Lindsey"/>
    <n v="29.92"/>
    <n v="5.49"/>
    <s v="Yes"/>
    <x v="0"/>
    <x v="0"/>
    <x v="0"/>
    <x v="1"/>
    <x v="1"/>
    <x v="2"/>
    <d v="1996-10-27T00:00:00"/>
    <n v="3392.98"/>
    <x v="1"/>
    <x v="0"/>
    <x v="0"/>
    <n v="26"/>
    <x v="3"/>
    <x v="1"/>
  </r>
  <r>
    <s v="ID1978"/>
    <s v="Ms. Lindsay"/>
    <n v="29.48"/>
    <n v="4.09"/>
    <s v="Yes"/>
    <x v="0"/>
    <x v="0"/>
    <x v="0"/>
    <x v="1"/>
    <x v="1"/>
    <x v="2"/>
    <d v="1996-08-10T00:00:00"/>
    <n v="3392.37"/>
    <x v="1"/>
    <x v="0"/>
    <x v="0"/>
    <n v="26"/>
    <x v="3"/>
    <x v="1"/>
  </r>
  <r>
    <s v="ID1979"/>
    <s v="Ms. Kathleen"/>
    <n v="28.785"/>
    <n v="4.3099999999999996"/>
    <s v="Yes"/>
    <x v="0"/>
    <x v="0"/>
    <x v="0"/>
    <x v="1"/>
    <x v="1"/>
    <x v="2"/>
    <d v="1996-11-13T00:00:00"/>
    <n v="3385.4"/>
    <x v="1"/>
    <x v="2"/>
    <x v="2"/>
    <n v="26"/>
    <x v="3"/>
    <x v="1"/>
  </r>
  <r>
    <s v="ID1980"/>
    <s v="Ms. Aya"/>
    <n v="19.8"/>
    <n v="4"/>
    <s v="Yes"/>
    <x v="0"/>
    <x v="0"/>
    <x v="0"/>
    <x v="1"/>
    <x v="2"/>
    <x v="2"/>
    <d v="1996-12-14T00:00:00"/>
    <n v="3378.91"/>
    <x v="1"/>
    <x v="1"/>
    <x v="3"/>
    <n v="26"/>
    <x v="3"/>
    <x v="1"/>
  </r>
  <r>
    <s v="ID1981"/>
    <s v="Ms. Carolyn"/>
    <n v="35.53"/>
    <n v="4.68"/>
    <s v="No"/>
    <x v="0"/>
    <x v="1"/>
    <x v="3"/>
    <x v="1"/>
    <x v="0"/>
    <x v="2"/>
    <d v="1993-10-07T00:00:00"/>
    <n v="3366.67"/>
    <x v="1"/>
    <x v="2"/>
    <x v="0"/>
    <n v="29"/>
    <x v="3"/>
    <x v="1"/>
  </r>
  <r>
    <s v="ID1982"/>
    <s v="Ms. Bethany"/>
    <n v="21.47"/>
    <n v="4.0199999999999996"/>
    <s v="Yes"/>
    <x v="0"/>
    <x v="0"/>
    <x v="3"/>
    <x v="1"/>
    <x v="2"/>
    <x v="2"/>
    <d v="1995-06-23T00:00:00"/>
    <n v="3353.47"/>
    <x v="1"/>
    <x v="0"/>
    <x v="1"/>
    <n v="27"/>
    <x v="3"/>
    <x v="1"/>
  </r>
  <r>
    <s v="ID1983"/>
    <s v="Ms. Holly"/>
    <n v="25.9"/>
    <n v="5.12"/>
    <s v="No"/>
    <x v="0"/>
    <x v="1"/>
    <x v="3"/>
    <x v="1"/>
    <x v="1"/>
    <x v="2"/>
    <d v="1993-10-28T00:00:00"/>
    <n v="3353.28"/>
    <x v="1"/>
    <x v="1"/>
    <x v="3"/>
    <n v="29"/>
    <x v="3"/>
    <x v="1"/>
  </r>
  <r>
    <s v="ID1984"/>
    <s v="Mr. Ping"/>
    <n v="20.81"/>
    <n v="5.52"/>
    <s v="No"/>
    <x v="0"/>
    <x v="0"/>
    <x v="0"/>
    <x v="1"/>
    <x v="2"/>
    <x v="2"/>
    <d v="1991-09-01T00:00:00"/>
    <n v="3342.79"/>
    <x v="1"/>
    <x v="1"/>
    <x v="0"/>
    <n v="31"/>
    <x v="2"/>
    <x v="1"/>
  </r>
  <r>
    <s v="ID1985"/>
    <s v="Mr. Tim"/>
    <n v="25.84"/>
    <n v="5.81"/>
    <s v="Yes"/>
    <x v="0"/>
    <x v="1"/>
    <x v="3"/>
    <x v="1"/>
    <x v="1"/>
    <x v="1"/>
    <d v="1997-06-20T00:00:00"/>
    <n v="3309.79"/>
    <x v="2"/>
    <x v="0"/>
    <x v="6"/>
    <n v="25"/>
    <x v="3"/>
    <x v="0"/>
  </r>
  <r>
    <s v="ID1986"/>
    <s v="Mr. John"/>
    <n v="30.95"/>
    <n v="5.16"/>
    <s v="No"/>
    <x v="0"/>
    <x v="1"/>
    <x v="3"/>
    <x v="1"/>
    <x v="0"/>
    <x v="2"/>
    <d v="2003-11-18T00:00:00"/>
    <n v="3308.46"/>
    <x v="1"/>
    <x v="1"/>
    <x v="13"/>
    <n v="19"/>
    <x v="5"/>
    <x v="1"/>
  </r>
  <r>
    <s v="ID1987"/>
    <s v="Mrs. Cynthia"/>
    <n v="30.54"/>
    <n v="5"/>
    <s v="No"/>
    <x v="0"/>
    <x v="1"/>
    <x v="3"/>
    <x v="1"/>
    <x v="0"/>
    <x v="2"/>
    <d v="2003-12-05T00:00:00"/>
    <n v="3300.7"/>
    <x v="1"/>
    <x v="2"/>
    <x v="14"/>
    <n v="19"/>
    <x v="5"/>
    <x v="1"/>
  </r>
  <r>
    <s v="ID1988"/>
    <s v="Mr. Emmett"/>
    <n v="33.914999999999999"/>
    <n v="5.84"/>
    <s v="Yes"/>
    <x v="0"/>
    <x v="0"/>
    <x v="0"/>
    <x v="1"/>
    <x v="0"/>
    <x v="1"/>
    <d v="1996-11-17T00:00:00"/>
    <n v="3292.53"/>
    <x v="1"/>
    <x v="2"/>
    <x v="1"/>
    <n v="26"/>
    <x v="3"/>
    <x v="0"/>
  </r>
  <r>
    <s v="ID1989"/>
    <s v="Ms. Kate"/>
    <n v="33.31"/>
    <n v="4.1900000000000004"/>
    <s v="No"/>
    <x v="0"/>
    <x v="1"/>
    <x v="3"/>
    <x v="1"/>
    <x v="0"/>
    <x v="2"/>
    <d v="2003-07-03T00:00:00"/>
    <n v="3280.22"/>
    <x v="1"/>
    <x v="0"/>
    <x v="3"/>
    <n v="19"/>
    <x v="5"/>
    <x v="1"/>
  </r>
  <r>
    <s v="ID1990"/>
    <s v="Mr. Christopher"/>
    <n v="25.745000000000001"/>
    <n v="4.62"/>
    <s v="Yes"/>
    <x v="0"/>
    <x v="0"/>
    <x v="0"/>
    <x v="1"/>
    <x v="1"/>
    <x v="2"/>
    <d v="2001-10-06T00:00:00"/>
    <n v="3279.87"/>
    <x v="1"/>
    <x v="1"/>
    <x v="6"/>
    <n v="21"/>
    <x v="3"/>
    <x v="1"/>
  </r>
  <r>
    <s v="ID1991"/>
    <s v="Mr. Christopher"/>
    <n v="37.1"/>
    <n v="6.24"/>
    <s v="No"/>
    <x v="0"/>
    <x v="0"/>
    <x v="0"/>
    <x v="1"/>
    <x v="0"/>
    <x v="1"/>
    <d v="1994-07-01T00:00:00"/>
    <n v="3277.16"/>
    <x v="1"/>
    <x v="0"/>
    <x v="3"/>
    <n v="28"/>
    <x v="3"/>
    <x v="0"/>
  </r>
  <r>
    <s v="ID1992"/>
    <s v="Mr. Christopher"/>
    <n v="35.435000000000002"/>
    <n v="5.81"/>
    <s v="No"/>
    <x v="0"/>
    <x v="0"/>
    <x v="0"/>
    <x v="1"/>
    <x v="0"/>
    <x v="1"/>
    <d v="1994-12-02T00:00:00"/>
    <n v="3268.85"/>
    <x v="2"/>
    <x v="1"/>
    <x v="4"/>
    <n v="28"/>
    <x v="3"/>
    <x v="0"/>
  </r>
  <r>
    <s v="ID1993"/>
    <s v="Mr. Norman"/>
    <n v="20.399999999999999"/>
    <n v="4.83"/>
    <s v="No"/>
    <x v="0"/>
    <x v="0"/>
    <x v="0"/>
    <x v="1"/>
    <x v="2"/>
    <x v="2"/>
    <d v="1991-11-13T00:00:00"/>
    <n v="3260.2"/>
    <x v="2"/>
    <x v="2"/>
    <x v="3"/>
    <n v="31"/>
    <x v="2"/>
    <x v="1"/>
  </r>
  <r>
    <s v="ID1994"/>
    <s v="Ms. Susan"/>
    <n v="42.13"/>
    <n v="5.72"/>
    <s v="Yes"/>
    <x v="0"/>
    <x v="1"/>
    <x v="3"/>
    <x v="1"/>
    <x v="0"/>
    <x v="1"/>
    <d v="1997-09-02T00:00:00"/>
    <n v="3238.44"/>
    <x v="1"/>
    <x v="0"/>
    <x v="0"/>
    <n v="25"/>
    <x v="3"/>
    <x v="0"/>
  </r>
  <r>
    <s v="ID1995"/>
    <s v="Ms. Tatyana"/>
    <n v="33.99"/>
    <n v="4.83"/>
    <s v="Yes"/>
    <x v="0"/>
    <x v="1"/>
    <x v="3"/>
    <x v="1"/>
    <x v="0"/>
    <x v="2"/>
    <d v="1997-08-02T00:00:00"/>
    <n v="3227.12"/>
    <x v="1"/>
    <x v="0"/>
    <x v="0"/>
    <n v="25"/>
    <x v="3"/>
    <x v="1"/>
  </r>
  <r>
    <s v="ID1996"/>
    <s v="Ms. Chrissy"/>
    <n v="28.594999999999999"/>
    <n v="4.1399999999999997"/>
    <s v="Yes"/>
    <x v="0"/>
    <x v="1"/>
    <x v="3"/>
    <x v="1"/>
    <x v="1"/>
    <x v="2"/>
    <d v="1997-07-06T00:00:00"/>
    <n v="3213.62"/>
    <x v="1"/>
    <x v="2"/>
    <x v="2"/>
    <n v="25"/>
    <x v="3"/>
    <x v="1"/>
  </r>
  <r>
    <s v="ID1997"/>
    <s v="Ms. Carrie"/>
    <n v="20.8"/>
    <n v="4.07"/>
    <s v="Yes"/>
    <x v="0"/>
    <x v="1"/>
    <x v="3"/>
    <x v="1"/>
    <x v="2"/>
    <x v="2"/>
    <d v="1997-12-22T00:00:00"/>
    <n v="3208.79"/>
    <x v="1"/>
    <x v="0"/>
    <x v="3"/>
    <n v="25"/>
    <x v="3"/>
    <x v="1"/>
  </r>
  <r>
    <s v="ID1998"/>
    <s v="Ms. Halle"/>
    <n v="23.465"/>
    <n v="6.26"/>
    <s v="Yes"/>
    <x v="0"/>
    <x v="1"/>
    <x v="3"/>
    <x v="1"/>
    <x v="2"/>
    <x v="1"/>
    <d v="1997-07-05T00:00:00"/>
    <n v="3206.49"/>
    <x v="1"/>
    <x v="0"/>
    <x v="2"/>
    <n v="25"/>
    <x v="3"/>
    <x v="0"/>
  </r>
  <r>
    <s v="ID1999"/>
    <s v="Ms. Carolyn"/>
    <n v="40.185000000000002"/>
    <n v="5.88"/>
    <s v="Yes"/>
    <x v="0"/>
    <x v="0"/>
    <x v="0"/>
    <x v="1"/>
    <x v="0"/>
    <x v="1"/>
    <d v="1996-10-11T00:00:00"/>
    <n v="3201.25"/>
    <x v="1"/>
    <x v="0"/>
    <x v="1"/>
    <n v="26"/>
    <x v="3"/>
    <x v="0"/>
  </r>
  <r>
    <s v="ID2000"/>
    <s v="Ms. Tara"/>
    <n v="21.89"/>
    <n v="5.72"/>
    <s v="Yes"/>
    <x v="0"/>
    <x v="0"/>
    <x v="0"/>
    <x v="1"/>
    <x v="2"/>
    <x v="1"/>
    <d v="2001-09-02T00:00:00"/>
    <n v="3180.51"/>
    <x v="1"/>
    <x v="2"/>
    <x v="0"/>
    <n v="21"/>
    <x v="3"/>
    <x v="0"/>
  </r>
  <r>
    <s v="ID2001"/>
    <s v="Mr. Rasim"/>
    <n v="29.34"/>
    <n v="6.09"/>
    <s v="Yes"/>
    <x v="1"/>
    <x v="0"/>
    <x v="1"/>
    <x v="1"/>
    <x v="1"/>
    <x v="1"/>
    <d v="2000-09-23T00:00:00"/>
    <n v="3179.96"/>
    <x v="1"/>
    <x v="2"/>
    <x v="1"/>
    <n v="22"/>
    <x v="3"/>
    <x v="0"/>
  </r>
  <r>
    <s v="ID2002"/>
    <s v="Ms. Dina"/>
    <n v="22.61"/>
    <n v="4.25"/>
    <s v="Yes"/>
    <x v="0"/>
    <x v="0"/>
    <x v="0"/>
    <x v="1"/>
    <x v="2"/>
    <x v="2"/>
    <d v="1996-07-03T00:00:00"/>
    <n v="3176.82"/>
    <x v="1"/>
    <x v="1"/>
    <x v="1"/>
    <n v="26"/>
    <x v="3"/>
    <x v="1"/>
  </r>
  <r>
    <s v="ID2003"/>
    <s v="Ms. Lisa"/>
    <n v="22.23"/>
    <n v="6.09"/>
    <s v="Yes"/>
    <x v="0"/>
    <x v="0"/>
    <x v="0"/>
    <x v="1"/>
    <x v="2"/>
    <x v="1"/>
    <d v="1996-08-14T00:00:00"/>
    <n v="3176.29"/>
    <x v="1"/>
    <x v="2"/>
    <x v="1"/>
    <n v="26"/>
    <x v="3"/>
    <x v="0"/>
  </r>
  <r>
    <s v="ID2004"/>
    <s v="Ms. Caitrin"/>
    <n v="33.4"/>
    <n v="5.51"/>
    <s v="No"/>
    <x v="0"/>
    <x v="0"/>
    <x v="0"/>
    <x v="1"/>
    <x v="0"/>
    <x v="2"/>
    <d v="1994-07-06T00:00:00"/>
    <n v="3172.02"/>
    <x v="1"/>
    <x v="1"/>
    <x v="3"/>
    <n v="28"/>
    <x v="3"/>
    <x v="1"/>
  </r>
  <r>
    <s v="ID2005"/>
    <s v="Ms. Adriana"/>
    <n v="33.11"/>
    <n v="5.63"/>
    <s v="No"/>
    <x v="0"/>
    <x v="0"/>
    <x v="0"/>
    <x v="1"/>
    <x v="0"/>
    <x v="2"/>
    <d v="1994-10-25T00:00:00"/>
    <n v="3171.61"/>
    <x v="1"/>
    <x v="0"/>
    <x v="0"/>
    <n v="28"/>
    <x v="3"/>
    <x v="1"/>
  </r>
  <r>
    <s v="ID2006"/>
    <s v="Ms. Megan"/>
    <n v="16.815000000000001"/>
    <n v="5.29"/>
    <s v="Yes"/>
    <x v="0"/>
    <x v="0"/>
    <x v="0"/>
    <x v="1"/>
    <x v="3"/>
    <x v="2"/>
    <d v="2001-08-29T00:00:00"/>
    <n v="3167.46"/>
    <x v="1"/>
    <x v="0"/>
    <x v="2"/>
    <n v="21"/>
    <x v="3"/>
    <x v="1"/>
  </r>
  <r>
    <s v="ID2007"/>
    <s v="Mrs. Kristen"/>
    <n v="25.61"/>
    <n v="4"/>
    <s v="No"/>
    <x v="0"/>
    <x v="1"/>
    <x v="3"/>
    <x v="1"/>
    <x v="1"/>
    <x v="2"/>
    <d v="1993-09-25T00:00:00"/>
    <n v="3162.02"/>
    <x v="1"/>
    <x v="0"/>
    <x v="0"/>
    <n v="29"/>
    <x v="3"/>
    <x v="1"/>
  </r>
  <r>
    <s v="ID2008"/>
    <s v="Ms. Alix"/>
    <n v="25.8"/>
    <n v="5.49"/>
    <s v="No"/>
    <x v="0"/>
    <x v="0"/>
    <x v="0"/>
    <x v="1"/>
    <x v="1"/>
    <x v="2"/>
    <d v="1994-07-10T00:00:00"/>
    <n v="3161.45"/>
    <x v="1"/>
    <x v="1"/>
    <x v="3"/>
    <n v="28"/>
    <x v="3"/>
    <x v="1"/>
  </r>
  <r>
    <s v="ID2009"/>
    <s v="Mr. Kakushin"/>
    <n v="27.39"/>
    <n v="5.34"/>
    <s v="No"/>
    <x v="0"/>
    <x v="0"/>
    <x v="0"/>
    <x v="1"/>
    <x v="1"/>
    <x v="2"/>
    <d v="1999-06-25T00:00:00"/>
    <n v="3128.35"/>
    <x v="1"/>
    <x v="0"/>
    <x v="13"/>
    <n v="23"/>
    <x v="3"/>
    <x v="1"/>
  </r>
  <r>
    <s v="ID2010"/>
    <s v="Mr. Michael"/>
    <n v="17.03"/>
    <n v="4.12"/>
    <s v="No"/>
    <x v="0"/>
    <x v="0"/>
    <x v="3"/>
    <x v="1"/>
    <x v="3"/>
    <x v="2"/>
    <d v="1987-08-01T00:00:00"/>
    <n v="3088.06"/>
    <x v="1"/>
    <x v="2"/>
    <x v="0"/>
    <n v="35"/>
    <x v="2"/>
    <x v="1"/>
  </r>
  <r>
    <s v="ID2011"/>
    <s v="Mr. Bradley"/>
    <n v="23.75"/>
    <n v="5.49"/>
    <s v="Yes"/>
    <x v="0"/>
    <x v="0"/>
    <x v="0"/>
    <x v="1"/>
    <x v="2"/>
    <x v="2"/>
    <d v="2001-10-13T00:00:00"/>
    <n v="3077.1"/>
    <x v="1"/>
    <x v="1"/>
    <x v="1"/>
    <n v="21"/>
    <x v="3"/>
    <x v="1"/>
  </r>
  <r>
    <s v="ID2012"/>
    <s v="Mr. Matt"/>
    <n v="26.03"/>
    <n v="5.1100000000000003"/>
    <s v="Yes"/>
    <x v="0"/>
    <x v="0"/>
    <x v="3"/>
    <x v="1"/>
    <x v="1"/>
    <x v="2"/>
    <d v="1995-09-10T00:00:00"/>
    <n v="3070.81"/>
    <x v="2"/>
    <x v="1"/>
    <x v="6"/>
    <n v="27"/>
    <x v="3"/>
    <x v="1"/>
  </r>
  <r>
    <s v="ID2013"/>
    <s v="Ms. Amanda"/>
    <n v="16.079999999999998"/>
    <n v="5.94"/>
    <s v="No"/>
    <x v="0"/>
    <x v="0"/>
    <x v="0"/>
    <x v="1"/>
    <x v="3"/>
    <x v="1"/>
    <d v="1989-10-01T00:00:00"/>
    <n v="3065.49"/>
    <x v="1"/>
    <x v="1"/>
    <x v="1"/>
    <n v="33"/>
    <x v="2"/>
    <x v="0"/>
  </r>
  <r>
    <s v="ID2014"/>
    <s v="Mr. Valur"/>
    <n v="30.875"/>
    <n v="5.54"/>
    <s v="No"/>
    <x v="0"/>
    <x v="0"/>
    <x v="0"/>
    <x v="1"/>
    <x v="0"/>
    <x v="2"/>
    <d v="1994-09-26T00:00:00"/>
    <n v="3062.51"/>
    <x v="2"/>
    <x v="1"/>
    <x v="1"/>
    <n v="28"/>
    <x v="3"/>
    <x v="1"/>
  </r>
  <r>
    <s v="ID2015"/>
    <s v="Ms. Erica"/>
    <n v="31.79"/>
    <n v="7.09"/>
    <s v="No"/>
    <x v="0"/>
    <x v="0"/>
    <x v="0"/>
    <x v="1"/>
    <x v="0"/>
    <x v="0"/>
    <d v="2002-06-21T00:00:00"/>
    <n v="3056.39"/>
    <x v="1"/>
    <x v="0"/>
    <x v="0"/>
    <n v="20"/>
    <x v="5"/>
    <x v="0"/>
  </r>
  <r>
    <s v="ID2016"/>
    <s v="Mr. Stephen"/>
    <n v="28.48"/>
    <n v="6.22"/>
    <s v="Yes"/>
    <x v="0"/>
    <x v="1"/>
    <x v="3"/>
    <x v="1"/>
    <x v="1"/>
    <x v="1"/>
    <d v="1997-12-22T00:00:00"/>
    <n v="3051.73"/>
    <x v="1"/>
    <x v="2"/>
    <x v="3"/>
    <n v="25"/>
    <x v="3"/>
    <x v="0"/>
  </r>
  <r>
    <s v="ID2017"/>
    <s v="Ms. Lissa"/>
    <n v="26.6"/>
    <n v="4.33"/>
    <s v="No"/>
    <x v="0"/>
    <x v="0"/>
    <x v="3"/>
    <x v="1"/>
    <x v="1"/>
    <x v="2"/>
    <d v="1998-08-09T00:00:00"/>
    <n v="3046.06"/>
    <x v="1"/>
    <x v="1"/>
    <x v="8"/>
    <n v="24"/>
    <x v="3"/>
    <x v="1"/>
  </r>
  <r>
    <s v="ID2018"/>
    <s v="Ms. Megan"/>
    <n v="25.27"/>
    <n v="5.83"/>
    <s v="No"/>
    <x v="0"/>
    <x v="0"/>
    <x v="3"/>
    <x v="1"/>
    <x v="1"/>
    <x v="1"/>
    <d v="1998-09-15T00:00:00"/>
    <n v="3044.21"/>
    <x v="1"/>
    <x v="0"/>
    <x v="2"/>
    <n v="24"/>
    <x v="3"/>
    <x v="0"/>
  </r>
  <r>
    <s v="ID2019"/>
    <s v="Ms. Alyson"/>
    <n v="34.484999999999999"/>
    <n v="4.7"/>
    <s v="Yes"/>
    <x v="0"/>
    <x v="1"/>
    <x v="3"/>
    <x v="1"/>
    <x v="0"/>
    <x v="2"/>
    <d v="1997-12-19T00:00:00"/>
    <n v="3021.81"/>
    <x v="1"/>
    <x v="0"/>
    <x v="1"/>
    <n v="25"/>
    <x v="3"/>
    <x v="1"/>
  </r>
  <r>
    <s v="ID2020"/>
    <s v="Mr. Chance"/>
    <n v="15.57"/>
    <n v="4.07"/>
    <s v="Yes"/>
    <x v="0"/>
    <x v="0"/>
    <x v="3"/>
    <x v="1"/>
    <x v="3"/>
    <x v="2"/>
    <d v="1988-09-28T00:00:00"/>
    <n v="3018.04"/>
    <x v="1"/>
    <x v="2"/>
    <x v="1"/>
    <n v="34"/>
    <x v="2"/>
    <x v="1"/>
  </r>
  <r>
    <s v="ID2021"/>
    <s v="Mr. Sean"/>
    <n v="30.36"/>
    <n v="9.39"/>
    <s v="No"/>
    <x v="0"/>
    <x v="0"/>
    <x v="0"/>
    <x v="1"/>
    <x v="0"/>
    <x v="0"/>
    <d v="2002-12-15T00:00:00"/>
    <n v="3012.22"/>
    <x v="1"/>
    <x v="0"/>
    <x v="1"/>
    <n v="20"/>
    <x v="5"/>
    <x v="0"/>
  </r>
  <r>
    <s v="ID2022"/>
    <s v="Ms. Therese"/>
    <n v="19.37"/>
    <n v="4.18"/>
    <s v="No"/>
    <x v="0"/>
    <x v="0"/>
    <x v="0"/>
    <x v="1"/>
    <x v="2"/>
    <x v="2"/>
    <d v="1991-11-20T00:00:00"/>
    <n v="2985.67"/>
    <x v="1"/>
    <x v="2"/>
    <x v="0"/>
    <n v="31"/>
    <x v="2"/>
    <x v="1"/>
  </r>
  <r>
    <s v="ID2023"/>
    <s v="Mr. Beau"/>
    <n v="16.71"/>
    <n v="4.18"/>
    <s v="No"/>
    <x v="0"/>
    <x v="0"/>
    <x v="3"/>
    <x v="1"/>
    <x v="3"/>
    <x v="2"/>
    <d v="1987-06-18T00:00:00"/>
    <n v="2979.52"/>
    <x v="1"/>
    <x v="0"/>
    <x v="0"/>
    <n v="35"/>
    <x v="2"/>
    <x v="1"/>
  </r>
  <r>
    <s v="ID2024"/>
    <s v="Ms. Kelsey"/>
    <n v="24.1"/>
    <n v="4.4000000000000004"/>
    <s v="Yes"/>
    <x v="0"/>
    <x v="0"/>
    <x v="3"/>
    <x v="1"/>
    <x v="2"/>
    <x v="2"/>
    <d v="1995-09-24T00:00:00"/>
    <n v="2974.13"/>
    <x v="1"/>
    <x v="1"/>
    <x v="3"/>
    <n v="27"/>
    <x v="3"/>
    <x v="1"/>
  </r>
  <r>
    <s v="ID2025"/>
    <s v="Ms. Gretchen"/>
    <n v="29.77"/>
    <n v="9.9"/>
    <s v="No"/>
    <x v="0"/>
    <x v="0"/>
    <x v="0"/>
    <x v="1"/>
    <x v="1"/>
    <x v="0"/>
    <d v="2002-09-30T00:00:00"/>
    <n v="2943.41"/>
    <x v="1"/>
    <x v="0"/>
    <x v="1"/>
    <n v="20"/>
    <x v="5"/>
    <x v="0"/>
  </r>
  <r>
    <s v="ID2026"/>
    <s v="Mr. Nicholas"/>
    <n v="46.53"/>
    <n v="4.84"/>
    <s v="Yes"/>
    <x v="0"/>
    <x v="0"/>
    <x v="0"/>
    <x v="1"/>
    <x v="0"/>
    <x v="2"/>
    <d v="1996-06-30T00:00:00"/>
    <n v="2927.06"/>
    <x v="1"/>
    <x v="2"/>
    <x v="0"/>
    <n v="26"/>
    <x v="3"/>
    <x v="1"/>
  </r>
  <r>
    <s v="ID2027"/>
    <s v="Ms. Deborah"/>
    <n v="23.4"/>
    <n v="5.53"/>
    <s v="No"/>
    <x v="0"/>
    <x v="1"/>
    <x v="3"/>
    <x v="1"/>
    <x v="2"/>
    <x v="2"/>
    <d v="2003-06-05T00:00:00"/>
    <n v="2913.57"/>
    <x v="1"/>
    <x v="2"/>
    <x v="3"/>
    <n v="20"/>
    <x v="5"/>
    <x v="1"/>
  </r>
  <r>
    <s v="ID2028"/>
    <s v="Mr. Chuck"/>
    <n v="30"/>
    <n v="4.33"/>
    <s v="Yes"/>
    <x v="0"/>
    <x v="0"/>
    <x v="0"/>
    <x v="1"/>
    <x v="0"/>
    <x v="2"/>
    <d v="1996-06-13T00:00:00"/>
    <n v="2904.09"/>
    <x v="1"/>
    <x v="2"/>
    <x v="3"/>
    <n v="26"/>
    <x v="3"/>
    <x v="1"/>
  </r>
  <r>
    <s v="ID2029"/>
    <s v="Mr. Daniel"/>
    <n v="29.15"/>
    <n v="4.91"/>
    <s v="Yes"/>
    <x v="0"/>
    <x v="0"/>
    <x v="0"/>
    <x v="1"/>
    <x v="1"/>
    <x v="2"/>
    <d v="1996-10-24T00:00:00"/>
    <n v="2902.91"/>
    <x v="1"/>
    <x v="2"/>
    <x v="0"/>
    <n v="26"/>
    <x v="3"/>
    <x v="1"/>
  </r>
  <r>
    <s v="ID2030"/>
    <s v="Ms. Amany"/>
    <n v="34.865000000000002"/>
    <n v="4.8"/>
    <s v="No"/>
    <x v="0"/>
    <x v="0"/>
    <x v="0"/>
    <x v="1"/>
    <x v="0"/>
    <x v="2"/>
    <d v="1999-11-01T00:00:00"/>
    <n v="2899.49"/>
    <x v="1"/>
    <x v="2"/>
    <x v="2"/>
    <n v="23"/>
    <x v="3"/>
    <x v="1"/>
  </r>
  <r>
    <s v="ID2031"/>
    <s v="Ms. Kipling"/>
    <n v="28.12"/>
    <n v="5.55"/>
    <s v="Yes"/>
    <x v="1"/>
    <x v="0"/>
    <x v="1"/>
    <x v="1"/>
    <x v="1"/>
    <x v="2"/>
    <d v="2000-07-14T00:00:00"/>
    <n v="2897.46"/>
    <x v="1"/>
    <x v="1"/>
    <x v="1"/>
    <n v="22"/>
    <x v="3"/>
    <x v="1"/>
  </r>
  <r>
    <s v="ID2032"/>
    <s v="Mr. Duncan"/>
    <n v="29.45"/>
    <n v="5.24"/>
    <s v="Yes"/>
    <x v="0"/>
    <x v="0"/>
    <x v="0"/>
    <x v="1"/>
    <x v="1"/>
    <x v="2"/>
    <d v="1996-06-21T00:00:00"/>
    <n v="2897.32"/>
    <x v="2"/>
    <x v="0"/>
    <x v="4"/>
    <n v="26"/>
    <x v="3"/>
    <x v="1"/>
  </r>
  <r>
    <s v="ID2033"/>
    <s v="Mr. Louis"/>
    <n v="27.94"/>
    <n v="6.08"/>
    <s v="No"/>
    <x v="0"/>
    <x v="1"/>
    <x v="3"/>
    <x v="1"/>
    <x v="1"/>
    <x v="1"/>
    <d v="1993-08-12T00:00:00"/>
    <n v="2867.12"/>
    <x v="0"/>
    <x v="0"/>
    <x v="0"/>
    <n v="29"/>
    <x v="3"/>
    <x v="0"/>
  </r>
  <r>
    <s v="ID2034"/>
    <s v="Mr. Daniel"/>
    <n v="27.2"/>
    <n v="5.83"/>
    <s v="No"/>
    <x v="0"/>
    <x v="1"/>
    <x v="3"/>
    <x v="1"/>
    <x v="1"/>
    <x v="1"/>
    <d v="1993-11-01T00:00:00"/>
    <n v="2866.09"/>
    <x v="2"/>
    <x v="0"/>
    <x v="3"/>
    <n v="29"/>
    <x v="3"/>
    <x v="0"/>
  </r>
  <r>
    <s v="ID2035"/>
    <s v="Ms. Ildiko"/>
    <n v="33.344999999999999"/>
    <n v="4.29"/>
    <s v="No"/>
    <x v="0"/>
    <x v="0"/>
    <x v="3"/>
    <x v="1"/>
    <x v="0"/>
    <x v="2"/>
    <d v="1998-09-04T00:00:00"/>
    <n v="2855.44"/>
    <x v="1"/>
    <x v="0"/>
    <x v="1"/>
    <n v="24"/>
    <x v="3"/>
    <x v="1"/>
  </r>
  <r>
    <s v="ID2036"/>
    <s v="Ms. Melinda"/>
    <n v="29.925000000000001"/>
    <n v="5.3"/>
    <s v="No"/>
    <x v="0"/>
    <x v="0"/>
    <x v="3"/>
    <x v="1"/>
    <x v="1"/>
    <x v="2"/>
    <d v="1998-06-17T00:00:00"/>
    <n v="2850.68"/>
    <x v="1"/>
    <x v="0"/>
    <x v="1"/>
    <n v="24"/>
    <x v="3"/>
    <x v="1"/>
  </r>
  <r>
    <s v="ID2037"/>
    <s v="Ms. Ashley"/>
    <n v="24.225000000000001"/>
    <n v="4.42"/>
    <s v="No"/>
    <x v="0"/>
    <x v="0"/>
    <x v="3"/>
    <x v="1"/>
    <x v="2"/>
    <x v="2"/>
    <d v="1998-11-15T00:00:00"/>
    <n v="2842.76"/>
    <x v="1"/>
    <x v="0"/>
    <x v="1"/>
    <n v="24"/>
    <x v="3"/>
    <x v="1"/>
  </r>
  <r>
    <s v="ID2038"/>
    <s v="Ms. Stephanie"/>
    <n v="29.68"/>
    <n v="5.68"/>
    <s v="No"/>
    <x v="1"/>
    <x v="0"/>
    <x v="3"/>
    <x v="1"/>
    <x v="1"/>
    <x v="2"/>
    <d v="2000-10-01T00:00:00"/>
    <n v="2819.51"/>
    <x v="1"/>
    <x v="0"/>
    <x v="3"/>
    <n v="22"/>
    <x v="3"/>
    <x v="1"/>
  </r>
  <r>
    <s v="ID2039"/>
    <s v="Mr. Sean"/>
    <n v="20.614999999999998"/>
    <n v="6.05"/>
    <s v="No"/>
    <x v="0"/>
    <x v="1"/>
    <x v="3"/>
    <x v="1"/>
    <x v="2"/>
    <x v="1"/>
    <d v="2003-09-23T00:00:00"/>
    <n v="2803.7"/>
    <x v="1"/>
    <x v="1"/>
    <x v="1"/>
    <n v="19"/>
    <x v="5"/>
    <x v="0"/>
  </r>
  <r>
    <s v="ID2040"/>
    <s v="Ms. Emily"/>
    <n v="32.119999999999997"/>
    <n v="5.33"/>
    <s v="No"/>
    <x v="1"/>
    <x v="0"/>
    <x v="3"/>
    <x v="1"/>
    <x v="0"/>
    <x v="2"/>
    <d v="2004-08-04T00:00:00"/>
    <n v="2801.26"/>
    <x v="1"/>
    <x v="0"/>
    <x v="0"/>
    <n v="18"/>
    <x v="5"/>
    <x v="1"/>
  </r>
  <r>
    <s v="ID2041"/>
    <s v="Mr. Malcolm"/>
    <n v="27.36"/>
    <n v="6.22"/>
    <s v="No"/>
    <x v="0"/>
    <x v="0"/>
    <x v="0"/>
    <x v="1"/>
    <x v="1"/>
    <x v="1"/>
    <d v="1999-12-24T00:00:00"/>
    <n v="2789.06"/>
    <x v="1"/>
    <x v="0"/>
    <x v="1"/>
    <n v="23"/>
    <x v="3"/>
    <x v="0"/>
  </r>
  <r>
    <s v="ID2042"/>
    <s v="Mr. Danilo"/>
    <n v="17.385000000000002"/>
    <n v="5.84"/>
    <s v="No"/>
    <x v="0"/>
    <x v="0"/>
    <x v="0"/>
    <x v="1"/>
    <x v="3"/>
    <x v="1"/>
    <d v="1999-08-29T00:00:00"/>
    <n v="2775.19"/>
    <x v="1"/>
    <x v="1"/>
    <x v="1"/>
    <n v="23"/>
    <x v="3"/>
    <x v="0"/>
  </r>
  <r>
    <s v="ID2043"/>
    <s v="Mr. Mikko"/>
    <n v="30.13"/>
    <n v="5.71"/>
    <s v="No"/>
    <x v="1"/>
    <x v="0"/>
    <x v="3"/>
    <x v="1"/>
    <x v="0"/>
    <x v="1"/>
    <d v="2004-11-14T00:00:00"/>
    <n v="2773.46"/>
    <x v="1"/>
    <x v="1"/>
    <x v="13"/>
    <n v="18"/>
    <x v="5"/>
    <x v="0"/>
  </r>
  <r>
    <s v="ID2044"/>
    <s v="Ms. Paula"/>
    <n v="25.44"/>
    <n v="6.04"/>
    <s v="Yes"/>
    <x v="0"/>
    <x v="1"/>
    <x v="3"/>
    <x v="1"/>
    <x v="1"/>
    <x v="1"/>
    <d v="1997-08-10T00:00:00"/>
    <n v="2758.99"/>
    <x v="1"/>
    <x v="1"/>
    <x v="1"/>
    <n v="25"/>
    <x v="3"/>
    <x v="0"/>
  </r>
  <r>
    <s v="ID2045"/>
    <s v="Ms. Kirsten"/>
    <n v="39.805"/>
    <n v="4.38"/>
    <s v="No"/>
    <x v="1"/>
    <x v="0"/>
    <x v="3"/>
    <x v="1"/>
    <x v="0"/>
    <x v="2"/>
    <d v="2000-10-11T00:00:00"/>
    <n v="2755.02"/>
    <x v="1"/>
    <x v="1"/>
    <x v="2"/>
    <n v="22"/>
    <x v="3"/>
    <x v="1"/>
  </r>
  <r>
    <s v="ID2046"/>
    <s v="Ms. Christy"/>
    <n v="30.4"/>
    <n v="5.56"/>
    <s v="Yes"/>
    <x v="1"/>
    <x v="0"/>
    <x v="3"/>
    <x v="1"/>
    <x v="0"/>
    <x v="2"/>
    <d v="2000-10-03T00:00:00"/>
    <n v="2741.95"/>
    <x v="1"/>
    <x v="0"/>
    <x v="2"/>
    <n v="22"/>
    <x v="3"/>
    <x v="1"/>
  </r>
  <r>
    <s v="ID2047"/>
    <s v="Ms. Jennifer"/>
    <n v="23.18"/>
    <n v="4.24"/>
    <s v="No"/>
    <x v="1"/>
    <x v="0"/>
    <x v="3"/>
    <x v="1"/>
    <x v="2"/>
    <x v="2"/>
    <d v="2000-12-17T00:00:00"/>
    <n v="2731.91"/>
    <x v="1"/>
    <x v="0"/>
    <x v="2"/>
    <n v="22"/>
    <x v="3"/>
    <x v="1"/>
  </r>
  <r>
    <s v="ID2048"/>
    <s v="Ms. Jingjing"/>
    <n v="39.615000000000002"/>
    <n v="6.32"/>
    <s v="No"/>
    <x v="0"/>
    <x v="1"/>
    <x v="3"/>
    <x v="1"/>
    <x v="0"/>
    <x v="1"/>
    <d v="2003-12-03T00:00:00"/>
    <n v="2730.11"/>
    <x v="1"/>
    <x v="0"/>
    <x v="1"/>
    <n v="19"/>
    <x v="5"/>
    <x v="0"/>
  </r>
  <r>
    <s v="ID2049"/>
    <s v="Mr. Morgan"/>
    <n v="30.59"/>
    <n v="6.3"/>
    <s v="Yes"/>
    <x v="0"/>
    <x v="1"/>
    <x v="3"/>
    <x v="1"/>
    <x v="0"/>
    <x v="1"/>
    <d v="1997-10-06T00:00:00"/>
    <n v="2727.4"/>
    <x v="2"/>
    <x v="0"/>
    <x v="4"/>
    <n v="25"/>
    <x v="3"/>
    <x v="0"/>
  </r>
  <r>
    <s v="ID2050"/>
    <s v="Mr. Patrick"/>
    <n v="16.72"/>
    <n v="4.38"/>
    <s v="Yes"/>
    <x v="0"/>
    <x v="0"/>
    <x v="3"/>
    <x v="1"/>
    <x v="3"/>
    <x v="2"/>
    <d v="1988-08-20T00:00:00"/>
    <n v="2726.06"/>
    <x v="1"/>
    <x v="2"/>
    <x v="0"/>
    <n v="34"/>
    <x v="2"/>
    <x v="1"/>
  </r>
  <r>
    <s v="ID2051"/>
    <s v="Mr. Frankline"/>
    <n v="26.22"/>
    <n v="4.6500000000000004"/>
    <s v="Yes"/>
    <x v="0"/>
    <x v="1"/>
    <x v="3"/>
    <x v="1"/>
    <x v="1"/>
    <x v="2"/>
    <d v="1997-10-30T00:00:00"/>
    <n v="2721.32"/>
    <x v="0"/>
    <x v="0"/>
    <x v="7"/>
    <n v="25"/>
    <x v="3"/>
    <x v="1"/>
  </r>
  <r>
    <s v="ID2052"/>
    <s v="Ms. Laura"/>
    <n v="31.824999999999999"/>
    <n v="4.7"/>
    <s v="No"/>
    <x v="0"/>
    <x v="1"/>
    <x v="3"/>
    <x v="1"/>
    <x v="0"/>
    <x v="2"/>
    <d v="2003-08-06T00:00:00"/>
    <n v="2719.28"/>
    <x v="1"/>
    <x v="2"/>
    <x v="1"/>
    <n v="19"/>
    <x v="5"/>
    <x v="1"/>
  </r>
  <r>
    <s v="ID2053"/>
    <s v="Ms. Natalia"/>
    <n v="25.745000000000001"/>
    <n v="4.34"/>
    <s v="No"/>
    <x v="0"/>
    <x v="1"/>
    <x v="3"/>
    <x v="1"/>
    <x v="1"/>
    <x v="2"/>
    <d v="2003-12-01T00:00:00"/>
    <n v="2710.83"/>
    <x v="1"/>
    <x v="0"/>
    <x v="1"/>
    <n v="19"/>
    <x v="5"/>
    <x v="1"/>
  </r>
  <r>
    <s v="ID2054"/>
    <s v="Ms. Jennifer"/>
    <n v="24.605"/>
    <n v="5.62"/>
    <s v="No"/>
    <x v="0"/>
    <x v="1"/>
    <x v="3"/>
    <x v="1"/>
    <x v="2"/>
    <x v="2"/>
    <d v="2003-11-21T00:00:00"/>
    <n v="2709.24"/>
    <x v="1"/>
    <x v="2"/>
    <x v="1"/>
    <n v="19"/>
    <x v="5"/>
    <x v="1"/>
  </r>
  <r>
    <s v="ID2055"/>
    <s v="Ms. Brooke"/>
    <n v="24.51"/>
    <n v="4.24"/>
    <s v="No"/>
    <x v="0"/>
    <x v="1"/>
    <x v="3"/>
    <x v="1"/>
    <x v="2"/>
    <x v="2"/>
    <d v="2003-07-17T00:00:00"/>
    <n v="2709.11"/>
    <x v="1"/>
    <x v="2"/>
    <x v="1"/>
    <n v="19"/>
    <x v="5"/>
    <x v="1"/>
  </r>
  <r>
    <s v="ID2056"/>
    <s v="Mr. Jeremy"/>
    <n v="31.065000000000001"/>
    <n v="4.57"/>
    <s v="Yes"/>
    <x v="0"/>
    <x v="0"/>
    <x v="0"/>
    <x v="1"/>
    <x v="0"/>
    <x v="2"/>
    <d v="1996-06-13T00:00:00"/>
    <n v="2699.57"/>
    <x v="1"/>
    <x v="1"/>
    <x v="1"/>
    <n v="26"/>
    <x v="3"/>
    <x v="1"/>
  </r>
  <r>
    <s v="ID2057"/>
    <s v="Ms. Megan"/>
    <n v="28.12"/>
    <n v="5.05"/>
    <s v="No"/>
    <x v="0"/>
    <x v="0"/>
    <x v="0"/>
    <x v="1"/>
    <x v="1"/>
    <x v="2"/>
    <d v="1999-06-11T00:00:00"/>
    <n v="2690.11"/>
    <x v="1"/>
    <x v="2"/>
    <x v="1"/>
    <n v="23"/>
    <x v="3"/>
    <x v="1"/>
  </r>
  <r>
    <s v="ID2058"/>
    <s v="Mr. Bryan"/>
    <n v="38.06"/>
    <n v="6.16"/>
    <s v="No"/>
    <x v="0"/>
    <x v="0"/>
    <x v="0"/>
    <x v="1"/>
    <x v="0"/>
    <x v="1"/>
    <d v="1994-10-02T00:00:00"/>
    <n v="2689.5"/>
    <x v="2"/>
    <x v="2"/>
    <x v="0"/>
    <n v="28"/>
    <x v="3"/>
    <x v="0"/>
  </r>
  <r>
    <s v="ID2059"/>
    <s v="Ms. Marny"/>
    <n v="24.96"/>
    <n v="4.57"/>
    <s v="No"/>
    <x v="0"/>
    <x v="0"/>
    <x v="0"/>
    <x v="1"/>
    <x v="2"/>
    <x v="2"/>
    <d v="1994-09-17T00:00:00"/>
    <n v="2684.69"/>
    <x v="1"/>
    <x v="2"/>
    <x v="0"/>
    <n v="28"/>
    <x v="3"/>
    <x v="1"/>
  </r>
  <r>
    <s v="ID2060"/>
    <s v="Mr. Marc"/>
    <n v="17.670000000000002"/>
    <n v="5.53"/>
    <s v="Yes"/>
    <x v="0"/>
    <x v="0"/>
    <x v="0"/>
    <x v="1"/>
    <x v="3"/>
    <x v="2"/>
    <d v="1996-08-05T00:00:00"/>
    <n v="2680.95"/>
    <x v="2"/>
    <x v="2"/>
    <x v="1"/>
    <n v="26"/>
    <x v="3"/>
    <x v="1"/>
  </r>
  <r>
    <s v="ID2061"/>
    <s v="Mr. Benjamin"/>
    <n v="31.35"/>
    <n v="5.84"/>
    <s v="No"/>
    <x v="1"/>
    <x v="0"/>
    <x v="3"/>
    <x v="1"/>
    <x v="0"/>
    <x v="1"/>
    <d v="2000-12-09T00:00:00"/>
    <n v="2643.27"/>
    <x v="1"/>
    <x v="1"/>
    <x v="1"/>
    <n v="22"/>
    <x v="3"/>
    <x v="0"/>
  </r>
  <r>
    <s v="ID2062"/>
    <s v="Mr. Rob"/>
    <n v="28.31"/>
    <n v="6.41"/>
    <s v="No"/>
    <x v="1"/>
    <x v="0"/>
    <x v="3"/>
    <x v="1"/>
    <x v="1"/>
    <x v="1"/>
    <d v="2000-06-24T00:00:00"/>
    <n v="2639.04"/>
    <x v="1"/>
    <x v="2"/>
    <x v="1"/>
    <n v="22"/>
    <x v="3"/>
    <x v="0"/>
  </r>
  <r>
    <s v="ID2063"/>
    <s v="Ms. Stefanie"/>
    <n v="30.3"/>
    <n v="4.7300000000000004"/>
    <s v="Yes"/>
    <x v="0"/>
    <x v="1"/>
    <x v="3"/>
    <x v="1"/>
    <x v="0"/>
    <x v="2"/>
    <d v="1997-08-26T00:00:00"/>
    <n v="2632.99"/>
    <x v="1"/>
    <x v="1"/>
    <x v="3"/>
    <n v="25"/>
    <x v="3"/>
    <x v="1"/>
  </r>
  <r>
    <s v="ID2064"/>
    <s v="Ms. Stephanie"/>
    <n v="26.4"/>
    <n v="6.22"/>
    <s v="Yes"/>
    <x v="0"/>
    <x v="0"/>
    <x v="0"/>
    <x v="1"/>
    <x v="1"/>
    <x v="1"/>
    <d v="2001-08-26T00:00:00"/>
    <n v="2597.7800000000002"/>
    <x v="1"/>
    <x v="1"/>
    <x v="3"/>
    <n v="21"/>
    <x v="3"/>
    <x v="0"/>
  </r>
  <r>
    <s v="ID2065"/>
    <s v="Ms. Caroline"/>
    <n v="22.135000000000002"/>
    <n v="4.46"/>
    <s v="Yes"/>
    <x v="0"/>
    <x v="0"/>
    <x v="0"/>
    <x v="1"/>
    <x v="2"/>
    <x v="2"/>
    <d v="2001-07-28T00:00:00"/>
    <n v="2585.85"/>
    <x v="1"/>
    <x v="2"/>
    <x v="2"/>
    <n v="21"/>
    <x v="3"/>
    <x v="1"/>
  </r>
  <r>
    <s v="ID2066"/>
    <s v="Ms. Julia"/>
    <n v="17.399999999999999"/>
    <n v="4.5"/>
    <s v="Yes"/>
    <x v="0"/>
    <x v="0"/>
    <x v="0"/>
    <x v="1"/>
    <x v="3"/>
    <x v="2"/>
    <d v="2001-10-15T00:00:00"/>
    <n v="2585.27"/>
    <x v="1"/>
    <x v="0"/>
    <x v="3"/>
    <n v="21"/>
    <x v="3"/>
    <x v="1"/>
  </r>
  <r>
    <s v="ID2067"/>
    <s v="Mr. Jack"/>
    <n v="28.06"/>
    <n v="8.93"/>
    <s v="No"/>
    <x v="0"/>
    <x v="0"/>
    <x v="0"/>
    <x v="1"/>
    <x v="1"/>
    <x v="0"/>
    <d v="2002-07-20T00:00:00"/>
    <n v="2585.04"/>
    <x v="1"/>
    <x v="2"/>
    <x v="13"/>
    <n v="20"/>
    <x v="5"/>
    <x v="0"/>
  </r>
  <r>
    <s v="ID2068"/>
    <s v="Mr. Bernat"/>
    <n v="31.13"/>
    <n v="11.02"/>
    <s v="No"/>
    <x v="0"/>
    <x v="0"/>
    <x v="0"/>
    <x v="1"/>
    <x v="0"/>
    <x v="0"/>
    <d v="2002-10-11T00:00:00"/>
    <n v="2566.4699999999998"/>
    <x v="1"/>
    <x v="0"/>
    <x v="0"/>
    <n v="20"/>
    <x v="5"/>
    <x v="0"/>
  </r>
  <r>
    <s v="ID2069"/>
    <s v="Mr. Hicham"/>
    <n v="18.46"/>
    <n v="5.25"/>
    <s v="No"/>
    <x v="0"/>
    <x v="0"/>
    <x v="0"/>
    <x v="1"/>
    <x v="3"/>
    <x v="2"/>
    <d v="1991-11-17T00:00:00"/>
    <n v="2545.6799999999998"/>
    <x v="1"/>
    <x v="1"/>
    <x v="0"/>
    <n v="31"/>
    <x v="2"/>
    <x v="1"/>
  </r>
  <r>
    <s v="ID2070"/>
    <s v="Ms. Sarah"/>
    <n v="17.3"/>
    <n v="4.75"/>
    <s v="No"/>
    <x v="0"/>
    <x v="0"/>
    <x v="0"/>
    <x v="1"/>
    <x v="3"/>
    <x v="2"/>
    <d v="1990-10-01T00:00:00"/>
    <n v="2540.39"/>
    <x v="1"/>
    <x v="2"/>
    <x v="0"/>
    <n v="32"/>
    <x v="2"/>
    <x v="1"/>
  </r>
  <r>
    <s v="ID2071"/>
    <s v="Mr. Anthony"/>
    <n v="35.625"/>
    <n v="4.68"/>
    <s v="Yes"/>
    <x v="0"/>
    <x v="1"/>
    <x v="3"/>
    <x v="1"/>
    <x v="0"/>
    <x v="2"/>
    <d v="1997-07-28T00:00:00"/>
    <n v="2534.39"/>
    <x v="2"/>
    <x v="0"/>
    <x v="1"/>
    <n v="25"/>
    <x v="3"/>
    <x v="1"/>
  </r>
  <r>
    <s v="ID2072"/>
    <s v="Ms. Elisabetta"/>
    <n v="20.234999999999999"/>
    <n v="6.17"/>
    <s v="Yes"/>
    <x v="1"/>
    <x v="0"/>
    <x v="1"/>
    <x v="1"/>
    <x v="2"/>
    <x v="1"/>
    <d v="2000-08-25T00:00:00"/>
    <n v="2527.8200000000002"/>
    <x v="1"/>
    <x v="0"/>
    <x v="1"/>
    <n v="22"/>
    <x v="3"/>
    <x v="0"/>
  </r>
  <r>
    <s v="ID2073"/>
    <s v="Mr. Trevor"/>
    <n v="27.55"/>
    <n v="4.5599999999999996"/>
    <s v="Yes"/>
    <x v="0"/>
    <x v="1"/>
    <x v="3"/>
    <x v="1"/>
    <x v="1"/>
    <x v="2"/>
    <d v="1997-11-02T00:00:00"/>
    <n v="2523.17"/>
    <x v="2"/>
    <x v="1"/>
    <x v="1"/>
    <n v="25"/>
    <x v="3"/>
    <x v="1"/>
  </r>
  <r>
    <s v="ID2074"/>
    <s v="Ms. Nancy"/>
    <n v="17.97"/>
    <n v="6.3"/>
    <s v="No"/>
    <x v="0"/>
    <x v="0"/>
    <x v="0"/>
    <x v="1"/>
    <x v="3"/>
    <x v="1"/>
    <d v="1991-08-05T00:00:00"/>
    <n v="2510.79"/>
    <x v="1"/>
    <x v="1"/>
    <x v="0"/>
    <n v="31"/>
    <x v="2"/>
    <x v="0"/>
  </r>
  <r>
    <s v="ID2075"/>
    <s v="Ms. Allison"/>
    <n v="29.98"/>
    <n v="6.03"/>
    <s v="No"/>
    <x v="1"/>
    <x v="0"/>
    <x v="3"/>
    <x v="1"/>
    <x v="1"/>
    <x v="1"/>
    <d v="2004-09-06T00:00:00"/>
    <n v="2500.9299999999998"/>
    <x v="1"/>
    <x v="2"/>
    <x v="1"/>
    <n v="18"/>
    <x v="5"/>
    <x v="0"/>
  </r>
  <r>
    <s v="ID2076"/>
    <s v="Mr. Robert"/>
    <n v="33.659999999999997"/>
    <n v="4.2"/>
    <s v="Yes"/>
    <x v="0"/>
    <x v="0"/>
    <x v="3"/>
    <x v="1"/>
    <x v="0"/>
    <x v="2"/>
    <d v="1995-10-15T00:00:00"/>
    <n v="2498.41"/>
    <x v="2"/>
    <x v="0"/>
    <x v="0"/>
    <n v="27"/>
    <x v="3"/>
    <x v="1"/>
  </r>
  <r>
    <s v="ID2077"/>
    <s v="Mr. Nicholas"/>
    <n v="32.67"/>
    <n v="5.61"/>
    <s v="Yes"/>
    <x v="0"/>
    <x v="0"/>
    <x v="3"/>
    <x v="1"/>
    <x v="0"/>
    <x v="2"/>
    <d v="1995-07-09T00:00:00"/>
    <n v="2497.04"/>
    <x v="2"/>
    <x v="0"/>
    <x v="0"/>
    <n v="27"/>
    <x v="3"/>
    <x v="1"/>
  </r>
  <r>
    <s v="ID2078"/>
    <s v="Mr. Kevin"/>
    <n v="30.5"/>
    <n v="5.88"/>
    <s v="Yes"/>
    <x v="0"/>
    <x v="0"/>
    <x v="3"/>
    <x v="1"/>
    <x v="0"/>
    <x v="1"/>
    <d v="1995-10-14T00:00:00"/>
    <n v="2494.02"/>
    <x v="2"/>
    <x v="1"/>
    <x v="3"/>
    <n v="27"/>
    <x v="3"/>
    <x v="0"/>
  </r>
  <r>
    <s v="ID2079"/>
    <s v="Mr. Bryan"/>
    <n v="23.1"/>
    <n v="5.92"/>
    <s v="Yes"/>
    <x v="0"/>
    <x v="0"/>
    <x v="3"/>
    <x v="1"/>
    <x v="2"/>
    <x v="1"/>
    <d v="1995-11-06T00:00:00"/>
    <n v="2483.7399999999998"/>
    <x v="2"/>
    <x v="2"/>
    <x v="0"/>
    <n v="27"/>
    <x v="3"/>
    <x v="0"/>
  </r>
  <r>
    <s v="ID2080"/>
    <s v="Ms. Janae"/>
    <n v="39.49"/>
    <n v="4.8099999999999996"/>
    <s v="No"/>
    <x v="0"/>
    <x v="0"/>
    <x v="3"/>
    <x v="1"/>
    <x v="0"/>
    <x v="2"/>
    <d v="1998-06-20T00:00:00"/>
    <n v="2480.98"/>
    <x v="1"/>
    <x v="2"/>
    <x v="0"/>
    <n v="24"/>
    <x v="3"/>
    <x v="1"/>
  </r>
  <r>
    <s v="ID2081"/>
    <s v="Ms. Audrey"/>
    <n v="33.99"/>
    <n v="4.55"/>
    <s v="No"/>
    <x v="0"/>
    <x v="0"/>
    <x v="3"/>
    <x v="1"/>
    <x v="0"/>
    <x v="2"/>
    <d v="1998-07-02T00:00:00"/>
    <n v="2473.33"/>
    <x v="1"/>
    <x v="0"/>
    <x v="0"/>
    <n v="24"/>
    <x v="3"/>
    <x v="1"/>
  </r>
  <r>
    <s v="ID2082"/>
    <s v="Ms. Laura"/>
    <n v="27.72"/>
    <n v="6.43"/>
    <s v="No"/>
    <x v="0"/>
    <x v="0"/>
    <x v="3"/>
    <x v="1"/>
    <x v="1"/>
    <x v="1"/>
    <d v="1998-08-17T00:00:00"/>
    <n v="2464.62"/>
    <x v="1"/>
    <x v="0"/>
    <x v="0"/>
    <n v="24"/>
    <x v="3"/>
    <x v="0"/>
  </r>
  <r>
    <s v="ID2083"/>
    <s v="Ms. Nicole"/>
    <n v="30.59"/>
    <n v="11.62"/>
    <s v="No"/>
    <x v="0"/>
    <x v="0"/>
    <x v="0"/>
    <x v="1"/>
    <x v="0"/>
    <x v="0"/>
    <d v="2002-07-11T00:00:00"/>
    <n v="2459.7199999999998"/>
    <x v="1"/>
    <x v="2"/>
    <x v="2"/>
    <n v="20"/>
    <x v="5"/>
    <x v="0"/>
  </r>
  <r>
    <s v="ID2084"/>
    <s v="Ms. Krista"/>
    <n v="22.6"/>
    <n v="6.04"/>
    <s v="No"/>
    <x v="0"/>
    <x v="0"/>
    <x v="3"/>
    <x v="1"/>
    <x v="2"/>
    <x v="1"/>
    <d v="1998-11-19T00:00:00"/>
    <n v="2457.5"/>
    <x v="1"/>
    <x v="1"/>
    <x v="3"/>
    <n v="24"/>
    <x v="3"/>
    <x v="0"/>
  </r>
  <r>
    <s v="ID2085"/>
    <s v="Ms. Denise"/>
    <n v="28.785"/>
    <n v="8.82"/>
    <s v="No"/>
    <x v="0"/>
    <x v="0"/>
    <x v="0"/>
    <x v="1"/>
    <x v="1"/>
    <x v="0"/>
    <d v="2002-07-29T00:00:00"/>
    <n v="2457.21"/>
    <x v="1"/>
    <x v="1"/>
    <x v="2"/>
    <n v="20"/>
    <x v="5"/>
    <x v="0"/>
  </r>
  <r>
    <s v="ID2086"/>
    <s v="Mr. Ariel"/>
    <n v="50.38"/>
    <n v="5.8"/>
    <s v="No"/>
    <x v="0"/>
    <x v="0"/>
    <x v="0"/>
    <x v="1"/>
    <x v="0"/>
    <x v="1"/>
    <d v="1999-11-21T00:00:00"/>
    <n v="2438.06"/>
    <x v="1"/>
    <x v="2"/>
    <x v="0"/>
    <n v="23"/>
    <x v="3"/>
    <x v="0"/>
  </r>
  <r>
    <s v="ID2087"/>
    <s v="Mr. Jeremy"/>
    <n v="35.200000000000003"/>
    <n v="4.28"/>
    <s v="No"/>
    <x v="0"/>
    <x v="0"/>
    <x v="0"/>
    <x v="1"/>
    <x v="0"/>
    <x v="2"/>
    <d v="1999-11-12T00:00:00"/>
    <n v="2416.96"/>
    <x v="1"/>
    <x v="2"/>
    <x v="3"/>
    <n v="23"/>
    <x v="3"/>
    <x v="1"/>
  </r>
  <r>
    <s v="ID2088"/>
    <s v="Ms. Rosalie"/>
    <n v="35.72"/>
    <n v="5.5"/>
    <s v="Yes"/>
    <x v="0"/>
    <x v="0"/>
    <x v="0"/>
    <x v="1"/>
    <x v="0"/>
    <x v="2"/>
    <d v="2001-06-03T00:00:00"/>
    <n v="2404.73"/>
    <x v="1"/>
    <x v="0"/>
    <x v="1"/>
    <n v="22"/>
    <x v="3"/>
    <x v="1"/>
  </r>
  <r>
    <s v="ID2089"/>
    <s v="Mr. Jay"/>
    <n v="24.51"/>
    <n v="4.6900000000000004"/>
    <s v="No"/>
    <x v="0"/>
    <x v="0"/>
    <x v="0"/>
    <x v="1"/>
    <x v="2"/>
    <x v="2"/>
    <d v="1999-08-10T00:00:00"/>
    <n v="2396.1"/>
    <x v="1"/>
    <x v="1"/>
    <x v="9"/>
    <n v="23"/>
    <x v="3"/>
    <x v="1"/>
  </r>
  <r>
    <s v="ID2090"/>
    <s v="Mr. Vitaliy"/>
    <n v="23.844999999999999"/>
    <n v="4.43"/>
    <s v="No"/>
    <x v="0"/>
    <x v="0"/>
    <x v="0"/>
    <x v="1"/>
    <x v="2"/>
    <x v="2"/>
    <d v="1999-12-17T00:00:00"/>
    <n v="2395.17"/>
    <x v="1"/>
    <x v="1"/>
    <x v="7"/>
    <n v="23"/>
    <x v="3"/>
    <x v="1"/>
  </r>
  <r>
    <s v="ID2091"/>
    <s v="Mr. Benjamin"/>
    <n v="15.68"/>
    <n v="6.16"/>
    <s v="Yes"/>
    <x v="0"/>
    <x v="0"/>
    <x v="3"/>
    <x v="1"/>
    <x v="3"/>
    <x v="1"/>
    <d v="1988-12-12T00:00:00"/>
    <n v="2373.3000000000002"/>
    <x v="1"/>
    <x v="2"/>
    <x v="0"/>
    <n v="34"/>
    <x v="2"/>
    <x v="0"/>
  </r>
  <r>
    <s v="ID2092"/>
    <s v="Mr. Jesse"/>
    <n v="32.395000000000003"/>
    <n v="6.66"/>
    <s v="No"/>
    <x v="0"/>
    <x v="0"/>
    <x v="0"/>
    <x v="1"/>
    <x v="0"/>
    <x v="0"/>
    <d v="2002-11-05T00:00:00"/>
    <n v="2362.23"/>
    <x v="1"/>
    <x v="1"/>
    <x v="1"/>
    <n v="20"/>
    <x v="5"/>
    <x v="0"/>
  </r>
  <r>
    <s v="ID2093"/>
    <s v="Mr. Mark"/>
    <n v="23.655000000000001"/>
    <n v="5.92"/>
    <s v="No"/>
    <x v="0"/>
    <x v="0"/>
    <x v="3"/>
    <x v="1"/>
    <x v="2"/>
    <x v="1"/>
    <d v="1998-10-21T00:00:00"/>
    <n v="2352.9699999999998"/>
    <x v="2"/>
    <x v="0"/>
    <x v="1"/>
    <n v="24"/>
    <x v="3"/>
    <x v="0"/>
  </r>
  <r>
    <s v="ID2094"/>
    <s v="Ms. Lauren"/>
    <n v="28.4"/>
    <n v="5.97"/>
    <s v="No"/>
    <x v="0"/>
    <x v="1"/>
    <x v="3"/>
    <x v="1"/>
    <x v="1"/>
    <x v="1"/>
    <d v="2003-11-18T00:00:00"/>
    <n v="2331.52"/>
    <x v="1"/>
    <x v="0"/>
    <x v="3"/>
    <n v="19"/>
    <x v="5"/>
    <x v="0"/>
  </r>
  <r>
    <s v="ID2095"/>
    <s v="Mr. Massimiliano"/>
    <n v="35.42"/>
    <n v="4.6399999999999997"/>
    <s v="Yes"/>
    <x v="0"/>
    <x v="0"/>
    <x v="0"/>
    <x v="1"/>
    <x v="0"/>
    <x v="2"/>
    <d v="1996-12-17T00:00:00"/>
    <n v="2322.62"/>
    <x v="1"/>
    <x v="1"/>
    <x v="0"/>
    <n v="26"/>
    <x v="3"/>
    <x v="1"/>
  </r>
  <r>
    <s v="ID2096"/>
    <s v="Mr. Josh"/>
    <n v="26.18"/>
    <n v="6.12"/>
    <s v="No"/>
    <x v="1"/>
    <x v="0"/>
    <x v="3"/>
    <x v="1"/>
    <x v="1"/>
    <x v="1"/>
    <d v="2004-09-06T00:00:00"/>
    <n v="2304"/>
    <x v="1"/>
    <x v="0"/>
    <x v="0"/>
    <n v="18"/>
    <x v="5"/>
    <x v="0"/>
  </r>
  <r>
    <s v="ID2097"/>
    <s v="Mr. Kiyokatsu"/>
    <n v="20.8"/>
    <n v="4.87"/>
    <s v="Yes"/>
    <x v="0"/>
    <x v="0"/>
    <x v="0"/>
    <x v="1"/>
    <x v="2"/>
    <x v="2"/>
    <d v="1996-11-28T00:00:00"/>
    <n v="2302.3000000000002"/>
    <x v="0"/>
    <x v="2"/>
    <x v="3"/>
    <n v="26"/>
    <x v="3"/>
    <x v="1"/>
  </r>
  <r>
    <s v="ID2098"/>
    <s v="Ms. Amanda"/>
    <n v="15.82"/>
    <n v="4.5999999999999996"/>
    <s v="No"/>
    <x v="0"/>
    <x v="0"/>
    <x v="0"/>
    <x v="1"/>
    <x v="3"/>
    <x v="2"/>
    <d v="1989-10-05T00:00:00"/>
    <n v="2295.2399999999998"/>
    <x v="1"/>
    <x v="1"/>
    <x v="0"/>
    <n v="33"/>
    <x v="2"/>
    <x v="1"/>
  </r>
  <r>
    <s v="ID2099"/>
    <s v="Mr. Matthew"/>
    <n v="17.670000000000002"/>
    <n v="4.78"/>
    <s v="No"/>
    <x v="0"/>
    <x v="0"/>
    <x v="0"/>
    <x v="1"/>
    <x v="3"/>
    <x v="2"/>
    <d v="1991-06-16T00:00:00"/>
    <n v="2277.7199999999998"/>
    <x v="1"/>
    <x v="1"/>
    <x v="0"/>
    <n v="31"/>
    <x v="2"/>
    <x v="1"/>
  </r>
  <r>
    <s v="ID2100"/>
    <s v="Ms. Julia"/>
    <n v="31.92"/>
    <n v="11.05"/>
    <s v="No"/>
    <x v="0"/>
    <x v="0"/>
    <x v="0"/>
    <x v="1"/>
    <x v="0"/>
    <x v="0"/>
    <d v="2002-11-12T00:00:00"/>
    <n v="2261.5700000000002"/>
    <x v="1"/>
    <x v="1"/>
    <x v="1"/>
    <n v="20"/>
    <x v="5"/>
    <x v="0"/>
  </r>
  <r>
    <s v="ID2101"/>
    <s v="Ms. Rhea"/>
    <n v="28.975000000000001"/>
    <n v="7.62"/>
    <s v="No"/>
    <x v="0"/>
    <x v="0"/>
    <x v="0"/>
    <x v="1"/>
    <x v="1"/>
    <x v="0"/>
    <d v="2002-07-15T00:00:00"/>
    <n v="2257.48"/>
    <x v="1"/>
    <x v="1"/>
    <x v="1"/>
    <n v="20"/>
    <x v="5"/>
    <x v="0"/>
  </r>
  <r>
    <s v="ID2102"/>
    <s v="Mr. Justin"/>
    <n v="31.73"/>
    <n v="4.78"/>
    <s v="Yes"/>
    <x v="1"/>
    <x v="0"/>
    <x v="1"/>
    <x v="1"/>
    <x v="0"/>
    <x v="2"/>
    <d v="2000-12-11T00:00:00"/>
    <n v="2254.8000000000002"/>
    <x v="1"/>
    <x v="0"/>
    <x v="4"/>
    <n v="22"/>
    <x v="3"/>
    <x v="1"/>
  </r>
  <r>
    <s v="ID2103"/>
    <s v="Mr. Shamus"/>
    <n v="28.88"/>
    <n v="6.09"/>
    <s v="Yes"/>
    <x v="1"/>
    <x v="0"/>
    <x v="1"/>
    <x v="1"/>
    <x v="1"/>
    <x v="1"/>
    <d v="2000-06-30T00:00:00"/>
    <n v="2250.84"/>
    <x v="1"/>
    <x v="2"/>
    <x v="10"/>
    <n v="22"/>
    <x v="3"/>
    <x v="0"/>
  </r>
  <r>
    <s v="ID2104"/>
    <s v="Mr. Mike"/>
    <n v="25.555"/>
    <n v="5.1100000000000003"/>
    <s v="No"/>
    <x v="0"/>
    <x v="1"/>
    <x v="3"/>
    <x v="1"/>
    <x v="1"/>
    <x v="2"/>
    <d v="2003-12-10T00:00:00"/>
    <n v="2221.56"/>
    <x v="1"/>
    <x v="0"/>
    <x v="1"/>
    <n v="19"/>
    <x v="5"/>
    <x v="1"/>
  </r>
  <r>
    <s v="ID2105"/>
    <s v="Ms. Mary"/>
    <n v="37.29"/>
    <n v="4.46"/>
    <s v="No"/>
    <x v="1"/>
    <x v="0"/>
    <x v="3"/>
    <x v="1"/>
    <x v="0"/>
    <x v="2"/>
    <d v="2004-12-12T00:00:00"/>
    <n v="2219.4499999999998"/>
    <x v="1"/>
    <x v="1"/>
    <x v="0"/>
    <n v="18"/>
    <x v="5"/>
    <x v="1"/>
  </r>
  <r>
    <s v="ID2106"/>
    <s v="Ms. Erin"/>
    <n v="40.28"/>
    <n v="6.11"/>
    <s v="No"/>
    <x v="1"/>
    <x v="0"/>
    <x v="3"/>
    <x v="1"/>
    <x v="0"/>
    <x v="1"/>
    <d v="2004-09-25T00:00:00"/>
    <n v="2217.6"/>
    <x v="1"/>
    <x v="1"/>
    <x v="2"/>
    <n v="18"/>
    <x v="5"/>
    <x v="0"/>
  </r>
  <r>
    <s v="ID2107"/>
    <s v="Ms. Hallie"/>
    <n v="40.185000000000002"/>
    <n v="4.66"/>
    <s v="No"/>
    <x v="1"/>
    <x v="0"/>
    <x v="3"/>
    <x v="1"/>
    <x v="0"/>
    <x v="2"/>
    <d v="2004-06-13T00:00:00"/>
    <n v="2217.4699999999998"/>
    <x v="1"/>
    <x v="1"/>
    <x v="2"/>
    <n v="18"/>
    <x v="5"/>
    <x v="1"/>
  </r>
  <r>
    <s v="ID2108"/>
    <s v="Ms. Paige"/>
    <n v="23.57"/>
    <n v="6.14"/>
    <s v="No"/>
    <x v="0"/>
    <x v="0"/>
    <x v="0"/>
    <x v="1"/>
    <x v="2"/>
    <x v="1"/>
    <d v="1994-11-17T00:00:00"/>
    <n v="2213.21"/>
    <x v="1"/>
    <x v="2"/>
    <x v="0"/>
    <n v="28"/>
    <x v="3"/>
    <x v="0"/>
  </r>
  <r>
    <s v="ID2109"/>
    <s v="Ms. Ji"/>
    <n v="35.625"/>
    <n v="6.21"/>
    <s v="No"/>
    <x v="1"/>
    <x v="0"/>
    <x v="3"/>
    <x v="1"/>
    <x v="0"/>
    <x v="1"/>
    <d v="2004-07-27T00:00:00"/>
    <n v="2211.13"/>
    <x v="1"/>
    <x v="2"/>
    <x v="2"/>
    <n v="18"/>
    <x v="5"/>
    <x v="0"/>
  </r>
  <r>
    <s v="ID2110"/>
    <s v="Ms. Carissa"/>
    <n v="33.155000000000001"/>
    <n v="4.5999999999999996"/>
    <s v="No"/>
    <x v="1"/>
    <x v="0"/>
    <x v="3"/>
    <x v="1"/>
    <x v="0"/>
    <x v="2"/>
    <d v="2004-08-06T00:00:00"/>
    <n v="2207.6999999999998"/>
    <x v="1"/>
    <x v="2"/>
    <x v="2"/>
    <n v="18"/>
    <x v="5"/>
    <x v="1"/>
  </r>
  <r>
    <s v="ID2111"/>
    <s v="Ms. Mona"/>
    <n v="31.92"/>
    <n v="5.04"/>
    <s v="No"/>
    <x v="1"/>
    <x v="0"/>
    <x v="3"/>
    <x v="1"/>
    <x v="0"/>
    <x v="2"/>
    <d v="2004-11-13T00:00:00"/>
    <n v="2205.98"/>
    <x v="1"/>
    <x v="0"/>
    <x v="2"/>
    <n v="18"/>
    <x v="5"/>
    <x v="1"/>
  </r>
  <r>
    <s v="ID2112"/>
    <s v="Ms. Kristin"/>
    <n v="30.305"/>
    <n v="5.08"/>
    <s v="No"/>
    <x v="1"/>
    <x v="0"/>
    <x v="3"/>
    <x v="1"/>
    <x v="0"/>
    <x v="2"/>
    <d v="2004-10-28T00:00:00"/>
    <n v="2203.7399999999998"/>
    <x v="1"/>
    <x v="2"/>
    <x v="2"/>
    <n v="18"/>
    <x v="5"/>
    <x v="1"/>
  </r>
  <r>
    <s v="ID2113"/>
    <s v="Ms. Beth"/>
    <n v="30.114999999999998"/>
    <n v="4.38"/>
    <s v="No"/>
    <x v="1"/>
    <x v="0"/>
    <x v="3"/>
    <x v="1"/>
    <x v="0"/>
    <x v="2"/>
    <d v="2004-08-06T00:00:00"/>
    <n v="2203.4699999999998"/>
    <x v="1"/>
    <x v="2"/>
    <x v="2"/>
    <n v="18"/>
    <x v="5"/>
    <x v="1"/>
  </r>
  <r>
    <s v="ID2114"/>
    <s v="Ms. Allison"/>
    <n v="24.09"/>
    <n v="4.79"/>
    <s v="No"/>
    <x v="1"/>
    <x v="0"/>
    <x v="3"/>
    <x v="1"/>
    <x v="2"/>
    <x v="2"/>
    <d v="2004-07-27T00:00:00"/>
    <n v="2201.1"/>
    <x v="1"/>
    <x v="0"/>
    <x v="0"/>
    <n v="18"/>
    <x v="5"/>
    <x v="1"/>
  </r>
  <r>
    <s v="ID2115"/>
    <s v="Ms. Ashley"/>
    <n v="28.215"/>
    <n v="4.21"/>
    <s v="No"/>
    <x v="1"/>
    <x v="0"/>
    <x v="3"/>
    <x v="1"/>
    <x v="1"/>
    <x v="2"/>
    <d v="2004-09-12T00:00:00"/>
    <n v="2200.83"/>
    <x v="1"/>
    <x v="2"/>
    <x v="2"/>
    <n v="18"/>
    <x v="5"/>
    <x v="1"/>
  </r>
  <r>
    <s v="ID2116"/>
    <s v="Ms. Hilary"/>
    <n v="26.315000000000001"/>
    <n v="5.47"/>
    <s v="No"/>
    <x v="1"/>
    <x v="0"/>
    <x v="3"/>
    <x v="1"/>
    <x v="1"/>
    <x v="2"/>
    <d v="2004-09-03T00:00:00"/>
    <n v="2198.19"/>
    <x v="1"/>
    <x v="1"/>
    <x v="8"/>
    <n v="18"/>
    <x v="5"/>
    <x v="1"/>
  </r>
  <r>
    <s v="ID2117"/>
    <s v="Ms. Dominique"/>
    <n v="25.08"/>
    <n v="5.09"/>
    <s v="No"/>
    <x v="1"/>
    <x v="0"/>
    <x v="3"/>
    <x v="1"/>
    <x v="1"/>
    <x v="2"/>
    <d v="2004-12-07T00:00:00"/>
    <n v="2196.4699999999998"/>
    <x v="1"/>
    <x v="0"/>
    <x v="2"/>
    <n v="18"/>
    <x v="5"/>
    <x v="1"/>
  </r>
  <r>
    <s v="ID2118"/>
    <s v="Mr. Carlos"/>
    <n v="15.41"/>
    <n v="5.08"/>
    <s v="No"/>
    <x v="0"/>
    <x v="0"/>
    <x v="0"/>
    <x v="1"/>
    <x v="3"/>
    <x v="2"/>
    <d v="1991-12-16T00:00:00"/>
    <n v="2193.1999999999998"/>
    <x v="1"/>
    <x v="2"/>
    <x v="1"/>
    <n v="31"/>
    <x v="2"/>
    <x v="1"/>
  </r>
  <r>
    <s v="ID2119"/>
    <s v="Mr. Matthew"/>
    <n v="23.83"/>
    <n v="5.68"/>
    <s v="No"/>
    <x v="0"/>
    <x v="0"/>
    <x v="0"/>
    <x v="1"/>
    <x v="2"/>
    <x v="2"/>
    <d v="1994-09-27T00:00:00"/>
    <n v="2170.08"/>
    <x v="1"/>
    <x v="2"/>
    <x v="0"/>
    <n v="28"/>
    <x v="3"/>
    <x v="1"/>
  </r>
  <r>
    <s v="ID2120"/>
    <s v="Ms. Kara"/>
    <n v="36"/>
    <n v="4.66"/>
    <s v="No"/>
    <x v="1"/>
    <x v="0"/>
    <x v="3"/>
    <x v="1"/>
    <x v="0"/>
    <x v="2"/>
    <d v="2000-08-23T00:00:00"/>
    <n v="2166.73"/>
    <x v="1"/>
    <x v="2"/>
    <x v="3"/>
    <n v="22"/>
    <x v="3"/>
    <x v="1"/>
  </r>
  <r>
    <s v="ID2121"/>
    <s v="Ms. Sarah"/>
    <n v="28.82"/>
    <n v="5.59"/>
    <s v="No"/>
    <x v="1"/>
    <x v="0"/>
    <x v="3"/>
    <x v="1"/>
    <x v="1"/>
    <x v="2"/>
    <d v="2000-12-10T00:00:00"/>
    <n v="2156.75"/>
    <x v="1"/>
    <x v="2"/>
    <x v="0"/>
    <n v="22"/>
    <x v="3"/>
    <x v="1"/>
  </r>
  <r>
    <s v="ID2122"/>
    <s v="Ms. Shauna"/>
    <n v="28.05"/>
    <n v="6.2"/>
    <s v="No"/>
    <x v="1"/>
    <x v="0"/>
    <x v="3"/>
    <x v="1"/>
    <x v="1"/>
    <x v="1"/>
    <d v="2000-11-29T00:00:00"/>
    <n v="2155.6799999999998"/>
    <x v="1"/>
    <x v="0"/>
    <x v="0"/>
    <n v="22"/>
    <x v="3"/>
    <x v="0"/>
  </r>
  <r>
    <s v="ID2123"/>
    <s v="Ms. Lindsay"/>
    <n v="27.1"/>
    <n v="4.45"/>
    <s v="No"/>
    <x v="1"/>
    <x v="0"/>
    <x v="3"/>
    <x v="1"/>
    <x v="1"/>
    <x v="2"/>
    <d v="2000-10-22T00:00:00"/>
    <n v="2154.36"/>
    <x v="1"/>
    <x v="2"/>
    <x v="3"/>
    <n v="22"/>
    <x v="3"/>
    <x v="1"/>
  </r>
  <r>
    <s v="ID2124"/>
    <s v="Ms. Danya"/>
    <n v="24.3"/>
    <n v="6.1"/>
    <s v="Yes"/>
    <x v="1"/>
    <x v="0"/>
    <x v="3"/>
    <x v="1"/>
    <x v="2"/>
    <x v="1"/>
    <d v="2000-12-27T00:00:00"/>
    <n v="2150.4699999999998"/>
    <x v="1"/>
    <x v="0"/>
    <x v="3"/>
    <n v="22"/>
    <x v="3"/>
    <x v="0"/>
  </r>
  <r>
    <s v="ID2125"/>
    <s v="Ms. Lorraine"/>
    <n v="30.72"/>
    <n v="6.06"/>
    <s v="No"/>
    <x v="1"/>
    <x v="0"/>
    <x v="3"/>
    <x v="1"/>
    <x v="0"/>
    <x v="1"/>
    <d v="2004-10-04T00:00:00"/>
    <n v="2144.85"/>
    <x v="1"/>
    <x v="1"/>
    <x v="3"/>
    <n v="18"/>
    <x v="5"/>
    <x v="0"/>
  </r>
  <r>
    <s v="ID2126"/>
    <s v="Ms. Jennifer"/>
    <n v="37.43"/>
    <n v="4.5599999999999996"/>
    <s v="No"/>
    <x v="0"/>
    <x v="1"/>
    <x v="3"/>
    <x v="1"/>
    <x v="0"/>
    <x v="2"/>
    <d v="2003-08-19T00:00:00"/>
    <n v="2138.0700000000002"/>
    <x v="1"/>
    <x v="1"/>
    <x v="1"/>
    <n v="19"/>
    <x v="5"/>
    <x v="1"/>
  </r>
  <r>
    <s v="ID2127"/>
    <s v="Mr. Jesus"/>
    <n v="25.74"/>
    <n v="6.41"/>
    <s v="Yes"/>
    <x v="0"/>
    <x v="1"/>
    <x v="3"/>
    <x v="1"/>
    <x v="1"/>
    <x v="1"/>
    <d v="1997-09-03T00:00:00"/>
    <n v="2137.65"/>
    <x v="2"/>
    <x v="1"/>
    <x v="0"/>
    <n v="25"/>
    <x v="3"/>
    <x v="0"/>
  </r>
  <r>
    <s v="ID2128"/>
    <s v="Ms. Kristen"/>
    <n v="36.575000000000003"/>
    <n v="5.57"/>
    <s v="No"/>
    <x v="0"/>
    <x v="1"/>
    <x v="3"/>
    <x v="1"/>
    <x v="0"/>
    <x v="2"/>
    <d v="2003-09-26T00:00:00"/>
    <n v="2136.88"/>
    <x v="1"/>
    <x v="2"/>
    <x v="1"/>
    <n v="19"/>
    <x v="5"/>
    <x v="1"/>
  </r>
  <r>
    <s v="ID2129"/>
    <s v="Ms. Catherine"/>
    <n v="35.15"/>
    <n v="5.47"/>
    <s v="No"/>
    <x v="0"/>
    <x v="1"/>
    <x v="3"/>
    <x v="1"/>
    <x v="0"/>
    <x v="2"/>
    <d v="2003-09-01T00:00:00"/>
    <n v="2134.9"/>
    <x v="1"/>
    <x v="0"/>
    <x v="1"/>
    <n v="19"/>
    <x v="5"/>
    <x v="1"/>
  </r>
  <r>
    <s v="ID2130"/>
    <s v="Ms. Paula"/>
    <n v="32.11"/>
    <n v="4.43"/>
    <s v="No"/>
    <x v="0"/>
    <x v="1"/>
    <x v="3"/>
    <x v="1"/>
    <x v="0"/>
    <x v="2"/>
    <d v="2003-12-22T00:00:00"/>
    <n v="2130.6799999999998"/>
    <x v="1"/>
    <x v="0"/>
    <x v="1"/>
    <n v="19"/>
    <x v="5"/>
    <x v="1"/>
  </r>
  <r>
    <s v="ID2131"/>
    <s v="Ms. Evan"/>
    <n v="30.495000000000001"/>
    <n v="4.95"/>
    <s v="No"/>
    <x v="0"/>
    <x v="1"/>
    <x v="3"/>
    <x v="1"/>
    <x v="0"/>
    <x v="2"/>
    <d v="2003-08-30T00:00:00"/>
    <n v="2128.4299999999998"/>
    <x v="1"/>
    <x v="1"/>
    <x v="1"/>
    <n v="19"/>
    <x v="5"/>
    <x v="1"/>
  </r>
  <r>
    <s v="ID2132"/>
    <s v="Mr. Nathan"/>
    <n v="29.24"/>
    <n v="4.04"/>
    <s v="No"/>
    <x v="1"/>
    <x v="0"/>
    <x v="3"/>
    <x v="1"/>
    <x v="1"/>
    <x v="2"/>
    <d v="2004-11-04T00:00:00"/>
    <n v="2118.61"/>
    <x v="1"/>
    <x v="1"/>
    <x v="1"/>
    <n v="18"/>
    <x v="5"/>
    <x v="1"/>
  </r>
  <r>
    <s v="ID2133"/>
    <s v="Ms. Ashley"/>
    <n v="22.515000000000001"/>
    <n v="5.93"/>
    <s v="No"/>
    <x v="0"/>
    <x v="1"/>
    <x v="3"/>
    <x v="1"/>
    <x v="2"/>
    <x v="1"/>
    <d v="2003-09-30T00:00:00"/>
    <n v="2117.34"/>
    <x v="1"/>
    <x v="0"/>
    <x v="1"/>
    <n v="19"/>
    <x v="5"/>
    <x v="0"/>
  </r>
  <r>
    <s v="ID2134"/>
    <s v="Mr. Jason"/>
    <n v="15.65"/>
    <n v="4.2300000000000004"/>
    <s v="No"/>
    <x v="0"/>
    <x v="0"/>
    <x v="0"/>
    <x v="1"/>
    <x v="3"/>
    <x v="2"/>
    <d v="1989-07-21T00:00:00"/>
    <n v="2106.2600000000002"/>
    <x v="1"/>
    <x v="2"/>
    <x v="0"/>
    <n v="33"/>
    <x v="2"/>
    <x v="1"/>
  </r>
  <r>
    <s v="ID2135"/>
    <s v="Mr. Marshall"/>
    <n v="27.36"/>
    <n v="5.59"/>
    <s v="Yes"/>
    <x v="0"/>
    <x v="0"/>
    <x v="0"/>
    <x v="1"/>
    <x v="1"/>
    <x v="2"/>
    <d v="2001-11-28T00:00:00"/>
    <n v="2104.11"/>
    <x v="1"/>
    <x v="1"/>
    <x v="4"/>
    <n v="21"/>
    <x v="3"/>
    <x v="1"/>
  </r>
  <r>
    <s v="ID2136"/>
    <s v="Mr. Lavar"/>
    <n v="22.3"/>
    <n v="4.8899999999999997"/>
    <s v="Yes"/>
    <x v="0"/>
    <x v="0"/>
    <x v="0"/>
    <x v="1"/>
    <x v="2"/>
    <x v="2"/>
    <d v="2001-06-22T00:00:00"/>
    <n v="2103.08"/>
    <x v="2"/>
    <x v="2"/>
    <x v="3"/>
    <n v="21"/>
    <x v="3"/>
    <x v="1"/>
  </r>
  <r>
    <s v="ID2137"/>
    <s v="Mr. Charlie"/>
    <n v="26.03"/>
    <n v="5.81"/>
    <s v="Yes"/>
    <x v="0"/>
    <x v="0"/>
    <x v="0"/>
    <x v="1"/>
    <x v="1"/>
    <x v="1"/>
    <d v="2001-08-14T00:00:00"/>
    <n v="2102.2600000000002"/>
    <x v="2"/>
    <x v="2"/>
    <x v="9"/>
    <n v="21"/>
    <x v="3"/>
    <x v="0"/>
  </r>
  <r>
    <s v="ID2138"/>
    <s v="Mrs. Lauren"/>
    <n v="27.74"/>
    <n v="4.29"/>
    <s v="No"/>
    <x v="1"/>
    <x v="0"/>
    <x v="3"/>
    <x v="1"/>
    <x v="1"/>
    <x v="2"/>
    <d v="2004-06-12T00:00:00"/>
    <n v="2094.1"/>
    <x v="2"/>
    <x v="2"/>
    <x v="14"/>
    <n v="18"/>
    <x v="5"/>
    <x v="1"/>
  </r>
  <r>
    <s v="ID2139"/>
    <s v="Mr. Arthur"/>
    <n v="32.11"/>
    <n v="4.03"/>
    <s v="Yes"/>
    <x v="1"/>
    <x v="0"/>
    <x v="1"/>
    <x v="1"/>
    <x v="0"/>
    <x v="2"/>
    <d v="2000-07-26T00:00:00"/>
    <n v="2055.3200000000002"/>
    <x v="2"/>
    <x v="0"/>
    <x v="1"/>
    <n v="22"/>
    <x v="3"/>
    <x v="1"/>
  </r>
  <r>
    <s v="ID2140"/>
    <s v="Mr. Thomas"/>
    <n v="25.175000000000001"/>
    <n v="6.29"/>
    <s v="Yes"/>
    <x v="1"/>
    <x v="0"/>
    <x v="1"/>
    <x v="1"/>
    <x v="1"/>
    <x v="1"/>
    <d v="2000-09-02T00:00:00"/>
    <n v="2045.69"/>
    <x v="2"/>
    <x v="0"/>
    <x v="1"/>
    <n v="22"/>
    <x v="3"/>
    <x v="0"/>
  </r>
  <r>
    <s v="ID2141"/>
    <s v="Ms. Jennifer"/>
    <n v="39.49"/>
    <n v="4.4800000000000004"/>
    <s v="Yes"/>
    <x v="0"/>
    <x v="0"/>
    <x v="0"/>
    <x v="1"/>
    <x v="0"/>
    <x v="2"/>
    <d v="2001-08-04T00:00:00"/>
    <n v="2026.97"/>
    <x v="2"/>
    <x v="2"/>
    <x v="0"/>
    <n v="21"/>
    <x v="3"/>
    <x v="1"/>
  </r>
  <r>
    <s v="ID2142"/>
    <s v="Ms. Tammy"/>
    <n v="34.869999999999997"/>
    <n v="5.51"/>
    <s v="Yes"/>
    <x v="0"/>
    <x v="0"/>
    <x v="0"/>
    <x v="1"/>
    <x v="0"/>
    <x v="2"/>
    <d v="2001-09-06T00:00:00"/>
    <n v="2020.55"/>
    <x v="2"/>
    <x v="2"/>
    <x v="0"/>
    <n v="21"/>
    <x v="3"/>
    <x v="1"/>
  </r>
  <r>
    <s v="ID2143"/>
    <s v="Ms. Lena"/>
    <n v="34.6"/>
    <n v="4.5"/>
    <s v="Yes"/>
    <x v="0"/>
    <x v="0"/>
    <x v="0"/>
    <x v="1"/>
    <x v="0"/>
    <x v="2"/>
    <d v="2001-07-01T00:00:00"/>
    <n v="2020.18"/>
    <x v="2"/>
    <x v="1"/>
    <x v="3"/>
    <n v="21"/>
    <x v="3"/>
    <x v="1"/>
  </r>
  <r>
    <s v="ID2144"/>
    <s v="Ms. Valentina"/>
    <n v="25.8"/>
    <n v="6.29"/>
    <s v="Yes"/>
    <x v="0"/>
    <x v="0"/>
    <x v="0"/>
    <x v="1"/>
    <x v="1"/>
    <x v="1"/>
    <d v="2001-08-14T00:00:00"/>
    <n v="2007.95"/>
    <x v="2"/>
    <x v="2"/>
    <x v="3"/>
    <n v="21"/>
    <x v="3"/>
    <x v="0"/>
  </r>
  <r>
    <s v="ID2145"/>
    <s v="Mr. Russell"/>
    <n v="35.86"/>
    <n v="4.33"/>
    <s v="No"/>
    <x v="0"/>
    <x v="0"/>
    <x v="3"/>
    <x v="1"/>
    <x v="0"/>
    <x v="2"/>
    <d v="1998-09-14T00:00:00"/>
    <n v="1986.93"/>
    <x v="2"/>
    <x v="2"/>
    <x v="0"/>
    <n v="24"/>
    <x v="3"/>
    <x v="1"/>
  </r>
  <r>
    <s v="ID2146"/>
    <s v="Mr. Scott"/>
    <n v="40.47"/>
    <n v="11.15"/>
    <s v="No"/>
    <x v="0"/>
    <x v="0"/>
    <x v="0"/>
    <x v="1"/>
    <x v="0"/>
    <x v="0"/>
    <d v="2002-09-29T00:00:00"/>
    <n v="1984.45"/>
    <x v="2"/>
    <x v="0"/>
    <x v="4"/>
    <n v="20"/>
    <x v="5"/>
    <x v="0"/>
  </r>
  <r>
    <s v="ID2147"/>
    <s v="Mr. Jose"/>
    <n v="32.01"/>
    <n v="6.45"/>
    <s v="No"/>
    <x v="0"/>
    <x v="0"/>
    <x v="3"/>
    <x v="1"/>
    <x v="0"/>
    <x v="1"/>
    <d v="1998-12-29T00:00:00"/>
    <n v="1981.58"/>
    <x v="2"/>
    <x v="1"/>
    <x v="0"/>
    <n v="24"/>
    <x v="3"/>
    <x v="0"/>
  </r>
  <r>
    <s v="ID2148"/>
    <s v="Mr. Paul"/>
    <n v="33"/>
    <n v="9.27"/>
    <s v="No"/>
    <x v="0"/>
    <x v="0"/>
    <x v="0"/>
    <x v="1"/>
    <x v="0"/>
    <x v="0"/>
    <d v="2002-07-16T00:00:00"/>
    <n v="1980.07"/>
    <x v="2"/>
    <x v="0"/>
    <x v="3"/>
    <n v="20"/>
    <x v="5"/>
    <x v="0"/>
  </r>
  <r>
    <s v="ID2149"/>
    <s v="Mr. Adam"/>
    <n v="29.3"/>
    <n v="6.15"/>
    <s v="No"/>
    <x v="0"/>
    <x v="0"/>
    <x v="3"/>
    <x v="1"/>
    <x v="1"/>
    <x v="1"/>
    <d v="1998-09-29T00:00:00"/>
    <n v="1977.82"/>
    <x v="2"/>
    <x v="1"/>
    <x v="3"/>
    <n v="24"/>
    <x v="3"/>
    <x v="0"/>
  </r>
  <r>
    <s v="ID2150"/>
    <s v="Mr. Edward"/>
    <n v="25.8"/>
    <n v="4.13"/>
    <s v="No"/>
    <x v="0"/>
    <x v="0"/>
    <x v="3"/>
    <x v="1"/>
    <x v="1"/>
    <x v="2"/>
    <d v="1998-10-05T00:00:00"/>
    <n v="1972.95"/>
    <x v="2"/>
    <x v="1"/>
    <x v="3"/>
    <n v="24"/>
    <x v="3"/>
    <x v="1"/>
  </r>
  <r>
    <s v="ID2151"/>
    <s v="Mr. Patrick"/>
    <n v="23.4"/>
    <n v="4.24"/>
    <s v="No"/>
    <x v="0"/>
    <x v="0"/>
    <x v="3"/>
    <x v="1"/>
    <x v="2"/>
    <x v="2"/>
    <d v="1998-09-28T00:00:00"/>
    <n v="1969.61"/>
    <x v="2"/>
    <x v="0"/>
    <x v="3"/>
    <n v="24"/>
    <x v="3"/>
    <x v="1"/>
  </r>
  <r>
    <s v="ID2152"/>
    <s v="Mr. Geraint"/>
    <n v="27.93"/>
    <n v="9.8800000000000008"/>
    <s v="No"/>
    <x v="0"/>
    <x v="0"/>
    <x v="0"/>
    <x v="1"/>
    <x v="1"/>
    <x v="0"/>
    <d v="2002-07-29T00:00:00"/>
    <n v="1967.02"/>
    <x v="2"/>
    <x v="2"/>
    <x v="4"/>
    <n v="20"/>
    <x v="5"/>
    <x v="0"/>
  </r>
  <r>
    <s v="ID2153"/>
    <s v="Mr. Dj"/>
    <n v="22"/>
    <n v="9.5"/>
    <s v="No"/>
    <x v="0"/>
    <x v="0"/>
    <x v="0"/>
    <x v="1"/>
    <x v="2"/>
    <x v="0"/>
    <d v="2002-09-07T00:00:00"/>
    <n v="1964.78"/>
    <x v="2"/>
    <x v="1"/>
    <x v="3"/>
    <n v="20"/>
    <x v="5"/>
    <x v="0"/>
  </r>
  <r>
    <s v="ID2154"/>
    <s v="Mr. Zachary"/>
    <n v="36.86"/>
    <n v="4.97"/>
    <s v="Yes"/>
    <x v="0"/>
    <x v="0"/>
    <x v="0"/>
    <x v="1"/>
    <x v="0"/>
    <x v="2"/>
    <d v="2001-12-09T00:00:00"/>
    <n v="1917.32"/>
    <x v="2"/>
    <x v="2"/>
    <x v="1"/>
    <n v="21"/>
    <x v="3"/>
    <x v="1"/>
  </r>
  <r>
    <s v="ID2155"/>
    <s v="Mr. Brian"/>
    <n v="31.254999999999999"/>
    <n v="5.49"/>
    <s v="Yes"/>
    <x v="0"/>
    <x v="0"/>
    <x v="0"/>
    <x v="1"/>
    <x v="0"/>
    <x v="2"/>
    <d v="2001-08-03T00:00:00"/>
    <n v="1909.53"/>
    <x v="2"/>
    <x v="0"/>
    <x v="1"/>
    <n v="21"/>
    <x v="3"/>
    <x v="1"/>
  </r>
  <r>
    <s v="ID2156"/>
    <s v="Mr. Joe"/>
    <n v="23.06"/>
    <n v="4.47"/>
    <s v="No"/>
    <x v="0"/>
    <x v="0"/>
    <x v="0"/>
    <x v="1"/>
    <x v="2"/>
    <x v="2"/>
    <d v="1994-10-06T00:00:00"/>
    <n v="1908.9"/>
    <x v="2"/>
    <x v="0"/>
    <x v="0"/>
    <n v="28"/>
    <x v="3"/>
    <x v="1"/>
  </r>
  <r>
    <s v="ID2157"/>
    <s v="Mr. Stephen"/>
    <n v="28.975000000000001"/>
    <n v="4.34"/>
    <s v="Yes"/>
    <x v="0"/>
    <x v="0"/>
    <x v="0"/>
    <x v="1"/>
    <x v="1"/>
    <x v="2"/>
    <d v="2001-08-10T00:00:00"/>
    <n v="1906.36"/>
    <x v="2"/>
    <x v="1"/>
    <x v="1"/>
    <n v="21"/>
    <x v="3"/>
    <x v="1"/>
  </r>
  <r>
    <s v="ID2158"/>
    <s v="Ms. Ellen"/>
    <n v="33.299999999999997"/>
    <n v="9.49"/>
    <s v="No"/>
    <x v="0"/>
    <x v="0"/>
    <x v="0"/>
    <x v="1"/>
    <x v="0"/>
    <x v="0"/>
    <d v="2002-08-21T00:00:00"/>
    <n v="1880.49"/>
    <x v="2"/>
    <x v="1"/>
    <x v="3"/>
    <n v="20"/>
    <x v="5"/>
    <x v="0"/>
  </r>
  <r>
    <s v="ID2159"/>
    <s v="Ms. Cindy"/>
    <n v="33"/>
    <n v="10.16"/>
    <s v="No"/>
    <x v="0"/>
    <x v="0"/>
    <x v="0"/>
    <x v="1"/>
    <x v="0"/>
    <x v="0"/>
    <d v="2002-08-29T00:00:00"/>
    <n v="1880.07"/>
    <x v="2"/>
    <x v="2"/>
    <x v="0"/>
    <n v="20"/>
    <x v="5"/>
    <x v="0"/>
  </r>
  <r>
    <s v="ID2160"/>
    <s v="Ms. Abigail"/>
    <n v="31.46"/>
    <n v="11.19"/>
    <s v="No"/>
    <x v="0"/>
    <x v="0"/>
    <x v="0"/>
    <x v="1"/>
    <x v="0"/>
    <x v="0"/>
    <d v="2002-10-29T00:00:00"/>
    <n v="1877.93"/>
    <x v="2"/>
    <x v="1"/>
    <x v="0"/>
    <n v="20"/>
    <x v="5"/>
    <x v="0"/>
  </r>
  <r>
    <s v="ID2161"/>
    <s v="Ms. Amy"/>
    <n v="29.6"/>
    <n v="11.03"/>
    <s v="No"/>
    <x v="0"/>
    <x v="0"/>
    <x v="0"/>
    <x v="1"/>
    <x v="1"/>
    <x v="0"/>
    <d v="2002-09-22T00:00:00"/>
    <n v="1875.34"/>
    <x v="2"/>
    <x v="2"/>
    <x v="3"/>
    <n v="20"/>
    <x v="5"/>
    <x v="0"/>
  </r>
  <r>
    <s v="ID2162"/>
    <s v="Ms. Amy"/>
    <n v="22.05"/>
    <n v="4.43"/>
    <s v="Yes"/>
    <x v="0"/>
    <x v="0"/>
    <x v="0"/>
    <x v="1"/>
    <x v="2"/>
    <x v="2"/>
    <d v="1996-07-02T00:00:00"/>
    <n v="1865.98"/>
    <x v="2"/>
    <x v="0"/>
    <x v="1"/>
    <n v="26"/>
    <x v="3"/>
    <x v="1"/>
  </r>
  <r>
    <s v="ID2163"/>
    <s v="Mrs. Grace"/>
    <n v="27.06"/>
    <n v="6.14"/>
    <s v="No"/>
    <x v="1"/>
    <x v="0"/>
    <x v="3"/>
    <x v="1"/>
    <x v="1"/>
    <x v="1"/>
    <d v="2004-12-27T00:00:00"/>
    <n v="1863.45"/>
    <x v="2"/>
    <x v="1"/>
    <x v="14"/>
    <n v="18"/>
    <x v="5"/>
    <x v="0"/>
  </r>
  <r>
    <s v="ID2164"/>
    <s v="Ms. Caitie"/>
    <n v="20.49"/>
    <n v="4.87"/>
    <s v="No"/>
    <x v="0"/>
    <x v="0"/>
    <x v="0"/>
    <x v="1"/>
    <x v="2"/>
    <x v="2"/>
    <d v="1994-12-06T00:00:00"/>
    <n v="1850.55"/>
    <x v="2"/>
    <x v="2"/>
    <x v="1"/>
    <n v="28"/>
    <x v="3"/>
    <x v="1"/>
  </r>
  <r>
    <s v="ID2165"/>
    <s v="Mr. Benjamin"/>
    <n v="28.4"/>
    <n v="4.3"/>
    <s v="No"/>
    <x v="0"/>
    <x v="1"/>
    <x v="3"/>
    <x v="1"/>
    <x v="1"/>
    <x v="2"/>
    <d v="2003-07-20T00:00:00"/>
    <n v="1842.52"/>
    <x v="2"/>
    <x v="2"/>
    <x v="3"/>
    <n v="19"/>
    <x v="5"/>
    <x v="1"/>
  </r>
  <r>
    <s v="ID2166"/>
    <s v="Mr. Ian"/>
    <n v="41.91"/>
    <n v="6.19"/>
    <s v="No"/>
    <x v="0"/>
    <x v="0"/>
    <x v="0"/>
    <x v="1"/>
    <x v="0"/>
    <x v="1"/>
    <d v="1999-12-12T00:00:00"/>
    <n v="1837.28"/>
    <x v="2"/>
    <x v="2"/>
    <x v="0"/>
    <n v="23"/>
    <x v="3"/>
    <x v="0"/>
  </r>
  <r>
    <s v="ID2167"/>
    <s v="Mr. Tadese"/>
    <n v="24.6"/>
    <n v="6.19"/>
    <s v="No"/>
    <x v="0"/>
    <x v="1"/>
    <x v="3"/>
    <x v="1"/>
    <x v="2"/>
    <x v="1"/>
    <d v="2003-08-04T00:00:00"/>
    <n v="1837.24"/>
    <x v="2"/>
    <x v="2"/>
    <x v="3"/>
    <n v="19"/>
    <x v="5"/>
    <x v="0"/>
  </r>
  <r>
    <s v="ID2168"/>
    <s v="Mr. Jonathan"/>
    <n v="20.9"/>
    <n v="5.12"/>
    <s v="No"/>
    <x v="0"/>
    <x v="1"/>
    <x v="3"/>
    <x v="1"/>
    <x v="2"/>
    <x v="2"/>
    <d v="2003-08-11T00:00:00"/>
    <n v="1832.09"/>
    <x v="2"/>
    <x v="0"/>
    <x v="3"/>
    <n v="19"/>
    <x v="5"/>
    <x v="1"/>
  </r>
  <r>
    <s v="ID2169"/>
    <s v="Mr. Dathan"/>
    <n v="34.4"/>
    <n v="4.04"/>
    <s v="No"/>
    <x v="0"/>
    <x v="0"/>
    <x v="0"/>
    <x v="1"/>
    <x v="0"/>
    <x v="2"/>
    <d v="1999-10-01T00:00:00"/>
    <n v="1826.84"/>
    <x v="2"/>
    <x v="2"/>
    <x v="3"/>
    <n v="23"/>
    <x v="3"/>
    <x v="1"/>
  </r>
  <r>
    <s v="ID2170"/>
    <s v="Mr. Eric"/>
    <n v="32.56"/>
    <n v="5.36"/>
    <s v="No"/>
    <x v="0"/>
    <x v="0"/>
    <x v="0"/>
    <x v="1"/>
    <x v="0"/>
    <x v="2"/>
    <d v="1999-11-17T00:00:00"/>
    <n v="1824.29"/>
    <x v="2"/>
    <x v="0"/>
    <x v="0"/>
    <n v="23"/>
    <x v="3"/>
    <x v="1"/>
  </r>
  <r>
    <s v="ID2171"/>
    <s v="Ms. Allison"/>
    <n v="27.98"/>
    <n v="4.38"/>
    <s v="No"/>
    <x v="1"/>
    <x v="0"/>
    <x v="3"/>
    <x v="1"/>
    <x v="1"/>
    <x v="2"/>
    <d v="2004-08-19T00:00:00"/>
    <n v="1822.54"/>
    <x v="2"/>
    <x v="1"/>
    <x v="1"/>
    <n v="18"/>
    <x v="5"/>
    <x v="1"/>
  </r>
  <r>
    <s v="ID2172"/>
    <s v="Mr. Paul"/>
    <n v="26.51"/>
    <n v="4.58"/>
    <s v="No"/>
    <x v="0"/>
    <x v="0"/>
    <x v="0"/>
    <x v="1"/>
    <x v="1"/>
    <x v="2"/>
    <d v="1999-09-25T00:00:00"/>
    <n v="1815.88"/>
    <x v="2"/>
    <x v="0"/>
    <x v="0"/>
    <n v="23"/>
    <x v="3"/>
    <x v="1"/>
  </r>
  <r>
    <s v="ID2173"/>
    <s v="Mr. Aaron"/>
    <n v="29.734999999999999"/>
    <n v="11.92"/>
    <s v="No"/>
    <x v="0"/>
    <x v="0"/>
    <x v="0"/>
    <x v="1"/>
    <x v="1"/>
    <x v="0"/>
    <d v="2002-12-13T00:00:00"/>
    <n v="1769.53"/>
    <x v="2"/>
    <x v="0"/>
    <x v="1"/>
    <n v="20"/>
    <x v="5"/>
    <x v="0"/>
  </r>
  <r>
    <s v="ID2174"/>
    <s v="Ms. Caitlin"/>
    <n v="40.5"/>
    <n v="5.4"/>
    <s v="No"/>
    <x v="0"/>
    <x v="1"/>
    <x v="3"/>
    <x v="1"/>
    <x v="0"/>
    <x v="2"/>
    <d v="2003-11-19T00:00:00"/>
    <n v="1759.34"/>
    <x v="2"/>
    <x v="1"/>
    <x v="3"/>
    <n v="19"/>
    <x v="5"/>
    <x v="1"/>
  </r>
  <r>
    <s v="ID2175"/>
    <s v="Mr. Harald"/>
    <n v="25.64"/>
    <n v="4.76"/>
    <s v="No"/>
    <x v="0"/>
    <x v="0"/>
    <x v="3"/>
    <x v="1"/>
    <x v="1"/>
    <x v="2"/>
    <d v="1998-10-07T00:00:00"/>
    <n v="1756.6"/>
    <x v="2"/>
    <x v="0"/>
    <x v="0"/>
    <n v="24"/>
    <x v="3"/>
    <x v="1"/>
  </r>
  <r>
    <s v="ID2176"/>
    <s v="Ms. Siobhan"/>
    <n v="32.9"/>
    <n v="4.78"/>
    <s v="No"/>
    <x v="0"/>
    <x v="1"/>
    <x v="3"/>
    <x v="1"/>
    <x v="0"/>
    <x v="2"/>
    <d v="2003-09-26T00:00:00"/>
    <n v="1748.77"/>
    <x v="2"/>
    <x v="1"/>
    <x v="3"/>
    <n v="19"/>
    <x v="5"/>
    <x v="1"/>
  </r>
  <r>
    <s v="ID2177"/>
    <s v="Ms. Andrea"/>
    <n v="29.8"/>
    <n v="4.26"/>
    <s v="No"/>
    <x v="0"/>
    <x v="1"/>
    <x v="3"/>
    <x v="1"/>
    <x v="1"/>
    <x v="2"/>
    <d v="2003-07-28T00:00:00"/>
    <n v="1744.47"/>
    <x v="2"/>
    <x v="1"/>
    <x v="3"/>
    <n v="19"/>
    <x v="5"/>
    <x v="1"/>
  </r>
  <r>
    <s v="ID2178"/>
    <s v="Ms. Marie"/>
    <n v="28.9"/>
    <n v="5.85"/>
    <s v="No"/>
    <x v="0"/>
    <x v="1"/>
    <x v="3"/>
    <x v="1"/>
    <x v="1"/>
    <x v="1"/>
    <d v="2003-07-25T00:00:00"/>
    <n v="1743.21"/>
    <x v="2"/>
    <x v="1"/>
    <x v="3"/>
    <n v="19"/>
    <x v="5"/>
    <x v="0"/>
  </r>
  <r>
    <s v="ID2179"/>
    <s v="Ms. Rachel"/>
    <n v="24.7"/>
    <n v="5.32"/>
    <s v="No"/>
    <x v="0"/>
    <x v="1"/>
    <x v="3"/>
    <x v="1"/>
    <x v="2"/>
    <x v="2"/>
    <d v="2003-11-14T00:00:00"/>
    <n v="1737.38"/>
    <x v="2"/>
    <x v="2"/>
    <x v="3"/>
    <n v="19"/>
    <x v="5"/>
    <x v="1"/>
  </r>
  <r>
    <s v="ID2180"/>
    <s v="Ms. Emma"/>
    <n v="20.6"/>
    <n v="5.14"/>
    <s v="No"/>
    <x v="0"/>
    <x v="1"/>
    <x v="3"/>
    <x v="1"/>
    <x v="2"/>
    <x v="2"/>
    <d v="2003-11-09T00:00:00"/>
    <n v="1731.68"/>
    <x v="2"/>
    <x v="2"/>
    <x v="3"/>
    <n v="19"/>
    <x v="5"/>
    <x v="1"/>
  </r>
  <r>
    <s v="ID2181"/>
    <s v="Ms. Kiersten"/>
    <n v="18.600000000000001"/>
    <n v="5"/>
    <s v="No"/>
    <x v="0"/>
    <x v="1"/>
    <x v="3"/>
    <x v="1"/>
    <x v="2"/>
    <x v="2"/>
    <d v="2003-09-01T00:00:00"/>
    <n v="1728.9"/>
    <x v="2"/>
    <x v="2"/>
    <x v="3"/>
    <n v="19"/>
    <x v="5"/>
    <x v="1"/>
  </r>
  <r>
    <s v="ID2182"/>
    <s v="Ms. Rachael"/>
    <n v="17.8"/>
    <n v="4.55"/>
    <s v="No"/>
    <x v="0"/>
    <x v="1"/>
    <x v="3"/>
    <x v="1"/>
    <x v="3"/>
    <x v="2"/>
    <d v="2003-11-21T00:00:00"/>
    <n v="1727.79"/>
    <x v="2"/>
    <x v="0"/>
    <x v="3"/>
    <n v="19"/>
    <x v="5"/>
    <x v="1"/>
  </r>
  <r>
    <s v="ID2183"/>
    <s v="Mr. Timothy"/>
    <n v="35.200000000000003"/>
    <n v="5.97"/>
    <s v="No"/>
    <x v="1"/>
    <x v="0"/>
    <x v="3"/>
    <x v="1"/>
    <x v="0"/>
    <x v="1"/>
    <d v="2004-09-09T00:00:00"/>
    <n v="1727.54"/>
    <x v="2"/>
    <x v="1"/>
    <x v="0"/>
    <n v="18"/>
    <x v="5"/>
    <x v="0"/>
  </r>
  <r>
    <s v="ID2184"/>
    <s v="Mr. Lelisa"/>
    <n v="33.770000000000003"/>
    <n v="4.0199999999999996"/>
    <s v="No"/>
    <x v="1"/>
    <x v="0"/>
    <x v="3"/>
    <x v="1"/>
    <x v="0"/>
    <x v="2"/>
    <d v="2004-10-21T00:00:00"/>
    <n v="1725.55"/>
    <x v="2"/>
    <x v="2"/>
    <x v="0"/>
    <n v="18"/>
    <x v="5"/>
    <x v="1"/>
  </r>
  <r>
    <s v="ID2185"/>
    <s v="Mr. Nate"/>
    <n v="30.03"/>
    <n v="4.04"/>
    <s v="No"/>
    <x v="1"/>
    <x v="0"/>
    <x v="3"/>
    <x v="1"/>
    <x v="0"/>
    <x v="2"/>
    <d v="2004-09-11T00:00:00"/>
    <n v="1720.35"/>
    <x v="2"/>
    <x v="0"/>
    <x v="0"/>
    <n v="18"/>
    <x v="5"/>
    <x v="1"/>
  </r>
  <r>
    <s v="ID2186"/>
    <s v="Mr. Chris"/>
    <n v="29.37"/>
    <n v="5.54"/>
    <s v="No"/>
    <x v="1"/>
    <x v="0"/>
    <x v="3"/>
    <x v="1"/>
    <x v="1"/>
    <x v="2"/>
    <d v="2004-06-10T00:00:00"/>
    <n v="1719.44"/>
    <x v="2"/>
    <x v="0"/>
    <x v="0"/>
    <n v="18"/>
    <x v="5"/>
    <x v="1"/>
  </r>
  <r>
    <s v="ID2187"/>
    <s v="Mr. Scott"/>
    <n v="28.5"/>
    <n v="4.03"/>
    <s v="No"/>
    <x v="1"/>
    <x v="0"/>
    <x v="3"/>
    <x v="1"/>
    <x v="1"/>
    <x v="2"/>
    <d v="2004-09-21T00:00:00"/>
    <n v="1712.23"/>
    <x v="2"/>
    <x v="1"/>
    <x v="4"/>
    <n v="18"/>
    <x v="5"/>
    <x v="1"/>
  </r>
  <r>
    <s v="ID2188"/>
    <s v="Mr. Kevin"/>
    <n v="23.32"/>
    <n v="5.62"/>
    <s v="No"/>
    <x v="1"/>
    <x v="0"/>
    <x v="3"/>
    <x v="1"/>
    <x v="2"/>
    <x v="2"/>
    <d v="2004-09-19T00:00:00"/>
    <n v="1711.03"/>
    <x v="2"/>
    <x v="0"/>
    <x v="0"/>
    <n v="18"/>
    <x v="5"/>
    <x v="1"/>
  </r>
  <r>
    <s v="ID2189"/>
    <s v="Mr. Erik"/>
    <n v="26.125"/>
    <n v="5.27"/>
    <s v="No"/>
    <x v="1"/>
    <x v="0"/>
    <x v="3"/>
    <x v="1"/>
    <x v="1"/>
    <x v="2"/>
    <d v="2004-12-12T00:00:00"/>
    <n v="1708.93"/>
    <x v="2"/>
    <x v="1"/>
    <x v="9"/>
    <n v="18"/>
    <x v="5"/>
    <x v="1"/>
  </r>
  <r>
    <s v="ID2190"/>
    <s v="Mr. Shawn"/>
    <n v="25.46"/>
    <n v="5.18"/>
    <s v="No"/>
    <x v="1"/>
    <x v="0"/>
    <x v="3"/>
    <x v="1"/>
    <x v="1"/>
    <x v="2"/>
    <d v="2004-10-17T00:00:00"/>
    <n v="1708"/>
    <x v="2"/>
    <x v="2"/>
    <x v="4"/>
    <n v="18"/>
    <x v="5"/>
    <x v="1"/>
  </r>
  <r>
    <s v="ID2191"/>
    <s v="Mr. Vajin"/>
    <n v="23.75"/>
    <n v="5.27"/>
    <s v="No"/>
    <x v="1"/>
    <x v="0"/>
    <x v="3"/>
    <x v="1"/>
    <x v="2"/>
    <x v="2"/>
    <d v="2004-12-06T00:00:00"/>
    <n v="1705.62"/>
    <x v="1"/>
    <x v="2"/>
    <x v="5"/>
    <n v="18"/>
    <x v="5"/>
    <x v="1"/>
  </r>
  <r>
    <s v="ID2192"/>
    <s v="Mr. John"/>
    <n v="23.085000000000001"/>
    <n v="5.62"/>
    <s v="No"/>
    <x v="1"/>
    <x v="0"/>
    <x v="3"/>
    <x v="1"/>
    <x v="2"/>
    <x v="2"/>
    <d v="2004-12-14T00:00:00"/>
    <n v="1704.7"/>
    <x v="1"/>
    <x v="0"/>
    <x v="10"/>
    <n v="18"/>
    <x v="5"/>
    <x v="1"/>
  </r>
  <r>
    <s v="ID2193"/>
    <s v="Mr. Kevin"/>
    <n v="22.99"/>
    <n v="5.0599999999999996"/>
    <s v="No"/>
    <x v="1"/>
    <x v="0"/>
    <x v="3"/>
    <x v="1"/>
    <x v="2"/>
    <x v="2"/>
    <d v="2004-11-07T00:00:00"/>
    <n v="1704.57"/>
    <x v="1"/>
    <x v="1"/>
    <x v="4"/>
    <n v="18"/>
    <x v="5"/>
    <x v="1"/>
  </r>
  <r>
    <s v="ID2194"/>
    <s v="Mr. Kirby"/>
    <n v="21.47"/>
    <n v="4.6900000000000004"/>
    <s v="No"/>
    <x v="1"/>
    <x v="0"/>
    <x v="3"/>
    <x v="1"/>
    <x v="2"/>
    <x v="2"/>
    <d v="2004-12-10T00:00:00"/>
    <n v="1702.46"/>
    <x v="1"/>
    <x v="0"/>
    <x v="9"/>
    <n v="18"/>
    <x v="5"/>
    <x v="1"/>
  </r>
  <r>
    <s v="ID2195"/>
    <s v="Mr. J"/>
    <n v="15.96"/>
    <n v="5.44"/>
    <s v="No"/>
    <x v="1"/>
    <x v="0"/>
    <x v="3"/>
    <x v="1"/>
    <x v="3"/>
    <x v="2"/>
    <d v="2004-11-17T00:00:00"/>
    <n v="1694.8"/>
    <x v="1"/>
    <x v="2"/>
    <x v="5"/>
    <n v="18"/>
    <x v="5"/>
    <x v="1"/>
  </r>
  <r>
    <s v="ID2196"/>
    <s v="Mr. Dustin"/>
    <n v="39.5"/>
    <n v="5.05"/>
    <s v="No"/>
    <x v="1"/>
    <x v="0"/>
    <x v="3"/>
    <x v="1"/>
    <x v="0"/>
    <x v="2"/>
    <d v="2000-10-21T00:00:00"/>
    <n v="1682.6"/>
    <x v="1"/>
    <x v="2"/>
    <x v="3"/>
    <n v="22"/>
    <x v="3"/>
    <x v="1"/>
  </r>
  <r>
    <s v="ID2197"/>
    <s v="Mr. Anthony"/>
    <n v="33.770000000000003"/>
    <n v="6"/>
    <s v="No"/>
    <x v="1"/>
    <x v="0"/>
    <x v="3"/>
    <x v="1"/>
    <x v="0"/>
    <x v="1"/>
    <d v="2000-06-10T00:00:00"/>
    <n v="1674.63"/>
    <x v="1"/>
    <x v="2"/>
    <x v="0"/>
    <n v="22"/>
    <x v="3"/>
    <x v="0"/>
  </r>
  <r>
    <s v="ID2198"/>
    <s v="Mr. Ryan"/>
    <n v="26.84"/>
    <n v="5.99"/>
    <s v="Yes"/>
    <x v="1"/>
    <x v="0"/>
    <x v="3"/>
    <x v="1"/>
    <x v="1"/>
    <x v="1"/>
    <d v="2000-10-23T00:00:00"/>
    <n v="1665"/>
    <x v="1"/>
    <x v="2"/>
    <x v="0"/>
    <n v="22"/>
    <x v="3"/>
    <x v="0"/>
  </r>
  <r>
    <s v="ID2199"/>
    <s v="Mr. Eric"/>
    <n v="35.53"/>
    <n v="4.3600000000000003"/>
    <s v="No"/>
    <x v="0"/>
    <x v="1"/>
    <x v="3"/>
    <x v="1"/>
    <x v="0"/>
    <x v="2"/>
    <d v="2003-12-30T00:00:00"/>
    <n v="1646.43"/>
    <x v="1"/>
    <x v="1"/>
    <x v="1"/>
    <n v="19"/>
    <x v="5"/>
    <x v="1"/>
  </r>
  <r>
    <s v="ID2200"/>
    <s v="Mr. Connor"/>
    <n v="30.59"/>
    <n v="4.41"/>
    <s v="No"/>
    <x v="0"/>
    <x v="1"/>
    <x v="3"/>
    <x v="1"/>
    <x v="0"/>
    <x v="2"/>
    <d v="2003-08-21T00:00:00"/>
    <n v="1639.56"/>
    <x v="1"/>
    <x v="2"/>
    <x v="1"/>
    <n v="19"/>
    <x v="5"/>
    <x v="1"/>
  </r>
  <r>
    <s v="ID2201"/>
    <s v="Mr. Patrick"/>
    <n v="30.59"/>
    <n v="4.17"/>
    <s v="No"/>
    <x v="0"/>
    <x v="1"/>
    <x v="3"/>
    <x v="1"/>
    <x v="0"/>
    <x v="2"/>
    <d v="2003-09-16T00:00:00"/>
    <n v="1639.56"/>
    <x v="1"/>
    <x v="2"/>
    <x v="1"/>
    <n v="19"/>
    <x v="5"/>
    <x v="1"/>
  </r>
  <r>
    <s v="ID2202"/>
    <s v="Mr. Tyler"/>
    <n v="27.835000000000001"/>
    <n v="4.4400000000000004"/>
    <s v="No"/>
    <x v="0"/>
    <x v="1"/>
    <x v="3"/>
    <x v="1"/>
    <x v="1"/>
    <x v="2"/>
    <d v="2003-12-30T00:00:00"/>
    <n v="1635.73"/>
    <x v="1"/>
    <x v="0"/>
    <x v="1"/>
    <n v="19"/>
    <x v="5"/>
    <x v="1"/>
  </r>
  <r>
    <s v="ID2203"/>
    <s v="Ms. Deborah"/>
    <n v="40.26"/>
    <n v="5.52"/>
    <s v="No"/>
    <x v="1"/>
    <x v="0"/>
    <x v="3"/>
    <x v="1"/>
    <x v="0"/>
    <x v="2"/>
    <d v="2004-06-13T00:00:00"/>
    <n v="1634.57"/>
    <x v="1"/>
    <x v="2"/>
    <x v="0"/>
    <n v="18"/>
    <x v="5"/>
    <x v="1"/>
  </r>
  <r>
    <s v="ID2204"/>
    <s v="Ms. Andrea"/>
    <n v="39.82"/>
    <n v="6.01"/>
    <s v="No"/>
    <x v="1"/>
    <x v="0"/>
    <x v="3"/>
    <x v="1"/>
    <x v="0"/>
    <x v="1"/>
    <d v="2004-08-08T00:00:00"/>
    <n v="1633.96"/>
    <x v="1"/>
    <x v="1"/>
    <x v="0"/>
    <n v="18"/>
    <x v="5"/>
    <x v="0"/>
  </r>
  <r>
    <s v="ID2205"/>
    <s v="Ms. Elleree"/>
    <n v="39.159999999999997"/>
    <n v="5.81"/>
    <s v="No"/>
    <x v="1"/>
    <x v="0"/>
    <x v="3"/>
    <x v="1"/>
    <x v="0"/>
    <x v="1"/>
    <d v="2004-12-13T00:00:00"/>
    <n v="1633.04"/>
    <x v="1"/>
    <x v="2"/>
    <x v="0"/>
    <n v="18"/>
    <x v="5"/>
    <x v="0"/>
  </r>
  <r>
    <s v="ID2206"/>
    <s v="Mr. Brandon"/>
    <n v="25.555"/>
    <n v="4.37"/>
    <s v="No"/>
    <x v="0"/>
    <x v="1"/>
    <x v="3"/>
    <x v="1"/>
    <x v="1"/>
    <x v="2"/>
    <d v="2003-09-16T00:00:00"/>
    <n v="1632.56"/>
    <x v="1"/>
    <x v="2"/>
    <x v="1"/>
    <n v="19"/>
    <x v="5"/>
    <x v="1"/>
  </r>
  <r>
    <s v="ID2207"/>
    <s v="Mr. Steve"/>
    <n v="25.175000000000001"/>
    <n v="5.74"/>
    <s v="No"/>
    <x v="0"/>
    <x v="1"/>
    <x v="3"/>
    <x v="1"/>
    <x v="1"/>
    <x v="1"/>
    <d v="2003-10-03T00:00:00"/>
    <n v="1632.04"/>
    <x v="1"/>
    <x v="2"/>
    <x v="1"/>
    <n v="19"/>
    <x v="5"/>
    <x v="0"/>
  </r>
  <r>
    <s v="ID2208"/>
    <s v="Ms. Nina"/>
    <n v="38.28"/>
    <n v="5.39"/>
    <s v="No"/>
    <x v="1"/>
    <x v="0"/>
    <x v="3"/>
    <x v="1"/>
    <x v="0"/>
    <x v="2"/>
    <d v="2004-07-09T00:00:00"/>
    <n v="1631.82"/>
    <x v="1"/>
    <x v="1"/>
    <x v="0"/>
    <n v="18"/>
    <x v="5"/>
    <x v="1"/>
  </r>
  <r>
    <s v="ID2209"/>
    <s v="Ms. Dani"/>
    <n v="38.17"/>
    <n v="4.07"/>
    <s v="No"/>
    <x v="1"/>
    <x v="0"/>
    <x v="3"/>
    <x v="1"/>
    <x v="0"/>
    <x v="2"/>
    <d v="2004-12-05T00:00:00"/>
    <n v="1631.67"/>
    <x v="1"/>
    <x v="0"/>
    <x v="0"/>
    <n v="18"/>
    <x v="5"/>
    <x v="1"/>
  </r>
  <r>
    <s v="ID2210"/>
    <s v="Ms. Jennifer"/>
    <n v="36.85"/>
    <n v="5.49"/>
    <s v="No"/>
    <x v="1"/>
    <x v="0"/>
    <x v="3"/>
    <x v="1"/>
    <x v="0"/>
    <x v="2"/>
    <d v="2004-10-04T00:00:00"/>
    <n v="1629.83"/>
    <x v="1"/>
    <x v="2"/>
    <x v="0"/>
    <n v="18"/>
    <x v="5"/>
    <x v="1"/>
  </r>
  <r>
    <s v="ID2211"/>
    <s v="Mr. Martin"/>
    <n v="22.61"/>
    <n v="5.68"/>
    <s v="No"/>
    <x v="0"/>
    <x v="1"/>
    <x v="3"/>
    <x v="1"/>
    <x v="2"/>
    <x v="2"/>
    <d v="2003-07-17T00:00:00"/>
    <n v="1628.47"/>
    <x v="1"/>
    <x v="1"/>
    <x v="1"/>
    <n v="19"/>
    <x v="5"/>
    <x v="1"/>
  </r>
  <r>
    <s v="ID2212"/>
    <s v="Mr. Steve"/>
    <n v="21.754999999999999"/>
    <n v="6.09"/>
    <s v="No"/>
    <x v="0"/>
    <x v="1"/>
    <x v="3"/>
    <x v="1"/>
    <x v="2"/>
    <x v="1"/>
    <d v="2003-12-04T00:00:00"/>
    <n v="1627.28"/>
    <x v="1"/>
    <x v="2"/>
    <x v="1"/>
    <n v="19"/>
    <x v="5"/>
    <x v="0"/>
  </r>
  <r>
    <s v="ID2213"/>
    <s v="Mr. Christopher"/>
    <n v="20.425000000000001"/>
    <n v="5.53"/>
    <s v="No"/>
    <x v="0"/>
    <x v="1"/>
    <x v="3"/>
    <x v="1"/>
    <x v="2"/>
    <x v="2"/>
    <d v="2003-09-09T00:00:00"/>
    <n v="1625.43"/>
    <x v="1"/>
    <x v="0"/>
    <x v="1"/>
    <n v="19"/>
    <x v="5"/>
    <x v="1"/>
  </r>
  <r>
    <s v="ID2214"/>
    <s v="Ms. Kathryn"/>
    <n v="31.35"/>
    <n v="4.28"/>
    <s v="No"/>
    <x v="1"/>
    <x v="0"/>
    <x v="3"/>
    <x v="1"/>
    <x v="0"/>
    <x v="2"/>
    <d v="2004-07-25T00:00:00"/>
    <n v="1622.19"/>
    <x v="1"/>
    <x v="1"/>
    <x v="0"/>
    <n v="18"/>
    <x v="5"/>
    <x v="1"/>
  </r>
  <r>
    <s v="ID2215"/>
    <s v="Ms. Emily"/>
    <n v="31.13"/>
    <n v="6.01"/>
    <s v="No"/>
    <x v="1"/>
    <x v="0"/>
    <x v="3"/>
    <x v="1"/>
    <x v="0"/>
    <x v="1"/>
    <d v="2004-08-21T00:00:00"/>
    <n v="1621.88"/>
    <x v="1"/>
    <x v="2"/>
    <x v="0"/>
    <n v="18"/>
    <x v="5"/>
    <x v="0"/>
  </r>
  <r>
    <s v="ID2216"/>
    <s v="Mr. Trent"/>
    <n v="17.48"/>
    <n v="4.59"/>
    <s v="No"/>
    <x v="0"/>
    <x v="1"/>
    <x v="3"/>
    <x v="1"/>
    <x v="3"/>
    <x v="2"/>
    <d v="2003-09-14T00:00:00"/>
    <n v="1621.34"/>
    <x v="1"/>
    <x v="2"/>
    <x v="1"/>
    <n v="19"/>
    <x v="5"/>
    <x v="1"/>
  </r>
  <r>
    <s v="ID2217"/>
    <s v="Ms. Jennifer"/>
    <n v="22.57"/>
    <n v="5.8"/>
    <s v="Yes"/>
    <x v="0"/>
    <x v="0"/>
    <x v="3"/>
    <x v="1"/>
    <x v="2"/>
    <x v="1"/>
    <d v="1995-08-05T00:00:00"/>
    <n v="1617.16"/>
    <x v="1"/>
    <x v="1"/>
    <x v="0"/>
    <n v="27"/>
    <x v="3"/>
    <x v="0"/>
  </r>
  <r>
    <s v="ID2218"/>
    <s v="Ms. Polly"/>
    <n v="26.73"/>
    <n v="5.08"/>
    <s v="No"/>
    <x v="1"/>
    <x v="0"/>
    <x v="3"/>
    <x v="1"/>
    <x v="1"/>
    <x v="2"/>
    <d v="2004-07-22T00:00:00"/>
    <n v="1615.77"/>
    <x v="1"/>
    <x v="1"/>
    <x v="0"/>
    <n v="18"/>
    <x v="5"/>
    <x v="1"/>
  </r>
  <r>
    <s v="ID2219"/>
    <s v="Ms. Elizabeth"/>
    <n v="20.79"/>
    <n v="5.84"/>
    <s v="No"/>
    <x v="1"/>
    <x v="0"/>
    <x v="3"/>
    <x v="1"/>
    <x v="2"/>
    <x v="1"/>
    <d v="2004-11-19T00:00:00"/>
    <n v="1607.51"/>
    <x v="1"/>
    <x v="0"/>
    <x v="0"/>
    <n v="18"/>
    <x v="5"/>
    <x v="0"/>
  </r>
  <r>
    <s v="ID2220"/>
    <s v="Ms. Tiffany"/>
    <n v="20.149999999999999"/>
    <n v="4.1500000000000004"/>
    <s v="No"/>
    <x v="0"/>
    <x v="0"/>
    <x v="3"/>
    <x v="1"/>
    <x v="2"/>
    <x v="2"/>
    <d v="1992-09-22T00:00:00"/>
    <n v="1566.88"/>
    <x v="1"/>
    <x v="1"/>
    <x v="0"/>
    <n v="30"/>
    <x v="3"/>
    <x v="1"/>
  </r>
  <r>
    <s v="ID2221"/>
    <s v="Mr. Cole"/>
    <n v="36.85"/>
    <n v="4.3600000000000003"/>
    <s v="Yes"/>
    <x v="0"/>
    <x v="0"/>
    <x v="0"/>
    <x v="1"/>
    <x v="0"/>
    <x v="2"/>
    <d v="2001-12-05T00:00:00"/>
    <n v="1534.3"/>
    <x v="1"/>
    <x v="2"/>
    <x v="0"/>
    <n v="21"/>
    <x v="3"/>
    <x v="1"/>
  </r>
  <r>
    <s v="ID2222"/>
    <s v="Mr. Matthew"/>
    <n v="35.53"/>
    <n v="4.55"/>
    <s v="Yes"/>
    <x v="0"/>
    <x v="0"/>
    <x v="0"/>
    <x v="1"/>
    <x v="0"/>
    <x v="2"/>
    <d v="2001-06-02T00:00:00"/>
    <n v="1532.47"/>
    <x v="1"/>
    <x v="2"/>
    <x v="0"/>
    <n v="22"/>
    <x v="3"/>
    <x v="1"/>
  </r>
  <r>
    <s v="ID2223"/>
    <s v="Mr. Zachary"/>
    <n v="31.1"/>
    <n v="4.37"/>
    <s v="Yes"/>
    <x v="0"/>
    <x v="0"/>
    <x v="0"/>
    <x v="1"/>
    <x v="0"/>
    <x v="2"/>
    <d v="2001-07-07T00:00:00"/>
    <n v="1526.31"/>
    <x v="1"/>
    <x v="0"/>
    <x v="3"/>
    <n v="21"/>
    <x v="3"/>
    <x v="1"/>
  </r>
  <r>
    <s v="ID2224"/>
    <s v="Mr. Matthew"/>
    <n v="23.21"/>
    <n v="5.24"/>
    <s v="Yes"/>
    <x v="0"/>
    <x v="0"/>
    <x v="0"/>
    <x v="1"/>
    <x v="2"/>
    <x v="2"/>
    <d v="2001-08-25T00:00:00"/>
    <n v="1515.34"/>
    <x v="1"/>
    <x v="0"/>
    <x v="0"/>
    <n v="21"/>
    <x v="3"/>
    <x v="1"/>
  </r>
  <r>
    <s v="ID2225"/>
    <s v="Mr. Pat"/>
    <n v="18.36"/>
    <n v="5.96"/>
    <s v="No"/>
    <x v="0"/>
    <x v="0"/>
    <x v="3"/>
    <x v="1"/>
    <x v="3"/>
    <x v="1"/>
    <d v="1998-06-19T00:00:00"/>
    <n v="1497"/>
    <x v="1"/>
    <x v="2"/>
    <x v="0"/>
    <n v="24"/>
    <x v="3"/>
    <x v="0"/>
  </r>
  <r>
    <s v="ID2226"/>
    <s v="Ms. Ashley"/>
    <n v="15.92"/>
    <n v="4.76"/>
    <s v="Yes"/>
    <x v="0"/>
    <x v="0"/>
    <x v="3"/>
    <x v="1"/>
    <x v="3"/>
    <x v="2"/>
    <d v="1995-10-07T00:00:00"/>
    <n v="1493"/>
    <x v="1"/>
    <x v="0"/>
    <x v="0"/>
    <n v="27"/>
    <x v="3"/>
    <x v="1"/>
  </r>
  <r>
    <s v="ID2227"/>
    <s v="Ms. Elizabeth"/>
    <n v="15.17"/>
    <n v="4.3"/>
    <s v="Yes"/>
    <x v="0"/>
    <x v="1"/>
    <x v="3"/>
    <x v="1"/>
    <x v="3"/>
    <x v="2"/>
    <d v="1997-06-09T00:00:00"/>
    <n v="1481"/>
    <x v="1"/>
    <x v="1"/>
    <x v="1"/>
    <n v="25"/>
    <x v="3"/>
    <x v="1"/>
  </r>
  <r>
    <s v="ID2228"/>
    <s v="Ms. Rebecca"/>
    <n v="16.63"/>
    <n v="4.5"/>
    <s v="No"/>
    <x v="0"/>
    <x v="0"/>
    <x v="3"/>
    <x v="1"/>
    <x v="3"/>
    <x v="2"/>
    <d v="1998-12-07T00:00:00"/>
    <n v="1477"/>
    <x v="1"/>
    <x v="1"/>
    <x v="0"/>
    <n v="24"/>
    <x v="3"/>
    <x v="1"/>
  </r>
  <r>
    <s v="ID2229"/>
    <s v="Ms. Ruth"/>
    <n v="19.39"/>
    <n v="5.59"/>
    <s v="No"/>
    <x v="0"/>
    <x v="1"/>
    <x v="3"/>
    <x v="1"/>
    <x v="2"/>
    <x v="2"/>
    <d v="2003-06-20T00:00:00"/>
    <n v="1467"/>
    <x v="1"/>
    <x v="2"/>
    <x v="0"/>
    <n v="19"/>
    <x v="5"/>
    <x v="1"/>
  </r>
  <r>
    <s v="ID2230"/>
    <s v="Mr. Gregory"/>
    <n v="17.34"/>
    <n v="6.29"/>
    <s v="Yes"/>
    <x v="0"/>
    <x v="1"/>
    <x v="3"/>
    <x v="1"/>
    <x v="3"/>
    <x v="1"/>
    <d v="1997-06-19T00:00:00"/>
    <n v="1445"/>
    <x v="1"/>
    <x v="1"/>
    <x v="0"/>
    <n v="25"/>
    <x v="3"/>
    <x v="0"/>
  </r>
  <r>
    <s v="ID2231"/>
    <s v="Ms. Alexandra"/>
    <n v="17.940000000000001"/>
    <n v="4.1900000000000004"/>
    <s v="No"/>
    <x v="1"/>
    <x v="0"/>
    <x v="3"/>
    <x v="1"/>
    <x v="3"/>
    <x v="2"/>
    <d v="2000-09-01T00:00:00"/>
    <n v="1438"/>
    <x v="1"/>
    <x v="2"/>
    <x v="0"/>
    <n v="22"/>
    <x v="3"/>
    <x v="1"/>
  </r>
  <r>
    <s v="ID2232"/>
    <s v="Ms. Hillary"/>
    <n v="16.670000000000002"/>
    <n v="4.7"/>
    <s v="Yes"/>
    <x v="0"/>
    <x v="1"/>
    <x v="3"/>
    <x v="1"/>
    <x v="3"/>
    <x v="2"/>
    <d v="1997-12-05T00:00:00"/>
    <n v="1422"/>
    <x v="1"/>
    <x v="2"/>
    <x v="0"/>
    <n v="25"/>
    <x v="3"/>
    <x v="1"/>
  </r>
  <r>
    <s v="ID2233"/>
    <s v="Ms. Amy"/>
    <n v="20.58"/>
    <n v="5.64"/>
    <s v="Yes"/>
    <x v="0"/>
    <x v="0"/>
    <x v="0"/>
    <x v="1"/>
    <x v="2"/>
    <x v="2"/>
    <d v="2001-08-23T00:00:00"/>
    <n v="1421"/>
    <x v="1"/>
    <x v="2"/>
    <x v="0"/>
    <n v="21"/>
    <x v="3"/>
    <x v="1"/>
  </r>
  <r>
    <s v="ID2234"/>
    <s v="Mr. Scott"/>
    <n v="16.5"/>
    <n v="4.1100000000000003"/>
    <s v="Yes"/>
    <x v="0"/>
    <x v="0"/>
    <x v="0"/>
    <x v="1"/>
    <x v="3"/>
    <x v="2"/>
    <d v="1996-06-23T00:00:00"/>
    <n v="1417"/>
    <x v="1"/>
    <x v="0"/>
    <x v="0"/>
    <n v="26"/>
    <x v="3"/>
    <x v="1"/>
  </r>
  <r>
    <s v="ID2235"/>
    <s v="Mr. John"/>
    <n v="15.41"/>
    <n v="5.43"/>
    <s v="Yes"/>
    <x v="0"/>
    <x v="1"/>
    <x v="3"/>
    <x v="1"/>
    <x v="3"/>
    <x v="2"/>
    <d v="1997-10-27T00:00:00"/>
    <n v="1402"/>
    <x v="1"/>
    <x v="0"/>
    <x v="3"/>
    <n v="25"/>
    <x v="3"/>
    <x v="1"/>
  </r>
  <r>
    <s v="ID2236"/>
    <s v="Mr. Maaikel"/>
    <n v="24.59"/>
    <n v="4.38"/>
    <s v="No"/>
    <x v="0"/>
    <x v="0"/>
    <x v="3"/>
    <x v="1"/>
    <x v="2"/>
    <x v="2"/>
    <d v="1998-09-05T00:00:00"/>
    <n v="1400.44"/>
    <x v="1"/>
    <x v="2"/>
    <x v="0"/>
    <n v="24"/>
    <x v="3"/>
    <x v="1"/>
  </r>
  <r>
    <s v="ID2237"/>
    <s v="Mr. Daniel"/>
    <n v="33.33"/>
    <n v="9.7899999999999991"/>
    <s v="No"/>
    <x v="0"/>
    <x v="0"/>
    <x v="0"/>
    <x v="1"/>
    <x v="0"/>
    <x v="0"/>
    <d v="2002-12-22T00:00:00"/>
    <n v="1391.53"/>
    <x v="1"/>
    <x v="1"/>
    <x v="0"/>
    <n v="20"/>
    <x v="5"/>
    <x v="0"/>
  </r>
  <r>
    <s v="ID2238"/>
    <s v="Mr. Christopher"/>
    <n v="18.5"/>
    <n v="11.84"/>
    <s v="No"/>
    <x v="0"/>
    <x v="0"/>
    <x v="0"/>
    <x v="1"/>
    <x v="2"/>
    <x v="0"/>
    <d v="2002-11-14T00:00:00"/>
    <n v="1390"/>
    <x v="1"/>
    <x v="2"/>
    <x v="0"/>
    <n v="20"/>
    <x v="5"/>
    <x v="0"/>
  </r>
  <r>
    <s v="ID2239"/>
    <s v="Mr. William"/>
    <n v="18.579999999999998"/>
    <n v="6.22"/>
    <s v="No"/>
    <x v="0"/>
    <x v="0"/>
    <x v="0"/>
    <x v="1"/>
    <x v="2"/>
    <x v="1"/>
    <d v="1999-07-06T00:00:00"/>
    <n v="1389"/>
    <x v="1"/>
    <x v="2"/>
    <x v="0"/>
    <n v="23"/>
    <x v="3"/>
    <x v="0"/>
  </r>
  <r>
    <s v="ID2240"/>
    <s v="Ms. Lyndsy"/>
    <n v="16.64"/>
    <n v="10.01"/>
    <s v="No"/>
    <x v="0"/>
    <x v="0"/>
    <x v="0"/>
    <x v="1"/>
    <x v="3"/>
    <x v="0"/>
    <d v="2002-08-15T00:00:00"/>
    <n v="1382"/>
    <x v="1"/>
    <x v="1"/>
    <x v="0"/>
    <n v="20"/>
    <x v="5"/>
    <x v="0"/>
  </r>
  <r>
    <s v="ID2241"/>
    <s v="Ms. Jessica"/>
    <n v="19.329999999999998"/>
    <n v="4.32"/>
    <s v="No"/>
    <x v="0"/>
    <x v="0"/>
    <x v="3"/>
    <x v="1"/>
    <x v="2"/>
    <x v="2"/>
    <d v="1998-12-03T00:00:00"/>
    <n v="1359"/>
    <x v="1"/>
    <x v="1"/>
    <x v="0"/>
    <n v="24"/>
    <x v="3"/>
    <x v="1"/>
  </r>
  <r>
    <s v="ID2242"/>
    <s v="Ms. Anna"/>
    <n v="21.26"/>
    <n v="5.65"/>
    <s v="Yes"/>
    <x v="0"/>
    <x v="1"/>
    <x v="3"/>
    <x v="1"/>
    <x v="2"/>
    <x v="2"/>
    <d v="1997-11-07T00:00:00"/>
    <n v="1341.16"/>
    <x v="1"/>
    <x v="2"/>
    <x v="1"/>
    <n v="25"/>
    <x v="3"/>
    <x v="1"/>
  </r>
  <r>
    <s v="ID2243"/>
    <s v="Mr. Jordan"/>
    <n v="15.6"/>
    <n v="4.12"/>
    <s v="Yes"/>
    <x v="0"/>
    <x v="0"/>
    <x v="3"/>
    <x v="1"/>
    <x v="3"/>
    <x v="2"/>
    <d v="1995-07-30T00:00:00"/>
    <n v="1338"/>
    <x v="1"/>
    <x v="0"/>
    <x v="1"/>
    <n v="27"/>
    <x v="3"/>
    <x v="1"/>
  </r>
  <r>
    <s v="ID2244"/>
    <s v="Mr. Brian"/>
    <n v="24.39"/>
    <n v="6.24"/>
    <s v="No"/>
    <x v="0"/>
    <x v="0"/>
    <x v="3"/>
    <x v="1"/>
    <x v="2"/>
    <x v="1"/>
    <d v="1998-07-12T00:00:00"/>
    <n v="1332.61"/>
    <x v="1"/>
    <x v="0"/>
    <x v="0"/>
    <n v="24"/>
    <x v="3"/>
    <x v="0"/>
  </r>
  <r>
    <s v="ID2245"/>
    <s v="Ms. Katherine"/>
    <n v="24.75"/>
    <n v="4.83"/>
    <s v="No"/>
    <x v="0"/>
    <x v="0"/>
    <x v="0"/>
    <x v="1"/>
    <x v="2"/>
    <x v="2"/>
    <d v="1999-10-14T00:00:00"/>
    <n v="1329.17"/>
    <x v="1"/>
    <x v="0"/>
    <x v="0"/>
    <n v="23"/>
    <x v="3"/>
    <x v="1"/>
  </r>
  <r>
    <s v="ID2246"/>
    <s v="Ms. Melanie"/>
    <n v="20.88"/>
    <n v="7.4"/>
    <s v="No"/>
    <x v="0"/>
    <x v="0"/>
    <x v="0"/>
    <x v="1"/>
    <x v="2"/>
    <x v="0"/>
    <d v="2002-10-13T00:00:00"/>
    <n v="1315"/>
    <x v="1"/>
    <x v="2"/>
    <x v="0"/>
    <n v="20"/>
    <x v="5"/>
    <x v="0"/>
  </r>
  <r>
    <s v="ID2247"/>
    <s v="Ms. Jessica"/>
    <n v="20.43"/>
    <n v="4.54"/>
    <s v="No"/>
    <x v="0"/>
    <x v="0"/>
    <x v="0"/>
    <x v="1"/>
    <x v="2"/>
    <x v="2"/>
    <d v="1999-12-02T00:00:00"/>
    <n v="1304"/>
    <x v="1"/>
    <x v="2"/>
    <x v="0"/>
    <n v="23"/>
    <x v="3"/>
    <x v="1"/>
  </r>
  <r>
    <s v="ID2248"/>
    <s v="Mr. Eric"/>
    <n v="15.18"/>
    <n v="11.11"/>
    <s v="No"/>
    <x v="0"/>
    <x v="0"/>
    <x v="0"/>
    <x v="1"/>
    <x v="3"/>
    <x v="0"/>
    <d v="2002-12-10T00:00:00"/>
    <n v="1304"/>
    <x v="1"/>
    <x v="2"/>
    <x v="1"/>
    <n v="20"/>
    <x v="5"/>
    <x v="0"/>
  </r>
  <r>
    <s v="ID2249"/>
    <s v="Mr. Joseph"/>
    <n v="15.12"/>
    <n v="4.03"/>
    <s v="Yes"/>
    <x v="0"/>
    <x v="0"/>
    <x v="0"/>
    <x v="1"/>
    <x v="3"/>
    <x v="2"/>
    <d v="2001-11-29T00:00:00"/>
    <n v="1293"/>
    <x v="1"/>
    <x v="0"/>
    <x v="1"/>
    <n v="21"/>
    <x v="3"/>
    <x v="1"/>
  </r>
  <r>
    <s v="ID2250"/>
    <s v="Ms. Mary"/>
    <n v="23.88"/>
    <n v="4.51"/>
    <s v="No"/>
    <x v="0"/>
    <x v="0"/>
    <x v="3"/>
    <x v="1"/>
    <x v="2"/>
    <x v="2"/>
    <d v="1998-06-04T00:00:00"/>
    <n v="1290.93"/>
    <x v="1"/>
    <x v="2"/>
    <x v="0"/>
    <n v="25"/>
    <x v="3"/>
    <x v="1"/>
  </r>
  <r>
    <s v="ID2251"/>
    <s v="Ms. Natalie"/>
    <n v="16.13"/>
    <n v="5.56"/>
    <s v="No"/>
    <x v="1"/>
    <x v="0"/>
    <x v="3"/>
    <x v="1"/>
    <x v="3"/>
    <x v="2"/>
    <d v="2000-06-26T00:00:00"/>
    <n v="1286"/>
    <x v="1"/>
    <x v="2"/>
    <x v="0"/>
    <n v="22"/>
    <x v="3"/>
    <x v="1"/>
  </r>
  <r>
    <s v="ID2252"/>
    <s v="Mr. Christopher"/>
    <n v="24.09"/>
    <n v="4.0999999999999996"/>
    <s v="No"/>
    <x v="1"/>
    <x v="0"/>
    <x v="3"/>
    <x v="1"/>
    <x v="2"/>
    <x v="2"/>
    <d v="2004-07-28T00:00:00"/>
    <n v="1285"/>
    <x v="1"/>
    <x v="0"/>
    <x v="0"/>
    <n v="18"/>
    <x v="5"/>
    <x v="1"/>
  </r>
  <r>
    <s v="ID2253"/>
    <s v="Ms. Sonja"/>
    <n v="19.43"/>
    <n v="5.85"/>
    <s v="No"/>
    <x v="1"/>
    <x v="0"/>
    <x v="3"/>
    <x v="1"/>
    <x v="2"/>
    <x v="1"/>
    <d v="2004-09-30T00:00:00"/>
    <n v="1283"/>
    <x v="1"/>
    <x v="1"/>
    <x v="0"/>
    <n v="18"/>
    <x v="5"/>
    <x v="0"/>
  </r>
  <r>
    <s v="ID2254"/>
    <s v="Ms. Alexandra"/>
    <n v="15.22"/>
    <n v="4.92"/>
    <s v="Yes"/>
    <x v="0"/>
    <x v="1"/>
    <x v="3"/>
    <x v="1"/>
    <x v="3"/>
    <x v="2"/>
    <d v="1997-10-26T00:00:00"/>
    <n v="1276"/>
    <x v="1"/>
    <x v="2"/>
    <x v="1"/>
    <n v="25"/>
    <x v="3"/>
    <x v="1"/>
  </r>
  <r>
    <s v="ID2255"/>
    <s v="Ms. Martha"/>
    <n v="20.72"/>
    <n v="9.4600000000000009"/>
    <s v="No"/>
    <x v="0"/>
    <x v="0"/>
    <x v="0"/>
    <x v="1"/>
    <x v="2"/>
    <x v="0"/>
    <d v="2002-12-04T00:00:00"/>
    <n v="1267"/>
    <x v="1"/>
    <x v="1"/>
    <x v="0"/>
    <n v="20"/>
    <x v="5"/>
    <x v="0"/>
  </r>
  <r>
    <s v="ID2256"/>
    <s v="Mr. Ryan"/>
    <n v="35.4"/>
    <n v="5.94"/>
    <s v="No"/>
    <x v="0"/>
    <x v="1"/>
    <x v="3"/>
    <x v="1"/>
    <x v="0"/>
    <x v="1"/>
    <d v="2003-11-21T00:00:00"/>
    <n v="1263.25"/>
    <x v="1"/>
    <x v="0"/>
    <x v="3"/>
    <n v="19"/>
    <x v="5"/>
    <x v="0"/>
  </r>
  <r>
    <s v="ID2257"/>
    <s v="Mr. Cliff"/>
    <n v="34.4"/>
    <n v="5.7"/>
    <s v="No"/>
    <x v="0"/>
    <x v="1"/>
    <x v="3"/>
    <x v="1"/>
    <x v="0"/>
    <x v="1"/>
    <d v="2003-08-15T00:00:00"/>
    <n v="1261.8599999999999"/>
    <x v="1"/>
    <x v="0"/>
    <x v="3"/>
    <n v="19"/>
    <x v="5"/>
    <x v="0"/>
  </r>
  <r>
    <s v="ID2258"/>
    <s v="Mr. Blue"/>
    <n v="34.1"/>
    <n v="4.13"/>
    <s v="No"/>
    <x v="0"/>
    <x v="1"/>
    <x v="3"/>
    <x v="1"/>
    <x v="0"/>
    <x v="2"/>
    <d v="2003-10-30T00:00:00"/>
    <n v="1261.44"/>
    <x v="1"/>
    <x v="0"/>
    <x v="3"/>
    <n v="19"/>
    <x v="5"/>
    <x v="1"/>
  </r>
  <r>
    <s v="ID2259"/>
    <s v="Mr. Jeffrey"/>
    <n v="30.4"/>
    <n v="4.7699999999999996"/>
    <s v="No"/>
    <x v="0"/>
    <x v="1"/>
    <x v="3"/>
    <x v="1"/>
    <x v="0"/>
    <x v="2"/>
    <d v="2003-10-13T00:00:00"/>
    <n v="1256.3"/>
    <x v="1"/>
    <x v="0"/>
    <x v="3"/>
    <n v="19"/>
    <x v="5"/>
    <x v="1"/>
  </r>
  <r>
    <s v="ID2260"/>
    <s v="Mr. Andrew"/>
    <n v="28.7"/>
    <n v="4.99"/>
    <s v="No"/>
    <x v="0"/>
    <x v="1"/>
    <x v="3"/>
    <x v="1"/>
    <x v="1"/>
    <x v="2"/>
    <d v="2003-12-10T00:00:00"/>
    <n v="1253.94"/>
    <x v="1"/>
    <x v="2"/>
    <x v="3"/>
    <n v="19"/>
    <x v="5"/>
    <x v="1"/>
  </r>
  <r>
    <s v="ID2261"/>
    <s v="Ms. Julia"/>
    <n v="17.440000000000001"/>
    <n v="4.42"/>
    <s v="Yes"/>
    <x v="0"/>
    <x v="1"/>
    <x v="3"/>
    <x v="1"/>
    <x v="3"/>
    <x v="2"/>
    <d v="1997-11-04T00:00:00"/>
    <n v="1253"/>
    <x v="1"/>
    <x v="2"/>
    <x v="0"/>
    <n v="25"/>
    <x v="3"/>
    <x v="1"/>
  </r>
  <r>
    <s v="ID2262"/>
    <s v="Mr. Daniel"/>
    <n v="27.6"/>
    <n v="4.01"/>
    <s v="No"/>
    <x v="0"/>
    <x v="1"/>
    <x v="3"/>
    <x v="1"/>
    <x v="1"/>
    <x v="2"/>
    <d v="2003-09-15T00:00:00"/>
    <n v="1252.4100000000001"/>
    <x v="1"/>
    <x v="0"/>
    <x v="3"/>
    <n v="19"/>
    <x v="5"/>
    <x v="1"/>
  </r>
  <r>
    <s v="ID2263"/>
    <s v="Mr. Jaime"/>
    <n v="20.7"/>
    <n v="4.49"/>
    <s v="No"/>
    <x v="0"/>
    <x v="1"/>
    <x v="3"/>
    <x v="1"/>
    <x v="2"/>
    <x v="2"/>
    <d v="2003-09-08T00:00:00"/>
    <n v="1242.82"/>
    <x v="1"/>
    <x v="1"/>
    <x v="3"/>
    <n v="19"/>
    <x v="5"/>
    <x v="1"/>
  </r>
  <r>
    <s v="ID2264"/>
    <s v="Mr. Mohd"/>
    <n v="20.3"/>
    <n v="6.37"/>
    <s v="No"/>
    <x v="0"/>
    <x v="1"/>
    <x v="3"/>
    <x v="1"/>
    <x v="2"/>
    <x v="1"/>
    <d v="2003-09-15T00:00:00"/>
    <n v="1242.26"/>
    <x v="1"/>
    <x v="1"/>
    <x v="3"/>
    <n v="19"/>
    <x v="5"/>
    <x v="0"/>
  </r>
  <r>
    <s v="ID2265"/>
    <s v="Mr. Matthew"/>
    <n v="19.8"/>
    <n v="5.12"/>
    <s v="No"/>
    <x v="0"/>
    <x v="1"/>
    <x v="3"/>
    <x v="1"/>
    <x v="2"/>
    <x v="2"/>
    <d v="2003-08-02T00:00:00"/>
    <n v="1241.57"/>
    <x v="1"/>
    <x v="2"/>
    <x v="3"/>
    <n v="19"/>
    <x v="5"/>
    <x v="1"/>
  </r>
  <r>
    <s v="ID2266"/>
    <s v="Ms. Elizabeth"/>
    <n v="21.87"/>
    <n v="8.59"/>
    <s v="No"/>
    <x v="0"/>
    <x v="0"/>
    <x v="0"/>
    <x v="1"/>
    <x v="2"/>
    <x v="0"/>
    <d v="2002-07-01T00:00:00"/>
    <n v="1241"/>
    <x v="1"/>
    <x v="2"/>
    <x v="0"/>
    <n v="20"/>
    <x v="5"/>
    <x v="0"/>
  </r>
  <r>
    <s v="ID2267"/>
    <s v="Ms. Katie"/>
    <n v="16.600000000000001"/>
    <n v="5.87"/>
    <s v="No"/>
    <x v="0"/>
    <x v="0"/>
    <x v="3"/>
    <x v="1"/>
    <x v="3"/>
    <x v="1"/>
    <d v="1998-10-11T00:00:00"/>
    <n v="1240"/>
    <x v="1"/>
    <x v="1"/>
    <x v="1"/>
    <n v="24"/>
    <x v="3"/>
    <x v="0"/>
  </r>
  <r>
    <s v="ID2268"/>
    <s v="Ms. Christi"/>
    <n v="21.98"/>
    <n v="7.03"/>
    <s v="No"/>
    <x v="0"/>
    <x v="0"/>
    <x v="0"/>
    <x v="1"/>
    <x v="2"/>
    <x v="0"/>
    <d v="2002-12-12T00:00:00"/>
    <n v="1237"/>
    <x v="1"/>
    <x v="2"/>
    <x v="0"/>
    <n v="20"/>
    <x v="5"/>
    <x v="0"/>
  </r>
  <r>
    <s v="ID2269"/>
    <s v="Ms. Sandra"/>
    <n v="19.7"/>
    <n v="5.51"/>
    <s v="No"/>
    <x v="0"/>
    <x v="0"/>
    <x v="3"/>
    <x v="1"/>
    <x v="2"/>
    <x v="2"/>
    <d v="1998-07-13T00:00:00"/>
    <n v="1234"/>
    <x v="1"/>
    <x v="1"/>
    <x v="0"/>
    <n v="24"/>
    <x v="3"/>
    <x v="1"/>
  </r>
  <r>
    <s v="ID2270"/>
    <s v="Ms. Katharine"/>
    <n v="19.21"/>
    <n v="4.76"/>
    <s v="No"/>
    <x v="1"/>
    <x v="0"/>
    <x v="3"/>
    <x v="1"/>
    <x v="2"/>
    <x v="2"/>
    <d v="2004-10-16T00:00:00"/>
    <n v="1228"/>
    <x v="1"/>
    <x v="1"/>
    <x v="1"/>
    <n v="18"/>
    <x v="5"/>
    <x v="1"/>
  </r>
  <r>
    <s v="ID2271"/>
    <s v="Mr. Jerome"/>
    <n v="19.3"/>
    <n v="4.7"/>
    <s v="No"/>
    <x v="1"/>
    <x v="0"/>
    <x v="3"/>
    <x v="1"/>
    <x v="2"/>
    <x v="2"/>
    <d v="2004-07-09T00:00:00"/>
    <n v="1224"/>
    <x v="1"/>
    <x v="1"/>
    <x v="0"/>
    <n v="18"/>
    <x v="5"/>
    <x v="1"/>
  </r>
  <r>
    <s v="ID2272"/>
    <s v="Ms. Julia"/>
    <n v="16.22"/>
    <n v="6.21"/>
    <s v="Yes"/>
    <x v="0"/>
    <x v="0"/>
    <x v="0"/>
    <x v="1"/>
    <x v="3"/>
    <x v="1"/>
    <d v="1996-11-04T00:00:00"/>
    <n v="1220"/>
    <x v="1"/>
    <x v="0"/>
    <x v="1"/>
    <n v="26"/>
    <x v="3"/>
    <x v="0"/>
  </r>
  <r>
    <s v="ID2273"/>
    <s v="Mr. Sean"/>
    <n v="17.12"/>
    <n v="4.5199999999999996"/>
    <s v="No"/>
    <x v="1"/>
    <x v="0"/>
    <x v="3"/>
    <x v="1"/>
    <x v="3"/>
    <x v="2"/>
    <d v="2004-06-02T00:00:00"/>
    <n v="1210"/>
    <x v="1"/>
    <x v="1"/>
    <x v="0"/>
    <n v="19"/>
    <x v="5"/>
    <x v="1"/>
  </r>
  <r>
    <s v="ID2274"/>
    <s v="Ms. Rachel"/>
    <n v="19.07"/>
    <n v="5.45"/>
    <s v="No"/>
    <x v="0"/>
    <x v="0"/>
    <x v="3"/>
    <x v="1"/>
    <x v="2"/>
    <x v="2"/>
    <d v="1992-10-06T00:00:00"/>
    <n v="1200.55"/>
    <x v="1"/>
    <x v="0"/>
    <x v="0"/>
    <n v="30"/>
    <x v="3"/>
    <x v="1"/>
  </r>
  <r>
    <s v="ID2275"/>
    <s v="Mr. Jim"/>
    <n v="15.56"/>
    <n v="4.42"/>
    <s v="No"/>
    <x v="0"/>
    <x v="0"/>
    <x v="0"/>
    <x v="1"/>
    <x v="3"/>
    <x v="2"/>
    <d v="1999-06-28T00:00:00"/>
    <n v="1200"/>
    <x v="1"/>
    <x v="0"/>
    <x v="1"/>
    <n v="23"/>
    <x v="3"/>
    <x v="1"/>
  </r>
  <r>
    <s v="ID2276"/>
    <s v="Mr. Tim"/>
    <n v="22.76"/>
    <n v="9.44"/>
    <s v="No"/>
    <x v="0"/>
    <x v="0"/>
    <x v="0"/>
    <x v="1"/>
    <x v="2"/>
    <x v="0"/>
    <d v="2002-08-26T00:00:00"/>
    <n v="1191"/>
    <x v="1"/>
    <x v="1"/>
    <x v="0"/>
    <n v="20"/>
    <x v="5"/>
    <x v="0"/>
  </r>
  <r>
    <s v="ID2277"/>
    <s v="Ms. Abby"/>
    <n v="22.79"/>
    <n v="6.15"/>
    <s v="Yes"/>
    <x v="0"/>
    <x v="1"/>
    <x v="3"/>
    <x v="1"/>
    <x v="2"/>
    <x v="1"/>
    <d v="1997-06-28T00:00:00"/>
    <n v="1178.07"/>
    <x v="1"/>
    <x v="2"/>
    <x v="0"/>
    <n v="25"/>
    <x v="3"/>
    <x v="0"/>
  </r>
  <r>
    <s v="ID2278"/>
    <s v="Mr. Mark"/>
    <n v="17.41"/>
    <n v="5.13"/>
    <s v="Yes"/>
    <x v="0"/>
    <x v="0"/>
    <x v="0"/>
    <x v="1"/>
    <x v="3"/>
    <x v="2"/>
    <d v="1996-08-11T00:00:00"/>
    <n v="1178"/>
    <x v="1"/>
    <x v="0"/>
    <x v="0"/>
    <n v="26"/>
    <x v="3"/>
    <x v="1"/>
  </r>
  <r>
    <s v="ID2279"/>
    <s v="Mr. Ali"/>
    <n v="19.32"/>
    <n v="4.96"/>
    <s v="Yes"/>
    <x v="0"/>
    <x v="0"/>
    <x v="0"/>
    <x v="1"/>
    <x v="2"/>
    <x v="2"/>
    <d v="2001-11-12T00:00:00"/>
    <n v="1167"/>
    <x v="1"/>
    <x v="1"/>
    <x v="0"/>
    <n v="21"/>
    <x v="3"/>
    <x v="1"/>
  </r>
  <r>
    <s v="ID2280"/>
    <s v="Mr. Joshua"/>
    <n v="18.25"/>
    <n v="10.95"/>
    <s v="No"/>
    <x v="0"/>
    <x v="0"/>
    <x v="0"/>
    <x v="1"/>
    <x v="3"/>
    <x v="0"/>
    <d v="2002-06-11T00:00:00"/>
    <n v="1165"/>
    <x v="1"/>
    <x v="0"/>
    <x v="1"/>
    <n v="20"/>
    <x v="5"/>
    <x v="0"/>
  </r>
  <r>
    <s v="ID2281"/>
    <s v="Mr. Pierre"/>
    <n v="53.13"/>
    <n v="4.4400000000000004"/>
    <s v="No"/>
    <x v="1"/>
    <x v="0"/>
    <x v="3"/>
    <x v="1"/>
    <x v="0"/>
    <x v="2"/>
    <d v="2004-11-11T00:00:00"/>
    <n v="1163.46"/>
    <x v="1"/>
    <x v="0"/>
    <x v="0"/>
    <n v="18"/>
    <x v="5"/>
    <x v="1"/>
  </r>
  <r>
    <s v="ID2282"/>
    <s v="Ms. Kate"/>
    <n v="20.46"/>
    <n v="4.0199999999999996"/>
    <s v="No"/>
    <x v="0"/>
    <x v="0"/>
    <x v="0"/>
    <x v="1"/>
    <x v="2"/>
    <x v="2"/>
    <d v="1994-07-26T00:00:00"/>
    <n v="1158.32"/>
    <x v="1"/>
    <x v="1"/>
    <x v="0"/>
    <n v="28"/>
    <x v="3"/>
    <x v="1"/>
  </r>
  <r>
    <s v="ID2283"/>
    <s v="Mr. David"/>
    <n v="43.01"/>
    <n v="5.44"/>
    <s v="No"/>
    <x v="1"/>
    <x v="0"/>
    <x v="3"/>
    <x v="1"/>
    <x v="0"/>
    <x v="2"/>
    <d v="2004-07-18T00:00:00"/>
    <n v="1149.4000000000001"/>
    <x v="1"/>
    <x v="2"/>
    <x v="0"/>
    <n v="18"/>
    <x v="5"/>
    <x v="1"/>
  </r>
  <r>
    <s v="ID2284"/>
    <s v="Ms. Carla"/>
    <n v="15.01"/>
    <n v="4.1500000000000004"/>
    <s v="No"/>
    <x v="0"/>
    <x v="1"/>
    <x v="3"/>
    <x v="1"/>
    <x v="3"/>
    <x v="2"/>
    <d v="2003-06-12T00:00:00"/>
    <n v="1149"/>
    <x v="1"/>
    <x v="1"/>
    <x v="1"/>
    <n v="19"/>
    <x v="5"/>
    <x v="1"/>
  </r>
  <r>
    <s v="ID2285"/>
    <s v="Mr. Alvaro"/>
    <n v="41.14"/>
    <n v="6.02"/>
    <s v="No"/>
    <x v="1"/>
    <x v="0"/>
    <x v="3"/>
    <x v="1"/>
    <x v="0"/>
    <x v="1"/>
    <d v="2004-06-10T00:00:00"/>
    <n v="1146.8"/>
    <x v="1"/>
    <x v="2"/>
    <x v="0"/>
    <n v="18"/>
    <x v="5"/>
    <x v="0"/>
  </r>
  <r>
    <s v="ID2286"/>
    <s v="Ms. Hope"/>
    <n v="16.55"/>
    <n v="7.73"/>
    <s v="No"/>
    <x v="0"/>
    <x v="0"/>
    <x v="0"/>
    <x v="1"/>
    <x v="3"/>
    <x v="0"/>
    <d v="2002-10-01T00:00:00"/>
    <n v="1142"/>
    <x v="2"/>
    <x v="2"/>
    <x v="3"/>
    <n v="20"/>
    <x v="5"/>
    <x v="0"/>
  </r>
  <r>
    <s v="ID2287"/>
    <s v="Mr. Mark"/>
    <n v="37.29"/>
    <n v="5.03"/>
    <s v="No"/>
    <x v="1"/>
    <x v="0"/>
    <x v="3"/>
    <x v="1"/>
    <x v="0"/>
    <x v="2"/>
    <d v="2004-09-12T00:00:00"/>
    <n v="1141.45"/>
    <x v="2"/>
    <x v="0"/>
    <x v="0"/>
    <n v="18"/>
    <x v="5"/>
    <x v="1"/>
  </r>
  <r>
    <s v="ID2288"/>
    <s v="Ms. Desiree"/>
    <n v="16.739999999999998"/>
    <n v="4.08"/>
    <s v="Yes"/>
    <x v="0"/>
    <x v="0"/>
    <x v="0"/>
    <x v="1"/>
    <x v="3"/>
    <x v="2"/>
    <d v="2001-10-25T00:00:00"/>
    <n v="1141"/>
    <x v="2"/>
    <x v="1"/>
    <x v="0"/>
    <n v="21"/>
    <x v="3"/>
    <x v="1"/>
  </r>
  <r>
    <s v="ID2289"/>
    <s v="Mr. Mario"/>
    <n v="34.43"/>
    <n v="4.2699999999999996"/>
    <s v="No"/>
    <x v="1"/>
    <x v="0"/>
    <x v="3"/>
    <x v="1"/>
    <x v="0"/>
    <x v="2"/>
    <d v="2004-11-27T00:00:00"/>
    <n v="1137.47"/>
    <x v="2"/>
    <x v="2"/>
    <x v="0"/>
    <n v="18"/>
    <x v="5"/>
    <x v="1"/>
  </r>
  <r>
    <s v="ID2290"/>
    <s v="Mr. Lusapho"/>
    <n v="34.1"/>
    <n v="4.07"/>
    <s v="No"/>
    <x v="1"/>
    <x v="0"/>
    <x v="3"/>
    <x v="1"/>
    <x v="0"/>
    <x v="2"/>
    <d v="2004-10-15T00:00:00"/>
    <n v="1137.01"/>
    <x v="2"/>
    <x v="1"/>
    <x v="0"/>
    <n v="18"/>
    <x v="5"/>
    <x v="1"/>
  </r>
  <r>
    <s v="ID2291"/>
    <s v="Ms. Erin"/>
    <n v="19.3"/>
    <n v="10.36"/>
    <s v="No"/>
    <x v="0"/>
    <x v="0"/>
    <x v="0"/>
    <x v="1"/>
    <x v="2"/>
    <x v="0"/>
    <d v="2002-08-11T00:00:00"/>
    <n v="1137"/>
    <x v="2"/>
    <x v="1"/>
    <x v="0"/>
    <n v="20"/>
    <x v="5"/>
    <x v="0"/>
  </r>
  <r>
    <s v="ID2292"/>
    <s v="Mr. Alan"/>
    <n v="33.659999999999997"/>
    <n v="5.71"/>
    <s v="No"/>
    <x v="1"/>
    <x v="0"/>
    <x v="3"/>
    <x v="1"/>
    <x v="0"/>
    <x v="1"/>
    <d v="2004-11-28T00:00:00"/>
    <n v="1136.4000000000001"/>
    <x v="2"/>
    <x v="0"/>
    <x v="0"/>
    <n v="18"/>
    <x v="5"/>
    <x v="0"/>
  </r>
  <r>
    <s v="ID2293"/>
    <s v="Mr. Ryan"/>
    <n v="33.33"/>
    <n v="6.08"/>
    <s v="No"/>
    <x v="1"/>
    <x v="0"/>
    <x v="3"/>
    <x v="1"/>
    <x v="0"/>
    <x v="1"/>
    <d v="2004-06-11T00:00:00"/>
    <n v="1135.94"/>
    <x v="2"/>
    <x v="0"/>
    <x v="0"/>
    <n v="18"/>
    <x v="5"/>
    <x v="0"/>
  </r>
  <r>
    <s v="ID2294"/>
    <s v="Ms. Hope"/>
    <n v="21.84"/>
    <n v="5.71"/>
    <s v="No"/>
    <x v="1"/>
    <x v="0"/>
    <x v="3"/>
    <x v="1"/>
    <x v="2"/>
    <x v="1"/>
    <d v="2004-10-06T00:00:00"/>
    <n v="1135"/>
    <x v="2"/>
    <x v="0"/>
    <x v="0"/>
    <n v="18"/>
    <x v="5"/>
    <x v="0"/>
  </r>
  <r>
    <s v="ID2295"/>
    <s v="Mr. Josh"/>
    <n v="16.87"/>
    <n v="9.1300000000000008"/>
    <s v="No"/>
    <x v="0"/>
    <x v="0"/>
    <x v="0"/>
    <x v="1"/>
    <x v="3"/>
    <x v="0"/>
    <d v="2002-07-19T00:00:00"/>
    <n v="1132"/>
    <x v="2"/>
    <x v="1"/>
    <x v="0"/>
    <n v="20"/>
    <x v="5"/>
    <x v="0"/>
  </r>
  <r>
    <s v="ID2296"/>
    <s v="Mr. Jacob"/>
    <n v="30.14"/>
    <n v="5.49"/>
    <s v="No"/>
    <x v="1"/>
    <x v="0"/>
    <x v="3"/>
    <x v="1"/>
    <x v="0"/>
    <x v="2"/>
    <d v="2004-06-14T00:00:00"/>
    <n v="1131.51"/>
    <x v="2"/>
    <x v="1"/>
    <x v="0"/>
    <n v="18"/>
    <x v="5"/>
    <x v="1"/>
  </r>
  <r>
    <s v="ID2297"/>
    <s v="Mr. Jose"/>
    <n v="23.21"/>
    <n v="4.37"/>
    <s v="No"/>
    <x v="1"/>
    <x v="0"/>
    <x v="3"/>
    <x v="1"/>
    <x v="2"/>
    <x v="2"/>
    <d v="2004-11-12T00:00:00"/>
    <n v="1121.8699999999999"/>
    <x v="2"/>
    <x v="1"/>
    <x v="0"/>
    <n v="18"/>
    <x v="5"/>
    <x v="1"/>
  </r>
  <r>
    <s v="ID2298"/>
    <s v="Ms. Mary"/>
    <n v="17.170000000000002"/>
    <n v="8.4600000000000009"/>
    <s v="No"/>
    <x v="0"/>
    <x v="0"/>
    <x v="0"/>
    <x v="1"/>
    <x v="3"/>
    <x v="0"/>
    <d v="2002-08-13T00:00:00"/>
    <n v="1086"/>
    <x v="2"/>
    <x v="0"/>
    <x v="0"/>
    <n v="20"/>
    <x v="5"/>
    <x v="0"/>
  </r>
  <r>
    <s v="ID2299"/>
    <s v="Mr. Justin"/>
    <n v="15.61"/>
    <n v="5.28"/>
    <s v="No"/>
    <x v="0"/>
    <x v="0"/>
    <x v="3"/>
    <x v="1"/>
    <x v="3"/>
    <x v="2"/>
    <d v="1998-12-26T00:00:00"/>
    <n v="1082"/>
    <x v="2"/>
    <x v="2"/>
    <x v="0"/>
    <n v="24"/>
    <x v="3"/>
    <x v="1"/>
  </r>
  <r>
    <s v="ID2300"/>
    <s v="Mr. Patrick"/>
    <n v="17.98"/>
    <n v="5.33"/>
    <s v="Yes"/>
    <x v="0"/>
    <x v="1"/>
    <x v="3"/>
    <x v="1"/>
    <x v="3"/>
    <x v="2"/>
    <d v="1997-08-13T00:00:00"/>
    <n v="1071"/>
    <x v="2"/>
    <x v="0"/>
    <x v="0"/>
    <n v="25"/>
    <x v="3"/>
    <x v="1"/>
  </r>
  <r>
    <s v="ID2301"/>
    <s v="Mr. Roman"/>
    <n v="21.64"/>
    <n v="5.5"/>
    <s v="No"/>
    <x v="1"/>
    <x v="0"/>
    <x v="3"/>
    <x v="1"/>
    <x v="2"/>
    <x v="2"/>
    <d v="2004-08-24T00:00:00"/>
    <n v="1070"/>
    <x v="2"/>
    <x v="0"/>
    <x v="0"/>
    <n v="18"/>
    <x v="5"/>
    <x v="1"/>
  </r>
  <r>
    <s v="ID2302"/>
    <s v="Mr. David"/>
    <n v="16.399999999999999"/>
    <n v="5.4"/>
    <s v="No"/>
    <x v="0"/>
    <x v="1"/>
    <x v="3"/>
    <x v="1"/>
    <x v="3"/>
    <x v="2"/>
    <d v="1993-09-28T00:00:00"/>
    <n v="1068"/>
    <x v="2"/>
    <x v="1"/>
    <x v="0"/>
    <n v="29"/>
    <x v="3"/>
    <x v="1"/>
  </r>
  <r>
    <s v="ID2303"/>
    <s v="Ms. Evelyn"/>
    <n v="15.77"/>
    <n v="6.05"/>
    <s v="Yes"/>
    <x v="0"/>
    <x v="0"/>
    <x v="3"/>
    <x v="1"/>
    <x v="3"/>
    <x v="1"/>
    <d v="1995-06-01T00:00:00"/>
    <n v="1056"/>
    <x v="2"/>
    <x v="2"/>
    <x v="0"/>
    <n v="28"/>
    <x v="3"/>
    <x v="0"/>
  </r>
  <r>
    <s v="ID2304"/>
    <s v="Mr. Jim"/>
    <n v="18.27"/>
    <n v="11.46"/>
    <s v="No"/>
    <x v="0"/>
    <x v="0"/>
    <x v="0"/>
    <x v="1"/>
    <x v="3"/>
    <x v="0"/>
    <d v="2002-07-01T00:00:00"/>
    <n v="1049"/>
    <x v="2"/>
    <x v="2"/>
    <x v="1"/>
    <n v="20"/>
    <x v="5"/>
    <x v="0"/>
  </r>
  <r>
    <s v="ID2305"/>
    <s v="Mr. Matthew"/>
    <n v="16.489999999999998"/>
    <n v="8.48"/>
    <s v="No"/>
    <x v="0"/>
    <x v="0"/>
    <x v="0"/>
    <x v="1"/>
    <x v="3"/>
    <x v="0"/>
    <d v="2002-07-20T00:00:00"/>
    <n v="1047"/>
    <x v="2"/>
    <x v="1"/>
    <x v="0"/>
    <n v="20"/>
    <x v="5"/>
    <x v="0"/>
  </r>
  <r>
    <s v="ID2306"/>
    <s v="Mr. Kenneth"/>
    <n v="16.14"/>
    <n v="4.8600000000000003"/>
    <s v="No"/>
    <x v="0"/>
    <x v="0"/>
    <x v="0"/>
    <x v="1"/>
    <x v="3"/>
    <x v="2"/>
    <d v="1994-11-17T00:00:00"/>
    <n v="1044"/>
    <x v="2"/>
    <x v="2"/>
    <x v="0"/>
    <n v="28"/>
    <x v="3"/>
    <x v="1"/>
  </r>
  <r>
    <s v="ID2307"/>
    <s v="Ms. Andrea"/>
    <n v="20.85"/>
    <n v="4.45"/>
    <s v="Yes"/>
    <x v="0"/>
    <x v="0"/>
    <x v="3"/>
    <x v="1"/>
    <x v="2"/>
    <x v="2"/>
    <d v="1995-10-05T00:00:00"/>
    <n v="1033.74"/>
    <x v="2"/>
    <x v="1"/>
    <x v="0"/>
    <n v="27"/>
    <x v="3"/>
    <x v="1"/>
  </r>
  <r>
    <s v="ID2308"/>
    <s v="Ms. Kristina"/>
    <n v="15.88"/>
    <n v="4.3600000000000003"/>
    <s v="No"/>
    <x v="0"/>
    <x v="0"/>
    <x v="0"/>
    <x v="1"/>
    <x v="3"/>
    <x v="2"/>
    <d v="1999-08-05T00:00:00"/>
    <n v="1019"/>
    <x v="2"/>
    <x v="2"/>
    <x v="0"/>
    <n v="23"/>
    <x v="3"/>
    <x v="1"/>
  </r>
  <r>
    <s v="ID2309"/>
    <s v="Ms. Kristen"/>
    <n v="20.66"/>
    <n v="5.8"/>
    <s v="No"/>
    <x v="1"/>
    <x v="0"/>
    <x v="3"/>
    <x v="1"/>
    <x v="2"/>
    <x v="1"/>
    <d v="2000-10-09T00:00:00"/>
    <n v="1012"/>
    <x v="2"/>
    <x v="2"/>
    <x v="0"/>
    <n v="22"/>
    <x v="3"/>
    <x v="0"/>
  </r>
  <r>
    <s v="ID2310"/>
    <s v="Mr. Matthew"/>
    <n v="20.399999999999999"/>
    <n v="5.27"/>
    <s v="No"/>
    <x v="0"/>
    <x v="0"/>
    <x v="0"/>
    <x v="1"/>
    <x v="2"/>
    <x v="2"/>
    <d v="1994-11-22T00:00:00"/>
    <n v="1006.65"/>
    <x v="2"/>
    <x v="2"/>
    <x v="0"/>
    <n v="28"/>
    <x v="3"/>
    <x v="1"/>
  </r>
  <r>
    <s v="ID2311"/>
    <s v="Mrs. Kathleen"/>
    <n v="25.19"/>
    <n v="5.64"/>
    <s v="Yes"/>
    <x v="0"/>
    <x v="0"/>
    <x v="0"/>
    <x v="1"/>
    <x v="1"/>
    <x v="2"/>
    <d v="2001-08-19T00:00:00"/>
    <n v="964.71"/>
    <x v="2"/>
    <x v="2"/>
    <x v="0"/>
    <n v="21"/>
    <x v="3"/>
    <x v="1"/>
  </r>
  <r>
    <s v="ID2312"/>
    <s v="Ms. Lindsey"/>
    <n v="20.54"/>
    <n v="4.2"/>
    <s v="Yes"/>
    <x v="0"/>
    <x v="0"/>
    <x v="3"/>
    <x v="1"/>
    <x v="2"/>
    <x v="2"/>
    <d v="1995-10-28T00:00:00"/>
    <n v="928.59"/>
    <x v="2"/>
    <x v="1"/>
    <x v="0"/>
    <n v="27"/>
    <x v="3"/>
    <x v="1"/>
  </r>
  <r>
    <s v="ID2313"/>
    <s v="Mr. Robert"/>
    <n v="20.13"/>
    <n v="5.42"/>
    <s v="No"/>
    <x v="0"/>
    <x v="0"/>
    <x v="0"/>
    <x v="1"/>
    <x v="2"/>
    <x v="2"/>
    <d v="1994-10-30T00:00:00"/>
    <n v="915.07"/>
    <x v="2"/>
    <x v="1"/>
    <x v="0"/>
    <n v="28"/>
    <x v="3"/>
    <x v="1"/>
  </r>
  <r>
    <s v="ID2314"/>
    <s v="Ms. Sarah"/>
    <n v="18.93"/>
    <n v="6.11"/>
    <s v="No"/>
    <x v="0"/>
    <x v="1"/>
    <x v="3"/>
    <x v="1"/>
    <x v="2"/>
    <x v="1"/>
    <d v="1993-11-27T00:00:00"/>
    <n v="896.21"/>
    <x v="2"/>
    <x v="1"/>
    <x v="0"/>
    <n v="29"/>
    <x v="3"/>
    <x v="0"/>
  </r>
  <r>
    <s v="ID2315"/>
    <s v="Ms. Flannery"/>
    <n v="24.14"/>
    <n v="5.29"/>
    <s v="No"/>
    <x v="1"/>
    <x v="0"/>
    <x v="3"/>
    <x v="1"/>
    <x v="2"/>
    <x v="2"/>
    <d v="2000-11-18T00:00:00"/>
    <n v="865.41"/>
    <x v="2"/>
    <x v="1"/>
    <x v="0"/>
    <n v="22"/>
    <x v="3"/>
    <x v="1"/>
  </r>
  <r>
    <s v="ID2316"/>
    <s v="Mr. John"/>
    <n v="25.03"/>
    <n v="5.91"/>
    <s v="No"/>
    <x v="1"/>
    <x v="0"/>
    <x v="3"/>
    <x v="1"/>
    <x v="1"/>
    <x v="1"/>
    <d v="2004-10-07T00:00:00"/>
    <n v="830.52"/>
    <x v="2"/>
    <x v="2"/>
    <x v="3"/>
    <n v="18"/>
    <x v="5"/>
    <x v="0"/>
  </r>
  <r>
    <s v="ID2317"/>
    <s v="Mr. Koji"/>
    <n v="20.47"/>
    <n v="5.81"/>
    <s v="Yes"/>
    <x v="0"/>
    <x v="0"/>
    <x v="3"/>
    <x v="1"/>
    <x v="2"/>
    <x v="1"/>
    <d v="1995-12-07T00:00:00"/>
    <n v="773.54"/>
    <x v="2"/>
    <x v="2"/>
    <x v="0"/>
    <n v="27"/>
    <x v="3"/>
    <x v="0"/>
  </r>
  <r>
    <s v="ID2318"/>
    <s v="Ms. Candice"/>
    <n v="18.82"/>
    <n v="5.51"/>
    <s v="Yes"/>
    <x v="0"/>
    <x v="0"/>
    <x v="0"/>
    <x v="1"/>
    <x v="2"/>
    <x v="2"/>
    <d v="1996-09-18T00:00:00"/>
    <n v="770.38"/>
    <x v="2"/>
    <x v="2"/>
    <x v="1"/>
    <n v="26"/>
    <x v="3"/>
    <x v="1"/>
  </r>
  <r>
    <s v="ID2319"/>
    <s v="Mr. Theodore"/>
    <n v="17.079999999999998"/>
    <n v="5.73"/>
    <s v="No"/>
    <x v="0"/>
    <x v="1"/>
    <x v="3"/>
    <x v="1"/>
    <x v="3"/>
    <x v="1"/>
    <d v="1993-06-28T00:00:00"/>
    <n v="770"/>
    <x v="2"/>
    <x v="0"/>
    <x v="0"/>
    <n v="29"/>
    <x v="3"/>
    <x v="0"/>
  </r>
  <r>
    <s v="ID2320"/>
    <s v="Ms. Lindy"/>
    <n v="19.21"/>
    <n v="5.53"/>
    <s v="Yes"/>
    <x v="0"/>
    <x v="0"/>
    <x v="0"/>
    <x v="1"/>
    <x v="2"/>
    <x v="2"/>
    <d v="1996-10-22T00:00:00"/>
    <n v="760"/>
    <x v="2"/>
    <x v="0"/>
    <x v="0"/>
    <n v="26"/>
    <x v="3"/>
    <x v="1"/>
  </r>
  <r>
    <s v="ID2321"/>
    <s v="Mr. Thomas"/>
    <n v="17.86"/>
    <n v="5.43"/>
    <s v="No"/>
    <x v="0"/>
    <x v="1"/>
    <x v="3"/>
    <x v="1"/>
    <x v="3"/>
    <x v="2"/>
    <d v="1993-08-09T00:00:00"/>
    <n v="760"/>
    <x v="2"/>
    <x v="1"/>
    <x v="0"/>
    <n v="29"/>
    <x v="3"/>
    <x v="1"/>
  </r>
  <r>
    <s v="ID2322"/>
    <s v="Ms. Holly"/>
    <n v="21.38"/>
    <n v="8.01"/>
    <s v="No"/>
    <x v="0"/>
    <x v="0"/>
    <x v="0"/>
    <x v="1"/>
    <x v="2"/>
    <x v="0"/>
    <d v="2002-09-19T00:00:00"/>
    <n v="750"/>
    <x v="2"/>
    <x v="1"/>
    <x v="1"/>
    <n v="20"/>
    <x v="5"/>
    <x v="0"/>
  </r>
  <r>
    <s v="ID2323"/>
    <s v="Mr. Matthew"/>
    <n v="23.35"/>
    <n v="5.94"/>
    <s v="No"/>
    <x v="0"/>
    <x v="0"/>
    <x v="0"/>
    <x v="1"/>
    <x v="2"/>
    <x v="1"/>
    <d v="1999-12-14T00:00:00"/>
    <n v="722.99"/>
    <x v="2"/>
    <x v="1"/>
    <x v="0"/>
    <n v="23"/>
    <x v="3"/>
    <x v="0"/>
  </r>
  <r>
    <s v="ID2324"/>
    <s v="Ms. Meghan"/>
    <n v="22.24"/>
    <n v="5.04"/>
    <s v="No"/>
    <x v="0"/>
    <x v="0"/>
    <x v="0"/>
    <x v="1"/>
    <x v="2"/>
    <x v="2"/>
    <d v="1999-12-26T00:00:00"/>
    <n v="700"/>
    <x v="1"/>
    <x v="0"/>
    <x v="0"/>
    <n v="23"/>
    <x v="3"/>
    <x v="1"/>
  </r>
  <r>
    <s v="ID2325"/>
    <s v="Mr. Fred"/>
    <n v="24.76"/>
    <n v="4.54"/>
    <s v="Yes"/>
    <x v="0"/>
    <x v="0"/>
    <x v="0"/>
    <x v="1"/>
    <x v="2"/>
    <x v="2"/>
    <d v="2001-09-12T00:00:00"/>
    <n v="687.54"/>
    <x v="2"/>
    <x v="2"/>
    <x v="0"/>
    <n v="21"/>
    <x v="3"/>
    <x v="1"/>
  </r>
  <r>
    <s v="ID2326"/>
    <s v="Mr. Sebastian"/>
    <n v="20.100000000000001"/>
    <n v="5.6"/>
    <s v="Yes"/>
    <x v="0"/>
    <x v="1"/>
    <x v="3"/>
    <x v="1"/>
    <x v="2"/>
    <x v="2"/>
    <d v="1997-11-09T00:00:00"/>
    <n v="670"/>
    <x v="2"/>
    <x v="0"/>
    <x v="0"/>
    <n v="25"/>
    <x v="3"/>
    <x v="1"/>
  </r>
  <r>
    <s v="ID2327"/>
    <s v="Ms. Laura"/>
    <n v="21.77"/>
    <n v="10.67"/>
    <s v="No"/>
    <x v="0"/>
    <x v="0"/>
    <x v="0"/>
    <x v="1"/>
    <x v="2"/>
    <x v="0"/>
    <d v="2002-11-29T00:00:00"/>
    <n v="668"/>
    <x v="2"/>
    <x v="2"/>
    <x v="1"/>
    <n v="20"/>
    <x v="5"/>
    <x v="0"/>
  </r>
  <r>
    <s v="ID2328"/>
    <s v="Ms. Nicole"/>
    <n v="17.82"/>
    <n v="5.26"/>
    <s v="Yes"/>
    <x v="0"/>
    <x v="0"/>
    <x v="3"/>
    <x v="1"/>
    <x v="3"/>
    <x v="2"/>
    <d v="1995-07-04T00:00:00"/>
    <n v="650"/>
    <x v="2"/>
    <x v="0"/>
    <x v="0"/>
    <n v="27"/>
    <x v="3"/>
    <x v="1"/>
  </r>
  <r>
    <s v="ID2329"/>
    <s v="Ms. Susan"/>
    <n v="17.07"/>
    <n v="5.22"/>
    <s v="No"/>
    <x v="0"/>
    <x v="1"/>
    <x v="3"/>
    <x v="1"/>
    <x v="3"/>
    <x v="2"/>
    <d v="1993-06-01T00:00:00"/>
    <n v="650"/>
    <x v="2"/>
    <x v="0"/>
    <x v="0"/>
    <n v="30"/>
    <x v="3"/>
    <x v="1"/>
  </r>
  <r>
    <s v="ID2330"/>
    <s v="Ms. Katy"/>
    <n v="22.24"/>
    <n v="4.29"/>
    <s v="Yes"/>
    <x v="0"/>
    <x v="0"/>
    <x v="0"/>
    <x v="1"/>
    <x v="2"/>
    <x v="2"/>
    <d v="2001-11-20T00:00:00"/>
    <n v="646.14"/>
    <x v="2"/>
    <x v="0"/>
    <x v="1"/>
    <n v="21"/>
    <x v="3"/>
    <x v="1"/>
  </r>
  <r>
    <s v="ID2331"/>
    <s v="Mr. Jordan"/>
    <n v="22.34"/>
    <n v="5.57"/>
    <s v="No"/>
    <x v="0"/>
    <x v="0"/>
    <x v="3"/>
    <x v="1"/>
    <x v="2"/>
    <x v="2"/>
    <d v="1998-07-27T00:00:00"/>
    <n v="637.26"/>
    <x v="2"/>
    <x v="0"/>
    <x v="0"/>
    <n v="24"/>
    <x v="3"/>
    <x v="1"/>
  </r>
  <r>
    <s v="ID2332"/>
    <s v="Mr. Juan"/>
    <n v="17.7"/>
    <n v="6.28"/>
    <s v="No"/>
    <x v="0"/>
    <x v="0"/>
    <x v="3"/>
    <x v="1"/>
    <x v="3"/>
    <x v="1"/>
    <d v="1992-09-13T00:00:00"/>
    <n v="604.54"/>
    <x v="2"/>
    <x v="0"/>
    <x v="0"/>
    <n v="30"/>
    <x v="3"/>
    <x v="0"/>
  </r>
  <r>
    <s v="ID2333"/>
    <s v="Ms. Julie"/>
    <n v="16.47"/>
    <n v="6.35"/>
    <s v="No"/>
    <x v="0"/>
    <x v="1"/>
    <x v="3"/>
    <x v="1"/>
    <x v="3"/>
    <x v="1"/>
    <d v="1993-06-30T00:00:00"/>
    <n v="600"/>
    <x v="1"/>
    <x v="1"/>
    <x v="0"/>
    <n v="29"/>
    <x v="3"/>
    <x v="0"/>
  </r>
  <r>
    <s v="ID2334"/>
    <s v="Mr. Evan"/>
    <n v="17.600000000000001"/>
    <n v="4.3899999999999997"/>
    <s v="No"/>
    <x v="0"/>
    <x v="0"/>
    <x v="3"/>
    <x v="1"/>
    <x v="3"/>
    <x v="2"/>
    <d v="1992-11-30T00:00:00"/>
    <n v="570.62"/>
    <x v="1"/>
    <x v="1"/>
    <x v="0"/>
    <n v="30"/>
    <x v="3"/>
    <x v="1"/>
  </r>
  <r>
    <s v="ID2335"/>
    <s v="Mr. Aaron"/>
    <n v="17.579999999999998"/>
    <n v="4.51"/>
    <s v="No"/>
    <x v="0"/>
    <x v="0"/>
    <x v="3"/>
    <x v="1"/>
    <x v="3"/>
    <x v="2"/>
    <d v="1992-07-09T00:00:00"/>
    <n v="563.84"/>
    <x v="1"/>
    <x v="0"/>
    <x v="0"/>
    <n v="30"/>
    <x v="3"/>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4C81E65-F708-4591-BFDB-B01DBD9CD3E2}" name="Diabetes"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30:K32" firstHeaderRow="1" firstDataRow="1" firstDataCol="1"/>
  <pivotFields count="19">
    <pivotField dataField="1" showAll="0"/>
    <pivotField showAll="0"/>
    <pivotField showAll="0"/>
    <pivotField showAll="0"/>
    <pivotField showAll="0"/>
    <pivotField showAll="0"/>
    <pivotField showAll="0"/>
    <pivotField showAll="0"/>
    <pivotField showAll="0"/>
    <pivotField showAll="0"/>
    <pivotField showAll="0"/>
    <pivotField numFmtId="169" showAll="0"/>
    <pivotField numFmtId="167" showAll="0"/>
    <pivotField showAll="0"/>
    <pivotField showAll="0"/>
    <pivotField showAll="0"/>
    <pivotField showAll="0"/>
    <pivotField showAll="0"/>
    <pivotField axis="axisRow" showAll="0">
      <items count="3">
        <item h="1" x="1"/>
        <item x="0"/>
        <item t="default"/>
      </items>
    </pivotField>
  </pivotFields>
  <rowFields count="1">
    <field x="18"/>
  </rowFields>
  <rowItems count="2">
    <i>
      <x v="1"/>
    </i>
    <i t="grand">
      <x/>
    </i>
  </rowItems>
  <colItems count="1">
    <i/>
  </colItems>
  <dataFields count="1">
    <dataField name="Count of Customer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5A7C037-B436-4B96-ACB5-C46026BC9D15}" name="weight"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4">
  <location ref="A19:E25" firstHeaderRow="1" firstDataRow="2" firstDataCol="1"/>
  <pivotFields count="19">
    <pivotField showAll="0"/>
    <pivotField showAll="0"/>
    <pivotField showAll="0"/>
    <pivotField showAll="0"/>
    <pivotField showAll="0"/>
    <pivotField showAll="0"/>
    <pivotField showAll="0"/>
    <pivotField showAll="0"/>
    <pivotField showAll="0"/>
    <pivotField axis="axisRow" showAll="0">
      <items count="5">
        <item x="2"/>
        <item x="0"/>
        <item x="1"/>
        <item x="3"/>
        <item t="default"/>
      </items>
    </pivotField>
    <pivotField axis="axisCol" showAll="0">
      <items count="4">
        <item x="0"/>
        <item x="2"/>
        <item x="1"/>
        <item t="default"/>
      </items>
    </pivotField>
    <pivotField numFmtId="169" showAll="0"/>
    <pivotField dataField="1" numFmtId="167" showAll="0"/>
    <pivotField showAll="0"/>
    <pivotField showAll="0">
      <items count="4">
        <item h="1" x="1"/>
        <item h="1" x="2"/>
        <item x="0"/>
        <item t="default"/>
      </items>
    </pivotField>
    <pivotField showAll="0"/>
    <pivotField showAll="0"/>
    <pivotField showAll="0"/>
    <pivotField showAll="0"/>
  </pivotFields>
  <rowFields count="1">
    <field x="9"/>
  </rowFields>
  <rowItems count="5">
    <i>
      <x/>
    </i>
    <i>
      <x v="1"/>
    </i>
    <i>
      <x v="2"/>
    </i>
    <i>
      <x v="3"/>
    </i>
    <i t="grand">
      <x/>
    </i>
  </rowItems>
  <colFields count="1">
    <field x="10"/>
  </colFields>
  <colItems count="4">
    <i>
      <x/>
    </i>
    <i>
      <x v="1"/>
    </i>
    <i>
      <x v="2"/>
    </i>
    <i t="grand">
      <x/>
    </i>
  </colItems>
  <dataFields count="1">
    <dataField name="Sum of Charges" fld="12" baseField="0" baseItem="0" numFmtId="167"/>
  </dataFields>
  <chartFormats count="3">
    <chartFormat chart="3" format="6" series="1">
      <pivotArea type="data" outline="0" fieldPosition="0">
        <references count="2">
          <reference field="4294967294" count="1" selected="0">
            <x v="0"/>
          </reference>
          <reference field="10" count="1" selected="0">
            <x v="0"/>
          </reference>
        </references>
      </pivotArea>
    </chartFormat>
    <chartFormat chart="3" format="7" series="1">
      <pivotArea type="data" outline="0" fieldPosition="0">
        <references count="2">
          <reference field="4294967294" count="1" selected="0">
            <x v="0"/>
          </reference>
          <reference field="10" count="1" selected="0">
            <x v="1"/>
          </reference>
        </references>
      </pivotArea>
    </chartFormat>
    <chartFormat chart="3" format="8" series="1">
      <pivotArea type="data" outline="0" fieldPosition="0">
        <references count="2">
          <reference field="4294967294" count="1" selected="0">
            <x v="0"/>
          </reference>
          <reference field="1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0F52989-76D4-4404-8A2A-0D21B148021D}" name="BMI"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29:H30" firstHeaderRow="1" firstDataRow="1" firstDataCol="0"/>
  <pivotFields count="19">
    <pivotField showAll="0"/>
    <pivotField showAll="0"/>
    <pivotField dataField="1" showAll="0"/>
    <pivotField showAll="0"/>
    <pivotField showAll="0"/>
    <pivotField showAll="0"/>
    <pivotField showAll="0"/>
    <pivotField showAll="0"/>
    <pivotField showAll="0"/>
    <pivotField showAll="0"/>
    <pivotField showAll="0"/>
    <pivotField numFmtId="169" showAll="0"/>
    <pivotField numFmtId="167" showAll="0"/>
    <pivotField showAll="0"/>
    <pivotField showAll="0"/>
    <pivotField showAll="0"/>
    <pivotField showAll="0"/>
    <pivotField showAll="0"/>
    <pivotField showAll="0"/>
  </pivotFields>
  <rowItems count="1">
    <i/>
  </rowItems>
  <colItems count="1">
    <i/>
  </colItems>
  <dataFields count="1">
    <dataField name="Max of BMI" fld="2" subtotal="max"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1E2BE4C-41CB-495C-9546-7B971DDC6027}" name="PivotTable3"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11:F15" firstHeaderRow="1" firstDataRow="2" firstDataCol="1"/>
  <pivotFields count="19">
    <pivotField showAll="0"/>
    <pivotField showAll="0"/>
    <pivotField showAll="0"/>
    <pivotField dataField="1" showAll="0"/>
    <pivotField showAll="0"/>
    <pivotField axis="axisRow" showAll="0">
      <items count="3">
        <item x="0"/>
        <item x="1"/>
        <item t="default"/>
      </items>
    </pivotField>
    <pivotField showAll="0"/>
    <pivotField axis="axisCol" showAll="0">
      <items count="5">
        <item x="0"/>
        <item x="3"/>
        <item x="1"/>
        <item x="2"/>
        <item t="default"/>
      </items>
    </pivotField>
    <pivotField showAll="0"/>
    <pivotField showAll="0"/>
    <pivotField showAll="0"/>
    <pivotField numFmtId="169" showAll="0"/>
    <pivotField numFmtId="167" showAll="0"/>
    <pivotField showAll="0"/>
    <pivotField showAll="0">
      <items count="4">
        <item h="1" x="1"/>
        <item h="1" x="2"/>
        <item x="0"/>
        <item t="default"/>
      </items>
    </pivotField>
    <pivotField showAll="0"/>
    <pivotField showAll="0"/>
    <pivotField showAll="0"/>
    <pivotField showAll="0"/>
  </pivotFields>
  <rowFields count="1">
    <field x="5"/>
  </rowFields>
  <rowItems count="3">
    <i>
      <x/>
    </i>
    <i>
      <x v="1"/>
    </i>
    <i t="grand">
      <x/>
    </i>
  </rowItems>
  <colFields count="1">
    <field x="7"/>
  </colFields>
  <colItems count="5">
    <i>
      <x/>
    </i>
    <i>
      <x v="1"/>
    </i>
    <i>
      <x v="2"/>
    </i>
    <i>
      <x v="3"/>
    </i>
    <i t="grand">
      <x/>
    </i>
  </colItems>
  <dataFields count="1">
    <dataField name="Average of HBA1C" fld="3" subtotal="average" baseField="0" baseItem="0" numFmtId="2"/>
  </dataFields>
  <formats count="2">
    <format dxfId="1">
      <pivotArea collapsedLevelsAreSubtotals="1" fieldPosition="0">
        <references count="2">
          <reference field="5" count="1" selected="0">
            <x v="0"/>
          </reference>
          <reference field="7" count="1">
            <x v="1"/>
          </reference>
        </references>
      </pivotArea>
    </format>
    <format dxfId="0">
      <pivotArea outline="0" collapsedLevelsAreSubtotals="1" fieldPosition="0"/>
    </format>
  </formats>
  <chartFormats count="12">
    <chartFormat chart="2" format="4" series="1">
      <pivotArea type="data" outline="0" fieldPosition="0">
        <references count="2">
          <reference field="4294967294" count="1" selected="0">
            <x v="0"/>
          </reference>
          <reference field="7" count="1" selected="0">
            <x v="0"/>
          </reference>
        </references>
      </pivotArea>
    </chartFormat>
    <chartFormat chart="2" format="5">
      <pivotArea type="data" outline="0" fieldPosition="0">
        <references count="3">
          <reference field="4294967294" count="1" selected="0">
            <x v="0"/>
          </reference>
          <reference field="5" count="1" selected="0">
            <x v="0"/>
          </reference>
          <reference field="7" count="1" selected="0">
            <x v="0"/>
          </reference>
        </references>
      </pivotArea>
    </chartFormat>
    <chartFormat chart="2" format="6">
      <pivotArea type="data" outline="0" fieldPosition="0">
        <references count="3">
          <reference field="4294967294" count="1" selected="0">
            <x v="0"/>
          </reference>
          <reference field="5" count="1" selected="0">
            <x v="1"/>
          </reference>
          <reference field="7" count="1" selected="0">
            <x v="0"/>
          </reference>
        </references>
      </pivotArea>
    </chartFormat>
    <chartFormat chart="2" format="7" series="1">
      <pivotArea type="data" outline="0" fieldPosition="0">
        <references count="2">
          <reference field="4294967294" count="1" selected="0">
            <x v="0"/>
          </reference>
          <reference field="7" count="1" selected="0">
            <x v="1"/>
          </reference>
        </references>
      </pivotArea>
    </chartFormat>
    <chartFormat chart="2" format="8">
      <pivotArea type="data" outline="0" fieldPosition="0">
        <references count="3">
          <reference field="4294967294" count="1" selected="0">
            <x v="0"/>
          </reference>
          <reference field="5" count="1" selected="0">
            <x v="0"/>
          </reference>
          <reference field="7" count="1" selected="0">
            <x v="1"/>
          </reference>
        </references>
      </pivotArea>
    </chartFormat>
    <chartFormat chart="2" format="9">
      <pivotArea type="data" outline="0" fieldPosition="0">
        <references count="3">
          <reference field="4294967294" count="1" selected="0">
            <x v="0"/>
          </reference>
          <reference field="5" count="1" selected="0">
            <x v="1"/>
          </reference>
          <reference field="7" count="1" selected="0">
            <x v="1"/>
          </reference>
        </references>
      </pivotArea>
    </chartFormat>
    <chartFormat chart="2" format="10" series="1">
      <pivotArea type="data" outline="0" fieldPosition="0">
        <references count="2">
          <reference field="4294967294" count="1" selected="0">
            <x v="0"/>
          </reference>
          <reference field="7" count="1" selected="0">
            <x v="2"/>
          </reference>
        </references>
      </pivotArea>
    </chartFormat>
    <chartFormat chart="2" format="11">
      <pivotArea type="data" outline="0" fieldPosition="0">
        <references count="3">
          <reference field="4294967294" count="1" selected="0">
            <x v="0"/>
          </reference>
          <reference field="5" count="1" selected="0">
            <x v="0"/>
          </reference>
          <reference field="7" count="1" selected="0">
            <x v="2"/>
          </reference>
        </references>
      </pivotArea>
    </chartFormat>
    <chartFormat chart="2" format="12">
      <pivotArea type="data" outline="0" fieldPosition="0">
        <references count="3">
          <reference field="4294967294" count="1" selected="0">
            <x v="0"/>
          </reference>
          <reference field="5" count="1" selected="0">
            <x v="1"/>
          </reference>
          <reference field="7" count="1" selected="0">
            <x v="2"/>
          </reference>
        </references>
      </pivotArea>
    </chartFormat>
    <chartFormat chart="2" format="13" series="1">
      <pivotArea type="data" outline="0" fieldPosition="0">
        <references count="2">
          <reference field="4294967294" count="1" selected="0">
            <x v="0"/>
          </reference>
          <reference field="7" count="1" selected="0">
            <x v="3"/>
          </reference>
        </references>
      </pivotArea>
    </chartFormat>
    <chartFormat chart="2" format="14">
      <pivotArea type="data" outline="0" fieldPosition="0">
        <references count="3">
          <reference field="4294967294" count="1" selected="0">
            <x v="0"/>
          </reference>
          <reference field="5" count="1" selected="0">
            <x v="0"/>
          </reference>
          <reference field="7" count="1" selected="0">
            <x v="3"/>
          </reference>
        </references>
      </pivotArea>
    </chartFormat>
    <chartFormat chart="2" format="15">
      <pivotArea type="data" outline="0" fieldPosition="0">
        <references count="3">
          <reference field="4294967294" count="1" selected="0">
            <x v="0"/>
          </reference>
          <reference field="5" count="1" selected="0">
            <x v="1"/>
          </reference>
          <reference field="7"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69580F4-6D72-4393-AA75-891F8811FFB5}" name="Count of Cancer history"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rowHeaderCaption="Smoker" colHeaderCaption="Cancer History">
  <location ref="A2:D6" firstHeaderRow="1" firstDataRow="2" firstDataCol="1"/>
  <pivotFields count="19">
    <pivotField showAll="0"/>
    <pivotField showAll="0"/>
    <pivotField showAll="0"/>
    <pivotField showAll="0"/>
    <pivotField showAll="0"/>
    <pivotField showAll="0"/>
    <pivotField axis="axisCol" dataField="1" showAll="0">
      <items count="3">
        <item x="0"/>
        <item x="1"/>
        <item t="default"/>
      </items>
    </pivotField>
    <pivotField showAll="0"/>
    <pivotField axis="axisRow" showAll="0">
      <items count="3">
        <item x="1"/>
        <item x="0"/>
        <item t="default"/>
      </items>
    </pivotField>
    <pivotField showAll="0"/>
    <pivotField showAll="0"/>
    <pivotField numFmtId="169" showAll="0"/>
    <pivotField numFmtId="167" showAll="0"/>
    <pivotField showAll="0"/>
    <pivotField showAll="0">
      <items count="4">
        <item h="1" x="1"/>
        <item h="1" x="2"/>
        <item x="0"/>
        <item t="default"/>
      </items>
    </pivotField>
    <pivotField showAll="0"/>
    <pivotField showAll="0"/>
    <pivotField showAll="0"/>
    <pivotField showAll="0"/>
  </pivotFields>
  <rowFields count="1">
    <field x="8"/>
  </rowFields>
  <rowItems count="3">
    <i>
      <x/>
    </i>
    <i>
      <x v="1"/>
    </i>
    <i t="grand">
      <x/>
    </i>
  </rowItems>
  <colFields count="1">
    <field x="6"/>
  </colFields>
  <colItems count="3">
    <i>
      <x/>
    </i>
    <i>
      <x v="1"/>
    </i>
    <i t="grand">
      <x/>
    </i>
  </colItems>
  <dataFields count="1">
    <dataField name="Count of Cancer history" fld="6" subtotal="count" baseField="0" baseItem="0"/>
  </dataFields>
  <chartFormats count="6">
    <chartFormat chart="2" format="2" series="1">
      <pivotArea type="data" outline="0" fieldPosition="0">
        <references count="2">
          <reference field="4294967294" count="1" selected="0">
            <x v="0"/>
          </reference>
          <reference field="6" count="1" selected="0">
            <x v="0"/>
          </reference>
        </references>
      </pivotArea>
    </chartFormat>
    <chartFormat chart="2" format="3">
      <pivotArea type="data" outline="0" fieldPosition="0">
        <references count="3">
          <reference field="4294967294" count="1" selected="0">
            <x v="0"/>
          </reference>
          <reference field="6" count="1" selected="0">
            <x v="0"/>
          </reference>
          <reference field="8" count="1" selected="0">
            <x v="0"/>
          </reference>
        </references>
      </pivotArea>
    </chartFormat>
    <chartFormat chart="2" format="4">
      <pivotArea type="data" outline="0" fieldPosition="0">
        <references count="3">
          <reference field="4294967294" count="1" selected="0">
            <x v="0"/>
          </reference>
          <reference field="6" count="1" selected="0">
            <x v="0"/>
          </reference>
          <reference field="8" count="1" selected="0">
            <x v="1"/>
          </reference>
        </references>
      </pivotArea>
    </chartFormat>
    <chartFormat chart="2" format="5" series="1">
      <pivotArea type="data" outline="0" fieldPosition="0">
        <references count="2">
          <reference field="4294967294" count="1" selected="0">
            <x v="0"/>
          </reference>
          <reference field="6" count="1" selected="0">
            <x v="1"/>
          </reference>
        </references>
      </pivotArea>
    </chartFormat>
    <chartFormat chart="2" format="6">
      <pivotArea type="data" outline="0" fieldPosition="0">
        <references count="3">
          <reference field="4294967294" count="1" selected="0">
            <x v="0"/>
          </reference>
          <reference field="6" count="1" selected="0">
            <x v="1"/>
          </reference>
          <reference field="8" count="1" selected="0">
            <x v="0"/>
          </reference>
        </references>
      </pivotArea>
    </chartFormat>
    <chartFormat chart="2" format="7">
      <pivotArea type="data" outline="0" fieldPosition="0">
        <references count="3">
          <reference field="4294967294" count="1" selected="0">
            <x v="0"/>
          </reference>
          <reference field="6" count="1" selected="0">
            <x v="1"/>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9477E31-95D7-463E-B2B5-CB25A69DCFC7}" name="Count of customer"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22:H23" firstHeaderRow="1" firstDataRow="1" firstDataCol="0"/>
  <pivotFields count="19">
    <pivotField dataField="1" showAll="0"/>
    <pivotField showAll="0"/>
    <pivotField showAll="0"/>
    <pivotField showAll="0"/>
    <pivotField showAll="0"/>
    <pivotField showAll="0"/>
    <pivotField showAll="0"/>
    <pivotField showAll="0"/>
    <pivotField showAll="0"/>
    <pivotField showAll="0"/>
    <pivotField showAll="0"/>
    <pivotField numFmtId="169" showAll="0"/>
    <pivotField numFmtId="167" showAll="0"/>
    <pivotField showAll="0"/>
    <pivotField showAll="0"/>
    <pivotField showAll="0"/>
    <pivotField showAll="0"/>
    <pivotField showAll="0"/>
    <pivotField showAll="0"/>
  </pivotFields>
  <rowItems count="1">
    <i/>
  </rowItems>
  <colItems count="1">
    <i/>
  </colItems>
  <dataFields count="1">
    <dataField name="Count of Customer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7C30AED-A019-4124-A3FF-5B95DAF34B0A}" name="Avg charges  for each hospital"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A29:E47" firstHeaderRow="1" firstDataRow="2" firstDataCol="1"/>
  <pivotFields count="19">
    <pivotField showAll="0"/>
    <pivotField showAll="0"/>
    <pivotField showAll="0"/>
    <pivotField showAll="0"/>
    <pivotField showAll="0"/>
    <pivotField showAll="0"/>
    <pivotField showAll="0"/>
    <pivotField showAll="0"/>
    <pivotField showAll="0"/>
    <pivotField showAll="0"/>
    <pivotField showAll="0"/>
    <pivotField numFmtId="169" showAll="0"/>
    <pivotField dataField="1" numFmtId="167" showAll="0"/>
    <pivotField axis="axisCol" showAll="0">
      <items count="4">
        <item x="0"/>
        <item x="1"/>
        <item x="2"/>
        <item t="default"/>
      </items>
    </pivotField>
    <pivotField showAll="0">
      <items count="4">
        <item h="1" x="1"/>
        <item h="1" x="2"/>
        <item x="0"/>
        <item t="default"/>
      </items>
    </pivotField>
    <pivotField axis="axisRow" showAll="0">
      <items count="17">
        <item x="3"/>
        <item x="1"/>
        <item x="0"/>
        <item x="7"/>
        <item x="5"/>
        <item x="4"/>
        <item x="6"/>
        <item x="10"/>
        <item x="9"/>
        <item x="15"/>
        <item x="13"/>
        <item x="12"/>
        <item x="8"/>
        <item x="2"/>
        <item x="14"/>
        <item x="11"/>
        <item t="default"/>
      </items>
    </pivotField>
    <pivotField showAll="0"/>
    <pivotField showAll="0"/>
    <pivotField showAll="0"/>
  </pivotFields>
  <rowFields count="1">
    <field x="15"/>
  </rowFields>
  <rowItems count="17">
    <i>
      <x/>
    </i>
    <i>
      <x v="1"/>
    </i>
    <i>
      <x v="2"/>
    </i>
    <i>
      <x v="3"/>
    </i>
    <i>
      <x v="4"/>
    </i>
    <i>
      <x v="5"/>
    </i>
    <i>
      <x v="6"/>
    </i>
    <i>
      <x v="7"/>
    </i>
    <i>
      <x v="8"/>
    </i>
    <i>
      <x v="9"/>
    </i>
    <i>
      <x v="10"/>
    </i>
    <i>
      <x v="11"/>
    </i>
    <i>
      <x v="12"/>
    </i>
    <i>
      <x v="13"/>
    </i>
    <i>
      <x v="14"/>
    </i>
    <i>
      <x v="15"/>
    </i>
    <i t="grand">
      <x/>
    </i>
  </rowItems>
  <colFields count="1">
    <field x="13"/>
  </colFields>
  <colItems count="4">
    <i>
      <x/>
    </i>
    <i>
      <x v="1"/>
    </i>
    <i>
      <x v="2"/>
    </i>
    <i t="grand">
      <x/>
    </i>
  </colItems>
  <dataFields count="1">
    <dataField name="Sum of Charges" fld="12" baseField="0" baseItem="0" numFmtId="167"/>
  </dataFields>
  <chartFormats count="3">
    <chartFormat chart="6" format="3" series="1">
      <pivotArea type="data" outline="0" fieldPosition="0">
        <references count="2">
          <reference field="4294967294" count="1" selected="0">
            <x v="0"/>
          </reference>
          <reference field="13" count="1" selected="0">
            <x v="0"/>
          </reference>
        </references>
      </pivotArea>
    </chartFormat>
    <chartFormat chart="6" format="4" series="1">
      <pivotArea type="data" outline="0" fieldPosition="0">
        <references count="2">
          <reference field="4294967294" count="1" selected="0">
            <x v="0"/>
          </reference>
          <reference field="13" count="1" selected="0">
            <x v="1"/>
          </reference>
        </references>
      </pivotArea>
    </chartFormat>
    <chartFormat chart="6" format="5" series="1">
      <pivotArea type="data" outline="0" fieldPosition="0">
        <references count="2">
          <reference field="4294967294" count="1" selected="0">
            <x v="0"/>
          </reference>
          <reference field="1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60C9435-180C-4C6B-AF20-4C5506709C68}" name="Age group"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38:I45" firstHeaderRow="1" firstDataRow="1" firstDataCol="1"/>
  <pivotFields count="19">
    <pivotField showAll="0"/>
    <pivotField showAll="0"/>
    <pivotField showAll="0"/>
    <pivotField showAll="0"/>
    <pivotField showAll="0"/>
    <pivotField showAll="0"/>
    <pivotField showAll="0"/>
    <pivotField showAll="0"/>
    <pivotField showAll="0"/>
    <pivotField showAll="0"/>
    <pivotField showAll="0"/>
    <pivotField numFmtId="169" showAll="0"/>
    <pivotField dataField="1" numFmtId="167" showAll="0"/>
    <pivotField showAll="0"/>
    <pivotField showAll="0">
      <items count="4">
        <item h="1" x="1"/>
        <item h="1" x="2"/>
        <item x="0"/>
        <item t="default"/>
      </items>
    </pivotField>
    <pivotField showAll="0"/>
    <pivotField showAll="0"/>
    <pivotField axis="axisRow" showAll="0">
      <items count="7">
        <item x="5"/>
        <item x="3"/>
        <item x="2"/>
        <item x="1"/>
        <item x="0"/>
        <item x="4"/>
        <item t="default"/>
      </items>
    </pivotField>
    <pivotField showAll="0"/>
  </pivotFields>
  <rowFields count="1">
    <field x="17"/>
  </rowFields>
  <rowItems count="7">
    <i>
      <x/>
    </i>
    <i>
      <x v="1"/>
    </i>
    <i>
      <x v="2"/>
    </i>
    <i>
      <x v="3"/>
    </i>
    <i>
      <x v="4"/>
    </i>
    <i>
      <x v="5"/>
    </i>
    <i t="grand">
      <x/>
    </i>
  </rowItems>
  <colItems count="1">
    <i/>
  </colItems>
  <dataFields count="1">
    <dataField name="Sum of Charges" fld="12" baseField="0" baseItem="0" numFmtId="167"/>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_tier" xr10:uid="{35B7484D-339A-402B-97BC-369E0E38CAC6}" sourceName="City tier">
  <pivotTables>
    <pivotTable tabId="17" name="weight"/>
    <pivotTable tabId="17" name="Count of Cancer history"/>
    <pivotTable tabId="17" name="Avg charges  for each hospital"/>
    <pivotTable tabId="17" name="Age group"/>
    <pivotTable tabId="17" name="PivotTable3"/>
  </pivotTables>
  <data>
    <tabular pivotCacheId="831446134">
      <items count="3">
        <i x="1"/>
        <i x="2"/>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tier" xr10:uid="{8D34913A-AF07-4367-932F-AEF4AF4B7B94}" cache="Slicer_City_tier" caption="City tier" showCaption="0"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44101C5-1593-4656-BC2B-CFF30EDE2E22}" name="Healthcare" displayName="Healthcare" ref="A1:S2336" totalsRowShown="0" headerRowDxfId="8" tableBorderDxfId="7">
  <autoFilter ref="A1:S2336" xr:uid="{944101C5-1593-4656-BC2B-CFF30EDE2E22}"/>
  <tableColumns count="19">
    <tableColumn id="1" xr3:uid="{D8805453-800C-44D6-BBCD-CDC05B7B7A49}" name="Customer ID" dataDxfId="6" dataCellStyle="Normal 2"/>
    <tableColumn id="2" xr3:uid="{713FEE87-B113-44F1-B63C-8C41775CABFD}" name="FIRSTNAME">
      <calculatedColumnFormula>VLOOKUP(A2,'Customer Names'!A:E,COLUMN('Customer Names'!D1),FALSE)</calculatedColumnFormula>
    </tableColumn>
    <tableColumn id="3" xr3:uid="{A0DFBB42-531F-4AFD-AE23-6D1E3D65C819}" name="BMI">
      <calculatedColumnFormula>VLOOKUP($A2,'Medical Examinations'!$A:$J,COLUMN('Medical Examinations'!B1),FALSE)</calculatedColumnFormula>
    </tableColumn>
    <tableColumn id="4" xr3:uid="{C61967AE-CAA2-40D1-A360-CA202F7B120F}" name="HBA1C">
      <calculatedColumnFormula>VLOOKUP($A2,'Medical Examinations'!$A:$J,COLUMN('Medical Examinations'!C1),FALSE)</calculatedColumnFormula>
    </tableColumn>
    <tableColumn id="5" xr3:uid="{3039CF81-B406-4F86-BD17-71326113B6CB}" name="Heart Issues">
      <calculatedColumnFormula>VLOOKUP($A2,'Medical Examinations'!$A:$J,COLUMN('Medical Examinations'!D1),FALSE)</calculatedColumnFormula>
    </tableColumn>
    <tableColumn id="6" xr3:uid="{7204213D-E196-405E-9367-CD63D705279B}" name="Any Transplants">
      <calculatedColumnFormula>VLOOKUP($A2,'Medical Examinations'!$A:$J,COLUMN('Medical Examinations'!E1),FALSE)</calculatedColumnFormula>
    </tableColumn>
    <tableColumn id="7" xr3:uid="{F9BB4840-0753-4C1B-9E4D-2B608ECE7DE2}" name="Cancer history">
      <calculatedColumnFormula>VLOOKUP($A2,'Medical Examinations'!$A:$J,COLUMN('Medical Examinations'!F1),FALSE)</calculatedColumnFormula>
    </tableColumn>
    <tableColumn id="8" xr3:uid="{EF95A354-BAE4-48EB-BB32-32CE86C6F3A1}" name="NumberOfMajorSurgeries">
      <calculatedColumnFormula>VLOOKUP($A2,'Medical Examinations'!$A:$J,COLUMN('Medical Examinations'!G1),FALSE)</calculatedColumnFormula>
    </tableColumn>
    <tableColumn id="9" xr3:uid="{640DC063-E0AF-48F4-81B5-16BF658B8C4D}" name="Smoker">
      <calculatedColumnFormula>VLOOKUP($A2,'Medical Examinations'!$A:$J,COLUMN('Medical Examinations'!H1),FALSE)</calculatedColumnFormula>
    </tableColumn>
    <tableColumn id="10" xr3:uid="{FF1C29F6-A054-4AE6-83A6-4FFAECD006A6}" name="Weight Status">
      <calculatedColumnFormula>VLOOKUP($A2,'Medical Examinations'!$A:$J,COLUMN('Medical Examinations'!I1),FALSE)</calculatedColumnFormula>
    </tableColumn>
    <tableColumn id="11" xr3:uid="{D0D4223C-D2FC-4129-AF3C-41275FB21D58}" name="Diabetes Status">
      <calculatedColumnFormula>VLOOKUP($A2,'Medical Examinations'!$A:$J,COLUMN('Medical Examinations'!J1),FALSE)</calculatedColumnFormula>
    </tableColumn>
    <tableColumn id="12" xr3:uid="{AD4034C8-9A17-4BE8-AAC7-B63A44D56120}" name="Date of Birth" dataDxfId="5">
      <calculatedColumnFormula>VLOOKUP($A2,'Hospitalisation Details'!$A:$K,COLUMN('Hospitalisation Details'!J1),FALSE)</calculatedColumnFormula>
    </tableColumn>
    <tableColumn id="13" xr3:uid="{2E7511B9-9F81-4973-83AF-F3F89B096F65}" name="Charges" dataDxfId="4">
      <calculatedColumnFormula>VLOOKUP($A2,'Hospitalisation Details'!$A:$K,COLUMN('Hospitalisation Details'!F1),FALSE)</calculatedColumnFormula>
    </tableColumn>
    <tableColumn id="14" xr3:uid="{AF3131AC-E125-4121-8874-FAE6729B1DC8}" name="Hospital tier">
      <calculatedColumnFormula>VLOOKUP($A2,'Hospitalisation Details'!$A:$K,COLUMN('Hospitalisation Details'!G1),FALSE)</calculatedColumnFormula>
    </tableColumn>
    <tableColumn id="15" xr3:uid="{033BEBDE-6099-4057-B319-484F191269ED}" name="City tier">
      <calculatedColumnFormula>VLOOKUP($A2,'Hospitalisation Details'!$A:$K,COLUMN('Hospitalisation Details'!H1),FALSE)</calculatedColumnFormula>
    </tableColumn>
    <tableColumn id="16" xr3:uid="{2A914795-9F85-45F6-AC54-B7BA5CF8C38A}" name="State ID">
      <calculatedColumnFormula>VLOOKUP($A2,'Hospitalisation Details'!$A:$K,COLUMN('Hospitalisation Details'!I1),FALSE)</calculatedColumnFormula>
    </tableColumn>
    <tableColumn id="17" xr3:uid="{FAD76C8F-EC30-41C1-92E7-19B8FF6385EF}" name="Age">
      <calculatedColumnFormula>VLOOKUP($A2,'Hospitalisation Details'!$A:$K,COLUMN('Hospitalisation Details'!K1),FALSE)</calculatedColumnFormula>
    </tableColumn>
    <tableColumn id="18" xr3:uid="{8A8827FD-F573-44F7-B342-A12E2A5C5D5C}" name="Age Group" dataDxfId="3">
      <calculatedColumnFormula array="1">_xlfn.IFS(
Q2&lt;=10,"0-10",
Q2&lt;=20,"11-20",
Q2&lt;=30,"21-30",
Q2&lt;=40,"31-40",
Q2&lt;=50,"41-50",
Q2&lt;=60,"51-60",
Q2&lt;=70,"61-70"
)</calculatedColumnFormula>
    </tableColumn>
    <tableColumn id="19" xr3:uid="{74511EE7-19AD-49CC-A2F3-3FC5D351B07A}" name="Diabetes Group" dataDxfId="2">
      <calculatedColumnFormula>IF(OR(K2="Diabetes",K2="Prediabetes"),"Yes","No")</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2336"/>
  <sheetViews>
    <sheetView workbookViewId="0">
      <selection activeCell="G7" sqref="G7"/>
    </sheetView>
  </sheetViews>
  <sheetFormatPr defaultColWidth="14.42578125" defaultRowHeight="15" customHeight="1" x14ac:dyDescent="0.25"/>
  <cols>
    <col min="1" max="1" width="21" customWidth="1"/>
    <col min="2" max="2" width="35.85546875" customWidth="1"/>
    <col min="3" max="3" width="18.28515625" bestFit="1" customWidth="1"/>
    <col min="4" max="5" width="28.7109375" customWidth="1"/>
    <col min="6" max="6" width="8.7109375" customWidth="1"/>
    <col min="7" max="7" width="16" customWidth="1"/>
    <col min="8" max="8" width="8.5703125" customWidth="1"/>
    <col min="9" max="26" width="8.7109375" customWidth="1"/>
  </cols>
  <sheetData>
    <row r="1" spans="1:7" ht="19.5" customHeight="1" x14ac:dyDescent="0.25">
      <c r="A1" s="5" t="s">
        <v>0</v>
      </c>
      <c r="B1" s="5" t="s">
        <v>7741</v>
      </c>
      <c r="C1" s="5" t="s">
        <v>1</v>
      </c>
      <c r="D1" s="5" t="s">
        <v>2</v>
      </c>
      <c r="E1" s="5" t="s">
        <v>3</v>
      </c>
    </row>
    <row r="2" spans="1:7" ht="15" customHeight="1" x14ac:dyDescent="0.25">
      <c r="A2" s="6" t="s">
        <v>42</v>
      </c>
      <c r="B2" s="6" t="s">
        <v>2377</v>
      </c>
      <c r="C2" s="4" t="s">
        <v>4712</v>
      </c>
      <c r="D2" s="4" t="s">
        <v>6716</v>
      </c>
      <c r="E2" s="4"/>
    </row>
    <row r="3" spans="1:7" ht="15" customHeight="1" x14ac:dyDescent="0.25">
      <c r="A3" s="6" t="s">
        <v>43</v>
      </c>
      <c r="B3" s="6" t="s">
        <v>2378</v>
      </c>
      <c r="C3" s="4" t="s">
        <v>4713</v>
      </c>
      <c r="D3" s="4" t="s">
        <v>6717</v>
      </c>
      <c r="E3" s="4" t="s">
        <v>7742</v>
      </c>
    </row>
    <row r="4" spans="1:7" ht="15" customHeight="1" x14ac:dyDescent="0.25">
      <c r="A4" s="6" t="s">
        <v>44</v>
      </c>
      <c r="B4" s="6" t="s">
        <v>2379</v>
      </c>
      <c r="C4" s="4" t="s">
        <v>4714</v>
      </c>
      <c r="D4" s="4" t="s">
        <v>6718</v>
      </c>
      <c r="E4" s="4"/>
      <c r="G4" s="15" t="s">
        <v>7897</v>
      </c>
    </row>
    <row r="5" spans="1:7" ht="15" customHeight="1" x14ac:dyDescent="0.25">
      <c r="A5" s="6" t="s">
        <v>45</v>
      </c>
      <c r="B5" s="6" t="s">
        <v>2380</v>
      </c>
      <c r="C5" s="4" t="s">
        <v>4715</v>
      </c>
      <c r="D5" s="4" t="s">
        <v>6719</v>
      </c>
      <c r="E5" s="4" t="s">
        <v>7743</v>
      </c>
    </row>
    <row r="6" spans="1:7" ht="15" customHeight="1" x14ac:dyDescent="0.25">
      <c r="A6" s="6" t="s">
        <v>46</v>
      </c>
      <c r="B6" s="6" t="s">
        <v>2381</v>
      </c>
      <c r="C6" s="4" t="s">
        <v>4716</v>
      </c>
      <c r="D6" s="4" t="s">
        <v>6720</v>
      </c>
      <c r="E6" s="4" t="s">
        <v>7743</v>
      </c>
      <c r="G6">
        <f>COUNTA('Customer Names'!A2:A2336)</f>
        <v>2335</v>
      </c>
    </row>
    <row r="7" spans="1:7" ht="15" customHeight="1" x14ac:dyDescent="0.25">
      <c r="A7" s="6" t="s">
        <v>47</v>
      </c>
      <c r="B7" s="6" t="s">
        <v>2382</v>
      </c>
      <c r="C7" s="4" t="s">
        <v>4717</v>
      </c>
      <c r="D7" s="4" t="s">
        <v>6721</v>
      </c>
      <c r="E7" s="4" t="s">
        <v>7744</v>
      </c>
    </row>
    <row r="8" spans="1:7" ht="15" customHeight="1" x14ac:dyDescent="0.25">
      <c r="A8" s="6" t="s">
        <v>48</v>
      </c>
      <c r="B8" s="6" t="s">
        <v>2383</v>
      </c>
      <c r="C8" s="4" t="s">
        <v>4718</v>
      </c>
      <c r="D8" s="4" t="s">
        <v>6722</v>
      </c>
      <c r="E8" s="4"/>
    </row>
    <row r="9" spans="1:7" ht="15" customHeight="1" x14ac:dyDescent="0.25">
      <c r="A9" s="6" t="s">
        <v>49</v>
      </c>
      <c r="B9" s="6" t="s">
        <v>2384</v>
      </c>
      <c r="C9" s="4" t="s">
        <v>4719</v>
      </c>
      <c r="D9" s="4" t="s">
        <v>6723</v>
      </c>
      <c r="E9" s="4"/>
    </row>
    <row r="10" spans="1:7" ht="15" customHeight="1" x14ac:dyDescent="0.25">
      <c r="A10" s="6" t="s">
        <v>50</v>
      </c>
      <c r="B10" s="6" t="s">
        <v>2385</v>
      </c>
      <c r="C10" s="4" t="s">
        <v>4720</v>
      </c>
      <c r="D10" s="4" t="s">
        <v>6724</v>
      </c>
      <c r="E10" s="4" t="s">
        <v>7745</v>
      </c>
    </row>
    <row r="11" spans="1:7" ht="15" customHeight="1" x14ac:dyDescent="0.25">
      <c r="A11" s="6" t="s">
        <v>51</v>
      </c>
      <c r="B11" s="6" t="s">
        <v>2386</v>
      </c>
      <c r="C11" s="4" t="s">
        <v>4721</v>
      </c>
      <c r="D11" s="4" t="s">
        <v>6725</v>
      </c>
      <c r="E11" s="4" t="s">
        <v>7746</v>
      </c>
    </row>
    <row r="12" spans="1:7" ht="15" customHeight="1" x14ac:dyDescent="0.25">
      <c r="A12" s="6" t="s">
        <v>52</v>
      </c>
      <c r="B12" s="6" t="s">
        <v>2387</v>
      </c>
      <c r="C12" s="4" t="s">
        <v>4722</v>
      </c>
      <c r="D12" s="4" t="s">
        <v>6726</v>
      </c>
      <c r="E12" s="4" t="s">
        <v>7747</v>
      </c>
    </row>
    <row r="13" spans="1:7" ht="15" customHeight="1" x14ac:dyDescent="0.25">
      <c r="A13" s="6" t="s">
        <v>53</v>
      </c>
      <c r="B13" s="6" t="s">
        <v>2388</v>
      </c>
      <c r="C13" s="4" t="s">
        <v>4723</v>
      </c>
      <c r="D13" s="4" t="s">
        <v>6727</v>
      </c>
      <c r="E13" s="4" t="s">
        <v>7743</v>
      </c>
    </row>
    <row r="14" spans="1:7" ht="15" customHeight="1" x14ac:dyDescent="0.25">
      <c r="A14" s="6" t="s">
        <v>54</v>
      </c>
      <c r="B14" s="6" t="s">
        <v>2389</v>
      </c>
      <c r="C14" s="4" t="s">
        <v>4724</v>
      </c>
      <c r="D14" s="4" t="s">
        <v>6728</v>
      </c>
      <c r="E14" s="4" t="s">
        <v>7743</v>
      </c>
    </row>
    <row r="15" spans="1:7" ht="15" customHeight="1" x14ac:dyDescent="0.25">
      <c r="A15" s="6" t="s">
        <v>55</v>
      </c>
      <c r="B15" s="6" t="s">
        <v>2390</v>
      </c>
      <c r="C15" s="4" t="s">
        <v>4725</v>
      </c>
      <c r="D15" s="4" t="s">
        <v>6729</v>
      </c>
      <c r="E15" s="4" t="s">
        <v>7743</v>
      </c>
    </row>
    <row r="16" spans="1:7" ht="15" customHeight="1" x14ac:dyDescent="0.25">
      <c r="A16" s="6" t="s">
        <v>56</v>
      </c>
      <c r="B16" s="6" t="s">
        <v>2391</v>
      </c>
      <c r="C16" s="4" t="s">
        <v>4726</v>
      </c>
      <c r="D16" s="4" t="s">
        <v>6730</v>
      </c>
      <c r="E16" s="4" t="s">
        <v>7748</v>
      </c>
    </row>
    <row r="17" spans="1:5" ht="15" customHeight="1" x14ac:dyDescent="0.25">
      <c r="A17" s="6" t="s">
        <v>57</v>
      </c>
      <c r="B17" s="6" t="s">
        <v>2392</v>
      </c>
      <c r="C17" s="4" t="s">
        <v>4727</v>
      </c>
      <c r="D17" s="4" t="s">
        <v>6731</v>
      </c>
      <c r="E17" s="4" t="s">
        <v>7743</v>
      </c>
    </row>
    <row r="18" spans="1:5" ht="15" customHeight="1" x14ac:dyDescent="0.25">
      <c r="A18" s="6" t="s">
        <v>58</v>
      </c>
      <c r="B18" s="6" t="s">
        <v>2393</v>
      </c>
      <c r="C18" s="4" t="s">
        <v>4728</v>
      </c>
      <c r="D18" s="4" t="s">
        <v>6732</v>
      </c>
      <c r="E18" s="4" t="s">
        <v>7749</v>
      </c>
    </row>
    <row r="19" spans="1:5" ht="15" customHeight="1" x14ac:dyDescent="0.25">
      <c r="A19" s="6" t="s">
        <v>59</v>
      </c>
      <c r="B19" s="6" t="s">
        <v>2394</v>
      </c>
      <c r="C19" s="4" t="s">
        <v>4729</v>
      </c>
      <c r="D19" s="4" t="s">
        <v>6733</v>
      </c>
      <c r="E19" s="4" t="s">
        <v>7748</v>
      </c>
    </row>
    <row r="20" spans="1:5" ht="15" customHeight="1" x14ac:dyDescent="0.25">
      <c r="A20" s="6" t="s">
        <v>60</v>
      </c>
      <c r="B20" s="6" t="s">
        <v>2395</v>
      </c>
      <c r="C20" s="4" t="s">
        <v>4730</v>
      </c>
      <c r="D20" s="4" t="s">
        <v>6734</v>
      </c>
      <c r="E20" s="4" t="s">
        <v>7750</v>
      </c>
    </row>
    <row r="21" spans="1:5" ht="15.75" customHeight="1" x14ac:dyDescent="0.25">
      <c r="A21" s="6" t="s">
        <v>61</v>
      </c>
      <c r="B21" s="6" t="s">
        <v>2396</v>
      </c>
      <c r="C21" s="4" t="s">
        <v>4731</v>
      </c>
      <c r="D21" s="4" t="s">
        <v>6735</v>
      </c>
      <c r="E21" s="4" t="s">
        <v>7743</v>
      </c>
    </row>
    <row r="22" spans="1:5" ht="15.75" customHeight="1" x14ac:dyDescent="0.25">
      <c r="A22" s="6" t="s">
        <v>62</v>
      </c>
      <c r="B22" s="6" t="s">
        <v>2397</v>
      </c>
      <c r="C22" s="4" t="s">
        <v>4732</v>
      </c>
      <c r="D22" s="4" t="s">
        <v>6736</v>
      </c>
      <c r="E22" s="4" t="s">
        <v>7743</v>
      </c>
    </row>
    <row r="23" spans="1:5" ht="15.75" customHeight="1" x14ac:dyDescent="0.25">
      <c r="A23" s="6" t="s">
        <v>63</v>
      </c>
      <c r="B23" s="6" t="s">
        <v>2398</v>
      </c>
      <c r="C23" s="4" t="s">
        <v>4733</v>
      </c>
      <c r="D23" s="4" t="s">
        <v>6737</v>
      </c>
      <c r="E23" s="4" t="s">
        <v>7751</v>
      </c>
    </row>
    <row r="24" spans="1:5" ht="15.75" customHeight="1" x14ac:dyDescent="0.25">
      <c r="A24" s="6" t="s">
        <v>64</v>
      </c>
      <c r="B24" s="6" t="s">
        <v>2399</v>
      </c>
      <c r="C24" s="4" t="s">
        <v>4734</v>
      </c>
      <c r="D24" s="4" t="s">
        <v>6738</v>
      </c>
      <c r="E24" s="4" t="s">
        <v>7743</v>
      </c>
    </row>
    <row r="25" spans="1:5" ht="15.75" customHeight="1" x14ac:dyDescent="0.25">
      <c r="A25" s="6" t="s">
        <v>65</v>
      </c>
      <c r="B25" s="6" t="s">
        <v>2400</v>
      </c>
      <c r="C25" s="4" t="s">
        <v>4735</v>
      </c>
      <c r="D25" s="4" t="s">
        <v>6739</v>
      </c>
      <c r="E25" s="4" t="s">
        <v>7749</v>
      </c>
    </row>
    <row r="26" spans="1:5" ht="15.75" customHeight="1" x14ac:dyDescent="0.25">
      <c r="A26" s="6" t="s">
        <v>66</v>
      </c>
      <c r="B26" s="6" t="s">
        <v>2401</v>
      </c>
      <c r="C26" s="4" t="s">
        <v>4736</v>
      </c>
      <c r="D26" s="4" t="s">
        <v>6740</v>
      </c>
      <c r="E26" s="4" t="s">
        <v>7752</v>
      </c>
    </row>
    <row r="27" spans="1:5" ht="15.75" customHeight="1" x14ac:dyDescent="0.25">
      <c r="A27" s="6" t="s">
        <v>67</v>
      </c>
      <c r="B27" s="6" t="s">
        <v>2402</v>
      </c>
      <c r="C27" s="4" t="s">
        <v>4737</v>
      </c>
      <c r="D27" s="4" t="s">
        <v>6741</v>
      </c>
      <c r="E27" s="4" t="s">
        <v>7743</v>
      </c>
    </row>
    <row r="28" spans="1:5" ht="15.75" customHeight="1" x14ac:dyDescent="0.25">
      <c r="A28" s="6" t="s">
        <v>68</v>
      </c>
      <c r="B28" s="6" t="s">
        <v>2403</v>
      </c>
      <c r="C28" s="4" t="s">
        <v>4738</v>
      </c>
      <c r="D28" s="4" t="s">
        <v>6742</v>
      </c>
      <c r="E28" s="4" t="s">
        <v>7743</v>
      </c>
    </row>
    <row r="29" spans="1:5" ht="15.75" customHeight="1" x14ac:dyDescent="0.25">
      <c r="A29" s="6" t="s">
        <v>69</v>
      </c>
      <c r="B29" s="6" t="s">
        <v>2404</v>
      </c>
      <c r="C29" s="4" t="s">
        <v>4739</v>
      </c>
      <c r="D29" s="4" t="s">
        <v>6743</v>
      </c>
      <c r="E29" s="4" t="s">
        <v>7753</v>
      </c>
    </row>
    <row r="30" spans="1:5" ht="15.75" customHeight="1" x14ac:dyDescent="0.25">
      <c r="A30" s="6" t="s">
        <v>70</v>
      </c>
      <c r="B30" s="6" t="s">
        <v>2405</v>
      </c>
      <c r="C30" s="4" t="s">
        <v>4740</v>
      </c>
      <c r="D30" s="4" t="s">
        <v>6723</v>
      </c>
      <c r="E30" s="4" t="s">
        <v>7743</v>
      </c>
    </row>
    <row r="31" spans="1:5" ht="15.75" customHeight="1" x14ac:dyDescent="0.25">
      <c r="A31" s="6" t="s">
        <v>71</v>
      </c>
      <c r="B31" s="6" t="s">
        <v>2406</v>
      </c>
      <c r="C31" s="4" t="s">
        <v>4741</v>
      </c>
      <c r="D31" s="4" t="s">
        <v>6744</v>
      </c>
      <c r="E31" s="4" t="s">
        <v>7743</v>
      </c>
    </row>
    <row r="32" spans="1:5" ht="15.75" customHeight="1" x14ac:dyDescent="0.25">
      <c r="A32" s="6" t="s">
        <v>72</v>
      </c>
      <c r="B32" s="6" t="s">
        <v>2407</v>
      </c>
      <c r="C32" s="4" t="s">
        <v>4742</v>
      </c>
      <c r="D32" s="4" t="s">
        <v>6738</v>
      </c>
      <c r="E32" s="4" t="s">
        <v>7754</v>
      </c>
    </row>
    <row r="33" spans="1:5" ht="15.75" customHeight="1" x14ac:dyDescent="0.25">
      <c r="A33" s="6" t="s">
        <v>73</v>
      </c>
      <c r="B33" s="6" t="s">
        <v>2408</v>
      </c>
      <c r="C33" s="4" t="s">
        <v>4743</v>
      </c>
      <c r="D33" s="4" t="s">
        <v>6745</v>
      </c>
      <c r="E33" s="4" t="s">
        <v>7742</v>
      </c>
    </row>
    <row r="34" spans="1:5" ht="15.75" customHeight="1" x14ac:dyDescent="0.25">
      <c r="A34" s="6" t="s">
        <v>74</v>
      </c>
      <c r="B34" s="6" t="s">
        <v>2409</v>
      </c>
      <c r="C34" s="4" t="s">
        <v>4744</v>
      </c>
      <c r="D34" s="4" t="s">
        <v>6746</v>
      </c>
      <c r="E34" s="4" t="s">
        <v>7755</v>
      </c>
    </row>
    <row r="35" spans="1:5" ht="15.75" customHeight="1" x14ac:dyDescent="0.25">
      <c r="A35" s="6" t="s">
        <v>75</v>
      </c>
      <c r="B35" s="6" t="s">
        <v>2410</v>
      </c>
      <c r="C35" s="4" t="s">
        <v>4745</v>
      </c>
      <c r="D35" s="4" t="s">
        <v>6747</v>
      </c>
      <c r="E35" s="4" t="s">
        <v>7743</v>
      </c>
    </row>
    <row r="36" spans="1:5" ht="15.75" customHeight="1" x14ac:dyDescent="0.25">
      <c r="A36" s="6" t="s">
        <v>76</v>
      </c>
      <c r="B36" s="6" t="s">
        <v>2411</v>
      </c>
      <c r="C36" s="4" t="s">
        <v>4746</v>
      </c>
      <c r="D36" s="4" t="s">
        <v>6748</v>
      </c>
      <c r="E36" s="4" t="s">
        <v>7756</v>
      </c>
    </row>
    <row r="37" spans="1:5" ht="15.75" customHeight="1" x14ac:dyDescent="0.25">
      <c r="A37" s="6" t="s">
        <v>77</v>
      </c>
      <c r="B37" s="6" t="s">
        <v>2412</v>
      </c>
      <c r="C37" s="4" t="s">
        <v>4747</v>
      </c>
      <c r="D37" s="4" t="s">
        <v>6749</v>
      </c>
      <c r="E37" s="4" t="s">
        <v>7743</v>
      </c>
    </row>
    <row r="38" spans="1:5" ht="15.75" customHeight="1" x14ac:dyDescent="0.25">
      <c r="A38" s="6" t="s">
        <v>78</v>
      </c>
      <c r="B38" s="6" t="s">
        <v>2413</v>
      </c>
      <c r="C38" s="4" t="s">
        <v>4748</v>
      </c>
      <c r="D38" s="4" t="s">
        <v>6750</v>
      </c>
      <c r="E38" s="4" t="s">
        <v>7757</v>
      </c>
    </row>
    <row r="39" spans="1:5" ht="15.75" customHeight="1" x14ac:dyDescent="0.25">
      <c r="A39" s="6" t="s">
        <v>79</v>
      </c>
      <c r="B39" s="6" t="s">
        <v>2414</v>
      </c>
      <c r="C39" s="4" t="s">
        <v>4749</v>
      </c>
      <c r="D39" s="4" t="s">
        <v>6751</v>
      </c>
      <c r="E39" s="4" t="s">
        <v>7758</v>
      </c>
    </row>
    <row r="40" spans="1:5" ht="15.75" customHeight="1" x14ac:dyDescent="0.25">
      <c r="A40" s="6" t="s">
        <v>80</v>
      </c>
      <c r="B40" s="6" t="s">
        <v>2415</v>
      </c>
      <c r="C40" s="4" t="s">
        <v>4750</v>
      </c>
      <c r="D40" s="4" t="s">
        <v>6752</v>
      </c>
      <c r="E40" s="4" t="s">
        <v>7743</v>
      </c>
    </row>
    <row r="41" spans="1:5" ht="15.75" customHeight="1" x14ac:dyDescent="0.25">
      <c r="A41" s="6" t="s">
        <v>81</v>
      </c>
      <c r="B41" s="6" t="s">
        <v>2416</v>
      </c>
      <c r="C41" s="4" t="s">
        <v>4751</v>
      </c>
      <c r="D41" s="4" t="s">
        <v>6753</v>
      </c>
      <c r="E41" s="4" t="s">
        <v>7743</v>
      </c>
    </row>
    <row r="42" spans="1:5" ht="15.75" customHeight="1" x14ac:dyDescent="0.25">
      <c r="A42" s="6" t="s">
        <v>82</v>
      </c>
      <c r="B42" s="6" t="s">
        <v>2417</v>
      </c>
      <c r="C42" s="4" t="s">
        <v>4752</v>
      </c>
      <c r="D42" s="4" t="s">
        <v>6754</v>
      </c>
      <c r="E42" s="4" t="s">
        <v>7745</v>
      </c>
    </row>
    <row r="43" spans="1:5" ht="15.75" customHeight="1" x14ac:dyDescent="0.25">
      <c r="A43" s="6" t="s">
        <v>83</v>
      </c>
      <c r="B43" s="6" t="s">
        <v>2418</v>
      </c>
      <c r="C43" s="4" t="s">
        <v>4753</v>
      </c>
      <c r="D43" s="4" t="s">
        <v>6755</v>
      </c>
      <c r="E43" s="4" t="s">
        <v>7743</v>
      </c>
    </row>
    <row r="44" spans="1:5" ht="15.75" customHeight="1" x14ac:dyDescent="0.25">
      <c r="A44" s="6" t="s">
        <v>84</v>
      </c>
      <c r="B44" s="6" t="s">
        <v>2419</v>
      </c>
      <c r="C44" s="4" t="s">
        <v>4754</v>
      </c>
      <c r="D44" s="4" t="s">
        <v>6738</v>
      </c>
      <c r="E44" s="4" t="s">
        <v>7743</v>
      </c>
    </row>
    <row r="45" spans="1:5" ht="15.75" customHeight="1" x14ac:dyDescent="0.25">
      <c r="A45" s="6" t="s">
        <v>85</v>
      </c>
      <c r="B45" s="6" t="s">
        <v>2420</v>
      </c>
      <c r="C45" s="4" t="s">
        <v>4755</v>
      </c>
      <c r="D45" s="4" t="s">
        <v>6756</v>
      </c>
      <c r="E45" s="4" t="s">
        <v>7743</v>
      </c>
    </row>
    <row r="46" spans="1:5" ht="15.75" customHeight="1" x14ac:dyDescent="0.25">
      <c r="A46" s="6" t="s">
        <v>86</v>
      </c>
      <c r="B46" s="6" t="s">
        <v>2421</v>
      </c>
      <c r="C46" s="4" t="s">
        <v>4756</v>
      </c>
      <c r="D46" s="4" t="s">
        <v>6739</v>
      </c>
      <c r="E46" s="4" t="s">
        <v>7759</v>
      </c>
    </row>
    <row r="47" spans="1:5" ht="15.75" customHeight="1" x14ac:dyDescent="0.25">
      <c r="A47" s="6" t="s">
        <v>87</v>
      </c>
      <c r="B47" s="6" t="s">
        <v>2422</v>
      </c>
      <c r="C47" s="4" t="s">
        <v>4757</v>
      </c>
      <c r="D47" s="4" t="s">
        <v>6757</v>
      </c>
      <c r="E47" s="4" t="s">
        <v>7760</v>
      </c>
    </row>
    <row r="48" spans="1:5" ht="15.75" customHeight="1" x14ac:dyDescent="0.25">
      <c r="A48" s="6" t="s">
        <v>88</v>
      </c>
      <c r="B48" s="6" t="s">
        <v>2423</v>
      </c>
      <c r="C48" s="4" t="s">
        <v>4758</v>
      </c>
      <c r="D48" s="4" t="s">
        <v>6758</v>
      </c>
      <c r="E48" s="4" t="s">
        <v>7754</v>
      </c>
    </row>
    <row r="49" spans="1:5" ht="15.75" customHeight="1" x14ac:dyDescent="0.25">
      <c r="A49" s="6" t="s">
        <v>89</v>
      </c>
      <c r="B49" s="6" t="s">
        <v>2424</v>
      </c>
      <c r="C49" s="4" t="s">
        <v>4753</v>
      </c>
      <c r="D49" s="4" t="s">
        <v>6759</v>
      </c>
      <c r="E49" s="4" t="s">
        <v>7760</v>
      </c>
    </row>
    <row r="50" spans="1:5" ht="15.75" customHeight="1" x14ac:dyDescent="0.25">
      <c r="A50" s="6" t="s">
        <v>90</v>
      </c>
      <c r="B50" s="6" t="s">
        <v>2425</v>
      </c>
      <c r="C50" s="4" t="s">
        <v>4759</v>
      </c>
      <c r="D50" s="4" t="s">
        <v>6760</v>
      </c>
      <c r="E50" s="4" t="s">
        <v>7743</v>
      </c>
    </row>
    <row r="51" spans="1:5" ht="15.75" customHeight="1" x14ac:dyDescent="0.25">
      <c r="A51" s="6" t="s">
        <v>91</v>
      </c>
      <c r="B51" s="6" t="s">
        <v>2426</v>
      </c>
      <c r="C51" s="4" t="s">
        <v>4760</v>
      </c>
      <c r="D51" s="4" t="s">
        <v>6750</v>
      </c>
      <c r="E51" s="4" t="s">
        <v>7743</v>
      </c>
    </row>
    <row r="52" spans="1:5" ht="15.75" customHeight="1" x14ac:dyDescent="0.25">
      <c r="A52" s="6" t="s">
        <v>92</v>
      </c>
      <c r="B52" s="6" t="s">
        <v>2427</v>
      </c>
      <c r="C52" s="4" t="s">
        <v>4761</v>
      </c>
      <c r="D52" s="4" t="s">
        <v>6761</v>
      </c>
      <c r="E52" s="4" t="s">
        <v>7754</v>
      </c>
    </row>
    <row r="53" spans="1:5" ht="15.75" customHeight="1" x14ac:dyDescent="0.25">
      <c r="A53" s="6" t="s">
        <v>93</v>
      </c>
      <c r="B53" s="6" t="s">
        <v>2428</v>
      </c>
      <c r="C53" s="4" t="s">
        <v>4762</v>
      </c>
      <c r="D53" s="4" t="s">
        <v>6762</v>
      </c>
      <c r="E53" s="4" t="s">
        <v>7743</v>
      </c>
    </row>
    <row r="54" spans="1:5" ht="15.75" customHeight="1" x14ac:dyDescent="0.25">
      <c r="A54" s="6" t="s">
        <v>94</v>
      </c>
      <c r="B54" s="6" t="s">
        <v>2429</v>
      </c>
      <c r="C54" s="4" t="s">
        <v>4763</v>
      </c>
      <c r="D54" s="4" t="s">
        <v>6727</v>
      </c>
      <c r="E54" s="4" t="s">
        <v>7743</v>
      </c>
    </row>
    <row r="55" spans="1:5" ht="15.75" customHeight="1" x14ac:dyDescent="0.25">
      <c r="A55" s="6" t="s">
        <v>95</v>
      </c>
      <c r="B55" s="6" t="s">
        <v>2430</v>
      </c>
      <c r="C55" s="4" t="s">
        <v>4764</v>
      </c>
      <c r="D55" s="4" t="s">
        <v>6763</v>
      </c>
      <c r="E55" s="4" t="s">
        <v>7761</v>
      </c>
    </row>
    <row r="56" spans="1:5" ht="15.75" customHeight="1" x14ac:dyDescent="0.25">
      <c r="A56" s="6" t="s">
        <v>96</v>
      </c>
      <c r="B56" s="6" t="s">
        <v>2431</v>
      </c>
      <c r="C56" s="4" t="s">
        <v>4765</v>
      </c>
      <c r="D56" s="4" t="s">
        <v>6764</v>
      </c>
      <c r="E56" s="4" t="s">
        <v>7762</v>
      </c>
    </row>
    <row r="57" spans="1:5" ht="15.75" customHeight="1" x14ac:dyDescent="0.25">
      <c r="A57" s="6" t="s">
        <v>97</v>
      </c>
      <c r="B57" s="6" t="s">
        <v>2432</v>
      </c>
      <c r="C57" s="4" t="s">
        <v>4766</v>
      </c>
      <c r="D57" s="4" t="s">
        <v>6765</v>
      </c>
      <c r="E57" s="4" t="s">
        <v>7743</v>
      </c>
    </row>
    <row r="58" spans="1:5" ht="15.75" customHeight="1" x14ac:dyDescent="0.25">
      <c r="A58" s="6" t="s">
        <v>98</v>
      </c>
      <c r="B58" s="6" t="s">
        <v>2433</v>
      </c>
      <c r="C58" s="4" t="s">
        <v>4767</v>
      </c>
      <c r="D58" s="4" t="s">
        <v>6766</v>
      </c>
      <c r="E58" s="4" t="s">
        <v>7743</v>
      </c>
    </row>
    <row r="59" spans="1:5" ht="15.75" customHeight="1" x14ac:dyDescent="0.25">
      <c r="A59" s="6" t="s">
        <v>99</v>
      </c>
      <c r="B59" s="6" t="s">
        <v>2434</v>
      </c>
      <c r="C59" s="4" t="s">
        <v>4768</v>
      </c>
      <c r="D59" s="4" t="s">
        <v>6767</v>
      </c>
      <c r="E59" s="4" t="s">
        <v>7743</v>
      </c>
    </row>
    <row r="60" spans="1:5" ht="15.75" customHeight="1" x14ac:dyDescent="0.25">
      <c r="A60" s="6" t="s">
        <v>100</v>
      </c>
      <c r="B60" s="6" t="s">
        <v>2435</v>
      </c>
      <c r="C60" s="4" t="s">
        <v>4769</v>
      </c>
      <c r="D60" s="4" t="s">
        <v>6768</v>
      </c>
      <c r="E60" s="4" t="s">
        <v>7743</v>
      </c>
    </row>
    <row r="61" spans="1:5" ht="15.75" customHeight="1" x14ac:dyDescent="0.25">
      <c r="A61" s="6" t="s">
        <v>101</v>
      </c>
      <c r="B61" s="6" t="s">
        <v>2436</v>
      </c>
      <c r="C61" s="4" t="s">
        <v>4770</v>
      </c>
      <c r="D61" s="4" t="s">
        <v>6769</v>
      </c>
      <c r="E61" s="4" t="s">
        <v>7743</v>
      </c>
    </row>
    <row r="62" spans="1:5" ht="15.75" customHeight="1" x14ac:dyDescent="0.25">
      <c r="A62" s="6" t="s">
        <v>102</v>
      </c>
      <c r="B62" s="6" t="s">
        <v>2437</v>
      </c>
      <c r="C62" s="4" t="s">
        <v>4771</v>
      </c>
      <c r="D62" s="4" t="s">
        <v>6770</v>
      </c>
      <c r="E62" s="4" t="s">
        <v>7743</v>
      </c>
    </row>
    <row r="63" spans="1:5" ht="15.75" customHeight="1" x14ac:dyDescent="0.25">
      <c r="A63" s="6" t="s">
        <v>103</v>
      </c>
      <c r="B63" s="6" t="s">
        <v>2438</v>
      </c>
      <c r="C63" s="4" t="s">
        <v>4772</v>
      </c>
      <c r="D63" s="4" t="s">
        <v>6771</v>
      </c>
      <c r="E63" s="4" t="s">
        <v>7763</v>
      </c>
    </row>
    <row r="64" spans="1:5" ht="15.75" customHeight="1" x14ac:dyDescent="0.25">
      <c r="A64" s="6" t="s">
        <v>104</v>
      </c>
      <c r="B64" s="6" t="s">
        <v>2439</v>
      </c>
      <c r="C64" s="4" t="s">
        <v>4773</v>
      </c>
      <c r="D64" s="4" t="s">
        <v>6772</v>
      </c>
      <c r="E64" s="4" t="s">
        <v>7743</v>
      </c>
    </row>
    <row r="65" spans="1:5" ht="15.75" customHeight="1" x14ac:dyDescent="0.25">
      <c r="A65" s="6" t="s">
        <v>105</v>
      </c>
      <c r="B65" s="6" t="s">
        <v>2440</v>
      </c>
      <c r="C65" s="4" t="s">
        <v>4774</v>
      </c>
      <c r="D65" s="4" t="s">
        <v>6727</v>
      </c>
      <c r="E65" s="4" t="s">
        <v>7743</v>
      </c>
    </row>
    <row r="66" spans="1:5" ht="15.75" customHeight="1" x14ac:dyDescent="0.25">
      <c r="A66" s="6" t="s">
        <v>106</v>
      </c>
      <c r="B66" s="6" t="s">
        <v>2441</v>
      </c>
      <c r="C66" s="4" t="s">
        <v>4775</v>
      </c>
      <c r="D66" s="4" t="s">
        <v>6773</v>
      </c>
      <c r="E66" s="4" t="s">
        <v>7764</v>
      </c>
    </row>
    <row r="67" spans="1:5" ht="15.75" customHeight="1" x14ac:dyDescent="0.25">
      <c r="A67" s="6" t="s">
        <v>107</v>
      </c>
      <c r="B67" s="6" t="s">
        <v>2442</v>
      </c>
      <c r="C67" s="4" t="s">
        <v>4776</v>
      </c>
      <c r="D67" s="4" t="s">
        <v>6774</v>
      </c>
      <c r="E67" s="4" t="s">
        <v>7743</v>
      </c>
    </row>
    <row r="68" spans="1:5" ht="15.75" customHeight="1" x14ac:dyDescent="0.25">
      <c r="A68" s="6" t="s">
        <v>108</v>
      </c>
      <c r="B68" s="6" t="s">
        <v>2443</v>
      </c>
      <c r="C68" s="4" t="s">
        <v>4777</v>
      </c>
      <c r="D68" s="4" t="s">
        <v>6775</v>
      </c>
      <c r="E68" s="4" t="s">
        <v>7743</v>
      </c>
    </row>
    <row r="69" spans="1:5" ht="15.75" customHeight="1" x14ac:dyDescent="0.25">
      <c r="A69" s="6" t="s">
        <v>109</v>
      </c>
      <c r="B69" s="6" t="s">
        <v>2444</v>
      </c>
      <c r="C69" s="4" t="s">
        <v>4778</v>
      </c>
      <c r="D69" s="4" t="s">
        <v>6776</v>
      </c>
      <c r="E69" s="4" t="s">
        <v>7748</v>
      </c>
    </row>
    <row r="70" spans="1:5" ht="15.75" customHeight="1" x14ac:dyDescent="0.25">
      <c r="A70" s="6" t="s">
        <v>110</v>
      </c>
      <c r="B70" s="6" t="s">
        <v>2445</v>
      </c>
      <c r="C70" s="4" t="s">
        <v>4779</v>
      </c>
      <c r="D70" s="4" t="s">
        <v>6777</v>
      </c>
      <c r="E70" s="4" t="s">
        <v>7756</v>
      </c>
    </row>
    <row r="71" spans="1:5" ht="15.75" customHeight="1" x14ac:dyDescent="0.25">
      <c r="A71" s="6" t="s">
        <v>111</v>
      </c>
      <c r="B71" s="6" t="s">
        <v>2446</v>
      </c>
      <c r="C71" s="4" t="s">
        <v>4780</v>
      </c>
      <c r="D71" s="4" t="s">
        <v>6778</v>
      </c>
      <c r="E71" s="4" t="s">
        <v>7743</v>
      </c>
    </row>
    <row r="72" spans="1:5" ht="15.75" customHeight="1" x14ac:dyDescent="0.25">
      <c r="A72" s="6" t="s">
        <v>112</v>
      </c>
      <c r="B72" s="6" t="s">
        <v>2447</v>
      </c>
      <c r="C72" s="4" t="s">
        <v>4781</v>
      </c>
      <c r="D72" s="4" t="s">
        <v>6779</v>
      </c>
      <c r="E72" s="4" t="s">
        <v>7743</v>
      </c>
    </row>
    <row r="73" spans="1:5" ht="15.75" customHeight="1" x14ac:dyDescent="0.25">
      <c r="A73" s="6" t="s">
        <v>113</v>
      </c>
      <c r="B73" s="6" t="s">
        <v>2448</v>
      </c>
      <c r="C73" s="4" t="s">
        <v>4782</v>
      </c>
      <c r="D73" s="4" t="s">
        <v>6780</v>
      </c>
      <c r="E73" s="4" t="s">
        <v>7765</v>
      </c>
    </row>
    <row r="74" spans="1:5" ht="15.75" customHeight="1" x14ac:dyDescent="0.25">
      <c r="A74" s="6" t="s">
        <v>114</v>
      </c>
      <c r="B74" s="6" t="s">
        <v>2449</v>
      </c>
      <c r="C74" s="4" t="s">
        <v>4783</v>
      </c>
      <c r="D74" s="4" t="s">
        <v>6781</v>
      </c>
      <c r="E74" s="4" t="s">
        <v>7743</v>
      </c>
    </row>
    <row r="75" spans="1:5" ht="15.75" customHeight="1" x14ac:dyDescent="0.25">
      <c r="A75" s="6" t="s">
        <v>115</v>
      </c>
      <c r="B75" s="6" t="s">
        <v>2450</v>
      </c>
      <c r="C75" s="4" t="s">
        <v>4784</v>
      </c>
      <c r="D75" s="4" t="s">
        <v>6752</v>
      </c>
      <c r="E75" s="4" t="s">
        <v>7751</v>
      </c>
    </row>
    <row r="76" spans="1:5" ht="15.75" customHeight="1" x14ac:dyDescent="0.25">
      <c r="A76" s="6" t="s">
        <v>116</v>
      </c>
      <c r="B76" s="6" t="s">
        <v>2451</v>
      </c>
      <c r="C76" s="4" t="s">
        <v>4785</v>
      </c>
      <c r="D76" s="4" t="s">
        <v>6782</v>
      </c>
      <c r="E76" s="4" t="s">
        <v>7766</v>
      </c>
    </row>
    <row r="77" spans="1:5" ht="15.75" customHeight="1" x14ac:dyDescent="0.25">
      <c r="A77" s="6" t="s">
        <v>117</v>
      </c>
      <c r="B77" s="6" t="s">
        <v>2452</v>
      </c>
      <c r="C77" s="4" t="s">
        <v>4786</v>
      </c>
      <c r="D77" s="4" t="s">
        <v>6783</v>
      </c>
      <c r="E77" s="4" t="s">
        <v>7743</v>
      </c>
    </row>
    <row r="78" spans="1:5" ht="15.75" customHeight="1" x14ac:dyDescent="0.25">
      <c r="A78" s="6" t="s">
        <v>118</v>
      </c>
      <c r="B78" s="6" t="s">
        <v>2453</v>
      </c>
      <c r="C78" s="4" t="s">
        <v>4787</v>
      </c>
      <c r="D78" s="4" t="s">
        <v>6784</v>
      </c>
      <c r="E78" s="4" t="s">
        <v>7743</v>
      </c>
    </row>
    <row r="79" spans="1:5" ht="15.75" customHeight="1" x14ac:dyDescent="0.25">
      <c r="A79" s="6" t="s">
        <v>119</v>
      </c>
      <c r="B79" s="6" t="s">
        <v>2454</v>
      </c>
      <c r="C79" s="4" t="s">
        <v>4788</v>
      </c>
      <c r="D79" s="4" t="s">
        <v>6785</v>
      </c>
      <c r="E79" s="4" t="s">
        <v>7743</v>
      </c>
    </row>
    <row r="80" spans="1:5" ht="15.75" customHeight="1" x14ac:dyDescent="0.25">
      <c r="A80" s="6" t="s">
        <v>120</v>
      </c>
      <c r="B80" s="6" t="s">
        <v>2455</v>
      </c>
      <c r="C80" s="4" t="s">
        <v>4789</v>
      </c>
      <c r="D80" s="4" t="s">
        <v>6786</v>
      </c>
      <c r="E80" s="4" t="s">
        <v>7743</v>
      </c>
    </row>
    <row r="81" spans="1:5" ht="15.75" customHeight="1" x14ac:dyDescent="0.25">
      <c r="A81" s="6" t="s">
        <v>121</v>
      </c>
      <c r="B81" s="6" t="s">
        <v>2456</v>
      </c>
      <c r="C81" s="4" t="s">
        <v>4790</v>
      </c>
      <c r="D81" s="4" t="s">
        <v>6732</v>
      </c>
      <c r="E81" s="4" t="s">
        <v>7743</v>
      </c>
    </row>
    <row r="82" spans="1:5" ht="15.75" customHeight="1" x14ac:dyDescent="0.25">
      <c r="A82" s="6" t="s">
        <v>122</v>
      </c>
      <c r="B82" s="6" t="s">
        <v>2457</v>
      </c>
      <c r="C82" s="4" t="s">
        <v>4791</v>
      </c>
      <c r="D82" s="4" t="s">
        <v>6787</v>
      </c>
      <c r="E82" s="4" t="s">
        <v>7748</v>
      </c>
    </row>
    <row r="83" spans="1:5" ht="15.75" customHeight="1" x14ac:dyDescent="0.25">
      <c r="A83" s="6" t="s">
        <v>123</v>
      </c>
      <c r="B83" s="6" t="s">
        <v>2458</v>
      </c>
      <c r="C83" s="4" t="s">
        <v>4792</v>
      </c>
      <c r="D83" s="4" t="s">
        <v>6724</v>
      </c>
      <c r="E83" s="4" t="s">
        <v>7743</v>
      </c>
    </row>
    <row r="84" spans="1:5" ht="15.75" customHeight="1" x14ac:dyDescent="0.25">
      <c r="A84" s="6" t="s">
        <v>124</v>
      </c>
      <c r="B84" s="6" t="s">
        <v>2459</v>
      </c>
      <c r="C84" s="4" t="s">
        <v>4793</v>
      </c>
      <c r="D84" s="4" t="s">
        <v>6788</v>
      </c>
      <c r="E84" s="4" t="s">
        <v>7743</v>
      </c>
    </row>
    <row r="85" spans="1:5" ht="15.75" customHeight="1" x14ac:dyDescent="0.25">
      <c r="A85" s="6" t="s">
        <v>125</v>
      </c>
      <c r="B85" s="6" t="s">
        <v>2460</v>
      </c>
      <c r="C85" s="4" t="s">
        <v>4794</v>
      </c>
      <c r="D85" s="4" t="s">
        <v>6789</v>
      </c>
      <c r="E85" s="4" t="s">
        <v>7743</v>
      </c>
    </row>
    <row r="86" spans="1:5" ht="15.75" customHeight="1" x14ac:dyDescent="0.25">
      <c r="A86" s="6" t="s">
        <v>126</v>
      </c>
      <c r="B86" s="6" t="s">
        <v>2461</v>
      </c>
      <c r="C86" s="4" t="s">
        <v>4795</v>
      </c>
      <c r="D86" s="4" t="s">
        <v>6723</v>
      </c>
      <c r="E86" s="4" t="s">
        <v>7767</v>
      </c>
    </row>
    <row r="87" spans="1:5" ht="15.75" customHeight="1" x14ac:dyDescent="0.25">
      <c r="A87" s="6" t="s">
        <v>127</v>
      </c>
      <c r="B87" s="6" t="s">
        <v>2462</v>
      </c>
      <c r="C87" s="4" t="s">
        <v>4796</v>
      </c>
      <c r="D87" s="4" t="s">
        <v>6790</v>
      </c>
      <c r="E87" s="4" t="s">
        <v>7743</v>
      </c>
    </row>
    <row r="88" spans="1:5" ht="15.75" customHeight="1" x14ac:dyDescent="0.25">
      <c r="A88" s="6" t="s">
        <v>128</v>
      </c>
      <c r="B88" s="6" t="s">
        <v>2463</v>
      </c>
      <c r="C88" s="4" t="s">
        <v>4797</v>
      </c>
      <c r="D88" s="4" t="s">
        <v>6791</v>
      </c>
      <c r="E88" s="4" t="s">
        <v>7766</v>
      </c>
    </row>
    <row r="89" spans="1:5" ht="15.75" customHeight="1" x14ac:dyDescent="0.25">
      <c r="A89" s="6" t="s">
        <v>129</v>
      </c>
      <c r="B89" s="6" t="s">
        <v>2464</v>
      </c>
      <c r="C89" s="4" t="s">
        <v>4798</v>
      </c>
      <c r="D89" s="4" t="s">
        <v>6792</v>
      </c>
      <c r="E89" s="4" t="s">
        <v>7743</v>
      </c>
    </row>
    <row r="90" spans="1:5" ht="15.75" customHeight="1" x14ac:dyDescent="0.25">
      <c r="A90" s="6" t="s">
        <v>130</v>
      </c>
      <c r="B90" s="6" t="s">
        <v>2465</v>
      </c>
      <c r="C90" s="4" t="s">
        <v>4799</v>
      </c>
      <c r="D90" s="4" t="s">
        <v>6793</v>
      </c>
      <c r="E90" s="4" t="s">
        <v>7743</v>
      </c>
    </row>
    <row r="91" spans="1:5" ht="15.75" customHeight="1" x14ac:dyDescent="0.25">
      <c r="A91" s="6" t="s">
        <v>131</v>
      </c>
      <c r="B91" s="6" t="s">
        <v>2466</v>
      </c>
      <c r="C91" s="4" t="s">
        <v>4800</v>
      </c>
      <c r="D91" s="4" t="s">
        <v>6794</v>
      </c>
      <c r="E91" s="4" t="s">
        <v>7768</v>
      </c>
    </row>
    <row r="92" spans="1:5" ht="15.75" customHeight="1" x14ac:dyDescent="0.25">
      <c r="A92" s="6" t="s">
        <v>132</v>
      </c>
      <c r="B92" s="6" t="s">
        <v>2467</v>
      </c>
      <c r="C92" s="4" t="s">
        <v>4801</v>
      </c>
      <c r="D92" s="4" t="s">
        <v>6795</v>
      </c>
      <c r="E92" s="4" t="s">
        <v>7743</v>
      </c>
    </row>
    <row r="93" spans="1:5" ht="15.75" customHeight="1" x14ac:dyDescent="0.25">
      <c r="A93" s="6" t="s">
        <v>133</v>
      </c>
      <c r="B93" s="6" t="s">
        <v>2468</v>
      </c>
      <c r="C93" s="4" t="s">
        <v>4802</v>
      </c>
      <c r="D93" s="4" t="s">
        <v>6796</v>
      </c>
      <c r="E93" s="4" t="s">
        <v>7748</v>
      </c>
    </row>
    <row r="94" spans="1:5" ht="15.75" customHeight="1" x14ac:dyDescent="0.25">
      <c r="A94" s="6" t="s">
        <v>134</v>
      </c>
      <c r="B94" s="6" t="s">
        <v>2469</v>
      </c>
      <c r="C94" s="4" t="s">
        <v>4803</v>
      </c>
      <c r="D94" s="4" t="s">
        <v>6797</v>
      </c>
      <c r="E94" s="4" t="s">
        <v>7743</v>
      </c>
    </row>
    <row r="95" spans="1:5" ht="15.75" customHeight="1" x14ac:dyDescent="0.25">
      <c r="A95" s="6" t="s">
        <v>135</v>
      </c>
      <c r="B95" s="6" t="s">
        <v>2470</v>
      </c>
      <c r="C95" s="4" t="s">
        <v>4804</v>
      </c>
      <c r="D95" s="4" t="s">
        <v>6727</v>
      </c>
      <c r="E95" s="4" t="s">
        <v>7743</v>
      </c>
    </row>
    <row r="96" spans="1:5" ht="15.75" customHeight="1" x14ac:dyDescent="0.25">
      <c r="A96" s="6" t="s">
        <v>136</v>
      </c>
      <c r="B96" s="6" t="s">
        <v>2471</v>
      </c>
      <c r="C96" s="4" t="s">
        <v>4805</v>
      </c>
      <c r="D96" s="4" t="s">
        <v>6744</v>
      </c>
      <c r="E96" s="4" t="s">
        <v>7743</v>
      </c>
    </row>
    <row r="97" spans="1:5" ht="15.75" customHeight="1" x14ac:dyDescent="0.25">
      <c r="A97" s="6" t="s">
        <v>137</v>
      </c>
      <c r="B97" s="6" t="s">
        <v>2472</v>
      </c>
      <c r="C97" s="4" t="s">
        <v>4806</v>
      </c>
      <c r="D97" s="4" t="s">
        <v>6758</v>
      </c>
      <c r="E97" s="4" t="s">
        <v>7743</v>
      </c>
    </row>
    <row r="98" spans="1:5" ht="15.75" customHeight="1" x14ac:dyDescent="0.25">
      <c r="A98" s="6" t="s">
        <v>138</v>
      </c>
      <c r="B98" s="6" t="s">
        <v>2473</v>
      </c>
      <c r="C98" s="4" t="s">
        <v>4807</v>
      </c>
      <c r="D98" s="4" t="s">
        <v>6798</v>
      </c>
      <c r="E98" s="4" t="s">
        <v>7754</v>
      </c>
    </row>
    <row r="99" spans="1:5" ht="15.75" customHeight="1" x14ac:dyDescent="0.25">
      <c r="A99" s="6" t="s">
        <v>139</v>
      </c>
      <c r="B99" s="6" t="s">
        <v>2474</v>
      </c>
      <c r="C99" s="4" t="s">
        <v>4808</v>
      </c>
      <c r="D99" s="4" t="s">
        <v>6799</v>
      </c>
      <c r="E99" s="4" t="s">
        <v>7743</v>
      </c>
    </row>
    <row r="100" spans="1:5" ht="15.75" customHeight="1" x14ac:dyDescent="0.25">
      <c r="A100" s="6" t="s">
        <v>140</v>
      </c>
      <c r="B100" s="6" t="s">
        <v>2475</v>
      </c>
      <c r="C100" s="4" t="s">
        <v>4809</v>
      </c>
      <c r="D100" s="4" t="s">
        <v>6800</v>
      </c>
      <c r="E100" s="4" t="s">
        <v>7769</v>
      </c>
    </row>
    <row r="101" spans="1:5" ht="15.75" customHeight="1" x14ac:dyDescent="0.25">
      <c r="A101" s="6" t="s">
        <v>141</v>
      </c>
      <c r="B101" s="6" t="s">
        <v>2476</v>
      </c>
      <c r="C101" s="4" t="s">
        <v>4810</v>
      </c>
      <c r="D101" s="4" t="s">
        <v>6775</v>
      </c>
      <c r="E101" s="4" t="s">
        <v>7743</v>
      </c>
    </row>
    <row r="102" spans="1:5" ht="15.75" customHeight="1" x14ac:dyDescent="0.25">
      <c r="A102" s="6" t="s">
        <v>142</v>
      </c>
      <c r="B102" s="6" t="s">
        <v>2477</v>
      </c>
      <c r="C102" s="4" t="s">
        <v>4811</v>
      </c>
      <c r="D102" s="4" t="s">
        <v>6801</v>
      </c>
      <c r="E102" s="4" t="s">
        <v>7743</v>
      </c>
    </row>
    <row r="103" spans="1:5" ht="15.75" customHeight="1" x14ac:dyDescent="0.25">
      <c r="A103" s="6" t="s">
        <v>143</v>
      </c>
      <c r="B103" s="6" t="s">
        <v>2478</v>
      </c>
      <c r="C103" s="4" t="s">
        <v>4812</v>
      </c>
      <c r="D103" s="4" t="s">
        <v>6802</v>
      </c>
      <c r="E103" s="4" t="s">
        <v>7743</v>
      </c>
    </row>
    <row r="104" spans="1:5" ht="15.75" customHeight="1" x14ac:dyDescent="0.25">
      <c r="A104" s="6" t="s">
        <v>144</v>
      </c>
      <c r="B104" s="6" t="s">
        <v>2479</v>
      </c>
      <c r="C104" s="4" t="s">
        <v>4813</v>
      </c>
      <c r="D104" s="4" t="s">
        <v>6753</v>
      </c>
      <c r="E104" s="4" t="s">
        <v>7748</v>
      </c>
    </row>
    <row r="105" spans="1:5" ht="15.75" customHeight="1" x14ac:dyDescent="0.25">
      <c r="A105" s="6" t="s">
        <v>145</v>
      </c>
      <c r="B105" s="6" t="s">
        <v>2480</v>
      </c>
      <c r="C105" s="4" t="s">
        <v>4814</v>
      </c>
      <c r="D105" s="4" t="s">
        <v>6803</v>
      </c>
      <c r="E105" s="4" t="s">
        <v>7743</v>
      </c>
    </row>
    <row r="106" spans="1:5" ht="15.75" customHeight="1" x14ac:dyDescent="0.25">
      <c r="A106" s="6" t="s">
        <v>146</v>
      </c>
      <c r="B106" s="6" t="s">
        <v>2481</v>
      </c>
      <c r="C106" s="4" t="s">
        <v>4815</v>
      </c>
      <c r="D106" s="4" t="s">
        <v>6804</v>
      </c>
      <c r="E106" s="4" t="s">
        <v>7743</v>
      </c>
    </row>
    <row r="107" spans="1:5" ht="15.75" customHeight="1" x14ac:dyDescent="0.25">
      <c r="A107" s="6" t="s">
        <v>147</v>
      </c>
      <c r="B107" s="6" t="s">
        <v>2482</v>
      </c>
      <c r="C107" s="4" t="s">
        <v>4816</v>
      </c>
      <c r="D107" s="4" t="s">
        <v>6805</v>
      </c>
      <c r="E107" s="4" t="s">
        <v>7743</v>
      </c>
    </row>
    <row r="108" spans="1:5" ht="15.75" customHeight="1" x14ac:dyDescent="0.25">
      <c r="A108" s="6" t="s">
        <v>148</v>
      </c>
      <c r="B108" s="6" t="s">
        <v>2483</v>
      </c>
      <c r="C108" s="4" t="s">
        <v>4817</v>
      </c>
      <c r="D108" s="4" t="s">
        <v>6806</v>
      </c>
      <c r="E108" s="4" t="s">
        <v>7770</v>
      </c>
    </row>
    <row r="109" spans="1:5" ht="15.75" customHeight="1" x14ac:dyDescent="0.25">
      <c r="A109" s="6" t="s">
        <v>149</v>
      </c>
      <c r="B109" s="6" t="s">
        <v>2484</v>
      </c>
      <c r="C109" s="4" t="s">
        <v>4818</v>
      </c>
      <c r="D109" s="4" t="s">
        <v>6807</v>
      </c>
      <c r="E109" s="4" t="s">
        <v>7771</v>
      </c>
    </row>
    <row r="110" spans="1:5" ht="15.75" customHeight="1" x14ac:dyDescent="0.25">
      <c r="A110" s="6" t="s">
        <v>150</v>
      </c>
      <c r="B110" s="6" t="s">
        <v>2485</v>
      </c>
      <c r="C110" s="4" t="s">
        <v>4819</v>
      </c>
      <c r="D110" s="4" t="s">
        <v>6808</v>
      </c>
      <c r="E110" s="4" t="s">
        <v>7743</v>
      </c>
    </row>
    <row r="111" spans="1:5" ht="15.75" customHeight="1" x14ac:dyDescent="0.25">
      <c r="A111" s="6" t="s">
        <v>151</v>
      </c>
      <c r="B111" s="6" t="s">
        <v>2486</v>
      </c>
      <c r="C111" s="4" t="s">
        <v>4820</v>
      </c>
      <c r="D111" s="4" t="s">
        <v>6797</v>
      </c>
      <c r="E111" s="4" t="s">
        <v>7743</v>
      </c>
    </row>
    <row r="112" spans="1:5" ht="15.75" customHeight="1" x14ac:dyDescent="0.25">
      <c r="A112" s="6" t="s">
        <v>152</v>
      </c>
      <c r="B112" s="6" t="s">
        <v>2487</v>
      </c>
      <c r="C112" s="4" t="s">
        <v>4821</v>
      </c>
      <c r="D112" s="4" t="s">
        <v>6809</v>
      </c>
      <c r="E112" s="4" t="s">
        <v>7743</v>
      </c>
    </row>
    <row r="113" spans="1:5" ht="15.75" customHeight="1" x14ac:dyDescent="0.25">
      <c r="A113" s="6" t="s">
        <v>153</v>
      </c>
      <c r="B113" s="6" t="s">
        <v>2488</v>
      </c>
      <c r="C113" s="4" t="s">
        <v>4822</v>
      </c>
      <c r="D113" s="4" t="s">
        <v>6810</v>
      </c>
      <c r="E113" s="4" t="s">
        <v>7743</v>
      </c>
    </row>
    <row r="114" spans="1:5" ht="15.75" customHeight="1" x14ac:dyDescent="0.25">
      <c r="A114" s="6" t="s">
        <v>154</v>
      </c>
      <c r="B114" s="6" t="s">
        <v>2489</v>
      </c>
      <c r="C114" s="4" t="s">
        <v>4823</v>
      </c>
      <c r="D114" s="4" t="s">
        <v>6811</v>
      </c>
      <c r="E114" s="4" t="s">
        <v>7743</v>
      </c>
    </row>
    <row r="115" spans="1:5" ht="15.75" customHeight="1" x14ac:dyDescent="0.25">
      <c r="A115" s="6" t="s">
        <v>155</v>
      </c>
      <c r="B115" s="6" t="s">
        <v>2490</v>
      </c>
      <c r="C115" s="4" t="s">
        <v>4824</v>
      </c>
      <c r="D115" s="4" t="s">
        <v>6812</v>
      </c>
      <c r="E115" s="4" t="s">
        <v>7770</v>
      </c>
    </row>
    <row r="116" spans="1:5" ht="15.75" customHeight="1" x14ac:dyDescent="0.25">
      <c r="A116" s="6" t="s">
        <v>156</v>
      </c>
      <c r="B116" s="6" t="s">
        <v>2491</v>
      </c>
      <c r="C116" s="4" t="s">
        <v>4825</v>
      </c>
      <c r="D116" s="4" t="s">
        <v>6813</v>
      </c>
      <c r="E116" s="4" t="s">
        <v>7743</v>
      </c>
    </row>
    <row r="117" spans="1:5" ht="15.75" customHeight="1" x14ac:dyDescent="0.25">
      <c r="A117" s="6" t="s">
        <v>157</v>
      </c>
      <c r="B117" s="6" t="s">
        <v>2492</v>
      </c>
      <c r="C117" s="4" t="s">
        <v>4826</v>
      </c>
      <c r="D117" s="4" t="s">
        <v>6814</v>
      </c>
      <c r="E117" s="4" t="s">
        <v>7743</v>
      </c>
    </row>
    <row r="118" spans="1:5" ht="15.75" customHeight="1" x14ac:dyDescent="0.25">
      <c r="A118" s="6" t="s">
        <v>158</v>
      </c>
      <c r="B118" s="6" t="s">
        <v>2493</v>
      </c>
      <c r="C118" s="4" t="s">
        <v>4827</v>
      </c>
      <c r="D118" s="4" t="s">
        <v>6815</v>
      </c>
      <c r="E118" s="4" t="s">
        <v>7772</v>
      </c>
    </row>
    <row r="119" spans="1:5" ht="15.75" customHeight="1" x14ac:dyDescent="0.25">
      <c r="A119" s="6" t="s">
        <v>159</v>
      </c>
      <c r="B119" s="6" t="s">
        <v>2494</v>
      </c>
      <c r="C119" s="4" t="s">
        <v>4828</v>
      </c>
      <c r="D119" s="4" t="s">
        <v>6735</v>
      </c>
      <c r="E119" s="4" t="s">
        <v>7743</v>
      </c>
    </row>
    <row r="120" spans="1:5" ht="15.75" customHeight="1" x14ac:dyDescent="0.25">
      <c r="A120" s="6" t="s">
        <v>160</v>
      </c>
      <c r="B120" s="6" t="s">
        <v>2495</v>
      </c>
      <c r="C120" s="4" t="s">
        <v>4829</v>
      </c>
      <c r="D120" s="4" t="s">
        <v>6816</v>
      </c>
      <c r="E120" s="4" t="s">
        <v>7743</v>
      </c>
    </row>
    <row r="121" spans="1:5" ht="15.75" customHeight="1" x14ac:dyDescent="0.25">
      <c r="A121" s="6" t="s">
        <v>161</v>
      </c>
      <c r="B121" s="6" t="s">
        <v>2496</v>
      </c>
      <c r="C121" s="4" t="s">
        <v>4830</v>
      </c>
      <c r="D121" s="4" t="s">
        <v>6817</v>
      </c>
      <c r="E121" s="4" t="s">
        <v>7743</v>
      </c>
    </row>
    <row r="122" spans="1:5" ht="15.75" customHeight="1" x14ac:dyDescent="0.25">
      <c r="A122" s="6" t="s">
        <v>162</v>
      </c>
      <c r="B122" s="6" t="s">
        <v>2497</v>
      </c>
      <c r="C122" s="4" t="s">
        <v>4831</v>
      </c>
      <c r="D122" s="4" t="s">
        <v>6818</v>
      </c>
      <c r="E122" s="4" t="s">
        <v>7756</v>
      </c>
    </row>
    <row r="123" spans="1:5" ht="15.75" customHeight="1" x14ac:dyDescent="0.25">
      <c r="A123" s="6" t="s">
        <v>163</v>
      </c>
      <c r="B123" s="6" t="s">
        <v>2498</v>
      </c>
      <c r="C123" s="4" t="s">
        <v>4832</v>
      </c>
      <c r="D123" s="4" t="s">
        <v>6813</v>
      </c>
      <c r="E123" s="4" t="s">
        <v>7749</v>
      </c>
    </row>
    <row r="124" spans="1:5" ht="15.75" customHeight="1" x14ac:dyDescent="0.25">
      <c r="A124" s="6" t="s">
        <v>164</v>
      </c>
      <c r="B124" s="6" t="s">
        <v>2499</v>
      </c>
      <c r="C124" s="4" t="s">
        <v>4833</v>
      </c>
      <c r="D124" s="4" t="s">
        <v>6819</v>
      </c>
      <c r="E124" s="4" t="s">
        <v>7743</v>
      </c>
    </row>
    <row r="125" spans="1:5" ht="15.75" customHeight="1" x14ac:dyDescent="0.25">
      <c r="A125" s="6" t="s">
        <v>165</v>
      </c>
      <c r="B125" s="6" t="s">
        <v>2500</v>
      </c>
      <c r="C125" s="4" t="s">
        <v>4834</v>
      </c>
      <c r="D125" s="4" t="s">
        <v>6820</v>
      </c>
      <c r="E125" s="4" t="s">
        <v>7743</v>
      </c>
    </row>
    <row r="126" spans="1:5" ht="15.75" customHeight="1" x14ac:dyDescent="0.25">
      <c r="A126" s="6" t="s">
        <v>166</v>
      </c>
      <c r="B126" s="6" t="s">
        <v>2501</v>
      </c>
      <c r="C126" s="4" t="s">
        <v>4835</v>
      </c>
      <c r="D126" s="4" t="s">
        <v>6821</v>
      </c>
      <c r="E126" s="4" t="s">
        <v>7754</v>
      </c>
    </row>
    <row r="127" spans="1:5" ht="15.75" customHeight="1" x14ac:dyDescent="0.25">
      <c r="A127" s="6" t="s">
        <v>167</v>
      </c>
      <c r="B127" s="6" t="s">
        <v>2502</v>
      </c>
      <c r="C127" s="4" t="s">
        <v>4836</v>
      </c>
      <c r="D127" s="4" t="s">
        <v>6717</v>
      </c>
      <c r="E127" s="4" t="s">
        <v>7772</v>
      </c>
    </row>
    <row r="128" spans="1:5" ht="15.75" customHeight="1" x14ac:dyDescent="0.25">
      <c r="A128" s="6" t="s">
        <v>168</v>
      </c>
      <c r="B128" s="6" t="s">
        <v>2503</v>
      </c>
      <c r="C128" s="4" t="s">
        <v>4837</v>
      </c>
      <c r="D128" s="4" t="s">
        <v>6822</v>
      </c>
      <c r="E128" s="4" t="s">
        <v>7750</v>
      </c>
    </row>
    <row r="129" spans="1:5" ht="15.75" customHeight="1" x14ac:dyDescent="0.25">
      <c r="A129" s="6" t="s">
        <v>169</v>
      </c>
      <c r="B129" s="6" t="s">
        <v>2504</v>
      </c>
      <c r="C129" s="4" t="s">
        <v>4838</v>
      </c>
      <c r="D129" s="4" t="s">
        <v>6750</v>
      </c>
      <c r="E129" s="4" t="s">
        <v>7751</v>
      </c>
    </row>
    <row r="130" spans="1:5" ht="15.75" customHeight="1" x14ac:dyDescent="0.25">
      <c r="A130" s="6" t="s">
        <v>170</v>
      </c>
      <c r="B130" s="6" t="s">
        <v>2505</v>
      </c>
      <c r="C130" s="4" t="s">
        <v>4839</v>
      </c>
      <c r="D130" s="4" t="s">
        <v>6823</v>
      </c>
      <c r="E130" s="4" t="s">
        <v>7743</v>
      </c>
    </row>
    <row r="131" spans="1:5" ht="15.75" customHeight="1" x14ac:dyDescent="0.25">
      <c r="A131" s="6" t="s">
        <v>171</v>
      </c>
      <c r="B131" s="6" t="s">
        <v>2506</v>
      </c>
      <c r="C131" s="4" t="s">
        <v>4840</v>
      </c>
      <c r="D131" s="4" t="s">
        <v>6824</v>
      </c>
      <c r="E131" s="4" t="s">
        <v>7743</v>
      </c>
    </row>
    <row r="132" spans="1:5" ht="15.75" customHeight="1" x14ac:dyDescent="0.25">
      <c r="A132" s="6" t="s">
        <v>172</v>
      </c>
      <c r="B132" s="6" t="s">
        <v>2507</v>
      </c>
      <c r="C132" s="4" t="s">
        <v>4841</v>
      </c>
      <c r="D132" s="4" t="s">
        <v>6825</v>
      </c>
      <c r="E132" s="4" t="s">
        <v>7762</v>
      </c>
    </row>
    <row r="133" spans="1:5" ht="15.75" customHeight="1" x14ac:dyDescent="0.25">
      <c r="A133" s="6" t="s">
        <v>173</v>
      </c>
      <c r="B133" s="6" t="s">
        <v>2508</v>
      </c>
      <c r="C133" s="4" t="s">
        <v>4842</v>
      </c>
      <c r="D133" s="4" t="s">
        <v>6826</v>
      </c>
      <c r="E133" s="4" t="s">
        <v>7773</v>
      </c>
    </row>
    <row r="134" spans="1:5" ht="15.75" customHeight="1" x14ac:dyDescent="0.25">
      <c r="A134" s="6" t="s">
        <v>174</v>
      </c>
      <c r="B134" s="6" t="s">
        <v>2509</v>
      </c>
      <c r="C134" s="4" t="s">
        <v>4843</v>
      </c>
      <c r="D134" s="4" t="s">
        <v>6827</v>
      </c>
      <c r="E134" s="4" t="s">
        <v>7743</v>
      </c>
    </row>
    <row r="135" spans="1:5" ht="15.75" customHeight="1" x14ac:dyDescent="0.25">
      <c r="A135" s="6" t="s">
        <v>175</v>
      </c>
      <c r="B135" s="6" t="s">
        <v>2510</v>
      </c>
      <c r="C135" s="4" t="s">
        <v>4844</v>
      </c>
      <c r="D135" s="4" t="s">
        <v>6828</v>
      </c>
      <c r="E135" s="4" t="s">
        <v>7743</v>
      </c>
    </row>
    <row r="136" spans="1:5" ht="15.75" customHeight="1" x14ac:dyDescent="0.25">
      <c r="A136" s="6" t="s">
        <v>176</v>
      </c>
      <c r="B136" s="6" t="s">
        <v>2511</v>
      </c>
      <c r="C136" s="4" t="s">
        <v>4845</v>
      </c>
      <c r="D136" s="4" t="s">
        <v>6829</v>
      </c>
      <c r="E136" s="4" t="s">
        <v>7760</v>
      </c>
    </row>
    <row r="137" spans="1:5" ht="15.75" customHeight="1" x14ac:dyDescent="0.25">
      <c r="A137" s="6" t="s">
        <v>177</v>
      </c>
      <c r="B137" s="6" t="s">
        <v>2512</v>
      </c>
      <c r="C137" s="4" t="s">
        <v>4846</v>
      </c>
      <c r="D137" s="4" t="s">
        <v>6830</v>
      </c>
      <c r="E137" s="4" t="s">
        <v>7774</v>
      </c>
    </row>
    <row r="138" spans="1:5" ht="15.75" customHeight="1" x14ac:dyDescent="0.25">
      <c r="A138" s="6" t="s">
        <v>178</v>
      </c>
      <c r="B138" s="6" t="s">
        <v>2513</v>
      </c>
      <c r="C138" s="4" t="s">
        <v>4847</v>
      </c>
      <c r="D138" s="4" t="s">
        <v>6831</v>
      </c>
      <c r="E138" s="4" t="s">
        <v>7744</v>
      </c>
    </row>
    <row r="139" spans="1:5" ht="15.75" customHeight="1" x14ac:dyDescent="0.25">
      <c r="A139" s="6" t="s">
        <v>179</v>
      </c>
      <c r="B139" s="6" t="s">
        <v>2514</v>
      </c>
      <c r="C139" s="4" t="s">
        <v>4848</v>
      </c>
      <c r="D139" s="4" t="s">
        <v>6832</v>
      </c>
      <c r="E139" s="4" t="s">
        <v>7761</v>
      </c>
    </row>
    <row r="140" spans="1:5" ht="15.75" customHeight="1" x14ac:dyDescent="0.25">
      <c r="A140" s="6" t="s">
        <v>180</v>
      </c>
      <c r="B140" s="6" t="s">
        <v>2515</v>
      </c>
      <c r="C140" s="4" t="s">
        <v>4849</v>
      </c>
      <c r="D140" s="4" t="s">
        <v>6833</v>
      </c>
      <c r="E140" s="4" t="s">
        <v>7743</v>
      </c>
    </row>
    <row r="141" spans="1:5" ht="15.75" customHeight="1" x14ac:dyDescent="0.25">
      <c r="A141" s="6" t="s">
        <v>181</v>
      </c>
      <c r="B141" s="6" t="s">
        <v>2516</v>
      </c>
      <c r="C141" s="4" t="s">
        <v>4850</v>
      </c>
      <c r="D141" s="4" t="s">
        <v>6834</v>
      </c>
      <c r="E141" s="4" t="s">
        <v>7743</v>
      </c>
    </row>
    <row r="142" spans="1:5" ht="15.75" customHeight="1" x14ac:dyDescent="0.25">
      <c r="A142" s="6" t="s">
        <v>182</v>
      </c>
      <c r="B142" s="6" t="s">
        <v>2517</v>
      </c>
      <c r="C142" s="4" t="s">
        <v>4851</v>
      </c>
      <c r="D142" s="4" t="s">
        <v>6835</v>
      </c>
      <c r="E142" s="4" t="s">
        <v>7743</v>
      </c>
    </row>
    <row r="143" spans="1:5" ht="15.75" customHeight="1" x14ac:dyDescent="0.25">
      <c r="A143" s="6" t="s">
        <v>183</v>
      </c>
      <c r="B143" s="6" t="s">
        <v>2518</v>
      </c>
      <c r="C143" s="4" t="s">
        <v>4852</v>
      </c>
      <c r="D143" s="4" t="s">
        <v>6836</v>
      </c>
      <c r="E143" s="4" t="s">
        <v>7743</v>
      </c>
    </row>
    <row r="144" spans="1:5" ht="15.75" customHeight="1" x14ac:dyDescent="0.25">
      <c r="A144" s="6" t="s">
        <v>184</v>
      </c>
      <c r="B144" s="6" t="s">
        <v>2519</v>
      </c>
      <c r="C144" s="4" t="s">
        <v>4853</v>
      </c>
      <c r="D144" s="4" t="s">
        <v>6837</v>
      </c>
      <c r="E144" s="4" t="s">
        <v>7754</v>
      </c>
    </row>
    <row r="145" spans="1:5" ht="15.75" customHeight="1" x14ac:dyDescent="0.25">
      <c r="A145" s="6" t="s">
        <v>185</v>
      </c>
      <c r="B145" s="6" t="s">
        <v>2520</v>
      </c>
      <c r="C145" s="4" t="s">
        <v>4854</v>
      </c>
      <c r="D145" s="4" t="s">
        <v>6717</v>
      </c>
      <c r="E145" s="4" t="s">
        <v>7775</v>
      </c>
    </row>
    <row r="146" spans="1:5" ht="15.75" customHeight="1" x14ac:dyDescent="0.25">
      <c r="A146" s="6" t="s">
        <v>186</v>
      </c>
      <c r="B146" s="6" t="s">
        <v>2521</v>
      </c>
      <c r="C146" s="4" t="s">
        <v>4855</v>
      </c>
      <c r="D146" s="4" t="s">
        <v>6739</v>
      </c>
      <c r="E146" s="4" t="s">
        <v>7743</v>
      </c>
    </row>
    <row r="147" spans="1:5" ht="15.75" customHeight="1" x14ac:dyDescent="0.25">
      <c r="A147" s="6" t="s">
        <v>187</v>
      </c>
      <c r="B147" s="6" t="s">
        <v>2522</v>
      </c>
      <c r="C147" s="4" t="s">
        <v>4856</v>
      </c>
      <c r="D147" s="4" t="s">
        <v>6838</v>
      </c>
      <c r="E147" s="4" t="s">
        <v>7776</v>
      </c>
    </row>
    <row r="148" spans="1:5" ht="15.75" customHeight="1" x14ac:dyDescent="0.25">
      <c r="A148" s="6" t="s">
        <v>188</v>
      </c>
      <c r="B148" s="6" t="s">
        <v>2523</v>
      </c>
      <c r="C148" s="4" t="s">
        <v>4791</v>
      </c>
      <c r="D148" s="4" t="s">
        <v>6839</v>
      </c>
      <c r="E148" s="4" t="s">
        <v>7772</v>
      </c>
    </row>
    <row r="149" spans="1:5" ht="15.75" customHeight="1" x14ac:dyDescent="0.25">
      <c r="A149" s="6" t="s">
        <v>189</v>
      </c>
      <c r="B149" s="6" t="s">
        <v>2524</v>
      </c>
      <c r="C149" s="4" t="s">
        <v>4857</v>
      </c>
      <c r="D149" s="4" t="s">
        <v>6840</v>
      </c>
      <c r="E149" s="4" t="s">
        <v>7743</v>
      </c>
    </row>
    <row r="150" spans="1:5" ht="15.75" customHeight="1" x14ac:dyDescent="0.25">
      <c r="A150" s="6" t="s">
        <v>190</v>
      </c>
      <c r="B150" s="6" t="s">
        <v>2525</v>
      </c>
      <c r="C150" s="4" t="s">
        <v>4858</v>
      </c>
      <c r="D150" s="4" t="s">
        <v>6841</v>
      </c>
      <c r="E150" s="4" t="s">
        <v>7743</v>
      </c>
    </row>
    <row r="151" spans="1:5" ht="15.75" customHeight="1" x14ac:dyDescent="0.25">
      <c r="A151" s="6" t="s">
        <v>191</v>
      </c>
      <c r="B151" s="6" t="s">
        <v>2526</v>
      </c>
      <c r="C151" s="4" t="s">
        <v>4859</v>
      </c>
      <c r="D151" s="4" t="s">
        <v>6801</v>
      </c>
      <c r="E151" s="4" t="s">
        <v>7762</v>
      </c>
    </row>
    <row r="152" spans="1:5" ht="15.75" customHeight="1" x14ac:dyDescent="0.25">
      <c r="A152" s="6" t="s">
        <v>192</v>
      </c>
      <c r="B152" s="6" t="s">
        <v>2527</v>
      </c>
      <c r="C152" s="4" t="s">
        <v>4860</v>
      </c>
      <c r="D152" s="4" t="s">
        <v>6842</v>
      </c>
      <c r="E152" s="4" t="s">
        <v>7743</v>
      </c>
    </row>
    <row r="153" spans="1:5" ht="15.75" customHeight="1" x14ac:dyDescent="0.25">
      <c r="A153" s="6" t="s">
        <v>193</v>
      </c>
      <c r="B153" s="6" t="s">
        <v>2528</v>
      </c>
      <c r="C153" s="4" t="s">
        <v>4861</v>
      </c>
      <c r="D153" s="4" t="s">
        <v>6839</v>
      </c>
      <c r="E153" s="4" t="s">
        <v>7772</v>
      </c>
    </row>
    <row r="154" spans="1:5" ht="15.75" customHeight="1" x14ac:dyDescent="0.25">
      <c r="A154" s="6" t="s">
        <v>194</v>
      </c>
      <c r="B154" s="6" t="s">
        <v>2529</v>
      </c>
      <c r="C154" s="4" t="s">
        <v>4862</v>
      </c>
      <c r="D154" s="4" t="s">
        <v>6843</v>
      </c>
      <c r="E154" s="4" t="s">
        <v>7743</v>
      </c>
    </row>
    <row r="155" spans="1:5" ht="15.75" customHeight="1" x14ac:dyDescent="0.25">
      <c r="A155" s="6" t="s">
        <v>195</v>
      </c>
      <c r="B155" s="6" t="s">
        <v>2530</v>
      </c>
      <c r="C155" s="4" t="s">
        <v>4863</v>
      </c>
      <c r="D155" s="4" t="s">
        <v>6839</v>
      </c>
      <c r="E155" s="4" t="s">
        <v>7743</v>
      </c>
    </row>
    <row r="156" spans="1:5" ht="15.75" customHeight="1" x14ac:dyDescent="0.25">
      <c r="A156" s="6" t="s">
        <v>196</v>
      </c>
      <c r="B156" s="6" t="s">
        <v>2531</v>
      </c>
      <c r="C156" s="4" t="s">
        <v>4864</v>
      </c>
      <c r="D156" s="4" t="s">
        <v>6844</v>
      </c>
      <c r="E156" s="4" t="s">
        <v>7743</v>
      </c>
    </row>
    <row r="157" spans="1:5" ht="15.75" customHeight="1" x14ac:dyDescent="0.25">
      <c r="A157" s="6" t="s">
        <v>197</v>
      </c>
      <c r="B157" s="6" t="s">
        <v>2532</v>
      </c>
      <c r="C157" s="4" t="s">
        <v>4865</v>
      </c>
      <c r="D157" s="4" t="s">
        <v>6717</v>
      </c>
      <c r="E157" s="4" t="s">
        <v>7743</v>
      </c>
    </row>
    <row r="158" spans="1:5" ht="15.75" customHeight="1" x14ac:dyDescent="0.25">
      <c r="A158" s="6" t="s">
        <v>198</v>
      </c>
      <c r="B158" s="6" t="s">
        <v>2533</v>
      </c>
      <c r="C158" s="4" t="s">
        <v>4866</v>
      </c>
      <c r="D158" s="4" t="s">
        <v>6775</v>
      </c>
      <c r="E158" s="4" t="s">
        <v>7743</v>
      </c>
    </row>
    <row r="159" spans="1:5" ht="15.75" customHeight="1" x14ac:dyDescent="0.25">
      <c r="A159" s="6" t="s">
        <v>199</v>
      </c>
      <c r="B159" s="6" t="s">
        <v>2534</v>
      </c>
      <c r="C159" s="4" t="s">
        <v>4867</v>
      </c>
      <c r="D159" s="4" t="s">
        <v>6845</v>
      </c>
      <c r="E159" s="4" t="s">
        <v>7743</v>
      </c>
    </row>
    <row r="160" spans="1:5" ht="15.75" customHeight="1" x14ac:dyDescent="0.25">
      <c r="A160" s="6" t="s">
        <v>200</v>
      </c>
      <c r="B160" s="6" t="s">
        <v>2535</v>
      </c>
      <c r="C160" s="4" t="s">
        <v>4868</v>
      </c>
      <c r="D160" s="4" t="s">
        <v>6846</v>
      </c>
      <c r="E160" s="4" t="s">
        <v>7743</v>
      </c>
    </row>
    <row r="161" spans="1:5" ht="15.75" customHeight="1" x14ac:dyDescent="0.25">
      <c r="A161" s="6" t="s">
        <v>201</v>
      </c>
      <c r="B161" s="6" t="s">
        <v>2536</v>
      </c>
      <c r="C161" s="4" t="s">
        <v>4869</v>
      </c>
      <c r="D161" s="4" t="s">
        <v>6847</v>
      </c>
      <c r="E161" s="4" t="s">
        <v>7777</v>
      </c>
    </row>
    <row r="162" spans="1:5" ht="15.75" customHeight="1" x14ac:dyDescent="0.25">
      <c r="A162" s="6" t="s">
        <v>202</v>
      </c>
      <c r="B162" s="6" t="s">
        <v>2537</v>
      </c>
      <c r="C162" s="4" t="s">
        <v>4870</v>
      </c>
      <c r="D162" s="4" t="s">
        <v>6848</v>
      </c>
      <c r="E162" s="4" t="s">
        <v>7743</v>
      </c>
    </row>
    <row r="163" spans="1:5" ht="15.75" customHeight="1" x14ac:dyDescent="0.25">
      <c r="A163" s="6" t="s">
        <v>203</v>
      </c>
      <c r="B163" s="6" t="s">
        <v>2538</v>
      </c>
      <c r="C163" s="4" t="s">
        <v>4871</v>
      </c>
      <c r="D163" s="4" t="s">
        <v>6849</v>
      </c>
      <c r="E163" s="4" t="s">
        <v>7778</v>
      </c>
    </row>
    <row r="164" spans="1:5" ht="15.75" customHeight="1" x14ac:dyDescent="0.25">
      <c r="A164" s="6" t="s">
        <v>204</v>
      </c>
      <c r="B164" s="6" t="s">
        <v>2539</v>
      </c>
      <c r="C164" s="4" t="s">
        <v>4872</v>
      </c>
      <c r="D164" s="4" t="s">
        <v>6850</v>
      </c>
      <c r="E164" s="4" t="s">
        <v>7743</v>
      </c>
    </row>
    <row r="165" spans="1:5" ht="15.75" customHeight="1" x14ac:dyDescent="0.25">
      <c r="A165" s="6" t="s">
        <v>205</v>
      </c>
      <c r="B165" s="6" t="s">
        <v>2540</v>
      </c>
      <c r="C165" s="4" t="s">
        <v>4873</v>
      </c>
      <c r="D165" s="4" t="s">
        <v>6851</v>
      </c>
      <c r="E165" s="4" t="s">
        <v>7743</v>
      </c>
    </row>
    <row r="166" spans="1:5" ht="15.75" customHeight="1" x14ac:dyDescent="0.25">
      <c r="A166" s="6" t="s">
        <v>206</v>
      </c>
      <c r="B166" s="6" t="s">
        <v>2541</v>
      </c>
      <c r="C166" s="4" t="s">
        <v>4874</v>
      </c>
      <c r="D166" s="4" t="s">
        <v>6852</v>
      </c>
      <c r="E166" s="4" t="s">
        <v>7743</v>
      </c>
    </row>
    <row r="167" spans="1:5" ht="15.75" customHeight="1" x14ac:dyDescent="0.25">
      <c r="A167" s="6" t="s">
        <v>207</v>
      </c>
      <c r="B167" s="6" t="s">
        <v>2542</v>
      </c>
      <c r="C167" s="4" t="s">
        <v>4875</v>
      </c>
      <c r="D167" s="4" t="s">
        <v>6853</v>
      </c>
      <c r="E167" s="4" t="s">
        <v>7763</v>
      </c>
    </row>
    <row r="168" spans="1:5" ht="15.75" customHeight="1" x14ac:dyDescent="0.25">
      <c r="A168" s="6" t="s">
        <v>208</v>
      </c>
      <c r="B168" s="6" t="s">
        <v>2543</v>
      </c>
      <c r="C168" s="4" t="s">
        <v>4876</v>
      </c>
      <c r="D168" s="4" t="s">
        <v>6854</v>
      </c>
      <c r="E168" s="4" t="s">
        <v>7743</v>
      </c>
    </row>
    <row r="169" spans="1:5" ht="15.75" customHeight="1" x14ac:dyDescent="0.25">
      <c r="A169" s="6" t="s">
        <v>209</v>
      </c>
      <c r="B169" s="6" t="s">
        <v>2544</v>
      </c>
      <c r="C169" s="4" t="s">
        <v>4877</v>
      </c>
      <c r="D169" s="4" t="s">
        <v>6855</v>
      </c>
      <c r="E169" s="4" t="s">
        <v>7776</v>
      </c>
    </row>
    <row r="170" spans="1:5" ht="15.75" customHeight="1" x14ac:dyDescent="0.25">
      <c r="A170" s="6" t="s">
        <v>210</v>
      </c>
      <c r="B170" s="6" t="s">
        <v>2545</v>
      </c>
      <c r="C170" s="4" t="s">
        <v>4878</v>
      </c>
      <c r="D170" s="4" t="s">
        <v>6856</v>
      </c>
      <c r="E170" s="4" t="s">
        <v>7760</v>
      </c>
    </row>
    <row r="171" spans="1:5" ht="15.75" customHeight="1" x14ac:dyDescent="0.25">
      <c r="A171" s="6" t="s">
        <v>211</v>
      </c>
      <c r="B171" s="6" t="s">
        <v>2546</v>
      </c>
      <c r="C171" s="4" t="s">
        <v>4879</v>
      </c>
      <c r="D171" s="4" t="s">
        <v>6857</v>
      </c>
      <c r="E171" s="4" t="s">
        <v>7743</v>
      </c>
    </row>
    <row r="172" spans="1:5" ht="15.75" customHeight="1" x14ac:dyDescent="0.25">
      <c r="A172" s="6" t="s">
        <v>212</v>
      </c>
      <c r="B172" s="6" t="s">
        <v>2547</v>
      </c>
      <c r="C172" s="4" t="s">
        <v>4880</v>
      </c>
      <c r="D172" s="4" t="s">
        <v>6744</v>
      </c>
      <c r="E172" s="4" t="s">
        <v>7743</v>
      </c>
    </row>
    <row r="173" spans="1:5" ht="15.75" customHeight="1" x14ac:dyDescent="0.25">
      <c r="A173" s="6" t="s">
        <v>213</v>
      </c>
      <c r="B173" s="6" t="s">
        <v>2548</v>
      </c>
      <c r="C173" s="4" t="s">
        <v>4881</v>
      </c>
      <c r="D173" s="4" t="s">
        <v>6858</v>
      </c>
      <c r="E173" s="4" t="s">
        <v>7743</v>
      </c>
    </row>
    <row r="174" spans="1:5" ht="15.75" customHeight="1" x14ac:dyDescent="0.25">
      <c r="A174" s="6" t="s">
        <v>214</v>
      </c>
      <c r="B174" s="6" t="s">
        <v>2549</v>
      </c>
      <c r="C174" s="4" t="s">
        <v>4882</v>
      </c>
      <c r="D174" s="4" t="s">
        <v>6859</v>
      </c>
      <c r="E174" s="4" t="s">
        <v>7743</v>
      </c>
    </row>
    <row r="175" spans="1:5" ht="15.75" customHeight="1" x14ac:dyDescent="0.25">
      <c r="A175" s="6" t="s">
        <v>215</v>
      </c>
      <c r="B175" s="6" t="s">
        <v>2550</v>
      </c>
      <c r="C175" s="4" t="s">
        <v>4883</v>
      </c>
      <c r="D175" s="4" t="s">
        <v>6808</v>
      </c>
      <c r="E175" s="4" t="s">
        <v>7743</v>
      </c>
    </row>
    <row r="176" spans="1:5" ht="15.75" customHeight="1" x14ac:dyDescent="0.25">
      <c r="A176" s="6" t="s">
        <v>216</v>
      </c>
      <c r="B176" s="6" t="s">
        <v>2551</v>
      </c>
      <c r="C176" s="4" t="s">
        <v>4884</v>
      </c>
      <c r="D176" s="4" t="s">
        <v>6860</v>
      </c>
      <c r="E176" s="4" t="s">
        <v>7743</v>
      </c>
    </row>
    <row r="177" spans="1:5" ht="15.75" customHeight="1" x14ac:dyDescent="0.25">
      <c r="A177" s="6" t="s">
        <v>217</v>
      </c>
      <c r="B177" s="6" t="s">
        <v>2552</v>
      </c>
      <c r="C177" s="4" t="s">
        <v>4885</v>
      </c>
      <c r="D177" s="4" t="s">
        <v>6735</v>
      </c>
      <c r="E177" s="4" t="s">
        <v>7743</v>
      </c>
    </row>
    <row r="178" spans="1:5" ht="15.75" customHeight="1" x14ac:dyDescent="0.25">
      <c r="A178" s="6" t="s">
        <v>218</v>
      </c>
      <c r="B178" s="6" t="s">
        <v>2553</v>
      </c>
      <c r="C178" s="4" t="s">
        <v>4886</v>
      </c>
      <c r="D178" s="4" t="s">
        <v>6719</v>
      </c>
      <c r="E178" s="4" t="s">
        <v>7749</v>
      </c>
    </row>
    <row r="179" spans="1:5" ht="15.75" customHeight="1" x14ac:dyDescent="0.25">
      <c r="A179" s="6" t="s">
        <v>219</v>
      </c>
      <c r="B179" s="6" t="s">
        <v>2554</v>
      </c>
      <c r="C179" s="4" t="s">
        <v>4887</v>
      </c>
      <c r="D179" s="4" t="s">
        <v>6861</v>
      </c>
      <c r="E179" s="4" t="s">
        <v>7760</v>
      </c>
    </row>
    <row r="180" spans="1:5" ht="15.75" customHeight="1" x14ac:dyDescent="0.25">
      <c r="A180" s="6" t="s">
        <v>220</v>
      </c>
      <c r="B180" s="6" t="s">
        <v>2555</v>
      </c>
      <c r="C180" s="4" t="s">
        <v>4888</v>
      </c>
      <c r="D180" s="4" t="s">
        <v>6862</v>
      </c>
      <c r="E180" s="4" t="s">
        <v>7743</v>
      </c>
    </row>
    <row r="181" spans="1:5" ht="15.75" customHeight="1" x14ac:dyDescent="0.25">
      <c r="A181" s="6" t="s">
        <v>221</v>
      </c>
      <c r="B181" s="6" t="s">
        <v>2556</v>
      </c>
      <c r="C181" s="4" t="s">
        <v>4889</v>
      </c>
      <c r="D181" s="4" t="s">
        <v>6732</v>
      </c>
      <c r="E181" s="4" t="s">
        <v>7760</v>
      </c>
    </row>
    <row r="182" spans="1:5" ht="15.75" customHeight="1" x14ac:dyDescent="0.25">
      <c r="A182" s="6" t="s">
        <v>222</v>
      </c>
      <c r="B182" s="6" t="s">
        <v>2557</v>
      </c>
      <c r="C182" s="4" t="s">
        <v>4890</v>
      </c>
      <c r="D182" s="4" t="s">
        <v>6863</v>
      </c>
      <c r="E182" s="4" t="s">
        <v>7753</v>
      </c>
    </row>
    <row r="183" spans="1:5" ht="15.75" customHeight="1" x14ac:dyDescent="0.25">
      <c r="A183" s="6" t="s">
        <v>223</v>
      </c>
      <c r="B183" s="6" t="s">
        <v>2558</v>
      </c>
      <c r="C183" s="4" t="s">
        <v>4891</v>
      </c>
      <c r="D183" s="4" t="s">
        <v>6864</v>
      </c>
      <c r="E183" s="4" t="s">
        <v>7743</v>
      </c>
    </row>
    <row r="184" spans="1:5" ht="15.75" customHeight="1" x14ac:dyDescent="0.25">
      <c r="A184" s="6" t="s">
        <v>224</v>
      </c>
      <c r="B184" s="6" t="s">
        <v>2559</v>
      </c>
      <c r="C184" s="4" t="s">
        <v>4892</v>
      </c>
      <c r="D184" s="4" t="s">
        <v>6865</v>
      </c>
      <c r="E184" s="4" t="s">
        <v>7743</v>
      </c>
    </row>
    <row r="185" spans="1:5" ht="15.75" customHeight="1" x14ac:dyDescent="0.25">
      <c r="A185" s="6" t="s">
        <v>225</v>
      </c>
      <c r="B185" s="6" t="s">
        <v>2560</v>
      </c>
      <c r="C185" s="4" t="s">
        <v>4893</v>
      </c>
      <c r="D185" s="4" t="s">
        <v>6717</v>
      </c>
      <c r="E185" s="4" t="s">
        <v>7779</v>
      </c>
    </row>
    <row r="186" spans="1:5" ht="15.75" customHeight="1" x14ac:dyDescent="0.25">
      <c r="A186" s="6" t="s">
        <v>226</v>
      </c>
      <c r="B186" s="6" t="s">
        <v>2561</v>
      </c>
      <c r="C186" s="4" t="s">
        <v>4894</v>
      </c>
      <c r="D186" s="4" t="s">
        <v>6750</v>
      </c>
      <c r="E186" s="4" t="s">
        <v>7754</v>
      </c>
    </row>
    <row r="187" spans="1:5" ht="15.75" customHeight="1" x14ac:dyDescent="0.25">
      <c r="A187" s="6" t="s">
        <v>227</v>
      </c>
      <c r="B187" s="6" t="s">
        <v>2562</v>
      </c>
      <c r="C187" s="4" t="s">
        <v>4895</v>
      </c>
      <c r="D187" s="4" t="s">
        <v>6866</v>
      </c>
      <c r="E187" s="4" t="s">
        <v>7743</v>
      </c>
    </row>
    <row r="188" spans="1:5" ht="15.75" customHeight="1" x14ac:dyDescent="0.25">
      <c r="A188" s="6" t="s">
        <v>228</v>
      </c>
      <c r="B188" s="6" t="s">
        <v>2563</v>
      </c>
      <c r="C188" s="4" t="s">
        <v>4896</v>
      </c>
      <c r="D188" s="4" t="s">
        <v>6763</v>
      </c>
      <c r="E188" s="4" t="s">
        <v>7772</v>
      </c>
    </row>
    <row r="189" spans="1:5" ht="15.75" customHeight="1" x14ac:dyDescent="0.25">
      <c r="A189" s="6" t="s">
        <v>229</v>
      </c>
      <c r="B189" s="6" t="s">
        <v>2564</v>
      </c>
      <c r="C189" s="4" t="s">
        <v>4897</v>
      </c>
      <c r="D189" s="4" t="s">
        <v>6825</v>
      </c>
      <c r="E189" s="4" t="s">
        <v>7780</v>
      </c>
    </row>
    <row r="190" spans="1:5" ht="15.75" customHeight="1" x14ac:dyDescent="0.25">
      <c r="A190" s="6" t="s">
        <v>230</v>
      </c>
      <c r="B190" s="6" t="s">
        <v>2565</v>
      </c>
      <c r="C190" s="4" t="s">
        <v>4898</v>
      </c>
      <c r="D190" s="4" t="s">
        <v>6867</v>
      </c>
      <c r="E190" s="4" t="s">
        <v>7743</v>
      </c>
    </row>
    <row r="191" spans="1:5" ht="15.75" customHeight="1" x14ac:dyDescent="0.25">
      <c r="A191" s="6" t="s">
        <v>231</v>
      </c>
      <c r="B191" s="6" t="s">
        <v>2566</v>
      </c>
      <c r="C191" s="4" t="s">
        <v>4899</v>
      </c>
      <c r="D191" s="4" t="s">
        <v>6868</v>
      </c>
      <c r="E191" s="4" t="s">
        <v>7743</v>
      </c>
    </row>
    <row r="192" spans="1:5" ht="15.75" customHeight="1" x14ac:dyDescent="0.25">
      <c r="A192" s="6" t="s">
        <v>232</v>
      </c>
      <c r="B192" s="6" t="s">
        <v>2567</v>
      </c>
      <c r="C192" s="4" t="s">
        <v>4900</v>
      </c>
      <c r="D192" s="4" t="s">
        <v>6869</v>
      </c>
      <c r="E192" s="4" t="s">
        <v>7743</v>
      </c>
    </row>
    <row r="193" spans="1:5" ht="15.75" customHeight="1" x14ac:dyDescent="0.25">
      <c r="A193" s="6" t="s">
        <v>233</v>
      </c>
      <c r="B193" s="6" t="s">
        <v>2568</v>
      </c>
      <c r="C193" s="4" t="s">
        <v>4901</v>
      </c>
      <c r="D193" s="4" t="s">
        <v>6870</v>
      </c>
      <c r="E193" s="4" t="s">
        <v>7743</v>
      </c>
    </row>
    <row r="194" spans="1:5" ht="15.75" customHeight="1" x14ac:dyDescent="0.25">
      <c r="A194" s="6" t="s">
        <v>234</v>
      </c>
      <c r="B194" s="6" t="s">
        <v>2569</v>
      </c>
      <c r="C194" s="4" t="s">
        <v>4902</v>
      </c>
      <c r="D194" s="4" t="s">
        <v>6871</v>
      </c>
      <c r="E194" s="4" t="s">
        <v>7743</v>
      </c>
    </row>
    <row r="195" spans="1:5" ht="15.75" customHeight="1" x14ac:dyDescent="0.25">
      <c r="A195" s="6" t="s">
        <v>235</v>
      </c>
      <c r="B195" s="6" t="s">
        <v>2570</v>
      </c>
      <c r="C195" s="4" t="s">
        <v>4903</v>
      </c>
      <c r="D195" s="4" t="s">
        <v>6872</v>
      </c>
      <c r="E195" s="4" t="s">
        <v>7743</v>
      </c>
    </row>
    <row r="196" spans="1:5" ht="15.75" customHeight="1" x14ac:dyDescent="0.25">
      <c r="A196" s="6" t="s">
        <v>236</v>
      </c>
      <c r="B196" s="6" t="s">
        <v>2571</v>
      </c>
      <c r="C196" s="4" t="s">
        <v>4904</v>
      </c>
      <c r="D196" s="4" t="s">
        <v>6873</v>
      </c>
      <c r="E196" s="4" t="s">
        <v>7776</v>
      </c>
    </row>
    <row r="197" spans="1:5" ht="15.75" customHeight="1" x14ac:dyDescent="0.25">
      <c r="A197" s="6" t="s">
        <v>237</v>
      </c>
      <c r="B197" s="6" t="s">
        <v>2572</v>
      </c>
      <c r="C197" s="4" t="s">
        <v>4905</v>
      </c>
      <c r="D197" s="4" t="s">
        <v>6874</v>
      </c>
      <c r="E197" s="4" t="s">
        <v>7743</v>
      </c>
    </row>
    <row r="198" spans="1:5" ht="15.75" customHeight="1" x14ac:dyDescent="0.25">
      <c r="A198" s="6" t="s">
        <v>238</v>
      </c>
      <c r="B198" s="6" t="s">
        <v>2573</v>
      </c>
      <c r="C198" s="4" t="s">
        <v>4906</v>
      </c>
      <c r="D198" s="4" t="s">
        <v>6875</v>
      </c>
      <c r="E198" s="4" t="s">
        <v>7751</v>
      </c>
    </row>
    <row r="199" spans="1:5" ht="15.75" customHeight="1" x14ac:dyDescent="0.25">
      <c r="A199" s="6" t="s">
        <v>239</v>
      </c>
      <c r="B199" s="6" t="s">
        <v>2574</v>
      </c>
      <c r="C199" s="4" t="s">
        <v>4907</v>
      </c>
      <c r="D199" s="4" t="s">
        <v>6836</v>
      </c>
      <c r="E199" s="4" t="s">
        <v>7743</v>
      </c>
    </row>
    <row r="200" spans="1:5" ht="15.75" customHeight="1" x14ac:dyDescent="0.25">
      <c r="A200" s="6" t="s">
        <v>240</v>
      </c>
      <c r="B200" s="6" t="s">
        <v>2575</v>
      </c>
      <c r="C200" s="4" t="s">
        <v>4908</v>
      </c>
      <c r="D200" s="4" t="s">
        <v>6876</v>
      </c>
      <c r="E200" s="4" t="s">
        <v>7743</v>
      </c>
    </row>
    <row r="201" spans="1:5" ht="15.75" customHeight="1" x14ac:dyDescent="0.25">
      <c r="A201" s="6" t="s">
        <v>241</v>
      </c>
      <c r="B201" s="6" t="s">
        <v>2576</v>
      </c>
      <c r="C201" s="4" t="s">
        <v>4909</v>
      </c>
      <c r="D201" s="4" t="s">
        <v>6833</v>
      </c>
      <c r="E201" s="4" t="s">
        <v>7743</v>
      </c>
    </row>
    <row r="202" spans="1:5" ht="15.75" customHeight="1" x14ac:dyDescent="0.25">
      <c r="A202" s="6" t="s">
        <v>242</v>
      </c>
      <c r="B202" s="6" t="s">
        <v>2577</v>
      </c>
      <c r="C202" s="4" t="s">
        <v>4910</v>
      </c>
      <c r="D202" s="4" t="s">
        <v>6877</v>
      </c>
      <c r="E202" s="4" t="s">
        <v>7743</v>
      </c>
    </row>
    <row r="203" spans="1:5" ht="15.75" customHeight="1" x14ac:dyDescent="0.25">
      <c r="A203" s="6" t="s">
        <v>243</v>
      </c>
      <c r="B203" s="6" t="s">
        <v>2578</v>
      </c>
      <c r="C203" s="4" t="s">
        <v>4911</v>
      </c>
      <c r="D203" s="4" t="s">
        <v>6878</v>
      </c>
      <c r="E203" s="4" t="s">
        <v>7781</v>
      </c>
    </row>
    <row r="204" spans="1:5" ht="15.75" customHeight="1" x14ac:dyDescent="0.25">
      <c r="A204" s="6" t="s">
        <v>244</v>
      </c>
      <c r="B204" s="6" t="s">
        <v>2579</v>
      </c>
      <c r="C204" s="4" t="s">
        <v>4912</v>
      </c>
      <c r="D204" s="4" t="s">
        <v>6879</v>
      </c>
      <c r="E204" s="4" t="s">
        <v>7750</v>
      </c>
    </row>
    <row r="205" spans="1:5" ht="15.75" customHeight="1" x14ac:dyDescent="0.25">
      <c r="A205" s="6" t="s">
        <v>245</v>
      </c>
      <c r="B205" s="6" t="s">
        <v>2580</v>
      </c>
      <c r="C205" s="4" t="s">
        <v>4913</v>
      </c>
      <c r="D205" s="4" t="s">
        <v>6792</v>
      </c>
      <c r="E205" s="4" t="s">
        <v>7743</v>
      </c>
    </row>
    <row r="206" spans="1:5" ht="15.75" customHeight="1" x14ac:dyDescent="0.25">
      <c r="A206" s="6" t="s">
        <v>246</v>
      </c>
      <c r="B206" s="6" t="s">
        <v>2581</v>
      </c>
      <c r="C206" s="4" t="s">
        <v>4914</v>
      </c>
      <c r="D206" s="4" t="s">
        <v>6880</v>
      </c>
      <c r="E206" s="4" t="s">
        <v>7743</v>
      </c>
    </row>
    <row r="207" spans="1:5" ht="15.75" customHeight="1" x14ac:dyDescent="0.25">
      <c r="A207" s="6" t="s">
        <v>247</v>
      </c>
      <c r="B207" s="6" t="s">
        <v>2582</v>
      </c>
      <c r="C207" s="4" t="s">
        <v>4915</v>
      </c>
      <c r="D207" s="4" t="s">
        <v>6821</v>
      </c>
      <c r="E207" s="4" t="s">
        <v>7782</v>
      </c>
    </row>
    <row r="208" spans="1:5" ht="15.75" customHeight="1" x14ac:dyDescent="0.25">
      <c r="A208" s="6" t="s">
        <v>248</v>
      </c>
      <c r="B208" s="6" t="s">
        <v>2583</v>
      </c>
      <c r="C208" s="4" t="s">
        <v>4916</v>
      </c>
      <c r="D208" s="4" t="s">
        <v>6881</v>
      </c>
      <c r="E208" s="4" t="s">
        <v>7743</v>
      </c>
    </row>
    <row r="209" spans="1:5" ht="15.75" customHeight="1" x14ac:dyDescent="0.25">
      <c r="A209" s="6" t="s">
        <v>249</v>
      </c>
      <c r="B209" s="6" t="s">
        <v>2584</v>
      </c>
      <c r="C209" s="4" t="s">
        <v>4917</v>
      </c>
      <c r="D209" s="4" t="s">
        <v>6882</v>
      </c>
      <c r="E209" s="4" t="s">
        <v>7743</v>
      </c>
    </row>
    <row r="210" spans="1:5" ht="15.75" customHeight="1" x14ac:dyDescent="0.25">
      <c r="A210" s="6" t="s">
        <v>250</v>
      </c>
      <c r="B210" s="6" t="s">
        <v>2585</v>
      </c>
      <c r="C210" s="4" t="s">
        <v>4918</v>
      </c>
      <c r="D210" s="4" t="s">
        <v>6883</v>
      </c>
      <c r="E210" s="4" t="s">
        <v>7743</v>
      </c>
    </row>
    <row r="211" spans="1:5" ht="15.75" customHeight="1" x14ac:dyDescent="0.25">
      <c r="A211" s="6" t="s">
        <v>251</v>
      </c>
      <c r="B211" s="6" t="s">
        <v>2586</v>
      </c>
      <c r="C211" s="4" t="s">
        <v>4919</v>
      </c>
      <c r="D211" s="4" t="s">
        <v>6788</v>
      </c>
      <c r="E211" s="4" t="s">
        <v>7760</v>
      </c>
    </row>
    <row r="212" spans="1:5" ht="15.75" customHeight="1" x14ac:dyDescent="0.25">
      <c r="A212" s="6" t="s">
        <v>252</v>
      </c>
      <c r="B212" s="6" t="s">
        <v>2587</v>
      </c>
      <c r="C212" s="4" t="s">
        <v>4920</v>
      </c>
      <c r="D212" s="4" t="s">
        <v>6884</v>
      </c>
      <c r="E212" s="4" t="s">
        <v>7743</v>
      </c>
    </row>
    <row r="213" spans="1:5" ht="15.75" customHeight="1" x14ac:dyDescent="0.25">
      <c r="A213" s="6" t="s">
        <v>253</v>
      </c>
      <c r="B213" s="6" t="s">
        <v>2588</v>
      </c>
      <c r="C213" s="4" t="s">
        <v>4921</v>
      </c>
      <c r="D213" s="4" t="s">
        <v>6828</v>
      </c>
      <c r="E213" s="4" t="s">
        <v>7783</v>
      </c>
    </row>
    <row r="214" spans="1:5" ht="15.75" customHeight="1" x14ac:dyDescent="0.25">
      <c r="A214" s="6" t="s">
        <v>254</v>
      </c>
      <c r="B214" s="6" t="s">
        <v>2589</v>
      </c>
      <c r="C214" s="4" t="s">
        <v>4922</v>
      </c>
      <c r="D214" s="4" t="s">
        <v>6763</v>
      </c>
      <c r="E214" s="4" t="s">
        <v>7773</v>
      </c>
    </row>
    <row r="215" spans="1:5" ht="15.75" customHeight="1" x14ac:dyDescent="0.25">
      <c r="A215" s="6" t="s">
        <v>255</v>
      </c>
      <c r="B215" s="6" t="s">
        <v>2590</v>
      </c>
      <c r="C215" s="4" t="s">
        <v>4923</v>
      </c>
      <c r="D215" s="4" t="s">
        <v>6717</v>
      </c>
      <c r="E215" s="4" t="s">
        <v>7742</v>
      </c>
    </row>
    <row r="216" spans="1:5" ht="15.75" customHeight="1" x14ac:dyDescent="0.25">
      <c r="A216" s="6" t="s">
        <v>256</v>
      </c>
      <c r="B216" s="6" t="s">
        <v>2591</v>
      </c>
      <c r="C216" s="4" t="s">
        <v>4924</v>
      </c>
      <c r="D216" s="4" t="s">
        <v>6799</v>
      </c>
      <c r="E216" s="4" t="s">
        <v>7743</v>
      </c>
    </row>
    <row r="217" spans="1:5" ht="15.75" customHeight="1" x14ac:dyDescent="0.25">
      <c r="A217" s="6" t="s">
        <v>257</v>
      </c>
      <c r="B217" s="6" t="s">
        <v>2592</v>
      </c>
      <c r="C217" s="4" t="s">
        <v>4925</v>
      </c>
      <c r="D217" s="4" t="s">
        <v>6885</v>
      </c>
      <c r="E217" s="4" t="s">
        <v>7743</v>
      </c>
    </row>
    <row r="218" spans="1:5" ht="15.75" customHeight="1" x14ac:dyDescent="0.25">
      <c r="A218" s="6" t="s">
        <v>258</v>
      </c>
      <c r="B218" s="6" t="s">
        <v>2593</v>
      </c>
      <c r="C218" s="4" t="s">
        <v>4926</v>
      </c>
      <c r="D218" s="4" t="s">
        <v>6886</v>
      </c>
      <c r="E218" s="4" t="s">
        <v>7743</v>
      </c>
    </row>
    <row r="219" spans="1:5" ht="15.75" customHeight="1" x14ac:dyDescent="0.25">
      <c r="A219" s="6" t="s">
        <v>259</v>
      </c>
      <c r="B219" s="6" t="s">
        <v>2594</v>
      </c>
      <c r="C219" s="4" t="s">
        <v>4927</v>
      </c>
      <c r="D219" s="4" t="s">
        <v>6789</v>
      </c>
      <c r="E219" s="4" t="s">
        <v>7743</v>
      </c>
    </row>
    <row r="220" spans="1:5" ht="15.75" customHeight="1" x14ac:dyDescent="0.25">
      <c r="A220" s="6" t="s">
        <v>260</v>
      </c>
      <c r="B220" s="6" t="s">
        <v>2595</v>
      </c>
      <c r="C220" s="4" t="s">
        <v>4928</v>
      </c>
      <c r="D220" s="4" t="s">
        <v>6887</v>
      </c>
      <c r="E220" s="4" t="s">
        <v>7748</v>
      </c>
    </row>
    <row r="221" spans="1:5" ht="15.75" customHeight="1" x14ac:dyDescent="0.25">
      <c r="A221" s="6" t="s">
        <v>261</v>
      </c>
      <c r="B221" s="6" t="s">
        <v>2596</v>
      </c>
      <c r="C221" s="4" t="s">
        <v>4791</v>
      </c>
      <c r="D221" s="4" t="s">
        <v>6888</v>
      </c>
      <c r="E221" s="4" t="s">
        <v>7762</v>
      </c>
    </row>
    <row r="222" spans="1:5" ht="15.75" customHeight="1" x14ac:dyDescent="0.25">
      <c r="A222" s="6" t="s">
        <v>262</v>
      </c>
      <c r="B222" s="6" t="s">
        <v>2597</v>
      </c>
      <c r="C222" s="4" t="s">
        <v>4929</v>
      </c>
      <c r="D222" s="4" t="s">
        <v>6889</v>
      </c>
      <c r="E222" s="4" t="s">
        <v>7758</v>
      </c>
    </row>
    <row r="223" spans="1:5" ht="15.75" customHeight="1" x14ac:dyDescent="0.25">
      <c r="A223" s="6" t="s">
        <v>263</v>
      </c>
      <c r="B223" s="6" t="s">
        <v>2598</v>
      </c>
      <c r="C223" s="4" t="s">
        <v>4930</v>
      </c>
      <c r="D223" s="4" t="s">
        <v>6761</v>
      </c>
      <c r="E223" s="4" t="s">
        <v>7773</v>
      </c>
    </row>
    <row r="224" spans="1:5" ht="15.75" customHeight="1" x14ac:dyDescent="0.25">
      <c r="A224" s="6" t="s">
        <v>264</v>
      </c>
      <c r="B224" s="6" t="s">
        <v>2599</v>
      </c>
      <c r="C224" s="4" t="s">
        <v>4931</v>
      </c>
      <c r="D224" s="4" t="s">
        <v>6890</v>
      </c>
      <c r="E224" s="4" t="s">
        <v>7743</v>
      </c>
    </row>
    <row r="225" spans="1:5" ht="15.75" customHeight="1" x14ac:dyDescent="0.25">
      <c r="A225" s="6" t="s">
        <v>265</v>
      </c>
      <c r="B225" s="6" t="s">
        <v>2600</v>
      </c>
      <c r="C225" s="4" t="s">
        <v>4932</v>
      </c>
      <c r="D225" s="4" t="s">
        <v>6891</v>
      </c>
      <c r="E225" s="4" t="s">
        <v>7742</v>
      </c>
    </row>
    <row r="226" spans="1:5" ht="15.75" customHeight="1" x14ac:dyDescent="0.25">
      <c r="A226" s="6" t="s">
        <v>266</v>
      </c>
      <c r="B226" s="6" t="s">
        <v>2601</v>
      </c>
      <c r="C226" s="4" t="s">
        <v>4933</v>
      </c>
      <c r="D226" s="4" t="s">
        <v>6732</v>
      </c>
      <c r="E226" s="4" t="s">
        <v>7743</v>
      </c>
    </row>
    <row r="227" spans="1:5" ht="15.75" customHeight="1" x14ac:dyDescent="0.25">
      <c r="A227" s="6" t="s">
        <v>267</v>
      </c>
      <c r="B227" s="6" t="s">
        <v>2602</v>
      </c>
      <c r="C227" s="4" t="s">
        <v>4775</v>
      </c>
      <c r="D227" s="4" t="s">
        <v>6892</v>
      </c>
      <c r="E227" s="4" t="s">
        <v>7743</v>
      </c>
    </row>
    <row r="228" spans="1:5" ht="15.75" customHeight="1" x14ac:dyDescent="0.25">
      <c r="A228" s="6" t="s">
        <v>268</v>
      </c>
      <c r="B228" s="6" t="s">
        <v>2603</v>
      </c>
      <c r="C228" s="4" t="s">
        <v>4934</v>
      </c>
      <c r="D228" s="4" t="s">
        <v>6893</v>
      </c>
      <c r="E228" s="4" t="s">
        <v>7748</v>
      </c>
    </row>
    <row r="229" spans="1:5" ht="15.75" customHeight="1" x14ac:dyDescent="0.25">
      <c r="A229" s="6" t="s">
        <v>269</v>
      </c>
      <c r="B229" s="6" t="s">
        <v>2604</v>
      </c>
      <c r="C229" s="4" t="s">
        <v>4935</v>
      </c>
      <c r="D229" s="4" t="s">
        <v>6894</v>
      </c>
      <c r="E229" s="4" t="s">
        <v>7743</v>
      </c>
    </row>
    <row r="230" spans="1:5" ht="15.75" customHeight="1" x14ac:dyDescent="0.25">
      <c r="A230" s="6" t="s">
        <v>270</v>
      </c>
      <c r="B230" s="6" t="s">
        <v>2605</v>
      </c>
      <c r="C230" s="4" t="s">
        <v>4936</v>
      </c>
      <c r="D230" s="4" t="s">
        <v>6895</v>
      </c>
      <c r="E230" s="4" t="s">
        <v>7782</v>
      </c>
    </row>
    <row r="231" spans="1:5" ht="15.75" customHeight="1" x14ac:dyDescent="0.25">
      <c r="A231" s="6" t="s">
        <v>271</v>
      </c>
      <c r="B231" s="6" t="s">
        <v>2606</v>
      </c>
      <c r="C231" s="4" t="s">
        <v>4937</v>
      </c>
      <c r="D231" s="4" t="s">
        <v>6821</v>
      </c>
      <c r="E231" s="4" t="s">
        <v>7743</v>
      </c>
    </row>
    <row r="232" spans="1:5" ht="15.75" customHeight="1" x14ac:dyDescent="0.25">
      <c r="A232" s="6" t="s">
        <v>272</v>
      </c>
      <c r="B232" s="6" t="s">
        <v>2607</v>
      </c>
      <c r="C232" s="4" t="s">
        <v>4938</v>
      </c>
      <c r="D232" s="4" t="s">
        <v>6763</v>
      </c>
      <c r="E232" s="4" t="s">
        <v>7743</v>
      </c>
    </row>
    <row r="233" spans="1:5" ht="15.75" customHeight="1" x14ac:dyDescent="0.25">
      <c r="A233" s="6" t="s">
        <v>273</v>
      </c>
      <c r="B233" s="6" t="s">
        <v>2608</v>
      </c>
      <c r="C233" s="4" t="s">
        <v>4939</v>
      </c>
      <c r="D233" s="4" t="s">
        <v>6896</v>
      </c>
      <c r="E233" s="4" t="s">
        <v>7771</v>
      </c>
    </row>
    <row r="234" spans="1:5" ht="15.75" customHeight="1" x14ac:dyDescent="0.25">
      <c r="A234" s="6" t="s">
        <v>274</v>
      </c>
      <c r="B234" s="6" t="s">
        <v>2609</v>
      </c>
      <c r="C234" s="4" t="s">
        <v>4940</v>
      </c>
      <c r="D234" s="4" t="s">
        <v>6897</v>
      </c>
      <c r="E234" s="4" t="s">
        <v>7743</v>
      </c>
    </row>
    <row r="235" spans="1:5" ht="15.75" customHeight="1" x14ac:dyDescent="0.25">
      <c r="A235" s="6" t="s">
        <v>275</v>
      </c>
      <c r="B235" s="6" t="s">
        <v>2610</v>
      </c>
      <c r="C235" s="4" t="s">
        <v>4941</v>
      </c>
      <c r="D235" s="4" t="s">
        <v>6801</v>
      </c>
      <c r="E235" s="4" t="s">
        <v>7748</v>
      </c>
    </row>
    <row r="236" spans="1:5" ht="15.75" customHeight="1" x14ac:dyDescent="0.25">
      <c r="A236" s="6" t="s">
        <v>276</v>
      </c>
      <c r="B236" s="6" t="s">
        <v>2611</v>
      </c>
      <c r="C236" s="4" t="s">
        <v>4844</v>
      </c>
      <c r="D236" s="4" t="s">
        <v>6894</v>
      </c>
      <c r="E236" s="4" t="s">
        <v>7743</v>
      </c>
    </row>
    <row r="237" spans="1:5" ht="15.75" customHeight="1" x14ac:dyDescent="0.25">
      <c r="A237" s="6" t="s">
        <v>277</v>
      </c>
      <c r="B237" s="6" t="s">
        <v>2612</v>
      </c>
      <c r="C237" s="4" t="s">
        <v>4942</v>
      </c>
      <c r="D237" s="4" t="s">
        <v>6898</v>
      </c>
      <c r="E237" s="4" t="s">
        <v>7743</v>
      </c>
    </row>
    <row r="238" spans="1:5" ht="15.75" customHeight="1" x14ac:dyDescent="0.25">
      <c r="A238" s="6" t="s">
        <v>278</v>
      </c>
      <c r="B238" s="6" t="s">
        <v>2613</v>
      </c>
      <c r="C238" s="4" t="s">
        <v>4943</v>
      </c>
      <c r="D238" s="4" t="s">
        <v>6899</v>
      </c>
      <c r="E238" s="4" t="s">
        <v>7743</v>
      </c>
    </row>
    <row r="239" spans="1:5" ht="15.75" customHeight="1" x14ac:dyDescent="0.25">
      <c r="A239" s="6" t="s">
        <v>279</v>
      </c>
      <c r="B239" s="6" t="s">
        <v>2614</v>
      </c>
      <c r="C239" s="4" t="s">
        <v>4944</v>
      </c>
      <c r="D239" s="4" t="s">
        <v>6900</v>
      </c>
      <c r="E239" s="4" t="s">
        <v>7743</v>
      </c>
    </row>
    <row r="240" spans="1:5" ht="15.75" customHeight="1" x14ac:dyDescent="0.25">
      <c r="A240" s="6" t="s">
        <v>280</v>
      </c>
      <c r="B240" s="6" t="s">
        <v>2615</v>
      </c>
      <c r="C240" s="4" t="s">
        <v>4945</v>
      </c>
      <c r="D240" s="4" t="s">
        <v>6901</v>
      </c>
      <c r="E240" s="4" t="s">
        <v>7756</v>
      </c>
    </row>
    <row r="241" spans="1:5" ht="15.75" customHeight="1" x14ac:dyDescent="0.25">
      <c r="A241" s="6" t="s">
        <v>281</v>
      </c>
      <c r="B241" s="6" t="s">
        <v>2616</v>
      </c>
      <c r="C241" s="4" t="s">
        <v>4946</v>
      </c>
      <c r="D241" s="4" t="s">
        <v>6902</v>
      </c>
      <c r="E241" s="4" t="s">
        <v>7754</v>
      </c>
    </row>
    <row r="242" spans="1:5" ht="15.75" customHeight="1" x14ac:dyDescent="0.25">
      <c r="A242" s="6" t="s">
        <v>282</v>
      </c>
      <c r="B242" s="6" t="s">
        <v>2617</v>
      </c>
      <c r="C242" s="4" t="s">
        <v>4947</v>
      </c>
      <c r="D242" s="4" t="s">
        <v>6903</v>
      </c>
      <c r="E242" s="4" t="s">
        <v>7759</v>
      </c>
    </row>
    <row r="243" spans="1:5" ht="15.75" customHeight="1" x14ac:dyDescent="0.25">
      <c r="A243" s="6" t="s">
        <v>283</v>
      </c>
      <c r="B243" s="6" t="s">
        <v>2618</v>
      </c>
      <c r="C243" s="4" t="s">
        <v>4948</v>
      </c>
      <c r="D243" s="4" t="s">
        <v>6904</v>
      </c>
      <c r="E243" s="4" t="s">
        <v>7743</v>
      </c>
    </row>
    <row r="244" spans="1:5" ht="15.75" customHeight="1" x14ac:dyDescent="0.25">
      <c r="A244" s="6" t="s">
        <v>284</v>
      </c>
      <c r="B244" s="6" t="s">
        <v>2619</v>
      </c>
      <c r="C244" s="4" t="s">
        <v>4949</v>
      </c>
      <c r="D244" s="4" t="s">
        <v>6905</v>
      </c>
      <c r="E244" s="4" t="s">
        <v>7743</v>
      </c>
    </row>
    <row r="245" spans="1:5" ht="15.75" customHeight="1" x14ac:dyDescent="0.25">
      <c r="A245" s="6" t="s">
        <v>285</v>
      </c>
      <c r="B245" s="6" t="s">
        <v>2620</v>
      </c>
      <c r="C245" s="4" t="s">
        <v>4950</v>
      </c>
      <c r="D245" s="4" t="s">
        <v>6905</v>
      </c>
      <c r="E245" s="4" t="s">
        <v>7748</v>
      </c>
    </row>
    <row r="246" spans="1:5" ht="15.75" customHeight="1" x14ac:dyDescent="0.25">
      <c r="A246" s="6" t="s">
        <v>286</v>
      </c>
      <c r="B246" s="6" t="s">
        <v>2621</v>
      </c>
      <c r="C246" s="4" t="s">
        <v>4951</v>
      </c>
      <c r="D246" s="4" t="s">
        <v>6739</v>
      </c>
      <c r="E246" s="4" t="s">
        <v>7756</v>
      </c>
    </row>
    <row r="247" spans="1:5" ht="15.75" customHeight="1" x14ac:dyDescent="0.25">
      <c r="A247" s="6" t="s">
        <v>287</v>
      </c>
      <c r="B247" s="6" t="s">
        <v>2622</v>
      </c>
      <c r="C247" s="4" t="s">
        <v>4952</v>
      </c>
      <c r="D247" s="4" t="s">
        <v>6906</v>
      </c>
      <c r="E247" s="4" t="s">
        <v>7771</v>
      </c>
    </row>
    <row r="248" spans="1:5" ht="15.75" customHeight="1" x14ac:dyDescent="0.25">
      <c r="A248" s="6" t="s">
        <v>288</v>
      </c>
      <c r="B248" s="6" t="s">
        <v>2623</v>
      </c>
      <c r="C248" s="4" t="s">
        <v>4953</v>
      </c>
      <c r="D248" s="4" t="s">
        <v>6743</v>
      </c>
      <c r="E248" s="4" t="s">
        <v>7743</v>
      </c>
    </row>
    <row r="249" spans="1:5" ht="15.75" customHeight="1" x14ac:dyDescent="0.25">
      <c r="A249" s="6" t="s">
        <v>289</v>
      </c>
      <c r="B249" s="6" t="s">
        <v>2624</v>
      </c>
      <c r="C249" s="4" t="s">
        <v>4954</v>
      </c>
      <c r="D249" s="4" t="s">
        <v>6759</v>
      </c>
      <c r="E249" s="4" t="s">
        <v>7784</v>
      </c>
    </row>
    <row r="250" spans="1:5" ht="15.75" customHeight="1" x14ac:dyDescent="0.25">
      <c r="A250" s="6" t="s">
        <v>290</v>
      </c>
      <c r="B250" s="6" t="s">
        <v>2625</v>
      </c>
      <c r="C250" s="4" t="s">
        <v>4955</v>
      </c>
      <c r="D250" s="4" t="s">
        <v>6907</v>
      </c>
      <c r="E250" s="4" t="s">
        <v>7743</v>
      </c>
    </row>
    <row r="251" spans="1:5" ht="15.75" customHeight="1" x14ac:dyDescent="0.25">
      <c r="A251" s="6" t="s">
        <v>291</v>
      </c>
      <c r="B251" s="6" t="s">
        <v>2626</v>
      </c>
      <c r="C251" s="4" t="s">
        <v>4956</v>
      </c>
      <c r="D251" s="4" t="s">
        <v>6743</v>
      </c>
      <c r="E251" s="4" t="s">
        <v>7748</v>
      </c>
    </row>
    <row r="252" spans="1:5" ht="15.75" customHeight="1" x14ac:dyDescent="0.25">
      <c r="A252" s="6" t="s">
        <v>292</v>
      </c>
      <c r="B252" s="6" t="s">
        <v>2627</v>
      </c>
      <c r="C252" s="4" t="s">
        <v>4957</v>
      </c>
      <c r="D252" s="4" t="s">
        <v>6908</v>
      </c>
      <c r="E252" s="4" t="s">
        <v>7743</v>
      </c>
    </row>
    <row r="253" spans="1:5" ht="15.75" customHeight="1" x14ac:dyDescent="0.25">
      <c r="A253" s="6" t="s">
        <v>293</v>
      </c>
      <c r="B253" s="6" t="s">
        <v>2628</v>
      </c>
      <c r="C253" s="4" t="s">
        <v>4958</v>
      </c>
      <c r="D253" s="4" t="s">
        <v>6716</v>
      </c>
      <c r="E253" s="4" t="s">
        <v>7743</v>
      </c>
    </row>
    <row r="254" spans="1:5" ht="15.75" customHeight="1" x14ac:dyDescent="0.25">
      <c r="A254" s="6" t="s">
        <v>294</v>
      </c>
      <c r="B254" s="6" t="s">
        <v>2629</v>
      </c>
      <c r="C254" s="4" t="s">
        <v>4959</v>
      </c>
      <c r="D254" s="4" t="s">
        <v>6909</v>
      </c>
      <c r="E254" s="4" t="s">
        <v>7743</v>
      </c>
    </row>
    <row r="255" spans="1:5" ht="15.75" customHeight="1" x14ac:dyDescent="0.25">
      <c r="A255" s="6" t="s">
        <v>295</v>
      </c>
      <c r="B255" s="6" t="s">
        <v>2630</v>
      </c>
      <c r="C255" s="4" t="s">
        <v>4960</v>
      </c>
      <c r="D255" s="4" t="s">
        <v>6886</v>
      </c>
      <c r="E255" s="4" t="s">
        <v>7743</v>
      </c>
    </row>
    <row r="256" spans="1:5" ht="15.75" customHeight="1" x14ac:dyDescent="0.25">
      <c r="A256" s="6" t="s">
        <v>296</v>
      </c>
      <c r="B256" s="6" t="s">
        <v>2631</v>
      </c>
      <c r="C256" s="4" t="s">
        <v>4961</v>
      </c>
      <c r="D256" s="4" t="s">
        <v>6742</v>
      </c>
      <c r="E256" s="4" t="s">
        <v>7773</v>
      </c>
    </row>
    <row r="257" spans="1:5" ht="15.75" customHeight="1" x14ac:dyDescent="0.25">
      <c r="A257" s="6" t="s">
        <v>297</v>
      </c>
      <c r="B257" s="6" t="s">
        <v>2632</v>
      </c>
      <c r="C257" s="4" t="s">
        <v>4962</v>
      </c>
      <c r="D257" s="4" t="s">
        <v>6910</v>
      </c>
      <c r="E257" s="4" t="s">
        <v>7743</v>
      </c>
    </row>
    <row r="258" spans="1:5" ht="15.75" customHeight="1" x14ac:dyDescent="0.25">
      <c r="A258" s="6" t="s">
        <v>298</v>
      </c>
      <c r="B258" s="6" t="s">
        <v>2633</v>
      </c>
      <c r="C258" s="4" t="s">
        <v>4963</v>
      </c>
      <c r="D258" s="4" t="s">
        <v>6911</v>
      </c>
      <c r="E258" s="4" t="s">
        <v>7743</v>
      </c>
    </row>
    <row r="259" spans="1:5" ht="15.75" customHeight="1" x14ac:dyDescent="0.25">
      <c r="A259" s="6" t="s">
        <v>299</v>
      </c>
      <c r="B259" s="6" t="s">
        <v>2634</v>
      </c>
      <c r="C259" s="4" t="s">
        <v>4964</v>
      </c>
      <c r="D259" s="4" t="s">
        <v>6836</v>
      </c>
      <c r="E259" s="4" t="s">
        <v>7785</v>
      </c>
    </row>
    <row r="260" spans="1:5" ht="15.75" customHeight="1" x14ac:dyDescent="0.25">
      <c r="A260" s="6" t="s">
        <v>300</v>
      </c>
      <c r="B260" s="6" t="s">
        <v>2635</v>
      </c>
      <c r="C260" s="4" t="s">
        <v>4965</v>
      </c>
      <c r="D260" s="4" t="s">
        <v>6912</v>
      </c>
      <c r="E260" s="4" t="s">
        <v>7743</v>
      </c>
    </row>
    <row r="261" spans="1:5" ht="15.75" customHeight="1" x14ac:dyDescent="0.25">
      <c r="A261" s="6" t="s">
        <v>301</v>
      </c>
      <c r="B261" s="6" t="s">
        <v>2636</v>
      </c>
      <c r="C261" s="4" t="s">
        <v>4966</v>
      </c>
      <c r="D261" s="4" t="s">
        <v>6774</v>
      </c>
      <c r="E261" s="4" t="s">
        <v>7749</v>
      </c>
    </row>
    <row r="262" spans="1:5" ht="15.75" customHeight="1" x14ac:dyDescent="0.25">
      <c r="A262" s="6" t="s">
        <v>302</v>
      </c>
      <c r="B262" s="6" t="s">
        <v>2637</v>
      </c>
      <c r="C262" s="4" t="s">
        <v>4967</v>
      </c>
      <c r="D262" s="4" t="s">
        <v>6913</v>
      </c>
      <c r="E262" s="4" t="s">
        <v>7757</v>
      </c>
    </row>
    <row r="263" spans="1:5" ht="15.75" customHeight="1" x14ac:dyDescent="0.25">
      <c r="A263" s="6" t="s">
        <v>303</v>
      </c>
      <c r="B263" s="6" t="s">
        <v>2638</v>
      </c>
      <c r="C263" s="4" t="s">
        <v>4968</v>
      </c>
      <c r="D263" s="4" t="s">
        <v>6914</v>
      </c>
      <c r="E263" s="4" t="s">
        <v>7742</v>
      </c>
    </row>
    <row r="264" spans="1:5" ht="15.75" customHeight="1" x14ac:dyDescent="0.25">
      <c r="A264" s="6" t="s">
        <v>304</v>
      </c>
      <c r="B264" s="6" t="s">
        <v>2639</v>
      </c>
      <c r="C264" s="4" t="s">
        <v>4969</v>
      </c>
      <c r="D264" s="4" t="s">
        <v>6915</v>
      </c>
      <c r="E264" s="4" t="s">
        <v>7785</v>
      </c>
    </row>
    <row r="265" spans="1:5" ht="15.75" customHeight="1" x14ac:dyDescent="0.25">
      <c r="A265" s="6" t="s">
        <v>305</v>
      </c>
      <c r="B265" s="6" t="s">
        <v>2640</v>
      </c>
      <c r="C265" s="4" t="s">
        <v>4970</v>
      </c>
      <c r="D265" s="4" t="s">
        <v>6916</v>
      </c>
      <c r="E265" s="4" t="s">
        <v>7781</v>
      </c>
    </row>
    <row r="266" spans="1:5" ht="15.75" customHeight="1" x14ac:dyDescent="0.25">
      <c r="A266" s="6" t="s">
        <v>306</v>
      </c>
      <c r="B266" s="6" t="s">
        <v>2641</v>
      </c>
      <c r="C266" s="4" t="s">
        <v>4971</v>
      </c>
      <c r="D266" s="4" t="s">
        <v>6917</v>
      </c>
      <c r="E266" s="4" t="s">
        <v>7749</v>
      </c>
    </row>
    <row r="267" spans="1:5" ht="15.75" customHeight="1" x14ac:dyDescent="0.25">
      <c r="A267" s="6" t="s">
        <v>307</v>
      </c>
      <c r="B267" s="6" t="s">
        <v>2642</v>
      </c>
      <c r="C267" s="4" t="s">
        <v>4972</v>
      </c>
      <c r="D267" s="4" t="s">
        <v>6890</v>
      </c>
      <c r="E267" s="4" t="s">
        <v>7743</v>
      </c>
    </row>
    <row r="268" spans="1:5" ht="15.75" customHeight="1" x14ac:dyDescent="0.25">
      <c r="A268" s="6" t="s">
        <v>308</v>
      </c>
      <c r="B268" s="6" t="s">
        <v>2643</v>
      </c>
      <c r="C268" s="4" t="s">
        <v>4973</v>
      </c>
      <c r="D268" s="4" t="s">
        <v>6918</v>
      </c>
      <c r="E268" s="4" t="s">
        <v>7764</v>
      </c>
    </row>
    <row r="269" spans="1:5" ht="15.75" customHeight="1" x14ac:dyDescent="0.25">
      <c r="A269" s="6" t="s">
        <v>309</v>
      </c>
      <c r="B269" s="6" t="s">
        <v>2644</v>
      </c>
      <c r="C269" s="4" t="s">
        <v>4899</v>
      </c>
      <c r="D269" s="4" t="s">
        <v>6919</v>
      </c>
      <c r="E269" s="4" t="s">
        <v>7743</v>
      </c>
    </row>
    <row r="270" spans="1:5" ht="15.75" customHeight="1" x14ac:dyDescent="0.25">
      <c r="A270" s="6" t="s">
        <v>310</v>
      </c>
      <c r="B270" s="6" t="s">
        <v>2645</v>
      </c>
      <c r="C270" s="4" t="s">
        <v>4974</v>
      </c>
      <c r="D270" s="4" t="s">
        <v>6741</v>
      </c>
      <c r="E270" s="4" t="s">
        <v>7743</v>
      </c>
    </row>
    <row r="271" spans="1:5" ht="15.75" customHeight="1" x14ac:dyDescent="0.25">
      <c r="A271" s="6" t="s">
        <v>311</v>
      </c>
      <c r="B271" s="6" t="s">
        <v>2646</v>
      </c>
      <c r="C271" s="4" t="s">
        <v>4975</v>
      </c>
      <c r="D271" s="4" t="s">
        <v>6920</v>
      </c>
      <c r="E271" s="4" t="s">
        <v>7743</v>
      </c>
    </row>
    <row r="272" spans="1:5" ht="15.75" customHeight="1" x14ac:dyDescent="0.25">
      <c r="A272" s="6" t="s">
        <v>312</v>
      </c>
      <c r="B272" s="6" t="s">
        <v>2647</v>
      </c>
      <c r="C272" s="4" t="s">
        <v>4976</v>
      </c>
      <c r="D272" s="4" t="s">
        <v>6864</v>
      </c>
      <c r="E272" s="4" t="s">
        <v>7757</v>
      </c>
    </row>
    <row r="273" spans="1:5" ht="15.75" customHeight="1" x14ac:dyDescent="0.25">
      <c r="A273" s="6" t="s">
        <v>313</v>
      </c>
      <c r="B273" s="6" t="s">
        <v>2648</v>
      </c>
      <c r="C273" s="4" t="s">
        <v>4977</v>
      </c>
      <c r="D273" s="4" t="s">
        <v>6723</v>
      </c>
      <c r="E273" s="4" t="s">
        <v>7743</v>
      </c>
    </row>
    <row r="274" spans="1:5" ht="15.75" customHeight="1" x14ac:dyDescent="0.25">
      <c r="A274" s="6" t="s">
        <v>314</v>
      </c>
      <c r="B274" s="6" t="s">
        <v>2649</v>
      </c>
      <c r="C274" s="4" t="s">
        <v>4978</v>
      </c>
      <c r="D274" s="4" t="s">
        <v>6763</v>
      </c>
      <c r="E274" s="4" t="s">
        <v>7744</v>
      </c>
    </row>
    <row r="275" spans="1:5" ht="15.75" customHeight="1" x14ac:dyDescent="0.25">
      <c r="A275" s="6" t="s">
        <v>315</v>
      </c>
      <c r="B275" s="6" t="s">
        <v>2650</v>
      </c>
      <c r="C275" s="4" t="s">
        <v>4979</v>
      </c>
      <c r="D275" s="4" t="s">
        <v>6754</v>
      </c>
      <c r="E275" s="4" t="s">
        <v>7743</v>
      </c>
    </row>
    <row r="276" spans="1:5" ht="15.75" customHeight="1" x14ac:dyDescent="0.25">
      <c r="A276" s="6" t="s">
        <v>316</v>
      </c>
      <c r="B276" s="6" t="s">
        <v>2651</v>
      </c>
      <c r="C276" s="4" t="s">
        <v>4980</v>
      </c>
      <c r="D276" s="4" t="s">
        <v>6921</v>
      </c>
      <c r="E276" s="4" t="s">
        <v>7770</v>
      </c>
    </row>
    <row r="277" spans="1:5" ht="15.75" customHeight="1" x14ac:dyDescent="0.25">
      <c r="A277" s="6" t="s">
        <v>317</v>
      </c>
      <c r="B277" s="6" t="s">
        <v>2652</v>
      </c>
      <c r="C277" s="4" t="s">
        <v>4981</v>
      </c>
      <c r="D277" s="4" t="s">
        <v>6880</v>
      </c>
      <c r="E277" s="4" t="s">
        <v>7743</v>
      </c>
    </row>
    <row r="278" spans="1:5" ht="15.75" customHeight="1" x14ac:dyDescent="0.25">
      <c r="A278" s="6" t="s">
        <v>318</v>
      </c>
      <c r="B278" s="6" t="s">
        <v>2653</v>
      </c>
      <c r="C278" s="4" t="s">
        <v>4982</v>
      </c>
      <c r="D278" s="4" t="s">
        <v>6922</v>
      </c>
      <c r="E278" s="4" t="s">
        <v>7743</v>
      </c>
    </row>
    <row r="279" spans="1:5" ht="15.75" customHeight="1" x14ac:dyDescent="0.25">
      <c r="A279" s="6" t="s">
        <v>319</v>
      </c>
      <c r="B279" s="6" t="s">
        <v>2654</v>
      </c>
      <c r="C279" s="4" t="s">
        <v>4983</v>
      </c>
      <c r="D279" s="4" t="s">
        <v>6789</v>
      </c>
      <c r="E279" s="4" t="s">
        <v>7755</v>
      </c>
    </row>
    <row r="280" spans="1:5" ht="15.75" customHeight="1" x14ac:dyDescent="0.25">
      <c r="A280" s="6" t="s">
        <v>320</v>
      </c>
      <c r="B280" s="6" t="s">
        <v>2655</v>
      </c>
      <c r="C280" s="4" t="s">
        <v>4890</v>
      </c>
      <c r="D280" s="4" t="s">
        <v>6923</v>
      </c>
      <c r="E280" s="4" t="s">
        <v>7743</v>
      </c>
    </row>
    <row r="281" spans="1:5" ht="15.75" customHeight="1" x14ac:dyDescent="0.25">
      <c r="A281" s="6" t="s">
        <v>321</v>
      </c>
      <c r="B281" s="6" t="s">
        <v>2656</v>
      </c>
      <c r="C281" s="4" t="s">
        <v>4984</v>
      </c>
      <c r="D281" s="4" t="s">
        <v>6875</v>
      </c>
      <c r="E281" s="4" t="s">
        <v>7766</v>
      </c>
    </row>
    <row r="282" spans="1:5" ht="15.75" customHeight="1" x14ac:dyDescent="0.25">
      <c r="A282" s="6" t="s">
        <v>322</v>
      </c>
      <c r="B282" s="6" t="s">
        <v>2657</v>
      </c>
      <c r="C282" s="4" t="s">
        <v>4985</v>
      </c>
      <c r="D282" s="4" t="s">
        <v>6924</v>
      </c>
      <c r="E282" s="4" t="s">
        <v>7756</v>
      </c>
    </row>
    <row r="283" spans="1:5" ht="15.75" customHeight="1" x14ac:dyDescent="0.25">
      <c r="A283" s="6" t="s">
        <v>323</v>
      </c>
      <c r="B283" s="6" t="s">
        <v>2658</v>
      </c>
      <c r="C283" s="4" t="s">
        <v>4804</v>
      </c>
      <c r="D283" s="4" t="s">
        <v>6812</v>
      </c>
      <c r="E283" s="4" t="s">
        <v>7758</v>
      </c>
    </row>
    <row r="284" spans="1:5" ht="15.75" customHeight="1" x14ac:dyDescent="0.25">
      <c r="A284" s="6" t="s">
        <v>324</v>
      </c>
      <c r="B284" s="6" t="s">
        <v>2659</v>
      </c>
      <c r="C284" s="4" t="s">
        <v>4986</v>
      </c>
      <c r="D284" s="4" t="s">
        <v>6925</v>
      </c>
      <c r="E284" s="4" t="s">
        <v>7754</v>
      </c>
    </row>
    <row r="285" spans="1:5" ht="15.75" customHeight="1" x14ac:dyDescent="0.25">
      <c r="A285" s="6" t="s">
        <v>325</v>
      </c>
      <c r="B285" s="6" t="s">
        <v>2660</v>
      </c>
      <c r="C285" s="4" t="s">
        <v>4987</v>
      </c>
      <c r="D285" s="4" t="s">
        <v>6839</v>
      </c>
      <c r="E285" s="4" t="s">
        <v>7763</v>
      </c>
    </row>
    <row r="286" spans="1:5" ht="15.75" customHeight="1" x14ac:dyDescent="0.25">
      <c r="A286" s="6" t="s">
        <v>326</v>
      </c>
      <c r="B286" s="6" t="s">
        <v>2661</v>
      </c>
      <c r="C286" s="4" t="s">
        <v>4988</v>
      </c>
      <c r="D286" s="4" t="s">
        <v>6926</v>
      </c>
      <c r="E286" s="4" t="s">
        <v>7743</v>
      </c>
    </row>
    <row r="287" spans="1:5" ht="15.75" customHeight="1" x14ac:dyDescent="0.25">
      <c r="A287" s="6" t="s">
        <v>327</v>
      </c>
      <c r="B287" s="6" t="s">
        <v>2662</v>
      </c>
      <c r="C287" s="4" t="s">
        <v>4989</v>
      </c>
      <c r="D287" s="4" t="s">
        <v>6889</v>
      </c>
      <c r="E287" s="4" t="s">
        <v>7743</v>
      </c>
    </row>
    <row r="288" spans="1:5" ht="15.75" customHeight="1" x14ac:dyDescent="0.25">
      <c r="A288" s="6" t="s">
        <v>328</v>
      </c>
      <c r="B288" s="6" t="s">
        <v>2663</v>
      </c>
      <c r="C288" s="4" t="s">
        <v>4990</v>
      </c>
      <c r="D288" s="4" t="s">
        <v>6927</v>
      </c>
      <c r="E288" s="4" t="s">
        <v>7757</v>
      </c>
    </row>
    <row r="289" spans="1:5" ht="15.75" customHeight="1" x14ac:dyDescent="0.25">
      <c r="A289" s="6" t="s">
        <v>329</v>
      </c>
      <c r="B289" s="6" t="s">
        <v>2664</v>
      </c>
      <c r="C289" s="4" t="s">
        <v>4991</v>
      </c>
      <c r="D289" s="4" t="s">
        <v>6880</v>
      </c>
      <c r="E289" s="4" t="s">
        <v>7743</v>
      </c>
    </row>
    <row r="290" spans="1:5" ht="15.75" customHeight="1" x14ac:dyDescent="0.25">
      <c r="A290" s="6" t="s">
        <v>330</v>
      </c>
      <c r="B290" s="6" t="s">
        <v>2665</v>
      </c>
      <c r="C290" s="4" t="s">
        <v>4992</v>
      </c>
      <c r="D290" s="4" t="s">
        <v>6928</v>
      </c>
      <c r="E290" s="4" t="s">
        <v>7743</v>
      </c>
    </row>
    <row r="291" spans="1:5" ht="15.75" customHeight="1" x14ac:dyDescent="0.25">
      <c r="A291" s="6" t="s">
        <v>331</v>
      </c>
      <c r="B291" s="6" t="s">
        <v>2666</v>
      </c>
      <c r="C291" s="4" t="s">
        <v>4993</v>
      </c>
      <c r="D291" s="4" t="s">
        <v>6892</v>
      </c>
      <c r="E291" s="4" t="s">
        <v>7743</v>
      </c>
    </row>
    <row r="292" spans="1:5" ht="15.75" customHeight="1" x14ac:dyDescent="0.25">
      <c r="A292" s="6" t="s">
        <v>332</v>
      </c>
      <c r="B292" s="6" t="s">
        <v>2667</v>
      </c>
      <c r="C292" s="4" t="s">
        <v>4994</v>
      </c>
      <c r="D292" s="4" t="s">
        <v>6890</v>
      </c>
      <c r="E292" s="4" t="s">
        <v>7763</v>
      </c>
    </row>
    <row r="293" spans="1:5" ht="15.75" customHeight="1" x14ac:dyDescent="0.25">
      <c r="A293" s="6" t="s">
        <v>333</v>
      </c>
      <c r="B293" s="6" t="s">
        <v>2668</v>
      </c>
      <c r="C293" s="4" t="s">
        <v>4995</v>
      </c>
      <c r="D293" s="4" t="s">
        <v>6929</v>
      </c>
      <c r="E293" s="4" t="s">
        <v>7759</v>
      </c>
    </row>
    <row r="294" spans="1:5" ht="15.75" customHeight="1" x14ac:dyDescent="0.25">
      <c r="A294" s="6" t="s">
        <v>334</v>
      </c>
      <c r="B294" s="6" t="s">
        <v>2669</v>
      </c>
      <c r="C294" s="4" t="s">
        <v>4996</v>
      </c>
      <c r="D294" s="4" t="s">
        <v>6930</v>
      </c>
      <c r="E294" s="4" t="s">
        <v>7743</v>
      </c>
    </row>
    <row r="295" spans="1:5" ht="15.75" customHeight="1" x14ac:dyDescent="0.25">
      <c r="A295" s="6" t="s">
        <v>335</v>
      </c>
      <c r="B295" s="6" t="s">
        <v>2670</v>
      </c>
      <c r="C295" s="4" t="s">
        <v>4997</v>
      </c>
      <c r="D295" s="4" t="s">
        <v>6931</v>
      </c>
      <c r="E295" s="4" t="s">
        <v>7756</v>
      </c>
    </row>
    <row r="296" spans="1:5" ht="15.75" customHeight="1" x14ac:dyDescent="0.25">
      <c r="A296" s="6" t="s">
        <v>336</v>
      </c>
      <c r="B296" s="6" t="s">
        <v>2671</v>
      </c>
      <c r="C296" s="4" t="s">
        <v>4998</v>
      </c>
      <c r="D296" s="4" t="s">
        <v>6739</v>
      </c>
      <c r="E296" s="4" t="s">
        <v>7771</v>
      </c>
    </row>
    <row r="297" spans="1:5" ht="15.75" customHeight="1" x14ac:dyDescent="0.25">
      <c r="A297" s="6" t="s">
        <v>337</v>
      </c>
      <c r="B297" s="6" t="s">
        <v>2672</v>
      </c>
      <c r="C297" s="4" t="s">
        <v>4999</v>
      </c>
      <c r="D297" s="4" t="s">
        <v>6932</v>
      </c>
      <c r="E297" s="4" t="s">
        <v>7743</v>
      </c>
    </row>
    <row r="298" spans="1:5" ht="15.75" customHeight="1" x14ac:dyDescent="0.25">
      <c r="A298" s="6" t="s">
        <v>338</v>
      </c>
      <c r="B298" s="6" t="s">
        <v>2673</v>
      </c>
      <c r="C298" s="4" t="s">
        <v>5000</v>
      </c>
      <c r="D298" s="4" t="s">
        <v>6933</v>
      </c>
      <c r="E298" s="4" t="s">
        <v>7743</v>
      </c>
    </row>
    <row r="299" spans="1:5" ht="15.75" customHeight="1" x14ac:dyDescent="0.25">
      <c r="A299" s="6" t="s">
        <v>339</v>
      </c>
      <c r="B299" s="6" t="s">
        <v>2674</v>
      </c>
      <c r="C299" s="4" t="s">
        <v>5001</v>
      </c>
      <c r="D299" s="4" t="s">
        <v>6907</v>
      </c>
      <c r="E299" s="4" t="s">
        <v>7769</v>
      </c>
    </row>
    <row r="300" spans="1:5" ht="15.75" customHeight="1" x14ac:dyDescent="0.25">
      <c r="A300" s="6" t="s">
        <v>340</v>
      </c>
      <c r="B300" s="6" t="s">
        <v>2675</v>
      </c>
      <c r="C300" s="4" t="s">
        <v>5002</v>
      </c>
      <c r="D300" s="4" t="s">
        <v>6934</v>
      </c>
      <c r="E300" s="4" t="s">
        <v>7742</v>
      </c>
    </row>
    <row r="301" spans="1:5" ht="15.75" customHeight="1" x14ac:dyDescent="0.25">
      <c r="A301" s="6" t="s">
        <v>341</v>
      </c>
      <c r="B301" s="6" t="s">
        <v>2676</v>
      </c>
      <c r="C301" s="4" t="s">
        <v>5003</v>
      </c>
      <c r="D301" s="4" t="s">
        <v>6935</v>
      </c>
      <c r="E301" s="4" t="s">
        <v>7743</v>
      </c>
    </row>
    <row r="302" spans="1:5" ht="15.75" customHeight="1" x14ac:dyDescent="0.25">
      <c r="A302" s="6" t="s">
        <v>342</v>
      </c>
      <c r="B302" s="6" t="s">
        <v>2677</v>
      </c>
      <c r="C302" s="4" t="s">
        <v>4949</v>
      </c>
      <c r="D302" s="4" t="s">
        <v>6936</v>
      </c>
      <c r="E302" s="4" t="s">
        <v>7743</v>
      </c>
    </row>
    <row r="303" spans="1:5" ht="15.75" customHeight="1" x14ac:dyDescent="0.25">
      <c r="A303" s="6" t="s">
        <v>343</v>
      </c>
      <c r="B303" s="6" t="s">
        <v>2678</v>
      </c>
      <c r="C303" s="4" t="s">
        <v>5004</v>
      </c>
      <c r="D303" s="4" t="s">
        <v>6788</v>
      </c>
      <c r="E303" s="4" t="s">
        <v>7743</v>
      </c>
    </row>
    <row r="304" spans="1:5" ht="15.75" customHeight="1" x14ac:dyDescent="0.25">
      <c r="A304" s="6" t="s">
        <v>344</v>
      </c>
      <c r="B304" s="6" t="s">
        <v>2679</v>
      </c>
      <c r="C304" s="4" t="s">
        <v>5005</v>
      </c>
      <c r="D304" s="4" t="s">
        <v>6937</v>
      </c>
      <c r="E304" s="4" t="s">
        <v>7749</v>
      </c>
    </row>
    <row r="305" spans="1:5" ht="15.75" customHeight="1" x14ac:dyDescent="0.25">
      <c r="A305" s="6" t="s">
        <v>345</v>
      </c>
      <c r="B305" s="6" t="s">
        <v>2680</v>
      </c>
      <c r="C305" s="4" t="s">
        <v>5006</v>
      </c>
      <c r="D305" s="4" t="s">
        <v>6938</v>
      </c>
      <c r="E305" s="4" t="s">
        <v>7743</v>
      </c>
    </row>
    <row r="306" spans="1:5" ht="15.75" customHeight="1" x14ac:dyDescent="0.25">
      <c r="A306" s="6" t="s">
        <v>346</v>
      </c>
      <c r="B306" s="6" t="s">
        <v>2681</v>
      </c>
      <c r="C306" s="4" t="s">
        <v>5007</v>
      </c>
      <c r="D306" s="4" t="s">
        <v>6939</v>
      </c>
      <c r="E306" s="4" t="s">
        <v>7743</v>
      </c>
    </row>
    <row r="307" spans="1:5" ht="15.75" customHeight="1" x14ac:dyDescent="0.25">
      <c r="A307" s="6" t="s">
        <v>347</v>
      </c>
      <c r="B307" s="6" t="s">
        <v>2682</v>
      </c>
      <c r="C307" s="4" t="s">
        <v>4946</v>
      </c>
      <c r="D307" s="4" t="s">
        <v>6867</v>
      </c>
      <c r="E307" s="4" t="s">
        <v>7764</v>
      </c>
    </row>
    <row r="308" spans="1:5" ht="15.75" customHeight="1" x14ac:dyDescent="0.25">
      <c r="A308" s="6" t="s">
        <v>348</v>
      </c>
      <c r="B308" s="6" t="s">
        <v>2683</v>
      </c>
      <c r="C308" s="4" t="s">
        <v>5008</v>
      </c>
      <c r="D308" s="4" t="s">
        <v>6774</v>
      </c>
      <c r="E308" s="4" t="s">
        <v>7743</v>
      </c>
    </row>
    <row r="309" spans="1:5" ht="15.75" customHeight="1" x14ac:dyDescent="0.25">
      <c r="A309" s="6" t="s">
        <v>349</v>
      </c>
      <c r="B309" s="6" t="s">
        <v>2684</v>
      </c>
      <c r="C309" s="4" t="s">
        <v>5009</v>
      </c>
      <c r="D309" s="4" t="s">
        <v>6912</v>
      </c>
      <c r="E309" s="4" t="s">
        <v>7759</v>
      </c>
    </row>
    <row r="310" spans="1:5" ht="15.75" customHeight="1" x14ac:dyDescent="0.25">
      <c r="A310" s="6" t="s">
        <v>350</v>
      </c>
      <c r="B310" s="6" t="s">
        <v>2685</v>
      </c>
      <c r="C310" s="4" t="s">
        <v>5010</v>
      </c>
      <c r="D310" s="4" t="s">
        <v>6940</v>
      </c>
      <c r="E310" s="4" t="s">
        <v>7743</v>
      </c>
    </row>
    <row r="311" spans="1:5" ht="15.75" customHeight="1" x14ac:dyDescent="0.25">
      <c r="A311" s="6" t="s">
        <v>351</v>
      </c>
      <c r="B311" s="6" t="s">
        <v>2686</v>
      </c>
      <c r="C311" s="4" t="s">
        <v>5011</v>
      </c>
      <c r="D311" s="4" t="s">
        <v>6941</v>
      </c>
      <c r="E311" s="4" t="s">
        <v>7743</v>
      </c>
    </row>
    <row r="312" spans="1:5" ht="15.75" customHeight="1" x14ac:dyDescent="0.25">
      <c r="A312" s="6" t="s">
        <v>352</v>
      </c>
      <c r="B312" s="6" t="s">
        <v>2687</v>
      </c>
      <c r="C312" s="4" t="s">
        <v>4781</v>
      </c>
      <c r="D312" s="4" t="s">
        <v>6790</v>
      </c>
      <c r="E312" s="4" t="s">
        <v>7754</v>
      </c>
    </row>
    <row r="313" spans="1:5" ht="15.75" customHeight="1" x14ac:dyDescent="0.25">
      <c r="A313" s="6" t="s">
        <v>353</v>
      </c>
      <c r="B313" s="6" t="s">
        <v>2688</v>
      </c>
      <c r="C313" s="4" t="s">
        <v>5012</v>
      </c>
      <c r="D313" s="4" t="s">
        <v>6942</v>
      </c>
      <c r="E313" s="4" t="s">
        <v>7760</v>
      </c>
    </row>
    <row r="314" spans="1:5" ht="15.75" customHeight="1" x14ac:dyDescent="0.25">
      <c r="A314" s="6" t="s">
        <v>354</v>
      </c>
      <c r="B314" s="6" t="s">
        <v>2689</v>
      </c>
      <c r="C314" s="4" t="s">
        <v>5013</v>
      </c>
      <c r="D314" s="4" t="s">
        <v>6828</v>
      </c>
      <c r="E314" s="4" t="s">
        <v>7779</v>
      </c>
    </row>
    <row r="315" spans="1:5" ht="15.75" customHeight="1" x14ac:dyDescent="0.25">
      <c r="A315" s="6" t="s">
        <v>355</v>
      </c>
      <c r="B315" s="6" t="s">
        <v>2690</v>
      </c>
      <c r="C315" s="4" t="s">
        <v>5014</v>
      </c>
      <c r="D315" s="4" t="s">
        <v>6943</v>
      </c>
      <c r="E315" s="4" t="s">
        <v>7757</v>
      </c>
    </row>
    <row r="316" spans="1:5" ht="15.75" customHeight="1" x14ac:dyDescent="0.25">
      <c r="A316" s="6" t="s">
        <v>356</v>
      </c>
      <c r="B316" s="6" t="s">
        <v>2691</v>
      </c>
      <c r="C316" s="4" t="s">
        <v>5015</v>
      </c>
      <c r="D316" s="4" t="s">
        <v>6944</v>
      </c>
      <c r="E316" s="4" t="s">
        <v>7748</v>
      </c>
    </row>
    <row r="317" spans="1:5" ht="15.75" customHeight="1" x14ac:dyDescent="0.25">
      <c r="A317" s="6" t="s">
        <v>357</v>
      </c>
      <c r="B317" s="6" t="s">
        <v>2692</v>
      </c>
      <c r="C317" s="4" t="s">
        <v>5016</v>
      </c>
      <c r="D317" s="4" t="s">
        <v>6860</v>
      </c>
      <c r="E317" s="4" t="s">
        <v>7743</v>
      </c>
    </row>
    <row r="318" spans="1:5" ht="15.75" customHeight="1" x14ac:dyDescent="0.25">
      <c r="A318" s="6" t="s">
        <v>358</v>
      </c>
      <c r="B318" s="6" t="s">
        <v>2693</v>
      </c>
      <c r="C318" s="4" t="s">
        <v>5017</v>
      </c>
      <c r="D318" s="4" t="s">
        <v>6735</v>
      </c>
      <c r="E318" s="4" t="s">
        <v>7743</v>
      </c>
    </row>
    <row r="319" spans="1:5" ht="15.75" customHeight="1" x14ac:dyDescent="0.25">
      <c r="A319" s="6" t="s">
        <v>359</v>
      </c>
      <c r="B319" s="6" t="s">
        <v>2694</v>
      </c>
      <c r="C319" s="4" t="s">
        <v>5018</v>
      </c>
      <c r="D319" s="4" t="s">
        <v>6945</v>
      </c>
      <c r="E319" s="4" t="s">
        <v>7743</v>
      </c>
    </row>
    <row r="320" spans="1:5" ht="15.75" customHeight="1" x14ac:dyDescent="0.25">
      <c r="A320" s="6" t="s">
        <v>360</v>
      </c>
      <c r="B320" s="6" t="s">
        <v>2695</v>
      </c>
      <c r="C320" s="4" t="s">
        <v>5019</v>
      </c>
      <c r="D320" s="4" t="s">
        <v>6912</v>
      </c>
      <c r="E320" s="4" t="s">
        <v>7748</v>
      </c>
    </row>
    <row r="321" spans="1:5" ht="15.75" customHeight="1" x14ac:dyDescent="0.25">
      <c r="A321" s="6" t="s">
        <v>361</v>
      </c>
      <c r="B321" s="6" t="s">
        <v>2696</v>
      </c>
      <c r="C321" s="4" t="s">
        <v>5020</v>
      </c>
      <c r="D321" s="4" t="s">
        <v>6946</v>
      </c>
      <c r="E321" s="4" t="s">
        <v>7768</v>
      </c>
    </row>
    <row r="322" spans="1:5" ht="15.75" customHeight="1" x14ac:dyDescent="0.25">
      <c r="A322" s="6" t="s">
        <v>362</v>
      </c>
      <c r="B322" s="6" t="s">
        <v>2697</v>
      </c>
      <c r="C322" s="4" t="s">
        <v>5021</v>
      </c>
      <c r="D322" s="4" t="s">
        <v>6947</v>
      </c>
      <c r="E322" s="4" t="s">
        <v>7743</v>
      </c>
    </row>
    <row r="323" spans="1:5" ht="15.75" customHeight="1" x14ac:dyDescent="0.25">
      <c r="A323" s="6" t="s">
        <v>363</v>
      </c>
      <c r="B323" s="6" t="s">
        <v>2698</v>
      </c>
      <c r="C323" s="4" t="s">
        <v>5022</v>
      </c>
      <c r="D323" s="4" t="s">
        <v>6828</v>
      </c>
      <c r="E323" s="4" t="s">
        <v>7785</v>
      </c>
    </row>
    <row r="324" spans="1:5" ht="15.75" customHeight="1" x14ac:dyDescent="0.25">
      <c r="A324" s="6" t="s">
        <v>364</v>
      </c>
      <c r="B324" s="6" t="s">
        <v>2699</v>
      </c>
      <c r="C324" s="4" t="s">
        <v>4986</v>
      </c>
      <c r="D324" s="4" t="s">
        <v>6910</v>
      </c>
      <c r="E324" s="4" t="s">
        <v>7776</v>
      </c>
    </row>
    <row r="325" spans="1:5" ht="15.75" customHeight="1" x14ac:dyDescent="0.25">
      <c r="A325" s="6" t="s">
        <v>365</v>
      </c>
      <c r="B325" s="6" t="s">
        <v>2700</v>
      </c>
      <c r="C325" s="4" t="s">
        <v>5023</v>
      </c>
      <c r="D325" s="4" t="s">
        <v>6839</v>
      </c>
      <c r="E325" s="4" t="s">
        <v>7743</v>
      </c>
    </row>
    <row r="326" spans="1:5" ht="15.75" customHeight="1" x14ac:dyDescent="0.25">
      <c r="A326" s="6" t="s">
        <v>366</v>
      </c>
      <c r="B326" s="6" t="s">
        <v>2701</v>
      </c>
      <c r="C326" s="4" t="s">
        <v>5024</v>
      </c>
      <c r="D326" s="4" t="s">
        <v>6948</v>
      </c>
      <c r="E326" s="4" t="s">
        <v>7743</v>
      </c>
    </row>
    <row r="327" spans="1:5" ht="15.75" customHeight="1" x14ac:dyDescent="0.25">
      <c r="A327" s="6" t="s">
        <v>367</v>
      </c>
      <c r="B327" s="6" t="s">
        <v>2702</v>
      </c>
      <c r="C327" s="4" t="s">
        <v>5025</v>
      </c>
      <c r="D327" s="4" t="s">
        <v>6890</v>
      </c>
      <c r="E327" s="4" t="s">
        <v>7786</v>
      </c>
    </row>
    <row r="328" spans="1:5" ht="15.75" customHeight="1" x14ac:dyDescent="0.25">
      <c r="A328" s="6" t="s">
        <v>368</v>
      </c>
      <c r="B328" s="6" t="s">
        <v>2703</v>
      </c>
      <c r="C328" s="4" t="s">
        <v>5026</v>
      </c>
      <c r="D328" s="4" t="s">
        <v>6763</v>
      </c>
      <c r="E328" s="4" t="s">
        <v>7743</v>
      </c>
    </row>
    <row r="329" spans="1:5" ht="15.75" customHeight="1" x14ac:dyDescent="0.25">
      <c r="A329" s="6" t="s">
        <v>369</v>
      </c>
      <c r="B329" s="6" t="s">
        <v>2704</v>
      </c>
      <c r="C329" s="4" t="s">
        <v>5027</v>
      </c>
      <c r="D329" s="4" t="s">
        <v>6761</v>
      </c>
      <c r="E329" s="4" t="s">
        <v>7743</v>
      </c>
    </row>
    <row r="330" spans="1:5" ht="15.75" customHeight="1" x14ac:dyDescent="0.25">
      <c r="A330" s="6" t="s">
        <v>370</v>
      </c>
      <c r="B330" s="6" t="s">
        <v>2705</v>
      </c>
      <c r="C330" s="4" t="s">
        <v>5028</v>
      </c>
      <c r="D330" s="4" t="s">
        <v>6892</v>
      </c>
      <c r="E330" s="4" t="s">
        <v>7743</v>
      </c>
    </row>
    <row r="331" spans="1:5" ht="15.75" customHeight="1" x14ac:dyDescent="0.25">
      <c r="A331" s="6" t="s">
        <v>371</v>
      </c>
      <c r="B331" s="6" t="s">
        <v>2706</v>
      </c>
      <c r="C331" s="4" t="s">
        <v>5029</v>
      </c>
      <c r="D331" s="4" t="s">
        <v>6949</v>
      </c>
      <c r="E331" s="4" t="s">
        <v>7743</v>
      </c>
    </row>
    <row r="332" spans="1:5" ht="15.75" customHeight="1" x14ac:dyDescent="0.25">
      <c r="A332" s="6" t="s">
        <v>372</v>
      </c>
      <c r="B332" s="6" t="s">
        <v>2707</v>
      </c>
      <c r="C332" s="4" t="s">
        <v>5030</v>
      </c>
      <c r="D332" s="4" t="s">
        <v>6950</v>
      </c>
      <c r="E332" s="4" t="s">
        <v>7769</v>
      </c>
    </row>
    <row r="333" spans="1:5" ht="15.75" customHeight="1" x14ac:dyDescent="0.25">
      <c r="A333" s="6" t="s">
        <v>373</v>
      </c>
      <c r="B333" s="6" t="s">
        <v>2708</v>
      </c>
      <c r="C333" s="4" t="s">
        <v>5031</v>
      </c>
      <c r="D333" s="4" t="s">
        <v>6912</v>
      </c>
      <c r="E333" s="4" t="s">
        <v>7748</v>
      </c>
    </row>
    <row r="334" spans="1:5" ht="15.75" customHeight="1" x14ac:dyDescent="0.25">
      <c r="A334" s="6" t="s">
        <v>374</v>
      </c>
      <c r="B334" s="6" t="s">
        <v>2709</v>
      </c>
      <c r="C334" s="4" t="s">
        <v>5032</v>
      </c>
      <c r="D334" s="4" t="s">
        <v>6951</v>
      </c>
      <c r="E334" s="4" t="s">
        <v>7776</v>
      </c>
    </row>
    <row r="335" spans="1:5" ht="15.75" customHeight="1" x14ac:dyDescent="0.25">
      <c r="A335" s="6" t="s">
        <v>375</v>
      </c>
      <c r="B335" s="6" t="s">
        <v>2710</v>
      </c>
      <c r="C335" s="4" t="s">
        <v>5033</v>
      </c>
      <c r="D335" s="4" t="s">
        <v>6952</v>
      </c>
      <c r="E335" s="4" t="s">
        <v>7771</v>
      </c>
    </row>
    <row r="336" spans="1:5" ht="15.75" customHeight="1" x14ac:dyDescent="0.25">
      <c r="A336" s="6" t="s">
        <v>376</v>
      </c>
      <c r="B336" s="6" t="s">
        <v>2711</v>
      </c>
      <c r="C336" s="4" t="s">
        <v>5034</v>
      </c>
      <c r="D336" s="4" t="s">
        <v>6953</v>
      </c>
      <c r="E336" s="4" t="s">
        <v>7743</v>
      </c>
    </row>
    <row r="337" spans="1:5" ht="15.75" customHeight="1" x14ac:dyDescent="0.25">
      <c r="A337" s="6" t="s">
        <v>377</v>
      </c>
      <c r="B337" s="6" t="s">
        <v>2712</v>
      </c>
      <c r="C337" s="4" t="s">
        <v>5035</v>
      </c>
      <c r="D337" s="4" t="s">
        <v>6954</v>
      </c>
      <c r="E337" s="4" t="s">
        <v>7766</v>
      </c>
    </row>
    <row r="338" spans="1:5" ht="15.75" customHeight="1" x14ac:dyDescent="0.25">
      <c r="A338" s="6" t="s">
        <v>378</v>
      </c>
      <c r="B338" s="6" t="s">
        <v>2713</v>
      </c>
      <c r="C338" s="4" t="s">
        <v>5036</v>
      </c>
      <c r="D338" s="4" t="s">
        <v>6955</v>
      </c>
      <c r="E338" s="4" t="s">
        <v>7743</v>
      </c>
    </row>
    <row r="339" spans="1:5" ht="15.75" customHeight="1" x14ac:dyDescent="0.25">
      <c r="A339" s="6" t="s">
        <v>379</v>
      </c>
      <c r="B339" s="6" t="s">
        <v>2714</v>
      </c>
      <c r="C339" s="4" t="s">
        <v>5037</v>
      </c>
      <c r="D339" s="4" t="s">
        <v>6821</v>
      </c>
      <c r="E339" s="4" t="s">
        <v>7758</v>
      </c>
    </row>
    <row r="340" spans="1:5" ht="15.75" customHeight="1" x14ac:dyDescent="0.25">
      <c r="A340" s="6" t="s">
        <v>380</v>
      </c>
      <c r="B340" s="6" t="s">
        <v>2715</v>
      </c>
      <c r="C340" s="4" t="s">
        <v>5038</v>
      </c>
      <c r="D340" s="4" t="s">
        <v>6851</v>
      </c>
      <c r="E340" s="4" t="s">
        <v>7743</v>
      </c>
    </row>
    <row r="341" spans="1:5" ht="15.75" customHeight="1" x14ac:dyDescent="0.25">
      <c r="A341" s="6" t="s">
        <v>381</v>
      </c>
      <c r="B341" s="6" t="s">
        <v>2716</v>
      </c>
      <c r="C341" s="4" t="s">
        <v>5039</v>
      </c>
      <c r="D341" s="4" t="s">
        <v>6956</v>
      </c>
      <c r="E341" s="4" t="s">
        <v>7766</v>
      </c>
    </row>
    <row r="342" spans="1:5" ht="15.75" customHeight="1" x14ac:dyDescent="0.25">
      <c r="A342" s="6" t="s">
        <v>382</v>
      </c>
      <c r="B342" s="6" t="s">
        <v>2717</v>
      </c>
      <c r="C342" s="4" t="s">
        <v>5040</v>
      </c>
      <c r="D342" s="4" t="s">
        <v>6957</v>
      </c>
      <c r="E342" s="4" t="s">
        <v>7766</v>
      </c>
    </row>
    <row r="343" spans="1:5" ht="15.75" customHeight="1" x14ac:dyDescent="0.25">
      <c r="A343" s="6" t="s">
        <v>383</v>
      </c>
      <c r="B343" s="6" t="s">
        <v>2718</v>
      </c>
      <c r="C343" s="4" t="s">
        <v>5041</v>
      </c>
      <c r="D343" s="4" t="s">
        <v>6958</v>
      </c>
      <c r="E343" s="4" t="s">
        <v>7743</v>
      </c>
    </row>
    <row r="344" spans="1:5" ht="15.75" customHeight="1" x14ac:dyDescent="0.25">
      <c r="A344" s="6" t="s">
        <v>384</v>
      </c>
      <c r="B344" s="6" t="s">
        <v>2719</v>
      </c>
      <c r="C344" s="4" t="s">
        <v>5042</v>
      </c>
      <c r="D344" s="4" t="s">
        <v>6799</v>
      </c>
      <c r="E344" s="4" t="s">
        <v>7743</v>
      </c>
    </row>
    <row r="345" spans="1:5" ht="15.75" customHeight="1" x14ac:dyDescent="0.25">
      <c r="A345" s="6" t="s">
        <v>385</v>
      </c>
      <c r="B345" s="6" t="s">
        <v>2720</v>
      </c>
      <c r="C345" s="4" t="s">
        <v>5043</v>
      </c>
      <c r="D345" s="4" t="s">
        <v>6959</v>
      </c>
      <c r="E345" s="4" t="s">
        <v>7743</v>
      </c>
    </row>
    <row r="346" spans="1:5" ht="15.75" customHeight="1" x14ac:dyDescent="0.25">
      <c r="A346" s="6" t="s">
        <v>386</v>
      </c>
      <c r="B346" s="6" t="s">
        <v>2721</v>
      </c>
      <c r="C346" s="4" t="s">
        <v>5044</v>
      </c>
      <c r="D346" s="4" t="s">
        <v>6895</v>
      </c>
      <c r="E346" s="4" t="s">
        <v>7743</v>
      </c>
    </row>
    <row r="347" spans="1:5" ht="15.75" customHeight="1" x14ac:dyDescent="0.25">
      <c r="A347" s="6" t="s">
        <v>387</v>
      </c>
      <c r="B347" s="6" t="s">
        <v>2722</v>
      </c>
      <c r="C347" s="4" t="s">
        <v>5045</v>
      </c>
      <c r="D347" s="4" t="s">
        <v>6886</v>
      </c>
      <c r="E347" s="4" t="s">
        <v>7743</v>
      </c>
    </row>
    <row r="348" spans="1:5" ht="15.75" customHeight="1" x14ac:dyDescent="0.25">
      <c r="A348" s="6" t="s">
        <v>388</v>
      </c>
      <c r="B348" s="6" t="s">
        <v>2723</v>
      </c>
      <c r="C348" s="4" t="s">
        <v>5046</v>
      </c>
      <c r="D348" s="4" t="s">
        <v>6960</v>
      </c>
      <c r="E348" s="4" t="s">
        <v>7743</v>
      </c>
    </row>
    <row r="349" spans="1:5" ht="15.75" customHeight="1" x14ac:dyDescent="0.25">
      <c r="A349" s="6" t="s">
        <v>389</v>
      </c>
      <c r="B349" s="6" t="s">
        <v>2724</v>
      </c>
      <c r="C349" s="4" t="s">
        <v>5047</v>
      </c>
      <c r="D349" s="4" t="s">
        <v>6961</v>
      </c>
      <c r="E349" s="4" t="s">
        <v>7743</v>
      </c>
    </row>
    <row r="350" spans="1:5" ht="15.75" customHeight="1" x14ac:dyDescent="0.25">
      <c r="A350" s="6" t="s">
        <v>390</v>
      </c>
      <c r="B350" s="6" t="s">
        <v>2725</v>
      </c>
      <c r="C350" s="4" t="s">
        <v>5048</v>
      </c>
      <c r="D350" s="4" t="s">
        <v>6912</v>
      </c>
      <c r="E350" s="4" t="s">
        <v>7766</v>
      </c>
    </row>
    <row r="351" spans="1:5" ht="15.75" customHeight="1" x14ac:dyDescent="0.25">
      <c r="A351" s="6" t="s">
        <v>391</v>
      </c>
      <c r="B351" s="6" t="s">
        <v>2726</v>
      </c>
      <c r="C351" s="4" t="s">
        <v>5049</v>
      </c>
      <c r="D351" s="4" t="s">
        <v>6962</v>
      </c>
      <c r="E351" s="4" t="s">
        <v>7764</v>
      </c>
    </row>
    <row r="352" spans="1:5" ht="15.75" customHeight="1" x14ac:dyDescent="0.25">
      <c r="A352" s="6" t="s">
        <v>392</v>
      </c>
      <c r="B352" s="6" t="s">
        <v>2727</v>
      </c>
      <c r="C352" s="4" t="s">
        <v>5050</v>
      </c>
      <c r="D352" s="4" t="s">
        <v>6963</v>
      </c>
      <c r="E352" s="4" t="s">
        <v>7749</v>
      </c>
    </row>
    <row r="353" spans="1:5" ht="15.75" customHeight="1" x14ac:dyDescent="0.25">
      <c r="A353" s="6" t="s">
        <v>393</v>
      </c>
      <c r="B353" s="6" t="s">
        <v>2728</v>
      </c>
      <c r="C353" s="4" t="s">
        <v>5051</v>
      </c>
      <c r="D353" s="4" t="s">
        <v>6964</v>
      </c>
      <c r="E353" s="4" t="s">
        <v>7760</v>
      </c>
    </row>
    <row r="354" spans="1:5" ht="15.75" customHeight="1" x14ac:dyDescent="0.25">
      <c r="A354" s="6" t="s">
        <v>394</v>
      </c>
      <c r="B354" s="6" t="s">
        <v>2729</v>
      </c>
      <c r="C354" s="4" t="s">
        <v>4791</v>
      </c>
      <c r="D354" s="4" t="s">
        <v>6965</v>
      </c>
      <c r="E354" s="4" t="s">
        <v>7743</v>
      </c>
    </row>
    <row r="355" spans="1:5" ht="15.75" customHeight="1" x14ac:dyDescent="0.25">
      <c r="A355" s="6" t="s">
        <v>395</v>
      </c>
      <c r="B355" s="6" t="s">
        <v>2730</v>
      </c>
      <c r="C355" s="4" t="s">
        <v>5052</v>
      </c>
      <c r="D355" s="4" t="s">
        <v>6966</v>
      </c>
      <c r="E355" s="4" t="s">
        <v>7743</v>
      </c>
    </row>
    <row r="356" spans="1:5" ht="15.75" customHeight="1" x14ac:dyDescent="0.25">
      <c r="A356" s="6" t="s">
        <v>396</v>
      </c>
      <c r="B356" s="6" t="s">
        <v>2731</v>
      </c>
      <c r="C356" s="4" t="s">
        <v>5053</v>
      </c>
      <c r="D356" s="4" t="s">
        <v>6967</v>
      </c>
      <c r="E356" s="4" t="s">
        <v>7743</v>
      </c>
    </row>
    <row r="357" spans="1:5" ht="15.75" customHeight="1" x14ac:dyDescent="0.25">
      <c r="A357" s="6" t="s">
        <v>397</v>
      </c>
      <c r="B357" s="6" t="s">
        <v>2732</v>
      </c>
      <c r="C357" s="4" t="s">
        <v>5054</v>
      </c>
      <c r="D357" s="4" t="s">
        <v>6968</v>
      </c>
      <c r="E357" s="4" t="s">
        <v>7743</v>
      </c>
    </row>
    <row r="358" spans="1:5" ht="15.75" customHeight="1" x14ac:dyDescent="0.25">
      <c r="A358" s="6" t="s">
        <v>398</v>
      </c>
      <c r="B358" s="6" t="s">
        <v>2733</v>
      </c>
      <c r="C358" s="4" t="s">
        <v>5055</v>
      </c>
      <c r="D358" s="4" t="s">
        <v>6969</v>
      </c>
      <c r="E358" s="4" t="s">
        <v>7743</v>
      </c>
    </row>
    <row r="359" spans="1:5" ht="15.75" customHeight="1" x14ac:dyDescent="0.25">
      <c r="A359" s="6" t="s">
        <v>399</v>
      </c>
      <c r="B359" s="6" t="s">
        <v>2734</v>
      </c>
      <c r="C359" s="4" t="s">
        <v>5056</v>
      </c>
      <c r="D359" s="4" t="s">
        <v>6970</v>
      </c>
      <c r="E359" s="4" t="s">
        <v>7743</v>
      </c>
    </row>
    <row r="360" spans="1:5" ht="15.75" customHeight="1" x14ac:dyDescent="0.25">
      <c r="A360" s="6" t="s">
        <v>400</v>
      </c>
      <c r="B360" s="6" t="s">
        <v>2735</v>
      </c>
      <c r="C360" s="4" t="s">
        <v>5057</v>
      </c>
      <c r="D360" s="4" t="s">
        <v>6971</v>
      </c>
      <c r="E360" s="4" t="s">
        <v>7743</v>
      </c>
    </row>
    <row r="361" spans="1:5" ht="15.75" customHeight="1" x14ac:dyDescent="0.25">
      <c r="A361" s="6" t="s">
        <v>401</v>
      </c>
      <c r="B361" s="6" t="s">
        <v>2736</v>
      </c>
      <c r="C361" s="4" t="s">
        <v>4898</v>
      </c>
      <c r="D361" s="4" t="s">
        <v>6888</v>
      </c>
      <c r="E361" s="4" t="s">
        <v>7743</v>
      </c>
    </row>
    <row r="362" spans="1:5" ht="15.75" customHeight="1" x14ac:dyDescent="0.25">
      <c r="A362" s="6" t="s">
        <v>402</v>
      </c>
      <c r="B362" s="6" t="s">
        <v>2737</v>
      </c>
      <c r="C362" s="4" t="s">
        <v>5058</v>
      </c>
      <c r="D362" s="4" t="s">
        <v>6972</v>
      </c>
      <c r="E362" s="4" t="s">
        <v>7743</v>
      </c>
    </row>
    <row r="363" spans="1:5" ht="15.75" customHeight="1" x14ac:dyDescent="0.25">
      <c r="A363" s="6" t="s">
        <v>403</v>
      </c>
      <c r="B363" s="6" t="s">
        <v>2738</v>
      </c>
      <c r="C363" s="4" t="s">
        <v>5059</v>
      </c>
      <c r="D363" s="4" t="s">
        <v>6775</v>
      </c>
      <c r="E363" s="4" t="s">
        <v>7743</v>
      </c>
    </row>
    <row r="364" spans="1:5" ht="15.75" customHeight="1" x14ac:dyDescent="0.25">
      <c r="A364" s="6" t="s">
        <v>404</v>
      </c>
      <c r="B364" s="6" t="s">
        <v>2739</v>
      </c>
      <c r="C364" s="4" t="s">
        <v>5060</v>
      </c>
      <c r="D364" s="4" t="s">
        <v>6801</v>
      </c>
      <c r="E364" s="4" t="s">
        <v>7756</v>
      </c>
    </row>
    <row r="365" spans="1:5" ht="15.75" customHeight="1" x14ac:dyDescent="0.25">
      <c r="A365" s="6" t="s">
        <v>405</v>
      </c>
      <c r="B365" s="6" t="s">
        <v>2740</v>
      </c>
      <c r="C365" s="4" t="s">
        <v>5061</v>
      </c>
      <c r="D365" s="4" t="s">
        <v>6973</v>
      </c>
      <c r="E365" s="4" t="s">
        <v>7748</v>
      </c>
    </row>
    <row r="366" spans="1:5" ht="15.75" customHeight="1" x14ac:dyDescent="0.25">
      <c r="A366" s="6" t="s">
        <v>406</v>
      </c>
      <c r="B366" s="6" t="s">
        <v>2741</v>
      </c>
      <c r="C366" s="4" t="s">
        <v>5062</v>
      </c>
      <c r="D366" s="4" t="s">
        <v>6974</v>
      </c>
      <c r="E366" s="4" t="s">
        <v>7743</v>
      </c>
    </row>
    <row r="367" spans="1:5" ht="15.75" customHeight="1" x14ac:dyDescent="0.25">
      <c r="A367" s="6" t="s">
        <v>407</v>
      </c>
      <c r="B367" s="6" t="s">
        <v>2742</v>
      </c>
      <c r="C367" s="4" t="s">
        <v>5063</v>
      </c>
      <c r="D367" s="4" t="s">
        <v>6975</v>
      </c>
      <c r="E367" s="4" t="s">
        <v>7763</v>
      </c>
    </row>
    <row r="368" spans="1:5" ht="15.75" customHeight="1" x14ac:dyDescent="0.25">
      <c r="A368" s="6" t="s">
        <v>408</v>
      </c>
      <c r="B368" s="6" t="s">
        <v>2743</v>
      </c>
      <c r="C368" s="4" t="s">
        <v>5064</v>
      </c>
      <c r="D368" s="4" t="s">
        <v>6976</v>
      </c>
      <c r="E368" s="4" t="s">
        <v>7759</v>
      </c>
    </row>
    <row r="369" spans="1:5" ht="15.75" customHeight="1" x14ac:dyDescent="0.25">
      <c r="A369" s="6" t="s">
        <v>409</v>
      </c>
      <c r="B369" s="6" t="s">
        <v>2744</v>
      </c>
      <c r="C369" s="4" t="s">
        <v>5065</v>
      </c>
      <c r="D369" s="4" t="s">
        <v>6977</v>
      </c>
      <c r="E369" s="4" t="s">
        <v>7743</v>
      </c>
    </row>
    <row r="370" spans="1:5" ht="15.75" customHeight="1" x14ac:dyDescent="0.25">
      <c r="A370" s="6" t="s">
        <v>410</v>
      </c>
      <c r="B370" s="6" t="s">
        <v>2745</v>
      </c>
      <c r="C370" s="4" t="s">
        <v>5066</v>
      </c>
      <c r="D370" s="4" t="s">
        <v>6978</v>
      </c>
      <c r="E370" s="4" t="s">
        <v>7766</v>
      </c>
    </row>
    <row r="371" spans="1:5" ht="15.75" customHeight="1" x14ac:dyDescent="0.25">
      <c r="A371" s="6" t="s">
        <v>411</v>
      </c>
      <c r="B371" s="6" t="s">
        <v>2746</v>
      </c>
      <c r="C371" s="4" t="s">
        <v>5067</v>
      </c>
      <c r="D371" s="4" t="s">
        <v>6979</v>
      </c>
      <c r="E371" s="4" t="s">
        <v>7743</v>
      </c>
    </row>
    <row r="372" spans="1:5" ht="15.75" customHeight="1" x14ac:dyDescent="0.25">
      <c r="A372" s="6" t="s">
        <v>412</v>
      </c>
      <c r="B372" s="6" t="s">
        <v>2747</v>
      </c>
      <c r="C372" s="4" t="s">
        <v>5068</v>
      </c>
      <c r="D372" s="4" t="s">
        <v>6980</v>
      </c>
      <c r="E372" s="4" t="s">
        <v>7763</v>
      </c>
    </row>
    <row r="373" spans="1:5" ht="15.75" customHeight="1" x14ac:dyDescent="0.25">
      <c r="A373" s="6" t="s">
        <v>413</v>
      </c>
      <c r="B373" s="6" t="s">
        <v>2748</v>
      </c>
      <c r="C373" s="4" t="s">
        <v>5069</v>
      </c>
      <c r="D373" s="4" t="s">
        <v>6832</v>
      </c>
      <c r="E373" s="4" t="s">
        <v>7743</v>
      </c>
    </row>
    <row r="374" spans="1:5" ht="15.75" customHeight="1" x14ac:dyDescent="0.25">
      <c r="A374" s="6" t="s">
        <v>414</v>
      </c>
      <c r="B374" s="6" t="s">
        <v>2749</v>
      </c>
      <c r="C374" s="4" t="s">
        <v>5070</v>
      </c>
      <c r="D374" s="4" t="s">
        <v>6981</v>
      </c>
      <c r="E374" s="4" t="s">
        <v>7757</v>
      </c>
    </row>
    <row r="375" spans="1:5" ht="15.75" customHeight="1" x14ac:dyDescent="0.25">
      <c r="A375" s="6" t="s">
        <v>415</v>
      </c>
      <c r="B375" s="6" t="s">
        <v>2750</v>
      </c>
      <c r="C375" s="4" t="s">
        <v>5071</v>
      </c>
      <c r="D375" s="4" t="s">
        <v>6889</v>
      </c>
      <c r="E375" s="4" t="s">
        <v>7743</v>
      </c>
    </row>
    <row r="376" spans="1:5" ht="15.75" customHeight="1" x14ac:dyDescent="0.25">
      <c r="A376" s="6" t="s">
        <v>416</v>
      </c>
      <c r="B376" s="6" t="s">
        <v>2751</v>
      </c>
      <c r="C376" s="4" t="s">
        <v>5072</v>
      </c>
      <c r="D376" s="4" t="s">
        <v>6982</v>
      </c>
      <c r="E376" s="4" t="s">
        <v>7772</v>
      </c>
    </row>
    <row r="377" spans="1:5" ht="15.75" customHeight="1" x14ac:dyDescent="0.25">
      <c r="A377" s="6" t="s">
        <v>417</v>
      </c>
      <c r="B377" s="6" t="s">
        <v>2752</v>
      </c>
      <c r="C377" s="4" t="s">
        <v>5073</v>
      </c>
      <c r="D377" s="4" t="s">
        <v>6983</v>
      </c>
      <c r="E377" s="4" t="s">
        <v>7743</v>
      </c>
    </row>
    <row r="378" spans="1:5" ht="15.75" customHeight="1" x14ac:dyDescent="0.25">
      <c r="A378" s="6" t="s">
        <v>418</v>
      </c>
      <c r="B378" s="6" t="s">
        <v>2753</v>
      </c>
      <c r="C378" s="4" t="s">
        <v>5074</v>
      </c>
      <c r="D378" s="4" t="s">
        <v>6839</v>
      </c>
      <c r="E378" s="4" t="s">
        <v>7743</v>
      </c>
    </row>
    <row r="379" spans="1:5" ht="15.75" customHeight="1" x14ac:dyDescent="0.25">
      <c r="A379" s="6" t="s">
        <v>419</v>
      </c>
      <c r="B379" s="6" t="s">
        <v>2754</v>
      </c>
      <c r="C379" s="4" t="s">
        <v>5075</v>
      </c>
      <c r="D379" s="4" t="s">
        <v>6984</v>
      </c>
      <c r="E379" s="4" t="s">
        <v>7774</v>
      </c>
    </row>
    <row r="380" spans="1:5" ht="15.75" customHeight="1" x14ac:dyDescent="0.25">
      <c r="A380" s="6" t="s">
        <v>420</v>
      </c>
      <c r="B380" s="6" t="s">
        <v>2755</v>
      </c>
      <c r="C380" s="4" t="s">
        <v>5076</v>
      </c>
      <c r="D380" s="4" t="s">
        <v>6871</v>
      </c>
      <c r="E380" s="4" t="s">
        <v>7743</v>
      </c>
    </row>
    <row r="381" spans="1:5" ht="15.75" customHeight="1" x14ac:dyDescent="0.25">
      <c r="A381" s="6" t="s">
        <v>421</v>
      </c>
      <c r="B381" s="6" t="s">
        <v>2756</v>
      </c>
      <c r="C381" s="4" t="s">
        <v>5077</v>
      </c>
      <c r="D381" s="4" t="s">
        <v>6985</v>
      </c>
      <c r="E381" s="4" t="s">
        <v>7743</v>
      </c>
    </row>
    <row r="382" spans="1:5" ht="15.75" customHeight="1" x14ac:dyDescent="0.25">
      <c r="A382" s="6" t="s">
        <v>422</v>
      </c>
      <c r="B382" s="6" t="s">
        <v>2757</v>
      </c>
      <c r="C382" s="4" t="s">
        <v>5078</v>
      </c>
      <c r="D382" s="4" t="s">
        <v>6826</v>
      </c>
      <c r="E382" s="4" t="s">
        <v>7781</v>
      </c>
    </row>
    <row r="383" spans="1:5" ht="15.75" customHeight="1" x14ac:dyDescent="0.25">
      <c r="A383" s="6" t="s">
        <v>423</v>
      </c>
      <c r="B383" s="6" t="s">
        <v>2758</v>
      </c>
      <c r="C383" s="4" t="s">
        <v>5079</v>
      </c>
      <c r="D383" s="4" t="s">
        <v>6722</v>
      </c>
      <c r="E383" s="4" t="s">
        <v>7743</v>
      </c>
    </row>
    <row r="384" spans="1:5" ht="15.75" customHeight="1" x14ac:dyDescent="0.25">
      <c r="A384" s="6" t="s">
        <v>424</v>
      </c>
      <c r="B384" s="6" t="s">
        <v>2759</v>
      </c>
      <c r="C384" s="4" t="s">
        <v>5080</v>
      </c>
      <c r="D384" s="4" t="s">
        <v>6897</v>
      </c>
      <c r="E384" s="4" t="s">
        <v>7743</v>
      </c>
    </row>
    <row r="385" spans="1:5" ht="15.75" customHeight="1" x14ac:dyDescent="0.25">
      <c r="A385" s="6" t="s">
        <v>425</v>
      </c>
      <c r="B385" s="6" t="s">
        <v>2760</v>
      </c>
      <c r="C385" s="4" t="s">
        <v>5081</v>
      </c>
      <c r="D385" s="4" t="s">
        <v>6784</v>
      </c>
      <c r="E385" s="4" t="s">
        <v>7743</v>
      </c>
    </row>
    <row r="386" spans="1:5" ht="15.75" customHeight="1" x14ac:dyDescent="0.25">
      <c r="A386" s="6" t="s">
        <v>426</v>
      </c>
      <c r="B386" s="6" t="s">
        <v>2761</v>
      </c>
      <c r="C386" s="4" t="s">
        <v>5082</v>
      </c>
      <c r="D386" s="4" t="s">
        <v>6763</v>
      </c>
      <c r="E386" s="4" t="s">
        <v>7755</v>
      </c>
    </row>
    <row r="387" spans="1:5" ht="15.75" customHeight="1" x14ac:dyDescent="0.25">
      <c r="A387" s="6" t="s">
        <v>427</v>
      </c>
      <c r="B387" s="6" t="s">
        <v>2762</v>
      </c>
      <c r="C387" s="4" t="s">
        <v>5083</v>
      </c>
      <c r="D387" s="4" t="s">
        <v>6986</v>
      </c>
      <c r="E387" s="4" t="s">
        <v>7742</v>
      </c>
    </row>
    <row r="388" spans="1:5" ht="15.75" customHeight="1" x14ac:dyDescent="0.25">
      <c r="A388" s="6" t="s">
        <v>428</v>
      </c>
      <c r="B388" s="6" t="s">
        <v>2763</v>
      </c>
      <c r="C388" s="4" t="s">
        <v>5084</v>
      </c>
      <c r="D388" s="4" t="s">
        <v>6987</v>
      </c>
      <c r="E388" s="4" t="s">
        <v>7743</v>
      </c>
    </row>
    <row r="389" spans="1:5" ht="15.75" customHeight="1" x14ac:dyDescent="0.25">
      <c r="A389" s="6" t="s">
        <v>429</v>
      </c>
      <c r="B389" s="6" t="s">
        <v>2764</v>
      </c>
      <c r="C389" s="4" t="s">
        <v>5085</v>
      </c>
      <c r="D389" s="4" t="s">
        <v>6839</v>
      </c>
      <c r="E389" s="4" t="s">
        <v>7754</v>
      </c>
    </row>
    <row r="390" spans="1:5" ht="15.75" customHeight="1" x14ac:dyDescent="0.25">
      <c r="A390" s="6" t="s">
        <v>430</v>
      </c>
      <c r="B390" s="6" t="s">
        <v>2765</v>
      </c>
      <c r="C390" s="4" t="s">
        <v>5086</v>
      </c>
      <c r="D390" s="4" t="s">
        <v>6941</v>
      </c>
      <c r="E390" s="4" t="s">
        <v>7743</v>
      </c>
    </row>
    <row r="391" spans="1:5" ht="15.75" customHeight="1" x14ac:dyDescent="0.25">
      <c r="A391" s="6" t="s">
        <v>431</v>
      </c>
      <c r="B391" s="6" t="s">
        <v>2766</v>
      </c>
      <c r="C391" s="4" t="s">
        <v>5087</v>
      </c>
      <c r="D391" s="4" t="s">
        <v>6988</v>
      </c>
      <c r="E391" s="4" t="s">
        <v>7744</v>
      </c>
    </row>
    <row r="392" spans="1:5" ht="15.75" customHeight="1" x14ac:dyDescent="0.25">
      <c r="A392" s="6" t="s">
        <v>432</v>
      </c>
      <c r="B392" s="6" t="s">
        <v>2767</v>
      </c>
      <c r="C392" s="4" t="s">
        <v>5088</v>
      </c>
      <c r="D392" s="4" t="s">
        <v>6989</v>
      </c>
      <c r="E392" s="4" t="s">
        <v>7743</v>
      </c>
    </row>
    <row r="393" spans="1:5" ht="15.75" customHeight="1" x14ac:dyDescent="0.25">
      <c r="A393" s="6" t="s">
        <v>433</v>
      </c>
      <c r="B393" s="6" t="s">
        <v>2768</v>
      </c>
      <c r="C393" s="4" t="s">
        <v>5089</v>
      </c>
      <c r="D393" s="4" t="s">
        <v>6750</v>
      </c>
      <c r="E393" s="4" t="s">
        <v>7743</v>
      </c>
    </row>
    <row r="394" spans="1:5" ht="15.75" customHeight="1" x14ac:dyDescent="0.25">
      <c r="A394" s="6" t="s">
        <v>434</v>
      </c>
      <c r="B394" s="6" t="s">
        <v>2769</v>
      </c>
      <c r="C394" s="4" t="s">
        <v>5090</v>
      </c>
      <c r="D394" s="4" t="s">
        <v>6990</v>
      </c>
      <c r="E394" s="4" t="s">
        <v>7743</v>
      </c>
    </row>
    <row r="395" spans="1:5" ht="15.75" customHeight="1" x14ac:dyDescent="0.25">
      <c r="A395" s="6" t="s">
        <v>435</v>
      </c>
      <c r="B395" s="6" t="s">
        <v>2770</v>
      </c>
      <c r="C395" s="4" t="s">
        <v>4915</v>
      </c>
      <c r="D395" s="4" t="s">
        <v>6991</v>
      </c>
      <c r="E395" s="4" t="s">
        <v>7743</v>
      </c>
    </row>
    <row r="396" spans="1:5" ht="15.75" customHeight="1" x14ac:dyDescent="0.25">
      <c r="A396" s="6" t="s">
        <v>436</v>
      </c>
      <c r="B396" s="6" t="s">
        <v>2771</v>
      </c>
      <c r="C396" s="4" t="s">
        <v>5091</v>
      </c>
      <c r="D396" s="4" t="s">
        <v>6992</v>
      </c>
      <c r="E396" s="4" t="s">
        <v>7743</v>
      </c>
    </row>
    <row r="397" spans="1:5" ht="15.75" customHeight="1" x14ac:dyDescent="0.25">
      <c r="A397" s="6" t="s">
        <v>437</v>
      </c>
      <c r="B397" s="6" t="s">
        <v>2772</v>
      </c>
      <c r="C397" s="4" t="s">
        <v>5092</v>
      </c>
      <c r="D397" s="4" t="s">
        <v>6799</v>
      </c>
      <c r="E397" s="4" t="s">
        <v>7758</v>
      </c>
    </row>
    <row r="398" spans="1:5" ht="15.75" customHeight="1" x14ac:dyDescent="0.25">
      <c r="A398" s="6" t="s">
        <v>438</v>
      </c>
      <c r="B398" s="6" t="s">
        <v>2773</v>
      </c>
      <c r="C398" s="4" t="s">
        <v>5093</v>
      </c>
      <c r="D398" s="4" t="s">
        <v>6993</v>
      </c>
      <c r="E398" s="4" t="s">
        <v>7743</v>
      </c>
    </row>
    <row r="399" spans="1:5" ht="15.75" customHeight="1" x14ac:dyDescent="0.25">
      <c r="A399" s="6" t="s">
        <v>439</v>
      </c>
      <c r="B399" s="6" t="s">
        <v>2774</v>
      </c>
      <c r="C399" s="4" t="s">
        <v>5094</v>
      </c>
      <c r="D399" s="4" t="s">
        <v>6903</v>
      </c>
      <c r="E399" s="4" t="s">
        <v>7743</v>
      </c>
    </row>
    <row r="400" spans="1:5" ht="15.75" customHeight="1" x14ac:dyDescent="0.25">
      <c r="A400" s="6" t="s">
        <v>440</v>
      </c>
      <c r="B400" s="6" t="s">
        <v>2775</v>
      </c>
      <c r="C400" s="4" t="s">
        <v>5095</v>
      </c>
      <c r="D400" s="4" t="s">
        <v>6792</v>
      </c>
      <c r="E400" s="4" t="s">
        <v>7743</v>
      </c>
    </row>
    <row r="401" spans="1:5" ht="15.75" customHeight="1" x14ac:dyDescent="0.25">
      <c r="A401" s="6" t="s">
        <v>441</v>
      </c>
      <c r="B401" s="6" t="s">
        <v>2776</v>
      </c>
      <c r="C401" s="4" t="s">
        <v>5096</v>
      </c>
      <c r="D401" s="4" t="s">
        <v>6821</v>
      </c>
      <c r="E401" s="4" t="s">
        <v>7748</v>
      </c>
    </row>
    <row r="402" spans="1:5" ht="15.75" customHeight="1" x14ac:dyDescent="0.25">
      <c r="A402" s="6" t="s">
        <v>442</v>
      </c>
      <c r="B402" s="6" t="s">
        <v>2777</v>
      </c>
      <c r="C402" s="4" t="s">
        <v>5097</v>
      </c>
      <c r="D402" s="4" t="s">
        <v>6994</v>
      </c>
      <c r="E402" s="4" t="s">
        <v>7743</v>
      </c>
    </row>
    <row r="403" spans="1:5" ht="15.75" customHeight="1" x14ac:dyDescent="0.25">
      <c r="A403" s="6" t="s">
        <v>443</v>
      </c>
      <c r="B403" s="6" t="s">
        <v>2778</v>
      </c>
      <c r="C403" s="4" t="s">
        <v>5098</v>
      </c>
      <c r="D403" s="4" t="s">
        <v>6867</v>
      </c>
      <c r="E403" s="4" t="s">
        <v>7781</v>
      </c>
    </row>
    <row r="404" spans="1:5" ht="15.75" customHeight="1" x14ac:dyDescent="0.25">
      <c r="A404" s="6" t="s">
        <v>444</v>
      </c>
      <c r="B404" s="6" t="s">
        <v>2779</v>
      </c>
      <c r="C404" s="4" t="s">
        <v>5099</v>
      </c>
      <c r="D404" s="4" t="s">
        <v>6995</v>
      </c>
      <c r="E404" s="4" t="s">
        <v>7787</v>
      </c>
    </row>
    <row r="405" spans="1:5" ht="15.75" customHeight="1" x14ac:dyDescent="0.25">
      <c r="A405" s="6" t="s">
        <v>445</v>
      </c>
      <c r="B405" s="6" t="s">
        <v>2780</v>
      </c>
      <c r="C405" s="4" t="s">
        <v>5100</v>
      </c>
      <c r="D405" s="4" t="s">
        <v>6875</v>
      </c>
      <c r="E405" s="4" t="s">
        <v>7776</v>
      </c>
    </row>
    <row r="406" spans="1:5" ht="15.75" customHeight="1" x14ac:dyDescent="0.25">
      <c r="A406" s="6" t="s">
        <v>446</v>
      </c>
      <c r="B406" s="6" t="s">
        <v>2781</v>
      </c>
      <c r="C406" s="4" t="s">
        <v>5101</v>
      </c>
      <c r="D406" s="4" t="s">
        <v>6996</v>
      </c>
      <c r="E406" s="4" t="s">
        <v>7743</v>
      </c>
    </row>
    <row r="407" spans="1:5" ht="15.75" customHeight="1" x14ac:dyDescent="0.25">
      <c r="A407" s="6" t="s">
        <v>447</v>
      </c>
      <c r="B407" s="6" t="s">
        <v>2782</v>
      </c>
      <c r="C407" s="4" t="s">
        <v>5102</v>
      </c>
      <c r="D407" s="4" t="s">
        <v>6875</v>
      </c>
      <c r="E407" s="4" t="s">
        <v>7755</v>
      </c>
    </row>
    <row r="408" spans="1:5" ht="15.75" customHeight="1" x14ac:dyDescent="0.25">
      <c r="A408" s="6" t="s">
        <v>448</v>
      </c>
      <c r="B408" s="6" t="s">
        <v>2783</v>
      </c>
      <c r="C408" s="4" t="s">
        <v>5103</v>
      </c>
      <c r="D408" s="4" t="s">
        <v>6997</v>
      </c>
      <c r="E408" s="4" t="s">
        <v>7743</v>
      </c>
    </row>
    <row r="409" spans="1:5" ht="15.75" customHeight="1" x14ac:dyDescent="0.25">
      <c r="A409" s="6" t="s">
        <v>449</v>
      </c>
      <c r="B409" s="6" t="s">
        <v>2784</v>
      </c>
      <c r="C409" s="4" t="s">
        <v>5104</v>
      </c>
      <c r="D409" s="4" t="s">
        <v>6724</v>
      </c>
      <c r="E409" s="4" t="s">
        <v>7755</v>
      </c>
    </row>
    <row r="410" spans="1:5" ht="15.75" customHeight="1" x14ac:dyDescent="0.25">
      <c r="A410" s="6" t="s">
        <v>450</v>
      </c>
      <c r="B410" s="6" t="s">
        <v>2785</v>
      </c>
      <c r="C410" s="4" t="s">
        <v>5105</v>
      </c>
      <c r="D410" s="4" t="s">
        <v>6761</v>
      </c>
      <c r="E410" s="4" t="s">
        <v>7755</v>
      </c>
    </row>
    <row r="411" spans="1:5" ht="15.75" customHeight="1" x14ac:dyDescent="0.25">
      <c r="A411" s="6" t="s">
        <v>451</v>
      </c>
      <c r="B411" s="6" t="s">
        <v>2786</v>
      </c>
      <c r="C411" s="4" t="s">
        <v>5106</v>
      </c>
      <c r="D411" s="4" t="s">
        <v>6759</v>
      </c>
      <c r="E411" s="4" t="s">
        <v>7743</v>
      </c>
    </row>
    <row r="412" spans="1:5" ht="15.75" customHeight="1" x14ac:dyDescent="0.25">
      <c r="A412" s="6" t="s">
        <v>452</v>
      </c>
      <c r="B412" s="6" t="s">
        <v>2787</v>
      </c>
      <c r="C412" s="4" t="s">
        <v>5107</v>
      </c>
      <c r="D412" s="4" t="s">
        <v>6998</v>
      </c>
      <c r="E412" s="4" t="s">
        <v>7743</v>
      </c>
    </row>
    <row r="413" spans="1:5" ht="15.75" customHeight="1" x14ac:dyDescent="0.25">
      <c r="A413" s="6" t="s">
        <v>453</v>
      </c>
      <c r="B413" s="6" t="s">
        <v>2788</v>
      </c>
      <c r="C413" s="4" t="s">
        <v>5108</v>
      </c>
      <c r="D413" s="4" t="s">
        <v>6875</v>
      </c>
      <c r="E413" s="4" t="s">
        <v>7743</v>
      </c>
    </row>
    <row r="414" spans="1:5" ht="15.75" customHeight="1" x14ac:dyDescent="0.25">
      <c r="A414" s="6" t="s">
        <v>454</v>
      </c>
      <c r="B414" s="6" t="s">
        <v>2789</v>
      </c>
      <c r="C414" s="4" t="s">
        <v>5109</v>
      </c>
      <c r="D414" s="4" t="s">
        <v>6999</v>
      </c>
      <c r="E414" s="4" t="s">
        <v>7766</v>
      </c>
    </row>
    <row r="415" spans="1:5" ht="15.75" customHeight="1" x14ac:dyDescent="0.25">
      <c r="A415" s="6" t="s">
        <v>455</v>
      </c>
      <c r="B415" s="6" t="s">
        <v>2790</v>
      </c>
      <c r="C415" s="4" t="s">
        <v>5110</v>
      </c>
      <c r="D415" s="4" t="s">
        <v>7000</v>
      </c>
      <c r="E415" s="4" t="s">
        <v>7743</v>
      </c>
    </row>
    <row r="416" spans="1:5" ht="15.75" customHeight="1" x14ac:dyDescent="0.25">
      <c r="A416" s="6" t="s">
        <v>456</v>
      </c>
      <c r="B416" s="6" t="s">
        <v>2791</v>
      </c>
      <c r="C416" s="4" t="s">
        <v>5111</v>
      </c>
      <c r="D416" s="4" t="s">
        <v>7001</v>
      </c>
      <c r="E416" s="4" t="s">
        <v>7743</v>
      </c>
    </row>
    <row r="417" spans="1:5" ht="15.75" customHeight="1" x14ac:dyDescent="0.25">
      <c r="A417" s="6" t="s">
        <v>457</v>
      </c>
      <c r="B417" s="6" t="s">
        <v>2792</v>
      </c>
      <c r="C417" s="4" t="s">
        <v>5112</v>
      </c>
      <c r="D417" s="4" t="s">
        <v>6722</v>
      </c>
      <c r="E417" s="4" t="s">
        <v>7743</v>
      </c>
    </row>
    <row r="418" spans="1:5" ht="15.75" customHeight="1" x14ac:dyDescent="0.25">
      <c r="A418" s="6" t="s">
        <v>458</v>
      </c>
      <c r="B418" s="6" t="s">
        <v>2793</v>
      </c>
      <c r="C418" s="4" t="s">
        <v>5113</v>
      </c>
      <c r="D418" s="4" t="s">
        <v>6951</v>
      </c>
      <c r="E418" s="4" t="s">
        <v>7743</v>
      </c>
    </row>
    <row r="419" spans="1:5" ht="15.75" customHeight="1" x14ac:dyDescent="0.25">
      <c r="A419" s="6" t="s">
        <v>459</v>
      </c>
      <c r="B419" s="6" t="s">
        <v>2794</v>
      </c>
      <c r="C419" s="4" t="s">
        <v>5114</v>
      </c>
      <c r="D419" s="4" t="s">
        <v>6895</v>
      </c>
      <c r="E419" s="4" t="s">
        <v>7743</v>
      </c>
    </row>
    <row r="420" spans="1:5" ht="15.75" customHeight="1" x14ac:dyDescent="0.25">
      <c r="A420" s="6" t="s">
        <v>460</v>
      </c>
      <c r="B420" s="6" t="s">
        <v>2795</v>
      </c>
      <c r="C420" s="4" t="s">
        <v>5115</v>
      </c>
      <c r="D420" s="4" t="s">
        <v>7002</v>
      </c>
      <c r="E420" s="4" t="s">
        <v>7788</v>
      </c>
    </row>
    <row r="421" spans="1:5" ht="15.75" customHeight="1" x14ac:dyDescent="0.25">
      <c r="A421" s="6" t="s">
        <v>461</v>
      </c>
      <c r="B421" s="6" t="s">
        <v>2796</v>
      </c>
      <c r="C421" s="4" t="s">
        <v>5116</v>
      </c>
      <c r="D421" s="4" t="s">
        <v>7003</v>
      </c>
      <c r="E421" s="4" t="s">
        <v>7757</v>
      </c>
    </row>
    <row r="422" spans="1:5" ht="15.75" customHeight="1" x14ac:dyDescent="0.25">
      <c r="A422" s="6" t="s">
        <v>462</v>
      </c>
      <c r="B422" s="6" t="s">
        <v>2797</v>
      </c>
      <c r="C422" s="4" t="s">
        <v>5117</v>
      </c>
      <c r="D422" s="4" t="s">
        <v>7004</v>
      </c>
      <c r="E422" s="4" t="s">
        <v>7748</v>
      </c>
    </row>
    <row r="423" spans="1:5" ht="15.75" customHeight="1" x14ac:dyDescent="0.25">
      <c r="A423" s="6" t="s">
        <v>463</v>
      </c>
      <c r="B423" s="6" t="s">
        <v>2798</v>
      </c>
      <c r="C423" s="4" t="s">
        <v>4821</v>
      </c>
      <c r="D423" s="4" t="s">
        <v>7005</v>
      </c>
      <c r="E423" s="4" t="s">
        <v>7743</v>
      </c>
    </row>
    <row r="424" spans="1:5" ht="15.75" customHeight="1" x14ac:dyDescent="0.25">
      <c r="A424" s="6" t="s">
        <v>464</v>
      </c>
      <c r="B424" s="6" t="s">
        <v>2799</v>
      </c>
      <c r="C424" s="4" t="s">
        <v>5118</v>
      </c>
      <c r="D424" s="4" t="s">
        <v>6807</v>
      </c>
      <c r="E424" s="4" t="s">
        <v>7743</v>
      </c>
    </row>
    <row r="425" spans="1:5" ht="15.75" customHeight="1" x14ac:dyDescent="0.25">
      <c r="A425" s="6" t="s">
        <v>465</v>
      </c>
      <c r="B425" s="6" t="s">
        <v>2800</v>
      </c>
      <c r="C425" s="4" t="s">
        <v>5119</v>
      </c>
      <c r="D425" s="4" t="s">
        <v>7006</v>
      </c>
      <c r="E425" s="4" t="s">
        <v>7743</v>
      </c>
    </row>
    <row r="426" spans="1:5" ht="15.75" customHeight="1" x14ac:dyDescent="0.25">
      <c r="A426" s="6" t="s">
        <v>466</v>
      </c>
      <c r="B426" s="6" t="s">
        <v>2801</v>
      </c>
      <c r="C426" s="4" t="s">
        <v>5120</v>
      </c>
      <c r="D426" s="4" t="s">
        <v>7007</v>
      </c>
      <c r="E426" s="4" t="s">
        <v>7743</v>
      </c>
    </row>
    <row r="427" spans="1:5" ht="15.75" customHeight="1" x14ac:dyDescent="0.25">
      <c r="A427" s="6" t="s">
        <v>467</v>
      </c>
      <c r="B427" s="6" t="s">
        <v>2802</v>
      </c>
      <c r="C427" s="4" t="s">
        <v>5121</v>
      </c>
      <c r="D427" s="4" t="s">
        <v>6880</v>
      </c>
      <c r="E427" s="4" t="s">
        <v>7743</v>
      </c>
    </row>
    <row r="428" spans="1:5" ht="15.75" customHeight="1" x14ac:dyDescent="0.25">
      <c r="A428" s="6" t="s">
        <v>468</v>
      </c>
      <c r="B428" s="6" t="s">
        <v>2803</v>
      </c>
      <c r="C428" s="4" t="s">
        <v>5122</v>
      </c>
      <c r="D428" s="4" t="s">
        <v>7008</v>
      </c>
      <c r="E428" s="4" t="s">
        <v>7760</v>
      </c>
    </row>
    <row r="429" spans="1:5" ht="15.75" customHeight="1" x14ac:dyDescent="0.25">
      <c r="A429" s="6" t="s">
        <v>469</v>
      </c>
      <c r="B429" s="6" t="s">
        <v>2804</v>
      </c>
      <c r="C429" s="4" t="s">
        <v>5123</v>
      </c>
      <c r="D429" s="4" t="s">
        <v>7009</v>
      </c>
      <c r="E429" s="4" t="s">
        <v>7743</v>
      </c>
    </row>
    <row r="430" spans="1:5" ht="15.75" customHeight="1" x14ac:dyDescent="0.25">
      <c r="A430" s="6" t="s">
        <v>470</v>
      </c>
      <c r="B430" s="6" t="s">
        <v>2805</v>
      </c>
      <c r="C430" s="4" t="s">
        <v>5124</v>
      </c>
      <c r="D430" s="4" t="s">
        <v>6732</v>
      </c>
      <c r="E430" s="4" t="s">
        <v>7743</v>
      </c>
    </row>
    <row r="431" spans="1:5" ht="15.75" customHeight="1" x14ac:dyDescent="0.25">
      <c r="A431" s="6" t="s">
        <v>471</v>
      </c>
      <c r="B431" s="6" t="s">
        <v>2806</v>
      </c>
      <c r="C431" s="4" t="s">
        <v>5125</v>
      </c>
      <c r="D431" s="4" t="s">
        <v>7010</v>
      </c>
      <c r="E431" s="4" t="s">
        <v>7748</v>
      </c>
    </row>
    <row r="432" spans="1:5" ht="15.75" customHeight="1" x14ac:dyDescent="0.25">
      <c r="A432" s="6" t="s">
        <v>472</v>
      </c>
      <c r="B432" s="6" t="s">
        <v>2807</v>
      </c>
      <c r="C432" s="4" t="s">
        <v>5126</v>
      </c>
      <c r="D432" s="4" t="s">
        <v>7011</v>
      </c>
      <c r="E432" s="4" t="s">
        <v>7748</v>
      </c>
    </row>
    <row r="433" spans="1:5" ht="15.75" customHeight="1" x14ac:dyDescent="0.25">
      <c r="A433" s="6" t="s">
        <v>473</v>
      </c>
      <c r="B433" s="6" t="s">
        <v>2808</v>
      </c>
      <c r="C433" s="4" t="s">
        <v>5127</v>
      </c>
      <c r="D433" s="4" t="s">
        <v>7012</v>
      </c>
      <c r="E433" s="4" t="s">
        <v>7743</v>
      </c>
    </row>
    <row r="434" spans="1:5" ht="15.75" customHeight="1" x14ac:dyDescent="0.25">
      <c r="A434" s="6" t="s">
        <v>474</v>
      </c>
      <c r="B434" s="6" t="s">
        <v>2809</v>
      </c>
      <c r="C434" s="4" t="s">
        <v>5128</v>
      </c>
      <c r="D434" s="4" t="s">
        <v>6997</v>
      </c>
      <c r="E434" s="4" t="s">
        <v>7743</v>
      </c>
    </row>
    <row r="435" spans="1:5" ht="15.75" customHeight="1" x14ac:dyDescent="0.25">
      <c r="A435" s="6" t="s">
        <v>475</v>
      </c>
      <c r="B435" s="6" t="s">
        <v>2810</v>
      </c>
      <c r="C435" s="4" t="s">
        <v>5129</v>
      </c>
      <c r="D435" s="4" t="s">
        <v>6792</v>
      </c>
      <c r="E435" s="4" t="s">
        <v>7743</v>
      </c>
    </row>
    <row r="436" spans="1:5" ht="15.75" customHeight="1" x14ac:dyDescent="0.25">
      <c r="A436" s="6" t="s">
        <v>476</v>
      </c>
      <c r="B436" s="6" t="s">
        <v>2811</v>
      </c>
      <c r="C436" s="4" t="s">
        <v>5130</v>
      </c>
      <c r="D436" s="4" t="s">
        <v>6797</v>
      </c>
      <c r="E436" s="4" t="s">
        <v>7742</v>
      </c>
    </row>
    <row r="437" spans="1:5" ht="15.75" customHeight="1" x14ac:dyDescent="0.25">
      <c r="A437" s="6" t="s">
        <v>477</v>
      </c>
      <c r="B437" s="6" t="s">
        <v>2812</v>
      </c>
      <c r="C437" s="4" t="s">
        <v>5131</v>
      </c>
      <c r="D437" s="4" t="s">
        <v>7013</v>
      </c>
      <c r="E437" s="4" t="s">
        <v>7743</v>
      </c>
    </row>
    <row r="438" spans="1:5" ht="15.75" customHeight="1" x14ac:dyDescent="0.25">
      <c r="A438" s="6" t="s">
        <v>478</v>
      </c>
      <c r="B438" s="6" t="s">
        <v>2813</v>
      </c>
      <c r="C438" s="4" t="s">
        <v>5132</v>
      </c>
      <c r="D438" s="4" t="s">
        <v>7014</v>
      </c>
      <c r="E438" s="4" t="s">
        <v>7775</v>
      </c>
    </row>
    <row r="439" spans="1:5" ht="15.75" customHeight="1" x14ac:dyDescent="0.25">
      <c r="A439" s="6" t="s">
        <v>479</v>
      </c>
      <c r="B439" s="6" t="s">
        <v>2814</v>
      </c>
      <c r="C439" s="4" t="s">
        <v>5133</v>
      </c>
      <c r="D439" s="4" t="s">
        <v>6974</v>
      </c>
      <c r="E439" s="4" t="s">
        <v>7743</v>
      </c>
    </row>
    <row r="440" spans="1:5" ht="15.75" customHeight="1" x14ac:dyDescent="0.25">
      <c r="A440" s="6" t="s">
        <v>480</v>
      </c>
      <c r="B440" s="6" t="s">
        <v>2815</v>
      </c>
      <c r="C440" s="4" t="s">
        <v>5134</v>
      </c>
      <c r="D440" s="4" t="s">
        <v>6786</v>
      </c>
      <c r="E440" s="4" t="s">
        <v>7755</v>
      </c>
    </row>
    <row r="441" spans="1:5" ht="15.75" customHeight="1" x14ac:dyDescent="0.25">
      <c r="A441" s="6" t="s">
        <v>481</v>
      </c>
      <c r="B441" s="6" t="s">
        <v>2816</v>
      </c>
      <c r="C441" s="4" t="s">
        <v>5135</v>
      </c>
      <c r="D441" s="4" t="s">
        <v>7015</v>
      </c>
      <c r="E441" s="4" t="s">
        <v>7743</v>
      </c>
    </row>
    <row r="442" spans="1:5" ht="15.75" customHeight="1" x14ac:dyDescent="0.25">
      <c r="A442" s="6" t="s">
        <v>482</v>
      </c>
      <c r="B442" s="6" t="s">
        <v>2817</v>
      </c>
      <c r="C442" s="4" t="s">
        <v>5136</v>
      </c>
      <c r="D442" s="4" t="s">
        <v>7016</v>
      </c>
      <c r="E442" s="4" t="s">
        <v>7757</v>
      </c>
    </row>
    <row r="443" spans="1:5" ht="15.75" customHeight="1" x14ac:dyDescent="0.25">
      <c r="A443" s="6" t="s">
        <v>483</v>
      </c>
      <c r="B443" s="6" t="s">
        <v>2818</v>
      </c>
      <c r="C443" s="4" t="s">
        <v>5137</v>
      </c>
      <c r="D443" s="4" t="s">
        <v>6903</v>
      </c>
      <c r="E443" s="4" t="s">
        <v>7745</v>
      </c>
    </row>
    <row r="444" spans="1:5" ht="15.75" customHeight="1" x14ac:dyDescent="0.25">
      <c r="A444" s="6" t="s">
        <v>484</v>
      </c>
      <c r="B444" s="6" t="s">
        <v>2819</v>
      </c>
      <c r="C444" s="4" t="s">
        <v>4780</v>
      </c>
      <c r="D444" s="4" t="s">
        <v>7017</v>
      </c>
      <c r="E444" s="4" t="s">
        <v>7768</v>
      </c>
    </row>
    <row r="445" spans="1:5" ht="15.75" customHeight="1" x14ac:dyDescent="0.25">
      <c r="A445" s="6" t="s">
        <v>485</v>
      </c>
      <c r="B445" s="6" t="s">
        <v>2820</v>
      </c>
      <c r="C445" s="4" t="s">
        <v>5138</v>
      </c>
      <c r="D445" s="4" t="s">
        <v>7018</v>
      </c>
      <c r="E445" s="4" t="s">
        <v>7743</v>
      </c>
    </row>
    <row r="446" spans="1:5" ht="15.75" customHeight="1" x14ac:dyDescent="0.25">
      <c r="A446" s="6" t="s">
        <v>486</v>
      </c>
      <c r="B446" s="6" t="s">
        <v>2821</v>
      </c>
      <c r="C446" s="4" t="s">
        <v>5139</v>
      </c>
      <c r="D446" s="4" t="s">
        <v>7019</v>
      </c>
      <c r="E446" s="4" t="s">
        <v>7743</v>
      </c>
    </row>
    <row r="447" spans="1:5" ht="15.75" customHeight="1" x14ac:dyDescent="0.25">
      <c r="A447" s="6" t="s">
        <v>487</v>
      </c>
      <c r="B447" s="6" t="s">
        <v>2822</v>
      </c>
      <c r="C447" s="4" t="s">
        <v>5140</v>
      </c>
      <c r="D447" s="4" t="s">
        <v>6761</v>
      </c>
      <c r="E447" s="4" t="s">
        <v>7743</v>
      </c>
    </row>
    <row r="448" spans="1:5" ht="15.75" customHeight="1" x14ac:dyDescent="0.25">
      <c r="A448" s="6" t="s">
        <v>488</v>
      </c>
      <c r="B448" s="6" t="s">
        <v>2823</v>
      </c>
      <c r="C448" s="4" t="s">
        <v>5141</v>
      </c>
      <c r="D448" s="4" t="s">
        <v>7020</v>
      </c>
      <c r="E448" s="4" t="s">
        <v>7764</v>
      </c>
    </row>
    <row r="449" spans="1:5" ht="15.75" customHeight="1" x14ac:dyDescent="0.25">
      <c r="A449" s="6" t="s">
        <v>489</v>
      </c>
      <c r="B449" s="6" t="s">
        <v>2824</v>
      </c>
      <c r="C449" s="4" t="s">
        <v>5142</v>
      </c>
      <c r="D449" s="4" t="s">
        <v>7021</v>
      </c>
      <c r="E449" s="4" t="s">
        <v>7749</v>
      </c>
    </row>
    <row r="450" spans="1:5" ht="15.75" customHeight="1" x14ac:dyDescent="0.25">
      <c r="A450" s="6" t="s">
        <v>490</v>
      </c>
      <c r="B450" s="6" t="s">
        <v>2825</v>
      </c>
      <c r="C450" s="4" t="s">
        <v>5143</v>
      </c>
      <c r="D450" s="4" t="s">
        <v>6754</v>
      </c>
      <c r="E450" s="4" t="s">
        <v>7748</v>
      </c>
    </row>
    <row r="451" spans="1:5" ht="15.75" customHeight="1" x14ac:dyDescent="0.25">
      <c r="A451" s="6" t="s">
        <v>491</v>
      </c>
      <c r="B451" s="6" t="s">
        <v>2826</v>
      </c>
      <c r="C451" s="4" t="s">
        <v>5144</v>
      </c>
      <c r="D451" s="4" t="s">
        <v>7022</v>
      </c>
      <c r="E451" s="4" t="s">
        <v>7743</v>
      </c>
    </row>
    <row r="452" spans="1:5" ht="15.75" customHeight="1" x14ac:dyDescent="0.25">
      <c r="A452" s="6" t="s">
        <v>492</v>
      </c>
      <c r="B452" s="6" t="s">
        <v>2827</v>
      </c>
      <c r="C452" s="4" t="s">
        <v>5049</v>
      </c>
      <c r="D452" s="4" t="s">
        <v>6940</v>
      </c>
      <c r="E452" s="4" t="s">
        <v>7789</v>
      </c>
    </row>
    <row r="453" spans="1:5" ht="15.75" customHeight="1" x14ac:dyDescent="0.25">
      <c r="A453" s="6" t="s">
        <v>493</v>
      </c>
      <c r="B453" s="6" t="s">
        <v>2828</v>
      </c>
      <c r="C453" s="4" t="s">
        <v>4762</v>
      </c>
      <c r="D453" s="4" t="s">
        <v>7023</v>
      </c>
      <c r="E453" s="4" t="s">
        <v>7743</v>
      </c>
    </row>
    <row r="454" spans="1:5" ht="15.75" customHeight="1" x14ac:dyDescent="0.25">
      <c r="A454" s="6" t="s">
        <v>494</v>
      </c>
      <c r="B454" s="6" t="s">
        <v>2829</v>
      </c>
      <c r="C454" s="4" t="s">
        <v>5145</v>
      </c>
      <c r="D454" s="4" t="s">
        <v>7024</v>
      </c>
      <c r="E454" s="4" t="s">
        <v>7760</v>
      </c>
    </row>
    <row r="455" spans="1:5" ht="15.75" customHeight="1" x14ac:dyDescent="0.25">
      <c r="A455" s="6" t="s">
        <v>495</v>
      </c>
      <c r="B455" s="6" t="s">
        <v>2830</v>
      </c>
      <c r="C455" s="4" t="s">
        <v>5146</v>
      </c>
      <c r="D455" s="4" t="s">
        <v>6827</v>
      </c>
      <c r="E455" s="4" t="s">
        <v>7743</v>
      </c>
    </row>
    <row r="456" spans="1:5" ht="15.75" customHeight="1" x14ac:dyDescent="0.25">
      <c r="A456" s="6" t="s">
        <v>496</v>
      </c>
      <c r="B456" s="6" t="s">
        <v>2831</v>
      </c>
      <c r="C456" s="4" t="s">
        <v>5147</v>
      </c>
      <c r="D456" s="4" t="s">
        <v>6722</v>
      </c>
      <c r="E456" s="4" t="s">
        <v>7743</v>
      </c>
    </row>
    <row r="457" spans="1:5" ht="15.75" customHeight="1" x14ac:dyDescent="0.25">
      <c r="A457" s="6" t="s">
        <v>497</v>
      </c>
      <c r="B457" s="6" t="s">
        <v>2832</v>
      </c>
      <c r="C457" s="4" t="s">
        <v>5148</v>
      </c>
      <c r="D457" s="4" t="s">
        <v>7025</v>
      </c>
      <c r="E457" s="4" t="s">
        <v>7743</v>
      </c>
    </row>
    <row r="458" spans="1:5" ht="15.75" customHeight="1" x14ac:dyDescent="0.25">
      <c r="A458" s="6" t="s">
        <v>498</v>
      </c>
      <c r="B458" s="6" t="s">
        <v>2833</v>
      </c>
      <c r="C458" s="4" t="s">
        <v>5149</v>
      </c>
      <c r="D458" s="4" t="s">
        <v>6928</v>
      </c>
      <c r="E458" s="4" t="s">
        <v>7743</v>
      </c>
    </row>
    <row r="459" spans="1:5" ht="15.75" customHeight="1" x14ac:dyDescent="0.25">
      <c r="A459" s="6" t="s">
        <v>499</v>
      </c>
      <c r="B459" s="6" t="s">
        <v>2834</v>
      </c>
      <c r="C459" s="4" t="s">
        <v>5150</v>
      </c>
      <c r="D459" s="4" t="s">
        <v>7026</v>
      </c>
      <c r="E459" s="4" t="s">
        <v>7743</v>
      </c>
    </row>
    <row r="460" spans="1:5" ht="15.75" customHeight="1" x14ac:dyDescent="0.25">
      <c r="A460" s="6" t="s">
        <v>500</v>
      </c>
      <c r="B460" s="6" t="s">
        <v>2835</v>
      </c>
      <c r="C460" s="4" t="s">
        <v>5151</v>
      </c>
      <c r="D460" s="4" t="s">
        <v>7027</v>
      </c>
      <c r="E460" s="4" t="s">
        <v>7743</v>
      </c>
    </row>
    <row r="461" spans="1:5" ht="15.75" customHeight="1" x14ac:dyDescent="0.25">
      <c r="A461" s="6" t="s">
        <v>501</v>
      </c>
      <c r="B461" s="6" t="s">
        <v>2836</v>
      </c>
      <c r="C461" s="4" t="s">
        <v>4775</v>
      </c>
      <c r="D461" s="4" t="s">
        <v>7028</v>
      </c>
      <c r="E461" s="4" t="s">
        <v>7754</v>
      </c>
    </row>
    <row r="462" spans="1:5" ht="15.75" customHeight="1" x14ac:dyDescent="0.25">
      <c r="A462" s="6" t="s">
        <v>502</v>
      </c>
      <c r="B462" s="6" t="s">
        <v>2837</v>
      </c>
      <c r="C462" s="4" t="s">
        <v>4998</v>
      </c>
      <c r="D462" s="4" t="s">
        <v>7029</v>
      </c>
      <c r="E462" s="4" t="s">
        <v>7743</v>
      </c>
    </row>
    <row r="463" spans="1:5" ht="15.75" customHeight="1" x14ac:dyDescent="0.25">
      <c r="A463" s="6" t="s">
        <v>503</v>
      </c>
      <c r="B463" s="6" t="s">
        <v>2838</v>
      </c>
      <c r="C463" s="4" t="s">
        <v>4791</v>
      </c>
      <c r="D463" s="4" t="s">
        <v>6767</v>
      </c>
      <c r="E463" s="4" t="s">
        <v>7743</v>
      </c>
    </row>
    <row r="464" spans="1:5" ht="15.75" customHeight="1" x14ac:dyDescent="0.25">
      <c r="A464" s="6" t="s">
        <v>504</v>
      </c>
      <c r="B464" s="6" t="s">
        <v>2839</v>
      </c>
      <c r="C464" s="4" t="s">
        <v>5152</v>
      </c>
      <c r="D464" s="4" t="s">
        <v>7030</v>
      </c>
      <c r="E464" s="4" t="s">
        <v>7742</v>
      </c>
    </row>
    <row r="465" spans="1:5" ht="15.75" customHeight="1" x14ac:dyDescent="0.25">
      <c r="A465" s="6" t="s">
        <v>505</v>
      </c>
      <c r="B465" s="6" t="s">
        <v>2840</v>
      </c>
      <c r="C465" s="4" t="s">
        <v>5153</v>
      </c>
      <c r="D465" s="4" t="s">
        <v>7031</v>
      </c>
      <c r="E465" s="4" t="s">
        <v>7790</v>
      </c>
    </row>
    <row r="466" spans="1:5" ht="15.75" customHeight="1" x14ac:dyDescent="0.25">
      <c r="A466" s="6" t="s">
        <v>506</v>
      </c>
      <c r="B466" s="6" t="s">
        <v>2841</v>
      </c>
      <c r="C466" s="4" t="s">
        <v>5154</v>
      </c>
      <c r="D466" s="4" t="s">
        <v>6784</v>
      </c>
      <c r="E466" s="4" t="s">
        <v>7743</v>
      </c>
    </row>
    <row r="467" spans="1:5" ht="15.75" customHeight="1" x14ac:dyDescent="0.25">
      <c r="A467" s="6" t="s">
        <v>507</v>
      </c>
      <c r="B467" s="6" t="s">
        <v>2842</v>
      </c>
      <c r="C467" s="4" t="s">
        <v>5155</v>
      </c>
      <c r="D467" s="4" t="s">
        <v>7032</v>
      </c>
      <c r="E467" s="4" t="s">
        <v>7743</v>
      </c>
    </row>
    <row r="468" spans="1:5" ht="15.75" customHeight="1" x14ac:dyDescent="0.25">
      <c r="A468" s="6" t="s">
        <v>508</v>
      </c>
      <c r="B468" s="6" t="s">
        <v>2843</v>
      </c>
      <c r="C468" s="4" t="s">
        <v>4778</v>
      </c>
      <c r="D468" s="4" t="s">
        <v>6717</v>
      </c>
      <c r="E468" s="4" t="s">
        <v>7778</v>
      </c>
    </row>
    <row r="469" spans="1:5" ht="15.75" customHeight="1" x14ac:dyDescent="0.25">
      <c r="A469" s="6" t="s">
        <v>509</v>
      </c>
      <c r="B469" s="6" t="s">
        <v>2844</v>
      </c>
      <c r="C469" s="4" t="s">
        <v>5156</v>
      </c>
      <c r="D469" s="4" t="s">
        <v>7033</v>
      </c>
      <c r="E469" s="4" t="s">
        <v>7756</v>
      </c>
    </row>
    <row r="470" spans="1:5" ht="15.75" customHeight="1" x14ac:dyDescent="0.25">
      <c r="A470" s="6" t="s">
        <v>510</v>
      </c>
      <c r="B470" s="6" t="s">
        <v>2845</v>
      </c>
      <c r="C470" s="4" t="s">
        <v>5157</v>
      </c>
      <c r="D470" s="4" t="s">
        <v>7034</v>
      </c>
      <c r="E470" s="4" t="s">
        <v>7743</v>
      </c>
    </row>
    <row r="471" spans="1:5" ht="15.75" customHeight="1" x14ac:dyDescent="0.25">
      <c r="A471" s="6" t="s">
        <v>511</v>
      </c>
      <c r="B471" s="6" t="s">
        <v>2846</v>
      </c>
      <c r="C471" s="4" t="s">
        <v>5158</v>
      </c>
      <c r="D471" s="4" t="s">
        <v>7035</v>
      </c>
      <c r="E471" s="4" t="s">
        <v>7743</v>
      </c>
    </row>
    <row r="472" spans="1:5" ht="15.75" customHeight="1" x14ac:dyDescent="0.25">
      <c r="A472" s="6" t="s">
        <v>512</v>
      </c>
      <c r="B472" s="6" t="s">
        <v>2847</v>
      </c>
      <c r="C472" s="4" t="s">
        <v>5159</v>
      </c>
      <c r="D472" s="4" t="s">
        <v>7036</v>
      </c>
      <c r="E472" s="4" t="s">
        <v>7743</v>
      </c>
    </row>
    <row r="473" spans="1:5" ht="15.75" customHeight="1" x14ac:dyDescent="0.25">
      <c r="A473" s="6" t="s">
        <v>513</v>
      </c>
      <c r="B473" s="6" t="s">
        <v>2848</v>
      </c>
      <c r="C473" s="4" t="s">
        <v>5160</v>
      </c>
      <c r="D473" s="4" t="s">
        <v>6892</v>
      </c>
      <c r="E473" s="4" t="s">
        <v>7743</v>
      </c>
    </row>
    <row r="474" spans="1:5" ht="15.75" customHeight="1" x14ac:dyDescent="0.25">
      <c r="A474" s="6" t="s">
        <v>514</v>
      </c>
      <c r="B474" s="6" t="s">
        <v>2849</v>
      </c>
      <c r="C474" s="4" t="s">
        <v>4951</v>
      </c>
      <c r="D474" s="4" t="s">
        <v>6887</v>
      </c>
      <c r="E474" s="4" t="s">
        <v>7789</v>
      </c>
    </row>
    <row r="475" spans="1:5" ht="15.75" customHeight="1" x14ac:dyDescent="0.25">
      <c r="A475" s="6" t="s">
        <v>515</v>
      </c>
      <c r="B475" s="6" t="s">
        <v>2850</v>
      </c>
      <c r="C475" s="4" t="s">
        <v>5161</v>
      </c>
      <c r="D475" s="4" t="s">
        <v>6727</v>
      </c>
      <c r="E475" s="4" t="s">
        <v>7743</v>
      </c>
    </row>
    <row r="476" spans="1:5" ht="15.75" customHeight="1" x14ac:dyDescent="0.25">
      <c r="A476" s="6" t="s">
        <v>516</v>
      </c>
      <c r="B476" s="6" t="s">
        <v>2851</v>
      </c>
      <c r="C476" s="4" t="s">
        <v>5162</v>
      </c>
      <c r="D476" s="4" t="s">
        <v>7037</v>
      </c>
      <c r="E476" s="4" t="s">
        <v>7743</v>
      </c>
    </row>
    <row r="477" spans="1:5" ht="15.75" customHeight="1" x14ac:dyDescent="0.25">
      <c r="A477" s="6" t="s">
        <v>517</v>
      </c>
      <c r="B477" s="6" t="s">
        <v>2852</v>
      </c>
      <c r="C477" s="4" t="s">
        <v>5163</v>
      </c>
      <c r="D477" s="4" t="s">
        <v>7038</v>
      </c>
      <c r="E477" s="4" t="s">
        <v>7791</v>
      </c>
    </row>
    <row r="478" spans="1:5" ht="15.75" customHeight="1" x14ac:dyDescent="0.25">
      <c r="A478" s="6" t="s">
        <v>518</v>
      </c>
      <c r="B478" s="6" t="s">
        <v>2853</v>
      </c>
      <c r="C478" s="4" t="s">
        <v>5164</v>
      </c>
      <c r="D478" s="4" t="s">
        <v>6951</v>
      </c>
      <c r="E478" s="4" t="s">
        <v>7748</v>
      </c>
    </row>
    <row r="479" spans="1:5" ht="15.75" customHeight="1" x14ac:dyDescent="0.25">
      <c r="A479" s="6" t="s">
        <v>519</v>
      </c>
      <c r="B479" s="6" t="s">
        <v>2854</v>
      </c>
      <c r="C479" s="4" t="s">
        <v>5165</v>
      </c>
      <c r="D479" s="4" t="s">
        <v>7039</v>
      </c>
      <c r="E479" s="4" t="s">
        <v>7774</v>
      </c>
    </row>
    <row r="480" spans="1:5" ht="15.75" customHeight="1" x14ac:dyDescent="0.25">
      <c r="A480" s="6" t="s">
        <v>520</v>
      </c>
      <c r="B480" s="6" t="s">
        <v>2855</v>
      </c>
      <c r="C480" s="4" t="s">
        <v>5166</v>
      </c>
      <c r="D480" s="4" t="s">
        <v>6801</v>
      </c>
      <c r="E480" s="4" t="s">
        <v>7763</v>
      </c>
    </row>
    <row r="481" spans="1:5" ht="15.75" customHeight="1" x14ac:dyDescent="0.25">
      <c r="A481" s="6" t="s">
        <v>521</v>
      </c>
      <c r="B481" s="6" t="s">
        <v>2856</v>
      </c>
      <c r="C481" s="4" t="s">
        <v>5167</v>
      </c>
      <c r="D481" s="4" t="s">
        <v>7040</v>
      </c>
      <c r="E481" s="4" t="s">
        <v>7743</v>
      </c>
    </row>
    <row r="482" spans="1:5" ht="15.75" customHeight="1" x14ac:dyDescent="0.25">
      <c r="A482" s="6" t="s">
        <v>522</v>
      </c>
      <c r="B482" s="6" t="s">
        <v>2857</v>
      </c>
      <c r="C482" s="4" t="s">
        <v>5168</v>
      </c>
      <c r="D482" s="4" t="s">
        <v>6865</v>
      </c>
      <c r="E482" s="4" t="s">
        <v>7743</v>
      </c>
    </row>
    <row r="483" spans="1:5" ht="15.75" customHeight="1" x14ac:dyDescent="0.25">
      <c r="A483" s="6" t="s">
        <v>523</v>
      </c>
      <c r="B483" s="6" t="s">
        <v>2858</v>
      </c>
      <c r="C483" s="4" t="s">
        <v>5169</v>
      </c>
      <c r="D483" s="4" t="s">
        <v>7041</v>
      </c>
      <c r="E483" s="4" t="s">
        <v>7754</v>
      </c>
    </row>
    <row r="484" spans="1:5" ht="15.75" customHeight="1" x14ac:dyDescent="0.25">
      <c r="A484" s="6" t="s">
        <v>524</v>
      </c>
      <c r="B484" s="6" t="s">
        <v>2859</v>
      </c>
      <c r="C484" s="4" t="s">
        <v>5170</v>
      </c>
      <c r="D484" s="4" t="s">
        <v>7042</v>
      </c>
      <c r="E484" s="4" t="s">
        <v>7744</v>
      </c>
    </row>
    <row r="485" spans="1:5" ht="15.75" customHeight="1" x14ac:dyDescent="0.25">
      <c r="A485" s="6" t="s">
        <v>525</v>
      </c>
      <c r="B485" s="6" t="s">
        <v>2860</v>
      </c>
      <c r="C485" s="4" t="s">
        <v>4841</v>
      </c>
      <c r="D485" s="4" t="s">
        <v>7043</v>
      </c>
      <c r="E485" s="4" t="s">
        <v>7743</v>
      </c>
    </row>
    <row r="486" spans="1:5" ht="15.75" customHeight="1" x14ac:dyDescent="0.25">
      <c r="A486" s="6" t="s">
        <v>526</v>
      </c>
      <c r="B486" s="6" t="s">
        <v>2861</v>
      </c>
      <c r="C486" s="4" t="s">
        <v>5171</v>
      </c>
      <c r="D486" s="4" t="s">
        <v>6717</v>
      </c>
      <c r="E486" s="4" t="s">
        <v>7743</v>
      </c>
    </row>
    <row r="487" spans="1:5" ht="15.75" customHeight="1" x14ac:dyDescent="0.25">
      <c r="A487" s="6" t="s">
        <v>527</v>
      </c>
      <c r="B487" s="6" t="s">
        <v>2862</v>
      </c>
      <c r="C487" s="4" t="s">
        <v>5028</v>
      </c>
      <c r="D487" s="4" t="s">
        <v>6779</v>
      </c>
      <c r="E487" s="4" t="s">
        <v>7743</v>
      </c>
    </row>
    <row r="488" spans="1:5" ht="15.75" customHeight="1" x14ac:dyDescent="0.25">
      <c r="A488" s="6" t="s">
        <v>528</v>
      </c>
      <c r="B488" s="6" t="s">
        <v>2863</v>
      </c>
      <c r="C488" s="4" t="s">
        <v>5172</v>
      </c>
      <c r="D488" s="4" t="s">
        <v>7044</v>
      </c>
      <c r="E488" s="4" t="s">
        <v>7776</v>
      </c>
    </row>
    <row r="489" spans="1:5" ht="15.75" customHeight="1" x14ac:dyDescent="0.25">
      <c r="A489" s="6" t="s">
        <v>529</v>
      </c>
      <c r="B489" s="6" t="s">
        <v>2864</v>
      </c>
      <c r="C489" s="4" t="s">
        <v>5173</v>
      </c>
      <c r="D489" s="4" t="s">
        <v>7045</v>
      </c>
      <c r="E489" s="4" t="s">
        <v>7743</v>
      </c>
    </row>
    <row r="490" spans="1:5" ht="15.75" customHeight="1" x14ac:dyDescent="0.25">
      <c r="A490" s="6" t="s">
        <v>530</v>
      </c>
      <c r="B490" s="6" t="s">
        <v>2865</v>
      </c>
      <c r="C490" s="4" t="s">
        <v>5174</v>
      </c>
      <c r="D490" s="4" t="s">
        <v>6828</v>
      </c>
      <c r="E490" s="4" t="s">
        <v>7743</v>
      </c>
    </row>
    <row r="491" spans="1:5" ht="15.75" customHeight="1" x14ac:dyDescent="0.25">
      <c r="A491" s="6" t="s">
        <v>531</v>
      </c>
      <c r="B491" s="6" t="s">
        <v>2866</v>
      </c>
      <c r="C491" s="4" t="s">
        <v>5175</v>
      </c>
      <c r="D491" s="4" t="s">
        <v>6722</v>
      </c>
      <c r="E491" s="4" t="s">
        <v>7743</v>
      </c>
    </row>
    <row r="492" spans="1:5" ht="15.75" customHeight="1" x14ac:dyDescent="0.25">
      <c r="A492" s="6" t="s">
        <v>532</v>
      </c>
      <c r="B492" s="6" t="s">
        <v>2867</v>
      </c>
      <c r="C492" s="4" t="s">
        <v>5176</v>
      </c>
      <c r="D492" s="4" t="s">
        <v>7046</v>
      </c>
      <c r="E492" s="4" t="s">
        <v>7762</v>
      </c>
    </row>
    <row r="493" spans="1:5" ht="15.75" customHeight="1" x14ac:dyDescent="0.25">
      <c r="A493" s="6" t="s">
        <v>533</v>
      </c>
      <c r="B493" s="6" t="s">
        <v>2868</v>
      </c>
      <c r="C493" s="4" t="s">
        <v>5177</v>
      </c>
      <c r="D493" s="4" t="s">
        <v>7047</v>
      </c>
      <c r="E493" s="4" t="s">
        <v>7743</v>
      </c>
    </row>
    <row r="494" spans="1:5" ht="15.75" customHeight="1" x14ac:dyDescent="0.25">
      <c r="A494" s="6" t="s">
        <v>534</v>
      </c>
      <c r="B494" s="6" t="s">
        <v>2869</v>
      </c>
      <c r="C494" s="4" t="s">
        <v>5178</v>
      </c>
      <c r="D494" s="4" t="s">
        <v>6938</v>
      </c>
      <c r="E494" s="4" t="s">
        <v>7743</v>
      </c>
    </row>
    <row r="495" spans="1:5" ht="15.75" customHeight="1" x14ac:dyDescent="0.25">
      <c r="A495" s="6" t="s">
        <v>535</v>
      </c>
      <c r="B495" s="6" t="s">
        <v>2870</v>
      </c>
      <c r="C495" s="4" t="s">
        <v>5179</v>
      </c>
      <c r="D495" s="4" t="s">
        <v>7048</v>
      </c>
      <c r="E495" s="4" t="s">
        <v>7743</v>
      </c>
    </row>
    <row r="496" spans="1:5" ht="15.75" customHeight="1" x14ac:dyDescent="0.25">
      <c r="A496" s="6" t="s">
        <v>536</v>
      </c>
      <c r="B496" s="6" t="s">
        <v>2871</v>
      </c>
      <c r="C496" s="4" t="s">
        <v>5168</v>
      </c>
      <c r="D496" s="4" t="s">
        <v>6801</v>
      </c>
      <c r="E496" s="4" t="s">
        <v>7745</v>
      </c>
    </row>
    <row r="497" spans="1:5" ht="15.75" customHeight="1" x14ac:dyDescent="0.25">
      <c r="A497" s="6" t="s">
        <v>537</v>
      </c>
      <c r="B497" s="6" t="s">
        <v>2872</v>
      </c>
      <c r="C497" s="4" t="s">
        <v>5180</v>
      </c>
      <c r="D497" s="4" t="s">
        <v>7049</v>
      </c>
      <c r="E497" s="4" t="s">
        <v>7743</v>
      </c>
    </row>
    <row r="498" spans="1:5" ht="15.75" customHeight="1" x14ac:dyDescent="0.25">
      <c r="A498" s="6" t="s">
        <v>538</v>
      </c>
      <c r="B498" s="6" t="s">
        <v>2873</v>
      </c>
      <c r="C498" s="4" t="s">
        <v>5181</v>
      </c>
      <c r="D498" s="4" t="s">
        <v>7050</v>
      </c>
      <c r="E498" s="4" t="s">
        <v>7748</v>
      </c>
    </row>
    <row r="499" spans="1:5" ht="15.75" customHeight="1" x14ac:dyDescent="0.25">
      <c r="A499" s="6" t="s">
        <v>539</v>
      </c>
      <c r="B499" s="6" t="s">
        <v>2874</v>
      </c>
      <c r="C499" s="4" t="s">
        <v>5182</v>
      </c>
      <c r="D499" s="4" t="s">
        <v>6892</v>
      </c>
      <c r="E499" s="4" t="s">
        <v>7743</v>
      </c>
    </row>
    <row r="500" spans="1:5" ht="15.75" customHeight="1" x14ac:dyDescent="0.25">
      <c r="A500" s="6" t="s">
        <v>540</v>
      </c>
      <c r="B500" s="6" t="s">
        <v>2875</v>
      </c>
      <c r="C500" s="4" t="s">
        <v>5183</v>
      </c>
      <c r="D500" s="4" t="s">
        <v>7051</v>
      </c>
      <c r="E500" s="4" t="s">
        <v>7743</v>
      </c>
    </row>
    <row r="501" spans="1:5" ht="15.75" customHeight="1" x14ac:dyDescent="0.25">
      <c r="A501" s="6" t="s">
        <v>541</v>
      </c>
      <c r="B501" s="6" t="s">
        <v>2876</v>
      </c>
      <c r="C501" s="4" t="s">
        <v>5184</v>
      </c>
      <c r="D501" s="4" t="s">
        <v>6799</v>
      </c>
      <c r="E501" s="4" t="s">
        <v>7743</v>
      </c>
    </row>
    <row r="502" spans="1:5" ht="15.75" customHeight="1" x14ac:dyDescent="0.25">
      <c r="A502" s="6" t="s">
        <v>542</v>
      </c>
      <c r="B502" s="6" t="s">
        <v>2877</v>
      </c>
      <c r="C502" s="4" t="s">
        <v>5185</v>
      </c>
      <c r="D502" s="4" t="s">
        <v>7052</v>
      </c>
      <c r="E502" s="4" t="s">
        <v>7743</v>
      </c>
    </row>
    <row r="503" spans="1:5" ht="15.75" customHeight="1" x14ac:dyDescent="0.25">
      <c r="A503" s="6" t="s">
        <v>543</v>
      </c>
      <c r="B503" s="6" t="s">
        <v>2878</v>
      </c>
      <c r="C503" s="4" t="s">
        <v>4780</v>
      </c>
      <c r="D503" s="4" t="s">
        <v>7053</v>
      </c>
      <c r="E503" s="4" t="s">
        <v>7775</v>
      </c>
    </row>
    <row r="504" spans="1:5" ht="15.75" customHeight="1" x14ac:dyDescent="0.25">
      <c r="A504" s="6" t="s">
        <v>544</v>
      </c>
      <c r="B504" s="6" t="s">
        <v>2879</v>
      </c>
      <c r="C504" s="4" t="s">
        <v>5186</v>
      </c>
      <c r="D504" s="4" t="s">
        <v>7054</v>
      </c>
      <c r="E504" s="4" t="s">
        <v>7766</v>
      </c>
    </row>
    <row r="505" spans="1:5" ht="15.75" customHeight="1" x14ac:dyDescent="0.25">
      <c r="A505" s="6" t="s">
        <v>545</v>
      </c>
      <c r="B505" s="6" t="s">
        <v>2880</v>
      </c>
      <c r="C505" s="4" t="s">
        <v>5187</v>
      </c>
      <c r="D505" s="4" t="s">
        <v>7055</v>
      </c>
      <c r="E505" s="4" t="s">
        <v>7776</v>
      </c>
    </row>
    <row r="506" spans="1:5" ht="15.75" customHeight="1" x14ac:dyDescent="0.25">
      <c r="A506" s="6" t="s">
        <v>546</v>
      </c>
      <c r="B506" s="6" t="s">
        <v>2881</v>
      </c>
      <c r="C506" s="4" t="s">
        <v>5188</v>
      </c>
      <c r="D506" s="4" t="s">
        <v>6732</v>
      </c>
      <c r="E506" s="4" t="s">
        <v>7743</v>
      </c>
    </row>
    <row r="507" spans="1:5" ht="15.75" customHeight="1" x14ac:dyDescent="0.25">
      <c r="A507" s="6" t="s">
        <v>547</v>
      </c>
      <c r="B507" s="6" t="s">
        <v>2882</v>
      </c>
      <c r="C507" s="4" t="s">
        <v>5189</v>
      </c>
      <c r="D507" s="4" t="s">
        <v>7056</v>
      </c>
      <c r="E507" s="4" t="s">
        <v>7743</v>
      </c>
    </row>
    <row r="508" spans="1:5" ht="15.75" customHeight="1" x14ac:dyDescent="0.25">
      <c r="A508" s="6" t="s">
        <v>548</v>
      </c>
      <c r="B508" s="6" t="s">
        <v>2883</v>
      </c>
      <c r="C508" s="4" t="s">
        <v>5190</v>
      </c>
      <c r="D508" s="4" t="s">
        <v>6926</v>
      </c>
      <c r="E508" s="4" t="s">
        <v>7749</v>
      </c>
    </row>
    <row r="509" spans="1:5" ht="15.75" customHeight="1" x14ac:dyDescent="0.25">
      <c r="A509" s="6" t="s">
        <v>549</v>
      </c>
      <c r="B509" s="6" t="s">
        <v>2884</v>
      </c>
      <c r="C509" s="4" t="s">
        <v>5191</v>
      </c>
      <c r="D509" s="4" t="s">
        <v>6746</v>
      </c>
      <c r="E509" s="4" t="s">
        <v>7743</v>
      </c>
    </row>
    <row r="510" spans="1:5" ht="15.75" customHeight="1" x14ac:dyDescent="0.25">
      <c r="A510" s="6" t="s">
        <v>550</v>
      </c>
      <c r="B510" s="6" t="s">
        <v>2885</v>
      </c>
      <c r="C510" s="4" t="s">
        <v>5192</v>
      </c>
      <c r="D510" s="4" t="s">
        <v>7057</v>
      </c>
      <c r="E510" s="4" t="s">
        <v>7776</v>
      </c>
    </row>
    <row r="511" spans="1:5" ht="15.75" customHeight="1" x14ac:dyDescent="0.25">
      <c r="A511" s="6" t="s">
        <v>551</v>
      </c>
      <c r="B511" s="6" t="s">
        <v>2886</v>
      </c>
      <c r="C511" s="4" t="s">
        <v>5193</v>
      </c>
      <c r="D511" s="4" t="s">
        <v>6897</v>
      </c>
      <c r="E511" s="4" t="s">
        <v>7768</v>
      </c>
    </row>
    <row r="512" spans="1:5" ht="15.75" customHeight="1" x14ac:dyDescent="0.25">
      <c r="A512" s="6" t="s">
        <v>552</v>
      </c>
      <c r="B512" s="6" t="s">
        <v>2887</v>
      </c>
      <c r="C512" s="4" t="s">
        <v>5194</v>
      </c>
      <c r="D512" s="4" t="s">
        <v>6888</v>
      </c>
      <c r="E512" s="4" t="s">
        <v>7743</v>
      </c>
    </row>
    <row r="513" spans="1:5" ht="15.75" customHeight="1" x14ac:dyDescent="0.25">
      <c r="A513" s="6" t="s">
        <v>553</v>
      </c>
      <c r="B513" s="6" t="s">
        <v>2888</v>
      </c>
      <c r="C513" s="4" t="s">
        <v>5195</v>
      </c>
      <c r="D513" s="4" t="s">
        <v>6717</v>
      </c>
      <c r="E513" s="4" t="s">
        <v>7743</v>
      </c>
    </row>
    <row r="514" spans="1:5" ht="15.75" customHeight="1" x14ac:dyDescent="0.25">
      <c r="A514" s="6" t="s">
        <v>554</v>
      </c>
      <c r="B514" s="6" t="s">
        <v>2889</v>
      </c>
      <c r="C514" s="4" t="s">
        <v>5196</v>
      </c>
      <c r="D514" s="4" t="s">
        <v>7058</v>
      </c>
      <c r="E514" s="4" t="s">
        <v>7743</v>
      </c>
    </row>
    <row r="515" spans="1:5" ht="15.75" customHeight="1" x14ac:dyDescent="0.25">
      <c r="A515" s="6" t="s">
        <v>555</v>
      </c>
      <c r="B515" s="6" t="s">
        <v>2890</v>
      </c>
      <c r="C515" s="4" t="s">
        <v>5197</v>
      </c>
      <c r="D515" s="4" t="s">
        <v>7059</v>
      </c>
      <c r="E515" s="4" t="s">
        <v>7743</v>
      </c>
    </row>
    <row r="516" spans="1:5" ht="15.75" customHeight="1" x14ac:dyDescent="0.25">
      <c r="A516" s="6" t="s">
        <v>556</v>
      </c>
      <c r="B516" s="6" t="s">
        <v>2891</v>
      </c>
      <c r="C516" s="4" t="s">
        <v>5198</v>
      </c>
      <c r="D516" s="4" t="s">
        <v>6894</v>
      </c>
      <c r="E516" s="4" t="s">
        <v>7766</v>
      </c>
    </row>
    <row r="517" spans="1:5" ht="15.75" customHeight="1" x14ac:dyDescent="0.25">
      <c r="A517" s="6" t="s">
        <v>557</v>
      </c>
      <c r="B517" s="6" t="s">
        <v>2892</v>
      </c>
      <c r="C517" s="4" t="s">
        <v>5199</v>
      </c>
      <c r="D517" s="4" t="s">
        <v>6775</v>
      </c>
      <c r="E517" s="4" t="s">
        <v>7743</v>
      </c>
    </row>
    <row r="518" spans="1:5" ht="15.75" customHeight="1" x14ac:dyDescent="0.25">
      <c r="A518" s="6" t="s">
        <v>558</v>
      </c>
      <c r="B518" s="6" t="s">
        <v>2893</v>
      </c>
      <c r="C518" s="4" t="s">
        <v>5200</v>
      </c>
      <c r="D518" s="4" t="s">
        <v>6808</v>
      </c>
      <c r="E518" s="4" t="s">
        <v>7743</v>
      </c>
    </row>
    <row r="519" spans="1:5" ht="15.75" customHeight="1" x14ac:dyDescent="0.25">
      <c r="A519" s="6" t="s">
        <v>559</v>
      </c>
      <c r="B519" s="6" t="s">
        <v>2894</v>
      </c>
      <c r="C519" s="4" t="s">
        <v>5201</v>
      </c>
      <c r="D519" s="4" t="s">
        <v>7051</v>
      </c>
      <c r="E519" s="4" t="s">
        <v>7743</v>
      </c>
    </row>
    <row r="520" spans="1:5" ht="15.75" customHeight="1" x14ac:dyDescent="0.25">
      <c r="A520" s="6" t="s">
        <v>560</v>
      </c>
      <c r="B520" s="6" t="s">
        <v>2895</v>
      </c>
      <c r="C520" s="4" t="s">
        <v>5202</v>
      </c>
      <c r="D520" s="4" t="s">
        <v>6994</v>
      </c>
      <c r="E520" s="4" t="s">
        <v>7743</v>
      </c>
    </row>
    <row r="521" spans="1:5" ht="15.75" customHeight="1" x14ac:dyDescent="0.25">
      <c r="A521" s="6" t="s">
        <v>561</v>
      </c>
      <c r="B521" s="6" t="s">
        <v>2896</v>
      </c>
      <c r="C521" s="4" t="s">
        <v>5203</v>
      </c>
      <c r="D521" s="4" t="s">
        <v>7060</v>
      </c>
      <c r="E521" s="4" t="s">
        <v>7743</v>
      </c>
    </row>
    <row r="522" spans="1:5" ht="15.75" customHeight="1" x14ac:dyDescent="0.25">
      <c r="A522" s="6" t="s">
        <v>562</v>
      </c>
      <c r="B522" s="6" t="s">
        <v>2897</v>
      </c>
      <c r="C522" s="4" t="s">
        <v>5204</v>
      </c>
      <c r="D522" s="4" t="s">
        <v>7061</v>
      </c>
      <c r="E522" s="4" t="s">
        <v>7743</v>
      </c>
    </row>
    <row r="523" spans="1:5" ht="15.75" customHeight="1" x14ac:dyDescent="0.25">
      <c r="A523" s="6" t="s">
        <v>563</v>
      </c>
      <c r="B523" s="6" t="s">
        <v>2898</v>
      </c>
      <c r="C523" s="4" t="s">
        <v>5205</v>
      </c>
      <c r="D523" s="4" t="s">
        <v>6741</v>
      </c>
      <c r="E523" s="4" t="s">
        <v>7743</v>
      </c>
    </row>
    <row r="524" spans="1:5" ht="15.75" customHeight="1" x14ac:dyDescent="0.25">
      <c r="A524" s="6" t="s">
        <v>564</v>
      </c>
      <c r="B524" s="6" t="s">
        <v>2899</v>
      </c>
      <c r="C524" s="4" t="s">
        <v>5206</v>
      </c>
      <c r="D524" s="4" t="s">
        <v>7062</v>
      </c>
      <c r="E524" s="4" t="s">
        <v>7766</v>
      </c>
    </row>
    <row r="525" spans="1:5" ht="15.75" customHeight="1" x14ac:dyDescent="0.25">
      <c r="A525" s="6" t="s">
        <v>565</v>
      </c>
      <c r="B525" s="6" t="s">
        <v>2900</v>
      </c>
      <c r="C525" s="4" t="s">
        <v>5207</v>
      </c>
      <c r="D525" s="4" t="s">
        <v>7063</v>
      </c>
      <c r="E525" s="4" t="s">
        <v>7756</v>
      </c>
    </row>
    <row r="526" spans="1:5" ht="15.75" customHeight="1" x14ac:dyDescent="0.25">
      <c r="A526" s="6" t="s">
        <v>566</v>
      </c>
      <c r="B526" s="6" t="s">
        <v>2901</v>
      </c>
      <c r="C526" s="4" t="s">
        <v>5208</v>
      </c>
      <c r="D526" s="4" t="s">
        <v>7064</v>
      </c>
      <c r="E526" s="4" t="s">
        <v>7781</v>
      </c>
    </row>
    <row r="527" spans="1:5" ht="15.75" customHeight="1" x14ac:dyDescent="0.25">
      <c r="A527" s="6" t="s">
        <v>567</v>
      </c>
      <c r="B527" s="6" t="s">
        <v>2902</v>
      </c>
      <c r="C527" s="4" t="s">
        <v>5209</v>
      </c>
      <c r="D527" s="4" t="s">
        <v>6867</v>
      </c>
      <c r="E527" s="4" t="s">
        <v>7743</v>
      </c>
    </row>
    <row r="528" spans="1:5" ht="15.75" customHeight="1" x14ac:dyDescent="0.25">
      <c r="A528" s="6" t="s">
        <v>568</v>
      </c>
      <c r="B528" s="6" t="s">
        <v>2903</v>
      </c>
      <c r="C528" s="4" t="s">
        <v>5210</v>
      </c>
      <c r="D528" s="4" t="s">
        <v>7065</v>
      </c>
      <c r="E528" s="4" t="s">
        <v>7762</v>
      </c>
    </row>
    <row r="529" spans="1:5" ht="15.75" customHeight="1" x14ac:dyDescent="0.25">
      <c r="A529" s="6" t="s">
        <v>569</v>
      </c>
      <c r="B529" s="6" t="s">
        <v>2904</v>
      </c>
      <c r="C529" s="4" t="s">
        <v>5211</v>
      </c>
      <c r="D529" s="4" t="s">
        <v>6767</v>
      </c>
      <c r="E529" s="4" t="s">
        <v>7743</v>
      </c>
    </row>
    <row r="530" spans="1:5" ht="15.75" customHeight="1" x14ac:dyDescent="0.25">
      <c r="A530" s="6" t="s">
        <v>570</v>
      </c>
      <c r="B530" s="6" t="s">
        <v>2905</v>
      </c>
      <c r="C530" s="4" t="s">
        <v>5212</v>
      </c>
      <c r="D530" s="4" t="s">
        <v>6910</v>
      </c>
      <c r="E530" s="4" t="s">
        <v>7743</v>
      </c>
    </row>
    <row r="531" spans="1:5" ht="15.75" customHeight="1" x14ac:dyDescent="0.25">
      <c r="A531" s="6" t="s">
        <v>571</v>
      </c>
      <c r="B531" s="6" t="s">
        <v>2906</v>
      </c>
      <c r="C531" s="4" t="s">
        <v>5213</v>
      </c>
      <c r="D531" s="4" t="s">
        <v>6905</v>
      </c>
      <c r="E531" s="4" t="s">
        <v>7745</v>
      </c>
    </row>
    <row r="532" spans="1:5" ht="15.75" customHeight="1" x14ac:dyDescent="0.25">
      <c r="A532" s="6" t="s">
        <v>572</v>
      </c>
      <c r="B532" s="6" t="s">
        <v>2907</v>
      </c>
      <c r="C532" s="4" t="s">
        <v>5214</v>
      </c>
      <c r="D532" s="4" t="s">
        <v>6771</v>
      </c>
      <c r="E532" s="4" t="s">
        <v>7743</v>
      </c>
    </row>
    <row r="533" spans="1:5" ht="15.75" customHeight="1" x14ac:dyDescent="0.25">
      <c r="A533" s="6" t="s">
        <v>573</v>
      </c>
      <c r="B533" s="6" t="s">
        <v>2908</v>
      </c>
      <c r="C533" s="4" t="s">
        <v>5215</v>
      </c>
      <c r="D533" s="4" t="s">
        <v>6739</v>
      </c>
      <c r="E533" s="4" t="s">
        <v>7743</v>
      </c>
    </row>
    <row r="534" spans="1:5" ht="15.75" customHeight="1" x14ac:dyDescent="0.25">
      <c r="A534" s="6" t="s">
        <v>574</v>
      </c>
      <c r="B534" s="6" t="s">
        <v>2909</v>
      </c>
      <c r="C534" s="4" t="s">
        <v>5216</v>
      </c>
      <c r="D534" s="4" t="s">
        <v>7066</v>
      </c>
      <c r="E534" s="4" t="s">
        <v>7743</v>
      </c>
    </row>
    <row r="535" spans="1:5" ht="15.75" customHeight="1" x14ac:dyDescent="0.25">
      <c r="A535" s="6" t="s">
        <v>575</v>
      </c>
      <c r="B535" s="6" t="s">
        <v>2910</v>
      </c>
      <c r="C535" s="4" t="s">
        <v>5217</v>
      </c>
      <c r="D535" s="4" t="s">
        <v>6746</v>
      </c>
      <c r="E535" s="4" t="s">
        <v>7743</v>
      </c>
    </row>
    <row r="536" spans="1:5" ht="15.75" customHeight="1" x14ac:dyDescent="0.25">
      <c r="A536" s="6" t="s">
        <v>576</v>
      </c>
      <c r="B536" s="6" t="s">
        <v>2911</v>
      </c>
      <c r="C536" s="4" t="s">
        <v>5218</v>
      </c>
      <c r="D536" s="4" t="s">
        <v>7067</v>
      </c>
      <c r="E536" s="4" t="s">
        <v>7743</v>
      </c>
    </row>
    <row r="537" spans="1:5" ht="15.75" customHeight="1" x14ac:dyDescent="0.25">
      <c r="A537" s="6" t="s">
        <v>577</v>
      </c>
      <c r="B537" s="6" t="s">
        <v>2912</v>
      </c>
      <c r="C537" s="4" t="s">
        <v>4780</v>
      </c>
      <c r="D537" s="4" t="s">
        <v>7068</v>
      </c>
      <c r="E537" s="4" t="s">
        <v>7743</v>
      </c>
    </row>
    <row r="538" spans="1:5" ht="15.75" customHeight="1" x14ac:dyDescent="0.25">
      <c r="A538" s="6" t="s">
        <v>578</v>
      </c>
      <c r="B538" s="6" t="s">
        <v>2913</v>
      </c>
      <c r="C538" s="4" t="s">
        <v>5219</v>
      </c>
      <c r="D538" s="4" t="s">
        <v>7069</v>
      </c>
      <c r="E538" s="4" t="s">
        <v>7743</v>
      </c>
    </row>
    <row r="539" spans="1:5" ht="15.75" customHeight="1" x14ac:dyDescent="0.25">
      <c r="A539" s="6" t="s">
        <v>579</v>
      </c>
      <c r="B539" s="6" t="s">
        <v>2914</v>
      </c>
      <c r="C539" s="4" t="s">
        <v>5220</v>
      </c>
      <c r="D539" s="4" t="s">
        <v>7070</v>
      </c>
      <c r="E539" s="4" t="s">
        <v>7743</v>
      </c>
    </row>
    <row r="540" spans="1:5" ht="15.75" customHeight="1" x14ac:dyDescent="0.25">
      <c r="A540" s="6" t="s">
        <v>580</v>
      </c>
      <c r="B540" s="6" t="s">
        <v>2915</v>
      </c>
      <c r="C540" s="4" t="s">
        <v>5221</v>
      </c>
      <c r="D540" s="4" t="s">
        <v>6771</v>
      </c>
      <c r="E540" s="4" t="s">
        <v>7743</v>
      </c>
    </row>
    <row r="541" spans="1:5" ht="15.75" customHeight="1" x14ac:dyDescent="0.25">
      <c r="A541" s="6" t="s">
        <v>581</v>
      </c>
      <c r="B541" s="6" t="s">
        <v>2916</v>
      </c>
      <c r="C541" s="4" t="s">
        <v>5222</v>
      </c>
      <c r="D541" s="4" t="s">
        <v>6775</v>
      </c>
      <c r="E541" s="4" t="s">
        <v>7743</v>
      </c>
    </row>
    <row r="542" spans="1:5" ht="15.75" customHeight="1" x14ac:dyDescent="0.25">
      <c r="A542" s="6" t="s">
        <v>582</v>
      </c>
      <c r="B542" s="6" t="s">
        <v>2917</v>
      </c>
      <c r="C542" s="4" t="s">
        <v>5223</v>
      </c>
      <c r="D542" s="4" t="s">
        <v>6791</v>
      </c>
      <c r="E542" s="4" t="s">
        <v>7759</v>
      </c>
    </row>
    <row r="543" spans="1:5" ht="15.75" customHeight="1" x14ac:dyDescent="0.25">
      <c r="A543" s="6" t="s">
        <v>583</v>
      </c>
      <c r="B543" s="6" t="s">
        <v>2918</v>
      </c>
      <c r="C543" s="4" t="s">
        <v>5224</v>
      </c>
      <c r="D543" s="4" t="s">
        <v>7071</v>
      </c>
      <c r="E543" s="4" t="s">
        <v>7771</v>
      </c>
    </row>
    <row r="544" spans="1:5" ht="15.75" customHeight="1" x14ac:dyDescent="0.25">
      <c r="A544" s="6" t="s">
        <v>584</v>
      </c>
      <c r="B544" s="6" t="s">
        <v>2919</v>
      </c>
      <c r="C544" s="4" t="s">
        <v>5225</v>
      </c>
      <c r="D544" s="4" t="s">
        <v>6821</v>
      </c>
      <c r="E544" s="4" t="s">
        <v>7743</v>
      </c>
    </row>
    <row r="545" spans="1:5" ht="15.75" customHeight="1" x14ac:dyDescent="0.25">
      <c r="A545" s="6" t="s">
        <v>585</v>
      </c>
      <c r="B545" s="6" t="s">
        <v>2920</v>
      </c>
      <c r="C545" s="4" t="s">
        <v>5226</v>
      </c>
      <c r="D545" s="4" t="s">
        <v>6725</v>
      </c>
      <c r="E545" s="4" t="s">
        <v>7748</v>
      </c>
    </row>
    <row r="546" spans="1:5" ht="15.75" customHeight="1" x14ac:dyDescent="0.25">
      <c r="A546" s="6" t="s">
        <v>586</v>
      </c>
      <c r="B546" s="6" t="s">
        <v>2921</v>
      </c>
      <c r="C546" s="4" t="s">
        <v>5227</v>
      </c>
      <c r="D546" s="4" t="s">
        <v>7072</v>
      </c>
      <c r="E546" s="4" t="s">
        <v>7743</v>
      </c>
    </row>
    <row r="547" spans="1:5" ht="15.75" customHeight="1" x14ac:dyDescent="0.25">
      <c r="A547" s="6" t="s">
        <v>587</v>
      </c>
      <c r="B547" s="6" t="s">
        <v>2922</v>
      </c>
      <c r="C547" s="4" t="s">
        <v>5228</v>
      </c>
      <c r="D547" s="4" t="s">
        <v>6983</v>
      </c>
      <c r="E547" s="4" t="s">
        <v>7743</v>
      </c>
    </row>
    <row r="548" spans="1:5" ht="15.75" customHeight="1" x14ac:dyDescent="0.25">
      <c r="A548" s="6" t="s">
        <v>588</v>
      </c>
      <c r="B548" s="6" t="s">
        <v>2923</v>
      </c>
      <c r="C548" s="4" t="s">
        <v>5229</v>
      </c>
      <c r="D548" s="4" t="s">
        <v>7073</v>
      </c>
      <c r="E548" s="4" t="s">
        <v>7743</v>
      </c>
    </row>
    <row r="549" spans="1:5" ht="15.75" customHeight="1" x14ac:dyDescent="0.25">
      <c r="A549" s="6" t="s">
        <v>589</v>
      </c>
      <c r="B549" s="6" t="s">
        <v>2924</v>
      </c>
      <c r="C549" s="4" t="s">
        <v>5230</v>
      </c>
      <c r="D549" s="4" t="s">
        <v>6750</v>
      </c>
      <c r="E549" s="4" t="s">
        <v>7766</v>
      </c>
    </row>
    <row r="550" spans="1:5" ht="15.75" customHeight="1" x14ac:dyDescent="0.25">
      <c r="A550" s="6" t="s">
        <v>590</v>
      </c>
      <c r="B550" s="6" t="s">
        <v>2925</v>
      </c>
      <c r="C550" s="4" t="s">
        <v>5231</v>
      </c>
      <c r="D550" s="4" t="s">
        <v>7074</v>
      </c>
      <c r="E550" s="4" t="s">
        <v>7750</v>
      </c>
    </row>
    <row r="551" spans="1:5" ht="15.75" customHeight="1" x14ac:dyDescent="0.25">
      <c r="A551" s="6" t="s">
        <v>591</v>
      </c>
      <c r="B551" s="6" t="s">
        <v>2926</v>
      </c>
      <c r="C551" s="4" t="s">
        <v>5232</v>
      </c>
      <c r="D551" s="4" t="s">
        <v>6942</v>
      </c>
      <c r="E551" s="4" t="s">
        <v>7743</v>
      </c>
    </row>
    <row r="552" spans="1:5" ht="15.75" customHeight="1" x14ac:dyDescent="0.25">
      <c r="A552" s="6" t="s">
        <v>592</v>
      </c>
      <c r="B552" s="6" t="s">
        <v>2927</v>
      </c>
      <c r="C552" s="4" t="s">
        <v>5233</v>
      </c>
      <c r="D552" s="4" t="s">
        <v>7075</v>
      </c>
      <c r="E552" s="4" t="s">
        <v>7743</v>
      </c>
    </row>
    <row r="553" spans="1:5" ht="15.75" customHeight="1" x14ac:dyDescent="0.25">
      <c r="A553" s="6" t="s">
        <v>593</v>
      </c>
      <c r="B553" s="6" t="s">
        <v>2928</v>
      </c>
      <c r="C553" s="4" t="s">
        <v>4889</v>
      </c>
      <c r="D553" s="4" t="s">
        <v>7036</v>
      </c>
      <c r="E553" s="4" t="s">
        <v>7743</v>
      </c>
    </row>
    <row r="554" spans="1:5" ht="15.75" customHeight="1" x14ac:dyDescent="0.25">
      <c r="A554" s="6" t="s">
        <v>594</v>
      </c>
      <c r="B554" s="6" t="s">
        <v>2929</v>
      </c>
      <c r="C554" s="4" t="s">
        <v>5234</v>
      </c>
      <c r="D554" s="4" t="s">
        <v>7076</v>
      </c>
      <c r="E554" s="4" t="s">
        <v>7743</v>
      </c>
    </row>
    <row r="555" spans="1:5" ht="15.75" customHeight="1" x14ac:dyDescent="0.25">
      <c r="A555" s="6" t="s">
        <v>595</v>
      </c>
      <c r="B555" s="6" t="s">
        <v>2930</v>
      </c>
      <c r="C555" s="4" t="s">
        <v>5235</v>
      </c>
      <c r="D555" s="4" t="s">
        <v>6866</v>
      </c>
      <c r="E555" s="4" t="s">
        <v>7745</v>
      </c>
    </row>
    <row r="556" spans="1:5" ht="15.75" customHeight="1" x14ac:dyDescent="0.25">
      <c r="A556" s="6" t="s">
        <v>596</v>
      </c>
      <c r="B556" s="6" t="s">
        <v>2931</v>
      </c>
      <c r="C556" s="4" t="s">
        <v>5236</v>
      </c>
      <c r="D556" s="4" t="s">
        <v>6801</v>
      </c>
      <c r="E556" s="4" t="s">
        <v>7743</v>
      </c>
    </row>
    <row r="557" spans="1:5" ht="15.75" customHeight="1" x14ac:dyDescent="0.25">
      <c r="A557" s="6" t="s">
        <v>597</v>
      </c>
      <c r="B557" s="6" t="s">
        <v>2932</v>
      </c>
      <c r="C557" s="4" t="s">
        <v>5237</v>
      </c>
      <c r="D557" s="4" t="s">
        <v>6971</v>
      </c>
      <c r="E557" s="4" t="s">
        <v>7792</v>
      </c>
    </row>
    <row r="558" spans="1:5" ht="15.75" customHeight="1" x14ac:dyDescent="0.25">
      <c r="A558" s="6" t="s">
        <v>598</v>
      </c>
      <c r="B558" s="6" t="s">
        <v>2933</v>
      </c>
      <c r="C558" s="4" t="s">
        <v>5238</v>
      </c>
      <c r="D558" s="4" t="s">
        <v>7077</v>
      </c>
      <c r="E558" s="4" t="s">
        <v>7750</v>
      </c>
    </row>
    <row r="559" spans="1:5" ht="15.75" customHeight="1" x14ac:dyDescent="0.25">
      <c r="A559" s="6" t="s">
        <v>599</v>
      </c>
      <c r="B559" s="6" t="s">
        <v>2934</v>
      </c>
      <c r="C559" s="4" t="s">
        <v>5239</v>
      </c>
      <c r="D559" s="4" t="s">
        <v>6797</v>
      </c>
      <c r="E559" s="4" t="s">
        <v>7743</v>
      </c>
    </row>
    <row r="560" spans="1:5" ht="15.75" customHeight="1" x14ac:dyDescent="0.25">
      <c r="A560" s="6" t="s">
        <v>600</v>
      </c>
      <c r="B560" s="6" t="s">
        <v>2935</v>
      </c>
      <c r="C560" s="4" t="s">
        <v>5240</v>
      </c>
      <c r="D560" s="4" t="s">
        <v>6951</v>
      </c>
      <c r="E560" s="4" t="s">
        <v>7757</v>
      </c>
    </row>
    <row r="561" spans="1:5" ht="15.75" customHeight="1" x14ac:dyDescent="0.25">
      <c r="A561" s="6" t="s">
        <v>601</v>
      </c>
      <c r="B561" s="6" t="s">
        <v>2936</v>
      </c>
      <c r="C561" s="4" t="s">
        <v>5241</v>
      </c>
      <c r="D561" s="4" t="s">
        <v>7078</v>
      </c>
      <c r="E561" s="4" t="s">
        <v>7743</v>
      </c>
    </row>
    <row r="562" spans="1:5" ht="15.75" customHeight="1" x14ac:dyDescent="0.25">
      <c r="A562" s="6" t="s">
        <v>602</v>
      </c>
      <c r="B562" s="6" t="s">
        <v>2937</v>
      </c>
      <c r="C562" s="4" t="s">
        <v>5242</v>
      </c>
      <c r="D562" s="4" t="s">
        <v>6918</v>
      </c>
      <c r="E562" s="4" t="s">
        <v>7748</v>
      </c>
    </row>
    <row r="563" spans="1:5" ht="15.75" customHeight="1" x14ac:dyDescent="0.25">
      <c r="A563" s="6" t="s">
        <v>603</v>
      </c>
      <c r="B563" s="6" t="s">
        <v>2938</v>
      </c>
      <c r="C563" s="4" t="s">
        <v>5243</v>
      </c>
      <c r="D563" s="4" t="s">
        <v>6857</v>
      </c>
      <c r="E563" s="4" t="s">
        <v>7781</v>
      </c>
    </row>
    <row r="564" spans="1:5" ht="15.75" customHeight="1" x14ac:dyDescent="0.25">
      <c r="A564" s="6" t="s">
        <v>604</v>
      </c>
      <c r="B564" s="6" t="s">
        <v>2939</v>
      </c>
      <c r="C564" s="4" t="s">
        <v>5244</v>
      </c>
      <c r="D564" s="4" t="s">
        <v>6775</v>
      </c>
      <c r="E564" s="4" t="s">
        <v>7770</v>
      </c>
    </row>
    <row r="565" spans="1:5" ht="15.75" customHeight="1" x14ac:dyDescent="0.25">
      <c r="A565" s="6" t="s">
        <v>605</v>
      </c>
      <c r="B565" s="6" t="s">
        <v>2940</v>
      </c>
      <c r="C565" s="4" t="s">
        <v>5245</v>
      </c>
      <c r="D565" s="4" t="s">
        <v>6968</v>
      </c>
      <c r="E565" s="4" t="s">
        <v>7781</v>
      </c>
    </row>
    <row r="566" spans="1:5" ht="15.75" customHeight="1" x14ac:dyDescent="0.25">
      <c r="A566" s="6" t="s">
        <v>606</v>
      </c>
      <c r="B566" s="6" t="s">
        <v>2941</v>
      </c>
      <c r="C566" s="4" t="s">
        <v>5246</v>
      </c>
      <c r="D566" s="4" t="s">
        <v>7079</v>
      </c>
      <c r="E566" s="4" t="s">
        <v>7743</v>
      </c>
    </row>
    <row r="567" spans="1:5" ht="15.75" customHeight="1" x14ac:dyDescent="0.25">
      <c r="A567" s="6" t="s">
        <v>607</v>
      </c>
      <c r="B567" s="6" t="s">
        <v>2942</v>
      </c>
      <c r="C567" s="4" t="s">
        <v>5247</v>
      </c>
      <c r="D567" s="4" t="s">
        <v>6739</v>
      </c>
      <c r="E567" s="4" t="s">
        <v>7742</v>
      </c>
    </row>
    <row r="568" spans="1:5" ht="15.75" customHeight="1" x14ac:dyDescent="0.25">
      <c r="A568" s="6" t="s">
        <v>608</v>
      </c>
      <c r="B568" s="6" t="s">
        <v>2943</v>
      </c>
      <c r="C568" s="4" t="s">
        <v>5248</v>
      </c>
      <c r="D568" s="4" t="s">
        <v>7080</v>
      </c>
      <c r="E568" s="4" t="s">
        <v>7743</v>
      </c>
    </row>
    <row r="569" spans="1:5" ht="15.75" customHeight="1" x14ac:dyDescent="0.25">
      <c r="A569" s="6" t="s">
        <v>609</v>
      </c>
      <c r="B569" s="6" t="s">
        <v>2944</v>
      </c>
      <c r="C569" s="4" t="s">
        <v>5249</v>
      </c>
      <c r="D569" s="4" t="s">
        <v>7081</v>
      </c>
      <c r="E569" s="4" t="s">
        <v>7760</v>
      </c>
    </row>
    <row r="570" spans="1:5" ht="15.75" customHeight="1" x14ac:dyDescent="0.25">
      <c r="A570" s="6" t="s">
        <v>610</v>
      </c>
      <c r="B570" s="6" t="s">
        <v>2945</v>
      </c>
      <c r="C570" s="4" t="s">
        <v>5250</v>
      </c>
      <c r="D570" s="4" t="s">
        <v>7082</v>
      </c>
      <c r="E570" s="4" t="s">
        <v>7744</v>
      </c>
    </row>
    <row r="571" spans="1:5" ht="15.75" customHeight="1" x14ac:dyDescent="0.25">
      <c r="A571" s="6" t="s">
        <v>611</v>
      </c>
      <c r="B571" s="6" t="s">
        <v>2946</v>
      </c>
      <c r="C571" s="4" t="s">
        <v>5251</v>
      </c>
      <c r="D571" s="4" t="s">
        <v>6805</v>
      </c>
      <c r="E571" s="4" t="s">
        <v>7755</v>
      </c>
    </row>
    <row r="572" spans="1:5" ht="15.75" customHeight="1" x14ac:dyDescent="0.25">
      <c r="A572" s="6" t="s">
        <v>612</v>
      </c>
      <c r="B572" s="6" t="s">
        <v>2947</v>
      </c>
      <c r="C572" s="4" t="s">
        <v>5252</v>
      </c>
      <c r="D572" s="4" t="s">
        <v>6724</v>
      </c>
      <c r="E572" s="4" t="s">
        <v>7754</v>
      </c>
    </row>
    <row r="573" spans="1:5" ht="15.75" customHeight="1" x14ac:dyDescent="0.25">
      <c r="A573" s="6" t="s">
        <v>613</v>
      </c>
      <c r="B573" s="6" t="s">
        <v>2948</v>
      </c>
      <c r="C573" s="4" t="s">
        <v>5253</v>
      </c>
      <c r="D573" s="4" t="s">
        <v>6877</v>
      </c>
      <c r="E573" s="4" t="s">
        <v>7743</v>
      </c>
    </row>
    <row r="574" spans="1:5" ht="15.75" customHeight="1" x14ac:dyDescent="0.25">
      <c r="A574" s="6" t="s">
        <v>614</v>
      </c>
      <c r="B574" s="6" t="s">
        <v>2949</v>
      </c>
      <c r="C574" s="4" t="s">
        <v>5254</v>
      </c>
      <c r="D574" s="4" t="s">
        <v>7083</v>
      </c>
      <c r="E574" s="4" t="s">
        <v>7766</v>
      </c>
    </row>
    <row r="575" spans="1:5" ht="15.75" customHeight="1" x14ac:dyDescent="0.25">
      <c r="A575" s="6" t="s">
        <v>615</v>
      </c>
      <c r="B575" s="6" t="s">
        <v>2950</v>
      </c>
      <c r="C575" s="4" t="s">
        <v>5255</v>
      </c>
      <c r="D575" s="4" t="s">
        <v>6912</v>
      </c>
      <c r="E575" s="4" t="s">
        <v>7776</v>
      </c>
    </row>
    <row r="576" spans="1:5" ht="15.75" customHeight="1" x14ac:dyDescent="0.25">
      <c r="A576" s="6" t="s">
        <v>616</v>
      </c>
      <c r="B576" s="6" t="s">
        <v>2951</v>
      </c>
      <c r="C576" s="4" t="s">
        <v>5256</v>
      </c>
      <c r="D576" s="4" t="s">
        <v>7084</v>
      </c>
      <c r="E576" s="4" t="s">
        <v>7743</v>
      </c>
    </row>
    <row r="577" spans="1:5" ht="15.75" customHeight="1" x14ac:dyDescent="0.25">
      <c r="A577" s="6" t="s">
        <v>617</v>
      </c>
      <c r="B577" s="6" t="s">
        <v>2952</v>
      </c>
      <c r="C577" s="4" t="s">
        <v>5257</v>
      </c>
      <c r="D577" s="4" t="s">
        <v>6919</v>
      </c>
      <c r="E577" s="4" t="s">
        <v>7785</v>
      </c>
    </row>
    <row r="578" spans="1:5" ht="15.75" customHeight="1" x14ac:dyDescent="0.25">
      <c r="A578" s="6" t="s">
        <v>618</v>
      </c>
      <c r="B578" s="6" t="s">
        <v>2953</v>
      </c>
      <c r="C578" s="4" t="s">
        <v>5258</v>
      </c>
      <c r="D578" s="4" t="s">
        <v>7085</v>
      </c>
      <c r="E578" s="4" t="s">
        <v>7743</v>
      </c>
    </row>
    <row r="579" spans="1:5" ht="15.75" customHeight="1" x14ac:dyDescent="0.25">
      <c r="A579" s="6" t="s">
        <v>619</v>
      </c>
      <c r="B579" s="6" t="s">
        <v>2954</v>
      </c>
      <c r="C579" s="4" t="s">
        <v>5259</v>
      </c>
      <c r="D579" s="4" t="s">
        <v>7086</v>
      </c>
      <c r="E579" s="4" t="s">
        <v>7743</v>
      </c>
    </row>
    <row r="580" spans="1:5" ht="15.75" customHeight="1" x14ac:dyDescent="0.25">
      <c r="A580" s="6" t="s">
        <v>620</v>
      </c>
      <c r="B580" s="6" t="s">
        <v>2955</v>
      </c>
      <c r="C580" s="4" t="s">
        <v>5260</v>
      </c>
      <c r="D580" s="4" t="s">
        <v>7087</v>
      </c>
      <c r="E580" s="4" t="s">
        <v>7749</v>
      </c>
    </row>
    <row r="581" spans="1:5" ht="15.75" customHeight="1" x14ac:dyDescent="0.25">
      <c r="A581" s="6" t="s">
        <v>621</v>
      </c>
      <c r="B581" s="6" t="s">
        <v>2956</v>
      </c>
      <c r="C581" s="4" t="s">
        <v>5261</v>
      </c>
      <c r="D581" s="4" t="s">
        <v>7088</v>
      </c>
      <c r="E581" s="4" t="s">
        <v>7752</v>
      </c>
    </row>
    <row r="582" spans="1:5" ht="15.75" customHeight="1" x14ac:dyDescent="0.25">
      <c r="A582" s="6" t="s">
        <v>622</v>
      </c>
      <c r="B582" s="6" t="s">
        <v>2957</v>
      </c>
      <c r="C582" s="4" t="s">
        <v>5262</v>
      </c>
      <c r="D582" s="4" t="s">
        <v>7089</v>
      </c>
      <c r="E582" s="4" t="s">
        <v>7743</v>
      </c>
    </row>
    <row r="583" spans="1:5" ht="15.75" customHeight="1" x14ac:dyDescent="0.25">
      <c r="A583" s="6" t="s">
        <v>623</v>
      </c>
      <c r="B583" s="6" t="s">
        <v>2958</v>
      </c>
      <c r="C583" s="4" t="s">
        <v>5263</v>
      </c>
      <c r="D583" s="4" t="s">
        <v>6718</v>
      </c>
      <c r="E583" s="4" t="s">
        <v>7743</v>
      </c>
    </row>
    <row r="584" spans="1:5" ht="15.75" customHeight="1" x14ac:dyDescent="0.25">
      <c r="A584" s="6" t="s">
        <v>624</v>
      </c>
      <c r="B584" s="6" t="s">
        <v>2959</v>
      </c>
      <c r="C584" s="4" t="s">
        <v>5264</v>
      </c>
      <c r="D584" s="4" t="s">
        <v>7090</v>
      </c>
      <c r="E584" s="4" t="s">
        <v>7751</v>
      </c>
    </row>
    <row r="585" spans="1:5" ht="15.75" customHeight="1" x14ac:dyDescent="0.25">
      <c r="A585" s="6" t="s">
        <v>625</v>
      </c>
      <c r="B585" s="6" t="s">
        <v>2960</v>
      </c>
      <c r="C585" s="4" t="s">
        <v>5265</v>
      </c>
      <c r="D585" s="4" t="s">
        <v>6875</v>
      </c>
      <c r="E585" s="4" t="s">
        <v>7743</v>
      </c>
    </row>
    <row r="586" spans="1:5" ht="15.75" customHeight="1" x14ac:dyDescent="0.25">
      <c r="A586" s="6" t="s">
        <v>626</v>
      </c>
      <c r="B586" s="6" t="s">
        <v>2961</v>
      </c>
      <c r="C586" s="4" t="s">
        <v>5266</v>
      </c>
      <c r="D586" s="4" t="s">
        <v>7091</v>
      </c>
      <c r="E586" s="4" t="s">
        <v>7761</v>
      </c>
    </row>
    <row r="587" spans="1:5" ht="15.75" customHeight="1" x14ac:dyDescent="0.25">
      <c r="A587" s="6" t="s">
        <v>627</v>
      </c>
      <c r="B587" s="6" t="s">
        <v>2962</v>
      </c>
      <c r="C587" s="4" t="s">
        <v>5267</v>
      </c>
      <c r="D587" s="4" t="s">
        <v>6974</v>
      </c>
      <c r="E587" s="4" t="s">
        <v>7743</v>
      </c>
    </row>
    <row r="588" spans="1:5" ht="15.75" customHeight="1" x14ac:dyDescent="0.25">
      <c r="A588" s="6" t="s">
        <v>628</v>
      </c>
      <c r="B588" s="6" t="s">
        <v>2963</v>
      </c>
      <c r="C588" s="4" t="s">
        <v>5268</v>
      </c>
      <c r="D588" s="4" t="s">
        <v>7092</v>
      </c>
      <c r="E588" s="4" t="s">
        <v>7769</v>
      </c>
    </row>
    <row r="589" spans="1:5" ht="15.75" customHeight="1" x14ac:dyDescent="0.25">
      <c r="A589" s="6" t="s">
        <v>629</v>
      </c>
      <c r="B589" s="6" t="s">
        <v>2964</v>
      </c>
      <c r="C589" s="4" t="s">
        <v>5269</v>
      </c>
      <c r="D589" s="4" t="s">
        <v>7093</v>
      </c>
      <c r="E589" s="4" t="s">
        <v>7760</v>
      </c>
    </row>
    <row r="590" spans="1:5" ht="15.75" customHeight="1" x14ac:dyDescent="0.25">
      <c r="A590" s="6" t="s">
        <v>630</v>
      </c>
      <c r="B590" s="6" t="s">
        <v>2965</v>
      </c>
      <c r="C590" s="4" t="s">
        <v>4789</v>
      </c>
      <c r="D590" s="4" t="s">
        <v>7094</v>
      </c>
      <c r="E590" s="4" t="s">
        <v>7743</v>
      </c>
    </row>
    <row r="591" spans="1:5" ht="15.75" customHeight="1" x14ac:dyDescent="0.25">
      <c r="A591" s="6" t="s">
        <v>631</v>
      </c>
      <c r="B591" s="6" t="s">
        <v>2966</v>
      </c>
      <c r="C591" s="4" t="s">
        <v>5270</v>
      </c>
      <c r="D591" s="4" t="s">
        <v>7095</v>
      </c>
      <c r="E591" s="4" t="s">
        <v>7743</v>
      </c>
    </row>
    <row r="592" spans="1:5" ht="15.75" customHeight="1" x14ac:dyDescent="0.25">
      <c r="A592" s="6" t="s">
        <v>632</v>
      </c>
      <c r="B592" s="6" t="s">
        <v>2967</v>
      </c>
      <c r="C592" s="4" t="s">
        <v>5271</v>
      </c>
      <c r="D592" s="4" t="s">
        <v>6912</v>
      </c>
      <c r="E592" s="4" t="s">
        <v>7743</v>
      </c>
    </row>
    <row r="593" spans="1:5" ht="15.75" customHeight="1" x14ac:dyDescent="0.25">
      <c r="A593" s="6" t="s">
        <v>633</v>
      </c>
      <c r="B593" s="6" t="s">
        <v>2968</v>
      </c>
      <c r="C593" s="4" t="s">
        <v>4778</v>
      </c>
      <c r="D593" s="4" t="s">
        <v>7096</v>
      </c>
      <c r="E593" s="4" t="s">
        <v>7743</v>
      </c>
    </row>
    <row r="594" spans="1:5" ht="15.75" customHeight="1" x14ac:dyDescent="0.25">
      <c r="A594" s="6" t="s">
        <v>634</v>
      </c>
      <c r="B594" s="6" t="s">
        <v>2969</v>
      </c>
      <c r="C594" s="4" t="s">
        <v>5272</v>
      </c>
      <c r="D594" s="4" t="s">
        <v>7097</v>
      </c>
      <c r="E594" s="4" t="s">
        <v>7766</v>
      </c>
    </row>
    <row r="595" spans="1:5" ht="15.75" customHeight="1" x14ac:dyDescent="0.25">
      <c r="A595" s="6" t="s">
        <v>635</v>
      </c>
      <c r="B595" s="6" t="s">
        <v>2970</v>
      </c>
      <c r="C595" s="4" t="s">
        <v>5273</v>
      </c>
      <c r="D595" s="4" t="s">
        <v>7098</v>
      </c>
      <c r="E595" s="4" t="s">
        <v>7771</v>
      </c>
    </row>
    <row r="596" spans="1:5" ht="15.75" customHeight="1" x14ac:dyDescent="0.25">
      <c r="A596" s="6" t="s">
        <v>636</v>
      </c>
      <c r="B596" s="6" t="s">
        <v>2971</v>
      </c>
      <c r="C596" s="4" t="s">
        <v>5274</v>
      </c>
      <c r="D596" s="4" t="s">
        <v>7099</v>
      </c>
      <c r="E596" s="4" t="s">
        <v>7742</v>
      </c>
    </row>
    <row r="597" spans="1:5" ht="15.75" customHeight="1" x14ac:dyDescent="0.25">
      <c r="A597" s="6" t="s">
        <v>637</v>
      </c>
      <c r="B597" s="6" t="s">
        <v>2972</v>
      </c>
      <c r="C597" s="4" t="s">
        <v>5275</v>
      </c>
      <c r="D597" s="4" t="s">
        <v>7100</v>
      </c>
      <c r="E597" s="4" t="s">
        <v>7743</v>
      </c>
    </row>
    <row r="598" spans="1:5" ht="15.75" customHeight="1" x14ac:dyDescent="0.25">
      <c r="A598" s="6" t="s">
        <v>638</v>
      </c>
      <c r="B598" s="6" t="s">
        <v>2973</v>
      </c>
      <c r="C598" s="4" t="s">
        <v>5276</v>
      </c>
      <c r="D598" s="4" t="s">
        <v>7101</v>
      </c>
      <c r="E598" s="4" t="s">
        <v>7757</v>
      </c>
    </row>
    <row r="599" spans="1:5" ht="15.75" customHeight="1" x14ac:dyDescent="0.25">
      <c r="A599" s="6" t="s">
        <v>639</v>
      </c>
      <c r="B599" s="6" t="s">
        <v>2974</v>
      </c>
      <c r="C599" s="4" t="s">
        <v>5277</v>
      </c>
      <c r="D599" s="4" t="s">
        <v>6918</v>
      </c>
      <c r="E599" s="4" t="s">
        <v>7742</v>
      </c>
    </row>
    <row r="600" spans="1:5" ht="15.75" customHeight="1" x14ac:dyDescent="0.25">
      <c r="A600" s="6" t="s">
        <v>640</v>
      </c>
      <c r="B600" s="6" t="s">
        <v>2975</v>
      </c>
      <c r="C600" s="4" t="s">
        <v>5278</v>
      </c>
      <c r="D600" s="4" t="s">
        <v>7102</v>
      </c>
      <c r="E600" s="4" t="s">
        <v>7743</v>
      </c>
    </row>
    <row r="601" spans="1:5" ht="15.75" customHeight="1" x14ac:dyDescent="0.25">
      <c r="A601" s="6" t="s">
        <v>641</v>
      </c>
      <c r="B601" s="6" t="s">
        <v>2976</v>
      </c>
      <c r="C601" s="4" t="s">
        <v>5279</v>
      </c>
      <c r="D601" s="4" t="s">
        <v>7103</v>
      </c>
      <c r="E601" s="4" t="s">
        <v>7752</v>
      </c>
    </row>
    <row r="602" spans="1:5" ht="15.75" customHeight="1" x14ac:dyDescent="0.25">
      <c r="A602" s="6" t="s">
        <v>642</v>
      </c>
      <c r="B602" s="6" t="s">
        <v>2977</v>
      </c>
      <c r="C602" s="4" t="s">
        <v>5280</v>
      </c>
      <c r="D602" s="4" t="s">
        <v>7003</v>
      </c>
      <c r="E602" s="4" t="s">
        <v>7760</v>
      </c>
    </row>
    <row r="603" spans="1:5" ht="15.75" customHeight="1" x14ac:dyDescent="0.25">
      <c r="A603" s="6" t="s">
        <v>643</v>
      </c>
      <c r="B603" s="6" t="s">
        <v>2978</v>
      </c>
      <c r="C603" s="4" t="s">
        <v>5281</v>
      </c>
      <c r="D603" s="4" t="s">
        <v>7104</v>
      </c>
      <c r="E603" s="4" t="s">
        <v>7743</v>
      </c>
    </row>
    <row r="604" spans="1:5" ht="15.75" customHeight="1" x14ac:dyDescent="0.25">
      <c r="A604" s="6" t="s">
        <v>644</v>
      </c>
      <c r="B604" s="6" t="s">
        <v>2979</v>
      </c>
      <c r="C604" s="4" t="s">
        <v>5282</v>
      </c>
      <c r="D604" s="4" t="s">
        <v>7105</v>
      </c>
      <c r="E604" s="4" t="s">
        <v>7751</v>
      </c>
    </row>
    <row r="605" spans="1:5" ht="15.75" customHeight="1" x14ac:dyDescent="0.25">
      <c r="A605" s="6" t="s">
        <v>645</v>
      </c>
      <c r="B605" s="6" t="s">
        <v>2980</v>
      </c>
      <c r="C605" s="4" t="s">
        <v>5283</v>
      </c>
      <c r="D605" s="4" t="s">
        <v>7089</v>
      </c>
      <c r="E605" s="4" t="s">
        <v>7743</v>
      </c>
    </row>
    <row r="606" spans="1:5" ht="15.75" customHeight="1" x14ac:dyDescent="0.25">
      <c r="A606" s="6" t="s">
        <v>646</v>
      </c>
      <c r="B606" s="6" t="s">
        <v>2981</v>
      </c>
      <c r="C606" s="4" t="s">
        <v>4826</v>
      </c>
      <c r="D606" s="4" t="s">
        <v>6860</v>
      </c>
      <c r="E606" s="4" t="s">
        <v>7755</v>
      </c>
    </row>
    <row r="607" spans="1:5" ht="15.75" customHeight="1" x14ac:dyDescent="0.25">
      <c r="A607" s="6" t="s">
        <v>647</v>
      </c>
      <c r="B607" s="6" t="s">
        <v>2982</v>
      </c>
      <c r="C607" s="4" t="s">
        <v>5284</v>
      </c>
      <c r="D607" s="4" t="s">
        <v>6776</v>
      </c>
      <c r="E607" s="4" t="s">
        <v>7756</v>
      </c>
    </row>
    <row r="608" spans="1:5" ht="15.75" customHeight="1" x14ac:dyDescent="0.25">
      <c r="A608" s="6" t="s">
        <v>648</v>
      </c>
      <c r="B608" s="6" t="s">
        <v>2983</v>
      </c>
      <c r="C608" s="4" t="s">
        <v>5285</v>
      </c>
      <c r="D608" s="4" t="s">
        <v>7106</v>
      </c>
      <c r="E608" s="4" t="s">
        <v>7743</v>
      </c>
    </row>
    <row r="609" spans="1:5" ht="15.75" customHeight="1" x14ac:dyDescent="0.25">
      <c r="A609" s="6" t="s">
        <v>649</v>
      </c>
      <c r="B609" s="6" t="s">
        <v>2984</v>
      </c>
      <c r="C609" s="4" t="s">
        <v>5286</v>
      </c>
      <c r="D609" s="4" t="s">
        <v>6879</v>
      </c>
      <c r="E609" s="4" t="s">
        <v>7743</v>
      </c>
    </row>
    <row r="610" spans="1:5" ht="15.75" customHeight="1" x14ac:dyDescent="0.25">
      <c r="A610" s="6" t="s">
        <v>650</v>
      </c>
      <c r="B610" s="6" t="s">
        <v>2985</v>
      </c>
      <c r="C610" s="4" t="s">
        <v>5287</v>
      </c>
      <c r="D610" s="4" t="s">
        <v>6805</v>
      </c>
      <c r="E610" s="4" t="s">
        <v>7753</v>
      </c>
    </row>
    <row r="611" spans="1:5" ht="15.75" customHeight="1" x14ac:dyDescent="0.25">
      <c r="A611" s="6" t="s">
        <v>651</v>
      </c>
      <c r="B611" s="6" t="s">
        <v>2986</v>
      </c>
      <c r="C611" s="4" t="s">
        <v>5288</v>
      </c>
      <c r="D611" s="4" t="s">
        <v>7107</v>
      </c>
      <c r="E611" s="4" t="s">
        <v>7743</v>
      </c>
    </row>
    <row r="612" spans="1:5" ht="15.75" customHeight="1" x14ac:dyDescent="0.25">
      <c r="A612" s="6" t="s">
        <v>652</v>
      </c>
      <c r="B612" s="6" t="s">
        <v>2987</v>
      </c>
      <c r="C612" s="4" t="s">
        <v>5289</v>
      </c>
      <c r="D612" s="4" t="s">
        <v>7108</v>
      </c>
      <c r="E612" s="4" t="s">
        <v>7743</v>
      </c>
    </row>
    <row r="613" spans="1:5" ht="15.75" customHeight="1" x14ac:dyDescent="0.25">
      <c r="A613" s="6" t="s">
        <v>653</v>
      </c>
      <c r="B613" s="6" t="s">
        <v>2988</v>
      </c>
      <c r="C613" s="4" t="s">
        <v>5290</v>
      </c>
      <c r="D613" s="4" t="s">
        <v>6774</v>
      </c>
      <c r="E613" s="4" t="s">
        <v>7749</v>
      </c>
    </row>
    <row r="614" spans="1:5" ht="15.75" customHeight="1" x14ac:dyDescent="0.25">
      <c r="A614" s="6" t="s">
        <v>654</v>
      </c>
      <c r="B614" s="6" t="s">
        <v>2989</v>
      </c>
      <c r="C614" s="4" t="s">
        <v>5291</v>
      </c>
      <c r="D614" s="4" t="s">
        <v>7109</v>
      </c>
      <c r="E614" s="4" t="s">
        <v>7748</v>
      </c>
    </row>
    <row r="615" spans="1:5" ht="15.75" customHeight="1" x14ac:dyDescent="0.25">
      <c r="A615" s="6" t="s">
        <v>655</v>
      </c>
      <c r="B615" s="6" t="s">
        <v>2990</v>
      </c>
      <c r="C615" s="4" t="s">
        <v>5292</v>
      </c>
      <c r="D615" s="4" t="s">
        <v>6775</v>
      </c>
      <c r="E615" s="4" t="s">
        <v>7785</v>
      </c>
    </row>
    <row r="616" spans="1:5" ht="15.75" customHeight="1" x14ac:dyDescent="0.25">
      <c r="A616" s="6" t="s">
        <v>656</v>
      </c>
      <c r="B616" s="6" t="s">
        <v>2991</v>
      </c>
      <c r="C616" s="4" t="s">
        <v>5293</v>
      </c>
      <c r="D616" s="4" t="s">
        <v>7110</v>
      </c>
      <c r="E616" s="4" t="s">
        <v>7764</v>
      </c>
    </row>
    <row r="617" spans="1:5" ht="15.75" customHeight="1" x14ac:dyDescent="0.25">
      <c r="A617" s="6" t="s">
        <v>657</v>
      </c>
      <c r="B617" s="6" t="s">
        <v>2992</v>
      </c>
      <c r="C617" s="4" t="s">
        <v>4781</v>
      </c>
      <c r="D617" s="4" t="s">
        <v>6769</v>
      </c>
      <c r="E617" s="4" t="s">
        <v>7766</v>
      </c>
    </row>
    <row r="618" spans="1:5" ht="15.75" customHeight="1" x14ac:dyDescent="0.25">
      <c r="A618" s="6" t="s">
        <v>658</v>
      </c>
      <c r="B618" s="6" t="s">
        <v>2993</v>
      </c>
      <c r="C618" s="4" t="s">
        <v>4986</v>
      </c>
      <c r="D618" s="4" t="s">
        <v>7111</v>
      </c>
      <c r="E618" s="4" t="s">
        <v>7743</v>
      </c>
    </row>
    <row r="619" spans="1:5" ht="15.75" customHeight="1" x14ac:dyDescent="0.25">
      <c r="A619" s="6" t="s">
        <v>659</v>
      </c>
      <c r="B619" s="6" t="s">
        <v>2994</v>
      </c>
      <c r="C619" s="4" t="s">
        <v>5294</v>
      </c>
      <c r="D619" s="4" t="s">
        <v>6866</v>
      </c>
      <c r="E619" s="4" t="s">
        <v>7743</v>
      </c>
    </row>
    <row r="620" spans="1:5" ht="15.75" customHeight="1" x14ac:dyDescent="0.25">
      <c r="A620" s="6" t="s">
        <v>660</v>
      </c>
      <c r="B620" s="6" t="s">
        <v>2995</v>
      </c>
      <c r="C620" s="4" t="s">
        <v>5295</v>
      </c>
      <c r="D620" s="4" t="s">
        <v>6901</v>
      </c>
      <c r="E620" s="4" t="s">
        <v>7756</v>
      </c>
    </row>
    <row r="621" spans="1:5" ht="15.75" customHeight="1" x14ac:dyDescent="0.25">
      <c r="A621" s="6" t="s">
        <v>661</v>
      </c>
      <c r="B621" s="6" t="s">
        <v>2996</v>
      </c>
      <c r="C621" s="4" t="s">
        <v>5296</v>
      </c>
      <c r="D621" s="4" t="s">
        <v>6799</v>
      </c>
      <c r="E621" s="4" t="s">
        <v>7760</v>
      </c>
    </row>
    <row r="622" spans="1:5" ht="15.75" customHeight="1" x14ac:dyDescent="0.25">
      <c r="A622" s="6" t="s">
        <v>662</v>
      </c>
      <c r="B622" s="6" t="s">
        <v>2997</v>
      </c>
      <c r="C622" s="4" t="s">
        <v>5297</v>
      </c>
      <c r="D622" s="4" t="s">
        <v>7112</v>
      </c>
      <c r="E622" s="4" t="s">
        <v>7768</v>
      </c>
    </row>
    <row r="623" spans="1:5" ht="15.75" customHeight="1" x14ac:dyDescent="0.25">
      <c r="A623" s="6" t="s">
        <v>663</v>
      </c>
      <c r="B623" s="6" t="s">
        <v>2998</v>
      </c>
      <c r="C623" s="4" t="s">
        <v>5298</v>
      </c>
      <c r="D623" s="4" t="s">
        <v>7113</v>
      </c>
      <c r="E623" s="4" t="s">
        <v>7743</v>
      </c>
    </row>
    <row r="624" spans="1:5" ht="15.75" customHeight="1" x14ac:dyDescent="0.25">
      <c r="A624" s="6" t="s">
        <v>664</v>
      </c>
      <c r="B624" s="6" t="s">
        <v>2999</v>
      </c>
      <c r="C624" s="4" t="s">
        <v>5299</v>
      </c>
      <c r="D624" s="4" t="s">
        <v>7042</v>
      </c>
      <c r="E624" s="4" t="s">
        <v>7793</v>
      </c>
    </row>
    <row r="625" spans="1:5" ht="15.75" customHeight="1" x14ac:dyDescent="0.25">
      <c r="A625" s="6" t="s">
        <v>665</v>
      </c>
      <c r="B625" s="6" t="s">
        <v>3000</v>
      </c>
      <c r="C625" s="4" t="s">
        <v>5300</v>
      </c>
      <c r="D625" s="4" t="s">
        <v>6813</v>
      </c>
      <c r="E625" s="4" t="s">
        <v>7745</v>
      </c>
    </row>
    <row r="626" spans="1:5" ht="15.75" customHeight="1" x14ac:dyDescent="0.25">
      <c r="A626" s="6" t="s">
        <v>666</v>
      </c>
      <c r="B626" s="6" t="s">
        <v>3001</v>
      </c>
      <c r="C626" s="4" t="s">
        <v>5301</v>
      </c>
      <c r="D626" s="4" t="s">
        <v>7114</v>
      </c>
      <c r="E626" s="4" t="s">
        <v>7743</v>
      </c>
    </row>
    <row r="627" spans="1:5" ht="15.75" customHeight="1" x14ac:dyDescent="0.25">
      <c r="A627" s="6" t="s">
        <v>667</v>
      </c>
      <c r="B627" s="6" t="s">
        <v>3002</v>
      </c>
      <c r="C627" s="4" t="s">
        <v>5302</v>
      </c>
      <c r="D627" s="4" t="s">
        <v>6875</v>
      </c>
      <c r="E627" s="4" t="s">
        <v>7771</v>
      </c>
    </row>
    <row r="628" spans="1:5" ht="15.75" customHeight="1" x14ac:dyDescent="0.25">
      <c r="A628" s="6" t="s">
        <v>668</v>
      </c>
      <c r="B628" s="6" t="s">
        <v>3003</v>
      </c>
      <c r="C628" s="4" t="s">
        <v>5303</v>
      </c>
      <c r="D628" s="4" t="s">
        <v>7115</v>
      </c>
      <c r="E628" s="4" t="s">
        <v>7750</v>
      </c>
    </row>
    <row r="629" spans="1:5" ht="15.75" customHeight="1" x14ac:dyDescent="0.25">
      <c r="A629" s="6" t="s">
        <v>669</v>
      </c>
      <c r="B629" s="6" t="s">
        <v>3004</v>
      </c>
      <c r="C629" s="4" t="s">
        <v>5304</v>
      </c>
      <c r="D629" s="4" t="s">
        <v>7116</v>
      </c>
      <c r="E629" s="4" t="s">
        <v>7745</v>
      </c>
    </row>
    <row r="630" spans="1:5" ht="15.75" customHeight="1" x14ac:dyDescent="0.25">
      <c r="A630" s="6" t="s">
        <v>670</v>
      </c>
      <c r="B630" s="6" t="s">
        <v>3005</v>
      </c>
      <c r="C630" s="4" t="s">
        <v>5305</v>
      </c>
      <c r="D630" s="4" t="s">
        <v>6722</v>
      </c>
      <c r="E630" s="4" t="s">
        <v>7757</v>
      </c>
    </row>
    <row r="631" spans="1:5" ht="15.75" customHeight="1" x14ac:dyDescent="0.25">
      <c r="A631" s="6" t="s">
        <v>671</v>
      </c>
      <c r="B631" s="6" t="s">
        <v>3006</v>
      </c>
      <c r="C631" s="4" t="s">
        <v>4976</v>
      </c>
      <c r="D631" s="4" t="s">
        <v>7002</v>
      </c>
      <c r="E631" s="4" t="s">
        <v>7781</v>
      </c>
    </row>
    <row r="632" spans="1:5" ht="15.75" customHeight="1" x14ac:dyDescent="0.25">
      <c r="A632" s="6" t="s">
        <v>672</v>
      </c>
      <c r="B632" s="6" t="s">
        <v>3007</v>
      </c>
      <c r="C632" s="4" t="s">
        <v>5306</v>
      </c>
      <c r="D632" s="4" t="s">
        <v>7117</v>
      </c>
      <c r="E632" s="4" t="s">
        <v>7749</v>
      </c>
    </row>
    <row r="633" spans="1:5" ht="15.75" customHeight="1" x14ac:dyDescent="0.25">
      <c r="A633" s="6" t="s">
        <v>673</v>
      </c>
      <c r="B633" s="6" t="s">
        <v>3008</v>
      </c>
      <c r="C633" s="4" t="s">
        <v>5307</v>
      </c>
      <c r="D633" s="4" t="s">
        <v>6890</v>
      </c>
      <c r="E633" s="4" t="s">
        <v>7743</v>
      </c>
    </row>
    <row r="634" spans="1:5" ht="15.75" customHeight="1" x14ac:dyDescent="0.25">
      <c r="A634" s="6" t="s">
        <v>674</v>
      </c>
      <c r="B634" s="6" t="s">
        <v>3009</v>
      </c>
      <c r="C634" s="4" t="s">
        <v>5308</v>
      </c>
      <c r="D634" s="4" t="s">
        <v>6875</v>
      </c>
      <c r="E634" s="4" t="s">
        <v>7743</v>
      </c>
    </row>
    <row r="635" spans="1:5" ht="15.75" customHeight="1" x14ac:dyDescent="0.25">
      <c r="A635" s="6" t="s">
        <v>675</v>
      </c>
      <c r="B635" s="6" t="s">
        <v>3010</v>
      </c>
      <c r="C635" s="4" t="s">
        <v>5309</v>
      </c>
      <c r="D635" s="4" t="s">
        <v>7118</v>
      </c>
      <c r="E635" s="4" t="s">
        <v>7743</v>
      </c>
    </row>
    <row r="636" spans="1:5" ht="15.75" customHeight="1" x14ac:dyDescent="0.25">
      <c r="A636" s="6" t="s">
        <v>676</v>
      </c>
      <c r="B636" s="6" t="s">
        <v>3011</v>
      </c>
      <c r="C636" s="4" t="s">
        <v>5031</v>
      </c>
      <c r="D636" s="4" t="s">
        <v>6983</v>
      </c>
      <c r="E636" s="4" t="s">
        <v>7778</v>
      </c>
    </row>
    <row r="637" spans="1:5" ht="15.75" customHeight="1" x14ac:dyDescent="0.25">
      <c r="A637" s="6" t="s">
        <v>677</v>
      </c>
      <c r="B637" s="6" t="s">
        <v>3012</v>
      </c>
      <c r="C637" s="4" t="s">
        <v>5310</v>
      </c>
      <c r="D637" s="4" t="s">
        <v>7119</v>
      </c>
      <c r="E637" s="4" t="s">
        <v>7743</v>
      </c>
    </row>
    <row r="638" spans="1:5" ht="15.75" customHeight="1" x14ac:dyDescent="0.25">
      <c r="A638" s="6" t="s">
        <v>678</v>
      </c>
      <c r="B638" s="6" t="s">
        <v>3013</v>
      </c>
      <c r="C638" s="4" t="s">
        <v>5311</v>
      </c>
      <c r="D638" s="4" t="s">
        <v>6743</v>
      </c>
      <c r="E638" s="4" t="s">
        <v>7743</v>
      </c>
    </row>
    <row r="639" spans="1:5" ht="15.75" customHeight="1" x14ac:dyDescent="0.25">
      <c r="A639" s="6" t="s">
        <v>679</v>
      </c>
      <c r="B639" s="6" t="s">
        <v>3014</v>
      </c>
      <c r="C639" s="4" t="s">
        <v>5312</v>
      </c>
      <c r="D639" s="4" t="s">
        <v>6820</v>
      </c>
      <c r="E639" s="4" t="s">
        <v>7743</v>
      </c>
    </row>
    <row r="640" spans="1:5" ht="15.75" customHeight="1" x14ac:dyDescent="0.25">
      <c r="A640" s="6" t="s">
        <v>680</v>
      </c>
      <c r="B640" s="6" t="s">
        <v>3015</v>
      </c>
      <c r="C640" s="4" t="s">
        <v>5313</v>
      </c>
      <c r="D640" s="4" t="s">
        <v>6782</v>
      </c>
      <c r="E640" s="4" t="s">
        <v>7746</v>
      </c>
    </row>
    <row r="641" spans="1:5" ht="15.75" customHeight="1" x14ac:dyDescent="0.25">
      <c r="A641" s="6" t="s">
        <v>681</v>
      </c>
      <c r="B641" s="6" t="s">
        <v>3016</v>
      </c>
      <c r="C641" s="4" t="s">
        <v>4715</v>
      </c>
      <c r="D641" s="4" t="s">
        <v>7120</v>
      </c>
      <c r="E641" s="4" t="s">
        <v>7782</v>
      </c>
    </row>
    <row r="642" spans="1:5" ht="15.75" customHeight="1" x14ac:dyDescent="0.25">
      <c r="A642" s="6" t="s">
        <v>682</v>
      </c>
      <c r="B642" s="6" t="s">
        <v>3017</v>
      </c>
      <c r="C642" s="4" t="s">
        <v>5314</v>
      </c>
      <c r="D642" s="4" t="s">
        <v>7121</v>
      </c>
      <c r="E642" s="4" t="s">
        <v>7743</v>
      </c>
    </row>
    <row r="643" spans="1:5" ht="15.75" customHeight="1" x14ac:dyDescent="0.25">
      <c r="A643" s="6" t="s">
        <v>683</v>
      </c>
      <c r="B643" s="6" t="s">
        <v>3018</v>
      </c>
      <c r="C643" s="4" t="s">
        <v>4775</v>
      </c>
      <c r="D643" s="4" t="s">
        <v>6716</v>
      </c>
      <c r="E643" s="4" t="s">
        <v>7749</v>
      </c>
    </row>
    <row r="644" spans="1:5" ht="15.75" customHeight="1" x14ac:dyDescent="0.25">
      <c r="A644" s="6" t="s">
        <v>684</v>
      </c>
      <c r="B644" s="6" t="s">
        <v>3019</v>
      </c>
      <c r="C644" s="4" t="s">
        <v>5315</v>
      </c>
      <c r="D644" s="4" t="s">
        <v>6722</v>
      </c>
      <c r="E644" s="4" t="s">
        <v>7743</v>
      </c>
    </row>
    <row r="645" spans="1:5" ht="15.75" customHeight="1" x14ac:dyDescent="0.25">
      <c r="A645" s="6" t="s">
        <v>685</v>
      </c>
      <c r="B645" s="6" t="s">
        <v>3020</v>
      </c>
      <c r="C645" s="4" t="s">
        <v>5316</v>
      </c>
      <c r="D645" s="4" t="s">
        <v>7122</v>
      </c>
      <c r="E645" s="4" t="s">
        <v>7743</v>
      </c>
    </row>
    <row r="646" spans="1:5" ht="15.75" customHeight="1" x14ac:dyDescent="0.25">
      <c r="A646" s="6" t="s">
        <v>686</v>
      </c>
      <c r="B646" s="6" t="s">
        <v>3021</v>
      </c>
      <c r="C646" s="4" t="s">
        <v>5317</v>
      </c>
      <c r="D646" s="4" t="s">
        <v>6821</v>
      </c>
      <c r="E646" s="4" t="s">
        <v>7748</v>
      </c>
    </row>
    <row r="647" spans="1:5" ht="15.75" customHeight="1" x14ac:dyDescent="0.25">
      <c r="A647" s="6" t="s">
        <v>687</v>
      </c>
      <c r="B647" s="6" t="s">
        <v>3022</v>
      </c>
      <c r="C647" s="4" t="s">
        <v>5318</v>
      </c>
      <c r="D647" s="4" t="s">
        <v>6799</v>
      </c>
      <c r="E647" s="4" t="s">
        <v>7749</v>
      </c>
    </row>
    <row r="648" spans="1:5" ht="15.75" customHeight="1" x14ac:dyDescent="0.25">
      <c r="A648" s="6" t="s">
        <v>688</v>
      </c>
      <c r="B648" s="6" t="s">
        <v>3023</v>
      </c>
      <c r="C648" s="4" t="s">
        <v>5319</v>
      </c>
      <c r="D648" s="4" t="s">
        <v>7123</v>
      </c>
      <c r="E648" s="4" t="s">
        <v>7768</v>
      </c>
    </row>
    <row r="649" spans="1:5" ht="15.75" customHeight="1" x14ac:dyDescent="0.25">
      <c r="A649" s="6" t="s">
        <v>689</v>
      </c>
      <c r="B649" s="6" t="s">
        <v>3024</v>
      </c>
      <c r="C649" s="4" t="s">
        <v>5320</v>
      </c>
      <c r="D649" s="4" t="s">
        <v>6789</v>
      </c>
      <c r="E649" s="4" t="s">
        <v>7760</v>
      </c>
    </row>
    <row r="650" spans="1:5" ht="15.75" customHeight="1" x14ac:dyDescent="0.25">
      <c r="A650" s="6" t="s">
        <v>690</v>
      </c>
      <c r="B650" s="6" t="s">
        <v>3025</v>
      </c>
      <c r="C650" s="4" t="s">
        <v>5321</v>
      </c>
      <c r="D650" s="4" t="s">
        <v>6994</v>
      </c>
      <c r="E650" s="4" t="s">
        <v>7743</v>
      </c>
    </row>
    <row r="651" spans="1:5" ht="15.75" customHeight="1" x14ac:dyDescent="0.25">
      <c r="A651" s="6" t="s">
        <v>691</v>
      </c>
      <c r="B651" s="6" t="s">
        <v>3026</v>
      </c>
      <c r="C651" s="4" t="s">
        <v>5322</v>
      </c>
      <c r="D651" s="4" t="s">
        <v>7124</v>
      </c>
      <c r="E651" s="4" t="s">
        <v>7743</v>
      </c>
    </row>
    <row r="652" spans="1:5" ht="15.75" customHeight="1" x14ac:dyDescent="0.25">
      <c r="A652" s="6" t="s">
        <v>692</v>
      </c>
      <c r="B652" s="6" t="s">
        <v>3027</v>
      </c>
      <c r="C652" s="4" t="s">
        <v>5323</v>
      </c>
      <c r="D652" s="4" t="s">
        <v>6727</v>
      </c>
      <c r="E652" s="4" t="s">
        <v>7743</v>
      </c>
    </row>
    <row r="653" spans="1:5" ht="15.75" customHeight="1" x14ac:dyDescent="0.25">
      <c r="A653" s="6" t="s">
        <v>693</v>
      </c>
      <c r="B653" s="6" t="s">
        <v>3028</v>
      </c>
      <c r="C653" s="4" t="s">
        <v>5324</v>
      </c>
      <c r="D653" s="4" t="s">
        <v>7011</v>
      </c>
      <c r="E653" s="4" t="s">
        <v>7743</v>
      </c>
    </row>
    <row r="654" spans="1:5" ht="15.75" customHeight="1" x14ac:dyDescent="0.25">
      <c r="A654" s="6" t="s">
        <v>694</v>
      </c>
      <c r="B654" s="6" t="s">
        <v>3029</v>
      </c>
      <c r="C654" s="4" t="s">
        <v>5325</v>
      </c>
      <c r="D654" s="4" t="s">
        <v>7125</v>
      </c>
      <c r="E654" s="4" t="s">
        <v>7743</v>
      </c>
    </row>
    <row r="655" spans="1:5" ht="15.75" customHeight="1" x14ac:dyDescent="0.25">
      <c r="A655" s="6" t="s">
        <v>695</v>
      </c>
      <c r="B655" s="6" t="s">
        <v>3030</v>
      </c>
      <c r="C655" s="4" t="s">
        <v>5326</v>
      </c>
      <c r="D655" s="4" t="s">
        <v>6758</v>
      </c>
      <c r="E655" s="4" t="s">
        <v>7743</v>
      </c>
    </row>
    <row r="656" spans="1:5" ht="15.75" customHeight="1" x14ac:dyDescent="0.25">
      <c r="A656" s="6" t="s">
        <v>696</v>
      </c>
      <c r="B656" s="6" t="s">
        <v>3031</v>
      </c>
      <c r="C656" s="4" t="s">
        <v>5327</v>
      </c>
      <c r="D656" s="4" t="s">
        <v>7126</v>
      </c>
      <c r="E656" s="4" t="s">
        <v>7743</v>
      </c>
    </row>
    <row r="657" spans="1:5" ht="15.75" customHeight="1" x14ac:dyDescent="0.25">
      <c r="A657" s="6" t="s">
        <v>697</v>
      </c>
      <c r="B657" s="6" t="s">
        <v>3032</v>
      </c>
      <c r="C657" s="4" t="s">
        <v>5328</v>
      </c>
      <c r="D657" s="4" t="s">
        <v>6717</v>
      </c>
      <c r="E657" s="4" t="s">
        <v>7749</v>
      </c>
    </row>
    <row r="658" spans="1:5" ht="15.75" customHeight="1" x14ac:dyDescent="0.25">
      <c r="A658" s="6" t="s">
        <v>698</v>
      </c>
      <c r="B658" s="6" t="s">
        <v>3033</v>
      </c>
      <c r="C658" s="4" t="s">
        <v>5329</v>
      </c>
      <c r="D658" s="4" t="s">
        <v>7127</v>
      </c>
      <c r="E658" s="4" t="s">
        <v>7743</v>
      </c>
    </row>
    <row r="659" spans="1:5" ht="15.75" customHeight="1" x14ac:dyDescent="0.25">
      <c r="A659" s="6" t="s">
        <v>699</v>
      </c>
      <c r="B659" s="6" t="s">
        <v>3034</v>
      </c>
      <c r="C659" s="4" t="s">
        <v>5330</v>
      </c>
      <c r="D659" s="4" t="s">
        <v>7033</v>
      </c>
      <c r="E659" s="4" t="s">
        <v>7762</v>
      </c>
    </row>
    <row r="660" spans="1:5" ht="15.75" customHeight="1" x14ac:dyDescent="0.25">
      <c r="A660" s="6" t="s">
        <v>700</v>
      </c>
      <c r="B660" s="6" t="s">
        <v>3035</v>
      </c>
      <c r="C660" s="4" t="s">
        <v>5331</v>
      </c>
      <c r="D660" s="4" t="s">
        <v>7128</v>
      </c>
      <c r="E660" s="4" t="s">
        <v>7743</v>
      </c>
    </row>
    <row r="661" spans="1:5" ht="15.75" customHeight="1" x14ac:dyDescent="0.25">
      <c r="A661" s="6" t="s">
        <v>701</v>
      </c>
      <c r="B661" s="6" t="s">
        <v>3036</v>
      </c>
      <c r="C661" s="4" t="s">
        <v>5332</v>
      </c>
      <c r="D661" s="4" t="s">
        <v>7129</v>
      </c>
      <c r="E661" s="4" t="s">
        <v>7743</v>
      </c>
    </row>
    <row r="662" spans="1:5" ht="15.75" customHeight="1" x14ac:dyDescent="0.25">
      <c r="A662" s="6" t="s">
        <v>702</v>
      </c>
      <c r="B662" s="6" t="s">
        <v>3037</v>
      </c>
      <c r="C662" s="4" t="s">
        <v>5333</v>
      </c>
      <c r="D662" s="4" t="s">
        <v>7130</v>
      </c>
      <c r="E662" s="4" t="s">
        <v>7755</v>
      </c>
    </row>
    <row r="663" spans="1:5" ht="15.75" customHeight="1" x14ac:dyDescent="0.25">
      <c r="A663" s="6" t="s">
        <v>703</v>
      </c>
      <c r="B663" s="6" t="s">
        <v>3038</v>
      </c>
      <c r="C663" s="4" t="s">
        <v>5334</v>
      </c>
      <c r="D663" s="4" t="s">
        <v>6779</v>
      </c>
      <c r="E663" s="4" t="s">
        <v>7778</v>
      </c>
    </row>
    <row r="664" spans="1:5" ht="15.75" customHeight="1" x14ac:dyDescent="0.25">
      <c r="A664" s="6" t="s">
        <v>704</v>
      </c>
      <c r="B664" s="6" t="s">
        <v>3039</v>
      </c>
      <c r="C664" s="4" t="s">
        <v>5335</v>
      </c>
      <c r="D664" s="4" t="s">
        <v>7131</v>
      </c>
      <c r="E664" s="4" t="s">
        <v>7742</v>
      </c>
    </row>
    <row r="665" spans="1:5" ht="15.75" customHeight="1" x14ac:dyDescent="0.25">
      <c r="A665" s="6" t="s">
        <v>705</v>
      </c>
      <c r="B665" s="6" t="s">
        <v>3040</v>
      </c>
      <c r="C665" s="4" t="s">
        <v>5336</v>
      </c>
      <c r="D665" s="4" t="s">
        <v>7018</v>
      </c>
      <c r="E665" s="4" t="s">
        <v>7756</v>
      </c>
    </row>
    <row r="666" spans="1:5" ht="15.75" customHeight="1" x14ac:dyDescent="0.25">
      <c r="A666" s="6" t="s">
        <v>706</v>
      </c>
      <c r="B666" s="6" t="s">
        <v>3041</v>
      </c>
      <c r="C666" s="4" t="s">
        <v>5337</v>
      </c>
      <c r="D666" s="4" t="s">
        <v>7132</v>
      </c>
      <c r="E666" s="4" t="s">
        <v>7762</v>
      </c>
    </row>
    <row r="667" spans="1:5" ht="15.75" customHeight="1" x14ac:dyDescent="0.25">
      <c r="A667" s="6" t="s">
        <v>707</v>
      </c>
      <c r="B667" s="6" t="s">
        <v>3042</v>
      </c>
      <c r="C667" s="4" t="s">
        <v>5338</v>
      </c>
      <c r="D667" s="4" t="s">
        <v>6875</v>
      </c>
      <c r="E667" s="4" t="s">
        <v>7772</v>
      </c>
    </row>
    <row r="668" spans="1:5" ht="15.75" customHeight="1" x14ac:dyDescent="0.25">
      <c r="A668" s="6" t="s">
        <v>708</v>
      </c>
      <c r="B668" s="6" t="s">
        <v>3043</v>
      </c>
      <c r="C668" s="4" t="s">
        <v>5339</v>
      </c>
      <c r="D668" s="4" t="s">
        <v>7133</v>
      </c>
      <c r="E668" s="4" t="s">
        <v>7748</v>
      </c>
    </row>
    <row r="669" spans="1:5" ht="15.75" customHeight="1" x14ac:dyDescent="0.25">
      <c r="A669" s="6" t="s">
        <v>709</v>
      </c>
      <c r="B669" s="6" t="s">
        <v>3044</v>
      </c>
      <c r="C669" s="4" t="s">
        <v>5340</v>
      </c>
      <c r="D669" s="4" t="s">
        <v>7134</v>
      </c>
      <c r="E669" s="4" t="s">
        <v>7774</v>
      </c>
    </row>
    <row r="670" spans="1:5" ht="15.75" customHeight="1" x14ac:dyDescent="0.25">
      <c r="A670" s="6" t="s">
        <v>710</v>
      </c>
      <c r="B670" s="6" t="s">
        <v>3045</v>
      </c>
      <c r="C670" s="4" t="s">
        <v>5341</v>
      </c>
      <c r="D670" s="4" t="s">
        <v>6750</v>
      </c>
      <c r="E670" s="4" t="s">
        <v>7754</v>
      </c>
    </row>
    <row r="671" spans="1:5" ht="15.75" customHeight="1" x14ac:dyDescent="0.25">
      <c r="A671" s="6" t="s">
        <v>711</v>
      </c>
      <c r="B671" s="6" t="s">
        <v>3046</v>
      </c>
      <c r="C671" s="4" t="s">
        <v>5063</v>
      </c>
      <c r="D671" s="4" t="s">
        <v>7135</v>
      </c>
      <c r="E671" s="4" t="s">
        <v>7743</v>
      </c>
    </row>
    <row r="672" spans="1:5" ht="15.75" customHeight="1" x14ac:dyDescent="0.25">
      <c r="A672" s="6" t="s">
        <v>712</v>
      </c>
      <c r="B672" s="6" t="s">
        <v>3047</v>
      </c>
      <c r="C672" s="4" t="s">
        <v>5342</v>
      </c>
      <c r="D672" s="4" t="s">
        <v>6775</v>
      </c>
      <c r="E672" s="4" t="s">
        <v>7757</v>
      </c>
    </row>
    <row r="673" spans="1:5" ht="15.75" customHeight="1" x14ac:dyDescent="0.25">
      <c r="A673" s="6" t="s">
        <v>713</v>
      </c>
      <c r="B673" s="6" t="s">
        <v>3048</v>
      </c>
      <c r="C673" s="4" t="s">
        <v>5343</v>
      </c>
      <c r="D673" s="4" t="s">
        <v>7136</v>
      </c>
      <c r="E673" s="4" t="s">
        <v>7743</v>
      </c>
    </row>
    <row r="674" spans="1:5" ht="15.75" customHeight="1" x14ac:dyDescent="0.25">
      <c r="A674" s="6" t="s">
        <v>714</v>
      </c>
      <c r="B674" s="6" t="s">
        <v>3049</v>
      </c>
      <c r="C674" s="4" t="s">
        <v>5344</v>
      </c>
      <c r="D674" s="4" t="s">
        <v>7137</v>
      </c>
      <c r="E674" s="4" t="s">
        <v>7758</v>
      </c>
    </row>
    <row r="675" spans="1:5" ht="15.75" customHeight="1" x14ac:dyDescent="0.25">
      <c r="A675" s="6" t="s">
        <v>715</v>
      </c>
      <c r="B675" s="6" t="s">
        <v>3050</v>
      </c>
      <c r="C675" s="4" t="s">
        <v>5345</v>
      </c>
      <c r="D675" s="4" t="s">
        <v>7138</v>
      </c>
      <c r="E675" s="4" t="s">
        <v>7743</v>
      </c>
    </row>
    <row r="676" spans="1:5" ht="15.75" customHeight="1" x14ac:dyDescent="0.25">
      <c r="A676" s="6" t="s">
        <v>716</v>
      </c>
      <c r="B676" s="6" t="s">
        <v>3051</v>
      </c>
      <c r="C676" s="4" t="s">
        <v>5346</v>
      </c>
      <c r="D676" s="4" t="s">
        <v>6819</v>
      </c>
      <c r="E676" s="4" t="s">
        <v>7756</v>
      </c>
    </row>
    <row r="677" spans="1:5" ht="15.75" customHeight="1" x14ac:dyDescent="0.25">
      <c r="A677" s="6" t="s">
        <v>717</v>
      </c>
      <c r="B677" s="6" t="s">
        <v>3052</v>
      </c>
      <c r="C677" s="4" t="s">
        <v>5347</v>
      </c>
      <c r="D677" s="4" t="s">
        <v>7139</v>
      </c>
      <c r="E677" s="4" t="s">
        <v>7743</v>
      </c>
    </row>
    <row r="678" spans="1:5" ht="15.75" customHeight="1" x14ac:dyDescent="0.25">
      <c r="A678" s="6" t="s">
        <v>718</v>
      </c>
      <c r="B678" s="6" t="s">
        <v>3053</v>
      </c>
      <c r="C678" s="4" t="s">
        <v>5348</v>
      </c>
      <c r="D678" s="4" t="s">
        <v>7140</v>
      </c>
      <c r="E678" s="4" t="s">
        <v>7743</v>
      </c>
    </row>
    <row r="679" spans="1:5" ht="15.75" customHeight="1" x14ac:dyDescent="0.25">
      <c r="A679" s="6" t="s">
        <v>719</v>
      </c>
      <c r="B679" s="6" t="s">
        <v>3054</v>
      </c>
      <c r="C679" s="4" t="s">
        <v>5349</v>
      </c>
      <c r="D679" s="4" t="s">
        <v>7042</v>
      </c>
      <c r="E679" s="4" t="s">
        <v>7762</v>
      </c>
    </row>
    <row r="680" spans="1:5" ht="15.75" customHeight="1" x14ac:dyDescent="0.25">
      <c r="A680" s="6" t="s">
        <v>720</v>
      </c>
      <c r="B680" s="6" t="s">
        <v>3055</v>
      </c>
      <c r="C680" s="4" t="s">
        <v>5350</v>
      </c>
      <c r="D680" s="4" t="s">
        <v>7115</v>
      </c>
      <c r="E680" s="4" t="s">
        <v>7754</v>
      </c>
    </row>
    <row r="681" spans="1:5" ht="15.75" customHeight="1" x14ac:dyDescent="0.25">
      <c r="A681" s="6" t="s">
        <v>721</v>
      </c>
      <c r="B681" s="6" t="s">
        <v>3056</v>
      </c>
      <c r="C681" s="4" t="s">
        <v>5351</v>
      </c>
      <c r="D681" s="4" t="s">
        <v>6903</v>
      </c>
      <c r="E681" s="4" t="s">
        <v>7743</v>
      </c>
    </row>
    <row r="682" spans="1:5" ht="15.75" customHeight="1" x14ac:dyDescent="0.25">
      <c r="A682" s="6" t="s">
        <v>722</v>
      </c>
      <c r="B682" s="6" t="s">
        <v>3057</v>
      </c>
      <c r="C682" s="4" t="s">
        <v>5352</v>
      </c>
      <c r="D682" s="4" t="s">
        <v>7141</v>
      </c>
      <c r="E682" s="4" t="s">
        <v>7743</v>
      </c>
    </row>
    <row r="683" spans="1:5" ht="15.75" customHeight="1" x14ac:dyDescent="0.25">
      <c r="A683" s="6" t="s">
        <v>723</v>
      </c>
      <c r="B683" s="6" t="s">
        <v>3058</v>
      </c>
      <c r="C683" s="4" t="s">
        <v>5353</v>
      </c>
      <c r="D683" s="4" t="s">
        <v>7142</v>
      </c>
      <c r="E683" s="4" t="s">
        <v>7774</v>
      </c>
    </row>
    <row r="684" spans="1:5" ht="15.75" customHeight="1" x14ac:dyDescent="0.25">
      <c r="A684" s="6" t="s">
        <v>724</v>
      </c>
      <c r="B684" s="6" t="s">
        <v>3059</v>
      </c>
      <c r="C684" s="4" t="s">
        <v>5354</v>
      </c>
      <c r="D684" s="4" t="s">
        <v>6799</v>
      </c>
      <c r="E684" s="4" t="s">
        <v>7743</v>
      </c>
    </row>
    <row r="685" spans="1:5" ht="15.75" customHeight="1" x14ac:dyDescent="0.25">
      <c r="A685" s="6" t="s">
        <v>725</v>
      </c>
      <c r="B685" s="6" t="s">
        <v>3060</v>
      </c>
      <c r="C685" s="4" t="s">
        <v>5355</v>
      </c>
      <c r="D685" s="4" t="s">
        <v>6957</v>
      </c>
      <c r="E685" s="4" t="s">
        <v>7742</v>
      </c>
    </row>
    <row r="686" spans="1:5" ht="15.75" customHeight="1" x14ac:dyDescent="0.25">
      <c r="A686" s="6" t="s">
        <v>726</v>
      </c>
      <c r="B686" s="6" t="s">
        <v>3061</v>
      </c>
      <c r="C686" s="4" t="s">
        <v>5356</v>
      </c>
      <c r="D686" s="4" t="s">
        <v>7143</v>
      </c>
      <c r="E686" s="4" t="s">
        <v>7743</v>
      </c>
    </row>
    <row r="687" spans="1:5" ht="15.75" customHeight="1" x14ac:dyDescent="0.25">
      <c r="A687" s="6" t="s">
        <v>727</v>
      </c>
      <c r="B687" s="6" t="s">
        <v>3062</v>
      </c>
      <c r="C687" s="4" t="s">
        <v>5357</v>
      </c>
      <c r="D687" s="4" t="s">
        <v>6721</v>
      </c>
      <c r="E687" s="4" t="s">
        <v>7771</v>
      </c>
    </row>
    <row r="688" spans="1:5" ht="15.75" customHeight="1" x14ac:dyDescent="0.25">
      <c r="A688" s="6" t="s">
        <v>728</v>
      </c>
      <c r="B688" s="6" t="s">
        <v>3063</v>
      </c>
      <c r="C688" s="4" t="s">
        <v>5358</v>
      </c>
      <c r="D688" s="4" t="s">
        <v>7144</v>
      </c>
      <c r="E688" s="4" t="s">
        <v>7743</v>
      </c>
    </row>
    <row r="689" spans="1:5" ht="15.75" customHeight="1" x14ac:dyDescent="0.25">
      <c r="A689" s="6" t="s">
        <v>729</v>
      </c>
      <c r="B689" s="6" t="s">
        <v>3064</v>
      </c>
      <c r="C689" s="4" t="s">
        <v>5359</v>
      </c>
      <c r="D689" s="4" t="s">
        <v>6956</v>
      </c>
      <c r="E689" s="4" t="s">
        <v>7743</v>
      </c>
    </row>
    <row r="690" spans="1:5" ht="15.75" customHeight="1" x14ac:dyDescent="0.25">
      <c r="A690" s="6" t="s">
        <v>730</v>
      </c>
      <c r="B690" s="6" t="s">
        <v>3065</v>
      </c>
      <c r="C690" s="4" t="s">
        <v>5360</v>
      </c>
      <c r="D690" s="4" t="s">
        <v>6895</v>
      </c>
      <c r="E690" s="4" t="s">
        <v>7748</v>
      </c>
    </row>
    <row r="691" spans="1:5" ht="15.75" customHeight="1" x14ac:dyDescent="0.25">
      <c r="A691" s="6" t="s">
        <v>731</v>
      </c>
      <c r="B691" s="6" t="s">
        <v>3066</v>
      </c>
      <c r="C691" s="4" t="s">
        <v>5361</v>
      </c>
      <c r="D691" s="4" t="s">
        <v>7145</v>
      </c>
      <c r="E691" s="4" t="s">
        <v>7743</v>
      </c>
    </row>
    <row r="692" spans="1:5" ht="15.75" customHeight="1" x14ac:dyDescent="0.25">
      <c r="A692" s="6" t="s">
        <v>732</v>
      </c>
      <c r="B692" s="6" t="s">
        <v>3067</v>
      </c>
      <c r="C692" s="4" t="s">
        <v>5362</v>
      </c>
      <c r="D692" s="4" t="s">
        <v>7146</v>
      </c>
      <c r="E692" s="4" t="s">
        <v>7771</v>
      </c>
    </row>
    <row r="693" spans="1:5" ht="15.75" customHeight="1" x14ac:dyDescent="0.25">
      <c r="A693" s="6" t="s">
        <v>733</v>
      </c>
      <c r="B693" s="6" t="s">
        <v>3068</v>
      </c>
      <c r="C693" s="4" t="s">
        <v>5363</v>
      </c>
      <c r="D693" s="4" t="s">
        <v>7147</v>
      </c>
      <c r="E693" s="4" t="s">
        <v>7743</v>
      </c>
    </row>
    <row r="694" spans="1:5" ht="15.75" customHeight="1" x14ac:dyDescent="0.25">
      <c r="A694" s="6" t="s">
        <v>734</v>
      </c>
      <c r="B694" s="6" t="s">
        <v>3069</v>
      </c>
      <c r="C694" s="4" t="s">
        <v>5364</v>
      </c>
      <c r="D694" s="4" t="s">
        <v>7148</v>
      </c>
      <c r="E694" s="4" t="s">
        <v>7744</v>
      </c>
    </row>
    <row r="695" spans="1:5" ht="15.75" customHeight="1" x14ac:dyDescent="0.25">
      <c r="A695" s="6" t="s">
        <v>735</v>
      </c>
      <c r="B695" s="6" t="s">
        <v>3070</v>
      </c>
      <c r="C695" s="4" t="s">
        <v>5365</v>
      </c>
      <c r="D695" s="4" t="s">
        <v>7149</v>
      </c>
      <c r="E695" s="4" t="s">
        <v>7743</v>
      </c>
    </row>
    <row r="696" spans="1:5" ht="15.75" customHeight="1" x14ac:dyDescent="0.25">
      <c r="A696" s="6" t="s">
        <v>736</v>
      </c>
      <c r="B696" s="6" t="s">
        <v>3071</v>
      </c>
      <c r="C696" s="4" t="s">
        <v>5366</v>
      </c>
      <c r="D696" s="4" t="s">
        <v>7150</v>
      </c>
      <c r="E696" s="4" t="s">
        <v>7743</v>
      </c>
    </row>
    <row r="697" spans="1:5" ht="15.75" customHeight="1" x14ac:dyDescent="0.25">
      <c r="A697" s="6" t="s">
        <v>737</v>
      </c>
      <c r="B697" s="6" t="s">
        <v>3072</v>
      </c>
      <c r="C697" s="4" t="s">
        <v>5367</v>
      </c>
      <c r="D697" s="4" t="s">
        <v>7151</v>
      </c>
      <c r="E697" s="4" t="s">
        <v>7757</v>
      </c>
    </row>
    <row r="698" spans="1:5" ht="15.75" customHeight="1" x14ac:dyDescent="0.25">
      <c r="A698" s="6" t="s">
        <v>738</v>
      </c>
      <c r="B698" s="6" t="s">
        <v>3073</v>
      </c>
      <c r="C698" s="4" t="s">
        <v>5368</v>
      </c>
      <c r="D698" s="4" t="s">
        <v>6849</v>
      </c>
      <c r="E698" s="4" t="s">
        <v>7751</v>
      </c>
    </row>
    <row r="699" spans="1:5" ht="15.75" customHeight="1" x14ac:dyDescent="0.25">
      <c r="A699" s="6" t="s">
        <v>739</v>
      </c>
      <c r="B699" s="6" t="s">
        <v>3074</v>
      </c>
      <c r="C699" s="4" t="s">
        <v>5369</v>
      </c>
      <c r="D699" s="4" t="s">
        <v>6788</v>
      </c>
      <c r="E699" s="4" t="s">
        <v>7743</v>
      </c>
    </row>
    <row r="700" spans="1:5" ht="15.75" customHeight="1" x14ac:dyDescent="0.25">
      <c r="A700" s="6" t="s">
        <v>740</v>
      </c>
      <c r="B700" s="6" t="s">
        <v>3075</v>
      </c>
      <c r="C700" s="4" t="s">
        <v>5370</v>
      </c>
      <c r="D700" s="4" t="s">
        <v>7088</v>
      </c>
      <c r="E700" s="4" t="s">
        <v>7757</v>
      </c>
    </row>
    <row r="701" spans="1:5" ht="15.75" customHeight="1" x14ac:dyDescent="0.25">
      <c r="A701" s="6" t="s">
        <v>741</v>
      </c>
      <c r="B701" s="6" t="s">
        <v>3076</v>
      </c>
      <c r="C701" s="4" t="s">
        <v>5371</v>
      </c>
      <c r="D701" s="4" t="s">
        <v>7152</v>
      </c>
      <c r="E701" s="4" t="s">
        <v>7759</v>
      </c>
    </row>
    <row r="702" spans="1:5" ht="15.75" customHeight="1" x14ac:dyDescent="0.25">
      <c r="A702" s="6" t="s">
        <v>742</v>
      </c>
      <c r="B702" s="6" t="s">
        <v>3077</v>
      </c>
      <c r="C702" s="4" t="s">
        <v>5372</v>
      </c>
      <c r="D702" s="4" t="s">
        <v>7153</v>
      </c>
      <c r="E702" s="4" t="s">
        <v>7743</v>
      </c>
    </row>
    <row r="703" spans="1:5" ht="15.75" customHeight="1" x14ac:dyDescent="0.25">
      <c r="A703" s="6" t="s">
        <v>743</v>
      </c>
      <c r="B703" s="6" t="s">
        <v>3078</v>
      </c>
      <c r="C703" s="4" t="s">
        <v>5373</v>
      </c>
      <c r="D703" s="4" t="s">
        <v>7154</v>
      </c>
      <c r="E703" s="4" t="s">
        <v>7743</v>
      </c>
    </row>
    <row r="704" spans="1:5" ht="15.75" customHeight="1" x14ac:dyDescent="0.25">
      <c r="A704" s="6" t="s">
        <v>744</v>
      </c>
      <c r="B704" s="6" t="s">
        <v>3079</v>
      </c>
      <c r="C704" s="4" t="s">
        <v>5374</v>
      </c>
      <c r="D704" s="4" t="s">
        <v>6896</v>
      </c>
      <c r="E704" s="4" t="s">
        <v>7743</v>
      </c>
    </row>
    <row r="705" spans="1:5" ht="15.75" customHeight="1" x14ac:dyDescent="0.25">
      <c r="A705" s="6" t="s">
        <v>745</v>
      </c>
      <c r="B705" s="6" t="s">
        <v>3080</v>
      </c>
      <c r="C705" s="4" t="s">
        <v>5375</v>
      </c>
      <c r="D705" s="4" t="s">
        <v>6784</v>
      </c>
      <c r="E705" s="4" t="s">
        <v>7743</v>
      </c>
    </row>
    <row r="706" spans="1:5" ht="15.75" customHeight="1" x14ac:dyDescent="0.25">
      <c r="A706" s="6" t="s">
        <v>746</v>
      </c>
      <c r="B706" s="6" t="s">
        <v>3081</v>
      </c>
      <c r="C706" s="4" t="s">
        <v>5376</v>
      </c>
      <c r="D706" s="4" t="s">
        <v>7155</v>
      </c>
      <c r="E706" s="4" t="s">
        <v>7769</v>
      </c>
    </row>
    <row r="707" spans="1:5" ht="15.75" customHeight="1" x14ac:dyDescent="0.25">
      <c r="A707" s="6" t="s">
        <v>747</v>
      </c>
      <c r="B707" s="6" t="s">
        <v>3082</v>
      </c>
      <c r="C707" s="4" t="s">
        <v>5377</v>
      </c>
      <c r="D707" s="4" t="s">
        <v>7156</v>
      </c>
      <c r="E707" s="4" t="s">
        <v>7786</v>
      </c>
    </row>
    <row r="708" spans="1:5" ht="15.75" customHeight="1" x14ac:dyDescent="0.25">
      <c r="A708" s="6" t="s">
        <v>748</v>
      </c>
      <c r="B708" s="6" t="s">
        <v>3083</v>
      </c>
      <c r="C708" s="4" t="s">
        <v>5378</v>
      </c>
      <c r="D708" s="4" t="s">
        <v>6807</v>
      </c>
      <c r="E708" s="4" t="s">
        <v>7743</v>
      </c>
    </row>
    <row r="709" spans="1:5" ht="15.75" customHeight="1" x14ac:dyDescent="0.25">
      <c r="A709" s="6" t="s">
        <v>749</v>
      </c>
      <c r="B709" s="6" t="s">
        <v>3084</v>
      </c>
      <c r="C709" s="4" t="s">
        <v>5168</v>
      </c>
      <c r="D709" s="4" t="s">
        <v>7079</v>
      </c>
      <c r="E709" s="4" t="s">
        <v>7743</v>
      </c>
    </row>
    <row r="710" spans="1:5" ht="15.75" customHeight="1" x14ac:dyDescent="0.25">
      <c r="A710" s="6" t="s">
        <v>750</v>
      </c>
      <c r="B710" s="6" t="s">
        <v>3085</v>
      </c>
      <c r="C710" s="4" t="s">
        <v>5379</v>
      </c>
      <c r="D710" s="4" t="s">
        <v>7157</v>
      </c>
      <c r="E710" s="4" t="s">
        <v>7743</v>
      </c>
    </row>
    <row r="711" spans="1:5" ht="15.75" customHeight="1" x14ac:dyDescent="0.25">
      <c r="A711" s="6" t="s">
        <v>751</v>
      </c>
      <c r="B711" s="6" t="s">
        <v>3086</v>
      </c>
      <c r="C711" s="4" t="s">
        <v>5380</v>
      </c>
      <c r="D711" s="4" t="s">
        <v>7158</v>
      </c>
      <c r="E711" s="4" t="s">
        <v>7771</v>
      </c>
    </row>
    <row r="712" spans="1:5" ht="15.75" customHeight="1" x14ac:dyDescent="0.25">
      <c r="A712" s="6" t="s">
        <v>752</v>
      </c>
      <c r="B712" s="6" t="s">
        <v>3087</v>
      </c>
      <c r="C712" s="4" t="s">
        <v>5381</v>
      </c>
      <c r="D712" s="4" t="s">
        <v>7159</v>
      </c>
      <c r="E712" s="4" t="s">
        <v>7743</v>
      </c>
    </row>
    <row r="713" spans="1:5" ht="15.75" customHeight="1" x14ac:dyDescent="0.25">
      <c r="A713" s="6" t="s">
        <v>753</v>
      </c>
      <c r="B713" s="6" t="s">
        <v>3088</v>
      </c>
      <c r="C713" s="4" t="s">
        <v>5382</v>
      </c>
      <c r="D713" s="4" t="s">
        <v>7045</v>
      </c>
      <c r="E713" s="4" t="s">
        <v>7770</v>
      </c>
    </row>
    <row r="714" spans="1:5" ht="15.75" customHeight="1" x14ac:dyDescent="0.25">
      <c r="A714" s="6" t="s">
        <v>754</v>
      </c>
      <c r="B714" s="6" t="s">
        <v>3089</v>
      </c>
      <c r="C714" s="4" t="s">
        <v>5383</v>
      </c>
      <c r="D714" s="4" t="s">
        <v>7160</v>
      </c>
      <c r="E714" s="4" t="s">
        <v>7743</v>
      </c>
    </row>
    <row r="715" spans="1:5" ht="15.75" customHeight="1" x14ac:dyDescent="0.25">
      <c r="A715" s="6" t="s">
        <v>755</v>
      </c>
      <c r="B715" s="6" t="s">
        <v>3090</v>
      </c>
      <c r="C715" s="4" t="s">
        <v>5384</v>
      </c>
      <c r="D715" s="4" t="s">
        <v>7065</v>
      </c>
      <c r="E715" s="4" t="s">
        <v>7743</v>
      </c>
    </row>
    <row r="716" spans="1:5" ht="15.75" customHeight="1" x14ac:dyDescent="0.25">
      <c r="A716" s="6" t="s">
        <v>756</v>
      </c>
      <c r="B716" s="6" t="s">
        <v>3091</v>
      </c>
      <c r="C716" s="4" t="s">
        <v>4775</v>
      </c>
      <c r="D716" s="4" t="s">
        <v>7161</v>
      </c>
      <c r="E716" s="4" t="s">
        <v>7760</v>
      </c>
    </row>
    <row r="717" spans="1:5" ht="15.75" customHeight="1" x14ac:dyDescent="0.25">
      <c r="A717" s="6" t="s">
        <v>757</v>
      </c>
      <c r="B717" s="6" t="s">
        <v>3092</v>
      </c>
      <c r="C717" s="4" t="s">
        <v>5385</v>
      </c>
      <c r="D717" s="4" t="s">
        <v>6866</v>
      </c>
      <c r="E717" s="4" t="s">
        <v>7761</v>
      </c>
    </row>
    <row r="718" spans="1:5" ht="15.75" customHeight="1" x14ac:dyDescent="0.25">
      <c r="A718" s="6" t="s">
        <v>758</v>
      </c>
      <c r="B718" s="6" t="s">
        <v>3093</v>
      </c>
      <c r="C718" s="4" t="s">
        <v>5386</v>
      </c>
      <c r="D718" s="4" t="s">
        <v>7162</v>
      </c>
      <c r="E718" s="4" t="s">
        <v>7794</v>
      </c>
    </row>
    <row r="719" spans="1:5" ht="15.75" customHeight="1" x14ac:dyDescent="0.25">
      <c r="A719" s="6" t="s">
        <v>759</v>
      </c>
      <c r="B719" s="6" t="s">
        <v>3094</v>
      </c>
      <c r="C719" s="4" t="s">
        <v>5387</v>
      </c>
      <c r="D719" s="4" t="s">
        <v>7163</v>
      </c>
      <c r="E719" s="4" t="s">
        <v>7779</v>
      </c>
    </row>
    <row r="720" spans="1:5" ht="15.75" customHeight="1" x14ac:dyDescent="0.25">
      <c r="A720" s="6" t="s">
        <v>760</v>
      </c>
      <c r="B720" s="6" t="s">
        <v>3095</v>
      </c>
      <c r="C720" s="4" t="s">
        <v>5388</v>
      </c>
      <c r="D720" s="4" t="s">
        <v>7164</v>
      </c>
      <c r="E720" s="4" t="s">
        <v>7743</v>
      </c>
    </row>
    <row r="721" spans="1:5" ht="15.75" customHeight="1" x14ac:dyDescent="0.25">
      <c r="A721" s="6" t="s">
        <v>761</v>
      </c>
      <c r="B721" s="6" t="s">
        <v>3096</v>
      </c>
      <c r="C721" s="4" t="s">
        <v>5389</v>
      </c>
      <c r="D721" s="4" t="s">
        <v>7165</v>
      </c>
      <c r="E721" s="4" t="s">
        <v>7743</v>
      </c>
    </row>
    <row r="722" spans="1:5" ht="15.75" customHeight="1" x14ac:dyDescent="0.25">
      <c r="A722" s="6" t="s">
        <v>762</v>
      </c>
      <c r="B722" s="6" t="s">
        <v>3097</v>
      </c>
      <c r="C722" s="4" t="s">
        <v>5390</v>
      </c>
      <c r="D722" s="4" t="s">
        <v>6744</v>
      </c>
      <c r="E722" s="4" t="s">
        <v>7743</v>
      </c>
    </row>
    <row r="723" spans="1:5" ht="15.75" customHeight="1" x14ac:dyDescent="0.25">
      <c r="A723" s="6" t="s">
        <v>763</v>
      </c>
      <c r="B723" s="6" t="s">
        <v>3098</v>
      </c>
      <c r="C723" s="4" t="s">
        <v>5391</v>
      </c>
      <c r="D723" s="4" t="s">
        <v>6759</v>
      </c>
      <c r="E723" s="4" t="s">
        <v>7743</v>
      </c>
    </row>
    <row r="724" spans="1:5" ht="15.75" customHeight="1" x14ac:dyDescent="0.25">
      <c r="A724" s="6" t="s">
        <v>764</v>
      </c>
      <c r="B724" s="6" t="s">
        <v>3099</v>
      </c>
      <c r="C724" s="4" t="s">
        <v>5392</v>
      </c>
      <c r="D724" s="4" t="s">
        <v>7064</v>
      </c>
      <c r="E724" s="4" t="s">
        <v>7770</v>
      </c>
    </row>
    <row r="725" spans="1:5" ht="15.75" customHeight="1" x14ac:dyDescent="0.25">
      <c r="A725" s="6" t="s">
        <v>765</v>
      </c>
      <c r="B725" s="6" t="s">
        <v>3100</v>
      </c>
      <c r="C725" s="4" t="s">
        <v>5393</v>
      </c>
      <c r="D725" s="4" t="s">
        <v>7166</v>
      </c>
      <c r="E725" s="4" t="s">
        <v>7743</v>
      </c>
    </row>
    <row r="726" spans="1:5" ht="15.75" customHeight="1" x14ac:dyDescent="0.25">
      <c r="A726" s="6" t="s">
        <v>766</v>
      </c>
      <c r="B726" s="6" t="s">
        <v>3101</v>
      </c>
      <c r="C726" s="4" t="s">
        <v>5394</v>
      </c>
      <c r="D726" s="4" t="s">
        <v>6833</v>
      </c>
      <c r="E726" s="4" t="s">
        <v>7795</v>
      </c>
    </row>
    <row r="727" spans="1:5" ht="15.75" customHeight="1" x14ac:dyDescent="0.25">
      <c r="A727" s="6" t="s">
        <v>767</v>
      </c>
      <c r="B727" s="6" t="s">
        <v>3102</v>
      </c>
      <c r="C727" s="4" t="s">
        <v>4799</v>
      </c>
      <c r="D727" s="4" t="s">
        <v>6754</v>
      </c>
      <c r="E727" s="4" t="s">
        <v>7743</v>
      </c>
    </row>
    <row r="728" spans="1:5" ht="15.75" customHeight="1" x14ac:dyDescent="0.25">
      <c r="A728" s="6" t="s">
        <v>768</v>
      </c>
      <c r="B728" s="6" t="s">
        <v>3103</v>
      </c>
      <c r="C728" s="4" t="s">
        <v>5395</v>
      </c>
      <c r="D728" s="4" t="s">
        <v>6735</v>
      </c>
      <c r="E728" s="4" t="s">
        <v>7743</v>
      </c>
    </row>
    <row r="729" spans="1:5" ht="15.75" customHeight="1" x14ac:dyDescent="0.25">
      <c r="A729" s="6" t="s">
        <v>769</v>
      </c>
      <c r="B729" s="6" t="s">
        <v>3104</v>
      </c>
      <c r="C729" s="4" t="s">
        <v>5396</v>
      </c>
      <c r="D729" s="4" t="s">
        <v>6741</v>
      </c>
      <c r="E729" s="4" t="s">
        <v>7773</v>
      </c>
    </row>
    <row r="730" spans="1:5" ht="15.75" customHeight="1" x14ac:dyDescent="0.25">
      <c r="A730" s="6" t="s">
        <v>770</v>
      </c>
      <c r="B730" s="6" t="s">
        <v>3105</v>
      </c>
      <c r="C730" s="4" t="s">
        <v>5388</v>
      </c>
      <c r="D730" s="4" t="s">
        <v>7167</v>
      </c>
      <c r="E730" s="4" t="s">
        <v>7743</v>
      </c>
    </row>
    <row r="731" spans="1:5" ht="15.75" customHeight="1" x14ac:dyDescent="0.25">
      <c r="A731" s="6" t="s">
        <v>771</v>
      </c>
      <c r="B731" s="6" t="s">
        <v>3106</v>
      </c>
      <c r="C731" s="4" t="s">
        <v>5397</v>
      </c>
      <c r="D731" s="4" t="s">
        <v>7168</v>
      </c>
      <c r="E731" s="4" t="s">
        <v>7743</v>
      </c>
    </row>
    <row r="732" spans="1:5" ht="15.75" customHeight="1" x14ac:dyDescent="0.25">
      <c r="A732" s="6" t="s">
        <v>772</v>
      </c>
      <c r="B732" s="6" t="s">
        <v>3107</v>
      </c>
      <c r="C732" s="4" t="s">
        <v>5398</v>
      </c>
      <c r="D732" s="4" t="s">
        <v>6732</v>
      </c>
      <c r="E732" s="4" t="s">
        <v>7760</v>
      </c>
    </row>
    <row r="733" spans="1:5" ht="15.75" customHeight="1" x14ac:dyDescent="0.25">
      <c r="A733" s="6" t="s">
        <v>773</v>
      </c>
      <c r="B733" s="6" t="s">
        <v>3108</v>
      </c>
      <c r="C733" s="4" t="s">
        <v>5399</v>
      </c>
      <c r="D733" s="4" t="s">
        <v>6812</v>
      </c>
      <c r="E733" s="4" t="s">
        <v>7743</v>
      </c>
    </row>
    <row r="734" spans="1:5" ht="15.75" customHeight="1" x14ac:dyDescent="0.25">
      <c r="A734" s="6" t="s">
        <v>774</v>
      </c>
      <c r="B734" s="6" t="s">
        <v>3109</v>
      </c>
      <c r="C734" s="4" t="s">
        <v>5400</v>
      </c>
      <c r="D734" s="4" t="s">
        <v>7169</v>
      </c>
      <c r="E734" s="4" t="s">
        <v>7743</v>
      </c>
    </row>
    <row r="735" spans="1:5" ht="15.75" customHeight="1" x14ac:dyDescent="0.25">
      <c r="A735" s="6" t="s">
        <v>775</v>
      </c>
      <c r="B735" s="6" t="s">
        <v>3110</v>
      </c>
      <c r="C735" s="4" t="s">
        <v>4778</v>
      </c>
      <c r="D735" s="4" t="s">
        <v>7003</v>
      </c>
      <c r="E735" s="4" t="s">
        <v>7743</v>
      </c>
    </row>
    <row r="736" spans="1:5" ht="15.75" customHeight="1" x14ac:dyDescent="0.25">
      <c r="A736" s="6" t="s">
        <v>776</v>
      </c>
      <c r="B736" s="6" t="s">
        <v>3111</v>
      </c>
      <c r="C736" s="4" t="s">
        <v>5401</v>
      </c>
      <c r="D736" s="4" t="s">
        <v>6807</v>
      </c>
      <c r="E736" s="4" t="s">
        <v>7773</v>
      </c>
    </row>
    <row r="737" spans="1:5" ht="15.75" customHeight="1" x14ac:dyDescent="0.25">
      <c r="A737" s="6" t="s">
        <v>777</v>
      </c>
      <c r="B737" s="6" t="s">
        <v>3112</v>
      </c>
      <c r="C737" s="4" t="s">
        <v>5402</v>
      </c>
      <c r="D737" s="4" t="s">
        <v>6716</v>
      </c>
      <c r="E737" s="4" t="s">
        <v>7776</v>
      </c>
    </row>
    <row r="738" spans="1:5" ht="15.75" customHeight="1" x14ac:dyDescent="0.25">
      <c r="A738" s="6" t="s">
        <v>778</v>
      </c>
      <c r="B738" s="6" t="s">
        <v>3113</v>
      </c>
      <c r="C738" s="4" t="s">
        <v>5403</v>
      </c>
      <c r="D738" s="4" t="s">
        <v>6936</v>
      </c>
      <c r="E738" s="4" t="s">
        <v>7743</v>
      </c>
    </row>
    <row r="739" spans="1:5" ht="15.75" customHeight="1" x14ac:dyDescent="0.25">
      <c r="A739" s="6" t="s">
        <v>779</v>
      </c>
      <c r="B739" s="6" t="s">
        <v>3114</v>
      </c>
      <c r="C739" s="4" t="s">
        <v>5404</v>
      </c>
      <c r="D739" s="4" t="s">
        <v>6959</v>
      </c>
      <c r="E739" s="4" t="s">
        <v>7796</v>
      </c>
    </row>
    <row r="740" spans="1:5" ht="15.75" customHeight="1" x14ac:dyDescent="0.25">
      <c r="A740" s="6" t="s">
        <v>780</v>
      </c>
      <c r="B740" s="6" t="s">
        <v>3115</v>
      </c>
      <c r="C740" s="4" t="s">
        <v>5405</v>
      </c>
      <c r="D740" s="4" t="s">
        <v>7170</v>
      </c>
      <c r="E740" s="4" t="s">
        <v>7771</v>
      </c>
    </row>
    <row r="741" spans="1:5" ht="15.75" customHeight="1" x14ac:dyDescent="0.25">
      <c r="A741" s="6" t="s">
        <v>781</v>
      </c>
      <c r="B741" s="6" t="s">
        <v>3116</v>
      </c>
      <c r="C741" s="4" t="s">
        <v>5406</v>
      </c>
      <c r="D741" s="4" t="s">
        <v>7171</v>
      </c>
      <c r="E741" s="4" t="s">
        <v>7757</v>
      </c>
    </row>
    <row r="742" spans="1:5" ht="15.75" customHeight="1" x14ac:dyDescent="0.25">
      <c r="A742" s="6" t="s">
        <v>782</v>
      </c>
      <c r="B742" s="6" t="s">
        <v>3117</v>
      </c>
      <c r="C742" s="4" t="s">
        <v>5407</v>
      </c>
      <c r="D742" s="4" t="s">
        <v>6892</v>
      </c>
      <c r="E742" s="4" t="s">
        <v>7743</v>
      </c>
    </row>
    <row r="743" spans="1:5" ht="15.75" customHeight="1" x14ac:dyDescent="0.25">
      <c r="A743" s="6" t="s">
        <v>783</v>
      </c>
      <c r="B743" s="6" t="s">
        <v>3118</v>
      </c>
      <c r="C743" s="4" t="s">
        <v>5408</v>
      </c>
      <c r="D743" s="4" t="s">
        <v>6839</v>
      </c>
      <c r="E743" s="4" t="s">
        <v>7781</v>
      </c>
    </row>
    <row r="744" spans="1:5" ht="15.75" customHeight="1" x14ac:dyDescent="0.25">
      <c r="A744" s="6" t="s">
        <v>784</v>
      </c>
      <c r="B744" s="6" t="s">
        <v>3119</v>
      </c>
      <c r="C744" s="4" t="s">
        <v>5409</v>
      </c>
      <c r="D744" s="4" t="s">
        <v>7172</v>
      </c>
      <c r="E744" s="4" t="s">
        <v>7743</v>
      </c>
    </row>
    <row r="745" spans="1:5" ht="15.75" customHeight="1" x14ac:dyDescent="0.25">
      <c r="A745" s="6" t="s">
        <v>785</v>
      </c>
      <c r="B745" s="6" t="s">
        <v>3120</v>
      </c>
      <c r="C745" s="4" t="s">
        <v>4733</v>
      </c>
      <c r="D745" s="4" t="s">
        <v>7173</v>
      </c>
      <c r="E745" s="4" t="s">
        <v>7762</v>
      </c>
    </row>
    <row r="746" spans="1:5" ht="15.75" customHeight="1" x14ac:dyDescent="0.25">
      <c r="A746" s="6" t="s">
        <v>786</v>
      </c>
      <c r="B746" s="6" t="s">
        <v>3121</v>
      </c>
      <c r="C746" s="4" t="s">
        <v>5410</v>
      </c>
      <c r="D746" s="4" t="s">
        <v>7174</v>
      </c>
      <c r="E746" s="4" t="s">
        <v>7743</v>
      </c>
    </row>
    <row r="747" spans="1:5" ht="15.75" customHeight="1" x14ac:dyDescent="0.25">
      <c r="A747" s="6" t="s">
        <v>787</v>
      </c>
      <c r="B747" s="6" t="s">
        <v>3122</v>
      </c>
      <c r="C747" s="4" t="s">
        <v>5411</v>
      </c>
      <c r="D747" s="4" t="s">
        <v>6805</v>
      </c>
      <c r="E747" s="4" t="s">
        <v>7758</v>
      </c>
    </row>
    <row r="748" spans="1:5" ht="15.75" customHeight="1" x14ac:dyDescent="0.25">
      <c r="A748" s="6" t="s">
        <v>788</v>
      </c>
      <c r="B748" s="6" t="s">
        <v>3123</v>
      </c>
      <c r="C748" s="4" t="s">
        <v>5412</v>
      </c>
      <c r="D748" s="4" t="s">
        <v>7175</v>
      </c>
      <c r="E748" s="4" t="s">
        <v>7748</v>
      </c>
    </row>
    <row r="749" spans="1:5" ht="15.75" customHeight="1" x14ac:dyDescent="0.25">
      <c r="A749" s="6" t="s">
        <v>789</v>
      </c>
      <c r="B749" s="6" t="s">
        <v>3124</v>
      </c>
      <c r="C749" s="4" t="s">
        <v>5413</v>
      </c>
      <c r="D749" s="4" t="s">
        <v>6892</v>
      </c>
      <c r="E749" s="4" t="s">
        <v>7743</v>
      </c>
    </row>
    <row r="750" spans="1:5" ht="15.75" customHeight="1" x14ac:dyDescent="0.25">
      <c r="A750" s="6" t="s">
        <v>790</v>
      </c>
      <c r="B750" s="6" t="s">
        <v>3125</v>
      </c>
      <c r="C750" s="4" t="s">
        <v>5414</v>
      </c>
      <c r="D750" s="4" t="s">
        <v>6775</v>
      </c>
      <c r="E750" s="4" t="s">
        <v>7743</v>
      </c>
    </row>
    <row r="751" spans="1:5" ht="15.75" customHeight="1" x14ac:dyDescent="0.25">
      <c r="A751" s="6" t="s">
        <v>791</v>
      </c>
      <c r="B751" s="6" t="s">
        <v>3126</v>
      </c>
      <c r="C751" s="4" t="s">
        <v>5415</v>
      </c>
      <c r="D751" s="4" t="s">
        <v>6774</v>
      </c>
      <c r="E751" s="4" t="s">
        <v>7743</v>
      </c>
    </row>
    <row r="752" spans="1:5" ht="15.75" customHeight="1" x14ac:dyDescent="0.25">
      <c r="A752" s="6" t="s">
        <v>792</v>
      </c>
      <c r="B752" s="6" t="s">
        <v>3127</v>
      </c>
      <c r="C752" s="4" t="s">
        <v>5416</v>
      </c>
      <c r="D752" s="4" t="s">
        <v>6789</v>
      </c>
      <c r="E752" s="4" t="s">
        <v>7743</v>
      </c>
    </row>
    <row r="753" spans="1:5" ht="15.75" customHeight="1" x14ac:dyDescent="0.25">
      <c r="A753" s="6" t="s">
        <v>793</v>
      </c>
      <c r="B753" s="6" t="s">
        <v>3128</v>
      </c>
      <c r="C753" s="4" t="s">
        <v>5417</v>
      </c>
      <c r="D753" s="4" t="s">
        <v>6974</v>
      </c>
      <c r="E753" s="4" t="s">
        <v>7775</v>
      </c>
    </row>
    <row r="754" spans="1:5" ht="15.75" customHeight="1" x14ac:dyDescent="0.25">
      <c r="A754" s="6" t="s">
        <v>794</v>
      </c>
      <c r="B754" s="6" t="s">
        <v>3129</v>
      </c>
      <c r="C754" s="4" t="s">
        <v>5418</v>
      </c>
      <c r="D754" s="4" t="s">
        <v>7176</v>
      </c>
      <c r="E754" s="4" t="s">
        <v>7743</v>
      </c>
    </row>
    <row r="755" spans="1:5" ht="15.75" customHeight="1" x14ac:dyDescent="0.25">
      <c r="A755" s="6" t="s">
        <v>795</v>
      </c>
      <c r="B755" s="6" t="s">
        <v>3130</v>
      </c>
      <c r="C755" s="4" t="s">
        <v>5419</v>
      </c>
      <c r="D755" s="4" t="s">
        <v>7177</v>
      </c>
      <c r="E755" s="4" t="s">
        <v>7743</v>
      </c>
    </row>
    <row r="756" spans="1:5" ht="15.75" customHeight="1" x14ac:dyDescent="0.25">
      <c r="A756" s="6" t="s">
        <v>796</v>
      </c>
      <c r="B756" s="6" t="s">
        <v>3131</v>
      </c>
      <c r="C756" s="4" t="s">
        <v>5420</v>
      </c>
      <c r="D756" s="4" t="s">
        <v>7178</v>
      </c>
      <c r="E756" s="4" t="s">
        <v>7743</v>
      </c>
    </row>
    <row r="757" spans="1:5" ht="15.75" customHeight="1" x14ac:dyDescent="0.25">
      <c r="A757" s="6" t="s">
        <v>797</v>
      </c>
      <c r="B757" s="6" t="s">
        <v>3132</v>
      </c>
      <c r="C757" s="4" t="s">
        <v>5421</v>
      </c>
      <c r="D757" s="4" t="s">
        <v>7179</v>
      </c>
      <c r="E757" s="4" t="s">
        <v>7771</v>
      </c>
    </row>
    <row r="758" spans="1:5" ht="15.75" customHeight="1" x14ac:dyDescent="0.25">
      <c r="A758" s="6" t="s">
        <v>798</v>
      </c>
      <c r="B758" s="6" t="s">
        <v>3133</v>
      </c>
      <c r="C758" s="4" t="s">
        <v>5422</v>
      </c>
      <c r="D758" s="4" t="s">
        <v>7180</v>
      </c>
      <c r="E758" s="4" t="s">
        <v>7797</v>
      </c>
    </row>
    <row r="759" spans="1:5" ht="15.75" customHeight="1" x14ac:dyDescent="0.25">
      <c r="A759" s="6" t="s">
        <v>799</v>
      </c>
      <c r="B759" s="6" t="s">
        <v>3134</v>
      </c>
      <c r="C759" s="4" t="s">
        <v>5423</v>
      </c>
      <c r="D759" s="4" t="s">
        <v>6860</v>
      </c>
      <c r="E759" s="4" t="s">
        <v>7743</v>
      </c>
    </row>
    <row r="760" spans="1:5" ht="15.75" customHeight="1" x14ac:dyDescent="0.25">
      <c r="A760" s="6" t="s">
        <v>800</v>
      </c>
      <c r="B760" s="6" t="s">
        <v>3135</v>
      </c>
      <c r="C760" s="4" t="s">
        <v>5424</v>
      </c>
      <c r="D760" s="4" t="s">
        <v>7181</v>
      </c>
      <c r="E760" s="4" t="s">
        <v>7743</v>
      </c>
    </row>
    <row r="761" spans="1:5" ht="15.75" customHeight="1" x14ac:dyDescent="0.25">
      <c r="A761" s="6" t="s">
        <v>801</v>
      </c>
      <c r="B761" s="6" t="s">
        <v>3136</v>
      </c>
      <c r="C761" s="4" t="s">
        <v>5425</v>
      </c>
      <c r="D761" s="4" t="s">
        <v>7182</v>
      </c>
      <c r="E761" s="4" t="s">
        <v>7781</v>
      </c>
    </row>
    <row r="762" spans="1:5" ht="15.75" customHeight="1" x14ac:dyDescent="0.25">
      <c r="A762" s="6" t="s">
        <v>802</v>
      </c>
      <c r="B762" s="6" t="s">
        <v>3137</v>
      </c>
      <c r="C762" s="4" t="s">
        <v>5426</v>
      </c>
      <c r="D762" s="4" t="s">
        <v>7047</v>
      </c>
      <c r="E762" s="4" t="s">
        <v>7743</v>
      </c>
    </row>
    <row r="763" spans="1:5" ht="15.75" customHeight="1" x14ac:dyDescent="0.25">
      <c r="A763" s="6" t="s">
        <v>803</v>
      </c>
      <c r="B763" s="6" t="s">
        <v>3138</v>
      </c>
      <c r="C763" s="4" t="s">
        <v>5427</v>
      </c>
      <c r="D763" s="4" t="s">
        <v>6912</v>
      </c>
      <c r="E763" s="4" t="s">
        <v>7743</v>
      </c>
    </row>
    <row r="764" spans="1:5" ht="15.75" customHeight="1" x14ac:dyDescent="0.25">
      <c r="A764" s="6" t="s">
        <v>804</v>
      </c>
      <c r="B764" s="6" t="s">
        <v>3139</v>
      </c>
      <c r="C764" s="4" t="s">
        <v>5428</v>
      </c>
      <c r="D764" s="4" t="s">
        <v>6747</v>
      </c>
      <c r="E764" s="4" t="s">
        <v>7743</v>
      </c>
    </row>
    <row r="765" spans="1:5" ht="15.75" customHeight="1" x14ac:dyDescent="0.25">
      <c r="A765" s="6" t="s">
        <v>805</v>
      </c>
      <c r="B765" s="6" t="s">
        <v>3140</v>
      </c>
      <c r="C765" s="4" t="s">
        <v>5429</v>
      </c>
      <c r="D765" s="4" t="s">
        <v>6732</v>
      </c>
      <c r="E765" s="4" t="s">
        <v>7745</v>
      </c>
    </row>
    <row r="766" spans="1:5" ht="15.75" customHeight="1" x14ac:dyDescent="0.25">
      <c r="A766" s="6" t="s">
        <v>806</v>
      </c>
      <c r="B766" s="6" t="s">
        <v>3141</v>
      </c>
      <c r="C766" s="4" t="s">
        <v>5430</v>
      </c>
      <c r="D766" s="4" t="s">
        <v>7022</v>
      </c>
      <c r="E766" s="4" t="s">
        <v>7762</v>
      </c>
    </row>
    <row r="767" spans="1:5" ht="15.75" customHeight="1" x14ac:dyDescent="0.25">
      <c r="A767" s="6" t="s">
        <v>807</v>
      </c>
      <c r="B767" s="6" t="s">
        <v>3142</v>
      </c>
      <c r="C767" s="4" t="s">
        <v>5431</v>
      </c>
      <c r="D767" s="4" t="s">
        <v>6907</v>
      </c>
      <c r="E767" s="4" t="s">
        <v>7748</v>
      </c>
    </row>
    <row r="768" spans="1:5" ht="15.75" customHeight="1" x14ac:dyDescent="0.25">
      <c r="A768" s="6" t="s">
        <v>808</v>
      </c>
      <c r="B768" s="6" t="s">
        <v>3143</v>
      </c>
      <c r="C768" s="4" t="s">
        <v>5432</v>
      </c>
      <c r="D768" s="4" t="s">
        <v>7091</v>
      </c>
      <c r="E768" s="4" t="s">
        <v>7745</v>
      </c>
    </row>
    <row r="769" spans="1:5" ht="15.75" customHeight="1" x14ac:dyDescent="0.25">
      <c r="A769" s="6" t="s">
        <v>809</v>
      </c>
      <c r="B769" s="6" t="s">
        <v>3144</v>
      </c>
      <c r="C769" s="4" t="s">
        <v>5433</v>
      </c>
      <c r="D769" s="4" t="s">
        <v>7183</v>
      </c>
      <c r="E769" s="4" t="s">
        <v>7743</v>
      </c>
    </row>
    <row r="770" spans="1:5" ht="15.75" customHeight="1" x14ac:dyDescent="0.25">
      <c r="A770" s="6" t="s">
        <v>810</v>
      </c>
      <c r="B770" s="6" t="s">
        <v>3145</v>
      </c>
      <c r="C770" s="4" t="s">
        <v>5434</v>
      </c>
      <c r="D770" s="4" t="s">
        <v>6938</v>
      </c>
      <c r="E770" s="4" t="s">
        <v>7743</v>
      </c>
    </row>
    <row r="771" spans="1:5" ht="15.75" customHeight="1" x14ac:dyDescent="0.25">
      <c r="A771" s="6" t="s">
        <v>811</v>
      </c>
      <c r="B771" s="6" t="s">
        <v>3146</v>
      </c>
      <c r="C771" s="4" t="s">
        <v>5435</v>
      </c>
      <c r="D771" s="4" t="s">
        <v>6957</v>
      </c>
      <c r="E771" s="4" t="s">
        <v>7743</v>
      </c>
    </row>
    <row r="772" spans="1:5" ht="15.75" customHeight="1" x14ac:dyDescent="0.25">
      <c r="A772" s="6" t="s">
        <v>812</v>
      </c>
      <c r="B772" s="6" t="s">
        <v>3147</v>
      </c>
      <c r="C772" s="4" t="s">
        <v>5436</v>
      </c>
      <c r="D772" s="4" t="s">
        <v>6717</v>
      </c>
      <c r="E772" s="4" t="s">
        <v>7742</v>
      </c>
    </row>
    <row r="773" spans="1:5" ht="15.75" customHeight="1" x14ac:dyDescent="0.25">
      <c r="A773" s="6" t="s">
        <v>813</v>
      </c>
      <c r="B773" s="6" t="s">
        <v>3148</v>
      </c>
      <c r="C773" s="4" t="s">
        <v>5437</v>
      </c>
      <c r="D773" s="4" t="s">
        <v>6839</v>
      </c>
      <c r="E773" s="4" t="s">
        <v>7743</v>
      </c>
    </row>
    <row r="774" spans="1:5" ht="15.75" customHeight="1" x14ac:dyDescent="0.25">
      <c r="A774" s="6" t="s">
        <v>814</v>
      </c>
      <c r="B774" s="6" t="s">
        <v>3149</v>
      </c>
      <c r="C774" s="4" t="s">
        <v>5438</v>
      </c>
      <c r="D774" s="4" t="s">
        <v>6851</v>
      </c>
      <c r="E774" s="4" t="s">
        <v>7743</v>
      </c>
    </row>
    <row r="775" spans="1:5" ht="15.75" customHeight="1" x14ac:dyDescent="0.25">
      <c r="A775" s="6" t="s">
        <v>815</v>
      </c>
      <c r="B775" s="6" t="s">
        <v>3150</v>
      </c>
      <c r="C775" s="4" t="s">
        <v>5439</v>
      </c>
      <c r="D775" s="4" t="s">
        <v>6892</v>
      </c>
      <c r="E775" s="4" t="s">
        <v>7743</v>
      </c>
    </row>
    <row r="776" spans="1:5" ht="15.75" customHeight="1" x14ac:dyDescent="0.25">
      <c r="A776" s="6" t="s">
        <v>816</v>
      </c>
      <c r="B776" s="6" t="s">
        <v>3151</v>
      </c>
      <c r="C776" s="4" t="s">
        <v>5440</v>
      </c>
      <c r="D776" s="4" t="s">
        <v>6894</v>
      </c>
      <c r="E776" s="4" t="s">
        <v>7771</v>
      </c>
    </row>
    <row r="777" spans="1:5" ht="15.75" customHeight="1" x14ac:dyDescent="0.25">
      <c r="A777" s="6" t="s">
        <v>817</v>
      </c>
      <c r="B777" s="6" t="s">
        <v>3152</v>
      </c>
      <c r="C777" s="4" t="s">
        <v>5441</v>
      </c>
      <c r="D777" s="4" t="s">
        <v>7184</v>
      </c>
      <c r="E777" s="4" t="s">
        <v>7756</v>
      </c>
    </row>
    <row r="778" spans="1:5" ht="15.75" customHeight="1" x14ac:dyDescent="0.25">
      <c r="A778" s="6" t="s">
        <v>818</v>
      </c>
      <c r="B778" s="6" t="s">
        <v>3153</v>
      </c>
      <c r="C778" s="4" t="s">
        <v>4780</v>
      </c>
      <c r="D778" s="4" t="s">
        <v>7185</v>
      </c>
      <c r="E778" s="4" t="s">
        <v>7756</v>
      </c>
    </row>
    <row r="779" spans="1:5" ht="15.75" customHeight="1" x14ac:dyDescent="0.25">
      <c r="A779" s="6" t="s">
        <v>819</v>
      </c>
      <c r="B779" s="6" t="s">
        <v>3154</v>
      </c>
      <c r="C779" s="4" t="s">
        <v>5442</v>
      </c>
      <c r="D779" s="4" t="s">
        <v>7186</v>
      </c>
      <c r="E779" s="4" t="s">
        <v>7743</v>
      </c>
    </row>
    <row r="780" spans="1:5" ht="15.75" customHeight="1" x14ac:dyDescent="0.25">
      <c r="A780" s="6" t="s">
        <v>820</v>
      </c>
      <c r="B780" s="6" t="s">
        <v>3155</v>
      </c>
      <c r="C780" s="4" t="s">
        <v>5443</v>
      </c>
      <c r="D780" s="4" t="s">
        <v>6880</v>
      </c>
      <c r="E780" s="4" t="s">
        <v>7743</v>
      </c>
    </row>
    <row r="781" spans="1:5" ht="15.75" customHeight="1" x14ac:dyDescent="0.25">
      <c r="A781" s="6" t="s">
        <v>821</v>
      </c>
      <c r="B781" s="6" t="s">
        <v>3156</v>
      </c>
      <c r="C781" s="4" t="s">
        <v>5444</v>
      </c>
      <c r="D781" s="4" t="s">
        <v>6807</v>
      </c>
      <c r="E781" s="4" t="s">
        <v>7743</v>
      </c>
    </row>
    <row r="782" spans="1:5" ht="15.75" customHeight="1" x14ac:dyDescent="0.25">
      <c r="A782" s="6" t="s">
        <v>822</v>
      </c>
      <c r="B782" s="6" t="s">
        <v>3157</v>
      </c>
      <c r="C782" s="4" t="s">
        <v>5445</v>
      </c>
      <c r="D782" s="4" t="s">
        <v>7108</v>
      </c>
      <c r="E782" s="4" t="s">
        <v>7762</v>
      </c>
    </row>
    <row r="783" spans="1:5" ht="15.75" customHeight="1" x14ac:dyDescent="0.25">
      <c r="A783" s="6" t="s">
        <v>823</v>
      </c>
      <c r="B783" s="6" t="s">
        <v>3158</v>
      </c>
      <c r="C783" s="4" t="s">
        <v>5339</v>
      </c>
      <c r="D783" s="4" t="s">
        <v>7187</v>
      </c>
      <c r="E783" s="4" t="s">
        <v>7743</v>
      </c>
    </row>
    <row r="784" spans="1:5" ht="15.75" customHeight="1" x14ac:dyDescent="0.25">
      <c r="A784" s="6" t="s">
        <v>824</v>
      </c>
      <c r="B784" s="6" t="s">
        <v>3159</v>
      </c>
      <c r="C784" s="4" t="s">
        <v>5446</v>
      </c>
      <c r="D784" s="4" t="s">
        <v>6799</v>
      </c>
      <c r="E784" s="4" t="s">
        <v>7746</v>
      </c>
    </row>
    <row r="785" spans="1:5" ht="15.75" customHeight="1" x14ac:dyDescent="0.25">
      <c r="A785" s="6" t="s">
        <v>825</v>
      </c>
      <c r="B785" s="6" t="s">
        <v>3160</v>
      </c>
      <c r="C785" s="4" t="s">
        <v>5447</v>
      </c>
      <c r="D785" s="4" t="s">
        <v>7188</v>
      </c>
      <c r="E785" s="4" t="s">
        <v>7743</v>
      </c>
    </row>
    <row r="786" spans="1:5" ht="15.75" customHeight="1" x14ac:dyDescent="0.25">
      <c r="A786" s="6" t="s">
        <v>826</v>
      </c>
      <c r="B786" s="6" t="s">
        <v>3161</v>
      </c>
      <c r="C786" s="4" t="s">
        <v>5448</v>
      </c>
      <c r="D786" s="4" t="s">
        <v>7189</v>
      </c>
      <c r="E786" s="4" t="s">
        <v>7798</v>
      </c>
    </row>
    <row r="787" spans="1:5" ht="15.75" customHeight="1" x14ac:dyDescent="0.25">
      <c r="A787" s="6" t="s">
        <v>827</v>
      </c>
      <c r="B787" s="6" t="s">
        <v>3162</v>
      </c>
      <c r="C787" s="4" t="s">
        <v>5449</v>
      </c>
      <c r="D787" s="4" t="s">
        <v>7190</v>
      </c>
      <c r="E787" s="4" t="s">
        <v>7757</v>
      </c>
    </row>
    <row r="788" spans="1:5" ht="15.75" customHeight="1" x14ac:dyDescent="0.25">
      <c r="A788" s="6" t="s">
        <v>828</v>
      </c>
      <c r="B788" s="6" t="s">
        <v>3163</v>
      </c>
      <c r="C788" s="4" t="s">
        <v>5450</v>
      </c>
      <c r="D788" s="4" t="s">
        <v>7191</v>
      </c>
      <c r="E788" s="4" t="s">
        <v>7743</v>
      </c>
    </row>
    <row r="789" spans="1:5" ht="15.75" customHeight="1" x14ac:dyDescent="0.25">
      <c r="A789" s="6" t="s">
        <v>829</v>
      </c>
      <c r="B789" s="6" t="s">
        <v>3164</v>
      </c>
      <c r="C789" s="4" t="s">
        <v>4751</v>
      </c>
      <c r="D789" s="4" t="s">
        <v>6754</v>
      </c>
      <c r="E789" s="4" t="s">
        <v>7766</v>
      </c>
    </row>
    <row r="790" spans="1:5" ht="15.75" customHeight="1" x14ac:dyDescent="0.25">
      <c r="A790" s="6" t="s">
        <v>830</v>
      </c>
      <c r="B790" s="6" t="s">
        <v>3165</v>
      </c>
      <c r="C790" s="4" t="s">
        <v>5451</v>
      </c>
      <c r="D790" s="4" t="s">
        <v>7192</v>
      </c>
      <c r="E790" s="4" t="s">
        <v>7743</v>
      </c>
    </row>
    <row r="791" spans="1:5" ht="15.75" customHeight="1" x14ac:dyDescent="0.25">
      <c r="A791" s="6" t="s">
        <v>831</v>
      </c>
      <c r="B791" s="6" t="s">
        <v>3166</v>
      </c>
      <c r="C791" s="4" t="s">
        <v>5452</v>
      </c>
      <c r="D791" s="4" t="s">
        <v>6986</v>
      </c>
      <c r="E791" s="4" t="s">
        <v>7743</v>
      </c>
    </row>
    <row r="792" spans="1:5" ht="15.75" customHeight="1" x14ac:dyDescent="0.25">
      <c r="A792" s="6" t="s">
        <v>832</v>
      </c>
      <c r="B792" s="6" t="s">
        <v>3167</v>
      </c>
      <c r="C792" s="4" t="s">
        <v>5453</v>
      </c>
      <c r="D792" s="4" t="s">
        <v>6798</v>
      </c>
      <c r="E792" s="4" t="s">
        <v>7754</v>
      </c>
    </row>
    <row r="793" spans="1:5" ht="15.75" customHeight="1" x14ac:dyDescent="0.25">
      <c r="A793" s="6" t="s">
        <v>833</v>
      </c>
      <c r="B793" s="6" t="s">
        <v>3168</v>
      </c>
      <c r="C793" s="4" t="s">
        <v>5454</v>
      </c>
      <c r="D793" s="4" t="s">
        <v>7193</v>
      </c>
      <c r="E793" s="4" t="s">
        <v>7743</v>
      </c>
    </row>
    <row r="794" spans="1:5" ht="15.75" customHeight="1" x14ac:dyDescent="0.25">
      <c r="A794" s="6" t="s">
        <v>834</v>
      </c>
      <c r="B794" s="6" t="s">
        <v>3169</v>
      </c>
      <c r="C794" s="4" t="s">
        <v>5455</v>
      </c>
      <c r="D794" s="4" t="s">
        <v>7194</v>
      </c>
      <c r="E794" s="4" t="s">
        <v>7743</v>
      </c>
    </row>
    <row r="795" spans="1:5" ht="15.75" customHeight="1" x14ac:dyDescent="0.25">
      <c r="A795" s="6" t="s">
        <v>835</v>
      </c>
      <c r="B795" s="6" t="s">
        <v>3170</v>
      </c>
      <c r="C795" s="4" t="s">
        <v>5456</v>
      </c>
      <c r="D795" s="4" t="s">
        <v>7195</v>
      </c>
      <c r="E795" s="4" t="s">
        <v>7743</v>
      </c>
    </row>
    <row r="796" spans="1:5" ht="15.75" customHeight="1" x14ac:dyDescent="0.25">
      <c r="A796" s="6" t="s">
        <v>836</v>
      </c>
      <c r="B796" s="6" t="s">
        <v>3171</v>
      </c>
      <c r="C796" s="4" t="s">
        <v>5457</v>
      </c>
      <c r="D796" s="4" t="s">
        <v>6867</v>
      </c>
      <c r="E796" s="4" t="s">
        <v>7743</v>
      </c>
    </row>
    <row r="797" spans="1:5" ht="15.75" customHeight="1" x14ac:dyDescent="0.25">
      <c r="A797" s="6" t="s">
        <v>837</v>
      </c>
      <c r="B797" s="6" t="s">
        <v>3172</v>
      </c>
      <c r="C797" s="4" t="s">
        <v>5458</v>
      </c>
      <c r="D797" s="4" t="s">
        <v>7196</v>
      </c>
      <c r="E797" s="4" t="s">
        <v>7757</v>
      </c>
    </row>
    <row r="798" spans="1:5" ht="15.75" customHeight="1" x14ac:dyDescent="0.25">
      <c r="A798" s="6" t="s">
        <v>838</v>
      </c>
      <c r="B798" s="6" t="s">
        <v>3173</v>
      </c>
      <c r="C798" s="4" t="s">
        <v>5459</v>
      </c>
      <c r="D798" s="4" t="s">
        <v>7197</v>
      </c>
      <c r="E798" s="4" t="s">
        <v>7785</v>
      </c>
    </row>
    <row r="799" spans="1:5" ht="15.75" customHeight="1" x14ac:dyDescent="0.25">
      <c r="A799" s="6" t="s">
        <v>839</v>
      </c>
      <c r="B799" s="6" t="s">
        <v>3174</v>
      </c>
      <c r="C799" s="4" t="s">
        <v>5460</v>
      </c>
      <c r="D799" s="4" t="s">
        <v>7198</v>
      </c>
      <c r="E799" s="4" t="s">
        <v>7743</v>
      </c>
    </row>
    <row r="800" spans="1:5" ht="15.75" customHeight="1" x14ac:dyDescent="0.25">
      <c r="A800" s="6" t="s">
        <v>840</v>
      </c>
      <c r="B800" s="6" t="s">
        <v>3175</v>
      </c>
      <c r="C800" s="4" t="s">
        <v>5177</v>
      </c>
      <c r="D800" s="4" t="s">
        <v>6814</v>
      </c>
      <c r="E800" s="4" t="s">
        <v>7748</v>
      </c>
    </row>
    <row r="801" spans="1:5" ht="15.75" customHeight="1" x14ac:dyDescent="0.25">
      <c r="A801" s="6" t="s">
        <v>841</v>
      </c>
      <c r="B801" s="6" t="s">
        <v>3176</v>
      </c>
      <c r="C801" s="4" t="s">
        <v>5461</v>
      </c>
      <c r="D801" s="4" t="s">
        <v>6867</v>
      </c>
      <c r="E801" s="4" t="s">
        <v>7762</v>
      </c>
    </row>
    <row r="802" spans="1:5" ht="15.75" customHeight="1" x14ac:dyDescent="0.25">
      <c r="A802" s="6" t="s">
        <v>842</v>
      </c>
      <c r="B802" s="6" t="s">
        <v>3177</v>
      </c>
      <c r="C802" s="4" t="s">
        <v>5462</v>
      </c>
      <c r="D802" s="4" t="s">
        <v>7199</v>
      </c>
      <c r="E802" s="4" t="s">
        <v>7754</v>
      </c>
    </row>
    <row r="803" spans="1:5" ht="15.75" customHeight="1" x14ac:dyDescent="0.25">
      <c r="A803" s="6" t="s">
        <v>843</v>
      </c>
      <c r="B803" s="6" t="s">
        <v>3178</v>
      </c>
      <c r="C803" s="4" t="s">
        <v>5463</v>
      </c>
      <c r="D803" s="4" t="s">
        <v>7200</v>
      </c>
      <c r="E803" s="4" t="s">
        <v>7743</v>
      </c>
    </row>
    <row r="804" spans="1:5" ht="15.75" customHeight="1" x14ac:dyDescent="0.25">
      <c r="A804" s="6" t="s">
        <v>844</v>
      </c>
      <c r="B804" s="6" t="s">
        <v>3179</v>
      </c>
      <c r="C804" s="4" t="s">
        <v>4976</v>
      </c>
      <c r="D804" s="4" t="s">
        <v>7018</v>
      </c>
      <c r="E804" s="4" t="s">
        <v>7743</v>
      </c>
    </row>
    <row r="805" spans="1:5" ht="15.75" customHeight="1" x14ac:dyDescent="0.25">
      <c r="A805" s="6" t="s">
        <v>845</v>
      </c>
      <c r="B805" s="6" t="s">
        <v>3180</v>
      </c>
      <c r="C805" s="4" t="s">
        <v>5464</v>
      </c>
      <c r="D805" s="4" t="s">
        <v>7018</v>
      </c>
      <c r="E805" s="4" t="s">
        <v>7743</v>
      </c>
    </row>
    <row r="806" spans="1:5" ht="15.75" customHeight="1" x14ac:dyDescent="0.25">
      <c r="A806" s="6" t="s">
        <v>846</v>
      </c>
      <c r="B806" s="6" t="s">
        <v>3181</v>
      </c>
      <c r="C806" s="4" t="s">
        <v>5465</v>
      </c>
      <c r="D806" s="4" t="s">
        <v>7201</v>
      </c>
      <c r="E806" s="4" t="s">
        <v>7743</v>
      </c>
    </row>
    <row r="807" spans="1:5" ht="15.75" customHeight="1" x14ac:dyDescent="0.25">
      <c r="A807" s="6" t="s">
        <v>847</v>
      </c>
      <c r="B807" s="6" t="s">
        <v>3182</v>
      </c>
      <c r="C807" s="4" t="s">
        <v>5466</v>
      </c>
      <c r="D807" s="4" t="s">
        <v>6723</v>
      </c>
      <c r="E807" s="4" t="s">
        <v>7743</v>
      </c>
    </row>
    <row r="808" spans="1:5" ht="15.75" customHeight="1" x14ac:dyDescent="0.25">
      <c r="A808" s="6" t="s">
        <v>848</v>
      </c>
      <c r="B808" s="6" t="s">
        <v>3183</v>
      </c>
      <c r="C808" s="4" t="s">
        <v>5467</v>
      </c>
      <c r="D808" s="4" t="s">
        <v>7202</v>
      </c>
      <c r="E808" s="4" t="s">
        <v>7743</v>
      </c>
    </row>
    <row r="809" spans="1:5" ht="15.75" customHeight="1" x14ac:dyDescent="0.25">
      <c r="A809" s="6" t="s">
        <v>849</v>
      </c>
      <c r="B809" s="6" t="s">
        <v>3184</v>
      </c>
      <c r="C809" s="4" t="s">
        <v>5468</v>
      </c>
      <c r="D809" s="4" t="s">
        <v>6926</v>
      </c>
      <c r="E809" s="4" t="s">
        <v>7742</v>
      </c>
    </row>
    <row r="810" spans="1:5" ht="15.75" customHeight="1" x14ac:dyDescent="0.25">
      <c r="A810" s="6" t="s">
        <v>850</v>
      </c>
      <c r="B810" s="6" t="s">
        <v>3185</v>
      </c>
      <c r="C810" s="4" t="s">
        <v>5469</v>
      </c>
      <c r="D810" s="4" t="s">
        <v>7184</v>
      </c>
      <c r="E810" s="4" t="s">
        <v>7757</v>
      </c>
    </row>
    <row r="811" spans="1:5" ht="15.75" customHeight="1" x14ac:dyDescent="0.25">
      <c r="A811" s="6" t="s">
        <v>851</v>
      </c>
      <c r="B811" s="6" t="s">
        <v>3186</v>
      </c>
      <c r="C811" s="4" t="s">
        <v>5470</v>
      </c>
      <c r="D811" s="4" t="s">
        <v>6717</v>
      </c>
      <c r="E811" s="4" t="s">
        <v>7753</v>
      </c>
    </row>
    <row r="812" spans="1:5" ht="15.75" customHeight="1" x14ac:dyDescent="0.25">
      <c r="A812" s="6" t="s">
        <v>852</v>
      </c>
      <c r="B812" s="6" t="s">
        <v>3187</v>
      </c>
      <c r="C812" s="4" t="s">
        <v>5471</v>
      </c>
      <c r="D812" s="4" t="s">
        <v>6820</v>
      </c>
      <c r="E812" s="4" t="s">
        <v>7743</v>
      </c>
    </row>
    <row r="813" spans="1:5" ht="15.75" customHeight="1" x14ac:dyDescent="0.25">
      <c r="A813" s="6" t="s">
        <v>853</v>
      </c>
      <c r="B813" s="6" t="s">
        <v>3188</v>
      </c>
      <c r="C813" s="4" t="s">
        <v>5096</v>
      </c>
      <c r="D813" s="4" t="s">
        <v>7203</v>
      </c>
      <c r="E813" s="4" t="s">
        <v>7743</v>
      </c>
    </row>
    <row r="814" spans="1:5" ht="15.75" customHeight="1" x14ac:dyDescent="0.25">
      <c r="A814" s="6" t="s">
        <v>854</v>
      </c>
      <c r="B814" s="6" t="s">
        <v>3189</v>
      </c>
      <c r="C814" s="4" t="s">
        <v>5472</v>
      </c>
      <c r="D814" s="4" t="s">
        <v>7089</v>
      </c>
      <c r="E814" s="4" t="s">
        <v>7743</v>
      </c>
    </row>
    <row r="815" spans="1:5" ht="15.75" customHeight="1" x14ac:dyDescent="0.25">
      <c r="A815" s="6" t="s">
        <v>855</v>
      </c>
      <c r="B815" s="6" t="s">
        <v>3190</v>
      </c>
      <c r="C815" s="4" t="s">
        <v>5473</v>
      </c>
      <c r="D815" s="4" t="s">
        <v>7103</v>
      </c>
      <c r="E815" s="4" t="s">
        <v>7749</v>
      </c>
    </row>
    <row r="816" spans="1:5" ht="15.75" customHeight="1" x14ac:dyDescent="0.25">
      <c r="A816" s="6" t="s">
        <v>856</v>
      </c>
      <c r="B816" s="6" t="s">
        <v>3191</v>
      </c>
      <c r="C816" s="4" t="s">
        <v>5474</v>
      </c>
      <c r="D816" s="4" t="s">
        <v>7204</v>
      </c>
      <c r="E816" s="4" t="s">
        <v>7743</v>
      </c>
    </row>
    <row r="817" spans="1:5" ht="15.75" customHeight="1" x14ac:dyDescent="0.25">
      <c r="A817" s="6" t="s">
        <v>857</v>
      </c>
      <c r="B817" s="6" t="s">
        <v>3192</v>
      </c>
      <c r="C817" s="4" t="s">
        <v>5475</v>
      </c>
      <c r="D817" s="4" t="s">
        <v>7151</v>
      </c>
      <c r="E817" s="4" t="s">
        <v>7743</v>
      </c>
    </row>
    <row r="818" spans="1:5" ht="15.75" customHeight="1" x14ac:dyDescent="0.25">
      <c r="A818" s="6" t="s">
        <v>858</v>
      </c>
      <c r="B818" s="6" t="s">
        <v>3193</v>
      </c>
      <c r="C818" s="4" t="s">
        <v>5476</v>
      </c>
      <c r="D818" s="4" t="s">
        <v>7205</v>
      </c>
      <c r="E818" s="4" t="s">
        <v>7773</v>
      </c>
    </row>
    <row r="819" spans="1:5" ht="15.75" customHeight="1" x14ac:dyDescent="0.25">
      <c r="A819" s="6" t="s">
        <v>859</v>
      </c>
      <c r="B819" s="6" t="s">
        <v>3194</v>
      </c>
      <c r="C819" s="4" t="s">
        <v>5006</v>
      </c>
      <c r="D819" s="4" t="s">
        <v>6991</v>
      </c>
      <c r="E819" s="4" t="s">
        <v>7743</v>
      </c>
    </row>
    <row r="820" spans="1:5" ht="15.75" customHeight="1" x14ac:dyDescent="0.25">
      <c r="A820" s="6" t="s">
        <v>860</v>
      </c>
      <c r="B820" s="6" t="s">
        <v>3195</v>
      </c>
      <c r="C820" s="4" t="s">
        <v>5477</v>
      </c>
      <c r="D820" s="4" t="s">
        <v>7206</v>
      </c>
      <c r="E820" s="4" t="s">
        <v>7743</v>
      </c>
    </row>
    <row r="821" spans="1:5" ht="15.75" customHeight="1" x14ac:dyDescent="0.25">
      <c r="A821" s="6" t="s">
        <v>861</v>
      </c>
      <c r="B821" s="6" t="s">
        <v>3196</v>
      </c>
      <c r="C821" s="4" t="s">
        <v>5478</v>
      </c>
      <c r="D821" s="4" t="s">
        <v>7096</v>
      </c>
      <c r="E821" s="4" t="s">
        <v>7743</v>
      </c>
    </row>
    <row r="822" spans="1:5" ht="15.75" customHeight="1" x14ac:dyDescent="0.25">
      <c r="A822" s="6" t="s">
        <v>862</v>
      </c>
      <c r="B822" s="6" t="s">
        <v>3197</v>
      </c>
      <c r="C822" s="4" t="s">
        <v>5479</v>
      </c>
      <c r="D822" s="4" t="s">
        <v>7207</v>
      </c>
      <c r="E822" s="4" t="s">
        <v>7761</v>
      </c>
    </row>
    <row r="823" spans="1:5" ht="15.75" customHeight="1" x14ac:dyDescent="0.25">
      <c r="A823" s="6" t="s">
        <v>863</v>
      </c>
      <c r="B823" s="6" t="s">
        <v>3198</v>
      </c>
      <c r="C823" s="4" t="s">
        <v>5480</v>
      </c>
      <c r="D823" s="4" t="s">
        <v>6758</v>
      </c>
      <c r="E823" s="4" t="s">
        <v>7774</v>
      </c>
    </row>
    <row r="824" spans="1:5" ht="15.75" customHeight="1" x14ac:dyDescent="0.25">
      <c r="A824" s="6" t="s">
        <v>864</v>
      </c>
      <c r="B824" s="6" t="s">
        <v>3199</v>
      </c>
      <c r="C824" s="4" t="s">
        <v>5481</v>
      </c>
      <c r="D824" s="4" t="s">
        <v>6753</v>
      </c>
      <c r="E824" s="4" t="s">
        <v>7743</v>
      </c>
    </row>
    <row r="825" spans="1:5" ht="15.75" customHeight="1" x14ac:dyDescent="0.25">
      <c r="A825" s="6" t="s">
        <v>865</v>
      </c>
      <c r="B825" s="6" t="s">
        <v>3200</v>
      </c>
      <c r="C825" s="4" t="s">
        <v>5361</v>
      </c>
      <c r="D825" s="4" t="s">
        <v>7208</v>
      </c>
      <c r="E825" s="4" t="s">
        <v>7743</v>
      </c>
    </row>
    <row r="826" spans="1:5" ht="15.75" customHeight="1" x14ac:dyDescent="0.25">
      <c r="A826" s="6" t="s">
        <v>866</v>
      </c>
      <c r="B826" s="6" t="s">
        <v>3201</v>
      </c>
      <c r="C826" s="4" t="s">
        <v>5482</v>
      </c>
      <c r="D826" s="4" t="s">
        <v>6892</v>
      </c>
      <c r="E826" s="4" t="s">
        <v>7754</v>
      </c>
    </row>
    <row r="827" spans="1:5" ht="15.75" customHeight="1" x14ac:dyDescent="0.25">
      <c r="A827" s="6" t="s">
        <v>867</v>
      </c>
      <c r="B827" s="6" t="s">
        <v>3202</v>
      </c>
      <c r="C827" s="4" t="s">
        <v>5483</v>
      </c>
      <c r="D827" s="4" t="s">
        <v>6788</v>
      </c>
      <c r="E827" s="4" t="s">
        <v>7749</v>
      </c>
    </row>
    <row r="828" spans="1:5" ht="15.75" customHeight="1" x14ac:dyDescent="0.25">
      <c r="A828" s="6" t="s">
        <v>868</v>
      </c>
      <c r="B828" s="6" t="s">
        <v>3203</v>
      </c>
      <c r="C828" s="4" t="s">
        <v>5484</v>
      </c>
      <c r="D828" s="4" t="s">
        <v>7209</v>
      </c>
      <c r="E828" s="4" t="s">
        <v>7743</v>
      </c>
    </row>
    <row r="829" spans="1:5" ht="15.75" customHeight="1" x14ac:dyDescent="0.25">
      <c r="A829" s="6" t="s">
        <v>869</v>
      </c>
      <c r="B829" s="6" t="s">
        <v>3204</v>
      </c>
      <c r="C829" s="4" t="s">
        <v>5177</v>
      </c>
      <c r="D829" s="4" t="s">
        <v>7210</v>
      </c>
      <c r="E829" s="4" t="s">
        <v>7757</v>
      </c>
    </row>
    <row r="830" spans="1:5" ht="15.75" customHeight="1" x14ac:dyDescent="0.25">
      <c r="A830" s="6" t="s">
        <v>870</v>
      </c>
      <c r="B830" s="6" t="s">
        <v>3205</v>
      </c>
      <c r="C830" s="4" t="s">
        <v>5193</v>
      </c>
      <c r="D830" s="4" t="s">
        <v>7211</v>
      </c>
      <c r="E830" s="4" t="s">
        <v>7756</v>
      </c>
    </row>
    <row r="831" spans="1:5" ht="15.75" customHeight="1" x14ac:dyDescent="0.25">
      <c r="A831" s="6" t="s">
        <v>871</v>
      </c>
      <c r="B831" s="6" t="s">
        <v>3206</v>
      </c>
      <c r="C831" s="4" t="s">
        <v>5485</v>
      </c>
      <c r="D831" s="4" t="s">
        <v>7065</v>
      </c>
      <c r="E831" s="4" t="s">
        <v>7768</v>
      </c>
    </row>
    <row r="832" spans="1:5" ht="15.75" customHeight="1" x14ac:dyDescent="0.25">
      <c r="A832" s="6" t="s">
        <v>872</v>
      </c>
      <c r="B832" s="6" t="s">
        <v>3207</v>
      </c>
      <c r="C832" s="4" t="s">
        <v>5486</v>
      </c>
      <c r="D832" s="4" t="s">
        <v>6839</v>
      </c>
      <c r="E832" s="4" t="s">
        <v>7743</v>
      </c>
    </row>
    <row r="833" spans="1:5" ht="15.75" customHeight="1" x14ac:dyDescent="0.25">
      <c r="A833" s="6" t="s">
        <v>873</v>
      </c>
      <c r="B833" s="6" t="s">
        <v>3208</v>
      </c>
      <c r="C833" s="4" t="s">
        <v>5487</v>
      </c>
      <c r="D833" s="4" t="s">
        <v>6750</v>
      </c>
      <c r="E833" s="4" t="s">
        <v>7774</v>
      </c>
    </row>
    <row r="834" spans="1:5" ht="15.75" customHeight="1" x14ac:dyDescent="0.25">
      <c r="A834" s="6" t="s">
        <v>874</v>
      </c>
      <c r="B834" s="6" t="s">
        <v>3209</v>
      </c>
      <c r="C834" s="4" t="s">
        <v>5488</v>
      </c>
      <c r="D834" s="4" t="s">
        <v>6717</v>
      </c>
      <c r="E834" s="4" t="s">
        <v>7771</v>
      </c>
    </row>
    <row r="835" spans="1:5" ht="15.75" customHeight="1" x14ac:dyDescent="0.25">
      <c r="A835" s="6" t="s">
        <v>875</v>
      </c>
      <c r="B835" s="6" t="s">
        <v>3210</v>
      </c>
      <c r="C835" s="4" t="s">
        <v>5489</v>
      </c>
      <c r="D835" s="4" t="s">
        <v>7212</v>
      </c>
      <c r="E835" s="4" t="s">
        <v>7743</v>
      </c>
    </row>
    <row r="836" spans="1:5" ht="15.75" customHeight="1" x14ac:dyDescent="0.25">
      <c r="A836" s="6" t="s">
        <v>876</v>
      </c>
      <c r="B836" s="6" t="s">
        <v>3211</v>
      </c>
      <c r="C836" s="4" t="s">
        <v>5490</v>
      </c>
      <c r="D836" s="4" t="s">
        <v>7213</v>
      </c>
      <c r="E836" s="4" t="s">
        <v>7792</v>
      </c>
    </row>
    <row r="837" spans="1:5" ht="15.75" customHeight="1" x14ac:dyDescent="0.25">
      <c r="A837" s="6" t="s">
        <v>877</v>
      </c>
      <c r="B837" s="6" t="s">
        <v>3212</v>
      </c>
      <c r="C837" s="4" t="s">
        <v>4928</v>
      </c>
      <c r="D837" s="4" t="s">
        <v>7214</v>
      </c>
      <c r="E837" s="4" t="s">
        <v>7760</v>
      </c>
    </row>
    <row r="838" spans="1:5" ht="15.75" customHeight="1" x14ac:dyDescent="0.25">
      <c r="A838" s="6" t="s">
        <v>878</v>
      </c>
      <c r="B838" s="6" t="s">
        <v>3213</v>
      </c>
      <c r="C838" s="4" t="s">
        <v>5491</v>
      </c>
      <c r="D838" s="4" t="s">
        <v>7215</v>
      </c>
      <c r="E838" s="4" t="s">
        <v>7743</v>
      </c>
    </row>
    <row r="839" spans="1:5" ht="15.75" customHeight="1" x14ac:dyDescent="0.25">
      <c r="A839" s="6" t="s">
        <v>879</v>
      </c>
      <c r="B839" s="6" t="s">
        <v>3214</v>
      </c>
      <c r="C839" s="4" t="s">
        <v>5305</v>
      </c>
      <c r="D839" s="4" t="s">
        <v>6739</v>
      </c>
      <c r="E839" s="4" t="s">
        <v>7742</v>
      </c>
    </row>
    <row r="840" spans="1:5" ht="15.75" customHeight="1" x14ac:dyDescent="0.25">
      <c r="A840" s="6" t="s">
        <v>880</v>
      </c>
      <c r="B840" s="6" t="s">
        <v>3215</v>
      </c>
      <c r="C840" s="4" t="s">
        <v>5492</v>
      </c>
      <c r="D840" s="4" t="s">
        <v>6821</v>
      </c>
      <c r="E840" s="4" t="s">
        <v>7743</v>
      </c>
    </row>
    <row r="841" spans="1:5" ht="15.75" customHeight="1" x14ac:dyDescent="0.25">
      <c r="A841" s="6" t="s">
        <v>881</v>
      </c>
      <c r="B841" s="6" t="s">
        <v>3216</v>
      </c>
      <c r="C841" s="4" t="s">
        <v>5493</v>
      </c>
      <c r="D841" s="4" t="s">
        <v>7064</v>
      </c>
      <c r="E841" s="4" t="s">
        <v>7779</v>
      </c>
    </row>
    <row r="842" spans="1:5" ht="15.75" customHeight="1" x14ac:dyDescent="0.25">
      <c r="A842" s="6" t="s">
        <v>882</v>
      </c>
      <c r="B842" s="6" t="s">
        <v>3217</v>
      </c>
      <c r="C842" s="4" t="s">
        <v>5494</v>
      </c>
      <c r="D842" s="4" t="s">
        <v>7216</v>
      </c>
      <c r="E842" s="4" t="s">
        <v>7786</v>
      </c>
    </row>
    <row r="843" spans="1:5" ht="15.75" customHeight="1" x14ac:dyDescent="0.25">
      <c r="A843" s="6" t="s">
        <v>883</v>
      </c>
      <c r="B843" s="6" t="s">
        <v>3218</v>
      </c>
      <c r="C843" s="4" t="s">
        <v>5495</v>
      </c>
      <c r="D843" s="4" t="s">
        <v>6866</v>
      </c>
      <c r="E843" s="4" t="s">
        <v>7756</v>
      </c>
    </row>
    <row r="844" spans="1:5" ht="15.75" customHeight="1" x14ac:dyDescent="0.25">
      <c r="A844" s="6" t="s">
        <v>884</v>
      </c>
      <c r="B844" s="6" t="s">
        <v>3219</v>
      </c>
      <c r="C844" s="4" t="s">
        <v>5496</v>
      </c>
      <c r="D844" s="4" t="s">
        <v>6771</v>
      </c>
      <c r="E844" s="4" t="s">
        <v>7771</v>
      </c>
    </row>
    <row r="845" spans="1:5" ht="15.75" customHeight="1" x14ac:dyDescent="0.25">
      <c r="A845" s="6" t="s">
        <v>885</v>
      </c>
      <c r="B845" s="6" t="s">
        <v>3220</v>
      </c>
      <c r="C845" s="4" t="s">
        <v>4854</v>
      </c>
      <c r="D845" s="4" t="s">
        <v>7064</v>
      </c>
      <c r="E845" s="4" t="s">
        <v>7781</v>
      </c>
    </row>
    <row r="846" spans="1:5" ht="15.75" customHeight="1" x14ac:dyDescent="0.25">
      <c r="A846" s="6" t="s">
        <v>886</v>
      </c>
      <c r="B846" s="6" t="s">
        <v>3221</v>
      </c>
      <c r="C846" s="4" t="s">
        <v>5497</v>
      </c>
      <c r="D846" s="4" t="s">
        <v>7217</v>
      </c>
      <c r="E846" s="4" t="s">
        <v>7743</v>
      </c>
    </row>
    <row r="847" spans="1:5" ht="15.75" customHeight="1" x14ac:dyDescent="0.25">
      <c r="A847" s="6" t="s">
        <v>887</v>
      </c>
      <c r="B847" s="6" t="s">
        <v>3222</v>
      </c>
      <c r="C847" s="4" t="s">
        <v>5498</v>
      </c>
      <c r="D847" s="4" t="s">
        <v>7218</v>
      </c>
      <c r="E847" s="4" t="s">
        <v>7743</v>
      </c>
    </row>
    <row r="848" spans="1:5" ht="15.75" customHeight="1" x14ac:dyDescent="0.25">
      <c r="A848" s="6" t="s">
        <v>888</v>
      </c>
      <c r="B848" s="6" t="s">
        <v>3223</v>
      </c>
      <c r="C848" s="4" t="s">
        <v>5499</v>
      </c>
      <c r="D848" s="4" t="s">
        <v>7219</v>
      </c>
      <c r="E848" s="4" t="s">
        <v>7769</v>
      </c>
    </row>
    <row r="849" spans="1:5" ht="15.75" customHeight="1" x14ac:dyDescent="0.25">
      <c r="A849" s="6" t="s">
        <v>889</v>
      </c>
      <c r="B849" s="6" t="s">
        <v>3224</v>
      </c>
      <c r="C849" s="4" t="s">
        <v>5500</v>
      </c>
      <c r="D849" s="4" t="s">
        <v>7220</v>
      </c>
      <c r="E849" s="4" t="s">
        <v>7743</v>
      </c>
    </row>
    <row r="850" spans="1:5" ht="15.75" customHeight="1" x14ac:dyDescent="0.25">
      <c r="A850" s="6" t="s">
        <v>890</v>
      </c>
      <c r="B850" s="6" t="s">
        <v>3225</v>
      </c>
      <c r="C850" s="4" t="s">
        <v>5501</v>
      </c>
      <c r="D850" s="4" t="s">
        <v>6886</v>
      </c>
      <c r="E850" s="4" t="s">
        <v>7743</v>
      </c>
    </row>
    <row r="851" spans="1:5" ht="15.75" customHeight="1" x14ac:dyDescent="0.25">
      <c r="A851" s="6" t="s">
        <v>891</v>
      </c>
      <c r="B851" s="6" t="s">
        <v>3226</v>
      </c>
      <c r="C851" s="4" t="s">
        <v>5502</v>
      </c>
      <c r="D851" s="4" t="s">
        <v>6756</v>
      </c>
      <c r="E851" s="4" t="s">
        <v>7743</v>
      </c>
    </row>
    <row r="852" spans="1:5" ht="15.75" customHeight="1" x14ac:dyDescent="0.25">
      <c r="A852" s="6" t="s">
        <v>892</v>
      </c>
      <c r="B852" s="6" t="s">
        <v>3227</v>
      </c>
      <c r="C852" s="4" t="s">
        <v>5503</v>
      </c>
      <c r="D852" s="4" t="s">
        <v>7221</v>
      </c>
      <c r="E852" s="4" t="s">
        <v>7753</v>
      </c>
    </row>
    <row r="853" spans="1:5" ht="15.75" customHeight="1" x14ac:dyDescent="0.25">
      <c r="A853" s="6" t="s">
        <v>893</v>
      </c>
      <c r="B853" s="6" t="s">
        <v>3228</v>
      </c>
      <c r="C853" s="4" t="s">
        <v>5504</v>
      </c>
      <c r="D853" s="4" t="s">
        <v>7184</v>
      </c>
      <c r="E853" s="4" t="s">
        <v>7743</v>
      </c>
    </row>
    <row r="854" spans="1:5" ht="15.75" customHeight="1" x14ac:dyDescent="0.25">
      <c r="A854" s="6" t="s">
        <v>894</v>
      </c>
      <c r="B854" s="6" t="s">
        <v>3229</v>
      </c>
      <c r="C854" s="4" t="s">
        <v>4885</v>
      </c>
      <c r="D854" s="4" t="s">
        <v>6786</v>
      </c>
      <c r="E854" s="4" t="s">
        <v>7743</v>
      </c>
    </row>
    <row r="855" spans="1:5" ht="15.75" customHeight="1" x14ac:dyDescent="0.25">
      <c r="A855" s="6" t="s">
        <v>895</v>
      </c>
      <c r="B855" s="6" t="s">
        <v>3230</v>
      </c>
      <c r="C855" s="4" t="s">
        <v>5505</v>
      </c>
      <c r="D855" s="4" t="s">
        <v>7222</v>
      </c>
      <c r="E855" s="4" t="s">
        <v>7799</v>
      </c>
    </row>
    <row r="856" spans="1:5" ht="15.75" customHeight="1" x14ac:dyDescent="0.25">
      <c r="A856" s="6" t="s">
        <v>896</v>
      </c>
      <c r="B856" s="6" t="s">
        <v>3231</v>
      </c>
      <c r="C856" s="4" t="s">
        <v>5506</v>
      </c>
      <c r="D856" s="4" t="s">
        <v>6894</v>
      </c>
      <c r="E856" s="4" t="s">
        <v>7743</v>
      </c>
    </row>
    <row r="857" spans="1:5" ht="15.75" customHeight="1" x14ac:dyDescent="0.25">
      <c r="A857" s="6" t="s">
        <v>897</v>
      </c>
      <c r="B857" s="6" t="s">
        <v>3232</v>
      </c>
      <c r="C857" s="4" t="s">
        <v>5507</v>
      </c>
      <c r="D857" s="4" t="s">
        <v>6724</v>
      </c>
      <c r="E857" s="4" t="s">
        <v>7750</v>
      </c>
    </row>
    <row r="858" spans="1:5" ht="15.75" customHeight="1" x14ac:dyDescent="0.25">
      <c r="A858" s="6" t="s">
        <v>898</v>
      </c>
      <c r="B858" s="6" t="s">
        <v>3233</v>
      </c>
      <c r="C858" s="4" t="s">
        <v>5508</v>
      </c>
      <c r="D858" s="4" t="s">
        <v>6716</v>
      </c>
      <c r="E858" s="4" t="s">
        <v>7748</v>
      </c>
    </row>
    <row r="859" spans="1:5" ht="15.75" customHeight="1" x14ac:dyDescent="0.25">
      <c r="A859" s="6" t="s">
        <v>899</v>
      </c>
      <c r="B859" s="6" t="s">
        <v>3234</v>
      </c>
      <c r="C859" s="4" t="s">
        <v>5509</v>
      </c>
      <c r="D859" s="4" t="s">
        <v>7018</v>
      </c>
      <c r="E859" s="4" t="s">
        <v>7743</v>
      </c>
    </row>
    <row r="860" spans="1:5" ht="15.75" customHeight="1" x14ac:dyDescent="0.25">
      <c r="A860" s="6" t="s">
        <v>900</v>
      </c>
      <c r="B860" s="6" t="s">
        <v>3235</v>
      </c>
      <c r="C860" s="4" t="s">
        <v>5510</v>
      </c>
      <c r="D860" s="4" t="s">
        <v>7223</v>
      </c>
      <c r="E860" s="4" t="s">
        <v>7760</v>
      </c>
    </row>
    <row r="861" spans="1:5" ht="15.75" customHeight="1" x14ac:dyDescent="0.25">
      <c r="A861" s="6" t="s">
        <v>901</v>
      </c>
      <c r="B861" s="6" t="s">
        <v>3236</v>
      </c>
      <c r="C861" s="4" t="s">
        <v>5511</v>
      </c>
      <c r="D861" s="4" t="s">
        <v>7224</v>
      </c>
      <c r="E861" s="4" t="s">
        <v>7762</v>
      </c>
    </row>
    <row r="862" spans="1:5" ht="15.75" customHeight="1" x14ac:dyDescent="0.25">
      <c r="A862" s="6" t="s">
        <v>902</v>
      </c>
      <c r="B862" s="6" t="s">
        <v>3237</v>
      </c>
      <c r="C862" s="4" t="s">
        <v>5512</v>
      </c>
      <c r="D862" s="4" t="s">
        <v>6886</v>
      </c>
      <c r="E862" s="4" t="s">
        <v>7743</v>
      </c>
    </row>
    <row r="863" spans="1:5" ht="15.75" customHeight="1" x14ac:dyDescent="0.25">
      <c r="A863" s="6" t="s">
        <v>903</v>
      </c>
      <c r="B863" s="6" t="s">
        <v>3238</v>
      </c>
      <c r="C863" s="4" t="s">
        <v>5513</v>
      </c>
      <c r="D863" s="4" t="s">
        <v>6955</v>
      </c>
      <c r="E863" s="4" t="s">
        <v>7743</v>
      </c>
    </row>
    <row r="864" spans="1:5" ht="15.75" customHeight="1" x14ac:dyDescent="0.25">
      <c r="A864" s="6" t="s">
        <v>904</v>
      </c>
      <c r="B864" s="6" t="s">
        <v>3239</v>
      </c>
      <c r="C864" s="4" t="s">
        <v>5514</v>
      </c>
      <c r="D864" s="4" t="s">
        <v>6912</v>
      </c>
      <c r="E864" s="4" t="s">
        <v>7756</v>
      </c>
    </row>
    <row r="865" spans="1:5" ht="15.75" customHeight="1" x14ac:dyDescent="0.25">
      <c r="A865" s="6" t="s">
        <v>905</v>
      </c>
      <c r="B865" s="6" t="s">
        <v>3240</v>
      </c>
      <c r="C865" s="4" t="s">
        <v>5515</v>
      </c>
      <c r="D865" s="4" t="s">
        <v>6812</v>
      </c>
      <c r="E865" s="4" t="s">
        <v>7754</v>
      </c>
    </row>
    <row r="866" spans="1:5" ht="15.75" customHeight="1" x14ac:dyDescent="0.25">
      <c r="A866" s="6" t="s">
        <v>906</v>
      </c>
      <c r="B866" s="6" t="s">
        <v>3241</v>
      </c>
      <c r="C866" s="4" t="s">
        <v>5516</v>
      </c>
      <c r="D866" s="4" t="s">
        <v>6776</v>
      </c>
      <c r="E866" s="4" t="s">
        <v>7748</v>
      </c>
    </row>
    <row r="867" spans="1:5" ht="15.75" customHeight="1" x14ac:dyDescent="0.25">
      <c r="A867" s="6" t="s">
        <v>907</v>
      </c>
      <c r="B867" s="6" t="s">
        <v>3242</v>
      </c>
      <c r="C867" s="4" t="s">
        <v>5517</v>
      </c>
      <c r="D867" s="4" t="s">
        <v>7225</v>
      </c>
      <c r="E867" s="4" t="s">
        <v>7743</v>
      </c>
    </row>
    <row r="868" spans="1:5" ht="15.75" customHeight="1" x14ac:dyDescent="0.25">
      <c r="A868" s="6" t="s">
        <v>908</v>
      </c>
      <c r="B868" s="6" t="s">
        <v>3243</v>
      </c>
      <c r="C868" s="4" t="s">
        <v>5518</v>
      </c>
      <c r="D868" s="4" t="s">
        <v>7226</v>
      </c>
      <c r="E868" s="4" t="s">
        <v>7743</v>
      </c>
    </row>
    <row r="869" spans="1:5" ht="15.75" customHeight="1" x14ac:dyDescent="0.25">
      <c r="A869" s="6" t="s">
        <v>909</v>
      </c>
      <c r="B869" s="6" t="s">
        <v>3244</v>
      </c>
      <c r="C869" s="4" t="s">
        <v>5519</v>
      </c>
      <c r="D869" s="4" t="s">
        <v>6805</v>
      </c>
      <c r="E869" s="4" t="s">
        <v>7743</v>
      </c>
    </row>
    <row r="870" spans="1:5" ht="15.75" customHeight="1" x14ac:dyDescent="0.25">
      <c r="A870" s="6" t="s">
        <v>910</v>
      </c>
      <c r="B870" s="6" t="s">
        <v>3245</v>
      </c>
      <c r="C870" s="4" t="s">
        <v>5520</v>
      </c>
      <c r="D870" s="4" t="s">
        <v>6727</v>
      </c>
      <c r="E870" s="4" t="s">
        <v>7743</v>
      </c>
    </row>
    <row r="871" spans="1:5" ht="15.75" customHeight="1" x14ac:dyDescent="0.25">
      <c r="A871" s="6" t="s">
        <v>911</v>
      </c>
      <c r="B871" s="6" t="s">
        <v>3246</v>
      </c>
      <c r="C871" s="4" t="s">
        <v>5521</v>
      </c>
      <c r="D871" s="4" t="s">
        <v>6717</v>
      </c>
      <c r="E871" s="4" t="s">
        <v>7776</v>
      </c>
    </row>
    <row r="872" spans="1:5" ht="15.75" customHeight="1" x14ac:dyDescent="0.25">
      <c r="A872" s="6" t="s">
        <v>912</v>
      </c>
      <c r="B872" s="6" t="s">
        <v>3247</v>
      </c>
      <c r="C872" s="4" t="s">
        <v>5522</v>
      </c>
      <c r="D872" s="4" t="s">
        <v>7227</v>
      </c>
      <c r="E872" s="4" t="s">
        <v>7743</v>
      </c>
    </row>
    <row r="873" spans="1:5" ht="15.75" customHeight="1" x14ac:dyDescent="0.25">
      <c r="A873" s="6" t="s">
        <v>913</v>
      </c>
      <c r="B873" s="6" t="s">
        <v>3248</v>
      </c>
      <c r="C873" s="4" t="s">
        <v>5523</v>
      </c>
      <c r="D873" s="4" t="s">
        <v>7228</v>
      </c>
      <c r="E873" s="4" t="s">
        <v>7773</v>
      </c>
    </row>
    <row r="874" spans="1:5" ht="15.75" customHeight="1" x14ac:dyDescent="0.25">
      <c r="A874" s="6" t="s">
        <v>914</v>
      </c>
      <c r="B874" s="6" t="s">
        <v>3249</v>
      </c>
      <c r="C874" s="4" t="s">
        <v>5524</v>
      </c>
      <c r="D874" s="4" t="s">
        <v>7229</v>
      </c>
      <c r="E874" s="4" t="s">
        <v>7743</v>
      </c>
    </row>
    <row r="875" spans="1:5" ht="15.75" customHeight="1" x14ac:dyDescent="0.25">
      <c r="A875" s="6" t="s">
        <v>915</v>
      </c>
      <c r="B875" s="6" t="s">
        <v>3250</v>
      </c>
      <c r="C875" s="4" t="s">
        <v>5525</v>
      </c>
      <c r="D875" s="4" t="s">
        <v>7230</v>
      </c>
      <c r="E875" s="4" t="s">
        <v>7749</v>
      </c>
    </row>
    <row r="876" spans="1:5" ht="15.75" customHeight="1" x14ac:dyDescent="0.25">
      <c r="A876" s="6" t="s">
        <v>916</v>
      </c>
      <c r="B876" s="6" t="s">
        <v>3251</v>
      </c>
      <c r="C876" s="4" t="s">
        <v>5526</v>
      </c>
      <c r="D876" s="4" t="s">
        <v>7231</v>
      </c>
      <c r="E876" s="4" t="s">
        <v>7743</v>
      </c>
    </row>
    <row r="877" spans="1:5" ht="15.75" customHeight="1" x14ac:dyDescent="0.25">
      <c r="A877" s="6" t="s">
        <v>917</v>
      </c>
      <c r="B877" s="6" t="s">
        <v>3252</v>
      </c>
      <c r="C877" s="4" t="s">
        <v>5527</v>
      </c>
      <c r="D877" s="4" t="s">
        <v>7232</v>
      </c>
      <c r="E877" s="4" t="s">
        <v>7743</v>
      </c>
    </row>
    <row r="878" spans="1:5" ht="15.75" customHeight="1" x14ac:dyDescent="0.25">
      <c r="A878" s="6" t="s">
        <v>918</v>
      </c>
      <c r="B878" s="6" t="s">
        <v>3253</v>
      </c>
      <c r="C878" s="4" t="s">
        <v>5528</v>
      </c>
      <c r="D878" s="4" t="s">
        <v>7233</v>
      </c>
      <c r="E878" s="4" t="s">
        <v>7743</v>
      </c>
    </row>
    <row r="879" spans="1:5" ht="15.75" customHeight="1" x14ac:dyDescent="0.25">
      <c r="A879" s="6" t="s">
        <v>919</v>
      </c>
      <c r="B879" s="6" t="s">
        <v>3254</v>
      </c>
      <c r="C879" s="4" t="s">
        <v>5529</v>
      </c>
      <c r="D879" s="4" t="s">
        <v>7234</v>
      </c>
      <c r="E879" s="4" t="s">
        <v>7760</v>
      </c>
    </row>
    <row r="880" spans="1:5" ht="15.75" customHeight="1" x14ac:dyDescent="0.25">
      <c r="A880" s="6" t="s">
        <v>920</v>
      </c>
      <c r="B880" s="6" t="s">
        <v>3255</v>
      </c>
      <c r="C880" s="4" t="s">
        <v>5530</v>
      </c>
      <c r="D880" s="4" t="s">
        <v>7235</v>
      </c>
      <c r="E880" s="4" t="s">
        <v>7743</v>
      </c>
    </row>
    <row r="881" spans="1:5" ht="15.75" customHeight="1" x14ac:dyDescent="0.25">
      <c r="A881" s="6" t="s">
        <v>921</v>
      </c>
      <c r="B881" s="6" t="s">
        <v>3256</v>
      </c>
      <c r="C881" s="4" t="s">
        <v>5531</v>
      </c>
      <c r="D881" s="4" t="s">
        <v>7236</v>
      </c>
      <c r="E881" s="4" t="s">
        <v>7749</v>
      </c>
    </row>
    <row r="882" spans="1:5" ht="15.75" customHeight="1" x14ac:dyDescent="0.25">
      <c r="A882" s="6" t="s">
        <v>922</v>
      </c>
      <c r="B882" s="6" t="s">
        <v>3257</v>
      </c>
      <c r="C882" s="4" t="s">
        <v>5532</v>
      </c>
      <c r="D882" s="4" t="s">
        <v>7237</v>
      </c>
      <c r="E882" s="4" t="s">
        <v>7743</v>
      </c>
    </row>
    <row r="883" spans="1:5" ht="15.75" customHeight="1" x14ac:dyDescent="0.25">
      <c r="A883" s="6" t="s">
        <v>923</v>
      </c>
      <c r="B883" s="6" t="s">
        <v>3258</v>
      </c>
      <c r="C883" s="4" t="s">
        <v>5533</v>
      </c>
      <c r="D883" s="4" t="s">
        <v>6923</v>
      </c>
      <c r="E883" s="4" t="s">
        <v>7743</v>
      </c>
    </row>
    <row r="884" spans="1:5" ht="15.75" customHeight="1" x14ac:dyDescent="0.25">
      <c r="A884" s="6" t="s">
        <v>924</v>
      </c>
      <c r="B884" s="6" t="s">
        <v>3259</v>
      </c>
      <c r="C884" s="4" t="s">
        <v>5534</v>
      </c>
      <c r="D884" s="4" t="s">
        <v>7238</v>
      </c>
      <c r="E884" s="4" t="s">
        <v>7754</v>
      </c>
    </row>
    <row r="885" spans="1:5" ht="15.75" customHeight="1" x14ac:dyDescent="0.25">
      <c r="A885" s="6" t="s">
        <v>925</v>
      </c>
      <c r="B885" s="6" t="s">
        <v>3260</v>
      </c>
      <c r="C885" s="4" t="s">
        <v>5535</v>
      </c>
      <c r="D885" s="4" t="s">
        <v>7239</v>
      </c>
      <c r="E885" s="4" t="s">
        <v>7743</v>
      </c>
    </row>
    <row r="886" spans="1:5" ht="15.75" customHeight="1" x14ac:dyDescent="0.25">
      <c r="A886" s="6" t="s">
        <v>926</v>
      </c>
      <c r="B886" s="6" t="s">
        <v>3261</v>
      </c>
      <c r="C886" s="4" t="s">
        <v>5536</v>
      </c>
      <c r="D886" s="4" t="s">
        <v>7045</v>
      </c>
      <c r="E886" s="4" t="s">
        <v>7749</v>
      </c>
    </row>
    <row r="887" spans="1:5" ht="15.75" customHeight="1" x14ac:dyDescent="0.25">
      <c r="A887" s="6" t="s">
        <v>927</v>
      </c>
      <c r="B887" s="6" t="s">
        <v>3262</v>
      </c>
      <c r="C887" s="4" t="s">
        <v>5537</v>
      </c>
      <c r="D887" s="4" t="s">
        <v>7240</v>
      </c>
      <c r="E887" s="4" t="s">
        <v>7743</v>
      </c>
    </row>
    <row r="888" spans="1:5" ht="15.75" customHeight="1" x14ac:dyDescent="0.25">
      <c r="A888" s="6" t="s">
        <v>928</v>
      </c>
      <c r="B888" s="6" t="s">
        <v>3263</v>
      </c>
      <c r="C888" s="4" t="s">
        <v>5538</v>
      </c>
      <c r="D888" s="4" t="s">
        <v>7241</v>
      </c>
      <c r="E888" s="4" t="s">
        <v>7771</v>
      </c>
    </row>
    <row r="889" spans="1:5" ht="15.75" customHeight="1" x14ac:dyDescent="0.25">
      <c r="A889" s="6" t="s">
        <v>929</v>
      </c>
      <c r="B889" s="6" t="s">
        <v>3264</v>
      </c>
      <c r="C889" s="4" t="s">
        <v>5539</v>
      </c>
      <c r="D889" s="4" t="s">
        <v>7242</v>
      </c>
      <c r="E889" s="4" t="s">
        <v>7748</v>
      </c>
    </row>
    <row r="890" spans="1:5" ht="15.75" customHeight="1" x14ac:dyDescent="0.25">
      <c r="A890" s="6" t="s">
        <v>930</v>
      </c>
      <c r="B890" s="6" t="s">
        <v>3265</v>
      </c>
      <c r="C890" s="4" t="s">
        <v>5540</v>
      </c>
      <c r="D890" s="4" t="s">
        <v>6786</v>
      </c>
      <c r="E890" s="4" t="s">
        <v>7781</v>
      </c>
    </row>
    <row r="891" spans="1:5" ht="15.75" customHeight="1" x14ac:dyDescent="0.25">
      <c r="A891" s="6" t="s">
        <v>931</v>
      </c>
      <c r="B891" s="6" t="s">
        <v>3266</v>
      </c>
      <c r="C891" s="4" t="s">
        <v>5541</v>
      </c>
      <c r="D891" s="4" t="s">
        <v>6865</v>
      </c>
      <c r="E891" s="4" t="s">
        <v>7743</v>
      </c>
    </row>
    <row r="892" spans="1:5" ht="15.75" customHeight="1" x14ac:dyDescent="0.25">
      <c r="A892" s="6" t="s">
        <v>932</v>
      </c>
      <c r="B892" s="6" t="s">
        <v>3267</v>
      </c>
      <c r="C892" s="4" t="s">
        <v>5542</v>
      </c>
      <c r="D892" s="4" t="s">
        <v>6763</v>
      </c>
      <c r="E892" s="4" t="s">
        <v>7776</v>
      </c>
    </row>
    <row r="893" spans="1:5" ht="15.75" customHeight="1" x14ac:dyDescent="0.25">
      <c r="A893" s="6" t="s">
        <v>933</v>
      </c>
      <c r="B893" s="6" t="s">
        <v>3268</v>
      </c>
      <c r="C893" s="4" t="s">
        <v>5543</v>
      </c>
      <c r="D893" s="4" t="s">
        <v>7243</v>
      </c>
      <c r="E893" s="4" t="s">
        <v>7800</v>
      </c>
    </row>
    <row r="894" spans="1:5" ht="15.75" customHeight="1" x14ac:dyDescent="0.25">
      <c r="A894" s="6" t="s">
        <v>934</v>
      </c>
      <c r="B894" s="6" t="s">
        <v>3269</v>
      </c>
      <c r="C894" s="4" t="s">
        <v>5544</v>
      </c>
      <c r="D894" s="4" t="s">
        <v>7244</v>
      </c>
      <c r="E894" s="4" t="s">
        <v>7743</v>
      </c>
    </row>
    <row r="895" spans="1:5" ht="15.75" customHeight="1" x14ac:dyDescent="0.25">
      <c r="A895" s="6" t="s">
        <v>935</v>
      </c>
      <c r="B895" s="6" t="s">
        <v>3270</v>
      </c>
      <c r="C895" s="4" t="s">
        <v>5545</v>
      </c>
      <c r="D895" s="4" t="s">
        <v>6735</v>
      </c>
      <c r="E895" s="4" t="s">
        <v>7743</v>
      </c>
    </row>
    <row r="896" spans="1:5" ht="15.75" customHeight="1" x14ac:dyDescent="0.25">
      <c r="A896" s="6" t="s">
        <v>936</v>
      </c>
      <c r="B896" s="6" t="s">
        <v>3271</v>
      </c>
      <c r="C896" s="4" t="s">
        <v>5546</v>
      </c>
      <c r="D896" s="4" t="s">
        <v>7245</v>
      </c>
      <c r="E896" s="4" t="s">
        <v>7754</v>
      </c>
    </row>
    <row r="897" spans="1:5" ht="15.75" customHeight="1" x14ac:dyDescent="0.25">
      <c r="A897" s="6" t="s">
        <v>937</v>
      </c>
      <c r="B897" s="6" t="s">
        <v>3272</v>
      </c>
      <c r="C897" s="4" t="s">
        <v>5547</v>
      </c>
      <c r="D897" s="4" t="s">
        <v>7246</v>
      </c>
      <c r="E897" s="4" t="s">
        <v>7752</v>
      </c>
    </row>
    <row r="898" spans="1:5" ht="15.75" customHeight="1" x14ac:dyDescent="0.25">
      <c r="A898" s="6" t="s">
        <v>938</v>
      </c>
      <c r="B898" s="6" t="s">
        <v>3273</v>
      </c>
      <c r="C898" s="4" t="s">
        <v>5207</v>
      </c>
      <c r="D898" s="4" t="s">
        <v>7247</v>
      </c>
      <c r="E898" s="4" t="s">
        <v>7743</v>
      </c>
    </row>
    <row r="899" spans="1:5" ht="15.75" customHeight="1" x14ac:dyDescent="0.25">
      <c r="A899" s="6" t="s">
        <v>939</v>
      </c>
      <c r="B899" s="6" t="s">
        <v>3274</v>
      </c>
      <c r="C899" s="4" t="s">
        <v>5548</v>
      </c>
      <c r="D899" s="4" t="s">
        <v>7248</v>
      </c>
      <c r="E899" s="4" t="s">
        <v>7743</v>
      </c>
    </row>
    <row r="900" spans="1:5" ht="15.75" customHeight="1" x14ac:dyDescent="0.25">
      <c r="A900" s="6" t="s">
        <v>940</v>
      </c>
      <c r="B900" s="6" t="s">
        <v>3275</v>
      </c>
      <c r="C900" s="4" t="s">
        <v>4909</v>
      </c>
      <c r="D900" s="4" t="s">
        <v>6753</v>
      </c>
      <c r="E900" s="4" t="s">
        <v>7743</v>
      </c>
    </row>
    <row r="901" spans="1:5" ht="15.75" customHeight="1" x14ac:dyDescent="0.25">
      <c r="A901" s="6" t="s">
        <v>941</v>
      </c>
      <c r="B901" s="6" t="s">
        <v>3276</v>
      </c>
      <c r="C901" s="4" t="s">
        <v>4926</v>
      </c>
      <c r="D901" s="4" t="s">
        <v>7249</v>
      </c>
      <c r="E901" s="4" t="s">
        <v>7743</v>
      </c>
    </row>
    <row r="902" spans="1:5" ht="15.75" customHeight="1" x14ac:dyDescent="0.25">
      <c r="A902" s="6" t="s">
        <v>942</v>
      </c>
      <c r="B902" s="6" t="s">
        <v>3277</v>
      </c>
      <c r="C902" s="4" t="s">
        <v>5549</v>
      </c>
      <c r="D902" s="4" t="s">
        <v>6799</v>
      </c>
      <c r="E902" s="4" t="s">
        <v>7781</v>
      </c>
    </row>
    <row r="903" spans="1:5" ht="15.75" customHeight="1" x14ac:dyDescent="0.25">
      <c r="A903" s="6" t="s">
        <v>943</v>
      </c>
      <c r="B903" s="6" t="s">
        <v>3278</v>
      </c>
      <c r="C903" s="4" t="s">
        <v>5550</v>
      </c>
      <c r="D903" s="4" t="s">
        <v>6724</v>
      </c>
      <c r="E903" s="4" t="s">
        <v>7754</v>
      </c>
    </row>
    <row r="904" spans="1:5" ht="15.75" customHeight="1" x14ac:dyDescent="0.25">
      <c r="A904" s="6" t="s">
        <v>944</v>
      </c>
      <c r="B904" s="6" t="s">
        <v>3279</v>
      </c>
      <c r="C904" s="4" t="s">
        <v>5551</v>
      </c>
      <c r="D904" s="4" t="s">
        <v>7250</v>
      </c>
      <c r="E904" s="4" t="s">
        <v>7743</v>
      </c>
    </row>
    <row r="905" spans="1:5" ht="15.75" customHeight="1" x14ac:dyDescent="0.25">
      <c r="A905" s="6" t="s">
        <v>945</v>
      </c>
      <c r="B905" s="6" t="s">
        <v>3280</v>
      </c>
      <c r="C905" s="4" t="s">
        <v>5552</v>
      </c>
      <c r="D905" s="4" t="s">
        <v>7002</v>
      </c>
      <c r="E905" s="4" t="s">
        <v>7744</v>
      </c>
    </row>
    <row r="906" spans="1:5" ht="15.75" customHeight="1" x14ac:dyDescent="0.25">
      <c r="A906" s="6" t="s">
        <v>946</v>
      </c>
      <c r="B906" s="6" t="s">
        <v>3281</v>
      </c>
      <c r="C906" s="4" t="s">
        <v>5553</v>
      </c>
      <c r="D906" s="4" t="s">
        <v>7061</v>
      </c>
      <c r="E906" s="4" t="s">
        <v>7759</v>
      </c>
    </row>
    <row r="907" spans="1:5" ht="15.75" customHeight="1" x14ac:dyDescent="0.25">
      <c r="A907" s="6" t="s">
        <v>947</v>
      </c>
      <c r="B907" s="6" t="s">
        <v>3282</v>
      </c>
      <c r="C907" s="4" t="s">
        <v>5554</v>
      </c>
      <c r="D907" s="4" t="s">
        <v>7215</v>
      </c>
      <c r="E907" s="4" t="s">
        <v>7743</v>
      </c>
    </row>
    <row r="908" spans="1:5" ht="15.75" customHeight="1" x14ac:dyDescent="0.25">
      <c r="A908" s="6" t="s">
        <v>948</v>
      </c>
      <c r="B908" s="6" t="s">
        <v>3283</v>
      </c>
      <c r="C908" s="4" t="s">
        <v>5555</v>
      </c>
      <c r="D908" s="4" t="s">
        <v>7251</v>
      </c>
      <c r="E908" s="4" t="s">
        <v>7756</v>
      </c>
    </row>
    <row r="909" spans="1:5" ht="15.75" customHeight="1" x14ac:dyDescent="0.25">
      <c r="A909" s="6" t="s">
        <v>949</v>
      </c>
      <c r="B909" s="6" t="s">
        <v>3284</v>
      </c>
      <c r="C909" s="4" t="s">
        <v>5556</v>
      </c>
      <c r="D909" s="4" t="s">
        <v>7103</v>
      </c>
      <c r="E909" s="4" t="s">
        <v>7756</v>
      </c>
    </row>
    <row r="910" spans="1:5" ht="15.75" customHeight="1" x14ac:dyDescent="0.25">
      <c r="A910" s="6" t="s">
        <v>950</v>
      </c>
      <c r="B910" s="6" t="s">
        <v>3285</v>
      </c>
      <c r="C910" s="4" t="s">
        <v>5557</v>
      </c>
      <c r="D910" s="4" t="s">
        <v>6912</v>
      </c>
      <c r="E910" s="4" t="s">
        <v>7748</v>
      </c>
    </row>
    <row r="911" spans="1:5" ht="15.75" customHeight="1" x14ac:dyDescent="0.25">
      <c r="A911" s="6" t="s">
        <v>951</v>
      </c>
      <c r="B911" s="6" t="s">
        <v>3286</v>
      </c>
      <c r="C911" s="4" t="s">
        <v>5558</v>
      </c>
      <c r="D911" s="4" t="s">
        <v>7252</v>
      </c>
      <c r="E911" s="4" t="s">
        <v>7743</v>
      </c>
    </row>
    <row r="912" spans="1:5" ht="15.75" customHeight="1" x14ac:dyDescent="0.25">
      <c r="A912" s="6" t="s">
        <v>952</v>
      </c>
      <c r="B912" s="6" t="s">
        <v>3287</v>
      </c>
      <c r="C912" s="4" t="s">
        <v>5559</v>
      </c>
      <c r="D912" s="4" t="s">
        <v>7253</v>
      </c>
      <c r="E912" s="4" t="s">
        <v>7743</v>
      </c>
    </row>
    <row r="913" spans="1:5" ht="15.75" customHeight="1" x14ac:dyDescent="0.25">
      <c r="A913" s="6" t="s">
        <v>953</v>
      </c>
      <c r="B913" s="6" t="s">
        <v>3288</v>
      </c>
      <c r="C913" s="4" t="s">
        <v>5560</v>
      </c>
      <c r="D913" s="4" t="s">
        <v>6875</v>
      </c>
      <c r="E913" s="4" t="s">
        <v>7743</v>
      </c>
    </row>
    <row r="914" spans="1:5" ht="15.75" customHeight="1" x14ac:dyDescent="0.25">
      <c r="A914" s="6" t="s">
        <v>954</v>
      </c>
      <c r="B914" s="6" t="s">
        <v>3289</v>
      </c>
      <c r="C914" s="4" t="s">
        <v>5561</v>
      </c>
      <c r="D914" s="4" t="s">
        <v>6789</v>
      </c>
      <c r="E914" s="4" t="s">
        <v>7743</v>
      </c>
    </row>
    <row r="915" spans="1:5" ht="15.75" customHeight="1" x14ac:dyDescent="0.25">
      <c r="A915" s="6" t="s">
        <v>955</v>
      </c>
      <c r="B915" s="6" t="s">
        <v>3290</v>
      </c>
      <c r="C915" s="4" t="s">
        <v>4841</v>
      </c>
      <c r="D915" s="4" t="s">
        <v>7254</v>
      </c>
      <c r="E915" s="4" t="s">
        <v>7769</v>
      </c>
    </row>
    <row r="916" spans="1:5" ht="15.75" customHeight="1" x14ac:dyDescent="0.25">
      <c r="A916" s="6" t="s">
        <v>956</v>
      </c>
      <c r="B916" s="6" t="s">
        <v>3291</v>
      </c>
      <c r="C916" s="4" t="s">
        <v>5562</v>
      </c>
      <c r="D916" s="4" t="s">
        <v>6885</v>
      </c>
      <c r="E916" s="4" t="s">
        <v>7755</v>
      </c>
    </row>
    <row r="917" spans="1:5" ht="15.75" customHeight="1" x14ac:dyDescent="0.25">
      <c r="A917" s="6" t="s">
        <v>957</v>
      </c>
      <c r="B917" s="6" t="s">
        <v>3292</v>
      </c>
      <c r="C917" s="4" t="s">
        <v>4926</v>
      </c>
      <c r="D917" s="4" t="s">
        <v>7041</v>
      </c>
      <c r="E917" s="4" t="s">
        <v>7743</v>
      </c>
    </row>
    <row r="918" spans="1:5" ht="15.75" customHeight="1" x14ac:dyDescent="0.25">
      <c r="A918" s="6" t="s">
        <v>958</v>
      </c>
      <c r="B918" s="6" t="s">
        <v>3293</v>
      </c>
      <c r="C918" s="4" t="s">
        <v>5563</v>
      </c>
      <c r="D918" s="4" t="s">
        <v>6751</v>
      </c>
      <c r="E918" s="4" t="s">
        <v>7781</v>
      </c>
    </row>
    <row r="919" spans="1:5" ht="15.75" customHeight="1" x14ac:dyDescent="0.25">
      <c r="A919" s="6" t="s">
        <v>959</v>
      </c>
      <c r="B919" s="6" t="s">
        <v>3294</v>
      </c>
      <c r="C919" s="4" t="s">
        <v>5564</v>
      </c>
      <c r="D919" s="4" t="s">
        <v>7005</v>
      </c>
      <c r="E919" s="4" t="s">
        <v>7743</v>
      </c>
    </row>
    <row r="920" spans="1:5" ht="15.75" customHeight="1" x14ac:dyDescent="0.25">
      <c r="A920" s="6" t="s">
        <v>960</v>
      </c>
      <c r="B920" s="6" t="s">
        <v>3295</v>
      </c>
      <c r="C920" s="4" t="s">
        <v>5565</v>
      </c>
      <c r="D920" s="4" t="s">
        <v>6759</v>
      </c>
      <c r="E920" s="4" t="s">
        <v>7760</v>
      </c>
    </row>
    <row r="921" spans="1:5" ht="15.75" customHeight="1" x14ac:dyDescent="0.25">
      <c r="A921" s="6" t="s">
        <v>961</v>
      </c>
      <c r="B921" s="6" t="s">
        <v>3296</v>
      </c>
      <c r="C921" s="4" t="s">
        <v>5566</v>
      </c>
      <c r="D921" s="4" t="s">
        <v>7255</v>
      </c>
      <c r="E921" s="4" t="s">
        <v>7754</v>
      </c>
    </row>
    <row r="922" spans="1:5" ht="15.75" customHeight="1" x14ac:dyDescent="0.25">
      <c r="A922" s="6" t="s">
        <v>962</v>
      </c>
      <c r="B922" s="6" t="s">
        <v>3297</v>
      </c>
      <c r="C922" s="4" t="s">
        <v>5567</v>
      </c>
      <c r="D922" s="4" t="s">
        <v>7064</v>
      </c>
      <c r="E922" s="4" t="s">
        <v>7766</v>
      </c>
    </row>
    <row r="923" spans="1:5" ht="15.75" customHeight="1" x14ac:dyDescent="0.25">
      <c r="A923" s="6" t="s">
        <v>963</v>
      </c>
      <c r="B923" s="6" t="s">
        <v>3298</v>
      </c>
      <c r="C923" s="4" t="s">
        <v>5568</v>
      </c>
      <c r="D923" s="4" t="s">
        <v>7256</v>
      </c>
      <c r="E923" s="4" t="s">
        <v>7743</v>
      </c>
    </row>
    <row r="924" spans="1:5" ht="15.75" customHeight="1" x14ac:dyDescent="0.25">
      <c r="A924" s="6" t="s">
        <v>964</v>
      </c>
      <c r="B924" s="6" t="s">
        <v>3299</v>
      </c>
      <c r="C924" s="4" t="s">
        <v>5569</v>
      </c>
      <c r="D924" s="4" t="s">
        <v>7257</v>
      </c>
      <c r="E924" s="4" t="s">
        <v>7749</v>
      </c>
    </row>
    <row r="925" spans="1:5" ht="15.75" customHeight="1" x14ac:dyDescent="0.25">
      <c r="A925" s="6" t="s">
        <v>965</v>
      </c>
      <c r="B925" s="6" t="s">
        <v>3300</v>
      </c>
      <c r="C925" s="4" t="s">
        <v>5570</v>
      </c>
      <c r="D925" s="4" t="s">
        <v>7258</v>
      </c>
      <c r="E925" s="4" t="s">
        <v>7743</v>
      </c>
    </row>
    <row r="926" spans="1:5" ht="15.75" customHeight="1" x14ac:dyDescent="0.25">
      <c r="A926" s="6" t="s">
        <v>966</v>
      </c>
      <c r="B926" s="6" t="s">
        <v>3301</v>
      </c>
      <c r="C926" s="4" t="s">
        <v>5571</v>
      </c>
      <c r="D926" s="4" t="s">
        <v>7259</v>
      </c>
      <c r="E926" s="4" t="s">
        <v>7743</v>
      </c>
    </row>
    <row r="927" spans="1:5" ht="15.75" customHeight="1" x14ac:dyDescent="0.25">
      <c r="A927" s="6" t="s">
        <v>967</v>
      </c>
      <c r="B927" s="6" t="s">
        <v>3302</v>
      </c>
      <c r="C927" s="4" t="s">
        <v>5572</v>
      </c>
      <c r="D927" s="4" t="s">
        <v>7260</v>
      </c>
      <c r="E927" s="4" t="s">
        <v>7743</v>
      </c>
    </row>
    <row r="928" spans="1:5" ht="15.75" customHeight="1" x14ac:dyDescent="0.25">
      <c r="A928" s="6" t="s">
        <v>968</v>
      </c>
      <c r="B928" s="6" t="s">
        <v>3303</v>
      </c>
      <c r="C928" s="4" t="s">
        <v>5573</v>
      </c>
      <c r="D928" s="4" t="s">
        <v>6792</v>
      </c>
      <c r="E928" s="4" t="s">
        <v>7744</v>
      </c>
    </row>
    <row r="929" spans="1:5" ht="15.75" customHeight="1" x14ac:dyDescent="0.25">
      <c r="A929" s="6" t="s">
        <v>969</v>
      </c>
      <c r="B929" s="6" t="s">
        <v>3304</v>
      </c>
      <c r="C929" s="4" t="s">
        <v>5574</v>
      </c>
      <c r="D929" s="4" t="s">
        <v>7088</v>
      </c>
      <c r="E929" s="4" t="s">
        <v>7749</v>
      </c>
    </row>
    <row r="930" spans="1:5" ht="15.75" customHeight="1" x14ac:dyDescent="0.25">
      <c r="A930" s="6" t="s">
        <v>970</v>
      </c>
      <c r="B930" s="6" t="s">
        <v>3305</v>
      </c>
      <c r="C930" s="4" t="s">
        <v>5575</v>
      </c>
      <c r="D930" s="4" t="s">
        <v>7166</v>
      </c>
      <c r="E930" s="4" t="s">
        <v>7757</v>
      </c>
    </row>
    <row r="931" spans="1:5" ht="15.75" customHeight="1" x14ac:dyDescent="0.25">
      <c r="A931" s="6" t="s">
        <v>971</v>
      </c>
      <c r="B931" s="6" t="s">
        <v>3306</v>
      </c>
      <c r="C931" s="4" t="s">
        <v>5576</v>
      </c>
      <c r="D931" s="4" t="s">
        <v>7261</v>
      </c>
      <c r="E931" s="4" t="s">
        <v>7801</v>
      </c>
    </row>
    <row r="932" spans="1:5" ht="15.75" customHeight="1" x14ac:dyDescent="0.25">
      <c r="A932" s="6" t="s">
        <v>972</v>
      </c>
      <c r="B932" s="6" t="s">
        <v>3307</v>
      </c>
      <c r="C932" s="4" t="s">
        <v>5577</v>
      </c>
      <c r="D932" s="4" t="s">
        <v>7262</v>
      </c>
      <c r="E932" s="4" t="s">
        <v>7743</v>
      </c>
    </row>
    <row r="933" spans="1:5" ht="15.75" customHeight="1" x14ac:dyDescent="0.25">
      <c r="A933" s="6" t="s">
        <v>973</v>
      </c>
      <c r="B933" s="6" t="s">
        <v>3308</v>
      </c>
      <c r="C933" s="4" t="s">
        <v>5578</v>
      </c>
      <c r="D933" s="4" t="s">
        <v>6860</v>
      </c>
      <c r="E933" s="4" t="s">
        <v>7743</v>
      </c>
    </row>
    <row r="934" spans="1:5" ht="15.75" customHeight="1" x14ac:dyDescent="0.25">
      <c r="A934" s="6" t="s">
        <v>974</v>
      </c>
      <c r="B934" s="6" t="s">
        <v>3309</v>
      </c>
      <c r="C934" s="4" t="s">
        <v>5579</v>
      </c>
      <c r="D934" s="4" t="s">
        <v>7263</v>
      </c>
      <c r="E934" s="4" t="s">
        <v>7743</v>
      </c>
    </row>
    <row r="935" spans="1:5" ht="15.75" customHeight="1" x14ac:dyDescent="0.25">
      <c r="A935" s="6" t="s">
        <v>975</v>
      </c>
      <c r="B935" s="6" t="s">
        <v>3310</v>
      </c>
      <c r="C935" s="4" t="s">
        <v>4720</v>
      </c>
      <c r="D935" s="4" t="s">
        <v>6901</v>
      </c>
      <c r="E935" s="4" t="s">
        <v>7749</v>
      </c>
    </row>
    <row r="936" spans="1:5" ht="15.75" customHeight="1" x14ac:dyDescent="0.25">
      <c r="A936" s="6" t="s">
        <v>976</v>
      </c>
      <c r="B936" s="6" t="s">
        <v>3311</v>
      </c>
      <c r="C936" s="4" t="s">
        <v>5580</v>
      </c>
      <c r="D936" s="4" t="s">
        <v>6753</v>
      </c>
      <c r="E936" s="4" t="s">
        <v>7773</v>
      </c>
    </row>
    <row r="937" spans="1:5" ht="15.75" customHeight="1" x14ac:dyDescent="0.25">
      <c r="A937" s="6" t="s">
        <v>977</v>
      </c>
      <c r="B937" s="6" t="s">
        <v>3312</v>
      </c>
      <c r="C937" s="4" t="s">
        <v>5581</v>
      </c>
      <c r="D937" s="4" t="s">
        <v>6770</v>
      </c>
      <c r="E937" s="4" t="s">
        <v>7743</v>
      </c>
    </row>
    <row r="938" spans="1:5" ht="15.75" customHeight="1" x14ac:dyDescent="0.25">
      <c r="A938" s="6" t="s">
        <v>978</v>
      </c>
      <c r="B938" s="6" t="s">
        <v>3313</v>
      </c>
      <c r="C938" s="4" t="s">
        <v>5563</v>
      </c>
      <c r="D938" s="4" t="s">
        <v>7264</v>
      </c>
      <c r="E938" s="4" t="s">
        <v>7743</v>
      </c>
    </row>
    <row r="939" spans="1:5" ht="15.75" customHeight="1" x14ac:dyDescent="0.25">
      <c r="A939" s="6" t="s">
        <v>979</v>
      </c>
      <c r="B939" s="6" t="s">
        <v>3314</v>
      </c>
      <c r="C939" s="4" t="s">
        <v>5582</v>
      </c>
      <c r="D939" s="4" t="s">
        <v>7265</v>
      </c>
      <c r="E939" s="4" t="s">
        <v>7749</v>
      </c>
    </row>
    <row r="940" spans="1:5" ht="15.75" customHeight="1" x14ac:dyDescent="0.25">
      <c r="A940" s="6" t="s">
        <v>980</v>
      </c>
      <c r="B940" s="6" t="s">
        <v>3315</v>
      </c>
      <c r="C940" s="4" t="s">
        <v>5583</v>
      </c>
      <c r="D940" s="4" t="s">
        <v>7266</v>
      </c>
      <c r="E940" s="4" t="s">
        <v>7744</v>
      </c>
    </row>
    <row r="941" spans="1:5" ht="15.75" customHeight="1" x14ac:dyDescent="0.25">
      <c r="A941" s="6" t="s">
        <v>981</v>
      </c>
      <c r="B941" s="6" t="s">
        <v>3316</v>
      </c>
      <c r="C941" s="4" t="s">
        <v>5584</v>
      </c>
      <c r="D941" s="4" t="s">
        <v>6903</v>
      </c>
      <c r="E941" s="4" t="s">
        <v>7743</v>
      </c>
    </row>
    <row r="942" spans="1:5" ht="15.75" customHeight="1" x14ac:dyDescent="0.25">
      <c r="A942" s="6" t="s">
        <v>982</v>
      </c>
      <c r="B942" s="6" t="s">
        <v>3317</v>
      </c>
      <c r="C942" s="4" t="s">
        <v>5585</v>
      </c>
      <c r="D942" s="4" t="s">
        <v>7267</v>
      </c>
      <c r="E942" s="4" t="s">
        <v>7743</v>
      </c>
    </row>
    <row r="943" spans="1:5" ht="15.75" customHeight="1" x14ac:dyDescent="0.25">
      <c r="A943" s="6" t="s">
        <v>983</v>
      </c>
      <c r="B943" s="6" t="s">
        <v>3318</v>
      </c>
      <c r="C943" s="4" t="s">
        <v>5586</v>
      </c>
      <c r="D943" s="4" t="s">
        <v>7268</v>
      </c>
      <c r="E943" s="4" t="s">
        <v>7748</v>
      </c>
    </row>
    <row r="944" spans="1:5" ht="15.75" customHeight="1" x14ac:dyDescent="0.25">
      <c r="A944" s="6" t="s">
        <v>984</v>
      </c>
      <c r="B944" s="6" t="s">
        <v>3319</v>
      </c>
      <c r="C944" s="4" t="s">
        <v>5587</v>
      </c>
      <c r="D944" s="4" t="s">
        <v>7269</v>
      </c>
      <c r="E944" s="4" t="s">
        <v>7743</v>
      </c>
    </row>
    <row r="945" spans="1:5" ht="15.75" customHeight="1" x14ac:dyDescent="0.25">
      <c r="A945" s="6" t="s">
        <v>985</v>
      </c>
      <c r="B945" s="6" t="s">
        <v>3320</v>
      </c>
      <c r="C945" s="4" t="s">
        <v>5085</v>
      </c>
      <c r="D945" s="4" t="s">
        <v>6797</v>
      </c>
      <c r="E945" s="4" t="s">
        <v>7778</v>
      </c>
    </row>
    <row r="946" spans="1:5" ht="15.75" customHeight="1" x14ac:dyDescent="0.25">
      <c r="A946" s="6" t="s">
        <v>986</v>
      </c>
      <c r="B946" s="6" t="s">
        <v>3321</v>
      </c>
      <c r="C946" s="4" t="s">
        <v>5588</v>
      </c>
      <c r="D946" s="4" t="s">
        <v>6792</v>
      </c>
      <c r="E946" s="4" t="s">
        <v>7743</v>
      </c>
    </row>
    <row r="947" spans="1:5" ht="15.75" customHeight="1" x14ac:dyDescent="0.25">
      <c r="A947" s="6" t="s">
        <v>987</v>
      </c>
      <c r="B947" s="6" t="s">
        <v>3322</v>
      </c>
      <c r="C947" s="4" t="s">
        <v>5589</v>
      </c>
      <c r="D947" s="4" t="s">
        <v>6735</v>
      </c>
      <c r="E947" s="4" t="s">
        <v>7743</v>
      </c>
    </row>
    <row r="948" spans="1:5" ht="15.75" customHeight="1" x14ac:dyDescent="0.25">
      <c r="A948" s="6" t="s">
        <v>988</v>
      </c>
      <c r="B948" s="6" t="s">
        <v>3323</v>
      </c>
      <c r="C948" s="4" t="s">
        <v>5281</v>
      </c>
      <c r="D948" s="4" t="s">
        <v>7270</v>
      </c>
      <c r="E948" s="4" t="s">
        <v>7792</v>
      </c>
    </row>
    <row r="949" spans="1:5" ht="15.75" customHeight="1" x14ac:dyDescent="0.25">
      <c r="A949" s="6" t="s">
        <v>989</v>
      </c>
      <c r="B949" s="6" t="s">
        <v>3324</v>
      </c>
      <c r="C949" s="4" t="s">
        <v>5590</v>
      </c>
      <c r="D949" s="4" t="s">
        <v>6739</v>
      </c>
      <c r="E949" s="4" t="s">
        <v>7743</v>
      </c>
    </row>
    <row r="950" spans="1:5" ht="15.75" customHeight="1" x14ac:dyDescent="0.25">
      <c r="A950" s="6" t="s">
        <v>990</v>
      </c>
      <c r="B950" s="6" t="s">
        <v>3325</v>
      </c>
      <c r="C950" s="4" t="s">
        <v>5591</v>
      </c>
      <c r="D950" s="4" t="s">
        <v>6890</v>
      </c>
      <c r="E950" s="4" t="s">
        <v>7743</v>
      </c>
    </row>
    <row r="951" spans="1:5" ht="15.75" customHeight="1" x14ac:dyDescent="0.25">
      <c r="A951" s="6" t="s">
        <v>991</v>
      </c>
      <c r="B951" s="6" t="s">
        <v>3326</v>
      </c>
      <c r="C951" s="4" t="s">
        <v>5592</v>
      </c>
      <c r="D951" s="4" t="s">
        <v>6717</v>
      </c>
      <c r="E951" s="4" t="s">
        <v>7778</v>
      </c>
    </row>
    <row r="952" spans="1:5" ht="15.75" customHeight="1" x14ac:dyDescent="0.25">
      <c r="A952" s="6" t="s">
        <v>992</v>
      </c>
      <c r="B952" s="6" t="s">
        <v>3327</v>
      </c>
      <c r="C952" s="4" t="s">
        <v>5593</v>
      </c>
      <c r="D952" s="4" t="s">
        <v>7271</v>
      </c>
      <c r="E952" s="4" t="s">
        <v>7743</v>
      </c>
    </row>
    <row r="953" spans="1:5" ht="15.75" customHeight="1" x14ac:dyDescent="0.25">
      <c r="A953" s="6" t="s">
        <v>993</v>
      </c>
      <c r="B953" s="6" t="s">
        <v>3328</v>
      </c>
      <c r="C953" s="4" t="s">
        <v>5037</v>
      </c>
      <c r="D953" s="4" t="s">
        <v>7182</v>
      </c>
      <c r="E953" s="4" t="s">
        <v>7751</v>
      </c>
    </row>
    <row r="954" spans="1:5" ht="15.75" customHeight="1" x14ac:dyDescent="0.25">
      <c r="A954" s="6" t="s">
        <v>994</v>
      </c>
      <c r="B954" s="6" t="s">
        <v>3329</v>
      </c>
      <c r="C954" s="4" t="s">
        <v>5594</v>
      </c>
      <c r="D954" s="4" t="s">
        <v>6909</v>
      </c>
      <c r="E954" s="4" t="s">
        <v>7749</v>
      </c>
    </row>
    <row r="955" spans="1:5" ht="15.75" customHeight="1" x14ac:dyDescent="0.25">
      <c r="A955" s="6" t="s">
        <v>995</v>
      </c>
      <c r="B955" s="6" t="s">
        <v>3330</v>
      </c>
      <c r="C955" s="4" t="s">
        <v>5595</v>
      </c>
      <c r="D955" s="4" t="s">
        <v>7272</v>
      </c>
      <c r="E955" s="4" t="s">
        <v>7750</v>
      </c>
    </row>
    <row r="956" spans="1:5" ht="15.75" customHeight="1" x14ac:dyDescent="0.25">
      <c r="A956" s="6" t="s">
        <v>996</v>
      </c>
      <c r="B956" s="6" t="s">
        <v>3331</v>
      </c>
      <c r="C956" s="4" t="s">
        <v>5596</v>
      </c>
      <c r="D956" s="4" t="s">
        <v>6717</v>
      </c>
      <c r="E956" s="4" t="s">
        <v>7745</v>
      </c>
    </row>
    <row r="957" spans="1:5" ht="15.75" customHeight="1" x14ac:dyDescent="0.25">
      <c r="A957" s="6" t="s">
        <v>997</v>
      </c>
      <c r="B957" s="6" t="s">
        <v>3332</v>
      </c>
      <c r="C957" s="4" t="s">
        <v>5597</v>
      </c>
      <c r="D957" s="4" t="s">
        <v>7273</v>
      </c>
      <c r="E957" s="4" t="s">
        <v>7762</v>
      </c>
    </row>
    <row r="958" spans="1:5" ht="15.75" customHeight="1" x14ac:dyDescent="0.25">
      <c r="A958" s="6" t="s">
        <v>998</v>
      </c>
      <c r="B958" s="6" t="s">
        <v>3333</v>
      </c>
      <c r="C958" s="4" t="s">
        <v>5543</v>
      </c>
      <c r="D958" s="4" t="s">
        <v>6739</v>
      </c>
      <c r="E958" s="4" t="s">
        <v>7743</v>
      </c>
    </row>
    <row r="959" spans="1:5" ht="15.75" customHeight="1" x14ac:dyDescent="0.25">
      <c r="A959" s="6" t="s">
        <v>999</v>
      </c>
      <c r="B959" s="6" t="s">
        <v>3334</v>
      </c>
      <c r="C959" s="4" t="s">
        <v>5598</v>
      </c>
      <c r="D959" s="4" t="s">
        <v>7047</v>
      </c>
      <c r="E959" s="4" t="s">
        <v>7761</v>
      </c>
    </row>
    <row r="960" spans="1:5" ht="15.75" customHeight="1" x14ac:dyDescent="0.25">
      <c r="A960" s="6" t="s">
        <v>1000</v>
      </c>
      <c r="B960" s="6" t="s">
        <v>3335</v>
      </c>
      <c r="C960" s="4" t="s">
        <v>5599</v>
      </c>
      <c r="D960" s="4" t="s">
        <v>7274</v>
      </c>
      <c r="E960" s="4" t="s">
        <v>7745</v>
      </c>
    </row>
    <row r="961" spans="1:5" ht="15.75" customHeight="1" x14ac:dyDescent="0.25">
      <c r="A961" s="6" t="s">
        <v>1001</v>
      </c>
      <c r="B961" s="6" t="s">
        <v>3336</v>
      </c>
      <c r="C961" s="4" t="s">
        <v>5600</v>
      </c>
      <c r="D961" s="4" t="s">
        <v>6895</v>
      </c>
      <c r="E961" s="4" t="s">
        <v>7757</v>
      </c>
    </row>
    <row r="962" spans="1:5" ht="15.75" customHeight="1" x14ac:dyDescent="0.25">
      <c r="A962" s="6" t="s">
        <v>1002</v>
      </c>
      <c r="B962" s="6" t="s">
        <v>3337</v>
      </c>
      <c r="C962" s="4" t="s">
        <v>5601</v>
      </c>
      <c r="D962" s="4" t="s">
        <v>7111</v>
      </c>
      <c r="E962" s="4" t="s">
        <v>7781</v>
      </c>
    </row>
    <row r="963" spans="1:5" ht="15.75" customHeight="1" x14ac:dyDescent="0.25">
      <c r="A963" s="6" t="s">
        <v>1003</v>
      </c>
      <c r="B963" s="6" t="s">
        <v>3338</v>
      </c>
      <c r="C963" s="4" t="s">
        <v>4997</v>
      </c>
      <c r="D963" s="4" t="s">
        <v>6790</v>
      </c>
      <c r="E963" s="4" t="s">
        <v>7771</v>
      </c>
    </row>
    <row r="964" spans="1:5" ht="15.75" customHeight="1" x14ac:dyDescent="0.25">
      <c r="A964" s="6" t="s">
        <v>1004</v>
      </c>
      <c r="B964" s="6" t="s">
        <v>3339</v>
      </c>
      <c r="C964" s="4" t="s">
        <v>5602</v>
      </c>
      <c r="D964" s="4" t="s">
        <v>7275</v>
      </c>
      <c r="E964" s="4" t="s">
        <v>7749</v>
      </c>
    </row>
    <row r="965" spans="1:5" ht="15.75" customHeight="1" x14ac:dyDescent="0.25">
      <c r="A965" s="6" t="s">
        <v>1005</v>
      </c>
      <c r="B965" s="6" t="s">
        <v>3340</v>
      </c>
      <c r="C965" s="4" t="s">
        <v>5603</v>
      </c>
      <c r="D965" s="4" t="s">
        <v>7276</v>
      </c>
      <c r="E965" s="4" t="s">
        <v>7742</v>
      </c>
    </row>
    <row r="966" spans="1:5" ht="15.75" customHeight="1" x14ac:dyDescent="0.25">
      <c r="A966" s="6" t="s">
        <v>1006</v>
      </c>
      <c r="B966" s="6" t="s">
        <v>3341</v>
      </c>
      <c r="C966" s="4" t="s">
        <v>5604</v>
      </c>
      <c r="D966" s="4" t="s">
        <v>6774</v>
      </c>
      <c r="E966" s="4" t="s">
        <v>7781</v>
      </c>
    </row>
    <row r="967" spans="1:5" ht="15.75" customHeight="1" x14ac:dyDescent="0.25">
      <c r="A967" s="6" t="s">
        <v>1007</v>
      </c>
      <c r="B967" s="6" t="s">
        <v>3342</v>
      </c>
      <c r="C967" s="4" t="s">
        <v>5605</v>
      </c>
      <c r="D967" s="4" t="s">
        <v>7277</v>
      </c>
      <c r="E967" s="4" t="s">
        <v>7754</v>
      </c>
    </row>
    <row r="968" spans="1:5" ht="15.75" customHeight="1" x14ac:dyDescent="0.25">
      <c r="A968" s="6" t="s">
        <v>1008</v>
      </c>
      <c r="B968" s="6" t="s">
        <v>3343</v>
      </c>
      <c r="C968" s="4" t="s">
        <v>5606</v>
      </c>
      <c r="D968" s="4" t="s">
        <v>7278</v>
      </c>
      <c r="E968" s="4" t="s">
        <v>7757</v>
      </c>
    </row>
    <row r="969" spans="1:5" ht="15.75" customHeight="1" x14ac:dyDescent="0.25">
      <c r="A969" s="6" t="s">
        <v>1009</v>
      </c>
      <c r="B969" s="6" t="s">
        <v>3344</v>
      </c>
      <c r="C969" s="4" t="s">
        <v>5607</v>
      </c>
      <c r="D969" s="4" t="s">
        <v>7279</v>
      </c>
      <c r="E969" s="4" t="s">
        <v>7743</v>
      </c>
    </row>
    <row r="970" spans="1:5" ht="15.75" customHeight="1" x14ac:dyDescent="0.25">
      <c r="A970" s="6" t="s">
        <v>1010</v>
      </c>
      <c r="B970" s="6" t="s">
        <v>3345</v>
      </c>
      <c r="C970" s="4" t="s">
        <v>5608</v>
      </c>
      <c r="D970" s="4" t="s">
        <v>6799</v>
      </c>
      <c r="E970" s="4" t="s">
        <v>7760</v>
      </c>
    </row>
    <row r="971" spans="1:5" ht="15.75" customHeight="1" x14ac:dyDescent="0.25">
      <c r="A971" s="6" t="s">
        <v>1011</v>
      </c>
      <c r="B971" s="6" t="s">
        <v>3346</v>
      </c>
      <c r="C971" s="4" t="s">
        <v>5609</v>
      </c>
      <c r="D971" s="4" t="s">
        <v>7280</v>
      </c>
      <c r="E971" s="4" t="s">
        <v>7779</v>
      </c>
    </row>
    <row r="972" spans="1:5" ht="15.75" customHeight="1" x14ac:dyDescent="0.25">
      <c r="A972" s="6" t="s">
        <v>1012</v>
      </c>
      <c r="B972" s="6" t="s">
        <v>3347</v>
      </c>
      <c r="C972" s="4" t="s">
        <v>5610</v>
      </c>
      <c r="D972" s="4" t="s">
        <v>6759</v>
      </c>
      <c r="E972" s="4" t="s">
        <v>7743</v>
      </c>
    </row>
    <row r="973" spans="1:5" ht="15.75" customHeight="1" x14ac:dyDescent="0.25">
      <c r="A973" s="6" t="s">
        <v>1013</v>
      </c>
      <c r="B973" s="6" t="s">
        <v>3348</v>
      </c>
      <c r="C973" s="4" t="s">
        <v>5611</v>
      </c>
      <c r="D973" s="4" t="s">
        <v>6784</v>
      </c>
      <c r="E973" s="4" t="s">
        <v>7769</v>
      </c>
    </row>
    <row r="974" spans="1:5" ht="15.75" customHeight="1" x14ac:dyDescent="0.25">
      <c r="A974" s="6" t="s">
        <v>1014</v>
      </c>
      <c r="B974" s="6" t="s">
        <v>3349</v>
      </c>
      <c r="C974" s="4" t="s">
        <v>5612</v>
      </c>
      <c r="D974" s="4" t="s">
        <v>6717</v>
      </c>
      <c r="E974" s="4" t="s">
        <v>7743</v>
      </c>
    </row>
    <row r="975" spans="1:5" ht="15.75" customHeight="1" x14ac:dyDescent="0.25">
      <c r="A975" s="6" t="s">
        <v>1015</v>
      </c>
      <c r="B975" s="6" t="s">
        <v>3350</v>
      </c>
      <c r="C975" s="4" t="s">
        <v>5429</v>
      </c>
      <c r="D975" s="4" t="s">
        <v>7281</v>
      </c>
      <c r="E975" s="4" t="s">
        <v>7743</v>
      </c>
    </row>
    <row r="976" spans="1:5" ht="15.75" customHeight="1" x14ac:dyDescent="0.25">
      <c r="A976" s="6" t="s">
        <v>1016</v>
      </c>
      <c r="B976" s="6" t="s">
        <v>3351</v>
      </c>
      <c r="C976" s="4" t="s">
        <v>5613</v>
      </c>
      <c r="D976" s="4" t="s">
        <v>7150</v>
      </c>
      <c r="E976" s="4" t="s">
        <v>7743</v>
      </c>
    </row>
    <row r="977" spans="1:5" ht="15.75" customHeight="1" x14ac:dyDescent="0.25">
      <c r="A977" s="6" t="s">
        <v>1017</v>
      </c>
      <c r="B977" s="6" t="s">
        <v>3352</v>
      </c>
      <c r="C977" s="4" t="s">
        <v>5614</v>
      </c>
      <c r="D977" s="4" t="s">
        <v>7282</v>
      </c>
      <c r="E977" s="4" t="s">
        <v>7743</v>
      </c>
    </row>
    <row r="978" spans="1:5" ht="15.75" customHeight="1" x14ac:dyDescent="0.25">
      <c r="A978" s="6" t="s">
        <v>1018</v>
      </c>
      <c r="B978" s="6" t="s">
        <v>3353</v>
      </c>
      <c r="C978" s="4" t="s">
        <v>5168</v>
      </c>
      <c r="D978" s="4" t="s">
        <v>7104</v>
      </c>
      <c r="E978" s="4" t="s">
        <v>7751</v>
      </c>
    </row>
    <row r="979" spans="1:5" ht="15.75" customHeight="1" x14ac:dyDescent="0.25">
      <c r="A979" s="6" t="s">
        <v>1019</v>
      </c>
      <c r="B979" s="6" t="s">
        <v>3354</v>
      </c>
      <c r="C979" s="4" t="s">
        <v>5615</v>
      </c>
      <c r="D979" s="4" t="s">
        <v>6936</v>
      </c>
      <c r="E979" s="4" t="s">
        <v>7743</v>
      </c>
    </row>
    <row r="980" spans="1:5" ht="15.75" customHeight="1" x14ac:dyDescent="0.25">
      <c r="A980" s="6" t="s">
        <v>1020</v>
      </c>
      <c r="B980" s="6" t="s">
        <v>3355</v>
      </c>
      <c r="C980" s="4" t="s">
        <v>5616</v>
      </c>
      <c r="D980" s="4" t="s">
        <v>6758</v>
      </c>
      <c r="E980" s="4" t="s">
        <v>7771</v>
      </c>
    </row>
    <row r="981" spans="1:5" ht="15.75" customHeight="1" x14ac:dyDescent="0.25">
      <c r="A981" s="6" t="s">
        <v>1021</v>
      </c>
      <c r="B981" s="6" t="s">
        <v>3356</v>
      </c>
      <c r="C981" s="4" t="s">
        <v>5617</v>
      </c>
      <c r="D981" s="4" t="s">
        <v>6892</v>
      </c>
      <c r="E981" s="4" t="s">
        <v>7743</v>
      </c>
    </row>
    <row r="982" spans="1:5" ht="15.75" customHeight="1" x14ac:dyDescent="0.25">
      <c r="A982" s="6" t="s">
        <v>1022</v>
      </c>
      <c r="B982" s="6" t="s">
        <v>3357</v>
      </c>
      <c r="C982" s="4" t="s">
        <v>5618</v>
      </c>
      <c r="D982" s="4" t="s">
        <v>7283</v>
      </c>
      <c r="E982" s="4" t="s">
        <v>7743</v>
      </c>
    </row>
    <row r="983" spans="1:5" ht="15.75" customHeight="1" x14ac:dyDescent="0.25">
      <c r="A983" s="6" t="s">
        <v>1023</v>
      </c>
      <c r="B983" s="6" t="s">
        <v>3358</v>
      </c>
      <c r="C983" s="4" t="s">
        <v>5619</v>
      </c>
      <c r="D983" s="4" t="s">
        <v>7284</v>
      </c>
      <c r="E983" s="4" t="s">
        <v>7743</v>
      </c>
    </row>
    <row r="984" spans="1:5" ht="15.75" customHeight="1" x14ac:dyDescent="0.25">
      <c r="A984" s="6" t="s">
        <v>1024</v>
      </c>
      <c r="B984" s="6" t="s">
        <v>3359</v>
      </c>
      <c r="C984" s="4" t="s">
        <v>5620</v>
      </c>
      <c r="D984" s="4" t="s">
        <v>6763</v>
      </c>
      <c r="E984" s="4" t="s">
        <v>7743</v>
      </c>
    </row>
    <row r="985" spans="1:5" ht="15.75" customHeight="1" x14ac:dyDescent="0.25">
      <c r="A985" s="6" t="s">
        <v>1025</v>
      </c>
      <c r="B985" s="6" t="s">
        <v>3360</v>
      </c>
      <c r="C985" s="4" t="s">
        <v>5621</v>
      </c>
      <c r="D985" s="4" t="s">
        <v>7285</v>
      </c>
      <c r="E985" s="4" t="s">
        <v>7757</v>
      </c>
    </row>
    <row r="986" spans="1:5" ht="15.75" customHeight="1" x14ac:dyDescent="0.25">
      <c r="A986" s="6" t="s">
        <v>1026</v>
      </c>
      <c r="B986" s="6" t="s">
        <v>3361</v>
      </c>
      <c r="C986" s="4" t="s">
        <v>5622</v>
      </c>
      <c r="D986" s="4" t="s">
        <v>6775</v>
      </c>
      <c r="E986" s="4" t="s">
        <v>7763</v>
      </c>
    </row>
    <row r="987" spans="1:5" ht="15.75" customHeight="1" x14ac:dyDescent="0.25">
      <c r="A987" s="6" t="s">
        <v>1027</v>
      </c>
      <c r="B987" s="6" t="s">
        <v>3362</v>
      </c>
      <c r="C987" s="4" t="s">
        <v>5623</v>
      </c>
      <c r="D987" s="4" t="s">
        <v>7286</v>
      </c>
      <c r="E987" s="4" t="s">
        <v>7743</v>
      </c>
    </row>
    <row r="988" spans="1:5" ht="15.75" customHeight="1" x14ac:dyDescent="0.25">
      <c r="A988" s="6" t="s">
        <v>1028</v>
      </c>
      <c r="B988" s="6" t="s">
        <v>3363</v>
      </c>
      <c r="C988" s="4" t="s">
        <v>4854</v>
      </c>
      <c r="D988" s="4" t="s">
        <v>6909</v>
      </c>
      <c r="E988" s="4" t="s">
        <v>7743</v>
      </c>
    </row>
    <row r="989" spans="1:5" ht="15.75" customHeight="1" x14ac:dyDescent="0.25">
      <c r="A989" s="6" t="s">
        <v>1029</v>
      </c>
      <c r="B989" s="6" t="s">
        <v>3364</v>
      </c>
      <c r="C989" s="4" t="s">
        <v>5624</v>
      </c>
      <c r="D989" s="4" t="s">
        <v>7287</v>
      </c>
      <c r="E989" s="4" t="s">
        <v>7743</v>
      </c>
    </row>
    <row r="990" spans="1:5" ht="15.75" customHeight="1" x14ac:dyDescent="0.25">
      <c r="A990" s="6" t="s">
        <v>1030</v>
      </c>
      <c r="B990" s="6" t="s">
        <v>3365</v>
      </c>
      <c r="C990" s="4" t="s">
        <v>5625</v>
      </c>
      <c r="D990" s="4" t="s">
        <v>7288</v>
      </c>
      <c r="E990" s="4" t="s">
        <v>7770</v>
      </c>
    </row>
    <row r="991" spans="1:5" ht="15.75" customHeight="1" x14ac:dyDescent="0.25">
      <c r="A991" s="6" t="s">
        <v>1031</v>
      </c>
      <c r="B991" s="6" t="s">
        <v>3366</v>
      </c>
      <c r="C991" s="4" t="s">
        <v>5626</v>
      </c>
      <c r="D991" s="4" t="s">
        <v>6732</v>
      </c>
      <c r="E991" s="4" t="s">
        <v>7743</v>
      </c>
    </row>
    <row r="992" spans="1:5" ht="15.75" customHeight="1" x14ac:dyDescent="0.25">
      <c r="A992" s="6" t="s">
        <v>1032</v>
      </c>
      <c r="B992" s="6" t="s">
        <v>3367</v>
      </c>
      <c r="C992" s="4" t="s">
        <v>5627</v>
      </c>
      <c r="D992" s="4" t="s">
        <v>7289</v>
      </c>
      <c r="E992" s="4" t="s">
        <v>7743</v>
      </c>
    </row>
    <row r="993" spans="1:5" ht="15.75" customHeight="1" x14ac:dyDescent="0.25">
      <c r="A993" s="6" t="s">
        <v>1033</v>
      </c>
      <c r="B993" s="6" t="s">
        <v>3368</v>
      </c>
      <c r="C993" s="4" t="s">
        <v>4800</v>
      </c>
      <c r="D993" s="4" t="s">
        <v>7290</v>
      </c>
      <c r="E993" s="4" t="s">
        <v>7755</v>
      </c>
    </row>
    <row r="994" spans="1:5" ht="15.75" customHeight="1" x14ac:dyDescent="0.25">
      <c r="A994" s="6" t="s">
        <v>1034</v>
      </c>
      <c r="B994" s="6" t="s">
        <v>3369</v>
      </c>
      <c r="C994" s="4" t="s">
        <v>5628</v>
      </c>
      <c r="D994" s="4" t="s">
        <v>7291</v>
      </c>
      <c r="E994" s="4" t="s">
        <v>7743</v>
      </c>
    </row>
    <row r="995" spans="1:5" ht="15.75" customHeight="1" x14ac:dyDescent="0.25">
      <c r="A995" s="6" t="s">
        <v>1035</v>
      </c>
      <c r="B995" s="6" t="s">
        <v>3370</v>
      </c>
      <c r="C995" s="4" t="s">
        <v>5629</v>
      </c>
      <c r="D995" s="4" t="s">
        <v>7292</v>
      </c>
      <c r="E995" s="4" t="s">
        <v>7748</v>
      </c>
    </row>
    <row r="996" spans="1:5" ht="15.75" customHeight="1" x14ac:dyDescent="0.25">
      <c r="A996" s="6" t="s">
        <v>1036</v>
      </c>
      <c r="B996" s="6" t="s">
        <v>3371</v>
      </c>
      <c r="C996" s="4" t="s">
        <v>4753</v>
      </c>
      <c r="D996" s="4" t="s">
        <v>6775</v>
      </c>
      <c r="E996" s="4" t="s">
        <v>7771</v>
      </c>
    </row>
    <row r="997" spans="1:5" ht="15.75" customHeight="1" x14ac:dyDescent="0.25">
      <c r="A997" s="6" t="s">
        <v>1037</v>
      </c>
      <c r="B997" s="6" t="s">
        <v>3372</v>
      </c>
      <c r="C997" s="4" t="s">
        <v>5630</v>
      </c>
      <c r="D997" s="4" t="s">
        <v>7293</v>
      </c>
      <c r="E997" s="4" t="s">
        <v>7748</v>
      </c>
    </row>
    <row r="998" spans="1:5" ht="15.75" customHeight="1" x14ac:dyDescent="0.25">
      <c r="A998" s="6" t="s">
        <v>1038</v>
      </c>
      <c r="B998" s="6" t="s">
        <v>3373</v>
      </c>
      <c r="C998" s="4" t="s">
        <v>4736</v>
      </c>
      <c r="D998" s="4" t="s">
        <v>7294</v>
      </c>
      <c r="E998" s="4" t="s">
        <v>7749</v>
      </c>
    </row>
    <row r="999" spans="1:5" ht="15.75" customHeight="1" x14ac:dyDescent="0.25">
      <c r="A999" s="6" t="s">
        <v>1039</v>
      </c>
      <c r="B999" s="6" t="s">
        <v>3374</v>
      </c>
      <c r="C999" s="4" t="s">
        <v>5631</v>
      </c>
      <c r="D999" s="4" t="s">
        <v>7172</v>
      </c>
      <c r="E999" s="4" t="s">
        <v>7743</v>
      </c>
    </row>
    <row r="1000" spans="1:5" ht="15.75" customHeight="1" x14ac:dyDescent="0.25">
      <c r="A1000" s="6" t="s">
        <v>1040</v>
      </c>
      <c r="B1000" s="6" t="s">
        <v>3375</v>
      </c>
      <c r="C1000" s="4" t="s">
        <v>5235</v>
      </c>
      <c r="D1000" s="4" t="s">
        <v>7014</v>
      </c>
      <c r="E1000" s="4" t="s">
        <v>7748</v>
      </c>
    </row>
    <row r="1001" spans="1:5" ht="15" customHeight="1" x14ac:dyDescent="0.25">
      <c r="A1001" s="6" t="s">
        <v>1041</v>
      </c>
      <c r="B1001" s="6" t="s">
        <v>3376</v>
      </c>
      <c r="C1001" s="4" t="s">
        <v>5632</v>
      </c>
      <c r="D1001" s="4" t="s">
        <v>7295</v>
      </c>
      <c r="E1001" s="4" t="s">
        <v>7766</v>
      </c>
    </row>
    <row r="1002" spans="1:5" ht="15" customHeight="1" x14ac:dyDescent="0.25">
      <c r="A1002" s="6" t="s">
        <v>1042</v>
      </c>
      <c r="B1002" s="6" t="s">
        <v>3377</v>
      </c>
      <c r="C1002" s="4" t="s">
        <v>5633</v>
      </c>
      <c r="D1002" s="4" t="s">
        <v>6724</v>
      </c>
      <c r="E1002" s="4" t="s">
        <v>7743</v>
      </c>
    </row>
    <row r="1003" spans="1:5" ht="15" customHeight="1" x14ac:dyDescent="0.25">
      <c r="A1003" s="6" t="s">
        <v>1043</v>
      </c>
      <c r="B1003" s="6" t="s">
        <v>3378</v>
      </c>
      <c r="C1003" s="4" t="s">
        <v>5634</v>
      </c>
      <c r="D1003" s="4" t="s">
        <v>7296</v>
      </c>
      <c r="E1003" s="4" t="s">
        <v>7743</v>
      </c>
    </row>
    <row r="1004" spans="1:5" ht="15" customHeight="1" x14ac:dyDescent="0.25">
      <c r="A1004" s="6" t="s">
        <v>1044</v>
      </c>
      <c r="B1004" s="6" t="s">
        <v>3379</v>
      </c>
      <c r="C1004" s="4" t="s">
        <v>5635</v>
      </c>
      <c r="D1004" s="4" t="s">
        <v>7297</v>
      </c>
      <c r="E1004" s="4" t="s">
        <v>7743</v>
      </c>
    </row>
    <row r="1005" spans="1:5" ht="15" customHeight="1" x14ac:dyDescent="0.25">
      <c r="A1005" s="6" t="s">
        <v>1045</v>
      </c>
      <c r="B1005" s="6" t="s">
        <v>3380</v>
      </c>
      <c r="C1005" s="4" t="s">
        <v>5636</v>
      </c>
      <c r="D1005" s="4" t="s">
        <v>6750</v>
      </c>
      <c r="E1005" s="4" t="s">
        <v>7748</v>
      </c>
    </row>
    <row r="1006" spans="1:5" ht="15" customHeight="1" x14ac:dyDescent="0.25">
      <c r="A1006" s="6" t="s">
        <v>1046</v>
      </c>
      <c r="B1006" s="6" t="s">
        <v>3381</v>
      </c>
      <c r="C1006" s="4" t="s">
        <v>5637</v>
      </c>
      <c r="D1006" s="4" t="s">
        <v>6758</v>
      </c>
      <c r="E1006" s="4" t="s">
        <v>7743</v>
      </c>
    </row>
    <row r="1007" spans="1:5" ht="15" customHeight="1" x14ac:dyDescent="0.25">
      <c r="A1007" s="6" t="s">
        <v>1047</v>
      </c>
      <c r="B1007" s="6" t="s">
        <v>3382</v>
      </c>
      <c r="C1007" s="4" t="s">
        <v>5638</v>
      </c>
      <c r="D1007" s="4" t="s">
        <v>6808</v>
      </c>
      <c r="E1007" s="4" t="s">
        <v>7746</v>
      </c>
    </row>
    <row r="1008" spans="1:5" ht="15" customHeight="1" x14ac:dyDescent="0.25">
      <c r="A1008" s="6" t="s">
        <v>1048</v>
      </c>
      <c r="B1008" s="6" t="s">
        <v>3383</v>
      </c>
      <c r="C1008" s="4" t="s">
        <v>4967</v>
      </c>
      <c r="D1008" s="4" t="s">
        <v>7298</v>
      </c>
      <c r="E1008" s="4" t="s">
        <v>7770</v>
      </c>
    </row>
    <row r="1009" spans="1:5" ht="15" customHeight="1" x14ac:dyDescent="0.25">
      <c r="A1009" s="6" t="s">
        <v>1049</v>
      </c>
      <c r="B1009" s="6" t="s">
        <v>3384</v>
      </c>
      <c r="C1009" s="4" t="s">
        <v>5639</v>
      </c>
      <c r="D1009" s="4" t="s">
        <v>7299</v>
      </c>
      <c r="E1009" s="4" t="s">
        <v>7743</v>
      </c>
    </row>
    <row r="1010" spans="1:5" ht="15" customHeight="1" x14ac:dyDescent="0.25">
      <c r="A1010" s="6" t="s">
        <v>1050</v>
      </c>
      <c r="B1010" s="6" t="s">
        <v>3385</v>
      </c>
      <c r="C1010" s="4" t="s">
        <v>5640</v>
      </c>
      <c r="D1010" s="4" t="s">
        <v>6866</v>
      </c>
      <c r="E1010" s="4" t="s">
        <v>7743</v>
      </c>
    </row>
    <row r="1011" spans="1:5" ht="15" customHeight="1" x14ac:dyDescent="0.25">
      <c r="A1011" s="6" t="s">
        <v>1051</v>
      </c>
      <c r="B1011" s="6" t="s">
        <v>3386</v>
      </c>
      <c r="C1011" s="4" t="s">
        <v>5641</v>
      </c>
      <c r="D1011" s="4" t="s">
        <v>7300</v>
      </c>
      <c r="E1011" s="4" t="s">
        <v>7743</v>
      </c>
    </row>
    <row r="1012" spans="1:5" ht="15" customHeight="1" x14ac:dyDescent="0.25">
      <c r="A1012" s="6" t="s">
        <v>1052</v>
      </c>
      <c r="B1012" s="6" t="s">
        <v>3387</v>
      </c>
      <c r="C1012" s="4" t="s">
        <v>5642</v>
      </c>
      <c r="D1012" s="4" t="s">
        <v>6907</v>
      </c>
      <c r="E1012" s="4" t="s">
        <v>7743</v>
      </c>
    </row>
    <row r="1013" spans="1:5" ht="15" customHeight="1" x14ac:dyDescent="0.25">
      <c r="A1013" s="6" t="s">
        <v>1053</v>
      </c>
      <c r="B1013" s="6" t="s">
        <v>3388</v>
      </c>
      <c r="C1013" s="4" t="s">
        <v>5643</v>
      </c>
      <c r="D1013" s="4" t="s">
        <v>6751</v>
      </c>
      <c r="E1013" s="4" t="s">
        <v>7762</v>
      </c>
    </row>
    <row r="1014" spans="1:5" ht="15" customHeight="1" x14ac:dyDescent="0.25">
      <c r="A1014" s="6" t="s">
        <v>1054</v>
      </c>
      <c r="B1014" s="6" t="s">
        <v>3389</v>
      </c>
      <c r="C1014" s="4" t="s">
        <v>5644</v>
      </c>
      <c r="D1014" s="4" t="s">
        <v>7301</v>
      </c>
      <c r="E1014" s="4" t="s">
        <v>7774</v>
      </c>
    </row>
    <row r="1015" spans="1:5" ht="15" customHeight="1" x14ac:dyDescent="0.25">
      <c r="A1015" s="6" t="s">
        <v>1055</v>
      </c>
      <c r="B1015" s="6" t="s">
        <v>3390</v>
      </c>
      <c r="C1015" s="4" t="s">
        <v>5645</v>
      </c>
      <c r="D1015" s="4" t="s">
        <v>6907</v>
      </c>
      <c r="E1015" s="4" t="s">
        <v>7762</v>
      </c>
    </row>
    <row r="1016" spans="1:5" ht="15" customHeight="1" x14ac:dyDescent="0.25">
      <c r="A1016" s="6" t="s">
        <v>1056</v>
      </c>
      <c r="B1016" s="6" t="s">
        <v>3391</v>
      </c>
      <c r="C1016" s="4" t="s">
        <v>5646</v>
      </c>
      <c r="D1016" s="4" t="s">
        <v>6846</v>
      </c>
      <c r="E1016" s="4" t="s">
        <v>7743</v>
      </c>
    </row>
    <row r="1017" spans="1:5" ht="15" customHeight="1" x14ac:dyDescent="0.25">
      <c r="A1017" s="6" t="s">
        <v>1057</v>
      </c>
      <c r="B1017" s="6" t="s">
        <v>3392</v>
      </c>
      <c r="C1017" s="4" t="s">
        <v>5647</v>
      </c>
      <c r="D1017" s="4" t="s">
        <v>7302</v>
      </c>
      <c r="E1017" s="4" t="s">
        <v>7760</v>
      </c>
    </row>
    <row r="1018" spans="1:5" ht="15" customHeight="1" x14ac:dyDescent="0.25">
      <c r="A1018" s="6" t="s">
        <v>1058</v>
      </c>
      <c r="B1018" s="6" t="s">
        <v>3393</v>
      </c>
      <c r="C1018" s="4" t="s">
        <v>5648</v>
      </c>
      <c r="D1018" s="4" t="s">
        <v>7303</v>
      </c>
      <c r="E1018" s="4" t="s">
        <v>7785</v>
      </c>
    </row>
    <row r="1019" spans="1:5" ht="15" customHeight="1" x14ac:dyDescent="0.25">
      <c r="A1019" s="6" t="s">
        <v>1059</v>
      </c>
      <c r="B1019" s="6" t="s">
        <v>3394</v>
      </c>
      <c r="C1019" s="4" t="s">
        <v>5649</v>
      </c>
      <c r="D1019" s="4" t="s">
        <v>7304</v>
      </c>
      <c r="E1019" s="4" t="s">
        <v>7786</v>
      </c>
    </row>
    <row r="1020" spans="1:5" ht="15" customHeight="1" x14ac:dyDescent="0.25">
      <c r="A1020" s="6" t="s">
        <v>1060</v>
      </c>
      <c r="B1020" s="6" t="s">
        <v>3395</v>
      </c>
      <c r="C1020" s="4" t="s">
        <v>5650</v>
      </c>
      <c r="D1020" s="4" t="s">
        <v>6723</v>
      </c>
      <c r="E1020" s="4" t="s">
        <v>7743</v>
      </c>
    </row>
    <row r="1021" spans="1:5" ht="15" customHeight="1" x14ac:dyDescent="0.25">
      <c r="A1021" s="6" t="s">
        <v>1061</v>
      </c>
      <c r="B1021" s="6" t="s">
        <v>3396</v>
      </c>
      <c r="C1021" s="4" t="s">
        <v>5651</v>
      </c>
      <c r="D1021" s="4" t="s">
        <v>7305</v>
      </c>
      <c r="E1021" s="4" t="s">
        <v>7754</v>
      </c>
    </row>
    <row r="1022" spans="1:5" ht="15" customHeight="1" x14ac:dyDescent="0.25">
      <c r="A1022" s="6" t="s">
        <v>1062</v>
      </c>
      <c r="B1022" s="6" t="s">
        <v>3397</v>
      </c>
      <c r="C1022" s="4" t="s">
        <v>5652</v>
      </c>
      <c r="D1022" s="4" t="s">
        <v>6878</v>
      </c>
      <c r="E1022" s="4" t="s">
        <v>7748</v>
      </c>
    </row>
    <row r="1023" spans="1:5" ht="15" customHeight="1" x14ac:dyDescent="0.25">
      <c r="A1023" s="6" t="s">
        <v>1063</v>
      </c>
      <c r="B1023" s="6" t="s">
        <v>3398</v>
      </c>
      <c r="C1023" s="4" t="s">
        <v>5653</v>
      </c>
      <c r="D1023" s="4" t="s">
        <v>7306</v>
      </c>
      <c r="E1023" s="4" t="s">
        <v>7756</v>
      </c>
    </row>
    <row r="1024" spans="1:5" ht="15" customHeight="1" x14ac:dyDescent="0.25">
      <c r="A1024" s="6" t="s">
        <v>1064</v>
      </c>
      <c r="B1024" s="6" t="s">
        <v>3399</v>
      </c>
      <c r="C1024" s="4" t="s">
        <v>5654</v>
      </c>
      <c r="D1024" s="4" t="s">
        <v>6799</v>
      </c>
      <c r="E1024" s="4" t="s">
        <v>7757</v>
      </c>
    </row>
    <row r="1025" spans="1:5" ht="15" customHeight="1" x14ac:dyDescent="0.25">
      <c r="A1025" s="6" t="s">
        <v>1065</v>
      </c>
      <c r="B1025" s="6" t="s">
        <v>3400</v>
      </c>
      <c r="C1025" s="4" t="s">
        <v>5655</v>
      </c>
      <c r="D1025" s="4" t="s">
        <v>7307</v>
      </c>
      <c r="E1025" s="4" t="s">
        <v>7801</v>
      </c>
    </row>
    <row r="1026" spans="1:5" ht="15" customHeight="1" x14ac:dyDescent="0.25">
      <c r="A1026" s="6" t="s">
        <v>1066</v>
      </c>
      <c r="B1026" s="6" t="s">
        <v>3401</v>
      </c>
      <c r="C1026" s="4" t="s">
        <v>5656</v>
      </c>
      <c r="D1026" s="4" t="s">
        <v>6727</v>
      </c>
      <c r="E1026" s="4" t="s">
        <v>7743</v>
      </c>
    </row>
    <row r="1027" spans="1:5" ht="15" customHeight="1" x14ac:dyDescent="0.25">
      <c r="A1027" s="6" t="s">
        <v>1067</v>
      </c>
      <c r="B1027" s="6" t="s">
        <v>3402</v>
      </c>
      <c r="C1027" s="4" t="s">
        <v>5657</v>
      </c>
      <c r="D1027" s="4" t="s">
        <v>7308</v>
      </c>
      <c r="E1027" s="4" t="s">
        <v>7743</v>
      </c>
    </row>
    <row r="1028" spans="1:5" ht="15" customHeight="1" x14ac:dyDescent="0.25">
      <c r="A1028" s="6" t="s">
        <v>1068</v>
      </c>
      <c r="B1028" s="6" t="s">
        <v>3403</v>
      </c>
      <c r="C1028" s="4" t="s">
        <v>5658</v>
      </c>
      <c r="D1028" s="4" t="s">
        <v>6953</v>
      </c>
      <c r="E1028" s="4" t="s">
        <v>7757</v>
      </c>
    </row>
    <row r="1029" spans="1:5" ht="15" customHeight="1" x14ac:dyDescent="0.25">
      <c r="A1029" s="6" t="s">
        <v>1069</v>
      </c>
      <c r="B1029" s="6" t="s">
        <v>3404</v>
      </c>
      <c r="C1029" s="4" t="s">
        <v>5659</v>
      </c>
      <c r="D1029" s="4" t="s">
        <v>7308</v>
      </c>
      <c r="E1029" s="4" t="s">
        <v>7743</v>
      </c>
    </row>
    <row r="1030" spans="1:5" ht="15" customHeight="1" x14ac:dyDescent="0.25">
      <c r="A1030" s="6" t="s">
        <v>1070</v>
      </c>
      <c r="B1030" s="6" t="s">
        <v>3405</v>
      </c>
      <c r="C1030" s="4" t="s">
        <v>5660</v>
      </c>
      <c r="D1030" s="4" t="s">
        <v>6724</v>
      </c>
      <c r="E1030" s="4" t="s">
        <v>7743</v>
      </c>
    </row>
    <row r="1031" spans="1:5" ht="15" customHeight="1" x14ac:dyDescent="0.25">
      <c r="A1031" s="6" t="s">
        <v>1071</v>
      </c>
      <c r="B1031" s="6" t="s">
        <v>3406</v>
      </c>
      <c r="C1031" s="4" t="s">
        <v>5661</v>
      </c>
      <c r="D1031" s="4" t="s">
        <v>7309</v>
      </c>
      <c r="E1031" s="4" t="s">
        <v>7774</v>
      </c>
    </row>
    <row r="1032" spans="1:5" ht="15" customHeight="1" x14ac:dyDescent="0.25">
      <c r="A1032" s="6" t="s">
        <v>1072</v>
      </c>
      <c r="B1032" s="6" t="s">
        <v>3407</v>
      </c>
      <c r="C1032" s="4" t="s">
        <v>5662</v>
      </c>
      <c r="D1032" s="4" t="s">
        <v>7130</v>
      </c>
      <c r="E1032" s="4" t="s">
        <v>7743</v>
      </c>
    </row>
    <row r="1033" spans="1:5" ht="15" customHeight="1" x14ac:dyDescent="0.25">
      <c r="A1033" s="6" t="s">
        <v>1073</v>
      </c>
      <c r="B1033" s="6" t="s">
        <v>3408</v>
      </c>
      <c r="C1033" s="4" t="s">
        <v>5663</v>
      </c>
      <c r="D1033" s="4" t="s">
        <v>7310</v>
      </c>
      <c r="E1033" s="4" t="s">
        <v>7743</v>
      </c>
    </row>
    <row r="1034" spans="1:5" ht="15" customHeight="1" x14ac:dyDescent="0.25">
      <c r="A1034" s="6" t="s">
        <v>1074</v>
      </c>
      <c r="B1034" s="6" t="s">
        <v>3409</v>
      </c>
      <c r="C1034" s="4" t="s">
        <v>5334</v>
      </c>
      <c r="D1034" s="4" t="s">
        <v>6863</v>
      </c>
      <c r="E1034" s="4" t="s">
        <v>7749</v>
      </c>
    </row>
    <row r="1035" spans="1:5" ht="15" customHeight="1" x14ac:dyDescent="0.25">
      <c r="A1035" s="6" t="s">
        <v>1075</v>
      </c>
      <c r="B1035" s="6" t="s">
        <v>3410</v>
      </c>
      <c r="C1035" s="4" t="s">
        <v>5664</v>
      </c>
      <c r="D1035" s="4" t="s">
        <v>6987</v>
      </c>
      <c r="E1035" s="4" t="s">
        <v>7743</v>
      </c>
    </row>
    <row r="1036" spans="1:5" ht="15" customHeight="1" x14ac:dyDescent="0.25">
      <c r="A1036" s="6" t="s">
        <v>1076</v>
      </c>
      <c r="B1036" s="6" t="s">
        <v>3411</v>
      </c>
      <c r="C1036" s="4" t="s">
        <v>5665</v>
      </c>
      <c r="D1036" s="4" t="s">
        <v>7311</v>
      </c>
      <c r="E1036" s="4" t="s">
        <v>7743</v>
      </c>
    </row>
    <row r="1037" spans="1:5" ht="15" customHeight="1" x14ac:dyDescent="0.25">
      <c r="A1037" s="6" t="s">
        <v>1077</v>
      </c>
      <c r="B1037" s="6" t="s">
        <v>3412</v>
      </c>
      <c r="C1037" s="4" t="s">
        <v>5666</v>
      </c>
      <c r="D1037" s="4" t="s">
        <v>7080</v>
      </c>
      <c r="E1037" s="4" t="s">
        <v>7743</v>
      </c>
    </row>
    <row r="1038" spans="1:5" ht="15" customHeight="1" x14ac:dyDescent="0.25">
      <c r="A1038" s="6" t="s">
        <v>1078</v>
      </c>
      <c r="B1038" s="6" t="s">
        <v>3413</v>
      </c>
      <c r="C1038" s="4" t="s">
        <v>5667</v>
      </c>
      <c r="D1038" s="4" t="s">
        <v>6775</v>
      </c>
      <c r="E1038" s="4" t="s">
        <v>7743</v>
      </c>
    </row>
    <row r="1039" spans="1:5" ht="15" customHeight="1" x14ac:dyDescent="0.25">
      <c r="A1039" s="6" t="s">
        <v>1079</v>
      </c>
      <c r="B1039" s="6" t="s">
        <v>3414</v>
      </c>
      <c r="C1039" s="4" t="s">
        <v>5668</v>
      </c>
      <c r="D1039" s="4" t="s">
        <v>6786</v>
      </c>
      <c r="E1039" s="4" t="s">
        <v>7772</v>
      </c>
    </row>
    <row r="1040" spans="1:5" ht="15" customHeight="1" x14ac:dyDescent="0.25">
      <c r="A1040" s="6" t="s">
        <v>1080</v>
      </c>
      <c r="B1040" s="6" t="s">
        <v>3415</v>
      </c>
      <c r="C1040" s="4" t="s">
        <v>5669</v>
      </c>
      <c r="D1040" s="4" t="s">
        <v>6918</v>
      </c>
      <c r="E1040" s="4" t="s">
        <v>7751</v>
      </c>
    </row>
    <row r="1041" spans="1:5" ht="15" customHeight="1" x14ac:dyDescent="0.25">
      <c r="A1041" s="6" t="s">
        <v>1081</v>
      </c>
      <c r="B1041" s="6" t="s">
        <v>3416</v>
      </c>
      <c r="C1041" s="4" t="s">
        <v>5670</v>
      </c>
      <c r="D1041" s="4" t="s">
        <v>7312</v>
      </c>
      <c r="E1041" s="4" t="s">
        <v>7743</v>
      </c>
    </row>
    <row r="1042" spans="1:5" ht="15" customHeight="1" x14ac:dyDescent="0.25">
      <c r="A1042" s="6" t="s">
        <v>1082</v>
      </c>
      <c r="B1042" s="6" t="s">
        <v>3417</v>
      </c>
      <c r="C1042" s="4" t="s">
        <v>5361</v>
      </c>
      <c r="D1042" s="4" t="s">
        <v>6848</v>
      </c>
      <c r="E1042" s="4" t="s">
        <v>7743</v>
      </c>
    </row>
    <row r="1043" spans="1:5" ht="15" customHeight="1" x14ac:dyDescent="0.25">
      <c r="A1043" s="6" t="s">
        <v>1083</v>
      </c>
      <c r="B1043" s="6" t="s">
        <v>3418</v>
      </c>
      <c r="C1043" s="4" t="s">
        <v>5671</v>
      </c>
      <c r="D1043" s="4" t="s">
        <v>7313</v>
      </c>
      <c r="E1043" s="4" t="s">
        <v>7743</v>
      </c>
    </row>
    <row r="1044" spans="1:5" ht="15" customHeight="1" x14ac:dyDescent="0.25">
      <c r="A1044" s="6" t="s">
        <v>1084</v>
      </c>
      <c r="B1044" s="6" t="s">
        <v>3419</v>
      </c>
      <c r="C1044" s="4" t="s">
        <v>5672</v>
      </c>
      <c r="D1044" s="4" t="s">
        <v>7061</v>
      </c>
      <c r="E1044" s="4" t="s">
        <v>7757</v>
      </c>
    </row>
    <row r="1045" spans="1:5" ht="15" customHeight="1" x14ac:dyDescent="0.25">
      <c r="A1045" s="6" t="s">
        <v>1085</v>
      </c>
      <c r="B1045" s="6" t="s">
        <v>3420</v>
      </c>
      <c r="C1045" s="4" t="s">
        <v>5673</v>
      </c>
      <c r="D1045" s="4" t="s">
        <v>6723</v>
      </c>
      <c r="E1045" s="4" t="s">
        <v>7754</v>
      </c>
    </row>
    <row r="1046" spans="1:5" ht="15" customHeight="1" x14ac:dyDescent="0.25">
      <c r="A1046" s="6" t="s">
        <v>1086</v>
      </c>
      <c r="B1046" s="6" t="s">
        <v>3421</v>
      </c>
      <c r="C1046" s="4" t="s">
        <v>5674</v>
      </c>
      <c r="D1046" s="4" t="s">
        <v>7314</v>
      </c>
      <c r="E1046" s="4" t="s">
        <v>7743</v>
      </c>
    </row>
    <row r="1047" spans="1:5" ht="15" customHeight="1" x14ac:dyDescent="0.25">
      <c r="A1047" s="6" t="s">
        <v>1087</v>
      </c>
      <c r="B1047" s="6" t="s">
        <v>3422</v>
      </c>
      <c r="C1047" s="4" t="s">
        <v>5675</v>
      </c>
      <c r="D1047" s="4" t="s">
        <v>7315</v>
      </c>
      <c r="E1047" s="4" t="s">
        <v>7743</v>
      </c>
    </row>
    <row r="1048" spans="1:5" ht="15" customHeight="1" x14ac:dyDescent="0.25">
      <c r="A1048" s="6" t="s">
        <v>1088</v>
      </c>
      <c r="B1048" s="6" t="s">
        <v>3423</v>
      </c>
      <c r="C1048" s="4" t="s">
        <v>5676</v>
      </c>
      <c r="D1048" s="4" t="s">
        <v>7308</v>
      </c>
      <c r="E1048" s="4" t="s">
        <v>7743</v>
      </c>
    </row>
    <row r="1049" spans="1:5" ht="15" customHeight="1" x14ac:dyDescent="0.25">
      <c r="A1049" s="6" t="s">
        <v>1089</v>
      </c>
      <c r="B1049" s="6" t="s">
        <v>3424</v>
      </c>
      <c r="C1049" s="4" t="s">
        <v>5677</v>
      </c>
      <c r="D1049" s="4" t="s">
        <v>7316</v>
      </c>
      <c r="E1049" s="4" t="s">
        <v>7756</v>
      </c>
    </row>
    <row r="1050" spans="1:5" ht="15" customHeight="1" x14ac:dyDescent="0.25">
      <c r="A1050" s="6" t="s">
        <v>1090</v>
      </c>
      <c r="B1050" s="6" t="s">
        <v>3425</v>
      </c>
      <c r="C1050" s="4" t="s">
        <v>5678</v>
      </c>
      <c r="D1050" s="4" t="s">
        <v>7317</v>
      </c>
      <c r="E1050" s="4" t="s">
        <v>7743</v>
      </c>
    </row>
    <row r="1051" spans="1:5" ht="15" customHeight="1" x14ac:dyDescent="0.25">
      <c r="A1051" s="6" t="s">
        <v>1091</v>
      </c>
      <c r="B1051" s="6" t="s">
        <v>3426</v>
      </c>
      <c r="C1051" s="4" t="s">
        <v>5679</v>
      </c>
      <c r="D1051" s="4" t="s">
        <v>7149</v>
      </c>
      <c r="E1051" s="4" t="s">
        <v>7743</v>
      </c>
    </row>
    <row r="1052" spans="1:5" ht="15" customHeight="1" x14ac:dyDescent="0.25">
      <c r="A1052" s="6" t="s">
        <v>1092</v>
      </c>
      <c r="B1052" s="6" t="s">
        <v>3427</v>
      </c>
      <c r="C1052" s="4" t="s">
        <v>5680</v>
      </c>
      <c r="D1052" s="4" t="s">
        <v>7148</v>
      </c>
      <c r="E1052" s="4" t="s">
        <v>7771</v>
      </c>
    </row>
    <row r="1053" spans="1:5" ht="15" customHeight="1" x14ac:dyDescent="0.25">
      <c r="A1053" s="6" t="s">
        <v>1093</v>
      </c>
      <c r="B1053" s="6" t="s">
        <v>3428</v>
      </c>
      <c r="C1053" s="4" t="s">
        <v>5681</v>
      </c>
      <c r="D1053" s="4" t="s">
        <v>6976</v>
      </c>
      <c r="E1053" s="4" t="s">
        <v>7763</v>
      </c>
    </row>
    <row r="1054" spans="1:5" ht="15" customHeight="1" x14ac:dyDescent="0.25">
      <c r="A1054" s="6" t="s">
        <v>1094</v>
      </c>
      <c r="B1054" s="6" t="s">
        <v>3429</v>
      </c>
      <c r="C1054" s="4" t="s">
        <v>5682</v>
      </c>
      <c r="D1054" s="4" t="s">
        <v>7316</v>
      </c>
      <c r="E1054" s="4" t="s">
        <v>7778</v>
      </c>
    </row>
    <row r="1055" spans="1:5" ht="15" customHeight="1" x14ac:dyDescent="0.25">
      <c r="A1055" s="6" t="s">
        <v>1095</v>
      </c>
      <c r="B1055" s="6" t="s">
        <v>3430</v>
      </c>
      <c r="C1055" s="4" t="s">
        <v>5683</v>
      </c>
      <c r="D1055" s="4" t="s">
        <v>6717</v>
      </c>
      <c r="E1055" s="4" t="s">
        <v>7763</v>
      </c>
    </row>
    <row r="1056" spans="1:5" ht="15" customHeight="1" x14ac:dyDescent="0.25">
      <c r="A1056" s="6" t="s">
        <v>1096</v>
      </c>
      <c r="B1056" s="6" t="s">
        <v>3431</v>
      </c>
      <c r="C1056" s="4" t="s">
        <v>5684</v>
      </c>
      <c r="D1056" s="4" t="s">
        <v>7229</v>
      </c>
      <c r="E1056" s="4" t="s">
        <v>7743</v>
      </c>
    </row>
    <row r="1057" spans="1:5" ht="15" customHeight="1" x14ac:dyDescent="0.25">
      <c r="A1057" s="6" t="s">
        <v>1097</v>
      </c>
      <c r="B1057" s="6" t="s">
        <v>3432</v>
      </c>
      <c r="C1057" s="4" t="s">
        <v>5685</v>
      </c>
      <c r="D1057" s="4" t="s">
        <v>7318</v>
      </c>
      <c r="E1057" s="4" t="s">
        <v>7743</v>
      </c>
    </row>
    <row r="1058" spans="1:5" ht="15" customHeight="1" x14ac:dyDescent="0.25">
      <c r="A1058" s="6" t="s">
        <v>1098</v>
      </c>
      <c r="B1058" s="6" t="s">
        <v>3433</v>
      </c>
      <c r="C1058" s="4" t="s">
        <v>5626</v>
      </c>
      <c r="D1058" s="4" t="s">
        <v>7319</v>
      </c>
      <c r="E1058" s="4" t="s">
        <v>7781</v>
      </c>
    </row>
    <row r="1059" spans="1:5" ht="15" customHeight="1" x14ac:dyDescent="0.25">
      <c r="A1059" s="6" t="s">
        <v>1099</v>
      </c>
      <c r="B1059" s="6" t="s">
        <v>3434</v>
      </c>
      <c r="C1059" s="4" t="s">
        <v>5686</v>
      </c>
      <c r="D1059" s="4" t="s">
        <v>7047</v>
      </c>
      <c r="E1059" s="4" t="s">
        <v>7757</v>
      </c>
    </row>
    <row r="1060" spans="1:5" ht="15" customHeight="1" x14ac:dyDescent="0.25">
      <c r="A1060" s="6" t="s">
        <v>1100</v>
      </c>
      <c r="B1060" s="6" t="s">
        <v>3435</v>
      </c>
      <c r="C1060" s="4" t="s">
        <v>5687</v>
      </c>
      <c r="D1060" s="4" t="s">
        <v>6880</v>
      </c>
      <c r="E1060" s="4" t="s">
        <v>7743</v>
      </c>
    </row>
    <row r="1061" spans="1:5" ht="15" customHeight="1" x14ac:dyDescent="0.25">
      <c r="A1061" s="6" t="s">
        <v>1101</v>
      </c>
      <c r="B1061" s="6" t="s">
        <v>3436</v>
      </c>
      <c r="C1061" s="4" t="s">
        <v>5688</v>
      </c>
      <c r="D1061" s="4" t="s">
        <v>6758</v>
      </c>
      <c r="E1061" s="4" t="s">
        <v>7749</v>
      </c>
    </row>
    <row r="1062" spans="1:5" ht="15" customHeight="1" x14ac:dyDescent="0.25">
      <c r="A1062" s="6" t="s">
        <v>1102</v>
      </c>
      <c r="B1062" s="6" t="s">
        <v>3437</v>
      </c>
      <c r="C1062" s="4" t="s">
        <v>5689</v>
      </c>
      <c r="D1062" s="4" t="s">
        <v>6789</v>
      </c>
      <c r="E1062" s="4" t="s">
        <v>7771</v>
      </c>
    </row>
    <row r="1063" spans="1:5" ht="15" customHeight="1" x14ac:dyDescent="0.25">
      <c r="A1063" s="6" t="s">
        <v>1103</v>
      </c>
      <c r="B1063" s="6" t="s">
        <v>3438</v>
      </c>
      <c r="C1063" s="4" t="s">
        <v>5432</v>
      </c>
      <c r="D1063" s="4" t="s">
        <v>6833</v>
      </c>
      <c r="E1063" s="4" t="s">
        <v>7802</v>
      </c>
    </row>
    <row r="1064" spans="1:5" ht="15" customHeight="1" x14ac:dyDescent="0.25">
      <c r="A1064" s="6" t="s">
        <v>1104</v>
      </c>
      <c r="B1064" s="6" t="s">
        <v>3439</v>
      </c>
      <c r="C1064" s="4" t="s">
        <v>5690</v>
      </c>
      <c r="D1064" s="4" t="s">
        <v>7320</v>
      </c>
      <c r="E1064" s="4" t="s">
        <v>7743</v>
      </c>
    </row>
    <row r="1065" spans="1:5" ht="15" customHeight="1" x14ac:dyDescent="0.25">
      <c r="A1065" s="6" t="s">
        <v>1105</v>
      </c>
      <c r="B1065" s="6" t="s">
        <v>3440</v>
      </c>
      <c r="C1065" s="4" t="s">
        <v>5691</v>
      </c>
      <c r="D1065" s="4" t="s">
        <v>7321</v>
      </c>
      <c r="E1065" s="4" t="s">
        <v>7743</v>
      </c>
    </row>
    <row r="1066" spans="1:5" ht="15" customHeight="1" x14ac:dyDescent="0.25">
      <c r="A1066" s="6" t="s">
        <v>1106</v>
      </c>
      <c r="B1066" s="6" t="s">
        <v>3441</v>
      </c>
      <c r="C1066" s="4" t="s">
        <v>5692</v>
      </c>
      <c r="D1066" s="4" t="s">
        <v>7322</v>
      </c>
      <c r="E1066" s="4" t="s">
        <v>7743</v>
      </c>
    </row>
    <row r="1067" spans="1:5" ht="15" customHeight="1" x14ac:dyDescent="0.25">
      <c r="A1067" s="6" t="s">
        <v>1107</v>
      </c>
      <c r="B1067" s="6" t="s">
        <v>3442</v>
      </c>
      <c r="C1067" s="4" t="s">
        <v>5693</v>
      </c>
      <c r="D1067" s="4" t="s">
        <v>7323</v>
      </c>
      <c r="E1067" s="4" t="s">
        <v>7743</v>
      </c>
    </row>
    <row r="1068" spans="1:5" ht="15" customHeight="1" x14ac:dyDescent="0.25">
      <c r="A1068" s="6" t="s">
        <v>1108</v>
      </c>
      <c r="B1068" s="6" t="s">
        <v>3443</v>
      </c>
      <c r="C1068" s="4" t="s">
        <v>5694</v>
      </c>
      <c r="D1068" s="4" t="s">
        <v>7051</v>
      </c>
      <c r="E1068" s="4" t="s">
        <v>7760</v>
      </c>
    </row>
    <row r="1069" spans="1:5" ht="15" customHeight="1" x14ac:dyDescent="0.25">
      <c r="A1069" s="6" t="s">
        <v>1109</v>
      </c>
      <c r="B1069" s="6" t="s">
        <v>3444</v>
      </c>
      <c r="C1069" s="4" t="s">
        <v>5695</v>
      </c>
      <c r="D1069" s="4" t="s">
        <v>6722</v>
      </c>
      <c r="E1069" s="4" t="s">
        <v>7743</v>
      </c>
    </row>
    <row r="1070" spans="1:5" ht="15" customHeight="1" x14ac:dyDescent="0.25">
      <c r="A1070" s="6" t="s">
        <v>1110</v>
      </c>
      <c r="B1070" s="6" t="s">
        <v>3445</v>
      </c>
      <c r="C1070" s="4" t="s">
        <v>5440</v>
      </c>
      <c r="D1070" s="4" t="s">
        <v>7324</v>
      </c>
      <c r="E1070" s="4" t="s">
        <v>7743</v>
      </c>
    </row>
    <row r="1071" spans="1:5" ht="15" customHeight="1" x14ac:dyDescent="0.25">
      <c r="A1071" s="6" t="s">
        <v>1111</v>
      </c>
      <c r="B1071" s="6" t="s">
        <v>3446</v>
      </c>
      <c r="C1071" s="4" t="s">
        <v>5696</v>
      </c>
      <c r="D1071" s="4" t="s">
        <v>7325</v>
      </c>
      <c r="E1071" s="4" t="s">
        <v>7748</v>
      </c>
    </row>
    <row r="1072" spans="1:5" ht="15" customHeight="1" x14ac:dyDescent="0.25">
      <c r="A1072" s="6" t="s">
        <v>1112</v>
      </c>
      <c r="B1072" s="6" t="s">
        <v>3447</v>
      </c>
      <c r="C1072" s="4" t="s">
        <v>5697</v>
      </c>
      <c r="D1072" s="4" t="s">
        <v>6961</v>
      </c>
      <c r="E1072" s="4" t="s">
        <v>7743</v>
      </c>
    </row>
    <row r="1073" spans="1:5" ht="15" customHeight="1" x14ac:dyDescent="0.25">
      <c r="A1073" s="6" t="s">
        <v>1113</v>
      </c>
      <c r="B1073" s="6" t="s">
        <v>3448</v>
      </c>
      <c r="C1073" s="4" t="s">
        <v>5698</v>
      </c>
      <c r="D1073" s="4" t="s">
        <v>7326</v>
      </c>
      <c r="E1073" s="4" t="s">
        <v>7743</v>
      </c>
    </row>
    <row r="1074" spans="1:5" ht="15" customHeight="1" x14ac:dyDescent="0.25">
      <c r="A1074" s="6" t="s">
        <v>1114</v>
      </c>
      <c r="B1074" s="6" t="s">
        <v>3449</v>
      </c>
      <c r="C1074" s="4" t="s">
        <v>5699</v>
      </c>
      <c r="D1074" s="4" t="s">
        <v>6732</v>
      </c>
      <c r="E1074" s="4" t="s">
        <v>7742</v>
      </c>
    </row>
    <row r="1075" spans="1:5" ht="15" customHeight="1" x14ac:dyDescent="0.25">
      <c r="A1075" s="6" t="s">
        <v>1115</v>
      </c>
      <c r="B1075" s="6" t="s">
        <v>3450</v>
      </c>
      <c r="C1075" s="4" t="s">
        <v>5700</v>
      </c>
      <c r="D1075" s="4" t="s">
        <v>6739</v>
      </c>
      <c r="E1075" s="4" t="s">
        <v>7743</v>
      </c>
    </row>
    <row r="1076" spans="1:5" ht="15" customHeight="1" x14ac:dyDescent="0.25">
      <c r="A1076" s="6" t="s">
        <v>1116</v>
      </c>
      <c r="B1076" s="6" t="s">
        <v>3451</v>
      </c>
      <c r="C1076" s="4" t="s">
        <v>5701</v>
      </c>
      <c r="D1076" s="4" t="s">
        <v>6942</v>
      </c>
      <c r="E1076" s="4" t="s">
        <v>7743</v>
      </c>
    </row>
    <row r="1077" spans="1:5" ht="15" customHeight="1" x14ac:dyDescent="0.25">
      <c r="A1077" s="6" t="s">
        <v>1117</v>
      </c>
      <c r="B1077" s="6" t="s">
        <v>3452</v>
      </c>
      <c r="C1077" s="4" t="s">
        <v>5188</v>
      </c>
      <c r="D1077" s="4" t="s">
        <v>6963</v>
      </c>
      <c r="E1077" s="4" t="s">
        <v>7745</v>
      </c>
    </row>
    <row r="1078" spans="1:5" ht="15" customHeight="1" x14ac:dyDescent="0.25">
      <c r="A1078" s="6" t="s">
        <v>1118</v>
      </c>
      <c r="B1078" s="6" t="s">
        <v>3453</v>
      </c>
      <c r="C1078" s="4" t="s">
        <v>5702</v>
      </c>
      <c r="D1078" s="4" t="s">
        <v>7327</v>
      </c>
      <c r="E1078" s="4" t="s">
        <v>7743</v>
      </c>
    </row>
    <row r="1079" spans="1:5" ht="15" customHeight="1" x14ac:dyDescent="0.25">
      <c r="A1079" s="6" t="s">
        <v>1119</v>
      </c>
      <c r="B1079" s="6" t="s">
        <v>3454</v>
      </c>
      <c r="C1079" s="4" t="s">
        <v>5703</v>
      </c>
      <c r="D1079" s="4" t="s">
        <v>6892</v>
      </c>
      <c r="E1079" s="4" t="s">
        <v>7743</v>
      </c>
    </row>
    <row r="1080" spans="1:5" ht="15" customHeight="1" x14ac:dyDescent="0.25">
      <c r="A1080" s="6" t="s">
        <v>1120</v>
      </c>
      <c r="B1080" s="6" t="s">
        <v>3455</v>
      </c>
      <c r="C1080" s="4" t="s">
        <v>5704</v>
      </c>
      <c r="D1080" s="4" t="s">
        <v>7328</v>
      </c>
      <c r="E1080" s="4" t="s">
        <v>7743</v>
      </c>
    </row>
    <row r="1081" spans="1:5" ht="15" customHeight="1" x14ac:dyDescent="0.25">
      <c r="A1081" s="6" t="s">
        <v>1121</v>
      </c>
      <c r="B1081" s="6" t="s">
        <v>3456</v>
      </c>
      <c r="C1081" s="4" t="s">
        <v>5705</v>
      </c>
      <c r="D1081" s="4" t="s">
        <v>6735</v>
      </c>
      <c r="E1081" s="4" t="s">
        <v>7770</v>
      </c>
    </row>
    <row r="1082" spans="1:5" ht="15" customHeight="1" x14ac:dyDescent="0.25">
      <c r="A1082" s="6" t="s">
        <v>1122</v>
      </c>
      <c r="B1082" s="6" t="s">
        <v>3457</v>
      </c>
      <c r="C1082" s="4" t="s">
        <v>5706</v>
      </c>
      <c r="D1082" s="4" t="s">
        <v>6775</v>
      </c>
      <c r="E1082" s="4" t="s">
        <v>7772</v>
      </c>
    </row>
    <row r="1083" spans="1:5" ht="15" customHeight="1" x14ac:dyDescent="0.25">
      <c r="A1083" s="6" t="s">
        <v>1123</v>
      </c>
      <c r="B1083" s="6" t="s">
        <v>3458</v>
      </c>
      <c r="C1083" s="4" t="s">
        <v>5707</v>
      </c>
      <c r="D1083" s="4" t="s">
        <v>7166</v>
      </c>
      <c r="E1083" s="4" t="s">
        <v>7774</v>
      </c>
    </row>
    <row r="1084" spans="1:5" ht="15" customHeight="1" x14ac:dyDescent="0.25">
      <c r="A1084" s="6" t="s">
        <v>1124</v>
      </c>
      <c r="B1084" s="6" t="s">
        <v>3459</v>
      </c>
      <c r="C1084" s="4" t="s">
        <v>5708</v>
      </c>
      <c r="D1084" s="4" t="s">
        <v>7329</v>
      </c>
      <c r="E1084" s="4" t="s">
        <v>7743</v>
      </c>
    </row>
    <row r="1085" spans="1:5" ht="15" customHeight="1" x14ac:dyDescent="0.25">
      <c r="A1085" s="6" t="s">
        <v>1125</v>
      </c>
      <c r="B1085" s="6" t="s">
        <v>3460</v>
      </c>
      <c r="C1085" s="4" t="s">
        <v>5709</v>
      </c>
      <c r="D1085" s="4" t="s">
        <v>6843</v>
      </c>
      <c r="E1085" s="4" t="s">
        <v>7766</v>
      </c>
    </row>
    <row r="1086" spans="1:5" ht="15" customHeight="1" x14ac:dyDescent="0.25">
      <c r="A1086" s="6" t="s">
        <v>1126</v>
      </c>
      <c r="B1086" s="6" t="s">
        <v>3461</v>
      </c>
      <c r="C1086" s="4" t="s">
        <v>5710</v>
      </c>
      <c r="D1086" s="4" t="s">
        <v>6942</v>
      </c>
      <c r="E1086" s="4" t="s">
        <v>7743</v>
      </c>
    </row>
    <row r="1087" spans="1:5" ht="15" customHeight="1" x14ac:dyDescent="0.25">
      <c r="A1087" s="6" t="s">
        <v>1127</v>
      </c>
      <c r="B1087" s="6" t="s">
        <v>3462</v>
      </c>
      <c r="C1087" s="4" t="s">
        <v>5711</v>
      </c>
      <c r="D1087" s="4" t="s">
        <v>6892</v>
      </c>
      <c r="E1087" s="4" t="s">
        <v>7743</v>
      </c>
    </row>
    <row r="1088" spans="1:5" ht="15" customHeight="1" x14ac:dyDescent="0.25">
      <c r="A1088" s="6" t="s">
        <v>1128</v>
      </c>
      <c r="B1088" s="6" t="s">
        <v>3463</v>
      </c>
      <c r="C1088" s="4" t="s">
        <v>5712</v>
      </c>
      <c r="D1088" s="4" t="s">
        <v>7330</v>
      </c>
      <c r="E1088" s="4" t="s">
        <v>7761</v>
      </c>
    </row>
    <row r="1089" spans="1:5" ht="15" customHeight="1" x14ac:dyDescent="0.25">
      <c r="A1089" s="6" t="s">
        <v>1129</v>
      </c>
      <c r="B1089" s="6" t="s">
        <v>3464</v>
      </c>
      <c r="C1089" s="4" t="s">
        <v>5713</v>
      </c>
      <c r="D1089" s="4" t="s">
        <v>7331</v>
      </c>
      <c r="E1089" s="4" t="s">
        <v>7748</v>
      </c>
    </row>
    <row r="1090" spans="1:5" ht="15" customHeight="1" x14ac:dyDescent="0.25">
      <c r="A1090" s="6" t="s">
        <v>1130</v>
      </c>
      <c r="B1090" s="6" t="s">
        <v>3465</v>
      </c>
      <c r="C1090" s="4" t="s">
        <v>5714</v>
      </c>
      <c r="D1090" s="4" t="s">
        <v>7332</v>
      </c>
      <c r="E1090" s="4" t="s">
        <v>7743</v>
      </c>
    </row>
    <row r="1091" spans="1:5" ht="15" customHeight="1" x14ac:dyDescent="0.25">
      <c r="A1091" s="6" t="s">
        <v>1131</v>
      </c>
      <c r="B1091" s="6" t="s">
        <v>3466</v>
      </c>
      <c r="C1091" s="4" t="s">
        <v>5715</v>
      </c>
      <c r="D1091" s="4" t="s">
        <v>7064</v>
      </c>
      <c r="E1091" s="4" t="s">
        <v>7743</v>
      </c>
    </row>
    <row r="1092" spans="1:5" ht="15" customHeight="1" x14ac:dyDescent="0.25">
      <c r="A1092" s="6" t="s">
        <v>1132</v>
      </c>
      <c r="B1092" s="6" t="s">
        <v>3467</v>
      </c>
      <c r="C1092" s="4" t="s">
        <v>5668</v>
      </c>
      <c r="D1092" s="4" t="s">
        <v>7333</v>
      </c>
      <c r="E1092" s="4" t="s">
        <v>7749</v>
      </c>
    </row>
    <row r="1093" spans="1:5" ht="15" customHeight="1" x14ac:dyDescent="0.25">
      <c r="A1093" s="6" t="s">
        <v>1133</v>
      </c>
      <c r="B1093" s="6" t="s">
        <v>3468</v>
      </c>
      <c r="C1093" s="4" t="s">
        <v>5716</v>
      </c>
      <c r="D1093" s="4" t="s">
        <v>6833</v>
      </c>
      <c r="E1093" s="4" t="s">
        <v>7785</v>
      </c>
    </row>
    <row r="1094" spans="1:5" ht="15" customHeight="1" x14ac:dyDescent="0.25">
      <c r="A1094" s="6" t="s">
        <v>1134</v>
      </c>
      <c r="B1094" s="6" t="s">
        <v>3469</v>
      </c>
      <c r="C1094" s="4" t="s">
        <v>5717</v>
      </c>
      <c r="D1094" s="4" t="s">
        <v>7334</v>
      </c>
      <c r="E1094" s="4" t="s">
        <v>7743</v>
      </c>
    </row>
    <row r="1095" spans="1:5" ht="15" customHeight="1" x14ac:dyDescent="0.25">
      <c r="A1095" s="6" t="s">
        <v>1135</v>
      </c>
      <c r="B1095" s="6" t="s">
        <v>3470</v>
      </c>
      <c r="C1095" s="4" t="s">
        <v>4775</v>
      </c>
      <c r="D1095" s="4" t="s">
        <v>6717</v>
      </c>
      <c r="E1095" s="4" t="s">
        <v>7771</v>
      </c>
    </row>
    <row r="1096" spans="1:5" ht="15" customHeight="1" x14ac:dyDescent="0.25">
      <c r="A1096" s="6" t="s">
        <v>1136</v>
      </c>
      <c r="B1096" s="6" t="s">
        <v>3471</v>
      </c>
      <c r="C1096" s="4" t="s">
        <v>5718</v>
      </c>
      <c r="D1096" s="4" t="s">
        <v>6717</v>
      </c>
      <c r="E1096" s="4" t="s">
        <v>7743</v>
      </c>
    </row>
    <row r="1097" spans="1:5" ht="15" customHeight="1" x14ac:dyDescent="0.25">
      <c r="A1097" s="6" t="s">
        <v>1137</v>
      </c>
      <c r="B1097" s="6" t="s">
        <v>3472</v>
      </c>
      <c r="C1097" s="4" t="s">
        <v>5719</v>
      </c>
      <c r="D1097" s="4" t="s">
        <v>7335</v>
      </c>
      <c r="E1097" s="4" t="s">
        <v>7743</v>
      </c>
    </row>
    <row r="1098" spans="1:5" ht="15" customHeight="1" x14ac:dyDescent="0.25">
      <c r="A1098" s="6" t="s">
        <v>1138</v>
      </c>
      <c r="B1098" s="6" t="s">
        <v>3473</v>
      </c>
      <c r="C1098" s="4" t="s">
        <v>5720</v>
      </c>
      <c r="D1098" s="4" t="s">
        <v>6743</v>
      </c>
      <c r="E1098" s="4" t="s">
        <v>7742</v>
      </c>
    </row>
    <row r="1099" spans="1:5" ht="15" customHeight="1" x14ac:dyDescent="0.25">
      <c r="A1099" s="6" t="s">
        <v>1139</v>
      </c>
      <c r="B1099" s="6" t="s">
        <v>3474</v>
      </c>
      <c r="C1099" s="4" t="s">
        <v>5721</v>
      </c>
      <c r="D1099" s="4" t="s">
        <v>7149</v>
      </c>
      <c r="E1099" s="4" t="s">
        <v>7743</v>
      </c>
    </row>
    <row r="1100" spans="1:5" ht="15" customHeight="1" x14ac:dyDescent="0.25">
      <c r="A1100" s="6" t="s">
        <v>1140</v>
      </c>
      <c r="B1100" s="6" t="s">
        <v>3475</v>
      </c>
      <c r="C1100" s="4" t="s">
        <v>4962</v>
      </c>
      <c r="D1100" s="4" t="s">
        <v>6826</v>
      </c>
      <c r="E1100" s="4" t="s">
        <v>7748</v>
      </c>
    </row>
    <row r="1101" spans="1:5" ht="15" customHeight="1" x14ac:dyDescent="0.25">
      <c r="A1101" s="6" t="s">
        <v>1141</v>
      </c>
      <c r="B1101" s="6" t="s">
        <v>3476</v>
      </c>
      <c r="C1101" s="4" t="s">
        <v>5722</v>
      </c>
      <c r="D1101" s="4" t="s">
        <v>6722</v>
      </c>
      <c r="E1101" s="4" t="s">
        <v>7749</v>
      </c>
    </row>
    <row r="1102" spans="1:5" ht="15" customHeight="1" x14ac:dyDescent="0.25">
      <c r="A1102" s="6" t="s">
        <v>1142</v>
      </c>
      <c r="B1102" s="6" t="s">
        <v>3477</v>
      </c>
      <c r="C1102" s="4" t="s">
        <v>5723</v>
      </c>
      <c r="D1102" s="4" t="s">
        <v>7172</v>
      </c>
      <c r="E1102" s="4" t="s">
        <v>7743</v>
      </c>
    </row>
    <row r="1103" spans="1:5" ht="15" customHeight="1" x14ac:dyDescent="0.25">
      <c r="A1103" s="6" t="s">
        <v>1143</v>
      </c>
      <c r="B1103" s="6" t="s">
        <v>3478</v>
      </c>
      <c r="C1103" s="4" t="s">
        <v>5166</v>
      </c>
      <c r="D1103" s="4" t="s">
        <v>6722</v>
      </c>
      <c r="E1103" s="4" t="s">
        <v>7743</v>
      </c>
    </row>
    <row r="1104" spans="1:5" ht="15" customHeight="1" x14ac:dyDescent="0.25">
      <c r="A1104" s="6" t="s">
        <v>1144</v>
      </c>
      <c r="B1104" s="6" t="s">
        <v>3479</v>
      </c>
      <c r="C1104" s="4" t="s">
        <v>5724</v>
      </c>
      <c r="D1104" s="4" t="s">
        <v>6801</v>
      </c>
      <c r="E1104" s="4" t="s">
        <v>7749</v>
      </c>
    </row>
    <row r="1105" spans="1:5" ht="15" customHeight="1" x14ac:dyDescent="0.25">
      <c r="A1105" s="6" t="s">
        <v>1145</v>
      </c>
      <c r="B1105" s="6" t="s">
        <v>3480</v>
      </c>
      <c r="C1105" s="4" t="s">
        <v>5725</v>
      </c>
      <c r="D1105" s="4" t="s">
        <v>7336</v>
      </c>
      <c r="E1105" s="4" t="s">
        <v>7745</v>
      </c>
    </row>
    <row r="1106" spans="1:5" ht="15" customHeight="1" x14ac:dyDescent="0.25">
      <c r="A1106" s="6" t="s">
        <v>1146</v>
      </c>
      <c r="B1106" s="6" t="s">
        <v>3481</v>
      </c>
      <c r="C1106" s="4" t="s">
        <v>5726</v>
      </c>
      <c r="D1106" s="4" t="s">
        <v>7337</v>
      </c>
      <c r="E1106" s="4" t="s">
        <v>7743</v>
      </c>
    </row>
    <row r="1107" spans="1:5" ht="15" customHeight="1" x14ac:dyDescent="0.25">
      <c r="A1107" s="6" t="s">
        <v>1147</v>
      </c>
      <c r="B1107" s="6" t="s">
        <v>3482</v>
      </c>
      <c r="C1107" s="4" t="s">
        <v>5727</v>
      </c>
      <c r="D1107" s="4" t="s">
        <v>6816</v>
      </c>
      <c r="E1107" s="4" t="s">
        <v>7743</v>
      </c>
    </row>
    <row r="1108" spans="1:5" ht="15" customHeight="1" x14ac:dyDescent="0.25">
      <c r="A1108" s="6" t="s">
        <v>1148</v>
      </c>
      <c r="B1108" s="6" t="s">
        <v>3483</v>
      </c>
      <c r="C1108" s="4" t="s">
        <v>5728</v>
      </c>
      <c r="D1108" s="4" t="s">
        <v>7100</v>
      </c>
      <c r="E1108" s="4" t="s">
        <v>7743</v>
      </c>
    </row>
    <row r="1109" spans="1:5" ht="15" customHeight="1" x14ac:dyDescent="0.25">
      <c r="A1109" s="6" t="s">
        <v>1149</v>
      </c>
      <c r="B1109" s="6" t="s">
        <v>3484</v>
      </c>
      <c r="C1109" s="4" t="s">
        <v>5729</v>
      </c>
      <c r="D1109" s="4" t="s">
        <v>7209</v>
      </c>
      <c r="E1109" s="4" t="s">
        <v>7757</v>
      </c>
    </row>
    <row r="1110" spans="1:5" ht="15" customHeight="1" x14ac:dyDescent="0.25">
      <c r="A1110" s="6" t="s">
        <v>1150</v>
      </c>
      <c r="B1110" s="6" t="s">
        <v>3485</v>
      </c>
      <c r="C1110" s="4" t="s">
        <v>5730</v>
      </c>
      <c r="D1110" s="4" t="s">
        <v>7338</v>
      </c>
      <c r="E1110" s="4" t="s">
        <v>7782</v>
      </c>
    </row>
    <row r="1111" spans="1:5" ht="15" customHeight="1" x14ac:dyDescent="0.25">
      <c r="A1111" s="6" t="s">
        <v>1151</v>
      </c>
      <c r="B1111" s="6" t="s">
        <v>3486</v>
      </c>
      <c r="C1111" s="4" t="s">
        <v>5731</v>
      </c>
      <c r="D1111" s="4" t="s">
        <v>7111</v>
      </c>
      <c r="E1111" s="4" t="s">
        <v>7748</v>
      </c>
    </row>
    <row r="1112" spans="1:5" ht="15" customHeight="1" x14ac:dyDescent="0.25">
      <c r="A1112" s="6" t="s">
        <v>1152</v>
      </c>
      <c r="B1112" s="6" t="s">
        <v>3487</v>
      </c>
      <c r="C1112" s="4" t="s">
        <v>5096</v>
      </c>
      <c r="D1112" s="4" t="s">
        <v>6732</v>
      </c>
      <c r="E1112" s="4" t="s">
        <v>7743</v>
      </c>
    </row>
    <row r="1113" spans="1:5" ht="15" customHeight="1" x14ac:dyDescent="0.25">
      <c r="A1113" s="6" t="s">
        <v>1153</v>
      </c>
      <c r="B1113" s="6" t="s">
        <v>3488</v>
      </c>
      <c r="C1113" s="4" t="s">
        <v>5732</v>
      </c>
      <c r="D1113" s="4" t="s">
        <v>7276</v>
      </c>
      <c r="E1113" s="4" t="s">
        <v>7771</v>
      </c>
    </row>
    <row r="1114" spans="1:5" ht="15" customHeight="1" x14ac:dyDescent="0.25">
      <c r="A1114" s="6" t="s">
        <v>1154</v>
      </c>
      <c r="B1114" s="6" t="s">
        <v>3489</v>
      </c>
      <c r="C1114" s="4" t="s">
        <v>5733</v>
      </c>
      <c r="D1114" s="4" t="s">
        <v>6758</v>
      </c>
      <c r="E1114" s="4" t="s">
        <v>7743</v>
      </c>
    </row>
    <row r="1115" spans="1:5" ht="15" customHeight="1" x14ac:dyDescent="0.25">
      <c r="A1115" s="6" t="s">
        <v>1155</v>
      </c>
      <c r="B1115" s="6" t="s">
        <v>3490</v>
      </c>
      <c r="C1115" s="4" t="s">
        <v>5734</v>
      </c>
      <c r="D1115" s="4" t="s">
        <v>7339</v>
      </c>
      <c r="E1115" s="4" t="s">
        <v>7743</v>
      </c>
    </row>
    <row r="1116" spans="1:5" ht="15" customHeight="1" x14ac:dyDescent="0.25">
      <c r="A1116" s="6" t="s">
        <v>1156</v>
      </c>
      <c r="B1116" s="6" t="s">
        <v>3491</v>
      </c>
      <c r="C1116" s="4" t="s">
        <v>5735</v>
      </c>
      <c r="D1116" s="4" t="s">
        <v>7340</v>
      </c>
      <c r="E1116" s="4" t="s">
        <v>7760</v>
      </c>
    </row>
    <row r="1117" spans="1:5" ht="15" customHeight="1" x14ac:dyDescent="0.25">
      <c r="A1117" s="6" t="s">
        <v>1157</v>
      </c>
      <c r="B1117" s="6" t="s">
        <v>3492</v>
      </c>
      <c r="C1117" s="4" t="s">
        <v>5736</v>
      </c>
      <c r="D1117" s="4" t="s">
        <v>6759</v>
      </c>
      <c r="E1117" s="4" t="s">
        <v>7748</v>
      </c>
    </row>
    <row r="1118" spans="1:5" ht="15" customHeight="1" x14ac:dyDescent="0.25">
      <c r="A1118" s="6" t="s">
        <v>1158</v>
      </c>
      <c r="B1118" s="6" t="s">
        <v>3493</v>
      </c>
      <c r="C1118" s="4" t="s">
        <v>5737</v>
      </c>
      <c r="D1118" s="4" t="s">
        <v>7341</v>
      </c>
      <c r="E1118" s="4" t="s">
        <v>7786</v>
      </c>
    </row>
    <row r="1119" spans="1:5" ht="15" customHeight="1" x14ac:dyDescent="0.25">
      <c r="A1119" s="6" t="s">
        <v>1159</v>
      </c>
      <c r="B1119" s="6" t="s">
        <v>3494</v>
      </c>
      <c r="C1119" s="4" t="s">
        <v>5738</v>
      </c>
      <c r="D1119" s="4" t="s">
        <v>6821</v>
      </c>
      <c r="E1119" s="4" t="s">
        <v>7743</v>
      </c>
    </row>
    <row r="1120" spans="1:5" ht="15" customHeight="1" x14ac:dyDescent="0.25">
      <c r="A1120" s="6" t="s">
        <v>1160</v>
      </c>
      <c r="B1120" s="6" t="s">
        <v>3495</v>
      </c>
      <c r="C1120" s="4" t="s">
        <v>5739</v>
      </c>
      <c r="D1120" s="4" t="s">
        <v>6978</v>
      </c>
      <c r="E1120" s="4" t="s">
        <v>7743</v>
      </c>
    </row>
    <row r="1121" spans="1:5" ht="15" customHeight="1" x14ac:dyDescent="0.25">
      <c r="A1121" s="6" t="s">
        <v>1161</v>
      </c>
      <c r="B1121" s="6" t="s">
        <v>3496</v>
      </c>
      <c r="C1121" s="4" t="s">
        <v>5740</v>
      </c>
      <c r="D1121" s="4" t="s">
        <v>6753</v>
      </c>
      <c r="E1121" s="4" t="s">
        <v>7785</v>
      </c>
    </row>
    <row r="1122" spans="1:5" ht="15" customHeight="1" x14ac:dyDescent="0.25">
      <c r="A1122" s="6" t="s">
        <v>1162</v>
      </c>
      <c r="B1122" s="6" t="s">
        <v>3497</v>
      </c>
      <c r="C1122" s="4" t="s">
        <v>5741</v>
      </c>
      <c r="D1122" s="4" t="s">
        <v>6758</v>
      </c>
      <c r="E1122" s="4" t="s">
        <v>7764</v>
      </c>
    </row>
    <row r="1123" spans="1:5" ht="15" customHeight="1" x14ac:dyDescent="0.25">
      <c r="A1123" s="6" t="s">
        <v>1163</v>
      </c>
      <c r="B1123" s="6" t="s">
        <v>3498</v>
      </c>
      <c r="C1123" s="4" t="s">
        <v>5742</v>
      </c>
      <c r="D1123" s="4" t="s">
        <v>6717</v>
      </c>
      <c r="E1123" s="4" t="s">
        <v>7754</v>
      </c>
    </row>
    <row r="1124" spans="1:5" ht="15" customHeight="1" x14ac:dyDescent="0.25">
      <c r="A1124" s="6" t="s">
        <v>1164</v>
      </c>
      <c r="B1124" s="6" t="s">
        <v>3499</v>
      </c>
      <c r="C1124" s="4" t="s">
        <v>5743</v>
      </c>
      <c r="D1124" s="4" t="s">
        <v>7342</v>
      </c>
      <c r="E1124" s="4" t="s">
        <v>7755</v>
      </c>
    </row>
    <row r="1125" spans="1:5" ht="15" customHeight="1" x14ac:dyDescent="0.25">
      <c r="A1125" s="6" t="s">
        <v>1165</v>
      </c>
      <c r="B1125" s="6" t="s">
        <v>3500</v>
      </c>
      <c r="C1125" s="4" t="s">
        <v>5744</v>
      </c>
      <c r="D1125" s="4" t="s">
        <v>6875</v>
      </c>
      <c r="E1125" s="4" t="s">
        <v>7755</v>
      </c>
    </row>
    <row r="1126" spans="1:5" ht="15" customHeight="1" x14ac:dyDescent="0.25">
      <c r="A1126" s="6" t="s">
        <v>1166</v>
      </c>
      <c r="B1126" s="6" t="s">
        <v>3501</v>
      </c>
      <c r="C1126" s="4" t="s">
        <v>5745</v>
      </c>
      <c r="D1126" s="4" t="s">
        <v>7343</v>
      </c>
      <c r="E1126" s="4" t="s">
        <v>7743</v>
      </c>
    </row>
    <row r="1127" spans="1:5" ht="15" customHeight="1" x14ac:dyDescent="0.25">
      <c r="A1127" s="6" t="s">
        <v>1167</v>
      </c>
      <c r="B1127" s="6" t="s">
        <v>3502</v>
      </c>
      <c r="C1127" s="4" t="s">
        <v>5746</v>
      </c>
      <c r="D1127" s="4" t="s">
        <v>7344</v>
      </c>
      <c r="E1127" s="4" t="s">
        <v>7743</v>
      </c>
    </row>
    <row r="1128" spans="1:5" ht="15" customHeight="1" x14ac:dyDescent="0.25">
      <c r="A1128" s="6" t="s">
        <v>1168</v>
      </c>
      <c r="B1128" s="6" t="s">
        <v>3503</v>
      </c>
      <c r="C1128" s="4" t="s">
        <v>5747</v>
      </c>
      <c r="D1128" s="4" t="s">
        <v>6875</v>
      </c>
      <c r="E1128" s="4" t="s">
        <v>7743</v>
      </c>
    </row>
    <row r="1129" spans="1:5" ht="15" customHeight="1" x14ac:dyDescent="0.25">
      <c r="A1129" s="6" t="s">
        <v>1169</v>
      </c>
      <c r="B1129" s="6" t="s">
        <v>3504</v>
      </c>
      <c r="C1129" s="4" t="s">
        <v>5748</v>
      </c>
      <c r="D1129" s="4" t="s">
        <v>6750</v>
      </c>
      <c r="E1129" s="4" t="s">
        <v>7743</v>
      </c>
    </row>
    <row r="1130" spans="1:5" ht="15" customHeight="1" x14ac:dyDescent="0.25">
      <c r="A1130" s="6" t="s">
        <v>1170</v>
      </c>
      <c r="B1130" s="6" t="s">
        <v>3505</v>
      </c>
      <c r="C1130" s="4" t="s">
        <v>5749</v>
      </c>
      <c r="D1130" s="4" t="s">
        <v>6758</v>
      </c>
      <c r="E1130" s="4" t="s">
        <v>7744</v>
      </c>
    </row>
    <row r="1131" spans="1:5" ht="15" customHeight="1" x14ac:dyDescent="0.25">
      <c r="A1131" s="6" t="s">
        <v>1171</v>
      </c>
      <c r="B1131" s="6" t="s">
        <v>3506</v>
      </c>
      <c r="C1131" s="4" t="s">
        <v>5750</v>
      </c>
      <c r="D1131" s="4" t="s">
        <v>6771</v>
      </c>
      <c r="E1131" s="4" t="s">
        <v>7743</v>
      </c>
    </row>
    <row r="1132" spans="1:5" ht="15" customHeight="1" x14ac:dyDescent="0.25">
      <c r="A1132" s="6" t="s">
        <v>1172</v>
      </c>
      <c r="B1132" s="6" t="s">
        <v>3507</v>
      </c>
      <c r="C1132" s="4" t="s">
        <v>5751</v>
      </c>
      <c r="D1132" s="4" t="s">
        <v>7345</v>
      </c>
      <c r="E1132" s="4" t="s">
        <v>7760</v>
      </c>
    </row>
    <row r="1133" spans="1:5" ht="15" customHeight="1" x14ac:dyDescent="0.25">
      <c r="A1133" s="6" t="s">
        <v>1173</v>
      </c>
      <c r="B1133" s="6" t="s">
        <v>3508</v>
      </c>
      <c r="C1133" s="4" t="s">
        <v>5752</v>
      </c>
      <c r="D1133" s="4" t="s">
        <v>7346</v>
      </c>
      <c r="E1133" s="4" t="s">
        <v>7743</v>
      </c>
    </row>
    <row r="1134" spans="1:5" ht="15" customHeight="1" x14ac:dyDescent="0.25">
      <c r="A1134" s="6" t="s">
        <v>1174</v>
      </c>
      <c r="B1134" s="6" t="s">
        <v>3509</v>
      </c>
      <c r="C1134" s="4" t="s">
        <v>5753</v>
      </c>
      <c r="D1134" s="4" t="s">
        <v>6994</v>
      </c>
      <c r="E1134" s="4" t="s">
        <v>7766</v>
      </c>
    </row>
    <row r="1135" spans="1:5" ht="15" customHeight="1" x14ac:dyDescent="0.25">
      <c r="A1135" s="6" t="s">
        <v>1175</v>
      </c>
      <c r="B1135" s="6" t="s">
        <v>3510</v>
      </c>
      <c r="C1135" s="4" t="s">
        <v>5754</v>
      </c>
      <c r="D1135" s="4" t="s">
        <v>6868</v>
      </c>
      <c r="E1135" s="4" t="s">
        <v>7743</v>
      </c>
    </row>
    <row r="1136" spans="1:5" ht="15" customHeight="1" x14ac:dyDescent="0.25">
      <c r="A1136" s="6" t="s">
        <v>1176</v>
      </c>
      <c r="B1136" s="6" t="s">
        <v>3511</v>
      </c>
      <c r="C1136" s="4" t="s">
        <v>5755</v>
      </c>
      <c r="D1136" s="4" t="s">
        <v>6774</v>
      </c>
      <c r="E1136" s="4" t="s">
        <v>7743</v>
      </c>
    </row>
    <row r="1137" spans="1:5" ht="15" customHeight="1" x14ac:dyDescent="0.25">
      <c r="A1137" s="6" t="s">
        <v>1177</v>
      </c>
      <c r="B1137" s="6" t="s">
        <v>3512</v>
      </c>
      <c r="C1137" s="4" t="s">
        <v>5756</v>
      </c>
      <c r="D1137" s="4" t="s">
        <v>6826</v>
      </c>
      <c r="E1137" s="4" t="s">
        <v>7743</v>
      </c>
    </row>
    <row r="1138" spans="1:5" ht="15" customHeight="1" x14ac:dyDescent="0.25">
      <c r="A1138" s="6" t="s">
        <v>1178</v>
      </c>
      <c r="B1138" s="6" t="s">
        <v>3513</v>
      </c>
      <c r="C1138" s="4" t="s">
        <v>5757</v>
      </c>
      <c r="D1138" s="4" t="s">
        <v>7347</v>
      </c>
      <c r="E1138" s="4" t="s">
        <v>7754</v>
      </c>
    </row>
    <row r="1139" spans="1:5" ht="15" customHeight="1" x14ac:dyDescent="0.25">
      <c r="A1139" s="6" t="s">
        <v>1179</v>
      </c>
      <c r="B1139" s="6" t="s">
        <v>3514</v>
      </c>
      <c r="C1139" s="4" t="s">
        <v>5758</v>
      </c>
      <c r="D1139" s="4" t="s">
        <v>6821</v>
      </c>
      <c r="E1139" s="4" t="s">
        <v>7775</v>
      </c>
    </row>
    <row r="1140" spans="1:5" ht="15" customHeight="1" x14ac:dyDescent="0.25">
      <c r="A1140" s="6" t="s">
        <v>1180</v>
      </c>
      <c r="B1140" s="6" t="s">
        <v>3515</v>
      </c>
      <c r="C1140" s="4" t="s">
        <v>5759</v>
      </c>
      <c r="D1140" s="4" t="s">
        <v>7348</v>
      </c>
      <c r="E1140" s="4" t="s">
        <v>7773</v>
      </c>
    </row>
    <row r="1141" spans="1:5" ht="15" customHeight="1" x14ac:dyDescent="0.25">
      <c r="A1141" s="6" t="s">
        <v>1181</v>
      </c>
      <c r="B1141" s="6" t="s">
        <v>3516</v>
      </c>
      <c r="C1141" s="4" t="s">
        <v>5760</v>
      </c>
      <c r="D1141" s="4" t="s">
        <v>6750</v>
      </c>
      <c r="E1141" s="4" t="s">
        <v>7743</v>
      </c>
    </row>
    <row r="1142" spans="1:5" ht="15" customHeight="1" x14ac:dyDescent="0.25">
      <c r="A1142" s="6" t="s">
        <v>1182</v>
      </c>
      <c r="B1142" s="6" t="s">
        <v>3517</v>
      </c>
      <c r="C1142" s="4" t="s">
        <v>4928</v>
      </c>
      <c r="D1142" s="4" t="s">
        <v>6775</v>
      </c>
      <c r="E1142" s="4" t="s">
        <v>7743</v>
      </c>
    </row>
    <row r="1143" spans="1:5" ht="15" customHeight="1" x14ac:dyDescent="0.25">
      <c r="A1143" s="6" t="s">
        <v>1183</v>
      </c>
      <c r="B1143" s="6" t="s">
        <v>3518</v>
      </c>
      <c r="C1143" s="4" t="s">
        <v>5761</v>
      </c>
      <c r="D1143" s="4" t="s">
        <v>6867</v>
      </c>
      <c r="E1143" s="4" t="s">
        <v>7743</v>
      </c>
    </row>
    <row r="1144" spans="1:5" ht="15" customHeight="1" x14ac:dyDescent="0.25">
      <c r="A1144" s="6" t="s">
        <v>1184</v>
      </c>
      <c r="B1144" s="6" t="s">
        <v>3519</v>
      </c>
      <c r="C1144" s="4" t="s">
        <v>5762</v>
      </c>
      <c r="D1144" s="4" t="s">
        <v>6717</v>
      </c>
      <c r="E1144" s="4" t="s">
        <v>7771</v>
      </c>
    </row>
    <row r="1145" spans="1:5" ht="15" customHeight="1" x14ac:dyDescent="0.25">
      <c r="A1145" s="6" t="s">
        <v>1185</v>
      </c>
      <c r="B1145" s="6" t="s">
        <v>3520</v>
      </c>
      <c r="C1145" s="4" t="s">
        <v>5763</v>
      </c>
      <c r="D1145" s="4" t="s">
        <v>7349</v>
      </c>
      <c r="E1145" s="4" t="s">
        <v>7743</v>
      </c>
    </row>
    <row r="1146" spans="1:5" ht="15" customHeight="1" x14ac:dyDescent="0.25">
      <c r="A1146" s="6" t="s">
        <v>1186</v>
      </c>
      <c r="B1146" s="6" t="s">
        <v>3521</v>
      </c>
      <c r="C1146" s="4" t="s">
        <v>5764</v>
      </c>
      <c r="D1146" s="4" t="s">
        <v>6738</v>
      </c>
      <c r="E1146" s="4" t="s">
        <v>7743</v>
      </c>
    </row>
    <row r="1147" spans="1:5" ht="15" customHeight="1" x14ac:dyDescent="0.25">
      <c r="A1147" s="6" t="s">
        <v>1187</v>
      </c>
      <c r="B1147" s="6" t="s">
        <v>3522</v>
      </c>
      <c r="C1147" s="4" t="s">
        <v>5765</v>
      </c>
      <c r="D1147" s="4" t="s">
        <v>7350</v>
      </c>
      <c r="E1147" s="4" t="s">
        <v>7743</v>
      </c>
    </row>
    <row r="1148" spans="1:5" ht="15" customHeight="1" x14ac:dyDescent="0.25">
      <c r="A1148" s="6" t="s">
        <v>1188</v>
      </c>
      <c r="B1148" s="6" t="s">
        <v>3523</v>
      </c>
      <c r="C1148" s="4" t="s">
        <v>5766</v>
      </c>
      <c r="D1148" s="4" t="s">
        <v>7203</v>
      </c>
      <c r="E1148" s="4" t="s">
        <v>7756</v>
      </c>
    </row>
    <row r="1149" spans="1:5" ht="15" customHeight="1" x14ac:dyDescent="0.25">
      <c r="A1149" s="6" t="s">
        <v>1189</v>
      </c>
      <c r="B1149" s="6" t="s">
        <v>3524</v>
      </c>
      <c r="C1149" s="4" t="s">
        <v>5767</v>
      </c>
      <c r="D1149" s="4" t="s">
        <v>6801</v>
      </c>
      <c r="E1149" s="4" t="s">
        <v>7743</v>
      </c>
    </row>
    <row r="1150" spans="1:5" ht="15" customHeight="1" x14ac:dyDescent="0.25">
      <c r="A1150" s="6" t="s">
        <v>1190</v>
      </c>
      <c r="B1150" s="6" t="s">
        <v>3525</v>
      </c>
      <c r="C1150" s="4" t="s">
        <v>5768</v>
      </c>
      <c r="D1150" s="4" t="s">
        <v>6717</v>
      </c>
      <c r="E1150" s="4" t="s">
        <v>7743</v>
      </c>
    </row>
    <row r="1151" spans="1:5" ht="15" customHeight="1" x14ac:dyDescent="0.25">
      <c r="A1151" s="6" t="s">
        <v>1191</v>
      </c>
      <c r="B1151" s="6" t="s">
        <v>3526</v>
      </c>
      <c r="C1151" s="4" t="s">
        <v>5769</v>
      </c>
      <c r="D1151" s="4" t="s">
        <v>7351</v>
      </c>
      <c r="E1151" s="4" t="s">
        <v>7743</v>
      </c>
    </row>
    <row r="1152" spans="1:5" ht="15" customHeight="1" x14ac:dyDescent="0.25">
      <c r="A1152" s="6" t="s">
        <v>1192</v>
      </c>
      <c r="B1152" s="6" t="s">
        <v>3527</v>
      </c>
      <c r="C1152" s="4" t="s">
        <v>5207</v>
      </c>
      <c r="D1152" s="4" t="s">
        <v>6875</v>
      </c>
      <c r="E1152" s="4" t="s">
        <v>7748</v>
      </c>
    </row>
    <row r="1153" spans="1:5" ht="15" customHeight="1" x14ac:dyDescent="0.25">
      <c r="A1153" s="6" t="s">
        <v>1193</v>
      </c>
      <c r="B1153" s="6" t="s">
        <v>3528</v>
      </c>
      <c r="C1153" s="4" t="s">
        <v>5770</v>
      </c>
      <c r="D1153" s="4" t="s">
        <v>7352</v>
      </c>
      <c r="E1153" s="4" t="s">
        <v>7743</v>
      </c>
    </row>
    <row r="1154" spans="1:5" ht="15" customHeight="1" x14ac:dyDescent="0.25">
      <c r="A1154" s="6" t="s">
        <v>1194</v>
      </c>
      <c r="B1154" s="6" t="s">
        <v>3529</v>
      </c>
      <c r="C1154" s="4" t="s">
        <v>5771</v>
      </c>
      <c r="D1154" s="4" t="s">
        <v>7056</v>
      </c>
      <c r="E1154" s="4" t="s">
        <v>7743</v>
      </c>
    </row>
    <row r="1155" spans="1:5" ht="15" customHeight="1" x14ac:dyDescent="0.25">
      <c r="A1155" s="6" t="s">
        <v>1195</v>
      </c>
      <c r="B1155" s="6" t="s">
        <v>3530</v>
      </c>
      <c r="C1155" s="4" t="s">
        <v>5772</v>
      </c>
      <c r="D1155" s="4" t="s">
        <v>7353</v>
      </c>
      <c r="E1155" s="4" t="s">
        <v>7743</v>
      </c>
    </row>
    <row r="1156" spans="1:5" ht="15" customHeight="1" x14ac:dyDescent="0.25">
      <c r="A1156" s="6" t="s">
        <v>1196</v>
      </c>
      <c r="B1156" s="6" t="s">
        <v>3531</v>
      </c>
      <c r="C1156" s="4" t="s">
        <v>5773</v>
      </c>
      <c r="D1156" s="4" t="s">
        <v>6807</v>
      </c>
      <c r="E1156" s="4" t="s">
        <v>7762</v>
      </c>
    </row>
    <row r="1157" spans="1:5" ht="15" customHeight="1" x14ac:dyDescent="0.25">
      <c r="A1157" s="6" t="s">
        <v>1197</v>
      </c>
      <c r="B1157" s="6" t="s">
        <v>3532</v>
      </c>
      <c r="C1157" s="4" t="s">
        <v>5774</v>
      </c>
      <c r="D1157" s="4" t="s">
        <v>7170</v>
      </c>
      <c r="E1157" s="4" t="s">
        <v>7743</v>
      </c>
    </row>
    <row r="1158" spans="1:5" ht="15" customHeight="1" x14ac:dyDescent="0.25">
      <c r="A1158" s="6" t="s">
        <v>1198</v>
      </c>
      <c r="B1158" s="6" t="s">
        <v>3533</v>
      </c>
      <c r="C1158" s="4" t="s">
        <v>5775</v>
      </c>
      <c r="D1158" s="4" t="s">
        <v>6776</v>
      </c>
      <c r="E1158" s="4" t="s">
        <v>7743</v>
      </c>
    </row>
    <row r="1159" spans="1:5" ht="15" customHeight="1" x14ac:dyDescent="0.25">
      <c r="A1159" s="6" t="s">
        <v>1199</v>
      </c>
      <c r="B1159" s="6" t="s">
        <v>3534</v>
      </c>
      <c r="C1159" s="4" t="s">
        <v>5776</v>
      </c>
      <c r="D1159" s="4" t="s">
        <v>7294</v>
      </c>
      <c r="E1159" s="4" t="s">
        <v>7803</v>
      </c>
    </row>
    <row r="1160" spans="1:5" ht="15" customHeight="1" x14ac:dyDescent="0.25">
      <c r="A1160" s="6" t="s">
        <v>1200</v>
      </c>
      <c r="B1160" s="6" t="s">
        <v>3535</v>
      </c>
      <c r="C1160" s="4" t="s">
        <v>5777</v>
      </c>
      <c r="D1160" s="4" t="s">
        <v>7354</v>
      </c>
      <c r="E1160" s="4" t="s">
        <v>7743</v>
      </c>
    </row>
    <row r="1161" spans="1:5" ht="15" customHeight="1" x14ac:dyDescent="0.25">
      <c r="A1161" s="6" t="s">
        <v>1201</v>
      </c>
      <c r="B1161" s="6" t="s">
        <v>3536</v>
      </c>
      <c r="C1161" s="4" t="s">
        <v>5778</v>
      </c>
      <c r="D1161" s="4" t="s">
        <v>6905</v>
      </c>
      <c r="E1161" s="4" t="s">
        <v>7763</v>
      </c>
    </row>
    <row r="1162" spans="1:5" ht="15" customHeight="1" x14ac:dyDescent="0.25">
      <c r="A1162" s="6" t="s">
        <v>1202</v>
      </c>
      <c r="B1162" s="6" t="s">
        <v>3537</v>
      </c>
      <c r="C1162" s="4" t="s">
        <v>5779</v>
      </c>
      <c r="D1162" s="4" t="s">
        <v>7355</v>
      </c>
      <c r="E1162" s="4" t="s">
        <v>7749</v>
      </c>
    </row>
    <row r="1163" spans="1:5" ht="15" customHeight="1" x14ac:dyDescent="0.25">
      <c r="A1163" s="6" t="s">
        <v>1203</v>
      </c>
      <c r="B1163" s="6" t="s">
        <v>3538</v>
      </c>
      <c r="C1163" s="4" t="s">
        <v>5780</v>
      </c>
      <c r="D1163" s="4" t="s">
        <v>6955</v>
      </c>
      <c r="E1163" s="4" t="s">
        <v>7781</v>
      </c>
    </row>
    <row r="1164" spans="1:5" ht="15" customHeight="1" x14ac:dyDescent="0.25">
      <c r="A1164" s="6" t="s">
        <v>1204</v>
      </c>
      <c r="B1164" s="6" t="s">
        <v>3539</v>
      </c>
      <c r="C1164" s="4" t="s">
        <v>5781</v>
      </c>
      <c r="D1164" s="4" t="s">
        <v>7356</v>
      </c>
      <c r="E1164" s="4" t="s">
        <v>7743</v>
      </c>
    </row>
    <row r="1165" spans="1:5" ht="15" customHeight="1" x14ac:dyDescent="0.25">
      <c r="A1165" s="6" t="s">
        <v>1205</v>
      </c>
      <c r="B1165" s="6" t="s">
        <v>3540</v>
      </c>
      <c r="C1165" s="4" t="s">
        <v>5782</v>
      </c>
      <c r="D1165" s="4" t="s">
        <v>7357</v>
      </c>
      <c r="E1165" s="4" t="s">
        <v>7743</v>
      </c>
    </row>
    <row r="1166" spans="1:5" ht="15" customHeight="1" x14ac:dyDescent="0.25">
      <c r="A1166" s="6" t="s">
        <v>1206</v>
      </c>
      <c r="B1166" s="6" t="s">
        <v>3541</v>
      </c>
      <c r="C1166" s="4" t="s">
        <v>5783</v>
      </c>
      <c r="D1166" s="4" t="s">
        <v>7358</v>
      </c>
      <c r="E1166" s="4" t="s">
        <v>7743</v>
      </c>
    </row>
    <row r="1167" spans="1:5" ht="15" customHeight="1" x14ac:dyDescent="0.25">
      <c r="A1167" s="6" t="s">
        <v>1207</v>
      </c>
      <c r="B1167" s="6" t="s">
        <v>3542</v>
      </c>
      <c r="C1167" s="4" t="s">
        <v>5784</v>
      </c>
      <c r="D1167" s="4" t="s">
        <v>6881</v>
      </c>
      <c r="E1167" s="4" t="s">
        <v>7743</v>
      </c>
    </row>
    <row r="1168" spans="1:5" ht="15" customHeight="1" x14ac:dyDescent="0.25">
      <c r="A1168" s="6" t="s">
        <v>1208</v>
      </c>
      <c r="B1168" s="6" t="s">
        <v>3543</v>
      </c>
      <c r="C1168" s="4" t="s">
        <v>5785</v>
      </c>
      <c r="D1168" s="4" t="s">
        <v>6752</v>
      </c>
      <c r="E1168" s="4" t="s">
        <v>7743</v>
      </c>
    </row>
    <row r="1169" spans="1:5" ht="15" customHeight="1" x14ac:dyDescent="0.25">
      <c r="A1169" s="6" t="s">
        <v>1209</v>
      </c>
      <c r="B1169" s="6" t="s">
        <v>3544</v>
      </c>
      <c r="C1169" s="4" t="s">
        <v>5786</v>
      </c>
      <c r="D1169" s="4" t="s">
        <v>7359</v>
      </c>
      <c r="E1169" s="4" t="s">
        <v>7745</v>
      </c>
    </row>
    <row r="1170" spans="1:5" ht="15" customHeight="1" x14ac:dyDescent="0.25">
      <c r="A1170" s="6" t="s">
        <v>1210</v>
      </c>
      <c r="B1170" s="6" t="s">
        <v>3545</v>
      </c>
      <c r="C1170" s="4" t="s">
        <v>4753</v>
      </c>
      <c r="D1170" s="4" t="s">
        <v>6727</v>
      </c>
      <c r="E1170" s="4" t="s">
        <v>7759</v>
      </c>
    </row>
    <row r="1171" spans="1:5" ht="15" customHeight="1" x14ac:dyDescent="0.25">
      <c r="A1171" s="6" t="s">
        <v>1211</v>
      </c>
      <c r="B1171" s="6" t="s">
        <v>3546</v>
      </c>
      <c r="C1171" s="4" t="s">
        <v>5787</v>
      </c>
      <c r="D1171" s="4" t="s">
        <v>7360</v>
      </c>
      <c r="E1171" s="4" t="s">
        <v>7743</v>
      </c>
    </row>
    <row r="1172" spans="1:5" ht="15" customHeight="1" x14ac:dyDescent="0.25">
      <c r="A1172" s="6" t="s">
        <v>1212</v>
      </c>
      <c r="B1172" s="6" t="s">
        <v>3547</v>
      </c>
      <c r="C1172" s="4" t="s">
        <v>5628</v>
      </c>
      <c r="D1172" s="4" t="s">
        <v>7361</v>
      </c>
      <c r="E1172" s="4" t="s">
        <v>7743</v>
      </c>
    </row>
    <row r="1173" spans="1:5" ht="15" customHeight="1" x14ac:dyDescent="0.25">
      <c r="A1173" s="6" t="s">
        <v>1213</v>
      </c>
      <c r="B1173" s="6" t="s">
        <v>3548</v>
      </c>
      <c r="C1173" s="4" t="s">
        <v>5788</v>
      </c>
      <c r="D1173" s="4" t="s">
        <v>6733</v>
      </c>
      <c r="E1173" s="4" t="s">
        <v>7743</v>
      </c>
    </row>
    <row r="1174" spans="1:5" ht="15" customHeight="1" x14ac:dyDescent="0.25">
      <c r="A1174" s="6" t="s">
        <v>1214</v>
      </c>
      <c r="B1174" s="6" t="s">
        <v>3549</v>
      </c>
      <c r="C1174" s="4" t="s">
        <v>5789</v>
      </c>
      <c r="D1174" s="4" t="s">
        <v>7362</v>
      </c>
      <c r="E1174" s="4" t="s">
        <v>7756</v>
      </c>
    </row>
    <row r="1175" spans="1:5" ht="15" customHeight="1" x14ac:dyDescent="0.25">
      <c r="A1175" s="6" t="s">
        <v>1215</v>
      </c>
      <c r="B1175" s="6" t="s">
        <v>3550</v>
      </c>
      <c r="C1175" s="4" t="s">
        <v>5790</v>
      </c>
      <c r="D1175" s="4" t="s">
        <v>7363</v>
      </c>
      <c r="E1175" s="4" t="s">
        <v>7745</v>
      </c>
    </row>
    <row r="1176" spans="1:5" ht="15" customHeight="1" x14ac:dyDescent="0.25">
      <c r="A1176" s="6" t="s">
        <v>1216</v>
      </c>
      <c r="B1176" s="6" t="s">
        <v>3551</v>
      </c>
      <c r="C1176" s="4" t="s">
        <v>5791</v>
      </c>
      <c r="D1176" s="4" t="s">
        <v>7364</v>
      </c>
      <c r="E1176" s="4" t="s">
        <v>7743</v>
      </c>
    </row>
    <row r="1177" spans="1:5" ht="15" customHeight="1" x14ac:dyDescent="0.25">
      <c r="A1177" s="6" t="s">
        <v>1217</v>
      </c>
      <c r="B1177" s="6" t="s">
        <v>3552</v>
      </c>
      <c r="C1177" s="4" t="s">
        <v>5792</v>
      </c>
      <c r="D1177" s="4" t="s">
        <v>6763</v>
      </c>
      <c r="E1177" s="4" t="s">
        <v>7759</v>
      </c>
    </row>
    <row r="1178" spans="1:5" ht="15" customHeight="1" x14ac:dyDescent="0.25">
      <c r="A1178" s="6" t="s">
        <v>1218</v>
      </c>
      <c r="B1178" s="6" t="s">
        <v>3553</v>
      </c>
      <c r="C1178" s="4" t="s">
        <v>5793</v>
      </c>
      <c r="D1178" s="4" t="s">
        <v>6805</v>
      </c>
      <c r="E1178" s="4" t="s">
        <v>7792</v>
      </c>
    </row>
    <row r="1179" spans="1:5" ht="15" customHeight="1" x14ac:dyDescent="0.25">
      <c r="A1179" s="6" t="s">
        <v>1219</v>
      </c>
      <c r="B1179" s="6" t="s">
        <v>3554</v>
      </c>
      <c r="C1179" s="4" t="s">
        <v>5794</v>
      </c>
      <c r="D1179" s="4" t="s">
        <v>7365</v>
      </c>
      <c r="E1179" s="4" t="s">
        <v>7781</v>
      </c>
    </row>
    <row r="1180" spans="1:5" ht="15" customHeight="1" x14ac:dyDescent="0.25">
      <c r="A1180" s="6" t="s">
        <v>1220</v>
      </c>
      <c r="B1180" s="6" t="s">
        <v>3555</v>
      </c>
      <c r="C1180" s="4" t="s">
        <v>5795</v>
      </c>
      <c r="D1180" s="4" t="s">
        <v>6779</v>
      </c>
      <c r="E1180" s="4" t="s">
        <v>7743</v>
      </c>
    </row>
    <row r="1181" spans="1:5" ht="15" customHeight="1" x14ac:dyDescent="0.25">
      <c r="A1181" s="6" t="s">
        <v>1221</v>
      </c>
      <c r="B1181" s="6" t="s">
        <v>3556</v>
      </c>
      <c r="C1181" s="4" t="s">
        <v>5796</v>
      </c>
      <c r="D1181" s="4" t="s">
        <v>6866</v>
      </c>
      <c r="E1181" s="4" t="s">
        <v>7743</v>
      </c>
    </row>
    <row r="1182" spans="1:5" ht="15" customHeight="1" x14ac:dyDescent="0.25">
      <c r="A1182" s="6" t="s">
        <v>1222</v>
      </c>
      <c r="B1182" s="6" t="s">
        <v>3557</v>
      </c>
      <c r="C1182" s="4" t="s">
        <v>5797</v>
      </c>
      <c r="D1182" s="4" t="s">
        <v>6741</v>
      </c>
      <c r="E1182" s="4" t="s">
        <v>7743</v>
      </c>
    </row>
    <row r="1183" spans="1:5" ht="15" customHeight="1" x14ac:dyDescent="0.25">
      <c r="A1183" s="6" t="s">
        <v>1223</v>
      </c>
      <c r="B1183" s="6" t="s">
        <v>3558</v>
      </c>
      <c r="C1183" s="4" t="s">
        <v>4752</v>
      </c>
      <c r="D1183" s="4" t="s">
        <v>7045</v>
      </c>
      <c r="E1183" s="4" t="s">
        <v>7757</v>
      </c>
    </row>
    <row r="1184" spans="1:5" ht="15" customHeight="1" x14ac:dyDescent="0.25">
      <c r="A1184" s="6" t="s">
        <v>1224</v>
      </c>
      <c r="B1184" s="6" t="s">
        <v>3559</v>
      </c>
      <c r="C1184" s="4" t="s">
        <v>5798</v>
      </c>
      <c r="D1184" s="4" t="s">
        <v>7366</v>
      </c>
      <c r="E1184" s="4" t="s">
        <v>7744</v>
      </c>
    </row>
    <row r="1185" spans="1:5" ht="15" customHeight="1" x14ac:dyDescent="0.25">
      <c r="A1185" s="6" t="s">
        <v>1225</v>
      </c>
      <c r="B1185" s="6" t="s">
        <v>3560</v>
      </c>
      <c r="C1185" s="4" t="s">
        <v>5799</v>
      </c>
      <c r="D1185" s="4" t="s">
        <v>7343</v>
      </c>
      <c r="E1185" s="4" t="s">
        <v>7766</v>
      </c>
    </row>
    <row r="1186" spans="1:5" ht="15" customHeight="1" x14ac:dyDescent="0.25">
      <c r="A1186" s="6" t="s">
        <v>1226</v>
      </c>
      <c r="B1186" s="6" t="s">
        <v>3561</v>
      </c>
      <c r="C1186" s="4" t="s">
        <v>5800</v>
      </c>
      <c r="D1186" s="4" t="s">
        <v>6865</v>
      </c>
      <c r="E1186" s="4" t="s">
        <v>7749</v>
      </c>
    </row>
    <row r="1187" spans="1:5" ht="15" customHeight="1" x14ac:dyDescent="0.25">
      <c r="A1187" s="6" t="s">
        <v>1227</v>
      </c>
      <c r="B1187" s="6" t="s">
        <v>3562</v>
      </c>
      <c r="C1187" s="4" t="s">
        <v>5801</v>
      </c>
      <c r="D1187" s="4" t="s">
        <v>6738</v>
      </c>
      <c r="E1187" s="4" t="s">
        <v>7743</v>
      </c>
    </row>
    <row r="1188" spans="1:5" ht="15" customHeight="1" x14ac:dyDescent="0.25">
      <c r="A1188" s="6" t="s">
        <v>1228</v>
      </c>
      <c r="B1188" s="6" t="s">
        <v>3563</v>
      </c>
      <c r="C1188" s="4" t="s">
        <v>5802</v>
      </c>
      <c r="D1188" s="4" t="s">
        <v>7367</v>
      </c>
      <c r="E1188" s="4" t="s">
        <v>7743</v>
      </c>
    </row>
    <row r="1189" spans="1:5" ht="15" customHeight="1" x14ac:dyDescent="0.25">
      <c r="A1189" s="6" t="s">
        <v>1229</v>
      </c>
      <c r="B1189" s="6" t="s">
        <v>3564</v>
      </c>
      <c r="C1189" s="4" t="s">
        <v>4980</v>
      </c>
      <c r="D1189" s="4" t="s">
        <v>7368</v>
      </c>
      <c r="E1189" s="4" t="s">
        <v>7743</v>
      </c>
    </row>
    <row r="1190" spans="1:5" ht="15" customHeight="1" x14ac:dyDescent="0.25">
      <c r="A1190" s="6" t="s">
        <v>1230</v>
      </c>
      <c r="B1190" s="6" t="s">
        <v>3565</v>
      </c>
      <c r="C1190" s="4" t="s">
        <v>5803</v>
      </c>
      <c r="D1190" s="4" t="s">
        <v>6775</v>
      </c>
      <c r="E1190" s="4" t="s">
        <v>7773</v>
      </c>
    </row>
    <row r="1191" spans="1:5" ht="15" customHeight="1" x14ac:dyDescent="0.25">
      <c r="A1191" s="6" t="s">
        <v>1231</v>
      </c>
      <c r="B1191" s="6" t="s">
        <v>3566</v>
      </c>
      <c r="C1191" s="4" t="s">
        <v>5804</v>
      </c>
      <c r="D1191" s="4" t="s">
        <v>7253</v>
      </c>
      <c r="E1191" s="4" t="s">
        <v>7764</v>
      </c>
    </row>
    <row r="1192" spans="1:5" ht="15" customHeight="1" x14ac:dyDescent="0.25">
      <c r="A1192" s="6" t="s">
        <v>1232</v>
      </c>
      <c r="B1192" s="6" t="s">
        <v>3567</v>
      </c>
      <c r="C1192" s="4" t="s">
        <v>5805</v>
      </c>
      <c r="D1192" s="4" t="s">
        <v>6805</v>
      </c>
      <c r="E1192" s="4" t="s">
        <v>7773</v>
      </c>
    </row>
    <row r="1193" spans="1:5" ht="15" customHeight="1" x14ac:dyDescent="0.25">
      <c r="A1193" s="6" t="s">
        <v>1233</v>
      </c>
      <c r="B1193" s="6" t="s">
        <v>3568</v>
      </c>
      <c r="C1193" s="4" t="s">
        <v>5806</v>
      </c>
      <c r="D1193" s="4" t="s">
        <v>6905</v>
      </c>
      <c r="E1193" s="4" t="s">
        <v>7743</v>
      </c>
    </row>
    <row r="1194" spans="1:5" ht="15" customHeight="1" x14ac:dyDescent="0.25">
      <c r="A1194" s="6" t="s">
        <v>1234</v>
      </c>
      <c r="B1194" s="6" t="s">
        <v>3569</v>
      </c>
      <c r="C1194" s="4" t="s">
        <v>5807</v>
      </c>
      <c r="D1194" s="4" t="s">
        <v>6960</v>
      </c>
      <c r="E1194" s="4" t="s">
        <v>7743</v>
      </c>
    </row>
    <row r="1195" spans="1:5" ht="15" customHeight="1" x14ac:dyDescent="0.25">
      <c r="A1195" s="6" t="s">
        <v>1235</v>
      </c>
      <c r="B1195" s="6" t="s">
        <v>3570</v>
      </c>
      <c r="C1195" s="4" t="s">
        <v>5808</v>
      </c>
      <c r="D1195" s="4" t="s">
        <v>6808</v>
      </c>
      <c r="E1195" s="4" t="s">
        <v>7743</v>
      </c>
    </row>
    <row r="1196" spans="1:5" ht="15" customHeight="1" x14ac:dyDescent="0.25">
      <c r="A1196" s="6" t="s">
        <v>1236</v>
      </c>
      <c r="B1196" s="6" t="s">
        <v>3571</v>
      </c>
      <c r="C1196" s="4" t="s">
        <v>5809</v>
      </c>
      <c r="D1196" s="4" t="s">
        <v>6764</v>
      </c>
      <c r="E1196" s="4" t="s">
        <v>7743</v>
      </c>
    </row>
    <row r="1197" spans="1:5" ht="15" customHeight="1" x14ac:dyDescent="0.25">
      <c r="A1197" s="6" t="s">
        <v>1237</v>
      </c>
      <c r="B1197" s="6" t="s">
        <v>3572</v>
      </c>
      <c r="C1197" s="4" t="s">
        <v>5810</v>
      </c>
      <c r="D1197" s="4" t="s">
        <v>7278</v>
      </c>
      <c r="E1197" s="4" t="s">
        <v>7776</v>
      </c>
    </row>
    <row r="1198" spans="1:5" ht="15" customHeight="1" x14ac:dyDescent="0.25">
      <c r="A1198" s="6" t="s">
        <v>1238</v>
      </c>
      <c r="B1198" s="6" t="s">
        <v>3573</v>
      </c>
      <c r="C1198" s="4" t="s">
        <v>5811</v>
      </c>
      <c r="D1198" s="4" t="s">
        <v>7313</v>
      </c>
      <c r="E1198" s="4" t="s">
        <v>7771</v>
      </c>
    </row>
    <row r="1199" spans="1:5" ht="15" customHeight="1" x14ac:dyDescent="0.25">
      <c r="A1199" s="6" t="s">
        <v>1239</v>
      </c>
      <c r="B1199" s="6" t="s">
        <v>3574</v>
      </c>
      <c r="C1199" s="4" t="s">
        <v>5812</v>
      </c>
      <c r="D1199" s="4" t="s">
        <v>7308</v>
      </c>
      <c r="E1199" s="4" t="s">
        <v>7743</v>
      </c>
    </row>
    <row r="1200" spans="1:5" ht="15" customHeight="1" x14ac:dyDescent="0.25">
      <c r="A1200" s="6" t="s">
        <v>1240</v>
      </c>
      <c r="B1200" s="6" t="s">
        <v>3575</v>
      </c>
      <c r="C1200" s="4" t="s">
        <v>5813</v>
      </c>
      <c r="D1200" s="4" t="s">
        <v>7369</v>
      </c>
      <c r="E1200" s="4" t="s">
        <v>7743</v>
      </c>
    </row>
    <row r="1201" spans="1:5" ht="15" customHeight="1" x14ac:dyDescent="0.25">
      <c r="A1201" s="6" t="s">
        <v>1241</v>
      </c>
      <c r="B1201" s="6" t="s">
        <v>3576</v>
      </c>
      <c r="C1201" s="4" t="s">
        <v>5814</v>
      </c>
      <c r="D1201" s="4" t="s">
        <v>7166</v>
      </c>
      <c r="E1201" s="4" t="s">
        <v>7757</v>
      </c>
    </row>
    <row r="1202" spans="1:5" ht="15" customHeight="1" x14ac:dyDescent="0.25">
      <c r="A1202" s="6" t="s">
        <v>1242</v>
      </c>
      <c r="B1202" s="6" t="s">
        <v>3577</v>
      </c>
      <c r="C1202" s="4" t="s">
        <v>5491</v>
      </c>
      <c r="D1202" s="4" t="s">
        <v>6750</v>
      </c>
      <c r="E1202" s="4" t="s">
        <v>7743</v>
      </c>
    </row>
    <row r="1203" spans="1:5" ht="15" customHeight="1" x14ac:dyDescent="0.25">
      <c r="A1203" s="6" t="s">
        <v>1243</v>
      </c>
      <c r="B1203" s="6" t="s">
        <v>3578</v>
      </c>
      <c r="C1203" s="4" t="s">
        <v>5815</v>
      </c>
      <c r="D1203" s="4" t="s">
        <v>7370</v>
      </c>
      <c r="E1203" s="4" t="s">
        <v>7757</v>
      </c>
    </row>
    <row r="1204" spans="1:5" ht="15" customHeight="1" x14ac:dyDescent="0.25">
      <c r="A1204" s="6" t="s">
        <v>1244</v>
      </c>
      <c r="B1204" s="6" t="s">
        <v>3579</v>
      </c>
      <c r="C1204" s="4" t="s">
        <v>5816</v>
      </c>
      <c r="D1204" s="4" t="s">
        <v>6833</v>
      </c>
      <c r="E1204" s="4" t="s">
        <v>7745</v>
      </c>
    </row>
    <row r="1205" spans="1:5" ht="15" customHeight="1" x14ac:dyDescent="0.25">
      <c r="A1205" s="6" t="s">
        <v>1245</v>
      </c>
      <c r="B1205" s="6" t="s">
        <v>3580</v>
      </c>
      <c r="C1205" s="4" t="s">
        <v>5817</v>
      </c>
      <c r="D1205" s="4" t="s">
        <v>6959</v>
      </c>
      <c r="E1205" s="4" t="s">
        <v>7743</v>
      </c>
    </row>
    <row r="1206" spans="1:5" ht="15" customHeight="1" x14ac:dyDescent="0.25">
      <c r="A1206" s="6" t="s">
        <v>1246</v>
      </c>
      <c r="B1206" s="6" t="s">
        <v>3581</v>
      </c>
      <c r="C1206" s="4" t="s">
        <v>5818</v>
      </c>
      <c r="D1206" s="4" t="s">
        <v>7371</v>
      </c>
      <c r="E1206" s="4" t="s">
        <v>7743</v>
      </c>
    </row>
    <row r="1207" spans="1:5" ht="15" customHeight="1" x14ac:dyDescent="0.25">
      <c r="A1207" s="6" t="s">
        <v>1247</v>
      </c>
      <c r="B1207" s="6" t="s">
        <v>3582</v>
      </c>
      <c r="C1207" s="4" t="s">
        <v>5819</v>
      </c>
      <c r="D1207" s="4" t="s">
        <v>7372</v>
      </c>
      <c r="E1207" s="4" t="s">
        <v>7743</v>
      </c>
    </row>
    <row r="1208" spans="1:5" ht="15" customHeight="1" x14ac:dyDescent="0.25">
      <c r="A1208" s="6" t="s">
        <v>1248</v>
      </c>
      <c r="B1208" s="6" t="s">
        <v>3583</v>
      </c>
      <c r="C1208" s="4" t="s">
        <v>5820</v>
      </c>
      <c r="D1208" s="4" t="s">
        <v>7373</v>
      </c>
      <c r="E1208" s="4" t="s">
        <v>7743</v>
      </c>
    </row>
    <row r="1209" spans="1:5" ht="15" customHeight="1" x14ac:dyDescent="0.25">
      <c r="A1209" s="6" t="s">
        <v>1249</v>
      </c>
      <c r="B1209" s="6" t="s">
        <v>3584</v>
      </c>
      <c r="C1209" s="4" t="s">
        <v>5247</v>
      </c>
      <c r="D1209" s="4" t="s">
        <v>7374</v>
      </c>
      <c r="E1209" s="4" t="s">
        <v>7766</v>
      </c>
    </row>
    <row r="1210" spans="1:5" ht="15" customHeight="1" x14ac:dyDescent="0.25">
      <c r="A1210" s="6" t="s">
        <v>1250</v>
      </c>
      <c r="B1210" s="6" t="s">
        <v>3585</v>
      </c>
      <c r="C1210" s="4" t="s">
        <v>5821</v>
      </c>
      <c r="D1210" s="4" t="s">
        <v>7375</v>
      </c>
      <c r="E1210" s="4" t="s">
        <v>7743</v>
      </c>
    </row>
    <row r="1211" spans="1:5" ht="15" customHeight="1" x14ac:dyDescent="0.25">
      <c r="A1211" s="6" t="s">
        <v>1251</v>
      </c>
      <c r="B1211" s="6" t="s">
        <v>3586</v>
      </c>
      <c r="C1211" s="4" t="s">
        <v>5304</v>
      </c>
      <c r="D1211" s="4" t="s">
        <v>6717</v>
      </c>
      <c r="E1211" s="4" t="s">
        <v>7743</v>
      </c>
    </row>
    <row r="1212" spans="1:5" ht="15" customHeight="1" x14ac:dyDescent="0.25">
      <c r="A1212" s="6" t="s">
        <v>1252</v>
      </c>
      <c r="B1212" s="6" t="s">
        <v>3587</v>
      </c>
      <c r="C1212" s="4" t="s">
        <v>5822</v>
      </c>
      <c r="D1212" s="4" t="s">
        <v>7376</v>
      </c>
      <c r="E1212" s="4" t="s">
        <v>7743</v>
      </c>
    </row>
    <row r="1213" spans="1:5" ht="15" customHeight="1" x14ac:dyDescent="0.25">
      <c r="A1213" s="6" t="s">
        <v>1253</v>
      </c>
      <c r="B1213" s="6" t="s">
        <v>3588</v>
      </c>
      <c r="C1213" s="4" t="s">
        <v>5823</v>
      </c>
      <c r="D1213" s="4" t="s">
        <v>6844</v>
      </c>
      <c r="E1213" s="4" t="s">
        <v>7743</v>
      </c>
    </row>
    <row r="1214" spans="1:5" ht="15" customHeight="1" x14ac:dyDescent="0.25">
      <c r="A1214" s="6" t="s">
        <v>1254</v>
      </c>
      <c r="B1214" s="6" t="s">
        <v>3589</v>
      </c>
      <c r="C1214" s="4" t="s">
        <v>5824</v>
      </c>
      <c r="D1214" s="4" t="s">
        <v>7229</v>
      </c>
      <c r="E1214" s="4" t="s">
        <v>7743</v>
      </c>
    </row>
    <row r="1215" spans="1:5" ht="15" customHeight="1" x14ac:dyDescent="0.25">
      <c r="A1215" s="6" t="s">
        <v>1255</v>
      </c>
      <c r="B1215" s="6" t="s">
        <v>3590</v>
      </c>
      <c r="C1215" s="4" t="s">
        <v>5825</v>
      </c>
      <c r="D1215" s="4" t="s">
        <v>7149</v>
      </c>
      <c r="E1215" s="4" t="s">
        <v>7743</v>
      </c>
    </row>
    <row r="1216" spans="1:5" ht="15" customHeight="1" x14ac:dyDescent="0.25">
      <c r="A1216" s="6" t="s">
        <v>1256</v>
      </c>
      <c r="B1216" s="6" t="s">
        <v>3591</v>
      </c>
      <c r="C1216" s="4" t="s">
        <v>5826</v>
      </c>
      <c r="D1216" s="4" t="s">
        <v>6886</v>
      </c>
      <c r="E1216" s="4" t="s">
        <v>7779</v>
      </c>
    </row>
    <row r="1217" spans="1:5" ht="15" customHeight="1" x14ac:dyDescent="0.25">
      <c r="A1217" s="6" t="s">
        <v>1257</v>
      </c>
      <c r="B1217" s="6" t="s">
        <v>3592</v>
      </c>
      <c r="C1217" s="4" t="s">
        <v>5827</v>
      </c>
      <c r="D1217" s="4" t="s">
        <v>7377</v>
      </c>
      <c r="E1217" s="4" t="s">
        <v>7743</v>
      </c>
    </row>
    <row r="1218" spans="1:5" ht="15" customHeight="1" x14ac:dyDescent="0.25">
      <c r="A1218" s="6" t="s">
        <v>1258</v>
      </c>
      <c r="B1218" s="6" t="s">
        <v>3593</v>
      </c>
      <c r="C1218" s="4" t="s">
        <v>5415</v>
      </c>
      <c r="D1218" s="4" t="s">
        <v>6895</v>
      </c>
      <c r="E1218" s="4" t="s">
        <v>7748</v>
      </c>
    </row>
    <row r="1219" spans="1:5" ht="15" customHeight="1" x14ac:dyDescent="0.25">
      <c r="A1219" s="6" t="s">
        <v>1259</v>
      </c>
      <c r="B1219" s="6" t="s">
        <v>3594</v>
      </c>
      <c r="C1219" s="4" t="s">
        <v>5828</v>
      </c>
      <c r="D1219" s="4" t="s">
        <v>7378</v>
      </c>
      <c r="E1219" s="4" t="s">
        <v>7804</v>
      </c>
    </row>
    <row r="1220" spans="1:5" ht="15" customHeight="1" x14ac:dyDescent="0.25">
      <c r="A1220" s="6" t="s">
        <v>1260</v>
      </c>
      <c r="B1220" s="6" t="s">
        <v>3595</v>
      </c>
      <c r="C1220" s="4" t="s">
        <v>5829</v>
      </c>
      <c r="D1220" s="4" t="s">
        <v>6723</v>
      </c>
      <c r="E1220" s="4" t="s">
        <v>7743</v>
      </c>
    </row>
    <row r="1221" spans="1:5" ht="15" customHeight="1" x14ac:dyDescent="0.25">
      <c r="A1221" s="6" t="s">
        <v>1261</v>
      </c>
      <c r="B1221" s="6" t="s">
        <v>3596</v>
      </c>
      <c r="C1221" s="4" t="s">
        <v>5830</v>
      </c>
      <c r="D1221" s="4" t="s">
        <v>7379</v>
      </c>
      <c r="E1221" s="4" t="s">
        <v>7757</v>
      </c>
    </row>
    <row r="1222" spans="1:5" ht="15" customHeight="1" x14ac:dyDescent="0.25">
      <c r="A1222" s="6" t="s">
        <v>1262</v>
      </c>
      <c r="B1222" s="6" t="s">
        <v>3597</v>
      </c>
      <c r="C1222" s="4" t="s">
        <v>5831</v>
      </c>
      <c r="D1222" s="4" t="s">
        <v>7380</v>
      </c>
      <c r="E1222" s="4" t="s">
        <v>7743</v>
      </c>
    </row>
    <row r="1223" spans="1:5" ht="15" customHeight="1" x14ac:dyDescent="0.25">
      <c r="A1223" s="6" t="s">
        <v>1263</v>
      </c>
      <c r="B1223" s="6" t="s">
        <v>3598</v>
      </c>
      <c r="C1223" s="4" t="s">
        <v>5832</v>
      </c>
      <c r="D1223" s="4" t="s">
        <v>6774</v>
      </c>
      <c r="E1223" s="4" t="s">
        <v>7764</v>
      </c>
    </row>
    <row r="1224" spans="1:5" ht="15" customHeight="1" x14ac:dyDescent="0.25">
      <c r="A1224" s="6" t="s">
        <v>1264</v>
      </c>
      <c r="B1224" s="6" t="s">
        <v>3599</v>
      </c>
      <c r="C1224" s="4" t="s">
        <v>5833</v>
      </c>
      <c r="D1224" s="4" t="s">
        <v>7047</v>
      </c>
      <c r="E1224" s="4" t="s">
        <v>7754</v>
      </c>
    </row>
    <row r="1225" spans="1:5" ht="15" customHeight="1" x14ac:dyDescent="0.25">
      <c r="A1225" s="6" t="s">
        <v>1265</v>
      </c>
      <c r="B1225" s="6" t="s">
        <v>3600</v>
      </c>
      <c r="C1225" s="4" t="s">
        <v>5006</v>
      </c>
      <c r="D1225" s="4" t="s">
        <v>7381</v>
      </c>
      <c r="E1225" s="4" t="s">
        <v>7772</v>
      </c>
    </row>
    <row r="1226" spans="1:5" ht="15" customHeight="1" x14ac:dyDescent="0.25">
      <c r="A1226" s="6" t="s">
        <v>1266</v>
      </c>
      <c r="B1226" s="6" t="s">
        <v>3601</v>
      </c>
      <c r="C1226" s="4" t="s">
        <v>4762</v>
      </c>
      <c r="D1226" s="4" t="s">
        <v>7382</v>
      </c>
      <c r="E1226" s="4" t="s">
        <v>7743</v>
      </c>
    </row>
    <row r="1227" spans="1:5" ht="15" customHeight="1" x14ac:dyDescent="0.25">
      <c r="A1227" s="6" t="s">
        <v>1267</v>
      </c>
      <c r="B1227" s="6" t="s">
        <v>3602</v>
      </c>
      <c r="C1227" s="4" t="s">
        <v>5834</v>
      </c>
      <c r="D1227" s="4" t="s">
        <v>7383</v>
      </c>
      <c r="E1227" s="4" t="s">
        <v>7743</v>
      </c>
    </row>
    <row r="1228" spans="1:5" ht="15" customHeight="1" x14ac:dyDescent="0.25">
      <c r="A1228" s="6" t="s">
        <v>1268</v>
      </c>
      <c r="B1228" s="6" t="s">
        <v>3603</v>
      </c>
      <c r="C1228" s="4" t="s">
        <v>5835</v>
      </c>
      <c r="D1228" s="4" t="s">
        <v>6719</v>
      </c>
      <c r="E1228" s="4" t="s">
        <v>7754</v>
      </c>
    </row>
    <row r="1229" spans="1:5" ht="15" customHeight="1" x14ac:dyDescent="0.25">
      <c r="A1229" s="6" t="s">
        <v>1269</v>
      </c>
      <c r="B1229" s="6" t="s">
        <v>3604</v>
      </c>
      <c r="C1229" s="4" t="s">
        <v>5836</v>
      </c>
      <c r="D1229" s="4" t="s">
        <v>6723</v>
      </c>
      <c r="E1229" s="4" t="s">
        <v>7749</v>
      </c>
    </row>
    <row r="1230" spans="1:5" ht="15" customHeight="1" x14ac:dyDescent="0.25">
      <c r="A1230" s="6" t="s">
        <v>1270</v>
      </c>
      <c r="B1230" s="6" t="s">
        <v>3605</v>
      </c>
      <c r="C1230" s="4" t="s">
        <v>5837</v>
      </c>
      <c r="D1230" s="4" t="s">
        <v>6905</v>
      </c>
      <c r="E1230" s="4" t="s">
        <v>7743</v>
      </c>
    </row>
    <row r="1231" spans="1:5" ht="15" customHeight="1" x14ac:dyDescent="0.25">
      <c r="A1231" s="6" t="s">
        <v>1271</v>
      </c>
      <c r="B1231" s="6" t="s">
        <v>3606</v>
      </c>
      <c r="C1231" s="4" t="s">
        <v>5838</v>
      </c>
      <c r="D1231" s="4" t="s">
        <v>6771</v>
      </c>
      <c r="E1231" s="4" t="s">
        <v>7751</v>
      </c>
    </row>
    <row r="1232" spans="1:5" ht="15" customHeight="1" x14ac:dyDescent="0.25">
      <c r="A1232" s="6" t="s">
        <v>1272</v>
      </c>
      <c r="B1232" s="6" t="s">
        <v>3607</v>
      </c>
      <c r="C1232" s="4" t="s">
        <v>5839</v>
      </c>
      <c r="D1232" s="4" t="s">
        <v>6759</v>
      </c>
      <c r="E1232" s="4" t="s">
        <v>7768</v>
      </c>
    </row>
    <row r="1233" spans="1:5" ht="15" customHeight="1" x14ac:dyDescent="0.25">
      <c r="A1233" s="6" t="s">
        <v>1273</v>
      </c>
      <c r="B1233" s="6" t="s">
        <v>3608</v>
      </c>
      <c r="C1233" s="4" t="s">
        <v>5840</v>
      </c>
      <c r="D1233" s="4" t="s">
        <v>7056</v>
      </c>
      <c r="E1233" s="4" t="s">
        <v>7782</v>
      </c>
    </row>
    <row r="1234" spans="1:5" ht="15" customHeight="1" x14ac:dyDescent="0.25">
      <c r="A1234" s="6" t="s">
        <v>1274</v>
      </c>
      <c r="B1234" s="6" t="s">
        <v>3609</v>
      </c>
      <c r="C1234" s="4" t="s">
        <v>5841</v>
      </c>
      <c r="D1234" s="4" t="s">
        <v>7384</v>
      </c>
      <c r="E1234" s="4" t="s">
        <v>7805</v>
      </c>
    </row>
    <row r="1235" spans="1:5" ht="15" customHeight="1" x14ac:dyDescent="0.25">
      <c r="A1235" s="6" t="s">
        <v>1275</v>
      </c>
      <c r="B1235" s="6" t="s">
        <v>3610</v>
      </c>
      <c r="C1235" s="4" t="s">
        <v>5651</v>
      </c>
      <c r="D1235" s="4" t="s">
        <v>6735</v>
      </c>
      <c r="E1235" s="4" t="s">
        <v>7806</v>
      </c>
    </row>
    <row r="1236" spans="1:5" ht="15" customHeight="1" x14ac:dyDescent="0.25">
      <c r="A1236" s="6" t="s">
        <v>1276</v>
      </c>
      <c r="B1236" s="6" t="s">
        <v>3611</v>
      </c>
      <c r="C1236" s="4" t="s">
        <v>5842</v>
      </c>
      <c r="D1236" s="4" t="s">
        <v>7111</v>
      </c>
      <c r="E1236" s="4" t="s">
        <v>7757</v>
      </c>
    </row>
    <row r="1237" spans="1:5" ht="15" customHeight="1" x14ac:dyDescent="0.25">
      <c r="A1237" s="6" t="s">
        <v>1277</v>
      </c>
      <c r="B1237" s="6" t="s">
        <v>3612</v>
      </c>
      <c r="C1237" s="4" t="s">
        <v>5843</v>
      </c>
      <c r="D1237" s="4" t="s">
        <v>7385</v>
      </c>
      <c r="E1237" s="4" t="s">
        <v>7751</v>
      </c>
    </row>
    <row r="1238" spans="1:5" ht="15" customHeight="1" x14ac:dyDescent="0.25">
      <c r="A1238" s="6" t="s">
        <v>1278</v>
      </c>
      <c r="B1238" s="6" t="s">
        <v>3613</v>
      </c>
      <c r="C1238" s="4" t="s">
        <v>5844</v>
      </c>
      <c r="D1238" s="4" t="s">
        <v>6772</v>
      </c>
      <c r="E1238" s="4" t="s">
        <v>7748</v>
      </c>
    </row>
    <row r="1239" spans="1:5" ht="15" customHeight="1" x14ac:dyDescent="0.25">
      <c r="A1239" s="6" t="s">
        <v>1279</v>
      </c>
      <c r="B1239" s="6" t="s">
        <v>3614</v>
      </c>
      <c r="C1239" s="4" t="s">
        <v>5845</v>
      </c>
      <c r="D1239" s="4" t="s">
        <v>6844</v>
      </c>
      <c r="E1239" s="4" t="s">
        <v>7743</v>
      </c>
    </row>
    <row r="1240" spans="1:5" ht="15" customHeight="1" x14ac:dyDescent="0.25">
      <c r="A1240" s="6" t="s">
        <v>1280</v>
      </c>
      <c r="B1240" s="6" t="s">
        <v>3615</v>
      </c>
      <c r="C1240" s="4" t="s">
        <v>5846</v>
      </c>
      <c r="D1240" s="4" t="s">
        <v>7386</v>
      </c>
      <c r="E1240" s="4" t="s">
        <v>7743</v>
      </c>
    </row>
    <row r="1241" spans="1:5" ht="15" customHeight="1" x14ac:dyDescent="0.25">
      <c r="A1241" s="6" t="s">
        <v>1281</v>
      </c>
      <c r="B1241" s="6" t="s">
        <v>3616</v>
      </c>
      <c r="C1241" s="4" t="s">
        <v>5847</v>
      </c>
      <c r="D1241" s="4" t="s">
        <v>7387</v>
      </c>
      <c r="E1241" s="4" t="s">
        <v>7743</v>
      </c>
    </row>
    <row r="1242" spans="1:5" ht="15" customHeight="1" x14ac:dyDescent="0.25">
      <c r="A1242" s="6" t="s">
        <v>1282</v>
      </c>
      <c r="B1242" s="6" t="s">
        <v>3617</v>
      </c>
      <c r="C1242" s="4" t="s">
        <v>5848</v>
      </c>
      <c r="D1242" s="4" t="s">
        <v>6844</v>
      </c>
      <c r="E1242" s="4" t="s">
        <v>7774</v>
      </c>
    </row>
    <row r="1243" spans="1:5" ht="15" customHeight="1" x14ac:dyDescent="0.25">
      <c r="A1243" s="6" t="s">
        <v>1283</v>
      </c>
      <c r="B1243" s="6" t="s">
        <v>3618</v>
      </c>
      <c r="C1243" s="4" t="s">
        <v>5560</v>
      </c>
      <c r="D1243" s="4" t="s">
        <v>7388</v>
      </c>
      <c r="E1243" s="4" t="s">
        <v>7743</v>
      </c>
    </row>
    <row r="1244" spans="1:5" ht="15" customHeight="1" x14ac:dyDescent="0.25">
      <c r="A1244" s="6" t="s">
        <v>1284</v>
      </c>
      <c r="B1244" s="6" t="s">
        <v>3619</v>
      </c>
      <c r="C1244" s="4" t="s">
        <v>5849</v>
      </c>
      <c r="D1244" s="4" t="s">
        <v>7389</v>
      </c>
      <c r="E1244" s="4" t="s">
        <v>7743</v>
      </c>
    </row>
    <row r="1245" spans="1:5" ht="15" customHeight="1" x14ac:dyDescent="0.25">
      <c r="A1245" s="6" t="s">
        <v>1285</v>
      </c>
      <c r="B1245" s="6" t="s">
        <v>3620</v>
      </c>
      <c r="C1245" s="4" t="s">
        <v>5850</v>
      </c>
      <c r="D1245" s="4" t="s">
        <v>7324</v>
      </c>
      <c r="E1245" s="4" t="s">
        <v>7743</v>
      </c>
    </row>
    <row r="1246" spans="1:5" ht="15" customHeight="1" x14ac:dyDescent="0.25">
      <c r="A1246" s="6" t="s">
        <v>1286</v>
      </c>
      <c r="B1246" s="6" t="s">
        <v>3621</v>
      </c>
      <c r="C1246" s="4" t="s">
        <v>5816</v>
      </c>
      <c r="D1246" s="4" t="s">
        <v>7390</v>
      </c>
      <c r="E1246" s="4" t="s">
        <v>7754</v>
      </c>
    </row>
    <row r="1247" spans="1:5" ht="15" customHeight="1" x14ac:dyDescent="0.25">
      <c r="A1247" s="6" t="s">
        <v>1287</v>
      </c>
      <c r="B1247" s="6" t="s">
        <v>3622</v>
      </c>
      <c r="C1247" s="4" t="s">
        <v>5851</v>
      </c>
      <c r="D1247" s="4" t="s">
        <v>7391</v>
      </c>
      <c r="E1247" s="4" t="s">
        <v>7743</v>
      </c>
    </row>
    <row r="1248" spans="1:5" ht="15" customHeight="1" x14ac:dyDescent="0.25">
      <c r="A1248" s="6" t="s">
        <v>1288</v>
      </c>
      <c r="B1248" s="6" t="s">
        <v>3623</v>
      </c>
      <c r="C1248" s="4" t="s">
        <v>5852</v>
      </c>
      <c r="D1248" s="4" t="s">
        <v>7392</v>
      </c>
      <c r="E1248" s="4" t="s">
        <v>7743</v>
      </c>
    </row>
    <row r="1249" spans="1:5" ht="15" customHeight="1" x14ac:dyDescent="0.25">
      <c r="A1249" s="6" t="s">
        <v>1289</v>
      </c>
      <c r="B1249" s="6" t="s">
        <v>3624</v>
      </c>
      <c r="C1249" s="4" t="s">
        <v>5853</v>
      </c>
      <c r="D1249" s="4" t="s">
        <v>6994</v>
      </c>
      <c r="E1249" s="4" t="s">
        <v>7743</v>
      </c>
    </row>
    <row r="1250" spans="1:5" ht="15" customHeight="1" x14ac:dyDescent="0.25">
      <c r="A1250" s="6" t="s">
        <v>1290</v>
      </c>
      <c r="B1250" s="6" t="s">
        <v>3625</v>
      </c>
      <c r="C1250" s="4" t="s">
        <v>5854</v>
      </c>
      <c r="D1250" s="4" t="s">
        <v>6739</v>
      </c>
      <c r="E1250" s="4" t="s">
        <v>7743</v>
      </c>
    </row>
    <row r="1251" spans="1:5" ht="15" customHeight="1" x14ac:dyDescent="0.25">
      <c r="A1251" s="6" t="s">
        <v>1291</v>
      </c>
      <c r="B1251" s="6" t="s">
        <v>3626</v>
      </c>
      <c r="C1251" s="4" t="s">
        <v>5855</v>
      </c>
      <c r="D1251" s="4" t="s">
        <v>7033</v>
      </c>
      <c r="E1251" s="4" t="s">
        <v>7757</v>
      </c>
    </row>
    <row r="1252" spans="1:5" ht="15" customHeight="1" x14ac:dyDescent="0.25">
      <c r="A1252" s="6" t="s">
        <v>1292</v>
      </c>
      <c r="B1252" s="6" t="s">
        <v>3627</v>
      </c>
      <c r="C1252" s="4" t="s">
        <v>5856</v>
      </c>
      <c r="D1252" s="4" t="s">
        <v>7393</v>
      </c>
      <c r="E1252" s="4" t="s">
        <v>7743</v>
      </c>
    </row>
    <row r="1253" spans="1:5" ht="15" customHeight="1" x14ac:dyDescent="0.25">
      <c r="A1253" s="6" t="s">
        <v>1293</v>
      </c>
      <c r="B1253" s="6" t="s">
        <v>3628</v>
      </c>
      <c r="C1253" s="4" t="s">
        <v>5857</v>
      </c>
      <c r="D1253" s="4" t="s">
        <v>7113</v>
      </c>
      <c r="E1253" s="4" t="s">
        <v>7743</v>
      </c>
    </row>
    <row r="1254" spans="1:5" ht="15" customHeight="1" x14ac:dyDescent="0.25">
      <c r="A1254" s="6" t="s">
        <v>1294</v>
      </c>
      <c r="B1254" s="6" t="s">
        <v>3629</v>
      </c>
      <c r="C1254" s="4" t="s">
        <v>5858</v>
      </c>
      <c r="D1254" s="4" t="s">
        <v>7324</v>
      </c>
      <c r="E1254" s="4" t="s">
        <v>7757</v>
      </c>
    </row>
    <row r="1255" spans="1:5" ht="15" customHeight="1" x14ac:dyDescent="0.25">
      <c r="A1255" s="6" t="s">
        <v>1295</v>
      </c>
      <c r="B1255" s="6" t="s">
        <v>3630</v>
      </c>
      <c r="C1255" s="4" t="s">
        <v>5859</v>
      </c>
      <c r="D1255" s="4" t="s">
        <v>7135</v>
      </c>
      <c r="E1255" s="4" t="s">
        <v>7743</v>
      </c>
    </row>
    <row r="1256" spans="1:5" ht="15" customHeight="1" x14ac:dyDescent="0.25">
      <c r="A1256" s="6" t="s">
        <v>1296</v>
      </c>
      <c r="B1256" s="6" t="s">
        <v>3631</v>
      </c>
      <c r="C1256" s="4" t="s">
        <v>5860</v>
      </c>
      <c r="D1256" s="4" t="s">
        <v>7088</v>
      </c>
      <c r="E1256" s="4" t="s">
        <v>7775</v>
      </c>
    </row>
    <row r="1257" spans="1:5" ht="15" customHeight="1" x14ac:dyDescent="0.25">
      <c r="A1257" s="6" t="s">
        <v>1297</v>
      </c>
      <c r="B1257" s="6" t="s">
        <v>3632</v>
      </c>
      <c r="C1257" s="4" t="s">
        <v>5861</v>
      </c>
      <c r="D1257" s="4" t="s">
        <v>7018</v>
      </c>
      <c r="E1257" s="4" t="s">
        <v>7762</v>
      </c>
    </row>
    <row r="1258" spans="1:5" ht="15" customHeight="1" x14ac:dyDescent="0.25">
      <c r="A1258" s="6" t="s">
        <v>1298</v>
      </c>
      <c r="B1258" s="6" t="s">
        <v>3633</v>
      </c>
      <c r="C1258" s="4" t="s">
        <v>5862</v>
      </c>
      <c r="D1258" s="4" t="s">
        <v>6839</v>
      </c>
      <c r="E1258" s="4" t="s">
        <v>7743</v>
      </c>
    </row>
    <row r="1259" spans="1:5" ht="15" customHeight="1" x14ac:dyDescent="0.25">
      <c r="A1259" s="6" t="s">
        <v>1299</v>
      </c>
      <c r="B1259" s="6" t="s">
        <v>3634</v>
      </c>
      <c r="C1259" s="4" t="s">
        <v>5863</v>
      </c>
      <c r="D1259" s="4" t="s">
        <v>7394</v>
      </c>
      <c r="E1259" s="4" t="s">
        <v>7743</v>
      </c>
    </row>
    <row r="1260" spans="1:5" ht="15" customHeight="1" x14ac:dyDescent="0.25">
      <c r="A1260" s="6" t="s">
        <v>1300</v>
      </c>
      <c r="B1260" s="6" t="s">
        <v>3635</v>
      </c>
      <c r="C1260" s="4" t="s">
        <v>5864</v>
      </c>
      <c r="D1260" s="4" t="s">
        <v>7395</v>
      </c>
      <c r="E1260" s="4" t="s">
        <v>7743</v>
      </c>
    </row>
    <row r="1261" spans="1:5" ht="15" customHeight="1" x14ac:dyDescent="0.25">
      <c r="A1261" s="6" t="s">
        <v>1301</v>
      </c>
      <c r="B1261" s="6" t="s">
        <v>3636</v>
      </c>
      <c r="C1261" s="4" t="s">
        <v>5632</v>
      </c>
      <c r="D1261" s="4" t="s">
        <v>7396</v>
      </c>
      <c r="E1261" s="4" t="s">
        <v>7743</v>
      </c>
    </row>
    <row r="1262" spans="1:5" ht="15" customHeight="1" x14ac:dyDescent="0.25">
      <c r="A1262" s="6" t="s">
        <v>1302</v>
      </c>
      <c r="B1262" s="6" t="s">
        <v>3637</v>
      </c>
      <c r="C1262" s="4" t="s">
        <v>5865</v>
      </c>
      <c r="D1262" s="4" t="s">
        <v>6903</v>
      </c>
      <c r="E1262" s="4" t="s">
        <v>7743</v>
      </c>
    </row>
    <row r="1263" spans="1:5" ht="15" customHeight="1" x14ac:dyDescent="0.25">
      <c r="A1263" s="6" t="s">
        <v>1303</v>
      </c>
      <c r="B1263" s="6" t="s">
        <v>3638</v>
      </c>
      <c r="C1263" s="4" t="s">
        <v>5866</v>
      </c>
      <c r="D1263" s="4" t="s">
        <v>7397</v>
      </c>
      <c r="E1263" s="4" t="s">
        <v>7743</v>
      </c>
    </row>
    <row r="1264" spans="1:5" ht="15" customHeight="1" x14ac:dyDescent="0.25">
      <c r="A1264" s="6" t="s">
        <v>1304</v>
      </c>
      <c r="B1264" s="6" t="s">
        <v>3639</v>
      </c>
      <c r="C1264" s="4" t="s">
        <v>5867</v>
      </c>
      <c r="D1264" s="4" t="s">
        <v>6867</v>
      </c>
      <c r="E1264" s="4" t="s">
        <v>7774</v>
      </c>
    </row>
    <row r="1265" spans="1:5" ht="15" customHeight="1" x14ac:dyDescent="0.25">
      <c r="A1265" s="6" t="s">
        <v>1305</v>
      </c>
      <c r="B1265" s="6" t="s">
        <v>3640</v>
      </c>
      <c r="C1265" s="4" t="s">
        <v>5868</v>
      </c>
      <c r="D1265" s="4" t="s">
        <v>7398</v>
      </c>
      <c r="E1265" s="4" t="s">
        <v>7743</v>
      </c>
    </row>
    <row r="1266" spans="1:5" ht="15" customHeight="1" x14ac:dyDescent="0.25">
      <c r="A1266" s="6" t="s">
        <v>1306</v>
      </c>
      <c r="B1266" s="6" t="s">
        <v>3641</v>
      </c>
      <c r="C1266" s="4" t="s">
        <v>5869</v>
      </c>
      <c r="D1266" s="4" t="s">
        <v>7399</v>
      </c>
      <c r="E1266" s="4" t="s">
        <v>7743</v>
      </c>
    </row>
    <row r="1267" spans="1:5" ht="15" customHeight="1" x14ac:dyDescent="0.25">
      <c r="A1267" s="6" t="s">
        <v>1307</v>
      </c>
      <c r="B1267" s="6" t="s">
        <v>3642</v>
      </c>
      <c r="C1267" s="4" t="s">
        <v>5870</v>
      </c>
      <c r="D1267" s="4" t="s">
        <v>6880</v>
      </c>
      <c r="E1267" s="4" t="s">
        <v>7743</v>
      </c>
    </row>
    <row r="1268" spans="1:5" ht="15" customHeight="1" x14ac:dyDescent="0.25">
      <c r="A1268" s="6" t="s">
        <v>1308</v>
      </c>
      <c r="B1268" s="6" t="s">
        <v>3643</v>
      </c>
      <c r="C1268" s="4" t="s">
        <v>5871</v>
      </c>
      <c r="D1268" s="4" t="s">
        <v>6758</v>
      </c>
      <c r="E1268" s="4" t="s">
        <v>7773</v>
      </c>
    </row>
    <row r="1269" spans="1:5" ht="15" customHeight="1" x14ac:dyDescent="0.25">
      <c r="A1269" s="6" t="s">
        <v>1309</v>
      </c>
      <c r="B1269" s="6" t="s">
        <v>3644</v>
      </c>
      <c r="C1269" s="4" t="s">
        <v>5872</v>
      </c>
      <c r="D1269" s="4" t="s">
        <v>7400</v>
      </c>
      <c r="E1269" s="4" t="s">
        <v>7807</v>
      </c>
    </row>
    <row r="1270" spans="1:5" ht="15" customHeight="1" x14ac:dyDescent="0.25">
      <c r="A1270" s="6" t="s">
        <v>1310</v>
      </c>
      <c r="B1270" s="6" t="s">
        <v>3645</v>
      </c>
      <c r="C1270" s="4" t="s">
        <v>5873</v>
      </c>
      <c r="D1270" s="4" t="s">
        <v>7397</v>
      </c>
      <c r="E1270" s="4" t="s">
        <v>7743</v>
      </c>
    </row>
    <row r="1271" spans="1:5" ht="15" customHeight="1" x14ac:dyDescent="0.25">
      <c r="A1271" s="6" t="s">
        <v>1311</v>
      </c>
      <c r="B1271" s="6" t="s">
        <v>3646</v>
      </c>
      <c r="C1271" s="4" t="s">
        <v>4898</v>
      </c>
      <c r="D1271" s="4" t="s">
        <v>6732</v>
      </c>
      <c r="E1271" s="4" t="s">
        <v>7789</v>
      </c>
    </row>
    <row r="1272" spans="1:5" ht="15" customHeight="1" x14ac:dyDescent="0.25">
      <c r="A1272" s="6" t="s">
        <v>1312</v>
      </c>
      <c r="B1272" s="6" t="s">
        <v>3647</v>
      </c>
      <c r="C1272" s="4" t="s">
        <v>4854</v>
      </c>
      <c r="D1272" s="4" t="s">
        <v>6839</v>
      </c>
      <c r="E1272" s="4" t="s">
        <v>7753</v>
      </c>
    </row>
    <row r="1273" spans="1:5" ht="15" customHeight="1" x14ac:dyDescent="0.25">
      <c r="A1273" s="6" t="s">
        <v>1313</v>
      </c>
      <c r="B1273" s="6" t="s">
        <v>3648</v>
      </c>
      <c r="C1273" s="4" t="s">
        <v>5874</v>
      </c>
      <c r="D1273" s="4" t="s">
        <v>7401</v>
      </c>
      <c r="E1273" s="4" t="s">
        <v>7751</v>
      </c>
    </row>
    <row r="1274" spans="1:5" ht="15" customHeight="1" x14ac:dyDescent="0.25">
      <c r="A1274" s="6" t="s">
        <v>1314</v>
      </c>
      <c r="B1274" s="6" t="s">
        <v>3649</v>
      </c>
      <c r="C1274" s="4" t="s">
        <v>5875</v>
      </c>
      <c r="D1274" s="4" t="s">
        <v>7165</v>
      </c>
      <c r="E1274" s="4" t="s">
        <v>7757</v>
      </c>
    </row>
    <row r="1275" spans="1:5" ht="15" customHeight="1" x14ac:dyDescent="0.25">
      <c r="A1275" s="6" t="s">
        <v>1315</v>
      </c>
      <c r="B1275" s="6" t="s">
        <v>3650</v>
      </c>
      <c r="C1275" s="4" t="s">
        <v>5876</v>
      </c>
      <c r="D1275" s="4" t="s">
        <v>6805</v>
      </c>
      <c r="E1275" s="4" t="s">
        <v>7742</v>
      </c>
    </row>
    <row r="1276" spans="1:5" ht="15" customHeight="1" x14ac:dyDescent="0.25">
      <c r="A1276" s="6" t="s">
        <v>1316</v>
      </c>
      <c r="B1276" s="6" t="s">
        <v>3651</v>
      </c>
      <c r="C1276" s="4" t="s">
        <v>5877</v>
      </c>
      <c r="D1276" s="4" t="s">
        <v>6741</v>
      </c>
      <c r="E1276" s="4" t="s">
        <v>7743</v>
      </c>
    </row>
    <row r="1277" spans="1:5" ht="15" customHeight="1" x14ac:dyDescent="0.25">
      <c r="A1277" s="6" t="s">
        <v>1317</v>
      </c>
      <c r="B1277" s="6" t="s">
        <v>3652</v>
      </c>
      <c r="C1277" s="4" t="s">
        <v>5616</v>
      </c>
      <c r="D1277" s="4" t="s">
        <v>7108</v>
      </c>
      <c r="E1277" s="4" t="s">
        <v>7757</v>
      </c>
    </row>
    <row r="1278" spans="1:5" ht="15" customHeight="1" x14ac:dyDescent="0.25">
      <c r="A1278" s="6" t="s">
        <v>1318</v>
      </c>
      <c r="B1278" s="6" t="s">
        <v>3653</v>
      </c>
      <c r="C1278" s="4" t="s">
        <v>5878</v>
      </c>
      <c r="D1278" s="4" t="s">
        <v>7402</v>
      </c>
      <c r="E1278" s="4" t="s">
        <v>7789</v>
      </c>
    </row>
    <row r="1279" spans="1:5" ht="15" customHeight="1" x14ac:dyDescent="0.25">
      <c r="A1279" s="6" t="s">
        <v>1319</v>
      </c>
      <c r="B1279" s="6" t="s">
        <v>3654</v>
      </c>
      <c r="C1279" s="4" t="s">
        <v>5879</v>
      </c>
      <c r="D1279" s="4" t="s">
        <v>6852</v>
      </c>
      <c r="E1279" s="4" t="s">
        <v>7760</v>
      </c>
    </row>
    <row r="1280" spans="1:5" ht="15" customHeight="1" x14ac:dyDescent="0.25">
      <c r="A1280" s="6" t="s">
        <v>1320</v>
      </c>
      <c r="B1280" s="6" t="s">
        <v>3655</v>
      </c>
      <c r="C1280" s="4" t="s">
        <v>5880</v>
      </c>
      <c r="D1280" s="4" t="s">
        <v>7064</v>
      </c>
      <c r="E1280" s="4" t="s">
        <v>7743</v>
      </c>
    </row>
    <row r="1281" spans="1:5" ht="15" customHeight="1" x14ac:dyDescent="0.25">
      <c r="A1281" s="6" t="s">
        <v>1321</v>
      </c>
      <c r="B1281" s="6" t="s">
        <v>3656</v>
      </c>
      <c r="C1281" s="4" t="s">
        <v>5881</v>
      </c>
      <c r="D1281" s="4" t="s">
        <v>7403</v>
      </c>
      <c r="E1281" s="4" t="s">
        <v>7808</v>
      </c>
    </row>
    <row r="1282" spans="1:5" ht="15" customHeight="1" x14ac:dyDescent="0.25">
      <c r="A1282" s="6" t="s">
        <v>1322</v>
      </c>
      <c r="B1282" s="6" t="s">
        <v>3657</v>
      </c>
      <c r="C1282" s="4" t="s">
        <v>5882</v>
      </c>
      <c r="D1282" s="4" t="s">
        <v>6843</v>
      </c>
      <c r="E1282" s="4" t="s">
        <v>7743</v>
      </c>
    </row>
    <row r="1283" spans="1:5" ht="15" customHeight="1" x14ac:dyDescent="0.25">
      <c r="A1283" s="6" t="s">
        <v>1323</v>
      </c>
      <c r="B1283" s="6" t="s">
        <v>3658</v>
      </c>
      <c r="C1283" s="4" t="s">
        <v>5883</v>
      </c>
      <c r="D1283" s="4" t="s">
        <v>6732</v>
      </c>
      <c r="E1283" s="4" t="s">
        <v>7755</v>
      </c>
    </row>
    <row r="1284" spans="1:5" ht="15" customHeight="1" x14ac:dyDescent="0.25">
      <c r="A1284" s="6" t="s">
        <v>1324</v>
      </c>
      <c r="B1284" s="6" t="s">
        <v>3659</v>
      </c>
      <c r="C1284" s="4" t="s">
        <v>4950</v>
      </c>
      <c r="D1284" s="4" t="s">
        <v>6890</v>
      </c>
      <c r="E1284" s="4" t="s">
        <v>7743</v>
      </c>
    </row>
    <row r="1285" spans="1:5" ht="15" customHeight="1" x14ac:dyDescent="0.25">
      <c r="A1285" s="6" t="s">
        <v>1325</v>
      </c>
      <c r="B1285" s="6" t="s">
        <v>3660</v>
      </c>
      <c r="C1285" s="4" t="s">
        <v>5884</v>
      </c>
      <c r="D1285" s="4" t="s">
        <v>7404</v>
      </c>
      <c r="E1285" s="4" t="s">
        <v>7771</v>
      </c>
    </row>
    <row r="1286" spans="1:5" ht="15" customHeight="1" x14ac:dyDescent="0.25">
      <c r="A1286" s="6" t="s">
        <v>1326</v>
      </c>
      <c r="B1286" s="6" t="s">
        <v>3661</v>
      </c>
      <c r="C1286" s="4" t="s">
        <v>5885</v>
      </c>
      <c r="D1286" s="4" t="s">
        <v>6792</v>
      </c>
      <c r="E1286" s="4" t="s">
        <v>7762</v>
      </c>
    </row>
    <row r="1287" spans="1:5" ht="15" customHeight="1" x14ac:dyDescent="0.25">
      <c r="A1287" s="6" t="s">
        <v>1327</v>
      </c>
      <c r="B1287" s="6" t="s">
        <v>3662</v>
      </c>
      <c r="C1287" s="4" t="s">
        <v>5886</v>
      </c>
      <c r="D1287" s="4" t="s">
        <v>6771</v>
      </c>
      <c r="E1287" s="4" t="s">
        <v>7748</v>
      </c>
    </row>
    <row r="1288" spans="1:5" ht="15" customHeight="1" x14ac:dyDescent="0.25">
      <c r="A1288" s="6" t="s">
        <v>1328</v>
      </c>
      <c r="B1288" s="6" t="s">
        <v>3663</v>
      </c>
      <c r="C1288" s="4" t="s">
        <v>4724</v>
      </c>
      <c r="D1288" s="4" t="s">
        <v>6821</v>
      </c>
      <c r="E1288" s="4" t="s">
        <v>7749</v>
      </c>
    </row>
    <row r="1289" spans="1:5" ht="15" customHeight="1" x14ac:dyDescent="0.25">
      <c r="A1289" s="6" t="s">
        <v>1329</v>
      </c>
      <c r="B1289" s="6" t="s">
        <v>3664</v>
      </c>
      <c r="C1289" s="4" t="s">
        <v>5887</v>
      </c>
      <c r="D1289" s="4" t="s">
        <v>6867</v>
      </c>
      <c r="E1289" s="4" t="s">
        <v>7743</v>
      </c>
    </row>
    <row r="1290" spans="1:5" ht="15" customHeight="1" x14ac:dyDescent="0.25">
      <c r="A1290" s="6" t="s">
        <v>1330</v>
      </c>
      <c r="B1290" s="6" t="s">
        <v>3665</v>
      </c>
      <c r="C1290" s="4" t="s">
        <v>5888</v>
      </c>
      <c r="D1290" s="4" t="s">
        <v>7405</v>
      </c>
      <c r="E1290" s="4" t="s">
        <v>7754</v>
      </c>
    </row>
    <row r="1291" spans="1:5" ht="15" customHeight="1" x14ac:dyDescent="0.25">
      <c r="A1291" s="6" t="s">
        <v>1331</v>
      </c>
      <c r="B1291" s="6" t="s">
        <v>3666</v>
      </c>
      <c r="C1291" s="4" t="s">
        <v>5889</v>
      </c>
      <c r="D1291" s="4" t="s">
        <v>7405</v>
      </c>
      <c r="E1291" s="4" t="s">
        <v>7743</v>
      </c>
    </row>
    <row r="1292" spans="1:5" ht="15" customHeight="1" x14ac:dyDescent="0.25">
      <c r="A1292" s="6" t="s">
        <v>1332</v>
      </c>
      <c r="B1292" s="6" t="s">
        <v>3667</v>
      </c>
      <c r="C1292" s="4" t="s">
        <v>5890</v>
      </c>
      <c r="D1292" s="4" t="s">
        <v>6767</v>
      </c>
      <c r="E1292" s="4" t="s">
        <v>7743</v>
      </c>
    </row>
    <row r="1293" spans="1:5" ht="15" customHeight="1" x14ac:dyDescent="0.25">
      <c r="A1293" s="6" t="s">
        <v>1333</v>
      </c>
      <c r="B1293" s="6" t="s">
        <v>3668</v>
      </c>
      <c r="C1293" s="4" t="s">
        <v>5891</v>
      </c>
      <c r="D1293" s="4" t="s">
        <v>7064</v>
      </c>
      <c r="E1293" s="4" t="s">
        <v>7743</v>
      </c>
    </row>
    <row r="1294" spans="1:5" ht="15" customHeight="1" x14ac:dyDescent="0.25">
      <c r="A1294" s="6" t="s">
        <v>1334</v>
      </c>
      <c r="B1294" s="6" t="s">
        <v>3669</v>
      </c>
      <c r="C1294" s="4" t="s">
        <v>5892</v>
      </c>
      <c r="D1294" s="4" t="s">
        <v>6866</v>
      </c>
      <c r="E1294" s="4" t="s">
        <v>7778</v>
      </c>
    </row>
    <row r="1295" spans="1:5" ht="15" customHeight="1" x14ac:dyDescent="0.25">
      <c r="A1295" s="6" t="s">
        <v>1335</v>
      </c>
      <c r="B1295" s="6" t="s">
        <v>3670</v>
      </c>
      <c r="C1295" s="4" t="s">
        <v>5893</v>
      </c>
      <c r="D1295" s="4" t="s">
        <v>7406</v>
      </c>
      <c r="E1295" s="4" t="s">
        <v>7742</v>
      </c>
    </row>
    <row r="1296" spans="1:5" ht="15" customHeight="1" x14ac:dyDescent="0.25">
      <c r="A1296" s="6" t="s">
        <v>1336</v>
      </c>
      <c r="B1296" s="6" t="s">
        <v>3671</v>
      </c>
      <c r="C1296" s="4" t="s">
        <v>5894</v>
      </c>
      <c r="D1296" s="4" t="s">
        <v>7407</v>
      </c>
      <c r="E1296" s="4" t="s">
        <v>7743</v>
      </c>
    </row>
    <row r="1297" spans="1:5" ht="15" customHeight="1" x14ac:dyDescent="0.25">
      <c r="A1297" s="6" t="s">
        <v>1337</v>
      </c>
      <c r="B1297" s="6" t="s">
        <v>3672</v>
      </c>
      <c r="C1297" s="4" t="s">
        <v>5895</v>
      </c>
      <c r="D1297" s="4" t="s">
        <v>7091</v>
      </c>
      <c r="E1297" s="4" t="s">
        <v>7743</v>
      </c>
    </row>
    <row r="1298" spans="1:5" ht="15" customHeight="1" x14ac:dyDescent="0.25">
      <c r="A1298" s="6" t="s">
        <v>1338</v>
      </c>
      <c r="B1298" s="6" t="s">
        <v>3673</v>
      </c>
      <c r="C1298" s="4" t="s">
        <v>5896</v>
      </c>
      <c r="D1298" s="4" t="s">
        <v>7131</v>
      </c>
      <c r="E1298" s="4" t="s">
        <v>7774</v>
      </c>
    </row>
    <row r="1299" spans="1:5" ht="15" customHeight="1" x14ac:dyDescent="0.25">
      <c r="A1299" s="6" t="s">
        <v>1339</v>
      </c>
      <c r="B1299" s="6" t="s">
        <v>3674</v>
      </c>
      <c r="C1299" s="4" t="s">
        <v>5315</v>
      </c>
      <c r="D1299" s="4" t="s">
        <v>7408</v>
      </c>
      <c r="E1299" s="4" t="s">
        <v>5579</v>
      </c>
    </row>
    <row r="1300" spans="1:5" ht="15" customHeight="1" x14ac:dyDescent="0.25">
      <c r="A1300" s="6" t="s">
        <v>1340</v>
      </c>
      <c r="B1300" s="6" t="s">
        <v>3675</v>
      </c>
      <c r="C1300" s="4" t="s">
        <v>5715</v>
      </c>
      <c r="D1300" s="4" t="s">
        <v>7409</v>
      </c>
      <c r="E1300" s="4" t="s">
        <v>7743</v>
      </c>
    </row>
    <row r="1301" spans="1:5" ht="15" customHeight="1" x14ac:dyDescent="0.25">
      <c r="A1301" s="6" t="s">
        <v>1341</v>
      </c>
      <c r="B1301" s="6" t="s">
        <v>3676</v>
      </c>
      <c r="C1301" s="4" t="s">
        <v>5897</v>
      </c>
      <c r="D1301" s="4" t="s">
        <v>6753</v>
      </c>
      <c r="E1301" s="4" t="s">
        <v>7743</v>
      </c>
    </row>
    <row r="1302" spans="1:5" ht="15" customHeight="1" x14ac:dyDescent="0.25">
      <c r="A1302" s="6" t="s">
        <v>1342</v>
      </c>
      <c r="B1302" s="6" t="s">
        <v>3677</v>
      </c>
      <c r="C1302" s="4" t="s">
        <v>5898</v>
      </c>
      <c r="D1302" s="4" t="s">
        <v>7410</v>
      </c>
      <c r="E1302" s="4" t="s">
        <v>7743</v>
      </c>
    </row>
    <row r="1303" spans="1:5" ht="15" customHeight="1" x14ac:dyDescent="0.25">
      <c r="A1303" s="6" t="s">
        <v>1343</v>
      </c>
      <c r="B1303" s="6" t="s">
        <v>3678</v>
      </c>
      <c r="C1303" s="4" t="s">
        <v>5899</v>
      </c>
      <c r="D1303" s="4" t="s">
        <v>7383</v>
      </c>
      <c r="E1303" s="4" t="s">
        <v>7776</v>
      </c>
    </row>
    <row r="1304" spans="1:5" ht="15" customHeight="1" x14ac:dyDescent="0.25">
      <c r="A1304" s="6" t="s">
        <v>1344</v>
      </c>
      <c r="B1304" s="6" t="s">
        <v>3679</v>
      </c>
      <c r="C1304" s="4" t="s">
        <v>5900</v>
      </c>
      <c r="D1304" s="4" t="s">
        <v>7411</v>
      </c>
      <c r="E1304" s="4" t="s">
        <v>7743</v>
      </c>
    </row>
    <row r="1305" spans="1:5" ht="15" customHeight="1" x14ac:dyDescent="0.25">
      <c r="A1305" s="6" t="s">
        <v>1345</v>
      </c>
      <c r="B1305" s="6" t="s">
        <v>3680</v>
      </c>
      <c r="C1305" s="4" t="s">
        <v>5901</v>
      </c>
      <c r="D1305" s="4" t="s">
        <v>6890</v>
      </c>
      <c r="E1305" s="4" t="s">
        <v>7743</v>
      </c>
    </row>
    <row r="1306" spans="1:5" ht="15" customHeight="1" x14ac:dyDescent="0.25">
      <c r="A1306" s="6" t="s">
        <v>1346</v>
      </c>
      <c r="B1306" s="6" t="s">
        <v>3681</v>
      </c>
      <c r="C1306" s="4" t="s">
        <v>5902</v>
      </c>
      <c r="D1306" s="4" t="s">
        <v>6875</v>
      </c>
      <c r="E1306" s="4" t="s">
        <v>7743</v>
      </c>
    </row>
    <row r="1307" spans="1:5" ht="15" customHeight="1" x14ac:dyDescent="0.25">
      <c r="A1307" s="6" t="s">
        <v>1347</v>
      </c>
      <c r="B1307" s="6" t="s">
        <v>3682</v>
      </c>
      <c r="C1307" s="4" t="s">
        <v>5903</v>
      </c>
      <c r="D1307" s="4" t="s">
        <v>7412</v>
      </c>
      <c r="E1307" s="4" t="s">
        <v>7743</v>
      </c>
    </row>
    <row r="1308" spans="1:5" ht="15" customHeight="1" x14ac:dyDescent="0.25">
      <c r="A1308" s="6" t="s">
        <v>1348</v>
      </c>
      <c r="B1308" s="6" t="s">
        <v>3683</v>
      </c>
      <c r="C1308" s="4" t="s">
        <v>5904</v>
      </c>
      <c r="D1308" s="4" t="s">
        <v>7413</v>
      </c>
      <c r="E1308" s="4" t="s">
        <v>7743</v>
      </c>
    </row>
    <row r="1309" spans="1:5" ht="15" customHeight="1" x14ac:dyDescent="0.25">
      <c r="A1309" s="6" t="s">
        <v>1349</v>
      </c>
      <c r="B1309" s="6" t="s">
        <v>3684</v>
      </c>
      <c r="C1309" s="4" t="s">
        <v>5905</v>
      </c>
      <c r="D1309" s="4" t="s">
        <v>6717</v>
      </c>
      <c r="E1309" s="4" t="s">
        <v>7776</v>
      </c>
    </row>
    <row r="1310" spans="1:5" ht="15" customHeight="1" x14ac:dyDescent="0.25">
      <c r="A1310" s="6" t="s">
        <v>1350</v>
      </c>
      <c r="B1310" s="6" t="s">
        <v>3685</v>
      </c>
      <c r="C1310" s="4" t="s">
        <v>5024</v>
      </c>
      <c r="D1310" s="4" t="s">
        <v>6775</v>
      </c>
      <c r="E1310" s="4" t="s">
        <v>7792</v>
      </c>
    </row>
    <row r="1311" spans="1:5" ht="15" customHeight="1" x14ac:dyDescent="0.25">
      <c r="A1311" s="6" t="s">
        <v>1351</v>
      </c>
      <c r="B1311" s="6" t="s">
        <v>3686</v>
      </c>
      <c r="C1311" s="4" t="s">
        <v>5906</v>
      </c>
      <c r="D1311" s="4" t="s">
        <v>7414</v>
      </c>
      <c r="E1311" s="4" t="s">
        <v>7743</v>
      </c>
    </row>
    <row r="1312" spans="1:5" ht="15" customHeight="1" x14ac:dyDescent="0.25">
      <c r="A1312" s="6" t="s">
        <v>1352</v>
      </c>
      <c r="B1312" s="6" t="s">
        <v>3687</v>
      </c>
      <c r="C1312" s="4" t="s">
        <v>5907</v>
      </c>
      <c r="D1312" s="4" t="s">
        <v>6897</v>
      </c>
      <c r="E1312" s="4" t="s">
        <v>7776</v>
      </c>
    </row>
    <row r="1313" spans="1:5" ht="15" customHeight="1" x14ac:dyDescent="0.25">
      <c r="A1313" s="6" t="s">
        <v>1353</v>
      </c>
      <c r="B1313" s="6" t="s">
        <v>3688</v>
      </c>
      <c r="C1313" s="4" t="s">
        <v>5908</v>
      </c>
      <c r="D1313" s="4" t="s">
        <v>6903</v>
      </c>
      <c r="E1313" s="4" t="s">
        <v>7743</v>
      </c>
    </row>
    <row r="1314" spans="1:5" ht="15" customHeight="1" x14ac:dyDescent="0.25">
      <c r="A1314" s="6" t="s">
        <v>1354</v>
      </c>
      <c r="B1314" s="6" t="s">
        <v>3689</v>
      </c>
      <c r="C1314" s="4" t="s">
        <v>5909</v>
      </c>
      <c r="D1314" s="4" t="s">
        <v>6826</v>
      </c>
      <c r="E1314" s="4" t="s">
        <v>7749</v>
      </c>
    </row>
    <row r="1315" spans="1:5" ht="15" customHeight="1" x14ac:dyDescent="0.25">
      <c r="A1315" s="6" t="s">
        <v>1355</v>
      </c>
      <c r="B1315" s="6" t="s">
        <v>3690</v>
      </c>
      <c r="C1315" s="4" t="s">
        <v>5910</v>
      </c>
      <c r="D1315" s="4" t="s">
        <v>6918</v>
      </c>
      <c r="E1315" s="4" t="s">
        <v>7764</v>
      </c>
    </row>
    <row r="1316" spans="1:5" ht="15" customHeight="1" x14ac:dyDescent="0.25">
      <c r="A1316" s="6" t="s">
        <v>1356</v>
      </c>
      <c r="B1316" s="6" t="s">
        <v>3691</v>
      </c>
      <c r="C1316" s="4" t="s">
        <v>5911</v>
      </c>
      <c r="D1316" s="4" t="s">
        <v>7415</v>
      </c>
      <c r="E1316" s="4" t="s">
        <v>7743</v>
      </c>
    </row>
    <row r="1317" spans="1:5" ht="15" customHeight="1" x14ac:dyDescent="0.25">
      <c r="A1317" s="6" t="s">
        <v>1357</v>
      </c>
      <c r="B1317" s="6" t="s">
        <v>3692</v>
      </c>
      <c r="C1317" s="4" t="s">
        <v>5912</v>
      </c>
      <c r="D1317" s="4" t="s">
        <v>7047</v>
      </c>
      <c r="E1317" s="4" t="s">
        <v>7743</v>
      </c>
    </row>
    <row r="1318" spans="1:5" ht="15" customHeight="1" x14ac:dyDescent="0.25">
      <c r="A1318" s="6" t="s">
        <v>1358</v>
      </c>
      <c r="B1318" s="6" t="s">
        <v>3693</v>
      </c>
      <c r="C1318" s="4" t="s">
        <v>5913</v>
      </c>
      <c r="D1318" s="4" t="s">
        <v>7416</v>
      </c>
      <c r="E1318" s="4" t="s">
        <v>7774</v>
      </c>
    </row>
    <row r="1319" spans="1:5" ht="15" customHeight="1" x14ac:dyDescent="0.25">
      <c r="A1319" s="6" t="s">
        <v>1359</v>
      </c>
      <c r="B1319" s="6" t="s">
        <v>3694</v>
      </c>
      <c r="C1319" s="4" t="s">
        <v>5914</v>
      </c>
      <c r="D1319" s="4" t="s">
        <v>7417</v>
      </c>
      <c r="E1319" s="4" t="s">
        <v>7743</v>
      </c>
    </row>
    <row r="1320" spans="1:5" ht="15" customHeight="1" x14ac:dyDescent="0.25">
      <c r="A1320" s="6" t="s">
        <v>1360</v>
      </c>
      <c r="B1320" s="6" t="s">
        <v>3695</v>
      </c>
      <c r="C1320" s="4" t="s">
        <v>5915</v>
      </c>
      <c r="D1320" s="4" t="s">
        <v>7004</v>
      </c>
      <c r="E1320" s="4" t="s">
        <v>7771</v>
      </c>
    </row>
    <row r="1321" spans="1:5" ht="15" customHeight="1" x14ac:dyDescent="0.25">
      <c r="A1321" s="6" t="s">
        <v>1361</v>
      </c>
      <c r="B1321" s="6" t="s">
        <v>3696</v>
      </c>
      <c r="C1321" s="4" t="s">
        <v>5916</v>
      </c>
      <c r="D1321" s="4" t="s">
        <v>6719</v>
      </c>
      <c r="E1321" s="4" t="s">
        <v>7743</v>
      </c>
    </row>
    <row r="1322" spans="1:5" ht="15" customHeight="1" x14ac:dyDescent="0.25">
      <c r="A1322" s="6" t="s">
        <v>1362</v>
      </c>
      <c r="B1322" s="6" t="s">
        <v>3697</v>
      </c>
      <c r="C1322" s="4" t="s">
        <v>5917</v>
      </c>
      <c r="D1322" s="4" t="s">
        <v>6775</v>
      </c>
      <c r="E1322" s="4" t="s">
        <v>7789</v>
      </c>
    </row>
    <row r="1323" spans="1:5" ht="15" customHeight="1" x14ac:dyDescent="0.25">
      <c r="A1323" s="6" t="s">
        <v>1363</v>
      </c>
      <c r="B1323" s="6" t="s">
        <v>3698</v>
      </c>
      <c r="C1323" s="4" t="s">
        <v>5918</v>
      </c>
      <c r="D1323" s="4" t="s">
        <v>7418</v>
      </c>
      <c r="E1323" s="4" t="s">
        <v>7743</v>
      </c>
    </row>
    <row r="1324" spans="1:5" ht="15" customHeight="1" x14ac:dyDescent="0.25">
      <c r="A1324" s="6" t="s">
        <v>1364</v>
      </c>
      <c r="B1324" s="6" t="s">
        <v>3699</v>
      </c>
      <c r="C1324" s="4" t="s">
        <v>5919</v>
      </c>
      <c r="D1324" s="4" t="s">
        <v>7419</v>
      </c>
      <c r="E1324" s="4" t="s">
        <v>7743</v>
      </c>
    </row>
    <row r="1325" spans="1:5" ht="15" customHeight="1" x14ac:dyDescent="0.25">
      <c r="A1325" s="6" t="s">
        <v>1365</v>
      </c>
      <c r="B1325" s="6" t="s">
        <v>3700</v>
      </c>
      <c r="C1325" s="4" t="s">
        <v>5920</v>
      </c>
      <c r="D1325" s="4" t="s">
        <v>7420</v>
      </c>
      <c r="E1325" s="4" t="s">
        <v>7743</v>
      </c>
    </row>
    <row r="1326" spans="1:5" ht="15" customHeight="1" x14ac:dyDescent="0.25">
      <c r="A1326" s="6" t="s">
        <v>1366</v>
      </c>
      <c r="B1326" s="6" t="s">
        <v>3701</v>
      </c>
      <c r="C1326" s="4" t="s">
        <v>5921</v>
      </c>
      <c r="D1326" s="4" t="s">
        <v>6774</v>
      </c>
      <c r="E1326" s="4" t="s">
        <v>7743</v>
      </c>
    </row>
    <row r="1327" spans="1:5" ht="15" customHeight="1" x14ac:dyDescent="0.25">
      <c r="A1327" s="6" t="s">
        <v>1367</v>
      </c>
      <c r="B1327" s="6" t="s">
        <v>3702</v>
      </c>
      <c r="C1327" s="4" t="s">
        <v>5922</v>
      </c>
      <c r="D1327" s="4" t="s">
        <v>7421</v>
      </c>
      <c r="E1327" s="4" t="s">
        <v>7749</v>
      </c>
    </row>
    <row r="1328" spans="1:5" ht="15" customHeight="1" x14ac:dyDescent="0.25">
      <c r="A1328" s="6" t="s">
        <v>1368</v>
      </c>
      <c r="B1328" s="6" t="s">
        <v>3703</v>
      </c>
      <c r="C1328" s="4" t="s">
        <v>5923</v>
      </c>
      <c r="D1328" s="4" t="s">
        <v>7045</v>
      </c>
      <c r="E1328" s="4" t="s">
        <v>7743</v>
      </c>
    </row>
    <row r="1329" spans="1:5" ht="15" customHeight="1" x14ac:dyDescent="0.25">
      <c r="A1329" s="6" t="s">
        <v>1369</v>
      </c>
      <c r="B1329" s="6" t="s">
        <v>3704</v>
      </c>
      <c r="C1329" s="4" t="s">
        <v>5924</v>
      </c>
      <c r="D1329" s="4" t="s">
        <v>6875</v>
      </c>
      <c r="E1329" s="4" t="s">
        <v>7745</v>
      </c>
    </row>
    <row r="1330" spans="1:5" ht="15" customHeight="1" x14ac:dyDescent="0.25">
      <c r="A1330" s="6" t="s">
        <v>1370</v>
      </c>
      <c r="B1330" s="6" t="s">
        <v>3705</v>
      </c>
      <c r="C1330" s="4" t="s">
        <v>5925</v>
      </c>
      <c r="D1330" s="4" t="s">
        <v>7422</v>
      </c>
      <c r="E1330" s="4" t="s">
        <v>7766</v>
      </c>
    </row>
    <row r="1331" spans="1:5" ht="15" customHeight="1" x14ac:dyDescent="0.25">
      <c r="A1331" s="6" t="s">
        <v>1371</v>
      </c>
      <c r="B1331" s="6" t="s">
        <v>3706</v>
      </c>
      <c r="C1331" s="4" t="s">
        <v>5926</v>
      </c>
      <c r="D1331" s="4" t="s">
        <v>6763</v>
      </c>
      <c r="E1331" s="4" t="s">
        <v>7743</v>
      </c>
    </row>
    <row r="1332" spans="1:5" ht="15" customHeight="1" x14ac:dyDescent="0.25">
      <c r="A1332" s="6" t="s">
        <v>1372</v>
      </c>
      <c r="B1332" s="6" t="s">
        <v>3707</v>
      </c>
      <c r="C1332" s="4" t="s">
        <v>5927</v>
      </c>
      <c r="D1332" s="4" t="s">
        <v>7050</v>
      </c>
      <c r="E1332" s="4" t="s">
        <v>7748</v>
      </c>
    </row>
    <row r="1333" spans="1:5" ht="15" customHeight="1" x14ac:dyDescent="0.25">
      <c r="A1333" s="6" t="s">
        <v>1373</v>
      </c>
      <c r="B1333" s="6" t="s">
        <v>3708</v>
      </c>
      <c r="C1333" s="4" t="s">
        <v>5928</v>
      </c>
      <c r="D1333" s="4" t="s">
        <v>7089</v>
      </c>
      <c r="E1333" s="4" t="s">
        <v>7772</v>
      </c>
    </row>
    <row r="1334" spans="1:5" ht="15" customHeight="1" x14ac:dyDescent="0.25">
      <c r="A1334" s="6" t="s">
        <v>1374</v>
      </c>
      <c r="B1334" s="6" t="s">
        <v>3709</v>
      </c>
      <c r="C1334" s="4" t="s">
        <v>5929</v>
      </c>
      <c r="D1334" s="4" t="s">
        <v>7423</v>
      </c>
      <c r="E1334" s="4" t="s">
        <v>7743</v>
      </c>
    </row>
    <row r="1335" spans="1:5" ht="15" customHeight="1" x14ac:dyDescent="0.25">
      <c r="A1335" s="6" t="s">
        <v>1375</v>
      </c>
      <c r="B1335" s="6" t="s">
        <v>3710</v>
      </c>
      <c r="C1335" s="4" t="s">
        <v>5930</v>
      </c>
      <c r="D1335" s="4" t="s">
        <v>7424</v>
      </c>
      <c r="E1335" s="4" t="s">
        <v>7743</v>
      </c>
    </row>
    <row r="1336" spans="1:5" ht="15" customHeight="1" x14ac:dyDescent="0.25">
      <c r="A1336" s="6" t="s">
        <v>1376</v>
      </c>
      <c r="B1336" s="6" t="s">
        <v>3711</v>
      </c>
      <c r="C1336" s="4" t="s">
        <v>5931</v>
      </c>
      <c r="D1336" s="4" t="s">
        <v>7425</v>
      </c>
      <c r="E1336" s="4" t="s">
        <v>7743</v>
      </c>
    </row>
    <row r="1337" spans="1:5" ht="15" customHeight="1" x14ac:dyDescent="0.25">
      <c r="A1337" s="6" t="s">
        <v>1377</v>
      </c>
      <c r="B1337" s="6" t="s">
        <v>3712</v>
      </c>
      <c r="C1337" s="4" t="s">
        <v>4717</v>
      </c>
      <c r="D1337" s="4" t="s">
        <v>7089</v>
      </c>
      <c r="E1337" s="4" t="s">
        <v>7781</v>
      </c>
    </row>
    <row r="1338" spans="1:5" ht="15" customHeight="1" x14ac:dyDescent="0.25">
      <c r="A1338" s="6" t="s">
        <v>1378</v>
      </c>
      <c r="B1338" s="6" t="s">
        <v>3713</v>
      </c>
      <c r="C1338" s="4" t="s">
        <v>5932</v>
      </c>
      <c r="D1338" s="4" t="s">
        <v>6805</v>
      </c>
      <c r="E1338" s="4" t="s">
        <v>7766</v>
      </c>
    </row>
    <row r="1339" spans="1:5" ht="15" customHeight="1" x14ac:dyDescent="0.25">
      <c r="A1339" s="6" t="s">
        <v>1379</v>
      </c>
      <c r="B1339" s="6" t="s">
        <v>3714</v>
      </c>
      <c r="C1339" s="4" t="s">
        <v>4778</v>
      </c>
      <c r="D1339" s="4" t="s">
        <v>7426</v>
      </c>
      <c r="E1339" s="4" t="s">
        <v>7743</v>
      </c>
    </row>
    <row r="1340" spans="1:5" ht="15" customHeight="1" x14ac:dyDescent="0.25">
      <c r="A1340" s="6" t="s">
        <v>1380</v>
      </c>
      <c r="B1340" s="6" t="s">
        <v>3715</v>
      </c>
      <c r="C1340" s="4" t="s">
        <v>5933</v>
      </c>
      <c r="D1340" s="4" t="s">
        <v>6844</v>
      </c>
      <c r="E1340" s="4" t="s">
        <v>7743</v>
      </c>
    </row>
    <row r="1341" spans="1:5" ht="15" customHeight="1" x14ac:dyDescent="0.25">
      <c r="A1341" s="6" t="s">
        <v>1381</v>
      </c>
      <c r="B1341" s="6" t="s">
        <v>3716</v>
      </c>
      <c r="C1341" s="4" t="s">
        <v>5934</v>
      </c>
      <c r="D1341" s="4" t="s">
        <v>7427</v>
      </c>
      <c r="E1341" s="4" t="s">
        <v>7771</v>
      </c>
    </row>
    <row r="1342" spans="1:5" ht="15" customHeight="1" x14ac:dyDescent="0.25">
      <c r="A1342" s="6" t="s">
        <v>1382</v>
      </c>
      <c r="B1342" s="6" t="s">
        <v>3717</v>
      </c>
      <c r="C1342" s="4" t="s">
        <v>5935</v>
      </c>
      <c r="D1342" s="4" t="s">
        <v>7049</v>
      </c>
      <c r="E1342" s="4" t="s">
        <v>7756</v>
      </c>
    </row>
    <row r="1343" spans="1:5" ht="15" customHeight="1" x14ac:dyDescent="0.25">
      <c r="A1343" s="6" t="s">
        <v>1383</v>
      </c>
      <c r="B1343" s="6" t="s">
        <v>3718</v>
      </c>
      <c r="C1343" s="4" t="s">
        <v>5936</v>
      </c>
      <c r="D1343" s="4" t="s">
        <v>7428</v>
      </c>
      <c r="E1343" s="4" t="s">
        <v>7743</v>
      </c>
    </row>
    <row r="1344" spans="1:5" ht="15" customHeight="1" x14ac:dyDescent="0.25">
      <c r="A1344" s="6" t="s">
        <v>1384</v>
      </c>
      <c r="B1344" s="6" t="s">
        <v>3719</v>
      </c>
      <c r="C1344" s="4" t="s">
        <v>5937</v>
      </c>
      <c r="D1344" s="4" t="s">
        <v>7429</v>
      </c>
      <c r="E1344" s="4" t="s">
        <v>7743</v>
      </c>
    </row>
    <row r="1345" spans="1:5" ht="15" customHeight="1" x14ac:dyDescent="0.25">
      <c r="A1345" s="6" t="s">
        <v>1385</v>
      </c>
      <c r="B1345" s="6" t="s">
        <v>3720</v>
      </c>
      <c r="C1345" s="4" t="s">
        <v>5938</v>
      </c>
      <c r="D1345" s="4" t="s">
        <v>7005</v>
      </c>
      <c r="E1345" s="4" t="s">
        <v>7743</v>
      </c>
    </row>
    <row r="1346" spans="1:5" ht="15" customHeight="1" x14ac:dyDescent="0.25">
      <c r="A1346" s="6" t="s">
        <v>1386</v>
      </c>
      <c r="B1346" s="6" t="s">
        <v>3721</v>
      </c>
      <c r="C1346" s="4" t="s">
        <v>5939</v>
      </c>
      <c r="D1346" s="4" t="s">
        <v>6801</v>
      </c>
      <c r="E1346" s="4" t="s">
        <v>7743</v>
      </c>
    </row>
    <row r="1347" spans="1:5" ht="15" customHeight="1" x14ac:dyDescent="0.25">
      <c r="A1347" s="6" t="s">
        <v>1387</v>
      </c>
      <c r="B1347" s="6" t="s">
        <v>3722</v>
      </c>
      <c r="C1347" s="4" t="s">
        <v>5940</v>
      </c>
      <c r="D1347" s="4" t="s">
        <v>7123</v>
      </c>
      <c r="E1347" s="4" t="s">
        <v>7743</v>
      </c>
    </row>
    <row r="1348" spans="1:5" ht="15" customHeight="1" x14ac:dyDescent="0.25">
      <c r="A1348" s="6" t="s">
        <v>1388</v>
      </c>
      <c r="B1348" s="6" t="s">
        <v>3723</v>
      </c>
      <c r="C1348" s="4" t="s">
        <v>5941</v>
      </c>
      <c r="D1348" s="4" t="s">
        <v>6864</v>
      </c>
      <c r="E1348" s="4" t="s">
        <v>7743</v>
      </c>
    </row>
    <row r="1349" spans="1:5" ht="15" customHeight="1" x14ac:dyDescent="0.25">
      <c r="A1349" s="6" t="s">
        <v>1389</v>
      </c>
      <c r="B1349" s="6" t="s">
        <v>3724</v>
      </c>
      <c r="C1349" s="4" t="s">
        <v>5942</v>
      </c>
      <c r="D1349" s="4" t="s">
        <v>6716</v>
      </c>
      <c r="E1349" s="4" t="s">
        <v>7751</v>
      </c>
    </row>
    <row r="1350" spans="1:5" ht="15" customHeight="1" x14ac:dyDescent="0.25">
      <c r="A1350" s="6" t="s">
        <v>1390</v>
      </c>
      <c r="B1350" s="6" t="s">
        <v>3725</v>
      </c>
      <c r="C1350" s="4" t="s">
        <v>5943</v>
      </c>
      <c r="D1350" s="4" t="s">
        <v>7229</v>
      </c>
      <c r="E1350" s="4" t="s">
        <v>7743</v>
      </c>
    </row>
    <row r="1351" spans="1:5" ht="15" customHeight="1" x14ac:dyDescent="0.25">
      <c r="A1351" s="6" t="s">
        <v>1391</v>
      </c>
      <c r="B1351" s="6" t="s">
        <v>3726</v>
      </c>
      <c r="C1351" s="4" t="s">
        <v>5944</v>
      </c>
      <c r="D1351" s="4" t="s">
        <v>6754</v>
      </c>
      <c r="E1351" s="4" t="s">
        <v>7783</v>
      </c>
    </row>
    <row r="1352" spans="1:5" ht="15" customHeight="1" x14ac:dyDescent="0.25">
      <c r="A1352" s="6" t="s">
        <v>1392</v>
      </c>
      <c r="B1352" s="6" t="s">
        <v>3727</v>
      </c>
      <c r="C1352" s="4" t="s">
        <v>5006</v>
      </c>
      <c r="D1352" s="4" t="s">
        <v>7430</v>
      </c>
      <c r="E1352" s="4" t="s">
        <v>7743</v>
      </c>
    </row>
    <row r="1353" spans="1:5" ht="15" customHeight="1" x14ac:dyDescent="0.25">
      <c r="A1353" s="6" t="s">
        <v>1393</v>
      </c>
      <c r="B1353" s="6" t="s">
        <v>3728</v>
      </c>
      <c r="C1353" s="4" t="s">
        <v>5945</v>
      </c>
      <c r="D1353" s="4" t="s">
        <v>6839</v>
      </c>
      <c r="E1353" s="4" t="s">
        <v>7754</v>
      </c>
    </row>
    <row r="1354" spans="1:5" ht="15" customHeight="1" x14ac:dyDescent="0.25">
      <c r="A1354" s="6" t="s">
        <v>1394</v>
      </c>
      <c r="B1354" s="6" t="s">
        <v>3729</v>
      </c>
      <c r="C1354" s="4" t="s">
        <v>5946</v>
      </c>
      <c r="D1354" s="4" t="s">
        <v>7431</v>
      </c>
      <c r="E1354" s="4" t="s">
        <v>7743</v>
      </c>
    </row>
    <row r="1355" spans="1:5" ht="15" customHeight="1" x14ac:dyDescent="0.25">
      <c r="A1355" s="6" t="s">
        <v>1395</v>
      </c>
      <c r="B1355" s="6" t="s">
        <v>3730</v>
      </c>
      <c r="C1355" s="4" t="s">
        <v>5050</v>
      </c>
      <c r="D1355" s="4" t="s">
        <v>6866</v>
      </c>
      <c r="E1355" s="4" t="s">
        <v>7751</v>
      </c>
    </row>
    <row r="1356" spans="1:5" ht="15" customHeight="1" x14ac:dyDescent="0.25">
      <c r="A1356" s="6" t="s">
        <v>1396</v>
      </c>
      <c r="B1356" s="6" t="s">
        <v>3731</v>
      </c>
      <c r="C1356" s="4" t="s">
        <v>5793</v>
      </c>
      <c r="D1356" s="4" t="s">
        <v>7011</v>
      </c>
      <c r="E1356" s="4" t="s">
        <v>7809</v>
      </c>
    </row>
    <row r="1357" spans="1:5" ht="15" customHeight="1" x14ac:dyDescent="0.25">
      <c r="A1357" s="6" t="s">
        <v>1397</v>
      </c>
      <c r="B1357" s="6" t="s">
        <v>3732</v>
      </c>
      <c r="C1357" s="4" t="s">
        <v>5947</v>
      </c>
      <c r="D1357" s="4" t="s">
        <v>7216</v>
      </c>
      <c r="E1357" s="4" t="s">
        <v>7761</v>
      </c>
    </row>
    <row r="1358" spans="1:5" ht="15" customHeight="1" x14ac:dyDescent="0.25">
      <c r="A1358" s="6" t="s">
        <v>1398</v>
      </c>
      <c r="B1358" s="6" t="s">
        <v>3733</v>
      </c>
      <c r="C1358" s="4" t="s">
        <v>5948</v>
      </c>
      <c r="D1358" s="4" t="s">
        <v>7432</v>
      </c>
      <c r="E1358" s="4" t="s">
        <v>7771</v>
      </c>
    </row>
    <row r="1359" spans="1:5" ht="15" customHeight="1" x14ac:dyDescent="0.25">
      <c r="A1359" s="6" t="s">
        <v>1399</v>
      </c>
      <c r="B1359" s="6" t="s">
        <v>3734</v>
      </c>
      <c r="C1359" s="4" t="s">
        <v>5949</v>
      </c>
      <c r="D1359" s="4" t="s">
        <v>7108</v>
      </c>
      <c r="E1359" s="4" t="s">
        <v>7743</v>
      </c>
    </row>
    <row r="1360" spans="1:5" ht="15" customHeight="1" x14ac:dyDescent="0.25">
      <c r="A1360" s="6" t="s">
        <v>1400</v>
      </c>
      <c r="B1360" s="6" t="s">
        <v>3735</v>
      </c>
      <c r="C1360" s="4" t="s">
        <v>5950</v>
      </c>
      <c r="D1360" s="4" t="s">
        <v>7421</v>
      </c>
      <c r="E1360" s="4" t="s">
        <v>7743</v>
      </c>
    </row>
    <row r="1361" spans="1:5" ht="15" customHeight="1" x14ac:dyDescent="0.25">
      <c r="A1361" s="6" t="s">
        <v>1401</v>
      </c>
      <c r="B1361" s="6" t="s">
        <v>3736</v>
      </c>
      <c r="C1361" s="4" t="s">
        <v>4844</v>
      </c>
      <c r="D1361" s="4" t="s">
        <v>7433</v>
      </c>
      <c r="E1361" s="4" t="s">
        <v>7785</v>
      </c>
    </row>
    <row r="1362" spans="1:5" ht="15" customHeight="1" x14ac:dyDescent="0.25">
      <c r="A1362" s="6" t="s">
        <v>1402</v>
      </c>
      <c r="B1362" s="6" t="s">
        <v>3737</v>
      </c>
      <c r="C1362" s="4" t="s">
        <v>5951</v>
      </c>
      <c r="D1362" s="4" t="s">
        <v>7434</v>
      </c>
      <c r="E1362" s="4" t="s">
        <v>7743</v>
      </c>
    </row>
    <row r="1363" spans="1:5" ht="15" customHeight="1" x14ac:dyDescent="0.25">
      <c r="A1363" s="6" t="s">
        <v>1403</v>
      </c>
      <c r="B1363" s="6" t="s">
        <v>3738</v>
      </c>
      <c r="C1363" s="4" t="s">
        <v>5952</v>
      </c>
      <c r="D1363" s="4" t="s">
        <v>7435</v>
      </c>
      <c r="E1363" s="4" t="s">
        <v>7743</v>
      </c>
    </row>
    <row r="1364" spans="1:5" ht="15" customHeight="1" x14ac:dyDescent="0.25">
      <c r="A1364" s="6" t="s">
        <v>1404</v>
      </c>
      <c r="B1364" s="6" t="s">
        <v>3739</v>
      </c>
      <c r="C1364" s="4" t="s">
        <v>5475</v>
      </c>
      <c r="D1364" s="4" t="s">
        <v>6724</v>
      </c>
      <c r="E1364" s="4" t="s">
        <v>7771</v>
      </c>
    </row>
    <row r="1365" spans="1:5" ht="15" customHeight="1" x14ac:dyDescent="0.25">
      <c r="A1365" s="6" t="s">
        <v>1405</v>
      </c>
      <c r="B1365" s="6" t="s">
        <v>3740</v>
      </c>
      <c r="C1365" s="4" t="s">
        <v>5953</v>
      </c>
      <c r="D1365" s="4" t="s">
        <v>7436</v>
      </c>
      <c r="E1365" s="4" t="s">
        <v>7743</v>
      </c>
    </row>
    <row r="1366" spans="1:5" ht="15" customHeight="1" x14ac:dyDescent="0.25">
      <c r="A1366" s="6" t="s">
        <v>1406</v>
      </c>
      <c r="B1366" s="6" t="s">
        <v>3741</v>
      </c>
      <c r="C1366" s="4" t="s">
        <v>5954</v>
      </c>
      <c r="D1366" s="4" t="s">
        <v>6738</v>
      </c>
      <c r="E1366" s="4" t="s">
        <v>7743</v>
      </c>
    </row>
    <row r="1367" spans="1:5" ht="15" customHeight="1" x14ac:dyDescent="0.25">
      <c r="A1367" s="6" t="s">
        <v>1407</v>
      </c>
      <c r="B1367" s="6" t="s">
        <v>3742</v>
      </c>
      <c r="C1367" s="4" t="s">
        <v>5955</v>
      </c>
      <c r="D1367" s="4" t="s">
        <v>7437</v>
      </c>
      <c r="E1367" s="4" t="s">
        <v>7743</v>
      </c>
    </row>
    <row r="1368" spans="1:5" ht="15" customHeight="1" x14ac:dyDescent="0.25">
      <c r="A1368" s="6" t="s">
        <v>1408</v>
      </c>
      <c r="B1368" s="6" t="s">
        <v>3743</v>
      </c>
      <c r="C1368" s="4" t="s">
        <v>5956</v>
      </c>
      <c r="D1368" s="4" t="s">
        <v>7438</v>
      </c>
      <c r="E1368" s="4" t="s">
        <v>7774</v>
      </c>
    </row>
    <row r="1369" spans="1:5" ht="15" customHeight="1" x14ac:dyDescent="0.25">
      <c r="A1369" s="6" t="s">
        <v>1409</v>
      </c>
      <c r="B1369" s="6" t="s">
        <v>3744</v>
      </c>
      <c r="C1369" s="4" t="s">
        <v>5957</v>
      </c>
      <c r="D1369" s="4" t="s">
        <v>6801</v>
      </c>
      <c r="E1369" s="4" t="s">
        <v>7743</v>
      </c>
    </row>
    <row r="1370" spans="1:5" ht="15" customHeight="1" x14ac:dyDescent="0.25">
      <c r="A1370" s="6" t="s">
        <v>1410</v>
      </c>
      <c r="B1370" s="6" t="s">
        <v>3745</v>
      </c>
      <c r="C1370" s="4" t="s">
        <v>5958</v>
      </c>
      <c r="D1370" s="4" t="s">
        <v>7439</v>
      </c>
      <c r="E1370" s="4" t="s">
        <v>7743</v>
      </c>
    </row>
    <row r="1371" spans="1:5" ht="15" customHeight="1" x14ac:dyDescent="0.25">
      <c r="A1371" s="6" t="s">
        <v>1411</v>
      </c>
      <c r="B1371" s="6" t="s">
        <v>3746</v>
      </c>
      <c r="C1371" s="4" t="s">
        <v>5959</v>
      </c>
      <c r="D1371" s="4" t="s">
        <v>6836</v>
      </c>
      <c r="E1371" s="4" t="s">
        <v>7771</v>
      </c>
    </row>
    <row r="1372" spans="1:5" ht="15" customHeight="1" x14ac:dyDescent="0.25">
      <c r="A1372" s="6" t="s">
        <v>1412</v>
      </c>
      <c r="B1372" s="6" t="s">
        <v>3747</v>
      </c>
      <c r="C1372" s="4" t="s">
        <v>5960</v>
      </c>
      <c r="D1372" s="4" t="s">
        <v>6767</v>
      </c>
      <c r="E1372" s="4" t="s">
        <v>7757</v>
      </c>
    </row>
    <row r="1373" spans="1:5" ht="15" customHeight="1" x14ac:dyDescent="0.25">
      <c r="A1373" s="6" t="s">
        <v>1413</v>
      </c>
      <c r="B1373" s="6" t="s">
        <v>3748</v>
      </c>
      <c r="C1373" s="4" t="s">
        <v>5961</v>
      </c>
      <c r="D1373" s="4" t="s">
        <v>7440</v>
      </c>
      <c r="E1373" s="4" t="s">
        <v>7774</v>
      </c>
    </row>
    <row r="1374" spans="1:5" ht="15" customHeight="1" x14ac:dyDescent="0.25">
      <c r="A1374" s="6" t="s">
        <v>1414</v>
      </c>
      <c r="B1374" s="6" t="s">
        <v>3749</v>
      </c>
      <c r="C1374" s="4" t="s">
        <v>4889</v>
      </c>
      <c r="D1374" s="4" t="s">
        <v>7441</v>
      </c>
      <c r="E1374" s="4" t="s">
        <v>7743</v>
      </c>
    </row>
    <row r="1375" spans="1:5" ht="15" customHeight="1" x14ac:dyDescent="0.25">
      <c r="A1375" s="6" t="s">
        <v>1415</v>
      </c>
      <c r="B1375" s="6" t="s">
        <v>3750</v>
      </c>
      <c r="C1375" s="4" t="s">
        <v>5962</v>
      </c>
      <c r="D1375" s="4" t="s">
        <v>7442</v>
      </c>
      <c r="E1375" s="4" t="s">
        <v>7743</v>
      </c>
    </row>
    <row r="1376" spans="1:5" ht="15" customHeight="1" x14ac:dyDescent="0.25">
      <c r="A1376" s="6" t="s">
        <v>1416</v>
      </c>
      <c r="B1376" s="6" t="s">
        <v>3751</v>
      </c>
      <c r="C1376" s="4" t="s">
        <v>5235</v>
      </c>
      <c r="D1376" s="4" t="s">
        <v>7196</v>
      </c>
      <c r="E1376" s="4" t="s">
        <v>7756</v>
      </c>
    </row>
    <row r="1377" spans="1:5" ht="15" customHeight="1" x14ac:dyDescent="0.25">
      <c r="A1377" s="6" t="s">
        <v>1417</v>
      </c>
      <c r="B1377" s="6" t="s">
        <v>3752</v>
      </c>
      <c r="C1377" s="4" t="s">
        <v>5963</v>
      </c>
      <c r="D1377" s="4" t="s">
        <v>6816</v>
      </c>
      <c r="E1377" s="4" t="s">
        <v>7766</v>
      </c>
    </row>
    <row r="1378" spans="1:5" ht="15" customHeight="1" x14ac:dyDescent="0.25">
      <c r="A1378" s="6" t="s">
        <v>1418</v>
      </c>
      <c r="B1378" s="6" t="s">
        <v>3753</v>
      </c>
      <c r="C1378" s="4" t="s">
        <v>5964</v>
      </c>
      <c r="D1378" s="4" t="s">
        <v>6888</v>
      </c>
      <c r="E1378" s="4" t="s">
        <v>7743</v>
      </c>
    </row>
    <row r="1379" spans="1:5" ht="15" customHeight="1" x14ac:dyDescent="0.25">
      <c r="A1379" s="6" t="s">
        <v>1419</v>
      </c>
      <c r="B1379" s="6" t="s">
        <v>3754</v>
      </c>
      <c r="C1379" s="4" t="s">
        <v>5965</v>
      </c>
      <c r="D1379" s="4" t="s">
        <v>7022</v>
      </c>
      <c r="E1379" s="4" t="s">
        <v>7751</v>
      </c>
    </row>
    <row r="1380" spans="1:5" ht="15" customHeight="1" x14ac:dyDescent="0.25">
      <c r="A1380" s="6" t="s">
        <v>1420</v>
      </c>
      <c r="B1380" s="6" t="s">
        <v>3755</v>
      </c>
      <c r="C1380" s="4" t="s">
        <v>5966</v>
      </c>
      <c r="D1380" s="4" t="s">
        <v>6775</v>
      </c>
      <c r="E1380" s="4" t="s">
        <v>7743</v>
      </c>
    </row>
    <row r="1381" spans="1:5" ht="15" customHeight="1" x14ac:dyDescent="0.25">
      <c r="A1381" s="6" t="s">
        <v>1421</v>
      </c>
      <c r="B1381" s="6" t="s">
        <v>3756</v>
      </c>
      <c r="C1381" s="4" t="s">
        <v>5967</v>
      </c>
      <c r="D1381" s="4" t="s">
        <v>6882</v>
      </c>
      <c r="E1381" s="4" t="s">
        <v>7743</v>
      </c>
    </row>
    <row r="1382" spans="1:5" ht="15" customHeight="1" x14ac:dyDescent="0.25">
      <c r="A1382" s="6" t="s">
        <v>1422</v>
      </c>
      <c r="B1382" s="6" t="s">
        <v>3757</v>
      </c>
      <c r="C1382" s="4" t="s">
        <v>5968</v>
      </c>
      <c r="D1382" s="4" t="s">
        <v>6890</v>
      </c>
      <c r="E1382" s="4" t="s">
        <v>7776</v>
      </c>
    </row>
    <row r="1383" spans="1:5" ht="15" customHeight="1" x14ac:dyDescent="0.25">
      <c r="A1383" s="6" t="s">
        <v>1423</v>
      </c>
      <c r="B1383" s="6" t="s">
        <v>3758</v>
      </c>
      <c r="C1383" s="4" t="s">
        <v>5969</v>
      </c>
      <c r="D1383" s="4" t="s">
        <v>6771</v>
      </c>
      <c r="E1383" s="4" t="s">
        <v>7743</v>
      </c>
    </row>
    <row r="1384" spans="1:5" ht="15" customHeight="1" x14ac:dyDescent="0.25">
      <c r="A1384" s="6" t="s">
        <v>1424</v>
      </c>
      <c r="B1384" s="6" t="s">
        <v>3759</v>
      </c>
      <c r="C1384" s="4" t="s">
        <v>5318</v>
      </c>
      <c r="D1384" s="4" t="s">
        <v>6758</v>
      </c>
      <c r="E1384" s="4" t="s">
        <v>7766</v>
      </c>
    </row>
    <row r="1385" spans="1:5" ht="15" customHeight="1" x14ac:dyDescent="0.25">
      <c r="A1385" s="6" t="s">
        <v>1425</v>
      </c>
      <c r="B1385" s="6" t="s">
        <v>3760</v>
      </c>
      <c r="C1385" s="4" t="s">
        <v>5970</v>
      </c>
      <c r="D1385" s="4" t="s">
        <v>7443</v>
      </c>
      <c r="E1385" s="4" t="s">
        <v>7743</v>
      </c>
    </row>
    <row r="1386" spans="1:5" ht="15" customHeight="1" x14ac:dyDescent="0.25">
      <c r="A1386" s="6" t="s">
        <v>1426</v>
      </c>
      <c r="B1386" s="6" t="s">
        <v>3761</v>
      </c>
      <c r="C1386" s="4" t="s">
        <v>4986</v>
      </c>
      <c r="D1386" s="4" t="s">
        <v>7421</v>
      </c>
      <c r="E1386" s="4" t="s">
        <v>7760</v>
      </c>
    </row>
    <row r="1387" spans="1:5" ht="15" customHeight="1" x14ac:dyDescent="0.25">
      <c r="A1387" s="6" t="s">
        <v>1427</v>
      </c>
      <c r="B1387" s="6" t="s">
        <v>3762</v>
      </c>
      <c r="C1387" s="4" t="s">
        <v>5971</v>
      </c>
      <c r="D1387" s="4" t="s">
        <v>7444</v>
      </c>
      <c r="E1387" s="4" t="s">
        <v>7743</v>
      </c>
    </row>
    <row r="1388" spans="1:5" ht="15" customHeight="1" x14ac:dyDescent="0.25">
      <c r="A1388" s="6" t="s">
        <v>1428</v>
      </c>
      <c r="B1388" s="6" t="s">
        <v>3763</v>
      </c>
      <c r="C1388" s="4" t="s">
        <v>5635</v>
      </c>
      <c r="D1388" s="4" t="s">
        <v>7108</v>
      </c>
      <c r="E1388" s="4" t="s">
        <v>7772</v>
      </c>
    </row>
    <row r="1389" spans="1:5" ht="15" customHeight="1" x14ac:dyDescent="0.25">
      <c r="A1389" s="6" t="s">
        <v>1429</v>
      </c>
      <c r="B1389" s="6" t="s">
        <v>3764</v>
      </c>
      <c r="C1389" s="4" t="s">
        <v>5972</v>
      </c>
      <c r="D1389" s="4" t="s">
        <v>7445</v>
      </c>
      <c r="E1389" s="4" t="s">
        <v>7781</v>
      </c>
    </row>
    <row r="1390" spans="1:5" ht="15" customHeight="1" x14ac:dyDescent="0.25">
      <c r="A1390" s="6" t="s">
        <v>1430</v>
      </c>
      <c r="B1390" s="6" t="s">
        <v>3765</v>
      </c>
      <c r="C1390" s="4" t="s">
        <v>5973</v>
      </c>
      <c r="D1390" s="4" t="s">
        <v>6727</v>
      </c>
      <c r="E1390" s="4" t="s">
        <v>7743</v>
      </c>
    </row>
    <row r="1391" spans="1:5" ht="15" customHeight="1" x14ac:dyDescent="0.25">
      <c r="A1391" s="6" t="s">
        <v>1431</v>
      </c>
      <c r="B1391" s="6" t="s">
        <v>3766</v>
      </c>
      <c r="C1391" s="4" t="s">
        <v>5974</v>
      </c>
      <c r="D1391" s="4" t="s">
        <v>7032</v>
      </c>
      <c r="E1391" s="4" t="s">
        <v>7743</v>
      </c>
    </row>
    <row r="1392" spans="1:5" ht="15" customHeight="1" x14ac:dyDescent="0.25">
      <c r="A1392" s="6" t="s">
        <v>1432</v>
      </c>
      <c r="B1392" s="6" t="s">
        <v>3767</v>
      </c>
      <c r="C1392" s="4" t="s">
        <v>5143</v>
      </c>
      <c r="D1392" s="4" t="s">
        <v>7061</v>
      </c>
      <c r="E1392" s="4" t="s">
        <v>7772</v>
      </c>
    </row>
    <row r="1393" spans="1:5" ht="15" customHeight="1" x14ac:dyDescent="0.25">
      <c r="A1393" s="6" t="s">
        <v>1433</v>
      </c>
      <c r="B1393" s="6" t="s">
        <v>3768</v>
      </c>
      <c r="C1393" s="4" t="s">
        <v>5975</v>
      </c>
      <c r="D1393" s="4" t="s">
        <v>6839</v>
      </c>
      <c r="E1393" s="4" t="s">
        <v>7743</v>
      </c>
    </row>
    <row r="1394" spans="1:5" ht="15" customHeight="1" x14ac:dyDescent="0.25">
      <c r="A1394" s="6" t="s">
        <v>1434</v>
      </c>
      <c r="B1394" s="6" t="s">
        <v>3769</v>
      </c>
      <c r="C1394" s="4" t="s">
        <v>5976</v>
      </c>
      <c r="D1394" s="4" t="s">
        <v>7446</v>
      </c>
      <c r="E1394" s="4" t="s">
        <v>7757</v>
      </c>
    </row>
    <row r="1395" spans="1:5" ht="15" customHeight="1" x14ac:dyDescent="0.25">
      <c r="A1395" s="6" t="s">
        <v>1435</v>
      </c>
      <c r="B1395" s="6" t="s">
        <v>3770</v>
      </c>
      <c r="C1395" s="4" t="s">
        <v>5977</v>
      </c>
      <c r="D1395" s="4" t="s">
        <v>7447</v>
      </c>
      <c r="E1395" s="4" t="s">
        <v>7764</v>
      </c>
    </row>
    <row r="1396" spans="1:5" ht="15" customHeight="1" x14ac:dyDescent="0.25">
      <c r="A1396" s="6" t="s">
        <v>1436</v>
      </c>
      <c r="B1396" s="6" t="s">
        <v>3771</v>
      </c>
      <c r="C1396" s="4" t="s">
        <v>5978</v>
      </c>
      <c r="D1396" s="4" t="s">
        <v>6801</v>
      </c>
      <c r="E1396" s="4" t="s">
        <v>7743</v>
      </c>
    </row>
    <row r="1397" spans="1:5" ht="15" customHeight="1" x14ac:dyDescent="0.25">
      <c r="A1397" s="6" t="s">
        <v>1437</v>
      </c>
      <c r="B1397" s="6" t="s">
        <v>3772</v>
      </c>
      <c r="C1397" s="4" t="s">
        <v>5979</v>
      </c>
      <c r="D1397" s="4" t="s">
        <v>6801</v>
      </c>
      <c r="E1397" s="4" t="s">
        <v>7743</v>
      </c>
    </row>
    <row r="1398" spans="1:5" ht="15" customHeight="1" x14ac:dyDescent="0.25">
      <c r="A1398" s="6" t="s">
        <v>1438</v>
      </c>
      <c r="B1398" s="6" t="s">
        <v>3773</v>
      </c>
      <c r="C1398" s="4" t="s">
        <v>5980</v>
      </c>
      <c r="D1398" s="4" t="s">
        <v>6799</v>
      </c>
      <c r="E1398" s="4" t="s">
        <v>7776</v>
      </c>
    </row>
    <row r="1399" spans="1:5" ht="15" customHeight="1" x14ac:dyDescent="0.25">
      <c r="A1399" s="6" t="s">
        <v>1439</v>
      </c>
      <c r="B1399" s="6" t="s">
        <v>3774</v>
      </c>
      <c r="C1399" s="4" t="s">
        <v>5981</v>
      </c>
      <c r="D1399" s="4" t="s">
        <v>7448</v>
      </c>
      <c r="E1399" s="4" t="s">
        <v>7743</v>
      </c>
    </row>
    <row r="1400" spans="1:5" ht="15" customHeight="1" x14ac:dyDescent="0.25">
      <c r="A1400" s="6" t="s">
        <v>1440</v>
      </c>
      <c r="B1400" s="6" t="s">
        <v>3775</v>
      </c>
      <c r="C1400" s="4" t="s">
        <v>5982</v>
      </c>
      <c r="D1400" s="4" t="s">
        <v>6907</v>
      </c>
      <c r="E1400" s="4" t="s">
        <v>7743</v>
      </c>
    </row>
    <row r="1401" spans="1:5" ht="15" customHeight="1" x14ac:dyDescent="0.25">
      <c r="A1401" s="6" t="s">
        <v>1441</v>
      </c>
      <c r="B1401" s="6" t="s">
        <v>3776</v>
      </c>
      <c r="C1401" s="4" t="s">
        <v>5983</v>
      </c>
      <c r="D1401" s="4" t="s">
        <v>7168</v>
      </c>
      <c r="E1401" s="4" t="s">
        <v>7743</v>
      </c>
    </row>
    <row r="1402" spans="1:5" ht="15" customHeight="1" x14ac:dyDescent="0.25">
      <c r="A1402" s="6" t="s">
        <v>1442</v>
      </c>
      <c r="B1402" s="6" t="s">
        <v>3777</v>
      </c>
      <c r="C1402" s="4" t="s">
        <v>5811</v>
      </c>
      <c r="D1402" s="4" t="s">
        <v>6799</v>
      </c>
      <c r="E1402" s="4" t="s">
        <v>7786</v>
      </c>
    </row>
    <row r="1403" spans="1:5" ht="15" customHeight="1" x14ac:dyDescent="0.25">
      <c r="A1403" s="6" t="s">
        <v>1443</v>
      </c>
      <c r="B1403" s="6" t="s">
        <v>3778</v>
      </c>
      <c r="C1403" s="4" t="s">
        <v>5984</v>
      </c>
      <c r="D1403" s="4" t="s">
        <v>6767</v>
      </c>
      <c r="E1403" s="4" t="s">
        <v>7743</v>
      </c>
    </row>
    <row r="1404" spans="1:5" ht="15" customHeight="1" x14ac:dyDescent="0.25">
      <c r="A1404" s="6" t="s">
        <v>1444</v>
      </c>
      <c r="B1404" s="6" t="s">
        <v>3779</v>
      </c>
      <c r="C1404" s="4" t="s">
        <v>5985</v>
      </c>
      <c r="D1404" s="4" t="s">
        <v>6716</v>
      </c>
      <c r="E1404" s="4" t="s">
        <v>7766</v>
      </c>
    </row>
    <row r="1405" spans="1:5" ht="15" customHeight="1" x14ac:dyDescent="0.25">
      <c r="A1405" s="6" t="s">
        <v>1445</v>
      </c>
      <c r="B1405" s="6" t="s">
        <v>3780</v>
      </c>
      <c r="C1405" s="4" t="s">
        <v>5986</v>
      </c>
      <c r="D1405" s="4" t="s">
        <v>6725</v>
      </c>
      <c r="E1405" s="4" t="s">
        <v>7762</v>
      </c>
    </row>
    <row r="1406" spans="1:5" ht="15" customHeight="1" x14ac:dyDescent="0.25">
      <c r="A1406" s="6" t="s">
        <v>1446</v>
      </c>
      <c r="B1406" s="6" t="s">
        <v>3781</v>
      </c>
      <c r="C1406" s="4" t="s">
        <v>5987</v>
      </c>
      <c r="D1406" s="4" t="s">
        <v>7449</v>
      </c>
      <c r="E1406" s="4" t="s">
        <v>7781</v>
      </c>
    </row>
    <row r="1407" spans="1:5" ht="15" customHeight="1" x14ac:dyDescent="0.25">
      <c r="A1407" s="6" t="s">
        <v>1447</v>
      </c>
      <c r="B1407" s="6" t="s">
        <v>3782</v>
      </c>
      <c r="C1407" s="4" t="s">
        <v>5988</v>
      </c>
      <c r="D1407" s="4" t="s">
        <v>6741</v>
      </c>
      <c r="E1407" s="4" t="s">
        <v>7743</v>
      </c>
    </row>
    <row r="1408" spans="1:5" ht="15" customHeight="1" x14ac:dyDescent="0.25">
      <c r="A1408" s="6" t="s">
        <v>1448</v>
      </c>
      <c r="B1408" s="6" t="s">
        <v>3783</v>
      </c>
      <c r="C1408" s="4" t="s">
        <v>5989</v>
      </c>
      <c r="D1408" s="4" t="s">
        <v>7168</v>
      </c>
      <c r="E1408" s="4" t="s">
        <v>7743</v>
      </c>
    </row>
    <row r="1409" spans="1:5" ht="15" customHeight="1" x14ac:dyDescent="0.25">
      <c r="A1409" s="6" t="s">
        <v>1449</v>
      </c>
      <c r="B1409" s="6" t="s">
        <v>3784</v>
      </c>
      <c r="C1409" s="4" t="s">
        <v>5990</v>
      </c>
      <c r="D1409" s="4" t="s">
        <v>6739</v>
      </c>
      <c r="E1409" s="4" t="s">
        <v>7759</v>
      </c>
    </row>
    <row r="1410" spans="1:5" ht="15" customHeight="1" x14ac:dyDescent="0.25">
      <c r="A1410" s="6" t="s">
        <v>1450</v>
      </c>
      <c r="B1410" s="6" t="s">
        <v>3785</v>
      </c>
      <c r="C1410" s="4" t="s">
        <v>5991</v>
      </c>
      <c r="D1410" s="4" t="s">
        <v>6717</v>
      </c>
      <c r="E1410" s="4" t="s">
        <v>7742</v>
      </c>
    </row>
    <row r="1411" spans="1:5" ht="15" customHeight="1" x14ac:dyDescent="0.25">
      <c r="A1411" s="6" t="s">
        <v>1451</v>
      </c>
      <c r="B1411" s="6" t="s">
        <v>3786</v>
      </c>
      <c r="C1411" s="4" t="s">
        <v>5992</v>
      </c>
      <c r="D1411" s="4" t="s">
        <v>7450</v>
      </c>
      <c r="E1411" s="4" t="s">
        <v>7743</v>
      </c>
    </row>
    <row r="1412" spans="1:5" ht="15" customHeight="1" x14ac:dyDescent="0.25">
      <c r="A1412" s="6" t="s">
        <v>1452</v>
      </c>
      <c r="B1412" s="6" t="s">
        <v>3787</v>
      </c>
      <c r="C1412" s="4" t="s">
        <v>5732</v>
      </c>
      <c r="D1412" s="4" t="s">
        <v>6798</v>
      </c>
      <c r="E1412" s="4" t="s">
        <v>7759</v>
      </c>
    </row>
    <row r="1413" spans="1:5" ht="15" customHeight="1" x14ac:dyDescent="0.25">
      <c r="A1413" s="6" t="s">
        <v>1453</v>
      </c>
      <c r="B1413" s="6" t="s">
        <v>3788</v>
      </c>
      <c r="C1413" s="4" t="s">
        <v>5993</v>
      </c>
      <c r="D1413" s="4" t="s">
        <v>6767</v>
      </c>
      <c r="E1413" s="4" t="s">
        <v>7748</v>
      </c>
    </row>
    <row r="1414" spans="1:5" ht="15" customHeight="1" x14ac:dyDescent="0.25">
      <c r="A1414" s="6" t="s">
        <v>1454</v>
      </c>
      <c r="B1414" s="6" t="s">
        <v>3789</v>
      </c>
      <c r="C1414" s="4" t="s">
        <v>5836</v>
      </c>
      <c r="D1414" s="4" t="s">
        <v>7451</v>
      </c>
      <c r="E1414" s="4" t="s">
        <v>7743</v>
      </c>
    </row>
    <row r="1415" spans="1:5" ht="15" customHeight="1" x14ac:dyDescent="0.25">
      <c r="A1415" s="6" t="s">
        <v>1455</v>
      </c>
      <c r="B1415" s="6" t="s">
        <v>3790</v>
      </c>
      <c r="C1415" s="4" t="s">
        <v>5994</v>
      </c>
      <c r="D1415" s="4" t="s">
        <v>6717</v>
      </c>
      <c r="E1415" s="4" t="s">
        <v>7743</v>
      </c>
    </row>
    <row r="1416" spans="1:5" ht="15" customHeight="1" x14ac:dyDescent="0.25">
      <c r="A1416" s="6" t="s">
        <v>1456</v>
      </c>
      <c r="B1416" s="6" t="s">
        <v>3791</v>
      </c>
      <c r="C1416" s="4" t="s">
        <v>5995</v>
      </c>
      <c r="D1416" s="4" t="s">
        <v>7452</v>
      </c>
      <c r="E1416" s="4" t="s">
        <v>7810</v>
      </c>
    </row>
    <row r="1417" spans="1:5" ht="15" customHeight="1" x14ac:dyDescent="0.25">
      <c r="A1417" s="6" t="s">
        <v>1457</v>
      </c>
      <c r="B1417" s="6" t="s">
        <v>3792</v>
      </c>
      <c r="C1417" s="4" t="s">
        <v>5996</v>
      </c>
      <c r="D1417" s="4" t="s">
        <v>6789</v>
      </c>
      <c r="E1417" s="4" t="s">
        <v>7743</v>
      </c>
    </row>
    <row r="1418" spans="1:5" ht="15" customHeight="1" x14ac:dyDescent="0.25">
      <c r="A1418" s="6" t="s">
        <v>1458</v>
      </c>
      <c r="B1418" s="6" t="s">
        <v>3793</v>
      </c>
      <c r="C1418" s="4" t="s">
        <v>5997</v>
      </c>
      <c r="D1418" s="4" t="s">
        <v>7070</v>
      </c>
      <c r="E1418" s="4" t="s">
        <v>7757</v>
      </c>
    </row>
    <row r="1419" spans="1:5" ht="15" customHeight="1" x14ac:dyDescent="0.25">
      <c r="A1419" s="6" t="s">
        <v>1459</v>
      </c>
      <c r="B1419" s="6" t="s">
        <v>3794</v>
      </c>
      <c r="C1419" s="4" t="s">
        <v>5998</v>
      </c>
      <c r="D1419" s="4" t="s">
        <v>7234</v>
      </c>
      <c r="E1419" s="4" t="s">
        <v>7743</v>
      </c>
    </row>
    <row r="1420" spans="1:5" ht="15" customHeight="1" x14ac:dyDescent="0.25">
      <c r="A1420" s="6" t="s">
        <v>1460</v>
      </c>
      <c r="B1420" s="6" t="s">
        <v>3795</v>
      </c>
      <c r="C1420" s="4" t="s">
        <v>5999</v>
      </c>
      <c r="D1420" s="4" t="s">
        <v>6754</v>
      </c>
      <c r="E1420" s="4" t="s">
        <v>7743</v>
      </c>
    </row>
    <row r="1421" spans="1:5" ht="15" customHeight="1" x14ac:dyDescent="0.25">
      <c r="A1421" s="6" t="s">
        <v>1461</v>
      </c>
      <c r="B1421" s="6" t="s">
        <v>3796</v>
      </c>
      <c r="C1421" s="4" t="s">
        <v>6000</v>
      </c>
      <c r="D1421" s="4" t="s">
        <v>6844</v>
      </c>
      <c r="E1421" s="4" t="s">
        <v>7758</v>
      </c>
    </row>
    <row r="1422" spans="1:5" ht="15" customHeight="1" x14ac:dyDescent="0.25">
      <c r="A1422" s="6" t="s">
        <v>1462</v>
      </c>
      <c r="B1422" s="6" t="s">
        <v>3797</v>
      </c>
      <c r="C1422" s="4" t="s">
        <v>6001</v>
      </c>
      <c r="D1422" s="4" t="s">
        <v>7453</v>
      </c>
      <c r="E1422" s="4" t="s">
        <v>7743</v>
      </c>
    </row>
    <row r="1423" spans="1:5" ht="15" customHeight="1" x14ac:dyDescent="0.25">
      <c r="A1423" s="6" t="s">
        <v>1463</v>
      </c>
      <c r="B1423" s="6" t="s">
        <v>3798</v>
      </c>
      <c r="C1423" s="4" t="s">
        <v>6002</v>
      </c>
      <c r="D1423" s="4" t="s">
        <v>7454</v>
      </c>
      <c r="E1423" s="4" t="s">
        <v>7779</v>
      </c>
    </row>
    <row r="1424" spans="1:5" ht="15" customHeight="1" x14ac:dyDescent="0.25">
      <c r="A1424" s="6" t="s">
        <v>1464</v>
      </c>
      <c r="B1424" s="6" t="s">
        <v>3799</v>
      </c>
      <c r="C1424" s="4" t="s">
        <v>6003</v>
      </c>
      <c r="D1424" s="4" t="s">
        <v>6791</v>
      </c>
      <c r="E1424" s="4" t="s">
        <v>7743</v>
      </c>
    </row>
    <row r="1425" spans="1:5" ht="15" customHeight="1" x14ac:dyDescent="0.25">
      <c r="A1425" s="6" t="s">
        <v>1465</v>
      </c>
      <c r="B1425" s="6" t="s">
        <v>3800</v>
      </c>
      <c r="C1425" s="4" t="s">
        <v>6004</v>
      </c>
      <c r="D1425" s="4" t="s">
        <v>6961</v>
      </c>
      <c r="E1425" s="4" t="s">
        <v>7781</v>
      </c>
    </row>
    <row r="1426" spans="1:5" ht="15" customHeight="1" x14ac:dyDescent="0.25">
      <c r="A1426" s="6" t="s">
        <v>1466</v>
      </c>
      <c r="B1426" s="6" t="s">
        <v>3801</v>
      </c>
      <c r="C1426" s="4" t="s">
        <v>6005</v>
      </c>
      <c r="D1426" s="4" t="s">
        <v>7368</v>
      </c>
      <c r="E1426" s="4" t="s">
        <v>7811</v>
      </c>
    </row>
    <row r="1427" spans="1:5" ht="15" customHeight="1" x14ac:dyDescent="0.25">
      <c r="A1427" s="6" t="s">
        <v>1467</v>
      </c>
      <c r="B1427" s="6" t="s">
        <v>3802</v>
      </c>
      <c r="C1427" s="4" t="s">
        <v>6006</v>
      </c>
      <c r="D1427" s="4" t="s">
        <v>6722</v>
      </c>
      <c r="E1427" s="4" t="s">
        <v>7743</v>
      </c>
    </row>
    <row r="1428" spans="1:5" ht="15" customHeight="1" x14ac:dyDescent="0.25">
      <c r="A1428" s="6" t="s">
        <v>1468</v>
      </c>
      <c r="B1428" s="6" t="s">
        <v>3803</v>
      </c>
      <c r="C1428" s="4" t="s">
        <v>4998</v>
      </c>
      <c r="D1428" s="4" t="s">
        <v>6725</v>
      </c>
      <c r="E1428" s="4" t="s">
        <v>7775</v>
      </c>
    </row>
    <row r="1429" spans="1:5" ht="15" customHeight="1" x14ac:dyDescent="0.25">
      <c r="A1429" s="6" t="s">
        <v>1469</v>
      </c>
      <c r="B1429" s="6" t="s">
        <v>3804</v>
      </c>
      <c r="C1429" s="4" t="s">
        <v>6007</v>
      </c>
      <c r="D1429" s="4" t="s">
        <v>7455</v>
      </c>
      <c r="E1429" s="4" t="s">
        <v>7749</v>
      </c>
    </row>
    <row r="1430" spans="1:5" ht="15" customHeight="1" x14ac:dyDescent="0.25">
      <c r="A1430" s="6" t="s">
        <v>1470</v>
      </c>
      <c r="B1430" s="6" t="s">
        <v>3805</v>
      </c>
      <c r="C1430" s="4" t="s">
        <v>4775</v>
      </c>
      <c r="D1430" s="4" t="s">
        <v>7029</v>
      </c>
      <c r="E1430" s="4" t="s">
        <v>7743</v>
      </c>
    </row>
    <row r="1431" spans="1:5" ht="15" customHeight="1" x14ac:dyDescent="0.25">
      <c r="A1431" s="6" t="s">
        <v>1471</v>
      </c>
      <c r="B1431" s="6" t="s">
        <v>3806</v>
      </c>
      <c r="C1431" s="4" t="s">
        <v>6008</v>
      </c>
      <c r="D1431" s="4" t="s">
        <v>6775</v>
      </c>
      <c r="E1431" s="4" t="s">
        <v>7764</v>
      </c>
    </row>
    <row r="1432" spans="1:5" ht="15" customHeight="1" x14ac:dyDescent="0.25">
      <c r="A1432" s="6" t="s">
        <v>1472</v>
      </c>
      <c r="B1432" s="6" t="s">
        <v>3807</v>
      </c>
      <c r="C1432" s="4" t="s">
        <v>6009</v>
      </c>
      <c r="D1432" s="4" t="s">
        <v>7456</v>
      </c>
      <c r="E1432" s="4" t="s">
        <v>7766</v>
      </c>
    </row>
    <row r="1433" spans="1:5" ht="15" customHeight="1" x14ac:dyDescent="0.25">
      <c r="A1433" s="6" t="s">
        <v>1473</v>
      </c>
      <c r="B1433" s="6" t="s">
        <v>3808</v>
      </c>
      <c r="C1433" s="4" t="s">
        <v>6010</v>
      </c>
      <c r="D1433" s="4" t="s">
        <v>6738</v>
      </c>
      <c r="E1433" s="4" t="s">
        <v>7743</v>
      </c>
    </row>
    <row r="1434" spans="1:5" ht="15" customHeight="1" x14ac:dyDescent="0.25">
      <c r="A1434" s="6" t="s">
        <v>1474</v>
      </c>
      <c r="B1434" s="6" t="s">
        <v>3809</v>
      </c>
      <c r="C1434" s="4" t="s">
        <v>6011</v>
      </c>
      <c r="D1434" s="4" t="s">
        <v>7457</v>
      </c>
      <c r="E1434" s="4" t="s">
        <v>7743</v>
      </c>
    </row>
    <row r="1435" spans="1:5" ht="15" customHeight="1" x14ac:dyDescent="0.25">
      <c r="A1435" s="6" t="s">
        <v>1475</v>
      </c>
      <c r="B1435" s="6" t="s">
        <v>3810</v>
      </c>
      <c r="C1435" s="4" t="s">
        <v>6012</v>
      </c>
      <c r="D1435" s="4" t="s">
        <v>6895</v>
      </c>
      <c r="E1435" s="4" t="s">
        <v>7743</v>
      </c>
    </row>
    <row r="1436" spans="1:5" ht="15" customHeight="1" x14ac:dyDescent="0.25">
      <c r="A1436" s="6" t="s">
        <v>1476</v>
      </c>
      <c r="B1436" s="6" t="s">
        <v>3811</v>
      </c>
      <c r="C1436" s="4" t="s">
        <v>5010</v>
      </c>
      <c r="D1436" s="4" t="s">
        <v>7458</v>
      </c>
      <c r="E1436" s="4" t="s">
        <v>7743</v>
      </c>
    </row>
    <row r="1437" spans="1:5" ht="15" customHeight="1" x14ac:dyDescent="0.25">
      <c r="A1437" s="6" t="s">
        <v>1477</v>
      </c>
      <c r="B1437" s="6" t="s">
        <v>3812</v>
      </c>
      <c r="C1437" s="4" t="s">
        <v>6013</v>
      </c>
      <c r="D1437" s="4" t="s">
        <v>6735</v>
      </c>
      <c r="E1437" s="4" t="s">
        <v>7775</v>
      </c>
    </row>
    <row r="1438" spans="1:5" ht="15" customHeight="1" x14ac:dyDescent="0.25">
      <c r="A1438" s="6" t="s">
        <v>1478</v>
      </c>
      <c r="B1438" s="6" t="s">
        <v>3813</v>
      </c>
      <c r="C1438" s="4" t="s">
        <v>6014</v>
      </c>
      <c r="D1438" s="4" t="s">
        <v>7248</v>
      </c>
      <c r="E1438" s="4" t="s">
        <v>7743</v>
      </c>
    </row>
    <row r="1439" spans="1:5" ht="15" customHeight="1" x14ac:dyDescent="0.25">
      <c r="A1439" s="6" t="s">
        <v>1479</v>
      </c>
      <c r="B1439" s="6" t="s">
        <v>3814</v>
      </c>
      <c r="C1439" s="4" t="s">
        <v>6015</v>
      </c>
      <c r="D1439" s="4" t="s">
        <v>6907</v>
      </c>
      <c r="E1439" s="4" t="s">
        <v>7746</v>
      </c>
    </row>
    <row r="1440" spans="1:5" ht="15" customHeight="1" x14ac:dyDescent="0.25">
      <c r="A1440" s="6" t="s">
        <v>1480</v>
      </c>
      <c r="B1440" s="6" t="s">
        <v>3815</v>
      </c>
      <c r="C1440" s="4" t="s">
        <v>6016</v>
      </c>
      <c r="D1440" s="4" t="s">
        <v>7183</v>
      </c>
      <c r="E1440" s="4" t="s">
        <v>7743</v>
      </c>
    </row>
    <row r="1441" spans="1:5" ht="15" customHeight="1" x14ac:dyDescent="0.25">
      <c r="A1441" s="6" t="s">
        <v>1481</v>
      </c>
      <c r="B1441" s="6" t="s">
        <v>3816</v>
      </c>
      <c r="C1441" s="4" t="s">
        <v>6017</v>
      </c>
      <c r="D1441" s="4" t="s">
        <v>7459</v>
      </c>
      <c r="E1441" s="4" t="s">
        <v>7773</v>
      </c>
    </row>
    <row r="1442" spans="1:5" ht="15" customHeight="1" x14ac:dyDescent="0.25">
      <c r="A1442" s="6" t="s">
        <v>1482</v>
      </c>
      <c r="B1442" s="6" t="s">
        <v>3817</v>
      </c>
      <c r="C1442" s="4" t="s">
        <v>4854</v>
      </c>
      <c r="D1442" s="4" t="s">
        <v>6819</v>
      </c>
      <c r="E1442" s="4" t="s">
        <v>7773</v>
      </c>
    </row>
    <row r="1443" spans="1:5" ht="15" customHeight="1" x14ac:dyDescent="0.25">
      <c r="A1443" s="6" t="s">
        <v>1483</v>
      </c>
      <c r="B1443" s="6" t="s">
        <v>3818</v>
      </c>
      <c r="C1443" s="4" t="s">
        <v>6018</v>
      </c>
      <c r="D1443" s="4" t="s">
        <v>6789</v>
      </c>
      <c r="E1443" s="4" t="s">
        <v>7743</v>
      </c>
    </row>
    <row r="1444" spans="1:5" ht="15" customHeight="1" x14ac:dyDescent="0.25">
      <c r="A1444" s="6" t="s">
        <v>1484</v>
      </c>
      <c r="B1444" s="6" t="s">
        <v>3819</v>
      </c>
      <c r="C1444" s="4" t="s">
        <v>6019</v>
      </c>
      <c r="D1444" s="4" t="s">
        <v>7047</v>
      </c>
      <c r="E1444" s="4" t="s">
        <v>7743</v>
      </c>
    </row>
    <row r="1445" spans="1:5" ht="15" customHeight="1" x14ac:dyDescent="0.25">
      <c r="A1445" s="6" t="s">
        <v>1485</v>
      </c>
      <c r="B1445" s="6" t="s">
        <v>3820</v>
      </c>
      <c r="C1445" s="4" t="s">
        <v>4717</v>
      </c>
      <c r="D1445" s="4" t="s">
        <v>7018</v>
      </c>
      <c r="E1445" s="4" t="s">
        <v>7766</v>
      </c>
    </row>
    <row r="1446" spans="1:5" ht="15" customHeight="1" x14ac:dyDescent="0.25">
      <c r="A1446" s="6" t="s">
        <v>1486</v>
      </c>
      <c r="B1446" s="6" t="s">
        <v>3821</v>
      </c>
      <c r="C1446" s="4" t="s">
        <v>6020</v>
      </c>
      <c r="D1446" s="4" t="s">
        <v>7261</v>
      </c>
      <c r="E1446" s="4" t="s">
        <v>7743</v>
      </c>
    </row>
    <row r="1447" spans="1:5" ht="15" customHeight="1" x14ac:dyDescent="0.25">
      <c r="A1447" s="6" t="s">
        <v>1487</v>
      </c>
      <c r="B1447" s="6" t="s">
        <v>3822</v>
      </c>
      <c r="C1447" s="4" t="s">
        <v>4778</v>
      </c>
      <c r="D1447" s="4" t="s">
        <v>6788</v>
      </c>
      <c r="E1447" s="4" t="s">
        <v>7756</v>
      </c>
    </row>
    <row r="1448" spans="1:5" ht="15" customHeight="1" x14ac:dyDescent="0.25">
      <c r="A1448" s="6" t="s">
        <v>1488</v>
      </c>
      <c r="B1448" s="6" t="s">
        <v>3823</v>
      </c>
      <c r="C1448" s="4" t="s">
        <v>6021</v>
      </c>
      <c r="D1448" s="4" t="s">
        <v>7220</v>
      </c>
      <c r="E1448" s="4" t="s">
        <v>7743</v>
      </c>
    </row>
    <row r="1449" spans="1:5" ht="15" customHeight="1" x14ac:dyDescent="0.25">
      <c r="A1449" s="6" t="s">
        <v>1489</v>
      </c>
      <c r="B1449" s="6" t="s">
        <v>3824</v>
      </c>
      <c r="C1449" s="4" t="s">
        <v>6022</v>
      </c>
      <c r="D1449" s="4" t="s">
        <v>7460</v>
      </c>
      <c r="E1449" s="4" t="s">
        <v>7743</v>
      </c>
    </row>
    <row r="1450" spans="1:5" ht="15" customHeight="1" x14ac:dyDescent="0.25">
      <c r="A1450" s="6" t="s">
        <v>1490</v>
      </c>
      <c r="B1450" s="6" t="s">
        <v>3825</v>
      </c>
      <c r="C1450" s="4" t="s">
        <v>6023</v>
      </c>
      <c r="D1450" s="4" t="s">
        <v>6871</v>
      </c>
      <c r="E1450" s="4" t="s">
        <v>7760</v>
      </c>
    </row>
    <row r="1451" spans="1:5" ht="15" customHeight="1" x14ac:dyDescent="0.25">
      <c r="A1451" s="6" t="s">
        <v>1491</v>
      </c>
      <c r="B1451" s="6" t="s">
        <v>3826</v>
      </c>
      <c r="C1451" s="4" t="s">
        <v>6024</v>
      </c>
      <c r="D1451" s="4" t="s">
        <v>7461</v>
      </c>
      <c r="E1451" s="4" t="s">
        <v>7743</v>
      </c>
    </row>
    <row r="1452" spans="1:5" ht="15" customHeight="1" x14ac:dyDescent="0.25">
      <c r="A1452" s="6" t="s">
        <v>1492</v>
      </c>
      <c r="B1452" s="6" t="s">
        <v>3827</v>
      </c>
      <c r="C1452" s="4" t="s">
        <v>6025</v>
      </c>
      <c r="D1452" s="4" t="s">
        <v>6903</v>
      </c>
      <c r="E1452" s="4" t="s">
        <v>7744</v>
      </c>
    </row>
    <row r="1453" spans="1:5" ht="15" customHeight="1" x14ac:dyDescent="0.25">
      <c r="A1453" s="6" t="s">
        <v>1493</v>
      </c>
      <c r="B1453" s="6" t="s">
        <v>3828</v>
      </c>
      <c r="C1453" s="4" t="s">
        <v>6026</v>
      </c>
      <c r="D1453" s="4" t="s">
        <v>6741</v>
      </c>
      <c r="E1453" s="4" t="s">
        <v>7743</v>
      </c>
    </row>
    <row r="1454" spans="1:5" ht="15" customHeight="1" x14ac:dyDescent="0.25">
      <c r="A1454" s="6" t="s">
        <v>1494</v>
      </c>
      <c r="B1454" s="6" t="s">
        <v>3829</v>
      </c>
      <c r="C1454" s="4" t="s">
        <v>6027</v>
      </c>
      <c r="D1454" s="4" t="s">
        <v>6894</v>
      </c>
      <c r="E1454" s="4" t="s">
        <v>7771</v>
      </c>
    </row>
    <row r="1455" spans="1:5" ht="15" customHeight="1" x14ac:dyDescent="0.25">
      <c r="A1455" s="6" t="s">
        <v>1495</v>
      </c>
      <c r="B1455" s="6" t="s">
        <v>3830</v>
      </c>
      <c r="C1455" s="4" t="s">
        <v>6028</v>
      </c>
      <c r="D1455" s="4" t="s">
        <v>6741</v>
      </c>
      <c r="E1455" s="4" t="s">
        <v>7751</v>
      </c>
    </row>
    <row r="1456" spans="1:5" ht="15" customHeight="1" x14ac:dyDescent="0.25">
      <c r="A1456" s="6" t="s">
        <v>1496</v>
      </c>
      <c r="B1456" s="6" t="s">
        <v>3831</v>
      </c>
      <c r="C1456" s="4" t="s">
        <v>6029</v>
      </c>
      <c r="D1456" s="4" t="s">
        <v>7379</v>
      </c>
      <c r="E1456" s="4" t="s">
        <v>7743</v>
      </c>
    </row>
    <row r="1457" spans="1:5" ht="15" customHeight="1" x14ac:dyDescent="0.25">
      <c r="A1457" s="6" t="s">
        <v>1497</v>
      </c>
      <c r="B1457" s="6" t="s">
        <v>3832</v>
      </c>
      <c r="C1457" s="4" t="s">
        <v>5054</v>
      </c>
      <c r="D1457" s="4" t="s">
        <v>6776</v>
      </c>
      <c r="E1457" s="4" t="s">
        <v>7771</v>
      </c>
    </row>
    <row r="1458" spans="1:5" ht="15" customHeight="1" x14ac:dyDescent="0.25">
      <c r="A1458" s="6" t="s">
        <v>1498</v>
      </c>
      <c r="B1458" s="6" t="s">
        <v>3833</v>
      </c>
      <c r="C1458" s="4" t="s">
        <v>6030</v>
      </c>
      <c r="D1458" s="4" t="s">
        <v>6799</v>
      </c>
      <c r="E1458" s="4" t="s">
        <v>7770</v>
      </c>
    </row>
    <row r="1459" spans="1:5" ht="15" customHeight="1" x14ac:dyDescent="0.25">
      <c r="A1459" s="6" t="s">
        <v>1499</v>
      </c>
      <c r="B1459" s="6" t="s">
        <v>3834</v>
      </c>
      <c r="C1459" s="4" t="s">
        <v>6031</v>
      </c>
      <c r="D1459" s="4" t="s">
        <v>6907</v>
      </c>
      <c r="E1459" s="4" t="s">
        <v>7743</v>
      </c>
    </row>
    <row r="1460" spans="1:5" ht="15" customHeight="1" x14ac:dyDescent="0.25">
      <c r="A1460" s="6" t="s">
        <v>1500</v>
      </c>
      <c r="B1460" s="6" t="s">
        <v>3835</v>
      </c>
      <c r="C1460" s="4" t="s">
        <v>6032</v>
      </c>
      <c r="D1460" s="4" t="s">
        <v>7462</v>
      </c>
      <c r="E1460" s="4" t="s">
        <v>7758</v>
      </c>
    </row>
    <row r="1461" spans="1:5" ht="15" customHeight="1" x14ac:dyDescent="0.25">
      <c r="A1461" s="6" t="s">
        <v>1501</v>
      </c>
      <c r="B1461" s="6" t="s">
        <v>3836</v>
      </c>
      <c r="C1461" s="4" t="s">
        <v>5461</v>
      </c>
      <c r="D1461" s="4" t="s">
        <v>7463</v>
      </c>
      <c r="E1461" s="4" t="s">
        <v>7743</v>
      </c>
    </row>
    <row r="1462" spans="1:5" ht="15" customHeight="1" x14ac:dyDescent="0.25">
      <c r="A1462" s="6" t="s">
        <v>1502</v>
      </c>
      <c r="B1462" s="6" t="s">
        <v>3837</v>
      </c>
      <c r="C1462" s="4" t="s">
        <v>4995</v>
      </c>
      <c r="D1462" s="4" t="s">
        <v>6771</v>
      </c>
      <c r="E1462" s="4" t="s">
        <v>7743</v>
      </c>
    </row>
    <row r="1463" spans="1:5" ht="15" customHeight="1" x14ac:dyDescent="0.25">
      <c r="A1463" s="6" t="s">
        <v>1503</v>
      </c>
      <c r="B1463" s="6" t="s">
        <v>3838</v>
      </c>
      <c r="C1463" s="4" t="s">
        <v>4934</v>
      </c>
      <c r="D1463" s="4" t="s">
        <v>7464</v>
      </c>
      <c r="E1463" s="4" t="s">
        <v>7743</v>
      </c>
    </row>
    <row r="1464" spans="1:5" ht="15" customHeight="1" x14ac:dyDescent="0.25">
      <c r="A1464" s="6" t="s">
        <v>1504</v>
      </c>
      <c r="B1464" s="6" t="s">
        <v>3839</v>
      </c>
      <c r="C1464" s="4" t="s">
        <v>6033</v>
      </c>
      <c r="D1464" s="4" t="s">
        <v>6910</v>
      </c>
      <c r="E1464" s="4" t="s">
        <v>7743</v>
      </c>
    </row>
    <row r="1465" spans="1:5" ht="15" customHeight="1" x14ac:dyDescent="0.25">
      <c r="A1465" s="6" t="s">
        <v>1505</v>
      </c>
      <c r="B1465" s="6" t="s">
        <v>3840</v>
      </c>
      <c r="C1465" s="4" t="s">
        <v>6034</v>
      </c>
      <c r="D1465" s="4" t="s">
        <v>7465</v>
      </c>
      <c r="E1465" s="4" t="s">
        <v>7812</v>
      </c>
    </row>
    <row r="1466" spans="1:5" ht="15" customHeight="1" x14ac:dyDescent="0.25">
      <c r="A1466" s="6" t="s">
        <v>1506</v>
      </c>
      <c r="B1466" s="6" t="s">
        <v>3841</v>
      </c>
      <c r="C1466" s="4" t="s">
        <v>4976</v>
      </c>
      <c r="D1466" s="4" t="s">
        <v>7466</v>
      </c>
      <c r="E1466" s="4" t="s">
        <v>7743</v>
      </c>
    </row>
    <row r="1467" spans="1:5" ht="15" customHeight="1" x14ac:dyDescent="0.25">
      <c r="A1467" s="6" t="s">
        <v>1507</v>
      </c>
      <c r="B1467" s="6" t="s">
        <v>3842</v>
      </c>
      <c r="C1467" s="4" t="s">
        <v>5143</v>
      </c>
      <c r="D1467" s="4" t="s">
        <v>7467</v>
      </c>
      <c r="E1467" s="4" t="s">
        <v>7743</v>
      </c>
    </row>
    <row r="1468" spans="1:5" ht="15" customHeight="1" x14ac:dyDescent="0.25">
      <c r="A1468" s="6" t="s">
        <v>1508</v>
      </c>
      <c r="B1468" s="6" t="s">
        <v>3843</v>
      </c>
      <c r="C1468" s="4" t="s">
        <v>6035</v>
      </c>
      <c r="D1468" s="4" t="s">
        <v>7468</v>
      </c>
      <c r="E1468" s="4" t="s">
        <v>7776</v>
      </c>
    </row>
    <row r="1469" spans="1:5" ht="15" customHeight="1" x14ac:dyDescent="0.25">
      <c r="A1469" s="6" t="s">
        <v>1509</v>
      </c>
      <c r="B1469" s="6" t="s">
        <v>3844</v>
      </c>
      <c r="C1469" s="4" t="s">
        <v>6036</v>
      </c>
      <c r="D1469" s="4" t="s">
        <v>7469</v>
      </c>
      <c r="E1469" s="4" t="s">
        <v>7743</v>
      </c>
    </row>
    <row r="1470" spans="1:5" ht="15" customHeight="1" x14ac:dyDescent="0.25">
      <c r="A1470" s="6" t="s">
        <v>1510</v>
      </c>
      <c r="B1470" s="6" t="s">
        <v>3845</v>
      </c>
      <c r="C1470" s="4" t="s">
        <v>6037</v>
      </c>
      <c r="D1470" s="4" t="s">
        <v>6763</v>
      </c>
      <c r="E1470" s="4" t="s">
        <v>7743</v>
      </c>
    </row>
    <row r="1471" spans="1:5" ht="15" customHeight="1" x14ac:dyDescent="0.25">
      <c r="A1471" s="6" t="s">
        <v>1511</v>
      </c>
      <c r="B1471" s="6" t="s">
        <v>3846</v>
      </c>
      <c r="C1471" s="4" t="s">
        <v>6038</v>
      </c>
      <c r="D1471" s="4" t="s">
        <v>7342</v>
      </c>
      <c r="E1471" s="4" t="s">
        <v>7743</v>
      </c>
    </row>
    <row r="1472" spans="1:5" ht="15" customHeight="1" x14ac:dyDescent="0.25">
      <c r="A1472" s="6" t="s">
        <v>1512</v>
      </c>
      <c r="B1472" s="6" t="s">
        <v>3847</v>
      </c>
      <c r="C1472" s="4" t="s">
        <v>6039</v>
      </c>
      <c r="D1472" s="4" t="s">
        <v>6921</v>
      </c>
      <c r="E1472" s="4" t="s">
        <v>7762</v>
      </c>
    </row>
    <row r="1473" spans="1:5" ht="15" customHeight="1" x14ac:dyDescent="0.25">
      <c r="A1473" s="6" t="s">
        <v>1513</v>
      </c>
      <c r="B1473" s="6" t="s">
        <v>3848</v>
      </c>
      <c r="C1473" s="4" t="s">
        <v>6040</v>
      </c>
      <c r="D1473" s="4" t="s">
        <v>6867</v>
      </c>
      <c r="E1473" s="4" t="s">
        <v>7762</v>
      </c>
    </row>
    <row r="1474" spans="1:5" ht="15" customHeight="1" x14ac:dyDescent="0.25">
      <c r="A1474" s="6" t="s">
        <v>1514</v>
      </c>
      <c r="B1474" s="6" t="s">
        <v>3849</v>
      </c>
      <c r="C1474" s="4" t="s">
        <v>6041</v>
      </c>
      <c r="D1474" s="4" t="s">
        <v>7164</v>
      </c>
      <c r="E1474" s="4" t="s">
        <v>7743</v>
      </c>
    </row>
    <row r="1475" spans="1:5" ht="15" customHeight="1" x14ac:dyDescent="0.25">
      <c r="A1475" s="6" t="s">
        <v>1515</v>
      </c>
      <c r="B1475" s="6" t="s">
        <v>3850</v>
      </c>
      <c r="C1475" s="4" t="s">
        <v>6042</v>
      </c>
      <c r="D1475" s="4" t="s">
        <v>7470</v>
      </c>
      <c r="E1475" s="4" t="s">
        <v>7766</v>
      </c>
    </row>
    <row r="1476" spans="1:5" ht="15" customHeight="1" x14ac:dyDescent="0.25">
      <c r="A1476" s="6" t="s">
        <v>1516</v>
      </c>
      <c r="B1476" s="6" t="s">
        <v>3851</v>
      </c>
      <c r="C1476" s="4" t="s">
        <v>6043</v>
      </c>
      <c r="D1476" s="4" t="s">
        <v>7471</v>
      </c>
      <c r="E1476" s="4" t="s">
        <v>7748</v>
      </c>
    </row>
    <row r="1477" spans="1:5" ht="15" customHeight="1" x14ac:dyDescent="0.25">
      <c r="A1477" s="6" t="s">
        <v>1517</v>
      </c>
      <c r="B1477" s="6" t="s">
        <v>3852</v>
      </c>
      <c r="C1477" s="4" t="s">
        <v>6044</v>
      </c>
      <c r="D1477" s="4" t="s">
        <v>6936</v>
      </c>
      <c r="E1477" s="4" t="s">
        <v>7768</v>
      </c>
    </row>
    <row r="1478" spans="1:5" ht="15" customHeight="1" x14ac:dyDescent="0.25">
      <c r="A1478" s="6" t="s">
        <v>1518</v>
      </c>
      <c r="B1478" s="6" t="s">
        <v>3853</v>
      </c>
      <c r="C1478" s="4" t="s">
        <v>6045</v>
      </c>
      <c r="D1478" s="4" t="s">
        <v>7091</v>
      </c>
      <c r="E1478" s="4" t="s">
        <v>7743</v>
      </c>
    </row>
    <row r="1479" spans="1:5" ht="15" customHeight="1" x14ac:dyDescent="0.25">
      <c r="A1479" s="6" t="s">
        <v>1519</v>
      </c>
      <c r="B1479" s="6" t="s">
        <v>3854</v>
      </c>
      <c r="C1479" s="4" t="s">
        <v>6046</v>
      </c>
      <c r="D1479" s="4" t="s">
        <v>6839</v>
      </c>
      <c r="E1479" s="4" t="s">
        <v>7749</v>
      </c>
    </row>
    <row r="1480" spans="1:5" ht="15" customHeight="1" x14ac:dyDescent="0.25">
      <c r="A1480" s="6" t="s">
        <v>1520</v>
      </c>
      <c r="B1480" s="6" t="s">
        <v>3855</v>
      </c>
      <c r="C1480" s="4" t="s">
        <v>6047</v>
      </c>
      <c r="D1480" s="4" t="s">
        <v>7472</v>
      </c>
      <c r="E1480" s="4" t="s">
        <v>7766</v>
      </c>
    </row>
    <row r="1481" spans="1:5" ht="15" customHeight="1" x14ac:dyDescent="0.25">
      <c r="A1481" s="6" t="s">
        <v>1521</v>
      </c>
      <c r="B1481" s="6" t="s">
        <v>3856</v>
      </c>
      <c r="C1481" s="4" t="s">
        <v>6048</v>
      </c>
      <c r="D1481" s="4" t="s">
        <v>7473</v>
      </c>
      <c r="E1481" s="4" t="s">
        <v>7766</v>
      </c>
    </row>
    <row r="1482" spans="1:5" ht="15" customHeight="1" x14ac:dyDescent="0.25">
      <c r="A1482" s="6" t="s">
        <v>1522</v>
      </c>
      <c r="B1482" s="6" t="s">
        <v>3857</v>
      </c>
      <c r="C1482" s="4" t="s">
        <v>6049</v>
      </c>
      <c r="D1482" s="4" t="s">
        <v>6922</v>
      </c>
      <c r="E1482" s="4" t="s">
        <v>7743</v>
      </c>
    </row>
    <row r="1483" spans="1:5" ht="15" customHeight="1" x14ac:dyDescent="0.25">
      <c r="A1483" s="6" t="s">
        <v>1523</v>
      </c>
      <c r="B1483" s="6" t="s">
        <v>3858</v>
      </c>
      <c r="C1483" s="4" t="s">
        <v>5942</v>
      </c>
      <c r="D1483" s="4" t="s">
        <v>7070</v>
      </c>
      <c r="E1483" s="4" t="s">
        <v>7749</v>
      </c>
    </row>
    <row r="1484" spans="1:5" ht="15" customHeight="1" x14ac:dyDescent="0.25">
      <c r="A1484" s="6" t="s">
        <v>1524</v>
      </c>
      <c r="B1484" s="6" t="s">
        <v>3859</v>
      </c>
      <c r="C1484" s="4" t="s">
        <v>6050</v>
      </c>
      <c r="D1484" s="4" t="s">
        <v>7108</v>
      </c>
      <c r="E1484" s="4" t="s">
        <v>7776</v>
      </c>
    </row>
    <row r="1485" spans="1:5" ht="15" customHeight="1" x14ac:dyDescent="0.25">
      <c r="A1485" s="6" t="s">
        <v>1525</v>
      </c>
      <c r="B1485" s="6" t="s">
        <v>3860</v>
      </c>
      <c r="C1485" s="4" t="s">
        <v>6051</v>
      </c>
      <c r="D1485" s="4" t="s">
        <v>6772</v>
      </c>
      <c r="E1485" s="4" t="s">
        <v>7743</v>
      </c>
    </row>
    <row r="1486" spans="1:5" ht="15" customHeight="1" x14ac:dyDescent="0.25">
      <c r="A1486" s="6" t="s">
        <v>1526</v>
      </c>
      <c r="B1486" s="6" t="s">
        <v>3861</v>
      </c>
      <c r="C1486" s="4" t="s">
        <v>6052</v>
      </c>
      <c r="D1486" s="4" t="s">
        <v>6808</v>
      </c>
      <c r="E1486" s="4" t="s">
        <v>7760</v>
      </c>
    </row>
    <row r="1487" spans="1:5" ht="15" customHeight="1" x14ac:dyDescent="0.25">
      <c r="A1487" s="6" t="s">
        <v>1527</v>
      </c>
      <c r="B1487" s="6" t="s">
        <v>3862</v>
      </c>
      <c r="C1487" s="4" t="s">
        <v>6053</v>
      </c>
      <c r="D1487" s="4" t="s">
        <v>7474</v>
      </c>
      <c r="E1487" s="4" t="s">
        <v>7746</v>
      </c>
    </row>
    <row r="1488" spans="1:5" ht="15" customHeight="1" x14ac:dyDescent="0.25">
      <c r="A1488" s="6" t="s">
        <v>1528</v>
      </c>
      <c r="B1488" s="6" t="s">
        <v>3863</v>
      </c>
      <c r="C1488" s="4" t="s">
        <v>6054</v>
      </c>
      <c r="D1488" s="4" t="s">
        <v>7475</v>
      </c>
      <c r="E1488" s="4" t="s">
        <v>7743</v>
      </c>
    </row>
    <row r="1489" spans="1:5" ht="15" customHeight="1" x14ac:dyDescent="0.25">
      <c r="A1489" s="6" t="s">
        <v>1529</v>
      </c>
      <c r="B1489" s="6" t="s">
        <v>3864</v>
      </c>
      <c r="C1489" s="4" t="s">
        <v>5618</v>
      </c>
      <c r="D1489" s="4" t="s">
        <v>6723</v>
      </c>
      <c r="E1489" s="4" t="s">
        <v>7757</v>
      </c>
    </row>
    <row r="1490" spans="1:5" ht="15" customHeight="1" x14ac:dyDescent="0.25">
      <c r="A1490" s="6" t="s">
        <v>1530</v>
      </c>
      <c r="B1490" s="6" t="s">
        <v>3865</v>
      </c>
      <c r="C1490" s="4" t="s">
        <v>6055</v>
      </c>
      <c r="D1490" s="4" t="s">
        <v>7476</v>
      </c>
      <c r="E1490" s="4" t="s">
        <v>7766</v>
      </c>
    </row>
    <row r="1491" spans="1:5" ht="15" customHeight="1" x14ac:dyDescent="0.25">
      <c r="A1491" s="6" t="s">
        <v>1531</v>
      </c>
      <c r="B1491" s="6" t="s">
        <v>3866</v>
      </c>
      <c r="C1491" s="4" t="s">
        <v>6056</v>
      </c>
      <c r="D1491" s="4" t="s">
        <v>6907</v>
      </c>
      <c r="E1491" s="4" t="s">
        <v>7776</v>
      </c>
    </row>
    <row r="1492" spans="1:5" ht="15" customHeight="1" x14ac:dyDescent="0.25">
      <c r="A1492" s="6" t="s">
        <v>1532</v>
      </c>
      <c r="B1492" s="6" t="s">
        <v>3867</v>
      </c>
      <c r="C1492" s="4" t="s">
        <v>6057</v>
      </c>
      <c r="D1492" s="4" t="s">
        <v>7477</v>
      </c>
      <c r="E1492" s="4" t="s">
        <v>7766</v>
      </c>
    </row>
    <row r="1493" spans="1:5" ht="15" customHeight="1" x14ac:dyDescent="0.25">
      <c r="A1493" s="6" t="s">
        <v>1533</v>
      </c>
      <c r="B1493" s="6" t="s">
        <v>3868</v>
      </c>
      <c r="C1493" s="4" t="s">
        <v>6058</v>
      </c>
      <c r="D1493" s="4" t="s">
        <v>7478</v>
      </c>
      <c r="E1493" s="4" t="s">
        <v>7800</v>
      </c>
    </row>
    <row r="1494" spans="1:5" ht="15" customHeight="1" x14ac:dyDescent="0.25">
      <c r="A1494" s="6" t="s">
        <v>1534</v>
      </c>
      <c r="B1494" s="6" t="s">
        <v>3869</v>
      </c>
      <c r="C1494" s="4" t="s">
        <v>6059</v>
      </c>
      <c r="D1494" s="4" t="s">
        <v>7479</v>
      </c>
      <c r="E1494" s="4" t="s">
        <v>7743</v>
      </c>
    </row>
    <row r="1495" spans="1:5" ht="15" customHeight="1" x14ac:dyDescent="0.25">
      <c r="A1495" s="6" t="s">
        <v>1535</v>
      </c>
      <c r="B1495" s="6" t="s">
        <v>3870</v>
      </c>
      <c r="C1495" s="4" t="s">
        <v>6060</v>
      </c>
      <c r="D1495" s="4" t="s">
        <v>6821</v>
      </c>
      <c r="E1495" s="4" t="s">
        <v>7766</v>
      </c>
    </row>
    <row r="1496" spans="1:5" ht="15" customHeight="1" x14ac:dyDescent="0.25">
      <c r="A1496" s="6" t="s">
        <v>1536</v>
      </c>
      <c r="B1496" s="6" t="s">
        <v>3871</v>
      </c>
      <c r="C1496" s="4" t="s">
        <v>6061</v>
      </c>
      <c r="D1496" s="4" t="s">
        <v>7480</v>
      </c>
      <c r="E1496" s="4" t="s">
        <v>7748</v>
      </c>
    </row>
    <row r="1497" spans="1:5" ht="15" customHeight="1" x14ac:dyDescent="0.25">
      <c r="A1497" s="6" t="s">
        <v>1537</v>
      </c>
      <c r="B1497" s="6" t="s">
        <v>3872</v>
      </c>
      <c r="C1497" s="4" t="s">
        <v>6062</v>
      </c>
      <c r="D1497" s="4" t="s">
        <v>7481</v>
      </c>
      <c r="E1497" s="4" t="s">
        <v>7743</v>
      </c>
    </row>
    <row r="1498" spans="1:5" ht="15" customHeight="1" x14ac:dyDescent="0.25">
      <c r="A1498" s="6" t="s">
        <v>1538</v>
      </c>
      <c r="B1498" s="6" t="s">
        <v>3873</v>
      </c>
      <c r="C1498" s="4" t="s">
        <v>6063</v>
      </c>
      <c r="D1498" s="4" t="s">
        <v>6979</v>
      </c>
      <c r="E1498" s="4" t="s">
        <v>7813</v>
      </c>
    </row>
    <row r="1499" spans="1:5" ht="15" customHeight="1" x14ac:dyDescent="0.25">
      <c r="A1499" s="6" t="s">
        <v>1539</v>
      </c>
      <c r="B1499" s="6" t="s">
        <v>3874</v>
      </c>
      <c r="C1499" s="4" t="s">
        <v>6064</v>
      </c>
      <c r="D1499" s="4" t="s">
        <v>6801</v>
      </c>
      <c r="E1499" s="4" t="s">
        <v>7743</v>
      </c>
    </row>
    <row r="1500" spans="1:5" ht="15" customHeight="1" x14ac:dyDescent="0.25">
      <c r="A1500" s="6" t="s">
        <v>1540</v>
      </c>
      <c r="B1500" s="6" t="s">
        <v>3875</v>
      </c>
      <c r="C1500" s="4" t="s">
        <v>6065</v>
      </c>
      <c r="D1500" s="4" t="s">
        <v>7482</v>
      </c>
      <c r="E1500" s="4" t="s">
        <v>7743</v>
      </c>
    </row>
    <row r="1501" spans="1:5" ht="15" customHeight="1" x14ac:dyDescent="0.25">
      <c r="A1501" s="6" t="s">
        <v>1541</v>
      </c>
      <c r="B1501" s="6" t="s">
        <v>3876</v>
      </c>
      <c r="C1501" s="4" t="s">
        <v>6066</v>
      </c>
      <c r="D1501" s="4" t="s">
        <v>6819</v>
      </c>
      <c r="E1501" s="4" t="s">
        <v>7756</v>
      </c>
    </row>
    <row r="1502" spans="1:5" ht="15" customHeight="1" x14ac:dyDescent="0.25">
      <c r="A1502" s="6" t="s">
        <v>1542</v>
      </c>
      <c r="B1502" s="6" t="s">
        <v>3877</v>
      </c>
      <c r="C1502" s="4" t="s">
        <v>6067</v>
      </c>
      <c r="D1502" s="4" t="s">
        <v>7483</v>
      </c>
      <c r="E1502" s="4" t="s">
        <v>7757</v>
      </c>
    </row>
    <row r="1503" spans="1:5" ht="15" customHeight="1" x14ac:dyDescent="0.25">
      <c r="A1503" s="6" t="s">
        <v>1543</v>
      </c>
      <c r="B1503" s="6" t="s">
        <v>3878</v>
      </c>
      <c r="C1503" s="4" t="s">
        <v>6068</v>
      </c>
      <c r="D1503" s="4" t="s">
        <v>7129</v>
      </c>
      <c r="E1503" s="4" t="s">
        <v>7743</v>
      </c>
    </row>
    <row r="1504" spans="1:5" ht="15" customHeight="1" x14ac:dyDescent="0.25">
      <c r="A1504" s="6" t="s">
        <v>1544</v>
      </c>
      <c r="B1504" s="6" t="s">
        <v>3879</v>
      </c>
      <c r="C1504" s="4" t="s">
        <v>6069</v>
      </c>
      <c r="D1504" s="4" t="s">
        <v>6957</v>
      </c>
      <c r="E1504" s="4" t="s">
        <v>7768</v>
      </c>
    </row>
    <row r="1505" spans="1:5" ht="15" customHeight="1" x14ac:dyDescent="0.25">
      <c r="A1505" s="6" t="s">
        <v>1545</v>
      </c>
      <c r="B1505" s="6" t="s">
        <v>3880</v>
      </c>
      <c r="C1505" s="4" t="s">
        <v>5552</v>
      </c>
      <c r="D1505" s="4" t="s">
        <v>7108</v>
      </c>
      <c r="E1505" s="4" t="s">
        <v>7751</v>
      </c>
    </row>
    <row r="1506" spans="1:5" ht="15" customHeight="1" x14ac:dyDescent="0.25">
      <c r="A1506" s="6" t="s">
        <v>1546</v>
      </c>
      <c r="B1506" s="6" t="s">
        <v>3881</v>
      </c>
      <c r="C1506" s="4" t="s">
        <v>6070</v>
      </c>
      <c r="D1506" s="4" t="s">
        <v>7290</v>
      </c>
      <c r="E1506" s="4" t="s">
        <v>7770</v>
      </c>
    </row>
    <row r="1507" spans="1:5" ht="15" customHeight="1" x14ac:dyDescent="0.25">
      <c r="A1507" s="6" t="s">
        <v>1547</v>
      </c>
      <c r="B1507" s="6" t="s">
        <v>3882</v>
      </c>
      <c r="C1507" s="4" t="s">
        <v>6071</v>
      </c>
      <c r="D1507" s="4" t="s">
        <v>7484</v>
      </c>
      <c r="E1507" s="4" t="s">
        <v>7766</v>
      </c>
    </row>
    <row r="1508" spans="1:5" ht="15" customHeight="1" x14ac:dyDescent="0.25">
      <c r="A1508" s="6" t="s">
        <v>1548</v>
      </c>
      <c r="B1508" s="6" t="s">
        <v>3883</v>
      </c>
      <c r="C1508" s="4" t="s">
        <v>6072</v>
      </c>
      <c r="D1508" s="4" t="s">
        <v>7108</v>
      </c>
      <c r="E1508" s="4" t="s">
        <v>7772</v>
      </c>
    </row>
    <row r="1509" spans="1:5" ht="15" customHeight="1" x14ac:dyDescent="0.25">
      <c r="A1509" s="6" t="s">
        <v>1549</v>
      </c>
      <c r="B1509" s="6" t="s">
        <v>3884</v>
      </c>
      <c r="C1509" s="4" t="s">
        <v>5479</v>
      </c>
      <c r="D1509" s="4" t="s">
        <v>7485</v>
      </c>
      <c r="E1509" s="4" t="s">
        <v>7757</v>
      </c>
    </row>
    <row r="1510" spans="1:5" ht="15" customHeight="1" x14ac:dyDescent="0.25">
      <c r="A1510" s="6" t="s">
        <v>1550</v>
      </c>
      <c r="B1510" s="6" t="s">
        <v>3885</v>
      </c>
      <c r="C1510" s="4" t="s">
        <v>4876</v>
      </c>
      <c r="D1510" s="4" t="s">
        <v>6869</v>
      </c>
      <c r="E1510" s="4" t="s">
        <v>7743</v>
      </c>
    </row>
    <row r="1511" spans="1:5" ht="15" customHeight="1" x14ac:dyDescent="0.25">
      <c r="A1511" s="6" t="s">
        <v>1551</v>
      </c>
      <c r="B1511" s="6" t="s">
        <v>3886</v>
      </c>
      <c r="C1511" s="4" t="s">
        <v>6073</v>
      </c>
      <c r="D1511" s="4" t="s">
        <v>7149</v>
      </c>
      <c r="E1511" s="4" t="s">
        <v>7766</v>
      </c>
    </row>
    <row r="1512" spans="1:5" ht="15" customHeight="1" x14ac:dyDescent="0.25">
      <c r="A1512" s="6" t="s">
        <v>1552</v>
      </c>
      <c r="B1512" s="6" t="s">
        <v>3887</v>
      </c>
      <c r="C1512" s="4" t="s">
        <v>6074</v>
      </c>
      <c r="D1512" s="4" t="s">
        <v>6717</v>
      </c>
      <c r="E1512" s="4" t="s">
        <v>7743</v>
      </c>
    </row>
    <row r="1513" spans="1:5" ht="15" customHeight="1" x14ac:dyDescent="0.25">
      <c r="A1513" s="6" t="s">
        <v>1553</v>
      </c>
      <c r="B1513" s="6" t="s">
        <v>3888</v>
      </c>
      <c r="C1513" s="4" t="s">
        <v>6075</v>
      </c>
      <c r="D1513" s="4" t="s">
        <v>6913</v>
      </c>
      <c r="E1513" s="4" t="s">
        <v>7743</v>
      </c>
    </row>
    <row r="1514" spans="1:5" ht="15" customHeight="1" x14ac:dyDescent="0.25">
      <c r="A1514" s="6" t="s">
        <v>1554</v>
      </c>
      <c r="B1514" s="6" t="s">
        <v>3889</v>
      </c>
      <c r="C1514" s="4" t="s">
        <v>6076</v>
      </c>
      <c r="D1514" s="4" t="s">
        <v>7486</v>
      </c>
      <c r="E1514" s="4" t="s">
        <v>7743</v>
      </c>
    </row>
    <row r="1515" spans="1:5" ht="15" customHeight="1" x14ac:dyDescent="0.25">
      <c r="A1515" s="6" t="s">
        <v>1555</v>
      </c>
      <c r="B1515" s="6" t="s">
        <v>3890</v>
      </c>
      <c r="C1515" s="4" t="s">
        <v>6077</v>
      </c>
      <c r="D1515" s="4" t="s">
        <v>7487</v>
      </c>
      <c r="E1515" s="4" t="s">
        <v>7743</v>
      </c>
    </row>
    <row r="1516" spans="1:5" ht="15" customHeight="1" x14ac:dyDescent="0.25">
      <c r="A1516" s="6" t="s">
        <v>1556</v>
      </c>
      <c r="B1516" s="6" t="s">
        <v>3891</v>
      </c>
      <c r="C1516" s="4" t="s">
        <v>6078</v>
      </c>
      <c r="D1516" s="4" t="s">
        <v>6717</v>
      </c>
      <c r="E1516" s="4" t="s">
        <v>7743</v>
      </c>
    </row>
    <row r="1517" spans="1:5" ht="15" customHeight="1" x14ac:dyDescent="0.25">
      <c r="A1517" s="6" t="s">
        <v>1557</v>
      </c>
      <c r="B1517" s="6" t="s">
        <v>3892</v>
      </c>
      <c r="C1517" s="4" t="s">
        <v>6079</v>
      </c>
      <c r="D1517" s="4" t="s">
        <v>7368</v>
      </c>
      <c r="E1517" s="4" t="s">
        <v>7743</v>
      </c>
    </row>
    <row r="1518" spans="1:5" ht="15" customHeight="1" x14ac:dyDescent="0.25">
      <c r="A1518" s="6" t="s">
        <v>1558</v>
      </c>
      <c r="B1518" s="6" t="s">
        <v>3893</v>
      </c>
      <c r="C1518" s="4" t="s">
        <v>6080</v>
      </c>
      <c r="D1518" s="4" t="s">
        <v>7488</v>
      </c>
      <c r="E1518" s="4" t="s">
        <v>7743</v>
      </c>
    </row>
    <row r="1519" spans="1:5" ht="15" customHeight="1" x14ac:dyDescent="0.25">
      <c r="A1519" s="6" t="s">
        <v>1559</v>
      </c>
      <c r="B1519" s="6" t="s">
        <v>3894</v>
      </c>
      <c r="C1519" s="4" t="s">
        <v>6081</v>
      </c>
      <c r="D1519" s="4" t="s">
        <v>7022</v>
      </c>
      <c r="E1519" s="4" t="s">
        <v>7743</v>
      </c>
    </row>
    <row r="1520" spans="1:5" ht="15" customHeight="1" x14ac:dyDescent="0.25">
      <c r="A1520" s="6" t="s">
        <v>1560</v>
      </c>
      <c r="B1520" s="6" t="s">
        <v>3895</v>
      </c>
      <c r="C1520" s="4" t="s">
        <v>6082</v>
      </c>
      <c r="D1520" s="4" t="s">
        <v>7489</v>
      </c>
      <c r="E1520" s="4" t="s">
        <v>7751</v>
      </c>
    </row>
    <row r="1521" spans="1:5" ht="15" customHeight="1" x14ac:dyDescent="0.25">
      <c r="A1521" s="6" t="s">
        <v>1561</v>
      </c>
      <c r="B1521" s="6" t="s">
        <v>3896</v>
      </c>
      <c r="C1521" s="4" t="s">
        <v>6083</v>
      </c>
      <c r="D1521" s="4" t="s">
        <v>6951</v>
      </c>
      <c r="E1521" s="4" t="s">
        <v>7771</v>
      </c>
    </row>
    <row r="1522" spans="1:5" ht="15" customHeight="1" x14ac:dyDescent="0.25">
      <c r="A1522" s="6" t="s">
        <v>1562</v>
      </c>
      <c r="B1522" s="6" t="s">
        <v>3897</v>
      </c>
      <c r="C1522" s="4" t="s">
        <v>6084</v>
      </c>
      <c r="D1522" s="4" t="s">
        <v>7089</v>
      </c>
      <c r="E1522" s="4" t="s">
        <v>7755</v>
      </c>
    </row>
    <row r="1523" spans="1:5" ht="15" customHeight="1" x14ac:dyDescent="0.25">
      <c r="A1523" s="6" t="s">
        <v>1563</v>
      </c>
      <c r="B1523" s="6" t="s">
        <v>3898</v>
      </c>
      <c r="C1523" s="4" t="s">
        <v>6085</v>
      </c>
      <c r="D1523" s="4" t="s">
        <v>7011</v>
      </c>
      <c r="E1523" s="4" t="s">
        <v>7743</v>
      </c>
    </row>
    <row r="1524" spans="1:5" ht="15" customHeight="1" x14ac:dyDescent="0.25">
      <c r="A1524" s="6" t="s">
        <v>1564</v>
      </c>
      <c r="B1524" s="6" t="s">
        <v>3899</v>
      </c>
      <c r="C1524" s="4" t="s">
        <v>6086</v>
      </c>
      <c r="D1524" s="4" t="s">
        <v>7469</v>
      </c>
      <c r="E1524" s="4" t="s">
        <v>7745</v>
      </c>
    </row>
    <row r="1525" spans="1:5" ht="15" customHeight="1" x14ac:dyDescent="0.25">
      <c r="A1525" s="6" t="s">
        <v>1565</v>
      </c>
      <c r="B1525" s="6" t="s">
        <v>3900</v>
      </c>
      <c r="C1525" s="4" t="s">
        <v>6087</v>
      </c>
      <c r="D1525" s="4" t="s">
        <v>6763</v>
      </c>
      <c r="E1525" s="4" t="s">
        <v>7743</v>
      </c>
    </row>
    <row r="1526" spans="1:5" ht="15" customHeight="1" x14ac:dyDescent="0.25">
      <c r="A1526" s="6" t="s">
        <v>1566</v>
      </c>
      <c r="B1526" s="6" t="s">
        <v>3901</v>
      </c>
      <c r="C1526" s="4" t="s">
        <v>5528</v>
      </c>
      <c r="D1526" s="4" t="s">
        <v>6912</v>
      </c>
      <c r="E1526" s="4" t="s">
        <v>7749</v>
      </c>
    </row>
    <row r="1527" spans="1:5" ht="15" customHeight="1" x14ac:dyDescent="0.25">
      <c r="A1527" s="6" t="s">
        <v>1567</v>
      </c>
      <c r="B1527" s="6" t="s">
        <v>3902</v>
      </c>
      <c r="C1527" s="4" t="s">
        <v>6088</v>
      </c>
      <c r="D1527" s="4" t="s">
        <v>7033</v>
      </c>
      <c r="E1527" s="4" t="s">
        <v>7743</v>
      </c>
    </row>
    <row r="1528" spans="1:5" ht="15" customHeight="1" x14ac:dyDescent="0.25">
      <c r="A1528" s="6" t="s">
        <v>1568</v>
      </c>
      <c r="B1528" s="6" t="s">
        <v>3903</v>
      </c>
      <c r="C1528" s="4" t="s">
        <v>6089</v>
      </c>
      <c r="D1528" s="4" t="s">
        <v>7490</v>
      </c>
      <c r="E1528" s="4" t="s">
        <v>7743</v>
      </c>
    </row>
    <row r="1529" spans="1:5" ht="15" customHeight="1" x14ac:dyDescent="0.25">
      <c r="A1529" s="6" t="s">
        <v>1569</v>
      </c>
      <c r="B1529" s="6" t="s">
        <v>3904</v>
      </c>
      <c r="C1529" s="4" t="s">
        <v>6090</v>
      </c>
      <c r="D1529" s="4" t="s">
        <v>6770</v>
      </c>
      <c r="E1529" s="4" t="s">
        <v>7748</v>
      </c>
    </row>
    <row r="1530" spans="1:5" ht="15" customHeight="1" x14ac:dyDescent="0.25">
      <c r="A1530" s="6" t="s">
        <v>1570</v>
      </c>
      <c r="B1530" s="6" t="s">
        <v>3905</v>
      </c>
      <c r="C1530" s="4" t="s">
        <v>6091</v>
      </c>
      <c r="D1530" s="4" t="s">
        <v>7306</v>
      </c>
      <c r="E1530" s="4" t="s">
        <v>7749</v>
      </c>
    </row>
    <row r="1531" spans="1:5" ht="15" customHeight="1" x14ac:dyDescent="0.25">
      <c r="A1531" s="6" t="s">
        <v>1571</v>
      </c>
      <c r="B1531" s="6" t="s">
        <v>3906</v>
      </c>
      <c r="C1531" s="4" t="s">
        <v>4998</v>
      </c>
      <c r="D1531" s="4" t="s">
        <v>6788</v>
      </c>
      <c r="E1531" s="4" t="s">
        <v>7743</v>
      </c>
    </row>
    <row r="1532" spans="1:5" ht="15" customHeight="1" x14ac:dyDescent="0.25">
      <c r="A1532" s="6" t="s">
        <v>1572</v>
      </c>
      <c r="B1532" s="6" t="s">
        <v>3907</v>
      </c>
      <c r="C1532" s="4" t="s">
        <v>6092</v>
      </c>
      <c r="D1532" s="4" t="s">
        <v>6738</v>
      </c>
      <c r="E1532" s="4" t="s">
        <v>7748</v>
      </c>
    </row>
    <row r="1533" spans="1:5" ht="15" customHeight="1" x14ac:dyDescent="0.25">
      <c r="A1533" s="6" t="s">
        <v>1573</v>
      </c>
      <c r="B1533" s="6" t="s">
        <v>3908</v>
      </c>
      <c r="C1533" s="4" t="s">
        <v>6093</v>
      </c>
      <c r="D1533" s="4" t="s">
        <v>6873</v>
      </c>
      <c r="E1533" s="4" t="s">
        <v>7743</v>
      </c>
    </row>
    <row r="1534" spans="1:5" ht="15" customHeight="1" x14ac:dyDescent="0.25">
      <c r="A1534" s="6" t="s">
        <v>1574</v>
      </c>
      <c r="B1534" s="6" t="s">
        <v>3909</v>
      </c>
      <c r="C1534" s="4" t="s">
        <v>6094</v>
      </c>
      <c r="D1534" s="4" t="s">
        <v>6994</v>
      </c>
      <c r="E1534" s="4" t="s">
        <v>7743</v>
      </c>
    </row>
    <row r="1535" spans="1:5" ht="15" customHeight="1" x14ac:dyDescent="0.25">
      <c r="A1535" s="6" t="s">
        <v>1575</v>
      </c>
      <c r="B1535" s="6" t="s">
        <v>3910</v>
      </c>
      <c r="C1535" s="4" t="s">
        <v>6095</v>
      </c>
      <c r="D1535" s="4" t="s">
        <v>6792</v>
      </c>
      <c r="E1535" s="4" t="s">
        <v>7743</v>
      </c>
    </row>
    <row r="1536" spans="1:5" ht="15" customHeight="1" x14ac:dyDescent="0.25">
      <c r="A1536" s="6" t="s">
        <v>1576</v>
      </c>
      <c r="B1536" s="6" t="s">
        <v>3911</v>
      </c>
      <c r="C1536" s="4" t="s">
        <v>6096</v>
      </c>
      <c r="D1536" s="4" t="s">
        <v>6741</v>
      </c>
      <c r="E1536" s="4" t="s">
        <v>7743</v>
      </c>
    </row>
    <row r="1537" spans="1:5" ht="15" customHeight="1" x14ac:dyDescent="0.25">
      <c r="A1537" s="6" t="s">
        <v>1577</v>
      </c>
      <c r="B1537" s="6" t="s">
        <v>3912</v>
      </c>
      <c r="C1537" s="4" t="s">
        <v>6097</v>
      </c>
      <c r="D1537" s="4" t="s">
        <v>6750</v>
      </c>
      <c r="E1537" s="4" t="s">
        <v>7743</v>
      </c>
    </row>
    <row r="1538" spans="1:5" ht="15" customHeight="1" x14ac:dyDescent="0.25">
      <c r="A1538" s="6" t="s">
        <v>1578</v>
      </c>
      <c r="B1538" s="6" t="s">
        <v>3913</v>
      </c>
      <c r="C1538" s="4" t="s">
        <v>6098</v>
      </c>
      <c r="D1538" s="4" t="s">
        <v>7432</v>
      </c>
      <c r="E1538" s="4" t="s">
        <v>7774</v>
      </c>
    </row>
    <row r="1539" spans="1:5" ht="15" customHeight="1" x14ac:dyDescent="0.25">
      <c r="A1539" s="6" t="s">
        <v>1579</v>
      </c>
      <c r="B1539" s="6" t="s">
        <v>3914</v>
      </c>
      <c r="C1539" s="4" t="s">
        <v>6099</v>
      </c>
      <c r="D1539" s="4" t="s">
        <v>6892</v>
      </c>
      <c r="E1539" s="4" t="s">
        <v>7743</v>
      </c>
    </row>
    <row r="1540" spans="1:5" ht="15" customHeight="1" x14ac:dyDescent="0.25">
      <c r="A1540" s="6" t="s">
        <v>1580</v>
      </c>
      <c r="B1540" s="6" t="s">
        <v>3915</v>
      </c>
      <c r="C1540" s="4" t="s">
        <v>6100</v>
      </c>
      <c r="D1540" s="4" t="s">
        <v>6864</v>
      </c>
      <c r="E1540" s="4" t="s">
        <v>7751</v>
      </c>
    </row>
    <row r="1541" spans="1:5" ht="15" customHeight="1" x14ac:dyDescent="0.25">
      <c r="A1541" s="6" t="s">
        <v>1581</v>
      </c>
      <c r="B1541" s="6" t="s">
        <v>3916</v>
      </c>
      <c r="C1541" s="4" t="s">
        <v>6101</v>
      </c>
      <c r="D1541" s="4" t="s">
        <v>7491</v>
      </c>
      <c r="E1541" s="4" t="s">
        <v>7743</v>
      </c>
    </row>
    <row r="1542" spans="1:5" ht="15" customHeight="1" x14ac:dyDescent="0.25">
      <c r="A1542" s="6" t="s">
        <v>1582</v>
      </c>
      <c r="B1542" s="6" t="s">
        <v>3917</v>
      </c>
      <c r="C1542" s="4" t="s">
        <v>6102</v>
      </c>
      <c r="D1542" s="4" t="s">
        <v>7022</v>
      </c>
      <c r="E1542" s="4" t="s">
        <v>7766</v>
      </c>
    </row>
    <row r="1543" spans="1:5" ht="15" customHeight="1" x14ac:dyDescent="0.25">
      <c r="A1543" s="6" t="s">
        <v>1583</v>
      </c>
      <c r="B1543" s="6" t="s">
        <v>3918</v>
      </c>
      <c r="C1543" s="4" t="s">
        <v>6103</v>
      </c>
      <c r="D1543" s="4" t="s">
        <v>7492</v>
      </c>
      <c r="E1543" s="4" t="s">
        <v>7755</v>
      </c>
    </row>
    <row r="1544" spans="1:5" ht="15" customHeight="1" x14ac:dyDescent="0.25">
      <c r="A1544" s="6" t="s">
        <v>1584</v>
      </c>
      <c r="B1544" s="6" t="s">
        <v>3919</v>
      </c>
      <c r="C1544" s="4" t="s">
        <v>6104</v>
      </c>
      <c r="D1544" s="4" t="s">
        <v>6750</v>
      </c>
      <c r="E1544" s="4" t="s">
        <v>7743</v>
      </c>
    </row>
    <row r="1545" spans="1:5" ht="15" customHeight="1" x14ac:dyDescent="0.25">
      <c r="A1545" s="6" t="s">
        <v>1585</v>
      </c>
      <c r="B1545" s="6" t="s">
        <v>3920</v>
      </c>
      <c r="C1545" s="4" t="s">
        <v>6105</v>
      </c>
      <c r="D1545" s="4" t="s">
        <v>7462</v>
      </c>
      <c r="E1545" s="4" t="s">
        <v>7743</v>
      </c>
    </row>
    <row r="1546" spans="1:5" ht="15" customHeight="1" x14ac:dyDescent="0.25">
      <c r="A1546" s="6" t="s">
        <v>1586</v>
      </c>
      <c r="B1546" s="6" t="s">
        <v>3921</v>
      </c>
      <c r="C1546" s="4" t="s">
        <v>6106</v>
      </c>
      <c r="D1546" s="4" t="s">
        <v>7493</v>
      </c>
      <c r="E1546" s="4" t="s">
        <v>7743</v>
      </c>
    </row>
    <row r="1547" spans="1:5" ht="15" customHeight="1" x14ac:dyDescent="0.25">
      <c r="A1547" s="6" t="s">
        <v>1587</v>
      </c>
      <c r="B1547" s="6" t="s">
        <v>3922</v>
      </c>
      <c r="C1547" s="4" t="s">
        <v>6107</v>
      </c>
      <c r="D1547" s="4" t="s">
        <v>6867</v>
      </c>
      <c r="E1547" s="4" t="s">
        <v>7762</v>
      </c>
    </row>
    <row r="1548" spans="1:5" ht="15" customHeight="1" x14ac:dyDescent="0.25">
      <c r="A1548" s="6" t="s">
        <v>1588</v>
      </c>
      <c r="B1548" s="6" t="s">
        <v>3923</v>
      </c>
      <c r="C1548" s="4" t="s">
        <v>6108</v>
      </c>
      <c r="D1548" s="4" t="s">
        <v>7091</v>
      </c>
      <c r="E1548" s="4" t="s">
        <v>7756</v>
      </c>
    </row>
    <row r="1549" spans="1:5" ht="15" customHeight="1" x14ac:dyDescent="0.25">
      <c r="A1549" s="6" t="s">
        <v>1589</v>
      </c>
      <c r="B1549" s="6" t="s">
        <v>3924</v>
      </c>
      <c r="C1549" s="4" t="s">
        <v>6109</v>
      </c>
      <c r="D1549" s="4" t="s">
        <v>7051</v>
      </c>
      <c r="E1549" s="4" t="s">
        <v>7749</v>
      </c>
    </row>
    <row r="1550" spans="1:5" ht="15" customHeight="1" x14ac:dyDescent="0.25">
      <c r="A1550" s="6" t="s">
        <v>1590</v>
      </c>
      <c r="B1550" s="6" t="s">
        <v>3925</v>
      </c>
      <c r="C1550" s="4" t="s">
        <v>6110</v>
      </c>
      <c r="D1550" s="4" t="s">
        <v>6758</v>
      </c>
      <c r="E1550" s="4" t="s">
        <v>7814</v>
      </c>
    </row>
    <row r="1551" spans="1:5" ht="15" customHeight="1" x14ac:dyDescent="0.25">
      <c r="A1551" s="6" t="s">
        <v>1591</v>
      </c>
      <c r="B1551" s="6" t="s">
        <v>3926</v>
      </c>
      <c r="C1551" s="4" t="s">
        <v>6111</v>
      </c>
      <c r="D1551" s="4" t="s">
        <v>6743</v>
      </c>
      <c r="E1551" s="4" t="s">
        <v>7753</v>
      </c>
    </row>
    <row r="1552" spans="1:5" ht="15" customHeight="1" x14ac:dyDescent="0.25">
      <c r="A1552" s="6" t="s">
        <v>1592</v>
      </c>
      <c r="B1552" s="6" t="s">
        <v>3927</v>
      </c>
      <c r="C1552" s="4" t="s">
        <v>6112</v>
      </c>
      <c r="D1552" s="4" t="s">
        <v>7494</v>
      </c>
      <c r="E1552" s="4" t="s">
        <v>7743</v>
      </c>
    </row>
    <row r="1553" spans="1:5" ht="15" customHeight="1" x14ac:dyDescent="0.25">
      <c r="A1553" s="6" t="s">
        <v>1593</v>
      </c>
      <c r="B1553" s="6" t="s">
        <v>3928</v>
      </c>
      <c r="C1553" s="4" t="s">
        <v>5861</v>
      </c>
      <c r="D1553" s="4" t="s">
        <v>7032</v>
      </c>
      <c r="E1553" s="4" t="s">
        <v>7743</v>
      </c>
    </row>
    <row r="1554" spans="1:5" ht="15" customHeight="1" x14ac:dyDescent="0.25">
      <c r="A1554" s="6" t="s">
        <v>1594</v>
      </c>
      <c r="B1554" s="6" t="s">
        <v>3929</v>
      </c>
      <c r="C1554" s="4" t="s">
        <v>6113</v>
      </c>
      <c r="D1554" s="4" t="s">
        <v>6766</v>
      </c>
      <c r="E1554" s="4" t="s">
        <v>7756</v>
      </c>
    </row>
    <row r="1555" spans="1:5" ht="15" customHeight="1" x14ac:dyDescent="0.25">
      <c r="A1555" s="6" t="s">
        <v>1595</v>
      </c>
      <c r="B1555" s="6" t="s">
        <v>3930</v>
      </c>
      <c r="C1555" s="4" t="s">
        <v>6114</v>
      </c>
      <c r="D1555" s="4" t="s">
        <v>7495</v>
      </c>
      <c r="E1555" s="4" t="s">
        <v>7743</v>
      </c>
    </row>
    <row r="1556" spans="1:5" ht="15" customHeight="1" x14ac:dyDescent="0.25">
      <c r="A1556" s="6" t="s">
        <v>1596</v>
      </c>
      <c r="B1556" s="6" t="s">
        <v>3931</v>
      </c>
      <c r="C1556" s="4" t="s">
        <v>6115</v>
      </c>
      <c r="D1556" s="4" t="s">
        <v>6871</v>
      </c>
      <c r="E1556" s="4" t="s">
        <v>7743</v>
      </c>
    </row>
    <row r="1557" spans="1:5" ht="15" customHeight="1" x14ac:dyDescent="0.25">
      <c r="A1557" s="6" t="s">
        <v>1597</v>
      </c>
      <c r="B1557" s="6" t="s">
        <v>3932</v>
      </c>
      <c r="C1557" s="4" t="s">
        <v>5713</v>
      </c>
      <c r="D1557" s="4" t="s">
        <v>6903</v>
      </c>
      <c r="E1557" s="4" t="s">
        <v>7815</v>
      </c>
    </row>
    <row r="1558" spans="1:5" ht="15" customHeight="1" x14ac:dyDescent="0.25">
      <c r="A1558" s="6" t="s">
        <v>1598</v>
      </c>
      <c r="B1558" s="6" t="s">
        <v>3933</v>
      </c>
      <c r="C1558" s="4" t="s">
        <v>6116</v>
      </c>
      <c r="D1558" s="4" t="s">
        <v>7496</v>
      </c>
      <c r="E1558" s="4" t="s">
        <v>7766</v>
      </c>
    </row>
    <row r="1559" spans="1:5" ht="15" customHeight="1" x14ac:dyDescent="0.25">
      <c r="A1559" s="6" t="s">
        <v>1599</v>
      </c>
      <c r="B1559" s="6" t="s">
        <v>3934</v>
      </c>
      <c r="C1559" s="4" t="s">
        <v>6117</v>
      </c>
      <c r="D1559" s="4" t="s">
        <v>6716</v>
      </c>
      <c r="E1559" s="4" t="s">
        <v>7766</v>
      </c>
    </row>
    <row r="1560" spans="1:5" ht="15" customHeight="1" x14ac:dyDescent="0.25">
      <c r="A1560" s="6" t="s">
        <v>1600</v>
      </c>
      <c r="B1560" s="6" t="s">
        <v>3935</v>
      </c>
      <c r="C1560" s="4" t="s">
        <v>6118</v>
      </c>
      <c r="D1560" s="4" t="s">
        <v>7497</v>
      </c>
      <c r="E1560" s="4" t="s">
        <v>7746</v>
      </c>
    </row>
    <row r="1561" spans="1:5" ht="15" customHeight="1" x14ac:dyDescent="0.25">
      <c r="A1561" s="6" t="s">
        <v>1601</v>
      </c>
      <c r="B1561" s="6" t="s">
        <v>3936</v>
      </c>
      <c r="C1561" s="4" t="s">
        <v>6119</v>
      </c>
      <c r="D1561" s="4" t="s">
        <v>7498</v>
      </c>
      <c r="E1561" s="4" t="s">
        <v>7816</v>
      </c>
    </row>
    <row r="1562" spans="1:5" ht="15" customHeight="1" x14ac:dyDescent="0.25">
      <c r="A1562" s="6" t="s">
        <v>1602</v>
      </c>
      <c r="B1562" s="6" t="s">
        <v>3937</v>
      </c>
      <c r="C1562" s="4" t="s">
        <v>6120</v>
      </c>
      <c r="D1562" s="4" t="s">
        <v>6983</v>
      </c>
      <c r="E1562" s="4" t="s">
        <v>7745</v>
      </c>
    </row>
    <row r="1563" spans="1:5" ht="15" customHeight="1" x14ac:dyDescent="0.25">
      <c r="A1563" s="6" t="s">
        <v>1603</v>
      </c>
      <c r="B1563" s="6" t="s">
        <v>3938</v>
      </c>
      <c r="C1563" s="4" t="s">
        <v>6121</v>
      </c>
      <c r="D1563" s="4" t="s">
        <v>6877</v>
      </c>
      <c r="E1563" s="4" t="s">
        <v>7750</v>
      </c>
    </row>
    <row r="1564" spans="1:5" ht="15" customHeight="1" x14ac:dyDescent="0.25">
      <c r="A1564" s="6" t="s">
        <v>1604</v>
      </c>
      <c r="B1564" s="6" t="s">
        <v>3939</v>
      </c>
      <c r="C1564" s="4" t="s">
        <v>6122</v>
      </c>
      <c r="D1564" s="4" t="s">
        <v>6797</v>
      </c>
      <c r="E1564" s="4" t="s">
        <v>7745</v>
      </c>
    </row>
    <row r="1565" spans="1:5" ht="15" customHeight="1" x14ac:dyDescent="0.25">
      <c r="A1565" s="6" t="s">
        <v>1605</v>
      </c>
      <c r="B1565" s="6" t="s">
        <v>3940</v>
      </c>
      <c r="C1565" s="4" t="s">
        <v>5177</v>
      </c>
      <c r="D1565" s="4" t="s">
        <v>6843</v>
      </c>
      <c r="E1565" s="4" t="s">
        <v>7743</v>
      </c>
    </row>
    <row r="1566" spans="1:5" ht="15" customHeight="1" x14ac:dyDescent="0.25">
      <c r="A1566" s="6" t="s">
        <v>1606</v>
      </c>
      <c r="B1566" s="6" t="s">
        <v>3941</v>
      </c>
      <c r="C1566" s="4" t="s">
        <v>5536</v>
      </c>
      <c r="D1566" s="4" t="s">
        <v>6839</v>
      </c>
      <c r="E1566" s="4" t="s">
        <v>7742</v>
      </c>
    </row>
    <row r="1567" spans="1:5" ht="15" customHeight="1" x14ac:dyDescent="0.25">
      <c r="A1567" s="6" t="s">
        <v>1607</v>
      </c>
      <c r="B1567" s="6" t="s">
        <v>3942</v>
      </c>
      <c r="C1567" s="4" t="s">
        <v>6123</v>
      </c>
      <c r="D1567" s="4" t="s">
        <v>7499</v>
      </c>
      <c r="E1567" s="4" t="s">
        <v>7743</v>
      </c>
    </row>
    <row r="1568" spans="1:5" ht="15" customHeight="1" x14ac:dyDescent="0.25">
      <c r="A1568" s="6" t="s">
        <v>1608</v>
      </c>
      <c r="B1568" s="6" t="s">
        <v>3943</v>
      </c>
      <c r="C1568" s="4" t="s">
        <v>6124</v>
      </c>
      <c r="D1568" s="4" t="s">
        <v>6974</v>
      </c>
      <c r="E1568" s="4" t="s">
        <v>7743</v>
      </c>
    </row>
    <row r="1569" spans="1:5" ht="15" customHeight="1" x14ac:dyDescent="0.25">
      <c r="A1569" s="6" t="s">
        <v>1609</v>
      </c>
      <c r="B1569" s="6" t="s">
        <v>3944</v>
      </c>
      <c r="C1569" s="4" t="s">
        <v>5220</v>
      </c>
      <c r="D1569" s="4" t="s">
        <v>7500</v>
      </c>
      <c r="E1569" s="4" t="s">
        <v>7772</v>
      </c>
    </row>
    <row r="1570" spans="1:5" ht="15" customHeight="1" x14ac:dyDescent="0.25">
      <c r="A1570" s="6" t="s">
        <v>1610</v>
      </c>
      <c r="B1570" s="6" t="s">
        <v>3945</v>
      </c>
      <c r="C1570" s="4" t="s">
        <v>6125</v>
      </c>
      <c r="D1570" s="4" t="s">
        <v>7501</v>
      </c>
      <c r="E1570" s="4" t="s">
        <v>7743</v>
      </c>
    </row>
    <row r="1571" spans="1:5" ht="15" customHeight="1" x14ac:dyDescent="0.25">
      <c r="A1571" s="6" t="s">
        <v>1611</v>
      </c>
      <c r="B1571" s="6" t="s">
        <v>3946</v>
      </c>
      <c r="C1571" s="4" t="s">
        <v>6126</v>
      </c>
      <c r="D1571" s="4" t="s">
        <v>7315</v>
      </c>
      <c r="E1571" s="4" t="s">
        <v>7743</v>
      </c>
    </row>
    <row r="1572" spans="1:5" ht="15" customHeight="1" x14ac:dyDescent="0.25">
      <c r="A1572" s="6" t="s">
        <v>1612</v>
      </c>
      <c r="B1572" s="6" t="s">
        <v>3947</v>
      </c>
      <c r="C1572" s="4" t="s">
        <v>6127</v>
      </c>
      <c r="D1572" s="4" t="s">
        <v>6792</v>
      </c>
      <c r="E1572" s="4" t="s">
        <v>7771</v>
      </c>
    </row>
    <row r="1573" spans="1:5" ht="15" customHeight="1" x14ac:dyDescent="0.25">
      <c r="A1573" s="6" t="s">
        <v>1613</v>
      </c>
      <c r="B1573" s="6" t="s">
        <v>3948</v>
      </c>
      <c r="C1573" s="4" t="s">
        <v>5168</v>
      </c>
      <c r="D1573" s="4" t="s">
        <v>7502</v>
      </c>
      <c r="E1573" s="4" t="s">
        <v>7770</v>
      </c>
    </row>
    <row r="1574" spans="1:5" ht="15" customHeight="1" x14ac:dyDescent="0.25">
      <c r="A1574" s="6" t="s">
        <v>1614</v>
      </c>
      <c r="B1574" s="6" t="s">
        <v>3949</v>
      </c>
      <c r="C1574" s="4" t="s">
        <v>6128</v>
      </c>
      <c r="D1574" s="4" t="s">
        <v>7503</v>
      </c>
      <c r="E1574" s="4" t="s">
        <v>7743</v>
      </c>
    </row>
    <row r="1575" spans="1:5" ht="15" customHeight="1" x14ac:dyDescent="0.25">
      <c r="A1575" s="6" t="s">
        <v>1615</v>
      </c>
      <c r="B1575" s="6" t="s">
        <v>3950</v>
      </c>
      <c r="C1575" s="4" t="s">
        <v>6129</v>
      </c>
      <c r="D1575" s="4" t="s">
        <v>7504</v>
      </c>
      <c r="E1575" s="4" t="s">
        <v>7755</v>
      </c>
    </row>
    <row r="1576" spans="1:5" ht="15" customHeight="1" x14ac:dyDescent="0.25">
      <c r="A1576" s="6" t="s">
        <v>1616</v>
      </c>
      <c r="B1576" s="6" t="s">
        <v>3951</v>
      </c>
      <c r="C1576" s="4" t="s">
        <v>6130</v>
      </c>
      <c r="D1576" s="4" t="s">
        <v>6739</v>
      </c>
      <c r="E1576" s="4" t="s">
        <v>7749</v>
      </c>
    </row>
    <row r="1577" spans="1:5" ht="15" customHeight="1" x14ac:dyDescent="0.25">
      <c r="A1577" s="6" t="s">
        <v>1617</v>
      </c>
      <c r="B1577" s="6" t="s">
        <v>3952</v>
      </c>
      <c r="C1577" s="4" t="s">
        <v>5235</v>
      </c>
      <c r="D1577" s="4" t="s">
        <v>7505</v>
      </c>
      <c r="E1577" s="4" t="s">
        <v>7743</v>
      </c>
    </row>
    <row r="1578" spans="1:5" ht="15" customHeight="1" x14ac:dyDescent="0.25">
      <c r="A1578" s="6" t="s">
        <v>1618</v>
      </c>
      <c r="B1578" s="6" t="s">
        <v>3953</v>
      </c>
      <c r="C1578" s="4" t="s">
        <v>6131</v>
      </c>
      <c r="D1578" s="4" t="s">
        <v>6886</v>
      </c>
      <c r="E1578" s="4" t="s">
        <v>7757</v>
      </c>
    </row>
    <row r="1579" spans="1:5" ht="15" customHeight="1" x14ac:dyDescent="0.25">
      <c r="A1579" s="6" t="s">
        <v>1619</v>
      </c>
      <c r="B1579" s="6" t="s">
        <v>3954</v>
      </c>
      <c r="C1579" s="4" t="s">
        <v>6132</v>
      </c>
      <c r="D1579" s="4" t="s">
        <v>7506</v>
      </c>
      <c r="E1579" s="4" t="s">
        <v>7743</v>
      </c>
    </row>
    <row r="1580" spans="1:5" ht="15" customHeight="1" x14ac:dyDescent="0.25">
      <c r="A1580" s="6" t="s">
        <v>1620</v>
      </c>
      <c r="B1580" s="6" t="s">
        <v>3955</v>
      </c>
      <c r="C1580" s="4" t="s">
        <v>5328</v>
      </c>
      <c r="D1580" s="4" t="s">
        <v>7507</v>
      </c>
      <c r="E1580" s="4" t="s">
        <v>7743</v>
      </c>
    </row>
    <row r="1581" spans="1:5" ht="15" customHeight="1" x14ac:dyDescent="0.25">
      <c r="A1581" s="6" t="s">
        <v>1621</v>
      </c>
      <c r="B1581" s="6" t="s">
        <v>3956</v>
      </c>
      <c r="C1581" s="4" t="s">
        <v>6133</v>
      </c>
      <c r="D1581" s="4" t="s">
        <v>6839</v>
      </c>
      <c r="E1581" s="4" t="s">
        <v>7743</v>
      </c>
    </row>
    <row r="1582" spans="1:5" ht="15" customHeight="1" x14ac:dyDescent="0.25">
      <c r="A1582" s="6" t="s">
        <v>1622</v>
      </c>
      <c r="B1582" s="6" t="s">
        <v>3957</v>
      </c>
      <c r="C1582" s="4" t="s">
        <v>6134</v>
      </c>
      <c r="D1582" s="4" t="s">
        <v>6844</v>
      </c>
      <c r="E1582" s="4" t="s">
        <v>7760</v>
      </c>
    </row>
    <row r="1583" spans="1:5" ht="15" customHeight="1" x14ac:dyDescent="0.25">
      <c r="A1583" s="6" t="s">
        <v>1623</v>
      </c>
      <c r="B1583" s="6" t="s">
        <v>3958</v>
      </c>
      <c r="C1583" s="4" t="s">
        <v>5037</v>
      </c>
      <c r="D1583" s="4" t="s">
        <v>6756</v>
      </c>
      <c r="E1583" s="4" t="s">
        <v>7749</v>
      </c>
    </row>
    <row r="1584" spans="1:5" ht="15" customHeight="1" x14ac:dyDescent="0.25">
      <c r="A1584" s="6" t="s">
        <v>1624</v>
      </c>
      <c r="B1584" s="6" t="s">
        <v>3959</v>
      </c>
      <c r="C1584" s="4" t="s">
        <v>6135</v>
      </c>
      <c r="D1584" s="4" t="s">
        <v>7508</v>
      </c>
      <c r="E1584" s="4" t="s">
        <v>7743</v>
      </c>
    </row>
    <row r="1585" spans="1:5" ht="15" customHeight="1" x14ac:dyDescent="0.25">
      <c r="A1585" s="6" t="s">
        <v>1625</v>
      </c>
      <c r="B1585" s="6" t="s">
        <v>3960</v>
      </c>
      <c r="C1585" s="4" t="s">
        <v>6136</v>
      </c>
      <c r="D1585" s="4" t="s">
        <v>7509</v>
      </c>
      <c r="E1585" s="4" t="s">
        <v>7743</v>
      </c>
    </row>
    <row r="1586" spans="1:5" ht="15" customHeight="1" x14ac:dyDescent="0.25">
      <c r="A1586" s="6" t="s">
        <v>1626</v>
      </c>
      <c r="B1586" s="6" t="s">
        <v>3961</v>
      </c>
      <c r="C1586" s="4" t="s">
        <v>6137</v>
      </c>
      <c r="D1586" s="4" t="s">
        <v>7510</v>
      </c>
      <c r="E1586" s="4" t="s">
        <v>7781</v>
      </c>
    </row>
    <row r="1587" spans="1:5" ht="15" customHeight="1" x14ac:dyDescent="0.25">
      <c r="A1587" s="6" t="s">
        <v>1627</v>
      </c>
      <c r="B1587" s="6" t="s">
        <v>3962</v>
      </c>
      <c r="C1587" s="4" t="s">
        <v>6138</v>
      </c>
      <c r="D1587" s="4" t="s">
        <v>7088</v>
      </c>
      <c r="E1587" s="4" t="s">
        <v>7817</v>
      </c>
    </row>
    <row r="1588" spans="1:5" ht="15" customHeight="1" x14ac:dyDescent="0.25">
      <c r="A1588" s="6" t="s">
        <v>1628</v>
      </c>
      <c r="B1588" s="6" t="s">
        <v>3963</v>
      </c>
      <c r="C1588" s="4" t="s">
        <v>6139</v>
      </c>
      <c r="D1588" s="4" t="s">
        <v>7511</v>
      </c>
      <c r="E1588" s="4" t="s">
        <v>7748</v>
      </c>
    </row>
    <row r="1589" spans="1:5" ht="15" customHeight="1" x14ac:dyDescent="0.25">
      <c r="A1589" s="6" t="s">
        <v>1629</v>
      </c>
      <c r="B1589" s="6" t="s">
        <v>3964</v>
      </c>
      <c r="C1589" s="4" t="s">
        <v>6140</v>
      </c>
      <c r="D1589" s="4" t="s">
        <v>7061</v>
      </c>
      <c r="E1589" s="4" t="s">
        <v>7745</v>
      </c>
    </row>
    <row r="1590" spans="1:5" ht="15" customHeight="1" x14ac:dyDescent="0.25">
      <c r="A1590" s="6" t="s">
        <v>1630</v>
      </c>
      <c r="B1590" s="6" t="s">
        <v>3965</v>
      </c>
      <c r="C1590" s="4" t="s">
        <v>6141</v>
      </c>
      <c r="D1590" s="4" t="s">
        <v>7512</v>
      </c>
      <c r="E1590" s="4" t="s">
        <v>7743</v>
      </c>
    </row>
    <row r="1591" spans="1:5" ht="15" customHeight="1" x14ac:dyDescent="0.25">
      <c r="A1591" s="6" t="s">
        <v>1631</v>
      </c>
      <c r="B1591" s="6" t="s">
        <v>3966</v>
      </c>
      <c r="C1591" s="4" t="s">
        <v>5002</v>
      </c>
      <c r="D1591" s="4" t="s">
        <v>6875</v>
      </c>
      <c r="E1591" s="4" t="s">
        <v>7743</v>
      </c>
    </row>
    <row r="1592" spans="1:5" ht="15" customHeight="1" x14ac:dyDescent="0.25">
      <c r="A1592" s="6" t="s">
        <v>1632</v>
      </c>
      <c r="B1592" s="6" t="s">
        <v>3967</v>
      </c>
      <c r="C1592" s="4" t="s">
        <v>6142</v>
      </c>
      <c r="D1592" s="4" t="s">
        <v>7061</v>
      </c>
      <c r="E1592" s="4" t="s">
        <v>7743</v>
      </c>
    </row>
    <row r="1593" spans="1:5" ht="15" customHeight="1" x14ac:dyDescent="0.25">
      <c r="A1593" s="6" t="s">
        <v>1633</v>
      </c>
      <c r="B1593" s="6" t="s">
        <v>3968</v>
      </c>
      <c r="C1593" s="4" t="s">
        <v>6143</v>
      </c>
      <c r="D1593" s="4" t="s">
        <v>6885</v>
      </c>
      <c r="E1593" s="4" t="s">
        <v>7743</v>
      </c>
    </row>
    <row r="1594" spans="1:5" ht="15" customHeight="1" x14ac:dyDescent="0.25">
      <c r="A1594" s="6" t="s">
        <v>1634</v>
      </c>
      <c r="B1594" s="6" t="s">
        <v>3969</v>
      </c>
      <c r="C1594" s="4" t="s">
        <v>6144</v>
      </c>
      <c r="D1594" s="4" t="s">
        <v>7079</v>
      </c>
      <c r="E1594" s="4" t="s">
        <v>7743</v>
      </c>
    </row>
    <row r="1595" spans="1:5" ht="15" customHeight="1" x14ac:dyDescent="0.25">
      <c r="A1595" s="6" t="s">
        <v>1635</v>
      </c>
      <c r="B1595" s="6" t="s">
        <v>3970</v>
      </c>
      <c r="C1595" s="4" t="s">
        <v>6145</v>
      </c>
      <c r="D1595" s="4" t="s">
        <v>7452</v>
      </c>
      <c r="E1595" s="4" t="s">
        <v>7743</v>
      </c>
    </row>
    <row r="1596" spans="1:5" ht="15" customHeight="1" x14ac:dyDescent="0.25">
      <c r="A1596" s="6" t="s">
        <v>1636</v>
      </c>
      <c r="B1596" s="6" t="s">
        <v>3971</v>
      </c>
      <c r="C1596" s="4" t="s">
        <v>6146</v>
      </c>
      <c r="D1596" s="4" t="s">
        <v>6867</v>
      </c>
      <c r="E1596" s="4" t="s">
        <v>7743</v>
      </c>
    </row>
    <row r="1597" spans="1:5" ht="15" customHeight="1" x14ac:dyDescent="0.25">
      <c r="A1597" s="6" t="s">
        <v>1637</v>
      </c>
      <c r="B1597" s="6" t="s">
        <v>3972</v>
      </c>
      <c r="C1597" s="4" t="s">
        <v>6147</v>
      </c>
      <c r="D1597" s="4" t="s">
        <v>7513</v>
      </c>
      <c r="E1597" s="4" t="s">
        <v>7745</v>
      </c>
    </row>
    <row r="1598" spans="1:5" ht="15" customHeight="1" x14ac:dyDescent="0.25">
      <c r="A1598" s="6" t="s">
        <v>1638</v>
      </c>
      <c r="B1598" s="6" t="s">
        <v>3973</v>
      </c>
      <c r="C1598" s="4" t="s">
        <v>6148</v>
      </c>
      <c r="D1598" s="4" t="s">
        <v>7514</v>
      </c>
      <c r="E1598" s="4" t="s">
        <v>7743</v>
      </c>
    </row>
    <row r="1599" spans="1:5" ht="15" customHeight="1" x14ac:dyDescent="0.25">
      <c r="A1599" s="6" t="s">
        <v>1639</v>
      </c>
      <c r="B1599" s="6" t="s">
        <v>3974</v>
      </c>
      <c r="C1599" s="4" t="s">
        <v>6149</v>
      </c>
      <c r="D1599" s="4" t="s">
        <v>7515</v>
      </c>
      <c r="E1599" s="4" t="s">
        <v>7743</v>
      </c>
    </row>
    <row r="1600" spans="1:5" ht="15" customHeight="1" x14ac:dyDescent="0.25">
      <c r="A1600" s="6" t="s">
        <v>1640</v>
      </c>
      <c r="B1600" s="6" t="s">
        <v>3975</v>
      </c>
      <c r="C1600" s="4" t="s">
        <v>5573</v>
      </c>
      <c r="D1600" s="4" t="s">
        <v>7516</v>
      </c>
      <c r="E1600" s="4" t="s">
        <v>7754</v>
      </c>
    </row>
    <row r="1601" spans="1:5" ht="15" customHeight="1" x14ac:dyDescent="0.25">
      <c r="A1601" s="6" t="s">
        <v>1641</v>
      </c>
      <c r="B1601" s="6" t="s">
        <v>3976</v>
      </c>
      <c r="C1601" s="4" t="s">
        <v>6150</v>
      </c>
      <c r="D1601" s="4" t="s">
        <v>6991</v>
      </c>
      <c r="E1601" s="4" t="s">
        <v>7743</v>
      </c>
    </row>
    <row r="1602" spans="1:5" ht="15" customHeight="1" x14ac:dyDescent="0.25">
      <c r="A1602" s="6" t="s">
        <v>1642</v>
      </c>
      <c r="B1602" s="6" t="s">
        <v>3977</v>
      </c>
      <c r="C1602" s="4" t="s">
        <v>6151</v>
      </c>
      <c r="D1602" s="4" t="s">
        <v>7517</v>
      </c>
      <c r="E1602" s="4" t="s">
        <v>7785</v>
      </c>
    </row>
    <row r="1603" spans="1:5" ht="15" customHeight="1" x14ac:dyDescent="0.25">
      <c r="A1603" s="6" t="s">
        <v>1643</v>
      </c>
      <c r="B1603" s="6" t="s">
        <v>3978</v>
      </c>
      <c r="C1603" s="4" t="s">
        <v>6152</v>
      </c>
      <c r="D1603" s="4" t="s">
        <v>7518</v>
      </c>
      <c r="E1603" s="4" t="s">
        <v>7743</v>
      </c>
    </row>
    <row r="1604" spans="1:5" ht="15" customHeight="1" x14ac:dyDescent="0.25">
      <c r="A1604" s="6" t="s">
        <v>1644</v>
      </c>
      <c r="B1604" s="6" t="s">
        <v>3979</v>
      </c>
      <c r="C1604" s="4" t="s">
        <v>6153</v>
      </c>
      <c r="D1604" s="4" t="s">
        <v>6827</v>
      </c>
      <c r="E1604" s="4" t="s">
        <v>7743</v>
      </c>
    </row>
    <row r="1605" spans="1:5" ht="15" customHeight="1" x14ac:dyDescent="0.25">
      <c r="A1605" s="6" t="s">
        <v>1645</v>
      </c>
      <c r="B1605" s="6" t="s">
        <v>3980</v>
      </c>
      <c r="C1605" s="4" t="s">
        <v>5460</v>
      </c>
      <c r="D1605" s="4" t="s">
        <v>7519</v>
      </c>
      <c r="E1605" s="4" t="s">
        <v>7773</v>
      </c>
    </row>
    <row r="1606" spans="1:5" ht="15" customHeight="1" x14ac:dyDescent="0.25">
      <c r="A1606" s="6" t="s">
        <v>1646</v>
      </c>
      <c r="B1606" s="6" t="s">
        <v>3981</v>
      </c>
      <c r="C1606" s="4" t="s">
        <v>6154</v>
      </c>
      <c r="D1606" s="4" t="s">
        <v>7520</v>
      </c>
      <c r="E1606" s="4" t="s">
        <v>7743</v>
      </c>
    </row>
    <row r="1607" spans="1:5" ht="15" customHeight="1" x14ac:dyDescent="0.25">
      <c r="A1607" s="6" t="s">
        <v>1647</v>
      </c>
      <c r="B1607" s="6" t="s">
        <v>3982</v>
      </c>
      <c r="C1607" s="4" t="s">
        <v>6155</v>
      </c>
      <c r="D1607" s="4" t="s">
        <v>6797</v>
      </c>
      <c r="E1607" s="4" t="s">
        <v>7743</v>
      </c>
    </row>
    <row r="1608" spans="1:5" ht="15" customHeight="1" x14ac:dyDescent="0.25">
      <c r="A1608" s="6" t="s">
        <v>1648</v>
      </c>
      <c r="B1608" s="6" t="s">
        <v>3983</v>
      </c>
      <c r="C1608" s="4" t="s">
        <v>5177</v>
      </c>
      <c r="D1608" s="4" t="s">
        <v>6722</v>
      </c>
      <c r="E1608" s="4" t="s">
        <v>7748</v>
      </c>
    </row>
    <row r="1609" spans="1:5" ht="15" customHeight="1" x14ac:dyDescent="0.25">
      <c r="A1609" s="6" t="s">
        <v>1649</v>
      </c>
      <c r="B1609" s="6" t="s">
        <v>3984</v>
      </c>
      <c r="C1609" s="4" t="s">
        <v>6156</v>
      </c>
      <c r="D1609" s="4" t="s">
        <v>7521</v>
      </c>
      <c r="E1609" s="4" t="s">
        <v>7766</v>
      </c>
    </row>
    <row r="1610" spans="1:5" ht="15" customHeight="1" x14ac:dyDescent="0.25">
      <c r="A1610" s="6" t="s">
        <v>1650</v>
      </c>
      <c r="B1610" s="6" t="s">
        <v>3985</v>
      </c>
      <c r="C1610" s="4" t="s">
        <v>6157</v>
      </c>
      <c r="D1610" s="4" t="s">
        <v>6771</v>
      </c>
      <c r="E1610" s="4" t="s">
        <v>7743</v>
      </c>
    </row>
    <row r="1611" spans="1:5" ht="15" customHeight="1" x14ac:dyDescent="0.25">
      <c r="A1611" s="6" t="s">
        <v>1651</v>
      </c>
      <c r="B1611" s="6" t="s">
        <v>3986</v>
      </c>
      <c r="C1611" s="4" t="s">
        <v>6158</v>
      </c>
      <c r="D1611" s="4" t="s">
        <v>6866</v>
      </c>
      <c r="E1611" s="4" t="s">
        <v>7760</v>
      </c>
    </row>
    <row r="1612" spans="1:5" ht="15" customHeight="1" x14ac:dyDescent="0.25">
      <c r="A1612" s="6" t="s">
        <v>1652</v>
      </c>
      <c r="B1612" s="6" t="s">
        <v>3987</v>
      </c>
      <c r="C1612" s="4" t="s">
        <v>6159</v>
      </c>
      <c r="D1612" s="4" t="s">
        <v>6777</v>
      </c>
      <c r="E1612" s="4" t="s">
        <v>7757</v>
      </c>
    </row>
    <row r="1613" spans="1:5" ht="15" customHeight="1" x14ac:dyDescent="0.25">
      <c r="A1613" s="6" t="s">
        <v>1653</v>
      </c>
      <c r="B1613" s="6" t="s">
        <v>3988</v>
      </c>
      <c r="C1613" s="4" t="s">
        <v>6160</v>
      </c>
      <c r="D1613" s="4" t="s">
        <v>6821</v>
      </c>
      <c r="E1613" s="4" t="s">
        <v>7748</v>
      </c>
    </row>
    <row r="1614" spans="1:5" ht="15" customHeight="1" x14ac:dyDescent="0.25">
      <c r="A1614" s="6" t="s">
        <v>1654</v>
      </c>
      <c r="B1614" s="6" t="s">
        <v>3989</v>
      </c>
      <c r="C1614" s="4" t="s">
        <v>6161</v>
      </c>
      <c r="D1614" s="4" t="s">
        <v>7522</v>
      </c>
      <c r="E1614" s="4" t="s">
        <v>7743</v>
      </c>
    </row>
    <row r="1615" spans="1:5" ht="15" customHeight="1" x14ac:dyDescent="0.25">
      <c r="A1615" s="6" t="s">
        <v>1655</v>
      </c>
      <c r="B1615" s="6" t="s">
        <v>3990</v>
      </c>
      <c r="C1615" s="4" t="s">
        <v>6162</v>
      </c>
      <c r="D1615" s="4" t="s">
        <v>6767</v>
      </c>
      <c r="E1615" s="4" t="s">
        <v>7749</v>
      </c>
    </row>
    <row r="1616" spans="1:5" ht="15" customHeight="1" x14ac:dyDescent="0.25">
      <c r="A1616" s="6" t="s">
        <v>1656</v>
      </c>
      <c r="B1616" s="6" t="s">
        <v>3991</v>
      </c>
      <c r="C1616" s="4" t="s">
        <v>6163</v>
      </c>
      <c r="D1616" s="4" t="s">
        <v>6892</v>
      </c>
      <c r="E1616" s="4" t="s">
        <v>7743</v>
      </c>
    </row>
    <row r="1617" spans="1:5" ht="15" customHeight="1" x14ac:dyDescent="0.25">
      <c r="A1617" s="6" t="s">
        <v>1657</v>
      </c>
      <c r="B1617" s="6" t="s">
        <v>3992</v>
      </c>
      <c r="C1617" s="4" t="s">
        <v>6164</v>
      </c>
      <c r="D1617" s="4" t="s">
        <v>6732</v>
      </c>
      <c r="E1617" s="4" t="s">
        <v>7766</v>
      </c>
    </row>
    <row r="1618" spans="1:5" ht="15" customHeight="1" x14ac:dyDescent="0.25">
      <c r="A1618" s="6" t="s">
        <v>1658</v>
      </c>
      <c r="B1618" s="6" t="s">
        <v>3993</v>
      </c>
      <c r="C1618" s="4" t="s">
        <v>6165</v>
      </c>
      <c r="D1618" s="4" t="s">
        <v>7523</v>
      </c>
      <c r="E1618" s="4" t="s">
        <v>7775</v>
      </c>
    </row>
    <row r="1619" spans="1:5" ht="15" customHeight="1" x14ac:dyDescent="0.25">
      <c r="A1619" s="6" t="s">
        <v>1659</v>
      </c>
      <c r="B1619" s="6" t="s">
        <v>3994</v>
      </c>
      <c r="C1619" s="4" t="s">
        <v>6166</v>
      </c>
      <c r="D1619" s="4" t="s">
        <v>6743</v>
      </c>
      <c r="E1619" s="4" t="s">
        <v>7766</v>
      </c>
    </row>
    <row r="1620" spans="1:5" ht="15" customHeight="1" x14ac:dyDescent="0.25">
      <c r="A1620" s="6" t="s">
        <v>1660</v>
      </c>
      <c r="B1620" s="6" t="s">
        <v>3995</v>
      </c>
      <c r="C1620" s="4" t="s">
        <v>4762</v>
      </c>
      <c r="D1620" s="4" t="s">
        <v>7524</v>
      </c>
      <c r="E1620" s="4" t="s">
        <v>7743</v>
      </c>
    </row>
    <row r="1621" spans="1:5" ht="15" customHeight="1" x14ac:dyDescent="0.25">
      <c r="A1621" s="6" t="s">
        <v>1661</v>
      </c>
      <c r="B1621" s="6" t="s">
        <v>3996</v>
      </c>
      <c r="C1621" s="4" t="s">
        <v>6167</v>
      </c>
      <c r="D1621" s="4" t="s">
        <v>7257</v>
      </c>
      <c r="E1621" s="4" t="s">
        <v>7743</v>
      </c>
    </row>
    <row r="1622" spans="1:5" ht="15" customHeight="1" x14ac:dyDescent="0.25">
      <c r="A1622" s="6" t="s">
        <v>1662</v>
      </c>
      <c r="B1622" s="6" t="s">
        <v>3997</v>
      </c>
      <c r="C1622" s="4" t="s">
        <v>6168</v>
      </c>
      <c r="D1622" s="4" t="s">
        <v>7056</v>
      </c>
      <c r="E1622" s="4" t="s">
        <v>7818</v>
      </c>
    </row>
    <row r="1623" spans="1:5" ht="15" customHeight="1" x14ac:dyDescent="0.25">
      <c r="A1623" s="6" t="s">
        <v>1663</v>
      </c>
      <c r="B1623" s="6" t="s">
        <v>3998</v>
      </c>
      <c r="C1623" s="4" t="s">
        <v>6169</v>
      </c>
      <c r="D1623" s="4" t="s">
        <v>6865</v>
      </c>
      <c r="E1623" s="4" t="s">
        <v>7743</v>
      </c>
    </row>
    <row r="1624" spans="1:5" ht="15" customHeight="1" x14ac:dyDescent="0.25">
      <c r="A1624" s="6" t="s">
        <v>1664</v>
      </c>
      <c r="B1624" s="6" t="s">
        <v>3999</v>
      </c>
      <c r="C1624" s="4" t="s">
        <v>6170</v>
      </c>
      <c r="D1624" s="4" t="s">
        <v>7108</v>
      </c>
      <c r="E1624" s="4" t="s">
        <v>7743</v>
      </c>
    </row>
    <row r="1625" spans="1:5" ht="15" customHeight="1" x14ac:dyDescent="0.25">
      <c r="A1625" s="6" t="s">
        <v>1665</v>
      </c>
      <c r="B1625" s="6" t="s">
        <v>4000</v>
      </c>
      <c r="C1625" s="4" t="s">
        <v>6171</v>
      </c>
      <c r="D1625" s="4" t="s">
        <v>6807</v>
      </c>
      <c r="E1625" s="4" t="s">
        <v>7743</v>
      </c>
    </row>
    <row r="1626" spans="1:5" ht="15" customHeight="1" x14ac:dyDescent="0.25">
      <c r="A1626" s="6" t="s">
        <v>1666</v>
      </c>
      <c r="B1626" s="6" t="s">
        <v>4001</v>
      </c>
      <c r="C1626" s="4" t="s">
        <v>6172</v>
      </c>
      <c r="D1626" s="4" t="s">
        <v>6792</v>
      </c>
      <c r="E1626" s="4" t="s">
        <v>7743</v>
      </c>
    </row>
    <row r="1627" spans="1:5" ht="15" customHeight="1" x14ac:dyDescent="0.25">
      <c r="A1627" s="6" t="s">
        <v>1667</v>
      </c>
      <c r="B1627" s="6" t="s">
        <v>4002</v>
      </c>
      <c r="C1627" s="4" t="s">
        <v>5666</v>
      </c>
      <c r="D1627" s="4" t="s">
        <v>7525</v>
      </c>
      <c r="E1627" s="4" t="s">
        <v>7743</v>
      </c>
    </row>
    <row r="1628" spans="1:5" ht="15" customHeight="1" x14ac:dyDescent="0.25">
      <c r="A1628" s="6" t="s">
        <v>1668</v>
      </c>
      <c r="B1628" s="6" t="s">
        <v>4003</v>
      </c>
      <c r="C1628" s="4" t="s">
        <v>6173</v>
      </c>
      <c r="D1628" s="4" t="s">
        <v>7526</v>
      </c>
      <c r="E1628" s="4" t="s">
        <v>7743</v>
      </c>
    </row>
    <row r="1629" spans="1:5" ht="15" customHeight="1" x14ac:dyDescent="0.25">
      <c r="A1629" s="6" t="s">
        <v>1669</v>
      </c>
      <c r="B1629" s="6" t="s">
        <v>4004</v>
      </c>
      <c r="C1629" s="4" t="s">
        <v>6174</v>
      </c>
      <c r="D1629" s="4" t="s">
        <v>6789</v>
      </c>
      <c r="E1629" s="4" t="s">
        <v>7743</v>
      </c>
    </row>
    <row r="1630" spans="1:5" ht="15" customHeight="1" x14ac:dyDescent="0.25">
      <c r="A1630" s="6" t="s">
        <v>1670</v>
      </c>
      <c r="B1630" s="6" t="s">
        <v>4005</v>
      </c>
      <c r="C1630" s="4" t="s">
        <v>6175</v>
      </c>
      <c r="D1630" s="4" t="s">
        <v>7527</v>
      </c>
      <c r="E1630" s="4" t="s">
        <v>7743</v>
      </c>
    </row>
    <row r="1631" spans="1:5" ht="15" customHeight="1" x14ac:dyDescent="0.25">
      <c r="A1631" s="6" t="s">
        <v>1671</v>
      </c>
      <c r="B1631" s="6" t="s">
        <v>4006</v>
      </c>
      <c r="C1631" s="4" t="s">
        <v>6176</v>
      </c>
      <c r="D1631" s="4" t="s">
        <v>7528</v>
      </c>
      <c r="E1631" s="4" t="s">
        <v>7743</v>
      </c>
    </row>
    <row r="1632" spans="1:5" ht="15" customHeight="1" x14ac:dyDescent="0.25">
      <c r="A1632" s="6" t="s">
        <v>1672</v>
      </c>
      <c r="B1632" s="6" t="s">
        <v>4007</v>
      </c>
      <c r="C1632" s="4" t="s">
        <v>5661</v>
      </c>
      <c r="D1632" s="4" t="s">
        <v>6892</v>
      </c>
      <c r="E1632" s="4" t="s">
        <v>7743</v>
      </c>
    </row>
    <row r="1633" spans="1:5" ht="15" customHeight="1" x14ac:dyDescent="0.25">
      <c r="A1633" s="6" t="s">
        <v>1673</v>
      </c>
      <c r="B1633" s="6" t="s">
        <v>4008</v>
      </c>
      <c r="C1633" s="4" t="s">
        <v>6098</v>
      </c>
      <c r="D1633" s="4" t="s">
        <v>6975</v>
      </c>
      <c r="E1633" s="4" t="s">
        <v>7756</v>
      </c>
    </row>
    <row r="1634" spans="1:5" ht="15" customHeight="1" x14ac:dyDescent="0.25">
      <c r="A1634" s="6" t="s">
        <v>1674</v>
      </c>
      <c r="B1634" s="6" t="s">
        <v>4009</v>
      </c>
      <c r="C1634" s="4" t="s">
        <v>6177</v>
      </c>
      <c r="D1634" s="4" t="s">
        <v>6733</v>
      </c>
      <c r="E1634" s="4" t="s">
        <v>7743</v>
      </c>
    </row>
    <row r="1635" spans="1:5" ht="15" customHeight="1" x14ac:dyDescent="0.25">
      <c r="A1635" s="6" t="s">
        <v>1675</v>
      </c>
      <c r="B1635" s="6" t="s">
        <v>4010</v>
      </c>
      <c r="C1635" s="4" t="s">
        <v>6178</v>
      </c>
      <c r="D1635" s="4" t="s">
        <v>7150</v>
      </c>
      <c r="E1635" s="4" t="s">
        <v>7792</v>
      </c>
    </row>
    <row r="1636" spans="1:5" ht="15" customHeight="1" x14ac:dyDescent="0.25">
      <c r="A1636" s="6" t="s">
        <v>1676</v>
      </c>
      <c r="B1636" s="6" t="s">
        <v>4011</v>
      </c>
      <c r="C1636" s="4" t="s">
        <v>6179</v>
      </c>
      <c r="D1636" s="4" t="s">
        <v>7158</v>
      </c>
      <c r="E1636" s="4" t="s">
        <v>7743</v>
      </c>
    </row>
    <row r="1637" spans="1:5" ht="15" customHeight="1" x14ac:dyDescent="0.25">
      <c r="A1637" s="6" t="s">
        <v>1677</v>
      </c>
      <c r="B1637" s="6" t="s">
        <v>4012</v>
      </c>
      <c r="C1637" s="4" t="s">
        <v>6180</v>
      </c>
      <c r="D1637" s="4" t="s">
        <v>7045</v>
      </c>
      <c r="E1637" s="4" t="s">
        <v>7743</v>
      </c>
    </row>
    <row r="1638" spans="1:5" ht="15" customHeight="1" x14ac:dyDescent="0.25">
      <c r="A1638" s="6" t="s">
        <v>1678</v>
      </c>
      <c r="B1638" s="6" t="s">
        <v>4013</v>
      </c>
      <c r="C1638" s="4" t="s">
        <v>6181</v>
      </c>
      <c r="D1638" s="4" t="s">
        <v>6889</v>
      </c>
      <c r="E1638" s="4" t="s">
        <v>7774</v>
      </c>
    </row>
    <row r="1639" spans="1:5" ht="15" customHeight="1" x14ac:dyDescent="0.25">
      <c r="A1639" s="6" t="s">
        <v>1679</v>
      </c>
      <c r="B1639" s="6" t="s">
        <v>4014</v>
      </c>
      <c r="C1639" s="4" t="s">
        <v>5940</v>
      </c>
      <c r="D1639" s="4" t="s">
        <v>7529</v>
      </c>
      <c r="E1639" s="4" t="s">
        <v>7743</v>
      </c>
    </row>
    <row r="1640" spans="1:5" ht="15" customHeight="1" x14ac:dyDescent="0.25">
      <c r="A1640" s="6" t="s">
        <v>1680</v>
      </c>
      <c r="B1640" s="6" t="s">
        <v>4015</v>
      </c>
      <c r="C1640" s="4" t="s">
        <v>4949</v>
      </c>
      <c r="D1640" s="4" t="s">
        <v>7530</v>
      </c>
      <c r="E1640" s="4" t="s">
        <v>7759</v>
      </c>
    </row>
    <row r="1641" spans="1:5" ht="15" customHeight="1" x14ac:dyDescent="0.25">
      <c r="A1641" s="6" t="s">
        <v>1681</v>
      </c>
      <c r="B1641" s="6" t="s">
        <v>4016</v>
      </c>
      <c r="C1641" s="4" t="s">
        <v>6182</v>
      </c>
      <c r="D1641" s="4" t="s">
        <v>7239</v>
      </c>
      <c r="E1641" s="4" t="s">
        <v>7757</v>
      </c>
    </row>
    <row r="1642" spans="1:5" ht="15" customHeight="1" x14ac:dyDescent="0.25">
      <c r="A1642" s="6" t="s">
        <v>1682</v>
      </c>
      <c r="B1642" s="6" t="s">
        <v>4017</v>
      </c>
      <c r="C1642" s="4" t="s">
        <v>6183</v>
      </c>
      <c r="D1642" s="4" t="s">
        <v>7531</v>
      </c>
      <c r="E1642" s="4" t="s">
        <v>7819</v>
      </c>
    </row>
    <row r="1643" spans="1:5" ht="15" customHeight="1" x14ac:dyDescent="0.25">
      <c r="A1643" s="6" t="s">
        <v>1683</v>
      </c>
      <c r="B1643" s="6" t="s">
        <v>4018</v>
      </c>
      <c r="C1643" s="4" t="s">
        <v>5150</v>
      </c>
      <c r="D1643" s="4" t="s">
        <v>7029</v>
      </c>
      <c r="E1643" s="4" t="s">
        <v>7743</v>
      </c>
    </row>
    <row r="1644" spans="1:5" ht="15" customHeight="1" x14ac:dyDescent="0.25">
      <c r="A1644" s="6" t="s">
        <v>1684</v>
      </c>
      <c r="B1644" s="6" t="s">
        <v>4019</v>
      </c>
      <c r="C1644" s="4" t="s">
        <v>6184</v>
      </c>
      <c r="D1644" s="4" t="s">
        <v>7060</v>
      </c>
      <c r="E1644" s="4" t="s">
        <v>7743</v>
      </c>
    </row>
    <row r="1645" spans="1:5" ht="15" customHeight="1" x14ac:dyDescent="0.25">
      <c r="A1645" s="6" t="s">
        <v>1685</v>
      </c>
      <c r="B1645" s="6" t="s">
        <v>4020</v>
      </c>
      <c r="C1645" s="4" t="s">
        <v>5236</v>
      </c>
      <c r="D1645" s="4" t="s">
        <v>6857</v>
      </c>
      <c r="E1645" s="4" t="s">
        <v>7743</v>
      </c>
    </row>
    <row r="1646" spans="1:5" ht="15" customHeight="1" x14ac:dyDescent="0.25">
      <c r="A1646" s="6" t="s">
        <v>1686</v>
      </c>
      <c r="B1646" s="6" t="s">
        <v>4021</v>
      </c>
      <c r="C1646" s="4" t="s">
        <v>5451</v>
      </c>
      <c r="D1646" s="4" t="s">
        <v>7532</v>
      </c>
      <c r="E1646" s="4" t="s">
        <v>7743</v>
      </c>
    </row>
    <row r="1647" spans="1:5" ht="15" customHeight="1" x14ac:dyDescent="0.25">
      <c r="A1647" s="6" t="s">
        <v>1687</v>
      </c>
      <c r="B1647" s="6" t="s">
        <v>4022</v>
      </c>
      <c r="C1647" s="4" t="s">
        <v>6185</v>
      </c>
      <c r="D1647" s="4" t="s">
        <v>7533</v>
      </c>
      <c r="E1647" s="4" t="s">
        <v>7757</v>
      </c>
    </row>
    <row r="1648" spans="1:5" ht="15" customHeight="1" x14ac:dyDescent="0.25">
      <c r="A1648" s="6" t="s">
        <v>1688</v>
      </c>
      <c r="B1648" s="6" t="s">
        <v>4023</v>
      </c>
      <c r="C1648" s="4" t="s">
        <v>6186</v>
      </c>
      <c r="D1648" s="4" t="s">
        <v>6860</v>
      </c>
      <c r="E1648" s="4" t="s">
        <v>7743</v>
      </c>
    </row>
    <row r="1649" spans="1:5" ht="15" customHeight="1" x14ac:dyDescent="0.25">
      <c r="A1649" s="6" t="s">
        <v>1689</v>
      </c>
      <c r="B1649" s="6" t="s">
        <v>4024</v>
      </c>
      <c r="C1649" s="4" t="s">
        <v>6187</v>
      </c>
      <c r="D1649" s="4" t="s">
        <v>6905</v>
      </c>
      <c r="E1649" s="4" t="s">
        <v>7743</v>
      </c>
    </row>
    <row r="1650" spans="1:5" ht="15" customHeight="1" x14ac:dyDescent="0.25">
      <c r="A1650" s="6" t="s">
        <v>1690</v>
      </c>
      <c r="B1650" s="6" t="s">
        <v>4025</v>
      </c>
      <c r="C1650" s="4" t="s">
        <v>4949</v>
      </c>
      <c r="D1650" s="4" t="s">
        <v>6732</v>
      </c>
      <c r="E1650" s="4" t="s">
        <v>7766</v>
      </c>
    </row>
    <row r="1651" spans="1:5" ht="15" customHeight="1" x14ac:dyDescent="0.25">
      <c r="A1651" s="6" t="s">
        <v>1691</v>
      </c>
      <c r="B1651" s="6" t="s">
        <v>4026</v>
      </c>
      <c r="C1651" s="4" t="s">
        <v>6188</v>
      </c>
      <c r="D1651" s="4" t="s">
        <v>7049</v>
      </c>
      <c r="E1651" s="4" t="s">
        <v>7743</v>
      </c>
    </row>
    <row r="1652" spans="1:5" ht="15" customHeight="1" x14ac:dyDescent="0.25">
      <c r="A1652" s="6" t="s">
        <v>1692</v>
      </c>
      <c r="B1652" s="6" t="s">
        <v>4027</v>
      </c>
      <c r="C1652" s="4" t="s">
        <v>6189</v>
      </c>
      <c r="D1652" s="4" t="s">
        <v>7534</v>
      </c>
      <c r="E1652" s="4" t="s">
        <v>7743</v>
      </c>
    </row>
    <row r="1653" spans="1:5" ht="15" customHeight="1" x14ac:dyDescent="0.25">
      <c r="A1653" s="6" t="s">
        <v>1693</v>
      </c>
      <c r="B1653" s="6" t="s">
        <v>4028</v>
      </c>
      <c r="C1653" s="4" t="s">
        <v>6190</v>
      </c>
      <c r="D1653" s="4" t="s">
        <v>7535</v>
      </c>
      <c r="E1653" s="4" t="s">
        <v>7743</v>
      </c>
    </row>
    <row r="1654" spans="1:5" ht="15" customHeight="1" x14ac:dyDescent="0.25">
      <c r="A1654" s="6" t="s">
        <v>1694</v>
      </c>
      <c r="B1654" s="6" t="s">
        <v>4029</v>
      </c>
      <c r="C1654" s="4" t="s">
        <v>6191</v>
      </c>
      <c r="D1654" s="4" t="s">
        <v>7047</v>
      </c>
      <c r="E1654" s="4" t="s">
        <v>7743</v>
      </c>
    </row>
    <row r="1655" spans="1:5" ht="15" customHeight="1" x14ac:dyDescent="0.25">
      <c r="A1655" s="6" t="s">
        <v>1695</v>
      </c>
      <c r="B1655" s="6" t="s">
        <v>4030</v>
      </c>
      <c r="C1655" s="4" t="s">
        <v>6192</v>
      </c>
      <c r="D1655" s="4" t="s">
        <v>6797</v>
      </c>
      <c r="E1655" s="4" t="s">
        <v>7792</v>
      </c>
    </row>
    <row r="1656" spans="1:5" ht="15" customHeight="1" x14ac:dyDescent="0.25">
      <c r="A1656" s="6" t="s">
        <v>1696</v>
      </c>
      <c r="B1656" s="6" t="s">
        <v>4031</v>
      </c>
      <c r="C1656" s="4" t="s">
        <v>6193</v>
      </c>
      <c r="D1656" s="4" t="s">
        <v>7536</v>
      </c>
      <c r="E1656" s="4" t="s">
        <v>7773</v>
      </c>
    </row>
    <row r="1657" spans="1:5" ht="15" customHeight="1" x14ac:dyDescent="0.25">
      <c r="A1657" s="6" t="s">
        <v>1697</v>
      </c>
      <c r="B1657" s="6" t="s">
        <v>4032</v>
      </c>
      <c r="C1657" s="4" t="s">
        <v>6194</v>
      </c>
      <c r="D1657" s="4" t="s">
        <v>6839</v>
      </c>
      <c r="E1657" s="4" t="s">
        <v>7772</v>
      </c>
    </row>
    <row r="1658" spans="1:5" ht="15" customHeight="1" x14ac:dyDescent="0.25">
      <c r="A1658" s="6" t="s">
        <v>1698</v>
      </c>
      <c r="B1658" s="6" t="s">
        <v>4033</v>
      </c>
      <c r="C1658" s="4" t="s">
        <v>5382</v>
      </c>
      <c r="D1658" s="4" t="s">
        <v>7346</v>
      </c>
      <c r="E1658" s="4" t="s">
        <v>7764</v>
      </c>
    </row>
    <row r="1659" spans="1:5" ht="15" customHeight="1" x14ac:dyDescent="0.25">
      <c r="A1659" s="6" t="s">
        <v>1699</v>
      </c>
      <c r="B1659" s="6" t="s">
        <v>4034</v>
      </c>
      <c r="C1659" s="4" t="s">
        <v>6195</v>
      </c>
      <c r="D1659" s="4" t="s">
        <v>7537</v>
      </c>
      <c r="E1659" s="4" t="s">
        <v>7743</v>
      </c>
    </row>
    <row r="1660" spans="1:5" ht="15" customHeight="1" x14ac:dyDescent="0.25">
      <c r="A1660" s="6" t="s">
        <v>1700</v>
      </c>
      <c r="B1660" s="6" t="s">
        <v>4035</v>
      </c>
      <c r="C1660" s="4" t="s">
        <v>5566</v>
      </c>
      <c r="D1660" s="4" t="s">
        <v>6716</v>
      </c>
      <c r="E1660" s="4" t="s">
        <v>7743</v>
      </c>
    </row>
    <row r="1661" spans="1:5" ht="15" customHeight="1" x14ac:dyDescent="0.25">
      <c r="A1661" s="6" t="s">
        <v>1701</v>
      </c>
      <c r="B1661" s="6" t="s">
        <v>4036</v>
      </c>
      <c r="C1661" s="4" t="s">
        <v>6196</v>
      </c>
      <c r="D1661" s="4" t="s">
        <v>6797</v>
      </c>
      <c r="E1661" s="4" t="s">
        <v>7764</v>
      </c>
    </row>
    <row r="1662" spans="1:5" ht="15" customHeight="1" x14ac:dyDescent="0.25">
      <c r="A1662" s="6" t="s">
        <v>1702</v>
      </c>
      <c r="B1662" s="6" t="s">
        <v>4037</v>
      </c>
      <c r="C1662" s="4" t="s">
        <v>6197</v>
      </c>
      <c r="D1662" s="4" t="s">
        <v>7098</v>
      </c>
      <c r="E1662" s="4" t="s">
        <v>7768</v>
      </c>
    </row>
    <row r="1663" spans="1:5" ht="15" customHeight="1" x14ac:dyDescent="0.25">
      <c r="A1663" s="6" t="s">
        <v>1703</v>
      </c>
      <c r="B1663" s="6" t="s">
        <v>4038</v>
      </c>
      <c r="C1663" s="4" t="s">
        <v>6198</v>
      </c>
      <c r="D1663" s="4" t="s">
        <v>6763</v>
      </c>
      <c r="E1663" s="4" t="s">
        <v>7743</v>
      </c>
    </row>
    <row r="1664" spans="1:5" ht="15" customHeight="1" x14ac:dyDescent="0.25">
      <c r="A1664" s="6" t="s">
        <v>1704</v>
      </c>
      <c r="B1664" s="6" t="s">
        <v>4039</v>
      </c>
      <c r="C1664" s="4" t="s">
        <v>6199</v>
      </c>
      <c r="D1664" s="4" t="s">
        <v>7445</v>
      </c>
      <c r="E1664" s="4" t="s">
        <v>7743</v>
      </c>
    </row>
    <row r="1665" spans="1:5" ht="15" customHeight="1" x14ac:dyDescent="0.25">
      <c r="A1665" s="6" t="s">
        <v>1705</v>
      </c>
      <c r="B1665" s="6" t="s">
        <v>4040</v>
      </c>
      <c r="C1665" s="4" t="s">
        <v>6200</v>
      </c>
      <c r="D1665" s="4" t="s">
        <v>7538</v>
      </c>
      <c r="E1665" s="4" t="s">
        <v>7750</v>
      </c>
    </row>
    <row r="1666" spans="1:5" ht="15" customHeight="1" x14ac:dyDescent="0.25">
      <c r="A1666" s="6" t="s">
        <v>1706</v>
      </c>
      <c r="B1666" s="6" t="s">
        <v>4041</v>
      </c>
      <c r="C1666" s="4" t="s">
        <v>6201</v>
      </c>
      <c r="D1666" s="4" t="s">
        <v>6753</v>
      </c>
      <c r="E1666" s="4" t="s">
        <v>7761</v>
      </c>
    </row>
    <row r="1667" spans="1:5" ht="15" customHeight="1" x14ac:dyDescent="0.25">
      <c r="A1667" s="6" t="s">
        <v>1707</v>
      </c>
      <c r="B1667" s="6" t="s">
        <v>4042</v>
      </c>
      <c r="C1667" s="4" t="s">
        <v>4778</v>
      </c>
      <c r="D1667" s="4" t="s">
        <v>6812</v>
      </c>
      <c r="E1667" s="4" t="s">
        <v>7757</v>
      </c>
    </row>
    <row r="1668" spans="1:5" ht="15" customHeight="1" x14ac:dyDescent="0.25">
      <c r="A1668" s="6" t="s">
        <v>1708</v>
      </c>
      <c r="B1668" s="6" t="s">
        <v>4043</v>
      </c>
      <c r="C1668" s="4" t="s">
        <v>6202</v>
      </c>
      <c r="D1668" s="4" t="s">
        <v>6753</v>
      </c>
      <c r="E1668" s="4" t="s">
        <v>7743</v>
      </c>
    </row>
    <row r="1669" spans="1:5" ht="15" customHeight="1" x14ac:dyDescent="0.25">
      <c r="A1669" s="6" t="s">
        <v>1709</v>
      </c>
      <c r="B1669" s="6" t="s">
        <v>4044</v>
      </c>
      <c r="C1669" s="4" t="s">
        <v>6203</v>
      </c>
      <c r="D1669" s="4" t="s">
        <v>6739</v>
      </c>
      <c r="E1669" s="4" t="s">
        <v>7745</v>
      </c>
    </row>
    <row r="1670" spans="1:5" ht="15" customHeight="1" x14ac:dyDescent="0.25">
      <c r="A1670" s="6" t="s">
        <v>1710</v>
      </c>
      <c r="B1670" s="6" t="s">
        <v>4045</v>
      </c>
      <c r="C1670" s="4" t="s">
        <v>5112</v>
      </c>
      <c r="D1670" s="4" t="s">
        <v>6717</v>
      </c>
      <c r="E1670" s="4" t="s">
        <v>7743</v>
      </c>
    </row>
    <row r="1671" spans="1:5" ht="15" customHeight="1" x14ac:dyDescent="0.25">
      <c r="A1671" s="6" t="s">
        <v>1711</v>
      </c>
      <c r="B1671" s="6" t="s">
        <v>4046</v>
      </c>
      <c r="C1671" s="4" t="s">
        <v>6204</v>
      </c>
      <c r="D1671" s="4" t="s">
        <v>7539</v>
      </c>
      <c r="E1671" s="4" t="s">
        <v>7776</v>
      </c>
    </row>
    <row r="1672" spans="1:5" ht="15" customHeight="1" x14ac:dyDescent="0.25">
      <c r="A1672" s="6" t="s">
        <v>1712</v>
      </c>
      <c r="B1672" s="6" t="s">
        <v>4047</v>
      </c>
      <c r="C1672" s="4" t="s">
        <v>5811</v>
      </c>
      <c r="D1672" s="4" t="s">
        <v>6743</v>
      </c>
      <c r="E1672" s="4" t="s">
        <v>7754</v>
      </c>
    </row>
    <row r="1673" spans="1:5" ht="15" customHeight="1" x14ac:dyDescent="0.25">
      <c r="A1673" s="6" t="s">
        <v>1713</v>
      </c>
      <c r="B1673" s="6" t="s">
        <v>4048</v>
      </c>
      <c r="C1673" s="4" t="s">
        <v>6205</v>
      </c>
      <c r="D1673" s="4" t="s">
        <v>7493</v>
      </c>
      <c r="E1673" s="4" t="s">
        <v>7743</v>
      </c>
    </row>
    <row r="1674" spans="1:5" ht="15" customHeight="1" x14ac:dyDescent="0.25">
      <c r="A1674" s="6" t="s">
        <v>1714</v>
      </c>
      <c r="B1674" s="6" t="s">
        <v>4049</v>
      </c>
      <c r="C1674" s="4" t="s">
        <v>6206</v>
      </c>
      <c r="D1674" s="4" t="s">
        <v>7091</v>
      </c>
      <c r="E1674" s="4" t="s">
        <v>7756</v>
      </c>
    </row>
    <row r="1675" spans="1:5" ht="15" customHeight="1" x14ac:dyDescent="0.25">
      <c r="A1675" s="6" t="s">
        <v>1715</v>
      </c>
      <c r="B1675" s="6" t="s">
        <v>4050</v>
      </c>
      <c r="C1675" s="4" t="s">
        <v>6207</v>
      </c>
      <c r="D1675" s="4" t="s">
        <v>7070</v>
      </c>
      <c r="E1675" s="4" t="s">
        <v>7757</v>
      </c>
    </row>
    <row r="1676" spans="1:5" ht="15" customHeight="1" x14ac:dyDescent="0.25">
      <c r="A1676" s="6" t="s">
        <v>1716</v>
      </c>
      <c r="B1676" s="6" t="s">
        <v>4051</v>
      </c>
      <c r="C1676" s="4" t="s">
        <v>6208</v>
      </c>
      <c r="D1676" s="4" t="s">
        <v>7540</v>
      </c>
      <c r="E1676" s="4" t="s">
        <v>7743</v>
      </c>
    </row>
    <row r="1677" spans="1:5" ht="15" customHeight="1" x14ac:dyDescent="0.25">
      <c r="A1677" s="6" t="s">
        <v>1717</v>
      </c>
      <c r="B1677" s="6" t="s">
        <v>4052</v>
      </c>
      <c r="C1677" s="4" t="s">
        <v>6209</v>
      </c>
      <c r="D1677" s="4" t="s">
        <v>7541</v>
      </c>
      <c r="E1677" s="4" t="s">
        <v>7743</v>
      </c>
    </row>
    <row r="1678" spans="1:5" ht="15" customHeight="1" x14ac:dyDescent="0.25">
      <c r="A1678" s="6" t="s">
        <v>1718</v>
      </c>
      <c r="B1678" s="6" t="s">
        <v>4053</v>
      </c>
      <c r="C1678" s="4" t="s">
        <v>6210</v>
      </c>
      <c r="D1678" s="4" t="s">
        <v>7292</v>
      </c>
      <c r="E1678" s="4" t="s">
        <v>7743</v>
      </c>
    </row>
    <row r="1679" spans="1:5" ht="15" customHeight="1" x14ac:dyDescent="0.25">
      <c r="A1679" s="6" t="s">
        <v>1719</v>
      </c>
      <c r="B1679" s="6" t="s">
        <v>4054</v>
      </c>
      <c r="C1679" s="4" t="s">
        <v>6211</v>
      </c>
      <c r="D1679" s="4" t="s">
        <v>7441</v>
      </c>
      <c r="E1679" s="4" t="s">
        <v>7785</v>
      </c>
    </row>
    <row r="1680" spans="1:5" ht="15" customHeight="1" x14ac:dyDescent="0.25">
      <c r="A1680" s="6" t="s">
        <v>1720</v>
      </c>
      <c r="B1680" s="6" t="s">
        <v>4055</v>
      </c>
      <c r="C1680" s="4" t="s">
        <v>5784</v>
      </c>
      <c r="D1680" s="4" t="s">
        <v>6953</v>
      </c>
      <c r="E1680" s="4" t="s">
        <v>7756</v>
      </c>
    </row>
    <row r="1681" spans="1:5" ht="15" customHeight="1" x14ac:dyDescent="0.25">
      <c r="A1681" s="6" t="s">
        <v>1721</v>
      </c>
      <c r="B1681" s="6" t="s">
        <v>4056</v>
      </c>
      <c r="C1681" s="4" t="s">
        <v>6212</v>
      </c>
      <c r="D1681" s="4" t="s">
        <v>7542</v>
      </c>
      <c r="E1681" s="4" t="s">
        <v>7743</v>
      </c>
    </row>
    <row r="1682" spans="1:5" ht="15" customHeight="1" x14ac:dyDescent="0.25">
      <c r="A1682" s="6" t="s">
        <v>1722</v>
      </c>
      <c r="B1682" s="6" t="s">
        <v>4057</v>
      </c>
      <c r="C1682" s="4" t="s">
        <v>5250</v>
      </c>
      <c r="D1682" s="4" t="s">
        <v>7543</v>
      </c>
      <c r="E1682" s="4" t="s">
        <v>7776</v>
      </c>
    </row>
    <row r="1683" spans="1:5" ht="15" customHeight="1" x14ac:dyDescent="0.25">
      <c r="A1683" s="6" t="s">
        <v>1723</v>
      </c>
      <c r="B1683" s="6" t="s">
        <v>4058</v>
      </c>
      <c r="C1683" s="4" t="s">
        <v>6213</v>
      </c>
      <c r="D1683" s="4" t="s">
        <v>7368</v>
      </c>
      <c r="E1683" s="4" t="s">
        <v>7743</v>
      </c>
    </row>
    <row r="1684" spans="1:5" ht="15" customHeight="1" x14ac:dyDescent="0.25">
      <c r="A1684" s="6" t="s">
        <v>1724</v>
      </c>
      <c r="B1684" s="6" t="s">
        <v>4059</v>
      </c>
      <c r="C1684" s="4" t="s">
        <v>5049</v>
      </c>
      <c r="D1684" s="4" t="s">
        <v>7544</v>
      </c>
      <c r="E1684" s="4" t="s">
        <v>7743</v>
      </c>
    </row>
    <row r="1685" spans="1:5" ht="15" customHeight="1" x14ac:dyDescent="0.25">
      <c r="A1685" s="6" t="s">
        <v>1725</v>
      </c>
      <c r="B1685" s="6" t="s">
        <v>4060</v>
      </c>
      <c r="C1685" s="4" t="s">
        <v>5938</v>
      </c>
      <c r="D1685" s="4" t="s">
        <v>7545</v>
      </c>
      <c r="E1685" s="4" t="s">
        <v>7743</v>
      </c>
    </row>
    <row r="1686" spans="1:5" ht="15" customHeight="1" x14ac:dyDescent="0.25">
      <c r="A1686" s="6" t="s">
        <v>1726</v>
      </c>
      <c r="B1686" s="6" t="s">
        <v>4061</v>
      </c>
      <c r="C1686" s="4" t="s">
        <v>6214</v>
      </c>
      <c r="D1686" s="4" t="s">
        <v>6758</v>
      </c>
      <c r="E1686" s="4" t="s">
        <v>7771</v>
      </c>
    </row>
    <row r="1687" spans="1:5" ht="15" customHeight="1" x14ac:dyDescent="0.25">
      <c r="A1687" s="6" t="s">
        <v>1727</v>
      </c>
      <c r="B1687" s="6" t="s">
        <v>4062</v>
      </c>
      <c r="C1687" s="4" t="s">
        <v>5165</v>
      </c>
      <c r="D1687" s="4" t="s">
        <v>7546</v>
      </c>
      <c r="E1687" s="4" t="s">
        <v>7743</v>
      </c>
    </row>
    <row r="1688" spans="1:5" ht="15" customHeight="1" x14ac:dyDescent="0.25">
      <c r="A1688" s="6" t="s">
        <v>1728</v>
      </c>
      <c r="B1688" s="6" t="s">
        <v>4063</v>
      </c>
      <c r="C1688" s="4" t="s">
        <v>6215</v>
      </c>
      <c r="D1688" s="4" t="s">
        <v>7405</v>
      </c>
      <c r="E1688" s="4" t="s">
        <v>7762</v>
      </c>
    </row>
    <row r="1689" spans="1:5" ht="15" customHeight="1" x14ac:dyDescent="0.25">
      <c r="A1689" s="6" t="s">
        <v>1729</v>
      </c>
      <c r="B1689" s="6" t="s">
        <v>4064</v>
      </c>
      <c r="C1689" s="4" t="s">
        <v>6216</v>
      </c>
      <c r="D1689" s="4" t="s">
        <v>7547</v>
      </c>
      <c r="E1689" s="4" t="s">
        <v>7774</v>
      </c>
    </row>
    <row r="1690" spans="1:5" ht="15" customHeight="1" x14ac:dyDescent="0.25">
      <c r="A1690" s="6" t="s">
        <v>1730</v>
      </c>
      <c r="B1690" s="6" t="s">
        <v>4065</v>
      </c>
      <c r="C1690" s="4" t="s">
        <v>6217</v>
      </c>
      <c r="D1690" s="4" t="s">
        <v>6805</v>
      </c>
      <c r="E1690" s="4" t="s">
        <v>7773</v>
      </c>
    </row>
    <row r="1691" spans="1:5" ht="15" customHeight="1" x14ac:dyDescent="0.25">
      <c r="A1691" s="6" t="s">
        <v>1731</v>
      </c>
      <c r="B1691" s="6" t="s">
        <v>4066</v>
      </c>
      <c r="C1691" s="4" t="s">
        <v>6218</v>
      </c>
      <c r="D1691" s="4" t="s">
        <v>7548</v>
      </c>
      <c r="E1691" s="4" t="s">
        <v>7743</v>
      </c>
    </row>
    <row r="1692" spans="1:5" ht="15" customHeight="1" x14ac:dyDescent="0.25">
      <c r="A1692" s="6" t="s">
        <v>1732</v>
      </c>
      <c r="B1692" s="6" t="s">
        <v>4067</v>
      </c>
      <c r="C1692" s="4" t="s">
        <v>6219</v>
      </c>
      <c r="D1692" s="4" t="s">
        <v>6798</v>
      </c>
      <c r="E1692" s="4" t="s">
        <v>7760</v>
      </c>
    </row>
    <row r="1693" spans="1:5" ht="15" customHeight="1" x14ac:dyDescent="0.25">
      <c r="A1693" s="6" t="s">
        <v>1733</v>
      </c>
      <c r="B1693" s="6" t="s">
        <v>4068</v>
      </c>
      <c r="C1693" s="4" t="s">
        <v>6220</v>
      </c>
      <c r="D1693" s="4" t="s">
        <v>6763</v>
      </c>
      <c r="E1693" s="4" t="s">
        <v>7753</v>
      </c>
    </row>
    <row r="1694" spans="1:5" ht="15" customHeight="1" x14ac:dyDescent="0.25">
      <c r="A1694" s="6" t="s">
        <v>1734</v>
      </c>
      <c r="B1694" s="6" t="s">
        <v>4069</v>
      </c>
      <c r="C1694" s="4" t="s">
        <v>5175</v>
      </c>
      <c r="D1694" s="4" t="s">
        <v>7549</v>
      </c>
      <c r="E1694" s="4" t="s">
        <v>7743</v>
      </c>
    </row>
    <row r="1695" spans="1:5" ht="15" customHeight="1" x14ac:dyDescent="0.25">
      <c r="A1695" s="6" t="s">
        <v>1735</v>
      </c>
      <c r="B1695" s="6" t="s">
        <v>4070</v>
      </c>
      <c r="C1695" s="4" t="s">
        <v>6221</v>
      </c>
      <c r="D1695" s="4" t="s">
        <v>7003</v>
      </c>
      <c r="E1695" s="4" t="s">
        <v>7760</v>
      </c>
    </row>
    <row r="1696" spans="1:5" ht="15" customHeight="1" x14ac:dyDescent="0.25">
      <c r="A1696" s="6" t="s">
        <v>1736</v>
      </c>
      <c r="B1696" s="6" t="s">
        <v>4071</v>
      </c>
      <c r="C1696" s="4" t="s">
        <v>6222</v>
      </c>
      <c r="D1696" s="4" t="s">
        <v>7550</v>
      </c>
      <c r="E1696" s="4" t="s">
        <v>7743</v>
      </c>
    </row>
    <row r="1697" spans="1:5" ht="15" customHeight="1" x14ac:dyDescent="0.25">
      <c r="A1697" s="6" t="s">
        <v>1737</v>
      </c>
      <c r="B1697" s="6" t="s">
        <v>4072</v>
      </c>
      <c r="C1697" s="4" t="s">
        <v>6223</v>
      </c>
      <c r="D1697" s="4" t="s">
        <v>7123</v>
      </c>
      <c r="E1697" s="4" t="s">
        <v>7748</v>
      </c>
    </row>
    <row r="1698" spans="1:5" ht="15" customHeight="1" x14ac:dyDescent="0.25">
      <c r="A1698" s="6" t="s">
        <v>1738</v>
      </c>
      <c r="B1698" s="6" t="s">
        <v>4073</v>
      </c>
      <c r="C1698" s="4" t="s">
        <v>5966</v>
      </c>
      <c r="D1698" s="4" t="s">
        <v>7406</v>
      </c>
      <c r="E1698" s="4" t="s">
        <v>7774</v>
      </c>
    </row>
    <row r="1699" spans="1:5" ht="15" customHeight="1" x14ac:dyDescent="0.25">
      <c r="A1699" s="6" t="s">
        <v>1739</v>
      </c>
      <c r="B1699" s="6" t="s">
        <v>4074</v>
      </c>
      <c r="C1699" s="4" t="s">
        <v>6224</v>
      </c>
      <c r="D1699" s="4" t="s">
        <v>7316</v>
      </c>
      <c r="E1699" s="4" t="s">
        <v>7756</v>
      </c>
    </row>
    <row r="1700" spans="1:5" ht="15" customHeight="1" x14ac:dyDescent="0.25">
      <c r="A1700" s="6" t="s">
        <v>1740</v>
      </c>
      <c r="B1700" s="6" t="s">
        <v>4075</v>
      </c>
      <c r="C1700" s="4" t="s">
        <v>6225</v>
      </c>
      <c r="D1700" s="4" t="s">
        <v>6801</v>
      </c>
      <c r="E1700" s="4" t="s">
        <v>7743</v>
      </c>
    </row>
    <row r="1701" spans="1:5" ht="15" customHeight="1" x14ac:dyDescent="0.25">
      <c r="A1701" s="6" t="s">
        <v>1741</v>
      </c>
      <c r="B1701" s="6" t="s">
        <v>4076</v>
      </c>
      <c r="C1701" s="4" t="s">
        <v>6226</v>
      </c>
      <c r="D1701" s="4" t="s">
        <v>6938</v>
      </c>
      <c r="E1701" s="4" t="s">
        <v>7756</v>
      </c>
    </row>
    <row r="1702" spans="1:5" ht="15" customHeight="1" x14ac:dyDescent="0.25">
      <c r="A1702" s="6" t="s">
        <v>1742</v>
      </c>
      <c r="B1702" s="6" t="s">
        <v>4077</v>
      </c>
      <c r="C1702" s="4" t="s">
        <v>6227</v>
      </c>
      <c r="D1702" s="4" t="s">
        <v>6723</v>
      </c>
      <c r="E1702" s="4" t="s">
        <v>7743</v>
      </c>
    </row>
    <row r="1703" spans="1:5" ht="15" customHeight="1" x14ac:dyDescent="0.25">
      <c r="A1703" s="6" t="s">
        <v>1743</v>
      </c>
      <c r="B1703" s="6" t="s">
        <v>4078</v>
      </c>
      <c r="C1703" s="4" t="s">
        <v>6228</v>
      </c>
      <c r="D1703" s="4" t="s">
        <v>6786</v>
      </c>
      <c r="E1703" s="4" t="s">
        <v>7743</v>
      </c>
    </row>
    <row r="1704" spans="1:5" ht="15" customHeight="1" x14ac:dyDescent="0.25">
      <c r="A1704" s="6" t="s">
        <v>1744</v>
      </c>
      <c r="B1704" s="6" t="s">
        <v>4079</v>
      </c>
      <c r="C1704" s="4" t="s">
        <v>6229</v>
      </c>
      <c r="D1704" s="4" t="s">
        <v>7164</v>
      </c>
      <c r="E1704" s="4" t="s">
        <v>7743</v>
      </c>
    </row>
    <row r="1705" spans="1:5" ht="15" customHeight="1" x14ac:dyDescent="0.25">
      <c r="A1705" s="6" t="s">
        <v>1745</v>
      </c>
      <c r="B1705" s="6" t="s">
        <v>4080</v>
      </c>
      <c r="C1705" s="4" t="s">
        <v>6230</v>
      </c>
      <c r="D1705" s="4" t="s">
        <v>6871</v>
      </c>
      <c r="E1705" s="4" t="s">
        <v>7743</v>
      </c>
    </row>
    <row r="1706" spans="1:5" ht="15" customHeight="1" x14ac:dyDescent="0.25">
      <c r="A1706" s="6" t="s">
        <v>1746</v>
      </c>
      <c r="B1706" s="6" t="s">
        <v>4081</v>
      </c>
      <c r="C1706" s="4" t="s">
        <v>5434</v>
      </c>
      <c r="D1706" s="4" t="s">
        <v>6754</v>
      </c>
      <c r="E1706" s="4" t="s">
        <v>7764</v>
      </c>
    </row>
    <row r="1707" spans="1:5" ht="15" customHeight="1" x14ac:dyDescent="0.25">
      <c r="A1707" s="6" t="s">
        <v>1747</v>
      </c>
      <c r="B1707" s="6" t="s">
        <v>4082</v>
      </c>
      <c r="C1707" s="4" t="s">
        <v>6231</v>
      </c>
      <c r="D1707" s="4" t="s">
        <v>7551</v>
      </c>
      <c r="E1707" s="4" t="s">
        <v>7743</v>
      </c>
    </row>
    <row r="1708" spans="1:5" ht="15" customHeight="1" x14ac:dyDescent="0.25">
      <c r="A1708" s="6" t="s">
        <v>1748</v>
      </c>
      <c r="B1708" s="6" t="s">
        <v>4083</v>
      </c>
      <c r="C1708" s="4" t="s">
        <v>5759</v>
      </c>
      <c r="D1708" s="4" t="s">
        <v>6968</v>
      </c>
      <c r="E1708" s="4" t="s">
        <v>7781</v>
      </c>
    </row>
    <row r="1709" spans="1:5" ht="15" customHeight="1" x14ac:dyDescent="0.25">
      <c r="A1709" s="6" t="s">
        <v>1749</v>
      </c>
      <c r="B1709" s="6" t="s">
        <v>4084</v>
      </c>
      <c r="C1709" s="4" t="s">
        <v>6232</v>
      </c>
      <c r="D1709" s="4" t="s">
        <v>7552</v>
      </c>
      <c r="E1709" s="4" t="s">
        <v>7743</v>
      </c>
    </row>
    <row r="1710" spans="1:5" ht="15" customHeight="1" x14ac:dyDescent="0.25">
      <c r="A1710" s="6" t="s">
        <v>1750</v>
      </c>
      <c r="B1710" s="6" t="s">
        <v>4085</v>
      </c>
      <c r="C1710" s="4" t="s">
        <v>5966</v>
      </c>
      <c r="D1710" s="4" t="s">
        <v>6799</v>
      </c>
      <c r="E1710" s="4" t="s">
        <v>7781</v>
      </c>
    </row>
    <row r="1711" spans="1:5" ht="15" customHeight="1" x14ac:dyDescent="0.25">
      <c r="A1711" s="6" t="s">
        <v>1751</v>
      </c>
      <c r="B1711" s="6" t="s">
        <v>4086</v>
      </c>
      <c r="C1711" s="4" t="s">
        <v>6233</v>
      </c>
      <c r="D1711" s="4" t="s">
        <v>7087</v>
      </c>
      <c r="E1711" s="4" t="s">
        <v>7743</v>
      </c>
    </row>
    <row r="1712" spans="1:5" ht="15" customHeight="1" x14ac:dyDescent="0.25">
      <c r="A1712" s="6" t="s">
        <v>1752</v>
      </c>
      <c r="B1712" s="6" t="s">
        <v>4087</v>
      </c>
      <c r="C1712" s="4" t="s">
        <v>6234</v>
      </c>
      <c r="D1712" s="4" t="s">
        <v>7294</v>
      </c>
      <c r="E1712" s="4" t="s">
        <v>7820</v>
      </c>
    </row>
    <row r="1713" spans="1:5" ht="15" customHeight="1" x14ac:dyDescent="0.25">
      <c r="A1713" s="6" t="s">
        <v>1753</v>
      </c>
      <c r="B1713" s="6" t="s">
        <v>4088</v>
      </c>
      <c r="C1713" s="4" t="s">
        <v>6235</v>
      </c>
      <c r="D1713" s="4" t="s">
        <v>6958</v>
      </c>
      <c r="E1713" s="4" t="s">
        <v>7743</v>
      </c>
    </row>
    <row r="1714" spans="1:5" ht="15" customHeight="1" x14ac:dyDescent="0.25">
      <c r="A1714" s="6" t="s">
        <v>1754</v>
      </c>
      <c r="B1714" s="6" t="s">
        <v>4089</v>
      </c>
      <c r="C1714" s="4" t="s">
        <v>6236</v>
      </c>
      <c r="D1714" s="4" t="s">
        <v>6864</v>
      </c>
      <c r="E1714" s="4" t="s">
        <v>7743</v>
      </c>
    </row>
    <row r="1715" spans="1:5" ht="15" customHeight="1" x14ac:dyDescent="0.25">
      <c r="A1715" s="6" t="s">
        <v>1755</v>
      </c>
      <c r="B1715" s="6" t="s">
        <v>4090</v>
      </c>
      <c r="C1715" s="4" t="s">
        <v>6237</v>
      </c>
      <c r="D1715" s="4" t="s">
        <v>7553</v>
      </c>
      <c r="E1715" s="4" t="s">
        <v>7771</v>
      </c>
    </row>
    <row r="1716" spans="1:5" ht="15" customHeight="1" x14ac:dyDescent="0.25">
      <c r="A1716" s="6" t="s">
        <v>1756</v>
      </c>
      <c r="B1716" s="6" t="s">
        <v>4091</v>
      </c>
      <c r="C1716" s="4" t="s">
        <v>6238</v>
      </c>
      <c r="D1716" s="4" t="s">
        <v>7087</v>
      </c>
      <c r="E1716" s="4" t="s">
        <v>7743</v>
      </c>
    </row>
    <row r="1717" spans="1:5" ht="15" customHeight="1" x14ac:dyDescent="0.25">
      <c r="A1717" s="6" t="s">
        <v>1757</v>
      </c>
      <c r="B1717" s="6" t="s">
        <v>4092</v>
      </c>
      <c r="C1717" s="4" t="s">
        <v>6239</v>
      </c>
      <c r="D1717" s="4" t="s">
        <v>6758</v>
      </c>
      <c r="E1717" s="4" t="s">
        <v>7743</v>
      </c>
    </row>
    <row r="1718" spans="1:5" ht="15" customHeight="1" x14ac:dyDescent="0.25">
      <c r="A1718" s="6" t="s">
        <v>1758</v>
      </c>
      <c r="B1718" s="6" t="s">
        <v>4093</v>
      </c>
      <c r="C1718" s="4" t="s">
        <v>6240</v>
      </c>
      <c r="D1718" s="4" t="s">
        <v>7554</v>
      </c>
      <c r="E1718" s="4" t="s">
        <v>7757</v>
      </c>
    </row>
    <row r="1719" spans="1:5" ht="15" customHeight="1" x14ac:dyDescent="0.25">
      <c r="A1719" s="6" t="s">
        <v>1759</v>
      </c>
      <c r="B1719" s="6" t="s">
        <v>4094</v>
      </c>
      <c r="C1719" s="4" t="s">
        <v>6241</v>
      </c>
      <c r="D1719" s="4" t="s">
        <v>6867</v>
      </c>
      <c r="E1719" s="4" t="s">
        <v>7766</v>
      </c>
    </row>
    <row r="1720" spans="1:5" ht="15" customHeight="1" x14ac:dyDescent="0.25">
      <c r="A1720" s="6" t="s">
        <v>1760</v>
      </c>
      <c r="B1720" s="6" t="s">
        <v>4095</v>
      </c>
      <c r="C1720" s="4" t="s">
        <v>6242</v>
      </c>
      <c r="D1720" s="4" t="s">
        <v>7047</v>
      </c>
      <c r="E1720" s="4" t="s">
        <v>7748</v>
      </c>
    </row>
    <row r="1721" spans="1:5" ht="15" customHeight="1" x14ac:dyDescent="0.25">
      <c r="A1721" s="6" t="s">
        <v>1761</v>
      </c>
      <c r="B1721" s="6" t="s">
        <v>4096</v>
      </c>
      <c r="C1721" s="4" t="s">
        <v>4915</v>
      </c>
      <c r="D1721" s="4" t="s">
        <v>7003</v>
      </c>
      <c r="E1721" s="4" t="s">
        <v>7749</v>
      </c>
    </row>
    <row r="1722" spans="1:5" ht="15" customHeight="1" x14ac:dyDescent="0.25">
      <c r="A1722" s="6" t="s">
        <v>1762</v>
      </c>
      <c r="B1722" s="6" t="s">
        <v>4097</v>
      </c>
      <c r="C1722" s="4" t="s">
        <v>6243</v>
      </c>
      <c r="D1722" s="4" t="s">
        <v>6724</v>
      </c>
      <c r="E1722" s="4" t="s">
        <v>7743</v>
      </c>
    </row>
    <row r="1723" spans="1:5" ht="15" customHeight="1" x14ac:dyDescent="0.25">
      <c r="A1723" s="6" t="s">
        <v>1763</v>
      </c>
      <c r="B1723" s="6" t="s">
        <v>4098</v>
      </c>
      <c r="C1723" s="4" t="s">
        <v>6244</v>
      </c>
      <c r="D1723" s="4" t="s">
        <v>7555</v>
      </c>
      <c r="E1723" s="4" t="s">
        <v>7743</v>
      </c>
    </row>
    <row r="1724" spans="1:5" ht="15" customHeight="1" x14ac:dyDescent="0.25">
      <c r="A1724" s="6" t="s">
        <v>1764</v>
      </c>
      <c r="B1724" s="6" t="s">
        <v>4099</v>
      </c>
      <c r="C1724" s="4" t="s">
        <v>6245</v>
      </c>
      <c r="D1724" s="4" t="s">
        <v>7230</v>
      </c>
      <c r="E1724" s="4" t="s">
        <v>7743</v>
      </c>
    </row>
    <row r="1725" spans="1:5" ht="15" customHeight="1" x14ac:dyDescent="0.25">
      <c r="A1725" s="6" t="s">
        <v>1765</v>
      </c>
      <c r="B1725" s="6" t="s">
        <v>4100</v>
      </c>
      <c r="C1725" s="4" t="s">
        <v>6246</v>
      </c>
      <c r="D1725" s="4" t="s">
        <v>7556</v>
      </c>
      <c r="E1725" s="4" t="s">
        <v>7743</v>
      </c>
    </row>
    <row r="1726" spans="1:5" ht="15" customHeight="1" x14ac:dyDescent="0.25">
      <c r="A1726" s="6" t="s">
        <v>1766</v>
      </c>
      <c r="B1726" s="6" t="s">
        <v>4101</v>
      </c>
      <c r="C1726" s="4" t="s">
        <v>6023</v>
      </c>
      <c r="D1726" s="4" t="s">
        <v>7557</v>
      </c>
      <c r="E1726" s="4" t="s">
        <v>7743</v>
      </c>
    </row>
    <row r="1727" spans="1:5" ht="15" customHeight="1" x14ac:dyDescent="0.25">
      <c r="A1727" s="6" t="s">
        <v>1767</v>
      </c>
      <c r="B1727" s="6" t="s">
        <v>4102</v>
      </c>
      <c r="C1727" s="4" t="s">
        <v>6247</v>
      </c>
      <c r="D1727" s="4" t="s">
        <v>6716</v>
      </c>
      <c r="E1727" s="4" t="s">
        <v>7758</v>
      </c>
    </row>
    <row r="1728" spans="1:5" ht="15" customHeight="1" x14ac:dyDescent="0.25">
      <c r="A1728" s="6" t="s">
        <v>1768</v>
      </c>
      <c r="B1728" s="6" t="s">
        <v>4103</v>
      </c>
      <c r="C1728" s="4" t="s">
        <v>6248</v>
      </c>
      <c r="D1728" s="4" t="s">
        <v>7070</v>
      </c>
      <c r="E1728" s="4" t="s">
        <v>7748</v>
      </c>
    </row>
    <row r="1729" spans="1:5" ht="15" customHeight="1" x14ac:dyDescent="0.25">
      <c r="A1729" s="6" t="s">
        <v>1769</v>
      </c>
      <c r="B1729" s="6" t="s">
        <v>4104</v>
      </c>
      <c r="C1729" s="4" t="s">
        <v>5341</v>
      </c>
      <c r="D1729" s="4" t="s">
        <v>7558</v>
      </c>
      <c r="E1729" s="4" t="s">
        <v>7792</v>
      </c>
    </row>
    <row r="1730" spans="1:5" ht="15" customHeight="1" x14ac:dyDescent="0.25">
      <c r="A1730" s="6" t="s">
        <v>1770</v>
      </c>
      <c r="B1730" s="6" t="s">
        <v>4105</v>
      </c>
      <c r="C1730" s="4" t="s">
        <v>6249</v>
      </c>
      <c r="D1730" s="4" t="s">
        <v>7559</v>
      </c>
      <c r="E1730" s="4" t="s">
        <v>7754</v>
      </c>
    </row>
    <row r="1731" spans="1:5" ht="15" customHeight="1" x14ac:dyDescent="0.25">
      <c r="A1731" s="6" t="s">
        <v>1771</v>
      </c>
      <c r="B1731" s="6" t="s">
        <v>4106</v>
      </c>
      <c r="C1731" s="4" t="s">
        <v>6146</v>
      </c>
      <c r="D1731" s="4" t="s">
        <v>6753</v>
      </c>
      <c r="E1731" s="4" t="s">
        <v>7754</v>
      </c>
    </row>
    <row r="1732" spans="1:5" ht="15" customHeight="1" x14ac:dyDescent="0.25">
      <c r="A1732" s="6" t="s">
        <v>1772</v>
      </c>
      <c r="B1732" s="6" t="s">
        <v>4107</v>
      </c>
      <c r="C1732" s="4" t="s">
        <v>5271</v>
      </c>
      <c r="D1732" s="4" t="s">
        <v>6830</v>
      </c>
      <c r="E1732" s="4" t="s">
        <v>7743</v>
      </c>
    </row>
    <row r="1733" spans="1:5" ht="15" customHeight="1" x14ac:dyDescent="0.25">
      <c r="A1733" s="6" t="s">
        <v>1773</v>
      </c>
      <c r="B1733" s="6" t="s">
        <v>4108</v>
      </c>
      <c r="C1733" s="4" t="s">
        <v>6250</v>
      </c>
      <c r="D1733" s="4" t="s">
        <v>6788</v>
      </c>
      <c r="E1733" s="4" t="s">
        <v>7743</v>
      </c>
    </row>
    <row r="1734" spans="1:5" ht="15" customHeight="1" x14ac:dyDescent="0.25">
      <c r="A1734" s="6" t="s">
        <v>1774</v>
      </c>
      <c r="B1734" s="6" t="s">
        <v>4109</v>
      </c>
      <c r="C1734" s="4" t="s">
        <v>6251</v>
      </c>
      <c r="D1734" s="4" t="s">
        <v>7560</v>
      </c>
      <c r="E1734" s="4" t="s">
        <v>7743</v>
      </c>
    </row>
    <row r="1735" spans="1:5" ht="15" customHeight="1" x14ac:dyDescent="0.25">
      <c r="A1735" s="6" t="s">
        <v>1775</v>
      </c>
      <c r="B1735" s="6" t="s">
        <v>4110</v>
      </c>
      <c r="C1735" s="4" t="s">
        <v>6252</v>
      </c>
      <c r="D1735" s="4" t="s">
        <v>7561</v>
      </c>
      <c r="E1735" s="4" t="s">
        <v>7743</v>
      </c>
    </row>
    <row r="1736" spans="1:5" ht="15" customHeight="1" x14ac:dyDescent="0.25">
      <c r="A1736" s="6" t="s">
        <v>1776</v>
      </c>
      <c r="B1736" s="6" t="s">
        <v>4111</v>
      </c>
      <c r="C1736" s="4" t="s">
        <v>6253</v>
      </c>
      <c r="D1736" s="4" t="s">
        <v>7111</v>
      </c>
      <c r="E1736" s="4" t="s">
        <v>7770</v>
      </c>
    </row>
    <row r="1737" spans="1:5" ht="15" customHeight="1" x14ac:dyDescent="0.25">
      <c r="A1737" s="6" t="s">
        <v>1777</v>
      </c>
      <c r="B1737" s="6" t="s">
        <v>4112</v>
      </c>
      <c r="C1737" s="4" t="s">
        <v>6254</v>
      </c>
      <c r="D1737" s="4" t="s">
        <v>7562</v>
      </c>
      <c r="E1737" s="4" t="s">
        <v>7743</v>
      </c>
    </row>
    <row r="1738" spans="1:5" ht="15" customHeight="1" x14ac:dyDescent="0.25">
      <c r="A1738" s="6" t="s">
        <v>1778</v>
      </c>
      <c r="B1738" s="6" t="s">
        <v>4113</v>
      </c>
      <c r="C1738" s="4" t="s">
        <v>5552</v>
      </c>
      <c r="D1738" s="4" t="s">
        <v>6878</v>
      </c>
      <c r="E1738" s="4" t="s">
        <v>7743</v>
      </c>
    </row>
    <row r="1739" spans="1:5" ht="15" customHeight="1" x14ac:dyDescent="0.25">
      <c r="A1739" s="6" t="s">
        <v>1779</v>
      </c>
      <c r="B1739" s="6" t="s">
        <v>4114</v>
      </c>
      <c r="C1739" s="4" t="s">
        <v>6255</v>
      </c>
      <c r="D1739" s="4" t="s">
        <v>6886</v>
      </c>
      <c r="E1739" s="4" t="s">
        <v>7743</v>
      </c>
    </row>
    <row r="1740" spans="1:5" ht="15" customHeight="1" x14ac:dyDescent="0.25">
      <c r="A1740" s="6" t="s">
        <v>1780</v>
      </c>
      <c r="B1740" s="6" t="s">
        <v>4115</v>
      </c>
      <c r="C1740" s="4" t="s">
        <v>6256</v>
      </c>
      <c r="D1740" s="4" t="s">
        <v>6848</v>
      </c>
      <c r="E1740" s="4" t="s">
        <v>7771</v>
      </c>
    </row>
    <row r="1741" spans="1:5" ht="15" customHeight="1" x14ac:dyDescent="0.25">
      <c r="A1741" s="6" t="s">
        <v>1781</v>
      </c>
      <c r="B1741" s="6" t="s">
        <v>4116</v>
      </c>
      <c r="C1741" s="4" t="s">
        <v>6257</v>
      </c>
      <c r="D1741" s="4" t="s">
        <v>7544</v>
      </c>
      <c r="E1741" s="4" t="s">
        <v>7746</v>
      </c>
    </row>
    <row r="1742" spans="1:5" ht="15" customHeight="1" x14ac:dyDescent="0.25">
      <c r="A1742" s="6" t="s">
        <v>1782</v>
      </c>
      <c r="B1742" s="6" t="s">
        <v>4117</v>
      </c>
      <c r="C1742" s="4" t="s">
        <v>6258</v>
      </c>
      <c r="D1742" s="4" t="s">
        <v>7433</v>
      </c>
      <c r="E1742" s="4" t="s">
        <v>7743</v>
      </c>
    </row>
    <row r="1743" spans="1:5" ht="15" customHeight="1" x14ac:dyDescent="0.25">
      <c r="A1743" s="6" t="s">
        <v>1783</v>
      </c>
      <c r="B1743" s="6" t="s">
        <v>4118</v>
      </c>
      <c r="C1743" s="4" t="s">
        <v>6259</v>
      </c>
      <c r="D1743" s="4" t="s">
        <v>7563</v>
      </c>
      <c r="E1743" s="4" t="s">
        <v>7743</v>
      </c>
    </row>
    <row r="1744" spans="1:5" ht="15" customHeight="1" x14ac:dyDescent="0.25">
      <c r="A1744" s="6" t="s">
        <v>1784</v>
      </c>
      <c r="B1744" s="6" t="s">
        <v>4119</v>
      </c>
      <c r="C1744" s="4" t="s">
        <v>6260</v>
      </c>
      <c r="D1744" s="4" t="s">
        <v>6752</v>
      </c>
      <c r="E1744" s="4" t="s">
        <v>7745</v>
      </c>
    </row>
    <row r="1745" spans="1:5" ht="15" customHeight="1" x14ac:dyDescent="0.25">
      <c r="A1745" s="6" t="s">
        <v>1785</v>
      </c>
      <c r="B1745" s="6" t="s">
        <v>4120</v>
      </c>
      <c r="C1745" s="4" t="s">
        <v>6261</v>
      </c>
      <c r="D1745" s="4" t="s">
        <v>6771</v>
      </c>
      <c r="E1745" s="4" t="s">
        <v>7743</v>
      </c>
    </row>
    <row r="1746" spans="1:5" ht="15" customHeight="1" x14ac:dyDescent="0.25">
      <c r="A1746" s="6" t="s">
        <v>1786</v>
      </c>
      <c r="B1746" s="6" t="s">
        <v>4121</v>
      </c>
      <c r="C1746" s="4" t="s">
        <v>5404</v>
      </c>
      <c r="D1746" s="4" t="s">
        <v>6735</v>
      </c>
      <c r="E1746" s="4" t="s">
        <v>7772</v>
      </c>
    </row>
    <row r="1747" spans="1:5" ht="15" customHeight="1" x14ac:dyDescent="0.25">
      <c r="A1747" s="6" t="s">
        <v>1787</v>
      </c>
      <c r="B1747" s="6" t="s">
        <v>4122</v>
      </c>
      <c r="C1747" s="4" t="s">
        <v>6262</v>
      </c>
      <c r="D1747" s="4" t="s">
        <v>7033</v>
      </c>
      <c r="E1747" s="4" t="s">
        <v>7743</v>
      </c>
    </row>
    <row r="1748" spans="1:5" ht="15" customHeight="1" x14ac:dyDescent="0.25">
      <c r="A1748" s="6" t="s">
        <v>1788</v>
      </c>
      <c r="B1748" s="6" t="s">
        <v>4123</v>
      </c>
      <c r="C1748" s="4" t="s">
        <v>6263</v>
      </c>
      <c r="D1748" s="4" t="s">
        <v>7564</v>
      </c>
      <c r="E1748" s="4" t="s">
        <v>7743</v>
      </c>
    </row>
    <row r="1749" spans="1:5" ht="15" customHeight="1" x14ac:dyDescent="0.25">
      <c r="A1749" s="6" t="s">
        <v>1789</v>
      </c>
      <c r="B1749" s="6" t="s">
        <v>4124</v>
      </c>
      <c r="C1749" s="4" t="s">
        <v>6254</v>
      </c>
      <c r="D1749" s="4" t="s">
        <v>7131</v>
      </c>
      <c r="E1749" s="4" t="s">
        <v>7743</v>
      </c>
    </row>
    <row r="1750" spans="1:5" ht="15" customHeight="1" x14ac:dyDescent="0.25">
      <c r="A1750" s="6" t="s">
        <v>1790</v>
      </c>
      <c r="B1750" s="6" t="s">
        <v>4125</v>
      </c>
      <c r="C1750" s="4" t="s">
        <v>6264</v>
      </c>
      <c r="D1750" s="4" t="s">
        <v>7203</v>
      </c>
      <c r="E1750" s="4" t="s">
        <v>7743</v>
      </c>
    </row>
    <row r="1751" spans="1:5" ht="15" customHeight="1" x14ac:dyDescent="0.25">
      <c r="A1751" s="6" t="s">
        <v>1791</v>
      </c>
      <c r="B1751" s="6" t="s">
        <v>4126</v>
      </c>
      <c r="C1751" s="4" t="s">
        <v>5722</v>
      </c>
      <c r="D1751" s="4" t="s">
        <v>6954</v>
      </c>
      <c r="E1751" s="4" t="s">
        <v>7743</v>
      </c>
    </row>
    <row r="1752" spans="1:5" ht="15" customHeight="1" x14ac:dyDescent="0.25">
      <c r="A1752" s="6" t="s">
        <v>1792</v>
      </c>
      <c r="B1752" s="6" t="s">
        <v>4127</v>
      </c>
      <c r="C1752" s="4" t="s">
        <v>6265</v>
      </c>
      <c r="D1752" s="4" t="s">
        <v>7565</v>
      </c>
      <c r="E1752" s="4" t="s">
        <v>7769</v>
      </c>
    </row>
    <row r="1753" spans="1:5" ht="15" customHeight="1" x14ac:dyDescent="0.25">
      <c r="A1753" s="6" t="s">
        <v>1793</v>
      </c>
      <c r="B1753" s="6" t="s">
        <v>4128</v>
      </c>
      <c r="C1753" s="4" t="s">
        <v>6266</v>
      </c>
      <c r="D1753" s="4" t="s">
        <v>6722</v>
      </c>
      <c r="E1753" s="4" t="s">
        <v>7748</v>
      </c>
    </row>
    <row r="1754" spans="1:5" ht="15" customHeight="1" x14ac:dyDescent="0.25">
      <c r="A1754" s="6" t="s">
        <v>1794</v>
      </c>
      <c r="B1754" s="6" t="s">
        <v>4129</v>
      </c>
      <c r="C1754" s="4" t="s">
        <v>6267</v>
      </c>
      <c r="D1754" s="4" t="s">
        <v>7360</v>
      </c>
      <c r="E1754" s="4" t="s">
        <v>7766</v>
      </c>
    </row>
    <row r="1755" spans="1:5" ht="15" customHeight="1" x14ac:dyDescent="0.25">
      <c r="A1755" s="6" t="s">
        <v>1795</v>
      </c>
      <c r="B1755" s="6" t="s">
        <v>4130</v>
      </c>
      <c r="C1755" s="4" t="s">
        <v>5281</v>
      </c>
      <c r="D1755" s="4" t="s">
        <v>7089</v>
      </c>
      <c r="E1755" s="4" t="s">
        <v>7751</v>
      </c>
    </row>
    <row r="1756" spans="1:5" ht="15" customHeight="1" x14ac:dyDescent="0.25">
      <c r="A1756" s="6" t="s">
        <v>1796</v>
      </c>
      <c r="B1756" s="6" t="s">
        <v>4131</v>
      </c>
      <c r="C1756" s="4" t="s">
        <v>6268</v>
      </c>
      <c r="D1756" s="4" t="s">
        <v>6966</v>
      </c>
      <c r="E1756" s="4" t="s">
        <v>7748</v>
      </c>
    </row>
    <row r="1757" spans="1:5" ht="15" customHeight="1" x14ac:dyDescent="0.25">
      <c r="A1757" s="6" t="s">
        <v>1797</v>
      </c>
      <c r="B1757" s="6" t="s">
        <v>4132</v>
      </c>
      <c r="C1757" s="4" t="s">
        <v>6269</v>
      </c>
      <c r="D1757" s="4" t="s">
        <v>7566</v>
      </c>
      <c r="E1757" s="4" t="s">
        <v>7743</v>
      </c>
    </row>
    <row r="1758" spans="1:5" ht="15" customHeight="1" x14ac:dyDescent="0.25">
      <c r="A1758" s="6" t="s">
        <v>1798</v>
      </c>
      <c r="B1758" s="6" t="s">
        <v>4133</v>
      </c>
      <c r="C1758" s="4" t="s">
        <v>4949</v>
      </c>
      <c r="D1758" s="4" t="s">
        <v>6936</v>
      </c>
      <c r="E1758" s="4" t="s">
        <v>7757</v>
      </c>
    </row>
    <row r="1759" spans="1:5" ht="15" customHeight="1" x14ac:dyDescent="0.25">
      <c r="A1759" s="6" t="s">
        <v>1799</v>
      </c>
      <c r="B1759" s="6" t="s">
        <v>4134</v>
      </c>
      <c r="C1759" s="4" t="s">
        <v>6270</v>
      </c>
      <c r="D1759" s="4" t="s">
        <v>7567</v>
      </c>
      <c r="E1759" s="4" t="s">
        <v>7743</v>
      </c>
    </row>
    <row r="1760" spans="1:5" ht="15" customHeight="1" x14ac:dyDescent="0.25">
      <c r="A1760" s="6" t="s">
        <v>1800</v>
      </c>
      <c r="B1760" s="6" t="s">
        <v>4135</v>
      </c>
      <c r="C1760" s="4" t="s">
        <v>6271</v>
      </c>
      <c r="D1760" s="4" t="s">
        <v>6727</v>
      </c>
      <c r="E1760" s="4" t="s">
        <v>7749</v>
      </c>
    </row>
    <row r="1761" spans="1:5" ht="15" customHeight="1" x14ac:dyDescent="0.25">
      <c r="A1761" s="6" t="s">
        <v>1801</v>
      </c>
      <c r="B1761" s="6" t="s">
        <v>4136</v>
      </c>
      <c r="C1761" s="4" t="s">
        <v>6272</v>
      </c>
      <c r="D1761" s="4" t="s">
        <v>7568</v>
      </c>
      <c r="E1761" s="4" t="s">
        <v>7743</v>
      </c>
    </row>
    <row r="1762" spans="1:5" ht="15" customHeight="1" x14ac:dyDescent="0.25">
      <c r="A1762" s="6" t="s">
        <v>1802</v>
      </c>
      <c r="B1762" s="6" t="s">
        <v>4137</v>
      </c>
      <c r="C1762" s="4" t="s">
        <v>6273</v>
      </c>
      <c r="D1762" s="4" t="s">
        <v>7485</v>
      </c>
      <c r="E1762" s="4" t="s">
        <v>7744</v>
      </c>
    </row>
    <row r="1763" spans="1:5" ht="15" customHeight="1" x14ac:dyDescent="0.25">
      <c r="A1763" s="6" t="s">
        <v>1803</v>
      </c>
      <c r="B1763" s="6" t="s">
        <v>4138</v>
      </c>
      <c r="C1763" s="4" t="s">
        <v>6274</v>
      </c>
      <c r="D1763" s="4" t="s">
        <v>6743</v>
      </c>
      <c r="E1763" s="4" t="s">
        <v>7756</v>
      </c>
    </row>
    <row r="1764" spans="1:5" ht="15" customHeight="1" x14ac:dyDescent="0.25">
      <c r="A1764" s="6" t="s">
        <v>1804</v>
      </c>
      <c r="B1764" s="6" t="s">
        <v>4139</v>
      </c>
      <c r="C1764" s="4" t="s">
        <v>6275</v>
      </c>
      <c r="D1764" s="4" t="s">
        <v>6951</v>
      </c>
      <c r="E1764" s="4" t="s">
        <v>7782</v>
      </c>
    </row>
    <row r="1765" spans="1:5" ht="15" customHeight="1" x14ac:dyDescent="0.25">
      <c r="A1765" s="6" t="s">
        <v>1805</v>
      </c>
      <c r="B1765" s="6" t="s">
        <v>4140</v>
      </c>
      <c r="C1765" s="4" t="s">
        <v>4939</v>
      </c>
      <c r="D1765" s="4" t="s">
        <v>7569</v>
      </c>
      <c r="E1765" s="4" t="s">
        <v>7768</v>
      </c>
    </row>
    <row r="1766" spans="1:5" ht="15" customHeight="1" x14ac:dyDescent="0.25">
      <c r="A1766" s="6" t="s">
        <v>1806</v>
      </c>
      <c r="B1766" s="6" t="s">
        <v>4141</v>
      </c>
      <c r="C1766" s="4" t="s">
        <v>5779</v>
      </c>
      <c r="D1766" s="4" t="s">
        <v>7570</v>
      </c>
      <c r="E1766" s="4" t="s">
        <v>7745</v>
      </c>
    </row>
    <row r="1767" spans="1:5" ht="15" customHeight="1" x14ac:dyDescent="0.25">
      <c r="A1767" s="6" t="s">
        <v>1807</v>
      </c>
      <c r="B1767" s="6" t="s">
        <v>4142</v>
      </c>
      <c r="C1767" s="4" t="s">
        <v>6276</v>
      </c>
      <c r="D1767" s="4" t="s">
        <v>6851</v>
      </c>
      <c r="E1767" s="4" t="s">
        <v>7743</v>
      </c>
    </row>
    <row r="1768" spans="1:5" ht="15" customHeight="1" x14ac:dyDescent="0.25">
      <c r="A1768" s="6" t="s">
        <v>1808</v>
      </c>
      <c r="B1768" s="6" t="s">
        <v>4143</v>
      </c>
      <c r="C1768" s="4" t="s">
        <v>6277</v>
      </c>
      <c r="D1768" s="4" t="s">
        <v>6867</v>
      </c>
      <c r="E1768" s="4" t="s">
        <v>7748</v>
      </c>
    </row>
    <row r="1769" spans="1:5" ht="15" customHeight="1" x14ac:dyDescent="0.25">
      <c r="A1769" s="6" t="s">
        <v>1809</v>
      </c>
      <c r="B1769" s="6" t="s">
        <v>4144</v>
      </c>
      <c r="C1769" s="4" t="s">
        <v>6278</v>
      </c>
      <c r="D1769" s="4" t="s">
        <v>6867</v>
      </c>
      <c r="E1769" s="4" t="s">
        <v>7743</v>
      </c>
    </row>
    <row r="1770" spans="1:5" ht="15" customHeight="1" x14ac:dyDescent="0.25">
      <c r="A1770" s="6" t="s">
        <v>1810</v>
      </c>
      <c r="B1770" s="6" t="s">
        <v>4145</v>
      </c>
      <c r="C1770" s="4" t="s">
        <v>6279</v>
      </c>
      <c r="D1770" s="4" t="s">
        <v>6771</v>
      </c>
      <c r="E1770" s="4" t="s">
        <v>7743</v>
      </c>
    </row>
    <row r="1771" spans="1:5" ht="15" customHeight="1" x14ac:dyDescent="0.25">
      <c r="A1771" s="6" t="s">
        <v>1811</v>
      </c>
      <c r="B1771" s="6" t="s">
        <v>4146</v>
      </c>
      <c r="C1771" s="4" t="s">
        <v>6280</v>
      </c>
      <c r="D1771" s="4" t="s">
        <v>7571</v>
      </c>
      <c r="E1771" s="4" t="s">
        <v>7760</v>
      </c>
    </row>
    <row r="1772" spans="1:5" ht="15" customHeight="1" x14ac:dyDescent="0.25">
      <c r="A1772" s="6" t="s">
        <v>1812</v>
      </c>
      <c r="B1772" s="6" t="s">
        <v>4147</v>
      </c>
      <c r="C1772" s="4" t="s">
        <v>6281</v>
      </c>
      <c r="D1772" s="4" t="s">
        <v>7572</v>
      </c>
      <c r="E1772" s="4" t="s">
        <v>7743</v>
      </c>
    </row>
    <row r="1773" spans="1:5" ht="15" customHeight="1" x14ac:dyDescent="0.25">
      <c r="A1773" s="6" t="s">
        <v>1813</v>
      </c>
      <c r="B1773" s="6" t="s">
        <v>4148</v>
      </c>
      <c r="C1773" s="4" t="s">
        <v>6282</v>
      </c>
      <c r="D1773" s="4" t="s">
        <v>7051</v>
      </c>
      <c r="E1773" s="4" t="s">
        <v>7743</v>
      </c>
    </row>
    <row r="1774" spans="1:5" ht="15" customHeight="1" x14ac:dyDescent="0.25">
      <c r="A1774" s="6" t="s">
        <v>1814</v>
      </c>
      <c r="B1774" s="6" t="s">
        <v>4149</v>
      </c>
      <c r="C1774" s="4" t="s">
        <v>6283</v>
      </c>
      <c r="D1774" s="4" t="s">
        <v>7573</v>
      </c>
      <c r="E1774" s="4" t="s">
        <v>7743</v>
      </c>
    </row>
    <row r="1775" spans="1:5" ht="15" customHeight="1" x14ac:dyDescent="0.25">
      <c r="A1775" s="6" t="s">
        <v>1815</v>
      </c>
      <c r="B1775" s="6" t="s">
        <v>4150</v>
      </c>
      <c r="C1775" s="4" t="s">
        <v>6284</v>
      </c>
      <c r="D1775" s="4" t="s">
        <v>6775</v>
      </c>
      <c r="E1775" s="4" t="s">
        <v>7754</v>
      </c>
    </row>
    <row r="1776" spans="1:5" ht="15" customHeight="1" x14ac:dyDescent="0.25">
      <c r="A1776" s="6" t="s">
        <v>1816</v>
      </c>
      <c r="B1776" s="6" t="s">
        <v>4151</v>
      </c>
      <c r="C1776" s="4" t="s">
        <v>6285</v>
      </c>
      <c r="D1776" s="4" t="s">
        <v>7317</v>
      </c>
      <c r="E1776" s="4" t="s">
        <v>7743</v>
      </c>
    </row>
    <row r="1777" spans="1:5" ht="15" customHeight="1" x14ac:dyDescent="0.25">
      <c r="A1777" s="6" t="s">
        <v>1817</v>
      </c>
      <c r="B1777" s="6" t="s">
        <v>4152</v>
      </c>
      <c r="C1777" s="4" t="s">
        <v>6286</v>
      </c>
      <c r="D1777" s="4" t="s">
        <v>6799</v>
      </c>
      <c r="E1777" s="4" t="s">
        <v>7743</v>
      </c>
    </row>
    <row r="1778" spans="1:5" ht="15" customHeight="1" x14ac:dyDescent="0.25">
      <c r="A1778" s="6" t="s">
        <v>1818</v>
      </c>
      <c r="B1778" s="6" t="s">
        <v>4153</v>
      </c>
      <c r="C1778" s="4" t="s">
        <v>6287</v>
      </c>
      <c r="D1778" s="4" t="s">
        <v>6717</v>
      </c>
      <c r="E1778" s="4" t="s">
        <v>7757</v>
      </c>
    </row>
    <row r="1779" spans="1:5" ht="15" customHeight="1" x14ac:dyDescent="0.25">
      <c r="A1779" s="6" t="s">
        <v>1819</v>
      </c>
      <c r="B1779" s="6" t="s">
        <v>4154</v>
      </c>
      <c r="C1779" s="4" t="s">
        <v>5723</v>
      </c>
      <c r="D1779" s="4" t="s">
        <v>7574</v>
      </c>
      <c r="E1779" s="4" t="s">
        <v>7749</v>
      </c>
    </row>
    <row r="1780" spans="1:5" ht="15" customHeight="1" x14ac:dyDescent="0.25">
      <c r="A1780" s="6" t="s">
        <v>1820</v>
      </c>
      <c r="B1780" s="6" t="s">
        <v>4155</v>
      </c>
      <c r="C1780" s="4" t="s">
        <v>6288</v>
      </c>
      <c r="D1780" s="4" t="s">
        <v>6903</v>
      </c>
      <c r="E1780" s="4" t="s">
        <v>7821</v>
      </c>
    </row>
    <row r="1781" spans="1:5" ht="15" customHeight="1" x14ac:dyDescent="0.25">
      <c r="A1781" s="6" t="s">
        <v>1821</v>
      </c>
      <c r="B1781" s="6" t="s">
        <v>4156</v>
      </c>
      <c r="C1781" s="4" t="s">
        <v>6289</v>
      </c>
      <c r="D1781" s="4" t="s">
        <v>7346</v>
      </c>
      <c r="E1781" s="4" t="s">
        <v>7757</v>
      </c>
    </row>
    <row r="1782" spans="1:5" ht="15" customHeight="1" x14ac:dyDescent="0.25">
      <c r="A1782" s="6" t="s">
        <v>1822</v>
      </c>
      <c r="B1782" s="6" t="s">
        <v>4157</v>
      </c>
      <c r="C1782" s="4" t="s">
        <v>6290</v>
      </c>
      <c r="D1782" s="4" t="s">
        <v>7230</v>
      </c>
      <c r="E1782" s="4" t="s">
        <v>7749</v>
      </c>
    </row>
    <row r="1783" spans="1:5" ht="15" customHeight="1" x14ac:dyDescent="0.25">
      <c r="A1783" s="6" t="s">
        <v>1823</v>
      </c>
      <c r="B1783" s="6" t="s">
        <v>4158</v>
      </c>
      <c r="C1783" s="4" t="s">
        <v>6152</v>
      </c>
      <c r="D1783" s="4" t="s">
        <v>6904</v>
      </c>
      <c r="E1783" s="4" t="s">
        <v>7759</v>
      </c>
    </row>
    <row r="1784" spans="1:5" ht="15" customHeight="1" x14ac:dyDescent="0.25">
      <c r="A1784" s="6" t="s">
        <v>1824</v>
      </c>
      <c r="B1784" s="6" t="s">
        <v>4159</v>
      </c>
      <c r="C1784" s="4" t="s">
        <v>4737</v>
      </c>
      <c r="D1784" s="4" t="s">
        <v>7496</v>
      </c>
      <c r="E1784" s="4" t="s">
        <v>7743</v>
      </c>
    </row>
    <row r="1785" spans="1:5" ht="15" customHeight="1" x14ac:dyDescent="0.25">
      <c r="A1785" s="6" t="s">
        <v>1825</v>
      </c>
      <c r="B1785" s="6" t="s">
        <v>4160</v>
      </c>
      <c r="C1785" s="4" t="s">
        <v>5269</v>
      </c>
      <c r="D1785" s="4" t="s">
        <v>6754</v>
      </c>
      <c r="E1785" s="4" t="s">
        <v>7766</v>
      </c>
    </row>
    <row r="1786" spans="1:5" ht="15" customHeight="1" x14ac:dyDescent="0.25">
      <c r="A1786" s="6" t="s">
        <v>1826</v>
      </c>
      <c r="B1786" s="6" t="s">
        <v>4161</v>
      </c>
      <c r="C1786" s="4" t="s">
        <v>6291</v>
      </c>
      <c r="D1786" s="4" t="s">
        <v>7575</v>
      </c>
      <c r="E1786" s="4" t="s">
        <v>7743</v>
      </c>
    </row>
    <row r="1787" spans="1:5" ht="15" customHeight="1" x14ac:dyDescent="0.25">
      <c r="A1787" s="6" t="s">
        <v>1827</v>
      </c>
      <c r="B1787" s="6" t="s">
        <v>4162</v>
      </c>
      <c r="C1787" s="4" t="s">
        <v>6292</v>
      </c>
      <c r="D1787" s="4" t="s">
        <v>6735</v>
      </c>
      <c r="E1787" s="4" t="s">
        <v>7743</v>
      </c>
    </row>
    <row r="1788" spans="1:5" ht="15" customHeight="1" x14ac:dyDescent="0.25">
      <c r="A1788" s="6" t="s">
        <v>1828</v>
      </c>
      <c r="B1788" s="6" t="s">
        <v>4163</v>
      </c>
      <c r="C1788" s="4" t="s">
        <v>6293</v>
      </c>
      <c r="D1788" s="4" t="s">
        <v>7280</v>
      </c>
      <c r="E1788" s="4" t="s">
        <v>7775</v>
      </c>
    </row>
    <row r="1789" spans="1:5" ht="15" customHeight="1" x14ac:dyDescent="0.25">
      <c r="A1789" s="6" t="s">
        <v>1829</v>
      </c>
      <c r="B1789" s="6" t="s">
        <v>4164</v>
      </c>
      <c r="C1789" s="4" t="s">
        <v>5743</v>
      </c>
      <c r="D1789" s="4" t="s">
        <v>6897</v>
      </c>
      <c r="E1789" s="4" t="s">
        <v>7772</v>
      </c>
    </row>
    <row r="1790" spans="1:5" ht="15" customHeight="1" x14ac:dyDescent="0.25">
      <c r="A1790" s="6" t="s">
        <v>1830</v>
      </c>
      <c r="B1790" s="6" t="s">
        <v>4165</v>
      </c>
      <c r="C1790" s="4" t="s">
        <v>6294</v>
      </c>
      <c r="D1790" s="4" t="s">
        <v>6722</v>
      </c>
      <c r="E1790" s="4" t="s">
        <v>7743</v>
      </c>
    </row>
    <row r="1791" spans="1:5" ht="15" customHeight="1" x14ac:dyDescent="0.25">
      <c r="A1791" s="6" t="s">
        <v>1831</v>
      </c>
      <c r="B1791" s="6" t="s">
        <v>4166</v>
      </c>
      <c r="C1791" s="4" t="s">
        <v>6295</v>
      </c>
      <c r="D1791" s="4" t="s">
        <v>7576</v>
      </c>
      <c r="E1791" s="4" t="s">
        <v>7743</v>
      </c>
    </row>
    <row r="1792" spans="1:5" ht="15" customHeight="1" x14ac:dyDescent="0.25">
      <c r="A1792" s="6" t="s">
        <v>1832</v>
      </c>
      <c r="B1792" s="6" t="s">
        <v>4167</v>
      </c>
      <c r="C1792" s="4" t="s">
        <v>5105</v>
      </c>
      <c r="D1792" s="4" t="s">
        <v>6735</v>
      </c>
      <c r="E1792" s="4" t="s">
        <v>7822</v>
      </c>
    </row>
    <row r="1793" spans="1:5" ht="15" customHeight="1" x14ac:dyDescent="0.25">
      <c r="A1793" s="6" t="s">
        <v>1833</v>
      </c>
      <c r="B1793" s="6" t="s">
        <v>4168</v>
      </c>
      <c r="C1793" s="4" t="s">
        <v>6296</v>
      </c>
      <c r="D1793" s="4" t="s">
        <v>6871</v>
      </c>
      <c r="E1793" s="4" t="s">
        <v>7743</v>
      </c>
    </row>
    <row r="1794" spans="1:5" ht="15" customHeight="1" x14ac:dyDescent="0.25">
      <c r="A1794" s="6" t="s">
        <v>1834</v>
      </c>
      <c r="B1794" s="6" t="s">
        <v>4169</v>
      </c>
      <c r="C1794" s="4" t="s">
        <v>6297</v>
      </c>
      <c r="D1794" s="4" t="s">
        <v>6839</v>
      </c>
      <c r="E1794" s="4" t="s">
        <v>7743</v>
      </c>
    </row>
    <row r="1795" spans="1:5" ht="15" customHeight="1" x14ac:dyDescent="0.25">
      <c r="A1795" s="6" t="s">
        <v>1835</v>
      </c>
      <c r="B1795" s="6" t="s">
        <v>4170</v>
      </c>
      <c r="C1795" s="4" t="s">
        <v>6298</v>
      </c>
      <c r="D1795" s="4" t="s">
        <v>7129</v>
      </c>
      <c r="E1795" s="4" t="s">
        <v>7743</v>
      </c>
    </row>
    <row r="1796" spans="1:5" ht="15" customHeight="1" x14ac:dyDescent="0.25">
      <c r="A1796" s="6" t="s">
        <v>1836</v>
      </c>
      <c r="B1796" s="6" t="s">
        <v>4171</v>
      </c>
      <c r="C1796" s="4" t="s">
        <v>6011</v>
      </c>
      <c r="D1796" s="4" t="s">
        <v>6750</v>
      </c>
      <c r="E1796" s="4" t="s">
        <v>7757</v>
      </c>
    </row>
    <row r="1797" spans="1:5" ht="15" customHeight="1" x14ac:dyDescent="0.25">
      <c r="A1797" s="6" t="s">
        <v>1837</v>
      </c>
      <c r="B1797" s="6" t="s">
        <v>4172</v>
      </c>
      <c r="C1797" s="4" t="s">
        <v>6299</v>
      </c>
      <c r="D1797" s="4" t="s">
        <v>6826</v>
      </c>
      <c r="E1797" s="4" t="s">
        <v>7743</v>
      </c>
    </row>
    <row r="1798" spans="1:5" ht="15" customHeight="1" x14ac:dyDescent="0.25">
      <c r="A1798" s="6" t="s">
        <v>1838</v>
      </c>
      <c r="B1798" s="6" t="s">
        <v>4173</v>
      </c>
      <c r="C1798" s="4" t="s">
        <v>6300</v>
      </c>
      <c r="D1798" s="4" t="s">
        <v>7577</v>
      </c>
      <c r="E1798" s="4" t="s">
        <v>7743</v>
      </c>
    </row>
    <row r="1799" spans="1:5" ht="15" customHeight="1" x14ac:dyDescent="0.25">
      <c r="A1799" s="6" t="s">
        <v>1839</v>
      </c>
      <c r="B1799" s="6" t="s">
        <v>4174</v>
      </c>
      <c r="C1799" s="4" t="s">
        <v>6301</v>
      </c>
      <c r="D1799" s="4" t="s">
        <v>7277</v>
      </c>
      <c r="E1799" s="4" t="s">
        <v>7756</v>
      </c>
    </row>
    <row r="1800" spans="1:5" ht="15" customHeight="1" x14ac:dyDescent="0.25">
      <c r="A1800" s="6" t="s">
        <v>1840</v>
      </c>
      <c r="B1800" s="6" t="s">
        <v>4175</v>
      </c>
      <c r="C1800" s="4" t="s">
        <v>5242</v>
      </c>
      <c r="D1800" s="4" t="s">
        <v>7336</v>
      </c>
      <c r="E1800" s="4" t="s">
        <v>7748</v>
      </c>
    </row>
    <row r="1801" spans="1:5" ht="15" customHeight="1" x14ac:dyDescent="0.25">
      <c r="A1801" s="6" t="s">
        <v>1841</v>
      </c>
      <c r="B1801" s="6" t="s">
        <v>4176</v>
      </c>
      <c r="C1801" s="4" t="s">
        <v>6302</v>
      </c>
      <c r="D1801" s="4" t="s">
        <v>7578</v>
      </c>
      <c r="E1801" s="4" t="s">
        <v>7743</v>
      </c>
    </row>
    <row r="1802" spans="1:5" ht="15" customHeight="1" x14ac:dyDescent="0.25">
      <c r="A1802" s="6" t="s">
        <v>1842</v>
      </c>
      <c r="B1802" s="6" t="s">
        <v>4177</v>
      </c>
      <c r="C1802" s="4" t="s">
        <v>6303</v>
      </c>
      <c r="D1802" s="4" t="s">
        <v>7087</v>
      </c>
      <c r="E1802" s="4" t="s">
        <v>7743</v>
      </c>
    </row>
    <row r="1803" spans="1:5" ht="15" customHeight="1" x14ac:dyDescent="0.25">
      <c r="A1803" s="6" t="s">
        <v>1843</v>
      </c>
      <c r="B1803" s="6" t="s">
        <v>4178</v>
      </c>
      <c r="C1803" s="4" t="s">
        <v>6304</v>
      </c>
      <c r="D1803" s="4" t="s">
        <v>6775</v>
      </c>
      <c r="E1803" s="4" t="s">
        <v>7743</v>
      </c>
    </row>
    <row r="1804" spans="1:5" ht="15" customHeight="1" x14ac:dyDescent="0.25">
      <c r="A1804" s="6" t="s">
        <v>1844</v>
      </c>
      <c r="B1804" s="6" t="s">
        <v>4179</v>
      </c>
      <c r="C1804" s="4" t="s">
        <v>4912</v>
      </c>
      <c r="D1804" s="4" t="s">
        <v>7089</v>
      </c>
      <c r="E1804" s="4" t="s">
        <v>7743</v>
      </c>
    </row>
    <row r="1805" spans="1:5" ht="15" customHeight="1" x14ac:dyDescent="0.25">
      <c r="A1805" s="6" t="s">
        <v>1845</v>
      </c>
      <c r="B1805" s="6" t="s">
        <v>4180</v>
      </c>
      <c r="C1805" s="4" t="s">
        <v>4740</v>
      </c>
      <c r="D1805" s="4" t="s">
        <v>7579</v>
      </c>
      <c r="E1805" s="4" t="s">
        <v>7743</v>
      </c>
    </row>
    <row r="1806" spans="1:5" ht="15" customHeight="1" x14ac:dyDescent="0.25">
      <c r="A1806" s="6" t="s">
        <v>1846</v>
      </c>
      <c r="B1806" s="6" t="s">
        <v>4181</v>
      </c>
      <c r="C1806" s="4" t="s">
        <v>6305</v>
      </c>
      <c r="D1806" s="4" t="s">
        <v>6775</v>
      </c>
      <c r="E1806" s="4" t="s">
        <v>7751</v>
      </c>
    </row>
    <row r="1807" spans="1:5" ht="15" customHeight="1" x14ac:dyDescent="0.25">
      <c r="A1807" s="6" t="s">
        <v>1847</v>
      </c>
      <c r="B1807" s="6" t="s">
        <v>4182</v>
      </c>
      <c r="C1807" s="4" t="s">
        <v>6306</v>
      </c>
      <c r="D1807" s="4" t="s">
        <v>7022</v>
      </c>
      <c r="E1807" s="4" t="s">
        <v>7743</v>
      </c>
    </row>
    <row r="1808" spans="1:5" ht="15" customHeight="1" x14ac:dyDescent="0.25">
      <c r="A1808" s="6" t="s">
        <v>1848</v>
      </c>
      <c r="B1808" s="6" t="s">
        <v>4183</v>
      </c>
      <c r="C1808" s="4" t="s">
        <v>6307</v>
      </c>
      <c r="D1808" s="4" t="s">
        <v>7580</v>
      </c>
      <c r="E1808" s="4" t="s">
        <v>7743</v>
      </c>
    </row>
    <row r="1809" spans="1:5" ht="15" customHeight="1" x14ac:dyDescent="0.25">
      <c r="A1809" s="6" t="s">
        <v>1849</v>
      </c>
      <c r="B1809" s="6" t="s">
        <v>4184</v>
      </c>
      <c r="C1809" s="4" t="s">
        <v>6308</v>
      </c>
      <c r="D1809" s="4" t="s">
        <v>7581</v>
      </c>
      <c r="E1809" s="4" t="s">
        <v>7756</v>
      </c>
    </row>
    <row r="1810" spans="1:5" ht="15" customHeight="1" x14ac:dyDescent="0.25">
      <c r="A1810" s="6" t="s">
        <v>1850</v>
      </c>
      <c r="B1810" s="6" t="s">
        <v>4185</v>
      </c>
      <c r="C1810" s="4" t="s">
        <v>6309</v>
      </c>
      <c r="D1810" s="4" t="s">
        <v>6907</v>
      </c>
      <c r="E1810" s="4" t="s">
        <v>7743</v>
      </c>
    </row>
    <row r="1811" spans="1:5" ht="15" customHeight="1" x14ac:dyDescent="0.25">
      <c r="A1811" s="6" t="s">
        <v>1851</v>
      </c>
      <c r="B1811" s="6" t="s">
        <v>4186</v>
      </c>
      <c r="C1811" s="4" t="s">
        <v>6310</v>
      </c>
      <c r="D1811" s="4" t="s">
        <v>7433</v>
      </c>
      <c r="E1811" s="4" t="s">
        <v>7743</v>
      </c>
    </row>
    <row r="1812" spans="1:5" ht="15" customHeight="1" x14ac:dyDescent="0.25">
      <c r="A1812" s="6" t="s">
        <v>1852</v>
      </c>
      <c r="B1812" s="6" t="s">
        <v>4187</v>
      </c>
      <c r="C1812" s="4" t="s">
        <v>6311</v>
      </c>
      <c r="D1812" s="4" t="s">
        <v>7582</v>
      </c>
      <c r="E1812" s="4" t="s">
        <v>7743</v>
      </c>
    </row>
    <row r="1813" spans="1:5" ht="15" customHeight="1" x14ac:dyDescent="0.25">
      <c r="A1813" s="6" t="s">
        <v>1853</v>
      </c>
      <c r="B1813" s="6" t="s">
        <v>4188</v>
      </c>
      <c r="C1813" s="4" t="s">
        <v>6312</v>
      </c>
      <c r="D1813" s="4" t="s">
        <v>7432</v>
      </c>
      <c r="E1813" s="4" t="s">
        <v>7743</v>
      </c>
    </row>
    <row r="1814" spans="1:5" ht="15" customHeight="1" x14ac:dyDescent="0.25">
      <c r="A1814" s="6" t="s">
        <v>1854</v>
      </c>
      <c r="B1814" s="6" t="s">
        <v>4189</v>
      </c>
      <c r="C1814" s="4" t="s">
        <v>6313</v>
      </c>
      <c r="D1814" s="4" t="s">
        <v>6828</v>
      </c>
      <c r="E1814" s="4" t="s">
        <v>7770</v>
      </c>
    </row>
    <row r="1815" spans="1:5" ht="15" customHeight="1" x14ac:dyDescent="0.25">
      <c r="A1815" s="6" t="s">
        <v>1855</v>
      </c>
      <c r="B1815" s="6" t="s">
        <v>4190</v>
      </c>
      <c r="C1815" s="4" t="s">
        <v>6314</v>
      </c>
      <c r="D1815" s="4" t="s">
        <v>7022</v>
      </c>
      <c r="E1815" s="4" t="s">
        <v>7743</v>
      </c>
    </row>
    <row r="1816" spans="1:5" ht="15" customHeight="1" x14ac:dyDescent="0.25">
      <c r="A1816" s="6" t="s">
        <v>1856</v>
      </c>
      <c r="B1816" s="6" t="s">
        <v>4191</v>
      </c>
      <c r="C1816" s="4" t="s">
        <v>6315</v>
      </c>
      <c r="D1816" s="4" t="s">
        <v>6812</v>
      </c>
      <c r="E1816" s="4" t="s">
        <v>7743</v>
      </c>
    </row>
    <row r="1817" spans="1:5" ht="15" customHeight="1" x14ac:dyDescent="0.25">
      <c r="A1817" s="6" t="s">
        <v>1857</v>
      </c>
      <c r="B1817" s="6" t="s">
        <v>4192</v>
      </c>
      <c r="C1817" s="4" t="s">
        <v>6316</v>
      </c>
      <c r="D1817" s="4" t="s">
        <v>7583</v>
      </c>
      <c r="E1817" s="4" t="s">
        <v>7757</v>
      </c>
    </row>
    <row r="1818" spans="1:5" ht="15" customHeight="1" x14ac:dyDescent="0.25">
      <c r="A1818" s="6" t="s">
        <v>1858</v>
      </c>
      <c r="B1818" s="6" t="s">
        <v>4193</v>
      </c>
      <c r="C1818" s="4" t="s">
        <v>6317</v>
      </c>
      <c r="D1818" s="4" t="s">
        <v>6775</v>
      </c>
      <c r="E1818" s="4" t="s">
        <v>7821</v>
      </c>
    </row>
    <row r="1819" spans="1:5" ht="15" customHeight="1" x14ac:dyDescent="0.25">
      <c r="A1819" s="6" t="s">
        <v>1859</v>
      </c>
      <c r="B1819" s="6" t="s">
        <v>4194</v>
      </c>
      <c r="C1819" s="4" t="s">
        <v>6318</v>
      </c>
      <c r="D1819" s="4" t="s">
        <v>7108</v>
      </c>
      <c r="E1819" s="4" t="s">
        <v>7776</v>
      </c>
    </row>
    <row r="1820" spans="1:5" ht="15" customHeight="1" x14ac:dyDescent="0.25">
      <c r="A1820" s="6" t="s">
        <v>1860</v>
      </c>
      <c r="B1820" s="6" t="s">
        <v>4195</v>
      </c>
      <c r="C1820" s="4" t="s">
        <v>5660</v>
      </c>
      <c r="D1820" s="4" t="s">
        <v>6965</v>
      </c>
      <c r="E1820" s="4" t="s">
        <v>7743</v>
      </c>
    </row>
    <row r="1821" spans="1:5" ht="15" customHeight="1" x14ac:dyDescent="0.25">
      <c r="A1821" s="6" t="s">
        <v>1861</v>
      </c>
      <c r="B1821" s="6" t="s">
        <v>4196</v>
      </c>
      <c r="C1821" s="4" t="s">
        <v>6319</v>
      </c>
      <c r="D1821" s="4" t="s">
        <v>7584</v>
      </c>
      <c r="E1821" s="4" t="s">
        <v>7743</v>
      </c>
    </row>
    <row r="1822" spans="1:5" ht="15" customHeight="1" x14ac:dyDescent="0.25">
      <c r="A1822" s="6" t="s">
        <v>1862</v>
      </c>
      <c r="B1822" s="6" t="s">
        <v>4197</v>
      </c>
      <c r="C1822" s="4" t="s">
        <v>6320</v>
      </c>
      <c r="D1822" s="4" t="s">
        <v>6724</v>
      </c>
      <c r="E1822" s="4" t="s">
        <v>7743</v>
      </c>
    </row>
    <row r="1823" spans="1:5" ht="15" customHeight="1" x14ac:dyDescent="0.25">
      <c r="A1823" s="6" t="s">
        <v>1863</v>
      </c>
      <c r="B1823" s="6" t="s">
        <v>4198</v>
      </c>
      <c r="C1823" s="4" t="s">
        <v>6321</v>
      </c>
      <c r="D1823" s="4" t="s">
        <v>6976</v>
      </c>
      <c r="E1823" s="4" t="s">
        <v>7742</v>
      </c>
    </row>
    <row r="1824" spans="1:5" ht="15" customHeight="1" x14ac:dyDescent="0.25">
      <c r="A1824" s="6" t="s">
        <v>1864</v>
      </c>
      <c r="B1824" s="6" t="s">
        <v>4199</v>
      </c>
      <c r="C1824" s="4" t="s">
        <v>6322</v>
      </c>
      <c r="D1824" s="4" t="s">
        <v>6901</v>
      </c>
      <c r="E1824" s="4" t="s">
        <v>7743</v>
      </c>
    </row>
    <row r="1825" spans="1:5" ht="15" customHeight="1" x14ac:dyDescent="0.25">
      <c r="A1825" s="6" t="s">
        <v>1865</v>
      </c>
      <c r="B1825" s="6" t="s">
        <v>4200</v>
      </c>
      <c r="C1825" s="4" t="s">
        <v>5421</v>
      </c>
      <c r="D1825" s="4" t="s">
        <v>6717</v>
      </c>
      <c r="E1825" s="4" t="s">
        <v>7778</v>
      </c>
    </row>
    <row r="1826" spans="1:5" ht="15" customHeight="1" x14ac:dyDescent="0.25">
      <c r="A1826" s="6" t="s">
        <v>1866</v>
      </c>
      <c r="B1826" s="6" t="s">
        <v>4201</v>
      </c>
      <c r="C1826" s="4" t="s">
        <v>6323</v>
      </c>
      <c r="D1826" s="4" t="s">
        <v>6829</v>
      </c>
      <c r="E1826" s="4" t="s">
        <v>7785</v>
      </c>
    </row>
    <row r="1827" spans="1:5" ht="15" customHeight="1" x14ac:dyDescent="0.25">
      <c r="A1827" s="6" t="s">
        <v>1867</v>
      </c>
      <c r="B1827" s="6" t="s">
        <v>4202</v>
      </c>
      <c r="C1827" s="4" t="s">
        <v>6324</v>
      </c>
      <c r="D1827" s="4" t="s">
        <v>7585</v>
      </c>
      <c r="E1827" s="4" t="s">
        <v>7743</v>
      </c>
    </row>
    <row r="1828" spans="1:5" ht="15" customHeight="1" x14ac:dyDescent="0.25">
      <c r="A1828" s="6" t="s">
        <v>1868</v>
      </c>
      <c r="B1828" s="6" t="s">
        <v>4203</v>
      </c>
      <c r="C1828" s="4" t="s">
        <v>6325</v>
      </c>
      <c r="D1828" s="4" t="s">
        <v>6895</v>
      </c>
      <c r="E1828" s="4" t="s">
        <v>7766</v>
      </c>
    </row>
    <row r="1829" spans="1:5" ht="15" customHeight="1" x14ac:dyDescent="0.25">
      <c r="A1829" s="6" t="s">
        <v>1869</v>
      </c>
      <c r="B1829" s="6" t="s">
        <v>4204</v>
      </c>
      <c r="C1829" s="4" t="s">
        <v>6326</v>
      </c>
      <c r="D1829" s="4" t="s">
        <v>7230</v>
      </c>
      <c r="E1829" s="4" t="s">
        <v>7743</v>
      </c>
    </row>
    <row r="1830" spans="1:5" ht="15" customHeight="1" x14ac:dyDescent="0.25">
      <c r="A1830" s="6" t="s">
        <v>1870</v>
      </c>
      <c r="B1830" s="6" t="s">
        <v>4205</v>
      </c>
      <c r="C1830" s="4" t="s">
        <v>6327</v>
      </c>
      <c r="D1830" s="4" t="s">
        <v>7018</v>
      </c>
      <c r="E1830" s="4" t="s">
        <v>7743</v>
      </c>
    </row>
    <row r="1831" spans="1:5" ht="15" customHeight="1" x14ac:dyDescent="0.25">
      <c r="A1831" s="6" t="s">
        <v>1871</v>
      </c>
      <c r="B1831" s="6" t="s">
        <v>4206</v>
      </c>
      <c r="C1831" s="4" t="s">
        <v>4899</v>
      </c>
      <c r="D1831" s="4" t="s">
        <v>6950</v>
      </c>
      <c r="E1831" s="4" t="s">
        <v>7743</v>
      </c>
    </row>
    <row r="1832" spans="1:5" ht="15" customHeight="1" x14ac:dyDescent="0.25">
      <c r="A1832" s="6" t="s">
        <v>1872</v>
      </c>
      <c r="B1832" s="6" t="s">
        <v>4207</v>
      </c>
      <c r="C1832" s="4" t="s">
        <v>5661</v>
      </c>
      <c r="D1832" s="4" t="s">
        <v>7586</v>
      </c>
      <c r="E1832" s="4" t="s">
        <v>7743</v>
      </c>
    </row>
    <row r="1833" spans="1:5" ht="15" customHeight="1" x14ac:dyDescent="0.25">
      <c r="A1833" s="6" t="s">
        <v>1873</v>
      </c>
      <c r="B1833" s="6" t="s">
        <v>4208</v>
      </c>
      <c r="C1833" s="4" t="s">
        <v>5092</v>
      </c>
      <c r="D1833" s="4" t="s">
        <v>7445</v>
      </c>
      <c r="E1833" s="4" t="s">
        <v>7743</v>
      </c>
    </row>
    <row r="1834" spans="1:5" ht="15" customHeight="1" x14ac:dyDescent="0.25">
      <c r="A1834" s="6" t="s">
        <v>1874</v>
      </c>
      <c r="B1834" s="6" t="s">
        <v>4209</v>
      </c>
      <c r="C1834" s="4" t="s">
        <v>6328</v>
      </c>
      <c r="D1834" s="4" t="s">
        <v>7587</v>
      </c>
      <c r="E1834" s="4" t="s">
        <v>7743</v>
      </c>
    </row>
    <row r="1835" spans="1:5" ht="15" customHeight="1" x14ac:dyDescent="0.25">
      <c r="A1835" s="6" t="s">
        <v>1875</v>
      </c>
      <c r="B1835" s="6" t="s">
        <v>4210</v>
      </c>
      <c r="C1835" s="4" t="s">
        <v>6329</v>
      </c>
      <c r="D1835" s="4" t="s">
        <v>7588</v>
      </c>
      <c r="E1835" s="4" t="s">
        <v>7766</v>
      </c>
    </row>
    <row r="1836" spans="1:5" ht="15" customHeight="1" x14ac:dyDescent="0.25">
      <c r="A1836" s="6" t="s">
        <v>1876</v>
      </c>
      <c r="B1836" s="6" t="s">
        <v>4211</v>
      </c>
      <c r="C1836" s="4" t="s">
        <v>6330</v>
      </c>
      <c r="D1836" s="4" t="s">
        <v>7422</v>
      </c>
      <c r="E1836" s="4" t="s">
        <v>7749</v>
      </c>
    </row>
    <row r="1837" spans="1:5" ht="15" customHeight="1" x14ac:dyDescent="0.25">
      <c r="A1837" s="6" t="s">
        <v>1877</v>
      </c>
      <c r="B1837" s="6" t="s">
        <v>4212</v>
      </c>
      <c r="C1837" s="4" t="s">
        <v>6331</v>
      </c>
      <c r="D1837" s="4" t="s">
        <v>6812</v>
      </c>
      <c r="E1837" s="4" t="s">
        <v>7743</v>
      </c>
    </row>
    <row r="1838" spans="1:5" ht="15" customHeight="1" x14ac:dyDescent="0.25">
      <c r="A1838" s="6" t="s">
        <v>1878</v>
      </c>
      <c r="B1838" s="6" t="s">
        <v>4213</v>
      </c>
      <c r="C1838" s="4" t="s">
        <v>6332</v>
      </c>
      <c r="D1838" s="4" t="s">
        <v>7589</v>
      </c>
      <c r="E1838" s="4" t="s">
        <v>7743</v>
      </c>
    </row>
    <row r="1839" spans="1:5" ht="15" customHeight="1" x14ac:dyDescent="0.25">
      <c r="A1839" s="6" t="s">
        <v>1879</v>
      </c>
      <c r="B1839" s="6" t="s">
        <v>4214</v>
      </c>
      <c r="C1839" s="4" t="s">
        <v>6333</v>
      </c>
      <c r="D1839" s="4" t="s">
        <v>7590</v>
      </c>
      <c r="E1839" s="4" t="s">
        <v>7743</v>
      </c>
    </row>
    <row r="1840" spans="1:5" ht="15" customHeight="1" x14ac:dyDescent="0.25">
      <c r="A1840" s="6" t="s">
        <v>1880</v>
      </c>
      <c r="B1840" s="6" t="s">
        <v>4215</v>
      </c>
      <c r="C1840" s="4" t="s">
        <v>5790</v>
      </c>
      <c r="D1840" s="4" t="s">
        <v>6758</v>
      </c>
      <c r="E1840" s="4" t="s">
        <v>7823</v>
      </c>
    </row>
    <row r="1841" spans="1:5" ht="15" customHeight="1" x14ac:dyDescent="0.25">
      <c r="A1841" s="6" t="s">
        <v>1881</v>
      </c>
      <c r="B1841" s="6" t="s">
        <v>4216</v>
      </c>
      <c r="C1841" s="4" t="s">
        <v>5836</v>
      </c>
      <c r="D1841" s="4" t="s">
        <v>6926</v>
      </c>
      <c r="E1841" s="4" t="s">
        <v>7762</v>
      </c>
    </row>
    <row r="1842" spans="1:5" ht="15" customHeight="1" x14ac:dyDescent="0.25">
      <c r="A1842" s="6" t="s">
        <v>1882</v>
      </c>
      <c r="B1842" s="6" t="s">
        <v>4217</v>
      </c>
      <c r="C1842" s="4" t="s">
        <v>6334</v>
      </c>
      <c r="D1842" s="4" t="s">
        <v>6774</v>
      </c>
      <c r="E1842" s="4" t="s">
        <v>7743</v>
      </c>
    </row>
    <row r="1843" spans="1:5" ht="15" customHeight="1" x14ac:dyDescent="0.25">
      <c r="A1843" s="6" t="s">
        <v>1883</v>
      </c>
      <c r="B1843" s="6" t="s">
        <v>4218</v>
      </c>
      <c r="C1843" s="4" t="s">
        <v>6335</v>
      </c>
      <c r="D1843" s="4" t="s">
        <v>7591</v>
      </c>
      <c r="E1843" s="4" t="s">
        <v>7771</v>
      </c>
    </row>
    <row r="1844" spans="1:5" ht="15" customHeight="1" x14ac:dyDescent="0.25">
      <c r="A1844" s="6" t="s">
        <v>1884</v>
      </c>
      <c r="B1844" s="6" t="s">
        <v>4219</v>
      </c>
      <c r="C1844" s="4" t="s">
        <v>4778</v>
      </c>
      <c r="D1844" s="4" t="s">
        <v>7592</v>
      </c>
      <c r="E1844" s="4" t="s">
        <v>7743</v>
      </c>
    </row>
    <row r="1845" spans="1:5" ht="15" customHeight="1" x14ac:dyDescent="0.25">
      <c r="A1845" s="6" t="s">
        <v>1885</v>
      </c>
      <c r="B1845" s="6" t="s">
        <v>4220</v>
      </c>
      <c r="C1845" s="4" t="s">
        <v>6336</v>
      </c>
      <c r="D1845" s="4" t="s">
        <v>6753</v>
      </c>
      <c r="E1845" s="4" t="s">
        <v>7749</v>
      </c>
    </row>
    <row r="1846" spans="1:5" ht="15" customHeight="1" x14ac:dyDescent="0.25">
      <c r="A1846" s="6" t="s">
        <v>1886</v>
      </c>
      <c r="B1846" s="6" t="s">
        <v>4221</v>
      </c>
      <c r="C1846" s="4" t="s">
        <v>6337</v>
      </c>
      <c r="D1846" s="4" t="s">
        <v>6741</v>
      </c>
      <c r="E1846" s="4" t="s">
        <v>7743</v>
      </c>
    </row>
    <row r="1847" spans="1:5" ht="15" customHeight="1" x14ac:dyDescent="0.25">
      <c r="A1847" s="6" t="s">
        <v>1887</v>
      </c>
      <c r="B1847" s="6" t="s">
        <v>4222</v>
      </c>
      <c r="C1847" s="4" t="s">
        <v>6338</v>
      </c>
      <c r="D1847" s="4" t="s">
        <v>7593</v>
      </c>
      <c r="E1847" s="4" t="s">
        <v>7824</v>
      </c>
    </row>
    <row r="1848" spans="1:5" ht="15" customHeight="1" x14ac:dyDescent="0.25">
      <c r="A1848" s="6" t="s">
        <v>1888</v>
      </c>
      <c r="B1848" s="6" t="s">
        <v>4223</v>
      </c>
      <c r="C1848" s="4" t="s">
        <v>6339</v>
      </c>
      <c r="D1848" s="4" t="s">
        <v>6836</v>
      </c>
      <c r="E1848" s="4" t="s">
        <v>7749</v>
      </c>
    </row>
    <row r="1849" spans="1:5" ht="15" customHeight="1" x14ac:dyDescent="0.25">
      <c r="A1849" s="6" t="s">
        <v>1889</v>
      </c>
      <c r="B1849" s="6" t="s">
        <v>4224</v>
      </c>
      <c r="C1849" s="4" t="s">
        <v>6340</v>
      </c>
      <c r="D1849" s="4" t="s">
        <v>7594</v>
      </c>
      <c r="E1849" s="4" t="s">
        <v>7743</v>
      </c>
    </row>
    <row r="1850" spans="1:5" ht="15" customHeight="1" x14ac:dyDescent="0.25">
      <c r="A1850" s="6" t="s">
        <v>1890</v>
      </c>
      <c r="B1850" s="6" t="s">
        <v>4225</v>
      </c>
      <c r="C1850" s="4" t="s">
        <v>6341</v>
      </c>
      <c r="D1850" s="4" t="s">
        <v>6724</v>
      </c>
      <c r="E1850" s="4" t="s">
        <v>7748</v>
      </c>
    </row>
    <row r="1851" spans="1:5" ht="15" customHeight="1" x14ac:dyDescent="0.25">
      <c r="A1851" s="6" t="s">
        <v>1891</v>
      </c>
      <c r="B1851" s="6" t="s">
        <v>4226</v>
      </c>
      <c r="C1851" s="4" t="s">
        <v>6342</v>
      </c>
      <c r="D1851" s="4" t="s">
        <v>6936</v>
      </c>
      <c r="E1851" s="4" t="s">
        <v>7743</v>
      </c>
    </row>
    <row r="1852" spans="1:5" ht="15" customHeight="1" x14ac:dyDescent="0.25">
      <c r="A1852" s="6" t="s">
        <v>1892</v>
      </c>
      <c r="B1852" s="6" t="s">
        <v>4227</v>
      </c>
      <c r="C1852" s="4" t="s">
        <v>6343</v>
      </c>
      <c r="D1852" s="4" t="s">
        <v>6750</v>
      </c>
      <c r="E1852" s="4" t="s">
        <v>7743</v>
      </c>
    </row>
    <row r="1853" spans="1:5" ht="15" customHeight="1" x14ac:dyDescent="0.25">
      <c r="A1853" s="6" t="s">
        <v>1893</v>
      </c>
      <c r="B1853" s="6" t="s">
        <v>4228</v>
      </c>
      <c r="C1853" s="4" t="s">
        <v>6344</v>
      </c>
      <c r="D1853" s="4" t="s">
        <v>7595</v>
      </c>
      <c r="E1853" s="4" t="s">
        <v>7743</v>
      </c>
    </row>
    <row r="1854" spans="1:5" ht="15" customHeight="1" x14ac:dyDescent="0.25">
      <c r="A1854" s="6" t="s">
        <v>1894</v>
      </c>
      <c r="B1854" s="6" t="s">
        <v>4229</v>
      </c>
      <c r="C1854" s="4" t="s">
        <v>6345</v>
      </c>
      <c r="D1854" s="4" t="s">
        <v>6750</v>
      </c>
      <c r="E1854" s="4" t="s">
        <v>7743</v>
      </c>
    </row>
    <row r="1855" spans="1:5" ht="15" customHeight="1" x14ac:dyDescent="0.25">
      <c r="A1855" s="6" t="s">
        <v>1895</v>
      </c>
      <c r="B1855" s="6" t="s">
        <v>4230</v>
      </c>
      <c r="C1855" s="4" t="s">
        <v>6178</v>
      </c>
      <c r="D1855" s="4" t="s">
        <v>7596</v>
      </c>
      <c r="E1855" s="4" t="s">
        <v>7743</v>
      </c>
    </row>
    <row r="1856" spans="1:5" ht="15" customHeight="1" x14ac:dyDescent="0.25">
      <c r="A1856" s="6" t="s">
        <v>1896</v>
      </c>
      <c r="B1856" s="6" t="s">
        <v>4231</v>
      </c>
      <c r="C1856" s="4" t="s">
        <v>5360</v>
      </c>
      <c r="D1856" s="4" t="s">
        <v>6805</v>
      </c>
      <c r="E1856" s="4" t="s">
        <v>7742</v>
      </c>
    </row>
    <row r="1857" spans="1:5" ht="15" customHeight="1" x14ac:dyDescent="0.25">
      <c r="A1857" s="6" t="s">
        <v>1897</v>
      </c>
      <c r="B1857" s="6" t="s">
        <v>4232</v>
      </c>
      <c r="C1857" s="4" t="s">
        <v>6346</v>
      </c>
      <c r="D1857" s="4" t="s">
        <v>6875</v>
      </c>
      <c r="E1857" s="4" t="s">
        <v>7743</v>
      </c>
    </row>
    <row r="1858" spans="1:5" ht="15" customHeight="1" x14ac:dyDescent="0.25">
      <c r="A1858" s="6" t="s">
        <v>1898</v>
      </c>
      <c r="B1858" s="6" t="s">
        <v>4233</v>
      </c>
      <c r="C1858" s="4" t="s">
        <v>6347</v>
      </c>
      <c r="D1858" s="4" t="s">
        <v>7597</v>
      </c>
      <c r="E1858" s="4" t="s">
        <v>7760</v>
      </c>
    </row>
    <row r="1859" spans="1:5" ht="15" customHeight="1" x14ac:dyDescent="0.25">
      <c r="A1859" s="6" t="s">
        <v>1899</v>
      </c>
      <c r="B1859" s="6" t="s">
        <v>4234</v>
      </c>
      <c r="C1859" s="4" t="s">
        <v>6348</v>
      </c>
      <c r="D1859" s="4" t="s">
        <v>7598</v>
      </c>
      <c r="E1859" s="4" t="s">
        <v>7743</v>
      </c>
    </row>
    <row r="1860" spans="1:5" ht="15" customHeight="1" x14ac:dyDescent="0.25">
      <c r="A1860" s="6" t="s">
        <v>1900</v>
      </c>
      <c r="B1860" s="6" t="s">
        <v>4235</v>
      </c>
      <c r="C1860" s="4" t="s">
        <v>5710</v>
      </c>
      <c r="D1860" s="4" t="s">
        <v>7417</v>
      </c>
      <c r="E1860" s="4" t="s">
        <v>7743</v>
      </c>
    </row>
    <row r="1861" spans="1:5" ht="15" customHeight="1" x14ac:dyDescent="0.25">
      <c r="A1861" s="6" t="s">
        <v>1901</v>
      </c>
      <c r="B1861" s="6" t="s">
        <v>4236</v>
      </c>
      <c r="C1861" s="4" t="s">
        <v>5552</v>
      </c>
      <c r="D1861" s="4" t="s">
        <v>6821</v>
      </c>
      <c r="E1861" s="4" t="s">
        <v>7760</v>
      </c>
    </row>
    <row r="1862" spans="1:5" ht="15" customHeight="1" x14ac:dyDescent="0.25">
      <c r="A1862" s="6" t="s">
        <v>1902</v>
      </c>
      <c r="B1862" s="6" t="s">
        <v>4237</v>
      </c>
      <c r="C1862" s="4" t="s">
        <v>6349</v>
      </c>
      <c r="D1862" s="4" t="s">
        <v>6743</v>
      </c>
      <c r="E1862" s="4" t="s">
        <v>7764</v>
      </c>
    </row>
    <row r="1863" spans="1:5" ht="15" customHeight="1" x14ac:dyDescent="0.25">
      <c r="A1863" s="6" t="s">
        <v>1903</v>
      </c>
      <c r="B1863" s="6" t="s">
        <v>4238</v>
      </c>
      <c r="C1863" s="4" t="s">
        <v>5096</v>
      </c>
      <c r="D1863" s="4" t="s">
        <v>6771</v>
      </c>
      <c r="E1863" s="4" t="s">
        <v>7743</v>
      </c>
    </row>
    <row r="1864" spans="1:5" ht="15" customHeight="1" x14ac:dyDescent="0.25">
      <c r="A1864" s="6" t="s">
        <v>1904</v>
      </c>
      <c r="B1864" s="6" t="s">
        <v>4239</v>
      </c>
      <c r="C1864" s="4" t="s">
        <v>6350</v>
      </c>
      <c r="D1864" s="4" t="s">
        <v>7599</v>
      </c>
      <c r="E1864" s="4" t="s">
        <v>7743</v>
      </c>
    </row>
    <row r="1865" spans="1:5" ht="15" customHeight="1" x14ac:dyDescent="0.25">
      <c r="A1865" s="6" t="s">
        <v>1905</v>
      </c>
      <c r="B1865" s="6" t="s">
        <v>4240</v>
      </c>
      <c r="C1865" s="4" t="s">
        <v>6351</v>
      </c>
      <c r="D1865" s="4" t="s">
        <v>6765</v>
      </c>
      <c r="E1865" s="4" t="s">
        <v>7743</v>
      </c>
    </row>
    <row r="1866" spans="1:5" ht="15" customHeight="1" x14ac:dyDescent="0.25">
      <c r="A1866" s="6" t="s">
        <v>1906</v>
      </c>
      <c r="B1866" s="6" t="s">
        <v>4241</v>
      </c>
      <c r="C1866" s="4" t="s">
        <v>5143</v>
      </c>
      <c r="D1866" s="4" t="s">
        <v>7096</v>
      </c>
      <c r="E1866" s="4" t="s">
        <v>7774</v>
      </c>
    </row>
    <row r="1867" spans="1:5" ht="15" customHeight="1" x14ac:dyDescent="0.25">
      <c r="A1867" s="6" t="s">
        <v>1907</v>
      </c>
      <c r="B1867" s="6" t="s">
        <v>4242</v>
      </c>
      <c r="C1867" s="4" t="s">
        <v>6352</v>
      </c>
      <c r="D1867" s="4" t="s">
        <v>6844</v>
      </c>
      <c r="E1867" s="4" t="s">
        <v>7748</v>
      </c>
    </row>
    <row r="1868" spans="1:5" ht="15" customHeight="1" x14ac:dyDescent="0.25">
      <c r="A1868" s="6" t="s">
        <v>1908</v>
      </c>
      <c r="B1868" s="6" t="s">
        <v>4243</v>
      </c>
      <c r="C1868" s="4" t="s">
        <v>5475</v>
      </c>
      <c r="D1868" s="4" t="s">
        <v>6957</v>
      </c>
      <c r="E1868" s="4" t="s">
        <v>7743</v>
      </c>
    </row>
    <row r="1869" spans="1:5" ht="15" customHeight="1" x14ac:dyDescent="0.25">
      <c r="A1869" s="6" t="s">
        <v>1909</v>
      </c>
      <c r="B1869" s="6" t="s">
        <v>4244</v>
      </c>
      <c r="C1869" s="4" t="s">
        <v>5382</v>
      </c>
      <c r="D1869" s="4" t="s">
        <v>7203</v>
      </c>
      <c r="E1869" s="4" t="s">
        <v>7754</v>
      </c>
    </row>
    <row r="1870" spans="1:5" ht="15" customHeight="1" x14ac:dyDescent="0.25">
      <c r="A1870" s="6" t="s">
        <v>1910</v>
      </c>
      <c r="B1870" s="6" t="s">
        <v>4245</v>
      </c>
      <c r="C1870" s="4" t="s">
        <v>6353</v>
      </c>
      <c r="D1870" s="4" t="s">
        <v>6983</v>
      </c>
      <c r="E1870" s="4" t="s">
        <v>7743</v>
      </c>
    </row>
    <row r="1871" spans="1:5" ht="15" customHeight="1" x14ac:dyDescent="0.25">
      <c r="A1871" s="6" t="s">
        <v>1911</v>
      </c>
      <c r="B1871" s="6" t="s">
        <v>4246</v>
      </c>
      <c r="C1871" s="4" t="s">
        <v>4916</v>
      </c>
      <c r="D1871" s="4" t="s">
        <v>6823</v>
      </c>
      <c r="E1871" s="4" t="s">
        <v>7743</v>
      </c>
    </row>
    <row r="1872" spans="1:5" ht="15" customHeight="1" x14ac:dyDescent="0.25">
      <c r="A1872" s="6" t="s">
        <v>1912</v>
      </c>
      <c r="B1872" s="6" t="s">
        <v>4247</v>
      </c>
      <c r="C1872" s="4" t="s">
        <v>6354</v>
      </c>
      <c r="D1872" s="4" t="s">
        <v>7600</v>
      </c>
      <c r="E1872" s="4" t="s">
        <v>7771</v>
      </c>
    </row>
    <row r="1873" spans="1:5" ht="15" customHeight="1" x14ac:dyDescent="0.25">
      <c r="A1873" s="6" t="s">
        <v>1913</v>
      </c>
      <c r="B1873" s="6" t="s">
        <v>4248</v>
      </c>
      <c r="C1873" s="4" t="s">
        <v>6355</v>
      </c>
      <c r="D1873" s="4" t="s">
        <v>7601</v>
      </c>
      <c r="E1873" s="4" t="s">
        <v>7782</v>
      </c>
    </row>
    <row r="1874" spans="1:5" ht="15" customHeight="1" x14ac:dyDescent="0.25">
      <c r="A1874" s="6" t="s">
        <v>1914</v>
      </c>
      <c r="B1874" s="6" t="s">
        <v>4249</v>
      </c>
      <c r="C1874" s="4" t="s">
        <v>6356</v>
      </c>
      <c r="D1874" s="4" t="s">
        <v>7602</v>
      </c>
      <c r="E1874" s="4" t="s">
        <v>7754</v>
      </c>
    </row>
    <row r="1875" spans="1:5" ht="15" customHeight="1" x14ac:dyDescent="0.25">
      <c r="A1875" s="6" t="s">
        <v>1915</v>
      </c>
      <c r="B1875" s="6" t="s">
        <v>4250</v>
      </c>
      <c r="C1875" s="4" t="s">
        <v>6357</v>
      </c>
      <c r="D1875" s="4" t="s">
        <v>7603</v>
      </c>
      <c r="E1875" s="4" t="s">
        <v>7754</v>
      </c>
    </row>
    <row r="1876" spans="1:5" ht="15" customHeight="1" x14ac:dyDescent="0.25">
      <c r="A1876" s="6" t="s">
        <v>1916</v>
      </c>
      <c r="B1876" s="6" t="s">
        <v>4251</v>
      </c>
      <c r="C1876" s="4" t="s">
        <v>6358</v>
      </c>
      <c r="D1876" s="4" t="s">
        <v>7604</v>
      </c>
      <c r="E1876" s="4" t="s">
        <v>7743</v>
      </c>
    </row>
    <row r="1877" spans="1:5" ht="15" customHeight="1" x14ac:dyDescent="0.25">
      <c r="A1877" s="6" t="s">
        <v>1917</v>
      </c>
      <c r="B1877" s="6" t="s">
        <v>4252</v>
      </c>
      <c r="C1877" s="4" t="s">
        <v>5743</v>
      </c>
      <c r="D1877" s="4" t="s">
        <v>6798</v>
      </c>
      <c r="E1877" s="4" t="s">
        <v>7743</v>
      </c>
    </row>
    <row r="1878" spans="1:5" ht="15" customHeight="1" x14ac:dyDescent="0.25">
      <c r="A1878" s="6" t="s">
        <v>1918</v>
      </c>
      <c r="B1878" s="6" t="s">
        <v>4253</v>
      </c>
      <c r="C1878" s="4" t="s">
        <v>6359</v>
      </c>
      <c r="D1878" s="4" t="s">
        <v>6895</v>
      </c>
      <c r="E1878" s="4" t="s">
        <v>7748</v>
      </c>
    </row>
    <row r="1879" spans="1:5" ht="15" customHeight="1" x14ac:dyDescent="0.25">
      <c r="A1879" s="6" t="s">
        <v>1919</v>
      </c>
      <c r="B1879" s="6" t="s">
        <v>4254</v>
      </c>
      <c r="C1879" s="4" t="s">
        <v>6360</v>
      </c>
      <c r="D1879" s="4" t="s">
        <v>7605</v>
      </c>
      <c r="E1879" s="4" t="s">
        <v>7758</v>
      </c>
    </row>
    <row r="1880" spans="1:5" ht="15" customHeight="1" x14ac:dyDescent="0.25">
      <c r="A1880" s="6" t="s">
        <v>1920</v>
      </c>
      <c r="B1880" s="6" t="s">
        <v>4255</v>
      </c>
      <c r="C1880" s="4" t="s">
        <v>6361</v>
      </c>
      <c r="D1880" s="4" t="s">
        <v>7471</v>
      </c>
      <c r="E1880" s="4" t="s">
        <v>7743</v>
      </c>
    </row>
    <row r="1881" spans="1:5" ht="15" customHeight="1" x14ac:dyDescent="0.25">
      <c r="A1881" s="6" t="s">
        <v>1921</v>
      </c>
      <c r="B1881" s="6" t="s">
        <v>4256</v>
      </c>
      <c r="C1881" s="4" t="s">
        <v>6362</v>
      </c>
      <c r="D1881" s="4" t="s">
        <v>7606</v>
      </c>
      <c r="E1881" s="4" t="s">
        <v>7743</v>
      </c>
    </row>
    <row r="1882" spans="1:5" ht="15" customHeight="1" x14ac:dyDescent="0.25">
      <c r="A1882" s="6" t="s">
        <v>1922</v>
      </c>
      <c r="B1882" s="6" t="s">
        <v>4257</v>
      </c>
      <c r="C1882" s="4" t="s">
        <v>5251</v>
      </c>
      <c r="D1882" s="4" t="s">
        <v>7401</v>
      </c>
      <c r="E1882" s="4" t="s">
        <v>7743</v>
      </c>
    </row>
    <row r="1883" spans="1:5" ht="15" customHeight="1" x14ac:dyDescent="0.25">
      <c r="A1883" s="6" t="s">
        <v>1923</v>
      </c>
      <c r="B1883" s="6" t="s">
        <v>4258</v>
      </c>
      <c r="C1883" s="4" t="s">
        <v>6363</v>
      </c>
      <c r="D1883" s="4" t="s">
        <v>6798</v>
      </c>
      <c r="E1883" s="4" t="s">
        <v>7743</v>
      </c>
    </row>
    <row r="1884" spans="1:5" ht="15" customHeight="1" x14ac:dyDescent="0.25">
      <c r="A1884" s="6" t="s">
        <v>1924</v>
      </c>
      <c r="B1884" s="6" t="s">
        <v>4259</v>
      </c>
      <c r="C1884" s="4" t="s">
        <v>6364</v>
      </c>
      <c r="D1884" s="4" t="s">
        <v>7570</v>
      </c>
      <c r="E1884" s="4" t="s">
        <v>7743</v>
      </c>
    </row>
    <row r="1885" spans="1:5" ht="15" customHeight="1" x14ac:dyDescent="0.25">
      <c r="A1885" s="6" t="s">
        <v>1925</v>
      </c>
      <c r="B1885" s="6" t="s">
        <v>4260</v>
      </c>
      <c r="C1885" s="4" t="s">
        <v>6365</v>
      </c>
      <c r="D1885" s="4" t="s">
        <v>7091</v>
      </c>
      <c r="E1885" s="4" t="s">
        <v>7753</v>
      </c>
    </row>
    <row r="1886" spans="1:5" ht="15" customHeight="1" x14ac:dyDescent="0.25">
      <c r="A1886" s="6" t="s">
        <v>1926</v>
      </c>
      <c r="B1886" s="6" t="s">
        <v>4261</v>
      </c>
      <c r="C1886" s="4" t="s">
        <v>6366</v>
      </c>
      <c r="D1886" s="4" t="s">
        <v>7607</v>
      </c>
      <c r="E1886" s="4" t="s">
        <v>7751</v>
      </c>
    </row>
    <row r="1887" spans="1:5" ht="15" customHeight="1" x14ac:dyDescent="0.25">
      <c r="A1887" s="6" t="s">
        <v>1927</v>
      </c>
      <c r="B1887" s="6" t="s">
        <v>4262</v>
      </c>
      <c r="C1887" s="4" t="s">
        <v>6367</v>
      </c>
      <c r="D1887" s="4" t="s">
        <v>7608</v>
      </c>
      <c r="E1887" s="4" t="s">
        <v>7743</v>
      </c>
    </row>
    <row r="1888" spans="1:5" ht="15" customHeight="1" x14ac:dyDescent="0.25">
      <c r="A1888" s="6" t="s">
        <v>1928</v>
      </c>
      <c r="B1888" s="6" t="s">
        <v>4263</v>
      </c>
      <c r="C1888" s="4" t="s">
        <v>6368</v>
      </c>
      <c r="D1888" s="4" t="s">
        <v>7294</v>
      </c>
      <c r="E1888" s="4" t="s">
        <v>7825</v>
      </c>
    </row>
    <row r="1889" spans="1:5" ht="15" customHeight="1" x14ac:dyDescent="0.25">
      <c r="A1889" s="6" t="s">
        <v>1929</v>
      </c>
      <c r="B1889" s="6" t="s">
        <v>4264</v>
      </c>
      <c r="C1889" s="4" t="s">
        <v>6369</v>
      </c>
      <c r="D1889" s="4" t="s">
        <v>6903</v>
      </c>
      <c r="E1889" s="4" t="s">
        <v>7743</v>
      </c>
    </row>
    <row r="1890" spans="1:5" ht="15" customHeight="1" x14ac:dyDescent="0.25">
      <c r="A1890" s="6" t="s">
        <v>1930</v>
      </c>
      <c r="B1890" s="6" t="s">
        <v>4265</v>
      </c>
      <c r="C1890" s="4" t="s">
        <v>5266</v>
      </c>
      <c r="D1890" s="4" t="s">
        <v>7609</v>
      </c>
      <c r="E1890" s="4" t="s">
        <v>7743</v>
      </c>
    </row>
    <row r="1891" spans="1:5" ht="15" customHeight="1" x14ac:dyDescent="0.25">
      <c r="A1891" s="6" t="s">
        <v>1931</v>
      </c>
      <c r="B1891" s="6" t="s">
        <v>4266</v>
      </c>
      <c r="C1891" s="4" t="s">
        <v>6370</v>
      </c>
      <c r="D1891" s="4" t="s">
        <v>6733</v>
      </c>
      <c r="E1891" s="4" t="s">
        <v>7743</v>
      </c>
    </row>
    <row r="1892" spans="1:5" ht="15" customHeight="1" x14ac:dyDescent="0.25">
      <c r="A1892" s="6" t="s">
        <v>1932</v>
      </c>
      <c r="B1892" s="6" t="s">
        <v>4267</v>
      </c>
      <c r="C1892" s="4" t="s">
        <v>6371</v>
      </c>
      <c r="D1892" s="4" t="s">
        <v>6735</v>
      </c>
      <c r="E1892" s="4" t="s">
        <v>7743</v>
      </c>
    </row>
    <row r="1893" spans="1:5" ht="15" customHeight="1" x14ac:dyDescent="0.25">
      <c r="A1893" s="6" t="s">
        <v>1933</v>
      </c>
      <c r="B1893" s="6" t="s">
        <v>4268</v>
      </c>
      <c r="C1893" s="4" t="s">
        <v>6372</v>
      </c>
      <c r="D1893" s="4" t="s">
        <v>7610</v>
      </c>
      <c r="E1893" s="4" t="s">
        <v>7743</v>
      </c>
    </row>
    <row r="1894" spans="1:5" ht="15" customHeight="1" x14ac:dyDescent="0.25">
      <c r="A1894" s="6" t="s">
        <v>1934</v>
      </c>
      <c r="B1894" s="6" t="s">
        <v>4269</v>
      </c>
      <c r="C1894" s="4" t="s">
        <v>6373</v>
      </c>
      <c r="D1894" s="4" t="s">
        <v>7064</v>
      </c>
      <c r="E1894" s="4" t="s">
        <v>7748</v>
      </c>
    </row>
    <row r="1895" spans="1:5" ht="15" customHeight="1" x14ac:dyDescent="0.25">
      <c r="A1895" s="6" t="s">
        <v>1935</v>
      </c>
      <c r="B1895" s="6" t="s">
        <v>4270</v>
      </c>
      <c r="C1895" s="4" t="s">
        <v>6374</v>
      </c>
      <c r="D1895" s="4" t="s">
        <v>6816</v>
      </c>
      <c r="E1895" s="4" t="s">
        <v>7743</v>
      </c>
    </row>
    <row r="1896" spans="1:5" ht="15" customHeight="1" x14ac:dyDescent="0.25">
      <c r="A1896" s="6" t="s">
        <v>1936</v>
      </c>
      <c r="B1896" s="6" t="s">
        <v>4271</v>
      </c>
      <c r="C1896" s="4" t="s">
        <v>6375</v>
      </c>
      <c r="D1896" s="4" t="s">
        <v>6759</v>
      </c>
      <c r="E1896" s="4" t="s">
        <v>7755</v>
      </c>
    </row>
    <row r="1897" spans="1:5" ht="15" customHeight="1" x14ac:dyDescent="0.25">
      <c r="A1897" s="6" t="s">
        <v>1937</v>
      </c>
      <c r="B1897" s="6" t="s">
        <v>4272</v>
      </c>
      <c r="C1897" s="4" t="s">
        <v>4948</v>
      </c>
      <c r="D1897" s="4" t="s">
        <v>6905</v>
      </c>
      <c r="E1897" s="4" t="s">
        <v>7826</v>
      </c>
    </row>
    <row r="1898" spans="1:5" ht="15" customHeight="1" x14ac:dyDescent="0.25">
      <c r="A1898" s="6" t="s">
        <v>1938</v>
      </c>
      <c r="B1898" s="6" t="s">
        <v>4273</v>
      </c>
      <c r="C1898" s="4" t="s">
        <v>6376</v>
      </c>
      <c r="D1898" s="4" t="s">
        <v>6717</v>
      </c>
      <c r="E1898" s="4" t="s">
        <v>7743</v>
      </c>
    </row>
    <row r="1899" spans="1:5" ht="15" customHeight="1" x14ac:dyDescent="0.25">
      <c r="A1899" s="6" t="s">
        <v>1939</v>
      </c>
      <c r="B1899" s="6" t="s">
        <v>4274</v>
      </c>
      <c r="C1899" s="4" t="s">
        <v>4781</v>
      </c>
      <c r="D1899" s="4" t="s">
        <v>7315</v>
      </c>
      <c r="E1899" s="4" t="s">
        <v>7764</v>
      </c>
    </row>
    <row r="1900" spans="1:5" ht="15" customHeight="1" x14ac:dyDescent="0.25">
      <c r="A1900" s="6" t="s">
        <v>1940</v>
      </c>
      <c r="B1900" s="6" t="s">
        <v>4275</v>
      </c>
      <c r="C1900" s="4" t="s">
        <v>4811</v>
      </c>
      <c r="D1900" s="4" t="s">
        <v>6875</v>
      </c>
      <c r="E1900" s="4" t="s">
        <v>7743</v>
      </c>
    </row>
    <row r="1901" spans="1:5" ht="15" customHeight="1" x14ac:dyDescent="0.25">
      <c r="A1901" s="6" t="s">
        <v>1941</v>
      </c>
      <c r="B1901" s="6" t="s">
        <v>4276</v>
      </c>
      <c r="C1901" s="4" t="s">
        <v>6377</v>
      </c>
      <c r="D1901" s="4" t="s">
        <v>6799</v>
      </c>
      <c r="E1901" s="4" t="s">
        <v>7743</v>
      </c>
    </row>
    <row r="1902" spans="1:5" ht="15" customHeight="1" x14ac:dyDescent="0.25">
      <c r="A1902" s="6" t="s">
        <v>1942</v>
      </c>
      <c r="B1902" s="6" t="s">
        <v>4277</v>
      </c>
      <c r="C1902" s="4" t="s">
        <v>6287</v>
      </c>
      <c r="D1902" s="4" t="s">
        <v>7611</v>
      </c>
      <c r="E1902" s="4" t="s">
        <v>7743</v>
      </c>
    </row>
    <row r="1903" spans="1:5" ht="15" customHeight="1" x14ac:dyDescent="0.25">
      <c r="A1903" s="6" t="s">
        <v>1943</v>
      </c>
      <c r="B1903" s="6" t="s">
        <v>4278</v>
      </c>
      <c r="C1903" s="4" t="s">
        <v>6378</v>
      </c>
      <c r="D1903" s="4" t="s">
        <v>6826</v>
      </c>
      <c r="E1903" s="4" t="s">
        <v>7743</v>
      </c>
    </row>
    <row r="1904" spans="1:5" ht="15" customHeight="1" x14ac:dyDescent="0.25">
      <c r="A1904" s="6" t="s">
        <v>1944</v>
      </c>
      <c r="B1904" s="6" t="s">
        <v>4279</v>
      </c>
      <c r="C1904" s="4" t="s">
        <v>6379</v>
      </c>
      <c r="D1904" s="4" t="s">
        <v>6821</v>
      </c>
      <c r="E1904" s="4" t="s">
        <v>7743</v>
      </c>
    </row>
    <row r="1905" spans="1:5" ht="15" customHeight="1" x14ac:dyDescent="0.25">
      <c r="A1905" s="6" t="s">
        <v>1945</v>
      </c>
      <c r="B1905" s="6" t="s">
        <v>4280</v>
      </c>
      <c r="C1905" s="4" t="s">
        <v>6380</v>
      </c>
      <c r="D1905" s="4" t="s">
        <v>7042</v>
      </c>
      <c r="E1905" s="4" t="s">
        <v>7770</v>
      </c>
    </row>
    <row r="1906" spans="1:5" ht="15" customHeight="1" x14ac:dyDescent="0.25">
      <c r="A1906" s="6" t="s">
        <v>1946</v>
      </c>
      <c r="B1906" s="6" t="s">
        <v>4281</v>
      </c>
      <c r="C1906" s="4" t="s">
        <v>6381</v>
      </c>
      <c r="D1906" s="4" t="s">
        <v>7149</v>
      </c>
      <c r="E1906" s="4" t="s">
        <v>7768</v>
      </c>
    </row>
    <row r="1907" spans="1:5" ht="15" customHeight="1" x14ac:dyDescent="0.25">
      <c r="A1907" s="6" t="s">
        <v>1947</v>
      </c>
      <c r="B1907" s="6" t="s">
        <v>4282</v>
      </c>
      <c r="C1907" s="4" t="s">
        <v>6382</v>
      </c>
      <c r="D1907" s="4" t="s">
        <v>6727</v>
      </c>
      <c r="E1907" s="4" t="s">
        <v>7748</v>
      </c>
    </row>
    <row r="1908" spans="1:5" ht="15" customHeight="1" x14ac:dyDescent="0.25">
      <c r="A1908" s="6" t="s">
        <v>1948</v>
      </c>
      <c r="B1908" s="6" t="s">
        <v>4283</v>
      </c>
      <c r="C1908" s="4" t="s">
        <v>4997</v>
      </c>
      <c r="D1908" s="4" t="s">
        <v>6939</v>
      </c>
      <c r="E1908" s="4" t="s">
        <v>7762</v>
      </c>
    </row>
    <row r="1909" spans="1:5" ht="15" customHeight="1" x14ac:dyDescent="0.25">
      <c r="A1909" s="6" t="s">
        <v>1949</v>
      </c>
      <c r="B1909" s="6" t="s">
        <v>4284</v>
      </c>
      <c r="C1909" s="4" t="s">
        <v>6383</v>
      </c>
      <c r="D1909" s="4" t="s">
        <v>7612</v>
      </c>
      <c r="E1909" s="4" t="s">
        <v>7743</v>
      </c>
    </row>
    <row r="1910" spans="1:5" ht="15" customHeight="1" x14ac:dyDescent="0.25">
      <c r="A1910" s="6" t="s">
        <v>1950</v>
      </c>
      <c r="B1910" s="6" t="s">
        <v>4285</v>
      </c>
      <c r="C1910" s="4" t="s">
        <v>6384</v>
      </c>
      <c r="D1910" s="4" t="s">
        <v>6929</v>
      </c>
      <c r="E1910" s="4" t="s">
        <v>7743</v>
      </c>
    </row>
    <row r="1911" spans="1:5" ht="15" customHeight="1" x14ac:dyDescent="0.25">
      <c r="A1911" s="6" t="s">
        <v>1951</v>
      </c>
      <c r="B1911" s="6" t="s">
        <v>4286</v>
      </c>
      <c r="C1911" s="4" t="s">
        <v>5143</v>
      </c>
      <c r="D1911" s="4" t="s">
        <v>7613</v>
      </c>
      <c r="E1911" s="4" t="s">
        <v>7743</v>
      </c>
    </row>
    <row r="1912" spans="1:5" ht="15" customHeight="1" x14ac:dyDescent="0.25">
      <c r="A1912" s="6" t="s">
        <v>1952</v>
      </c>
      <c r="B1912" s="6" t="s">
        <v>4287</v>
      </c>
      <c r="C1912" s="4" t="s">
        <v>6385</v>
      </c>
      <c r="D1912" s="4" t="s">
        <v>7614</v>
      </c>
      <c r="E1912" s="4" t="s">
        <v>7743</v>
      </c>
    </row>
    <row r="1913" spans="1:5" ht="15" customHeight="1" x14ac:dyDescent="0.25">
      <c r="A1913" s="6" t="s">
        <v>1953</v>
      </c>
      <c r="B1913" s="6" t="s">
        <v>4288</v>
      </c>
      <c r="C1913" s="4" t="s">
        <v>5085</v>
      </c>
      <c r="D1913" s="4" t="s">
        <v>7615</v>
      </c>
      <c r="E1913" s="4" t="s">
        <v>7749</v>
      </c>
    </row>
    <row r="1914" spans="1:5" ht="15" customHeight="1" x14ac:dyDescent="0.25">
      <c r="A1914" s="6" t="s">
        <v>1954</v>
      </c>
      <c r="B1914" s="6" t="s">
        <v>4289</v>
      </c>
      <c r="C1914" s="4" t="s">
        <v>6386</v>
      </c>
      <c r="D1914" s="4" t="s">
        <v>7307</v>
      </c>
      <c r="E1914" s="4" t="s">
        <v>7743</v>
      </c>
    </row>
    <row r="1915" spans="1:5" ht="15" customHeight="1" x14ac:dyDescent="0.25">
      <c r="A1915" s="6" t="s">
        <v>1955</v>
      </c>
      <c r="B1915" s="6" t="s">
        <v>4290</v>
      </c>
      <c r="C1915" s="4" t="s">
        <v>5271</v>
      </c>
      <c r="D1915" s="4" t="s">
        <v>6843</v>
      </c>
      <c r="E1915" s="4" t="s">
        <v>7748</v>
      </c>
    </row>
    <row r="1916" spans="1:5" ht="15" customHeight="1" x14ac:dyDescent="0.25">
      <c r="A1916" s="6" t="s">
        <v>1956</v>
      </c>
      <c r="B1916" s="6" t="s">
        <v>4291</v>
      </c>
      <c r="C1916" s="4" t="s">
        <v>6387</v>
      </c>
      <c r="D1916" s="4" t="s">
        <v>7313</v>
      </c>
      <c r="E1916" s="4" t="s">
        <v>7748</v>
      </c>
    </row>
    <row r="1917" spans="1:5" ht="15" customHeight="1" x14ac:dyDescent="0.25">
      <c r="A1917" s="6" t="s">
        <v>1957</v>
      </c>
      <c r="B1917" s="6" t="s">
        <v>4292</v>
      </c>
      <c r="C1917" s="4" t="s">
        <v>6388</v>
      </c>
      <c r="D1917" s="4" t="s">
        <v>6779</v>
      </c>
      <c r="E1917" s="4" t="s">
        <v>7782</v>
      </c>
    </row>
    <row r="1918" spans="1:5" ht="15" customHeight="1" x14ac:dyDescent="0.25">
      <c r="A1918" s="6" t="s">
        <v>1958</v>
      </c>
      <c r="B1918" s="6" t="s">
        <v>4293</v>
      </c>
      <c r="C1918" s="4" t="s">
        <v>6389</v>
      </c>
      <c r="D1918" s="4" t="s">
        <v>6839</v>
      </c>
      <c r="E1918" s="4" t="s">
        <v>7743</v>
      </c>
    </row>
    <row r="1919" spans="1:5" ht="15" customHeight="1" x14ac:dyDescent="0.25">
      <c r="A1919" s="6" t="s">
        <v>1959</v>
      </c>
      <c r="B1919" s="6" t="s">
        <v>4294</v>
      </c>
      <c r="C1919" s="4" t="s">
        <v>6390</v>
      </c>
      <c r="D1919" s="4" t="s">
        <v>7425</v>
      </c>
      <c r="E1919" s="4" t="s">
        <v>7743</v>
      </c>
    </row>
    <row r="1920" spans="1:5" ht="15" customHeight="1" x14ac:dyDescent="0.25">
      <c r="A1920" s="6" t="s">
        <v>1960</v>
      </c>
      <c r="B1920" s="6" t="s">
        <v>4295</v>
      </c>
      <c r="C1920" s="4" t="s">
        <v>6391</v>
      </c>
      <c r="D1920" s="4" t="s">
        <v>7616</v>
      </c>
      <c r="E1920" s="4" t="s">
        <v>7743</v>
      </c>
    </row>
    <row r="1921" spans="1:5" ht="15" customHeight="1" x14ac:dyDescent="0.25">
      <c r="A1921" s="6" t="s">
        <v>1961</v>
      </c>
      <c r="B1921" s="6" t="s">
        <v>4296</v>
      </c>
      <c r="C1921" s="4" t="s">
        <v>6392</v>
      </c>
      <c r="D1921" s="4" t="s">
        <v>6813</v>
      </c>
      <c r="E1921" s="4" t="s">
        <v>7743</v>
      </c>
    </row>
    <row r="1922" spans="1:5" ht="15" customHeight="1" x14ac:dyDescent="0.25">
      <c r="A1922" s="6" t="s">
        <v>1962</v>
      </c>
      <c r="B1922" s="6" t="s">
        <v>4297</v>
      </c>
      <c r="C1922" s="4" t="s">
        <v>6393</v>
      </c>
      <c r="D1922" s="4" t="s">
        <v>7617</v>
      </c>
      <c r="E1922" s="4" t="s">
        <v>7743</v>
      </c>
    </row>
    <row r="1923" spans="1:5" ht="15" customHeight="1" x14ac:dyDescent="0.25">
      <c r="A1923" s="6" t="s">
        <v>1963</v>
      </c>
      <c r="B1923" s="6" t="s">
        <v>4298</v>
      </c>
      <c r="C1923" s="4" t="s">
        <v>6394</v>
      </c>
      <c r="D1923" s="4" t="s">
        <v>6839</v>
      </c>
      <c r="E1923" s="4" t="s">
        <v>7743</v>
      </c>
    </row>
    <row r="1924" spans="1:5" ht="15" customHeight="1" x14ac:dyDescent="0.25">
      <c r="A1924" s="6" t="s">
        <v>1964</v>
      </c>
      <c r="B1924" s="6" t="s">
        <v>4299</v>
      </c>
      <c r="C1924" s="4" t="s">
        <v>6395</v>
      </c>
      <c r="D1924" s="4" t="s">
        <v>6812</v>
      </c>
      <c r="E1924" s="4" t="s">
        <v>7743</v>
      </c>
    </row>
    <row r="1925" spans="1:5" ht="15" customHeight="1" x14ac:dyDescent="0.25">
      <c r="A1925" s="6" t="s">
        <v>1965</v>
      </c>
      <c r="B1925" s="6" t="s">
        <v>4300</v>
      </c>
      <c r="C1925" s="4" t="s">
        <v>6396</v>
      </c>
      <c r="D1925" s="4" t="s">
        <v>6853</v>
      </c>
      <c r="E1925" s="4" t="s">
        <v>7743</v>
      </c>
    </row>
    <row r="1926" spans="1:5" ht="15" customHeight="1" x14ac:dyDescent="0.25">
      <c r="A1926" s="6" t="s">
        <v>1966</v>
      </c>
      <c r="B1926" s="6" t="s">
        <v>4301</v>
      </c>
      <c r="C1926" s="4" t="s">
        <v>6397</v>
      </c>
      <c r="D1926" s="4" t="s">
        <v>6833</v>
      </c>
      <c r="E1926" s="4" t="s">
        <v>7743</v>
      </c>
    </row>
    <row r="1927" spans="1:5" ht="15" customHeight="1" x14ac:dyDescent="0.25">
      <c r="A1927" s="6" t="s">
        <v>1967</v>
      </c>
      <c r="B1927" s="6" t="s">
        <v>4302</v>
      </c>
      <c r="C1927" s="4" t="s">
        <v>5513</v>
      </c>
      <c r="D1927" s="4" t="s">
        <v>7618</v>
      </c>
      <c r="E1927" s="4" t="s">
        <v>7743</v>
      </c>
    </row>
    <row r="1928" spans="1:5" ht="15" customHeight="1" x14ac:dyDescent="0.25">
      <c r="A1928" s="6" t="s">
        <v>1968</v>
      </c>
      <c r="B1928" s="6" t="s">
        <v>4303</v>
      </c>
      <c r="C1928" s="4" t="s">
        <v>6398</v>
      </c>
      <c r="D1928" s="4" t="s">
        <v>7619</v>
      </c>
      <c r="E1928" s="4" t="s">
        <v>7743</v>
      </c>
    </row>
    <row r="1929" spans="1:5" ht="15" customHeight="1" x14ac:dyDescent="0.25">
      <c r="A1929" s="6" t="s">
        <v>1969</v>
      </c>
      <c r="B1929" s="6" t="s">
        <v>4304</v>
      </c>
      <c r="C1929" s="4" t="s">
        <v>6399</v>
      </c>
      <c r="D1929" s="4" t="s">
        <v>6775</v>
      </c>
      <c r="E1929" s="4" t="s">
        <v>7743</v>
      </c>
    </row>
    <row r="1930" spans="1:5" ht="15" customHeight="1" x14ac:dyDescent="0.25">
      <c r="A1930" s="6" t="s">
        <v>1970</v>
      </c>
      <c r="B1930" s="6" t="s">
        <v>4305</v>
      </c>
      <c r="C1930" s="4" t="s">
        <v>5715</v>
      </c>
      <c r="D1930" s="4" t="s">
        <v>7620</v>
      </c>
      <c r="E1930" s="4" t="s">
        <v>7743</v>
      </c>
    </row>
    <row r="1931" spans="1:5" ht="15" customHeight="1" x14ac:dyDescent="0.25">
      <c r="A1931" s="6" t="s">
        <v>1971</v>
      </c>
      <c r="B1931" s="6" t="s">
        <v>4306</v>
      </c>
      <c r="C1931" s="4" t="s">
        <v>5177</v>
      </c>
      <c r="D1931" s="4" t="s">
        <v>7346</v>
      </c>
      <c r="E1931" s="4" t="s">
        <v>7743</v>
      </c>
    </row>
    <row r="1932" spans="1:5" ht="15" customHeight="1" x14ac:dyDescent="0.25">
      <c r="A1932" s="6" t="s">
        <v>1972</v>
      </c>
      <c r="B1932" s="6" t="s">
        <v>4307</v>
      </c>
      <c r="C1932" s="4" t="s">
        <v>6400</v>
      </c>
      <c r="D1932" s="4" t="s">
        <v>7621</v>
      </c>
      <c r="E1932" s="4" t="s">
        <v>7768</v>
      </c>
    </row>
    <row r="1933" spans="1:5" ht="15" customHeight="1" x14ac:dyDescent="0.25">
      <c r="A1933" s="6" t="s">
        <v>1973</v>
      </c>
      <c r="B1933" s="6" t="s">
        <v>4308</v>
      </c>
      <c r="C1933" s="4" t="s">
        <v>6401</v>
      </c>
      <c r="D1933" s="4" t="s">
        <v>7622</v>
      </c>
      <c r="E1933" s="4" t="s">
        <v>7743</v>
      </c>
    </row>
    <row r="1934" spans="1:5" ht="15" customHeight="1" x14ac:dyDescent="0.25">
      <c r="A1934" s="6" t="s">
        <v>1974</v>
      </c>
      <c r="B1934" s="6" t="s">
        <v>4309</v>
      </c>
      <c r="C1934" s="4" t="s">
        <v>6402</v>
      </c>
      <c r="D1934" s="4" t="s">
        <v>6789</v>
      </c>
      <c r="E1934" s="4" t="s">
        <v>7743</v>
      </c>
    </row>
    <row r="1935" spans="1:5" ht="15" customHeight="1" x14ac:dyDescent="0.25">
      <c r="A1935" s="6" t="s">
        <v>1975</v>
      </c>
      <c r="B1935" s="6" t="s">
        <v>4310</v>
      </c>
      <c r="C1935" s="4" t="s">
        <v>6403</v>
      </c>
      <c r="D1935" s="4" t="s">
        <v>6799</v>
      </c>
      <c r="E1935" s="4" t="s">
        <v>7743</v>
      </c>
    </row>
    <row r="1936" spans="1:5" ht="15" customHeight="1" x14ac:dyDescent="0.25">
      <c r="A1936" s="6" t="s">
        <v>1976</v>
      </c>
      <c r="B1936" s="6" t="s">
        <v>4311</v>
      </c>
      <c r="C1936" s="4" t="s">
        <v>6404</v>
      </c>
      <c r="D1936" s="4" t="s">
        <v>6808</v>
      </c>
      <c r="E1936" s="4" t="s">
        <v>7776</v>
      </c>
    </row>
    <row r="1937" spans="1:5" ht="15" customHeight="1" x14ac:dyDescent="0.25">
      <c r="A1937" s="6" t="s">
        <v>1977</v>
      </c>
      <c r="B1937" s="6" t="s">
        <v>4312</v>
      </c>
      <c r="C1937" s="4" t="s">
        <v>6405</v>
      </c>
      <c r="D1937" s="4" t="s">
        <v>7623</v>
      </c>
      <c r="E1937" s="4" t="s">
        <v>7753</v>
      </c>
    </row>
    <row r="1938" spans="1:5" ht="15" customHeight="1" x14ac:dyDescent="0.25">
      <c r="A1938" s="6" t="s">
        <v>1978</v>
      </c>
      <c r="B1938" s="6" t="s">
        <v>4313</v>
      </c>
      <c r="C1938" s="4" t="s">
        <v>6406</v>
      </c>
      <c r="D1938" s="4" t="s">
        <v>7273</v>
      </c>
      <c r="E1938" s="4" t="s">
        <v>7770</v>
      </c>
    </row>
    <row r="1939" spans="1:5" ht="15" customHeight="1" x14ac:dyDescent="0.25">
      <c r="A1939" s="6" t="s">
        <v>1979</v>
      </c>
      <c r="B1939" s="6" t="s">
        <v>4314</v>
      </c>
      <c r="C1939" s="4" t="s">
        <v>6228</v>
      </c>
      <c r="D1939" s="4" t="s">
        <v>6727</v>
      </c>
      <c r="E1939" s="4" t="s">
        <v>7743</v>
      </c>
    </row>
    <row r="1940" spans="1:5" ht="15" customHeight="1" x14ac:dyDescent="0.25">
      <c r="A1940" s="6" t="s">
        <v>1980</v>
      </c>
      <c r="B1940" s="6" t="s">
        <v>4315</v>
      </c>
      <c r="C1940" s="4" t="s">
        <v>6407</v>
      </c>
      <c r="D1940" s="4" t="s">
        <v>7624</v>
      </c>
      <c r="E1940" s="4" t="s">
        <v>7743</v>
      </c>
    </row>
    <row r="1941" spans="1:5" ht="15" customHeight="1" x14ac:dyDescent="0.25">
      <c r="A1941" s="6" t="s">
        <v>1981</v>
      </c>
      <c r="B1941" s="6" t="s">
        <v>4316</v>
      </c>
      <c r="C1941" s="4" t="s">
        <v>6408</v>
      </c>
      <c r="D1941" s="4" t="s">
        <v>6839</v>
      </c>
      <c r="E1941" s="4" t="s">
        <v>7770</v>
      </c>
    </row>
    <row r="1942" spans="1:5" ht="15" customHeight="1" x14ac:dyDescent="0.25">
      <c r="A1942" s="6" t="s">
        <v>1982</v>
      </c>
      <c r="B1942" s="6" t="s">
        <v>4317</v>
      </c>
      <c r="C1942" s="4" t="s">
        <v>5479</v>
      </c>
      <c r="D1942" s="4" t="s">
        <v>6721</v>
      </c>
      <c r="E1942" s="4" t="s">
        <v>7757</v>
      </c>
    </row>
    <row r="1943" spans="1:5" ht="15" customHeight="1" x14ac:dyDescent="0.25">
      <c r="A1943" s="6" t="s">
        <v>1983</v>
      </c>
      <c r="B1943" s="6" t="s">
        <v>4318</v>
      </c>
      <c r="C1943" s="4" t="s">
        <v>6409</v>
      </c>
      <c r="D1943" s="4" t="s">
        <v>6937</v>
      </c>
      <c r="E1943" s="4" t="s">
        <v>7743</v>
      </c>
    </row>
    <row r="1944" spans="1:5" ht="15" customHeight="1" x14ac:dyDescent="0.25">
      <c r="A1944" s="6" t="s">
        <v>1984</v>
      </c>
      <c r="B1944" s="6" t="s">
        <v>4319</v>
      </c>
      <c r="C1944" s="4" t="s">
        <v>6410</v>
      </c>
      <c r="D1944" s="4" t="s">
        <v>6839</v>
      </c>
      <c r="E1944" s="4" t="s">
        <v>7743</v>
      </c>
    </row>
    <row r="1945" spans="1:5" ht="15" customHeight="1" x14ac:dyDescent="0.25">
      <c r="A1945" s="6" t="s">
        <v>1985</v>
      </c>
      <c r="B1945" s="6" t="s">
        <v>4320</v>
      </c>
      <c r="C1945" s="4" t="s">
        <v>5403</v>
      </c>
      <c r="D1945" s="4" t="s">
        <v>7245</v>
      </c>
      <c r="E1945" s="4" t="s">
        <v>7743</v>
      </c>
    </row>
    <row r="1946" spans="1:5" ht="15" customHeight="1" x14ac:dyDescent="0.25">
      <c r="A1946" s="6" t="s">
        <v>1986</v>
      </c>
      <c r="B1946" s="6" t="s">
        <v>4321</v>
      </c>
      <c r="C1946" s="4" t="s">
        <v>6411</v>
      </c>
      <c r="D1946" s="4" t="s">
        <v>6808</v>
      </c>
      <c r="E1946" s="4" t="s">
        <v>7743</v>
      </c>
    </row>
    <row r="1947" spans="1:5" ht="15" customHeight="1" x14ac:dyDescent="0.25">
      <c r="A1947" s="6" t="s">
        <v>1987</v>
      </c>
      <c r="B1947" s="6" t="s">
        <v>4322</v>
      </c>
      <c r="C1947" s="4" t="s">
        <v>6412</v>
      </c>
      <c r="D1947" s="4" t="s">
        <v>7604</v>
      </c>
      <c r="E1947" s="4" t="s">
        <v>7743</v>
      </c>
    </row>
    <row r="1948" spans="1:5" ht="15" customHeight="1" x14ac:dyDescent="0.25">
      <c r="A1948" s="6" t="s">
        <v>1988</v>
      </c>
      <c r="B1948" s="6" t="s">
        <v>4323</v>
      </c>
      <c r="C1948" s="4" t="s">
        <v>6413</v>
      </c>
      <c r="D1948" s="4" t="s">
        <v>7625</v>
      </c>
      <c r="E1948" s="4" t="s">
        <v>7771</v>
      </c>
    </row>
    <row r="1949" spans="1:5" ht="15" customHeight="1" x14ac:dyDescent="0.25">
      <c r="A1949" s="6" t="s">
        <v>1989</v>
      </c>
      <c r="B1949" s="6" t="s">
        <v>4324</v>
      </c>
      <c r="C1949" s="4" t="s">
        <v>6414</v>
      </c>
      <c r="D1949" s="4" t="s">
        <v>6723</v>
      </c>
      <c r="E1949" s="4" t="s">
        <v>7786</v>
      </c>
    </row>
    <row r="1950" spans="1:5" ht="15" customHeight="1" x14ac:dyDescent="0.25">
      <c r="A1950" s="6" t="s">
        <v>1990</v>
      </c>
      <c r="B1950" s="6" t="s">
        <v>4325</v>
      </c>
      <c r="C1950" s="4" t="s">
        <v>6415</v>
      </c>
      <c r="D1950" s="4" t="s">
        <v>7626</v>
      </c>
      <c r="E1950" s="4" t="s">
        <v>7743</v>
      </c>
    </row>
    <row r="1951" spans="1:5" ht="15" customHeight="1" x14ac:dyDescent="0.25">
      <c r="A1951" s="6" t="s">
        <v>1991</v>
      </c>
      <c r="B1951" s="6" t="s">
        <v>4326</v>
      </c>
      <c r="C1951" s="4" t="s">
        <v>5277</v>
      </c>
      <c r="D1951" s="4" t="s">
        <v>6833</v>
      </c>
      <c r="E1951" s="4" t="s">
        <v>7743</v>
      </c>
    </row>
    <row r="1952" spans="1:5" ht="15" customHeight="1" x14ac:dyDescent="0.25">
      <c r="A1952" s="6" t="s">
        <v>1992</v>
      </c>
      <c r="B1952" s="6" t="s">
        <v>4327</v>
      </c>
      <c r="C1952" s="4" t="s">
        <v>6416</v>
      </c>
      <c r="D1952" s="4" t="s">
        <v>7022</v>
      </c>
      <c r="E1952" s="4" t="s">
        <v>7757</v>
      </c>
    </row>
    <row r="1953" spans="1:5" ht="15" customHeight="1" x14ac:dyDescent="0.25">
      <c r="A1953" s="6" t="s">
        <v>1993</v>
      </c>
      <c r="B1953" s="6" t="s">
        <v>4328</v>
      </c>
      <c r="C1953" s="4" t="s">
        <v>6417</v>
      </c>
      <c r="D1953" s="4" t="s">
        <v>7627</v>
      </c>
      <c r="E1953" s="4" t="s">
        <v>7827</v>
      </c>
    </row>
    <row r="1954" spans="1:5" ht="15" customHeight="1" x14ac:dyDescent="0.25">
      <c r="A1954" s="6" t="s">
        <v>1994</v>
      </c>
      <c r="B1954" s="6" t="s">
        <v>4329</v>
      </c>
      <c r="C1954" s="4" t="s">
        <v>6418</v>
      </c>
      <c r="D1954" s="4" t="s">
        <v>7628</v>
      </c>
      <c r="E1954" s="4" t="s">
        <v>7743</v>
      </c>
    </row>
    <row r="1955" spans="1:5" ht="15" customHeight="1" x14ac:dyDescent="0.25">
      <c r="A1955" s="6" t="s">
        <v>1995</v>
      </c>
      <c r="B1955" s="6" t="s">
        <v>4330</v>
      </c>
      <c r="C1955" s="4" t="s">
        <v>6419</v>
      </c>
      <c r="D1955" s="4" t="s">
        <v>7057</v>
      </c>
      <c r="E1955" s="4" t="s">
        <v>7743</v>
      </c>
    </row>
    <row r="1956" spans="1:5" ht="15" customHeight="1" x14ac:dyDescent="0.25">
      <c r="A1956" s="6" t="s">
        <v>1996</v>
      </c>
      <c r="B1956" s="6" t="s">
        <v>4331</v>
      </c>
      <c r="C1956" s="4" t="s">
        <v>6420</v>
      </c>
      <c r="D1956" s="4" t="s">
        <v>7257</v>
      </c>
      <c r="E1956" s="4" t="s">
        <v>7764</v>
      </c>
    </row>
    <row r="1957" spans="1:5" ht="15" customHeight="1" x14ac:dyDescent="0.25">
      <c r="A1957" s="6" t="s">
        <v>1997</v>
      </c>
      <c r="B1957" s="6" t="s">
        <v>4332</v>
      </c>
      <c r="C1957" s="4" t="s">
        <v>6421</v>
      </c>
      <c r="D1957" s="4" t="s">
        <v>7629</v>
      </c>
      <c r="E1957" s="4" t="s">
        <v>7743</v>
      </c>
    </row>
    <row r="1958" spans="1:5" ht="15" customHeight="1" x14ac:dyDescent="0.25">
      <c r="A1958" s="6" t="s">
        <v>1998</v>
      </c>
      <c r="B1958" s="6" t="s">
        <v>4333</v>
      </c>
      <c r="C1958" s="4" t="s">
        <v>6422</v>
      </c>
      <c r="D1958" s="4" t="s">
        <v>7630</v>
      </c>
      <c r="E1958" s="4" t="s">
        <v>7743</v>
      </c>
    </row>
    <row r="1959" spans="1:5" ht="15" customHeight="1" x14ac:dyDescent="0.25">
      <c r="A1959" s="6" t="s">
        <v>1999</v>
      </c>
      <c r="B1959" s="6" t="s">
        <v>4334</v>
      </c>
      <c r="C1959" s="4" t="s">
        <v>5041</v>
      </c>
      <c r="D1959" s="4" t="s">
        <v>7022</v>
      </c>
      <c r="E1959" s="4" t="s">
        <v>7743</v>
      </c>
    </row>
    <row r="1960" spans="1:5" ht="15" customHeight="1" x14ac:dyDescent="0.25">
      <c r="A1960" s="6" t="s">
        <v>2000</v>
      </c>
      <c r="B1960" s="6" t="s">
        <v>4335</v>
      </c>
      <c r="C1960" s="4" t="s">
        <v>6423</v>
      </c>
      <c r="D1960" s="4" t="s">
        <v>6747</v>
      </c>
      <c r="E1960" s="4" t="s">
        <v>7743</v>
      </c>
    </row>
    <row r="1961" spans="1:5" ht="15" customHeight="1" x14ac:dyDescent="0.25">
      <c r="A1961" s="6" t="s">
        <v>2001</v>
      </c>
      <c r="B1961" s="6" t="s">
        <v>4336</v>
      </c>
      <c r="C1961" s="4" t="s">
        <v>5177</v>
      </c>
      <c r="D1961" s="4" t="s">
        <v>6821</v>
      </c>
      <c r="E1961" s="4" t="s">
        <v>7743</v>
      </c>
    </row>
    <row r="1962" spans="1:5" ht="15" customHeight="1" x14ac:dyDescent="0.25">
      <c r="A1962" s="6" t="s">
        <v>2002</v>
      </c>
      <c r="B1962" s="6" t="s">
        <v>4337</v>
      </c>
      <c r="C1962" s="4" t="s">
        <v>6424</v>
      </c>
      <c r="D1962" s="4" t="s">
        <v>7631</v>
      </c>
      <c r="E1962" s="4" t="s">
        <v>7743</v>
      </c>
    </row>
    <row r="1963" spans="1:5" ht="15" customHeight="1" x14ac:dyDescent="0.25">
      <c r="A1963" s="6" t="s">
        <v>2003</v>
      </c>
      <c r="B1963" s="6" t="s">
        <v>4338</v>
      </c>
      <c r="C1963" s="4" t="s">
        <v>6287</v>
      </c>
      <c r="D1963" s="4" t="s">
        <v>6717</v>
      </c>
      <c r="E1963" s="4" t="s">
        <v>7742</v>
      </c>
    </row>
    <row r="1964" spans="1:5" ht="15" customHeight="1" x14ac:dyDescent="0.25">
      <c r="A1964" s="6" t="s">
        <v>2004</v>
      </c>
      <c r="B1964" s="6" t="s">
        <v>4339</v>
      </c>
      <c r="C1964" s="4" t="s">
        <v>6425</v>
      </c>
      <c r="D1964" s="4" t="s">
        <v>6903</v>
      </c>
      <c r="E1964" s="4" t="s">
        <v>7828</v>
      </c>
    </row>
    <row r="1965" spans="1:5" ht="15" customHeight="1" x14ac:dyDescent="0.25">
      <c r="A1965" s="6" t="s">
        <v>2005</v>
      </c>
      <c r="B1965" s="6" t="s">
        <v>4340</v>
      </c>
      <c r="C1965" s="4" t="s">
        <v>5010</v>
      </c>
      <c r="D1965" s="4" t="s">
        <v>7632</v>
      </c>
      <c r="E1965" s="4" t="s">
        <v>7743</v>
      </c>
    </row>
    <row r="1966" spans="1:5" ht="15" customHeight="1" x14ac:dyDescent="0.25">
      <c r="A1966" s="6" t="s">
        <v>2006</v>
      </c>
      <c r="B1966" s="6" t="s">
        <v>4341</v>
      </c>
      <c r="C1966" s="4" t="s">
        <v>6426</v>
      </c>
      <c r="D1966" s="4" t="s">
        <v>7633</v>
      </c>
      <c r="E1966" s="4" t="s">
        <v>7770</v>
      </c>
    </row>
    <row r="1967" spans="1:5" ht="15" customHeight="1" x14ac:dyDescent="0.25">
      <c r="A1967" s="6" t="s">
        <v>2007</v>
      </c>
      <c r="B1967" s="6" t="s">
        <v>4342</v>
      </c>
      <c r="C1967" s="4" t="s">
        <v>4764</v>
      </c>
      <c r="D1967" s="4" t="s">
        <v>6758</v>
      </c>
      <c r="E1967" s="4" t="s">
        <v>7785</v>
      </c>
    </row>
    <row r="1968" spans="1:5" ht="15" customHeight="1" x14ac:dyDescent="0.25">
      <c r="A1968" s="6" t="s">
        <v>2008</v>
      </c>
      <c r="B1968" s="6" t="s">
        <v>4343</v>
      </c>
      <c r="C1968" s="4" t="s">
        <v>6427</v>
      </c>
      <c r="D1968" s="4" t="s">
        <v>6936</v>
      </c>
      <c r="E1968" s="4" t="s">
        <v>7773</v>
      </c>
    </row>
    <row r="1969" spans="1:5" ht="15" customHeight="1" x14ac:dyDescent="0.25">
      <c r="A1969" s="6" t="s">
        <v>2009</v>
      </c>
      <c r="B1969" s="6" t="s">
        <v>4344</v>
      </c>
      <c r="C1969" s="4" t="s">
        <v>5955</v>
      </c>
      <c r="D1969" s="4" t="s">
        <v>7150</v>
      </c>
      <c r="E1969" s="4" t="s">
        <v>7754</v>
      </c>
    </row>
    <row r="1970" spans="1:5" ht="15" customHeight="1" x14ac:dyDescent="0.25">
      <c r="A1970" s="6" t="s">
        <v>2010</v>
      </c>
      <c r="B1970" s="6" t="s">
        <v>4345</v>
      </c>
      <c r="C1970" s="4" t="s">
        <v>5739</v>
      </c>
      <c r="D1970" s="4" t="s">
        <v>7004</v>
      </c>
      <c r="E1970" s="4" t="s">
        <v>7760</v>
      </c>
    </row>
    <row r="1971" spans="1:5" ht="15" customHeight="1" x14ac:dyDescent="0.25">
      <c r="A1971" s="6" t="s">
        <v>2011</v>
      </c>
      <c r="B1971" s="6" t="s">
        <v>4346</v>
      </c>
      <c r="C1971" s="4" t="s">
        <v>6428</v>
      </c>
      <c r="D1971" s="4" t="s">
        <v>7634</v>
      </c>
      <c r="E1971" s="4" t="s">
        <v>7743</v>
      </c>
    </row>
    <row r="1972" spans="1:5" ht="15" customHeight="1" x14ac:dyDescent="0.25">
      <c r="A1972" s="6" t="s">
        <v>2012</v>
      </c>
      <c r="B1972" s="6" t="s">
        <v>4347</v>
      </c>
      <c r="C1972" s="4" t="s">
        <v>6429</v>
      </c>
      <c r="D1972" s="4" t="s">
        <v>7635</v>
      </c>
      <c r="E1972" s="4" t="s">
        <v>7743</v>
      </c>
    </row>
    <row r="1973" spans="1:5" ht="15" customHeight="1" x14ac:dyDescent="0.25">
      <c r="A1973" s="6" t="s">
        <v>2013</v>
      </c>
      <c r="B1973" s="6" t="s">
        <v>4348</v>
      </c>
      <c r="C1973" s="4" t="s">
        <v>6430</v>
      </c>
      <c r="D1973" s="4" t="s">
        <v>6786</v>
      </c>
      <c r="E1973" s="4" t="s">
        <v>7743</v>
      </c>
    </row>
    <row r="1974" spans="1:5" ht="15" customHeight="1" x14ac:dyDescent="0.25">
      <c r="A1974" s="6" t="s">
        <v>2014</v>
      </c>
      <c r="B1974" s="6" t="s">
        <v>4349</v>
      </c>
      <c r="C1974" s="4" t="s">
        <v>6431</v>
      </c>
      <c r="D1974" s="4" t="s">
        <v>7636</v>
      </c>
      <c r="E1974" s="4" t="s">
        <v>7743</v>
      </c>
    </row>
    <row r="1975" spans="1:5" ht="15" customHeight="1" x14ac:dyDescent="0.25">
      <c r="A1975" s="6" t="s">
        <v>2015</v>
      </c>
      <c r="B1975" s="6" t="s">
        <v>4350</v>
      </c>
      <c r="C1975" s="4" t="s">
        <v>6432</v>
      </c>
      <c r="D1975" s="4" t="s">
        <v>7637</v>
      </c>
      <c r="E1975" s="4" t="s">
        <v>7761</v>
      </c>
    </row>
    <row r="1976" spans="1:5" ht="15" customHeight="1" x14ac:dyDescent="0.25">
      <c r="A1976" s="6" t="s">
        <v>2016</v>
      </c>
      <c r="B1976" s="6" t="s">
        <v>4351</v>
      </c>
      <c r="C1976" s="4" t="s">
        <v>6433</v>
      </c>
      <c r="D1976" s="4" t="s">
        <v>7033</v>
      </c>
      <c r="E1976" s="4" t="s">
        <v>7744</v>
      </c>
    </row>
    <row r="1977" spans="1:5" ht="15" customHeight="1" x14ac:dyDescent="0.25">
      <c r="A1977" s="6" t="s">
        <v>2017</v>
      </c>
      <c r="B1977" s="6" t="s">
        <v>4352</v>
      </c>
      <c r="C1977" s="4" t="s">
        <v>6434</v>
      </c>
      <c r="D1977" s="4" t="s">
        <v>7305</v>
      </c>
      <c r="E1977" s="4" t="s">
        <v>7743</v>
      </c>
    </row>
    <row r="1978" spans="1:5" ht="15" customHeight="1" x14ac:dyDescent="0.25">
      <c r="A1978" s="6" t="s">
        <v>2018</v>
      </c>
      <c r="B1978" s="6" t="s">
        <v>4353</v>
      </c>
      <c r="C1978" s="4" t="s">
        <v>6435</v>
      </c>
      <c r="D1978" s="4" t="s">
        <v>6767</v>
      </c>
      <c r="E1978" s="4" t="s">
        <v>7743</v>
      </c>
    </row>
    <row r="1979" spans="1:5" ht="15" customHeight="1" x14ac:dyDescent="0.25">
      <c r="A1979" s="6" t="s">
        <v>2019</v>
      </c>
      <c r="B1979" s="6" t="s">
        <v>4354</v>
      </c>
      <c r="C1979" s="4" t="s">
        <v>4926</v>
      </c>
      <c r="D1979" s="4" t="s">
        <v>7070</v>
      </c>
      <c r="E1979" s="4" t="s">
        <v>7781</v>
      </c>
    </row>
    <row r="1980" spans="1:5" ht="15" customHeight="1" x14ac:dyDescent="0.25">
      <c r="A1980" s="6" t="s">
        <v>2020</v>
      </c>
      <c r="B1980" s="6" t="s">
        <v>4355</v>
      </c>
      <c r="C1980" s="4" t="s">
        <v>6436</v>
      </c>
      <c r="D1980" s="4" t="s">
        <v>7129</v>
      </c>
      <c r="E1980" s="4" t="s">
        <v>7748</v>
      </c>
    </row>
    <row r="1981" spans="1:5" ht="15" customHeight="1" x14ac:dyDescent="0.25">
      <c r="A1981" s="6" t="s">
        <v>2021</v>
      </c>
      <c r="B1981" s="6" t="s">
        <v>4356</v>
      </c>
      <c r="C1981" s="4" t="s">
        <v>6437</v>
      </c>
      <c r="D1981" s="4" t="s">
        <v>7638</v>
      </c>
      <c r="E1981" s="4" t="s">
        <v>7743</v>
      </c>
    </row>
    <row r="1982" spans="1:5" ht="15" customHeight="1" x14ac:dyDescent="0.25">
      <c r="A1982" s="6" t="s">
        <v>2022</v>
      </c>
      <c r="B1982" s="6" t="s">
        <v>4357</v>
      </c>
      <c r="C1982" s="4" t="s">
        <v>6438</v>
      </c>
      <c r="D1982" s="4" t="s">
        <v>7029</v>
      </c>
      <c r="E1982" s="4" t="s">
        <v>7776</v>
      </c>
    </row>
    <row r="1983" spans="1:5" ht="15" customHeight="1" x14ac:dyDescent="0.25">
      <c r="A1983" s="6" t="s">
        <v>2023</v>
      </c>
      <c r="B1983" s="6" t="s">
        <v>4358</v>
      </c>
      <c r="C1983" s="4" t="s">
        <v>6439</v>
      </c>
      <c r="D1983" s="4" t="s">
        <v>6782</v>
      </c>
      <c r="E1983" s="4" t="s">
        <v>7743</v>
      </c>
    </row>
    <row r="1984" spans="1:5" ht="15" customHeight="1" x14ac:dyDescent="0.25">
      <c r="A1984" s="6" t="s">
        <v>2024</v>
      </c>
      <c r="B1984" s="6" t="s">
        <v>4359</v>
      </c>
      <c r="C1984" s="4" t="s">
        <v>6440</v>
      </c>
      <c r="D1984" s="4" t="s">
        <v>7553</v>
      </c>
      <c r="E1984" s="4" t="s">
        <v>7766</v>
      </c>
    </row>
    <row r="1985" spans="1:5" ht="15" customHeight="1" x14ac:dyDescent="0.25">
      <c r="A1985" s="6" t="s">
        <v>2025</v>
      </c>
      <c r="B1985" s="6" t="s">
        <v>4360</v>
      </c>
      <c r="C1985" s="4" t="s">
        <v>6441</v>
      </c>
      <c r="D1985" s="4" t="s">
        <v>7639</v>
      </c>
      <c r="E1985" s="4" t="s">
        <v>7743</v>
      </c>
    </row>
    <row r="1986" spans="1:5" ht="15" customHeight="1" x14ac:dyDescent="0.25">
      <c r="A1986" s="6" t="s">
        <v>2026</v>
      </c>
      <c r="B1986" s="6" t="s">
        <v>4361</v>
      </c>
      <c r="C1986" s="4" t="s">
        <v>6442</v>
      </c>
      <c r="D1986" s="4" t="s">
        <v>7308</v>
      </c>
      <c r="E1986" s="4" t="s">
        <v>7743</v>
      </c>
    </row>
    <row r="1987" spans="1:5" ht="15" customHeight="1" x14ac:dyDescent="0.25">
      <c r="A1987" s="6" t="s">
        <v>2027</v>
      </c>
      <c r="B1987" s="6" t="s">
        <v>4362</v>
      </c>
      <c r="C1987" s="4" t="s">
        <v>6443</v>
      </c>
      <c r="D1987" s="4" t="s">
        <v>6735</v>
      </c>
      <c r="E1987" s="4" t="s">
        <v>7743</v>
      </c>
    </row>
    <row r="1988" spans="1:5" ht="15" customHeight="1" x14ac:dyDescent="0.25">
      <c r="A1988" s="6" t="s">
        <v>2028</v>
      </c>
      <c r="B1988" s="6" t="s">
        <v>4363</v>
      </c>
      <c r="C1988" s="4" t="s">
        <v>6444</v>
      </c>
      <c r="D1988" s="4" t="s">
        <v>7640</v>
      </c>
      <c r="E1988" s="4" t="s">
        <v>7743</v>
      </c>
    </row>
    <row r="1989" spans="1:5" ht="15" customHeight="1" x14ac:dyDescent="0.25">
      <c r="A1989" s="6" t="s">
        <v>2029</v>
      </c>
      <c r="B1989" s="6" t="s">
        <v>4364</v>
      </c>
      <c r="C1989" s="4" t="s">
        <v>6445</v>
      </c>
      <c r="D1989" s="4" t="s">
        <v>7641</v>
      </c>
      <c r="E1989" s="4" t="s">
        <v>7743</v>
      </c>
    </row>
    <row r="1990" spans="1:5" ht="15" customHeight="1" x14ac:dyDescent="0.25">
      <c r="A1990" s="6" t="s">
        <v>2030</v>
      </c>
      <c r="B1990" s="6" t="s">
        <v>4365</v>
      </c>
      <c r="C1990" s="4" t="s">
        <v>6446</v>
      </c>
      <c r="D1990" s="4" t="s">
        <v>6788</v>
      </c>
      <c r="E1990" s="4" t="s">
        <v>7743</v>
      </c>
    </row>
    <row r="1991" spans="1:5" ht="15" customHeight="1" x14ac:dyDescent="0.25">
      <c r="A1991" s="6" t="s">
        <v>2031</v>
      </c>
      <c r="B1991" s="6" t="s">
        <v>4366</v>
      </c>
      <c r="C1991" s="4" t="s">
        <v>6447</v>
      </c>
      <c r="D1991" s="4" t="s">
        <v>6875</v>
      </c>
      <c r="E1991" s="4" t="s">
        <v>7756</v>
      </c>
    </row>
    <row r="1992" spans="1:5" ht="15" customHeight="1" x14ac:dyDescent="0.25">
      <c r="A1992" s="6" t="s">
        <v>2032</v>
      </c>
      <c r="B1992" s="6" t="s">
        <v>4367</v>
      </c>
      <c r="C1992" s="4" t="s">
        <v>6448</v>
      </c>
      <c r="D1992" s="4" t="s">
        <v>6875</v>
      </c>
      <c r="E1992" s="4" t="s">
        <v>7770</v>
      </c>
    </row>
    <row r="1993" spans="1:5" ht="15" customHeight="1" x14ac:dyDescent="0.25">
      <c r="A1993" s="6" t="s">
        <v>2033</v>
      </c>
      <c r="B1993" s="6" t="s">
        <v>4368</v>
      </c>
      <c r="C1993" s="4" t="s">
        <v>6449</v>
      </c>
      <c r="D1993" s="4" t="s">
        <v>6875</v>
      </c>
      <c r="E1993" s="4" t="s">
        <v>7759</v>
      </c>
    </row>
    <row r="1994" spans="1:5" ht="15" customHeight="1" x14ac:dyDescent="0.25">
      <c r="A1994" s="6" t="s">
        <v>2034</v>
      </c>
      <c r="B1994" s="6" t="s">
        <v>4369</v>
      </c>
      <c r="C1994" s="4" t="s">
        <v>6450</v>
      </c>
      <c r="D1994" s="4" t="s">
        <v>7642</v>
      </c>
      <c r="E1994" s="4" t="s">
        <v>7758</v>
      </c>
    </row>
    <row r="1995" spans="1:5" ht="15" customHeight="1" x14ac:dyDescent="0.25">
      <c r="A1995" s="6" t="s">
        <v>2035</v>
      </c>
      <c r="B1995" s="6" t="s">
        <v>4370</v>
      </c>
      <c r="C1995" s="4" t="s">
        <v>6451</v>
      </c>
      <c r="D1995" s="4" t="s">
        <v>7490</v>
      </c>
      <c r="E1995" s="4" t="s">
        <v>7743</v>
      </c>
    </row>
    <row r="1996" spans="1:5" ht="15" customHeight="1" x14ac:dyDescent="0.25">
      <c r="A1996" s="6" t="s">
        <v>2036</v>
      </c>
      <c r="B1996" s="6" t="s">
        <v>4371</v>
      </c>
      <c r="C1996" s="4" t="s">
        <v>6452</v>
      </c>
      <c r="D1996" s="4" t="s">
        <v>7643</v>
      </c>
      <c r="E1996" s="4" t="s">
        <v>7768</v>
      </c>
    </row>
    <row r="1997" spans="1:5" ht="15" customHeight="1" x14ac:dyDescent="0.25">
      <c r="A1997" s="6" t="s">
        <v>2037</v>
      </c>
      <c r="B1997" s="6" t="s">
        <v>4372</v>
      </c>
      <c r="C1997" s="4" t="s">
        <v>5081</v>
      </c>
      <c r="D1997" s="4" t="s">
        <v>7644</v>
      </c>
      <c r="E1997" s="4" t="s">
        <v>7743</v>
      </c>
    </row>
    <row r="1998" spans="1:5" ht="15" customHeight="1" x14ac:dyDescent="0.25">
      <c r="A1998" s="6" t="s">
        <v>2038</v>
      </c>
      <c r="B1998" s="6" t="s">
        <v>4373</v>
      </c>
      <c r="C1998" s="4" t="s">
        <v>4806</v>
      </c>
      <c r="D1998" s="4" t="s">
        <v>6909</v>
      </c>
      <c r="E1998" s="4" t="s">
        <v>7743</v>
      </c>
    </row>
    <row r="1999" spans="1:5" ht="15" customHeight="1" x14ac:dyDescent="0.25">
      <c r="A1999" s="6" t="s">
        <v>2039</v>
      </c>
      <c r="B1999" s="6" t="s">
        <v>4374</v>
      </c>
      <c r="C1999" s="4" t="s">
        <v>6453</v>
      </c>
      <c r="D1999" s="4" t="s">
        <v>7645</v>
      </c>
      <c r="E1999" s="4" t="s">
        <v>7743</v>
      </c>
    </row>
    <row r="2000" spans="1:5" ht="15" customHeight="1" x14ac:dyDescent="0.25">
      <c r="A2000" s="6" t="s">
        <v>2040</v>
      </c>
      <c r="B2000" s="6" t="s">
        <v>4375</v>
      </c>
      <c r="C2000" s="4" t="s">
        <v>4997</v>
      </c>
      <c r="D2000" s="4" t="s">
        <v>7029</v>
      </c>
      <c r="E2000" s="4" t="s">
        <v>7743</v>
      </c>
    </row>
    <row r="2001" spans="1:5" ht="15" customHeight="1" x14ac:dyDescent="0.25">
      <c r="A2001" s="6" t="s">
        <v>2041</v>
      </c>
      <c r="B2001" s="6" t="s">
        <v>4376</v>
      </c>
      <c r="C2001" s="4" t="s">
        <v>6454</v>
      </c>
      <c r="D2001" s="4" t="s">
        <v>7080</v>
      </c>
      <c r="E2001" s="4" t="s">
        <v>7755</v>
      </c>
    </row>
    <row r="2002" spans="1:5" ht="15" customHeight="1" x14ac:dyDescent="0.25">
      <c r="A2002" s="6" t="s">
        <v>2042</v>
      </c>
      <c r="B2002" s="6" t="s">
        <v>4377</v>
      </c>
      <c r="C2002" s="4" t="s">
        <v>6455</v>
      </c>
      <c r="D2002" s="4" t="s">
        <v>7646</v>
      </c>
      <c r="E2002" s="4" t="s">
        <v>7757</v>
      </c>
    </row>
    <row r="2003" spans="1:5" ht="15" customHeight="1" x14ac:dyDescent="0.25">
      <c r="A2003" s="6" t="s">
        <v>2043</v>
      </c>
      <c r="B2003" s="6" t="s">
        <v>4378</v>
      </c>
      <c r="C2003" s="4" t="s">
        <v>6456</v>
      </c>
      <c r="D2003" s="4" t="s">
        <v>7647</v>
      </c>
      <c r="E2003" s="4" t="s">
        <v>7743</v>
      </c>
    </row>
    <row r="2004" spans="1:5" ht="15" customHeight="1" x14ac:dyDescent="0.25">
      <c r="A2004" s="6" t="s">
        <v>2044</v>
      </c>
      <c r="B2004" s="6" t="s">
        <v>4379</v>
      </c>
      <c r="C2004" s="4" t="s">
        <v>6457</v>
      </c>
      <c r="D2004" s="4" t="s">
        <v>7047</v>
      </c>
      <c r="E2004" s="4" t="s">
        <v>7743</v>
      </c>
    </row>
    <row r="2005" spans="1:5" ht="15" customHeight="1" x14ac:dyDescent="0.25">
      <c r="A2005" s="6" t="s">
        <v>2045</v>
      </c>
      <c r="B2005" s="6" t="s">
        <v>4380</v>
      </c>
      <c r="C2005" s="4" t="s">
        <v>6458</v>
      </c>
      <c r="D2005" s="4" t="s">
        <v>7648</v>
      </c>
      <c r="E2005" s="4" t="s">
        <v>7743</v>
      </c>
    </row>
    <row r="2006" spans="1:5" ht="15" customHeight="1" x14ac:dyDescent="0.25">
      <c r="A2006" s="6" t="s">
        <v>2046</v>
      </c>
      <c r="B2006" s="6" t="s">
        <v>4381</v>
      </c>
      <c r="C2006" s="4" t="s">
        <v>5890</v>
      </c>
      <c r="D2006" s="4" t="s">
        <v>7145</v>
      </c>
      <c r="E2006" s="4" t="s">
        <v>7773</v>
      </c>
    </row>
    <row r="2007" spans="1:5" ht="15" customHeight="1" x14ac:dyDescent="0.25">
      <c r="A2007" s="6" t="s">
        <v>2047</v>
      </c>
      <c r="B2007" s="6" t="s">
        <v>4382</v>
      </c>
      <c r="C2007" s="4" t="s">
        <v>6459</v>
      </c>
      <c r="D2007" s="4" t="s">
        <v>6774</v>
      </c>
      <c r="E2007" s="4" t="s">
        <v>7743</v>
      </c>
    </row>
    <row r="2008" spans="1:5" ht="15" customHeight="1" x14ac:dyDescent="0.25">
      <c r="A2008" s="6" t="s">
        <v>2048</v>
      </c>
      <c r="B2008" s="6" t="s">
        <v>4383</v>
      </c>
      <c r="C2008" s="4" t="s">
        <v>5105</v>
      </c>
      <c r="D2008" s="4" t="s">
        <v>7649</v>
      </c>
      <c r="E2008" s="4" t="s">
        <v>7757</v>
      </c>
    </row>
    <row r="2009" spans="1:5" ht="15" customHeight="1" x14ac:dyDescent="0.25">
      <c r="A2009" s="6" t="s">
        <v>2049</v>
      </c>
      <c r="B2009" s="6" t="s">
        <v>4384</v>
      </c>
      <c r="C2009" s="4" t="s">
        <v>6460</v>
      </c>
      <c r="D2009" s="4" t="s">
        <v>7650</v>
      </c>
      <c r="E2009" s="4" t="s">
        <v>7743</v>
      </c>
    </row>
    <row r="2010" spans="1:5" ht="15" customHeight="1" x14ac:dyDescent="0.25">
      <c r="A2010" s="6" t="s">
        <v>2050</v>
      </c>
      <c r="B2010" s="6" t="s">
        <v>4385</v>
      </c>
      <c r="C2010" s="4" t="s">
        <v>6461</v>
      </c>
      <c r="D2010" s="4" t="s">
        <v>7651</v>
      </c>
      <c r="E2010" s="4" t="s">
        <v>7743</v>
      </c>
    </row>
    <row r="2011" spans="1:5" ht="15" customHeight="1" x14ac:dyDescent="0.25">
      <c r="A2011" s="6" t="s">
        <v>2051</v>
      </c>
      <c r="B2011" s="6" t="s">
        <v>4386</v>
      </c>
      <c r="C2011" s="4" t="s">
        <v>6462</v>
      </c>
      <c r="D2011" s="4" t="s">
        <v>6839</v>
      </c>
      <c r="E2011" s="4" t="s">
        <v>7771</v>
      </c>
    </row>
    <row r="2012" spans="1:5" ht="15" customHeight="1" x14ac:dyDescent="0.25">
      <c r="A2012" s="6" t="s">
        <v>2052</v>
      </c>
      <c r="B2012" s="6" t="s">
        <v>4387</v>
      </c>
      <c r="C2012" s="4" t="s">
        <v>6463</v>
      </c>
      <c r="D2012" s="4" t="s">
        <v>6926</v>
      </c>
      <c r="E2012" s="4" t="s">
        <v>7743</v>
      </c>
    </row>
    <row r="2013" spans="1:5" ht="15" customHeight="1" x14ac:dyDescent="0.25">
      <c r="A2013" s="6" t="s">
        <v>2053</v>
      </c>
      <c r="B2013" s="6" t="s">
        <v>4388</v>
      </c>
      <c r="C2013" s="4" t="s">
        <v>6464</v>
      </c>
      <c r="D2013" s="4" t="s">
        <v>6880</v>
      </c>
      <c r="E2013" s="4" t="s">
        <v>7743</v>
      </c>
    </row>
    <row r="2014" spans="1:5" ht="15" customHeight="1" x14ac:dyDescent="0.25">
      <c r="A2014" s="6" t="s">
        <v>2054</v>
      </c>
      <c r="B2014" s="6" t="s">
        <v>4389</v>
      </c>
      <c r="C2014" s="4" t="s">
        <v>5660</v>
      </c>
      <c r="D2014" s="4" t="s">
        <v>6808</v>
      </c>
      <c r="E2014" s="4" t="s">
        <v>7764</v>
      </c>
    </row>
    <row r="2015" spans="1:5" ht="15" customHeight="1" x14ac:dyDescent="0.25">
      <c r="A2015" s="6" t="s">
        <v>2055</v>
      </c>
      <c r="B2015" s="6" t="s">
        <v>4390</v>
      </c>
      <c r="C2015" s="4" t="s">
        <v>6465</v>
      </c>
      <c r="D2015" s="4" t="s">
        <v>7652</v>
      </c>
      <c r="E2015" s="4" t="s">
        <v>7743</v>
      </c>
    </row>
    <row r="2016" spans="1:5" ht="15" customHeight="1" x14ac:dyDescent="0.25">
      <c r="A2016" s="6" t="s">
        <v>2056</v>
      </c>
      <c r="B2016" s="6" t="s">
        <v>4391</v>
      </c>
      <c r="C2016" s="4" t="s">
        <v>6466</v>
      </c>
      <c r="D2016" s="4" t="s">
        <v>6917</v>
      </c>
      <c r="E2016" s="4" t="s">
        <v>7771</v>
      </c>
    </row>
    <row r="2017" spans="1:5" ht="15" customHeight="1" x14ac:dyDescent="0.25">
      <c r="A2017" s="6" t="s">
        <v>2057</v>
      </c>
      <c r="B2017" s="6" t="s">
        <v>4392</v>
      </c>
      <c r="C2017" s="4" t="s">
        <v>6467</v>
      </c>
      <c r="D2017" s="4" t="s">
        <v>6723</v>
      </c>
      <c r="E2017" s="4" t="s">
        <v>7786</v>
      </c>
    </row>
    <row r="2018" spans="1:5" ht="15" customHeight="1" x14ac:dyDescent="0.25">
      <c r="A2018" s="6" t="s">
        <v>2058</v>
      </c>
      <c r="B2018" s="6" t="s">
        <v>4393</v>
      </c>
      <c r="C2018" s="4" t="s">
        <v>6468</v>
      </c>
      <c r="D2018" s="4" t="s">
        <v>7653</v>
      </c>
      <c r="E2018" s="4" t="s">
        <v>7743</v>
      </c>
    </row>
    <row r="2019" spans="1:5" ht="15" customHeight="1" x14ac:dyDescent="0.25">
      <c r="A2019" s="6" t="s">
        <v>2059</v>
      </c>
      <c r="B2019" s="6" t="s">
        <v>4394</v>
      </c>
      <c r="C2019" s="4" t="s">
        <v>6469</v>
      </c>
      <c r="D2019" s="4" t="s">
        <v>6774</v>
      </c>
      <c r="E2019" s="4" t="s">
        <v>7743</v>
      </c>
    </row>
    <row r="2020" spans="1:5" ht="15" customHeight="1" x14ac:dyDescent="0.25">
      <c r="A2020" s="6" t="s">
        <v>2060</v>
      </c>
      <c r="B2020" s="6" t="s">
        <v>4395</v>
      </c>
      <c r="C2020" s="4" t="s">
        <v>4773</v>
      </c>
      <c r="D2020" s="4" t="s">
        <v>7654</v>
      </c>
      <c r="E2020" s="4" t="s">
        <v>7743</v>
      </c>
    </row>
    <row r="2021" spans="1:5" ht="15" customHeight="1" x14ac:dyDescent="0.25">
      <c r="A2021" s="6" t="s">
        <v>2061</v>
      </c>
      <c r="B2021" s="6" t="s">
        <v>4396</v>
      </c>
      <c r="C2021" s="4" t="s">
        <v>6470</v>
      </c>
      <c r="D2021" s="4" t="s">
        <v>7655</v>
      </c>
      <c r="E2021" s="4" t="s">
        <v>7761</v>
      </c>
    </row>
    <row r="2022" spans="1:5" ht="15" customHeight="1" x14ac:dyDescent="0.25">
      <c r="A2022" s="6" t="s">
        <v>2062</v>
      </c>
      <c r="B2022" s="6" t="s">
        <v>4397</v>
      </c>
      <c r="C2022" s="4" t="s">
        <v>4934</v>
      </c>
      <c r="D2022" s="4" t="s">
        <v>6897</v>
      </c>
      <c r="E2022" s="4" t="s">
        <v>7772</v>
      </c>
    </row>
    <row r="2023" spans="1:5" ht="15" customHeight="1" x14ac:dyDescent="0.25">
      <c r="A2023" s="6" t="s">
        <v>2063</v>
      </c>
      <c r="B2023" s="6" t="s">
        <v>4398</v>
      </c>
      <c r="C2023" s="4" t="s">
        <v>6471</v>
      </c>
      <c r="D2023" s="4" t="s">
        <v>7656</v>
      </c>
      <c r="E2023" s="4" t="s">
        <v>7743</v>
      </c>
    </row>
    <row r="2024" spans="1:5" ht="15" customHeight="1" x14ac:dyDescent="0.25">
      <c r="A2024" s="6" t="s">
        <v>2064</v>
      </c>
      <c r="B2024" s="6" t="s">
        <v>4399</v>
      </c>
      <c r="C2024" s="4" t="s">
        <v>6472</v>
      </c>
      <c r="D2024" s="4" t="s">
        <v>7657</v>
      </c>
      <c r="E2024" s="4" t="s">
        <v>7743</v>
      </c>
    </row>
    <row r="2025" spans="1:5" ht="15" customHeight="1" x14ac:dyDescent="0.25">
      <c r="A2025" s="6" t="s">
        <v>2065</v>
      </c>
      <c r="B2025" s="6" t="s">
        <v>4400</v>
      </c>
      <c r="C2025" s="4" t="s">
        <v>6473</v>
      </c>
      <c r="D2025" s="4" t="s">
        <v>6719</v>
      </c>
      <c r="E2025" s="4" t="s">
        <v>7757</v>
      </c>
    </row>
    <row r="2026" spans="1:5" ht="15" customHeight="1" x14ac:dyDescent="0.25">
      <c r="A2026" s="6" t="s">
        <v>2066</v>
      </c>
      <c r="B2026" s="6" t="s">
        <v>4401</v>
      </c>
      <c r="C2026" s="4" t="s">
        <v>6474</v>
      </c>
      <c r="D2026" s="4" t="s">
        <v>7416</v>
      </c>
      <c r="E2026" s="4" t="s">
        <v>7743</v>
      </c>
    </row>
    <row r="2027" spans="1:5" ht="15" customHeight="1" x14ac:dyDescent="0.25">
      <c r="A2027" s="6" t="s">
        <v>2067</v>
      </c>
      <c r="B2027" s="6" t="s">
        <v>4402</v>
      </c>
      <c r="C2027" s="4" t="s">
        <v>6475</v>
      </c>
      <c r="D2027" s="4" t="s">
        <v>6797</v>
      </c>
      <c r="E2027" s="4" t="s">
        <v>7781</v>
      </c>
    </row>
    <row r="2028" spans="1:5" ht="15" customHeight="1" x14ac:dyDescent="0.25">
      <c r="A2028" s="6" t="s">
        <v>2068</v>
      </c>
      <c r="B2028" s="6" t="s">
        <v>4403</v>
      </c>
      <c r="C2028" s="4" t="s">
        <v>6127</v>
      </c>
      <c r="D2028" s="4" t="s">
        <v>7658</v>
      </c>
      <c r="E2028" s="4" t="s">
        <v>7743</v>
      </c>
    </row>
    <row r="2029" spans="1:5" ht="15" customHeight="1" x14ac:dyDescent="0.25">
      <c r="A2029" s="6" t="s">
        <v>2069</v>
      </c>
      <c r="B2029" s="6" t="s">
        <v>4404</v>
      </c>
      <c r="C2029" s="4" t="s">
        <v>6476</v>
      </c>
      <c r="D2029" s="4" t="s">
        <v>7659</v>
      </c>
      <c r="E2029" s="4" t="s">
        <v>7829</v>
      </c>
    </row>
    <row r="2030" spans="1:5" ht="15" customHeight="1" x14ac:dyDescent="0.25">
      <c r="A2030" s="6" t="s">
        <v>2070</v>
      </c>
      <c r="B2030" s="6" t="s">
        <v>4405</v>
      </c>
      <c r="C2030" s="4" t="s">
        <v>6477</v>
      </c>
      <c r="D2030" s="4" t="s">
        <v>6775</v>
      </c>
      <c r="E2030" s="4" t="s">
        <v>7743</v>
      </c>
    </row>
    <row r="2031" spans="1:5" ht="15" customHeight="1" x14ac:dyDescent="0.25">
      <c r="A2031" s="6" t="s">
        <v>2071</v>
      </c>
      <c r="B2031" s="6" t="s">
        <v>4406</v>
      </c>
      <c r="C2031" s="4" t="s">
        <v>6478</v>
      </c>
      <c r="D2031" s="4" t="s">
        <v>7660</v>
      </c>
      <c r="E2031" s="4" t="s">
        <v>7743</v>
      </c>
    </row>
    <row r="2032" spans="1:5" ht="15" customHeight="1" x14ac:dyDescent="0.25">
      <c r="A2032" s="6" t="s">
        <v>2072</v>
      </c>
      <c r="B2032" s="6" t="s">
        <v>4407</v>
      </c>
      <c r="C2032" s="4" t="s">
        <v>6479</v>
      </c>
      <c r="D2032" s="4" t="s">
        <v>7661</v>
      </c>
      <c r="E2032" s="4" t="s">
        <v>7743</v>
      </c>
    </row>
    <row r="2033" spans="1:5" ht="15" customHeight="1" x14ac:dyDescent="0.25">
      <c r="A2033" s="6" t="s">
        <v>2073</v>
      </c>
      <c r="B2033" s="6" t="s">
        <v>4408</v>
      </c>
      <c r="C2033" s="4" t="s">
        <v>5392</v>
      </c>
      <c r="D2033" s="4" t="s">
        <v>7662</v>
      </c>
      <c r="E2033" s="4" t="s">
        <v>7743</v>
      </c>
    </row>
    <row r="2034" spans="1:5" ht="15" customHeight="1" x14ac:dyDescent="0.25">
      <c r="A2034" s="6" t="s">
        <v>2074</v>
      </c>
      <c r="B2034" s="6" t="s">
        <v>4409</v>
      </c>
      <c r="C2034" s="4" t="s">
        <v>6480</v>
      </c>
      <c r="D2034" s="4" t="s">
        <v>7048</v>
      </c>
      <c r="E2034" s="4" t="s">
        <v>7764</v>
      </c>
    </row>
    <row r="2035" spans="1:5" ht="15" customHeight="1" x14ac:dyDescent="0.25">
      <c r="A2035" s="6" t="s">
        <v>2075</v>
      </c>
      <c r="B2035" s="6" t="s">
        <v>4410</v>
      </c>
      <c r="C2035" s="4" t="s">
        <v>6481</v>
      </c>
      <c r="D2035" s="4" t="s">
        <v>6775</v>
      </c>
      <c r="E2035" s="4" t="s">
        <v>7771</v>
      </c>
    </row>
    <row r="2036" spans="1:5" ht="15" customHeight="1" x14ac:dyDescent="0.25">
      <c r="A2036" s="6" t="s">
        <v>2076</v>
      </c>
      <c r="B2036" s="6" t="s">
        <v>4411</v>
      </c>
      <c r="C2036" s="4" t="s">
        <v>6482</v>
      </c>
      <c r="D2036" s="4" t="s">
        <v>7663</v>
      </c>
      <c r="E2036" s="4" t="s">
        <v>7748</v>
      </c>
    </row>
    <row r="2037" spans="1:5" ht="15" customHeight="1" x14ac:dyDescent="0.25">
      <c r="A2037" s="6" t="s">
        <v>2077</v>
      </c>
      <c r="B2037" s="6" t="s">
        <v>4412</v>
      </c>
      <c r="C2037" s="4" t="s">
        <v>6483</v>
      </c>
      <c r="D2037" s="4" t="s">
        <v>7664</v>
      </c>
      <c r="E2037" s="4" t="s">
        <v>7781</v>
      </c>
    </row>
    <row r="2038" spans="1:5" ht="15" customHeight="1" x14ac:dyDescent="0.25">
      <c r="A2038" s="6" t="s">
        <v>2078</v>
      </c>
      <c r="B2038" s="6" t="s">
        <v>4413</v>
      </c>
      <c r="C2038" s="4" t="s">
        <v>6484</v>
      </c>
      <c r="D2038" s="4" t="s">
        <v>6907</v>
      </c>
      <c r="E2038" s="4" t="s">
        <v>7757</v>
      </c>
    </row>
    <row r="2039" spans="1:5" ht="15" customHeight="1" x14ac:dyDescent="0.25">
      <c r="A2039" s="6" t="s">
        <v>2079</v>
      </c>
      <c r="B2039" s="6" t="s">
        <v>4414</v>
      </c>
      <c r="C2039" s="4" t="s">
        <v>6485</v>
      </c>
      <c r="D2039" s="4" t="s">
        <v>6743</v>
      </c>
      <c r="E2039" s="4" t="s">
        <v>7743</v>
      </c>
    </row>
    <row r="2040" spans="1:5" ht="15" customHeight="1" x14ac:dyDescent="0.25">
      <c r="A2040" s="6" t="s">
        <v>2080</v>
      </c>
      <c r="B2040" s="6" t="s">
        <v>4415</v>
      </c>
      <c r="C2040" s="4" t="s">
        <v>4776</v>
      </c>
      <c r="D2040" s="4" t="s">
        <v>6897</v>
      </c>
      <c r="E2040" s="4" t="s">
        <v>7770</v>
      </c>
    </row>
    <row r="2041" spans="1:5" ht="15" customHeight="1" x14ac:dyDescent="0.25">
      <c r="A2041" s="6" t="s">
        <v>2081</v>
      </c>
      <c r="B2041" s="6" t="s">
        <v>4416</v>
      </c>
      <c r="C2041" s="4" t="s">
        <v>6486</v>
      </c>
      <c r="D2041" s="4" t="s">
        <v>6807</v>
      </c>
      <c r="E2041" s="4" t="s">
        <v>7792</v>
      </c>
    </row>
    <row r="2042" spans="1:5" ht="15" customHeight="1" x14ac:dyDescent="0.25">
      <c r="A2042" s="6" t="s">
        <v>2082</v>
      </c>
      <c r="B2042" s="6" t="s">
        <v>4417</v>
      </c>
      <c r="C2042" s="4" t="s">
        <v>5552</v>
      </c>
      <c r="D2042" s="4" t="s">
        <v>7041</v>
      </c>
      <c r="E2042" s="4" t="s">
        <v>7743</v>
      </c>
    </row>
    <row r="2043" spans="1:5" ht="15" customHeight="1" x14ac:dyDescent="0.25">
      <c r="A2043" s="6" t="s">
        <v>2083</v>
      </c>
      <c r="B2043" s="6" t="s">
        <v>4418</v>
      </c>
      <c r="C2043" s="4" t="s">
        <v>6487</v>
      </c>
      <c r="D2043" s="4" t="s">
        <v>7665</v>
      </c>
      <c r="E2043" s="4" t="s">
        <v>7743</v>
      </c>
    </row>
    <row r="2044" spans="1:5" ht="15" customHeight="1" x14ac:dyDescent="0.25">
      <c r="A2044" s="6" t="s">
        <v>2084</v>
      </c>
      <c r="B2044" s="6" t="s">
        <v>4419</v>
      </c>
      <c r="C2044" s="4" t="s">
        <v>6488</v>
      </c>
      <c r="D2044" s="4" t="s">
        <v>7666</v>
      </c>
      <c r="E2044" s="4" t="s">
        <v>7743</v>
      </c>
    </row>
    <row r="2045" spans="1:5" ht="15" customHeight="1" x14ac:dyDescent="0.25">
      <c r="A2045" s="6" t="s">
        <v>2085</v>
      </c>
      <c r="B2045" s="6" t="s">
        <v>4420</v>
      </c>
      <c r="C2045" s="4" t="s">
        <v>6489</v>
      </c>
      <c r="D2045" s="4" t="s">
        <v>7509</v>
      </c>
      <c r="E2045" s="4" t="s">
        <v>7764</v>
      </c>
    </row>
    <row r="2046" spans="1:5" ht="15" customHeight="1" x14ac:dyDescent="0.25">
      <c r="A2046" s="6" t="s">
        <v>2086</v>
      </c>
      <c r="B2046" s="6" t="s">
        <v>4421</v>
      </c>
      <c r="C2046" s="4" t="s">
        <v>6490</v>
      </c>
      <c r="D2046" s="4" t="s">
        <v>7667</v>
      </c>
      <c r="E2046" s="4" t="s">
        <v>7746</v>
      </c>
    </row>
    <row r="2047" spans="1:5" ht="15" customHeight="1" x14ac:dyDescent="0.25">
      <c r="A2047" s="6" t="s">
        <v>2087</v>
      </c>
      <c r="B2047" s="6" t="s">
        <v>4422</v>
      </c>
      <c r="C2047" s="4" t="s">
        <v>6491</v>
      </c>
      <c r="D2047" s="4" t="s">
        <v>7668</v>
      </c>
      <c r="E2047" s="4" t="s">
        <v>7743</v>
      </c>
    </row>
    <row r="2048" spans="1:5" ht="15" customHeight="1" x14ac:dyDescent="0.25">
      <c r="A2048" s="6" t="s">
        <v>2088</v>
      </c>
      <c r="B2048" s="6" t="s">
        <v>4423</v>
      </c>
      <c r="C2048" s="4" t="s">
        <v>4780</v>
      </c>
      <c r="D2048" s="4" t="s">
        <v>6732</v>
      </c>
      <c r="E2048" s="4" t="s">
        <v>7743</v>
      </c>
    </row>
    <row r="2049" spans="1:5" ht="15" customHeight="1" x14ac:dyDescent="0.25">
      <c r="A2049" s="6" t="s">
        <v>2089</v>
      </c>
      <c r="B2049" s="6" t="s">
        <v>4424</v>
      </c>
      <c r="C2049" s="4" t="s">
        <v>6492</v>
      </c>
      <c r="D2049" s="4" t="s">
        <v>7669</v>
      </c>
      <c r="E2049" s="4" t="s">
        <v>7743</v>
      </c>
    </row>
    <row r="2050" spans="1:5" ht="15" customHeight="1" x14ac:dyDescent="0.25">
      <c r="A2050" s="6" t="s">
        <v>2090</v>
      </c>
      <c r="B2050" s="6" t="s">
        <v>4425</v>
      </c>
      <c r="C2050" s="4" t="s">
        <v>5743</v>
      </c>
      <c r="D2050" s="4" t="s">
        <v>7266</v>
      </c>
      <c r="E2050" s="4" t="s">
        <v>7743</v>
      </c>
    </row>
    <row r="2051" spans="1:5" ht="15" customHeight="1" x14ac:dyDescent="0.25">
      <c r="A2051" s="6" t="s">
        <v>2091</v>
      </c>
      <c r="B2051" s="6" t="s">
        <v>4426</v>
      </c>
      <c r="C2051" s="4" t="s">
        <v>6059</v>
      </c>
      <c r="D2051" s="4" t="s">
        <v>6724</v>
      </c>
      <c r="E2051" s="4" t="s">
        <v>7754</v>
      </c>
    </row>
    <row r="2052" spans="1:5" ht="15" customHeight="1" x14ac:dyDescent="0.25">
      <c r="A2052" s="6" t="s">
        <v>2092</v>
      </c>
      <c r="B2052" s="6" t="s">
        <v>4427</v>
      </c>
      <c r="C2052" s="4" t="s">
        <v>6493</v>
      </c>
      <c r="D2052" s="4" t="s">
        <v>7670</v>
      </c>
      <c r="E2052" s="4" t="s">
        <v>7743</v>
      </c>
    </row>
    <row r="2053" spans="1:5" ht="15" customHeight="1" x14ac:dyDescent="0.25">
      <c r="A2053" s="6" t="s">
        <v>2093</v>
      </c>
      <c r="B2053" s="6" t="s">
        <v>4428</v>
      </c>
      <c r="C2053" s="4" t="s">
        <v>5347</v>
      </c>
      <c r="D2053" s="4" t="s">
        <v>7064</v>
      </c>
      <c r="E2053" s="4" t="s">
        <v>7763</v>
      </c>
    </row>
    <row r="2054" spans="1:5" ht="15" customHeight="1" x14ac:dyDescent="0.25">
      <c r="A2054" s="6" t="s">
        <v>2094</v>
      </c>
      <c r="B2054" s="6" t="s">
        <v>4429</v>
      </c>
      <c r="C2054" s="4" t="s">
        <v>6494</v>
      </c>
      <c r="D2054" s="4" t="s">
        <v>7671</v>
      </c>
      <c r="E2054" s="4" t="s">
        <v>7743</v>
      </c>
    </row>
    <row r="2055" spans="1:5" ht="15" customHeight="1" x14ac:dyDescent="0.25">
      <c r="A2055" s="6" t="s">
        <v>2095</v>
      </c>
      <c r="B2055" s="6" t="s">
        <v>4430</v>
      </c>
      <c r="C2055" s="4" t="s">
        <v>6495</v>
      </c>
      <c r="D2055" s="4" t="s">
        <v>6732</v>
      </c>
      <c r="E2055" s="4" t="s">
        <v>7756</v>
      </c>
    </row>
    <row r="2056" spans="1:5" ht="15" customHeight="1" x14ac:dyDescent="0.25">
      <c r="A2056" s="6" t="s">
        <v>2096</v>
      </c>
      <c r="B2056" s="6" t="s">
        <v>4431</v>
      </c>
      <c r="C2056" s="4" t="s">
        <v>5175</v>
      </c>
      <c r="D2056" s="4" t="s">
        <v>6725</v>
      </c>
      <c r="E2056" s="4" t="s">
        <v>7743</v>
      </c>
    </row>
    <row r="2057" spans="1:5" ht="15" customHeight="1" x14ac:dyDescent="0.25">
      <c r="A2057" s="6" t="s">
        <v>2097</v>
      </c>
      <c r="B2057" s="6" t="s">
        <v>4432</v>
      </c>
      <c r="C2057" s="4" t="s">
        <v>6496</v>
      </c>
      <c r="D2057" s="4" t="s">
        <v>6894</v>
      </c>
      <c r="E2057" s="4" t="s">
        <v>7757</v>
      </c>
    </row>
    <row r="2058" spans="1:5" ht="15" customHeight="1" x14ac:dyDescent="0.25">
      <c r="A2058" s="6" t="s">
        <v>2098</v>
      </c>
      <c r="B2058" s="6" t="s">
        <v>4433</v>
      </c>
      <c r="C2058" s="4" t="s">
        <v>6497</v>
      </c>
      <c r="D2058" s="4" t="s">
        <v>6774</v>
      </c>
      <c r="E2058" s="4" t="s">
        <v>7756</v>
      </c>
    </row>
    <row r="2059" spans="1:5" ht="15" customHeight="1" x14ac:dyDescent="0.25">
      <c r="A2059" s="6" t="s">
        <v>2099</v>
      </c>
      <c r="B2059" s="6" t="s">
        <v>4434</v>
      </c>
      <c r="C2059" s="4" t="s">
        <v>6498</v>
      </c>
      <c r="D2059" s="4" t="s">
        <v>6942</v>
      </c>
      <c r="E2059" s="4" t="s">
        <v>7743</v>
      </c>
    </row>
    <row r="2060" spans="1:5" ht="15" customHeight="1" x14ac:dyDescent="0.25">
      <c r="A2060" s="6" t="s">
        <v>2100</v>
      </c>
      <c r="B2060" s="6" t="s">
        <v>4435</v>
      </c>
      <c r="C2060" s="4" t="s">
        <v>6499</v>
      </c>
      <c r="D2060" s="4" t="s">
        <v>7672</v>
      </c>
      <c r="E2060" s="4" t="s">
        <v>7743</v>
      </c>
    </row>
    <row r="2061" spans="1:5" ht="15" customHeight="1" x14ac:dyDescent="0.25">
      <c r="A2061" s="6" t="s">
        <v>2101</v>
      </c>
      <c r="B2061" s="6" t="s">
        <v>4436</v>
      </c>
      <c r="C2061" s="4" t="s">
        <v>6500</v>
      </c>
      <c r="D2061" s="4" t="s">
        <v>7253</v>
      </c>
      <c r="E2061" s="4" t="s">
        <v>7743</v>
      </c>
    </row>
    <row r="2062" spans="1:5" ht="15" customHeight="1" x14ac:dyDescent="0.25">
      <c r="A2062" s="6" t="s">
        <v>2102</v>
      </c>
      <c r="B2062" s="6" t="s">
        <v>4437</v>
      </c>
      <c r="C2062" s="4" t="s">
        <v>6501</v>
      </c>
      <c r="D2062" s="4" t="s">
        <v>6812</v>
      </c>
      <c r="E2062" s="4" t="s">
        <v>7760</v>
      </c>
    </row>
    <row r="2063" spans="1:5" ht="15" customHeight="1" x14ac:dyDescent="0.25">
      <c r="A2063" s="6" t="s">
        <v>2103</v>
      </c>
      <c r="B2063" s="6" t="s">
        <v>4438</v>
      </c>
      <c r="C2063" s="4" t="s">
        <v>6502</v>
      </c>
      <c r="D2063" s="4" t="s">
        <v>7584</v>
      </c>
      <c r="E2063" s="4" t="s">
        <v>7792</v>
      </c>
    </row>
    <row r="2064" spans="1:5" ht="15" customHeight="1" x14ac:dyDescent="0.25">
      <c r="A2064" s="6" t="s">
        <v>2104</v>
      </c>
      <c r="B2064" s="6" t="s">
        <v>4439</v>
      </c>
      <c r="C2064" s="4" t="s">
        <v>5948</v>
      </c>
      <c r="D2064" s="4" t="s">
        <v>7673</v>
      </c>
      <c r="E2064" s="4" t="s">
        <v>7766</v>
      </c>
    </row>
    <row r="2065" spans="1:5" ht="15" customHeight="1" x14ac:dyDescent="0.25">
      <c r="A2065" s="6" t="s">
        <v>2105</v>
      </c>
      <c r="B2065" s="6" t="s">
        <v>4440</v>
      </c>
      <c r="C2065" s="4" t="s">
        <v>5211</v>
      </c>
      <c r="D2065" s="4" t="s">
        <v>6743</v>
      </c>
      <c r="E2065" s="4" t="s">
        <v>7743</v>
      </c>
    </row>
    <row r="2066" spans="1:5" ht="15" customHeight="1" x14ac:dyDescent="0.25">
      <c r="A2066" s="6" t="s">
        <v>2106</v>
      </c>
      <c r="B2066" s="6" t="s">
        <v>4441</v>
      </c>
      <c r="C2066" s="4" t="s">
        <v>6503</v>
      </c>
      <c r="D2066" s="4" t="s">
        <v>6974</v>
      </c>
      <c r="E2066" s="4" t="s">
        <v>7786</v>
      </c>
    </row>
    <row r="2067" spans="1:5" ht="15" customHeight="1" x14ac:dyDescent="0.25">
      <c r="A2067" s="6" t="s">
        <v>2107</v>
      </c>
      <c r="B2067" s="6" t="s">
        <v>4442</v>
      </c>
      <c r="C2067" s="4" t="s">
        <v>5552</v>
      </c>
      <c r="D2067" s="4" t="s">
        <v>6785</v>
      </c>
      <c r="E2067" s="4" t="s">
        <v>7754</v>
      </c>
    </row>
    <row r="2068" spans="1:5" ht="15" customHeight="1" x14ac:dyDescent="0.25">
      <c r="A2068" s="6" t="s">
        <v>2108</v>
      </c>
      <c r="B2068" s="6" t="s">
        <v>4443</v>
      </c>
      <c r="C2068" s="4" t="s">
        <v>6504</v>
      </c>
      <c r="D2068" s="4" t="s">
        <v>6873</v>
      </c>
      <c r="E2068" s="4" t="s">
        <v>7743</v>
      </c>
    </row>
    <row r="2069" spans="1:5" ht="15" customHeight="1" x14ac:dyDescent="0.25">
      <c r="A2069" s="6" t="s">
        <v>2109</v>
      </c>
      <c r="B2069" s="6" t="s">
        <v>4444</v>
      </c>
      <c r="C2069" s="4" t="s">
        <v>6505</v>
      </c>
      <c r="D2069" s="4" t="s">
        <v>7674</v>
      </c>
      <c r="E2069" s="4" t="s">
        <v>7743</v>
      </c>
    </row>
    <row r="2070" spans="1:5" ht="15" customHeight="1" x14ac:dyDescent="0.25">
      <c r="A2070" s="6" t="s">
        <v>2110</v>
      </c>
      <c r="B2070" s="6" t="s">
        <v>4445</v>
      </c>
      <c r="C2070" s="4" t="s">
        <v>6506</v>
      </c>
      <c r="D2070" s="4" t="s">
        <v>7675</v>
      </c>
      <c r="E2070" s="4" t="s">
        <v>7743</v>
      </c>
    </row>
    <row r="2071" spans="1:5" ht="15" customHeight="1" x14ac:dyDescent="0.25">
      <c r="A2071" s="6" t="s">
        <v>2111</v>
      </c>
      <c r="B2071" s="6" t="s">
        <v>4446</v>
      </c>
      <c r="C2071" s="4" t="s">
        <v>6507</v>
      </c>
      <c r="D2071" s="4" t="s">
        <v>6867</v>
      </c>
      <c r="E2071" s="4" t="s">
        <v>7743</v>
      </c>
    </row>
    <row r="2072" spans="1:5" ht="15" customHeight="1" x14ac:dyDescent="0.25">
      <c r="A2072" s="6" t="s">
        <v>2112</v>
      </c>
      <c r="B2072" s="6" t="s">
        <v>4447</v>
      </c>
      <c r="C2072" s="4" t="s">
        <v>4909</v>
      </c>
      <c r="D2072" s="4" t="s">
        <v>6761</v>
      </c>
      <c r="E2072" s="4" t="s">
        <v>7773</v>
      </c>
    </row>
    <row r="2073" spans="1:5" ht="15" customHeight="1" x14ac:dyDescent="0.25">
      <c r="A2073" s="6" t="s">
        <v>2113</v>
      </c>
      <c r="B2073" s="6" t="s">
        <v>4448</v>
      </c>
      <c r="C2073" s="4" t="s">
        <v>6508</v>
      </c>
      <c r="D2073" s="4" t="s">
        <v>7676</v>
      </c>
      <c r="E2073" s="4" t="s">
        <v>7743</v>
      </c>
    </row>
    <row r="2074" spans="1:5" ht="15" customHeight="1" x14ac:dyDescent="0.25">
      <c r="A2074" s="6" t="s">
        <v>2114</v>
      </c>
      <c r="B2074" s="6" t="s">
        <v>4449</v>
      </c>
      <c r="C2074" s="4" t="s">
        <v>6509</v>
      </c>
      <c r="D2074" s="4" t="s">
        <v>7677</v>
      </c>
      <c r="E2074" s="4" t="s">
        <v>7746</v>
      </c>
    </row>
    <row r="2075" spans="1:5" ht="15" customHeight="1" x14ac:dyDescent="0.25">
      <c r="A2075" s="6" t="s">
        <v>2115</v>
      </c>
      <c r="B2075" s="6" t="s">
        <v>4450</v>
      </c>
      <c r="C2075" s="4" t="s">
        <v>6510</v>
      </c>
      <c r="D2075" s="4" t="s">
        <v>6927</v>
      </c>
      <c r="E2075" s="4" t="s">
        <v>7743</v>
      </c>
    </row>
    <row r="2076" spans="1:5" ht="15" customHeight="1" x14ac:dyDescent="0.25">
      <c r="A2076" s="6" t="s">
        <v>2116</v>
      </c>
      <c r="B2076" s="6" t="s">
        <v>4451</v>
      </c>
      <c r="C2076" s="4" t="s">
        <v>6406</v>
      </c>
      <c r="D2076" s="4" t="s">
        <v>6895</v>
      </c>
      <c r="E2076" s="4" t="s">
        <v>7745</v>
      </c>
    </row>
    <row r="2077" spans="1:5" ht="15" customHeight="1" x14ac:dyDescent="0.25">
      <c r="A2077" s="6" t="s">
        <v>2117</v>
      </c>
      <c r="B2077" s="6" t="s">
        <v>4452</v>
      </c>
      <c r="C2077" s="4" t="s">
        <v>6511</v>
      </c>
      <c r="D2077" s="4" t="s">
        <v>6753</v>
      </c>
      <c r="E2077" s="4" t="s">
        <v>7754</v>
      </c>
    </row>
    <row r="2078" spans="1:5" ht="15" customHeight="1" x14ac:dyDescent="0.25">
      <c r="A2078" s="6" t="s">
        <v>2118</v>
      </c>
      <c r="B2078" s="6" t="s">
        <v>4453</v>
      </c>
      <c r="C2078" s="4" t="s">
        <v>6512</v>
      </c>
      <c r="D2078" s="4" t="s">
        <v>6797</v>
      </c>
      <c r="E2078" s="4" t="s">
        <v>7743</v>
      </c>
    </row>
    <row r="2079" spans="1:5" ht="15" customHeight="1" x14ac:dyDescent="0.25">
      <c r="A2079" s="6" t="s">
        <v>2119</v>
      </c>
      <c r="B2079" s="6" t="s">
        <v>4454</v>
      </c>
      <c r="C2079" s="4" t="s">
        <v>6513</v>
      </c>
      <c r="D2079" s="4" t="s">
        <v>6789</v>
      </c>
      <c r="E2079" s="4" t="s">
        <v>7760</v>
      </c>
    </row>
    <row r="2080" spans="1:5" ht="15" customHeight="1" x14ac:dyDescent="0.25">
      <c r="A2080" s="6" t="s">
        <v>2120</v>
      </c>
      <c r="B2080" s="6" t="s">
        <v>4455</v>
      </c>
      <c r="C2080" s="4" t="s">
        <v>6514</v>
      </c>
      <c r="D2080" s="4" t="s">
        <v>6942</v>
      </c>
      <c r="E2080" s="4" t="s">
        <v>7743</v>
      </c>
    </row>
    <row r="2081" spans="1:5" ht="15" customHeight="1" x14ac:dyDescent="0.25">
      <c r="A2081" s="6" t="s">
        <v>2121</v>
      </c>
      <c r="B2081" s="6" t="s">
        <v>4456</v>
      </c>
      <c r="C2081" s="4" t="s">
        <v>5514</v>
      </c>
      <c r="D2081" s="4" t="s">
        <v>7678</v>
      </c>
      <c r="E2081" s="4" t="s">
        <v>7746</v>
      </c>
    </row>
    <row r="2082" spans="1:5" ht="15" customHeight="1" x14ac:dyDescent="0.25">
      <c r="A2082" s="6" t="s">
        <v>2122</v>
      </c>
      <c r="B2082" s="6" t="s">
        <v>4457</v>
      </c>
      <c r="C2082" s="4" t="s">
        <v>6515</v>
      </c>
      <c r="D2082" s="4" t="s">
        <v>7367</v>
      </c>
      <c r="E2082" s="4" t="s">
        <v>7743</v>
      </c>
    </row>
    <row r="2083" spans="1:5" ht="15" customHeight="1" x14ac:dyDescent="0.25">
      <c r="A2083" s="6" t="s">
        <v>2123</v>
      </c>
      <c r="B2083" s="6" t="s">
        <v>4458</v>
      </c>
      <c r="C2083" s="4" t="s">
        <v>6516</v>
      </c>
      <c r="D2083" s="4" t="s">
        <v>7064</v>
      </c>
      <c r="E2083" s="4" t="s">
        <v>7743</v>
      </c>
    </row>
    <row r="2084" spans="1:5" ht="15" customHeight="1" x14ac:dyDescent="0.25">
      <c r="A2084" s="6" t="s">
        <v>2124</v>
      </c>
      <c r="B2084" s="6" t="s">
        <v>4459</v>
      </c>
      <c r="C2084" s="4" t="s">
        <v>6517</v>
      </c>
      <c r="D2084" s="4" t="s">
        <v>6738</v>
      </c>
      <c r="E2084" s="4" t="s">
        <v>7779</v>
      </c>
    </row>
    <row r="2085" spans="1:5" ht="15" customHeight="1" x14ac:dyDescent="0.25">
      <c r="A2085" s="6" t="s">
        <v>2125</v>
      </c>
      <c r="B2085" s="6" t="s">
        <v>4460</v>
      </c>
      <c r="C2085" s="4" t="s">
        <v>6518</v>
      </c>
      <c r="D2085" s="4" t="s">
        <v>7679</v>
      </c>
      <c r="E2085" s="4" t="s">
        <v>7760</v>
      </c>
    </row>
    <row r="2086" spans="1:5" ht="15" customHeight="1" x14ac:dyDescent="0.25">
      <c r="A2086" s="6" t="s">
        <v>2126</v>
      </c>
      <c r="B2086" s="6" t="s">
        <v>4461</v>
      </c>
      <c r="C2086" s="4" t="s">
        <v>6519</v>
      </c>
      <c r="D2086" s="4" t="s">
        <v>7016</v>
      </c>
      <c r="E2086" s="4" t="s">
        <v>7743</v>
      </c>
    </row>
    <row r="2087" spans="1:5" ht="15" customHeight="1" x14ac:dyDescent="0.25">
      <c r="A2087" s="6" t="s">
        <v>2127</v>
      </c>
      <c r="B2087" s="6" t="s">
        <v>4462</v>
      </c>
      <c r="C2087" s="4" t="s">
        <v>6520</v>
      </c>
      <c r="D2087" s="4" t="s">
        <v>7680</v>
      </c>
      <c r="E2087" s="4" t="s">
        <v>7743</v>
      </c>
    </row>
    <row r="2088" spans="1:5" ht="15" customHeight="1" x14ac:dyDescent="0.25">
      <c r="A2088" s="6" t="s">
        <v>2128</v>
      </c>
      <c r="B2088" s="6" t="s">
        <v>4463</v>
      </c>
      <c r="C2088" s="4" t="s">
        <v>4909</v>
      </c>
      <c r="D2088" s="4" t="s">
        <v>6894</v>
      </c>
      <c r="E2088" s="4" t="s">
        <v>7743</v>
      </c>
    </row>
    <row r="2089" spans="1:5" ht="15" customHeight="1" x14ac:dyDescent="0.25">
      <c r="A2089" s="6" t="s">
        <v>2129</v>
      </c>
      <c r="B2089" s="6" t="s">
        <v>4464</v>
      </c>
      <c r="C2089" s="4" t="s">
        <v>6521</v>
      </c>
      <c r="D2089" s="4" t="s">
        <v>7681</v>
      </c>
      <c r="E2089" s="4" t="s">
        <v>7743</v>
      </c>
    </row>
    <row r="2090" spans="1:5" ht="15" customHeight="1" x14ac:dyDescent="0.25">
      <c r="A2090" s="6" t="s">
        <v>2130</v>
      </c>
      <c r="B2090" s="6" t="s">
        <v>4465</v>
      </c>
      <c r="C2090" s="4" t="s">
        <v>6522</v>
      </c>
      <c r="D2090" s="4" t="s">
        <v>6853</v>
      </c>
      <c r="E2090" s="4" t="s">
        <v>7743</v>
      </c>
    </row>
    <row r="2091" spans="1:5" ht="15" customHeight="1" x14ac:dyDescent="0.25">
      <c r="A2091" s="6" t="s">
        <v>2131</v>
      </c>
      <c r="B2091" s="6" t="s">
        <v>4466</v>
      </c>
      <c r="C2091" s="4" t="s">
        <v>6523</v>
      </c>
      <c r="D2091" s="4" t="s">
        <v>7682</v>
      </c>
      <c r="E2091" s="4" t="s">
        <v>7743</v>
      </c>
    </row>
    <row r="2092" spans="1:5" ht="15" customHeight="1" x14ac:dyDescent="0.25">
      <c r="A2092" s="6" t="s">
        <v>2132</v>
      </c>
      <c r="B2092" s="6" t="s">
        <v>4467</v>
      </c>
      <c r="C2092" s="4" t="s">
        <v>6524</v>
      </c>
      <c r="D2092" s="4" t="s">
        <v>6812</v>
      </c>
      <c r="E2092" s="4" t="s">
        <v>7753</v>
      </c>
    </row>
    <row r="2093" spans="1:5" ht="15" customHeight="1" x14ac:dyDescent="0.25">
      <c r="A2093" s="6" t="s">
        <v>2133</v>
      </c>
      <c r="B2093" s="6" t="s">
        <v>4468</v>
      </c>
      <c r="C2093" s="4" t="s">
        <v>6525</v>
      </c>
      <c r="D2093" s="4" t="s">
        <v>6836</v>
      </c>
      <c r="E2093" s="4" t="s">
        <v>7743</v>
      </c>
    </row>
    <row r="2094" spans="1:5" ht="15" customHeight="1" x14ac:dyDescent="0.25">
      <c r="A2094" s="6" t="s">
        <v>2134</v>
      </c>
      <c r="B2094" s="6" t="s">
        <v>4469</v>
      </c>
      <c r="C2094" s="4" t="s">
        <v>6526</v>
      </c>
      <c r="D2094" s="4" t="s">
        <v>6805</v>
      </c>
      <c r="E2094" s="4" t="s">
        <v>7743</v>
      </c>
    </row>
    <row r="2095" spans="1:5" ht="15" customHeight="1" x14ac:dyDescent="0.25">
      <c r="A2095" s="6" t="s">
        <v>2135</v>
      </c>
      <c r="B2095" s="6" t="s">
        <v>4470</v>
      </c>
      <c r="C2095" s="4" t="s">
        <v>6527</v>
      </c>
      <c r="D2095" s="4" t="s">
        <v>7022</v>
      </c>
      <c r="E2095" s="4" t="s">
        <v>7743</v>
      </c>
    </row>
    <row r="2096" spans="1:5" ht="15" customHeight="1" x14ac:dyDescent="0.25">
      <c r="A2096" s="6" t="s">
        <v>2136</v>
      </c>
      <c r="B2096" s="6" t="s">
        <v>4471</v>
      </c>
      <c r="C2096" s="4" t="s">
        <v>6528</v>
      </c>
      <c r="D2096" s="4" t="s">
        <v>7021</v>
      </c>
      <c r="E2096" s="4" t="s">
        <v>7743</v>
      </c>
    </row>
    <row r="2097" spans="1:5" ht="15" customHeight="1" x14ac:dyDescent="0.25">
      <c r="A2097" s="6" t="s">
        <v>2137</v>
      </c>
      <c r="B2097" s="6" t="s">
        <v>4472</v>
      </c>
      <c r="C2097" s="4" t="s">
        <v>6529</v>
      </c>
      <c r="D2097" s="4" t="s">
        <v>7164</v>
      </c>
      <c r="E2097" s="4" t="s">
        <v>7743</v>
      </c>
    </row>
    <row r="2098" spans="1:5" ht="15" customHeight="1" x14ac:dyDescent="0.25">
      <c r="A2098" s="6" t="s">
        <v>2138</v>
      </c>
      <c r="B2098" s="6" t="s">
        <v>4473</v>
      </c>
      <c r="C2098" s="4" t="s">
        <v>6530</v>
      </c>
      <c r="D2098" s="4" t="s">
        <v>7683</v>
      </c>
      <c r="E2098" s="4" t="s">
        <v>7743</v>
      </c>
    </row>
    <row r="2099" spans="1:5" ht="15" customHeight="1" x14ac:dyDescent="0.25">
      <c r="A2099" s="6" t="s">
        <v>2139</v>
      </c>
      <c r="B2099" s="6" t="s">
        <v>4474</v>
      </c>
      <c r="C2099" s="4" t="s">
        <v>6531</v>
      </c>
      <c r="D2099" s="4" t="s">
        <v>6808</v>
      </c>
      <c r="E2099" s="4" t="s">
        <v>7760</v>
      </c>
    </row>
    <row r="2100" spans="1:5" ht="15" customHeight="1" x14ac:dyDescent="0.25">
      <c r="A2100" s="6" t="s">
        <v>2140</v>
      </c>
      <c r="B2100" s="6" t="s">
        <v>4475</v>
      </c>
      <c r="C2100" s="4" t="s">
        <v>6532</v>
      </c>
      <c r="D2100" s="4" t="s">
        <v>6717</v>
      </c>
      <c r="E2100" s="4" t="s">
        <v>7743</v>
      </c>
    </row>
    <row r="2101" spans="1:5" ht="15" customHeight="1" x14ac:dyDescent="0.25">
      <c r="A2101" s="6" t="s">
        <v>2141</v>
      </c>
      <c r="B2101" s="6" t="s">
        <v>4476</v>
      </c>
      <c r="C2101" s="4" t="s">
        <v>6533</v>
      </c>
      <c r="D2101" s="4" t="s">
        <v>6785</v>
      </c>
      <c r="E2101" s="4" t="s">
        <v>7757</v>
      </c>
    </row>
    <row r="2102" spans="1:5" ht="15" customHeight="1" x14ac:dyDescent="0.25">
      <c r="A2102" s="6" t="s">
        <v>2142</v>
      </c>
      <c r="B2102" s="6" t="s">
        <v>4477</v>
      </c>
      <c r="C2102" s="4" t="s">
        <v>6534</v>
      </c>
      <c r="D2102" s="4" t="s">
        <v>7684</v>
      </c>
      <c r="E2102" s="4" t="s">
        <v>7743</v>
      </c>
    </row>
    <row r="2103" spans="1:5" ht="15" customHeight="1" x14ac:dyDescent="0.25">
      <c r="A2103" s="6" t="s">
        <v>2143</v>
      </c>
      <c r="B2103" s="6" t="s">
        <v>4478</v>
      </c>
      <c r="C2103" s="4" t="s">
        <v>6191</v>
      </c>
      <c r="D2103" s="4" t="s">
        <v>7108</v>
      </c>
      <c r="E2103" s="4" t="s">
        <v>7743</v>
      </c>
    </row>
    <row r="2104" spans="1:5" ht="15" customHeight="1" x14ac:dyDescent="0.25">
      <c r="A2104" s="6" t="s">
        <v>2144</v>
      </c>
      <c r="B2104" s="6" t="s">
        <v>4479</v>
      </c>
      <c r="C2104" s="4" t="s">
        <v>6535</v>
      </c>
      <c r="D2104" s="4" t="s">
        <v>7685</v>
      </c>
      <c r="E2104" s="4" t="s">
        <v>7748</v>
      </c>
    </row>
    <row r="2105" spans="1:5" ht="15" customHeight="1" x14ac:dyDescent="0.25">
      <c r="A2105" s="6" t="s">
        <v>2145</v>
      </c>
      <c r="B2105" s="6" t="s">
        <v>4480</v>
      </c>
      <c r="C2105" s="4" t="s">
        <v>4720</v>
      </c>
      <c r="D2105" s="4" t="s">
        <v>6971</v>
      </c>
      <c r="E2105" s="4" t="s">
        <v>7743</v>
      </c>
    </row>
    <row r="2106" spans="1:5" ht="15" customHeight="1" x14ac:dyDescent="0.25">
      <c r="A2106" s="6" t="s">
        <v>2146</v>
      </c>
      <c r="B2106" s="6" t="s">
        <v>4481</v>
      </c>
      <c r="C2106" s="4" t="s">
        <v>6536</v>
      </c>
      <c r="D2106" s="4" t="s">
        <v>7096</v>
      </c>
      <c r="E2106" s="4" t="s">
        <v>7830</v>
      </c>
    </row>
    <row r="2107" spans="1:5" ht="15" customHeight="1" x14ac:dyDescent="0.25">
      <c r="A2107" s="6" t="s">
        <v>2147</v>
      </c>
      <c r="B2107" s="6" t="s">
        <v>4482</v>
      </c>
      <c r="C2107" s="4" t="s">
        <v>6537</v>
      </c>
      <c r="D2107" s="4" t="s">
        <v>6918</v>
      </c>
      <c r="E2107" s="4" t="s">
        <v>7743</v>
      </c>
    </row>
    <row r="2108" spans="1:5" ht="15" customHeight="1" x14ac:dyDescent="0.25">
      <c r="A2108" s="6" t="s">
        <v>2148</v>
      </c>
      <c r="B2108" s="6" t="s">
        <v>4483</v>
      </c>
      <c r="C2108" s="4" t="s">
        <v>6538</v>
      </c>
      <c r="D2108" s="4" t="s">
        <v>7686</v>
      </c>
      <c r="E2108" s="4" t="s">
        <v>7743</v>
      </c>
    </row>
    <row r="2109" spans="1:5" ht="15" customHeight="1" x14ac:dyDescent="0.25">
      <c r="A2109" s="6" t="s">
        <v>2149</v>
      </c>
      <c r="B2109" s="6" t="s">
        <v>4484</v>
      </c>
      <c r="C2109" s="4" t="s">
        <v>6539</v>
      </c>
      <c r="D2109" s="4" t="s">
        <v>7334</v>
      </c>
      <c r="E2109" s="4" t="s">
        <v>7772</v>
      </c>
    </row>
    <row r="2110" spans="1:5" ht="15" customHeight="1" x14ac:dyDescent="0.25">
      <c r="A2110" s="6" t="s">
        <v>2150</v>
      </c>
      <c r="B2110" s="6" t="s">
        <v>4485</v>
      </c>
      <c r="C2110" s="4" t="s">
        <v>5158</v>
      </c>
      <c r="D2110" s="4" t="s">
        <v>7687</v>
      </c>
      <c r="E2110" s="4" t="s">
        <v>7743</v>
      </c>
    </row>
    <row r="2111" spans="1:5" ht="15" customHeight="1" x14ac:dyDescent="0.25">
      <c r="A2111" s="6" t="s">
        <v>2151</v>
      </c>
      <c r="B2111" s="6" t="s">
        <v>4486</v>
      </c>
      <c r="C2111" s="4" t="s">
        <v>6540</v>
      </c>
      <c r="D2111" s="4" t="s">
        <v>7688</v>
      </c>
      <c r="E2111" s="4" t="s">
        <v>7766</v>
      </c>
    </row>
    <row r="2112" spans="1:5" ht="15" customHeight="1" x14ac:dyDescent="0.25">
      <c r="A2112" s="6" t="s">
        <v>2152</v>
      </c>
      <c r="B2112" s="6" t="s">
        <v>4487</v>
      </c>
      <c r="C2112" s="4" t="s">
        <v>6541</v>
      </c>
      <c r="D2112" s="4" t="s">
        <v>7689</v>
      </c>
      <c r="E2112" s="4" t="s">
        <v>7743</v>
      </c>
    </row>
    <row r="2113" spans="1:5" ht="15" customHeight="1" x14ac:dyDescent="0.25">
      <c r="A2113" s="6" t="s">
        <v>2153</v>
      </c>
      <c r="B2113" s="6" t="s">
        <v>4488</v>
      </c>
      <c r="C2113" s="4" t="s">
        <v>6542</v>
      </c>
      <c r="D2113" s="4" t="s">
        <v>7045</v>
      </c>
      <c r="E2113" s="4" t="s">
        <v>7745</v>
      </c>
    </row>
    <row r="2114" spans="1:5" ht="15" customHeight="1" x14ac:dyDescent="0.25">
      <c r="A2114" s="6" t="s">
        <v>2154</v>
      </c>
      <c r="B2114" s="6" t="s">
        <v>4489</v>
      </c>
      <c r="C2114" s="4" t="s">
        <v>6543</v>
      </c>
      <c r="D2114" s="4" t="s">
        <v>7220</v>
      </c>
      <c r="E2114" s="4" t="s">
        <v>7743</v>
      </c>
    </row>
    <row r="2115" spans="1:5" ht="15" customHeight="1" x14ac:dyDescent="0.25">
      <c r="A2115" s="6" t="s">
        <v>2155</v>
      </c>
      <c r="B2115" s="6" t="s">
        <v>4490</v>
      </c>
      <c r="C2115" s="4" t="s">
        <v>6544</v>
      </c>
      <c r="D2115" s="4" t="s">
        <v>6895</v>
      </c>
      <c r="E2115" s="4" t="s">
        <v>7743</v>
      </c>
    </row>
    <row r="2116" spans="1:5" ht="15" customHeight="1" x14ac:dyDescent="0.25">
      <c r="A2116" s="6" t="s">
        <v>2156</v>
      </c>
      <c r="B2116" s="6" t="s">
        <v>4491</v>
      </c>
      <c r="C2116" s="4" t="s">
        <v>6545</v>
      </c>
      <c r="D2116" s="4" t="s">
        <v>6907</v>
      </c>
      <c r="E2116" s="4" t="s">
        <v>7762</v>
      </c>
    </row>
    <row r="2117" spans="1:5" ht="15" customHeight="1" x14ac:dyDescent="0.25">
      <c r="A2117" s="6" t="s">
        <v>2157</v>
      </c>
      <c r="B2117" s="6" t="s">
        <v>4492</v>
      </c>
      <c r="C2117" s="4" t="s">
        <v>6546</v>
      </c>
      <c r="D2117" s="4" t="s">
        <v>7690</v>
      </c>
      <c r="E2117" s="4" t="s">
        <v>7774</v>
      </c>
    </row>
    <row r="2118" spans="1:5" ht="15" customHeight="1" x14ac:dyDescent="0.25">
      <c r="A2118" s="6" t="s">
        <v>2158</v>
      </c>
      <c r="B2118" s="6" t="s">
        <v>4493</v>
      </c>
      <c r="C2118" s="4" t="s">
        <v>6547</v>
      </c>
      <c r="D2118" s="4" t="s">
        <v>7691</v>
      </c>
      <c r="E2118" s="4" t="s">
        <v>7743</v>
      </c>
    </row>
    <row r="2119" spans="1:5" ht="15" customHeight="1" x14ac:dyDescent="0.25">
      <c r="A2119" s="6" t="s">
        <v>2159</v>
      </c>
      <c r="B2119" s="6" t="s">
        <v>4494</v>
      </c>
      <c r="C2119" s="4" t="s">
        <v>6548</v>
      </c>
      <c r="D2119" s="4" t="s">
        <v>7692</v>
      </c>
      <c r="E2119" s="4" t="s">
        <v>7831</v>
      </c>
    </row>
    <row r="2120" spans="1:5" ht="15" customHeight="1" x14ac:dyDescent="0.25">
      <c r="A2120" s="6" t="s">
        <v>2160</v>
      </c>
      <c r="B2120" s="6" t="s">
        <v>4495</v>
      </c>
      <c r="C2120" s="4" t="s">
        <v>6549</v>
      </c>
      <c r="D2120" s="4" t="s">
        <v>6717</v>
      </c>
      <c r="E2120" s="4" t="s">
        <v>7743</v>
      </c>
    </row>
    <row r="2121" spans="1:5" ht="15" customHeight="1" x14ac:dyDescent="0.25">
      <c r="A2121" s="6" t="s">
        <v>2161</v>
      </c>
      <c r="B2121" s="6" t="s">
        <v>4496</v>
      </c>
      <c r="C2121" s="4" t="s">
        <v>6550</v>
      </c>
      <c r="D2121" s="4" t="s">
        <v>7056</v>
      </c>
      <c r="E2121" s="4" t="s">
        <v>7743</v>
      </c>
    </row>
    <row r="2122" spans="1:5" ht="15" customHeight="1" x14ac:dyDescent="0.25">
      <c r="A2122" s="6" t="s">
        <v>2162</v>
      </c>
      <c r="B2122" s="6" t="s">
        <v>4497</v>
      </c>
      <c r="C2122" s="4" t="s">
        <v>6551</v>
      </c>
      <c r="D2122" s="4" t="s">
        <v>6867</v>
      </c>
      <c r="E2122" s="4" t="s">
        <v>7773</v>
      </c>
    </row>
    <row r="2123" spans="1:5" ht="15" customHeight="1" x14ac:dyDescent="0.25">
      <c r="A2123" s="6" t="s">
        <v>2163</v>
      </c>
      <c r="B2123" s="6" t="s">
        <v>4498</v>
      </c>
      <c r="C2123" s="4" t="s">
        <v>6552</v>
      </c>
      <c r="D2123" s="4" t="s">
        <v>7067</v>
      </c>
      <c r="E2123" s="4" t="s">
        <v>7745</v>
      </c>
    </row>
    <row r="2124" spans="1:5" ht="15" customHeight="1" x14ac:dyDescent="0.25">
      <c r="A2124" s="6" t="s">
        <v>2164</v>
      </c>
      <c r="B2124" s="6" t="s">
        <v>4499</v>
      </c>
      <c r="C2124" s="4" t="s">
        <v>6553</v>
      </c>
      <c r="D2124" s="4" t="s">
        <v>7070</v>
      </c>
      <c r="E2124" s="4" t="s">
        <v>7754</v>
      </c>
    </row>
    <row r="2125" spans="1:5" ht="15" customHeight="1" x14ac:dyDescent="0.25">
      <c r="A2125" s="6" t="s">
        <v>2165</v>
      </c>
      <c r="B2125" s="6" t="s">
        <v>4500</v>
      </c>
      <c r="C2125" s="4" t="s">
        <v>5410</v>
      </c>
      <c r="D2125" s="4" t="s">
        <v>7693</v>
      </c>
      <c r="E2125" s="4" t="s">
        <v>7749</v>
      </c>
    </row>
    <row r="2126" spans="1:5" ht="15" customHeight="1" x14ac:dyDescent="0.25">
      <c r="A2126" s="6" t="s">
        <v>2166</v>
      </c>
      <c r="B2126" s="6" t="s">
        <v>4501</v>
      </c>
      <c r="C2126" s="4" t="s">
        <v>6554</v>
      </c>
      <c r="D2126" s="4" t="s">
        <v>7694</v>
      </c>
      <c r="E2126" s="4" t="s">
        <v>7743</v>
      </c>
    </row>
    <row r="2127" spans="1:5" ht="15" customHeight="1" x14ac:dyDescent="0.25">
      <c r="A2127" s="6" t="s">
        <v>2167</v>
      </c>
      <c r="B2127" s="6" t="s">
        <v>4502</v>
      </c>
      <c r="C2127" s="4" t="s">
        <v>6555</v>
      </c>
      <c r="D2127" s="4" t="s">
        <v>6732</v>
      </c>
      <c r="E2127" s="4" t="s">
        <v>7756</v>
      </c>
    </row>
    <row r="2128" spans="1:5" ht="15" customHeight="1" x14ac:dyDescent="0.25">
      <c r="A2128" s="6" t="s">
        <v>2168</v>
      </c>
      <c r="B2128" s="6" t="s">
        <v>4503</v>
      </c>
      <c r="C2128" s="4" t="s">
        <v>6556</v>
      </c>
      <c r="D2128" s="4" t="s">
        <v>7695</v>
      </c>
      <c r="E2128" s="4" t="s">
        <v>7750</v>
      </c>
    </row>
    <row r="2129" spans="1:5" ht="15" customHeight="1" x14ac:dyDescent="0.25">
      <c r="A2129" s="6" t="s">
        <v>2169</v>
      </c>
      <c r="B2129" s="6" t="s">
        <v>4504</v>
      </c>
      <c r="C2129" s="4" t="s">
        <v>6557</v>
      </c>
      <c r="D2129" s="4" t="s">
        <v>7087</v>
      </c>
      <c r="E2129" s="4" t="s">
        <v>7743</v>
      </c>
    </row>
    <row r="2130" spans="1:5" ht="15" customHeight="1" x14ac:dyDescent="0.25">
      <c r="A2130" s="6" t="s">
        <v>2170</v>
      </c>
      <c r="B2130" s="6" t="s">
        <v>4505</v>
      </c>
      <c r="C2130" s="4" t="s">
        <v>6558</v>
      </c>
      <c r="D2130" s="4" t="s">
        <v>7496</v>
      </c>
      <c r="E2130" s="4" t="s">
        <v>7764</v>
      </c>
    </row>
    <row r="2131" spans="1:5" ht="15" customHeight="1" x14ac:dyDescent="0.25">
      <c r="A2131" s="6" t="s">
        <v>2171</v>
      </c>
      <c r="B2131" s="6" t="s">
        <v>4506</v>
      </c>
      <c r="C2131" s="4" t="s">
        <v>5470</v>
      </c>
      <c r="D2131" s="4" t="s">
        <v>7509</v>
      </c>
      <c r="E2131" s="4" t="s">
        <v>7743</v>
      </c>
    </row>
    <row r="2132" spans="1:5" ht="15" customHeight="1" x14ac:dyDescent="0.25">
      <c r="A2132" s="6" t="s">
        <v>2172</v>
      </c>
      <c r="B2132" s="6" t="s">
        <v>4507</v>
      </c>
      <c r="C2132" s="4" t="s">
        <v>4751</v>
      </c>
      <c r="D2132" s="4" t="s">
        <v>7696</v>
      </c>
      <c r="E2132" s="4" t="s">
        <v>7743</v>
      </c>
    </row>
    <row r="2133" spans="1:5" ht="15" customHeight="1" x14ac:dyDescent="0.25">
      <c r="A2133" s="6" t="s">
        <v>2173</v>
      </c>
      <c r="B2133" s="6" t="s">
        <v>4508</v>
      </c>
      <c r="C2133" s="4" t="s">
        <v>6559</v>
      </c>
      <c r="D2133" s="4" t="s">
        <v>6954</v>
      </c>
      <c r="E2133" s="4" t="s">
        <v>7771</v>
      </c>
    </row>
    <row r="2134" spans="1:5" ht="15" customHeight="1" x14ac:dyDescent="0.25">
      <c r="A2134" s="6" t="s">
        <v>2174</v>
      </c>
      <c r="B2134" s="6" t="s">
        <v>4509</v>
      </c>
      <c r="C2134" s="4" t="s">
        <v>6560</v>
      </c>
      <c r="D2134" s="4" t="s">
        <v>6907</v>
      </c>
      <c r="E2134" s="4" t="s">
        <v>7757</v>
      </c>
    </row>
    <row r="2135" spans="1:5" ht="15" customHeight="1" x14ac:dyDescent="0.25">
      <c r="A2135" s="6" t="s">
        <v>2175</v>
      </c>
      <c r="B2135" s="6" t="s">
        <v>4510</v>
      </c>
      <c r="C2135" s="4" t="s">
        <v>6561</v>
      </c>
      <c r="D2135" s="4" t="s">
        <v>6912</v>
      </c>
      <c r="E2135" s="4" t="s">
        <v>7743</v>
      </c>
    </row>
    <row r="2136" spans="1:5" ht="15" customHeight="1" x14ac:dyDescent="0.25">
      <c r="A2136" s="6" t="s">
        <v>2176</v>
      </c>
      <c r="B2136" s="6" t="s">
        <v>4511</v>
      </c>
      <c r="C2136" s="4" t="s">
        <v>6562</v>
      </c>
      <c r="D2136" s="4" t="s">
        <v>7697</v>
      </c>
      <c r="E2136" s="4" t="s">
        <v>7743</v>
      </c>
    </row>
    <row r="2137" spans="1:5" ht="15" customHeight="1" x14ac:dyDescent="0.25">
      <c r="A2137" s="6" t="s">
        <v>2177</v>
      </c>
      <c r="B2137" s="6" t="s">
        <v>4512</v>
      </c>
      <c r="C2137" s="4" t="s">
        <v>6467</v>
      </c>
      <c r="D2137" s="4" t="s">
        <v>7698</v>
      </c>
      <c r="E2137" s="4" t="s">
        <v>7743</v>
      </c>
    </row>
    <row r="2138" spans="1:5" ht="15" customHeight="1" x14ac:dyDescent="0.25">
      <c r="A2138" s="6" t="s">
        <v>2178</v>
      </c>
      <c r="B2138" s="6" t="s">
        <v>4513</v>
      </c>
      <c r="C2138" s="4" t="s">
        <v>6135</v>
      </c>
      <c r="D2138" s="4" t="s">
        <v>6816</v>
      </c>
      <c r="E2138" s="4" t="s">
        <v>7763</v>
      </c>
    </row>
    <row r="2139" spans="1:5" ht="15" customHeight="1" x14ac:dyDescent="0.25">
      <c r="A2139" s="6" t="s">
        <v>2179</v>
      </c>
      <c r="B2139" s="6" t="s">
        <v>4514</v>
      </c>
      <c r="C2139" s="4" t="s">
        <v>6563</v>
      </c>
      <c r="D2139" s="4" t="s">
        <v>7172</v>
      </c>
      <c r="E2139" s="4" t="s">
        <v>7743</v>
      </c>
    </row>
    <row r="2140" spans="1:5" ht="15" customHeight="1" x14ac:dyDescent="0.25">
      <c r="A2140" s="6" t="s">
        <v>2180</v>
      </c>
      <c r="B2140" s="6" t="s">
        <v>4515</v>
      </c>
      <c r="C2140" s="4" t="s">
        <v>6564</v>
      </c>
      <c r="D2140" s="4" t="s">
        <v>7511</v>
      </c>
      <c r="E2140" s="4" t="s">
        <v>7743</v>
      </c>
    </row>
    <row r="2141" spans="1:5" ht="15" customHeight="1" x14ac:dyDescent="0.25">
      <c r="A2141" s="6" t="s">
        <v>2181</v>
      </c>
      <c r="B2141" s="6" t="s">
        <v>4516</v>
      </c>
      <c r="C2141" s="4" t="s">
        <v>6565</v>
      </c>
      <c r="D2141" s="4" t="s">
        <v>6758</v>
      </c>
      <c r="E2141" s="4" t="s">
        <v>7743</v>
      </c>
    </row>
    <row r="2142" spans="1:5" ht="15" customHeight="1" x14ac:dyDescent="0.25">
      <c r="A2142" s="6" t="s">
        <v>2182</v>
      </c>
      <c r="B2142" s="6" t="s">
        <v>4517</v>
      </c>
      <c r="C2142" s="4" t="s">
        <v>6566</v>
      </c>
      <c r="D2142" s="4" t="s">
        <v>6732</v>
      </c>
      <c r="E2142" s="4" t="s">
        <v>7743</v>
      </c>
    </row>
    <row r="2143" spans="1:5" ht="15" customHeight="1" x14ac:dyDescent="0.25">
      <c r="A2143" s="6" t="s">
        <v>2183</v>
      </c>
      <c r="B2143" s="6" t="s">
        <v>4518</v>
      </c>
      <c r="C2143" s="4" t="s">
        <v>6567</v>
      </c>
      <c r="D2143" s="4" t="s">
        <v>7699</v>
      </c>
      <c r="E2143" s="4" t="s">
        <v>7743</v>
      </c>
    </row>
    <row r="2144" spans="1:5" ht="15" customHeight="1" x14ac:dyDescent="0.25">
      <c r="A2144" s="6" t="s">
        <v>2184</v>
      </c>
      <c r="B2144" s="6" t="s">
        <v>4519</v>
      </c>
      <c r="C2144" s="4" t="s">
        <v>6568</v>
      </c>
      <c r="D2144" s="4" t="s">
        <v>7700</v>
      </c>
      <c r="E2144" s="4" t="s">
        <v>7743</v>
      </c>
    </row>
    <row r="2145" spans="1:5" ht="15" customHeight="1" x14ac:dyDescent="0.25">
      <c r="A2145" s="6" t="s">
        <v>2185</v>
      </c>
      <c r="B2145" s="6" t="s">
        <v>4520</v>
      </c>
      <c r="C2145" s="4" t="s">
        <v>6569</v>
      </c>
      <c r="D2145" s="4" t="s">
        <v>7701</v>
      </c>
      <c r="E2145" s="4" t="s">
        <v>7743</v>
      </c>
    </row>
    <row r="2146" spans="1:5" ht="15" customHeight="1" x14ac:dyDescent="0.25">
      <c r="A2146" s="6" t="s">
        <v>2186</v>
      </c>
      <c r="B2146" s="6" t="s">
        <v>4521</v>
      </c>
      <c r="C2146" s="4" t="s">
        <v>6570</v>
      </c>
      <c r="D2146" s="4" t="s">
        <v>6721</v>
      </c>
      <c r="E2146" s="4" t="s">
        <v>7746</v>
      </c>
    </row>
    <row r="2147" spans="1:5" ht="15" customHeight="1" x14ac:dyDescent="0.25">
      <c r="A2147" s="6" t="s">
        <v>2187</v>
      </c>
      <c r="B2147" s="6" t="s">
        <v>4522</v>
      </c>
      <c r="C2147" s="4" t="s">
        <v>6571</v>
      </c>
      <c r="D2147" s="4" t="s">
        <v>6722</v>
      </c>
      <c r="E2147" s="4" t="s">
        <v>7745</v>
      </c>
    </row>
    <row r="2148" spans="1:5" ht="15" customHeight="1" x14ac:dyDescent="0.25">
      <c r="A2148" s="6" t="s">
        <v>2188</v>
      </c>
      <c r="B2148" s="6" t="s">
        <v>4523</v>
      </c>
      <c r="C2148" s="4" t="s">
        <v>6572</v>
      </c>
      <c r="D2148" s="4" t="s">
        <v>7294</v>
      </c>
      <c r="E2148" s="4" t="s">
        <v>7832</v>
      </c>
    </row>
    <row r="2149" spans="1:5" ht="15" customHeight="1" x14ac:dyDescent="0.25">
      <c r="A2149" s="6" t="s">
        <v>2189</v>
      </c>
      <c r="B2149" s="6" t="s">
        <v>4524</v>
      </c>
      <c r="C2149" s="4" t="s">
        <v>6573</v>
      </c>
      <c r="D2149" s="4" t="s">
        <v>6843</v>
      </c>
      <c r="E2149" s="4" t="s">
        <v>7771</v>
      </c>
    </row>
    <row r="2150" spans="1:5" ht="15" customHeight="1" x14ac:dyDescent="0.25">
      <c r="A2150" s="6" t="s">
        <v>2190</v>
      </c>
      <c r="B2150" s="6" t="s">
        <v>4525</v>
      </c>
      <c r="C2150" s="4" t="s">
        <v>6574</v>
      </c>
      <c r="D2150" s="4" t="s">
        <v>6741</v>
      </c>
      <c r="E2150" s="4" t="s">
        <v>7743</v>
      </c>
    </row>
    <row r="2151" spans="1:5" ht="15" customHeight="1" x14ac:dyDescent="0.25">
      <c r="A2151" s="6" t="s">
        <v>2191</v>
      </c>
      <c r="B2151" s="6" t="s">
        <v>4526</v>
      </c>
      <c r="C2151" s="4" t="s">
        <v>5997</v>
      </c>
      <c r="D2151" s="4" t="s">
        <v>6989</v>
      </c>
      <c r="E2151" s="4" t="s">
        <v>7754</v>
      </c>
    </row>
    <row r="2152" spans="1:5" ht="15" customHeight="1" x14ac:dyDescent="0.25">
      <c r="A2152" s="6" t="s">
        <v>2192</v>
      </c>
      <c r="B2152" s="6" t="s">
        <v>4527</v>
      </c>
      <c r="C2152" s="4" t="s">
        <v>6575</v>
      </c>
      <c r="D2152" s="4" t="s">
        <v>6724</v>
      </c>
      <c r="E2152" s="4" t="s">
        <v>7749</v>
      </c>
    </row>
    <row r="2153" spans="1:5" ht="15" customHeight="1" x14ac:dyDescent="0.25">
      <c r="A2153" s="6" t="s">
        <v>2193</v>
      </c>
      <c r="B2153" s="6" t="s">
        <v>4528</v>
      </c>
      <c r="C2153" s="4" t="s">
        <v>6576</v>
      </c>
      <c r="D2153" s="4" t="s">
        <v>7702</v>
      </c>
      <c r="E2153" s="4" t="s">
        <v>7782</v>
      </c>
    </row>
    <row r="2154" spans="1:5" ht="15" customHeight="1" x14ac:dyDescent="0.25">
      <c r="A2154" s="6" t="s">
        <v>2194</v>
      </c>
      <c r="B2154" s="6" t="s">
        <v>4529</v>
      </c>
      <c r="C2154" s="4" t="s">
        <v>6577</v>
      </c>
      <c r="D2154" s="4" t="s">
        <v>7703</v>
      </c>
      <c r="E2154" s="4" t="s">
        <v>7743</v>
      </c>
    </row>
    <row r="2155" spans="1:5" ht="15" customHeight="1" x14ac:dyDescent="0.25">
      <c r="A2155" s="6" t="s">
        <v>2195</v>
      </c>
      <c r="B2155" s="6" t="s">
        <v>4530</v>
      </c>
      <c r="C2155" s="4" t="s">
        <v>6578</v>
      </c>
      <c r="D2155" s="4" t="s">
        <v>6983</v>
      </c>
      <c r="E2155" s="4" t="s">
        <v>7766</v>
      </c>
    </row>
    <row r="2156" spans="1:5" ht="15" customHeight="1" x14ac:dyDescent="0.25">
      <c r="A2156" s="6" t="s">
        <v>2196</v>
      </c>
      <c r="B2156" s="6" t="s">
        <v>4531</v>
      </c>
      <c r="C2156" s="4" t="s">
        <v>6550</v>
      </c>
      <c r="D2156" s="4" t="s">
        <v>6801</v>
      </c>
      <c r="E2156" s="4" t="s">
        <v>7753</v>
      </c>
    </row>
    <row r="2157" spans="1:5" ht="15" customHeight="1" x14ac:dyDescent="0.25">
      <c r="A2157" s="6" t="s">
        <v>2197</v>
      </c>
      <c r="B2157" s="6" t="s">
        <v>4532</v>
      </c>
      <c r="C2157" s="4" t="s">
        <v>6579</v>
      </c>
      <c r="D2157" s="4" t="s">
        <v>7613</v>
      </c>
      <c r="E2157" s="4" t="s">
        <v>7743</v>
      </c>
    </row>
    <row r="2158" spans="1:5" ht="15" customHeight="1" x14ac:dyDescent="0.25">
      <c r="A2158" s="6" t="s">
        <v>2198</v>
      </c>
      <c r="B2158" s="6" t="s">
        <v>4533</v>
      </c>
      <c r="C2158" s="4" t="s">
        <v>6580</v>
      </c>
      <c r="D2158" s="4" t="s">
        <v>6723</v>
      </c>
      <c r="E2158" s="4" t="s">
        <v>7743</v>
      </c>
    </row>
    <row r="2159" spans="1:5" ht="15" customHeight="1" x14ac:dyDescent="0.25">
      <c r="A2159" s="6" t="s">
        <v>2199</v>
      </c>
      <c r="B2159" s="6" t="s">
        <v>4534</v>
      </c>
      <c r="C2159" s="4" t="s">
        <v>6581</v>
      </c>
      <c r="D2159" s="4" t="s">
        <v>7704</v>
      </c>
      <c r="E2159" s="4" t="s">
        <v>7756</v>
      </c>
    </row>
    <row r="2160" spans="1:5" ht="15" customHeight="1" x14ac:dyDescent="0.25">
      <c r="A2160" s="6" t="s">
        <v>2200</v>
      </c>
      <c r="B2160" s="6" t="s">
        <v>4535</v>
      </c>
      <c r="C2160" s="4" t="s">
        <v>6582</v>
      </c>
      <c r="D2160" s="4" t="s">
        <v>7433</v>
      </c>
      <c r="E2160" s="4" t="s">
        <v>7743</v>
      </c>
    </row>
    <row r="2161" spans="1:5" ht="15" customHeight="1" x14ac:dyDescent="0.25">
      <c r="A2161" s="6" t="s">
        <v>2201</v>
      </c>
      <c r="B2161" s="6" t="s">
        <v>4536</v>
      </c>
      <c r="C2161" s="4" t="s">
        <v>6583</v>
      </c>
      <c r="D2161" s="4" t="s">
        <v>6794</v>
      </c>
      <c r="E2161" s="4" t="s">
        <v>7745</v>
      </c>
    </row>
    <row r="2162" spans="1:5" ht="15" customHeight="1" x14ac:dyDescent="0.25">
      <c r="A2162" s="6" t="s">
        <v>2202</v>
      </c>
      <c r="B2162" s="6" t="s">
        <v>4537</v>
      </c>
      <c r="C2162" s="4" t="s">
        <v>6584</v>
      </c>
      <c r="D2162" s="4" t="s">
        <v>6866</v>
      </c>
      <c r="E2162" s="4" t="s">
        <v>7756</v>
      </c>
    </row>
    <row r="2163" spans="1:5" ht="15" customHeight="1" x14ac:dyDescent="0.25">
      <c r="A2163" s="6" t="s">
        <v>2203</v>
      </c>
      <c r="B2163" s="6" t="s">
        <v>4538</v>
      </c>
      <c r="C2163" s="4" t="s">
        <v>6585</v>
      </c>
      <c r="D2163" s="4" t="s">
        <v>6866</v>
      </c>
      <c r="E2163" s="4" t="s">
        <v>7743</v>
      </c>
    </row>
    <row r="2164" spans="1:5" ht="15" customHeight="1" x14ac:dyDescent="0.25">
      <c r="A2164" s="6" t="s">
        <v>2204</v>
      </c>
      <c r="B2164" s="6" t="s">
        <v>4539</v>
      </c>
      <c r="C2164" s="4" t="s">
        <v>6586</v>
      </c>
      <c r="D2164" s="4" t="s">
        <v>7705</v>
      </c>
      <c r="E2164" s="4" t="s">
        <v>7782</v>
      </c>
    </row>
    <row r="2165" spans="1:5" ht="15" customHeight="1" x14ac:dyDescent="0.25">
      <c r="A2165" s="6" t="s">
        <v>2205</v>
      </c>
      <c r="B2165" s="6" t="s">
        <v>4540</v>
      </c>
      <c r="C2165" s="4" t="s">
        <v>4791</v>
      </c>
      <c r="D2165" s="4" t="s">
        <v>7706</v>
      </c>
      <c r="E2165" s="4" t="s">
        <v>7754</v>
      </c>
    </row>
    <row r="2166" spans="1:5" ht="15" customHeight="1" x14ac:dyDescent="0.25">
      <c r="A2166" s="6" t="s">
        <v>2206</v>
      </c>
      <c r="B2166" s="6" t="s">
        <v>4541</v>
      </c>
      <c r="C2166" s="4" t="s">
        <v>6587</v>
      </c>
      <c r="D2166" s="4" t="s">
        <v>6812</v>
      </c>
      <c r="E2166" s="4" t="s">
        <v>7743</v>
      </c>
    </row>
    <row r="2167" spans="1:5" ht="15" customHeight="1" x14ac:dyDescent="0.25">
      <c r="A2167" s="6" t="s">
        <v>2207</v>
      </c>
      <c r="B2167" s="6" t="s">
        <v>4542</v>
      </c>
      <c r="C2167" s="4" t="s">
        <v>6588</v>
      </c>
      <c r="D2167" s="4" t="s">
        <v>6878</v>
      </c>
      <c r="E2167" s="4" t="s">
        <v>7778</v>
      </c>
    </row>
    <row r="2168" spans="1:5" ht="15" customHeight="1" x14ac:dyDescent="0.25">
      <c r="A2168" s="6" t="s">
        <v>2208</v>
      </c>
      <c r="B2168" s="6" t="s">
        <v>4543</v>
      </c>
      <c r="C2168" s="4" t="s">
        <v>6589</v>
      </c>
      <c r="D2168" s="4" t="s">
        <v>7707</v>
      </c>
      <c r="E2168" s="4" t="s">
        <v>7743</v>
      </c>
    </row>
    <row r="2169" spans="1:5" ht="15" customHeight="1" x14ac:dyDescent="0.25">
      <c r="A2169" s="6" t="s">
        <v>2209</v>
      </c>
      <c r="B2169" s="6" t="s">
        <v>4544</v>
      </c>
      <c r="C2169" s="4" t="s">
        <v>6590</v>
      </c>
      <c r="D2169" s="4" t="s">
        <v>7089</v>
      </c>
      <c r="E2169" s="4" t="s">
        <v>7743</v>
      </c>
    </row>
    <row r="2170" spans="1:5" ht="15" customHeight="1" x14ac:dyDescent="0.25">
      <c r="A2170" s="6" t="s">
        <v>2210</v>
      </c>
      <c r="B2170" s="6" t="s">
        <v>4545</v>
      </c>
      <c r="C2170" s="4" t="s">
        <v>6591</v>
      </c>
      <c r="D2170" s="4" t="s">
        <v>7708</v>
      </c>
      <c r="E2170" s="4" t="s">
        <v>7743</v>
      </c>
    </row>
    <row r="2171" spans="1:5" ht="15" customHeight="1" x14ac:dyDescent="0.25">
      <c r="A2171" s="6" t="s">
        <v>2211</v>
      </c>
      <c r="B2171" s="6" t="s">
        <v>4546</v>
      </c>
      <c r="C2171" s="4" t="s">
        <v>6592</v>
      </c>
      <c r="D2171" s="4" t="s">
        <v>6739</v>
      </c>
      <c r="E2171" s="4" t="s">
        <v>7743</v>
      </c>
    </row>
    <row r="2172" spans="1:5" ht="15" customHeight="1" x14ac:dyDescent="0.25">
      <c r="A2172" s="6" t="s">
        <v>2212</v>
      </c>
      <c r="B2172" s="6" t="s">
        <v>4547</v>
      </c>
      <c r="C2172" s="4" t="s">
        <v>6593</v>
      </c>
      <c r="D2172" s="4" t="s">
        <v>6895</v>
      </c>
      <c r="E2172" s="4" t="s">
        <v>7757</v>
      </c>
    </row>
    <row r="2173" spans="1:5" ht="15" customHeight="1" x14ac:dyDescent="0.25">
      <c r="A2173" s="6" t="s">
        <v>2213</v>
      </c>
      <c r="B2173" s="6" t="s">
        <v>4548</v>
      </c>
      <c r="C2173" s="4" t="s">
        <v>6202</v>
      </c>
      <c r="D2173" s="4" t="s">
        <v>6843</v>
      </c>
      <c r="E2173" s="4" t="s">
        <v>7743</v>
      </c>
    </row>
    <row r="2174" spans="1:5" ht="15" customHeight="1" x14ac:dyDescent="0.25">
      <c r="A2174" s="6" t="s">
        <v>2214</v>
      </c>
      <c r="B2174" s="6" t="s">
        <v>4549</v>
      </c>
      <c r="C2174" s="4" t="s">
        <v>6594</v>
      </c>
      <c r="D2174" s="4" t="s">
        <v>6849</v>
      </c>
      <c r="E2174" s="4" t="s">
        <v>7776</v>
      </c>
    </row>
    <row r="2175" spans="1:5" ht="15" customHeight="1" x14ac:dyDescent="0.25">
      <c r="A2175" s="6" t="s">
        <v>2215</v>
      </c>
      <c r="B2175" s="6" t="s">
        <v>4550</v>
      </c>
      <c r="C2175" s="4" t="s">
        <v>5745</v>
      </c>
      <c r="D2175" s="4" t="s">
        <v>7002</v>
      </c>
      <c r="E2175" s="4" t="s">
        <v>7758</v>
      </c>
    </row>
    <row r="2176" spans="1:5" ht="15" customHeight="1" x14ac:dyDescent="0.25">
      <c r="A2176" s="6" t="s">
        <v>2216</v>
      </c>
      <c r="B2176" s="6" t="s">
        <v>4551</v>
      </c>
      <c r="C2176" s="4" t="s">
        <v>6595</v>
      </c>
      <c r="D2176" s="4" t="s">
        <v>7709</v>
      </c>
      <c r="E2176" s="4" t="s">
        <v>7781</v>
      </c>
    </row>
    <row r="2177" spans="1:5" ht="15" customHeight="1" x14ac:dyDescent="0.25">
      <c r="A2177" s="6" t="s">
        <v>2217</v>
      </c>
      <c r="B2177" s="6" t="s">
        <v>4552</v>
      </c>
      <c r="C2177" s="4" t="s">
        <v>4934</v>
      </c>
      <c r="D2177" s="4" t="s">
        <v>7710</v>
      </c>
      <c r="E2177" s="4" t="s">
        <v>7749</v>
      </c>
    </row>
    <row r="2178" spans="1:5" ht="15" customHeight="1" x14ac:dyDescent="0.25">
      <c r="A2178" s="6" t="s">
        <v>2218</v>
      </c>
      <c r="B2178" s="6" t="s">
        <v>4553</v>
      </c>
      <c r="C2178" s="4" t="s">
        <v>4926</v>
      </c>
      <c r="D2178" s="4" t="s">
        <v>6889</v>
      </c>
      <c r="E2178" s="4" t="s">
        <v>7754</v>
      </c>
    </row>
    <row r="2179" spans="1:5" ht="15" customHeight="1" x14ac:dyDescent="0.25">
      <c r="A2179" s="6" t="s">
        <v>2219</v>
      </c>
      <c r="B2179" s="6" t="s">
        <v>4554</v>
      </c>
      <c r="C2179" s="4" t="s">
        <v>5341</v>
      </c>
      <c r="D2179" s="4" t="s">
        <v>6968</v>
      </c>
      <c r="E2179" s="4" t="s">
        <v>7743</v>
      </c>
    </row>
    <row r="2180" spans="1:5" ht="15" customHeight="1" x14ac:dyDescent="0.25">
      <c r="A2180" s="6" t="s">
        <v>2220</v>
      </c>
      <c r="B2180" s="6" t="s">
        <v>4555</v>
      </c>
      <c r="C2180" s="4" t="s">
        <v>6596</v>
      </c>
      <c r="D2180" s="4" t="s">
        <v>7033</v>
      </c>
      <c r="E2180" s="4" t="s">
        <v>7749</v>
      </c>
    </row>
    <row r="2181" spans="1:5" ht="15" customHeight="1" x14ac:dyDescent="0.25">
      <c r="A2181" s="6" t="s">
        <v>2221</v>
      </c>
      <c r="B2181" s="6" t="s">
        <v>4556</v>
      </c>
      <c r="C2181" s="4" t="s">
        <v>5779</v>
      </c>
      <c r="D2181" s="4" t="s">
        <v>6953</v>
      </c>
      <c r="E2181" s="4" t="s">
        <v>7743</v>
      </c>
    </row>
    <row r="2182" spans="1:5" ht="15" customHeight="1" x14ac:dyDescent="0.25">
      <c r="A2182" s="6" t="s">
        <v>2222</v>
      </c>
      <c r="B2182" s="6" t="s">
        <v>4557</v>
      </c>
      <c r="C2182" s="4" t="s">
        <v>6597</v>
      </c>
      <c r="D2182" s="4" t="s">
        <v>7711</v>
      </c>
      <c r="E2182" s="4" t="s">
        <v>7743</v>
      </c>
    </row>
    <row r="2183" spans="1:5" ht="15" customHeight="1" x14ac:dyDescent="0.25">
      <c r="A2183" s="6" t="s">
        <v>2223</v>
      </c>
      <c r="B2183" s="6" t="s">
        <v>4558</v>
      </c>
      <c r="C2183" s="4" t="s">
        <v>6598</v>
      </c>
      <c r="D2183" s="4" t="s">
        <v>6966</v>
      </c>
      <c r="E2183" s="4" t="s">
        <v>7743</v>
      </c>
    </row>
    <row r="2184" spans="1:5" ht="15" customHeight="1" x14ac:dyDescent="0.25">
      <c r="A2184" s="6" t="s">
        <v>2224</v>
      </c>
      <c r="B2184" s="6" t="s">
        <v>4559</v>
      </c>
      <c r="C2184" s="4" t="s">
        <v>5085</v>
      </c>
      <c r="D2184" s="4" t="s">
        <v>6828</v>
      </c>
      <c r="E2184" s="4" t="s">
        <v>7770</v>
      </c>
    </row>
    <row r="2185" spans="1:5" ht="15" customHeight="1" x14ac:dyDescent="0.25">
      <c r="A2185" s="6" t="s">
        <v>2225</v>
      </c>
      <c r="B2185" s="6" t="s">
        <v>4560</v>
      </c>
      <c r="C2185" s="4" t="s">
        <v>6599</v>
      </c>
      <c r="D2185" s="4" t="s">
        <v>7712</v>
      </c>
      <c r="E2185" s="4" t="s">
        <v>7743</v>
      </c>
    </row>
    <row r="2186" spans="1:5" ht="15" customHeight="1" x14ac:dyDescent="0.25">
      <c r="A2186" s="6" t="s">
        <v>2226</v>
      </c>
      <c r="B2186" s="6" t="s">
        <v>4561</v>
      </c>
      <c r="C2186" s="4" t="s">
        <v>6600</v>
      </c>
      <c r="D2186" s="4" t="s">
        <v>6911</v>
      </c>
      <c r="E2186" s="4" t="s">
        <v>7743</v>
      </c>
    </row>
    <row r="2187" spans="1:5" ht="15" customHeight="1" x14ac:dyDescent="0.25">
      <c r="A2187" s="6" t="s">
        <v>2227</v>
      </c>
      <c r="B2187" s="6" t="s">
        <v>4562</v>
      </c>
      <c r="C2187" s="4" t="s">
        <v>5234</v>
      </c>
      <c r="D2187" s="4" t="s">
        <v>6892</v>
      </c>
      <c r="E2187" s="4" t="s">
        <v>7764</v>
      </c>
    </row>
    <row r="2188" spans="1:5" ht="15" customHeight="1" x14ac:dyDescent="0.25">
      <c r="A2188" s="6" t="s">
        <v>2228</v>
      </c>
      <c r="B2188" s="6" t="s">
        <v>4563</v>
      </c>
      <c r="C2188" s="4" t="s">
        <v>6601</v>
      </c>
      <c r="D2188" s="4" t="s">
        <v>6722</v>
      </c>
      <c r="E2188" s="4" t="s">
        <v>7743</v>
      </c>
    </row>
    <row r="2189" spans="1:5" ht="15" customHeight="1" x14ac:dyDescent="0.25">
      <c r="A2189" s="6" t="s">
        <v>2229</v>
      </c>
      <c r="B2189" s="6" t="s">
        <v>4564</v>
      </c>
      <c r="C2189" s="4" t="s">
        <v>6602</v>
      </c>
      <c r="D2189" s="4" t="s">
        <v>6789</v>
      </c>
      <c r="E2189" s="4" t="s">
        <v>7743</v>
      </c>
    </row>
    <row r="2190" spans="1:5" ht="15" customHeight="1" x14ac:dyDescent="0.25">
      <c r="A2190" s="6" t="s">
        <v>2230</v>
      </c>
      <c r="B2190" s="6" t="s">
        <v>4565</v>
      </c>
      <c r="C2190" s="4" t="s">
        <v>5933</v>
      </c>
      <c r="D2190" s="4" t="s">
        <v>6890</v>
      </c>
      <c r="E2190" s="4" t="s">
        <v>7764</v>
      </c>
    </row>
    <row r="2191" spans="1:5" ht="15" customHeight="1" x14ac:dyDescent="0.25">
      <c r="A2191" s="6" t="s">
        <v>2231</v>
      </c>
      <c r="B2191" s="6" t="s">
        <v>4566</v>
      </c>
      <c r="C2191" s="4" t="s">
        <v>6603</v>
      </c>
      <c r="D2191" s="4" t="s">
        <v>6921</v>
      </c>
      <c r="E2191" s="4" t="s">
        <v>7751</v>
      </c>
    </row>
    <row r="2192" spans="1:5" ht="15" customHeight="1" x14ac:dyDescent="0.25">
      <c r="A2192" s="6" t="s">
        <v>2232</v>
      </c>
      <c r="B2192" s="6" t="s">
        <v>4567</v>
      </c>
      <c r="C2192" s="4" t="s">
        <v>4924</v>
      </c>
      <c r="D2192" s="4" t="s">
        <v>7713</v>
      </c>
      <c r="E2192" s="4" t="s">
        <v>7756</v>
      </c>
    </row>
    <row r="2193" spans="1:5" ht="15" customHeight="1" x14ac:dyDescent="0.25">
      <c r="A2193" s="6" t="s">
        <v>2233</v>
      </c>
      <c r="B2193" s="6" t="s">
        <v>4568</v>
      </c>
      <c r="C2193" s="4" t="s">
        <v>6604</v>
      </c>
      <c r="D2193" s="4" t="s">
        <v>6735</v>
      </c>
      <c r="E2193" s="4" t="s">
        <v>7833</v>
      </c>
    </row>
    <row r="2194" spans="1:5" ht="15" customHeight="1" x14ac:dyDescent="0.25">
      <c r="A2194" s="6" t="s">
        <v>2234</v>
      </c>
      <c r="B2194" s="6" t="s">
        <v>4569</v>
      </c>
      <c r="C2194" s="4" t="s">
        <v>6260</v>
      </c>
      <c r="D2194" s="4" t="s">
        <v>6789</v>
      </c>
      <c r="E2194" s="4" t="s">
        <v>7754</v>
      </c>
    </row>
    <row r="2195" spans="1:5" ht="15" customHeight="1" x14ac:dyDescent="0.25">
      <c r="A2195" s="6" t="s">
        <v>2235</v>
      </c>
      <c r="B2195" s="6" t="s">
        <v>4570</v>
      </c>
      <c r="C2195" s="4" t="s">
        <v>5296</v>
      </c>
      <c r="D2195" s="4" t="s">
        <v>7714</v>
      </c>
      <c r="E2195" s="4" t="s">
        <v>7753</v>
      </c>
    </row>
    <row r="2196" spans="1:5" ht="15" customHeight="1" x14ac:dyDescent="0.25">
      <c r="A2196" s="6" t="s">
        <v>2236</v>
      </c>
      <c r="B2196" s="6" t="s">
        <v>4571</v>
      </c>
      <c r="C2196" s="4" t="s">
        <v>6605</v>
      </c>
      <c r="D2196" s="4" t="s">
        <v>7038</v>
      </c>
      <c r="E2196" s="4" t="s">
        <v>7766</v>
      </c>
    </row>
    <row r="2197" spans="1:5" ht="15" customHeight="1" x14ac:dyDescent="0.25">
      <c r="A2197" s="6" t="s">
        <v>2237</v>
      </c>
      <c r="B2197" s="6" t="s">
        <v>4572</v>
      </c>
      <c r="C2197" s="4" t="s">
        <v>5200</v>
      </c>
      <c r="D2197" s="4" t="s">
        <v>7004</v>
      </c>
      <c r="E2197" s="4" t="s">
        <v>7785</v>
      </c>
    </row>
    <row r="2198" spans="1:5" ht="15" customHeight="1" x14ac:dyDescent="0.25">
      <c r="A2198" s="6" t="s">
        <v>2238</v>
      </c>
      <c r="B2198" s="6" t="s">
        <v>4573</v>
      </c>
      <c r="C2198" s="4" t="s">
        <v>6606</v>
      </c>
      <c r="D2198" s="4" t="s">
        <v>6761</v>
      </c>
      <c r="E2198" s="4" t="s">
        <v>7792</v>
      </c>
    </row>
    <row r="2199" spans="1:5" ht="15" customHeight="1" x14ac:dyDescent="0.25">
      <c r="A2199" s="6" t="s">
        <v>2239</v>
      </c>
      <c r="B2199" s="6" t="s">
        <v>4574</v>
      </c>
      <c r="C2199" s="4" t="s">
        <v>6607</v>
      </c>
      <c r="D2199" s="4" t="s">
        <v>6750</v>
      </c>
      <c r="E2199" s="4" t="s">
        <v>7743</v>
      </c>
    </row>
    <row r="2200" spans="1:5" ht="15" customHeight="1" x14ac:dyDescent="0.25">
      <c r="A2200" s="6" t="s">
        <v>2240</v>
      </c>
      <c r="B2200" s="6" t="s">
        <v>4575</v>
      </c>
      <c r="C2200" s="4" t="s">
        <v>6608</v>
      </c>
      <c r="D2200" s="4" t="s">
        <v>6739</v>
      </c>
      <c r="E2200" s="4" t="s">
        <v>7769</v>
      </c>
    </row>
    <row r="2201" spans="1:5" ht="15" customHeight="1" x14ac:dyDescent="0.25">
      <c r="A2201" s="6" t="s">
        <v>2241</v>
      </c>
      <c r="B2201" s="6" t="s">
        <v>4576</v>
      </c>
      <c r="C2201" s="4" t="s">
        <v>6609</v>
      </c>
      <c r="D2201" s="4" t="s">
        <v>7715</v>
      </c>
      <c r="E2201" s="4" t="s">
        <v>7743</v>
      </c>
    </row>
    <row r="2202" spans="1:5" ht="15" customHeight="1" x14ac:dyDescent="0.25">
      <c r="A2202" s="6" t="s">
        <v>2242</v>
      </c>
      <c r="B2202" s="6" t="s">
        <v>4577</v>
      </c>
      <c r="C2202" s="4" t="s">
        <v>6610</v>
      </c>
      <c r="D2202" s="4" t="s">
        <v>6724</v>
      </c>
      <c r="E2202" s="4" t="s">
        <v>7758</v>
      </c>
    </row>
    <row r="2203" spans="1:5" ht="15" customHeight="1" x14ac:dyDescent="0.25">
      <c r="A2203" s="6" t="s">
        <v>2243</v>
      </c>
      <c r="B2203" s="6" t="s">
        <v>4578</v>
      </c>
      <c r="C2203" s="4" t="s">
        <v>6611</v>
      </c>
      <c r="D2203" s="4" t="s">
        <v>6864</v>
      </c>
      <c r="E2203" s="4" t="s">
        <v>7743</v>
      </c>
    </row>
    <row r="2204" spans="1:5" ht="15" customHeight="1" x14ac:dyDescent="0.25">
      <c r="A2204" s="6" t="s">
        <v>2244</v>
      </c>
      <c r="B2204" s="6" t="s">
        <v>4579</v>
      </c>
      <c r="C2204" s="4" t="s">
        <v>6612</v>
      </c>
      <c r="D2204" s="4" t="s">
        <v>7658</v>
      </c>
      <c r="E2204" s="4" t="s">
        <v>7756</v>
      </c>
    </row>
    <row r="2205" spans="1:5" ht="15" customHeight="1" x14ac:dyDescent="0.25">
      <c r="A2205" s="6" t="s">
        <v>2245</v>
      </c>
      <c r="B2205" s="6" t="s">
        <v>4580</v>
      </c>
      <c r="C2205" s="4" t="s">
        <v>6613</v>
      </c>
      <c r="D2205" s="4" t="s">
        <v>6889</v>
      </c>
      <c r="E2205" s="4" t="s">
        <v>7768</v>
      </c>
    </row>
    <row r="2206" spans="1:5" ht="15" customHeight="1" x14ac:dyDescent="0.25">
      <c r="A2206" s="6" t="s">
        <v>2246</v>
      </c>
      <c r="B2206" s="6" t="s">
        <v>4581</v>
      </c>
      <c r="C2206" s="4" t="s">
        <v>6614</v>
      </c>
      <c r="D2206" s="4" t="s">
        <v>7716</v>
      </c>
      <c r="E2206" s="4" t="s">
        <v>7743</v>
      </c>
    </row>
    <row r="2207" spans="1:5" ht="15" customHeight="1" x14ac:dyDescent="0.25">
      <c r="A2207" s="6" t="s">
        <v>2247</v>
      </c>
      <c r="B2207" s="6" t="s">
        <v>4582</v>
      </c>
      <c r="C2207" s="4" t="s">
        <v>6615</v>
      </c>
      <c r="D2207" s="4" t="s">
        <v>7280</v>
      </c>
      <c r="E2207" s="4" t="s">
        <v>7771</v>
      </c>
    </row>
    <row r="2208" spans="1:5" ht="15" customHeight="1" x14ac:dyDescent="0.25">
      <c r="A2208" s="6" t="s">
        <v>2248</v>
      </c>
      <c r="B2208" s="6" t="s">
        <v>4583</v>
      </c>
      <c r="C2208" s="4" t="s">
        <v>6616</v>
      </c>
      <c r="D2208" s="4" t="s">
        <v>7261</v>
      </c>
      <c r="E2208" s="4" t="s">
        <v>7743</v>
      </c>
    </row>
    <row r="2209" spans="1:5" ht="15" customHeight="1" x14ac:dyDescent="0.25">
      <c r="A2209" s="6" t="s">
        <v>2249</v>
      </c>
      <c r="B2209" s="6" t="s">
        <v>4584</v>
      </c>
      <c r="C2209" s="4" t="s">
        <v>6617</v>
      </c>
      <c r="D2209" s="4" t="s">
        <v>7717</v>
      </c>
      <c r="E2209" s="4" t="s">
        <v>7834</v>
      </c>
    </row>
    <row r="2210" spans="1:5" ht="15" customHeight="1" x14ac:dyDescent="0.25">
      <c r="A2210" s="6" t="s">
        <v>2250</v>
      </c>
      <c r="B2210" s="6" t="s">
        <v>4585</v>
      </c>
      <c r="C2210" s="4" t="s">
        <v>6618</v>
      </c>
      <c r="D2210" s="4" t="s">
        <v>7718</v>
      </c>
      <c r="E2210" s="4" t="s">
        <v>7743</v>
      </c>
    </row>
    <row r="2211" spans="1:5" ht="15" customHeight="1" x14ac:dyDescent="0.25">
      <c r="A2211" s="6" t="s">
        <v>2251</v>
      </c>
      <c r="B2211" s="6" t="s">
        <v>4586</v>
      </c>
      <c r="C2211" s="4" t="s">
        <v>6619</v>
      </c>
      <c r="D2211" s="4" t="s">
        <v>6732</v>
      </c>
      <c r="E2211" s="4" t="s">
        <v>7749</v>
      </c>
    </row>
    <row r="2212" spans="1:5" ht="15" customHeight="1" x14ac:dyDescent="0.25">
      <c r="A2212" s="6" t="s">
        <v>2252</v>
      </c>
      <c r="B2212" s="6" t="s">
        <v>4587</v>
      </c>
      <c r="C2212" s="4" t="s">
        <v>6620</v>
      </c>
      <c r="D2212" s="4" t="s">
        <v>6937</v>
      </c>
      <c r="E2212" s="4" t="s">
        <v>7743</v>
      </c>
    </row>
    <row r="2213" spans="1:5" ht="15" customHeight="1" x14ac:dyDescent="0.25">
      <c r="A2213" s="6" t="s">
        <v>2253</v>
      </c>
      <c r="B2213" s="6" t="s">
        <v>4588</v>
      </c>
      <c r="C2213" s="4" t="s">
        <v>6307</v>
      </c>
      <c r="D2213" s="4" t="s">
        <v>7261</v>
      </c>
      <c r="E2213" s="4" t="s">
        <v>7743</v>
      </c>
    </row>
    <row r="2214" spans="1:5" ht="15" customHeight="1" x14ac:dyDescent="0.25">
      <c r="A2214" s="6" t="s">
        <v>2254</v>
      </c>
      <c r="B2214" s="6" t="s">
        <v>4589</v>
      </c>
      <c r="C2214" s="4" t="s">
        <v>6621</v>
      </c>
      <c r="D2214" s="4" t="s">
        <v>6875</v>
      </c>
      <c r="E2214" s="4" t="s">
        <v>7743</v>
      </c>
    </row>
    <row r="2215" spans="1:5" ht="15" customHeight="1" x14ac:dyDescent="0.25">
      <c r="A2215" s="6" t="s">
        <v>2255</v>
      </c>
      <c r="B2215" s="6" t="s">
        <v>4590</v>
      </c>
      <c r="C2215" s="4" t="s">
        <v>6622</v>
      </c>
      <c r="D2215" s="4" t="s">
        <v>6955</v>
      </c>
      <c r="E2215" s="4" t="s">
        <v>7748</v>
      </c>
    </row>
    <row r="2216" spans="1:5" ht="15" customHeight="1" x14ac:dyDescent="0.25">
      <c r="A2216" s="6" t="s">
        <v>2256</v>
      </c>
      <c r="B2216" s="6" t="s">
        <v>4591</v>
      </c>
      <c r="C2216" s="4" t="s">
        <v>6623</v>
      </c>
      <c r="D2216" s="4" t="s">
        <v>6807</v>
      </c>
      <c r="E2216" s="4" t="s">
        <v>7743</v>
      </c>
    </row>
    <row r="2217" spans="1:5" ht="15" customHeight="1" x14ac:dyDescent="0.25">
      <c r="A2217" s="6" t="s">
        <v>2257</v>
      </c>
      <c r="B2217" s="6" t="s">
        <v>4592</v>
      </c>
      <c r="C2217" s="4" t="s">
        <v>5442</v>
      </c>
      <c r="D2217" s="4" t="s">
        <v>7555</v>
      </c>
      <c r="E2217" s="4" t="s">
        <v>7766</v>
      </c>
    </row>
    <row r="2218" spans="1:5" ht="15" customHeight="1" x14ac:dyDescent="0.25">
      <c r="A2218" s="6" t="s">
        <v>2258</v>
      </c>
      <c r="B2218" s="6" t="s">
        <v>4593</v>
      </c>
      <c r="C2218" s="4" t="s">
        <v>4775</v>
      </c>
      <c r="D2218" s="4" t="s">
        <v>6732</v>
      </c>
      <c r="E2218" s="4" t="s">
        <v>7762</v>
      </c>
    </row>
    <row r="2219" spans="1:5" ht="15" customHeight="1" x14ac:dyDescent="0.25">
      <c r="A2219" s="6" t="s">
        <v>2259</v>
      </c>
      <c r="B2219" s="6" t="s">
        <v>4594</v>
      </c>
      <c r="C2219" s="4" t="s">
        <v>6624</v>
      </c>
      <c r="D2219" s="4" t="s">
        <v>7174</v>
      </c>
      <c r="E2219" s="4" t="s">
        <v>7743</v>
      </c>
    </row>
    <row r="2220" spans="1:5" ht="15" customHeight="1" x14ac:dyDescent="0.25">
      <c r="A2220" s="6" t="s">
        <v>2260</v>
      </c>
      <c r="B2220" s="6" t="s">
        <v>4595</v>
      </c>
      <c r="C2220" s="4" t="s">
        <v>6625</v>
      </c>
      <c r="D2220" s="4" t="s">
        <v>6821</v>
      </c>
      <c r="E2220" s="4" t="s">
        <v>7743</v>
      </c>
    </row>
    <row r="2221" spans="1:5" ht="15" customHeight="1" x14ac:dyDescent="0.25">
      <c r="A2221" s="6" t="s">
        <v>2261</v>
      </c>
      <c r="B2221" s="6" t="s">
        <v>4596</v>
      </c>
      <c r="C2221" s="4" t="s">
        <v>6626</v>
      </c>
      <c r="D2221" s="4" t="s">
        <v>7149</v>
      </c>
      <c r="E2221" s="4" t="s">
        <v>7749</v>
      </c>
    </row>
    <row r="2222" spans="1:5" ht="15" customHeight="1" x14ac:dyDescent="0.25">
      <c r="A2222" s="6" t="s">
        <v>2262</v>
      </c>
      <c r="B2222" s="6" t="s">
        <v>4597</v>
      </c>
      <c r="C2222" s="4" t="s">
        <v>6627</v>
      </c>
      <c r="D2222" s="4" t="s">
        <v>6835</v>
      </c>
      <c r="E2222" s="4" t="s">
        <v>7743</v>
      </c>
    </row>
    <row r="2223" spans="1:5" ht="15" customHeight="1" x14ac:dyDescent="0.25">
      <c r="A2223" s="6" t="s">
        <v>2263</v>
      </c>
      <c r="B2223" s="6" t="s">
        <v>4598</v>
      </c>
      <c r="C2223" s="4" t="s">
        <v>6628</v>
      </c>
      <c r="D2223" s="4" t="s">
        <v>6717</v>
      </c>
      <c r="E2223" s="4" t="s">
        <v>7763</v>
      </c>
    </row>
    <row r="2224" spans="1:5" ht="15" customHeight="1" x14ac:dyDescent="0.25">
      <c r="A2224" s="6" t="s">
        <v>2264</v>
      </c>
      <c r="B2224" s="6" t="s">
        <v>4599</v>
      </c>
      <c r="C2224" s="4" t="s">
        <v>5168</v>
      </c>
      <c r="D2224" s="4" t="s">
        <v>6983</v>
      </c>
      <c r="E2224" s="4" t="s">
        <v>7743</v>
      </c>
    </row>
    <row r="2225" spans="1:5" ht="15" customHeight="1" x14ac:dyDescent="0.25">
      <c r="A2225" s="6" t="s">
        <v>2265</v>
      </c>
      <c r="B2225" s="6" t="s">
        <v>4600</v>
      </c>
      <c r="C2225" s="4" t="s">
        <v>6629</v>
      </c>
      <c r="D2225" s="4" t="s">
        <v>6717</v>
      </c>
      <c r="E2225" s="4" t="s">
        <v>7763</v>
      </c>
    </row>
    <row r="2226" spans="1:5" ht="15" customHeight="1" x14ac:dyDescent="0.25">
      <c r="A2226" s="6" t="s">
        <v>2266</v>
      </c>
      <c r="B2226" s="6" t="s">
        <v>4601</v>
      </c>
      <c r="C2226" s="4" t="s">
        <v>6309</v>
      </c>
      <c r="D2226" s="4" t="s">
        <v>7719</v>
      </c>
      <c r="E2226" s="4" t="s">
        <v>7743</v>
      </c>
    </row>
    <row r="2227" spans="1:5" ht="15" customHeight="1" x14ac:dyDescent="0.25">
      <c r="A2227" s="6" t="s">
        <v>2267</v>
      </c>
      <c r="B2227" s="6" t="s">
        <v>4602</v>
      </c>
      <c r="C2227" s="4" t="s">
        <v>5416</v>
      </c>
      <c r="D2227" s="4" t="s">
        <v>6907</v>
      </c>
      <c r="E2227" s="4" t="s">
        <v>7743</v>
      </c>
    </row>
    <row r="2228" spans="1:5" ht="15" customHeight="1" x14ac:dyDescent="0.25">
      <c r="A2228" s="6" t="s">
        <v>2268</v>
      </c>
      <c r="B2228" s="6" t="s">
        <v>4603</v>
      </c>
      <c r="C2228" s="4" t="s">
        <v>5953</v>
      </c>
      <c r="D2228" s="4" t="s">
        <v>6821</v>
      </c>
      <c r="E2228" s="4" t="s">
        <v>7749</v>
      </c>
    </row>
    <row r="2229" spans="1:5" ht="15" customHeight="1" x14ac:dyDescent="0.25">
      <c r="A2229" s="6" t="s">
        <v>2269</v>
      </c>
      <c r="B2229" s="6" t="s">
        <v>4604</v>
      </c>
      <c r="C2229" s="4" t="s">
        <v>6630</v>
      </c>
      <c r="D2229" s="4" t="s">
        <v>6792</v>
      </c>
      <c r="E2229" s="4" t="s">
        <v>7748</v>
      </c>
    </row>
    <row r="2230" spans="1:5" ht="15" customHeight="1" x14ac:dyDescent="0.25">
      <c r="A2230" s="6" t="s">
        <v>2270</v>
      </c>
      <c r="B2230" s="6" t="s">
        <v>4605</v>
      </c>
      <c r="C2230" s="4" t="s">
        <v>6631</v>
      </c>
      <c r="D2230" s="4" t="s">
        <v>7189</v>
      </c>
      <c r="E2230" s="4" t="s">
        <v>7743</v>
      </c>
    </row>
    <row r="2231" spans="1:5" ht="15" customHeight="1" x14ac:dyDescent="0.25">
      <c r="A2231" s="6" t="s">
        <v>2271</v>
      </c>
      <c r="B2231" s="6" t="s">
        <v>4606</v>
      </c>
      <c r="C2231" s="4" t="s">
        <v>6632</v>
      </c>
      <c r="D2231" s="4" t="s">
        <v>6994</v>
      </c>
      <c r="E2231" s="4" t="s">
        <v>7773</v>
      </c>
    </row>
    <row r="2232" spans="1:5" ht="15" customHeight="1" x14ac:dyDescent="0.25">
      <c r="A2232" s="6" t="s">
        <v>2272</v>
      </c>
      <c r="B2232" s="6" t="s">
        <v>4607</v>
      </c>
      <c r="C2232" s="4" t="s">
        <v>6633</v>
      </c>
      <c r="D2232" s="4" t="s">
        <v>7317</v>
      </c>
      <c r="E2232" s="4" t="s">
        <v>7773</v>
      </c>
    </row>
    <row r="2233" spans="1:5" ht="15" customHeight="1" x14ac:dyDescent="0.25">
      <c r="A2233" s="6" t="s">
        <v>2273</v>
      </c>
      <c r="B2233" s="6" t="s">
        <v>4608</v>
      </c>
      <c r="C2233" s="4" t="s">
        <v>6634</v>
      </c>
      <c r="D2233" s="4" t="s">
        <v>6931</v>
      </c>
      <c r="E2233" s="4" t="s">
        <v>7743</v>
      </c>
    </row>
    <row r="2234" spans="1:5" ht="15" customHeight="1" x14ac:dyDescent="0.25">
      <c r="A2234" s="6" t="s">
        <v>2274</v>
      </c>
      <c r="B2234" s="6" t="s">
        <v>4609</v>
      </c>
      <c r="C2234" s="4" t="s">
        <v>6635</v>
      </c>
      <c r="D2234" s="4" t="s">
        <v>6866</v>
      </c>
      <c r="E2234" s="4" t="s">
        <v>7774</v>
      </c>
    </row>
    <row r="2235" spans="1:5" ht="15" customHeight="1" x14ac:dyDescent="0.25">
      <c r="A2235" s="6" t="s">
        <v>2275</v>
      </c>
      <c r="B2235" s="6" t="s">
        <v>4610</v>
      </c>
      <c r="C2235" s="4" t="s">
        <v>5715</v>
      </c>
      <c r="D2235" s="4" t="s">
        <v>6722</v>
      </c>
      <c r="E2235" s="4" t="s">
        <v>7743</v>
      </c>
    </row>
    <row r="2236" spans="1:5" ht="15" customHeight="1" x14ac:dyDescent="0.25">
      <c r="A2236" s="6" t="s">
        <v>2276</v>
      </c>
      <c r="B2236" s="6" t="s">
        <v>4611</v>
      </c>
      <c r="C2236" s="4" t="s">
        <v>6636</v>
      </c>
      <c r="D2236" s="4" t="s">
        <v>6735</v>
      </c>
      <c r="E2236" s="4" t="s">
        <v>7743</v>
      </c>
    </row>
    <row r="2237" spans="1:5" ht="15" customHeight="1" x14ac:dyDescent="0.25">
      <c r="A2237" s="6" t="s">
        <v>2277</v>
      </c>
      <c r="B2237" s="6" t="s">
        <v>4612</v>
      </c>
      <c r="C2237" s="4" t="s">
        <v>6637</v>
      </c>
      <c r="D2237" s="4" t="s">
        <v>7720</v>
      </c>
      <c r="E2237" s="4" t="s">
        <v>7743</v>
      </c>
    </row>
    <row r="2238" spans="1:5" ht="15" customHeight="1" x14ac:dyDescent="0.25">
      <c r="A2238" s="6" t="s">
        <v>2278</v>
      </c>
      <c r="B2238" s="6" t="s">
        <v>4613</v>
      </c>
      <c r="C2238" s="4" t="s">
        <v>6638</v>
      </c>
      <c r="D2238" s="4" t="s">
        <v>6775</v>
      </c>
      <c r="E2238" s="4" t="s">
        <v>7751</v>
      </c>
    </row>
    <row r="2239" spans="1:5" ht="15" customHeight="1" x14ac:dyDescent="0.25">
      <c r="A2239" s="6" t="s">
        <v>2279</v>
      </c>
      <c r="B2239" s="6" t="s">
        <v>4614</v>
      </c>
      <c r="C2239" s="4" t="s">
        <v>6639</v>
      </c>
      <c r="D2239" s="4" t="s">
        <v>6875</v>
      </c>
      <c r="E2239" s="4" t="s">
        <v>7775</v>
      </c>
    </row>
    <row r="2240" spans="1:5" ht="15" customHeight="1" x14ac:dyDescent="0.25">
      <c r="A2240" s="6" t="s">
        <v>2280</v>
      </c>
      <c r="B2240" s="6" t="s">
        <v>4615</v>
      </c>
      <c r="C2240" s="4" t="s">
        <v>4778</v>
      </c>
      <c r="D2240" s="4" t="s">
        <v>6833</v>
      </c>
      <c r="E2240" s="4" t="s">
        <v>7776</v>
      </c>
    </row>
    <row r="2241" spans="1:5" ht="15" customHeight="1" x14ac:dyDescent="0.25">
      <c r="A2241" s="6" t="s">
        <v>2281</v>
      </c>
      <c r="B2241" s="6" t="s">
        <v>4616</v>
      </c>
      <c r="C2241" s="4" t="s">
        <v>6640</v>
      </c>
      <c r="D2241" s="4" t="s">
        <v>7721</v>
      </c>
      <c r="E2241" s="4" t="s">
        <v>7743</v>
      </c>
    </row>
    <row r="2242" spans="1:5" ht="15" customHeight="1" x14ac:dyDescent="0.25">
      <c r="A2242" s="6" t="s">
        <v>2282</v>
      </c>
      <c r="B2242" s="6" t="s">
        <v>4617</v>
      </c>
      <c r="C2242" s="4" t="s">
        <v>6641</v>
      </c>
      <c r="D2242" s="4" t="s">
        <v>6799</v>
      </c>
      <c r="E2242" s="4" t="s">
        <v>7743</v>
      </c>
    </row>
    <row r="2243" spans="1:5" ht="15" customHeight="1" x14ac:dyDescent="0.25">
      <c r="A2243" s="6" t="s">
        <v>2283</v>
      </c>
      <c r="B2243" s="6" t="s">
        <v>4618</v>
      </c>
      <c r="C2243" s="4" t="s">
        <v>6642</v>
      </c>
      <c r="D2243" s="4" t="s">
        <v>6751</v>
      </c>
      <c r="E2243" s="4" t="s">
        <v>7743</v>
      </c>
    </row>
    <row r="2244" spans="1:5" ht="15" customHeight="1" x14ac:dyDescent="0.25">
      <c r="A2244" s="6" t="s">
        <v>2284</v>
      </c>
      <c r="B2244" s="6" t="s">
        <v>4619</v>
      </c>
      <c r="C2244" s="4" t="s">
        <v>5566</v>
      </c>
      <c r="D2244" s="4" t="s">
        <v>7007</v>
      </c>
      <c r="E2244" s="4" t="s">
        <v>7743</v>
      </c>
    </row>
    <row r="2245" spans="1:5" ht="15" customHeight="1" x14ac:dyDescent="0.25">
      <c r="A2245" s="6" t="s">
        <v>2285</v>
      </c>
      <c r="B2245" s="6" t="s">
        <v>4620</v>
      </c>
      <c r="C2245" s="4" t="s">
        <v>6643</v>
      </c>
      <c r="D2245" s="4" t="s">
        <v>6801</v>
      </c>
      <c r="E2245" s="4" t="s">
        <v>7743</v>
      </c>
    </row>
    <row r="2246" spans="1:5" ht="15" customHeight="1" x14ac:dyDescent="0.25">
      <c r="A2246" s="6" t="s">
        <v>2286</v>
      </c>
      <c r="B2246" s="6" t="s">
        <v>4621</v>
      </c>
      <c r="C2246" s="4" t="s">
        <v>5341</v>
      </c>
      <c r="D2246" s="4" t="s">
        <v>7018</v>
      </c>
      <c r="E2246" s="4" t="s">
        <v>7766</v>
      </c>
    </row>
    <row r="2247" spans="1:5" ht="15" customHeight="1" x14ac:dyDescent="0.25">
      <c r="A2247" s="6" t="s">
        <v>2287</v>
      </c>
      <c r="B2247" s="6" t="s">
        <v>4622</v>
      </c>
      <c r="C2247" s="4" t="s">
        <v>6644</v>
      </c>
      <c r="D2247" s="4" t="s">
        <v>7188</v>
      </c>
      <c r="E2247" s="4" t="s">
        <v>7743</v>
      </c>
    </row>
    <row r="2248" spans="1:5" ht="15" customHeight="1" x14ac:dyDescent="0.25">
      <c r="A2248" s="6" t="s">
        <v>2288</v>
      </c>
      <c r="B2248" s="6" t="s">
        <v>4623</v>
      </c>
      <c r="C2248" s="4" t="s">
        <v>6645</v>
      </c>
      <c r="D2248" s="4" t="s">
        <v>6799</v>
      </c>
      <c r="E2248" s="4" t="s">
        <v>7743</v>
      </c>
    </row>
    <row r="2249" spans="1:5" ht="15" customHeight="1" x14ac:dyDescent="0.25">
      <c r="A2249" s="6" t="s">
        <v>2289</v>
      </c>
      <c r="B2249" s="6" t="s">
        <v>4624</v>
      </c>
      <c r="C2249" s="4" t="s">
        <v>6646</v>
      </c>
      <c r="D2249" s="4" t="s">
        <v>6739</v>
      </c>
      <c r="E2249" s="4" t="s">
        <v>7773</v>
      </c>
    </row>
    <row r="2250" spans="1:5" ht="15" customHeight="1" x14ac:dyDescent="0.25">
      <c r="A2250" s="6" t="s">
        <v>2290</v>
      </c>
      <c r="B2250" s="6" t="s">
        <v>4625</v>
      </c>
      <c r="C2250" s="4" t="s">
        <v>6647</v>
      </c>
      <c r="D2250" s="4" t="s">
        <v>7061</v>
      </c>
      <c r="E2250" s="4" t="s">
        <v>7743</v>
      </c>
    </row>
    <row r="2251" spans="1:5" ht="15" customHeight="1" x14ac:dyDescent="0.25">
      <c r="A2251" s="6" t="s">
        <v>2291</v>
      </c>
      <c r="B2251" s="6" t="s">
        <v>4626</v>
      </c>
      <c r="C2251" s="4" t="s">
        <v>6648</v>
      </c>
      <c r="D2251" s="4" t="s">
        <v>7096</v>
      </c>
      <c r="E2251" s="4" t="s">
        <v>7743</v>
      </c>
    </row>
    <row r="2252" spans="1:5" ht="15" customHeight="1" x14ac:dyDescent="0.25">
      <c r="A2252" s="6" t="s">
        <v>2292</v>
      </c>
      <c r="B2252" s="6" t="s">
        <v>4627</v>
      </c>
      <c r="C2252" s="4" t="s">
        <v>6649</v>
      </c>
      <c r="D2252" s="4" t="s">
        <v>6744</v>
      </c>
      <c r="E2252" s="4" t="s">
        <v>7743</v>
      </c>
    </row>
    <row r="2253" spans="1:5" ht="15" customHeight="1" x14ac:dyDescent="0.25">
      <c r="A2253" s="6" t="s">
        <v>2293</v>
      </c>
      <c r="B2253" s="6" t="s">
        <v>4628</v>
      </c>
      <c r="C2253" s="4" t="s">
        <v>6650</v>
      </c>
      <c r="D2253" s="4" t="s">
        <v>6875</v>
      </c>
      <c r="E2253" s="4" t="s">
        <v>7743</v>
      </c>
    </row>
    <row r="2254" spans="1:5" ht="15" customHeight="1" x14ac:dyDescent="0.25">
      <c r="A2254" s="6" t="s">
        <v>2294</v>
      </c>
      <c r="B2254" s="6" t="s">
        <v>4629</v>
      </c>
      <c r="C2254" s="4" t="s">
        <v>6651</v>
      </c>
      <c r="D2254" s="4" t="s">
        <v>7722</v>
      </c>
      <c r="E2254" s="4" t="s">
        <v>7743</v>
      </c>
    </row>
    <row r="2255" spans="1:5" ht="15" customHeight="1" x14ac:dyDescent="0.25">
      <c r="A2255" s="6" t="s">
        <v>2295</v>
      </c>
      <c r="B2255" s="6" t="s">
        <v>4630</v>
      </c>
      <c r="C2255" s="4" t="s">
        <v>6652</v>
      </c>
      <c r="D2255" s="4" t="s">
        <v>7317</v>
      </c>
      <c r="E2255" s="4" t="s">
        <v>7743</v>
      </c>
    </row>
    <row r="2256" spans="1:5" ht="15" customHeight="1" x14ac:dyDescent="0.25">
      <c r="A2256" s="6" t="s">
        <v>2296</v>
      </c>
      <c r="B2256" s="6" t="s">
        <v>4631</v>
      </c>
      <c r="C2256" s="4" t="s">
        <v>6653</v>
      </c>
      <c r="D2256" s="4" t="s">
        <v>7400</v>
      </c>
      <c r="E2256" s="4" t="s">
        <v>7756</v>
      </c>
    </row>
    <row r="2257" spans="1:5" ht="15" customHeight="1" x14ac:dyDescent="0.25">
      <c r="A2257" s="6" t="s">
        <v>2297</v>
      </c>
      <c r="B2257" s="6" t="s">
        <v>4632</v>
      </c>
      <c r="C2257" s="4" t="s">
        <v>4778</v>
      </c>
      <c r="D2257" s="4" t="s">
        <v>6750</v>
      </c>
      <c r="E2257" s="4" t="s">
        <v>7764</v>
      </c>
    </row>
    <row r="2258" spans="1:5" ht="15" customHeight="1" x14ac:dyDescent="0.25">
      <c r="A2258" s="6" t="s">
        <v>2298</v>
      </c>
      <c r="B2258" s="6" t="s">
        <v>4633</v>
      </c>
      <c r="C2258" s="4" t="s">
        <v>6654</v>
      </c>
      <c r="D2258" s="4" t="s">
        <v>7723</v>
      </c>
      <c r="E2258" s="4" t="s">
        <v>7743</v>
      </c>
    </row>
    <row r="2259" spans="1:5" ht="15" customHeight="1" x14ac:dyDescent="0.25">
      <c r="A2259" s="6" t="s">
        <v>2299</v>
      </c>
      <c r="B2259" s="6" t="s">
        <v>4634</v>
      </c>
      <c r="C2259" s="4" t="s">
        <v>6655</v>
      </c>
      <c r="D2259" s="4" t="s">
        <v>7724</v>
      </c>
      <c r="E2259" s="4" t="s">
        <v>7743</v>
      </c>
    </row>
    <row r="2260" spans="1:5" ht="15" customHeight="1" x14ac:dyDescent="0.25">
      <c r="A2260" s="6" t="s">
        <v>2300</v>
      </c>
      <c r="B2260" s="6" t="s">
        <v>4635</v>
      </c>
      <c r="C2260" s="4" t="s">
        <v>6656</v>
      </c>
      <c r="D2260" s="4" t="s">
        <v>6865</v>
      </c>
      <c r="E2260" s="4" t="s">
        <v>7757</v>
      </c>
    </row>
    <row r="2261" spans="1:5" ht="15" customHeight="1" x14ac:dyDescent="0.25">
      <c r="A2261" s="6" t="s">
        <v>2301</v>
      </c>
      <c r="B2261" s="6" t="s">
        <v>4636</v>
      </c>
      <c r="C2261" s="4" t="s">
        <v>6657</v>
      </c>
      <c r="D2261" s="4" t="s">
        <v>6763</v>
      </c>
      <c r="E2261" s="4" t="s">
        <v>7743</v>
      </c>
    </row>
    <row r="2262" spans="1:5" ht="15" customHeight="1" x14ac:dyDescent="0.25">
      <c r="A2262" s="6" t="s">
        <v>2302</v>
      </c>
      <c r="B2262" s="6" t="s">
        <v>4637</v>
      </c>
      <c r="C2262" s="4" t="s">
        <v>6658</v>
      </c>
      <c r="D2262" s="4" t="s">
        <v>6785</v>
      </c>
      <c r="E2262" s="4" t="s">
        <v>7743</v>
      </c>
    </row>
    <row r="2263" spans="1:5" ht="15" customHeight="1" x14ac:dyDescent="0.25">
      <c r="A2263" s="6" t="s">
        <v>2303</v>
      </c>
      <c r="B2263" s="6" t="s">
        <v>4638</v>
      </c>
      <c r="C2263" s="4" t="s">
        <v>6659</v>
      </c>
      <c r="D2263" s="4" t="s">
        <v>6775</v>
      </c>
      <c r="E2263" s="4" t="s">
        <v>7743</v>
      </c>
    </row>
    <row r="2264" spans="1:5" ht="15" customHeight="1" x14ac:dyDescent="0.25">
      <c r="A2264" s="6" t="s">
        <v>2304</v>
      </c>
      <c r="B2264" s="6" t="s">
        <v>4639</v>
      </c>
      <c r="C2264" s="4" t="s">
        <v>6660</v>
      </c>
      <c r="D2264" s="4" t="s">
        <v>6882</v>
      </c>
      <c r="E2264" s="4" t="s">
        <v>7743</v>
      </c>
    </row>
    <row r="2265" spans="1:5" ht="15" customHeight="1" x14ac:dyDescent="0.25">
      <c r="A2265" s="6" t="s">
        <v>2305</v>
      </c>
      <c r="B2265" s="6" t="s">
        <v>4640</v>
      </c>
      <c r="C2265" s="4" t="s">
        <v>6661</v>
      </c>
      <c r="D2265" s="4" t="s">
        <v>7725</v>
      </c>
      <c r="E2265" s="4" t="s">
        <v>7835</v>
      </c>
    </row>
    <row r="2266" spans="1:5" ht="15" customHeight="1" x14ac:dyDescent="0.25">
      <c r="A2266" s="6" t="s">
        <v>2306</v>
      </c>
      <c r="B2266" s="6" t="s">
        <v>4641</v>
      </c>
      <c r="C2266" s="4" t="s">
        <v>6184</v>
      </c>
      <c r="D2266" s="4" t="s">
        <v>6717</v>
      </c>
      <c r="E2266" s="4" t="s">
        <v>7743</v>
      </c>
    </row>
    <row r="2267" spans="1:5" ht="15" customHeight="1" x14ac:dyDescent="0.25">
      <c r="A2267" s="6" t="s">
        <v>2307</v>
      </c>
      <c r="B2267" s="6" t="s">
        <v>4642</v>
      </c>
      <c r="C2267" s="4" t="s">
        <v>6662</v>
      </c>
      <c r="D2267" s="4" t="s">
        <v>6821</v>
      </c>
      <c r="E2267" s="4" t="s">
        <v>7775</v>
      </c>
    </row>
    <row r="2268" spans="1:5" ht="15" customHeight="1" x14ac:dyDescent="0.25">
      <c r="A2268" s="6" t="s">
        <v>2308</v>
      </c>
      <c r="B2268" s="6" t="s">
        <v>4643</v>
      </c>
      <c r="C2268" s="4" t="s">
        <v>6663</v>
      </c>
      <c r="D2268" s="4" t="s">
        <v>6771</v>
      </c>
      <c r="E2268" s="4" t="s">
        <v>7743</v>
      </c>
    </row>
    <row r="2269" spans="1:5" ht="15" customHeight="1" x14ac:dyDescent="0.25">
      <c r="A2269" s="6" t="s">
        <v>2309</v>
      </c>
      <c r="B2269" s="6" t="s">
        <v>4644</v>
      </c>
      <c r="C2269" s="4" t="s">
        <v>6664</v>
      </c>
      <c r="D2269" s="4" t="s">
        <v>7464</v>
      </c>
      <c r="E2269" s="4" t="s">
        <v>7749</v>
      </c>
    </row>
    <row r="2270" spans="1:5" ht="15" customHeight="1" x14ac:dyDescent="0.25">
      <c r="A2270" s="6" t="s">
        <v>2310</v>
      </c>
      <c r="B2270" s="6" t="s">
        <v>4645</v>
      </c>
      <c r="C2270" s="4" t="s">
        <v>4844</v>
      </c>
      <c r="D2270" s="4" t="s">
        <v>7409</v>
      </c>
      <c r="E2270" s="4" t="s">
        <v>7774</v>
      </c>
    </row>
    <row r="2271" spans="1:5" ht="15" customHeight="1" x14ac:dyDescent="0.25">
      <c r="A2271" s="6" t="s">
        <v>2311</v>
      </c>
      <c r="B2271" s="6" t="s">
        <v>4646</v>
      </c>
      <c r="C2271" s="4" t="s">
        <v>5271</v>
      </c>
      <c r="D2271" s="4" t="s">
        <v>7460</v>
      </c>
      <c r="E2271" s="4" t="s">
        <v>7743</v>
      </c>
    </row>
    <row r="2272" spans="1:5" ht="15" customHeight="1" x14ac:dyDescent="0.25">
      <c r="A2272" s="6" t="s">
        <v>2312</v>
      </c>
      <c r="B2272" s="6" t="s">
        <v>4647</v>
      </c>
      <c r="C2272" s="4" t="s">
        <v>6665</v>
      </c>
      <c r="D2272" s="4" t="s">
        <v>7726</v>
      </c>
      <c r="E2272" s="4" t="s">
        <v>7743</v>
      </c>
    </row>
    <row r="2273" spans="1:5" ht="15" customHeight="1" x14ac:dyDescent="0.25">
      <c r="A2273" s="6" t="s">
        <v>2313</v>
      </c>
      <c r="B2273" s="6" t="s">
        <v>4648</v>
      </c>
      <c r="C2273" s="4" t="s">
        <v>6666</v>
      </c>
      <c r="D2273" s="4" t="s">
        <v>6785</v>
      </c>
      <c r="E2273" s="4" t="s">
        <v>7776</v>
      </c>
    </row>
    <row r="2274" spans="1:5" ht="15" customHeight="1" x14ac:dyDescent="0.25">
      <c r="A2274" s="6" t="s">
        <v>2314</v>
      </c>
      <c r="B2274" s="6" t="s">
        <v>4649</v>
      </c>
      <c r="C2274" s="4" t="s">
        <v>4780</v>
      </c>
      <c r="D2274" s="4" t="s">
        <v>6897</v>
      </c>
      <c r="E2274" s="4" t="s">
        <v>6373</v>
      </c>
    </row>
    <row r="2275" spans="1:5" ht="15" customHeight="1" x14ac:dyDescent="0.25">
      <c r="A2275" s="6" t="s">
        <v>2315</v>
      </c>
      <c r="B2275" s="6" t="s">
        <v>4650</v>
      </c>
      <c r="C2275" s="4" t="s">
        <v>6667</v>
      </c>
      <c r="D2275" s="4" t="s">
        <v>7033</v>
      </c>
      <c r="E2275" s="4" t="s">
        <v>7749</v>
      </c>
    </row>
    <row r="2276" spans="1:5" ht="15" customHeight="1" x14ac:dyDescent="0.25">
      <c r="A2276" s="6" t="s">
        <v>2316</v>
      </c>
      <c r="B2276" s="6" t="s">
        <v>4651</v>
      </c>
      <c r="C2276" s="4" t="s">
        <v>6668</v>
      </c>
      <c r="D2276" s="4" t="s">
        <v>7032</v>
      </c>
      <c r="E2276" s="4" t="s">
        <v>7743</v>
      </c>
    </row>
    <row r="2277" spans="1:5" ht="15" customHeight="1" x14ac:dyDescent="0.25">
      <c r="A2277" s="6" t="s">
        <v>2317</v>
      </c>
      <c r="B2277" s="6" t="s">
        <v>4652</v>
      </c>
      <c r="C2277" s="4" t="s">
        <v>6669</v>
      </c>
      <c r="D2277" s="4" t="s">
        <v>7308</v>
      </c>
      <c r="E2277" s="4" t="s">
        <v>7743</v>
      </c>
    </row>
    <row r="2278" spans="1:5" ht="15" customHeight="1" x14ac:dyDescent="0.25">
      <c r="A2278" s="6" t="s">
        <v>2318</v>
      </c>
      <c r="B2278" s="6" t="s">
        <v>4653</v>
      </c>
      <c r="C2278" s="4" t="s">
        <v>6670</v>
      </c>
      <c r="D2278" s="4" t="s">
        <v>6863</v>
      </c>
      <c r="E2278" s="4" t="s">
        <v>7756</v>
      </c>
    </row>
    <row r="2279" spans="1:5" ht="15" customHeight="1" x14ac:dyDescent="0.25">
      <c r="A2279" s="6" t="s">
        <v>2319</v>
      </c>
      <c r="B2279" s="6" t="s">
        <v>4654</v>
      </c>
      <c r="C2279" s="4" t="s">
        <v>6671</v>
      </c>
      <c r="D2279" s="4" t="s">
        <v>6805</v>
      </c>
      <c r="E2279" s="4" t="s">
        <v>7743</v>
      </c>
    </row>
    <row r="2280" spans="1:5" ht="15" customHeight="1" x14ac:dyDescent="0.25">
      <c r="A2280" s="6" t="s">
        <v>2320</v>
      </c>
      <c r="B2280" s="6" t="s">
        <v>4655</v>
      </c>
      <c r="C2280" s="4" t="s">
        <v>4889</v>
      </c>
      <c r="D2280" s="4" t="s">
        <v>7727</v>
      </c>
      <c r="E2280" s="4" t="s">
        <v>7743</v>
      </c>
    </row>
    <row r="2281" spans="1:5" ht="15" customHeight="1" x14ac:dyDescent="0.25">
      <c r="A2281" s="6" t="s">
        <v>2321</v>
      </c>
      <c r="B2281" s="6" t="s">
        <v>4656</v>
      </c>
      <c r="C2281" s="4" t="s">
        <v>6672</v>
      </c>
      <c r="D2281" s="4" t="s">
        <v>6786</v>
      </c>
      <c r="E2281" s="4" t="s">
        <v>7743</v>
      </c>
    </row>
    <row r="2282" spans="1:5" ht="15" customHeight="1" x14ac:dyDescent="0.25">
      <c r="A2282" s="6" t="s">
        <v>2322</v>
      </c>
      <c r="B2282" s="6" t="s">
        <v>4657</v>
      </c>
      <c r="C2282" s="4" t="s">
        <v>6673</v>
      </c>
      <c r="D2282" s="4" t="s">
        <v>7728</v>
      </c>
      <c r="E2282" s="4" t="s">
        <v>7743</v>
      </c>
    </row>
    <row r="2283" spans="1:5" ht="15" customHeight="1" x14ac:dyDescent="0.25">
      <c r="A2283" s="6" t="s">
        <v>2323</v>
      </c>
      <c r="B2283" s="6" t="s">
        <v>4658</v>
      </c>
      <c r="C2283" s="4" t="s">
        <v>4753</v>
      </c>
      <c r="D2283" s="4" t="s">
        <v>6788</v>
      </c>
      <c r="E2283" s="4" t="s">
        <v>7743</v>
      </c>
    </row>
    <row r="2284" spans="1:5" ht="15" customHeight="1" x14ac:dyDescent="0.25">
      <c r="A2284" s="6" t="s">
        <v>2324</v>
      </c>
      <c r="B2284" s="6" t="s">
        <v>4659</v>
      </c>
      <c r="C2284" s="4" t="s">
        <v>6674</v>
      </c>
      <c r="D2284" s="4" t="s">
        <v>6727</v>
      </c>
      <c r="E2284" s="4" t="s">
        <v>7743</v>
      </c>
    </row>
    <row r="2285" spans="1:5" ht="15" customHeight="1" x14ac:dyDescent="0.25">
      <c r="A2285" s="6" t="s">
        <v>2325</v>
      </c>
      <c r="B2285" s="6" t="s">
        <v>4660</v>
      </c>
      <c r="C2285" s="4" t="s">
        <v>6675</v>
      </c>
      <c r="D2285" s="4" t="s">
        <v>7259</v>
      </c>
      <c r="E2285" s="4" t="s">
        <v>7743</v>
      </c>
    </row>
    <row r="2286" spans="1:5" ht="15" customHeight="1" x14ac:dyDescent="0.25">
      <c r="A2286" s="6" t="s">
        <v>2326</v>
      </c>
      <c r="B2286" s="6" t="s">
        <v>4661</v>
      </c>
      <c r="C2286" s="4" t="s">
        <v>6676</v>
      </c>
      <c r="D2286" s="4" t="s">
        <v>7729</v>
      </c>
      <c r="E2286" s="4" t="s">
        <v>7750</v>
      </c>
    </row>
    <row r="2287" spans="1:5" ht="15" customHeight="1" x14ac:dyDescent="0.25">
      <c r="A2287" s="6" t="s">
        <v>2327</v>
      </c>
      <c r="B2287" s="6" t="s">
        <v>4662</v>
      </c>
      <c r="C2287" s="4" t="s">
        <v>6650</v>
      </c>
      <c r="D2287" s="4" t="s">
        <v>6795</v>
      </c>
      <c r="E2287" s="4" t="s">
        <v>7743</v>
      </c>
    </row>
    <row r="2288" spans="1:5" ht="15" customHeight="1" x14ac:dyDescent="0.25">
      <c r="A2288" s="6" t="s">
        <v>2328</v>
      </c>
      <c r="B2288" s="6" t="s">
        <v>4663</v>
      </c>
      <c r="C2288" s="4" t="s">
        <v>6677</v>
      </c>
      <c r="D2288" s="4" t="s">
        <v>6805</v>
      </c>
      <c r="E2288" s="4" t="s">
        <v>7770</v>
      </c>
    </row>
    <row r="2289" spans="1:5" ht="15" customHeight="1" x14ac:dyDescent="0.25">
      <c r="A2289" s="6" t="s">
        <v>2329</v>
      </c>
      <c r="B2289" s="6" t="s">
        <v>4664</v>
      </c>
      <c r="C2289" s="4" t="s">
        <v>6678</v>
      </c>
      <c r="D2289" s="4" t="s">
        <v>7461</v>
      </c>
      <c r="E2289" s="4" t="s">
        <v>7743</v>
      </c>
    </row>
    <row r="2290" spans="1:5" ht="15" customHeight="1" x14ac:dyDescent="0.25">
      <c r="A2290" s="6" t="s">
        <v>2330</v>
      </c>
      <c r="B2290" s="6" t="s">
        <v>4665</v>
      </c>
      <c r="C2290" s="4" t="s">
        <v>6679</v>
      </c>
      <c r="D2290" s="4" t="s">
        <v>7115</v>
      </c>
      <c r="E2290" s="4" t="s">
        <v>7801</v>
      </c>
    </row>
    <row r="2291" spans="1:5" ht="15" customHeight="1" x14ac:dyDescent="0.25">
      <c r="A2291" s="6" t="s">
        <v>2331</v>
      </c>
      <c r="B2291" s="6" t="s">
        <v>4666</v>
      </c>
      <c r="C2291" s="4" t="s">
        <v>6680</v>
      </c>
      <c r="D2291" s="4" t="s">
        <v>7730</v>
      </c>
      <c r="E2291" s="4" t="s">
        <v>7743</v>
      </c>
    </row>
    <row r="2292" spans="1:5" ht="15" customHeight="1" x14ac:dyDescent="0.25">
      <c r="A2292" s="6" t="s">
        <v>2332</v>
      </c>
      <c r="B2292" s="6" t="s">
        <v>4667</v>
      </c>
      <c r="C2292" s="4" t="s">
        <v>4889</v>
      </c>
      <c r="D2292" s="4" t="s">
        <v>6918</v>
      </c>
      <c r="E2292" s="4" t="s">
        <v>7764</v>
      </c>
    </row>
    <row r="2293" spans="1:5" ht="15" customHeight="1" x14ac:dyDescent="0.25">
      <c r="A2293" s="6" t="s">
        <v>2333</v>
      </c>
      <c r="B2293" s="6" t="s">
        <v>4668</v>
      </c>
      <c r="C2293" s="4" t="s">
        <v>6681</v>
      </c>
      <c r="D2293" s="4" t="s">
        <v>6910</v>
      </c>
      <c r="E2293" s="4" t="s">
        <v>7779</v>
      </c>
    </row>
    <row r="2294" spans="1:5" ht="15" customHeight="1" x14ac:dyDescent="0.25">
      <c r="A2294" s="6" t="s">
        <v>2334</v>
      </c>
      <c r="B2294" s="6" t="s">
        <v>4669</v>
      </c>
      <c r="C2294" s="4" t="s">
        <v>4796</v>
      </c>
      <c r="D2294" s="4" t="s">
        <v>6750</v>
      </c>
      <c r="E2294" s="4" t="s">
        <v>7743</v>
      </c>
    </row>
    <row r="2295" spans="1:5" ht="15" customHeight="1" x14ac:dyDescent="0.25">
      <c r="A2295" s="6" t="s">
        <v>2335</v>
      </c>
      <c r="B2295" s="6" t="s">
        <v>4670</v>
      </c>
      <c r="C2295" s="4" t="s">
        <v>6682</v>
      </c>
      <c r="D2295" s="4" t="s">
        <v>6795</v>
      </c>
      <c r="E2295" s="4" t="s">
        <v>7743</v>
      </c>
    </row>
    <row r="2296" spans="1:5" ht="15" customHeight="1" x14ac:dyDescent="0.25">
      <c r="A2296" s="6" t="s">
        <v>2336</v>
      </c>
      <c r="B2296" s="6" t="s">
        <v>4671</v>
      </c>
      <c r="C2296" s="4" t="s">
        <v>6683</v>
      </c>
      <c r="D2296" s="4" t="s">
        <v>7164</v>
      </c>
      <c r="E2296" s="4" t="s">
        <v>7743</v>
      </c>
    </row>
    <row r="2297" spans="1:5" ht="15" customHeight="1" x14ac:dyDescent="0.25">
      <c r="A2297" s="6" t="s">
        <v>2337</v>
      </c>
      <c r="B2297" s="6" t="s">
        <v>4672</v>
      </c>
      <c r="C2297" s="4" t="s">
        <v>6684</v>
      </c>
      <c r="D2297" s="4" t="s">
        <v>7368</v>
      </c>
      <c r="E2297" s="4" t="s">
        <v>7771</v>
      </c>
    </row>
    <row r="2298" spans="1:5" ht="15" customHeight="1" x14ac:dyDescent="0.25">
      <c r="A2298" s="6" t="s">
        <v>2338</v>
      </c>
      <c r="B2298" s="6" t="s">
        <v>4673</v>
      </c>
      <c r="C2298" s="4" t="s">
        <v>6685</v>
      </c>
      <c r="D2298" s="4" t="s">
        <v>7294</v>
      </c>
      <c r="E2298" s="4" t="s">
        <v>7836</v>
      </c>
    </row>
    <row r="2299" spans="1:5" ht="15" customHeight="1" x14ac:dyDescent="0.25">
      <c r="A2299" s="6" t="s">
        <v>2339</v>
      </c>
      <c r="B2299" s="6" t="s">
        <v>4674</v>
      </c>
      <c r="C2299" s="4" t="s">
        <v>6686</v>
      </c>
      <c r="D2299" s="4" t="s">
        <v>7096</v>
      </c>
      <c r="E2299" s="4" t="s">
        <v>7837</v>
      </c>
    </row>
    <row r="2300" spans="1:5" ht="15" customHeight="1" x14ac:dyDescent="0.25">
      <c r="A2300" s="6" t="s">
        <v>2340</v>
      </c>
      <c r="B2300" s="6" t="s">
        <v>4675</v>
      </c>
      <c r="C2300" s="4" t="s">
        <v>6687</v>
      </c>
      <c r="D2300" s="4" t="s">
        <v>7108</v>
      </c>
      <c r="E2300" s="4" t="s">
        <v>7774</v>
      </c>
    </row>
    <row r="2301" spans="1:5" ht="15" customHeight="1" x14ac:dyDescent="0.25">
      <c r="A2301" s="6" t="s">
        <v>2341</v>
      </c>
      <c r="B2301" s="6" t="s">
        <v>4676</v>
      </c>
      <c r="C2301" s="4" t="s">
        <v>6688</v>
      </c>
      <c r="D2301" s="4" t="s">
        <v>6724</v>
      </c>
      <c r="E2301" s="4" t="s">
        <v>7743</v>
      </c>
    </row>
    <row r="2302" spans="1:5" ht="15" customHeight="1" x14ac:dyDescent="0.25">
      <c r="A2302" s="6" t="s">
        <v>2342</v>
      </c>
      <c r="B2302" s="6" t="s">
        <v>4677</v>
      </c>
      <c r="C2302" s="4" t="s">
        <v>6689</v>
      </c>
      <c r="D2302" s="4" t="s">
        <v>7731</v>
      </c>
      <c r="E2302" s="4" t="s">
        <v>7743</v>
      </c>
    </row>
    <row r="2303" spans="1:5" ht="15" customHeight="1" x14ac:dyDescent="0.25">
      <c r="A2303" s="6" t="s">
        <v>2343</v>
      </c>
      <c r="B2303" s="6" t="s">
        <v>4678</v>
      </c>
      <c r="C2303" s="4" t="s">
        <v>4981</v>
      </c>
      <c r="D2303" s="4" t="s">
        <v>6727</v>
      </c>
      <c r="E2303" s="4" t="s">
        <v>7743</v>
      </c>
    </row>
    <row r="2304" spans="1:5" ht="15" customHeight="1" x14ac:dyDescent="0.25">
      <c r="A2304" s="6" t="s">
        <v>2344</v>
      </c>
      <c r="B2304" s="6" t="s">
        <v>4679</v>
      </c>
      <c r="C2304" s="4" t="s">
        <v>6690</v>
      </c>
      <c r="D2304" s="4" t="s">
        <v>7732</v>
      </c>
      <c r="E2304" s="4" t="s">
        <v>7760</v>
      </c>
    </row>
    <row r="2305" spans="1:5" ht="15" customHeight="1" x14ac:dyDescent="0.25">
      <c r="A2305" s="6" t="s">
        <v>2345</v>
      </c>
      <c r="B2305" s="6" t="s">
        <v>4680</v>
      </c>
      <c r="C2305" s="4" t="s">
        <v>6691</v>
      </c>
      <c r="D2305" s="4" t="s">
        <v>7032</v>
      </c>
      <c r="E2305" s="4" t="s">
        <v>7743</v>
      </c>
    </row>
    <row r="2306" spans="1:5" ht="15" customHeight="1" x14ac:dyDescent="0.25">
      <c r="A2306" s="6" t="s">
        <v>2346</v>
      </c>
      <c r="B2306" s="6" t="s">
        <v>4681</v>
      </c>
      <c r="C2306" s="4" t="s">
        <v>6692</v>
      </c>
      <c r="D2306" s="4" t="s">
        <v>6717</v>
      </c>
      <c r="E2306" s="4" t="s">
        <v>7773</v>
      </c>
    </row>
    <row r="2307" spans="1:5" ht="15" customHeight="1" x14ac:dyDescent="0.25">
      <c r="A2307" s="6" t="s">
        <v>2347</v>
      </c>
      <c r="B2307" s="6" t="s">
        <v>4682</v>
      </c>
      <c r="C2307" s="4" t="s">
        <v>6693</v>
      </c>
      <c r="D2307" s="4" t="s">
        <v>6978</v>
      </c>
      <c r="E2307" s="4" t="s">
        <v>7743</v>
      </c>
    </row>
    <row r="2308" spans="1:5" ht="15" customHeight="1" x14ac:dyDescent="0.25">
      <c r="A2308" s="6" t="s">
        <v>2348</v>
      </c>
      <c r="B2308" s="6" t="s">
        <v>4683</v>
      </c>
      <c r="C2308" s="4" t="s">
        <v>6694</v>
      </c>
      <c r="D2308" s="4" t="s">
        <v>6889</v>
      </c>
      <c r="E2308" s="4" t="s">
        <v>7743</v>
      </c>
    </row>
    <row r="2309" spans="1:5" ht="15" customHeight="1" x14ac:dyDescent="0.25">
      <c r="A2309" s="6" t="s">
        <v>2349</v>
      </c>
      <c r="B2309" s="6" t="s">
        <v>4684</v>
      </c>
      <c r="C2309" s="4" t="s">
        <v>6695</v>
      </c>
      <c r="D2309" s="4" t="s">
        <v>7560</v>
      </c>
      <c r="E2309" s="4" t="s">
        <v>7743</v>
      </c>
    </row>
    <row r="2310" spans="1:5" ht="15" customHeight="1" x14ac:dyDescent="0.25">
      <c r="A2310" s="6" t="s">
        <v>2350</v>
      </c>
      <c r="B2310" s="6" t="s">
        <v>4685</v>
      </c>
      <c r="C2310" s="4" t="s">
        <v>6331</v>
      </c>
      <c r="D2310" s="4" t="s">
        <v>7087</v>
      </c>
      <c r="E2310" s="4" t="s">
        <v>7743</v>
      </c>
    </row>
    <row r="2311" spans="1:5" ht="15" customHeight="1" x14ac:dyDescent="0.25">
      <c r="A2311" s="6" t="s">
        <v>2351</v>
      </c>
      <c r="B2311" s="6" t="s">
        <v>4686</v>
      </c>
      <c r="C2311" s="4" t="s">
        <v>4844</v>
      </c>
      <c r="D2311" s="4" t="s">
        <v>6717</v>
      </c>
      <c r="E2311" s="4"/>
    </row>
    <row r="2312" spans="1:5" ht="15" customHeight="1" x14ac:dyDescent="0.25">
      <c r="A2312" s="6" t="s">
        <v>2352</v>
      </c>
      <c r="B2312" s="6" t="s">
        <v>4687</v>
      </c>
      <c r="C2312" s="4" t="s">
        <v>6696</v>
      </c>
      <c r="D2312" s="4" t="s">
        <v>7733</v>
      </c>
      <c r="E2312" s="4" t="s">
        <v>7743</v>
      </c>
    </row>
    <row r="2313" spans="1:5" ht="15" customHeight="1" x14ac:dyDescent="0.25">
      <c r="A2313" s="6" t="s">
        <v>2353</v>
      </c>
      <c r="B2313" s="6" t="s">
        <v>4688</v>
      </c>
      <c r="C2313" s="4" t="s">
        <v>6697</v>
      </c>
      <c r="D2313" s="4" t="s">
        <v>6767</v>
      </c>
      <c r="E2313" s="4" t="s">
        <v>7743</v>
      </c>
    </row>
    <row r="2314" spans="1:5" ht="15" customHeight="1" x14ac:dyDescent="0.25">
      <c r="A2314" s="6" t="s">
        <v>2354</v>
      </c>
      <c r="B2314" s="6" t="s">
        <v>4689</v>
      </c>
      <c r="C2314" s="4" t="s">
        <v>6698</v>
      </c>
      <c r="D2314" s="4" t="s">
        <v>6753</v>
      </c>
      <c r="E2314" s="4" t="s">
        <v>7743</v>
      </c>
    </row>
    <row r="2315" spans="1:5" ht="15" customHeight="1" x14ac:dyDescent="0.25">
      <c r="A2315" s="6" t="s">
        <v>2355</v>
      </c>
      <c r="B2315" s="6" t="s">
        <v>4690</v>
      </c>
      <c r="C2315" s="4" t="s">
        <v>6699</v>
      </c>
      <c r="D2315" s="4" t="s">
        <v>6867</v>
      </c>
      <c r="E2315" s="4" t="s">
        <v>7781</v>
      </c>
    </row>
    <row r="2316" spans="1:5" ht="15" customHeight="1" x14ac:dyDescent="0.25">
      <c r="A2316" s="6" t="s">
        <v>2356</v>
      </c>
      <c r="B2316" s="6" t="s">
        <v>4691</v>
      </c>
      <c r="C2316" s="4" t="s">
        <v>5522</v>
      </c>
      <c r="D2316" s="4" t="s">
        <v>7734</v>
      </c>
      <c r="E2316" s="4" t="s">
        <v>7743</v>
      </c>
    </row>
    <row r="2317" spans="1:5" ht="15" customHeight="1" x14ac:dyDescent="0.25">
      <c r="A2317" s="6" t="s">
        <v>2357</v>
      </c>
      <c r="B2317" s="6" t="s">
        <v>4692</v>
      </c>
      <c r="C2317" s="4" t="s">
        <v>4998</v>
      </c>
      <c r="D2317" s="4" t="s">
        <v>6735</v>
      </c>
      <c r="E2317" s="4" t="s">
        <v>7778</v>
      </c>
    </row>
    <row r="2318" spans="1:5" ht="15" customHeight="1" x14ac:dyDescent="0.25">
      <c r="A2318" s="6" t="s">
        <v>2358</v>
      </c>
      <c r="B2318" s="6" t="s">
        <v>4693</v>
      </c>
      <c r="C2318" s="4" t="s">
        <v>6700</v>
      </c>
      <c r="D2318" s="4" t="s">
        <v>7195</v>
      </c>
      <c r="E2318" s="4" t="s">
        <v>7743</v>
      </c>
    </row>
    <row r="2319" spans="1:5" ht="15" customHeight="1" x14ac:dyDescent="0.25">
      <c r="A2319" s="6" t="s">
        <v>2359</v>
      </c>
      <c r="B2319" s="6" t="s">
        <v>4694</v>
      </c>
      <c r="C2319" s="4" t="s">
        <v>6263</v>
      </c>
      <c r="D2319" s="4" t="s">
        <v>7735</v>
      </c>
      <c r="E2319" s="4" t="s">
        <v>7757</v>
      </c>
    </row>
    <row r="2320" spans="1:5" ht="15" customHeight="1" x14ac:dyDescent="0.25">
      <c r="A2320" s="6" t="s">
        <v>2360</v>
      </c>
      <c r="B2320" s="6" t="s">
        <v>4695</v>
      </c>
      <c r="C2320" s="4" t="s">
        <v>6701</v>
      </c>
      <c r="D2320" s="4" t="s">
        <v>7736</v>
      </c>
      <c r="E2320" s="4" t="s">
        <v>7749</v>
      </c>
    </row>
    <row r="2321" spans="1:5" ht="15" customHeight="1" x14ac:dyDescent="0.25">
      <c r="A2321" s="6" t="s">
        <v>2361</v>
      </c>
      <c r="B2321" s="6" t="s">
        <v>4696</v>
      </c>
      <c r="C2321" s="4" t="s">
        <v>6702</v>
      </c>
      <c r="D2321" s="4" t="s">
        <v>7737</v>
      </c>
      <c r="E2321" s="4" t="s">
        <v>7743</v>
      </c>
    </row>
    <row r="2322" spans="1:5" ht="15" customHeight="1" x14ac:dyDescent="0.25">
      <c r="A2322" s="6" t="s">
        <v>2362</v>
      </c>
      <c r="B2322" s="6" t="s">
        <v>4697</v>
      </c>
      <c r="C2322" s="4" t="s">
        <v>6703</v>
      </c>
      <c r="D2322" s="4" t="s">
        <v>6758</v>
      </c>
      <c r="E2322" s="4" t="s">
        <v>7743</v>
      </c>
    </row>
    <row r="2323" spans="1:5" ht="15" customHeight="1" x14ac:dyDescent="0.25">
      <c r="A2323" s="6" t="s">
        <v>2363</v>
      </c>
      <c r="B2323" s="6" t="s">
        <v>4698</v>
      </c>
      <c r="C2323" s="4" t="s">
        <v>6704</v>
      </c>
      <c r="D2323" s="4" t="s">
        <v>7553</v>
      </c>
      <c r="E2323" s="4"/>
    </row>
    <row r="2324" spans="1:5" ht="15" customHeight="1" x14ac:dyDescent="0.25">
      <c r="A2324" s="6" t="s">
        <v>2364</v>
      </c>
      <c r="B2324" s="6" t="s">
        <v>4699</v>
      </c>
      <c r="C2324" s="4" t="s">
        <v>6705</v>
      </c>
      <c r="D2324" s="4" t="s">
        <v>6717</v>
      </c>
      <c r="E2324" s="4" t="s">
        <v>7743</v>
      </c>
    </row>
    <row r="2325" spans="1:5" ht="15" customHeight="1" x14ac:dyDescent="0.25">
      <c r="A2325" s="6" t="s">
        <v>2365</v>
      </c>
      <c r="B2325" s="6" t="s">
        <v>4700</v>
      </c>
      <c r="C2325" s="4" t="s">
        <v>6706</v>
      </c>
      <c r="D2325" s="4" t="s">
        <v>7482</v>
      </c>
      <c r="E2325" s="4" t="s">
        <v>7768</v>
      </c>
    </row>
    <row r="2326" spans="1:5" ht="15" customHeight="1" x14ac:dyDescent="0.25">
      <c r="A2326" s="6" t="s">
        <v>2366</v>
      </c>
      <c r="B2326" s="6" t="s">
        <v>4701</v>
      </c>
      <c r="C2326" s="4" t="s">
        <v>5420</v>
      </c>
      <c r="D2326" s="4" t="s">
        <v>7738</v>
      </c>
      <c r="E2326" s="4" t="s">
        <v>7743</v>
      </c>
    </row>
    <row r="2327" spans="1:5" ht="15" customHeight="1" x14ac:dyDescent="0.25">
      <c r="A2327" s="6" t="s">
        <v>2367</v>
      </c>
      <c r="B2327" s="6" t="s">
        <v>4702</v>
      </c>
      <c r="C2327" s="4" t="s">
        <v>6707</v>
      </c>
      <c r="D2327" s="4" t="s">
        <v>7739</v>
      </c>
      <c r="E2327" s="4" t="s">
        <v>7743</v>
      </c>
    </row>
    <row r="2328" spans="1:5" ht="15" customHeight="1" x14ac:dyDescent="0.25">
      <c r="A2328" s="6" t="s">
        <v>2368</v>
      </c>
      <c r="B2328" s="6" t="s">
        <v>4703</v>
      </c>
      <c r="C2328" s="4" t="s">
        <v>5048</v>
      </c>
      <c r="D2328" s="4" t="s">
        <v>7064</v>
      </c>
      <c r="E2328" s="4" t="s">
        <v>7743</v>
      </c>
    </row>
    <row r="2329" spans="1:5" ht="15" customHeight="1" x14ac:dyDescent="0.25">
      <c r="A2329" s="6" t="s">
        <v>2369</v>
      </c>
      <c r="B2329" s="6" t="s">
        <v>4704</v>
      </c>
      <c r="C2329" s="4" t="s">
        <v>6708</v>
      </c>
      <c r="D2329" s="4" t="s">
        <v>6738</v>
      </c>
      <c r="E2329" s="4" t="s">
        <v>7743</v>
      </c>
    </row>
    <row r="2330" spans="1:5" ht="15" customHeight="1" x14ac:dyDescent="0.25">
      <c r="A2330" s="6" t="s">
        <v>2370</v>
      </c>
      <c r="B2330" s="6" t="s">
        <v>4705</v>
      </c>
      <c r="C2330" s="4" t="s">
        <v>6709</v>
      </c>
      <c r="D2330" s="4" t="s">
        <v>7490</v>
      </c>
      <c r="E2330" s="4" t="s">
        <v>7762</v>
      </c>
    </row>
    <row r="2331" spans="1:5" ht="15" customHeight="1" x14ac:dyDescent="0.25">
      <c r="A2331" s="6" t="s">
        <v>2371</v>
      </c>
      <c r="B2331" s="6" t="s">
        <v>4706</v>
      </c>
      <c r="C2331" s="4" t="s">
        <v>6710</v>
      </c>
      <c r="D2331" s="4" t="s">
        <v>7740</v>
      </c>
      <c r="E2331" s="4" t="s">
        <v>7743</v>
      </c>
    </row>
    <row r="2332" spans="1:5" ht="15" customHeight="1" x14ac:dyDescent="0.25">
      <c r="A2332" s="6" t="s">
        <v>2372</v>
      </c>
      <c r="B2332" s="6" t="s">
        <v>4707</v>
      </c>
      <c r="C2332" s="4" t="s">
        <v>6711</v>
      </c>
      <c r="D2332" s="4" t="s">
        <v>7007</v>
      </c>
      <c r="E2332" s="4" t="s">
        <v>7743</v>
      </c>
    </row>
    <row r="2333" spans="1:5" ht="15" customHeight="1" x14ac:dyDescent="0.25">
      <c r="A2333" s="6" t="s">
        <v>2373</v>
      </c>
      <c r="B2333" s="6" t="s">
        <v>4708</v>
      </c>
      <c r="C2333" s="4" t="s">
        <v>6712</v>
      </c>
      <c r="D2333" s="4" t="s">
        <v>7384</v>
      </c>
      <c r="E2333" s="4" t="s">
        <v>7838</v>
      </c>
    </row>
    <row r="2334" spans="1:5" ht="15" customHeight="1" x14ac:dyDescent="0.25">
      <c r="A2334" s="6" t="s">
        <v>2374</v>
      </c>
      <c r="B2334" s="6" t="s">
        <v>4709</v>
      </c>
      <c r="C2334" s="4" t="s">
        <v>6713</v>
      </c>
      <c r="D2334" s="4" t="s">
        <v>7230</v>
      </c>
      <c r="E2334" s="4" t="s">
        <v>7743</v>
      </c>
    </row>
    <row r="2335" spans="1:5" ht="15" customHeight="1" x14ac:dyDescent="0.25">
      <c r="A2335" s="6" t="s">
        <v>2375</v>
      </c>
      <c r="B2335" s="6" t="s">
        <v>4710</v>
      </c>
      <c r="C2335" s="4" t="s">
        <v>6714</v>
      </c>
      <c r="D2335" s="4" t="s">
        <v>6934</v>
      </c>
      <c r="E2335" s="4" t="s">
        <v>7772</v>
      </c>
    </row>
    <row r="2336" spans="1:5" ht="15" customHeight="1" x14ac:dyDescent="0.25">
      <c r="A2336" s="6" t="s">
        <v>2376</v>
      </c>
      <c r="B2336" s="6" t="s">
        <v>4711</v>
      </c>
      <c r="C2336" s="4" t="s">
        <v>6715</v>
      </c>
      <c r="D2336" s="4" t="s">
        <v>6849</v>
      </c>
      <c r="E2336" s="4" t="s">
        <v>7768</v>
      </c>
    </row>
  </sheetData>
  <autoFilter ref="A1:E2336" xr:uid="{00000000-0001-0000-0000-000000000000}"/>
  <phoneticPr fontId="13" type="noConversion"/>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2336"/>
  <sheetViews>
    <sheetView topLeftCell="F1" workbookViewId="0">
      <selection activeCell="L28" sqref="L28"/>
    </sheetView>
  </sheetViews>
  <sheetFormatPr defaultColWidth="14.42578125" defaultRowHeight="15" customHeight="1" x14ac:dyDescent="0.25"/>
  <cols>
    <col min="1" max="4" width="14.42578125" customWidth="1"/>
    <col min="5" max="5" width="14.85546875" customWidth="1"/>
    <col min="6" max="6" width="14.42578125" customWidth="1"/>
    <col min="7" max="7" width="24.42578125" bestFit="1" customWidth="1"/>
    <col min="8" max="8" width="14.42578125" customWidth="1"/>
    <col min="9" max="10" width="15.85546875" customWidth="1"/>
    <col min="11" max="26" width="8.7109375" customWidth="1"/>
  </cols>
  <sheetData>
    <row r="1" spans="1:26" ht="19.5" customHeight="1" x14ac:dyDescent="0.25">
      <c r="A1" s="3" t="s">
        <v>0</v>
      </c>
      <c r="B1" s="3" t="s">
        <v>4</v>
      </c>
      <c r="C1" s="3" t="s">
        <v>5</v>
      </c>
      <c r="D1" s="3" t="s">
        <v>6</v>
      </c>
      <c r="E1" s="3" t="s">
        <v>7</v>
      </c>
      <c r="F1" s="3" t="s">
        <v>8</v>
      </c>
      <c r="G1" s="3" t="s">
        <v>9</v>
      </c>
      <c r="H1" s="3" t="s">
        <v>7896</v>
      </c>
      <c r="I1" s="3" t="s">
        <v>10</v>
      </c>
      <c r="J1" s="3" t="s">
        <v>11</v>
      </c>
      <c r="K1" s="1"/>
      <c r="L1" s="1"/>
      <c r="M1" s="1"/>
      <c r="N1" s="1"/>
      <c r="O1" s="1"/>
      <c r="P1" s="1"/>
      <c r="Q1" s="1"/>
      <c r="R1" s="1"/>
      <c r="S1" s="1"/>
      <c r="T1" s="1"/>
      <c r="U1" s="1"/>
      <c r="V1" s="1"/>
      <c r="W1" s="1"/>
      <c r="X1" s="1"/>
      <c r="Y1" s="1"/>
      <c r="Z1" s="1"/>
    </row>
    <row r="2" spans="1:26" ht="15.75" x14ac:dyDescent="0.25">
      <c r="A2" s="4" t="s">
        <v>42</v>
      </c>
      <c r="B2" s="4">
        <v>47.41</v>
      </c>
      <c r="C2" s="4">
        <v>7.47</v>
      </c>
      <c r="D2" s="4" t="s">
        <v>7839</v>
      </c>
      <c r="E2" s="4" t="s">
        <v>7839</v>
      </c>
      <c r="F2" s="4" t="s">
        <v>7839</v>
      </c>
      <c r="G2" s="4">
        <v>0</v>
      </c>
      <c r="H2" s="4" t="s">
        <v>7840</v>
      </c>
      <c r="I2" s="4" t="s">
        <v>7841</v>
      </c>
      <c r="J2" s="4" t="s">
        <v>7845</v>
      </c>
      <c r="K2" s="16"/>
      <c r="L2" s="17" t="s">
        <v>17</v>
      </c>
      <c r="M2" s="18"/>
      <c r="N2" s="18"/>
      <c r="O2" s="18"/>
      <c r="P2" s="18"/>
      <c r="Q2" s="16"/>
    </row>
    <row r="3" spans="1:26" x14ac:dyDescent="0.25">
      <c r="A3" s="4" t="s">
        <v>43</v>
      </c>
      <c r="B3" s="4">
        <v>30.36</v>
      </c>
      <c r="C3" s="4">
        <v>5.77</v>
      </c>
      <c r="D3" s="4" t="s">
        <v>7839</v>
      </c>
      <c r="E3" s="4" t="s">
        <v>7839</v>
      </c>
      <c r="F3" s="4" t="s">
        <v>7839</v>
      </c>
      <c r="G3" s="4">
        <v>0</v>
      </c>
      <c r="H3" s="4" t="s">
        <v>7840</v>
      </c>
      <c r="I3" s="4" t="s">
        <v>7841</v>
      </c>
      <c r="J3" s="4" t="s">
        <v>7846</v>
      </c>
      <c r="L3">
        <f>COUNTIF(F:F,"Yes")</f>
        <v>391</v>
      </c>
    </row>
    <row r="4" spans="1:26" x14ac:dyDescent="0.25">
      <c r="A4" s="4" t="s">
        <v>44</v>
      </c>
      <c r="B4" s="4">
        <v>34.484999999999999</v>
      </c>
      <c r="C4" s="4">
        <v>11.87</v>
      </c>
      <c r="D4" s="4" t="s">
        <v>7840</v>
      </c>
      <c r="E4" s="4" t="s">
        <v>7839</v>
      </c>
      <c r="F4" s="4" t="s">
        <v>7839</v>
      </c>
      <c r="G4" s="4">
        <v>2</v>
      </c>
      <c r="H4" s="4" t="s">
        <v>7840</v>
      </c>
      <c r="I4" s="4" t="s">
        <v>7841</v>
      </c>
      <c r="J4" s="4" t="s">
        <v>7845</v>
      </c>
    </row>
    <row r="5" spans="1:26" ht="15.75" x14ac:dyDescent="0.25">
      <c r="A5" s="4" t="s">
        <v>45</v>
      </c>
      <c r="B5" s="4">
        <v>38.094999999999999</v>
      </c>
      <c r="C5" s="4">
        <v>6.05</v>
      </c>
      <c r="D5" s="4" t="s">
        <v>7839</v>
      </c>
      <c r="E5" s="4" t="s">
        <v>7839</v>
      </c>
      <c r="F5" s="4" t="s">
        <v>7839</v>
      </c>
      <c r="G5" s="4">
        <v>0</v>
      </c>
      <c r="H5" s="4" t="s">
        <v>7840</v>
      </c>
      <c r="I5" s="4" t="s">
        <v>7841</v>
      </c>
      <c r="J5" s="4" t="s">
        <v>7846</v>
      </c>
      <c r="L5" s="17" t="s">
        <v>18</v>
      </c>
      <c r="M5" s="18"/>
      <c r="N5" s="18"/>
      <c r="O5" s="18"/>
      <c r="P5" s="18"/>
      <c r="Q5" s="18"/>
    </row>
    <row r="6" spans="1:26" x14ac:dyDescent="0.25">
      <c r="A6" s="4" t="s">
        <v>46</v>
      </c>
      <c r="B6" s="4">
        <v>35.53</v>
      </c>
      <c r="C6" s="4">
        <v>5.45</v>
      </c>
      <c r="D6" s="4" t="s">
        <v>7839</v>
      </c>
      <c r="E6" s="4" t="s">
        <v>7839</v>
      </c>
      <c r="F6" s="4" t="s">
        <v>7839</v>
      </c>
      <c r="G6" s="4">
        <v>0</v>
      </c>
      <c r="H6" s="4" t="s">
        <v>7840</v>
      </c>
      <c r="I6" s="4" t="s">
        <v>7841</v>
      </c>
      <c r="J6" s="4" t="s">
        <v>7847</v>
      </c>
      <c r="L6">
        <f>MAX(B:B)</f>
        <v>55.05</v>
      </c>
    </row>
    <row r="7" spans="1:26" x14ac:dyDescent="0.25">
      <c r="A7" s="4" t="s">
        <v>47</v>
      </c>
      <c r="B7" s="4">
        <v>32.799999999999997</v>
      </c>
      <c r="C7" s="4">
        <v>6.59</v>
      </c>
      <c r="D7" s="4" t="s">
        <v>7839</v>
      </c>
      <c r="E7" s="4" t="s">
        <v>7839</v>
      </c>
      <c r="F7" s="4" t="s">
        <v>7839</v>
      </c>
      <c r="G7" s="4">
        <v>0</v>
      </c>
      <c r="H7" s="4" t="s">
        <v>7840</v>
      </c>
      <c r="I7" s="4" t="s">
        <v>7841</v>
      </c>
      <c r="J7" s="4" t="s">
        <v>7845</v>
      </c>
    </row>
    <row r="8" spans="1:26" ht="15.75" x14ac:dyDescent="0.25">
      <c r="A8" s="4" t="s">
        <v>48</v>
      </c>
      <c r="B8" s="4">
        <v>36.4</v>
      </c>
      <c r="C8" s="4">
        <v>6.07</v>
      </c>
      <c r="D8" s="4" t="s">
        <v>7839</v>
      </c>
      <c r="E8" s="4" t="s">
        <v>7839</v>
      </c>
      <c r="F8" s="4" t="s">
        <v>7839</v>
      </c>
      <c r="G8" s="4">
        <v>0</v>
      </c>
      <c r="H8" s="4" t="s">
        <v>7840</v>
      </c>
      <c r="I8" s="4" t="s">
        <v>7841</v>
      </c>
      <c r="J8" s="4" t="s">
        <v>7846</v>
      </c>
      <c r="L8" s="17" t="s">
        <v>19</v>
      </c>
      <c r="M8" s="18"/>
      <c r="N8" s="18"/>
      <c r="O8" s="18"/>
      <c r="P8" s="18"/>
    </row>
    <row r="9" spans="1:26" x14ac:dyDescent="0.25">
      <c r="A9" s="4" t="s">
        <v>49</v>
      </c>
      <c r="B9" s="4">
        <v>36.96</v>
      </c>
      <c r="C9" s="4">
        <v>7.93</v>
      </c>
      <c r="D9" s="4" t="s">
        <v>7839</v>
      </c>
      <c r="E9" s="4" t="s">
        <v>7839</v>
      </c>
      <c r="F9" s="4" t="s">
        <v>7839</v>
      </c>
      <c r="G9" s="4">
        <v>3</v>
      </c>
      <c r="H9" s="4" t="s">
        <v>7840</v>
      </c>
      <c r="I9" s="4" t="s">
        <v>7841</v>
      </c>
      <c r="J9" s="4" t="s">
        <v>7845</v>
      </c>
    </row>
    <row r="10" spans="1:26" x14ac:dyDescent="0.25">
      <c r="A10" s="4" t="s">
        <v>50</v>
      </c>
      <c r="B10" s="4">
        <v>41.14</v>
      </c>
      <c r="C10" s="4">
        <v>9.58</v>
      </c>
      <c r="D10" s="4" t="s">
        <v>7840</v>
      </c>
      <c r="E10" s="4" t="s">
        <v>7839</v>
      </c>
      <c r="F10" s="4" t="s">
        <v>7840</v>
      </c>
      <c r="G10" s="4">
        <v>1</v>
      </c>
      <c r="H10" s="4" t="s">
        <v>7840</v>
      </c>
      <c r="I10" s="4" t="s">
        <v>7841</v>
      </c>
      <c r="J10" s="4" t="s">
        <v>7845</v>
      </c>
      <c r="L10">
        <f>COUNTIF(J:J,"Diabetes")</f>
        <v>784</v>
      </c>
    </row>
    <row r="11" spans="1:26" x14ac:dyDescent="0.25">
      <c r="A11" s="4" t="s">
        <v>51</v>
      </c>
      <c r="B11" s="4">
        <v>38.06</v>
      </c>
      <c r="C11" s="4">
        <v>10.79</v>
      </c>
      <c r="D11" s="4" t="s">
        <v>7839</v>
      </c>
      <c r="E11" s="4" t="s">
        <v>7839</v>
      </c>
      <c r="F11" s="4" t="s">
        <v>7839</v>
      </c>
      <c r="G11" s="4">
        <v>0</v>
      </c>
      <c r="H11" s="4" t="s">
        <v>7840</v>
      </c>
      <c r="I11" s="4" t="s">
        <v>7841</v>
      </c>
      <c r="J11" s="4" t="s">
        <v>7845</v>
      </c>
    </row>
    <row r="12" spans="1:26" ht="15.75" x14ac:dyDescent="0.25">
      <c r="A12" s="4" t="s">
        <v>52</v>
      </c>
      <c r="B12" s="4">
        <v>37.700000000000003</v>
      </c>
      <c r="C12" s="4">
        <v>5.96</v>
      </c>
      <c r="D12" s="4" t="s">
        <v>7840</v>
      </c>
      <c r="E12" s="4" t="s">
        <v>7839</v>
      </c>
      <c r="F12" s="4" t="s">
        <v>7839</v>
      </c>
      <c r="G12" s="4">
        <v>2</v>
      </c>
      <c r="H12" s="4" t="s">
        <v>7840</v>
      </c>
      <c r="I12" s="4" t="s">
        <v>7841</v>
      </c>
      <c r="J12" s="4" t="s">
        <v>7846</v>
      </c>
      <c r="L12" s="17" t="s">
        <v>20</v>
      </c>
      <c r="M12" s="18"/>
      <c r="N12" s="18"/>
      <c r="O12" s="18"/>
      <c r="P12" s="18"/>
      <c r="Q12" s="18"/>
    </row>
    <row r="13" spans="1:26" x14ac:dyDescent="0.25">
      <c r="A13" s="4" t="s">
        <v>53</v>
      </c>
      <c r="B13" s="4">
        <v>42.13</v>
      </c>
      <c r="C13" s="4">
        <v>11.9</v>
      </c>
      <c r="D13" s="4" t="s">
        <v>7839</v>
      </c>
      <c r="E13" s="4" t="s">
        <v>7839</v>
      </c>
      <c r="F13" s="4" t="s">
        <v>7839</v>
      </c>
      <c r="G13" s="4">
        <v>0</v>
      </c>
      <c r="H13" s="4" t="s">
        <v>7840</v>
      </c>
      <c r="I13" s="4" t="s">
        <v>7841</v>
      </c>
      <c r="J13" s="4" t="s">
        <v>7845</v>
      </c>
      <c r="L13" s="13"/>
    </row>
    <row r="14" spans="1:26" x14ac:dyDescent="0.25">
      <c r="A14" s="4" t="s">
        <v>54</v>
      </c>
      <c r="B14" s="4">
        <v>40.92</v>
      </c>
      <c r="C14" s="4">
        <v>8.41</v>
      </c>
      <c r="D14" s="4" t="s">
        <v>7839</v>
      </c>
      <c r="E14" s="4" t="s">
        <v>7839</v>
      </c>
      <c r="F14" s="4" t="s">
        <v>7839</v>
      </c>
      <c r="G14" s="4">
        <v>0</v>
      </c>
      <c r="H14" s="4" t="s">
        <v>7840</v>
      </c>
      <c r="I14" s="4" t="s">
        <v>7841</v>
      </c>
      <c r="J14" s="4" t="s">
        <v>7845</v>
      </c>
      <c r="L14">
        <f>COUNTIFS(I:I,"Obesity",D:D,"Yes")</f>
        <v>490</v>
      </c>
    </row>
    <row r="15" spans="1:26" ht="15.75" x14ac:dyDescent="0.25">
      <c r="A15" s="4" t="s">
        <v>55</v>
      </c>
      <c r="B15" s="4">
        <v>40.564999999999998</v>
      </c>
      <c r="C15" s="4">
        <v>7.02</v>
      </c>
      <c r="D15" s="4" t="s">
        <v>7839</v>
      </c>
      <c r="E15" s="4" t="s">
        <v>7839</v>
      </c>
      <c r="F15" s="4" t="s">
        <v>7839</v>
      </c>
      <c r="G15" s="4">
        <v>0</v>
      </c>
      <c r="H15" s="4" t="s">
        <v>7840</v>
      </c>
      <c r="I15" s="4" t="s">
        <v>7841</v>
      </c>
      <c r="J15" s="4" t="s">
        <v>7845</v>
      </c>
      <c r="L15" s="17" t="s">
        <v>21</v>
      </c>
      <c r="M15" s="18"/>
      <c r="N15" s="18"/>
      <c r="O15" s="18"/>
      <c r="P15" s="18"/>
      <c r="Q15" s="18"/>
      <c r="R15" s="18"/>
      <c r="S15" s="18"/>
      <c r="T15" s="18"/>
      <c r="U15" s="2"/>
    </row>
    <row r="16" spans="1:26" x14ac:dyDescent="0.25">
      <c r="A16" s="4" t="s">
        <v>56</v>
      </c>
      <c r="B16" s="4">
        <v>36.384999999999998</v>
      </c>
      <c r="C16" s="4">
        <v>7.59</v>
      </c>
      <c r="D16" s="4" t="s">
        <v>7840</v>
      </c>
      <c r="E16" s="4" t="s">
        <v>7839</v>
      </c>
      <c r="F16" s="4" t="s">
        <v>7839</v>
      </c>
      <c r="G16" s="4">
        <v>2</v>
      </c>
      <c r="H16" s="4" t="s">
        <v>7840</v>
      </c>
      <c r="I16" s="4" t="s">
        <v>7841</v>
      </c>
      <c r="J16" s="4" t="s">
        <v>7845</v>
      </c>
      <c r="L16">
        <f>SUM(G:G)</f>
        <v>1579</v>
      </c>
    </row>
    <row r="17" spans="1:21" ht="15.75" x14ac:dyDescent="0.25">
      <c r="A17" s="4" t="s">
        <v>57</v>
      </c>
      <c r="B17" s="4">
        <v>39.9</v>
      </c>
      <c r="C17" s="4">
        <v>11.32</v>
      </c>
      <c r="D17" s="4" t="s">
        <v>7839</v>
      </c>
      <c r="E17" s="4" t="s">
        <v>7839</v>
      </c>
      <c r="F17" s="4" t="s">
        <v>7839</v>
      </c>
      <c r="G17" s="4">
        <v>0</v>
      </c>
      <c r="H17" s="4" t="s">
        <v>7840</v>
      </c>
      <c r="I17" s="4" t="s">
        <v>7841</v>
      </c>
      <c r="J17" s="4" t="s">
        <v>7845</v>
      </c>
      <c r="L17" s="17" t="s">
        <v>22</v>
      </c>
      <c r="M17" s="18"/>
      <c r="N17" s="18"/>
      <c r="O17" s="18"/>
      <c r="P17" s="18"/>
      <c r="Q17" s="18"/>
      <c r="R17" s="18"/>
      <c r="S17" s="18"/>
      <c r="T17" s="18"/>
    </row>
    <row r="18" spans="1:21" x14ac:dyDescent="0.25">
      <c r="A18" s="4" t="s">
        <v>58</v>
      </c>
      <c r="B18" s="4">
        <v>33.799999999999997</v>
      </c>
      <c r="C18" s="4">
        <v>7.67</v>
      </c>
      <c r="D18" s="4" t="s">
        <v>7839</v>
      </c>
      <c r="E18" s="4" t="s">
        <v>7839</v>
      </c>
      <c r="F18" s="4" t="s">
        <v>7839</v>
      </c>
      <c r="G18" s="4">
        <v>3</v>
      </c>
      <c r="H18" s="4" t="s">
        <v>7840</v>
      </c>
      <c r="I18" s="4" t="s">
        <v>7841</v>
      </c>
      <c r="J18" s="4" t="s">
        <v>7845</v>
      </c>
      <c r="L18" s="19">
        <f>COUNTIF(E:E,"Yes")/COUNTA(E2:E2336)</f>
        <v>6.1670235546038545E-2</v>
      </c>
    </row>
    <row r="19" spans="1:21" ht="15.75" x14ac:dyDescent="0.25">
      <c r="A19" s="4" t="s">
        <v>59</v>
      </c>
      <c r="B19" s="4">
        <v>36.765000000000001</v>
      </c>
      <c r="C19" s="4">
        <v>7.29</v>
      </c>
      <c r="D19" s="4" t="s">
        <v>7840</v>
      </c>
      <c r="E19" s="4" t="s">
        <v>7839</v>
      </c>
      <c r="F19" s="4" t="s">
        <v>7840</v>
      </c>
      <c r="G19" s="4">
        <v>1</v>
      </c>
      <c r="H19" s="4" t="s">
        <v>7840</v>
      </c>
      <c r="I19" s="4" t="s">
        <v>7841</v>
      </c>
      <c r="J19" s="4" t="s">
        <v>7845</v>
      </c>
      <c r="L19" s="17" t="s">
        <v>23</v>
      </c>
      <c r="M19" s="18"/>
      <c r="N19" s="18"/>
      <c r="O19" s="18"/>
      <c r="P19" s="18"/>
      <c r="Q19" s="18"/>
      <c r="R19" s="18"/>
      <c r="S19" s="18"/>
      <c r="U19" s="2"/>
    </row>
    <row r="20" spans="1:21" x14ac:dyDescent="0.25">
      <c r="A20" s="4" t="s">
        <v>60</v>
      </c>
      <c r="B20" s="4">
        <v>36.954999999999998</v>
      </c>
      <c r="C20" s="4">
        <v>4.72</v>
      </c>
      <c r="D20" s="4" t="s">
        <v>7840</v>
      </c>
      <c r="E20" s="4" t="s">
        <v>7839</v>
      </c>
      <c r="F20" s="4" t="s">
        <v>7839</v>
      </c>
      <c r="G20" s="4">
        <v>1</v>
      </c>
      <c r="H20" s="4" t="s">
        <v>7840</v>
      </c>
      <c r="I20" s="4" t="s">
        <v>7841</v>
      </c>
      <c r="J20" s="4" t="s">
        <v>7847</v>
      </c>
      <c r="L20">
        <f>AVERAGEIFS(C:C,H:H,"Yes")</f>
        <v>6.6114489795918328</v>
      </c>
      <c r="T20" s="2"/>
      <c r="U20" s="2"/>
    </row>
    <row r="21" spans="1:21" ht="15.75" customHeight="1" x14ac:dyDescent="0.25">
      <c r="A21" s="4" t="s">
        <v>61</v>
      </c>
      <c r="B21" s="4">
        <v>42.9</v>
      </c>
      <c r="C21" s="4">
        <v>11.41</v>
      </c>
      <c r="D21" s="4" t="s">
        <v>7839</v>
      </c>
      <c r="E21" s="4" t="s">
        <v>7839</v>
      </c>
      <c r="F21" s="4" t="s">
        <v>7839</v>
      </c>
      <c r="G21" s="4">
        <v>0</v>
      </c>
      <c r="H21" s="4" t="s">
        <v>7840</v>
      </c>
      <c r="I21" s="4" t="s">
        <v>7841</v>
      </c>
      <c r="J21" s="4" t="s">
        <v>7845</v>
      </c>
      <c r="L21" s="17" t="s">
        <v>24</v>
      </c>
      <c r="M21" s="18"/>
      <c r="N21" s="18"/>
      <c r="O21" s="18"/>
      <c r="P21" s="18"/>
      <c r="Q21" s="18"/>
      <c r="R21" s="18"/>
      <c r="S21" s="18"/>
      <c r="T21" s="2"/>
      <c r="U21" s="2"/>
    </row>
    <row r="22" spans="1:21" ht="15.75" customHeight="1" x14ac:dyDescent="0.25">
      <c r="A22" s="4" t="s">
        <v>62</v>
      </c>
      <c r="B22" s="4">
        <v>36.299999999999997</v>
      </c>
      <c r="C22" s="4">
        <v>11.5</v>
      </c>
      <c r="D22" s="4" t="s">
        <v>7840</v>
      </c>
      <c r="E22" s="4" t="s">
        <v>7839</v>
      </c>
      <c r="F22" s="4" t="s">
        <v>7839</v>
      </c>
      <c r="G22" s="4">
        <v>2</v>
      </c>
      <c r="H22" s="4" t="s">
        <v>7840</v>
      </c>
      <c r="I22" s="4" t="s">
        <v>7841</v>
      </c>
      <c r="J22" s="4" t="s">
        <v>7845</v>
      </c>
      <c r="L22">
        <f>COUNTIFS(D:D,"Yes",E:E,"Yes")</f>
        <v>19</v>
      </c>
    </row>
    <row r="23" spans="1:21" ht="15.75" customHeight="1" x14ac:dyDescent="0.25">
      <c r="A23" s="4" t="s">
        <v>63</v>
      </c>
      <c r="B23" s="4">
        <v>32.200000000000003</v>
      </c>
      <c r="C23" s="4">
        <v>6.22</v>
      </c>
      <c r="D23" s="4" t="s">
        <v>7840</v>
      </c>
      <c r="E23" s="4" t="s">
        <v>7839</v>
      </c>
      <c r="F23" s="4" t="s">
        <v>7839</v>
      </c>
      <c r="G23" s="4">
        <v>2</v>
      </c>
      <c r="H23" s="4" t="s">
        <v>7840</v>
      </c>
      <c r="I23" s="4" t="s">
        <v>7841</v>
      </c>
      <c r="J23" s="4" t="s">
        <v>7846</v>
      </c>
      <c r="L23" s="17" t="s">
        <v>25</v>
      </c>
      <c r="M23" s="18"/>
      <c r="N23" s="18"/>
      <c r="O23" s="18"/>
      <c r="P23" s="18"/>
      <c r="Q23" s="18"/>
      <c r="R23" s="18"/>
      <c r="S23" s="18"/>
      <c r="T23" s="18"/>
      <c r="U23" s="18"/>
    </row>
    <row r="24" spans="1:21" ht="15.75" customHeight="1" x14ac:dyDescent="0.25">
      <c r="A24" s="4" t="s">
        <v>64</v>
      </c>
      <c r="B24" s="4">
        <v>31.3</v>
      </c>
      <c r="C24" s="4">
        <v>11.38</v>
      </c>
      <c r="D24" s="4" t="s">
        <v>7839</v>
      </c>
      <c r="E24" s="4" t="s">
        <v>7839</v>
      </c>
      <c r="F24" s="4" t="s">
        <v>7839</v>
      </c>
      <c r="G24" s="4">
        <v>3</v>
      </c>
      <c r="H24" s="4" t="s">
        <v>7840</v>
      </c>
      <c r="I24" s="4" t="s">
        <v>7841</v>
      </c>
      <c r="J24" s="4" t="s">
        <v>7845</v>
      </c>
      <c r="L24" s="20" cm="1">
        <f t="array" ref="L24">AVERAGE(B:B,G:G&gt;2)</f>
        <v>30.972648822269903</v>
      </c>
    </row>
    <row r="25" spans="1:21" ht="15.75" customHeight="1" x14ac:dyDescent="0.25">
      <c r="A25" s="4" t="s">
        <v>65</v>
      </c>
      <c r="B25" s="4">
        <v>41.8</v>
      </c>
      <c r="C25" s="4">
        <v>7.89</v>
      </c>
      <c r="D25" s="4" t="s">
        <v>7840</v>
      </c>
      <c r="E25" s="4" t="s">
        <v>7839</v>
      </c>
      <c r="F25" s="4" t="s">
        <v>7839</v>
      </c>
      <c r="G25" s="4">
        <v>2</v>
      </c>
      <c r="H25" s="4" t="s">
        <v>7840</v>
      </c>
      <c r="I25" s="4" t="s">
        <v>7841</v>
      </c>
      <c r="J25" s="4" t="s">
        <v>7845</v>
      </c>
    </row>
    <row r="26" spans="1:21" ht="15.75" customHeight="1" x14ac:dyDescent="0.25">
      <c r="A26" s="4" t="s">
        <v>66</v>
      </c>
      <c r="B26" s="4">
        <v>35.090000000000003</v>
      </c>
      <c r="C26" s="4">
        <v>4.38</v>
      </c>
      <c r="D26" s="4" t="s">
        <v>7840</v>
      </c>
      <c r="E26" s="4" t="s">
        <v>7839</v>
      </c>
      <c r="F26" s="4" t="s">
        <v>7839</v>
      </c>
      <c r="G26" s="4">
        <v>2</v>
      </c>
      <c r="H26" s="4" t="s">
        <v>7840</v>
      </c>
      <c r="I26" s="4" t="s">
        <v>7841</v>
      </c>
      <c r="J26" s="4" t="s">
        <v>7847</v>
      </c>
    </row>
    <row r="27" spans="1:21" ht="15.75" customHeight="1" x14ac:dyDescent="0.25">
      <c r="A27" s="4" t="s">
        <v>67</v>
      </c>
      <c r="B27" s="4">
        <v>33.880000000000003</v>
      </c>
      <c r="C27" s="4">
        <v>7.01</v>
      </c>
      <c r="D27" s="4" t="s">
        <v>7839</v>
      </c>
      <c r="E27" s="4" t="s">
        <v>7839</v>
      </c>
      <c r="F27" s="4" t="s">
        <v>7839</v>
      </c>
      <c r="G27" s="4">
        <v>3</v>
      </c>
      <c r="H27" s="4" t="s">
        <v>7840</v>
      </c>
      <c r="I27" s="4" t="s">
        <v>7841</v>
      </c>
      <c r="J27" s="4" t="s">
        <v>7845</v>
      </c>
    </row>
    <row r="28" spans="1:21" ht="15.75" customHeight="1" x14ac:dyDescent="0.25">
      <c r="A28" s="4" t="s">
        <v>68</v>
      </c>
      <c r="B28" s="4">
        <v>30.875</v>
      </c>
      <c r="C28" s="4">
        <v>11.88</v>
      </c>
      <c r="D28" s="4" t="s">
        <v>7839</v>
      </c>
      <c r="E28" s="4" t="s">
        <v>7839</v>
      </c>
      <c r="F28" s="4" t="s">
        <v>7839</v>
      </c>
      <c r="G28" s="4">
        <v>0</v>
      </c>
      <c r="H28" s="4" t="s">
        <v>7840</v>
      </c>
      <c r="I28" s="4" t="s">
        <v>7841</v>
      </c>
      <c r="J28" s="4" t="s">
        <v>7845</v>
      </c>
    </row>
    <row r="29" spans="1:21" ht="15.75" customHeight="1" x14ac:dyDescent="0.25">
      <c r="A29" s="4" t="s">
        <v>69</v>
      </c>
      <c r="B29" s="4">
        <v>36.86</v>
      </c>
      <c r="C29" s="4">
        <v>5.19</v>
      </c>
      <c r="D29" s="4" t="s">
        <v>7840</v>
      </c>
      <c r="E29" s="4" t="s">
        <v>7839</v>
      </c>
      <c r="F29" s="4" t="s">
        <v>7840</v>
      </c>
      <c r="G29" s="4">
        <v>1</v>
      </c>
      <c r="H29" s="4" t="s">
        <v>7840</v>
      </c>
      <c r="I29" s="4" t="s">
        <v>7841</v>
      </c>
      <c r="J29" s="4" t="s">
        <v>7847</v>
      </c>
    </row>
    <row r="30" spans="1:21" ht="15.75" customHeight="1" x14ac:dyDescent="0.25">
      <c r="A30" s="4" t="s">
        <v>70</v>
      </c>
      <c r="B30" s="4">
        <v>35.86</v>
      </c>
      <c r="C30" s="4">
        <v>6.74</v>
      </c>
      <c r="D30" s="4" t="s">
        <v>7840</v>
      </c>
      <c r="E30" s="4" t="s">
        <v>7839</v>
      </c>
      <c r="F30" s="4" t="s">
        <v>7839</v>
      </c>
      <c r="G30" s="4">
        <v>2</v>
      </c>
      <c r="H30" s="4" t="s">
        <v>7840</v>
      </c>
      <c r="I30" s="4" t="s">
        <v>7841</v>
      </c>
      <c r="J30" s="4" t="s">
        <v>7845</v>
      </c>
    </row>
    <row r="31" spans="1:21" ht="15.75" customHeight="1" x14ac:dyDescent="0.25">
      <c r="A31" s="4" t="s">
        <v>71</v>
      </c>
      <c r="B31" s="4">
        <v>37.049999999999997</v>
      </c>
      <c r="C31" s="4">
        <v>8.44</v>
      </c>
      <c r="D31" s="4" t="s">
        <v>7839</v>
      </c>
      <c r="E31" s="4" t="s">
        <v>7839</v>
      </c>
      <c r="F31" s="4" t="s">
        <v>7839</v>
      </c>
      <c r="G31" s="4">
        <v>0</v>
      </c>
      <c r="H31" s="4" t="s">
        <v>7840</v>
      </c>
      <c r="I31" s="4" t="s">
        <v>7841</v>
      </c>
      <c r="J31" s="4" t="s">
        <v>7845</v>
      </c>
    </row>
    <row r="32" spans="1:21" ht="15.75" customHeight="1" x14ac:dyDescent="0.25">
      <c r="A32" s="4" t="s">
        <v>72</v>
      </c>
      <c r="B32" s="4">
        <v>43.89</v>
      </c>
      <c r="C32" s="4">
        <v>8.7100000000000009</v>
      </c>
      <c r="D32" s="4" t="s">
        <v>7839</v>
      </c>
      <c r="E32" s="4" t="s">
        <v>7839</v>
      </c>
      <c r="F32" s="4" t="s">
        <v>7839</v>
      </c>
      <c r="G32" s="4">
        <v>0</v>
      </c>
      <c r="H32" s="4" t="s">
        <v>7840</v>
      </c>
      <c r="I32" s="4" t="s">
        <v>7841</v>
      </c>
      <c r="J32" s="4" t="s">
        <v>7845</v>
      </c>
    </row>
    <row r="33" spans="1:10" ht="15.75" customHeight="1" x14ac:dyDescent="0.25">
      <c r="A33" s="4" t="s">
        <v>73</v>
      </c>
      <c r="B33" s="4">
        <v>42.35</v>
      </c>
      <c r="C33" s="4">
        <v>5.08</v>
      </c>
      <c r="D33" s="4" t="s">
        <v>7840</v>
      </c>
      <c r="E33" s="4" t="s">
        <v>7839</v>
      </c>
      <c r="F33" s="4" t="s">
        <v>7839</v>
      </c>
      <c r="G33" s="4">
        <v>0</v>
      </c>
      <c r="H33" s="4" t="s">
        <v>7840</v>
      </c>
      <c r="I33" s="4" t="s">
        <v>7841</v>
      </c>
      <c r="J33" s="4" t="s">
        <v>7847</v>
      </c>
    </row>
    <row r="34" spans="1:10" ht="15.75" customHeight="1" x14ac:dyDescent="0.25">
      <c r="A34" s="4" t="s">
        <v>74</v>
      </c>
      <c r="B34" s="4">
        <v>31.35</v>
      </c>
      <c r="C34" s="4">
        <v>6.86</v>
      </c>
      <c r="D34" s="4" t="s">
        <v>7839</v>
      </c>
      <c r="E34" s="4" t="s">
        <v>7839</v>
      </c>
      <c r="F34" s="4" t="s">
        <v>7839</v>
      </c>
      <c r="G34" s="4">
        <v>0</v>
      </c>
      <c r="H34" s="4" t="s">
        <v>7840</v>
      </c>
      <c r="I34" s="4" t="s">
        <v>7841</v>
      </c>
      <c r="J34" s="4" t="s">
        <v>7845</v>
      </c>
    </row>
    <row r="35" spans="1:10" ht="15.75" customHeight="1" x14ac:dyDescent="0.25">
      <c r="A35" s="4" t="s">
        <v>75</v>
      </c>
      <c r="B35" s="4">
        <v>47.6</v>
      </c>
      <c r="C35" s="4">
        <v>5.95</v>
      </c>
      <c r="D35" s="4" t="s">
        <v>7840</v>
      </c>
      <c r="E35" s="4" t="s">
        <v>7839</v>
      </c>
      <c r="F35" s="4" t="s">
        <v>7839</v>
      </c>
      <c r="G35" s="4">
        <v>0</v>
      </c>
      <c r="H35" s="4" t="s">
        <v>7840</v>
      </c>
      <c r="I35" s="4" t="s">
        <v>7841</v>
      </c>
      <c r="J35" s="4" t="s">
        <v>7846</v>
      </c>
    </row>
    <row r="36" spans="1:10" ht="15.75" customHeight="1" x14ac:dyDescent="0.25">
      <c r="A36" s="4" t="s">
        <v>76</v>
      </c>
      <c r="B36" s="4">
        <v>46.2</v>
      </c>
      <c r="C36" s="4">
        <v>6.09</v>
      </c>
      <c r="D36" s="4" t="s">
        <v>7839</v>
      </c>
      <c r="E36" s="4" t="s">
        <v>7839</v>
      </c>
      <c r="F36" s="4" t="s">
        <v>7840</v>
      </c>
      <c r="G36" s="4">
        <v>1</v>
      </c>
      <c r="H36" s="4" t="s">
        <v>7840</v>
      </c>
      <c r="I36" s="4" t="s">
        <v>7841</v>
      </c>
      <c r="J36" s="4" t="s">
        <v>7846</v>
      </c>
    </row>
    <row r="37" spans="1:10" ht="15.75" customHeight="1" x14ac:dyDescent="0.25">
      <c r="A37" s="4" t="s">
        <v>77</v>
      </c>
      <c r="B37" s="4">
        <v>32.015000000000001</v>
      </c>
      <c r="C37" s="4">
        <v>11.75</v>
      </c>
      <c r="D37" s="4" t="s">
        <v>7839</v>
      </c>
      <c r="E37" s="4" t="s">
        <v>7839</v>
      </c>
      <c r="F37" s="4" t="s">
        <v>7839</v>
      </c>
      <c r="G37" s="4">
        <v>0</v>
      </c>
      <c r="H37" s="4" t="s">
        <v>7840</v>
      </c>
      <c r="I37" s="4" t="s">
        <v>7841</v>
      </c>
      <c r="J37" s="4" t="s">
        <v>7845</v>
      </c>
    </row>
    <row r="38" spans="1:10" ht="15.75" customHeight="1" x14ac:dyDescent="0.25">
      <c r="A38" s="4" t="s">
        <v>78</v>
      </c>
      <c r="B38" s="4">
        <v>40.564999999999998</v>
      </c>
      <c r="C38" s="4">
        <v>7.37</v>
      </c>
      <c r="D38" s="4" t="s">
        <v>7839</v>
      </c>
      <c r="E38" s="4" t="s">
        <v>7839</v>
      </c>
      <c r="F38" s="4" t="s">
        <v>7839</v>
      </c>
      <c r="G38" s="4">
        <v>0</v>
      </c>
      <c r="H38" s="4" t="s">
        <v>7840</v>
      </c>
      <c r="I38" s="4" t="s">
        <v>7841</v>
      </c>
      <c r="J38" s="4" t="s">
        <v>7845</v>
      </c>
    </row>
    <row r="39" spans="1:10" ht="15.75" customHeight="1" x14ac:dyDescent="0.25">
      <c r="A39" s="4" t="s">
        <v>79</v>
      </c>
      <c r="B39" s="4">
        <v>32.450000000000003</v>
      </c>
      <c r="C39" s="4">
        <v>11.91</v>
      </c>
      <c r="D39" s="4" t="s">
        <v>7839</v>
      </c>
      <c r="E39" s="4" t="s">
        <v>7839</v>
      </c>
      <c r="F39" s="4" t="s">
        <v>7839</v>
      </c>
      <c r="G39" s="4">
        <v>0</v>
      </c>
      <c r="H39" s="4" t="s">
        <v>7840</v>
      </c>
      <c r="I39" s="4" t="s">
        <v>7841</v>
      </c>
      <c r="J39" s="4" t="s">
        <v>7845</v>
      </c>
    </row>
    <row r="40" spans="1:10" ht="15.75" customHeight="1" x14ac:dyDescent="0.25">
      <c r="A40" s="4" t="s">
        <v>80</v>
      </c>
      <c r="B40" s="4">
        <v>34.96</v>
      </c>
      <c r="C40" s="4">
        <v>6.52</v>
      </c>
      <c r="D40" s="4" t="s">
        <v>7839</v>
      </c>
      <c r="E40" s="4" t="s">
        <v>7839</v>
      </c>
      <c r="F40" s="4" t="s">
        <v>7839</v>
      </c>
      <c r="G40" s="4">
        <v>0</v>
      </c>
      <c r="H40" s="4" t="s">
        <v>7840</v>
      </c>
      <c r="I40" s="4" t="s">
        <v>7841</v>
      </c>
      <c r="J40" s="4" t="s">
        <v>7845</v>
      </c>
    </row>
    <row r="41" spans="1:10" ht="15.75" customHeight="1" x14ac:dyDescent="0.25">
      <c r="A41" s="4" t="s">
        <v>81</v>
      </c>
      <c r="B41" s="4">
        <v>35.5</v>
      </c>
      <c r="C41" s="4">
        <v>5.14</v>
      </c>
      <c r="D41" s="4" t="s">
        <v>7839</v>
      </c>
      <c r="E41" s="4" t="s">
        <v>7839</v>
      </c>
      <c r="F41" s="4" t="s">
        <v>7840</v>
      </c>
      <c r="G41" s="4">
        <v>1</v>
      </c>
      <c r="H41" s="4" t="s">
        <v>7840</v>
      </c>
      <c r="I41" s="4" t="s">
        <v>7841</v>
      </c>
      <c r="J41" s="4" t="s">
        <v>7847</v>
      </c>
    </row>
    <row r="42" spans="1:10" ht="15.75" customHeight="1" x14ac:dyDescent="0.25">
      <c r="A42" s="4" t="s">
        <v>82</v>
      </c>
      <c r="B42" s="4">
        <v>52.58</v>
      </c>
      <c r="C42" s="4">
        <v>4.1900000000000004</v>
      </c>
      <c r="D42" s="4" t="s">
        <v>7839</v>
      </c>
      <c r="E42" s="4" t="s">
        <v>7840</v>
      </c>
      <c r="F42" s="4" t="s">
        <v>7839</v>
      </c>
      <c r="G42" s="4">
        <v>1</v>
      </c>
      <c r="H42" s="4" t="s">
        <v>7840</v>
      </c>
      <c r="I42" s="4" t="s">
        <v>7841</v>
      </c>
      <c r="J42" s="4" t="s">
        <v>7847</v>
      </c>
    </row>
    <row r="43" spans="1:10" ht="15.75" customHeight="1" x14ac:dyDescent="0.25">
      <c r="A43" s="4" t="s">
        <v>83</v>
      </c>
      <c r="B43" s="4">
        <v>35.200000000000003</v>
      </c>
      <c r="C43" s="4">
        <v>11.68</v>
      </c>
      <c r="D43" s="4" t="s">
        <v>7840</v>
      </c>
      <c r="E43" s="4" t="s">
        <v>7839</v>
      </c>
      <c r="F43" s="4" t="s">
        <v>7839</v>
      </c>
      <c r="G43" s="4">
        <v>0</v>
      </c>
      <c r="H43" s="4" t="s">
        <v>7840</v>
      </c>
      <c r="I43" s="4" t="s">
        <v>7841</v>
      </c>
      <c r="J43" s="4" t="s">
        <v>7845</v>
      </c>
    </row>
    <row r="44" spans="1:10" ht="15.75" customHeight="1" x14ac:dyDescent="0.25">
      <c r="A44" s="4" t="s">
        <v>84</v>
      </c>
      <c r="B44" s="4">
        <v>38.06</v>
      </c>
      <c r="C44" s="4">
        <v>6.98</v>
      </c>
      <c r="D44" s="4" t="s">
        <v>7839</v>
      </c>
      <c r="E44" s="4" t="s">
        <v>7839</v>
      </c>
      <c r="F44" s="4" t="s">
        <v>7839</v>
      </c>
      <c r="G44" s="4">
        <v>0</v>
      </c>
      <c r="H44" s="4" t="s">
        <v>7840</v>
      </c>
      <c r="I44" s="4" t="s">
        <v>7841</v>
      </c>
      <c r="J44" s="4" t="s">
        <v>7845</v>
      </c>
    </row>
    <row r="45" spans="1:10" ht="15.75" customHeight="1" x14ac:dyDescent="0.25">
      <c r="A45" s="4" t="s">
        <v>85</v>
      </c>
      <c r="B45" s="4">
        <v>34.21</v>
      </c>
      <c r="C45" s="4">
        <v>8.34</v>
      </c>
      <c r="D45" s="4" t="s">
        <v>7839</v>
      </c>
      <c r="E45" s="4" t="s">
        <v>7839</v>
      </c>
      <c r="F45" s="4" t="s">
        <v>7839</v>
      </c>
      <c r="G45" s="4">
        <v>0</v>
      </c>
      <c r="H45" s="4" t="s">
        <v>7840</v>
      </c>
      <c r="I45" s="4" t="s">
        <v>7841</v>
      </c>
      <c r="J45" s="4" t="s">
        <v>7845</v>
      </c>
    </row>
    <row r="46" spans="1:10" ht="15.75" customHeight="1" x14ac:dyDescent="0.25">
      <c r="A46" s="4" t="s">
        <v>86</v>
      </c>
      <c r="B46" s="4">
        <v>38.94</v>
      </c>
      <c r="C46" s="4">
        <v>8.49</v>
      </c>
      <c r="D46" s="4" t="s">
        <v>7840</v>
      </c>
      <c r="E46" s="4" t="s">
        <v>7839</v>
      </c>
      <c r="F46" s="4" t="s">
        <v>7839</v>
      </c>
      <c r="G46" s="4">
        <v>1</v>
      </c>
      <c r="H46" s="4" t="s">
        <v>7840</v>
      </c>
      <c r="I46" s="4" t="s">
        <v>7841</v>
      </c>
      <c r="J46" s="4" t="s">
        <v>7845</v>
      </c>
    </row>
    <row r="47" spans="1:10" ht="15.75" customHeight="1" x14ac:dyDescent="0.25">
      <c r="A47" s="4" t="s">
        <v>87</v>
      </c>
      <c r="B47" s="4">
        <v>30.21</v>
      </c>
      <c r="C47" s="4">
        <v>5.34</v>
      </c>
      <c r="D47" s="4" t="s">
        <v>7840</v>
      </c>
      <c r="E47" s="4" t="s">
        <v>7839</v>
      </c>
      <c r="F47" s="4" t="s">
        <v>7839</v>
      </c>
      <c r="G47" s="4">
        <v>1</v>
      </c>
      <c r="H47" s="4" t="s">
        <v>7840</v>
      </c>
      <c r="I47" s="4" t="s">
        <v>7841</v>
      </c>
      <c r="J47" s="4" t="s">
        <v>7847</v>
      </c>
    </row>
    <row r="48" spans="1:10" ht="15.75" customHeight="1" x14ac:dyDescent="0.25">
      <c r="A48" s="4" t="s">
        <v>88</v>
      </c>
      <c r="B48" s="4">
        <v>33.630000000000003</v>
      </c>
      <c r="C48" s="4">
        <v>4.43</v>
      </c>
      <c r="D48" s="4" t="s">
        <v>7840</v>
      </c>
      <c r="E48" s="4" t="s">
        <v>7839</v>
      </c>
      <c r="F48" s="4" t="s">
        <v>7839</v>
      </c>
      <c r="G48" s="4">
        <v>2</v>
      </c>
      <c r="H48" s="4" t="s">
        <v>7840</v>
      </c>
      <c r="I48" s="4" t="s">
        <v>7841</v>
      </c>
      <c r="J48" s="4" t="s">
        <v>7847</v>
      </c>
    </row>
    <row r="49" spans="1:10" ht="15.75" customHeight="1" x14ac:dyDescent="0.25">
      <c r="A49" s="4" t="s">
        <v>89</v>
      </c>
      <c r="B49" s="4">
        <v>40.369999999999997</v>
      </c>
      <c r="C49" s="4">
        <v>4.47</v>
      </c>
      <c r="D49" s="4" t="s">
        <v>7839</v>
      </c>
      <c r="E49" s="4" t="s">
        <v>7839</v>
      </c>
      <c r="F49" s="4" t="s">
        <v>7839</v>
      </c>
      <c r="G49" s="4">
        <v>0</v>
      </c>
      <c r="H49" s="4" t="s">
        <v>7840</v>
      </c>
      <c r="I49" s="4" t="s">
        <v>7841</v>
      </c>
      <c r="J49" s="4" t="s">
        <v>7847</v>
      </c>
    </row>
    <row r="50" spans="1:10" ht="15.75" customHeight="1" x14ac:dyDescent="0.25">
      <c r="A50" s="4" t="s">
        <v>90</v>
      </c>
      <c r="B50" s="4">
        <v>53.09</v>
      </c>
      <c r="C50" s="4">
        <v>4.82</v>
      </c>
      <c r="D50" s="4" t="s">
        <v>7840</v>
      </c>
      <c r="E50" s="4" t="s">
        <v>7839</v>
      </c>
      <c r="F50" s="4" t="s">
        <v>7839</v>
      </c>
      <c r="G50" s="4">
        <v>2</v>
      </c>
      <c r="H50" s="4" t="s">
        <v>7840</v>
      </c>
      <c r="I50" s="4" t="s">
        <v>7841</v>
      </c>
      <c r="J50" s="4" t="s">
        <v>7847</v>
      </c>
    </row>
    <row r="51" spans="1:10" ht="15.75" customHeight="1" x14ac:dyDescent="0.25">
      <c r="A51" s="4" t="s">
        <v>91</v>
      </c>
      <c r="B51" s="4">
        <v>31.79</v>
      </c>
      <c r="C51" s="4">
        <v>5.51</v>
      </c>
      <c r="D51" s="4" t="s">
        <v>7840</v>
      </c>
      <c r="E51" s="4" t="s">
        <v>7839</v>
      </c>
      <c r="F51" s="4" t="s">
        <v>7839</v>
      </c>
      <c r="G51" s="4">
        <v>2</v>
      </c>
      <c r="H51" s="4" t="s">
        <v>7840</v>
      </c>
      <c r="I51" s="4" t="s">
        <v>7841</v>
      </c>
      <c r="J51" s="4" t="s">
        <v>7847</v>
      </c>
    </row>
    <row r="52" spans="1:10" ht="15.75" customHeight="1" x14ac:dyDescent="0.25">
      <c r="A52" s="4" t="s">
        <v>92</v>
      </c>
      <c r="B52" s="4">
        <v>41.895000000000003</v>
      </c>
      <c r="C52" s="4">
        <v>10.87</v>
      </c>
      <c r="D52" s="4" t="s">
        <v>7840</v>
      </c>
      <c r="E52" s="4" t="s">
        <v>7839</v>
      </c>
      <c r="F52" s="4" t="s">
        <v>7839</v>
      </c>
      <c r="G52" s="4">
        <v>1</v>
      </c>
      <c r="H52" s="4" t="s">
        <v>7840</v>
      </c>
      <c r="I52" s="4" t="s">
        <v>7841</v>
      </c>
      <c r="J52" s="4" t="s">
        <v>7845</v>
      </c>
    </row>
    <row r="53" spans="1:10" ht="15.75" customHeight="1" x14ac:dyDescent="0.25">
      <c r="A53" s="4" t="s">
        <v>93</v>
      </c>
      <c r="B53" s="4">
        <v>31.16</v>
      </c>
      <c r="C53" s="4">
        <v>9.34</v>
      </c>
      <c r="D53" s="4" t="s">
        <v>7839</v>
      </c>
      <c r="E53" s="4" t="s">
        <v>7839</v>
      </c>
      <c r="F53" s="4" t="s">
        <v>7839</v>
      </c>
      <c r="G53" s="4">
        <v>0</v>
      </c>
      <c r="H53" s="4" t="s">
        <v>7840</v>
      </c>
      <c r="I53" s="4" t="s">
        <v>7841</v>
      </c>
      <c r="J53" s="4" t="s">
        <v>7845</v>
      </c>
    </row>
    <row r="54" spans="1:10" ht="15.75" customHeight="1" x14ac:dyDescent="0.25">
      <c r="A54" s="4" t="s">
        <v>94</v>
      </c>
      <c r="B54" s="4">
        <v>34.104999999999997</v>
      </c>
      <c r="C54" s="4">
        <v>5.03</v>
      </c>
      <c r="D54" s="4" t="s">
        <v>7840</v>
      </c>
      <c r="E54" s="4" t="s">
        <v>7839</v>
      </c>
      <c r="F54" s="4" t="s">
        <v>7840</v>
      </c>
      <c r="G54" s="4">
        <v>1</v>
      </c>
      <c r="H54" s="4" t="s">
        <v>7840</v>
      </c>
      <c r="I54" s="4" t="s">
        <v>7841</v>
      </c>
      <c r="J54" s="4" t="s">
        <v>7847</v>
      </c>
    </row>
    <row r="55" spans="1:10" ht="15.75" customHeight="1" x14ac:dyDescent="0.25">
      <c r="A55" s="4" t="s">
        <v>95</v>
      </c>
      <c r="B55" s="4">
        <v>51.93</v>
      </c>
      <c r="C55" s="4">
        <v>11.05</v>
      </c>
      <c r="D55" s="4" t="s">
        <v>7839</v>
      </c>
      <c r="E55" s="4" t="s">
        <v>7839</v>
      </c>
      <c r="F55" s="4" t="s">
        <v>7839</v>
      </c>
      <c r="G55" s="4">
        <v>0</v>
      </c>
      <c r="H55" s="4" t="s">
        <v>7840</v>
      </c>
      <c r="I55" s="4" t="s">
        <v>7841</v>
      </c>
      <c r="J55" s="4" t="s">
        <v>7845</v>
      </c>
    </row>
    <row r="56" spans="1:10" ht="15.75" customHeight="1" x14ac:dyDescent="0.25">
      <c r="A56" s="4" t="s">
        <v>96</v>
      </c>
      <c r="B56" s="4">
        <v>38.950000000000003</v>
      </c>
      <c r="C56" s="4">
        <v>11.95</v>
      </c>
      <c r="D56" s="4" t="s">
        <v>7839</v>
      </c>
      <c r="E56" s="4" t="s">
        <v>7839</v>
      </c>
      <c r="F56" s="4" t="s">
        <v>7839</v>
      </c>
      <c r="G56" s="4">
        <v>0</v>
      </c>
      <c r="H56" s="4" t="s">
        <v>7840</v>
      </c>
      <c r="I56" s="4" t="s">
        <v>7841</v>
      </c>
      <c r="J56" s="4" t="s">
        <v>7845</v>
      </c>
    </row>
    <row r="57" spans="1:10" ht="15.75" customHeight="1" x14ac:dyDescent="0.25">
      <c r="A57" s="4" t="s">
        <v>97</v>
      </c>
      <c r="B57" s="4">
        <v>36.630000000000003</v>
      </c>
      <c r="C57" s="4">
        <v>7.72</v>
      </c>
      <c r="D57" s="4" t="s">
        <v>7840</v>
      </c>
      <c r="E57" s="4" t="s">
        <v>7839</v>
      </c>
      <c r="F57" s="4" t="s">
        <v>7839</v>
      </c>
      <c r="G57" s="4">
        <v>1</v>
      </c>
      <c r="H57" s="4" t="s">
        <v>7840</v>
      </c>
      <c r="I57" s="4" t="s">
        <v>7841</v>
      </c>
      <c r="J57" s="4" t="s">
        <v>7845</v>
      </c>
    </row>
    <row r="58" spans="1:10" ht="15.75" customHeight="1" x14ac:dyDescent="0.25">
      <c r="A58" s="4" t="s">
        <v>98</v>
      </c>
      <c r="B58" s="4">
        <v>34.200000000000003</v>
      </c>
      <c r="C58" s="4">
        <v>5.75</v>
      </c>
      <c r="D58" s="4" t="s">
        <v>7839</v>
      </c>
      <c r="E58" s="4" t="s">
        <v>7839</v>
      </c>
      <c r="F58" s="4" t="s">
        <v>7839</v>
      </c>
      <c r="G58" s="4">
        <v>2</v>
      </c>
      <c r="H58" s="4" t="s">
        <v>7840</v>
      </c>
      <c r="I58" s="4" t="s">
        <v>7841</v>
      </c>
      <c r="J58" s="4" t="s">
        <v>7846</v>
      </c>
    </row>
    <row r="59" spans="1:10" ht="15.75" customHeight="1" x14ac:dyDescent="0.25">
      <c r="A59" s="4" t="s">
        <v>99</v>
      </c>
      <c r="B59" s="4">
        <v>50.63</v>
      </c>
      <c r="C59" s="4">
        <v>11.89</v>
      </c>
      <c r="D59" s="4" t="s">
        <v>7839</v>
      </c>
      <c r="E59" s="4" t="s">
        <v>7839</v>
      </c>
      <c r="F59" s="4" t="s">
        <v>7839</v>
      </c>
      <c r="G59" s="4">
        <v>0</v>
      </c>
      <c r="H59" s="4" t="s">
        <v>7840</v>
      </c>
      <c r="I59" s="4" t="s">
        <v>7841</v>
      </c>
      <c r="J59" s="4" t="s">
        <v>7845</v>
      </c>
    </row>
    <row r="60" spans="1:10" ht="15.75" customHeight="1" x14ac:dyDescent="0.25">
      <c r="A60" s="4" t="s">
        <v>100</v>
      </c>
      <c r="B60" s="4">
        <v>36.479999999999997</v>
      </c>
      <c r="C60" s="4">
        <v>6.2</v>
      </c>
      <c r="D60" s="4" t="s">
        <v>7839</v>
      </c>
      <c r="E60" s="4" t="s">
        <v>7839</v>
      </c>
      <c r="F60" s="4" t="s">
        <v>7839</v>
      </c>
      <c r="G60" s="4">
        <v>0</v>
      </c>
      <c r="H60" s="4" t="s">
        <v>7840</v>
      </c>
      <c r="I60" s="4" t="s">
        <v>7841</v>
      </c>
      <c r="J60" s="4" t="s">
        <v>7846</v>
      </c>
    </row>
    <row r="61" spans="1:10" ht="15.75" customHeight="1" x14ac:dyDescent="0.25">
      <c r="A61" s="4" t="s">
        <v>101</v>
      </c>
      <c r="B61" s="4">
        <v>54.82</v>
      </c>
      <c r="C61" s="4">
        <v>10.61</v>
      </c>
      <c r="D61" s="4" t="s">
        <v>7839</v>
      </c>
      <c r="E61" s="4" t="s">
        <v>7839</v>
      </c>
      <c r="F61" s="4" t="s">
        <v>7839</v>
      </c>
      <c r="G61" s="4">
        <v>0</v>
      </c>
      <c r="H61" s="4" t="s">
        <v>7840</v>
      </c>
      <c r="I61" s="4" t="s">
        <v>7841</v>
      </c>
      <c r="J61" s="4" t="s">
        <v>7845</v>
      </c>
    </row>
    <row r="62" spans="1:10" ht="15.75" customHeight="1" x14ac:dyDescent="0.25">
      <c r="A62" s="4" t="s">
        <v>102</v>
      </c>
      <c r="B62" s="4">
        <v>38.06</v>
      </c>
      <c r="C62" s="4">
        <v>6.04</v>
      </c>
      <c r="D62" s="4" t="s">
        <v>7839</v>
      </c>
      <c r="E62" s="4" t="s">
        <v>7839</v>
      </c>
      <c r="F62" s="4" t="s">
        <v>7840</v>
      </c>
      <c r="G62" s="4">
        <v>1</v>
      </c>
      <c r="H62" s="4" t="s">
        <v>7840</v>
      </c>
      <c r="I62" s="4" t="s">
        <v>7841</v>
      </c>
      <c r="J62" s="4" t="s">
        <v>7846</v>
      </c>
    </row>
    <row r="63" spans="1:10" ht="15.75" customHeight="1" x14ac:dyDescent="0.25">
      <c r="A63" s="4" t="s">
        <v>103</v>
      </c>
      <c r="B63" s="4">
        <v>51.48</v>
      </c>
      <c r="C63" s="4">
        <v>9.33</v>
      </c>
      <c r="D63" s="4" t="s">
        <v>7840</v>
      </c>
      <c r="E63" s="4" t="s">
        <v>7839</v>
      </c>
      <c r="F63" s="4" t="s">
        <v>7839</v>
      </c>
      <c r="G63" s="4">
        <v>0</v>
      </c>
      <c r="H63" s="4" t="s">
        <v>7840</v>
      </c>
      <c r="I63" s="4" t="s">
        <v>7841</v>
      </c>
      <c r="J63" s="4" t="s">
        <v>7845</v>
      </c>
    </row>
    <row r="64" spans="1:10" ht="15.75" customHeight="1" x14ac:dyDescent="0.25">
      <c r="A64" s="4" t="s">
        <v>104</v>
      </c>
      <c r="B64" s="4">
        <v>52.06</v>
      </c>
      <c r="C64" s="4">
        <v>11.47</v>
      </c>
      <c r="D64" s="4" t="s">
        <v>7839</v>
      </c>
      <c r="E64" s="4" t="s">
        <v>7839</v>
      </c>
      <c r="F64" s="4" t="s">
        <v>7839</v>
      </c>
      <c r="G64" s="4">
        <v>0</v>
      </c>
      <c r="H64" s="4" t="s">
        <v>7840</v>
      </c>
      <c r="I64" s="4" t="s">
        <v>7841</v>
      </c>
      <c r="J64" s="4" t="s">
        <v>7845</v>
      </c>
    </row>
    <row r="65" spans="1:10" ht="15.75" customHeight="1" x14ac:dyDescent="0.25">
      <c r="A65" s="4" t="s">
        <v>105</v>
      </c>
      <c r="B65" s="4">
        <v>30.684999999999999</v>
      </c>
      <c r="C65" s="4">
        <v>7.02</v>
      </c>
      <c r="D65" s="4" t="s">
        <v>7840</v>
      </c>
      <c r="E65" s="4" t="s">
        <v>7839</v>
      </c>
      <c r="F65" s="4" t="s">
        <v>7839</v>
      </c>
      <c r="G65" s="4">
        <v>0</v>
      </c>
      <c r="H65" s="4" t="s">
        <v>7840</v>
      </c>
      <c r="I65" s="4" t="s">
        <v>7841</v>
      </c>
      <c r="J65" s="4" t="s">
        <v>7845</v>
      </c>
    </row>
    <row r="66" spans="1:10" ht="15.75" customHeight="1" x14ac:dyDescent="0.25">
      <c r="A66" s="4" t="s">
        <v>106</v>
      </c>
      <c r="B66" s="4">
        <v>36.08</v>
      </c>
      <c r="C66" s="4">
        <v>8.8000000000000007</v>
      </c>
      <c r="D66" s="4" t="s">
        <v>7840</v>
      </c>
      <c r="E66" s="4" t="s">
        <v>7839</v>
      </c>
      <c r="F66" s="4" t="s">
        <v>7839</v>
      </c>
      <c r="G66" s="4">
        <v>1</v>
      </c>
      <c r="H66" s="4" t="s">
        <v>7840</v>
      </c>
      <c r="I66" s="4" t="s">
        <v>7841</v>
      </c>
      <c r="J66" s="4" t="s">
        <v>7845</v>
      </c>
    </row>
    <row r="67" spans="1:10" ht="15.75" customHeight="1" x14ac:dyDescent="0.25">
      <c r="A67" s="4" t="s">
        <v>107</v>
      </c>
      <c r="B67" s="4">
        <v>54.99</v>
      </c>
      <c r="C67" s="4">
        <v>8.68</v>
      </c>
      <c r="D67" s="4" t="s">
        <v>7839</v>
      </c>
      <c r="E67" s="4" t="s">
        <v>7839</v>
      </c>
      <c r="F67" s="4" t="s">
        <v>7839</v>
      </c>
      <c r="G67" s="4">
        <v>2</v>
      </c>
      <c r="H67" s="4" t="s">
        <v>7840</v>
      </c>
      <c r="I67" s="4" t="s">
        <v>7841</v>
      </c>
      <c r="J67" s="4" t="s">
        <v>7845</v>
      </c>
    </row>
    <row r="68" spans="1:10" ht="15.75" customHeight="1" x14ac:dyDescent="0.25">
      <c r="A68" s="4" t="s">
        <v>108</v>
      </c>
      <c r="B68" s="4">
        <v>35.97</v>
      </c>
      <c r="C68" s="4">
        <v>6.12</v>
      </c>
      <c r="D68" s="4" t="s">
        <v>7839</v>
      </c>
      <c r="E68" s="4" t="s">
        <v>7839</v>
      </c>
      <c r="F68" s="4" t="s">
        <v>7840</v>
      </c>
      <c r="G68" s="4">
        <v>1</v>
      </c>
      <c r="H68" s="4" t="s">
        <v>7840</v>
      </c>
      <c r="I68" s="4" t="s">
        <v>7841</v>
      </c>
      <c r="J68" s="4" t="s">
        <v>7846</v>
      </c>
    </row>
    <row r="69" spans="1:10" ht="15.75" customHeight="1" x14ac:dyDescent="0.25">
      <c r="A69" s="4" t="s">
        <v>109</v>
      </c>
      <c r="B69" s="4">
        <v>45.54</v>
      </c>
      <c r="C69" s="4">
        <v>5.4</v>
      </c>
      <c r="D69" s="4" t="s">
        <v>7840</v>
      </c>
      <c r="E69" s="4" t="s">
        <v>7839</v>
      </c>
      <c r="F69" s="4" t="s">
        <v>7840</v>
      </c>
      <c r="G69" s="4">
        <v>1</v>
      </c>
      <c r="H69" s="4" t="s">
        <v>7840</v>
      </c>
      <c r="I69" s="4" t="s">
        <v>7841</v>
      </c>
      <c r="J69" s="4" t="s">
        <v>7847</v>
      </c>
    </row>
    <row r="70" spans="1:10" ht="15.75" customHeight="1" x14ac:dyDescent="0.25">
      <c r="A70" s="4" t="s">
        <v>110</v>
      </c>
      <c r="B70" s="4">
        <v>35.53</v>
      </c>
      <c r="C70" s="4">
        <v>4.3600000000000003</v>
      </c>
      <c r="D70" s="4" t="s">
        <v>7840</v>
      </c>
      <c r="E70" s="4" t="s">
        <v>7839</v>
      </c>
      <c r="F70" s="4" t="s">
        <v>7839</v>
      </c>
      <c r="G70" s="4">
        <v>0</v>
      </c>
      <c r="H70" s="4" t="s">
        <v>7840</v>
      </c>
      <c r="I70" s="4" t="s">
        <v>7841</v>
      </c>
      <c r="J70" s="4" t="s">
        <v>7847</v>
      </c>
    </row>
    <row r="71" spans="1:10" ht="15.75" customHeight="1" x14ac:dyDescent="0.25">
      <c r="A71" s="4" t="s">
        <v>111</v>
      </c>
      <c r="B71" s="4">
        <v>30.8</v>
      </c>
      <c r="C71" s="4">
        <v>9.77</v>
      </c>
      <c r="D71" s="4" t="s">
        <v>7839</v>
      </c>
      <c r="E71" s="4" t="s">
        <v>7839</v>
      </c>
      <c r="F71" s="4" t="s">
        <v>7839</v>
      </c>
      <c r="G71" s="4">
        <v>0</v>
      </c>
      <c r="H71" s="4" t="s">
        <v>7840</v>
      </c>
      <c r="I71" s="4" t="s">
        <v>7841</v>
      </c>
      <c r="J71" s="4" t="s">
        <v>7845</v>
      </c>
    </row>
    <row r="72" spans="1:10" ht="15.75" customHeight="1" x14ac:dyDescent="0.25">
      <c r="A72" s="4" t="s">
        <v>112</v>
      </c>
      <c r="B72" s="4">
        <v>38.39</v>
      </c>
      <c r="C72" s="4">
        <v>4.25</v>
      </c>
      <c r="D72" s="4" t="s">
        <v>7839</v>
      </c>
      <c r="E72" s="4" t="s">
        <v>7839</v>
      </c>
      <c r="F72" s="4" t="s">
        <v>7839</v>
      </c>
      <c r="G72" s="4">
        <v>1</v>
      </c>
      <c r="H72" s="4" t="s">
        <v>7840</v>
      </c>
      <c r="I72" s="4" t="s">
        <v>7841</v>
      </c>
      <c r="J72" s="4" t="s">
        <v>7847</v>
      </c>
    </row>
    <row r="73" spans="1:10" ht="15.75" customHeight="1" x14ac:dyDescent="0.25">
      <c r="A73" s="4" t="s">
        <v>113</v>
      </c>
      <c r="B73" s="4">
        <v>32.299999999999997</v>
      </c>
      <c r="C73" s="4">
        <v>4.76</v>
      </c>
      <c r="D73" s="4" t="s">
        <v>7839</v>
      </c>
      <c r="E73" s="4" t="s">
        <v>7839</v>
      </c>
      <c r="F73" s="4" t="s">
        <v>7839</v>
      </c>
      <c r="G73" s="4">
        <v>2</v>
      </c>
      <c r="H73" s="4" t="s">
        <v>7840</v>
      </c>
      <c r="I73" s="4" t="s">
        <v>7841</v>
      </c>
      <c r="J73" s="4" t="s">
        <v>7847</v>
      </c>
    </row>
    <row r="74" spans="1:10" ht="15.75" customHeight="1" x14ac:dyDescent="0.25">
      <c r="A74" s="4" t="s">
        <v>114</v>
      </c>
      <c r="B74" s="4">
        <v>48.8</v>
      </c>
      <c r="C74" s="4">
        <v>6.22</v>
      </c>
      <c r="D74" s="4" t="s">
        <v>7840</v>
      </c>
      <c r="E74" s="4" t="s">
        <v>7839</v>
      </c>
      <c r="F74" s="4" t="s">
        <v>7839</v>
      </c>
      <c r="G74" s="4">
        <v>2</v>
      </c>
      <c r="H74" s="4" t="s">
        <v>7840</v>
      </c>
      <c r="I74" s="4" t="s">
        <v>7841</v>
      </c>
      <c r="J74" s="4" t="s">
        <v>7846</v>
      </c>
    </row>
    <row r="75" spans="1:10" ht="15.75" customHeight="1" x14ac:dyDescent="0.25">
      <c r="A75" s="4" t="s">
        <v>115</v>
      </c>
      <c r="B75" s="4">
        <v>45.5</v>
      </c>
      <c r="C75" s="4">
        <v>7.96</v>
      </c>
      <c r="D75" s="4" t="s">
        <v>7839</v>
      </c>
      <c r="E75" s="4" t="s">
        <v>7839</v>
      </c>
      <c r="F75" s="4" t="s">
        <v>7839</v>
      </c>
      <c r="G75" s="4">
        <v>0</v>
      </c>
      <c r="H75" s="4" t="s">
        <v>7840</v>
      </c>
      <c r="I75" s="4" t="s">
        <v>7841</v>
      </c>
      <c r="J75" s="4" t="s">
        <v>7845</v>
      </c>
    </row>
    <row r="76" spans="1:10" ht="15.75" customHeight="1" x14ac:dyDescent="0.25">
      <c r="A76" s="4" t="s">
        <v>116</v>
      </c>
      <c r="B76" s="4">
        <v>53.61</v>
      </c>
      <c r="C76" s="4">
        <v>10.92</v>
      </c>
      <c r="D76" s="4" t="s">
        <v>7840</v>
      </c>
      <c r="E76" s="4" t="s">
        <v>7839</v>
      </c>
      <c r="F76" s="4" t="s">
        <v>7839</v>
      </c>
      <c r="G76" s="4">
        <v>1</v>
      </c>
      <c r="H76" s="4" t="s">
        <v>7840</v>
      </c>
      <c r="I76" s="4" t="s">
        <v>7841</v>
      </c>
      <c r="J76" s="4" t="s">
        <v>7845</v>
      </c>
    </row>
    <row r="77" spans="1:10" ht="15.75" customHeight="1" x14ac:dyDescent="0.25">
      <c r="A77" s="4" t="s">
        <v>117</v>
      </c>
      <c r="B77" s="4">
        <v>36.19</v>
      </c>
      <c r="C77" s="4">
        <v>11.51</v>
      </c>
      <c r="D77" s="4" t="s">
        <v>7840</v>
      </c>
      <c r="E77" s="4" t="s">
        <v>7839</v>
      </c>
      <c r="F77" s="4" t="s">
        <v>7839</v>
      </c>
      <c r="G77" s="4">
        <v>1</v>
      </c>
      <c r="H77" s="4" t="s">
        <v>7840</v>
      </c>
      <c r="I77" s="4" t="s">
        <v>7841</v>
      </c>
      <c r="J77" s="4" t="s">
        <v>7845</v>
      </c>
    </row>
    <row r="78" spans="1:10" ht="15.75" customHeight="1" x14ac:dyDescent="0.25">
      <c r="A78" s="4" t="s">
        <v>118</v>
      </c>
      <c r="B78" s="4">
        <v>34.6</v>
      </c>
      <c r="C78" s="4">
        <v>5.99</v>
      </c>
      <c r="D78" s="4" t="s">
        <v>7840</v>
      </c>
      <c r="E78" s="4" t="s">
        <v>7839</v>
      </c>
      <c r="F78" s="4" t="s">
        <v>7839</v>
      </c>
      <c r="G78" s="4">
        <v>0</v>
      </c>
      <c r="H78" s="4" t="s">
        <v>7840</v>
      </c>
      <c r="I78" s="4" t="s">
        <v>7841</v>
      </c>
      <c r="J78" s="4" t="s">
        <v>7846</v>
      </c>
    </row>
    <row r="79" spans="1:10" ht="15.75" customHeight="1" x14ac:dyDescent="0.25">
      <c r="A79" s="4" t="s">
        <v>119</v>
      </c>
      <c r="B79" s="4">
        <v>54.12</v>
      </c>
      <c r="C79" s="4">
        <v>11.57</v>
      </c>
      <c r="D79" s="4" t="s">
        <v>7839</v>
      </c>
      <c r="E79" s="4" t="s">
        <v>7839</v>
      </c>
      <c r="F79" s="4" t="s">
        <v>7839</v>
      </c>
      <c r="G79" s="4">
        <v>0</v>
      </c>
      <c r="H79" s="4" t="s">
        <v>7840</v>
      </c>
      <c r="I79" s="4" t="s">
        <v>7841</v>
      </c>
      <c r="J79" s="4" t="s">
        <v>7845</v>
      </c>
    </row>
    <row r="80" spans="1:10" ht="15.75" customHeight="1" x14ac:dyDescent="0.25">
      <c r="A80" s="4" t="s">
        <v>120</v>
      </c>
      <c r="B80" s="4">
        <v>48.82</v>
      </c>
      <c r="C80" s="4">
        <v>6.67</v>
      </c>
      <c r="D80" s="4" t="s">
        <v>7840</v>
      </c>
      <c r="E80" s="4" t="s">
        <v>7839</v>
      </c>
      <c r="F80" s="4" t="s">
        <v>7839</v>
      </c>
      <c r="G80" s="4">
        <v>0</v>
      </c>
      <c r="H80" s="4" t="s">
        <v>7840</v>
      </c>
      <c r="I80" s="4" t="s">
        <v>7841</v>
      </c>
      <c r="J80" s="4" t="s">
        <v>7845</v>
      </c>
    </row>
    <row r="81" spans="1:10" ht="15.75" customHeight="1" x14ac:dyDescent="0.25">
      <c r="A81" s="4" t="s">
        <v>121</v>
      </c>
      <c r="B81" s="4">
        <v>51.01</v>
      </c>
      <c r="C81" s="4">
        <v>9.1999999999999993</v>
      </c>
      <c r="D81" s="4" t="s">
        <v>7839</v>
      </c>
      <c r="E81" s="4" t="s">
        <v>7839</v>
      </c>
      <c r="F81" s="4" t="s">
        <v>7839</v>
      </c>
      <c r="G81" s="4">
        <v>0</v>
      </c>
      <c r="H81" s="4" t="s">
        <v>7840</v>
      </c>
      <c r="I81" s="4" t="s">
        <v>7841</v>
      </c>
      <c r="J81" s="4" t="s">
        <v>7845</v>
      </c>
    </row>
    <row r="82" spans="1:10" ht="15.75" customHeight="1" x14ac:dyDescent="0.25">
      <c r="A82" s="4" t="s">
        <v>122</v>
      </c>
      <c r="B82" s="4">
        <v>45.65</v>
      </c>
      <c r="C82" s="4">
        <v>5.1100000000000003</v>
      </c>
      <c r="D82" s="4" t="s">
        <v>7840</v>
      </c>
      <c r="E82" s="4" t="s">
        <v>7839</v>
      </c>
      <c r="F82" s="4" t="s">
        <v>7839</v>
      </c>
      <c r="G82" s="4">
        <v>1</v>
      </c>
      <c r="H82" s="4" t="s">
        <v>7840</v>
      </c>
      <c r="I82" s="4" t="s">
        <v>7841</v>
      </c>
      <c r="J82" s="4" t="s">
        <v>7847</v>
      </c>
    </row>
    <row r="83" spans="1:10" ht="15.75" customHeight="1" x14ac:dyDescent="0.25">
      <c r="A83" s="4" t="s">
        <v>123</v>
      </c>
      <c r="B83" s="4">
        <v>52.9</v>
      </c>
      <c r="C83" s="4">
        <v>5.34</v>
      </c>
      <c r="D83" s="4" t="s">
        <v>7839</v>
      </c>
      <c r="E83" s="4" t="s">
        <v>7839</v>
      </c>
      <c r="F83" s="4" t="s">
        <v>7839</v>
      </c>
      <c r="G83" s="4">
        <v>0</v>
      </c>
      <c r="H83" s="4" t="s">
        <v>7840</v>
      </c>
      <c r="I83" s="4" t="s">
        <v>7841</v>
      </c>
      <c r="J83" s="4" t="s">
        <v>7847</v>
      </c>
    </row>
    <row r="84" spans="1:10" ht="15.75" customHeight="1" x14ac:dyDescent="0.25">
      <c r="A84" s="4" t="s">
        <v>124</v>
      </c>
      <c r="B84" s="4">
        <v>45.41</v>
      </c>
      <c r="C84" s="4">
        <v>4.03</v>
      </c>
      <c r="D84" s="4" t="s">
        <v>7840</v>
      </c>
      <c r="E84" s="4" t="s">
        <v>7839</v>
      </c>
      <c r="F84" s="4" t="s">
        <v>7839</v>
      </c>
      <c r="G84" s="4">
        <v>1</v>
      </c>
      <c r="H84" s="4" t="s">
        <v>7840</v>
      </c>
      <c r="I84" s="4" t="s">
        <v>7841</v>
      </c>
      <c r="J84" s="4" t="s">
        <v>7847</v>
      </c>
    </row>
    <row r="85" spans="1:10" ht="15.75" customHeight="1" x14ac:dyDescent="0.25">
      <c r="A85" s="4" t="s">
        <v>125</v>
      </c>
      <c r="B85" s="4">
        <v>49.41</v>
      </c>
      <c r="C85" s="4">
        <v>4.2300000000000004</v>
      </c>
      <c r="D85" s="4" t="s">
        <v>7840</v>
      </c>
      <c r="E85" s="4" t="s">
        <v>7839</v>
      </c>
      <c r="F85" s="4" t="s">
        <v>7840</v>
      </c>
      <c r="G85" s="4">
        <v>1</v>
      </c>
      <c r="H85" s="4" t="s">
        <v>7840</v>
      </c>
      <c r="I85" s="4" t="s">
        <v>7841</v>
      </c>
      <c r="J85" s="4" t="s">
        <v>7847</v>
      </c>
    </row>
    <row r="86" spans="1:10" ht="15.75" customHeight="1" x14ac:dyDescent="0.25">
      <c r="A86" s="4" t="s">
        <v>126</v>
      </c>
      <c r="B86" s="4">
        <v>31.824999999999999</v>
      </c>
      <c r="C86" s="4">
        <v>4.0599999999999996</v>
      </c>
      <c r="D86" s="4" t="s">
        <v>7839</v>
      </c>
      <c r="E86" s="4" t="s">
        <v>7839</v>
      </c>
      <c r="F86" s="4" t="s">
        <v>7839</v>
      </c>
      <c r="G86" s="4">
        <v>2</v>
      </c>
      <c r="H86" s="4" t="s">
        <v>7840</v>
      </c>
      <c r="I86" s="4" t="s">
        <v>7841</v>
      </c>
      <c r="J86" s="4" t="s">
        <v>7847</v>
      </c>
    </row>
    <row r="87" spans="1:10" ht="15.75" customHeight="1" x14ac:dyDescent="0.25">
      <c r="A87" s="4" t="s">
        <v>127</v>
      </c>
      <c r="B87" s="4">
        <v>51.28</v>
      </c>
      <c r="C87" s="4">
        <v>4.68</v>
      </c>
      <c r="D87" s="4" t="s">
        <v>7839</v>
      </c>
      <c r="E87" s="4" t="s">
        <v>7839</v>
      </c>
      <c r="F87" s="4" t="s">
        <v>7839</v>
      </c>
      <c r="G87" s="4">
        <v>2</v>
      </c>
      <c r="H87" s="4" t="s">
        <v>7840</v>
      </c>
      <c r="I87" s="4" t="s">
        <v>7841</v>
      </c>
      <c r="J87" s="4" t="s">
        <v>7847</v>
      </c>
    </row>
    <row r="88" spans="1:10" ht="15.75" customHeight="1" x14ac:dyDescent="0.25">
      <c r="A88" s="4" t="s">
        <v>128</v>
      </c>
      <c r="B88" s="4">
        <v>34.96</v>
      </c>
      <c r="C88" s="4">
        <v>4.34</v>
      </c>
      <c r="D88" s="4" t="s">
        <v>7839</v>
      </c>
      <c r="E88" s="4" t="s">
        <v>7839</v>
      </c>
      <c r="F88" s="4" t="s">
        <v>7840</v>
      </c>
      <c r="G88" s="4">
        <v>1</v>
      </c>
      <c r="H88" s="4" t="s">
        <v>7840</v>
      </c>
      <c r="I88" s="4" t="s">
        <v>7841</v>
      </c>
      <c r="J88" s="4" t="s">
        <v>7847</v>
      </c>
    </row>
    <row r="89" spans="1:10" ht="15.75" customHeight="1" x14ac:dyDescent="0.25">
      <c r="A89" s="4" t="s">
        <v>129</v>
      </c>
      <c r="B89" s="4">
        <v>33.11</v>
      </c>
      <c r="C89" s="4">
        <v>10.51</v>
      </c>
      <c r="D89" s="4" t="s">
        <v>7839</v>
      </c>
      <c r="E89" s="4" t="s">
        <v>7839</v>
      </c>
      <c r="F89" s="4" t="s">
        <v>7839</v>
      </c>
      <c r="G89" s="4">
        <v>0</v>
      </c>
      <c r="H89" s="4" t="s">
        <v>7840</v>
      </c>
      <c r="I89" s="4" t="s">
        <v>7841</v>
      </c>
      <c r="J89" s="4" t="s">
        <v>7845</v>
      </c>
    </row>
    <row r="90" spans="1:10" ht="15.75" customHeight="1" x14ac:dyDescent="0.25">
      <c r="A90" s="4" t="s">
        <v>130</v>
      </c>
      <c r="B90" s="4">
        <v>54.74</v>
      </c>
      <c r="C90" s="4">
        <v>5.84</v>
      </c>
      <c r="D90" s="4" t="s">
        <v>7840</v>
      </c>
      <c r="E90" s="4" t="s">
        <v>7839</v>
      </c>
      <c r="F90" s="4" t="s">
        <v>7840</v>
      </c>
      <c r="G90" s="4">
        <v>1</v>
      </c>
      <c r="H90" s="4" t="s">
        <v>7840</v>
      </c>
      <c r="I90" s="4" t="s">
        <v>7841</v>
      </c>
      <c r="J90" s="4" t="s">
        <v>7846</v>
      </c>
    </row>
    <row r="91" spans="1:10" ht="15.75" customHeight="1" x14ac:dyDescent="0.25">
      <c r="A91" s="4" t="s">
        <v>131</v>
      </c>
      <c r="B91" s="4">
        <v>32.56</v>
      </c>
      <c r="C91" s="4">
        <v>5.41</v>
      </c>
      <c r="D91" s="4" t="s">
        <v>7839</v>
      </c>
      <c r="E91" s="4" t="s">
        <v>7839</v>
      </c>
      <c r="F91" s="4" t="s">
        <v>7840</v>
      </c>
      <c r="G91" s="4">
        <v>1</v>
      </c>
      <c r="H91" s="4" t="s">
        <v>7840</v>
      </c>
      <c r="I91" s="4" t="s">
        <v>7841</v>
      </c>
      <c r="J91" s="4" t="s">
        <v>7847</v>
      </c>
    </row>
    <row r="92" spans="1:10" ht="15.75" customHeight="1" x14ac:dyDescent="0.25">
      <c r="A92" s="4" t="s">
        <v>132</v>
      </c>
      <c r="B92" s="4">
        <v>39.049999999999997</v>
      </c>
      <c r="C92" s="4">
        <v>6.06</v>
      </c>
      <c r="D92" s="4" t="s">
        <v>7839</v>
      </c>
      <c r="E92" s="4" t="s">
        <v>7839</v>
      </c>
      <c r="F92" s="4" t="s">
        <v>7839</v>
      </c>
      <c r="G92" s="4">
        <v>1</v>
      </c>
      <c r="H92" s="4" t="s">
        <v>7840</v>
      </c>
      <c r="I92" s="4" t="s">
        <v>7841</v>
      </c>
      <c r="J92" s="4" t="s">
        <v>7846</v>
      </c>
    </row>
    <row r="93" spans="1:10" ht="15.75" customHeight="1" x14ac:dyDescent="0.25">
      <c r="A93" s="4" t="s">
        <v>133</v>
      </c>
      <c r="B93" s="4">
        <v>42.75</v>
      </c>
      <c r="C93" s="4">
        <v>4.22</v>
      </c>
      <c r="D93" s="4" t="s">
        <v>7839</v>
      </c>
      <c r="E93" s="4" t="s">
        <v>7839</v>
      </c>
      <c r="F93" s="4" t="s">
        <v>7839</v>
      </c>
      <c r="G93" s="4">
        <v>0</v>
      </c>
      <c r="H93" s="4" t="s">
        <v>7840</v>
      </c>
      <c r="I93" s="4" t="s">
        <v>7841</v>
      </c>
      <c r="J93" s="4" t="s">
        <v>7847</v>
      </c>
    </row>
    <row r="94" spans="1:10" ht="15.75" customHeight="1" x14ac:dyDescent="0.25">
      <c r="A94" s="4" t="s">
        <v>134</v>
      </c>
      <c r="B94" s="4">
        <v>50.58</v>
      </c>
      <c r="C94" s="4">
        <v>5.12</v>
      </c>
      <c r="D94" s="4" t="s">
        <v>7839</v>
      </c>
      <c r="E94" s="4" t="s">
        <v>7839</v>
      </c>
      <c r="F94" s="4" t="s">
        <v>7839</v>
      </c>
      <c r="G94" s="4">
        <v>2</v>
      </c>
      <c r="H94" s="4" t="s">
        <v>7840</v>
      </c>
      <c r="I94" s="4" t="s">
        <v>7841</v>
      </c>
      <c r="J94" s="4" t="s">
        <v>7847</v>
      </c>
    </row>
    <row r="95" spans="1:10" ht="15.75" customHeight="1" x14ac:dyDescent="0.25">
      <c r="A95" s="4" t="s">
        <v>135</v>
      </c>
      <c r="B95" s="4">
        <v>30.495000000000001</v>
      </c>
      <c r="C95" s="4">
        <v>4.57</v>
      </c>
      <c r="D95" s="4" t="s">
        <v>7840</v>
      </c>
      <c r="E95" s="4" t="s">
        <v>7839</v>
      </c>
      <c r="F95" s="4" t="s">
        <v>7839</v>
      </c>
      <c r="G95" s="4">
        <v>0</v>
      </c>
      <c r="H95" s="4" t="s">
        <v>7840</v>
      </c>
      <c r="I95" s="4" t="s">
        <v>7841</v>
      </c>
      <c r="J95" s="4" t="s">
        <v>7847</v>
      </c>
    </row>
    <row r="96" spans="1:10" ht="15.75" customHeight="1" x14ac:dyDescent="0.25">
      <c r="A96" s="4" t="s">
        <v>136</v>
      </c>
      <c r="B96" s="4">
        <v>48.31</v>
      </c>
      <c r="C96" s="4">
        <v>9.58</v>
      </c>
      <c r="D96" s="4" t="s">
        <v>7840</v>
      </c>
      <c r="E96" s="4" t="s">
        <v>7839</v>
      </c>
      <c r="F96" s="4" t="s">
        <v>7839</v>
      </c>
      <c r="G96" s="4">
        <v>2</v>
      </c>
      <c r="H96" s="4" t="s">
        <v>7840</v>
      </c>
      <c r="I96" s="4" t="s">
        <v>7841</v>
      </c>
      <c r="J96" s="4" t="s">
        <v>7845</v>
      </c>
    </row>
    <row r="97" spans="1:10" ht="15.75" customHeight="1" x14ac:dyDescent="0.25">
      <c r="A97" s="4" t="s">
        <v>137</v>
      </c>
      <c r="B97" s="4">
        <v>48.99</v>
      </c>
      <c r="C97" s="4">
        <v>9.7799999999999994</v>
      </c>
      <c r="D97" s="4" t="s">
        <v>7840</v>
      </c>
      <c r="E97" s="4" t="s">
        <v>7839</v>
      </c>
      <c r="F97" s="4" t="s">
        <v>7839</v>
      </c>
      <c r="G97" s="4">
        <v>1</v>
      </c>
      <c r="H97" s="4" t="s">
        <v>7840</v>
      </c>
      <c r="I97" s="4" t="s">
        <v>7841</v>
      </c>
      <c r="J97" s="4" t="s">
        <v>7845</v>
      </c>
    </row>
    <row r="98" spans="1:10" ht="15.75" customHeight="1" x14ac:dyDescent="0.25">
      <c r="A98" s="4" t="s">
        <v>138</v>
      </c>
      <c r="B98" s="4">
        <v>38.39</v>
      </c>
      <c r="C98" s="4">
        <v>4.1100000000000003</v>
      </c>
      <c r="D98" s="4" t="s">
        <v>7840</v>
      </c>
      <c r="E98" s="4" t="s">
        <v>7839</v>
      </c>
      <c r="F98" s="4" t="s">
        <v>7839</v>
      </c>
      <c r="G98" s="4">
        <v>0</v>
      </c>
      <c r="H98" s="4" t="s">
        <v>7840</v>
      </c>
      <c r="I98" s="4" t="s">
        <v>7841</v>
      </c>
      <c r="J98" s="4" t="s">
        <v>7847</v>
      </c>
    </row>
    <row r="99" spans="1:10" ht="15.75" customHeight="1" x14ac:dyDescent="0.25">
      <c r="A99" s="4" t="s">
        <v>139</v>
      </c>
      <c r="B99" s="4">
        <v>44.34</v>
      </c>
      <c r="C99" s="4">
        <v>4.0199999999999996</v>
      </c>
      <c r="D99" s="4" t="s">
        <v>7840</v>
      </c>
      <c r="E99" s="4" t="s">
        <v>7839</v>
      </c>
      <c r="F99" s="4" t="s">
        <v>7839</v>
      </c>
      <c r="G99" s="4">
        <v>2</v>
      </c>
      <c r="H99" s="4" t="s">
        <v>7840</v>
      </c>
      <c r="I99" s="4" t="s">
        <v>7841</v>
      </c>
      <c r="J99" s="4" t="s">
        <v>7847</v>
      </c>
    </row>
    <row r="100" spans="1:10" ht="15.75" customHeight="1" x14ac:dyDescent="0.25">
      <c r="A100" s="4" t="s">
        <v>140</v>
      </c>
      <c r="B100" s="4">
        <v>41.51</v>
      </c>
      <c r="C100" s="4">
        <v>6.92</v>
      </c>
      <c r="D100" s="4" t="s">
        <v>7839</v>
      </c>
      <c r="E100" s="4" t="s">
        <v>7839</v>
      </c>
      <c r="F100" s="4" t="s">
        <v>7839</v>
      </c>
      <c r="G100" s="4">
        <v>0</v>
      </c>
      <c r="H100" s="4" t="s">
        <v>7840</v>
      </c>
      <c r="I100" s="4" t="s">
        <v>7841</v>
      </c>
      <c r="J100" s="4" t="s">
        <v>7845</v>
      </c>
    </row>
    <row r="101" spans="1:10" ht="15.75" customHeight="1" x14ac:dyDescent="0.25">
      <c r="A101" s="4" t="s">
        <v>141</v>
      </c>
      <c r="B101" s="4">
        <v>48.2</v>
      </c>
      <c r="C101" s="4">
        <v>4.84</v>
      </c>
      <c r="D101" s="4" t="s">
        <v>7839</v>
      </c>
      <c r="E101" s="4" t="s">
        <v>7839</v>
      </c>
      <c r="F101" s="4" t="s">
        <v>7839</v>
      </c>
      <c r="G101" s="4">
        <v>0</v>
      </c>
      <c r="H101" s="4" t="s">
        <v>7840</v>
      </c>
      <c r="I101" s="4" t="s">
        <v>7841</v>
      </c>
      <c r="J101" s="4" t="s">
        <v>7847</v>
      </c>
    </row>
    <row r="102" spans="1:10" ht="15.75" customHeight="1" x14ac:dyDescent="0.25">
      <c r="A102" s="4" t="s">
        <v>142</v>
      </c>
      <c r="B102" s="4">
        <v>35.75</v>
      </c>
      <c r="C102" s="4">
        <v>8</v>
      </c>
      <c r="D102" s="4" t="s">
        <v>7840</v>
      </c>
      <c r="E102" s="4" t="s">
        <v>7839</v>
      </c>
      <c r="F102" s="4" t="s">
        <v>7839</v>
      </c>
      <c r="G102" s="4">
        <v>0</v>
      </c>
      <c r="H102" s="4" t="s">
        <v>7840</v>
      </c>
      <c r="I102" s="4" t="s">
        <v>7841</v>
      </c>
      <c r="J102" s="4" t="s">
        <v>7845</v>
      </c>
    </row>
    <row r="103" spans="1:10" ht="15.75" customHeight="1" x14ac:dyDescent="0.25">
      <c r="A103" s="4" t="s">
        <v>143</v>
      </c>
      <c r="B103" s="4">
        <v>53.81</v>
      </c>
      <c r="C103" s="4">
        <v>8.77</v>
      </c>
      <c r="D103" s="4" t="s">
        <v>7840</v>
      </c>
      <c r="E103" s="4" t="s">
        <v>7839</v>
      </c>
      <c r="F103" s="4" t="s">
        <v>7839</v>
      </c>
      <c r="G103" s="4">
        <v>0</v>
      </c>
      <c r="H103" s="4" t="s">
        <v>7840</v>
      </c>
      <c r="I103" s="4" t="s">
        <v>7841</v>
      </c>
      <c r="J103" s="4" t="s">
        <v>7845</v>
      </c>
    </row>
    <row r="104" spans="1:10" ht="15.75" customHeight="1" x14ac:dyDescent="0.25">
      <c r="A104" s="4" t="s">
        <v>144</v>
      </c>
      <c r="B104" s="4">
        <v>49.48</v>
      </c>
      <c r="C104" s="4">
        <v>4.96</v>
      </c>
      <c r="D104" s="4" t="s">
        <v>7839</v>
      </c>
      <c r="E104" s="4" t="s">
        <v>7839</v>
      </c>
      <c r="F104" s="4" t="s">
        <v>7840</v>
      </c>
      <c r="G104" s="4">
        <v>1</v>
      </c>
      <c r="H104" s="4" t="s">
        <v>7840</v>
      </c>
      <c r="I104" s="4" t="s">
        <v>7841</v>
      </c>
      <c r="J104" s="4" t="s">
        <v>7847</v>
      </c>
    </row>
    <row r="105" spans="1:10" ht="15.75" customHeight="1" x14ac:dyDescent="0.25">
      <c r="A105" s="4" t="s">
        <v>145</v>
      </c>
      <c r="B105" s="4">
        <v>34.1</v>
      </c>
      <c r="C105" s="4">
        <v>4.43</v>
      </c>
      <c r="D105" s="4" t="s">
        <v>7840</v>
      </c>
      <c r="E105" s="4" t="s">
        <v>7839</v>
      </c>
      <c r="F105" s="4" t="s">
        <v>7839</v>
      </c>
      <c r="G105" s="4">
        <v>0</v>
      </c>
      <c r="H105" s="4" t="s">
        <v>7840</v>
      </c>
      <c r="I105" s="4" t="s">
        <v>7841</v>
      </c>
      <c r="J105" s="4" t="s">
        <v>7847</v>
      </c>
    </row>
    <row r="106" spans="1:10" ht="15.75" customHeight="1" x14ac:dyDescent="0.25">
      <c r="A106" s="4" t="s">
        <v>146</v>
      </c>
      <c r="B106" s="4">
        <v>35.299999999999997</v>
      </c>
      <c r="C106" s="4">
        <v>5.82</v>
      </c>
      <c r="D106" s="4" t="s">
        <v>7840</v>
      </c>
      <c r="E106" s="4" t="s">
        <v>7839</v>
      </c>
      <c r="F106" s="4" t="s">
        <v>7840</v>
      </c>
      <c r="G106" s="4">
        <v>1</v>
      </c>
      <c r="H106" s="4" t="s">
        <v>7840</v>
      </c>
      <c r="I106" s="4" t="s">
        <v>7841</v>
      </c>
      <c r="J106" s="4" t="s">
        <v>7846</v>
      </c>
    </row>
    <row r="107" spans="1:10" ht="15.75" customHeight="1" x14ac:dyDescent="0.25">
      <c r="A107" s="4" t="s">
        <v>147</v>
      </c>
      <c r="B107" s="4">
        <v>43.83</v>
      </c>
      <c r="C107" s="4">
        <v>6.03</v>
      </c>
      <c r="D107" s="4" t="s">
        <v>7840</v>
      </c>
      <c r="E107" s="4" t="s">
        <v>7839</v>
      </c>
      <c r="F107" s="4" t="s">
        <v>7839</v>
      </c>
      <c r="G107" s="4">
        <v>2</v>
      </c>
      <c r="H107" s="4" t="s">
        <v>7840</v>
      </c>
      <c r="I107" s="4" t="s">
        <v>7841</v>
      </c>
      <c r="J107" s="4" t="s">
        <v>7846</v>
      </c>
    </row>
    <row r="108" spans="1:10" ht="15.75" customHeight="1" x14ac:dyDescent="0.25">
      <c r="A108" s="4" t="s">
        <v>148</v>
      </c>
      <c r="B108" s="4">
        <v>50.07</v>
      </c>
      <c r="C108" s="4">
        <v>9.27</v>
      </c>
      <c r="D108" s="4" t="s">
        <v>7839</v>
      </c>
      <c r="E108" s="4" t="s">
        <v>7839</v>
      </c>
      <c r="F108" s="4" t="s">
        <v>7839</v>
      </c>
      <c r="G108" s="4">
        <v>0</v>
      </c>
      <c r="H108" s="4" t="s">
        <v>7840</v>
      </c>
      <c r="I108" s="4" t="s">
        <v>7841</v>
      </c>
      <c r="J108" s="4" t="s">
        <v>7845</v>
      </c>
    </row>
    <row r="109" spans="1:10" ht="15.75" customHeight="1" x14ac:dyDescent="0.25">
      <c r="A109" s="4" t="s">
        <v>149</v>
      </c>
      <c r="B109" s="4">
        <v>32.774999999999999</v>
      </c>
      <c r="C109" s="4">
        <v>5.53</v>
      </c>
      <c r="D109" s="4" t="s">
        <v>7839</v>
      </c>
      <c r="E109" s="4" t="s">
        <v>7839</v>
      </c>
      <c r="F109" s="4" t="s">
        <v>7839</v>
      </c>
      <c r="G109" s="4">
        <v>0</v>
      </c>
      <c r="H109" s="4" t="s">
        <v>7840</v>
      </c>
      <c r="I109" s="4" t="s">
        <v>7841</v>
      </c>
      <c r="J109" s="4" t="s">
        <v>7847</v>
      </c>
    </row>
    <row r="110" spans="1:10" ht="15.75" customHeight="1" x14ac:dyDescent="0.25">
      <c r="A110" s="4" t="s">
        <v>150</v>
      </c>
      <c r="B110" s="4">
        <v>34.104999999999997</v>
      </c>
      <c r="C110" s="4">
        <v>5.07</v>
      </c>
      <c r="D110" s="4" t="s">
        <v>7839</v>
      </c>
      <c r="E110" s="4" t="s">
        <v>7839</v>
      </c>
      <c r="F110" s="4" t="s">
        <v>7839</v>
      </c>
      <c r="G110" s="4">
        <v>1</v>
      </c>
      <c r="H110" s="4" t="s">
        <v>7840</v>
      </c>
      <c r="I110" s="4" t="s">
        <v>7841</v>
      </c>
      <c r="J110" s="4" t="s">
        <v>7847</v>
      </c>
    </row>
    <row r="111" spans="1:10" ht="15.75" customHeight="1" x14ac:dyDescent="0.25">
      <c r="A111" s="4" t="s">
        <v>151</v>
      </c>
      <c r="B111" s="4">
        <v>48.93</v>
      </c>
      <c r="C111" s="4">
        <v>11.17</v>
      </c>
      <c r="D111" s="4" t="s">
        <v>7840</v>
      </c>
      <c r="E111" s="4" t="s">
        <v>7839</v>
      </c>
      <c r="F111" s="4" t="s">
        <v>7839</v>
      </c>
      <c r="G111" s="4">
        <v>1</v>
      </c>
      <c r="H111" s="4" t="s">
        <v>7840</v>
      </c>
      <c r="I111" s="4" t="s">
        <v>7841</v>
      </c>
      <c r="J111" s="4" t="s">
        <v>7845</v>
      </c>
    </row>
    <row r="112" spans="1:10" ht="15.75" customHeight="1" x14ac:dyDescent="0.25">
      <c r="A112" s="4" t="s">
        <v>152</v>
      </c>
      <c r="B112" s="4">
        <v>37.07</v>
      </c>
      <c r="C112" s="4">
        <v>6.14</v>
      </c>
      <c r="D112" s="4" t="s">
        <v>7840</v>
      </c>
      <c r="E112" s="4" t="s">
        <v>7839</v>
      </c>
      <c r="F112" s="4" t="s">
        <v>7839</v>
      </c>
      <c r="G112" s="4">
        <v>0</v>
      </c>
      <c r="H112" s="4" t="s">
        <v>7840</v>
      </c>
      <c r="I112" s="4" t="s">
        <v>7841</v>
      </c>
      <c r="J112" s="4" t="s">
        <v>7846</v>
      </c>
    </row>
    <row r="113" spans="1:10" ht="15.75" customHeight="1" x14ac:dyDescent="0.25">
      <c r="A113" s="4" t="s">
        <v>153</v>
      </c>
      <c r="B113" s="4">
        <v>51.51</v>
      </c>
      <c r="C113" s="4">
        <v>6.26</v>
      </c>
      <c r="D113" s="4" t="s">
        <v>7840</v>
      </c>
      <c r="E113" s="4" t="s">
        <v>7839</v>
      </c>
      <c r="F113" s="4" t="s">
        <v>7840</v>
      </c>
      <c r="G113" s="4">
        <v>1</v>
      </c>
      <c r="H113" s="4" t="s">
        <v>7840</v>
      </c>
      <c r="I113" s="4" t="s">
        <v>7841</v>
      </c>
      <c r="J113" s="4" t="s">
        <v>7846</v>
      </c>
    </row>
    <row r="114" spans="1:10" ht="15.75" customHeight="1" x14ac:dyDescent="0.25">
      <c r="A114" s="4" t="s">
        <v>154</v>
      </c>
      <c r="B114" s="4">
        <v>34.799999999999997</v>
      </c>
      <c r="C114" s="4">
        <v>4.72</v>
      </c>
      <c r="D114" s="4" t="s">
        <v>7840</v>
      </c>
      <c r="E114" s="4" t="s">
        <v>7839</v>
      </c>
      <c r="F114" s="4" t="s">
        <v>7839</v>
      </c>
      <c r="G114" s="4">
        <v>0</v>
      </c>
      <c r="H114" s="4" t="s">
        <v>7840</v>
      </c>
      <c r="I114" s="4" t="s">
        <v>7841</v>
      </c>
      <c r="J114" s="4" t="s">
        <v>7847</v>
      </c>
    </row>
    <row r="115" spans="1:10" ht="15.75" customHeight="1" x14ac:dyDescent="0.25">
      <c r="A115" s="4" t="s">
        <v>155</v>
      </c>
      <c r="B115" s="4">
        <v>36.67</v>
      </c>
      <c r="C115" s="4">
        <v>5.18</v>
      </c>
      <c r="D115" s="4" t="s">
        <v>7839</v>
      </c>
      <c r="E115" s="4" t="s">
        <v>7839</v>
      </c>
      <c r="F115" s="4" t="s">
        <v>7839</v>
      </c>
      <c r="G115" s="4">
        <v>1</v>
      </c>
      <c r="H115" s="4" t="s">
        <v>7840</v>
      </c>
      <c r="I115" s="4" t="s">
        <v>7841</v>
      </c>
      <c r="J115" s="4" t="s">
        <v>7847</v>
      </c>
    </row>
    <row r="116" spans="1:10" ht="15.75" customHeight="1" x14ac:dyDescent="0.25">
      <c r="A116" s="4" t="s">
        <v>156</v>
      </c>
      <c r="B116" s="4">
        <v>30.9</v>
      </c>
      <c r="C116" s="4">
        <v>9.4</v>
      </c>
      <c r="D116" s="4" t="s">
        <v>7839</v>
      </c>
      <c r="E116" s="4" t="s">
        <v>7839</v>
      </c>
      <c r="F116" s="4" t="s">
        <v>7839</v>
      </c>
      <c r="G116" s="4">
        <v>2</v>
      </c>
      <c r="H116" s="4" t="s">
        <v>7840</v>
      </c>
      <c r="I116" s="4" t="s">
        <v>7841</v>
      </c>
      <c r="J116" s="4" t="s">
        <v>7845</v>
      </c>
    </row>
    <row r="117" spans="1:10" ht="15.75" customHeight="1" x14ac:dyDescent="0.25">
      <c r="A117" s="4" t="s">
        <v>157</v>
      </c>
      <c r="B117" s="4">
        <v>30.495000000000001</v>
      </c>
      <c r="C117" s="4">
        <v>6.29</v>
      </c>
      <c r="D117" s="4" t="s">
        <v>7839</v>
      </c>
      <c r="E117" s="4" t="s">
        <v>7839</v>
      </c>
      <c r="F117" s="4" t="s">
        <v>7839</v>
      </c>
      <c r="G117" s="4">
        <v>0</v>
      </c>
      <c r="H117" s="4" t="s">
        <v>7840</v>
      </c>
      <c r="I117" s="4" t="s">
        <v>7841</v>
      </c>
      <c r="J117" s="4" t="s">
        <v>7846</v>
      </c>
    </row>
    <row r="118" spans="1:10" ht="15.75" customHeight="1" x14ac:dyDescent="0.25">
      <c r="A118" s="4" t="s">
        <v>158</v>
      </c>
      <c r="B118" s="4">
        <v>44.88</v>
      </c>
      <c r="C118" s="4">
        <v>6.04</v>
      </c>
      <c r="D118" s="4" t="s">
        <v>7839</v>
      </c>
      <c r="E118" s="4" t="s">
        <v>7839</v>
      </c>
      <c r="F118" s="4" t="s">
        <v>7840</v>
      </c>
      <c r="G118" s="4">
        <v>1</v>
      </c>
      <c r="H118" s="4" t="s">
        <v>7840</v>
      </c>
      <c r="I118" s="4" t="s">
        <v>7841</v>
      </c>
      <c r="J118" s="4" t="s">
        <v>7846</v>
      </c>
    </row>
    <row r="119" spans="1:10" ht="15.75" customHeight="1" x14ac:dyDescent="0.25">
      <c r="A119" s="4" t="s">
        <v>159</v>
      </c>
      <c r="B119" s="4">
        <v>44.32</v>
      </c>
      <c r="C119" s="4">
        <v>10.55</v>
      </c>
      <c r="D119" s="4" t="s">
        <v>7839</v>
      </c>
      <c r="E119" s="4" t="s">
        <v>7839</v>
      </c>
      <c r="F119" s="4" t="s">
        <v>7839</v>
      </c>
      <c r="G119" s="4">
        <v>0</v>
      </c>
      <c r="H119" s="4" t="s">
        <v>7840</v>
      </c>
      <c r="I119" s="4" t="s">
        <v>7841</v>
      </c>
      <c r="J119" s="4" t="s">
        <v>7845</v>
      </c>
    </row>
    <row r="120" spans="1:10" ht="15.75" customHeight="1" x14ac:dyDescent="0.25">
      <c r="A120" s="4" t="s">
        <v>160</v>
      </c>
      <c r="B120" s="4">
        <v>46.39</v>
      </c>
      <c r="C120" s="4">
        <v>5.09</v>
      </c>
      <c r="D120" s="4" t="s">
        <v>7839</v>
      </c>
      <c r="E120" s="4" t="s">
        <v>7839</v>
      </c>
      <c r="F120" s="4" t="s">
        <v>7839</v>
      </c>
      <c r="G120" s="4">
        <v>0</v>
      </c>
      <c r="H120" s="4" t="s">
        <v>7840</v>
      </c>
      <c r="I120" s="4" t="s">
        <v>7841</v>
      </c>
      <c r="J120" s="4" t="s">
        <v>7847</v>
      </c>
    </row>
    <row r="121" spans="1:10" ht="15.75" customHeight="1" x14ac:dyDescent="0.25">
      <c r="A121" s="4" t="s">
        <v>161</v>
      </c>
      <c r="B121" s="4">
        <v>42.13</v>
      </c>
      <c r="C121" s="4">
        <v>5.2</v>
      </c>
      <c r="D121" s="4" t="s">
        <v>7840</v>
      </c>
      <c r="E121" s="4" t="s">
        <v>7839</v>
      </c>
      <c r="F121" s="4" t="s">
        <v>7839</v>
      </c>
      <c r="G121" s="4">
        <v>1</v>
      </c>
      <c r="H121" s="4" t="s">
        <v>7840</v>
      </c>
      <c r="I121" s="4" t="s">
        <v>7841</v>
      </c>
      <c r="J121" s="4" t="s">
        <v>7847</v>
      </c>
    </row>
    <row r="122" spans="1:10" ht="15.75" customHeight="1" x14ac:dyDescent="0.25">
      <c r="A122" s="4" t="s">
        <v>162</v>
      </c>
      <c r="B122" s="4">
        <v>30.78</v>
      </c>
      <c r="C122" s="4">
        <v>8.4499999999999993</v>
      </c>
      <c r="D122" s="4" t="s">
        <v>7840</v>
      </c>
      <c r="E122" s="4" t="s">
        <v>7839</v>
      </c>
      <c r="F122" s="4" t="s">
        <v>7839</v>
      </c>
      <c r="G122" s="4">
        <v>0</v>
      </c>
      <c r="H122" s="4" t="s">
        <v>7840</v>
      </c>
      <c r="I122" s="4" t="s">
        <v>7841</v>
      </c>
      <c r="J122" s="4" t="s">
        <v>7845</v>
      </c>
    </row>
    <row r="123" spans="1:10" ht="15.75" customHeight="1" x14ac:dyDescent="0.25">
      <c r="A123" s="4" t="s">
        <v>163</v>
      </c>
      <c r="B123" s="4">
        <v>31.35</v>
      </c>
      <c r="C123" s="4">
        <v>9.5399999999999991</v>
      </c>
      <c r="D123" s="4" t="s">
        <v>7839</v>
      </c>
      <c r="E123" s="4" t="s">
        <v>7839</v>
      </c>
      <c r="F123" s="4" t="s">
        <v>7839</v>
      </c>
      <c r="G123" s="4">
        <v>0</v>
      </c>
      <c r="H123" s="4" t="s">
        <v>7840</v>
      </c>
      <c r="I123" s="4" t="s">
        <v>7841</v>
      </c>
      <c r="J123" s="4" t="s">
        <v>7845</v>
      </c>
    </row>
    <row r="124" spans="1:10" ht="15.75" customHeight="1" x14ac:dyDescent="0.25">
      <c r="A124" s="4" t="s">
        <v>164</v>
      </c>
      <c r="B124" s="4">
        <v>41.46</v>
      </c>
      <c r="C124" s="4">
        <v>4.99</v>
      </c>
      <c r="D124" s="4" t="s">
        <v>7840</v>
      </c>
      <c r="E124" s="4" t="s">
        <v>7839</v>
      </c>
      <c r="F124" s="4" t="s">
        <v>7839</v>
      </c>
      <c r="G124" s="4">
        <v>2</v>
      </c>
      <c r="H124" s="4" t="s">
        <v>7840</v>
      </c>
      <c r="I124" s="4" t="s">
        <v>7841</v>
      </c>
      <c r="J124" s="4" t="s">
        <v>7847</v>
      </c>
    </row>
    <row r="125" spans="1:10" ht="15.75" customHeight="1" x14ac:dyDescent="0.25">
      <c r="A125" s="4" t="s">
        <v>165</v>
      </c>
      <c r="B125" s="4">
        <v>48</v>
      </c>
      <c r="C125" s="4">
        <v>10.54</v>
      </c>
      <c r="D125" s="4" t="s">
        <v>7839</v>
      </c>
      <c r="E125" s="4" t="s">
        <v>7839</v>
      </c>
      <c r="F125" s="4" t="s">
        <v>7839</v>
      </c>
      <c r="G125" s="4">
        <v>0</v>
      </c>
      <c r="H125" s="4" t="s">
        <v>7840</v>
      </c>
      <c r="I125" s="4" t="s">
        <v>7841</v>
      </c>
      <c r="J125" s="4" t="s">
        <v>7845</v>
      </c>
    </row>
    <row r="126" spans="1:10" ht="15.75" customHeight="1" x14ac:dyDescent="0.25">
      <c r="A126" s="4" t="s">
        <v>166</v>
      </c>
      <c r="B126" s="4">
        <v>49.13</v>
      </c>
      <c r="C126" s="4">
        <v>4.54</v>
      </c>
      <c r="D126" s="4" t="s">
        <v>7839</v>
      </c>
      <c r="E126" s="4" t="s">
        <v>7839</v>
      </c>
      <c r="F126" s="4" t="s">
        <v>7839</v>
      </c>
      <c r="G126" s="4">
        <v>0</v>
      </c>
      <c r="H126" s="4" t="s">
        <v>7840</v>
      </c>
      <c r="I126" s="4" t="s">
        <v>7841</v>
      </c>
      <c r="J126" s="4" t="s">
        <v>7847</v>
      </c>
    </row>
    <row r="127" spans="1:10" ht="15.75" customHeight="1" x14ac:dyDescent="0.25">
      <c r="A127" s="4" t="s">
        <v>167</v>
      </c>
      <c r="B127" s="4">
        <v>37.799999999999997</v>
      </c>
      <c r="C127" s="4">
        <v>6.29</v>
      </c>
      <c r="D127" s="4" t="s">
        <v>7839</v>
      </c>
      <c r="E127" s="4" t="s">
        <v>7839</v>
      </c>
      <c r="F127" s="4" t="s">
        <v>7839</v>
      </c>
      <c r="G127" s="4">
        <v>1</v>
      </c>
      <c r="H127" s="4" t="s">
        <v>7840</v>
      </c>
      <c r="I127" s="4" t="s">
        <v>7841</v>
      </c>
      <c r="J127" s="4" t="s">
        <v>7846</v>
      </c>
    </row>
    <row r="128" spans="1:10" ht="15.75" customHeight="1" x14ac:dyDescent="0.25">
      <c r="A128" s="4" t="s">
        <v>168</v>
      </c>
      <c r="B128" s="4">
        <v>38.299999999999997</v>
      </c>
      <c r="C128" s="4">
        <v>9.51</v>
      </c>
      <c r="D128" s="4" t="s">
        <v>7839</v>
      </c>
      <c r="E128" s="4" t="s">
        <v>7839</v>
      </c>
      <c r="F128" s="4" t="s">
        <v>7839</v>
      </c>
      <c r="G128" s="4">
        <v>0</v>
      </c>
      <c r="H128" s="4" t="s">
        <v>7840</v>
      </c>
      <c r="I128" s="4" t="s">
        <v>7841</v>
      </c>
      <c r="J128" s="4" t="s">
        <v>7845</v>
      </c>
    </row>
    <row r="129" spans="1:10" ht="15.75" customHeight="1" x14ac:dyDescent="0.25">
      <c r="A129" s="4" t="s">
        <v>169</v>
      </c>
      <c r="B129" s="4">
        <v>32.774999999999999</v>
      </c>
      <c r="C129" s="4">
        <v>4.72</v>
      </c>
      <c r="D129" s="4" t="s">
        <v>7839</v>
      </c>
      <c r="E129" s="4" t="s">
        <v>7839</v>
      </c>
      <c r="F129" s="4" t="s">
        <v>7839</v>
      </c>
      <c r="G129" s="4">
        <v>0</v>
      </c>
      <c r="H129" s="4" t="s">
        <v>7840</v>
      </c>
      <c r="I129" s="4" t="s">
        <v>7841</v>
      </c>
      <c r="J129" s="4" t="s">
        <v>7847</v>
      </c>
    </row>
    <row r="130" spans="1:10" ht="15.75" customHeight="1" x14ac:dyDescent="0.25">
      <c r="A130" s="4" t="s">
        <v>170</v>
      </c>
      <c r="B130" s="4">
        <v>34.200000000000003</v>
      </c>
      <c r="C130" s="4">
        <v>5.91</v>
      </c>
      <c r="D130" s="4" t="s">
        <v>7840</v>
      </c>
      <c r="E130" s="4" t="s">
        <v>7839</v>
      </c>
      <c r="F130" s="4" t="s">
        <v>7839</v>
      </c>
      <c r="G130" s="4">
        <v>0</v>
      </c>
      <c r="H130" s="4" t="s">
        <v>7840</v>
      </c>
      <c r="I130" s="4" t="s">
        <v>7841</v>
      </c>
      <c r="J130" s="4" t="s">
        <v>7846</v>
      </c>
    </row>
    <row r="131" spans="1:10" ht="15.75" customHeight="1" x14ac:dyDescent="0.25">
      <c r="A131" s="4" t="s">
        <v>171</v>
      </c>
      <c r="B131" s="4">
        <v>30.2</v>
      </c>
      <c r="C131" s="4">
        <v>9.58</v>
      </c>
      <c r="D131" s="4" t="s">
        <v>7839</v>
      </c>
      <c r="E131" s="4" t="s">
        <v>7839</v>
      </c>
      <c r="F131" s="4" t="s">
        <v>7839</v>
      </c>
      <c r="G131" s="4">
        <v>0</v>
      </c>
      <c r="H131" s="4" t="s">
        <v>7840</v>
      </c>
      <c r="I131" s="4" t="s">
        <v>7841</v>
      </c>
      <c r="J131" s="4" t="s">
        <v>7845</v>
      </c>
    </row>
    <row r="132" spans="1:10" ht="15.75" customHeight="1" x14ac:dyDescent="0.25">
      <c r="A132" s="4" t="s">
        <v>172</v>
      </c>
      <c r="B132" s="4">
        <v>48.32</v>
      </c>
      <c r="C132" s="4">
        <v>5.77</v>
      </c>
      <c r="D132" s="4" t="s">
        <v>7839</v>
      </c>
      <c r="E132" s="4" t="s">
        <v>7839</v>
      </c>
      <c r="F132" s="4" t="s">
        <v>7839</v>
      </c>
      <c r="G132" s="4">
        <v>0</v>
      </c>
      <c r="H132" s="4" t="s">
        <v>7840</v>
      </c>
      <c r="I132" s="4" t="s">
        <v>7841</v>
      </c>
      <c r="J132" s="4" t="s">
        <v>7846</v>
      </c>
    </row>
    <row r="133" spans="1:10" ht="15.75" customHeight="1" x14ac:dyDescent="0.25">
      <c r="A133" s="4" t="s">
        <v>173</v>
      </c>
      <c r="B133" s="4">
        <v>44.86</v>
      </c>
      <c r="C133" s="4">
        <v>4.38</v>
      </c>
      <c r="D133" s="4" t="s">
        <v>7840</v>
      </c>
      <c r="E133" s="4" t="s">
        <v>7839</v>
      </c>
      <c r="F133" s="4" t="s">
        <v>7839</v>
      </c>
      <c r="G133" s="4">
        <v>0</v>
      </c>
      <c r="H133" s="4" t="s">
        <v>7840</v>
      </c>
      <c r="I133" s="4" t="s">
        <v>7841</v>
      </c>
      <c r="J133" s="4" t="s">
        <v>7847</v>
      </c>
    </row>
    <row r="134" spans="1:10" ht="15.75" customHeight="1" x14ac:dyDescent="0.25">
      <c r="A134" s="4" t="s">
        <v>174</v>
      </c>
      <c r="B134" s="4">
        <v>52.15</v>
      </c>
      <c r="C134" s="4">
        <v>5.65</v>
      </c>
      <c r="D134" s="4" t="s">
        <v>7839</v>
      </c>
      <c r="E134" s="4" t="s">
        <v>7839</v>
      </c>
      <c r="F134" s="4" t="s">
        <v>7839</v>
      </c>
      <c r="G134" s="4">
        <v>1</v>
      </c>
      <c r="H134" s="4" t="s">
        <v>7840</v>
      </c>
      <c r="I134" s="4" t="s">
        <v>7841</v>
      </c>
      <c r="J134" s="4" t="s">
        <v>7847</v>
      </c>
    </row>
    <row r="135" spans="1:10" ht="15.75" customHeight="1" x14ac:dyDescent="0.25">
      <c r="A135" s="4" t="s">
        <v>175</v>
      </c>
      <c r="B135" s="4">
        <v>41.12</v>
      </c>
      <c r="C135" s="4">
        <v>7.54</v>
      </c>
      <c r="D135" s="4" t="s">
        <v>7840</v>
      </c>
      <c r="E135" s="4" t="s">
        <v>7839</v>
      </c>
      <c r="F135" s="4" t="s">
        <v>7839</v>
      </c>
      <c r="G135" s="4">
        <v>0</v>
      </c>
      <c r="H135" s="4" t="s">
        <v>7840</v>
      </c>
      <c r="I135" s="4" t="s">
        <v>7841</v>
      </c>
      <c r="J135" s="4" t="s">
        <v>7845</v>
      </c>
    </row>
    <row r="136" spans="1:10" ht="15.75" customHeight="1" x14ac:dyDescent="0.25">
      <c r="A136" s="4" t="s">
        <v>176</v>
      </c>
      <c r="B136" s="4">
        <v>38.39</v>
      </c>
      <c r="C136" s="4">
        <v>5.1100000000000003</v>
      </c>
      <c r="D136" s="4" t="s">
        <v>7840</v>
      </c>
      <c r="E136" s="4" t="s">
        <v>7839</v>
      </c>
      <c r="F136" s="4" t="s">
        <v>7839</v>
      </c>
      <c r="G136" s="4">
        <v>1</v>
      </c>
      <c r="H136" s="4" t="s">
        <v>7840</v>
      </c>
      <c r="I136" s="4" t="s">
        <v>7841</v>
      </c>
      <c r="J136" s="4" t="s">
        <v>7847</v>
      </c>
    </row>
    <row r="137" spans="1:10" ht="15.75" customHeight="1" x14ac:dyDescent="0.25">
      <c r="A137" s="4" t="s">
        <v>177</v>
      </c>
      <c r="B137" s="4">
        <v>46.85</v>
      </c>
      <c r="C137" s="4">
        <v>4.25</v>
      </c>
      <c r="D137" s="4" t="s">
        <v>7839</v>
      </c>
      <c r="E137" s="4" t="s">
        <v>7839</v>
      </c>
      <c r="F137" s="4" t="s">
        <v>7840</v>
      </c>
      <c r="G137" s="4">
        <v>1</v>
      </c>
      <c r="H137" s="4" t="s">
        <v>7840</v>
      </c>
      <c r="I137" s="4" t="s">
        <v>7841</v>
      </c>
      <c r="J137" s="4" t="s">
        <v>7847</v>
      </c>
    </row>
    <row r="138" spans="1:10" ht="15.75" customHeight="1" x14ac:dyDescent="0.25">
      <c r="A138" s="4" t="s">
        <v>178</v>
      </c>
      <c r="B138" s="4">
        <v>42.24</v>
      </c>
      <c r="C138" s="4">
        <v>5.55</v>
      </c>
      <c r="D138" s="4" t="s">
        <v>7839</v>
      </c>
      <c r="E138" s="4" t="s">
        <v>7840</v>
      </c>
      <c r="F138" s="4" t="s">
        <v>7839</v>
      </c>
      <c r="G138" s="4">
        <v>1</v>
      </c>
      <c r="H138" s="4" t="s">
        <v>7840</v>
      </c>
      <c r="I138" s="4" t="s">
        <v>7841</v>
      </c>
      <c r="J138" s="4" t="s">
        <v>7847</v>
      </c>
    </row>
    <row r="139" spans="1:10" ht="15.75" customHeight="1" x14ac:dyDescent="0.25">
      <c r="A139" s="4" t="s">
        <v>179</v>
      </c>
      <c r="B139" s="4">
        <v>34.39</v>
      </c>
      <c r="C139" s="4">
        <v>5.78</v>
      </c>
      <c r="D139" s="4" t="s">
        <v>7839</v>
      </c>
      <c r="E139" s="4" t="s">
        <v>7839</v>
      </c>
      <c r="F139" s="4" t="s">
        <v>7839</v>
      </c>
      <c r="G139" s="4">
        <v>0</v>
      </c>
      <c r="H139" s="4" t="s">
        <v>7840</v>
      </c>
      <c r="I139" s="4" t="s">
        <v>7841</v>
      </c>
      <c r="J139" s="4" t="s">
        <v>7846</v>
      </c>
    </row>
    <row r="140" spans="1:10" ht="15.75" customHeight="1" x14ac:dyDescent="0.25">
      <c r="A140" s="4" t="s">
        <v>180</v>
      </c>
      <c r="B140" s="4">
        <v>42.89</v>
      </c>
      <c r="C140" s="4">
        <v>5.28</v>
      </c>
      <c r="D140" s="4" t="s">
        <v>7840</v>
      </c>
      <c r="E140" s="4" t="s">
        <v>7839</v>
      </c>
      <c r="F140" s="4" t="s">
        <v>7839</v>
      </c>
      <c r="G140" s="4">
        <v>0</v>
      </c>
      <c r="H140" s="4" t="s">
        <v>7840</v>
      </c>
      <c r="I140" s="4" t="s">
        <v>7841</v>
      </c>
      <c r="J140" s="4" t="s">
        <v>7847</v>
      </c>
    </row>
    <row r="141" spans="1:10" ht="15.75" customHeight="1" x14ac:dyDescent="0.25">
      <c r="A141" s="4" t="s">
        <v>181</v>
      </c>
      <c r="B141" s="4">
        <v>36.299999999999997</v>
      </c>
      <c r="C141" s="4">
        <v>5.39</v>
      </c>
      <c r="D141" s="4" t="s">
        <v>7839</v>
      </c>
      <c r="E141" s="4" t="s">
        <v>7839</v>
      </c>
      <c r="F141" s="4" t="s">
        <v>7839</v>
      </c>
      <c r="G141" s="4">
        <v>0</v>
      </c>
      <c r="H141" s="4" t="s">
        <v>7840</v>
      </c>
      <c r="I141" s="4" t="s">
        <v>7841</v>
      </c>
      <c r="J141" s="4" t="s">
        <v>7847</v>
      </c>
    </row>
    <row r="142" spans="1:10" ht="15.75" customHeight="1" x14ac:dyDescent="0.25">
      <c r="A142" s="4" t="s">
        <v>182</v>
      </c>
      <c r="B142" s="4">
        <v>35.200000000000003</v>
      </c>
      <c r="C142" s="4">
        <v>8.01</v>
      </c>
      <c r="D142" s="4" t="s">
        <v>7840</v>
      </c>
      <c r="E142" s="4" t="s">
        <v>7839</v>
      </c>
      <c r="F142" s="4" t="s">
        <v>7839</v>
      </c>
      <c r="G142" s="4">
        <v>1</v>
      </c>
      <c r="H142" s="4" t="s">
        <v>7840</v>
      </c>
      <c r="I142" s="4" t="s">
        <v>7841</v>
      </c>
      <c r="J142" s="4" t="s">
        <v>7845</v>
      </c>
    </row>
    <row r="143" spans="1:10" ht="15.75" customHeight="1" x14ac:dyDescent="0.25">
      <c r="A143" s="4" t="s">
        <v>183</v>
      </c>
      <c r="B143" s="4">
        <v>53.62</v>
      </c>
      <c r="C143" s="4">
        <v>5.21</v>
      </c>
      <c r="D143" s="4" t="s">
        <v>7839</v>
      </c>
      <c r="E143" s="4" t="s">
        <v>7839</v>
      </c>
      <c r="F143" s="4" t="s">
        <v>7839</v>
      </c>
      <c r="G143" s="4">
        <v>0</v>
      </c>
      <c r="H143" s="4" t="s">
        <v>7840</v>
      </c>
      <c r="I143" s="4" t="s">
        <v>7841</v>
      </c>
      <c r="J143" s="4" t="s">
        <v>7847</v>
      </c>
    </row>
    <row r="144" spans="1:10" ht="15.75" customHeight="1" x14ac:dyDescent="0.25">
      <c r="A144" s="4" t="s">
        <v>184</v>
      </c>
      <c r="B144" s="4">
        <v>36.67</v>
      </c>
      <c r="C144" s="4">
        <v>6.27</v>
      </c>
      <c r="D144" s="4" t="s">
        <v>7839</v>
      </c>
      <c r="E144" s="4" t="s">
        <v>7839</v>
      </c>
      <c r="F144" s="4" t="s">
        <v>7839</v>
      </c>
      <c r="G144" s="4">
        <v>0</v>
      </c>
      <c r="H144" s="4" t="s">
        <v>7840</v>
      </c>
      <c r="I144" s="4" t="s">
        <v>7841</v>
      </c>
      <c r="J144" s="4" t="s">
        <v>7846</v>
      </c>
    </row>
    <row r="145" spans="1:10" ht="15.75" customHeight="1" x14ac:dyDescent="0.25">
      <c r="A145" s="4" t="s">
        <v>185</v>
      </c>
      <c r="B145" s="4">
        <v>33.4</v>
      </c>
      <c r="C145" s="4">
        <v>10.73</v>
      </c>
      <c r="D145" s="4" t="s">
        <v>7840</v>
      </c>
      <c r="E145" s="4" t="s">
        <v>7839</v>
      </c>
      <c r="F145" s="4" t="s">
        <v>7839</v>
      </c>
      <c r="G145" s="4">
        <v>1</v>
      </c>
      <c r="H145" s="4" t="s">
        <v>7840</v>
      </c>
      <c r="I145" s="4" t="s">
        <v>7841</v>
      </c>
      <c r="J145" s="4" t="s">
        <v>7845</v>
      </c>
    </row>
    <row r="146" spans="1:10" ht="15.75" customHeight="1" x14ac:dyDescent="0.25">
      <c r="A146" s="4" t="s">
        <v>186</v>
      </c>
      <c r="B146" s="4">
        <v>42.71</v>
      </c>
      <c r="C146" s="4">
        <v>10.52</v>
      </c>
      <c r="D146" s="4" t="s">
        <v>7839</v>
      </c>
      <c r="E146" s="4" t="s">
        <v>7839</v>
      </c>
      <c r="F146" s="4" t="s">
        <v>7839</v>
      </c>
      <c r="G146" s="4">
        <v>0</v>
      </c>
      <c r="H146" s="4" t="s">
        <v>7840</v>
      </c>
      <c r="I146" s="4" t="s">
        <v>7841</v>
      </c>
      <c r="J146" s="4" t="s">
        <v>7845</v>
      </c>
    </row>
    <row r="147" spans="1:10" ht="15.75" customHeight="1" x14ac:dyDescent="0.25">
      <c r="A147" s="4" t="s">
        <v>187</v>
      </c>
      <c r="B147" s="4">
        <v>41.52</v>
      </c>
      <c r="C147" s="4">
        <v>11.82</v>
      </c>
      <c r="D147" s="4" t="s">
        <v>7840</v>
      </c>
      <c r="E147" s="4" t="s">
        <v>7839</v>
      </c>
      <c r="F147" s="4" t="s">
        <v>7839</v>
      </c>
      <c r="G147" s="4">
        <v>2</v>
      </c>
      <c r="H147" s="4" t="s">
        <v>7840</v>
      </c>
      <c r="I147" s="4" t="s">
        <v>7841</v>
      </c>
      <c r="J147" s="4" t="s">
        <v>7845</v>
      </c>
    </row>
    <row r="148" spans="1:10" ht="15.75" customHeight="1" x14ac:dyDescent="0.25">
      <c r="A148" s="4" t="s">
        <v>188</v>
      </c>
      <c r="B148" s="4">
        <v>39.4</v>
      </c>
      <c r="C148" s="4">
        <v>6.76</v>
      </c>
      <c r="D148" s="4" t="s">
        <v>7839</v>
      </c>
      <c r="E148" s="4" t="s">
        <v>7839</v>
      </c>
      <c r="F148" s="4" t="s">
        <v>7839</v>
      </c>
      <c r="G148" s="4">
        <v>0</v>
      </c>
      <c r="H148" s="4" t="s">
        <v>7840</v>
      </c>
      <c r="I148" s="4" t="s">
        <v>7841</v>
      </c>
      <c r="J148" s="4" t="s">
        <v>7845</v>
      </c>
    </row>
    <row r="149" spans="1:10" ht="15.75" customHeight="1" x14ac:dyDescent="0.25">
      <c r="A149" s="4" t="s">
        <v>189</v>
      </c>
      <c r="B149" s="4">
        <v>46.45</v>
      </c>
      <c r="C149" s="4">
        <v>5.62</v>
      </c>
      <c r="D149" s="4" t="s">
        <v>7839</v>
      </c>
      <c r="E149" s="4" t="s">
        <v>7839</v>
      </c>
      <c r="F149" s="4" t="s">
        <v>7839</v>
      </c>
      <c r="G149" s="4">
        <v>0</v>
      </c>
      <c r="H149" s="4" t="s">
        <v>7840</v>
      </c>
      <c r="I149" s="4" t="s">
        <v>7841</v>
      </c>
      <c r="J149" s="4" t="s">
        <v>7847</v>
      </c>
    </row>
    <row r="150" spans="1:10" ht="15.75" customHeight="1" x14ac:dyDescent="0.25">
      <c r="A150" s="4" t="s">
        <v>190</v>
      </c>
      <c r="B150" s="4">
        <v>35.75</v>
      </c>
      <c r="C150" s="4">
        <v>4.1900000000000004</v>
      </c>
      <c r="D150" s="4" t="s">
        <v>7839</v>
      </c>
      <c r="E150" s="4" t="s">
        <v>7839</v>
      </c>
      <c r="F150" s="4" t="s">
        <v>7839</v>
      </c>
      <c r="G150" s="4">
        <v>0</v>
      </c>
      <c r="H150" s="4" t="s">
        <v>7840</v>
      </c>
      <c r="I150" s="4" t="s">
        <v>7841</v>
      </c>
      <c r="J150" s="4" t="s">
        <v>7847</v>
      </c>
    </row>
    <row r="151" spans="1:10" ht="15.75" customHeight="1" x14ac:dyDescent="0.25">
      <c r="A151" s="4" t="s">
        <v>191</v>
      </c>
      <c r="B151" s="4">
        <v>26.07</v>
      </c>
      <c r="C151" s="4">
        <v>5.32</v>
      </c>
      <c r="D151" s="4" t="s">
        <v>7839</v>
      </c>
      <c r="E151" s="4" t="s">
        <v>7839</v>
      </c>
      <c r="F151" s="4" t="s">
        <v>7839</v>
      </c>
      <c r="G151" s="4">
        <v>0</v>
      </c>
      <c r="H151" s="4" t="s">
        <v>7840</v>
      </c>
      <c r="I151" s="4" t="s">
        <v>7842</v>
      </c>
      <c r="J151" s="4" t="s">
        <v>7847</v>
      </c>
    </row>
    <row r="152" spans="1:10" ht="15.75" customHeight="1" x14ac:dyDescent="0.25">
      <c r="A152" s="4" t="s">
        <v>192</v>
      </c>
      <c r="B152" s="4">
        <v>36.54</v>
      </c>
      <c r="C152" s="4">
        <v>4.46</v>
      </c>
      <c r="D152" s="4" t="s">
        <v>7840</v>
      </c>
      <c r="E152" s="4" t="s">
        <v>7839</v>
      </c>
      <c r="F152" s="4" t="s">
        <v>7839</v>
      </c>
      <c r="G152" s="4">
        <v>1</v>
      </c>
      <c r="H152" s="4" t="s">
        <v>7840</v>
      </c>
      <c r="I152" s="4" t="s">
        <v>7841</v>
      </c>
      <c r="J152" s="4" t="s">
        <v>7847</v>
      </c>
    </row>
    <row r="153" spans="1:10" ht="15.75" customHeight="1" x14ac:dyDescent="0.25">
      <c r="A153" s="4" t="s">
        <v>193</v>
      </c>
      <c r="B153" s="4">
        <v>51.64</v>
      </c>
      <c r="C153" s="4">
        <v>5.65</v>
      </c>
      <c r="D153" s="4" t="s">
        <v>7839</v>
      </c>
      <c r="E153" s="4" t="s">
        <v>7839</v>
      </c>
      <c r="F153" s="4" t="s">
        <v>7839</v>
      </c>
      <c r="G153" s="4">
        <v>0</v>
      </c>
      <c r="H153" s="4" t="s">
        <v>7840</v>
      </c>
      <c r="I153" s="4" t="s">
        <v>7841</v>
      </c>
      <c r="J153" s="4" t="s">
        <v>7847</v>
      </c>
    </row>
    <row r="154" spans="1:10" ht="15.75" customHeight="1" x14ac:dyDescent="0.25">
      <c r="A154" s="4" t="s">
        <v>194</v>
      </c>
      <c r="B154" s="4">
        <v>42.83</v>
      </c>
      <c r="C154" s="4">
        <v>6.04</v>
      </c>
      <c r="D154" s="4" t="s">
        <v>7839</v>
      </c>
      <c r="E154" s="4" t="s">
        <v>7839</v>
      </c>
      <c r="F154" s="4" t="s">
        <v>7839</v>
      </c>
      <c r="G154" s="4">
        <v>2</v>
      </c>
      <c r="H154" s="4" t="s">
        <v>7840</v>
      </c>
      <c r="I154" s="4" t="s">
        <v>7841</v>
      </c>
      <c r="J154" s="4" t="s">
        <v>7846</v>
      </c>
    </row>
    <row r="155" spans="1:10" ht="15.75" customHeight="1" x14ac:dyDescent="0.25">
      <c r="A155" s="4" t="s">
        <v>195</v>
      </c>
      <c r="B155" s="4">
        <v>40.15</v>
      </c>
      <c r="C155" s="4">
        <v>5.76</v>
      </c>
      <c r="D155" s="4" t="s">
        <v>7839</v>
      </c>
      <c r="E155" s="4" t="s">
        <v>7839</v>
      </c>
      <c r="F155" s="4" t="s">
        <v>7839</v>
      </c>
      <c r="G155" s="4">
        <v>1</v>
      </c>
      <c r="H155" s="4" t="s">
        <v>7840</v>
      </c>
      <c r="I155" s="4" t="s">
        <v>7841</v>
      </c>
      <c r="J155" s="4" t="s">
        <v>7846</v>
      </c>
    </row>
    <row r="156" spans="1:10" ht="15.75" customHeight="1" x14ac:dyDescent="0.25">
      <c r="A156" s="4" t="s">
        <v>196</v>
      </c>
      <c r="B156" s="4">
        <v>27.8</v>
      </c>
      <c r="C156" s="4">
        <v>4.3600000000000003</v>
      </c>
      <c r="D156" s="4" t="s">
        <v>7839</v>
      </c>
      <c r="E156" s="4" t="s">
        <v>7839</v>
      </c>
      <c r="F156" s="4" t="s">
        <v>7840</v>
      </c>
      <c r="G156" s="4">
        <v>1</v>
      </c>
      <c r="H156" s="4" t="s">
        <v>7840</v>
      </c>
      <c r="I156" s="4" t="s">
        <v>7842</v>
      </c>
      <c r="J156" s="4" t="s">
        <v>7847</v>
      </c>
    </row>
    <row r="157" spans="1:10" ht="15.75" customHeight="1" x14ac:dyDescent="0.25">
      <c r="A157" s="4" t="s">
        <v>197</v>
      </c>
      <c r="B157" s="4">
        <v>45.81</v>
      </c>
      <c r="C157" s="4">
        <v>4.76</v>
      </c>
      <c r="D157" s="4" t="s">
        <v>7840</v>
      </c>
      <c r="E157" s="4" t="s">
        <v>7839</v>
      </c>
      <c r="F157" s="4" t="s">
        <v>7840</v>
      </c>
      <c r="G157" s="4">
        <v>1</v>
      </c>
      <c r="H157" s="4" t="s">
        <v>7840</v>
      </c>
      <c r="I157" s="4" t="s">
        <v>7841</v>
      </c>
      <c r="J157" s="4" t="s">
        <v>7847</v>
      </c>
    </row>
    <row r="158" spans="1:10" ht="15.75" customHeight="1" x14ac:dyDescent="0.25">
      <c r="A158" s="4" t="s">
        <v>198</v>
      </c>
      <c r="B158" s="4">
        <v>34.43</v>
      </c>
      <c r="C158" s="4">
        <v>10.82</v>
      </c>
      <c r="D158" s="4" t="s">
        <v>7840</v>
      </c>
      <c r="E158" s="4" t="s">
        <v>7839</v>
      </c>
      <c r="F158" s="4" t="s">
        <v>7839</v>
      </c>
      <c r="G158" s="4">
        <v>1</v>
      </c>
      <c r="H158" s="4" t="s">
        <v>7840</v>
      </c>
      <c r="I158" s="4" t="s">
        <v>7841</v>
      </c>
      <c r="J158" s="4" t="s">
        <v>7845</v>
      </c>
    </row>
    <row r="159" spans="1:10" ht="15.75" customHeight="1" x14ac:dyDescent="0.25">
      <c r="A159" s="4" t="s">
        <v>199</v>
      </c>
      <c r="B159" s="4">
        <v>41.33</v>
      </c>
      <c r="C159" s="4">
        <v>4.01</v>
      </c>
      <c r="D159" s="4" t="s">
        <v>7840</v>
      </c>
      <c r="E159" s="4" t="s">
        <v>7839</v>
      </c>
      <c r="F159" s="4" t="s">
        <v>7839</v>
      </c>
      <c r="G159" s="4">
        <v>0</v>
      </c>
      <c r="H159" s="4" t="s">
        <v>7840</v>
      </c>
      <c r="I159" s="4" t="s">
        <v>7841</v>
      </c>
      <c r="J159" s="4" t="s">
        <v>7847</v>
      </c>
    </row>
    <row r="160" spans="1:10" ht="15.75" customHeight="1" x14ac:dyDescent="0.25">
      <c r="A160" s="4" t="s">
        <v>200</v>
      </c>
      <c r="B160" s="4">
        <v>31.92</v>
      </c>
      <c r="C160" s="4">
        <v>5.12</v>
      </c>
      <c r="D160" s="4" t="s">
        <v>7840</v>
      </c>
      <c r="E160" s="4" t="s">
        <v>7839</v>
      </c>
      <c r="F160" s="4" t="s">
        <v>7839</v>
      </c>
      <c r="G160" s="4">
        <v>1</v>
      </c>
      <c r="H160" s="4" t="s">
        <v>7840</v>
      </c>
      <c r="I160" s="4" t="s">
        <v>7841</v>
      </c>
      <c r="J160" s="4" t="s">
        <v>7847</v>
      </c>
    </row>
    <row r="161" spans="1:10" ht="15.75" customHeight="1" x14ac:dyDescent="0.25">
      <c r="A161" s="4" t="s">
        <v>201</v>
      </c>
      <c r="B161" s="4">
        <v>39.799999999999997</v>
      </c>
      <c r="C161" s="4">
        <v>10.54</v>
      </c>
      <c r="D161" s="4" t="s">
        <v>7840</v>
      </c>
      <c r="E161" s="4" t="s">
        <v>7839</v>
      </c>
      <c r="F161" s="4" t="s">
        <v>7839</v>
      </c>
      <c r="G161" s="4">
        <v>2</v>
      </c>
      <c r="H161" s="4" t="s">
        <v>7840</v>
      </c>
      <c r="I161" s="4" t="s">
        <v>7841</v>
      </c>
      <c r="J161" s="4" t="s">
        <v>7845</v>
      </c>
    </row>
    <row r="162" spans="1:10" ht="15.75" customHeight="1" x14ac:dyDescent="0.25">
      <c r="A162" s="4" t="s">
        <v>202</v>
      </c>
      <c r="B162" s="4">
        <v>42.82</v>
      </c>
      <c r="C162" s="4">
        <v>4.21</v>
      </c>
      <c r="D162" s="4" t="s">
        <v>7839</v>
      </c>
      <c r="E162" s="4" t="s">
        <v>7839</v>
      </c>
      <c r="F162" s="4" t="s">
        <v>7839</v>
      </c>
      <c r="G162" s="4">
        <v>0</v>
      </c>
      <c r="H162" s="4" t="s">
        <v>7840</v>
      </c>
      <c r="I162" s="4" t="s">
        <v>7841</v>
      </c>
      <c r="J162" s="4" t="s">
        <v>7847</v>
      </c>
    </row>
    <row r="163" spans="1:10" ht="15.75" customHeight="1" x14ac:dyDescent="0.25">
      <c r="A163" s="4" t="s">
        <v>203</v>
      </c>
      <c r="B163" s="4">
        <v>33.630000000000003</v>
      </c>
      <c r="C163" s="4">
        <v>5.42</v>
      </c>
      <c r="D163" s="4" t="s">
        <v>7839</v>
      </c>
      <c r="E163" s="4" t="s">
        <v>7839</v>
      </c>
      <c r="F163" s="4" t="s">
        <v>7839</v>
      </c>
      <c r="G163" s="4">
        <v>0</v>
      </c>
      <c r="H163" s="4" t="s">
        <v>7840</v>
      </c>
      <c r="I163" s="4" t="s">
        <v>7841</v>
      </c>
      <c r="J163" s="4" t="s">
        <v>7847</v>
      </c>
    </row>
    <row r="164" spans="1:10" ht="15.75" customHeight="1" x14ac:dyDescent="0.25">
      <c r="A164" s="4" t="s">
        <v>204</v>
      </c>
      <c r="B164" s="4">
        <v>37.07</v>
      </c>
      <c r="C164" s="4">
        <v>4.28</v>
      </c>
      <c r="D164" s="4" t="s">
        <v>7839</v>
      </c>
      <c r="E164" s="4" t="s">
        <v>7840</v>
      </c>
      <c r="F164" s="4" t="s">
        <v>7839</v>
      </c>
      <c r="G164" s="4">
        <v>1</v>
      </c>
      <c r="H164" s="4" t="s">
        <v>7840</v>
      </c>
      <c r="I164" s="4" t="s">
        <v>7841</v>
      </c>
      <c r="J164" s="4" t="s">
        <v>7847</v>
      </c>
    </row>
    <row r="165" spans="1:10" ht="15.75" customHeight="1" x14ac:dyDescent="0.25">
      <c r="A165" s="4" t="s">
        <v>205</v>
      </c>
      <c r="B165" s="4">
        <v>35.625</v>
      </c>
      <c r="C165" s="4">
        <v>8.9</v>
      </c>
      <c r="D165" s="4" t="s">
        <v>7839</v>
      </c>
      <c r="E165" s="4" t="s">
        <v>7839</v>
      </c>
      <c r="F165" s="4" t="s">
        <v>7839</v>
      </c>
      <c r="G165" s="4">
        <v>0</v>
      </c>
      <c r="H165" s="4" t="s">
        <v>7840</v>
      </c>
      <c r="I165" s="4" t="s">
        <v>7841</v>
      </c>
      <c r="J165" s="4" t="s">
        <v>7845</v>
      </c>
    </row>
    <row r="166" spans="1:10" ht="15.75" customHeight="1" x14ac:dyDescent="0.25">
      <c r="A166" s="4" t="s">
        <v>206</v>
      </c>
      <c r="B166" s="4">
        <v>42.69</v>
      </c>
      <c r="C166" s="4">
        <v>4.8899999999999997</v>
      </c>
      <c r="D166" s="4" t="s">
        <v>7839</v>
      </c>
      <c r="E166" s="4" t="s">
        <v>7839</v>
      </c>
      <c r="F166" s="4" t="s">
        <v>7840</v>
      </c>
      <c r="G166" s="4">
        <v>1</v>
      </c>
      <c r="H166" s="4" t="s">
        <v>7840</v>
      </c>
      <c r="I166" s="4" t="s">
        <v>7841</v>
      </c>
      <c r="J166" s="4" t="s">
        <v>7847</v>
      </c>
    </row>
    <row r="167" spans="1:10" ht="15.75" customHeight="1" x14ac:dyDescent="0.25">
      <c r="A167" s="4" t="s">
        <v>207</v>
      </c>
      <c r="B167" s="4">
        <v>37.869999999999997</v>
      </c>
      <c r="C167" s="4">
        <v>4.29</v>
      </c>
      <c r="D167" s="4" t="s">
        <v>7840</v>
      </c>
      <c r="E167" s="4" t="s">
        <v>7839</v>
      </c>
      <c r="F167" s="4" t="s">
        <v>7840</v>
      </c>
      <c r="G167" s="4">
        <v>1</v>
      </c>
      <c r="H167" s="4" t="s">
        <v>7840</v>
      </c>
      <c r="I167" s="4" t="s">
        <v>7841</v>
      </c>
      <c r="J167" s="4" t="s">
        <v>7847</v>
      </c>
    </row>
    <row r="168" spans="1:10" ht="15.75" customHeight="1" x14ac:dyDescent="0.25">
      <c r="A168" s="4" t="s">
        <v>208</v>
      </c>
      <c r="B168" s="4">
        <v>40.61</v>
      </c>
      <c r="C168" s="4">
        <v>8</v>
      </c>
      <c r="D168" s="4" t="s">
        <v>7840</v>
      </c>
      <c r="E168" s="4" t="s">
        <v>7839</v>
      </c>
      <c r="F168" s="4" t="s">
        <v>7839</v>
      </c>
      <c r="G168" s="4">
        <v>1</v>
      </c>
      <c r="H168" s="4" t="s">
        <v>7840</v>
      </c>
      <c r="I168" s="4" t="s">
        <v>7841</v>
      </c>
      <c r="J168" s="4" t="s">
        <v>7845</v>
      </c>
    </row>
    <row r="169" spans="1:10" ht="15.75" customHeight="1" x14ac:dyDescent="0.25">
      <c r="A169" s="4" t="s">
        <v>209</v>
      </c>
      <c r="B169" s="4">
        <v>30.78</v>
      </c>
      <c r="C169" s="4">
        <v>4.67</v>
      </c>
      <c r="D169" s="4" t="s">
        <v>7840</v>
      </c>
      <c r="E169" s="4" t="s">
        <v>7839</v>
      </c>
      <c r="F169" s="4" t="s">
        <v>7839</v>
      </c>
      <c r="G169" s="4">
        <v>0</v>
      </c>
      <c r="H169" s="4" t="s">
        <v>7840</v>
      </c>
      <c r="I169" s="4" t="s">
        <v>7841</v>
      </c>
      <c r="J169" s="4" t="s">
        <v>7847</v>
      </c>
    </row>
    <row r="170" spans="1:10" ht="15.75" customHeight="1" x14ac:dyDescent="0.25">
      <c r="A170" s="4" t="s">
        <v>210</v>
      </c>
      <c r="B170" s="4">
        <v>49.49</v>
      </c>
      <c r="C170" s="4">
        <v>4.5</v>
      </c>
      <c r="D170" s="4" t="s">
        <v>7839</v>
      </c>
      <c r="E170" s="4" t="s">
        <v>7839</v>
      </c>
      <c r="F170" s="4" t="s">
        <v>7839</v>
      </c>
      <c r="G170" s="4">
        <v>0</v>
      </c>
      <c r="H170" s="4" t="s">
        <v>7840</v>
      </c>
      <c r="I170" s="4" t="s">
        <v>7841</v>
      </c>
      <c r="J170" s="4" t="s">
        <v>7847</v>
      </c>
    </row>
    <row r="171" spans="1:10" ht="15.75" customHeight="1" x14ac:dyDescent="0.25">
      <c r="A171" s="4" t="s">
        <v>211</v>
      </c>
      <c r="B171" s="4">
        <v>37.619999999999997</v>
      </c>
      <c r="C171" s="4">
        <v>6.32</v>
      </c>
      <c r="D171" s="4" t="s">
        <v>7840</v>
      </c>
      <c r="E171" s="4" t="s">
        <v>7840</v>
      </c>
      <c r="F171" s="4" t="s">
        <v>7839</v>
      </c>
      <c r="G171" s="4">
        <v>2</v>
      </c>
      <c r="H171" s="4" t="s">
        <v>7840</v>
      </c>
      <c r="I171" s="4" t="s">
        <v>7841</v>
      </c>
      <c r="J171" s="4" t="s">
        <v>7846</v>
      </c>
    </row>
    <row r="172" spans="1:10" ht="15.75" customHeight="1" x14ac:dyDescent="0.25">
      <c r="A172" s="4" t="s">
        <v>212</v>
      </c>
      <c r="B172" s="4">
        <v>36.08</v>
      </c>
      <c r="C172" s="4">
        <v>6.1</v>
      </c>
      <c r="D172" s="4" t="s">
        <v>7840</v>
      </c>
      <c r="E172" s="4" t="s">
        <v>7839</v>
      </c>
      <c r="F172" s="4" t="s">
        <v>7839</v>
      </c>
      <c r="G172" s="4">
        <v>1</v>
      </c>
      <c r="H172" s="4" t="s">
        <v>7840</v>
      </c>
      <c r="I172" s="4" t="s">
        <v>7841</v>
      </c>
      <c r="J172" s="4" t="s">
        <v>7846</v>
      </c>
    </row>
    <row r="173" spans="1:10" ht="15.75" customHeight="1" x14ac:dyDescent="0.25">
      <c r="A173" s="4" t="s">
        <v>213</v>
      </c>
      <c r="B173" s="4">
        <v>33.5</v>
      </c>
      <c r="C173" s="4">
        <v>5.4</v>
      </c>
      <c r="D173" s="4" t="s">
        <v>7839</v>
      </c>
      <c r="E173" s="4" t="s">
        <v>7839</v>
      </c>
      <c r="F173" s="4" t="s">
        <v>7839</v>
      </c>
      <c r="G173" s="4">
        <v>0</v>
      </c>
      <c r="H173" s="4" t="s">
        <v>7840</v>
      </c>
      <c r="I173" s="4" t="s">
        <v>7841</v>
      </c>
      <c r="J173" s="4" t="s">
        <v>7847</v>
      </c>
    </row>
    <row r="174" spans="1:10" ht="15.75" customHeight="1" x14ac:dyDescent="0.25">
      <c r="A174" s="4" t="s">
        <v>214</v>
      </c>
      <c r="B174" s="4">
        <v>47.46</v>
      </c>
      <c r="C174" s="4">
        <v>6.24</v>
      </c>
      <c r="D174" s="4" t="s">
        <v>7840</v>
      </c>
      <c r="E174" s="4" t="s">
        <v>7839</v>
      </c>
      <c r="F174" s="4" t="s">
        <v>7839</v>
      </c>
      <c r="G174" s="4">
        <v>1</v>
      </c>
      <c r="H174" s="4" t="s">
        <v>7840</v>
      </c>
      <c r="I174" s="4" t="s">
        <v>7841</v>
      </c>
      <c r="J174" s="4" t="s">
        <v>7846</v>
      </c>
    </row>
    <row r="175" spans="1:10" ht="15.75" customHeight="1" x14ac:dyDescent="0.25">
      <c r="A175" s="4" t="s">
        <v>215</v>
      </c>
      <c r="B175" s="4">
        <v>49.24</v>
      </c>
      <c r="C175" s="4">
        <v>4.45</v>
      </c>
      <c r="D175" s="4" t="s">
        <v>7839</v>
      </c>
      <c r="E175" s="4" t="s">
        <v>7839</v>
      </c>
      <c r="F175" s="4" t="s">
        <v>7839</v>
      </c>
      <c r="G175" s="4">
        <v>0</v>
      </c>
      <c r="H175" s="4" t="s">
        <v>7840</v>
      </c>
      <c r="I175" s="4" t="s">
        <v>7841</v>
      </c>
      <c r="J175" s="4" t="s">
        <v>7847</v>
      </c>
    </row>
    <row r="176" spans="1:10" ht="15.75" customHeight="1" x14ac:dyDescent="0.25">
      <c r="A176" s="4" t="s">
        <v>216</v>
      </c>
      <c r="B176" s="4">
        <v>54.4</v>
      </c>
      <c r="C176" s="4">
        <v>5.22</v>
      </c>
      <c r="D176" s="4" t="s">
        <v>7839</v>
      </c>
      <c r="E176" s="4" t="s">
        <v>7839</v>
      </c>
      <c r="F176" s="4" t="s">
        <v>7839</v>
      </c>
      <c r="G176" s="4">
        <v>1</v>
      </c>
      <c r="H176" s="4" t="s">
        <v>7840</v>
      </c>
      <c r="I176" s="4" t="s">
        <v>7841</v>
      </c>
      <c r="J176" s="4" t="s">
        <v>7847</v>
      </c>
    </row>
    <row r="177" spans="1:10" ht="15.75" customHeight="1" x14ac:dyDescent="0.25">
      <c r="A177" s="4" t="s">
        <v>217</v>
      </c>
      <c r="B177" s="4">
        <v>35.53</v>
      </c>
      <c r="C177" s="4">
        <v>4.6100000000000003</v>
      </c>
      <c r="D177" s="4" t="s">
        <v>7839</v>
      </c>
      <c r="E177" s="4" t="s">
        <v>7839</v>
      </c>
      <c r="F177" s="4" t="s">
        <v>7839</v>
      </c>
      <c r="G177" s="4">
        <v>1</v>
      </c>
      <c r="H177" s="4" t="s">
        <v>7840</v>
      </c>
      <c r="I177" s="4" t="s">
        <v>7841</v>
      </c>
      <c r="J177" s="4" t="s">
        <v>7847</v>
      </c>
    </row>
    <row r="178" spans="1:10" ht="15.75" customHeight="1" x14ac:dyDescent="0.25">
      <c r="A178" s="4" t="s">
        <v>218</v>
      </c>
      <c r="B178" s="4">
        <v>39.729999999999997</v>
      </c>
      <c r="C178" s="4">
        <v>6.24</v>
      </c>
      <c r="D178" s="4" t="s">
        <v>7839</v>
      </c>
      <c r="E178" s="4" t="s">
        <v>7839</v>
      </c>
      <c r="F178" s="4" t="s">
        <v>7839</v>
      </c>
      <c r="G178" s="4">
        <v>0</v>
      </c>
      <c r="H178" s="4" t="s">
        <v>7840</v>
      </c>
      <c r="I178" s="4" t="s">
        <v>7841</v>
      </c>
      <c r="J178" s="4" t="s">
        <v>7846</v>
      </c>
    </row>
    <row r="179" spans="1:10" ht="15.75" customHeight="1" x14ac:dyDescent="0.25">
      <c r="A179" s="4" t="s">
        <v>219</v>
      </c>
      <c r="B179" s="4">
        <v>35.68</v>
      </c>
      <c r="C179" s="4">
        <v>10.039999999999999</v>
      </c>
      <c r="D179" s="4" t="s">
        <v>7839</v>
      </c>
      <c r="E179" s="4" t="s">
        <v>7839</v>
      </c>
      <c r="F179" s="4" t="s">
        <v>7839</v>
      </c>
      <c r="G179" s="4">
        <v>0</v>
      </c>
      <c r="H179" s="4" t="s">
        <v>7840</v>
      </c>
      <c r="I179" s="4" t="s">
        <v>7841</v>
      </c>
      <c r="J179" s="4" t="s">
        <v>7845</v>
      </c>
    </row>
    <row r="180" spans="1:10" ht="15.75" customHeight="1" x14ac:dyDescent="0.25">
      <c r="A180" s="4" t="s">
        <v>220</v>
      </c>
      <c r="B180" s="4">
        <v>48.86</v>
      </c>
      <c r="C180" s="4">
        <v>6.09</v>
      </c>
      <c r="D180" s="4" t="s">
        <v>7839</v>
      </c>
      <c r="E180" s="4" t="s">
        <v>7839</v>
      </c>
      <c r="F180" s="4" t="s">
        <v>7839</v>
      </c>
      <c r="G180" s="4">
        <v>0</v>
      </c>
      <c r="H180" s="4" t="s">
        <v>7840</v>
      </c>
      <c r="I180" s="4" t="s">
        <v>7841</v>
      </c>
      <c r="J180" s="4" t="s">
        <v>7846</v>
      </c>
    </row>
    <row r="181" spans="1:10" ht="15.75" customHeight="1" x14ac:dyDescent="0.25">
      <c r="A181" s="4" t="s">
        <v>221</v>
      </c>
      <c r="B181" s="4">
        <v>34.799999999999997</v>
      </c>
      <c r="C181" s="4">
        <v>11.4</v>
      </c>
      <c r="D181" s="4" t="s">
        <v>7840</v>
      </c>
      <c r="E181" s="4" t="s">
        <v>7839</v>
      </c>
      <c r="F181" s="4" t="s">
        <v>7840</v>
      </c>
      <c r="G181" s="4">
        <v>1</v>
      </c>
      <c r="H181" s="4" t="s">
        <v>7839</v>
      </c>
      <c r="I181" s="4" t="s">
        <v>7841</v>
      </c>
      <c r="J181" s="4" t="s">
        <v>7845</v>
      </c>
    </row>
    <row r="182" spans="1:10" ht="15.75" customHeight="1" x14ac:dyDescent="0.25">
      <c r="A182" s="4" t="s">
        <v>222</v>
      </c>
      <c r="B182" s="4">
        <v>32.49</v>
      </c>
      <c r="C182" s="4">
        <v>4.29</v>
      </c>
      <c r="D182" s="4" t="s">
        <v>7839</v>
      </c>
      <c r="E182" s="4" t="s">
        <v>7839</v>
      </c>
      <c r="F182" s="4" t="s">
        <v>7840</v>
      </c>
      <c r="G182" s="4">
        <v>1</v>
      </c>
      <c r="H182" s="4" t="s">
        <v>7840</v>
      </c>
      <c r="I182" s="4" t="s">
        <v>7841</v>
      </c>
      <c r="J182" s="4" t="s">
        <v>7847</v>
      </c>
    </row>
    <row r="183" spans="1:10" ht="15.75" customHeight="1" x14ac:dyDescent="0.25">
      <c r="A183" s="4" t="s">
        <v>223</v>
      </c>
      <c r="B183" s="4">
        <v>39</v>
      </c>
      <c r="C183" s="4">
        <v>5.7</v>
      </c>
      <c r="D183" s="4" t="s">
        <v>7839</v>
      </c>
      <c r="E183" s="4" t="s">
        <v>7839</v>
      </c>
      <c r="F183" s="4" t="s">
        <v>7839</v>
      </c>
      <c r="G183" s="4">
        <v>2</v>
      </c>
      <c r="H183" s="4" t="s">
        <v>7840</v>
      </c>
      <c r="I183" s="4" t="s">
        <v>7841</v>
      </c>
      <c r="J183" s="4" t="s">
        <v>7846</v>
      </c>
    </row>
    <row r="184" spans="1:10" ht="15.75" customHeight="1" x14ac:dyDescent="0.25">
      <c r="A184" s="4" t="s">
        <v>224</v>
      </c>
      <c r="B184" s="4">
        <v>35.299999999999997</v>
      </c>
      <c r="C184" s="4">
        <v>6.09</v>
      </c>
      <c r="D184" s="4" t="s">
        <v>7839</v>
      </c>
      <c r="E184" s="4" t="s">
        <v>7839</v>
      </c>
      <c r="F184" s="4" t="s">
        <v>7839</v>
      </c>
      <c r="G184" s="4">
        <v>1</v>
      </c>
      <c r="H184" s="4" t="s">
        <v>7840</v>
      </c>
      <c r="I184" s="4" t="s">
        <v>7841</v>
      </c>
      <c r="J184" s="4" t="s">
        <v>7846</v>
      </c>
    </row>
    <row r="185" spans="1:10" ht="15.75" customHeight="1" x14ac:dyDescent="0.25">
      <c r="A185" s="4" t="s">
        <v>225</v>
      </c>
      <c r="B185" s="4">
        <v>33.42</v>
      </c>
      <c r="C185" s="4">
        <v>10.67</v>
      </c>
      <c r="D185" s="4" t="s">
        <v>7839</v>
      </c>
      <c r="E185" s="4" t="s">
        <v>7839</v>
      </c>
      <c r="F185" s="4" t="s">
        <v>7839</v>
      </c>
      <c r="G185" s="4">
        <v>0</v>
      </c>
      <c r="H185" s="4" t="s">
        <v>7840</v>
      </c>
      <c r="I185" s="4" t="s">
        <v>7841</v>
      </c>
      <c r="J185" s="4" t="s">
        <v>7845</v>
      </c>
    </row>
    <row r="186" spans="1:10" ht="15.75" customHeight="1" x14ac:dyDescent="0.25">
      <c r="A186" s="4" t="s">
        <v>226</v>
      </c>
      <c r="B186" s="4">
        <v>37.18</v>
      </c>
      <c r="C186" s="4">
        <v>6.75</v>
      </c>
      <c r="D186" s="4" t="s">
        <v>7840</v>
      </c>
      <c r="E186" s="4" t="s">
        <v>7839</v>
      </c>
      <c r="F186" s="4" t="s">
        <v>7839</v>
      </c>
      <c r="G186" s="4">
        <v>2</v>
      </c>
      <c r="H186" s="4" t="s">
        <v>7840</v>
      </c>
      <c r="I186" s="4" t="s">
        <v>7841</v>
      </c>
      <c r="J186" s="4" t="s">
        <v>7845</v>
      </c>
    </row>
    <row r="187" spans="1:10" ht="15.75" customHeight="1" x14ac:dyDescent="0.25">
      <c r="A187" s="4" t="s">
        <v>227</v>
      </c>
      <c r="B187" s="4">
        <v>33.33</v>
      </c>
      <c r="C187" s="4">
        <v>9.26</v>
      </c>
      <c r="D187" s="4" t="s">
        <v>7840</v>
      </c>
      <c r="E187" s="4" t="s">
        <v>7839</v>
      </c>
      <c r="F187" s="4" t="s">
        <v>7839</v>
      </c>
      <c r="G187" s="4">
        <v>2</v>
      </c>
      <c r="H187" s="4" t="s">
        <v>7839</v>
      </c>
      <c r="I187" s="4" t="s">
        <v>7841</v>
      </c>
      <c r="J187" s="4" t="s">
        <v>7845</v>
      </c>
    </row>
    <row r="188" spans="1:10" ht="15.75" customHeight="1" x14ac:dyDescent="0.25">
      <c r="A188" s="4" t="s">
        <v>228</v>
      </c>
      <c r="B188" s="4">
        <v>53.21</v>
      </c>
      <c r="C188" s="4">
        <v>4.2699999999999996</v>
      </c>
      <c r="D188" s="4" t="s">
        <v>7839</v>
      </c>
      <c r="E188" s="4" t="s">
        <v>7839</v>
      </c>
      <c r="F188" s="4" t="s">
        <v>7839</v>
      </c>
      <c r="G188" s="4">
        <v>1</v>
      </c>
      <c r="H188" s="4" t="s">
        <v>7840</v>
      </c>
      <c r="I188" s="4" t="s">
        <v>7841</v>
      </c>
      <c r="J188" s="4" t="s">
        <v>7847</v>
      </c>
    </row>
    <row r="189" spans="1:10" ht="15.75" customHeight="1" x14ac:dyDescent="0.25">
      <c r="A189" s="4" t="s">
        <v>229</v>
      </c>
      <c r="B189" s="4">
        <v>38.729999999999997</v>
      </c>
      <c r="C189" s="4">
        <v>11.51</v>
      </c>
      <c r="D189" s="4" t="s">
        <v>7839</v>
      </c>
      <c r="E189" s="4" t="s">
        <v>7839</v>
      </c>
      <c r="F189" s="4" t="s">
        <v>7839</v>
      </c>
      <c r="G189" s="4">
        <v>2</v>
      </c>
      <c r="H189" s="4" t="s">
        <v>7840</v>
      </c>
      <c r="I189" s="4" t="s">
        <v>7841</v>
      </c>
      <c r="J189" s="4" t="s">
        <v>7845</v>
      </c>
    </row>
    <row r="190" spans="1:10" ht="15.75" customHeight="1" x14ac:dyDescent="0.25">
      <c r="A190" s="4" t="s">
        <v>230</v>
      </c>
      <c r="B190" s="4">
        <v>29.73</v>
      </c>
      <c r="C190" s="4">
        <v>7.22</v>
      </c>
      <c r="D190" s="4" t="s">
        <v>7839</v>
      </c>
      <c r="E190" s="4" t="s">
        <v>7839</v>
      </c>
      <c r="F190" s="4" t="s">
        <v>7839</v>
      </c>
      <c r="G190" s="4">
        <v>0</v>
      </c>
      <c r="H190" s="4" t="s">
        <v>7840</v>
      </c>
      <c r="I190" s="4" t="s">
        <v>7842</v>
      </c>
      <c r="J190" s="4" t="s">
        <v>7845</v>
      </c>
    </row>
    <row r="191" spans="1:10" ht="15.75" customHeight="1" x14ac:dyDescent="0.25">
      <c r="A191" s="4" t="s">
        <v>231</v>
      </c>
      <c r="B191" s="4">
        <v>34.700000000000003</v>
      </c>
      <c r="C191" s="4">
        <v>4.37</v>
      </c>
      <c r="D191" s="4" t="s">
        <v>7839</v>
      </c>
      <c r="E191" s="4" t="s">
        <v>7839</v>
      </c>
      <c r="F191" s="4" t="s">
        <v>7840</v>
      </c>
      <c r="G191" s="4">
        <v>1</v>
      </c>
      <c r="H191" s="4" t="s">
        <v>7840</v>
      </c>
      <c r="I191" s="4" t="s">
        <v>7841</v>
      </c>
      <c r="J191" s="4" t="s">
        <v>7847</v>
      </c>
    </row>
    <row r="192" spans="1:10" ht="15.75" customHeight="1" x14ac:dyDescent="0.25">
      <c r="A192" s="4" t="s">
        <v>232</v>
      </c>
      <c r="B192" s="4">
        <v>38.28</v>
      </c>
      <c r="C192" s="4">
        <v>11.56</v>
      </c>
      <c r="D192" s="4" t="s">
        <v>7840</v>
      </c>
      <c r="E192" s="4" t="s">
        <v>7839</v>
      </c>
      <c r="F192" s="4" t="s">
        <v>7839</v>
      </c>
      <c r="G192" s="4">
        <v>1</v>
      </c>
      <c r="H192" s="4" t="s">
        <v>7840</v>
      </c>
      <c r="I192" s="4" t="s">
        <v>7841</v>
      </c>
      <c r="J192" s="4" t="s">
        <v>7845</v>
      </c>
    </row>
    <row r="193" spans="1:10" ht="15.75" customHeight="1" x14ac:dyDescent="0.25">
      <c r="A193" s="4" t="s">
        <v>233</v>
      </c>
      <c r="B193" s="4">
        <v>33.57</v>
      </c>
      <c r="C193" s="4">
        <v>8.82</v>
      </c>
      <c r="D193" s="4" t="s">
        <v>7840</v>
      </c>
      <c r="E193" s="4" t="s">
        <v>7839</v>
      </c>
      <c r="F193" s="4" t="s">
        <v>7839</v>
      </c>
      <c r="G193" s="4">
        <v>0</v>
      </c>
      <c r="H193" s="4" t="s">
        <v>7840</v>
      </c>
      <c r="I193" s="4" t="s">
        <v>7841</v>
      </c>
      <c r="J193" s="4" t="s">
        <v>7845</v>
      </c>
    </row>
    <row r="194" spans="1:10" ht="15.75" customHeight="1" x14ac:dyDescent="0.25">
      <c r="A194" s="4" t="s">
        <v>234</v>
      </c>
      <c r="B194" s="4">
        <v>52.06</v>
      </c>
      <c r="C194" s="4">
        <v>4.6900000000000004</v>
      </c>
      <c r="D194" s="4" t="s">
        <v>7839</v>
      </c>
      <c r="E194" s="4" t="s">
        <v>7839</v>
      </c>
      <c r="F194" s="4" t="s">
        <v>7839</v>
      </c>
      <c r="G194" s="4">
        <v>1</v>
      </c>
      <c r="H194" s="4" t="s">
        <v>7840</v>
      </c>
      <c r="I194" s="4" t="s">
        <v>7841</v>
      </c>
      <c r="J194" s="4" t="s">
        <v>7847</v>
      </c>
    </row>
    <row r="195" spans="1:10" ht="15.75" customHeight="1" x14ac:dyDescent="0.25">
      <c r="A195" s="4" t="s">
        <v>235</v>
      </c>
      <c r="B195" s="4">
        <v>38.17</v>
      </c>
      <c r="C195" s="4">
        <v>4.53</v>
      </c>
      <c r="D195" s="4" t="s">
        <v>7839</v>
      </c>
      <c r="E195" s="4" t="s">
        <v>7840</v>
      </c>
      <c r="F195" s="4" t="s">
        <v>7839</v>
      </c>
      <c r="G195" s="4">
        <v>1</v>
      </c>
      <c r="H195" s="4" t="s">
        <v>7840</v>
      </c>
      <c r="I195" s="4" t="s">
        <v>7841</v>
      </c>
      <c r="J195" s="4" t="s">
        <v>7847</v>
      </c>
    </row>
    <row r="196" spans="1:10" ht="15.75" customHeight="1" x14ac:dyDescent="0.25">
      <c r="A196" s="4" t="s">
        <v>236</v>
      </c>
      <c r="B196" s="4">
        <v>36.954999999999998</v>
      </c>
      <c r="C196" s="4">
        <v>5.84</v>
      </c>
      <c r="D196" s="4" t="s">
        <v>7839</v>
      </c>
      <c r="E196" s="4" t="s">
        <v>7839</v>
      </c>
      <c r="F196" s="4" t="s">
        <v>7840</v>
      </c>
      <c r="G196" s="4">
        <v>1</v>
      </c>
      <c r="H196" s="4" t="s">
        <v>7840</v>
      </c>
      <c r="I196" s="4" t="s">
        <v>7841</v>
      </c>
      <c r="J196" s="4" t="s">
        <v>7846</v>
      </c>
    </row>
    <row r="197" spans="1:10" ht="15.75" customHeight="1" x14ac:dyDescent="0.25">
      <c r="A197" s="4" t="s">
        <v>237</v>
      </c>
      <c r="B197" s="4">
        <v>34.4</v>
      </c>
      <c r="C197" s="4">
        <v>4.9000000000000004</v>
      </c>
      <c r="D197" s="4" t="s">
        <v>7839</v>
      </c>
      <c r="E197" s="4" t="s">
        <v>7839</v>
      </c>
      <c r="F197" s="4" t="s">
        <v>7840</v>
      </c>
      <c r="G197" s="4">
        <v>1</v>
      </c>
      <c r="H197" s="4" t="s">
        <v>7840</v>
      </c>
      <c r="I197" s="4" t="s">
        <v>7841</v>
      </c>
      <c r="J197" s="4" t="s">
        <v>7847</v>
      </c>
    </row>
    <row r="198" spans="1:10" ht="15.75" customHeight="1" x14ac:dyDescent="0.25">
      <c r="A198" s="4" t="s">
        <v>238</v>
      </c>
      <c r="B198" s="4">
        <v>31.73</v>
      </c>
      <c r="C198" s="4">
        <v>4.3</v>
      </c>
      <c r="D198" s="4" t="s">
        <v>7839</v>
      </c>
      <c r="E198" s="4" t="s">
        <v>7839</v>
      </c>
      <c r="F198" s="4" t="s">
        <v>7839</v>
      </c>
      <c r="G198" s="4">
        <v>0</v>
      </c>
      <c r="H198" s="4" t="s">
        <v>7840</v>
      </c>
      <c r="I198" s="4" t="s">
        <v>7841</v>
      </c>
      <c r="J198" s="4" t="s">
        <v>7847</v>
      </c>
    </row>
    <row r="199" spans="1:10" ht="15.75" customHeight="1" x14ac:dyDescent="0.25">
      <c r="A199" s="4" t="s">
        <v>239</v>
      </c>
      <c r="B199" s="4">
        <v>36.64</v>
      </c>
      <c r="C199" s="4">
        <v>11.34</v>
      </c>
      <c r="D199" s="4" t="s">
        <v>7839</v>
      </c>
      <c r="E199" s="4" t="s">
        <v>7839</v>
      </c>
      <c r="F199" s="4" t="s">
        <v>7839</v>
      </c>
      <c r="G199" s="4">
        <v>0</v>
      </c>
      <c r="H199" s="4" t="s">
        <v>7840</v>
      </c>
      <c r="I199" s="4" t="s">
        <v>7841</v>
      </c>
      <c r="J199" s="4" t="s">
        <v>7845</v>
      </c>
    </row>
    <row r="200" spans="1:10" ht="15.75" customHeight="1" x14ac:dyDescent="0.25">
      <c r="A200" s="4" t="s">
        <v>240</v>
      </c>
      <c r="B200" s="4">
        <v>36.85</v>
      </c>
      <c r="C200" s="4">
        <v>5.88</v>
      </c>
      <c r="D200" s="4" t="s">
        <v>7839</v>
      </c>
      <c r="E200" s="4" t="s">
        <v>7840</v>
      </c>
      <c r="F200" s="4" t="s">
        <v>7839</v>
      </c>
      <c r="G200" s="4">
        <v>1</v>
      </c>
      <c r="H200" s="4" t="s">
        <v>7840</v>
      </c>
      <c r="I200" s="4" t="s">
        <v>7841</v>
      </c>
      <c r="J200" s="4" t="s">
        <v>7846</v>
      </c>
    </row>
    <row r="201" spans="1:10" ht="15.75" customHeight="1" x14ac:dyDescent="0.25">
      <c r="A201" s="4" t="s">
        <v>241</v>
      </c>
      <c r="B201" s="4">
        <v>33.33</v>
      </c>
      <c r="C201" s="4">
        <v>5.01</v>
      </c>
      <c r="D201" s="4" t="s">
        <v>7840</v>
      </c>
      <c r="E201" s="4" t="s">
        <v>7839</v>
      </c>
      <c r="F201" s="4" t="s">
        <v>7840</v>
      </c>
      <c r="G201" s="4">
        <v>1</v>
      </c>
      <c r="H201" s="4" t="s">
        <v>7840</v>
      </c>
      <c r="I201" s="4" t="s">
        <v>7841</v>
      </c>
      <c r="J201" s="4" t="s">
        <v>7847</v>
      </c>
    </row>
    <row r="202" spans="1:10" ht="15.75" customHeight="1" x14ac:dyDescent="0.25">
      <c r="A202" s="4" t="s">
        <v>242</v>
      </c>
      <c r="B202" s="4">
        <v>39.14</v>
      </c>
      <c r="C202" s="4">
        <v>4.4000000000000004</v>
      </c>
      <c r="D202" s="4" t="s">
        <v>7839</v>
      </c>
      <c r="E202" s="4" t="s">
        <v>7839</v>
      </c>
      <c r="F202" s="4" t="s">
        <v>7840</v>
      </c>
      <c r="G202" s="4">
        <v>1</v>
      </c>
      <c r="H202" s="4" t="s">
        <v>7840</v>
      </c>
      <c r="I202" s="4" t="s">
        <v>7841</v>
      </c>
      <c r="J202" s="4" t="s">
        <v>7847</v>
      </c>
    </row>
    <row r="203" spans="1:10" ht="15.75" customHeight="1" x14ac:dyDescent="0.25">
      <c r="A203" s="4" t="s">
        <v>243</v>
      </c>
      <c r="B203" s="4">
        <v>32.9</v>
      </c>
      <c r="C203" s="4">
        <v>6.26</v>
      </c>
      <c r="D203" s="4" t="s">
        <v>7840</v>
      </c>
      <c r="E203" s="4" t="s">
        <v>7839</v>
      </c>
      <c r="F203" s="4" t="s">
        <v>7839</v>
      </c>
      <c r="G203" s="4">
        <v>0</v>
      </c>
      <c r="H203" s="4" t="s">
        <v>7840</v>
      </c>
      <c r="I203" s="4" t="s">
        <v>7841</v>
      </c>
      <c r="J203" s="4" t="s">
        <v>7846</v>
      </c>
    </row>
    <row r="204" spans="1:10" ht="15.75" customHeight="1" x14ac:dyDescent="0.25">
      <c r="A204" s="4" t="s">
        <v>244</v>
      </c>
      <c r="B204" s="4">
        <v>29.78</v>
      </c>
      <c r="C204" s="4">
        <v>10.27</v>
      </c>
      <c r="D204" s="4" t="s">
        <v>7840</v>
      </c>
      <c r="E204" s="4" t="s">
        <v>7839</v>
      </c>
      <c r="F204" s="4" t="s">
        <v>7840</v>
      </c>
      <c r="G204" s="4">
        <v>1</v>
      </c>
      <c r="H204" s="4" t="s">
        <v>7840</v>
      </c>
      <c r="I204" s="4" t="s">
        <v>7842</v>
      </c>
      <c r="J204" s="4" t="s">
        <v>7845</v>
      </c>
    </row>
    <row r="205" spans="1:10" ht="15.75" customHeight="1" x14ac:dyDescent="0.25">
      <c r="A205" s="4" t="s">
        <v>245</v>
      </c>
      <c r="B205" s="4">
        <v>32.78</v>
      </c>
      <c r="C205" s="4">
        <v>5.27</v>
      </c>
      <c r="D205" s="4" t="s">
        <v>7839</v>
      </c>
      <c r="E205" s="4" t="s">
        <v>7839</v>
      </c>
      <c r="F205" s="4" t="s">
        <v>7839</v>
      </c>
      <c r="G205" s="4">
        <v>0</v>
      </c>
      <c r="H205" s="4" t="s">
        <v>7840</v>
      </c>
      <c r="I205" s="4" t="s">
        <v>7841</v>
      </c>
      <c r="J205" s="4" t="s">
        <v>7847</v>
      </c>
    </row>
    <row r="206" spans="1:10" ht="15.75" customHeight="1" x14ac:dyDescent="0.25">
      <c r="A206" s="4" t="s">
        <v>246</v>
      </c>
      <c r="B206" s="4">
        <v>41.65</v>
      </c>
      <c r="C206" s="4">
        <v>10.73</v>
      </c>
      <c r="D206" s="4" t="s">
        <v>7840</v>
      </c>
      <c r="E206" s="4" t="s">
        <v>7839</v>
      </c>
      <c r="F206" s="4" t="s">
        <v>7839</v>
      </c>
      <c r="G206" s="4">
        <v>0</v>
      </c>
      <c r="H206" s="4" t="s">
        <v>7840</v>
      </c>
      <c r="I206" s="4" t="s">
        <v>7841</v>
      </c>
      <c r="J206" s="4" t="s">
        <v>7845</v>
      </c>
    </row>
    <row r="207" spans="1:10" ht="15.75" customHeight="1" x14ac:dyDescent="0.25">
      <c r="A207" s="4" t="s">
        <v>247</v>
      </c>
      <c r="B207" s="4">
        <v>50.79</v>
      </c>
      <c r="C207" s="4">
        <v>4.45</v>
      </c>
      <c r="D207" s="4" t="s">
        <v>7839</v>
      </c>
      <c r="E207" s="4" t="s">
        <v>7839</v>
      </c>
      <c r="F207" s="4" t="s">
        <v>7839</v>
      </c>
      <c r="G207" s="4">
        <v>1</v>
      </c>
      <c r="H207" s="4" t="s">
        <v>7840</v>
      </c>
      <c r="I207" s="4" t="s">
        <v>7841</v>
      </c>
      <c r="J207" s="4" t="s">
        <v>7847</v>
      </c>
    </row>
    <row r="208" spans="1:10" ht="15.75" customHeight="1" x14ac:dyDescent="0.25">
      <c r="A208" s="4" t="s">
        <v>248</v>
      </c>
      <c r="B208" s="4">
        <v>35.43</v>
      </c>
      <c r="C208" s="4">
        <v>5.25</v>
      </c>
      <c r="D208" s="4" t="s">
        <v>7840</v>
      </c>
      <c r="E208" s="4" t="s">
        <v>7839</v>
      </c>
      <c r="F208" s="4" t="s">
        <v>7839</v>
      </c>
      <c r="G208" s="4">
        <v>0</v>
      </c>
      <c r="H208" s="4" t="s">
        <v>7840</v>
      </c>
      <c r="I208" s="4" t="s">
        <v>7841</v>
      </c>
      <c r="J208" s="4" t="s">
        <v>7847</v>
      </c>
    </row>
    <row r="209" spans="1:10" ht="15.75" customHeight="1" x14ac:dyDescent="0.25">
      <c r="A209" s="4" t="s">
        <v>249</v>
      </c>
      <c r="B209" s="4">
        <v>35.25</v>
      </c>
      <c r="C209" s="4">
        <v>9.51</v>
      </c>
      <c r="D209" s="4" t="s">
        <v>7839</v>
      </c>
      <c r="E209" s="4" t="s">
        <v>7839</v>
      </c>
      <c r="F209" s="4" t="s">
        <v>7839</v>
      </c>
      <c r="G209" s="4">
        <v>0</v>
      </c>
      <c r="H209" s="4" t="s">
        <v>7840</v>
      </c>
      <c r="I209" s="4" t="s">
        <v>7841</v>
      </c>
      <c r="J209" s="4" t="s">
        <v>7845</v>
      </c>
    </row>
    <row r="210" spans="1:10" ht="15.75" customHeight="1" x14ac:dyDescent="0.25">
      <c r="A210" s="4" t="s">
        <v>250</v>
      </c>
      <c r="B210" s="4">
        <v>36.85</v>
      </c>
      <c r="C210" s="4">
        <v>11.12</v>
      </c>
      <c r="D210" s="4" t="s">
        <v>7839</v>
      </c>
      <c r="E210" s="4" t="s">
        <v>7839</v>
      </c>
      <c r="F210" s="4" t="s">
        <v>7839</v>
      </c>
      <c r="G210" s="4">
        <v>0</v>
      </c>
      <c r="H210" s="4" t="s">
        <v>7840</v>
      </c>
      <c r="I210" s="4" t="s">
        <v>7841</v>
      </c>
      <c r="J210" s="4" t="s">
        <v>7845</v>
      </c>
    </row>
    <row r="211" spans="1:10" ht="15.75" customHeight="1" x14ac:dyDescent="0.25">
      <c r="A211" s="4" t="s">
        <v>251</v>
      </c>
      <c r="B211" s="4">
        <v>31.02</v>
      </c>
      <c r="C211" s="4">
        <v>4.5599999999999996</v>
      </c>
      <c r="D211" s="4" t="s">
        <v>7839</v>
      </c>
      <c r="E211" s="4" t="s">
        <v>7840</v>
      </c>
      <c r="F211" s="4" t="s">
        <v>7839</v>
      </c>
      <c r="G211" s="4">
        <v>1</v>
      </c>
      <c r="H211" s="4" t="s">
        <v>7840</v>
      </c>
      <c r="I211" s="4" t="s">
        <v>7841</v>
      </c>
      <c r="J211" s="4" t="s">
        <v>7847</v>
      </c>
    </row>
    <row r="212" spans="1:10" ht="15.75" customHeight="1" x14ac:dyDescent="0.25">
      <c r="A212" s="4" t="s">
        <v>252</v>
      </c>
      <c r="B212" s="4">
        <v>35.6</v>
      </c>
      <c r="C212" s="4">
        <v>4.0199999999999996</v>
      </c>
      <c r="D212" s="4" t="s">
        <v>7840</v>
      </c>
      <c r="E212" s="4" t="s">
        <v>7840</v>
      </c>
      <c r="F212" s="4" t="s">
        <v>7839</v>
      </c>
      <c r="G212" s="4">
        <v>2</v>
      </c>
      <c r="H212" s="4" t="s">
        <v>7840</v>
      </c>
      <c r="I212" s="4" t="s">
        <v>7841</v>
      </c>
      <c r="J212" s="4" t="s">
        <v>7847</v>
      </c>
    </row>
    <row r="213" spans="1:10" ht="15.75" customHeight="1" x14ac:dyDescent="0.25">
      <c r="A213" s="4" t="s">
        <v>253</v>
      </c>
      <c r="B213" s="4">
        <v>34.39</v>
      </c>
      <c r="C213" s="4">
        <v>8.7200000000000006</v>
      </c>
      <c r="D213" s="4" t="s">
        <v>7839</v>
      </c>
      <c r="E213" s="4" t="s">
        <v>7839</v>
      </c>
      <c r="F213" s="4" t="s">
        <v>7839</v>
      </c>
      <c r="G213" s="4">
        <v>0</v>
      </c>
      <c r="H213" s="4" t="s">
        <v>7840</v>
      </c>
      <c r="I213" s="4" t="s">
        <v>7841</v>
      </c>
      <c r="J213" s="4" t="s">
        <v>7845</v>
      </c>
    </row>
    <row r="214" spans="1:10" ht="15.75" customHeight="1" x14ac:dyDescent="0.25">
      <c r="A214" s="4" t="s">
        <v>254</v>
      </c>
      <c r="B214" s="4">
        <v>29.06</v>
      </c>
      <c r="C214" s="4">
        <v>6.25</v>
      </c>
      <c r="D214" s="4" t="s">
        <v>7840</v>
      </c>
      <c r="E214" s="4" t="s">
        <v>7839</v>
      </c>
      <c r="F214" s="4" t="s">
        <v>7839</v>
      </c>
      <c r="G214" s="4">
        <v>1</v>
      </c>
      <c r="H214" s="4" t="s">
        <v>7840</v>
      </c>
      <c r="I214" s="4" t="s">
        <v>7842</v>
      </c>
      <c r="J214" s="4" t="s">
        <v>7846</v>
      </c>
    </row>
    <row r="215" spans="1:10" ht="15.75" customHeight="1" x14ac:dyDescent="0.25">
      <c r="A215" s="4" t="s">
        <v>255</v>
      </c>
      <c r="B215" s="4">
        <v>35.799999999999997</v>
      </c>
      <c r="C215" s="4">
        <v>7.32</v>
      </c>
      <c r="D215" s="4" t="s">
        <v>7839</v>
      </c>
      <c r="E215" s="4" t="s">
        <v>7839</v>
      </c>
      <c r="F215" s="4" t="s">
        <v>7839</v>
      </c>
      <c r="G215" s="4">
        <v>2</v>
      </c>
      <c r="H215" s="4" t="s">
        <v>7840</v>
      </c>
      <c r="I215" s="4" t="s">
        <v>7841</v>
      </c>
      <c r="J215" s="4" t="s">
        <v>7845</v>
      </c>
    </row>
    <row r="216" spans="1:10" ht="15.75" customHeight="1" x14ac:dyDescent="0.25">
      <c r="A216" s="4" t="s">
        <v>256</v>
      </c>
      <c r="B216" s="4">
        <v>49.8</v>
      </c>
      <c r="C216" s="4">
        <v>4.24</v>
      </c>
      <c r="D216" s="4" t="s">
        <v>7839</v>
      </c>
      <c r="E216" s="4" t="s">
        <v>7839</v>
      </c>
      <c r="F216" s="4" t="s">
        <v>7839</v>
      </c>
      <c r="G216" s="4">
        <v>1</v>
      </c>
      <c r="H216" s="4" t="s">
        <v>7840</v>
      </c>
      <c r="I216" s="4" t="s">
        <v>7841</v>
      </c>
      <c r="J216" s="4" t="s">
        <v>7847</v>
      </c>
    </row>
    <row r="217" spans="1:10" ht="15.75" customHeight="1" x14ac:dyDescent="0.25">
      <c r="A217" s="4" t="s">
        <v>257</v>
      </c>
      <c r="B217" s="4">
        <v>35.71</v>
      </c>
      <c r="C217" s="4">
        <v>6.84</v>
      </c>
      <c r="D217" s="4" t="s">
        <v>7839</v>
      </c>
      <c r="E217" s="4" t="s">
        <v>7839</v>
      </c>
      <c r="F217" s="4" t="s">
        <v>7839</v>
      </c>
      <c r="G217" s="4">
        <v>2</v>
      </c>
      <c r="H217" s="4" t="s">
        <v>7840</v>
      </c>
      <c r="I217" s="4" t="s">
        <v>7841</v>
      </c>
      <c r="J217" s="4" t="s">
        <v>7845</v>
      </c>
    </row>
    <row r="218" spans="1:10" ht="15.75" customHeight="1" x14ac:dyDescent="0.25">
      <c r="A218" s="4" t="s">
        <v>258</v>
      </c>
      <c r="B218" s="4">
        <v>30.8</v>
      </c>
      <c r="C218" s="4">
        <v>5.23</v>
      </c>
      <c r="D218" s="4" t="s">
        <v>7840</v>
      </c>
      <c r="E218" s="4" t="s">
        <v>7839</v>
      </c>
      <c r="F218" s="4" t="s">
        <v>7839</v>
      </c>
      <c r="G218" s="4">
        <v>1</v>
      </c>
      <c r="H218" s="4" t="s">
        <v>7840</v>
      </c>
      <c r="I218" s="4" t="s">
        <v>7841</v>
      </c>
      <c r="J218" s="4" t="s">
        <v>7847</v>
      </c>
    </row>
    <row r="219" spans="1:10" ht="15.75" customHeight="1" x14ac:dyDescent="0.25">
      <c r="A219" s="4" t="s">
        <v>259</v>
      </c>
      <c r="B219" s="4">
        <v>33.69</v>
      </c>
      <c r="C219" s="4">
        <v>9.68</v>
      </c>
      <c r="D219" s="4" t="s">
        <v>7839</v>
      </c>
      <c r="E219" s="4" t="s">
        <v>7839</v>
      </c>
      <c r="F219" s="4" t="s">
        <v>7839</v>
      </c>
      <c r="G219" s="4">
        <v>0</v>
      </c>
      <c r="H219" s="4" t="s">
        <v>7840</v>
      </c>
      <c r="I219" s="4" t="s">
        <v>7841</v>
      </c>
      <c r="J219" s="4" t="s">
        <v>7845</v>
      </c>
    </row>
    <row r="220" spans="1:10" ht="15.75" customHeight="1" x14ac:dyDescent="0.25">
      <c r="A220" s="4" t="s">
        <v>260</v>
      </c>
      <c r="B220" s="4">
        <v>42.27</v>
      </c>
      <c r="C220" s="4">
        <v>6.05</v>
      </c>
      <c r="D220" s="4" t="s">
        <v>7840</v>
      </c>
      <c r="E220" s="4" t="s">
        <v>7839</v>
      </c>
      <c r="F220" s="4" t="s">
        <v>7839</v>
      </c>
      <c r="G220" s="4">
        <v>1</v>
      </c>
      <c r="H220" s="4" t="s">
        <v>7840</v>
      </c>
      <c r="I220" s="4" t="s">
        <v>7841</v>
      </c>
      <c r="J220" s="4" t="s">
        <v>7846</v>
      </c>
    </row>
    <row r="221" spans="1:10" ht="15.75" customHeight="1" x14ac:dyDescent="0.25">
      <c r="A221" s="4" t="s">
        <v>261</v>
      </c>
      <c r="B221" s="4">
        <v>53.25</v>
      </c>
      <c r="C221" s="4">
        <v>6.11</v>
      </c>
      <c r="D221" s="4" t="s">
        <v>7840</v>
      </c>
      <c r="E221" s="4" t="s">
        <v>7839</v>
      </c>
      <c r="F221" s="4" t="s">
        <v>7840</v>
      </c>
      <c r="G221" s="4">
        <v>1</v>
      </c>
      <c r="H221" s="4" t="s">
        <v>7840</v>
      </c>
      <c r="I221" s="4" t="s">
        <v>7841</v>
      </c>
      <c r="J221" s="4" t="s">
        <v>7846</v>
      </c>
    </row>
    <row r="222" spans="1:10" ht="15.75" customHeight="1" x14ac:dyDescent="0.25">
      <c r="A222" s="4" t="s">
        <v>262</v>
      </c>
      <c r="B222" s="4">
        <v>26.8</v>
      </c>
      <c r="C222" s="4">
        <v>10.93</v>
      </c>
      <c r="D222" s="4" t="s">
        <v>7840</v>
      </c>
      <c r="E222" s="4" t="s">
        <v>7839</v>
      </c>
      <c r="F222" s="4" t="s">
        <v>7839</v>
      </c>
      <c r="G222" s="4">
        <v>0</v>
      </c>
      <c r="H222" s="4" t="s">
        <v>7839</v>
      </c>
      <c r="I222" s="4" t="s">
        <v>7842</v>
      </c>
      <c r="J222" s="4" t="s">
        <v>7845</v>
      </c>
    </row>
    <row r="223" spans="1:10" ht="15.75" customHeight="1" x14ac:dyDescent="0.25">
      <c r="A223" s="4" t="s">
        <v>263</v>
      </c>
      <c r="B223" s="4">
        <v>28.5</v>
      </c>
      <c r="C223" s="4">
        <v>5.12</v>
      </c>
      <c r="D223" s="4" t="s">
        <v>7839</v>
      </c>
      <c r="E223" s="4" t="s">
        <v>7839</v>
      </c>
      <c r="F223" s="4" t="s">
        <v>7839</v>
      </c>
      <c r="G223" s="4">
        <v>1</v>
      </c>
      <c r="H223" s="4" t="s">
        <v>7840</v>
      </c>
      <c r="I223" s="4" t="s">
        <v>7842</v>
      </c>
      <c r="J223" s="4" t="s">
        <v>7847</v>
      </c>
    </row>
    <row r="224" spans="1:10" ht="15.75" customHeight="1" x14ac:dyDescent="0.25">
      <c r="A224" s="4" t="s">
        <v>264</v>
      </c>
      <c r="B224" s="4">
        <v>22.895</v>
      </c>
      <c r="C224" s="4">
        <v>5.72</v>
      </c>
      <c r="D224" s="4" t="s">
        <v>7839</v>
      </c>
      <c r="E224" s="4" t="s">
        <v>7839</v>
      </c>
      <c r="F224" s="4" t="s">
        <v>7839</v>
      </c>
      <c r="G224" s="4">
        <v>0</v>
      </c>
      <c r="H224" s="4" t="s">
        <v>7840</v>
      </c>
      <c r="I224" s="4" t="s">
        <v>7843</v>
      </c>
      <c r="J224" s="4" t="s">
        <v>7846</v>
      </c>
    </row>
    <row r="225" spans="1:10" ht="15.75" customHeight="1" x14ac:dyDescent="0.25">
      <c r="A225" s="4" t="s">
        <v>265</v>
      </c>
      <c r="B225" s="4">
        <v>34.06</v>
      </c>
      <c r="C225" s="4">
        <v>11.83</v>
      </c>
      <c r="D225" s="4" t="s">
        <v>7840</v>
      </c>
      <c r="E225" s="4" t="s">
        <v>7839</v>
      </c>
      <c r="F225" s="4" t="s">
        <v>7839</v>
      </c>
      <c r="G225" s="4">
        <v>1</v>
      </c>
      <c r="H225" s="4" t="s">
        <v>7840</v>
      </c>
      <c r="I225" s="4" t="s">
        <v>7841</v>
      </c>
      <c r="J225" s="4" t="s">
        <v>7845</v>
      </c>
    </row>
    <row r="226" spans="1:10" ht="15.75" customHeight="1" x14ac:dyDescent="0.25">
      <c r="A226" s="4" t="s">
        <v>266</v>
      </c>
      <c r="B226" s="4">
        <v>36.409999999999997</v>
      </c>
      <c r="C226" s="4">
        <v>4.55</v>
      </c>
      <c r="D226" s="4" t="s">
        <v>7839</v>
      </c>
      <c r="E226" s="4" t="s">
        <v>7839</v>
      </c>
      <c r="F226" s="4" t="s">
        <v>7839</v>
      </c>
      <c r="G226" s="4">
        <v>0</v>
      </c>
      <c r="H226" s="4" t="s">
        <v>7840</v>
      </c>
      <c r="I226" s="4" t="s">
        <v>7841</v>
      </c>
      <c r="J226" s="4" t="s">
        <v>7847</v>
      </c>
    </row>
    <row r="227" spans="1:10" ht="15.75" customHeight="1" x14ac:dyDescent="0.25">
      <c r="A227" s="4" t="s">
        <v>267</v>
      </c>
      <c r="B227" s="4">
        <v>52.3</v>
      </c>
      <c r="C227" s="4">
        <v>4.87</v>
      </c>
      <c r="D227" s="4" t="s">
        <v>7840</v>
      </c>
      <c r="E227" s="4" t="s">
        <v>7839</v>
      </c>
      <c r="F227" s="4" t="s">
        <v>7840</v>
      </c>
      <c r="G227" s="4">
        <v>1</v>
      </c>
      <c r="H227" s="4" t="s">
        <v>7840</v>
      </c>
      <c r="I227" s="4" t="s">
        <v>7841</v>
      </c>
      <c r="J227" s="4" t="s">
        <v>7847</v>
      </c>
    </row>
    <row r="228" spans="1:10" ht="15.75" customHeight="1" x14ac:dyDescent="0.25">
      <c r="A228" s="4" t="s">
        <v>268</v>
      </c>
      <c r="B228" s="4">
        <v>52.66</v>
      </c>
      <c r="C228" s="4">
        <v>4.45</v>
      </c>
      <c r="D228" s="4" t="s">
        <v>7839</v>
      </c>
      <c r="E228" s="4" t="s">
        <v>7839</v>
      </c>
      <c r="F228" s="4" t="s">
        <v>7839</v>
      </c>
      <c r="G228" s="4">
        <v>1</v>
      </c>
      <c r="H228" s="4" t="s">
        <v>7840</v>
      </c>
      <c r="I228" s="4" t="s">
        <v>7841</v>
      </c>
      <c r="J228" s="4" t="s">
        <v>7847</v>
      </c>
    </row>
    <row r="229" spans="1:10" ht="15.75" customHeight="1" x14ac:dyDescent="0.25">
      <c r="A229" s="4" t="s">
        <v>269</v>
      </c>
      <c r="B229" s="4">
        <v>29.57</v>
      </c>
      <c r="C229" s="4">
        <v>9.42</v>
      </c>
      <c r="D229" s="4" t="s">
        <v>7840</v>
      </c>
      <c r="E229" s="4" t="s">
        <v>7839</v>
      </c>
      <c r="F229" s="4" t="s">
        <v>7839</v>
      </c>
      <c r="G229" s="4">
        <v>0</v>
      </c>
      <c r="H229" s="4" t="s">
        <v>7840</v>
      </c>
      <c r="I229" s="4" t="s">
        <v>7842</v>
      </c>
      <c r="J229" s="4" t="s">
        <v>7845</v>
      </c>
    </row>
    <row r="230" spans="1:10" ht="15.75" customHeight="1" x14ac:dyDescent="0.25">
      <c r="A230" s="4" t="s">
        <v>270</v>
      </c>
      <c r="B230" s="4">
        <v>36.99</v>
      </c>
      <c r="C230" s="4">
        <v>5.37</v>
      </c>
      <c r="D230" s="4" t="s">
        <v>7840</v>
      </c>
      <c r="E230" s="4" t="s">
        <v>7839</v>
      </c>
      <c r="F230" s="4" t="s">
        <v>7840</v>
      </c>
      <c r="G230" s="4">
        <v>1</v>
      </c>
      <c r="H230" s="4" t="s">
        <v>7840</v>
      </c>
      <c r="I230" s="4" t="s">
        <v>7841</v>
      </c>
      <c r="J230" s="4" t="s">
        <v>7847</v>
      </c>
    </row>
    <row r="231" spans="1:10" ht="15.75" customHeight="1" x14ac:dyDescent="0.25">
      <c r="A231" s="4" t="s">
        <v>271</v>
      </c>
      <c r="B231" s="4">
        <v>31.4</v>
      </c>
      <c r="C231" s="4">
        <v>4.5999999999999996</v>
      </c>
      <c r="D231" s="4" t="s">
        <v>7840</v>
      </c>
      <c r="E231" s="4" t="s">
        <v>7839</v>
      </c>
      <c r="F231" s="4" t="s">
        <v>7839</v>
      </c>
      <c r="G231" s="4">
        <v>1</v>
      </c>
      <c r="H231" s="4" t="s">
        <v>7840</v>
      </c>
      <c r="I231" s="4" t="s">
        <v>7841</v>
      </c>
      <c r="J231" s="4" t="s">
        <v>7847</v>
      </c>
    </row>
    <row r="232" spans="1:10" ht="15.75" customHeight="1" x14ac:dyDescent="0.25">
      <c r="A232" s="4" t="s">
        <v>272</v>
      </c>
      <c r="B232" s="4">
        <v>34.9</v>
      </c>
      <c r="C232" s="4">
        <v>6.22</v>
      </c>
      <c r="D232" s="4" t="s">
        <v>7839</v>
      </c>
      <c r="E232" s="4" t="s">
        <v>7839</v>
      </c>
      <c r="F232" s="4" t="s">
        <v>7840</v>
      </c>
      <c r="G232" s="4">
        <v>1</v>
      </c>
      <c r="H232" s="4" t="s">
        <v>7840</v>
      </c>
      <c r="I232" s="4" t="s">
        <v>7841</v>
      </c>
      <c r="J232" s="4" t="s">
        <v>7846</v>
      </c>
    </row>
    <row r="233" spans="1:10" ht="15.75" customHeight="1" x14ac:dyDescent="0.25">
      <c r="A233" s="4" t="s">
        <v>273</v>
      </c>
      <c r="B233" s="4">
        <v>31.13</v>
      </c>
      <c r="C233" s="4">
        <v>4.5199999999999996</v>
      </c>
      <c r="D233" s="4" t="s">
        <v>7840</v>
      </c>
      <c r="E233" s="4" t="s">
        <v>7839</v>
      </c>
      <c r="F233" s="4" t="s">
        <v>7839</v>
      </c>
      <c r="G233" s="4">
        <v>1</v>
      </c>
      <c r="H233" s="4" t="s">
        <v>7840</v>
      </c>
      <c r="I233" s="4" t="s">
        <v>7841</v>
      </c>
      <c r="J233" s="4" t="s">
        <v>7847</v>
      </c>
    </row>
    <row r="234" spans="1:10" ht="15.75" customHeight="1" x14ac:dyDescent="0.25">
      <c r="A234" s="4" t="s">
        <v>274</v>
      </c>
      <c r="B234" s="4">
        <v>34.799999999999997</v>
      </c>
      <c r="C234" s="4">
        <v>6.18</v>
      </c>
      <c r="D234" s="4" t="s">
        <v>7839</v>
      </c>
      <c r="E234" s="4" t="s">
        <v>7839</v>
      </c>
      <c r="F234" s="4" t="s">
        <v>7840</v>
      </c>
      <c r="G234" s="4">
        <v>1</v>
      </c>
      <c r="H234" s="4" t="s">
        <v>7840</v>
      </c>
      <c r="I234" s="4" t="s">
        <v>7841</v>
      </c>
      <c r="J234" s="4" t="s">
        <v>7846</v>
      </c>
    </row>
    <row r="235" spans="1:10" ht="15.75" customHeight="1" x14ac:dyDescent="0.25">
      <c r="A235" s="4" t="s">
        <v>275</v>
      </c>
      <c r="B235" s="4">
        <v>31.68</v>
      </c>
      <c r="C235" s="4">
        <v>4.4000000000000004</v>
      </c>
      <c r="D235" s="4" t="s">
        <v>7839</v>
      </c>
      <c r="E235" s="4" t="s">
        <v>7839</v>
      </c>
      <c r="F235" s="4" t="s">
        <v>7839</v>
      </c>
      <c r="G235" s="4">
        <v>0</v>
      </c>
      <c r="H235" s="4" t="s">
        <v>7840</v>
      </c>
      <c r="I235" s="4" t="s">
        <v>7841</v>
      </c>
      <c r="J235" s="4" t="s">
        <v>7847</v>
      </c>
    </row>
    <row r="236" spans="1:10" ht="15.75" customHeight="1" x14ac:dyDescent="0.25">
      <c r="A236" s="4" t="s">
        <v>276</v>
      </c>
      <c r="B236" s="4">
        <v>33.534999999999997</v>
      </c>
      <c r="C236" s="4">
        <v>6.23</v>
      </c>
      <c r="D236" s="4" t="s">
        <v>7839</v>
      </c>
      <c r="E236" s="4" t="s">
        <v>7840</v>
      </c>
      <c r="F236" s="4" t="s">
        <v>7839</v>
      </c>
      <c r="G236" s="4">
        <v>1</v>
      </c>
      <c r="H236" s="4" t="s">
        <v>7840</v>
      </c>
      <c r="I236" s="4" t="s">
        <v>7841</v>
      </c>
      <c r="J236" s="4" t="s">
        <v>7846</v>
      </c>
    </row>
    <row r="237" spans="1:10" ht="15.75" customHeight="1" x14ac:dyDescent="0.25">
      <c r="A237" s="4" t="s">
        <v>277</v>
      </c>
      <c r="B237" s="4">
        <v>31.92</v>
      </c>
      <c r="C237" s="4">
        <v>5.33</v>
      </c>
      <c r="D237" s="4" t="s">
        <v>7840</v>
      </c>
      <c r="E237" s="4" t="s">
        <v>7839</v>
      </c>
      <c r="F237" s="4" t="s">
        <v>7839</v>
      </c>
      <c r="G237" s="4">
        <v>0</v>
      </c>
      <c r="H237" s="4" t="s">
        <v>7840</v>
      </c>
      <c r="I237" s="4" t="s">
        <v>7841</v>
      </c>
      <c r="J237" s="4" t="s">
        <v>7847</v>
      </c>
    </row>
    <row r="238" spans="1:10" ht="15.75" customHeight="1" x14ac:dyDescent="0.25">
      <c r="A238" s="4" t="s">
        <v>278</v>
      </c>
      <c r="B238" s="4">
        <v>32.700000000000003</v>
      </c>
      <c r="C238" s="4">
        <v>4.09</v>
      </c>
      <c r="D238" s="4" t="s">
        <v>7839</v>
      </c>
      <c r="E238" s="4" t="s">
        <v>7839</v>
      </c>
      <c r="F238" s="4" t="s">
        <v>7839</v>
      </c>
      <c r="G238" s="4">
        <v>1</v>
      </c>
      <c r="H238" s="4" t="s">
        <v>7840</v>
      </c>
      <c r="I238" s="4" t="s">
        <v>7841</v>
      </c>
      <c r="J238" s="4" t="s">
        <v>7847</v>
      </c>
    </row>
    <row r="239" spans="1:10" ht="15.75" customHeight="1" x14ac:dyDescent="0.25">
      <c r="A239" s="4" t="s">
        <v>279</v>
      </c>
      <c r="B239" s="4">
        <v>41.25</v>
      </c>
      <c r="C239" s="4">
        <v>5.19</v>
      </c>
      <c r="D239" s="4" t="s">
        <v>7839</v>
      </c>
      <c r="E239" s="4" t="s">
        <v>7839</v>
      </c>
      <c r="F239" s="4" t="s">
        <v>7839</v>
      </c>
      <c r="G239" s="4">
        <v>0</v>
      </c>
      <c r="H239" s="4" t="s">
        <v>7840</v>
      </c>
      <c r="I239" s="4" t="s">
        <v>7841</v>
      </c>
      <c r="J239" s="4" t="s">
        <v>7847</v>
      </c>
    </row>
    <row r="240" spans="1:10" ht="15.75" customHeight="1" x14ac:dyDescent="0.25">
      <c r="A240" s="4" t="s">
        <v>280</v>
      </c>
      <c r="B240" s="4">
        <v>33.11</v>
      </c>
      <c r="C240" s="4">
        <v>4.12</v>
      </c>
      <c r="D240" s="4" t="s">
        <v>7839</v>
      </c>
      <c r="E240" s="4" t="s">
        <v>7839</v>
      </c>
      <c r="F240" s="4" t="s">
        <v>7840</v>
      </c>
      <c r="G240" s="4">
        <v>1</v>
      </c>
      <c r="H240" s="4" t="s">
        <v>7840</v>
      </c>
      <c r="I240" s="4" t="s">
        <v>7841</v>
      </c>
      <c r="J240" s="4" t="s">
        <v>7847</v>
      </c>
    </row>
    <row r="241" spans="1:10" ht="15.75" customHeight="1" x14ac:dyDescent="0.25">
      <c r="A241" s="4" t="s">
        <v>281</v>
      </c>
      <c r="B241" s="4">
        <v>36.159999999999997</v>
      </c>
      <c r="C241" s="4">
        <v>5.0999999999999996</v>
      </c>
      <c r="D241" s="4" t="s">
        <v>7839</v>
      </c>
      <c r="E241" s="4" t="s">
        <v>7839</v>
      </c>
      <c r="F241" s="4" t="s">
        <v>7839</v>
      </c>
      <c r="G241" s="4">
        <v>1</v>
      </c>
      <c r="H241" s="4" t="s">
        <v>7840</v>
      </c>
      <c r="I241" s="4" t="s">
        <v>7841</v>
      </c>
      <c r="J241" s="4" t="s">
        <v>7847</v>
      </c>
    </row>
    <row r="242" spans="1:10" ht="15.75" customHeight="1" x14ac:dyDescent="0.25">
      <c r="A242" s="4" t="s">
        <v>282</v>
      </c>
      <c r="B242" s="4">
        <v>33.72</v>
      </c>
      <c r="C242" s="4">
        <v>6.21</v>
      </c>
      <c r="D242" s="4" t="s">
        <v>7840</v>
      </c>
      <c r="E242" s="4" t="s">
        <v>7839</v>
      </c>
      <c r="F242" s="4" t="s">
        <v>7840</v>
      </c>
      <c r="G242" s="4">
        <v>1</v>
      </c>
      <c r="H242" s="4" t="s">
        <v>7840</v>
      </c>
      <c r="I242" s="4" t="s">
        <v>7841</v>
      </c>
      <c r="J242" s="4" t="s">
        <v>7846</v>
      </c>
    </row>
    <row r="243" spans="1:10" ht="15.75" customHeight="1" x14ac:dyDescent="0.25">
      <c r="A243" s="4" t="s">
        <v>283</v>
      </c>
      <c r="B243" s="4">
        <v>37.74</v>
      </c>
      <c r="C243" s="4">
        <v>9.5299999999999994</v>
      </c>
      <c r="D243" s="4" t="s">
        <v>7840</v>
      </c>
      <c r="E243" s="4" t="s">
        <v>7839</v>
      </c>
      <c r="F243" s="4" t="s">
        <v>7839</v>
      </c>
      <c r="G243" s="4">
        <v>1</v>
      </c>
      <c r="H243" s="4" t="s">
        <v>7840</v>
      </c>
      <c r="I243" s="4" t="s">
        <v>7841</v>
      </c>
      <c r="J243" s="4" t="s">
        <v>7845</v>
      </c>
    </row>
    <row r="244" spans="1:10" ht="15.75" customHeight="1" x14ac:dyDescent="0.25">
      <c r="A244" s="4" t="s">
        <v>284</v>
      </c>
      <c r="B244" s="4">
        <v>48.75</v>
      </c>
      <c r="C244" s="4">
        <v>4.6399999999999997</v>
      </c>
      <c r="D244" s="4" t="s">
        <v>7840</v>
      </c>
      <c r="E244" s="4" t="s">
        <v>7839</v>
      </c>
      <c r="F244" s="4" t="s">
        <v>7839</v>
      </c>
      <c r="G244" s="4">
        <v>1</v>
      </c>
      <c r="H244" s="4" t="s">
        <v>7840</v>
      </c>
      <c r="I244" s="4" t="s">
        <v>7841</v>
      </c>
      <c r="J244" s="4" t="s">
        <v>7847</v>
      </c>
    </row>
    <row r="245" spans="1:10" ht="15.75" customHeight="1" x14ac:dyDescent="0.25">
      <c r="A245" s="4" t="s">
        <v>285</v>
      </c>
      <c r="B245" s="4">
        <v>31.065000000000001</v>
      </c>
      <c r="C245" s="4">
        <v>5.05</v>
      </c>
      <c r="D245" s="4" t="s">
        <v>7839</v>
      </c>
      <c r="E245" s="4" t="s">
        <v>7839</v>
      </c>
      <c r="F245" s="4" t="s">
        <v>7839</v>
      </c>
      <c r="G245" s="4">
        <v>1</v>
      </c>
      <c r="H245" s="4" t="s">
        <v>7840</v>
      </c>
      <c r="I245" s="4" t="s">
        <v>7841</v>
      </c>
      <c r="J245" s="4" t="s">
        <v>7847</v>
      </c>
    </row>
    <row r="246" spans="1:10" ht="15.75" customHeight="1" x14ac:dyDescent="0.25">
      <c r="A246" s="4" t="s">
        <v>286</v>
      </c>
      <c r="B246" s="4">
        <v>23.55</v>
      </c>
      <c r="C246" s="4">
        <v>10.38</v>
      </c>
      <c r="D246" s="4" t="s">
        <v>7839</v>
      </c>
      <c r="E246" s="4" t="s">
        <v>7839</v>
      </c>
      <c r="F246" s="4" t="s">
        <v>7839</v>
      </c>
      <c r="G246" s="4">
        <v>0</v>
      </c>
      <c r="H246" s="4" t="s">
        <v>7840</v>
      </c>
      <c r="I246" s="4" t="s">
        <v>7843</v>
      </c>
      <c r="J246" s="4" t="s">
        <v>7845</v>
      </c>
    </row>
    <row r="247" spans="1:10" ht="15.75" customHeight="1" x14ac:dyDescent="0.25">
      <c r="A247" s="4" t="s">
        <v>287</v>
      </c>
      <c r="B247" s="4">
        <v>30.18</v>
      </c>
      <c r="C247" s="4">
        <v>8.31</v>
      </c>
      <c r="D247" s="4" t="s">
        <v>7840</v>
      </c>
      <c r="E247" s="4" t="s">
        <v>7839</v>
      </c>
      <c r="F247" s="4" t="s">
        <v>7839</v>
      </c>
      <c r="G247" s="4">
        <v>1</v>
      </c>
      <c r="H247" s="4" t="s">
        <v>7840</v>
      </c>
      <c r="I247" s="4" t="s">
        <v>7841</v>
      </c>
      <c r="J247" s="4" t="s">
        <v>7845</v>
      </c>
    </row>
    <row r="248" spans="1:10" ht="15.75" customHeight="1" x14ac:dyDescent="0.25">
      <c r="A248" s="4" t="s">
        <v>288</v>
      </c>
      <c r="B248" s="4">
        <v>29.94</v>
      </c>
      <c r="C248" s="4">
        <v>7.59</v>
      </c>
      <c r="D248" s="4" t="s">
        <v>7839</v>
      </c>
      <c r="E248" s="4" t="s">
        <v>7839</v>
      </c>
      <c r="F248" s="4" t="s">
        <v>7839</v>
      </c>
      <c r="G248" s="4">
        <v>0</v>
      </c>
      <c r="H248" s="4" t="s">
        <v>7840</v>
      </c>
      <c r="I248" s="4" t="s">
        <v>7842</v>
      </c>
      <c r="J248" s="4" t="s">
        <v>7845</v>
      </c>
    </row>
    <row r="249" spans="1:10" ht="15.75" customHeight="1" x14ac:dyDescent="0.25">
      <c r="A249" s="4" t="s">
        <v>289</v>
      </c>
      <c r="B249" s="4">
        <v>31.4</v>
      </c>
      <c r="C249" s="4">
        <v>5.49</v>
      </c>
      <c r="D249" s="4" t="s">
        <v>7839</v>
      </c>
      <c r="E249" s="4" t="s">
        <v>7839</v>
      </c>
      <c r="F249" s="4" t="s">
        <v>7839</v>
      </c>
      <c r="G249" s="4">
        <v>0</v>
      </c>
      <c r="H249" s="4" t="s">
        <v>7840</v>
      </c>
      <c r="I249" s="4" t="s">
        <v>7841</v>
      </c>
      <c r="J249" s="4" t="s">
        <v>7847</v>
      </c>
    </row>
    <row r="250" spans="1:10" ht="15.75" customHeight="1" x14ac:dyDescent="0.25">
      <c r="A250" s="4" t="s">
        <v>290</v>
      </c>
      <c r="B250" s="4">
        <v>53.06</v>
      </c>
      <c r="C250" s="4">
        <v>11.68</v>
      </c>
      <c r="D250" s="4" t="s">
        <v>7839</v>
      </c>
      <c r="E250" s="4" t="s">
        <v>7839</v>
      </c>
      <c r="F250" s="4" t="s">
        <v>7839</v>
      </c>
      <c r="G250" s="4">
        <v>0</v>
      </c>
      <c r="H250" s="4" t="s">
        <v>7840</v>
      </c>
      <c r="I250" s="4" t="s">
        <v>7841</v>
      </c>
      <c r="J250" s="4" t="s">
        <v>7845</v>
      </c>
    </row>
    <row r="251" spans="1:10" ht="15.75" customHeight="1" x14ac:dyDescent="0.25">
      <c r="A251" s="4" t="s">
        <v>291</v>
      </c>
      <c r="B251" s="4">
        <v>30.25</v>
      </c>
      <c r="C251" s="4">
        <v>4.1900000000000004</v>
      </c>
      <c r="D251" s="4" t="s">
        <v>7839</v>
      </c>
      <c r="E251" s="4" t="s">
        <v>7839</v>
      </c>
      <c r="F251" s="4" t="s">
        <v>7839</v>
      </c>
      <c r="G251" s="4">
        <v>2</v>
      </c>
      <c r="H251" s="4" t="s">
        <v>7840</v>
      </c>
      <c r="I251" s="4" t="s">
        <v>7841</v>
      </c>
      <c r="J251" s="4" t="s">
        <v>7847</v>
      </c>
    </row>
    <row r="252" spans="1:10" ht="15.75" customHeight="1" x14ac:dyDescent="0.25">
      <c r="A252" s="4" t="s">
        <v>292</v>
      </c>
      <c r="B252" s="4">
        <v>46.68</v>
      </c>
      <c r="C252" s="4">
        <v>4.01</v>
      </c>
      <c r="D252" s="4" t="s">
        <v>7839</v>
      </c>
      <c r="E252" s="4" t="s">
        <v>7839</v>
      </c>
      <c r="F252" s="4" t="s">
        <v>7839</v>
      </c>
      <c r="G252" s="4">
        <v>0</v>
      </c>
      <c r="H252" s="4" t="s">
        <v>7840</v>
      </c>
      <c r="I252" s="4" t="s">
        <v>7841</v>
      </c>
      <c r="J252" s="4" t="s">
        <v>7847</v>
      </c>
    </row>
    <row r="253" spans="1:10" ht="15.75" customHeight="1" x14ac:dyDescent="0.25">
      <c r="A253" s="4" t="s">
        <v>293</v>
      </c>
      <c r="B253" s="4">
        <v>30.4</v>
      </c>
      <c r="C253" s="4">
        <v>5.91</v>
      </c>
      <c r="D253" s="4" t="s">
        <v>7839</v>
      </c>
      <c r="E253" s="4" t="s">
        <v>7840</v>
      </c>
      <c r="F253" s="4" t="s">
        <v>7839</v>
      </c>
      <c r="G253" s="4">
        <v>2</v>
      </c>
      <c r="H253" s="4" t="s">
        <v>7840</v>
      </c>
      <c r="I253" s="4" t="s">
        <v>7841</v>
      </c>
      <c r="J253" s="4" t="s">
        <v>7846</v>
      </c>
    </row>
    <row r="254" spans="1:10" ht="15.75" customHeight="1" x14ac:dyDescent="0.25">
      <c r="A254" s="4" t="s">
        <v>294</v>
      </c>
      <c r="B254" s="4">
        <v>30.2</v>
      </c>
      <c r="C254" s="4">
        <v>4.47</v>
      </c>
      <c r="D254" s="4" t="s">
        <v>7840</v>
      </c>
      <c r="E254" s="4" t="s">
        <v>7839</v>
      </c>
      <c r="F254" s="4" t="s">
        <v>7840</v>
      </c>
      <c r="G254" s="4">
        <v>1</v>
      </c>
      <c r="H254" s="4" t="s">
        <v>7840</v>
      </c>
      <c r="I254" s="4" t="s">
        <v>7841</v>
      </c>
      <c r="J254" s="4" t="s">
        <v>7847</v>
      </c>
    </row>
    <row r="255" spans="1:10" ht="15.75" customHeight="1" x14ac:dyDescent="0.25">
      <c r="A255" s="4" t="s">
        <v>295</v>
      </c>
      <c r="B255" s="4">
        <v>51.18</v>
      </c>
      <c r="C255" s="4">
        <v>4.5599999999999996</v>
      </c>
      <c r="D255" s="4" t="s">
        <v>7840</v>
      </c>
      <c r="E255" s="4" t="s">
        <v>7840</v>
      </c>
      <c r="F255" s="4" t="s">
        <v>7839</v>
      </c>
      <c r="G255" s="4">
        <v>2</v>
      </c>
      <c r="H255" s="4" t="s">
        <v>7840</v>
      </c>
      <c r="I255" s="4" t="s">
        <v>7841</v>
      </c>
      <c r="J255" s="4" t="s">
        <v>7847</v>
      </c>
    </row>
    <row r="256" spans="1:10" ht="15.75" customHeight="1" x14ac:dyDescent="0.25">
      <c r="A256" s="4" t="s">
        <v>296</v>
      </c>
      <c r="B256" s="4">
        <v>22.18</v>
      </c>
      <c r="C256" s="4">
        <v>9.9</v>
      </c>
      <c r="D256" s="4" t="s">
        <v>7839</v>
      </c>
      <c r="E256" s="4" t="s">
        <v>7839</v>
      </c>
      <c r="F256" s="4" t="s">
        <v>7839</v>
      </c>
      <c r="G256" s="4">
        <v>0</v>
      </c>
      <c r="H256" s="4" t="s">
        <v>7840</v>
      </c>
      <c r="I256" s="4" t="s">
        <v>7843</v>
      </c>
      <c r="J256" s="4" t="s">
        <v>7845</v>
      </c>
    </row>
    <row r="257" spans="1:10" ht="15.75" customHeight="1" x14ac:dyDescent="0.25">
      <c r="A257" s="4" t="s">
        <v>297</v>
      </c>
      <c r="B257" s="4">
        <v>31.92</v>
      </c>
      <c r="C257" s="4">
        <v>5.1100000000000003</v>
      </c>
      <c r="D257" s="4" t="s">
        <v>7839</v>
      </c>
      <c r="E257" s="4" t="s">
        <v>7839</v>
      </c>
      <c r="F257" s="4" t="s">
        <v>7840</v>
      </c>
      <c r="G257" s="4">
        <v>1</v>
      </c>
      <c r="H257" s="4" t="s">
        <v>7840</v>
      </c>
      <c r="I257" s="4" t="s">
        <v>7841</v>
      </c>
      <c r="J257" s="4" t="s">
        <v>7847</v>
      </c>
    </row>
    <row r="258" spans="1:10" ht="15.75" customHeight="1" x14ac:dyDescent="0.25">
      <c r="A258" s="4" t="s">
        <v>298</v>
      </c>
      <c r="B258" s="4">
        <v>31.73</v>
      </c>
      <c r="C258" s="4">
        <v>5.73</v>
      </c>
      <c r="D258" s="4" t="s">
        <v>7839</v>
      </c>
      <c r="E258" s="4" t="s">
        <v>7840</v>
      </c>
      <c r="F258" s="4" t="s">
        <v>7839</v>
      </c>
      <c r="G258" s="4">
        <v>1</v>
      </c>
      <c r="H258" s="4" t="s">
        <v>7840</v>
      </c>
      <c r="I258" s="4" t="s">
        <v>7841</v>
      </c>
      <c r="J258" s="4" t="s">
        <v>7846</v>
      </c>
    </row>
    <row r="259" spans="1:10" ht="15.75" customHeight="1" x14ac:dyDescent="0.25">
      <c r="A259" s="4" t="s">
        <v>299</v>
      </c>
      <c r="B259" s="4">
        <v>45.52</v>
      </c>
      <c r="C259" s="4">
        <v>6.04</v>
      </c>
      <c r="D259" s="4" t="s">
        <v>7839</v>
      </c>
      <c r="E259" s="4" t="s">
        <v>7839</v>
      </c>
      <c r="F259" s="4" t="s">
        <v>7840</v>
      </c>
      <c r="G259" s="4">
        <v>1</v>
      </c>
      <c r="H259" s="4" t="s">
        <v>7840</v>
      </c>
      <c r="I259" s="4" t="s">
        <v>7841</v>
      </c>
      <c r="J259" s="4" t="s">
        <v>7846</v>
      </c>
    </row>
    <row r="260" spans="1:10" ht="15.75" customHeight="1" x14ac:dyDescent="0.25">
      <c r="A260" s="4" t="s">
        <v>300</v>
      </c>
      <c r="B260" s="4">
        <v>52.81</v>
      </c>
      <c r="C260" s="4">
        <v>5.19</v>
      </c>
      <c r="D260" s="4" t="s">
        <v>7839</v>
      </c>
      <c r="E260" s="4" t="s">
        <v>7839</v>
      </c>
      <c r="F260" s="4" t="s">
        <v>7840</v>
      </c>
      <c r="G260" s="4">
        <v>1</v>
      </c>
      <c r="H260" s="4" t="s">
        <v>7840</v>
      </c>
      <c r="I260" s="4" t="s">
        <v>7841</v>
      </c>
      <c r="J260" s="4" t="s">
        <v>7847</v>
      </c>
    </row>
    <row r="261" spans="1:10" ht="15.75" customHeight="1" x14ac:dyDescent="0.25">
      <c r="A261" s="4" t="s">
        <v>301</v>
      </c>
      <c r="B261" s="4">
        <v>33.58</v>
      </c>
      <c r="C261" s="4">
        <v>5.56</v>
      </c>
      <c r="D261" s="4" t="s">
        <v>7839</v>
      </c>
      <c r="E261" s="4" t="s">
        <v>7839</v>
      </c>
      <c r="F261" s="4" t="s">
        <v>7839</v>
      </c>
      <c r="G261" s="4">
        <v>1</v>
      </c>
      <c r="H261" s="4" t="s">
        <v>7840</v>
      </c>
      <c r="I261" s="4" t="s">
        <v>7841</v>
      </c>
      <c r="J261" s="4" t="s">
        <v>7847</v>
      </c>
    </row>
    <row r="262" spans="1:10" ht="15.75" customHeight="1" x14ac:dyDescent="0.25">
      <c r="A262" s="4" t="s">
        <v>302</v>
      </c>
      <c r="B262" s="4">
        <v>30.684999999999999</v>
      </c>
      <c r="C262" s="4">
        <v>8.23</v>
      </c>
      <c r="D262" s="4" t="s">
        <v>7839</v>
      </c>
      <c r="E262" s="4" t="s">
        <v>7839</v>
      </c>
      <c r="F262" s="4" t="s">
        <v>7839</v>
      </c>
      <c r="G262" s="4">
        <v>0</v>
      </c>
      <c r="H262" s="4" t="s">
        <v>7840</v>
      </c>
      <c r="I262" s="4" t="s">
        <v>7841</v>
      </c>
      <c r="J262" s="4" t="s">
        <v>7845</v>
      </c>
    </row>
    <row r="263" spans="1:10" ht="15.75" customHeight="1" x14ac:dyDescent="0.25">
      <c r="A263" s="4" t="s">
        <v>303</v>
      </c>
      <c r="B263" s="4">
        <v>37.524999999999999</v>
      </c>
      <c r="C263" s="4">
        <v>9.0299999999999994</v>
      </c>
      <c r="D263" s="4" t="s">
        <v>7840</v>
      </c>
      <c r="E263" s="4" t="s">
        <v>7839</v>
      </c>
      <c r="F263" s="4" t="s">
        <v>7839</v>
      </c>
      <c r="G263" s="4">
        <v>2</v>
      </c>
      <c r="H263" s="4" t="s">
        <v>7839</v>
      </c>
      <c r="I263" s="4" t="s">
        <v>7841</v>
      </c>
      <c r="J263" s="4" t="s">
        <v>7845</v>
      </c>
    </row>
    <row r="264" spans="1:10" ht="15.75" customHeight="1" x14ac:dyDescent="0.25">
      <c r="A264" s="4" t="s">
        <v>304</v>
      </c>
      <c r="B264" s="4">
        <v>34.5</v>
      </c>
      <c r="C264" s="4">
        <v>4.07</v>
      </c>
      <c r="D264" s="4" t="s">
        <v>7840</v>
      </c>
      <c r="E264" s="4" t="s">
        <v>7839</v>
      </c>
      <c r="F264" s="4" t="s">
        <v>7839</v>
      </c>
      <c r="G264" s="4">
        <v>0</v>
      </c>
      <c r="H264" s="4" t="s">
        <v>7840</v>
      </c>
      <c r="I264" s="4" t="s">
        <v>7841</v>
      </c>
      <c r="J264" s="4" t="s">
        <v>7847</v>
      </c>
    </row>
    <row r="265" spans="1:10" ht="15.75" customHeight="1" x14ac:dyDescent="0.25">
      <c r="A265" s="4" t="s">
        <v>305</v>
      </c>
      <c r="B265" s="4">
        <v>28.16</v>
      </c>
      <c r="C265" s="4">
        <v>5.77</v>
      </c>
      <c r="D265" s="4" t="s">
        <v>7839</v>
      </c>
      <c r="E265" s="4" t="s">
        <v>7839</v>
      </c>
      <c r="F265" s="4" t="s">
        <v>7839</v>
      </c>
      <c r="G265" s="4">
        <v>2</v>
      </c>
      <c r="H265" s="4" t="s">
        <v>7840</v>
      </c>
      <c r="I265" s="4" t="s">
        <v>7842</v>
      </c>
      <c r="J265" s="4" t="s">
        <v>7846</v>
      </c>
    </row>
    <row r="266" spans="1:10" ht="15.75" customHeight="1" x14ac:dyDescent="0.25">
      <c r="A266" s="4" t="s">
        <v>306</v>
      </c>
      <c r="B266" s="4">
        <v>30.02</v>
      </c>
      <c r="C266" s="4">
        <v>5.98</v>
      </c>
      <c r="D266" s="4" t="s">
        <v>7839</v>
      </c>
      <c r="E266" s="4" t="s">
        <v>7839</v>
      </c>
      <c r="F266" s="4" t="s">
        <v>7840</v>
      </c>
      <c r="G266" s="4">
        <v>1</v>
      </c>
      <c r="H266" s="4" t="s">
        <v>7840</v>
      </c>
      <c r="I266" s="4" t="s">
        <v>7841</v>
      </c>
      <c r="J266" s="4" t="s">
        <v>7846</v>
      </c>
    </row>
    <row r="267" spans="1:10" ht="15.75" customHeight="1" x14ac:dyDescent="0.25">
      <c r="A267" s="4" t="s">
        <v>307</v>
      </c>
      <c r="B267" s="4">
        <v>37.82</v>
      </c>
      <c r="C267" s="4">
        <v>6.01</v>
      </c>
      <c r="D267" s="4" t="s">
        <v>7839</v>
      </c>
      <c r="E267" s="4" t="s">
        <v>7839</v>
      </c>
      <c r="F267" s="4" t="s">
        <v>7839</v>
      </c>
      <c r="G267" s="4">
        <v>0</v>
      </c>
      <c r="H267" s="4" t="s">
        <v>7840</v>
      </c>
      <c r="I267" s="4" t="s">
        <v>7841</v>
      </c>
      <c r="J267" s="4" t="s">
        <v>7846</v>
      </c>
    </row>
    <row r="268" spans="1:10" ht="15.75" customHeight="1" x14ac:dyDescent="0.25">
      <c r="A268" s="4" t="s">
        <v>308</v>
      </c>
      <c r="B268" s="4">
        <v>33.14</v>
      </c>
      <c r="C268" s="4">
        <v>5.67</v>
      </c>
      <c r="D268" s="4" t="s">
        <v>7840</v>
      </c>
      <c r="E268" s="4" t="s">
        <v>7839</v>
      </c>
      <c r="F268" s="4" t="s">
        <v>7839</v>
      </c>
      <c r="G268" s="4">
        <v>0</v>
      </c>
      <c r="H268" s="4" t="s">
        <v>7840</v>
      </c>
      <c r="I268" s="4" t="s">
        <v>7841</v>
      </c>
      <c r="J268" s="4" t="s">
        <v>7847</v>
      </c>
    </row>
    <row r="269" spans="1:10" ht="15.75" customHeight="1" x14ac:dyDescent="0.25">
      <c r="A269" s="4" t="s">
        <v>309</v>
      </c>
      <c r="B269" s="4">
        <v>25.14</v>
      </c>
      <c r="C269" s="4">
        <v>6.02</v>
      </c>
      <c r="D269" s="4" t="s">
        <v>7840</v>
      </c>
      <c r="E269" s="4" t="s">
        <v>7839</v>
      </c>
      <c r="F269" s="4" t="s">
        <v>7840</v>
      </c>
      <c r="G269" s="4">
        <v>1</v>
      </c>
      <c r="H269" s="4" t="s">
        <v>7840</v>
      </c>
      <c r="I269" s="4" t="s">
        <v>7842</v>
      </c>
      <c r="J269" s="4" t="s">
        <v>7846</v>
      </c>
    </row>
    <row r="270" spans="1:10" ht="15.75" customHeight="1" x14ac:dyDescent="0.25">
      <c r="A270" s="4" t="s">
        <v>310</v>
      </c>
      <c r="B270" s="4">
        <v>20.18</v>
      </c>
      <c r="C270" s="4">
        <v>11.19</v>
      </c>
      <c r="D270" s="4" t="s">
        <v>7839</v>
      </c>
      <c r="E270" s="4" t="s">
        <v>7839</v>
      </c>
      <c r="F270" s="4" t="s">
        <v>7839</v>
      </c>
      <c r="G270" s="4">
        <v>0</v>
      </c>
      <c r="H270" s="4" t="s">
        <v>7840</v>
      </c>
      <c r="I270" s="4" t="s">
        <v>7843</v>
      </c>
      <c r="J270" s="4" t="s">
        <v>7845</v>
      </c>
    </row>
    <row r="271" spans="1:10" ht="15.75" customHeight="1" x14ac:dyDescent="0.25">
      <c r="A271" s="4" t="s">
        <v>311</v>
      </c>
      <c r="B271" s="4">
        <v>44.36</v>
      </c>
      <c r="C271" s="4">
        <v>5.1100000000000003</v>
      </c>
      <c r="D271" s="4" t="s">
        <v>7839</v>
      </c>
      <c r="E271" s="4" t="s">
        <v>7839</v>
      </c>
      <c r="F271" s="4" t="s">
        <v>7839</v>
      </c>
      <c r="G271" s="4">
        <v>0</v>
      </c>
      <c r="H271" s="4" t="s">
        <v>7840</v>
      </c>
      <c r="I271" s="4" t="s">
        <v>7841</v>
      </c>
      <c r="J271" s="4" t="s">
        <v>7847</v>
      </c>
    </row>
    <row r="272" spans="1:10" ht="15.75" customHeight="1" x14ac:dyDescent="0.25">
      <c r="A272" s="4" t="s">
        <v>312</v>
      </c>
      <c r="B272" s="4">
        <v>23.82</v>
      </c>
      <c r="C272" s="4">
        <v>10.85</v>
      </c>
      <c r="D272" s="4" t="s">
        <v>7840</v>
      </c>
      <c r="E272" s="4" t="s">
        <v>7839</v>
      </c>
      <c r="F272" s="4" t="s">
        <v>7839</v>
      </c>
      <c r="G272" s="4">
        <v>0</v>
      </c>
      <c r="H272" s="4" t="s">
        <v>7840</v>
      </c>
      <c r="I272" s="4" t="s">
        <v>7843</v>
      </c>
      <c r="J272" s="4" t="s">
        <v>7845</v>
      </c>
    </row>
    <row r="273" spans="1:10" ht="15.75" customHeight="1" x14ac:dyDescent="0.25">
      <c r="A273" s="4" t="s">
        <v>313</v>
      </c>
      <c r="B273" s="4">
        <v>45</v>
      </c>
      <c r="C273" s="4">
        <v>5.24</v>
      </c>
      <c r="D273" s="4" t="s">
        <v>7840</v>
      </c>
      <c r="E273" s="4" t="s">
        <v>7839</v>
      </c>
      <c r="F273" s="4" t="s">
        <v>7839</v>
      </c>
      <c r="G273" s="4">
        <v>1</v>
      </c>
      <c r="H273" s="4" t="s">
        <v>7840</v>
      </c>
      <c r="I273" s="4" t="s">
        <v>7841</v>
      </c>
      <c r="J273" s="4" t="s">
        <v>7847</v>
      </c>
    </row>
    <row r="274" spans="1:10" ht="15.75" customHeight="1" x14ac:dyDescent="0.25">
      <c r="A274" s="4" t="s">
        <v>314</v>
      </c>
      <c r="B274" s="4">
        <v>26.62</v>
      </c>
      <c r="C274" s="4">
        <v>10.08</v>
      </c>
      <c r="D274" s="4" t="s">
        <v>7839</v>
      </c>
      <c r="E274" s="4" t="s">
        <v>7839</v>
      </c>
      <c r="F274" s="4" t="s">
        <v>7839</v>
      </c>
      <c r="G274" s="4">
        <v>0</v>
      </c>
      <c r="H274" s="4" t="s">
        <v>7840</v>
      </c>
      <c r="I274" s="4" t="s">
        <v>7842</v>
      </c>
      <c r="J274" s="4" t="s">
        <v>7845</v>
      </c>
    </row>
    <row r="275" spans="1:10" ht="15.75" customHeight="1" x14ac:dyDescent="0.25">
      <c r="A275" s="4" t="s">
        <v>315</v>
      </c>
      <c r="B275" s="4">
        <v>32.67</v>
      </c>
      <c r="C275" s="4">
        <v>10.97</v>
      </c>
      <c r="D275" s="4" t="s">
        <v>7840</v>
      </c>
      <c r="E275" s="4" t="s">
        <v>7839</v>
      </c>
      <c r="F275" s="4" t="s">
        <v>7839</v>
      </c>
      <c r="G275" s="4">
        <v>0</v>
      </c>
      <c r="H275" s="4" t="s">
        <v>7840</v>
      </c>
      <c r="I275" s="4" t="s">
        <v>7841</v>
      </c>
      <c r="J275" s="4" t="s">
        <v>7845</v>
      </c>
    </row>
    <row r="276" spans="1:10" ht="15.75" customHeight="1" x14ac:dyDescent="0.25">
      <c r="A276" s="4" t="s">
        <v>316</v>
      </c>
      <c r="B276" s="4">
        <v>44.44</v>
      </c>
      <c r="C276" s="4">
        <v>4.9000000000000004</v>
      </c>
      <c r="D276" s="4" t="s">
        <v>7840</v>
      </c>
      <c r="E276" s="4" t="s">
        <v>7839</v>
      </c>
      <c r="F276" s="4" t="s">
        <v>7839</v>
      </c>
      <c r="G276" s="4">
        <v>1</v>
      </c>
      <c r="H276" s="4" t="s">
        <v>7840</v>
      </c>
      <c r="I276" s="4" t="s">
        <v>7841</v>
      </c>
      <c r="J276" s="4" t="s">
        <v>7847</v>
      </c>
    </row>
    <row r="277" spans="1:10" ht="15.75" customHeight="1" x14ac:dyDescent="0.25">
      <c r="A277" s="4" t="s">
        <v>317</v>
      </c>
      <c r="B277" s="4">
        <v>28.31</v>
      </c>
      <c r="C277" s="4">
        <v>5.33</v>
      </c>
      <c r="D277" s="4" t="s">
        <v>7839</v>
      </c>
      <c r="E277" s="4" t="s">
        <v>7839</v>
      </c>
      <c r="F277" s="4" t="s">
        <v>7839</v>
      </c>
      <c r="G277" s="4">
        <v>0</v>
      </c>
      <c r="H277" s="4" t="s">
        <v>7840</v>
      </c>
      <c r="I277" s="4" t="s">
        <v>7842</v>
      </c>
      <c r="J277" s="4" t="s">
        <v>7847</v>
      </c>
    </row>
    <row r="278" spans="1:10" ht="15.75" customHeight="1" x14ac:dyDescent="0.25">
      <c r="A278" s="4" t="s">
        <v>318</v>
      </c>
      <c r="B278" s="4">
        <v>25.05</v>
      </c>
      <c r="C278" s="4">
        <v>4.6100000000000003</v>
      </c>
      <c r="D278" s="4" t="s">
        <v>7839</v>
      </c>
      <c r="E278" s="4" t="s">
        <v>7839</v>
      </c>
      <c r="F278" s="4" t="s">
        <v>7839</v>
      </c>
      <c r="G278" s="4">
        <v>2</v>
      </c>
      <c r="H278" s="4" t="s">
        <v>7840</v>
      </c>
      <c r="I278" s="4" t="s">
        <v>7842</v>
      </c>
      <c r="J278" s="4" t="s">
        <v>7847</v>
      </c>
    </row>
    <row r="279" spans="1:10" ht="15.75" customHeight="1" x14ac:dyDescent="0.25">
      <c r="A279" s="4" t="s">
        <v>319</v>
      </c>
      <c r="B279" s="4">
        <v>28.34</v>
      </c>
      <c r="C279" s="4">
        <v>8.18</v>
      </c>
      <c r="D279" s="4" t="s">
        <v>7839</v>
      </c>
      <c r="E279" s="4" t="s">
        <v>7839</v>
      </c>
      <c r="F279" s="4" t="s">
        <v>7839</v>
      </c>
      <c r="G279" s="4">
        <v>0</v>
      </c>
      <c r="H279" s="4" t="s">
        <v>7840</v>
      </c>
      <c r="I279" s="4" t="s">
        <v>7842</v>
      </c>
      <c r="J279" s="4" t="s">
        <v>7845</v>
      </c>
    </row>
    <row r="280" spans="1:10" ht="15.75" customHeight="1" x14ac:dyDescent="0.25">
      <c r="A280" s="4" t="s">
        <v>320</v>
      </c>
      <c r="B280" s="4">
        <v>17.765000000000001</v>
      </c>
      <c r="C280" s="4">
        <v>5.62</v>
      </c>
      <c r="D280" s="4" t="s">
        <v>7839</v>
      </c>
      <c r="E280" s="4" t="s">
        <v>7839</v>
      </c>
      <c r="F280" s="4" t="s">
        <v>7839</v>
      </c>
      <c r="G280" s="4">
        <v>0</v>
      </c>
      <c r="H280" s="4" t="s">
        <v>7840</v>
      </c>
      <c r="I280" s="4" t="s">
        <v>7844</v>
      </c>
      <c r="J280" s="4" t="s">
        <v>7847</v>
      </c>
    </row>
    <row r="281" spans="1:10" ht="15.75" customHeight="1" x14ac:dyDescent="0.25">
      <c r="A281" s="4" t="s">
        <v>321</v>
      </c>
      <c r="B281" s="4">
        <v>36.119999999999997</v>
      </c>
      <c r="C281" s="4">
        <v>5.82</v>
      </c>
      <c r="D281" s="4" t="s">
        <v>7839</v>
      </c>
      <c r="E281" s="4" t="s">
        <v>7839</v>
      </c>
      <c r="F281" s="4" t="s">
        <v>7839</v>
      </c>
      <c r="G281" s="4">
        <v>0</v>
      </c>
      <c r="H281" s="4" t="s">
        <v>7840</v>
      </c>
      <c r="I281" s="4" t="s">
        <v>7841</v>
      </c>
      <c r="J281" s="4" t="s">
        <v>7846</v>
      </c>
    </row>
    <row r="282" spans="1:10" ht="15.75" customHeight="1" x14ac:dyDescent="0.25">
      <c r="A282" s="4" t="s">
        <v>322</v>
      </c>
      <c r="B282" s="4">
        <v>23.19</v>
      </c>
      <c r="C282" s="4">
        <v>7.66</v>
      </c>
      <c r="D282" s="4" t="s">
        <v>7839</v>
      </c>
      <c r="E282" s="4" t="s">
        <v>7839</v>
      </c>
      <c r="F282" s="4" t="s">
        <v>7839</v>
      </c>
      <c r="G282" s="4">
        <v>0</v>
      </c>
      <c r="H282" s="4" t="s">
        <v>7840</v>
      </c>
      <c r="I282" s="4" t="s">
        <v>7843</v>
      </c>
      <c r="J282" s="4" t="s">
        <v>7845</v>
      </c>
    </row>
    <row r="283" spans="1:10" ht="15.75" customHeight="1" x14ac:dyDescent="0.25">
      <c r="A283" s="4" t="s">
        <v>323</v>
      </c>
      <c r="B283" s="4">
        <v>35.99</v>
      </c>
      <c r="C283" s="4">
        <v>4.2300000000000004</v>
      </c>
      <c r="D283" s="4" t="s">
        <v>7839</v>
      </c>
      <c r="E283" s="4" t="s">
        <v>7839</v>
      </c>
      <c r="F283" s="4" t="s">
        <v>7839</v>
      </c>
      <c r="G283" s="4">
        <v>0</v>
      </c>
      <c r="H283" s="4" t="s">
        <v>7840</v>
      </c>
      <c r="I283" s="4" t="s">
        <v>7841</v>
      </c>
      <c r="J283" s="4" t="s">
        <v>7847</v>
      </c>
    </row>
    <row r="284" spans="1:10" ht="15.75" customHeight="1" x14ac:dyDescent="0.25">
      <c r="A284" s="4" t="s">
        <v>324</v>
      </c>
      <c r="B284" s="4">
        <v>30.25</v>
      </c>
      <c r="C284" s="4">
        <v>5.58</v>
      </c>
      <c r="D284" s="4" t="s">
        <v>7839</v>
      </c>
      <c r="E284" s="4" t="s">
        <v>7839</v>
      </c>
      <c r="F284" s="4" t="s">
        <v>7840</v>
      </c>
      <c r="G284" s="4">
        <v>1</v>
      </c>
      <c r="H284" s="4" t="s">
        <v>7840</v>
      </c>
      <c r="I284" s="4" t="s">
        <v>7841</v>
      </c>
      <c r="J284" s="4" t="s">
        <v>7847</v>
      </c>
    </row>
    <row r="285" spans="1:10" ht="15.75" customHeight="1" x14ac:dyDescent="0.25">
      <c r="A285" s="4" t="s">
        <v>325</v>
      </c>
      <c r="B285" s="4">
        <v>26.24</v>
      </c>
      <c r="C285" s="4">
        <v>6.26</v>
      </c>
      <c r="D285" s="4" t="s">
        <v>7840</v>
      </c>
      <c r="E285" s="4" t="s">
        <v>7839</v>
      </c>
      <c r="F285" s="4" t="s">
        <v>7839</v>
      </c>
      <c r="G285" s="4">
        <v>0</v>
      </c>
      <c r="H285" s="4" t="s">
        <v>7840</v>
      </c>
      <c r="I285" s="4" t="s">
        <v>7842</v>
      </c>
      <c r="J285" s="4" t="s">
        <v>7846</v>
      </c>
    </row>
    <row r="286" spans="1:10" ht="15.75" customHeight="1" x14ac:dyDescent="0.25">
      <c r="A286" s="4" t="s">
        <v>326</v>
      </c>
      <c r="B286" s="4">
        <v>31.36</v>
      </c>
      <c r="C286" s="4">
        <v>10.6</v>
      </c>
      <c r="D286" s="4" t="s">
        <v>7840</v>
      </c>
      <c r="E286" s="4" t="s">
        <v>7839</v>
      </c>
      <c r="F286" s="4" t="s">
        <v>7839</v>
      </c>
      <c r="G286" s="4">
        <v>0</v>
      </c>
      <c r="H286" s="4" t="s">
        <v>7840</v>
      </c>
      <c r="I286" s="4" t="s">
        <v>7841</v>
      </c>
      <c r="J286" s="4" t="s">
        <v>7845</v>
      </c>
    </row>
    <row r="287" spans="1:10" ht="15.75" customHeight="1" x14ac:dyDescent="0.25">
      <c r="A287" s="4" t="s">
        <v>327</v>
      </c>
      <c r="B287" s="4">
        <v>25.69</v>
      </c>
      <c r="C287" s="4">
        <v>4.78</v>
      </c>
      <c r="D287" s="4" t="s">
        <v>7840</v>
      </c>
      <c r="E287" s="4" t="s">
        <v>7839</v>
      </c>
      <c r="F287" s="4" t="s">
        <v>7839</v>
      </c>
      <c r="G287" s="4">
        <v>0</v>
      </c>
      <c r="H287" s="4" t="s">
        <v>7840</v>
      </c>
      <c r="I287" s="4" t="s">
        <v>7842</v>
      </c>
      <c r="J287" s="4" t="s">
        <v>7847</v>
      </c>
    </row>
    <row r="288" spans="1:10" ht="15.75" customHeight="1" x14ac:dyDescent="0.25">
      <c r="A288" s="4" t="s">
        <v>328</v>
      </c>
      <c r="B288" s="4">
        <v>25.46</v>
      </c>
      <c r="C288" s="4">
        <v>6.03</v>
      </c>
      <c r="D288" s="4" t="s">
        <v>7839</v>
      </c>
      <c r="E288" s="4" t="s">
        <v>7839</v>
      </c>
      <c r="F288" s="4" t="s">
        <v>7839</v>
      </c>
      <c r="G288" s="4">
        <v>2</v>
      </c>
      <c r="H288" s="4" t="s">
        <v>7840</v>
      </c>
      <c r="I288" s="4" t="s">
        <v>7842</v>
      </c>
      <c r="J288" s="4" t="s">
        <v>7846</v>
      </c>
    </row>
    <row r="289" spans="1:10" ht="15.75" customHeight="1" x14ac:dyDescent="0.25">
      <c r="A289" s="4" t="s">
        <v>329</v>
      </c>
      <c r="B289" s="4">
        <v>31.83</v>
      </c>
      <c r="C289" s="4">
        <v>11.55</v>
      </c>
      <c r="D289" s="4" t="s">
        <v>7840</v>
      </c>
      <c r="E289" s="4" t="s">
        <v>7839</v>
      </c>
      <c r="F289" s="4" t="s">
        <v>7839</v>
      </c>
      <c r="G289" s="4">
        <v>1</v>
      </c>
      <c r="H289" s="4" t="s">
        <v>7840</v>
      </c>
      <c r="I289" s="4" t="s">
        <v>7841</v>
      </c>
      <c r="J289" s="4" t="s">
        <v>7845</v>
      </c>
    </row>
    <row r="290" spans="1:10" ht="15.75" customHeight="1" x14ac:dyDescent="0.25">
      <c r="A290" s="4" t="s">
        <v>330</v>
      </c>
      <c r="B290" s="4">
        <v>24.43</v>
      </c>
      <c r="C290" s="4">
        <v>7.59</v>
      </c>
      <c r="D290" s="4" t="s">
        <v>7840</v>
      </c>
      <c r="E290" s="4" t="s">
        <v>7839</v>
      </c>
      <c r="F290" s="4" t="s">
        <v>7839</v>
      </c>
      <c r="G290" s="4">
        <v>1</v>
      </c>
      <c r="H290" s="4" t="s">
        <v>7840</v>
      </c>
      <c r="I290" s="4" t="s">
        <v>7843</v>
      </c>
      <c r="J290" s="4" t="s">
        <v>7845</v>
      </c>
    </row>
    <row r="291" spans="1:10" ht="15.75" customHeight="1" x14ac:dyDescent="0.25">
      <c r="A291" s="4" t="s">
        <v>331</v>
      </c>
      <c r="B291" s="4">
        <v>41.9</v>
      </c>
      <c r="C291" s="4">
        <v>4.26</v>
      </c>
      <c r="D291" s="4" t="s">
        <v>7839</v>
      </c>
      <c r="E291" s="4" t="s">
        <v>7839</v>
      </c>
      <c r="F291" s="4" t="s">
        <v>7839</v>
      </c>
      <c r="G291" s="4">
        <v>0</v>
      </c>
      <c r="H291" s="4" t="s">
        <v>7840</v>
      </c>
      <c r="I291" s="4" t="s">
        <v>7841</v>
      </c>
      <c r="J291" s="4" t="s">
        <v>7847</v>
      </c>
    </row>
    <row r="292" spans="1:10" ht="15.75" customHeight="1" x14ac:dyDescent="0.25">
      <c r="A292" s="4" t="s">
        <v>332</v>
      </c>
      <c r="B292" s="4">
        <v>22.88</v>
      </c>
      <c r="C292" s="4">
        <v>5.9</v>
      </c>
      <c r="D292" s="4" t="s">
        <v>7840</v>
      </c>
      <c r="E292" s="4" t="s">
        <v>7839</v>
      </c>
      <c r="F292" s="4" t="s">
        <v>7840</v>
      </c>
      <c r="G292" s="4">
        <v>1</v>
      </c>
      <c r="H292" s="4" t="s">
        <v>7840</v>
      </c>
      <c r="I292" s="4" t="s">
        <v>7843</v>
      </c>
      <c r="J292" s="4" t="s">
        <v>7846</v>
      </c>
    </row>
    <row r="293" spans="1:10" ht="15.75" customHeight="1" x14ac:dyDescent="0.25">
      <c r="A293" s="4" t="s">
        <v>333</v>
      </c>
      <c r="B293" s="4">
        <v>29.734999999999999</v>
      </c>
      <c r="C293" s="4">
        <v>7.79</v>
      </c>
      <c r="D293" s="4" t="s">
        <v>7839</v>
      </c>
      <c r="E293" s="4" t="s">
        <v>7839</v>
      </c>
      <c r="F293" s="4" t="s">
        <v>7839</v>
      </c>
      <c r="G293" s="4">
        <v>0</v>
      </c>
      <c r="H293" s="4" t="s">
        <v>7839</v>
      </c>
      <c r="I293" s="4" t="s">
        <v>7842</v>
      </c>
      <c r="J293" s="4" t="s">
        <v>7845</v>
      </c>
    </row>
    <row r="294" spans="1:10" ht="15.75" customHeight="1" x14ac:dyDescent="0.25">
      <c r="A294" s="4" t="s">
        <v>334</v>
      </c>
      <c r="B294" s="4">
        <v>40.74</v>
      </c>
      <c r="C294" s="4">
        <v>5.28</v>
      </c>
      <c r="D294" s="4" t="s">
        <v>7839</v>
      </c>
      <c r="E294" s="4" t="s">
        <v>7839</v>
      </c>
      <c r="F294" s="4" t="s">
        <v>7840</v>
      </c>
      <c r="G294" s="4">
        <v>1</v>
      </c>
      <c r="H294" s="4" t="s">
        <v>7840</v>
      </c>
      <c r="I294" s="4" t="s">
        <v>7841</v>
      </c>
      <c r="J294" s="4" t="s">
        <v>7847</v>
      </c>
    </row>
    <row r="295" spans="1:10" ht="15.75" customHeight="1" x14ac:dyDescent="0.25">
      <c r="A295" s="4" t="s">
        <v>335</v>
      </c>
      <c r="B295" s="4">
        <v>24.14</v>
      </c>
      <c r="C295" s="4">
        <v>5.87</v>
      </c>
      <c r="D295" s="4" t="s">
        <v>7839</v>
      </c>
      <c r="E295" s="4" t="s">
        <v>7839</v>
      </c>
      <c r="F295" s="4" t="s">
        <v>7839</v>
      </c>
      <c r="G295" s="4">
        <v>2</v>
      </c>
      <c r="H295" s="4" t="s">
        <v>7840</v>
      </c>
      <c r="I295" s="4" t="s">
        <v>7843</v>
      </c>
      <c r="J295" s="4" t="s">
        <v>7846</v>
      </c>
    </row>
    <row r="296" spans="1:10" ht="15.75" customHeight="1" x14ac:dyDescent="0.25">
      <c r="A296" s="4" t="s">
        <v>336</v>
      </c>
      <c r="B296" s="4">
        <v>25.15</v>
      </c>
      <c r="C296" s="4">
        <v>9.08</v>
      </c>
      <c r="D296" s="4" t="s">
        <v>7840</v>
      </c>
      <c r="E296" s="4" t="s">
        <v>7839</v>
      </c>
      <c r="F296" s="4" t="s">
        <v>7839</v>
      </c>
      <c r="G296" s="4">
        <v>1</v>
      </c>
      <c r="H296" s="4" t="s">
        <v>7840</v>
      </c>
      <c r="I296" s="4" t="s">
        <v>7842</v>
      </c>
      <c r="J296" s="4" t="s">
        <v>7845</v>
      </c>
    </row>
    <row r="297" spans="1:10" ht="15.75" customHeight="1" x14ac:dyDescent="0.25">
      <c r="A297" s="4" t="s">
        <v>337</v>
      </c>
      <c r="B297" s="4">
        <v>28.71</v>
      </c>
      <c r="C297" s="4">
        <v>5.2</v>
      </c>
      <c r="D297" s="4" t="s">
        <v>7839</v>
      </c>
      <c r="E297" s="4" t="s">
        <v>7839</v>
      </c>
      <c r="F297" s="4" t="s">
        <v>7839</v>
      </c>
      <c r="G297" s="4">
        <v>1</v>
      </c>
      <c r="H297" s="4" t="s">
        <v>7840</v>
      </c>
      <c r="I297" s="4" t="s">
        <v>7842</v>
      </c>
      <c r="J297" s="4" t="s">
        <v>7847</v>
      </c>
    </row>
    <row r="298" spans="1:10" ht="15.75" customHeight="1" x14ac:dyDescent="0.25">
      <c r="A298" s="4" t="s">
        <v>338</v>
      </c>
      <c r="B298" s="4">
        <v>23</v>
      </c>
      <c r="C298" s="4">
        <v>5.48</v>
      </c>
      <c r="D298" s="4" t="s">
        <v>7839</v>
      </c>
      <c r="E298" s="4" t="s">
        <v>7839</v>
      </c>
      <c r="F298" s="4" t="s">
        <v>7839</v>
      </c>
      <c r="G298" s="4">
        <v>0</v>
      </c>
      <c r="H298" s="4" t="s">
        <v>7840</v>
      </c>
      <c r="I298" s="4" t="s">
        <v>7843</v>
      </c>
      <c r="J298" s="4" t="s">
        <v>7847</v>
      </c>
    </row>
    <row r="299" spans="1:10" ht="15.75" customHeight="1" x14ac:dyDescent="0.25">
      <c r="A299" s="4" t="s">
        <v>339</v>
      </c>
      <c r="B299" s="4">
        <v>36.86</v>
      </c>
      <c r="C299" s="4">
        <v>11.95</v>
      </c>
      <c r="D299" s="4" t="s">
        <v>7839</v>
      </c>
      <c r="E299" s="4" t="s">
        <v>7839</v>
      </c>
      <c r="F299" s="4" t="s">
        <v>7839</v>
      </c>
      <c r="G299" s="4">
        <v>0</v>
      </c>
      <c r="H299" s="4" t="s">
        <v>7839</v>
      </c>
      <c r="I299" s="4" t="s">
        <v>7841</v>
      </c>
      <c r="J299" s="4" t="s">
        <v>7845</v>
      </c>
    </row>
    <row r="300" spans="1:10" ht="15.75" customHeight="1" x14ac:dyDescent="0.25">
      <c r="A300" s="4" t="s">
        <v>340</v>
      </c>
      <c r="B300" s="4">
        <v>24.25</v>
      </c>
      <c r="C300" s="4">
        <v>8.6999999999999993</v>
      </c>
      <c r="D300" s="4" t="s">
        <v>7840</v>
      </c>
      <c r="E300" s="4" t="s">
        <v>7839</v>
      </c>
      <c r="F300" s="4" t="s">
        <v>7839</v>
      </c>
      <c r="G300" s="4">
        <v>1</v>
      </c>
      <c r="H300" s="4" t="s">
        <v>7840</v>
      </c>
      <c r="I300" s="4" t="s">
        <v>7843</v>
      </c>
      <c r="J300" s="4" t="s">
        <v>7845</v>
      </c>
    </row>
    <row r="301" spans="1:10" ht="15.75" customHeight="1" x14ac:dyDescent="0.25">
      <c r="A301" s="4" t="s">
        <v>341</v>
      </c>
      <c r="B301" s="4">
        <v>23.85</v>
      </c>
      <c r="C301" s="4">
        <v>7.84</v>
      </c>
      <c r="D301" s="4" t="s">
        <v>7839</v>
      </c>
      <c r="E301" s="4" t="s">
        <v>7839</v>
      </c>
      <c r="F301" s="4" t="s">
        <v>7839</v>
      </c>
      <c r="G301" s="4">
        <v>0</v>
      </c>
      <c r="H301" s="4" t="s">
        <v>7840</v>
      </c>
      <c r="I301" s="4" t="s">
        <v>7843</v>
      </c>
      <c r="J301" s="4" t="s">
        <v>7845</v>
      </c>
    </row>
    <row r="302" spans="1:10" ht="15.75" customHeight="1" x14ac:dyDescent="0.25">
      <c r="A302" s="4" t="s">
        <v>342</v>
      </c>
      <c r="B302" s="4">
        <v>40.020000000000003</v>
      </c>
      <c r="C302" s="4">
        <v>5.19</v>
      </c>
      <c r="D302" s="4" t="s">
        <v>7840</v>
      </c>
      <c r="E302" s="4" t="s">
        <v>7839</v>
      </c>
      <c r="F302" s="4" t="s">
        <v>7839</v>
      </c>
      <c r="G302" s="4">
        <v>1</v>
      </c>
      <c r="H302" s="4" t="s">
        <v>7840</v>
      </c>
      <c r="I302" s="4" t="s">
        <v>7841</v>
      </c>
      <c r="J302" s="4" t="s">
        <v>7847</v>
      </c>
    </row>
    <row r="303" spans="1:10" ht="15.75" customHeight="1" x14ac:dyDescent="0.25">
      <c r="A303" s="4" t="s">
        <v>343</v>
      </c>
      <c r="B303" s="4">
        <v>19.170000000000002</v>
      </c>
      <c r="C303" s="4">
        <v>8.41</v>
      </c>
      <c r="D303" s="4" t="s">
        <v>7839</v>
      </c>
      <c r="E303" s="4" t="s">
        <v>7839</v>
      </c>
      <c r="F303" s="4" t="s">
        <v>7839</v>
      </c>
      <c r="G303" s="4">
        <v>0</v>
      </c>
      <c r="H303" s="4" t="s">
        <v>7840</v>
      </c>
      <c r="I303" s="4" t="s">
        <v>7843</v>
      </c>
      <c r="J303" s="4" t="s">
        <v>7845</v>
      </c>
    </row>
    <row r="304" spans="1:10" ht="15.75" customHeight="1" x14ac:dyDescent="0.25">
      <c r="A304" s="4" t="s">
        <v>344</v>
      </c>
      <c r="B304" s="4">
        <v>43.53</v>
      </c>
      <c r="C304" s="4">
        <v>5.86</v>
      </c>
      <c r="D304" s="4" t="s">
        <v>7840</v>
      </c>
      <c r="E304" s="4" t="s">
        <v>7840</v>
      </c>
      <c r="F304" s="4" t="s">
        <v>7839</v>
      </c>
      <c r="G304" s="4">
        <v>2</v>
      </c>
      <c r="H304" s="4" t="s">
        <v>7840</v>
      </c>
      <c r="I304" s="4" t="s">
        <v>7841</v>
      </c>
      <c r="J304" s="4" t="s">
        <v>7846</v>
      </c>
    </row>
    <row r="305" spans="1:10" ht="15.75" customHeight="1" x14ac:dyDescent="0.25">
      <c r="A305" s="4" t="s">
        <v>345</v>
      </c>
      <c r="B305" s="4">
        <v>46.06</v>
      </c>
      <c r="C305" s="4">
        <v>4.18</v>
      </c>
      <c r="D305" s="4" t="s">
        <v>7839</v>
      </c>
      <c r="E305" s="4" t="s">
        <v>7840</v>
      </c>
      <c r="F305" s="4" t="s">
        <v>7839</v>
      </c>
      <c r="G305" s="4">
        <v>1</v>
      </c>
      <c r="H305" s="4" t="s">
        <v>7840</v>
      </c>
      <c r="I305" s="4" t="s">
        <v>7841</v>
      </c>
      <c r="J305" s="4" t="s">
        <v>7847</v>
      </c>
    </row>
    <row r="306" spans="1:10" ht="15.75" customHeight="1" x14ac:dyDescent="0.25">
      <c r="A306" s="4" t="s">
        <v>346</v>
      </c>
      <c r="B306" s="4">
        <v>29.92</v>
      </c>
      <c r="C306" s="4">
        <v>11.99</v>
      </c>
      <c r="D306" s="4" t="s">
        <v>7840</v>
      </c>
      <c r="E306" s="4" t="s">
        <v>7839</v>
      </c>
      <c r="F306" s="4" t="s">
        <v>7839</v>
      </c>
      <c r="G306" s="4">
        <v>2</v>
      </c>
      <c r="H306" s="4" t="s">
        <v>7840</v>
      </c>
      <c r="I306" s="4" t="s">
        <v>7842</v>
      </c>
      <c r="J306" s="4" t="s">
        <v>7845</v>
      </c>
    </row>
    <row r="307" spans="1:10" ht="15.75" customHeight="1" x14ac:dyDescent="0.25">
      <c r="A307" s="4" t="s">
        <v>347</v>
      </c>
      <c r="B307" s="4">
        <v>28.46</v>
      </c>
      <c r="C307" s="4">
        <v>4.8499999999999996</v>
      </c>
      <c r="D307" s="4" t="s">
        <v>7840</v>
      </c>
      <c r="E307" s="4" t="s">
        <v>7839</v>
      </c>
      <c r="F307" s="4" t="s">
        <v>7839</v>
      </c>
      <c r="G307" s="4">
        <v>1</v>
      </c>
      <c r="H307" s="4" t="s">
        <v>7840</v>
      </c>
      <c r="I307" s="4" t="s">
        <v>7842</v>
      </c>
      <c r="J307" s="4" t="s">
        <v>7847</v>
      </c>
    </row>
    <row r="308" spans="1:10" ht="15.75" customHeight="1" x14ac:dyDescent="0.25">
      <c r="A308" s="4" t="s">
        <v>348</v>
      </c>
      <c r="B308" s="4">
        <v>24.56</v>
      </c>
      <c r="C308" s="4">
        <v>6.18</v>
      </c>
      <c r="D308" s="4" t="s">
        <v>7840</v>
      </c>
      <c r="E308" s="4" t="s">
        <v>7839</v>
      </c>
      <c r="F308" s="4" t="s">
        <v>7840</v>
      </c>
      <c r="G308" s="4">
        <v>1</v>
      </c>
      <c r="H308" s="4" t="s">
        <v>7840</v>
      </c>
      <c r="I308" s="4" t="s">
        <v>7843</v>
      </c>
      <c r="J308" s="4" t="s">
        <v>7846</v>
      </c>
    </row>
    <row r="309" spans="1:10" ht="15.75" customHeight="1" x14ac:dyDescent="0.25">
      <c r="A309" s="4" t="s">
        <v>349</v>
      </c>
      <c r="B309" s="4">
        <v>41.19</v>
      </c>
      <c r="C309" s="4">
        <v>6.37</v>
      </c>
      <c r="D309" s="4" t="s">
        <v>7839</v>
      </c>
      <c r="E309" s="4" t="s">
        <v>7839</v>
      </c>
      <c r="F309" s="4" t="s">
        <v>7839</v>
      </c>
      <c r="G309" s="4">
        <v>0</v>
      </c>
      <c r="H309" s="4" t="s">
        <v>7840</v>
      </c>
      <c r="I309" s="4" t="s">
        <v>7841</v>
      </c>
      <c r="J309" s="4" t="s">
        <v>7846</v>
      </c>
    </row>
    <row r="310" spans="1:10" ht="15.75" customHeight="1" x14ac:dyDescent="0.25">
      <c r="A310" s="4" t="s">
        <v>350</v>
      </c>
      <c r="B310" s="4">
        <v>18.63</v>
      </c>
      <c r="C310" s="4">
        <v>9.81</v>
      </c>
      <c r="D310" s="4" t="s">
        <v>7840</v>
      </c>
      <c r="E310" s="4" t="s">
        <v>7839</v>
      </c>
      <c r="F310" s="4" t="s">
        <v>7839</v>
      </c>
      <c r="G310" s="4">
        <v>2</v>
      </c>
      <c r="H310" s="4" t="s">
        <v>7840</v>
      </c>
      <c r="I310" s="4" t="s">
        <v>7843</v>
      </c>
      <c r="J310" s="4" t="s">
        <v>7845</v>
      </c>
    </row>
    <row r="311" spans="1:10" ht="15.75" customHeight="1" x14ac:dyDescent="0.25">
      <c r="A311" s="4" t="s">
        <v>351</v>
      </c>
      <c r="B311" s="4">
        <v>26.26</v>
      </c>
      <c r="C311" s="4">
        <v>11.8</v>
      </c>
      <c r="D311" s="4" t="s">
        <v>7840</v>
      </c>
      <c r="E311" s="4" t="s">
        <v>7839</v>
      </c>
      <c r="F311" s="4" t="s">
        <v>7839</v>
      </c>
      <c r="G311" s="4">
        <v>1</v>
      </c>
      <c r="H311" s="4" t="s">
        <v>7840</v>
      </c>
      <c r="I311" s="4" t="s">
        <v>7842</v>
      </c>
      <c r="J311" s="4" t="s">
        <v>7845</v>
      </c>
    </row>
    <row r="312" spans="1:10" ht="15.75" customHeight="1" x14ac:dyDescent="0.25">
      <c r="A312" s="4" t="s">
        <v>352</v>
      </c>
      <c r="B312" s="4">
        <v>22.37</v>
      </c>
      <c r="C312" s="4">
        <v>5.86</v>
      </c>
      <c r="D312" s="4" t="s">
        <v>7840</v>
      </c>
      <c r="E312" s="4" t="s">
        <v>7839</v>
      </c>
      <c r="F312" s="4" t="s">
        <v>7840</v>
      </c>
      <c r="G312" s="4">
        <v>1</v>
      </c>
      <c r="H312" s="4" t="s">
        <v>7840</v>
      </c>
      <c r="I312" s="4" t="s">
        <v>7843</v>
      </c>
      <c r="J312" s="4" t="s">
        <v>7846</v>
      </c>
    </row>
    <row r="313" spans="1:10" ht="15.75" customHeight="1" x14ac:dyDescent="0.25">
      <c r="A313" s="4" t="s">
        <v>353</v>
      </c>
      <c r="B313" s="4">
        <v>39.619999999999997</v>
      </c>
      <c r="C313" s="4">
        <v>4.28</v>
      </c>
      <c r="D313" s="4" t="s">
        <v>7839</v>
      </c>
      <c r="E313" s="4" t="s">
        <v>7839</v>
      </c>
      <c r="F313" s="4" t="s">
        <v>7839</v>
      </c>
      <c r="G313" s="4">
        <v>1</v>
      </c>
      <c r="H313" s="4" t="s">
        <v>7840</v>
      </c>
      <c r="I313" s="4" t="s">
        <v>7841</v>
      </c>
      <c r="J313" s="4" t="s">
        <v>7847</v>
      </c>
    </row>
    <row r="314" spans="1:10" ht="15.75" customHeight="1" x14ac:dyDescent="0.25">
      <c r="A314" s="4" t="s">
        <v>354</v>
      </c>
      <c r="B314" s="4">
        <v>18.329999999999998</v>
      </c>
      <c r="C314" s="4">
        <v>4.16</v>
      </c>
      <c r="D314" s="4" t="s">
        <v>7840</v>
      </c>
      <c r="E314" s="4" t="s">
        <v>7839</v>
      </c>
      <c r="F314" s="4" t="s">
        <v>7839</v>
      </c>
      <c r="G314" s="4">
        <v>0</v>
      </c>
      <c r="H314" s="4" t="s">
        <v>7840</v>
      </c>
      <c r="I314" s="4" t="s">
        <v>7844</v>
      </c>
      <c r="J314" s="4" t="s">
        <v>7847</v>
      </c>
    </row>
    <row r="315" spans="1:10" ht="15.75" customHeight="1" x14ac:dyDescent="0.25">
      <c r="A315" s="4" t="s">
        <v>355</v>
      </c>
      <c r="B315" s="4">
        <v>17.11</v>
      </c>
      <c r="C315" s="4">
        <v>4.9800000000000004</v>
      </c>
      <c r="D315" s="4" t="s">
        <v>7840</v>
      </c>
      <c r="E315" s="4" t="s">
        <v>7839</v>
      </c>
      <c r="F315" s="4" t="s">
        <v>7840</v>
      </c>
      <c r="G315" s="4">
        <v>1</v>
      </c>
      <c r="H315" s="4" t="s">
        <v>7840</v>
      </c>
      <c r="I315" s="4" t="s">
        <v>7844</v>
      </c>
      <c r="J315" s="4" t="s">
        <v>7847</v>
      </c>
    </row>
    <row r="316" spans="1:10" ht="15.75" customHeight="1" x14ac:dyDescent="0.25">
      <c r="A316" s="4" t="s">
        <v>356</v>
      </c>
      <c r="B316" s="4">
        <v>43.5</v>
      </c>
      <c r="C316" s="4">
        <v>6.38</v>
      </c>
      <c r="D316" s="4" t="s">
        <v>7839</v>
      </c>
      <c r="E316" s="4" t="s">
        <v>7840</v>
      </c>
      <c r="F316" s="4" t="s">
        <v>7839</v>
      </c>
      <c r="G316" s="4">
        <v>1</v>
      </c>
      <c r="H316" s="4" t="s">
        <v>7840</v>
      </c>
      <c r="I316" s="4" t="s">
        <v>7841</v>
      </c>
      <c r="J316" s="4" t="s">
        <v>7846</v>
      </c>
    </row>
    <row r="317" spans="1:10" ht="15.75" customHeight="1" x14ac:dyDescent="0.25">
      <c r="A317" s="4" t="s">
        <v>357</v>
      </c>
      <c r="B317" s="4">
        <v>25.364999999999998</v>
      </c>
      <c r="C317" s="4">
        <v>5.19</v>
      </c>
      <c r="D317" s="4" t="s">
        <v>7839</v>
      </c>
      <c r="E317" s="4" t="s">
        <v>7839</v>
      </c>
      <c r="F317" s="4" t="s">
        <v>7839</v>
      </c>
      <c r="G317" s="4">
        <v>2</v>
      </c>
      <c r="H317" s="4" t="s">
        <v>7839</v>
      </c>
      <c r="I317" s="4" t="s">
        <v>7842</v>
      </c>
      <c r="J317" s="4" t="s">
        <v>7847</v>
      </c>
    </row>
    <row r="318" spans="1:10" ht="15.75" customHeight="1" x14ac:dyDescent="0.25">
      <c r="A318" s="4" t="s">
        <v>358</v>
      </c>
      <c r="B318" s="4">
        <v>28.594999999999999</v>
      </c>
      <c r="C318" s="4">
        <v>10.210000000000001</v>
      </c>
      <c r="D318" s="4" t="s">
        <v>7839</v>
      </c>
      <c r="E318" s="4" t="s">
        <v>7839</v>
      </c>
      <c r="F318" s="4" t="s">
        <v>7839</v>
      </c>
      <c r="G318" s="4">
        <v>0</v>
      </c>
      <c r="H318" s="4" t="s">
        <v>7839</v>
      </c>
      <c r="I318" s="4" t="s">
        <v>7842</v>
      </c>
      <c r="J318" s="4" t="s">
        <v>7845</v>
      </c>
    </row>
    <row r="319" spans="1:10" ht="15.75" customHeight="1" x14ac:dyDescent="0.25">
      <c r="A319" s="4" t="s">
        <v>359</v>
      </c>
      <c r="B319" s="4">
        <v>29.83</v>
      </c>
      <c r="C319" s="4">
        <v>9.6999999999999993</v>
      </c>
      <c r="D319" s="4" t="s">
        <v>7840</v>
      </c>
      <c r="E319" s="4" t="s">
        <v>7839</v>
      </c>
      <c r="F319" s="4" t="s">
        <v>7840</v>
      </c>
      <c r="G319" s="4">
        <v>1</v>
      </c>
      <c r="H319" s="4" t="s">
        <v>7840</v>
      </c>
      <c r="I319" s="4" t="s">
        <v>7842</v>
      </c>
      <c r="J319" s="4" t="s">
        <v>7845</v>
      </c>
    </row>
    <row r="320" spans="1:10" ht="15.75" customHeight="1" x14ac:dyDescent="0.25">
      <c r="A320" s="4" t="s">
        <v>360</v>
      </c>
      <c r="B320" s="4">
        <v>24.7</v>
      </c>
      <c r="C320" s="4">
        <v>10.25</v>
      </c>
      <c r="D320" s="4" t="s">
        <v>7839</v>
      </c>
      <c r="E320" s="4" t="s">
        <v>7839</v>
      </c>
      <c r="F320" s="4" t="s">
        <v>7839</v>
      </c>
      <c r="G320" s="4">
        <v>3</v>
      </c>
      <c r="H320" s="4" t="s">
        <v>7839</v>
      </c>
      <c r="I320" s="4" t="s">
        <v>7843</v>
      </c>
      <c r="J320" s="4" t="s">
        <v>7845</v>
      </c>
    </row>
    <row r="321" spans="1:10" ht="15.75" customHeight="1" x14ac:dyDescent="0.25">
      <c r="A321" s="4" t="s">
        <v>361</v>
      </c>
      <c r="B321" s="4">
        <v>17.940000000000001</v>
      </c>
      <c r="C321" s="4">
        <v>9.77</v>
      </c>
      <c r="D321" s="4" t="s">
        <v>7839</v>
      </c>
      <c r="E321" s="4" t="s">
        <v>7839</v>
      </c>
      <c r="F321" s="4" t="s">
        <v>7839</v>
      </c>
      <c r="G321" s="4">
        <v>0</v>
      </c>
      <c r="H321" s="4" t="s">
        <v>7840</v>
      </c>
      <c r="I321" s="4" t="s">
        <v>7844</v>
      </c>
      <c r="J321" s="4" t="s">
        <v>7845</v>
      </c>
    </row>
    <row r="322" spans="1:10" ht="15.75" customHeight="1" x14ac:dyDescent="0.25">
      <c r="A322" s="4" t="s">
        <v>362</v>
      </c>
      <c r="B322" s="4">
        <v>21.08</v>
      </c>
      <c r="C322" s="4">
        <v>4.83</v>
      </c>
      <c r="D322" s="4" t="s">
        <v>7839</v>
      </c>
      <c r="E322" s="4" t="s">
        <v>7839</v>
      </c>
      <c r="F322" s="4" t="s">
        <v>7840</v>
      </c>
      <c r="G322" s="4">
        <v>1</v>
      </c>
      <c r="H322" s="4" t="s">
        <v>7840</v>
      </c>
      <c r="I322" s="4" t="s">
        <v>7843</v>
      </c>
      <c r="J322" s="4" t="s">
        <v>7847</v>
      </c>
    </row>
    <row r="323" spans="1:10" ht="15.75" customHeight="1" x14ac:dyDescent="0.25">
      <c r="A323" s="4" t="s">
        <v>363</v>
      </c>
      <c r="B323" s="4">
        <v>37.715000000000003</v>
      </c>
      <c r="C323" s="4">
        <v>10.86</v>
      </c>
      <c r="D323" s="4" t="s">
        <v>7840</v>
      </c>
      <c r="E323" s="4" t="s">
        <v>7839</v>
      </c>
      <c r="F323" s="4" t="s">
        <v>7839</v>
      </c>
      <c r="G323" s="4">
        <v>0</v>
      </c>
      <c r="H323" s="4" t="s">
        <v>7839</v>
      </c>
      <c r="I323" s="4" t="s">
        <v>7841</v>
      </c>
      <c r="J323" s="4" t="s">
        <v>7845</v>
      </c>
    </row>
    <row r="324" spans="1:10" ht="15.75" customHeight="1" x14ac:dyDescent="0.25">
      <c r="A324" s="4" t="s">
        <v>364</v>
      </c>
      <c r="B324" s="4">
        <v>22.39</v>
      </c>
      <c r="C324" s="4">
        <v>9.5299999999999994</v>
      </c>
      <c r="D324" s="4" t="s">
        <v>7840</v>
      </c>
      <c r="E324" s="4" t="s">
        <v>7839</v>
      </c>
      <c r="F324" s="4" t="s">
        <v>7839</v>
      </c>
      <c r="G324" s="4">
        <v>0</v>
      </c>
      <c r="H324" s="4" t="s">
        <v>7840</v>
      </c>
      <c r="I324" s="4" t="s">
        <v>7843</v>
      </c>
      <c r="J324" s="4" t="s">
        <v>7845</v>
      </c>
    </row>
    <row r="325" spans="1:10" ht="15.75" customHeight="1" x14ac:dyDescent="0.25">
      <c r="A325" s="4" t="s">
        <v>365</v>
      </c>
      <c r="B325" s="4">
        <v>28.78</v>
      </c>
      <c r="C325" s="4">
        <v>5.68</v>
      </c>
      <c r="D325" s="4" t="s">
        <v>7839</v>
      </c>
      <c r="E325" s="4" t="s">
        <v>7839</v>
      </c>
      <c r="F325" s="4" t="s">
        <v>7839</v>
      </c>
      <c r="G325" s="4">
        <v>0</v>
      </c>
      <c r="H325" s="4" t="s">
        <v>7840</v>
      </c>
      <c r="I325" s="4" t="s">
        <v>7842</v>
      </c>
      <c r="J325" s="4" t="s">
        <v>7847</v>
      </c>
    </row>
    <row r="326" spans="1:10" ht="15.75" customHeight="1" x14ac:dyDescent="0.25">
      <c r="A326" s="4" t="s">
        <v>366</v>
      </c>
      <c r="B326" s="4">
        <v>18.329999999999998</v>
      </c>
      <c r="C326" s="4">
        <v>5.57</v>
      </c>
      <c r="D326" s="4" t="s">
        <v>7840</v>
      </c>
      <c r="E326" s="4" t="s">
        <v>7839</v>
      </c>
      <c r="F326" s="4" t="s">
        <v>7839</v>
      </c>
      <c r="G326" s="4">
        <v>0</v>
      </c>
      <c r="H326" s="4" t="s">
        <v>7840</v>
      </c>
      <c r="I326" s="4" t="s">
        <v>7844</v>
      </c>
      <c r="J326" s="4" t="s">
        <v>7847</v>
      </c>
    </row>
    <row r="327" spans="1:10" ht="15.75" customHeight="1" x14ac:dyDescent="0.25">
      <c r="A327" s="4" t="s">
        <v>367</v>
      </c>
      <c r="B327" s="4">
        <v>26.39</v>
      </c>
      <c r="C327" s="4">
        <v>4.58</v>
      </c>
      <c r="D327" s="4" t="s">
        <v>7840</v>
      </c>
      <c r="E327" s="4" t="s">
        <v>7839</v>
      </c>
      <c r="F327" s="4" t="s">
        <v>7839</v>
      </c>
      <c r="G327" s="4">
        <v>1</v>
      </c>
      <c r="H327" s="4" t="s">
        <v>7840</v>
      </c>
      <c r="I327" s="4" t="s">
        <v>7842</v>
      </c>
      <c r="J327" s="4" t="s">
        <v>7847</v>
      </c>
    </row>
    <row r="328" spans="1:10" ht="15.75" customHeight="1" x14ac:dyDescent="0.25">
      <c r="A328" s="4" t="s">
        <v>368</v>
      </c>
      <c r="B328" s="4">
        <v>19.260000000000002</v>
      </c>
      <c r="C328" s="4">
        <v>8.9600000000000009</v>
      </c>
      <c r="D328" s="4" t="s">
        <v>7840</v>
      </c>
      <c r="E328" s="4" t="s">
        <v>7839</v>
      </c>
      <c r="F328" s="4" t="s">
        <v>7839</v>
      </c>
      <c r="G328" s="4">
        <v>1</v>
      </c>
      <c r="H328" s="4" t="s">
        <v>7840</v>
      </c>
      <c r="I328" s="4" t="s">
        <v>7843</v>
      </c>
      <c r="J328" s="4" t="s">
        <v>7845</v>
      </c>
    </row>
    <row r="329" spans="1:10" ht="15.75" customHeight="1" x14ac:dyDescent="0.25">
      <c r="A329" s="4" t="s">
        <v>369</v>
      </c>
      <c r="B329" s="4">
        <v>26.92</v>
      </c>
      <c r="C329" s="4">
        <v>6.09</v>
      </c>
      <c r="D329" s="4" t="s">
        <v>7839</v>
      </c>
      <c r="E329" s="4" t="s">
        <v>7839</v>
      </c>
      <c r="F329" s="4" t="s">
        <v>7839</v>
      </c>
      <c r="G329" s="4">
        <v>0</v>
      </c>
      <c r="H329" s="4" t="s">
        <v>7840</v>
      </c>
      <c r="I329" s="4" t="s">
        <v>7842</v>
      </c>
      <c r="J329" s="4" t="s">
        <v>7846</v>
      </c>
    </row>
    <row r="330" spans="1:10" ht="15.75" customHeight="1" x14ac:dyDescent="0.25">
      <c r="A330" s="4" t="s">
        <v>370</v>
      </c>
      <c r="B330" s="4">
        <v>19.73</v>
      </c>
      <c r="C330" s="4">
        <v>4.3600000000000003</v>
      </c>
      <c r="D330" s="4" t="s">
        <v>7839</v>
      </c>
      <c r="E330" s="4" t="s">
        <v>7839</v>
      </c>
      <c r="F330" s="4" t="s">
        <v>7839</v>
      </c>
      <c r="G330" s="4">
        <v>0</v>
      </c>
      <c r="H330" s="4" t="s">
        <v>7840</v>
      </c>
      <c r="I330" s="4" t="s">
        <v>7843</v>
      </c>
      <c r="J330" s="4" t="s">
        <v>7847</v>
      </c>
    </row>
    <row r="331" spans="1:10" ht="15.75" customHeight="1" x14ac:dyDescent="0.25">
      <c r="A331" s="4" t="s">
        <v>371</v>
      </c>
      <c r="B331" s="4">
        <v>23.56</v>
      </c>
      <c r="C331" s="4">
        <v>11.74</v>
      </c>
      <c r="D331" s="4" t="s">
        <v>7840</v>
      </c>
      <c r="E331" s="4" t="s">
        <v>7839</v>
      </c>
      <c r="F331" s="4" t="s">
        <v>7839</v>
      </c>
      <c r="G331" s="4">
        <v>0</v>
      </c>
      <c r="H331" s="4" t="s">
        <v>7840</v>
      </c>
      <c r="I331" s="4" t="s">
        <v>7843</v>
      </c>
      <c r="J331" s="4" t="s">
        <v>7845</v>
      </c>
    </row>
    <row r="332" spans="1:10" ht="15.75" customHeight="1" x14ac:dyDescent="0.25">
      <c r="A332" s="4" t="s">
        <v>372</v>
      </c>
      <c r="B332" s="4">
        <v>37.67</v>
      </c>
      <c r="C332" s="4">
        <v>5.89</v>
      </c>
      <c r="D332" s="4" t="s">
        <v>7839</v>
      </c>
      <c r="E332" s="4" t="s">
        <v>7839</v>
      </c>
      <c r="F332" s="4" t="s">
        <v>7839</v>
      </c>
      <c r="G332" s="4">
        <v>1</v>
      </c>
      <c r="H332" s="4" t="s">
        <v>7840</v>
      </c>
      <c r="I332" s="4" t="s">
        <v>7841</v>
      </c>
      <c r="J332" s="4" t="s">
        <v>7846</v>
      </c>
    </row>
    <row r="333" spans="1:10" ht="15.75" customHeight="1" x14ac:dyDescent="0.25">
      <c r="A333" s="4" t="s">
        <v>373</v>
      </c>
      <c r="B333" s="4">
        <v>18.73</v>
      </c>
      <c r="C333" s="4">
        <v>10.64</v>
      </c>
      <c r="D333" s="4" t="s">
        <v>7839</v>
      </c>
      <c r="E333" s="4" t="s">
        <v>7839</v>
      </c>
      <c r="F333" s="4" t="s">
        <v>7839</v>
      </c>
      <c r="G333" s="4">
        <v>2</v>
      </c>
      <c r="H333" s="4" t="s">
        <v>7840</v>
      </c>
      <c r="I333" s="4" t="s">
        <v>7843</v>
      </c>
      <c r="J333" s="4" t="s">
        <v>7845</v>
      </c>
    </row>
    <row r="334" spans="1:10" ht="15.75" customHeight="1" x14ac:dyDescent="0.25">
      <c r="A334" s="4" t="s">
        <v>374</v>
      </c>
      <c r="B334" s="4">
        <v>33.090000000000003</v>
      </c>
      <c r="C334" s="4">
        <v>6.06</v>
      </c>
      <c r="D334" s="4" t="s">
        <v>7839</v>
      </c>
      <c r="E334" s="4" t="s">
        <v>7839</v>
      </c>
      <c r="F334" s="4" t="s">
        <v>7840</v>
      </c>
      <c r="G334" s="4">
        <v>1</v>
      </c>
      <c r="H334" s="4" t="s">
        <v>7840</v>
      </c>
      <c r="I334" s="4" t="s">
        <v>7841</v>
      </c>
      <c r="J334" s="4" t="s">
        <v>7846</v>
      </c>
    </row>
    <row r="335" spans="1:10" ht="15.75" customHeight="1" x14ac:dyDescent="0.25">
      <c r="A335" s="4" t="s">
        <v>375</v>
      </c>
      <c r="B335" s="4">
        <v>18.329999999999998</v>
      </c>
      <c r="C335" s="4">
        <v>7.46</v>
      </c>
      <c r="D335" s="4" t="s">
        <v>7840</v>
      </c>
      <c r="E335" s="4" t="s">
        <v>7839</v>
      </c>
      <c r="F335" s="4" t="s">
        <v>7839</v>
      </c>
      <c r="G335" s="4">
        <v>1</v>
      </c>
      <c r="H335" s="4" t="s">
        <v>7840</v>
      </c>
      <c r="I335" s="4" t="s">
        <v>7844</v>
      </c>
      <c r="J335" s="4" t="s">
        <v>7845</v>
      </c>
    </row>
    <row r="336" spans="1:10" ht="15.75" customHeight="1" x14ac:dyDescent="0.25">
      <c r="A336" s="4" t="s">
        <v>376</v>
      </c>
      <c r="B336" s="4">
        <v>27.74</v>
      </c>
      <c r="C336" s="4">
        <v>4.68</v>
      </c>
      <c r="D336" s="4" t="s">
        <v>7840</v>
      </c>
      <c r="E336" s="4" t="s">
        <v>7839</v>
      </c>
      <c r="F336" s="4" t="s">
        <v>7839</v>
      </c>
      <c r="G336" s="4">
        <v>2</v>
      </c>
      <c r="H336" s="4" t="s">
        <v>7840</v>
      </c>
      <c r="I336" s="4" t="s">
        <v>7842</v>
      </c>
      <c r="J336" s="4" t="s">
        <v>7847</v>
      </c>
    </row>
    <row r="337" spans="1:10" ht="15.75" customHeight="1" x14ac:dyDescent="0.25">
      <c r="A337" s="4" t="s">
        <v>377</v>
      </c>
      <c r="B337" s="4">
        <v>24.2</v>
      </c>
      <c r="C337" s="4">
        <v>6.15</v>
      </c>
      <c r="D337" s="4" t="s">
        <v>7839</v>
      </c>
      <c r="E337" s="4" t="s">
        <v>7839</v>
      </c>
      <c r="F337" s="4" t="s">
        <v>7839</v>
      </c>
      <c r="G337" s="4">
        <v>1</v>
      </c>
      <c r="H337" s="4" t="s">
        <v>7840</v>
      </c>
      <c r="I337" s="4" t="s">
        <v>7843</v>
      </c>
      <c r="J337" s="4" t="s">
        <v>7846</v>
      </c>
    </row>
    <row r="338" spans="1:10" ht="15.75" customHeight="1" x14ac:dyDescent="0.25">
      <c r="A338" s="4" t="s">
        <v>378</v>
      </c>
      <c r="B338" s="4">
        <v>22.03</v>
      </c>
      <c r="C338" s="4">
        <v>4.28</v>
      </c>
      <c r="D338" s="4" t="s">
        <v>7840</v>
      </c>
      <c r="E338" s="4" t="s">
        <v>7839</v>
      </c>
      <c r="F338" s="4" t="s">
        <v>7839</v>
      </c>
      <c r="G338" s="4">
        <v>0</v>
      </c>
      <c r="H338" s="4" t="s">
        <v>7840</v>
      </c>
      <c r="I338" s="4" t="s">
        <v>7843</v>
      </c>
      <c r="J338" s="4" t="s">
        <v>7847</v>
      </c>
    </row>
    <row r="339" spans="1:10" ht="15.75" customHeight="1" x14ac:dyDescent="0.25">
      <c r="A339" s="4" t="s">
        <v>379</v>
      </c>
      <c r="B339" s="4">
        <v>26.885000000000002</v>
      </c>
      <c r="C339" s="4">
        <v>9.86</v>
      </c>
      <c r="D339" s="4" t="s">
        <v>7839</v>
      </c>
      <c r="E339" s="4" t="s">
        <v>7839</v>
      </c>
      <c r="F339" s="4" t="s">
        <v>7839</v>
      </c>
      <c r="G339" s="4">
        <v>3</v>
      </c>
      <c r="H339" s="4" t="s">
        <v>7840</v>
      </c>
      <c r="I339" s="4" t="s">
        <v>7842</v>
      </c>
      <c r="J339" s="4" t="s">
        <v>7845</v>
      </c>
    </row>
    <row r="340" spans="1:10" ht="15.75" customHeight="1" x14ac:dyDescent="0.25">
      <c r="A340" s="4" t="s">
        <v>380</v>
      </c>
      <c r="B340" s="4">
        <v>16.36</v>
      </c>
      <c r="C340" s="4">
        <v>11.19</v>
      </c>
      <c r="D340" s="4" t="s">
        <v>7839</v>
      </c>
      <c r="E340" s="4" t="s">
        <v>7839</v>
      </c>
      <c r="F340" s="4" t="s">
        <v>7839</v>
      </c>
      <c r="G340" s="4">
        <v>0</v>
      </c>
      <c r="H340" s="4" t="s">
        <v>7840</v>
      </c>
      <c r="I340" s="4" t="s">
        <v>7844</v>
      </c>
      <c r="J340" s="4" t="s">
        <v>7845</v>
      </c>
    </row>
    <row r="341" spans="1:10" ht="15.75" customHeight="1" x14ac:dyDescent="0.25">
      <c r="A341" s="4" t="s">
        <v>381</v>
      </c>
      <c r="B341" s="4">
        <v>32.299999999999997</v>
      </c>
      <c r="C341" s="4">
        <v>4.8899999999999997</v>
      </c>
      <c r="D341" s="4" t="s">
        <v>7840</v>
      </c>
      <c r="E341" s="4" t="s">
        <v>7839</v>
      </c>
      <c r="F341" s="4" t="s">
        <v>7840</v>
      </c>
      <c r="G341" s="4">
        <v>1</v>
      </c>
      <c r="H341" s="4" t="s">
        <v>7839</v>
      </c>
      <c r="I341" s="4" t="s">
        <v>7841</v>
      </c>
      <c r="J341" s="4" t="s">
        <v>7847</v>
      </c>
    </row>
    <row r="342" spans="1:10" ht="15.75" customHeight="1" x14ac:dyDescent="0.25">
      <c r="A342" s="4" t="s">
        <v>382</v>
      </c>
      <c r="B342" s="4">
        <v>16.05</v>
      </c>
      <c r="C342" s="4">
        <v>4.3499999999999996</v>
      </c>
      <c r="D342" s="4" t="s">
        <v>7840</v>
      </c>
      <c r="E342" s="4" t="s">
        <v>7839</v>
      </c>
      <c r="F342" s="4" t="s">
        <v>7839</v>
      </c>
      <c r="G342" s="4">
        <v>0</v>
      </c>
      <c r="H342" s="4" t="s">
        <v>7840</v>
      </c>
      <c r="I342" s="4" t="s">
        <v>7844</v>
      </c>
      <c r="J342" s="4" t="s">
        <v>7847</v>
      </c>
    </row>
    <row r="343" spans="1:10" ht="15.75" customHeight="1" x14ac:dyDescent="0.25">
      <c r="A343" s="4" t="s">
        <v>383</v>
      </c>
      <c r="B343" s="4">
        <v>29.07</v>
      </c>
      <c r="C343" s="4">
        <v>8.66</v>
      </c>
      <c r="D343" s="4" t="s">
        <v>7840</v>
      </c>
      <c r="E343" s="4" t="s">
        <v>7839</v>
      </c>
      <c r="F343" s="4" t="s">
        <v>7839</v>
      </c>
      <c r="G343" s="4">
        <v>2</v>
      </c>
      <c r="H343" s="4" t="s">
        <v>7840</v>
      </c>
      <c r="I343" s="4" t="s">
        <v>7842</v>
      </c>
      <c r="J343" s="4" t="s">
        <v>7845</v>
      </c>
    </row>
    <row r="344" spans="1:10" ht="15.75" customHeight="1" x14ac:dyDescent="0.25">
      <c r="A344" s="4" t="s">
        <v>384</v>
      </c>
      <c r="B344" s="4">
        <v>17.43</v>
      </c>
      <c r="C344" s="4">
        <v>8.64</v>
      </c>
      <c r="D344" s="4" t="s">
        <v>7839</v>
      </c>
      <c r="E344" s="4" t="s">
        <v>7839</v>
      </c>
      <c r="F344" s="4" t="s">
        <v>7839</v>
      </c>
      <c r="G344" s="4">
        <v>0</v>
      </c>
      <c r="H344" s="4" t="s">
        <v>7840</v>
      </c>
      <c r="I344" s="4" t="s">
        <v>7844</v>
      </c>
      <c r="J344" s="4" t="s">
        <v>7845</v>
      </c>
    </row>
    <row r="345" spans="1:10" ht="15.75" customHeight="1" x14ac:dyDescent="0.25">
      <c r="A345" s="4" t="s">
        <v>385</v>
      </c>
      <c r="B345" s="4">
        <v>19.329999999999998</v>
      </c>
      <c r="C345" s="4">
        <v>4.2699999999999996</v>
      </c>
      <c r="D345" s="4" t="s">
        <v>7839</v>
      </c>
      <c r="E345" s="4" t="s">
        <v>7839</v>
      </c>
      <c r="F345" s="4" t="s">
        <v>7839</v>
      </c>
      <c r="G345" s="4">
        <v>0</v>
      </c>
      <c r="H345" s="4" t="s">
        <v>7840</v>
      </c>
      <c r="I345" s="4" t="s">
        <v>7843</v>
      </c>
      <c r="J345" s="4" t="s">
        <v>7847</v>
      </c>
    </row>
    <row r="346" spans="1:10" ht="15.75" customHeight="1" x14ac:dyDescent="0.25">
      <c r="A346" s="4" t="s">
        <v>386</v>
      </c>
      <c r="B346" s="4">
        <v>30.52</v>
      </c>
      <c r="C346" s="4">
        <v>4.21</v>
      </c>
      <c r="D346" s="4" t="s">
        <v>7839</v>
      </c>
      <c r="E346" s="4" t="s">
        <v>7839</v>
      </c>
      <c r="F346" s="4" t="s">
        <v>7839</v>
      </c>
      <c r="G346" s="4">
        <v>1</v>
      </c>
      <c r="H346" s="4" t="s">
        <v>7840</v>
      </c>
      <c r="I346" s="4" t="s">
        <v>7841</v>
      </c>
      <c r="J346" s="4" t="s">
        <v>7847</v>
      </c>
    </row>
    <row r="347" spans="1:10" ht="15.75" customHeight="1" x14ac:dyDescent="0.25">
      <c r="A347" s="4" t="s">
        <v>387</v>
      </c>
      <c r="B347" s="4">
        <v>39.21</v>
      </c>
      <c r="C347" s="4">
        <v>5.04</v>
      </c>
      <c r="D347" s="4" t="s">
        <v>7839</v>
      </c>
      <c r="E347" s="4" t="s">
        <v>7839</v>
      </c>
      <c r="F347" s="4" t="s">
        <v>7840</v>
      </c>
      <c r="G347" s="4">
        <v>1</v>
      </c>
      <c r="H347" s="4" t="s">
        <v>7840</v>
      </c>
      <c r="I347" s="4" t="s">
        <v>7841</v>
      </c>
      <c r="J347" s="4" t="s">
        <v>7847</v>
      </c>
    </row>
    <row r="348" spans="1:10" ht="15.75" customHeight="1" x14ac:dyDescent="0.25">
      <c r="A348" s="4" t="s">
        <v>388</v>
      </c>
      <c r="B348" s="4">
        <v>26.98</v>
      </c>
      <c r="C348" s="4">
        <v>5.21</v>
      </c>
      <c r="D348" s="4" t="s">
        <v>7840</v>
      </c>
      <c r="E348" s="4" t="s">
        <v>7839</v>
      </c>
      <c r="F348" s="4" t="s">
        <v>7839</v>
      </c>
      <c r="G348" s="4">
        <v>2</v>
      </c>
      <c r="H348" s="4" t="s">
        <v>7840</v>
      </c>
      <c r="I348" s="4" t="s">
        <v>7842</v>
      </c>
      <c r="J348" s="4" t="s">
        <v>7847</v>
      </c>
    </row>
    <row r="349" spans="1:10" ht="15.75" customHeight="1" x14ac:dyDescent="0.25">
      <c r="A349" s="4" t="s">
        <v>389</v>
      </c>
      <c r="B349" s="4">
        <v>25.84</v>
      </c>
      <c r="C349" s="4">
        <v>8.83</v>
      </c>
      <c r="D349" s="4" t="s">
        <v>7839</v>
      </c>
      <c r="E349" s="4" t="s">
        <v>7839</v>
      </c>
      <c r="F349" s="4" t="s">
        <v>7839</v>
      </c>
      <c r="G349" s="4">
        <v>0</v>
      </c>
      <c r="H349" s="4" t="s">
        <v>7839</v>
      </c>
      <c r="I349" s="4" t="s">
        <v>7842</v>
      </c>
      <c r="J349" s="4" t="s">
        <v>7845</v>
      </c>
    </row>
    <row r="350" spans="1:10" ht="15.75" customHeight="1" x14ac:dyDescent="0.25">
      <c r="A350" s="4" t="s">
        <v>390</v>
      </c>
      <c r="B350" s="4">
        <v>28.31</v>
      </c>
      <c r="C350" s="4">
        <v>8.4700000000000006</v>
      </c>
      <c r="D350" s="4" t="s">
        <v>7840</v>
      </c>
      <c r="E350" s="4" t="s">
        <v>7839</v>
      </c>
      <c r="F350" s="4" t="s">
        <v>7839</v>
      </c>
      <c r="G350" s="4">
        <v>2</v>
      </c>
      <c r="H350" s="4" t="s">
        <v>7840</v>
      </c>
      <c r="I350" s="4" t="s">
        <v>7842</v>
      </c>
      <c r="J350" s="4" t="s">
        <v>7845</v>
      </c>
    </row>
    <row r="351" spans="1:10" ht="15.75" customHeight="1" x14ac:dyDescent="0.25">
      <c r="A351" s="4" t="s">
        <v>391</v>
      </c>
      <c r="B351" s="4">
        <v>23.94</v>
      </c>
      <c r="C351" s="4">
        <v>4.2</v>
      </c>
      <c r="D351" s="4" t="s">
        <v>7839</v>
      </c>
      <c r="E351" s="4" t="s">
        <v>7839</v>
      </c>
      <c r="F351" s="4" t="s">
        <v>7839</v>
      </c>
      <c r="G351" s="4">
        <v>0</v>
      </c>
      <c r="H351" s="4" t="s">
        <v>7840</v>
      </c>
      <c r="I351" s="4" t="s">
        <v>7843</v>
      </c>
      <c r="J351" s="4" t="s">
        <v>7847</v>
      </c>
    </row>
    <row r="352" spans="1:10" ht="15.75" customHeight="1" x14ac:dyDescent="0.25">
      <c r="A352" s="4" t="s">
        <v>392</v>
      </c>
      <c r="B352" s="4">
        <v>20.03</v>
      </c>
      <c r="C352" s="4">
        <v>6.14</v>
      </c>
      <c r="D352" s="4" t="s">
        <v>7840</v>
      </c>
      <c r="E352" s="4" t="s">
        <v>7839</v>
      </c>
      <c r="F352" s="4" t="s">
        <v>7839</v>
      </c>
      <c r="G352" s="4">
        <v>0</v>
      </c>
      <c r="H352" s="4" t="s">
        <v>7840</v>
      </c>
      <c r="I352" s="4" t="s">
        <v>7843</v>
      </c>
      <c r="J352" s="4" t="s">
        <v>7846</v>
      </c>
    </row>
    <row r="353" spans="1:10" ht="15.75" customHeight="1" x14ac:dyDescent="0.25">
      <c r="A353" s="4" t="s">
        <v>393</v>
      </c>
      <c r="B353" s="4">
        <v>41.42</v>
      </c>
      <c r="C353" s="4">
        <v>6.07</v>
      </c>
      <c r="D353" s="4" t="s">
        <v>7839</v>
      </c>
      <c r="E353" s="4" t="s">
        <v>7839</v>
      </c>
      <c r="F353" s="4" t="s">
        <v>7839</v>
      </c>
      <c r="G353" s="4">
        <v>0</v>
      </c>
      <c r="H353" s="4" t="s">
        <v>7839</v>
      </c>
      <c r="I353" s="4" t="s">
        <v>7841</v>
      </c>
      <c r="J353" s="4" t="s">
        <v>7846</v>
      </c>
    </row>
    <row r="354" spans="1:10" ht="15.75" customHeight="1" x14ac:dyDescent="0.25">
      <c r="A354" s="4" t="s">
        <v>394</v>
      </c>
      <c r="B354" s="4">
        <v>36.67</v>
      </c>
      <c r="C354" s="4">
        <v>10.210000000000001</v>
      </c>
      <c r="D354" s="4" t="s">
        <v>7839</v>
      </c>
      <c r="E354" s="4" t="s">
        <v>7839</v>
      </c>
      <c r="F354" s="4" t="s">
        <v>7839</v>
      </c>
      <c r="G354" s="4">
        <v>0</v>
      </c>
      <c r="H354" s="4" t="s">
        <v>7839</v>
      </c>
      <c r="I354" s="4" t="s">
        <v>7841</v>
      </c>
      <c r="J354" s="4" t="s">
        <v>7845</v>
      </c>
    </row>
    <row r="355" spans="1:10" ht="15.75" customHeight="1" x14ac:dyDescent="0.25">
      <c r="A355" s="4" t="s">
        <v>395</v>
      </c>
      <c r="B355" s="4">
        <v>27.645</v>
      </c>
      <c r="C355" s="4">
        <v>4.6900000000000004</v>
      </c>
      <c r="D355" s="4" t="s">
        <v>7839</v>
      </c>
      <c r="E355" s="4" t="s">
        <v>7839</v>
      </c>
      <c r="F355" s="4" t="s">
        <v>7839</v>
      </c>
      <c r="G355" s="4">
        <v>0</v>
      </c>
      <c r="H355" s="4" t="s">
        <v>7839</v>
      </c>
      <c r="I355" s="4" t="s">
        <v>7842</v>
      </c>
      <c r="J355" s="4" t="s">
        <v>7847</v>
      </c>
    </row>
    <row r="356" spans="1:10" ht="15.75" customHeight="1" x14ac:dyDescent="0.25">
      <c r="A356" s="4" t="s">
        <v>396</v>
      </c>
      <c r="B356" s="4">
        <v>22.72</v>
      </c>
      <c r="C356" s="4">
        <v>5.71</v>
      </c>
      <c r="D356" s="4" t="s">
        <v>7839</v>
      </c>
      <c r="E356" s="4" t="s">
        <v>7839</v>
      </c>
      <c r="F356" s="4" t="s">
        <v>7839</v>
      </c>
      <c r="G356" s="4">
        <v>0</v>
      </c>
      <c r="H356" s="4" t="s">
        <v>7840</v>
      </c>
      <c r="I356" s="4" t="s">
        <v>7843</v>
      </c>
      <c r="J356" s="4" t="s">
        <v>7846</v>
      </c>
    </row>
    <row r="357" spans="1:10" ht="15.75" customHeight="1" x14ac:dyDescent="0.25">
      <c r="A357" s="4" t="s">
        <v>397</v>
      </c>
      <c r="B357" s="4">
        <v>36.520000000000003</v>
      </c>
      <c r="C357" s="4">
        <v>9.07</v>
      </c>
      <c r="D357" s="4" t="s">
        <v>7840</v>
      </c>
      <c r="E357" s="4" t="s">
        <v>7839</v>
      </c>
      <c r="F357" s="4" t="s">
        <v>7840</v>
      </c>
      <c r="G357" s="4">
        <v>1</v>
      </c>
      <c r="H357" s="4" t="s">
        <v>7839</v>
      </c>
      <c r="I357" s="4" t="s">
        <v>7841</v>
      </c>
      <c r="J357" s="4" t="s">
        <v>7845</v>
      </c>
    </row>
    <row r="358" spans="1:10" ht="15.75" customHeight="1" x14ac:dyDescent="0.25">
      <c r="A358" s="4" t="s">
        <v>398</v>
      </c>
      <c r="B358" s="4">
        <v>33.96</v>
      </c>
      <c r="C358" s="4">
        <v>4.99</v>
      </c>
      <c r="D358" s="4" t="s">
        <v>7839</v>
      </c>
      <c r="E358" s="4" t="s">
        <v>7839</v>
      </c>
      <c r="F358" s="4" t="s">
        <v>7839</v>
      </c>
      <c r="G358" s="4">
        <v>0</v>
      </c>
      <c r="H358" s="4" t="s">
        <v>7840</v>
      </c>
      <c r="I358" s="4" t="s">
        <v>7841</v>
      </c>
      <c r="J358" s="4" t="s">
        <v>7847</v>
      </c>
    </row>
    <row r="359" spans="1:10" ht="15.75" customHeight="1" x14ac:dyDescent="0.25">
      <c r="A359" s="4" t="s">
        <v>399</v>
      </c>
      <c r="B359" s="4">
        <v>26.695</v>
      </c>
      <c r="C359" s="4">
        <v>8.31</v>
      </c>
      <c r="D359" s="4" t="s">
        <v>7839</v>
      </c>
      <c r="E359" s="4" t="s">
        <v>7839</v>
      </c>
      <c r="F359" s="4" t="s">
        <v>7839</v>
      </c>
      <c r="G359" s="4">
        <v>0</v>
      </c>
      <c r="H359" s="4" t="s">
        <v>7840</v>
      </c>
      <c r="I359" s="4" t="s">
        <v>7842</v>
      </c>
      <c r="J359" s="4" t="s">
        <v>7845</v>
      </c>
    </row>
    <row r="360" spans="1:10" ht="15.75" customHeight="1" x14ac:dyDescent="0.25">
      <c r="A360" s="4" t="s">
        <v>400</v>
      </c>
      <c r="B360" s="4">
        <v>18.45</v>
      </c>
      <c r="C360" s="4">
        <v>5.07</v>
      </c>
      <c r="D360" s="4" t="s">
        <v>7840</v>
      </c>
      <c r="E360" s="4" t="s">
        <v>7839</v>
      </c>
      <c r="F360" s="4" t="s">
        <v>7839</v>
      </c>
      <c r="G360" s="4">
        <v>0</v>
      </c>
      <c r="H360" s="4" t="s">
        <v>7840</v>
      </c>
      <c r="I360" s="4" t="s">
        <v>7844</v>
      </c>
      <c r="J360" s="4" t="s">
        <v>7847</v>
      </c>
    </row>
    <row r="361" spans="1:10" ht="15.75" customHeight="1" x14ac:dyDescent="0.25">
      <c r="A361" s="4" t="s">
        <v>401</v>
      </c>
      <c r="B361" s="4">
        <v>33.18</v>
      </c>
      <c r="C361" s="4">
        <v>4.79</v>
      </c>
      <c r="D361" s="4" t="s">
        <v>7839</v>
      </c>
      <c r="E361" s="4" t="s">
        <v>7839</v>
      </c>
      <c r="F361" s="4" t="s">
        <v>7839</v>
      </c>
      <c r="G361" s="4">
        <v>0</v>
      </c>
      <c r="H361" s="4" t="s">
        <v>7840</v>
      </c>
      <c r="I361" s="4" t="s">
        <v>7841</v>
      </c>
      <c r="J361" s="4" t="s">
        <v>7847</v>
      </c>
    </row>
    <row r="362" spans="1:10" ht="15.75" customHeight="1" x14ac:dyDescent="0.25">
      <c r="A362" s="4" t="s">
        <v>402</v>
      </c>
      <c r="B362" s="4">
        <v>36.1</v>
      </c>
      <c r="C362" s="4">
        <v>11.39</v>
      </c>
      <c r="D362" s="4" t="s">
        <v>7840</v>
      </c>
      <c r="E362" s="4" t="s">
        <v>7839</v>
      </c>
      <c r="F362" s="4" t="s">
        <v>7839</v>
      </c>
      <c r="G362" s="4">
        <v>2</v>
      </c>
      <c r="H362" s="4" t="s">
        <v>7839</v>
      </c>
      <c r="I362" s="4" t="s">
        <v>7841</v>
      </c>
      <c r="J362" s="4" t="s">
        <v>7845</v>
      </c>
    </row>
    <row r="363" spans="1:10" ht="15.75" customHeight="1" x14ac:dyDescent="0.25">
      <c r="A363" s="4" t="s">
        <v>403</v>
      </c>
      <c r="B363" s="4">
        <v>22.77</v>
      </c>
      <c r="C363" s="4">
        <v>6</v>
      </c>
      <c r="D363" s="4" t="s">
        <v>7839</v>
      </c>
      <c r="E363" s="4" t="s">
        <v>7839</v>
      </c>
      <c r="F363" s="4" t="s">
        <v>7839</v>
      </c>
      <c r="G363" s="4">
        <v>0</v>
      </c>
      <c r="H363" s="4" t="s">
        <v>7840</v>
      </c>
      <c r="I363" s="4" t="s">
        <v>7843</v>
      </c>
      <c r="J363" s="4" t="s">
        <v>7846</v>
      </c>
    </row>
    <row r="364" spans="1:10" ht="15.75" customHeight="1" x14ac:dyDescent="0.25">
      <c r="A364" s="4" t="s">
        <v>404</v>
      </c>
      <c r="B364" s="4">
        <v>21.24</v>
      </c>
      <c r="C364" s="4">
        <v>5.13</v>
      </c>
      <c r="D364" s="4" t="s">
        <v>7839</v>
      </c>
      <c r="E364" s="4" t="s">
        <v>7839</v>
      </c>
      <c r="F364" s="4" t="s">
        <v>7839</v>
      </c>
      <c r="G364" s="4">
        <v>0</v>
      </c>
      <c r="H364" s="4" t="s">
        <v>7840</v>
      </c>
      <c r="I364" s="4" t="s">
        <v>7843</v>
      </c>
      <c r="J364" s="4" t="s">
        <v>7847</v>
      </c>
    </row>
    <row r="365" spans="1:10" ht="15.75" customHeight="1" x14ac:dyDescent="0.25">
      <c r="A365" s="4" t="s">
        <v>405</v>
      </c>
      <c r="B365" s="4">
        <v>17.600000000000001</v>
      </c>
      <c r="C365" s="4">
        <v>5.26</v>
      </c>
      <c r="D365" s="4" t="s">
        <v>7840</v>
      </c>
      <c r="E365" s="4" t="s">
        <v>7839</v>
      </c>
      <c r="F365" s="4" t="s">
        <v>7839</v>
      </c>
      <c r="G365" s="4">
        <v>0</v>
      </c>
      <c r="H365" s="4" t="s">
        <v>7840</v>
      </c>
      <c r="I365" s="4" t="s">
        <v>7844</v>
      </c>
      <c r="J365" s="4" t="s">
        <v>7847</v>
      </c>
    </row>
    <row r="366" spans="1:10" ht="15.75" customHeight="1" x14ac:dyDescent="0.25">
      <c r="A366" s="4" t="s">
        <v>406</v>
      </c>
      <c r="B366" s="4">
        <v>26.29</v>
      </c>
      <c r="C366" s="4">
        <v>6.84</v>
      </c>
      <c r="D366" s="4" t="s">
        <v>7839</v>
      </c>
      <c r="E366" s="4" t="s">
        <v>7839</v>
      </c>
      <c r="F366" s="4" t="s">
        <v>7839</v>
      </c>
      <c r="G366" s="4">
        <v>0</v>
      </c>
      <c r="H366" s="4" t="s">
        <v>7840</v>
      </c>
      <c r="I366" s="4" t="s">
        <v>7842</v>
      </c>
      <c r="J366" s="4" t="s">
        <v>7845</v>
      </c>
    </row>
    <row r="367" spans="1:10" ht="15.75" customHeight="1" x14ac:dyDescent="0.25">
      <c r="A367" s="4" t="s">
        <v>407</v>
      </c>
      <c r="B367" s="4">
        <v>35.31</v>
      </c>
      <c r="C367" s="4">
        <v>9.0399999999999991</v>
      </c>
      <c r="D367" s="4" t="s">
        <v>7839</v>
      </c>
      <c r="E367" s="4" t="s">
        <v>7839</v>
      </c>
      <c r="F367" s="4" t="s">
        <v>7839</v>
      </c>
      <c r="G367" s="4">
        <v>0</v>
      </c>
      <c r="H367" s="4" t="s">
        <v>7839</v>
      </c>
      <c r="I367" s="4" t="s">
        <v>7841</v>
      </c>
      <c r="J367" s="4" t="s">
        <v>7845</v>
      </c>
    </row>
    <row r="368" spans="1:10" ht="15.75" customHeight="1" x14ac:dyDescent="0.25">
      <c r="A368" s="4" t="s">
        <v>408</v>
      </c>
      <c r="B368" s="4">
        <v>27.04</v>
      </c>
      <c r="C368" s="4">
        <v>4.0999999999999996</v>
      </c>
      <c r="D368" s="4" t="s">
        <v>7839</v>
      </c>
      <c r="E368" s="4" t="s">
        <v>7839</v>
      </c>
      <c r="F368" s="4" t="s">
        <v>7839</v>
      </c>
      <c r="G368" s="4">
        <v>1</v>
      </c>
      <c r="H368" s="4" t="s">
        <v>7840</v>
      </c>
      <c r="I368" s="4" t="s">
        <v>7842</v>
      </c>
      <c r="J368" s="4" t="s">
        <v>7847</v>
      </c>
    </row>
    <row r="369" spans="1:10" ht="15.75" customHeight="1" x14ac:dyDescent="0.25">
      <c r="A369" s="4" t="s">
        <v>409</v>
      </c>
      <c r="B369" s="4">
        <v>30.23</v>
      </c>
      <c r="C369" s="4">
        <v>4.2300000000000004</v>
      </c>
      <c r="D369" s="4" t="s">
        <v>7840</v>
      </c>
      <c r="E369" s="4" t="s">
        <v>7839</v>
      </c>
      <c r="F369" s="4" t="s">
        <v>7840</v>
      </c>
      <c r="G369" s="4">
        <v>1</v>
      </c>
      <c r="H369" s="4" t="s">
        <v>7840</v>
      </c>
      <c r="I369" s="4" t="s">
        <v>7841</v>
      </c>
      <c r="J369" s="4" t="s">
        <v>7847</v>
      </c>
    </row>
    <row r="370" spans="1:10" ht="15.75" customHeight="1" x14ac:dyDescent="0.25">
      <c r="A370" s="4" t="s">
        <v>410</v>
      </c>
      <c r="B370" s="4">
        <v>30.6</v>
      </c>
      <c r="C370" s="4">
        <v>6.48</v>
      </c>
      <c r="D370" s="4" t="s">
        <v>7840</v>
      </c>
      <c r="E370" s="4" t="s">
        <v>7839</v>
      </c>
      <c r="F370" s="4" t="s">
        <v>7840</v>
      </c>
      <c r="G370" s="4">
        <v>1</v>
      </c>
      <c r="H370" s="4" t="s">
        <v>7840</v>
      </c>
      <c r="I370" s="4" t="s">
        <v>7841</v>
      </c>
      <c r="J370" s="4" t="s">
        <v>7846</v>
      </c>
    </row>
    <row r="371" spans="1:10" ht="15.75" customHeight="1" x14ac:dyDescent="0.25">
      <c r="A371" s="4" t="s">
        <v>411</v>
      </c>
      <c r="B371" s="4">
        <v>26.8</v>
      </c>
      <c r="C371" s="4">
        <v>5.53</v>
      </c>
      <c r="D371" s="4" t="s">
        <v>7839</v>
      </c>
      <c r="E371" s="4" t="s">
        <v>7839</v>
      </c>
      <c r="F371" s="4" t="s">
        <v>7839</v>
      </c>
      <c r="G371" s="4">
        <v>1</v>
      </c>
      <c r="H371" s="4" t="s">
        <v>7840</v>
      </c>
      <c r="I371" s="4" t="s">
        <v>7842</v>
      </c>
      <c r="J371" s="4" t="s">
        <v>7847</v>
      </c>
    </row>
    <row r="372" spans="1:10" ht="15.75" customHeight="1" x14ac:dyDescent="0.25">
      <c r="A372" s="4" t="s">
        <v>412</v>
      </c>
      <c r="B372" s="4">
        <v>16.86</v>
      </c>
      <c r="C372" s="4">
        <v>4.07</v>
      </c>
      <c r="D372" s="4" t="s">
        <v>7840</v>
      </c>
      <c r="E372" s="4" t="s">
        <v>7839</v>
      </c>
      <c r="F372" s="4" t="s">
        <v>7839</v>
      </c>
      <c r="G372" s="4">
        <v>0</v>
      </c>
      <c r="H372" s="4" t="s">
        <v>7840</v>
      </c>
      <c r="I372" s="4" t="s">
        <v>7844</v>
      </c>
      <c r="J372" s="4" t="s">
        <v>7847</v>
      </c>
    </row>
    <row r="373" spans="1:10" ht="15.75" customHeight="1" x14ac:dyDescent="0.25">
      <c r="A373" s="4" t="s">
        <v>413</v>
      </c>
      <c r="B373" s="4">
        <v>16.3</v>
      </c>
      <c r="C373" s="4">
        <v>5.51</v>
      </c>
      <c r="D373" s="4" t="s">
        <v>7839</v>
      </c>
      <c r="E373" s="4" t="s">
        <v>7839</v>
      </c>
      <c r="F373" s="4" t="s">
        <v>7839</v>
      </c>
      <c r="G373" s="4">
        <v>1</v>
      </c>
      <c r="H373" s="4" t="s">
        <v>7840</v>
      </c>
      <c r="I373" s="4" t="s">
        <v>7844</v>
      </c>
      <c r="J373" s="4" t="s">
        <v>7847</v>
      </c>
    </row>
    <row r="374" spans="1:10" ht="15.75" customHeight="1" x14ac:dyDescent="0.25">
      <c r="A374" s="4" t="s">
        <v>414</v>
      </c>
      <c r="B374" s="4">
        <v>29.81</v>
      </c>
      <c r="C374" s="4">
        <v>11.66</v>
      </c>
      <c r="D374" s="4" t="s">
        <v>7839</v>
      </c>
      <c r="E374" s="4" t="s">
        <v>7839</v>
      </c>
      <c r="F374" s="4" t="s">
        <v>7839</v>
      </c>
      <c r="G374" s="4">
        <v>0</v>
      </c>
      <c r="H374" s="4" t="s">
        <v>7840</v>
      </c>
      <c r="I374" s="4" t="s">
        <v>7842</v>
      </c>
      <c r="J374" s="4" t="s">
        <v>7845</v>
      </c>
    </row>
    <row r="375" spans="1:10" ht="15.75" customHeight="1" x14ac:dyDescent="0.25">
      <c r="A375" s="4" t="s">
        <v>415</v>
      </c>
      <c r="B375" s="4">
        <v>16.329999999999998</v>
      </c>
      <c r="C375" s="4">
        <v>7.26</v>
      </c>
      <c r="D375" s="4" t="s">
        <v>7840</v>
      </c>
      <c r="E375" s="4" t="s">
        <v>7839</v>
      </c>
      <c r="F375" s="4" t="s">
        <v>7839</v>
      </c>
      <c r="G375" s="4">
        <v>0</v>
      </c>
      <c r="H375" s="4" t="s">
        <v>7840</v>
      </c>
      <c r="I375" s="4" t="s">
        <v>7844</v>
      </c>
      <c r="J375" s="4" t="s">
        <v>7845</v>
      </c>
    </row>
    <row r="376" spans="1:10" ht="15.75" customHeight="1" x14ac:dyDescent="0.25">
      <c r="A376" s="4" t="s">
        <v>416</v>
      </c>
      <c r="B376" s="4">
        <v>16.37</v>
      </c>
      <c r="C376" s="4">
        <v>4.79</v>
      </c>
      <c r="D376" s="4" t="s">
        <v>7840</v>
      </c>
      <c r="E376" s="4" t="s">
        <v>7839</v>
      </c>
      <c r="F376" s="4" t="s">
        <v>7839</v>
      </c>
      <c r="G376" s="4">
        <v>0</v>
      </c>
      <c r="H376" s="4" t="s">
        <v>7840</v>
      </c>
      <c r="I376" s="4" t="s">
        <v>7844</v>
      </c>
      <c r="J376" s="4" t="s">
        <v>7847</v>
      </c>
    </row>
    <row r="377" spans="1:10" ht="15.75" customHeight="1" x14ac:dyDescent="0.25">
      <c r="A377" s="4" t="s">
        <v>417</v>
      </c>
      <c r="B377" s="4">
        <v>22.42</v>
      </c>
      <c r="C377" s="4">
        <v>4.68</v>
      </c>
      <c r="D377" s="4" t="s">
        <v>7840</v>
      </c>
      <c r="E377" s="4" t="s">
        <v>7839</v>
      </c>
      <c r="F377" s="4" t="s">
        <v>7839</v>
      </c>
      <c r="G377" s="4">
        <v>1</v>
      </c>
      <c r="H377" s="4" t="s">
        <v>7839</v>
      </c>
      <c r="I377" s="4" t="s">
        <v>7843</v>
      </c>
      <c r="J377" s="4" t="s">
        <v>7847</v>
      </c>
    </row>
    <row r="378" spans="1:10" ht="15.75" customHeight="1" x14ac:dyDescent="0.25">
      <c r="A378" s="4" t="s">
        <v>418</v>
      </c>
      <c r="B378" s="4">
        <v>31.35</v>
      </c>
      <c r="C378" s="4">
        <v>4.33</v>
      </c>
      <c r="D378" s="4" t="s">
        <v>7840</v>
      </c>
      <c r="E378" s="4" t="s">
        <v>7839</v>
      </c>
      <c r="F378" s="4" t="s">
        <v>7840</v>
      </c>
      <c r="G378" s="4">
        <v>1</v>
      </c>
      <c r="H378" s="4" t="s">
        <v>7839</v>
      </c>
      <c r="I378" s="4" t="s">
        <v>7841</v>
      </c>
      <c r="J378" s="4" t="s">
        <v>7847</v>
      </c>
    </row>
    <row r="379" spans="1:10" ht="15.75" customHeight="1" x14ac:dyDescent="0.25">
      <c r="A379" s="4" t="s">
        <v>419</v>
      </c>
      <c r="B379" s="4">
        <v>31.9</v>
      </c>
      <c r="C379" s="4">
        <v>11.89</v>
      </c>
      <c r="D379" s="4" t="s">
        <v>7839</v>
      </c>
      <c r="E379" s="4" t="s">
        <v>7839</v>
      </c>
      <c r="F379" s="4" t="s">
        <v>7839</v>
      </c>
      <c r="G379" s="4">
        <v>0</v>
      </c>
      <c r="H379" s="4" t="s">
        <v>7839</v>
      </c>
      <c r="I379" s="4" t="s">
        <v>7841</v>
      </c>
      <c r="J379" s="4" t="s">
        <v>7845</v>
      </c>
    </row>
    <row r="380" spans="1:10" ht="15.75" customHeight="1" x14ac:dyDescent="0.25">
      <c r="A380" s="4" t="s">
        <v>420</v>
      </c>
      <c r="B380" s="4">
        <v>30.6</v>
      </c>
      <c r="C380" s="4">
        <v>5.24</v>
      </c>
      <c r="D380" s="4" t="s">
        <v>7839</v>
      </c>
      <c r="E380" s="4" t="s">
        <v>7839</v>
      </c>
      <c r="F380" s="4" t="s">
        <v>7839</v>
      </c>
      <c r="G380" s="4">
        <v>0</v>
      </c>
      <c r="H380" s="4" t="s">
        <v>7840</v>
      </c>
      <c r="I380" s="4" t="s">
        <v>7841</v>
      </c>
      <c r="J380" s="4" t="s">
        <v>7847</v>
      </c>
    </row>
    <row r="381" spans="1:10" ht="15.75" customHeight="1" x14ac:dyDescent="0.25">
      <c r="A381" s="4" t="s">
        <v>421</v>
      </c>
      <c r="B381" s="4">
        <v>28.975000000000001</v>
      </c>
      <c r="C381" s="4">
        <v>7.63</v>
      </c>
      <c r="D381" s="4" t="s">
        <v>7839</v>
      </c>
      <c r="E381" s="4" t="s">
        <v>7839</v>
      </c>
      <c r="F381" s="4" t="s">
        <v>7839</v>
      </c>
      <c r="G381" s="4">
        <v>0</v>
      </c>
      <c r="H381" s="4" t="s">
        <v>7840</v>
      </c>
      <c r="I381" s="4" t="s">
        <v>7842</v>
      </c>
      <c r="J381" s="4" t="s">
        <v>7845</v>
      </c>
    </row>
    <row r="382" spans="1:10" ht="15.75" customHeight="1" x14ac:dyDescent="0.25">
      <c r="A382" s="4" t="s">
        <v>422</v>
      </c>
      <c r="B382" s="4">
        <v>24.86</v>
      </c>
      <c r="C382" s="4">
        <v>8.92</v>
      </c>
      <c r="D382" s="4" t="s">
        <v>7840</v>
      </c>
      <c r="E382" s="4" t="s">
        <v>7839</v>
      </c>
      <c r="F382" s="4" t="s">
        <v>7839</v>
      </c>
      <c r="G382" s="4">
        <v>2</v>
      </c>
      <c r="H382" s="4" t="s">
        <v>7839</v>
      </c>
      <c r="I382" s="4" t="s">
        <v>7843</v>
      </c>
      <c r="J382" s="4" t="s">
        <v>7845</v>
      </c>
    </row>
    <row r="383" spans="1:10" ht="15.75" customHeight="1" x14ac:dyDescent="0.25">
      <c r="A383" s="4" t="s">
        <v>423</v>
      </c>
      <c r="B383" s="4">
        <v>19.54</v>
      </c>
      <c r="C383" s="4">
        <v>5.37</v>
      </c>
      <c r="D383" s="4" t="s">
        <v>7839</v>
      </c>
      <c r="E383" s="4" t="s">
        <v>7839</v>
      </c>
      <c r="F383" s="4" t="s">
        <v>7839</v>
      </c>
      <c r="G383" s="4">
        <v>0</v>
      </c>
      <c r="H383" s="4" t="s">
        <v>7840</v>
      </c>
      <c r="I383" s="4" t="s">
        <v>7843</v>
      </c>
      <c r="J383" s="4" t="s">
        <v>7847</v>
      </c>
    </row>
    <row r="384" spans="1:10" ht="15.75" customHeight="1" x14ac:dyDescent="0.25">
      <c r="A384" s="4" t="s">
        <v>424</v>
      </c>
      <c r="B384" s="4">
        <v>26.74</v>
      </c>
      <c r="C384" s="4">
        <v>4.3099999999999996</v>
      </c>
      <c r="D384" s="4" t="s">
        <v>7839</v>
      </c>
      <c r="E384" s="4" t="s">
        <v>7839</v>
      </c>
      <c r="F384" s="4" t="s">
        <v>7839</v>
      </c>
      <c r="G384" s="4">
        <v>0</v>
      </c>
      <c r="H384" s="4" t="s">
        <v>7840</v>
      </c>
      <c r="I384" s="4" t="s">
        <v>7842</v>
      </c>
      <c r="J384" s="4" t="s">
        <v>7847</v>
      </c>
    </row>
    <row r="385" spans="1:10" ht="15.75" customHeight="1" x14ac:dyDescent="0.25">
      <c r="A385" s="4" t="s">
        <v>425</v>
      </c>
      <c r="B385" s="4">
        <v>22.99</v>
      </c>
      <c r="C385" s="4">
        <v>10.46</v>
      </c>
      <c r="D385" s="4" t="s">
        <v>7839</v>
      </c>
      <c r="E385" s="4" t="s">
        <v>7839</v>
      </c>
      <c r="F385" s="4" t="s">
        <v>7839</v>
      </c>
      <c r="G385" s="4">
        <v>3</v>
      </c>
      <c r="H385" s="4" t="s">
        <v>7840</v>
      </c>
      <c r="I385" s="4" t="s">
        <v>7843</v>
      </c>
      <c r="J385" s="4" t="s">
        <v>7845</v>
      </c>
    </row>
    <row r="386" spans="1:10" ht="15.75" customHeight="1" x14ac:dyDescent="0.25">
      <c r="A386" s="4" t="s">
        <v>426</v>
      </c>
      <c r="B386" s="4">
        <v>31.46</v>
      </c>
      <c r="C386" s="4">
        <v>7.39</v>
      </c>
      <c r="D386" s="4" t="s">
        <v>7839</v>
      </c>
      <c r="E386" s="4" t="s">
        <v>7839</v>
      </c>
      <c r="F386" s="4" t="s">
        <v>7839</v>
      </c>
      <c r="G386" s="4">
        <v>0</v>
      </c>
      <c r="H386" s="4" t="s">
        <v>7839</v>
      </c>
      <c r="I386" s="4" t="s">
        <v>7841</v>
      </c>
      <c r="J386" s="4" t="s">
        <v>7845</v>
      </c>
    </row>
    <row r="387" spans="1:10" ht="15.75" customHeight="1" x14ac:dyDescent="0.25">
      <c r="A387" s="4" t="s">
        <v>427</v>
      </c>
      <c r="B387" s="4">
        <v>30.86</v>
      </c>
      <c r="C387" s="4">
        <v>6.18</v>
      </c>
      <c r="D387" s="4" t="s">
        <v>7839</v>
      </c>
      <c r="E387" s="4" t="s">
        <v>7840</v>
      </c>
      <c r="F387" s="4" t="s">
        <v>7839</v>
      </c>
      <c r="G387" s="4">
        <v>2</v>
      </c>
      <c r="H387" s="4" t="s">
        <v>7840</v>
      </c>
      <c r="I387" s="4" t="s">
        <v>7841</v>
      </c>
      <c r="J387" s="4" t="s">
        <v>7846</v>
      </c>
    </row>
    <row r="388" spans="1:10" ht="15.75" customHeight="1" x14ac:dyDescent="0.25">
      <c r="A388" s="4" t="s">
        <v>428</v>
      </c>
      <c r="B388" s="4">
        <v>31.96</v>
      </c>
      <c r="C388" s="4">
        <v>8.86</v>
      </c>
      <c r="D388" s="4" t="s">
        <v>7839</v>
      </c>
      <c r="E388" s="4" t="s">
        <v>7839</v>
      </c>
      <c r="F388" s="4" t="s">
        <v>7839</v>
      </c>
      <c r="G388" s="4">
        <v>0</v>
      </c>
      <c r="H388" s="4" t="s">
        <v>7840</v>
      </c>
      <c r="I388" s="4" t="s">
        <v>7841</v>
      </c>
      <c r="J388" s="4" t="s">
        <v>7845</v>
      </c>
    </row>
    <row r="389" spans="1:10" ht="15.75" customHeight="1" x14ac:dyDescent="0.25">
      <c r="A389" s="4" t="s">
        <v>429</v>
      </c>
      <c r="B389" s="4">
        <v>23.76</v>
      </c>
      <c r="C389" s="4">
        <v>10.96</v>
      </c>
      <c r="D389" s="4" t="s">
        <v>7839</v>
      </c>
      <c r="E389" s="4" t="s">
        <v>7839</v>
      </c>
      <c r="F389" s="4" t="s">
        <v>7839</v>
      </c>
      <c r="G389" s="4">
        <v>3</v>
      </c>
      <c r="H389" s="4" t="s">
        <v>7840</v>
      </c>
      <c r="I389" s="4" t="s">
        <v>7843</v>
      </c>
      <c r="J389" s="4" t="s">
        <v>7845</v>
      </c>
    </row>
    <row r="390" spans="1:10" ht="15.75" customHeight="1" x14ac:dyDescent="0.25">
      <c r="A390" s="4" t="s">
        <v>430</v>
      </c>
      <c r="B390" s="4">
        <v>19.38</v>
      </c>
      <c r="C390" s="4">
        <v>6.28</v>
      </c>
      <c r="D390" s="4" t="s">
        <v>7839</v>
      </c>
      <c r="E390" s="4" t="s">
        <v>7839</v>
      </c>
      <c r="F390" s="4" t="s">
        <v>7839</v>
      </c>
      <c r="G390" s="4">
        <v>0</v>
      </c>
      <c r="H390" s="4" t="s">
        <v>7840</v>
      </c>
      <c r="I390" s="4" t="s">
        <v>7843</v>
      </c>
      <c r="J390" s="4" t="s">
        <v>7846</v>
      </c>
    </row>
    <row r="391" spans="1:10" ht="15.75" customHeight="1" x14ac:dyDescent="0.25">
      <c r="A391" s="4" t="s">
        <v>431</v>
      </c>
      <c r="B391" s="4">
        <v>16.21</v>
      </c>
      <c r="C391" s="4">
        <v>6.29</v>
      </c>
      <c r="D391" s="4" t="s">
        <v>7840</v>
      </c>
      <c r="E391" s="4" t="s">
        <v>7839</v>
      </c>
      <c r="F391" s="4" t="s">
        <v>7839</v>
      </c>
      <c r="G391" s="4">
        <v>1</v>
      </c>
      <c r="H391" s="4" t="s">
        <v>7840</v>
      </c>
      <c r="I391" s="4" t="s">
        <v>7844</v>
      </c>
      <c r="J391" s="4" t="s">
        <v>7846</v>
      </c>
    </row>
    <row r="392" spans="1:10" ht="15.75" customHeight="1" x14ac:dyDescent="0.25">
      <c r="A392" s="4" t="s">
        <v>432</v>
      </c>
      <c r="B392" s="4">
        <v>32.54</v>
      </c>
      <c r="C392" s="4">
        <v>4.0199999999999996</v>
      </c>
      <c r="D392" s="4" t="s">
        <v>7839</v>
      </c>
      <c r="E392" s="4" t="s">
        <v>7840</v>
      </c>
      <c r="F392" s="4" t="s">
        <v>7839</v>
      </c>
      <c r="G392" s="4">
        <v>1</v>
      </c>
      <c r="H392" s="4" t="s">
        <v>7840</v>
      </c>
      <c r="I392" s="4" t="s">
        <v>7841</v>
      </c>
      <c r="J392" s="4" t="s">
        <v>7847</v>
      </c>
    </row>
    <row r="393" spans="1:10" ht="15.75" customHeight="1" x14ac:dyDescent="0.25">
      <c r="A393" s="4" t="s">
        <v>433</v>
      </c>
      <c r="B393" s="4">
        <v>36.765000000000001</v>
      </c>
      <c r="C393" s="4">
        <v>11.95</v>
      </c>
      <c r="D393" s="4" t="s">
        <v>7840</v>
      </c>
      <c r="E393" s="4" t="s">
        <v>7839</v>
      </c>
      <c r="F393" s="4" t="s">
        <v>7839</v>
      </c>
      <c r="G393" s="4">
        <v>2</v>
      </c>
      <c r="H393" s="4" t="s">
        <v>7839</v>
      </c>
      <c r="I393" s="4" t="s">
        <v>7841</v>
      </c>
      <c r="J393" s="4" t="s">
        <v>7845</v>
      </c>
    </row>
    <row r="394" spans="1:10" ht="15.75" customHeight="1" x14ac:dyDescent="0.25">
      <c r="A394" s="4" t="s">
        <v>434</v>
      </c>
      <c r="B394" s="4">
        <v>35.909999999999997</v>
      </c>
      <c r="C394" s="4">
        <v>8.7100000000000009</v>
      </c>
      <c r="D394" s="4" t="s">
        <v>7839</v>
      </c>
      <c r="E394" s="4" t="s">
        <v>7839</v>
      </c>
      <c r="F394" s="4" t="s">
        <v>7839</v>
      </c>
      <c r="G394" s="4">
        <v>0</v>
      </c>
      <c r="H394" s="4" t="s">
        <v>7839</v>
      </c>
      <c r="I394" s="4" t="s">
        <v>7841</v>
      </c>
      <c r="J394" s="4" t="s">
        <v>7845</v>
      </c>
    </row>
    <row r="395" spans="1:10" ht="15.75" customHeight="1" x14ac:dyDescent="0.25">
      <c r="A395" s="4" t="s">
        <v>435</v>
      </c>
      <c r="B395" s="4">
        <v>32.06</v>
      </c>
      <c r="C395" s="4">
        <v>4.67</v>
      </c>
      <c r="D395" s="4" t="s">
        <v>7839</v>
      </c>
      <c r="E395" s="4" t="s">
        <v>7840</v>
      </c>
      <c r="F395" s="4" t="s">
        <v>7839</v>
      </c>
      <c r="G395" s="4">
        <v>1</v>
      </c>
      <c r="H395" s="4" t="s">
        <v>7840</v>
      </c>
      <c r="I395" s="4" t="s">
        <v>7841</v>
      </c>
      <c r="J395" s="4" t="s">
        <v>7847</v>
      </c>
    </row>
    <row r="396" spans="1:10" ht="15.75" customHeight="1" x14ac:dyDescent="0.25">
      <c r="A396" s="4" t="s">
        <v>436</v>
      </c>
      <c r="B396" s="4">
        <v>24.1</v>
      </c>
      <c r="C396" s="4">
        <v>11.14</v>
      </c>
      <c r="D396" s="4" t="s">
        <v>7840</v>
      </c>
      <c r="E396" s="4" t="s">
        <v>7839</v>
      </c>
      <c r="F396" s="4" t="s">
        <v>7839</v>
      </c>
      <c r="G396" s="4">
        <v>1</v>
      </c>
      <c r="H396" s="4" t="s">
        <v>7839</v>
      </c>
      <c r="I396" s="4" t="s">
        <v>7843</v>
      </c>
      <c r="J396" s="4" t="s">
        <v>7845</v>
      </c>
    </row>
    <row r="397" spans="1:10" ht="15.75" customHeight="1" x14ac:dyDescent="0.25">
      <c r="A397" s="4" t="s">
        <v>437</v>
      </c>
      <c r="B397" s="4">
        <v>27.1</v>
      </c>
      <c r="C397" s="4">
        <v>9.0500000000000007</v>
      </c>
      <c r="D397" s="4" t="s">
        <v>7839</v>
      </c>
      <c r="E397" s="4" t="s">
        <v>7839</v>
      </c>
      <c r="F397" s="4" t="s">
        <v>7839</v>
      </c>
      <c r="G397" s="4">
        <v>2</v>
      </c>
      <c r="H397" s="4" t="s">
        <v>7839</v>
      </c>
      <c r="I397" s="4" t="s">
        <v>7842</v>
      </c>
      <c r="J397" s="4" t="s">
        <v>7845</v>
      </c>
    </row>
    <row r="398" spans="1:10" ht="15.75" customHeight="1" x14ac:dyDescent="0.25">
      <c r="A398" s="4" t="s">
        <v>438</v>
      </c>
      <c r="B398" s="4">
        <v>24.42</v>
      </c>
      <c r="C398" s="4">
        <v>11.31</v>
      </c>
      <c r="D398" s="4" t="s">
        <v>7839</v>
      </c>
      <c r="E398" s="4" t="s">
        <v>7839</v>
      </c>
      <c r="F398" s="4" t="s">
        <v>7839</v>
      </c>
      <c r="G398" s="4">
        <v>0</v>
      </c>
      <c r="H398" s="4" t="s">
        <v>7840</v>
      </c>
      <c r="I398" s="4" t="s">
        <v>7843</v>
      </c>
      <c r="J398" s="4" t="s">
        <v>7845</v>
      </c>
    </row>
    <row r="399" spans="1:10" ht="15.75" customHeight="1" x14ac:dyDescent="0.25">
      <c r="A399" s="4" t="s">
        <v>439</v>
      </c>
      <c r="B399" s="4">
        <v>26.695</v>
      </c>
      <c r="C399" s="4">
        <v>4.68</v>
      </c>
      <c r="D399" s="4" t="s">
        <v>7840</v>
      </c>
      <c r="E399" s="4" t="s">
        <v>7839</v>
      </c>
      <c r="F399" s="4" t="s">
        <v>7839</v>
      </c>
      <c r="G399" s="4">
        <v>2</v>
      </c>
      <c r="H399" s="4" t="s">
        <v>7840</v>
      </c>
      <c r="I399" s="4" t="s">
        <v>7842</v>
      </c>
      <c r="J399" s="4" t="s">
        <v>7847</v>
      </c>
    </row>
    <row r="400" spans="1:10" ht="15.75" customHeight="1" x14ac:dyDescent="0.25">
      <c r="A400" s="4" t="s">
        <v>440</v>
      </c>
      <c r="B400" s="4">
        <v>27.79</v>
      </c>
      <c r="C400" s="4">
        <v>6.05</v>
      </c>
      <c r="D400" s="4" t="s">
        <v>7840</v>
      </c>
      <c r="E400" s="4" t="s">
        <v>7840</v>
      </c>
      <c r="F400" s="4" t="s">
        <v>7839</v>
      </c>
      <c r="G400" s="4">
        <v>1</v>
      </c>
      <c r="H400" s="4" t="s">
        <v>7840</v>
      </c>
      <c r="I400" s="4" t="s">
        <v>7842</v>
      </c>
      <c r="J400" s="4" t="s">
        <v>7846</v>
      </c>
    </row>
    <row r="401" spans="1:10" ht="15.75" customHeight="1" x14ac:dyDescent="0.25">
      <c r="A401" s="4" t="s">
        <v>441</v>
      </c>
      <c r="B401" s="4">
        <v>32.68</v>
      </c>
      <c r="C401" s="4">
        <v>4.68</v>
      </c>
      <c r="D401" s="4" t="s">
        <v>7840</v>
      </c>
      <c r="E401" s="4" t="s">
        <v>7839</v>
      </c>
      <c r="F401" s="4" t="s">
        <v>7839</v>
      </c>
      <c r="G401" s="4">
        <v>0</v>
      </c>
      <c r="H401" s="4" t="s">
        <v>7839</v>
      </c>
      <c r="I401" s="4" t="s">
        <v>7841</v>
      </c>
      <c r="J401" s="4" t="s">
        <v>7847</v>
      </c>
    </row>
    <row r="402" spans="1:10" ht="15.75" customHeight="1" x14ac:dyDescent="0.25">
      <c r="A402" s="4" t="s">
        <v>442</v>
      </c>
      <c r="B402" s="4">
        <v>26.4</v>
      </c>
      <c r="C402" s="4">
        <v>9.5</v>
      </c>
      <c r="D402" s="4" t="s">
        <v>7840</v>
      </c>
      <c r="E402" s="4" t="s">
        <v>7839</v>
      </c>
      <c r="F402" s="4" t="s">
        <v>7839</v>
      </c>
      <c r="G402" s="4">
        <v>2</v>
      </c>
      <c r="H402" s="4" t="s">
        <v>7839</v>
      </c>
      <c r="I402" s="4" t="s">
        <v>7842</v>
      </c>
      <c r="J402" s="4" t="s">
        <v>7845</v>
      </c>
    </row>
    <row r="403" spans="1:10" ht="15.75" customHeight="1" x14ac:dyDescent="0.25">
      <c r="A403" s="4" t="s">
        <v>443</v>
      </c>
      <c r="B403" s="4">
        <v>23.655000000000001</v>
      </c>
      <c r="C403" s="4">
        <v>10.84</v>
      </c>
      <c r="D403" s="4" t="s">
        <v>7840</v>
      </c>
      <c r="E403" s="4" t="s">
        <v>7839</v>
      </c>
      <c r="F403" s="4" t="s">
        <v>7840</v>
      </c>
      <c r="G403" s="4">
        <v>1</v>
      </c>
      <c r="H403" s="4" t="s">
        <v>7840</v>
      </c>
      <c r="I403" s="4" t="s">
        <v>7843</v>
      </c>
      <c r="J403" s="4" t="s">
        <v>7845</v>
      </c>
    </row>
    <row r="404" spans="1:10" ht="15.75" customHeight="1" x14ac:dyDescent="0.25">
      <c r="A404" s="4" t="s">
        <v>444</v>
      </c>
      <c r="B404" s="4">
        <v>27.36</v>
      </c>
      <c r="C404" s="4">
        <v>5.88</v>
      </c>
      <c r="D404" s="4" t="s">
        <v>7839</v>
      </c>
      <c r="E404" s="4" t="s">
        <v>7839</v>
      </c>
      <c r="F404" s="4" t="s">
        <v>7839</v>
      </c>
      <c r="G404" s="4">
        <v>2</v>
      </c>
      <c r="H404" s="4" t="s">
        <v>7839</v>
      </c>
      <c r="I404" s="4" t="s">
        <v>7842</v>
      </c>
      <c r="J404" s="4" t="s">
        <v>7846</v>
      </c>
    </row>
    <row r="405" spans="1:10" ht="15.75" customHeight="1" x14ac:dyDescent="0.25">
      <c r="A405" s="4" t="s">
        <v>445</v>
      </c>
      <c r="B405" s="4">
        <v>27.82</v>
      </c>
      <c r="C405" s="4">
        <v>5.24</v>
      </c>
      <c r="D405" s="4" t="s">
        <v>7840</v>
      </c>
      <c r="E405" s="4" t="s">
        <v>7839</v>
      </c>
      <c r="F405" s="4" t="s">
        <v>7839</v>
      </c>
      <c r="G405" s="4">
        <v>0</v>
      </c>
      <c r="H405" s="4" t="s">
        <v>7840</v>
      </c>
      <c r="I405" s="4" t="s">
        <v>7842</v>
      </c>
      <c r="J405" s="4" t="s">
        <v>7847</v>
      </c>
    </row>
    <row r="406" spans="1:10" ht="15.75" customHeight="1" x14ac:dyDescent="0.25">
      <c r="A406" s="4" t="s">
        <v>446</v>
      </c>
      <c r="B406" s="4">
        <v>25.46</v>
      </c>
      <c r="C406" s="4">
        <v>11.75</v>
      </c>
      <c r="D406" s="4" t="s">
        <v>7839</v>
      </c>
      <c r="E406" s="4" t="s">
        <v>7839</v>
      </c>
      <c r="F406" s="4" t="s">
        <v>7839</v>
      </c>
      <c r="G406" s="4">
        <v>0</v>
      </c>
      <c r="H406" s="4" t="s">
        <v>7839</v>
      </c>
      <c r="I406" s="4" t="s">
        <v>7842</v>
      </c>
      <c r="J406" s="4" t="s">
        <v>7845</v>
      </c>
    </row>
    <row r="407" spans="1:10" ht="15.75" customHeight="1" x14ac:dyDescent="0.25">
      <c r="A407" s="4" t="s">
        <v>447</v>
      </c>
      <c r="B407" s="4">
        <v>25.1</v>
      </c>
      <c r="C407" s="4">
        <v>6.97</v>
      </c>
      <c r="D407" s="4" t="s">
        <v>7839</v>
      </c>
      <c r="E407" s="4" t="s">
        <v>7839</v>
      </c>
      <c r="F407" s="4" t="s">
        <v>7839</v>
      </c>
      <c r="G407" s="4">
        <v>0</v>
      </c>
      <c r="H407" s="4" t="s">
        <v>7840</v>
      </c>
      <c r="I407" s="4" t="s">
        <v>7842</v>
      </c>
      <c r="J407" s="4" t="s">
        <v>7845</v>
      </c>
    </row>
    <row r="408" spans="1:10" ht="15.75" customHeight="1" x14ac:dyDescent="0.25">
      <c r="A408" s="4" t="s">
        <v>448</v>
      </c>
      <c r="B408" s="4">
        <v>32.11</v>
      </c>
      <c r="C408" s="4">
        <v>4.76</v>
      </c>
      <c r="D408" s="4" t="s">
        <v>7839</v>
      </c>
      <c r="E408" s="4" t="s">
        <v>7839</v>
      </c>
      <c r="F408" s="4" t="s">
        <v>7839</v>
      </c>
      <c r="G408" s="4">
        <v>2</v>
      </c>
      <c r="H408" s="4" t="s">
        <v>7839</v>
      </c>
      <c r="I408" s="4" t="s">
        <v>7841</v>
      </c>
      <c r="J408" s="4" t="s">
        <v>7847</v>
      </c>
    </row>
    <row r="409" spans="1:10" ht="15.75" customHeight="1" x14ac:dyDescent="0.25">
      <c r="A409" s="4" t="s">
        <v>449</v>
      </c>
      <c r="B409" s="4">
        <v>29.8</v>
      </c>
      <c r="C409" s="4">
        <v>8.24</v>
      </c>
      <c r="D409" s="4" t="s">
        <v>7840</v>
      </c>
      <c r="E409" s="4" t="s">
        <v>7839</v>
      </c>
      <c r="F409" s="4" t="s">
        <v>7839</v>
      </c>
      <c r="G409" s="4">
        <v>1</v>
      </c>
      <c r="H409" s="4" t="s">
        <v>7840</v>
      </c>
      <c r="I409" s="4" t="s">
        <v>7842</v>
      </c>
      <c r="J409" s="4" t="s">
        <v>7845</v>
      </c>
    </row>
    <row r="410" spans="1:10" ht="15.75" customHeight="1" x14ac:dyDescent="0.25">
      <c r="A410" s="4" t="s">
        <v>450</v>
      </c>
      <c r="B410" s="4">
        <v>24.01</v>
      </c>
      <c r="C410" s="4">
        <v>4.76</v>
      </c>
      <c r="D410" s="4" t="s">
        <v>7839</v>
      </c>
      <c r="E410" s="4" t="s">
        <v>7839</v>
      </c>
      <c r="F410" s="4" t="s">
        <v>7839</v>
      </c>
      <c r="G410" s="4">
        <v>1</v>
      </c>
      <c r="H410" s="4" t="s">
        <v>7840</v>
      </c>
      <c r="I410" s="4" t="s">
        <v>7843</v>
      </c>
      <c r="J410" s="4" t="s">
        <v>7847</v>
      </c>
    </row>
    <row r="411" spans="1:10" ht="15.75" customHeight="1" x14ac:dyDescent="0.25">
      <c r="A411" s="4" t="s">
        <v>451</v>
      </c>
      <c r="B411" s="4">
        <v>23.21</v>
      </c>
      <c r="C411" s="4">
        <v>6.03</v>
      </c>
      <c r="D411" s="4" t="s">
        <v>7839</v>
      </c>
      <c r="E411" s="4" t="s">
        <v>7839</v>
      </c>
      <c r="F411" s="4" t="s">
        <v>7839</v>
      </c>
      <c r="G411" s="4">
        <v>1</v>
      </c>
      <c r="H411" s="4" t="s">
        <v>7839</v>
      </c>
      <c r="I411" s="4" t="s">
        <v>7843</v>
      </c>
      <c r="J411" s="4" t="s">
        <v>7846</v>
      </c>
    </row>
    <row r="412" spans="1:10" ht="15.75" customHeight="1" x14ac:dyDescent="0.25">
      <c r="A412" s="4" t="s">
        <v>452</v>
      </c>
      <c r="B412" s="4">
        <v>21.2</v>
      </c>
      <c r="C412" s="4">
        <v>4.07</v>
      </c>
      <c r="D412" s="4" t="s">
        <v>7840</v>
      </c>
      <c r="E412" s="4" t="s">
        <v>7839</v>
      </c>
      <c r="F412" s="4" t="s">
        <v>7839</v>
      </c>
      <c r="G412" s="4">
        <v>1</v>
      </c>
      <c r="H412" s="4" t="s">
        <v>7840</v>
      </c>
      <c r="I412" s="4" t="s">
        <v>7843</v>
      </c>
      <c r="J412" s="4" t="s">
        <v>7847</v>
      </c>
    </row>
    <row r="413" spans="1:10" ht="15.75" customHeight="1" x14ac:dyDescent="0.25">
      <c r="A413" s="4" t="s">
        <v>453</v>
      </c>
      <c r="B413" s="4">
        <v>28.215</v>
      </c>
      <c r="C413" s="4">
        <v>8.26</v>
      </c>
      <c r="D413" s="4" t="s">
        <v>7840</v>
      </c>
      <c r="E413" s="4" t="s">
        <v>7839</v>
      </c>
      <c r="F413" s="4" t="s">
        <v>7839</v>
      </c>
      <c r="G413" s="4">
        <v>1</v>
      </c>
      <c r="H413" s="4" t="s">
        <v>7840</v>
      </c>
      <c r="I413" s="4" t="s">
        <v>7842</v>
      </c>
      <c r="J413" s="4" t="s">
        <v>7845</v>
      </c>
    </row>
    <row r="414" spans="1:10" ht="15.75" customHeight="1" x14ac:dyDescent="0.25">
      <c r="A414" s="4" t="s">
        <v>454</v>
      </c>
      <c r="B414" s="4">
        <v>38.094999999999999</v>
      </c>
      <c r="C414" s="4">
        <v>4.76</v>
      </c>
      <c r="D414" s="4" t="s">
        <v>7839</v>
      </c>
      <c r="E414" s="4" t="s">
        <v>7839</v>
      </c>
      <c r="F414" s="4" t="s">
        <v>7839</v>
      </c>
      <c r="G414" s="4">
        <v>1</v>
      </c>
      <c r="H414" s="4" t="s">
        <v>7839</v>
      </c>
      <c r="I414" s="4" t="s">
        <v>7841</v>
      </c>
      <c r="J414" s="4" t="s">
        <v>7847</v>
      </c>
    </row>
    <row r="415" spans="1:10" ht="15.75" customHeight="1" x14ac:dyDescent="0.25">
      <c r="A415" s="4" t="s">
        <v>455</v>
      </c>
      <c r="B415" s="4">
        <v>22.61</v>
      </c>
      <c r="C415" s="4">
        <v>6.13</v>
      </c>
      <c r="D415" s="4" t="s">
        <v>7840</v>
      </c>
      <c r="E415" s="4" t="s">
        <v>7839</v>
      </c>
      <c r="F415" s="4" t="s">
        <v>7840</v>
      </c>
      <c r="G415" s="4">
        <v>1</v>
      </c>
      <c r="H415" s="4" t="s">
        <v>7840</v>
      </c>
      <c r="I415" s="4" t="s">
        <v>7843</v>
      </c>
      <c r="J415" s="4" t="s">
        <v>7846</v>
      </c>
    </row>
    <row r="416" spans="1:10" ht="15.75" customHeight="1" x14ac:dyDescent="0.25">
      <c r="A416" s="4" t="s">
        <v>456</v>
      </c>
      <c r="B416" s="4">
        <v>24.32</v>
      </c>
      <c r="C416" s="4">
        <v>10.47</v>
      </c>
      <c r="D416" s="4" t="s">
        <v>7840</v>
      </c>
      <c r="E416" s="4" t="s">
        <v>7839</v>
      </c>
      <c r="F416" s="4" t="s">
        <v>7839</v>
      </c>
      <c r="G416" s="4">
        <v>2</v>
      </c>
      <c r="H416" s="4" t="s">
        <v>7840</v>
      </c>
      <c r="I416" s="4" t="s">
        <v>7843</v>
      </c>
      <c r="J416" s="4" t="s">
        <v>7845</v>
      </c>
    </row>
    <row r="417" spans="1:10" ht="15.75" customHeight="1" x14ac:dyDescent="0.25">
      <c r="A417" s="4" t="s">
        <v>457</v>
      </c>
      <c r="B417" s="4">
        <v>20.96</v>
      </c>
      <c r="C417" s="4">
        <v>4.04</v>
      </c>
      <c r="D417" s="4" t="s">
        <v>7840</v>
      </c>
      <c r="E417" s="4" t="s">
        <v>7839</v>
      </c>
      <c r="F417" s="4" t="s">
        <v>7839</v>
      </c>
      <c r="G417" s="4">
        <v>1</v>
      </c>
      <c r="H417" s="4" t="s">
        <v>7840</v>
      </c>
      <c r="I417" s="4" t="s">
        <v>7843</v>
      </c>
      <c r="J417" s="4" t="s">
        <v>7847</v>
      </c>
    </row>
    <row r="418" spans="1:10" ht="15.75" customHeight="1" x14ac:dyDescent="0.25">
      <c r="A418" s="4" t="s">
        <v>458</v>
      </c>
      <c r="B418" s="4">
        <v>19.68</v>
      </c>
      <c r="C418" s="4">
        <v>5.74</v>
      </c>
      <c r="D418" s="4" t="s">
        <v>7839</v>
      </c>
      <c r="E418" s="4" t="s">
        <v>7839</v>
      </c>
      <c r="F418" s="4" t="s">
        <v>7839</v>
      </c>
      <c r="G418" s="4">
        <v>0</v>
      </c>
      <c r="H418" s="4" t="s">
        <v>7840</v>
      </c>
      <c r="I418" s="4" t="s">
        <v>7843</v>
      </c>
      <c r="J418" s="4" t="s">
        <v>7846</v>
      </c>
    </row>
    <row r="419" spans="1:10" ht="15.75" customHeight="1" x14ac:dyDescent="0.25">
      <c r="A419" s="4" t="s">
        <v>459</v>
      </c>
      <c r="B419" s="4">
        <v>18.100000000000001</v>
      </c>
      <c r="C419" s="4">
        <v>6.33</v>
      </c>
      <c r="D419" s="4" t="s">
        <v>7839</v>
      </c>
      <c r="E419" s="4" t="s">
        <v>7839</v>
      </c>
      <c r="F419" s="4" t="s">
        <v>7839</v>
      </c>
      <c r="G419" s="4">
        <v>1</v>
      </c>
      <c r="H419" s="4" t="s">
        <v>7840</v>
      </c>
      <c r="I419" s="4" t="s">
        <v>7844</v>
      </c>
      <c r="J419" s="4" t="s">
        <v>7846</v>
      </c>
    </row>
    <row r="420" spans="1:10" ht="15.75" customHeight="1" x14ac:dyDescent="0.25">
      <c r="A420" s="4" t="s">
        <v>460</v>
      </c>
      <c r="B420" s="4">
        <v>29.64</v>
      </c>
      <c r="C420" s="4">
        <v>4.28</v>
      </c>
      <c r="D420" s="4" t="s">
        <v>7840</v>
      </c>
      <c r="E420" s="4" t="s">
        <v>7839</v>
      </c>
      <c r="F420" s="4" t="s">
        <v>7839</v>
      </c>
      <c r="G420" s="4">
        <v>0</v>
      </c>
      <c r="H420" s="4" t="s">
        <v>7839</v>
      </c>
      <c r="I420" s="4" t="s">
        <v>7842</v>
      </c>
      <c r="J420" s="4" t="s">
        <v>7847</v>
      </c>
    </row>
    <row r="421" spans="1:10" ht="15.75" customHeight="1" x14ac:dyDescent="0.25">
      <c r="A421" s="4" t="s">
        <v>461</v>
      </c>
      <c r="B421" s="4">
        <v>25.3</v>
      </c>
      <c r="C421" s="4">
        <v>9.4700000000000006</v>
      </c>
      <c r="D421" s="4" t="s">
        <v>7840</v>
      </c>
      <c r="E421" s="4" t="s">
        <v>7839</v>
      </c>
      <c r="F421" s="4" t="s">
        <v>7839</v>
      </c>
      <c r="G421" s="4">
        <v>2</v>
      </c>
      <c r="H421" s="4" t="s">
        <v>7840</v>
      </c>
      <c r="I421" s="4" t="s">
        <v>7842</v>
      </c>
      <c r="J421" s="4" t="s">
        <v>7845</v>
      </c>
    </row>
    <row r="422" spans="1:10" ht="15.75" customHeight="1" x14ac:dyDescent="0.25">
      <c r="A422" s="4" t="s">
        <v>462</v>
      </c>
      <c r="B422" s="4">
        <v>27.6</v>
      </c>
      <c r="C422" s="4">
        <v>4.8499999999999996</v>
      </c>
      <c r="D422" s="4" t="s">
        <v>7840</v>
      </c>
      <c r="E422" s="4" t="s">
        <v>7839</v>
      </c>
      <c r="F422" s="4" t="s">
        <v>7839</v>
      </c>
      <c r="G422" s="4">
        <v>0</v>
      </c>
      <c r="H422" s="4" t="s">
        <v>7839</v>
      </c>
      <c r="I422" s="4" t="s">
        <v>7842</v>
      </c>
      <c r="J422" s="4" t="s">
        <v>7847</v>
      </c>
    </row>
    <row r="423" spans="1:10" ht="15.75" customHeight="1" x14ac:dyDescent="0.25">
      <c r="A423" s="4" t="s">
        <v>463</v>
      </c>
      <c r="B423" s="4">
        <v>27.645</v>
      </c>
      <c r="C423" s="4">
        <v>11.03</v>
      </c>
      <c r="D423" s="4" t="s">
        <v>7840</v>
      </c>
      <c r="E423" s="4" t="s">
        <v>7839</v>
      </c>
      <c r="F423" s="4" t="s">
        <v>7839</v>
      </c>
      <c r="G423" s="4">
        <v>1</v>
      </c>
      <c r="H423" s="4" t="s">
        <v>7840</v>
      </c>
      <c r="I423" s="4" t="s">
        <v>7842</v>
      </c>
      <c r="J423" s="4" t="s">
        <v>7845</v>
      </c>
    </row>
    <row r="424" spans="1:10" ht="15.75" customHeight="1" x14ac:dyDescent="0.25">
      <c r="A424" s="4" t="s">
        <v>464</v>
      </c>
      <c r="B424" s="4">
        <v>27.6</v>
      </c>
      <c r="C424" s="4">
        <v>5.22</v>
      </c>
      <c r="D424" s="4" t="s">
        <v>7839</v>
      </c>
      <c r="E424" s="4" t="s">
        <v>7839</v>
      </c>
      <c r="F424" s="4" t="s">
        <v>7839</v>
      </c>
      <c r="G424" s="4">
        <v>2</v>
      </c>
      <c r="H424" s="4" t="s">
        <v>7840</v>
      </c>
      <c r="I424" s="4" t="s">
        <v>7842</v>
      </c>
      <c r="J424" s="4" t="s">
        <v>7847</v>
      </c>
    </row>
    <row r="425" spans="1:10" ht="15.75" customHeight="1" x14ac:dyDescent="0.25">
      <c r="A425" s="4" t="s">
        <v>465</v>
      </c>
      <c r="B425" s="4">
        <v>25.08</v>
      </c>
      <c r="C425" s="4">
        <v>9.52</v>
      </c>
      <c r="D425" s="4" t="s">
        <v>7840</v>
      </c>
      <c r="E425" s="4" t="s">
        <v>7839</v>
      </c>
      <c r="F425" s="4" t="s">
        <v>7839</v>
      </c>
      <c r="G425" s="4">
        <v>2</v>
      </c>
      <c r="H425" s="4" t="s">
        <v>7839</v>
      </c>
      <c r="I425" s="4" t="s">
        <v>7842</v>
      </c>
      <c r="J425" s="4" t="s">
        <v>7845</v>
      </c>
    </row>
    <row r="426" spans="1:10" ht="15.75" customHeight="1" x14ac:dyDescent="0.25">
      <c r="A426" s="4" t="s">
        <v>466</v>
      </c>
      <c r="B426" s="4">
        <v>30.02</v>
      </c>
      <c r="C426" s="4">
        <v>11.09</v>
      </c>
      <c r="D426" s="4" t="s">
        <v>7839</v>
      </c>
      <c r="E426" s="4" t="s">
        <v>7839</v>
      </c>
      <c r="F426" s="4" t="s">
        <v>7839</v>
      </c>
      <c r="G426" s="4">
        <v>0</v>
      </c>
      <c r="H426" s="4" t="s">
        <v>7839</v>
      </c>
      <c r="I426" s="4" t="s">
        <v>7841</v>
      </c>
      <c r="J426" s="4" t="s">
        <v>7845</v>
      </c>
    </row>
    <row r="427" spans="1:10" ht="15.75" customHeight="1" x14ac:dyDescent="0.25">
      <c r="A427" s="4" t="s">
        <v>467</v>
      </c>
      <c r="B427" s="4">
        <v>27.36</v>
      </c>
      <c r="C427" s="4">
        <v>9.4499999999999993</v>
      </c>
      <c r="D427" s="4" t="s">
        <v>7840</v>
      </c>
      <c r="E427" s="4" t="s">
        <v>7839</v>
      </c>
      <c r="F427" s="4" t="s">
        <v>7839</v>
      </c>
      <c r="G427" s="4">
        <v>2</v>
      </c>
      <c r="H427" s="4" t="s">
        <v>7840</v>
      </c>
      <c r="I427" s="4" t="s">
        <v>7842</v>
      </c>
      <c r="J427" s="4" t="s">
        <v>7845</v>
      </c>
    </row>
    <row r="428" spans="1:10" ht="15.75" customHeight="1" x14ac:dyDescent="0.25">
      <c r="A428" s="4" t="s">
        <v>468</v>
      </c>
      <c r="B428" s="4">
        <v>22.2</v>
      </c>
      <c r="C428" s="4">
        <v>5.51</v>
      </c>
      <c r="D428" s="4" t="s">
        <v>7839</v>
      </c>
      <c r="E428" s="4" t="s">
        <v>7839</v>
      </c>
      <c r="F428" s="4" t="s">
        <v>7839</v>
      </c>
      <c r="G428" s="4">
        <v>0</v>
      </c>
      <c r="H428" s="4" t="s">
        <v>7840</v>
      </c>
      <c r="I428" s="4" t="s">
        <v>7843</v>
      </c>
      <c r="J428" s="4" t="s">
        <v>7847</v>
      </c>
    </row>
    <row r="429" spans="1:10" ht="15.75" customHeight="1" x14ac:dyDescent="0.25">
      <c r="A429" s="4" t="s">
        <v>469</v>
      </c>
      <c r="B429" s="4">
        <v>25.71</v>
      </c>
      <c r="C429" s="4">
        <v>4.18</v>
      </c>
      <c r="D429" s="4" t="s">
        <v>7839</v>
      </c>
      <c r="E429" s="4" t="s">
        <v>7840</v>
      </c>
      <c r="F429" s="4" t="s">
        <v>7839</v>
      </c>
      <c r="G429" s="4">
        <v>1</v>
      </c>
      <c r="H429" s="4" t="s">
        <v>7840</v>
      </c>
      <c r="I429" s="4" t="s">
        <v>7842</v>
      </c>
      <c r="J429" s="4" t="s">
        <v>7847</v>
      </c>
    </row>
    <row r="430" spans="1:10" ht="15.75" customHeight="1" x14ac:dyDescent="0.25">
      <c r="A430" s="4" t="s">
        <v>470</v>
      </c>
      <c r="B430" s="4">
        <v>41.91</v>
      </c>
      <c r="C430" s="4">
        <v>5.98</v>
      </c>
      <c r="D430" s="4" t="s">
        <v>7840</v>
      </c>
      <c r="E430" s="4" t="s">
        <v>7839</v>
      </c>
      <c r="F430" s="4" t="s">
        <v>7839</v>
      </c>
      <c r="G430" s="4">
        <v>1</v>
      </c>
      <c r="H430" s="4" t="s">
        <v>7839</v>
      </c>
      <c r="I430" s="4" t="s">
        <v>7841</v>
      </c>
      <c r="J430" s="4" t="s">
        <v>7846</v>
      </c>
    </row>
    <row r="431" spans="1:10" ht="15.75" customHeight="1" x14ac:dyDescent="0.25">
      <c r="A431" s="4" t="s">
        <v>471</v>
      </c>
      <c r="B431" s="4">
        <v>25.85</v>
      </c>
      <c r="C431" s="4">
        <v>10.16</v>
      </c>
      <c r="D431" s="4" t="s">
        <v>7839</v>
      </c>
      <c r="E431" s="4" t="s">
        <v>7839</v>
      </c>
      <c r="F431" s="4" t="s">
        <v>7839</v>
      </c>
      <c r="G431" s="4">
        <v>0</v>
      </c>
      <c r="H431" s="4" t="s">
        <v>7840</v>
      </c>
      <c r="I431" s="4" t="s">
        <v>7842</v>
      </c>
      <c r="J431" s="4" t="s">
        <v>7845</v>
      </c>
    </row>
    <row r="432" spans="1:10" ht="15.75" customHeight="1" x14ac:dyDescent="0.25">
      <c r="A432" s="4" t="s">
        <v>472</v>
      </c>
      <c r="B432" s="4">
        <v>23.844999999999999</v>
      </c>
      <c r="C432" s="4">
        <v>11.71</v>
      </c>
      <c r="D432" s="4" t="s">
        <v>7839</v>
      </c>
      <c r="E432" s="4" t="s">
        <v>7839</v>
      </c>
      <c r="F432" s="4" t="s">
        <v>7839</v>
      </c>
      <c r="G432" s="4">
        <v>2</v>
      </c>
      <c r="H432" s="4" t="s">
        <v>7840</v>
      </c>
      <c r="I432" s="4" t="s">
        <v>7843</v>
      </c>
      <c r="J432" s="4" t="s">
        <v>7845</v>
      </c>
    </row>
    <row r="433" spans="1:10" ht="15.75" customHeight="1" x14ac:dyDescent="0.25">
      <c r="A433" s="4" t="s">
        <v>473</v>
      </c>
      <c r="B433" s="4">
        <v>30.59</v>
      </c>
      <c r="C433" s="4">
        <v>5.23</v>
      </c>
      <c r="D433" s="4" t="s">
        <v>7839</v>
      </c>
      <c r="E433" s="4" t="s">
        <v>7839</v>
      </c>
      <c r="F433" s="4" t="s">
        <v>7840</v>
      </c>
      <c r="G433" s="4">
        <v>1</v>
      </c>
      <c r="H433" s="4" t="s">
        <v>7839</v>
      </c>
      <c r="I433" s="4" t="s">
        <v>7841</v>
      </c>
      <c r="J433" s="4" t="s">
        <v>7847</v>
      </c>
    </row>
    <row r="434" spans="1:10" ht="15.75" customHeight="1" x14ac:dyDescent="0.25">
      <c r="A434" s="4" t="s">
        <v>474</v>
      </c>
      <c r="B434" s="4">
        <v>24.795000000000002</v>
      </c>
      <c r="C434" s="4">
        <v>6.85</v>
      </c>
      <c r="D434" s="4" t="s">
        <v>7839</v>
      </c>
      <c r="E434" s="4" t="s">
        <v>7839</v>
      </c>
      <c r="F434" s="4" t="s">
        <v>7839</v>
      </c>
      <c r="G434" s="4">
        <v>0</v>
      </c>
      <c r="H434" s="4" t="s">
        <v>7840</v>
      </c>
      <c r="I434" s="4" t="s">
        <v>7843</v>
      </c>
      <c r="J434" s="4" t="s">
        <v>7845</v>
      </c>
    </row>
    <row r="435" spans="1:10" ht="15.75" customHeight="1" x14ac:dyDescent="0.25">
      <c r="A435" s="4" t="s">
        <v>475</v>
      </c>
      <c r="B435" s="4">
        <v>24.13</v>
      </c>
      <c r="C435" s="4">
        <v>7.05</v>
      </c>
      <c r="D435" s="4" t="s">
        <v>7840</v>
      </c>
      <c r="E435" s="4" t="s">
        <v>7839</v>
      </c>
      <c r="F435" s="4" t="s">
        <v>7839</v>
      </c>
      <c r="G435" s="4">
        <v>2</v>
      </c>
      <c r="H435" s="4" t="s">
        <v>7840</v>
      </c>
      <c r="I435" s="4" t="s">
        <v>7843</v>
      </c>
      <c r="J435" s="4" t="s">
        <v>7845</v>
      </c>
    </row>
    <row r="436" spans="1:10" ht="15.75" customHeight="1" x14ac:dyDescent="0.25">
      <c r="A436" s="4" t="s">
        <v>476</v>
      </c>
      <c r="B436" s="4">
        <v>25.84</v>
      </c>
      <c r="C436" s="4">
        <v>11.64</v>
      </c>
      <c r="D436" s="4" t="s">
        <v>7839</v>
      </c>
      <c r="E436" s="4" t="s">
        <v>7839</v>
      </c>
      <c r="F436" s="4" t="s">
        <v>7839</v>
      </c>
      <c r="G436" s="4">
        <v>2</v>
      </c>
      <c r="H436" s="4" t="s">
        <v>7840</v>
      </c>
      <c r="I436" s="4" t="s">
        <v>7842</v>
      </c>
      <c r="J436" s="4" t="s">
        <v>7845</v>
      </c>
    </row>
    <row r="437" spans="1:10" ht="15.75" customHeight="1" x14ac:dyDescent="0.25">
      <c r="A437" s="4" t="s">
        <v>477</v>
      </c>
      <c r="B437" s="4">
        <v>28</v>
      </c>
      <c r="C437" s="4">
        <v>10.52</v>
      </c>
      <c r="D437" s="4" t="s">
        <v>7839</v>
      </c>
      <c r="E437" s="4" t="s">
        <v>7839</v>
      </c>
      <c r="F437" s="4" t="s">
        <v>7839</v>
      </c>
      <c r="G437" s="4">
        <v>0</v>
      </c>
      <c r="H437" s="4" t="s">
        <v>7840</v>
      </c>
      <c r="I437" s="4" t="s">
        <v>7842</v>
      </c>
      <c r="J437" s="4" t="s">
        <v>7845</v>
      </c>
    </row>
    <row r="438" spans="1:10" ht="15.75" customHeight="1" x14ac:dyDescent="0.25">
      <c r="A438" s="4" t="s">
        <v>478</v>
      </c>
      <c r="B438" s="4">
        <v>34.1</v>
      </c>
      <c r="C438" s="4">
        <v>4.01</v>
      </c>
      <c r="D438" s="4" t="s">
        <v>7840</v>
      </c>
      <c r="E438" s="4" t="s">
        <v>7839</v>
      </c>
      <c r="F438" s="4" t="s">
        <v>7840</v>
      </c>
      <c r="G438" s="4">
        <v>1</v>
      </c>
      <c r="H438" s="4" t="s">
        <v>7839</v>
      </c>
      <c r="I438" s="4" t="s">
        <v>7841</v>
      </c>
      <c r="J438" s="4" t="s">
        <v>7847</v>
      </c>
    </row>
    <row r="439" spans="1:10" ht="15.75" customHeight="1" x14ac:dyDescent="0.25">
      <c r="A439" s="4" t="s">
        <v>479</v>
      </c>
      <c r="B439" s="4">
        <v>26.125</v>
      </c>
      <c r="C439" s="4">
        <v>8.56</v>
      </c>
      <c r="D439" s="4" t="s">
        <v>7840</v>
      </c>
      <c r="E439" s="4" t="s">
        <v>7839</v>
      </c>
      <c r="F439" s="4" t="s">
        <v>7839</v>
      </c>
      <c r="G439" s="4">
        <v>1</v>
      </c>
      <c r="H439" s="4" t="s">
        <v>7840</v>
      </c>
      <c r="I439" s="4" t="s">
        <v>7842</v>
      </c>
      <c r="J439" s="4" t="s">
        <v>7845</v>
      </c>
    </row>
    <row r="440" spans="1:10" ht="15.75" customHeight="1" x14ac:dyDescent="0.25">
      <c r="A440" s="4" t="s">
        <v>480</v>
      </c>
      <c r="B440" s="4">
        <v>25.6</v>
      </c>
      <c r="C440" s="4">
        <v>10.5</v>
      </c>
      <c r="D440" s="4" t="s">
        <v>7839</v>
      </c>
      <c r="E440" s="4" t="s">
        <v>7839</v>
      </c>
      <c r="F440" s="4" t="s">
        <v>7839</v>
      </c>
      <c r="G440" s="4">
        <v>2</v>
      </c>
      <c r="H440" s="4" t="s">
        <v>7840</v>
      </c>
      <c r="I440" s="4" t="s">
        <v>7842</v>
      </c>
      <c r="J440" s="4" t="s">
        <v>7845</v>
      </c>
    </row>
    <row r="441" spans="1:10" ht="15.75" customHeight="1" x14ac:dyDescent="0.25">
      <c r="A441" s="4" t="s">
        <v>481</v>
      </c>
      <c r="B441" s="4">
        <v>24.32</v>
      </c>
      <c r="C441" s="4">
        <v>6.39</v>
      </c>
      <c r="D441" s="4" t="s">
        <v>7839</v>
      </c>
      <c r="E441" s="4" t="s">
        <v>7839</v>
      </c>
      <c r="F441" s="4" t="s">
        <v>7839</v>
      </c>
      <c r="G441" s="4">
        <v>0</v>
      </c>
      <c r="H441" s="4" t="s">
        <v>7839</v>
      </c>
      <c r="I441" s="4" t="s">
        <v>7843</v>
      </c>
      <c r="J441" s="4" t="s">
        <v>7846</v>
      </c>
    </row>
    <row r="442" spans="1:10" ht="15.75" customHeight="1" x14ac:dyDescent="0.25">
      <c r="A442" s="4" t="s">
        <v>482</v>
      </c>
      <c r="B442" s="4">
        <v>22.88</v>
      </c>
      <c r="C442" s="4">
        <v>5.71</v>
      </c>
      <c r="D442" s="4" t="s">
        <v>7840</v>
      </c>
      <c r="E442" s="4" t="s">
        <v>7839</v>
      </c>
      <c r="F442" s="4" t="s">
        <v>7840</v>
      </c>
      <c r="G442" s="4">
        <v>1</v>
      </c>
      <c r="H442" s="4" t="s">
        <v>7840</v>
      </c>
      <c r="I442" s="4" t="s">
        <v>7843</v>
      </c>
      <c r="J442" s="4" t="s">
        <v>7846</v>
      </c>
    </row>
    <row r="443" spans="1:10" ht="15.75" customHeight="1" x14ac:dyDescent="0.25">
      <c r="A443" s="4" t="s">
        <v>483</v>
      </c>
      <c r="B443" s="4">
        <v>24.984999999999999</v>
      </c>
      <c r="C443" s="4">
        <v>4.43</v>
      </c>
      <c r="D443" s="4" t="s">
        <v>7840</v>
      </c>
      <c r="E443" s="4" t="s">
        <v>7839</v>
      </c>
      <c r="F443" s="4" t="s">
        <v>7840</v>
      </c>
      <c r="G443" s="4">
        <v>1</v>
      </c>
      <c r="H443" s="4" t="s">
        <v>7839</v>
      </c>
      <c r="I443" s="4" t="s">
        <v>7843</v>
      </c>
      <c r="J443" s="4" t="s">
        <v>7847</v>
      </c>
    </row>
    <row r="444" spans="1:10" ht="15.75" customHeight="1" x14ac:dyDescent="0.25">
      <c r="A444" s="4" t="s">
        <v>484</v>
      </c>
      <c r="B444" s="4">
        <v>33.1</v>
      </c>
      <c r="C444" s="4">
        <v>5.52</v>
      </c>
      <c r="D444" s="4" t="s">
        <v>7839</v>
      </c>
      <c r="E444" s="4" t="s">
        <v>7839</v>
      </c>
      <c r="F444" s="4" t="s">
        <v>7840</v>
      </c>
      <c r="G444" s="4">
        <v>1</v>
      </c>
      <c r="H444" s="4" t="s">
        <v>7839</v>
      </c>
      <c r="I444" s="4" t="s">
        <v>7841</v>
      </c>
      <c r="J444" s="4" t="s">
        <v>7847</v>
      </c>
    </row>
    <row r="445" spans="1:10" ht="15.75" customHeight="1" x14ac:dyDescent="0.25">
      <c r="A445" s="4" t="s">
        <v>485</v>
      </c>
      <c r="B445" s="4">
        <v>27.83</v>
      </c>
      <c r="C445" s="4">
        <v>9.1999999999999993</v>
      </c>
      <c r="D445" s="4" t="s">
        <v>7840</v>
      </c>
      <c r="E445" s="4" t="s">
        <v>7839</v>
      </c>
      <c r="F445" s="4" t="s">
        <v>7839</v>
      </c>
      <c r="G445" s="4">
        <v>1</v>
      </c>
      <c r="H445" s="4" t="s">
        <v>7840</v>
      </c>
      <c r="I445" s="4" t="s">
        <v>7842</v>
      </c>
      <c r="J445" s="4" t="s">
        <v>7845</v>
      </c>
    </row>
    <row r="446" spans="1:10" ht="15.75" customHeight="1" x14ac:dyDescent="0.25">
      <c r="A446" s="4" t="s">
        <v>486</v>
      </c>
      <c r="B446" s="4">
        <v>30.875</v>
      </c>
      <c r="C446" s="4">
        <v>10.97</v>
      </c>
      <c r="D446" s="4" t="s">
        <v>7840</v>
      </c>
      <c r="E446" s="4" t="s">
        <v>7839</v>
      </c>
      <c r="F446" s="4" t="s">
        <v>7839</v>
      </c>
      <c r="G446" s="4">
        <v>2</v>
      </c>
      <c r="H446" s="4" t="s">
        <v>7839</v>
      </c>
      <c r="I446" s="4" t="s">
        <v>7841</v>
      </c>
      <c r="J446" s="4" t="s">
        <v>7845</v>
      </c>
    </row>
    <row r="447" spans="1:10" ht="15.75" customHeight="1" x14ac:dyDescent="0.25">
      <c r="A447" s="4" t="s">
        <v>487</v>
      </c>
      <c r="B447" s="4">
        <v>27.265000000000001</v>
      </c>
      <c r="C447" s="4">
        <v>4.25</v>
      </c>
      <c r="D447" s="4" t="s">
        <v>7839</v>
      </c>
      <c r="E447" s="4" t="s">
        <v>7839</v>
      </c>
      <c r="F447" s="4" t="s">
        <v>7840</v>
      </c>
      <c r="G447" s="4">
        <v>1</v>
      </c>
      <c r="H447" s="4" t="s">
        <v>7839</v>
      </c>
      <c r="I447" s="4" t="s">
        <v>7842</v>
      </c>
      <c r="J447" s="4" t="s">
        <v>7847</v>
      </c>
    </row>
    <row r="448" spans="1:10" ht="15.75" customHeight="1" x14ac:dyDescent="0.25">
      <c r="A448" s="4" t="s">
        <v>488</v>
      </c>
      <c r="B448" s="4">
        <v>26.7</v>
      </c>
      <c r="C448" s="4">
        <v>5.23</v>
      </c>
      <c r="D448" s="4" t="s">
        <v>7839</v>
      </c>
      <c r="E448" s="4" t="s">
        <v>7839</v>
      </c>
      <c r="F448" s="4" t="s">
        <v>7840</v>
      </c>
      <c r="G448" s="4">
        <v>1</v>
      </c>
      <c r="H448" s="4" t="s">
        <v>7840</v>
      </c>
      <c r="I448" s="4" t="s">
        <v>7842</v>
      </c>
      <c r="J448" s="4" t="s">
        <v>7847</v>
      </c>
    </row>
    <row r="449" spans="1:10" ht="15.75" customHeight="1" x14ac:dyDescent="0.25">
      <c r="A449" s="4" t="s">
        <v>489</v>
      </c>
      <c r="B449" s="4">
        <v>29.925000000000001</v>
      </c>
      <c r="C449" s="4">
        <v>5.96</v>
      </c>
      <c r="D449" s="4" t="s">
        <v>7840</v>
      </c>
      <c r="E449" s="4" t="s">
        <v>7839</v>
      </c>
      <c r="F449" s="4" t="s">
        <v>7840</v>
      </c>
      <c r="G449" s="4">
        <v>1</v>
      </c>
      <c r="H449" s="4" t="s">
        <v>7840</v>
      </c>
      <c r="I449" s="4" t="s">
        <v>7842</v>
      </c>
      <c r="J449" s="4" t="s">
        <v>7846</v>
      </c>
    </row>
    <row r="450" spans="1:10" ht="15.75" customHeight="1" x14ac:dyDescent="0.25">
      <c r="A450" s="4" t="s">
        <v>490</v>
      </c>
      <c r="B450" s="4">
        <v>19.95</v>
      </c>
      <c r="C450" s="4">
        <v>4.29</v>
      </c>
      <c r="D450" s="4" t="s">
        <v>7840</v>
      </c>
      <c r="E450" s="4" t="s">
        <v>7839</v>
      </c>
      <c r="F450" s="4" t="s">
        <v>7839</v>
      </c>
      <c r="G450" s="4">
        <v>2</v>
      </c>
      <c r="H450" s="4" t="s">
        <v>7840</v>
      </c>
      <c r="I450" s="4" t="s">
        <v>7843</v>
      </c>
      <c r="J450" s="4" t="s">
        <v>7847</v>
      </c>
    </row>
    <row r="451" spans="1:10" ht="15.75" customHeight="1" x14ac:dyDescent="0.25">
      <c r="A451" s="4" t="s">
        <v>491</v>
      </c>
      <c r="B451" s="4">
        <v>24.225000000000001</v>
      </c>
      <c r="C451" s="4">
        <v>4.09</v>
      </c>
      <c r="D451" s="4" t="s">
        <v>7839</v>
      </c>
      <c r="E451" s="4" t="s">
        <v>7839</v>
      </c>
      <c r="F451" s="4" t="s">
        <v>7839</v>
      </c>
      <c r="G451" s="4">
        <v>0</v>
      </c>
      <c r="H451" s="4" t="s">
        <v>7839</v>
      </c>
      <c r="I451" s="4" t="s">
        <v>7843</v>
      </c>
      <c r="J451" s="4" t="s">
        <v>7847</v>
      </c>
    </row>
    <row r="452" spans="1:10" ht="15.75" customHeight="1" x14ac:dyDescent="0.25">
      <c r="A452" s="4" t="s">
        <v>492</v>
      </c>
      <c r="B452" s="4">
        <v>28.12</v>
      </c>
      <c r="C452" s="4">
        <v>4.88</v>
      </c>
      <c r="D452" s="4" t="s">
        <v>7839</v>
      </c>
      <c r="E452" s="4" t="s">
        <v>7839</v>
      </c>
      <c r="F452" s="4" t="s">
        <v>7839</v>
      </c>
      <c r="G452" s="4">
        <v>0</v>
      </c>
      <c r="H452" s="4" t="s">
        <v>7840</v>
      </c>
      <c r="I452" s="4" t="s">
        <v>7842</v>
      </c>
      <c r="J452" s="4" t="s">
        <v>7847</v>
      </c>
    </row>
    <row r="453" spans="1:10" ht="15.75" customHeight="1" x14ac:dyDescent="0.25">
      <c r="A453" s="4" t="s">
        <v>493</v>
      </c>
      <c r="B453" s="4">
        <v>23.21</v>
      </c>
      <c r="C453" s="4">
        <v>6.76</v>
      </c>
      <c r="D453" s="4" t="s">
        <v>7839</v>
      </c>
      <c r="E453" s="4" t="s">
        <v>7839</v>
      </c>
      <c r="F453" s="4" t="s">
        <v>7839</v>
      </c>
      <c r="G453" s="4">
        <v>0</v>
      </c>
      <c r="H453" s="4" t="s">
        <v>7840</v>
      </c>
      <c r="I453" s="4" t="s">
        <v>7843</v>
      </c>
      <c r="J453" s="4" t="s">
        <v>7845</v>
      </c>
    </row>
    <row r="454" spans="1:10" ht="15.75" customHeight="1" x14ac:dyDescent="0.25">
      <c r="A454" s="4" t="s">
        <v>494</v>
      </c>
      <c r="B454" s="4">
        <v>23.98</v>
      </c>
      <c r="C454" s="4">
        <v>10.67</v>
      </c>
      <c r="D454" s="4" t="s">
        <v>7839</v>
      </c>
      <c r="E454" s="4" t="s">
        <v>7839</v>
      </c>
      <c r="F454" s="4" t="s">
        <v>7839</v>
      </c>
      <c r="G454" s="4">
        <v>0</v>
      </c>
      <c r="H454" s="4" t="s">
        <v>7839</v>
      </c>
      <c r="I454" s="4" t="s">
        <v>7843</v>
      </c>
      <c r="J454" s="4" t="s">
        <v>7845</v>
      </c>
    </row>
    <row r="455" spans="1:10" ht="15.75" customHeight="1" x14ac:dyDescent="0.25">
      <c r="A455" s="4" t="s">
        <v>495</v>
      </c>
      <c r="B455" s="4">
        <v>30</v>
      </c>
      <c r="C455" s="4">
        <v>6.21</v>
      </c>
      <c r="D455" s="4" t="s">
        <v>7839</v>
      </c>
      <c r="E455" s="4" t="s">
        <v>7839</v>
      </c>
      <c r="F455" s="4" t="s">
        <v>7839</v>
      </c>
      <c r="G455" s="4">
        <v>0</v>
      </c>
      <c r="H455" s="4" t="s">
        <v>7840</v>
      </c>
      <c r="I455" s="4" t="s">
        <v>7841</v>
      </c>
      <c r="J455" s="4" t="s">
        <v>7846</v>
      </c>
    </row>
    <row r="456" spans="1:10" ht="15.75" customHeight="1" x14ac:dyDescent="0.25">
      <c r="A456" s="4" t="s">
        <v>496</v>
      </c>
      <c r="B456" s="4">
        <v>17.350000000000001</v>
      </c>
      <c r="C456" s="4">
        <v>5.03</v>
      </c>
      <c r="D456" s="4" t="s">
        <v>7840</v>
      </c>
      <c r="E456" s="4" t="s">
        <v>7839</v>
      </c>
      <c r="F456" s="4" t="s">
        <v>7839</v>
      </c>
      <c r="G456" s="4">
        <v>0</v>
      </c>
      <c r="H456" s="4" t="s">
        <v>7840</v>
      </c>
      <c r="I456" s="4" t="s">
        <v>7844</v>
      </c>
      <c r="J456" s="4" t="s">
        <v>7847</v>
      </c>
    </row>
    <row r="457" spans="1:10" ht="15.75" customHeight="1" x14ac:dyDescent="0.25">
      <c r="A457" s="4" t="s">
        <v>497</v>
      </c>
      <c r="B457" s="4">
        <v>22.704999999999998</v>
      </c>
      <c r="C457" s="4">
        <v>5.27</v>
      </c>
      <c r="D457" s="4" t="s">
        <v>7839</v>
      </c>
      <c r="E457" s="4" t="s">
        <v>7839</v>
      </c>
      <c r="F457" s="4" t="s">
        <v>7839</v>
      </c>
      <c r="G457" s="4">
        <v>0</v>
      </c>
      <c r="H457" s="4" t="s">
        <v>7839</v>
      </c>
      <c r="I457" s="4" t="s">
        <v>7843</v>
      </c>
      <c r="J457" s="4" t="s">
        <v>7847</v>
      </c>
    </row>
    <row r="458" spans="1:10" ht="15.75" customHeight="1" x14ac:dyDescent="0.25">
      <c r="A458" s="4" t="s">
        <v>498</v>
      </c>
      <c r="B458" s="4">
        <v>25.41</v>
      </c>
      <c r="C458" s="4">
        <v>10.53</v>
      </c>
      <c r="D458" s="4" t="s">
        <v>7840</v>
      </c>
      <c r="E458" s="4" t="s">
        <v>7839</v>
      </c>
      <c r="F458" s="4" t="s">
        <v>7839</v>
      </c>
      <c r="G458" s="4">
        <v>1</v>
      </c>
      <c r="H458" s="4" t="s">
        <v>7840</v>
      </c>
      <c r="I458" s="4" t="s">
        <v>7842</v>
      </c>
      <c r="J458" s="4" t="s">
        <v>7845</v>
      </c>
    </row>
    <row r="459" spans="1:10" ht="15.75" customHeight="1" x14ac:dyDescent="0.25">
      <c r="A459" s="4" t="s">
        <v>499</v>
      </c>
      <c r="B459" s="4">
        <v>18.23</v>
      </c>
      <c r="C459" s="4">
        <v>5.78</v>
      </c>
      <c r="D459" s="4" t="s">
        <v>7839</v>
      </c>
      <c r="E459" s="4" t="s">
        <v>7839</v>
      </c>
      <c r="F459" s="4" t="s">
        <v>7840</v>
      </c>
      <c r="G459" s="4">
        <v>1</v>
      </c>
      <c r="H459" s="4" t="s">
        <v>7840</v>
      </c>
      <c r="I459" s="4" t="s">
        <v>7844</v>
      </c>
      <c r="J459" s="4" t="s">
        <v>7846</v>
      </c>
    </row>
    <row r="460" spans="1:10" ht="15.75" customHeight="1" x14ac:dyDescent="0.25">
      <c r="A460" s="4" t="s">
        <v>500</v>
      </c>
      <c r="B460" s="4">
        <v>24.7</v>
      </c>
      <c r="C460" s="4">
        <v>4.3600000000000003</v>
      </c>
      <c r="D460" s="4" t="s">
        <v>7839</v>
      </c>
      <c r="E460" s="4" t="s">
        <v>7839</v>
      </c>
      <c r="F460" s="4" t="s">
        <v>7840</v>
      </c>
      <c r="G460" s="4">
        <v>1</v>
      </c>
      <c r="H460" s="4" t="s">
        <v>7840</v>
      </c>
      <c r="I460" s="4" t="s">
        <v>7843</v>
      </c>
      <c r="J460" s="4" t="s">
        <v>7847</v>
      </c>
    </row>
    <row r="461" spans="1:10" ht="15.75" customHeight="1" x14ac:dyDescent="0.25">
      <c r="A461" s="4" t="s">
        <v>501</v>
      </c>
      <c r="B461" s="4">
        <v>37.4</v>
      </c>
      <c r="C461" s="4">
        <v>9.7200000000000006</v>
      </c>
      <c r="D461" s="4" t="s">
        <v>7840</v>
      </c>
      <c r="E461" s="4" t="s">
        <v>7839</v>
      </c>
      <c r="F461" s="4" t="s">
        <v>7840</v>
      </c>
      <c r="G461" s="4">
        <v>1</v>
      </c>
      <c r="H461" s="4" t="s">
        <v>7839</v>
      </c>
      <c r="I461" s="4" t="s">
        <v>7841</v>
      </c>
      <c r="J461" s="4" t="s">
        <v>7845</v>
      </c>
    </row>
    <row r="462" spans="1:10" ht="15.75" customHeight="1" x14ac:dyDescent="0.25">
      <c r="A462" s="4" t="s">
        <v>502</v>
      </c>
      <c r="B462" s="4">
        <v>26.885000000000002</v>
      </c>
      <c r="C462" s="4">
        <v>5.18</v>
      </c>
      <c r="D462" s="4" t="s">
        <v>7839</v>
      </c>
      <c r="E462" s="4" t="s">
        <v>7839</v>
      </c>
      <c r="F462" s="4" t="s">
        <v>7840</v>
      </c>
      <c r="G462" s="4">
        <v>1</v>
      </c>
      <c r="H462" s="4" t="s">
        <v>7840</v>
      </c>
      <c r="I462" s="4" t="s">
        <v>7842</v>
      </c>
      <c r="J462" s="4" t="s">
        <v>7847</v>
      </c>
    </row>
    <row r="463" spans="1:10" ht="15.75" customHeight="1" x14ac:dyDescent="0.25">
      <c r="A463" s="4" t="s">
        <v>503</v>
      </c>
      <c r="B463" s="4">
        <v>25.27</v>
      </c>
      <c r="C463" s="4">
        <v>5.29</v>
      </c>
      <c r="D463" s="4" t="s">
        <v>7839</v>
      </c>
      <c r="E463" s="4" t="s">
        <v>7839</v>
      </c>
      <c r="F463" s="4" t="s">
        <v>7840</v>
      </c>
      <c r="G463" s="4">
        <v>1</v>
      </c>
      <c r="H463" s="4" t="s">
        <v>7840</v>
      </c>
      <c r="I463" s="4" t="s">
        <v>7842</v>
      </c>
      <c r="J463" s="4" t="s">
        <v>7847</v>
      </c>
    </row>
    <row r="464" spans="1:10" ht="15.75" customHeight="1" x14ac:dyDescent="0.25">
      <c r="A464" s="4" t="s">
        <v>504</v>
      </c>
      <c r="B464" s="4">
        <v>23.655000000000001</v>
      </c>
      <c r="C464" s="4">
        <v>4.8600000000000003</v>
      </c>
      <c r="D464" s="4" t="s">
        <v>7840</v>
      </c>
      <c r="E464" s="4" t="s">
        <v>7839</v>
      </c>
      <c r="F464" s="4" t="s">
        <v>7839</v>
      </c>
      <c r="G464" s="4">
        <v>0</v>
      </c>
      <c r="H464" s="4" t="s">
        <v>7840</v>
      </c>
      <c r="I464" s="4" t="s">
        <v>7843</v>
      </c>
      <c r="J464" s="4" t="s">
        <v>7847</v>
      </c>
    </row>
    <row r="465" spans="1:10" ht="15.75" customHeight="1" x14ac:dyDescent="0.25">
      <c r="A465" s="4" t="s">
        <v>505</v>
      </c>
      <c r="B465" s="4">
        <v>55.05</v>
      </c>
      <c r="C465" s="4">
        <v>7.66</v>
      </c>
      <c r="D465" s="4" t="s">
        <v>7839</v>
      </c>
      <c r="E465" s="4" t="s">
        <v>7839</v>
      </c>
      <c r="F465" s="4" t="s">
        <v>7839</v>
      </c>
      <c r="G465" s="4">
        <v>0</v>
      </c>
      <c r="H465" s="4" t="s">
        <v>7839</v>
      </c>
      <c r="I465" s="4" t="s">
        <v>7841</v>
      </c>
      <c r="J465" s="4" t="s">
        <v>7845</v>
      </c>
    </row>
    <row r="466" spans="1:10" ht="15.75" customHeight="1" x14ac:dyDescent="0.25">
      <c r="A466" s="4" t="s">
        <v>506</v>
      </c>
      <c r="B466" s="4">
        <v>24.89</v>
      </c>
      <c r="C466" s="4">
        <v>6.1</v>
      </c>
      <c r="D466" s="4" t="s">
        <v>7840</v>
      </c>
      <c r="E466" s="4" t="s">
        <v>7839</v>
      </c>
      <c r="F466" s="4" t="s">
        <v>7840</v>
      </c>
      <c r="G466" s="4">
        <v>1</v>
      </c>
      <c r="H466" s="4" t="s">
        <v>7840</v>
      </c>
      <c r="I466" s="4" t="s">
        <v>7843</v>
      </c>
      <c r="J466" s="4" t="s">
        <v>7846</v>
      </c>
    </row>
    <row r="467" spans="1:10" ht="15.75" customHeight="1" x14ac:dyDescent="0.25">
      <c r="A467" s="4" t="s">
        <v>507</v>
      </c>
      <c r="B467" s="4">
        <v>18.715</v>
      </c>
      <c r="C467" s="4">
        <v>4.4400000000000004</v>
      </c>
      <c r="D467" s="4" t="s">
        <v>7839</v>
      </c>
      <c r="E467" s="4" t="s">
        <v>7839</v>
      </c>
      <c r="F467" s="4" t="s">
        <v>7839</v>
      </c>
      <c r="G467" s="4">
        <v>0</v>
      </c>
      <c r="H467" s="4" t="s">
        <v>7839</v>
      </c>
      <c r="I467" s="4" t="s">
        <v>7843</v>
      </c>
      <c r="J467" s="4" t="s">
        <v>7847</v>
      </c>
    </row>
    <row r="468" spans="1:10" ht="15.75" customHeight="1" x14ac:dyDescent="0.25">
      <c r="A468" s="4" t="s">
        <v>508</v>
      </c>
      <c r="B468" s="4">
        <v>28.12</v>
      </c>
      <c r="C468" s="4">
        <v>6.15</v>
      </c>
      <c r="D468" s="4" t="s">
        <v>7839</v>
      </c>
      <c r="E468" s="4" t="s">
        <v>7839</v>
      </c>
      <c r="F468" s="4" t="s">
        <v>7839</v>
      </c>
      <c r="G468" s="4">
        <v>0</v>
      </c>
      <c r="H468" s="4" t="s">
        <v>7840</v>
      </c>
      <c r="I468" s="4" t="s">
        <v>7842</v>
      </c>
      <c r="J468" s="4" t="s">
        <v>7846</v>
      </c>
    </row>
    <row r="469" spans="1:10" ht="15.75" customHeight="1" x14ac:dyDescent="0.25">
      <c r="A469" s="4" t="s">
        <v>509</v>
      </c>
      <c r="B469" s="4">
        <v>26.6</v>
      </c>
      <c r="C469" s="4">
        <v>4.53</v>
      </c>
      <c r="D469" s="4" t="s">
        <v>7839</v>
      </c>
      <c r="E469" s="4" t="s">
        <v>7839</v>
      </c>
      <c r="F469" s="4" t="s">
        <v>7839</v>
      </c>
      <c r="G469" s="4">
        <v>0</v>
      </c>
      <c r="H469" s="4" t="s">
        <v>7840</v>
      </c>
      <c r="I469" s="4" t="s">
        <v>7842</v>
      </c>
      <c r="J469" s="4" t="s">
        <v>7847</v>
      </c>
    </row>
    <row r="470" spans="1:10" ht="15.75" customHeight="1" x14ac:dyDescent="0.25">
      <c r="A470" s="4" t="s">
        <v>510</v>
      </c>
      <c r="B470" s="4">
        <v>30.114999999999998</v>
      </c>
      <c r="C470" s="4">
        <v>5.48</v>
      </c>
      <c r="D470" s="4" t="s">
        <v>7839</v>
      </c>
      <c r="E470" s="4" t="s">
        <v>7840</v>
      </c>
      <c r="F470" s="4" t="s">
        <v>7839</v>
      </c>
      <c r="G470" s="4">
        <v>1</v>
      </c>
      <c r="H470" s="4" t="s">
        <v>7839</v>
      </c>
      <c r="I470" s="4" t="s">
        <v>7841</v>
      </c>
      <c r="J470" s="4" t="s">
        <v>7847</v>
      </c>
    </row>
    <row r="471" spans="1:10" ht="15.75" customHeight="1" x14ac:dyDescent="0.25">
      <c r="A471" s="4" t="s">
        <v>511</v>
      </c>
      <c r="B471" s="4">
        <v>24.605</v>
      </c>
      <c r="C471" s="4">
        <v>5.48</v>
      </c>
      <c r="D471" s="4" t="s">
        <v>7839</v>
      </c>
      <c r="E471" s="4" t="s">
        <v>7839</v>
      </c>
      <c r="F471" s="4" t="s">
        <v>7839</v>
      </c>
      <c r="G471" s="4">
        <v>0</v>
      </c>
      <c r="H471" s="4" t="s">
        <v>7840</v>
      </c>
      <c r="I471" s="4" t="s">
        <v>7843</v>
      </c>
      <c r="J471" s="4" t="s">
        <v>7847</v>
      </c>
    </row>
    <row r="472" spans="1:10" ht="15.75" customHeight="1" x14ac:dyDescent="0.25">
      <c r="A472" s="4" t="s">
        <v>512</v>
      </c>
      <c r="B472" s="4">
        <v>29.6</v>
      </c>
      <c r="C472" s="4">
        <v>8.1</v>
      </c>
      <c r="D472" s="4" t="s">
        <v>7839</v>
      </c>
      <c r="E472" s="4" t="s">
        <v>7839</v>
      </c>
      <c r="F472" s="4" t="s">
        <v>7839</v>
      </c>
      <c r="G472" s="4">
        <v>0</v>
      </c>
      <c r="H472" s="4" t="s">
        <v>7839</v>
      </c>
      <c r="I472" s="4" t="s">
        <v>7842</v>
      </c>
      <c r="J472" s="4" t="s">
        <v>7845</v>
      </c>
    </row>
    <row r="473" spans="1:10" ht="15.75" customHeight="1" x14ac:dyDescent="0.25">
      <c r="A473" s="4" t="s">
        <v>513</v>
      </c>
      <c r="B473" s="4">
        <v>24.42</v>
      </c>
      <c r="C473" s="4">
        <v>7.16</v>
      </c>
      <c r="D473" s="4" t="s">
        <v>7839</v>
      </c>
      <c r="E473" s="4" t="s">
        <v>7839</v>
      </c>
      <c r="F473" s="4" t="s">
        <v>7839</v>
      </c>
      <c r="G473" s="4">
        <v>0</v>
      </c>
      <c r="H473" s="4" t="s">
        <v>7840</v>
      </c>
      <c r="I473" s="4" t="s">
        <v>7843</v>
      </c>
      <c r="J473" s="4" t="s">
        <v>7845</v>
      </c>
    </row>
    <row r="474" spans="1:10" ht="15.75" customHeight="1" x14ac:dyDescent="0.25">
      <c r="A474" s="4" t="s">
        <v>514</v>
      </c>
      <c r="B474" s="4">
        <v>20.9</v>
      </c>
      <c r="C474" s="4">
        <v>4.55</v>
      </c>
      <c r="D474" s="4" t="s">
        <v>7840</v>
      </c>
      <c r="E474" s="4" t="s">
        <v>7839</v>
      </c>
      <c r="F474" s="4" t="s">
        <v>7840</v>
      </c>
      <c r="G474" s="4">
        <v>1</v>
      </c>
      <c r="H474" s="4" t="s">
        <v>7840</v>
      </c>
      <c r="I474" s="4" t="s">
        <v>7843</v>
      </c>
      <c r="J474" s="4" t="s">
        <v>7847</v>
      </c>
    </row>
    <row r="475" spans="1:10" ht="15.75" customHeight="1" x14ac:dyDescent="0.25">
      <c r="A475" s="4" t="s">
        <v>515</v>
      </c>
      <c r="B475" s="4">
        <v>22.895</v>
      </c>
      <c r="C475" s="4">
        <v>6.03</v>
      </c>
      <c r="D475" s="4" t="s">
        <v>7839</v>
      </c>
      <c r="E475" s="4" t="s">
        <v>7839</v>
      </c>
      <c r="F475" s="4" t="s">
        <v>7839</v>
      </c>
      <c r="G475" s="4">
        <v>0</v>
      </c>
      <c r="H475" s="4" t="s">
        <v>7840</v>
      </c>
      <c r="I475" s="4" t="s">
        <v>7843</v>
      </c>
      <c r="J475" s="4" t="s">
        <v>7846</v>
      </c>
    </row>
    <row r="476" spans="1:10" ht="15.75" customHeight="1" x14ac:dyDescent="0.25">
      <c r="A476" s="4" t="s">
        <v>516</v>
      </c>
      <c r="B476" s="4">
        <v>28.3</v>
      </c>
      <c r="C476" s="4">
        <v>5.47</v>
      </c>
      <c r="D476" s="4" t="s">
        <v>7840</v>
      </c>
      <c r="E476" s="4" t="s">
        <v>7839</v>
      </c>
      <c r="F476" s="4" t="s">
        <v>7840</v>
      </c>
      <c r="G476" s="4">
        <v>1</v>
      </c>
      <c r="H476" s="4" t="s">
        <v>7840</v>
      </c>
      <c r="I476" s="4" t="s">
        <v>7842</v>
      </c>
      <c r="J476" s="4" t="s">
        <v>7847</v>
      </c>
    </row>
    <row r="477" spans="1:10" ht="15.75" customHeight="1" x14ac:dyDescent="0.25">
      <c r="A477" s="4" t="s">
        <v>517</v>
      </c>
      <c r="B477" s="4">
        <v>54.3</v>
      </c>
      <c r="C477" s="4">
        <v>4.1500000000000004</v>
      </c>
      <c r="D477" s="4" t="s">
        <v>7840</v>
      </c>
      <c r="E477" s="4" t="s">
        <v>7839</v>
      </c>
      <c r="F477" s="4" t="s">
        <v>7839</v>
      </c>
      <c r="G477" s="4">
        <v>1</v>
      </c>
      <c r="H477" s="4" t="s">
        <v>7839</v>
      </c>
      <c r="I477" s="4" t="s">
        <v>7841</v>
      </c>
      <c r="J477" s="4" t="s">
        <v>7847</v>
      </c>
    </row>
    <row r="478" spans="1:10" ht="15.75" customHeight="1" x14ac:dyDescent="0.25">
      <c r="A478" s="4" t="s">
        <v>518</v>
      </c>
      <c r="B478" s="4">
        <v>33.344999999999999</v>
      </c>
      <c r="C478" s="4">
        <v>11.32</v>
      </c>
      <c r="D478" s="4" t="s">
        <v>7840</v>
      </c>
      <c r="E478" s="4" t="s">
        <v>7839</v>
      </c>
      <c r="F478" s="4" t="s">
        <v>7839</v>
      </c>
      <c r="G478" s="4">
        <v>1</v>
      </c>
      <c r="H478" s="4" t="s">
        <v>7839</v>
      </c>
      <c r="I478" s="4" t="s">
        <v>7841</v>
      </c>
      <c r="J478" s="4" t="s">
        <v>7845</v>
      </c>
    </row>
    <row r="479" spans="1:10" ht="15.75" customHeight="1" x14ac:dyDescent="0.25">
      <c r="A479" s="4" t="s">
        <v>519</v>
      </c>
      <c r="B479" s="4">
        <v>33</v>
      </c>
      <c r="C479" s="4">
        <v>9.51</v>
      </c>
      <c r="D479" s="4" t="s">
        <v>7840</v>
      </c>
      <c r="E479" s="4" t="s">
        <v>7839</v>
      </c>
      <c r="F479" s="4" t="s">
        <v>7839</v>
      </c>
      <c r="G479" s="4">
        <v>0</v>
      </c>
      <c r="H479" s="4" t="s">
        <v>7839</v>
      </c>
      <c r="I479" s="4" t="s">
        <v>7841</v>
      </c>
      <c r="J479" s="4" t="s">
        <v>7845</v>
      </c>
    </row>
    <row r="480" spans="1:10" ht="15.75" customHeight="1" x14ac:dyDescent="0.25">
      <c r="A480" s="4" t="s">
        <v>520</v>
      </c>
      <c r="B480" s="4">
        <v>28.024999999999999</v>
      </c>
      <c r="C480" s="4">
        <v>7.67</v>
      </c>
      <c r="D480" s="4" t="s">
        <v>7840</v>
      </c>
      <c r="E480" s="4" t="s">
        <v>7839</v>
      </c>
      <c r="F480" s="4" t="s">
        <v>7839</v>
      </c>
      <c r="G480" s="4">
        <v>1</v>
      </c>
      <c r="H480" s="4" t="s">
        <v>7840</v>
      </c>
      <c r="I480" s="4" t="s">
        <v>7842</v>
      </c>
      <c r="J480" s="4" t="s">
        <v>7845</v>
      </c>
    </row>
    <row r="481" spans="1:10" ht="15.75" customHeight="1" x14ac:dyDescent="0.25">
      <c r="A481" s="4" t="s">
        <v>521</v>
      </c>
      <c r="B481" s="4">
        <v>28.69</v>
      </c>
      <c r="C481" s="4">
        <v>6.23</v>
      </c>
      <c r="D481" s="4" t="s">
        <v>7839</v>
      </c>
      <c r="E481" s="4" t="s">
        <v>7839</v>
      </c>
      <c r="F481" s="4" t="s">
        <v>7839</v>
      </c>
      <c r="G481" s="4">
        <v>1</v>
      </c>
      <c r="H481" s="4" t="s">
        <v>7840</v>
      </c>
      <c r="I481" s="4" t="s">
        <v>7842</v>
      </c>
      <c r="J481" s="4" t="s">
        <v>7846</v>
      </c>
    </row>
    <row r="482" spans="1:10" ht="15.75" customHeight="1" x14ac:dyDescent="0.25">
      <c r="A482" s="4" t="s">
        <v>522</v>
      </c>
      <c r="B482" s="4">
        <v>40.28</v>
      </c>
      <c r="C482" s="4">
        <v>8.9</v>
      </c>
      <c r="D482" s="4" t="s">
        <v>7839</v>
      </c>
      <c r="E482" s="4" t="s">
        <v>7839</v>
      </c>
      <c r="F482" s="4" t="s">
        <v>7839</v>
      </c>
      <c r="G482" s="4">
        <v>0</v>
      </c>
      <c r="H482" s="4" t="s">
        <v>7839</v>
      </c>
      <c r="I482" s="4" t="s">
        <v>7841</v>
      </c>
      <c r="J482" s="4" t="s">
        <v>7845</v>
      </c>
    </row>
    <row r="483" spans="1:10" ht="15.75" customHeight="1" x14ac:dyDescent="0.25">
      <c r="A483" s="4" t="s">
        <v>523</v>
      </c>
      <c r="B483" s="4">
        <v>37.299999999999997</v>
      </c>
      <c r="C483" s="4">
        <v>7.79</v>
      </c>
      <c r="D483" s="4" t="s">
        <v>7840</v>
      </c>
      <c r="E483" s="4" t="s">
        <v>7839</v>
      </c>
      <c r="F483" s="4" t="s">
        <v>7839</v>
      </c>
      <c r="G483" s="4">
        <v>0</v>
      </c>
      <c r="H483" s="4" t="s">
        <v>7839</v>
      </c>
      <c r="I483" s="4" t="s">
        <v>7841</v>
      </c>
      <c r="J483" s="4" t="s">
        <v>7845</v>
      </c>
    </row>
    <row r="484" spans="1:10" ht="15.75" customHeight="1" x14ac:dyDescent="0.25">
      <c r="A484" s="4" t="s">
        <v>524</v>
      </c>
      <c r="B484" s="4">
        <v>54.47</v>
      </c>
      <c r="C484" s="4">
        <v>4.49</v>
      </c>
      <c r="D484" s="4" t="s">
        <v>7840</v>
      </c>
      <c r="E484" s="4" t="s">
        <v>7839</v>
      </c>
      <c r="F484" s="4" t="s">
        <v>7839</v>
      </c>
      <c r="G484" s="4">
        <v>2</v>
      </c>
      <c r="H484" s="4" t="s">
        <v>7839</v>
      </c>
      <c r="I484" s="4" t="s">
        <v>7841</v>
      </c>
      <c r="J484" s="4" t="s">
        <v>7847</v>
      </c>
    </row>
    <row r="485" spans="1:10" ht="15.75" customHeight="1" x14ac:dyDescent="0.25">
      <c r="A485" s="4" t="s">
        <v>525</v>
      </c>
      <c r="B485" s="4">
        <v>38.06</v>
      </c>
      <c r="C485" s="4">
        <v>5.24</v>
      </c>
      <c r="D485" s="4" t="s">
        <v>7840</v>
      </c>
      <c r="E485" s="4" t="s">
        <v>7839</v>
      </c>
      <c r="F485" s="4" t="s">
        <v>7840</v>
      </c>
      <c r="G485" s="4">
        <v>1</v>
      </c>
      <c r="H485" s="4" t="s">
        <v>7839</v>
      </c>
      <c r="I485" s="4" t="s">
        <v>7841</v>
      </c>
      <c r="J485" s="4" t="s">
        <v>7847</v>
      </c>
    </row>
    <row r="486" spans="1:10" ht="15.75" customHeight="1" x14ac:dyDescent="0.25">
      <c r="A486" s="4" t="s">
        <v>526</v>
      </c>
      <c r="B486" s="4">
        <v>51.47</v>
      </c>
      <c r="C486" s="4">
        <v>9.6</v>
      </c>
      <c r="D486" s="4" t="s">
        <v>7839</v>
      </c>
      <c r="E486" s="4" t="s">
        <v>7839</v>
      </c>
      <c r="F486" s="4" t="s">
        <v>7839</v>
      </c>
      <c r="G486" s="4">
        <v>0</v>
      </c>
      <c r="H486" s="4" t="s">
        <v>7839</v>
      </c>
      <c r="I486" s="4" t="s">
        <v>7841</v>
      </c>
      <c r="J486" s="4" t="s">
        <v>7845</v>
      </c>
    </row>
    <row r="487" spans="1:10" ht="15.75" customHeight="1" x14ac:dyDescent="0.25">
      <c r="A487" s="4" t="s">
        <v>527</v>
      </c>
      <c r="B487" s="4">
        <v>29.8</v>
      </c>
      <c r="C487" s="4">
        <v>5.78</v>
      </c>
      <c r="D487" s="4" t="s">
        <v>7840</v>
      </c>
      <c r="E487" s="4" t="s">
        <v>7839</v>
      </c>
      <c r="F487" s="4" t="s">
        <v>7839</v>
      </c>
      <c r="G487" s="4">
        <v>0</v>
      </c>
      <c r="H487" s="4" t="s">
        <v>7839</v>
      </c>
      <c r="I487" s="4" t="s">
        <v>7842</v>
      </c>
      <c r="J487" s="4" t="s">
        <v>7846</v>
      </c>
    </row>
    <row r="488" spans="1:10" ht="15.75" customHeight="1" x14ac:dyDescent="0.25">
      <c r="A488" s="4" t="s">
        <v>528</v>
      </c>
      <c r="B488" s="4">
        <v>49.77</v>
      </c>
      <c r="C488" s="4">
        <v>7.02</v>
      </c>
      <c r="D488" s="4" t="s">
        <v>7839</v>
      </c>
      <c r="E488" s="4" t="s">
        <v>7839</v>
      </c>
      <c r="F488" s="4" t="s">
        <v>7839</v>
      </c>
      <c r="G488" s="4">
        <v>0</v>
      </c>
      <c r="H488" s="4" t="s">
        <v>7839</v>
      </c>
      <c r="I488" s="4" t="s">
        <v>7841</v>
      </c>
      <c r="J488" s="4" t="s">
        <v>7845</v>
      </c>
    </row>
    <row r="489" spans="1:10" ht="15.75" customHeight="1" x14ac:dyDescent="0.25">
      <c r="A489" s="4" t="s">
        <v>529</v>
      </c>
      <c r="B489" s="4">
        <v>25.555</v>
      </c>
      <c r="C489" s="4">
        <v>4.09</v>
      </c>
      <c r="D489" s="4" t="s">
        <v>7840</v>
      </c>
      <c r="E489" s="4" t="s">
        <v>7839</v>
      </c>
      <c r="F489" s="4" t="s">
        <v>7839</v>
      </c>
      <c r="G489" s="4">
        <v>0</v>
      </c>
      <c r="H489" s="4" t="s">
        <v>7840</v>
      </c>
      <c r="I489" s="4" t="s">
        <v>7842</v>
      </c>
      <c r="J489" s="4" t="s">
        <v>7847</v>
      </c>
    </row>
    <row r="490" spans="1:10" ht="15.75" customHeight="1" x14ac:dyDescent="0.25">
      <c r="A490" s="4" t="s">
        <v>530</v>
      </c>
      <c r="B490" s="4">
        <v>29.64</v>
      </c>
      <c r="C490" s="4">
        <v>4.93</v>
      </c>
      <c r="D490" s="4" t="s">
        <v>7839</v>
      </c>
      <c r="E490" s="4" t="s">
        <v>7839</v>
      </c>
      <c r="F490" s="4" t="s">
        <v>7840</v>
      </c>
      <c r="G490" s="4">
        <v>1</v>
      </c>
      <c r="H490" s="4" t="s">
        <v>7839</v>
      </c>
      <c r="I490" s="4" t="s">
        <v>7842</v>
      </c>
      <c r="J490" s="4" t="s">
        <v>7847</v>
      </c>
    </row>
    <row r="491" spans="1:10" ht="15.75" customHeight="1" x14ac:dyDescent="0.25">
      <c r="A491" s="4" t="s">
        <v>531</v>
      </c>
      <c r="B491" s="4">
        <v>53.93</v>
      </c>
      <c r="C491" s="4">
        <v>5.34</v>
      </c>
      <c r="D491" s="4" t="s">
        <v>7840</v>
      </c>
      <c r="E491" s="4" t="s">
        <v>7839</v>
      </c>
      <c r="F491" s="4" t="s">
        <v>7839</v>
      </c>
      <c r="G491" s="4">
        <v>2</v>
      </c>
      <c r="H491" s="4" t="s">
        <v>7839</v>
      </c>
      <c r="I491" s="4" t="s">
        <v>7841</v>
      </c>
      <c r="J491" s="4" t="s">
        <v>7847</v>
      </c>
    </row>
    <row r="492" spans="1:10" ht="15.75" customHeight="1" x14ac:dyDescent="0.25">
      <c r="A492" s="4" t="s">
        <v>532</v>
      </c>
      <c r="B492" s="4">
        <v>28.024999999999999</v>
      </c>
      <c r="C492" s="4">
        <v>5.65</v>
      </c>
      <c r="D492" s="4" t="s">
        <v>7839</v>
      </c>
      <c r="E492" s="4" t="s">
        <v>7839</v>
      </c>
      <c r="F492" s="4" t="s">
        <v>7839</v>
      </c>
      <c r="G492" s="4">
        <v>1</v>
      </c>
      <c r="H492" s="4" t="s">
        <v>7840</v>
      </c>
      <c r="I492" s="4" t="s">
        <v>7842</v>
      </c>
      <c r="J492" s="4" t="s">
        <v>7847</v>
      </c>
    </row>
    <row r="493" spans="1:10" ht="15.75" customHeight="1" x14ac:dyDescent="0.25">
      <c r="A493" s="4" t="s">
        <v>533</v>
      </c>
      <c r="B493" s="4">
        <v>27.5</v>
      </c>
      <c r="C493" s="4">
        <v>4.49</v>
      </c>
      <c r="D493" s="4" t="s">
        <v>7839</v>
      </c>
      <c r="E493" s="4" t="s">
        <v>7839</v>
      </c>
      <c r="F493" s="4" t="s">
        <v>7839</v>
      </c>
      <c r="G493" s="4">
        <v>0</v>
      </c>
      <c r="H493" s="4" t="s">
        <v>7839</v>
      </c>
      <c r="I493" s="4" t="s">
        <v>7842</v>
      </c>
      <c r="J493" s="4" t="s">
        <v>7847</v>
      </c>
    </row>
    <row r="494" spans="1:10" ht="15.75" customHeight="1" x14ac:dyDescent="0.25">
      <c r="A494" s="4" t="s">
        <v>534</v>
      </c>
      <c r="B494" s="4">
        <v>21.8</v>
      </c>
      <c r="C494" s="4">
        <v>10.55</v>
      </c>
      <c r="D494" s="4" t="s">
        <v>7839</v>
      </c>
      <c r="E494" s="4" t="s">
        <v>7839</v>
      </c>
      <c r="F494" s="4" t="s">
        <v>7839</v>
      </c>
      <c r="G494" s="4">
        <v>0</v>
      </c>
      <c r="H494" s="4" t="s">
        <v>7840</v>
      </c>
      <c r="I494" s="4" t="s">
        <v>7843</v>
      </c>
      <c r="J494" s="4" t="s">
        <v>7845</v>
      </c>
    </row>
    <row r="495" spans="1:10" ht="15.75" customHeight="1" x14ac:dyDescent="0.25">
      <c r="A495" s="4" t="s">
        <v>535</v>
      </c>
      <c r="B495" s="4">
        <v>26.41</v>
      </c>
      <c r="C495" s="4">
        <v>4.92</v>
      </c>
      <c r="D495" s="4" t="s">
        <v>7840</v>
      </c>
      <c r="E495" s="4" t="s">
        <v>7839</v>
      </c>
      <c r="F495" s="4" t="s">
        <v>7840</v>
      </c>
      <c r="G495" s="4">
        <v>1</v>
      </c>
      <c r="H495" s="4" t="s">
        <v>7840</v>
      </c>
      <c r="I495" s="4" t="s">
        <v>7842</v>
      </c>
      <c r="J495" s="4" t="s">
        <v>7847</v>
      </c>
    </row>
    <row r="496" spans="1:10" ht="15.75" customHeight="1" x14ac:dyDescent="0.25">
      <c r="A496" s="4" t="s">
        <v>536</v>
      </c>
      <c r="B496" s="4">
        <v>27.835000000000001</v>
      </c>
      <c r="C496" s="4">
        <v>5.9</v>
      </c>
      <c r="D496" s="4" t="s">
        <v>7840</v>
      </c>
      <c r="E496" s="4" t="s">
        <v>7839</v>
      </c>
      <c r="F496" s="4" t="s">
        <v>7839</v>
      </c>
      <c r="G496" s="4">
        <v>1</v>
      </c>
      <c r="H496" s="4" t="s">
        <v>7840</v>
      </c>
      <c r="I496" s="4" t="s">
        <v>7842</v>
      </c>
      <c r="J496" s="4" t="s">
        <v>7846</v>
      </c>
    </row>
    <row r="497" spans="1:10" ht="15.75" customHeight="1" x14ac:dyDescent="0.25">
      <c r="A497" s="4" t="s">
        <v>537</v>
      </c>
      <c r="B497" s="4">
        <v>51.74</v>
      </c>
      <c r="C497" s="4">
        <v>4.9800000000000004</v>
      </c>
      <c r="D497" s="4" t="s">
        <v>7840</v>
      </c>
      <c r="E497" s="4" t="s">
        <v>7839</v>
      </c>
      <c r="F497" s="4" t="s">
        <v>7839</v>
      </c>
      <c r="G497" s="4">
        <v>2</v>
      </c>
      <c r="H497" s="4" t="s">
        <v>7839</v>
      </c>
      <c r="I497" s="4" t="s">
        <v>7841</v>
      </c>
      <c r="J497" s="4" t="s">
        <v>7847</v>
      </c>
    </row>
    <row r="498" spans="1:10" ht="15.75" customHeight="1" x14ac:dyDescent="0.25">
      <c r="A498" s="4" t="s">
        <v>538</v>
      </c>
      <c r="B498" s="4">
        <v>23.37</v>
      </c>
      <c r="C498" s="4">
        <v>5.8</v>
      </c>
      <c r="D498" s="4" t="s">
        <v>7839</v>
      </c>
      <c r="E498" s="4" t="s">
        <v>7839</v>
      </c>
      <c r="F498" s="4" t="s">
        <v>7839</v>
      </c>
      <c r="G498" s="4">
        <v>0</v>
      </c>
      <c r="H498" s="4" t="s">
        <v>7840</v>
      </c>
      <c r="I498" s="4" t="s">
        <v>7843</v>
      </c>
      <c r="J498" s="4" t="s">
        <v>7846</v>
      </c>
    </row>
    <row r="499" spans="1:10" ht="15.75" customHeight="1" x14ac:dyDescent="0.25">
      <c r="A499" s="4" t="s">
        <v>539</v>
      </c>
      <c r="B499" s="4">
        <v>29.7</v>
      </c>
      <c r="C499" s="4">
        <v>6.21</v>
      </c>
      <c r="D499" s="4" t="s">
        <v>7840</v>
      </c>
      <c r="E499" s="4" t="s">
        <v>7839</v>
      </c>
      <c r="F499" s="4" t="s">
        <v>7840</v>
      </c>
      <c r="G499" s="4">
        <v>1</v>
      </c>
      <c r="H499" s="4" t="s">
        <v>7840</v>
      </c>
      <c r="I499" s="4" t="s">
        <v>7842</v>
      </c>
      <c r="J499" s="4" t="s">
        <v>7846</v>
      </c>
    </row>
    <row r="500" spans="1:10" ht="15.75" customHeight="1" x14ac:dyDescent="0.25">
      <c r="A500" s="4" t="s">
        <v>540</v>
      </c>
      <c r="B500" s="4">
        <v>20.045000000000002</v>
      </c>
      <c r="C500" s="4">
        <v>6.17</v>
      </c>
      <c r="D500" s="4" t="s">
        <v>7839</v>
      </c>
      <c r="E500" s="4" t="s">
        <v>7839</v>
      </c>
      <c r="F500" s="4" t="s">
        <v>7840</v>
      </c>
      <c r="G500" s="4">
        <v>1</v>
      </c>
      <c r="H500" s="4" t="s">
        <v>7840</v>
      </c>
      <c r="I500" s="4" t="s">
        <v>7843</v>
      </c>
      <c r="J500" s="4" t="s">
        <v>7846</v>
      </c>
    </row>
    <row r="501" spans="1:10" ht="15.75" customHeight="1" x14ac:dyDescent="0.25">
      <c r="A501" s="4" t="s">
        <v>541</v>
      </c>
      <c r="B501" s="4">
        <v>27.83</v>
      </c>
      <c r="C501" s="4">
        <v>5.36</v>
      </c>
      <c r="D501" s="4" t="s">
        <v>7839</v>
      </c>
      <c r="E501" s="4" t="s">
        <v>7839</v>
      </c>
      <c r="F501" s="4" t="s">
        <v>7839</v>
      </c>
      <c r="G501" s="4">
        <v>2</v>
      </c>
      <c r="H501" s="4" t="s">
        <v>7839</v>
      </c>
      <c r="I501" s="4" t="s">
        <v>7842</v>
      </c>
      <c r="J501" s="4" t="s">
        <v>7847</v>
      </c>
    </row>
    <row r="502" spans="1:10" ht="15.75" customHeight="1" x14ac:dyDescent="0.25">
      <c r="A502" s="4" t="s">
        <v>542</v>
      </c>
      <c r="B502" s="4">
        <v>28.93</v>
      </c>
      <c r="C502" s="4">
        <v>5.2</v>
      </c>
      <c r="D502" s="4" t="s">
        <v>7839</v>
      </c>
      <c r="E502" s="4" t="s">
        <v>7839</v>
      </c>
      <c r="F502" s="4" t="s">
        <v>7839</v>
      </c>
      <c r="G502" s="4">
        <v>0</v>
      </c>
      <c r="H502" s="4" t="s">
        <v>7840</v>
      </c>
      <c r="I502" s="4" t="s">
        <v>7842</v>
      </c>
      <c r="J502" s="4" t="s">
        <v>7847</v>
      </c>
    </row>
    <row r="503" spans="1:10" ht="15.75" customHeight="1" x14ac:dyDescent="0.25">
      <c r="A503" s="4" t="s">
        <v>543</v>
      </c>
      <c r="B503" s="4">
        <v>33.82</v>
      </c>
      <c r="C503" s="4">
        <v>5.42</v>
      </c>
      <c r="D503" s="4" t="s">
        <v>7839</v>
      </c>
      <c r="E503" s="4" t="s">
        <v>7839</v>
      </c>
      <c r="F503" s="4" t="s">
        <v>7839</v>
      </c>
      <c r="G503" s="4">
        <v>0</v>
      </c>
      <c r="H503" s="4" t="s">
        <v>7839</v>
      </c>
      <c r="I503" s="4" t="s">
        <v>7841</v>
      </c>
      <c r="J503" s="4" t="s">
        <v>7847</v>
      </c>
    </row>
    <row r="504" spans="1:10" ht="15.75" customHeight="1" x14ac:dyDescent="0.25">
      <c r="A504" s="4" t="s">
        <v>544</v>
      </c>
      <c r="B504" s="4">
        <v>20.234999999999999</v>
      </c>
      <c r="C504" s="4">
        <v>6.84</v>
      </c>
      <c r="D504" s="4" t="s">
        <v>7839</v>
      </c>
      <c r="E504" s="4" t="s">
        <v>7839</v>
      </c>
      <c r="F504" s="4" t="s">
        <v>7839</v>
      </c>
      <c r="G504" s="4">
        <v>0</v>
      </c>
      <c r="H504" s="4" t="s">
        <v>7840</v>
      </c>
      <c r="I504" s="4" t="s">
        <v>7843</v>
      </c>
      <c r="J504" s="4" t="s">
        <v>7845</v>
      </c>
    </row>
    <row r="505" spans="1:10" ht="15.75" customHeight="1" x14ac:dyDescent="0.25">
      <c r="A505" s="4" t="s">
        <v>545</v>
      </c>
      <c r="B505" s="4">
        <v>49.2</v>
      </c>
      <c r="C505" s="4">
        <v>10.9</v>
      </c>
      <c r="D505" s="4" t="s">
        <v>7840</v>
      </c>
      <c r="E505" s="4" t="s">
        <v>7839</v>
      </c>
      <c r="F505" s="4" t="s">
        <v>7840</v>
      </c>
      <c r="G505" s="4">
        <v>1</v>
      </c>
      <c r="H505" s="4" t="s">
        <v>7839</v>
      </c>
      <c r="I505" s="4" t="s">
        <v>7841</v>
      </c>
      <c r="J505" s="4" t="s">
        <v>7845</v>
      </c>
    </row>
    <row r="506" spans="1:10" ht="15.75" customHeight="1" x14ac:dyDescent="0.25">
      <c r="A506" s="4" t="s">
        <v>546</v>
      </c>
      <c r="B506" s="4">
        <v>26.4</v>
      </c>
      <c r="C506" s="4">
        <v>4.87</v>
      </c>
      <c r="D506" s="4" t="s">
        <v>7840</v>
      </c>
      <c r="E506" s="4" t="s">
        <v>7839</v>
      </c>
      <c r="F506" s="4" t="s">
        <v>7839</v>
      </c>
      <c r="G506" s="4">
        <v>0</v>
      </c>
      <c r="H506" s="4" t="s">
        <v>7840</v>
      </c>
      <c r="I506" s="4" t="s">
        <v>7842</v>
      </c>
      <c r="J506" s="4" t="s">
        <v>7847</v>
      </c>
    </row>
    <row r="507" spans="1:10" ht="15.75" customHeight="1" x14ac:dyDescent="0.25">
      <c r="A507" s="4" t="s">
        <v>547</v>
      </c>
      <c r="B507" s="4">
        <v>28.38</v>
      </c>
      <c r="C507" s="4">
        <v>6.07</v>
      </c>
      <c r="D507" s="4" t="s">
        <v>7839</v>
      </c>
      <c r="E507" s="4" t="s">
        <v>7839</v>
      </c>
      <c r="F507" s="4" t="s">
        <v>7839</v>
      </c>
      <c r="G507" s="4">
        <v>1</v>
      </c>
      <c r="H507" s="4" t="s">
        <v>7840</v>
      </c>
      <c r="I507" s="4" t="s">
        <v>7842</v>
      </c>
      <c r="J507" s="4" t="s">
        <v>7846</v>
      </c>
    </row>
    <row r="508" spans="1:10" ht="15.75" customHeight="1" x14ac:dyDescent="0.25">
      <c r="A508" s="4" t="s">
        <v>548</v>
      </c>
      <c r="B508" s="4">
        <v>24.64</v>
      </c>
      <c r="C508" s="4">
        <v>4.33</v>
      </c>
      <c r="D508" s="4" t="s">
        <v>7839</v>
      </c>
      <c r="E508" s="4" t="s">
        <v>7839</v>
      </c>
      <c r="F508" s="4" t="s">
        <v>7839</v>
      </c>
      <c r="G508" s="4">
        <v>0</v>
      </c>
      <c r="H508" s="4" t="s">
        <v>7840</v>
      </c>
      <c r="I508" s="4" t="s">
        <v>7843</v>
      </c>
      <c r="J508" s="4" t="s">
        <v>7847</v>
      </c>
    </row>
    <row r="509" spans="1:10" ht="15.75" customHeight="1" x14ac:dyDescent="0.25">
      <c r="A509" s="4" t="s">
        <v>549</v>
      </c>
      <c r="B509" s="4">
        <v>39.71</v>
      </c>
      <c r="C509" s="4">
        <v>5.83</v>
      </c>
      <c r="D509" s="4" t="s">
        <v>7839</v>
      </c>
      <c r="E509" s="4" t="s">
        <v>7839</v>
      </c>
      <c r="F509" s="4" t="s">
        <v>7839</v>
      </c>
      <c r="G509" s="4">
        <v>1</v>
      </c>
      <c r="H509" s="4" t="s">
        <v>7839</v>
      </c>
      <c r="I509" s="4" t="s">
        <v>7841</v>
      </c>
      <c r="J509" s="4" t="s">
        <v>7846</v>
      </c>
    </row>
    <row r="510" spans="1:10" ht="15.75" customHeight="1" x14ac:dyDescent="0.25">
      <c r="A510" s="4" t="s">
        <v>550</v>
      </c>
      <c r="B510" s="4">
        <v>22.22</v>
      </c>
      <c r="C510" s="4">
        <v>5.5</v>
      </c>
      <c r="D510" s="4" t="s">
        <v>7839</v>
      </c>
      <c r="E510" s="4" t="s">
        <v>7839</v>
      </c>
      <c r="F510" s="4" t="s">
        <v>7839</v>
      </c>
      <c r="G510" s="4">
        <v>0</v>
      </c>
      <c r="H510" s="4" t="s">
        <v>7840</v>
      </c>
      <c r="I510" s="4" t="s">
        <v>7843</v>
      </c>
      <c r="J510" s="4" t="s">
        <v>7847</v>
      </c>
    </row>
    <row r="511" spans="1:10" ht="15.75" customHeight="1" x14ac:dyDescent="0.25">
      <c r="A511" s="4" t="s">
        <v>551</v>
      </c>
      <c r="B511" s="4">
        <v>33.344999999999999</v>
      </c>
      <c r="C511" s="4">
        <v>4.79</v>
      </c>
      <c r="D511" s="4" t="s">
        <v>7839</v>
      </c>
      <c r="E511" s="4" t="s">
        <v>7839</v>
      </c>
      <c r="F511" s="4" t="s">
        <v>7840</v>
      </c>
      <c r="G511" s="4">
        <v>1</v>
      </c>
      <c r="H511" s="4" t="s">
        <v>7839</v>
      </c>
      <c r="I511" s="4" t="s">
        <v>7841</v>
      </c>
      <c r="J511" s="4" t="s">
        <v>7847</v>
      </c>
    </row>
    <row r="512" spans="1:10" ht="15.75" customHeight="1" x14ac:dyDescent="0.25">
      <c r="A512" s="4" t="s">
        <v>552</v>
      </c>
      <c r="B512" s="4">
        <v>24.42</v>
      </c>
      <c r="C512" s="4">
        <v>5.81</v>
      </c>
      <c r="D512" s="4" t="s">
        <v>7839</v>
      </c>
      <c r="E512" s="4" t="s">
        <v>7839</v>
      </c>
      <c r="F512" s="4" t="s">
        <v>7839</v>
      </c>
      <c r="G512" s="4">
        <v>1</v>
      </c>
      <c r="H512" s="4" t="s">
        <v>7840</v>
      </c>
      <c r="I512" s="4" t="s">
        <v>7843</v>
      </c>
      <c r="J512" s="4" t="s">
        <v>7846</v>
      </c>
    </row>
    <row r="513" spans="1:10" ht="15.75" customHeight="1" x14ac:dyDescent="0.25">
      <c r="A513" s="4" t="s">
        <v>553</v>
      </c>
      <c r="B513" s="4">
        <v>29.81</v>
      </c>
      <c r="C513" s="4">
        <v>5.58</v>
      </c>
      <c r="D513" s="4" t="s">
        <v>7839</v>
      </c>
      <c r="E513" s="4" t="s">
        <v>7839</v>
      </c>
      <c r="F513" s="4" t="s">
        <v>7839</v>
      </c>
      <c r="G513" s="4">
        <v>0</v>
      </c>
      <c r="H513" s="4" t="s">
        <v>7840</v>
      </c>
      <c r="I513" s="4" t="s">
        <v>7842</v>
      </c>
      <c r="J513" s="4" t="s">
        <v>7847</v>
      </c>
    </row>
    <row r="514" spans="1:10" ht="15.75" customHeight="1" x14ac:dyDescent="0.25">
      <c r="A514" s="4" t="s">
        <v>554</v>
      </c>
      <c r="B514" s="4">
        <v>51.18</v>
      </c>
      <c r="C514" s="4">
        <v>4.4000000000000004</v>
      </c>
      <c r="D514" s="4" t="s">
        <v>7840</v>
      </c>
      <c r="E514" s="4" t="s">
        <v>7839</v>
      </c>
      <c r="F514" s="4" t="s">
        <v>7839</v>
      </c>
      <c r="G514" s="4">
        <v>2</v>
      </c>
      <c r="H514" s="4" t="s">
        <v>7839</v>
      </c>
      <c r="I514" s="4" t="s">
        <v>7841</v>
      </c>
      <c r="J514" s="4" t="s">
        <v>7847</v>
      </c>
    </row>
    <row r="515" spans="1:10" ht="15.75" customHeight="1" x14ac:dyDescent="0.25">
      <c r="A515" s="4" t="s">
        <v>555</v>
      </c>
      <c r="B515" s="4">
        <v>51.37</v>
      </c>
      <c r="C515" s="4">
        <v>8.18</v>
      </c>
      <c r="D515" s="4" t="s">
        <v>7840</v>
      </c>
      <c r="E515" s="4" t="s">
        <v>7839</v>
      </c>
      <c r="F515" s="4" t="s">
        <v>7839</v>
      </c>
      <c r="G515" s="4">
        <v>0</v>
      </c>
      <c r="H515" s="4" t="s">
        <v>7839</v>
      </c>
      <c r="I515" s="4" t="s">
        <v>7841</v>
      </c>
      <c r="J515" s="4" t="s">
        <v>7845</v>
      </c>
    </row>
    <row r="516" spans="1:10" ht="15.75" customHeight="1" x14ac:dyDescent="0.25">
      <c r="A516" s="4" t="s">
        <v>556</v>
      </c>
      <c r="B516" s="4">
        <v>36.19</v>
      </c>
      <c r="C516" s="4">
        <v>5.52</v>
      </c>
      <c r="D516" s="4" t="s">
        <v>7840</v>
      </c>
      <c r="E516" s="4" t="s">
        <v>7839</v>
      </c>
      <c r="F516" s="4" t="s">
        <v>7839</v>
      </c>
      <c r="G516" s="4">
        <v>0</v>
      </c>
      <c r="H516" s="4" t="s">
        <v>7839</v>
      </c>
      <c r="I516" s="4" t="s">
        <v>7841</v>
      </c>
      <c r="J516" s="4" t="s">
        <v>7847</v>
      </c>
    </row>
    <row r="517" spans="1:10" ht="15.75" customHeight="1" x14ac:dyDescent="0.25">
      <c r="A517" s="4" t="s">
        <v>557</v>
      </c>
      <c r="B517" s="4">
        <v>25.9</v>
      </c>
      <c r="C517" s="4">
        <v>4.84</v>
      </c>
      <c r="D517" s="4" t="s">
        <v>7839</v>
      </c>
      <c r="E517" s="4" t="s">
        <v>7839</v>
      </c>
      <c r="F517" s="4" t="s">
        <v>7839</v>
      </c>
      <c r="G517" s="4">
        <v>0</v>
      </c>
      <c r="H517" s="4" t="s">
        <v>7840</v>
      </c>
      <c r="I517" s="4" t="s">
        <v>7842</v>
      </c>
      <c r="J517" s="4" t="s">
        <v>7847</v>
      </c>
    </row>
    <row r="518" spans="1:10" ht="15.75" customHeight="1" x14ac:dyDescent="0.25">
      <c r="A518" s="4" t="s">
        <v>558</v>
      </c>
      <c r="B518" s="4">
        <v>35.72</v>
      </c>
      <c r="C518" s="4">
        <v>4.08</v>
      </c>
      <c r="D518" s="4" t="s">
        <v>7839</v>
      </c>
      <c r="E518" s="4" t="s">
        <v>7839</v>
      </c>
      <c r="F518" s="4" t="s">
        <v>7840</v>
      </c>
      <c r="G518" s="4">
        <v>1</v>
      </c>
      <c r="H518" s="4" t="s">
        <v>7839</v>
      </c>
      <c r="I518" s="4" t="s">
        <v>7841</v>
      </c>
      <c r="J518" s="4" t="s">
        <v>7847</v>
      </c>
    </row>
    <row r="519" spans="1:10" ht="15.75" customHeight="1" x14ac:dyDescent="0.25">
      <c r="A519" s="4" t="s">
        <v>559</v>
      </c>
      <c r="B519" s="4">
        <v>27.94</v>
      </c>
      <c r="C519" s="4">
        <v>4.4800000000000004</v>
      </c>
      <c r="D519" s="4" t="s">
        <v>7839</v>
      </c>
      <c r="E519" s="4" t="s">
        <v>7839</v>
      </c>
      <c r="F519" s="4" t="s">
        <v>7840</v>
      </c>
      <c r="G519" s="4">
        <v>1</v>
      </c>
      <c r="H519" s="4" t="s">
        <v>7840</v>
      </c>
      <c r="I519" s="4" t="s">
        <v>7842</v>
      </c>
      <c r="J519" s="4" t="s">
        <v>7847</v>
      </c>
    </row>
    <row r="520" spans="1:10" ht="15.75" customHeight="1" x14ac:dyDescent="0.25">
      <c r="A520" s="4" t="s">
        <v>560</v>
      </c>
      <c r="B520" s="4">
        <v>27.1</v>
      </c>
      <c r="C520" s="4">
        <v>5.73</v>
      </c>
      <c r="D520" s="4" t="s">
        <v>7839</v>
      </c>
      <c r="E520" s="4" t="s">
        <v>7839</v>
      </c>
      <c r="F520" s="4" t="s">
        <v>7839</v>
      </c>
      <c r="G520" s="4">
        <v>0</v>
      </c>
      <c r="H520" s="4" t="s">
        <v>7840</v>
      </c>
      <c r="I520" s="4" t="s">
        <v>7842</v>
      </c>
      <c r="J520" s="4" t="s">
        <v>7846</v>
      </c>
    </row>
    <row r="521" spans="1:10" ht="15.75" customHeight="1" x14ac:dyDescent="0.25">
      <c r="A521" s="4" t="s">
        <v>561</v>
      </c>
      <c r="B521" s="4">
        <v>18.3</v>
      </c>
      <c r="C521" s="4">
        <v>5.46</v>
      </c>
      <c r="D521" s="4" t="s">
        <v>7840</v>
      </c>
      <c r="E521" s="4" t="s">
        <v>7839</v>
      </c>
      <c r="F521" s="4" t="s">
        <v>7840</v>
      </c>
      <c r="G521" s="4">
        <v>1</v>
      </c>
      <c r="H521" s="4" t="s">
        <v>7840</v>
      </c>
      <c r="I521" s="4" t="s">
        <v>7844</v>
      </c>
      <c r="J521" s="4" t="s">
        <v>7847</v>
      </c>
    </row>
    <row r="522" spans="1:10" ht="15.75" customHeight="1" x14ac:dyDescent="0.25">
      <c r="A522" s="4" t="s">
        <v>562</v>
      </c>
      <c r="B522" s="4">
        <v>25.3</v>
      </c>
      <c r="C522" s="4">
        <v>5.0199999999999996</v>
      </c>
      <c r="D522" s="4" t="s">
        <v>7840</v>
      </c>
      <c r="E522" s="4" t="s">
        <v>7839</v>
      </c>
      <c r="F522" s="4" t="s">
        <v>7839</v>
      </c>
      <c r="G522" s="4">
        <v>1</v>
      </c>
      <c r="H522" s="4" t="s">
        <v>7840</v>
      </c>
      <c r="I522" s="4" t="s">
        <v>7842</v>
      </c>
      <c r="J522" s="4" t="s">
        <v>7847</v>
      </c>
    </row>
    <row r="523" spans="1:10" ht="15.75" customHeight="1" x14ac:dyDescent="0.25">
      <c r="A523" s="4" t="s">
        <v>563</v>
      </c>
      <c r="B523" s="4">
        <v>38.83</v>
      </c>
      <c r="C523" s="4">
        <v>6.36</v>
      </c>
      <c r="D523" s="4" t="s">
        <v>7839</v>
      </c>
      <c r="E523" s="4" t="s">
        <v>7839</v>
      </c>
      <c r="F523" s="4" t="s">
        <v>7839</v>
      </c>
      <c r="G523" s="4">
        <v>1</v>
      </c>
      <c r="H523" s="4" t="s">
        <v>7839</v>
      </c>
      <c r="I523" s="4" t="s">
        <v>7841</v>
      </c>
      <c r="J523" s="4" t="s">
        <v>7846</v>
      </c>
    </row>
    <row r="524" spans="1:10" ht="15.75" customHeight="1" x14ac:dyDescent="0.25">
      <c r="A524" s="4" t="s">
        <v>564</v>
      </c>
      <c r="B524" s="4">
        <v>27.6</v>
      </c>
      <c r="C524" s="4">
        <v>5.36</v>
      </c>
      <c r="D524" s="4" t="s">
        <v>7839</v>
      </c>
      <c r="E524" s="4" t="s">
        <v>7839</v>
      </c>
      <c r="F524" s="4" t="s">
        <v>7839</v>
      </c>
      <c r="G524" s="4">
        <v>1</v>
      </c>
      <c r="H524" s="4" t="s">
        <v>7839</v>
      </c>
      <c r="I524" s="4" t="s">
        <v>7842</v>
      </c>
      <c r="J524" s="4" t="s">
        <v>7847</v>
      </c>
    </row>
    <row r="525" spans="1:10" ht="15.75" customHeight="1" x14ac:dyDescent="0.25">
      <c r="A525" s="4" t="s">
        <v>565</v>
      </c>
      <c r="B525" s="4">
        <v>46.4</v>
      </c>
      <c r="C525" s="4">
        <v>8.3699999999999992</v>
      </c>
      <c r="D525" s="4" t="s">
        <v>7840</v>
      </c>
      <c r="E525" s="4" t="s">
        <v>7839</v>
      </c>
      <c r="F525" s="4" t="s">
        <v>7840</v>
      </c>
      <c r="G525" s="4">
        <v>1</v>
      </c>
      <c r="H525" s="4" t="s">
        <v>7839</v>
      </c>
      <c r="I525" s="4" t="s">
        <v>7841</v>
      </c>
      <c r="J525" s="4" t="s">
        <v>7845</v>
      </c>
    </row>
    <row r="526" spans="1:10" ht="15.75" customHeight="1" x14ac:dyDescent="0.25">
      <c r="A526" s="4" t="s">
        <v>566</v>
      </c>
      <c r="B526" s="4">
        <v>51.92</v>
      </c>
      <c r="C526" s="4">
        <v>5.18</v>
      </c>
      <c r="D526" s="4" t="s">
        <v>7840</v>
      </c>
      <c r="E526" s="4" t="s">
        <v>7839</v>
      </c>
      <c r="F526" s="4" t="s">
        <v>7840</v>
      </c>
      <c r="G526" s="4">
        <v>1</v>
      </c>
      <c r="H526" s="4" t="s">
        <v>7839</v>
      </c>
      <c r="I526" s="4" t="s">
        <v>7841</v>
      </c>
      <c r="J526" s="4" t="s">
        <v>7847</v>
      </c>
    </row>
    <row r="527" spans="1:10" ht="15.75" customHeight="1" x14ac:dyDescent="0.25">
      <c r="A527" s="4" t="s">
        <v>567</v>
      </c>
      <c r="B527" s="4">
        <v>32.395000000000003</v>
      </c>
      <c r="C527" s="4">
        <v>5.68</v>
      </c>
      <c r="D527" s="4" t="s">
        <v>7840</v>
      </c>
      <c r="E527" s="4" t="s">
        <v>7839</v>
      </c>
      <c r="F527" s="4" t="s">
        <v>7839</v>
      </c>
      <c r="G527" s="4">
        <v>1</v>
      </c>
      <c r="H527" s="4" t="s">
        <v>7839</v>
      </c>
      <c r="I527" s="4" t="s">
        <v>7841</v>
      </c>
      <c r="J527" s="4" t="s">
        <v>7847</v>
      </c>
    </row>
    <row r="528" spans="1:10" ht="15.75" customHeight="1" x14ac:dyDescent="0.25">
      <c r="A528" s="4" t="s">
        <v>568</v>
      </c>
      <c r="B528" s="4">
        <v>46.19</v>
      </c>
      <c r="C528" s="4">
        <v>7.31</v>
      </c>
      <c r="D528" s="4" t="s">
        <v>7840</v>
      </c>
      <c r="E528" s="4" t="s">
        <v>7839</v>
      </c>
      <c r="F528" s="4" t="s">
        <v>7840</v>
      </c>
      <c r="G528" s="4">
        <v>1</v>
      </c>
      <c r="H528" s="4" t="s">
        <v>7839</v>
      </c>
      <c r="I528" s="4" t="s">
        <v>7841</v>
      </c>
      <c r="J528" s="4" t="s">
        <v>7845</v>
      </c>
    </row>
    <row r="529" spans="1:10" ht="15.75" customHeight="1" x14ac:dyDescent="0.25">
      <c r="A529" s="4" t="s">
        <v>569</v>
      </c>
      <c r="B529" s="4">
        <v>27.93</v>
      </c>
      <c r="C529" s="4">
        <v>4.67</v>
      </c>
      <c r="D529" s="4" t="s">
        <v>7839</v>
      </c>
      <c r="E529" s="4" t="s">
        <v>7839</v>
      </c>
      <c r="F529" s="4" t="s">
        <v>7840</v>
      </c>
      <c r="G529" s="4">
        <v>1</v>
      </c>
      <c r="H529" s="4" t="s">
        <v>7839</v>
      </c>
      <c r="I529" s="4" t="s">
        <v>7842</v>
      </c>
      <c r="J529" s="4" t="s">
        <v>7847</v>
      </c>
    </row>
    <row r="530" spans="1:10" ht="15.75" customHeight="1" x14ac:dyDescent="0.25">
      <c r="A530" s="4" t="s">
        <v>570</v>
      </c>
      <c r="B530" s="4">
        <v>45.62</v>
      </c>
      <c r="C530" s="4">
        <v>6.87</v>
      </c>
      <c r="D530" s="4" t="s">
        <v>7839</v>
      </c>
      <c r="E530" s="4" t="s">
        <v>7839</v>
      </c>
      <c r="F530" s="4" t="s">
        <v>7839</v>
      </c>
      <c r="G530" s="4">
        <v>0</v>
      </c>
      <c r="H530" s="4" t="s">
        <v>7839</v>
      </c>
      <c r="I530" s="4" t="s">
        <v>7841</v>
      </c>
      <c r="J530" s="4" t="s">
        <v>7845</v>
      </c>
    </row>
    <row r="531" spans="1:10" ht="15.75" customHeight="1" x14ac:dyDescent="0.25">
      <c r="A531" s="4" t="s">
        <v>571</v>
      </c>
      <c r="B531" s="4">
        <v>35.31</v>
      </c>
      <c r="C531" s="4">
        <v>5.87</v>
      </c>
      <c r="D531" s="4" t="s">
        <v>7839</v>
      </c>
      <c r="E531" s="4" t="s">
        <v>7839</v>
      </c>
      <c r="F531" s="4" t="s">
        <v>7840</v>
      </c>
      <c r="G531" s="4">
        <v>1</v>
      </c>
      <c r="H531" s="4" t="s">
        <v>7839</v>
      </c>
      <c r="I531" s="4" t="s">
        <v>7841</v>
      </c>
      <c r="J531" s="4" t="s">
        <v>7846</v>
      </c>
    </row>
    <row r="532" spans="1:10" ht="15.75" customHeight="1" x14ac:dyDescent="0.25">
      <c r="A532" s="4" t="s">
        <v>572</v>
      </c>
      <c r="B532" s="4">
        <v>30.4</v>
      </c>
      <c r="C532" s="4">
        <v>4.07</v>
      </c>
      <c r="D532" s="4" t="s">
        <v>7840</v>
      </c>
      <c r="E532" s="4" t="s">
        <v>7839</v>
      </c>
      <c r="F532" s="4" t="s">
        <v>7839</v>
      </c>
      <c r="G532" s="4">
        <v>1</v>
      </c>
      <c r="H532" s="4" t="s">
        <v>7839</v>
      </c>
      <c r="I532" s="4" t="s">
        <v>7841</v>
      </c>
      <c r="J532" s="4" t="s">
        <v>7847</v>
      </c>
    </row>
    <row r="533" spans="1:10" ht="15.75" customHeight="1" x14ac:dyDescent="0.25">
      <c r="A533" s="4" t="s">
        <v>573</v>
      </c>
      <c r="B533" s="4">
        <v>20.13</v>
      </c>
      <c r="C533" s="4">
        <v>6.47</v>
      </c>
      <c r="D533" s="4" t="s">
        <v>7839</v>
      </c>
      <c r="E533" s="4" t="s">
        <v>7839</v>
      </c>
      <c r="F533" s="4" t="s">
        <v>7840</v>
      </c>
      <c r="G533" s="4">
        <v>1</v>
      </c>
      <c r="H533" s="4" t="s">
        <v>7840</v>
      </c>
      <c r="I533" s="4" t="s">
        <v>7843</v>
      </c>
      <c r="J533" s="4" t="s">
        <v>7846</v>
      </c>
    </row>
    <row r="534" spans="1:10" ht="15.75" customHeight="1" x14ac:dyDescent="0.25">
      <c r="A534" s="4" t="s">
        <v>574</v>
      </c>
      <c r="B534" s="4">
        <v>23.655000000000001</v>
      </c>
      <c r="C534" s="4">
        <v>5.14</v>
      </c>
      <c r="D534" s="4" t="s">
        <v>7839</v>
      </c>
      <c r="E534" s="4" t="s">
        <v>7839</v>
      </c>
      <c r="F534" s="4" t="s">
        <v>7839</v>
      </c>
      <c r="G534" s="4">
        <v>1</v>
      </c>
      <c r="H534" s="4" t="s">
        <v>7840</v>
      </c>
      <c r="I534" s="4" t="s">
        <v>7843</v>
      </c>
      <c r="J534" s="4" t="s">
        <v>7847</v>
      </c>
    </row>
    <row r="535" spans="1:10" ht="15.75" customHeight="1" x14ac:dyDescent="0.25">
      <c r="A535" s="4" t="s">
        <v>575</v>
      </c>
      <c r="B535" s="4">
        <v>49.05</v>
      </c>
      <c r="C535" s="4">
        <v>9.77</v>
      </c>
      <c r="D535" s="4" t="s">
        <v>7840</v>
      </c>
      <c r="E535" s="4" t="s">
        <v>7839</v>
      </c>
      <c r="F535" s="4" t="s">
        <v>7839</v>
      </c>
      <c r="G535" s="4">
        <v>0</v>
      </c>
      <c r="H535" s="4" t="s">
        <v>7839</v>
      </c>
      <c r="I535" s="4" t="s">
        <v>7841</v>
      </c>
      <c r="J535" s="4" t="s">
        <v>7845</v>
      </c>
    </row>
    <row r="536" spans="1:10" ht="15.75" customHeight="1" x14ac:dyDescent="0.25">
      <c r="A536" s="4" t="s">
        <v>576</v>
      </c>
      <c r="B536" s="4">
        <v>51.94</v>
      </c>
      <c r="C536" s="4">
        <v>8.8000000000000007</v>
      </c>
      <c r="D536" s="4" t="s">
        <v>7840</v>
      </c>
      <c r="E536" s="4" t="s">
        <v>7839</v>
      </c>
      <c r="F536" s="4" t="s">
        <v>7839</v>
      </c>
      <c r="G536" s="4">
        <v>2</v>
      </c>
      <c r="H536" s="4" t="s">
        <v>7839</v>
      </c>
      <c r="I536" s="4" t="s">
        <v>7841</v>
      </c>
      <c r="J536" s="4" t="s">
        <v>7845</v>
      </c>
    </row>
    <row r="537" spans="1:10" ht="15.75" customHeight="1" x14ac:dyDescent="0.25">
      <c r="A537" s="4" t="s">
        <v>577</v>
      </c>
      <c r="B537" s="4">
        <v>29.83</v>
      </c>
      <c r="C537" s="4">
        <v>5.84</v>
      </c>
      <c r="D537" s="4" t="s">
        <v>7839</v>
      </c>
      <c r="E537" s="4" t="s">
        <v>7839</v>
      </c>
      <c r="F537" s="4" t="s">
        <v>7839</v>
      </c>
      <c r="G537" s="4">
        <v>1</v>
      </c>
      <c r="H537" s="4" t="s">
        <v>7840</v>
      </c>
      <c r="I537" s="4" t="s">
        <v>7842</v>
      </c>
      <c r="J537" s="4" t="s">
        <v>7846</v>
      </c>
    </row>
    <row r="538" spans="1:10" ht="15.75" customHeight="1" x14ac:dyDescent="0.25">
      <c r="A538" s="4" t="s">
        <v>578</v>
      </c>
      <c r="B538" s="4">
        <v>22.6</v>
      </c>
      <c r="C538" s="4">
        <v>10.43</v>
      </c>
      <c r="D538" s="4" t="s">
        <v>7840</v>
      </c>
      <c r="E538" s="4" t="s">
        <v>7839</v>
      </c>
      <c r="F538" s="4" t="s">
        <v>7839</v>
      </c>
      <c r="G538" s="4">
        <v>1</v>
      </c>
      <c r="H538" s="4" t="s">
        <v>7840</v>
      </c>
      <c r="I538" s="4" t="s">
        <v>7843</v>
      </c>
      <c r="J538" s="4" t="s">
        <v>7845</v>
      </c>
    </row>
    <row r="539" spans="1:10" ht="15.75" customHeight="1" x14ac:dyDescent="0.25">
      <c r="A539" s="4" t="s">
        <v>579</v>
      </c>
      <c r="B539" s="4">
        <v>46.69</v>
      </c>
      <c r="C539" s="4">
        <v>4.25</v>
      </c>
      <c r="D539" s="4" t="s">
        <v>7840</v>
      </c>
      <c r="E539" s="4" t="s">
        <v>7839</v>
      </c>
      <c r="F539" s="4" t="s">
        <v>7839</v>
      </c>
      <c r="G539" s="4">
        <v>1</v>
      </c>
      <c r="H539" s="4" t="s">
        <v>7839</v>
      </c>
      <c r="I539" s="4" t="s">
        <v>7841</v>
      </c>
      <c r="J539" s="4" t="s">
        <v>7847</v>
      </c>
    </row>
    <row r="540" spans="1:10" ht="15.75" customHeight="1" x14ac:dyDescent="0.25">
      <c r="A540" s="4" t="s">
        <v>580</v>
      </c>
      <c r="B540" s="4">
        <v>28.49</v>
      </c>
      <c r="C540" s="4">
        <v>4.8899999999999997</v>
      </c>
      <c r="D540" s="4" t="s">
        <v>7839</v>
      </c>
      <c r="E540" s="4" t="s">
        <v>7839</v>
      </c>
      <c r="F540" s="4" t="s">
        <v>7839</v>
      </c>
      <c r="G540" s="4">
        <v>0</v>
      </c>
      <c r="H540" s="4" t="s">
        <v>7840</v>
      </c>
      <c r="I540" s="4" t="s">
        <v>7842</v>
      </c>
      <c r="J540" s="4" t="s">
        <v>7847</v>
      </c>
    </row>
    <row r="541" spans="1:10" ht="15.75" customHeight="1" x14ac:dyDescent="0.25">
      <c r="A541" s="4" t="s">
        <v>581</v>
      </c>
      <c r="B541" s="4">
        <v>28.5</v>
      </c>
      <c r="C541" s="4">
        <v>5.55</v>
      </c>
      <c r="D541" s="4" t="s">
        <v>7840</v>
      </c>
      <c r="E541" s="4" t="s">
        <v>7839</v>
      </c>
      <c r="F541" s="4" t="s">
        <v>7839</v>
      </c>
      <c r="G541" s="4">
        <v>1</v>
      </c>
      <c r="H541" s="4" t="s">
        <v>7840</v>
      </c>
      <c r="I541" s="4" t="s">
        <v>7842</v>
      </c>
      <c r="J541" s="4" t="s">
        <v>7847</v>
      </c>
    </row>
    <row r="542" spans="1:10" ht="15.75" customHeight="1" x14ac:dyDescent="0.25">
      <c r="A542" s="4" t="s">
        <v>582</v>
      </c>
      <c r="B542" s="4">
        <v>24.4</v>
      </c>
      <c r="C542" s="4">
        <v>4.5199999999999996</v>
      </c>
      <c r="D542" s="4" t="s">
        <v>7839</v>
      </c>
      <c r="E542" s="4" t="s">
        <v>7839</v>
      </c>
      <c r="F542" s="4" t="s">
        <v>7839</v>
      </c>
      <c r="G542" s="4">
        <v>1</v>
      </c>
      <c r="H542" s="4" t="s">
        <v>7840</v>
      </c>
      <c r="I542" s="4" t="s">
        <v>7843</v>
      </c>
      <c r="J542" s="4" t="s">
        <v>7847</v>
      </c>
    </row>
    <row r="543" spans="1:10" ht="15.75" customHeight="1" x14ac:dyDescent="0.25">
      <c r="A543" s="4" t="s">
        <v>583</v>
      </c>
      <c r="B543" s="4">
        <v>29.15</v>
      </c>
      <c r="C543" s="4">
        <v>4.45</v>
      </c>
      <c r="D543" s="4" t="s">
        <v>7840</v>
      </c>
      <c r="E543" s="4" t="s">
        <v>7839</v>
      </c>
      <c r="F543" s="4" t="s">
        <v>7839</v>
      </c>
      <c r="G543" s="4">
        <v>1</v>
      </c>
      <c r="H543" s="4" t="s">
        <v>7840</v>
      </c>
      <c r="I543" s="4" t="s">
        <v>7842</v>
      </c>
      <c r="J543" s="4" t="s">
        <v>7847</v>
      </c>
    </row>
    <row r="544" spans="1:10" ht="15.75" customHeight="1" x14ac:dyDescent="0.25">
      <c r="A544" s="4" t="s">
        <v>584</v>
      </c>
      <c r="B544" s="4">
        <v>27.28</v>
      </c>
      <c r="C544" s="4">
        <v>4.72</v>
      </c>
      <c r="D544" s="4" t="s">
        <v>7839</v>
      </c>
      <c r="E544" s="4" t="s">
        <v>7840</v>
      </c>
      <c r="F544" s="4" t="s">
        <v>7839</v>
      </c>
      <c r="G544" s="4">
        <v>1</v>
      </c>
      <c r="H544" s="4" t="s">
        <v>7840</v>
      </c>
      <c r="I544" s="4" t="s">
        <v>7842</v>
      </c>
      <c r="J544" s="4" t="s">
        <v>7847</v>
      </c>
    </row>
    <row r="545" spans="1:10" ht="15.75" customHeight="1" x14ac:dyDescent="0.25">
      <c r="A545" s="4" t="s">
        <v>585</v>
      </c>
      <c r="B545" s="4">
        <v>32.229999999999997</v>
      </c>
      <c r="C545" s="4">
        <v>4.6500000000000004</v>
      </c>
      <c r="D545" s="4" t="s">
        <v>7840</v>
      </c>
      <c r="E545" s="4" t="s">
        <v>7839</v>
      </c>
      <c r="F545" s="4" t="s">
        <v>7840</v>
      </c>
      <c r="G545" s="4">
        <v>1</v>
      </c>
      <c r="H545" s="4" t="s">
        <v>7839</v>
      </c>
      <c r="I545" s="4" t="s">
        <v>7841</v>
      </c>
      <c r="J545" s="4" t="s">
        <v>7847</v>
      </c>
    </row>
    <row r="546" spans="1:10" ht="15.75" customHeight="1" x14ac:dyDescent="0.25">
      <c r="A546" s="4" t="s">
        <v>586</v>
      </c>
      <c r="B546" s="4">
        <v>44.2</v>
      </c>
      <c r="C546" s="4">
        <v>11.34</v>
      </c>
      <c r="D546" s="4" t="s">
        <v>7840</v>
      </c>
      <c r="E546" s="4" t="s">
        <v>7839</v>
      </c>
      <c r="F546" s="4" t="s">
        <v>7840</v>
      </c>
      <c r="G546" s="4">
        <v>1</v>
      </c>
      <c r="H546" s="4" t="s">
        <v>7839</v>
      </c>
      <c r="I546" s="4" t="s">
        <v>7841</v>
      </c>
      <c r="J546" s="4" t="s">
        <v>7845</v>
      </c>
    </row>
    <row r="547" spans="1:10" ht="15.75" customHeight="1" x14ac:dyDescent="0.25">
      <c r="A547" s="4" t="s">
        <v>587</v>
      </c>
      <c r="B547" s="4">
        <v>29.734999999999999</v>
      </c>
      <c r="C547" s="4">
        <v>4.53</v>
      </c>
      <c r="D547" s="4" t="s">
        <v>7839</v>
      </c>
      <c r="E547" s="4" t="s">
        <v>7839</v>
      </c>
      <c r="F547" s="4" t="s">
        <v>7840</v>
      </c>
      <c r="G547" s="4">
        <v>1</v>
      </c>
      <c r="H547" s="4" t="s">
        <v>7839</v>
      </c>
      <c r="I547" s="4" t="s">
        <v>7842</v>
      </c>
      <c r="J547" s="4" t="s">
        <v>7847</v>
      </c>
    </row>
    <row r="548" spans="1:10" ht="15.75" customHeight="1" x14ac:dyDescent="0.25">
      <c r="A548" s="4" t="s">
        <v>588</v>
      </c>
      <c r="B548" s="4">
        <v>28.31</v>
      </c>
      <c r="C548" s="4">
        <v>6.35</v>
      </c>
      <c r="D548" s="4" t="s">
        <v>7839</v>
      </c>
      <c r="E548" s="4" t="s">
        <v>7839</v>
      </c>
      <c r="F548" s="4" t="s">
        <v>7839</v>
      </c>
      <c r="G548" s="4">
        <v>0</v>
      </c>
      <c r="H548" s="4" t="s">
        <v>7840</v>
      </c>
      <c r="I548" s="4" t="s">
        <v>7842</v>
      </c>
      <c r="J548" s="4" t="s">
        <v>7846</v>
      </c>
    </row>
    <row r="549" spans="1:10" ht="15.75" customHeight="1" x14ac:dyDescent="0.25">
      <c r="A549" s="4" t="s">
        <v>589</v>
      </c>
      <c r="B549" s="4">
        <v>46.62</v>
      </c>
      <c r="C549" s="4">
        <v>8.51</v>
      </c>
      <c r="D549" s="4" t="s">
        <v>7839</v>
      </c>
      <c r="E549" s="4" t="s">
        <v>7839</v>
      </c>
      <c r="F549" s="4" t="s">
        <v>7839</v>
      </c>
      <c r="G549" s="4">
        <v>0</v>
      </c>
      <c r="H549" s="4" t="s">
        <v>7839</v>
      </c>
      <c r="I549" s="4" t="s">
        <v>7841</v>
      </c>
      <c r="J549" s="4" t="s">
        <v>7845</v>
      </c>
    </row>
    <row r="550" spans="1:10" ht="15.75" customHeight="1" x14ac:dyDescent="0.25">
      <c r="A550" s="4" t="s">
        <v>590</v>
      </c>
      <c r="B550" s="4">
        <v>51.75</v>
      </c>
      <c r="C550" s="4">
        <v>8.59</v>
      </c>
      <c r="D550" s="4" t="s">
        <v>7840</v>
      </c>
      <c r="E550" s="4" t="s">
        <v>7839</v>
      </c>
      <c r="F550" s="4" t="s">
        <v>7839</v>
      </c>
      <c r="G550" s="4">
        <v>1</v>
      </c>
      <c r="H550" s="4" t="s">
        <v>7839</v>
      </c>
      <c r="I550" s="4" t="s">
        <v>7841</v>
      </c>
      <c r="J550" s="4" t="s">
        <v>7845</v>
      </c>
    </row>
    <row r="551" spans="1:10" ht="15.75" customHeight="1" x14ac:dyDescent="0.25">
      <c r="A551" s="4" t="s">
        <v>591</v>
      </c>
      <c r="B551" s="4">
        <v>25.7</v>
      </c>
      <c r="C551" s="4">
        <v>4.13</v>
      </c>
      <c r="D551" s="4" t="s">
        <v>7840</v>
      </c>
      <c r="E551" s="4" t="s">
        <v>7839</v>
      </c>
      <c r="F551" s="4" t="s">
        <v>7839</v>
      </c>
      <c r="G551" s="4">
        <v>0</v>
      </c>
      <c r="H551" s="4" t="s">
        <v>7840</v>
      </c>
      <c r="I551" s="4" t="s">
        <v>7842</v>
      </c>
      <c r="J551" s="4" t="s">
        <v>7847</v>
      </c>
    </row>
    <row r="552" spans="1:10" ht="15.75" customHeight="1" x14ac:dyDescent="0.25">
      <c r="A552" s="4" t="s">
        <v>592</v>
      </c>
      <c r="B552" s="4">
        <v>31.79</v>
      </c>
      <c r="C552" s="4">
        <v>4.55</v>
      </c>
      <c r="D552" s="4" t="s">
        <v>7839</v>
      </c>
      <c r="E552" s="4" t="s">
        <v>7839</v>
      </c>
      <c r="F552" s="4" t="s">
        <v>7839</v>
      </c>
      <c r="G552" s="4">
        <v>0</v>
      </c>
      <c r="H552" s="4" t="s">
        <v>7839</v>
      </c>
      <c r="I552" s="4" t="s">
        <v>7841</v>
      </c>
      <c r="J552" s="4" t="s">
        <v>7847</v>
      </c>
    </row>
    <row r="553" spans="1:10" ht="15.75" customHeight="1" x14ac:dyDescent="0.25">
      <c r="A553" s="4" t="s">
        <v>593</v>
      </c>
      <c r="B553" s="4">
        <v>24.795000000000002</v>
      </c>
      <c r="C553" s="4">
        <v>4.5199999999999996</v>
      </c>
      <c r="D553" s="4" t="s">
        <v>7839</v>
      </c>
      <c r="E553" s="4" t="s">
        <v>7839</v>
      </c>
      <c r="F553" s="4" t="s">
        <v>7839</v>
      </c>
      <c r="G553" s="4">
        <v>0</v>
      </c>
      <c r="H553" s="4" t="s">
        <v>7840</v>
      </c>
      <c r="I553" s="4" t="s">
        <v>7843</v>
      </c>
      <c r="J553" s="4" t="s">
        <v>7847</v>
      </c>
    </row>
    <row r="554" spans="1:10" ht="15.75" customHeight="1" x14ac:dyDescent="0.25">
      <c r="A554" s="4" t="s">
        <v>594</v>
      </c>
      <c r="B554" s="4">
        <v>53.98</v>
      </c>
      <c r="C554" s="4">
        <v>5.07</v>
      </c>
      <c r="D554" s="4" t="s">
        <v>7839</v>
      </c>
      <c r="E554" s="4" t="s">
        <v>7839</v>
      </c>
      <c r="F554" s="4" t="s">
        <v>7840</v>
      </c>
      <c r="G554" s="4">
        <v>1</v>
      </c>
      <c r="H554" s="4" t="s">
        <v>7839</v>
      </c>
      <c r="I554" s="4" t="s">
        <v>7841</v>
      </c>
      <c r="J554" s="4" t="s">
        <v>7847</v>
      </c>
    </row>
    <row r="555" spans="1:10" ht="15.75" customHeight="1" x14ac:dyDescent="0.25">
      <c r="A555" s="4" t="s">
        <v>595</v>
      </c>
      <c r="B555" s="4">
        <v>41.325000000000003</v>
      </c>
      <c r="C555" s="4">
        <v>4.04</v>
      </c>
      <c r="D555" s="4" t="s">
        <v>7840</v>
      </c>
      <c r="E555" s="4" t="s">
        <v>7839</v>
      </c>
      <c r="F555" s="4" t="s">
        <v>7840</v>
      </c>
      <c r="G555" s="4">
        <v>1</v>
      </c>
      <c r="H555" s="4" t="s">
        <v>7839</v>
      </c>
      <c r="I555" s="4" t="s">
        <v>7841</v>
      </c>
      <c r="J555" s="4" t="s">
        <v>7847</v>
      </c>
    </row>
    <row r="556" spans="1:10" ht="15.75" customHeight="1" x14ac:dyDescent="0.25">
      <c r="A556" s="4" t="s">
        <v>596</v>
      </c>
      <c r="B556" s="4">
        <v>51.65</v>
      </c>
      <c r="C556" s="4">
        <v>5.3</v>
      </c>
      <c r="D556" s="4" t="s">
        <v>7840</v>
      </c>
      <c r="E556" s="4" t="s">
        <v>7839</v>
      </c>
      <c r="F556" s="4" t="s">
        <v>7839</v>
      </c>
      <c r="G556" s="4">
        <v>0</v>
      </c>
      <c r="H556" s="4" t="s">
        <v>7839</v>
      </c>
      <c r="I556" s="4" t="s">
        <v>7841</v>
      </c>
      <c r="J556" s="4" t="s">
        <v>7847</v>
      </c>
    </row>
    <row r="557" spans="1:10" ht="15.75" customHeight="1" x14ac:dyDescent="0.25">
      <c r="A557" s="4" t="s">
        <v>597</v>
      </c>
      <c r="B557" s="4">
        <v>44.52</v>
      </c>
      <c r="C557" s="4">
        <v>8.64</v>
      </c>
      <c r="D557" s="4" t="s">
        <v>7840</v>
      </c>
      <c r="E557" s="4" t="s">
        <v>7839</v>
      </c>
      <c r="F557" s="4" t="s">
        <v>7840</v>
      </c>
      <c r="G557" s="4">
        <v>1</v>
      </c>
      <c r="H557" s="4" t="s">
        <v>7839</v>
      </c>
      <c r="I557" s="4" t="s">
        <v>7841</v>
      </c>
      <c r="J557" s="4" t="s">
        <v>7845</v>
      </c>
    </row>
    <row r="558" spans="1:10" ht="15.75" customHeight="1" x14ac:dyDescent="0.25">
      <c r="A558" s="4" t="s">
        <v>598</v>
      </c>
      <c r="B558" s="4">
        <v>53.29</v>
      </c>
      <c r="C558" s="4">
        <v>4.03</v>
      </c>
      <c r="D558" s="4" t="s">
        <v>7839</v>
      </c>
      <c r="E558" s="4" t="s">
        <v>7839</v>
      </c>
      <c r="F558" s="4" t="s">
        <v>7840</v>
      </c>
      <c r="G558" s="4">
        <v>1</v>
      </c>
      <c r="H558" s="4" t="s">
        <v>7839</v>
      </c>
      <c r="I558" s="4" t="s">
        <v>7841</v>
      </c>
      <c r="J558" s="4" t="s">
        <v>7847</v>
      </c>
    </row>
    <row r="559" spans="1:10" ht="15.75" customHeight="1" x14ac:dyDescent="0.25">
      <c r="A559" s="4" t="s">
        <v>599</v>
      </c>
      <c r="B559" s="4">
        <v>46.63</v>
      </c>
      <c r="C559" s="4">
        <v>4.26</v>
      </c>
      <c r="D559" s="4" t="s">
        <v>7840</v>
      </c>
      <c r="E559" s="4" t="s">
        <v>7839</v>
      </c>
      <c r="F559" s="4" t="s">
        <v>7839</v>
      </c>
      <c r="G559" s="4">
        <v>2</v>
      </c>
      <c r="H559" s="4" t="s">
        <v>7839</v>
      </c>
      <c r="I559" s="4" t="s">
        <v>7841</v>
      </c>
      <c r="J559" s="4" t="s">
        <v>7847</v>
      </c>
    </row>
    <row r="560" spans="1:10" ht="15.75" customHeight="1" x14ac:dyDescent="0.25">
      <c r="A560" s="4" t="s">
        <v>600</v>
      </c>
      <c r="B560" s="4">
        <v>28.88</v>
      </c>
      <c r="C560" s="4">
        <v>5.35</v>
      </c>
      <c r="D560" s="4" t="s">
        <v>7839</v>
      </c>
      <c r="E560" s="4" t="s">
        <v>7839</v>
      </c>
      <c r="F560" s="4" t="s">
        <v>7840</v>
      </c>
      <c r="G560" s="4">
        <v>1</v>
      </c>
      <c r="H560" s="4" t="s">
        <v>7840</v>
      </c>
      <c r="I560" s="4" t="s">
        <v>7842</v>
      </c>
      <c r="J560" s="4" t="s">
        <v>7847</v>
      </c>
    </row>
    <row r="561" spans="1:10" ht="15.75" customHeight="1" x14ac:dyDescent="0.25">
      <c r="A561" s="4" t="s">
        <v>601</v>
      </c>
      <c r="B561" s="4">
        <v>23.98</v>
      </c>
      <c r="C561" s="4">
        <v>4.9000000000000004</v>
      </c>
      <c r="D561" s="4" t="s">
        <v>7839</v>
      </c>
      <c r="E561" s="4" t="s">
        <v>7839</v>
      </c>
      <c r="F561" s="4" t="s">
        <v>7839</v>
      </c>
      <c r="G561" s="4">
        <v>0</v>
      </c>
      <c r="H561" s="4" t="s">
        <v>7840</v>
      </c>
      <c r="I561" s="4" t="s">
        <v>7843</v>
      </c>
      <c r="J561" s="4" t="s">
        <v>7847</v>
      </c>
    </row>
    <row r="562" spans="1:10" ht="15.75" customHeight="1" x14ac:dyDescent="0.25">
      <c r="A562" s="4" t="s">
        <v>602</v>
      </c>
      <c r="B562" s="4">
        <v>23.65</v>
      </c>
      <c r="C562" s="4">
        <v>4.5</v>
      </c>
      <c r="D562" s="4" t="s">
        <v>7839</v>
      </c>
      <c r="E562" s="4" t="s">
        <v>7839</v>
      </c>
      <c r="F562" s="4" t="s">
        <v>7839</v>
      </c>
      <c r="G562" s="4">
        <v>0</v>
      </c>
      <c r="H562" s="4" t="s">
        <v>7839</v>
      </c>
      <c r="I562" s="4" t="s">
        <v>7843</v>
      </c>
      <c r="J562" s="4" t="s">
        <v>7847</v>
      </c>
    </row>
    <row r="563" spans="1:10" ht="15.75" customHeight="1" x14ac:dyDescent="0.25">
      <c r="A563" s="4" t="s">
        <v>603</v>
      </c>
      <c r="B563" s="4">
        <v>49.09</v>
      </c>
      <c r="C563" s="4">
        <v>8.3800000000000008</v>
      </c>
      <c r="D563" s="4" t="s">
        <v>7840</v>
      </c>
      <c r="E563" s="4" t="s">
        <v>7839</v>
      </c>
      <c r="F563" s="4" t="s">
        <v>7839</v>
      </c>
      <c r="G563" s="4">
        <v>2</v>
      </c>
      <c r="H563" s="4" t="s">
        <v>7839</v>
      </c>
      <c r="I563" s="4" t="s">
        <v>7841</v>
      </c>
      <c r="J563" s="4" t="s">
        <v>7845</v>
      </c>
    </row>
    <row r="564" spans="1:10" ht="15.75" customHeight="1" x14ac:dyDescent="0.25">
      <c r="A564" s="4" t="s">
        <v>604</v>
      </c>
      <c r="B564" s="4">
        <v>28.024999999999999</v>
      </c>
      <c r="C564" s="4">
        <v>7.03</v>
      </c>
      <c r="D564" s="4" t="s">
        <v>7839</v>
      </c>
      <c r="E564" s="4" t="s">
        <v>7839</v>
      </c>
      <c r="F564" s="4" t="s">
        <v>7839</v>
      </c>
      <c r="G564" s="4">
        <v>0</v>
      </c>
      <c r="H564" s="4" t="s">
        <v>7840</v>
      </c>
      <c r="I564" s="4" t="s">
        <v>7842</v>
      </c>
      <c r="J564" s="4" t="s">
        <v>7845</v>
      </c>
    </row>
    <row r="565" spans="1:10" ht="15.75" customHeight="1" x14ac:dyDescent="0.25">
      <c r="A565" s="4" t="s">
        <v>605</v>
      </c>
      <c r="B565" s="4">
        <v>43.32</v>
      </c>
      <c r="C565" s="4">
        <v>8.75</v>
      </c>
      <c r="D565" s="4" t="s">
        <v>7840</v>
      </c>
      <c r="E565" s="4" t="s">
        <v>7839</v>
      </c>
      <c r="F565" s="4" t="s">
        <v>7840</v>
      </c>
      <c r="G565" s="4">
        <v>1</v>
      </c>
      <c r="H565" s="4" t="s">
        <v>7839</v>
      </c>
      <c r="I565" s="4" t="s">
        <v>7841</v>
      </c>
      <c r="J565" s="4" t="s">
        <v>7845</v>
      </c>
    </row>
    <row r="566" spans="1:10" ht="15.75" customHeight="1" x14ac:dyDescent="0.25">
      <c r="A566" s="4" t="s">
        <v>606</v>
      </c>
      <c r="B566" s="4">
        <v>45.92</v>
      </c>
      <c r="C566" s="4">
        <v>9.51</v>
      </c>
      <c r="D566" s="4" t="s">
        <v>7839</v>
      </c>
      <c r="E566" s="4" t="s">
        <v>7839</v>
      </c>
      <c r="F566" s="4" t="s">
        <v>7839</v>
      </c>
      <c r="G566" s="4">
        <v>0</v>
      </c>
      <c r="H566" s="4" t="s">
        <v>7839</v>
      </c>
      <c r="I566" s="4" t="s">
        <v>7841</v>
      </c>
      <c r="J566" s="4" t="s">
        <v>7845</v>
      </c>
    </row>
    <row r="567" spans="1:10" ht="15.75" customHeight="1" x14ac:dyDescent="0.25">
      <c r="A567" s="4" t="s">
        <v>607</v>
      </c>
      <c r="B567" s="4">
        <v>44.03</v>
      </c>
      <c r="C567" s="4">
        <v>9.36</v>
      </c>
      <c r="D567" s="4" t="s">
        <v>7839</v>
      </c>
      <c r="E567" s="4" t="s">
        <v>7839</v>
      </c>
      <c r="F567" s="4" t="s">
        <v>7839</v>
      </c>
      <c r="G567" s="4">
        <v>0</v>
      </c>
      <c r="H567" s="4" t="s">
        <v>7839</v>
      </c>
      <c r="I567" s="4" t="s">
        <v>7841</v>
      </c>
      <c r="J567" s="4" t="s">
        <v>7845</v>
      </c>
    </row>
    <row r="568" spans="1:10" ht="15.75" customHeight="1" x14ac:dyDescent="0.25">
      <c r="A568" s="4" t="s">
        <v>608</v>
      </c>
      <c r="B568" s="4">
        <v>24.6</v>
      </c>
      <c r="C568" s="4">
        <v>4.8099999999999996</v>
      </c>
      <c r="D568" s="4" t="s">
        <v>7839</v>
      </c>
      <c r="E568" s="4" t="s">
        <v>7839</v>
      </c>
      <c r="F568" s="4" t="s">
        <v>7839</v>
      </c>
      <c r="G568" s="4">
        <v>0</v>
      </c>
      <c r="H568" s="4" t="s">
        <v>7840</v>
      </c>
      <c r="I568" s="4" t="s">
        <v>7843</v>
      </c>
      <c r="J568" s="4" t="s">
        <v>7847</v>
      </c>
    </row>
    <row r="569" spans="1:10" ht="15.75" customHeight="1" x14ac:dyDescent="0.25">
      <c r="A569" s="4" t="s">
        <v>609</v>
      </c>
      <c r="B569" s="4">
        <v>49.15</v>
      </c>
      <c r="C569" s="4">
        <v>8.08</v>
      </c>
      <c r="D569" s="4" t="s">
        <v>7839</v>
      </c>
      <c r="E569" s="4" t="s">
        <v>7839</v>
      </c>
      <c r="F569" s="4" t="s">
        <v>7839</v>
      </c>
      <c r="G569" s="4">
        <v>0</v>
      </c>
      <c r="H569" s="4" t="s">
        <v>7839</v>
      </c>
      <c r="I569" s="4" t="s">
        <v>7841</v>
      </c>
      <c r="J569" s="4" t="s">
        <v>7845</v>
      </c>
    </row>
    <row r="570" spans="1:10" ht="15.75" customHeight="1" x14ac:dyDescent="0.25">
      <c r="A570" s="4" t="s">
        <v>610</v>
      </c>
      <c r="B570" s="4">
        <v>28.31</v>
      </c>
      <c r="C570" s="4">
        <v>6.29</v>
      </c>
      <c r="D570" s="4" t="s">
        <v>7839</v>
      </c>
      <c r="E570" s="4" t="s">
        <v>7839</v>
      </c>
      <c r="F570" s="4" t="s">
        <v>7840</v>
      </c>
      <c r="G570" s="4">
        <v>1</v>
      </c>
      <c r="H570" s="4" t="s">
        <v>7840</v>
      </c>
      <c r="I570" s="4" t="s">
        <v>7842</v>
      </c>
      <c r="J570" s="4" t="s">
        <v>7846</v>
      </c>
    </row>
    <row r="571" spans="1:10" ht="15.75" customHeight="1" x14ac:dyDescent="0.25">
      <c r="A571" s="4" t="s">
        <v>611</v>
      </c>
      <c r="B571" s="4">
        <v>22.99</v>
      </c>
      <c r="C571" s="4">
        <v>6.29</v>
      </c>
      <c r="D571" s="4" t="s">
        <v>7839</v>
      </c>
      <c r="E571" s="4" t="s">
        <v>7839</v>
      </c>
      <c r="F571" s="4" t="s">
        <v>7839</v>
      </c>
      <c r="G571" s="4">
        <v>1</v>
      </c>
      <c r="H571" s="4" t="s">
        <v>7840</v>
      </c>
      <c r="I571" s="4" t="s">
        <v>7843</v>
      </c>
      <c r="J571" s="4" t="s">
        <v>7846</v>
      </c>
    </row>
    <row r="572" spans="1:10" ht="15.75" customHeight="1" x14ac:dyDescent="0.25">
      <c r="A572" s="4" t="s">
        <v>612</v>
      </c>
      <c r="B572" s="4">
        <v>29.07</v>
      </c>
      <c r="C572" s="4">
        <v>5.12</v>
      </c>
      <c r="D572" s="4" t="s">
        <v>7839</v>
      </c>
      <c r="E572" s="4" t="s">
        <v>7839</v>
      </c>
      <c r="F572" s="4" t="s">
        <v>7840</v>
      </c>
      <c r="G572" s="4">
        <v>1</v>
      </c>
      <c r="H572" s="4" t="s">
        <v>7840</v>
      </c>
      <c r="I572" s="4" t="s">
        <v>7842</v>
      </c>
      <c r="J572" s="4" t="s">
        <v>7847</v>
      </c>
    </row>
    <row r="573" spans="1:10" ht="15.75" customHeight="1" x14ac:dyDescent="0.25">
      <c r="A573" s="4" t="s">
        <v>613</v>
      </c>
      <c r="B573" s="4">
        <v>42.02</v>
      </c>
      <c r="C573" s="4">
        <v>9.9499999999999993</v>
      </c>
      <c r="D573" s="4" t="s">
        <v>7840</v>
      </c>
      <c r="E573" s="4" t="s">
        <v>7839</v>
      </c>
      <c r="F573" s="4" t="s">
        <v>7840</v>
      </c>
      <c r="G573" s="4">
        <v>1</v>
      </c>
      <c r="H573" s="4" t="s">
        <v>7839</v>
      </c>
      <c r="I573" s="4" t="s">
        <v>7841</v>
      </c>
      <c r="J573" s="4" t="s">
        <v>7845</v>
      </c>
    </row>
    <row r="574" spans="1:10" ht="15.75" customHeight="1" x14ac:dyDescent="0.25">
      <c r="A574" s="4" t="s">
        <v>614</v>
      </c>
      <c r="B574" s="4">
        <v>49.07</v>
      </c>
      <c r="C574" s="4">
        <v>9.08</v>
      </c>
      <c r="D574" s="4" t="s">
        <v>7840</v>
      </c>
      <c r="E574" s="4" t="s">
        <v>7839</v>
      </c>
      <c r="F574" s="4" t="s">
        <v>7839</v>
      </c>
      <c r="G574" s="4">
        <v>1</v>
      </c>
      <c r="H574" s="4" t="s">
        <v>7839</v>
      </c>
      <c r="I574" s="4" t="s">
        <v>7841</v>
      </c>
      <c r="J574" s="4" t="s">
        <v>7845</v>
      </c>
    </row>
    <row r="575" spans="1:10" ht="15.75" customHeight="1" x14ac:dyDescent="0.25">
      <c r="A575" s="4" t="s">
        <v>615</v>
      </c>
      <c r="B575" s="4">
        <v>19.8</v>
      </c>
      <c r="C575" s="4">
        <v>4.82</v>
      </c>
      <c r="D575" s="4" t="s">
        <v>7839</v>
      </c>
      <c r="E575" s="4" t="s">
        <v>7839</v>
      </c>
      <c r="F575" s="4" t="s">
        <v>7839</v>
      </c>
      <c r="G575" s="4">
        <v>0</v>
      </c>
      <c r="H575" s="4" t="s">
        <v>7840</v>
      </c>
      <c r="I575" s="4" t="s">
        <v>7843</v>
      </c>
      <c r="J575" s="4" t="s">
        <v>7847</v>
      </c>
    </row>
    <row r="576" spans="1:10" ht="15.75" customHeight="1" x14ac:dyDescent="0.25">
      <c r="A576" s="4" t="s">
        <v>616</v>
      </c>
      <c r="B576" s="4">
        <v>27.36</v>
      </c>
      <c r="C576" s="4">
        <v>4.6500000000000004</v>
      </c>
      <c r="D576" s="4" t="s">
        <v>7839</v>
      </c>
      <c r="E576" s="4" t="s">
        <v>7840</v>
      </c>
      <c r="F576" s="4" t="s">
        <v>7839</v>
      </c>
      <c r="G576" s="4">
        <v>1</v>
      </c>
      <c r="H576" s="4" t="s">
        <v>7840</v>
      </c>
      <c r="I576" s="4" t="s">
        <v>7842</v>
      </c>
      <c r="J576" s="4" t="s">
        <v>7847</v>
      </c>
    </row>
    <row r="577" spans="1:10" ht="15.75" customHeight="1" x14ac:dyDescent="0.25">
      <c r="A577" s="4" t="s">
        <v>617</v>
      </c>
      <c r="B577" s="4">
        <v>42.95</v>
      </c>
      <c r="C577" s="4">
        <v>5.16</v>
      </c>
      <c r="D577" s="4" t="s">
        <v>7840</v>
      </c>
      <c r="E577" s="4" t="s">
        <v>7839</v>
      </c>
      <c r="F577" s="4" t="s">
        <v>7839</v>
      </c>
      <c r="G577" s="4">
        <v>1</v>
      </c>
      <c r="H577" s="4" t="s">
        <v>7839</v>
      </c>
      <c r="I577" s="4" t="s">
        <v>7841</v>
      </c>
      <c r="J577" s="4" t="s">
        <v>7847</v>
      </c>
    </row>
    <row r="578" spans="1:10" ht="15.75" customHeight="1" x14ac:dyDescent="0.25">
      <c r="A578" s="4" t="s">
        <v>618</v>
      </c>
      <c r="B578" s="4">
        <v>42.66</v>
      </c>
      <c r="C578" s="4">
        <v>10.44</v>
      </c>
      <c r="D578" s="4" t="s">
        <v>7839</v>
      </c>
      <c r="E578" s="4" t="s">
        <v>7839</v>
      </c>
      <c r="F578" s="4" t="s">
        <v>7839</v>
      </c>
      <c r="G578" s="4">
        <v>0</v>
      </c>
      <c r="H578" s="4" t="s">
        <v>7839</v>
      </c>
      <c r="I578" s="4" t="s">
        <v>7841</v>
      </c>
      <c r="J578" s="4" t="s">
        <v>7845</v>
      </c>
    </row>
    <row r="579" spans="1:10" ht="15.75" customHeight="1" x14ac:dyDescent="0.25">
      <c r="A579" s="4" t="s">
        <v>619</v>
      </c>
      <c r="B579" s="4">
        <v>33.630000000000003</v>
      </c>
      <c r="C579" s="4">
        <v>5.69</v>
      </c>
      <c r="D579" s="4" t="s">
        <v>7839</v>
      </c>
      <c r="E579" s="4" t="s">
        <v>7839</v>
      </c>
      <c r="F579" s="4" t="s">
        <v>7839</v>
      </c>
      <c r="G579" s="4">
        <v>1</v>
      </c>
      <c r="H579" s="4" t="s">
        <v>7839</v>
      </c>
      <c r="I579" s="4" t="s">
        <v>7841</v>
      </c>
      <c r="J579" s="4" t="s">
        <v>7847</v>
      </c>
    </row>
    <row r="580" spans="1:10" ht="15.75" customHeight="1" x14ac:dyDescent="0.25">
      <c r="A580" s="4" t="s">
        <v>620</v>
      </c>
      <c r="B580" s="4">
        <v>26.84</v>
      </c>
      <c r="C580" s="4">
        <v>6.5</v>
      </c>
      <c r="D580" s="4" t="s">
        <v>7839</v>
      </c>
      <c r="E580" s="4" t="s">
        <v>7839</v>
      </c>
      <c r="F580" s="4" t="s">
        <v>7839</v>
      </c>
      <c r="G580" s="4">
        <v>0</v>
      </c>
      <c r="H580" s="4" t="s">
        <v>7840</v>
      </c>
      <c r="I580" s="4" t="s">
        <v>7842</v>
      </c>
      <c r="J580" s="4" t="s">
        <v>7845</v>
      </c>
    </row>
    <row r="581" spans="1:10" ht="15.75" customHeight="1" x14ac:dyDescent="0.25">
      <c r="A581" s="4" t="s">
        <v>621</v>
      </c>
      <c r="B581" s="4">
        <v>28.3</v>
      </c>
      <c r="C581" s="4">
        <v>5.73</v>
      </c>
      <c r="D581" s="4" t="s">
        <v>7839</v>
      </c>
      <c r="E581" s="4" t="s">
        <v>7839</v>
      </c>
      <c r="F581" s="4" t="s">
        <v>7840</v>
      </c>
      <c r="G581" s="4">
        <v>1</v>
      </c>
      <c r="H581" s="4" t="s">
        <v>7840</v>
      </c>
      <c r="I581" s="4" t="s">
        <v>7842</v>
      </c>
      <c r="J581" s="4" t="s">
        <v>7846</v>
      </c>
    </row>
    <row r="582" spans="1:10" ht="15.75" customHeight="1" x14ac:dyDescent="0.25">
      <c r="A582" s="4" t="s">
        <v>622</v>
      </c>
      <c r="B582" s="4">
        <v>27.06</v>
      </c>
      <c r="C582" s="4">
        <v>5.74</v>
      </c>
      <c r="D582" s="4" t="s">
        <v>7840</v>
      </c>
      <c r="E582" s="4" t="s">
        <v>7839</v>
      </c>
      <c r="F582" s="4" t="s">
        <v>7839</v>
      </c>
      <c r="G582" s="4">
        <v>0</v>
      </c>
      <c r="H582" s="4" t="s">
        <v>7840</v>
      </c>
      <c r="I582" s="4" t="s">
        <v>7842</v>
      </c>
      <c r="J582" s="4" t="s">
        <v>7846</v>
      </c>
    </row>
    <row r="583" spans="1:10" ht="15.75" customHeight="1" x14ac:dyDescent="0.25">
      <c r="A583" s="4" t="s">
        <v>623</v>
      </c>
      <c r="B583" s="4">
        <v>47.13</v>
      </c>
      <c r="C583" s="4">
        <v>8.6999999999999993</v>
      </c>
      <c r="D583" s="4" t="s">
        <v>7839</v>
      </c>
      <c r="E583" s="4" t="s">
        <v>7839</v>
      </c>
      <c r="F583" s="4" t="s">
        <v>7839</v>
      </c>
      <c r="G583" s="4">
        <v>0</v>
      </c>
      <c r="H583" s="4" t="s">
        <v>7839</v>
      </c>
      <c r="I583" s="4" t="s">
        <v>7841</v>
      </c>
      <c r="J583" s="4" t="s">
        <v>7845</v>
      </c>
    </row>
    <row r="584" spans="1:10" ht="15.75" customHeight="1" x14ac:dyDescent="0.25">
      <c r="A584" s="4" t="s">
        <v>624</v>
      </c>
      <c r="B584" s="4">
        <v>51.72</v>
      </c>
      <c r="C584" s="4">
        <v>5.09</v>
      </c>
      <c r="D584" s="4" t="s">
        <v>7839</v>
      </c>
      <c r="E584" s="4" t="s">
        <v>7839</v>
      </c>
      <c r="F584" s="4" t="s">
        <v>7839</v>
      </c>
      <c r="G584" s="4">
        <v>0</v>
      </c>
      <c r="H584" s="4" t="s">
        <v>7839</v>
      </c>
      <c r="I584" s="4" t="s">
        <v>7841</v>
      </c>
      <c r="J584" s="4" t="s">
        <v>7847</v>
      </c>
    </row>
    <row r="585" spans="1:10" ht="15.75" customHeight="1" x14ac:dyDescent="0.25">
      <c r="A585" s="4" t="s">
        <v>625</v>
      </c>
      <c r="B585" s="4">
        <v>48.59</v>
      </c>
      <c r="C585" s="4">
        <v>5.57</v>
      </c>
      <c r="D585" s="4" t="s">
        <v>7839</v>
      </c>
      <c r="E585" s="4" t="s">
        <v>7839</v>
      </c>
      <c r="F585" s="4" t="s">
        <v>7839</v>
      </c>
      <c r="G585" s="4">
        <v>0</v>
      </c>
      <c r="H585" s="4" t="s">
        <v>7839</v>
      </c>
      <c r="I585" s="4" t="s">
        <v>7841</v>
      </c>
      <c r="J585" s="4" t="s">
        <v>7847</v>
      </c>
    </row>
    <row r="586" spans="1:10" ht="15.75" customHeight="1" x14ac:dyDescent="0.25">
      <c r="A586" s="4" t="s">
        <v>626</v>
      </c>
      <c r="B586" s="4">
        <v>45.18</v>
      </c>
      <c r="C586" s="4">
        <v>10.87</v>
      </c>
      <c r="D586" s="4" t="s">
        <v>7839</v>
      </c>
      <c r="E586" s="4" t="s">
        <v>7839</v>
      </c>
      <c r="F586" s="4" t="s">
        <v>7839</v>
      </c>
      <c r="G586" s="4">
        <v>0</v>
      </c>
      <c r="H586" s="4" t="s">
        <v>7839</v>
      </c>
      <c r="I586" s="4" t="s">
        <v>7841</v>
      </c>
      <c r="J586" s="4" t="s">
        <v>7845</v>
      </c>
    </row>
    <row r="587" spans="1:10" ht="15.75" customHeight="1" x14ac:dyDescent="0.25">
      <c r="A587" s="4" t="s">
        <v>627</v>
      </c>
      <c r="B587" s="4">
        <v>27.9</v>
      </c>
      <c r="C587" s="4">
        <v>6.02</v>
      </c>
      <c r="D587" s="4" t="s">
        <v>7839</v>
      </c>
      <c r="E587" s="4" t="s">
        <v>7839</v>
      </c>
      <c r="F587" s="4" t="s">
        <v>7840</v>
      </c>
      <c r="G587" s="4">
        <v>1</v>
      </c>
      <c r="H587" s="4" t="s">
        <v>7840</v>
      </c>
      <c r="I587" s="4" t="s">
        <v>7842</v>
      </c>
      <c r="J587" s="4" t="s">
        <v>7846</v>
      </c>
    </row>
    <row r="588" spans="1:10" ht="15.75" customHeight="1" x14ac:dyDescent="0.25">
      <c r="A588" s="4" t="s">
        <v>628</v>
      </c>
      <c r="B588" s="4">
        <v>51.33</v>
      </c>
      <c r="C588" s="4">
        <v>7</v>
      </c>
      <c r="D588" s="4" t="s">
        <v>7839</v>
      </c>
      <c r="E588" s="4" t="s">
        <v>7839</v>
      </c>
      <c r="F588" s="4" t="s">
        <v>7839</v>
      </c>
      <c r="G588" s="4">
        <v>0</v>
      </c>
      <c r="H588" s="4" t="s">
        <v>7839</v>
      </c>
      <c r="I588" s="4" t="s">
        <v>7841</v>
      </c>
      <c r="J588" s="4" t="s">
        <v>7845</v>
      </c>
    </row>
    <row r="589" spans="1:10" ht="15.75" customHeight="1" x14ac:dyDescent="0.25">
      <c r="A589" s="4" t="s">
        <v>629</v>
      </c>
      <c r="B589" s="4">
        <v>30.59</v>
      </c>
      <c r="C589" s="4">
        <v>5.56</v>
      </c>
      <c r="D589" s="4" t="s">
        <v>7840</v>
      </c>
      <c r="E589" s="4" t="s">
        <v>7839</v>
      </c>
      <c r="F589" s="4" t="s">
        <v>7839</v>
      </c>
      <c r="G589" s="4">
        <v>1</v>
      </c>
      <c r="H589" s="4" t="s">
        <v>7839</v>
      </c>
      <c r="I589" s="4" t="s">
        <v>7841</v>
      </c>
      <c r="J589" s="4" t="s">
        <v>7847</v>
      </c>
    </row>
    <row r="590" spans="1:10" ht="15.75" customHeight="1" x14ac:dyDescent="0.25">
      <c r="A590" s="4" t="s">
        <v>630</v>
      </c>
      <c r="B590" s="4">
        <v>39.229999999999997</v>
      </c>
      <c r="C590" s="4">
        <v>8.4499999999999993</v>
      </c>
      <c r="D590" s="4" t="s">
        <v>7839</v>
      </c>
      <c r="E590" s="4" t="s">
        <v>7839</v>
      </c>
      <c r="F590" s="4" t="s">
        <v>7839</v>
      </c>
      <c r="G590" s="4">
        <v>0</v>
      </c>
      <c r="H590" s="4" t="s">
        <v>7839</v>
      </c>
      <c r="I590" s="4" t="s">
        <v>7841</v>
      </c>
      <c r="J590" s="4" t="s">
        <v>7845</v>
      </c>
    </row>
    <row r="591" spans="1:10" ht="15.75" customHeight="1" x14ac:dyDescent="0.25">
      <c r="A591" s="4" t="s">
        <v>631</v>
      </c>
      <c r="B591" s="4">
        <v>19.094999999999999</v>
      </c>
      <c r="C591" s="4">
        <v>6.19</v>
      </c>
      <c r="D591" s="4" t="s">
        <v>7839</v>
      </c>
      <c r="E591" s="4" t="s">
        <v>7839</v>
      </c>
      <c r="F591" s="4" t="s">
        <v>7839</v>
      </c>
      <c r="G591" s="4">
        <v>0</v>
      </c>
      <c r="H591" s="4" t="s">
        <v>7840</v>
      </c>
      <c r="I591" s="4" t="s">
        <v>7843</v>
      </c>
      <c r="J591" s="4" t="s">
        <v>7846</v>
      </c>
    </row>
    <row r="592" spans="1:10" ht="15.75" customHeight="1" x14ac:dyDescent="0.25">
      <c r="A592" s="4" t="s">
        <v>632</v>
      </c>
      <c r="B592" s="4">
        <v>49.72</v>
      </c>
      <c r="C592" s="4">
        <v>7.71</v>
      </c>
      <c r="D592" s="4" t="s">
        <v>7839</v>
      </c>
      <c r="E592" s="4" t="s">
        <v>7839</v>
      </c>
      <c r="F592" s="4" t="s">
        <v>7839</v>
      </c>
      <c r="G592" s="4">
        <v>0</v>
      </c>
      <c r="H592" s="4" t="s">
        <v>7839</v>
      </c>
      <c r="I592" s="4" t="s">
        <v>7841</v>
      </c>
      <c r="J592" s="4" t="s">
        <v>7845</v>
      </c>
    </row>
    <row r="593" spans="1:10" ht="15.75" customHeight="1" x14ac:dyDescent="0.25">
      <c r="A593" s="4" t="s">
        <v>633</v>
      </c>
      <c r="B593" s="4">
        <v>21.754999999999999</v>
      </c>
      <c r="C593" s="4">
        <v>4.63</v>
      </c>
      <c r="D593" s="4" t="s">
        <v>7839</v>
      </c>
      <c r="E593" s="4" t="s">
        <v>7839</v>
      </c>
      <c r="F593" s="4" t="s">
        <v>7840</v>
      </c>
      <c r="G593" s="4">
        <v>1</v>
      </c>
      <c r="H593" s="4" t="s">
        <v>7840</v>
      </c>
      <c r="I593" s="4" t="s">
        <v>7843</v>
      </c>
      <c r="J593" s="4" t="s">
        <v>7847</v>
      </c>
    </row>
    <row r="594" spans="1:10" ht="15.75" customHeight="1" x14ac:dyDescent="0.25">
      <c r="A594" s="4" t="s">
        <v>634</v>
      </c>
      <c r="B594" s="4">
        <v>48.39</v>
      </c>
      <c r="C594" s="4">
        <v>4.6100000000000003</v>
      </c>
      <c r="D594" s="4" t="s">
        <v>7839</v>
      </c>
      <c r="E594" s="4" t="s">
        <v>7839</v>
      </c>
      <c r="F594" s="4" t="s">
        <v>7839</v>
      </c>
      <c r="G594" s="4">
        <v>0</v>
      </c>
      <c r="H594" s="4" t="s">
        <v>7839</v>
      </c>
      <c r="I594" s="4" t="s">
        <v>7841</v>
      </c>
      <c r="J594" s="4" t="s">
        <v>7847</v>
      </c>
    </row>
    <row r="595" spans="1:10" ht="15.75" customHeight="1" x14ac:dyDescent="0.25">
      <c r="A595" s="4" t="s">
        <v>635</v>
      </c>
      <c r="B595" s="4">
        <v>47.15</v>
      </c>
      <c r="C595" s="4">
        <v>9.5299999999999994</v>
      </c>
      <c r="D595" s="4" t="s">
        <v>7840</v>
      </c>
      <c r="E595" s="4" t="s">
        <v>7839</v>
      </c>
      <c r="F595" s="4" t="s">
        <v>7839</v>
      </c>
      <c r="G595" s="4">
        <v>1</v>
      </c>
      <c r="H595" s="4" t="s">
        <v>7839</v>
      </c>
      <c r="I595" s="4" t="s">
        <v>7841</v>
      </c>
      <c r="J595" s="4" t="s">
        <v>7845</v>
      </c>
    </row>
    <row r="596" spans="1:10" ht="15.75" customHeight="1" x14ac:dyDescent="0.25">
      <c r="A596" s="4" t="s">
        <v>636</v>
      </c>
      <c r="B596" s="4">
        <v>47.59</v>
      </c>
      <c r="C596" s="4">
        <v>11.43</v>
      </c>
      <c r="D596" s="4" t="s">
        <v>7840</v>
      </c>
      <c r="E596" s="4" t="s">
        <v>7839</v>
      </c>
      <c r="F596" s="4" t="s">
        <v>7839</v>
      </c>
      <c r="G596" s="4">
        <v>2</v>
      </c>
      <c r="H596" s="4" t="s">
        <v>7839</v>
      </c>
      <c r="I596" s="4" t="s">
        <v>7841</v>
      </c>
      <c r="J596" s="4" t="s">
        <v>7845</v>
      </c>
    </row>
    <row r="597" spans="1:10" ht="15.75" customHeight="1" x14ac:dyDescent="0.25">
      <c r="A597" s="4" t="s">
        <v>637</v>
      </c>
      <c r="B597" s="4">
        <v>39.81</v>
      </c>
      <c r="C597" s="4">
        <v>7.65</v>
      </c>
      <c r="D597" s="4" t="s">
        <v>7840</v>
      </c>
      <c r="E597" s="4" t="s">
        <v>7839</v>
      </c>
      <c r="F597" s="4" t="s">
        <v>7840</v>
      </c>
      <c r="G597" s="4">
        <v>1</v>
      </c>
      <c r="H597" s="4" t="s">
        <v>7839</v>
      </c>
      <c r="I597" s="4" t="s">
        <v>7841</v>
      </c>
      <c r="J597" s="4" t="s">
        <v>7845</v>
      </c>
    </row>
    <row r="598" spans="1:10" ht="15.75" customHeight="1" x14ac:dyDescent="0.25">
      <c r="A598" s="4" t="s">
        <v>638</v>
      </c>
      <c r="B598" s="4">
        <v>31.02</v>
      </c>
      <c r="C598" s="4">
        <v>5.87</v>
      </c>
      <c r="D598" s="4" t="s">
        <v>7840</v>
      </c>
      <c r="E598" s="4" t="s">
        <v>7839</v>
      </c>
      <c r="F598" s="4" t="s">
        <v>7839</v>
      </c>
      <c r="G598" s="4">
        <v>0</v>
      </c>
      <c r="H598" s="4" t="s">
        <v>7839</v>
      </c>
      <c r="I598" s="4" t="s">
        <v>7841</v>
      </c>
      <c r="J598" s="4" t="s">
        <v>7846</v>
      </c>
    </row>
    <row r="599" spans="1:10" ht="15.75" customHeight="1" x14ac:dyDescent="0.25">
      <c r="A599" s="4" t="s">
        <v>639</v>
      </c>
      <c r="B599" s="4">
        <v>24.75</v>
      </c>
      <c r="C599" s="4">
        <v>4.3600000000000003</v>
      </c>
      <c r="D599" s="4" t="s">
        <v>7840</v>
      </c>
      <c r="E599" s="4" t="s">
        <v>7839</v>
      </c>
      <c r="F599" s="4" t="s">
        <v>7839</v>
      </c>
      <c r="G599" s="4">
        <v>1</v>
      </c>
      <c r="H599" s="4" t="s">
        <v>7840</v>
      </c>
      <c r="I599" s="4" t="s">
        <v>7843</v>
      </c>
      <c r="J599" s="4" t="s">
        <v>7847</v>
      </c>
    </row>
    <row r="600" spans="1:10" ht="15.75" customHeight="1" x14ac:dyDescent="0.25">
      <c r="A600" s="4" t="s">
        <v>640</v>
      </c>
      <c r="B600" s="4">
        <v>30.114999999999998</v>
      </c>
      <c r="C600" s="4">
        <v>10.119999999999999</v>
      </c>
      <c r="D600" s="4" t="s">
        <v>7839</v>
      </c>
      <c r="E600" s="4" t="s">
        <v>7839</v>
      </c>
      <c r="F600" s="4" t="s">
        <v>7839</v>
      </c>
      <c r="G600" s="4">
        <v>3</v>
      </c>
      <c r="H600" s="4" t="s">
        <v>7839</v>
      </c>
      <c r="I600" s="4" t="s">
        <v>7841</v>
      </c>
      <c r="J600" s="4" t="s">
        <v>7845</v>
      </c>
    </row>
    <row r="601" spans="1:10" ht="15.75" customHeight="1" x14ac:dyDescent="0.25">
      <c r="A601" s="4" t="s">
        <v>641</v>
      </c>
      <c r="B601" s="4">
        <v>26.03</v>
      </c>
      <c r="C601" s="4">
        <v>4.01</v>
      </c>
      <c r="D601" s="4" t="s">
        <v>7839</v>
      </c>
      <c r="E601" s="4" t="s">
        <v>7839</v>
      </c>
      <c r="F601" s="4" t="s">
        <v>7840</v>
      </c>
      <c r="G601" s="4">
        <v>1</v>
      </c>
      <c r="H601" s="4" t="s">
        <v>7840</v>
      </c>
      <c r="I601" s="4" t="s">
        <v>7842</v>
      </c>
      <c r="J601" s="4" t="s">
        <v>7847</v>
      </c>
    </row>
    <row r="602" spans="1:10" ht="15.75" customHeight="1" x14ac:dyDescent="0.25">
      <c r="A602" s="4" t="s">
        <v>642</v>
      </c>
      <c r="B602" s="4">
        <v>20.045000000000002</v>
      </c>
      <c r="C602" s="4">
        <v>4.7699999999999996</v>
      </c>
      <c r="D602" s="4" t="s">
        <v>7840</v>
      </c>
      <c r="E602" s="4" t="s">
        <v>7839</v>
      </c>
      <c r="F602" s="4" t="s">
        <v>7839</v>
      </c>
      <c r="G602" s="4">
        <v>1</v>
      </c>
      <c r="H602" s="4" t="s">
        <v>7840</v>
      </c>
      <c r="I602" s="4" t="s">
        <v>7843</v>
      </c>
      <c r="J602" s="4" t="s">
        <v>7847</v>
      </c>
    </row>
    <row r="603" spans="1:10" ht="15.75" customHeight="1" x14ac:dyDescent="0.25">
      <c r="A603" s="4" t="s">
        <v>643</v>
      </c>
      <c r="B603" s="4">
        <v>40.24</v>
      </c>
      <c r="C603" s="4">
        <v>6.83</v>
      </c>
      <c r="D603" s="4" t="s">
        <v>7839</v>
      </c>
      <c r="E603" s="4" t="s">
        <v>7839</v>
      </c>
      <c r="F603" s="4" t="s">
        <v>7839</v>
      </c>
      <c r="G603" s="4">
        <v>0</v>
      </c>
      <c r="H603" s="4" t="s">
        <v>7839</v>
      </c>
      <c r="I603" s="4" t="s">
        <v>7841</v>
      </c>
      <c r="J603" s="4" t="s">
        <v>7845</v>
      </c>
    </row>
    <row r="604" spans="1:10" ht="15.75" customHeight="1" x14ac:dyDescent="0.25">
      <c r="A604" s="4" t="s">
        <v>644</v>
      </c>
      <c r="B604" s="4">
        <v>43.15</v>
      </c>
      <c r="C604" s="4">
        <v>6.14</v>
      </c>
      <c r="D604" s="4" t="s">
        <v>7840</v>
      </c>
      <c r="E604" s="4" t="s">
        <v>7839</v>
      </c>
      <c r="F604" s="4" t="s">
        <v>7840</v>
      </c>
      <c r="G604" s="4">
        <v>1</v>
      </c>
      <c r="H604" s="4" t="s">
        <v>7839</v>
      </c>
      <c r="I604" s="4" t="s">
        <v>7841</v>
      </c>
      <c r="J604" s="4" t="s">
        <v>7846</v>
      </c>
    </row>
    <row r="605" spans="1:10" ht="15.75" customHeight="1" x14ac:dyDescent="0.25">
      <c r="A605" s="4" t="s">
        <v>645</v>
      </c>
      <c r="B605" s="4">
        <v>27.7</v>
      </c>
      <c r="C605" s="4">
        <v>5.6</v>
      </c>
      <c r="D605" s="4" t="s">
        <v>7839</v>
      </c>
      <c r="E605" s="4" t="s">
        <v>7839</v>
      </c>
      <c r="F605" s="4" t="s">
        <v>7840</v>
      </c>
      <c r="G605" s="4">
        <v>1</v>
      </c>
      <c r="H605" s="4" t="s">
        <v>7840</v>
      </c>
      <c r="I605" s="4" t="s">
        <v>7842</v>
      </c>
      <c r="J605" s="4" t="s">
        <v>7847</v>
      </c>
    </row>
    <row r="606" spans="1:10" ht="15.75" customHeight="1" x14ac:dyDescent="0.25">
      <c r="A606" s="4" t="s">
        <v>646</v>
      </c>
      <c r="B606" s="4">
        <v>45.68</v>
      </c>
      <c r="C606" s="4">
        <v>4.8</v>
      </c>
      <c r="D606" s="4" t="s">
        <v>7839</v>
      </c>
      <c r="E606" s="4" t="s">
        <v>7839</v>
      </c>
      <c r="F606" s="4" t="s">
        <v>7839</v>
      </c>
      <c r="G606" s="4">
        <v>2</v>
      </c>
      <c r="H606" s="4" t="s">
        <v>7839</v>
      </c>
      <c r="I606" s="4" t="s">
        <v>7841</v>
      </c>
      <c r="J606" s="4" t="s">
        <v>7847</v>
      </c>
    </row>
    <row r="607" spans="1:10" ht="15.75" customHeight="1" x14ac:dyDescent="0.25">
      <c r="A607" s="4" t="s">
        <v>647</v>
      </c>
      <c r="B607" s="4">
        <v>27.3</v>
      </c>
      <c r="C607" s="4">
        <v>11.89</v>
      </c>
      <c r="D607" s="4" t="s">
        <v>7839</v>
      </c>
      <c r="E607" s="4" t="s">
        <v>7839</v>
      </c>
      <c r="F607" s="4" t="s">
        <v>7839</v>
      </c>
      <c r="G607" s="4">
        <v>0</v>
      </c>
      <c r="H607" s="4" t="s">
        <v>7840</v>
      </c>
      <c r="I607" s="4" t="s">
        <v>7842</v>
      </c>
      <c r="J607" s="4" t="s">
        <v>7845</v>
      </c>
    </row>
    <row r="608" spans="1:10" ht="15.75" customHeight="1" x14ac:dyDescent="0.25">
      <c r="A608" s="4" t="s">
        <v>648</v>
      </c>
      <c r="B608" s="4">
        <v>54.45</v>
      </c>
      <c r="C608" s="4">
        <v>4.7300000000000004</v>
      </c>
      <c r="D608" s="4" t="s">
        <v>7840</v>
      </c>
      <c r="E608" s="4" t="s">
        <v>7839</v>
      </c>
      <c r="F608" s="4" t="s">
        <v>7839</v>
      </c>
      <c r="G608" s="4">
        <v>1</v>
      </c>
      <c r="H608" s="4" t="s">
        <v>7839</v>
      </c>
      <c r="I608" s="4" t="s">
        <v>7841</v>
      </c>
      <c r="J608" s="4" t="s">
        <v>7847</v>
      </c>
    </row>
    <row r="609" spans="1:10" ht="15.75" customHeight="1" x14ac:dyDescent="0.25">
      <c r="A609" s="4" t="s">
        <v>649</v>
      </c>
      <c r="B609" s="4">
        <v>54.43</v>
      </c>
      <c r="C609" s="4">
        <v>4.6100000000000003</v>
      </c>
      <c r="D609" s="4" t="s">
        <v>7840</v>
      </c>
      <c r="E609" s="4" t="s">
        <v>7839</v>
      </c>
      <c r="F609" s="4" t="s">
        <v>7839</v>
      </c>
      <c r="G609" s="4">
        <v>1</v>
      </c>
      <c r="H609" s="4" t="s">
        <v>7839</v>
      </c>
      <c r="I609" s="4" t="s">
        <v>7841</v>
      </c>
      <c r="J609" s="4" t="s">
        <v>7847</v>
      </c>
    </row>
    <row r="610" spans="1:10" ht="15.75" customHeight="1" x14ac:dyDescent="0.25">
      <c r="A610" s="4" t="s">
        <v>650</v>
      </c>
      <c r="B610" s="4">
        <v>48.01</v>
      </c>
      <c r="C610" s="4">
        <v>7.3</v>
      </c>
      <c r="D610" s="4" t="s">
        <v>7839</v>
      </c>
      <c r="E610" s="4" t="s">
        <v>7839</v>
      </c>
      <c r="F610" s="4" t="s">
        <v>7839</v>
      </c>
      <c r="G610" s="4">
        <v>0</v>
      </c>
      <c r="H610" s="4" t="s">
        <v>7839</v>
      </c>
      <c r="I610" s="4" t="s">
        <v>7841</v>
      </c>
      <c r="J610" s="4" t="s">
        <v>7845</v>
      </c>
    </row>
    <row r="611" spans="1:10" ht="15.75" customHeight="1" x14ac:dyDescent="0.25">
      <c r="A611" s="4" t="s">
        <v>651</v>
      </c>
      <c r="B611" s="4">
        <v>48.32</v>
      </c>
      <c r="C611" s="4">
        <v>5.88</v>
      </c>
      <c r="D611" s="4" t="s">
        <v>7839</v>
      </c>
      <c r="E611" s="4" t="s">
        <v>7839</v>
      </c>
      <c r="F611" s="4" t="s">
        <v>7839</v>
      </c>
      <c r="G611" s="4">
        <v>0</v>
      </c>
      <c r="H611" s="4" t="s">
        <v>7839</v>
      </c>
      <c r="I611" s="4" t="s">
        <v>7841</v>
      </c>
      <c r="J611" s="4" t="s">
        <v>7846</v>
      </c>
    </row>
    <row r="612" spans="1:10" ht="15.75" customHeight="1" x14ac:dyDescent="0.25">
      <c r="A612" s="4" t="s">
        <v>652</v>
      </c>
      <c r="B612" s="4">
        <v>22.895</v>
      </c>
      <c r="C612" s="4">
        <v>4.0599999999999996</v>
      </c>
      <c r="D612" s="4" t="s">
        <v>7839</v>
      </c>
      <c r="E612" s="4" t="s">
        <v>7839</v>
      </c>
      <c r="F612" s="4" t="s">
        <v>7840</v>
      </c>
      <c r="G612" s="4">
        <v>1</v>
      </c>
      <c r="H612" s="4" t="s">
        <v>7840</v>
      </c>
      <c r="I612" s="4" t="s">
        <v>7843</v>
      </c>
      <c r="J612" s="4" t="s">
        <v>7847</v>
      </c>
    </row>
    <row r="613" spans="1:10" ht="15.75" customHeight="1" x14ac:dyDescent="0.25">
      <c r="A613" s="4" t="s">
        <v>653</v>
      </c>
      <c r="B613" s="4">
        <v>54.85</v>
      </c>
      <c r="C613" s="4">
        <v>4.9000000000000004</v>
      </c>
      <c r="D613" s="4" t="s">
        <v>7839</v>
      </c>
      <c r="E613" s="4" t="s">
        <v>7839</v>
      </c>
      <c r="F613" s="4" t="s">
        <v>7839</v>
      </c>
      <c r="G613" s="4">
        <v>1</v>
      </c>
      <c r="H613" s="4" t="s">
        <v>7839</v>
      </c>
      <c r="I613" s="4" t="s">
        <v>7841</v>
      </c>
      <c r="J613" s="4" t="s">
        <v>7847</v>
      </c>
    </row>
    <row r="614" spans="1:10" ht="15.75" customHeight="1" x14ac:dyDescent="0.25">
      <c r="A614" s="4" t="s">
        <v>654</v>
      </c>
      <c r="B614" s="4">
        <v>21.85</v>
      </c>
      <c r="C614" s="4">
        <v>5.52</v>
      </c>
      <c r="D614" s="4" t="s">
        <v>7839</v>
      </c>
      <c r="E614" s="4" t="s">
        <v>7839</v>
      </c>
      <c r="F614" s="4" t="s">
        <v>7840</v>
      </c>
      <c r="G614" s="4">
        <v>1</v>
      </c>
      <c r="H614" s="4" t="s">
        <v>7840</v>
      </c>
      <c r="I614" s="4" t="s">
        <v>7843</v>
      </c>
      <c r="J614" s="4" t="s">
        <v>7847</v>
      </c>
    </row>
    <row r="615" spans="1:10" ht="15.75" customHeight="1" x14ac:dyDescent="0.25">
      <c r="A615" s="4" t="s">
        <v>655</v>
      </c>
      <c r="B615" s="4">
        <v>51.86</v>
      </c>
      <c r="C615" s="4">
        <v>5.2</v>
      </c>
      <c r="D615" s="4" t="s">
        <v>7840</v>
      </c>
      <c r="E615" s="4" t="s">
        <v>7839</v>
      </c>
      <c r="F615" s="4" t="s">
        <v>7839</v>
      </c>
      <c r="G615" s="4">
        <v>0</v>
      </c>
      <c r="H615" s="4" t="s">
        <v>7839</v>
      </c>
      <c r="I615" s="4" t="s">
        <v>7841</v>
      </c>
      <c r="J615" s="4" t="s">
        <v>7847</v>
      </c>
    </row>
    <row r="616" spans="1:10" ht="15.75" customHeight="1" x14ac:dyDescent="0.25">
      <c r="A616" s="4" t="s">
        <v>656</v>
      </c>
      <c r="B616" s="4">
        <v>39.049999999999997</v>
      </c>
      <c r="C616" s="4">
        <v>7.59</v>
      </c>
      <c r="D616" s="4" t="s">
        <v>7839</v>
      </c>
      <c r="E616" s="4" t="s">
        <v>7839</v>
      </c>
      <c r="F616" s="4" t="s">
        <v>7839</v>
      </c>
      <c r="G616" s="4">
        <v>3</v>
      </c>
      <c r="H616" s="4" t="s">
        <v>7839</v>
      </c>
      <c r="I616" s="4" t="s">
        <v>7841</v>
      </c>
      <c r="J616" s="4" t="s">
        <v>7845</v>
      </c>
    </row>
    <row r="617" spans="1:10" ht="15.75" customHeight="1" x14ac:dyDescent="0.25">
      <c r="A617" s="4" t="s">
        <v>657</v>
      </c>
      <c r="B617" s="4">
        <v>31.824999999999999</v>
      </c>
      <c r="C617" s="4">
        <v>8.2799999999999994</v>
      </c>
      <c r="D617" s="4" t="s">
        <v>7839</v>
      </c>
      <c r="E617" s="4" t="s">
        <v>7839</v>
      </c>
      <c r="F617" s="4" t="s">
        <v>7839</v>
      </c>
      <c r="G617" s="4">
        <v>3</v>
      </c>
      <c r="H617" s="4" t="s">
        <v>7839</v>
      </c>
      <c r="I617" s="4" t="s">
        <v>7841</v>
      </c>
      <c r="J617" s="4" t="s">
        <v>7845</v>
      </c>
    </row>
    <row r="618" spans="1:10" ht="15.75" customHeight="1" x14ac:dyDescent="0.25">
      <c r="A618" s="4" t="s">
        <v>658</v>
      </c>
      <c r="B618" s="4">
        <v>46.43</v>
      </c>
      <c r="C618" s="4">
        <v>6.72</v>
      </c>
      <c r="D618" s="4" t="s">
        <v>7839</v>
      </c>
      <c r="E618" s="4" t="s">
        <v>7839</v>
      </c>
      <c r="F618" s="4" t="s">
        <v>7839</v>
      </c>
      <c r="G618" s="4">
        <v>0</v>
      </c>
      <c r="H618" s="4" t="s">
        <v>7839</v>
      </c>
      <c r="I618" s="4" t="s">
        <v>7841</v>
      </c>
      <c r="J618" s="4" t="s">
        <v>7845</v>
      </c>
    </row>
    <row r="619" spans="1:10" ht="15.75" customHeight="1" x14ac:dyDescent="0.25">
      <c r="A619" s="4" t="s">
        <v>659</v>
      </c>
      <c r="B619" s="4">
        <v>53.63</v>
      </c>
      <c r="C619" s="4">
        <v>5.47</v>
      </c>
      <c r="D619" s="4" t="s">
        <v>7840</v>
      </c>
      <c r="E619" s="4" t="s">
        <v>7839</v>
      </c>
      <c r="F619" s="4" t="s">
        <v>7839</v>
      </c>
      <c r="G619" s="4">
        <v>1</v>
      </c>
      <c r="H619" s="4" t="s">
        <v>7839</v>
      </c>
      <c r="I619" s="4" t="s">
        <v>7841</v>
      </c>
      <c r="J619" s="4" t="s">
        <v>7847</v>
      </c>
    </row>
    <row r="620" spans="1:10" ht="15.75" customHeight="1" x14ac:dyDescent="0.25">
      <c r="A620" s="4" t="s">
        <v>660</v>
      </c>
      <c r="B620" s="4">
        <v>48.7</v>
      </c>
      <c r="C620" s="4">
        <v>4.71</v>
      </c>
      <c r="D620" s="4" t="s">
        <v>7839</v>
      </c>
      <c r="E620" s="4" t="s">
        <v>7839</v>
      </c>
      <c r="F620" s="4" t="s">
        <v>7839</v>
      </c>
      <c r="G620" s="4">
        <v>0</v>
      </c>
      <c r="H620" s="4" t="s">
        <v>7839</v>
      </c>
      <c r="I620" s="4" t="s">
        <v>7841</v>
      </c>
      <c r="J620" s="4" t="s">
        <v>7847</v>
      </c>
    </row>
    <row r="621" spans="1:10" ht="15.75" customHeight="1" x14ac:dyDescent="0.25">
      <c r="A621" s="4" t="s">
        <v>661</v>
      </c>
      <c r="B621" s="4">
        <v>48.81</v>
      </c>
      <c r="C621" s="4">
        <v>5.49</v>
      </c>
      <c r="D621" s="4" t="s">
        <v>7839</v>
      </c>
      <c r="E621" s="4" t="s">
        <v>7839</v>
      </c>
      <c r="F621" s="4" t="s">
        <v>7839</v>
      </c>
      <c r="G621" s="4">
        <v>0</v>
      </c>
      <c r="H621" s="4" t="s">
        <v>7839</v>
      </c>
      <c r="I621" s="4" t="s">
        <v>7841</v>
      </c>
      <c r="J621" s="4" t="s">
        <v>7847</v>
      </c>
    </row>
    <row r="622" spans="1:10" ht="15.75" customHeight="1" x14ac:dyDescent="0.25">
      <c r="A622" s="4" t="s">
        <v>662</v>
      </c>
      <c r="B622" s="4">
        <v>47.53</v>
      </c>
      <c r="C622" s="4">
        <v>4.72</v>
      </c>
      <c r="D622" s="4" t="s">
        <v>7839</v>
      </c>
      <c r="E622" s="4" t="s">
        <v>7839</v>
      </c>
      <c r="F622" s="4" t="s">
        <v>7839</v>
      </c>
      <c r="G622" s="4">
        <v>0</v>
      </c>
      <c r="H622" s="4" t="s">
        <v>7839</v>
      </c>
      <c r="I622" s="4" t="s">
        <v>7841</v>
      </c>
      <c r="J622" s="4" t="s">
        <v>7847</v>
      </c>
    </row>
    <row r="623" spans="1:10" ht="15.75" customHeight="1" x14ac:dyDescent="0.25">
      <c r="A623" s="4" t="s">
        <v>663</v>
      </c>
      <c r="B623" s="4">
        <v>36.85</v>
      </c>
      <c r="C623" s="4">
        <v>6.7</v>
      </c>
      <c r="D623" s="4" t="s">
        <v>7839</v>
      </c>
      <c r="E623" s="4" t="s">
        <v>7839</v>
      </c>
      <c r="F623" s="4" t="s">
        <v>7839</v>
      </c>
      <c r="G623" s="4">
        <v>0</v>
      </c>
      <c r="H623" s="4" t="s">
        <v>7839</v>
      </c>
      <c r="I623" s="4" t="s">
        <v>7841</v>
      </c>
      <c r="J623" s="4" t="s">
        <v>7845</v>
      </c>
    </row>
    <row r="624" spans="1:10" ht="15.75" customHeight="1" x14ac:dyDescent="0.25">
      <c r="A624" s="4" t="s">
        <v>664</v>
      </c>
      <c r="B624" s="4">
        <v>29.3</v>
      </c>
      <c r="C624" s="4">
        <v>5.5</v>
      </c>
      <c r="D624" s="4" t="s">
        <v>7839</v>
      </c>
      <c r="E624" s="4" t="s">
        <v>7839</v>
      </c>
      <c r="F624" s="4" t="s">
        <v>7839</v>
      </c>
      <c r="G624" s="4">
        <v>0</v>
      </c>
      <c r="H624" s="4" t="s">
        <v>7839</v>
      </c>
      <c r="I624" s="4" t="s">
        <v>7842</v>
      </c>
      <c r="J624" s="4" t="s">
        <v>7847</v>
      </c>
    </row>
    <row r="625" spans="1:10" ht="15.75" customHeight="1" x14ac:dyDescent="0.25">
      <c r="A625" s="4" t="s">
        <v>665</v>
      </c>
      <c r="B625" s="4">
        <v>19.3</v>
      </c>
      <c r="C625" s="4">
        <v>4.46</v>
      </c>
      <c r="D625" s="4" t="s">
        <v>7839</v>
      </c>
      <c r="E625" s="4" t="s">
        <v>7839</v>
      </c>
      <c r="F625" s="4" t="s">
        <v>7839</v>
      </c>
      <c r="G625" s="4">
        <v>1</v>
      </c>
      <c r="H625" s="4" t="s">
        <v>7840</v>
      </c>
      <c r="I625" s="4" t="s">
        <v>7843</v>
      </c>
      <c r="J625" s="4" t="s">
        <v>7847</v>
      </c>
    </row>
    <row r="626" spans="1:10" ht="15.75" customHeight="1" x14ac:dyDescent="0.25">
      <c r="A626" s="4" t="s">
        <v>666</v>
      </c>
      <c r="B626" s="4">
        <v>24.13</v>
      </c>
      <c r="C626" s="4">
        <v>5.29</v>
      </c>
      <c r="D626" s="4" t="s">
        <v>7840</v>
      </c>
      <c r="E626" s="4" t="s">
        <v>7839</v>
      </c>
      <c r="F626" s="4" t="s">
        <v>7840</v>
      </c>
      <c r="G626" s="4">
        <v>1</v>
      </c>
      <c r="H626" s="4" t="s">
        <v>7840</v>
      </c>
      <c r="I626" s="4" t="s">
        <v>7843</v>
      </c>
      <c r="J626" s="4" t="s">
        <v>7847</v>
      </c>
    </row>
    <row r="627" spans="1:10" ht="15.75" customHeight="1" x14ac:dyDescent="0.25">
      <c r="A627" s="4" t="s">
        <v>667</v>
      </c>
      <c r="B627" s="4">
        <v>46.7</v>
      </c>
      <c r="C627" s="4">
        <v>10.99</v>
      </c>
      <c r="D627" s="4" t="s">
        <v>7839</v>
      </c>
      <c r="E627" s="4" t="s">
        <v>7839</v>
      </c>
      <c r="F627" s="4" t="s">
        <v>7839</v>
      </c>
      <c r="G627" s="4">
        <v>0</v>
      </c>
      <c r="H627" s="4" t="s">
        <v>7839</v>
      </c>
      <c r="I627" s="4" t="s">
        <v>7841</v>
      </c>
      <c r="J627" s="4" t="s">
        <v>7845</v>
      </c>
    </row>
    <row r="628" spans="1:10" ht="15.75" customHeight="1" x14ac:dyDescent="0.25">
      <c r="A628" s="4" t="s">
        <v>668</v>
      </c>
      <c r="B628" s="4">
        <v>45.27</v>
      </c>
      <c r="C628" s="4">
        <v>5.2</v>
      </c>
      <c r="D628" s="4" t="s">
        <v>7840</v>
      </c>
      <c r="E628" s="4" t="s">
        <v>7839</v>
      </c>
      <c r="F628" s="4" t="s">
        <v>7839</v>
      </c>
      <c r="G628" s="4">
        <v>0</v>
      </c>
      <c r="H628" s="4" t="s">
        <v>7839</v>
      </c>
      <c r="I628" s="4" t="s">
        <v>7841</v>
      </c>
      <c r="J628" s="4" t="s">
        <v>7847</v>
      </c>
    </row>
    <row r="629" spans="1:10" ht="15.75" customHeight="1" x14ac:dyDescent="0.25">
      <c r="A629" s="4" t="s">
        <v>669</v>
      </c>
      <c r="B629" s="4">
        <v>44.29</v>
      </c>
      <c r="C629" s="4">
        <v>9.66</v>
      </c>
      <c r="D629" s="4" t="s">
        <v>7839</v>
      </c>
      <c r="E629" s="4" t="s">
        <v>7839</v>
      </c>
      <c r="F629" s="4" t="s">
        <v>7839</v>
      </c>
      <c r="G629" s="4">
        <v>2</v>
      </c>
      <c r="H629" s="4" t="s">
        <v>7839</v>
      </c>
      <c r="I629" s="4" t="s">
        <v>7841</v>
      </c>
      <c r="J629" s="4" t="s">
        <v>7845</v>
      </c>
    </row>
    <row r="630" spans="1:10" ht="15.75" customHeight="1" x14ac:dyDescent="0.25">
      <c r="A630" s="4" t="s">
        <v>670</v>
      </c>
      <c r="B630" s="4">
        <v>54.59</v>
      </c>
      <c r="C630" s="4">
        <v>4.22</v>
      </c>
      <c r="D630" s="4" t="s">
        <v>7840</v>
      </c>
      <c r="E630" s="4" t="s">
        <v>7839</v>
      </c>
      <c r="F630" s="4" t="s">
        <v>7839</v>
      </c>
      <c r="G630" s="4">
        <v>1</v>
      </c>
      <c r="H630" s="4" t="s">
        <v>7839</v>
      </c>
      <c r="I630" s="4" t="s">
        <v>7841</v>
      </c>
      <c r="J630" s="4" t="s">
        <v>7847</v>
      </c>
    </row>
    <row r="631" spans="1:10" ht="15.75" customHeight="1" x14ac:dyDescent="0.25">
      <c r="A631" s="4" t="s">
        <v>671</v>
      </c>
      <c r="B631" s="4">
        <v>32.965000000000003</v>
      </c>
      <c r="C631" s="4">
        <v>11.78</v>
      </c>
      <c r="D631" s="4" t="s">
        <v>7839</v>
      </c>
      <c r="E631" s="4" t="s">
        <v>7839</v>
      </c>
      <c r="F631" s="4" t="s">
        <v>7839</v>
      </c>
      <c r="G631" s="4">
        <v>0</v>
      </c>
      <c r="H631" s="4" t="s">
        <v>7839</v>
      </c>
      <c r="I631" s="4" t="s">
        <v>7841</v>
      </c>
      <c r="J631" s="4" t="s">
        <v>7845</v>
      </c>
    </row>
    <row r="632" spans="1:10" ht="15.75" customHeight="1" x14ac:dyDescent="0.25">
      <c r="A632" s="4" t="s">
        <v>672</v>
      </c>
      <c r="B632" s="4">
        <v>38.049999999999997</v>
      </c>
      <c r="C632" s="4">
        <v>9.6199999999999992</v>
      </c>
      <c r="D632" s="4" t="s">
        <v>7839</v>
      </c>
      <c r="E632" s="4" t="s">
        <v>7839</v>
      </c>
      <c r="F632" s="4" t="s">
        <v>7839</v>
      </c>
      <c r="G632" s="4">
        <v>0</v>
      </c>
      <c r="H632" s="4" t="s">
        <v>7839</v>
      </c>
      <c r="I632" s="4" t="s">
        <v>7841</v>
      </c>
      <c r="J632" s="4" t="s">
        <v>7845</v>
      </c>
    </row>
    <row r="633" spans="1:10" ht="15.75" customHeight="1" x14ac:dyDescent="0.25">
      <c r="A633" s="4" t="s">
        <v>673</v>
      </c>
      <c r="B633" s="4">
        <v>46.14</v>
      </c>
      <c r="C633" s="4">
        <v>10.78</v>
      </c>
      <c r="D633" s="4" t="s">
        <v>7839</v>
      </c>
      <c r="E633" s="4" t="s">
        <v>7839</v>
      </c>
      <c r="F633" s="4" t="s">
        <v>7839</v>
      </c>
      <c r="G633" s="4">
        <v>0</v>
      </c>
      <c r="H633" s="4" t="s">
        <v>7839</v>
      </c>
      <c r="I633" s="4" t="s">
        <v>7841</v>
      </c>
      <c r="J633" s="4" t="s">
        <v>7845</v>
      </c>
    </row>
    <row r="634" spans="1:10" ht="15.75" customHeight="1" x14ac:dyDescent="0.25">
      <c r="A634" s="4" t="s">
        <v>674</v>
      </c>
      <c r="B634" s="4">
        <v>41.325000000000003</v>
      </c>
      <c r="C634" s="4">
        <v>5.1100000000000003</v>
      </c>
      <c r="D634" s="4" t="s">
        <v>7840</v>
      </c>
      <c r="E634" s="4" t="s">
        <v>7839</v>
      </c>
      <c r="F634" s="4" t="s">
        <v>7839</v>
      </c>
      <c r="G634" s="4">
        <v>2</v>
      </c>
      <c r="H634" s="4" t="s">
        <v>7839</v>
      </c>
      <c r="I634" s="4" t="s">
        <v>7841</v>
      </c>
      <c r="J634" s="4" t="s">
        <v>7847</v>
      </c>
    </row>
    <row r="635" spans="1:10" ht="15.75" customHeight="1" x14ac:dyDescent="0.25">
      <c r="A635" s="4" t="s">
        <v>675</v>
      </c>
      <c r="B635" s="4">
        <v>44.64</v>
      </c>
      <c r="C635" s="4">
        <v>7.18</v>
      </c>
      <c r="D635" s="4" t="s">
        <v>7839</v>
      </c>
      <c r="E635" s="4" t="s">
        <v>7839</v>
      </c>
      <c r="F635" s="4" t="s">
        <v>7839</v>
      </c>
      <c r="G635" s="4">
        <v>0</v>
      </c>
      <c r="H635" s="4" t="s">
        <v>7839</v>
      </c>
      <c r="I635" s="4" t="s">
        <v>7841</v>
      </c>
      <c r="J635" s="4" t="s">
        <v>7845</v>
      </c>
    </row>
    <row r="636" spans="1:10" ht="15.75" customHeight="1" x14ac:dyDescent="0.25">
      <c r="A636" s="4" t="s">
        <v>676</v>
      </c>
      <c r="B636" s="4">
        <v>25.175000000000001</v>
      </c>
      <c r="C636" s="4">
        <v>4.96</v>
      </c>
      <c r="D636" s="4" t="s">
        <v>7839</v>
      </c>
      <c r="E636" s="4" t="s">
        <v>7840</v>
      </c>
      <c r="F636" s="4" t="s">
        <v>7839</v>
      </c>
      <c r="G636" s="4">
        <v>1</v>
      </c>
      <c r="H636" s="4" t="s">
        <v>7840</v>
      </c>
      <c r="I636" s="4" t="s">
        <v>7842</v>
      </c>
      <c r="J636" s="4" t="s">
        <v>7847</v>
      </c>
    </row>
    <row r="637" spans="1:10" ht="15.75" customHeight="1" x14ac:dyDescent="0.25">
      <c r="A637" s="4" t="s">
        <v>677</v>
      </c>
      <c r="B637" s="4">
        <v>43.11</v>
      </c>
      <c r="C637" s="4">
        <v>4.67</v>
      </c>
      <c r="D637" s="4" t="s">
        <v>7840</v>
      </c>
      <c r="E637" s="4" t="s">
        <v>7839</v>
      </c>
      <c r="F637" s="4" t="s">
        <v>7839</v>
      </c>
      <c r="G637" s="4">
        <v>0</v>
      </c>
      <c r="H637" s="4" t="s">
        <v>7839</v>
      </c>
      <c r="I637" s="4" t="s">
        <v>7841</v>
      </c>
      <c r="J637" s="4" t="s">
        <v>7847</v>
      </c>
    </row>
    <row r="638" spans="1:10" ht="15.75" customHeight="1" x14ac:dyDescent="0.25">
      <c r="A638" s="4" t="s">
        <v>678</v>
      </c>
      <c r="B638" s="4">
        <v>53.32</v>
      </c>
      <c r="C638" s="4">
        <v>5.0599999999999996</v>
      </c>
      <c r="D638" s="4" t="s">
        <v>7839</v>
      </c>
      <c r="E638" s="4" t="s">
        <v>7839</v>
      </c>
      <c r="F638" s="4" t="s">
        <v>7839</v>
      </c>
      <c r="G638" s="4">
        <v>0</v>
      </c>
      <c r="H638" s="4" t="s">
        <v>7839</v>
      </c>
      <c r="I638" s="4" t="s">
        <v>7841</v>
      </c>
      <c r="J638" s="4" t="s">
        <v>7847</v>
      </c>
    </row>
    <row r="639" spans="1:10" ht="15.75" customHeight="1" x14ac:dyDescent="0.25">
      <c r="A639" s="4" t="s">
        <v>679</v>
      </c>
      <c r="B639" s="4">
        <v>38.04</v>
      </c>
      <c r="C639" s="4">
        <v>5.0199999999999996</v>
      </c>
      <c r="D639" s="4" t="s">
        <v>7840</v>
      </c>
      <c r="E639" s="4" t="s">
        <v>7839</v>
      </c>
      <c r="F639" s="4" t="s">
        <v>7839</v>
      </c>
      <c r="G639" s="4">
        <v>1</v>
      </c>
      <c r="H639" s="4" t="s">
        <v>7839</v>
      </c>
      <c r="I639" s="4" t="s">
        <v>7841</v>
      </c>
      <c r="J639" s="4" t="s">
        <v>7847</v>
      </c>
    </row>
    <row r="640" spans="1:10" ht="15.75" customHeight="1" x14ac:dyDescent="0.25">
      <c r="A640" s="4" t="s">
        <v>680</v>
      </c>
      <c r="B640" s="4">
        <v>37.9</v>
      </c>
      <c r="C640" s="4">
        <v>7.76</v>
      </c>
      <c r="D640" s="4" t="s">
        <v>7839</v>
      </c>
      <c r="E640" s="4" t="s">
        <v>7839</v>
      </c>
      <c r="F640" s="4" t="s">
        <v>7839</v>
      </c>
      <c r="G640" s="4">
        <v>0</v>
      </c>
      <c r="H640" s="4" t="s">
        <v>7839</v>
      </c>
      <c r="I640" s="4" t="s">
        <v>7841</v>
      </c>
      <c r="J640" s="4" t="s">
        <v>7845</v>
      </c>
    </row>
    <row r="641" spans="1:10" ht="15.75" customHeight="1" x14ac:dyDescent="0.25">
      <c r="A641" s="4" t="s">
        <v>681</v>
      </c>
      <c r="B641" s="4">
        <v>39.6</v>
      </c>
      <c r="C641" s="4">
        <v>9.32</v>
      </c>
      <c r="D641" s="4" t="s">
        <v>7839</v>
      </c>
      <c r="E641" s="4" t="s">
        <v>7839</v>
      </c>
      <c r="F641" s="4" t="s">
        <v>7839</v>
      </c>
      <c r="G641" s="4">
        <v>0</v>
      </c>
      <c r="H641" s="4" t="s">
        <v>7839</v>
      </c>
      <c r="I641" s="4" t="s">
        <v>7841</v>
      </c>
      <c r="J641" s="4" t="s">
        <v>7845</v>
      </c>
    </row>
    <row r="642" spans="1:10" ht="15.75" customHeight="1" x14ac:dyDescent="0.25">
      <c r="A642" s="4" t="s">
        <v>682</v>
      </c>
      <c r="B642" s="4">
        <v>50.92</v>
      </c>
      <c r="C642" s="4">
        <v>5.31</v>
      </c>
      <c r="D642" s="4" t="s">
        <v>7840</v>
      </c>
      <c r="E642" s="4" t="s">
        <v>7839</v>
      </c>
      <c r="F642" s="4" t="s">
        <v>7839</v>
      </c>
      <c r="G642" s="4">
        <v>1</v>
      </c>
      <c r="H642" s="4" t="s">
        <v>7839</v>
      </c>
      <c r="I642" s="4" t="s">
        <v>7841</v>
      </c>
      <c r="J642" s="4" t="s">
        <v>7847</v>
      </c>
    </row>
    <row r="643" spans="1:10" ht="15.75" customHeight="1" x14ac:dyDescent="0.25">
      <c r="A643" s="4" t="s">
        <v>683</v>
      </c>
      <c r="B643" s="4">
        <v>21.85</v>
      </c>
      <c r="C643" s="4">
        <v>5.56</v>
      </c>
      <c r="D643" s="4" t="s">
        <v>7840</v>
      </c>
      <c r="E643" s="4" t="s">
        <v>7839</v>
      </c>
      <c r="F643" s="4" t="s">
        <v>7839</v>
      </c>
      <c r="G643" s="4">
        <v>0</v>
      </c>
      <c r="H643" s="4" t="s">
        <v>7840</v>
      </c>
      <c r="I643" s="4" t="s">
        <v>7843</v>
      </c>
      <c r="J643" s="4" t="s">
        <v>7847</v>
      </c>
    </row>
    <row r="644" spans="1:10" ht="15.75" customHeight="1" x14ac:dyDescent="0.25">
      <c r="A644" s="4" t="s">
        <v>684</v>
      </c>
      <c r="B644" s="4">
        <v>36.08</v>
      </c>
      <c r="C644" s="4">
        <v>7.11</v>
      </c>
      <c r="D644" s="4" t="s">
        <v>7840</v>
      </c>
      <c r="E644" s="4" t="s">
        <v>7839</v>
      </c>
      <c r="F644" s="4" t="s">
        <v>7840</v>
      </c>
      <c r="G644" s="4">
        <v>1</v>
      </c>
      <c r="H644" s="4" t="s">
        <v>7839</v>
      </c>
      <c r="I644" s="4" t="s">
        <v>7841</v>
      </c>
      <c r="J644" s="4" t="s">
        <v>7845</v>
      </c>
    </row>
    <row r="645" spans="1:10" ht="15.75" customHeight="1" x14ac:dyDescent="0.25">
      <c r="A645" s="4" t="s">
        <v>685</v>
      </c>
      <c r="B645" s="4">
        <v>40.44</v>
      </c>
      <c r="C645" s="4">
        <v>5.13</v>
      </c>
      <c r="D645" s="4" t="s">
        <v>7840</v>
      </c>
      <c r="E645" s="4" t="s">
        <v>7839</v>
      </c>
      <c r="F645" s="4" t="s">
        <v>7840</v>
      </c>
      <c r="G645" s="4">
        <v>1</v>
      </c>
      <c r="H645" s="4" t="s">
        <v>7839</v>
      </c>
      <c r="I645" s="4" t="s">
        <v>7841</v>
      </c>
      <c r="J645" s="4" t="s">
        <v>7847</v>
      </c>
    </row>
    <row r="646" spans="1:10" ht="15.75" customHeight="1" x14ac:dyDescent="0.25">
      <c r="A646" s="4" t="s">
        <v>686</v>
      </c>
      <c r="B646" s="4">
        <v>38.094999999999999</v>
      </c>
      <c r="C646" s="4">
        <v>10.199999999999999</v>
      </c>
      <c r="D646" s="4" t="s">
        <v>7839</v>
      </c>
      <c r="E646" s="4" t="s">
        <v>7839</v>
      </c>
      <c r="F646" s="4" t="s">
        <v>7839</v>
      </c>
      <c r="G646" s="4">
        <v>0</v>
      </c>
      <c r="H646" s="4" t="s">
        <v>7839</v>
      </c>
      <c r="I646" s="4" t="s">
        <v>7841</v>
      </c>
      <c r="J646" s="4" t="s">
        <v>7845</v>
      </c>
    </row>
    <row r="647" spans="1:10" ht="15.75" customHeight="1" x14ac:dyDescent="0.25">
      <c r="A647" s="4" t="s">
        <v>687</v>
      </c>
      <c r="B647" s="4">
        <v>44.95</v>
      </c>
      <c r="C647" s="4">
        <v>10.4</v>
      </c>
      <c r="D647" s="4" t="s">
        <v>7839</v>
      </c>
      <c r="E647" s="4" t="s">
        <v>7839</v>
      </c>
      <c r="F647" s="4" t="s">
        <v>7839</v>
      </c>
      <c r="G647" s="4">
        <v>0</v>
      </c>
      <c r="H647" s="4" t="s">
        <v>7839</v>
      </c>
      <c r="I647" s="4" t="s">
        <v>7841</v>
      </c>
      <c r="J647" s="4" t="s">
        <v>7845</v>
      </c>
    </row>
    <row r="648" spans="1:10" ht="15.75" customHeight="1" x14ac:dyDescent="0.25">
      <c r="A648" s="4" t="s">
        <v>688</v>
      </c>
      <c r="B648" s="4">
        <v>35.54</v>
      </c>
      <c r="C648" s="4">
        <v>10.67</v>
      </c>
      <c r="D648" s="4" t="s">
        <v>7839</v>
      </c>
      <c r="E648" s="4" t="s">
        <v>7839</v>
      </c>
      <c r="F648" s="4" t="s">
        <v>7839</v>
      </c>
      <c r="G648" s="4">
        <v>0</v>
      </c>
      <c r="H648" s="4" t="s">
        <v>7839</v>
      </c>
      <c r="I648" s="4" t="s">
        <v>7841</v>
      </c>
      <c r="J648" s="4" t="s">
        <v>7845</v>
      </c>
    </row>
    <row r="649" spans="1:10" ht="15.75" customHeight="1" x14ac:dyDescent="0.25">
      <c r="A649" s="4" t="s">
        <v>689</v>
      </c>
      <c r="B649" s="4">
        <v>39.799999999999997</v>
      </c>
      <c r="C649" s="4">
        <v>4.6500000000000004</v>
      </c>
      <c r="D649" s="4" t="s">
        <v>7840</v>
      </c>
      <c r="E649" s="4" t="s">
        <v>7839</v>
      </c>
      <c r="F649" s="4" t="s">
        <v>7839</v>
      </c>
      <c r="G649" s="4">
        <v>2</v>
      </c>
      <c r="H649" s="4" t="s">
        <v>7839</v>
      </c>
      <c r="I649" s="4" t="s">
        <v>7841</v>
      </c>
      <c r="J649" s="4" t="s">
        <v>7847</v>
      </c>
    </row>
    <row r="650" spans="1:10" ht="15.75" customHeight="1" x14ac:dyDescent="0.25">
      <c r="A650" s="4" t="s">
        <v>690</v>
      </c>
      <c r="B650" s="4">
        <v>33.659999999999997</v>
      </c>
      <c r="C650" s="4">
        <v>5.65</v>
      </c>
      <c r="D650" s="4" t="s">
        <v>7840</v>
      </c>
      <c r="E650" s="4" t="s">
        <v>7839</v>
      </c>
      <c r="F650" s="4" t="s">
        <v>7839</v>
      </c>
      <c r="G650" s="4">
        <v>2</v>
      </c>
      <c r="H650" s="4" t="s">
        <v>7839</v>
      </c>
      <c r="I650" s="4" t="s">
        <v>7841</v>
      </c>
      <c r="J650" s="4" t="s">
        <v>7847</v>
      </c>
    </row>
    <row r="651" spans="1:10" ht="15.75" customHeight="1" x14ac:dyDescent="0.25">
      <c r="A651" s="4" t="s">
        <v>691</v>
      </c>
      <c r="B651" s="4">
        <v>35.5</v>
      </c>
      <c r="C651" s="4">
        <v>11.97</v>
      </c>
      <c r="D651" s="4" t="s">
        <v>7839</v>
      </c>
      <c r="E651" s="4" t="s">
        <v>7839</v>
      </c>
      <c r="F651" s="4" t="s">
        <v>7839</v>
      </c>
      <c r="G651" s="4">
        <v>0</v>
      </c>
      <c r="H651" s="4" t="s">
        <v>7839</v>
      </c>
      <c r="I651" s="4" t="s">
        <v>7841</v>
      </c>
      <c r="J651" s="4" t="s">
        <v>7845</v>
      </c>
    </row>
    <row r="652" spans="1:10" ht="15.75" customHeight="1" x14ac:dyDescent="0.25">
      <c r="A652" s="4" t="s">
        <v>692</v>
      </c>
      <c r="B652" s="4">
        <v>41.63</v>
      </c>
      <c r="C652" s="4">
        <v>6.71</v>
      </c>
      <c r="D652" s="4" t="s">
        <v>7839</v>
      </c>
      <c r="E652" s="4" t="s">
        <v>7839</v>
      </c>
      <c r="F652" s="4" t="s">
        <v>7839</v>
      </c>
      <c r="G652" s="4">
        <v>0</v>
      </c>
      <c r="H652" s="4" t="s">
        <v>7839</v>
      </c>
      <c r="I652" s="4" t="s">
        <v>7841</v>
      </c>
      <c r="J652" s="4" t="s">
        <v>7845</v>
      </c>
    </row>
    <row r="653" spans="1:10" ht="15.75" customHeight="1" x14ac:dyDescent="0.25">
      <c r="A653" s="4" t="s">
        <v>693</v>
      </c>
      <c r="B653" s="4">
        <v>46.49</v>
      </c>
      <c r="C653" s="4">
        <v>11.92</v>
      </c>
      <c r="D653" s="4" t="s">
        <v>7839</v>
      </c>
      <c r="E653" s="4" t="s">
        <v>7839</v>
      </c>
      <c r="F653" s="4" t="s">
        <v>7839</v>
      </c>
      <c r="G653" s="4">
        <v>0</v>
      </c>
      <c r="H653" s="4" t="s">
        <v>7839</v>
      </c>
      <c r="I653" s="4" t="s">
        <v>7841</v>
      </c>
      <c r="J653" s="4" t="s">
        <v>7845</v>
      </c>
    </row>
    <row r="654" spans="1:10" ht="15.75" customHeight="1" x14ac:dyDescent="0.25">
      <c r="A654" s="4" t="s">
        <v>694</v>
      </c>
      <c r="B654" s="4">
        <v>43.29</v>
      </c>
      <c r="C654" s="4">
        <v>5.35</v>
      </c>
      <c r="D654" s="4" t="s">
        <v>7839</v>
      </c>
      <c r="E654" s="4" t="s">
        <v>7839</v>
      </c>
      <c r="F654" s="4" t="s">
        <v>7839</v>
      </c>
      <c r="G654" s="4">
        <v>2</v>
      </c>
      <c r="H654" s="4" t="s">
        <v>7839</v>
      </c>
      <c r="I654" s="4" t="s">
        <v>7841</v>
      </c>
      <c r="J654" s="4" t="s">
        <v>7847</v>
      </c>
    </row>
    <row r="655" spans="1:10" ht="15.75" customHeight="1" x14ac:dyDescent="0.25">
      <c r="A655" s="4" t="s">
        <v>695</v>
      </c>
      <c r="B655" s="4">
        <v>43.08</v>
      </c>
      <c r="C655" s="4">
        <v>8.9600000000000009</v>
      </c>
      <c r="D655" s="4" t="s">
        <v>7840</v>
      </c>
      <c r="E655" s="4" t="s">
        <v>7839</v>
      </c>
      <c r="F655" s="4" t="s">
        <v>7839</v>
      </c>
      <c r="G655" s="4">
        <v>1</v>
      </c>
      <c r="H655" s="4" t="s">
        <v>7839</v>
      </c>
      <c r="I655" s="4" t="s">
        <v>7841</v>
      </c>
      <c r="J655" s="4" t="s">
        <v>7845</v>
      </c>
    </row>
    <row r="656" spans="1:10" ht="15.75" customHeight="1" x14ac:dyDescent="0.25">
      <c r="A656" s="4" t="s">
        <v>696</v>
      </c>
      <c r="B656" s="4">
        <v>39.07</v>
      </c>
      <c r="C656" s="4">
        <v>11.93</v>
      </c>
      <c r="D656" s="4" t="s">
        <v>7839</v>
      </c>
      <c r="E656" s="4" t="s">
        <v>7839</v>
      </c>
      <c r="F656" s="4" t="s">
        <v>7839</v>
      </c>
      <c r="G656" s="4">
        <v>0</v>
      </c>
      <c r="H656" s="4" t="s">
        <v>7839</v>
      </c>
      <c r="I656" s="4" t="s">
        <v>7841</v>
      </c>
      <c r="J656" s="4" t="s">
        <v>7845</v>
      </c>
    </row>
    <row r="657" spans="1:10" ht="15.75" customHeight="1" x14ac:dyDescent="0.25">
      <c r="A657" s="4" t="s">
        <v>697</v>
      </c>
      <c r="B657" s="4">
        <v>41.3</v>
      </c>
      <c r="C657" s="4">
        <v>9.59</v>
      </c>
      <c r="D657" s="4" t="s">
        <v>7839</v>
      </c>
      <c r="E657" s="4" t="s">
        <v>7839</v>
      </c>
      <c r="F657" s="4" t="s">
        <v>7839</v>
      </c>
      <c r="G657" s="4">
        <v>0</v>
      </c>
      <c r="H657" s="4" t="s">
        <v>7839</v>
      </c>
      <c r="I657" s="4" t="s">
        <v>7841</v>
      </c>
      <c r="J657" s="4" t="s">
        <v>7845</v>
      </c>
    </row>
    <row r="658" spans="1:10" ht="15.75" customHeight="1" x14ac:dyDescent="0.25">
      <c r="A658" s="4" t="s">
        <v>698</v>
      </c>
      <c r="B658" s="4">
        <v>42.95</v>
      </c>
      <c r="C658" s="4">
        <v>11.88</v>
      </c>
      <c r="D658" s="4" t="s">
        <v>7840</v>
      </c>
      <c r="E658" s="4" t="s">
        <v>7839</v>
      </c>
      <c r="F658" s="4" t="s">
        <v>7839</v>
      </c>
      <c r="G658" s="4">
        <v>2</v>
      </c>
      <c r="H658" s="4" t="s">
        <v>7839</v>
      </c>
      <c r="I658" s="4" t="s">
        <v>7841</v>
      </c>
      <c r="J658" s="4" t="s">
        <v>7845</v>
      </c>
    </row>
    <row r="659" spans="1:10" ht="15.75" customHeight="1" x14ac:dyDescent="0.25">
      <c r="A659" s="4" t="s">
        <v>699</v>
      </c>
      <c r="B659" s="4">
        <v>46.96</v>
      </c>
      <c r="C659" s="4">
        <v>4.6399999999999997</v>
      </c>
      <c r="D659" s="4" t="s">
        <v>7839</v>
      </c>
      <c r="E659" s="4" t="s">
        <v>7839</v>
      </c>
      <c r="F659" s="4" t="s">
        <v>7840</v>
      </c>
      <c r="G659" s="4">
        <v>1</v>
      </c>
      <c r="H659" s="4" t="s">
        <v>7839</v>
      </c>
      <c r="I659" s="4" t="s">
        <v>7841</v>
      </c>
      <c r="J659" s="4" t="s">
        <v>7847</v>
      </c>
    </row>
    <row r="660" spans="1:10" ht="15.75" customHeight="1" x14ac:dyDescent="0.25">
      <c r="A660" s="4" t="s">
        <v>700</v>
      </c>
      <c r="B660" s="4">
        <v>30.495000000000001</v>
      </c>
      <c r="C660" s="4">
        <v>9.5299999999999994</v>
      </c>
      <c r="D660" s="4" t="s">
        <v>7839</v>
      </c>
      <c r="E660" s="4" t="s">
        <v>7839</v>
      </c>
      <c r="F660" s="4" t="s">
        <v>7839</v>
      </c>
      <c r="G660" s="4">
        <v>0</v>
      </c>
      <c r="H660" s="4" t="s">
        <v>7839</v>
      </c>
      <c r="I660" s="4" t="s">
        <v>7841</v>
      </c>
      <c r="J660" s="4" t="s">
        <v>7845</v>
      </c>
    </row>
    <row r="661" spans="1:10" ht="15.75" customHeight="1" x14ac:dyDescent="0.25">
      <c r="A661" s="4" t="s">
        <v>701</v>
      </c>
      <c r="B661" s="4">
        <v>17.954999999999998</v>
      </c>
      <c r="C661" s="4">
        <v>5.29</v>
      </c>
      <c r="D661" s="4" t="s">
        <v>7840</v>
      </c>
      <c r="E661" s="4" t="s">
        <v>7839</v>
      </c>
      <c r="F661" s="4" t="s">
        <v>7839</v>
      </c>
      <c r="G661" s="4">
        <v>1</v>
      </c>
      <c r="H661" s="4" t="s">
        <v>7840</v>
      </c>
      <c r="I661" s="4" t="s">
        <v>7844</v>
      </c>
      <c r="J661" s="4" t="s">
        <v>7847</v>
      </c>
    </row>
    <row r="662" spans="1:10" ht="15.75" customHeight="1" x14ac:dyDescent="0.25">
      <c r="A662" s="4" t="s">
        <v>702</v>
      </c>
      <c r="B662" s="4">
        <v>25.6</v>
      </c>
      <c r="C662" s="4">
        <v>10.95</v>
      </c>
      <c r="D662" s="4" t="s">
        <v>7839</v>
      </c>
      <c r="E662" s="4" t="s">
        <v>7839</v>
      </c>
      <c r="F662" s="4" t="s">
        <v>7839</v>
      </c>
      <c r="G662" s="4">
        <v>3</v>
      </c>
      <c r="H662" s="4" t="s">
        <v>7839</v>
      </c>
      <c r="I662" s="4" t="s">
        <v>7842</v>
      </c>
      <c r="J662" s="4" t="s">
        <v>7845</v>
      </c>
    </row>
    <row r="663" spans="1:10" ht="15.75" customHeight="1" x14ac:dyDescent="0.25">
      <c r="A663" s="4" t="s">
        <v>703</v>
      </c>
      <c r="B663" s="4">
        <v>34.21</v>
      </c>
      <c r="C663" s="4">
        <v>9.17</v>
      </c>
      <c r="D663" s="4" t="s">
        <v>7839</v>
      </c>
      <c r="E663" s="4" t="s">
        <v>7839</v>
      </c>
      <c r="F663" s="4" t="s">
        <v>7839</v>
      </c>
      <c r="G663" s="4">
        <v>0</v>
      </c>
      <c r="H663" s="4" t="s">
        <v>7839</v>
      </c>
      <c r="I663" s="4" t="s">
        <v>7841</v>
      </c>
      <c r="J663" s="4" t="s">
        <v>7845</v>
      </c>
    </row>
    <row r="664" spans="1:10" ht="15.75" customHeight="1" x14ac:dyDescent="0.25">
      <c r="A664" s="4" t="s">
        <v>704</v>
      </c>
      <c r="B664" s="4">
        <v>39.74</v>
      </c>
      <c r="C664" s="4">
        <v>7.39</v>
      </c>
      <c r="D664" s="4" t="s">
        <v>7839</v>
      </c>
      <c r="E664" s="4" t="s">
        <v>7839</v>
      </c>
      <c r="F664" s="4" t="s">
        <v>7839</v>
      </c>
      <c r="G664" s="4">
        <v>0</v>
      </c>
      <c r="H664" s="4" t="s">
        <v>7839</v>
      </c>
      <c r="I664" s="4" t="s">
        <v>7841</v>
      </c>
      <c r="J664" s="4" t="s">
        <v>7845</v>
      </c>
    </row>
    <row r="665" spans="1:10" ht="15.75" customHeight="1" x14ac:dyDescent="0.25">
      <c r="A665" s="4" t="s">
        <v>705</v>
      </c>
      <c r="B665" s="4">
        <v>49.53</v>
      </c>
      <c r="C665" s="4">
        <v>9.1300000000000008</v>
      </c>
      <c r="D665" s="4" t="s">
        <v>7840</v>
      </c>
      <c r="E665" s="4" t="s">
        <v>7839</v>
      </c>
      <c r="F665" s="4" t="s">
        <v>7839</v>
      </c>
      <c r="G665" s="4">
        <v>0</v>
      </c>
      <c r="H665" s="4" t="s">
        <v>7839</v>
      </c>
      <c r="I665" s="4" t="s">
        <v>7841</v>
      </c>
      <c r="J665" s="4" t="s">
        <v>7845</v>
      </c>
    </row>
    <row r="666" spans="1:10" ht="15.75" customHeight="1" x14ac:dyDescent="0.25">
      <c r="A666" s="4" t="s">
        <v>706</v>
      </c>
      <c r="B666" s="4">
        <v>39.33</v>
      </c>
      <c r="C666" s="4">
        <v>10.4</v>
      </c>
      <c r="D666" s="4" t="s">
        <v>7839</v>
      </c>
      <c r="E666" s="4" t="s">
        <v>7839</v>
      </c>
      <c r="F666" s="4" t="s">
        <v>7839</v>
      </c>
      <c r="G666" s="4">
        <v>3</v>
      </c>
      <c r="H666" s="4" t="s">
        <v>7839</v>
      </c>
      <c r="I666" s="4" t="s">
        <v>7841</v>
      </c>
      <c r="J666" s="4" t="s">
        <v>7845</v>
      </c>
    </row>
    <row r="667" spans="1:10" ht="15.75" customHeight="1" x14ac:dyDescent="0.25">
      <c r="A667" s="4" t="s">
        <v>707</v>
      </c>
      <c r="B667" s="4">
        <v>39.979999999999997</v>
      </c>
      <c r="C667" s="4">
        <v>9.4600000000000009</v>
      </c>
      <c r="D667" s="4" t="s">
        <v>7840</v>
      </c>
      <c r="E667" s="4" t="s">
        <v>7839</v>
      </c>
      <c r="F667" s="4" t="s">
        <v>7839</v>
      </c>
      <c r="G667" s="4">
        <v>2</v>
      </c>
      <c r="H667" s="4" t="s">
        <v>7839</v>
      </c>
      <c r="I667" s="4" t="s">
        <v>7841</v>
      </c>
      <c r="J667" s="4" t="s">
        <v>7845</v>
      </c>
    </row>
    <row r="668" spans="1:10" ht="15.75" customHeight="1" x14ac:dyDescent="0.25">
      <c r="A668" s="4" t="s">
        <v>708</v>
      </c>
      <c r="B668" s="4">
        <v>46.51</v>
      </c>
      <c r="C668" s="4">
        <v>8.69</v>
      </c>
      <c r="D668" s="4" t="s">
        <v>7840</v>
      </c>
      <c r="E668" s="4" t="s">
        <v>7839</v>
      </c>
      <c r="F668" s="4" t="s">
        <v>7839</v>
      </c>
      <c r="G668" s="4">
        <v>0</v>
      </c>
      <c r="H668" s="4" t="s">
        <v>7839</v>
      </c>
      <c r="I668" s="4" t="s">
        <v>7841</v>
      </c>
      <c r="J668" s="4" t="s">
        <v>7845</v>
      </c>
    </row>
    <row r="669" spans="1:10" ht="15.75" customHeight="1" x14ac:dyDescent="0.25">
      <c r="A669" s="4" t="s">
        <v>709</v>
      </c>
      <c r="B669" s="4">
        <v>43.58</v>
      </c>
      <c r="C669" s="4">
        <v>4.2300000000000004</v>
      </c>
      <c r="D669" s="4" t="s">
        <v>7839</v>
      </c>
      <c r="E669" s="4" t="s">
        <v>7839</v>
      </c>
      <c r="F669" s="4" t="s">
        <v>7840</v>
      </c>
      <c r="G669" s="4">
        <v>1</v>
      </c>
      <c r="H669" s="4" t="s">
        <v>7839</v>
      </c>
      <c r="I669" s="4" t="s">
        <v>7841</v>
      </c>
      <c r="J669" s="4" t="s">
        <v>7847</v>
      </c>
    </row>
    <row r="670" spans="1:10" ht="15.75" customHeight="1" x14ac:dyDescent="0.25">
      <c r="A670" s="4" t="s">
        <v>710</v>
      </c>
      <c r="B670" s="4">
        <v>42.28</v>
      </c>
      <c r="C670" s="4">
        <v>9.16</v>
      </c>
      <c r="D670" s="4" t="s">
        <v>7840</v>
      </c>
      <c r="E670" s="4" t="s">
        <v>7839</v>
      </c>
      <c r="F670" s="4" t="s">
        <v>7839</v>
      </c>
      <c r="G670" s="4">
        <v>1</v>
      </c>
      <c r="H670" s="4" t="s">
        <v>7839</v>
      </c>
      <c r="I670" s="4" t="s">
        <v>7841</v>
      </c>
      <c r="J670" s="4" t="s">
        <v>7845</v>
      </c>
    </row>
    <row r="671" spans="1:10" ht="15.75" customHeight="1" x14ac:dyDescent="0.25">
      <c r="A671" s="4" t="s">
        <v>711</v>
      </c>
      <c r="B671" s="4">
        <v>35.520000000000003</v>
      </c>
      <c r="C671" s="4">
        <v>8.26</v>
      </c>
      <c r="D671" s="4" t="s">
        <v>7839</v>
      </c>
      <c r="E671" s="4" t="s">
        <v>7839</v>
      </c>
      <c r="F671" s="4" t="s">
        <v>7839</v>
      </c>
      <c r="G671" s="4">
        <v>0</v>
      </c>
      <c r="H671" s="4" t="s">
        <v>7839</v>
      </c>
      <c r="I671" s="4" t="s">
        <v>7841</v>
      </c>
      <c r="J671" s="4" t="s">
        <v>7845</v>
      </c>
    </row>
    <row r="672" spans="1:10" ht="15.75" customHeight="1" x14ac:dyDescent="0.25">
      <c r="A672" s="4" t="s">
        <v>712</v>
      </c>
      <c r="B672" s="4">
        <v>33.6</v>
      </c>
      <c r="C672" s="4">
        <v>11.25</v>
      </c>
      <c r="D672" s="4" t="s">
        <v>7839</v>
      </c>
      <c r="E672" s="4" t="s">
        <v>7839</v>
      </c>
      <c r="F672" s="4" t="s">
        <v>7839</v>
      </c>
      <c r="G672" s="4">
        <v>0</v>
      </c>
      <c r="H672" s="4" t="s">
        <v>7839</v>
      </c>
      <c r="I672" s="4" t="s">
        <v>7841</v>
      </c>
      <c r="J672" s="4" t="s">
        <v>7845</v>
      </c>
    </row>
    <row r="673" spans="1:10" ht="15.75" customHeight="1" x14ac:dyDescent="0.25">
      <c r="A673" s="4" t="s">
        <v>713</v>
      </c>
      <c r="B673" s="4">
        <v>22.42</v>
      </c>
      <c r="C673" s="4">
        <v>6.74</v>
      </c>
      <c r="D673" s="4" t="s">
        <v>7839</v>
      </c>
      <c r="E673" s="4" t="s">
        <v>7839</v>
      </c>
      <c r="F673" s="4" t="s">
        <v>7839</v>
      </c>
      <c r="G673" s="4">
        <v>0</v>
      </c>
      <c r="H673" s="4" t="s">
        <v>7840</v>
      </c>
      <c r="I673" s="4" t="s">
        <v>7843</v>
      </c>
      <c r="J673" s="4" t="s">
        <v>7845</v>
      </c>
    </row>
    <row r="674" spans="1:10" ht="15.75" customHeight="1" x14ac:dyDescent="0.25">
      <c r="A674" s="4" t="s">
        <v>714</v>
      </c>
      <c r="B674" s="4">
        <v>46.86</v>
      </c>
      <c r="C674" s="4">
        <v>4.87</v>
      </c>
      <c r="D674" s="4" t="s">
        <v>7839</v>
      </c>
      <c r="E674" s="4" t="s">
        <v>7839</v>
      </c>
      <c r="F674" s="4" t="s">
        <v>7839</v>
      </c>
      <c r="G674" s="4">
        <v>0</v>
      </c>
      <c r="H674" s="4" t="s">
        <v>7839</v>
      </c>
      <c r="I674" s="4" t="s">
        <v>7841</v>
      </c>
      <c r="J674" s="4" t="s">
        <v>7847</v>
      </c>
    </row>
    <row r="675" spans="1:10" ht="15.75" customHeight="1" x14ac:dyDescent="0.25">
      <c r="A675" s="4" t="s">
        <v>715</v>
      </c>
      <c r="B675" s="4">
        <v>32.965000000000003</v>
      </c>
      <c r="C675" s="4">
        <v>6.68</v>
      </c>
      <c r="D675" s="4" t="s">
        <v>7839</v>
      </c>
      <c r="E675" s="4" t="s">
        <v>7839</v>
      </c>
      <c r="F675" s="4" t="s">
        <v>7839</v>
      </c>
      <c r="G675" s="4">
        <v>3</v>
      </c>
      <c r="H675" s="4" t="s">
        <v>7839</v>
      </c>
      <c r="I675" s="4" t="s">
        <v>7841</v>
      </c>
      <c r="J675" s="4" t="s">
        <v>7845</v>
      </c>
    </row>
    <row r="676" spans="1:10" ht="15.75" customHeight="1" x14ac:dyDescent="0.25">
      <c r="A676" s="4" t="s">
        <v>716</v>
      </c>
      <c r="B676" s="4">
        <v>39.340000000000003</v>
      </c>
      <c r="C676" s="4">
        <v>5.0199999999999996</v>
      </c>
      <c r="D676" s="4" t="s">
        <v>7840</v>
      </c>
      <c r="E676" s="4" t="s">
        <v>7839</v>
      </c>
      <c r="F676" s="4" t="s">
        <v>7840</v>
      </c>
      <c r="G676" s="4">
        <v>1</v>
      </c>
      <c r="H676" s="4" t="s">
        <v>7839</v>
      </c>
      <c r="I676" s="4" t="s">
        <v>7841</v>
      </c>
      <c r="J676" s="4" t="s">
        <v>7847</v>
      </c>
    </row>
    <row r="677" spans="1:10" ht="15.75" customHeight="1" x14ac:dyDescent="0.25">
      <c r="A677" s="4" t="s">
        <v>717</v>
      </c>
      <c r="B677" s="4">
        <v>47</v>
      </c>
      <c r="C677" s="4">
        <v>10.64</v>
      </c>
      <c r="D677" s="4" t="s">
        <v>7840</v>
      </c>
      <c r="E677" s="4" t="s">
        <v>7839</v>
      </c>
      <c r="F677" s="4" t="s">
        <v>7839</v>
      </c>
      <c r="G677" s="4">
        <v>0</v>
      </c>
      <c r="H677" s="4" t="s">
        <v>7839</v>
      </c>
      <c r="I677" s="4" t="s">
        <v>7841</v>
      </c>
      <c r="J677" s="4" t="s">
        <v>7845</v>
      </c>
    </row>
    <row r="678" spans="1:10" ht="15.75" customHeight="1" x14ac:dyDescent="0.25">
      <c r="A678" s="4" t="s">
        <v>718</v>
      </c>
      <c r="B678" s="4">
        <v>36.71</v>
      </c>
      <c r="C678" s="4">
        <v>8.74</v>
      </c>
      <c r="D678" s="4" t="s">
        <v>7840</v>
      </c>
      <c r="E678" s="4" t="s">
        <v>7839</v>
      </c>
      <c r="F678" s="4" t="s">
        <v>7839</v>
      </c>
      <c r="G678" s="4">
        <v>0</v>
      </c>
      <c r="H678" s="4" t="s">
        <v>7839</v>
      </c>
      <c r="I678" s="4" t="s">
        <v>7841</v>
      </c>
      <c r="J678" s="4" t="s">
        <v>7845</v>
      </c>
    </row>
    <row r="679" spans="1:10" ht="15.75" customHeight="1" x14ac:dyDescent="0.25">
      <c r="A679" s="4" t="s">
        <v>719</v>
      </c>
      <c r="B679" s="4">
        <v>53.48</v>
      </c>
      <c r="C679" s="4">
        <v>5.64</v>
      </c>
      <c r="D679" s="4" t="s">
        <v>7839</v>
      </c>
      <c r="E679" s="4" t="s">
        <v>7839</v>
      </c>
      <c r="F679" s="4" t="s">
        <v>7839</v>
      </c>
      <c r="G679" s="4">
        <v>0</v>
      </c>
      <c r="H679" s="4" t="s">
        <v>7839</v>
      </c>
      <c r="I679" s="4" t="s">
        <v>7841</v>
      </c>
      <c r="J679" s="4" t="s">
        <v>7847</v>
      </c>
    </row>
    <row r="680" spans="1:10" ht="15.75" customHeight="1" x14ac:dyDescent="0.25">
      <c r="A680" s="4" t="s">
        <v>720</v>
      </c>
      <c r="B680" s="4">
        <v>35.5</v>
      </c>
      <c r="C680" s="4">
        <v>10.37</v>
      </c>
      <c r="D680" s="4" t="s">
        <v>7839</v>
      </c>
      <c r="E680" s="4" t="s">
        <v>7839</v>
      </c>
      <c r="F680" s="4" t="s">
        <v>7839</v>
      </c>
      <c r="G680" s="4">
        <v>0</v>
      </c>
      <c r="H680" s="4" t="s">
        <v>7839</v>
      </c>
      <c r="I680" s="4" t="s">
        <v>7841</v>
      </c>
      <c r="J680" s="4" t="s">
        <v>7845</v>
      </c>
    </row>
    <row r="681" spans="1:10" ht="15.75" customHeight="1" x14ac:dyDescent="0.25">
      <c r="A681" s="4" t="s">
        <v>721</v>
      </c>
      <c r="B681" s="4">
        <v>36.979999999999997</v>
      </c>
      <c r="C681" s="4">
        <v>9.56</v>
      </c>
      <c r="D681" s="4" t="s">
        <v>7840</v>
      </c>
      <c r="E681" s="4" t="s">
        <v>7839</v>
      </c>
      <c r="F681" s="4" t="s">
        <v>7839</v>
      </c>
      <c r="G681" s="4">
        <v>0</v>
      </c>
      <c r="H681" s="4" t="s">
        <v>7839</v>
      </c>
      <c r="I681" s="4" t="s">
        <v>7841</v>
      </c>
      <c r="J681" s="4" t="s">
        <v>7845</v>
      </c>
    </row>
    <row r="682" spans="1:10" ht="15.75" customHeight="1" x14ac:dyDescent="0.25">
      <c r="A682" s="4" t="s">
        <v>722</v>
      </c>
      <c r="B682" s="4">
        <v>32.395000000000003</v>
      </c>
      <c r="C682" s="4">
        <v>8.23</v>
      </c>
      <c r="D682" s="4" t="s">
        <v>7840</v>
      </c>
      <c r="E682" s="4" t="s">
        <v>7839</v>
      </c>
      <c r="F682" s="4" t="s">
        <v>7840</v>
      </c>
      <c r="G682" s="4">
        <v>1</v>
      </c>
      <c r="H682" s="4" t="s">
        <v>7839</v>
      </c>
      <c r="I682" s="4" t="s">
        <v>7841</v>
      </c>
      <c r="J682" s="4" t="s">
        <v>7845</v>
      </c>
    </row>
    <row r="683" spans="1:10" ht="15.75" customHeight="1" x14ac:dyDescent="0.25">
      <c r="A683" s="4" t="s">
        <v>723</v>
      </c>
      <c r="B683" s="4">
        <v>32.729999999999997</v>
      </c>
      <c r="C683" s="4">
        <v>7.03</v>
      </c>
      <c r="D683" s="4" t="s">
        <v>7839</v>
      </c>
      <c r="E683" s="4" t="s">
        <v>7839</v>
      </c>
      <c r="F683" s="4" t="s">
        <v>7839</v>
      </c>
      <c r="G683" s="4">
        <v>0</v>
      </c>
      <c r="H683" s="4" t="s">
        <v>7839</v>
      </c>
      <c r="I683" s="4" t="s">
        <v>7841</v>
      </c>
      <c r="J683" s="4" t="s">
        <v>7845</v>
      </c>
    </row>
    <row r="684" spans="1:10" ht="15.75" customHeight="1" x14ac:dyDescent="0.25">
      <c r="A684" s="4" t="s">
        <v>724</v>
      </c>
      <c r="B684" s="4">
        <v>20.52</v>
      </c>
      <c r="C684" s="4">
        <v>5.45</v>
      </c>
      <c r="D684" s="4" t="s">
        <v>7839</v>
      </c>
      <c r="E684" s="4" t="s">
        <v>7839</v>
      </c>
      <c r="F684" s="4" t="s">
        <v>7839</v>
      </c>
      <c r="G684" s="4">
        <v>1</v>
      </c>
      <c r="H684" s="4" t="s">
        <v>7840</v>
      </c>
      <c r="I684" s="4" t="s">
        <v>7843</v>
      </c>
      <c r="J684" s="4" t="s">
        <v>7847</v>
      </c>
    </row>
    <row r="685" spans="1:10" ht="15.75" customHeight="1" x14ac:dyDescent="0.25">
      <c r="A685" s="4" t="s">
        <v>725</v>
      </c>
      <c r="B685" s="4">
        <v>51.72</v>
      </c>
      <c r="C685" s="4">
        <v>5.76</v>
      </c>
      <c r="D685" s="4" t="s">
        <v>7839</v>
      </c>
      <c r="E685" s="4" t="s">
        <v>7839</v>
      </c>
      <c r="F685" s="4" t="s">
        <v>7839</v>
      </c>
      <c r="G685" s="4">
        <v>0</v>
      </c>
      <c r="H685" s="4" t="s">
        <v>7839</v>
      </c>
      <c r="I685" s="4" t="s">
        <v>7841</v>
      </c>
      <c r="J685" s="4" t="s">
        <v>7846</v>
      </c>
    </row>
    <row r="686" spans="1:10" ht="15.75" customHeight="1" x14ac:dyDescent="0.25">
      <c r="A686" s="4" t="s">
        <v>726</v>
      </c>
      <c r="B686" s="4">
        <v>50.2</v>
      </c>
      <c r="C686" s="4">
        <v>5.4</v>
      </c>
      <c r="D686" s="4" t="s">
        <v>7839</v>
      </c>
      <c r="E686" s="4" t="s">
        <v>7839</v>
      </c>
      <c r="F686" s="4" t="s">
        <v>7839</v>
      </c>
      <c r="G686" s="4">
        <v>0</v>
      </c>
      <c r="H686" s="4" t="s">
        <v>7839</v>
      </c>
      <c r="I686" s="4" t="s">
        <v>7841</v>
      </c>
      <c r="J686" s="4" t="s">
        <v>7847</v>
      </c>
    </row>
    <row r="687" spans="1:10" ht="15.75" customHeight="1" x14ac:dyDescent="0.25">
      <c r="A687" s="4" t="s">
        <v>727</v>
      </c>
      <c r="B687" s="4">
        <v>25.52</v>
      </c>
      <c r="C687" s="4">
        <v>6.35</v>
      </c>
      <c r="D687" s="4" t="s">
        <v>7839</v>
      </c>
      <c r="E687" s="4" t="s">
        <v>7839</v>
      </c>
      <c r="F687" s="4" t="s">
        <v>7840</v>
      </c>
      <c r="G687" s="4">
        <v>1</v>
      </c>
      <c r="H687" s="4" t="s">
        <v>7839</v>
      </c>
      <c r="I687" s="4" t="s">
        <v>7842</v>
      </c>
      <c r="J687" s="4" t="s">
        <v>7846</v>
      </c>
    </row>
    <row r="688" spans="1:10" ht="15.75" customHeight="1" x14ac:dyDescent="0.25">
      <c r="A688" s="4" t="s">
        <v>728</v>
      </c>
      <c r="B688" s="4">
        <v>35.200000000000003</v>
      </c>
      <c r="C688" s="4">
        <v>6.26</v>
      </c>
      <c r="D688" s="4" t="s">
        <v>7840</v>
      </c>
      <c r="E688" s="4" t="s">
        <v>7839</v>
      </c>
      <c r="F688" s="4" t="s">
        <v>7839</v>
      </c>
      <c r="G688" s="4">
        <v>2</v>
      </c>
      <c r="H688" s="4" t="s">
        <v>7839</v>
      </c>
      <c r="I688" s="4" t="s">
        <v>7841</v>
      </c>
      <c r="J688" s="4" t="s">
        <v>7846</v>
      </c>
    </row>
    <row r="689" spans="1:10" ht="15.75" customHeight="1" x14ac:dyDescent="0.25">
      <c r="A689" s="4" t="s">
        <v>729</v>
      </c>
      <c r="B689" s="4">
        <v>41.26</v>
      </c>
      <c r="C689" s="4">
        <v>5.97</v>
      </c>
      <c r="D689" s="4" t="s">
        <v>7840</v>
      </c>
      <c r="E689" s="4" t="s">
        <v>7839</v>
      </c>
      <c r="F689" s="4" t="s">
        <v>7839</v>
      </c>
      <c r="G689" s="4">
        <v>0</v>
      </c>
      <c r="H689" s="4" t="s">
        <v>7839</v>
      </c>
      <c r="I689" s="4" t="s">
        <v>7841</v>
      </c>
      <c r="J689" s="4" t="s">
        <v>7846</v>
      </c>
    </row>
    <row r="690" spans="1:10" ht="15.75" customHeight="1" x14ac:dyDescent="0.25">
      <c r="A690" s="4" t="s">
        <v>730</v>
      </c>
      <c r="B690" s="4">
        <v>17.195</v>
      </c>
      <c r="C690" s="4">
        <v>5.29</v>
      </c>
      <c r="D690" s="4" t="s">
        <v>7840</v>
      </c>
      <c r="E690" s="4" t="s">
        <v>7839</v>
      </c>
      <c r="F690" s="4" t="s">
        <v>7839</v>
      </c>
      <c r="G690" s="4">
        <v>0</v>
      </c>
      <c r="H690" s="4" t="s">
        <v>7840</v>
      </c>
      <c r="I690" s="4" t="s">
        <v>7844</v>
      </c>
      <c r="J690" s="4" t="s">
        <v>7847</v>
      </c>
    </row>
    <row r="691" spans="1:10" ht="15.75" customHeight="1" x14ac:dyDescent="0.25">
      <c r="A691" s="4" t="s">
        <v>731</v>
      </c>
      <c r="B691" s="4">
        <v>23.085000000000001</v>
      </c>
      <c r="C691" s="4">
        <v>4.2699999999999996</v>
      </c>
      <c r="D691" s="4" t="s">
        <v>7840</v>
      </c>
      <c r="E691" s="4" t="s">
        <v>7839</v>
      </c>
      <c r="F691" s="4" t="s">
        <v>7839</v>
      </c>
      <c r="G691" s="4">
        <v>2</v>
      </c>
      <c r="H691" s="4" t="s">
        <v>7839</v>
      </c>
      <c r="I691" s="4" t="s">
        <v>7843</v>
      </c>
      <c r="J691" s="4" t="s">
        <v>7847</v>
      </c>
    </row>
    <row r="692" spans="1:10" ht="15.75" customHeight="1" x14ac:dyDescent="0.25">
      <c r="A692" s="4" t="s">
        <v>732</v>
      </c>
      <c r="B692" s="4">
        <v>21.66</v>
      </c>
      <c r="C692" s="4">
        <v>5.2</v>
      </c>
      <c r="D692" s="4" t="s">
        <v>7840</v>
      </c>
      <c r="E692" s="4" t="s">
        <v>7839</v>
      </c>
      <c r="F692" s="4" t="s">
        <v>7839</v>
      </c>
      <c r="G692" s="4">
        <v>2</v>
      </c>
      <c r="H692" s="4" t="s">
        <v>7839</v>
      </c>
      <c r="I692" s="4" t="s">
        <v>7843</v>
      </c>
      <c r="J692" s="4" t="s">
        <v>7847</v>
      </c>
    </row>
    <row r="693" spans="1:10" ht="15.75" customHeight="1" x14ac:dyDescent="0.25">
      <c r="A693" s="4" t="s">
        <v>733</v>
      </c>
      <c r="B693" s="4">
        <v>36.47</v>
      </c>
      <c r="C693" s="4">
        <v>8.23</v>
      </c>
      <c r="D693" s="4" t="s">
        <v>7840</v>
      </c>
      <c r="E693" s="4" t="s">
        <v>7839</v>
      </c>
      <c r="F693" s="4" t="s">
        <v>7839</v>
      </c>
      <c r="G693" s="4">
        <v>0</v>
      </c>
      <c r="H693" s="4" t="s">
        <v>7839</v>
      </c>
      <c r="I693" s="4" t="s">
        <v>7841</v>
      </c>
      <c r="J693" s="4" t="s">
        <v>7845</v>
      </c>
    </row>
    <row r="694" spans="1:10" ht="15.75" customHeight="1" x14ac:dyDescent="0.25">
      <c r="A694" s="4" t="s">
        <v>734</v>
      </c>
      <c r="B694" s="4">
        <v>36.08</v>
      </c>
      <c r="C694" s="4">
        <v>10.33</v>
      </c>
      <c r="D694" s="4" t="s">
        <v>7840</v>
      </c>
      <c r="E694" s="4" t="s">
        <v>7839</v>
      </c>
      <c r="F694" s="4" t="s">
        <v>7839</v>
      </c>
      <c r="G694" s="4">
        <v>0</v>
      </c>
      <c r="H694" s="4" t="s">
        <v>7839</v>
      </c>
      <c r="I694" s="4" t="s">
        <v>7841</v>
      </c>
      <c r="J694" s="4" t="s">
        <v>7845</v>
      </c>
    </row>
    <row r="695" spans="1:10" ht="15.75" customHeight="1" x14ac:dyDescent="0.25">
      <c r="A695" s="4" t="s">
        <v>735</v>
      </c>
      <c r="B695" s="4">
        <v>23.18</v>
      </c>
      <c r="C695" s="4">
        <v>6.13</v>
      </c>
      <c r="D695" s="4" t="s">
        <v>7839</v>
      </c>
      <c r="E695" s="4" t="s">
        <v>7839</v>
      </c>
      <c r="F695" s="4" t="s">
        <v>7839</v>
      </c>
      <c r="G695" s="4">
        <v>0</v>
      </c>
      <c r="H695" s="4" t="s">
        <v>7839</v>
      </c>
      <c r="I695" s="4" t="s">
        <v>7843</v>
      </c>
      <c r="J695" s="4" t="s">
        <v>7846</v>
      </c>
    </row>
    <row r="696" spans="1:10" ht="15.75" customHeight="1" x14ac:dyDescent="0.25">
      <c r="A696" s="4" t="s">
        <v>736</v>
      </c>
      <c r="B696" s="4">
        <v>39.159999999999997</v>
      </c>
      <c r="C696" s="4">
        <v>8.08</v>
      </c>
      <c r="D696" s="4" t="s">
        <v>7839</v>
      </c>
      <c r="E696" s="4" t="s">
        <v>7839</v>
      </c>
      <c r="F696" s="4" t="s">
        <v>7839</v>
      </c>
      <c r="G696" s="4">
        <v>3</v>
      </c>
      <c r="H696" s="4" t="s">
        <v>7839</v>
      </c>
      <c r="I696" s="4" t="s">
        <v>7841</v>
      </c>
      <c r="J696" s="4" t="s">
        <v>7845</v>
      </c>
    </row>
    <row r="697" spans="1:10" ht="15.75" customHeight="1" x14ac:dyDescent="0.25">
      <c r="A697" s="4" t="s">
        <v>737</v>
      </c>
      <c r="B697" s="4">
        <v>38.19</v>
      </c>
      <c r="C697" s="4">
        <v>10.49</v>
      </c>
      <c r="D697" s="4" t="s">
        <v>7839</v>
      </c>
      <c r="E697" s="4" t="s">
        <v>7839</v>
      </c>
      <c r="F697" s="4" t="s">
        <v>7839</v>
      </c>
      <c r="G697" s="4">
        <v>3</v>
      </c>
      <c r="H697" s="4" t="s">
        <v>7839</v>
      </c>
      <c r="I697" s="4" t="s">
        <v>7841</v>
      </c>
      <c r="J697" s="4" t="s">
        <v>7845</v>
      </c>
    </row>
    <row r="698" spans="1:10" ht="15.75" customHeight="1" x14ac:dyDescent="0.25">
      <c r="A698" s="4" t="s">
        <v>738</v>
      </c>
      <c r="B698" s="4">
        <v>26.41</v>
      </c>
      <c r="C698" s="4">
        <v>8.11</v>
      </c>
      <c r="D698" s="4" t="s">
        <v>7839</v>
      </c>
      <c r="E698" s="4" t="s">
        <v>7839</v>
      </c>
      <c r="F698" s="4" t="s">
        <v>7839</v>
      </c>
      <c r="G698" s="4">
        <v>3</v>
      </c>
      <c r="H698" s="4" t="s">
        <v>7839</v>
      </c>
      <c r="I698" s="4" t="s">
        <v>7842</v>
      </c>
      <c r="J698" s="4" t="s">
        <v>7845</v>
      </c>
    </row>
    <row r="699" spans="1:10" ht="15.75" customHeight="1" x14ac:dyDescent="0.25">
      <c r="A699" s="4" t="s">
        <v>739</v>
      </c>
      <c r="B699" s="4">
        <v>28.785</v>
      </c>
      <c r="C699" s="4">
        <v>6.6</v>
      </c>
      <c r="D699" s="4" t="s">
        <v>7839</v>
      </c>
      <c r="E699" s="4" t="s">
        <v>7839</v>
      </c>
      <c r="F699" s="4" t="s">
        <v>7839</v>
      </c>
      <c r="G699" s="4">
        <v>0</v>
      </c>
      <c r="H699" s="4" t="s">
        <v>7839</v>
      </c>
      <c r="I699" s="4" t="s">
        <v>7842</v>
      </c>
      <c r="J699" s="4" t="s">
        <v>7845</v>
      </c>
    </row>
    <row r="700" spans="1:10" ht="15.75" customHeight="1" x14ac:dyDescent="0.25">
      <c r="A700" s="4" t="s">
        <v>740</v>
      </c>
      <c r="B700" s="4">
        <v>26.695</v>
      </c>
      <c r="C700" s="4">
        <v>10.14</v>
      </c>
      <c r="D700" s="4" t="s">
        <v>7840</v>
      </c>
      <c r="E700" s="4" t="s">
        <v>7839</v>
      </c>
      <c r="F700" s="4" t="s">
        <v>7840</v>
      </c>
      <c r="G700" s="4">
        <v>1</v>
      </c>
      <c r="H700" s="4" t="s">
        <v>7839</v>
      </c>
      <c r="I700" s="4" t="s">
        <v>7842</v>
      </c>
      <c r="J700" s="4" t="s">
        <v>7845</v>
      </c>
    </row>
    <row r="701" spans="1:10" ht="15.75" customHeight="1" x14ac:dyDescent="0.25">
      <c r="A701" s="4" t="s">
        <v>741</v>
      </c>
      <c r="B701" s="4">
        <v>32.799999999999997</v>
      </c>
      <c r="C701" s="4">
        <v>6.06</v>
      </c>
      <c r="D701" s="4" t="s">
        <v>7840</v>
      </c>
      <c r="E701" s="4" t="s">
        <v>7839</v>
      </c>
      <c r="F701" s="4" t="s">
        <v>7839</v>
      </c>
      <c r="G701" s="4">
        <v>1</v>
      </c>
      <c r="H701" s="4" t="s">
        <v>7839</v>
      </c>
      <c r="I701" s="4" t="s">
        <v>7841</v>
      </c>
      <c r="J701" s="4" t="s">
        <v>7846</v>
      </c>
    </row>
    <row r="702" spans="1:10" ht="15.75" customHeight="1" x14ac:dyDescent="0.25">
      <c r="A702" s="4" t="s">
        <v>742</v>
      </c>
      <c r="B702" s="4">
        <v>35.869999999999997</v>
      </c>
      <c r="C702" s="4">
        <v>9.91</v>
      </c>
      <c r="D702" s="4" t="s">
        <v>7840</v>
      </c>
      <c r="E702" s="4" t="s">
        <v>7839</v>
      </c>
      <c r="F702" s="4" t="s">
        <v>7839</v>
      </c>
      <c r="G702" s="4">
        <v>0</v>
      </c>
      <c r="H702" s="4" t="s">
        <v>7839</v>
      </c>
      <c r="I702" s="4" t="s">
        <v>7841</v>
      </c>
      <c r="J702" s="4" t="s">
        <v>7845</v>
      </c>
    </row>
    <row r="703" spans="1:10" ht="15.75" customHeight="1" x14ac:dyDescent="0.25">
      <c r="A703" s="4" t="s">
        <v>743</v>
      </c>
      <c r="B703" s="4">
        <v>21.66</v>
      </c>
      <c r="C703" s="4">
        <v>4.1399999999999997</v>
      </c>
      <c r="D703" s="4" t="s">
        <v>7840</v>
      </c>
      <c r="E703" s="4" t="s">
        <v>7839</v>
      </c>
      <c r="F703" s="4" t="s">
        <v>7839</v>
      </c>
      <c r="G703" s="4">
        <v>2</v>
      </c>
      <c r="H703" s="4" t="s">
        <v>7839</v>
      </c>
      <c r="I703" s="4" t="s">
        <v>7843</v>
      </c>
      <c r="J703" s="4" t="s">
        <v>7847</v>
      </c>
    </row>
    <row r="704" spans="1:10" ht="15.75" customHeight="1" x14ac:dyDescent="0.25">
      <c r="A704" s="4" t="s">
        <v>744</v>
      </c>
      <c r="B704" s="4">
        <v>37.72</v>
      </c>
      <c r="C704" s="4">
        <v>4.38</v>
      </c>
      <c r="D704" s="4" t="s">
        <v>7840</v>
      </c>
      <c r="E704" s="4" t="s">
        <v>7839</v>
      </c>
      <c r="F704" s="4" t="s">
        <v>7840</v>
      </c>
      <c r="G704" s="4">
        <v>1</v>
      </c>
      <c r="H704" s="4" t="s">
        <v>7839</v>
      </c>
      <c r="I704" s="4" t="s">
        <v>7841</v>
      </c>
      <c r="J704" s="4" t="s">
        <v>7847</v>
      </c>
    </row>
    <row r="705" spans="1:10" ht="15.75" customHeight="1" x14ac:dyDescent="0.25">
      <c r="A705" s="4" t="s">
        <v>745</v>
      </c>
      <c r="B705" s="4">
        <v>39.700000000000003</v>
      </c>
      <c r="C705" s="4">
        <v>9.83</v>
      </c>
      <c r="D705" s="4" t="s">
        <v>7839</v>
      </c>
      <c r="E705" s="4" t="s">
        <v>7839</v>
      </c>
      <c r="F705" s="4" t="s">
        <v>7839</v>
      </c>
      <c r="G705" s="4">
        <v>3</v>
      </c>
      <c r="H705" s="4" t="s">
        <v>7839</v>
      </c>
      <c r="I705" s="4" t="s">
        <v>7841</v>
      </c>
      <c r="J705" s="4" t="s">
        <v>7845</v>
      </c>
    </row>
    <row r="706" spans="1:10" ht="15.75" customHeight="1" x14ac:dyDescent="0.25">
      <c r="A706" s="4" t="s">
        <v>746</v>
      </c>
      <c r="B706" s="4">
        <v>35.97</v>
      </c>
      <c r="C706" s="4">
        <v>11.08</v>
      </c>
      <c r="D706" s="4" t="s">
        <v>7839</v>
      </c>
      <c r="E706" s="4" t="s">
        <v>7839</v>
      </c>
      <c r="F706" s="4" t="s">
        <v>7839</v>
      </c>
      <c r="G706" s="4">
        <v>3</v>
      </c>
      <c r="H706" s="4" t="s">
        <v>7839</v>
      </c>
      <c r="I706" s="4" t="s">
        <v>7841</v>
      </c>
      <c r="J706" s="4" t="s">
        <v>7845</v>
      </c>
    </row>
    <row r="707" spans="1:10" ht="15.75" customHeight="1" x14ac:dyDescent="0.25">
      <c r="A707" s="4" t="s">
        <v>747</v>
      </c>
      <c r="B707" s="4">
        <v>37.85</v>
      </c>
      <c r="C707" s="4">
        <v>11.01</v>
      </c>
      <c r="D707" s="4" t="s">
        <v>7839</v>
      </c>
      <c r="E707" s="4" t="s">
        <v>7839</v>
      </c>
      <c r="F707" s="4" t="s">
        <v>7839</v>
      </c>
      <c r="G707" s="4">
        <v>0</v>
      </c>
      <c r="H707" s="4" t="s">
        <v>7839</v>
      </c>
      <c r="I707" s="4" t="s">
        <v>7841</v>
      </c>
      <c r="J707" s="4" t="s">
        <v>7845</v>
      </c>
    </row>
    <row r="708" spans="1:10" ht="15.75" customHeight="1" x14ac:dyDescent="0.25">
      <c r="A708" s="4" t="s">
        <v>748</v>
      </c>
      <c r="B708" s="4">
        <v>21.66</v>
      </c>
      <c r="C708" s="4">
        <v>4.37</v>
      </c>
      <c r="D708" s="4" t="s">
        <v>7839</v>
      </c>
      <c r="E708" s="4" t="s">
        <v>7840</v>
      </c>
      <c r="F708" s="4" t="s">
        <v>7839</v>
      </c>
      <c r="G708" s="4">
        <v>1</v>
      </c>
      <c r="H708" s="4" t="s">
        <v>7840</v>
      </c>
      <c r="I708" s="4" t="s">
        <v>7843</v>
      </c>
      <c r="J708" s="4" t="s">
        <v>7847</v>
      </c>
    </row>
    <row r="709" spans="1:10" ht="15.75" customHeight="1" x14ac:dyDescent="0.25">
      <c r="A709" s="4" t="s">
        <v>749</v>
      </c>
      <c r="B709" s="4">
        <v>39.369999999999997</v>
      </c>
      <c r="C709" s="4">
        <v>5.91</v>
      </c>
      <c r="D709" s="4" t="s">
        <v>7839</v>
      </c>
      <c r="E709" s="4" t="s">
        <v>7839</v>
      </c>
      <c r="F709" s="4" t="s">
        <v>7839</v>
      </c>
      <c r="G709" s="4">
        <v>2</v>
      </c>
      <c r="H709" s="4" t="s">
        <v>7839</v>
      </c>
      <c r="I709" s="4" t="s">
        <v>7841</v>
      </c>
      <c r="J709" s="4" t="s">
        <v>7846</v>
      </c>
    </row>
    <row r="710" spans="1:10" ht="15.75" customHeight="1" x14ac:dyDescent="0.25">
      <c r="A710" s="4" t="s">
        <v>750</v>
      </c>
      <c r="B710" s="4">
        <v>40.880000000000003</v>
      </c>
      <c r="C710" s="4">
        <v>7.65</v>
      </c>
      <c r="D710" s="4" t="s">
        <v>7839</v>
      </c>
      <c r="E710" s="4" t="s">
        <v>7839</v>
      </c>
      <c r="F710" s="4" t="s">
        <v>7839</v>
      </c>
      <c r="G710" s="4">
        <v>0</v>
      </c>
      <c r="H710" s="4" t="s">
        <v>7839</v>
      </c>
      <c r="I710" s="4" t="s">
        <v>7841</v>
      </c>
      <c r="J710" s="4" t="s">
        <v>7845</v>
      </c>
    </row>
    <row r="711" spans="1:10" ht="15.75" customHeight="1" x14ac:dyDescent="0.25">
      <c r="A711" s="4" t="s">
        <v>751</v>
      </c>
      <c r="B711" s="4">
        <v>26.22</v>
      </c>
      <c r="C711" s="4">
        <v>5.37</v>
      </c>
      <c r="D711" s="4" t="s">
        <v>7840</v>
      </c>
      <c r="E711" s="4" t="s">
        <v>7839</v>
      </c>
      <c r="F711" s="4" t="s">
        <v>7839</v>
      </c>
      <c r="G711" s="4">
        <v>2</v>
      </c>
      <c r="H711" s="4" t="s">
        <v>7839</v>
      </c>
      <c r="I711" s="4" t="s">
        <v>7842</v>
      </c>
      <c r="J711" s="4" t="s">
        <v>7847</v>
      </c>
    </row>
    <row r="712" spans="1:10" ht="15.75" customHeight="1" x14ac:dyDescent="0.25">
      <c r="A712" s="4" t="s">
        <v>752</v>
      </c>
      <c r="B712" s="4">
        <v>25.08</v>
      </c>
      <c r="C712" s="4">
        <v>5.75</v>
      </c>
      <c r="D712" s="4" t="s">
        <v>7840</v>
      </c>
      <c r="E712" s="4" t="s">
        <v>7839</v>
      </c>
      <c r="F712" s="4" t="s">
        <v>7839</v>
      </c>
      <c r="G712" s="4">
        <v>2</v>
      </c>
      <c r="H712" s="4" t="s">
        <v>7839</v>
      </c>
      <c r="I712" s="4" t="s">
        <v>7842</v>
      </c>
      <c r="J712" s="4" t="s">
        <v>7846</v>
      </c>
    </row>
    <row r="713" spans="1:10" ht="15.75" customHeight="1" x14ac:dyDescent="0.25">
      <c r="A713" s="4" t="s">
        <v>753</v>
      </c>
      <c r="B713" s="4">
        <v>39.1</v>
      </c>
      <c r="C713" s="4">
        <v>6.79</v>
      </c>
      <c r="D713" s="4" t="s">
        <v>7840</v>
      </c>
      <c r="E713" s="4" t="s">
        <v>7839</v>
      </c>
      <c r="F713" s="4" t="s">
        <v>7839</v>
      </c>
      <c r="G713" s="4">
        <v>2</v>
      </c>
      <c r="H713" s="4" t="s">
        <v>7839</v>
      </c>
      <c r="I713" s="4" t="s">
        <v>7841</v>
      </c>
      <c r="J713" s="4" t="s">
        <v>7845</v>
      </c>
    </row>
    <row r="714" spans="1:10" ht="15.75" customHeight="1" x14ac:dyDescent="0.25">
      <c r="A714" s="4" t="s">
        <v>754</v>
      </c>
      <c r="B714" s="4">
        <v>37.905000000000001</v>
      </c>
      <c r="C714" s="4">
        <v>7.03</v>
      </c>
      <c r="D714" s="4" t="s">
        <v>7839</v>
      </c>
      <c r="E714" s="4" t="s">
        <v>7839</v>
      </c>
      <c r="F714" s="4" t="s">
        <v>7839</v>
      </c>
      <c r="G714" s="4">
        <v>3</v>
      </c>
      <c r="H714" s="4" t="s">
        <v>7839</v>
      </c>
      <c r="I714" s="4" t="s">
        <v>7841</v>
      </c>
      <c r="J714" s="4" t="s">
        <v>7845</v>
      </c>
    </row>
    <row r="715" spans="1:10" ht="15.75" customHeight="1" x14ac:dyDescent="0.25">
      <c r="A715" s="4" t="s">
        <v>755</v>
      </c>
      <c r="B715" s="4">
        <v>43.35</v>
      </c>
      <c r="C715" s="4">
        <v>5.41</v>
      </c>
      <c r="D715" s="4" t="s">
        <v>7840</v>
      </c>
      <c r="E715" s="4" t="s">
        <v>7839</v>
      </c>
      <c r="F715" s="4" t="s">
        <v>7840</v>
      </c>
      <c r="G715" s="4">
        <v>1</v>
      </c>
      <c r="H715" s="4" t="s">
        <v>7839</v>
      </c>
      <c r="I715" s="4" t="s">
        <v>7841</v>
      </c>
      <c r="J715" s="4" t="s">
        <v>7847</v>
      </c>
    </row>
    <row r="716" spans="1:10" ht="15.75" customHeight="1" x14ac:dyDescent="0.25">
      <c r="A716" s="4" t="s">
        <v>756</v>
      </c>
      <c r="B716" s="4">
        <v>36.15</v>
      </c>
      <c r="C716" s="4">
        <v>8.0500000000000007</v>
      </c>
      <c r="D716" s="4" t="s">
        <v>7839</v>
      </c>
      <c r="E716" s="4" t="s">
        <v>7839</v>
      </c>
      <c r="F716" s="4" t="s">
        <v>7839</v>
      </c>
      <c r="G716" s="4">
        <v>0</v>
      </c>
      <c r="H716" s="4" t="s">
        <v>7839</v>
      </c>
      <c r="I716" s="4" t="s">
        <v>7841</v>
      </c>
      <c r="J716" s="4" t="s">
        <v>7845</v>
      </c>
    </row>
    <row r="717" spans="1:10" ht="15.75" customHeight="1" x14ac:dyDescent="0.25">
      <c r="A717" s="4" t="s">
        <v>757</v>
      </c>
      <c r="B717" s="4">
        <v>44.98</v>
      </c>
      <c r="C717" s="4">
        <v>5.94</v>
      </c>
      <c r="D717" s="4" t="s">
        <v>7839</v>
      </c>
      <c r="E717" s="4" t="s">
        <v>7839</v>
      </c>
      <c r="F717" s="4" t="s">
        <v>7839</v>
      </c>
      <c r="G717" s="4">
        <v>1</v>
      </c>
      <c r="H717" s="4" t="s">
        <v>7839</v>
      </c>
      <c r="I717" s="4" t="s">
        <v>7841</v>
      </c>
      <c r="J717" s="4" t="s">
        <v>7846</v>
      </c>
    </row>
    <row r="718" spans="1:10" ht="15.75" customHeight="1" x14ac:dyDescent="0.25">
      <c r="A718" s="4" t="s">
        <v>758</v>
      </c>
      <c r="B718" s="4">
        <v>38.28</v>
      </c>
      <c r="C718" s="4">
        <v>5.51</v>
      </c>
      <c r="D718" s="4" t="s">
        <v>7839</v>
      </c>
      <c r="E718" s="4" t="s">
        <v>7840</v>
      </c>
      <c r="F718" s="4" t="s">
        <v>7839</v>
      </c>
      <c r="G718" s="4">
        <v>1</v>
      </c>
      <c r="H718" s="4" t="s">
        <v>7839</v>
      </c>
      <c r="I718" s="4" t="s">
        <v>7841</v>
      </c>
      <c r="J718" s="4" t="s">
        <v>7847</v>
      </c>
    </row>
    <row r="719" spans="1:10" ht="15.75" customHeight="1" x14ac:dyDescent="0.25">
      <c r="A719" s="4" t="s">
        <v>759</v>
      </c>
      <c r="B719" s="4">
        <v>32.299999999999997</v>
      </c>
      <c r="C719" s="4">
        <v>6.55</v>
      </c>
      <c r="D719" s="4" t="s">
        <v>7840</v>
      </c>
      <c r="E719" s="4" t="s">
        <v>7839</v>
      </c>
      <c r="F719" s="4" t="s">
        <v>7839</v>
      </c>
      <c r="G719" s="4">
        <v>2</v>
      </c>
      <c r="H719" s="4" t="s">
        <v>7839</v>
      </c>
      <c r="I719" s="4" t="s">
        <v>7841</v>
      </c>
      <c r="J719" s="4" t="s">
        <v>7845</v>
      </c>
    </row>
    <row r="720" spans="1:10" ht="15.75" customHeight="1" x14ac:dyDescent="0.25">
      <c r="A720" s="4" t="s">
        <v>760</v>
      </c>
      <c r="B720" s="4">
        <v>39.51</v>
      </c>
      <c r="C720" s="4">
        <v>5.79</v>
      </c>
      <c r="D720" s="4" t="s">
        <v>7840</v>
      </c>
      <c r="E720" s="4" t="s">
        <v>7839</v>
      </c>
      <c r="F720" s="4" t="s">
        <v>7839</v>
      </c>
      <c r="G720" s="4">
        <v>0</v>
      </c>
      <c r="H720" s="4" t="s">
        <v>7839</v>
      </c>
      <c r="I720" s="4" t="s">
        <v>7841</v>
      </c>
      <c r="J720" s="4" t="s">
        <v>7846</v>
      </c>
    </row>
    <row r="721" spans="1:10" ht="15.75" customHeight="1" x14ac:dyDescent="0.25">
      <c r="A721" s="4" t="s">
        <v>761</v>
      </c>
      <c r="B721" s="4">
        <v>50.46</v>
      </c>
      <c r="C721" s="4">
        <v>4.5599999999999996</v>
      </c>
      <c r="D721" s="4" t="s">
        <v>7839</v>
      </c>
      <c r="E721" s="4" t="s">
        <v>7839</v>
      </c>
      <c r="F721" s="4" t="s">
        <v>7839</v>
      </c>
      <c r="G721" s="4">
        <v>0</v>
      </c>
      <c r="H721" s="4" t="s">
        <v>7839</v>
      </c>
      <c r="I721" s="4" t="s">
        <v>7841</v>
      </c>
      <c r="J721" s="4" t="s">
        <v>7847</v>
      </c>
    </row>
    <row r="722" spans="1:10" ht="15.75" customHeight="1" x14ac:dyDescent="0.25">
      <c r="A722" s="4" t="s">
        <v>762</v>
      </c>
      <c r="B722" s="4">
        <v>31.73</v>
      </c>
      <c r="C722" s="4">
        <v>7</v>
      </c>
      <c r="D722" s="4" t="s">
        <v>7839</v>
      </c>
      <c r="E722" s="4" t="s">
        <v>7839</v>
      </c>
      <c r="F722" s="4" t="s">
        <v>7839</v>
      </c>
      <c r="G722" s="4">
        <v>0</v>
      </c>
      <c r="H722" s="4" t="s">
        <v>7839</v>
      </c>
      <c r="I722" s="4" t="s">
        <v>7841</v>
      </c>
      <c r="J722" s="4" t="s">
        <v>7845</v>
      </c>
    </row>
    <row r="723" spans="1:10" ht="15.75" customHeight="1" x14ac:dyDescent="0.25">
      <c r="A723" s="4" t="s">
        <v>763</v>
      </c>
      <c r="B723" s="4">
        <v>32.1</v>
      </c>
      <c r="C723" s="4">
        <v>6.57</v>
      </c>
      <c r="D723" s="4" t="s">
        <v>7840</v>
      </c>
      <c r="E723" s="4" t="s">
        <v>7839</v>
      </c>
      <c r="F723" s="4" t="s">
        <v>7840</v>
      </c>
      <c r="G723" s="4">
        <v>1</v>
      </c>
      <c r="H723" s="4" t="s">
        <v>7839</v>
      </c>
      <c r="I723" s="4" t="s">
        <v>7841</v>
      </c>
      <c r="J723" s="4" t="s">
        <v>7845</v>
      </c>
    </row>
    <row r="724" spans="1:10" ht="15.75" customHeight="1" x14ac:dyDescent="0.25">
      <c r="A724" s="4" t="s">
        <v>764</v>
      </c>
      <c r="B724" s="4">
        <v>27.83</v>
      </c>
      <c r="C724" s="4">
        <v>11.61</v>
      </c>
      <c r="D724" s="4" t="s">
        <v>7840</v>
      </c>
      <c r="E724" s="4" t="s">
        <v>7839</v>
      </c>
      <c r="F724" s="4" t="s">
        <v>7840</v>
      </c>
      <c r="G724" s="4">
        <v>1</v>
      </c>
      <c r="H724" s="4" t="s">
        <v>7839</v>
      </c>
      <c r="I724" s="4" t="s">
        <v>7842</v>
      </c>
      <c r="J724" s="4" t="s">
        <v>7845</v>
      </c>
    </row>
    <row r="725" spans="1:10" ht="15.75" customHeight="1" x14ac:dyDescent="0.25">
      <c r="A725" s="4" t="s">
        <v>765</v>
      </c>
      <c r="B725" s="4">
        <v>27.72</v>
      </c>
      <c r="C725" s="4">
        <v>8.16</v>
      </c>
      <c r="D725" s="4" t="s">
        <v>7840</v>
      </c>
      <c r="E725" s="4" t="s">
        <v>7839</v>
      </c>
      <c r="F725" s="4" t="s">
        <v>7840</v>
      </c>
      <c r="G725" s="4">
        <v>1</v>
      </c>
      <c r="H725" s="4" t="s">
        <v>7839</v>
      </c>
      <c r="I725" s="4" t="s">
        <v>7842</v>
      </c>
      <c r="J725" s="4" t="s">
        <v>7845</v>
      </c>
    </row>
    <row r="726" spans="1:10" ht="15.75" customHeight="1" x14ac:dyDescent="0.25">
      <c r="A726" s="4" t="s">
        <v>766</v>
      </c>
      <c r="B726" s="4">
        <v>36.765000000000001</v>
      </c>
      <c r="C726" s="4">
        <v>4.4800000000000004</v>
      </c>
      <c r="D726" s="4" t="s">
        <v>7840</v>
      </c>
      <c r="E726" s="4" t="s">
        <v>7839</v>
      </c>
      <c r="F726" s="4" t="s">
        <v>7839</v>
      </c>
      <c r="G726" s="4">
        <v>2</v>
      </c>
      <c r="H726" s="4" t="s">
        <v>7839</v>
      </c>
      <c r="I726" s="4" t="s">
        <v>7841</v>
      </c>
      <c r="J726" s="4" t="s">
        <v>7847</v>
      </c>
    </row>
    <row r="727" spans="1:10" ht="15.75" customHeight="1" x14ac:dyDescent="0.25">
      <c r="A727" s="4" t="s">
        <v>767</v>
      </c>
      <c r="B727" s="4">
        <v>48.36</v>
      </c>
      <c r="C727" s="4">
        <v>4.08</v>
      </c>
      <c r="D727" s="4" t="s">
        <v>7839</v>
      </c>
      <c r="E727" s="4" t="s">
        <v>7839</v>
      </c>
      <c r="F727" s="4" t="s">
        <v>7839</v>
      </c>
      <c r="G727" s="4">
        <v>0</v>
      </c>
      <c r="H727" s="4" t="s">
        <v>7839</v>
      </c>
      <c r="I727" s="4" t="s">
        <v>7841</v>
      </c>
      <c r="J727" s="4" t="s">
        <v>7847</v>
      </c>
    </row>
    <row r="728" spans="1:10" ht="15.75" customHeight="1" x14ac:dyDescent="0.25">
      <c r="A728" s="4" t="s">
        <v>768</v>
      </c>
      <c r="B728" s="4">
        <v>31.445</v>
      </c>
      <c r="C728" s="4">
        <v>4.4000000000000004</v>
      </c>
      <c r="D728" s="4" t="s">
        <v>7840</v>
      </c>
      <c r="E728" s="4" t="s">
        <v>7839</v>
      </c>
      <c r="F728" s="4" t="s">
        <v>7839</v>
      </c>
      <c r="G728" s="4">
        <v>2</v>
      </c>
      <c r="H728" s="4" t="s">
        <v>7839</v>
      </c>
      <c r="I728" s="4" t="s">
        <v>7841</v>
      </c>
      <c r="J728" s="4" t="s">
        <v>7847</v>
      </c>
    </row>
    <row r="729" spans="1:10" ht="15.75" customHeight="1" x14ac:dyDescent="0.25">
      <c r="A729" s="4" t="s">
        <v>769</v>
      </c>
      <c r="B729" s="4">
        <v>27.55</v>
      </c>
      <c r="C729" s="4">
        <v>9.02</v>
      </c>
      <c r="D729" s="4" t="s">
        <v>7839</v>
      </c>
      <c r="E729" s="4" t="s">
        <v>7839</v>
      </c>
      <c r="F729" s="4" t="s">
        <v>7839</v>
      </c>
      <c r="G729" s="4">
        <v>0</v>
      </c>
      <c r="H729" s="4" t="s">
        <v>7839</v>
      </c>
      <c r="I729" s="4" t="s">
        <v>7842</v>
      </c>
      <c r="J729" s="4" t="s">
        <v>7845</v>
      </c>
    </row>
    <row r="730" spans="1:10" ht="15.75" customHeight="1" x14ac:dyDescent="0.25">
      <c r="A730" s="4" t="s">
        <v>770</v>
      </c>
      <c r="B730" s="4">
        <v>33.11</v>
      </c>
      <c r="C730" s="4">
        <v>8.06</v>
      </c>
      <c r="D730" s="4" t="s">
        <v>7839</v>
      </c>
      <c r="E730" s="4" t="s">
        <v>7839</v>
      </c>
      <c r="F730" s="4" t="s">
        <v>7839</v>
      </c>
      <c r="G730" s="4">
        <v>0</v>
      </c>
      <c r="H730" s="4" t="s">
        <v>7839</v>
      </c>
      <c r="I730" s="4" t="s">
        <v>7841</v>
      </c>
      <c r="J730" s="4" t="s">
        <v>7845</v>
      </c>
    </row>
    <row r="731" spans="1:10" ht="15.75" customHeight="1" x14ac:dyDescent="0.25">
      <c r="A731" s="4" t="s">
        <v>771</v>
      </c>
      <c r="B731" s="4">
        <v>36.85</v>
      </c>
      <c r="C731" s="4">
        <v>6.21</v>
      </c>
      <c r="D731" s="4" t="s">
        <v>7840</v>
      </c>
      <c r="E731" s="4" t="s">
        <v>7839</v>
      </c>
      <c r="F731" s="4" t="s">
        <v>7839</v>
      </c>
      <c r="G731" s="4">
        <v>2</v>
      </c>
      <c r="H731" s="4" t="s">
        <v>7839</v>
      </c>
      <c r="I731" s="4" t="s">
        <v>7841</v>
      </c>
      <c r="J731" s="4" t="s">
        <v>7846</v>
      </c>
    </row>
    <row r="732" spans="1:10" ht="15.75" customHeight="1" x14ac:dyDescent="0.25">
      <c r="A732" s="4" t="s">
        <v>772</v>
      </c>
      <c r="B732" s="4">
        <v>36.299999999999997</v>
      </c>
      <c r="C732" s="4">
        <v>5.79</v>
      </c>
      <c r="D732" s="4" t="s">
        <v>7840</v>
      </c>
      <c r="E732" s="4" t="s">
        <v>7839</v>
      </c>
      <c r="F732" s="4" t="s">
        <v>7839</v>
      </c>
      <c r="G732" s="4">
        <v>2</v>
      </c>
      <c r="H732" s="4" t="s">
        <v>7839</v>
      </c>
      <c r="I732" s="4" t="s">
        <v>7841</v>
      </c>
      <c r="J732" s="4" t="s">
        <v>7846</v>
      </c>
    </row>
    <row r="733" spans="1:10" ht="15.75" customHeight="1" x14ac:dyDescent="0.25">
      <c r="A733" s="4" t="s">
        <v>773</v>
      </c>
      <c r="B733" s="4">
        <v>45.34</v>
      </c>
      <c r="C733" s="4">
        <v>5.69</v>
      </c>
      <c r="D733" s="4" t="s">
        <v>7840</v>
      </c>
      <c r="E733" s="4" t="s">
        <v>7839</v>
      </c>
      <c r="F733" s="4" t="s">
        <v>7839</v>
      </c>
      <c r="G733" s="4">
        <v>0</v>
      </c>
      <c r="H733" s="4" t="s">
        <v>7839</v>
      </c>
      <c r="I733" s="4" t="s">
        <v>7841</v>
      </c>
      <c r="J733" s="4" t="s">
        <v>7847</v>
      </c>
    </row>
    <row r="734" spans="1:10" ht="15.75" customHeight="1" x14ac:dyDescent="0.25">
      <c r="A734" s="4" t="s">
        <v>774</v>
      </c>
      <c r="B734" s="4">
        <v>31.8</v>
      </c>
      <c r="C734" s="4">
        <v>5.36</v>
      </c>
      <c r="D734" s="4" t="s">
        <v>7840</v>
      </c>
      <c r="E734" s="4" t="s">
        <v>7839</v>
      </c>
      <c r="F734" s="4" t="s">
        <v>7839</v>
      </c>
      <c r="G734" s="4">
        <v>2</v>
      </c>
      <c r="H734" s="4" t="s">
        <v>7839</v>
      </c>
      <c r="I734" s="4" t="s">
        <v>7841</v>
      </c>
      <c r="J734" s="4" t="s">
        <v>7847</v>
      </c>
    </row>
    <row r="735" spans="1:10" ht="15.75" customHeight="1" x14ac:dyDescent="0.25">
      <c r="A735" s="4" t="s">
        <v>775</v>
      </c>
      <c r="B735" s="4">
        <v>41.02</v>
      </c>
      <c r="C735" s="4">
        <v>11.37</v>
      </c>
      <c r="D735" s="4" t="s">
        <v>7839</v>
      </c>
      <c r="E735" s="4" t="s">
        <v>7839</v>
      </c>
      <c r="F735" s="4" t="s">
        <v>7839</v>
      </c>
      <c r="G735" s="4">
        <v>0</v>
      </c>
      <c r="H735" s="4" t="s">
        <v>7839</v>
      </c>
      <c r="I735" s="4" t="s">
        <v>7841</v>
      </c>
      <c r="J735" s="4" t="s">
        <v>7845</v>
      </c>
    </row>
    <row r="736" spans="1:10" ht="15.75" customHeight="1" x14ac:dyDescent="0.25">
      <c r="A736" s="4" t="s">
        <v>776</v>
      </c>
      <c r="B736" s="4">
        <v>32.68</v>
      </c>
      <c r="C736" s="4">
        <v>11.87</v>
      </c>
      <c r="D736" s="4" t="s">
        <v>7839</v>
      </c>
      <c r="E736" s="4" t="s">
        <v>7839</v>
      </c>
      <c r="F736" s="4" t="s">
        <v>7839</v>
      </c>
      <c r="G736" s="4">
        <v>0</v>
      </c>
      <c r="H736" s="4" t="s">
        <v>7839</v>
      </c>
      <c r="I736" s="4" t="s">
        <v>7841</v>
      </c>
      <c r="J736" s="4" t="s">
        <v>7845</v>
      </c>
    </row>
    <row r="737" spans="1:10" ht="15.75" customHeight="1" x14ac:dyDescent="0.25">
      <c r="A737" s="4" t="s">
        <v>777</v>
      </c>
      <c r="B737" s="4">
        <v>21.7</v>
      </c>
      <c r="C737" s="4">
        <v>4.9000000000000004</v>
      </c>
      <c r="D737" s="4" t="s">
        <v>7839</v>
      </c>
      <c r="E737" s="4" t="s">
        <v>7839</v>
      </c>
      <c r="F737" s="4" t="s">
        <v>7840</v>
      </c>
      <c r="G737" s="4">
        <v>1</v>
      </c>
      <c r="H737" s="4" t="s">
        <v>7840</v>
      </c>
      <c r="I737" s="4" t="s">
        <v>7843</v>
      </c>
      <c r="J737" s="4" t="s">
        <v>7847</v>
      </c>
    </row>
    <row r="738" spans="1:10" ht="15.75" customHeight="1" x14ac:dyDescent="0.25">
      <c r="A738" s="4" t="s">
        <v>778</v>
      </c>
      <c r="B738" s="4">
        <v>40.479999999999997</v>
      </c>
      <c r="C738" s="4">
        <v>6.7</v>
      </c>
      <c r="D738" s="4" t="s">
        <v>7839</v>
      </c>
      <c r="E738" s="4" t="s">
        <v>7839</v>
      </c>
      <c r="F738" s="4" t="s">
        <v>7839</v>
      </c>
      <c r="G738" s="4">
        <v>3</v>
      </c>
      <c r="H738" s="4" t="s">
        <v>7839</v>
      </c>
      <c r="I738" s="4" t="s">
        <v>7841</v>
      </c>
      <c r="J738" s="4" t="s">
        <v>7845</v>
      </c>
    </row>
    <row r="739" spans="1:10" ht="15.75" customHeight="1" x14ac:dyDescent="0.25">
      <c r="A739" s="4" t="s">
        <v>779</v>
      </c>
      <c r="B739" s="4">
        <v>34.5</v>
      </c>
      <c r="C739" s="4">
        <v>10.3</v>
      </c>
      <c r="D739" s="4" t="s">
        <v>7839</v>
      </c>
      <c r="E739" s="4" t="s">
        <v>7839</v>
      </c>
      <c r="F739" s="4" t="s">
        <v>7839</v>
      </c>
      <c r="G739" s="4">
        <v>3</v>
      </c>
      <c r="H739" s="4" t="s">
        <v>7839</v>
      </c>
      <c r="I739" s="4" t="s">
        <v>7841</v>
      </c>
      <c r="J739" s="4" t="s">
        <v>7845</v>
      </c>
    </row>
    <row r="740" spans="1:10" ht="15.75" customHeight="1" x14ac:dyDescent="0.25">
      <c r="A740" s="4" t="s">
        <v>780</v>
      </c>
      <c r="B740" s="4">
        <v>45.9</v>
      </c>
      <c r="C740" s="4">
        <v>11.14</v>
      </c>
      <c r="D740" s="4" t="s">
        <v>7840</v>
      </c>
      <c r="E740" s="4" t="s">
        <v>7839</v>
      </c>
      <c r="F740" s="4" t="s">
        <v>7839</v>
      </c>
      <c r="G740" s="4">
        <v>1</v>
      </c>
      <c r="H740" s="4" t="s">
        <v>7839</v>
      </c>
      <c r="I740" s="4" t="s">
        <v>7841</v>
      </c>
      <c r="J740" s="4" t="s">
        <v>7845</v>
      </c>
    </row>
    <row r="741" spans="1:10" ht="15.75" customHeight="1" x14ac:dyDescent="0.25">
      <c r="A741" s="4" t="s">
        <v>781</v>
      </c>
      <c r="B741" s="4">
        <v>33.479999999999997</v>
      </c>
      <c r="C741" s="4">
        <v>4.74</v>
      </c>
      <c r="D741" s="4" t="s">
        <v>7840</v>
      </c>
      <c r="E741" s="4" t="s">
        <v>7839</v>
      </c>
      <c r="F741" s="4" t="s">
        <v>7839</v>
      </c>
      <c r="G741" s="4">
        <v>2</v>
      </c>
      <c r="H741" s="4" t="s">
        <v>7839</v>
      </c>
      <c r="I741" s="4" t="s">
        <v>7841</v>
      </c>
      <c r="J741" s="4" t="s">
        <v>7847</v>
      </c>
    </row>
    <row r="742" spans="1:10" ht="15.75" customHeight="1" x14ac:dyDescent="0.25">
      <c r="A742" s="4" t="s">
        <v>782</v>
      </c>
      <c r="B742" s="4">
        <v>28.31</v>
      </c>
      <c r="C742" s="4">
        <v>5.96</v>
      </c>
      <c r="D742" s="4" t="s">
        <v>7840</v>
      </c>
      <c r="E742" s="4" t="s">
        <v>7839</v>
      </c>
      <c r="F742" s="4" t="s">
        <v>7839</v>
      </c>
      <c r="G742" s="4">
        <v>2</v>
      </c>
      <c r="H742" s="4" t="s">
        <v>7839</v>
      </c>
      <c r="I742" s="4" t="s">
        <v>7842</v>
      </c>
      <c r="J742" s="4" t="s">
        <v>7846</v>
      </c>
    </row>
    <row r="743" spans="1:10" ht="15.75" customHeight="1" x14ac:dyDescent="0.25">
      <c r="A743" s="4" t="s">
        <v>783</v>
      </c>
      <c r="B743" s="4">
        <v>21.565000000000001</v>
      </c>
      <c r="C743" s="4">
        <v>4.95</v>
      </c>
      <c r="D743" s="4" t="s">
        <v>7839</v>
      </c>
      <c r="E743" s="4" t="s">
        <v>7840</v>
      </c>
      <c r="F743" s="4" t="s">
        <v>7839</v>
      </c>
      <c r="G743" s="4">
        <v>1</v>
      </c>
      <c r="H743" s="4" t="s">
        <v>7840</v>
      </c>
      <c r="I743" s="4" t="s">
        <v>7843</v>
      </c>
      <c r="J743" s="4" t="s">
        <v>7847</v>
      </c>
    </row>
    <row r="744" spans="1:10" ht="15.75" customHeight="1" x14ac:dyDescent="0.25">
      <c r="A744" s="4" t="s">
        <v>784</v>
      </c>
      <c r="B744" s="4">
        <v>35.590000000000003</v>
      </c>
      <c r="C744" s="4">
        <v>5.21</v>
      </c>
      <c r="D744" s="4" t="s">
        <v>7840</v>
      </c>
      <c r="E744" s="4" t="s">
        <v>7839</v>
      </c>
      <c r="F744" s="4" t="s">
        <v>7840</v>
      </c>
      <c r="G744" s="4">
        <v>1</v>
      </c>
      <c r="H744" s="4" t="s">
        <v>7839</v>
      </c>
      <c r="I744" s="4" t="s">
        <v>7841</v>
      </c>
      <c r="J744" s="4" t="s">
        <v>7847</v>
      </c>
    </row>
    <row r="745" spans="1:10" ht="15.75" customHeight="1" x14ac:dyDescent="0.25">
      <c r="A745" s="4" t="s">
        <v>785</v>
      </c>
      <c r="B745" s="4">
        <v>43.44</v>
      </c>
      <c r="C745" s="4">
        <v>4.8600000000000003</v>
      </c>
      <c r="D745" s="4" t="s">
        <v>7840</v>
      </c>
      <c r="E745" s="4" t="s">
        <v>7839</v>
      </c>
      <c r="F745" s="4" t="s">
        <v>7839</v>
      </c>
      <c r="G745" s="4">
        <v>0</v>
      </c>
      <c r="H745" s="4" t="s">
        <v>7839</v>
      </c>
      <c r="I745" s="4" t="s">
        <v>7841</v>
      </c>
      <c r="J745" s="4" t="s">
        <v>7847</v>
      </c>
    </row>
    <row r="746" spans="1:10" ht="15.75" customHeight="1" x14ac:dyDescent="0.25">
      <c r="A746" s="4" t="s">
        <v>786</v>
      </c>
      <c r="B746" s="4">
        <v>21.754999999999999</v>
      </c>
      <c r="C746" s="4">
        <v>7.79</v>
      </c>
      <c r="D746" s="4" t="s">
        <v>7840</v>
      </c>
      <c r="E746" s="4" t="s">
        <v>7839</v>
      </c>
      <c r="F746" s="4" t="s">
        <v>7839</v>
      </c>
      <c r="G746" s="4">
        <v>0</v>
      </c>
      <c r="H746" s="4" t="s">
        <v>7839</v>
      </c>
      <c r="I746" s="4" t="s">
        <v>7843</v>
      </c>
      <c r="J746" s="4" t="s">
        <v>7845</v>
      </c>
    </row>
    <row r="747" spans="1:10" ht="15.75" customHeight="1" x14ac:dyDescent="0.25">
      <c r="A747" s="4" t="s">
        <v>787</v>
      </c>
      <c r="B747" s="4">
        <v>44.55</v>
      </c>
      <c r="C747" s="4">
        <v>7.12</v>
      </c>
      <c r="D747" s="4" t="s">
        <v>7840</v>
      </c>
      <c r="E747" s="4" t="s">
        <v>7839</v>
      </c>
      <c r="F747" s="4" t="s">
        <v>7839</v>
      </c>
      <c r="G747" s="4">
        <v>1</v>
      </c>
      <c r="H747" s="4" t="s">
        <v>7839</v>
      </c>
      <c r="I747" s="4" t="s">
        <v>7841</v>
      </c>
      <c r="J747" s="4" t="s">
        <v>7845</v>
      </c>
    </row>
    <row r="748" spans="1:10" ht="15.75" customHeight="1" x14ac:dyDescent="0.25">
      <c r="A748" s="4" t="s">
        <v>788</v>
      </c>
      <c r="B748" s="4">
        <v>43.32</v>
      </c>
      <c r="C748" s="4">
        <v>4.67</v>
      </c>
      <c r="D748" s="4" t="s">
        <v>7840</v>
      </c>
      <c r="E748" s="4" t="s">
        <v>7839</v>
      </c>
      <c r="F748" s="4" t="s">
        <v>7839</v>
      </c>
      <c r="G748" s="4">
        <v>0</v>
      </c>
      <c r="H748" s="4" t="s">
        <v>7839</v>
      </c>
      <c r="I748" s="4" t="s">
        <v>7841</v>
      </c>
      <c r="J748" s="4" t="s">
        <v>7847</v>
      </c>
    </row>
    <row r="749" spans="1:10" ht="15.75" customHeight="1" x14ac:dyDescent="0.25">
      <c r="A749" s="4" t="s">
        <v>789</v>
      </c>
      <c r="B749" s="4">
        <v>31.23</v>
      </c>
      <c r="C749" s="4">
        <v>9.1199999999999992</v>
      </c>
      <c r="D749" s="4" t="s">
        <v>7840</v>
      </c>
      <c r="E749" s="4" t="s">
        <v>7839</v>
      </c>
      <c r="F749" s="4" t="s">
        <v>7840</v>
      </c>
      <c r="G749" s="4">
        <v>1</v>
      </c>
      <c r="H749" s="4" t="s">
        <v>7839</v>
      </c>
      <c r="I749" s="4" t="s">
        <v>7841</v>
      </c>
      <c r="J749" s="4" t="s">
        <v>7845</v>
      </c>
    </row>
    <row r="750" spans="1:10" ht="15.75" customHeight="1" x14ac:dyDescent="0.25">
      <c r="A750" s="4" t="s">
        <v>790</v>
      </c>
      <c r="B750" s="4">
        <v>42.81</v>
      </c>
      <c r="C750" s="4">
        <v>4.1500000000000004</v>
      </c>
      <c r="D750" s="4" t="s">
        <v>7839</v>
      </c>
      <c r="E750" s="4" t="s">
        <v>7839</v>
      </c>
      <c r="F750" s="4" t="s">
        <v>7839</v>
      </c>
      <c r="G750" s="4">
        <v>1</v>
      </c>
      <c r="H750" s="4" t="s">
        <v>7839</v>
      </c>
      <c r="I750" s="4" t="s">
        <v>7841</v>
      </c>
      <c r="J750" s="4" t="s">
        <v>7847</v>
      </c>
    </row>
    <row r="751" spans="1:10" ht="15.75" customHeight="1" x14ac:dyDescent="0.25">
      <c r="A751" s="4" t="s">
        <v>791</v>
      </c>
      <c r="B751" s="4">
        <v>35.909999999999997</v>
      </c>
      <c r="C751" s="4">
        <v>6.72</v>
      </c>
      <c r="D751" s="4" t="s">
        <v>7840</v>
      </c>
      <c r="E751" s="4" t="s">
        <v>7839</v>
      </c>
      <c r="F751" s="4" t="s">
        <v>7839</v>
      </c>
      <c r="G751" s="4">
        <v>2</v>
      </c>
      <c r="H751" s="4" t="s">
        <v>7839</v>
      </c>
      <c r="I751" s="4" t="s">
        <v>7841</v>
      </c>
      <c r="J751" s="4" t="s">
        <v>7845</v>
      </c>
    </row>
    <row r="752" spans="1:10" ht="15.75" customHeight="1" x14ac:dyDescent="0.25">
      <c r="A752" s="4" t="s">
        <v>792</v>
      </c>
      <c r="B752" s="4">
        <v>36.65</v>
      </c>
      <c r="C752" s="4">
        <v>5.01</v>
      </c>
      <c r="D752" s="4" t="s">
        <v>7840</v>
      </c>
      <c r="E752" s="4" t="s">
        <v>7839</v>
      </c>
      <c r="F752" s="4" t="s">
        <v>7840</v>
      </c>
      <c r="G752" s="4">
        <v>1</v>
      </c>
      <c r="H752" s="4" t="s">
        <v>7839</v>
      </c>
      <c r="I752" s="4" t="s">
        <v>7841</v>
      </c>
      <c r="J752" s="4" t="s">
        <v>7847</v>
      </c>
    </row>
    <row r="753" spans="1:10" ht="15.75" customHeight="1" x14ac:dyDescent="0.25">
      <c r="A753" s="4" t="s">
        <v>793</v>
      </c>
      <c r="B753" s="4">
        <v>22.04</v>
      </c>
      <c r="C753" s="4">
        <v>10.9</v>
      </c>
      <c r="D753" s="4" t="s">
        <v>7840</v>
      </c>
      <c r="E753" s="4" t="s">
        <v>7839</v>
      </c>
      <c r="F753" s="4" t="s">
        <v>7839</v>
      </c>
      <c r="G753" s="4">
        <v>2</v>
      </c>
      <c r="H753" s="4" t="s">
        <v>7839</v>
      </c>
      <c r="I753" s="4" t="s">
        <v>7843</v>
      </c>
      <c r="J753" s="4" t="s">
        <v>7845</v>
      </c>
    </row>
    <row r="754" spans="1:10" ht="15.75" customHeight="1" x14ac:dyDescent="0.25">
      <c r="A754" s="4" t="s">
        <v>794</v>
      </c>
      <c r="B754" s="4">
        <v>31.824999999999999</v>
      </c>
      <c r="C754" s="4">
        <v>5.52</v>
      </c>
      <c r="D754" s="4" t="s">
        <v>7840</v>
      </c>
      <c r="E754" s="4" t="s">
        <v>7839</v>
      </c>
      <c r="F754" s="4" t="s">
        <v>7839</v>
      </c>
      <c r="G754" s="4">
        <v>1</v>
      </c>
      <c r="H754" s="4" t="s">
        <v>7839</v>
      </c>
      <c r="I754" s="4" t="s">
        <v>7841</v>
      </c>
      <c r="J754" s="4" t="s">
        <v>7847</v>
      </c>
    </row>
    <row r="755" spans="1:10" ht="15.75" customHeight="1" x14ac:dyDescent="0.25">
      <c r="A755" s="4" t="s">
        <v>795</v>
      </c>
      <c r="B755" s="4">
        <v>53.58</v>
      </c>
      <c r="C755" s="4">
        <v>4.55</v>
      </c>
      <c r="D755" s="4" t="s">
        <v>7839</v>
      </c>
      <c r="E755" s="4" t="s">
        <v>7839</v>
      </c>
      <c r="F755" s="4" t="s">
        <v>7839</v>
      </c>
      <c r="G755" s="4">
        <v>1</v>
      </c>
      <c r="H755" s="4" t="s">
        <v>7839</v>
      </c>
      <c r="I755" s="4" t="s">
        <v>7841</v>
      </c>
      <c r="J755" s="4" t="s">
        <v>7847</v>
      </c>
    </row>
    <row r="756" spans="1:10" ht="15.75" customHeight="1" x14ac:dyDescent="0.25">
      <c r="A756" s="4" t="s">
        <v>796</v>
      </c>
      <c r="B756" s="4">
        <v>34.299999999999997</v>
      </c>
      <c r="C756" s="4">
        <v>11.76</v>
      </c>
      <c r="D756" s="4" t="s">
        <v>7839</v>
      </c>
      <c r="E756" s="4" t="s">
        <v>7839</v>
      </c>
      <c r="F756" s="4" t="s">
        <v>7839</v>
      </c>
      <c r="G756" s="4">
        <v>0</v>
      </c>
      <c r="H756" s="4" t="s">
        <v>7839</v>
      </c>
      <c r="I756" s="4" t="s">
        <v>7841</v>
      </c>
      <c r="J756" s="4" t="s">
        <v>7845</v>
      </c>
    </row>
    <row r="757" spans="1:10" ht="15.75" customHeight="1" x14ac:dyDescent="0.25">
      <c r="A757" s="4" t="s">
        <v>797</v>
      </c>
      <c r="B757" s="4">
        <v>32.11</v>
      </c>
      <c r="C757" s="4">
        <v>7.06</v>
      </c>
      <c r="D757" s="4" t="s">
        <v>7839</v>
      </c>
      <c r="E757" s="4" t="s">
        <v>7839</v>
      </c>
      <c r="F757" s="4" t="s">
        <v>7839</v>
      </c>
      <c r="G757" s="4">
        <v>0</v>
      </c>
      <c r="H757" s="4" t="s">
        <v>7839</v>
      </c>
      <c r="I757" s="4" t="s">
        <v>7841</v>
      </c>
      <c r="J757" s="4" t="s">
        <v>7845</v>
      </c>
    </row>
    <row r="758" spans="1:10" ht="15.75" customHeight="1" x14ac:dyDescent="0.25">
      <c r="A758" s="4" t="s">
        <v>798</v>
      </c>
      <c r="B758" s="4">
        <v>31.78</v>
      </c>
      <c r="C758" s="4">
        <v>11.35</v>
      </c>
      <c r="D758" s="4" t="s">
        <v>7840</v>
      </c>
      <c r="E758" s="4" t="s">
        <v>7839</v>
      </c>
      <c r="F758" s="4" t="s">
        <v>7840</v>
      </c>
      <c r="G758" s="4">
        <v>1</v>
      </c>
      <c r="H758" s="4" t="s">
        <v>7839</v>
      </c>
      <c r="I758" s="4" t="s">
        <v>7841</v>
      </c>
      <c r="J758" s="4" t="s">
        <v>7845</v>
      </c>
    </row>
    <row r="759" spans="1:10" ht="15.75" customHeight="1" x14ac:dyDescent="0.25">
      <c r="A759" s="4" t="s">
        <v>799</v>
      </c>
      <c r="B759" s="4">
        <v>46.89</v>
      </c>
      <c r="C759" s="4">
        <v>5.52</v>
      </c>
      <c r="D759" s="4" t="s">
        <v>7839</v>
      </c>
      <c r="E759" s="4" t="s">
        <v>7839</v>
      </c>
      <c r="F759" s="4" t="s">
        <v>7839</v>
      </c>
      <c r="G759" s="4">
        <v>0</v>
      </c>
      <c r="H759" s="4" t="s">
        <v>7839</v>
      </c>
      <c r="I759" s="4" t="s">
        <v>7841</v>
      </c>
      <c r="J759" s="4" t="s">
        <v>7847</v>
      </c>
    </row>
    <row r="760" spans="1:10" ht="15.75" customHeight="1" x14ac:dyDescent="0.25">
      <c r="A760" s="4" t="s">
        <v>800</v>
      </c>
      <c r="B760" s="4">
        <v>39.35</v>
      </c>
      <c r="C760" s="4">
        <v>7.86</v>
      </c>
      <c r="D760" s="4" t="s">
        <v>7840</v>
      </c>
      <c r="E760" s="4" t="s">
        <v>7839</v>
      </c>
      <c r="F760" s="4" t="s">
        <v>7839</v>
      </c>
      <c r="G760" s="4">
        <v>1</v>
      </c>
      <c r="H760" s="4" t="s">
        <v>7839</v>
      </c>
      <c r="I760" s="4" t="s">
        <v>7841</v>
      </c>
      <c r="J760" s="4" t="s">
        <v>7845</v>
      </c>
    </row>
    <row r="761" spans="1:10" ht="15.75" customHeight="1" x14ac:dyDescent="0.25">
      <c r="A761" s="4" t="s">
        <v>801</v>
      </c>
      <c r="B761" s="4">
        <v>39.200000000000003</v>
      </c>
      <c r="C761" s="4">
        <v>11.38</v>
      </c>
      <c r="D761" s="4" t="s">
        <v>7839</v>
      </c>
      <c r="E761" s="4" t="s">
        <v>7839</v>
      </c>
      <c r="F761" s="4" t="s">
        <v>7839</v>
      </c>
      <c r="G761" s="4">
        <v>0</v>
      </c>
      <c r="H761" s="4" t="s">
        <v>7839</v>
      </c>
      <c r="I761" s="4" t="s">
        <v>7841</v>
      </c>
      <c r="J761" s="4" t="s">
        <v>7845</v>
      </c>
    </row>
    <row r="762" spans="1:10" ht="15.75" customHeight="1" x14ac:dyDescent="0.25">
      <c r="A762" s="4" t="s">
        <v>802</v>
      </c>
      <c r="B762" s="4">
        <v>39.159999999999997</v>
      </c>
      <c r="C762" s="4">
        <v>10.48</v>
      </c>
      <c r="D762" s="4" t="s">
        <v>7839</v>
      </c>
      <c r="E762" s="4" t="s">
        <v>7839</v>
      </c>
      <c r="F762" s="4" t="s">
        <v>7839</v>
      </c>
      <c r="G762" s="4">
        <v>0</v>
      </c>
      <c r="H762" s="4" t="s">
        <v>7839</v>
      </c>
      <c r="I762" s="4" t="s">
        <v>7841</v>
      </c>
      <c r="J762" s="4" t="s">
        <v>7845</v>
      </c>
    </row>
    <row r="763" spans="1:10" ht="15.75" customHeight="1" x14ac:dyDescent="0.25">
      <c r="A763" s="4" t="s">
        <v>803</v>
      </c>
      <c r="B763" s="4">
        <v>44.1</v>
      </c>
      <c r="C763" s="4">
        <v>5.04</v>
      </c>
      <c r="D763" s="4" t="s">
        <v>7840</v>
      </c>
      <c r="E763" s="4" t="s">
        <v>7839</v>
      </c>
      <c r="F763" s="4" t="s">
        <v>7839</v>
      </c>
      <c r="G763" s="4">
        <v>0</v>
      </c>
      <c r="H763" s="4" t="s">
        <v>7839</v>
      </c>
      <c r="I763" s="4" t="s">
        <v>7841</v>
      </c>
      <c r="J763" s="4" t="s">
        <v>7847</v>
      </c>
    </row>
    <row r="764" spans="1:10" ht="15.75" customHeight="1" x14ac:dyDescent="0.25">
      <c r="A764" s="4" t="s">
        <v>804</v>
      </c>
      <c r="B764" s="4">
        <v>33.200000000000003</v>
      </c>
      <c r="C764" s="4">
        <v>9.06</v>
      </c>
      <c r="D764" s="4" t="s">
        <v>7839</v>
      </c>
      <c r="E764" s="4" t="s">
        <v>7839</v>
      </c>
      <c r="F764" s="4" t="s">
        <v>7839</v>
      </c>
      <c r="G764" s="4">
        <v>0</v>
      </c>
      <c r="H764" s="4" t="s">
        <v>7839</v>
      </c>
      <c r="I764" s="4" t="s">
        <v>7841</v>
      </c>
      <c r="J764" s="4" t="s">
        <v>7845</v>
      </c>
    </row>
    <row r="765" spans="1:10" ht="15.75" customHeight="1" x14ac:dyDescent="0.25">
      <c r="A765" s="4" t="s">
        <v>805</v>
      </c>
      <c r="B765" s="4">
        <v>29.92</v>
      </c>
      <c r="C765" s="4">
        <v>11.07</v>
      </c>
      <c r="D765" s="4" t="s">
        <v>7839</v>
      </c>
      <c r="E765" s="4" t="s">
        <v>7839</v>
      </c>
      <c r="F765" s="4" t="s">
        <v>7839</v>
      </c>
      <c r="G765" s="4">
        <v>0</v>
      </c>
      <c r="H765" s="4" t="s">
        <v>7839</v>
      </c>
      <c r="I765" s="4" t="s">
        <v>7842</v>
      </c>
      <c r="J765" s="4" t="s">
        <v>7845</v>
      </c>
    </row>
    <row r="766" spans="1:10" ht="15.75" customHeight="1" x14ac:dyDescent="0.25">
      <c r="A766" s="4" t="s">
        <v>806</v>
      </c>
      <c r="B766" s="4">
        <v>25</v>
      </c>
      <c r="C766" s="4">
        <v>10.45</v>
      </c>
      <c r="D766" s="4" t="s">
        <v>7839</v>
      </c>
      <c r="E766" s="4" t="s">
        <v>7839</v>
      </c>
      <c r="F766" s="4" t="s">
        <v>7839</v>
      </c>
      <c r="G766" s="4">
        <v>0</v>
      </c>
      <c r="H766" s="4" t="s">
        <v>7839</v>
      </c>
      <c r="I766" s="4" t="s">
        <v>7842</v>
      </c>
      <c r="J766" s="4" t="s">
        <v>7845</v>
      </c>
    </row>
    <row r="767" spans="1:10" ht="15.75" customHeight="1" x14ac:dyDescent="0.25">
      <c r="A767" s="4" t="s">
        <v>807</v>
      </c>
      <c r="B767" s="4">
        <v>38.869999999999997</v>
      </c>
      <c r="C767" s="4">
        <v>8.6300000000000008</v>
      </c>
      <c r="D767" s="4" t="s">
        <v>7840</v>
      </c>
      <c r="E767" s="4" t="s">
        <v>7839</v>
      </c>
      <c r="F767" s="4" t="s">
        <v>7839</v>
      </c>
      <c r="G767" s="4">
        <v>1</v>
      </c>
      <c r="H767" s="4" t="s">
        <v>7839</v>
      </c>
      <c r="I767" s="4" t="s">
        <v>7841</v>
      </c>
      <c r="J767" s="4" t="s">
        <v>7845</v>
      </c>
    </row>
    <row r="768" spans="1:10" ht="15.75" customHeight="1" x14ac:dyDescent="0.25">
      <c r="A768" s="4" t="s">
        <v>808</v>
      </c>
      <c r="B768" s="4">
        <v>32.299999999999997</v>
      </c>
      <c r="C768" s="4">
        <v>5.28</v>
      </c>
      <c r="D768" s="4" t="s">
        <v>7840</v>
      </c>
      <c r="E768" s="4" t="s">
        <v>7839</v>
      </c>
      <c r="F768" s="4" t="s">
        <v>7839</v>
      </c>
      <c r="G768" s="4">
        <v>2</v>
      </c>
      <c r="H768" s="4" t="s">
        <v>7839</v>
      </c>
      <c r="I768" s="4" t="s">
        <v>7841</v>
      </c>
      <c r="J768" s="4" t="s">
        <v>7847</v>
      </c>
    </row>
    <row r="769" spans="1:10" ht="15.75" customHeight="1" x14ac:dyDescent="0.25">
      <c r="A769" s="4" t="s">
        <v>809</v>
      </c>
      <c r="B769" s="4">
        <v>31.16</v>
      </c>
      <c r="C769" s="4">
        <v>7.49</v>
      </c>
      <c r="D769" s="4" t="s">
        <v>7840</v>
      </c>
      <c r="E769" s="4" t="s">
        <v>7839</v>
      </c>
      <c r="F769" s="4" t="s">
        <v>7839</v>
      </c>
      <c r="G769" s="4">
        <v>2</v>
      </c>
      <c r="H769" s="4" t="s">
        <v>7839</v>
      </c>
      <c r="I769" s="4" t="s">
        <v>7841</v>
      </c>
      <c r="J769" s="4" t="s">
        <v>7845</v>
      </c>
    </row>
    <row r="770" spans="1:10" ht="15.75" customHeight="1" x14ac:dyDescent="0.25">
      <c r="A770" s="4" t="s">
        <v>810</v>
      </c>
      <c r="B770" s="4">
        <v>54.59</v>
      </c>
      <c r="C770" s="4">
        <v>4.2699999999999996</v>
      </c>
      <c r="D770" s="4" t="s">
        <v>7839</v>
      </c>
      <c r="E770" s="4" t="s">
        <v>7839</v>
      </c>
      <c r="F770" s="4" t="s">
        <v>7839</v>
      </c>
      <c r="G770" s="4">
        <v>0</v>
      </c>
      <c r="H770" s="4" t="s">
        <v>7839</v>
      </c>
      <c r="I770" s="4" t="s">
        <v>7841</v>
      </c>
      <c r="J770" s="4" t="s">
        <v>7847</v>
      </c>
    </row>
    <row r="771" spans="1:10" ht="15.75" customHeight="1" x14ac:dyDescent="0.25">
      <c r="A771" s="4" t="s">
        <v>811</v>
      </c>
      <c r="B771" s="4">
        <v>21.09</v>
      </c>
      <c r="C771" s="4">
        <v>9.2200000000000006</v>
      </c>
      <c r="D771" s="4" t="s">
        <v>7840</v>
      </c>
      <c r="E771" s="4" t="s">
        <v>7839</v>
      </c>
      <c r="F771" s="4" t="s">
        <v>7839</v>
      </c>
      <c r="G771" s="4">
        <v>2</v>
      </c>
      <c r="H771" s="4" t="s">
        <v>7839</v>
      </c>
      <c r="I771" s="4" t="s">
        <v>7843</v>
      </c>
      <c r="J771" s="4" t="s">
        <v>7845</v>
      </c>
    </row>
    <row r="772" spans="1:10" ht="15.75" customHeight="1" x14ac:dyDescent="0.25">
      <c r="A772" s="4" t="s">
        <v>812</v>
      </c>
      <c r="B772" s="4">
        <v>52.41</v>
      </c>
      <c r="C772" s="4">
        <v>5.99</v>
      </c>
      <c r="D772" s="4" t="s">
        <v>7839</v>
      </c>
      <c r="E772" s="4" t="s">
        <v>7839</v>
      </c>
      <c r="F772" s="4" t="s">
        <v>7839</v>
      </c>
      <c r="G772" s="4">
        <v>1</v>
      </c>
      <c r="H772" s="4" t="s">
        <v>7839</v>
      </c>
      <c r="I772" s="4" t="s">
        <v>7841</v>
      </c>
      <c r="J772" s="4" t="s">
        <v>7846</v>
      </c>
    </row>
    <row r="773" spans="1:10" ht="15.75" customHeight="1" x14ac:dyDescent="0.25">
      <c r="A773" s="4" t="s">
        <v>813</v>
      </c>
      <c r="B773" s="4">
        <v>41.47</v>
      </c>
      <c r="C773" s="4">
        <v>5.86</v>
      </c>
      <c r="D773" s="4" t="s">
        <v>7840</v>
      </c>
      <c r="E773" s="4" t="s">
        <v>7839</v>
      </c>
      <c r="F773" s="4" t="s">
        <v>7839</v>
      </c>
      <c r="G773" s="4">
        <v>2</v>
      </c>
      <c r="H773" s="4" t="s">
        <v>7839</v>
      </c>
      <c r="I773" s="4" t="s">
        <v>7841</v>
      </c>
      <c r="J773" s="4" t="s">
        <v>7846</v>
      </c>
    </row>
    <row r="774" spans="1:10" ht="15.75" customHeight="1" x14ac:dyDescent="0.25">
      <c r="A774" s="4" t="s">
        <v>814</v>
      </c>
      <c r="B774" s="4">
        <v>33.1</v>
      </c>
      <c r="C774" s="4">
        <v>5.19</v>
      </c>
      <c r="D774" s="4" t="s">
        <v>7840</v>
      </c>
      <c r="E774" s="4" t="s">
        <v>7839</v>
      </c>
      <c r="F774" s="4" t="s">
        <v>7839</v>
      </c>
      <c r="G774" s="4">
        <v>2</v>
      </c>
      <c r="H774" s="4" t="s">
        <v>7839</v>
      </c>
      <c r="I774" s="4" t="s">
        <v>7841</v>
      </c>
      <c r="J774" s="4" t="s">
        <v>7847</v>
      </c>
    </row>
    <row r="775" spans="1:10" ht="15.75" customHeight="1" x14ac:dyDescent="0.25">
      <c r="A775" s="4" t="s">
        <v>815</v>
      </c>
      <c r="B775" s="4">
        <v>30.8</v>
      </c>
      <c r="C775" s="4">
        <v>4.37</v>
      </c>
      <c r="D775" s="4" t="s">
        <v>7840</v>
      </c>
      <c r="E775" s="4" t="s">
        <v>7839</v>
      </c>
      <c r="F775" s="4" t="s">
        <v>7839</v>
      </c>
      <c r="G775" s="4">
        <v>2</v>
      </c>
      <c r="H775" s="4" t="s">
        <v>7839</v>
      </c>
      <c r="I775" s="4" t="s">
        <v>7841</v>
      </c>
      <c r="J775" s="4" t="s">
        <v>7847</v>
      </c>
    </row>
    <row r="776" spans="1:10" ht="15.75" customHeight="1" x14ac:dyDescent="0.25">
      <c r="A776" s="4" t="s">
        <v>816</v>
      </c>
      <c r="B776" s="4">
        <v>42.06</v>
      </c>
      <c r="C776" s="4">
        <v>5.32</v>
      </c>
      <c r="D776" s="4" t="s">
        <v>7839</v>
      </c>
      <c r="E776" s="4" t="s">
        <v>7839</v>
      </c>
      <c r="F776" s="4" t="s">
        <v>7839</v>
      </c>
      <c r="G776" s="4">
        <v>1</v>
      </c>
      <c r="H776" s="4" t="s">
        <v>7839</v>
      </c>
      <c r="I776" s="4" t="s">
        <v>7841</v>
      </c>
      <c r="J776" s="4" t="s">
        <v>7847</v>
      </c>
    </row>
    <row r="777" spans="1:10" ht="15.75" customHeight="1" x14ac:dyDescent="0.25">
      <c r="A777" s="4" t="s">
        <v>817</v>
      </c>
      <c r="B777" s="4">
        <v>39.270000000000003</v>
      </c>
      <c r="C777" s="4">
        <v>5.64</v>
      </c>
      <c r="D777" s="4" t="s">
        <v>7839</v>
      </c>
      <c r="E777" s="4" t="s">
        <v>7839</v>
      </c>
      <c r="F777" s="4" t="s">
        <v>7840</v>
      </c>
      <c r="G777" s="4">
        <v>1</v>
      </c>
      <c r="H777" s="4" t="s">
        <v>7839</v>
      </c>
      <c r="I777" s="4" t="s">
        <v>7841</v>
      </c>
      <c r="J777" s="4" t="s">
        <v>7847</v>
      </c>
    </row>
    <row r="778" spans="1:10" ht="15.75" customHeight="1" x14ac:dyDescent="0.25">
      <c r="A778" s="4" t="s">
        <v>818</v>
      </c>
      <c r="B778" s="4">
        <v>30.71</v>
      </c>
      <c r="C778" s="4">
        <v>5.59</v>
      </c>
      <c r="D778" s="4" t="s">
        <v>7840</v>
      </c>
      <c r="E778" s="4" t="s">
        <v>7839</v>
      </c>
      <c r="F778" s="4" t="s">
        <v>7839</v>
      </c>
      <c r="G778" s="4">
        <v>1</v>
      </c>
      <c r="H778" s="4" t="s">
        <v>7839</v>
      </c>
      <c r="I778" s="4" t="s">
        <v>7841</v>
      </c>
      <c r="J778" s="4" t="s">
        <v>7847</v>
      </c>
    </row>
    <row r="779" spans="1:10" ht="15.75" customHeight="1" x14ac:dyDescent="0.25">
      <c r="A779" s="4" t="s">
        <v>819</v>
      </c>
      <c r="B779" s="4">
        <v>47.19</v>
      </c>
      <c r="C779" s="4">
        <v>5.29</v>
      </c>
      <c r="D779" s="4" t="s">
        <v>7839</v>
      </c>
      <c r="E779" s="4" t="s">
        <v>7839</v>
      </c>
      <c r="F779" s="4" t="s">
        <v>7839</v>
      </c>
      <c r="G779" s="4">
        <v>0</v>
      </c>
      <c r="H779" s="4" t="s">
        <v>7839</v>
      </c>
      <c r="I779" s="4" t="s">
        <v>7841</v>
      </c>
      <c r="J779" s="4" t="s">
        <v>7847</v>
      </c>
    </row>
    <row r="780" spans="1:10" ht="15.75" customHeight="1" x14ac:dyDescent="0.25">
      <c r="A780" s="4" t="s">
        <v>820</v>
      </c>
      <c r="B780" s="4">
        <v>30.02</v>
      </c>
      <c r="C780" s="4">
        <v>6.65</v>
      </c>
      <c r="D780" s="4" t="s">
        <v>7839</v>
      </c>
      <c r="E780" s="4" t="s">
        <v>7839</v>
      </c>
      <c r="F780" s="4" t="s">
        <v>7839</v>
      </c>
      <c r="G780" s="4">
        <v>0</v>
      </c>
      <c r="H780" s="4" t="s">
        <v>7839</v>
      </c>
      <c r="I780" s="4" t="s">
        <v>7841</v>
      </c>
      <c r="J780" s="4" t="s">
        <v>7845</v>
      </c>
    </row>
    <row r="781" spans="1:10" ht="15.75" customHeight="1" x14ac:dyDescent="0.25">
      <c r="A781" s="4" t="s">
        <v>821</v>
      </c>
      <c r="B781" s="4">
        <v>37.909999999999997</v>
      </c>
      <c r="C781" s="4">
        <v>5.68</v>
      </c>
      <c r="D781" s="4" t="s">
        <v>7840</v>
      </c>
      <c r="E781" s="4" t="s">
        <v>7839</v>
      </c>
      <c r="F781" s="4" t="s">
        <v>7839</v>
      </c>
      <c r="G781" s="4">
        <v>0</v>
      </c>
      <c r="H781" s="4" t="s">
        <v>7839</v>
      </c>
      <c r="I781" s="4" t="s">
        <v>7841</v>
      </c>
      <c r="J781" s="4" t="s">
        <v>7847</v>
      </c>
    </row>
    <row r="782" spans="1:10" ht="15.75" customHeight="1" x14ac:dyDescent="0.25">
      <c r="A782" s="4" t="s">
        <v>822</v>
      </c>
      <c r="B782" s="4">
        <v>54.61</v>
      </c>
      <c r="C782" s="4">
        <v>4.49</v>
      </c>
      <c r="D782" s="4" t="s">
        <v>7839</v>
      </c>
      <c r="E782" s="4" t="s">
        <v>7839</v>
      </c>
      <c r="F782" s="4" t="s">
        <v>7839</v>
      </c>
      <c r="G782" s="4">
        <v>0</v>
      </c>
      <c r="H782" s="4" t="s">
        <v>7839</v>
      </c>
      <c r="I782" s="4" t="s">
        <v>7841</v>
      </c>
      <c r="J782" s="4" t="s">
        <v>7847</v>
      </c>
    </row>
    <row r="783" spans="1:10" ht="15.75" customHeight="1" x14ac:dyDescent="0.25">
      <c r="A783" s="4" t="s">
        <v>823</v>
      </c>
      <c r="B783" s="4">
        <v>36.005000000000003</v>
      </c>
      <c r="C783" s="4">
        <v>6.9</v>
      </c>
      <c r="D783" s="4" t="s">
        <v>7839</v>
      </c>
      <c r="E783" s="4" t="s">
        <v>7839</v>
      </c>
      <c r="F783" s="4" t="s">
        <v>7839</v>
      </c>
      <c r="G783" s="4">
        <v>0</v>
      </c>
      <c r="H783" s="4" t="s">
        <v>7839</v>
      </c>
      <c r="I783" s="4" t="s">
        <v>7841</v>
      </c>
      <c r="J783" s="4" t="s">
        <v>7845</v>
      </c>
    </row>
    <row r="784" spans="1:10" ht="15.75" customHeight="1" x14ac:dyDescent="0.25">
      <c r="A784" s="4" t="s">
        <v>824</v>
      </c>
      <c r="B784" s="4">
        <v>28.7</v>
      </c>
      <c r="C784" s="4">
        <v>11.52</v>
      </c>
      <c r="D784" s="4" t="s">
        <v>7839</v>
      </c>
      <c r="E784" s="4" t="s">
        <v>7839</v>
      </c>
      <c r="F784" s="4" t="s">
        <v>7839</v>
      </c>
      <c r="G784" s="4">
        <v>0</v>
      </c>
      <c r="H784" s="4" t="s">
        <v>7839</v>
      </c>
      <c r="I784" s="4" t="s">
        <v>7842</v>
      </c>
      <c r="J784" s="4" t="s">
        <v>7845</v>
      </c>
    </row>
    <row r="785" spans="1:10" ht="15.75" customHeight="1" x14ac:dyDescent="0.25">
      <c r="A785" s="4" t="s">
        <v>825</v>
      </c>
      <c r="B785" s="4">
        <v>34.295000000000002</v>
      </c>
      <c r="C785" s="4">
        <v>11.24</v>
      </c>
      <c r="D785" s="4" t="s">
        <v>7839</v>
      </c>
      <c r="E785" s="4" t="s">
        <v>7839</v>
      </c>
      <c r="F785" s="4" t="s">
        <v>7839</v>
      </c>
      <c r="G785" s="4">
        <v>0</v>
      </c>
      <c r="H785" s="4" t="s">
        <v>7839</v>
      </c>
      <c r="I785" s="4" t="s">
        <v>7841</v>
      </c>
      <c r="J785" s="4" t="s">
        <v>7845</v>
      </c>
    </row>
    <row r="786" spans="1:10" ht="15.75" customHeight="1" x14ac:dyDescent="0.25">
      <c r="A786" s="4" t="s">
        <v>826</v>
      </c>
      <c r="B786" s="4">
        <v>27.55</v>
      </c>
      <c r="C786" s="4">
        <v>10.98</v>
      </c>
      <c r="D786" s="4" t="s">
        <v>7839</v>
      </c>
      <c r="E786" s="4" t="s">
        <v>7839</v>
      </c>
      <c r="F786" s="4" t="s">
        <v>7839</v>
      </c>
      <c r="G786" s="4">
        <v>0</v>
      </c>
      <c r="H786" s="4" t="s">
        <v>7839</v>
      </c>
      <c r="I786" s="4" t="s">
        <v>7842</v>
      </c>
      <c r="J786" s="4" t="s">
        <v>7845</v>
      </c>
    </row>
    <row r="787" spans="1:10" ht="15.75" customHeight="1" x14ac:dyDescent="0.25">
      <c r="A787" s="4" t="s">
        <v>827</v>
      </c>
      <c r="B787" s="4">
        <v>40.700000000000003</v>
      </c>
      <c r="C787" s="4">
        <v>5.42</v>
      </c>
      <c r="D787" s="4" t="s">
        <v>7839</v>
      </c>
      <c r="E787" s="4" t="s">
        <v>7839</v>
      </c>
      <c r="F787" s="4" t="s">
        <v>7839</v>
      </c>
      <c r="G787" s="4">
        <v>0</v>
      </c>
      <c r="H787" s="4" t="s">
        <v>7839</v>
      </c>
      <c r="I787" s="4" t="s">
        <v>7841</v>
      </c>
      <c r="J787" s="4" t="s">
        <v>7847</v>
      </c>
    </row>
    <row r="788" spans="1:10" ht="15.75" customHeight="1" x14ac:dyDescent="0.25">
      <c r="A788" s="4" t="s">
        <v>828</v>
      </c>
      <c r="B788" s="4">
        <v>18.335000000000001</v>
      </c>
      <c r="C788" s="4">
        <v>10.97</v>
      </c>
      <c r="D788" s="4" t="s">
        <v>7839</v>
      </c>
      <c r="E788" s="4" t="s">
        <v>7839</v>
      </c>
      <c r="F788" s="4" t="s">
        <v>7839</v>
      </c>
      <c r="G788" s="4">
        <v>0</v>
      </c>
      <c r="H788" s="4" t="s">
        <v>7839</v>
      </c>
      <c r="I788" s="4" t="s">
        <v>7844</v>
      </c>
      <c r="J788" s="4" t="s">
        <v>7845</v>
      </c>
    </row>
    <row r="789" spans="1:10" ht="15.75" customHeight="1" x14ac:dyDescent="0.25">
      <c r="A789" s="4" t="s">
        <v>829</v>
      </c>
      <c r="B789" s="4">
        <v>33.914999999999999</v>
      </c>
      <c r="C789" s="4">
        <v>9.56</v>
      </c>
      <c r="D789" s="4" t="s">
        <v>7840</v>
      </c>
      <c r="E789" s="4" t="s">
        <v>7839</v>
      </c>
      <c r="F789" s="4" t="s">
        <v>7839</v>
      </c>
      <c r="G789" s="4">
        <v>2</v>
      </c>
      <c r="H789" s="4" t="s">
        <v>7839</v>
      </c>
      <c r="I789" s="4" t="s">
        <v>7841</v>
      </c>
      <c r="J789" s="4" t="s">
        <v>7845</v>
      </c>
    </row>
    <row r="790" spans="1:10" ht="15.75" customHeight="1" x14ac:dyDescent="0.25">
      <c r="A790" s="4" t="s">
        <v>830</v>
      </c>
      <c r="B790" s="4">
        <v>33.534999999999997</v>
      </c>
      <c r="C790" s="4">
        <v>9.4</v>
      </c>
      <c r="D790" s="4" t="s">
        <v>7840</v>
      </c>
      <c r="E790" s="4" t="s">
        <v>7839</v>
      </c>
      <c r="F790" s="4" t="s">
        <v>7839</v>
      </c>
      <c r="G790" s="4">
        <v>2</v>
      </c>
      <c r="H790" s="4" t="s">
        <v>7839</v>
      </c>
      <c r="I790" s="4" t="s">
        <v>7841</v>
      </c>
      <c r="J790" s="4" t="s">
        <v>7845</v>
      </c>
    </row>
    <row r="791" spans="1:10" ht="15.75" customHeight="1" x14ac:dyDescent="0.25">
      <c r="A791" s="4" t="s">
        <v>831</v>
      </c>
      <c r="B791" s="4">
        <v>23.655000000000001</v>
      </c>
      <c r="C791" s="4">
        <v>8.48</v>
      </c>
      <c r="D791" s="4" t="s">
        <v>7840</v>
      </c>
      <c r="E791" s="4" t="s">
        <v>7839</v>
      </c>
      <c r="F791" s="4" t="s">
        <v>7839</v>
      </c>
      <c r="G791" s="4">
        <v>2</v>
      </c>
      <c r="H791" s="4" t="s">
        <v>7839</v>
      </c>
      <c r="I791" s="4" t="s">
        <v>7843</v>
      </c>
      <c r="J791" s="4" t="s">
        <v>7845</v>
      </c>
    </row>
    <row r="792" spans="1:10" ht="15.75" customHeight="1" x14ac:dyDescent="0.25">
      <c r="A792" s="4" t="s">
        <v>832</v>
      </c>
      <c r="B792" s="4">
        <v>28</v>
      </c>
      <c r="C792" s="4">
        <v>5.57</v>
      </c>
      <c r="D792" s="4" t="s">
        <v>7839</v>
      </c>
      <c r="E792" s="4" t="s">
        <v>7839</v>
      </c>
      <c r="F792" s="4" t="s">
        <v>7839</v>
      </c>
      <c r="G792" s="4">
        <v>0</v>
      </c>
      <c r="H792" s="4" t="s">
        <v>7839</v>
      </c>
      <c r="I792" s="4" t="s">
        <v>7842</v>
      </c>
      <c r="J792" s="4" t="s">
        <v>7847</v>
      </c>
    </row>
    <row r="793" spans="1:10" ht="15.75" customHeight="1" x14ac:dyDescent="0.25">
      <c r="A793" s="4" t="s">
        <v>833</v>
      </c>
      <c r="B793" s="4">
        <v>30.23</v>
      </c>
      <c r="C793" s="4">
        <v>6.94</v>
      </c>
      <c r="D793" s="4" t="s">
        <v>7840</v>
      </c>
      <c r="E793" s="4" t="s">
        <v>7839</v>
      </c>
      <c r="F793" s="4" t="s">
        <v>7840</v>
      </c>
      <c r="G793" s="4">
        <v>1</v>
      </c>
      <c r="H793" s="4" t="s">
        <v>7839</v>
      </c>
      <c r="I793" s="4" t="s">
        <v>7841</v>
      </c>
      <c r="J793" s="4" t="s">
        <v>7845</v>
      </c>
    </row>
    <row r="794" spans="1:10" ht="15.75" customHeight="1" x14ac:dyDescent="0.25">
      <c r="A794" s="4" t="s">
        <v>834</v>
      </c>
      <c r="B794" s="4">
        <v>51.14</v>
      </c>
      <c r="C794" s="4">
        <v>4.05</v>
      </c>
      <c r="D794" s="4" t="s">
        <v>7839</v>
      </c>
      <c r="E794" s="4" t="s">
        <v>7839</v>
      </c>
      <c r="F794" s="4" t="s">
        <v>7839</v>
      </c>
      <c r="G794" s="4">
        <v>1</v>
      </c>
      <c r="H794" s="4" t="s">
        <v>7839</v>
      </c>
      <c r="I794" s="4" t="s">
        <v>7841</v>
      </c>
      <c r="J794" s="4" t="s">
        <v>7847</v>
      </c>
    </row>
    <row r="795" spans="1:10" ht="15.75" customHeight="1" x14ac:dyDescent="0.25">
      <c r="A795" s="4" t="s">
        <v>835</v>
      </c>
      <c r="B795" s="4">
        <v>24.32</v>
      </c>
      <c r="C795" s="4">
        <v>10.220000000000001</v>
      </c>
      <c r="D795" s="4" t="s">
        <v>7839</v>
      </c>
      <c r="E795" s="4" t="s">
        <v>7839</v>
      </c>
      <c r="F795" s="4" t="s">
        <v>7839</v>
      </c>
      <c r="G795" s="4">
        <v>0</v>
      </c>
      <c r="H795" s="4" t="s">
        <v>7839</v>
      </c>
      <c r="I795" s="4" t="s">
        <v>7843</v>
      </c>
      <c r="J795" s="4" t="s">
        <v>7845</v>
      </c>
    </row>
    <row r="796" spans="1:10" ht="15.75" customHeight="1" x14ac:dyDescent="0.25">
      <c r="A796" s="4" t="s">
        <v>836</v>
      </c>
      <c r="B796" s="4">
        <v>38.06</v>
      </c>
      <c r="C796" s="4">
        <v>9.24</v>
      </c>
      <c r="D796" s="4" t="s">
        <v>7839</v>
      </c>
      <c r="E796" s="4" t="s">
        <v>7839</v>
      </c>
      <c r="F796" s="4" t="s">
        <v>7839</v>
      </c>
      <c r="G796" s="4">
        <v>0</v>
      </c>
      <c r="H796" s="4" t="s">
        <v>7839</v>
      </c>
      <c r="I796" s="4" t="s">
        <v>7841</v>
      </c>
      <c r="J796" s="4" t="s">
        <v>7845</v>
      </c>
    </row>
    <row r="797" spans="1:10" ht="15.75" customHeight="1" x14ac:dyDescent="0.25">
      <c r="A797" s="4" t="s">
        <v>837</v>
      </c>
      <c r="B797" s="4">
        <v>37.700000000000003</v>
      </c>
      <c r="C797" s="4">
        <v>8.6</v>
      </c>
      <c r="D797" s="4" t="s">
        <v>7839</v>
      </c>
      <c r="E797" s="4" t="s">
        <v>7839</v>
      </c>
      <c r="F797" s="4" t="s">
        <v>7839</v>
      </c>
      <c r="G797" s="4">
        <v>0</v>
      </c>
      <c r="H797" s="4" t="s">
        <v>7839</v>
      </c>
      <c r="I797" s="4" t="s">
        <v>7841</v>
      </c>
      <c r="J797" s="4" t="s">
        <v>7845</v>
      </c>
    </row>
    <row r="798" spans="1:10" ht="15.75" customHeight="1" x14ac:dyDescent="0.25">
      <c r="A798" s="4" t="s">
        <v>838</v>
      </c>
      <c r="B798" s="4">
        <v>44</v>
      </c>
      <c r="C798" s="4">
        <v>9.32</v>
      </c>
      <c r="D798" s="4" t="s">
        <v>7840</v>
      </c>
      <c r="E798" s="4" t="s">
        <v>7839</v>
      </c>
      <c r="F798" s="4" t="s">
        <v>7839</v>
      </c>
      <c r="G798" s="4">
        <v>2</v>
      </c>
      <c r="H798" s="4" t="s">
        <v>7839</v>
      </c>
      <c r="I798" s="4" t="s">
        <v>7841</v>
      </c>
      <c r="J798" s="4" t="s">
        <v>7845</v>
      </c>
    </row>
    <row r="799" spans="1:10" ht="15.75" customHeight="1" x14ac:dyDescent="0.25">
      <c r="A799" s="4" t="s">
        <v>839</v>
      </c>
      <c r="B799" s="4">
        <v>41.45</v>
      </c>
      <c r="C799" s="4">
        <v>6.12</v>
      </c>
      <c r="D799" s="4" t="s">
        <v>7840</v>
      </c>
      <c r="E799" s="4" t="s">
        <v>7839</v>
      </c>
      <c r="F799" s="4" t="s">
        <v>7839</v>
      </c>
      <c r="G799" s="4">
        <v>0</v>
      </c>
      <c r="H799" s="4" t="s">
        <v>7839</v>
      </c>
      <c r="I799" s="4" t="s">
        <v>7841</v>
      </c>
      <c r="J799" s="4" t="s">
        <v>7846</v>
      </c>
    </row>
    <row r="800" spans="1:10" ht="15.75" customHeight="1" x14ac:dyDescent="0.25">
      <c r="A800" s="4" t="s">
        <v>840</v>
      </c>
      <c r="B800" s="4">
        <v>25.364999999999998</v>
      </c>
      <c r="C800" s="4">
        <v>9.19</v>
      </c>
      <c r="D800" s="4" t="s">
        <v>7840</v>
      </c>
      <c r="E800" s="4" t="s">
        <v>7839</v>
      </c>
      <c r="F800" s="4" t="s">
        <v>7839</v>
      </c>
      <c r="G800" s="4">
        <v>0</v>
      </c>
      <c r="H800" s="4" t="s">
        <v>7839</v>
      </c>
      <c r="I800" s="4" t="s">
        <v>7842</v>
      </c>
      <c r="J800" s="4" t="s">
        <v>7845</v>
      </c>
    </row>
    <row r="801" spans="1:10" ht="15.75" customHeight="1" x14ac:dyDescent="0.25">
      <c r="A801" s="4" t="s">
        <v>841</v>
      </c>
      <c r="B801" s="4">
        <v>34.56</v>
      </c>
      <c r="C801" s="4">
        <v>5.84</v>
      </c>
      <c r="D801" s="4" t="s">
        <v>7840</v>
      </c>
      <c r="E801" s="4" t="s">
        <v>7839</v>
      </c>
      <c r="F801" s="4" t="s">
        <v>7840</v>
      </c>
      <c r="G801" s="4">
        <v>1</v>
      </c>
      <c r="H801" s="4" t="s">
        <v>7839</v>
      </c>
      <c r="I801" s="4" t="s">
        <v>7841</v>
      </c>
      <c r="J801" s="4" t="s">
        <v>7846</v>
      </c>
    </row>
    <row r="802" spans="1:10" ht="15.75" customHeight="1" x14ac:dyDescent="0.25">
      <c r="A802" s="4" t="s">
        <v>842</v>
      </c>
      <c r="B802" s="4">
        <v>28.2</v>
      </c>
      <c r="C802" s="4">
        <v>7.19</v>
      </c>
      <c r="D802" s="4" t="s">
        <v>7840</v>
      </c>
      <c r="E802" s="4" t="s">
        <v>7839</v>
      </c>
      <c r="F802" s="4" t="s">
        <v>7839</v>
      </c>
      <c r="G802" s="4">
        <v>2</v>
      </c>
      <c r="H802" s="4" t="s">
        <v>7839</v>
      </c>
      <c r="I802" s="4" t="s">
        <v>7842</v>
      </c>
      <c r="J802" s="4" t="s">
        <v>7845</v>
      </c>
    </row>
    <row r="803" spans="1:10" ht="15.75" customHeight="1" x14ac:dyDescent="0.25">
      <c r="A803" s="4" t="s">
        <v>843</v>
      </c>
      <c r="B803" s="4">
        <v>30.43</v>
      </c>
      <c r="C803" s="4">
        <v>9.39</v>
      </c>
      <c r="D803" s="4" t="s">
        <v>7839</v>
      </c>
      <c r="E803" s="4" t="s">
        <v>7839</v>
      </c>
      <c r="F803" s="4" t="s">
        <v>7839</v>
      </c>
      <c r="G803" s="4">
        <v>0</v>
      </c>
      <c r="H803" s="4" t="s">
        <v>7839</v>
      </c>
      <c r="I803" s="4" t="s">
        <v>7841</v>
      </c>
      <c r="J803" s="4" t="s">
        <v>7845</v>
      </c>
    </row>
    <row r="804" spans="1:10" ht="15.75" customHeight="1" x14ac:dyDescent="0.25">
      <c r="A804" s="4" t="s">
        <v>844</v>
      </c>
      <c r="B804" s="4">
        <v>32.395000000000003</v>
      </c>
      <c r="C804" s="4">
        <v>4.2699999999999996</v>
      </c>
      <c r="D804" s="4" t="s">
        <v>7840</v>
      </c>
      <c r="E804" s="4" t="s">
        <v>7839</v>
      </c>
      <c r="F804" s="4" t="s">
        <v>7839</v>
      </c>
      <c r="G804" s="4">
        <v>1</v>
      </c>
      <c r="H804" s="4" t="s">
        <v>7839</v>
      </c>
      <c r="I804" s="4" t="s">
        <v>7841</v>
      </c>
      <c r="J804" s="4" t="s">
        <v>7847</v>
      </c>
    </row>
    <row r="805" spans="1:10" ht="15.75" customHeight="1" x14ac:dyDescent="0.25">
      <c r="A805" s="4" t="s">
        <v>845</v>
      </c>
      <c r="B805" s="4">
        <v>24.035</v>
      </c>
      <c r="C805" s="4">
        <v>11.71</v>
      </c>
      <c r="D805" s="4" t="s">
        <v>7839</v>
      </c>
      <c r="E805" s="4" t="s">
        <v>7839</v>
      </c>
      <c r="F805" s="4" t="s">
        <v>7839</v>
      </c>
      <c r="G805" s="4">
        <v>0</v>
      </c>
      <c r="H805" s="4" t="s">
        <v>7839</v>
      </c>
      <c r="I805" s="4" t="s">
        <v>7843</v>
      </c>
      <c r="J805" s="4" t="s">
        <v>7845</v>
      </c>
    </row>
    <row r="806" spans="1:10" ht="15.75" customHeight="1" x14ac:dyDescent="0.25">
      <c r="A806" s="4" t="s">
        <v>846</v>
      </c>
      <c r="B806" s="4">
        <v>37.119999999999997</v>
      </c>
      <c r="C806" s="4">
        <v>5.29</v>
      </c>
      <c r="D806" s="4" t="s">
        <v>7839</v>
      </c>
      <c r="E806" s="4" t="s">
        <v>7839</v>
      </c>
      <c r="F806" s="4" t="s">
        <v>7839</v>
      </c>
      <c r="G806" s="4">
        <v>2</v>
      </c>
      <c r="H806" s="4" t="s">
        <v>7839</v>
      </c>
      <c r="I806" s="4" t="s">
        <v>7841</v>
      </c>
      <c r="J806" s="4" t="s">
        <v>7847</v>
      </c>
    </row>
    <row r="807" spans="1:10" ht="15.75" customHeight="1" x14ac:dyDescent="0.25">
      <c r="A807" s="4" t="s">
        <v>847</v>
      </c>
      <c r="B807" s="4">
        <v>34.840000000000003</v>
      </c>
      <c r="C807" s="4">
        <v>6</v>
      </c>
      <c r="D807" s="4" t="s">
        <v>7840</v>
      </c>
      <c r="E807" s="4" t="s">
        <v>7839</v>
      </c>
      <c r="F807" s="4" t="s">
        <v>7840</v>
      </c>
      <c r="G807" s="4">
        <v>1</v>
      </c>
      <c r="H807" s="4" t="s">
        <v>7839</v>
      </c>
      <c r="I807" s="4" t="s">
        <v>7841</v>
      </c>
      <c r="J807" s="4" t="s">
        <v>7846</v>
      </c>
    </row>
    <row r="808" spans="1:10" ht="15.75" customHeight="1" x14ac:dyDescent="0.25">
      <c r="A808" s="4" t="s">
        <v>848</v>
      </c>
      <c r="B808" s="4">
        <v>29.53</v>
      </c>
      <c r="C808" s="4">
        <v>10.64</v>
      </c>
      <c r="D808" s="4" t="s">
        <v>7839</v>
      </c>
      <c r="E808" s="4" t="s">
        <v>7839</v>
      </c>
      <c r="F808" s="4" t="s">
        <v>7839</v>
      </c>
      <c r="G808" s="4">
        <v>0</v>
      </c>
      <c r="H808" s="4" t="s">
        <v>7839</v>
      </c>
      <c r="I808" s="4" t="s">
        <v>7842</v>
      </c>
      <c r="J808" s="4" t="s">
        <v>7845</v>
      </c>
    </row>
    <row r="809" spans="1:10" ht="15.75" customHeight="1" x14ac:dyDescent="0.25">
      <c r="A809" s="4" t="s">
        <v>849</v>
      </c>
      <c r="B809" s="4">
        <v>42.51</v>
      </c>
      <c r="C809" s="4">
        <v>8.2100000000000009</v>
      </c>
      <c r="D809" s="4" t="s">
        <v>7840</v>
      </c>
      <c r="E809" s="4" t="s">
        <v>7839</v>
      </c>
      <c r="F809" s="4" t="s">
        <v>7839</v>
      </c>
      <c r="G809" s="4">
        <v>0</v>
      </c>
      <c r="H809" s="4" t="s">
        <v>7839</v>
      </c>
      <c r="I809" s="4" t="s">
        <v>7841</v>
      </c>
      <c r="J809" s="4" t="s">
        <v>7845</v>
      </c>
    </row>
    <row r="810" spans="1:10" ht="15.75" customHeight="1" x14ac:dyDescent="0.25">
      <c r="A810" s="4" t="s">
        <v>850</v>
      </c>
      <c r="B810" s="4">
        <v>38.14</v>
      </c>
      <c r="C810" s="4">
        <v>5.58</v>
      </c>
      <c r="D810" s="4" t="s">
        <v>7839</v>
      </c>
      <c r="E810" s="4" t="s">
        <v>7839</v>
      </c>
      <c r="F810" s="4" t="s">
        <v>7840</v>
      </c>
      <c r="G810" s="4">
        <v>1</v>
      </c>
      <c r="H810" s="4" t="s">
        <v>7839</v>
      </c>
      <c r="I810" s="4" t="s">
        <v>7841</v>
      </c>
      <c r="J810" s="4" t="s">
        <v>7847</v>
      </c>
    </row>
    <row r="811" spans="1:10" ht="15.75" customHeight="1" x14ac:dyDescent="0.25">
      <c r="A811" s="4" t="s">
        <v>851</v>
      </c>
      <c r="B811" s="4">
        <v>39.93</v>
      </c>
      <c r="C811" s="4">
        <v>8.75</v>
      </c>
      <c r="D811" s="4" t="s">
        <v>7839</v>
      </c>
      <c r="E811" s="4" t="s">
        <v>7839</v>
      </c>
      <c r="F811" s="4" t="s">
        <v>7839</v>
      </c>
      <c r="G811" s="4">
        <v>0</v>
      </c>
      <c r="H811" s="4" t="s">
        <v>7839</v>
      </c>
      <c r="I811" s="4" t="s">
        <v>7841</v>
      </c>
      <c r="J811" s="4" t="s">
        <v>7845</v>
      </c>
    </row>
    <row r="812" spans="1:10" ht="15.75" customHeight="1" x14ac:dyDescent="0.25">
      <c r="A812" s="4" t="s">
        <v>852</v>
      </c>
      <c r="B812" s="4">
        <v>38.83</v>
      </c>
      <c r="C812" s="4">
        <v>11.86</v>
      </c>
      <c r="D812" s="4" t="s">
        <v>7839</v>
      </c>
      <c r="E812" s="4" t="s">
        <v>7839</v>
      </c>
      <c r="F812" s="4" t="s">
        <v>7839</v>
      </c>
      <c r="G812" s="4">
        <v>0</v>
      </c>
      <c r="H812" s="4" t="s">
        <v>7839</v>
      </c>
      <c r="I812" s="4" t="s">
        <v>7841</v>
      </c>
      <c r="J812" s="4" t="s">
        <v>7845</v>
      </c>
    </row>
    <row r="813" spans="1:10" ht="15.75" customHeight="1" x14ac:dyDescent="0.25">
      <c r="A813" s="4" t="s">
        <v>853</v>
      </c>
      <c r="B813" s="4">
        <v>37.4</v>
      </c>
      <c r="C813" s="4">
        <v>11.46</v>
      </c>
      <c r="D813" s="4" t="s">
        <v>7839</v>
      </c>
      <c r="E813" s="4" t="s">
        <v>7839</v>
      </c>
      <c r="F813" s="4" t="s">
        <v>7839</v>
      </c>
      <c r="G813" s="4">
        <v>0</v>
      </c>
      <c r="H813" s="4" t="s">
        <v>7839</v>
      </c>
      <c r="I813" s="4" t="s">
        <v>7841</v>
      </c>
      <c r="J813" s="4" t="s">
        <v>7845</v>
      </c>
    </row>
    <row r="814" spans="1:10" ht="15.75" customHeight="1" x14ac:dyDescent="0.25">
      <c r="A814" s="4" t="s">
        <v>854</v>
      </c>
      <c r="B814" s="4">
        <v>21.4</v>
      </c>
      <c r="C814" s="4">
        <v>9.0299999999999994</v>
      </c>
      <c r="D814" s="4" t="s">
        <v>7839</v>
      </c>
      <c r="E814" s="4" t="s">
        <v>7839</v>
      </c>
      <c r="F814" s="4" t="s">
        <v>7839</v>
      </c>
      <c r="G814" s="4">
        <v>0</v>
      </c>
      <c r="H814" s="4" t="s">
        <v>7839</v>
      </c>
      <c r="I814" s="4" t="s">
        <v>7843</v>
      </c>
      <c r="J814" s="4" t="s">
        <v>7845</v>
      </c>
    </row>
    <row r="815" spans="1:10" ht="15.75" customHeight="1" x14ac:dyDescent="0.25">
      <c r="A815" s="4" t="s">
        <v>855</v>
      </c>
      <c r="B815" s="4">
        <v>38.380000000000003</v>
      </c>
      <c r="C815" s="4">
        <v>8.26</v>
      </c>
      <c r="D815" s="4" t="s">
        <v>7840</v>
      </c>
      <c r="E815" s="4" t="s">
        <v>7839</v>
      </c>
      <c r="F815" s="4" t="s">
        <v>7839</v>
      </c>
      <c r="G815" s="4">
        <v>2</v>
      </c>
      <c r="H815" s="4" t="s">
        <v>7839</v>
      </c>
      <c r="I815" s="4" t="s">
        <v>7841</v>
      </c>
      <c r="J815" s="4" t="s">
        <v>7845</v>
      </c>
    </row>
    <row r="816" spans="1:10" ht="15.75" customHeight="1" x14ac:dyDescent="0.25">
      <c r="A816" s="4" t="s">
        <v>856</v>
      </c>
      <c r="B816" s="4">
        <v>33.659999999999997</v>
      </c>
      <c r="C816" s="4">
        <v>5.42</v>
      </c>
      <c r="D816" s="4" t="s">
        <v>7840</v>
      </c>
      <c r="E816" s="4" t="s">
        <v>7839</v>
      </c>
      <c r="F816" s="4" t="s">
        <v>7839</v>
      </c>
      <c r="G816" s="4">
        <v>2</v>
      </c>
      <c r="H816" s="4" t="s">
        <v>7839</v>
      </c>
      <c r="I816" s="4" t="s">
        <v>7841</v>
      </c>
      <c r="J816" s="4" t="s">
        <v>7847</v>
      </c>
    </row>
    <row r="817" spans="1:10" ht="15.75" customHeight="1" x14ac:dyDescent="0.25">
      <c r="A817" s="4" t="s">
        <v>857</v>
      </c>
      <c r="B817" s="4">
        <v>31.79</v>
      </c>
      <c r="C817" s="4">
        <v>11.33</v>
      </c>
      <c r="D817" s="4" t="s">
        <v>7840</v>
      </c>
      <c r="E817" s="4" t="s">
        <v>7839</v>
      </c>
      <c r="F817" s="4" t="s">
        <v>7840</v>
      </c>
      <c r="G817" s="4">
        <v>1</v>
      </c>
      <c r="H817" s="4" t="s">
        <v>7839</v>
      </c>
      <c r="I817" s="4" t="s">
        <v>7841</v>
      </c>
      <c r="J817" s="4" t="s">
        <v>7845</v>
      </c>
    </row>
    <row r="818" spans="1:10" ht="15.75" customHeight="1" x14ac:dyDescent="0.25">
      <c r="A818" s="4" t="s">
        <v>858</v>
      </c>
      <c r="B818" s="4">
        <v>29.7</v>
      </c>
      <c r="C818" s="4">
        <v>7.69</v>
      </c>
      <c r="D818" s="4" t="s">
        <v>7840</v>
      </c>
      <c r="E818" s="4" t="s">
        <v>7839</v>
      </c>
      <c r="F818" s="4" t="s">
        <v>7840</v>
      </c>
      <c r="G818" s="4">
        <v>1</v>
      </c>
      <c r="H818" s="4" t="s">
        <v>7839</v>
      </c>
      <c r="I818" s="4" t="s">
        <v>7842</v>
      </c>
      <c r="J818" s="4" t="s">
        <v>7845</v>
      </c>
    </row>
    <row r="819" spans="1:10" ht="15.75" customHeight="1" x14ac:dyDescent="0.25">
      <c r="A819" s="4" t="s">
        <v>859</v>
      </c>
      <c r="B819" s="4">
        <v>25.46</v>
      </c>
      <c r="C819" s="4">
        <v>8.77</v>
      </c>
      <c r="D819" s="4" t="s">
        <v>7840</v>
      </c>
      <c r="E819" s="4" t="s">
        <v>7839</v>
      </c>
      <c r="F819" s="4" t="s">
        <v>7840</v>
      </c>
      <c r="G819" s="4">
        <v>1</v>
      </c>
      <c r="H819" s="4" t="s">
        <v>7839</v>
      </c>
      <c r="I819" s="4" t="s">
        <v>7842</v>
      </c>
      <c r="J819" s="4" t="s">
        <v>7845</v>
      </c>
    </row>
    <row r="820" spans="1:10" ht="15.75" customHeight="1" x14ac:dyDescent="0.25">
      <c r="A820" s="4" t="s">
        <v>860</v>
      </c>
      <c r="B820" s="4">
        <v>39.14</v>
      </c>
      <c r="C820" s="4">
        <v>4.91</v>
      </c>
      <c r="D820" s="4" t="s">
        <v>7839</v>
      </c>
      <c r="E820" s="4" t="s">
        <v>7840</v>
      </c>
      <c r="F820" s="4" t="s">
        <v>7839</v>
      </c>
      <c r="G820" s="4">
        <v>1</v>
      </c>
      <c r="H820" s="4" t="s">
        <v>7839</v>
      </c>
      <c r="I820" s="4" t="s">
        <v>7841</v>
      </c>
      <c r="J820" s="4" t="s">
        <v>7847</v>
      </c>
    </row>
    <row r="821" spans="1:10" ht="15.75" customHeight="1" x14ac:dyDescent="0.25">
      <c r="A821" s="4" t="s">
        <v>861</v>
      </c>
      <c r="B821" s="4">
        <v>41.2</v>
      </c>
      <c r="C821" s="4">
        <v>4.95</v>
      </c>
      <c r="D821" s="4" t="s">
        <v>7839</v>
      </c>
      <c r="E821" s="4" t="s">
        <v>7839</v>
      </c>
      <c r="F821" s="4" t="s">
        <v>7839</v>
      </c>
      <c r="G821" s="4">
        <v>1</v>
      </c>
      <c r="H821" s="4" t="s">
        <v>7839</v>
      </c>
      <c r="I821" s="4" t="s">
        <v>7841</v>
      </c>
      <c r="J821" s="4" t="s">
        <v>7847</v>
      </c>
    </row>
    <row r="822" spans="1:10" ht="15.75" customHeight="1" x14ac:dyDescent="0.25">
      <c r="A822" s="4" t="s">
        <v>862</v>
      </c>
      <c r="B822" s="4">
        <v>28.81</v>
      </c>
      <c r="C822" s="4">
        <v>10.8</v>
      </c>
      <c r="D822" s="4" t="s">
        <v>7840</v>
      </c>
      <c r="E822" s="4" t="s">
        <v>7839</v>
      </c>
      <c r="F822" s="4" t="s">
        <v>7840</v>
      </c>
      <c r="G822" s="4">
        <v>1</v>
      </c>
      <c r="H822" s="4" t="s">
        <v>7839</v>
      </c>
      <c r="I822" s="4" t="s">
        <v>7842</v>
      </c>
      <c r="J822" s="4" t="s">
        <v>7845</v>
      </c>
    </row>
    <row r="823" spans="1:10" ht="15.75" customHeight="1" x14ac:dyDescent="0.25">
      <c r="A823" s="4" t="s">
        <v>863</v>
      </c>
      <c r="B823" s="4">
        <v>37.409999999999997</v>
      </c>
      <c r="C823" s="4">
        <v>7.21</v>
      </c>
      <c r="D823" s="4" t="s">
        <v>7839</v>
      </c>
      <c r="E823" s="4" t="s">
        <v>7839</v>
      </c>
      <c r="F823" s="4" t="s">
        <v>7839</v>
      </c>
      <c r="G823" s="4">
        <v>2</v>
      </c>
      <c r="H823" s="4" t="s">
        <v>7839</v>
      </c>
      <c r="I823" s="4" t="s">
        <v>7841</v>
      </c>
      <c r="J823" s="4" t="s">
        <v>7845</v>
      </c>
    </row>
    <row r="824" spans="1:10" ht="15.75" customHeight="1" x14ac:dyDescent="0.25">
      <c r="A824" s="4" t="s">
        <v>864</v>
      </c>
      <c r="B824" s="4">
        <v>52.54</v>
      </c>
      <c r="C824" s="4">
        <v>5.12</v>
      </c>
      <c r="D824" s="4" t="s">
        <v>7839</v>
      </c>
      <c r="E824" s="4" t="s">
        <v>7839</v>
      </c>
      <c r="F824" s="4" t="s">
        <v>7840</v>
      </c>
      <c r="G824" s="4">
        <v>1</v>
      </c>
      <c r="H824" s="4" t="s">
        <v>7839</v>
      </c>
      <c r="I824" s="4" t="s">
        <v>7841</v>
      </c>
      <c r="J824" s="4" t="s">
        <v>7847</v>
      </c>
    </row>
    <row r="825" spans="1:10" ht="15.75" customHeight="1" x14ac:dyDescent="0.25">
      <c r="A825" s="4" t="s">
        <v>865</v>
      </c>
      <c r="B825" s="4">
        <v>17.29</v>
      </c>
      <c r="C825" s="4">
        <v>4.62</v>
      </c>
      <c r="D825" s="4" t="s">
        <v>7839</v>
      </c>
      <c r="E825" s="4" t="s">
        <v>7840</v>
      </c>
      <c r="F825" s="4" t="s">
        <v>7839</v>
      </c>
      <c r="G825" s="4">
        <v>1</v>
      </c>
      <c r="H825" s="4" t="s">
        <v>7840</v>
      </c>
      <c r="I825" s="4" t="s">
        <v>7844</v>
      </c>
      <c r="J825" s="4" t="s">
        <v>7847</v>
      </c>
    </row>
    <row r="826" spans="1:10" ht="15.75" customHeight="1" x14ac:dyDescent="0.25">
      <c r="A826" s="4" t="s">
        <v>866</v>
      </c>
      <c r="B826" s="4">
        <v>31.74</v>
      </c>
      <c r="C826" s="4">
        <v>7.68</v>
      </c>
      <c r="D826" s="4" t="s">
        <v>7840</v>
      </c>
      <c r="E826" s="4" t="s">
        <v>7839</v>
      </c>
      <c r="F826" s="4" t="s">
        <v>7839</v>
      </c>
      <c r="G826" s="4">
        <v>0</v>
      </c>
      <c r="H826" s="4" t="s">
        <v>7839</v>
      </c>
      <c r="I826" s="4" t="s">
        <v>7841</v>
      </c>
      <c r="J826" s="4" t="s">
        <v>7845</v>
      </c>
    </row>
    <row r="827" spans="1:10" ht="15.75" customHeight="1" x14ac:dyDescent="0.25">
      <c r="A827" s="4" t="s">
        <v>867</v>
      </c>
      <c r="B827" s="4">
        <v>26.504999999999999</v>
      </c>
      <c r="C827" s="4">
        <v>6.79</v>
      </c>
      <c r="D827" s="4" t="s">
        <v>7840</v>
      </c>
      <c r="E827" s="4" t="s">
        <v>7839</v>
      </c>
      <c r="F827" s="4" t="s">
        <v>7840</v>
      </c>
      <c r="G827" s="4">
        <v>1</v>
      </c>
      <c r="H827" s="4" t="s">
        <v>7839</v>
      </c>
      <c r="I827" s="4" t="s">
        <v>7842</v>
      </c>
      <c r="J827" s="4" t="s">
        <v>7845</v>
      </c>
    </row>
    <row r="828" spans="1:10" ht="15.75" customHeight="1" x14ac:dyDescent="0.25">
      <c r="A828" s="4" t="s">
        <v>868</v>
      </c>
      <c r="B828" s="4">
        <v>36.479999999999997</v>
      </c>
      <c r="C828" s="4">
        <v>11.09</v>
      </c>
      <c r="D828" s="4" t="s">
        <v>7839</v>
      </c>
      <c r="E828" s="4" t="s">
        <v>7839</v>
      </c>
      <c r="F828" s="4" t="s">
        <v>7839</v>
      </c>
      <c r="G828" s="4">
        <v>0</v>
      </c>
      <c r="H828" s="4" t="s">
        <v>7839</v>
      </c>
      <c r="I828" s="4" t="s">
        <v>7841</v>
      </c>
      <c r="J828" s="4" t="s">
        <v>7845</v>
      </c>
    </row>
    <row r="829" spans="1:10" ht="15.75" customHeight="1" x14ac:dyDescent="0.25">
      <c r="A829" s="4" t="s">
        <v>869</v>
      </c>
      <c r="B829" s="4">
        <v>39.159999999999997</v>
      </c>
      <c r="C829" s="4">
        <v>5.24</v>
      </c>
      <c r="D829" s="4" t="s">
        <v>7840</v>
      </c>
      <c r="E829" s="4" t="s">
        <v>7839</v>
      </c>
      <c r="F829" s="4" t="s">
        <v>7840</v>
      </c>
      <c r="G829" s="4">
        <v>1</v>
      </c>
      <c r="H829" s="4" t="s">
        <v>7839</v>
      </c>
      <c r="I829" s="4" t="s">
        <v>7841</v>
      </c>
      <c r="J829" s="4" t="s">
        <v>7847</v>
      </c>
    </row>
    <row r="830" spans="1:10" ht="15.75" customHeight="1" x14ac:dyDescent="0.25">
      <c r="A830" s="4" t="s">
        <v>870</v>
      </c>
      <c r="B830" s="4">
        <v>28.22</v>
      </c>
      <c r="C830" s="4">
        <v>7.51</v>
      </c>
      <c r="D830" s="4" t="s">
        <v>7840</v>
      </c>
      <c r="E830" s="4" t="s">
        <v>7839</v>
      </c>
      <c r="F830" s="4" t="s">
        <v>7840</v>
      </c>
      <c r="G830" s="4">
        <v>1</v>
      </c>
      <c r="H830" s="4" t="s">
        <v>7839</v>
      </c>
      <c r="I830" s="4" t="s">
        <v>7842</v>
      </c>
      <c r="J830" s="4" t="s">
        <v>7845</v>
      </c>
    </row>
    <row r="831" spans="1:10" ht="15.75" customHeight="1" x14ac:dyDescent="0.25">
      <c r="A831" s="4" t="s">
        <v>871</v>
      </c>
      <c r="B831" s="4">
        <v>35</v>
      </c>
      <c r="C831" s="4">
        <v>4.13</v>
      </c>
      <c r="D831" s="4" t="s">
        <v>7839</v>
      </c>
      <c r="E831" s="4" t="s">
        <v>7839</v>
      </c>
      <c r="F831" s="4" t="s">
        <v>7839</v>
      </c>
      <c r="G831" s="4">
        <v>2</v>
      </c>
      <c r="H831" s="4" t="s">
        <v>7839</v>
      </c>
      <c r="I831" s="4" t="s">
        <v>7841</v>
      </c>
      <c r="J831" s="4" t="s">
        <v>7847</v>
      </c>
    </row>
    <row r="832" spans="1:10" ht="15.75" customHeight="1" x14ac:dyDescent="0.25">
      <c r="A832" s="4" t="s">
        <v>872</v>
      </c>
      <c r="B832" s="4">
        <v>36.24</v>
      </c>
      <c r="C832" s="4">
        <v>8.3800000000000008</v>
      </c>
      <c r="D832" s="4" t="s">
        <v>7840</v>
      </c>
      <c r="E832" s="4" t="s">
        <v>7839</v>
      </c>
      <c r="F832" s="4" t="s">
        <v>7839</v>
      </c>
      <c r="G832" s="4">
        <v>1</v>
      </c>
      <c r="H832" s="4" t="s">
        <v>7839</v>
      </c>
      <c r="I832" s="4" t="s">
        <v>7841</v>
      </c>
      <c r="J832" s="4" t="s">
        <v>7845</v>
      </c>
    </row>
    <row r="833" spans="1:10" ht="15.75" customHeight="1" x14ac:dyDescent="0.25">
      <c r="A833" s="4" t="s">
        <v>873</v>
      </c>
      <c r="B833" s="4">
        <v>36.954999999999998</v>
      </c>
      <c r="C833" s="4">
        <v>8.07</v>
      </c>
      <c r="D833" s="4" t="s">
        <v>7839</v>
      </c>
      <c r="E833" s="4" t="s">
        <v>7839</v>
      </c>
      <c r="F833" s="4" t="s">
        <v>7839</v>
      </c>
      <c r="G833" s="4">
        <v>0</v>
      </c>
      <c r="H833" s="4" t="s">
        <v>7839</v>
      </c>
      <c r="I833" s="4" t="s">
        <v>7841</v>
      </c>
      <c r="J833" s="4" t="s">
        <v>7845</v>
      </c>
    </row>
    <row r="834" spans="1:10" ht="15.75" customHeight="1" x14ac:dyDescent="0.25">
      <c r="A834" s="4" t="s">
        <v>874</v>
      </c>
      <c r="B834" s="4">
        <v>29.64</v>
      </c>
      <c r="C834" s="4">
        <v>8.9499999999999993</v>
      </c>
      <c r="D834" s="4" t="s">
        <v>7839</v>
      </c>
      <c r="E834" s="4" t="s">
        <v>7839</v>
      </c>
      <c r="F834" s="4" t="s">
        <v>7839</v>
      </c>
      <c r="G834" s="4">
        <v>0</v>
      </c>
      <c r="H834" s="4" t="s">
        <v>7839</v>
      </c>
      <c r="I834" s="4" t="s">
        <v>7842</v>
      </c>
      <c r="J834" s="4" t="s">
        <v>7845</v>
      </c>
    </row>
    <row r="835" spans="1:10" ht="15.75" customHeight="1" x14ac:dyDescent="0.25">
      <c r="A835" s="4" t="s">
        <v>875</v>
      </c>
      <c r="B835" s="4">
        <v>42.74</v>
      </c>
      <c r="C835" s="4">
        <v>6.31</v>
      </c>
      <c r="D835" s="4" t="s">
        <v>7840</v>
      </c>
      <c r="E835" s="4" t="s">
        <v>7839</v>
      </c>
      <c r="F835" s="4" t="s">
        <v>7839</v>
      </c>
      <c r="G835" s="4">
        <v>1</v>
      </c>
      <c r="H835" s="4" t="s">
        <v>7839</v>
      </c>
      <c r="I835" s="4" t="s">
        <v>7841</v>
      </c>
      <c r="J835" s="4" t="s">
        <v>7846</v>
      </c>
    </row>
    <row r="836" spans="1:10" ht="15.75" customHeight="1" x14ac:dyDescent="0.25">
      <c r="A836" s="4" t="s">
        <v>876</v>
      </c>
      <c r="B836" s="4">
        <v>36.130000000000003</v>
      </c>
      <c r="C836" s="4">
        <v>7.19</v>
      </c>
      <c r="D836" s="4" t="s">
        <v>7840</v>
      </c>
      <c r="E836" s="4" t="s">
        <v>7839</v>
      </c>
      <c r="F836" s="4" t="s">
        <v>7839</v>
      </c>
      <c r="G836" s="4">
        <v>2</v>
      </c>
      <c r="H836" s="4" t="s">
        <v>7839</v>
      </c>
      <c r="I836" s="4" t="s">
        <v>7841</v>
      </c>
      <c r="J836" s="4" t="s">
        <v>7845</v>
      </c>
    </row>
    <row r="837" spans="1:10" ht="15.75" customHeight="1" x14ac:dyDescent="0.25">
      <c r="A837" s="4" t="s">
        <v>877</v>
      </c>
      <c r="B837" s="4">
        <v>31.55</v>
      </c>
      <c r="C837" s="4">
        <v>6.11</v>
      </c>
      <c r="D837" s="4" t="s">
        <v>7840</v>
      </c>
      <c r="E837" s="4" t="s">
        <v>7839</v>
      </c>
      <c r="F837" s="4" t="s">
        <v>7839</v>
      </c>
      <c r="G837" s="4">
        <v>1</v>
      </c>
      <c r="H837" s="4" t="s">
        <v>7839</v>
      </c>
      <c r="I837" s="4" t="s">
        <v>7841</v>
      </c>
      <c r="J837" s="4" t="s">
        <v>7846</v>
      </c>
    </row>
    <row r="838" spans="1:10" ht="15.75" customHeight="1" x14ac:dyDescent="0.25">
      <c r="A838" s="4" t="s">
        <v>878</v>
      </c>
      <c r="B838" s="4">
        <v>52.75</v>
      </c>
      <c r="C838" s="4">
        <v>6.02</v>
      </c>
      <c r="D838" s="4" t="s">
        <v>7839</v>
      </c>
      <c r="E838" s="4" t="s">
        <v>7839</v>
      </c>
      <c r="F838" s="4" t="s">
        <v>7839</v>
      </c>
      <c r="G838" s="4">
        <v>1</v>
      </c>
      <c r="H838" s="4" t="s">
        <v>7839</v>
      </c>
      <c r="I838" s="4" t="s">
        <v>7841</v>
      </c>
      <c r="J838" s="4" t="s">
        <v>7846</v>
      </c>
    </row>
    <row r="839" spans="1:10" ht="15.75" customHeight="1" x14ac:dyDescent="0.25">
      <c r="A839" s="4" t="s">
        <v>879</v>
      </c>
      <c r="B839" s="4">
        <v>36.67</v>
      </c>
      <c r="C839" s="4">
        <v>11.86</v>
      </c>
      <c r="D839" s="4" t="s">
        <v>7839</v>
      </c>
      <c r="E839" s="4" t="s">
        <v>7839</v>
      </c>
      <c r="F839" s="4" t="s">
        <v>7839</v>
      </c>
      <c r="G839" s="4">
        <v>0</v>
      </c>
      <c r="H839" s="4" t="s">
        <v>7839</v>
      </c>
      <c r="I839" s="4" t="s">
        <v>7841</v>
      </c>
      <c r="J839" s="4" t="s">
        <v>7845</v>
      </c>
    </row>
    <row r="840" spans="1:10" ht="15.75" customHeight="1" x14ac:dyDescent="0.25">
      <c r="A840" s="4" t="s">
        <v>880</v>
      </c>
      <c r="B840" s="4">
        <v>38.06</v>
      </c>
      <c r="C840" s="4">
        <v>8.25</v>
      </c>
      <c r="D840" s="4" t="s">
        <v>7839</v>
      </c>
      <c r="E840" s="4" t="s">
        <v>7839</v>
      </c>
      <c r="F840" s="4" t="s">
        <v>7839</v>
      </c>
      <c r="G840" s="4">
        <v>0</v>
      </c>
      <c r="H840" s="4" t="s">
        <v>7839</v>
      </c>
      <c r="I840" s="4" t="s">
        <v>7841</v>
      </c>
      <c r="J840" s="4" t="s">
        <v>7845</v>
      </c>
    </row>
    <row r="841" spans="1:10" ht="15.75" customHeight="1" x14ac:dyDescent="0.25">
      <c r="A841" s="4" t="s">
        <v>881</v>
      </c>
      <c r="B841" s="4">
        <v>38</v>
      </c>
      <c r="C841" s="4">
        <v>8.1300000000000008</v>
      </c>
      <c r="D841" s="4" t="s">
        <v>7839</v>
      </c>
      <c r="E841" s="4" t="s">
        <v>7839</v>
      </c>
      <c r="F841" s="4" t="s">
        <v>7839</v>
      </c>
      <c r="G841" s="4">
        <v>0</v>
      </c>
      <c r="H841" s="4" t="s">
        <v>7839</v>
      </c>
      <c r="I841" s="4" t="s">
        <v>7841</v>
      </c>
      <c r="J841" s="4" t="s">
        <v>7845</v>
      </c>
    </row>
    <row r="842" spans="1:10" ht="15.75" customHeight="1" x14ac:dyDescent="0.25">
      <c r="A842" s="4" t="s">
        <v>882</v>
      </c>
      <c r="B842" s="4">
        <v>35.1</v>
      </c>
      <c r="C842" s="4">
        <v>10.1</v>
      </c>
      <c r="D842" s="4" t="s">
        <v>7839</v>
      </c>
      <c r="E842" s="4" t="s">
        <v>7839</v>
      </c>
      <c r="F842" s="4" t="s">
        <v>7839</v>
      </c>
      <c r="G842" s="4">
        <v>0</v>
      </c>
      <c r="H842" s="4" t="s">
        <v>7839</v>
      </c>
      <c r="I842" s="4" t="s">
        <v>7841</v>
      </c>
      <c r="J842" s="4" t="s">
        <v>7845</v>
      </c>
    </row>
    <row r="843" spans="1:10" ht="15.75" customHeight="1" x14ac:dyDescent="0.25">
      <c r="A843" s="4" t="s">
        <v>883</v>
      </c>
      <c r="B843" s="4">
        <v>33.82</v>
      </c>
      <c r="C843" s="4">
        <v>5.89</v>
      </c>
      <c r="D843" s="4" t="s">
        <v>7840</v>
      </c>
      <c r="E843" s="4" t="s">
        <v>7839</v>
      </c>
      <c r="F843" s="4" t="s">
        <v>7839</v>
      </c>
      <c r="G843" s="4">
        <v>2</v>
      </c>
      <c r="H843" s="4" t="s">
        <v>7839</v>
      </c>
      <c r="I843" s="4" t="s">
        <v>7841</v>
      </c>
      <c r="J843" s="4" t="s">
        <v>7846</v>
      </c>
    </row>
    <row r="844" spans="1:10" ht="15.75" customHeight="1" x14ac:dyDescent="0.25">
      <c r="A844" s="4" t="s">
        <v>884</v>
      </c>
      <c r="B844" s="4">
        <v>37.43</v>
      </c>
      <c r="C844" s="4">
        <v>4.97</v>
      </c>
      <c r="D844" s="4" t="s">
        <v>7839</v>
      </c>
      <c r="E844" s="4" t="s">
        <v>7839</v>
      </c>
      <c r="F844" s="4" t="s">
        <v>7839</v>
      </c>
      <c r="G844" s="4">
        <v>2</v>
      </c>
      <c r="H844" s="4" t="s">
        <v>7839</v>
      </c>
      <c r="I844" s="4" t="s">
        <v>7841</v>
      </c>
      <c r="J844" s="4" t="s">
        <v>7847</v>
      </c>
    </row>
    <row r="845" spans="1:10" ht="15.75" customHeight="1" x14ac:dyDescent="0.25">
      <c r="A845" s="4" t="s">
        <v>885</v>
      </c>
      <c r="B845" s="4">
        <v>30.5</v>
      </c>
      <c r="C845" s="4">
        <v>9.9</v>
      </c>
      <c r="D845" s="4" t="s">
        <v>7839</v>
      </c>
      <c r="E845" s="4" t="s">
        <v>7839</v>
      </c>
      <c r="F845" s="4" t="s">
        <v>7839</v>
      </c>
      <c r="G845" s="4">
        <v>0</v>
      </c>
      <c r="H845" s="4" t="s">
        <v>7839</v>
      </c>
      <c r="I845" s="4" t="s">
        <v>7841</v>
      </c>
      <c r="J845" s="4" t="s">
        <v>7845</v>
      </c>
    </row>
    <row r="846" spans="1:10" ht="15.75" customHeight="1" x14ac:dyDescent="0.25">
      <c r="A846" s="4" t="s">
        <v>886</v>
      </c>
      <c r="B846" s="4">
        <v>24.53</v>
      </c>
      <c r="C846" s="4">
        <v>9.0500000000000007</v>
      </c>
      <c r="D846" s="4" t="s">
        <v>7839</v>
      </c>
      <c r="E846" s="4" t="s">
        <v>7839</v>
      </c>
      <c r="F846" s="4" t="s">
        <v>7839</v>
      </c>
      <c r="G846" s="4">
        <v>0</v>
      </c>
      <c r="H846" s="4" t="s">
        <v>7839</v>
      </c>
      <c r="I846" s="4" t="s">
        <v>7843</v>
      </c>
      <c r="J846" s="4" t="s">
        <v>7845</v>
      </c>
    </row>
    <row r="847" spans="1:10" ht="15.75" customHeight="1" x14ac:dyDescent="0.25">
      <c r="A847" s="4" t="s">
        <v>887</v>
      </c>
      <c r="B847" s="4">
        <v>25.74</v>
      </c>
      <c r="C847" s="4">
        <v>10.93</v>
      </c>
      <c r="D847" s="4" t="s">
        <v>7839</v>
      </c>
      <c r="E847" s="4" t="s">
        <v>7839</v>
      </c>
      <c r="F847" s="4" t="s">
        <v>7839</v>
      </c>
      <c r="G847" s="4">
        <v>0</v>
      </c>
      <c r="H847" s="4" t="s">
        <v>7839</v>
      </c>
      <c r="I847" s="4" t="s">
        <v>7842</v>
      </c>
      <c r="J847" s="4" t="s">
        <v>7845</v>
      </c>
    </row>
    <row r="848" spans="1:10" ht="15.75" customHeight="1" x14ac:dyDescent="0.25">
      <c r="A848" s="4" t="s">
        <v>888</v>
      </c>
      <c r="B848" s="4">
        <v>34.08</v>
      </c>
      <c r="C848" s="4">
        <v>7.58</v>
      </c>
      <c r="D848" s="4" t="s">
        <v>7840</v>
      </c>
      <c r="E848" s="4" t="s">
        <v>7839</v>
      </c>
      <c r="F848" s="4" t="s">
        <v>7839</v>
      </c>
      <c r="G848" s="4">
        <v>2</v>
      </c>
      <c r="H848" s="4" t="s">
        <v>7839</v>
      </c>
      <c r="I848" s="4" t="s">
        <v>7841</v>
      </c>
      <c r="J848" s="4" t="s">
        <v>7845</v>
      </c>
    </row>
    <row r="849" spans="1:10" ht="15.75" customHeight="1" x14ac:dyDescent="0.25">
      <c r="A849" s="4" t="s">
        <v>889</v>
      </c>
      <c r="B849" s="4">
        <v>31.35</v>
      </c>
      <c r="C849" s="4">
        <v>11</v>
      </c>
      <c r="D849" s="4" t="s">
        <v>7840</v>
      </c>
      <c r="E849" s="4" t="s">
        <v>7839</v>
      </c>
      <c r="F849" s="4" t="s">
        <v>7840</v>
      </c>
      <c r="G849" s="4">
        <v>1</v>
      </c>
      <c r="H849" s="4" t="s">
        <v>7839</v>
      </c>
      <c r="I849" s="4" t="s">
        <v>7841</v>
      </c>
      <c r="J849" s="4" t="s">
        <v>7845</v>
      </c>
    </row>
    <row r="850" spans="1:10" ht="15.75" customHeight="1" x14ac:dyDescent="0.25">
      <c r="A850" s="4" t="s">
        <v>890</v>
      </c>
      <c r="B850" s="4">
        <v>26.79</v>
      </c>
      <c r="C850" s="4">
        <v>5.0599999999999996</v>
      </c>
      <c r="D850" s="4" t="s">
        <v>7839</v>
      </c>
      <c r="E850" s="4" t="s">
        <v>7839</v>
      </c>
      <c r="F850" s="4" t="s">
        <v>7839</v>
      </c>
      <c r="G850" s="4">
        <v>1</v>
      </c>
      <c r="H850" s="4" t="s">
        <v>7839</v>
      </c>
      <c r="I850" s="4" t="s">
        <v>7842</v>
      </c>
      <c r="J850" s="4" t="s">
        <v>7847</v>
      </c>
    </row>
    <row r="851" spans="1:10" ht="15.75" customHeight="1" x14ac:dyDescent="0.25">
      <c r="A851" s="4" t="s">
        <v>891</v>
      </c>
      <c r="B851" s="4">
        <v>42.78</v>
      </c>
      <c r="C851" s="4">
        <v>6.11</v>
      </c>
      <c r="D851" s="4" t="s">
        <v>7840</v>
      </c>
      <c r="E851" s="4" t="s">
        <v>7839</v>
      </c>
      <c r="F851" s="4" t="s">
        <v>7839</v>
      </c>
      <c r="G851" s="4">
        <v>1</v>
      </c>
      <c r="H851" s="4" t="s">
        <v>7839</v>
      </c>
      <c r="I851" s="4" t="s">
        <v>7841</v>
      </c>
      <c r="J851" s="4" t="s">
        <v>7846</v>
      </c>
    </row>
    <row r="852" spans="1:10" ht="15.75" customHeight="1" x14ac:dyDescent="0.25">
      <c r="A852" s="4" t="s">
        <v>892</v>
      </c>
      <c r="B852" s="4">
        <v>46.75</v>
      </c>
      <c r="C852" s="4">
        <v>6.66</v>
      </c>
      <c r="D852" s="4" t="s">
        <v>7840</v>
      </c>
      <c r="E852" s="4" t="s">
        <v>7839</v>
      </c>
      <c r="F852" s="4" t="s">
        <v>7839</v>
      </c>
      <c r="G852" s="4">
        <v>2</v>
      </c>
      <c r="H852" s="4" t="s">
        <v>7839</v>
      </c>
      <c r="I852" s="4" t="s">
        <v>7841</v>
      </c>
      <c r="J852" s="4" t="s">
        <v>7845</v>
      </c>
    </row>
    <row r="853" spans="1:10" ht="15.75" customHeight="1" x14ac:dyDescent="0.25">
      <c r="A853" s="4" t="s">
        <v>893</v>
      </c>
      <c r="B853" s="4">
        <v>32.15</v>
      </c>
      <c r="C853" s="4">
        <v>4.0199999999999996</v>
      </c>
      <c r="D853" s="4" t="s">
        <v>7840</v>
      </c>
      <c r="E853" s="4" t="s">
        <v>7839</v>
      </c>
      <c r="F853" s="4" t="s">
        <v>7840</v>
      </c>
      <c r="G853" s="4">
        <v>1</v>
      </c>
      <c r="H853" s="4" t="s">
        <v>7839</v>
      </c>
      <c r="I853" s="4" t="s">
        <v>7841</v>
      </c>
      <c r="J853" s="4" t="s">
        <v>7847</v>
      </c>
    </row>
    <row r="854" spans="1:10" ht="15.75" customHeight="1" x14ac:dyDescent="0.25">
      <c r="A854" s="4" t="s">
        <v>894</v>
      </c>
      <c r="B854" s="4">
        <v>43.4</v>
      </c>
      <c r="C854" s="4">
        <v>8.81</v>
      </c>
      <c r="D854" s="4" t="s">
        <v>7840</v>
      </c>
      <c r="E854" s="4" t="s">
        <v>7839</v>
      </c>
      <c r="F854" s="4" t="s">
        <v>7839</v>
      </c>
      <c r="G854" s="4">
        <v>2</v>
      </c>
      <c r="H854" s="4" t="s">
        <v>7839</v>
      </c>
      <c r="I854" s="4" t="s">
        <v>7841</v>
      </c>
      <c r="J854" s="4" t="s">
        <v>7845</v>
      </c>
    </row>
    <row r="855" spans="1:10" ht="15.75" customHeight="1" x14ac:dyDescent="0.25">
      <c r="A855" s="4" t="s">
        <v>895</v>
      </c>
      <c r="B855" s="4">
        <v>31.57</v>
      </c>
      <c r="C855" s="4">
        <v>7.92</v>
      </c>
      <c r="D855" s="4" t="s">
        <v>7840</v>
      </c>
      <c r="E855" s="4" t="s">
        <v>7839</v>
      </c>
      <c r="F855" s="4" t="s">
        <v>7839</v>
      </c>
      <c r="G855" s="4">
        <v>2</v>
      </c>
      <c r="H855" s="4" t="s">
        <v>7839</v>
      </c>
      <c r="I855" s="4" t="s">
        <v>7841</v>
      </c>
      <c r="J855" s="4" t="s">
        <v>7845</v>
      </c>
    </row>
    <row r="856" spans="1:10" ht="15.75" customHeight="1" x14ac:dyDescent="0.25">
      <c r="A856" s="4" t="s">
        <v>896</v>
      </c>
      <c r="B856" s="4">
        <v>24.32</v>
      </c>
      <c r="C856" s="4">
        <v>7.48</v>
      </c>
      <c r="D856" s="4" t="s">
        <v>7839</v>
      </c>
      <c r="E856" s="4" t="s">
        <v>7839</v>
      </c>
      <c r="F856" s="4" t="s">
        <v>7839</v>
      </c>
      <c r="G856" s="4">
        <v>0</v>
      </c>
      <c r="H856" s="4" t="s">
        <v>7839</v>
      </c>
      <c r="I856" s="4" t="s">
        <v>7843</v>
      </c>
      <c r="J856" s="4" t="s">
        <v>7845</v>
      </c>
    </row>
    <row r="857" spans="1:10" ht="15.75" customHeight="1" x14ac:dyDescent="0.25">
      <c r="A857" s="4" t="s">
        <v>897</v>
      </c>
      <c r="B857" s="4">
        <v>31.07</v>
      </c>
      <c r="C857" s="4">
        <v>4.62</v>
      </c>
      <c r="D857" s="4" t="s">
        <v>7840</v>
      </c>
      <c r="E857" s="4" t="s">
        <v>7839</v>
      </c>
      <c r="F857" s="4" t="s">
        <v>7839</v>
      </c>
      <c r="G857" s="4">
        <v>2</v>
      </c>
      <c r="H857" s="4" t="s">
        <v>7839</v>
      </c>
      <c r="I857" s="4" t="s">
        <v>7841</v>
      </c>
      <c r="J857" s="4" t="s">
        <v>7847</v>
      </c>
    </row>
    <row r="858" spans="1:10" ht="15.75" customHeight="1" x14ac:dyDescent="0.25">
      <c r="A858" s="4" t="s">
        <v>898</v>
      </c>
      <c r="B858" s="4">
        <v>35.814999999999998</v>
      </c>
      <c r="C858" s="4">
        <v>8.4700000000000006</v>
      </c>
      <c r="D858" s="4" t="s">
        <v>7839</v>
      </c>
      <c r="E858" s="4" t="s">
        <v>7839</v>
      </c>
      <c r="F858" s="4" t="s">
        <v>7839</v>
      </c>
      <c r="G858" s="4">
        <v>0</v>
      </c>
      <c r="H858" s="4" t="s">
        <v>7839</v>
      </c>
      <c r="I858" s="4" t="s">
        <v>7841</v>
      </c>
      <c r="J858" s="4" t="s">
        <v>7845</v>
      </c>
    </row>
    <row r="859" spans="1:10" ht="15.75" customHeight="1" x14ac:dyDescent="0.25">
      <c r="A859" s="4" t="s">
        <v>899</v>
      </c>
      <c r="B859" s="4">
        <v>40.81</v>
      </c>
      <c r="C859" s="4">
        <v>10.58</v>
      </c>
      <c r="D859" s="4" t="s">
        <v>7840</v>
      </c>
      <c r="E859" s="4" t="s">
        <v>7839</v>
      </c>
      <c r="F859" s="4" t="s">
        <v>7839</v>
      </c>
      <c r="G859" s="4">
        <v>0</v>
      </c>
      <c r="H859" s="4" t="s">
        <v>7839</v>
      </c>
      <c r="I859" s="4" t="s">
        <v>7841</v>
      </c>
      <c r="J859" s="4" t="s">
        <v>7845</v>
      </c>
    </row>
    <row r="860" spans="1:10" ht="15.75" customHeight="1" x14ac:dyDescent="0.25">
      <c r="A860" s="4" t="s">
        <v>900</v>
      </c>
      <c r="B860" s="4">
        <v>24.605</v>
      </c>
      <c r="C860" s="4">
        <v>7.48</v>
      </c>
      <c r="D860" s="4" t="s">
        <v>7839</v>
      </c>
      <c r="E860" s="4" t="s">
        <v>7839</v>
      </c>
      <c r="F860" s="4" t="s">
        <v>7839</v>
      </c>
      <c r="G860" s="4">
        <v>0</v>
      </c>
      <c r="H860" s="4" t="s">
        <v>7839</v>
      </c>
      <c r="I860" s="4" t="s">
        <v>7843</v>
      </c>
      <c r="J860" s="4" t="s">
        <v>7845</v>
      </c>
    </row>
    <row r="861" spans="1:10" ht="15.75" customHeight="1" x14ac:dyDescent="0.25">
      <c r="A861" s="4" t="s">
        <v>901</v>
      </c>
      <c r="B861" s="4">
        <v>21.47</v>
      </c>
      <c r="C861" s="4">
        <v>7.82</v>
      </c>
      <c r="D861" s="4" t="s">
        <v>7839</v>
      </c>
      <c r="E861" s="4" t="s">
        <v>7839</v>
      </c>
      <c r="F861" s="4" t="s">
        <v>7839</v>
      </c>
      <c r="G861" s="4">
        <v>0</v>
      </c>
      <c r="H861" s="4" t="s">
        <v>7839</v>
      </c>
      <c r="I861" s="4" t="s">
        <v>7843</v>
      </c>
      <c r="J861" s="4" t="s">
        <v>7845</v>
      </c>
    </row>
    <row r="862" spans="1:10" ht="15.75" customHeight="1" x14ac:dyDescent="0.25">
      <c r="A862" s="4" t="s">
        <v>902</v>
      </c>
      <c r="B862" s="4">
        <v>52.89</v>
      </c>
      <c r="C862" s="4">
        <v>4.96</v>
      </c>
      <c r="D862" s="4" t="s">
        <v>7840</v>
      </c>
      <c r="E862" s="4" t="s">
        <v>7839</v>
      </c>
      <c r="F862" s="4" t="s">
        <v>7839</v>
      </c>
      <c r="G862" s="4">
        <v>1</v>
      </c>
      <c r="H862" s="4" t="s">
        <v>7839</v>
      </c>
      <c r="I862" s="4" t="s">
        <v>7841</v>
      </c>
      <c r="J862" s="4" t="s">
        <v>7847</v>
      </c>
    </row>
    <row r="863" spans="1:10" ht="15.75" customHeight="1" x14ac:dyDescent="0.25">
      <c r="A863" s="4" t="s">
        <v>903</v>
      </c>
      <c r="B863" s="4">
        <v>32.965000000000003</v>
      </c>
      <c r="C863" s="4">
        <v>6.15</v>
      </c>
      <c r="D863" s="4" t="s">
        <v>7840</v>
      </c>
      <c r="E863" s="4" t="s">
        <v>7839</v>
      </c>
      <c r="F863" s="4" t="s">
        <v>7839</v>
      </c>
      <c r="G863" s="4">
        <v>1</v>
      </c>
      <c r="H863" s="4" t="s">
        <v>7839</v>
      </c>
      <c r="I863" s="4" t="s">
        <v>7841</v>
      </c>
      <c r="J863" s="4" t="s">
        <v>7846</v>
      </c>
    </row>
    <row r="864" spans="1:10" ht="15.75" customHeight="1" x14ac:dyDescent="0.25">
      <c r="A864" s="4" t="s">
        <v>904</v>
      </c>
      <c r="B864" s="4">
        <v>36.799999999999997</v>
      </c>
      <c r="C864" s="4">
        <v>4.62</v>
      </c>
      <c r="D864" s="4" t="s">
        <v>7839</v>
      </c>
      <c r="E864" s="4" t="s">
        <v>7839</v>
      </c>
      <c r="F864" s="4" t="s">
        <v>7840</v>
      </c>
      <c r="G864" s="4">
        <v>1</v>
      </c>
      <c r="H864" s="4" t="s">
        <v>7839</v>
      </c>
      <c r="I864" s="4" t="s">
        <v>7841</v>
      </c>
      <c r="J864" s="4" t="s">
        <v>7847</v>
      </c>
    </row>
    <row r="865" spans="1:10" ht="15.75" customHeight="1" x14ac:dyDescent="0.25">
      <c r="A865" s="4" t="s">
        <v>905</v>
      </c>
      <c r="B865" s="4">
        <v>34.299999999999997</v>
      </c>
      <c r="C865" s="4">
        <v>4.87</v>
      </c>
      <c r="D865" s="4" t="s">
        <v>7839</v>
      </c>
      <c r="E865" s="4" t="s">
        <v>7839</v>
      </c>
      <c r="F865" s="4" t="s">
        <v>7839</v>
      </c>
      <c r="G865" s="4">
        <v>2</v>
      </c>
      <c r="H865" s="4" t="s">
        <v>7839</v>
      </c>
      <c r="I865" s="4" t="s">
        <v>7841</v>
      </c>
      <c r="J865" s="4" t="s">
        <v>7847</v>
      </c>
    </row>
    <row r="866" spans="1:10" ht="15.75" customHeight="1" x14ac:dyDescent="0.25">
      <c r="A866" s="4" t="s">
        <v>906</v>
      </c>
      <c r="B866" s="4">
        <v>35.244999999999997</v>
      </c>
      <c r="C866" s="4">
        <v>4.63</v>
      </c>
      <c r="D866" s="4" t="s">
        <v>7839</v>
      </c>
      <c r="E866" s="4" t="s">
        <v>7839</v>
      </c>
      <c r="F866" s="4" t="s">
        <v>7839</v>
      </c>
      <c r="G866" s="4">
        <v>0</v>
      </c>
      <c r="H866" s="4" t="s">
        <v>7839</v>
      </c>
      <c r="I866" s="4" t="s">
        <v>7841</v>
      </c>
      <c r="J866" s="4" t="s">
        <v>7847</v>
      </c>
    </row>
    <row r="867" spans="1:10" ht="15.75" customHeight="1" x14ac:dyDescent="0.25">
      <c r="A867" s="4" t="s">
        <v>907</v>
      </c>
      <c r="B867" s="4">
        <v>26.23</v>
      </c>
      <c r="C867" s="4">
        <v>11.93</v>
      </c>
      <c r="D867" s="4" t="s">
        <v>7839</v>
      </c>
      <c r="E867" s="4" t="s">
        <v>7839</v>
      </c>
      <c r="F867" s="4" t="s">
        <v>7839</v>
      </c>
      <c r="G867" s="4">
        <v>0</v>
      </c>
      <c r="H867" s="4" t="s">
        <v>7839</v>
      </c>
      <c r="I867" s="4" t="s">
        <v>7842</v>
      </c>
      <c r="J867" s="4" t="s">
        <v>7845</v>
      </c>
    </row>
    <row r="868" spans="1:10" ht="15.75" customHeight="1" x14ac:dyDescent="0.25">
      <c r="A868" s="4" t="s">
        <v>908</v>
      </c>
      <c r="B868" s="4">
        <v>36.1</v>
      </c>
      <c r="C868" s="4">
        <v>5.65</v>
      </c>
      <c r="D868" s="4" t="s">
        <v>7840</v>
      </c>
      <c r="E868" s="4" t="s">
        <v>7839</v>
      </c>
      <c r="F868" s="4" t="s">
        <v>7839</v>
      </c>
      <c r="G868" s="4">
        <v>2</v>
      </c>
      <c r="H868" s="4" t="s">
        <v>7839</v>
      </c>
      <c r="I868" s="4" t="s">
        <v>7841</v>
      </c>
      <c r="J868" s="4" t="s">
        <v>7847</v>
      </c>
    </row>
    <row r="869" spans="1:10" ht="15.75" customHeight="1" x14ac:dyDescent="0.25">
      <c r="A869" s="4" t="s">
        <v>909</v>
      </c>
      <c r="B869" s="4">
        <v>37.1</v>
      </c>
      <c r="C869" s="4">
        <v>11.21</v>
      </c>
      <c r="D869" s="4" t="s">
        <v>7840</v>
      </c>
      <c r="E869" s="4" t="s">
        <v>7839</v>
      </c>
      <c r="F869" s="4" t="s">
        <v>7840</v>
      </c>
      <c r="G869" s="4">
        <v>1</v>
      </c>
      <c r="H869" s="4" t="s">
        <v>7839</v>
      </c>
      <c r="I869" s="4" t="s">
        <v>7841</v>
      </c>
      <c r="J869" s="4" t="s">
        <v>7845</v>
      </c>
    </row>
    <row r="870" spans="1:10" ht="15.75" customHeight="1" x14ac:dyDescent="0.25">
      <c r="A870" s="4" t="s">
        <v>910</v>
      </c>
      <c r="B870" s="4">
        <v>27.5</v>
      </c>
      <c r="C870" s="4">
        <v>10.62</v>
      </c>
      <c r="D870" s="4" t="s">
        <v>7840</v>
      </c>
      <c r="E870" s="4" t="s">
        <v>7839</v>
      </c>
      <c r="F870" s="4" t="s">
        <v>7840</v>
      </c>
      <c r="G870" s="4">
        <v>1</v>
      </c>
      <c r="H870" s="4" t="s">
        <v>7839</v>
      </c>
      <c r="I870" s="4" t="s">
        <v>7842</v>
      </c>
      <c r="J870" s="4" t="s">
        <v>7845</v>
      </c>
    </row>
    <row r="871" spans="1:10" ht="15.75" customHeight="1" x14ac:dyDescent="0.25">
      <c r="A871" s="4" t="s">
        <v>911</v>
      </c>
      <c r="B871" s="4">
        <v>24.7</v>
      </c>
      <c r="C871" s="4">
        <v>10.7</v>
      </c>
      <c r="D871" s="4" t="s">
        <v>7840</v>
      </c>
      <c r="E871" s="4" t="s">
        <v>7839</v>
      </c>
      <c r="F871" s="4" t="s">
        <v>7840</v>
      </c>
      <c r="G871" s="4">
        <v>1</v>
      </c>
      <c r="H871" s="4" t="s">
        <v>7839</v>
      </c>
      <c r="I871" s="4" t="s">
        <v>7843</v>
      </c>
      <c r="J871" s="4" t="s">
        <v>7845</v>
      </c>
    </row>
    <row r="872" spans="1:10" ht="15.75" customHeight="1" x14ac:dyDescent="0.25">
      <c r="A872" s="4" t="s">
        <v>912</v>
      </c>
      <c r="B872" s="4">
        <v>26.78</v>
      </c>
      <c r="C872" s="4">
        <v>10.02</v>
      </c>
      <c r="D872" s="4" t="s">
        <v>7840</v>
      </c>
      <c r="E872" s="4" t="s">
        <v>7839</v>
      </c>
      <c r="F872" s="4" t="s">
        <v>7840</v>
      </c>
      <c r="G872" s="4">
        <v>1</v>
      </c>
      <c r="H872" s="4" t="s">
        <v>7839</v>
      </c>
      <c r="I872" s="4" t="s">
        <v>7842</v>
      </c>
      <c r="J872" s="4" t="s">
        <v>7845</v>
      </c>
    </row>
    <row r="873" spans="1:10" ht="15.75" customHeight="1" x14ac:dyDescent="0.25">
      <c r="A873" s="4" t="s">
        <v>913</v>
      </c>
      <c r="B873" s="4">
        <v>45.8</v>
      </c>
      <c r="C873" s="4">
        <v>4.8499999999999996</v>
      </c>
      <c r="D873" s="4" t="s">
        <v>7839</v>
      </c>
      <c r="E873" s="4" t="s">
        <v>7839</v>
      </c>
      <c r="F873" s="4" t="s">
        <v>7839</v>
      </c>
      <c r="G873" s="4">
        <v>0</v>
      </c>
      <c r="H873" s="4" t="s">
        <v>7839</v>
      </c>
      <c r="I873" s="4" t="s">
        <v>7841</v>
      </c>
      <c r="J873" s="4" t="s">
        <v>7847</v>
      </c>
    </row>
    <row r="874" spans="1:10" ht="15.75" customHeight="1" x14ac:dyDescent="0.25">
      <c r="A874" s="4" t="s">
        <v>914</v>
      </c>
      <c r="B874" s="4">
        <v>29</v>
      </c>
      <c r="C874" s="4">
        <v>4.3899999999999997</v>
      </c>
      <c r="D874" s="4" t="s">
        <v>7840</v>
      </c>
      <c r="E874" s="4" t="s">
        <v>7839</v>
      </c>
      <c r="F874" s="4" t="s">
        <v>7839</v>
      </c>
      <c r="G874" s="4">
        <v>2</v>
      </c>
      <c r="H874" s="4" t="s">
        <v>7839</v>
      </c>
      <c r="I874" s="4" t="s">
        <v>7842</v>
      </c>
      <c r="J874" s="4" t="s">
        <v>7847</v>
      </c>
    </row>
    <row r="875" spans="1:10" ht="15.75" customHeight="1" x14ac:dyDescent="0.25">
      <c r="A875" s="4" t="s">
        <v>915</v>
      </c>
      <c r="B875" s="4">
        <v>33.534999999999997</v>
      </c>
      <c r="C875" s="4">
        <v>8.24</v>
      </c>
      <c r="D875" s="4" t="s">
        <v>7840</v>
      </c>
      <c r="E875" s="4" t="s">
        <v>7839</v>
      </c>
      <c r="F875" s="4" t="s">
        <v>7839</v>
      </c>
      <c r="G875" s="4">
        <v>0</v>
      </c>
      <c r="H875" s="4" t="s">
        <v>7839</v>
      </c>
      <c r="I875" s="4" t="s">
        <v>7841</v>
      </c>
      <c r="J875" s="4" t="s">
        <v>7845</v>
      </c>
    </row>
    <row r="876" spans="1:10" ht="15.75" customHeight="1" x14ac:dyDescent="0.25">
      <c r="A876" s="4" t="s">
        <v>916</v>
      </c>
      <c r="B876" s="4">
        <v>32.774999999999999</v>
      </c>
      <c r="C876" s="4">
        <v>9.77</v>
      </c>
      <c r="D876" s="4" t="s">
        <v>7840</v>
      </c>
      <c r="E876" s="4" t="s">
        <v>7839</v>
      </c>
      <c r="F876" s="4" t="s">
        <v>7839</v>
      </c>
      <c r="G876" s="4">
        <v>0</v>
      </c>
      <c r="H876" s="4" t="s">
        <v>7839</v>
      </c>
      <c r="I876" s="4" t="s">
        <v>7841</v>
      </c>
      <c r="J876" s="4" t="s">
        <v>7845</v>
      </c>
    </row>
    <row r="877" spans="1:10" ht="15.75" customHeight="1" x14ac:dyDescent="0.25">
      <c r="A877" s="4" t="s">
        <v>917</v>
      </c>
      <c r="B877" s="4">
        <v>37.51</v>
      </c>
      <c r="C877" s="4">
        <v>5.5</v>
      </c>
      <c r="D877" s="4" t="s">
        <v>7840</v>
      </c>
      <c r="E877" s="4" t="s">
        <v>7839</v>
      </c>
      <c r="F877" s="4" t="s">
        <v>7839</v>
      </c>
      <c r="G877" s="4">
        <v>2</v>
      </c>
      <c r="H877" s="4" t="s">
        <v>7839</v>
      </c>
      <c r="I877" s="4" t="s">
        <v>7841</v>
      </c>
      <c r="J877" s="4" t="s">
        <v>7847</v>
      </c>
    </row>
    <row r="878" spans="1:10" ht="15.75" customHeight="1" x14ac:dyDescent="0.25">
      <c r="A878" s="4" t="s">
        <v>918</v>
      </c>
      <c r="B878" s="4">
        <v>39.86</v>
      </c>
      <c r="C878" s="4">
        <v>11.84</v>
      </c>
      <c r="D878" s="4" t="s">
        <v>7840</v>
      </c>
      <c r="E878" s="4" t="s">
        <v>7839</v>
      </c>
      <c r="F878" s="4" t="s">
        <v>7839</v>
      </c>
      <c r="G878" s="4">
        <v>1</v>
      </c>
      <c r="H878" s="4" t="s">
        <v>7839</v>
      </c>
      <c r="I878" s="4" t="s">
        <v>7841</v>
      </c>
      <c r="J878" s="4" t="s">
        <v>7845</v>
      </c>
    </row>
    <row r="879" spans="1:10" ht="15.75" customHeight="1" x14ac:dyDescent="0.25">
      <c r="A879" s="4" t="s">
        <v>919</v>
      </c>
      <c r="B879" s="4">
        <v>42.13</v>
      </c>
      <c r="C879" s="4">
        <v>4.66</v>
      </c>
      <c r="D879" s="4" t="s">
        <v>7839</v>
      </c>
      <c r="E879" s="4" t="s">
        <v>7839</v>
      </c>
      <c r="F879" s="4" t="s">
        <v>7839</v>
      </c>
      <c r="G879" s="4">
        <v>0</v>
      </c>
      <c r="H879" s="4" t="s">
        <v>7839</v>
      </c>
      <c r="I879" s="4" t="s">
        <v>7841</v>
      </c>
      <c r="J879" s="4" t="s">
        <v>7847</v>
      </c>
    </row>
    <row r="880" spans="1:10" ht="15.75" customHeight="1" x14ac:dyDescent="0.25">
      <c r="A880" s="4" t="s">
        <v>920</v>
      </c>
      <c r="B880" s="4">
        <v>35.99</v>
      </c>
      <c r="C880" s="4">
        <v>11.11</v>
      </c>
      <c r="D880" s="4" t="s">
        <v>7839</v>
      </c>
      <c r="E880" s="4" t="s">
        <v>7839</v>
      </c>
      <c r="F880" s="4" t="s">
        <v>7839</v>
      </c>
      <c r="G880" s="4">
        <v>0</v>
      </c>
      <c r="H880" s="4" t="s">
        <v>7839</v>
      </c>
      <c r="I880" s="4" t="s">
        <v>7841</v>
      </c>
      <c r="J880" s="4" t="s">
        <v>7845</v>
      </c>
    </row>
    <row r="881" spans="1:10" ht="15.75" customHeight="1" x14ac:dyDescent="0.25">
      <c r="A881" s="4" t="s">
        <v>921</v>
      </c>
      <c r="B881" s="4">
        <v>35.200000000000003</v>
      </c>
      <c r="C881" s="4">
        <v>7.72</v>
      </c>
      <c r="D881" s="4" t="s">
        <v>7840</v>
      </c>
      <c r="E881" s="4" t="s">
        <v>7839</v>
      </c>
      <c r="F881" s="4" t="s">
        <v>7840</v>
      </c>
      <c r="G881" s="4">
        <v>1</v>
      </c>
      <c r="H881" s="4" t="s">
        <v>7839</v>
      </c>
      <c r="I881" s="4" t="s">
        <v>7841</v>
      </c>
      <c r="J881" s="4" t="s">
        <v>7845</v>
      </c>
    </row>
    <row r="882" spans="1:10" ht="15.75" customHeight="1" x14ac:dyDescent="0.25">
      <c r="A882" s="4" t="s">
        <v>922</v>
      </c>
      <c r="B882" s="4">
        <v>29.91</v>
      </c>
      <c r="C882" s="4">
        <v>5.55</v>
      </c>
      <c r="D882" s="4" t="s">
        <v>7840</v>
      </c>
      <c r="E882" s="4" t="s">
        <v>7839</v>
      </c>
      <c r="F882" s="4" t="s">
        <v>7839</v>
      </c>
      <c r="G882" s="4">
        <v>2</v>
      </c>
      <c r="H882" s="4" t="s">
        <v>7839</v>
      </c>
      <c r="I882" s="4" t="s">
        <v>7842</v>
      </c>
      <c r="J882" s="4" t="s">
        <v>7847</v>
      </c>
    </row>
    <row r="883" spans="1:10" ht="15.75" customHeight="1" x14ac:dyDescent="0.25">
      <c r="A883" s="4" t="s">
        <v>923</v>
      </c>
      <c r="B883" s="4">
        <v>36.479999999999997</v>
      </c>
      <c r="C883" s="4">
        <v>5.05</v>
      </c>
      <c r="D883" s="4" t="s">
        <v>7840</v>
      </c>
      <c r="E883" s="4" t="s">
        <v>7839</v>
      </c>
      <c r="F883" s="4" t="s">
        <v>7839</v>
      </c>
      <c r="G883" s="4">
        <v>1</v>
      </c>
      <c r="H883" s="4" t="s">
        <v>7839</v>
      </c>
      <c r="I883" s="4" t="s">
        <v>7841</v>
      </c>
      <c r="J883" s="4" t="s">
        <v>7847</v>
      </c>
    </row>
    <row r="884" spans="1:10" ht="15.75" customHeight="1" x14ac:dyDescent="0.25">
      <c r="A884" s="4" t="s">
        <v>924</v>
      </c>
      <c r="B884" s="4">
        <v>27.5</v>
      </c>
      <c r="C884" s="4">
        <v>8.69</v>
      </c>
      <c r="D884" s="4" t="s">
        <v>7840</v>
      </c>
      <c r="E884" s="4" t="s">
        <v>7839</v>
      </c>
      <c r="F884" s="4" t="s">
        <v>7840</v>
      </c>
      <c r="G884" s="4">
        <v>1</v>
      </c>
      <c r="H884" s="4" t="s">
        <v>7839</v>
      </c>
      <c r="I884" s="4" t="s">
        <v>7842</v>
      </c>
      <c r="J884" s="4" t="s">
        <v>7845</v>
      </c>
    </row>
    <row r="885" spans="1:10" ht="15.75" customHeight="1" x14ac:dyDescent="0.25">
      <c r="A885" s="4" t="s">
        <v>925</v>
      </c>
      <c r="B885" s="4">
        <v>33.44</v>
      </c>
      <c r="C885" s="4">
        <v>5.9</v>
      </c>
      <c r="D885" s="4" t="s">
        <v>7840</v>
      </c>
      <c r="E885" s="4" t="s">
        <v>7839</v>
      </c>
      <c r="F885" s="4" t="s">
        <v>7839</v>
      </c>
      <c r="G885" s="4">
        <v>1</v>
      </c>
      <c r="H885" s="4" t="s">
        <v>7839</v>
      </c>
      <c r="I885" s="4" t="s">
        <v>7841</v>
      </c>
      <c r="J885" s="4" t="s">
        <v>7846</v>
      </c>
    </row>
    <row r="886" spans="1:10" ht="15.75" customHeight="1" x14ac:dyDescent="0.25">
      <c r="A886" s="4" t="s">
        <v>926</v>
      </c>
      <c r="B886" s="4">
        <v>28.215</v>
      </c>
      <c r="C886" s="4">
        <v>6.29</v>
      </c>
      <c r="D886" s="4" t="s">
        <v>7840</v>
      </c>
      <c r="E886" s="4" t="s">
        <v>7839</v>
      </c>
      <c r="F886" s="4" t="s">
        <v>7839</v>
      </c>
      <c r="G886" s="4">
        <v>1</v>
      </c>
      <c r="H886" s="4" t="s">
        <v>7839</v>
      </c>
      <c r="I886" s="4" t="s">
        <v>7842</v>
      </c>
      <c r="J886" s="4" t="s">
        <v>7846</v>
      </c>
    </row>
    <row r="887" spans="1:10" ht="15.75" customHeight="1" x14ac:dyDescent="0.25">
      <c r="A887" s="4" t="s">
        <v>927</v>
      </c>
      <c r="B887" s="4">
        <v>27.17</v>
      </c>
      <c r="C887" s="4">
        <v>5.84</v>
      </c>
      <c r="D887" s="4" t="s">
        <v>7840</v>
      </c>
      <c r="E887" s="4" t="s">
        <v>7839</v>
      </c>
      <c r="F887" s="4" t="s">
        <v>7839</v>
      </c>
      <c r="G887" s="4">
        <v>1</v>
      </c>
      <c r="H887" s="4" t="s">
        <v>7839</v>
      </c>
      <c r="I887" s="4" t="s">
        <v>7842</v>
      </c>
      <c r="J887" s="4" t="s">
        <v>7846</v>
      </c>
    </row>
    <row r="888" spans="1:10" ht="15.75" customHeight="1" x14ac:dyDescent="0.25">
      <c r="A888" s="4" t="s">
        <v>928</v>
      </c>
      <c r="B888" s="4">
        <v>35.380000000000003</v>
      </c>
      <c r="C888" s="4">
        <v>6.12</v>
      </c>
      <c r="D888" s="4" t="s">
        <v>7839</v>
      </c>
      <c r="E888" s="4" t="s">
        <v>7839</v>
      </c>
      <c r="F888" s="4" t="s">
        <v>7839</v>
      </c>
      <c r="G888" s="4">
        <v>0</v>
      </c>
      <c r="H888" s="4" t="s">
        <v>7839</v>
      </c>
      <c r="I888" s="4" t="s">
        <v>7841</v>
      </c>
      <c r="J888" s="4" t="s">
        <v>7846</v>
      </c>
    </row>
    <row r="889" spans="1:10" ht="15.75" customHeight="1" x14ac:dyDescent="0.25">
      <c r="A889" s="4" t="s">
        <v>929</v>
      </c>
      <c r="B889" s="4">
        <v>43.48</v>
      </c>
      <c r="C889" s="4">
        <v>6.24</v>
      </c>
      <c r="D889" s="4" t="s">
        <v>7839</v>
      </c>
      <c r="E889" s="4" t="s">
        <v>7839</v>
      </c>
      <c r="F889" s="4" t="s">
        <v>7839</v>
      </c>
      <c r="G889" s="4">
        <v>0</v>
      </c>
      <c r="H889" s="4" t="s">
        <v>7839</v>
      </c>
      <c r="I889" s="4" t="s">
        <v>7841</v>
      </c>
      <c r="J889" s="4" t="s">
        <v>7846</v>
      </c>
    </row>
    <row r="890" spans="1:10" ht="15.75" customHeight="1" x14ac:dyDescent="0.25">
      <c r="A890" s="4" t="s">
        <v>930</v>
      </c>
      <c r="B890" s="4">
        <v>41.73</v>
      </c>
      <c r="C890" s="4">
        <v>6.25</v>
      </c>
      <c r="D890" s="4" t="s">
        <v>7839</v>
      </c>
      <c r="E890" s="4" t="s">
        <v>7839</v>
      </c>
      <c r="F890" s="4" t="s">
        <v>7839</v>
      </c>
      <c r="G890" s="4">
        <v>1</v>
      </c>
      <c r="H890" s="4" t="s">
        <v>7839</v>
      </c>
      <c r="I890" s="4" t="s">
        <v>7841</v>
      </c>
      <c r="J890" s="4" t="s">
        <v>7846</v>
      </c>
    </row>
    <row r="891" spans="1:10" ht="15.75" customHeight="1" x14ac:dyDescent="0.25">
      <c r="A891" s="4" t="s">
        <v>931</v>
      </c>
      <c r="B891" s="4">
        <v>28.9</v>
      </c>
      <c r="C891" s="4">
        <v>11.96</v>
      </c>
      <c r="D891" s="4" t="s">
        <v>7839</v>
      </c>
      <c r="E891" s="4" t="s">
        <v>7839</v>
      </c>
      <c r="F891" s="4" t="s">
        <v>7839</v>
      </c>
      <c r="G891" s="4">
        <v>0</v>
      </c>
      <c r="H891" s="4" t="s">
        <v>7839</v>
      </c>
      <c r="I891" s="4" t="s">
        <v>7842</v>
      </c>
      <c r="J891" s="4" t="s">
        <v>7845</v>
      </c>
    </row>
    <row r="892" spans="1:10" ht="15.75" customHeight="1" x14ac:dyDescent="0.25">
      <c r="A892" s="4" t="s">
        <v>932</v>
      </c>
      <c r="B892" s="4">
        <v>25.74</v>
      </c>
      <c r="C892" s="4">
        <v>7.69</v>
      </c>
      <c r="D892" s="4" t="s">
        <v>7839</v>
      </c>
      <c r="E892" s="4" t="s">
        <v>7839</v>
      </c>
      <c r="F892" s="4" t="s">
        <v>7839</v>
      </c>
      <c r="G892" s="4">
        <v>0</v>
      </c>
      <c r="H892" s="4" t="s">
        <v>7839</v>
      </c>
      <c r="I892" s="4" t="s">
        <v>7842</v>
      </c>
      <c r="J892" s="4" t="s">
        <v>7845</v>
      </c>
    </row>
    <row r="893" spans="1:10" ht="15.75" customHeight="1" x14ac:dyDescent="0.25">
      <c r="A893" s="4" t="s">
        <v>933</v>
      </c>
      <c r="B893" s="4">
        <v>36.06</v>
      </c>
      <c r="C893" s="4">
        <v>8.83</v>
      </c>
      <c r="D893" s="4" t="s">
        <v>7839</v>
      </c>
      <c r="E893" s="4" t="s">
        <v>7839</v>
      </c>
      <c r="F893" s="4" t="s">
        <v>7839</v>
      </c>
      <c r="G893" s="4">
        <v>0</v>
      </c>
      <c r="H893" s="4" t="s">
        <v>7839</v>
      </c>
      <c r="I893" s="4" t="s">
        <v>7841</v>
      </c>
      <c r="J893" s="4" t="s">
        <v>7845</v>
      </c>
    </row>
    <row r="894" spans="1:10" ht="15.75" customHeight="1" x14ac:dyDescent="0.25">
      <c r="A894" s="4" t="s">
        <v>934</v>
      </c>
      <c r="B894" s="4">
        <v>43.28</v>
      </c>
      <c r="C894" s="4">
        <v>4.41</v>
      </c>
      <c r="D894" s="4" t="s">
        <v>7839</v>
      </c>
      <c r="E894" s="4" t="s">
        <v>7839</v>
      </c>
      <c r="F894" s="4" t="s">
        <v>7839</v>
      </c>
      <c r="G894" s="4">
        <v>0</v>
      </c>
      <c r="H894" s="4" t="s">
        <v>7839</v>
      </c>
      <c r="I894" s="4" t="s">
        <v>7841</v>
      </c>
      <c r="J894" s="4" t="s">
        <v>7847</v>
      </c>
    </row>
    <row r="895" spans="1:10" ht="15.75" customHeight="1" x14ac:dyDescent="0.25">
      <c r="A895" s="4" t="s">
        <v>935</v>
      </c>
      <c r="B895" s="4">
        <v>28.785</v>
      </c>
      <c r="C895" s="4">
        <v>9.1</v>
      </c>
      <c r="D895" s="4" t="s">
        <v>7840</v>
      </c>
      <c r="E895" s="4" t="s">
        <v>7839</v>
      </c>
      <c r="F895" s="4" t="s">
        <v>7840</v>
      </c>
      <c r="G895" s="4">
        <v>1</v>
      </c>
      <c r="H895" s="4" t="s">
        <v>7839</v>
      </c>
      <c r="I895" s="4" t="s">
        <v>7842</v>
      </c>
      <c r="J895" s="4" t="s">
        <v>7845</v>
      </c>
    </row>
    <row r="896" spans="1:10" ht="15.75" customHeight="1" x14ac:dyDescent="0.25">
      <c r="A896" s="4" t="s">
        <v>936</v>
      </c>
      <c r="B896" s="4">
        <v>25.46</v>
      </c>
      <c r="C896" s="4">
        <v>11.52</v>
      </c>
      <c r="D896" s="4" t="s">
        <v>7840</v>
      </c>
      <c r="E896" s="4" t="s">
        <v>7839</v>
      </c>
      <c r="F896" s="4" t="s">
        <v>7840</v>
      </c>
      <c r="G896" s="4">
        <v>1</v>
      </c>
      <c r="H896" s="4" t="s">
        <v>7839</v>
      </c>
      <c r="I896" s="4" t="s">
        <v>7842</v>
      </c>
      <c r="J896" s="4" t="s">
        <v>7845</v>
      </c>
    </row>
    <row r="897" spans="1:10" ht="15.75" customHeight="1" x14ac:dyDescent="0.25">
      <c r="A897" s="4" t="s">
        <v>937</v>
      </c>
      <c r="B897" s="4">
        <v>30.8</v>
      </c>
      <c r="C897" s="4">
        <v>10.95</v>
      </c>
      <c r="D897" s="4" t="s">
        <v>7839</v>
      </c>
      <c r="E897" s="4" t="s">
        <v>7839</v>
      </c>
      <c r="F897" s="4" t="s">
        <v>7839</v>
      </c>
      <c r="G897" s="4">
        <v>0</v>
      </c>
      <c r="H897" s="4" t="s">
        <v>7839</v>
      </c>
      <c r="I897" s="4" t="s">
        <v>7841</v>
      </c>
      <c r="J897" s="4" t="s">
        <v>7845</v>
      </c>
    </row>
    <row r="898" spans="1:10" ht="15.75" customHeight="1" x14ac:dyDescent="0.25">
      <c r="A898" s="4" t="s">
        <v>938</v>
      </c>
      <c r="B898" s="4">
        <v>28.88</v>
      </c>
      <c r="C898" s="4">
        <v>11.5</v>
      </c>
      <c r="D898" s="4" t="s">
        <v>7839</v>
      </c>
      <c r="E898" s="4" t="s">
        <v>7839</v>
      </c>
      <c r="F898" s="4" t="s">
        <v>7839</v>
      </c>
      <c r="G898" s="4">
        <v>0</v>
      </c>
      <c r="H898" s="4" t="s">
        <v>7839</v>
      </c>
      <c r="I898" s="4" t="s">
        <v>7842</v>
      </c>
      <c r="J898" s="4" t="s">
        <v>7845</v>
      </c>
    </row>
    <row r="899" spans="1:10" ht="15.75" customHeight="1" x14ac:dyDescent="0.25">
      <c r="A899" s="4" t="s">
        <v>939</v>
      </c>
      <c r="B899" s="4">
        <v>23</v>
      </c>
      <c r="C899" s="4">
        <v>9.8800000000000008</v>
      </c>
      <c r="D899" s="4" t="s">
        <v>7839</v>
      </c>
      <c r="E899" s="4" t="s">
        <v>7839</v>
      </c>
      <c r="F899" s="4" t="s">
        <v>7839</v>
      </c>
      <c r="G899" s="4">
        <v>0</v>
      </c>
      <c r="H899" s="4" t="s">
        <v>7839</v>
      </c>
      <c r="I899" s="4" t="s">
        <v>7843</v>
      </c>
      <c r="J899" s="4" t="s">
        <v>7845</v>
      </c>
    </row>
    <row r="900" spans="1:10" ht="15.75" customHeight="1" x14ac:dyDescent="0.25">
      <c r="A900" s="4" t="s">
        <v>940</v>
      </c>
      <c r="B900" s="4">
        <v>38.25</v>
      </c>
      <c r="C900" s="4">
        <v>6.2</v>
      </c>
      <c r="D900" s="4" t="s">
        <v>7839</v>
      </c>
      <c r="E900" s="4" t="s">
        <v>7839</v>
      </c>
      <c r="F900" s="4" t="s">
        <v>7839</v>
      </c>
      <c r="G900" s="4">
        <v>1</v>
      </c>
      <c r="H900" s="4" t="s">
        <v>7839</v>
      </c>
      <c r="I900" s="4" t="s">
        <v>7841</v>
      </c>
      <c r="J900" s="4" t="s">
        <v>7846</v>
      </c>
    </row>
    <row r="901" spans="1:10" ht="15.75" customHeight="1" x14ac:dyDescent="0.25">
      <c r="A901" s="4" t="s">
        <v>941</v>
      </c>
      <c r="B901" s="4">
        <v>39.25</v>
      </c>
      <c r="C901" s="4">
        <v>8.41</v>
      </c>
      <c r="D901" s="4" t="s">
        <v>7840</v>
      </c>
      <c r="E901" s="4" t="s">
        <v>7839</v>
      </c>
      <c r="F901" s="4" t="s">
        <v>7839</v>
      </c>
      <c r="G901" s="4">
        <v>1</v>
      </c>
      <c r="H901" s="4" t="s">
        <v>7839</v>
      </c>
      <c r="I901" s="4" t="s">
        <v>7841</v>
      </c>
      <c r="J901" s="4" t="s">
        <v>7845</v>
      </c>
    </row>
    <row r="902" spans="1:10" ht="15.75" customHeight="1" x14ac:dyDescent="0.25">
      <c r="A902" s="4" t="s">
        <v>942</v>
      </c>
      <c r="B902" s="4">
        <v>26.6</v>
      </c>
      <c r="C902" s="4">
        <v>5.07</v>
      </c>
      <c r="D902" s="4" t="s">
        <v>7840</v>
      </c>
      <c r="E902" s="4" t="s">
        <v>7839</v>
      </c>
      <c r="F902" s="4" t="s">
        <v>7839</v>
      </c>
      <c r="G902" s="4">
        <v>2</v>
      </c>
      <c r="H902" s="4" t="s">
        <v>7839</v>
      </c>
      <c r="I902" s="4" t="s">
        <v>7842</v>
      </c>
      <c r="J902" s="4" t="s">
        <v>7847</v>
      </c>
    </row>
    <row r="903" spans="1:10" ht="15.75" customHeight="1" x14ac:dyDescent="0.25">
      <c r="A903" s="4" t="s">
        <v>943</v>
      </c>
      <c r="B903" s="4">
        <v>35.700000000000003</v>
      </c>
      <c r="C903" s="4">
        <v>4.0599999999999996</v>
      </c>
      <c r="D903" s="4" t="s">
        <v>7839</v>
      </c>
      <c r="E903" s="4" t="s">
        <v>7839</v>
      </c>
      <c r="F903" s="4" t="s">
        <v>7840</v>
      </c>
      <c r="G903" s="4">
        <v>1</v>
      </c>
      <c r="H903" s="4" t="s">
        <v>7839</v>
      </c>
      <c r="I903" s="4" t="s">
        <v>7841</v>
      </c>
      <c r="J903" s="4" t="s">
        <v>7847</v>
      </c>
    </row>
    <row r="904" spans="1:10" ht="15.75" customHeight="1" x14ac:dyDescent="0.25">
      <c r="A904" s="4" t="s">
        <v>944</v>
      </c>
      <c r="B904" s="4">
        <v>20.100000000000001</v>
      </c>
      <c r="C904" s="4">
        <v>10.52</v>
      </c>
      <c r="D904" s="4" t="s">
        <v>7839</v>
      </c>
      <c r="E904" s="4" t="s">
        <v>7839</v>
      </c>
      <c r="F904" s="4" t="s">
        <v>7839</v>
      </c>
      <c r="G904" s="4">
        <v>0</v>
      </c>
      <c r="H904" s="4" t="s">
        <v>7839</v>
      </c>
      <c r="I904" s="4" t="s">
        <v>7843</v>
      </c>
      <c r="J904" s="4" t="s">
        <v>7845</v>
      </c>
    </row>
    <row r="905" spans="1:10" ht="15.75" customHeight="1" x14ac:dyDescent="0.25">
      <c r="A905" s="4" t="s">
        <v>945</v>
      </c>
      <c r="B905" s="4">
        <v>22.23</v>
      </c>
      <c r="C905" s="4">
        <v>9.65</v>
      </c>
      <c r="D905" s="4" t="s">
        <v>7839</v>
      </c>
      <c r="E905" s="4" t="s">
        <v>7839</v>
      </c>
      <c r="F905" s="4" t="s">
        <v>7839</v>
      </c>
      <c r="G905" s="4">
        <v>0</v>
      </c>
      <c r="H905" s="4" t="s">
        <v>7839</v>
      </c>
      <c r="I905" s="4" t="s">
        <v>7843</v>
      </c>
      <c r="J905" s="4" t="s">
        <v>7845</v>
      </c>
    </row>
    <row r="906" spans="1:10" ht="15.75" customHeight="1" x14ac:dyDescent="0.25">
      <c r="A906" s="4" t="s">
        <v>946</v>
      </c>
      <c r="B906" s="4">
        <v>36.47</v>
      </c>
      <c r="C906" s="4">
        <v>6.21</v>
      </c>
      <c r="D906" s="4" t="s">
        <v>7839</v>
      </c>
      <c r="E906" s="4" t="s">
        <v>7839</v>
      </c>
      <c r="F906" s="4" t="s">
        <v>7839</v>
      </c>
      <c r="G906" s="4">
        <v>0</v>
      </c>
      <c r="H906" s="4" t="s">
        <v>7839</v>
      </c>
      <c r="I906" s="4" t="s">
        <v>7841</v>
      </c>
      <c r="J906" s="4" t="s">
        <v>7846</v>
      </c>
    </row>
    <row r="907" spans="1:10" ht="15.75" customHeight="1" x14ac:dyDescent="0.25">
      <c r="A907" s="4" t="s">
        <v>947</v>
      </c>
      <c r="B907" s="4">
        <v>49.64</v>
      </c>
      <c r="C907" s="4">
        <v>4.76</v>
      </c>
      <c r="D907" s="4" t="s">
        <v>7839</v>
      </c>
      <c r="E907" s="4" t="s">
        <v>7839</v>
      </c>
      <c r="F907" s="4" t="s">
        <v>7840</v>
      </c>
      <c r="G907" s="4">
        <v>1</v>
      </c>
      <c r="H907" s="4" t="s">
        <v>7839</v>
      </c>
      <c r="I907" s="4" t="s">
        <v>7841</v>
      </c>
      <c r="J907" s="4" t="s">
        <v>7847</v>
      </c>
    </row>
    <row r="908" spans="1:10" ht="15.75" customHeight="1" x14ac:dyDescent="0.25">
      <c r="A908" s="4" t="s">
        <v>948</v>
      </c>
      <c r="B908" s="4">
        <v>36.799999999999997</v>
      </c>
      <c r="C908" s="4">
        <v>5.73</v>
      </c>
      <c r="D908" s="4" t="s">
        <v>7840</v>
      </c>
      <c r="E908" s="4" t="s">
        <v>7839</v>
      </c>
      <c r="F908" s="4" t="s">
        <v>7840</v>
      </c>
      <c r="G908" s="4">
        <v>1</v>
      </c>
      <c r="H908" s="4" t="s">
        <v>7839</v>
      </c>
      <c r="I908" s="4" t="s">
        <v>7841</v>
      </c>
      <c r="J908" s="4" t="s">
        <v>7846</v>
      </c>
    </row>
    <row r="909" spans="1:10" ht="15.75" customHeight="1" x14ac:dyDescent="0.25">
      <c r="A909" s="4" t="s">
        <v>949</v>
      </c>
      <c r="B909" s="4">
        <v>33.880000000000003</v>
      </c>
      <c r="C909" s="4">
        <v>10.78</v>
      </c>
      <c r="D909" s="4" t="s">
        <v>7840</v>
      </c>
      <c r="E909" s="4" t="s">
        <v>7839</v>
      </c>
      <c r="F909" s="4" t="s">
        <v>7839</v>
      </c>
      <c r="G909" s="4">
        <v>0</v>
      </c>
      <c r="H909" s="4" t="s">
        <v>7839</v>
      </c>
      <c r="I909" s="4" t="s">
        <v>7841</v>
      </c>
      <c r="J909" s="4" t="s">
        <v>7845</v>
      </c>
    </row>
    <row r="910" spans="1:10" ht="15.75" customHeight="1" x14ac:dyDescent="0.25">
      <c r="A910" s="4" t="s">
        <v>950</v>
      </c>
      <c r="B910" s="4">
        <v>32.01</v>
      </c>
      <c r="C910" s="4">
        <v>5.08</v>
      </c>
      <c r="D910" s="4" t="s">
        <v>7840</v>
      </c>
      <c r="E910" s="4" t="s">
        <v>7839</v>
      </c>
      <c r="F910" s="4" t="s">
        <v>7839</v>
      </c>
      <c r="G910" s="4">
        <v>1</v>
      </c>
      <c r="H910" s="4" t="s">
        <v>7839</v>
      </c>
      <c r="I910" s="4" t="s">
        <v>7841</v>
      </c>
      <c r="J910" s="4" t="s">
        <v>7847</v>
      </c>
    </row>
    <row r="911" spans="1:10" ht="15.75" customHeight="1" x14ac:dyDescent="0.25">
      <c r="A911" s="4" t="s">
        <v>951</v>
      </c>
      <c r="B911" s="4">
        <v>33.630000000000003</v>
      </c>
      <c r="C911" s="4">
        <v>11.39</v>
      </c>
      <c r="D911" s="4" t="s">
        <v>7839</v>
      </c>
      <c r="E911" s="4" t="s">
        <v>7839</v>
      </c>
      <c r="F911" s="4" t="s">
        <v>7839</v>
      </c>
      <c r="G911" s="4">
        <v>0</v>
      </c>
      <c r="H911" s="4" t="s">
        <v>7839</v>
      </c>
      <c r="I911" s="4" t="s">
        <v>7841</v>
      </c>
      <c r="J911" s="4" t="s">
        <v>7845</v>
      </c>
    </row>
    <row r="912" spans="1:10" ht="15.75" customHeight="1" x14ac:dyDescent="0.25">
      <c r="A912" s="4" t="s">
        <v>952</v>
      </c>
      <c r="B912" s="4">
        <v>34.865000000000002</v>
      </c>
      <c r="C912" s="4">
        <v>5.35</v>
      </c>
      <c r="D912" s="4" t="s">
        <v>7840</v>
      </c>
      <c r="E912" s="4" t="s">
        <v>7839</v>
      </c>
      <c r="F912" s="4" t="s">
        <v>7839</v>
      </c>
      <c r="G912" s="4">
        <v>1</v>
      </c>
      <c r="H912" s="4" t="s">
        <v>7839</v>
      </c>
      <c r="I912" s="4" t="s">
        <v>7841</v>
      </c>
      <c r="J912" s="4" t="s">
        <v>7847</v>
      </c>
    </row>
    <row r="913" spans="1:10" ht="15.75" customHeight="1" x14ac:dyDescent="0.25">
      <c r="A913" s="4" t="s">
        <v>953</v>
      </c>
      <c r="B913" s="4">
        <v>43.11</v>
      </c>
      <c r="C913" s="4">
        <v>5.6</v>
      </c>
      <c r="D913" s="4" t="s">
        <v>7839</v>
      </c>
      <c r="E913" s="4" t="s">
        <v>7839</v>
      </c>
      <c r="F913" s="4" t="s">
        <v>7839</v>
      </c>
      <c r="G913" s="4">
        <v>0</v>
      </c>
      <c r="H913" s="4" t="s">
        <v>7839</v>
      </c>
      <c r="I913" s="4" t="s">
        <v>7841</v>
      </c>
      <c r="J913" s="4" t="s">
        <v>7847</v>
      </c>
    </row>
    <row r="914" spans="1:10" ht="15.75" customHeight="1" x14ac:dyDescent="0.25">
      <c r="A914" s="4" t="s">
        <v>954</v>
      </c>
      <c r="B914" s="4">
        <v>30.305</v>
      </c>
      <c r="C914" s="4">
        <v>4.2699999999999996</v>
      </c>
      <c r="D914" s="4" t="s">
        <v>7840</v>
      </c>
      <c r="E914" s="4" t="s">
        <v>7839</v>
      </c>
      <c r="F914" s="4" t="s">
        <v>7839</v>
      </c>
      <c r="G914" s="4">
        <v>1</v>
      </c>
      <c r="H914" s="4" t="s">
        <v>7839</v>
      </c>
      <c r="I914" s="4" t="s">
        <v>7841</v>
      </c>
      <c r="J914" s="4" t="s">
        <v>7847</v>
      </c>
    </row>
    <row r="915" spans="1:10" ht="15.75" customHeight="1" x14ac:dyDescent="0.25">
      <c r="A915" s="4" t="s">
        <v>955</v>
      </c>
      <c r="B915" s="4">
        <v>25.175000000000001</v>
      </c>
      <c r="C915" s="4">
        <v>5.57</v>
      </c>
      <c r="D915" s="4" t="s">
        <v>7840</v>
      </c>
      <c r="E915" s="4" t="s">
        <v>7839</v>
      </c>
      <c r="F915" s="4" t="s">
        <v>7839</v>
      </c>
      <c r="G915" s="4">
        <v>1</v>
      </c>
      <c r="H915" s="4" t="s">
        <v>7839</v>
      </c>
      <c r="I915" s="4" t="s">
        <v>7842</v>
      </c>
      <c r="J915" s="4" t="s">
        <v>7847</v>
      </c>
    </row>
    <row r="916" spans="1:10" ht="15.75" customHeight="1" x14ac:dyDescent="0.25">
      <c r="A916" s="4" t="s">
        <v>956</v>
      </c>
      <c r="B916" s="4">
        <v>26.8</v>
      </c>
      <c r="C916" s="4">
        <v>5.68</v>
      </c>
      <c r="D916" s="4" t="s">
        <v>7840</v>
      </c>
      <c r="E916" s="4" t="s">
        <v>7839</v>
      </c>
      <c r="F916" s="4" t="s">
        <v>7839</v>
      </c>
      <c r="G916" s="4">
        <v>1</v>
      </c>
      <c r="H916" s="4" t="s">
        <v>7839</v>
      </c>
      <c r="I916" s="4" t="s">
        <v>7842</v>
      </c>
      <c r="J916" s="4" t="s">
        <v>7847</v>
      </c>
    </row>
    <row r="917" spans="1:10" ht="15.75" customHeight="1" x14ac:dyDescent="0.25">
      <c r="A917" s="4" t="s">
        <v>957</v>
      </c>
      <c r="B917" s="4">
        <v>21.78</v>
      </c>
      <c r="C917" s="4">
        <v>5.3</v>
      </c>
      <c r="D917" s="4" t="s">
        <v>7839</v>
      </c>
      <c r="E917" s="4" t="s">
        <v>7840</v>
      </c>
      <c r="F917" s="4" t="s">
        <v>7839</v>
      </c>
      <c r="G917" s="4">
        <v>1</v>
      </c>
      <c r="H917" s="4" t="s">
        <v>7839</v>
      </c>
      <c r="I917" s="4" t="s">
        <v>7843</v>
      </c>
      <c r="J917" s="4" t="s">
        <v>7847</v>
      </c>
    </row>
    <row r="918" spans="1:10" ht="15.75" customHeight="1" x14ac:dyDescent="0.25">
      <c r="A918" s="4" t="s">
        <v>958</v>
      </c>
      <c r="B918" s="4">
        <v>30.14</v>
      </c>
      <c r="C918" s="4">
        <v>9.4499999999999993</v>
      </c>
      <c r="D918" s="4" t="s">
        <v>7840</v>
      </c>
      <c r="E918" s="4" t="s">
        <v>7839</v>
      </c>
      <c r="F918" s="4" t="s">
        <v>7839</v>
      </c>
      <c r="G918" s="4">
        <v>0</v>
      </c>
      <c r="H918" s="4" t="s">
        <v>7839</v>
      </c>
      <c r="I918" s="4" t="s">
        <v>7841</v>
      </c>
      <c r="J918" s="4" t="s">
        <v>7845</v>
      </c>
    </row>
    <row r="919" spans="1:10" ht="15.75" customHeight="1" x14ac:dyDescent="0.25">
      <c r="A919" s="4" t="s">
        <v>959</v>
      </c>
      <c r="B919" s="4">
        <v>29.7</v>
      </c>
      <c r="C919" s="4">
        <v>6.79</v>
      </c>
      <c r="D919" s="4" t="s">
        <v>7840</v>
      </c>
      <c r="E919" s="4" t="s">
        <v>7839</v>
      </c>
      <c r="F919" s="4" t="s">
        <v>7839</v>
      </c>
      <c r="G919" s="4">
        <v>0</v>
      </c>
      <c r="H919" s="4" t="s">
        <v>7839</v>
      </c>
      <c r="I919" s="4" t="s">
        <v>7842</v>
      </c>
      <c r="J919" s="4" t="s">
        <v>7845</v>
      </c>
    </row>
    <row r="920" spans="1:10" ht="15.75" customHeight="1" x14ac:dyDescent="0.25">
      <c r="A920" s="4" t="s">
        <v>960</v>
      </c>
      <c r="B920" s="4">
        <v>32.395000000000003</v>
      </c>
      <c r="C920" s="4">
        <v>11.1</v>
      </c>
      <c r="D920" s="4" t="s">
        <v>7840</v>
      </c>
      <c r="E920" s="4" t="s">
        <v>7839</v>
      </c>
      <c r="F920" s="4" t="s">
        <v>7839</v>
      </c>
      <c r="G920" s="4">
        <v>0</v>
      </c>
      <c r="H920" s="4" t="s">
        <v>7839</v>
      </c>
      <c r="I920" s="4" t="s">
        <v>7841</v>
      </c>
      <c r="J920" s="4" t="s">
        <v>7845</v>
      </c>
    </row>
    <row r="921" spans="1:10" ht="15.75" customHeight="1" x14ac:dyDescent="0.25">
      <c r="A921" s="4" t="s">
        <v>961</v>
      </c>
      <c r="B921" s="4">
        <v>36.64</v>
      </c>
      <c r="C921" s="4">
        <v>7.26</v>
      </c>
      <c r="D921" s="4" t="s">
        <v>7839</v>
      </c>
      <c r="E921" s="4" t="s">
        <v>7839</v>
      </c>
      <c r="F921" s="4" t="s">
        <v>7839</v>
      </c>
      <c r="G921" s="4">
        <v>0</v>
      </c>
      <c r="H921" s="4" t="s">
        <v>7839</v>
      </c>
      <c r="I921" s="4" t="s">
        <v>7841</v>
      </c>
      <c r="J921" s="4" t="s">
        <v>7845</v>
      </c>
    </row>
    <row r="922" spans="1:10" ht="15.75" customHeight="1" x14ac:dyDescent="0.25">
      <c r="A922" s="4" t="s">
        <v>962</v>
      </c>
      <c r="B922" s="4">
        <v>39.049999999999997</v>
      </c>
      <c r="C922" s="4">
        <v>5.27</v>
      </c>
      <c r="D922" s="4" t="s">
        <v>7840</v>
      </c>
      <c r="E922" s="4" t="s">
        <v>7839</v>
      </c>
      <c r="F922" s="4" t="s">
        <v>7839</v>
      </c>
      <c r="G922" s="4">
        <v>1</v>
      </c>
      <c r="H922" s="4" t="s">
        <v>7839</v>
      </c>
      <c r="I922" s="4" t="s">
        <v>7841</v>
      </c>
      <c r="J922" s="4" t="s">
        <v>7847</v>
      </c>
    </row>
    <row r="923" spans="1:10" ht="15.75" customHeight="1" x14ac:dyDescent="0.25">
      <c r="A923" s="4" t="s">
        <v>963</v>
      </c>
      <c r="B923" s="4">
        <v>33.1</v>
      </c>
      <c r="C923" s="4">
        <v>5.46</v>
      </c>
      <c r="D923" s="4" t="s">
        <v>7840</v>
      </c>
      <c r="E923" s="4" t="s">
        <v>7839</v>
      </c>
      <c r="F923" s="4" t="s">
        <v>7839</v>
      </c>
      <c r="G923" s="4">
        <v>1</v>
      </c>
      <c r="H923" s="4" t="s">
        <v>7839</v>
      </c>
      <c r="I923" s="4" t="s">
        <v>7841</v>
      </c>
      <c r="J923" s="4" t="s">
        <v>7847</v>
      </c>
    </row>
    <row r="924" spans="1:10" ht="15.75" customHeight="1" x14ac:dyDescent="0.25">
      <c r="A924" s="4" t="s">
        <v>964</v>
      </c>
      <c r="B924" s="4">
        <v>31.824999999999999</v>
      </c>
      <c r="C924" s="4">
        <v>8.1300000000000008</v>
      </c>
      <c r="D924" s="4" t="s">
        <v>7839</v>
      </c>
      <c r="E924" s="4" t="s">
        <v>7839</v>
      </c>
      <c r="F924" s="4" t="s">
        <v>7839</v>
      </c>
      <c r="G924" s="4">
        <v>0</v>
      </c>
      <c r="H924" s="4" t="s">
        <v>7839</v>
      </c>
      <c r="I924" s="4" t="s">
        <v>7841</v>
      </c>
      <c r="J924" s="4" t="s">
        <v>7845</v>
      </c>
    </row>
    <row r="925" spans="1:10" ht="15.75" customHeight="1" x14ac:dyDescent="0.25">
      <c r="A925" s="4" t="s">
        <v>965</v>
      </c>
      <c r="B925" s="4">
        <v>29</v>
      </c>
      <c r="C925" s="4">
        <v>4.25</v>
      </c>
      <c r="D925" s="4" t="s">
        <v>7840</v>
      </c>
      <c r="E925" s="4" t="s">
        <v>7839</v>
      </c>
      <c r="F925" s="4" t="s">
        <v>7839</v>
      </c>
      <c r="G925" s="4">
        <v>1</v>
      </c>
      <c r="H925" s="4" t="s">
        <v>7839</v>
      </c>
      <c r="I925" s="4" t="s">
        <v>7842</v>
      </c>
      <c r="J925" s="4" t="s">
        <v>7847</v>
      </c>
    </row>
    <row r="926" spans="1:10" ht="15.75" customHeight="1" x14ac:dyDescent="0.25">
      <c r="A926" s="4" t="s">
        <v>966</v>
      </c>
      <c r="B926" s="4">
        <v>30.495000000000001</v>
      </c>
      <c r="C926" s="4">
        <v>8.68</v>
      </c>
      <c r="D926" s="4" t="s">
        <v>7839</v>
      </c>
      <c r="E926" s="4" t="s">
        <v>7839</v>
      </c>
      <c r="F926" s="4" t="s">
        <v>7839</v>
      </c>
      <c r="G926" s="4">
        <v>0</v>
      </c>
      <c r="H926" s="4" t="s">
        <v>7839</v>
      </c>
      <c r="I926" s="4" t="s">
        <v>7841</v>
      </c>
      <c r="J926" s="4" t="s">
        <v>7845</v>
      </c>
    </row>
    <row r="927" spans="1:10" ht="15.75" customHeight="1" x14ac:dyDescent="0.25">
      <c r="A927" s="4" t="s">
        <v>967</v>
      </c>
      <c r="B927" s="4">
        <v>25.2</v>
      </c>
      <c r="C927" s="4">
        <v>6.25</v>
      </c>
      <c r="D927" s="4" t="s">
        <v>7840</v>
      </c>
      <c r="E927" s="4" t="s">
        <v>7839</v>
      </c>
      <c r="F927" s="4" t="s">
        <v>7839</v>
      </c>
      <c r="G927" s="4">
        <v>1</v>
      </c>
      <c r="H927" s="4" t="s">
        <v>7839</v>
      </c>
      <c r="I927" s="4" t="s">
        <v>7842</v>
      </c>
      <c r="J927" s="4" t="s">
        <v>7846</v>
      </c>
    </row>
    <row r="928" spans="1:10" ht="15.75" customHeight="1" x14ac:dyDescent="0.25">
      <c r="A928" s="4" t="s">
        <v>968</v>
      </c>
      <c r="B928" s="4">
        <v>22.77</v>
      </c>
      <c r="C928" s="4">
        <v>4.47</v>
      </c>
      <c r="D928" s="4" t="s">
        <v>7840</v>
      </c>
      <c r="E928" s="4" t="s">
        <v>7839</v>
      </c>
      <c r="F928" s="4" t="s">
        <v>7839</v>
      </c>
      <c r="G928" s="4">
        <v>1</v>
      </c>
      <c r="H928" s="4" t="s">
        <v>7839</v>
      </c>
      <c r="I928" s="4" t="s">
        <v>7843</v>
      </c>
      <c r="J928" s="4" t="s">
        <v>7847</v>
      </c>
    </row>
    <row r="929" spans="1:10" ht="15.75" customHeight="1" x14ac:dyDescent="0.25">
      <c r="A929" s="4" t="s">
        <v>969</v>
      </c>
      <c r="B929" s="4">
        <v>23.18</v>
      </c>
      <c r="C929" s="4">
        <v>8.31</v>
      </c>
      <c r="D929" s="4" t="s">
        <v>7839</v>
      </c>
      <c r="E929" s="4" t="s">
        <v>7839</v>
      </c>
      <c r="F929" s="4" t="s">
        <v>7839</v>
      </c>
      <c r="G929" s="4">
        <v>0</v>
      </c>
      <c r="H929" s="4" t="s">
        <v>7839</v>
      </c>
      <c r="I929" s="4" t="s">
        <v>7843</v>
      </c>
      <c r="J929" s="4" t="s">
        <v>7845</v>
      </c>
    </row>
    <row r="930" spans="1:10" ht="15.75" customHeight="1" x14ac:dyDescent="0.25">
      <c r="A930" s="4" t="s">
        <v>970</v>
      </c>
      <c r="B930" s="4">
        <v>35.409999999999997</v>
      </c>
      <c r="C930" s="4">
        <v>5.68</v>
      </c>
      <c r="D930" s="4" t="s">
        <v>7839</v>
      </c>
      <c r="E930" s="4" t="s">
        <v>7839</v>
      </c>
      <c r="F930" s="4" t="s">
        <v>7839</v>
      </c>
      <c r="G930" s="4">
        <v>0</v>
      </c>
      <c r="H930" s="4" t="s">
        <v>7839</v>
      </c>
      <c r="I930" s="4" t="s">
        <v>7841</v>
      </c>
      <c r="J930" s="4" t="s">
        <v>7847</v>
      </c>
    </row>
    <row r="931" spans="1:10" ht="15.75" customHeight="1" x14ac:dyDescent="0.25">
      <c r="A931" s="4" t="s">
        <v>971</v>
      </c>
      <c r="B931" s="4">
        <v>32.11</v>
      </c>
      <c r="C931" s="4">
        <v>4.75</v>
      </c>
      <c r="D931" s="4" t="s">
        <v>7840</v>
      </c>
      <c r="E931" s="4" t="s">
        <v>7839</v>
      </c>
      <c r="F931" s="4" t="s">
        <v>7839</v>
      </c>
      <c r="G931" s="4">
        <v>2</v>
      </c>
      <c r="H931" s="4" t="s">
        <v>7839</v>
      </c>
      <c r="I931" s="4" t="s">
        <v>7841</v>
      </c>
      <c r="J931" s="4" t="s">
        <v>7847</v>
      </c>
    </row>
    <row r="932" spans="1:10" ht="15.75" customHeight="1" x14ac:dyDescent="0.25">
      <c r="A932" s="4" t="s">
        <v>972</v>
      </c>
      <c r="B932" s="4">
        <v>34.479999999999997</v>
      </c>
      <c r="C932" s="4">
        <v>6.31</v>
      </c>
      <c r="D932" s="4" t="s">
        <v>7839</v>
      </c>
      <c r="E932" s="4" t="s">
        <v>7839</v>
      </c>
      <c r="F932" s="4" t="s">
        <v>7840</v>
      </c>
      <c r="G932" s="4">
        <v>1</v>
      </c>
      <c r="H932" s="4" t="s">
        <v>7839</v>
      </c>
      <c r="I932" s="4" t="s">
        <v>7841</v>
      </c>
      <c r="J932" s="4" t="s">
        <v>7846</v>
      </c>
    </row>
    <row r="933" spans="1:10" ht="15.75" customHeight="1" x14ac:dyDescent="0.25">
      <c r="A933" s="4" t="s">
        <v>973</v>
      </c>
      <c r="B933" s="4">
        <v>34.39</v>
      </c>
      <c r="C933" s="4">
        <v>6.28</v>
      </c>
      <c r="D933" s="4" t="s">
        <v>7840</v>
      </c>
      <c r="E933" s="4" t="s">
        <v>7839</v>
      </c>
      <c r="F933" s="4" t="s">
        <v>7839</v>
      </c>
      <c r="G933" s="4">
        <v>1</v>
      </c>
      <c r="H933" s="4" t="s">
        <v>7839</v>
      </c>
      <c r="I933" s="4" t="s">
        <v>7841</v>
      </c>
      <c r="J933" s="4" t="s">
        <v>7846</v>
      </c>
    </row>
    <row r="934" spans="1:10" ht="15.75" customHeight="1" x14ac:dyDescent="0.25">
      <c r="A934" s="4" t="s">
        <v>974</v>
      </c>
      <c r="B934" s="4">
        <v>26.4</v>
      </c>
      <c r="C934" s="4">
        <v>9.2899999999999991</v>
      </c>
      <c r="D934" s="4" t="s">
        <v>7840</v>
      </c>
      <c r="E934" s="4" t="s">
        <v>7839</v>
      </c>
      <c r="F934" s="4" t="s">
        <v>7840</v>
      </c>
      <c r="G934" s="4">
        <v>1</v>
      </c>
      <c r="H934" s="4" t="s">
        <v>7839</v>
      </c>
      <c r="I934" s="4" t="s">
        <v>7842</v>
      </c>
      <c r="J934" s="4" t="s">
        <v>7845</v>
      </c>
    </row>
    <row r="935" spans="1:10" ht="15.75" customHeight="1" x14ac:dyDescent="0.25">
      <c r="A935" s="4" t="s">
        <v>975</v>
      </c>
      <c r="B935" s="4">
        <v>28.1</v>
      </c>
      <c r="C935" s="4">
        <v>5.79</v>
      </c>
      <c r="D935" s="4" t="s">
        <v>7840</v>
      </c>
      <c r="E935" s="4" t="s">
        <v>7839</v>
      </c>
      <c r="F935" s="4" t="s">
        <v>7840</v>
      </c>
      <c r="G935" s="4">
        <v>1</v>
      </c>
      <c r="H935" s="4" t="s">
        <v>7839</v>
      </c>
      <c r="I935" s="4" t="s">
        <v>7842</v>
      </c>
      <c r="J935" s="4" t="s">
        <v>7846</v>
      </c>
    </row>
    <row r="936" spans="1:10" ht="15.75" customHeight="1" x14ac:dyDescent="0.25">
      <c r="A936" s="4" t="s">
        <v>976</v>
      </c>
      <c r="B936" s="4">
        <v>27</v>
      </c>
      <c r="C936" s="4">
        <v>4.54</v>
      </c>
      <c r="D936" s="4" t="s">
        <v>7840</v>
      </c>
      <c r="E936" s="4" t="s">
        <v>7839</v>
      </c>
      <c r="F936" s="4" t="s">
        <v>7839</v>
      </c>
      <c r="G936" s="4">
        <v>1</v>
      </c>
      <c r="H936" s="4" t="s">
        <v>7839</v>
      </c>
      <c r="I936" s="4" t="s">
        <v>7842</v>
      </c>
      <c r="J936" s="4" t="s">
        <v>7847</v>
      </c>
    </row>
    <row r="937" spans="1:10" ht="15.75" customHeight="1" x14ac:dyDescent="0.25">
      <c r="A937" s="4" t="s">
        <v>977</v>
      </c>
      <c r="B937" s="4">
        <v>28.594999999999999</v>
      </c>
      <c r="C937" s="4">
        <v>4.68</v>
      </c>
      <c r="D937" s="4" t="s">
        <v>7840</v>
      </c>
      <c r="E937" s="4" t="s">
        <v>7839</v>
      </c>
      <c r="F937" s="4" t="s">
        <v>7839</v>
      </c>
      <c r="G937" s="4">
        <v>1</v>
      </c>
      <c r="H937" s="4" t="s">
        <v>7839</v>
      </c>
      <c r="I937" s="4" t="s">
        <v>7842</v>
      </c>
      <c r="J937" s="4" t="s">
        <v>7847</v>
      </c>
    </row>
    <row r="938" spans="1:10" ht="15.75" customHeight="1" x14ac:dyDescent="0.25">
      <c r="A938" s="4" t="s">
        <v>978</v>
      </c>
      <c r="B938" s="4">
        <v>36.799999999999997</v>
      </c>
      <c r="C938" s="4">
        <v>5.88</v>
      </c>
      <c r="D938" s="4" t="s">
        <v>7839</v>
      </c>
      <c r="E938" s="4" t="s">
        <v>7839</v>
      </c>
      <c r="F938" s="4" t="s">
        <v>7839</v>
      </c>
      <c r="G938" s="4">
        <v>1</v>
      </c>
      <c r="H938" s="4" t="s">
        <v>7839</v>
      </c>
      <c r="I938" s="4" t="s">
        <v>7841</v>
      </c>
      <c r="J938" s="4" t="s">
        <v>7846</v>
      </c>
    </row>
    <row r="939" spans="1:10" ht="15.75" customHeight="1" x14ac:dyDescent="0.25">
      <c r="A939" s="4" t="s">
        <v>979</v>
      </c>
      <c r="B939" s="4">
        <v>23.75</v>
      </c>
      <c r="C939" s="4">
        <v>5.42</v>
      </c>
      <c r="D939" s="4" t="s">
        <v>7840</v>
      </c>
      <c r="E939" s="4" t="s">
        <v>7839</v>
      </c>
      <c r="F939" s="4" t="s">
        <v>7840</v>
      </c>
      <c r="G939" s="4">
        <v>1</v>
      </c>
      <c r="H939" s="4" t="s">
        <v>7839</v>
      </c>
      <c r="I939" s="4" t="s">
        <v>7843</v>
      </c>
      <c r="J939" s="4" t="s">
        <v>7847</v>
      </c>
    </row>
    <row r="940" spans="1:10" ht="15.75" customHeight="1" x14ac:dyDescent="0.25">
      <c r="A940" s="4" t="s">
        <v>980</v>
      </c>
      <c r="B940" s="4">
        <v>35.619999999999997</v>
      </c>
      <c r="C940" s="4">
        <v>4.16</v>
      </c>
      <c r="D940" s="4" t="s">
        <v>7839</v>
      </c>
      <c r="E940" s="4" t="s">
        <v>7839</v>
      </c>
      <c r="F940" s="4" t="s">
        <v>7839</v>
      </c>
      <c r="G940" s="4">
        <v>0</v>
      </c>
      <c r="H940" s="4" t="s">
        <v>7839</v>
      </c>
      <c r="I940" s="4" t="s">
        <v>7841</v>
      </c>
      <c r="J940" s="4" t="s">
        <v>7847</v>
      </c>
    </row>
    <row r="941" spans="1:10" ht="15.75" customHeight="1" x14ac:dyDescent="0.25">
      <c r="A941" s="4" t="s">
        <v>981</v>
      </c>
      <c r="B941" s="4">
        <v>30.69</v>
      </c>
      <c r="C941" s="4">
        <v>7.05</v>
      </c>
      <c r="D941" s="4" t="s">
        <v>7840</v>
      </c>
      <c r="E941" s="4" t="s">
        <v>7839</v>
      </c>
      <c r="F941" s="4" t="s">
        <v>7839</v>
      </c>
      <c r="G941" s="4">
        <v>2</v>
      </c>
      <c r="H941" s="4" t="s">
        <v>7839</v>
      </c>
      <c r="I941" s="4" t="s">
        <v>7841</v>
      </c>
      <c r="J941" s="4" t="s">
        <v>7845</v>
      </c>
    </row>
    <row r="942" spans="1:10" ht="15.75" customHeight="1" x14ac:dyDescent="0.25">
      <c r="A942" s="4" t="s">
        <v>982</v>
      </c>
      <c r="B942" s="4">
        <v>35.799999999999997</v>
      </c>
      <c r="C942" s="4">
        <v>5.63</v>
      </c>
      <c r="D942" s="4" t="s">
        <v>7840</v>
      </c>
      <c r="E942" s="4" t="s">
        <v>7839</v>
      </c>
      <c r="F942" s="4" t="s">
        <v>7839</v>
      </c>
      <c r="G942" s="4">
        <v>2</v>
      </c>
      <c r="H942" s="4" t="s">
        <v>7839</v>
      </c>
      <c r="I942" s="4" t="s">
        <v>7841</v>
      </c>
      <c r="J942" s="4" t="s">
        <v>7847</v>
      </c>
    </row>
    <row r="943" spans="1:10" ht="15.75" customHeight="1" x14ac:dyDescent="0.25">
      <c r="A943" s="4" t="s">
        <v>983</v>
      </c>
      <c r="B943" s="4">
        <v>28.785</v>
      </c>
      <c r="C943" s="4">
        <v>4.24</v>
      </c>
      <c r="D943" s="4" t="s">
        <v>7840</v>
      </c>
      <c r="E943" s="4" t="s">
        <v>7839</v>
      </c>
      <c r="F943" s="4" t="s">
        <v>7839</v>
      </c>
      <c r="G943" s="4">
        <v>2</v>
      </c>
      <c r="H943" s="4" t="s">
        <v>7839</v>
      </c>
      <c r="I943" s="4" t="s">
        <v>7842</v>
      </c>
      <c r="J943" s="4" t="s">
        <v>7847</v>
      </c>
    </row>
    <row r="944" spans="1:10" ht="15.75" customHeight="1" x14ac:dyDescent="0.25">
      <c r="A944" s="4" t="s">
        <v>984</v>
      </c>
      <c r="B944" s="4">
        <v>28.594999999999999</v>
      </c>
      <c r="C944" s="4">
        <v>4.96</v>
      </c>
      <c r="D944" s="4" t="s">
        <v>7840</v>
      </c>
      <c r="E944" s="4" t="s">
        <v>7839</v>
      </c>
      <c r="F944" s="4" t="s">
        <v>7839</v>
      </c>
      <c r="G944" s="4">
        <v>2</v>
      </c>
      <c r="H944" s="4" t="s">
        <v>7839</v>
      </c>
      <c r="I944" s="4" t="s">
        <v>7842</v>
      </c>
      <c r="J944" s="4" t="s">
        <v>7847</v>
      </c>
    </row>
    <row r="945" spans="1:10" ht="15.75" customHeight="1" x14ac:dyDescent="0.25">
      <c r="A945" s="4" t="s">
        <v>985</v>
      </c>
      <c r="B945" s="4">
        <v>48.75</v>
      </c>
      <c r="C945" s="4">
        <v>4.34</v>
      </c>
      <c r="D945" s="4" t="s">
        <v>7839</v>
      </c>
      <c r="E945" s="4" t="s">
        <v>7839</v>
      </c>
      <c r="F945" s="4" t="s">
        <v>7839</v>
      </c>
      <c r="G945" s="4">
        <v>0</v>
      </c>
      <c r="H945" s="4" t="s">
        <v>7839</v>
      </c>
      <c r="I945" s="4" t="s">
        <v>7841</v>
      </c>
      <c r="J945" s="4" t="s">
        <v>7847</v>
      </c>
    </row>
    <row r="946" spans="1:10" ht="15.75" customHeight="1" x14ac:dyDescent="0.25">
      <c r="A946" s="4" t="s">
        <v>986</v>
      </c>
      <c r="B946" s="4">
        <v>28.31</v>
      </c>
      <c r="C946" s="4">
        <v>5.43</v>
      </c>
      <c r="D946" s="4" t="s">
        <v>7840</v>
      </c>
      <c r="E946" s="4" t="s">
        <v>7839</v>
      </c>
      <c r="F946" s="4" t="s">
        <v>7839</v>
      </c>
      <c r="G946" s="4">
        <v>2</v>
      </c>
      <c r="H946" s="4" t="s">
        <v>7839</v>
      </c>
      <c r="I946" s="4" t="s">
        <v>7842</v>
      </c>
      <c r="J946" s="4" t="s">
        <v>7847</v>
      </c>
    </row>
    <row r="947" spans="1:10" ht="15.75" customHeight="1" x14ac:dyDescent="0.25">
      <c r="A947" s="4" t="s">
        <v>987</v>
      </c>
      <c r="B947" s="4">
        <v>38.39</v>
      </c>
      <c r="C947" s="4">
        <v>8.33</v>
      </c>
      <c r="D947" s="4" t="s">
        <v>7840</v>
      </c>
      <c r="E947" s="4" t="s">
        <v>7839</v>
      </c>
      <c r="F947" s="4" t="s">
        <v>7839</v>
      </c>
      <c r="G947" s="4">
        <v>1</v>
      </c>
      <c r="H947" s="4" t="s">
        <v>7839</v>
      </c>
      <c r="I947" s="4" t="s">
        <v>7841</v>
      </c>
      <c r="J947" s="4" t="s">
        <v>7845</v>
      </c>
    </row>
    <row r="948" spans="1:10" ht="15.75" customHeight="1" x14ac:dyDescent="0.25">
      <c r="A948" s="4" t="s">
        <v>988</v>
      </c>
      <c r="B948" s="4">
        <v>25.87</v>
      </c>
      <c r="C948" s="4">
        <v>5.63</v>
      </c>
      <c r="D948" s="4" t="s">
        <v>7840</v>
      </c>
      <c r="E948" s="4" t="s">
        <v>7839</v>
      </c>
      <c r="F948" s="4" t="s">
        <v>7839</v>
      </c>
      <c r="G948" s="4">
        <v>1</v>
      </c>
      <c r="H948" s="4" t="s">
        <v>7839</v>
      </c>
      <c r="I948" s="4" t="s">
        <v>7842</v>
      </c>
      <c r="J948" s="4" t="s">
        <v>7847</v>
      </c>
    </row>
    <row r="949" spans="1:10" ht="15.75" customHeight="1" x14ac:dyDescent="0.25">
      <c r="A949" s="4" t="s">
        <v>989</v>
      </c>
      <c r="B949" s="4">
        <v>43.7</v>
      </c>
      <c r="C949" s="4">
        <v>7.23</v>
      </c>
      <c r="D949" s="4" t="s">
        <v>7839</v>
      </c>
      <c r="E949" s="4" t="s">
        <v>7839</v>
      </c>
      <c r="F949" s="4" t="s">
        <v>7839</v>
      </c>
      <c r="G949" s="4">
        <v>0</v>
      </c>
      <c r="H949" s="4" t="s">
        <v>7839</v>
      </c>
      <c r="I949" s="4" t="s">
        <v>7841</v>
      </c>
      <c r="J949" s="4" t="s">
        <v>7845</v>
      </c>
    </row>
    <row r="950" spans="1:10" ht="15.75" customHeight="1" x14ac:dyDescent="0.25">
      <c r="A950" s="4" t="s">
        <v>990</v>
      </c>
      <c r="B950" s="4">
        <v>40.945</v>
      </c>
      <c r="C950" s="4">
        <v>10.57</v>
      </c>
      <c r="D950" s="4" t="s">
        <v>7839</v>
      </c>
      <c r="E950" s="4" t="s">
        <v>7839</v>
      </c>
      <c r="F950" s="4" t="s">
        <v>7839</v>
      </c>
      <c r="G950" s="4">
        <v>0</v>
      </c>
      <c r="H950" s="4" t="s">
        <v>7839</v>
      </c>
      <c r="I950" s="4" t="s">
        <v>7841</v>
      </c>
      <c r="J950" s="4" t="s">
        <v>7845</v>
      </c>
    </row>
    <row r="951" spans="1:10" ht="15.75" customHeight="1" x14ac:dyDescent="0.25">
      <c r="A951" s="4" t="s">
        <v>991</v>
      </c>
      <c r="B951" s="4">
        <v>27.94</v>
      </c>
      <c r="C951" s="4">
        <v>7.92</v>
      </c>
      <c r="D951" s="4" t="s">
        <v>7839</v>
      </c>
      <c r="E951" s="4" t="s">
        <v>7839</v>
      </c>
      <c r="F951" s="4" t="s">
        <v>7839</v>
      </c>
      <c r="G951" s="4">
        <v>0</v>
      </c>
      <c r="H951" s="4" t="s">
        <v>7839</v>
      </c>
      <c r="I951" s="4" t="s">
        <v>7842</v>
      </c>
      <c r="J951" s="4" t="s">
        <v>7845</v>
      </c>
    </row>
    <row r="952" spans="1:10" ht="15.75" customHeight="1" x14ac:dyDescent="0.25">
      <c r="A952" s="4" t="s">
        <v>992</v>
      </c>
      <c r="B952" s="4">
        <v>31.9</v>
      </c>
      <c r="C952" s="4">
        <v>10.119999999999999</v>
      </c>
      <c r="D952" s="4" t="s">
        <v>7839</v>
      </c>
      <c r="E952" s="4" t="s">
        <v>7839</v>
      </c>
      <c r="F952" s="4" t="s">
        <v>7839</v>
      </c>
      <c r="G952" s="4">
        <v>2</v>
      </c>
      <c r="H952" s="4" t="s">
        <v>7839</v>
      </c>
      <c r="I952" s="4" t="s">
        <v>7841</v>
      </c>
      <c r="J952" s="4" t="s">
        <v>7845</v>
      </c>
    </row>
    <row r="953" spans="1:10" ht="15.75" customHeight="1" x14ac:dyDescent="0.25">
      <c r="A953" s="4" t="s">
        <v>993</v>
      </c>
      <c r="B953" s="4">
        <v>31.64</v>
      </c>
      <c r="C953" s="4">
        <v>7.91</v>
      </c>
      <c r="D953" s="4" t="s">
        <v>7839</v>
      </c>
      <c r="E953" s="4" t="s">
        <v>7839</v>
      </c>
      <c r="F953" s="4" t="s">
        <v>7839</v>
      </c>
      <c r="G953" s="4">
        <v>0</v>
      </c>
      <c r="H953" s="4" t="s">
        <v>7839</v>
      </c>
      <c r="I953" s="4" t="s">
        <v>7841</v>
      </c>
      <c r="J953" s="4" t="s">
        <v>7845</v>
      </c>
    </row>
    <row r="954" spans="1:10" ht="15.75" customHeight="1" x14ac:dyDescent="0.25">
      <c r="A954" s="4" t="s">
        <v>994</v>
      </c>
      <c r="B954" s="4">
        <v>46.7</v>
      </c>
      <c r="C954" s="4">
        <v>10.9</v>
      </c>
      <c r="D954" s="4" t="s">
        <v>7839</v>
      </c>
      <c r="E954" s="4" t="s">
        <v>7839</v>
      </c>
      <c r="F954" s="4" t="s">
        <v>7839</v>
      </c>
      <c r="G954" s="4">
        <v>0</v>
      </c>
      <c r="H954" s="4" t="s">
        <v>7839</v>
      </c>
      <c r="I954" s="4" t="s">
        <v>7841</v>
      </c>
      <c r="J954" s="4" t="s">
        <v>7845</v>
      </c>
    </row>
    <row r="955" spans="1:10" ht="15.75" customHeight="1" x14ac:dyDescent="0.25">
      <c r="A955" s="4" t="s">
        <v>995</v>
      </c>
      <c r="B955" s="4">
        <v>18.335000000000001</v>
      </c>
      <c r="C955" s="4">
        <v>11.83</v>
      </c>
      <c r="D955" s="4" t="s">
        <v>7839</v>
      </c>
      <c r="E955" s="4" t="s">
        <v>7839</v>
      </c>
      <c r="F955" s="4" t="s">
        <v>7839</v>
      </c>
      <c r="G955" s="4">
        <v>0</v>
      </c>
      <c r="H955" s="4" t="s">
        <v>7839</v>
      </c>
      <c r="I955" s="4" t="s">
        <v>7844</v>
      </c>
      <c r="J955" s="4" t="s">
        <v>7845</v>
      </c>
    </row>
    <row r="956" spans="1:10" ht="15.75" customHeight="1" x14ac:dyDescent="0.25">
      <c r="A956" s="4" t="s">
        <v>996</v>
      </c>
      <c r="B956" s="4">
        <v>31.24</v>
      </c>
      <c r="C956" s="4">
        <v>7.42</v>
      </c>
      <c r="D956" s="4" t="s">
        <v>7840</v>
      </c>
      <c r="E956" s="4" t="s">
        <v>7839</v>
      </c>
      <c r="F956" s="4" t="s">
        <v>7839</v>
      </c>
      <c r="G956" s="4">
        <v>2</v>
      </c>
      <c r="H956" s="4" t="s">
        <v>7839</v>
      </c>
      <c r="I956" s="4" t="s">
        <v>7841</v>
      </c>
      <c r="J956" s="4" t="s">
        <v>7845</v>
      </c>
    </row>
    <row r="957" spans="1:10" ht="15.75" customHeight="1" x14ac:dyDescent="0.25">
      <c r="A957" s="4" t="s">
        <v>997</v>
      </c>
      <c r="B957" s="4">
        <v>39.22</v>
      </c>
      <c r="C957" s="4">
        <v>5.62</v>
      </c>
      <c r="D957" s="4" t="s">
        <v>7840</v>
      </c>
      <c r="E957" s="4" t="s">
        <v>7839</v>
      </c>
      <c r="F957" s="4" t="s">
        <v>7839</v>
      </c>
      <c r="G957" s="4">
        <v>1</v>
      </c>
      <c r="H957" s="4" t="s">
        <v>7839</v>
      </c>
      <c r="I957" s="4" t="s">
        <v>7841</v>
      </c>
      <c r="J957" s="4" t="s">
        <v>7847</v>
      </c>
    </row>
    <row r="958" spans="1:10" ht="15.75" customHeight="1" x14ac:dyDescent="0.25">
      <c r="A958" s="4" t="s">
        <v>998</v>
      </c>
      <c r="B958" s="4">
        <v>24.414999999999999</v>
      </c>
      <c r="C958" s="4">
        <v>7.16</v>
      </c>
      <c r="D958" s="4" t="s">
        <v>7839</v>
      </c>
      <c r="E958" s="4" t="s">
        <v>7839</v>
      </c>
      <c r="F958" s="4" t="s">
        <v>7839</v>
      </c>
      <c r="G958" s="4">
        <v>0</v>
      </c>
      <c r="H958" s="4" t="s">
        <v>7839</v>
      </c>
      <c r="I958" s="4" t="s">
        <v>7843</v>
      </c>
      <c r="J958" s="4" t="s">
        <v>7845</v>
      </c>
    </row>
    <row r="959" spans="1:10" ht="15.75" customHeight="1" x14ac:dyDescent="0.25">
      <c r="A959" s="4" t="s">
        <v>999</v>
      </c>
      <c r="B959" s="4">
        <v>32.299999999999997</v>
      </c>
      <c r="C959" s="4">
        <v>9.89</v>
      </c>
      <c r="D959" s="4" t="s">
        <v>7839</v>
      </c>
      <c r="E959" s="4" t="s">
        <v>7839</v>
      </c>
      <c r="F959" s="4" t="s">
        <v>7839</v>
      </c>
      <c r="G959" s="4">
        <v>0</v>
      </c>
      <c r="H959" s="4" t="s">
        <v>7839</v>
      </c>
      <c r="I959" s="4" t="s">
        <v>7841</v>
      </c>
      <c r="J959" s="4" t="s">
        <v>7845</v>
      </c>
    </row>
    <row r="960" spans="1:10" ht="15.75" customHeight="1" x14ac:dyDescent="0.25">
      <c r="A960" s="4" t="s">
        <v>1000</v>
      </c>
      <c r="B960" s="4">
        <v>39.94</v>
      </c>
      <c r="C960" s="4">
        <v>5.14</v>
      </c>
      <c r="D960" s="4" t="s">
        <v>7839</v>
      </c>
      <c r="E960" s="4" t="s">
        <v>7839</v>
      </c>
      <c r="F960" s="4" t="s">
        <v>7839</v>
      </c>
      <c r="G960" s="4">
        <v>0</v>
      </c>
      <c r="H960" s="4" t="s">
        <v>7839</v>
      </c>
      <c r="I960" s="4" t="s">
        <v>7841</v>
      </c>
      <c r="J960" s="4" t="s">
        <v>7847</v>
      </c>
    </row>
    <row r="961" spans="1:10" ht="15.75" customHeight="1" x14ac:dyDescent="0.25">
      <c r="A961" s="4" t="s">
        <v>1001</v>
      </c>
      <c r="B961" s="4">
        <v>30</v>
      </c>
      <c r="C961" s="4">
        <v>5.61</v>
      </c>
      <c r="D961" s="4" t="s">
        <v>7840</v>
      </c>
      <c r="E961" s="4" t="s">
        <v>7839</v>
      </c>
      <c r="F961" s="4" t="s">
        <v>7840</v>
      </c>
      <c r="G961" s="4">
        <v>1</v>
      </c>
      <c r="H961" s="4" t="s">
        <v>7839</v>
      </c>
      <c r="I961" s="4" t="s">
        <v>7841</v>
      </c>
      <c r="J961" s="4" t="s">
        <v>7847</v>
      </c>
    </row>
    <row r="962" spans="1:10" ht="15.75" customHeight="1" x14ac:dyDescent="0.25">
      <c r="A962" s="4" t="s">
        <v>1002</v>
      </c>
      <c r="B962" s="4">
        <v>35.340000000000003</v>
      </c>
      <c r="C962" s="4">
        <v>5.51</v>
      </c>
      <c r="D962" s="4" t="s">
        <v>7840</v>
      </c>
      <c r="E962" s="4" t="s">
        <v>7839</v>
      </c>
      <c r="F962" s="4" t="s">
        <v>7840</v>
      </c>
      <c r="G962" s="4">
        <v>1</v>
      </c>
      <c r="H962" s="4" t="s">
        <v>7839</v>
      </c>
      <c r="I962" s="4" t="s">
        <v>7841</v>
      </c>
      <c r="J962" s="4" t="s">
        <v>7847</v>
      </c>
    </row>
    <row r="963" spans="1:10" ht="15.75" customHeight="1" x14ac:dyDescent="0.25">
      <c r="A963" s="4" t="s">
        <v>1003</v>
      </c>
      <c r="B963" s="4">
        <v>32.204999999999998</v>
      </c>
      <c r="C963" s="4">
        <v>8.3800000000000008</v>
      </c>
      <c r="D963" s="4" t="s">
        <v>7840</v>
      </c>
      <c r="E963" s="4" t="s">
        <v>7839</v>
      </c>
      <c r="F963" s="4" t="s">
        <v>7839</v>
      </c>
      <c r="G963" s="4">
        <v>2</v>
      </c>
      <c r="H963" s="4" t="s">
        <v>7839</v>
      </c>
      <c r="I963" s="4" t="s">
        <v>7841</v>
      </c>
      <c r="J963" s="4" t="s">
        <v>7845</v>
      </c>
    </row>
    <row r="964" spans="1:10" ht="15.75" customHeight="1" x14ac:dyDescent="0.25">
      <c r="A964" s="4" t="s">
        <v>1004</v>
      </c>
      <c r="B964" s="4">
        <v>33.880000000000003</v>
      </c>
      <c r="C964" s="4">
        <v>4.68</v>
      </c>
      <c r="D964" s="4" t="s">
        <v>7839</v>
      </c>
      <c r="E964" s="4" t="s">
        <v>7840</v>
      </c>
      <c r="F964" s="4" t="s">
        <v>7839</v>
      </c>
      <c r="G964" s="4">
        <v>1</v>
      </c>
      <c r="H964" s="4" t="s">
        <v>7839</v>
      </c>
      <c r="I964" s="4" t="s">
        <v>7841</v>
      </c>
      <c r="J964" s="4" t="s">
        <v>7847</v>
      </c>
    </row>
    <row r="965" spans="1:10" ht="15.75" customHeight="1" x14ac:dyDescent="0.25">
      <c r="A965" s="4" t="s">
        <v>1005</v>
      </c>
      <c r="B965" s="4">
        <v>26.63</v>
      </c>
      <c r="C965" s="4">
        <v>4.3600000000000003</v>
      </c>
      <c r="D965" s="4" t="s">
        <v>7840</v>
      </c>
      <c r="E965" s="4" t="s">
        <v>7839</v>
      </c>
      <c r="F965" s="4" t="s">
        <v>7839</v>
      </c>
      <c r="G965" s="4">
        <v>2</v>
      </c>
      <c r="H965" s="4" t="s">
        <v>7839</v>
      </c>
      <c r="I965" s="4" t="s">
        <v>7842</v>
      </c>
      <c r="J965" s="4" t="s">
        <v>7847</v>
      </c>
    </row>
    <row r="966" spans="1:10" ht="15.75" customHeight="1" x14ac:dyDescent="0.25">
      <c r="A966" s="4" t="s">
        <v>1006</v>
      </c>
      <c r="B966" s="4">
        <v>28.7</v>
      </c>
      <c r="C966" s="4">
        <v>7.74</v>
      </c>
      <c r="D966" s="4" t="s">
        <v>7839</v>
      </c>
      <c r="E966" s="4" t="s">
        <v>7839</v>
      </c>
      <c r="F966" s="4" t="s">
        <v>7839</v>
      </c>
      <c r="G966" s="4">
        <v>0</v>
      </c>
      <c r="H966" s="4" t="s">
        <v>7839</v>
      </c>
      <c r="I966" s="4" t="s">
        <v>7842</v>
      </c>
      <c r="J966" s="4" t="s">
        <v>7845</v>
      </c>
    </row>
    <row r="967" spans="1:10" ht="15.75" customHeight="1" x14ac:dyDescent="0.25">
      <c r="A967" s="4" t="s">
        <v>1007</v>
      </c>
      <c r="B967" s="4">
        <v>25.65</v>
      </c>
      <c r="C967" s="4">
        <v>4.05</v>
      </c>
      <c r="D967" s="4" t="s">
        <v>7840</v>
      </c>
      <c r="E967" s="4" t="s">
        <v>7839</v>
      </c>
      <c r="F967" s="4" t="s">
        <v>7839</v>
      </c>
      <c r="G967" s="4">
        <v>2</v>
      </c>
      <c r="H967" s="4" t="s">
        <v>7839</v>
      </c>
      <c r="I967" s="4" t="s">
        <v>7842</v>
      </c>
      <c r="J967" s="4" t="s">
        <v>7847</v>
      </c>
    </row>
    <row r="968" spans="1:10" ht="15.75" customHeight="1" x14ac:dyDescent="0.25">
      <c r="A968" s="4" t="s">
        <v>1008</v>
      </c>
      <c r="B968" s="4">
        <v>36.384999999999998</v>
      </c>
      <c r="C968" s="4">
        <v>11.49</v>
      </c>
      <c r="D968" s="4" t="s">
        <v>7839</v>
      </c>
      <c r="E968" s="4" t="s">
        <v>7839</v>
      </c>
      <c r="F968" s="4" t="s">
        <v>7839</v>
      </c>
      <c r="G968" s="4">
        <v>0</v>
      </c>
      <c r="H968" s="4" t="s">
        <v>7839</v>
      </c>
      <c r="I968" s="4" t="s">
        <v>7841</v>
      </c>
      <c r="J968" s="4" t="s">
        <v>7845</v>
      </c>
    </row>
    <row r="969" spans="1:10" ht="15.75" customHeight="1" x14ac:dyDescent="0.25">
      <c r="A969" s="4" t="s">
        <v>1009</v>
      </c>
      <c r="B969" s="4">
        <v>34.69</v>
      </c>
      <c r="C969" s="4">
        <v>5.65</v>
      </c>
      <c r="D969" s="4" t="s">
        <v>7839</v>
      </c>
      <c r="E969" s="4" t="s">
        <v>7839</v>
      </c>
      <c r="F969" s="4" t="s">
        <v>7839</v>
      </c>
      <c r="G969" s="4">
        <v>0</v>
      </c>
      <c r="H969" s="4" t="s">
        <v>7839</v>
      </c>
      <c r="I969" s="4" t="s">
        <v>7841</v>
      </c>
      <c r="J969" s="4" t="s">
        <v>7847</v>
      </c>
    </row>
    <row r="970" spans="1:10" ht="15.75" customHeight="1" x14ac:dyDescent="0.25">
      <c r="A970" s="4" t="s">
        <v>1010</v>
      </c>
      <c r="B970" s="4">
        <v>37.68</v>
      </c>
      <c r="C970" s="4">
        <v>4.29</v>
      </c>
      <c r="D970" s="4" t="s">
        <v>7840</v>
      </c>
      <c r="E970" s="4" t="s">
        <v>7839</v>
      </c>
      <c r="F970" s="4" t="s">
        <v>7839</v>
      </c>
      <c r="G970" s="4">
        <v>0</v>
      </c>
      <c r="H970" s="4" t="s">
        <v>7839</v>
      </c>
      <c r="I970" s="4" t="s">
        <v>7841</v>
      </c>
      <c r="J970" s="4" t="s">
        <v>7847</v>
      </c>
    </row>
    <row r="971" spans="1:10" ht="15.75" customHeight="1" x14ac:dyDescent="0.25">
      <c r="A971" s="4" t="s">
        <v>1011</v>
      </c>
      <c r="B971" s="4">
        <v>35.49</v>
      </c>
      <c r="C971" s="4">
        <v>4.74</v>
      </c>
      <c r="D971" s="4" t="s">
        <v>7840</v>
      </c>
      <c r="E971" s="4" t="s">
        <v>7839</v>
      </c>
      <c r="F971" s="4" t="s">
        <v>7840</v>
      </c>
      <c r="G971" s="4">
        <v>1</v>
      </c>
      <c r="H971" s="4" t="s">
        <v>7839</v>
      </c>
      <c r="I971" s="4" t="s">
        <v>7841</v>
      </c>
      <c r="J971" s="4" t="s">
        <v>7847</v>
      </c>
    </row>
    <row r="972" spans="1:10" ht="15.75" customHeight="1" x14ac:dyDescent="0.25">
      <c r="A972" s="4" t="s">
        <v>1012</v>
      </c>
      <c r="B972" s="4">
        <v>44.7</v>
      </c>
      <c r="C972" s="4">
        <v>7.6</v>
      </c>
      <c r="D972" s="4" t="s">
        <v>7840</v>
      </c>
      <c r="E972" s="4" t="s">
        <v>7839</v>
      </c>
      <c r="F972" s="4" t="s">
        <v>7839</v>
      </c>
      <c r="G972" s="4">
        <v>2</v>
      </c>
      <c r="H972" s="4" t="s">
        <v>7839</v>
      </c>
      <c r="I972" s="4" t="s">
        <v>7841</v>
      </c>
      <c r="J972" s="4" t="s">
        <v>7845</v>
      </c>
    </row>
    <row r="973" spans="1:10" ht="15.75" customHeight="1" x14ac:dyDescent="0.25">
      <c r="A973" s="4" t="s">
        <v>1013</v>
      </c>
      <c r="B973" s="4">
        <v>38.380000000000003</v>
      </c>
      <c r="C973" s="4">
        <v>8.5</v>
      </c>
      <c r="D973" s="4" t="s">
        <v>7840</v>
      </c>
      <c r="E973" s="4" t="s">
        <v>7839</v>
      </c>
      <c r="F973" s="4" t="s">
        <v>7839</v>
      </c>
      <c r="G973" s="4">
        <v>2</v>
      </c>
      <c r="H973" s="4" t="s">
        <v>7839</v>
      </c>
      <c r="I973" s="4" t="s">
        <v>7841</v>
      </c>
      <c r="J973" s="4" t="s">
        <v>7845</v>
      </c>
    </row>
    <row r="974" spans="1:10" ht="15.75" customHeight="1" x14ac:dyDescent="0.25">
      <c r="A974" s="4" t="s">
        <v>1014</v>
      </c>
      <c r="B974" s="4">
        <v>35.244999999999997</v>
      </c>
      <c r="C974" s="4">
        <v>11.22</v>
      </c>
      <c r="D974" s="4" t="s">
        <v>7840</v>
      </c>
      <c r="E974" s="4" t="s">
        <v>7839</v>
      </c>
      <c r="F974" s="4" t="s">
        <v>7839</v>
      </c>
      <c r="G974" s="4">
        <v>0</v>
      </c>
      <c r="H974" s="4" t="s">
        <v>7839</v>
      </c>
      <c r="I974" s="4" t="s">
        <v>7841</v>
      </c>
      <c r="J974" s="4" t="s">
        <v>7845</v>
      </c>
    </row>
    <row r="975" spans="1:10" ht="15.75" customHeight="1" x14ac:dyDescent="0.25">
      <c r="A975" s="4" t="s">
        <v>1015</v>
      </c>
      <c r="B975" s="4">
        <v>49.84</v>
      </c>
      <c r="C975" s="4">
        <v>5.0999999999999996</v>
      </c>
      <c r="D975" s="4" t="s">
        <v>7840</v>
      </c>
      <c r="E975" s="4" t="s">
        <v>7839</v>
      </c>
      <c r="F975" s="4" t="s">
        <v>7840</v>
      </c>
      <c r="G975" s="4">
        <v>1</v>
      </c>
      <c r="H975" s="4" t="s">
        <v>7839</v>
      </c>
      <c r="I975" s="4" t="s">
        <v>7841</v>
      </c>
      <c r="J975" s="4" t="s">
        <v>7847</v>
      </c>
    </row>
    <row r="976" spans="1:10" ht="15.75" customHeight="1" x14ac:dyDescent="0.25">
      <c r="A976" s="4" t="s">
        <v>1016</v>
      </c>
      <c r="B976" s="4">
        <v>49.06</v>
      </c>
      <c r="C976" s="4">
        <v>5.43</v>
      </c>
      <c r="D976" s="4" t="s">
        <v>7840</v>
      </c>
      <c r="E976" s="4" t="s">
        <v>7839</v>
      </c>
      <c r="F976" s="4" t="s">
        <v>7839</v>
      </c>
      <c r="G976" s="4">
        <v>1</v>
      </c>
      <c r="H976" s="4" t="s">
        <v>7839</v>
      </c>
      <c r="I976" s="4" t="s">
        <v>7841</v>
      </c>
      <c r="J976" s="4" t="s">
        <v>7847</v>
      </c>
    </row>
    <row r="977" spans="1:10" ht="15.75" customHeight="1" x14ac:dyDescent="0.25">
      <c r="A977" s="4" t="s">
        <v>1017</v>
      </c>
      <c r="B977" s="4">
        <v>30.88</v>
      </c>
      <c r="C977" s="4">
        <v>5.82</v>
      </c>
      <c r="D977" s="4" t="s">
        <v>7839</v>
      </c>
      <c r="E977" s="4" t="s">
        <v>7839</v>
      </c>
      <c r="F977" s="4" t="s">
        <v>7839</v>
      </c>
      <c r="G977" s="4">
        <v>2</v>
      </c>
      <c r="H977" s="4" t="s">
        <v>7839</v>
      </c>
      <c r="I977" s="4" t="s">
        <v>7841</v>
      </c>
      <c r="J977" s="4" t="s">
        <v>7846</v>
      </c>
    </row>
    <row r="978" spans="1:10" ht="15.75" customHeight="1" x14ac:dyDescent="0.25">
      <c r="A978" s="4" t="s">
        <v>1018</v>
      </c>
      <c r="B978" s="4">
        <v>33.35</v>
      </c>
      <c r="C978" s="4">
        <v>6.05</v>
      </c>
      <c r="D978" s="4" t="s">
        <v>7839</v>
      </c>
      <c r="E978" s="4" t="s">
        <v>7839</v>
      </c>
      <c r="F978" s="4" t="s">
        <v>7840</v>
      </c>
      <c r="G978" s="4">
        <v>1</v>
      </c>
      <c r="H978" s="4" t="s">
        <v>7839</v>
      </c>
      <c r="I978" s="4" t="s">
        <v>7841</v>
      </c>
      <c r="J978" s="4" t="s">
        <v>7846</v>
      </c>
    </row>
    <row r="979" spans="1:10" ht="15.75" customHeight="1" x14ac:dyDescent="0.25">
      <c r="A979" s="4" t="s">
        <v>1019</v>
      </c>
      <c r="B979" s="4">
        <v>38</v>
      </c>
      <c r="C979" s="4">
        <v>6.38</v>
      </c>
      <c r="D979" s="4" t="s">
        <v>7840</v>
      </c>
      <c r="E979" s="4" t="s">
        <v>7839</v>
      </c>
      <c r="F979" s="4" t="s">
        <v>7839</v>
      </c>
      <c r="G979" s="4">
        <v>1</v>
      </c>
      <c r="H979" s="4" t="s">
        <v>7839</v>
      </c>
      <c r="I979" s="4" t="s">
        <v>7841</v>
      </c>
      <c r="J979" s="4" t="s">
        <v>7846</v>
      </c>
    </row>
    <row r="980" spans="1:10" ht="15.75" customHeight="1" x14ac:dyDescent="0.25">
      <c r="A980" s="4" t="s">
        <v>1020</v>
      </c>
      <c r="B980" s="4">
        <v>36.08</v>
      </c>
      <c r="C980" s="4">
        <v>5.73</v>
      </c>
      <c r="D980" s="4" t="s">
        <v>7840</v>
      </c>
      <c r="E980" s="4" t="s">
        <v>7839</v>
      </c>
      <c r="F980" s="4" t="s">
        <v>7839</v>
      </c>
      <c r="G980" s="4">
        <v>1</v>
      </c>
      <c r="H980" s="4" t="s">
        <v>7839</v>
      </c>
      <c r="I980" s="4" t="s">
        <v>7841</v>
      </c>
      <c r="J980" s="4" t="s">
        <v>7846</v>
      </c>
    </row>
    <row r="981" spans="1:10" ht="15.75" customHeight="1" x14ac:dyDescent="0.25">
      <c r="A981" s="4" t="s">
        <v>1021</v>
      </c>
      <c r="B981" s="4">
        <v>35.700000000000003</v>
      </c>
      <c r="C981" s="4">
        <v>5.47</v>
      </c>
      <c r="D981" s="4" t="s">
        <v>7840</v>
      </c>
      <c r="E981" s="4" t="s">
        <v>7839</v>
      </c>
      <c r="F981" s="4" t="s">
        <v>7839</v>
      </c>
      <c r="G981" s="4">
        <v>1</v>
      </c>
      <c r="H981" s="4" t="s">
        <v>7839</v>
      </c>
      <c r="I981" s="4" t="s">
        <v>7841</v>
      </c>
      <c r="J981" s="4" t="s">
        <v>7847</v>
      </c>
    </row>
    <row r="982" spans="1:10" ht="15.75" customHeight="1" x14ac:dyDescent="0.25">
      <c r="A982" s="4" t="s">
        <v>1022</v>
      </c>
      <c r="B982" s="4">
        <v>34.01</v>
      </c>
      <c r="C982" s="4">
        <v>11.3</v>
      </c>
      <c r="D982" s="4" t="s">
        <v>7839</v>
      </c>
      <c r="E982" s="4" t="s">
        <v>7839</v>
      </c>
      <c r="F982" s="4" t="s">
        <v>7839</v>
      </c>
      <c r="G982" s="4">
        <v>0</v>
      </c>
      <c r="H982" s="4" t="s">
        <v>7839</v>
      </c>
      <c r="I982" s="4" t="s">
        <v>7841</v>
      </c>
      <c r="J982" s="4" t="s">
        <v>7845</v>
      </c>
    </row>
    <row r="983" spans="1:10" ht="15.75" customHeight="1" x14ac:dyDescent="0.25">
      <c r="A983" s="4" t="s">
        <v>1023</v>
      </c>
      <c r="B983" s="4">
        <v>31.54</v>
      </c>
      <c r="C983" s="4">
        <v>6.72</v>
      </c>
      <c r="D983" s="4" t="s">
        <v>7839</v>
      </c>
      <c r="E983" s="4" t="s">
        <v>7839</v>
      </c>
      <c r="F983" s="4" t="s">
        <v>7839</v>
      </c>
      <c r="G983" s="4">
        <v>0</v>
      </c>
      <c r="H983" s="4" t="s">
        <v>7839</v>
      </c>
      <c r="I983" s="4" t="s">
        <v>7841</v>
      </c>
      <c r="J983" s="4" t="s">
        <v>7845</v>
      </c>
    </row>
    <row r="984" spans="1:10" ht="15.75" customHeight="1" x14ac:dyDescent="0.25">
      <c r="A984" s="4" t="s">
        <v>1024</v>
      </c>
      <c r="B984" s="4">
        <v>23.3</v>
      </c>
      <c r="C984" s="4">
        <v>5.36</v>
      </c>
      <c r="D984" s="4" t="s">
        <v>7840</v>
      </c>
      <c r="E984" s="4" t="s">
        <v>7839</v>
      </c>
      <c r="F984" s="4" t="s">
        <v>7839</v>
      </c>
      <c r="G984" s="4">
        <v>1</v>
      </c>
      <c r="H984" s="4" t="s">
        <v>7839</v>
      </c>
      <c r="I984" s="4" t="s">
        <v>7843</v>
      </c>
      <c r="J984" s="4" t="s">
        <v>7847</v>
      </c>
    </row>
    <row r="985" spans="1:10" ht="15.75" customHeight="1" x14ac:dyDescent="0.25">
      <c r="A985" s="4" t="s">
        <v>1025</v>
      </c>
      <c r="B985" s="4">
        <v>27.75</v>
      </c>
      <c r="C985" s="4">
        <v>9.8800000000000008</v>
      </c>
      <c r="D985" s="4" t="s">
        <v>7839</v>
      </c>
      <c r="E985" s="4" t="s">
        <v>7839</v>
      </c>
      <c r="F985" s="4" t="s">
        <v>7839</v>
      </c>
      <c r="G985" s="4">
        <v>0</v>
      </c>
      <c r="H985" s="4" t="s">
        <v>7839</v>
      </c>
      <c r="I985" s="4" t="s">
        <v>7842</v>
      </c>
      <c r="J985" s="4" t="s">
        <v>7845</v>
      </c>
    </row>
    <row r="986" spans="1:10" ht="15.75" customHeight="1" x14ac:dyDescent="0.25">
      <c r="A986" s="4" t="s">
        <v>1026</v>
      </c>
      <c r="B986" s="4">
        <v>42.46</v>
      </c>
      <c r="C986" s="4">
        <v>4.1100000000000003</v>
      </c>
      <c r="D986" s="4" t="s">
        <v>7839</v>
      </c>
      <c r="E986" s="4" t="s">
        <v>7839</v>
      </c>
      <c r="F986" s="4" t="s">
        <v>7839</v>
      </c>
      <c r="G986" s="4">
        <v>0</v>
      </c>
      <c r="H986" s="4" t="s">
        <v>7839</v>
      </c>
      <c r="I986" s="4" t="s">
        <v>7841</v>
      </c>
      <c r="J986" s="4" t="s">
        <v>7847</v>
      </c>
    </row>
    <row r="987" spans="1:10" ht="15.75" customHeight="1" x14ac:dyDescent="0.25">
      <c r="A987" s="4" t="s">
        <v>1027</v>
      </c>
      <c r="B987" s="4">
        <v>54.47</v>
      </c>
      <c r="C987" s="4">
        <v>7.48</v>
      </c>
      <c r="D987" s="4" t="s">
        <v>7839</v>
      </c>
      <c r="E987" s="4" t="s">
        <v>7839</v>
      </c>
      <c r="F987" s="4" t="s">
        <v>7839</v>
      </c>
      <c r="G987" s="4">
        <v>0</v>
      </c>
      <c r="H987" s="4" t="s">
        <v>7839</v>
      </c>
      <c r="I987" s="4" t="s">
        <v>7841</v>
      </c>
      <c r="J987" s="4" t="s">
        <v>7845</v>
      </c>
    </row>
    <row r="988" spans="1:10" ht="15.75" customHeight="1" x14ac:dyDescent="0.25">
      <c r="A988" s="4" t="s">
        <v>1028</v>
      </c>
      <c r="B988" s="4">
        <v>24.93</v>
      </c>
      <c r="C988" s="4">
        <v>9.18</v>
      </c>
      <c r="D988" s="4" t="s">
        <v>7840</v>
      </c>
      <c r="E988" s="4" t="s">
        <v>7839</v>
      </c>
      <c r="F988" s="4" t="s">
        <v>7840</v>
      </c>
      <c r="G988" s="4">
        <v>1</v>
      </c>
      <c r="H988" s="4" t="s">
        <v>7839</v>
      </c>
      <c r="I988" s="4" t="s">
        <v>7843</v>
      </c>
      <c r="J988" s="4" t="s">
        <v>7845</v>
      </c>
    </row>
    <row r="989" spans="1:10" ht="15.75" customHeight="1" x14ac:dyDescent="0.25">
      <c r="A989" s="4" t="s">
        <v>1029</v>
      </c>
      <c r="B989" s="4">
        <v>48.12</v>
      </c>
      <c r="C989" s="4">
        <v>4.51</v>
      </c>
      <c r="D989" s="4" t="s">
        <v>7840</v>
      </c>
      <c r="E989" s="4" t="s">
        <v>7839</v>
      </c>
      <c r="F989" s="4" t="s">
        <v>7839</v>
      </c>
      <c r="G989" s="4">
        <v>1</v>
      </c>
      <c r="H989" s="4" t="s">
        <v>7839</v>
      </c>
      <c r="I989" s="4" t="s">
        <v>7841</v>
      </c>
      <c r="J989" s="4" t="s">
        <v>7847</v>
      </c>
    </row>
    <row r="990" spans="1:10" ht="15.75" customHeight="1" x14ac:dyDescent="0.25">
      <c r="A990" s="4" t="s">
        <v>1030</v>
      </c>
      <c r="B990" s="4">
        <v>24.91</v>
      </c>
      <c r="C990" s="4">
        <v>7.33</v>
      </c>
      <c r="D990" s="4" t="s">
        <v>7840</v>
      </c>
      <c r="E990" s="4" t="s">
        <v>7839</v>
      </c>
      <c r="F990" s="4" t="s">
        <v>7840</v>
      </c>
      <c r="G990" s="4">
        <v>1</v>
      </c>
      <c r="H990" s="4" t="s">
        <v>7839</v>
      </c>
      <c r="I990" s="4" t="s">
        <v>7843</v>
      </c>
      <c r="J990" s="4" t="s">
        <v>7845</v>
      </c>
    </row>
    <row r="991" spans="1:10" ht="15.75" customHeight="1" x14ac:dyDescent="0.25">
      <c r="A991" s="4" t="s">
        <v>1031</v>
      </c>
      <c r="B991" s="4">
        <v>27.645</v>
      </c>
      <c r="C991" s="4">
        <v>10.56</v>
      </c>
      <c r="D991" s="4" t="s">
        <v>7839</v>
      </c>
      <c r="E991" s="4" t="s">
        <v>7839</v>
      </c>
      <c r="F991" s="4" t="s">
        <v>7839</v>
      </c>
      <c r="G991" s="4">
        <v>0</v>
      </c>
      <c r="H991" s="4" t="s">
        <v>7839</v>
      </c>
      <c r="I991" s="4" t="s">
        <v>7842</v>
      </c>
      <c r="J991" s="4" t="s">
        <v>7845</v>
      </c>
    </row>
    <row r="992" spans="1:10" ht="15.75" customHeight="1" x14ac:dyDescent="0.25">
      <c r="A992" s="4" t="s">
        <v>1032</v>
      </c>
      <c r="B992" s="4">
        <v>33.700000000000003</v>
      </c>
      <c r="C992" s="4">
        <v>4.01</v>
      </c>
      <c r="D992" s="4" t="s">
        <v>7839</v>
      </c>
      <c r="E992" s="4" t="s">
        <v>7839</v>
      </c>
      <c r="F992" s="4" t="s">
        <v>7839</v>
      </c>
      <c r="G992" s="4">
        <v>2</v>
      </c>
      <c r="H992" s="4" t="s">
        <v>7839</v>
      </c>
      <c r="I992" s="4" t="s">
        <v>7841</v>
      </c>
      <c r="J992" s="4" t="s">
        <v>7847</v>
      </c>
    </row>
    <row r="993" spans="1:10" ht="15.75" customHeight="1" x14ac:dyDescent="0.25">
      <c r="A993" s="4" t="s">
        <v>1033</v>
      </c>
      <c r="B993" s="4">
        <v>38.93</v>
      </c>
      <c r="C993" s="4">
        <v>5.64</v>
      </c>
      <c r="D993" s="4" t="s">
        <v>7840</v>
      </c>
      <c r="E993" s="4" t="s">
        <v>7839</v>
      </c>
      <c r="F993" s="4" t="s">
        <v>7839</v>
      </c>
      <c r="G993" s="4">
        <v>1</v>
      </c>
      <c r="H993" s="4" t="s">
        <v>7839</v>
      </c>
      <c r="I993" s="4" t="s">
        <v>7841</v>
      </c>
      <c r="J993" s="4" t="s">
        <v>7847</v>
      </c>
    </row>
    <row r="994" spans="1:10" ht="15.75" customHeight="1" x14ac:dyDescent="0.25">
      <c r="A994" s="4" t="s">
        <v>1034</v>
      </c>
      <c r="B994" s="4">
        <v>32.774999999999999</v>
      </c>
      <c r="C994" s="4">
        <v>8.02</v>
      </c>
      <c r="D994" s="4" t="s">
        <v>7840</v>
      </c>
      <c r="E994" s="4" t="s">
        <v>7839</v>
      </c>
      <c r="F994" s="4" t="s">
        <v>7839</v>
      </c>
      <c r="G994" s="4">
        <v>2</v>
      </c>
      <c r="H994" s="4" t="s">
        <v>7839</v>
      </c>
      <c r="I994" s="4" t="s">
        <v>7841</v>
      </c>
      <c r="J994" s="4" t="s">
        <v>7845</v>
      </c>
    </row>
    <row r="995" spans="1:10" ht="15.75" customHeight="1" x14ac:dyDescent="0.25">
      <c r="A995" s="4" t="s">
        <v>1035</v>
      </c>
      <c r="B995" s="4">
        <v>29.83</v>
      </c>
      <c r="C995" s="4">
        <v>7.2</v>
      </c>
      <c r="D995" s="4" t="s">
        <v>7840</v>
      </c>
      <c r="E995" s="4" t="s">
        <v>7839</v>
      </c>
      <c r="F995" s="4" t="s">
        <v>7839</v>
      </c>
      <c r="G995" s="4">
        <v>0</v>
      </c>
      <c r="H995" s="4" t="s">
        <v>7839</v>
      </c>
      <c r="I995" s="4" t="s">
        <v>7842</v>
      </c>
      <c r="J995" s="4" t="s">
        <v>7845</v>
      </c>
    </row>
    <row r="996" spans="1:10" ht="15.75" customHeight="1" x14ac:dyDescent="0.25">
      <c r="A996" s="4" t="s">
        <v>1036</v>
      </c>
      <c r="B996" s="4">
        <v>28.31</v>
      </c>
      <c r="C996" s="4">
        <v>4.55</v>
      </c>
      <c r="D996" s="4" t="s">
        <v>7839</v>
      </c>
      <c r="E996" s="4" t="s">
        <v>7840</v>
      </c>
      <c r="F996" s="4" t="s">
        <v>7839</v>
      </c>
      <c r="G996" s="4">
        <v>1</v>
      </c>
      <c r="H996" s="4" t="s">
        <v>7839</v>
      </c>
      <c r="I996" s="4" t="s">
        <v>7842</v>
      </c>
      <c r="J996" s="4" t="s">
        <v>7847</v>
      </c>
    </row>
    <row r="997" spans="1:10" ht="15.75" customHeight="1" x14ac:dyDescent="0.25">
      <c r="A997" s="4" t="s">
        <v>1037</v>
      </c>
      <c r="B997" s="4">
        <v>29.79</v>
      </c>
      <c r="C997" s="4">
        <v>9.0299999999999994</v>
      </c>
      <c r="D997" s="4" t="s">
        <v>7839</v>
      </c>
      <c r="E997" s="4" t="s">
        <v>7839</v>
      </c>
      <c r="F997" s="4" t="s">
        <v>7839</v>
      </c>
      <c r="G997" s="4">
        <v>0</v>
      </c>
      <c r="H997" s="4" t="s">
        <v>7839</v>
      </c>
      <c r="I997" s="4" t="s">
        <v>7842</v>
      </c>
      <c r="J997" s="4" t="s">
        <v>7845</v>
      </c>
    </row>
    <row r="998" spans="1:10" ht="15.75" customHeight="1" x14ac:dyDescent="0.25">
      <c r="A998" s="4" t="s">
        <v>1038</v>
      </c>
      <c r="B998" s="4">
        <v>36.6</v>
      </c>
      <c r="C998" s="4">
        <v>5.2</v>
      </c>
      <c r="D998" s="4" t="s">
        <v>7840</v>
      </c>
      <c r="E998" s="4" t="s">
        <v>7839</v>
      </c>
      <c r="F998" s="4" t="s">
        <v>7840</v>
      </c>
      <c r="G998" s="4">
        <v>1</v>
      </c>
      <c r="H998" s="4" t="s">
        <v>7839</v>
      </c>
      <c r="I998" s="4" t="s">
        <v>7841</v>
      </c>
      <c r="J998" s="4" t="s">
        <v>7847</v>
      </c>
    </row>
    <row r="999" spans="1:10" ht="15.75" customHeight="1" x14ac:dyDescent="0.25">
      <c r="A999" s="4" t="s">
        <v>1039</v>
      </c>
      <c r="B999" s="4">
        <v>35.93</v>
      </c>
      <c r="C999" s="4">
        <v>8.3000000000000007</v>
      </c>
      <c r="D999" s="4" t="s">
        <v>7840</v>
      </c>
      <c r="E999" s="4" t="s">
        <v>7839</v>
      </c>
      <c r="F999" s="4" t="s">
        <v>7839</v>
      </c>
      <c r="G999" s="4">
        <v>0</v>
      </c>
      <c r="H999" s="4" t="s">
        <v>7839</v>
      </c>
      <c r="I999" s="4" t="s">
        <v>7841</v>
      </c>
      <c r="J999" s="4" t="s">
        <v>7845</v>
      </c>
    </row>
    <row r="1000" spans="1:10" ht="15.75" customHeight="1" x14ac:dyDescent="0.25">
      <c r="A1000" s="4" t="s">
        <v>1040</v>
      </c>
      <c r="B1000" s="4">
        <v>28.6</v>
      </c>
      <c r="C1000" s="4">
        <v>5.56</v>
      </c>
      <c r="D1000" s="4" t="s">
        <v>7840</v>
      </c>
      <c r="E1000" s="4" t="s">
        <v>7839</v>
      </c>
      <c r="F1000" s="4" t="s">
        <v>7840</v>
      </c>
      <c r="G1000" s="4">
        <v>1</v>
      </c>
      <c r="H1000" s="4" t="s">
        <v>7839</v>
      </c>
      <c r="I1000" s="4" t="s">
        <v>7842</v>
      </c>
      <c r="J1000" s="4" t="s">
        <v>7847</v>
      </c>
    </row>
    <row r="1001" spans="1:10" ht="15" customHeight="1" x14ac:dyDescent="0.25">
      <c r="A1001" s="4" t="s">
        <v>1041</v>
      </c>
      <c r="B1001" s="4">
        <v>39.17</v>
      </c>
      <c r="C1001" s="4">
        <v>4.1500000000000004</v>
      </c>
      <c r="D1001" s="4" t="s">
        <v>7839</v>
      </c>
      <c r="E1001" s="4" t="s">
        <v>7839</v>
      </c>
      <c r="F1001" s="4" t="s">
        <v>7839</v>
      </c>
      <c r="G1001" s="4">
        <v>0</v>
      </c>
      <c r="H1001" s="4" t="s">
        <v>7839</v>
      </c>
      <c r="I1001" s="4" t="s">
        <v>7841</v>
      </c>
      <c r="J1001" s="4" t="s">
        <v>7847</v>
      </c>
    </row>
    <row r="1002" spans="1:10" ht="15" customHeight="1" x14ac:dyDescent="0.25">
      <c r="A1002" s="4" t="s">
        <v>1042</v>
      </c>
      <c r="B1002" s="4">
        <v>26.41</v>
      </c>
      <c r="C1002" s="4">
        <v>5.99</v>
      </c>
      <c r="D1002" s="4" t="s">
        <v>7840</v>
      </c>
      <c r="E1002" s="4" t="s">
        <v>7839</v>
      </c>
      <c r="F1002" s="4" t="s">
        <v>7840</v>
      </c>
      <c r="G1002" s="4">
        <v>1</v>
      </c>
      <c r="H1002" s="4" t="s">
        <v>7839</v>
      </c>
      <c r="I1002" s="4" t="s">
        <v>7842</v>
      </c>
      <c r="J1002" s="4" t="s">
        <v>7846</v>
      </c>
    </row>
    <row r="1003" spans="1:10" ht="15" customHeight="1" x14ac:dyDescent="0.25">
      <c r="A1003" s="4" t="s">
        <v>1043</v>
      </c>
      <c r="B1003" s="4">
        <v>30.63</v>
      </c>
      <c r="C1003" s="4">
        <v>5.8</v>
      </c>
      <c r="D1003" s="4" t="s">
        <v>7840</v>
      </c>
      <c r="E1003" s="4" t="s">
        <v>7839</v>
      </c>
      <c r="F1003" s="4" t="s">
        <v>7839</v>
      </c>
      <c r="G1003" s="4">
        <v>0</v>
      </c>
      <c r="H1003" s="4" t="s">
        <v>7839</v>
      </c>
      <c r="I1003" s="4" t="s">
        <v>7841</v>
      </c>
      <c r="J1003" s="4" t="s">
        <v>7846</v>
      </c>
    </row>
    <row r="1004" spans="1:10" ht="15" customHeight="1" x14ac:dyDescent="0.25">
      <c r="A1004" s="4" t="s">
        <v>1044</v>
      </c>
      <c r="B1004" s="4">
        <v>31.73</v>
      </c>
      <c r="C1004" s="4">
        <v>7.32</v>
      </c>
      <c r="D1004" s="4" t="s">
        <v>7840</v>
      </c>
      <c r="E1004" s="4" t="s">
        <v>7839</v>
      </c>
      <c r="F1004" s="4" t="s">
        <v>7839</v>
      </c>
      <c r="G1004" s="4">
        <v>2</v>
      </c>
      <c r="H1004" s="4" t="s">
        <v>7839</v>
      </c>
      <c r="I1004" s="4" t="s">
        <v>7841</v>
      </c>
      <c r="J1004" s="4" t="s">
        <v>7845</v>
      </c>
    </row>
    <row r="1005" spans="1:10" ht="15" customHeight="1" x14ac:dyDescent="0.25">
      <c r="A1005" s="4" t="s">
        <v>1045</v>
      </c>
      <c r="B1005" s="4">
        <v>30.7</v>
      </c>
      <c r="C1005" s="4">
        <v>5.16</v>
      </c>
      <c r="D1005" s="4" t="s">
        <v>7839</v>
      </c>
      <c r="E1005" s="4" t="s">
        <v>7839</v>
      </c>
      <c r="F1005" s="4" t="s">
        <v>7839</v>
      </c>
      <c r="G1005" s="4">
        <v>2</v>
      </c>
      <c r="H1005" s="4" t="s">
        <v>7839</v>
      </c>
      <c r="I1005" s="4" t="s">
        <v>7841</v>
      </c>
      <c r="J1005" s="4" t="s">
        <v>7847</v>
      </c>
    </row>
    <row r="1006" spans="1:10" ht="15" customHeight="1" x14ac:dyDescent="0.25">
      <c r="A1006" s="4" t="s">
        <v>1046</v>
      </c>
      <c r="B1006" s="4">
        <v>25.934999999999999</v>
      </c>
      <c r="C1006" s="4">
        <v>5.96</v>
      </c>
      <c r="D1006" s="4" t="s">
        <v>7840</v>
      </c>
      <c r="E1006" s="4" t="s">
        <v>7839</v>
      </c>
      <c r="F1006" s="4" t="s">
        <v>7839</v>
      </c>
      <c r="G1006" s="4">
        <v>2</v>
      </c>
      <c r="H1006" s="4" t="s">
        <v>7839</v>
      </c>
      <c r="I1006" s="4" t="s">
        <v>7842</v>
      </c>
      <c r="J1006" s="4" t="s">
        <v>7846</v>
      </c>
    </row>
    <row r="1007" spans="1:10" ht="15" customHeight="1" x14ac:dyDescent="0.25">
      <c r="A1007" s="4" t="s">
        <v>1047</v>
      </c>
      <c r="B1007" s="4">
        <v>35.9</v>
      </c>
      <c r="C1007" s="4">
        <v>4.8499999999999996</v>
      </c>
      <c r="D1007" s="4" t="s">
        <v>7840</v>
      </c>
      <c r="E1007" s="4" t="s">
        <v>7839</v>
      </c>
      <c r="F1007" s="4" t="s">
        <v>7840</v>
      </c>
      <c r="G1007" s="4">
        <v>1</v>
      </c>
      <c r="H1007" s="4" t="s">
        <v>7839</v>
      </c>
      <c r="I1007" s="4" t="s">
        <v>7841</v>
      </c>
      <c r="J1007" s="4" t="s">
        <v>7847</v>
      </c>
    </row>
    <row r="1008" spans="1:10" ht="15" customHeight="1" x14ac:dyDescent="0.25">
      <c r="A1008" s="4" t="s">
        <v>1048</v>
      </c>
      <c r="B1008" s="4">
        <v>26.7</v>
      </c>
      <c r="C1008" s="4">
        <v>5.09</v>
      </c>
      <c r="D1008" s="4" t="s">
        <v>7840</v>
      </c>
      <c r="E1008" s="4" t="s">
        <v>7839</v>
      </c>
      <c r="F1008" s="4" t="s">
        <v>7840</v>
      </c>
      <c r="G1008" s="4">
        <v>1</v>
      </c>
      <c r="H1008" s="4" t="s">
        <v>7839</v>
      </c>
      <c r="I1008" s="4" t="s">
        <v>7842</v>
      </c>
      <c r="J1008" s="4" t="s">
        <v>7847</v>
      </c>
    </row>
    <row r="1009" spans="1:10" ht="15" customHeight="1" x14ac:dyDescent="0.25">
      <c r="A1009" s="4" t="s">
        <v>1049</v>
      </c>
      <c r="B1009" s="4">
        <v>33.71</v>
      </c>
      <c r="C1009" s="4">
        <v>4.9400000000000004</v>
      </c>
      <c r="D1009" s="4" t="s">
        <v>7839</v>
      </c>
      <c r="E1009" s="4" t="s">
        <v>7839</v>
      </c>
      <c r="F1009" s="4" t="s">
        <v>7839</v>
      </c>
      <c r="G1009" s="4">
        <v>0</v>
      </c>
      <c r="H1009" s="4" t="s">
        <v>7839</v>
      </c>
      <c r="I1009" s="4" t="s">
        <v>7841</v>
      </c>
      <c r="J1009" s="4" t="s">
        <v>7847</v>
      </c>
    </row>
    <row r="1010" spans="1:10" ht="15" customHeight="1" x14ac:dyDescent="0.25">
      <c r="A1010" s="4" t="s">
        <v>1050</v>
      </c>
      <c r="B1010" s="4">
        <v>41.91</v>
      </c>
      <c r="C1010" s="4">
        <v>4.92</v>
      </c>
      <c r="D1010" s="4" t="s">
        <v>7840</v>
      </c>
      <c r="E1010" s="4" t="s">
        <v>7839</v>
      </c>
      <c r="F1010" s="4" t="s">
        <v>7839</v>
      </c>
      <c r="G1010" s="4">
        <v>2</v>
      </c>
      <c r="H1010" s="4" t="s">
        <v>7839</v>
      </c>
      <c r="I1010" s="4" t="s">
        <v>7841</v>
      </c>
      <c r="J1010" s="4" t="s">
        <v>7847</v>
      </c>
    </row>
    <row r="1011" spans="1:10" ht="15" customHeight="1" x14ac:dyDescent="0.25">
      <c r="A1011" s="4" t="s">
        <v>1051</v>
      </c>
      <c r="B1011" s="4">
        <v>39.82</v>
      </c>
      <c r="C1011" s="4">
        <v>6.05</v>
      </c>
      <c r="D1011" s="4" t="s">
        <v>7840</v>
      </c>
      <c r="E1011" s="4" t="s">
        <v>7839</v>
      </c>
      <c r="F1011" s="4" t="s">
        <v>7839</v>
      </c>
      <c r="G1011" s="4">
        <v>2</v>
      </c>
      <c r="H1011" s="4" t="s">
        <v>7839</v>
      </c>
      <c r="I1011" s="4" t="s">
        <v>7841</v>
      </c>
      <c r="J1011" s="4" t="s">
        <v>7846</v>
      </c>
    </row>
    <row r="1012" spans="1:10" ht="15" customHeight="1" x14ac:dyDescent="0.25">
      <c r="A1012" s="4" t="s">
        <v>1052</v>
      </c>
      <c r="B1012" s="4">
        <v>28.12</v>
      </c>
      <c r="C1012" s="4">
        <v>4.67</v>
      </c>
      <c r="D1012" s="4" t="s">
        <v>7839</v>
      </c>
      <c r="E1012" s="4" t="s">
        <v>7839</v>
      </c>
      <c r="F1012" s="4" t="s">
        <v>7839</v>
      </c>
      <c r="G1012" s="4">
        <v>2</v>
      </c>
      <c r="H1012" s="4" t="s">
        <v>7839</v>
      </c>
      <c r="I1012" s="4" t="s">
        <v>7842</v>
      </c>
      <c r="J1012" s="4" t="s">
        <v>7847</v>
      </c>
    </row>
    <row r="1013" spans="1:10" ht="15" customHeight="1" x14ac:dyDescent="0.25">
      <c r="A1013" s="4" t="s">
        <v>1053</v>
      </c>
      <c r="B1013" s="4">
        <v>26.98</v>
      </c>
      <c r="C1013" s="4">
        <v>9.81</v>
      </c>
      <c r="D1013" s="4" t="s">
        <v>7840</v>
      </c>
      <c r="E1013" s="4" t="s">
        <v>7839</v>
      </c>
      <c r="F1013" s="4" t="s">
        <v>7839</v>
      </c>
      <c r="G1013" s="4">
        <v>0</v>
      </c>
      <c r="H1013" s="4" t="s">
        <v>7839</v>
      </c>
      <c r="I1013" s="4" t="s">
        <v>7842</v>
      </c>
      <c r="J1013" s="4" t="s">
        <v>7845</v>
      </c>
    </row>
    <row r="1014" spans="1:10" ht="15" customHeight="1" x14ac:dyDescent="0.25">
      <c r="A1014" s="4" t="s">
        <v>1054</v>
      </c>
      <c r="B1014" s="4">
        <v>27.2</v>
      </c>
      <c r="C1014" s="4">
        <v>6.06</v>
      </c>
      <c r="D1014" s="4" t="s">
        <v>7840</v>
      </c>
      <c r="E1014" s="4" t="s">
        <v>7839</v>
      </c>
      <c r="F1014" s="4" t="s">
        <v>7839</v>
      </c>
      <c r="G1014" s="4">
        <v>2</v>
      </c>
      <c r="H1014" s="4" t="s">
        <v>7839</v>
      </c>
      <c r="I1014" s="4" t="s">
        <v>7842</v>
      </c>
      <c r="J1014" s="4" t="s">
        <v>7846</v>
      </c>
    </row>
    <row r="1015" spans="1:10" ht="15" customHeight="1" x14ac:dyDescent="0.25">
      <c r="A1015" s="4" t="s">
        <v>1055</v>
      </c>
      <c r="B1015" s="4">
        <v>25.3</v>
      </c>
      <c r="C1015" s="4">
        <v>5.19</v>
      </c>
      <c r="D1015" s="4" t="s">
        <v>7840</v>
      </c>
      <c r="E1015" s="4" t="s">
        <v>7839</v>
      </c>
      <c r="F1015" s="4" t="s">
        <v>7839</v>
      </c>
      <c r="G1015" s="4">
        <v>2</v>
      </c>
      <c r="H1015" s="4" t="s">
        <v>7839</v>
      </c>
      <c r="I1015" s="4" t="s">
        <v>7842</v>
      </c>
      <c r="J1015" s="4" t="s">
        <v>7847</v>
      </c>
    </row>
    <row r="1016" spans="1:10" ht="15" customHeight="1" x14ac:dyDescent="0.25">
      <c r="A1016" s="4" t="s">
        <v>1056</v>
      </c>
      <c r="B1016" s="4">
        <v>30.25</v>
      </c>
      <c r="C1016" s="4">
        <v>10.16</v>
      </c>
      <c r="D1016" s="4" t="s">
        <v>7839</v>
      </c>
      <c r="E1016" s="4" t="s">
        <v>7839</v>
      </c>
      <c r="F1016" s="4" t="s">
        <v>7839</v>
      </c>
      <c r="G1016" s="4">
        <v>0</v>
      </c>
      <c r="H1016" s="4" t="s">
        <v>7839</v>
      </c>
      <c r="I1016" s="4" t="s">
        <v>7841</v>
      </c>
      <c r="J1016" s="4" t="s">
        <v>7845</v>
      </c>
    </row>
    <row r="1017" spans="1:10" ht="15" customHeight="1" x14ac:dyDescent="0.25">
      <c r="A1017" s="4" t="s">
        <v>1057</v>
      </c>
      <c r="B1017" s="4">
        <v>54</v>
      </c>
      <c r="C1017" s="4">
        <v>4.68</v>
      </c>
      <c r="D1017" s="4" t="s">
        <v>7840</v>
      </c>
      <c r="E1017" s="4" t="s">
        <v>7840</v>
      </c>
      <c r="F1017" s="4" t="s">
        <v>7839</v>
      </c>
      <c r="G1017" s="4">
        <v>2</v>
      </c>
      <c r="H1017" s="4" t="s">
        <v>7839</v>
      </c>
      <c r="I1017" s="4" t="s">
        <v>7841</v>
      </c>
      <c r="J1017" s="4" t="s">
        <v>7847</v>
      </c>
    </row>
    <row r="1018" spans="1:10" ht="15" customHeight="1" x14ac:dyDescent="0.25">
      <c r="A1018" s="4" t="s">
        <v>1058</v>
      </c>
      <c r="B1018" s="4">
        <v>51.86</v>
      </c>
      <c r="C1018" s="4">
        <v>5.32</v>
      </c>
      <c r="D1018" s="4" t="s">
        <v>7840</v>
      </c>
      <c r="E1018" s="4" t="s">
        <v>7839</v>
      </c>
      <c r="F1018" s="4" t="s">
        <v>7839</v>
      </c>
      <c r="G1018" s="4">
        <v>0</v>
      </c>
      <c r="H1018" s="4" t="s">
        <v>7839</v>
      </c>
      <c r="I1018" s="4" t="s">
        <v>7841</v>
      </c>
      <c r="J1018" s="4" t="s">
        <v>7847</v>
      </c>
    </row>
    <row r="1019" spans="1:10" ht="15" customHeight="1" x14ac:dyDescent="0.25">
      <c r="A1019" s="4" t="s">
        <v>1059</v>
      </c>
      <c r="B1019" s="4">
        <v>31.39</v>
      </c>
      <c r="C1019" s="4">
        <v>6.99</v>
      </c>
      <c r="D1019" s="4" t="s">
        <v>7839</v>
      </c>
      <c r="E1019" s="4" t="s">
        <v>7839</v>
      </c>
      <c r="F1019" s="4" t="s">
        <v>7839</v>
      </c>
      <c r="G1019" s="4">
        <v>0</v>
      </c>
      <c r="H1019" s="4" t="s">
        <v>7839</v>
      </c>
      <c r="I1019" s="4" t="s">
        <v>7841</v>
      </c>
      <c r="J1019" s="4" t="s">
        <v>7845</v>
      </c>
    </row>
    <row r="1020" spans="1:10" ht="15" customHeight="1" x14ac:dyDescent="0.25">
      <c r="A1020" s="4" t="s">
        <v>1060</v>
      </c>
      <c r="B1020" s="4">
        <v>39.97</v>
      </c>
      <c r="C1020" s="4">
        <v>5.55</v>
      </c>
      <c r="D1020" s="4" t="s">
        <v>7839</v>
      </c>
      <c r="E1020" s="4" t="s">
        <v>7839</v>
      </c>
      <c r="F1020" s="4" t="s">
        <v>7839</v>
      </c>
      <c r="G1020" s="4">
        <v>0</v>
      </c>
      <c r="H1020" s="4" t="s">
        <v>7839</v>
      </c>
      <c r="I1020" s="4" t="s">
        <v>7841</v>
      </c>
      <c r="J1020" s="4" t="s">
        <v>7847</v>
      </c>
    </row>
    <row r="1021" spans="1:10" ht="15" customHeight="1" x14ac:dyDescent="0.25">
      <c r="A1021" s="4" t="s">
        <v>1061</v>
      </c>
      <c r="B1021" s="4">
        <v>41.23</v>
      </c>
      <c r="C1021" s="4">
        <v>6.94</v>
      </c>
      <c r="D1021" s="4" t="s">
        <v>7839</v>
      </c>
      <c r="E1021" s="4" t="s">
        <v>7839</v>
      </c>
      <c r="F1021" s="4" t="s">
        <v>7839</v>
      </c>
      <c r="G1021" s="4">
        <v>0</v>
      </c>
      <c r="H1021" s="4" t="s">
        <v>7839</v>
      </c>
      <c r="I1021" s="4" t="s">
        <v>7841</v>
      </c>
      <c r="J1021" s="4" t="s">
        <v>7845</v>
      </c>
    </row>
    <row r="1022" spans="1:10" ht="15" customHeight="1" x14ac:dyDescent="0.25">
      <c r="A1022" s="4" t="s">
        <v>1062</v>
      </c>
      <c r="B1022" s="4">
        <v>49.45</v>
      </c>
      <c r="C1022" s="4">
        <v>4.2</v>
      </c>
      <c r="D1022" s="4" t="s">
        <v>7840</v>
      </c>
      <c r="E1022" s="4" t="s">
        <v>7839</v>
      </c>
      <c r="F1022" s="4" t="s">
        <v>7839</v>
      </c>
      <c r="G1022" s="4">
        <v>0</v>
      </c>
      <c r="H1022" s="4" t="s">
        <v>7839</v>
      </c>
      <c r="I1022" s="4" t="s">
        <v>7841</v>
      </c>
      <c r="J1022" s="4" t="s">
        <v>7847</v>
      </c>
    </row>
    <row r="1023" spans="1:10" ht="15" customHeight="1" x14ac:dyDescent="0.25">
      <c r="A1023" s="4" t="s">
        <v>1063</v>
      </c>
      <c r="B1023" s="4">
        <v>41.04</v>
      </c>
      <c r="C1023" s="4">
        <v>5.59</v>
      </c>
      <c r="D1023" s="4" t="s">
        <v>7839</v>
      </c>
      <c r="E1023" s="4" t="s">
        <v>7839</v>
      </c>
      <c r="F1023" s="4" t="s">
        <v>7839</v>
      </c>
      <c r="G1023" s="4">
        <v>0</v>
      </c>
      <c r="H1023" s="4" t="s">
        <v>7839</v>
      </c>
      <c r="I1023" s="4" t="s">
        <v>7841</v>
      </c>
      <c r="J1023" s="4" t="s">
        <v>7847</v>
      </c>
    </row>
    <row r="1024" spans="1:10" ht="15" customHeight="1" x14ac:dyDescent="0.25">
      <c r="A1024" s="4" t="s">
        <v>1064</v>
      </c>
      <c r="B1024" s="4">
        <v>27.93</v>
      </c>
      <c r="C1024" s="4">
        <v>9.9600000000000009</v>
      </c>
      <c r="D1024" s="4" t="s">
        <v>7839</v>
      </c>
      <c r="E1024" s="4" t="s">
        <v>7839</v>
      </c>
      <c r="F1024" s="4" t="s">
        <v>7839</v>
      </c>
      <c r="G1024" s="4">
        <v>0</v>
      </c>
      <c r="H1024" s="4" t="s">
        <v>7839</v>
      </c>
      <c r="I1024" s="4" t="s">
        <v>7842</v>
      </c>
      <c r="J1024" s="4" t="s">
        <v>7845</v>
      </c>
    </row>
    <row r="1025" spans="1:10" ht="15" customHeight="1" x14ac:dyDescent="0.25">
      <c r="A1025" s="4" t="s">
        <v>1065</v>
      </c>
      <c r="B1025" s="4">
        <v>21.01</v>
      </c>
      <c r="C1025" s="4">
        <v>7.37</v>
      </c>
      <c r="D1025" s="4" t="s">
        <v>7839</v>
      </c>
      <c r="E1025" s="4" t="s">
        <v>7839</v>
      </c>
      <c r="F1025" s="4" t="s">
        <v>7839</v>
      </c>
      <c r="G1025" s="4">
        <v>0</v>
      </c>
      <c r="H1025" s="4" t="s">
        <v>7839</v>
      </c>
      <c r="I1025" s="4" t="s">
        <v>7843</v>
      </c>
      <c r="J1025" s="4" t="s">
        <v>7845</v>
      </c>
    </row>
    <row r="1026" spans="1:10" ht="15" customHeight="1" x14ac:dyDescent="0.25">
      <c r="A1026" s="4" t="s">
        <v>1066</v>
      </c>
      <c r="B1026" s="4">
        <v>52.37</v>
      </c>
      <c r="C1026" s="4">
        <v>5.0599999999999996</v>
      </c>
      <c r="D1026" s="4" t="s">
        <v>7840</v>
      </c>
      <c r="E1026" s="4" t="s">
        <v>7840</v>
      </c>
      <c r="F1026" s="4" t="s">
        <v>7839</v>
      </c>
      <c r="G1026" s="4">
        <v>2</v>
      </c>
      <c r="H1026" s="4" t="s">
        <v>7839</v>
      </c>
      <c r="I1026" s="4" t="s">
        <v>7841</v>
      </c>
      <c r="J1026" s="4" t="s">
        <v>7847</v>
      </c>
    </row>
    <row r="1027" spans="1:10" ht="15" customHeight="1" x14ac:dyDescent="0.25">
      <c r="A1027" s="4" t="s">
        <v>1067</v>
      </c>
      <c r="B1027" s="4">
        <v>40.369999999999997</v>
      </c>
      <c r="C1027" s="4">
        <v>8.2100000000000009</v>
      </c>
      <c r="D1027" s="4" t="s">
        <v>7839</v>
      </c>
      <c r="E1027" s="4" t="s">
        <v>7839</v>
      </c>
      <c r="F1027" s="4" t="s">
        <v>7839</v>
      </c>
      <c r="G1027" s="4">
        <v>0</v>
      </c>
      <c r="H1027" s="4" t="s">
        <v>7839</v>
      </c>
      <c r="I1027" s="4" t="s">
        <v>7841</v>
      </c>
      <c r="J1027" s="4" t="s">
        <v>7845</v>
      </c>
    </row>
    <row r="1028" spans="1:10" ht="15" customHeight="1" x14ac:dyDescent="0.25">
      <c r="A1028" s="4" t="s">
        <v>1068</v>
      </c>
      <c r="B1028" s="4">
        <v>41.47</v>
      </c>
      <c r="C1028" s="4">
        <v>10.34</v>
      </c>
      <c r="D1028" s="4" t="s">
        <v>7839</v>
      </c>
      <c r="E1028" s="4" t="s">
        <v>7839</v>
      </c>
      <c r="F1028" s="4" t="s">
        <v>7839</v>
      </c>
      <c r="G1028" s="4">
        <v>2</v>
      </c>
      <c r="H1028" s="4" t="s">
        <v>7839</v>
      </c>
      <c r="I1028" s="4" t="s">
        <v>7841</v>
      </c>
      <c r="J1028" s="4" t="s">
        <v>7845</v>
      </c>
    </row>
    <row r="1029" spans="1:10" ht="15" customHeight="1" x14ac:dyDescent="0.25">
      <c r="A1029" s="4" t="s">
        <v>1069</v>
      </c>
      <c r="B1029" s="4">
        <v>33.725000000000001</v>
      </c>
      <c r="C1029" s="4">
        <v>5.51</v>
      </c>
      <c r="D1029" s="4" t="s">
        <v>7840</v>
      </c>
      <c r="E1029" s="4" t="s">
        <v>7839</v>
      </c>
      <c r="F1029" s="4" t="s">
        <v>7839</v>
      </c>
      <c r="G1029" s="4">
        <v>2</v>
      </c>
      <c r="H1029" s="4" t="s">
        <v>7839</v>
      </c>
      <c r="I1029" s="4" t="s">
        <v>7841</v>
      </c>
      <c r="J1029" s="4" t="s">
        <v>7847</v>
      </c>
    </row>
    <row r="1030" spans="1:10" ht="15" customHeight="1" x14ac:dyDescent="0.25">
      <c r="A1030" s="4" t="s">
        <v>1070</v>
      </c>
      <c r="B1030" s="4">
        <v>28.1</v>
      </c>
      <c r="C1030" s="4">
        <v>11.2</v>
      </c>
      <c r="D1030" s="4" t="s">
        <v>7839</v>
      </c>
      <c r="E1030" s="4" t="s">
        <v>7839</v>
      </c>
      <c r="F1030" s="4" t="s">
        <v>7839</v>
      </c>
      <c r="G1030" s="4">
        <v>0</v>
      </c>
      <c r="H1030" s="4" t="s">
        <v>7839</v>
      </c>
      <c r="I1030" s="4" t="s">
        <v>7842</v>
      </c>
      <c r="J1030" s="4" t="s">
        <v>7845</v>
      </c>
    </row>
    <row r="1031" spans="1:10" ht="15" customHeight="1" x14ac:dyDescent="0.25">
      <c r="A1031" s="4" t="s">
        <v>1071</v>
      </c>
      <c r="B1031" s="4">
        <v>37.43</v>
      </c>
      <c r="C1031" s="4">
        <v>4.3499999999999996</v>
      </c>
      <c r="D1031" s="4" t="s">
        <v>7840</v>
      </c>
      <c r="E1031" s="4" t="s">
        <v>7839</v>
      </c>
      <c r="F1031" s="4" t="s">
        <v>7840</v>
      </c>
      <c r="G1031" s="4">
        <v>1</v>
      </c>
      <c r="H1031" s="4" t="s">
        <v>7839</v>
      </c>
      <c r="I1031" s="4" t="s">
        <v>7841</v>
      </c>
      <c r="J1031" s="4" t="s">
        <v>7847</v>
      </c>
    </row>
    <row r="1032" spans="1:10" ht="15" customHeight="1" x14ac:dyDescent="0.25">
      <c r="A1032" s="4" t="s">
        <v>1072</v>
      </c>
      <c r="B1032" s="4">
        <v>23.7</v>
      </c>
      <c r="C1032" s="4">
        <v>10.45</v>
      </c>
      <c r="D1032" s="4" t="s">
        <v>7839</v>
      </c>
      <c r="E1032" s="4" t="s">
        <v>7839</v>
      </c>
      <c r="F1032" s="4" t="s">
        <v>7839</v>
      </c>
      <c r="G1032" s="4">
        <v>0</v>
      </c>
      <c r="H1032" s="4" t="s">
        <v>7839</v>
      </c>
      <c r="I1032" s="4" t="s">
        <v>7843</v>
      </c>
      <c r="J1032" s="4" t="s">
        <v>7845</v>
      </c>
    </row>
    <row r="1033" spans="1:10" ht="15" customHeight="1" x14ac:dyDescent="0.25">
      <c r="A1033" s="4" t="s">
        <v>1073</v>
      </c>
      <c r="B1033" s="4">
        <v>24.795000000000002</v>
      </c>
      <c r="C1033" s="4">
        <v>4.07</v>
      </c>
      <c r="D1033" s="4" t="s">
        <v>7840</v>
      </c>
      <c r="E1033" s="4" t="s">
        <v>7839</v>
      </c>
      <c r="F1033" s="4" t="s">
        <v>7840</v>
      </c>
      <c r="G1033" s="4">
        <v>1</v>
      </c>
      <c r="H1033" s="4" t="s">
        <v>7839</v>
      </c>
      <c r="I1033" s="4" t="s">
        <v>7843</v>
      </c>
      <c r="J1033" s="4" t="s">
        <v>7847</v>
      </c>
    </row>
    <row r="1034" spans="1:10" ht="15" customHeight="1" x14ac:dyDescent="0.25">
      <c r="A1034" s="4" t="s">
        <v>1074</v>
      </c>
      <c r="B1034" s="4">
        <v>31.9</v>
      </c>
      <c r="C1034" s="4">
        <v>8.34</v>
      </c>
      <c r="D1034" s="4" t="s">
        <v>7839</v>
      </c>
      <c r="E1034" s="4" t="s">
        <v>7839</v>
      </c>
      <c r="F1034" s="4" t="s">
        <v>7839</v>
      </c>
      <c r="G1034" s="4">
        <v>0</v>
      </c>
      <c r="H1034" s="4" t="s">
        <v>7839</v>
      </c>
      <c r="I1034" s="4" t="s">
        <v>7841</v>
      </c>
      <c r="J1034" s="4" t="s">
        <v>7845</v>
      </c>
    </row>
    <row r="1035" spans="1:10" ht="15" customHeight="1" x14ac:dyDescent="0.25">
      <c r="A1035" s="4" t="s">
        <v>1075</v>
      </c>
      <c r="B1035" s="4">
        <v>32.68</v>
      </c>
      <c r="C1035" s="4">
        <v>7.41</v>
      </c>
      <c r="D1035" s="4" t="s">
        <v>7839</v>
      </c>
      <c r="E1035" s="4" t="s">
        <v>7839</v>
      </c>
      <c r="F1035" s="4" t="s">
        <v>7839</v>
      </c>
      <c r="G1035" s="4">
        <v>0</v>
      </c>
      <c r="H1035" s="4" t="s">
        <v>7839</v>
      </c>
      <c r="I1035" s="4" t="s">
        <v>7841</v>
      </c>
      <c r="J1035" s="4" t="s">
        <v>7845</v>
      </c>
    </row>
    <row r="1036" spans="1:10" ht="15" customHeight="1" x14ac:dyDescent="0.25">
      <c r="A1036" s="4" t="s">
        <v>1076</v>
      </c>
      <c r="B1036" s="4">
        <v>47.13</v>
      </c>
      <c r="C1036" s="4">
        <v>4.3099999999999996</v>
      </c>
      <c r="D1036" s="4" t="s">
        <v>7839</v>
      </c>
      <c r="E1036" s="4" t="s">
        <v>7839</v>
      </c>
      <c r="F1036" s="4" t="s">
        <v>7839</v>
      </c>
      <c r="G1036" s="4">
        <v>0</v>
      </c>
      <c r="H1036" s="4" t="s">
        <v>7839</v>
      </c>
      <c r="I1036" s="4" t="s">
        <v>7841</v>
      </c>
      <c r="J1036" s="4" t="s">
        <v>7847</v>
      </c>
    </row>
    <row r="1037" spans="1:10" ht="15" customHeight="1" x14ac:dyDescent="0.25">
      <c r="A1037" s="4" t="s">
        <v>1077</v>
      </c>
      <c r="B1037" s="4">
        <v>36.67</v>
      </c>
      <c r="C1037" s="4">
        <v>10.83</v>
      </c>
      <c r="D1037" s="4" t="s">
        <v>7839</v>
      </c>
      <c r="E1037" s="4" t="s">
        <v>7839</v>
      </c>
      <c r="F1037" s="4" t="s">
        <v>7839</v>
      </c>
      <c r="G1037" s="4">
        <v>0</v>
      </c>
      <c r="H1037" s="4" t="s">
        <v>7839</v>
      </c>
      <c r="I1037" s="4" t="s">
        <v>7841</v>
      </c>
      <c r="J1037" s="4" t="s">
        <v>7845</v>
      </c>
    </row>
    <row r="1038" spans="1:10" ht="15" customHeight="1" x14ac:dyDescent="0.25">
      <c r="A1038" s="4" t="s">
        <v>1078</v>
      </c>
      <c r="B1038" s="4">
        <v>33.630000000000003</v>
      </c>
      <c r="C1038" s="4">
        <v>11.31</v>
      </c>
      <c r="D1038" s="4" t="s">
        <v>7839</v>
      </c>
      <c r="E1038" s="4" t="s">
        <v>7839</v>
      </c>
      <c r="F1038" s="4" t="s">
        <v>7839</v>
      </c>
      <c r="G1038" s="4">
        <v>0</v>
      </c>
      <c r="H1038" s="4" t="s">
        <v>7839</v>
      </c>
      <c r="I1038" s="4" t="s">
        <v>7841</v>
      </c>
      <c r="J1038" s="4" t="s">
        <v>7845</v>
      </c>
    </row>
    <row r="1039" spans="1:10" ht="15" customHeight="1" x14ac:dyDescent="0.25">
      <c r="A1039" s="4" t="s">
        <v>1079</v>
      </c>
      <c r="B1039" s="4">
        <v>32.67</v>
      </c>
      <c r="C1039" s="4">
        <v>11.81</v>
      </c>
      <c r="D1039" s="4" t="s">
        <v>7840</v>
      </c>
      <c r="E1039" s="4" t="s">
        <v>7839</v>
      </c>
      <c r="F1039" s="4" t="s">
        <v>7839</v>
      </c>
      <c r="G1039" s="4">
        <v>0</v>
      </c>
      <c r="H1039" s="4" t="s">
        <v>7839</v>
      </c>
      <c r="I1039" s="4" t="s">
        <v>7841</v>
      </c>
      <c r="J1039" s="4" t="s">
        <v>7845</v>
      </c>
    </row>
    <row r="1040" spans="1:10" ht="15" customHeight="1" x14ac:dyDescent="0.25">
      <c r="A1040" s="4" t="s">
        <v>1080</v>
      </c>
      <c r="B1040" s="4">
        <v>33.299999999999997</v>
      </c>
      <c r="C1040" s="4">
        <v>8.26</v>
      </c>
      <c r="D1040" s="4" t="s">
        <v>7840</v>
      </c>
      <c r="E1040" s="4" t="s">
        <v>7839</v>
      </c>
      <c r="F1040" s="4" t="s">
        <v>7839</v>
      </c>
      <c r="G1040" s="4">
        <v>2</v>
      </c>
      <c r="H1040" s="4" t="s">
        <v>7839</v>
      </c>
      <c r="I1040" s="4" t="s">
        <v>7841</v>
      </c>
      <c r="J1040" s="4" t="s">
        <v>7845</v>
      </c>
    </row>
    <row r="1041" spans="1:10" ht="15" customHeight="1" x14ac:dyDescent="0.25">
      <c r="A1041" s="4" t="s">
        <v>1081</v>
      </c>
      <c r="B1041" s="4">
        <v>30.78</v>
      </c>
      <c r="C1041" s="4">
        <v>10.74</v>
      </c>
      <c r="D1041" s="4" t="s">
        <v>7840</v>
      </c>
      <c r="E1041" s="4" t="s">
        <v>7839</v>
      </c>
      <c r="F1041" s="4" t="s">
        <v>7839</v>
      </c>
      <c r="G1041" s="4">
        <v>2</v>
      </c>
      <c r="H1041" s="4" t="s">
        <v>7839</v>
      </c>
      <c r="I1041" s="4" t="s">
        <v>7841</v>
      </c>
      <c r="J1041" s="4" t="s">
        <v>7845</v>
      </c>
    </row>
    <row r="1042" spans="1:10" ht="15" customHeight="1" x14ac:dyDescent="0.25">
      <c r="A1042" s="4" t="s">
        <v>1082</v>
      </c>
      <c r="B1042" s="4">
        <v>28.975000000000001</v>
      </c>
      <c r="C1042" s="4">
        <v>7.69</v>
      </c>
      <c r="D1042" s="4" t="s">
        <v>7840</v>
      </c>
      <c r="E1042" s="4" t="s">
        <v>7839</v>
      </c>
      <c r="F1042" s="4" t="s">
        <v>7839</v>
      </c>
      <c r="G1042" s="4">
        <v>0</v>
      </c>
      <c r="H1042" s="4" t="s">
        <v>7839</v>
      </c>
      <c r="I1042" s="4" t="s">
        <v>7842</v>
      </c>
      <c r="J1042" s="4" t="s">
        <v>7845</v>
      </c>
    </row>
    <row r="1043" spans="1:10" ht="15" customHeight="1" x14ac:dyDescent="0.25">
      <c r="A1043" s="4" t="s">
        <v>1083</v>
      </c>
      <c r="B1043" s="4">
        <v>33.4</v>
      </c>
      <c r="C1043" s="4">
        <v>4.84</v>
      </c>
      <c r="D1043" s="4" t="s">
        <v>7839</v>
      </c>
      <c r="E1043" s="4" t="s">
        <v>7839</v>
      </c>
      <c r="F1043" s="4" t="s">
        <v>7839</v>
      </c>
      <c r="G1043" s="4">
        <v>0</v>
      </c>
      <c r="H1043" s="4" t="s">
        <v>7839</v>
      </c>
      <c r="I1043" s="4" t="s">
        <v>7841</v>
      </c>
      <c r="J1043" s="4" t="s">
        <v>7847</v>
      </c>
    </row>
    <row r="1044" spans="1:10" ht="15" customHeight="1" x14ac:dyDescent="0.25">
      <c r="A1044" s="4" t="s">
        <v>1084</v>
      </c>
      <c r="B1044" s="4">
        <v>21.5</v>
      </c>
      <c r="C1044" s="4">
        <v>9.77</v>
      </c>
      <c r="D1044" s="4" t="s">
        <v>7840</v>
      </c>
      <c r="E1044" s="4" t="s">
        <v>7839</v>
      </c>
      <c r="F1044" s="4" t="s">
        <v>7839</v>
      </c>
      <c r="G1044" s="4">
        <v>0</v>
      </c>
      <c r="H1044" s="4" t="s">
        <v>7839</v>
      </c>
      <c r="I1044" s="4" t="s">
        <v>7843</v>
      </c>
      <c r="J1044" s="4" t="s">
        <v>7845</v>
      </c>
    </row>
    <row r="1045" spans="1:10" ht="15" customHeight="1" x14ac:dyDescent="0.25">
      <c r="A1045" s="4" t="s">
        <v>1085</v>
      </c>
      <c r="B1045" s="4">
        <v>38.14</v>
      </c>
      <c r="C1045" s="4">
        <v>5.84</v>
      </c>
      <c r="D1045" s="4" t="s">
        <v>7839</v>
      </c>
      <c r="E1045" s="4" t="s">
        <v>7839</v>
      </c>
      <c r="F1045" s="4" t="s">
        <v>7839</v>
      </c>
      <c r="G1045" s="4">
        <v>0</v>
      </c>
      <c r="H1045" s="4" t="s">
        <v>7839</v>
      </c>
      <c r="I1045" s="4" t="s">
        <v>7841</v>
      </c>
      <c r="J1045" s="4" t="s">
        <v>7846</v>
      </c>
    </row>
    <row r="1046" spans="1:10" ht="15" customHeight="1" x14ac:dyDescent="0.25">
      <c r="A1046" s="4" t="s">
        <v>1086</v>
      </c>
      <c r="B1046" s="4">
        <v>35.42</v>
      </c>
      <c r="C1046" s="4">
        <v>8.6999999999999993</v>
      </c>
      <c r="D1046" s="4" t="s">
        <v>7840</v>
      </c>
      <c r="E1046" s="4" t="s">
        <v>7839</v>
      </c>
      <c r="F1046" s="4" t="s">
        <v>7839</v>
      </c>
      <c r="G1046" s="4">
        <v>1</v>
      </c>
      <c r="H1046" s="4" t="s">
        <v>7839</v>
      </c>
      <c r="I1046" s="4" t="s">
        <v>7841</v>
      </c>
      <c r="J1046" s="4" t="s">
        <v>7845</v>
      </c>
    </row>
    <row r="1047" spans="1:10" ht="15" customHeight="1" x14ac:dyDescent="0.25">
      <c r="A1047" s="4" t="s">
        <v>1087</v>
      </c>
      <c r="B1047" s="4">
        <v>35.625</v>
      </c>
      <c r="C1047" s="4">
        <v>10.79</v>
      </c>
      <c r="D1047" s="4" t="s">
        <v>7839</v>
      </c>
      <c r="E1047" s="4" t="s">
        <v>7839</v>
      </c>
      <c r="F1047" s="4" t="s">
        <v>7839</v>
      </c>
      <c r="G1047" s="4">
        <v>0</v>
      </c>
      <c r="H1047" s="4" t="s">
        <v>7839</v>
      </c>
      <c r="I1047" s="4" t="s">
        <v>7841</v>
      </c>
      <c r="J1047" s="4" t="s">
        <v>7845</v>
      </c>
    </row>
    <row r="1048" spans="1:10" ht="15" customHeight="1" x14ac:dyDescent="0.25">
      <c r="A1048" s="4" t="s">
        <v>1088</v>
      </c>
      <c r="B1048" s="4">
        <v>45.51</v>
      </c>
      <c r="C1048" s="4">
        <v>4.32</v>
      </c>
      <c r="D1048" s="4" t="s">
        <v>7839</v>
      </c>
      <c r="E1048" s="4" t="s">
        <v>7839</v>
      </c>
      <c r="F1048" s="4" t="s">
        <v>7839</v>
      </c>
      <c r="G1048" s="4">
        <v>1</v>
      </c>
      <c r="H1048" s="4" t="s">
        <v>7839</v>
      </c>
      <c r="I1048" s="4" t="s">
        <v>7841</v>
      </c>
      <c r="J1048" s="4" t="s">
        <v>7847</v>
      </c>
    </row>
    <row r="1049" spans="1:10" ht="15" customHeight="1" x14ac:dyDescent="0.25">
      <c r="A1049" s="4" t="s">
        <v>1089</v>
      </c>
      <c r="B1049" s="4">
        <v>37.1</v>
      </c>
      <c r="C1049" s="4">
        <v>7.19</v>
      </c>
      <c r="D1049" s="4" t="s">
        <v>7840</v>
      </c>
      <c r="E1049" s="4" t="s">
        <v>7839</v>
      </c>
      <c r="F1049" s="4" t="s">
        <v>7839</v>
      </c>
      <c r="G1049" s="4">
        <v>0</v>
      </c>
      <c r="H1049" s="4" t="s">
        <v>7839</v>
      </c>
      <c r="I1049" s="4" t="s">
        <v>7841</v>
      </c>
      <c r="J1049" s="4" t="s">
        <v>7845</v>
      </c>
    </row>
    <row r="1050" spans="1:10" ht="15" customHeight="1" x14ac:dyDescent="0.25">
      <c r="A1050" s="4" t="s">
        <v>1090</v>
      </c>
      <c r="B1050" s="4">
        <v>30.5</v>
      </c>
      <c r="C1050" s="4">
        <v>11.94</v>
      </c>
      <c r="D1050" s="4" t="s">
        <v>7840</v>
      </c>
      <c r="E1050" s="4" t="s">
        <v>7839</v>
      </c>
      <c r="F1050" s="4" t="s">
        <v>7839</v>
      </c>
      <c r="G1050" s="4">
        <v>0</v>
      </c>
      <c r="H1050" s="4" t="s">
        <v>7839</v>
      </c>
      <c r="I1050" s="4" t="s">
        <v>7841</v>
      </c>
      <c r="J1050" s="4" t="s">
        <v>7845</v>
      </c>
    </row>
    <row r="1051" spans="1:10" ht="15" customHeight="1" x14ac:dyDescent="0.25">
      <c r="A1051" s="4" t="s">
        <v>1091</v>
      </c>
      <c r="B1051" s="4">
        <v>28.16</v>
      </c>
      <c r="C1051" s="4">
        <v>5.56</v>
      </c>
      <c r="D1051" s="4" t="s">
        <v>7839</v>
      </c>
      <c r="E1051" s="4" t="s">
        <v>7839</v>
      </c>
      <c r="F1051" s="4" t="s">
        <v>7839</v>
      </c>
      <c r="G1051" s="4">
        <v>2</v>
      </c>
      <c r="H1051" s="4" t="s">
        <v>7839</v>
      </c>
      <c r="I1051" s="4" t="s">
        <v>7842</v>
      </c>
      <c r="J1051" s="4" t="s">
        <v>7847</v>
      </c>
    </row>
    <row r="1052" spans="1:10" ht="15" customHeight="1" x14ac:dyDescent="0.25">
      <c r="A1052" s="4" t="s">
        <v>1092</v>
      </c>
      <c r="B1052" s="4">
        <v>29.1</v>
      </c>
      <c r="C1052" s="4">
        <v>5.64</v>
      </c>
      <c r="D1052" s="4" t="s">
        <v>7840</v>
      </c>
      <c r="E1052" s="4" t="s">
        <v>7839</v>
      </c>
      <c r="F1052" s="4" t="s">
        <v>7839</v>
      </c>
      <c r="G1052" s="4">
        <v>0</v>
      </c>
      <c r="H1052" s="4" t="s">
        <v>7839</v>
      </c>
      <c r="I1052" s="4" t="s">
        <v>7842</v>
      </c>
      <c r="J1052" s="4" t="s">
        <v>7847</v>
      </c>
    </row>
    <row r="1053" spans="1:10" ht="15" customHeight="1" x14ac:dyDescent="0.25">
      <c r="A1053" s="4" t="s">
        <v>1093</v>
      </c>
      <c r="B1053" s="4">
        <v>30.22</v>
      </c>
      <c r="C1053" s="4">
        <v>4.6500000000000004</v>
      </c>
      <c r="D1053" s="4" t="s">
        <v>7839</v>
      </c>
      <c r="E1053" s="4" t="s">
        <v>7839</v>
      </c>
      <c r="F1053" s="4" t="s">
        <v>7839</v>
      </c>
      <c r="G1053" s="4">
        <v>0</v>
      </c>
      <c r="H1053" s="4" t="s">
        <v>7839</v>
      </c>
      <c r="I1053" s="4" t="s">
        <v>7841</v>
      </c>
      <c r="J1053" s="4" t="s">
        <v>7847</v>
      </c>
    </row>
    <row r="1054" spans="1:10" ht="15" customHeight="1" x14ac:dyDescent="0.25">
      <c r="A1054" s="4" t="s">
        <v>1094</v>
      </c>
      <c r="B1054" s="4">
        <v>24.29</v>
      </c>
      <c r="C1054" s="4">
        <v>9.0500000000000007</v>
      </c>
      <c r="D1054" s="4" t="s">
        <v>7839</v>
      </c>
      <c r="E1054" s="4" t="s">
        <v>7839</v>
      </c>
      <c r="F1054" s="4" t="s">
        <v>7839</v>
      </c>
      <c r="G1054" s="4">
        <v>0</v>
      </c>
      <c r="H1054" s="4" t="s">
        <v>7839</v>
      </c>
      <c r="I1054" s="4" t="s">
        <v>7843</v>
      </c>
      <c r="J1054" s="4" t="s">
        <v>7845</v>
      </c>
    </row>
    <row r="1055" spans="1:10" ht="15" customHeight="1" x14ac:dyDescent="0.25">
      <c r="A1055" s="4" t="s">
        <v>1095</v>
      </c>
      <c r="B1055" s="4">
        <v>29.39</v>
      </c>
      <c r="C1055" s="4">
        <v>4.5199999999999996</v>
      </c>
      <c r="D1055" s="4" t="s">
        <v>7840</v>
      </c>
      <c r="E1055" s="4" t="s">
        <v>7839</v>
      </c>
      <c r="F1055" s="4" t="s">
        <v>7839</v>
      </c>
      <c r="G1055" s="4">
        <v>0</v>
      </c>
      <c r="H1055" s="4" t="s">
        <v>7839</v>
      </c>
      <c r="I1055" s="4" t="s">
        <v>7842</v>
      </c>
      <c r="J1055" s="4" t="s">
        <v>7847</v>
      </c>
    </row>
    <row r="1056" spans="1:10" ht="15" customHeight="1" x14ac:dyDescent="0.25">
      <c r="A1056" s="4" t="s">
        <v>1096</v>
      </c>
      <c r="B1056" s="4">
        <v>25.66</v>
      </c>
      <c r="C1056" s="4">
        <v>4.62</v>
      </c>
      <c r="D1056" s="4" t="s">
        <v>7840</v>
      </c>
      <c r="E1056" s="4" t="s">
        <v>7839</v>
      </c>
      <c r="F1056" s="4" t="s">
        <v>7839</v>
      </c>
      <c r="G1056" s="4">
        <v>1</v>
      </c>
      <c r="H1056" s="4" t="s">
        <v>7839</v>
      </c>
      <c r="I1056" s="4" t="s">
        <v>7842</v>
      </c>
      <c r="J1056" s="4" t="s">
        <v>7847</v>
      </c>
    </row>
    <row r="1057" spans="1:10" ht="15" customHeight="1" x14ac:dyDescent="0.25">
      <c r="A1057" s="4" t="s">
        <v>1097</v>
      </c>
      <c r="B1057" s="4">
        <v>39.11</v>
      </c>
      <c r="C1057" s="4">
        <v>5.87</v>
      </c>
      <c r="D1057" s="4" t="s">
        <v>7839</v>
      </c>
      <c r="E1057" s="4" t="s">
        <v>7839</v>
      </c>
      <c r="F1057" s="4" t="s">
        <v>7839</v>
      </c>
      <c r="G1057" s="4">
        <v>0</v>
      </c>
      <c r="H1057" s="4" t="s">
        <v>7839</v>
      </c>
      <c r="I1057" s="4" t="s">
        <v>7841</v>
      </c>
      <c r="J1057" s="4" t="s">
        <v>7846</v>
      </c>
    </row>
    <row r="1058" spans="1:10" ht="15" customHeight="1" x14ac:dyDescent="0.25">
      <c r="A1058" s="4" t="s">
        <v>1098</v>
      </c>
      <c r="B1058" s="4">
        <v>43.78</v>
      </c>
      <c r="C1058" s="4">
        <v>5.71</v>
      </c>
      <c r="D1058" s="4" t="s">
        <v>7839</v>
      </c>
      <c r="E1058" s="4" t="s">
        <v>7839</v>
      </c>
      <c r="F1058" s="4" t="s">
        <v>7839</v>
      </c>
      <c r="G1058" s="4">
        <v>1</v>
      </c>
      <c r="H1058" s="4" t="s">
        <v>7839</v>
      </c>
      <c r="I1058" s="4" t="s">
        <v>7841</v>
      </c>
      <c r="J1058" s="4" t="s">
        <v>7846</v>
      </c>
    </row>
    <row r="1059" spans="1:10" ht="15" customHeight="1" x14ac:dyDescent="0.25">
      <c r="A1059" s="4" t="s">
        <v>1099</v>
      </c>
      <c r="B1059" s="4">
        <v>24.35</v>
      </c>
      <c r="C1059" s="4">
        <v>9.08</v>
      </c>
      <c r="D1059" s="4" t="s">
        <v>7839</v>
      </c>
      <c r="E1059" s="4" t="s">
        <v>7839</v>
      </c>
      <c r="F1059" s="4" t="s">
        <v>7839</v>
      </c>
      <c r="G1059" s="4">
        <v>0</v>
      </c>
      <c r="H1059" s="4" t="s">
        <v>7839</v>
      </c>
      <c r="I1059" s="4" t="s">
        <v>7843</v>
      </c>
      <c r="J1059" s="4" t="s">
        <v>7845</v>
      </c>
    </row>
    <row r="1060" spans="1:10" ht="15" customHeight="1" x14ac:dyDescent="0.25">
      <c r="A1060" s="4" t="s">
        <v>1100</v>
      </c>
      <c r="B1060" s="4">
        <v>40.299999999999997</v>
      </c>
      <c r="C1060" s="4">
        <v>5.3</v>
      </c>
      <c r="D1060" s="4" t="s">
        <v>7840</v>
      </c>
      <c r="E1060" s="4" t="s">
        <v>7839</v>
      </c>
      <c r="F1060" s="4" t="s">
        <v>7839</v>
      </c>
      <c r="G1060" s="4">
        <v>2</v>
      </c>
      <c r="H1060" s="4" t="s">
        <v>7839</v>
      </c>
      <c r="I1060" s="4" t="s">
        <v>7841</v>
      </c>
      <c r="J1060" s="4" t="s">
        <v>7847</v>
      </c>
    </row>
    <row r="1061" spans="1:10" ht="15" customHeight="1" x14ac:dyDescent="0.25">
      <c r="A1061" s="4" t="s">
        <v>1101</v>
      </c>
      <c r="B1061" s="4">
        <v>32.774999999999999</v>
      </c>
      <c r="C1061" s="4">
        <v>11.76</v>
      </c>
      <c r="D1061" s="4" t="s">
        <v>7840</v>
      </c>
      <c r="E1061" s="4" t="s">
        <v>7839</v>
      </c>
      <c r="F1061" s="4" t="s">
        <v>7839</v>
      </c>
      <c r="G1061" s="4">
        <v>0</v>
      </c>
      <c r="H1061" s="4" t="s">
        <v>7839</v>
      </c>
      <c r="I1061" s="4" t="s">
        <v>7841</v>
      </c>
      <c r="J1061" s="4" t="s">
        <v>7845</v>
      </c>
    </row>
    <row r="1062" spans="1:10" ht="15" customHeight="1" x14ac:dyDescent="0.25">
      <c r="A1062" s="4" t="s">
        <v>1102</v>
      </c>
      <c r="B1062" s="4">
        <v>39.6</v>
      </c>
      <c r="C1062" s="4">
        <v>5.1100000000000003</v>
      </c>
      <c r="D1062" s="4" t="s">
        <v>7840</v>
      </c>
      <c r="E1062" s="4" t="s">
        <v>7839</v>
      </c>
      <c r="F1062" s="4" t="s">
        <v>7839</v>
      </c>
      <c r="G1062" s="4">
        <v>2</v>
      </c>
      <c r="H1062" s="4" t="s">
        <v>7839</v>
      </c>
      <c r="I1062" s="4" t="s">
        <v>7841</v>
      </c>
      <c r="J1062" s="4" t="s">
        <v>7847</v>
      </c>
    </row>
    <row r="1063" spans="1:10" ht="15" customHeight="1" x14ac:dyDescent="0.25">
      <c r="A1063" s="4" t="s">
        <v>1103</v>
      </c>
      <c r="B1063" s="4">
        <v>30.97</v>
      </c>
      <c r="C1063" s="4">
        <v>5.54</v>
      </c>
      <c r="D1063" s="4" t="s">
        <v>7839</v>
      </c>
      <c r="E1063" s="4" t="s">
        <v>7839</v>
      </c>
      <c r="F1063" s="4" t="s">
        <v>7839</v>
      </c>
      <c r="G1063" s="4">
        <v>2</v>
      </c>
      <c r="H1063" s="4" t="s">
        <v>7839</v>
      </c>
      <c r="I1063" s="4" t="s">
        <v>7841</v>
      </c>
      <c r="J1063" s="4" t="s">
        <v>7847</v>
      </c>
    </row>
    <row r="1064" spans="1:10" ht="15" customHeight="1" x14ac:dyDescent="0.25">
      <c r="A1064" s="4" t="s">
        <v>1104</v>
      </c>
      <c r="B1064" s="4">
        <v>27.645</v>
      </c>
      <c r="C1064" s="4">
        <v>8.8699999999999992</v>
      </c>
      <c r="D1064" s="4" t="s">
        <v>7840</v>
      </c>
      <c r="E1064" s="4" t="s">
        <v>7839</v>
      </c>
      <c r="F1064" s="4" t="s">
        <v>7839</v>
      </c>
      <c r="G1064" s="4">
        <v>0</v>
      </c>
      <c r="H1064" s="4" t="s">
        <v>7839</v>
      </c>
      <c r="I1064" s="4" t="s">
        <v>7842</v>
      </c>
      <c r="J1064" s="4" t="s">
        <v>7845</v>
      </c>
    </row>
    <row r="1065" spans="1:10" ht="15" customHeight="1" x14ac:dyDescent="0.25">
      <c r="A1065" s="4" t="s">
        <v>1105</v>
      </c>
      <c r="B1065" s="4">
        <v>34.43</v>
      </c>
      <c r="C1065" s="4">
        <v>5.96</v>
      </c>
      <c r="D1065" s="4" t="s">
        <v>7840</v>
      </c>
      <c r="E1065" s="4" t="s">
        <v>7839</v>
      </c>
      <c r="F1065" s="4" t="s">
        <v>7839</v>
      </c>
      <c r="G1065" s="4">
        <v>2</v>
      </c>
      <c r="H1065" s="4" t="s">
        <v>7839</v>
      </c>
      <c r="I1065" s="4" t="s">
        <v>7841</v>
      </c>
      <c r="J1065" s="4" t="s">
        <v>7846</v>
      </c>
    </row>
    <row r="1066" spans="1:10" ht="15" customHeight="1" x14ac:dyDescent="0.25">
      <c r="A1066" s="4" t="s">
        <v>1106</v>
      </c>
      <c r="B1066" s="4">
        <v>39.6</v>
      </c>
      <c r="C1066" s="4">
        <v>4.4400000000000004</v>
      </c>
      <c r="D1066" s="4" t="s">
        <v>7840</v>
      </c>
      <c r="E1066" s="4" t="s">
        <v>7839</v>
      </c>
      <c r="F1066" s="4" t="s">
        <v>7840</v>
      </c>
      <c r="G1066" s="4">
        <v>1</v>
      </c>
      <c r="H1066" s="4" t="s">
        <v>7839</v>
      </c>
      <c r="I1066" s="4" t="s">
        <v>7841</v>
      </c>
      <c r="J1066" s="4" t="s">
        <v>7847</v>
      </c>
    </row>
    <row r="1067" spans="1:10" ht="15" customHeight="1" x14ac:dyDescent="0.25">
      <c r="A1067" s="4" t="s">
        <v>1107</v>
      </c>
      <c r="B1067" s="4">
        <v>22.1</v>
      </c>
      <c r="C1067" s="4">
        <v>4.6500000000000004</v>
      </c>
      <c r="D1067" s="4" t="s">
        <v>7840</v>
      </c>
      <c r="E1067" s="4" t="s">
        <v>7839</v>
      </c>
      <c r="F1067" s="4" t="s">
        <v>7839</v>
      </c>
      <c r="G1067" s="4">
        <v>2</v>
      </c>
      <c r="H1067" s="4" t="s">
        <v>7839</v>
      </c>
      <c r="I1067" s="4" t="s">
        <v>7843</v>
      </c>
      <c r="J1067" s="4" t="s">
        <v>7847</v>
      </c>
    </row>
    <row r="1068" spans="1:10" ht="15" customHeight="1" x14ac:dyDescent="0.25">
      <c r="A1068" s="4" t="s">
        <v>1108</v>
      </c>
      <c r="B1068" s="4">
        <v>33.25</v>
      </c>
      <c r="C1068" s="4">
        <v>5.64</v>
      </c>
      <c r="D1068" s="4" t="s">
        <v>7840</v>
      </c>
      <c r="E1068" s="4" t="s">
        <v>7839</v>
      </c>
      <c r="F1068" s="4" t="s">
        <v>7840</v>
      </c>
      <c r="G1068" s="4">
        <v>1</v>
      </c>
      <c r="H1068" s="4" t="s">
        <v>7839</v>
      </c>
      <c r="I1068" s="4" t="s">
        <v>7841</v>
      </c>
      <c r="J1068" s="4" t="s">
        <v>7847</v>
      </c>
    </row>
    <row r="1069" spans="1:10" ht="15" customHeight="1" x14ac:dyDescent="0.25">
      <c r="A1069" s="4" t="s">
        <v>1109</v>
      </c>
      <c r="B1069" s="4">
        <v>33.33</v>
      </c>
      <c r="C1069" s="4">
        <v>10.19</v>
      </c>
      <c r="D1069" s="4" t="s">
        <v>7839</v>
      </c>
      <c r="E1069" s="4" t="s">
        <v>7839</v>
      </c>
      <c r="F1069" s="4" t="s">
        <v>7839</v>
      </c>
      <c r="G1069" s="4">
        <v>0</v>
      </c>
      <c r="H1069" s="4" t="s">
        <v>7839</v>
      </c>
      <c r="I1069" s="4" t="s">
        <v>7841</v>
      </c>
      <c r="J1069" s="4" t="s">
        <v>7845</v>
      </c>
    </row>
    <row r="1070" spans="1:10" ht="15" customHeight="1" x14ac:dyDescent="0.25">
      <c r="A1070" s="4" t="s">
        <v>1110</v>
      </c>
      <c r="B1070" s="4">
        <v>30.5</v>
      </c>
      <c r="C1070" s="4">
        <v>10.79</v>
      </c>
      <c r="D1070" s="4" t="s">
        <v>7839</v>
      </c>
      <c r="E1070" s="4" t="s">
        <v>7839</v>
      </c>
      <c r="F1070" s="4" t="s">
        <v>7839</v>
      </c>
      <c r="G1070" s="4">
        <v>0</v>
      </c>
      <c r="H1070" s="4" t="s">
        <v>7839</v>
      </c>
      <c r="I1070" s="4" t="s">
        <v>7841</v>
      </c>
      <c r="J1070" s="4" t="s">
        <v>7845</v>
      </c>
    </row>
    <row r="1071" spans="1:10" ht="15" customHeight="1" x14ac:dyDescent="0.25">
      <c r="A1071" s="4" t="s">
        <v>1111</v>
      </c>
      <c r="B1071" s="4">
        <v>30.3</v>
      </c>
      <c r="C1071" s="4">
        <v>4.24</v>
      </c>
      <c r="D1071" s="4" t="s">
        <v>7839</v>
      </c>
      <c r="E1071" s="4" t="s">
        <v>7839</v>
      </c>
      <c r="F1071" s="4" t="s">
        <v>7839</v>
      </c>
      <c r="G1071" s="4">
        <v>0</v>
      </c>
      <c r="H1071" s="4" t="s">
        <v>7839</v>
      </c>
      <c r="I1071" s="4" t="s">
        <v>7841</v>
      </c>
      <c r="J1071" s="4" t="s">
        <v>7847</v>
      </c>
    </row>
    <row r="1072" spans="1:10" ht="15" customHeight="1" x14ac:dyDescent="0.25">
      <c r="A1072" s="4" t="s">
        <v>1112</v>
      </c>
      <c r="B1072" s="4">
        <v>26.22</v>
      </c>
      <c r="C1072" s="4">
        <v>5.83</v>
      </c>
      <c r="D1072" s="4" t="s">
        <v>7839</v>
      </c>
      <c r="E1072" s="4" t="s">
        <v>7839</v>
      </c>
      <c r="F1072" s="4" t="s">
        <v>7839</v>
      </c>
      <c r="G1072" s="4">
        <v>2</v>
      </c>
      <c r="H1072" s="4" t="s">
        <v>7839</v>
      </c>
      <c r="I1072" s="4" t="s">
        <v>7842</v>
      </c>
      <c r="J1072" s="4" t="s">
        <v>7846</v>
      </c>
    </row>
    <row r="1073" spans="1:10" ht="15" customHeight="1" x14ac:dyDescent="0.25">
      <c r="A1073" s="4" t="s">
        <v>1113</v>
      </c>
      <c r="B1073" s="4">
        <v>29.99</v>
      </c>
      <c r="C1073" s="4">
        <v>11.85</v>
      </c>
      <c r="D1073" s="4" t="s">
        <v>7839</v>
      </c>
      <c r="E1073" s="4" t="s">
        <v>7839</v>
      </c>
      <c r="F1073" s="4" t="s">
        <v>7839</v>
      </c>
      <c r="G1073" s="4">
        <v>0</v>
      </c>
      <c r="H1073" s="4" t="s">
        <v>7839</v>
      </c>
      <c r="I1073" s="4" t="s">
        <v>7842</v>
      </c>
      <c r="J1073" s="4" t="s">
        <v>7845</v>
      </c>
    </row>
    <row r="1074" spans="1:10" ht="15" customHeight="1" x14ac:dyDescent="0.25">
      <c r="A1074" s="4" t="s">
        <v>1114</v>
      </c>
      <c r="B1074" s="4">
        <v>36.380000000000003</v>
      </c>
      <c r="C1074" s="4">
        <v>5.98</v>
      </c>
      <c r="D1074" s="4" t="s">
        <v>7839</v>
      </c>
      <c r="E1074" s="4" t="s">
        <v>7839</v>
      </c>
      <c r="F1074" s="4" t="s">
        <v>7839</v>
      </c>
      <c r="G1074" s="4">
        <v>1</v>
      </c>
      <c r="H1074" s="4" t="s">
        <v>7839</v>
      </c>
      <c r="I1074" s="4" t="s">
        <v>7841</v>
      </c>
      <c r="J1074" s="4" t="s">
        <v>7846</v>
      </c>
    </row>
    <row r="1075" spans="1:10" ht="15" customHeight="1" x14ac:dyDescent="0.25">
      <c r="A1075" s="4" t="s">
        <v>1115</v>
      </c>
      <c r="B1075" s="4">
        <v>31.16</v>
      </c>
      <c r="C1075" s="4">
        <v>4.26</v>
      </c>
      <c r="D1075" s="4" t="s">
        <v>7840</v>
      </c>
      <c r="E1075" s="4" t="s">
        <v>7839</v>
      </c>
      <c r="F1075" s="4" t="s">
        <v>7840</v>
      </c>
      <c r="G1075" s="4">
        <v>1</v>
      </c>
      <c r="H1075" s="4" t="s">
        <v>7839</v>
      </c>
      <c r="I1075" s="4" t="s">
        <v>7841</v>
      </c>
      <c r="J1075" s="4" t="s">
        <v>7847</v>
      </c>
    </row>
    <row r="1076" spans="1:10" ht="15" customHeight="1" x14ac:dyDescent="0.25">
      <c r="A1076" s="4" t="s">
        <v>1116</v>
      </c>
      <c r="B1076" s="4">
        <v>25.55</v>
      </c>
      <c r="C1076" s="4">
        <v>4.96</v>
      </c>
      <c r="D1076" s="4" t="s">
        <v>7840</v>
      </c>
      <c r="E1076" s="4" t="s">
        <v>7839</v>
      </c>
      <c r="F1076" s="4" t="s">
        <v>7839</v>
      </c>
      <c r="G1076" s="4">
        <v>1</v>
      </c>
      <c r="H1076" s="4" t="s">
        <v>7839</v>
      </c>
      <c r="I1076" s="4" t="s">
        <v>7842</v>
      </c>
      <c r="J1076" s="4" t="s">
        <v>7847</v>
      </c>
    </row>
    <row r="1077" spans="1:10" ht="15" customHeight="1" x14ac:dyDescent="0.25">
      <c r="A1077" s="4" t="s">
        <v>1117</v>
      </c>
      <c r="B1077" s="4">
        <v>28.77</v>
      </c>
      <c r="C1077" s="4">
        <v>4</v>
      </c>
      <c r="D1077" s="4" t="s">
        <v>7840</v>
      </c>
      <c r="E1077" s="4" t="s">
        <v>7839</v>
      </c>
      <c r="F1077" s="4" t="s">
        <v>7839</v>
      </c>
      <c r="G1077" s="4">
        <v>0</v>
      </c>
      <c r="H1077" s="4" t="s">
        <v>7839</v>
      </c>
      <c r="I1077" s="4" t="s">
        <v>7842</v>
      </c>
      <c r="J1077" s="4" t="s">
        <v>7847</v>
      </c>
    </row>
    <row r="1078" spans="1:10" ht="15" customHeight="1" x14ac:dyDescent="0.25">
      <c r="A1078" s="4" t="s">
        <v>1118</v>
      </c>
      <c r="B1078" s="4">
        <v>23.14</v>
      </c>
      <c r="C1078" s="4">
        <v>4.1500000000000004</v>
      </c>
      <c r="D1078" s="4" t="s">
        <v>7840</v>
      </c>
      <c r="E1078" s="4" t="s">
        <v>7839</v>
      </c>
      <c r="F1078" s="4" t="s">
        <v>7839</v>
      </c>
      <c r="G1078" s="4">
        <v>1</v>
      </c>
      <c r="H1078" s="4" t="s">
        <v>7839</v>
      </c>
      <c r="I1078" s="4" t="s">
        <v>7843</v>
      </c>
      <c r="J1078" s="4" t="s">
        <v>7847</v>
      </c>
    </row>
    <row r="1079" spans="1:10" ht="15" customHeight="1" x14ac:dyDescent="0.25">
      <c r="A1079" s="4" t="s">
        <v>1119</v>
      </c>
      <c r="B1079" s="4">
        <v>39.6</v>
      </c>
      <c r="C1079" s="4">
        <v>11.36</v>
      </c>
      <c r="D1079" s="4" t="s">
        <v>7839</v>
      </c>
      <c r="E1079" s="4" t="s">
        <v>7839</v>
      </c>
      <c r="F1079" s="4" t="s">
        <v>7839</v>
      </c>
      <c r="G1079" s="4">
        <v>0</v>
      </c>
      <c r="H1079" s="4" t="s">
        <v>7839</v>
      </c>
      <c r="I1079" s="4" t="s">
        <v>7841</v>
      </c>
      <c r="J1079" s="4" t="s">
        <v>7845</v>
      </c>
    </row>
    <row r="1080" spans="1:10" ht="15" customHeight="1" x14ac:dyDescent="0.25">
      <c r="A1080" s="4" t="s">
        <v>1120</v>
      </c>
      <c r="B1080" s="4">
        <v>29.2</v>
      </c>
      <c r="C1080" s="4">
        <v>7.53</v>
      </c>
      <c r="D1080" s="4" t="s">
        <v>7839</v>
      </c>
      <c r="E1080" s="4" t="s">
        <v>7839</v>
      </c>
      <c r="F1080" s="4" t="s">
        <v>7839</v>
      </c>
      <c r="G1080" s="4">
        <v>0</v>
      </c>
      <c r="H1080" s="4" t="s">
        <v>7839</v>
      </c>
      <c r="I1080" s="4" t="s">
        <v>7842</v>
      </c>
      <c r="J1080" s="4" t="s">
        <v>7845</v>
      </c>
    </row>
    <row r="1081" spans="1:10" ht="15" customHeight="1" x14ac:dyDescent="0.25">
      <c r="A1081" s="4" t="s">
        <v>1121</v>
      </c>
      <c r="B1081" s="4">
        <v>32.774999999999999</v>
      </c>
      <c r="C1081" s="4">
        <v>7.95</v>
      </c>
      <c r="D1081" s="4" t="s">
        <v>7839</v>
      </c>
      <c r="E1081" s="4" t="s">
        <v>7839</v>
      </c>
      <c r="F1081" s="4" t="s">
        <v>7839</v>
      </c>
      <c r="G1081" s="4">
        <v>0</v>
      </c>
      <c r="H1081" s="4" t="s">
        <v>7839</v>
      </c>
      <c r="I1081" s="4" t="s">
        <v>7841</v>
      </c>
      <c r="J1081" s="4" t="s">
        <v>7845</v>
      </c>
    </row>
    <row r="1082" spans="1:10" ht="15" customHeight="1" x14ac:dyDescent="0.25">
      <c r="A1082" s="4" t="s">
        <v>1122</v>
      </c>
      <c r="B1082" s="4">
        <v>24.035</v>
      </c>
      <c r="C1082" s="4">
        <v>8.5</v>
      </c>
      <c r="D1082" s="4" t="s">
        <v>7839</v>
      </c>
      <c r="E1082" s="4" t="s">
        <v>7839</v>
      </c>
      <c r="F1082" s="4" t="s">
        <v>7839</v>
      </c>
      <c r="G1082" s="4">
        <v>0</v>
      </c>
      <c r="H1082" s="4" t="s">
        <v>7839</v>
      </c>
      <c r="I1082" s="4" t="s">
        <v>7843</v>
      </c>
      <c r="J1082" s="4" t="s">
        <v>7845</v>
      </c>
    </row>
    <row r="1083" spans="1:10" ht="15" customHeight="1" x14ac:dyDescent="0.25">
      <c r="A1083" s="4" t="s">
        <v>1123</v>
      </c>
      <c r="B1083" s="4">
        <v>30.55</v>
      </c>
      <c r="C1083" s="4">
        <v>5.89</v>
      </c>
      <c r="D1083" s="4" t="s">
        <v>7839</v>
      </c>
      <c r="E1083" s="4" t="s">
        <v>7839</v>
      </c>
      <c r="F1083" s="4" t="s">
        <v>7840</v>
      </c>
      <c r="G1083" s="4">
        <v>1</v>
      </c>
      <c r="H1083" s="4" t="s">
        <v>7839</v>
      </c>
      <c r="I1083" s="4" t="s">
        <v>7841</v>
      </c>
      <c r="J1083" s="4" t="s">
        <v>7846</v>
      </c>
    </row>
    <row r="1084" spans="1:10" ht="15" customHeight="1" x14ac:dyDescent="0.25">
      <c r="A1084" s="4" t="s">
        <v>1124</v>
      </c>
      <c r="B1084" s="4">
        <v>28.81</v>
      </c>
      <c r="C1084" s="4">
        <v>8.76</v>
      </c>
      <c r="D1084" s="4" t="s">
        <v>7839</v>
      </c>
      <c r="E1084" s="4" t="s">
        <v>7839</v>
      </c>
      <c r="F1084" s="4" t="s">
        <v>7839</v>
      </c>
      <c r="G1084" s="4">
        <v>2</v>
      </c>
      <c r="H1084" s="4" t="s">
        <v>7839</v>
      </c>
      <c r="I1084" s="4" t="s">
        <v>7842</v>
      </c>
      <c r="J1084" s="4" t="s">
        <v>7845</v>
      </c>
    </row>
    <row r="1085" spans="1:10" ht="15" customHeight="1" x14ac:dyDescent="0.25">
      <c r="A1085" s="4" t="s">
        <v>1125</v>
      </c>
      <c r="B1085" s="4">
        <v>31.66</v>
      </c>
      <c r="C1085" s="4">
        <v>4.1100000000000003</v>
      </c>
      <c r="D1085" s="4" t="s">
        <v>7839</v>
      </c>
      <c r="E1085" s="4" t="s">
        <v>7839</v>
      </c>
      <c r="F1085" s="4" t="s">
        <v>7839</v>
      </c>
      <c r="G1085" s="4">
        <v>0</v>
      </c>
      <c r="H1085" s="4" t="s">
        <v>7839</v>
      </c>
      <c r="I1085" s="4" t="s">
        <v>7841</v>
      </c>
      <c r="J1085" s="4" t="s">
        <v>7847</v>
      </c>
    </row>
    <row r="1086" spans="1:10" ht="15" customHeight="1" x14ac:dyDescent="0.25">
      <c r="A1086" s="4" t="s">
        <v>1126</v>
      </c>
      <c r="B1086" s="4">
        <v>28.215</v>
      </c>
      <c r="C1086" s="4">
        <v>7.56</v>
      </c>
      <c r="D1086" s="4" t="s">
        <v>7840</v>
      </c>
      <c r="E1086" s="4" t="s">
        <v>7839</v>
      </c>
      <c r="F1086" s="4" t="s">
        <v>7839</v>
      </c>
      <c r="G1086" s="4">
        <v>1</v>
      </c>
      <c r="H1086" s="4" t="s">
        <v>7839</v>
      </c>
      <c r="I1086" s="4" t="s">
        <v>7842</v>
      </c>
      <c r="J1086" s="4" t="s">
        <v>7845</v>
      </c>
    </row>
    <row r="1087" spans="1:10" ht="15" customHeight="1" x14ac:dyDescent="0.25">
      <c r="A1087" s="4" t="s">
        <v>1127</v>
      </c>
      <c r="B1087" s="4">
        <v>26.12</v>
      </c>
      <c r="C1087" s="4">
        <v>4.17</v>
      </c>
      <c r="D1087" s="4" t="s">
        <v>7840</v>
      </c>
      <c r="E1087" s="4" t="s">
        <v>7839</v>
      </c>
      <c r="F1087" s="4" t="s">
        <v>7840</v>
      </c>
      <c r="G1087" s="4">
        <v>1</v>
      </c>
      <c r="H1087" s="4" t="s">
        <v>7839</v>
      </c>
      <c r="I1087" s="4" t="s">
        <v>7842</v>
      </c>
      <c r="J1087" s="4" t="s">
        <v>7847</v>
      </c>
    </row>
    <row r="1088" spans="1:10" ht="15" customHeight="1" x14ac:dyDescent="0.25">
      <c r="A1088" s="4" t="s">
        <v>1128</v>
      </c>
      <c r="B1088" s="4">
        <v>36.630000000000003</v>
      </c>
      <c r="C1088" s="4">
        <v>11.42</v>
      </c>
      <c r="D1088" s="4" t="s">
        <v>7839</v>
      </c>
      <c r="E1088" s="4" t="s">
        <v>7839</v>
      </c>
      <c r="F1088" s="4" t="s">
        <v>7839</v>
      </c>
      <c r="G1088" s="4">
        <v>2</v>
      </c>
      <c r="H1088" s="4" t="s">
        <v>7839</v>
      </c>
      <c r="I1088" s="4" t="s">
        <v>7841</v>
      </c>
      <c r="J1088" s="4" t="s">
        <v>7845</v>
      </c>
    </row>
    <row r="1089" spans="1:10" ht="15" customHeight="1" x14ac:dyDescent="0.25">
      <c r="A1089" s="4" t="s">
        <v>1129</v>
      </c>
      <c r="B1089" s="4">
        <v>33.344999999999999</v>
      </c>
      <c r="C1089" s="4">
        <v>7.33</v>
      </c>
      <c r="D1089" s="4" t="s">
        <v>7839</v>
      </c>
      <c r="E1089" s="4" t="s">
        <v>7839</v>
      </c>
      <c r="F1089" s="4" t="s">
        <v>7839</v>
      </c>
      <c r="G1089" s="4">
        <v>2</v>
      </c>
      <c r="H1089" s="4" t="s">
        <v>7839</v>
      </c>
      <c r="I1089" s="4" t="s">
        <v>7841</v>
      </c>
      <c r="J1089" s="4" t="s">
        <v>7845</v>
      </c>
    </row>
    <row r="1090" spans="1:10" ht="15" customHeight="1" x14ac:dyDescent="0.25">
      <c r="A1090" s="4" t="s">
        <v>1130</v>
      </c>
      <c r="B1090" s="4">
        <v>27.11</v>
      </c>
      <c r="C1090" s="4">
        <v>6.7</v>
      </c>
      <c r="D1090" s="4" t="s">
        <v>7839</v>
      </c>
      <c r="E1090" s="4" t="s">
        <v>7839</v>
      </c>
      <c r="F1090" s="4" t="s">
        <v>7839</v>
      </c>
      <c r="G1090" s="4">
        <v>0</v>
      </c>
      <c r="H1090" s="4" t="s">
        <v>7839</v>
      </c>
      <c r="I1090" s="4" t="s">
        <v>7842</v>
      </c>
      <c r="J1090" s="4" t="s">
        <v>7845</v>
      </c>
    </row>
    <row r="1091" spans="1:10" ht="15" customHeight="1" x14ac:dyDescent="0.25">
      <c r="A1091" s="4" t="s">
        <v>1131</v>
      </c>
      <c r="B1091" s="4">
        <v>26.6</v>
      </c>
      <c r="C1091" s="4">
        <v>5.27</v>
      </c>
      <c r="D1091" s="4" t="s">
        <v>7840</v>
      </c>
      <c r="E1091" s="4" t="s">
        <v>7839</v>
      </c>
      <c r="F1091" s="4" t="s">
        <v>7840</v>
      </c>
      <c r="G1091" s="4">
        <v>1</v>
      </c>
      <c r="H1091" s="4" t="s">
        <v>7839</v>
      </c>
      <c r="I1091" s="4" t="s">
        <v>7842</v>
      </c>
      <c r="J1091" s="4" t="s">
        <v>7847</v>
      </c>
    </row>
    <row r="1092" spans="1:10" ht="15" customHeight="1" x14ac:dyDescent="0.25">
      <c r="A1092" s="4" t="s">
        <v>1132</v>
      </c>
      <c r="B1092" s="4">
        <v>30.41</v>
      </c>
      <c r="C1092" s="4">
        <v>7.72</v>
      </c>
      <c r="D1092" s="4" t="s">
        <v>7839</v>
      </c>
      <c r="E1092" s="4" t="s">
        <v>7839</v>
      </c>
      <c r="F1092" s="4" t="s">
        <v>7839</v>
      </c>
      <c r="G1092" s="4">
        <v>0</v>
      </c>
      <c r="H1092" s="4" t="s">
        <v>7839</v>
      </c>
      <c r="I1092" s="4" t="s">
        <v>7841</v>
      </c>
      <c r="J1092" s="4" t="s">
        <v>7845</v>
      </c>
    </row>
    <row r="1093" spans="1:10" ht="15" customHeight="1" x14ac:dyDescent="0.25">
      <c r="A1093" s="4" t="s">
        <v>1133</v>
      </c>
      <c r="B1093" s="4">
        <v>28.98</v>
      </c>
      <c r="C1093" s="4">
        <v>8.68</v>
      </c>
      <c r="D1093" s="4" t="s">
        <v>7839</v>
      </c>
      <c r="E1093" s="4" t="s">
        <v>7839</v>
      </c>
      <c r="F1093" s="4" t="s">
        <v>7839</v>
      </c>
      <c r="G1093" s="4">
        <v>2</v>
      </c>
      <c r="H1093" s="4" t="s">
        <v>7839</v>
      </c>
      <c r="I1093" s="4" t="s">
        <v>7842</v>
      </c>
      <c r="J1093" s="4" t="s">
        <v>7845</v>
      </c>
    </row>
    <row r="1094" spans="1:10" ht="15" customHeight="1" x14ac:dyDescent="0.25">
      <c r="A1094" s="4" t="s">
        <v>1134</v>
      </c>
      <c r="B1094" s="4">
        <v>31.24</v>
      </c>
      <c r="C1094" s="4">
        <v>9.8000000000000007</v>
      </c>
      <c r="D1094" s="4" t="s">
        <v>7839</v>
      </c>
      <c r="E1094" s="4" t="s">
        <v>7839</v>
      </c>
      <c r="F1094" s="4" t="s">
        <v>7839</v>
      </c>
      <c r="G1094" s="4">
        <v>0</v>
      </c>
      <c r="H1094" s="4" t="s">
        <v>7839</v>
      </c>
      <c r="I1094" s="4" t="s">
        <v>7841</v>
      </c>
      <c r="J1094" s="4" t="s">
        <v>7845</v>
      </c>
    </row>
    <row r="1095" spans="1:10" ht="15" customHeight="1" x14ac:dyDescent="0.25">
      <c r="A1095" s="4" t="s">
        <v>1135</v>
      </c>
      <c r="B1095" s="4">
        <v>31.54</v>
      </c>
      <c r="C1095" s="4">
        <v>4.4400000000000004</v>
      </c>
      <c r="D1095" s="4" t="s">
        <v>7839</v>
      </c>
      <c r="E1095" s="4" t="s">
        <v>7839</v>
      </c>
      <c r="F1095" s="4" t="s">
        <v>7839</v>
      </c>
      <c r="G1095" s="4">
        <v>0</v>
      </c>
      <c r="H1095" s="4" t="s">
        <v>7839</v>
      </c>
      <c r="I1095" s="4" t="s">
        <v>7841</v>
      </c>
      <c r="J1095" s="4" t="s">
        <v>7847</v>
      </c>
    </row>
    <row r="1096" spans="1:10" ht="15" customHeight="1" x14ac:dyDescent="0.25">
      <c r="A1096" s="4" t="s">
        <v>1136</v>
      </c>
      <c r="B1096" s="4">
        <v>38.6</v>
      </c>
      <c r="C1096" s="4">
        <v>7.19</v>
      </c>
      <c r="D1096" s="4" t="s">
        <v>7840</v>
      </c>
      <c r="E1096" s="4" t="s">
        <v>7839</v>
      </c>
      <c r="F1096" s="4" t="s">
        <v>7839</v>
      </c>
      <c r="G1096" s="4">
        <v>2</v>
      </c>
      <c r="H1096" s="4" t="s">
        <v>7839</v>
      </c>
      <c r="I1096" s="4" t="s">
        <v>7841</v>
      </c>
      <c r="J1096" s="4" t="s">
        <v>7845</v>
      </c>
    </row>
    <row r="1097" spans="1:10" ht="15" customHeight="1" x14ac:dyDescent="0.25">
      <c r="A1097" s="4" t="s">
        <v>1137</v>
      </c>
      <c r="B1097" s="4">
        <v>37.950000000000003</v>
      </c>
      <c r="C1097" s="4">
        <v>6.06</v>
      </c>
      <c r="D1097" s="4" t="s">
        <v>7839</v>
      </c>
      <c r="E1097" s="4" t="s">
        <v>7839</v>
      </c>
      <c r="F1097" s="4" t="s">
        <v>7839</v>
      </c>
      <c r="G1097" s="4">
        <v>0</v>
      </c>
      <c r="H1097" s="4" t="s">
        <v>7839</v>
      </c>
      <c r="I1097" s="4" t="s">
        <v>7841</v>
      </c>
      <c r="J1097" s="4" t="s">
        <v>7846</v>
      </c>
    </row>
    <row r="1098" spans="1:10" ht="15" customHeight="1" x14ac:dyDescent="0.25">
      <c r="A1098" s="4" t="s">
        <v>1138</v>
      </c>
      <c r="B1098" s="4">
        <v>38.97</v>
      </c>
      <c r="C1098" s="4">
        <v>5.12</v>
      </c>
      <c r="D1098" s="4" t="s">
        <v>7839</v>
      </c>
      <c r="E1098" s="4" t="s">
        <v>7839</v>
      </c>
      <c r="F1098" s="4" t="s">
        <v>7839</v>
      </c>
      <c r="G1098" s="4">
        <v>0</v>
      </c>
      <c r="H1098" s="4" t="s">
        <v>7839</v>
      </c>
      <c r="I1098" s="4" t="s">
        <v>7841</v>
      </c>
      <c r="J1098" s="4" t="s">
        <v>7847</v>
      </c>
    </row>
    <row r="1099" spans="1:10" ht="15" customHeight="1" x14ac:dyDescent="0.25">
      <c r="A1099" s="4" t="s">
        <v>1139</v>
      </c>
      <c r="B1099" s="4">
        <v>21.2</v>
      </c>
      <c r="C1099" s="4">
        <v>10.72</v>
      </c>
      <c r="D1099" s="4" t="s">
        <v>7839</v>
      </c>
      <c r="E1099" s="4" t="s">
        <v>7839</v>
      </c>
      <c r="F1099" s="4" t="s">
        <v>7839</v>
      </c>
      <c r="G1099" s="4">
        <v>0</v>
      </c>
      <c r="H1099" s="4" t="s">
        <v>7839</v>
      </c>
      <c r="I1099" s="4" t="s">
        <v>7843</v>
      </c>
      <c r="J1099" s="4" t="s">
        <v>7845</v>
      </c>
    </row>
    <row r="1100" spans="1:10" ht="15" customHeight="1" x14ac:dyDescent="0.25">
      <c r="A1100" s="4" t="s">
        <v>1140</v>
      </c>
      <c r="B1100" s="4">
        <v>23.96</v>
      </c>
      <c r="C1100" s="4">
        <v>9.58</v>
      </c>
      <c r="D1100" s="4" t="s">
        <v>7840</v>
      </c>
      <c r="E1100" s="4" t="s">
        <v>7839</v>
      </c>
      <c r="F1100" s="4" t="s">
        <v>7840</v>
      </c>
      <c r="G1100" s="4">
        <v>1</v>
      </c>
      <c r="H1100" s="4" t="s">
        <v>7839</v>
      </c>
      <c r="I1100" s="4" t="s">
        <v>7843</v>
      </c>
      <c r="J1100" s="4" t="s">
        <v>7845</v>
      </c>
    </row>
    <row r="1101" spans="1:10" ht="15" customHeight="1" x14ac:dyDescent="0.25">
      <c r="A1101" s="4" t="s">
        <v>1141</v>
      </c>
      <c r="B1101" s="4">
        <v>35.93</v>
      </c>
      <c r="C1101" s="4">
        <v>6.4</v>
      </c>
      <c r="D1101" s="4" t="s">
        <v>7840</v>
      </c>
      <c r="E1101" s="4" t="s">
        <v>7839</v>
      </c>
      <c r="F1101" s="4" t="s">
        <v>7839</v>
      </c>
      <c r="G1101" s="4">
        <v>1</v>
      </c>
      <c r="H1101" s="4" t="s">
        <v>7839</v>
      </c>
      <c r="I1101" s="4" t="s">
        <v>7841</v>
      </c>
      <c r="J1101" s="4" t="s">
        <v>7846</v>
      </c>
    </row>
    <row r="1102" spans="1:10" ht="15" customHeight="1" x14ac:dyDescent="0.25">
      <c r="A1102" s="4" t="s">
        <v>1142</v>
      </c>
      <c r="B1102" s="4">
        <v>26.11</v>
      </c>
      <c r="C1102" s="4">
        <v>6.8</v>
      </c>
      <c r="D1102" s="4" t="s">
        <v>7840</v>
      </c>
      <c r="E1102" s="4" t="s">
        <v>7839</v>
      </c>
      <c r="F1102" s="4" t="s">
        <v>7839</v>
      </c>
      <c r="G1102" s="4">
        <v>2</v>
      </c>
      <c r="H1102" s="4" t="s">
        <v>7839</v>
      </c>
      <c r="I1102" s="4" t="s">
        <v>7842</v>
      </c>
      <c r="J1102" s="4" t="s">
        <v>7845</v>
      </c>
    </row>
    <row r="1103" spans="1:10" ht="15" customHeight="1" x14ac:dyDescent="0.25">
      <c r="A1103" s="4" t="s">
        <v>1143</v>
      </c>
      <c r="B1103" s="4">
        <v>32.299999999999997</v>
      </c>
      <c r="C1103" s="4">
        <v>9.48</v>
      </c>
      <c r="D1103" s="4" t="s">
        <v>7839</v>
      </c>
      <c r="E1103" s="4" t="s">
        <v>7839</v>
      </c>
      <c r="F1103" s="4" t="s">
        <v>7839</v>
      </c>
      <c r="G1103" s="4">
        <v>2</v>
      </c>
      <c r="H1103" s="4" t="s">
        <v>7839</v>
      </c>
      <c r="I1103" s="4" t="s">
        <v>7841</v>
      </c>
      <c r="J1103" s="4" t="s">
        <v>7845</v>
      </c>
    </row>
    <row r="1104" spans="1:10" ht="15" customHeight="1" x14ac:dyDescent="0.25">
      <c r="A1104" s="4" t="s">
        <v>1144</v>
      </c>
      <c r="B1104" s="4">
        <v>28.69</v>
      </c>
      <c r="C1104" s="4">
        <v>7.45</v>
      </c>
      <c r="D1104" s="4" t="s">
        <v>7839</v>
      </c>
      <c r="E1104" s="4" t="s">
        <v>7839</v>
      </c>
      <c r="F1104" s="4" t="s">
        <v>7839</v>
      </c>
      <c r="G1104" s="4">
        <v>2</v>
      </c>
      <c r="H1104" s="4" t="s">
        <v>7839</v>
      </c>
      <c r="I1104" s="4" t="s">
        <v>7842</v>
      </c>
      <c r="J1104" s="4" t="s">
        <v>7845</v>
      </c>
    </row>
    <row r="1105" spans="1:10" ht="15" customHeight="1" x14ac:dyDescent="0.25">
      <c r="A1105" s="4" t="s">
        <v>1145</v>
      </c>
      <c r="B1105" s="4">
        <v>31.28</v>
      </c>
      <c r="C1105" s="4">
        <v>6.94</v>
      </c>
      <c r="D1105" s="4" t="s">
        <v>7840</v>
      </c>
      <c r="E1105" s="4" t="s">
        <v>7839</v>
      </c>
      <c r="F1105" s="4" t="s">
        <v>7839</v>
      </c>
      <c r="G1105" s="4">
        <v>1</v>
      </c>
      <c r="H1105" s="4" t="s">
        <v>7839</v>
      </c>
      <c r="I1105" s="4" t="s">
        <v>7841</v>
      </c>
      <c r="J1105" s="4" t="s">
        <v>7845</v>
      </c>
    </row>
    <row r="1106" spans="1:10" ht="15" customHeight="1" x14ac:dyDescent="0.25">
      <c r="A1106" s="4" t="s">
        <v>1146</v>
      </c>
      <c r="B1106" s="4">
        <v>30.21</v>
      </c>
      <c r="C1106" s="4">
        <v>7.83</v>
      </c>
      <c r="D1106" s="4" t="s">
        <v>7839</v>
      </c>
      <c r="E1106" s="4" t="s">
        <v>7839</v>
      </c>
      <c r="F1106" s="4" t="s">
        <v>7839</v>
      </c>
      <c r="G1106" s="4">
        <v>0</v>
      </c>
      <c r="H1106" s="4" t="s">
        <v>7839</v>
      </c>
      <c r="I1106" s="4" t="s">
        <v>7841</v>
      </c>
      <c r="J1106" s="4" t="s">
        <v>7845</v>
      </c>
    </row>
    <row r="1107" spans="1:10" ht="15" customHeight="1" x14ac:dyDescent="0.25">
      <c r="A1107" s="4" t="s">
        <v>1147</v>
      </c>
      <c r="B1107" s="4">
        <v>38.28</v>
      </c>
      <c r="C1107" s="4">
        <v>10.17</v>
      </c>
      <c r="D1107" s="4" t="s">
        <v>7840</v>
      </c>
      <c r="E1107" s="4" t="s">
        <v>7839</v>
      </c>
      <c r="F1107" s="4" t="s">
        <v>7839</v>
      </c>
      <c r="G1107" s="4">
        <v>0</v>
      </c>
      <c r="H1107" s="4" t="s">
        <v>7839</v>
      </c>
      <c r="I1107" s="4" t="s">
        <v>7841</v>
      </c>
      <c r="J1107" s="4" t="s">
        <v>7845</v>
      </c>
    </row>
    <row r="1108" spans="1:10" ht="15" customHeight="1" x14ac:dyDescent="0.25">
      <c r="A1108" s="4" t="s">
        <v>1148</v>
      </c>
      <c r="B1108" s="4">
        <v>29.9</v>
      </c>
      <c r="C1108" s="4">
        <v>8.9600000000000009</v>
      </c>
      <c r="D1108" s="4" t="s">
        <v>7840</v>
      </c>
      <c r="E1108" s="4" t="s">
        <v>7839</v>
      </c>
      <c r="F1108" s="4" t="s">
        <v>7839</v>
      </c>
      <c r="G1108" s="4">
        <v>0</v>
      </c>
      <c r="H1108" s="4" t="s">
        <v>7839</v>
      </c>
      <c r="I1108" s="4" t="s">
        <v>7842</v>
      </c>
      <c r="J1108" s="4" t="s">
        <v>7845</v>
      </c>
    </row>
    <row r="1109" spans="1:10" ht="15" customHeight="1" x14ac:dyDescent="0.25">
      <c r="A1109" s="4" t="s">
        <v>1149</v>
      </c>
      <c r="B1109" s="4">
        <v>23.18</v>
      </c>
      <c r="C1109" s="4">
        <v>6.96</v>
      </c>
      <c r="D1109" s="4" t="s">
        <v>7840</v>
      </c>
      <c r="E1109" s="4" t="s">
        <v>7839</v>
      </c>
      <c r="F1109" s="4" t="s">
        <v>7839</v>
      </c>
      <c r="G1109" s="4">
        <v>2</v>
      </c>
      <c r="H1109" s="4" t="s">
        <v>7839</v>
      </c>
      <c r="I1109" s="4" t="s">
        <v>7843</v>
      </c>
      <c r="J1109" s="4" t="s">
        <v>7845</v>
      </c>
    </row>
    <row r="1110" spans="1:10" ht="15" customHeight="1" x14ac:dyDescent="0.25">
      <c r="A1110" s="4" t="s">
        <v>1150</v>
      </c>
      <c r="B1110" s="4">
        <v>33.020000000000003</v>
      </c>
      <c r="C1110" s="4">
        <v>5.07</v>
      </c>
      <c r="D1110" s="4" t="s">
        <v>7840</v>
      </c>
      <c r="E1110" s="4" t="s">
        <v>7839</v>
      </c>
      <c r="F1110" s="4" t="s">
        <v>7839</v>
      </c>
      <c r="G1110" s="4">
        <v>0</v>
      </c>
      <c r="H1110" s="4" t="s">
        <v>7839</v>
      </c>
      <c r="I1110" s="4" t="s">
        <v>7841</v>
      </c>
      <c r="J1110" s="4" t="s">
        <v>7847</v>
      </c>
    </row>
    <row r="1111" spans="1:10" ht="15" customHeight="1" x14ac:dyDescent="0.25">
      <c r="A1111" s="4" t="s">
        <v>1151</v>
      </c>
      <c r="B1111" s="4">
        <v>27.29</v>
      </c>
      <c r="C1111" s="4">
        <v>5.85</v>
      </c>
      <c r="D1111" s="4" t="s">
        <v>7839</v>
      </c>
      <c r="E1111" s="4" t="s">
        <v>7839</v>
      </c>
      <c r="F1111" s="4" t="s">
        <v>7839</v>
      </c>
      <c r="G1111" s="4">
        <v>2</v>
      </c>
      <c r="H1111" s="4" t="s">
        <v>7839</v>
      </c>
      <c r="I1111" s="4" t="s">
        <v>7842</v>
      </c>
      <c r="J1111" s="4" t="s">
        <v>7846</v>
      </c>
    </row>
    <row r="1112" spans="1:10" ht="15" customHeight="1" x14ac:dyDescent="0.25">
      <c r="A1112" s="4" t="s">
        <v>1152</v>
      </c>
      <c r="B1112" s="4">
        <v>23.18</v>
      </c>
      <c r="C1112" s="4">
        <v>10.56</v>
      </c>
      <c r="D1112" s="4" t="s">
        <v>7839</v>
      </c>
      <c r="E1112" s="4" t="s">
        <v>7839</v>
      </c>
      <c r="F1112" s="4" t="s">
        <v>7839</v>
      </c>
      <c r="G1112" s="4">
        <v>2</v>
      </c>
      <c r="H1112" s="4" t="s">
        <v>7839</v>
      </c>
      <c r="I1112" s="4" t="s">
        <v>7843</v>
      </c>
      <c r="J1112" s="4" t="s">
        <v>7845</v>
      </c>
    </row>
    <row r="1113" spans="1:10" ht="15" customHeight="1" x14ac:dyDescent="0.25">
      <c r="A1113" s="4" t="s">
        <v>1153</v>
      </c>
      <c r="B1113" s="4">
        <v>32.659999999999997</v>
      </c>
      <c r="C1113" s="4">
        <v>8.92</v>
      </c>
      <c r="D1113" s="4" t="s">
        <v>7840</v>
      </c>
      <c r="E1113" s="4" t="s">
        <v>7839</v>
      </c>
      <c r="F1113" s="4" t="s">
        <v>7839</v>
      </c>
      <c r="G1113" s="4">
        <v>0</v>
      </c>
      <c r="H1113" s="4" t="s">
        <v>7839</v>
      </c>
      <c r="I1113" s="4" t="s">
        <v>7841</v>
      </c>
      <c r="J1113" s="4" t="s">
        <v>7845</v>
      </c>
    </row>
    <row r="1114" spans="1:10" ht="15" customHeight="1" x14ac:dyDescent="0.25">
      <c r="A1114" s="4" t="s">
        <v>1154</v>
      </c>
      <c r="B1114" s="4">
        <v>30.78</v>
      </c>
      <c r="C1114" s="4">
        <v>8.6300000000000008</v>
      </c>
      <c r="D1114" s="4" t="s">
        <v>7839</v>
      </c>
      <c r="E1114" s="4" t="s">
        <v>7839</v>
      </c>
      <c r="F1114" s="4" t="s">
        <v>7839</v>
      </c>
      <c r="G1114" s="4">
        <v>0</v>
      </c>
      <c r="H1114" s="4" t="s">
        <v>7839</v>
      </c>
      <c r="I1114" s="4" t="s">
        <v>7841</v>
      </c>
      <c r="J1114" s="4" t="s">
        <v>7845</v>
      </c>
    </row>
    <row r="1115" spans="1:10" ht="15" customHeight="1" x14ac:dyDescent="0.25">
      <c r="A1115" s="4" t="s">
        <v>1155</v>
      </c>
      <c r="B1115" s="4">
        <v>47.2</v>
      </c>
      <c r="C1115" s="4">
        <v>6.29</v>
      </c>
      <c r="D1115" s="4" t="s">
        <v>7840</v>
      </c>
      <c r="E1115" s="4" t="s">
        <v>7839</v>
      </c>
      <c r="F1115" s="4" t="s">
        <v>7840</v>
      </c>
      <c r="G1115" s="4">
        <v>1</v>
      </c>
      <c r="H1115" s="4" t="s">
        <v>7839</v>
      </c>
      <c r="I1115" s="4" t="s">
        <v>7841</v>
      </c>
      <c r="J1115" s="4" t="s">
        <v>7846</v>
      </c>
    </row>
    <row r="1116" spans="1:10" ht="15" customHeight="1" x14ac:dyDescent="0.25">
      <c r="A1116" s="4" t="s">
        <v>1156</v>
      </c>
      <c r="B1116" s="4">
        <v>31.6</v>
      </c>
      <c r="C1116" s="4">
        <v>5.75</v>
      </c>
      <c r="D1116" s="4" t="s">
        <v>7839</v>
      </c>
      <c r="E1116" s="4" t="s">
        <v>7839</v>
      </c>
      <c r="F1116" s="4" t="s">
        <v>7839</v>
      </c>
      <c r="G1116" s="4">
        <v>2</v>
      </c>
      <c r="H1116" s="4" t="s">
        <v>7839</v>
      </c>
      <c r="I1116" s="4" t="s">
        <v>7841</v>
      </c>
      <c r="J1116" s="4" t="s">
        <v>7846</v>
      </c>
    </row>
    <row r="1117" spans="1:10" ht="15" customHeight="1" x14ac:dyDescent="0.25">
      <c r="A1117" s="4" t="s">
        <v>1157</v>
      </c>
      <c r="B1117" s="4">
        <v>33.914999999999999</v>
      </c>
      <c r="C1117" s="4">
        <v>6.66</v>
      </c>
      <c r="D1117" s="4" t="s">
        <v>7840</v>
      </c>
      <c r="E1117" s="4" t="s">
        <v>7839</v>
      </c>
      <c r="F1117" s="4" t="s">
        <v>7839</v>
      </c>
      <c r="G1117" s="4">
        <v>1</v>
      </c>
      <c r="H1117" s="4" t="s">
        <v>7839</v>
      </c>
      <c r="I1117" s="4" t="s">
        <v>7841</v>
      </c>
      <c r="J1117" s="4" t="s">
        <v>7845</v>
      </c>
    </row>
    <row r="1118" spans="1:10" ht="15" customHeight="1" x14ac:dyDescent="0.25">
      <c r="A1118" s="4" t="s">
        <v>1158</v>
      </c>
      <c r="B1118" s="4">
        <v>23.54</v>
      </c>
      <c r="C1118" s="4">
        <v>5.0999999999999996</v>
      </c>
      <c r="D1118" s="4" t="s">
        <v>7839</v>
      </c>
      <c r="E1118" s="4" t="s">
        <v>7839</v>
      </c>
      <c r="F1118" s="4" t="s">
        <v>7839</v>
      </c>
      <c r="G1118" s="4">
        <v>2</v>
      </c>
      <c r="H1118" s="4" t="s">
        <v>7839</v>
      </c>
      <c r="I1118" s="4" t="s">
        <v>7843</v>
      </c>
      <c r="J1118" s="4" t="s">
        <v>7847</v>
      </c>
    </row>
    <row r="1119" spans="1:10" ht="15" customHeight="1" x14ac:dyDescent="0.25">
      <c r="A1119" s="4" t="s">
        <v>1159</v>
      </c>
      <c r="B1119" s="4">
        <v>27.074999999999999</v>
      </c>
      <c r="C1119" s="4">
        <v>4.41</v>
      </c>
      <c r="D1119" s="4" t="s">
        <v>7839</v>
      </c>
      <c r="E1119" s="4" t="s">
        <v>7839</v>
      </c>
      <c r="F1119" s="4" t="s">
        <v>7839</v>
      </c>
      <c r="G1119" s="4">
        <v>2</v>
      </c>
      <c r="H1119" s="4" t="s">
        <v>7839</v>
      </c>
      <c r="I1119" s="4" t="s">
        <v>7842</v>
      </c>
      <c r="J1119" s="4" t="s">
        <v>7847</v>
      </c>
    </row>
    <row r="1120" spans="1:10" ht="15" customHeight="1" x14ac:dyDescent="0.25">
      <c r="A1120" s="4" t="s">
        <v>1160</v>
      </c>
      <c r="B1120" s="4">
        <v>25.8</v>
      </c>
      <c r="C1120" s="4">
        <v>5.52</v>
      </c>
      <c r="D1120" s="4" t="s">
        <v>7840</v>
      </c>
      <c r="E1120" s="4" t="s">
        <v>7839</v>
      </c>
      <c r="F1120" s="4" t="s">
        <v>7839</v>
      </c>
      <c r="G1120" s="4">
        <v>0</v>
      </c>
      <c r="H1120" s="4" t="s">
        <v>7839</v>
      </c>
      <c r="I1120" s="4" t="s">
        <v>7842</v>
      </c>
      <c r="J1120" s="4" t="s">
        <v>7847</v>
      </c>
    </row>
    <row r="1121" spans="1:10" ht="15" customHeight="1" x14ac:dyDescent="0.25">
      <c r="A1121" s="4" t="s">
        <v>1161</v>
      </c>
      <c r="B1121" s="4">
        <v>36.1</v>
      </c>
      <c r="C1121" s="4">
        <v>4.62</v>
      </c>
      <c r="D1121" s="4" t="s">
        <v>7840</v>
      </c>
      <c r="E1121" s="4" t="s">
        <v>7839</v>
      </c>
      <c r="F1121" s="4" t="s">
        <v>7840</v>
      </c>
      <c r="G1121" s="4">
        <v>1</v>
      </c>
      <c r="H1121" s="4" t="s">
        <v>7839</v>
      </c>
      <c r="I1121" s="4" t="s">
        <v>7841</v>
      </c>
      <c r="J1121" s="4" t="s">
        <v>7847</v>
      </c>
    </row>
    <row r="1122" spans="1:10" ht="15" customHeight="1" x14ac:dyDescent="0.25">
      <c r="A1122" s="4" t="s">
        <v>1162</v>
      </c>
      <c r="B1122" s="4">
        <v>30.495000000000001</v>
      </c>
      <c r="C1122" s="4">
        <v>5.74</v>
      </c>
      <c r="D1122" s="4" t="s">
        <v>7840</v>
      </c>
      <c r="E1122" s="4" t="s">
        <v>7839</v>
      </c>
      <c r="F1122" s="4" t="s">
        <v>7840</v>
      </c>
      <c r="G1122" s="4">
        <v>1</v>
      </c>
      <c r="H1122" s="4" t="s">
        <v>7839</v>
      </c>
      <c r="I1122" s="4" t="s">
        <v>7841</v>
      </c>
      <c r="J1122" s="4" t="s">
        <v>7846</v>
      </c>
    </row>
    <row r="1123" spans="1:10" ht="15" customHeight="1" x14ac:dyDescent="0.25">
      <c r="A1123" s="4" t="s">
        <v>1163</v>
      </c>
      <c r="B1123" s="4">
        <v>21.4</v>
      </c>
      <c r="C1123" s="4">
        <v>6.3</v>
      </c>
      <c r="D1123" s="4" t="s">
        <v>7840</v>
      </c>
      <c r="E1123" s="4" t="s">
        <v>7839</v>
      </c>
      <c r="F1123" s="4" t="s">
        <v>7840</v>
      </c>
      <c r="G1123" s="4">
        <v>1</v>
      </c>
      <c r="H1123" s="4" t="s">
        <v>7839</v>
      </c>
      <c r="I1123" s="4" t="s">
        <v>7843</v>
      </c>
      <c r="J1123" s="4" t="s">
        <v>7846</v>
      </c>
    </row>
    <row r="1124" spans="1:10" ht="15" customHeight="1" x14ac:dyDescent="0.25">
      <c r="A1124" s="4" t="s">
        <v>1164</v>
      </c>
      <c r="B1124" s="4">
        <v>32.299999999999997</v>
      </c>
      <c r="C1124" s="4">
        <v>10.27</v>
      </c>
      <c r="D1124" s="4" t="s">
        <v>7839</v>
      </c>
      <c r="E1124" s="4" t="s">
        <v>7839</v>
      </c>
      <c r="F1124" s="4" t="s">
        <v>7839</v>
      </c>
      <c r="G1124" s="4">
        <v>0</v>
      </c>
      <c r="H1124" s="4" t="s">
        <v>7839</v>
      </c>
      <c r="I1124" s="4" t="s">
        <v>7841</v>
      </c>
      <c r="J1124" s="4" t="s">
        <v>7845</v>
      </c>
    </row>
    <row r="1125" spans="1:10" ht="15" customHeight="1" x14ac:dyDescent="0.25">
      <c r="A1125" s="4" t="s">
        <v>1165</v>
      </c>
      <c r="B1125" s="4">
        <v>29.78</v>
      </c>
      <c r="C1125" s="4">
        <v>5.85</v>
      </c>
      <c r="D1125" s="4" t="s">
        <v>7839</v>
      </c>
      <c r="E1125" s="4" t="s">
        <v>7839</v>
      </c>
      <c r="F1125" s="4" t="s">
        <v>7840</v>
      </c>
      <c r="G1125" s="4">
        <v>1</v>
      </c>
      <c r="H1125" s="4" t="s">
        <v>7839</v>
      </c>
      <c r="I1125" s="4" t="s">
        <v>7842</v>
      </c>
      <c r="J1125" s="4" t="s">
        <v>7846</v>
      </c>
    </row>
    <row r="1126" spans="1:10" ht="15" customHeight="1" x14ac:dyDescent="0.25">
      <c r="A1126" s="4" t="s">
        <v>1166</v>
      </c>
      <c r="B1126" s="4">
        <v>34.76</v>
      </c>
      <c r="C1126" s="4">
        <v>5.92</v>
      </c>
      <c r="D1126" s="4" t="s">
        <v>7840</v>
      </c>
      <c r="E1126" s="4" t="s">
        <v>7839</v>
      </c>
      <c r="F1126" s="4" t="s">
        <v>7839</v>
      </c>
      <c r="G1126" s="4">
        <v>1</v>
      </c>
      <c r="H1126" s="4" t="s">
        <v>7839</v>
      </c>
      <c r="I1126" s="4" t="s">
        <v>7841</v>
      </c>
      <c r="J1126" s="4" t="s">
        <v>7846</v>
      </c>
    </row>
    <row r="1127" spans="1:10" ht="15" customHeight="1" x14ac:dyDescent="0.25">
      <c r="A1127" s="4" t="s">
        <v>1167</v>
      </c>
      <c r="B1127" s="4">
        <v>18.335000000000001</v>
      </c>
      <c r="C1127" s="4">
        <v>10.01</v>
      </c>
      <c r="D1127" s="4" t="s">
        <v>7840</v>
      </c>
      <c r="E1127" s="4" t="s">
        <v>7839</v>
      </c>
      <c r="F1127" s="4" t="s">
        <v>7839</v>
      </c>
      <c r="G1127" s="4">
        <v>2</v>
      </c>
      <c r="H1127" s="4" t="s">
        <v>7839</v>
      </c>
      <c r="I1127" s="4" t="s">
        <v>7844</v>
      </c>
      <c r="J1127" s="4" t="s">
        <v>7845</v>
      </c>
    </row>
    <row r="1128" spans="1:10" ht="15" customHeight="1" x14ac:dyDescent="0.25">
      <c r="A1128" s="4" t="s">
        <v>1168</v>
      </c>
      <c r="B1128" s="4">
        <v>32.299999999999997</v>
      </c>
      <c r="C1128" s="4">
        <v>9.59</v>
      </c>
      <c r="D1128" s="4" t="s">
        <v>7839</v>
      </c>
      <c r="E1128" s="4" t="s">
        <v>7839</v>
      </c>
      <c r="F1128" s="4" t="s">
        <v>7839</v>
      </c>
      <c r="G1128" s="4">
        <v>0</v>
      </c>
      <c r="H1128" s="4" t="s">
        <v>7839</v>
      </c>
      <c r="I1128" s="4" t="s">
        <v>7841</v>
      </c>
      <c r="J1128" s="4" t="s">
        <v>7845</v>
      </c>
    </row>
    <row r="1129" spans="1:10" ht="15" customHeight="1" x14ac:dyDescent="0.25">
      <c r="A1129" s="4" t="s">
        <v>1169</v>
      </c>
      <c r="B1129" s="4">
        <v>27.74</v>
      </c>
      <c r="C1129" s="4">
        <v>10.37</v>
      </c>
      <c r="D1129" s="4" t="s">
        <v>7839</v>
      </c>
      <c r="E1129" s="4" t="s">
        <v>7839</v>
      </c>
      <c r="F1129" s="4" t="s">
        <v>7839</v>
      </c>
      <c r="G1129" s="4">
        <v>0</v>
      </c>
      <c r="H1129" s="4" t="s">
        <v>7839</v>
      </c>
      <c r="I1129" s="4" t="s">
        <v>7842</v>
      </c>
      <c r="J1129" s="4" t="s">
        <v>7845</v>
      </c>
    </row>
    <row r="1130" spans="1:10" ht="15" customHeight="1" x14ac:dyDescent="0.25">
      <c r="A1130" s="4" t="s">
        <v>1170</v>
      </c>
      <c r="B1130" s="4">
        <v>24</v>
      </c>
      <c r="C1130" s="4">
        <v>4.01</v>
      </c>
      <c r="D1130" s="4" t="s">
        <v>7840</v>
      </c>
      <c r="E1130" s="4" t="s">
        <v>7839</v>
      </c>
      <c r="F1130" s="4" t="s">
        <v>7839</v>
      </c>
      <c r="G1130" s="4">
        <v>1</v>
      </c>
      <c r="H1130" s="4" t="s">
        <v>7839</v>
      </c>
      <c r="I1130" s="4" t="s">
        <v>7843</v>
      </c>
      <c r="J1130" s="4" t="s">
        <v>7847</v>
      </c>
    </row>
    <row r="1131" spans="1:10" ht="15" customHeight="1" x14ac:dyDescent="0.25">
      <c r="A1131" s="4" t="s">
        <v>1171</v>
      </c>
      <c r="B1131" s="4">
        <v>31.78</v>
      </c>
      <c r="C1131" s="4">
        <v>4.24</v>
      </c>
      <c r="D1131" s="4" t="s">
        <v>7840</v>
      </c>
      <c r="E1131" s="4" t="s">
        <v>7839</v>
      </c>
      <c r="F1131" s="4" t="s">
        <v>7840</v>
      </c>
      <c r="G1131" s="4">
        <v>1</v>
      </c>
      <c r="H1131" s="4" t="s">
        <v>7839</v>
      </c>
      <c r="I1131" s="4" t="s">
        <v>7841</v>
      </c>
      <c r="J1131" s="4" t="s">
        <v>7847</v>
      </c>
    </row>
    <row r="1132" spans="1:10" ht="15" customHeight="1" x14ac:dyDescent="0.25">
      <c r="A1132" s="4" t="s">
        <v>1172</v>
      </c>
      <c r="B1132" s="4">
        <v>32.25</v>
      </c>
      <c r="C1132" s="4">
        <v>5.36</v>
      </c>
      <c r="D1132" s="4" t="s">
        <v>7840</v>
      </c>
      <c r="E1132" s="4" t="s">
        <v>7839</v>
      </c>
      <c r="F1132" s="4" t="s">
        <v>7839</v>
      </c>
      <c r="G1132" s="4">
        <v>0</v>
      </c>
      <c r="H1132" s="4" t="s">
        <v>7839</v>
      </c>
      <c r="I1132" s="4" t="s">
        <v>7841</v>
      </c>
      <c r="J1132" s="4" t="s">
        <v>7847</v>
      </c>
    </row>
    <row r="1133" spans="1:10" ht="15" customHeight="1" x14ac:dyDescent="0.25">
      <c r="A1133" s="4" t="s">
        <v>1173</v>
      </c>
      <c r="B1133" s="4">
        <v>30.114999999999998</v>
      </c>
      <c r="C1133" s="4">
        <v>4.99</v>
      </c>
      <c r="D1133" s="4" t="s">
        <v>7839</v>
      </c>
      <c r="E1133" s="4" t="s">
        <v>7839</v>
      </c>
      <c r="F1133" s="4" t="s">
        <v>7839</v>
      </c>
      <c r="G1133" s="4">
        <v>2</v>
      </c>
      <c r="H1133" s="4" t="s">
        <v>7839</v>
      </c>
      <c r="I1133" s="4" t="s">
        <v>7841</v>
      </c>
      <c r="J1133" s="4" t="s">
        <v>7847</v>
      </c>
    </row>
    <row r="1134" spans="1:10" ht="15" customHeight="1" x14ac:dyDescent="0.25">
      <c r="A1134" s="4" t="s">
        <v>1174</v>
      </c>
      <c r="B1134" s="4">
        <v>22.41</v>
      </c>
      <c r="C1134" s="4">
        <v>8.68</v>
      </c>
      <c r="D1134" s="4" t="s">
        <v>7839</v>
      </c>
      <c r="E1134" s="4" t="s">
        <v>7839</v>
      </c>
      <c r="F1134" s="4" t="s">
        <v>7839</v>
      </c>
      <c r="G1134" s="4">
        <v>0</v>
      </c>
      <c r="H1134" s="4" t="s">
        <v>7839</v>
      </c>
      <c r="I1134" s="4" t="s">
        <v>7843</v>
      </c>
      <c r="J1134" s="4" t="s">
        <v>7845</v>
      </c>
    </row>
    <row r="1135" spans="1:10" ht="15" customHeight="1" x14ac:dyDescent="0.25">
      <c r="A1135" s="4" t="s">
        <v>1175</v>
      </c>
      <c r="B1135" s="4">
        <v>45.72</v>
      </c>
      <c r="C1135" s="4">
        <v>4.2300000000000004</v>
      </c>
      <c r="D1135" s="4" t="s">
        <v>7840</v>
      </c>
      <c r="E1135" s="4" t="s">
        <v>7839</v>
      </c>
      <c r="F1135" s="4" t="s">
        <v>7839</v>
      </c>
      <c r="G1135" s="4">
        <v>0</v>
      </c>
      <c r="H1135" s="4" t="s">
        <v>7839</v>
      </c>
      <c r="I1135" s="4" t="s">
        <v>7841</v>
      </c>
      <c r="J1135" s="4" t="s">
        <v>7847</v>
      </c>
    </row>
    <row r="1136" spans="1:10" ht="15" customHeight="1" x14ac:dyDescent="0.25">
      <c r="A1136" s="4" t="s">
        <v>1176</v>
      </c>
      <c r="B1136" s="4">
        <v>25</v>
      </c>
      <c r="C1136" s="4">
        <v>5.32</v>
      </c>
      <c r="D1136" s="4" t="s">
        <v>7840</v>
      </c>
      <c r="E1136" s="4" t="s">
        <v>7839</v>
      </c>
      <c r="F1136" s="4" t="s">
        <v>7839</v>
      </c>
      <c r="G1136" s="4">
        <v>2</v>
      </c>
      <c r="H1136" s="4" t="s">
        <v>7839</v>
      </c>
      <c r="I1136" s="4" t="s">
        <v>7842</v>
      </c>
      <c r="J1136" s="4" t="s">
        <v>7847</v>
      </c>
    </row>
    <row r="1137" spans="1:10" ht="15" customHeight="1" x14ac:dyDescent="0.25">
      <c r="A1137" s="4" t="s">
        <v>1177</v>
      </c>
      <c r="B1137" s="4">
        <v>39.5</v>
      </c>
      <c r="C1137" s="4">
        <v>6.66</v>
      </c>
      <c r="D1137" s="4" t="s">
        <v>7839</v>
      </c>
      <c r="E1137" s="4" t="s">
        <v>7839</v>
      </c>
      <c r="F1137" s="4" t="s">
        <v>7839</v>
      </c>
      <c r="G1137" s="4">
        <v>0</v>
      </c>
      <c r="H1137" s="4" t="s">
        <v>7839</v>
      </c>
      <c r="I1137" s="4" t="s">
        <v>7841</v>
      </c>
      <c r="J1137" s="4" t="s">
        <v>7845</v>
      </c>
    </row>
    <row r="1138" spans="1:10" ht="15" customHeight="1" x14ac:dyDescent="0.25">
      <c r="A1138" s="4" t="s">
        <v>1178</v>
      </c>
      <c r="B1138" s="4">
        <v>37.729999999999997</v>
      </c>
      <c r="C1138" s="4">
        <v>7.4</v>
      </c>
      <c r="D1138" s="4" t="s">
        <v>7839</v>
      </c>
      <c r="E1138" s="4" t="s">
        <v>7839</v>
      </c>
      <c r="F1138" s="4" t="s">
        <v>7839</v>
      </c>
      <c r="G1138" s="4">
        <v>0</v>
      </c>
      <c r="H1138" s="4" t="s">
        <v>7839</v>
      </c>
      <c r="I1138" s="4" t="s">
        <v>7841</v>
      </c>
      <c r="J1138" s="4" t="s">
        <v>7845</v>
      </c>
    </row>
    <row r="1139" spans="1:10" ht="15" customHeight="1" x14ac:dyDescent="0.25">
      <c r="A1139" s="4" t="s">
        <v>1179</v>
      </c>
      <c r="B1139" s="4">
        <v>40.659999999999997</v>
      </c>
      <c r="C1139" s="4">
        <v>10.08</v>
      </c>
      <c r="D1139" s="4" t="s">
        <v>7839</v>
      </c>
      <c r="E1139" s="4" t="s">
        <v>7839</v>
      </c>
      <c r="F1139" s="4" t="s">
        <v>7839</v>
      </c>
      <c r="G1139" s="4">
        <v>0</v>
      </c>
      <c r="H1139" s="4" t="s">
        <v>7839</v>
      </c>
      <c r="I1139" s="4" t="s">
        <v>7841</v>
      </c>
      <c r="J1139" s="4" t="s">
        <v>7845</v>
      </c>
    </row>
    <row r="1140" spans="1:10" ht="15" customHeight="1" x14ac:dyDescent="0.25">
      <c r="A1140" s="4" t="s">
        <v>1180</v>
      </c>
      <c r="B1140" s="4">
        <v>34.200000000000003</v>
      </c>
      <c r="C1140" s="4">
        <v>8.58</v>
      </c>
      <c r="D1140" s="4" t="s">
        <v>7839</v>
      </c>
      <c r="E1140" s="4" t="s">
        <v>7839</v>
      </c>
      <c r="F1140" s="4" t="s">
        <v>7839</v>
      </c>
      <c r="G1140" s="4">
        <v>0</v>
      </c>
      <c r="H1140" s="4" t="s">
        <v>7839</v>
      </c>
      <c r="I1140" s="4" t="s">
        <v>7841</v>
      </c>
      <c r="J1140" s="4" t="s">
        <v>7845</v>
      </c>
    </row>
    <row r="1141" spans="1:10" ht="15" customHeight="1" x14ac:dyDescent="0.25">
      <c r="A1141" s="4" t="s">
        <v>1181</v>
      </c>
      <c r="B1141" s="4">
        <v>46.51</v>
      </c>
      <c r="C1141" s="4">
        <v>5.84</v>
      </c>
      <c r="D1141" s="4" t="s">
        <v>7839</v>
      </c>
      <c r="E1141" s="4" t="s">
        <v>7839</v>
      </c>
      <c r="F1141" s="4" t="s">
        <v>7839</v>
      </c>
      <c r="G1141" s="4">
        <v>1</v>
      </c>
      <c r="H1141" s="4" t="s">
        <v>7839</v>
      </c>
      <c r="I1141" s="4" t="s">
        <v>7841</v>
      </c>
      <c r="J1141" s="4" t="s">
        <v>7846</v>
      </c>
    </row>
    <row r="1142" spans="1:10" ht="15" customHeight="1" x14ac:dyDescent="0.25">
      <c r="A1142" s="4" t="s">
        <v>1182</v>
      </c>
      <c r="B1142" s="4">
        <v>28.88</v>
      </c>
      <c r="C1142" s="4">
        <v>4.8600000000000003</v>
      </c>
      <c r="D1142" s="4" t="s">
        <v>7840</v>
      </c>
      <c r="E1142" s="4" t="s">
        <v>7839</v>
      </c>
      <c r="F1142" s="4" t="s">
        <v>7840</v>
      </c>
      <c r="G1142" s="4">
        <v>1</v>
      </c>
      <c r="H1142" s="4" t="s">
        <v>7839</v>
      </c>
      <c r="I1142" s="4" t="s">
        <v>7842</v>
      </c>
      <c r="J1142" s="4" t="s">
        <v>7847</v>
      </c>
    </row>
    <row r="1143" spans="1:10" ht="15" customHeight="1" x14ac:dyDescent="0.25">
      <c r="A1143" s="4" t="s">
        <v>1183</v>
      </c>
      <c r="B1143" s="4">
        <v>33.914999999999999</v>
      </c>
      <c r="C1143" s="4">
        <v>11.52</v>
      </c>
      <c r="D1143" s="4" t="s">
        <v>7839</v>
      </c>
      <c r="E1143" s="4" t="s">
        <v>7839</v>
      </c>
      <c r="F1143" s="4" t="s">
        <v>7839</v>
      </c>
      <c r="G1143" s="4">
        <v>0</v>
      </c>
      <c r="H1143" s="4" t="s">
        <v>7839</v>
      </c>
      <c r="I1143" s="4" t="s">
        <v>7841</v>
      </c>
      <c r="J1143" s="4" t="s">
        <v>7845</v>
      </c>
    </row>
    <row r="1144" spans="1:10" ht="15" customHeight="1" x14ac:dyDescent="0.25">
      <c r="A1144" s="4" t="s">
        <v>1184</v>
      </c>
      <c r="B1144" s="4">
        <v>24.32</v>
      </c>
      <c r="C1144" s="4">
        <v>6.15</v>
      </c>
      <c r="D1144" s="4" t="s">
        <v>7840</v>
      </c>
      <c r="E1144" s="4" t="s">
        <v>7839</v>
      </c>
      <c r="F1144" s="4" t="s">
        <v>7840</v>
      </c>
      <c r="G1144" s="4">
        <v>1</v>
      </c>
      <c r="H1144" s="4" t="s">
        <v>7839</v>
      </c>
      <c r="I1144" s="4" t="s">
        <v>7843</v>
      </c>
      <c r="J1144" s="4" t="s">
        <v>7846</v>
      </c>
    </row>
    <row r="1145" spans="1:10" ht="15" customHeight="1" x14ac:dyDescent="0.25">
      <c r="A1145" s="4" t="s">
        <v>1185</v>
      </c>
      <c r="B1145" s="4">
        <v>25.8</v>
      </c>
      <c r="C1145" s="4">
        <v>9.94</v>
      </c>
      <c r="D1145" s="4" t="s">
        <v>7839</v>
      </c>
      <c r="E1145" s="4" t="s">
        <v>7839</v>
      </c>
      <c r="F1145" s="4" t="s">
        <v>7839</v>
      </c>
      <c r="G1145" s="4">
        <v>0</v>
      </c>
      <c r="H1145" s="4" t="s">
        <v>7839</v>
      </c>
      <c r="I1145" s="4" t="s">
        <v>7842</v>
      </c>
      <c r="J1145" s="4" t="s">
        <v>7845</v>
      </c>
    </row>
    <row r="1146" spans="1:10" ht="15" customHeight="1" x14ac:dyDescent="0.25">
      <c r="A1146" s="4" t="s">
        <v>1186</v>
      </c>
      <c r="B1146" s="4">
        <v>21.56</v>
      </c>
      <c r="C1146" s="4">
        <v>10.56</v>
      </c>
      <c r="D1146" s="4" t="s">
        <v>7839</v>
      </c>
      <c r="E1146" s="4" t="s">
        <v>7839</v>
      </c>
      <c r="F1146" s="4" t="s">
        <v>7839</v>
      </c>
      <c r="G1146" s="4">
        <v>0</v>
      </c>
      <c r="H1146" s="4" t="s">
        <v>7839</v>
      </c>
      <c r="I1146" s="4" t="s">
        <v>7843</v>
      </c>
      <c r="J1146" s="4" t="s">
        <v>7845</v>
      </c>
    </row>
    <row r="1147" spans="1:10" ht="15" customHeight="1" x14ac:dyDescent="0.25">
      <c r="A1147" s="4" t="s">
        <v>1187</v>
      </c>
      <c r="B1147" s="4">
        <v>31.6</v>
      </c>
      <c r="C1147" s="4">
        <v>6.79</v>
      </c>
      <c r="D1147" s="4" t="s">
        <v>7839</v>
      </c>
      <c r="E1147" s="4" t="s">
        <v>7839</v>
      </c>
      <c r="F1147" s="4" t="s">
        <v>7839</v>
      </c>
      <c r="G1147" s="4">
        <v>0</v>
      </c>
      <c r="H1147" s="4" t="s">
        <v>7839</v>
      </c>
      <c r="I1147" s="4" t="s">
        <v>7841</v>
      </c>
      <c r="J1147" s="4" t="s">
        <v>7845</v>
      </c>
    </row>
    <row r="1148" spans="1:10" ht="15" customHeight="1" x14ac:dyDescent="0.25">
      <c r="A1148" s="4" t="s">
        <v>1188</v>
      </c>
      <c r="B1148" s="4">
        <v>42.93</v>
      </c>
      <c r="C1148" s="4">
        <v>4.8</v>
      </c>
      <c r="D1148" s="4" t="s">
        <v>7839</v>
      </c>
      <c r="E1148" s="4" t="s">
        <v>7839</v>
      </c>
      <c r="F1148" s="4" t="s">
        <v>7839</v>
      </c>
      <c r="G1148" s="4">
        <v>1</v>
      </c>
      <c r="H1148" s="4" t="s">
        <v>7839</v>
      </c>
      <c r="I1148" s="4" t="s">
        <v>7841</v>
      </c>
      <c r="J1148" s="4" t="s">
        <v>7847</v>
      </c>
    </row>
    <row r="1149" spans="1:10" ht="15" customHeight="1" x14ac:dyDescent="0.25">
      <c r="A1149" s="4" t="s">
        <v>1189</v>
      </c>
      <c r="B1149" s="4">
        <v>26.72</v>
      </c>
      <c r="C1149" s="4">
        <v>5.75</v>
      </c>
      <c r="D1149" s="4" t="s">
        <v>7839</v>
      </c>
      <c r="E1149" s="4" t="s">
        <v>7839</v>
      </c>
      <c r="F1149" s="4" t="s">
        <v>7839</v>
      </c>
      <c r="G1149" s="4">
        <v>2</v>
      </c>
      <c r="H1149" s="4" t="s">
        <v>7839</v>
      </c>
      <c r="I1149" s="4" t="s">
        <v>7842</v>
      </c>
      <c r="J1149" s="4" t="s">
        <v>7846</v>
      </c>
    </row>
    <row r="1150" spans="1:10" ht="15" customHeight="1" x14ac:dyDescent="0.25">
      <c r="A1150" s="4" t="s">
        <v>1190</v>
      </c>
      <c r="B1150" s="4">
        <v>26.67</v>
      </c>
      <c r="C1150" s="4">
        <v>5.81</v>
      </c>
      <c r="D1150" s="4" t="s">
        <v>7839</v>
      </c>
      <c r="E1150" s="4" t="s">
        <v>7839</v>
      </c>
      <c r="F1150" s="4" t="s">
        <v>7839</v>
      </c>
      <c r="G1150" s="4">
        <v>2</v>
      </c>
      <c r="H1150" s="4" t="s">
        <v>7839</v>
      </c>
      <c r="I1150" s="4" t="s">
        <v>7842</v>
      </c>
      <c r="J1150" s="4" t="s">
        <v>7846</v>
      </c>
    </row>
    <row r="1151" spans="1:10" ht="15" customHeight="1" x14ac:dyDescent="0.25">
      <c r="A1151" s="4" t="s">
        <v>1191</v>
      </c>
      <c r="B1151" s="4">
        <v>42.68</v>
      </c>
      <c r="C1151" s="4">
        <v>9.2799999999999994</v>
      </c>
      <c r="D1151" s="4" t="s">
        <v>7839</v>
      </c>
      <c r="E1151" s="4" t="s">
        <v>7839</v>
      </c>
      <c r="F1151" s="4" t="s">
        <v>7839</v>
      </c>
      <c r="G1151" s="4">
        <v>2</v>
      </c>
      <c r="H1151" s="4" t="s">
        <v>7839</v>
      </c>
      <c r="I1151" s="4" t="s">
        <v>7841</v>
      </c>
      <c r="J1151" s="4" t="s">
        <v>7845</v>
      </c>
    </row>
    <row r="1152" spans="1:10" ht="15" customHeight="1" x14ac:dyDescent="0.25">
      <c r="A1152" s="4" t="s">
        <v>1192</v>
      </c>
      <c r="B1152" s="4">
        <v>24.31</v>
      </c>
      <c r="C1152" s="4">
        <v>6.37</v>
      </c>
      <c r="D1152" s="4" t="s">
        <v>7839</v>
      </c>
      <c r="E1152" s="4" t="s">
        <v>7839</v>
      </c>
      <c r="F1152" s="4" t="s">
        <v>7839</v>
      </c>
      <c r="G1152" s="4">
        <v>0</v>
      </c>
      <c r="H1152" s="4" t="s">
        <v>7839</v>
      </c>
      <c r="I1152" s="4" t="s">
        <v>7843</v>
      </c>
      <c r="J1152" s="4" t="s">
        <v>7846</v>
      </c>
    </row>
    <row r="1153" spans="1:10" ht="15" customHeight="1" x14ac:dyDescent="0.25">
      <c r="A1153" s="4" t="s">
        <v>1193</v>
      </c>
      <c r="B1153" s="4">
        <v>44.75</v>
      </c>
      <c r="C1153" s="4">
        <v>5.09</v>
      </c>
      <c r="D1153" s="4" t="s">
        <v>7840</v>
      </c>
      <c r="E1153" s="4" t="s">
        <v>7839</v>
      </c>
      <c r="F1153" s="4" t="s">
        <v>7839</v>
      </c>
      <c r="G1153" s="4">
        <v>0</v>
      </c>
      <c r="H1153" s="4" t="s">
        <v>7839</v>
      </c>
      <c r="I1153" s="4" t="s">
        <v>7841</v>
      </c>
      <c r="J1153" s="4" t="s">
        <v>7847</v>
      </c>
    </row>
    <row r="1154" spans="1:10" ht="15" customHeight="1" x14ac:dyDescent="0.25">
      <c r="A1154" s="4" t="s">
        <v>1194</v>
      </c>
      <c r="B1154" s="4">
        <v>30.78</v>
      </c>
      <c r="C1154" s="4">
        <v>7.94</v>
      </c>
      <c r="D1154" s="4" t="s">
        <v>7839</v>
      </c>
      <c r="E1154" s="4" t="s">
        <v>7839</v>
      </c>
      <c r="F1154" s="4" t="s">
        <v>7839</v>
      </c>
      <c r="G1154" s="4">
        <v>2</v>
      </c>
      <c r="H1154" s="4" t="s">
        <v>7839</v>
      </c>
      <c r="I1154" s="4" t="s">
        <v>7841</v>
      </c>
      <c r="J1154" s="4" t="s">
        <v>7845</v>
      </c>
    </row>
    <row r="1155" spans="1:10" ht="15" customHeight="1" x14ac:dyDescent="0.25">
      <c r="A1155" s="4" t="s">
        <v>1195</v>
      </c>
      <c r="B1155" s="4">
        <v>21.86</v>
      </c>
      <c r="C1155" s="4">
        <v>10.95</v>
      </c>
      <c r="D1155" s="4" t="s">
        <v>7839</v>
      </c>
      <c r="E1155" s="4" t="s">
        <v>7839</v>
      </c>
      <c r="F1155" s="4" t="s">
        <v>7839</v>
      </c>
      <c r="G1155" s="4">
        <v>0</v>
      </c>
      <c r="H1155" s="4" t="s">
        <v>7839</v>
      </c>
      <c r="I1155" s="4" t="s">
        <v>7843</v>
      </c>
      <c r="J1155" s="4" t="s">
        <v>7845</v>
      </c>
    </row>
    <row r="1156" spans="1:10" ht="15" customHeight="1" x14ac:dyDescent="0.25">
      <c r="A1156" s="4" t="s">
        <v>1196</v>
      </c>
      <c r="B1156" s="4">
        <v>49.09</v>
      </c>
      <c r="C1156" s="4">
        <v>6.3</v>
      </c>
      <c r="D1156" s="4" t="s">
        <v>7840</v>
      </c>
      <c r="E1156" s="4" t="s">
        <v>7839</v>
      </c>
      <c r="F1156" s="4" t="s">
        <v>7839</v>
      </c>
      <c r="G1156" s="4">
        <v>0</v>
      </c>
      <c r="H1156" s="4" t="s">
        <v>7839</v>
      </c>
      <c r="I1156" s="4" t="s">
        <v>7841</v>
      </c>
      <c r="J1156" s="4" t="s">
        <v>7846</v>
      </c>
    </row>
    <row r="1157" spans="1:10" ht="15" customHeight="1" x14ac:dyDescent="0.25">
      <c r="A1157" s="4" t="s">
        <v>1197</v>
      </c>
      <c r="B1157" s="4">
        <v>47.74</v>
      </c>
      <c r="C1157" s="4">
        <v>8.0500000000000007</v>
      </c>
      <c r="D1157" s="4" t="s">
        <v>7840</v>
      </c>
      <c r="E1157" s="4" t="s">
        <v>7839</v>
      </c>
      <c r="F1157" s="4" t="s">
        <v>7839</v>
      </c>
      <c r="G1157" s="4">
        <v>2</v>
      </c>
      <c r="H1157" s="4" t="s">
        <v>7839</v>
      </c>
      <c r="I1157" s="4" t="s">
        <v>7841</v>
      </c>
      <c r="J1157" s="4" t="s">
        <v>7845</v>
      </c>
    </row>
    <row r="1158" spans="1:10" ht="15" customHeight="1" x14ac:dyDescent="0.25">
      <c r="A1158" s="4" t="s">
        <v>1198</v>
      </c>
      <c r="B1158" s="4">
        <v>30.2</v>
      </c>
      <c r="C1158" s="4">
        <v>9.8800000000000008</v>
      </c>
      <c r="D1158" s="4" t="s">
        <v>7840</v>
      </c>
      <c r="E1158" s="4" t="s">
        <v>7839</v>
      </c>
      <c r="F1158" s="4" t="s">
        <v>7839</v>
      </c>
      <c r="G1158" s="4">
        <v>2</v>
      </c>
      <c r="H1158" s="4" t="s">
        <v>7839</v>
      </c>
      <c r="I1158" s="4" t="s">
        <v>7841</v>
      </c>
      <c r="J1158" s="4" t="s">
        <v>7845</v>
      </c>
    </row>
    <row r="1159" spans="1:10" ht="15" customHeight="1" x14ac:dyDescent="0.25">
      <c r="A1159" s="4" t="s">
        <v>1199</v>
      </c>
      <c r="B1159" s="4">
        <v>33.25</v>
      </c>
      <c r="C1159" s="4">
        <v>7.42</v>
      </c>
      <c r="D1159" s="4" t="s">
        <v>7840</v>
      </c>
      <c r="E1159" s="4" t="s">
        <v>7839</v>
      </c>
      <c r="F1159" s="4" t="s">
        <v>7839</v>
      </c>
      <c r="G1159" s="4">
        <v>2</v>
      </c>
      <c r="H1159" s="4" t="s">
        <v>7839</v>
      </c>
      <c r="I1159" s="4" t="s">
        <v>7841</v>
      </c>
      <c r="J1159" s="4" t="s">
        <v>7845</v>
      </c>
    </row>
    <row r="1160" spans="1:10" ht="15" customHeight="1" x14ac:dyDescent="0.25">
      <c r="A1160" s="4" t="s">
        <v>1200</v>
      </c>
      <c r="B1160" s="4">
        <v>26.6</v>
      </c>
      <c r="C1160" s="4">
        <v>8.4499999999999993</v>
      </c>
      <c r="D1160" s="4" t="s">
        <v>7840</v>
      </c>
      <c r="E1160" s="4" t="s">
        <v>7839</v>
      </c>
      <c r="F1160" s="4" t="s">
        <v>7839</v>
      </c>
      <c r="G1160" s="4">
        <v>1</v>
      </c>
      <c r="H1160" s="4" t="s">
        <v>7839</v>
      </c>
      <c r="I1160" s="4" t="s">
        <v>7842</v>
      </c>
      <c r="J1160" s="4" t="s">
        <v>7845</v>
      </c>
    </row>
    <row r="1161" spans="1:10" ht="15" customHeight="1" x14ac:dyDescent="0.25">
      <c r="A1161" s="4" t="s">
        <v>1201</v>
      </c>
      <c r="B1161" s="4">
        <v>26.35</v>
      </c>
      <c r="C1161" s="4">
        <v>6.21</v>
      </c>
      <c r="D1161" s="4" t="s">
        <v>7839</v>
      </c>
      <c r="E1161" s="4" t="s">
        <v>7839</v>
      </c>
      <c r="F1161" s="4" t="s">
        <v>7839</v>
      </c>
      <c r="G1161" s="4">
        <v>2</v>
      </c>
      <c r="H1161" s="4" t="s">
        <v>7839</v>
      </c>
      <c r="I1161" s="4" t="s">
        <v>7842</v>
      </c>
      <c r="J1161" s="4" t="s">
        <v>7846</v>
      </c>
    </row>
    <row r="1162" spans="1:10" ht="15" customHeight="1" x14ac:dyDescent="0.25">
      <c r="A1162" s="4" t="s">
        <v>1202</v>
      </c>
      <c r="B1162" s="4">
        <v>39.994999999999997</v>
      </c>
      <c r="C1162" s="4">
        <v>4.6500000000000004</v>
      </c>
      <c r="D1162" s="4" t="s">
        <v>7839</v>
      </c>
      <c r="E1162" s="4" t="s">
        <v>7839</v>
      </c>
      <c r="F1162" s="4" t="s">
        <v>7839</v>
      </c>
      <c r="G1162" s="4">
        <v>0</v>
      </c>
      <c r="H1162" s="4" t="s">
        <v>7839</v>
      </c>
      <c r="I1162" s="4" t="s">
        <v>7841</v>
      </c>
      <c r="J1162" s="4" t="s">
        <v>7847</v>
      </c>
    </row>
    <row r="1163" spans="1:10" ht="15" customHeight="1" x14ac:dyDescent="0.25">
      <c r="A1163" s="4" t="s">
        <v>1203</v>
      </c>
      <c r="B1163" s="4">
        <v>22.92</v>
      </c>
      <c r="C1163" s="4">
        <v>5.87</v>
      </c>
      <c r="D1163" s="4" t="s">
        <v>7840</v>
      </c>
      <c r="E1163" s="4" t="s">
        <v>7839</v>
      </c>
      <c r="F1163" s="4" t="s">
        <v>7839</v>
      </c>
      <c r="G1163" s="4">
        <v>1</v>
      </c>
      <c r="H1163" s="4" t="s">
        <v>7839</v>
      </c>
      <c r="I1163" s="4" t="s">
        <v>7843</v>
      </c>
      <c r="J1163" s="4" t="s">
        <v>7846</v>
      </c>
    </row>
    <row r="1164" spans="1:10" ht="15" customHeight="1" x14ac:dyDescent="0.25">
      <c r="A1164" s="4" t="s">
        <v>1204</v>
      </c>
      <c r="B1164" s="4">
        <v>24.78</v>
      </c>
      <c r="C1164" s="4">
        <v>4.24</v>
      </c>
      <c r="D1164" s="4" t="s">
        <v>7840</v>
      </c>
      <c r="E1164" s="4" t="s">
        <v>7839</v>
      </c>
      <c r="F1164" s="4" t="s">
        <v>7839</v>
      </c>
      <c r="G1164" s="4">
        <v>2</v>
      </c>
      <c r="H1164" s="4" t="s">
        <v>7839</v>
      </c>
      <c r="I1164" s="4" t="s">
        <v>7843</v>
      </c>
      <c r="J1164" s="4" t="s">
        <v>7847</v>
      </c>
    </row>
    <row r="1165" spans="1:10" ht="15" customHeight="1" x14ac:dyDescent="0.25">
      <c r="A1165" s="4" t="s">
        <v>1205</v>
      </c>
      <c r="B1165" s="4">
        <v>34.07</v>
      </c>
      <c r="C1165" s="4">
        <v>7.81</v>
      </c>
      <c r="D1165" s="4" t="s">
        <v>7840</v>
      </c>
      <c r="E1165" s="4" t="s">
        <v>7839</v>
      </c>
      <c r="F1165" s="4" t="s">
        <v>7839</v>
      </c>
      <c r="G1165" s="4">
        <v>0</v>
      </c>
      <c r="H1165" s="4" t="s">
        <v>7839</v>
      </c>
      <c r="I1165" s="4" t="s">
        <v>7841</v>
      </c>
      <c r="J1165" s="4" t="s">
        <v>7845</v>
      </c>
    </row>
    <row r="1166" spans="1:10" ht="15" customHeight="1" x14ac:dyDescent="0.25">
      <c r="A1166" s="4" t="s">
        <v>1206</v>
      </c>
      <c r="B1166" s="4">
        <v>30.14</v>
      </c>
      <c r="C1166" s="4">
        <v>9.85</v>
      </c>
      <c r="D1166" s="4" t="s">
        <v>7839</v>
      </c>
      <c r="E1166" s="4" t="s">
        <v>7839</v>
      </c>
      <c r="F1166" s="4" t="s">
        <v>7839</v>
      </c>
      <c r="G1166" s="4">
        <v>0</v>
      </c>
      <c r="H1166" s="4" t="s">
        <v>7839</v>
      </c>
      <c r="I1166" s="4" t="s">
        <v>7841</v>
      </c>
      <c r="J1166" s="4" t="s">
        <v>7845</v>
      </c>
    </row>
    <row r="1167" spans="1:10" ht="15" customHeight="1" x14ac:dyDescent="0.25">
      <c r="A1167" s="4" t="s">
        <v>1207</v>
      </c>
      <c r="B1167" s="4">
        <v>18.05</v>
      </c>
      <c r="C1167" s="4">
        <v>6.94</v>
      </c>
      <c r="D1167" s="4" t="s">
        <v>7839</v>
      </c>
      <c r="E1167" s="4" t="s">
        <v>7839</v>
      </c>
      <c r="F1167" s="4" t="s">
        <v>7839</v>
      </c>
      <c r="G1167" s="4">
        <v>0</v>
      </c>
      <c r="H1167" s="4" t="s">
        <v>7839</v>
      </c>
      <c r="I1167" s="4" t="s">
        <v>7844</v>
      </c>
      <c r="J1167" s="4" t="s">
        <v>7845</v>
      </c>
    </row>
    <row r="1168" spans="1:10" ht="15" customHeight="1" x14ac:dyDescent="0.25">
      <c r="A1168" s="4" t="s">
        <v>1208</v>
      </c>
      <c r="B1168" s="4">
        <v>37.4</v>
      </c>
      <c r="C1168" s="4">
        <v>11.3</v>
      </c>
      <c r="D1168" s="4" t="s">
        <v>7840</v>
      </c>
      <c r="E1168" s="4" t="s">
        <v>7839</v>
      </c>
      <c r="F1168" s="4" t="s">
        <v>7839</v>
      </c>
      <c r="G1168" s="4">
        <v>2</v>
      </c>
      <c r="H1168" s="4" t="s">
        <v>7839</v>
      </c>
      <c r="I1168" s="4" t="s">
        <v>7841</v>
      </c>
      <c r="J1168" s="4" t="s">
        <v>7845</v>
      </c>
    </row>
    <row r="1169" spans="1:10" ht="15" customHeight="1" x14ac:dyDescent="0.25">
      <c r="A1169" s="4" t="s">
        <v>1209</v>
      </c>
      <c r="B1169" s="4">
        <v>25.75</v>
      </c>
      <c r="C1169" s="4">
        <v>9.23</v>
      </c>
      <c r="D1169" s="4" t="s">
        <v>7839</v>
      </c>
      <c r="E1169" s="4" t="s">
        <v>7839</v>
      </c>
      <c r="F1169" s="4" t="s">
        <v>7839</v>
      </c>
      <c r="G1169" s="4">
        <v>0</v>
      </c>
      <c r="H1169" s="4" t="s">
        <v>7839</v>
      </c>
      <c r="I1169" s="4" t="s">
        <v>7842</v>
      </c>
      <c r="J1169" s="4" t="s">
        <v>7845</v>
      </c>
    </row>
    <row r="1170" spans="1:10" ht="15" customHeight="1" x14ac:dyDescent="0.25">
      <c r="A1170" s="4" t="s">
        <v>1210</v>
      </c>
      <c r="B1170" s="4">
        <v>32.299999999999997</v>
      </c>
      <c r="C1170" s="4">
        <v>4.37</v>
      </c>
      <c r="D1170" s="4" t="s">
        <v>7839</v>
      </c>
      <c r="E1170" s="4" t="s">
        <v>7839</v>
      </c>
      <c r="F1170" s="4" t="s">
        <v>7839</v>
      </c>
      <c r="G1170" s="4">
        <v>2</v>
      </c>
      <c r="H1170" s="4" t="s">
        <v>7839</v>
      </c>
      <c r="I1170" s="4" t="s">
        <v>7841</v>
      </c>
      <c r="J1170" s="4" t="s">
        <v>7847</v>
      </c>
    </row>
    <row r="1171" spans="1:10" ht="15" customHeight="1" x14ac:dyDescent="0.25">
      <c r="A1171" s="4" t="s">
        <v>1211</v>
      </c>
      <c r="B1171" s="4">
        <v>28.61</v>
      </c>
      <c r="C1171" s="4">
        <v>5.76</v>
      </c>
      <c r="D1171" s="4" t="s">
        <v>7839</v>
      </c>
      <c r="E1171" s="4" t="s">
        <v>7839</v>
      </c>
      <c r="F1171" s="4" t="s">
        <v>7840</v>
      </c>
      <c r="G1171" s="4">
        <v>1</v>
      </c>
      <c r="H1171" s="4" t="s">
        <v>7839</v>
      </c>
      <c r="I1171" s="4" t="s">
        <v>7842</v>
      </c>
      <c r="J1171" s="4" t="s">
        <v>7846</v>
      </c>
    </row>
    <row r="1172" spans="1:10" ht="15" customHeight="1" x14ac:dyDescent="0.25">
      <c r="A1172" s="4" t="s">
        <v>1212</v>
      </c>
      <c r="B1172" s="4">
        <v>45.41</v>
      </c>
      <c r="C1172" s="4">
        <v>4.96</v>
      </c>
      <c r="D1172" s="4" t="s">
        <v>7839</v>
      </c>
      <c r="E1172" s="4" t="s">
        <v>7839</v>
      </c>
      <c r="F1172" s="4" t="s">
        <v>7839</v>
      </c>
      <c r="G1172" s="4">
        <v>1</v>
      </c>
      <c r="H1172" s="4" t="s">
        <v>7839</v>
      </c>
      <c r="I1172" s="4" t="s">
        <v>7841</v>
      </c>
      <c r="J1172" s="4" t="s">
        <v>7847</v>
      </c>
    </row>
    <row r="1173" spans="1:10" ht="15" customHeight="1" x14ac:dyDescent="0.25">
      <c r="A1173" s="4" t="s">
        <v>1213</v>
      </c>
      <c r="B1173" s="4">
        <v>31.2</v>
      </c>
      <c r="C1173" s="4">
        <v>11.04</v>
      </c>
      <c r="D1173" s="4" t="s">
        <v>7840</v>
      </c>
      <c r="E1173" s="4" t="s">
        <v>7839</v>
      </c>
      <c r="F1173" s="4" t="s">
        <v>7839</v>
      </c>
      <c r="G1173" s="4">
        <v>2</v>
      </c>
      <c r="H1173" s="4" t="s">
        <v>7839</v>
      </c>
      <c r="I1173" s="4" t="s">
        <v>7841</v>
      </c>
      <c r="J1173" s="4" t="s">
        <v>7845</v>
      </c>
    </row>
    <row r="1174" spans="1:10" ht="15" customHeight="1" x14ac:dyDescent="0.25">
      <c r="A1174" s="4" t="s">
        <v>1214</v>
      </c>
      <c r="B1174" s="4">
        <v>29.83</v>
      </c>
      <c r="C1174" s="4">
        <v>7.81</v>
      </c>
      <c r="D1174" s="4" t="s">
        <v>7840</v>
      </c>
      <c r="E1174" s="4" t="s">
        <v>7839</v>
      </c>
      <c r="F1174" s="4" t="s">
        <v>7839</v>
      </c>
      <c r="G1174" s="4">
        <v>1</v>
      </c>
      <c r="H1174" s="4" t="s">
        <v>7839</v>
      </c>
      <c r="I1174" s="4" t="s">
        <v>7842</v>
      </c>
      <c r="J1174" s="4" t="s">
        <v>7845</v>
      </c>
    </row>
    <row r="1175" spans="1:10" ht="15" customHeight="1" x14ac:dyDescent="0.25">
      <c r="A1175" s="4" t="s">
        <v>1215</v>
      </c>
      <c r="B1175" s="4">
        <v>29.06</v>
      </c>
      <c r="C1175" s="4">
        <v>4.55</v>
      </c>
      <c r="D1175" s="4" t="s">
        <v>7839</v>
      </c>
      <c r="E1175" s="4" t="s">
        <v>7839</v>
      </c>
      <c r="F1175" s="4" t="s">
        <v>7839</v>
      </c>
      <c r="G1175" s="4">
        <v>0</v>
      </c>
      <c r="H1175" s="4" t="s">
        <v>7839</v>
      </c>
      <c r="I1175" s="4" t="s">
        <v>7842</v>
      </c>
      <c r="J1175" s="4" t="s">
        <v>7847</v>
      </c>
    </row>
    <row r="1176" spans="1:10" ht="15" customHeight="1" x14ac:dyDescent="0.25">
      <c r="A1176" s="4" t="s">
        <v>1216</v>
      </c>
      <c r="B1176" s="4">
        <v>27.454999999999998</v>
      </c>
      <c r="C1176" s="4">
        <v>6.13</v>
      </c>
      <c r="D1176" s="4" t="s">
        <v>7839</v>
      </c>
      <c r="E1176" s="4" t="s">
        <v>7839</v>
      </c>
      <c r="F1176" s="4" t="s">
        <v>7839</v>
      </c>
      <c r="G1176" s="4">
        <v>2</v>
      </c>
      <c r="H1176" s="4" t="s">
        <v>7839</v>
      </c>
      <c r="I1176" s="4" t="s">
        <v>7842</v>
      </c>
      <c r="J1176" s="4" t="s">
        <v>7846</v>
      </c>
    </row>
    <row r="1177" spans="1:10" ht="15" customHeight="1" x14ac:dyDescent="0.25">
      <c r="A1177" s="4" t="s">
        <v>1217</v>
      </c>
      <c r="B1177" s="4">
        <v>23.01</v>
      </c>
      <c r="C1177" s="4">
        <v>6.04</v>
      </c>
      <c r="D1177" s="4" t="s">
        <v>7840</v>
      </c>
      <c r="E1177" s="4" t="s">
        <v>7839</v>
      </c>
      <c r="F1177" s="4" t="s">
        <v>7839</v>
      </c>
      <c r="G1177" s="4">
        <v>1</v>
      </c>
      <c r="H1177" s="4" t="s">
        <v>7839</v>
      </c>
      <c r="I1177" s="4" t="s">
        <v>7843</v>
      </c>
      <c r="J1177" s="4" t="s">
        <v>7846</v>
      </c>
    </row>
    <row r="1178" spans="1:10" ht="15" customHeight="1" x14ac:dyDescent="0.25">
      <c r="A1178" s="4" t="s">
        <v>1218</v>
      </c>
      <c r="B1178" s="4">
        <v>31.39</v>
      </c>
      <c r="C1178" s="4">
        <v>8.85</v>
      </c>
      <c r="D1178" s="4" t="s">
        <v>7840</v>
      </c>
      <c r="E1178" s="4" t="s">
        <v>7839</v>
      </c>
      <c r="F1178" s="4" t="s">
        <v>7839</v>
      </c>
      <c r="G1178" s="4">
        <v>0</v>
      </c>
      <c r="H1178" s="4" t="s">
        <v>7839</v>
      </c>
      <c r="I1178" s="4" t="s">
        <v>7841</v>
      </c>
      <c r="J1178" s="4" t="s">
        <v>7845</v>
      </c>
    </row>
    <row r="1179" spans="1:10" ht="15" customHeight="1" x14ac:dyDescent="0.25">
      <c r="A1179" s="4" t="s">
        <v>1219</v>
      </c>
      <c r="B1179" s="4">
        <v>34.770000000000003</v>
      </c>
      <c r="C1179" s="4">
        <v>10.54</v>
      </c>
      <c r="D1179" s="4" t="s">
        <v>7839</v>
      </c>
      <c r="E1179" s="4" t="s">
        <v>7839</v>
      </c>
      <c r="F1179" s="4" t="s">
        <v>7839</v>
      </c>
      <c r="G1179" s="4">
        <v>2</v>
      </c>
      <c r="H1179" s="4" t="s">
        <v>7839</v>
      </c>
      <c r="I1179" s="4" t="s">
        <v>7841</v>
      </c>
      <c r="J1179" s="4" t="s">
        <v>7845</v>
      </c>
    </row>
    <row r="1180" spans="1:10" ht="15" customHeight="1" x14ac:dyDescent="0.25">
      <c r="A1180" s="4" t="s">
        <v>1220</v>
      </c>
      <c r="B1180" s="4">
        <v>24.48</v>
      </c>
      <c r="C1180" s="4">
        <v>4.37</v>
      </c>
      <c r="D1180" s="4" t="s">
        <v>7840</v>
      </c>
      <c r="E1180" s="4" t="s">
        <v>7839</v>
      </c>
      <c r="F1180" s="4" t="s">
        <v>7839</v>
      </c>
      <c r="G1180" s="4">
        <v>2</v>
      </c>
      <c r="H1180" s="4" t="s">
        <v>7839</v>
      </c>
      <c r="I1180" s="4" t="s">
        <v>7843</v>
      </c>
      <c r="J1180" s="4" t="s">
        <v>7847</v>
      </c>
    </row>
    <row r="1181" spans="1:10" ht="15" customHeight="1" x14ac:dyDescent="0.25">
      <c r="A1181" s="4" t="s">
        <v>1221</v>
      </c>
      <c r="B1181" s="4">
        <v>22.61</v>
      </c>
      <c r="C1181" s="4">
        <v>9.6300000000000008</v>
      </c>
      <c r="D1181" s="4" t="s">
        <v>7839</v>
      </c>
      <c r="E1181" s="4" t="s">
        <v>7839</v>
      </c>
      <c r="F1181" s="4" t="s">
        <v>7839</v>
      </c>
      <c r="G1181" s="4">
        <v>2</v>
      </c>
      <c r="H1181" s="4" t="s">
        <v>7839</v>
      </c>
      <c r="I1181" s="4" t="s">
        <v>7843</v>
      </c>
      <c r="J1181" s="4" t="s">
        <v>7845</v>
      </c>
    </row>
    <row r="1182" spans="1:10" ht="15" customHeight="1" x14ac:dyDescent="0.25">
      <c r="A1182" s="4" t="s">
        <v>1222</v>
      </c>
      <c r="B1182" s="4">
        <v>34.299999999999997</v>
      </c>
      <c r="C1182" s="4">
        <v>10.37</v>
      </c>
      <c r="D1182" s="4" t="s">
        <v>7839</v>
      </c>
      <c r="E1182" s="4" t="s">
        <v>7839</v>
      </c>
      <c r="F1182" s="4" t="s">
        <v>7839</v>
      </c>
      <c r="G1182" s="4">
        <v>0</v>
      </c>
      <c r="H1182" s="4" t="s">
        <v>7839</v>
      </c>
      <c r="I1182" s="4" t="s">
        <v>7841</v>
      </c>
      <c r="J1182" s="4" t="s">
        <v>7845</v>
      </c>
    </row>
    <row r="1183" spans="1:10" ht="15" customHeight="1" x14ac:dyDescent="0.25">
      <c r="A1183" s="4" t="s">
        <v>1223</v>
      </c>
      <c r="B1183" s="4">
        <v>46.09</v>
      </c>
      <c r="C1183" s="4">
        <v>5.44</v>
      </c>
      <c r="D1183" s="4" t="s">
        <v>7839</v>
      </c>
      <c r="E1183" s="4" t="s">
        <v>7839</v>
      </c>
      <c r="F1183" s="4" t="s">
        <v>7839</v>
      </c>
      <c r="G1183" s="4">
        <v>2</v>
      </c>
      <c r="H1183" s="4" t="s">
        <v>7839</v>
      </c>
      <c r="I1183" s="4" t="s">
        <v>7841</v>
      </c>
      <c r="J1183" s="4" t="s">
        <v>7847</v>
      </c>
    </row>
    <row r="1184" spans="1:10" ht="15" customHeight="1" x14ac:dyDescent="0.25">
      <c r="A1184" s="4" t="s">
        <v>1224</v>
      </c>
      <c r="B1184" s="4">
        <v>44.744999999999997</v>
      </c>
      <c r="C1184" s="4">
        <v>5.19</v>
      </c>
      <c r="D1184" s="4" t="s">
        <v>7839</v>
      </c>
      <c r="E1184" s="4" t="s">
        <v>7839</v>
      </c>
      <c r="F1184" s="4" t="s">
        <v>7839</v>
      </c>
      <c r="G1184" s="4">
        <v>2</v>
      </c>
      <c r="H1184" s="4" t="s">
        <v>7839</v>
      </c>
      <c r="I1184" s="4" t="s">
        <v>7841</v>
      </c>
      <c r="J1184" s="4" t="s">
        <v>7847</v>
      </c>
    </row>
    <row r="1185" spans="1:10" ht="15" customHeight="1" x14ac:dyDescent="0.25">
      <c r="A1185" s="4" t="s">
        <v>1225</v>
      </c>
      <c r="B1185" s="4">
        <v>26.33</v>
      </c>
      <c r="C1185" s="4">
        <v>11.8</v>
      </c>
      <c r="D1185" s="4" t="s">
        <v>7840</v>
      </c>
      <c r="E1185" s="4" t="s">
        <v>7839</v>
      </c>
      <c r="F1185" s="4" t="s">
        <v>7839</v>
      </c>
      <c r="G1185" s="4">
        <v>1</v>
      </c>
      <c r="H1185" s="4" t="s">
        <v>7839</v>
      </c>
      <c r="I1185" s="4" t="s">
        <v>7842</v>
      </c>
      <c r="J1185" s="4" t="s">
        <v>7845</v>
      </c>
    </row>
    <row r="1186" spans="1:10" ht="15" customHeight="1" x14ac:dyDescent="0.25">
      <c r="A1186" s="4" t="s">
        <v>1226</v>
      </c>
      <c r="B1186" s="4">
        <v>26.6</v>
      </c>
      <c r="C1186" s="4">
        <v>8.3800000000000008</v>
      </c>
      <c r="D1186" s="4" t="s">
        <v>7839</v>
      </c>
      <c r="E1186" s="4" t="s">
        <v>7839</v>
      </c>
      <c r="F1186" s="4" t="s">
        <v>7839</v>
      </c>
      <c r="G1186" s="4">
        <v>2</v>
      </c>
      <c r="H1186" s="4" t="s">
        <v>7839</v>
      </c>
      <c r="I1186" s="4" t="s">
        <v>7842</v>
      </c>
      <c r="J1186" s="4" t="s">
        <v>7845</v>
      </c>
    </row>
    <row r="1187" spans="1:10" ht="15" customHeight="1" x14ac:dyDescent="0.25">
      <c r="A1187" s="4" t="s">
        <v>1227</v>
      </c>
      <c r="B1187" s="4">
        <v>27.5</v>
      </c>
      <c r="C1187" s="4">
        <v>7.58</v>
      </c>
      <c r="D1187" s="4" t="s">
        <v>7839</v>
      </c>
      <c r="E1187" s="4" t="s">
        <v>7839</v>
      </c>
      <c r="F1187" s="4" t="s">
        <v>7839</v>
      </c>
      <c r="G1187" s="4">
        <v>0</v>
      </c>
      <c r="H1187" s="4" t="s">
        <v>7839</v>
      </c>
      <c r="I1187" s="4" t="s">
        <v>7842</v>
      </c>
      <c r="J1187" s="4" t="s">
        <v>7845</v>
      </c>
    </row>
    <row r="1188" spans="1:10" ht="15" customHeight="1" x14ac:dyDescent="0.25">
      <c r="A1188" s="4" t="s">
        <v>1228</v>
      </c>
      <c r="B1188" s="4">
        <v>41.55</v>
      </c>
      <c r="C1188" s="4">
        <v>4.6100000000000003</v>
      </c>
      <c r="D1188" s="4" t="s">
        <v>7839</v>
      </c>
      <c r="E1188" s="4" t="s">
        <v>7839</v>
      </c>
      <c r="F1188" s="4" t="s">
        <v>7839</v>
      </c>
      <c r="G1188" s="4">
        <v>1</v>
      </c>
      <c r="H1188" s="4" t="s">
        <v>7839</v>
      </c>
      <c r="I1188" s="4" t="s">
        <v>7841</v>
      </c>
      <c r="J1188" s="4" t="s">
        <v>7847</v>
      </c>
    </row>
    <row r="1189" spans="1:10" ht="15" customHeight="1" x14ac:dyDescent="0.25">
      <c r="A1189" s="4" t="s">
        <v>1229</v>
      </c>
      <c r="B1189" s="4">
        <v>41.47</v>
      </c>
      <c r="C1189" s="4">
        <v>4.7</v>
      </c>
      <c r="D1189" s="4" t="s">
        <v>7840</v>
      </c>
      <c r="E1189" s="4" t="s">
        <v>7839</v>
      </c>
      <c r="F1189" s="4" t="s">
        <v>7840</v>
      </c>
      <c r="G1189" s="4">
        <v>1</v>
      </c>
      <c r="H1189" s="4" t="s">
        <v>7839</v>
      </c>
      <c r="I1189" s="4" t="s">
        <v>7841</v>
      </c>
      <c r="J1189" s="4" t="s">
        <v>7847</v>
      </c>
    </row>
    <row r="1190" spans="1:10" ht="15" customHeight="1" x14ac:dyDescent="0.25">
      <c r="A1190" s="4" t="s">
        <v>1230</v>
      </c>
      <c r="B1190" s="4">
        <v>24.795000000000002</v>
      </c>
      <c r="C1190" s="4">
        <v>6.05</v>
      </c>
      <c r="D1190" s="4" t="s">
        <v>7840</v>
      </c>
      <c r="E1190" s="4" t="s">
        <v>7839</v>
      </c>
      <c r="F1190" s="4" t="s">
        <v>7839</v>
      </c>
      <c r="G1190" s="4">
        <v>0</v>
      </c>
      <c r="H1190" s="4" t="s">
        <v>7839</v>
      </c>
      <c r="I1190" s="4" t="s">
        <v>7843</v>
      </c>
      <c r="J1190" s="4" t="s">
        <v>7846</v>
      </c>
    </row>
    <row r="1191" spans="1:10" ht="15" customHeight="1" x14ac:dyDescent="0.25">
      <c r="A1191" s="4" t="s">
        <v>1231</v>
      </c>
      <c r="B1191" s="4">
        <v>29.48</v>
      </c>
      <c r="C1191" s="4">
        <v>5.63</v>
      </c>
      <c r="D1191" s="4" t="s">
        <v>7840</v>
      </c>
      <c r="E1191" s="4" t="s">
        <v>7839</v>
      </c>
      <c r="F1191" s="4" t="s">
        <v>7840</v>
      </c>
      <c r="G1191" s="4">
        <v>1</v>
      </c>
      <c r="H1191" s="4" t="s">
        <v>7839</v>
      </c>
      <c r="I1191" s="4" t="s">
        <v>7842</v>
      </c>
      <c r="J1191" s="4" t="s">
        <v>7847</v>
      </c>
    </row>
    <row r="1192" spans="1:10" ht="15" customHeight="1" x14ac:dyDescent="0.25">
      <c r="A1192" s="4" t="s">
        <v>1232</v>
      </c>
      <c r="B1192" s="4">
        <v>28.09</v>
      </c>
      <c r="C1192" s="4">
        <v>6.06</v>
      </c>
      <c r="D1192" s="4" t="s">
        <v>7839</v>
      </c>
      <c r="E1192" s="4" t="s">
        <v>7839</v>
      </c>
      <c r="F1192" s="4" t="s">
        <v>7840</v>
      </c>
      <c r="G1192" s="4">
        <v>1</v>
      </c>
      <c r="H1192" s="4" t="s">
        <v>7839</v>
      </c>
      <c r="I1192" s="4" t="s">
        <v>7842</v>
      </c>
      <c r="J1192" s="4" t="s">
        <v>7846</v>
      </c>
    </row>
    <row r="1193" spans="1:10" ht="15" customHeight="1" x14ac:dyDescent="0.25">
      <c r="A1193" s="4" t="s">
        <v>1233</v>
      </c>
      <c r="B1193" s="4">
        <v>32.729999999999997</v>
      </c>
      <c r="C1193" s="4">
        <v>5.19</v>
      </c>
      <c r="D1193" s="4" t="s">
        <v>7839</v>
      </c>
      <c r="E1193" s="4" t="s">
        <v>7839</v>
      </c>
      <c r="F1193" s="4" t="s">
        <v>7839</v>
      </c>
      <c r="G1193" s="4">
        <v>1</v>
      </c>
      <c r="H1193" s="4" t="s">
        <v>7839</v>
      </c>
      <c r="I1193" s="4" t="s">
        <v>7841</v>
      </c>
      <c r="J1193" s="4" t="s">
        <v>7847</v>
      </c>
    </row>
    <row r="1194" spans="1:10" ht="15" customHeight="1" x14ac:dyDescent="0.25">
      <c r="A1194" s="4" t="s">
        <v>1234</v>
      </c>
      <c r="B1194" s="4">
        <v>27.36</v>
      </c>
      <c r="C1194" s="4">
        <v>8.9600000000000009</v>
      </c>
      <c r="D1194" s="4" t="s">
        <v>7839</v>
      </c>
      <c r="E1194" s="4" t="s">
        <v>7839</v>
      </c>
      <c r="F1194" s="4" t="s">
        <v>7839</v>
      </c>
      <c r="G1194" s="4">
        <v>0</v>
      </c>
      <c r="H1194" s="4" t="s">
        <v>7839</v>
      </c>
      <c r="I1194" s="4" t="s">
        <v>7842</v>
      </c>
      <c r="J1194" s="4" t="s">
        <v>7845</v>
      </c>
    </row>
    <row r="1195" spans="1:10" ht="15" customHeight="1" x14ac:dyDescent="0.25">
      <c r="A1195" s="4" t="s">
        <v>1235</v>
      </c>
      <c r="B1195" s="4">
        <v>27.265000000000001</v>
      </c>
      <c r="C1195" s="4">
        <v>11.39</v>
      </c>
      <c r="D1195" s="4" t="s">
        <v>7839</v>
      </c>
      <c r="E1195" s="4" t="s">
        <v>7839</v>
      </c>
      <c r="F1195" s="4" t="s">
        <v>7839</v>
      </c>
      <c r="G1195" s="4">
        <v>0</v>
      </c>
      <c r="H1195" s="4" t="s">
        <v>7839</v>
      </c>
      <c r="I1195" s="4" t="s">
        <v>7842</v>
      </c>
      <c r="J1195" s="4" t="s">
        <v>7845</v>
      </c>
    </row>
    <row r="1196" spans="1:10" ht="15" customHeight="1" x14ac:dyDescent="0.25">
      <c r="A1196" s="4" t="s">
        <v>1236</v>
      </c>
      <c r="B1196" s="4">
        <v>48.07</v>
      </c>
      <c r="C1196" s="4">
        <v>4.0599999999999996</v>
      </c>
      <c r="D1196" s="4" t="s">
        <v>7840</v>
      </c>
      <c r="E1196" s="4" t="s">
        <v>7839</v>
      </c>
      <c r="F1196" s="4" t="s">
        <v>7839</v>
      </c>
      <c r="G1196" s="4">
        <v>0</v>
      </c>
      <c r="H1196" s="4" t="s">
        <v>7839</v>
      </c>
      <c r="I1196" s="4" t="s">
        <v>7841</v>
      </c>
      <c r="J1196" s="4" t="s">
        <v>7847</v>
      </c>
    </row>
    <row r="1197" spans="1:10" ht="15" customHeight="1" x14ac:dyDescent="0.25">
      <c r="A1197" s="4" t="s">
        <v>1237</v>
      </c>
      <c r="B1197" s="4">
        <v>30.8</v>
      </c>
      <c r="C1197" s="4">
        <v>5.23</v>
      </c>
      <c r="D1197" s="4" t="s">
        <v>7840</v>
      </c>
      <c r="E1197" s="4" t="s">
        <v>7839</v>
      </c>
      <c r="F1197" s="4" t="s">
        <v>7839</v>
      </c>
      <c r="G1197" s="4">
        <v>0</v>
      </c>
      <c r="H1197" s="4" t="s">
        <v>7839</v>
      </c>
      <c r="I1197" s="4" t="s">
        <v>7841</v>
      </c>
      <c r="J1197" s="4" t="s">
        <v>7847</v>
      </c>
    </row>
    <row r="1198" spans="1:10" ht="15" customHeight="1" x14ac:dyDescent="0.25">
      <c r="A1198" s="4" t="s">
        <v>1238</v>
      </c>
      <c r="B1198" s="4">
        <v>32.299999999999997</v>
      </c>
      <c r="C1198" s="4">
        <v>5.05</v>
      </c>
      <c r="D1198" s="4" t="s">
        <v>7840</v>
      </c>
      <c r="E1198" s="4" t="s">
        <v>7839</v>
      </c>
      <c r="F1198" s="4" t="s">
        <v>7839</v>
      </c>
      <c r="G1198" s="4">
        <v>0</v>
      </c>
      <c r="H1198" s="4" t="s">
        <v>7839</v>
      </c>
      <c r="I1198" s="4" t="s">
        <v>7841</v>
      </c>
      <c r="J1198" s="4" t="s">
        <v>7847</v>
      </c>
    </row>
    <row r="1199" spans="1:10" ht="15" customHeight="1" x14ac:dyDescent="0.25">
      <c r="A1199" s="4" t="s">
        <v>1239</v>
      </c>
      <c r="B1199" s="4">
        <v>39.700000000000003</v>
      </c>
      <c r="C1199" s="4">
        <v>7.34</v>
      </c>
      <c r="D1199" s="4" t="s">
        <v>7839</v>
      </c>
      <c r="E1199" s="4" t="s">
        <v>7839</v>
      </c>
      <c r="F1199" s="4" t="s">
        <v>7839</v>
      </c>
      <c r="G1199" s="4">
        <v>0</v>
      </c>
      <c r="H1199" s="4" t="s">
        <v>7839</v>
      </c>
      <c r="I1199" s="4" t="s">
        <v>7841</v>
      </c>
      <c r="J1199" s="4" t="s">
        <v>7845</v>
      </c>
    </row>
    <row r="1200" spans="1:10" ht="15" customHeight="1" x14ac:dyDescent="0.25">
      <c r="A1200" s="4" t="s">
        <v>1240</v>
      </c>
      <c r="B1200" s="4">
        <v>35.97</v>
      </c>
      <c r="C1200" s="4">
        <v>8.1300000000000008</v>
      </c>
      <c r="D1200" s="4" t="s">
        <v>7839</v>
      </c>
      <c r="E1200" s="4" t="s">
        <v>7839</v>
      </c>
      <c r="F1200" s="4" t="s">
        <v>7839</v>
      </c>
      <c r="G1200" s="4">
        <v>0</v>
      </c>
      <c r="H1200" s="4" t="s">
        <v>7839</v>
      </c>
      <c r="I1200" s="4" t="s">
        <v>7841</v>
      </c>
      <c r="J1200" s="4" t="s">
        <v>7845</v>
      </c>
    </row>
    <row r="1201" spans="1:10" ht="15" customHeight="1" x14ac:dyDescent="0.25">
      <c r="A1201" s="4" t="s">
        <v>1241</v>
      </c>
      <c r="B1201" s="4">
        <v>25.86</v>
      </c>
      <c r="C1201" s="4">
        <v>6.68</v>
      </c>
      <c r="D1201" s="4" t="s">
        <v>7840</v>
      </c>
      <c r="E1201" s="4" t="s">
        <v>7839</v>
      </c>
      <c r="F1201" s="4" t="s">
        <v>7839</v>
      </c>
      <c r="G1201" s="4">
        <v>1</v>
      </c>
      <c r="H1201" s="4" t="s">
        <v>7839</v>
      </c>
      <c r="I1201" s="4" t="s">
        <v>7842</v>
      </c>
      <c r="J1201" s="4" t="s">
        <v>7845</v>
      </c>
    </row>
    <row r="1202" spans="1:10" ht="15" customHeight="1" x14ac:dyDescent="0.25">
      <c r="A1202" s="4" t="s">
        <v>1242</v>
      </c>
      <c r="B1202" s="4">
        <v>30.03</v>
      </c>
      <c r="C1202" s="4">
        <v>11.51</v>
      </c>
      <c r="D1202" s="4" t="s">
        <v>7839</v>
      </c>
      <c r="E1202" s="4" t="s">
        <v>7839</v>
      </c>
      <c r="F1202" s="4" t="s">
        <v>7839</v>
      </c>
      <c r="G1202" s="4">
        <v>0</v>
      </c>
      <c r="H1202" s="4" t="s">
        <v>7839</v>
      </c>
      <c r="I1202" s="4" t="s">
        <v>7841</v>
      </c>
      <c r="J1202" s="4" t="s">
        <v>7845</v>
      </c>
    </row>
    <row r="1203" spans="1:10" ht="15" customHeight="1" x14ac:dyDescent="0.25">
      <c r="A1203" s="4" t="s">
        <v>1243</v>
      </c>
      <c r="B1203" s="4">
        <v>25.76</v>
      </c>
      <c r="C1203" s="4">
        <v>6.02</v>
      </c>
      <c r="D1203" s="4" t="s">
        <v>7840</v>
      </c>
      <c r="E1203" s="4" t="s">
        <v>7839</v>
      </c>
      <c r="F1203" s="4" t="s">
        <v>7840</v>
      </c>
      <c r="G1203" s="4">
        <v>1</v>
      </c>
      <c r="H1203" s="4" t="s">
        <v>7839</v>
      </c>
      <c r="I1203" s="4" t="s">
        <v>7842</v>
      </c>
      <c r="J1203" s="4" t="s">
        <v>7846</v>
      </c>
    </row>
    <row r="1204" spans="1:10" ht="15" customHeight="1" x14ac:dyDescent="0.25">
      <c r="A1204" s="4" t="s">
        <v>1244</v>
      </c>
      <c r="B1204" s="4">
        <v>22.42</v>
      </c>
      <c r="C1204" s="4">
        <v>7.96</v>
      </c>
      <c r="D1204" s="4" t="s">
        <v>7839</v>
      </c>
      <c r="E1204" s="4" t="s">
        <v>7839</v>
      </c>
      <c r="F1204" s="4" t="s">
        <v>7839</v>
      </c>
      <c r="G1204" s="4">
        <v>0</v>
      </c>
      <c r="H1204" s="4" t="s">
        <v>7839</v>
      </c>
      <c r="I1204" s="4" t="s">
        <v>7843</v>
      </c>
      <c r="J1204" s="4" t="s">
        <v>7845</v>
      </c>
    </row>
    <row r="1205" spans="1:10" ht="15" customHeight="1" x14ac:dyDescent="0.25">
      <c r="A1205" s="4" t="s">
        <v>1245</v>
      </c>
      <c r="B1205" s="4">
        <v>33.18</v>
      </c>
      <c r="C1205" s="4">
        <v>6.01</v>
      </c>
      <c r="D1205" s="4" t="s">
        <v>7840</v>
      </c>
      <c r="E1205" s="4" t="s">
        <v>7839</v>
      </c>
      <c r="F1205" s="4" t="s">
        <v>7839</v>
      </c>
      <c r="G1205" s="4">
        <v>1</v>
      </c>
      <c r="H1205" s="4" t="s">
        <v>7839</v>
      </c>
      <c r="I1205" s="4" t="s">
        <v>7841</v>
      </c>
      <c r="J1205" s="4" t="s">
        <v>7846</v>
      </c>
    </row>
    <row r="1206" spans="1:10" ht="15" customHeight="1" x14ac:dyDescent="0.25">
      <c r="A1206" s="4" t="s">
        <v>1246</v>
      </c>
      <c r="B1206" s="4">
        <v>43.04</v>
      </c>
      <c r="C1206" s="4">
        <v>5.9</v>
      </c>
      <c r="D1206" s="4" t="s">
        <v>7840</v>
      </c>
      <c r="E1206" s="4" t="s">
        <v>7839</v>
      </c>
      <c r="F1206" s="4" t="s">
        <v>7839</v>
      </c>
      <c r="G1206" s="4">
        <v>0</v>
      </c>
      <c r="H1206" s="4" t="s">
        <v>7839</v>
      </c>
      <c r="I1206" s="4" t="s">
        <v>7841</v>
      </c>
      <c r="J1206" s="4" t="s">
        <v>7846</v>
      </c>
    </row>
    <row r="1207" spans="1:10" ht="15" customHeight="1" x14ac:dyDescent="0.25">
      <c r="A1207" s="4" t="s">
        <v>1247</v>
      </c>
      <c r="B1207" s="4">
        <v>34.15</v>
      </c>
      <c r="C1207" s="4">
        <v>4.49</v>
      </c>
      <c r="D1207" s="4" t="s">
        <v>7840</v>
      </c>
      <c r="E1207" s="4" t="s">
        <v>7839</v>
      </c>
      <c r="F1207" s="4" t="s">
        <v>7839</v>
      </c>
      <c r="G1207" s="4">
        <v>1</v>
      </c>
      <c r="H1207" s="4" t="s">
        <v>7839</v>
      </c>
      <c r="I1207" s="4" t="s">
        <v>7841</v>
      </c>
      <c r="J1207" s="4" t="s">
        <v>7847</v>
      </c>
    </row>
    <row r="1208" spans="1:10" ht="15" customHeight="1" x14ac:dyDescent="0.25">
      <c r="A1208" s="4" t="s">
        <v>1248</v>
      </c>
      <c r="B1208" s="4">
        <v>25.78</v>
      </c>
      <c r="C1208" s="4">
        <v>6.25</v>
      </c>
      <c r="D1208" s="4" t="s">
        <v>7839</v>
      </c>
      <c r="E1208" s="4" t="s">
        <v>7839</v>
      </c>
      <c r="F1208" s="4" t="s">
        <v>7839</v>
      </c>
      <c r="G1208" s="4">
        <v>0</v>
      </c>
      <c r="H1208" s="4" t="s">
        <v>7839</v>
      </c>
      <c r="I1208" s="4" t="s">
        <v>7842</v>
      </c>
      <c r="J1208" s="4" t="s">
        <v>7846</v>
      </c>
    </row>
    <row r="1209" spans="1:10" ht="15" customHeight="1" x14ac:dyDescent="0.25">
      <c r="A1209" s="4" t="s">
        <v>1249</v>
      </c>
      <c r="B1209" s="4">
        <v>21.02</v>
      </c>
      <c r="C1209" s="4">
        <v>9.6199999999999992</v>
      </c>
      <c r="D1209" s="4" t="s">
        <v>7840</v>
      </c>
      <c r="E1209" s="4" t="s">
        <v>7839</v>
      </c>
      <c r="F1209" s="4" t="s">
        <v>7840</v>
      </c>
      <c r="G1209" s="4">
        <v>1</v>
      </c>
      <c r="H1209" s="4" t="s">
        <v>7839</v>
      </c>
      <c r="I1209" s="4" t="s">
        <v>7843</v>
      </c>
      <c r="J1209" s="4" t="s">
        <v>7845</v>
      </c>
    </row>
    <row r="1210" spans="1:10" ht="15" customHeight="1" x14ac:dyDescent="0.25">
      <c r="A1210" s="4" t="s">
        <v>1250</v>
      </c>
      <c r="B1210" s="4">
        <v>37.51</v>
      </c>
      <c r="C1210" s="4">
        <v>11.06</v>
      </c>
      <c r="D1210" s="4" t="s">
        <v>7839</v>
      </c>
      <c r="E1210" s="4" t="s">
        <v>7839</v>
      </c>
      <c r="F1210" s="4" t="s">
        <v>7839</v>
      </c>
      <c r="G1210" s="4">
        <v>2</v>
      </c>
      <c r="H1210" s="4" t="s">
        <v>7839</v>
      </c>
      <c r="I1210" s="4" t="s">
        <v>7841</v>
      </c>
      <c r="J1210" s="4" t="s">
        <v>7845</v>
      </c>
    </row>
    <row r="1211" spans="1:10" ht="15" customHeight="1" x14ac:dyDescent="0.25">
      <c r="A1211" s="4" t="s">
        <v>1251</v>
      </c>
      <c r="B1211" s="4">
        <v>25.745000000000001</v>
      </c>
      <c r="C1211" s="4">
        <v>6.11</v>
      </c>
      <c r="D1211" s="4" t="s">
        <v>7840</v>
      </c>
      <c r="E1211" s="4" t="s">
        <v>7839</v>
      </c>
      <c r="F1211" s="4" t="s">
        <v>7839</v>
      </c>
      <c r="G1211" s="4">
        <v>0</v>
      </c>
      <c r="H1211" s="4" t="s">
        <v>7839</v>
      </c>
      <c r="I1211" s="4" t="s">
        <v>7842</v>
      </c>
      <c r="J1211" s="4" t="s">
        <v>7846</v>
      </c>
    </row>
    <row r="1212" spans="1:10" ht="15" customHeight="1" x14ac:dyDescent="0.25">
      <c r="A1212" s="4" t="s">
        <v>1252</v>
      </c>
      <c r="B1212" s="4">
        <v>31.35</v>
      </c>
      <c r="C1212" s="4">
        <v>11.49</v>
      </c>
      <c r="D1212" s="4" t="s">
        <v>7839</v>
      </c>
      <c r="E1212" s="4" t="s">
        <v>7839</v>
      </c>
      <c r="F1212" s="4" t="s">
        <v>7839</v>
      </c>
      <c r="G1212" s="4">
        <v>2</v>
      </c>
      <c r="H1212" s="4" t="s">
        <v>7839</v>
      </c>
      <c r="I1212" s="4" t="s">
        <v>7841</v>
      </c>
      <c r="J1212" s="4" t="s">
        <v>7845</v>
      </c>
    </row>
    <row r="1213" spans="1:10" ht="15" customHeight="1" x14ac:dyDescent="0.25">
      <c r="A1213" s="4" t="s">
        <v>1253</v>
      </c>
      <c r="B1213" s="4">
        <v>29.83</v>
      </c>
      <c r="C1213" s="4">
        <v>8.68</v>
      </c>
      <c r="D1213" s="4" t="s">
        <v>7839</v>
      </c>
      <c r="E1213" s="4" t="s">
        <v>7839</v>
      </c>
      <c r="F1213" s="4" t="s">
        <v>7839</v>
      </c>
      <c r="G1213" s="4">
        <v>2</v>
      </c>
      <c r="H1213" s="4" t="s">
        <v>7839</v>
      </c>
      <c r="I1213" s="4" t="s">
        <v>7842</v>
      </c>
      <c r="J1213" s="4" t="s">
        <v>7845</v>
      </c>
    </row>
    <row r="1214" spans="1:10" ht="15" customHeight="1" x14ac:dyDescent="0.25">
      <c r="A1214" s="4" t="s">
        <v>1254</v>
      </c>
      <c r="B1214" s="4">
        <v>25.49</v>
      </c>
      <c r="C1214" s="4">
        <v>5.68</v>
      </c>
      <c r="D1214" s="4" t="s">
        <v>7840</v>
      </c>
      <c r="E1214" s="4" t="s">
        <v>7839</v>
      </c>
      <c r="F1214" s="4" t="s">
        <v>7840</v>
      </c>
      <c r="G1214" s="4">
        <v>1</v>
      </c>
      <c r="H1214" s="4" t="s">
        <v>7839</v>
      </c>
      <c r="I1214" s="4" t="s">
        <v>7842</v>
      </c>
      <c r="J1214" s="4" t="s">
        <v>7847</v>
      </c>
    </row>
    <row r="1215" spans="1:10" ht="15" customHeight="1" x14ac:dyDescent="0.25">
      <c r="A1215" s="4" t="s">
        <v>1255</v>
      </c>
      <c r="B1215" s="4">
        <v>34.1</v>
      </c>
      <c r="C1215" s="4">
        <v>8.4499999999999993</v>
      </c>
      <c r="D1215" s="4" t="s">
        <v>7839</v>
      </c>
      <c r="E1215" s="4" t="s">
        <v>7839</v>
      </c>
      <c r="F1215" s="4" t="s">
        <v>7839</v>
      </c>
      <c r="G1215" s="4">
        <v>0</v>
      </c>
      <c r="H1215" s="4" t="s">
        <v>7839</v>
      </c>
      <c r="I1215" s="4" t="s">
        <v>7841</v>
      </c>
      <c r="J1215" s="4" t="s">
        <v>7845</v>
      </c>
    </row>
    <row r="1216" spans="1:10" ht="15" customHeight="1" x14ac:dyDescent="0.25">
      <c r="A1216" s="4" t="s">
        <v>1256</v>
      </c>
      <c r="B1216" s="4">
        <v>25.84</v>
      </c>
      <c r="C1216" s="4">
        <v>8.51</v>
      </c>
      <c r="D1216" s="4" t="s">
        <v>7839</v>
      </c>
      <c r="E1216" s="4" t="s">
        <v>7839</v>
      </c>
      <c r="F1216" s="4" t="s">
        <v>7839</v>
      </c>
      <c r="G1216" s="4">
        <v>2</v>
      </c>
      <c r="H1216" s="4" t="s">
        <v>7839</v>
      </c>
      <c r="I1216" s="4" t="s">
        <v>7842</v>
      </c>
      <c r="J1216" s="4" t="s">
        <v>7845</v>
      </c>
    </row>
    <row r="1217" spans="1:10" ht="15" customHeight="1" x14ac:dyDescent="0.25">
      <c r="A1217" s="4" t="s">
        <v>1257</v>
      </c>
      <c r="B1217" s="4">
        <v>20.6</v>
      </c>
      <c r="C1217" s="4">
        <v>7.62</v>
      </c>
      <c r="D1217" s="4" t="s">
        <v>7839</v>
      </c>
      <c r="E1217" s="4" t="s">
        <v>7839</v>
      </c>
      <c r="F1217" s="4" t="s">
        <v>7839</v>
      </c>
      <c r="G1217" s="4">
        <v>0</v>
      </c>
      <c r="H1217" s="4" t="s">
        <v>7839</v>
      </c>
      <c r="I1217" s="4" t="s">
        <v>7843</v>
      </c>
      <c r="J1217" s="4" t="s">
        <v>7845</v>
      </c>
    </row>
    <row r="1218" spans="1:10" ht="15" customHeight="1" x14ac:dyDescent="0.25">
      <c r="A1218" s="4" t="s">
        <v>1258</v>
      </c>
      <c r="B1218" s="4">
        <v>28.88</v>
      </c>
      <c r="C1218" s="4">
        <v>10.18</v>
      </c>
      <c r="D1218" s="4" t="s">
        <v>7839</v>
      </c>
      <c r="E1218" s="4" t="s">
        <v>7839</v>
      </c>
      <c r="F1218" s="4" t="s">
        <v>7839</v>
      </c>
      <c r="G1218" s="4">
        <v>0</v>
      </c>
      <c r="H1218" s="4" t="s">
        <v>7839</v>
      </c>
      <c r="I1218" s="4" t="s">
        <v>7842</v>
      </c>
      <c r="J1218" s="4" t="s">
        <v>7845</v>
      </c>
    </row>
    <row r="1219" spans="1:10" ht="15" customHeight="1" x14ac:dyDescent="0.25">
      <c r="A1219" s="4" t="s">
        <v>1259</v>
      </c>
      <c r="B1219" s="4">
        <v>28.24</v>
      </c>
      <c r="C1219" s="4">
        <v>5.36</v>
      </c>
      <c r="D1219" s="4" t="s">
        <v>7839</v>
      </c>
      <c r="E1219" s="4" t="s">
        <v>7839</v>
      </c>
      <c r="F1219" s="4" t="s">
        <v>7839</v>
      </c>
      <c r="G1219" s="4">
        <v>0</v>
      </c>
      <c r="H1219" s="4" t="s">
        <v>7839</v>
      </c>
      <c r="I1219" s="4" t="s">
        <v>7842</v>
      </c>
      <c r="J1219" s="4" t="s">
        <v>7847</v>
      </c>
    </row>
    <row r="1220" spans="1:10" ht="15" customHeight="1" x14ac:dyDescent="0.25">
      <c r="A1220" s="4" t="s">
        <v>1260</v>
      </c>
      <c r="B1220" s="4">
        <v>25.46</v>
      </c>
      <c r="C1220" s="4">
        <v>11.78</v>
      </c>
      <c r="D1220" s="4" t="s">
        <v>7840</v>
      </c>
      <c r="E1220" s="4" t="s">
        <v>7839</v>
      </c>
      <c r="F1220" s="4" t="s">
        <v>7839</v>
      </c>
      <c r="G1220" s="4">
        <v>1</v>
      </c>
      <c r="H1220" s="4" t="s">
        <v>7839</v>
      </c>
      <c r="I1220" s="4" t="s">
        <v>7842</v>
      </c>
      <c r="J1220" s="4" t="s">
        <v>7845</v>
      </c>
    </row>
    <row r="1221" spans="1:10" ht="15" customHeight="1" x14ac:dyDescent="0.25">
      <c r="A1221" s="4" t="s">
        <v>1261</v>
      </c>
      <c r="B1221" s="4">
        <v>29.64</v>
      </c>
      <c r="C1221" s="4">
        <v>10.82</v>
      </c>
      <c r="D1221" s="4" t="s">
        <v>7840</v>
      </c>
      <c r="E1221" s="4" t="s">
        <v>7839</v>
      </c>
      <c r="F1221" s="4" t="s">
        <v>7839</v>
      </c>
      <c r="G1221" s="4">
        <v>0</v>
      </c>
      <c r="H1221" s="4" t="s">
        <v>7839</v>
      </c>
      <c r="I1221" s="4" t="s">
        <v>7842</v>
      </c>
      <c r="J1221" s="4" t="s">
        <v>7845</v>
      </c>
    </row>
    <row r="1222" spans="1:10" ht="15" customHeight="1" x14ac:dyDescent="0.25">
      <c r="A1222" s="4" t="s">
        <v>1262</v>
      </c>
      <c r="B1222" s="4">
        <v>31.27</v>
      </c>
      <c r="C1222" s="4">
        <v>7.73</v>
      </c>
      <c r="D1222" s="4" t="s">
        <v>7840</v>
      </c>
      <c r="E1222" s="4" t="s">
        <v>7839</v>
      </c>
      <c r="F1222" s="4" t="s">
        <v>7839</v>
      </c>
      <c r="G1222" s="4">
        <v>1</v>
      </c>
      <c r="H1222" s="4" t="s">
        <v>7839</v>
      </c>
      <c r="I1222" s="4" t="s">
        <v>7841</v>
      </c>
      <c r="J1222" s="4" t="s">
        <v>7845</v>
      </c>
    </row>
    <row r="1223" spans="1:10" ht="15" customHeight="1" x14ac:dyDescent="0.25">
      <c r="A1223" s="4" t="s">
        <v>1263</v>
      </c>
      <c r="B1223" s="4">
        <v>19.95</v>
      </c>
      <c r="C1223" s="4">
        <v>6.24</v>
      </c>
      <c r="D1223" s="4" t="s">
        <v>7840</v>
      </c>
      <c r="E1223" s="4" t="s">
        <v>7839</v>
      </c>
      <c r="F1223" s="4" t="s">
        <v>7839</v>
      </c>
      <c r="G1223" s="4">
        <v>0</v>
      </c>
      <c r="H1223" s="4" t="s">
        <v>7839</v>
      </c>
      <c r="I1223" s="4" t="s">
        <v>7843</v>
      </c>
      <c r="J1223" s="4" t="s">
        <v>7846</v>
      </c>
    </row>
    <row r="1224" spans="1:10" ht="15" customHeight="1" x14ac:dyDescent="0.25">
      <c r="A1224" s="4" t="s">
        <v>1264</v>
      </c>
      <c r="B1224" s="4">
        <v>21.3</v>
      </c>
      <c r="C1224" s="4">
        <v>10.42</v>
      </c>
      <c r="D1224" s="4" t="s">
        <v>7839</v>
      </c>
      <c r="E1224" s="4" t="s">
        <v>7839</v>
      </c>
      <c r="F1224" s="4" t="s">
        <v>7839</v>
      </c>
      <c r="G1224" s="4">
        <v>2</v>
      </c>
      <c r="H1224" s="4" t="s">
        <v>7839</v>
      </c>
      <c r="I1224" s="4" t="s">
        <v>7843</v>
      </c>
      <c r="J1224" s="4" t="s">
        <v>7845</v>
      </c>
    </row>
    <row r="1225" spans="1:10" ht="15" customHeight="1" x14ac:dyDescent="0.25">
      <c r="A1225" s="4" t="s">
        <v>1265</v>
      </c>
      <c r="B1225" s="4">
        <v>31.635000000000002</v>
      </c>
      <c r="C1225" s="4">
        <v>11.11</v>
      </c>
      <c r="D1225" s="4" t="s">
        <v>7839</v>
      </c>
      <c r="E1225" s="4" t="s">
        <v>7839</v>
      </c>
      <c r="F1225" s="4" t="s">
        <v>7839</v>
      </c>
      <c r="G1225" s="4">
        <v>0</v>
      </c>
      <c r="H1225" s="4" t="s">
        <v>7839</v>
      </c>
      <c r="I1225" s="4" t="s">
        <v>7841</v>
      </c>
      <c r="J1225" s="4" t="s">
        <v>7845</v>
      </c>
    </row>
    <row r="1226" spans="1:10" ht="15" customHeight="1" x14ac:dyDescent="0.25">
      <c r="A1226" s="4" t="s">
        <v>1266</v>
      </c>
      <c r="B1226" s="4">
        <v>23.9</v>
      </c>
      <c r="C1226" s="4">
        <v>7.67</v>
      </c>
      <c r="D1226" s="4" t="s">
        <v>7840</v>
      </c>
      <c r="E1226" s="4" t="s">
        <v>7839</v>
      </c>
      <c r="F1226" s="4" t="s">
        <v>7839</v>
      </c>
      <c r="G1226" s="4">
        <v>2</v>
      </c>
      <c r="H1226" s="4" t="s">
        <v>7839</v>
      </c>
      <c r="I1226" s="4" t="s">
        <v>7843</v>
      </c>
      <c r="J1226" s="4" t="s">
        <v>7845</v>
      </c>
    </row>
    <row r="1227" spans="1:10" ht="15" customHeight="1" x14ac:dyDescent="0.25">
      <c r="A1227" s="4" t="s">
        <v>1267</v>
      </c>
      <c r="B1227" s="4">
        <v>34.15</v>
      </c>
      <c r="C1227" s="4">
        <v>6.15</v>
      </c>
      <c r="D1227" s="4" t="s">
        <v>7839</v>
      </c>
      <c r="E1227" s="4" t="s">
        <v>7839</v>
      </c>
      <c r="F1227" s="4" t="s">
        <v>7839</v>
      </c>
      <c r="G1227" s="4">
        <v>0</v>
      </c>
      <c r="H1227" s="4" t="s">
        <v>7839</v>
      </c>
      <c r="I1227" s="4" t="s">
        <v>7841</v>
      </c>
      <c r="J1227" s="4" t="s">
        <v>7846</v>
      </c>
    </row>
    <row r="1228" spans="1:10" ht="15" customHeight="1" x14ac:dyDescent="0.25">
      <c r="A1228" s="4" t="s">
        <v>1268</v>
      </c>
      <c r="B1228" s="4">
        <v>28.71</v>
      </c>
      <c r="C1228" s="4">
        <v>5.71</v>
      </c>
      <c r="D1228" s="4" t="s">
        <v>7839</v>
      </c>
      <c r="E1228" s="4" t="s">
        <v>7839</v>
      </c>
      <c r="F1228" s="4" t="s">
        <v>7839</v>
      </c>
      <c r="G1228" s="4">
        <v>0</v>
      </c>
      <c r="H1228" s="4" t="s">
        <v>7839</v>
      </c>
      <c r="I1228" s="4" t="s">
        <v>7842</v>
      </c>
      <c r="J1228" s="4" t="s">
        <v>7846</v>
      </c>
    </row>
    <row r="1229" spans="1:10" ht="15" customHeight="1" x14ac:dyDescent="0.25">
      <c r="A1229" s="4" t="s">
        <v>1269</v>
      </c>
      <c r="B1229" s="4">
        <v>36.700000000000003</v>
      </c>
      <c r="C1229" s="4">
        <v>8.6999999999999993</v>
      </c>
      <c r="D1229" s="4" t="s">
        <v>7840</v>
      </c>
      <c r="E1229" s="4" t="s">
        <v>7839</v>
      </c>
      <c r="F1229" s="4" t="s">
        <v>7839</v>
      </c>
      <c r="G1229" s="4">
        <v>2</v>
      </c>
      <c r="H1229" s="4" t="s">
        <v>7839</v>
      </c>
      <c r="I1229" s="4" t="s">
        <v>7841</v>
      </c>
      <c r="J1229" s="4" t="s">
        <v>7845</v>
      </c>
    </row>
    <row r="1230" spans="1:10" ht="15" customHeight="1" x14ac:dyDescent="0.25">
      <c r="A1230" s="4" t="s">
        <v>1270</v>
      </c>
      <c r="B1230" s="4">
        <v>34.1</v>
      </c>
      <c r="C1230" s="4">
        <v>9.0399999999999991</v>
      </c>
      <c r="D1230" s="4" t="s">
        <v>7840</v>
      </c>
      <c r="E1230" s="4" t="s">
        <v>7839</v>
      </c>
      <c r="F1230" s="4" t="s">
        <v>7839</v>
      </c>
      <c r="G1230" s="4">
        <v>2</v>
      </c>
      <c r="H1230" s="4" t="s">
        <v>7839</v>
      </c>
      <c r="I1230" s="4" t="s">
        <v>7841</v>
      </c>
      <c r="J1230" s="4" t="s">
        <v>7845</v>
      </c>
    </row>
    <row r="1231" spans="1:10" ht="15" customHeight="1" x14ac:dyDescent="0.25">
      <c r="A1231" s="4" t="s">
        <v>1271</v>
      </c>
      <c r="B1231" s="4">
        <v>25.7</v>
      </c>
      <c r="C1231" s="4">
        <v>5.61</v>
      </c>
      <c r="D1231" s="4" t="s">
        <v>7839</v>
      </c>
      <c r="E1231" s="4" t="s">
        <v>7839</v>
      </c>
      <c r="F1231" s="4" t="s">
        <v>7839</v>
      </c>
      <c r="G1231" s="4">
        <v>0</v>
      </c>
      <c r="H1231" s="4" t="s">
        <v>7839</v>
      </c>
      <c r="I1231" s="4" t="s">
        <v>7842</v>
      </c>
      <c r="J1231" s="4" t="s">
        <v>7847</v>
      </c>
    </row>
    <row r="1232" spans="1:10" ht="15" customHeight="1" x14ac:dyDescent="0.25">
      <c r="A1232" s="4" t="s">
        <v>1272</v>
      </c>
      <c r="B1232" s="4">
        <v>21.68</v>
      </c>
      <c r="C1232" s="4">
        <v>8.1199999999999992</v>
      </c>
      <c r="D1232" s="4" t="s">
        <v>7839</v>
      </c>
      <c r="E1232" s="4" t="s">
        <v>7839</v>
      </c>
      <c r="F1232" s="4" t="s">
        <v>7839</v>
      </c>
      <c r="G1232" s="4">
        <v>0</v>
      </c>
      <c r="H1232" s="4" t="s">
        <v>7839</v>
      </c>
      <c r="I1232" s="4" t="s">
        <v>7843</v>
      </c>
      <c r="J1232" s="4" t="s">
        <v>7845</v>
      </c>
    </row>
    <row r="1233" spans="1:10" ht="15" customHeight="1" x14ac:dyDescent="0.25">
      <c r="A1233" s="4" t="s">
        <v>1273</v>
      </c>
      <c r="B1233" s="4">
        <v>25.175000000000001</v>
      </c>
      <c r="C1233" s="4">
        <v>4.74</v>
      </c>
      <c r="D1233" s="4" t="s">
        <v>7839</v>
      </c>
      <c r="E1233" s="4" t="s">
        <v>7839</v>
      </c>
      <c r="F1233" s="4" t="s">
        <v>7839</v>
      </c>
      <c r="G1233" s="4">
        <v>0</v>
      </c>
      <c r="H1233" s="4" t="s">
        <v>7839</v>
      </c>
      <c r="I1233" s="4" t="s">
        <v>7842</v>
      </c>
      <c r="J1233" s="4" t="s">
        <v>7847</v>
      </c>
    </row>
    <row r="1234" spans="1:10" ht="15" customHeight="1" x14ac:dyDescent="0.25">
      <c r="A1234" s="4" t="s">
        <v>1274</v>
      </c>
      <c r="B1234" s="4">
        <v>44.77</v>
      </c>
      <c r="C1234" s="4">
        <v>4.0599999999999996</v>
      </c>
      <c r="D1234" s="4" t="s">
        <v>7839</v>
      </c>
      <c r="E1234" s="4" t="s">
        <v>7839</v>
      </c>
      <c r="F1234" s="4" t="s">
        <v>7839</v>
      </c>
      <c r="G1234" s="4">
        <v>2</v>
      </c>
      <c r="H1234" s="4" t="s">
        <v>7839</v>
      </c>
      <c r="I1234" s="4" t="s">
        <v>7841</v>
      </c>
      <c r="J1234" s="4" t="s">
        <v>7847</v>
      </c>
    </row>
    <row r="1235" spans="1:10" ht="15" customHeight="1" x14ac:dyDescent="0.25">
      <c r="A1235" s="4" t="s">
        <v>1275</v>
      </c>
      <c r="B1235" s="4">
        <v>37.07</v>
      </c>
      <c r="C1235" s="4">
        <v>5.69</v>
      </c>
      <c r="D1235" s="4" t="s">
        <v>7839</v>
      </c>
      <c r="E1235" s="4" t="s">
        <v>7839</v>
      </c>
      <c r="F1235" s="4" t="s">
        <v>7839</v>
      </c>
      <c r="G1235" s="4">
        <v>2</v>
      </c>
      <c r="H1235" s="4" t="s">
        <v>7839</v>
      </c>
      <c r="I1235" s="4" t="s">
        <v>7841</v>
      </c>
      <c r="J1235" s="4" t="s">
        <v>7847</v>
      </c>
    </row>
    <row r="1236" spans="1:10" ht="15" customHeight="1" x14ac:dyDescent="0.25">
      <c r="A1236" s="4" t="s">
        <v>1276</v>
      </c>
      <c r="B1236" s="4">
        <v>39.799999999999997</v>
      </c>
      <c r="C1236" s="4">
        <v>5.66</v>
      </c>
      <c r="D1236" s="4" t="s">
        <v>7839</v>
      </c>
      <c r="E1236" s="4" t="s">
        <v>7839</v>
      </c>
      <c r="F1236" s="4" t="s">
        <v>7840</v>
      </c>
      <c r="G1236" s="4">
        <v>1</v>
      </c>
      <c r="H1236" s="4" t="s">
        <v>7839</v>
      </c>
      <c r="I1236" s="4" t="s">
        <v>7841</v>
      </c>
      <c r="J1236" s="4" t="s">
        <v>7847</v>
      </c>
    </row>
    <row r="1237" spans="1:10" ht="15" customHeight="1" x14ac:dyDescent="0.25">
      <c r="A1237" s="4" t="s">
        <v>1277</v>
      </c>
      <c r="B1237" s="4">
        <v>26.36</v>
      </c>
      <c r="C1237" s="4">
        <v>4.32</v>
      </c>
      <c r="D1237" s="4" t="s">
        <v>7839</v>
      </c>
      <c r="E1237" s="4" t="s">
        <v>7839</v>
      </c>
      <c r="F1237" s="4" t="s">
        <v>7840</v>
      </c>
      <c r="G1237" s="4">
        <v>1</v>
      </c>
      <c r="H1237" s="4" t="s">
        <v>7839</v>
      </c>
      <c r="I1237" s="4" t="s">
        <v>7842</v>
      </c>
      <c r="J1237" s="4" t="s">
        <v>7847</v>
      </c>
    </row>
    <row r="1238" spans="1:10" ht="15" customHeight="1" x14ac:dyDescent="0.25">
      <c r="A1238" s="4" t="s">
        <v>1278</v>
      </c>
      <c r="B1238" s="4">
        <v>29.925000000000001</v>
      </c>
      <c r="C1238" s="4">
        <v>8.2899999999999991</v>
      </c>
      <c r="D1238" s="4" t="s">
        <v>7839</v>
      </c>
      <c r="E1238" s="4" t="s">
        <v>7839</v>
      </c>
      <c r="F1238" s="4" t="s">
        <v>7839</v>
      </c>
      <c r="G1238" s="4">
        <v>2</v>
      </c>
      <c r="H1238" s="4" t="s">
        <v>7839</v>
      </c>
      <c r="I1238" s="4" t="s">
        <v>7842</v>
      </c>
      <c r="J1238" s="4" t="s">
        <v>7845</v>
      </c>
    </row>
    <row r="1239" spans="1:10" ht="15" customHeight="1" x14ac:dyDescent="0.25">
      <c r="A1239" s="4" t="s">
        <v>1279</v>
      </c>
      <c r="B1239" s="4">
        <v>37.29</v>
      </c>
      <c r="C1239" s="4">
        <v>10.46</v>
      </c>
      <c r="D1239" s="4" t="s">
        <v>7839</v>
      </c>
      <c r="E1239" s="4" t="s">
        <v>7839</v>
      </c>
      <c r="F1239" s="4" t="s">
        <v>7839</v>
      </c>
      <c r="G1239" s="4">
        <v>0</v>
      </c>
      <c r="H1239" s="4" t="s">
        <v>7839</v>
      </c>
      <c r="I1239" s="4" t="s">
        <v>7841</v>
      </c>
      <c r="J1239" s="4" t="s">
        <v>7845</v>
      </c>
    </row>
    <row r="1240" spans="1:10" ht="15" customHeight="1" x14ac:dyDescent="0.25">
      <c r="A1240" s="4" t="s">
        <v>1280</v>
      </c>
      <c r="B1240" s="4">
        <v>30.2</v>
      </c>
      <c r="C1240" s="4">
        <v>11.96</v>
      </c>
      <c r="D1240" s="4" t="s">
        <v>7839</v>
      </c>
      <c r="E1240" s="4" t="s">
        <v>7839</v>
      </c>
      <c r="F1240" s="4" t="s">
        <v>7839</v>
      </c>
      <c r="G1240" s="4">
        <v>0</v>
      </c>
      <c r="H1240" s="4" t="s">
        <v>7839</v>
      </c>
      <c r="I1240" s="4" t="s">
        <v>7841</v>
      </c>
      <c r="J1240" s="4" t="s">
        <v>7845</v>
      </c>
    </row>
    <row r="1241" spans="1:10" ht="15" customHeight="1" x14ac:dyDescent="0.25">
      <c r="A1241" s="4" t="s">
        <v>1281</v>
      </c>
      <c r="B1241" s="4">
        <v>24.225000000000001</v>
      </c>
      <c r="C1241" s="4">
        <v>4.25</v>
      </c>
      <c r="D1241" s="4" t="s">
        <v>7840</v>
      </c>
      <c r="E1241" s="4" t="s">
        <v>7839</v>
      </c>
      <c r="F1241" s="4" t="s">
        <v>7840</v>
      </c>
      <c r="G1241" s="4">
        <v>1</v>
      </c>
      <c r="H1241" s="4" t="s">
        <v>7839</v>
      </c>
      <c r="I1241" s="4" t="s">
        <v>7843</v>
      </c>
      <c r="J1241" s="4" t="s">
        <v>7847</v>
      </c>
    </row>
    <row r="1242" spans="1:10" ht="15" customHeight="1" x14ac:dyDescent="0.25">
      <c r="A1242" s="4" t="s">
        <v>1282</v>
      </c>
      <c r="B1242" s="4">
        <v>31.445</v>
      </c>
      <c r="C1242" s="4">
        <v>8.33</v>
      </c>
      <c r="D1242" s="4" t="s">
        <v>7839</v>
      </c>
      <c r="E1242" s="4" t="s">
        <v>7839</v>
      </c>
      <c r="F1242" s="4" t="s">
        <v>7839</v>
      </c>
      <c r="G1242" s="4">
        <v>0</v>
      </c>
      <c r="H1242" s="4" t="s">
        <v>7839</v>
      </c>
      <c r="I1242" s="4" t="s">
        <v>7841</v>
      </c>
      <c r="J1242" s="4" t="s">
        <v>7845</v>
      </c>
    </row>
    <row r="1243" spans="1:10" ht="15" customHeight="1" x14ac:dyDescent="0.25">
      <c r="A1243" s="4" t="s">
        <v>1283</v>
      </c>
      <c r="B1243" s="4">
        <v>38.880000000000003</v>
      </c>
      <c r="C1243" s="4">
        <v>4.29</v>
      </c>
      <c r="D1243" s="4" t="s">
        <v>7839</v>
      </c>
      <c r="E1243" s="4" t="s">
        <v>7839</v>
      </c>
      <c r="F1243" s="4" t="s">
        <v>7839</v>
      </c>
      <c r="G1243" s="4">
        <v>1</v>
      </c>
      <c r="H1243" s="4" t="s">
        <v>7839</v>
      </c>
      <c r="I1243" s="4" t="s">
        <v>7841</v>
      </c>
      <c r="J1243" s="4" t="s">
        <v>7847</v>
      </c>
    </row>
    <row r="1244" spans="1:10" ht="15" customHeight="1" x14ac:dyDescent="0.25">
      <c r="A1244" s="4" t="s">
        <v>1284</v>
      </c>
      <c r="B1244" s="4">
        <v>43.89</v>
      </c>
      <c r="C1244" s="4">
        <v>6.32</v>
      </c>
      <c r="D1244" s="4" t="s">
        <v>7840</v>
      </c>
      <c r="E1244" s="4" t="s">
        <v>7839</v>
      </c>
      <c r="F1244" s="4" t="s">
        <v>7839</v>
      </c>
      <c r="G1244" s="4">
        <v>0</v>
      </c>
      <c r="H1244" s="4" t="s">
        <v>7839</v>
      </c>
      <c r="I1244" s="4" t="s">
        <v>7841</v>
      </c>
      <c r="J1244" s="4" t="s">
        <v>7846</v>
      </c>
    </row>
    <row r="1245" spans="1:10" ht="15" customHeight="1" x14ac:dyDescent="0.25">
      <c r="A1245" s="4" t="s">
        <v>1285</v>
      </c>
      <c r="B1245" s="4">
        <v>25.6</v>
      </c>
      <c r="C1245" s="4">
        <v>5.65</v>
      </c>
      <c r="D1245" s="4" t="s">
        <v>7839</v>
      </c>
      <c r="E1245" s="4" t="s">
        <v>7839</v>
      </c>
      <c r="F1245" s="4" t="s">
        <v>7839</v>
      </c>
      <c r="G1245" s="4">
        <v>2</v>
      </c>
      <c r="H1245" s="4" t="s">
        <v>7839</v>
      </c>
      <c r="I1245" s="4" t="s">
        <v>7842</v>
      </c>
      <c r="J1245" s="4" t="s">
        <v>7847</v>
      </c>
    </row>
    <row r="1246" spans="1:10" ht="15" customHeight="1" x14ac:dyDescent="0.25">
      <c r="A1246" s="4" t="s">
        <v>1286</v>
      </c>
      <c r="B1246" s="4">
        <v>29.545000000000002</v>
      </c>
      <c r="C1246" s="4">
        <v>8.41</v>
      </c>
      <c r="D1246" s="4" t="s">
        <v>7840</v>
      </c>
      <c r="E1246" s="4" t="s">
        <v>7839</v>
      </c>
      <c r="F1246" s="4" t="s">
        <v>7839</v>
      </c>
      <c r="G1246" s="4">
        <v>1</v>
      </c>
      <c r="H1246" s="4" t="s">
        <v>7839</v>
      </c>
      <c r="I1246" s="4" t="s">
        <v>7842</v>
      </c>
      <c r="J1246" s="4" t="s">
        <v>7845</v>
      </c>
    </row>
    <row r="1247" spans="1:10" ht="15" customHeight="1" x14ac:dyDescent="0.25">
      <c r="A1247" s="4" t="s">
        <v>1287</v>
      </c>
      <c r="B1247" s="4">
        <v>23.25</v>
      </c>
      <c r="C1247" s="4">
        <v>11.96</v>
      </c>
      <c r="D1247" s="4" t="s">
        <v>7840</v>
      </c>
      <c r="E1247" s="4" t="s">
        <v>7839</v>
      </c>
      <c r="F1247" s="4" t="s">
        <v>7839</v>
      </c>
      <c r="G1247" s="4">
        <v>0</v>
      </c>
      <c r="H1247" s="4" t="s">
        <v>7839</v>
      </c>
      <c r="I1247" s="4" t="s">
        <v>7843</v>
      </c>
      <c r="J1247" s="4" t="s">
        <v>7845</v>
      </c>
    </row>
    <row r="1248" spans="1:10" ht="15" customHeight="1" x14ac:dyDescent="0.25">
      <c r="A1248" s="4" t="s">
        <v>1288</v>
      </c>
      <c r="B1248" s="4">
        <v>43.95</v>
      </c>
      <c r="C1248" s="4">
        <v>5.17</v>
      </c>
      <c r="D1248" s="4" t="s">
        <v>7840</v>
      </c>
      <c r="E1248" s="4" t="s">
        <v>7839</v>
      </c>
      <c r="F1248" s="4" t="s">
        <v>7840</v>
      </c>
      <c r="G1248" s="4">
        <v>1</v>
      </c>
      <c r="H1248" s="4" t="s">
        <v>7839</v>
      </c>
      <c r="I1248" s="4" t="s">
        <v>7841</v>
      </c>
      <c r="J1248" s="4" t="s">
        <v>7847</v>
      </c>
    </row>
    <row r="1249" spans="1:10" ht="15" customHeight="1" x14ac:dyDescent="0.25">
      <c r="A1249" s="4" t="s">
        <v>1289</v>
      </c>
      <c r="B1249" s="4">
        <v>21.85</v>
      </c>
      <c r="C1249" s="4">
        <v>8.76</v>
      </c>
      <c r="D1249" s="4" t="s">
        <v>7839</v>
      </c>
      <c r="E1249" s="4" t="s">
        <v>7839</v>
      </c>
      <c r="F1249" s="4" t="s">
        <v>7839</v>
      </c>
      <c r="G1249" s="4">
        <v>0</v>
      </c>
      <c r="H1249" s="4" t="s">
        <v>7839</v>
      </c>
      <c r="I1249" s="4" t="s">
        <v>7843</v>
      </c>
      <c r="J1249" s="4" t="s">
        <v>7845</v>
      </c>
    </row>
    <row r="1250" spans="1:10" ht="15" customHeight="1" x14ac:dyDescent="0.25">
      <c r="A1250" s="4" t="s">
        <v>1290</v>
      </c>
      <c r="B1250" s="4">
        <v>25.73</v>
      </c>
      <c r="C1250" s="4">
        <v>7.99</v>
      </c>
      <c r="D1250" s="4" t="s">
        <v>7839</v>
      </c>
      <c r="E1250" s="4" t="s">
        <v>7839</v>
      </c>
      <c r="F1250" s="4" t="s">
        <v>7839</v>
      </c>
      <c r="G1250" s="4">
        <v>2</v>
      </c>
      <c r="H1250" s="4" t="s">
        <v>7839</v>
      </c>
      <c r="I1250" s="4" t="s">
        <v>7842</v>
      </c>
      <c r="J1250" s="4" t="s">
        <v>7845</v>
      </c>
    </row>
    <row r="1251" spans="1:10" ht="15" customHeight="1" x14ac:dyDescent="0.25">
      <c r="A1251" s="4" t="s">
        <v>1291</v>
      </c>
      <c r="B1251" s="4">
        <v>32.229999999999997</v>
      </c>
      <c r="C1251" s="4">
        <v>8.59</v>
      </c>
      <c r="D1251" s="4" t="s">
        <v>7839</v>
      </c>
      <c r="E1251" s="4" t="s">
        <v>7839</v>
      </c>
      <c r="F1251" s="4" t="s">
        <v>7839</v>
      </c>
      <c r="G1251" s="4">
        <v>0</v>
      </c>
      <c r="H1251" s="4" t="s">
        <v>7839</v>
      </c>
      <c r="I1251" s="4" t="s">
        <v>7841</v>
      </c>
      <c r="J1251" s="4" t="s">
        <v>7845</v>
      </c>
    </row>
    <row r="1252" spans="1:10" ht="15" customHeight="1" x14ac:dyDescent="0.25">
      <c r="A1252" s="4" t="s">
        <v>1292</v>
      </c>
      <c r="B1252" s="4">
        <v>32.204999999999998</v>
      </c>
      <c r="C1252" s="4">
        <v>6.14</v>
      </c>
      <c r="D1252" s="4" t="s">
        <v>7839</v>
      </c>
      <c r="E1252" s="4" t="s">
        <v>7839</v>
      </c>
      <c r="F1252" s="4" t="s">
        <v>7839</v>
      </c>
      <c r="G1252" s="4">
        <v>2</v>
      </c>
      <c r="H1252" s="4" t="s">
        <v>7839</v>
      </c>
      <c r="I1252" s="4" t="s">
        <v>7841</v>
      </c>
      <c r="J1252" s="4" t="s">
        <v>7846</v>
      </c>
    </row>
    <row r="1253" spans="1:10" ht="15" customHeight="1" x14ac:dyDescent="0.25">
      <c r="A1253" s="4" t="s">
        <v>1293</v>
      </c>
      <c r="B1253" s="4">
        <v>26.41</v>
      </c>
      <c r="C1253" s="4">
        <v>4.08</v>
      </c>
      <c r="D1253" s="4" t="s">
        <v>7839</v>
      </c>
      <c r="E1253" s="4" t="s">
        <v>7839</v>
      </c>
      <c r="F1253" s="4" t="s">
        <v>7839</v>
      </c>
      <c r="G1253" s="4">
        <v>2</v>
      </c>
      <c r="H1253" s="4" t="s">
        <v>7839</v>
      </c>
      <c r="I1253" s="4" t="s">
        <v>7842</v>
      </c>
      <c r="J1253" s="4" t="s">
        <v>7847</v>
      </c>
    </row>
    <row r="1254" spans="1:10" ht="15" customHeight="1" x14ac:dyDescent="0.25">
      <c r="A1254" s="4" t="s">
        <v>1294</v>
      </c>
      <c r="B1254" s="4">
        <v>30.2</v>
      </c>
      <c r="C1254" s="4">
        <v>6.25</v>
      </c>
      <c r="D1254" s="4" t="s">
        <v>7840</v>
      </c>
      <c r="E1254" s="4" t="s">
        <v>7839</v>
      </c>
      <c r="F1254" s="4" t="s">
        <v>7839</v>
      </c>
      <c r="G1254" s="4">
        <v>0</v>
      </c>
      <c r="H1254" s="4" t="s">
        <v>7839</v>
      </c>
      <c r="I1254" s="4" t="s">
        <v>7841</v>
      </c>
      <c r="J1254" s="4" t="s">
        <v>7846</v>
      </c>
    </row>
    <row r="1255" spans="1:10" ht="15" customHeight="1" x14ac:dyDescent="0.25">
      <c r="A1255" s="4" t="s">
        <v>1295</v>
      </c>
      <c r="B1255" s="4">
        <v>31.26</v>
      </c>
      <c r="C1255" s="4">
        <v>5.94</v>
      </c>
      <c r="D1255" s="4" t="s">
        <v>7840</v>
      </c>
      <c r="E1255" s="4" t="s">
        <v>7839</v>
      </c>
      <c r="F1255" s="4" t="s">
        <v>7839</v>
      </c>
      <c r="G1255" s="4">
        <v>1</v>
      </c>
      <c r="H1255" s="4" t="s">
        <v>7839</v>
      </c>
      <c r="I1255" s="4" t="s">
        <v>7841</v>
      </c>
      <c r="J1255" s="4" t="s">
        <v>7846</v>
      </c>
    </row>
    <row r="1256" spans="1:10" ht="15" customHeight="1" x14ac:dyDescent="0.25">
      <c r="A1256" s="4" t="s">
        <v>1296</v>
      </c>
      <c r="B1256" s="4">
        <v>33.725000000000001</v>
      </c>
      <c r="C1256" s="4">
        <v>6.45</v>
      </c>
      <c r="D1256" s="4" t="s">
        <v>7840</v>
      </c>
      <c r="E1256" s="4" t="s">
        <v>7839</v>
      </c>
      <c r="F1256" s="4" t="s">
        <v>7839</v>
      </c>
      <c r="G1256" s="4">
        <v>0</v>
      </c>
      <c r="H1256" s="4" t="s">
        <v>7839</v>
      </c>
      <c r="I1256" s="4" t="s">
        <v>7841</v>
      </c>
      <c r="J1256" s="4" t="s">
        <v>7846</v>
      </c>
    </row>
    <row r="1257" spans="1:10" ht="15" customHeight="1" x14ac:dyDescent="0.25">
      <c r="A1257" s="4" t="s">
        <v>1297</v>
      </c>
      <c r="B1257" s="4">
        <v>28.9</v>
      </c>
      <c r="C1257" s="4">
        <v>5.74</v>
      </c>
      <c r="D1257" s="4" t="s">
        <v>7840</v>
      </c>
      <c r="E1257" s="4" t="s">
        <v>7839</v>
      </c>
      <c r="F1257" s="4" t="s">
        <v>7839</v>
      </c>
      <c r="G1257" s="4">
        <v>0</v>
      </c>
      <c r="H1257" s="4" t="s">
        <v>7839</v>
      </c>
      <c r="I1257" s="4" t="s">
        <v>7842</v>
      </c>
      <c r="J1257" s="4" t="s">
        <v>7846</v>
      </c>
    </row>
    <row r="1258" spans="1:10" ht="15" customHeight="1" x14ac:dyDescent="0.25">
      <c r="A1258" s="4" t="s">
        <v>1298</v>
      </c>
      <c r="B1258" s="4">
        <v>45.69</v>
      </c>
      <c r="C1258" s="4">
        <v>4.43</v>
      </c>
      <c r="D1258" s="4" t="s">
        <v>7840</v>
      </c>
      <c r="E1258" s="4" t="s">
        <v>7839</v>
      </c>
      <c r="F1258" s="4" t="s">
        <v>7839</v>
      </c>
      <c r="G1258" s="4">
        <v>0</v>
      </c>
      <c r="H1258" s="4" t="s">
        <v>7839</v>
      </c>
      <c r="I1258" s="4" t="s">
        <v>7841</v>
      </c>
      <c r="J1258" s="4" t="s">
        <v>7847</v>
      </c>
    </row>
    <row r="1259" spans="1:10" ht="15" customHeight="1" x14ac:dyDescent="0.25">
      <c r="A1259" s="4" t="s">
        <v>1299</v>
      </c>
      <c r="B1259" s="4">
        <v>21.03</v>
      </c>
      <c r="C1259" s="4">
        <v>6.5</v>
      </c>
      <c r="D1259" s="4" t="s">
        <v>7839</v>
      </c>
      <c r="E1259" s="4" t="s">
        <v>7839</v>
      </c>
      <c r="F1259" s="4" t="s">
        <v>7839</v>
      </c>
      <c r="G1259" s="4">
        <v>0</v>
      </c>
      <c r="H1259" s="4" t="s">
        <v>7839</v>
      </c>
      <c r="I1259" s="4" t="s">
        <v>7843</v>
      </c>
      <c r="J1259" s="4" t="s">
        <v>7845</v>
      </c>
    </row>
    <row r="1260" spans="1:10" ht="15" customHeight="1" x14ac:dyDescent="0.25">
      <c r="A1260" s="4" t="s">
        <v>1300</v>
      </c>
      <c r="B1260" s="4">
        <v>37</v>
      </c>
      <c r="C1260" s="4">
        <v>8.75</v>
      </c>
      <c r="D1260" s="4" t="s">
        <v>7839</v>
      </c>
      <c r="E1260" s="4" t="s">
        <v>7839</v>
      </c>
      <c r="F1260" s="4" t="s">
        <v>7839</v>
      </c>
      <c r="G1260" s="4">
        <v>0</v>
      </c>
      <c r="H1260" s="4" t="s">
        <v>7839</v>
      </c>
      <c r="I1260" s="4" t="s">
        <v>7841</v>
      </c>
      <c r="J1260" s="4" t="s">
        <v>7845</v>
      </c>
    </row>
    <row r="1261" spans="1:10" ht="15" customHeight="1" x14ac:dyDescent="0.25">
      <c r="A1261" s="4" t="s">
        <v>1301</v>
      </c>
      <c r="B1261" s="4">
        <v>25.4</v>
      </c>
      <c r="C1261" s="4">
        <v>11.96</v>
      </c>
      <c r="D1261" s="4" t="s">
        <v>7839</v>
      </c>
      <c r="E1261" s="4" t="s">
        <v>7839</v>
      </c>
      <c r="F1261" s="4" t="s">
        <v>7839</v>
      </c>
      <c r="G1261" s="4">
        <v>0</v>
      </c>
      <c r="H1261" s="4" t="s">
        <v>7839</v>
      </c>
      <c r="I1261" s="4" t="s">
        <v>7842</v>
      </c>
      <c r="J1261" s="4" t="s">
        <v>7845</v>
      </c>
    </row>
    <row r="1262" spans="1:10" ht="15" customHeight="1" x14ac:dyDescent="0.25">
      <c r="A1262" s="4" t="s">
        <v>1302</v>
      </c>
      <c r="B1262" s="4">
        <v>32.299999999999997</v>
      </c>
      <c r="C1262" s="4">
        <v>10.54</v>
      </c>
      <c r="D1262" s="4" t="s">
        <v>7839</v>
      </c>
      <c r="E1262" s="4" t="s">
        <v>7839</v>
      </c>
      <c r="F1262" s="4" t="s">
        <v>7839</v>
      </c>
      <c r="G1262" s="4">
        <v>0</v>
      </c>
      <c r="H1262" s="4" t="s">
        <v>7839</v>
      </c>
      <c r="I1262" s="4" t="s">
        <v>7841</v>
      </c>
      <c r="J1262" s="4" t="s">
        <v>7845</v>
      </c>
    </row>
    <row r="1263" spans="1:10" ht="15" customHeight="1" x14ac:dyDescent="0.25">
      <c r="A1263" s="4" t="s">
        <v>1303</v>
      </c>
      <c r="B1263" s="4">
        <v>23.94</v>
      </c>
      <c r="C1263" s="4">
        <v>4.54</v>
      </c>
      <c r="D1263" s="4" t="s">
        <v>7840</v>
      </c>
      <c r="E1263" s="4" t="s">
        <v>7839</v>
      </c>
      <c r="F1263" s="4" t="s">
        <v>7840</v>
      </c>
      <c r="G1263" s="4">
        <v>1</v>
      </c>
      <c r="H1263" s="4" t="s">
        <v>7839</v>
      </c>
      <c r="I1263" s="4" t="s">
        <v>7843</v>
      </c>
      <c r="J1263" s="4" t="s">
        <v>7847</v>
      </c>
    </row>
    <row r="1264" spans="1:10" ht="15" customHeight="1" x14ac:dyDescent="0.25">
      <c r="A1264" s="4" t="s">
        <v>1304</v>
      </c>
      <c r="B1264" s="4">
        <v>46.4</v>
      </c>
      <c r="C1264" s="4">
        <v>5.71</v>
      </c>
      <c r="D1264" s="4" t="s">
        <v>7839</v>
      </c>
      <c r="E1264" s="4" t="s">
        <v>7839</v>
      </c>
      <c r="F1264" s="4" t="s">
        <v>7839</v>
      </c>
      <c r="G1264" s="4">
        <v>0</v>
      </c>
      <c r="H1264" s="4" t="s">
        <v>7839</v>
      </c>
      <c r="I1264" s="4" t="s">
        <v>7841</v>
      </c>
      <c r="J1264" s="4" t="s">
        <v>7846</v>
      </c>
    </row>
    <row r="1265" spans="1:10" ht="15" customHeight="1" x14ac:dyDescent="0.25">
      <c r="A1265" s="4" t="s">
        <v>1305</v>
      </c>
      <c r="B1265" s="4">
        <v>40.375</v>
      </c>
      <c r="C1265" s="4">
        <v>6.25</v>
      </c>
      <c r="D1265" s="4" t="s">
        <v>7840</v>
      </c>
      <c r="E1265" s="4" t="s">
        <v>7839</v>
      </c>
      <c r="F1265" s="4" t="s">
        <v>7839</v>
      </c>
      <c r="G1265" s="4">
        <v>0</v>
      </c>
      <c r="H1265" s="4" t="s">
        <v>7839</v>
      </c>
      <c r="I1265" s="4" t="s">
        <v>7841</v>
      </c>
      <c r="J1265" s="4" t="s">
        <v>7846</v>
      </c>
    </row>
    <row r="1266" spans="1:10" ht="15" customHeight="1" x14ac:dyDescent="0.25">
      <c r="A1266" s="4" t="s">
        <v>1306</v>
      </c>
      <c r="B1266" s="4">
        <v>28.7</v>
      </c>
      <c r="C1266" s="4">
        <v>9.4700000000000006</v>
      </c>
      <c r="D1266" s="4" t="s">
        <v>7839</v>
      </c>
      <c r="E1266" s="4" t="s">
        <v>7839</v>
      </c>
      <c r="F1266" s="4" t="s">
        <v>7839</v>
      </c>
      <c r="G1266" s="4">
        <v>2</v>
      </c>
      <c r="H1266" s="4" t="s">
        <v>7839</v>
      </c>
      <c r="I1266" s="4" t="s">
        <v>7842</v>
      </c>
      <c r="J1266" s="4" t="s">
        <v>7845</v>
      </c>
    </row>
    <row r="1267" spans="1:10" ht="15" customHeight="1" x14ac:dyDescent="0.25">
      <c r="A1267" s="4" t="s">
        <v>1307</v>
      </c>
      <c r="B1267" s="4">
        <v>26.63</v>
      </c>
      <c r="C1267" s="4">
        <v>5.7</v>
      </c>
      <c r="D1267" s="4" t="s">
        <v>7839</v>
      </c>
      <c r="E1267" s="4" t="s">
        <v>7839</v>
      </c>
      <c r="F1267" s="4" t="s">
        <v>7839</v>
      </c>
      <c r="G1267" s="4">
        <v>0</v>
      </c>
      <c r="H1267" s="4" t="s">
        <v>7839</v>
      </c>
      <c r="I1267" s="4" t="s">
        <v>7842</v>
      </c>
      <c r="J1267" s="4" t="s">
        <v>7846</v>
      </c>
    </row>
    <row r="1268" spans="1:10" ht="15" customHeight="1" x14ac:dyDescent="0.25">
      <c r="A1268" s="4" t="s">
        <v>1308</v>
      </c>
      <c r="B1268" s="4">
        <v>22.515000000000001</v>
      </c>
      <c r="C1268" s="4">
        <v>11.18</v>
      </c>
      <c r="D1268" s="4" t="s">
        <v>7839</v>
      </c>
      <c r="E1268" s="4" t="s">
        <v>7839</v>
      </c>
      <c r="F1268" s="4" t="s">
        <v>7839</v>
      </c>
      <c r="G1268" s="4">
        <v>2</v>
      </c>
      <c r="H1268" s="4" t="s">
        <v>7839</v>
      </c>
      <c r="I1268" s="4" t="s">
        <v>7843</v>
      </c>
      <c r="J1268" s="4" t="s">
        <v>7845</v>
      </c>
    </row>
    <row r="1269" spans="1:10" ht="15" customHeight="1" x14ac:dyDescent="0.25">
      <c r="A1269" s="4" t="s">
        <v>1309</v>
      </c>
      <c r="B1269" s="4">
        <v>36.575000000000003</v>
      </c>
      <c r="C1269" s="4">
        <v>10.98</v>
      </c>
      <c r="D1269" s="4" t="s">
        <v>7839</v>
      </c>
      <c r="E1269" s="4" t="s">
        <v>7839</v>
      </c>
      <c r="F1269" s="4" t="s">
        <v>7839</v>
      </c>
      <c r="G1269" s="4">
        <v>0</v>
      </c>
      <c r="H1269" s="4" t="s">
        <v>7839</v>
      </c>
      <c r="I1269" s="4" t="s">
        <v>7841</v>
      </c>
      <c r="J1269" s="4" t="s">
        <v>7845</v>
      </c>
    </row>
    <row r="1270" spans="1:10" ht="15" customHeight="1" x14ac:dyDescent="0.25">
      <c r="A1270" s="4" t="s">
        <v>1310</v>
      </c>
      <c r="B1270" s="4">
        <v>23.66</v>
      </c>
      <c r="C1270" s="4">
        <v>5.1100000000000003</v>
      </c>
      <c r="D1270" s="4" t="s">
        <v>7840</v>
      </c>
      <c r="E1270" s="4" t="s">
        <v>7839</v>
      </c>
      <c r="F1270" s="4" t="s">
        <v>7840</v>
      </c>
      <c r="G1270" s="4">
        <v>1</v>
      </c>
      <c r="H1270" s="4" t="s">
        <v>7839</v>
      </c>
      <c r="I1270" s="4" t="s">
        <v>7843</v>
      </c>
      <c r="J1270" s="4" t="s">
        <v>7847</v>
      </c>
    </row>
    <row r="1271" spans="1:10" ht="15" customHeight="1" x14ac:dyDescent="0.25">
      <c r="A1271" s="4" t="s">
        <v>1311</v>
      </c>
      <c r="B1271" s="4">
        <v>18.62</v>
      </c>
      <c r="C1271" s="4">
        <v>10.24</v>
      </c>
      <c r="D1271" s="4" t="s">
        <v>7839</v>
      </c>
      <c r="E1271" s="4" t="s">
        <v>7839</v>
      </c>
      <c r="F1271" s="4" t="s">
        <v>7839</v>
      </c>
      <c r="G1271" s="4">
        <v>0</v>
      </c>
      <c r="H1271" s="4" t="s">
        <v>7839</v>
      </c>
      <c r="I1271" s="4" t="s">
        <v>7843</v>
      </c>
      <c r="J1271" s="4" t="s">
        <v>7845</v>
      </c>
    </row>
    <row r="1272" spans="1:10" ht="15" customHeight="1" x14ac:dyDescent="0.25">
      <c r="A1272" s="4" t="s">
        <v>1312</v>
      </c>
      <c r="B1272" s="4">
        <v>19.190000000000001</v>
      </c>
      <c r="C1272" s="4">
        <v>7.71</v>
      </c>
      <c r="D1272" s="4" t="s">
        <v>7840</v>
      </c>
      <c r="E1272" s="4" t="s">
        <v>7839</v>
      </c>
      <c r="F1272" s="4" t="s">
        <v>7839</v>
      </c>
      <c r="G1272" s="4">
        <v>1</v>
      </c>
      <c r="H1272" s="4" t="s">
        <v>7839</v>
      </c>
      <c r="I1272" s="4" t="s">
        <v>7843</v>
      </c>
      <c r="J1272" s="4" t="s">
        <v>7845</v>
      </c>
    </row>
    <row r="1273" spans="1:10" ht="15" customHeight="1" x14ac:dyDescent="0.25">
      <c r="A1273" s="4" t="s">
        <v>1313</v>
      </c>
      <c r="B1273" s="4">
        <v>27.5</v>
      </c>
      <c r="C1273" s="4">
        <v>6.03</v>
      </c>
      <c r="D1273" s="4" t="s">
        <v>7839</v>
      </c>
      <c r="E1273" s="4" t="s">
        <v>7839</v>
      </c>
      <c r="F1273" s="4" t="s">
        <v>7839</v>
      </c>
      <c r="G1273" s="4">
        <v>0</v>
      </c>
      <c r="H1273" s="4" t="s">
        <v>7839</v>
      </c>
      <c r="I1273" s="4" t="s">
        <v>7842</v>
      </c>
      <c r="J1273" s="4" t="s">
        <v>7846</v>
      </c>
    </row>
    <row r="1274" spans="1:10" ht="15" customHeight="1" x14ac:dyDescent="0.25">
      <c r="A1274" s="4" t="s">
        <v>1314</v>
      </c>
      <c r="B1274" s="4">
        <v>27.36</v>
      </c>
      <c r="C1274" s="4">
        <v>5.96</v>
      </c>
      <c r="D1274" s="4" t="s">
        <v>7839</v>
      </c>
      <c r="E1274" s="4" t="s">
        <v>7839</v>
      </c>
      <c r="F1274" s="4" t="s">
        <v>7840</v>
      </c>
      <c r="G1274" s="4">
        <v>1</v>
      </c>
      <c r="H1274" s="4" t="s">
        <v>7839</v>
      </c>
      <c r="I1274" s="4" t="s">
        <v>7842</v>
      </c>
      <c r="J1274" s="4" t="s">
        <v>7846</v>
      </c>
    </row>
    <row r="1275" spans="1:10" ht="15" customHeight="1" x14ac:dyDescent="0.25">
      <c r="A1275" s="4" t="s">
        <v>1315</v>
      </c>
      <c r="B1275" s="4">
        <v>20.350000000000001</v>
      </c>
      <c r="C1275" s="4">
        <v>4.16</v>
      </c>
      <c r="D1275" s="4" t="s">
        <v>7839</v>
      </c>
      <c r="E1275" s="4" t="s">
        <v>7839</v>
      </c>
      <c r="F1275" s="4" t="s">
        <v>7839</v>
      </c>
      <c r="G1275" s="4">
        <v>0</v>
      </c>
      <c r="H1275" s="4" t="s">
        <v>7839</v>
      </c>
      <c r="I1275" s="4" t="s">
        <v>7843</v>
      </c>
      <c r="J1275" s="4" t="s">
        <v>7847</v>
      </c>
    </row>
    <row r="1276" spans="1:10" ht="15" customHeight="1" x14ac:dyDescent="0.25">
      <c r="A1276" s="4" t="s">
        <v>1316</v>
      </c>
      <c r="B1276" s="4">
        <v>24.035</v>
      </c>
      <c r="C1276" s="4">
        <v>6.11</v>
      </c>
      <c r="D1276" s="4" t="s">
        <v>7839</v>
      </c>
      <c r="E1276" s="4" t="s">
        <v>7839</v>
      </c>
      <c r="F1276" s="4" t="s">
        <v>7839</v>
      </c>
      <c r="G1276" s="4">
        <v>0</v>
      </c>
      <c r="H1276" s="4" t="s">
        <v>7839</v>
      </c>
      <c r="I1276" s="4" t="s">
        <v>7843</v>
      </c>
      <c r="J1276" s="4" t="s">
        <v>7846</v>
      </c>
    </row>
    <row r="1277" spans="1:10" ht="15" customHeight="1" x14ac:dyDescent="0.25">
      <c r="A1277" s="4" t="s">
        <v>1317</v>
      </c>
      <c r="B1277" s="4">
        <v>23.56</v>
      </c>
      <c r="C1277" s="4">
        <v>5.97</v>
      </c>
      <c r="D1277" s="4" t="s">
        <v>7839</v>
      </c>
      <c r="E1277" s="4" t="s">
        <v>7839</v>
      </c>
      <c r="F1277" s="4" t="s">
        <v>7839</v>
      </c>
      <c r="G1277" s="4">
        <v>0</v>
      </c>
      <c r="H1277" s="4" t="s">
        <v>7839</v>
      </c>
      <c r="I1277" s="4" t="s">
        <v>7843</v>
      </c>
      <c r="J1277" s="4" t="s">
        <v>7846</v>
      </c>
    </row>
    <row r="1278" spans="1:10" ht="15" customHeight="1" x14ac:dyDescent="0.25">
      <c r="A1278" s="4" t="s">
        <v>1318</v>
      </c>
      <c r="B1278" s="4">
        <v>27.17</v>
      </c>
      <c r="C1278" s="4">
        <v>10.81</v>
      </c>
      <c r="D1278" s="4" t="s">
        <v>7839</v>
      </c>
      <c r="E1278" s="4" t="s">
        <v>7839</v>
      </c>
      <c r="F1278" s="4" t="s">
        <v>7839</v>
      </c>
      <c r="G1278" s="4">
        <v>2</v>
      </c>
      <c r="H1278" s="4" t="s">
        <v>7839</v>
      </c>
      <c r="I1278" s="4" t="s">
        <v>7842</v>
      </c>
      <c r="J1278" s="4" t="s">
        <v>7845</v>
      </c>
    </row>
    <row r="1279" spans="1:10" ht="15" customHeight="1" x14ac:dyDescent="0.25">
      <c r="A1279" s="4" t="s">
        <v>1319</v>
      </c>
      <c r="B1279" s="4">
        <v>34.32</v>
      </c>
      <c r="C1279" s="4">
        <v>5.7</v>
      </c>
      <c r="D1279" s="4" t="s">
        <v>7840</v>
      </c>
      <c r="E1279" s="4" t="s">
        <v>7839</v>
      </c>
      <c r="F1279" s="4" t="s">
        <v>7840</v>
      </c>
      <c r="G1279" s="4">
        <v>1</v>
      </c>
      <c r="H1279" s="4" t="s">
        <v>7839</v>
      </c>
      <c r="I1279" s="4" t="s">
        <v>7841</v>
      </c>
      <c r="J1279" s="4" t="s">
        <v>7846</v>
      </c>
    </row>
    <row r="1280" spans="1:10" ht="15" customHeight="1" x14ac:dyDescent="0.25">
      <c r="A1280" s="4" t="s">
        <v>1320</v>
      </c>
      <c r="B1280" s="4">
        <v>23.87</v>
      </c>
      <c r="C1280" s="4">
        <v>4.7699999999999996</v>
      </c>
      <c r="D1280" s="4" t="s">
        <v>7840</v>
      </c>
      <c r="E1280" s="4" t="s">
        <v>7839</v>
      </c>
      <c r="F1280" s="4" t="s">
        <v>7840</v>
      </c>
      <c r="G1280" s="4">
        <v>1</v>
      </c>
      <c r="H1280" s="4" t="s">
        <v>7839</v>
      </c>
      <c r="I1280" s="4" t="s">
        <v>7843</v>
      </c>
      <c r="J1280" s="4" t="s">
        <v>7847</v>
      </c>
    </row>
    <row r="1281" spans="1:10" ht="15" customHeight="1" x14ac:dyDescent="0.25">
      <c r="A1281" s="4" t="s">
        <v>1321</v>
      </c>
      <c r="B1281" s="4">
        <v>30.15</v>
      </c>
      <c r="C1281" s="4">
        <v>4.25</v>
      </c>
      <c r="D1281" s="4" t="s">
        <v>7839</v>
      </c>
      <c r="E1281" s="4" t="s">
        <v>7839</v>
      </c>
      <c r="F1281" s="4" t="s">
        <v>7839</v>
      </c>
      <c r="G1281" s="4">
        <v>1</v>
      </c>
      <c r="H1281" s="4" t="s">
        <v>7839</v>
      </c>
      <c r="I1281" s="4" t="s">
        <v>7841</v>
      </c>
      <c r="J1281" s="4" t="s">
        <v>7847</v>
      </c>
    </row>
    <row r="1282" spans="1:10" ht="15" customHeight="1" x14ac:dyDescent="0.25">
      <c r="A1282" s="4" t="s">
        <v>1322</v>
      </c>
      <c r="B1282" s="4">
        <v>26.36</v>
      </c>
      <c r="C1282" s="4">
        <v>5.52</v>
      </c>
      <c r="D1282" s="4" t="s">
        <v>7839</v>
      </c>
      <c r="E1282" s="4" t="s">
        <v>7839</v>
      </c>
      <c r="F1282" s="4" t="s">
        <v>7839</v>
      </c>
      <c r="G1282" s="4">
        <v>0</v>
      </c>
      <c r="H1282" s="4" t="s">
        <v>7839</v>
      </c>
      <c r="I1282" s="4" t="s">
        <v>7842</v>
      </c>
      <c r="J1282" s="4" t="s">
        <v>7847</v>
      </c>
    </row>
    <row r="1283" spans="1:10" ht="15" customHeight="1" x14ac:dyDescent="0.25">
      <c r="A1283" s="4" t="s">
        <v>1323</v>
      </c>
      <c r="B1283" s="4">
        <v>45.32</v>
      </c>
      <c r="C1283" s="4">
        <v>6.53</v>
      </c>
      <c r="D1283" s="4" t="s">
        <v>7840</v>
      </c>
      <c r="E1283" s="4" t="s">
        <v>7839</v>
      </c>
      <c r="F1283" s="4" t="s">
        <v>7839</v>
      </c>
      <c r="G1283" s="4">
        <v>1</v>
      </c>
      <c r="H1283" s="4" t="s">
        <v>7839</v>
      </c>
      <c r="I1283" s="4" t="s">
        <v>7841</v>
      </c>
      <c r="J1283" s="4" t="s">
        <v>7845</v>
      </c>
    </row>
    <row r="1284" spans="1:10" ht="15" customHeight="1" x14ac:dyDescent="0.25">
      <c r="A1284" s="4" t="s">
        <v>1324</v>
      </c>
      <c r="B1284" s="4">
        <v>31.93</v>
      </c>
      <c r="C1284" s="4">
        <v>4.82</v>
      </c>
      <c r="D1284" s="4" t="s">
        <v>7840</v>
      </c>
      <c r="E1284" s="4" t="s">
        <v>7839</v>
      </c>
      <c r="F1284" s="4" t="s">
        <v>7839</v>
      </c>
      <c r="G1284" s="4">
        <v>1</v>
      </c>
      <c r="H1284" s="4" t="s">
        <v>7839</v>
      </c>
      <c r="I1284" s="4" t="s">
        <v>7841</v>
      </c>
      <c r="J1284" s="4" t="s">
        <v>7847</v>
      </c>
    </row>
    <row r="1285" spans="1:10" ht="15" customHeight="1" x14ac:dyDescent="0.25">
      <c r="A1285" s="4" t="s">
        <v>1325</v>
      </c>
      <c r="B1285" s="4">
        <v>36</v>
      </c>
      <c r="C1285" s="4">
        <v>11.94</v>
      </c>
      <c r="D1285" s="4" t="s">
        <v>7840</v>
      </c>
      <c r="E1285" s="4" t="s">
        <v>7839</v>
      </c>
      <c r="F1285" s="4" t="s">
        <v>7839</v>
      </c>
      <c r="G1285" s="4">
        <v>1</v>
      </c>
      <c r="H1285" s="4" t="s">
        <v>7839</v>
      </c>
      <c r="I1285" s="4" t="s">
        <v>7841</v>
      </c>
      <c r="J1285" s="4" t="s">
        <v>7845</v>
      </c>
    </row>
    <row r="1286" spans="1:10" ht="15" customHeight="1" x14ac:dyDescent="0.25">
      <c r="A1286" s="4" t="s">
        <v>1326</v>
      </c>
      <c r="B1286" s="4">
        <v>32</v>
      </c>
      <c r="C1286" s="4">
        <v>7.85</v>
      </c>
      <c r="D1286" s="4" t="s">
        <v>7840</v>
      </c>
      <c r="E1286" s="4" t="s">
        <v>7839</v>
      </c>
      <c r="F1286" s="4" t="s">
        <v>7839</v>
      </c>
      <c r="G1286" s="4">
        <v>1</v>
      </c>
      <c r="H1286" s="4" t="s">
        <v>7839</v>
      </c>
      <c r="I1286" s="4" t="s">
        <v>7841</v>
      </c>
      <c r="J1286" s="4" t="s">
        <v>7845</v>
      </c>
    </row>
    <row r="1287" spans="1:10" ht="15" customHeight="1" x14ac:dyDescent="0.25">
      <c r="A1287" s="4" t="s">
        <v>1327</v>
      </c>
      <c r="B1287" s="4">
        <v>29.37</v>
      </c>
      <c r="C1287" s="4">
        <v>8.01</v>
      </c>
      <c r="D1287" s="4" t="s">
        <v>7840</v>
      </c>
      <c r="E1287" s="4" t="s">
        <v>7839</v>
      </c>
      <c r="F1287" s="4" t="s">
        <v>7839</v>
      </c>
      <c r="G1287" s="4">
        <v>1</v>
      </c>
      <c r="H1287" s="4" t="s">
        <v>7839</v>
      </c>
      <c r="I1287" s="4" t="s">
        <v>7842</v>
      </c>
      <c r="J1287" s="4" t="s">
        <v>7845</v>
      </c>
    </row>
    <row r="1288" spans="1:10" ht="15" customHeight="1" x14ac:dyDescent="0.25">
      <c r="A1288" s="4" t="s">
        <v>1328</v>
      </c>
      <c r="B1288" s="4">
        <v>23.6</v>
      </c>
      <c r="C1288" s="4">
        <v>7.4</v>
      </c>
      <c r="D1288" s="4" t="s">
        <v>7840</v>
      </c>
      <c r="E1288" s="4" t="s">
        <v>7839</v>
      </c>
      <c r="F1288" s="4" t="s">
        <v>7839</v>
      </c>
      <c r="G1288" s="4">
        <v>1</v>
      </c>
      <c r="H1288" s="4" t="s">
        <v>7839</v>
      </c>
      <c r="I1288" s="4" t="s">
        <v>7843</v>
      </c>
      <c r="J1288" s="4" t="s">
        <v>7845</v>
      </c>
    </row>
    <row r="1289" spans="1:10" ht="15" customHeight="1" x14ac:dyDescent="0.25">
      <c r="A1289" s="4" t="s">
        <v>1329</v>
      </c>
      <c r="B1289" s="4">
        <v>33.155000000000001</v>
      </c>
      <c r="C1289" s="4">
        <v>8.3800000000000008</v>
      </c>
      <c r="D1289" s="4" t="s">
        <v>7840</v>
      </c>
      <c r="E1289" s="4" t="s">
        <v>7839</v>
      </c>
      <c r="F1289" s="4" t="s">
        <v>7839</v>
      </c>
      <c r="G1289" s="4">
        <v>0</v>
      </c>
      <c r="H1289" s="4" t="s">
        <v>7839</v>
      </c>
      <c r="I1289" s="4" t="s">
        <v>7841</v>
      </c>
      <c r="J1289" s="4" t="s">
        <v>7845</v>
      </c>
    </row>
    <row r="1290" spans="1:10" ht="15" customHeight="1" x14ac:dyDescent="0.25">
      <c r="A1290" s="4" t="s">
        <v>1330</v>
      </c>
      <c r="B1290" s="4">
        <v>24.32</v>
      </c>
      <c r="C1290" s="4">
        <v>11.56</v>
      </c>
      <c r="D1290" s="4" t="s">
        <v>7840</v>
      </c>
      <c r="E1290" s="4" t="s">
        <v>7839</v>
      </c>
      <c r="F1290" s="4" t="s">
        <v>7839</v>
      </c>
      <c r="G1290" s="4">
        <v>1</v>
      </c>
      <c r="H1290" s="4" t="s">
        <v>7839</v>
      </c>
      <c r="I1290" s="4" t="s">
        <v>7843</v>
      </c>
      <c r="J1290" s="4" t="s">
        <v>7845</v>
      </c>
    </row>
    <row r="1291" spans="1:10" ht="15" customHeight="1" x14ac:dyDescent="0.25">
      <c r="A1291" s="4" t="s">
        <v>1331</v>
      </c>
      <c r="B1291" s="4">
        <v>36.299999999999997</v>
      </c>
      <c r="C1291" s="4">
        <v>4.6100000000000003</v>
      </c>
      <c r="D1291" s="4" t="s">
        <v>7839</v>
      </c>
      <c r="E1291" s="4" t="s">
        <v>7839</v>
      </c>
      <c r="F1291" s="4" t="s">
        <v>7839</v>
      </c>
      <c r="G1291" s="4">
        <v>0</v>
      </c>
      <c r="H1291" s="4" t="s">
        <v>7839</v>
      </c>
      <c r="I1291" s="4" t="s">
        <v>7841</v>
      </c>
      <c r="J1291" s="4" t="s">
        <v>7847</v>
      </c>
    </row>
    <row r="1292" spans="1:10" ht="15" customHeight="1" x14ac:dyDescent="0.25">
      <c r="A1292" s="4" t="s">
        <v>1332</v>
      </c>
      <c r="B1292" s="4">
        <v>34.4</v>
      </c>
      <c r="C1292" s="4">
        <v>4.95</v>
      </c>
      <c r="D1292" s="4" t="s">
        <v>7839</v>
      </c>
      <c r="E1292" s="4" t="s">
        <v>7839</v>
      </c>
      <c r="F1292" s="4" t="s">
        <v>7840</v>
      </c>
      <c r="G1292" s="4">
        <v>1</v>
      </c>
      <c r="H1292" s="4" t="s">
        <v>7839</v>
      </c>
      <c r="I1292" s="4" t="s">
        <v>7841</v>
      </c>
      <c r="J1292" s="4" t="s">
        <v>7847</v>
      </c>
    </row>
    <row r="1293" spans="1:10" ht="15" customHeight="1" x14ac:dyDescent="0.25">
      <c r="A1293" s="4" t="s">
        <v>1333</v>
      </c>
      <c r="B1293" s="4">
        <v>30.9</v>
      </c>
      <c r="C1293" s="4">
        <v>5.04</v>
      </c>
      <c r="D1293" s="4" t="s">
        <v>7839</v>
      </c>
      <c r="E1293" s="4" t="s">
        <v>7839</v>
      </c>
      <c r="F1293" s="4" t="s">
        <v>7839</v>
      </c>
      <c r="G1293" s="4">
        <v>0</v>
      </c>
      <c r="H1293" s="4" t="s">
        <v>7839</v>
      </c>
      <c r="I1293" s="4" t="s">
        <v>7841</v>
      </c>
      <c r="J1293" s="4" t="s">
        <v>7847</v>
      </c>
    </row>
    <row r="1294" spans="1:10" ht="15" customHeight="1" x14ac:dyDescent="0.25">
      <c r="A1294" s="4" t="s">
        <v>1334</v>
      </c>
      <c r="B1294" s="4">
        <v>28.6</v>
      </c>
      <c r="C1294" s="4">
        <v>5.42</v>
      </c>
      <c r="D1294" s="4" t="s">
        <v>7839</v>
      </c>
      <c r="E1294" s="4" t="s">
        <v>7839</v>
      </c>
      <c r="F1294" s="4" t="s">
        <v>7839</v>
      </c>
      <c r="G1294" s="4">
        <v>0</v>
      </c>
      <c r="H1294" s="4" t="s">
        <v>7839</v>
      </c>
      <c r="I1294" s="4" t="s">
        <v>7842</v>
      </c>
      <c r="J1294" s="4" t="s">
        <v>7847</v>
      </c>
    </row>
    <row r="1295" spans="1:10" ht="15" customHeight="1" x14ac:dyDescent="0.25">
      <c r="A1295" s="4" t="s">
        <v>1335</v>
      </c>
      <c r="B1295" s="4">
        <v>27.83</v>
      </c>
      <c r="C1295" s="4">
        <v>5.39</v>
      </c>
      <c r="D1295" s="4" t="s">
        <v>7839</v>
      </c>
      <c r="E1295" s="4" t="s">
        <v>7839</v>
      </c>
      <c r="F1295" s="4" t="s">
        <v>7839</v>
      </c>
      <c r="G1295" s="4">
        <v>0</v>
      </c>
      <c r="H1295" s="4" t="s">
        <v>7839</v>
      </c>
      <c r="I1295" s="4" t="s">
        <v>7842</v>
      </c>
      <c r="J1295" s="4" t="s">
        <v>7847</v>
      </c>
    </row>
    <row r="1296" spans="1:10" ht="15" customHeight="1" x14ac:dyDescent="0.25">
      <c r="A1296" s="4" t="s">
        <v>1336</v>
      </c>
      <c r="B1296" s="4">
        <v>39.64</v>
      </c>
      <c r="C1296" s="4">
        <v>6</v>
      </c>
      <c r="D1296" s="4" t="s">
        <v>7839</v>
      </c>
      <c r="E1296" s="4" t="s">
        <v>7839</v>
      </c>
      <c r="F1296" s="4" t="s">
        <v>7840</v>
      </c>
      <c r="G1296" s="4">
        <v>1</v>
      </c>
      <c r="H1296" s="4" t="s">
        <v>7839</v>
      </c>
      <c r="I1296" s="4" t="s">
        <v>7841</v>
      </c>
      <c r="J1296" s="4" t="s">
        <v>7846</v>
      </c>
    </row>
    <row r="1297" spans="1:10" ht="15" customHeight="1" x14ac:dyDescent="0.25">
      <c r="A1297" s="4" t="s">
        <v>1337</v>
      </c>
      <c r="B1297" s="4">
        <v>38.479999999999997</v>
      </c>
      <c r="C1297" s="4">
        <v>6.02</v>
      </c>
      <c r="D1297" s="4" t="s">
        <v>7839</v>
      </c>
      <c r="E1297" s="4" t="s">
        <v>7839</v>
      </c>
      <c r="F1297" s="4" t="s">
        <v>7839</v>
      </c>
      <c r="G1297" s="4">
        <v>1</v>
      </c>
      <c r="H1297" s="4" t="s">
        <v>7839</v>
      </c>
      <c r="I1297" s="4" t="s">
        <v>7841</v>
      </c>
      <c r="J1297" s="4" t="s">
        <v>7846</v>
      </c>
    </row>
    <row r="1298" spans="1:10" ht="15" customHeight="1" x14ac:dyDescent="0.25">
      <c r="A1298" s="4" t="s">
        <v>1338</v>
      </c>
      <c r="B1298" s="4">
        <v>36.200000000000003</v>
      </c>
      <c r="C1298" s="4">
        <v>4.62</v>
      </c>
      <c r="D1298" s="4" t="s">
        <v>7839</v>
      </c>
      <c r="E1298" s="4" t="s">
        <v>7839</v>
      </c>
      <c r="F1298" s="4" t="s">
        <v>7839</v>
      </c>
      <c r="G1298" s="4">
        <v>2</v>
      </c>
      <c r="H1298" s="4" t="s">
        <v>7839</v>
      </c>
      <c r="I1298" s="4" t="s">
        <v>7841</v>
      </c>
      <c r="J1298" s="4" t="s">
        <v>7847</v>
      </c>
    </row>
    <row r="1299" spans="1:10" ht="15" customHeight="1" x14ac:dyDescent="0.25">
      <c r="A1299" s="4" t="s">
        <v>1339</v>
      </c>
      <c r="B1299" s="4">
        <v>27.13</v>
      </c>
      <c r="C1299" s="4">
        <v>5.59</v>
      </c>
      <c r="D1299" s="4" t="s">
        <v>7839</v>
      </c>
      <c r="E1299" s="4" t="s">
        <v>7839</v>
      </c>
      <c r="F1299" s="4" t="s">
        <v>7839</v>
      </c>
      <c r="G1299" s="4">
        <v>1</v>
      </c>
      <c r="H1299" s="4" t="s">
        <v>7839</v>
      </c>
      <c r="I1299" s="4" t="s">
        <v>7842</v>
      </c>
      <c r="J1299" s="4" t="s">
        <v>7847</v>
      </c>
    </row>
    <row r="1300" spans="1:10" ht="15" customHeight="1" x14ac:dyDescent="0.25">
      <c r="A1300" s="4" t="s">
        <v>1340</v>
      </c>
      <c r="B1300" s="4">
        <v>20.75</v>
      </c>
      <c r="C1300" s="4">
        <v>5.18</v>
      </c>
      <c r="D1300" s="4" t="s">
        <v>7840</v>
      </c>
      <c r="E1300" s="4" t="s">
        <v>7839</v>
      </c>
      <c r="F1300" s="4" t="s">
        <v>7839</v>
      </c>
      <c r="G1300" s="4">
        <v>2</v>
      </c>
      <c r="H1300" s="4" t="s">
        <v>7839</v>
      </c>
      <c r="I1300" s="4" t="s">
        <v>7843</v>
      </c>
      <c r="J1300" s="4" t="s">
        <v>7847</v>
      </c>
    </row>
    <row r="1301" spans="1:10" ht="15" customHeight="1" x14ac:dyDescent="0.25">
      <c r="A1301" s="4" t="s">
        <v>1341</v>
      </c>
      <c r="B1301" s="4">
        <v>26.6</v>
      </c>
      <c r="C1301" s="4">
        <v>6.29</v>
      </c>
      <c r="D1301" s="4" t="s">
        <v>7839</v>
      </c>
      <c r="E1301" s="4" t="s">
        <v>7839</v>
      </c>
      <c r="F1301" s="4" t="s">
        <v>7839</v>
      </c>
      <c r="G1301" s="4">
        <v>2</v>
      </c>
      <c r="H1301" s="4" t="s">
        <v>7839</v>
      </c>
      <c r="I1301" s="4" t="s">
        <v>7842</v>
      </c>
      <c r="J1301" s="4" t="s">
        <v>7846</v>
      </c>
    </row>
    <row r="1302" spans="1:10" ht="15" customHeight="1" x14ac:dyDescent="0.25">
      <c r="A1302" s="4" t="s">
        <v>1342</v>
      </c>
      <c r="B1302" s="4">
        <v>25.3</v>
      </c>
      <c r="C1302" s="4">
        <v>4.49</v>
      </c>
      <c r="D1302" s="4" t="s">
        <v>7839</v>
      </c>
      <c r="E1302" s="4" t="s">
        <v>7839</v>
      </c>
      <c r="F1302" s="4" t="s">
        <v>7839</v>
      </c>
      <c r="G1302" s="4">
        <v>2</v>
      </c>
      <c r="H1302" s="4" t="s">
        <v>7839</v>
      </c>
      <c r="I1302" s="4" t="s">
        <v>7842</v>
      </c>
      <c r="J1302" s="4" t="s">
        <v>7847</v>
      </c>
    </row>
    <row r="1303" spans="1:10" ht="15" customHeight="1" x14ac:dyDescent="0.25">
      <c r="A1303" s="4" t="s">
        <v>1343</v>
      </c>
      <c r="B1303" s="4">
        <v>18.84</v>
      </c>
      <c r="C1303" s="4">
        <v>11.82</v>
      </c>
      <c r="D1303" s="4" t="s">
        <v>7840</v>
      </c>
      <c r="E1303" s="4" t="s">
        <v>7839</v>
      </c>
      <c r="F1303" s="4" t="s">
        <v>7840</v>
      </c>
      <c r="G1303" s="4">
        <v>1</v>
      </c>
      <c r="H1303" s="4" t="s">
        <v>7839</v>
      </c>
      <c r="I1303" s="4" t="s">
        <v>7843</v>
      </c>
      <c r="J1303" s="4" t="s">
        <v>7845</v>
      </c>
    </row>
    <row r="1304" spans="1:10" ht="15" customHeight="1" x14ac:dyDescent="0.25">
      <c r="A1304" s="4" t="s">
        <v>1344</v>
      </c>
      <c r="B1304" s="4">
        <v>19.57</v>
      </c>
      <c r="C1304" s="4">
        <v>7.41</v>
      </c>
      <c r="D1304" s="4" t="s">
        <v>7840</v>
      </c>
      <c r="E1304" s="4" t="s">
        <v>7839</v>
      </c>
      <c r="F1304" s="4" t="s">
        <v>7839</v>
      </c>
      <c r="G1304" s="4">
        <v>1</v>
      </c>
      <c r="H1304" s="4" t="s">
        <v>7839</v>
      </c>
      <c r="I1304" s="4" t="s">
        <v>7843</v>
      </c>
      <c r="J1304" s="4" t="s">
        <v>7845</v>
      </c>
    </row>
    <row r="1305" spans="1:10" ht="15" customHeight="1" x14ac:dyDescent="0.25">
      <c r="A1305" s="4" t="s">
        <v>1345</v>
      </c>
      <c r="B1305" s="4">
        <v>30.495000000000001</v>
      </c>
      <c r="C1305" s="4">
        <v>5.97</v>
      </c>
      <c r="D1305" s="4" t="s">
        <v>7839</v>
      </c>
      <c r="E1305" s="4" t="s">
        <v>7839</v>
      </c>
      <c r="F1305" s="4" t="s">
        <v>7839</v>
      </c>
      <c r="G1305" s="4">
        <v>0</v>
      </c>
      <c r="H1305" s="4" t="s">
        <v>7839</v>
      </c>
      <c r="I1305" s="4" t="s">
        <v>7841</v>
      </c>
      <c r="J1305" s="4" t="s">
        <v>7846</v>
      </c>
    </row>
    <row r="1306" spans="1:10" ht="15" customHeight="1" x14ac:dyDescent="0.25">
      <c r="A1306" s="4" t="s">
        <v>1346</v>
      </c>
      <c r="B1306" s="4">
        <v>30.114999999999998</v>
      </c>
      <c r="C1306" s="4">
        <v>5.74</v>
      </c>
      <c r="D1306" s="4" t="s">
        <v>7839</v>
      </c>
      <c r="E1306" s="4" t="s">
        <v>7839</v>
      </c>
      <c r="F1306" s="4" t="s">
        <v>7840</v>
      </c>
      <c r="G1306" s="4">
        <v>1</v>
      </c>
      <c r="H1306" s="4" t="s">
        <v>7839</v>
      </c>
      <c r="I1306" s="4" t="s">
        <v>7841</v>
      </c>
      <c r="J1306" s="4" t="s">
        <v>7846</v>
      </c>
    </row>
    <row r="1307" spans="1:10" ht="15" customHeight="1" x14ac:dyDescent="0.25">
      <c r="A1307" s="4" t="s">
        <v>1347</v>
      </c>
      <c r="B1307" s="4">
        <v>24.78</v>
      </c>
      <c r="C1307" s="4">
        <v>9.85</v>
      </c>
      <c r="D1307" s="4" t="s">
        <v>7839</v>
      </c>
      <c r="E1307" s="4" t="s">
        <v>7839</v>
      </c>
      <c r="F1307" s="4" t="s">
        <v>7839</v>
      </c>
      <c r="G1307" s="4">
        <v>0</v>
      </c>
      <c r="H1307" s="4" t="s">
        <v>7839</v>
      </c>
      <c r="I1307" s="4" t="s">
        <v>7843</v>
      </c>
      <c r="J1307" s="4" t="s">
        <v>7845</v>
      </c>
    </row>
    <row r="1308" spans="1:10" ht="15" customHeight="1" x14ac:dyDescent="0.25">
      <c r="A1308" s="4" t="s">
        <v>1348</v>
      </c>
      <c r="B1308" s="4">
        <v>24.77</v>
      </c>
      <c r="C1308" s="4">
        <v>7.59</v>
      </c>
      <c r="D1308" s="4" t="s">
        <v>7839</v>
      </c>
      <c r="E1308" s="4" t="s">
        <v>7839</v>
      </c>
      <c r="F1308" s="4" t="s">
        <v>7839</v>
      </c>
      <c r="G1308" s="4">
        <v>0</v>
      </c>
      <c r="H1308" s="4" t="s">
        <v>7839</v>
      </c>
      <c r="I1308" s="4" t="s">
        <v>7843</v>
      </c>
      <c r="J1308" s="4" t="s">
        <v>7845</v>
      </c>
    </row>
    <row r="1309" spans="1:10" ht="15" customHeight="1" x14ac:dyDescent="0.25">
      <c r="A1309" s="4" t="s">
        <v>1349</v>
      </c>
      <c r="B1309" s="4">
        <v>16.579999999999998</v>
      </c>
      <c r="C1309" s="4">
        <v>6.98</v>
      </c>
      <c r="D1309" s="4" t="s">
        <v>7840</v>
      </c>
      <c r="E1309" s="4" t="s">
        <v>7839</v>
      </c>
      <c r="F1309" s="4" t="s">
        <v>7840</v>
      </c>
      <c r="G1309" s="4">
        <v>1</v>
      </c>
      <c r="H1309" s="4" t="s">
        <v>7839</v>
      </c>
      <c r="I1309" s="4" t="s">
        <v>7844</v>
      </c>
      <c r="J1309" s="4" t="s">
        <v>7845</v>
      </c>
    </row>
    <row r="1310" spans="1:10" ht="15" customHeight="1" x14ac:dyDescent="0.25">
      <c r="A1310" s="4" t="s">
        <v>1350</v>
      </c>
      <c r="B1310" s="4">
        <v>38.17</v>
      </c>
      <c r="C1310" s="4">
        <v>4.7300000000000004</v>
      </c>
      <c r="D1310" s="4" t="s">
        <v>7840</v>
      </c>
      <c r="E1310" s="4" t="s">
        <v>7839</v>
      </c>
      <c r="F1310" s="4" t="s">
        <v>7839</v>
      </c>
      <c r="G1310" s="4">
        <v>0</v>
      </c>
      <c r="H1310" s="4" t="s">
        <v>7839</v>
      </c>
      <c r="I1310" s="4" t="s">
        <v>7841</v>
      </c>
      <c r="J1310" s="4" t="s">
        <v>7847</v>
      </c>
    </row>
    <row r="1311" spans="1:10" ht="15" customHeight="1" x14ac:dyDescent="0.25">
      <c r="A1311" s="4" t="s">
        <v>1351</v>
      </c>
      <c r="B1311" s="4">
        <v>39.424999999999997</v>
      </c>
      <c r="C1311" s="4">
        <v>4.76</v>
      </c>
      <c r="D1311" s="4" t="s">
        <v>7840</v>
      </c>
      <c r="E1311" s="4" t="s">
        <v>7839</v>
      </c>
      <c r="F1311" s="4" t="s">
        <v>7839</v>
      </c>
      <c r="G1311" s="4">
        <v>0</v>
      </c>
      <c r="H1311" s="4" t="s">
        <v>7839</v>
      </c>
      <c r="I1311" s="4" t="s">
        <v>7841</v>
      </c>
      <c r="J1311" s="4" t="s">
        <v>7847</v>
      </c>
    </row>
    <row r="1312" spans="1:10" ht="15" customHeight="1" x14ac:dyDescent="0.25">
      <c r="A1312" s="4" t="s">
        <v>1352</v>
      </c>
      <c r="B1312" s="4">
        <v>33.44</v>
      </c>
      <c r="C1312" s="4">
        <v>6.24</v>
      </c>
      <c r="D1312" s="4" t="s">
        <v>7840</v>
      </c>
      <c r="E1312" s="4" t="s">
        <v>7839</v>
      </c>
      <c r="F1312" s="4" t="s">
        <v>7839</v>
      </c>
      <c r="G1312" s="4">
        <v>0</v>
      </c>
      <c r="H1312" s="4" t="s">
        <v>7839</v>
      </c>
      <c r="I1312" s="4" t="s">
        <v>7841</v>
      </c>
      <c r="J1312" s="4" t="s">
        <v>7846</v>
      </c>
    </row>
    <row r="1313" spans="1:10" ht="15" customHeight="1" x14ac:dyDescent="0.25">
      <c r="A1313" s="4" t="s">
        <v>1353</v>
      </c>
      <c r="B1313" s="4">
        <v>33.344999999999999</v>
      </c>
      <c r="C1313" s="4">
        <v>5.44</v>
      </c>
      <c r="D1313" s="4" t="s">
        <v>7840</v>
      </c>
      <c r="E1313" s="4" t="s">
        <v>7839</v>
      </c>
      <c r="F1313" s="4" t="s">
        <v>7839</v>
      </c>
      <c r="G1313" s="4">
        <v>0</v>
      </c>
      <c r="H1313" s="4" t="s">
        <v>7839</v>
      </c>
      <c r="I1313" s="4" t="s">
        <v>7841</v>
      </c>
      <c r="J1313" s="4" t="s">
        <v>7847</v>
      </c>
    </row>
    <row r="1314" spans="1:10" ht="15" customHeight="1" x14ac:dyDescent="0.25">
      <c r="A1314" s="4" t="s">
        <v>1354</v>
      </c>
      <c r="B1314" s="4">
        <v>38.79</v>
      </c>
      <c r="C1314" s="4">
        <v>5.08</v>
      </c>
      <c r="D1314" s="4" t="s">
        <v>7839</v>
      </c>
      <c r="E1314" s="4" t="s">
        <v>7839</v>
      </c>
      <c r="F1314" s="4" t="s">
        <v>7840</v>
      </c>
      <c r="G1314" s="4">
        <v>1</v>
      </c>
      <c r="H1314" s="4" t="s">
        <v>7839</v>
      </c>
      <c r="I1314" s="4" t="s">
        <v>7841</v>
      </c>
      <c r="J1314" s="4" t="s">
        <v>7847</v>
      </c>
    </row>
    <row r="1315" spans="1:10" ht="15" customHeight="1" x14ac:dyDescent="0.25">
      <c r="A1315" s="4" t="s">
        <v>1355</v>
      </c>
      <c r="B1315" s="4">
        <v>30.684999999999999</v>
      </c>
      <c r="C1315" s="4">
        <v>4.87</v>
      </c>
      <c r="D1315" s="4" t="s">
        <v>7839</v>
      </c>
      <c r="E1315" s="4" t="s">
        <v>7839</v>
      </c>
      <c r="F1315" s="4" t="s">
        <v>7840</v>
      </c>
      <c r="G1315" s="4">
        <v>1</v>
      </c>
      <c r="H1315" s="4" t="s">
        <v>7839</v>
      </c>
      <c r="I1315" s="4" t="s">
        <v>7841</v>
      </c>
      <c r="J1315" s="4" t="s">
        <v>7847</v>
      </c>
    </row>
    <row r="1316" spans="1:10" ht="15" customHeight="1" x14ac:dyDescent="0.25">
      <c r="A1316" s="4" t="s">
        <v>1356</v>
      </c>
      <c r="B1316" s="4">
        <v>22.135000000000002</v>
      </c>
      <c r="C1316" s="4">
        <v>8.17</v>
      </c>
      <c r="D1316" s="4" t="s">
        <v>7839</v>
      </c>
      <c r="E1316" s="4" t="s">
        <v>7839</v>
      </c>
      <c r="F1316" s="4" t="s">
        <v>7839</v>
      </c>
      <c r="G1316" s="4">
        <v>0</v>
      </c>
      <c r="H1316" s="4" t="s">
        <v>7839</v>
      </c>
      <c r="I1316" s="4" t="s">
        <v>7843</v>
      </c>
      <c r="J1316" s="4" t="s">
        <v>7845</v>
      </c>
    </row>
    <row r="1317" spans="1:10" ht="15" customHeight="1" x14ac:dyDescent="0.25">
      <c r="A1317" s="4" t="s">
        <v>1357</v>
      </c>
      <c r="B1317" s="4">
        <v>33.33</v>
      </c>
      <c r="C1317" s="4">
        <v>7.61</v>
      </c>
      <c r="D1317" s="4" t="s">
        <v>7839</v>
      </c>
      <c r="E1317" s="4" t="s">
        <v>7839</v>
      </c>
      <c r="F1317" s="4" t="s">
        <v>7839</v>
      </c>
      <c r="G1317" s="4">
        <v>0</v>
      </c>
      <c r="H1317" s="4" t="s">
        <v>7839</v>
      </c>
      <c r="I1317" s="4" t="s">
        <v>7841</v>
      </c>
      <c r="J1317" s="4" t="s">
        <v>7845</v>
      </c>
    </row>
    <row r="1318" spans="1:10" ht="15" customHeight="1" x14ac:dyDescent="0.25">
      <c r="A1318" s="4" t="s">
        <v>1358</v>
      </c>
      <c r="B1318" s="4">
        <v>31.13</v>
      </c>
      <c r="C1318" s="4">
        <v>10.1</v>
      </c>
      <c r="D1318" s="4" t="s">
        <v>7839</v>
      </c>
      <c r="E1318" s="4" t="s">
        <v>7839</v>
      </c>
      <c r="F1318" s="4" t="s">
        <v>7839</v>
      </c>
      <c r="G1318" s="4">
        <v>0</v>
      </c>
      <c r="H1318" s="4" t="s">
        <v>7839</v>
      </c>
      <c r="I1318" s="4" t="s">
        <v>7841</v>
      </c>
      <c r="J1318" s="4" t="s">
        <v>7845</v>
      </c>
    </row>
    <row r="1319" spans="1:10" ht="15" customHeight="1" x14ac:dyDescent="0.25">
      <c r="A1319" s="4" t="s">
        <v>1359</v>
      </c>
      <c r="B1319" s="4">
        <v>28.9</v>
      </c>
      <c r="C1319" s="4">
        <v>11.24</v>
      </c>
      <c r="D1319" s="4" t="s">
        <v>7839</v>
      </c>
      <c r="E1319" s="4" t="s">
        <v>7839</v>
      </c>
      <c r="F1319" s="4" t="s">
        <v>7839</v>
      </c>
      <c r="G1319" s="4">
        <v>0</v>
      </c>
      <c r="H1319" s="4" t="s">
        <v>7839</v>
      </c>
      <c r="I1319" s="4" t="s">
        <v>7842</v>
      </c>
      <c r="J1319" s="4" t="s">
        <v>7845</v>
      </c>
    </row>
    <row r="1320" spans="1:10" ht="15" customHeight="1" x14ac:dyDescent="0.25">
      <c r="A1320" s="4" t="s">
        <v>1360</v>
      </c>
      <c r="B1320" s="4">
        <v>43.31</v>
      </c>
      <c r="C1320" s="4">
        <v>6.1</v>
      </c>
      <c r="D1320" s="4" t="s">
        <v>7840</v>
      </c>
      <c r="E1320" s="4" t="s">
        <v>7840</v>
      </c>
      <c r="F1320" s="4" t="s">
        <v>7839</v>
      </c>
      <c r="G1320" s="4">
        <v>1</v>
      </c>
      <c r="H1320" s="4" t="s">
        <v>7839</v>
      </c>
      <c r="I1320" s="4" t="s">
        <v>7841</v>
      </c>
      <c r="J1320" s="4" t="s">
        <v>7846</v>
      </c>
    </row>
    <row r="1321" spans="1:10" ht="15" customHeight="1" x14ac:dyDescent="0.25">
      <c r="A1321" s="4" t="s">
        <v>1361</v>
      </c>
      <c r="B1321" s="4">
        <v>22.8</v>
      </c>
      <c r="C1321" s="4">
        <v>6.98</v>
      </c>
      <c r="D1321" s="4" t="s">
        <v>7839</v>
      </c>
      <c r="E1321" s="4" t="s">
        <v>7839</v>
      </c>
      <c r="F1321" s="4" t="s">
        <v>7839</v>
      </c>
      <c r="G1321" s="4">
        <v>0</v>
      </c>
      <c r="H1321" s="4" t="s">
        <v>7839</v>
      </c>
      <c r="I1321" s="4" t="s">
        <v>7843</v>
      </c>
      <c r="J1321" s="4" t="s">
        <v>7845</v>
      </c>
    </row>
    <row r="1322" spans="1:10" ht="15" customHeight="1" x14ac:dyDescent="0.25">
      <c r="A1322" s="4" t="s">
        <v>1362</v>
      </c>
      <c r="B1322" s="4">
        <v>19.09</v>
      </c>
      <c r="C1322" s="4">
        <v>4</v>
      </c>
      <c r="D1322" s="4" t="s">
        <v>7840</v>
      </c>
      <c r="E1322" s="4" t="s">
        <v>7839</v>
      </c>
      <c r="F1322" s="4" t="s">
        <v>7839</v>
      </c>
      <c r="G1322" s="4">
        <v>1</v>
      </c>
      <c r="H1322" s="4" t="s">
        <v>7839</v>
      </c>
      <c r="I1322" s="4" t="s">
        <v>7843</v>
      </c>
      <c r="J1322" s="4" t="s">
        <v>7847</v>
      </c>
    </row>
    <row r="1323" spans="1:10" ht="15" customHeight="1" x14ac:dyDescent="0.25">
      <c r="A1323" s="4" t="s">
        <v>1363</v>
      </c>
      <c r="B1323" s="4">
        <v>23.37</v>
      </c>
      <c r="C1323" s="4">
        <v>4.2300000000000004</v>
      </c>
      <c r="D1323" s="4" t="s">
        <v>7839</v>
      </c>
      <c r="E1323" s="4" t="s">
        <v>7839</v>
      </c>
      <c r="F1323" s="4" t="s">
        <v>7839</v>
      </c>
      <c r="G1323" s="4">
        <v>0</v>
      </c>
      <c r="H1323" s="4" t="s">
        <v>7839</v>
      </c>
      <c r="I1323" s="4" t="s">
        <v>7843</v>
      </c>
      <c r="J1323" s="4" t="s">
        <v>7847</v>
      </c>
    </row>
    <row r="1324" spans="1:10" ht="15" customHeight="1" x14ac:dyDescent="0.25">
      <c r="A1324" s="4" t="s">
        <v>1364</v>
      </c>
      <c r="B1324" s="4">
        <v>33.44</v>
      </c>
      <c r="C1324" s="4">
        <v>4.72</v>
      </c>
      <c r="D1324" s="4" t="s">
        <v>7840</v>
      </c>
      <c r="E1324" s="4" t="s">
        <v>7839</v>
      </c>
      <c r="F1324" s="4" t="s">
        <v>7839</v>
      </c>
      <c r="G1324" s="4">
        <v>0</v>
      </c>
      <c r="H1324" s="4" t="s">
        <v>7839</v>
      </c>
      <c r="I1324" s="4" t="s">
        <v>7841</v>
      </c>
      <c r="J1324" s="4" t="s">
        <v>7847</v>
      </c>
    </row>
    <row r="1325" spans="1:10" ht="15" customHeight="1" x14ac:dyDescent="0.25">
      <c r="A1325" s="4" t="s">
        <v>1365</v>
      </c>
      <c r="B1325" s="4">
        <v>28.05</v>
      </c>
      <c r="C1325" s="4">
        <v>5.63</v>
      </c>
      <c r="D1325" s="4" t="s">
        <v>7840</v>
      </c>
      <c r="E1325" s="4" t="s">
        <v>7839</v>
      </c>
      <c r="F1325" s="4" t="s">
        <v>7839</v>
      </c>
      <c r="G1325" s="4">
        <v>0</v>
      </c>
      <c r="H1325" s="4" t="s">
        <v>7839</v>
      </c>
      <c r="I1325" s="4" t="s">
        <v>7842</v>
      </c>
      <c r="J1325" s="4" t="s">
        <v>7847</v>
      </c>
    </row>
    <row r="1326" spans="1:10" ht="15" customHeight="1" x14ac:dyDescent="0.25">
      <c r="A1326" s="4" t="s">
        <v>1366</v>
      </c>
      <c r="B1326" s="4">
        <v>27.72</v>
      </c>
      <c r="C1326" s="4">
        <v>5.83</v>
      </c>
      <c r="D1326" s="4" t="s">
        <v>7840</v>
      </c>
      <c r="E1326" s="4" t="s">
        <v>7839</v>
      </c>
      <c r="F1326" s="4" t="s">
        <v>7839</v>
      </c>
      <c r="G1326" s="4">
        <v>0</v>
      </c>
      <c r="H1326" s="4" t="s">
        <v>7839</v>
      </c>
      <c r="I1326" s="4" t="s">
        <v>7842</v>
      </c>
      <c r="J1326" s="4" t="s">
        <v>7846</v>
      </c>
    </row>
    <row r="1327" spans="1:10" ht="15" customHeight="1" x14ac:dyDescent="0.25">
      <c r="A1327" s="4" t="s">
        <v>1367</v>
      </c>
      <c r="B1327" s="4">
        <v>29.81</v>
      </c>
      <c r="C1327" s="4">
        <v>9.23</v>
      </c>
      <c r="D1327" s="4" t="s">
        <v>7839</v>
      </c>
      <c r="E1327" s="4" t="s">
        <v>7839</v>
      </c>
      <c r="F1327" s="4" t="s">
        <v>7839</v>
      </c>
      <c r="G1327" s="4">
        <v>0</v>
      </c>
      <c r="H1327" s="4" t="s">
        <v>7839</v>
      </c>
      <c r="I1327" s="4" t="s">
        <v>7842</v>
      </c>
      <c r="J1327" s="4" t="s">
        <v>7845</v>
      </c>
    </row>
    <row r="1328" spans="1:10" ht="15" customHeight="1" x14ac:dyDescent="0.25">
      <c r="A1328" s="4" t="s">
        <v>1368</v>
      </c>
      <c r="B1328" s="4">
        <v>23.98</v>
      </c>
      <c r="C1328" s="4">
        <v>9.89</v>
      </c>
      <c r="D1328" s="4" t="s">
        <v>7839</v>
      </c>
      <c r="E1328" s="4" t="s">
        <v>7839</v>
      </c>
      <c r="F1328" s="4" t="s">
        <v>7839</v>
      </c>
      <c r="G1328" s="4">
        <v>0</v>
      </c>
      <c r="H1328" s="4" t="s">
        <v>7839</v>
      </c>
      <c r="I1328" s="4" t="s">
        <v>7843</v>
      </c>
      <c r="J1328" s="4" t="s">
        <v>7845</v>
      </c>
    </row>
    <row r="1329" spans="1:10" ht="15" customHeight="1" x14ac:dyDescent="0.25">
      <c r="A1329" s="4" t="s">
        <v>1369</v>
      </c>
      <c r="B1329" s="4">
        <v>17.34</v>
      </c>
      <c r="C1329" s="4">
        <v>12</v>
      </c>
      <c r="D1329" s="4" t="s">
        <v>7839</v>
      </c>
      <c r="E1329" s="4" t="s">
        <v>7839</v>
      </c>
      <c r="F1329" s="4" t="s">
        <v>7839</v>
      </c>
      <c r="G1329" s="4">
        <v>0</v>
      </c>
      <c r="H1329" s="4" t="s">
        <v>7839</v>
      </c>
      <c r="I1329" s="4" t="s">
        <v>7844</v>
      </c>
      <c r="J1329" s="4" t="s">
        <v>7845</v>
      </c>
    </row>
    <row r="1330" spans="1:10" ht="15" customHeight="1" x14ac:dyDescent="0.25">
      <c r="A1330" s="4" t="s">
        <v>1370</v>
      </c>
      <c r="B1330" s="4">
        <v>40.39</v>
      </c>
      <c r="C1330" s="4">
        <v>4.24</v>
      </c>
      <c r="D1330" s="4" t="s">
        <v>7840</v>
      </c>
      <c r="E1330" s="4" t="s">
        <v>7839</v>
      </c>
      <c r="F1330" s="4" t="s">
        <v>7840</v>
      </c>
      <c r="G1330" s="4">
        <v>1</v>
      </c>
      <c r="H1330" s="4" t="s">
        <v>7839</v>
      </c>
      <c r="I1330" s="4" t="s">
        <v>7841</v>
      </c>
      <c r="J1330" s="4" t="s">
        <v>7847</v>
      </c>
    </row>
    <row r="1331" spans="1:10" ht="15" customHeight="1" x14ac:dyDescent="0.25">
      <c r="A1331" s="4" t="s">
        <v>1371</v>
      </c>
      <c r="B1331" s="4">
        <v>25.96</v>
      </c>
      <c r="C1331" s="4">
        <v>4.68</v>
      </c>
      <c r="D1331" s="4" t="s">
        <v>7840</v>
      </c>
      <c r="E1331" s="4" t="s">
        <v>7839</v>
      </c>
      <c r="F1331" s="4" t="s">
        <v>7840</v>
      </c>
      <c r="G1331" s="4">
        <v>1</v>
      </c>
      <c r="H1331" s="4" t="s">
        <v>7839</v>
      </c>
      <c r="I1331" s="4" t="s">
        <v>7842</v>
      </c>
      <c r="J1331" s="4" t="s">
        <v>7847</v>
      </c>
    </row>
    <row r="1332" spans="1:10" ht="15" customHeight="1" x14ac:dyDescent="0.25">
      <c r="A1332" s="4" t="s">
        <v>1372</v>
      </c>
      <c r="B1332" s="4">
        <v>17.68</v>
      </c>
      <c r="C1332" s="4">
        <v>8.57</v>
      </c>
      <c r="D1332" s="4" t="s">
        <v>7840</v>
      </c>
      <c r="E1332" s="4" t="s">
        <v>7839</v>
      </c>
      <c r="F1332" s="4" t="s">
        <v>7840</v>
      </c>
      <c r="G1332" s="4">
        <v>1</v>
      </c>
      <c r="H1332" s="4" t="s">
        <v>7839</v>
      </c>
      <c r="I1332" s="4" t="s">
        <v>7844</v>
      </c>
      <c r="J1332" s="4" t="s">
        <v>7845</v>
      </c>
    </row>
    <row r="1333" spans="1:10" ht="15" customHeight="1" x14ac:dyDescent="0.25">
      <c r="A1333" s="4" t="s">
        <v>1373</v>
      </c>
      <c r="B1333" s="4">
        <v>30.875</v>
      </c>
      <c r="C1333" s="4">
        <v>4.0999999999999996</v>
      </c>
      <c r="D1333" s="4" t="s">
        <v>7839</v>
      </c>
      <c r="E1333" s="4" t="s">
        <v>7839</v>
      </c>
      <c r="F1333" s="4" t="s">
        <v>7839</v>
      </c>
      <c r="G1333" s="4">
        <v>0</v>
      </c>
      <c r="H1333" s="4" t="s">
        <v>7839</v>
      </c>
      <c r="I1333" s="4" t="s">
        <v>7841</v>
      </c>
      <c r="J1333" s="4" t="s">
        <v>7847</v>
      </c>
    </row>
    <row r="1334" spans="1:10" ht="15" customHeight="1" x14ac:dyDescent="0.25">
      <c r="A1334" s="4" t="s">
        <v>1374</v>
      </c>
      <c r="B1334" s="4">
        <v>30.81</v>
      </c>
      <c r="C1334" s="4">
        <v>4.49</v>
      </c>
      <c r="D1334" s="4" t="s">
        <v>7839</v>
      </c>
      <c r="E1334" s="4" t="s">
        <v>7839</v>
      </c>
      <c r="F1334" s="4" t="s">
        <v>7839</v>
      </c>
      <c r="G1334" s="4">
        <v>0</v>
      </c>
      <c r="H1334" s="4" t="s">
        <v>7839</v>
      </c>
      <c r="I1334" s="4" t="s">
        <v>7841</v>
      </c>
      <c r="J1334" s="4" t="s">
        <v>7847</v>
      </c>
    </row>
    <row r="1335" spans="1:10" ht="15" customHeight="1" x14ac:dyDescent="0.25">
      <c r="A1335" s="4" t="s">
        <v>1375</v>
      </c>
      <c r="B1335" s="4">
        <v>36.85</v>
      </c>
      <c r="C1335" s="4">
        <v>8.8000000000000007</v>
      </c>
      <c r="D1335" s="4" t="s">
        <v>7839</v>
      </c>
      <c r="E1335" s="4" t="s">
        <v>7839</v>
      </c>
      <c r="F1335" s="4" t="s">
        <v>7839</v>
      </c>
      <c r="G1335" s="4">
        <v>2</v>
      </c>
      <c r="H1335" s="4" t="s">
        <v>7839</v>
      </c>
      <c r="I1335" s="4" t="s">
        <v>7841</v>
      </c>
      <c r="J1335" s="4" t="s">
        <v>7845</v>
      </c>
    </row>
    <row r="1336" spans="1:10" ht="15" customHeight="1" x14ac:dyDescent="0.25">
      <c r="A1336" s="4" t="s">
        <v>1376</v>
      </c>
      <c r="B1336" s="4">
        <v>35.86</v>
      </c>
      <c r="C1336" s="4">
        <v>7.93</v>
      </c>
      <c r="D1336" s="4" t="s">
        <v>7839</v>
      </c>
      <c r="E1336" s="4" t="s">
        <v>7839</v>
      </c>
      <c r="F1336" s="4" t="s">
        <v>7839</v>
      </c>
      <c r="G1336" s="4">
        <v>2</v>
      </c>
      <c r="H1336" s="4" t="s">
        <v>7839</v>
      </c>
      <c r="I1336" s="4" t="s">
        <v>7841</v>
      </c>
      <c r="J1336" s="4" t="s">
        <v>7845</v>
      </c>
    </row>
    <row r="1337" spans="1:10" ht="15" customHeight="1" x14ac:dyDescent="0.25">
      <c r="A1337" s="4" t="s">
        <v>1377</v>
      </c>
      <c r="B1337" s="4">
        <v>30.3</v>
      </c>
      <c r="C1337" s="4">
        <v>9.4499999999999993</v>
      </c>
      <c r="D1337" s="4" t="s">
        <v>7839</v>
      </c>
      <c r="E1337" s="4" t="s">
        <v>7839</v>
      </c>
      <c r="F1337" s="4" t="s">
        <v>7839</v>
      </c>
      <c r="G1337" s="4">
        <v>2</v>
      </c>
      <c r="H1337" s="4" t="s">
        <v>7839</v>
      </c>
      <c r="I1337" s="4" t="s">
        <v>7841</v>
      </c>
      <c r="J1337" s="4" t="s">
        <v>7845</v>
      </c>
    </row>
    <row r="1338" spans="1:10" ht="15" customHeight="1" x14ac:dyDescent="0.25">
      <c r="A1338" s="4" t="s">
        <v>1378</v>
      </c>
      <c r="B1338" s="4">
        <v>32.015000000000001</v>
      </c>
      <c r="C1338" s="4">
        <v>7.67</v>
      </c>
      <c r="D1338" s="4" t="s">
        <v>7839</v>
      </c>
      <c r="E1338" s="4" t="s">
        <v>7839</v>
      </c>
      <c r="F1338" s="4" t="s">
        <v>7839</v>
      </c>
      <c r="G1338" s="4">
        <v>0</v>
      </c>
      <c r="H1338" s="4" t="s">
        <v>7839</v>
      </c>
      <c r="I1338" s="4" t="s">
        <v>7841</v>
      </c>
      <c r="J1338" s="4" t="s">
        <v>7845</v>
      </c>
    </row>
    <row r="1339" spans="1:10" ht="15" customHeight="1" x14ac:dyDescent="0.25">
      <c r="A1339" s="4" t="s">
        <v>1379</v>
      </c>
      <c r="B1339" s="4">
        <v>25.06</v>
      </c>
      <c r="C1339" s="4">
        <v>10.53</v>
      </c>
      <c r="D1339" s="4" t="s">
        <v>7839</v>
      </c>
      <c r="E1339" s="4" t="s">
        <v>7839</v>
      </c>
      <c r="F1339" s="4" t="s">
        <v>7839</v>
      </c>
      <c r="G1339" s="4">
        <v>2</v>
      </c>
      <c r="H1339" s="4" t="s">
        <v>7839</v>
      </c>
      <c r="I1339" s="4" t="s">
        <v>7842</v>
      </c>
      <c r="J1339" s="4" t="s">
        <v>7845</v>
      </c>
    </row>
    <row r="1340" spans="1:10" ht="15" customHeight="1" x14ac:dyDescent="0.25">
      <c r="A1340" s="4" t="s">
        <v>1380</v>
      </c>
      <c r="B1340" s="4">
        <v>18.829999999999998</v>
      </c>
      <c r="C1340" s="4">
        <v>10.08</v>
      </c>
      <c r="D1340" s="4" t="s">
        <v>7840</v>
      </c>
      <c r="E1340" s="4" t="s">
        <v>7839</v>
      </c>
      <c r="F1340" s="4" t="s">
        <v>7839</v>
      </c>
      <c r="G1340" s="4">
        <v>0</v>
      </c>
      <c r="H1340" s="4" t="s">
        <v>7839</v>
      </c>
      <c r="I1340" s="4" t="s">
        <v>7843</v>
      </c>
      <c r="J1340" s="4" t="s">
        <v>7845</v>
      </c>
    </row>
    <row r="1341" spans="1:10" ht="15" customHeight="1" x14ac:dyDescent="0.25">
      <c r="A1341" s="4" t="s">
        <v>1381</v>
      </c>
      <c r="B1341" s="4">
        <v>47.52</v>
      </c>
      <c r="C1341" s="4">
        <v>11.39</v>
      </c>
      <c r="D1341" s="4" t="s">
        <v>7840</v>
      </c>
      <c r="E1341" s="4" t="s">
        <v>7839</v>
      </c>
      <c r="F1341" s="4" t="s">
        <v>7839</v>
      </c>
      <c r="G1341" s="4">
        <v>1</v>
      </c>
      <c r="H1341" s="4" t="s">
        <v>7839</v>
      </c>
      <c r="I1341" s="4" t="s">
        <v>7841</v>
      </c>
      <c r="J1341" s="4" t="s">
        <v>7845</v>
      </c>
    </row>
    <row r="1342" spans="1:10" ht="15" customHeight="1" x14ac:dyDescent="0.25">
      <c r="A1342" s="4" t="s">
        <v>1382</v>
      </c>
      <c r="B1342" s="4">
        <v>37.82</v>
      </c>
      <c r="C1342" s="4">
        <v>6.36</v>
      </c>
      <c r="D1342" s="4" t="s">
        <v>7839</v>
      </c>
      <c r="E1342" s="4" t="s">
        <v>7839</v>
      </c>
      <c r="F1342" s="4" t="s">
        <v>7839</v>
      </c>
      <c r="G1342" s="4">
        <v>0</v>
      </c>
      <c r="H1342" s="4" t="s">
        <v>7839</v>
      </c>
      <c r="I1342" s="4" t="s">
        <v>7841</v>
      </c>
      <c r="J1342" s="4" t="s">
        <v>7846</v>
      </c>
    </row>
    <row r="1343" spans="1:10" ht="15" customHeight="1" x14ac:dyDescent="0.25">
      <c r="A1343" s="4" t="s">
        <v>1383</v>
      </c>
      <c r="B1343" s="4">
        <v>44.16</v>
      </c>
      <c r="C1343" s="4">
        <v>5.31</v>
      </c>
      <c r="D1343" s="4" t="s">
        <v>7840</v>
      </c>
      <c r="E1343" s="4" t="s">
        <v>7839</v>
      </c>
      <c r="F1343" s="4" t="s">
        <v>7839</v>
      </c>
      <c r="G1343" s="4">
        <v>0</v>
      </c>
      <c r="H1343" s="4" t="s">
        <v>7839</v>
      </c>
      <c r="I1343" s="4" t="s">
        <v>7841</v>
      </c>
      <c r="J1343" s="4" t="s">
        <v>7847</v>
      </c>
    </row>
    <row r="1344" spans="1:10" ht="15" customHeight="1" x14ac:dyDescent="0.25">
      <c r="A1344" s="4" t="s">
        <v>1384</v>
      </c>
      <c r="B1344" s="4">
        <v>37.049999999999997</v>
      </c>
      <c r="C1344" s="4">
        <v>4.74</v>
      </c>
      <c r="D1344" s="4" t="s">
        <v>7839</v>
      </c>
      <c r="E1344" s="4" t="s">
        <v>7839</v>
      </c>
      <c r="F1344" s="4" t="s">
        <v>7840</v>
      </c>
      <c r="G1344" s="4">
        <v>1</v>
      </c>
      <c r="H1344" s="4" t="s">
        <v>7839</v>
      </c>
      <c r="I1344" s="4" t="s">
        <v>7841</v>
      </c>
      <c r="J1344" s="4" t="s">
        <v>7847</v>
      </c>
    </row>
    <row r="1345" spans="1:10" ht="15" customHeight="1" x14ac:dyDescent="0.25">
      <c r="A1345" s="4" t="s">
        <v>1385</v>
      </c>
      <c r="B1345" s="4">
        <v>18.66</v>
      </c>
      <c r="C1345" s="4">
        <v>11.35</v>
      </c>
      <c r="D1345" s="4" t="s">
        <v>7839</v>
      </c>
      <c r="E1345" s="4" t="s">
        <v>7839</v>
      </c>
      <c r="F1345" s="4" t="s">
        <v>7839</v>
      </c>
      <c r="G1345" s="4">
        <v>0</v>
      </c>
      <c r="H1345" s="4" t="s">
        <v>7839</v>
      </c>
      <c r="I1345" s="4" t="s">
        <v>7843</v>
      </c>
      <c r="J1345" s="4" t="s">
        <v>7845</v>
      </c>
    </row>
    <row r="1346" spans="1:10" ht="15" customHeight="1" x14ac:dyDescent="0.25">
      <c r="A1346" s="4" t="s">
        <v>1386</v>
      </c>
      <c r="B1346" s="4">
        <v>36.200000000000003</v>
      </c>
      <c r="C1346" s="4">
        <v>6.81</v>
      </c>
      <c r="D1346" s="4" t="s">
        <v>7840</v>
      </c>
      <c r="E1346" s="4" t="s">
        <v>7839</v>
      </c>
      <c r="F1346" s="4" t="s">
        <v>7839</v>
      </c>
      <c r="G1346" s="4">
        <v>1</v>
      </c>
      <c r="H1346" s="4" t="s">
        <v>7839</v>
      </c>
      <c r="I1346" s="4" t="s">
        <v>7841</v>
      </c>
      <c r="J1346" s="4" t="s">
        <v>7845</v>
      </c>
    </row>
    <row r="1347" spans="1:10" ht="15" customHeight="1" x14ac:dyDescent="0.25">
      <c r="A1347" s="4" t="s">
        <v>1387</v>
      </c>
      <c r="B1347" s="4">
        <v>18.87</v>
      </c>
      <c r="C1347" s="4">
        <v>8.06</v>
      </c>
      <c r="D1347" s="4" t="s">
        <v>7839</v>
      </c>
      <c r="E1347" s="4" t="s">
        <v>7839</v>
      </c>
      <c r="F1347" s="4" t="s">
        <v>7839</v>
      </c>
      <c r="G1347" s="4">
        <v>0</v>
      </c>
      <c r="H1347" s="4" t="s">
        <v>7839</v>
      </c>
      <c r="I1347" s="4" t="s">
        <v>7843</v>
      </c>
      <c r="J1347" s="4" t="s">
        <v>7845</v>
      </c>
    </row>
    <row r="1348" spans="1:10" ht="15" customHeight="1" x14ac:dyDescent="0.25">
      <c r="A1348" s="4" t="s">
        <v>1388</v>
      </c>
      <c r="B1348" s="4">
        <v>32.299999999999997</v>
      </c>
      <c r="C1348" s="4">
        <v>6.74</v>
      </c>
      <c r="D1348" s="4" t="s">
        <v>7840</v>
      </c>
      <c r="E1348" s="4" t="s">
        <v>7839</v>
      </c>
      <c r="F1348" s="4" t="s">
        <v>7839</v>
      </c>
      <c r="G1348" s="4">
        <v>1</v>
      </c>
      <c r="H1348" s="4" t="s">
        <v>7839</v>
      </c>
      <c r="I1348" s="4" t="s">
        <v>7841</v>
      </c>
      <c r="J1348" s="4" t="s">
        <v>7845</v>
      </c>
    </row>
    <row r="1349" spans="1:10" ht="15" customHeight="1" x14ac:dyDescent="0.25">
      <c r="A1349" s="4" t="s">
        <v>1389</v>
      </c>
      <c r="B1349" s="4">
        <v>22.64</v>
      </c>
      <c r="C1349" s="4">
        <v>6.54</v>
      </c>
      <c r="D1349" s="4" t="s">
        <v>7840</v>
      </c>
      <c r="E1349" s="4" t="s">
        <v>7839</v>
      </c>
      <c r="F1349" s="4" t="s">
        <v>7839</v>
      </c>
      <c r="G1349" s="4">
        <v>2</v>
      </c>
      <c r="H1349" s="4" t="s">
        <v>7839</v>
      </c>
      <c r="I1349" s="4" t="s">
        <v>7843</v>
      </c>
      <c r="J1349" s="4" t="s">
        <v>7845</v>
      </c>
    </row>
    <row r="1350" spans="1:10" ht="15" customHeight="1" x14ac:dyDescent="0.25">
      <c r="A1350" s="4" t="s">
        <v>1390</v>
      </c>
      <c r="B1350" s="4">
        <v>28.69</v>
      </c>
      <c r="C1350" s="4">
        <v>5.4</v>
      </c>
      <c r="D1350" s="4" t="s">
        <v>7839</v>
      </c>
      <c r="E1350" s="4" t="s">
        <v>7839</v>
      </c>
      <c r="F1350" s="4" t="s">
        <v>7839</v>
      </c>
      <c r="G1350" s="4">
        <v>0</v>
      </c>
      <c r="H1350" s="4" t="s">
        <v>7839</v>
      </c>
      <c r="I1350" s="4" t="s">
        <v>7842</v>
      </c>
      <c r="J1350" s="4" t="s">
        <v>7847</v>
      </c>
    </row>
    <row r="1351" spans="1:10" ht="15" customHeight="1" x14ac:dyDescent="0.25">
      <c r="A1351" s="4" t="s">
        <v>1391</v>
      </c>
      <c r="B1351" s="4">
        <v>28.16</v>
      </c>
      <c r="C1351" s="4">
        <v>5.58</v>
      </c>
      <c r="D1351" s="4" t="s">
        <v>7840</v>
      </c>
      <c r="E1351" s="4" t="s">
        <v>7839</v>
      </c>
      <c r="F1351" s="4" t="s">
        <v>7839</v>
      </c>
      <c r="G1351" s="4">
        <v>0</v>
      </c>
      <c r="H1351" s="4" t="s">
        <v>7839</v>
      </c>
      <c r="I1351" s="4" t="s">
        <v>7842</v>
      </c>
      <c r="J1351" s="4" t="s">
        <v>7847</v>
      </c>
    </row>
    <row r="1352" spans="1:10" ht="15" customHeight="1" x14ac:dyDescent="0.25">
      <c r="A1352" s="4" t="s">
        <v>1392</v>
      </c>
      <c r="B1352" s="4">
        <v>45.54</v>
      </c>
      <c r="C1352" s="4">
        <v>5.84</v>
      </c>
      <c r="D1352" s="4" t="s">
        <v>7839</v>
      </c>
      <c r="E1352" s="4" t="s">
        <v>7839</v>
      </c>
      <c r="F1352" s="4" t="s">
        <v>7840</v>
      </c>
      <c r="G1352" s="4">
        <v>1</v>
      </c>
      <c r="H1352" s="4" t="s">
        <v>7839</v>
      </c>
      <c r="I1352" s="4" t="s">
        <v>7841</v>
      </c>
      <c r="J1352" s="4" t="s">
        <v>7846</v>
      </c>
    </row>
    <row r="1353" spans="1:10" ht="15" customHeight="1" x14ac:dyDescent="0.25">
      <c r="A1353" s="4" t="s">
        <v>1393</v>
      </c>
      <c r="B1353" s="4">
        <v>28.7</v>
      </c>
      <c r="C1353" s="4">
        <v>4.2</v>
      </c>
      <c r="D1353" s="4" t="s">
        <v>7839</v>
      </c>
      <c r="E1353" s="4" t="s">
        <v>7839</v>
      </c>
      <c r="F1353" s="4" t="s">
        <v>7839</v>
      </c>
      <c r="G1353" s="4">
        <v>0</v>
      </c>
      <c r="H1353" s="4" t="s">
        <v>7839</v>
      </c>
      <c r="I1353" s="4" t="s">
        <v>7842</v>
      </c>
      <c r="J1353" s="4" t="s">
        <v>7847</v>
      </c>
    </row>
    <row r="1354" spans="1:10" ht="15" customHeight="1" x14ac:dyDescent="0.25">
      <c r="A1354" s="4" t="s">
        <v>1394</v>
      </c>
      <c r="B1354" s="4">
        <v>27.74</v>
      </c>
      <c r="C1354" s="4">
        <v>6.06</v>
      </c>
      <c r="D1354" s="4" t="s">
        <v>7840</v>
      </c>
      <c r="E1354" s="4" t="s">
        <v>7839</v>
      </c>
      <c r="F1354" s="4" t="s">
        <v>7839</v>
      </c>
      <c r="G1354" s="4">
        <v>0</v>
      </c>
      <c r="H1354" s="4" t="s">
        <v>7839</v>
      </c>
      <c r="I1354" s="4" t="s">
        <v>7842</v>
      </c>
      <c r="J1354" s="4" t="s">
        <v>7846</v>
      </c>
    </row>
    <row r="1355" spans="1:10" ht="15" customHeight="1" x14ac:dyDescent="0.25">
      <c r="A1355" s="4" t="s">
        <v>1395</v>
      </c>
      <c r="B1355" s="4">
        <v>36.954999999999998</v>
      </c>
      <c r="C1355" s="4">
        <v>7.57</v>
      </c>
      <c r="D1355" s="4" t="s">
        <v>7839</v>
      </c>
      <c r="E1355" s="4" t="s">
        <v>7839</v>
      </c>
      <c r="F1355" s="4" t="s">
        <v>7839</v>
      </c>
      <c r="G1355" s="4">
        <v>0</v>
      </c>
      <c r="H1355" s="4" t="s">
        <v>7839</v>
      </c>
      <c r="I1355" s="4" t="s">
        <v>7841</v>
      </c>
      <c r="J1355" s="4" t="s">
        <v>7845</v>
      </c>
    </row>
    <row r="1356" spans="1:10" ht="15" customHeight="1" x14ac:dyDescent="0.25">
      <c r="A1356" s="4" t="s">
        <v>1396</v>
      </c>
      <c r="B1356" s="4">
        <v>30.69</v>
      </c>
      <c r="C1356" s="4">
        <v>6.15</v>
      </c>
      <c r="D1356" s="4" t="s">
        <v>7839</v>
      </c>
      <c r="E1356" s="4" t="s">
        <v>7839</v>
      </c>
      <c r="F1356" s="4" t="s">
        <v>7839</v>
      </c>
      <c r="G1356" s="4">
        <v>0</v>
      </c>
      <c r="H1356" s="4" t="s">
        <v>7839</v>
      </c>
      <c r="I1356" s="4" t="s">
        <v>7841</v>
      </c>
      <c r="J1356" s="4" t="s">
        <v>7846</v>
      </c>
    </row>
    <row r="1357" spans="1:10" ht="15" customHeight="1" x14ac:dyDescent="0.25">
      <c r="A1357" s="4" t="s">
        <v>1397</v>
      </c>
      <c r="B1357" s="4">
        <v>24.984999999999999</v>
      </c>
      <c r="C1357" s="4">
        <v>4.5599999999999996</v>
      </c>
      <c r="D1357" s="4" t="s">
        <v>7839</v>
      </c>
      <c r="E1357" s="4" t="s">
        <v>7839</v>
      </c>
      <c r="F1357" s="4" t="s">
        <v>7839</v>
      </c>
      <c r="G1357" s="4">
        <v>0</v>
      </c>
      <c r="H1357" s="4" t="s">
        <v>7839</v>
      </c>
      <c r="I1357" s="4" t="s">
        <v>7843</v>
      </c>
      <c r="J1357" s="4" t="s">
        <v>7847</v>
      </c>
    </row>
    <row r="1358" spans="1:10" ht="15" customHeight="1" x14ac:dyDescent="0.25">
      <c r="A1358" s="4" t="s">
        <v>1398</v>
      </c>
      <c r="B1358" s="4">
        <v>39.42</v>
      </c>
      <c r="C1358" s="4">
        <v>4.72</v>
      </c>
      <c r="D1358" s="4" t="s">
        <v>7840</v>
      </c>
      <c r="E1358" s="4" t="s">
        <v>7839</v>
      </c>
      <c r="F1358" s="4" t="s">
        <v>7839</v>
      </c>
      <c r="G1358" s="4">
        <v>1</v>
      </c>
      <c r="H1358" s="4" t="s">
        <v>7839</v>
      </c>
      <c r="I1358" s="4" t="s">
        <v>7841</v>
      </c>
      <c r="J1358" s="4" t="s">
        <v>7847</v>
      </c>
    </row>
    <row r="1359" spans="1:10" ht="15" customHeight="1" x14ac:dyDescent="0.25">
      <c r="A1359" s="4" t="s">
        <v>1399</v>
      </c>
      <c r="B1359" s="4">
        <v>16.8</v>
      </c>
      <c r="C1359" s="4">
        <v>7.98</v>
      </c>
      <c r="D1359" s="4" t="s">
        <v>7839</v>
      </c>
      <c r="E1359" s="4" t="s">
        <v>7839</v>
      </c>
      <c r="F1359" s="4" t="s">
        <v>7839</v>
      </c>
      <c r="G1359" s="4">
        <v>0</v>
      </c>
      <c r="H1359" s="4" t="s">
        <v>7839</v>
      </c>
      <c r="I1359" s="4" t="s">
        <v>7844</v>
      </c>
      <c r="J1359" s="4" t="s">
        <v>7845</v>
      </c>
    </row>
    <row r="1360" spans="1:10" ht="15" customHeight="1" x14ac:dyDescent="0.25">
      <c r="A1360" s="4" t="s">
        <v>1400</v>
      </c>
      <c r="B1360" s="4">
        <v>23.274999999999999</v>
      </c>
      <c r="C1360" s="4">
        <v>6.26</v>
      </c>
      <c r="D1360" s="4" t="s">
        <v>7840</v>
      </c>
      <c r="E1360" s="4" t="s">
        <v>7839</v>
      </c>
      <c r="F1360" s="4" t="s">
        <v>7840</v>
      </c>
      <c r="G1360" s="4">
        <v>1</v>
      </c>
      <c r="H1360" s="4" t="s">
        <v>7839</v>
      </c>
      <c r="I1360" s="4" t="s">
        <v>7843</v>
      </c>
      <c r="J1360" s="4" t="s">
        <v>7846</v>
      </c>
    </row>
    <row r="1361" spans="1:10" ht="15" customHeight="1" x14ac:dyDescent="0.25">
      <c r="A1361" s="4" t="s">
        <v>1401</v>
      </c>
      <c r="B1361" s="4">
        <v>22.8</v>
      </c>
      <c r="C1361" s="4">
        <v>4.29</v>
      </c>
      <c r="D1361" s="4" t="s">
        <v>7840</v>
      </c>
      <c r="E1361" s="4" t="s">
        <v>7839</v>
      </c>
      <c r="F1361" s="4" t="s">
        <v>7840</v>
      </c>
      <c r="G1361" s="4">
        <v>1</v>
      </c>
      <c r="H1361" s="4" t="s">
        <v>7839</v>
      </c>
      <c r="I1361" s="4" t="s">
        <v>7843</v>
      </c>
      <c r="J1361" s="4" t="s">
        <v>7847</v>
      </c>
    </row>
    <row r="1362" spans="1:10" ht="15" customHeight="1" x14ac:dyDescent="0.25">
      <c r="A1362" s="4" t="s">
        <v>1402</v>
      </c>
      <c r="B1362" s="4">
        <v>24.3</v>
      </c>
      <c r="C1362" s="4">
        <v>5.43</v>
      </c>
      <c r="D1362" s="4" t="s">
        <v>7839</v>
      </c>
      <c r="E1362" s="4" t="s">
        <v>7839</v>
      </c>
      <c r="F1362" s="4" t="s">
        <v>7839</v>
      </c>
      <c r="G1362" s="4">
        <v>2</v>
      </c>
      <c r="H1362" s="4" t="s">
        <v>7839</v>
      </c>
      <c r="I1362" s="4" t="s">
        <v>7843</v>
      </c>
      <c r="J1362" s="4" t="s">
        <v>7847</v>
      </c>
    </row>
    <row r="1363" spans="1:10" ht="15" customHeight="1" x14ac:dyDescent="0.25">
      <c r="A1363" s="4" t="s">
        <v>1403</v>
      </c>
      <c r="B1363" s="4">
        <v>25.13</v>
      </c>
      <c r="C1363" s="4">
        <v>8</v>
      </c>
      <c r="D1363" s="4" t="s">
        <v>7840</v>
      </c>
      <c r="E1363" s="4" t="s">
        <v>7839</v>
      </c>
      <c r="F1363" s="4" t="s">
        <v>7839</v>
      </c>
      <c r="G1363" s="4">
        <v>1</v>
      </c>
      <c r="H1363" s="4" t="s">
        <v>7839</v>
      </c>
      <c r="I1363" s="4" t="s">
        <v>7842</v>
      </c>
      <c r="J1363" s="4" t="s">
        <v>7845</v>
      </c>
    </row>
    <row r="1364" spans="1:10" ht="15" customHeight="1" x14ac:dyDescent="0.25">
      <c r="A1364" s="4" t="s">
        <v>1404</v>
      </c>
      <c r="B1364" s="4">
        <v>22.72</v>
      </c>
      <c r="C1364" s="4">
        <v>9.9600000000000009</v>
      </c>
      <c r="D1364" s="4" t="s">
        <v>7840</v>
      </c>
      <c r="E1364" s="4" t="s">
        <v>7839</v>
      </c>
      <c r="F1364" s="4" t="s">
        <v>7839</v>
      </c>
      <c r="G1364" s="4">
        <v>2</v>
      </c>
      <c r="H1364" s="4" t="s">
        <v>7839</v>
      </c>
      <c r="I1364" s="4" t="s">
        <v>7843</v>
      </c>
      <c r="J1364" s="4" t="s">
        <v>7845</v>
      </c>
    </row>
    <row r="1365" spans="1:10" ht="15" customHeight="1" x14ac:dyDescent="0.25">
      <c r="A1365" s="4" t="s">
        <v>1405</v>
      </c>
      <c r="B1365" s="4">
        <v>32.6</v>
      </c>
      <c r="C1365" s="4">
        <v>6.8</v>
      </c>
      <c r="D1365" s="4" t="s">
        <v>7840</v>
      </c>
      <c r="E1365" s="4" t="s">
        <v>7839</v>
      </c>
      <c r="F1365" s="4" t="s">
        <v>7839</v>
      </c>
      <c r="G1365" s="4">
        <v>0</v>
      </c>
      <c r="H1365" s="4" t="s">
        <v>7839</v>
      </c>
      <c r="I1365" s="4" t="s">
        <v>7841</v>
      </c>
      <c r="J1365" s="4" t="s">
        <v>7845</v>
      </c>
    </row>
    <row r="1366" spans="1:10" ht="15" customHeight="1" x14ac:dyDescent="0.25">
      <c r="A1366" s="4" t="s">
        <v>1406</v>
      </c>
      <c r="B1366" s="4">
        <v>17.28</v>
      </c>
      <c r="C1366" s="4">
        <v>6.22</v>
      </c>
      <c r="D1366" s="4" t="s">
        <v>7840</v>
      </c>
      <c r="E1366" s="4" t="s">
        <v>7839</v>
      </c>
      <c r="F1366" s="4" t="s">
        <v>7839</v>
      </c>
      <c r="G1366" s="4">
        <v>2</v>
      </c>
      <c r="H1366" s="4" t="s">
        <v>7839</v>
      </c>
      <c r="I1366" s="4" t="s">
        <v>7844</v>
      </c>
      <c r="J1366" s="4" t="s">
        <v>7846</v>
      </c>
    </row>
    <row r="1367" spans="1:10" ht="15" customHeight="1" x14ac:dyDescent="0.25">
      <c r="A1367" s="4" t="s">
        <v>1407</v>
      </c>
      <c r="B1367" s="4">
        <v>27.92</v>
      </c>
      <c r="C1367" s="4">
        <v>5.79</v>
      </c>
      <c r="D1367" s="4" t="s">
        <v>7839</v>
      </c>
      <c r="E1367" s="4" t="s">
        <v>7839</v>
      </c>
      <c r="F1367" s="4" t="s">
        <v>7839</v>
      </c>
      <c r="G1367" s="4">
        <v>1</v>
      </c>
      <c r="H1367" s="4" t="s">
        <v>7839</v>
      </c>
      <c r="I1367" s="4" t="s">
        <v>7842</v>
      </c>
      <c r="J1367" s="4" t="s">
        <v>7846</v>
      </c>
    </row>
    <row r="1368" spans="1:10" ht="15" customHeight="1" x14ac:dyDescent="0.25">
      <c r="A1368" s="4" t="s">
        <v>1408</v>
      </c>
      <c r="B1368" s="4">
        <v>38.284999999999997</v>
      </c>
      <c r="C1368" s="4">
        <v>5.41</v>
      </c>
      <c r="D1368" s="4" t="s">
        <v>7839</v>
      </c>
      <c r="E1368" s="4" t="s">
        <v>7839</v>
      </c>
      <c r="F1368" s="4" t="s">
        <v>7839</v>
      </c>
      <c r="G1368" s="4">
        <v>0</v>
      </c>
      <c r="H1368" s="4" t="s">
        <v>7839</v>
      </c>
      <c r="I1368" s="4" t="s">
        <v>7841</v>
      </c>
      <c r="J1368" s="4" t="s">
        <v>7847</v>
      </c>
    </row>
    <row r="1369" spans="1:10" ht="15" customHeight="1" x14ac:dyDescent="0.25">
      <c r="A1369" s="4" t="s">
        <v>1409</v>
      </c>
      <c r="B1369" s="4">
        <v>16.48</v>
      </c>
      <c r="C1369" s="4">
        <v>11.05</v>
      </c>
      <c r="D1369" s="4" t="s">
        <v>7839</v>
      </c>
      <c r="E1369" s="4" t="s">
        <v>7839</v>
      </c>
      <c r="F1369" s="4" t="s">
        <v>7839</v>
      </c>
      <c r="G1369" s="4">
        <v>0</v>
      </c>
      <c r="H1369" s="4" t="s">
        <v>7839</v>
      </c>
      <c r="I1369" s="4" t="s">
        <v>7844</v>
      </c>
      <c r="J1369" s="4" t="s">
        <v>7845</v>
      </c>
    </row>
    <row r="1370" spans="1:10" ht="15" customHeight="1" x14ac:dyDescent="0.25">
      <c r="A1370" s="4" t="s">
        <v>1410</v>
      </c>
      <c r="B1370" s="4">
        <v>38.57</v>
      </c>
      <c r="C1370" s="4">
        <v>6.27</v>
      </c>
      <c r="D1370" s="4" t="s">
        <v>7839</v>
      </c>
      <c r="E1370" s="4" t="s">
        <v>7839</v>
      </c>
      <c r="F1370" s="4" t="s">
        <v>7839</v>
      </c>
      <c r="G1370" s="4">
        <v>0</v>
      </c>
      <c r="H1370" s="4" t="s">
        <v>7839</v>
      </c>
      <c r="I1370" s="4" t="s">
        <v>7841</v>
      </c>
      <c r="J1370" s="4" t="s">
        <v>7846</v>
      </c>
    </row>
    <row r="1371" spans="1:10" ht="15" customHeight="1" x14ac:dyDescent="0.25">
      <c r="A1371" s="4" t="s">
        <v>1411</v>
      </c>
      <c r="B1371" s="4">
        <v>43.85</v>
      </c>
      <c r="C1371" s="4">
        <v>4.7699999999999996</v>
      </c>
      <c r="D1371" s="4" t="s">
        <v>7840</v>
      </c>
      <c r="E1371" s="4" t="s">
        <v>7839</v>
      </c>
      <c r="F1371" s="4" t="s">
        <v>7839</v>
      </c>
      <c r="G1371" s="4">
        <v>0</v>
      </c>
      <c r="H1371" s="4" t="s">
        <v>7839</v>
      </c>
      <c r="I1371" s="4" t="s">
        <v>7841</v>
      </c>
      <c r="J1371" s="4" t="s">
        <v>7847</v>
      </c>
    </row>
    <row r="1372" spans="1:10" ht="15" customHeight="1" x14ac:dyDescent="0.25">
      <c r="A1372" s="4" t="s">
        <v>1412</v>
      </c>
      <c r="B1372" s="4">
        <v>30.11</v>
      </c>
      <c r="C1372" s="4">
        <v>4.08</v>
      </c>
      <c r="D1372" s="4" t="s">
        <v>7839</v>
      </c>
      <c r="E1372" s="4" t="s">
        <v>7839</v>
      </c>
      <c r="F1372" s="4" t="s">
        <v>7839</v>
      </c>
      <c r="G1372" s="4">
        <v>0</v>
      </c>
      <c r="H1372" s="4" t="s">
        <v>7839</v>
      </c>
      <c r="I1372" s="4" t="s">
        <v>7841</v>
      </c>
      <c r="J1372" s="4" t="s">
        <v>7847</v>
      </c>
    </row>
    <row r="1373" spans="1:10" ht="15" customHeight="1" x14ac:dyDescent="0.25">
      <c r="A1373" s="4" t="s">
        <v>1413</v>
      </c>
      <c r="B1373" s="4">
        <v>31.59</v>
      </c>
      <c r="C1373" s="4">
        <v>6.01</v>
      </c>
      <c r="D1373" s="4" t="s">
        <v>7839</v>
      </c>
      <c r="E1373" s="4" t="s">
        <v>7839</v>
      </c>
      <c r="F1373" s="4" t="s">
        <v>7839</v>
      </c>
      <c r="G1373" s="4">
        <v>0</v>
      </c>
      <c r="H1373" s="4" t="s">
        <v>7839</v>
      </c>
      <c r="I1373" s="4" t="s">
        <v>7841</v>
      </c>
      <c r="J1373" s="4" t="s">
        <v>7846</v>
      </c>
    </row>
    <row r="1374" spans="1:10" ht="15" customHeight="1" x14ac:dyDescent="0.25">
      <c r="A1374" s="4" t="s">
        <v>1414</v>
      </c>
      <c r="B1374" s="4">
        <v>40.15</v>
      </c>
      <c r="C1374" s="4">
        <v>11.84</v>
      </c>
      <c r="D1374" s="4" t="s">
        <v>7839</v>
      </c>
      <c r="E1374" s="4" t="s">
        <v>7839</v>
      </c>
      <c r="F1374" s="4" t="s">
        <v>7839</v>
      </c>
      <c r="G1374" s="4">
        <v>0</v>
      </c>
      <c r="H1374" s="4" t="s">
        <v>7839</v>
      </c>
      <c r="I1374" s="4" t="s">
        <v>7841</v>
      </c>
      <c r="J1374" s="4" t="s">
        <v>7845</v>
      </c>
    </row>
    <row r="1375" spans="1:10" ht="15" customHeight="1" x14ac:dyDescent="0.25">
      <c r="A1375" s="4" t="s">
        <v>1415</v>
      </c>
      <c r="B1375" s="4">
        <v>40.700000000000003</v>
      </c>
      <c r="C1375" s="4">
        <v>6.27</v>
      </c>
      <c r="D1375" s="4" t="s">
        <v>7840</v>
      </c>
      <c r="E1375" s="4" t="s">
        <v>7839</v>
      </c>
      <c r="F1375" s="4" t="s">
        <v>7840</v>
      </c>
      <c r="G1375" s="4">
        <v>1</v>
      </c>
      <c r="H1375" s="4" t="s">
        <v>7839</v>
      </c>
      <c r="I1375" s="4" t="s">
        <v>7841</v>
      </c>
      <c r="J1375" s="4" t="s">
        <v>7846</v>
      </c>
    </row>
    <row r="1376" spans="1:10" ht="15" customHeight="1" x14ac:dyDescent="0.25">
      <c r="A1376" s="4" t="s">
        <v>1416</v>
      </c>
      <c r="B1376" s="4">
        <v>40.76</v>
      </c>
      <c r="C1376" s="4">
        <v>5.28</v>
      </c>
      <c r="D1376" s="4" t="s">
        <v>7839</v>
      </c>
      <c r="E1376" s="4" t="s">
        <v>7839</v>
      </c>
      <c r="F1376" s="4" t="s">
        <v>7839</v>
      </c>
      <c r="G1376" s="4">
        <v>0</v>
      </c>
      <c r="H1376" s="4" t="s">
        <v>7839</v>
      </c>
      <c r="I1376" s="4" t="s">
        <v>7841</v>
      </c>
      <c r="J1376" s="4" t="s">
        <v>7847</v>
      </c>
    </row>
    <row r="1377" spans="1:10" ht="15" customHeight="1" x14ac:dyDescent="0.25">
      <c r="A1377" s="4" t="s">
        <v>1417</v>
      </c>
      <c r="B1377" s="4">
        <v>29.7</v>
      </c>
      <c r="C1377" s="4">
        <v>7.03</v>
      </c>
      <c r="D1377" s="4" t="s">
        <v>7839</v>
      </c>
      <c r="E1377" s="4" t="s">
        <v>7839</v>
      </c>
      <c r="F1377" s="4" t="s">
        <v>7839</v>
      </c>
      <c r="G1377" s="4">
        <v>0</v>
      </c>
      <c r="H1377" s="4" t="s">
        <v>7839</v>
      </c>
      <c r="I1377" s="4" t="s">
        <v>7842</v>
      </c>
      <c r="J1377" s="4" t="s">
        <v>7845</v>
      </c>
    </row>
    <row r="1378" spans="1:10" ht="15" customHeight="1" x14ac:dyDescent="0.25">
      <c r="A1378" s="4" t="s">
        <v>1418</v>
      </c>
      <c r="B1378" s="4">
        <v>40.58</v>
      </c>
      <c r="C1378" s="4">
        <v>5.32</v>
      </c>
      <c r="D1378" s="4" t="s">
        <v>7840</v>
      </c>
      <c r="E1378" s="4" t="s">
        <v>7839</v>
      </c>
      <c r="F1378" s="4" t="s">
        <v>7840</v>
      </c>
      <c r="G1378" s="4">
        <v>1</v>
      </c>
      <c r="H1378" s="4" t="s">
        <v>7839</v>
      </c>
      <c r="I1378" s="4" t="s">
        <v>7841</v>
      </c>
      <c r="J1378" s="4" t="s">
        <v>7847</v>
      </c>
    </row>
    <row r="1379" spans="1:10" ht="15" customHeight="1" x14ac:dyDescent="0.25">
      <c r="A1379" s="4" t="s">
        <v>1419</v>
      </c>
      <c r="B1379" s="4">
        <v>33.06</v>
      </c>
      <c r="C1379" s="4">
        <v>9.59</v>
      </c>
      <c r="D1379" s="4" t="s">
        <v>7840</v>
      </c>
      <c r="E1379" s="4" t="s">
        <v>7839</v>
      </c>
      <c r="F1379" s="4" t="s">
        <v>7839</v>
      </c>
      <c r="G1379" s="4">
        <v>0</v>
      </c>
      <c r="H1379" s="4" t="s">
        <v>7839</v>
      </c>
      <c r="I1379" s="4" t="s">
        <v>7841</v>
      </c>
      <c r="J1379" s="4" t="s">
        <v>7845</v>
      </c>
    </row>
    <row r="1380" spans="1:10" ht="15" customHeight="1" x14ac:dyDescent="0.25">
      <c r="A1380" s="4" t="s">
        <v>1420</v>
      </c>
      <c r="B1380" s="4">
        <v>26.62</v>
      </c>
      <c r="C1380" s="4">
        <v>6.15</v>
      </c>
      <c r="D1380" s="4" t="s">
        <v>7840</v>
      </c>
      <c r="E1380" s="4" t="s">
        <v>7839</v>
      </c>
      <c r="F1380" s="4" t="s">
        <v>7839</v>
      </c>
      <c r="G1380" s="4">
        <v>0</v>
      </c>
      <c r="H1380" s="4" t="s">
        <v>7839</v>
      </c>
      <c r="I1380" s="4" t="s">
        <v>7842</v>
      </c>
      <c r="J1380" s="4" t="s">
        <v>7846</v>
      </c>
    </row>
    <row r="1381" spans="1:10" ht="15" customHeight="1" x14ac:dyDescent="0.25">
      <c r="A1381" s="4" t="s">
        <v>1421</v>
      </c>
      <c r="B1381" s="4">
        <v>37.1</v>
      </c>
      <c r="C1381" s="4">
        <v>11.08</v>
      </c>
      <c r="D1381" s="4" t="s">
        <v>7839</v>
      </c>
      <c r="E1381" s="4" t="s">
        <v>7839</v>
      </c>
      <c r="F1381" s="4" t="s">
        <v>7839</v>
      </c>
      <c r="G1381" s="4">
        <v>0</v>
      </c>
      <c r="H1381" s="4" t="s">
        <v>7839</v>
      </c>
      <c r="I1381" s="4" t="s">
        <v>7841</v>
      </c>
      <c r="J1381" s="4" t="s">
        <v>7845</v>
      </c>
    </row>
    <row r="1382" spans="1:10" ht="15" customHeight="1" x14ac:dyDescent="0.25">
      <c r="A1382" s="4" t="s">
        <v>1422</v>
      </c>
      <c r="B1382" s="4">
        <v>18.28</v>
      </c>
      <c r="C1382" s="4">
        <v>7.95</v>
      </c>
      <c r="D1382" s="4" t="s">
        <v>7839</v>
      </c>
      <c r="E1382" s="4" t="s">
        <v>7839</v>
      </c>
      <c r="F1382" s="4" t="s">
        <v>7839</v>
      </c>
      <c r="G1382" s="4">
        <v>0</v>
      </c>
      <c r="H1382" s="4" t="s">
        <v>7839</v>
      </c>
      <c r="I1382" s="4" t="s">
        <v>7844</v>
      </c>
      <c r="J1382" s="4" t="s">
        <v>7845</v>
      </c>
    </row>
    <row r="1383" spans="1:10" ht="15" customHeight="1" x14ac:dyDescent="0.25">
      <c r="A1383" s="4" t="s">
        <v>1423</v>
      </c>
      <c r="B1383" s="4">
        <v>35.814999999999998</v>
      </c>
      <c r="C1383" s="4">
        <v>6.23</v>
      </c>
      <c r="D1383" s="4" t="s">
        <v>7839</v>
      </c>
      <c r="E1383" s="4" t="s">
        <v>7839</v>
      </c>
      <c r="F1383" s="4" t="s">
        <v>7839</v>
      </c>
      <c r="G1383" s="4">
        <v>0</v>
      </c>
      <c r="H1383" s="4" t="s">
        <v>7839</v>
      </c>
      <c r="I1383" s="4" t="s">
        <v>7841</v>
      </c>
      <c r="J1383" s="4" t="s">
        <v>7846</v>
      </c>
    </row>
    <row r="1384" spans="1:10" ht="15" customHeight="1" x14ac:dyDescent="0.25">
      <c r="A1384" s="4" t="s">
        <v>1424</v>
      </c>
      <c r="B1384" s="4">
        <v>30.69</v>
      </c>
      <c r="C1384" s="4">
        <v>6.5</v>
      </c>
      <c r="D1384" s="4" t="s">
        <v>7839</v>
      </c>
      <c r="E1384" s="4" t="s">
        <v>7839</v>
      </c>
      <c r="F1384" s="4" t="s">
        <v>7839</v>
      </c>
      <c r="G1384" s="4">
        <v>0</v>
      </c>
      <c r="H1384" s="4" t="s">
        <v>7839</v>
      </c>
      <c r="I1384" s="4" t="s">
        <v>7841</v>
      </c>
      <c r="J1384" s="4" t="s">
        <v>7845</v>
      </c>
    </row>
    <row r="1385" spans="1:10" ht="15" customHeight="1" x14ac:dyDescent="0.25">
      <c r="A1385" s="4" t="s">
        <v>1425</v>
      </c>
      <c r="B1385" s="4">
        <v>26.125</v>
      </c>
      <c r="C1385" s="4">
        <v>5.22</v>
      </c>
      <c r="D1385" s="4" t="s">
        <v>7839</v>
      </c>
      <c r="E1385" s="4" t="s">
        <v>7839</v>
      </c>
      <c r="F1385" s="4" t="s">
        <v>7839</v>
      </c>
      <c r="G1385" s="4">
        <v>0</v>
      </c>
      <c r="H1385" s="4" t="s">
        <v>7839</v>
      </c>
      <c r="I1385" s="4" t="s">
        <v>7842</v>
      </c>
      <c r="J1385" s="4" t="s">
        <v>7847</v>
      </c>
    </row>
    <row r="1386" spans="1:10" ht="15" customHeight="1" x14ac:dyDescent="0.25">
      <c r="A1386" s="4" t="s">
        <v>1426</v>
      </c>
      <c r="B1386" s="4">
        <v>34.58</v>
      </c>
      <c r="C1386" s="4">
        <v>6.3</v>
      </c>
      <c r="D1386" s="4" t="s">
        <v>7839</v>
      </c>
      <c r="E1386" s="4" t="s">
        <v>7839</v>
      </c>
      <c r="F1386" s="4" t="s">
        <v>7840</v>
      </c>
      <c r="G1386" s="4">
        <v>1</v>
      </c>
      <c r="H1386" s="4" t="s">
        <v>7839</v>
      </c>
      <c r="I1386" s="4" t="s">
        <v>7841</v>
      </c>
      <c r="J1386" s="4" t="s">
        <v>7846</v>
      </c>
    </row>
    <row r="1387" spans="1:10" ht="15" customHeight="1" x14ac:dyDescent="0.25">
      <c r="A1387" s="4" t="s">
        <v>1427</v>
      </c>
      <c r="B1387" s="4">
        <v>27.4</v>
      </c>
      <c r="C1387" s="4">
        <v>8.84</v>
      </c>
      <c r="D1387" s="4" t="s">
        <v>7839</v>
      </c>
      <c r="E1387" s="4" t="s">
        <v>7839</v>
      </c>
      <c r="F1387" s="4" t="s">
        <v>7839</v>
      </c>
      <c r="G1387" s="4">
        <v>0</v>
      </c>
      <c r="H1387" s="4" t="s">
        <v>7839</v>
      </c>
      <c r="I1387" s="4" t="s">
        <v>7842</v>
      </c>
      <c r="J1387" s="4" t="s">
        <v>7845</v>
      </c>
    </row>
    <row r="1388" spans="1:10" ht="15" customHeight="1" x14ac:dyDescent="0.25">
      <c r="A1388" s="4" t="s">
        <v>1428</v>
      </c>
      <c r="B1388" s="4">
        <v>27.53</v>
      </c>
      <c r="C1388" s="4">
        <v>4.1100000000000003</v>
      </c>
      <c r="D1388" s="4" t="s">
        <v>7839</v>
      </c>
      <c r="E1388" s="4" t="s">
        <v>7839</v>
      </c>
      <c r="F1388" s="4" t="s">
        <v>7839</v>
      </c>
      <c r="G1388" s="4">
        <v>1</v>
      </c>
      <c r="H1388" s="4" t="s">
        <v>7839</v>
      </c>
      <c r="I1388" s="4" t="s">
        <v>7842</v>
      </c>
      <c r="J1388" s="4" t="s">
        <v>7847</v>
      </c>
    </row>
    <row r="1389" spans="1:10" ht="15" customHeight="1" x14ac:dyDescent="0.25">
      <c r="A1389" s="4" t="s">
        <v>1429</v>
      </c>
      <c r="B1389" s="4">
        <v>33</v>
      </c>
      <c r="C1389" s="4">
        <v>4.57</v>
      </c>
      <c r="D1389" s="4" t="s">
        <v>7839</v>
      </c>
      <c r="E1389" s="4" t="s">
        <v>7839</v>
      </c>
      <c r="F1389" s="4" t="s">
        <v>7839</v>
      </c>
      <c r="G1389" s="4">
        <v>0</v>
      </c>
      <c r="H1389" s="4" t="s">
        <v>7839</v>
      </c>
      <c r="I1389" s="4" t="s">
        <v>7841</v>
      </c>
      <c r="J1389" s="4" t="s">
        <v>7847</v>
      </c>
    </row>
    <row r="1390" spans="1:10" ht="15" customHeight="1" x14ac:dyDescent="0.25">
      <c r="A1390" s="4" t="s">
        <v>1430</v>
      </c>
      <c r="B1390" s="4">
        <v>25.78</v>
      </c>
      <c r="C1390" s="4">
        <v>11.06</v>
      </c>
      <c r="D1390" s="4" t="s">
        <v>7840</v>
      </c>
      <c r="E1390" s="4" t="s">
        <v>7839</v>
      </c>
      <c r="F1390" s="4" t="s">
        <v>7839</v>
      </c>
      <c r="G1390" s="4">
        <v>0</v>
      </c>
      <c r="H1390" s="4" t="s">
        <v>7839</v>
      </c>
      <c r="I1390" s="4" t="s">
        <v>7842</v>
      </c>
      <c r="J1390" s="4" t="s">
        <v>7845</v>
      </c>
    </row>
    <row r="1391" spans="1:10" ht="15" customHeight="1" x14ac:dyDescent="0.25">
      <c r="A1391" s="4" t="s">
        <v>1431</v>
      </c>
      <c r="B1391" s="4">
        <v>22.66</v>
      </c>
      <c r="C1391" s="4">
        <v>10.68</v>
      </c>
      <c r="D1391" s="4" t="s">
        <v>7839</v>
      </c>
      <c r="E1391" s="4" t="s">
        <v>7839</v>
      </c>
      <c r="F1391" s="4" t="s">
        <v>7839</v>
      </c>
      <c r="G1391" s="4">
        <v>0</v>
      </c>
      <c r="H1391" s="4" t="s">
        <v>7839</v>
      </c>
      <c r="I1391" s="4" t="s">
        <v>7843</v>
      </c>
      <c r="J1391" s="4" t="s">
        <v>7845</v>
      </c>
    </row>
    <row r="1392" spans="1:10" ht="15" customHeight="1" x14ac:dyDescent="0.25">
      <c r="A1392" s="4" t="s">
        <v>1432</v>
      </c>
      <c r="B1392" s="4">
        <v>38.81</v>
      </c>
      <c r="C1392" s="4">
        <v>6.14</v>
      </c>
      <c r="D1392" s="4" t="s">
        <v>7840</v>
      </c>
      <c r="E1392" s="4" t="s">
        <v>7839</v>
      </c>
      <c r="F1392" s="4" t="s">
        <v>7839</v>
      </c>
      <c r="G1392" s="4">
        <v>1</v>
      </c>
      <c r="H1392" s="4" t="s">
        <v>7839</v>
      </c>
      <c r="I1392" s="4" t="s">
        <v>7841</v>
      </c>
      <c r="J1392" s="4" t="s">
        <v>7846</v>
      </c>
    </row>
    <row r="1393" spans="1:10" ht="15" customHeight="1" x14ac:dyDescent="0.25">
      <c r="A1393" s="4" t="s">
        <v>1433</v>
      </c>
      <c r="B1393" s="4">
        <v>38.51</v>
      </c>
      <c r="C1393" s="4">
        <v>5.45</v>
      </c>
      <c r="D1393" s="4" t="s">
        <v>7840</v>
      </c>
      <c r="E1393" s="4" t="s">
        <v>7839</v>
      </c>
      <c r="F1393" s="4" t="s">
        <v>7839</v>
      </c>
      <c r="G1393" s="4">
        <v>0</v>
      </c>
      <c r="H1393" s="4" t="s">
        <v>7839</v>
      </c>
      <c r="I1393" s="4" t="s">
        <v>7841</v>
      </c>
      <c r="J1393" s="4" t="s">
        <v>7847</v>
      </c>
    </row>
    <row r="1394" spans="1:10" ht="15" customHeight="1" x14ac:dyDescent="0.25">
      <c r="A1394" s="4" t="s">
        <v>1434</v>
      </c>
      <c r="B1394" s="4">
        <v>22.98</v>
      </c>
      <c r="C1394" s="4">
        <v>6.14</v>
      </c>
      <c r="D1394" s="4" t="s">
        <v>7840</v>
      </c>
      <c r="E1394" s="4" t="s">
        <v>7839</v>
      </c>
      <c r="F1394" s="4" t="s">
        <v>7839</v>
      </c>
      <c r="G1394" s="4">
        <v>0</v>
      </c>
      <c r="H1394" s="4" t="s">
        <v>7839</v>
      </c>
      <c r="I1394" s="4" t="s">
        <v>7843</v>
      </c>
      <c r="J1394" s="4" t="s">
        <v>7846</v>
      </c>
    </row>
    <row r="1395" spans="1:10" ht="15" customHeight="1" x14ac:dyDescent="0.25">
      <c r="A1395" s="4" t="s">
        <v>1435</v>
      </c>
      <c r="B1395" s="4">
        <v>15.65</v>
      </c>
      <c r="C1395" s="4">
        <v>7.85</v>
      </c>
      <c r="D1395" s="4" t="s">
        <v>7839</v>
      </c>
      <c r="E1395" s="4" t="s">
        <v>7839</v>
      </c>
      <c r="F1395" s="4" t="s">
        <v>7839</v>
      </c>
      <c r="G1395" s="4">
        <v>0</v>
      </c>
      <c r="H1395" s="4" t="s">
        <v>7839</v>
      </c>
      <c r="I1395" s="4" t="s">
        <v>7844</v>
      </c>
      <c r="J1395" s="4" t="s">
        <v>7845</v>
      </c>
    </row>
    <row r="1396" spans="1:10" ht="15" customHeight="1" x14ac:dyDescent="0.25">
      <c r="A1396" s="4" t="s">
        <v>1436</v>
      </c>
      <c r="B1396" s="4">
        <v>39.97</v>
      </c>
      <c r="C1396" s="4">
        <v>4.09</v>
      </c>
      <c r="D1396" s="4" t="s">
        <v>7839</v>
      </c>
      <c r="E1396" s="4" t="s">
        <v>7839</v>
      </c>
      <c r="F1396" s="4" t="s">
        <v>7839</v>
      </c>
      <c r="G1396" s="4">
        <v>1</v>
      </c>
      <c r="H1396" s="4" t="s">
        <v>7839</v>
      </c>
      <c r="I1396" s="4" t="s">
        <v>7841</v>
      </c>
      <c r="J1396" s="4" t="s">
        <v>7847</v>
      </c>
    </row>
    <row r="1397" spans="1:10" ht="15" customHeight="1" x14ac:dyDescent="0.25">
      <c r="A1397" s="4" t="s">
        <v>1437</v>
      </c>
      <c r="B1397" s="4">
        <v>37.22</v>
      </c>
      <c r="C1397" s="4">
        <v>4.62</v>
      </c>
      <c r="D1397" s="4" t="s">
        <v>7839</v>
      </c>
      <c r="E1397" s="4" t="s">
        <v>7839</v>
      </c>
      <c r="F1397" s="4" t="s">
        <v>7840</v>
      </c>
      <c r="G1397" s="4">
        <v>1</v>
      </c>
      <c r="H1397" s="4" t="s">
        <v>7839</v>
      </c>
      <c r="I1397" s="4" t="s">
        <v>7841</v>
      </c>
      <c r="J1397" s="4" t="s">
        <v>7847</v>
      </c>
    </row>
    <row r="1398" spans="1:10" ht="15" customHeight="1" x14ac:dyDescent="0.25">
      <c r="A1398" s="4" t="s">
        <v>1438</v>
      </c>
      <c r="B1398" s="4">
        <v>41.325000000000003</v>
      </c>
      <c r="C1398" s="4">
        <v>5.77</v>
      </c>
      <c r="D1398" s="4" t="s">
        <v>7839</v>
      </c>
      <c r="E1398" s="4" t="s">
        <v>7839</v>
      </c>
      <c r="F1398" s="4" t="s">
        <v>7839</v>
      </c>
      <c r="G1398" s="4">
        <v>0</v>
      </c>
      <c r="H1398" s="4" t="s">
        <v>7839</v>
      </c>
      <c r="I1398" s="4" t="s">
        <v>7841</v>
      </c>
      <c r="J1398" s="4" t="s">
        <v>7846</v>
      </c>
    </row>
    <row r="1399" spans="1:10" ht="15" customHeight="1" x14ac:dyDescent="0.25">
      <c r="A1399" s="4" t="s">
        <v>1439</v>
      </c>
      <c r="B1399" s="4">
        <v>40.31</v>
      </c>
      <c r="C1399" s="4">
        <v>5.84</v>
      </c>
      <c r="D1399" s="4" t="s">
        <v>7839</v>
      </c>
      <c r="E1399" s="4" t="s">
        <v>7839</v>
      </c>
      <c r="F1399" s="4" t="s">
        <v>7839</v>
      </c>
      <c r="G1399" s="4">
        <v>0</v>
      </c>
      <c r="H1399" s="4" t="s">
        <v>7839</v>
      </c>
      <c r="I1399" s="4" t="s">
        <v>7841</v>
      </c>
      <c r="J1399" s="4" t="s">
        <v>7846</v>
      </c>
    </row>
    <row r="1400" spans="1:10" ht="15" customHeight="1" x14ac:dyDescent="0.25">
      <c r="A1400" s="4" t="s">
        <v>1440</v>
      </c>
      <c r="B1400" s="4">
        <v>29.48</v>
      </c>
      <c r="C1400" s="4">
        <v>4.91</v>
      </c>
      <c r="D1400" s="4" t="s">
        <v>7839</v>
      </c>
      <c r="E1400" s="4" t="s">
        <v>7839</v>
      </c>
      <c r="F1400" s="4" t="s">
        <v>7839</v>
      </c>
      <c r="G1400" s="4">
        <v>0</v>
      </c>
      <c r="H1400" s="4" t="s">
        <v>7839</v>
      </c>
      <c r="I1400" s="4" t="s">
        <v>7842</v>
      </c>
      <c r="J1400" s="4" t="s">
        <v>7847</v>
      </c>
    </row>
    <row r="1401" spans="1:10" ht="15" customHeight="1" x14ac:dyDescent="0.25">
      <c r="A1401" s="4" t="s">
        <v>1441</v>
      </c>
      <c r="B1401" s="4">
        <v>33.155000000000001</v>
      </c>
      <c r="C1401" s="4">
        <v>5.07</v>
      </c>
      <c r="D1401" s="4" t="s">
        <v>7839</v>
      </c>
      <c r="E1401" s="4" t="s">
        <v>7839</v>
      </c>
      <c r="F1401" s="4" t="s">
        <v>7839</v>
      </c>
      <c r="G1401" s="4">
        <v>0</v>
      </c>
      <c r="H1401" s="4" t="s">
        <v>7839</v>
      </c>
      <c r="I1401" s="4" t="s">
        <v>7841</v>
      </c>
      <c r="J1401" s="4" t="s">
        <v>7847</v>
      </c>
    </row>
    <row r="1402" spans="1:10" ht="15" customHeight="1" x14ac:dyDescent="0.25">
      <c r="A1402" s="4" t="s">
        <v>1442</v>
      </c>
      <c r="B1402" s="4">
        <v>42.85</v>
      </c>
      <c r="C1402" s="4">
        <v>5.81</v>
      </c>
      <c r="D1402" s="4" t="s">
        <v>7840</v>
      </c>
      <c r="E1402" s="4" t="s">
        <v>7839</v>
      </c>
      <c r="F1402" s="4" t="s">
        <v>7839</v>
      </c>
      <c r="G1402" s="4">
        <v>0</v>
      </c>
      <c r="H1402" s="4" t="s">
        <v>7839</v>
      </c>
      <c r="I1402" s="4" t="s">
        <v>7841</v>
      </c>
      <c r="J1402" s="4" t="s">
        <v>7846</v>
      </c>
    </row>
    <row r="1403" spans="1:10" ht="15" customHeight="1" x14ac:dyDescent="0.25">
      <c r="A1403" s="4" t="s">
        <v>1443</v>
      </c>
      <c r="B1403" s="4">
        <v>32.340000000000003</v>
      </c>
      <c r="C1403" s="4">
        <v>11.2</v>
      </c>
      <c r="D1403" s="4" t="s">
        <v>7839</v>
      </c>
      <c r="E1403" s="4" t="s">
        <v>7839</v>
      </c>
      <c r="F1403" s="4" t="s">
        <v>7839</v>
      </c>
      <c r="G1403" s="4">
        <v>0</v>
      </c>
      <c r="H1403" s="4" t="s">
        <v>7839</v>
      </c>
      <c r="I1403" s="4" t="s">
        <v>7841</v>
      </c>
      <c r="J1403" s="4" t="s">
        <v>7845</v>
      </c>
    </row>
    <row r="1404" spans="1:10" ht="15" customHeight="1" x14ac:dyDescent="0.25">
      <c r="A1404" s="4" t="s">
        <v>1444</v>
      </c>
      <c r="B1404" s="4">
        <v>27.5</v>
      </c>
      <c r="C1404" s="4">
        <v>10.75</v>
      </c>
      <c r="D1404" s="4" t="s">
        <v>7839</v>
      </c>
      <c r="E1404" s="4" t="s">
        <v>7839</v>
      </c>
      <c r="F1404" s="4" t="s">
        <v>7839</v>
      </c>
      <c r="G1404" s="4">
        <v>0</v>
      </c>
      <c r="H1404" s="4" t="s">
        <v>7839</v>
      </c>
      <c r="I1404" s="4" t="s">
        <v>7842</v>
      </c>
      <c r="J1404" s="4" t="s">
        <v>7845</v>
      </c>
    </row>
    <row r="1405" spans="1:10" ht="15" customHeight="1" x14ac:dyDescent="0.25">
      <c r="A1405" s="4" t="s">
        <v>1445</v>
      </c>
      <c r="B1405" s="4">
        <v>25.8</v>
      </c>
      <c r="C1405" s="4">
        <v>7.8</v>
      </c>
      <c r="D1405" s="4" t="s">
        <v>7839</v>
      </c>
      <c r="E1405" s="4" t="s">
        <v>7839</v>
      </c>
      <c r="F1405" s="4" t="s">
        <v>7839</v>
      </c>
      <c r="G1405" s="4">
        <v>0</v>
      </c>
      <c r="H1405" s="4" t="s">
        <v>7839</v>
      </c>
      <c r="I1405" s="4" t="s">
        <v>7842</v>
      </c>
      <c r="J1405" s="4" t="s">
        <v>7845</v>
      </c>
    </row>
    <row r="1406" spans="1:10" ht="15" customHeight="1" x14ac:dyDescent="0.25">
      <c r="A1406" s="4" t="s">
        <v>1446</v>
      </c>
      <c r="B1406" s="4">
        <v>25</v>
      </c>
      <c r="C1406" s="4">
        <v>7.04</v>
      </c>
      <c r="D1406" s="4" t="s">
        <v>7839</v>
      </c>
      <c r="E1406" s="4" t="s">
        <v>7839</v>
      </c>
      <c r="F1406" s="4" t="s">
        <v>7839</v>
      </c>
      <c r="G1406" s="4">
        <v>0</v>
      </c>
      <c r="H1406" s="4" t="s">
        <v>7839</v>
      </c>
      <c r="I1406" s="4" t="s">
        <v>7842</v>
      </c>
      <c r="J1406" s="4" t="s">
        <v>7845</v>
      </c>
    </row>
    <row r="1407" spans="1:10" ht="15" customHeight="1" x14ac:dyDescent="0.25">
      <c r="A1407" s="4" t="s">
        <v>1447</v>
      </c>
      <c r="B1407" s="4">
        <v>41.2</v>
      </c>
      <c r="C1407" s="4">
        <v>4.18</v>
      </c>
      <c r="D1407" s="4" t="s">
        <v>7840</v>
      </c>
      <c r="E1407" s="4" t="s">
        <v>7839</v>
      </c>
      <c r="F1407" s="4" t="s">
        <v>7839</v>
      </c>
      <c r="G1407" s="4">
        <v>0</v>
      </c>
      <c r="H1407" s="4" t="s">
        <v>7839</v>
      </c>
      <c r="I1407" s="4" t="s">
        <v>7841</v>
      </c>
      <c r="J1407" s="4" t="s">
        <v>7847</v>
      </c>
    </row>
    <row r="1408" spans="1:10" ht="15" customHeight="1" x14ac:dyDescent="0.25">
      <c r="A1408" s="4" t="s">
        <v>1448</v>
      </c>
      <c r="B1408" s="4">
        <v>17.78</v>
      </c>
      <c r="C1408" s="4">
        <v>8.19</v>
      </c>
      <c r="D1408" s="4" t="s">
        <v>7839</v>
      </c>
      <c r="E1408" s="4" t="s">
        <v>7839</v>
      </c>
      <c r="F1408" s="4" t="s">
        <v>7839</v>
      </c>
      <c r="G1408" s="4">
        <v>0</v>
      </c>
      <c r="H1408" s="4" t="s">
        <v>7839</v>
      </c>
      <c r="I1408" s="4" t="s">
        <v>7844</v>
      </c>
      <c r="J1408" s="4" t="s">
        <v>7845</v>
      </c>
    </row>
    <row r="1409" spans="1:10" ht="15" customHeight="1" x14ac:dyDescent="0.25">
      <c r="A1409" s="4" t="s">
        <v>1449</v>
      </c>
      <c r="B1409" s="4">
        <v>40.119999999999997</v>
      </c>
      <c r="C1409" s="4">
        <v>6.22</v>
      </c>
      <c r="D1409" s="4" t="s">
        <v>7840</v>
      </c>
      <c r="E1409" s="4" t="s">
        <v>7839</v>
      </c>
      <c r="F1409" s="4" t="s">
        <v>7840</v>
      </c>
      <c r="G1409" s="4">
        <v>1</v>
      </c>
      <c r="H1409" s="4" t="s">
        <v>7839</v>
      </c>
      <c r="I1409" s="4" t="s">
        <v>7841</v>
      </c>
      <c r="J1409" s="4" t="s">
        <v>7846</v>
      </c>
    </row>
    <row r="1410" spans="1:10" ht="15" customHeight="1" x14ac:dyDescent="0.25">
      <c r="A1410" s="4" t="s">
        <v>1450</v>
      </c>
      <c r="B1410" s="4">
        <v>19.350000000000001</v>
      </c>
      <c r="C1410" s="4">
        <v>8.2200000000000006</v>
      </c>
      <c r="D1410" s="4" t="s">
        <v>7840</v>
      </c>
      <c r="E1410" s="4" t="s">
        <v>7839</v>
      </c>
      <c r="F1410" s="4" t="s">
        <v>7839</v>
      </c>
      <c r="G1410" s="4">
        <v>0</v>
      </c>
      <c r="H1410" s="4" t="s">
        <v>7839</v>
      </c>
      <c r="I1410" s="4" t="s">
        <v>7843</v>
      </c>
      <c r="J1410" s="4" t="s">
        <v>7845</v>
      </c>
    </row>
    <row r="1411" spans="1:10" ht="15" customHeight="1" x14ac:dyDescent="0.25">
      <c r="A1411" s="4" t="s">
        <v>1451</v>
      </c>
      <c r="B1411" s="4">
        <v>36.69</v>
      </c>
      <c r="C1411" s="4">
        <v>6.15</v>
      </c>
      <c r="D1411" s="4" t="s">
        <v>7839</v>
      </c>
      <c r="E1411" s="4" t="s">
        <v>7839</v>
      </c>
      <c r="F1411" s="4" t="s">
        <v>7839</v>
      </c>
      <c r="G1411" s="4">
        <v>0</v>
      </c>
      <c r="H1411" s="4" t="s">
        <v>7839</v>
      </c>
      <c r="I1411" s="4" t="s">
        <v>7841</v>
      </c>
      <c r="J1411" s="4" t="s">
        <v>7846</v>
      </c>
    </row>
    <row r="1412" spans="1:10" ht="15" customHeight="1" x14ac:dyDescent="0.25">
      <c r="A1412" s="4" t="s">
        <v>1452</v>
      </c>
      <c r="B1412" s="4">
        <v>28.51</v>
      </c>
      <c r="C1412" s="4">
        <v>5.65</v>
      </c>
      <c r="D1412" s="4" t="s">
        <v>7840</v>
      </c>
      <c r="E1412" s="4" t="s">
        <v>7839</v>
      </c>
      <c r="F1412" s="4" t="s">
        <v>7839</v>
      </c>
      <c r="G1412" s="4">
        <v>1</v>
      </c>
      <c r="H1412" s="4" t="s">
        <v>7839</v>
      </c>
      <c r="I1412" s="4" t="s">
        <v>7842</v>
      </c>
      <c r="J1412" s="4" t="s">
        <v>7847</v>
      </c>
    </row>
    <row r="1413" spans="1:10" ht="15" customHeight="1" x14ac:dyDescent="0.25">
      <c r="A1413" s="4" t="s">
        <v>1453</v>
      </c>
      <c r="B1413" s="4">
        <v>30.21</v>
      </c>
      <c r="C1413" s="4">
        <v>5.5</v>
      </c>
      <c r="D1413" s="4" t="s">
        <v>7839</v>
      </c>
      <c r="E1413" s="4" t="s">
        <v>7839</v>
      </c>
      <c r="F1413" s="4" t="s">
        <v>7839</v>
      </c>
      <c r="G1413" s="4">
        <v>1</v>
      </c>
      <c r="H1413" s="4" t="s">
        <v>7839</v>
      </c>
      <c r="I1413" s="4" t="s">
        <v>7841</v>
      </c>
      <c r="J1413" s="4" t="s">
        <v>7847</v>
      </c>
    </row>
    <row r="1414" spans="1:10" ht="15" customHeight="1" x14ac:dyDescent="0.25">
      <c r="A1414" s="4" t="s">
        <v>1454</v>
      </c>
      <c r="B1414" s="4">
        <v>24.33</v>
      </c>
      <c r="C1414" s="4">
        <v>8</v>
      </c>
      <c r="D1414" s="4" t="s">
        <v>7839</v>
      </c>
      <c r="E1414" s="4" t="s">
        <v>7839</v>
      </c>
      <c r="F1414" s="4" t="s">
        <v>7839</v>
      </c>
      <c r="G1414" s="4">
        <v>0</v>
      </c>
      <c r="H1414" s="4" t="s">
        <v>7839</v>
      </c>
      <c r="I1414" s="4" t="s">
        <v>7843</v>
      </c>
      <c r="J1414" s="4" t="s">
        <v>7845</v>
      </c>
    </row>
    <row r="1415" spans="1:10" ht="15" customHeight="1" x14ac:dyDescent="0.25">
      <c r="A1415" s="4" t="s">
        <v>1455</v>
      </c>
      <c r="B1415" s="4">
        <v>19.855</v>
      </c>
      <c r="C1415" s="4">
        <v>5.71</v>
      </c>
      <c r="D1415" s="4" t="s">
        <v>7840</v>
      </c>
      <c r="E1415" s="4" t="s">
        <v>7839</v>
      </c>
      <c r="F1415" s="4" t="s">
        <v>7839</v>
      </c>
      <c r="G1415" s="4">
        <v>0</v>
      </c>
      <c r="H1415" s="4" t="s">
        <v>7839</v>
      </c>
      <c r="I1415" s="4" t="s">
        <v>7843</v>
      </c>
      <c r="J1415" s="4" t="s">
        <v>7846</v>
      </c>
    </row>
    <row r="1416" spans="1:10" ht="15" customHeight="1" x14ac:dyDescent="0.25">
      <c r="A1416" s="4" t="s">
        <v>1456</v>
      </c>
      <c r="B1416" s="4">
        <v>25.364999999999998</v>
      </c>
      <c r="C1416" s="4">
        <v>11.71</v>
      </c>
      <c r="D1416" s="4" t="s">
        <v>7839</v>
      </c>
      <c r="E1416" s="4" t="s">
        <v>7839</v>
      </c>
      <c r="F1416" s="4" t="s">
        <v>7839</v>
      </c>
      <c r="G1416" s="4">
        <v>0</v>
      </c>
      <c r="H1416" s="4" t="s">
        <v>7839</v>
      </c>
      <c r="I1416" s="4" t="s">
        <v>7842</v>
      </c>
      <c r="J1416" s="4" t="s">
        <v>7845</v>
      </c>
    </row>
    <row r="1417" spans="1:10" ht="15" customHeight="1" x14ac:dyDescent="0.25">
      <c r="A1417" s="4" t="s">
        <v>1457</v>
      </c>
      <c r="B1417" s="4">
        <v>29.6</v>
      </c>
      <c r="C1417" s="4">
        <v>6.17</v>
      </c>
      <c r="D1417" s="4" t="s">
        <v>7840</v>
      </c>
      <c r="E1417" s="4" t="s">
        <v>7839</v>
      </c>
      <c r="F1417" s="4" t="s">
        <v>7840</v>
      </c>
      <c r="G1417" s="4">
        <v>1</v>
      </c>
      <c r="H1417" s="4" t="s">
        <v>7839</v>
      </c>
      <c r="I1417" s="4" t="s">
        <v>7842</v>
      </c>
      <c r="J1417" s="4" t="s">
        <v>7846</v>
      </c>
    </row>
    <row r="1418" spans="1:10" ht="15" customHeight="1" x14ac:dyDescent="0.25">
      <c r="A1418" s="4" t="s">
        <v>1458</v>
      </c>
      <c r="B1418" s="4">
        <v>39.43</v>
      </c>
      <c r="C1418" s="4">
        <v>6.1</v>
      </c>
      <c r="D1418" s="4" t="s">
        <v>7840</v>
      </c>
      <c r="E1418" s="4" t="s">
        <v>7839</v>
      </c>
      <c r="F1418" s="4" t="s">
        <v>7840</v>
      </c>
      <c r="G1418" s="4">
        <v>1</v>
      </c>
      <c r="H1418" s="4" t="s">
        <v>7839</v>
      </c>
      <c r="I1418" s="4" t="s">
        <v>7841</v>
      </c>
      <c r="J1418" s="4" t="s">
        <v>7846</v>
      </c>
    </row>
    <row r="1419" spans="1:10" ht="15" customHeight="1" x14ac:dyDescent="0.25">
      <c r="A1419" s="4" t="s">
        <v>1459</v>
      </c>
      <c r="B1419" s="4">
        <v>27.34</v>
      </c>
      <c r="C1419" s="4">
        <v>5.19</v>
      </c>
      <c r="D1419" s="4" t="s">
        <v>7840</v>
      </c>
      <c r="E1419" s="4" t="s">
        <v>7839</v>
      </c>
      <c r="F1419" s="4" t="s">
        <v>7839</v>
      </c>
      <c r="G1419" s="4">
        <v>1</v>
      </c>
      <c r="H1419" s="4" t="s">
        <v>7839</v>
      </c>
      <c r="I1419" s="4" t="s">
        <v>7842</v>
      </c>
      <c r="J1419" s="4" t="s">
        <v>7847</v>
      </c>
    </row>
    <row r="1420" spans="1:10" ht="15" customHeight="1" x14ac:dyDescent="0.25">
      <c r="A1420" s="4" t="s">
        <v>1460</v>
      </c>
      <c r="B1420" s="4">
        <v>39.01</v>
      </c>
      <c r="C1420" s="4">
        <v>5.37</v>
      </c>
      <c r="D1420" s="4" t="s">
        <v>7840</v>
      </c>
      <c r="E1420" s="4" t="s">
        <v>7839</v>
      </c>
      <c r="F1420" s="4" t="s">
        <v>7839</v>
      </c>
      <c r="G1420" s="4">
        <v>0</v>
      </c>
      <c r="H1420" s="4" t="s">
        <v>7839</v>
      </c>
      <c r="I1420" s="4" t="s">
        <v>7841</v>
      </c>
      <c r="J1420" s="4" t="s">
        <v>7847</v>
      </c>
    </row>
    <row r="1421" spans="1:10" ht="15" customHeight="1" x14ac:dyDescent="0.25">
      <c r="A1421" s="4" t="s">
        <v>1461</v>
      </c>
      <c r="B1421" s="4">
        <v>18.989999999999998</v>
      </c>
      <c r="C1421" s="4">
        <v>10.82</v>
      </c>
      <c r="D1421" s="4" t="s">
        <v>7840</v>
      </c>
      <c r="E1421" s="4" t="s">
        <v>7839</v>
      </c>
      <c r="F1421" s="4" t="s">
        <v>7839</v>
      </c>
      <c r="G1421" s="4">
        <v>0</v>
      </c>
      <c r="H1421" s="4" t="s">
        <v>7839</v>
      </c>
      <c r="I1421" s="4" t="s">
        <v>7843</v>
      </c>
      <c r="J1421" s="4" t="s">
        <v>7845</v>
      </c>
    </row>
    <row r="1422" spans="1:10" ht="15" customHeight="1" x14ac:dyDescent="0.25">
      <c r="A1422" s="4" t="s">
        <v>1462</v>
      </c>
      <c r="B1422" s="4">
        <v>42.3</v>
      </c>
      <c r="C1422" s="4">
        <v>6.06</v>
      </c>
      <c r="D1422" s="4" t="s">
        <v>7840</v>
      </c>
      <c r="E1422" s="4" t="s">
        <v>7839</v>
      </c>
      <c r="F1422" s="4" t="s">
        <v>7839</v>
      </c>
      <c r="G1422" s="4">
        <v>0</v>
      </c>
      <c r="H1422" s="4" t="s">
        <v>7839</v>
      </c>
      <c r="I1422" s="4" t="s">
        <v>7841</v>
      </c>
      <c r="J1422" s="4" t="s">
        <v>7846</v>
      </c>
    </row>
    <row r="1423" spans="1:10" ht="15" customHeight="1" x14ac:dyDescent="0.25">
      <c r="A1423" s="4" t="s">
        <v>1463</v>
      </c>
      <c r="B1423" s="4">
        <v>39.805</v>
      </c>
      <c r="C1423" s="4">
        <v>5.91</v>
      </c>
      <c r="D1423" s="4" t="s">
        <v>7839</v>
      </c>
      <c r="E1423" s="4" t="s">
        <v>7839</v>
      </c>
      <c r="F1423" s="4" t="s">
        <v>7839</v>
      </c>
      <c r="G1423" s="4">
        <v>0</v>
      </c>
      <c r="H1423" s="4" t="s">
        <v>7839</v>
      </c>
      <c r="I1423" s="4" t="s">
        <v>7841</v>
      </c>
      <c r="J1423" s="4" t="s">
        <v>7846</v>
      </c>
    </row>
    <row r="1424" spans="1:10" ht="15" customHeight="1" x14ac:dyDescent="0.25">
      <c r="A1424" s="4" t="s">
        <v>1464</v>
      </c>
      <c r="B1424" s="4">
        <v>33.700000000000003</v>
      </c>
      <c r="C1424" s="4">
        <v>5.87</v>
      </c>
      <c r="D1424" s="4" t="s">
        <v>7839</v>
      </c>
      <c r="E1424" s="4" t="s">
        <v>7839</v>
      </c>
      <c r="F1424" s="4" t="s">
        <v>7839</v>
      </c>
      <c r="G1424" s="4">
        <v>0</v>
      </c>
      <c r="H1424" s="4" t="s">
        <v>7839</v>
      </c>
      <c r="I1424" s="4" t="s">
        <v>7841</v>
      </c>
      <c r="J1424" s="4" t="s">
        <v>7846</v>
      </c>
    </row>
    <row r="1425" spans="1:10" ht="15" customHeight="1" x14ac:dyDescent="0.25">
      <c r="A1425" s="4" t="s">
        <v>1465</v>
      </c>
      <c r="B1425" s="4">
        <v>36.195</v>
      </c>
      <c r="C1425" s="4">
        <v>6.22</v>
      </c>
      <c r="D1425" s="4" t="s">
        <v>7839</v>
      </c>
      <c r="E1425" s="4" t="s">
        <v>7839</v>
      </c>
      <c r="F1425" s="4" t="s">
        <v>7839</v>
      </c>
      <c r="G1425" s="4">
        <v>0</v>
      </c>
      <c r="H1425" s="4" t="s">
        <v>7839</v>
      </c>
      <c r="I1425" s="4" t="s">
        <v>7841</v>
      </c>
      <c r="J1425" s="4" t="s">
        <v>7846</v>
      </c>
    </row>
    <row r="1426" spans="1:10" ht="15" customHeight="1" x14ac:dyDescent="0.25">
      <c r="A1426" s="4" t="s">
        <v>1466</v>
      </c>
      <c r="B1426" s="4">
        <v>32.6</v>
      </c>
      <c r="C1426" s="4">
        <v>5.73</v>
      </c>
      <c r="D1426" s="4" t="s">
        <v>7839</v>
      </c>
      <c r="E1426" s="4" t="s">
        <v>7839</v>
      </c>
      <c r="F1426" s="4" t="s">
        <v>7840</v>
      </c>
      <c r="G1426" s="4">
        <v>1</v>
      </c>
      <c r="H1426" s="4" t="s">
        <v>7839</v>
      </c>
      <c r="I1426" s="4" t="s">
        <v>7841</v>
      </c>
      <c r="J1426" s="4" t="s">
        <v>7846</v>
      </c>
    </row>
    <row r="1427" spans="1:10" ht="15" customHeight="1" x14ac:dyDescent="0.25">
      <c r="A1427" s="4" t="s">
        <v>1467</v>
      </c>
      <c r="B1427" s="4">
        <v>30.2</v>
      </c>
      <c r="C1427" s="4">
        <v>5.7</v>
      </c>
      <c r="D1427" s="4" t="s">
        <v>7839</v>
      </c>
      <c r="E1427" s="4" t="s">
        <v>7839</v>
      </c>
      <c r="F1427" s="4" t="s">
        <v>7839</v>
      </c>
      <c r="G1427" s="4">
        <v>0</v>
      </c>
      <c r="H1427" s="4" t="s">
        <v>7839</v>
      </c>
      <c r="I1427" s="4" t="s">
        <v>7841</v>
      </c>
      <c r="J1427" s="4" t="s">
        <v>7846</v>
      </c>
    </row>
    <row r="1428" spans="1:10" ht="15" customHeight="1" x14ac:dyDescent="0.25">
      <c r="A1428" s="4" t="s">
        <v>1468</v>
      </c>
      <c r="B1428" s="4">
        <v>27.645</v>
      </c>
      <c r="C1428" s="4">
        <v>9.91</v>
      </c>
      <c r="D1428" s="4" t="s">
        <v>7839</v>
      </c>
      <c r="E1428" s="4" t="s">
        <v>7839</v>
      </c>
      <c r="F1428" s="4" t="s">
        <v>7839</v>
      </c>
      <c r="G1428" s="4">
        <v>0</v>
      </c>
      <c r="H1428" s="4" t="s">
        <v>7839</v>
      </c>
      <c r="I1428" s="4" t="s">
        <v>7842</v>
      </c>
      <c r="J1428" s="4" t="s">
        <v>7845</v>
      </c>
    </row>
    <row r="1429" spans="1:10" ht="15" customHeight="1" x14ac:dyDescent="0.25">
      <c r="A1429" s="4" t="s">
        <v>1469</v>
      </c>
      <c r="B1429" s="4">
        <v>26.41</v>
      </c>
      <c r="C1429" s="4">
        <v>11.4</v>
      </c>
      <c r="D1429" s="4" t="s">
        <v>7839</v>
      </c>
      <c r="E1429" s="4" t="s">
        <v>7839</v>
      </c>
      <c r="F1429" s="4" t="s">
        <v>7839</v>
      </c>
      <c r="G1429" s="4">
        <v>0</v>
      </c>
      <c r="H1429" s="4" t="s">
        <v>7839</v>
      </c>
      <c r="I1429" s="4" t="s">
        <v>7842</v>
      </c>
      <c r="J1429" s="4" t="s">
        <v>7845</v>
      </c>
    </row>
    <row r="1430" spans="1:10" ht="15" customHeight="1" x14ac:dyDescent="0.25">
      <c r="A1430" s="4" t="s">
        <v>1470</v>
      </c>
      <c r="B1430" s="4">
        <v>34.1</v>
      </c>
      <c r="C1430" s="4">
        <v>6.29</v>
      </c>
      <c r="D1430" s="4" t="s">
        <v>7840</v>
      </c>
      <c r="E1430" s="4" t="s">
        <v>7839</v>
      </c>
      <c r="F1430" s="4" t="s">
        <v>7840</v>
      </c>
      <c r="G1430" s="4">
        <v>1</v>
      </c>
      <c r="H1430" s="4" t="s">
        <v>7839</v>
      </c>
      <c r="I1430" s="4" t="s">
        <v>7841</v>
      </c>
      <c r="J1430" s="4" t="s">
        <v>7846</v>
      </c>
    </row>
    <row r="1431" spans="1:10" ht="15" customHeight="1" x14ac:dyDescent="0.25">
      <c r="A1431" s="4" t="s">
        <v>1471</v>
      </c>
      <c r="B1431" s="4">
        <v>17.3</v>
      </c>
      <c r="C1431" s="4">
        <v>9.2799999999999994</v>
      </c>
      <c r="D1431" s="4" t="s">
        <v>7839</v>
      </c>
      <c r="E1431" s="4" t="s">
        <v>7839</v>
      </c>
      <c r="F1431" s="4" t="s">
        <v>7839</v>
      </c>
      <c r="G1431" s="4">
        <v>0</v>
      </c>
      <c r="H1431" s="4" t="s">
        <v>7839</v>
      </c>
      <c r="I1431" s="4" t="s">
        <v>7844</v>
      </c>
      <c r="J1431" s="4" t="s">
        <v>7845</v>
      </c>
    </row>
    <row r="1432" spans="1:10" ht="15" customHeight="1" x14ac:dyDescent="0.25">
      <c r="A1432" s="4" t="s">
        <v>1472</v>
      </c>
      <c r="B1432" s="4">
        <v>35.020000000000003</v>
      </c>
      <c r="C1432" s="4">
        <v>4.78</v>
      </c>
      <c r="D1432" s="4" t="s">
        <v>7839</v>
      </c>
      <c r="E1432" s="4" t="s">
        <v>7839</v>
      </c>
      <c r="F1432" s="4" t="s">
        <v>7840</v>
      </c>
      <c r="G1432" s="4">
        <v>1</v>
      </c>
      <c r="H1432" s="4" t="s">
        <v>7839</v>
      </c>
      <c r="I1432" s="4" t="s">
        <v>7841</v>
      </c>
      <c r="J1432" s="4" t="s">
        <v>7847</v>
      </c>
    </row>
    <row r="1433" spans="1:10" ht="15" customHeight="1" x14ac:dyDescent="0.25">
      <c r="A1433" s="4" t="s">
        <v>1473</v>
      </c>
      <c r="B1433" s="4">
        <v>37.1</v>
      </c>
      <c r="C1433" s="4">
        <v>8.8699999999999992</v>
      </c>
      <c r="D1433" s="4" t="s">
        <v>7840</v>
      </c>
      <c r="E1433" s="4" t="s">
        <v>7839</v>
      </c>
      <c r="F1433" s="4" t="s">
        <v>7839</v>
      </c>
      <c r="G1433" s="4">
        <v>0</v>
      </c>
      <c r="H1433" s="4" t="s">
        <v>7839</v>
      </c>
      <c r="I1433" s="4" t="s">
        <v>7841</v>
      </c>
      <c r="J1433" s="4" t="s">
        <v>7845</v>
      </c>
    </row>
    <row r="1434" spans="1:10" ht="15" customHeight="1" x14ac:dyDescent="0.25">
      <c r="A1434" s="4" t="s">
        <v>1474</v>
      </c>
      <c r="B1434" s="4">
        <v>16.79</v>
      </c>
      <c r="C1434" s="4">
        <v>11.4</v>
      </c>
      <c r="D1434" s="4" t="s">
        <v>7839</v>
      </c>
      <c r="E1434" s="4" t="s">
        <v>7839</v>
      </c>
      <c r="F1434" s="4" t="s">
        <v>7839</v>
      </c>
      <c r="G1434" s="4">
        <v>0</v>
      </c>
      <c r="H1434" s="4" t="s">
        <v>7839</v>
      </c>
      <c r="I1434" s="4" t="s">
        <v>7844</v>
      </c>
      <c r="J1434" s="4" t="s">
        <v>7845</v>
      </c>
    </row>
    <row r="1435" spans="1:10" ht="15" customHeight="1" x14ac:dyDescent="0.25">
      <c r="A1435" s="4" t="s">
        <v>1475</v>
      </c>
      <c r="B1435" s="4">
        <v>31.635000000000002</v>
      </c>
      <c r="C1435" s="4">
        <v>9.1300000000000008</v>
      </c>
      <c r="D1435" s="4" t="s">
        <v>7840</v>
      </c>
      <c r="E1435" s="4" t="s">
        <v>7839</v>
      </c>
      <c r="F1435" s="4" t="s">
        <v>7839</v>
      </c>
      <c r="G1435" s="4">
        <v>0</v>
      </c>
      <c r="H1435" s="4" t="s">
        <v>7839</v>
      </c>
      <c r="I1435" s="4" t="s">
        <v>7841</v>
      </c>
      <c r="J1435" s="4" t="s">
        <v>7845</v>
      </c>
    </row>
    <row r="1436" spans="1:10" ht="15" customHeight="1" x14ac:dyDescent="0.25">
      <c r="A1436" s="4" t="s">
        <v>1476</v>
      </c>
      <c r="B1436" s="4">
        <v>24.19</v>
      </c>
      <c r="C1436" s="4">
        <v>6.22</v>
      </c>
      <c r="D1436" s="4" t="s">
        <v>7840</v>
      </c>
      <c r="E1436" s="4" t="s">
        <v>7839</v>
      </c>
      <c r="F1436" s="4" t="s">
        <v>7840</v>
      </c>
      <c r="G1436" s="4">
        <v>1</v>
      </c>
      <c r="H1436" s="4" t="s">
        <v>7839</v>
      </c>
      <c r="I1436" s="4" t="s">
        <v>7843</v>
      </c>
      <c r="J1436" s="4" t="s">
        <v>7846</v>
      </c>
    </row>
    <row r="1437" spans="1:10" ht="15" customHeight="1" x14ac:dyDescent="0.25">
      <c r="A1437" s="4" t="s">
        <v>1477</v>
      </c>
      <c r="B1437" s="4">
        <v>35.29</v>
      </c>
      <c r="C1437" s="4">
        <v>5.9</v>
      </c>
      <c r="D1437" s="4" t="s">
        <v>7839</v>
      </c>
      <c r="E1437" s="4" t="s">
        <v>7839</v>
      </c>
      <c r="F1437" s="4" t="s">
        <v>7840</v>
      </c>
      <c r="G1437" s="4">
        <v>1</v>
      </c>
      <c r="H1437" s="4" t="s">
        <v>7839</v>
      </c>
      <c r="I1437" s="4" t="s">
        <v>7841</v>
      </c>
      <c r="J1437" s="4" t="s">
        <v>7846</v>
      </c>
    </row>
    <row r="1438" spans="1:10" ht="15" customHeight="1" x14ac:dyDescent="0.25">
      <c r="A1438" s="4" t="s">
        <v>1478</v>
      </c>
      <c r="B1438" s="4">
        <v>35.299999999999997</v>
      </c>
      <c r="C1438" s="4">
        <v>4.45</v>
      </c>
      <c r="D1438" s="4" t="s">
        <v>7839</v>
      </c>
      <c r="E1438" s="4" t="s">
        <v>7839</v>
      </c>
      <c r="F1438" s="4" t="s">
        <v>7839</v>
      </c>
      <c r="G1438" s="4">
        <v>0</v>
      </c>
      <c r="H1438" s="4" t="s">
        <v>7839</v>
      </c>
      <c r="I1438" s="4" t="s">
        <v>7841</v>
      </c>
      <c r="J1438" s="4" t="s">
        <v>7847</v>
      </c>
    </row>
    <row r="1439" spans="1:10" ht="15" customHeight="1" x14ac:dyDescent="0.25">
      <c r="A1439" s="4" t="s">
        <v>1479</v>
      </c>
      <c r="B1439" s="4">
        <v>35.64</v>
      </c>
      <c r="C1439" s="4">
        <v>6.17</v>
      </c>
      <c r="D1439" s="4" t="s">
        <v>7839</v>
      </c>
      <c r="E1439" s="4" t="s">
        <v>7839</v>
      </c>
      <c r="F1439" s="4" t="s">
        <v>7840</v>
      </c>
      <c r="G1439" s="4">
        <v>1</v>
      </c>
      <c r="H1439" s="4" t="s">
        <v>7839</v>
      </c>
      <c r="I1439" s="4" t="s">
        <v>7841</v>
      </c>
      <c r="J1439" s="4" t="s">
        <v>7846</v>
      </c>
    </row>
    <row r="1440" spans="1:10" ht="15" customHeight="1" x14ac:dyDescent="0.25">
      <c r="A1440" s="4" t="s">
        <v>1480</v>
      </c>
      <c r="B1440" s="4">
        <v>33.1</v>
      </c>
      <c r="C1440" s="4">
        <v>4.93</v>
      </c>
      <c r="D1440" s="4" t="s">
        <v>7839</v>
      </c>
      <c r="E1440" s="4" t="s">
        <v>7839</v>
      </c>
      <c r="F1440" s="4" t="s">
        <v>7839</v>
      </c>
      <c r="G1440" s="4">
        <v>0</v>
      </c>
      <c r="H1440" s="4" t="s">
        <v>7839</v>
      </c>
      <c r="I1440" s="4" t="s">
        <v>7841</v>
      </c>
      <c r="J1440" s="4" t="s">
        <v>7847</v>
      </c>
    </row>
    <row r="1441" spans="1:10" ht="15" customHeight="1" x14ac:dyDescent="0.25">
      <c r="A1441" s="4" t="s">
        <v>1481</v>
      </c>
      <c r="B1441" s="4">
        <v>26.41</v>
      </c>
      <c r="C1441" s="4">
        <v>7.32</v>
      </c>
      <c r="D1441" s="4" t="s">
        <v>7840</v>
      </c>
      <c r="E1441" s="4" t="s">
        <v>7839</v>
      </c>
      <c r="F1441" s="4" t="s">
        <v>7839</v>
      </c>
      <c r="G1441" s="4">
        <v>1</v>
      </c>
      <c r="H1441" s="4" t="s">
        <v>7839</v>
      </c>
      <c r="I1441" s="4" t="s">
        <v>7842</v>
      </c>
      <c r="J1441" s="4" t="s">
        <v>7845</v>
      </c>
    </row>
    <row r="1442" spans="1:10" ht="15" customHeight="1" x14ac:dyDescent="0.25">
      <c r="A1442" s="4" t="s">
        <v>1482</v>
      </c>
      <c r="B1442" s="4">
        <v>29.9</v>
      </c>
      <c r="C1442" s="4">
        <v>5.27</v>
      </c>
      <c r="D1442" s="4" t="s">
        <v>7839</v>
      </c>
      <c r="E1442" s="4" t="s">
        <v>7839</v>
      </c>
      <c r="F1442" s="4" t="s">
        <v>7840</v>
      </c>
      <c r="G1442" s="4">
        <v>1</v>
      </c>
      <c r="H1442" s="4" t="s">
        <v>7839</v>
      </c>
      <c r="I1442" s="4" t="s">
        <v>7842</v>
      </c>
      <c r="J1442" s="4" t="s">
        <v>7847</v>
      </c>
    </row>
    <row r="1443" spans="1:10" ht="15" customHeight="1" x14ac:dyDescent="0.25">
      <c r="A1443" s="4" t="s">
        <v>1483</v>
      </c>
      <c r="B1443" s="4">
        <v>25.24</v>
      </c>
      <c r="C1443" s="4">
        <v>5.82</v>
      </c>
      <c r="D1443" s="4" t="s">
        <v>7839</v>
      </c>
      <c r="E1443" s="4" t="s">
        <v>7839</v>
      </c>
      <c r="F1443" s="4" t="s">
        <v>7839</v>
      </c>
      <c r="G1443" s="4">
        <v>1</v>
      </c>
      <c r="H1443" s="4" t="s">
        <v>7839</v>
      </c>
      <c r="I1443" s="4" t="s">
        <v>7842</v>
      </c>
      <c r="J1443" s="4" t="s">
        <v>7846</v>
      </c>
    </row>
    <row r="1444" spans="1:10" ht="15" customHeight="1" x14ac:dyDescent="0.25">
      <c r="A1444" s="4" t="s">
        <v>1484</v>
      </c>
      <c r="B1444" s="4">
        <v>25.08</v>
      </c>
      <c r="C1444" s="4">
        <v>5.8</v>
      </c>
      <c r="D1444" s="4" t="s">
        <v>7839</v>
      </c>
      <c r="E1444" s="4" t="s">
        <v>7839</v>
      </c>
      <c r="F1444" s="4" t="s">
        <v>7840</v>
      </c>
      <c r="G1444" s="4">
        <v>1</v>
      </c>
      <c r="H1444" s="4" t="s">
        <v>7839</v>
      </c>
      <c r="I1444" s="4" t="s">
        <v>7842</v>
      </c>
      <c r="J1444" s="4" t="s">
        <v>7846</v>
      </c>
    </row>
    <row r="1445" spans="1:10" ht="15" customHeight="1" x14ac:dyDescent="0.25">
      <c r="A1445" s="4" t="s">
        <v>1485</v>
      </c>
      <c r="B1445" s="4">
        <v>29.164999999999999</v>
      </c>
      <c r="C1445" s="4">
        <v>4.87</v>
      </c>
      <c r="D1445" s="4" t="s">
        <v>7839</v>
      </c>
      <c r="E1445" s="4" t="s">
        <v>7840</v>
      </c>
      <c r="F1445" s="4" t="s">
        <v>7839</v>
      </c>
      <c r="G1445" s="4">
        <v>1</v>
      </c>
      <c r="H1445" s="4" t="s">
        <v>7839</v>
      </c>
      <c r="I1445" s="4" t="s">
        <v>7842</v>
      </c>
      <c r="J1445" s="4" t="s">
        <v>7847</v>
      </c>
    </row>
    <row r="1446" spans="1:10" ht="15" customHeight="1" x14ac:dyDescent="0.25">
      <c r="A1446" s="4" t="s">
        <v>1486</v>
      </c>
      <c r="B1446" s="4">
        <v>15.05</v>
      </c>
      <c r="C1446" s="4">
        <v>8.1199999999999992</v>
      </c>
      <c r="D1446" s="4" t="s">
        <v>7839</v>
      </c>
      <c r="E1446" s="4" t="s">
        <v>7839</v>
      </c>
      <c r="F1446" s="4" t="s">
        <v>7839</v>
      </c>
      <c r="G1446" s="4">
        <v>0</v>
      </c>
      <c r="H1446" s="4" t="s">
        <v>7839</v>
      </c>
      <c r="I1446" s="4" t="s">
        <v>7844</v>
      </c>
      <c r="J1446" s="4" t="s">
        <v>7845</v>
      </c>
    </row>
    <row r="1447" spans="1:10" ht="15" customHeight="1" x14ac:dyDescent="0.25">
      <c r="A1447" s="4" t="s">
        <v>1487</v>
      </c>
      <c r="B1447" s="4">
        <v>19.95</v>
      </c>
      <c r="C1447" s="4">
        <v>4.3600000000000003</v>
      </c>
      <c r="D1447" s="4" t="s">
        <v>7839</v>
      </c>
      <c r="E1447" s="4" t="s">
        <v>7839</v>
      </c>
      <c r="F1447" s="4" t="s">
        <v>7839</v>
      </c>
      <c r="G1447" s="4">
        <v>2</v>
      </c>
      <c r="H1447" s="4" t="s">
        <v>7839</v>
      </c>
      <c r="I1447" s="4" t="s">
        <v>7843</v>
      </c>
      <c r="J1447" s="4" t="s">
        <v>7847</v>
      </c>
    </row>
    <row r="1448" spans="1:10" ht="15" customHeight="1" x14ac:dyDescent="0.25">
      <c r="A1448" s="4" t="s">
        <v>1488</v>
      </c>
      <c r="B1448" s="4">
        <v>16.66</v>
      </c>
      <c r="C1448" s="4">
        <v>9.16</v>
      </c>
      <c r="D1448" s="4" t="s">
        <v>7839</v>
      </c>
      <c r="E1448" s="4" t="s">
        <v>7839</v>
      </c>
      <c r="F1448" s="4" t="s">
        <v>7839</v>
      </c>
      <c r="G1448" s="4">
        <v>0</v>
      </c>
      <c r="H1448" s="4" t="s">
        <v>7839</v>
      </c>
      <c r="I1448" s="4" t="s">
        <v>7844</v>
      </c>
      <c r="J1448" s="4" t="s">
        <v>7845</v>
      </c>
    </row>
    <row r="1449" spans="1:10" ht="15" customHeight="1" x14ac:dyDescent="0.25">
      <c r="A1449" s="4" t="s">
        <v>1489</v>
      </c>
      <c r="B1449" s="4">
        <v>16.62</v>
      </c>
      <c r="C1449" s="4">
        <v>9.14</v>
      </c>
      <c r="D1449" s="4" t="s">
        <v>7839</v>
      </c>
      <c r="E1449" s="4" t="s">
        <v>7839</v>
      </c>
      <c r="F1449" s="4" t="s">
        <v>7839</v>
      </c>
      <c r="G1449" s="4">
        <v>0</v>
      </c>
      <c r="H1449" s="4" t="s">
        <v>7839</v>
      </c>
      <c r="I1449" s="4" t="s">
        <v>7844</v>
      </c>
      <c r="J1449" s="4" t="s">
        <v>7845</v>
      </c>
    </row>
    <row r="1450" spans="1:10" ht="15" customHeight="1" x14ac:dyDescent="0.25">
      <c r="A1450" s="4" t="s">
        <v>1490</v>
      </c>
      <c r="B1450" s="4">
        <v>15.36</v>
      </c>
      <c r="C1450" s="4">
        <v>5.49</v>
      </c>
      <c r="D1450" s="4" t="s">
        <v>7840</v>
      </c>
      <c r="E1450" s="4" t="s">
        <v>7839</v>
      </c>
      <c r="F1450" s="4" t="s">
        <v>7839</v>
      </c>
      <c r="G1450" s="4">
        <v>2</v>
      </c>
      <c r="H1450" s="4" t="s">
        <v>7839</v>
      </c>
      <c r="I1450" s="4" t="s">
        <v>7844</v>
      </c>
      <c r="J1450" s="4" t="s">
        <v>7847</v>
      </c>
    </row>
    <row r="1451" spans="1:10" ht="15" customHeight="1" x14ac:dyDescent="0.25">
      <c r="A1451" s="4" t="s">
        <v>1491</v>
      </c>
      <c r="B1451" s="4">
        <v>27.74</v>
      </c>
      <c r="C1451" s="4">
        <v>5.96</v>
      </c>
      <c r="D1451" s="4" t="s">
        <v>7840</v>
      </c>
      <c r="E1451" s="4" t="s">
        <v>7839</v>
      </c>
      <c r="F1451" s="4" t="s">
        <v>7839</v>
      </c>
      <c r="G1451" s="4">
        <v>0</v>
      </c>
      <c r="H1451" s="4" t="s">
        <v>7839</v>
      </c>
      <c r="I1451" s="4" t="s">
        <v>7842</v>
      </c>
      <c r="J1451" s="4" t="s">
        <v>7846</v>
      </c>
    </row>
    <row r="1452" spans="1:10" ht="15" customHeight="1" x14ac:dyDescent="0.25">
      <c r="A1452" s="4" t="s">
        <v>1492</v>
      </c>
      <c r="B1452" s="4">
        <v>22.44</v>
      </c>
      <c r="C1452" s="4">
        <v>4.62</v>
      </c>
      <c r="D1452" s="4" t="s">
        <v>7840</v>
      </c>
      <c r="E1452" s="4" t="s">
        <v>7839</v>
      </c>
      <c r="F1452" s="4" t="s">
        <v>7839</v>
      </c>
      <c r="G1452" s="4">
        <v>0</v>
      </c>
      <c r="H1452" s="4" t="s">
        <v>7839</v>
      </c>
      <c r="I1452" s="4" t="s">
        <v>7843</v>
      </c>
      <c r="J1452" s="4" t="s">
        <v>7847</v>
      </c>
    </row>
    <row r="1453" spans="1:10" ht="15" customHeight="1" x14ac:dyDescent="0.25">
      <c r="A1453" s="4" t="s">
        <v>1493</v>
      </c>
      <c r="B1453" s="4">
        <v>37.049999999999997</v>
      </c>
      <c r="C1453" s="4">
        <v>9.9600000000000009</v>
      </c>
      <c r="D1453" s="4" t="s">
        <v>7840</v>
      </c>
      <c r="E1453" s="4" t="s">
        <v>7839</v>
      </c>
      <c r="F1453" s="4" t="s">
        <v>7839</v>
      </c>
      <c r="G1453" s="4">
        <v>0</v>
      </c>
      <c r="H1453" s="4" t="s">
        <v>7839</v>
      </c>
      <c r="I1453" s="4" t="s">
        <v>7841</v>
      </c>
      <c r="J1453" s="4" t="s">
        <v>7845</v>
      </c>
    </row>
    <row r="1454" spans="1:10" ht="15" customHeight="1" x14ac:dyDescent="0.25">
      <c r="A1454" s="4" t="s">
        <v>1494</v>
      </c>
      <c r="B1454" s="4">
        <v>22.95</v>
      </c>
      <c r="C1454" s="4">
        <v>10.53</v>
      </c>
      <c r="D1454" s="4" t="s">
        <v>7839</v>
      </c>
      <c r="E1454" s="4" t="s">
        <v>7839</v>
      </c>
      <c r="F1454" s="4" t="s">
        <v>7839</v>
      </c>
      <c r="G1454" s="4">
        <v>2</v>
      </c>
      <c r="H1454" s="4" t="s">
        <v>7839</v>
      </c>
      <c r="I1454" s="4" t="s">
        <v>7843</v>
      </c>
      <c r="J1454" s="4" t="s">
        <v>7845</v>
      </c>
    </row>
    <row r="1455" spans="1:10" ht="15" customHeight="1" x14ac:dyDescent="0.25">
      <c r="A1455" s="4" t="s">
        <v>1495</v>
      </c>
      <c r="B1455" s="4">
        <v>34.200000000000003</v>
      </c>
      <c r="C1455" s="4">
        <v>6.69</v>
      </c>
      <c r="D1455" s="4" t="s">
        <v>7840</v>
      </c>
      <c r="E1455" s="4" t="s">
        <v>7839</v>
      </c>
      <c r="F1455" s="4" t="s">
        <v>7839</v>
      </c>
      <c r="G1455" s="4">
        <v>0</v>
      </c>
      <c r="H1455" s="4" t="s">
        <v>7839</v>
      </c>
      <c r="I1455" s="4" t="s">
        <v>7841</v>
      </c>
      <c r="J1455" s="4" t="s">
        <v>7845</v>
      </c>
    </row>
    <row r="1456" spans="1:10" ht="15" customHeight="1" x14ac:dyDescent="0.25">
      <c r="A1456" s="4" t="s">
        <v>1496</v>
      </c>
      <c r="B1456" s="4">
        <v>30.59</v>
      </c>
      <c r="C1456" s="4">
        <v>9.5500000000000007</v>
      </c>
      <c r="D1456" s="4" t="s">
        <v>7840</v>
      </c>
      <c r="E1456" s="4" t="s">
        <v>7839</v>
      </c>
      <c r="F1456" s="4" t="s">
        <v>7839</v>
      </c>
      <c r="G1456" s="4">
        <v>0</v>
      </c>
      <c r="H1456" s="4" t="s">
        <v>7839</v>
      </c>
      <c r="I1456" s="4" t="s">
        <v>7841</v>
      </c>
      <c r="J1456" s="4" t="s">
        <v>7845</v>
      </c>
    </row>
    <row r="1457" spans="1:10" ht="15" customHeight="1" x14ac:dyDescent="0.25">
      <c r="A1457" s="4" t="s">
        <v>1497</v>
      </c>
      <c r="B1457" s="4">
        <v>25.51</v>
      </c>
      <c r="C1457" s="4">
        <v>6.05</v>
      </c>
      <c r="D1457" s="4" t="s">
        <v>7839</v>
      </c>
      <c r="E1457" s="4" t="s">
        <v>7839</v>
      </c>
      <c r="F1457" s="4" t="s">
        <v>7839</v>
      </c>
      <c r="G1457" s="4">
        <v>0</v>
      </c>
      <c r="H1457" s="4" t="s">
        <v>7839</v>
      </c>
      <c r="I1457" s="4" t="s">
        <v>7842</v>
      </c>
      <c r="J1457" s="4" t="s">
        <v>7846</v>
      </c>
    </row>
    <row r="1458" spans="1:10" ht="15" customHeight="1" x14ac:dyDescent="0.25">
      <c r="A1458" s="4" t="s">
        <v>1498</v>
      </c>
      <c r="B1458" s="4">
        <v>29.04</v>
      </c>
      <c r="C1458" s="4">
        <v>10.56</v>
      </c>
      <c r="D1458" s="4" t="s">
        <v>7840</v>
      </c>
      <c r="E1458" s="4" t="s">
        <v>7839</v>
      </c>
      <c r="F1458" s="4" t="s">
        <v>7839</v>
      </c>
      <c r="G1458" s="4">
        <v>1</v>
      </c>
      <c r="H1458" s="4" t="s">
        <v>7839</v>
      </c>
      <c r="I1458" s="4" t="s">
        <v>7842</v>
      </c>
      <c r="J1458" s="4" t="s">
        <v>7845</v>
      </c>
    </row>
    <row r="1459" spans="1:10" ht="15" customHeight="1" x14ac:dyDescent="0.25">
      <c r="A1459" s="4" t="s">
        <v>1499</v>
      </c>
      <c r="B1459" s="4">
        <v>22.135000000000002</v>
      </c>
      <c r="C1459" s="4">
        <v>10.81</v>
      </c>
      <c r="D1459" s="4" t="s">
        <v>7840</v>
      </c>
      <c r="E1459" s="4" t="s">
        <v>7839</v>
      </c>
      <c r="F1459" s="4" t="s">
        <v>7839</v>
      </c>
      <c r="G1459" s="4">
        <v>1</v>
      </c>
      <c r="H1459" s="4" t="s">
        <v>7839</v>
      </c>
      <c r="I1459" s="4" t="s">
        <v>7843</v>
      </c>
      <c r="J1459" s="4" t="s">
        <v>7845</v>
      </c>
    </row>
    <row r="1460" spans="1:10" ht="15" customHeight="1" x14ac:dyDescent="0.25">
      <c r="A1460" s="4" t="s">
        <v>1500</v>
      </c>
      <c r="B1460" s="4">
        <v>21.375</v>
      </c>
      <c r="C1460" s="4">
        <v>4.32</v>
      </c>
      <c r="D1460" s="4" t="s">
        <v>7839</v>
      </c>
      <c r="E1460" s="4" t="s">
        <v>7839</v>
      </c>
      <c r="F1460" s="4" t="s">
        <v>7839</v>
      </c>
      <c r="G1460" s="4">
        <v>0</v>
      </c>
      <c r="H1460" s="4" t="s">
        <v>7839</v>
      </c>
      <c r="I1460" s="4" t="s">
        <v>7843</v>
      </c>
      <c r="J1460" s="4" t="s">
        <v>7847</v>
      </c>
    </row>
    <row r="1461" spans="1:10" ht="15" customHeight="1" x14ac:dyDescent="0.25">
      <c r="A1461" s="4" t="s">
        <v>1501</v>
      </c>
      <c r="B1461" s="4">
        <v>29.19</v>
      </c>
      <c r="C1461" s="4">
        <v>4.37</v>
      </c>
      <c r="D1461" s="4" t="s">
        <v>7839</v>
      </c>
      <c r="E1461" s="4" t="s">
        <v>7839</v>
      </c>
      <c r="F1461" s="4" t="s">
        <v>7839</v>
      </c>
      <c r="G1461" s="4">
        <v>0</v>
      </c>
      <c r="H1461" s="4" t="s">
        <v>7839</v>
      </c>
      <c r="I1461" s="4" t="s">
        <v>7842</v>
      </c>
      <c r="J1461" s="4" t="s">
        <v>7847</v>
      </c>
    </row>
    <row r="1462" spans="1:10" ht="15" customHeight="1" x14ac:dyDescent="0.25">
      <c r="A1462" s="4" t="s">
        <v>1502</v>
      </c>
      <c r="B1462" s="4">
        <v>31.92</v>
      </c>
      <c r="C1462" s="4">
        <v>4.8099999999999996</v>
      </c>
      <c r="D1462" s="4" t="s">
        <v>7840</v>
      </c>
      <c r="E1462" s="4" t="s">
        <v>7839</v>
      </c>
      <c r="F1462" s="4" t="s">
        <v>7840</v>
      </c>
      <c r="G1462" s="4">
        <v>1</v>
      </c>
      <c r="H1462" s="4" t="s">
        <v>7839</v>
      </c>
      <c r="I1462" s="4" t="s">
        <v>7841</v>
      </c>
      <c r="J1462" s="4" t="s">
        <v>7847</v>
      </c>
    </row>
    <row r="1463" spans="1:10" ht="15" customHeight="1" x14ac:dyDescent="0.25">
      <c r="A1463" s="4" t="s">
        <v>1503</v>
      </c>
      <c r="B1463" s="4">
        <v>26.315000000000001</v>
      </c>
      <c r="C1463" s="4">
        <v>4.5599999999999996</v>
      </c>
      <c r="D1463" s="4" t="s">
        <v>7840</v>
      </c>
      <c r="E1463" s="4" t="s">
        <v>7839</v>
      </c>
      <c r="F1463" s="4" t="s">
        <v>7840</v>
      </c>
      <c r="G1463" s="4">
        <v>1</v>
      </c>
      <c r="H1463" s="4" t="s">
        <v>7839</v>
      </c>
      <c r="I1463" s="4" t="s">
        <v>7842</v>
      </c>
      <c r="J1463" s="4" t="s">
        <v>7847</v>
      </c>
    </row>
    <row r="1464" spans="1:10" ht="15" customHeight="1" x14ac:dyDescent="0.25">
      <c r="A1464" s="4" t="s">
        <v>1504</v>
      </c>
      <c r="B1464" s="4">
        <v>35.299999999999997</v>
      </c>
      <c r="C1464" s="4">
        <v>4.3899999999999997</v>
      </c>
      <c r="D1464" s="4" t="s">
        <v>7839</v>
      </c>
      <c r="E1464" s="4" t="s">
        <v>7839</v>
      </c>
      <c r="F1464" s="4" t="s">
        <v>7839</v>
      </c>
      <c r="G1464" s="4">
        <v>0</v>
      </c>
      <c r="H1464" s="4" t="s">
        <v>7839</v>
      </c>
      <c r="I1464" s="4" t="s">
        <v>7841</v>
      </c>
      <c r="J1464" s="4" t="s">
        <v>7847</v>
      </c>
    </row>
    <row r="1465" spans="1:10" ht="15" customHeight="1" x14ac:dyDescent="0.25">
      <c r="A1465" s="4" t="s">
        <v>1505</v>
      </c>
      <c r="B1465" s="4">
        <v>18.91</v>
      </c>
      <c r="C1465" s="4">
        <v>11.44</v>
      </c>
      <c r="D1465" s="4" t="s">
        <v>7839</v>
      </c>
      <c r="E1465" s="4" t="s">
        <v>7839</v>
      </c>
      <c r="F1465" s="4" t="s">
        <v>7839</v>
      </c>
      <c r="G1465" s="4">
        <v>0</v>
      </c>
      <c r="H1465" s="4" t="s">
        <v>7839</v>
      </c>
      <c r="I1465" s="4" t="s">
        <v>7843</v>
      </c>
      <c r="J1465" s="4" t="s">
        <v>7845</v>
      </c>
    </row>
    <row r="1466" spans="1:10" ht="15" customHeight="1" x14ac:dyDescent="0.25">
      <c r="A1466" s="4" t="s">
        <v>1506</v>
      </c>
      <c r="B1466" s="4">
        <v>22.41</v>
      </c>
      <c r="C1466" s="4">
        <v>11.37</v>
      </c>
      <c r="D1466" s="4" t="s">
        <v>7840</v>
      </c>
      <c r="E1466" s="4" t="s">
        <v>7839</v>
      </c>
      <c r="F1466" s="4" t="s">
        <v>7839</v>
      </c>
      <c r="G1466" s="4">
        <v>1</v>
      </c>
      <c r="H1466" s="4" t="s">
        <v>7839</v>
      </c>
      <c r="I1466" s="4" t="s">
        <v>7843</v>
      </c>
      <c r="J1466" s="4" t="s">
        <v>7845</v>
      </c>
    </row>
    <row r="1467" spans="1:10" ht="15" customHeight="1" x14ac:dyDescent="0.25">
      <c r="A1467" s="4" t="s">
        <v>1507</v>
      </c>
      <c r="B1467" s="4">
        <v>22.704999999999998</v>
      </c>
      <c r="C1467" s="4">
        <v>6.14</v>
      </c>
      <c r="D1467" s="4" t="s">
        <v>7839</v>
      </c>
      <c r="E1467" s="4" t="s">
        <v>7839</v>
      </c>
      <c r="F1467" s="4" t="s">
        <v>7839</v>
      </c>
      <c r="G1467" s="4">
        <v>0</v>
      </c>
      <c r="H1467" s="4" t="s">
        <v>7839</v>
      </c>
      <c r="I1467" s="4" t="s">
        <v>7843</v>
      </c>
      <c r="J1467" s="4" t="s">
        <v>7846</v>
      </c>
    </row>
    <row r="1468" spans="1:10" ht="15" customHeight="1" x14ac:dyDescent="0.25">
      <c r="A1468" s="4" t="s">
        <v>1508</v>
      </c>
      <c r="B1468" s="4">
        <v>37.18</v>
      </c>
      <c r="C1468" s="4">
        <v>4.8899999999999997</v>
      </c>
      <c r="D1468" s="4" t="s">
        <v>7839</v>
      </c>
      <c r="E1468" s="4" t="s">
        <v>7839</v>
      </c>
      <c r="F1468" s="4" t="s">
        <v>7839</v>
      </c>
      <c r="G1468" s="4">
        <v>0</v>
      </c>
      <c r="H1468" s="4" t="s">
        <v>7839</v>
      </c>
      <c r="I1468" s="4" t="s">
        <v>7841</v>
      </c>
      <c r="J1468" s="4" t="s">
        <v>7847</v>
      </c>
    </row>
    <row r="1469" spans="1:10" ht="15" customHeight="1" x14ac:dyDescent="0.25">
      <c r="A1469" s="4" t="s">
        <v>1509</v>
      </c>
      <c r="B1469" s="4">
        <v>35.97</v>
      </c>
      <c r="C1469" s="4">
        <v>4.5999999999999996</v>
      </c>
      <c r="D1469" s="4" t="s">
        <v>7839</v>
      </c>
      <c r="E1469" s="4" t="s">
        <v>7839</v>
      </c>
      <c r="F1469" s="4" t="s">
        <v>7839</v>
      </c>
      <c r="G1469" s="4">
        <v>0</v>
      </c>
      <c r="H1469" s="4" t="s">
        <v>7839</v>
      </c>
      <c r="I1469" s="4" t="s">
        <v>7841</v>
      </c>
      <c r="J1469" s="4" t="s">
        <v>7847</v>
      </c>
    </row>
    <row r="1470" spans="1:10" ht="15" customHeight="1" x14ac:dyDescent="0.25">
      <c r="A1470" s="4" t="s">
        <v>1510</v>
      </c>
      <c r="B1470" s="4">
        <v>35.799999999999997</v>
      </c>
      <c r="C1470" s="4">
        <v>4.42</v>
      </c>
      <c r="D1470" s="4" t="s">
        <v>7839</v>
      </c>
      <c r="E1470" s="4" t="s">
        <v>7839</v>
      </c>
      <c r="F1470" s="4" t="s">
        <v>7839</v>
      </c>
      <c r="G1470" s="4">
        <v>0</v>
      </c>
      <c r="H1470" s="4" t="s">
        <v>7839</v>
      </c>
      <c r="I1470" s="4" t="s">
        <v>7841</v>
      </c>
      <c r="J1470" s="4" t="s">
        <v>7847</v>
      </c>
    </row>
    <row r="1471" spans="1:10" ht="15" customHeight="1" x14ac:dyDescent="0.25">
      <c r="A1471" s="4" t="s">
        <v>1511</v>
      </c>
      <c r="B1471" s="4">
        <v>28.31</v>
      </c>
      <c r="C1471" s="4">
        <v>7.48</v>
      </c>
      <c r="D1471" s="4" t="s">
        <v>7840</v>
      </c>
      <c r="E1471" s="4" t="s">
        <v>7839</v>
      </c>
      <c r="F1471" s="4" t="s">
        <v>7839</v>
      </c>
      <c r="G1471" s="4">
        <v>0</v>
      </c>
      <c r="H1471" s="4" t="s">
        <v>7839</v>
      </c>
      <c r="I1471" s="4" t="s">
        <v>7842</v>
      </c>
      <c r="J1471" s="4" t="s">
        <v>7845</v>
      </c>
    </row>
    <row r="1472" spans="1:10" ht="15" customHeight="1" x14ac:dyDescent="0.25">
      <c r="A1472" s="4" t="s">
        <v>1512</v>
      </c>
      <c r="B1472" s="4">
        <v>38.06</v>
      </c>
      <c r="C1472" s="4">
        <v>10.74</v>
      </c>
      <c r="D1472" s="4" t="s">
        <v>7839</v>
      </c>
      <c r="E1472" s="4" t="s">
        <v>7839</v>
      </c>
      <c r="F1472" s="4" t="s">
        <v>7839</v>
      </c>
      <c r="G1472" s="4">
        <v>0</v>
      </c>
      <c r="H1472" s="4" t="s">
        <v>7839</v>
      </c>
      <c r="I1472" s="4" t="s">
        <v>7841</v>
      </c>
      <c r="J1472" s="4" t="s">
        <v>7845</v>
      </c>
    </row>
    <row r="1473" spans="1:10" ht="15" customHeight="1" x14ac:dyDescent="0.25">
      <c r="A1473" s="4" t="s">
        <v>1513</v>
      </c>
      <c r="B1473" s="4">
        <v>28</v>
      </c>
      <c r="C1473" s="4">
        <v>5.19</v>
      </c>
      <c r="D1473" s="4" t="s">
        <v>7839</v>
      </c>
      <c r="E1473" s="4" t="s">
        <v>7839</v>
      </c>
      <c r="F1473" s="4" t="s">
        <v>7839</v>
      </c>
      <c r="G1473" s="4">
        <v>1</v>
      </c>
      <c r="H1473" s="4" t="s">
        <v>7839</v>
      </c>
      <c r="I1473" s="4" t="s">
        <v>7842</v>
      </c>
      <c r="J1473" s="4" t="s">
        <v>7847</v>
      </c>
    </row>
    <row r="1474" spans="1:10" ht="15" customHeight="1" x14ac:dyDescent="0.25">
      <c r="A1474" s="4" t="s">
        <v>1514</v>
      </c>
      <c r="B1474" s="4">
        <v>34.32</v>
      </c>
      <c r="C1474" s="4">
        <v>9.17</v>
      </c>
      <c r="D1474" s="4" t="s">
        <v>7839</v>
      </c>
      <c r="E1474" s="4" t="s">
        <v>7839</v>
      </c>
      <c r="F1474" s="4" t="s">
        <v>7839</v>
      </c>
      <c r="G1474" s="4">
        <v>0</v>
      </c>
      <c r="H1474" s="4" t="s">
        <v>7839</v>
      </c>
      <c r="I1474" s="4" t="s">
        <v>7841</v>
      </c>
      <c r="J1474" s="4" t="s">
        <v>7845</v>
      </c>
    </row>
    <row r="1475" spans="1:10" ht="15" customHeight="1" x14ac:dyDescent="0.25">
      <c r="A1475" s="4" t="s">
        <v>1515</v>
      </c>
      <c r="B1475" s="4">
        <v>22.3</v>
      </c>
      <c r="C1475" s="4">
        <v>4.95</v>
      </c>
      <c r="D1475" s="4" t="s">
        <v>7840</v>
      </c>
      <c r="E1475" s="4" t="s">
        <v>7839</v>
      </c>
      <c r="F1475" s="4" t="s">
        <v>7839</v>
      </c>
      <c r="G1475" s="4">
        <v>0</v>
      </c>
      <c r="H1475" s="4" t="s">
        <v>7839</v>
      </c>
      <c r="I1475" s="4" t="s">
        <v>7843</v>
      </c>
      <c r="J1475" s="4" t="s">
        <v>7847</v>
      </c>
    </row>
    <row r="1476" spans="1:10" ht="15" customHeight="1" x14ac:dyDescent="0.25">
      <c r="A1476" s="4" t="s">
        <v>1516</v>
      </c>
      <c r="B1476" s="4">
        <v>27.835000000000001</v>
      </c>
      <c r="C1476" s="4">
        <v>6.03</v>
      </c>
      <c r="D1476" s="4" t="s">
        <v>7839</v>
      </c>
      <c r="E1476" s="4" t="s">
        <v>7839</v>
      </c>
      <c r="F1476" s="4" t="s">
        <v>7839</v>
      </c>
      <c r="G1476" s="4">
        <v>1</v>
      </c>
      <c r="H1476" s="4" t="s">
        <v>7839</v>
      </c>
      <c r="I1476" s="4" t="s">
        <v>7842</v>
      </c>
      <c r="J1476" s="4" t="s">
        <v>7846</v>
      </c>
    </row>
    <row r="1477" spans="1:10" ht="15" customHeight="1" x14ac:dyDescent="0.25">
      <c r="A1477" s="4" t="s">
        <v>1517</v>
      </c>
      <c r="B1477" s="4">
        <v>39.229999999999997</v>
      </c>
      <c r="C1477" s="4">
        <v>5.36</v>
      </c>
      <c r="D1477" s="4" t="s">
        <v>7839</v>
      </c>
      <c r="E1477" s="4" t="s">
        <v>7839</v>
      </c>
      <c r="F1477" s="4" t="s">
        <v>7839</v>
      </c>
      <c r="G1477" s="4">
        <v>0</v>
      </c>
      <c r="H1477" s="4" t="s">
        <v>7839</v>
      </c>
      <c r="I1477" s="4" t="s">
        <v>7841</v>
      </c>
      <c r="J1477" s="4" t="s">
        <v>7847</v>
      </c>
    </row>
    <row r="1478" spans="1:10" ht="15" customHeight="1" x14ac:dyDescent="0.25">
      <c r="A1478" s="4" t="s">
        <v>1518</v>
      </c>
      <c r="B1478" s="4">
        <v>19.95</v>
      </c>
      <c r="C1478" s="4">
        <v>6.11</v>
      </c>
      <c r="D1478" s="4" t="s">
        <v>7839</v>
      </c>
      <c r="E1478" s="4" t="s">
        <v>7839</v>
      </c>
      <c r="F1478" s="4" t="s">
        <v>7839</v>
      </c>
      <c r="G1478" s="4">
        <v>1</v>
      </c>
      <c r="H1478" s="4" t="s">
        <v>7839</v>
      </c>
      <c r="I1478" s="4" t="s">
        <v>7843</v>
      </c>
      <c r="J1478" s="4" t="s">
        <v>7846</v>
      </c>
    </row>
    <row r="1479" spans="1:10" ht="15" customHeight="1" x14ac:dyDescent="0.25">
      <c r="A1479" s="4" t="s">
        <v>1519</v>
      </c>
      <c r="B1479" s="4">
        <v>34.64</v>
      </c>
      <c r="C1479" s="4">
        <v>4.88</v>
      </c>
      <c r="D1479" s="4" t="s">
        <v>7839</v>
      </c>
      <c r="E1479" s="4" t="s">
        <v>7839</v>
      </c>
      <c r="F1479" s="4" t="s">
        <v>7840</v>
      </c>
      <c r="G1479" s="4">
        <v>1</v>
      </c>
      <c r="H1479" s="4" t="s">
        <v>7839</v>
      </c>
      <c r="I1479" s="4" t="s">
        <v>7841</v>
      </c>
      <c r="J1479" s="4" t="s">
        <v>7847</v>
      </c>
    </row>
    <row r="1480" spans="1:10" ht="15" customHeight="1" x14ac:dyDescent="0.25">
      <c r="A1480" s="4" t="s">
        <v>1520</v>
      </c>
      <c r="B1480" s="4">
        <v>18.75</v>
      </c>
      <c r="C1480" s="4">
        <v>6.72</v>
      </c>
      <c r="D1480" s="4" t="s">
        <v>7839</v>
      </c>
      <c r="E1480" s="4" t="s">
        <v>7839</v>
      </c>
      <c r="F1480" s="4" t="s">
        <v>7839</v>
      </c>
      <c r="G1480" s="4">
        <v>0</v>
      </c>
      <c r="H1480" s="4" t="s">
        <v>7839</v>
      </c>
      <c r="I1480" s="4" t="s">
        <v>7843</v>
      </c>
      <c r="J1480" s="4" t="s">
        <v>7845</v>
      </c>
    </row>
    <row r="1481" spans="1:10" ht="15" customHeight="1" x14ac:dyDescent="0.25">
      <c r="A1481" s="4" t="s">
        <v>1521</v>
      </c>
      <c r="B1481" s="4">
        <v>26.48</v>
      </c>
      <c r="C1481" s="4">
        <v>4.2</v>
      </c>
      <c r="D1481" s="4" t="s">
        <v>7839</v>
      </c>
      <c r="E1481" s="4" t="s">
        <v>7839</v>
      </c>
      <c r="F1481" s="4" t="s">
        <v>7839</v>
      </c>
      <c r="G1481" s="4">
        <v>1</v>
      </c>
      <c r="H1481" s="4" t="s">
        <v>7839</v>
      </c>
      <c r="I1481" s="4" t="s">
        <v>7842</v>
      </c>
      <c r="J1481" s="4" t="s">
        <v>7847</v>
      </c>
    </row>
    <row r="1482" spans="1:10" ht="15" customHeight="1" x14ac:dyDescent="0.25">
      <c r="A1482" s="4" t="s">
        <v>1522</v>
      </c>
      <c r="B1482" s="4">
        <v>34.83</v>
      </c>
      <c r="C1482" s="4">
        <v>5.79</v>
      </c>
      <c r="D1482" s="4" t="s">
        <v>7839</v>
      </c>
      <c r="E1482" s="4" t="s">
        <v>7839</v>
      </c>
      <c r="F1482" s="4" t="s">
        <v>7839</v>
      </c>
      <c r="G1482" s="4">
        <v>1</v>
      </c>
      <c r="H1482" s="4" t="s">
        <v>7839</v>
      </c>
      <c r="I1482" s="4" t="s">
        <v>7841</v>
      </c>
      <c r="J1482" s="4" t="s">
        <v>7846</v>
      </c>
    </row>
    <row r="1483" spans="1:10" ht="15" customHeight="1" x14ac:dyDescent="0.25">
      <c r="A1483" s="4" t="s">
        <v>1523</v>
      </c>
      <c r="B1483" s="4">
        <v>25.46</v>
      </c>
      <c r="C1483" s="4">
        <v>4.29</v>
      </c>
      <c r="D1483" s="4" t="s">
        <v>7839</v>
      </c>
      <c r="E1483" s="4" t="s">
        <v>7839</v>
      </c>
      <c r="F1483" s="4" t="s">
        <v>7839</v>
      </c>
      <c r="G1483" s="4">
        <v>0</v>
      </c>
      <c r="H1483" s="4" t="s">
        <v>7839</v>
      </c>
      <c r="I1483" s="4" t="s">
        <v>7842</v>
      </c>
      <c r="J1483" s="4" t="s">
        <v>7847</v>
      </c>
    </row>
    <row r="1484" spans="1:10" ht="15" customHeight="1" x14ac:dyDescent="0.25">
      <c r="A1484" s="4" t="s">
        <v>1524</v>
      </c>
      <c r="B1484" s="4">
        <v>23.31</v>
      </c>
      <c r="C1484" s="4">
        <v>8.27</v>
      </c>
      <c r="D1484" s="4" t="s">
        <v>7839</v>
      </c>
      <c r="E1484" s="4" t="s">
        <v>7839</v>
      </c>
      <c r="F1484" s="4" t="s">
        <v>7839</v>
      </c>
      <c r="G1484" s="4">
        <v>0</v>
      </c>
      <c r="H1484" s="4" t="s">
        <v>7839</v>
      </c>
      <c r="I1484" s="4" t="s">
        <v>7843</v>
      </c>
      <c r="J1484" s="4" t="s">
        <v>7845</v>
      </c>
    </row>
    <row r="1485" spans="1:10" ht="15" customHeight="1" x14ac:dyDescent="0.25">
      <c r="A1485" s="4" t="s">
        <v>1525</v>
      </c>
      <c r="B1485" s="4">
        <v>29</v>
      </c>
      <c r="C1485" s="4">
        <v>4.5599999999999996</v>
      </c>
      <c r="D1485" s="4" t="s">
        <v>7839</v>
      </c>
      <c r="E1485" s="4" t="s">
        <v>7839</v>
      </c>
      <c r="F1485" s="4" t="s">
        <v>7839</v>
      </c>
      <c r="G1485" s="4">
        <v>0</v>
      </c>
      <c r="H1485" s="4" t="s">
        <v>7839</v>
      </c>
      <c r="I1485" s="4" t="s">
        <v>7842</v>
      </c>
      <c r="J1485" s="4" t="s">
        <v>7847</v>
      </c>
    </row>
    <row r="1486" spans="1:10" ht="15" customHeight="1" x14ac:dyDescent="0.25">
      <c r="A1486" s="4" t="s">
        <v>1526</v>
      </c>
      <c r="B1486" s="4">
        <v>32.869999999999997</v>
      </c>
      <c r="C1486" s="4">
        <v>5.33</v>
      </c>
      <c r="D1486" s="4" t="s">
        <v>7839</v>
      </c>
      <c r="E1486" s="4" t="s">
        <v>7839</v>
      </c>
      <c r="F1486" s="4" t="s">
        <v>7839</v>
      </c>
      <c r="G1486" s="4">
        <v>0</v>
      </c>
      <c r="H1486" s="4" t="s">
        <v>7839</v>
      </c>
      <c r="I1486" s="4" t="s">
        <v>7841</v>
      </c>
      <c r="J1486" s="4" t="s">
        <v>7847</v>
      </c>
    </row>
    <row r="1487" spans="1:10" ht="15" customHeight="1" x14ac:dyDescent="0.25">
      <c r="A1487" s="4" t="s">
        <v>1527</v>
      </c>
      <c r="B1487" s="4">
        <v>26.18</v>
      </c>
      <c r="C1487" s="4">
        <v>5.63</v>
      </c>
      <c r="D1487" s="4" t="s">
        <v>7839</v>
      </c>
      <c r="E1487" s="4" t="s">
        <v>7839</v>
      </c>
      <c r="F1487" s="4" t="s">
        <v>7839</v>
      </c>
      <c r="G1487" s="4">
        <v>0</v>
      </c>
      <c r="H1487" s="4" t="s">
        <v>7839</v>
      </c>
      <c r="I1487" s="4" t="s">
        <v>7842</v>
      </c>
      <c r="J1487" s="4" t="s">
        <v>7847</v>
      </c>
    </row>
    <row r="1488" spans="1:10" ht="15" customHeight="1" x14ac:dyDescent="0.25">
      <c r="A1488" s="4" t="s">
        <v>1528</v>
      </c>
      <c r="B1488" s="4">
        <v>25.3</v>
      </c>
      <c r="C1488" s="4">
        <v>5.12</v>
      </c>
      <c r="D1488" s="4" t="s">
        <v>7839</v>
      </c>
      <c r="E1488" s="4" t="s">
        <v>7839</v>
      </c>
      <c r="F1488" s="4" t="s">
        <v>7839</v>
      </c>
      <c r="G1488" s="4">
        <v>0</v>
      </c>
      <c r="H1488" s="4" t="s">
        <v>7839</v>
      </c>
      <c r="I1488" s="4" t="s">
        <v>7842</v>
      </c>
      <c r="J1488" s="4" t="s">
        <v>7847</v>
      </c>
    </row>
    <row r="1489" spans="1:10" ht="15" customHeight="1" x14ac:dyDescent="0.25">
      <c r="A1489" s="4" t="s">
        <v>1529</v>
      </c>
      <c r="B1489" s="4">
        <v>36.94</v>
      </c>
      <c r="C1489" s="4">
        <v>5.15</v>
      </c>
      <c r="D1489" s="4" t="s">
        <v>7840</v>
      </c>
      <c r="E1489" s="4" t="s">
        <v>7839</v>
      </c>
      <c r="F1489" s="4" t="s">
        <v>7839</v>
      </c>
      <c r="G1489" s="4">
        <v>1</v>
      </c>
      <c r="H1489" s="4" t="s">
        <v>7839</v>
      </c>
      <c r="I1489" s="4" t="s">
        <v>7841</v>
      </c>
      <c r="J1489" s="4" t="s">
        <v>7847</v>
      </c>
    </row>
    <row r="1490" spans="1:10" ht="15" customHeight="1" x14ac:dyDescent="0.25">
      <c r="A1490" s="4" t="s">
        <v>1530</v>
      </c>
      <c r="B1490" s="4">
        <v>22.86</v>
      </c>
      <c r="C1490" s="4">
        <v>7.5</v>
      </c>
      <c r="D1490" s="4" t="s">
        <v>7839</v>
      </c>
      <c r="E1490" s="4" t="s">
        <v>7839</v>
      </c>
      <c r="F1490" s="4" t="s">
        <v>7839</v>
      </c>
      <c r="G1490" s="4">
        <v>0</v>
      </c>
      <c r="H1490" s="4" t="s">
        <v>7839</v>
      </c>
      <c r="I1490" s="4" t="s">
        <v>7843</v>
      </c>
      <c r="J1490" s="4" t="s">
        <v>7845</v>
      </c>
    </row>
    <row r="1491" spans="1:10" ht="15" customHeight="1" x14ac:dyDescent="0.25">
      <c r="A1491" s="4" t="s">
        <v>1531</v>
      </c>
      <c r="B1491" s="4">
        <v>18.760000000000002</v>
      </c>
      <c r="C1491" s="4">
        <v>4.88</v>
      </c>
      <c r="D1491" s="4" t="s">
        <v>7840</v>
      </c>
      <c r="E1491" s="4" t="s">
        <v>7839</v>
      </c>
      <c r="F1491" s="4" t="s">
        <v>7840</v>
      </c>
      <c r="G1491" s="4">
        <v>1</v>
      </c>
      <c r="H1491" s="4" t="s">
        <v>7839</v>
      </c>
      <c r="I1491" s="4" t="s">
        <v>7843</v>
      </c>
      <c r="J1491" s="4" t="s">
        <v>7847</v>
      </c>
    </row>
    <row r="1492" spans="1:10" ht="15" customHeight="1" x14ac:dyDescent="0.25">
      <c r="A1492" s="4" t="s">
        <v>1532</v>
      </c>
      <c r="B1492" s="4">
        <v>24.36</v>
      </c>
      <c r="C1492" s="4">
        <v>5.57</v>
      </c>
      <c r="D1492" s="4" t="s">
        <v>7839</v>
      </c>
      <c r="E1492" s="4" t="s">
        <v>7839</v>
      </c>
      <c r="F1492" s="4" t="s">
        <v>7839</v>
      </c>
      <c r="G1492" s="4">
        <v>0</v>
      </c>
      <c r="H1492" s="4" t="s">
        <v>7839</v>
      </c>
      <c r="I1492" s="4" t="s">
        <v>7843</v>
      </c>
      <c r="J1492" s="4" t="s">
        <v>7847</v>
      </c>
    </row>
    <row r="1493" spans="1:10" ht="15" customHeight="1" x14ac:dyDescent="0.25">
      <c r="A1493" s="4" t="s">
        <v>1533</v>
      </c>
      <c r="B1493" s="4">
        <v>32.299999999999997</v>
      </c>
      <c r="C1493" s="4">
        <v>5.31</v>
      </c>
      <c r="D1493" s="4" t="s">
        <v>7839</v>
      </c>
      <c r="E1493" s="4" t="s">
        <v>7839</v>
      </c>
      <c r="F1493" s="4" t="s">
        <v>7839</v>
      </c>
      <c r="G1493" s="4">
        <v>0</v>
      </c>
      <c r="H1493" s="4" t="s">
        <v>7839</v>
      </c>
      <c r="I1493" s="4" t="s">
        <v>7841</v>
      </c>
      <c r="J1493" s="4" t="s">
        <v>7847</v>
      </c>
    </row>
    <row r="1494" spans="1:10" ht="15" customHeight="1" x14ac:dyDescent="0.25">
      <c r="A1494" s="4" t="s">
        <v>1534</v>
      </c>
      <c r="B1494" s="4">
        <v>22.704999999999998</v>
      </c>
      <c r="C1494" s="4">
        <v>4.57</v>
      </c>
      <c r="D1494" s="4" t="s">
        <v>7840</v>
      </c>
      <c r="E1494" s="4" t="s">
        <v>7839</v>
      </c>
      <c r="F1494" s="4" t="s">
        <v>7839</v>
      </c>
      <c r="G1494" s="4">
        <v>0</v>
      </c>
      <c r="H1494" s="4" t="s">
        <v>7839</v>
      </c>
      <c r="I1494" s="4" t="s">
        <v>7843</v>
      </c>
      <c r="J1494" s="4" t="s">
        <v>7847</v>
      </c>
    </row>
    <row r="1495" spans="1:10" ht="15" customHeight="1" x14ac:dyDescent="0.25">
      <c r="A1495" s="4" t="s">
        <v>1535</v>
      </c>
      <c r="B1495" s="4">
        <v>21.79</v>
      </c>
      <c r="C1495" s="4">
        <v>8.6999999999999993</v>
      </c>
      <c r="D1495" s="4" t="s">
        <v>7840</v>
      </c>
      <c r="E1495" s="4" t="s">
        <v>7839</v>
      </c>
      <c r="F1495" s="4" t="s">
        <v>7839</v>
      </c>
      <c r="G1495" s="4">
        <v>1</v>
      </c>
      <c r="H1495" s="4" t="s">
        <v>7839</v>
      </c>
      <c r="I1495" s="4" t="s">
        <v>7843</v>
      </c>
      <c r="J1495" s="4" t="s">
        <v>7845</v>
      </c>
    </row>
    <row r="1496" spans="1:10" ht="15" customHeight="1" x14ac:dyDescent="0.25">
      <c r="A1496" s="4" t="s">
        <v>1536</v>
      </c>
      <c r="B1496" s="4">
        <v>24.52</v>
      </c>
      <c r="C1496" s="4">
        <v>4.76</v>
      </c>
      <c r="D1496" s="4" t="s">
        <v>7839</v>
      </c>
      <c r="E1496" s="4" t="s">
        <v>7839</v>
      </c>
      <c r="F1496" s="4" t="s">
        <v>7839</v>
      </c>
      <c r="G1496" s="4">
        <v>0</v>
      </c>
      <c r="H1496" s="4" t="s">
        <v>7839</v>
      </c>
      <c r="I1496" s="4" t="s">
        <v>7843</v>
      </c>
      <c r="J1496" s="4" t="s">
        <v>7847</v>
      </c>
    </row>
    <row r="1497" spans="1:10" ht="15" customHeight="1" x14ac:dyDescent="0.25">
      <c r="A1497" s="4" t="s">
        <v>1537</v>
      </c>
      <c r="B1497" s="4">
        <v>39.520000000000003</v>
      </c>
      <c r="C1497" s="4">
        <v>11.81</v>
      </c>
      <c r="D1497" s="4" t="s">
        <v>7839</v>
      </c>
      <c r="E1497" s="4" t="s">
        <v>7839</v>
      </c>
      <c r="F1497" s="4" t="s">
        <v>7839</v>
      </c>
      <c r="G1497" s="4">
        <v>0</v>
      </c>
      <c r="H1497" s="4" t="s">
        <v>7839</v>
      </c>
      <c r="I1497" s="4" t="s">
        <v>7841</v>
      </c>
      <c r="J1497" s="4" t="s">
        <v>7845</v>
      </c>
    </row>
    <row r="1498" spans="1:10" ht="15" customHeight="1" x14ac:dyDescent="0.25">
      <c r="A1498" s="4" t="s">
        <v>1538</v>
      </c>
      <c r="B1498" s="4">
        <v>24.49</v>
      </c>
      <c r="C1498" s="4">
        <v>4.67</v>
      </c>
      <c r="D1498" s="4" t="s">
        <v>7839</v>
      </c>
      <c r="E1498" s="4" t="s">
        <v>7839</v>
      </c>
      <c r="F1498" s="4" t="s">
        <v>7839</v>
      </c>
      <c r="G1498" s="4">
        <v>0</v>
      </c>
      <c r="H1498" s="4" t="s">
        <v>7839</v>
      </c>
      <c r="I1498" s="4" t="s">
        <v>7843</v>
      </c>
      <c r="J1498" s="4" t="s">
        <v>7847</v>
      </c>
    </row>
    <row r="1499" spans="1:10" ht="15" customHeight="1" x14ac:dyDescent="0.25">
      <c r="A1499" s="4" t="s">
        <v>1539</v>
      </c>
      <c r="B1499" s="4">
        <v>26.315000000000001</v>
      </c>
      <c r="C1499" s="4">
        <v>6.02</v>
      </c>
      <c r="D1499" s="4" t="s">
        <v>7839</v>
      </c>
      <c r="E1499" s="4" t="s">
        <v>7839</v>
      </c>
      <c r="F1499" s="4" t="s">
        <v>7839</v>
      </c>
      <c r="G1499" s="4">
        <v>0</v>
      </c>
      <c r="H1499" s="4" t="s">
        <v>7839</v>
      </c>
      <c r="I1499" s="4" t="s">
        <v>7842</v>
      </c>
      <c r="J1499" s="4" t="s">
        <v>7846</v>
      </c>
    </row>
    <row r="1500" spans="1:10" ht="15" customHeight="1" x14ac:dyDescent="0.25">
      <c r="A1500" s="4" t="s">
        <v>1540</v>
      </c>
      <c r="B1500" s="4">
        <v>22.58</v>
      </c>
      <c r="C1500" s="4">
        <v>7.46</v>
      </c>
      <c r="D1500" s="4" t="s">
        <v>7839</v>
      </c>
      <c r="E1500" s="4" t="s">
        <v>7839</v>
      </c>
      <c r="F1500" s="4" t="s">
        <v>7839</v>
      </c>
      <c r="G1500" s="4">
        <v>0</v>
      </c>
      <c r="H1500" s="4" t="s">
        <v>7839</v>
      </c>
      <c r="I1500" s="4" t="s">
        <v>7843</v>
      </c>
      <c r="J1500" s="4" t="s">
        <v>7845</v>
      </c>
    </row>
    <row r="1501" spans="1:10" ht="15" customHeight="1" x14ac:dyDescent="0.25">
      <c r="A1501" s="4" t="s">
        <v>1541</v>
      </c>
      <c r="B1501" s="4">
        <v>19.475000000000001</v>
      </c>
      <c r="C1501" s="4">
        <v>4.74</v>
      </c>
      <c r="D1501" s="4" t="s">
        <v>7839</v>
      </c>
      <c r="E1501" s="4" t="s">
        <v>7839</v>
      </c>
      <c r="F1501" s="4" t="s">
        <v>7839</v>
      </c>
      <c r="G1501" s="4">
        <v>1</v>
      </c>
      <c r="H1501" s="4" t="s">
        <v>7839</v>
      </c>
      <c r="I1501" s="4" t="s">
        <v>7843</v>
      </c>
      <c r="J1501" s="4" t="s">
        <v>7847</v>
      </c>
    </row>
    <row r="1502" spans="1:10" ht="15" customHeight="1" x14ac:dyDescent="0.25">
      <c r="A1502" s="4" t="s">
        <v>1542</v>
      </c>
      <c r="B1502" s="4">
        <v>26.33</v>
      </c>
      <c r="C1502" s="4">
        <v>4.79</v>
      </c>
      <c r="D1502" s="4" t="s">
        <v>7839</v>
      </c>
      <c r="E1502" s="4" t="s">
        <v>7839</v>
      </c>
      <c r="F1502" s="4" t="s">
        <v>7839</v>
      </c>
      <c r="G1502" s="4">
        <v>0</v>
      </c>
      <c r="H1502" s="4" t="s">
        <v>7839</v>
      </c>
      <c r="I1502" s="4" t="s">
        <v>7842</v>
      </c>
      <c r="J1502" s="4" t="s">
        <v>7847</v>
      </c>
    </row>
    <row r="1503" spans="1:10" ht="15" customHeight="1" x14ac:dyDescent="0.25">
      <c r="A1503" s="4" t="s">
        <v>1543</v>
      </c>
      <c r="B1503" s="4">
        <v>17.29</v>
      </c>
      <c r="C1503" s="4">
        <v>5.35</v>
      </c>
      <c r="D1503" s="4" t="s">
        <v>7840</v>
      </c>
      <c r="E1503" s="4" t="s">
        <v>7839</v>
      </c>
      <c r="F1503" s="4" t="s">
        <v>7839</v>
      </c>
      <c r="G1503" s="4">
        <v>0</v>
      </c>
      <c r="H1503" s="4" t="s">
        <v>7839</v>
      </c>
      <c r="I1503" s="4" t="s">
        <v>7844</v>
      </c>
      <c r="J1503" s="4" t="s">
        <v>7847</v>
      </c>
    </row>
    <row r="1504" spans="1:10" ht="15" customHeight="1" x14ac:dyDescent="0.25">
      <c r="A1504" s="4" t="s">
        <v>1544</v>
      </c>
      <c r="B1504" s="4">
        <v>42.88</v>
      </c>
      <c r="C1504" s="4">
        <v>4.87</v>
      </c>
      <c r="D1504" s="4" t="s">
        <v>7839</v>
      </c>
      <c r="E1504" s="4" t="s">
        <v>7840</v>
      </c>
      <c r="F1504" s="4" t="s">
        <v>7839</v>
      </c>
      <c r="G1504" s="4">
        <v>1</v>
      </c>
      <c r="H1504" s="4" t="s">
        <v>7839</v>
      </c>
      <c r="I1504" s="4" t="s">
        <v>7841</v>
      </c>
      <c r="J1504" s="4" t="s">
        <v>7847</v>
      </c>
    </row>
    <row r="1505" spans="1:10" ht="15" customHeight="1" x14ac:dyDescent="0.25">
      <c r="A1505" s="4" t="s">
        <v>1545</v>
      </c>
      <c r="B1505" s="4">
        <v>32.200000000000003</v>
      </c>
      <c r="C1505" s="4">
        <v>10.09</v>
      </c>
      <c r="D1505" s="4" t="s">
        <v>7840</v>
      </c>
      <c r="E1505" s="4" t="s">
        <v>7839</v>
      </c>
      <c r="F1505" s="4" t="s">
        <v>7839</v>
      </c>
      <c r="G1505" s="4">
        <v>0</v>
      </c>
      <c r="H1505" s="4" t="s">
        <v>7839</v>
      </c>
      <c r="I1505" s="4" t="s">
        <v>7841</v>
      </c>
      <c r="J1505" s="4" t="s">
        <v>7845</v>
      </c>
    </row>
    <row r="1506" spans="1:10" ht="15" customHeight="1" x14ac:dyDescent="0.25">
      <c r="A1506" s="4" t="s">
        <v>1546</v>
      </c>
      <c r="B1506" s="4">
        <v>18.75</v>
      </c>
      <c r="C1506" s="4">
        <v>5.47</v>
      </c>
      <c r="D1506" s="4" t="s">
        <v>7840</v>
      </c>
      <c r="E1506" s="4" t="s">
        <v>7839</v>
      </c>
      <c r="F1506" s="4" t="s">
        <v>7840</v>
      </c>
      <c r="G1506" s="4">
        <v>1</v>
      </c>
      <c r="H1506" s="4" t="s">
        <v>7839</v>
      </c>
      <c r="I1506" s="4" t="s">
        <v>7843</v>
      </c>
      <c r="J1506" s="4" t="s">
        <v>7847</v>
      </c>
    </row>
    <row r="1507" spans="1:10" ht="15" customHeight="1" x14ac:dyDescent="0.25">
      <c r="A1507" s="4" t="s">
        <v>1547</v>
      </c>
      <c r="B1507" s="4">
        <v>22.36</v>
      </c>
      <c r="C1507" s="4">
        <v>8.6</v>
      </c>
      <c r="D1507" s="4" t="s">
        <v>7839</v>
      </c>
      <c r="E1507" s="4" t="s">
        <v>7839</v>
      </c>
      <c r="F1507" s="4" t="s">
        <v>7839</v>
      </c>
      <c r="G1507" s="4">
        <v>0</v>
      </c>
      <c r="H1507" s="4" t="s">
        <v>7839</v>
      </c>
      <c r="I1507" s="4" t="s">
        <v>7843</v>
      </c>
      <c r="J1507" s="4" t="s">
        <v>7845</v>
      </c>
    </row>
    <row r="1508" spans="1:10" ht="15" customHeight="1" x14ac:dyDescent="0.25">
      <c r="A1508" s="4" t="s">
        <v>1548</v>
      </c>
      <c r="B1508" s="4">
        <v>23.94</v>
      </c>
      <c r="C1508" s="4">
        <v>10.74</v>
      </c>
      <c r="D1508" s="4" t="s">
        <v>7840</v>
      </c>
      <c r="E1508" s="4" t="s">
        <v>7839</v>
      </c>
      <c r="F1508" s="4" t="s">
        <v>7839</v>
      </c>
      <c r="G1508" s="4">
        <v>0</v>
      </c>
      <c r="H1508" s="4" t="s">
        <v>7839</v>
      </c>
      <c r="I1508" s="4" t="s">
        <v>7843</v>
      </c>
      <c r="J1508" s="4" t="s">
        <v>7845</v>
      </c>
    </row>
    <row r="1509" spans="1:10" ht="15" customHeight="1" x14ac:dyDescent="0.25">
      <c r="A1509" s="4" t="s">
        <v>1549</v>
      </c>
      <c r="B1509" s="4">
        <v>30.1</v>
      </c>
      <c r="C1509" s="4">
        <v>4.3899999999999997</v>
      </c>
      <c r="D1509" s="4" t="s">
        <v>7839</v>
      </c>
      <c r="E1509" s="4" t="s">
        <v>7839</v>
      </c>
      <c r="F1509" s="4" t="s">
        <v>7840</v>
      </c>
      <c r="G1509" s="4">
        <v>1</v>
      </c>
      <c r="H1509" s="4" t="s">
        <v>7839</v>
      </c>
      <c r="I1509" s="4" t="s">
        <v>7841</v>
      </c>
      <c r="J1509" s="4" t="s">
        <v>7847</v>
      </c>
    </row>
    <row r="1510" spans="1:10" ht="15" customHeight="1" x14ac:dyDescent="0.25">
      <c r="A1510" s="4" t="s">
        <v>1550</v>
      </c>
      <c r="B1510" s="4">
        <v>21.93</v>
      </c>
      <c r="C1510" s="4">
        <v>6.3</v>
      </c>
      <c r="D1510" s="4" t="s">
        <v>7839</v>
      </c>
      <c r="E1510" s="4" t="s">
        <v>7839</v>
      </c>
      <c r="F1510" s="4" t="s">
        <v>7839</v>
      </c>
      <c r="G1510" s="4">
        <v>0</v>
      </c>
      <c r="H1510" s="4" t="s">
        <v>7839</v>
      </c>
      <c r="I1510" s="4" t="s">
        <v>7843</v>
      </c>
      <c r="J1510" s="4" t="s">
        <v>7846</v>
      </c>
    </row>
    <row r="1511" spans="1:10" ht="15" customHeight="1" x14ac:dyDescent="0.25">
      <c r="A1511" s="4" t="s">
        <v>1551</v>
      </c>
      <c r="B1511" s="4">
        <v>39.75</v>
      </c>
      <c r="C1511" s="4">
        <v>5.41</v>
      </c>
      <c r="D1511" s="4" t="s">
        <v>7839</v>
      </c>
      <c r="E1511" s="4" t="s">
        <v>7840</v>
      </c>
      <c r="F1511" s="4" t="s">
        <v>7839</v>
      </c>
      <c r="G1511" s="4">
        <v>1</v>
      </c>
      <c r="H1511" s="4" t="s">
        <v>7839</v>
      </c>
      <c r="I1511" s="4" t="s">
        <v>7841</v>
      </c>
      <c r="J1511" s="4" t="s">
        <v>7847</v>
      </c>
    </row>
    <row r="1512" spans="1:10" ht="15" customHeight="1" x14ac:dyDescent="0.25">
      <c r="A1512" s="4" t="s">
        <v>1552</v>
      </c>
      <c r="B1512" s="4">
        <v>26.03</v>
      </c>
      <c r="C1512" s="4">
        <v>4.47</v>
      </c>
      <c r="D1512" s="4" t="s">
        <v>7839</v>
      </c>
      <c r="E1512" s="4" t="s">
        <v>7839</v>
      </c>
      <c r="F1512" s="4" t="s">
        <v>7840</v>
      </c>
      <c r="G1512" s="4">
        <v>1</v>
      </c>
      <c r="H1512" s="4" t="s">
        <v>7839</v>
      </c>
      <c r="I1512" s="4" t="s">
        <v>7842</v>
      </c>
      <c r="J1512" s="4" t="s">
        <v>7847</v>
      </c>
    </row>
    <row r="1513" spans="1:10" ht="15" customHeight="1" x14ac:dyDescent="0.25">
      <c r="A1513" s="4" t="s">
        <v>1553</v>
      </c>
      <c r="B1513" s="4">
        <v>34.51</v>
      </c>
      <c r="C1513" s="4">
        <v>6.26</v>
      </c>
      <c r="D1513" s="4" t="s">
        <v>7839</v>
      </c>
      <c r="E1513" s="4" t="s">
        <v>7839</v>
      </c>
      <c r="F1513" s="4" t="s">
        <v>7839</v>
      </c>
      <c r="G1513" s="4">
        <v>0</v>
      </c>
      <c r="H1513" s="4" t="s">
        <v>7839</v>
      </c>
      <c r="I1513" s="4" t="s">
        <v>7841</v>
      </c>
      <c r="J1513" s="4" t="s">
        <v>7846</v>
      </c>
    </row>
    <row r="1514" spans="1:10" ht="15" customHeight="1" x14ac:dyDescent="0.25">
      <c r="A1514" s="4" t="s">
        <v>1554</v>
      </c>
      <c r="B1514" s="4">
        <v>19.32</v>
      </c>
      <c r="C1514" s="4">
        <v>11.58</v>
      </c>
      <c r="D1514" s="4" t="s">
        <v>7840</v>
      </c>
      <c r="E1514" s="4" t="s">
        <v>7839</v>
      </c>
      <c r="F1514" s="4" t="s">
        <v>7839</v>
      </c>
      <c r="G1514" s="4">
        <v>1</v>
      </c>
      <c r="H1514" s="4" t="s">
        <v>7839</v>
      </c>
      <c r="I1514" s="4" t="s">
        <v>7843</v>
      </c>
      <c r="J1514" s="4" t="s">
        <v>7845</v>
      </c>
    </row>
    <row r="1515" spans="1:10" ht="15" customHeight="1" x14ac:dyDescent="0.25">
      <c r="A1515" s="4" t="s">
        <v>1555</v>
      </c>
      <c r="B1515" s="4">
        <v>28.5</v>
      </c>
      <c r="C1515" s="4">
        <v>4.3600000000000003</v>
      </c>
      <c r="D1515" s="4" t="s">
        <v>7839</v>
      </c>
      <c r="E1515" s="4" t="s">
        <v>7839</v>
      </c>
      <c r="F1515" s="4" t="s">
        <v>7839</v>
      </c>
      <c r="G1515" s="4">
        <v>0</v>
      </c>
      <c r="H1515" s="4" t="s">
        <v>7839</v>
      </c>
      <c r="I1515" s="4" t="s">
        <v>7842</v>
      </c>
      <c r="J1515" s="4" t="s">
        <v>7847</v>
      </c>
    </row>
    <row r="1516" spans="1:10" ht="15" customHeight="1" x14ac:dyDescent="0.25">
      <c r="A1516" s="4" t="s">
        <v>1556</v>
      </c>
      <c r="B1516" s="4">
        <v>30.875</v>
      </c>
      <c r="C1516" s="4">
        <v>4.1399999999999997</v>
      </c>
      <c r="D1516" s="4" t="s">
        <v>7840</v>
      </c>
      <c r="E1516" s="4" t="s">
        <v>7839</v>
      </c>
      <c r="F1516" s="4" t="s">
        <v>7839</v>
      </c>
      <c r="G1516" s="4">
        <v>0</v>
      </c>
      <c r="H1516" s="4" t="s">
        <v>7839</v>
      </c>
      <c r="I1516" s="4" t="s">
        <v>7841</v>
      </c>
      <c r="J1516" s="4" t="s">
        <v>7847</v>
      </c>
    </row>
    <row r="1517" spans="1:10" ht="15" customHeight="1" x14ac:dyDescent="0.25">
      <c r="A1517" s="4" t="s">
        <v>1557</v>
      </c>
      <c r="B1517" s="4">
        <v>24.02</v>
      </c>
      <c r="C1517" s="4">
        <v>4.38</v>
      </c>
      <c r="D1517" s="4" t="s">
        <v>7839</v>
      </c>
      <c r="E1517" s="4" t="s">
        <v>7839</v>
      </c>
      <c r="F1517" s="4" t="s">
        <v>7839</v>
      </c>
      <c r="G1517" s="4">
        <v>0</v>
      </c>
      <c r="H1517" s="4" t="s">
        <v>7839</v>
      </c>
      <c r="I1517" s="4" t="s">
        <v>7843</v>
      </c>
      <c r="J1517" s="4" t="s">
        <v>7847</v>
      </c>
    </row>
    <row r="1518" spans="1:10" ht="15" customHeight="1" x14ac:dyDescent="0.25">
      <c r="A1518" s="4" t="s">
        <v>1558</v>
      </c>
      <c r="B1518" s="4">
        <v>36.08</v>
      </c>
      <c r="C1518" s="4">
        <v>11.61</v>
      </c>
      <c r="D1518" s="4" t="s">
        <v>7840</v>
      </c>
      <c r="E1518" s="4" t="s">
        <v>7839</v>
      </c>
      <c r="F1518" s="4" t="s">
        <v>7839</v>
      </c>
      <c r="G1518" s="4">
        <v>0</v>
      </c>
      <c r="H1518" s="4" t="s">
        <v>7839</v>
      </c>
      <c r="I1518" s="4" t="s">
        <v>7841</v>
      </c>
      <c r="J1518" s="4" t="s">
        <v>7845</v>
      </c>
    </row>
    <row r="1519" spans="1:10" ht="15" customHeight="1" x14ac:dyDescent="0.25">
      <c r="A1519" s="4" t="s">
        <v>1559</v>
      </c>
      <c r="B1519" s="4">
        <v>32.200000000000003</v>
      </c>
      <c r="C1519" s="4">
        <v>10.59</v>
      </c>
      <c r="D1519" s="4" t="s">
        <v>7840</v>
      </c>
      <c r="E1519" s="4" t="s">
        <v>7839</v>
      </c>
      <c r="F1519" s="4" t="s">
        <v>7839</v>
      </c>
      <c r="G1519" s="4">
        <v>0</v>
      </c>
      <c r="H1519" s="4" t="s">
        <v>7839</v>
      </c>
      <c r="I1519" s="4" t="s">
        <v>7841</v>
      </c>
      <c r="J1519" s="4" t="s">
        <v>7845</v>
      </c>
    </row>
    <row r="1520" spans="1:10" ht="15" customHeight="1" x14ac:dyDescent="0.25">
      <c r="A1520" s="4" t="s">
        <v>1560</v>
      </c>
      <c r="B1520" s="4">
        <v>28.05</v>
      </c>
      <c r="C1520" s="4">
        <v>11.85</v>
      </c>
      <c r="D1520" s="4" t="s">
        <v>7840</v>
      </c>
      <c r="E1520" s="4" t="s">
        <v>7839</v>
      </c>
      <c r="F1520" s="4" t="s">
        <v>7839</v>
      </c>
      <c r="G1520" s="4">
        <v>0</v>
      </c>
      <c r="H1520" s="4" t="s">
        <v>7839</v>
      </c>
      <c r="I1520" s="4" t="s">
        <v>7842</v>
      </c>
      <c r="J1520" s="4" t="s">
        <v>7845</v>
      </c>
    </row>
    <row r="1521" spans="1:10" ht="15" customHeight="1" x14ac:dyDescent="0.25">
      <c r="A1521" s="4" t="s">
        <v>1561</v>
      </c>
      <c r="B1521" s="4">
        <v>19</v>
      </c>
      <c r="C1521" s="4">
        <v>5.46</v>
      </c>
      <c r="D1521" s="4" t="s">
        <v>7840</v>
      </c>
      <c r="E1521" s="4" t="s">
        <v>7839</v>
      </c>
      <c r="F1521" s="4" t="s">
        <v>7839</v>
      </c>
      <c r="G1521" s="4">
        <v>1</v>
      </c>
      <c r="H1521" s="4" t="s">
        <v>7839</v>
      </c>
      <c r="I1521" s="4" t="s">
        <v>7843</v>
      </c>
      <c r="J1521" s="4" t="s">
        <v>7847</v>
      </c>
    </row>
    <row r="1522" spans="1:10" ht="15" customHeight="1" x14ac:dyDescent="0.25">
      <c r="A1522" s="4" t="s">
        <v>1562</v>
      </c>
      <c r="B1522" s="4">
        <v>16.13</v>
      </c>
      <c r="C1522" s="4">
        <v>4.54</v>
      </c>
      <c r="D1522" s="4" t="s">
        <v>7840</v>
      </c>
      <c r="E1522" s="4" t="s">
        <v>7839</v>
      </c>
      <c r="F1522" s="4" t="s">
        <v>7839</v>
      </c>
      <c r="G1522" s="4">
        <v>2</v>
      </c>
      <c r="H1522" s="4" t="s">
        <v>7839</v>
      </c>
      <c r="I1522" s="4" t="s">
        <v>7844</v>
      </c>
      <c r="J1522" s="4" t="s">
        <v>7847</v>
      </c>
    </row>
    <row r="1523" spans="1:10" ht="15" customHeight="1" x14ac:dyDescent="0.25">
      <c r="A1523" s="4" t="s">
        <v>1563</v>
      </c>
      <c r="B1523" s="4">
        <v>18.77</v>
      </c>
      <c r="C1523" s="4">
        <v>11.98</v>
      </c>
      <c r="D1523" s="4" t="s">
        <v>7840</v>
      </c>
      <c r="E1523" s="4" t="s">
        <v>7839</v>
      </c>
      <c r="F1523" s="4" t="s">
        <v>7839</v>
      </c>
      <c r="G1523" s="4">
        <v>2</v>
      </c>
      <c r="H1523" s="4" t="s">
        <v>7839</v>
      </c>
      <c r="I1523" s="4" t="s">
        <v>7843</v>
      </c>
      <c r="J1523" s="4" t="s">
        <v>7845</v>
      </c>
    </row>
    <row r="1524" spans="1:10" ht="15" customHeight="1" x14ac:dyDescent="0.25">
      <c r="A1524" s="4" t="s">
        <v>1564</v>
      </c>
      <c r="B1524" s="4">
        <v>28.88</v>
      </c>
      <c r="C1524" s="4">
        <v>6.59</v>
      </c>
      <c r="D1524" s="4" t="s">
        <v>7840</v>
      </c>
      <c r="E1524" s="4" t="s">
        <v>7839</v>
      </c>
      <c r="F1524" s="4" t="s">
        <v>7839</v>
      </c>
      <c r="G1524" s="4">
        <v>1</v>
      </c>
      <c r="H1524" s="4" t="s">
        <v>7839</v>
      </c>
      <c r="I1524" s="4" t="s">
        <v>7842</v>
      </c>
      <c r="J1524" s="4" t="s">
        <v>7845</v>
      </c>
    </row>
    <row r="1525" spans="1:10" ht="15" customHeight="1" x14ac:dyDescent="0.25">
      <c r="A1525" s="4" t="s">
        <v>1565</v>
      </c>
      <c r="B1525" s="4">
        <v>27.55</v>
      </c>
      <c r="C1525" s="4">
        <v>10.83</v>
      </c>
      <c r="D1525" s="4" t="s">
        <v>7840</v>
      </c>
      <c r="E1525" s="4" t="s">
        <v>7839</v>
      </c>
      <c r="F1525" s="4" t="s">
        <v>7839</v>
      </c>
      <c r="G1525" s="4">
        <v>1</v>
      </c>
      <c r="H1525" s="4" t="s">
        <v>7839</v>
      </c>
      <c r="I1525" s="4" t="s">
        <v>7842</v>
      </c>
      <c r="J1525" s="4" t="s">
        <v>7845</v>
      </c>
    </row>
    <row r="1526" spans="1:10" ht="15" customHeight="1" x14ac:dyDescent="0.25">
      <c r="A1526" s="4" t="s">
        <v>1566</v>
      </c>
      <c r="B1526" s="4">
        <v>15.6</v>
      </c>
      <c r="C1526" s="4">
        <v>8.6</v>
      </c>
      <c r="D1526" s="4" t="s">
        <v>7839</v>
      </c>
      <c r="E1526" s="4" t="s">
        <v>7839</v>
      </c>
      <c r="F1526" s="4" t="s">
        <v>7839</v>
      </c>
      <c r="G1526" s="4">
        <v>0</v>
      </c>
      <c r="H1526" s="4" t="s">
        <v>7839</v>
      </c>
      <c r="I1526" s="4" t="s">
        <v>7844</v>
      </c>
      <c r="J1526" s="4" t="s">
        <v>7845</v>
      </c>
    </row>
    <row r="1527" spans="1:10" ht="15" customHeight="1" x14ac:dyDescent="0.25">
      <c r="A1527" s="4" t="s">
        <v>1567</v>
      </c>
      <c r="B1527" s="4">
        <v>21.99</v>
      </c>
      <c r="C1527" s="4">
        <v>11.17</v>
      </c>
      <c r="D1527" s="4" t="s">
        <v>7839</v>
      </c>
      <c r="E1527" s="4" t="s">
        <v>7839</v>
      </c>
      <c r="F1527" s="4" t="s">
        <v>7839</v>
      </c>
      <c r="G1527" s="4">
        <v>0</v>
      </c>
      <c r="H1527" s="4" t="s">
        <v>7839</v>
      </c>
      <c r="I1527" s="4" t="s">
        <v>7843</v>
      </c>
      <c r="J1527" s="4" t="s">
        <v>7845</v>
      </c>
    </row>
    <row r="1528" spans="1:10" ht="15" customHeight="1" x14ac:dyDescent="0.25">
      <c r="A1528" s="4" t="s">
        <v>1568</v>
      </c>
      <c r="B1528" s="4">
        <v>34.85</v>
      </c>
      <c r="C1528" s="4">
        <v>5.75</v>
      </c>
      <c r="D1528" s="4" t="s">
        <v>7839</v>
      </c>
      <c r="E1528" s="4" t="s">
        <v>7839</v>
      </c>
      <c r="F1528" s="4" t="s">
        <v>7839</v>
      </c>
      <c r="G1528" s="4">
        <v>0</v>
      </c>
      <c r="H1528" s="4" t="s">
        <v>7839</v>
      </c>
      <c r="I1528" s="4" t="s">
        <v>7841</v>
      </c>
      <c r="J1528" s="4" t="s">
        <v>7846</v>
      </c>
    </row>
    <row r="1529" spans="1:10" ht="15" customHeight="1" x14ac:dyDescent="0.25">
      <c r="A1529" s="4" t="s">
        <v>1569</v>
      </c>
      <c r="B1529" s="4">
        <v>24.51</v>
      </c>
      <c r="C1529" s="4">
        <v>4.83</v>
      </c>
      <c r="D1529" s="4" t="s">
        <v>7840</v>
      </c>
      <c r="E1529" s="4" t="s">
        <v>7839</v>
      </c>
      <c r="F1529" s="4" t="s">
        <v>7840</v>
      </c>
      <c r="G1529" s="4">
        <v>1</v>
      </c>
      <c r="H1529" s="4" t="s">
        <v>7839</v>
      </c>
      <c r="I1529" s="4" t="s">
        <v>7843</v>
      </c>
      <c r="J1529" s="4" t="s">
        <v>7847</v>
      </c>
    </row>
    <row r="1530" spans="1:10" ht="15" customHeight="1" x14ac:dyDescent="0.25">
      <c r="A1530" s="4" t="s">
        <v>1570</v>
      </c>
      <c r="B1530" s="4">
        <v>19.399999999999999</v>
      </c>
      <c r="C1530" s="4">
        <v>11.93</v>
      </c>
      <c r="D1530" s="4" t="s">
        <v>7839</v>
      </c>
      <c r="E1530" s="4" t="s">
        <v>7839</v>
      </c>
      <c r="F1530" s="4" t="s">
        <v>7839</v>
      </c>
      <c r="G1530" s="4">
        <v>0</v>
      </c>
      <c r="H1530" s="4" t="s">
        <v>7839</v>
      </c>
      <c r="I1530" s="4" t="s">
        <v>7843</v>
      </c>
      <c r="J1530" s="4" t="s">
        <v>7845</v>
      </c>
    </row>
    <row r="1531" spans="1:10" ht="15" customHeight="1" x14ac:dyDescent="0.25">
      <c r="A1531" s="4" t="s">
        <v>1571</v>
      </c>
      <c r="B1531" s="4">
        <v>15.1</v>
      </c>
      <c r="C1531" s="4">
        <v>8.41</v>
      </c>
      <c r="D1531" s="4" t="s">
        <v>7839</v>
      </c>
      <c r="E1531" s="4" t="s">
        <v>7839</v>
      </c>
      <c r="F1531" s="4" t="s">
        <v>7839</v>
      </c>
      <c r="G1531" s="4">
        <v>0</v>
      </c>
      <c r="H1531" s="4" t="s">
        <v>7839</v>
      </c>
      <c r="I1531" s="4" t="s">
        <v>7844</v>
      </c>
      <c r="J1531" s="4" t="s">
        <v>7845</v>
      </c>
    </row>
    <row r="1532" spans="1:10" ht="15" customHeight="1" x14ac:dyDescent="0.25">
      <c r="A1532" s="4" t="s">
        <v>1572</v>
      </c>
      <c r="B1532" s="4">
        <v>23.37</v>
      </c>
      <c r="C1532" s="4">
        <v>5.59</v>
      </c>
      <c r="D1532" s="4" t="s">
        <v>7840</v>
      </c>
      <c r="E1532" s="4" t="s">
        <v>7839</v>
      </c>
      <c r="F1532" s="4" t="s">
        <v>7839</v>
      </c>
      <c r="G1532" s="4">
        <v>0</v>
      </c>
      <c r="H1532" s="4" t="s">
        <v>7839</v>
      </c>
      <c r="I1532" s="4" t="s">
        <v>7843</v>
      </c>
      <c r="J1532" s="4" t="s">
        <v>7847</v>
      </c>
    </row>
    <row r="1533" spans="1:10" ht="15" customHeight="1" x14ac:dyDescent="0.25">
      <c r="A1533" s="4" t="s">
        <v>1573</v>
      </c>
      <c r="B1533" s="4">
        <v>42.4</v>
      </c>
      <c r="C1533" s="4">
        <v>4.0599999999999996</v>
      </c>
      <c r="D1533" s="4" t="s">
        <v>7839</v>
      </c>
      <c r="E1533" s="4" t="s">
        <v>7839</v>
      </c>
      <c r="F1533" s="4" t="s">
        <v>7839</v>
      </c>
      <c r="G1533" s="4">
        <v>0</v>
      </c>
      <c r="H1533" s="4" t="s">
        <v>7839</v>
      </c>
      <c r="I1533" s="4" t="s">
        <v>7841</v>
      </c>
      <c r="J1533" s="4" t="s">
        <v>7847</v>
      </c>
    </row>
    <row r="1534" spans="1:10" ht="15" customHeight="1" x14ac:dyDescent="0.25">
      <c r="A1534" s="4" t="s">
        <v>1574</v>
      </c>
      <c r="B1534" s="4">
        <v>28.405000000000001</v>
      </c>
      <c r="C1534" s="4">
        <v>7.02</v>
      </c>
      <c r="D1534" s="4" t="s">
        <v>7840</v>
      </c>
      <c r="E1534" s="4" t="s">
        <v>7839</v>
      </c>
      <c r="F1534" s="4" t="s">
        <v>7839</v>
      </c>
      <c r="G1534" s="4">
        <v>0</v>
      </c>
      <c r="H1534" s="4" t="s">
        <v>7839</v>
      </c>
      <c r="I1534" s="4" t="s">
        <v>7842</v>
      </c>
      <c r="J1534" s="4" t="s">
        <v>7845</v>
      </c>
    </row>
    <row r="1535" spans="1:10" ht="15" customHeight="1" x14ac:dyDescent="0.25">
      <c r="A1535" s="4" t="s">
        <v>1575</v>
      </c>
      <c r="B1535" s="4">
        <v>23.4</v>
      </c>
      <c r="C1535" s="4">
        <v>4.47</v>
      </c>
      <c r="D1535" s="4" t="s">
        <v>7839</v>
      </c>
      <c r="E1535" s="4" t="s">
        <v>7839</v>
      </c>
      <c r="F1535" s="4" t="s">
        <v>7839</v>
      </c>
      <c r="G1535" s="4">
        <v>0</v>
      </c>
      <c r="H1535" s="4" t="s">
        <v>7839</v>
      </c>
      <c r="I1535" s="4" t="s">
        <v>7843</v>
      </c>
      <c r="J1535" s="4" t="s">
        <v>7847</v>
      </c>
    </row>
    <row r="1536" spans="1:10" ht="15" customHeight="1" x14ac:dyDescent="0.25">
      <c r="A1536" s="4" t="s">
        <v>1576</v>
      </c>
      <c r="B1536" s="4">
        <v>33.44</v>
      </c>
      <c r="C1536" s="4">
        <v>4.54</v>
      </c>
      <c r="D1536" s="4" t="s">
        <v>7839</v>
      </c>
      <c r="E1536" s="4" t="s">
        <v>7839</v>
      </c>
      <c r="F1536" s="4" t="s">
        <v>7839</v>
      </c>
      <c r="G1536" s="4">
        <v>0</v>
      </c>
      <c r="H1536" s="4" t="s">
        <v>7839</v>
      </c>
      <c r="I1536" s="4" t="s">
        <v>7841</v>
      </c>
      <c r="J1536" s="4" t="s">
        <v>7847</v>
      </c>
    </row>
    <row r="1537" spans="1:10" ht="15" customHeight="1" x14ac:dyDescent="0.25">
      <c r="A1537" s="4" t="s">
        <v>1577</v>
      </c>
      <c r="B1537" s="4">
        <v>21.12</v>
      </c>
      <c r="C1537" s="4">
        <v>4.99</v>
      </c>
      <c r="D1537" s="4" t="s">
        <v>7839</v>
      </c>
      <c r="E1537" s="4" t="s">
        <v>7839</v>
      </c>
      <c r="F1537" s="4" t="s">
        <v>7839</v>
      </c>
      <c r="G1537" s="4">
        <v>1</v>
      </c>
      <c r="H1537" s="4" t="s">
        <v>7839</v>
      </c>
      <c r="I1537" s="4" t="s">
        <v>7843</v>
      </c>
      <c r="J1537" s="4" t="s">
        <v>7847</v>
      </c>
    </row>
    <row r="1538" spans="1:10" ht="15" customHeight="1" x14ac:dyDescent="0.25">
      <c r="A1538" s="4" t="s">
        <v>1578</v>
      </c>
      <c r="B1538" s="4">
        <v>18.48</v>
      </c>
      <c r="C1538" s="4">
        <v>10.84</v>
      </c>
      <c r="D1538" s="4" t="s">
        <v>7840</v>
      </c>
      <c r="E1538" s="4" t="s">
        <v>7839</v>
      </c>
      <c r="F1538" s="4" t="s">
        <v>7839</v>
      </c>
      <c r="G1538" s="4">
        <v>2</v>
      </c>
      <c r="H1538" s="4" t="s">
        <v>7839</v>
      </c>
      <c r="I1538" s="4" t="s">
        <v>7844</v>
      </c>
      <c r="J1538" s="4" t="s">
        <v>7845</v>
      </c>
    </row>
    <row r="1539" spans="1:10" ht="15" customHeight="1" x14ac:dyDescent="0.25">
      <c r="A1539" s="4" t="s">
        <v>1579</v>
      </c>
      <c r="B1539" s="4">
        <v>16.815000000000001</v>
      </c>
      <c r="C1539" s="4">
        <v>5.63</v>
      </c>
      <c r="D1539" s="4" t="s">
        <v>7839</v>
      </c>
      <c r="E1539" s="4" t="s">
        <v>7839</v>
      </c>
      <c r="F1539" s="4" t="s">
        <v>7839</v>
      </c>
      <c r="G1539" s="4">
        <v>1</v>
      </c>
      <c r="H1539" s="4" t="s">
        <v>7839</v>
      </c>
      <c r="I1539" s="4" t="s">
        <v>7844</v>
      </c>
      <c r="J1539" s="4" t="s">
        <v>7847</v>
      </c>
    </row>
    <row r="1540" spans="1:10" ht="15" customHeight="1" x14ac:dyDescent="0.25">
      <c r="A1540" s="4" t="s">
        <v>1580</v>
      </c>
      <c r="B1540" s="4">
        <v>26.72</v>
      </c>
      <c r="C1540" s="4">
        <v>4.1399999999999997</v>
      </c>
      <c r="D1540" s="4" t="s">
        <v>7839</v>
      </c>
      <c r="E1540" s="4" t="s">
        <v>7839</v>
      </c>
      <c r="F1540" s="4" t="s">
        <v>7839</v>
      </c>
      <c r="G1540" s="4">
        <v>0</v>
      </c>
      <c r="H1540" s="4" t="s">
        <v>7839</v>
      </c>
      <c r="I1540" s="4" t="s">
        <v>7842</v>
      </c>
      <c r="J1540" s="4" t="s">
        <v>7847</v>
      </c>
    </row>
    <row r="1541" spans="1:10" ht="15" customHeight="1" x14ac:dyDescent="0.25">
      <c r="A1541" s="4" t="s">
        <v>1581</v>
      </c>
      <c r="B1541" s="4">
        <v>41.42</v>
      </c>
      <c r="C1541" s="4">
        <v>5.17</v>
      </c>
      <c r="D1541" s="4" t="s">
        <v>7839</v>
      </c>
      <c r="E1541" s="4" t="s">
        <v>7839</v>
      </c>
      <c r="F1541" s="4" t="s">
        <v>7840</v>
      </c>
      <c r="G1541" s="4">
        <v>1</v>
      </c>
      <c r="H1541" s="4" t="s">
        <v>7839</v>
      </c>
      <c r="I1541" s="4" t="s">
        <v>7841</v>
      </c>
      <c r="J1541" s="4" t="s">
        <v>7847</v>
      </c>
    </row>
    <row r="1542" spans="1:10" ht="15" customHeight="1" x14ac:dyDescent="0.25">
      <c r="A1542" s="4" t="s">
        <v>1582</v>
      </c>
      <c r="B1542" s="4">
        <v>20.69</v>
      </c>
      <c r="C1542" s="4">
        <v>6.93</v>
      </c>
      <c r="D1542" s="4" t="s">
        <v>7839</v>
      </c>
      <c r="E1542" s="4" t="s">
        <v>7839</v>
      </c>
      <c r="F1542" s="4" t="s">
        <v>7839</v>
      </c>
      <c r="G1542" s="4">
        <v>2</v>
      </c>
      <c r="H1542" s="4" t="s">
        <v>7839</v>
      </c>
      <c r="I1542" s="4" t="s">
        <v>7843</v>
      </c>
      <c r="J1542" s="4" t="s">
        <v>7845</v>
      </c>
    </row>
    <row r="1543" spans="1:10" ht="15" customHeight="1" x14ac:dyDescent="0.25">
      <c r="A1543" s="4" t="s">
        <v>1583</v>
      </c>
      <c r="B1543" s="4">
        <v>41.23</v>
      </c>
      <c r="C1543" s="4">
        <v>4.24</v>
      </c>
      <c r="D1543" s="4" t="s">
        <v>7839</v>
      </c>
      <c r="E1543" s="4" t="s">
        <v>7839</v>
      </c>
      <c r="F1543" s="4" t="s">
        <v>7839</v>
      </c>
      <c r="G1543" s="4">
        <v>0</v>
      </c>
      <c r="H1543" s="4" t="s">
        <v>7839</v>
      </c>
      <c r="I1543" s="4" t="s">
        <v>7841</v>
      </c>
      <c r="J1543" s="4" t="s">
        <v>7847</v>
      </c>
    </row>
    <row r="1544" spans="1:10" ht="15" customHeight="1" x14ac:dyDescent="0.25">
      <c r="A1544" s="4" t="s">
        <v>1584</v>
      </c>
      <c r="B1544" s="4">
        <v>29.9</v>
      </c>
      <c r="C1544" s="4">
        <v>5.91</v>
      </c>
      <c r="D1544" s="4" t="s">
        <v>7839</v>
      </c>
      <c r="E1544" s="4" t="s">
        <v>7839</v>
      </c>
      <c r="F1544" s="4" t="s">
        <v>7839</v>
      </c>
      <c r="G1544" s="4">
        <v>0</v>
      </c>
      <c r="H1544" s="4" t="s">
        <v>7839</v>
      </c>
      <c r="I1544" s="4" t="s">
        <v>7842</v>
      </c>
      <c r="J1544" s="4" t="s">
        <v>7846</v>
      </c>
    </row>
    <row r="1545" spans="1:10" ht="15" customHeight="1" x14ac:dyDescent="0.25">
      <c r="A1545" s="4" t="s">
        <v>1585</v>
      </c>
      <c r="B1545" s="4">
        <v>34.104999999999997</v>
      </c>
      <c r="C1545" s="4">
        <v>5.93</v>
      </c>
      <c r="D1545" s="4" t="s">
        <v>7839</v>
      </c>
      <c r="E1545" s="4" t="s">
        <v>7839</v>
      </c>
      <c r="F1545" s="4" t="s">
        <v>7839</v>
      </c>
      <c r="G1545" s="4">
        <v>0</v>
      </c>
      <c r="H1545" s="4" t="s">
        <v>7839</v>
      </c>
      <c r="I1545" s="4" t="s">
        <v>7841</v>
      </c>
      <c r="J1545" s="4" t="s">
        <v>7846</v>
      </c>
    </row>
    <row r="1546" spans="1:10" ht="15" customHeight="1" x14ac:dyDescent="0.25">
      <c r="A1546" s="4" t="s">
        <v>1586</v>
      </c>
      <c r="B1546" s="4">
        <v>24.97</v>
      </c>
      <c r="C1546" s="4">
        <v>5.66</v>
      </c>
      <c r="D1546" s="4" t="s">
        <v>7839</v>
      </c>
      <c r="E1546" s="4" t="s">
        <v>7839</v>
      </c>
      <c r="F1546" s="4" t="s">
        <v>7839</v>
      </c>
      <c r="G1546" s="4">
        <v>0</v>
      </c>
      <c r="H1546" s="4" t="s">
        <v>7839</v>
      </c>
      <c r="I1546" s="4" t="s">
        <v>7843</v>
      </c>
      <c r="J1546" s="4" t="s">
        <v>7847</v>
      </c>
    </row>
    <row r="1547" spans="1:10" ht="15" customHeight="1" x14ac:dyDescent="0.25">
      <c r="A1547" s="4" t="s">
        <v>1587</v>
      </c>
      <c r="B1547" s="4">
        <v>34.799999999999997</v>
      </c>
      <c r="C1547" s="4">
        <v>4.1900000000000004</v>
      </c>
      <c r="D1547" s="4" t="s">
        <v>7839</v>
      </c>
      <c r="E1547" s="4" t="s">
        <v>7839</v>
      </c>
      <c r="F1547" s="4" t="s">
        <v>7839</v>
      </c>
      <c r="G1547" s="4">
        <v>1</v>
      </c>
      <c r="H1547" s="4" t="s">
        <v>7839</v>
      </c>
      <c r="I1547" s="4" t="s">
        <v>7841</v>
      </c>
      <c r="J1547" s="4" t="s">
        <v>7847</v>
      </c>
    </row>
    <row r="1548" spans="1:10" ht="15" customHeight="1" x14ac:dyDescent="0.25">
      <c r="A1548" s="4" t="s">
        <v>1588</v>
      </c>
      <c r="B1548" s="4">
        <v>32.965000000000003</v>
      </c>
      <c r="C1548" s="4">
        <v>9.2100000000000009</v>
      </c>
      <c r="D1548" s="4" t="s">
        <v>7840</v>
      </c>
      <c r="E1548" s="4" t="s">
        <v>7839</v>
      </c>
      <c r="F1548" s="4" t="s">
        <v>7839</v>
      </c>
      <c r="G1548" s="4">
        <v>0</v>
      </c>
      <c r="H1548" s="4" t="s">
        <v>7839</v>
      </c>
      <c r="I1548" s="4" t="s">
        <v>7841</v>
      </c>
      <c r="J1548" s="4" t="s">
        <v>7845</v>
      </c>
    </row>
    <row r="1549" spans="1:10" ht="15" customHeight="1" x14ac:dyDescent="0.25">
      <c r="A1549" s="4" t="s">
        <v>1589</v>
      </c>
      <c r="B1549" s="4">
        <v>27.265000000000001</v>
      </c>
      <c r="C1549" s="4">
        <v>5.51</v>
      </c>
      <c r="D1549" s="4" t="s">
        <v>7839</v>
      </c>
      <c r="E1549" s="4" t="s">
        <v>7839</v>
      </c>
      <c r="F1549" s="4" t="s">
        <v>7839</v>
      </c>
      <c r="G1549" s="4">
        <v>1</v>
      </c>
      <c r="H1549" s="4" t="s">
        <v>7839</v>
      </c>
      <c r="I1549" s="4" t="s">
        <v>7842</v>
      </c>
      <c r="J1549" s="4" t="s">
        <v>7847</v>
      </c>
    </row>
    <row r="1550" spans="1:10" ht="15" customHeight="1" x14ac:dyDescent="0.25">
      <c r="A1550" s="4" t="s">
        <v>1590</v>
      </c>
      <c r="B1550" s="4">
        <v>17.059999999999999</v>
      </c>
      <c r="C1550" s="4">
        <v>8.5</v>
      </c>
      <c r="D1550" s="4" t="s">
        <v>7839</v>
      </c>
      <c r="E1550" s="4" t="s">
        <v>7839</v>
      </c>
      <c r="F1550" s="4" t="s">
        <v>7839</v>
      </c>
      <c r="G1550" s="4">
        <v>0</v>
      </c>
      <c r="H1550" s="4" t="s">
        <v>7839</v>
      </c>
      <c r="I1550" s="4" t="s">
        <v>7844</v>
      </c>
      <c r="J1550" s="4" t="s">
        <v>7845</v>
      </c>
    </row>
    <row r="1551" spans="1:10" ht="15" customHeight="1" x14ac:dyDescent="0.25">
      <c r="A1551" s="4" t="s">
        <v>1591</v>
      </c>
      <c r="B1551" s="4">
        <v>36.29</v>
      </c>
      <c r="C1551" s="4">
        <v>6.23</v>
      </c>
      <c r="D1551" s="4" t="s">
        <v>7839</v>
      </c>
      <c r="E1551" s="4" t="s">
        <v>7839</v>
      </c>
      <c r="F1551" s="4" t="s">
        <v>7839</v>
      </c>
      <c r="G1551" s="4">
        <v>0</v>
      </c>
      <c r="H1551" s="4" t="s">
        <v>7839</v>
      </c>
      <c r="I1551" s="4" t="s">
        <v>7841</v>
      </c>
      <c r="J1551" s="4" t="s">
        <v>7846</v>
      </c>
    </row>
    <row r="1552" spans="1:10" ht="15" customHeight="1" x14ac:dyDescent="0.25">
      <c r="A1552" s="4" t="s">
        <v>1592</v>
      </c>
      <c r="B1552" s="4">
        <v>28.594999999999999</v>
      </c>
      <c r="C1552" s="4">
        <v>8.5299999999999994</v>
      </c>
      <c r="D1552" s="4" t="s">
        <v>7840</v>
      </c>
      <c r="E1552" s="4" t="s">
        <v>7839</v>
      </c>
      <c r="F1552" s="4" t="s">
        <v>7839</v>
      </c>
      <c r="G1552" s="4">
        <v>1</v>
      </c>
      <c r="H1552" s="4" t="s">
        <v>7839</v>
      </c>
      <c r="I1552" s="4" t="s">
        <v>7842</v>
      </c>
      <c r="J1552" s="4" t="s">
        <v>7845</v>
      </c>
    </row>
    <row r="1553" spans="1:10" ht="15" customHeight="1" x14ac:dyDescent="0.25">
      <c r="A1553" s="4" t="s">
        <v>1593</v>
      </c>
      <c r="B1553" s="4">
        <v>17.8</v>
      </c>
      <c r="C1553" s="4">
        <v>5.75</v>
      </c>
      <c r="D1553" s="4" t="s">
        <v>7840</v>
      </c>
      <c r="E1553" s="4" t="s">
        <v>7839</v>
      </c>
      <c r="F1553" s="4" t="s">
        <v>7840</v>
      </c>
      <c r="G1553" s="4">
        <v>1</v>
      </c>
      <c r="H1553" s="4" t="s">
        <v>7839</v>
      </c>
      <c r="I1553" s="4" t="s">
        <v>7844</v>
      </c>
      <c r="J1553" s="4" t="s">
        <v>7846</v>
      </c>
    </row>
    <row r="1554" spans="1:10" ht="15" customHeight="1" x14ac:dyDescent="0.25">
      <c r="A1554" s="4" t="s">
        <v>1594</v>
      </c>
      <c r="B1554" s="4">
        <v>21.4</v>
      </c>
      <c r="C1554" s="4">
        <v>5.6</v>
      </c>
      <c r="D1554" s="4" t="s">
        <v>7839</v>
      </c>
      <c r="E1554" s="4" t="s">
        <v>7839</v>
      </c>
      <c r="F1554" s="4" t="s">
        <v>7839</v>
      </c>
      <c r="G1554" s="4">
        <v>0</v>
      </c>
      <c r="H1554" s="4" t="s">
        <v>7839</v>
      </c>
      <c r="I1554" s="4" t="s">
        <v>7843</v>
      </c>
      <c r="J1554" s="4" t="s">
        <v>7847</v>
      </c>
    </row>
    <row r="1555" spans="1:10" ht="15" customHeight="1" x14ac:dyDescent="0.25">
      <c r="A1555" s="4" t="s">
        <v>1595</v>
      </c>
      <c r="B1555" s="4">
        <v>23.01</v>
      </c>
      <c r="C1555" s="4">
        <v>4.68</v>
      </c>
      <c r="D1555" s="4" t="s">
        <v>7839</v>
      </c>
      <c r="E1555" s="4" t="s">
        <v>7839</v>
      </c>
      <c r="F1555" s="4" t="s">
        <v>7839</v>
      </c>
      <c r="G1555" s="4">
        <v>0</v>
      </c>
      <c r="H1555" s="4" t="s">
        <v>7839</v>
      </c>
      <c r="I1555" s="4" t="s">
        <v>7843</v>
      </c>
      <c r="J1555" s="4" t="s">
        <v>7847</v>
      </c>
    </row>
    <row r="1556" spans="1:10" ht="15" customHeight="1" x14ac:dyDescent="0.25">
      <c r="A1556" s="4" t="s">
        <v>1596</v>
      </c>
      <c r="B1556" s="4">
        <v>19.86</v>
      </c>
      <c r="C1556" s="4">
        <v>5.62</v>
      </c>
      <c r="D1556" s="4" t="s">
        <v>7840</v>
      </c>
      <c r="E1556" s="4" t="s">
        <v>7839</v>
      </c>
      <c r="F1556" s="4" t="s">
        <v>7839</v>
      </c>
      <c r="G1556" s="4">
        <v>0</v>
      </c>
      <c r="H1556" s="4" t="s">
        <v>7839</v>
      </c>
      <c r="I1556" s="4" t="s">
        <v>7843</v>
      </c>
      <c r="J1556" s="4" t="s">
        <v>7847</v>
      </c>
    </row>
    <row r="1557" spans="1:10" ht="15" customHeight="1" x14ac:dyDescent="0.25">
      <c r="A1557" s="4" t="s">
        <v>1597</v>
      </c>
      <c r="B1557" s="4">
        <v>33.58</v>
      </c>
      <c r="C1557" s="4">
        <v>5.08</v>
      </c>
      <c r="D1557" s="4" t="s">
        <v>7839</v>
      </c>
      <c r="E1557" s="4" t="s">
        <v>7839</v>
      </c>
      <c r="F1557" s="4" t="s">
        <v>7839</v>
      </c>
      <c r="G1557" s="4">
        <v>0</v>
      </c>
      <c r="H1557" s="4" t="s">
        <v>7839</v>
      </c>
      <c r="I1557" s="4" t="s">
        <v>7841</v>
      </c>
      <c r="J1557" s="4" t="s">
        <v>7847</v>
      </c>
    </row>
    <row r="1558" spans="1:10" ht="15" customHeight="1" x14ac:dyDescent="0.25">
      <c r="A1558" s="4" t="s">
        <v>1598</v>
      </c>
      <c r="B1558" s="4">
        <v>29.81</v>
      </c>
      <c r="C1558" s="4">
        <v>5.28</v>
      </c>
      <c r="D1558" s="4" t="s">
        <v>7839</v>
      </c>
      <c r="E1558" s="4" t="s">
        <v>7839</v>
      </c>
      <c r="F1558" s="4" t="s">
        <v>7839</v>
      </c>
      <c r="G1558" s="4">
        <v>0</v>
      </c>
      <c r="H1558" s="4" t="s">
        <v>7839</v>
      </c>
      <c r="I1558" s="4" t="s">
        <v>7842</v>
      </c>
      <c r="J1558" s="4" t="s">
        <v>7847</v>
      </c>
    </row>
    <row r="1559" spans="1:10" ht="15" customHeight="1" x14ac:dyDescent="0.25">
      <c r="A1559" s="4" t="s">
        <v>1599</v>
      </c>
      <c r="B1559" s="4">
        <v>27.4</v>
      </c>
      <c r="C1559" s="4">
        <v>4.6100000000000003</v>
      </c>
      <c r="D1559" s="4" t="s">
        <v>7839</v>
      </c>
      <c r="E1559" s="4" t="s">
        <v>7839</v>
      </c>
      <c r="F1559" s="4" t="s">
        <v>7839</v>
      </c>
      <c r="G1559" s="4">
        <v>0</v>
      </c>
      <c r="H1559" s="4" t="s">
        <v>7839</v>
      </c>
      <c r="I1559" s="4" t="s">
        <v>7842</v>
      </c>
      <c r="J1559" s="4" t="s">
        <v>7847</v>
      </c>
    </row>
    <row r="1560" spans="1:10" ht="15" customHeight="1" x14ac:dyDescent="0.25">
      <c r="A1560" s="4" t="s">
        <v>1600</v>
      </c>
      <c r="B1560" s="4">
        <v>17.98</v>
      </c>
      <c r="C1560" s="4">
        <v>6.57</v>
      </c>
      <c r="D1560" s="4" t="s">
        <v>7840</v>
      </c>
      <c r="E1560" s="4" t="s">
        <v>7839</v>
      </c>
      <c r="F1560" s="4" t="s">
        <v>7839</v>
      </c>
      <c r="G1560" s="4">
        <v>2</v>
      </c>
      <c r="H1560" s="4" t="s">
        <v>7839</v>
      </c>
      <c r="I1560" s="4" t="s">
        <v>7844</v>
      </c>
      <c r="J1560" s="4" t="s">
        <v>7845</v>
      </c>
    </row>
    <row r="1561" spans="1:10" ht="15" customHeight="1" x14ac:dyDescent="0.25">
      <c r="A1561" s="4" t="s">
        <v>1601</v>
      </c>
      <c r="B1561" s="4">
        <v>37.9</v>
      </c>
      <c r="C1561" s="4">
        <v>5.83</v>
      </c>
      <c r="D1561" s="4" t="s">
        <v>7839</v>
      </c>
      <c r="E1561" s="4" t="s">
        <v>7839</v>
      </c>
      <c r="F1561" s="4" t="s">
        <v>7839</v>
      </c>
      <c r="G1561" s="4">
        <v>0</v>
      </c>
      <c r="H1561" s="4" t="s">
        <v>7839</v>
      </c>
      <c r="I1561" s="4" t="s">
        <v>7841</v>
      </c>
      <c r="J1561" s="4" t="s">
        <v>7846</v>
      </c>
    </row>
    <row r="1562" spans="1:10" ht="15" customHeight="1" x14ac:dyDescent="0.25">
      <c r="A1562" s="4" t="s">
        <v>1602</v>
      </c>
      <c r="B1562" s="4">
        <v>25.27</v>
      </c>
      <c r="C1562" s="4">
        <v>6.98</v>
      </c>
      <c r="D1562" s="4" t="s">
        <v>7840</v>
      </c>
      <c r="E1562" s="4" t="s">
        <v>7839</v>
      </c>
      <c r="F1562" s="4" t="s">
        <v>7839</v>
      </c>
      <c r="G1562" s="4">
        <v>0</v>
      </c>
      <c r="H1562" s="4" t="s">
        <v>7839</v>
      </c>
      <c r="I1562" s="4" t="s">
        <v>7842</v>
      </c>
      <c r="J1562" s="4" t="s">
        <v>7845</v>
      </c>
    </row>
    <row r="1563" spans="1:10" ht="15" customHeight="1" x14ac:dyDescent="0.25">
      <c r="A1563" s="4" t="s">
        <v>1603</v>
      </c>
      <c r="B1563" s="4">
        <v>29.26</v>
      </c>
      <c r="C1563" s="4">
        <v>4.03</v>
      </c>
      <c r="D1563" s="4" t="s">
        <v>7839</v>
      </c>
      <c r="E1563" s="4" t="s">
        <v>7839</v>
      </c>
      <c r="F1563" s="4" t="s">
        <v>7839</v>
      </c>
      <c r="G1563" s="4">
        <v>1</v>
      </c>
      <c r="H1563" s="4" t="s">
        <v>7839</v>
      </c>
      <c r="I1563" s="4" t="s">
        <v>7842</v>
      </c>
      <c r="J1563" s="4" t="s">
        <v>7847</v>
      </c>
    </row>
    <row r="1564" spans="1:10" ht="15" customHeight="1" x14ac:dyDescent="0.25">
      <c r="A1564" s="4" t="s">
        <v>1604</v>
      </c>
      <c r="B1564" s="4">
        <v>27.835000000000001</v>
      </c>
      <c r="C1564" s="4">
        <v>4.5599999999999996</v>
      </c>
      <c r="D1564" s="4" t="s">
        <v>7839</v>
      </c>
      <c r="E1564" s="4" t="s">
        <v>7839</v>
      </c>
      <c r="F1564" s="4" t="s">
        <v>7839</v>
      </c>
      <c r="G1564" s="4">
        <v>1</v>
      </c>
      <c r="H1564" s="4" t="s">
        <v>7839</v>
      </c>
      <c r="I1564" s="4" t="s">
        <v>7842</v>
      </c>
      <c r="J1564" s="4" t="s">
        <v>7847</v>
      </c>
    </row>
    <row r="1565" spans="1:10" ht="15" customHeight="1" x14ac:dyDescent="0.25">
      <c r="A1565" s="4" t="s">
        <v>1605</v>
      </c>
      <c r="B1565" s="4">
        <v>46.53</v>
      </c>
      <c r="C1565" s="4">
        <v>5.38</v>
      </c>
      <c r="D1565" s="4" t="s">
        <v>7840</v>
      </c>
      <c r="E1565" s="4" t="s">
        <v>7839</v>
      </c>
      <c r="F1565" s="4" t="s">
        <v>7839</v>
      </c>
      <c r="G1565" s="4">
        <v>0</v>
      </c>
      <c r="H1565" s="4" t="s">
        <v>7839</v>
      </c>
      <c r="I1565" s="4" t="s">
        <v>7841</v>
      </c>
      <c r="J1565" s="4" t="s">
        <v>7847</v>
      </c>
    </row>
    <row r="1566" spans="1:10" ht="15" customHeight="1" x14ac:dyDescent="0.25">
      <c r="A1566" s="4" t="s">
        <v>1606</v>
      </c>
      <c r="B1566" s="4">
        <v>20.58</v>
      </c>
      <c r="C1566" s="4">
        <v>11.04</v>
      </c>
      <c r="D1566" s="4" t="s">
        <v>7840</v>
      </c>
      <c r="E1566" s="4" t="s">
        <v>7839</v>
      </c>
      <c r="F1566" s="4" t="s">
        <v>7839</v>
      </c>
      <c r="G1566" s="4">
        <v>1</v>
      </c>
      <c r="H1566" s="4" t="s">
        <v>7839</v>
      </c>
      <c r="I1566" s="4" t="s">
        <v>7843</v>
      </c>
      <c r="J1566" s="4" t="s">
        <v>7845</v>
      </c>
    </row>
    <row r="1567" spans="1:10" ht="15" customHeight="1" x14ac:dyDescent="0.25">
      <c r="A1567" s="4" t="s">
        <v>1607</v>
      </c>
      <c r="B1567" s="4">
        <v>19.53</v>
      </c>
      <c r="C1567" s="4">
        <v>6.09</v>
      </c>
      <c r="D1567" s="4" t="s">
        <v>7840</v>
      </c>
      <c r="E1567" s="4" t="s">
        <v>7839</v>
      </c>
      <c r="F1567" s="4" t="s">
        <v>7839</v>
      </c>
      <c r="G1567" s="4">
        <v>0</v>
      </c>
      <c r="H1567" s="4" t="s">
        <v>7839</v>
      </c>
      <c r="I1567" s="4" t="s">
        <v>7843</v>
      </c>
      <c r="J1567" s="4" t="s">
        <v>7846</v>
      </c>
    </row>
    <row r="1568" spans="1:10" ht="15" customHeight="1" x14ac:dyDescent="0.25">
      <c r="A1568" s="4" t="s">
        <v>1608</v>
      </c>
      <c r="B1568" s="4">
        <v>27.7</v>
      </c>
      <c r="C1568" s="4">
        <v>4.71</v>
      </c>
      <c r="D1568" s="4" t="s">
        <v>7839</v>
      </c>
      <c r="E1568" s="4" t="s">
        <v>7839</v>
      </c>
      <c r="F1568" s="4" t="s">
        <v>7839</v>
      </c>
      <c r="G1568" s="4">
        <v>1</v>
      </c>
      <c r="H1568" s="4" t="s">
        <v>7839</v>
      </c>
      <c r="I1568" s="4" t="s">
        <v>7842</v>
      </c>
      <c r="J1568" s="4" t="s">
        <v>7847</v>
      </c>
    </row>
    <row r="1569" spans="1:10" ht="15" customHeight="1" x14ac:dyDescent="0.25">
      <c r="A1569" s="4" t="s">
        <v>1609</v>
      </c>
      <c r="B1569" s="4">
        <v>18.920000000000002</v>
      </c>
      <c r="C1569" s="4">
        <v>8.18</v>
      </c>
      <c r="D1569" s="4" t="s">
        <v>7839</v>
      </c>
      <c r="E1569" s="4" t="s">
        <v>7839</v>
      </c>
      <c r="F1569" s="4" t="s">
        <v>7839</v>
      </c>
      <c r="G1569" s="4">
        <v>0</v>
      </c>
      <c r="H1569" s="4" t="s">
        <v>7839</v>
      </c>
      <c r="I1569" s="4" t="s">
        <v>7843</v>
      </c>
      <c r="J1569" s="4" t="s">
        <v>7845</v>
      </c>
    </row>
    <row r="1570" spans="1:10" ht="15" customHeight="1" x14ac:dyDescent="0.25">
      <c r="A1570" s="4" t="s">
        <v>1610</v>
      </c>
      <c r="B1570" s="4">
        <v>17.760000000000002</v>
      </c>
      <c r="C1570" s="4">
        <v>11.18</v>
      </c>
      <c r="D1570" s="4" t="s">
        <v>7840</v>
      </c>
      <c r="E1570" s="4" t="s">
        <v>7839</v>
      </c>
      <c r="F1570" s="4" t="s">
        <v>7839</v>
      </c>
      <c r="G1570" s="4">
        <v>2</v>
      </c>
      <c r="H1570" s="4" t="s">
        <v>7839</v>
      </c>
      <c r="I1570" s="4" t="s">
        <v>7844</v>
      </c>
      <c r="J1570" s="4" t="s">
        <v>7845</v>
      </c>
    </row>
    <row r="1571" spans="1:10" ht="15" customHeight="1" x14ac:dyDescent="0.25">
      <c r="A1571" s="4" t="s">
        <v>1611</v>
      </c>
      <c r="B1571" s="4">
        <v>29.83</v>
      </c>
      <c r="C1571" s="4">
        <v>5.03</v>
      </c>
      <c r="D1571" s="4" t="s">
        <v>7840</v>
      </c>
      <c r="E1571" s="4" t="s">
        <v>7839</v>
      </c>
      <c r="F1571" s="4" t="s">
        <v>7839</v>
      </c>
      <c r="G1571" s="4">
        <v>0</v>
      </c>
      <c r="H1571" s="4" t="s">
        <v>7839</v>
      </c>
      <c r="I1571" s="4" t="s">
        <v>7842</v>
      </c>
      <c r="J1571" s="4" t="s">
        <v>7847</v>
      </c>
    </row>
    <row r="1572" spans="1:10" ht="15" customHeight="1" x14ac:dyDescent="0.25">
      <c r="A1572" s="4" t="s">
        <v>1612</v>
      </c>
      <c r="B1572" s="4">
        <v>23.465</v>
      </c>
      <c r="C1572" s="4">
        <v>5.56</v>
      </c>
      <c r="D1572" s="4" t="s">
        <v>7839</v>
      </c>
      <c r="E1572" s="4" t="s">
        <v>7839</v>
      </c>
      <c r="F1572" s="4" t="s">
        <v>7839</v>
      </c>
      <c r="G1572" s="4">
        <v>1</v>
      </c>
      <c r="H1572" s="4" t="s">
        <v>7839</v>
      </c>
      <c r="I1572" s="4" t="s">
        <v>7843</v>
      </c>
      <c r="J1572" s="4" t="s">
        <v>7847</v>
      </c>
    </row>
    <row r="1573" spans="1:10" ht="15" customHeight="1" x14ac:dyDescent="0.25">
      <c r="A1573" s="4" t="s">
        <v>1613</v>
      </c>
      <c r="B1573" s="4">
        <v>29.355</v>
      </c>
      <c r="C1573" s="4">
        <v>4.33</v>
      </c>
      <c r="D1573" s="4" t="s">
        <v>7839</v>
      </c>
      <c r="E1573" s="4" t="s">
        <v>7839</v>
      </c>
      <c r="F1573" s="4" t="s">
        <v>7839</v>
      </c>
      <c r="G1573" s="4">
        <v>0</v>
      </c>
      <c r="H1573" s="4" t="s">
        <v>7839</v>
      </c>
      <c r="I1573" s="4" t="s">
        <v>7842</v>
      </c>
      <c r="J1573" s="4" t="s">
        <v>7847</v>
      </c>
    </row>
    <row r="1574" spans="1:10" ht="15" customHeight="1" x14ac:dyDescent="0.25">
      <c r="A1574" s="4" t="s">
        <v>1614</v>
      </c>
      <c r="B1574" s="4">
        <v>35.49</v>
      </c>
      <c r="C1574" s="4">
        <v>5.21</v>
      </c>
      <c r="D1574" s="4" t="s">
        <v>7840</v>
      </c>
      <c r="E1574" s="4" t="s">
        <v>7839</v>
      </c>
      <c r="F1574" s="4" t="s">
        <v>7840</v>
      </c>
      <c r="G1574" s="4">
        <v>1</v>
      </c>
      <c r="H1574" s="4" t="s">
        <v>7839</v>
      </c>
      <c r="I1574" s="4" t="s">
        <v>7841</v>
      </c>
      <c r="J1574" s="4" t="s">
        <v>7847</v>
      </c>
    </row>
    <row r="1575" spans="1:10" ht="15" customHeight="1" x14ac:dyDescent="0.25">
      <c r="A1575" s="4" t="s">
        <v>1615</v>
      </c>
      <c r="B1575" s="4">
        <v>26.315000000000001</v>
      </c>
      <c r="C1575" s="4">
        <v>5.89</v>
      </c>
      <c r="D1575" s="4" t="s">
        <v>7839</v>
      </c>
      <c r="E1575" s="4" t="s">
        <v>7839</v>
      </c>
      <c r="F1575" s="4" t="s">
        <v>7839</v>
      </c>
      <c r="G1575" s="4">
        <v>0</v>
      </c>
      <c r="H1575" s="4" t="s">
        <v>7839</v>
      </c>
      <c r="I1575" s="4" t="s">
        <v>7842</v>
      </c>
      <c r="J1575" s="4" t="s">
        <v>7846</v>
      </c>
    </row>
    <row r="1576" spans="1:10" ht="15" customHeight="1" x14ac:dyDescent="0.25">
      <c r="A1576" s="4" t="s">
        <v>1616</v>
      </c>
      <c r="B1576" s="4">
        <v>19.79</v>
      </c>
      <c r="C1576" s="4">
        <v>4.8099999999999996</v>
      </c>
      <c r="D1576" s="4" t="s">
        <v>7840</v>
      </c>
      <c r="E1576" s="4" t="s">
        <v>7839</v>
      </c>
      <c r="F1576" s="4" t="s">
        <v>7839</v>
      </c>
      <c r="G1576" s="4">
        <v>0</v>
      </c>
      <c r="H1576" s="4" t="s">
        <v>7839</v>
      </c>
      <c r="I1576" s="4" t="s">
        <v>7843</v>
      </c>
      <c r="J1576" s="4" t="s">
        <v>7847</v>
      </c>
    </row>
    <row r="1577" spans="1:10" ht="15" customHeight="1" x14ac:dyDescent="0.25">
      <c r="A1577" s="4" t="s">
        <v>1617</v>
      </c>
      <c r="B1577" s="4">
        <v>40.564999999999998</v>
      </c>
      <c r="C1577" s="4">
        <v>5.66</v>
      </c>
      <c r="D1577" s="4" t="s">
        <v>7839</v>
      </c>
      <c r="E1577" s="4" t="s">
        <v>7839</v>
      </c>
      <c r="F1577" s="4" t="s">
        <v>7839</v>
      </c>
      <c r="G1577" s="4">
        <v>1</v>
      </c>
      <c r="H1577" s="4" t="s">
        <v>7839</v>
      </c>
      <c r="I1577" s="4" t="s">
        <v>7841</v>
      </c>
      <c r="J1577" s="4" t="s">
        <v>7847</v>
      </c>
    </row>
    <row r="1578" spans="1:10" ht="15" customHeight="1" x14ac:dyDescent="0.25">
      <c r="A1578" s="4" t="s">
        <v>1618</v>
      </c>
      <c r="B1578" s="4">
        <v>18.03</v>
      </c>
      <c r="C1578" s="4">
        <v>10.66</v>
      </c>
      <c r="D1578" s="4" t="s">
        <v>7840</v>
      </c>
      <c r="E1578" s="4" t="s">
        <v>7839</v>
      </c>
      <c r="F1578" s="4" t="s">
        <v>7839</v>
      </c>
      <c r="G1578" s="4">
        <v>2</v>
      </c>
      <c r="H1578" s="4" t="s">
        <v>7839</v>
      </c>
      <c r="I1578" s="4" t="s">
        <v>7844</v>
      </c>
      <c r="J1578" s="4" t="s">
        <v>7845</v>
      </c>
    </row>
    <row r="1579" spans="1:10" ht="15" customHeight="1" x14ac:dyDescent="0.25">
      <c r="A1579" s="4" t="s">
        <v>1619</v>
      </c>
      <c r="B1579" s="4">
        <v>34.65</v>
      </c>
      <c r="C1579" s="4">
        <v>5.98</v>
      </c>
      <c r="D1579" s="4" t="s">
        <v>7840</v>
      </c>
      <c r="E1579" s="4" t="s">
        <v>7839</v>
      </c>
      <c r="F1579" s="4" t="s">
        <v>7839</v>
      </c>
      <c r="G1579" s="4">
        <v>0</v>
      </c>
      <c r="H1579" s="4" t="s">
        <v>7839</v>
      </c>
      <c r="I1579" s="4" t="s">
        <v>7841</v>
      </c>
      <c r="J1579" s="4" t="s">
        <v>7846</v>
      </c>
    </row>
    <row r="1580" spans="1:10" ht="15" customHeight="1" x14ac:dyDescent="0.25">
      <c r="A1580" s="4" t="s">
        <v>1620</v>
      </c>
      <c r="B1580" s="4">
        <v>42.94</v>
      </c>
      <c r="C1580" s="4">
        <v>4.34</v>
      </c>
      <c r="D1580" s="4" t="s">
        <v>7839</v>
      </c>
      <c r="E1580" s="4" t="s">
        <v>7839</v>
      </c>
      <c r="F1580" s="4" t="s">
        <v>7839</v>
      </c>
      <c r="G1580" s="4">
        <v>0</v>
      </c>
      <c r="H1580" s="4" t="s">
        <v>7839</v>
      </c>
      <c r="I1580" s="4" t="s">
        <v>7841</v>
      </c>
      <c r="J1580" s="4" t="s">
        <v>7847</v>
      </c>
    </row>
    <row r="1581" spans="1:10" ht="15" customHeight="1" x14ac:dyDescent="0.25">
      <c r="A1581" s="4" t="s">
        <v>1621</v>
      </c>
      <c r="B1581" s="4">
        <v>31.254999999999999</v>
      </c>
      <c r="C1581" s="4">
        <v>5.17</v>
      </c>
      <c r="D1581" s="4" t="s">
        <v>7839</v>
      </c>
      <c r="E1581" s="4" t="s">
        <v>7839</v>
      </c>
      <c r="F1581" s="4" t="s">
        <v>7839</v>
      </c>
      <c r="G1581" s="4">
        <v>0</v>
      </c>
      <c r="H1581" s="4" t="s">
        <v>7839</v>
      </c>
      <c r="I1581" s="4" t="s">
        <v>7841</v>
      </c>
      <c r="J1581" s="4" t="s">
        <v>7847</v>
      </c>
    </row>
    <row r="1582" spans="1:10" ht="15" customHeight="1" x14ac:dyDescent="0.25">
      <c r="A1582" s="4" t="s">
        <v>1622</v>
      </c>
      <c r="B1582" s="4">
        <v>45.43</v>
      </c>
      <c r="C1582" s="4">
        <v>4.2300000000000004</v>
      </c>
      <c r="D1582" s="4" t="s">
        <v>7840</v>
      </c>
      <c r="E1582" s="4" t="s">
        <v>7839</v>
      </c>
      <c r="F1582" s="4" t="s">
        <v>7840</v>
      </c>
      <c r="G1582" s="4">
        <v>1</v>
      </c>
      <c r="H1582" s="4" t="s">
        <v>7839</v>
      </c>
      <c r="I1582" s="4" t="s">
        <v>7841</v>
      </c>
      <c r="J1582" s="4" t="s">
        <v>7847</v>
      </c>
    </row>
    <row r="1583" spans="1:10" ht="15" customHeight="1" x14ac:dyDescent="0.25">
      <c r="A1583" s="4" t="s">
        <v>1623</v>
      </c>
      <c r="B1583" s="4">
        <v>32.340000000000003</v>
      </c>
      <c r="C1583" s="4">
        <v>4.88</v>
      </c>
      <c r="D1583" s="4" t="s">
        <v>7840</v>
      </c>
      <c r="E1583" s="4" t="s">
        <v>7839</v>
      </c>
      <c r="F1583" s="4" t="s">
        <v>7840</v>
      </c>
      <c r="G1583" s="4">
        <v>1</v>
      </c>
      <c r="H1583" s="4" t="s">
        <v>7839</v>
      </c>
      <c r="I1583" s="4" t="s">
        <v>7841</v>
      </c>
      <c r="J1583" s="4" t="s">
        <v>7847</v>
      </c>
    </row>
    <row r="1584" spans="1:10" ht="15" customHeight="1" x14ac:dyDescent="0.25">
      <c r="A1584" s="4" t="s">
        <v>1624</v>
      </c>
      <c r="B1584" s="4">
        <v>25.46</v>
      </c>
      <c r="C1584" s="4">
        <v>9.7100000000000009</v>
      </c>
      <c r="D1584" s="4" t="s">
        <v>7840</v>
      </c>
      <c r="E1584" s="4" t="s">
        <v>7839</v>
      </c>
      <c r="F1584" s="4" t="s">
        <v>7839</v>
      </c>
      <c r="G1584" s="4">
        <v>1</v>
      </c>
      <c r="H1584" s="4" t="s">
        <v>7839</v>
      </c>
      <c r="I1584" s="4" t="s">
        <v>7842</v>
      </c>
      <c r="J1584" s="4" t="s">
        <v>7845</v>
      </c>
    </row>
    <row r="1585" spans="1:10" ht="15" customHeight="1" x14ac:dyDescent="0.25">
      <c r="A1585" s="4" t="s">
        <v>1625</v>
      </c>
      <c r="B1585" s="4">
        <v>37.145000000000003</v>
      </c>
      <c r="C1585" s="4">
        <v>5.32</v>
      </c>
      <c r="D1585" s="4" t="s">
        <v>7839</v>
      </c>
      <c r="E1585" s="4" t="s">
        <v>7839</v>
      </c>
      <c r="F1585" s="4" t="s">
        <v>7839</v>
      </c>
      <c r="G1585" s="4">
        <v>0</v>
      </c>
      <c r="H1585" s="4" t="s">
        <v>7839</v>
      </c>
      <c r="I1585" s="4" t="s">
        <v>7841</v>
      </c>
      <c r="J1585" s="4" t="s">
        <v>7847</v>
      </c>
    </row>
    <row r="1586" spans="1:10" ht="15" customHeight="1" x14ac:dyDescent="0.25">
      <c r="A1586" s="4" t="s">
        <v>1626</v>
      </c>
      <c r="B1586" s="4">
        <v>30.8</v>
      </c>
      <c r="C1586" s="4">
        <v>5.83</v>
      </c>
      <c r="D1586" s="4" t="s">
        <v>7840</v>
      </c>
      <c r="E1586" s="4" t="s">
        <v>7839</v>
      </c>
      <c r="F1586" s="4" t="s">
        <v>7839</v>
      </c>
      <c r="G1586" s="4">
        <v>0</v>
      </c>
      <c r="H1586" s="4" t="s">
        <v>7839</v>
      </c>
      <c r="I1586" s="4" t="s">
        <v>7841</v>
      </c>
      <c r="J1586" s="4" t="s">
        <v>7846</v>
      </c>
    </row>
    <row r="1587" spans="1:10" ht="15" customHeight="1" x14ac:dyDescent="0.25">
      <c r="A1587" s="4" t="s">
        <v>1627</v>
      </c>
      <c r="B1587" s="4">
        <v>29.5</v>
      </c>
      <c r="C1587" s="4">
        <v>5.54</v>
      </c>
      <c r="D1587" s="4" t="s">
        <v>7840</v>
      </c>
      <c r="E1587" s="4" t="s">
        <v>7839</v>
      </c>
      <c r="F1587" s="4" t="s">
        <v>7839</v>
      </c>
      <c r="G1587" s="4">
        <v>0</v>
      </c>
      <c r="H1587" s="4" t="s">
        <v>7839</v>
      </c>
      <c r="I1587" s="4" t="s">
        <v>7842</v>
      </c>
      <c r="J1587" s="4" t="s">
        <v>7847</v>
      </c>
    </row>
    <row r="1588" spans="1:10" ht="15" customHeight="1" x14ac:dyDescent="0.25">
      <c r="A1588" s="4" t="s">
        <v>1628</v>
      </c>
      <c r="B1588" s="4">
        <v>43.39</v>
      </c>
      <c r="C1588" s="4">
        <v>5.85</v>
      </c>
      <c r="D1588" s="4" t="s">
        <v>7839</v>
      </c>
      <c r="E1588" s="4" t="s">
        <v>7840</v>
      </c>
      <c r="F1588" s="4" t="s">
        <v>7839</v>
      </c>
      <c r="G1588" s="4">
        <v>1</v>
      </c>
      <c r="H1588" s="4" t="s">
        <v>7839</v>
      </c>
      <c r="I1588" s="4" t="s">
        <v>7841</v>
      </c>
      <c r="J1588" s="4" t="s">
        <v>7846</v>
      </c>
    </row>
    <row r="1589" spans="1:10" ht="15" customHeight="1" x14ac:dyDescent="0.25">
      <c r="A1589" s="4" t="s">
        <v>1629</v>
      </c>
      <c r="B1589" s="4">
        <v>15.08</v>
      </c>
      <c r="C1589" s="4">
        <v>4.8499999999999996</v>
      </c>
      <c r="D1589" s="4" t="s">
        <v>7840</v>
      </c>
      <c r="E1589" s="4" t="s">
        <v>7839</v>
      </c>
      <c r="F1589" s="4" t="s">
        <v>7840</v>
      </c>
      <c r="G1589" s="4">
        <v>1</v>
      </c>
      <c r="H1589" s="4" t="s">
        <v>7839</v>
      </c>
      <c r="I1589" s="4" t="s">
        <v>7844</v>
      </c>
      <c r="J1589" s="4" t="s">
        <v>7847</v>
      </c>
    </row>
    <row r="1590" spans="1:10" ht="15" customHeight="1" x14ac:dyDescent="0.25">
      <c r="A1590" s="4" t="s">
        <v>1630</v>
      </c>
      <c r="B1590" s="4">
        <v>20.48</v>
      </c>
      <c r="C1590" s="4">
        <v>11.09</v>
      </c>
      <c r="D1590" s="4" t="s">
        <v>7839</v>
      </c>
      <c r="E1590" s="4" t="s">
        <v>7839</v>
      </c>
      <c r="F1590" s="4" t="s">
        <v>7839</v>
      </c>
      <c r="G1590" s="4">
        <v>0</v>
      </c>
      <c r="H1590" s="4" t="s">
        <v>7839</v>
      </c>
      <c r="I1590" s="4" t="s">
        <v>7843</v>
      </c>
      <c r="J1590" s="4" t="s">
        <v>7845</v>
      </c>
    </row>
    <row r="1591" spans="1:10" ht="15" customHeight="1" x14ac:dyDescent="0.25">
      <c r="A1591" s="4" t="s">
        <v>1631</v>
      </c>
      <c r="B1591" s="4">
        <v>34.450000000000003</v>
      </c>
      <c r="C1591" s="4">
        <v>5.58</v>
      </c>
      <c r="D1591" s="4" t="s">
        <v>7840</v>
      </c>
      <c r="E1591" s="4" t="s">
        <v>7839</v>
      </c>
      <c r="F1591" s="4" t="s">
        <v>7839</v>
      </c>
      <c r="G1591" s="4">
        <v>0</v>
      </c>
      <c r="H1591" s="4" t="s">
        <v>7839</v>
      </c>
      <c r="I1591" s="4" t="s">
        <v>7841</v>
      </c>
      <c r="J1591" s="4" t="s">
        <v>7847</v>
      </c>
    </row>
    <row r="1592" spans="1:10" ht="15" customHeight="1" x14ac:dyDescent="0.25">
      <c r="A1592" s="4" t="s">
        <v>1632</v>
      </c>
      <c r="B1592" s="4">
        <v>34.21</v>
      </c>
      <c r="C1592" s="4">
        <v>9.7200000000000006</v>
      </c>
      <c r="D1592" s="4" t="s">
        <v>7840</v>
      </c>
      <c r="E1592" s="4" t="s">
        <v>7839</v>
      </c>
      <c r="F1592" s="4" t="s">
        <v>7839</v>
      </c>
      <c r="G1592" s="4">
        <v>0</v>
      </c>
      <c r="H1592" s="4" t="s">
        <v>7839</v>
      </c>
      <c r="I1592" s="4" t="s">
        <v>7841</v>
      </c>
      <c r="J1592" s="4" t="s">
        <v>7845</v>
      </c>
    </row>
    <row r="1593" spans="1:10" ht="15" customHeight="1" x14ac:dyDescent="0.25">
      <c r="A1593" s="4" t="s">
        <v>1633</v>
      </c>
      <c r="B1593" s="4">
        <v>28.8</v>
      </c>
      <c r="C1593" s="4">
        <v>11.41</v>
      </c>
      <c r="D1593" s="4" t="s">
        <v>7840</v>
      </c>
      <c r="E1593" s="4" t="s">
        <v>7839</v>
      </c>
      <c r="F1593" s="4" t="s">
        <v>7839</v>
      </c>
      <c r="G1593" s="4">
        <v>0</v>
      </c>
      <c r="H1593" s="4" t="s">
        <v>7839</v>
      </c>
      <c r="I1593" s="4" t="s">
        <v>7842</v>
      </c>
      <c r="J1593" s="4" t="s">
        <v>7845</v>
      </c>
    </row>
    <row r="1594" spans="1:10" ht="15" customHeight="1" x14ac:dyDescent="0.25">
      <c r="A1594" s="4" t="s">
        <v>1634</v>
      </c>
      <c r="B1594" s="4">
        <v>31.74</v>
      </c>
      <c r="C1594" s="4">
        <v>4.46</v>
      </c>
      <c r="D1594" s="4" t="s">
        <v>7839</v>
      </c>
      <c r="E1594" s="4" t="s">
        <v>7839</v>
      </c>
      <c r="F1594" s="4" t="s">
        <v>7840</v>
      </c>
      <c r="G1594" s="4">
        <v>1</v>
      </c>
      <c r="H1594" s="4" t="s">
        <v>7839</v>
      </c>
      <c r="I1594" s="4" t="s">
        <v>7841</v>
      </c>
      <c r="J1594" s="4" t="s">
        <v>7847</v>
      </c>
    </row>
    <row r="1595" spans="1:10" ht="15" customHeight="1" x14ac:dyDescent="0.25">
      <c r="A1595" s="4" t="s">
        <v>1635</v>
      </c>
      <c r="B1595" s="4">
        <v>21.78</v>
      </c>
      <c r="C1595" s="4">
        <v>9.31</v>
      </c>
      <c r="D1595" s="4" t="s">
        <v>7840</v>
      </c>
      <c r="E1595" s="4" t="s">
        <v>7839</v>
      </c>
      <c r="F1595" s="4" t="s">
        <v>7839</v>
      </c>
      <c r="G1595" s="4">
        <v>0</v>
      </c>
      <c r="H1595" s="4" t="s">
        <v>7839</v>
      </c>
      <c r="I1595" s="4" t="s">
        <v>7843</v>
      </c>
      <c r="J1595" s="4" t="s">
        <v>7845</v>
      </c>
    </row>
    <row r="1596" spans="1:10" ht="15" customHeight="1" x14ac:dyDescent="0.25">
      <c r="A1596" s="4" t="s">
        <v>1636</v>
      </c>
      <c r="B1596" s="4">
        <v>23.75</v>
      </c>
      <c r="C1596" s="4">
        <v>5.03</v>
      </c>
      <c r="D1596" s="4" t="s">
        <v>7839</v>
      </c>
      <c r="E1596" s="4" t="s">
        <v>7839</v>
      </c>
      <c r="F1596" s="4" t="s">
        <v>7839</v>
      </c>
      <c r="G1596" s="4">
        <v>1</v>
      </c>
      <c r="H1596" s="4" t="s">
        <v>7839</v>
      </c>
      <c r="I1596" s="4" t="s">
        <v>7843</v>
      </c>
      <c r="J1596" s="4" t="s">
        <v>7847</v>
      </c>
    </row>
    <row r="1597" spans="1:10" ht="15" customHeight="1" x14ac:dyDescent="0.25">
      <c r="A1597" s="4" t="s">
        <v>1637</v>
      </c>
      <c r="B1597" s="4">
        <v>33.21</v>
      </c>
      <c r="C1597" s="4">
        <v>5.07</v>
      </c>
      <c r="D1597" s="4" t="s">
        <v>7840</v>
      </c>
      <c r="E1597" s="4" t="s">
        <v>7839</v>
      </c>
      <c r="F1597" s="4" t="s">
        <v>7839</v>
      </c>
      <c r="G1597" s="4">
        <v>1</v>
      </c>
      <c r="H1597" s="4" t="s">
        <v>7839</v>
      </c>
      <c r="I1597" s="4" t="s">
        <v>7841</v>
      </c>
      <c r="J1597" s="4" t="s">
        <v>7847</v>
      </c>
    </row>
    <row r="1598" spans="1:10" ht="15" customHeight="1" x14ac:dyDescent="0.25">
      <c r="A1598" s="4" t="s">
        <v>1638</v>
      </c>
      <c r="B1598" s="4">
        <v>17.7</v>
      </c>
      <c r="C1598" s="4">
        <v>10.42</v>
      </c>
      <c r="D1598" s="4" t="s">
        <v>7840</v>
      </c>
      <c r="E1598" s="4" t="s">
        <v>7839</v>
      </c>
      <c r="F1598" s="4" t="s">
        <v>7839</v>
      </c>
      <c r="G1598" s="4">
        <v>2</v>
      </c>
      <c r="H1598" s="4" t="s">
        <v>7839</v>
      </c>
      <c r="I1598" s="4" t="s">
        <v>7844</v>
      </c>
      <c r="J1598" s="4" t="s">
        <v>7845</v>
      </c>
    </row>
    <row r="1599" spans="1:10" ht="15" customHeight="1" x14ac:dyDescent="0.25">
      <c r="A1599" s="4" t="s">
        <v>1639</v>
      </c>
      <c r="B1599" s="4">
        <v>17.2</v>
      </c>
      <c r="C1599" s="4">
        <v>6.45</v>
      </c>
      <c r="D1599" s="4" t="s">
        <v>7839</v>
      </c>
      <c r="E1599" s="4" t="s">
        <v>7839</v>
      </c>
      <c r="F1599" s="4" t="s">
        <v>7839</v>
      </c>
      <c r="G1599" s="4">
        <v>2</v>
      </c>
      <c r="H1599" s="4" t="s">
        <v>7839</v>
      </c>
      <c r="I1599" s="4" t="s">
        <v>7844</v>
      </c>
      <c r="J1599" s="4" t="s">
        <v>7846</v>
      </c>
    </row>
    <row r="1600" spans="1:10" ht="15" customHeight="1" x14ac:dyDescent="0.25">
      <c r="A1600" s="4" t="s">
        <v>1640</v>
      </c>
      <c r="B1600" s="4">
        <v>19.21</v>
      </c>
      <c r="C1600" s="4">
        <v>5.52</v>
      </c>
      <c r="D1600" s="4" t="s">
        <v>7839</v>
      </c>
      <c r="E1600" s="4" t="s">
        <v>7839</v>
      </c>
      <c r="F1600" s="4" t="s">
        <v>7839</v>
      </c>
      <c r="G1600" s="4">
        <v>2</v>
      </c>
      <c r="H1600" s="4" t="s">
        <v>7839</v>
      </c>
      <c r="I1600" s="4" t="s">
        <v>7843</v>
      </c>
      <c r="J1600" s="4" t="s">
        <v>7847</v>
      </c>
    </row>
    <row r="1601" spans="1:10" ht="15" customHeight="1" x14ac:dyDescent="0.25">
      <c r="A1601" s="4" t="s">
        <v>1641</v>
      </c>
      <c r="B1601" s="4">
        <v>23.2</v>
      </c>
      <c r="C1601" s="4">
        <v>4.41</v>
      </c>
      <c r="D1601" s="4" t="s">
        <v>7839</v>
      </c>
      <c r="E1601" s="4" t="s">
        <v>7839</v>
      </c>
      <c r="F1601" s="4" t="s">
        <v>7840</v>
      </c>
      <c r="G1601" s="4">
        <v>1</v>
      </c>
      <c r="H1601" s="4" t="s">
        <v>7839</v>
      </c>
      <c r="I1601" s="4" t="s">
        <v>7843</v>
      </c>
      <c r="J1601" s="4" t="s">
        <v>7847</v>
      </c>
    </row>
    <row r="1602" spans="1:10" ht="15" customHeight="1" x14ac:dyDescent="0.25">
      <c r="A1602" s="4" t="s">
        <v>1642</v>
      </c>
      <c r="B1602" s="4">
        <v>32.5</v>
      </c>
      <c r="C1602" s="4">
        <v>4.6900000000000004</v>
      </c>
      <c r="D1602" s="4" t="s">
        <v>7840</v>
      </c>
      <c r="E1602" s="4" t="s">
        <v>7839</v>
      </c>
      <c r="F1602" s="4" t="s">
        <v>7840</v>
      </c>
      <c r="G1602" s="4">
        <v>1</v>
      </c>
      <c r="H1602" s="4" t="s">
        <v>7839</v>
      </c>
      <c r="I1602" s="4" t="s">
        <v>7841</v>
      </c>
      <c r="J1602" s="4" t="s">
        <v>7847</v>
      </c>
    </row>
    <row r="1603" spans="1:10" ht="15" customHeight="1" x14ac:dyDescent="0.25">
      <c r="A1603" s="4" t="s">
        <v>1643</v>
      </c>
      <c r="B1603" s="4">
        <v>20.9</v>
      </c>
      <c r="C1603" s="4">
        <v>6.94</v>
      </c>
      <c r="D1603" s="4" t="s">
        <v>7839</v>
      </c>
      <c r="E1603" s="4" t="s">
        <v>7839</v>
      </c>
      <c r="F1603" s="4" t="s">
        <v>7839</v>
      </c>
      <c r="G1603" s="4">
        <v>0</v>
      </c>
      <c r="H1603" s="4" t="s">
        <v>7839</v>
      </c>
      <c r="I1603" s="4" t="s">
        <v>7843</v>
      </c>
      <c r="J1603" s="4" t="s">
        <v>7845</v>
      </c>
    </row>
    <row r="1604" spans="1:10" ht="15" customHeight="1" x14ac:dyDescent="0.25">
      <c r="A1604" s="4" t="s">
        <v>1644</v>
      </c>
      <c r="B1604" s="4">
        <v>19.11</v>
      </c>
      <c r="C1604" s="4">
        <v>4.3499999999999996</v>
      </c>
      <c r="D1604" s="4" t="s">
        <v>7839</v>
      </c>
      <c r="E1604" s="4" t="s">
        <v>7839</v>
      </c>
      <c r="F1604" s="4" t="s">
        <v>7839</v>
      </c>
      <c r="G1604" s="4">
        <v>2</v>
      </c>
      <c r="H1604" s="4" t="s">
        <v>7839</v>
      </c>
      <c r="I1604" s="4" t="s">
        <v>7843</v>
      </c>
      <c r="J1604" s="4" t="s">
        <v>7847</v>
      </c>
    </row>
    <row r="1605" spans="1:10" ht="15" customHeight="1" x14ac:dyDescent="0.25">
      <c r="A1605" s="4" t="s">
        <v>1645</v>
      </c>
      <c r="B1605" s="4">
        <v>31.17</v>
      </c>
      <c r="C1605" s="4">
        <v>5.28</v>
      </c>
      <c r="D1605" s="4" t="s">
        <v>7839</v>
      </c>
      <c r="E1605" s="4" t="s">
        <v>7839</v>
      </c>
      <c r="F1605" s="4" t="s">
        <v>7839</v>
      </c>
      <c r="G1605" s="4">
        <v>1</v>
      </c>
      <c r="H1605" s="4" t="s">
        <v>7839</v>
      </c>
      <c r="I1605" s="4" t="s">
        <v>7841</v>
      </c>
      <c r="J1605" s="4" t="s">
        <v>7847</v>
      </c>
    </row>
    <row r="1606" spans="1:10" ht="15" customHeight="1" x14ac:dyDescent="0.25">
      <c r="A1606" s="4" t="s">
        <v>1646</v>
      </c>
      <c r="B1606" s="4">
        <v>36.08</v>
      </c>
      <c r="C1606" s="4">
        <v>4.29</v>
      </c>
      <c r="D1606" s="4" t="s">
        <v>7839</v>
      </c>
      <c r="E1606" s="4" t="s">
        <v>7839</v>
      </c>
      <c r="F1606" s="4" t="s">
        <v>7839</v>
      </c>
      <c r="G1606" s="4">
        <v>0</v>
      </c>
      <c r="H1606" s="4" t="s">
        <v>7839</v>
      </c>
      <c r="I1606" s="4" t="s">
        <v>7841</v>
      </c>
      <c r="J1606" s="4" t="s">
        <v>7847</v>
      </c>
    </row>
    <row r="1607" spans="1:10" ht="15" customHeight="1" x14ac:dyDescent="0.25">
      <c r="A1607" s="4" t="s">
        <v>1647</v>
      </c>
      <c r="B1607" s="4">
        <v>28.024999999999999</v>
      </c>
      <c r="C1607" s="4">
        <v>5.69</v>
      </c>
      <c r="D1607" s="4" t="s">
        <v>7840</v>
      </c>
      <c r="E1607" s="4" t="s">
        <v>7839</v>
      </c>
      <c r="F1607" s="4" t="s">
        <v>7839</v>
      </c>
      <c r="G1607" s="4">
        <v>0</v>
      </c>
      <c r="H1607" s="4" t="s">
        <v>7839</v>
      </c>
      <c r="I1607" s="4" t="s">
        <v>7842</v>
      </c>
      <c r="J1607" s="4" t="s">
        <v>7847</v>
      </c>
    </row>
    <row r="1608" spans="1:10" ht="15" customHeight="1" x14ac:dyDescent="0.25">
      <c r="A1608" s="4" t="s">
        <v>1648</v>
      </c>
      <c r="B1608" s="4">
        <v>24.32</v>
      </c>
      <c r="C1608" s="4">
        <v>5.56</v>
      </c>
      <c r="D1608" s="4" t="s">
        <v>7840</v>
      </c>
      <c r="E1608" s="4" t="s">
        <v>7839</v>
      </c>
      <c r="F1608" s="4" t="s">
        <v>7839</v>
      </c>
      <c r="G1608" s="4">
        <v>0</v>
      </c>
      <c r="H1608" s="4" t="s">
        <v>7839</v>
      </c>
      <c r="I1608" s="4" t="s">
        <v>7843</v>
      </c>
      <c r="J1608" s="4" t="s">
        <v>7847</v>
      </c>
    </row>
    <row r="1609" spans="1:10" ht="15" customHeight="1" x14ac:dyDescent="0.25">
      <c r="A1609" s="4" t="s">
        <v>1649</v>
      </c>
      <c r="B1609" s="4">
        <v>38</v>
      </c>
      <c r="C1609" s="4">
        <v>5.41</v>
      </c>
      <c r="D1609" s="4" t="s">
        <v>7840</v>
      </c>
      <c r="E1609" s="4" t="s">
        <v>7839</v>
      </c>
      <c r="F1609" s="4" t="s">
        <v>7839</v>
      </c>
      <c r="G1609" s="4">
        <v>1</v>
      </c>
      <c r="H1609" s="4" t="s">
        <v>7839</v>
      </c>
      <c r="I1609" s="4" t="s">
        <v>7841</v>
      </c>
      <c r="J1609" s="4" t="s">
        <v>7847</v>
      </c>
    </row>
    <row r="1610" spans="1:10" ht="15" customHeight="1" x14ac:dyDescent="0.25">
      <c r="A1610" s="4" t="s">
        <v>1650</v>
      </c>
      <c r="B1610" s="4">
        <v>31.6</v>
      </c>
      <c r="C1610" s="4">
        <v>10.85</v>
      </c>
      <c r="D1610" s="4" t="s">
        <v>7840</v>
      </c>
      <c r="E1610" s="4" t="s">
        <v>7839</v>
      </c>
      <c r="F1610" s="4" t="s">
        <v>7839</v>
      </c>
      <c r="G1610" s="4">
        <v>0</v>
      </c>
      <c r="H1610" s="4" t="s">
        <v>7839</v>
      </c>
      <c r="I1610" s="4" t="s">
        <v>7841</v>
      </c>
      <c r="J1610" s="4" t="s">
        <v>7845</v>
      </c>
    </row>
    <row r="1611" spans="1:10" ht="15" customHeight="1" x14ac:dyDescent="0.25">
      <c r="A1611" s="4" t="s">
        <v>1651</v>
      </c>
      <c r="B1611" s="4">
        <v>31.02</v>
      </c>
      <c r="C1611" s="4">
        <v>11.63</v>
      </c>
      <c r="D1611" s="4" t="s">
        <v>7840</v>
      </c>
      <c r="E1611" s="4" t="s">
        <v>7839</v>
      </c>
      <c r="F1611" s="4" t="s">
        <v>7839</v>
      </c>
      <c r="G1611" s="4">
        <v>0</v>
      </c>
      <c r="H1611" s="4" t="s">
        <v>7839</v>
      </c>
      <c r="I1611" s="4" t="s">
        <v>7841</v>
      </c>
      <c r="J1611" s="4" t="s">
        <v>7845</v>
      </c>
    </row>
    <row r="1612" spans="1:10" ht="15" customHeight="1" x14ac:dyDescent="0.25">
      <c r="A1612" s="4" t="s">
        <v>1652</v>
      </c>
      <c r="B1612" s="4">
        <v>29.26</v>
      </c>
      <c r="C1612" s="4">
        <v>5.68</v>
      </c>
      <c r="D1612" s="4" t="s">
        <v>7840</v>
      </c>
      <c r="E1612" s="4" t="s">
        <v>7839</v>
      </c>
      <c r="F1612" s="4" t="s">
        <v>7839</v>
      </c>
      <c r="G1612" s="4">
        <v>1</v>
      </c>
      <c r="H1612" s="4" t="s">
        <v>7839</v>
      </c>
      <c r="I1612" s="4" t="s">
        <v>7842</v>
      </c>
      <c r="J1612" s="4" t="s">
        <v>7847</v>
      </c>
    </row>
    <row r="1613" spans="1:10" ht="15" customHeight="1" x14ac:dyDescent="0.25">
      <c r="A1613" s="4" t="s">
        <v>1653</v>
      </c>
      <c r="B1613" s="4">
        <v>15.09</v>
      </c>
      <c r="C1613" s="4">
        <v>7.59</v>
      </c>
      <c r="D1613" s="4" t="s">
        <v>7840</v>
      </c>
      <c r="E1613" s="4" t="s">
        <v>7839</v>
      </c>
      <c r="F1613" s="4" t="s">
        <v>7839</v>
      </c>
      <c r="G1613" s="4">
        <v>2</v>
      </c>
      <c r="H1613" s="4" t="s">
        <v>7839</v>
      </c>
      <c r="I1613" s="4" t="s">
        <v>7844</v>
      </c>
      <c r="J1613" s="4" t="s">
        <v>7845</v>
      </c>
    </row>
    <row r="1614" spans="1:10" ht="15" customHeight="1" x14ac:dyDescent="0.25">
      <c r="A1614" s="4" t="s">
        <v>1654</v>
      </c>
      <c r="B1614" s="4">
        <v>22.63</v>
      </c>
      <c r="C1614" s="4">
        <v>5.09</v>
      </c>
      <c r="D1614" s="4" t="s">
        <v>7840</v>
      </c>
      <c r="E1614" s="4" t="s">
        <v>7839</v>
      </c>
      <c r="F1614" s="4" t="s">
        <v>7839</v>
      </c>
      <c r="G1614" s="4">
        <v>0</v>
      </c>
      <c r="H1614" s="4" t="s">
        <v>7839</v>
      </c>
      <c r="I1614" s="4" t="s">
        <v>7843</v>
      </c>
      <c r="J1614" s="4" t="s">
        <v>7847</v>
      </c>
    </row>
    <row r="1615" spans="1:10" ht="15" customHeight="1" x14ac:dyDescent="0.25">
      <c r="A1615" s="4" t="s">
        <v>1655</v>
      </c>
      <c r="B1615" s="4">
        <v>23.46</v>
      </c>
      <c r="C1615" s="4">
        <v>4.21</v>
      </c>
      <c r="D1615" s="4" t="s">
        <v>7839</v>
      </c>
      <c r="E1615" s="4" t="s">
        <v>7839</v>
      </c>
      <c r="F1615" s="4" t="s">
        <v>7839</v>
      </c>
      <c r="G1615" s="4">
        <v>1</v>
      </c>
      <c r="H1615" s="4" t="s">
        <v>7839</v>
      </c>
      <c r="I1615" s="4" t="s">
        <v>7843</v>
      </c>
      <c r="J1615" s="4" t="s">
        <v>7847</v>
      </c>
    </row>
    <row r="1616" spans="1:10" ht="15" customHeight="1" x14ac:dyDescent="0.25">
      <c r="A1616" s="4" t="s">
        <v>1656</v>
      </c>
      <c r="B1616" s="4">
        <v>22.56</v>
      </c>
      <c r="C1616" s="4">
        <v>4.34</v>
      </c>
      <c r="D1616" s="4" t="s">
        <v>7840</v>
      </c>
      <c r="E1616" s="4" t="s">
        <v>7839</v>
      </c>
      <c r="F1616" s="4" t="s">
        <v>7839</v>
      </c>
      <c r="G1616" s="4">
        <v>0</v>
      </c>
      <c r="H1616" s="4" t="s">
        <v>7839</v>
      </c>
      <c r="I1616" s="4" t="s">
        <v>7843</v>
      </c>
      <c r="J1616" s="4" t="s">
        <v>7847</v>
      </c>
    </row>
    <row r="1617" spans="1:10" ht="15" customHeight="1" x14ac:dyDescent="0.25">
      <c r="A1617" s="4" t="s">
        <v>1657</v>
      </c>
      <c r="B1617" s="4">
        <v>19.28</v>
      </c>
      <c r="C1617" s="4">
        <v>11.85</v>
      </c>
      <c r="D1617" s="4" t="s">
        <v>7839</v>
      </c>
      <c r="E1617" s="4" t="s">
        <v>7839</v>
      </c>
      <c r="F1617" s="4" t="s">
        <v>7839</v>
      </c>
      <c r="G1617" s="4">
        <v>2</v>
      </c>
      <c r="H1617" s="4" t="s">
        <v>7839</v>
      </c>
      <c r="I1617" s="4" t="s">
        <v>7843</v>
      </c>
      <c r="J1617" s="4" t="s">
        <v>7845</v>
      </c>
    </row>
    <row r="1618" spans="1:10" ht="15" customHeight="1" x14ac:dyDescent="0.25">
      <c r="A1618" s="4" t="s">
        <v>1658</v>
      </c>
      <c r="B1618" s="4">
        <v>15.37</v>
      </c>
      <c r="C1618" s="4">
        <v>9.61</v>
      </c>
      <c r="D1618" s="4" t="s">
        <v>7840</v>
      </c>
      <c r="E1618" s="4" t="s">
        <v>7839</v>
      </c>
      <c r="F1618" s="4" t="s">
        <v>7839</v>
      </c>
      <c r="G1618" s="4">
        <v>2</v>
      </c>
      <c r="H1618" s="4" t="s">
        <v>7839</v>
      </c>
      <c r="I1618" s="4" t="s">
        <v>7844</v>
      </c>
      <c r="J1618" s="4" t="s">
        <v>7845</v>
      </c>
    </row>
    <row r="1619" spans="1:10" ht="15" customHeight="1" x14ac:dyDescent="0.25">
      <c r="A1619" s="4" t="s">
        <v>1659</v>
      </c>
      <c r="B1619" s="4">
        <v>18.71</v>
      </c>
      <c r="C1619" s="4">
        <v>5.29</v>
      </c>
      <c r="D1619" s="4" t="s">
        <v>7840</v>
      </c>
      <c r="E1619" s="4" t="s">
        <v>7839</v>
      </c>
      <c r="F1619" s="4" t="s">
        <v>7839</v>
      </c>
      <c r="G1619" s="4">
        <v>0</v>
      </c>
      <c r="H1619" s="4" t="s">
        <v>7839</v>
      </c>
      <c r="I1619" s="4" t="s">
        <v>7843</v>
      </c>
      <c r="J1619" s="4" t="s">
        <v>7847</v>
      </c>
    </row>
    <row r="1620" spans="1:10" ht="15" customHeight="1" x14ac:dyDescent="0.25">
      <c r="A1620" s="4" t="s">
        <v>1660</v>
      </c>
      <c r="B1620" s="4">
        <v>20.61</v>
      </c>
      <c r="C1620" s="4">
        <v>6.89</v>
      </c>
      <c r="D1620" s="4" t="s">
        <v>7839</v>
      </c>
      <c r="E1620" s="4" t="s">
        <v>7839</v>
      </c>
      <c r="F1620" s="4" t="s">
        <v>7839</v>
      </c>
      <c r="G1620" s="4">
        <v>0</v>
      </c>
      <c r="H1620" s="4" t="s">
        <v>7839</v>
      </c>
      <c r="I1620" s="4" t="s">
        <v>7843</v>
      </c>
      <c r="J1620" s="4" t="s">
        <v>7845</v>
      </c>
    </row>
    <row r="1621" spans="1:10" ht="15" customHeight="1" x14ac:dyDescent="0.25">
      <c r="A1621" s="4" t="s">
        <v>1661</v>
      </c>
      <c r="B1621" s="4">
        <v>15.99</v>
      </c>
      <c r="C1621" s="4">
        <v>4.57</v>
      </c>
      <c r="D1621" s="4" t="s">
        <v>7840</v>
      </c>
      <c r="E1621" s="4" t="s">
        <v>7839</v>
      </c>
      <c r="F1621" s="4" t="s">
        <v>7840</v>
      </c>
      <c r="G1621" s="4">
        <v>1</v>
      </c>
      <c r="H1621" s="4" t="s">
        <v>7839</v>
      </c>
      <c r="I1621" s="4" t="s">
        <v>7844</v>
      </c>
      <c r="J1621" s="4" t="s">
        <v>7847</v>
      </c>
    </row>
    <row r="1622" spans="1:10" ht="15" customHeight="1" x14ac:dyDescent="0.25">
      <c r="A1622" s="4" t="s">
        <v>1662</v>
      </c>
      <c r="B1622" s="4">
        <v>33.155000000000001</v>
      </c>
      <c r="C1622" s="4">
        <v>4.32</v>
      </c>
      <c r="D1622" s="4" t="s">
        <v>7839</v>
      </c>
      <c r="E1622" s="4" t="s">
        <v>7839</v>
      </c>
      <c r="F1622" s="4" t="s">
        <v>7839</v>
      </c>
      <c r="G1622" s="4">
        <v>0</v>
      </c>
      <c r="H1622" s="4" t="s">
        <v>7839</v>
      </c>
      <c r="I1622" s="4" t="s">
        <v>7841</v>
      </c>
      <c r="J1622" s="4" t="s">
        <v>7847</v>
      </c>
    </row>
    <row r="1623" spans="1:10" ht="15" customHeight="1" x14ac:dyDescent="0.25">
      <c r="A1623" s="4" t="s">
        <v>1663</v>
      </c>
      <c r="B1623" s="4">
        <v>26.22</v>
      </c>
      <c r="C1623" s="4">
        <v>5.57</v>
      </c>
      <c r="D1623" s="4" t="s">
        <v>7840</v>
      </c>
      <c r="E1623" s="4" t="s">
        <v>7839</v>
      </c>
      <c r="F1623" s="4" t="s">
        <v>7840</v>
      </c>
      <c r="G1623" s="4">
        <v>1</v>
      </c>
      <c r="H1623" s="4" t="s">
        <v>7839</v>
      </c>
      <c r="I1623" s="4" t="s">
        <v>7842</v>
      </c>
      <c r="J1623" s="4" t="s">
        <v>7847</v>
      </c>
    </row>
    <row r="1624" spans="1:10" ht="15" customHeight="1" x14ac:dyDescent="0.25">
      <c r="A1624" s="4" t="s">
        <v>1664</v>
      </c>
      <c r="B1624" s="4">
        <v>21.85</v>
      </c>
      <c r="C1624" s="4">
        <v>5.26</v>
      </c>
      <c r="D1624" s="4" t="s">
        <v>7840</v>
      </c>
      <c r="E1624" s="4" t="s">
        <v>7839</v>
      </c>
      <c r="F1624" s="4" t="s">
        <v>7840</v>
      </c>
      <c r="G1624" s="4">
        <v>1</v>
      </c>
      <c r="H1624" s="4" t="s">
        <v>7839</v>
      </c>
      <c r="I1624" s="4" t="s">
        <v>7843</v>
      </c>
      <c r="J1624" s="4" t="s">
        <v>7847</v>
      </c>
    </row>
    <row r="1625" spans="1:10" ht="15" customHeight="1" x14ac:dyDescent="0.25">
      <c r="A1625" s="4" t="s">
        <v>1665</v>
      </c>
      <c r="B1625" s="4">
        <v>30.495000000000001</v>
      </c>
      <c r="C1625" s="4">
        <v>6.25</v>
      </c>
      <c r="D1625" s="4" t="s">
        <v>7839</v>
      </c>
      <c r="E1625" s="4" t="s">
        <v>7839</v>
      </c>
      <c r="F1625" s="4" t="s">
        <v>7839</v>
      </c>
      <c r="G1625" s="4">
        <v>0</v>
      </c>
      <c r="H1625" s="4" t="s">
        <v>7839</v>
      </c>
      <c r="I1625" s="4" t="s">
        <v>7841</v>
      </c>
      <c r="J1625" s="4" t="s">
        <v>7846</v>
      </c>
    </row>
    <row r="1626" spans="1:10" ht="15" customHeight="1" x14ac:dyDescent="0.25">
      <c r="A1626" s="4" t="s">
        <v>1666</v>
      </c>
      <c r="B1626" s="4">
        <v>34.104999999999997</v>
      </c>
      <c r="C1626" s="4">
        <v>5.67</v>
      </c>
      <c r="D1626" s="4" t="s">
        <v>7840</v>
      </c>
      <c r="E1626" s="4" t="s">
        <v>7839</v>
      </c>
      <c r="F1626" s="4" t="s">
        <v>7839</v>
      </c>
      <c r="G1626" s="4">
        <v>0</v>
      </c>
      <c r="H1626" s="4" t="s">
        <v>7839</v>
      </c>
      <c r="I1626" s="4" t="s">
        <v>7841</v>
      </c>
      <c r="J1626" s="4" t="s">
        <v>7847</v>
      </c>
    </row>
    <row r="1627" spans="1:10" ht="15" customHeight="1" x14ac:dyDescent="0.25">
      <c r="A1627" s="4" t="s">
        <v>1667</v>
      </c>
      <c r="B1627" s="4">
        <v>32.770000000000003</v>
      </c>
      <c r="C1627" s="4">
        <v>4.42</v>
      </c>
      <c r="D1627" s="4" t="s">
        <v>7840</v>
      </c>
      <c r="E1627" s="4" t="s">
        <v>7839</v>
      </c>
      <c r="F1627" s="4" t="s">
        <v>7839</v>
      </c>
      <c r="G1627" s="4">
        <v>1</v>
      </c>
      <c r="H1627" s="4" t="s">
        <v>7839</v>
      </c>
      <c r="I1627" s="4" t="s">
        <v>7841</v>
      </c>
      <c r="J1627" s="4" t="s">
        <v>7847</v>
      </c>
    </row>
    <row r="1628" spans="1:10" ht="15" customHeight="1" x14ac:dyDescent="0.25">
      <c r="A1628" s="4" t="s">
        <v>1668</v>
      </c>
      <c r="B1628" s="4">
        <v>16.850000000000001</v>
      </c>
      <c r="C1628" s="4">
        <v>11.75</v>
      </c>
      <c r="D1628" s="4" t="s">
        <v>7840</v>
      </c>
      <c r="E1628" s="4" t="s">
        <v>7839</v>
      </c>
      <c r="F1628" s="4" t="s">
        <v>7839</v>
      </c>
      <c r="G1628" s="4">
        <v>2</v>
      </c>
      <c r="H1628" s="4" t="s">
        <v>7839</v>
      </c>
      <c r="I1628" s="4" t="s">
        <v>7844</v>
      </c>
      <c r="J1628" s="4" t="s">
        <v>7845</v>
      </c>
    </row>
    <row r="1629" spans="1:10" ht="15" customHeight="1" x14ac:dyDescent="0.25">
      <c r="A1629" s="4" t="s">
        <v>1669</v>
      </c>
      <c r="B1629" s="4">
        <v>34.700000000000003</v>
      </c>
      <c r="C1629" s="4">
        <v>6.06</v>
      </c>
      <c r="D1629" s="4" t="s">
        <v>7839</v>
      </c>
      <c r="E1629" s="4" t="s">
        <v>7839</v>
      </c>
      <c r="F1629" s="4" t="s">
        <v>7839</v>
      </c>
      <c r="G1629" s="4">
        <v>1</v>
      </c>
      <c r="H1629" s="4" t="s">
        <v>7839</v>
      </c>
      <c r="I1629" s="4" t="s">
        <v>7841</v>
      </c>
      <c r="J1629" s="4" t="s">
        <v>7846</v>
      </c>
    </row>
    <row r="1630" spans="1:10" ht="15" customHeight="1" x14ac:dyDescent="0.25">
      <c r="A1630" s="4" t="s">
        <v>1670</v>
      </c>
      <c r="B1630" s="4">
        <v>37.049999999999997</v>
      </c>
      <c r="C1630" s="4">
        <v>5.48</v>
      </c>
      <c r="D1630" s="4" t="s">
        <v>7839</v>
      </c>
      <c r="E1630" s="4" t="s">
        <v>7839</v>
      </c>
      <c r="F1630" s="4" t="s">
        <v>7839</v>
      </c>
      <c r="G1630" s="4">
        <v>1</v>
      </c>
      <c r="H1630" s="4" t="s">
        <v>7839</v>
      </c>
      <c r="I1630" s="4" t="s">
        <v>7841</v>
      </c>
      <c r="J1630" s="4" t="s">
        <v>7847</v>
      </c>
    </row>
    <row r="1631" spans="1:10" ht="15" customHeight="1" x14ac:dyDescent="0.25">
      <c r="A1631" s="4" t="s">
        <v>1671</v>
      </c>
      <c r="B1631" s="4">
        <v>18.78</v>
      </c>
      <c r="C1631" s="4">
        <v>4.45</v>
      </c>
      <c r="D1631" s="4" t="s">
        <v>7839</v>
      </c>
      <c r="E1631" s="4" t="s">
        <v>7839</v>
      </c>
      <c r="F1631" s="4" t="s">
        <v>7840</v>
      </c>
      <c r="G1631" s="4">
        <v>1</v>
      </c>
      <c r="H1631" s="4" t="s">
        <v>7839</v>
      </c>
      <c r="I1631" s="4" t="s">
        <v>7843</v>
      </c>
      <c r="J1631" s="4" t="s">
        <v>7847</v>
      </c>
    </row>
    <row r="1632" spans="1:10" ht="15" customHeight="1" x14ac:dyDescent="0.25">
      <c r="A1632" s="4" t="s">
        <v>1672</v>
      </c>
      <c r="B1632" s="4">
        <v>28.024999999999999</v>
      </c>
      <c r="C1632" s="4">
        <v>5</v>
      </c>
      <c r="D1632" s="4" t="s">
        <v>7839</v>
      </c>
      <c r="E1632" s="4" t="s">
        <v>7839</v>
      </c>
      <c r="F1632" s="4" t="s">
        <v>7839</v>
      </c>
      <c r="G1632" s="4">
        <v>1</v>
      </c>
      <c r="H1632" s="4" t="s">
        <v>7839</v>
      </c>
      <c r="I1632" s="4" t="s">
        <v>7842</v>
      </c>
      <c r="J1632" s="4" t="s">
        <v>7847</v>
      </c>
    </row>
    <row r="1633" spans="1:10" ht="15" customHeight="1" x14ac:dyDescent="0.25">
      <c r="A1633" s="4" t="s">
        <v>1673</v>
      </c>
      <c r="B1633" s="4">
        <v>35.090000000000003</v>
      </c>
      <c r="C1633" s="4">
        <v>5.84</v>
      </c>
      <c r="D1633" s="4" t="s">
        <v>7839</v>
      </c>
      <c r="E1633" s="4" t="s">
        <v>7839</v>
      </c>
      <c r="F1633" s="4" t="s">
        <v>7839</v>
      </c>
      <c r="G1633" s="4">
        <v>0</v>
      </c>
      <c r="H1633" s="4" t="s">
        <v>7839</v>
      </c>
      <c r="I1633" s="4" t="s">
        <v>7841</v>
      </c>
      <c r="J1633" s="4" t="s">
        <v>7846</v>
      </c>
    </row>
    <row r="1634" spans="1:10" ht="15" customHeight="1" x14ac:dyDescent="0.25">
      <c r="A1634" s="4" t="s">
        <v>1674</v>
      </c>
      <c r="B1634" s="4">
        <v>34.42</v>
      </c>
      <c r="C1634" s="4">
        <v>5.21</v>
      </c>
      <c r="D1634" s="4" t="s">
        <v>7840</v>
      </c>
      <c r="E1634" s="4" t="s">
        <v>7839</v>
      </c>
      <c r="F1634" s="4" t="s">
        <v>7839</v>
      </c>
      <c r="G1634" s="4">
        <v>0</v>
      </c>
      <c r="H1634" s="4" t="s">
        <v>7839</v>
      </c>
      <c r="I1634" s="4" t="s">
        <v>7841</v>
      </c>
      <c r="J1634" s="4" t="s">
        <v>7847</v>
      </c>
    </row>
    <row r="1635" spans="1:10" ht="15" customHeight="1" x14ac:dyDescent="0.25">
      <c r="A1635" s="4" t="s">
        <v>1675</v>
      </c>
      <c r="B1635" s="4">
        <v>29.4</v>
      </c>
      <c r="C1635" s="4">
        <v>4.26</v>
      </c>
      <c r="D1635" s="4" t="s">
        <v>7839</v>
      </c>
      <c r="E1635" s="4" t="s">
        <v>7839</v>
      </c>
      <c r="F1635" s="4" t="s">
        <v>7839</v>
      </c>
      <c r="G1635" s="4">
        <v>0</v>
      </c>
      <c r="H1635" s="4" t="s">
        <v>7839</v>
      </c>
      <c r="I1635" s="4" t="s">
        <v>7842</v>
      </c>
      <c r="J1635" s="4" t="s">
        <v>7847</v>
      </c>
    </row>
    <row r="1636" spans="1:10" ht="15" customHeight="1" x14ac:dyDescent="0.25">
      <c r="A1636" s="4" t="s">
        <v>1676</v>
      </c>
      <c r="B1636" s="4">
        <v>21.31</v>
      </c>
      <c r="C1636" s="4">
        <v>4.17</v>
      </c>
      <c r="D1636" s="4" t="s">
        <v>7839</v>
      </c>
      <c r="E1636" s="4" t="s">
        <v>7839</v>
      </c>
      <c r="F1636" s="4" t="s">
        <v>7839</v>
      </c>
      <c r="G1636" s="4">
        <v>0</v>
      </c>
      <c r="H1636" s="4" t="s">
        <v>7839</v>
      </c>
      <c r="I1636" s="4" t="s">
        <v>7843</v>
      </c>
      <c r="J1636" s="4" t="s">
        <v>7847</v>
      </c>
    </row>
    <row r="1637" spans="1:10" ht="15" customHeight="1" x14ac:dyDescent="0.25">
      <c r="A1637" s="4" t="s">
        <v>1677</v>
      </c>
      <c r="B1637" s="4">
        <v>19.559999999999999</v>
      </c>
      <c r="C1637" s="4">
        <v>11.96</v>
      </c>
      <c r="D1637" s="4" t="s">
        <v>7839</v>
      </c>
      <c r="E1637" s="4" t="s">
        <v>7839</v>
      </c>
      <c r="F1637" s="4" t="s">
        <v>7839</v>
      </c>
      <c r="G1637" s="4">
        <v>0</v>
      </c>
      <c r="H1637" s="4" t="s">
        <v>7839</v>
      </c>
      <c r="I1637" s="4" t="s">
        <v>7843</v>
      </c>
      <c r="J1637" s="4" t="s">
        <v>7845</v>
      </c>
    </row>
    <row r="1638" spans="1:10" ht="15" customHeight="1" x14ac:dyDescent="0.25">
      <c r="A1638" s="4" t="s">
        <v>1678</v>
      </c>
      <c r="B1638" s="4">
        <v>37.335000000000001</v>
      </c>
      <c r="C1638" s="4">
        <v>6.26</v>
      </c>
      <c r="D1638" s="4" t="s">
        <v>7840</v>
      </c>
      <c r="E1638" s="4" t="s">
        <v>7839</v>
      </c>
      <c r="F1638" s="4" t="s">
        <v>7839</v>
      </c>
      <c r="G1638" s="4">
        <v>1</v>
      </c>
      <c r="H1638" s="4" t="s">
        <v>7839</v>
      </c>
      <c r="I1638" s="4" t="s">
        <v>7841</v>
      </c>
      <c r="J1638" s="4" t="s">
        <v>7846</v>
      </c>
    </row>
    <row r="1639" spans="1:10" ht="15" customHeight="1" x14ac:dyDescent="0.25">
      <c r="A1639" s="4" t="s">
        <v>1679</v>
      </c>
      <c r="B1639" s="4">
        <v>19.53</v>
      </c>
      <c r="C1639" s="4">
        <v>11.68</v>
      </c>
      <c r="D1639" s="4" t="s">
        <v>7839</v>
      </c>
      <c r="E1639" s="4" t="s">
        <v>7839</v>
      </c>
      <c r="F1639" s="4" t="s">
        <v>7839</v>
      </c>
      <c r="G1639" s="4">
        <v>0</v>
      </c>
      <c r="H1639" s="4" t="s">
        <v>7839</v>
      </c>
      <c r="I1639" s="4" t="s">
        <v>7843</v>
      </c>
      <c r="J1639" s="4" t="s">
        <v>7845</v>
      </c>
    </row>
    <row r="1640" spans="1:10" ht="15" customHeight="1" x14ac:dyDescent="0.25">
      <c r="A1640" s="4" t="s">
        <v>1680</v>
      </c>
      <c r="B1640" s="4">
        <v>34.1</v>
      </c>
      <c r="C1640" s="4">
        <v>5.16</v>
      </c>
      <c r="D1640" s="4" t="s">
        <v>7839</v>
      </c>
      <c r="E1640" s="4" t="s">
        <v>7839</v>
      </c>
      <c r="F1640" s="4" t="s">
        <v>7839</v>
      </c>
      <c r="G1640" s="4">
        <v>0</v>
      </c>
      <c r="H1640" s="4" t="s">
        <v>7839</v>
      </c>
      <c r="I1640" s="4" t="s">
        <v>7841</v>
      </c>
      <c r="J1640" s="4" t="s">
        <v>7847</v>
      </c>
    </row>
    <row r="1641" spans="1:10" ht="15" customHeight="1" x14ac:dyDescent="0.25">
      <c r="A1641" s="4" t="s">
        <v>1681</v>
      </c>
      <c r="B1641" s="4">
        <v>16.5</v>
      </c>
      <c r="C1641" s="4">
        <v>6.9</v>
      </c>
      <c r="D1641" s="4" t="s">
        <v>7840</v>
      </c>
      <c r="E1641" s="4" t="s">
        <v>7839</v>
      </c>
      <c r="F1641" s="4" t="s">
        <v>7839</v>
      </c>
      <c r="G1641" s="4">
        <v>2</v>
      </c>
      <c r="H1641" s="4" t="s">
        <v>7839</v>
      </c>
      <c r="I1641" s="4" t="s">
        <v>7844</v>
      </c>
      <c r="J1641" s="4" t="s">
        <v>7845</v>
      </c>
    </row>
    <row r="1642" spans="1:10" ht="15" customHeight="1" x14ac:dyDescent="0.25">
      <c r="A1642" s="4" t="s">
        <v>1682</v>
      </c>
      <c r="B1642" s="4">
        <v>30.69</v>
      </c>
      <c r="C1642" s="4">
        <v>4.83</v>
      </c>
      <c r="D1642" s="4" t="s">
        <v>7839</v>
      </c>
      <c r="E1642" s="4" t="s">
        <v>7839</v>
      </c>
      <c r="F1642" s="4" t="s">
        <v>7839</v>
      </c>
      <c r="G1642" s="4">
        <v>1</v>
      </c>
      <c r="H1642" s="4" t="s">
        <v>7839</v>
      </c>
      <c r="I1642" s="4" t="s">
        <v>7841</v>
      </c>
      <c r="J1642" s="4" t="s">
        <v>7847</v>
      </c>
    </row>
    <row r="1643" spans="1:10" ht="15" customHeight="1" x14ac:dyDescent="0.25">
      <c r="A1643" s="4" t="s">
        <v>1683</v>
      </c>
      <c r="B1643" s="4">
        <v>28.93</v>
      </c>
      <c r="C1643" s="4">
        <v>4.87</v>
      </c>
      <c r="D1643" s="4" t="s">
        <v>7839</v>
      </c>
      <c r="E1643" s="4" t="s">
        <v>7839</v>
      </c>
      <c r="F1643" s="4" t="s">
        <v>7839</v>
      </c>
      <c r="G1643" s="4">
        <v>1</v>
      </c>
      <c r="H1643" s="4" t="s">
        <v>7839</v>
      </c>
      <c r="I1643" s="4" t="s">
        <v>7842</v>
      </c>
      <c r="J1643" s="4" t="s">
        <v>7847</v>
      </c>
    </row>
    <row r="1644" spans="1:10" ht="15" customHeight="1" x14ac:dyDescent="0.25">
      <c r="A1644" s="4" t="s">
        <v>1684</v>
      </c>
      <c r="B1644" s="4">
        <v>38.9</v>
      </c>
      <c r="C1644" s="4">
        <v>4.28</v>
      </c>
      <c r="D1644" s="4" t="s">
        <v>7839</v>
      </c>
      <c r="E1644" s="4" t="s">
        <v>7839</v>
      </c>
      <c r="F1644" s="4" t="s">
        <v>7839</v>
      </c>
      <c r="G1644" s="4">
        <v>0</v>
      </c>
      <c r="H1644" s="4" t="s">
        <v>7839</v>
      </c>
      <c r="I1644" s="4" t="s">
        <v>7841</v>
      </c>
      <c r="J1644" s="4" t="s">
        <v>7847</v>
      </c>
    </row>
    <row r="1645" spans="1:10" ht="15" customHeight="1" x14ac:dyDescent="0.25">
      <c r="A1645" s="4" t="s">
        <v>1685</v>
      </c>
      <c r="B1645" s="4">
        <v>26.9</v>
      </c>
      <c r="C1645" s="4">
        <v>4.07</v>
      </c>
      <c r="D1645" s="4" t="s">
        <v>7839</v>
      </c>
      <c r="E1645" s="4" t="s">
        <v>7839</v>
      </c>
      <c r="F1645" s="4" t="s">
        <v>7839</v>
      </c>
      <c r="G1645" s="4">
        <v>0</v>
      </c>
      <c r="H1645" s="4" t="s">
        <v>7839</v>
      </c>
      <c r="I1645" s="4" t="s">
        <v>7842</v>
      </c>
      <c r="J1645" s="4" t="s">
        <v>7847</v>
      </c>
    </row>
    <row r="1646" spans="1:10" ht="15" customHeight="1" x14ac:dyDescent="0.25">
      <c r="A1646" s="4" t="s">
        <v>1686</v>
      </c>
      <c r="B1646" s="4">
        <v>24.86</v>
      </c>
      <c r="C1646" s="4">
        <v>6.23</v>
      </c>
      <c r="D1646" s="4" t="s">
        <v>7839</v>
      </c>
      <c r="E1646" s="4" t="s">
        <v>7839</v>
      </c>
      <c r="F1646" s="4" t="s">
        <v>7839</v>
      </c>
      <c r="G1646" s="4">
        <v>0</v>
      </c>
      <c r="H1646" s="4" t="s">
        <v>7839</v>
      </c>
      <c r="I1646" s="4" t="s">
        <v>7843</v>
      </c>
      <c r="J1646" s="4" t="s">
        <v>7846</v>
      </c>
    </row>
    <row r="1647" spans="1:10" ht="15" customHeight="1" x14ac:dyDescent="0.25">
      <c r="A1647" s="4" t="s">
        <v>1687</v>
      </c>
      <c r="B1647" s="4">
        <v>39.14</v>
      </c>
      <c r="C1647" s="4">
        <v>6.24</v>
      </c>
      <c r="D1647" s="4" t="s">
        <v>7839</v>
      </c>
      <c r="E1647" s="4" t="s">
        <v>7840</v>
      </c>
      <c r="F1647" s="4" t="s">
        <v>7839</v>
      </c>
      <c r="G1647" s="4">
        <v>1</v>
      </c>
      <c r="H1647" s="4" t="s">
        <v>7839</v>
      </c>
      <c r="I1647" s="4" t="s">
        <v>7841</v>
      </c>
      <c r="J1647" s="4" t="s">
        <v>7846</v>
      </c>
    </row>
    <row r="1648" spans="1:10" ht="15" customHeight="1" x14ac:dyDescent="0.25">
      <c r="A1648" s="4" t="s">
        <v>1688</v>
      </c>
      <c r="B1648" s="4">
        <v>39.799999999999997</v>
      </c>
      <c r="C1648" s="4">
        <v>6.17</v>
      </c>
      <c r="D1648" s="4" t="s">
        <v>7839</v>
      </c>
      <c r="E1648" s="4" t="s">
        <v>7839</v>
      </c>
      <c r="F1648" s="4" t="s">
        <v>7840</v>
      </c>
      <c r="G1648" s="4">
        <v>1</v>
      </c>
      <c r="H1648" s="4" t="s">
        <v>7839</v>
      </c>
      <c r="I1648" s="4" t="s">
        <v>7841</v>
      </c>
      <c r="J1648" s="4" t="s">
        <v>7846</v>
      </c>
    </row>
    <row r="1649" spans="1:10" ht="15" customHeight="1" x14ac:dyDescent="0.25">
      <c r="A1649" s="4" t="s">
        <v>1689</v>
      </c>
      <c r="B1649" s="4">
        <v>34.32</v>
      </c>
      <c r="C1649" s="4">
        <v>5.16</v>
      </c>
      <c r="D1649" s="4" t="s">
        <v>7839</v>
      </c>
      <c r="E1649" s="4" t="s">
        <v>7839</v>
      </c>
      <c r="F1649" s="4" t="s">
        <v>7839</v>
      </c>
      <c r="G1649" s="4">
        <v>1</v>
      </c>
      <c r="H1649" s="4" t="s">
        <v>7839</v>
      </c>
      <c r="I1649" s="4" t="s">
        <v>7841</v>
      </c>
      <c r="J1649" s="4" t="s">
        <v>7847</v>
      </c>
    </row>
    <row r="1650" spans="1:10" ht="15" customHeight="1" x14ac:dyDescent="0.25">
      <c r="A1650" s="4" t="s">
        <v>1690</v>
      </c>
      <c r="B1650" s="4">
        <v>32.51</v>
      </c>
      <c r="C1650" s="4">
        <v>4.3</v>
      </c>
      <c r="D1650" s="4" t="s">
        <v>7839</v>
      </c>
      <c r="E1650" s="4" t="s">
        <v>7839</v>
      </c>
      <c r="F1650" s="4" t="s">
        <v>7839</v>
      </c>
      <c r="G1650" s="4">
        <v>0</v>
      </c>
      <c r="H1650" s="4" t="s">
        <v>7839</v>
      </c>
      <c r="I1650" s="4" t="s">
        <v>7841</v>
      </c>
      <c r="J1650" s="4" t="s">
        <v>7847</v>
      </c>
    </row>
    <row r="1651" spans="1:10" ht="15" customHeight="1" x14ac:dyDescent="0.25">
      <c r="A1651" s="4" t="s">
        <v>1691</v>
      </c>
      <c r="B1651" s="4">
        <v>30.71</v>
      </c>
      <c r="C1651" s="4">
        <v>6.14</v>
      </c>
      <c r="D1651" s="4" t="s">
        <v>7839</v>
      </c>
      <c r="E1651" s="4" t="s">
        <v>7839</v>
      </c>
      <c r="F1651" s="4" t="s">
        <v>7840</v>
      </c>
      <c r="G1651" s="4">
        <v>1</v>
      </c>
      <c r="H1651" s="4" t="s">
        <v>7839</v>
      </c>
      <c r="I1651" s="4" t="s">
        <v>7841</v>
      </c>
      <c r="J1651" s="4" t="s">
        <v>7846</v>
      </c>
    </row>
    <row r="1652" spans="1:10" ht="15" customHeight="1" x14ac:dyDescent="0.25">
      <c r="A1652" s="4" t="s">
        <v>1692</v>
      </c>
      <c r="B1652" s="4">
        <v>28.9</v>
      </c>
      <c r="C1652" s="4">
        <v>5.36</v>
      </c>
      <c r="D1652" s="4" t="s">
        <v>7839</v>
      </c>
      <c r="E1652" s="4" t="s">
        <v>7839</v>
      </c>
      <c r="F1652" s="4" t="s">
        <v>7839</v>
      </c>
      <c r="G1652" s="4">
        <v>1</v>
      </c>
      <c r="H1652" s="4" t="s">
        <v>7839</v>
      </c>
      <c r="I1652" s="4" t="s">
        <v>7842</v>
      </c>
      <c r="J1652" s="4" t="s">
        <v>7847</v>
      </c>
    </row>
    <row r="1653" spans="1:10" ht="15" customHeight="1" x14ac:dyDescent="0.25">
      <c r="A1653" s="4" t="s">
        <v>1693</v>
      </c>
      <c r="B1653" s="4">
        <v>36.19</v>
      </c>
      <c r="C1653" s="4">
        <v>4.3</v>
      </c>
      <c r="D1653" s="4" t="s">
        <v>7839</v>
      </c>
      <c r="E1653" s="4" t="s">
        <v>7839</v>
      </c>
      <c r="F1653" s="4" t="s">
        <v>7839</v>
      </c>
      <c r="G1653" s="4">
        <v>0</v>
      </c>
      <c r="H1653" s="4" t="s">
        <v>7839</v>
      </c>
      <c r="I1653" s="4" t="s">
        <v>7841</v>
      </c>
      <c r="J1653" s="4" t="s">
        <v>7847</v>
      </c>
    </row>
    <row r="1654" spans="1:10" ht="15" customHeight="1" x14ac:dyDescent="0.25">
      <c r="A1654" s="4" t="s">
        <v>1694</v>
      </c>
      <c r="B1654" s="4">
        <v>29.6</v>
      </c>
      <c r="C1654" s="4">
        <v>4.09</v>
      </c>
      <c r="D1654" s="4" t="s">
        <v>7839</v>
      </c>
      <c r="E1654" s="4" t="s">
        <v>7839</v>
      </c>
      <c r="F1654" s="4" t="s">
        <v>7839</v>
      </c>
      <c r="G1654" s="4">
        <v>0</v>
      </c>
      <c r="H1654" s="4" t="s">
        <v>7839</v>
      </c>
      <c r="I1654" s="4" t="s">
        <v>7842</v>
      </c>
      <c r="J1654" s="4" t="s">
        <v>7847</v>
      </c>
    </row>
    <row r="1655" spans="1:10" ht="15" customHeight="1" x14ac:dyDescent="0.25">
      <c r="A1655" s="4" t="s">
        <v>1695</v>
      </c>
      <c r="B1655" s="4">
        <v>30.95</v>
      </c>
      <c r="C1655" s="4">
        <v>6.27</v>
      </c>
      <c r="D1655" s="4" t="s">
        <v>7839</v>
      </c>
      <c r="E1655" s="4" t="s">
        <v>7839</v>
      </c>
      <c r="F1655" s="4" t="s">
        <v>7840</v>
      </c>
      <c r="G1655" s="4">
        <v>1</v>
      </c>
      <c r="H1655" s="4" t="s">
        <v>7839</v>
      </c>
      <c r="I1655" s="4" t="s">
        <v>7841</v>
      </c>
      <c r="J1655" s="4" t="s">
        <v>7846</v>
      </c>
    </row>
    <row r="1656" spans="1:10" ht="15" customHeight="1" x14ac:dyDescent="0.25">
      <c r="A1656" s="4" t="s">
        <v>1696</v>
      </c>
      <c r="B1656" s="4">
        <v>19.95</v>
      </c>
      <c r="C1656" s="4">
        <v>5.39</v>
      </c>
      <c r="D1656" s="4" t="s">
        <v>7839</v>
      </c>
      <c r="E1656" s="4" t="s">
        <v>7839</v>
      </c>
      <c r="F1656" s="4" t="s">
        <v>7839</v>
      </c>
      <c r="G1656" s="4">
        <v>1</v>
      </c>
      <c r="H1656" s="4" t="s">
        <v>7839</v>
      </c>
      <c r="I1656" s="4" t="s">
        <v>7843</v>
      </c>
      <c r="J1656" s="4" t="s">
        <v>7847</v>
      </c>
    </row>
    <row r="1657" spans="1:10" ht="15" customHeight="1" x14ac:dyDescent="0.25">
      <c r="A1657" s="4" t="s">
        <v>1697</v>
      </c>
      <c r="B1657" s="4">
        <v>23.65</v>
      </c>
      <c r="C1657" s="4">
        <v>5.75</v>
      </c>
      <c r="D1657" s="4" t="s">
        <v>7840</v>
      </c>
      <c r="E1657" s="4" t="s">
        <v>7839</v>
      </c>
      <c r="F1657" s="4" t="s">
        <v>7839</v>
      </c>
      <c r="G1657" s="4">
        <v>0</v>
      </c>
      <c r="H1657" s="4" t="s">
        <v>7839</v>
      </c>
      <c r="I1657" s="4" t="s">
        <v>7843</v>
      </c>
      <c r="J1657" s="4" t="s">
        <v>7846</v>
      </c>
    </row>
    <row r="1658" spans="1:10" ht="15" customHeight="1" x14ac:dyDescent="0.25">
      <c r="A1658" s="4" t="s">
        <v>1698</v>
      </c>
      <c r="B1658" s="4">
        <v>43.34</v>
      </c>
      <c r="C1658" s="4">
        <v>4.91</v>
      </c>
      <c r="D1658" s="4" t="s">
        <v>7839</v>
      </c>
      <c r="E1658" s="4" t="s">
        <v>7839</v>
      </c>
      <c r="F1658" s="4" t="s">
        <v>7839</v>
      </c>
      <c r="G1658" s="4">
        <v>1</v>
      </c>
      <c r="H1658" s="4" t="s">
        <v>7839</v>
      </c>
      <c r="I1658" s="4" t="s">
        <v>7841</v>
      </c>
      <c r="J1658" s="4" t="s">
        <v>7847</v>
      </c>
    </row>
    <row r="1659" spans="1:10" ht="15" customHeight="1" x14ac:dyDescent="0.25">
      <c r="A1659" s="4" t="s">
        <v>1699</v>
      </c>
      <c r="B1659" s="4">
        <v>31.98</v>
      </c>
      <c r="C1659" s="4">
        <v>4.46</v>
      </c>
      <c r="D1659" s="4" t="s">
        <v>7840</v>
      </c>
      <c r="E1659" s="4" t="s">
        <v>7839</v>
      </c>
      <c r="F1659" s="4" t="s">
        <v>7839</v>
      </c>
      <c r="G1659" s="4">
        <v>1</v>
      </c>
      <c r="H1659" s="4" t="s">
        <v>7839</v>
      </c>
      <c r="I1659" s="4" t="s">
        <v>7841</v>
      </c>
      <c r="J1659" s="4" t="s">
        <v>7847</v>
      </c>
    </row>
    <row r="1660" spans="1:10" ht="15" customHeight="1" x14ac:dyDescent="0.25">
      <c r="A1660" s="4" t="s">
        <v>1700</v>
      </c>
      <c r="B1660" s="4">
        <v>35.86</v>
      </c>
      <c r="C1660" s="4">
        <v>6.22</v>
      </c>
      <c r="D1660" s="4" t="s">
        <v>7839</v>
      </c>
      <c r="E1660" s="4" t="s">
        <v>7839</v>
      </c>
      <c r="F1660" s="4" t="s">
        <v>7839</v>
      </c>
      <c r="G1660" s="4">
        <v>1</v>
      </c>
      <c r="H1660" s="4" t="s">
        <v>7839</v>
      </c>
      <c r="I1660" s="4" t="s">
        <v>7841</v>
      </c>
      <c r="J1660" s="4" t="s">
        <v>7846</v>
      </c>
    </row>
    <row r="1661" spans="1:10" ht="15" customHeight="1" x14ac:dyDescent="0.25">
      <c r="A1661" s="4" t="s">
        <v>1701</v>
      </c>
      <c r="B1661" s="4">
        <v>15.2</v>
      </c>
      <c r="C1661" s="4">
        <v>8.82</v>
      </c>
      <c r="D1661" s="4" t="s">
        <v>7839</v>
      </c>
      <c r="E1661" s="4" t="s">
        <v>7839</v>
      </c>
      <c r="F1661" s="4" t="s">
        <v>7839</v>
      </c>
      <c r="G1661" s="4">
        <v>0</v>
      </c>
      <c r="H1661" s="4" t="s">
        <v>7839</v>
      </c>
      <c r="I1661" s="4" t="s">
        <v>7844</v>
      </c>
      <c r="J1661" s="4" t="s">
        <v>7845</v>
      </c>
    </row>
    <row r="1662" spans="1:10" ht="15" customHeight="1" x14ac:dyDescent="0.25">
      <c r="A1662" s="4" t="s">
        <v>1702</v>
      </c>
      <c r="B1662" s="4">
        <v>37.200000000000003</v>
      </c>
      <c r="C1662" s="4">
        <v>10.14</v>
      </c>
      <c r="D1662" s="4" t="s">
        <v>7839</v>
      </c>
      <c r="E1662" s="4" t="s">
        <v>7839</v>
      </c>
      <c r="F1662" s="4" t="s">
        <v>7839</v>
      </c>
      <c r="G1662" s="4">
        <v>0</v>
      </c>
      <c r="H1662" s="4" t="s">
        <v>7839</v>
      </c>
      <c r="I1662" s="4" t="s">
        <v>7841</v>
      </c>
      <c r="J1662" s="4" t="s">
        <v>7845</v>
      </c>
    </row>
    <row r="1663" spans="1:10" ht="15" customHeight="1" x14ac:dyDescent="0.25">
      <c r="A1663" s="4" t="s">
        <v>1703</v>
      </c>
      <c r="B1663" s="4">
        <v>17.91</v>
      </c>
      <c r="C1663" s="4">
        <v>4.66</v>
      </c>
      <c r="D1663" s="4" t="s">
        <v>7839</v>
      </c>
      <c r="E1663" s="4" t="s">
        <v>7839</v>
      </c>
      <c r="F1663" s="4" t="s">
        <v>7839</v>
      </c>
      <c r="G1663" s="4">
        <v>2</v>
      </c>
      <c r="H1663" s="4" t="s">
        <v>7839</v>
      </c>
      <c r="I1663" s="4" t="s">
        <v>7844</v>
      </c>
      <c r="J1663" s="4" t="s">
        <v>7847</v>
      </c>
    </row>
    <row r="1664" spans="1:10" ht="15" customHeight="1" x14ac:dyDescent="0.25">
      <c r="A1664" s="4" t="s">
        <v>1704</v>
      </c>
      <c r="B1664" s="4">
        <v>20.76</v>
      </c>
      <c r="C1664" s="4">
        <v>6.26</v>
      </c>
      <c r="D1664" s="4" t="s">
        <v>7839</v>
      </c>
      <c r="E1664" s="4" t="s">
        <v>7839</v>
      </c>
      <c r="F1664" s="4" t="s">
        <v>7839</v>
      </c>
      <c r="G1664" s="4">
        <v>0</v>
      </c>
      <c r="H1664" s="4" t="s">
        <v>7839</v>
      </c>
      <c r="I1664" s="4" t="s">
        <v>7843</v>
      </c>
      <c r="J1664" s="4" t="s">
        <v>7846</v>
      </c>
    </row>
    <row r="1665" spans="1:10" ht="15" customHeight="1" x14ac:dyDescent="0.25">
      <c r="A1665" s="4" t="s">
        <v>1705</v>
      </c>
      <c r="B1665" s="4">
        <v>38.99</v>
      </c>
      <c r="C1665" s="4">
        <v>5.21</v>
      </c>
      <c r="D1665" s="4" t="s">
        <v>7839</v>
      </c>
      <c r="E1665" s="4" t="s">
        <v>7840</v>
      </c>
      <c r="F1665" s="4" t="s">
        <v>7839</v>
      </c>
      <c r="G1665" s="4">
        <v>1</v>
      </c>
      <c r="H1665" s="4" t="s">
        <v>7839</v>
      </c>
      <c r="I1665" s="4" t="s">
        <v>7841</v>
      </c>
      <c r="J1665" s="4" t="s">
        <v>7847</v>
      </c>
    </row>
    <row r="1666" spans="1:10" ht="15" customHeight="1" x14ac:dyDescent="0.25">
      <c r="A1666" s="4" t="s">
        <v>1706</v>
      </c>
      <c r="B1666" s="4">
        <v>42.655000000000001</v>
      </c>
      <c r="C1666" s="4">
        <v>5.94</v>
      </c>
      <c r="D1666" s="4" t="s">
        <v>7840</v>
      </c>
      <c r="E1666" s="4" t="s">
        <v>7839</v>
      </c>
      <c r="F1666" s="4" t="s">
        <v>7840</v>
      </c>
      <c r="G1666" s="4">
        <v>1</v>
      </c>
      <c r="H1666" s="4" t="s">
        <v>7839</v>
      </c>
      <c r="I1666" s="4" t="s">
        <v>7841</v>
      </c>
      <c r="J1666" s="4" t="s">
        <v>7846</v>
      </c>
    </row>
    <row r="1667" spans="1:10" ht="15" customHeight="1" x14ac:dyDescent="0.25">
      <c r="A1667" s="4" t="s">
        <v>1707</v>
      </c>
      <c r="B1667" s="4">
        <v>30.57</v>
      </c>
      <c r="C1667" s="4">
        <v>5.34</v>
      </c>
      <c r="D1667" s="4" t="s">
        <v>7839</v>
      </c>
      <c r="E1667" s="4" t="s">
        <v>7839</v>
      </c>
      <c r="F1667" s="4" t="s">
        <v>7840</v>
      </c>
      <c r="G1667" s="4">
        <v>1</v>
      </c>
      <c r="H1667" s="4" t="s">
        <v>7839</v>
      </c>
      <c r="I1667" s="4" t="s">
        <v>7841</v>
      </c>
      <c r="J1667" s="4" t="s">
        <v>7847</v>
      </c>
    </row>
    <row r="1668" spans="1:10" ht="15" customHeight="1" x14ac:dyDescent="0.25">
      <c r="A1668" s="4" t="s">
        <v>1708</v>
      </c>
      <c r="B1668" s="4">
        <v>17.7</v>
      </c>
      <c r="C1668" s="4">
        <v>6.38</v>
      </c>
      <c r="D1668" s="4" t="s">
        <v>7839</v>
      </c>
      <c r="E1668" s="4" t="s">
        <v>7839</v>
      </c>
      <c r="F1668" s="4" t="s">
        <v>7839</v>
      </c>
      <c r="G1668" s="4">
        <v>2</v>
      </c>
      <c r="H1668" s="4" t="s">
        <v>7839</v>
      </c>
      <c r="I1668" s="4" t="s">
        <v>7844</v>
      </c>
      <c r="J1668" s="4" t="s">
        <v>7846</v>
      </c>
    </row>
    <row r="1669" spans="1:10" ht="15" customHeight="1" x14ac:dyDescent="0.25">
      <c r="A1669" s="4" t="s">
        <v>1709</v>
      </c>
      <c r="B1669" s="4">
        <v>34.770000000000003</v>
      </c>
      <c r="C1669" s="4">
        <v>4.47</v>
      </c>
      <c r="D1669" s="4" t="s">
        <v>7839</v>
      </c>
      <c r="E1669" s="4" t="s">
        <v>7839</v>
      </c>
      <c r="F1669" s="4" t="s">
        <v>7839</v>
      </c>
      <c r="G1669" s="4">
        <v>1</v>
      </c>
      <c r="H1669" s="4" t="s">
        <v>7839</v>
      </c>
      <c r="I1669" s="4" t="s">
        <v>7841</v>
      </c>
      <c r="J1669" s="4" t="s">
        <v>7847</v>
      </c>
    </row>
    <row r="1670" spans="1:10" ht="15" customHeight="1" x14ac:dyDescent="0.25">
      <c r="A1670" s="4" t="s">
        <v>1710</v>
      </c>
      <c r="B1670" s="4">
        <v>16.88</v>
      </c>
      <c r="C1670" s="4">
        <v>9.9600000000000009</v>
      </c>
      <c r="D1670" s="4" t="s">
        <v>7839</v>
      </c>
      <c r="E1670" s="4" t="s">
        <v>7839</v>
      </c>
      <c r="F1670" s="4" t="s">
        <v>7839</v>
      </c>
      <c r="G1670" s="4">
        <v>0</v>
      </c>
      <c r="H1670" s="4" t="s">
        <v>7839</v>
      </c>
      <c r="I1670" s="4" t="s">
        <v>7844</v>
      </c>
      <c r="J1670" s="4" t="s">
        <v>7845</v>
      </c>
    </row>
    <row r="1671" spans="1:10" ht="15" customHeight="1" x14ac:dyDescent="0.25">
      <c r="A1671" s="4" t="s">
        <v>1711</v>
      </c>
      <c r="B1671" s="4">
        <v>40.26</v>
      </c>
      <c r="C1671" s="4">
        <v>9.92</v>
      </c>
      <c r="D1671" s="4" t="s">
        <v>7840</v>
      </c>
      <c r="E1671" s="4" t="s">
        <v>7839</v>
      </c>
      <c r="F1671" s="4" t="s">
        <v>7839</v>
      </c>
      <c r="G1671" s="4">
        <v>0</v>
      </c>
      <c r="H1671" s="4" t="s">
        <v>7839</v>
      </c>
      <c r="I1671" s="4" t="s">
        <v>7841</v>
      </c>
      <c r="J1671" s="4" t="s">
        <v>7845</v>
      </c>
    </row>
    <row r="1672" spans="1:10" ht="15" customHeight="1" x14ac:dyDescent="0.25">
      <c r="A1672" s="4" t="s">
        <v>1712</v>
      </c>
      <c r="B1672" s="4">
        <v>25.6</v>
      </c>
      <c r="C1672" s="4">
        <v>6.03</v>
      </c>
      <c r="D1672" s="4" t="s">
        <v>7839</v>
      </c>
      <c r="E1672" s="4" t="s">
        <v>7839</v>
      </c>
      <c r="F1672" s="4" t="s">
        <v>7840</v>
      </c>
      <c r="G1672" s="4">
        <v>1</v>
      </c>
      <c r="H1672" s="4" t="s">
        <v>7839</v>
      </c>
      <c r="I1672" s="4" t="s">
        <v>7842</v>
      </c>
      <c r="J1672" s="4" t="s">
        <v>7846</v>
      </c>
    </row>
    <row r="1673" spans="1:10" ht="15" customHeight="1" x14ac:dyDescent="0.25">
      <c r="A1673" s="4" t="s">
        <v>1713</v>
      </c>
      <c r="B1673" s="4">
        <v>33.549999999999997</v>
      </c>
      <c r="C1673" s="4">
        <v>10.9</v>
      </c>
      <c r="D1673" s="4" t="s">
        <v>7840</v>
      </c>
      <c r="E1673" s="4" t="s">
        <v>7839</v>
      </c>
      <c r="F1673" s="4" t="s">
        <v>7839</v>
      </c>
      <c r="G1673" s="4">
        <v>0</v>
      </c>
      <c r="H1673" s="4" t="s">
        <v>7839</v>
      </c>
      <c r="I1673" s="4" t="s">
        <v>7841</v>
      </c>
      <c r="J1673" s="4" t="s">
        <v>7845</v>
      </c>
    </row>
    <row r="1674" spans="1:10" ht="15" customHeight="1" x14ac:dyDescent="0.25">
      <c r="A1674" s="4" t="s">
        <v>1714</v>
      </c>
      <c r="B1674" s="4">
        <v>16.690000000000001</v>
      </c>
      <c r="C1674" s="4">
        <v>10.66</v>
      </c>
      <c r="D1674" s="4" t="s">
        <v>7839</v>
      </c>
      <c r="E1674" s="4" t="s">
        <v>7839</v>
      </c>
      <c r="F1674" s="4" t="s">
        <v>7839</v>
      </c>
      <c r="G1674" s="4">
        <v>0</v>
      </c>
      <c r="H1674" s="4" t="s">
        <v>7839</v>
      </c>
      <c r="I1674" s="4" t="s">
        <v>7844</v>
      </c>
      <c r="J1674" s="4" t="s">
        <v>7845</v>
      </c>
    </row>
    <row r="1675" spans="1:10" ht="15" customHeight="1" x14ac:dyDescent="0.25">
      <c r="A1675" s="4" t="s">
        <v>1715</v>
      </c>
      <c r="B1675" s="4">
        <v>19.95</v>
      </c>
      <c r="C1675" s="4">
        <v>4.05</v>
      </c>
      <c r="D1675" s="4" t="s">
        <v>7839</v>
      </c>
      <c r="E1675" s="4" t="s">
        <v>7839</v>
      </c>
      <c r="F1675" s="4" t="s">
        <v>7839</v>
      </c>
      <c r="G1675" s="4">
        <v>1</v>
      </c>
      <c r="H1675" s="4" t="s">
        <v>7839</v>
      </c>
      <c r="I1675" s="4" t="s">
        <v>7843</v>
      </c>
      <c r="J1675" s="4" t="s">
        <v>7847</v>
      </c>
    </row>
    <row r="1676" spans="1:10" ht="15" customHeight="1" x14ac:dyDescent="0.25">
      <c r="A1676" s="4" t="s">
        <v>1716</v>
      </c>
      <c r="B1676" s="4">
        <v>17.55</v>
      </c>
      <c r="C1676" s="4">
        <v>4.2300000000000004</v>
      </c>
      <c r="D1676" s="4" t="s">
        <v>7839</v>
      </c>
      <c r="E1676" s="4" t="s">
        <v>7839</v>
      </c>
      <c r="F1676" s="4" t="s">
        <v>7839</v>
      </c>
      <c r="G1676" s="4">
        <v>2</v>
      </c>
      <c r="H1676" s="4" t="s">
        <v>7839</v>
      </c>
      <c r="I1676" s="4" t="s">
        <v>7844</v>
      </c>
      <c r="J1676" s="4" t="s">
        <v>7847</v>
      </c>
    </row>
    <row r="1677" spans="1:10" ht="15" customHeight="1" x14ac:dyDescent="0.25">
      <c r="A1677" s="4" t="s">
        <v>1717</v>
      </c>
      <c r="B1677" s="4">
        <v>22.01</v>
      </c>
      <c r="C1677" s="4">
        <v>5.01</v>
      </c>
      <c r="D1677" s="4" t="s">
        <v>7839</v>
      </c>
      <c r="E1677" s="4" t="s">
        <v>7839</v>
      </c>
      <c r="F1677" s="4" t="s">
        <v>7839</v>
      </c>
      <c r="G1677" s="4">
        <v>1</v>
      </c>
      <c r="H1677" s="4" t="s">
        <v>7839</v>
      </c>
      <c r="I1677" s="4" t="s">
        <v>7843</v>
      </c>
      <c r="J1677" s="4" t="s">
        <v>7847</v>
      </c>
    </row>
    <row r="1678" spans="1:10" ht="15" customHeight="1" x14ac:dyDescent="0.25">
      <c r="A1678" s="4" t="s">
        <v>1718</v>
      </c>
      <c r="B1678" s="4">
        <v>41.8</v>
      </c>
      <c r="C1678" s="4">
        <v>5.82</v>
      </c>
      <c r="D1678" s="4" t="s">
        <v>7840</v>
      </c>
      <c r="E1678" s="4" t="s">
        <v>7839</v>
      </c>
      <c r="F1678" s="4" t="s">
        <v>7840</v>
      </c>
      <c r="G1678" s="4">
        <v>1</v>
      </c>
      <c r="H1678" s="4" t="s">
        <v>7839</v>
      </c>
      <c r="I1678" s="4" t="s">
        <v>7841</v>
      </c>
      <c r="J1678" s="4" t="s">
        <v>7846</v>
      </c>
    </row>
    <row r="1679" spans="1:10" ht="15" customHeight="1" x14ac:dyDescent="0.25">
      <c r="A1679" s="4" t="s">
        <v>1719</v>
      </c>
      <c r="B1679" s="4">
        <v>19.170000000000002</v>
      </c>
      <c r="C1679" s="4">
        <v>7.94</v>
      </c>
      <c r="D1679" s="4" t="s">
        <v>7839</v>
      </c>
      <c r="E1679" s="4" t="s">
        <v>7839</v>
      </c>
      <c r="F1679" s="4" t="s">
        <v>7839</v>
      </c>
      <c r="G1679" s="4">
        <v>0</v>
      </c>
      <c r="H1679" s="4" t="s">
        <v>7839</v>
      </c>
      <c r="I1679" s="4" t="s">
        <v>7843</v>
      </c>
      <c r="J1679" s="4" t="s">
        <v>7845</v>
      </c>
    </row>
    <row r="1680" spans="1:10" ht="15" customHeight="1" x14ac:dyDescent="0.25">
      <c r="A1680" s="4" t="s">
        <v>1720</v>
      </c>
      <c r="B1680" s="4">
        <v>32.799999999999997</v>
      </c>
      <c r="C1680" s="4">
        <v>6.16</v>
      </c>
      <c r="D1680" s="4" t="s">
        <v>7840</v>
      </c>
      <c r="E1680" s="4" t="s">
        <v>7839</v>
      </c>
      <c r="F1680" s="4" t="s">
        <v>7840</v>
      </c>
      <c r="G1680" s="4">
        <v>1</v>
      </c>
      <c r="H1680" s="4" t="s">
        <v>7839</v>
      </c>
      <c r="I1680" s="4" t="s">
        <v>7841</v>
      </c>
      <c r="J1680" s="4" t="s">
        <v>7846</v>
      </c>
    </row>
    <row r="1681" spans="1:10" ht="15" customHeight="1" x14ac:dyDescent="0.25">
      <c r="A1681" s="4" t="s">
        <v>1721</v>
      </c>
      <c r="B1681" s="4">
        <v>35.814999999999998</v>
      </c>
      <c r="C1681" s="4">
        <v>4.1500000000000004</v>
      </c>
      <c r="D1681" s="4" t="s">
        <v>7839</v>
      </c>
      <c r="E1681" s="4" t="s">
        <v>7839</v>
      </c>
      <c r="F1681" s="4" t="s">
        <v>7839</v>
      </c>
      <c r="G1681" s="4">
        <v>1</v>
      </c>
      <c r="H1681" s="4" t="s">
        <v>7839</v>
      </c>
      <c r="I1681" s="4" t="s">
        <v>7841</v>
      </c>
      <c r="J1681" s="4" t="s">
        <v>7847</v>
      </c>
    </row>
    <row r="1682" spans="1:10" ht="15" customHeight="1" x14ac:dyDescent="0.25">
      <c r="A1682" s="4" t="s">
        <v>1722</v>
      </c>
      <c r="B1682" s="4">
        <v>24.3</v>
      </c>
      <c r="C1682" s="4">
        <v>6.23</v>
      </c>
      <c r="D1682" s="4" t="s">
        <v>7839</v>
      </c>
      <c r="E1682" s="4" t="s">
        <v>7839</v>
      </c>
      <c r="F1682" s="4" t="s">
        <v>7839</v>
      </c>
      <c r="G1682" s="4">
        <v>0</v>
      </c>
      <c r="H1682" s="4" t="s">
        <v>7839</v>
      </c>
      <c r="I1682" s="4" t="s">
        <v>7843</v>
      </c>
      <c r="J1682" s="4" t="s">
        <v>7846</v>
      </c>
    </row>
    <row r="1683" spans="1:10" ht="15" customHeight="1" x14ac:dyDescent="0.25">
      <c r="A1683" s="4" t="s">
        <v>1723</v>
      </c>
      <c r="B1683" s="4">
        <v>19.059999999999999</v>
      </c>
      <c r="C1683" s="4">
        <v>7.41</v>
      </c>
      <c r="D1683" s="4" t="s">
        <v>7839</v>
      </c>
      <c r="E1683" s="4" t="s">
        <v>7839</v>
      </c>
      <c r="F1683" s="4" t="s">
        <v>7839</v>
      </c>
      <c r="G1683" s="4">
        <v>0</v>
      </c>
      <c r="H1683" s="4" t="s">
        <v>7839</v>
      </c>
      <c r="I1683" s="4" t="s">
        <v>7843</v>
      </c>
      <c r="J1683" s="4" t="s">
        <v>7845</v>
      </c>
    </row>
    <row r="1684" spans="1:10" ht="15" customHeight="1" x14ac:dyDescent="0.25">
      <c r="A1684" s="4" t="s">
        <v>1724</v>
      </c>
      <c r="B1684" s="4">
        <v>33.25</v>
      </c>
      <c r="C1684" s="4">
        <v>5.62</v>
      </c>
      <c r="D1684" s="4" t="s">
        <v>7840</v>
      </c>
      <c r="E1684" s="4" t="s">
        <v>7839</v>
      </c>
      <c r="F1684" s="4" t="s">
        <v>7839</v>
      </c>
      <c r="G1684" s="4">
        <v>1</v>
      </c>
      <c r="H1684" s="4" t="s">
        <v>7839</v>
      </c>
      <c r="I1684" s="4" t="s">
        <v>7841</v>
      </c>
      <c r="J1684" s="4" t="s">
        <v>7847</v>
      </c>
    </row>
    <row r="1685" spans="1:10" ht="15" customHeight="1" x14ac:dyDescent="0.25">
      <c r="A1685" s="4" t="s">
        <v>1725</v>
      </c>
      <c r="B1685" s="4">
        <v>21.37</v>
      </c>
      <c r="C1685" s="4">
        <v>4.54</v>
      </c>
      <c r="D1685" s="4" t="s">
        <v>7840</v>
      </c>
      <c r="E1685" s="4" t="s">
        <v>7839</v>
      </c>
      <c r="F1685" s="4" t="s">
        <v>7840</v>
      </c>
      <c r="G1685" s="4">
        <v>1</v>
      </c>
      <c r="H1685" s="4" t="s">
        <v>7839</v>
      </c>
      <c r="I1685" s="4" t="s">
        <v>7843</v>
      </c>
      <c r="J1685" s="4" t="s">
        <v>7847</v>
      </c>
    </row>
    <row r="1686" spans="1:10" ht="15" customHeight="1" x14ac:dyDescent="0.25">
      <c r="A1686" s="4" t="s">
        <v>1726</v>
      </c>
      <c r="B1686" s="4">
        <v>34.43</v>
      </c>
      <c r="C1686" s="4">
        <v>8.6199999999999992</v>
      </c>
      <c r="D1686" s="4" t="s">
        <v>7840</v>
      </c>
      <c r="E1686" s="4" t="s">
        <v>7839</v>
      </c>
      <c r="F1686" s="4" t="s">
        <v>7839</v>
      </c>
      <c r="G1686" s="4">
        <v>1</v>
      </c>
      <c r="H1686" s="4" t="s">
        <v>7839</v>
      </c>
      <c r="I1686" s="4" t="s">
        <v>7841</v>
      </c>
      <c r="J1686" s="4" t="s">
        <v>7845</v>
      </c>
    </row>
    <row r="1687" spans="1:10" ht="15" customHeight="1" x14ac:dyDescent="0.25">
      <c r="A1687" s="4" t="s">
        <v>1727</v>
      </c>
      <c r="B1687" s="4">
        <v>20.86</v>
      </c>
      <c r="C1687" s="4">
        <v>4.3600000000000003</v>
      </c>
      <c r="D1687" s="4" t="s">
        <v>7840</v>
      </c>
      <c r="E1687" s="4" t="s">
        <v>7839</v>
      </c>
      <c r="F1687" s="4" t="s">
        <v>7839</v>
      </c>
      <c r="G1687" s="4">
        <v>0</v>
      </c>
      <c r="H1687" s="4" t="s">
        <v>7839</v>
      </c>
      <c r="I1687" s="4" t="s">
        <v>7843</v>
      </c>
      <c r="J1687" s="4" t="s">
        <v>7847</v>
      </c>
    </row>
    <row r="1688" spans="1:10" ht="15" customHeight="1" x14ac:dyDescent="0.25">
      <c r="A1688" s="4" t="s">
        <v>1728</v>
      </c>
      <c r="B1688" s="4">
        <v>18.34</v>
      </c>
      <c r="C1688" s="4">
        <v>10.01</v>
      </c>
      <c r="D1688" s="4" t="s">
        <v>7839</v>
      </c>
      <c r="E1688" s="4" t="s">
        <v>7839</v>
      </c>
      <c r="F1688" s="4" t="s">
        <v>7839</v>
      </c>
      <c r="G1688" s="4">
        <v>0</v>
      </c>
      <c r="H1688" s="4" t="s">
        <v>7839</v>
      </c>
      <c r="I1688" s="4" t="s">
        <v>7844</v>
      </c>
      <c r="J1688" s="4" t="s">
        <v>7845</v>
      </c>
    </row>
    <row r="1689" spans="1:10" ht="15" customHeight="1" x14ac:dyDescent="0.25">
      <c r="A1689" s="4" t="s">
        <v>1729</v>
      </c>
      <c r="B1689" s="4">
        <v>34.15</v>
      </c>
      <c r="C1689" s="4">
        <v>5.42</v>
      </c>
      <c r="D1689" s="4" t="s">
        <v>7839</v>
      </c>
      <c r="E1689" s="4" t="s">
        <v>7839</v>
      </c>
      <c r="F1689" s="4" t="s">
        <v>7839</v>
      </c>
      <c r="G1689" s="4">
        <v>0</v>
      </c>
      <c r="H1689" s="4" t="s">
        <v>7839</v>
      </c>
      <c r="I1689" s="4" t="s">
        <v>7841</v>
      </c>
      <c r="J1689" s="4" t="s">
        <v>7847</v>
      </c>
    </row>
    <row r="1690" spans="1:10" ht="15" customHeight="1" x14ac:dyDescent="0.25">
      <c r="A1690" s="4" t="s">
        <v>1730</v>
      </c>
      <c r="B1690" s="4">
        <v>18.350000000000001</v>
      </c>
      <c r="C1690" s="4">
        <v>5.12</v>
      </c>
      <c r="D1690" s="4" t="s">
        <v>7839</v>
      </c>
      <c r="E1690" s="4" t="s">
        <v>7839</v>
      </c>
      <c r="F1690" s="4" t="s">
        <v>7839</v>
      </c>
      <c r="G1690" s="4">
        <v>0</v>
      </c>
      <c r="H1690" s="4" t="s">
        <v>7839</v>
      </c>
      <c r="I1690" s="4" t="s">
        <v>7844</v>
      </c>
      <c r="J1690" s="4" t="s">
        <v>7847</v>
      </c>
    </row>
    <row r="1691" spans="1:10" ht="15" customHeight="1" x14ac:dyDescent="0.25">
      <c r="A1691" s="4" t="s">
        <v>1731</v>
      </c>
      <c r="B1691" s="4">
        <v>22.13</v>
      </c>
      <c r="C1691" s="4">
        <v>9.1999999999999993</v>
      </c>
      <c r="D1691" s="4" t="s">
        <v>7840</v>
      </c>
      <c r="E1691" s="4" t="s">
        <v>7839</v>
      </c>
      <c r="F1691" s="4" t="s">
        <v>7839</v>
      </c>
      <c r="G1691" s="4">
        <v>0</v>
      </c>
      <c r="H1691" s="4" t="s">
        <v>7839</v>
      </c>
      <c r="I1691" s="4" t="s">
        <v>7843</v>
      </c>
      <c r="J1691" s="4" t="s">
        <v>7845</v>
      </c>
    </row>
    <row r="1692" spans="1:10" ht="15" customHeight="1" x14ac:dyDescent="0.25">
      <c r="A1692" s="4" t="s">
        <v>1732</v>
      </c>
      <c r="B1692" s="4">
        <v>22.51</v>
      </c>
      <c r="C1692" s="4">
        <v>6.08</v>
      </c>
      <c r="D1692" s="4" t="s">
        <v>7840</v>
      </c>
      <c r="E1692" s="4" t="s">
        <v>7839</v>
      </c>
      <c r="F1692" s="4" t="s">
        <v>7839</v>
      </c>
      <c r="G1692" s="4">
        <v>1</v>
      </c>
      <c r="H1692" s="4" t="s">
        <v>7839</v>
      </c>
      <c r="I1692" s="4" t="s">
        <v>7843</v>
      </c>
      <c r="J1692" s="4" t="s">
        <v>7846</v>
      </c>
    </row>
    <row r="1693" spans="1:10" ht="15" customHeight="1" x14ac:dyDescent="0.25">
      <c r="A1693" s="4" t="s">
        <v>1733</v>
      </c>
      <c r="B1693" s="4">
        <v>31</v>
      </c>
      <c r="C1693" s="4">
        <v>4.7699999999999996</v>
      </c>
      <c r="D1693" s="4" t="s">
        <v>7839</v>
      </c>
      <c r="E1693" s="4" t="s">
        <v>7839</v>
      </c>
      <c r="F1693" s="4" t="s">
        <v>7839</v>
      </c>
      <c r="G1693" s="4">
        <v>1</v>
      </c>
      <c r="H1693" s="4" t="s">
        <v>7839</v>
      </c>
      <c r="I1693" s="4" t="s">
        <v>7841</v>
      </c>
      <c r="J1693" s="4" t="s">
        <v>7847</v>
      </c>
    </row>
    <row r="1694" spans="1:10" ht="15" customHeight="1" x14ac:dyDescent="0.25">
      <c r="A1694" s="4" t="s">
        <v>1734</v>
      </c>
      <c r="B1694" s="4">
        <v>28.27</v>
      </c>
      <c r="C1694" s="4">
        <v>4.62</v>
      </c>
      <c r="D1694" s="4" t="s">
        <v>7839</v>
      </c>
      <c r="E1694" s="4" t="s">
        <v>7839</v>
      </c>
      <c r="F1694" s="4" t="s">
        <v>7839</v>
      </c>
      <c r="G1694" s="4">
        <v>1</v>
      </c>
      <c r="H1694" s="4" t="s">
        <v>7839</v>
      </c>
      <c r="I1694" s="4" t="s">
        <v>7842</v>
      </c>
      <c r="J1694" s="4" t="s">
        <v>7847</v>
      </c>
    </row>
    <row r="1695" spans="1:10" ht="15" customHeight="1" x14ac:dyDescent="0.25">
      <c r="A1695" s="4" t="s">
        <v>1735</v>
      </c>
      <c r="B1695" s="4">
        <v>29.92</v>
      </c>
      <c r="C1695" s="4">
        <v>9.07</v>
      </c>
      <c r="D1695" s="4" t="s">
        <v>7840</v>
      </c>
      <c r="E1695" s="4" t="s">
        <v>7839</v>
      </c>
      <c r="F1695" s="4" t="s">
        <v>7839</v>
      </c>
      <c r="G1695" s="4">
        <v>1</v>
      </c>
      <c r="H1695" s="4" t="s">
        <v>7839</v>
      </c>
      <c r="I1695" s="4" t="s">
        <v>7842</v>
      </c>
      <c r="J1695" s="4" t="s">
        <v>7845</v>
      </c>
    </row>
    <row r="1696" spans="1:10" ht="15" customHeight="1" x14ac:dyDescent="0.25">
      <c r="A1696" s="4" t="s">
        <v>1736</v>
      </c>
      <c r="B1696" s="4">
        <v>25.9</v>
      </c>
      <c r="C1696" s="4">
        <v>9.1199999999999992</v>
      </c>
      <c r="D1696" s="4" t="s">
        <v>7840</v>
      </c>
      <c r="E1696" s="4" t="s">
        <v>7839</v>
      </c>
      <c r="F1696" s="4" t="s">
        <v>7839</v>
      </c>
      <c r="G1696" s="4">
        <v>1</v>
      </c>
      <c r="H1696" s="4" t="s">
        <v>7839</v>
      </c>
      <c r="I1696" s="4" t="s">
        <v>7842</v>
      </c>
      <c r="J1696" s="4" t="s">
        <v>7845</v>
      </c>
    </row>
    <row r="1697" spans="1:10" ht="15" customHeight="1" x14ac:dyDescent="0.25">
      <c r="A1697" s="4" t="s">
        <v>1737</v>
      </c>
      <c r="B1697" s="4">
        <v>27.74</v>
      </c>
      <c r="C1697" s="4">
        <v>7.32</v>
      </c>
      <c r="D1697" s="4" t="s">
        <v>7840</v>
      </c>
      <c r="E1697" s="4" t="s">
        <v>7839</v>
      </c>
      <c r="F1697" s="4" t="s">
        <v>7839</v>
      </c>
      <c r="G1697" s="4">
        <v>1</v>
      </c>
      <c r="H1697" s="4" t="s">
        <v>7839</v>
      </c>
      <c r="I1697" s="4" t="s">
        <v>7842</v>
      </c>
      <c r="J1697" s="4" t="s">
        <v>7845</v>
      </c>
    </row>
    <row r="1698" spans="1:10" ht="15" customHeight="1" x14ac:dyDescent="0.25">
      <c r="A1698" s="4" t="s">
        <v>1738</v>
      </c>
      <c r="B1698" s="4">
        <v>17.260000000000002</v>
      </c>
      <c r="C1698" s="4">
        <v>11.73</v>
      </c>
      <c r="D1698" s="4" t="s">
        <v>7839</v>
      </c>
      <c r="E1698" s="4" t="s">
        <v>7839</v>
      </c>
      <c r="F1698" s="4" t="s">
        <v>7839</v>
      </c>
      <c r="G1698" s="4">
        <v>2</v>
      </c>
      <c r="H1698" s="4" t="s">
        <v>7839</v>
      </c>
      <c r="I1698" s="4" t="s">
        <v>7844</v>
      </c>
      <c r="J1698" s="4" t="s">
        <v>7845</v>
      </c>
    </row>
    <row r="1699" spans="1:10" ht="15" customHeight="1" x14ac:dyDescent="0.25">
      <c r="A1699" s="4" t="s">
        <v>1739</v>
      </c>
      <c r="B1699" s="4">
        <v>19.855</v>
      </c>
      <c r="C1699" s="4">
        <v>6.64</v>
      </c>
      <c r="D1699" s="4" t="s">
        <v>7840</v>
      </c>
      <c r="E1699" s="4" t="s">
        <v>7839</v>
      </c>
      <c r="F1699" s="4" t="s">
        <v>7839</v>
      </c>
      <c r="G1699" s="4">
        <v>1</v>
      </c>
      <c r="H1699" s="4" t="s">
        <v>7839</v>
      </c>
      <c r="I1699" s="4" t="s">
        <v>7843</v>
      </c>
      <c r="J1699" s="4" t="s">
        <v>7845</v>
      </c>
    </row>
    <row r="1700" spans="1:10" ht="15" customHeight="1" x14ac:dyDescent="0.25">
      <c r="A1700" s="4" t="s">
        <v>1740</v>
      </c>
      <c r="B1700" s="4">
        <v>41.69</v>
      </c>
      <c r="C1700" s="4">
        <v>5.78</v>
      </c>
      <c r="D1700" s="4" t="s">
        <v>7839</v>
      </c>
      <c r="E1700" s="4" t="s">
        <v>7839</v>
      </c>
      <c r="F1700" s="4" t="s">
        <v>7839</v>
      </c>
      <c r="G1700" s="4">
        <v>0</v>
      </c>
      <c r="H1700" s="4" t="s">
        <v>7839</v>
      </c>
      <c r="I1700" s="4" t="s">
        <v>7841</v>
      </c>
      <c r="J1700" s="4" t="s">
        <v>7846</v>
      </c>
    </row>
    <row r="1701" spans="1:10" ht="15" customHeight="1" x14ac:dyDescent="0.25">
      <c r="A1701" s="4" t="s">
        <v>1741</v>
      </c>
      <c r="B1701" s="4">
        <v>16.12</v>
      </c>
      <c r="C1701" s="4">
        <v>10.45</v>
      </c>
      <c r="D1701" s="4" t="s">
        <v>7839</v>
      </c>
      <c r="E1701" s="4" t="s">
        <v>7839</v>
      </c>
      <c r="F1701" s="4" t="s">
        <v>7839</v>
      </c>
      <c r="G1701" s="4">
        <v>0</v>
      </c>
      <c r="H1701" s="4" t="s">
        <v>7839</v>
      </c>
      <c r="I1701" s="4" t="s">
        <v>7844</v>
      </c>
      <c r="J1701" s="4" t="s">
        <v>7845</v>
      </c>
    </row>
    <row r="1702" spans="1:10" ht="15" customHeight="1" x14ac:dyDescent="0.25">
      <c r="A1702" s="4" t="s">
        <v>1742</v>
      </c>
      <c r="B1702" s="4">
        <v>37.43</v>
      </c>
      <c r="C1702" s="4">
        <v>4.5199999999999996</v>
      </c>
      <c r="D1702" s="4" t="s">
        <v>7839</v>
      </c>
      <c r="E1702" s="4" t="s">
        <v>7839</v>
      </c>
      <c r="F1702" s="4" t="s">
        <v>7839</v>
      </c>
      <c r="G1702" s="4">
        <v>1</v>
      </c>
      <c r="H1702" s="4" t="s">
        <v>7839</v>
      </c>
      <c r="I1702" s="4" t="s">
        <v>7841</v>
      </c>
      <c r="J1702" s="4" t="s">
        <v>7847</v>
      </c>
    </row>
    <row r="1703" spans="1:10" ht="15" customHeight="1" x14ac:dyDescent="0.25">
      <c r="A1703" s="4" t="s">
        <v>1743</v>
      </c>
      <c r="B1703" s="4">
        <v>31.065000000000001</v>
      </c>
      <c r="C1703" s="4">
        <v>5.71</v>
      </c>
      <c r="D1703" s="4" t="s">
        <v>7839</v>
      </c>
      <c r="E1703" s="4" t="s">
        <v>7839</v>
      </c>
      <c r="F1703" s="4" t="s">
        <v>7839</v>
      </c>
      <c r="G1703" s="4">
        <v>0</v>
      </c>
      <c r="H1703" s="4" t="s">
        <v>7839</v>
      </c>
      <c r="I1703" s="4" t="s">
        <v>7841</v>
      </c>
      <c r="J1703" s="4" t="s">
        <v>7846</v>
      </c>
    </row>
    <row r="1704" spans="1:10" ht="15" customHeight="1" x14ac:dyDescent="0.25">
      <c r="A1704" s="4" t="s">
        <v>1744</v>
      </c>
      <c r="B1704" s="4">
        <v>25.08</v>
      </c>
      <c r="C1704" s="4">
        <v>4.7699999999999996</v>
      </c>
      <c r="D1704" s="4" t="s">
        <v>7839</v>
      </c>
      <c r="E1704" s="4" t="s">
        <v>7839</v>
      </c>
      <c r="F1704" s="4" t="s">
        <v>7839</v>
      </c>
      <c r="G1704" s="4">
        <v>0</v>
      </c>
      <c r="H1704" s="4" t="s">
        <v>7839</v>
      </c>
      <c r="I1704" s="4" t="s">
        <v>7842</v>
      </c>
      <c r="J1704" s="4" t="s">
        <v>7847</v>
      </c>
    </row>
    <row r="1705" spans="1:10" ht="15" customHeight="1" x14ac:dyDescent="0.25">
      <c r="A1705" s="4" t="s">
        <v>1745</v>
      </c>
      <c r="B1705" s="4">
        <v>15.2</v>
      </c>
      <c r="C1705" s="4">
        <v>7.81</v>
      </c>
      <c r="D1705" s="4" t="s">
        <v>7840</v>
      </c>
      <c r="E1705" s="4" t="s">
        <v>7839</v>
      </c>
      <c r="F1705" s="4" t="s">
        <v>7839</v>
      </c>
      <c r="G1705" s="4">
        <v>1</v>
      </c>
      <c r="H1705" s="4" t="s">
        <v>7839</v>
      </c>
      <c r="I1705" s="4" t="s">
        <v>7844</v>
      </c>
      <c r="J1705" s="4" t="s">
        <v>7845</v>
      </c>
    </row>
    <row r="1706" spans="1:10" ht="15" customHeight="1" x14ac:dyDescent="0.25">
      <c r="A1706" s="4" t="s">
        <v>1746</v>
      </c>
      <c r="B1706" s="4">
        <v>22.34</v>
      </c>
      <c r="C1706" s="4">
        <v>5.19</v>
      </c>
      <c r="D1706" s="4" t="s">
        <v>7840</v>
      </c>
      <c r="E1706" s="4" t="s">
        <v>7839</v>
      </c>
      <c r="F1706" s="4" t="s">
        <v>7839</v>
      </c>
      <c r="G1706" s="4">
        <v>0</v>
      </c>
      <c r="H1706" s="4" t="s">
        <v>7839</v>
      </c>
      <c r="I1706" s="4" t="s">
        <v>7843</v>
      </c>
      <c r="J1706" s="4" t="s">
        <v>7847</v>
      </c>
    </row>
    <row r="1707" spans="1:10" ht="15" customHeight="1" x14ac:dyDescent="0.25">
      <c r="A1707" s="4" t="s">
        <v>1747</v>
      </c>
      <c r="B1707" s="4">
        <v>40.15</v>
      </c>
      <c r="C1707" s="4">
        <v>5.93</v>
      </c>
      <c r="D1707" s="4" t="s">
        <v>7839</v>
      </c>
      <c r="E1707" s="4" t="s">
        <v>7839</v>
      </c>
      <c r="F1707" s="4" t="s">
        <v>7839</v>
      </c>
      <c r="G1707" s="4">
        <v>1</v>
      </c>
      <c r="H1707" s="4" t="s">
        <v>7839</v>
      </c>
      <c r="I1707" s="4" t="s">
        <v>7841</v>
      </c>
      <c r="J1707" s="4" t="s">
        <v>7846</v>
      </c>
    </row>
    <row r="1708" spans="1:10" ht="15" customHeight="1" x14ac:dyDescent="0.25">
      <c r="A1708" s="4" t="s">
        <v>1748</v>
      </c>
      <c r="B1708" s="4">
        <v>37.729999999999997</v>
      </c>
      <c r="C1708" s="4">
        <v>6.29</v>
      </c>
      <c r="D1708" s="4" t="s">
        <v>7839</v>
      </c>
      <c r="E1708" s="4" t="s">
        <v>7839</v>
      </c>
      <c r="F1708" s="4" t="s">
        <v>7839</v>
      </c>
      <c r="G1708" s="4">
        <v>1</v>
      </c>
      <c r="H1708" s="4" t="s">
        <v>7839</v>
      </c>
      <c r="I1708" s="4" t="s">
        <v>7841</v>
      </c>
      <c r="J1708" s="4" t="s">
        <v>7846</v>
      </c>
    </row>
    <row r="1709" spans="1:10" ht="15" customHeight="1" x14ac:dyDescent="0.25">
      <c r="A1709" s="4" t="s">
        <v>1749</v>
      </c>
      <c r="B1709" s="4">
        <v>25.35</v>
      </c>
      <c r="C1709" s="4">
        <v>4.9000000000000004</v>
      </c>
      <c r="D1709" s="4" t="s">
        <v>7839</v>
      </c>
      <c r="E1709" s="4" t="s">
        <v>7839</v>
      </c>
      <c r="F1709" s="4" t="s">
        <v>7839</v>
      </c>
      <c r="G1709" s="4">
        <v>0</v>
      </c>
      <c r="H1709" s="4" t="s">
        <v>7839</v>
      </c>
      <c r="I1709" s="4" t="s">
        <v>7842</v>
      </c>
      <c r="J1709" s="4" t="s">
        <v>7847</v>
      </c>
    </row>
    <row r="1710" spans="1:10" ht="15" customHeight="1" x14ac:dyDescent="0.25">
      <c r="A1710" s="4" t="s">
        <v>1750</v>
      </c>
      <c r="B1710" s="4">
        <v>26.41</v>
      </c>
      <c r="C1710" s="4">
        <v>5.07</v>
      </c>
      <c r="D1710" s="4" t="s">
        <v>7840</v>
      </c>
      <c r="E1710" s="4" t="s">
        <v>7839</v>
      </c>
      <c r="F1710" s="4" t="s">
        <v>7839</v>
      </c>
      <c r="G1710" s="4">
        <v>1</v>
      </c>
      <c r="H1710" s="4" t="s">
        <v>7839</v>
      </c>
      <c r="I1710" s="4" t="s">
        <v>7842</v>
      </c>
      <c r="J1710" s="4" t="s">
        <v>7847</v>
      </c>
    </row>
    <row r="1711" spans="1:10" ht="15" customHeight="1" x14ac:dyDescent="0.25">
      <c r="A1711" s="4" t="s">
        <v>1751</v>
      </c>
      <c r="B1711" s="4">
        <v>27.6</v>
      </c>
      <c r="C1711" s="4">
        <v>5.33</v>
      </c>
      <c r="D1711" s="4" t="s">
        <v>7839</v>
      </c>
      <c r="E1711" s="4" t="s">
        <v>7839</v>
      </c>
      <c r="F1711" s="4" t="s">
        <v>7839</v>
      </c>
      <c r="G1711" s="4">
        <v>1</v>
      </c>
      <c r="H1711" s="4" t="s">
        <v>7839</v>
      </c>
      <c r="I1711" s="4" t="s">
        <v>7842</v>
      </c>
      <c r="J1711" s="4" t="s">
        <v>7847</v>
      </c>
    </row>
    <row r="1712" spans="1:10" ht="15" customHeight="1" x14ac:dyDescent="0.25">
      <c r="A1712" s="4" t="s">
        <v>1752</v>
      </c>
      <c r="B1712" s="4">
        <v>33.82</v>
      </c>
      <c r="C1712" s="4">
        <v>8.93</v>
      </c>
      <c r="D1712" s="4" t="s">
        <v>7840</v>
      </c>
      <c r="E1712" s="4" t="s">
        <v>7839</v>
      </c>
      <c r="F1712" s="4" t="s">
        <v>7839</v>
      </c>
      <c r="G1712" s="4">
        <v>1</v>
      </c>
      <c r="H1712" s="4" t="s">
        <v>7839</v>
      </c>
      <c r="I1712" s="4" t="s">
        <v>7841</v>
      </c>
      <c r="J1712" s="4" t="s">
        <v>7845</v>
      </c>
    </row>
    <row r="1713" spans="1:10" ht="15" customHeight="1" x14ac:dyDescent="0.25">
      <c r="A1713" s="4" t="s">
        <v>1753</v>
      </c>
      <c r="B1713" s="4">
        <v>32.9</v>
      </c>
      <c r="C1713" s="4">
        <v>4.3499999999999996</v>
      </c>
      <c r="D1713" s="4" t="s">
        <v>7839</v>
      </c>
      <c r="E1713" s="4" t="s">
        <v>7839</v>
      </c>
      <c r="F1713" s="4" t="s">
        <v>7839</v>
      </c>
      <c r="G1713" s="4">
        <v>0</v>
      </c>
      <c r="H1713" s="4" t="s">
        <v>7839</v>
      </c>
      <c r="I1713" s="4" t="s">
        <v>7841</v>
      </c>
      <c r="J1713" s="4" t="s">
        <v>7847</v>
      </c>
    </row>
    <row r="1714" spans="1:10" ht="15" customHeight="1" x14ac:dyDescent="0.25">
      <c r="A1714" s="4" t="s">
        <v>1754</v>
      </c>
      <c r="B1714" s="4">
        <v>30.875</v>
      </c>
      <c r="C1714" s="4">
        <v>9.5399999999999991</v>
      </c>
      <c r="D1714" s="4" t="s">
        <v>7840</v>
      </c>
      <c r="E1714" s="4" t="s">
        <v>7839</v>
      </c>
      <c r="F1714" s="4" t="s">
        <v>7839</v>
      </c>
      <c r="G1714" s="4">
        <v>1</v>
      </c>
      <c r="H1714" s="4" t="s">
        <v>7839</v>
      </c>
      <c r="I1714" s="4" t="s">
        <v>7841</v>
      </c>
      <c r="J1714" s="4" t="s">
        <v>7845</v>
      </c>
    </row>
    <row r="1715" spans="1:10" ht="15" customHeight="1" x14ac:dyDescent="0.25">
      <c r="A1715" s="4" t="s">
        <v>1755</v>
      </c>
      <c r="B1715" s="4">
        <v>32.64</v>
      </c>
      <c r="C1715" s="4">
        <v>5.91</v>
      </c>
      <c r="D1715" s="4" t="s">
        <v>7839</v>
      </c>
      <c r="E1715" s="4" t="s">
        <v>7839</v>
      </c>
      <c r="F1715" s="4" t="s">
        <v>7839</v>
      </c>
      <c r="G1715" s="4">
        <v>0</v>
      </c>
      <c r="H1715" s="4" t="s">
        <v>7839</v>
      </c>
      <c r="I1715" s="4" t="s">
        <v>7841</v>
      </c>
      <c r="J1715" s="4" t="s">
        <v>7846</v>
      </c>
    </row>
    <row r="1716" spans="1:10" ht="15" customHeight="1" x14ac:dyDescent="0.25">
      <c r="A1716" s="4" t="s">
        <v>1756</v>
      </c>
      <c r="B1716" s="4">
        <v>22.135000000000002</v>
      </c>
      <c r="C1716" s="4">
        <v>5.0999999999999996</v>
      </c>
      <c r="D1716" s="4" t="s">
        <v>7839</v>
      </c>
      <c r="E1716" s="4" t="s">
        <v>7839</v>
      </c>
      <c r="F1716" s="4" t="s">
        <v>7839</v>
      </c>
      <c r="G1716" s="4">
        <v>0</v>
      </c>
      <c r="H1716" s="4" t="s">
        <v>7839</v>
      </c>
      <c r="I1716" s="4" t="s">
        <v>7843</v>
      </c>
      <c r="J1716" s="4" t="s">
        <v>7847</v>
      </c>
    </row>
    <row r="1717" spans="1:10" ht="15" customHeight="1" x14ac:dyDescent="0.25">
      <c r="A1717" s="4" t="s">
        <v>1757</v>
      </c>
      <c r="B1717" s="4">
        <v>16.53</v>
      </c>
      <c r="C1717" s="4">
        <v>5.08</v>
      </c>
      <c r="D1717" s="4" t="s">
        <v>7839</v>
      </c>
      <c r="E1717" s="4" t="s">
        <v>7839</v>
      </c>
      <c r="F1717" s="4" t="s">
        <v>7839</v>
      </c>
      <c r="G1717" s="4">
        <v>2</v>
      </c>
      <c r="H1717" s="4" t="s">
        <v>7839</v>
      </c>
      <c r="I1717" s="4" t="s">
        <v>7844</v>
      </c>
      <c r="J1717" s="4" t="s">
        <v>7847</v>
      </c>
    </row>
    <row r="1718" spans="1:10" ht="15" customHeight="1" x14ac:dyDescent="0.25">
      <c r="A1718" s="4" t="s">
        <v>1758</v>
      </c>
      <c r="B1718" s="4">
        <v>32.774999999999999</v>
      </c>
      <c r="C1718" s="4">
        <v>4.75</v>
      </c>
      <c r="D1718" s="4" t="s">
        <v>7839</v>
      </c>
      <c r="E1718" s="4" t="s">
        <v>7839</v>
      </c>
      <c r="F1718" s="4" t="s">
        <v>7839</v>
      </c>
      <c r="G1718" s="4">
        <v>0</v>
      </c>
      <c r="H1718" s="4" t="s">
        <v>7839</v>
      </c>
      <c r="I1718" s="4" t="s">
        <v>7841</v>
      </c>
      <c r="J1718" s="4" t="s">
        <v>7847</v>
      </c>
    </row>
    <row r="1719" spans="1:10" ht="15" customHeight="1" x14ac:dyDescent="0.25">
      <c r="A1719" s="4" t="s">
        <v>1759</v>
      </c>
      <c r="B1719" s="4">
        <v>30.9</v>
      </c>
      <c r="C1719" s="4">
        <v>6.05</v>
      </c>
      <c r="D1719" s="4" t="s">
        <v>7839</v>
      </c>
      <c r="E1719" s="4" t="s">
        <v>7839</v>
      </c>
      <c r="F1719" s="4" t="s">
        <v>7839</v>
      </c>
      <c r="G1719" s="4">
        <v>1</v>
      </c>
      <c r="H1719" s="4" t="s">
        <v>7839</v>
      </c>
      <c r="I1719" s="4" t="s">
        <v>7841</v>
      </c>
      <c r="J1719" s="4" t="s">
        <v>7846</v>
      </c>
    </row>
    <row r="1720" spans="1:10" ht="15" customHeight="1" x14ac:dyDescent="0.25">
      <c r="A1720" s="4" t="s">
        <v>1760</v>
      </c>
      <c r="B1720" s="4">
        <v>15.58</v>
      </c>
      <c r="C1720" s="4">
        <v>11.56</v>
      </c>
      <c r="D1720" s="4" t="s">
        <v>7839</v>
      </c>
      <c r="E1720" s="4" t="s">
        <v>7839</v>
      </c>
      <c r="F1720" s="4" t="s">
        <v>7839</v>
      </c>
      <c r="G1720" s="4">
        <v>0</v>
      </c>
      <c r="H1720" s="4" t="s">
        <v>7839</v>
      </c>
      <c r="I1720" s="4" t="s">
        <v>7844</v>
      </c>
      <c r="J1720" s="4" t="s">
        <v>7845</v>
      </c>
    </row>
    <row r="1721" spans="1:10" ht="15" customHeight="1" x14ac:dyDescent="0.25">
      <c r="A1721" s="4" t="s">
        <v>1761</v>
      </c>
      <c r="B1721" s="4">
        <v>26.315000000000001</v>
      </c>
      <c r="C1721" s="4">
        <v>5.76</v>
      </c>
      <c r="D1721" s="4" t="s">
        <v>7839</v>
      </c>
      <c r="E1721" s="4" t="s">
        <v>7839</v>
      </c>
      <c r="F1721" s="4" t="s">
        <v>7839</v>
      </c>
      <c r="G1721" s="4">
        <v>0</v>
      </c>
      <c r="H1721" s="4" t="s">
        <v>7839</v>
      </c>
      <c r="I1721" s="4" t="s">
        <v>7842</v>
      </c>
      <c r="J1721" s="4" t="s">
        <v>7846</v>
      </c>
    </row>
    <row r="1722" spans="1:10" ht="15" customHeight="1" x14ac:dyDescent="0.25">
      <c r="A1722" s="4" t="s">
        <v>1762</v>
      </c>
      <c r="B1722" s="4">
        <v>35.61</v>
      </c>
      <c r="C1722" s="4">
        <v>5.65</v>
      </c>
      <c r="D1722" s="4" t="s">
        <v>7839</v>
      </c>
      <c r="E1722" s="4" t="s">
        <v>7840</v>
      </c>
      <c r="F1722" s="4" t="s">
        <v>7839</v>
      </c>
      <c r="G1722" s="4">
        <v>1</v>
      </c>
      <c r="H1722" s="4" t="s">
        <v>7839</v>
      </c>
      <c r="I1722" s="4" t="s">
        <v>7841</v>
      </c>
      <c r="J1722" s="4" t="s">
        <v>7847</v>
      </c>
    </row>
    <row r="1723" spans="1:10" ht="15" customHeight="1" x14ac:dyDescent="0.25">
      <c r="A1723" s="4" t="s">
        <v>1763</v>
      </c>
      <c r="B1723" s="4">
        <v>37.56</v>
      </c>
      <c r="C1723" s="4">
        <v>5.88</v>
      </c>
      <c r="D1723" s="4" t="s">
        <v>7839</v>
      </c>
      <c r="E1723" s="4" t="s">
        <v>7840</v>
      </c>
      <c r="F1723" s="4" t="s">
        <v>7839</v>
      </c>
      <c r="G1723" s="4">
        <v>1</v>
      </c>
      <c r="H1723" s="4" t="s">
        <v>7839</v>
      </c>
      <c r="I1723" s="4" t="s">
        <v>7841</v>
      </c>
      <c r="J1723" s="4" t="s">
        <v>7846</v>
      </c>
    </row>
    <row r="1724" spans="1:10" ht="15" customHeight="1" x14ac:dyDescent="0.25">
      <c r="A1724" s="4" t="s">
        <v>1764</v>
      </c>
      <c r="B1724" s="4">
        <v>15.49</v>
      </c>
      <c r="C1724" s="4">
        <v>9.6</v>
      </c>
      <c r="D1724" s="4" t="s">
        <v>7839</v>
      </c>
      <c r="E1724" s="4" t="s">
        <v>7839</v>
      </c>
      <c r="F1724" s="4" t="s">
        <v>7839</v>
      </c>
      <c r="G1724" s="4">
        <v>0</v>
      </c>
      <c r="H1724" s="4" t="s">
        <v>7839</v>
      </c>
      <c r="I1724" s="4" t="s">
        <v>7844</v>
      </c>
      <c r="J1724" s="4" t="s">
        <v>7845</v>
      </c>
    </row>
    <row r="1725" spans="1:10" ht="15" customHeight="1" x14ac:dyDescent="0.25">
      <c r="A1725" s="4" t="s">
        <v>1765</v>
      </c>
      <c r="B1725" s="4">
        <v>23.48</v>
      </c>
      <c r="C1725" s="4">
        <v>6.24</v>
      </c>
      <c r="D1725" s="4" t="s">
        <v>7839</v>
      </c>
      <c r="E1725" s="4" t="s">
        <v>7839</v>
      </c>
      <c r="F1725" s="4" t="s">
        <v>7839</v>
      </c>
      <c r="G1725" s="4">
        <v>1</v>
      </c>
      <c r="H1725" s="4" t="s">
        <v>7839</v>
      </c>
      <c r="I1725" s="4" t="s">
        <v>7843</v>
      </c>
      <c r="J1725" s="4" t="s">
        <v>7846</v>
      </c>
    </row>
    <row r="1726" spans="1:10" ht="15" customHeight="1" x14ac:dyDescent="0.25">
      <c r="A1726" s="4" t="s">
        <v>1766</v>
      </c>
      <c r="B1726" s="4">
        <v>30.02</v>
      </c>
      <c r="C1726" s="4">
        <v>7.63</v>
      </c>
      <c r="D1726" s="4" t="s">
        <v>7840</v>
      </c>
      <c r="E1726" s="4" t="s">
        <v>7839</v>
      </c>
      <c r="F1726" s="4" t="s">
        <v>7839</v>
      </c>
      <c r="G1726" s="4">
        <v>1</v>
      </c>
      <c r="H1726" s="4" t="s">
        <v>7839</v>
      </c>
      <c r="I1726" s="4" t="s">
        <v>7841</v>
      </c>
      <c r="J1726" s="4" t="s">
        <v>7845</v>
      </c>
    </row>
    <row r="1727" spans="1:10" ht="15" customHeight="1" x14ac:dyDescent="0.25">
      <c r="A1727" s="4" t="s">
        <v>1767</v>
      </c>
      <c r="B1727" s="4">
        <v>26.885000000000002</v>
      </c>
      <c r="C1727" s="4">
        <v>8.66</v>
      </c>
      <c r="D1727" s="4" t="s">
        <v>7840</v>
      </c>
      <c r="E1727" s="4" t="s">
        <v>7839</v>
      </c>
      <c r="F1727" s="4" t="s">
        <v>7839</v>
      </c>
      <c r="G1727" s="4">
        <v>1</v>
      </c>
      <c r="H1727" s="4" t="s">
        <v>7839</v>
      </c>
      <c r="I1727" s="4" t="s">
        <v>7842</v>
      </c>
      <c r="J1727" s="4" t="s">
        <v>7845</v>
      </c>
    </row>
    <row r="1728" spans="1:10" ht="15" customHeight="1" x14ac:dyDescent="0.25">
      <c r="A1728" s="4" t="s">
        <v>1768</v>
      </c>
      <c r="B1728" s="4">
        <v>25.84</v>
      </c>
      <c r="C1728" s="4">
        <v>8.5500000000000007</v>
      </c>
      <c r="D1728" s="4" t="s">
        <v>7840</v>
      </c>
      <c r="E1728" s="4" t="s">
        <v>7839</v>
      </c>
      <c r="F1728" s="4" t="s">
        <v>7839</v>
      </c>
      <c r="G1728" s="4">
        <v>1</v>
      </c>
      <c r="H1728" s="4" t="s">
        <v>7839</v>
      </c>
      <c r="I1728" s="4" t="s">
        <v>7842</v>
      </c>
      <c r="J1728" s="4" t="s">
        <v>7845</v>
      </c>
    </row>
    <row r="1729" spans="1:10" ht="15" customHeight="1" x14ac:dyDescent="0.25">
      <c r="A1729" s="4" t="s">
        <v>1769</v>
      </c>
      <c r="B1729" s="4">
        <v>27.454999999999998</v>
      </c>
      <c r="C1729" s="4">
        <v>4.54</v>
      </c>
      <c r="D1729" s="4" t="s">
        <v>7839</v>
      </c>
      <c r="E1729" s="4" t="s">
        <v>7839</v>
      </c>
      <c r="F1729" s="4" t="s">
        <v>7839</v>
      </c>
      <c r="G1729" s="4">
        <v>0</v>
      </c>
      <c r="H1729" s="4" t="s">
        <v>7839</v>
      </c>
      <c r="I1729" s="4" t="s">
        <v>7842</v>
      </c>
      <c r="J1729" s="4" t="s">
        <v>7847</v>
      </c>
    </row>
    <row r="1730" spans="1:10" ht="15" customHeight="1" x14ac:dyDescent="0.25">
      <c r="A1730" s="4" t="s">
        <v>1770</v>
      </c>
      <c r="B1730" s="4">
        <v>24.605</v>
      </c>
      <c r="C1730" s="4">
        <v>5.7</v>
      </c>
      <c r="D1730" s="4" t="s">
        <v>7839</v>
      </c>
      <c r="E1730" s="4" t="s">
        <v>7839</v>
      </c>
      <c r="F1730" s="4" t="s">
        <v>7839</v>
      </c>
      <c r="G1730" s="4">
        <v>0</v>
      </c>
      <c r="H1730" s="4" t="s">
        <v>7839</v>
      </c>
      <c r="I1730" s="4" t="s">
        <v>7843</v>
      </c>
      <c r="J1730" s="4" t="s">
        <v>7846</v>
      </c>
    </row>
    <row r="1731" spans="1:10" ht="15" customHeight="1" x14ac:dyDescent="0.25">
      <c r="A1731" s="4" t="s">
        <v>1771</v>
      </c>
      <c r="B1731" s="4">
        <v>30.8</v>
      </c>
      <c r="C1731" s="4">
        <v>5.07</v>
      </c>
      <c r="D1731" s="4" t="s">
        <v>7839</v>
      </c>
      <c r="E1731" s="4" t="s">
        <v>7839</v>
      </c>
      <c r="F1731" s="4" t="s">
        <v>7839</v>
      </c>
      <c r="G1731" s="4">
        <v>0</v>
      </c>
      <c r="H1731" s="4" t="s">
        <v>7839</v>
      </c>
      <c r="I1731" s="4" t="s">
        <v>7841</v>
      </c>
      <c r="J1731" s="4" t="s">
        <v>7847</v>
      </c>
    </row>
    <row r="1732" spans="1:10" ht="15" customHeight="1" x14ac:dyDescent="0.25">
      <c r="A1732" s="4" t="s">
        <v>1772</v>
      </c>
      <c r="B1732" s="4">
        <v>34.799999999999997</v>
      </c>
      <c r="C1732" s="4">
        <v>4.38</v>
      </c>
      <c r="D1732" s="4" t="s">
        <v>7839</v>
      </c>
      <c r="E1732" s="4" t="s">
        <v>7839</v>
      </c>
      <c r="F1732" s="4" t="s">
        <v>7839</v>
      </c>
      <c r="G1732" s="4">
        <v>1</v>
      </c>
      <c r="H1732" s="4" t="s">
        <v>7839</v>
      </c>
      <c r="I1732" s="4" t="s">
        <v>7841</v>
      </c>
      <c r="J1732" s="4" t="s">
        <v>7847</v>
      </c>
    </row>
    <row r="1733" spans="1:10" ht="15" customHeight="1" x14ac:dyDescent="0.25">
      <c r="A1733" s="4" t="s">
        <v>1773</v>
      </c>
      <c r="B1733" s="4">
        <v>34.21</v>
      </c>
      <c r="C1733" s="4">
        <v>4.54</v>
      </c>
      <c r="D1733" s="4" t="s">
        <v>7839</v>
      </c>
      <c r="E1733" s="4" t="s">
        <v>7839</v>
      </c>
      <c r="F1733" s="4" t="s">
        <v>7839</v>
      </c>
      <c r="G1733" s="4">
        <v>1</v>
      </c>
      <c r="H1733" s="4" t="s">
        <v>7839</v>
      </c>
      <c r="I1733" s="4" t="s">
        <v>7841</v>
      </c>
      <c r="J1733" s="4" t="s">
        <v>7847</v>
      </c>
    </row>
    <row r="1734" spans="1:10" ht="15" customHeight="1" x14ac:dyDescent="0.25">
      <c r="A1734" s="4" t="s">
        <v>1774</v>
      </c>
      <c r="B1734" s="4">
        <v>31</v>
      </c>
      <c r="C1734" s="4">
        <v>5.38</v>
      </c>
      <c r="D1734" s="4" t="s">
        <v>7839</v>
      </c>
      <c r="E1734" s="4" t="s">
        <v>7839</v>
      </c>
      <c r="F1734" s="4" t="s">
        <v>7839</v>
      </c>
      <c r="G1734" s="4">
        <v>1</v>
      </c>
      <c r="H1734" s="4" t="s">
        <v>7839</v>
      </c>
      <c r="I1734" s="4" t="s">
        <v>7841</v>
      </c>
      <c r="J1734" s="4" t="s">
        <v>7847</v>
      </c>
    </row>
    <row r="1735" spans="1:10" ht="15" customHeight="1" x14ac:dyDescent="0.25">
      <c r="A1735" s="4" t="s">
        <v>1775</v>
      </c>
      <c r="B1735" s="4">
        <v>26.125</v>
      </c>
      <c r="C1735" s="4">
        <v>5.55</v>
      </c>
      <c r="D1735" s="4" t="s">
        <v>7839</v>
      </c>
      <c r="E1735" s="4" t="s">
        <v>7839</v>
      </c>
      <c r="F1735" s="4" t="s">
        <v>7839</v>
      </c>
      <c r="G1735" s="4">
        <v>1</v>
      </c>
      <c r="H1735" s="4" t="s">
        <v>7839</v>
      </c>
      <c r="I1735" s="4" t="s">
        <v>7842</v>
      </c>
      <c r="J1735" s="4" t="s">
        <v>7847</v>
      </c>
    </row>
    <row r="1736" spans="1:10" ht="15" customHeight="1" x14ac:dyDescent="0.25">
      <c r="A1736" s="4" t="s">
        <v>1776</v>
      </c>
      <c r="B1736" s="4">
        <v>30.13</v>
      </c>
      <c r="C1736" s="4">
        <v>4.03</v>
      </c>
      <c r="D1736" s="4" t="s">
        <v>7840</v>
      </c>
      <c r="E1736" s="4" t="s">
        <v>7839</v>
      </c>
      <c r="F1736" s="4" t="s">
        <v>7839</v>
      </c>
      <c r="G1736" s="4">
        <v>1</v>
      </c>
      <c r="H1736" s="4" t="s">
        <v>7839</v>
      </c>
      <c r="I1736" s="4" t="s">
        <v>7841</v>
      </c>
      <c r="J1736" s="4" t="s">
        <v>7847</v>
      </c>
    </row>
    <row r="1737" spans="1:10" ht="15" customHeight="1" x14ac:dyDescent="0.25">
      <c r="A1737" s="4" t="s">
        <v>1777</v>
      </c>
      <c r="B1737" s="4">
        <v>34.19</v>
      </c>
      <c r="C1737" s="4">
        <v>4.1900000000000004</v>
      </c>
      <c r="D1737" s="4" t="s">
        <v>7839</v>
      </c>
      <c r="E1737" s="4" t="s">
        <v>7839</v>
      </c>
      <c r="F1737" s="4" t="s">
        <v>7839</v>
      </c>
      <c r="G1737" s="4">
        <v>0</v>
      </c>
      <c r="H1737" s="4" t="s">
        <v>7839</v>
      </c>
      <c r="I1737" s="4" t="s">
        <v>7841</v>
      </c>
      <c r="J1737" s="4" t="s">
        <v>7847</v>
      </c>
    </row>
    <row r="1738" spans="1:10" ht="15" customHeight="1" x14ac:dyDescent="0.25">
      <c r="A1738" s="4" t="s">
        <v>1778</v>
      </c>
      <c r="B1738" s="4">
        <v>22.515000000000001</v>
      </c>
      <c r="C1738" s="4">
        <v>4.37</v>
      </c>
      <c r="D1738" s="4" t="s">
        <v>7839</v>
      </c>
      <c r="E1738" s="4" t="s">
        <v>7839</v>
      </c>
      <c r="F1738" s="4" t="s">
        <v>7840</v>
      </c>
      <c r="G1738" s="4">
        <v>1</v>
      </c>
      <c r="H1738" s="4" t="s">
        <v>7839</v>
      </c>
      <c r="I1738" s="4" t="s">
        <v>7843</v>
      </c>
      <c r="J1738" s="4" t="s">
        <v>7847</v>
      </c>
    </row>
    <row r="1739" spans="1:10" ht="15" customHeight="1" x14ac:dyDescent="0.25">
      <c r="A1739" s="4" t="s">
        <v>1779</v>
      </c>
      <c r="B1739" s="4">
        <v>18.239999999999998</v>
      </c>
      <c r="C1739" s="4">
        <v>5.31</v>
      </c>
      <c r="D1739" s="4" t="s">
        <v>7840</v>
      </c>
      <c r="E1739" s="4" t="s">
        <v>7839</v>
      </c>
      <c r="F1739" s="4" t="s">
        <v>7840</v>
      </c>
      <c r="G1739" s="4">
        <v>1</v>
      </c>
      <c r="H1739" s="4" t="s">
        <v>7839</v>
      </c>
      <c r="I1739" s="4" t="s">
        <v>7844</v>
      </c>
      <c r="J1739" s="4" t="s">
        <v>7847</v>
      </c>
    </row>
    <row r="1740" spans="1:10" ht="15" customHeight="1" x14ac:dyDescent="0.25">
      <c r="A1740" s="4" t="s">
        <v>1780</v>
      </c>
      <c r="B1740" s="4">
        <v>37.28</v>
      </c>
      <c r="C1740" s="4">
        <v>4.66</v>
      </c>
      <c r="D1740" s="4" t="s">
        <v>7839</v>
      </c>
      <c r="E1740" s="4" t="s">
        <v>7840</v>
      </c>
      <c r="F1740" s="4" t="s">
        <v>7839</v>
      </c>
      <c r="G1740" s="4">
        <v>1</v>
      </c>
      <c r="H1740" s="4" t="s">
        <v>7839</v>
      </c>
      <c r="I1740" s="4" t="s">
        <v>7841</v>
      </c>
      <c r="J1740" s="4" t="s">
        <v>7847</v>
      </c>
    </row>
    <row r="1741" spans="1:10" ht="15" customHeight="1" x14ac:dyDescent="0.25">
      <c r="A1741" s="4" t="s">
        <v>1781</v>
      </c>
      <c r="B1741" s="4">
        <v>18.2</v>
      </c>
      <c r="C1741" s="4">
        <v>6.19</v>
      </c>
      <c r="D1741" s="4" t="s">
        <v>7839</v>
      </c>
      <c r="E1741" s="4" t="s">
        <v>7839</v>
      </c>
      <c r="F1741" s="4" t="s">
        <v>7840</v>
      </c>
      <c r="G1741" s="4">
        <v>1</v>
      </c>
      <c r="H1741" s="4" t="s">
        <v>7839</v>
      </c>
      <c r="I1741" s="4" t="s">
        <v>7844</v>
      </c>
      <c r="J1741" s="4" t="s">
        <v>7846</v>
      </c>
    </row>
    <row r="1742" spans="1:10" ht="15" customHeight="1" x14ac:dyDescent="0.25">
      <c r="A1742" s="4" t="s">
        <v>1782</v>
      </c>
      <c r="B1742" s="4">
        <v>20.53</v>
      </c>
      <c r="C1742" s="4">
        <v>4.8600000000000003</v>
      </c>
      <c r="D1742" s="4" t="s">
        <v>7839</v>
      </c>
      <c r="E1742" s="4" t="s">
        <v>7839</v>
      </c>
      <c r="F1742" s="4" t="s">
        <v>7839</v>
      </c>
      <c r="G1742" s="4">
        <v>1</v>
      </c>
      <c r="H1742" s="4" t="s">
        <v>7839</v>
      </c>
      <c r="I1742" s="4" t="s">
        <v>7843</v>
      </c>
      <c r="J1742" s="4" t="s">
        <v>7847</v>
      </c>
    </row>
    <row r="1743" spans="1:10" ht="15" customHeight="1" x14ac:dyDescent="0.25">
      <c r="A1743" s="4" t="s">
        <v>1783</v>
      </c>
      <c r="B1743" s="4">
        <v>23.79</v>
      </c>
      <c r="C1743" s="4">
        <v>4.74</v>
      </c>
      <c r="D1743" s="4" t="s">
        <v>7839</v>
      </c>
      <c r="E1743" s="4" t="s">
        <v>7839</v>
      </c>
      <c r="F1743" s="4" t="s">
        <v>7839</v>
      </c>
      <c r="G1743" s="4">
        <v>0</v>
      </c>
      <c r="H1743" s="4" t="s">
        <v>7839</v>
      </c>
      <c r="I1743" s="4" t="s">
        <v>7843</v>
      </c>
      <c r="J1743" s="4" t="s">
        <v>7847</v>
      </c>
    </row>
    <row r="1744" spans="1:10" ht="15" customHeight="1" x14ac:dyDescent="0.25">
      <c r="A1744" s="4" t="s">
        <v>1784</v>
      </c>
      <c r="B1744" s="4">
        <v>29.8</v>
      </c>
      <c r="C1744" s="4">
        <v>6.03</v>
      </c>
      <c r="D1744" s="4" t="s">
        <v>7839</v>
      </c>
      <c r="E1744" s="4" t="s">
        <v>7839</v>
      </c>
      <c r="F1744" s="4" t="s">
        <v>7839</v>
      </c>
      <c r="G1744" s="4">
        <v>0</v>
      </c>
      <c r="H1744" s="4" t="s">
        <v>7839</v>
      </c>
      <c r="I1744" s="4" t="s">
        <v>7842</v>
      </c>
      <c r="J1744" s="4" t="s">
        <v>7846</v>
      </c>
    </row>
    <row r="1745" spans="1:10" ht="15" customHeight="1" x14ac:dyDescent="0.25">
      <c r="A1745" s="4" t="s">
        <v>1785</v>
      </c>
      <c r="B1745" s="4">
        <v>31.54</v>
      </c>
      <c r="C1745" s="4">
        <v>4.71</v>
      </c>
      <c r="D1745" s="4" t="s">
        <v>7839</v>
      </c>
      <c r="E1745" s="4" t="s">
        <v>7839</v>
      </c>
      <c r="F1745" s="4" t="s">
        <v>7839</v>
      </c>
      <c r="G1745" s="4">
        <v>0</v>
      </c>
      <c r="H1745" s="4" t="s">
        <v>7839</v>
      </c>
      <c r="I1745" s="4" t="s">
        <v>7841</v>
      </c>
      <c r="J1745" s="4" t="s">
        <v>7847</v>
      </c>
    </row>
    <row r="1746" spans="1:10" ht="15" customHeight="1" x14ac:dyDescent="0.25">
      <c r="A1746" s="4" t="s">
        <v>1786</v>
      </c>
      <c r="B1746" s="4">
        <v>20.82</v>
      </c>
      <c r="C1746" s="4">
        <v>5.55</v>
      </c>
      <c r="D1746" s="4" t="s">
        <v>7839</v>
      </c>
      <c r="E1746" s="4" t="s">
        <v>7839</v>
      </c>
      <c r="F1746" s="4" t="s">
        <v>7839</v>
      </c>
      <c r="G1746" s="4">
        <v>1</v>
      </c>
      <c r="H1746" s="4" t="s">
        <v>7839</v>
      </c>
      <c r="I1746" s="4" t="s">
        <v>7843</v>
      </c>
      <c r="J1746" s="4" t="s">
        <v>7847</v>
      </c>
    </row>
    <row r="1747" spans="1:10" ht="15" customHeight="1" x14ac:dyDescent="0.25">
      <c r="A1747" s="4" t="s">
        <v>1787</v>
      </c>
      <c r="B1747" s="4">
        <v>38.83</v>
      </c>
      <c r="C1747" s="4">
        <v>4.78</v>
      </c>
      <c r="D1747" s="4" t="s">
        <v>7839</v>
      </c>
      <c r="E1747" s="4" t="s">
        <v>7839</v>
      </c>
      <c r="F1747" s="4" t="s">
        <v>7840</v>
      </c>
      <c r="G1747" s="4">
        <v>1</v>
      </c>
      <c r="H1747" s="4" t="s">
        <v>7839</v>
      </c>
      <c r="I1747" s="4" t="s">
        <v>7841</v>
      </c>
      <c r="J1747" s="4" t="s">
        <v>7847</v>
      </c>
    </row>
    <row r="1748" spans="1:10" ht="15" customHeight="1" x14ac:dyDescent="0.25">
      <c r="A1748" s="4" t="s">
        <v>1788</v>
      </c>
      <c r="B1748" s="4">
        <v>23.44</v>
      </c>
      <c r="C1748" s="4">
        <v>4.6500000000000004</v>
      </c>
      <c r="D1748" s="4" t="s">
        <v>7840</v>
      </c>
      <c r="E1748" s="4" t="s">
        <v>7839</v>
      </c>
      <c r="F1748" s="4" t="s">
        <v>7839</v>
      </c>
      <c r="G1748" s="4">
        <v>1</v>
      </c>
      <c r="H1748" s="4" t="s">
        <v>7839</v>
      </c>
      <c r="I1748" s="4" t="s">
        <v>7843</v>
      </c>
      <c r="J1748" s="4" t="s">
        <v>7847</v>
      </c>
    </row>
    <row r="1749" spans="1:10" ht="15" customHeight="1" x14ac:dyDescent="0.25">
      <c r="A1749" s="4" t="s">
        <v>1789</v>
      </c>
      <c r="B1749" s="4">
        <v>24.13</v>
      </c>
      <c r="C1749" s="4">
        <v>5.2</v>
      </c>
      <c r="D1749" s="4" t="s">
        <v>7839</v>
      </c>
      <c r="E1749" s="4" t="s">
        <v>7839</v>
      </c>
      <c r="F1749" s="4" t="s">
        <v>7839</v>
      </c>
      <c r="G1749" s="4">
        <v>1</v>
      </c>
      <c r="H1749" s="4" t="s">
        <v>7839</v>
      </c>
      <c r="I1749" s="4" t="s">
        <v>7843</v>
      </c>
      <c r="J1749" s="4" t="s">
        <v>7847</v>
      </c>
    </row>
    <row r="1750" spans="1:10" ht="15" customHeight="1" x14ac:dyDescent="0.25">
      <c r="A1750" s="4" t="s">
        <v>1790</v>
      </c>
      <c r="B1750" s="4">
        <v>42.13</v>
      </c>
      <c r="C1750" s="4">
        <v>4.54</v>
      </c>
      <c r="D1750" s="4" t="s">
        <v>7840</v>
      </c>
      <c r="E1750" s="4" t="s">
        <v>7839</v>
      </c>
      <c r="F1750" s="4" t="s">
        <v>7839</v>
      </c>
      <c r="G1750" s="4">
        <v>1</v>
      </c>
      <c r="H1750" s="4" t="s">
        <v>7839</v>
      </c>
      <c r="I1750" s="4" t="s">
        <v>7841</v>
      </c>
      <c r="J1750" s="4" t="s">
        <v>7847</v>
      </c>
    </row>
    <row r="1751" spans="1:10" ht="15" customHeight="1" x14ac:dyDescent="0.25">
      <c r="A1751" s="4" t="s">
        <v>1791</v>
      </c>
      <c r="B1751" s="4">
        <v>17.86</v>
      </c>
      <c r="C1751" s="4">
        <v>4.1100000000000003</v>
      </c>
      <c r="D1751" s="4" t="s">
        <v>7839</v>
      </c>
      <c r="E1751" s="4" t="s">
        <v>7839</v>
      </c>
      <c r="F1751" s="4" t="s">
        <v>7839</v>
      </c>
      <c r="G1751" s="4">
        <v>1</v>
      </c>
      <c r="H1751" s="4" t="s">
        <v>7839</v>
      </c>
      <c r="I1751" s="4" t="s">
        <v>7844</v>
      </c>
      <c r="J1751" s="4" t="s">
        <v>7847</v>
      </c>
    </row>
    <row r="1752" spans="1:10" ht="15" customHeight="1" x14ac:dyDescent="0.25">
      <c r="A1752" s="4" t="s">
        <v>1792</v>
      </c>
      <c r="B1752" s="4">
        <v>32.78</v>
      </c>
      <c r="C1752" s="4">
        <v>4.63</v>
      </c>
      <c r="D1752" s="4" t="s">
        <v>7839</v>
      </c>
      <c r="E1752" s="4" t="s">
        <v>7839</v>
      </c>
      <c r="F1752" s="4" t="s">
        <v>7839</v>
      </c>
      <c r="G1752" s="4">
        <v>0</v>
      </c>
      <c r="H1752" s="4" t="s">
        <v>7839</v>
      </c>
      <c r="I1752" s="4" t="s">
        <v>7841</v>
      </c>
      <c r="J1752" s="4" t="s">
        <v>7847</v>
      </c>
    </row>
    <row r="1753" spans="1:10" ht="15" customHeight="1" x14ac:dyDescent="0.25">
      <c r="A1753" s="4" t="s">
        <v>1793</v>
      </c>
      <c r="B1753" s="4">
        <v>23.9</v>
      </c>
      <c r="C1753" s="4">
        <v>6.06</v>
      </c>
      <c r="D1753" s="4" t="s">
        <v>7840</v>
      </c>
      <c r="E1753" s="4" t="s">
        <v>7839</v>
      </c>
      <c r="F1753" s="4" t="s">
        <v>7840</v>
      </c>
      <c r="G1753" s="4">
        <v>1</v>
      </c>
      <c r="H1753" s="4" t="s">
        <v>7839</v>
      </c>
      <c r="I1753" s="4" t="s">
        <v>7843</v>
      </c>
      <c r="J1753" s="4" t="s">
        <v>7846</v>
      </c>
    </row>
    <row r="1754" spans="1:10" ht="15" customHeight="1" x14ac:dyDescent="0.25">
      <c r="A1754" s="4" t="s">
        <v>1794</v>
      </c>
      <c r="B1754" s="4">
        <v>15.47</v>
      </c>
      <c r="C1754" s="4">
        <v>8.43</v>
      </c>
      <c r="D1754" s="4" t="s">
        <v>7839</v>
      </c>
      <c r="E1754" s="4" t="s">
        <v>7839</v>
      </c>
      <c r="F1754" s="4" t="s">
        <v>7839</v>
      </c>
      <c r="G1754" s="4">
        <v>0</v>
      </c>
      <c r="H1754" s="4" t="s">
        <v>7839</v>
      </c>
      <c r="I1754" s="4" t="s">
        <v>7844</v>
      </c>
      <c r="J1754" s="4" t="s">
        <v>7845</v>
      </c>
    </row>
    <row r="1755" spans="1:10" ht="15" customHeight="1" x14ac:dyDescent="0.25">
      <c r="A1755" s="4" t="s">
        <v>1795</v>
      </c>
      <c r="B1755" s="4">
        <v>28.54</v>
      </c>
      <c r="C1755" s="4">
        <v>5.51</v>
      </c>
      <c r="D1755" s="4" t="s">
        <v>7839</v>
      </c>
      <c r="E1755" s="4" t="s">
        <v>7839</v>
      </c>
      <c r="F1755" s="4" t="s">
        <v>7840</v>
      </c>
      <c r="G1755" s="4">
        <v>1</v>
      </c>
      <c r="H1755" s="4" t="s">
        <v>7839</v>
      </c>
      <c r="I1755" s="4" t="s">
        <v>7842</v>
      </c>
      <c r="J1755" s="4" t="s">
        <v>7847</v>
      </c>
    </row>
    <row r="1756" spans="1:10" ht="15" customHeight="1" x14ac:dyDescent="0.25">
      <c r="A1756" s="4" t="s">
        <v>1796</v>
      </c>
      <c r="B1756" s="4">
        <v>18.54</v>
      </c>
      <c r="C1756" s="4">
        <v>4.95</v>
      </c>
      <c r="D1756" s="4" t="s">
        <v>7839</v>
      </c>
      <c r="E1756" s="4" t="s">
        <v>7839</v>
      </c>
      <c r="F1756" s="4" t="s">
        <v>7839</v>
      </c>
      <c r="G1756" s="4">
        <v>0</v>
      </c>
      <c r="H1756" s="4" t="s">
        <v>7839</v>
      </c>
      <c r="I1756" s="4" t="s">
        <v>7843</v>
      </c>
      <c r="J1756" s="4" t="s">
        <v>7847</v>
      </c>
    </row>
    <row r="1757" spans="1:10" ht="15" customHeight="1" x14ac:dyDescent="0.25">
      <c r="A1757" s="4" t="s">
        <v>1797</v>
      </c>
      <c r="B1757" s="4">
        <v>32.18</v>
      </c>
      <c r="C1757" s="4">
        <v>6.44</v>
      </c>
      <c r="D1757" s="4" t="s">
        <v>7840</v>
      </c>
      <c r="E1757" s="4" t="s">
        <v>7839</v>
      </c>
      <c r="F1757" s="4" t="s">
        <v>7840</v>
      </c>
      <c r="G1757" s="4">
        <v>1</v>
      </c>
      <c r="H1757" s="4" t="s">
        <v>7839</v>
      </c>
      <c r="I1757" s="4" t="s">
        <v>7841</v>
      </c>
      <c r="J1757" s="4" t="s">
        <v>7846</v>
      </c>
    </row>
    <row r="1758" spans="1:10" ht="15" customHeight="1" x14ac:dyDescent="0.25">
      <c r="A1758" s="4" t="s">
        <v>1798</v>
      </c>
      <c r="B1758" s="4">
        <v>37.380000000000003</v>
      </c>
      <c r="C1758" s="4">
        <v>6.05</v>
      </c>
      <c r="D1758" s="4" t="s">
        <v>7840</v>
      </c>
      <c r="E1758" s="4" t="s">
        <v>7839</v>
      </c>
      <c r="F1758" s="4" t="s">
        <v>7839</v>
      </c>
      <c r="G1758" s="4">
        <v>0</v>
      </c>
      <c r="H1758" s="4" t="s">
        <v>7839</v>
      </c>
      <c r="I1758" s="4" t="s">
        <v>7841</v>
      </c>
      <c r="J1758" s="4" t="s">
        <v>7846</v>
      </c>
    </row>
    <row r="1759" spans="1:10" ht="15" customHeight="1" x14ac:dyDescent="0.25">
      <c r="A1759" s="4" t="s">
        <v>1799</v>
      </c>
      <c r="B1759" s="4">
        <v>31.12</v>
      </c>
      <c r="C1759" s="4">
        <v>4.76</v>
      </c>
      <c r="D1759" s="4" t="s">
        <v>7840</v>
      </c>
      <c r="E1759" s="4" t="s">
        <v>7839</v>
      </c>
      <c r="F1759" s="4" t="s">
        <v>7840</v>
      </c>
      <c r="G1759" s="4">
        <v>1</v>
      </c>
      <c r="H1759" s="4" t="s">
        <v>7839</v>
      </c>
      <c r="I1759" s="4" t="s">
        <v>7841</v>
      </c>
      <c r="J1759" s="4" t="s">
        <v>7847</v>
      </c>
    </row>
    <row r="1760" spans="1:10" ht="15" customHeight="1" x14ac:dyDescent="0.25">
      <c r="A1760" s="4" t="s">
        <v>1800</v>
      </c>
      <c r="B1760" s="4">
        <v>22.01</v>
      </c>
      <c r="C1760" s="4">
        <v>6.72</v>
      </c>
      <c r="D1760" s="4" t="s">
        <v>7840</v>
      </c>
      <c r="E1760" s="4" t="s">
        <v>7839</v>
      </c>
      <c r="F1760" s="4" t="s">
        <v>7839</v>
      </c>
      <c r="G1760" s="4">
        <v>1</v>
      </c>
      <c r="H1760" s="4" t="s">
        <v>7839</v>
      </c>
      <c r="I1760" s="4" t="s">
        <v>7843</v>
      </c>
      <c r="J1760" s="4" t="s">
        <v>7845</v>
      </c>
    </row>
    <row r="1761" spans="1:10" ht="15" customHeight="1" x14ac:dyDescent="0.25">
      <c r="A1761" s="4" t="s">
        <v>1801</v>
      </c>
      <c r="B1761" s="4">
        <v>27.645</v>
      </c>
      <c r="C1761" s="4">
        <v>5.7</v>
      </c>
      <c r="D1761" s="4" t="s">
        <v>7839</v>
      </c>
      <c r="E1761" s="4" t="s">
        <v>7839</v>
      </c>
      <c r="F1761" s="4" t="s">
        <v>7839</v>
      </c>
      <c r="G1761" s="4">
        <v>0</v>
      </c>
      <c r="H1761" s="4" t="s">
        <v>7839</v>
      </c>
      <c r="I1761" s="4" t="s">
        <v>7842</v>
      </c>
      <c r="J1761" s="4" t="s">
        <v>7846</v>
      </c>
    </row>
    <row r="1762" spans="1:10" ht="15" customHeight="1" x14ac:dyDescent="0.25">
      <c r="A1762" s="4" t="s">
        <v>1802</v>
      </c>
      <c r="B1762" s="4">
        <v>29.64</v>
      </c>
      <c r="C1762" s="4">
        <v>5.31</v>
      </c>
      <c r="D1762" s="4" t="s">
        <v>7840</v>
      </c>
      <c r="E1762" s="4" t="s">
        <v>7839</v>
      </c>
      <c r="F1762" s="4" t="s">
        <v>7839</v>
      </c>
      <c r="G1762" s="4">
        <v>0</v>
      </c>
      <c r="H1762" s="4" t="s">
        <v>7839</v>
      </c>
      <c r="I1762" s="4" t="s">
        <v>7842</v>
      </c>
      <c r="J1762" s="4" t="s">
        <v>7847</v>
      </c>
    </row>
    <row r="1763" spans="1:10" ht="15" customHeight="1" x14ac:dyDescent="0.25">
      <c r="A1763" s="4" t="s">
        <v>1803</v>
      </c>
      <c r="B1763" s="4">
        <v>33.700000000000003</v>
      </c>
      <c r="C1763" s="4">
        <v>4.32</v>
      </c>
      <c r="D1763" s="4" t="s">
        <v>7840</v>
      </c>
      <c r="E1763" s="4" t="s">
        <v>7839</v>
      </c>
      <c r="F1763" s="4" t="s">
        <v>7839</v>
      </c>
      <c r="G1763" s="4">
        <v>1</v>
      </c>
      <c r="H1763" s="4" t="s">
        <v>7839</v>
      </c>
      <c r="I1763" s="4" t="s">
        <v>7841</v>
      </c>
      <c r="J1763" s="4" t="s">
        <v>7847</v>
      </c>
    </row>
    <row r="1764" spans="1:10" ht="15" customHeight="1" x14ac:dyDescent="0.25">
      <c r="A1764" s="4" t="s">
        <v>1804</v>
      </c>
      <c r="B1764" s="4">
        <v>27.5</v>
      </c>
      <c r="C1764" s="4">
        <v>4.2300000000000004</v>
      </c>
      <c r="D1764" s="4" t="s">
        <v>7840</v>
      </c>
      <c r="E1764" s="4" t="s">
        <v>7839</v>
      </c>
      <c r="F1764" s="4" t="s">
        <v>7839</v>
      </c>
      <c r="G1764" s="4">
        <v>1</v>
      </c>
      <c r="H1764" s="4" t="s">
        <v>7839</v>
      </c>
      <c r="I1764" s="4" t="s">
        <v>7842</v>
      </c>
      <c r="J1764" s="4" t="s">
        <v>7847</v>
      </c>
    </row>
    <row r="1765" spans="1:10" ht="15" customHeight="1" x14ac:dyDescent="0.25">
      <c r="A1765" s="4" t="s">
        <v>1805</v>
      </c>
      <c r="B1765" s="4">
        <v>16.12</v>
      </c>
      <c r="C1765" s="4">
        <v>6.09</v>
      </c>
      <c r="D1765" s="4" t="s">
        <v>7839</v>
      </c>
      <c r="E1765" s="4" t="s">
        <v>7839</v>
      </c>
      <c r="F1765" s="4" t="s">
        <v>7839</v>
      </c>
      <c r="G1765" s="4">
        <v>0</v>
      </c>
      <c r="H1765" s="4" t="s">
        <v>7839</v>
      </c>
      <c r="I1765" s="4" t="s">
        <v>7844</v>
      </c>
      <c r="J1765" s="4" t="s">
        <v>7846</v>
      </c>
    </row>
    <row r="1766" spans="1:10" ht="15" customHeight="1" x14ac:dyDescent="0.25">
      <c r="A1766" s="4" t="s">
        <v>1806</v>
      </c>
      <c r="B1766" s="4">
        <v>26.73</v>
      </c>
      <c r="C1766" s="4">
        <v>4.74</v>
      </c>
      <c r="D1766" s="4" t="s">
        <v>7840</v>
      </c>
      <c r="E1766" s="4" t="s">
        <v>7839</v>
      </c>
      <c r="F1766" s="4" t="s">
        <v>7839</v>
      </c>
      <c r="G1766" s="4">
        <v>1</v>
      </c>
      <c r="H1766" s="4" t="s">
        <v>7839</v>
      </c>
      <c r="I1766" s="4" t="s">
        <v>7842</v>
      </c>
      <c r="J1766" s="4" t="s">
        <v>7847</v>
      </c>
    </row>
    <row r="1767" spans="1:10" ht="15" customHeight="1" x14ac:dyDescent="0.25">
      <c r="A1767" s="4" t="s">
        <v>1807</v>
      </c>
      <c r="B1767" s="4">
        <v>37.25</v>
      </c>
      <c r="C1767" s="4">
        <v>6.23</v>
      </c>
      <c r="D1767" s="4" t="s">
        <v>7840</v>
      </c>
      <c r="E1767" s="4" t="s">
        <v>7839</v>
      </c>
      <c r="F1767" s="4" t="s">
        <v>7839</v>
      </c>
      <c r="G1767" s="4">
        <v>0</v>
      </c>
      <c r="H1767" s="4" t="s">
        <v>7839</v>
      </c>
      <c r="I1767" s="4" t="s">
        <v>7841</v>
      </c>
      <c r="J1767" s="4" t="s">
        <v>7846</v>
      </c>
    </row>
    <row r="1768" spans="1:10" ht="15" customHeight="1" x14ac:dyDescent="0.25">
      <c r="A1768" s="4" t="s">
        <v>1808</v>
      </c>
      <c r="B1768" s="4">
        <v>23.56</v>
      </c>
      <c r="C1768" s="4">
        <v>5.45</v>
      </c>
      <c r="D1768" s="4" t="s">
        <v>7840</v>
      </c>
      <c r="E1768" s="4" t="s">
        <v>7839</v>
      </c>
      <c r="F1768" s="4" t="s">
        <v>7839</v>
      </c>
      <c r="G1768" s="4">
        <v>1</v>
      </c>
      <c r="H1768" s="4" t="s">
        <v>7839</v>
      </c>
      <c r="I1768" s="4" t="s">
        <v>7843</v>
      </c>
      <c r="J1768" s="4" t="s">
        <v>7847</v>
      </c>
    </row>
    <row r="1769" spans="1:10" ht="15" customHeight="1" x14ac:dyDescent="0.25">
      <c r="A1769" s="4" t="s">
        <v>1809</v>
      </c>
      <c r="B1769" s="4">
        <v>15.84</v>
      </c>
      <c r="C1769" s="4">
        <v>10.34</v>
      </c>
      <c r="D1769" s="4" t="s">
        <v>7839</v>
      </c>
      <c r="E1769" s="4" t="s">
        <v>7839</v>
      </c>
      <c r="F1769" s="4" t="s">
        <v>7839</v>
      </c>
      <c r="G1769" s="4">
        <v>2</v>
      </c>
      <c r="H1769" s="4" t="s">
        <v>7839</v>
      </c>
      <c r="I1769" s="4" t="s">
        <v>7844</v>
      </c>
      <c r="J1769" s="4" t="s">
        <v>7845</v>
      </c>
    </row>
    <row r="1770" spans="1:10" ht="15" customHeight="1" x14ac:dyDescent="0.25">
      <c r="A1770" s="4" t="s">
        <v>1810</v>
      </c>
      <c r="B1770" s="4">
        <v>36.630000000000003</v>
      </c>
      <c r="C1770" s="4">
        <v>5.15</v>
      </c>
      <c r="D1770" s="4" t="s">
        <v>7839</v>
      </c>
      <c r="E1770" s="4" t="s">
        <v>7839</v>
      </c>
      <c r="F1770" s="4" t="s">
        <v>7839</v>
      </c>
      <c r="G1770" s="4">
        <v>0</v>
      </c>
      <c r="H1770" s="4" t="s">
        <v>7839</v>
      </c>
      <c r="I1770" s="4" t="s">
        <v>7841</v>
      </c>
      <c r="J1770" s="4" t="s">
        <v>7847</v>
      </c>
    </row>
    <row r="1771" spans="1:10" ht="15" customHeight="1" x14ac:dyDescent="0.25">
      <c r="A1771" s="4" t="s">
        <v>1811</v>
      </c>
      <c r="B1771" s="4">
        <v>16.47</v>
      </c>
      <c r="C1771" s="4">
        <v>11.72</v>
      </c>
      <c r="D1771" s="4" t="s">
        <v>7839</v>
      </c>
      <c r="E1771" s="4" t="s">
        <v>7839</v>
      </c>
      <c r="F1771" s="4" t="s">
        <v>7839</v>
      </c>
      <c r="G1771" s="4">
        <v>0</v>
      </c>
      <c r="H1771" s="4" t="s">
        <v>7839</v>
      </c>
      <c r="I1771" s="4" t="s">
        <v>7844</v>
      </c>
      <c r="J1771" s="4" t="s">
        <v>7845</v>
      </c>
    </row>
    <row r="1772" spans="1:10" ht="15" customHeight="1" x14ac:dyDescent="0.25">
      <c r="A1772" s="4" t="s">
        <v>1812</v>
      </c>
      <c r="B1772" s="4">
        <v>25.8</v>
      </c>
      <c r="C1772" s="4">
        <v>5.29</v>
      </c>
      <c r="D1772" s="4" t="s">
        <v>7839</v>
      </c>
      <c r="E1772" s="4" t="s">
        <v>7839</v>
      </c>
      <c r="F1772" s="4" t="s">
        <v>7839</v>
      </c>
      <c r="G1772" s="4">
        <v>0</v>
      </c>
      <c r="H1772" s="4" t="s">
        <v>7839</v>
      </c>
      <c r="I1772" s="4" t="s">
        <v>7842</v>
      </c>
      <c r="J1772" s="4" t="s">
        <v>7847</v>
      </c>
    </row>
    <row r="1773" spans="1:10" ht="15" customHeight="1" x14ac:dyDescent="0.25">
      <c r="A1773" s="4" t="s">
        <v>1813</v>
      </c>
      <c r="B1773" s="4">
        <v>23.6</v>
      </c>
      <c r="C1773" s="4">
        <v>4.33</v>
      </c>
      <c r="D1773" s="4" t="s">
        <v>7839</v>
      </c>
      <c r="E1773" s="4" t="s">
        <v>7839</v>
      </c>
      <c r="F1773" s="4" t="s">
        <v>7839</v>
      </c>
      <c r="G1773" s="4">
        <v>0</v>
      </c>
      <c r="H1773" s="4" t="s">
        <v>7839</v>
      </c>
      <c r="I1773" s="4" t="s">
        <v>7843</v>
      </c>
      <c r="J1773" s="4" t="s">
        <v>7847</v>
      </c>
    </row>
    <row r="1774" spans="1:10" ht="15" customHeight="1" x14ac:dyDescent="0.25">
      <c r="A1774" s="4" t="s">
        <v>1814</v>
      </c>
      <c r="B1774" s="4">
        <v>32.11</v>
      </c>
      <c r="C1774" s="4">
        <v>6.24</v>
      </c>
      <c r="D1774" s="4" t="s">
        <v>7839</v>
      </c>
      <c r="E1774" s="4" t="s">
        <v>7839</v>
      </c>
      <c r="F1774" s="4" t="s">
        <v>7840</v>
      </c>
      <c r="G1774" s="4">
        <v>1</v>
      </c>
      <c r="H1774" s="4" t="s">
        <v>7839</v>
      </c>
      <c r="I1774" s="4" t="s">
        <v>7841</v>
      </c>
      <c r="J1774" s="4" t="s">
        <v>7846</v>
      </c>
    </row>
    <row r="1775" spans="1:10" ht="15" customHeight="1" x14ac:dyDescent="0.25">
      <c r="A1775" s="4" t="s">
        <v>1815</v>
      </c>
      <c r="B1775" s="4">
        <v>30.114999999999998</v>
      </c>
      <c r="C1775" s="4">
        <v>11.61</v>
      </c>
      <c r="D1775" s="4" t="s">
        <v>7839</v>
      </c>
      <c r="E1775" s="4" t="s">
        <v>7839</v>
      </c>
      <c r="F1775" s="4" t="s">
        <v>7839</v>
      </c>
      <c r="G1775" s="4">
        <v>0</v>
      </c>
      <c r="H1775" s="4" t="s">
        <v>7839</v>
      </c>
      <c r="I1775" s="4" t="s">
        <v>7841</v>
      </c>
      <c r="J1775" s="4" t="s">
        <v>7845</v>
      </c>
    </row>
    <row r="1776" spans="1:10" ht="15" customHeight="1" x14ac:dyDescent="0.25">
      <c r="A1776" s="4" t="s">
        <v>1816</v>
      </c>
      <c r="B1776" s="4">
        <v>20.28</v>
      </c>
      <c r="C1776" s="4">
        <v>11.07</v>
      </c>
      <c r="D1776" s="4" t="s">
        <v>7840</v>
      </c>
      <c r="E1776" s="4" t="s">
        <v>7839</v>
      </c>
      <c r="F1776" s="4" t="s">
        <v>7839</v>
      </c>
      <c r="G1776" s="4">
        <v>0</v>
      </c>
      <c r="H1776" s="4" t="s">
        <v>7839</v>
      </c>
      <c r="I1776" s="4" t="s">
        <v>7843</v>
      </c>
      <c r="J1776" s="4" t="s">
        <v>7845</v>
      </c>
    </row>
    <row r="1777" spans="1:10" ht="15" customHeight="1" x14ac:dyDescent="0.25">
      <c r="A1777" s="4" t="s">
        <v>1817</v>
      </c>
      <c r="B1777" s="4">
        <v>20.234999999999999</v>
      </c>
      <c r="C1777" s="4">
        <v>5.19</v>
      </c>
      <c r="D1777" s="4" t="s">
        <v>7839</v>
      </c>
      <c r="E1777" s="4" t="s">
        <v>7839</v>
      </c>
      <c r="F1777" s="4" t="s">
        <v>7840</v>
      </c>
      <c r="G1777" s="4">
        <v>1</v>
      </c>
      <c r="H1777" s="4" t="s">
        <v>7839</v>
      </c>
      <c r="I1777" s="4" t="s">
        <v>7843</v>
      </c>
      <c r="J1777" s="4" t="s">
        <v>7847</v>
      </c>
    </row>
    <row r="1778" spans="1:10" ht="15" customHeight="1" x14ac:dyDescent="0.25">
      <c r="A1778" s="4" t="s">
        <v>1818</v>
      </c>
      <c r="B1778" s="4">
        <v>25.27</v>
      </c>
      <c r="C1778" s="4">
        <v>5.7</v>
      </c>
      <c r="D1778" s="4" t="s">
        <v>7840</v>
      </c>
      <c r="E1778" s="4" t="s">
        <v>7839</v>
      </c>
      <c r="F1778" s="4" t="s">
        <v>7839</v>
      </c>
      <c r="G1778" s="4">
        <v>1</v>
      </c>
      <c r="H1778" s="4" t="s">
        <v>7839</v>
      </c>
      <c r="I1778" s="4" t="s">
        <v>7842</v>
      </c>
      <c r="J1778" s="4" t="s">
        <v>7846</v>
      </c>
    </row>
    <row r="1779" spans="1:10" ht="15" customHeight="1" x14ac:dyDescent="0.25">
      <c r="A1779" s="4" t="s">
        <v>1819</v>
      </c>
      <c r="B1779" s="4">
        <v>24.24</v>
      </c>
      <c r="C1779" s="4">
        <v>6.15</v>
      </c>
      <c r="D1779" s="4" t="s">
        <v>7839</v>
      </c>
      <c r="E1779" s="4" t="s">
        <v>7839</v>
      </c>
      <c r="F1779" s="4" t="s">
        <v>7839</v>
      </c>
      <c r="G1779" s="4">
        <v>0</v>
      </c>
      <c r="H1779" s="4" t="s">
        <v>7839</v>
      </c>
      <c r="I1779" s="4" t="s">
        <v>7843</v>
      </c>
      <c r="J1779" s="4" t="s">
        <v>7846</v>
      </c>
    </row>
    <row r="1780" spans="1:10" ht="15" customHeight="1" x14ac:dyDescent="0.25">
      <c r="A1780" s="4" t="s">
        <v>1820</v>
      </c>
      <c r="B1780" s="4">
        <v>35.75</v>
      </c>
      <c r="C1780" s="4">
        <v>5.07</v>
      </c>
      <c r="D1780" s="4" t="s">
        <v>7839</v>
      </c>
      <c r="E1780" s="4" t="s">
        <v>7839</v>
      </c>
      <c r="F1780" s="4" t="s">
        <v>7839</v>
      </c>
      <c r="G1780" s="4">
        <v>0</v>
      </c>
      <c r="H1780" s="4" t="s">
        <v>7839</v>
      </c>
      <c r="I1780" s="4" t="s">
        <v>7841</v>
      </c>
      <c r="J1780" s="4" t="s">
        <v>7847</v>
      </c>
    </row>
    <row r="1781" spans="1:10" ht="15" customHeight="1" x14ac:dyDescent="0.25">
      <c r="A1781" s="4" t="s">
        <v>1821</v>
      </c>
      <c r="B1781" s="4">
        <v>29.92</v>
      </c>
      <c r="C1781" s="4">
        <v>10.97</v>
      </c>
      <c r="D1781" s="4" t="s">
        <v>7840</v>
      </c>
      <c r="E1781" s="4" t="s">
        <v>7839</v>
      </c>
      <c r="F1781" s="4" t="s">
        <v>7839</v>
      </c>
      <c r="G1781" s="4">
        <v>1</v>
      </c>
      <c r="H1781" s="4" t="s">
        <v>7839</v>
      </c>
      <c r="I1781" s="4" t="s">
        <v>7842</v>
      </c>
      <c r="J1781" s="4" t="s">
        <v>7845</v>
      </c>
    </row>
    <row r="1782" spans="1:10" ht="15" customHeight="1" x14ac:dyDescent="0.25">
      <c r="A1782" s="4" t="s">
        <v>1822</v>
      </c>
      <c r="B1782" s="4">
        <v>26.2</v>
      </c>
      <c r="C1782" s="4">
        <v>10.93</v>
      </c>
      <c r="D1782" s="4" t="s">
        <v>7840</v>
      </c>
      <c r="E1782" s="4" t="s">
        <v>7839</v>
      </c>
      <c r="F1782" s="4" t="s">
        <v>7839</v>
      </c>
      <c r="G1782" s="4">
        <v>1</v>
      </c>
      <c r="H1782" s="4" t="s">
        <v>7839</v>
      </c>
      <c r="I1782" s="4" t="s">
        <v>7842</v>
      </c>
      <c r="J1782" s="4" t="s">
        <v>7845</v>
      </c>
    </row>
    <row r="1783" spans="1:10" ht="15" customHeight="1" x14ac:dyDescent="0.25">
      <c r="A1783" s="4" t="s">
        <v>1823</v>
      </c>
      <c r="B1783" s="4">
        <v>26.695</v>
      </c>
      <c r="C1783" s="4">
        <v>4.21</v>
      </c>
      <c r="D1783" s="4" t="s">
        <v>7840</v>
      </c>
      <c r="E1783" s="4" t="s">
        <v>7839</v>
      </c>
      <c r="F1783" s="4" t="s">
        <v>7840</v>
      </c>
      <c r="G1783" s="4">
        <v>1</v>
      </c>
      <c r="H1783" s="4" t="s">
        <v>7839</v>
      </c>
      <c r="I1783" s="4" t="s">
        <v>7842</v>
      </c>
      <c r="J1783" s="4" t="s">
        <v>7847</v>
      </c>
    </row>
    <row r="1784" spans="1:10" ht="15" customHeight="1" x14ac:dyDescent="0.25">
      <c r="A1784" s="4" t="s">
        <v>1824</v>
      </c>
      <c r="B1784" s="4">
        <v>23.16</v>
      </c>
      <c r="C1784" s="4">
        <v>5.5</v>
      </c>
      <c r="D1784" s="4" t="s">
        <v>7839</v>
      </c>
      <c r="E1784" s="4" t="s">
        <v>7839</v>
      </c>
      <c r="F1784" s="4" t="s">
        <v>7839</v>
      </c>
      <c r="G1784" s="4">
        <v>0</v>
      </c>
      <c r="H1784" s="4" t="s">
        <v>7839</v>
      </c>
      <c r="I1784" s="4" t="s">
        <v>7843</v>
      </c>
      <c r="J1784" s="4" t="s">
        <v>7847</v>
      </c>
    </row>
    <row r="1785" spans="1:10" ht="15" customHeight="1" x14ac:dyDescent="0.25">
      <c r="A1785" s="4" t="s">
        <v>1825</v>
      </c>
      <c r="B1785" s="4">
        <v>32.585000000000001</v>
      </c>
      <c r="C1785" s="4">
        <v>4.93</v>
      </c>
      <c r="D1785" s="4" t="s">
        <v>7840</v>
      </c>
      <c r="E1785" s="4" t="s">
        <v>7839</v>
      </c>
      <c r="F1785" s="4" t="s">
        <v>7839</v>
      </c>
      <c r="G1785" s="4">
        <v>1</v>
      </c>
      <c r="H1785" s="4" t="s">
        <v>7839</v>
      </c>
      <c r="I1785" s="4" t="s">
        <v>7841</v>
      </c>
      <c r="J1785" s="4" t="s">
        <v>7847</v>
      </c>
    </row>
    <row r="1786" spans="1:10" ht="15" customHeight="1" x14ac:dyDescent="0.25">
      <c r="A1786" s="4" t="s">
        <v>1826</v>
      </c>
      <c r="B1786" s="4">
        <v>33.97</v>
      </c>
      <c r="C1786" s="4">
        <v>5.6</v>
      </c>
      <c r="D1786" s="4" t="s">
        <v>7840</v>
      </c>
      <c r="E1786" s="4" t="s">
        <v>7839</v>
      </c>
      <c r="F1786" s="4" t="s">
        <v>7839</v>
      </c>
      <c r="G1786" s="4">
        <v>0</v>
      </c>
      <c r="H1786" s="4" t="s">
        <v>7839</v>
      </c>
      <c r="I1786" s="4" t="s">
        <v>7841</v>
      </c>
      <c r="J1786" s="4" t="s">
        <v>7847</v>
      </c>
    </row>
    <row r="1787" spans="1:10" ht="15" customHeight="1" x14ac:dyDescent="0.25">
      <c r="A1787" s="4" t="s">
        <v>1827</v>
      </c>
      <c r="B1787" s="4">
        <v>16.57</v>
      </c>
      <c r="C1787" s="4">
        <v>9.99</v>
      </c>
      <c r="D1787" s="4" t="s">
        <v>7839</v>
      </c>
      <c r="E1787" s="4" t="s">
        <v>7839</v>
      </c>
      <c r="F1787" s="4" t="s">
        <v>7839</v>
      </c>
      <c r="G1787" s="4">
        <v>0</v>
      </c>
      <c r="H1787" s="4" t="s">
        <v>7839</v>
      </c>
      <c r="I1787" s="4" t="s">
        <v>7844</v>
      </c>
      <c r="J1787" s="4" t="s">
        <v>7845</v>
      </c>
    </row>
    <row r="1788" spans="1:10" ht="15" customHeight="1" x14ac:dyDescent="0.25">
      <c r="A1788" s="4" t="s">
        <v>1828</v>
      </c>
      <c r="B1788" s="4">
        <v>17.55</v>
      </c>
      <c r="C1788" s="4">
        <v>5.93</v>
      </c>
      <c r="D1788" s="4" t="s">
        <v>7839</v>
      </c>
      <c r="E1788" s="4" t="s">
        <v>7839</v>
      </c>
      <c r="F1788" s="4" t="s">
        <v>7840</v>
      </c>
      <c r="G1788" s="4">
        <v>1</v>
      </c>
      <c r="H1788" s="4" t="s">
        <v>7839</v>
      </c>
      <c r="I1788" s="4" t="s">
        <v>7844</v>
      </c>
      <c r="J1788" s="4" t="s">
        <v>7846</v>
      </c>
    </row>
    <row r="1789" spans="1:10" ht="15" customHeight="1" x14ac:dyDescent="0.25">
      <c r="A1789" s="4" t="s">
        <v>1829</v>
      </c>
      <c r="B1789" s="4">
        <v>29.41</v>
      </c>
      <c r="C1789" s="4">
        <v>6.29</v>
      </c>
      <c r="D1789" s="4" t="s">
        <v>7840</v>
      </c>
      <c r="E1789" s="4" t="s">
        <v>7839</v>
      </c>
      <c r="F1789" s="4" t="s">
        <v>7839</v>
      </c>
      <c r="G1789" s="4">
        <v>1</v>
      </c>
      <c r="H1789" s="4" t="s">
        <v>7839</v>
      </c>
      <c r="I1789" s="4" t="s">
        <v>7842</v>
      </c>
      <c r="J1789" s="4" t="s">
        <v>7846</v>
      </c>
    </row>
    <row r="1790" spans="1:10" ht="15" customHeight="1" x14ac:dyDescent="0.25">
      <c r="A1790" s="4" t="s">
        <v>1830</v>
      </c>
      <c r="B1790" s="4">
        <v>17.91</v>
      </c>
      <c r="C1790" s="4">
        <v>5.65</v>
      </c>
      <c r="D1790" s="4" t="s">
        <v>7839</v>
      </c>
      <c r="E1790" s="4" t="s">
        <v>7839</v>
      </c>
      <c r="F1790" s="4" t="s">
        <v>7839</v>
      </c>
      <c r="G1790" s="4">
        <v>1</v>
      </c>
      <c r="H1790" s="4" t="s">
        <v>7839</v>
      </c>
      <c r="I1790" s="4" t="s">
        <v>7844</v>
      </c>
      <c r="J1790" s="4" t="s">
        <v>7847</v>
      </c>
    </row>
    <row r="1791" spans="1:10" ht="15" customHeight="1" x14ac:dyDescent="0.25">
      <c r="A1791" s="4" t="s">
        <v>1831</v>
      </c>
      <c r="B1791" s="4">
        <v>31.57</v>
      </c>
      <c r="C1791" s="4">
        <v>6.15</v>
      </c>
      <c r="D1791" s="4" t="s">
        <v>7839</v>
      </c>
      <c r="E1791" s="4" t="s">
        <v>7839</v>
      </c>
      <c r="F1791" s="4" t="s">
        <v>7839</v>
      </c>
      <c r="G1791" s="4">
        <v>1</v>
      </c>
      <c r="H1791" s="4" t="s">
        <v>7839</v>
      </c>
      <c r="I1791" s="4" t="s">
        <v>7841</v>
      </c>
      <c r="J1791" s="4" t="s">
        <v>7846</v>
      </c>
    </row>
    <row r="1792" spans="1:10" ht="15" customHeight="1" x14ac:dyDescent="0.25">
      <c r="A1792" s="4" t="s">
        <v>1832</v>
      </c>
      <c r="B1792" s="4">
        <v>33.18</v>
      </c>
      <c r="C1792" s="4">
        <v>5.22</v>
      </c>
      <c r="D1792" s="4" t="s">
        <v>7839</v>
      </c>
      <c r="E1792" s="4" t="s">
        <v>7840</v>
      </c>
      <c r="F1792" s="4" t="s">
        <v>7839</v>
      </c>
      <c r="G1792" s="4">
        <v>1</v>
      </c>
      <c r="H1792" s="4" t="s">
        <v>7839</v>
      </c>
      <c r="I1792" s="4" t="s">
        <v>7841</v>
      </c>
      <c r="J1792" s="4" t="s">
        <v>7847</v>
      </c>
    </row>
    <row r="1793" spans="1:10" ht="15" customHeight="1" x14ac:dyDescent="0.25">
      <c r="A1793" s="4" t="s">
        <v>1833</v>
      </c>
      <c r="B1793" s="4">
        <v>37</v>
      </c>
      <c r="C1793" s="4">
        <v>11.66</v>
      </c>
      <c r="D1793" s="4" t="s">
        <v>7839</v>
      </c>
      <c r="E1793" s="4" t="s">
        <v>7839</v>
      </c>
      <c r="F1793" s="4" t="s">
        <v>7839</v>
      </c>
      <c r="G1793" s="4">
        <v>0</v>
      </c>
      <c r="H1793" s="4" t="s">
        <v>7839</v>
      </c>
      <c r="I1793" s="4" t="s">
        <v>7841</v>
      </c>
      <c r="J1793" s="4" t="s">
        <v>7845</v>
      </c>
    </row>
    <row r="1794" spans="1:10" ht="15" customHeight="1" x14ac:dyDescent="0.25">
      <c r="A1794" s="4" t="s">
        <v>1834</v>
      </c>
      <c r="B1794" s="4">
        <v>18.905000000000001</v>
      </c>
      <c r="C1794" s="4">
        <v>4.91</v>
      </c>
      <c r="D1794" s="4" t="s">
        <v>7840</v>
      </c>
      <c r="E1794" s="4" t="s">
        <v>7839</v>
      </c>
      <c r="F1794" s="4" t="s">
        <v>7839</v>
      </c>
      <c r="G1794" s="4">
        <v>1</v>
      </c>
      <c r="H1794" s="4" t="s">
        <v>7839</v>
      </c>
      <c r="I1794" s="4" t="s">
        <v>7843</v>
      </c>
      <c r="J1794" s="4" t="s">
        <v>7847</v>
      </c>
    </row>
    <row r="1795" spans="1:10" ht="15" customHeight="1" x14ac:dyDescent="0.25">
      <c r="A1795" s="4" t="s">
        <v>1835</v>
      </c>
      <c r="B1795" s="4">
        <v>20.03</v>
      </c>
      <c r="C1795" s="4">
        <v>9.25</v>
      </c>
      <c r="D1795" s="4" t="s">
        <v>7840</v>
      </c>
      <c r="E1795" s="4" t="s">
        <v>7839</v>
      </c>
      <c r="F1795" s="4" t="s">
        <v>7839</v>
      </c>
      <c r="G1795" s="4">
        <v>0</v>
      </c>
      <c r="H1795" s="4" t="s">
        <v>7839</v>
      </c>
      <c r="I1795" s="4" t="s">
        <v>7843</v>
      </c>
      <c r="J1795" s="4" t="s">
        <v>7845</v>
      </c>
    </row>
    <row r="1796" spans="1:10" ht="15" customHeight="1" x14ac:dyDescent="0.25">
      <c r="A1796" s="4" t="s">
        <v>1836</v>
      </c>
      <c r="B1796" s="4">
        <v>16.7</v>
      </c>
      <c r="C1796" s="4">
        <v>11.48</v>
      </c>
      <c r="D1796" s="4" t="s">
        <v>7839</v>
      </c>
      <c r="E1796" s="4" t="s">
        <v>7839</v>
      </c>
      <c r="F1796" s="4" t="s">
        <v>7839</v>
      </c>
      <c r="G1796" s="4">
        <v>0</v>
      </c>
      <c r="H1796" s="4" t="s">
        <v>7839</v>
      </c>
      <c r="I1796" s="4" t="s">
        <v>7844</v>
      </c>
      <c r="J1796" s="4" t="s">
        <v>7845</v>
      </c>
    </row>
    <row r="1797" spans="1:10" ht="15" customHeight="1" x14ac:dyDescent="0.25">
      <c r="A1797" s="4" t="s">
        <v>1837</v>
      </c>
      <c r="B1797" s="4">
        <v>39.82</v>
      </c>
      <c r="C1797" s="4">
        <v>6.06</v>
      </c>
      <c r="D1797" s="4" t="s">
        <v>7839</v>
      </c>
      <c r="E1797" s="4" t="s">
        <v>7839</v>
      </c>
      <c r="F1797" s="4" t="s">
        <v>7839</v>
      </c>
      <c r="G1797" s="4">
        <v>0</v>
      </c>
      <c r="H1797" s="4" t="s">
        <v>7839</v>
      </c>
      <c r="I1797" s="4" t="s">
        <v>7841</v>
      </c>
      <c r="J1797" s="4" t="s">
        <v>7846</v>
      </c>
    </row>
    <row r="1798" spans="1:10" ht="15" customHeight="1" x14ac:dyDescent="0.25">
      <c r="A1798" s="4" t="s">
        <v>1838</v>
      </c>
      <c r="B1798" s="4">
        <v>22.04</v>
      </c>
      <c r="C1798" s="4">
        <v>5.86</v>
      </c>
      <c r="D1798" s="4" t="s">
        <v>7839</v>
      </c>
      <c r="E1798" s="4" t="s">
        <v>7839</v>
      </c>
      <c r="F1798" s="4" t="s">
        <v>7839</v>
      </c>
      <c r="G1798" s="4">
        <v>1</v>
      </c>
      <c r="H1798" s="4" t="s">
        <v>7839</v>
      </c>
      <c r="I1798" s="4" t="s">
        <v>7843</v>
      </c>
      <c r="J1798" s="4" t="s">
        <v>7846</v>
      </c>
    </row>
    <row r="1799" spans="1:10" ht="15" customHeight="1" x14ac:dyDescent="0.25">
      <c r="A1799" s="4" t="s">
        <v>1839</v>
      </c>
      <c r="B1799" s="4">
        <v>28.27</v>
      </c>
      <c r="C1799" s="4">
        <v>5.33</v>
      </c>
      <c r="D1799" s="4" t="s">
        <v>7839</v>
      </c>
      <c r="E1799" s="4" t="s">
        <v>7839</v>
      </c>
      <c r="F1799" s="4" t="s">
        <v>7839</v>
      </c>
      <c r="G1799" s="4">
        <v>0</v>
      </c>
      <c r="H1799" s="4" t="s">
        <v>7839</v>
      </c>
      <c r="I1799" s="4" t="s">
        <v>7842</v>
      </c>
      <c r="J1799" s="4" t="s">
        <v>7847</v>
      </c>
    </row>
    <row r="1800" spans="1:10" ht="15" customHeight="1" x14ac:dyDescent="0.25">
      <c r="A1800" s="4" t="s">
        <v>1840</v>
      </c>
      <c r="B1800" s="4">
        <v>18.5</v>
      </c>
      <c r="C1800" s="4">
        <v>5.33</v>
      </c>
      <c r="D1800" s="4" t="s">
        <v>7839</v>
      </c>
      <c r="E1800" s="4" t="s">
        <v>7839</v>
      </c>
      <c r="F1800" s="4" t="s">
        <v>7839</v>
      </c>
      <c r="G1800" s="4">
        <v>0</v>
      </c>
      <c r="H1800" s="4" t="s">
        <v>7839</v>
      </c>
      <c r="I1800" s="4" t="s">
        <v>7843</v>
      </c>
      <c r="J1800" s="4" t="s">
        <v>7847</v>
      </c>
    </row>
    <row r="1801" spans="1:10" ht="15" customHeight="1" x14ac:dyDescent="0.25">
      <c r="A1801" s="4" t="s">
        <v>1841</v>
      </c>
      <c r="B1801" s="4">
        <v>38.6</v>
      </c>
      <c r="C1801" s="4">
        <v>6.02</v>
      </c>
      <c r="D1801" s="4" t="s">
        <v>7839</v>
      </c>
      <c r="E1801" s="4" t="s">
        <v>7839</v>
      </c>
      <c r="F1801" s="4" t="s">
        <v>7839</v>
      </c>
      <c r="G1801" s="4">
        <v>1</v>
      </c>
      <c r="H1801" s="4" t="s">
        <v>7839</v>
      </c>
      <c r="I1801" s="4" t="s">
        <v>7841</v>
      </c>
      <c r="J1801" s="4" t="s">
        <v>7846</v>
      </c>
    </row>
    <row r="1802" spans="1:10" ht="15" customHeight="1" x14ac:dyDescent="0.25">
      <c r="A1802" s="4" t="s">
        <v>1842</v>
      </c>
      <c r="B1802" s="4">
        <v>43.12</v>
      </c>
      <c r="C1802" s="4">
        <v>6.25</v>
      </c>
      <c r="D1802" s="4" t="s">
        <v>7839</v>
      </c>
      <c r="E1802" s="4" t="s">
        <v>7839</v>
      </c>
      <c r="F1802" s="4" t="s">
        <v>7839</v>
      </c>
      <c r="G1802" s="4">
        <v>1</v>
      </c>
      <c r="H1802" s="4" t="s">
        <v>7839</v>
      </c>
      <c r="I1802" s="4" t="s">
        <v>7841</v>
      </c>
      <c r="J1802" s="4" t="s">
        <v>7846</v>
      </c>
    </row>
    <row r="1803" spans="1:10" ht="15" customHeight="1" x14ac:dyDescent="0.25">
      <c r="A1803" s="4" t="s">
        <v>1843</v>
      </c>
      <c r="B1803" s="4">
        <v>30.5</v>
      </c>
      <c r="C1803" s="4">
        <v>4.8099999999999996</v>
      </c>
      <c r="D1803" s="4" t="s">
        <v>7839</v>
      </c>
      <c r="E1803" s="4" t="s">
        <v>7839</v>
      </c>
      <c r="F1803" s="4" t="s">
        <v>7839</v>
      </c>
      <c r="G1803" s="4">
        <v>1</v>
      </c>
      <c r="H1803" s="4" t="s">
        <v>7839</v>
      </c>
      <c r="I1803" s="4" t="s">
        <v>7841</v>
      </c>
      <c r="J1803" s="4" t="s">
        <v>7847</v>
      </c>
    </row>
    <row r="1804" spans="1:10" ht="15" customHeight="1" x14ac:dyDescent="0.25">
      <c r="A1804" s="4" t="s">
        <v>1844</v>
      </c>
      <c r="B1804" s="4">
        <v>27.61</v>
      </c>
      <c r="C1804" s="4">
        <v>4.5999999999999996</v>
      </c>
      <c r="D1804" s="4" t="s">
        <v>7839</v>
      </c>
      <c r="E1804" s="4" t="s">
        <v>7839</v>
      </c>
      <c r="F1804" s="4" t="s">
        <v>7839</v>
      </c>
      <c r="G1804" s="4">
        <v>1</v>
      </c>
      <c r="H1804" s="4" t="s">
        <v>7839</v>
      </c>
      <c r="I1804" s="4" t="s">
        <v>7842</v>
      </c>
      <c r="J1804" s="4" t="s">
        <v>7847</v>
      </c>
    </row>
    <row r="1805" spans="1:10" ht="15" customHeight="1" x14ac:dyDescent="0.25">
      <c r="A1805" s="4" t="s">
        <v>1845</v>
      </c>
      <c r="B1805" s="4">
        <v>27.1</v>
      </c>
      <c r="C1805" s="4">
        <v>5.08</v>
      </c>
      <c r="D1805" s="4" t="s">
        <v>7839</v>
      </c>
      <c r="E1805" s="4" t="s">
        <v>7839</v>
      </c>
      <c r="F1805" s="4" t="s">
        <v>7839</v>
      </c>
      <c r="G1805" s="4">
        <v>1</v>
      </c>
      <c r="H1805" s="4" t="s">
        <v>7839</v>
      </c>
      <c r="I1805" s="4" t="s">
        <v>7842</v>
      </c>
      <c r="J1805" s="4" t="s">
        <v>7847</v>
      </c>
    </row>
    <row r="1806" spans="1:10" ht="15" customHeight="1" x14ac:dyDescent="0.25">
      <c r="A1806" s="4" t="s">
        <v>1846</v>
      </c>
      <c r="B1806" s="4">
        <v>35.93</v>
      </c>
      <c r="C1806" s="4">
        <v>5.43</v>
      </c>
      <c r="D1806" s="4" t="s">
        <v>7839</v>
      </c>
      <c r="E1806" s="4" t="s">
        <v>7840</v>
      </c>
      <c r="F1806" s="4" t="s">
        <v>7839</v>
      </c>
      <c r="G1806" s="4">
        <v>1</v>
      </c>
      <c r="H1806" s="4" t="s">
        <v>7839</v>
      </c>
      <c r="I1806" s="4" t="s">
        <v>7841</v>
      </c>
      <c r="J1806" s="4" t="s">
        <v>7847</v>
      </c>
    </row>
    <row r="1807" spans="1:10" ht="15" customHeight="1" x14ac:dyDescent="0.25">
      <c r="A1807" s="4" t="s">
        <v>1847</v>
      </c>
      <c r="B1807" s="4">
        <v>32.68</v>
      </c>
      <c r="C1807" s="4">
        <v>5.44</v>
      </c>
      <c r="D1807" s="4" t="s">
        <v>7839</v>
      </c>
      <c r="E1807" s="4" t="s">
        <v>7839</v>
      </c>
      <c r="F1807" s="4" t="s">
        <v>7839</v>
      </c>
      <c r="G1807" s="4">
        <v>0</v>
      </c>
      <c r="H1807" s="4" t="s">
        <v>7839</v>
      </c>
      <c r="I1807" s="4" t="s">
        <v>7841</v>
      </c>
      <c r="J1807" s="4" t="s">
        <v>7847</v>
      </c>
    </row>
    <row r="1808" spans="1:10" ht="15" customHeight="1" x14ac:dyDescent="0.25">
      <c r="A1808" s="4" t="s">
        <v>1848</v>
      </c>
      <c r="B1808" s="4">
        <v>20.74</v>
      </c>
      <c r="C1808" s="4">
        <v>11.69</v>
      </c>
      <c r="D1808" s="4" t="s">
        <v>7840</v>
      </c>
      <c r="E1808" s="4" t="s">
        <v>7839</v>
      </c>
      <c r="F1808" s="4" t="s">
        <v>7839</v>
      </c>
      <c r="G1808" s="4">
        <v>1</v>
      </c>
      <c r="H1808" s="4" t="s">
        <v>7839</v>
      </c>
      <c r="I1808" s="4" t="s">
        <v>7843</v>
      </c>
      <c r="J1808" s="4" t="s">
        <v>7845</v>
      </c>
    </row>
    <row r="1809" spans="1:10" ht="15" customHeight="1" x14ac:dyDescent="0.25">
      <c r="A1809" s="4" t="s">
        <v>1849</v>
      </c>
      <c r="B1809" s="4">
        <v>15.57</v>
      </c>
      <c r="C1809" s="4">
        <v>6.07</v>
      </c>
      <c r="D1809" s="4" t="s">
        <v>7839</v>
      </c>
      <c r="E1809" s="4" t="s">
        <v>7839</v>
      </c>
      <c r="F1809" s="4" t="s">
        <v>7839</v>
      </c>
      <c r="G1809" s="4">
        <v>0</v>
      </c>
      <c r="H1809" s="4" t="s">
        <v>7839</v>
      </c>
      <c r="I1809" s="4" t="s">
        <v>7844</v>
      </c>
      <c r="J1809" s="4" t="s">
        <v>7846</v>
      </c>
    </row>
    <row r="1810" spans="1:10" ht="15" customHeight="1" x14ac:dyDescent="0.25">
      <c r="A1810" s="4" t="s">
        <v>1850</v>
      </c>
      <c r="B1810" s="4">
        <v>23.844999999999999</v>
      </c>
      <c r="C1810" s="4">
        <v>4.3600000000000003</v>
      </c>
      <c r="D1810" s="4" t="s">
        <v>7839</v>
      </c>
      <c r="E1810" s="4" t="s">
        <v>7839</v>
      </c>
      <c r="F1810" s="4" t="s">
        <v>7839</v>
      </c>
      <c r="G1810" s="4">
        <v>0</v>
      </c>
      <c r="H1810" s="4" t="s">
        <v>7839</v>
      </c>
      <c r="I1810" s="4" t="s">
        <v>7843</v>
      </c>
      <c r="J1810" s="4" t="s">
        <v>7847</v>
      </c>
    </row>
    <row r="1811" spans="1:10" ht="15" customHeight="1" x14ac:dyDescent="0.25">
      <c r="A1811" s="4" t="s">
        <v>1851</v>
      </c>
      <c r="B1811" s="4">
        <v>22.895</v>
      </c>
      <c r="C1811" s="4">
        <v>5.24</v>
      </c>
      <c r="D1811" s="4" t="s">
        <v>7839</v>
      </c>
      <c r="E1811" s="4" t="s">
        <v>7839</v>
      </c>
      <c r="F1811" s="4" t="s">
        <v>7839</v>
      </c>
      <c r="G1811" s="4">
        <v>1</v>
      </c>
      <c r="H1811" s="4" t="s">
        <v>7839</v>
      </c>
      <c r="I1811" s="4" t="s">
        <v>7843</v>
      </c>
      <c r="J1811" s="4" t="s">
        <v>7847</v>
      </c>
    </row>
    <row r="1812" spans="1:10" ht="15" customHeight="1" x14ac:dyDescent="0.25">
      <c r="A1812" s="4" t="s">
        <v>1852</v>
      </c>
      <c r="B1812" s="4">
        <v>21.945</v>
      </c>
      <c r="C1812" s="4">
        <v>5.37</v>
      </c>
      <c r="D1812" s="4" t="s">
        <v>7839</v>
      </c>
      <c r="E1812" s="4" t="s">
        <v>7839</v>
      </c>
      <c r="F1812" s="4" t="s">
        <v>7839</v>
      </c>
      <c r="G1812" s="4">
        <v>1</v>
      </c>
      <c r="H1812" s="4" t="s">
        <v>7839</v>
      </c>
      <c r="I1812" s="4" t="s">
        <v>7843</v>
      </c>
      <c r="J1812" s="4" t="s">
        <v>7847</v>
      </c>
    </row>
    <row r="1813" spans="1:10" ht="15" customHeight="1" x14ac:dyDescent="0.25">
      <c r="A1813" s="4" t="s">
        <v>1853</v>
      </c>
      <c r="B1813" s="4">
        <v>19.47</v>
      </c>
      <c r="C1813" s="4">
        <v>6.6</v>
      </c>
      <c r="D1813" s="4" t="s">
        <v>7840</v>
      </c>
      <c r="E1813" s="4" t="s">
        <v>7839</v>
      </c>
      <c r="F1813" s="4" t="s">
        <v>7839</v>
      </c>
      <c r="G1813" s="4">
        <v>0</v>
      </c>
      <c r="H1813" s="4" t="s">
        <v>7839</v>
      </c>
      <c r="I1813" s="4" t="s">
        <v>7843</v>
      </c>
      <c r="J1813" s="4" t="s">
        <v>7845</v>
      </c>
    </row>
    <row r="1814" spans="1:10" ht="15" customHeight="1" x14ac:dyDescent="0.25">
      <c r="A1814" s="4" t="s">
        <v>1854</v>
      </c>
      <c r="B1814" s="4">
        <v>15.61</v>
      </c>
      <c r="C1814" s="4">
        <v>5.77</v>
      </c>
      <c r="D1814" s="4" t="s">
        <v>7839</v>
      </c>
      <c r="E1814" s="4" t="s">
        <v>7839</v>
      </c>
      <c r="F1814" s="4" t="s">
        <v>7839</v>
      </c>
      <c r="G1814" s="4">
        <v>0</v>
      </c>
      <c r="H1814" s="4" t="s">
        <v>7839</v>
      </c>
      <c r="I1814" s="4" t="s">
        <v>7844</v>
      </c>
      <c r="J1814" s="4" t="s">
        <v>7846</v>
      </c>
    </row>
    <row r="1815" spans="1:10" ht="15" customHeight="1" x14ac:dyDescent="0.25">
      <c r="A1815" s="4" t="s">
        <v>1855</v>
      </c>
      <c r="B1815" s="4">
        <v>28.6</v>
      </c>
      <c r="C1815" s="4">
        <v>6.08</v>
      </c>
      <c r="D1815" s="4" t="s">
        <v>7839</v>
      </c>
      <c r="E1815" s="4" t="s">
        <v>7839</v>
      </c>
      <c r="F1815" s="4" t="s">
        <v>7840</v>
      </c>
      <c r="G1815" s="4">
        <v>1</v>
      </c>
      <c r="H1815" s="4" t="s">
        <v>7839</v>
      </c>
      <c r="I1815" s="4" t="s">
        <v>7842</v>
      </c>
      <c r="J1815" s="4" t="s">
        <v>7846</v>
      </c>
    </row>
    <row r="1816" spans="1:10" ht="15" customHeight="1" x14ac:dyDescent="0.25">
      <c r="A1816" s="4" t="s">
        <v>1856</v>
      </c>
      <c r="B1816" s="4">
        <v>46.53</v>
      </c>
      <c r="C1816" s="4">
        <v>4.16</v>
      </c>
      <c r="D1816" s="4" t="s">
        <v>7839</v>
      </c>
      <c r="E1816" s="4" t="s">
        <v>7839</v>
      </c>
      <c r="F1816" s="4" t="s">
        <v>7839</v>
      </c>
      <c r="G1816" s="4">
        <v>0</v>
      </c>
      <c r="H1816" s="4" t="s">
        <v>7839</v>
      </c>
      <c r="I1816" s="4" t="s">
        <v>7841</v>
      </c>
      <c r="J1816" s="4" t="s">
        <v>7847</v>
      </c>
    </row>
    <row r="1817" spans="1:10" ht="15" customHeight="1" x14ac:dyDescent="0.25">
      <c r="A1817" s="4" t="s">
        <v>1857</v>
      </c>
      <c r="B1817" s="4">
        <v>34.99</v>
      </c>
      <c r="C1817" s="4">
        <v>5.0999999999999996</v>
      </c>
      <c r="D1817" s="4" t="s">
        <v>7839</v>
      </c>
      <c r="E1817" s="4" t="s">
        <v>7839</v>
      </c>
      <c r="F1817" s="4" t="s">
        <v>7840</v>
      </c>
      <c r="G1817" s="4">
        <v>1</v>
      </c>
      <c r="H1817" s="4" t="s">
        <v>7839</v>
      </c>
      <c r="I1817" s="4" t="s">
        <v>7841</v>
      </c>
      <c r="J1817" s="4" t="s">
        <v>7847</v>
      </c>
    </row>
    <row r="1818" spans="1:10" ht="15" customHeight="1" x14ac:dyDescent="0.25">
      <c r="A1818" s="4" t="s">
        <v>1858</v>
      </c>
      <c r="B1818" s="4">
        <v>17.05</v>
      </c>
      <c r="C1818" s="4">
        <v>5.3</v>
      </c>
      <c r="D1818" s="4" t="s">
        <v>7839</v>
      </c>
      <c r="E1818" s="4" t="s">
        <v>7839</v>
      </c>
      <c r="F1818" s="4" t="s">
        <v>7840</v>
      </c>
      <c r="G1818" s="4">
        <v>1</v>
      </c>
      <c r="H1818" s="4" t="s">
        <v>7839</v>
      </c>
      <c r="I1818" s="4" t="s">
        <v>7844</v>
      </c>
      <c r="J1818" s="4" t="s">
        <v>7847</v>
      </c>
    </row>
    <row r="1819" spans="1:10" ht="15" customHeight="1" x14ac:dyDescent="0.25">
      <c r="A1819" s="4" t="s">
        <v>1859</v>
      </c>
      <c r="B1819" s="4">
        <v>37.18</v>
      </c>
      <c r="C1819" s="4">
        <v>4.9000000000000004</v>
      </c>
      <c r="D1819" s="4" t="s">
        <v>7839</v>
      </c>
      <c r="E1819" s="4" t="s">
        <v>7839</v>
      </c>
      <c r="F1819" s="4" t="s">
        <v>7839</v>
      </c>
      <c r="G1819" s="4">
        <v>0</v>
      </c>
      <c r="H1819" s="4" t="s">
        <v>7839</v>
      </c>
      <c r="I1819" s="4" t="s">
        <v>7841</v>
      </c>
      <c r="J1819" s="4" t="s">
        <v>7847</v>
      </c>
    </row>
    <row r="1820" spans="1:10" ht="15" customHeight="1" x14ac:dyDescent="0.25">
      <c r="A1820" s="4" t="s">
        <v>1860</v>
      </c>
      <c r="B1820" s="4">
        <v>35.200000000000003</v>
      </c>
      <c r="C1820" s="4">
        <v>5.55</v>
      </c>
      <c r="D1820" s="4" t="s">
        <v>7839</v>
      </c>
      <c r="E1820" s="4" t="s">
        <v>7839</v>
      </c>
      <c r="F1820" s="4" t="s">
        <v>7839</v>
      </c>
      <c r="G1820" s="4">
        <v>0</v>
      </c>
      <c r="H1820" s="4" t="s">
        <v>7839</v>
      </c>
      <c r="I1820" s="4" t="s">
        <v>7841</v>
      </c>
      <c r="J1820" s="4" t="s">
        <v>7847</v>
      </c>
    </row>
    <row r="1821" spans="1:10" ht="15" customHeight="1" x14ac:dyDescent="0.25">
      <c r="A1821" s="4" t="s">
        <v>1861</v>
      </c>
      <c r="B1821" s="4">
        <v>37.335000000000001</v>
      </c>
      <c r="C1821" s="4">
        <v>4.95</v>
      </c>
      <c r="D1821" s="4" t="s">
        <v>7839</v>
      </c>
      <c r="E1821" s="4" t="s">
        <v>7839</v>
      </c>
      <c r="F1821" s="4" t="s">
        <v>7839</v>
      </c>
      <c r="G1821" s="4">
        <v>0</v>
      </c>
      <c r="H1821" s="4" t="s">
        <v>7839</v>
      </c>
      <c r="I1821" s="4" t="s">
        <v>7841</v>
      </c>
      <c r="J1821" s="4" t="s">
        <v>7847</v>
      </c>
    </row>
    <row r="1822" spans="1:10" ht="15" customHeight="1" x14ac:dyDescent="0.25">
      <c r="A1822" s="4" t="s">
        <v>1862</v>
      </c>
      <c r="B1822" s="4">
        <v>27.265000000000001</v>
      </c>
      <c r="C1822" s="4">
        <v>6.46</v>
      </c>
      <c r="D1822" s="4" t="s">
        <v>7840</v>
      </c>
      <c r="E1822" s="4" t="s">
        <v>7839</v>
      </c>
      <c r="F1822" s="4" t="s">
        <v>7839</v>
      </c>
      <c r="G1822" s="4">
        <v>0</v>
      </c>
      <c r="H1822" s="4" t="s">
        <v>7839</v>
      </c>
      <c r="I1822" s="4" t="s">
        <v>7842</v>
      </c>
      <c r="J1822" s="4" t="s">
        <v>7846</v>
      </c>
    </row>
    <row r="1823" spans="1:10" ht="15" customHeight="1" x14ac:dyDescent="0.25">
      <c r="A1823" s="4" t="s">
        <v>1863</v>
      </c>
      <c r="B1823" s="4">
        <v>30.8</v>
      </c>
      <c r="C1823" s="4">
        <v>4.9000000000000004</v>
      </c>
      <c r="D1823" s="4" t="s">
        <v>7840</v>
      </c>
      <c r="E1823" s="4" t="s">
        <v>7839</v>
      </c>
      <c r="F1823" s="4" t="s">
        <v>7839</v>
      </c>
      <c r="G1823" s="4">
        <v>0</v>
      </c>
      <c r="H1823" s="4" t="s">
        <v>7839</v>
      </c>
      <c r="I1823" s="4" t="s">
        <v>7841</v>
      </c>
      <c r="J1823" s="4" t="s">
        <v>7847</v>
      </c>
    </row>
    <row r="1824" spans="1:10" ht="15" customHeight="1" x14ac:dyDescent="0.25">
      <c r="A1824" s="4" t="s">
        <v>1864</v>
      </c>
      <c r="B1824" s="4">
        <v>30.21</v>
      </c>
      <c r="C1824" s="4">
        <v>5.21</v>
      </c>
      <c r="D1824" s="4" t="s">
        <v>7839</v>
      </c>
      <c r="E1824" s="4" t="s">
        <v>7839</v>
      </c>
      <c r="F1824" s="4" t="s">
        <v>7839</v>
      </c>
      <c r="G1824" s="4">
        <v>1</v>
      </c>
      <c r="H1824" s="4" t="s">
        <v>7839</v>
      </c>
      <c r="I1824" s="4" t="s">
        <v>7841</v>
      </c>
      <c r="J1824" s="4" t="s">
        <v>7847</v>
      </c>
    </row>
    <row r="1825" spans="1:10" ht="15" customHeight="1" x14ac:dyDescent="0.25">
      <c r="A1825" s="4" t="s">
        <v>1865</v>
      </c>
      <c r="B1825" s="4">
        <v>35.340000000000003</v>
      </c>
      <c r="C1825" s="4">
        <v>4.13</v>
      </c>
      <c r="D1825" s="4" t="s">
        <v>7839</v>
      </c>
      <c r="E1825" s="4" t="s">
        <v>7840</v>
      </c>
      <c r="F1825" s="4" t="s">
        <v>7839</v>
      </c>
      <c r="G1825" s="4">
        <v>1</v>
      </c>
      <c r="H1825" s="4" t="s">
        <v>7839</v>
      </c>
      <c r="I1825" s="4" t="s">
        <v>7841</v>
      </c>
      <c r="J1825" s="4" t="s">
        <v>7847</v>
      </c>
    </row>
    <row r="1826" spans="1:10" ht="15" customHeight="1" x14ac:dyDescent="0.25">
      <c r="A1826" s="4" t="s">
        <v>1866</v>
      </c>
      <c r="B1826" s="4">
        <v>26.695</v>
      </c>
      <c r="C1826" s="4">
        <v>5.28</v>
      </c>
      <c r="D1826" s="4" t="s">
        <v>7839</v>
      </c>
      <c r="E1826" s="4" t="s">
        <v>7839</v>
      </c>
      <c r="F1826" s="4" t="s">
        <v>7839</v>
      </c>
      <c r="G1826" s="4">
        <v>0</v>
      </c>
      <c r="H1826" s="4" t="s">
        <v>7839</v>
      </c>
      <c r="I1826" s="4" t="s">
        <v>7842</v>
      </c>
      <c r="J1826" s="4" t="s">
        <v>7847</v>
      </c>
    </row>
    <row r="1827" spans="1:10" ht="15" customHeight="1" x14ac:dyDescent="0.25">
      <c r="A1827" s="4" t="s">
        <v>1867</v>
      </c>
      <c r="B1827" s="4">
        <v>29.355</v>
      </c>
      <c r="C1827" s="4">
        <v>4.68</v>
      </c>
      <c r="D1827" s="4" t="s">
        <v>7840</v>
      </c>
      <c r="E1827" s="4" t="s">
        <v>7839</v>
      </c>
      <c r="F1827" s="4" t="s">
        <v>7839</v>
      </c>
      <c r="G1827" s="4">
        <v>0</v>
      </c>
      <c r="H1827" s="4" t="s">
        <v>7839</v>
      </c>
      <c r="I1827" s="4" t="s">
        <v>7842</v>
      </c>
      <c r="J1827" s="4" t="s">
        <v>7847</v>
      </c>
    </row>
    <row r="1828" spans="1:10" ht="15" customHeight="1" x14ac:dyDescent="0.25">
      <c r="A1828" s="4" t="s">
        <v>1868</v>
      </c>
      <c r="B1828" s="4">
        <v>29.59</v>
      </c>
      <c r="C1828" s="4">
        <v>4.0599999999999996</v>
      </c>
      <c r="D1828" s="4" t="s">
        <v>7839</v>
      </c>
      <c r="E1828" s="4" t="s">
        <v>7839</v>
      </c>
      <c r="F1828" s="4" t="s">
        <v>7839</v>
      </c>
      <c r="G1828" s="4">
        <v>0</v>
      </c>
      <c r="H1828" s="4" t="s">
        <v>7839</v>
      </c>
      <c r="I1828" s="4" t="s">
        <v>7842</v>
      </c>
      <c r="J1828" s="4" t="s">
        <v>7847</v>
      </c>
    </row>
    <row r="1829" spans="1:10" ht="15" customHeight="1" x14ac:dyDescent="0.25">
      <c r="A1829" s="4" t="s">
        <v>1869</v>
      </c>
      <c r="B1829" s="4">
        <v>31.35</v>
      </c>
      <c r="C1829" s="4">
        <v>4.2</v>
      </c>
      <c r="D1829" s="4" t="s">
        <v>7839</v>
      </c>
      <c r="E1829" s="4" t="s">
        <v>7840</v>
      </c>
      <c r="F1829" s="4" t="s">
        <v>7839</v>
      </c>
      <c r="G1829" s="4">
        <v>1</v>
      </c>
      <c r="H1829" s="4" t="s">
        <v>7839</v>
      </c>
      <c r="I1829" s="4" t="s">
        <v>7841</v>
      </c>
      <c r="J1829" s="4" t="s">
        <v>7847</v>
      </c>
    </row>
    <row r="1830" spans="1:10" ht="15" customHeight="1" x14ac:dyDescent="0.25">
      <c r="A1830" s="4" t="s">
        <v>1870</v>
      </c>
      <c r="B1830" s="4">
        <v>20.52</v>
      </c>
      <c r="C1830" s="4">
        <v>4.83</v>
      </c>
      <c r="D1830" s="4" t="s">
        <v>7839</v>
      </c>
      <c r="E1830" s="4" t="s">
        <v>7839</v>
      </c>
      <c r="F1830" s="4" t="s">
        <v>7839</v>
      </c>
      <c r="G1830" s="4">
        <v>0</v>
      </c>
      <c r="H1830" s="4" t="s">
        <v>7839</v>
      </c>
      <c r="I1830" s="4" t="s">
        <v>7843</v>
      </c>
      <c r="J1830" s="4" t="s">
        <v>7847</v>
      </c>
    </row>
    <row r="1831" spans="1:10" ht="15" customHeight="1" x14ac:dyDescent="0.25">
      <c r="A1831" s="4" t="s">
        <v>1871</v>
      </c>
      <c r="B1831" s="4">
        <v>42.9</v>
      </c>
      <c r="C1831" s="4">
        <v>4.87</v>
      </c>
      <c r="D1831" s="4" t="s">
        <v>7840</v>
      </c>
      <c r="E1831" s="4" t="s">
        <v>7839</v>
      </c>
      <c r="F1831" s="4" t="s">
        <v>7839</v>
      </c>
      <c r="G1831" s="4">
        <v>1</v>
      </c>
      <c r="H1831" s="4" t="s">
        <v>7839</v>
      </c>
      <c r="I1831" s="4" t="s">
        <v>7841</v>
      </c>
      <c r="J1831" s="4" t="s">
        <v>7847</v>
      </c>
    </row>
    <row r="1832" spans="1:10" ht="15" customHeight="1" x14ac:dyDescent="0.25">
      <c r="A1832" s="4" t="s">
        <v>1872</v>
      </c>
      <c r="B1832" s="4">
        <v>24.6</v>
      </c>
      <c r="C1832" s="4">
        <v>5.86</v>
      </c>
      <c r="D1832" s="4" t="s">
        <v>7839</v>
      </c>
      <c r="E1832" s="4" t="s">
        <v>7839</v>
      </c>
      <c r="F1832" s="4" t="s">
        <v>7840</v>
      </c>
      <c r="G1832" s="4">
        <v>1</v>
      </c>
      <c r="H1832" s="4" t="s">
        <v>7839</v>
      </c>
      <c r="I1832" s="4" t="s">
        <v>7843</v>
      </c>
      <c r="J1832" s="4" t="s">
        <v>7846</v>
      </c>
    </row>
    <row r="1833" spans="1:10" ht="15" customHeight="1" x14ac:dyDescent="0.25">
      <c r="A1833" s="4" t="s">
        <v>1873</v>
      </c>
      <c r="B1833" s="4">
        <v>28.405000000000001</v>
      </c>
      <c r="C1833" s="4">
        <v>4.12</v>
      </c>
      <c r="D1833" s="4" t="s">
        <v>7839</v>
      </c>
      <c r="E1833" s="4" t="s">
        <v>7839</v>
      </c>
      <c r="F1833" s="4" t="s">
        <v>7839</v>
      </c>
      <c r="G1833" s="4">
        <v>1</v>
      </c>
      <c r="H1833" s="4" t="s">
        <v>7839</v>
      </c>
      <c r="I1833" s="4" t="s">
        <v>7842</v>
      </c>
      <c r="J1833" s="4" t="s">
        <v>7847</v>
      </c>
    </row>
    <row r="1834" spans="1:10" ht="15" customHeight="1" x14ac:dyDescent="0.25">
      <c r="A1834" s="4" t="s">
        <v>1874</v>
      </c>
      <c r="B1834" s="4">
        <v>34.674999999999997</v>
      </c>
      <c r="C1834" s="4">
        <v>5.71</v>
      </c>
      <c r="D1834" s="4" t="s">
        <v>7840</v>
      </c>
      <c r="E1834" s="4" t="s">
        <v>7839</v>
      </c>
      <c r="F1834" s="4" t="s">
        <v>7839</v>
      </c>
      <c r="G1834" s="4">
        <v>1</v>
      </c>
      <c r="H1834" s="4" t="s">
        <v>7839</v>
      </c>
      <c r="I1834" s="4" t="s">
        <v>7841</v>
      </c>
      <c r="J1834" s="4" t="s">
        <v>7846</v>
      </c>
    </row>
    <row r="1835" spans="1:10" ht="15" customHeight="1" x14ac:dyDescent="0.25">
      <c r="A1835" s="4" t="s">
        <v>1875</v>
      </c>
      <c r="B1835" s="4">
        <v>18.850000000000001</v>
      </c>
      <c r="C1835" s="4">
        <v>6.03</v>
      </c>
      <c r="D1835" s="4" t="s">
        <v>7839</v>
      </c>
      <c r="E1835" s="4" t="s">
        <v>7839</v>
      </c>
      <c r="F1835" s="4" t="s">
        <v>7839</v>
      </c>
      <c r="G1835" s="4">
        <v>1</v>
      </c>
      <c r="H1835" s="4" t="s">
        <v>7839</v>
      </c>
      <c r="I1835" s="4" t="s">
        <v>7843</v>
      </c>
      <c r="J1835" s="4" t="s">
        <v>7846</v>
      </c>
    </row>
    <row r="1836" spans="1:10" ht="15" customHeight="1" x14ac:dyDescent="0.25">
      <c r="A1836" s="4" t="s">
        <v>1876</v>
      </c>
      <c r="B1836" s="4">
        <v>34.130000000000003</v>
      </c>
      <c r="C1836" s="4">
        <v>5.65</v>
      </c>
      <c r="D1836" s="4" t="s">
        <v>7839</v>
      </c>
      <c r="E1836" s="4" t="s">
        <v>7839</v>
      </c>
      <c r="F1836" s="4" t="s">
        <v>7840</v>
      </c>
      <c r="G1836" s="4">
        <v>1</v>
      </c>
      <c r="H1836" s="4" t="s">
        <v>7839</v>
      </c>
      <c r="I1836" s="4" t="s">
        <v>7841</v>
      </c>
      <c r="J1836" s="4" t="s">
        <v>7847</v>
      </c>
    </row>
    <row r="1837" spans="1:10" ht="15" customHeight="1" x14ac:dyDescent="0.25">
      <c r="A1837" s="4" t="s">
        <v>1877</v>
      </c>
      <c r="B1837" s="4">
        <v>17.34</v>
      </c>
      <c r="C1837" s="4">
        <v>5.05</v>
      </c>
      <c r="D1837" s="4" t="s">
        <v>7839</v>
      </c>
      <c r="E1837" s="4" t="s">
        <v>7839</v>
      </c>
      <c r="F1837" s="4" t="s">
        <v>7839</v>
      </c>
      <c r="G1837" s="4">
        <v>0</v>
      </c>
      <c r="H1837" s="4" t="s">
        <v>7839</v>
      </c>
      <c r="I1837" s="4" t="s">
        <v>7844</v>
      </c>
      <c r="J1837" s="4" t="s">
        <v>7847</v>
      </c>
    </row>
    <row r="1838" spans="1:10" ht="15" customHeight="1" x14ac:dyDescent="0.25">
      <c r="A1838" s="4" t="s">
        <v>1878</v>
      </c>
      <c r="B1838" s="4">
        <v>17.440000000000001</v>
      </c>
      <c r="C1838" s="4">
        <v>6.26</v>
      </c>
      <c r="D1838" s="4" t="s">
        <v>7839</v>
      </c>
      <c r="E1838" s="4" t="s">
        <v>7839</v>
      </c>
      <c r="F1838" s="4" t="s">
        <v>7839</v>
      </c>
      <c r="G1838" s="4">
        <v>0</v>
      </c>
      <c r="H1838" s="4" t="s">
        <v>7839</v>
      </c>
      <c r="I1838" s="4" t="s">
        <v>7844</v>
      </c>
      <c r="J1838" s="4" t="s">
        <v>7846</v>
      </c>
    </row>
    <row r="1839" spans="1:10" ht="15" customHeight="1" x14ac:dyDescent="0.25">
      <c r="A1839" s="4" t="s">
        <v>1879</v>
      </c>
      <c r="B1839" s="4">
        <v>33.659999999999997</v>
      </c>
      <c r="C1839" s="4">
        <v>4.08</v>
      </c>
      <c r="D1839" s="4" t="s">
        <v>7840</v>
      </c>
      <c r="E1839" s="4" t="s">
        <v>7839</v>
      </c>
      <c r="F1839" s="4" t="s">
        <v>7840</v>
      </c>
      <c r="G1839" s="4">
        <v>1</v>
      </c>
      <c r="H1839" s="4" t="s">
        <v>7839</v>
      </c>
      <c r="I1839" s="4" t="s">
        <v>7841</v>
      </c>
      <c r="J1839" s="4" t="s">
        <v>7847</v>
      </c>
    </row>
    <row r="1840" spans="1:10" ht="15" customHeight="1" x14ac:dyDescent="0.25">
      <c r="A1840" s="4" t="s">
        <v>1880</v>
      </c>
      <c r="B1840" s="4">
        <v>21.375</v>
      </c>
      <c r="C1840" s="4">
        <v>6.19</v>
      </c>
      <c r="D1840" s="4" t="s">
        <v>7840</v>
      </c>
      <c r="E1840" s="4" t="s">
        <v>7839</v>
      </c>
      <c r="F1840" s="4" t="s">
        <v>7839</v>
      </c>
      <c r="G1840" s="4">
        <v>1</v>
      </c>
      <c r="H1840" s="4" t="s">
        <v>7839</v>
      </c>
      <c r="I1840" s="4" t="s">
        <v>7843</v>
      </c>
      <c r="J1840" s="4" t="s">
        <v>7846</v>
      </c>
    </row>
    <row r="1841" spans="1:10" ht="15" customHeight="1" x14ac:dyDescent="0.25">
      <c r="A1841" s="4" t="s">
        <v>1881</v>
      </c>
      <c r="B1841" s="4">
        <v>27.14</v>
      </c>
      <c r="C1841" s="4">
        <v>6.01</v>
      </c>
      <c r="D1841" s="4" t="s">
        <v>7839</v>
      </c>
      <c r="E1841" s="4" t="s">
        <v>7839</v>
      </c>
      <c r="F1841" s="4" t="s">
        <v>7839</v>
      </c>
      <c r="G1841" s="4">
        <v>1</v>
      </c>
      <c r="H1841" s="4" t="s">
        <v>7839</v>
      </c>
      <c r="I1841" s="4" t="s">
        <v>7842</v>
      </c>
      <c r="J1841" s="4" t="s">
        <v>7846</v>
      </c>
    </row>
    <row r="1842" spans="1:10" ht="15" customHeight="1" x14ac:dyDescent="0.25">
      <c r="A1842" s="4" t="s">
        <v>1882</v>
      </c>
      <c r="B1842" s="4">
        <v>35.78</v>
      </c>
      <c r="C1842" s="4">
        <v>6.07</v>
      </c>
      <c r="D1842" s="4" t="s">
        <v>7839</v>
      </c>
      <c r="E1842" s="4" t="s">
        <v>7840</v>
      </c>
      <c r="F1842" s="4" t="s">
        <v>7839</v>
      </c>
      <c r="G1842" s="4">
        <v>1</v>
      </c>
      <c r="H1842" s="4" t="s">
        <v>7839</v>
      </c>
      <c r="I1842" s="4" t="s">
        <v>7841</v>
      </c>
      <c r="J1842" s="4" t="s">
        <v>7846</v>
      </c>
    </row>
    <row r="1843" spans="1:10" ht="15" customHeight="1" x14ac:dyDescent="0.25">
      <c r="A1843" s="4" t="s">
        <v>1883</v>
      </c>
      <c r="B1843" s="4">
        <v>34.96</v>
      </c>
      <c r="C1843" s="4">
        <v>5.63</v>
      </c>
      <c r="D1843" s="4" t="s">
        <v>7839</v>
      </c>
      <c r="E1843" s="4" t="s">
        <v>7839</v>
      </c>
      <c r="F1843" s="4" t="s">
        <v>7839</v>
      </c>
      <c r="G1843" s="4">
        <v>0</v>
      </c>
      <c r="H1843" s="4" t="s">
        <v>7839</v>
      </c>
      <c r="I1843" s="4" t="s">
        <v>7841</v>
      </c>
      <c r="J1843" s="4" t="s">
        <v>7847</v>
      </c>
    </row>
    <row r="1844" spans="1:10" ht="15" customHeight="1" x14ac:dyDescent="0.25">
      <c r="A1844" s="4" t="s">
        <v>1884</v>
      </c>
      <c r="B1844" s="4">
        <v>38.39</v>
      </c>
      <c r="C1844" s="4">
        <v>6.05</v>
      </c>
      <c r="D1844" s="4" t="s">
        <v>7839</v>
      </c>
      <c r="E1844" s="4" t="s">
        <v>7839</v>
      </c>
      <c r="F1844" s="4" t="s">
        <v>7839</v>
      </c>
      <c r="G1844" s="4">
        <v>0</v>
      </c>
      <c r="H1844" s="4" t="s">
        <v>7839</v>
      </c>
      <c r="I1844" s="4" t="s">
        <v>7841</v>
      </c>
      <c r="J1844" s="4" t="s">
        <v>7846</v>
      </c>
    </row>
    <row r="1845" spans="1:10" ht="15" customHeight="1" x14ac:dyDescent="0.25">
      <c r="A1845" s="4" t="s">
        <v>1885</v>
      </c>
      <c r="B1845" s="4">
        <v>33.82</v>
      </c>
      <c r="C1845" s="4">
        <v>4.6500000000000004</v>
      </c>
      <c r="D1845" s="4" t="s">
        <v>7839</v>
      </c>
      <c r="E1845" s="4" t="s">
        <v>7839</v>
      </c>
      <c r="F1845" s="4" t="s">
        <v>7839</v>
      </c>
      <c r="G1845" s="4">
        <v>0</v>
      </c>
      <c r="H1845" s="4" t="s">
        <v>7839</v>
      </c>
      <c r="I1845" s="4" t="s">
        <v>7841</v>
      </c>
      <c r="J1845" s="4" t="s">
        <v>7847</v>
      </c>
    </row>
    <row r="1846" spans="1:10" ht="15" customHeight="1" x14ac:dyDescent="0.25">
      <c r="A1846" s="4" t="s">
        <v>1886</v>
      </c>
      <c r="B1846" s="4">
        <v>27.835000000000001</v>
      </c>
      <c r="C1846" s="4">
        <v>5.37</v>
      </c>
      <c r="D1846" s="4" t="s">
        <v>7839</v>
      </c>
      <c r="E1846" s="4" t="s">
        <v>7839</v>
      </c>
      <c r="F1846" s="4" t="s">
        <v>7839</v>
      </c>
      <c r="G1846" s="4">
        <v>0</v>
      </c>
      <c r="H1846" s="4" t="s">
        <v>7839</v>
      </c>
      <c r="I1846" s="4" t="s">
        <v>7842</v>
      </c>
      <c r="J1846" s="4" t="s">
        <v>7847</v>
      </c>
    </row>
    <row r="1847" spans="1:10" ht="15" customHeight="1" x14ac:dyDescent="0.25">
      <c r="A1847" s="4" t="s">
        <v>1887</v>
      </c>
      <c r="B1847" s="4">
        <v>33</v>
      </c>
      <c r="C1847" s="4">
        <v>5.39</v>
      </c>
      <c r="D1847" s="4" t="s">
        <v>7839</v>
      </c>
      <c r="E1847" s="4" t="s">
        <v>7839</v>
      </c>
      <c r="F1847" s="4" t="s">
        <v>7839</v>
      </c>
      <c r="G1847" s="4">
        <v>0</v>
      </c>
      <c r="H1847" s="4" t="s">
        <v>7839</v>
      </c>
      <c r="I1847" s="4" t="s">
        <v>7841</v>
      </c>
      <c r="J1847" s="4" t="s">
        <v>7847</v>
      </c>
    </row>
    <row r="1848" spans="1:10" ht="15" customHeight="1" x14ac:dyDescent="0.25">
      <c r="A1848" s="4" t="s">
        <v>1888</v>
      </c>
      <c r="B1848" s="4">
        <v>26.885000000000002</v>
      </c>
      <c r="C1848" s="4">
        <v>5.86</v>
      </c>
      <c r="D1848" s="4" t="s">
        <v>7839</v>
      </c>
      <c r="E1848" s="4" t="s">
        <v>7839</v>
      </c>
      <c r="F1848" s="4" t="s">
        <v>7839</v>
      </c>
      <c r="G1848" s="4">
        <v>0</v>
      </c>
      <c r="H1848" s="4" t="s">
        <v>7839</v>
      </c>
      <c r="I1848" s="4" t="s">
        <v>7842</v>
      </c>
      <c r="J1848" s="4" t="s">
        <v>7846</v>
      </c>
    </row>
    <row r="1849" spans="1:10" ht="15" customHeight="1" x14ac:dyDescent="0.25">
      <c r="A1849" s="4" t="s">
        <v>1889</v>
      </c>
      <c r="B1849" s="4">
        <v>29.26</v>
      </c>
      <c r="C1849" s="4">
        <v>4.4400000000000004</v>
      </c>
      <c r="D1849" s="4" t="s">
        <v>7839</v>
      </c>
      <c r="E1849" s="4" t="s">
        <v>7839</v>
      </c>
      <c r="F1849" s="4" t="s">
        <v>7839</v>
      </c>
      <c r="G1849" s="4">
        <v>0</v>
      </c>
      <c r="H1849" s="4" t="s">
        <v>7839</v>
      </c>
      <c r="I1849" s="4" t="s">
        <v>7842</v>
      </c>
      <c r="J1849" s="4" t="s">
        <v>7847</v>
      </c>
    </row>
    <row r="1850" spans="1:10" ht="15" customHeight="1" x14ac:dyDescent="0.25">
      <c r="A1850" s="4" t="s">
        <v>1890</v>
      </c>
      <c r="B1850" s="4">
        <v>26.98</v>
      </c>
      <c r="C1850" s="4">
        <v>4.41</v>
      </c>
      <c r="D1850" s="4" t="s">
        <v>7839</v>
      </c>
      <c r="E1850" s="4" t="s">
        <v>7839</v>
      </c>
      <c r="F1850" s="4" t="s">
        <v>7839</v>
      </c>
      <c r="G1850" s="4">
        <v>0</v>
      </c>
      <c r="H1850" s="4" t="s">
        <v>7839</v>
      </c>
      <c r="I1850" s="4" t="s">
        <v>7842</v>
      </c>
      <c r="J1850" s="4" t="s">
        <v>7847</v>
      </c>
    </row>
    <row r="1851" spans="1:10" ht="15" customHeight="1" x14ac:dyDescent="0.25">
      <c r="A1851" s="4" t="s">
        <v>1891</v>
      </c>
      <c r="B1851" s="4">
        <v>32.11</v>
      </c>
      <c r="C1851" s="4">
        <v>5.19</v>
      </c>
      <c r="D1851" s="4" t="s">
        <v>7839</v>
      </c>
      <c r="E1851" s="4" t="s">
        <v>7839</v>
      </c>
      <c r="F1851" s="4" t="s">
        <v>7840</v>
      </c>
      <c r="G1851" s="4">
        <v>1</v>
      </c>
      <c r="H1851" s="4" t="s">
        <v>7839</v>
      </c>
      <c r="I1851" s="4" t="s">
        <v>7841</v>
      </c>
      <c r="J1851" s="4" t="s">
        <v>7847</v>
      </c>
    </row>
    <row r="1852" spans="1:10" ht="15" customHeight="1" x14ac:dyDescent="0.25">
      <c r="A1852" s="4" t="s">
        <v>1892</v>
      </c>
      <c r="B1852" s="4">
        <v>31.73</v>
      </c>
      <c r="C1852" s="4">
        <v>5.16</v>
      </c>
      <c r="D1852" s="4" t="s">
        <v>7839</v>
      </c>
      <c r="E1852" s="4" t="s">
        <v>7839</v>
      </c>
      <c r="F1852" s="4" t="s">
        <v>7840</v>
      </c>
      <c r="G1852" s="4">
        <v>1</v>
      </c>
      <c r="H1852" s="4" t="s">
        <v>7839</v>
      </c>
      <c r="I1852" s="4" t="s">
        <v>7841</v>
      </c>
      <c r="J1852" s="4" t="s">
        <v>7847</v>
      </c>
    </row>
    <row r="1853" spans="1:10" ht="15" customHeight="1" x14ac:dyDescent="0.25">
      <c r="A1853" s="4" t="s">
        <v>1893</v>
      </c>
      <c r="B1853" s="4">
        <v>22.515000000000001</v>
      </c>
      <c r="C1853" s="4">
        <v>4.24</v>
      </c>
      <c r="D1853" s="4" t="s">
        <v>7839</v>
      </c>
      <c r="E1853" s="4" t="s">
        <v>7839</v>
      </c>
      <c r="F1853" s="4" t="s">
        <v>7839</v>
      </c>
      <c r="G1853" s="4">
        <v>0</v>
      </c>
      <c r="H1853" s="4" t="s">
        <v>7839</v>
      </c>
      <c r="I1853" s="4" t="s">
        <v>7843</v>
      </c>
      <c r="J1853" s="4" t="s">
        <v>7847</v>
      </c>
    </row>
    <row r="1854" spans="1:10" ht="15" customHeight="1" x14ac:dyDescent="0.25">
      <c r="A1854" s="4" t="s">
        <v>1894</v>
      </c>
      <c r="B1854" s="4">
        <v>25.9</v>
      </c>
      <c r="C1854" s="4">
        <v>5.45</v>
      </c>
      <c r="D1854" s="4" t="s">
        <v>7839</v>
      </c>
      <c r="E1854" s="4" t="s">
        <v>7839</v>
      </c>
      <c r="F1854" s="4" t="s">
        <v>7839</v>
      </c>
      <c r="G1854" s="4">
        <v>1</v>
      </c>
      <c r="H1854" s="4" t="s">
        <v>7839</v>
      </c>
      <c r="I1854" s="4" t="s">
        <v>7842</v>
      </c>
      <c r="J1854" s="4" t="s">
        <v>7847</v>
      </c>
    </row>
    <row r="1855" spans="1:10" ht="15" customHeight="1" x14ac:dyDescent="0.25">
      <c r="A1855" s="4" t="s">
        <v>1895</v>
      </c>
      <c r="B1855" s="4">
        <v>27.72</v>
      </c>
      <c r="C1855" s="4">
        <v>5.03</v>
      </c>
      <c r="D1855" s="4" t="s">
        <v>7840</v>
      </c>
      <c r="E1855" s="4" t="s">
        <v>7839</v>
      </c>
      <c r="F1855" s="4" t="s">
        <v>7839</v>
      </c>
      <c r="G1855" s="4">
        <v>1</v>
      </c>
      <c r="H1855" s="4" t="s">
        <v>7839</v>
      </c>
      <c r="I1855" s="4" t="s">
        <v>7842</v>
      </c>
      <c r="J1855" s="4" t="s">
        <v>7847</v>
      </c>
    </row>
    <row r="1856" spans="1:10" ht="15" customHeight="1" x14ac:dyDescent="0.25">
      <c r="A1856" s="4" t="s">
        <v>1896</v>
      </c>
      <c r="B1856" s="4">
        <v>31.5</v>
      </c>
      <c r="C1856" s="4">
        <v>9.6199999999999992</v>
      </c>
      <c r="D1856" s="4" t="s">
        <v>7840</v>
      </c>
      <c r="E1856" s="4" t="s">
        <v>7839</v>
      </c>
      <c r="F1856" s="4" t="s">
        <v>7839</v>
      </c>
      <c r="G1856" s="4">
        <v>1</v>
      </c>
      <c r="H1856" s="4" t="s">
        <v>7839</v>
      </c>
      <c r="I1856" s="4" t="s">
        <v>7841</v>
      </c>
      <c r="J1856" s="4" t="s">
        <v>7845</v>
      </c>
    </row>
    <row r="1857" spans="1:10" ht="15" customHeight="1" x14ac:dyDescent="0.25">
      <c r="A1857" s="4" t="s">
        <v>1897</v>
      </c>
      <c r="B1857" s="4">
        <v>29.7</v>
      </c>
      <c r="C1857" s="4">
        <v>6.77</v>
      </c>
      <c r="D1857" s="4" t="s">
        <v>7840</v>
      </c>
      <c r="E1857" s="4" t="s">
        <v>7839</v>
      </c>
      <c r="F1857" s="4" t="s">
        <v>7839</v>
      </c>
      <c r="G1857" s="4">
        <v>1</v>
      </c>
      <c r="H1857" s="4" t="s">
        <v>7839</v>
      </c>
      <c r="I1857" s="4" t="s">
        <v>7842</v>
      </c>
      <c r="J1857" s="4" t="s">
        <v>7845</v>
      </c>
    </row>
    <row r="1858" spans="1:10" ht="15" customHeight="1" x14ac:dyDescent="0.25">
      <c r="A1858" s="4" t="s">
        <v>1898</v>
      </c>
      <c r="B1858" s="4">
        <v>21.26</v>
      </c>
      <c r="C1858" s="4">
        <v>5.36</v>
      </c>
      <c r="D1858" s="4" t="s">
        <v>7840</v>
      </c>
      <c r="E1858" s="4" t="s">
        <v>7839</v>
      </c>
      <c r="F1858" s="4" t="s">
        <v>7839</v>
      </c>
      <c r="G1858" s="4">
        <v>1</v>
      </c>
      <c r="H1858" s="4" t="s">
        <v>7839</v>
      </c>
      <c r="I1858" s="4" t="s">
        <v>7843</v>
      </c>
      <c r="J1858" s="4" t="s">
        <v>7847</v>
      </c>
    </row>
    <row r="1859" spans="1:10" ht="15" customHeight="1" x14ac:dyDescent="0.25">
      <c r="A1859" s="4" t="s">
        <v>1899</v>
      </c>
      <c r="B1859" s="4">
        <v>17.09</v>
      </c>
      <c r="C1859" s="4">
        <v>5.69</v>
      </c>
      <c r="D1859" s="4" t="s">
        <v>7839</v>
      </c>
      <c r="E1859" s="4" t="s">
        <v>7839</v>
      </c>
      <c r="F1859" s="4" t="s">
        <v>7839</v>
      </c>
      <c r="G1859" s="4">
        <v>0</v>
      </c>
      <c r="H1859" s="4" t="s">
        <v>7839</v>
      </c>
      <c r="I1859" s="4" t="s">
        <v>7844</v>
      </c>
      <c r="J1859" s="4" t="s">
        <v>7847</v>
      </c>
    </row>
    <row r="1860" spans="1:10" ht="15" customHeight="1" x14ac:dyDescent="0.25">
      <c r="A1860" s="4" t="s">
        <v>1900</v>
      </c>
      <c r="B1860" s="4">
        <v>24.3</v>
      </c>
      <c r="C1860" s="4">
        <v>4.9000000000000004</v>
      </c>
      <c r="D1860" s="4" t="s">
        <v>7840</v>
      </c>
      <c r="E1860" s="4" t="s">
        <v>7839</v>
      </c>
      <c r="F1860" s="4" t="s">
        <v>7840</v>
      </c>
      <c r="G1860" s="4">
        <v>1</v>
      </c>
      <c r="H1860" s="4" t="s">
        <v>7839</v>
      </c>
      <c r="I1860" s="4" t="s">
        <v>7843</v>
      </c>
      <c r="J1860" s="4" t="s">
        <v>7847</v>
      </c>
    </row>
    <row r="1861" spans="1:10" ht="15" customHeight="1" x14ac:dyDescent="0.25">
      <c r="A1861" s="4" t="s">
        <v>1901</v>
      </c>
      <c r="B1861" s="4">
        <v>29.734999999999999</v>
      </c>
      <c r="C1861" s="4">
        <v>5.78</v>
      </c>
      <c r="D1861" s="4" t="s">
        <v>7839</v>
      </c>
      <c r="E1861" s="4" t="s">
        <v>7839</v>
      </c>
      <c r="F1861" s="4" t="s">
        <v>7839</v>
      </c>
      <c r="G1861" s="4">
        <v>0</v>
      </c>
      <c r="H1861" s="4" t="s">
        <v>7839</v>
      </c>
      <c r="I1861" s="4" t="s">
        <v>7842</v>
      </c>
      <c r="J1861" s="4" t="s">
        <v>7846</v>
      </c>
    </row>
    <row r="1862" spans="1:10" ht="15" customHeight="1" x14ac:dyDescent="0.25">
      <c r="A1862" s="4" t="s">
        <v>1902</v>
      </c>
      <c r="B1862" s="4">
        <v>29.26</v>
      </c>
      <c r="C1862" s="4">
        <v>4.7</v>
      </c>
      <c r="D1862" s="4" t="s">
        <v>7839</v>
      </c>
      <c r="E1862" s="4" t="s">
        <v>7839</v>
      </c>
      <c r="F1862" s="4" t="s">
        <v>7839</v>
      </c>
      <c r="G1862" s="4">
        <v>0</v>
      </c>
      <c r="H1862" s="4" t="s">
        <v>7839</v>
      </c>
      <c r="I1862" s="4" t="s">
        <v>7842</v>
      </c>
      <c r="J1862" s="4" t="s">
        <v>7847</v>
      </c>
    </row>
    <row r="1863" spans="1:10" ht="15" customHeight="1" x14ac:dyDescent="0.25">
      <c r="A1863" s="4" t="s">
        <v>1903</v>
      </c>
      <c r="B1863" s="4">
        <v>33</v>
      </c>
      <c r="C1863" s="4">
        <v>6.28</v>
      </c>
      <c r="D1863" s="4" t="s">
        <v>7839</v>
      </c>
      <c r="E1863" s="4" t="s">
        <v>7839</v>
      </c>
      <c r="F1863" s="4" t="s">
        <v>7839</v>
      </c>
      <c r="G1863" s="4">
        <v>0</v>
      </c>
      <c r="H1863" s="4" t="s">
        <v>7839</v>
      </c>
      <c r="I1863" s="4" t="s">
        <v>7841</v>
      </c>
      <c r="J1863" s="4" t="s">
        <v>7846</v>
      </c>
    </row>
    <row r="1864" spans="1:10" ht="15" customHeight="1" x14ac:dyDescent="0.25">
      <c r="A1864" s="4" t="s">
        <v>1904</v>
      </c>
      <c r="B1864" s="4">
        <v>31.065000000000001</v>
      </c>
      <c r="C1864" s="4">
        <v>4.2300000000000004</v>
      </c>
      <c r="D1864" s="4" t="s">
        <v>7839</v>
      </c>
      <c r="E1864" s="4" t="s">
        <v>7839</v>
      </c>
      <c r="F1864" s="4" t="s">
        <v>7839</v>
      </c>
      <c r="G1864" s="4">
        <v>0</v>
      </c>
      <c r="H1864" s="4" t="s">
        <v>7839</v>
      </c>
      <c r="I1864" s="4" t="s">
        <v>7841</v>
      </c>
      <c r="J1864" s="4" t="s">
        <v>7847</v>
      </c>
    </row>
    <row r="1865" spans="1:10" ht="15" customHeight="1" x14ac:dyDescent="0.25">
      <c r="A1865" s="4" t="s">
        <v>1905</v>
      </c>
      <c r="B1865" s="4">
        <v>26.51</v>
      </c>
      <c r="C1865" s="4">
        <v>6.17</v>
      </c>
      <c r="D1865" s="4" t="s">
        <v>7839</v>
      </c>
      <c r="E1865" s="4" t="s">
        <v>7839</v>
      </c>
      <c r="F1865" s="4" t="s">
        <v>7839</v>
      </c>
      <c r="G1865" s="4">
        <v>0</v>
      </c>
      <c r="H1865" s="4" t="s">
        <v>7839</v>
      </c>
      <c r="I1865" s="4" t="s">
        <v>7842</v>
      </c>
      <c r="J1865" s="4" t="s">
        <v>7846</v>
      </c>
    </row>
    <row r="1866" spans="1:10" ht="15" customHeight="1" x14ac:dyDescent="0.25">
      <c r="A1866" s="4" t="s">
        <v>1906</v>
      </c>
      <c r="B1866" s="4">
        <v>28.88</v>
      </c>
      <c r="C1866" s="4">
        <v>4.96</v>
      </c>
      <c r="D1866" s="4" t="s">
        <v>7839</v>
      </c>
      <c r="E1866" s="4" t="s">
        <v>7839</v>
      </c>
      <c r="F1866" s="4" t="s">
        <v>7839</v>
      </c>
      <c r="G1866" s="4">
        <v>0</v>
      </c>
      <c r="H1866" s="4" t="s">
        <v>7839</v>
      </c>
      <c r="I1866" s="4" t="s">
        <v>7842</v>
      </c>
      <c r="J1866" s="4" t="s">
        <v>7847</v>
      </c>
    </row>
    <row r="1867" spans="1:10" ht="15" customHeight="1" x14ac:dyDescent="0.25">
      <c r="A1867" s="4" t="s">
        <v>1907</v>
      </c>
      <c r="B1867" s="4">
        <v>35.814999999999998</v>
      </c>
      <c r="C1867" s="4">
        <v>5.1100000000000003</v>
      </c>
      <c r="D1867" s="4" t="s">
        <v>7840</v>
      </c>
      <c r="E1867" s="4" t="s">
        <v>7839</v>
      </c>
      <c r="F1867" s="4" t="s">
        <v>7839</v>
      </c>
      <c r="G1867" s="4">
        <v>1</v>
      </c>
      <c r="H1867" s="4" t="s">
        <v>7839</v>
      </c>
      <c r="I1867" s="4" t="s">
        <v>7841</v>
      </c>
      <c r="J1867" s="4" t="s">
        <v>7847</v>
      </c>
    </row>
    <row r="1868" spans="1:10" ht="15" customHeight="1" x14ac:dyDescent="0.25">
      <c r="A1868" s="4" t="s">
        <v>1908</v>
      </c>
      <c r="B1868" s="4">
        <v>21.28</v>
      </c>
      <c r="C1868" s="4">
        <v>4.05</v>
      </c>
      <c r="D1868" s="4" t="s">
        <v>7839</v>
      </c>
      <c r="E1868" s="4" t="s">
        <v>7840</v>
      </c>
      <c r="F1868" s="4" t="s">
        <v>7839</v>
      </c>
      <c r="G1868" s="4">
        <v>1</v>
      </c>
      <c r="H1868" s="4" t="s">
        <v>7839</v>
      </c>
      <c r="I1868" s="4" t="s">
        <v>7843</v>
      </c>
      <c r="J1868" s="4" t="s">
        <v>7847</v>
      </c>
    </row>
    <row r="1869" spans="1:10" ht="15" customHeight="1" x14ac:dyDescent="0.25">
      <c r="A1869" s="4" t="s">
        <v>1909</v>
      </c>
      <c r="B1869" s="4">
        <v>33.81</v>
      </c>
      <c r="C1869" s="4">
        <v>6.49</v>
      </c>
      <c r="D1869" s="4" t="s">
        <v>7839</v>
      </c>
      <c r="E1869" s="4" t="s">
        <v>7839</v>
      </c>
      <c r="F1869" s="4" t="s">
        <v>7840</v>
      </c>
      <c r="G1869" s="4">
        <v>1</v>
      </c>
      <c r="H1869" s="4" t="s">
        <v>7839</v>
      </c>
      <c r="I1869" s="4" t="s">
        <v>7841</v>
      </c>
      <c r="J1869" s="4" t="s">
        <v>7846</v>
      </c>
    </row>
    <row r="1870" spans="1:10" ht="15" customHeight="1" x14ac:dyDescent="0.25">
      <c r="A1870" s="4" t="s">
        <v>1910</v>
      </c>
      <c r="B1870" s="4">
        <v>44.22</v>
      </c>
      <c r="C1870" s="4">
        <v>4.1900000000000004</v>
      </c>
      <c r="D1870" s="4" t="s">
        <v>7839</v>
      </c>
      <c r="E1870" s="4" t="s">
        <v>7839</v>
      </c>
      <c r="F1870" s="4" t="s">
        <v>7839</v>
      </c>
      <c r="G1870" s="4">
        <v>1</v>
      </c>
      <c r="H1870" s="4" t="s">
        <v>7839</v>
      </c>
      <c r="I1870" s="4" t="s">
        <v>7841</v>
      </c>
      <c r="J1870" s="4" t="s">
        <v>7847</v>
      </c>
    </row>
    <row r="1871" spans="1:10" ht="15" customHeight="1" x14ac:dyDescent="0.25">
      <c r="A1871" s="4" t="s">
        <v>1911</v>
      </c>
      <c r="B1871" s="4">
        <v>15.46</v>
      </c>
      <c r="C1871" s="4">
        <v>4.99</v>
      </c>
      <c r="D1871" s="4" t="s">
        <v>7840</v>
      </c>
      <c r="E1871" s="4" t="s">
        <v>7839</v>
      </c>
      <c r="F1871" s="4" t="s">
        <v>7840</v>
      </c>
      <c r="G1871" s="4">
        <v>1</v>
      </c>
      <c r="H1871" s="4" t="s">
        <v>7839</v>
      </c>
      <c r="I1871" s="4" t="s">
        <v>7844</v>
      </c>
      <c r="J1871" s="4" t="s">
        <v>7847</v>
      </c>
    </row>
    <row r="1872" spans="1:10" ht="15" customHeight="1" x14ac:dyDescent="0.25">
      <c r="A1872" s="4" t="s">
        <v>1912</v>
      </c>
      <c r="B1872" s="4">
        <v>30.3</v>
      </c>
      <c r="C1872" s="4">
        <v>4.7699999999999996</v>
      </c>
      <c r="D1872" s="4" t="s">
        <v>7840</v>
      </c>
      <c r="E1872" s="4" t="s">
        <v>7839</v>
      </c>
      <c r="F1872" s="4" t="s">
        <v>7839</v>
      </c>
      <c r="G1872" s="4">
        <v>1</v>
      </c>
      <c r="H1872" s="4" t="s">
        <v>7839</v>
      </c>
      <c r="I1872" s="4" t="s">
        <v>7841</v>
      </c>
      <c r="J1872" s="4" t="s">
        <v>7847</v>
      </c>
    </row>
    <row r="1873" spans="1:10" ht="15" customHeight="1" x14ac:dyDescent="0.25">
      <c r="A1873" s="4" t="s">
        <v>1913</v>
      </c>
      <c r="B1873" s="4">
        <v>16.670000000000002</v>
      </c>
      <c r="C1873" s="4">
        <v>5.46</v>
      </c>
      <c r="D1873" s="4" t="s">
        <v>7839</v>
      </c>
      <c r="E1873" s="4" t="s">
        <v>7839</v>
      </c>
      <c r="F1873" s="4" t="s">
        <v>7839</v>
      </c>
      <c r="G1873" s="4">
        <v>0</v>
      </c>
      <c r="H1873" s="4" t="s">
        <v>7839</v>
      </c>
      <c r="I1873" s="4" t="s">
        <v>7844</v>
      </c>
      <c r="J1873" s="4" t="s">
        <v>7847</v>
      </c>
    </row>
    <row r="1874" spans="1:10" ht="15" customHeight="1" x14ac:dyDescent="0.25">
      <c r="A1874" s="4" t="s">
        <v>1914</v>
      </c>
      <c r="B1874" s="4">
        <v>28.594999999999999</v>
      </c>
      <c r="C1874" s="4">
        <v>5.43</v>
      </c>
      <c r="D1874" s="4" t="s">
        <v>7839</v>
      </c>
      <c r="E1874" s="4" t="s">
        <v>7839</v>
      </c>
      <c r="F1874" s="4" t="s">
        <v>7839</v>
      </c>
      <c r="G1874" s="4">
        <v>0</v>
      </c>
      <c r="H1874" s="4" t="s">
        <v>7839</v>
      </c>
      <c r="I1874" s="4" t="s">
        <v>7842</v>
      </c>
      <c r="J1874" s="4" t="s">
        <v>7847</v>
      </c>
    </row>
    <row r="1875" spans="1:10" ht="15" customHeight="1" x14ac:dyDescent="0.25">
      <c r="A1875" s="4" t="s">
        <v>1915</v>
      </c>
      <c r="B1875" s="4">
        <v>25.934999999999999</v>
      </c>
      <c r="C1875" s="4">
        <v>4.29</v>
      </c>
      <c r="D1875" s="4" t="s">
        <v>7839</v>
      </c>
      <c r="E1875" s="4" t="s">
        <v>7839</v>
      </c>
      <c r="F1875" s="4" t="s">
        <v>7839</v>
      </c>
      <c r="G1875" s="4">
        <v>0</v>
      </c>
      <c r="H1875" s="4" t="s">
        <v>7839</v>
      </c>
      <c r="I1875" s="4" t="s">
        <v>7842</v>
      </c>
      <c r="J1875" s="4" t="s">
        <v>7847</v>
      </c>
    </row>
    <row r="1876" spans="1:10" ht="15" customHeight="1" x14ac:dyDescent="0.25">
      <c r="A1876" s="4" t="s">
        <v>1916</v>
      </c>
      <c r="B1876" s="4">
        <v>27.645</v>
      </c>
      <c r="C1876" s="4">
        <v>5.25</v>
      </c>
      <c r="D1876" s="4" t="s">
        <v>7839</v>
      </c>
      <c r="E1876" s="4" t="s">
        <v>7839</v>
      </c>
      <c r="F1876" s="4" t="s">
        <v>7839</v>
      </c>
      <c r="G1876" s="4">
        <v>1</v>
      </c>
      <c r="H1876" s="4" t="s">
        <v>7839</v>
      </c>
      <c r="I1876" s="4" t="s">
        <v>7842</v>
      </c>
      <c r="J1876" s="4" t="s">
        <v>7847</v>
      </c>
    </row>
    <row r="1877" spans="1:10" ht="15" customHeight="1" x14ac:dyDescent="0.25">
      <c r="A1877" s="4" t="s">
        <v>1917</v>
      </c>
      <c r="B1877" s="4">
        <v>30.1</v>
      </c>
      <c r="C1877" s="4">
        <v>4.04</v>
      </c>
      <c r="D1877" s="4" t="s">
        <v>7839</v>
      </c>
      <c r="E1877" s="4" t="s">
        <v>7839</v>
      </c>
      <c r="F1877" s="4" t="s">
        <v>7839</v>
      </c>
      <c r="G1877" s="4">
        <v>1</v>
      </c>
      <c r="H1877" s="4" t="s">
        <v>7839</v>
      </c>
      <c r="I1877" s="4" t="s">
        <v>7841</v>
      </c>
      <c r="J1877" s="4" t="s">
        <v>7847</v>
      </c>
    </row>
    <row r="1878" spans="1:10" ht="15" customHeight="1" x14ac:dyDescent="0.25">
      <c r="A1878" s="4" t="s">
        <v>1918</v>
      </c>
      <c r="B1878" s="4">
        <v>26.79</v>
      </c>
      <c r="C1878" s="4">
        <v>5</v>
      </c>
      <c r="D1878" s="4" t="s">
        <v>7840</v>
      </c>
      <c r="E1878" s="4" t="s">
        <v>7839</v>
      </c>
      <c r="F1878" s="4" t="s">
        <v>7840</v>
      </c>
      <c r="G1878" s="4">
        <v>1</v>
      </c>
      <c r="H1878" s="4" t="s">
        <v>7839</v>
      </c>
      <c r="I1878" s="4" t="s">
        <v>7842</v>
      </c>
      <c r="J1878" s="4" t="s">
        <v>7847</v>
      </c>
    </row>
    <row r="1879" spans="1:10" ht="15" customHeight="1" x14ac:dyDescent="0.25">
      <c r="A1879" s="4" t="s">
        <v>1919</v>
      </c>
      <c r="B1879" s="4">
        <v>27.1</v>
      </c>
      <c r="C1879" s="4">
        <v>4.01</v>
      </c>
      <c r="D1879" s="4" t="s">
        <v>7840</v>
      </c>
      <c r="E1879" s="4" t="s">
        <v>7839</v>
      </c>
      <c r="F1879" s="4" t="s">
        <v>7839</v>
      </c>
      <c r="G1879" s="4">
        <v>1</v>
      </c>
      <c r="H1879" s="4" t="s">
        <v>7839</v>
      </c>
      <c r="I1879" s="4" t="s">
        <v>7842</v>
      </c>
      <c r="J1879" s="4" t="s">
        <v>7847</v>
      </c>
    </row>
    <row r="1880" spans="1:10" ht="15" customHeight="1" x14ac:dyDescent="0.25">
      <c r="A1880" s="4" t="s">
        <v>1920</v>
      </c>
      <c r="B1880" s="4">
        <v>24.31</v>
      </c>
      <c r="C1880" s="4">
        <v>5.4</v>
      </c>
      <c r="D1880" s="4" t="s">
        <v>7839</v>
      </c>
      <c r="E1880" s="4" t="s">
        <v>7839</v>
      </c>
      <c r="F1880" s="4" t="s">
        <v>7839</v>
      </c>
      <c r="G1880" s="4">
        <v>0</v>
      </c>
      <c r="H1880" s="4" t="s">
        <v>7839</v>
      </c>
      <c r="I1880" s="4" t="s">
        <v>7843</v>
      </c>
      <c r="J1880" s="4" t="s">
        <v>7847</v>
      </c>
    </row>
    <row r="1881" spans="1:10" ht="15" customHeight="1" x14ac:dyDescent="0.25">
      <c r="A1881" s="4" t="s">
        <v>1921</v>
      </c>
      <c r="B1881" s="4">
        <v>15.53</v>
      </c>
      <c r="C1881" s="4">
        <v>5.81</v>
      </c>
      <c r="D1881" s="4" t="s">
        <v>7839</v>
      </c>
      <c r="E1881" s="4" t="s">
        <v>7839</v>
      </c>
      <c r="F1881" s="4" t="s">
        <v>7839</v>
      </c>
      <c r="G1881" s="4">
        <v>1</v>
      </c>
      <c r="H1881" s="4" t="s">
        <v>7839</v>
      </c>
      <c r="I1881" s="4" t="s">
        <v>7844</v>
      </c>
      <c r="J1881" s="4" t="s">
        <v>7846</v>
      </c>
    </row>
    <row r="1882" spans="1:10" ht="15" customHeight="1" x14ac:dyDescent="0.25">
      <c r="A1882" s="4" t="s">
        <v>1922</v>
      </c>
      <c r="B1882" s="4">
        <v>30.7</v>
      </c>
      <c r="C1882" s="4">
        <v>5.82</v>
      </c>
      <c r="D1882" s="4" t="s">
        <v>7839</v>
      </c>
      <c r="E1882" s="4" t="s">
        <v>7839</v>
      </c>
      <c r="F1882" s="4" t="s">
        <v>7839</v>
      </c>
      <c r="G1882" s="4">
        <v>1</v>
      </c>
      <c r="H1882" s="4" t="s">
        <v>7839</v>
      </c>
      <c r="I1882" s="4" t="s">
        <v>7841</v>
      </c>
      <c r="J1882" s="4" t="s">
        <v>7846</v>
      </c>
    </row>
    <row r="1883" spans="1:10" ht="15" customHeight="1" x14ac:dyDescent="0.25">
      <c r="A1883" s="4" t="s">
        <v>1923</v>
      </c>
      <c r="B1883" s="4">
        <v>33.33</v>
      </c>
      <c r="C1883" s="4">
        <v>4.82</v>
      </c>
      <c r="D1883" s="4" t="s">
        <v>7839</v>
      </c>
      <c r="E1883" s="4" t="s">
        <v>7839</v>
      </c>
      <c r="F1883" s="4" t="s">
        <v>7839</v>
      </c>
      <c r="G1883" s="4">
        <v>1</v>
      </c>
      <c r="H1883" s="4" t="s">
        <v>7839</v>
      </c>
      <c r="I1883" s="4" t="s">
        <v>7841</v>
      </c>
      <c r="J1883" s="4" t="s">
        <v>7847</v>
      </c>
    </row>
    <row r="1884" spans="1:10" ht="15" customHeight="1" x14ac:dyDescent="0.25">
      <c r="A1884" s="4" t="s">
        <v>1924</v>
      </c>
      <c r="B1884" s="4">
        <v>32.4</v>
      </c>
      <c r="C1884" s="4">
        <v>5.08</v>
      </c>
      <c r="D1884" s="4" t="s">
        <v>7839</v>
      </c>
      <c r="E1884" s="4" t="s">
        <v>7839</v>
      </c>
      <c r="F1884" s="4" t="s">
        <v>7839</v>
      </c>
      <c r="G1884" s="4">
        <v>1</v>
      </c>
      <c r="H1884" s="4" t="s">
        <v>7839</v>
      </c>
      <c r="I1884" s="4" t="s">
        <v>7841</v>
      </c>
      <c r="J1884" s="4" t="s">
        <v>7847</v>
      </c>
    </row>
    <row r="1885" spans="1:10" ht="15" customHeight="1" x14ac:dyDescent="0.25">
      <c r="A1885" s="4" t="s">
        <v>1925</v>
      </c>
      <c r="B1885" s="4">
        <v>27.93</v>
      </c>
      <c r="C1885" s="4">
        <v>5.59</v>
      </c>
      <c r="D1885" s="4" t="s">
        <v>7839</v>
      </c>
      <c r="E1885" s="4" t="s">
        <v>7839</v>
      </c>
      <c r="F1885" s="4" t="s">
        <v>7839</v>
      </c>
      <c r="G1885" s="4">
        <v>1</v>
      </c>
      <c r="H1885" s="4" t="s">
        <v>7839</v>
      </c>
      <c r="I1885" s="4" t="s">
        <v>7842</v>
      </c>
      <c r="J1885" s="4" t="s">
        <v>7847</v>
      </c>
    </row>
    <row r="1886" spans="1:10" ht="15" customHeight="1" x14ac:dyDescent="0.25">
      <c r="A1886" s="4" t="s">
        <v>1926</v>
      </c>
      <c r="B1886" s="4">
        <v>21.754999999999999</v>
      </c>
      <c r="C1886" s="4">
        <v>5.12</v>
      </c>
      <c r="D1886" s="4" t="s">
        <v>7839</v>
      </c>
      <c r="E1886" s="4" t="s">
        <v>7839</v>
      </c>
      <c r="F1886" s="4" t="s">
        <v>7839</v>
      </c>
      <c r="G1886" s="4">
        <v>0</v>
      </c>
      <c r="H1886" s="4" t="s">
        <v>7839</v>
      </c>
      <c r="I1886" s="4" t="s">
        <v>7843</v>
      </c>
      <c r="J1886" s="4" t="s">
        <v>7847</v>
      </c>
    </row>
    <row r="1887" spans="1:10" ht="15" customHeight="1" x14ac:dyDescent="0.25">
      <c r="A1887" s="4" t="s">
        <v>1927</v>
      </c>
      <c r="B1887" s="4">
        <v>25.934999999999999</v>
      </c>
      <c r="C1887" s="4">
        <v>4.95</v>
      </c>
      <c r="D1887" s="4" t="s">
        <v>7839</v>
      </c>
      <c r="E1887" s="4" t="s">
        <v>7839</v>
      </c>
      <c r="F1887" s="4" t="s">
        <v>7839</v>
      </c>
      <c r="G1887" s="4">
        <v>0</v>
      </c>
      <c r="H1887" s="4" t="s">
        <v>7839</v>
      </c>
      <c r="I1887" s="4" t="s">
        <v>7842</v>
      </c>
      <c r="J1887" s="4" t="s">
        <v>7847</v>
      </c>
    </row>
    <row r="1888" spans="1:10" ht="15" customHeight="1" x14ac:dyDescent="0.25">
      <c r="A1888" s="4" t="s">
        <v>1928</v>
      </c>
      <c r="B1888" s="4">
        <v>31.5</v>
      </c>
      <c r="C1888" s="4">
        <v>6.16</v>
      </c>
      <c r="D1888" s="4" t="s">
        <v>7839</v>
      </c>
      <c r="E1888" s="4" t="s">
        <v>7839</v>
      </c>
      <c r="F1888" s="4" t="s">
        <v>7839</v>
      </c>
      <c r="G1888" s="4">
        <v>0</v>
      </c>
      <c r="H1888" s="4" t="s">
        <v>7839</v>
      </c>
      <c r="I1888" s="4" t="s">
        <v>7841</v>
      </c>
      <c r="J1888" s="4" t="s">
        <v>7846</v>
      </c>
    </row>
    <row r="1889" spans="1:10" ht="15" customHeight="1" x14ac:dyDescent="0.25">
      <c r="A1889" s="4" t="s">
        <v>1929</v>
      </c>
      <c r="B1889" s="4">
        <v>30.03</v>
      </c>
      <c r="C1889" s="4">
        <v>6.41</v>
      </c>
      <c r="D1889" s="4" t="s">
        <v>7839</v>
      </c>
      <c r="E1889" s="4" t="s">
        <v>7839</v>
      </c>
      <c r="F1889" s="4" t="s">
        <v>7839</v>
      </c>
      <c r="G1889" s="4">
        <v>0</v>
      </c>
      <c r="H1889" s="4" t="s">
        <v>7839</v>
      </c>
      <c r="I1889" s="4" t="s">
        <v>7841</v>
      </c>
      <c r="J1889" s="4" t="s">
        <v>7846</v>
      </c>
    </row>
    <row r="1890" spans="1:10" ht="15" customHeight="1" x14ac:dyDescent="0.25">
      <c r="A1890" s="4" t="s">
        <v>1930</v>
      </c>
      <c r="B1890" s="4">
        <v>33.479999999999997</v>
      </c>
      <c r="C1890" s="4">
        <v>8.94</v>
      </c>
      <c r="D1890" s="4" t="s">
        <v>7839</v>
      </c>
      <c r="E1890" s="4" t="s">
        <v>7839</v>
      </c>
      <c r="F1890" s="4" t="s">
        <v>7839</v>
      </c>
      <c r="G1890" s="4">
        <v>0</v>
      </c>
      <c r="H1890" s="4" t="s">
        <v>7839</v>
      </c>
      <c r="I1890" s="4" t="s">
        <v>7841</v>
      </c>
      <c r="J1890" s="4" t="s">
        <v>7845</v>
      </c>
    </row>
    <row r="1891" spans="1:10" ht="15" customHeight="1" x14ac:dyDescent="0.25">
      <c r="A1891" s="4" t="s">
        <v>1931</v>
      </c>
      <c r="B1891" s="4">
        <v>16.510000000000002</v>
      </c>
      <c r="C1891" s="4">
        <v>4.42</v>
      </c>
      <c r="D1891" s="4" t="s">
        <v>7840</v>
      </c>
      <c r="E1891" s="4" t="s">
        <v>7839</v>
      </c>
      <c r="F1891" s="4" t="s">
        <v>7840</v>
      </c>
      <c r="G1891" s="4">
        <v>1</v>
      </c>
      <c r="H1891" s="4" t="s">
        <v>7839</v>
      </c>
      <c r="I1891" s="4" t="s">
        <v>7844</v>
      </c>
      <c r="J1891" s="4" t="s">
        <v>7847</v>
      </c>
    </row>
    <row r="1892" spans="1:10" ht="15" customHeight="1" x14ac:dyDescent="0.25">
      <c r="A1892" s="4" t="s">
        <v>1932</v>
      </c>
      <c r="B1892" s="4">
        <v>33.155000000000001</v>
      </c>
      <c r="C1892" s="4">
        <v>5.3</v>
      </c>
      <c r="D1892" s="4" t="s">
        <v>7840</v>
      </c>
      <c r="E1892" s="4" t="s">
        <v>7839</v>
      </c>
      <c r="F1892" s="4" t="s">
        <v>7839</v>
      </c>
      <c r="G1892" s="4">
        <v>1</v>
      </c>
      <c r="H1892" s="4" t="s">
        <v>7839</v>
      </c>
      <c r="I1892" s="4" t="s">
        <v>7841</v>
      </c>
      <c r="J1892" s="4" t="s">
        <v>7847</v>
      </c>
    </row>
    <row r="1893" spans="1:10" ht="15" customHeight="1" x14ac:dyDescent="0.25">
      <c r="A1893" s="4" t="s">
        <v>1933</v>
      </c>
      <c r="B1893" s="4">
        <v>37.29</v>
      </c>
      <c r="C1893" s="4">
        <v>4.6399999999999997</v>
      </c>
      <c r="D1893" s="4" t="s">
        <v>7839</v>
      </c>
      <c r="E1893" s="4" t="s">
        <v>7839</v>
      </c>
      <c r="F1893" s="4" t="s">
        <v>7840</v>
      </c>
      <c r="G1893" s="4">
        <v>1</v>
      </c>
      <c r="H1893" s="4" t="s">
        <v>7839</v>
      </c>
      <c r="I1893" s="4" t="s">
        <v>7841</v>
      </c>
      <c r="J1893" s="4" t="s">
        <v>7847</v>
      </c>
    </row>
    <row r="1894" spans="1:10" ht="15" customHeight="1" x14ac:dyDescent="0.25">
      <c r="A1894" s="4" t="s">
        <v>1934</v>
      </c>
      <c r="B1894" s="4">
        <v>20.23</v>
      </c>
      <c r="C1894" s="4">
        <v>6.16</v>
      </c>
      <c r="D1894" s="4" t="s">
        <v>7840</v>
      </c>
      <c r="E1894" s="4" t="s">
        <v>7839</v>
      </c>
      <c r="F1894" s="4" t="s">
        <v>7839</v>
      </c>
      <c r="G1894" s="4">
        <v>1</v>
      </c>
      <c r="H1894" s="4" t="s">
        <v>7839</v>
      </c>
      <c r="I1894" s="4" t="s">
        <v>7843</v>
      </c>
      <c r="J1894" s="4" t="s">
        <v>7846</v>
      </c>
    </row>
    <row r="1895" spans="1:10" ht="15" customHeight="1" x14ac:dyDescent="0.25">
      <c r="A1895" s="4" t="s">
        <v>1935</v>
      </c>
      <c r="B1895" s="4">
        <v>28.975000000000001</v>
      </c>
      <c r="C1895" s="4">
        <v>4.12</v>
      </c>
      <c r="D1895" s="4" t="s">
        <v>7839</v>
      </c>
      <c r="E1895" s="4" t="s">
        <v>7839</v>
      </c>
      <c r="F1895" s="4" t="s">
        <v>7840</v>
      </c>
      <c r="G1895" s="4">
        <v>1</v>
      </c>
      <c r="H1895" s="4" t="s">
        <v>7839</v>
      </c>
      <c r="I1895" s="4" t="s">
        <v>7842</v>
      </c>
      <c r="J1895" s="4" t="s">
        <v>7847</v>
      </c>
    </row>
    <row r="1896" spans="1:10" ht="15" customHeight="1" x14ac:dyDescent="0.25">
      <c r="A1896" s="4" t="s">
        <v>1936</v>
      </c>
      <c r="B1896" s="4">
        <v>16.420000000000002</v>
      </c>
      <c r="C1896" s="4">
        <v>5.77</v>
      </c>
      <c r="D1896" s="4" t="s">
        <v>7840</v>
      </c>
      <c r="E1896" s="4" t="s">
        <v>7839</v>
      </c>
      <c r="F1896" s="4" t="s">
        <v>7840</v>
      </c>
      <c r="G1896" s="4">
        <v>1</v>
      </c>
      <c r="H1896" s="4" t="s">
        <v>7839</v>
      </c>
      <c r="I1896" s="4" t="s">
        <v>7844</v>
      </c>
      <c r="J1896" s="4" t="s">
        <v>7846</v>
      </c>
    </row>
    <row r="1897" spans="1:10" ht="15" customHeight="1" x14ac:dyDescent="0.25">
      <c r="A1897" s="4" t="s">
        <v>1937</v>
      </c>
      <c r="B1897" s="4">
        <v>17.559999999999999</v>
      </c>
      <c r="C1897" s="4">
        <v>6.2</v>
      </c>
      <c r="D1897" s="4" t="s">
        <v>7839</v>
      </c>
      <c r="E1897" s="4" t="s">
        <v>7839</v>
      </c>
      <c r="F1897" s="4" t="s">
        <v>7839</v>
      </c>
      <c r="G1897" s="4">
        <v>1</v>
      </c>
      <c r="H1897" s="4" t="s">
        <v>7839</v>
      </c>
      <c r="I1897" s="4" t="s">
        <v>7844</v>
      </c>
      <c r="J1897" s="4" t="s">
        <v>7846</v>
      </c>
    </row>
    <row r="1898" spans="1:10" ht="15" customHeight="1" x14ac:dyDescent="0.25">
      <c r="A1898" s="4" t="s">
        <v>1938</v>
      </c>
      <c r="B1898" s="4">
        <v>24.13</v>
      </c>
      <c r="C1898" s="4">
        <v>4.3899999999999997</v>
      </c>
      <c r="D1898" s="4" t="s">
        <v>7839</v>
      </c>
      <c r="E1898" s="4" t="s">
        <v>7839</v>
      </c>
      <c r="F1898" s="4" t="s">
        <v>7839</v>
      </c>
      <c r="G1898" s="4">
        <v>1</v>
      </c>
      <c r="H1898" s="4" t="s">
        <v>7839</v>
      </c>
      <c r="I1898" s="4" t="s">
        <v>7843</v>
      </c>
      <c r="J1898" s="4" t="s">
        <v>7847</v>
      </c>
    </row>
    <row r="1899" spans="1:10" ht="15" customHeight="1" x14ac:dyDescent="0.25">
      <c r="A1899" s="4" t="s">
        <v>1939</v>
      </c>
      <c r="B1899" s="4">
        <v>19.95</v>
      </c>
      <c r="C1899" s="4">
        <v>5.13</v>
      </c>
      <c r="D1899" s="4" t="s">
        <v>7839</v>
      </c>
      <c r="E1899" s="4" t="s">
        <v>7840</v>
      </c>
      <c r="F1899" s="4" t="s">
        <v>7839</v>
      </c>
      <c r="G1899" s="4">
        <v>2</v>
      </c>
      <c r="H1899" s="4" t="s">
        <v>7839</v>
      </c>
      <c r="I1899" s="4" t="s">
        <v>7843</v>
      </c>
      <c r="J1899" s="4" t="s">
        <v>7847</v>
      </c>
    </row>
    <row r="1900" spans="1:10" ht="15" customHeight="1" x14ac:dyDescent="0.25">
      <c r="A1900" s="4" t="s">
        <v>1940</v>
      </c>
      <c r="B1900" s="4">
        <v>21.24</v>
      </c>
      <c r="C1900" s="4">
        <v>4.49</v>
      </c>
      <c r="D1900" s="4" t="s">
        <v>7839</v>
      </c>
      <c r="E1900" s="4" t="s">
        <v>7839</v>
      </c>
      <c r="F1900" s="4" t="s">
        <v>7839</v>
      </c>
      <c r="G1900" s="4">
        <v>0</v>
      </c>
      <c r="H1900" s="4" t="s">
        <v>7839</v>
      </c>
      <c r="I1900" s="4" t="s">
        <v>7843</v>
      </c>
      <c r="J1900" s="4" t="s">
        <v>7847</v>
      </c>
    </row>
    <row r="1901" spans="1:10" ht="15" customHeight="1" x14ac:dyDescent="0.25">
      <c r="A1901" s="4" t="s">
        <v>1941</v>
      </c>
      <c r="B1901" s="4">
        <v>44.22</v>
      </c>
      <c r="C1901" s="4">
        <v>6.35</v>
      </c>
      <c r="D1901" s="4" t="s">
        <v>7839</v>
      </c>
      <c r="E1901" s="4" t="s">
        <v>7839</v>
      </c>
      <c r="F1901" s="4" t="s">
        <v>7839</v>
      </c>
      <c r="G1901" s="4">
        <v>0</v>
      </c>
      <c r="H1901" s="4" t="s">
        <v>7839</v>
      </c>
      <c r="I1901" s="4" t="s">
        <v>7841</v>
      </c>
      <c r="J1901" s="4" t="s">
        <v>7846</v>
      </c>
    </row>
    <row r="1902" spans="1:10" ht="15" customHeight="1" x14ac:dyDescent="0.25">
      <c r="A1902" s="4" t="s">
        <v>1942</v>
      </c>
      <c r="B1902" s="4">
        <v>41.1</v>
      </c>
      <c r="C1902" s="4">
        <v>5.79</v>
      </c>
      <c r="D1902" s="4" t="s">
        <v>7839</v>
      </c>
      <c r="E1902" s="4" t="s">
        <v>7839</v>
      </c>
      <c r="F1902" s="4" t="s">
        <v>7839</v>
      </c>
      <c r="G1902" s="4">
        <v>0</v>
      </c>
      <c r="H1902" s="4" t="s">
        <v>7839</v>
      </c>
      <c r="I1902" s="4" t="s">
        <v>7841</v>
      </c>
      <c r="J1902" s="4" t="s">
        <v>7846</v>
      </c>
    </row>
    <row r="1903" spans="1:10" ht="15" customHeight="1" x14ac:dyDescent="0.25">
      <c r="A1903" s="4" t="s">
        <v>1943</v>
      </c>
      <c r="B1903" s="4">
        <v>34.200000000000003</v>
      </c>
      <c r="C1903" s="4">
        <v>4.78</v>
      </c>
      <c r="D1903" s="4" t="s">
        <v>7840</v>
      </c>
      <c r="E1903" s="4" t="s">
        <v>7839</v>
      </c>
      <c r="F1903" s="4" t="s">
        <v>7839</v>
      </c>
      <c r="G1903" s="4">
        <v>0</v>
      </c>
      <c r="H1903" s="4" t="s">
        <v>7839</v>
      </c>
      <c r="I1903" s="4" t="s">
        <v>7841</v>
      </c>
      <c r="J1903" s="4" t="s">
        <v>7847</v>
      </c>
    </row>
    <row r="1904" spans="1:10" ht="15" customHeight="1" x14ac:dyDescent="0.25">
      <c r="A1904" s="4" t="s">
        <v>1944</v>
      </c>
      <c r="B1904" s="4">
        <v>29.92</v>
      </c>
      <c r="C1904" s="4">
        <v>6.02</v>
      </c>
      <c r="D1904" s="4" t="s">
        <v>7840</v>
      </c>
      <c r="E1904" s="4" t="s">
        <v>7839</v>
      </c>
      <c r="F1904" s="4" t="s">
        <v>7839</v>
      </c>
      <c r="G1904" s="4">
        <v>0</v>
      </c>
      <c r="H1904" s="4" t="s">
        <v>7839</v>
      </c>
      <c r="I1904" s="4" t="s">
        <v>7842</v>
      </c>
      <c r="J1904" s="4" t="s">
        <v>7846</v>
      </c>
    </row>
    <row r="1905" spans="1:10" ht="15" customHeight="1" x14ac:dyDescent="0.25">
      <c r="A1905" s="4" t="s">
        <v>1945</v>
      </c>
      <c r="B1905" s="4">
        <v>28.93</v>
      </c>
      <c r="C1905" s="4">
        <v>4.4400000000000004</v>
      </c>
      <c r="D1905" s="4" t="s">
        <v>7839</v>
      </c>
      <c r="E1905" s="4" t="s">
        <v>7839</v>
      </c>
      <c r="F1905" s="4" t="s">
        <v>7839</v>
      </c>
      <c r="G1905" s="4">
        <v>0</v>
      </c>
      <c r="H1905" s="4" t="s">
        <v>7839</v>
      </c>
      <c r="I1905" s="4" t="s">
        <v>7842</v>
      </c>
      <c r="J1905" s="4" t="s">
        <v>7847</v>
      </c>
    </row>
    <row r="1906" spans="1:10" ht="15" customHeight="1" x14ac:dyDescent="0.25">
      <c r="A1906" s="4" t="s">
        <v>1946</v>
      </c>
      <c r="B1906" s="4">
        <v>31.254999999999999</v>
      </c>
      <c r="C1906" s="4">
        <v>5.84</v>
      </c>
      <c r="D1906" s="4" t="s">
        <v>7840</v>
      </c>
      <c r="E1906" s="4" t="s">
        <v>7839</v>
      </c>
      <c r="F1906" s="4" t="s">
        <v>7839</v>
      </c>
      <c r="G1906" s="4">
        <v>1</v>
      </c>
      <c r="H1906" s="4" t="s">
        <v>7839</v>
      </c>
      <c r="I1906" s="4" t="s">
        <v>7841</v>
      </c>
      <c r="J1906" s="4" t="s">
        <v>7846</v>
      </c>
    </row>
    <row r="1907" spans="1:10" ht="15" customHeight="1" x14ac:dyDescent="0.25">
      <c r="A1907" s="4" t="s">
        <v>1947</v>
      </c>
      <c r="B1907" s="4">
        <v>29.83</v>
      </c>
      <c r="C1907" s="4">
        <v>5.39</v>
      </c>
      <c r="D1907" s="4" t="s">
        <v>7839</v>
      </c>
      <c r="E1907" s="4" t="s">
        <v>7839</v>
      </c>
      <c r="F1907" s="4" t="s">
        <v>7839</v>
      </c>
      <c r="G1907" s="4">
        <v>0</v>
      </c>
      <c r="H1907" s="4" t="s">
        <v>7839</v>
      </c>
      <c r="I1907" s="4" t="s">
        <v>7842</v>
      </c>
      <c r="J1907" s="4" t="s">
        <v>7847</v>
      </c>
    </row>
    <row r="1908" spans="1:10" ht="15" customHeight="1" x14ac:dyDescent="0.25">
      <c r="A1908" s="4" t="s">
        <v>1948</v>
      </c>
      <c r="B1908" s="4">
        <v>29.59</v>
      </c>
      <c r="C1908" s="4">
        <v>6.16</v>
      </c>
      <c r="D1908" s="4" t="s">
        <v>7839</v>
      </c>
      <c r="E1908" s="4" t="s">
        <v>7839</v>
      </c>
      <c r="F1908" s="4" t="s">
        <v>7840</v>
      </c>
      <c r="G1908" s="4">
        <v>1</v>
      </c>
      <c r="H1908" s="4" t="s">
        <v>7839</v>
      </c>
      <c r="I1908" s="4" t="s">
        <v>7842</v>
      </c>
      <c r="J1908" s="4" t="s">
        <v>7846</v>
      </c>
    </row>
    <row r="1909" spans="1:10" ht="15" customHeight="1" x14ac:dyDescent="0.25">
      <c r="A1909" s="4" t="s">
        <v>1949</v>
      </c>
      <c r="B1909" s="4">
        <v>31.16</v>
      </c>
      <c r="C1909" s="4">
        <v>4.49</v>
      </c>
      <c r="D1909" s="4" t="s">
        <v>7839</v>
      </c>
      <c r="E1909" s="4" t="s">
        <v>7839</v>
      </c>
      <c r="F1909" s="4" t="s">
        <v>7840</v>
      </c>
      <c r="G1909" s="4">
        <v>1</v>
      </c>
      <c r="H1909" s="4" t="s">
        <v>7839</v>
      </c>
      <c r="I1909" s="4" t="s">
        <v>7841</v>
      </c>
      <c r="J1909" s="4" t="s">
        <v>7847</v>
      </c>
    </row>
    <row r="1910" spans="1:10" ht="15" customHeight="1" x14ac:dyDescent="0.25">
      <c r="A1910" s="4" t="s">
        <v>1950</v>
      </c>
      <c r="B1910" s="4">
        <v>34.21</v>
      </c>
      <c r="C1910" s="4">
        <v>4.4800000000000004</v>
      </c>
      <c r="D1910" s="4" t="s">
        <v>7840</v>
      </c>
      <c r="E1910" s="4" t="s">
        <v>7839</v>
      </c>
      <c r="F1910" s="4" t="s">
        <v>7839</v>
      </c>
      <c r="G1910" s="4">
        <v>1</v>
      </c>
      <c r="H1910" s="4" t="s">
        <v>7839</v>
      </c>
      <c r="I1910" s="4" t="s">
        <v>7841</v>
      </c>
      <c r="J1910" s="4" t="s">
        <v>7847</v>
      </c>
    </row>
    <row r="1911" spans="1:10" ht="15" customHeight="1" x14ac:dyDescent="0.25">
      <c r="A1911" s="4" t="s">
        <v>1951</v>
      </c>
      <c r="B1911" s="4">
        <v>34.86</v>
      </c>
      <c r="C1911" s="4">
        <v>10.97</v>
      </c>
      <c r="D1911" s="4" t="s">
        <v>7839</v>
      </c>
      <c r="E1911" s="4" t="s">
        <v>7839</v>
      </c>
      <c r="F1911" s="4" t="s">
        <v>7839</v>
      </c>
      <c r="G1911" s="4">
        <v>0</v>
      </c>
      <c r="H1911" s="4" t="s">
        <v>7839</v>
      </c>
      <c r="I1911" s="4" t="s">
        <v>7841</v>
      </c>
      <c r="J1911" s="4" t="s">
        <v>7845</v>
      </c>
    </row>
    <row r="1912" spans="1:10" ht="15" customHeight="1" x14ac:dyDescent="0.25">
      <c r="A1912" s="4" t="s">
        <v>1952</v>
      </c>
      <c r="B1912" s="4">
        <v>34.58</v>
      </c>
      <c r="C1912" s="4">
        <v>5.14</v>
      </c>
      <c r="D1912" s="4" t="s">
        <v>7839</v>
      </c>
      <c r="E1912" s="4" t="s">
        <v>7840</v>
      </c>
      <c r="F1912" s="4" t="s">
        <v>7839</v>
      </c>
      <c r="G1912" s="4">
        <v>2</v>
      </c>
      <c r="H1912" s="4" t="s">
        <v>7839</v>
      </c>
      <c r="I1912" s="4" t="s">
        <v>7841</v>
      </c>
      <c r="J1912" s="4" t="s">
        <v>7847</v>
      </c>
    </row>
    <row r="1913" spans="1:10" ht="15" customHeight="1" x14ac:dyDescent="0.25">
      <c r="A1913" s="4" t="s">
        <v>1953</v>
      </c>
      <c r="B1913" s="4">
        <v>17.940000000000001</v>
      </c>
      <c r="C1913" s="4">
        <v>5.17</v>
      </c>
      <c r="D1913" s="4" t="s">
        <v>7840</v>
      </c>
      <c r="E1913" s="4" t="s">
        <v>7839</v>
      </c>
      <c r="F1913" s="4" t="s">
        <v>7839</v>
      </c>
      <c r="G1913" s="4">
        <v>0</v>
      </c>
      <c r="H1913" s="4" t="s">
        <v>7839</v>
      </c>
      <c r="I1913" s="4" t="s">
        <v>7844</v>
      </c>
      <c r="J1913" s="4" t="s">
        <v>7847</v>
      </c>
    </row>
    <row r="1914" spans="1:10" ht="15" customHeight="1" x14ac:dyDescent="0.25">
      <c r="A1914" s="4" t="s">
        <v>1954</v>
      </c>
      <c r="B1914" s="4">
        <v>26.8</v>
      </c>
      <c r="C1914" s="4">
        <v>6.18</v>
      </c>
      <c r="D1914" s="4" t="s">
        <v>7840</v>
      </c>
      <c r="E1914" s="4" t="s">
        <v>7839</v>
      </c>
      <c r="F1914" s="4" t="s">
        <v>7840</v>
      </c>
      <c r="G1914" s="4">
        <v>1</v>
      </c>
      <c r="H1914" s="4" t="s">
        <v>7839</v>
      </c>
      <c r="I1914" s="4" t="s">
        <v>7842</v>
      </c>
      <c r="J1914" s="4" t="s">
        <v>7846</v>
      </c>
    </row>
    <row r="1915" spans="1:10" ht="15" customHeight="1" x14ac:dyDescent="0.25">
      <c r="A1915" s="4" t="s">
        <v>1955</v>
      </c>
      <c r="B1915" s="4">
        <v>17.690000000000001</v>
      </c>
      <c r="C1915" s="4">
        <v>9.07</v>
      </c>
      <c r="D1915" s="4" t="s">
        <v>7840</v>
      </c>
      <c r="E1915" s="4" t="s">
        <v>7839</v>
      </c>
      <c r="F1915" s="4" t="s">
        <v>7839</v>
      </c>
      <c r="G1915" s="4">
        <v>0</v>
      </c>
      <c r="H1915" s="4" t="s">
        <v>7839</v>
      </c>
      <c r="I1915" s="4" t="s">
        <v>7844</v>
      </c>
      <c r="J1915" s="4" t="s">
        <v>7845</v>
      </c>
    </row>
    <row r="1916" spans="1:10" ht="15" customHeight="1" x14ac:dyDescent="0.25">
      <c r="A1916" s="4" t="s">
        <v>1956</v>
      </c>
      <c r="B1916" s="4">
        <v>25.77</v>
      </c>
      <c r="C1916" s="4">
        <v>4.43</v>
      </c>
      <c r="D1916" s="4" t="s">
        <v>7839</v>
      </c>
      <c r="E1916" s="4" t="s">
        <v>7839</v>
      </c>
      <c r="F1916" s="4" t="s">
        <v>7840</v>
      </c>
      <c r="G1916" s="4">
        <v>1</v>
      </c>
      <c r="H1916" s="4" t="s">
        <v>7839</v>
      </c>
      <c r="I1916" s="4" t="s">
        <v>7842</v>
      </c>
      <c r="J1916" s="4" t="s">
        <v>7847</v>
      </c>
    </row>
    <row r="1917" spans="1:10" ht="15" customHeight="1" x14ac:dyDescent="0.25">
      <c r="A1917" s="4" t="s">
        <v>1957</v>
      </c>
      <c r="B1917" s="4">
        <v>34.46</v>
      </c>
      <c r="C1917" s="4">
        <v>4.17</v>
      </c>
      <c r="D1917" s="4" t="s">
        <v>7839</v>
      </c>
      <c r="E1917" s="4" t="s">
        <v>7840</v>
      </c>
      <c r="F1917" s="4" t="s">
        <v>7839</v>
      </c>
      <c r="G1917" s="4">
        <v>1</v>
      </c>
      <c r="H1917" s="4" t="s">
        <v>7839</v>
      </c>
      <c r="I1917" s="4" t="s">
        <v>7841</v>
      </c>
      <c r="J1917" s="4" t="s">
        <v>7847</v>
      </c>
    </row>
    <row r="1918" spans="1:10" ht="15" customHeight="1" x14ac:dyDescent="0.25">
      <c r="A1918" s="4" t="s">
        <v>1958</v>
      </c>
      <c r="B1918" s="4">
        <v>30.875</v>
      </c>
      <c r="C1918" s="4">
        <v>4.95</v>
      </c>
      <c r="D1918" s="4" t="s">
        <v>7840</v>
      </c>
      <c r="E1918" s="4" t="s">
        <v>7839</v>
      </c>
      <c r="F1918" s="4" t="s">
        <v>7839</v>
      </c>
      <c r="G1918" s="4">
        <v>0</v>
      </c>
      <c r="H1918" s="4" t="s">
        <v>7839</v>
      </c>
      <c r="I1918" s="4" t="s">
        <v>7841</v>
      </c>
      <c r="J1918" s="4" t="s">
        <v>7847</v>
      </c>
    </row>
    <row r="1919" spans="1:10" ht="15" customHeight="1" x14ac:dyDescent="0.25">
      <c r="A1919" s="4" t="s">
        <v>1959</v>
      </c>
      <c r="B1919" s="4">
        <v>39.49</v>
      </c>
      <c r="C1919" s="4">
        <v>5.13</v>
      </c>
      <c r="D1919" s="4" t="s">
        <v>7839</v>
      </c>
      <c r="E1919" s="4" t="s">
        <v>7839</v>
      </c>
      <c r="F1919" s="4" t="s">
        <v>7839</v>
      </c>
      <c r="G1919" s="4">
        <v>0</v>
      </c>
      <c r="H1919" s="4" t="s">
        <v>7839</v>
      </c>
      <c r="I1919" s="4" t="s">
        <v>7841</v>
      </c>
      <c r="J1919" s="4" t="s">
        <v>7847</v>
      </c>
    </row>
    <row r="1920" spans="1:10" ht="15" customHeight="1" x14ac:dyDescent="0.25">
      <c r="A1920" s="4" t="s">
        <v>1960</v>
      </c>
      <c r="B1920" s="4">
        <v>28.88</v>
      </c>
      <c r="C1920" s="4">
        <v>4.0999999999999996</v>
      </c>
      <c r="D1920" s="4" t="s">
        <v>7839</v>
      </c>
      <c r="E1920" s="4" t="s">
        <v>7839</v>
      </c>
      <c r="F1920" s="4" t="s">
        <v>7839</v>
      </c>
      <c r="G1920" s="4">
        <v>0</v>
      </c>
      <c r="H1920" s="4" t="s">
        <v>7839</v>
      </c>
      <c r="I1920" s="4" t="s">
        <v>7842</v>
      </c>
      <c r="J1920" s="4" t="s">
        <v>7847</v>
      </c>
    </row>
    <row r="1921" spans="1:10" ht="15" customHeight="1" x14ac:dyDescent="0.25">
      <c r="A1921" s="4" t="s">
        <v>1961</v>
      </c>
      <c r="B1921" s="4">
        <v>20.234999999999999</v>
      </c>
      <c r="C1921" s="4">
        <v>5.01</v>
      </c>
      <c r="D1921" s="4" t="s">
        <v>7840</v>
      </c>
      <c r="E1921" s="4" t="s">
        <v>7839</v>
      </c>
      <c r="F1921" s="4" t="s">
        <v>7839</v>
      </c>
      <c r="G1921" s="4">
        <v>0</v>
      </c>
      <c r="H1921" s="4" t="s">
        <v>7839</v>
      </c>
      <c r="I1921" s="4" t="s">
        <v>7843</v>
      </c>
      <c r="J1921" s="4" t="s">
        <v>7847</v>
      </c>
    </row>
    <row r="1922" spans="1:10" ht="15" customHeight="1" x14ac:dyDescent="0.25">
      <c r="A1922" s="4" t="s">
        <v>1962</v>
      </c>
      <c r="B1922" s="4">
        <v>30.67</v>
      </c>
      <c r="C1922" s="4">
        <v>5.09</v>
      </c>
      <c r="D1922" s="4" t="s">
        <v>7840</v>
      </c>
      <c r="E1922" s="4" t="s">
        <v>7839</v>
      </c>
      <c r="F1922" s="4" t="s">
        <v>7839</v>
      </c>
      <c r="G1922" s="4">
        <v>0</v>
      </c>
      <c r="H1922" s="4" t="s">
        <v>7839</v>
      </c>
      <c r="I1922" s="4" t="s">
        <v>7841</v>
      </c>
      <c r="J1922" s="4" t="s">
        <v>7847</v>
      </c>
    </row>
    <row r="1923" spans="1:10" ht="15" customHeight="1" x14ac:dyDescent="0.25">
      <c r="A1923" s="4" t="s">
        <v>1963</v>
      </c>
      <c r="B1923" s="4">
        <v>30.875</v>
      </c>
      <c r="C1923" s="4">
        <v>6.49</v>
      </c>
      <c r="D1923" s="4" t="s">
        <v>7839</v>
      </c>
      <c r="E1923" s="4" t="s">
        <v>7839</v>
      </c>
      <c r="F1923" s="4" t="s">
        <v>7839</v>
      </c>
      <c r="G1923" s="4">
        <v>0</v>
      </c>
      <c r="H1923" s="4" t="s">
        <v>7839</v>
      </c>
      <c r="I1923" s="4" t="s">
        <v>7841</v>
      </c>
      <c r="J1923" s="4" t="s">
        <v>7846</v>
      </c>
    </row>
    <row r="1924" spans="1:10" ht="15" customHeight="1" x14ac:dyDescent="0.25">
      <c r="A1924" s="4" t="s">
        <v>1964</v>
      </c>
      <c r="B1924" s="4">
        <v>23.8</v>
      </c>
      <c r="C1924" s="4">
        <v>4.08</v>
      </c>
      <c r="D1924" s="4" t="s">
        <v>7839</v>
      </c>
      <c r="E1924" s="4" t="s">
        <v>7839</v>
      </c>
      <c r="F1924" s="4" t="s">
        <v>7839</v>
      </c>
      <c r="G1924" s="4">
        <v>0</v>
      </c>
      <c r="H1924" s="4" t="s">
        <v>7839</v>
      </c>
      <c r="I1924" s="4" t="s">
        <v>7843</v>
      </c>
      <c r="J1924" s="4" t="s">
        <v>7847</v>
      </c>
    </row>
    <row r="1925" spans="1:10" ht="15" customHeight="1" x14ac:dyDescent="0.25">
      <c r="A1925" s="4" t="s">
        <v>1965</v>
      </c>
      <c r="B1925" s="4">
        <v>15.37</v>
      </c>
      <c r="C1925" s="4">
        <v>8.6300000000000008</v>
      </c>
      <c r="D1925" s="4" t="s">
        <v>7840</v>
      </c>
      <c r="E1925" s="4" t="s">
        <v>7839</v>
      </c>
      <c r="F1925" s="4" t="s">
        <v>7839</v>
      </c>
      <c r="G1925" s="4">
        <v>0</v>
      </c>
      <c r="H1925" s="4" t="s">
        <v>7839</v>
      </c>
      <c r="I1925" s="4" t="s">
        <v>7844</v>
      </c>
      <c r="J1925" s="4" t="s">
        <v>7845</v>
      </c>
    </row>
    <row r="1926" spans="1:10" ht="15" customHeight="1" x14ac:dyDescent="0.25">
      <c r="A1926" s="4" t="s">
        <v>1966</v>
      </c>
      <c r="B1926" s="4">
        <v>30.4</v>
      </c>
      <c r="C1926" s="4">
        <v>5.28</v>
      </c>
      <c r="D1926" s="4" t="s">
        <v>7839</v>
      </c>
      <c r="E1926" s="4" t="s">
        <v>7839</v>
      </c>
      <c r="F1926" s="4" t="s">
        <v>7839</v>
      </c>
      <c r="G1926" s="4">
        <v>0</v>
      </c>
      <c r="H1926" s="4" t="s">
        <v>7839</v>
      </c>
      <c r="I1926" s="4" t="s">
        <v>7841</v>
      </c>
      <c r="J1926" s="4" t="s">
        <v>7847</v>
      </c>
    </row>
    <row r="1927" spans="1:10" ht="15" customHeight="1" x14ac:dyDescent="0.25">
      <c r="A1927" s="4" t="s">
        <v>1967</v>
      </c>
      <c r="B1927" s="4">
        <v>19.48</v>
      </c>
      <c r="C1927" s="4">
        <v>5.63</v>
      </c>
      <c r="D1927" s="4" t="s">
        <v>7840</v>
      </c>
      <c r="E1927" s="4" t="s">
        <v>7839</v>
      </c>
      <c r="F1927" s="4" t="s">
        <v>7839</v>
      </c>
      <c r="G1927" s="4">
        <v>1</v>
      </c>
      <c r="H1927" s="4" t="s">
        <v>7839</v>
      </c>
      <c r="I1927" s="4" t="s">
        <v>7843</v>
      </c>
      <c r="J1927" s="4" t="s">
        <v>7847</v>
      </c>
    </row>
    <row r="1928" spans="1:10" ht="15" customHeight="1" x14ac:dyDescent="0.25">
      <c r="A1928" s="4" t="s">
        <v>1968</v>
      </c>
      <c r="B1928" s="4">
        <v>16.96</v>
      </c>
      <c r="C1928" s="4">
        <v>11.47</v>
      </c>
      <c r="D1928" s="4" t="s">
        <v>7840</v>
      </c>
      <c r="E1928" s="4" t="s">
        <v>7839</v>
      </c>
      <c r="F1928" s="4" t="s">
        <v>7839</v>
      </c>
      <c r="G1928" s="4">
        <v>0</v>
      </c>
      <c r="H1928" s="4" t="s">
        <v>7839</v>
      </c>
      <c r="I1928" s="4" t="s">
        <v>7844</v>
      </c>
      <c r="J1928" s="4" t="s">
        <v>7845</v>
      </c>
    </row>
    <row r="1929" spans="1:10" ht="15" customHeight="1" x14ac:dyDescent="0.25">
      <c r="A1929" s="4" t="s">
        <v>1969</v>
      </c>
      <c r="B1929" s="4">
        <v>19.05</v>
      </c>
      <c r="C1929" s="4">
        <v>4.92</v>
      </c>
      <c r="D1929" s="4" t="s">
        <v>7839</v>
      </c>
      <c r="E1929" s="4" t="s">
        <v>7839</v>
      </c>
      <c r="F1929" s="4" t="s">
        <v>7839</v>
      </c>
      <c r="G1929" s="4">
        <v>1</v>
      </c>
      <c r="H1929" s="4" t="s">
        <v>7839</v>
      </c>
      <c r="I1929" s="4" t="s">
        <v>7843</v>
      </c>
      <c r="J1929" s="4" t="s">
        <v>7847</v>
      </c>
    </row>
    <row r="1930" spans="1:10" ht="15" customHeight="1" x14ac:dyDescent="0.25">
      <c r="A1930" s="4" t="s">
        <v>1970</v>
      </c>
      <c r="B1930" s="4">
        <v>37.619999999999997</v>
      </c>
      <c r="C1930" s="4">
        <v>4.18</v>
      </c>
      <c r="D1930" s="4" t="s">
        <v>7839</v>
      </c>
      <c r="E1930" s="4" t="s">
        <v>7839</v>
      </c>
      <c r="F1930" s="4" t="s">
        <v>7839</v>
      </c>
      <c r="G1930" s="4">
        <v>0</v>
      </c>
      <c r="H1930" s="4" t="s">
        <v>7839</v>
      </c>
      <c r="I1930" s="4" t="s">
        <v>7841</v>
      </c>
      <c r="J1930" s="4" t="s">
        <v>7847</v>
      </c>
    </row>
    <row r="1931" spans="1:10" ht="15" customHeight="1" x14ac:dyDescent="0.25">
      <c r="A1931" s="4" t="s">
        <v>1971</v>
      </c>
      <c r="B1931" s="4">
        <v>29.1</v>
      </c>
      <c r="C1931" s="4">
        <v>4.67</v>
      </c>
      <c r="D1931" s="4" t="s">
        <v>7839</v>
      </c>
      <c r="E1931" s="4" t="s">
        <v>7839</v>
      </c>
      <c r="F1931" s="4" t="s">
        <v>7839</v>
      </c>
      <c r="G1931" s="4">
        <v>0</v>
      </c>
      <c r="H1931" s="4" t="s">
        <v>7839</v>
      </c>
      <c r="I1931" s="4" t="s">
        <v>7842</v>
      </c>
      <c r="J1931" s="4" t="s">
        <v>7847</v>
      </c>
    </row>
    <row r="1932" spans="1:10" ht="15" customHeight="1" x14ac:dyDescent="0.25">
      <c r="A1932" s="4" t="s">
        <v>1972</v>
      </c>
      <c r="B1932" s="4">
        <v>26.62</v>
      </c>
      <c r="C1932" s="4">
        <v>6.24</v>
      </c>
      <c r="D1932" s="4" t="s">
        <v>7839</v>
      </c>
      <c r="E1932" s="4" t="s">
        <v>7839</v>
      </c>
      <c r="F1932" s="4" t="s">
        <v>7839</v>
      </c>
      <c r="G1932" s="4">
        <v>0</v>
      </c>
      <c r="H1932" s="4" t="s">
        <v>7839</v>
      </c>
      <c r="I1932" s="4" t="s">
        <v>7842</v>
      </c>
      <c r="J1932" s="4" t="s">
        <v>7846</v>
      </c>
    </row>
    <row r="1933" spans="1:10" ht="15" customHeight="1" x14ac:dyDescent="0.25">
      <c r="A1933" s="4" t="s">
        <v>1973</v>
      </c>
      <c r="B1933" s="4">
        <v>25.74</v>
      </c>
      <c r="C1933" s="4">
        <v>5.99</v>
      </c>
      <c r="D1933" s="4" t="s">
        <v>7839</v>
      </c>
      <c r="E1933" s="4" t="s">
        <v>7839</v>
      </c>
      <c r="F1933" s="4" t="s">
        <v>7839</v>
      </c>
      <c r="G1933" s="4">
        <v>0</v>
      </c>
      <c r="H1933" s="4" t="s">
        <v>7839</v>
      </c>
      <c r="I1933" s="4" t="s">
        <v>7842</v>
      </c>
      <c r="J1933" s="4" t="s">
        <v>7846</v>
      </c>
    </row>
    <row r="1934" spans="1:10" ht="15" customHeight="1" x14ac:dyDescent="0.25">
      <c r="A1934" s="4" t="s">
        <v>1974</v>
      </c>
      <c r="B1934" s="4">
        <v>18.22</v>
      </c>
      <c r="C1934" s="4">
        <v>10.27</v>
      </c>
      <c r="D1934" s="4" t="s">
        <v>7840</v>
      </c>
      <c r="E1934" s="4" t="s">
        <v>7839</v>
      </c>
      <c r="F1934" s="4" t="s">
        <v>7839</v>
      </c>
      <c r="G1934" s="4">
        <v>1</v>
      </c>
      <c r="H1934" s="4" t="s">
        <v>7839</v>
      </c>
      <c r="I1934" s="4" t="s">
        <v>7844</v>
      </c>
      <c r="J1934" s="4" t="s">
        <v>7845</v>
      </c>
    </row>
    <row r="1935" spans="1:10" ht="15" customHeight="1" x14ac:dyDescent="0.25">
      <c r="A1935" s="4" t="s">
        <v>1975</v>
      </c>
      <c r="B1935" s="4">
        <v>26.03</v>
      </c>
      <c r="C1935" s="4">
        <v>5.97</v>
      </c>
      <c r="D1935" s="4" t="s">
        <v>7839</v>
      </c>
      <c r="E1935" s="4" t="s">
        <v>7839</v>
      </c>
      <c r="F1935" s="4" t="s">
        <v>7840</v>
      </c>
      <c r="G1935" s="4">
        <v>1</v>
      </c>
      <c r="H1935" s="4" t="s">
        <v>7839</v>
      </c>
      <c r="I1935" s="4" t="s">
        <v>7842</v>
      </c>
      <c r="J1935" s="4" t="s">
        <v>7846</v>
      </c>
    </row>
    <row r="1936" spans="1:10" ht="15" customHeight="1" x14ac:dyDescent="0.25">
      <c r="A1936" s="4" t="s">
        <v>1976</v>
      </c>
      <c r="B1936" s="4">
        <v>17.29</v>
      </c>
      <c r="C1936" s="4">
        <v>4.9800000000000004</v>
      </c>
      <c r="D1936" s="4" t="s">
        <v>7839</v>
      </c>
      <c r="E1936" s="4" t="s">
        <v>7839</v>
      </c>
      <c r="F1936" s="4" t="s">
        <v>7839</v>
      </c>
      <c r="G1936" s="4">
        <v>0</v>
      </c>
      <c r="H1936" s="4" t="s">
        <v>7839</v>
      </c>
      <c r="I1936" s="4" t="s">
        <v>7844</v>
      </c>
      <c r="J1936" s="4" t="s">
        <v>7847</v>
      </c>
    </row>
    <row r="1937" spans="1:10" ht="15" customHeight="1" x14ac:dyDescent="0.25">
      <c r="A1937" s="4" t="s">
        <v>1977</v>
      </c>
      <c r="B1937" s="4">
        <v>18.170000000000002</v>
      </c>
      <c r="C1937" s="4">
        <v>6.91</v>
      </c>
      <c r="D1937" s="4" t="s">
        <v>7840</v>
      </c>
      <c r="E1937" s="4" t="s">
        <v>7839</v>
      </c>
      <c r="F1937" s="4" t="s">
        <v>7839</v>
      </c>
      <c r="G1937" s="4">
        <v>1</v>
      </c>
      <c r="H1937" s="4" t="s">
        <v>7839</v>
      </c>
      <c r="I1937" s="4" t="s">
        <v>7844</v>
      </c>
      <c r="J1937" s="4" t="s">
        <v>7845</v>
      </c>
    </row>
    <row r="1938" spans="1:10" ht="15" customHeight="1" x14ac:dyDescent="0.25">
      <c r="A1938" s="4" t="s">
        <v>1978</v>
      </c>
      <c r="B1938" s="4">
        <v>32.54</v>
      </c>
      <c r="C1938" s="4">
        <v>6.38</v>
      </c>
      <c r="D1938" s="4" t="s">
        <v>7839</v>
      </c>
      <c r="E1938" s="4" t="s">
        <v>7840</v>
      </c>
      <c r="F1938" s="4" t="s">
        <v>7839</v>
      </c>
      <c r="G1938" s="4">
        <v>1</v>
      </c>
      <c r="H1938" s="4" t="s">
        <v>7839</v>
      </c>
      <c r="I1938" s="4" t="s">
        <v>7841</v>
      </c>
      <c r="J1938" s="4" t="s">
        <v>7846</v>
      </c>
    </row>
    <row r="1939" spans="1:10" ht="15" customHeight="1" x14ac:dyDescent="0.25">
      <c r="A1939" s="4" t="s">
        <v>1979</v>
      </c>
      <c r="B1939" s="4">
        <v>30.25</v>
      </c>
      <c r="C1939" s="4">
        <v>4.7699999999999996</v>
      </c>
      <c r="D1939" s="4" t="s">
        <v>7839</v>
      </c>
      <c r="E1939" s="4" t="s">
        <v>7839</v>
      </c>
      <c r="F1939" s="4" t="s">
        <v>7839</v>
      </c>
      <c r="G1939" s="4">
        <v>0</v>
      </c>
      <c r="H1939" s="4" t="s">
        <v>7839</v>
      </c>
      <c r="I1939" s="4" t="s">
        <v>7841</v>
      </c>
      <c r="J1939" s="4" t="s">
        <v>7847</v>
      </c>
    </row>
    <row r="1940" spans="1:10" ht="15" customHeight="1" x14ac:dyDescent="0.25">
      <c r="A1940" s="4" t="s">
        <v>1980</v>
      </c>
      <c r="B1940" s="4">
        <v>19.59</v>
      </c>
      <c r="C1940" s="4">
        <v>6.04</v>
      </c>
      <c r="D1940" s="4" t="s">
        <v>7840</v>
      </c>
      <c r="E1940" s="4" t="s">
        <v>7839</v>
      </c>
      <c r="F1940" s="4" t="s">
        <v>7839</v>
      </c>
      <c r="G1940" s="4">
        <v>1</v>
      </c>
      <c r="H1940" s="4" t="s">
        <v>7839</v>
      </c>
      <c r="I1940" s="4" t="s">
        <v>7843</v>
      </c>
      <c r="J1940" s="4" t="s">
        <v>7846</v>
      </c>
    </row>
    <row r="1941" spans="1:10" ht="15" customHeight="1" x14ac:dyDescent="0.25">
      <c r="A1941" s="4" t="s">
        <v>1981</v>
      </c>
      <c r="B1941" s="4">
        <v>45.9</v>
      </c>
      <c r="C1941" s="4">
        <v>4.3</v>
      </c>
      <c r="D1941" s="4" t="s">
        <v>7840</v>
      </c>
      <c r="E1941" s="4" t="s">
        <v>7839</v>
      </c>
      <c r="F1941" s="4" t="s">
        <v>7839</v>
      </c>
      <c r="G1941" s="4">
        <v>1</v>
      </c>
      <c r="H1941" s="4" t="s">
        <v>7839</v>
      </c>
      <c r="I1941" s="4" t="s">
        <v>7841</v>
      </c>
      <c r="J1941" s="4" t="s">
        <v>7847</v>
      </c>
    </row>
    <row r="1942" spans="1:10" ht="15" customHeight="1" x14ac:dyDescent="0.25">
      <c r="A1942" s="4" t="s">
        <v>1982</v>
      </c>
      <c r="B1942" s="4">
        <v>17.059999999999999</v>
      </c>
      <c r="C1942" s="4">
        <v>8.75</v>
      </c>
      <c r="D1942" s="4" t="s">
        <v>7840</v>
      </c>
      <c r="E1942" s="4" t="s">
        <v>7839</v>
      </c>
      <c r="F1942" s="4" t="s">
        <v>7839</v>
      </c>
      <c r="G1942" s="4">
        <v>0</v>
      </c>
      <c r="H1942" s="4" t="s">
        <v>7839</v>
      </c>
      <c r="I1942" s="4" t="s">
        <v>7844</v>
      </c>
      <c r="J1942" s="4" t="s">
        <v>7845</v>
      </c>
    </row>
    <row r="1943" spans="1:10" ht="15" customHeight="1" x14ac:dyDescent="0.25">
      <c r="A1943" s="4" t="s">
        <v>1983</v>
      </c>
      <c r="B1943" s="4">
        <v>32.07</v>
      </c>
      <c r="C1943" s="4">
        <v>5.25</v>
      </c>
      <c r="D1943" s="4" t="s">
        <v>7839</v>
      </c>
      <c r="E1943" s="4" t="s">
        <v>7839</v>
      </c>
      <c r="F1943" s="4" t="s">
        <v>7840</v>
      </c>
      <c r="G1943" s="4">
        <v>1</v>
      </c>
      <c r="H1943" s="4" t="s">
        <v>7839</v>
      </c>
      <c r="I1943" s="4" t="s">
        <v>7841</v>
      </c>
      <c r="J1943" s="4" t="s">
        <v>7847</v>
      </c>
    </row>
    <row r="1944" spans="1:10" ht="15" customHeight="1" x14ac:dyDescent="0.25">
      <c r="A1944" s="4" t="s">
        <v>1984</v>
      </c>
      <c r="B1944" s="4">
        <v>16.5</v>
      </c>
      <c r="C1944" s="4">
        <v>5.03</v>
      </c>
      <c r="D1944" s="4" t="s">
        <v>7839</v>
      </c>
      <c r="E1944" s="4" t="s">
        <v>7839</v>
      </c>
      <c r="F1944" s="4" t="s">
        <v>7839</v>
      </c>
      <c r="G1944" s="4">
        <v>1</v>
      </c>
      <c r="H1944" s="4" t="s">
        <v>7839</v>
      </c>
      <c r="I1944" s="4" t="s">
        <v>7844</v>
      </c>
      <c r="J1944" s="4" t="s">
        <v>7847</v>
      </c>
    </row>
    <row r="1945" spans="1:10" ht="15" customHeight="1" x14ac:dyDescent="0.25">
      <c r="A1945" s="4" t="s">
        <v>1985</v>
      </c>
      <c r="B1945" s="4">
        <v>31.4</v>
      </c>
      <c r="C1945" s="4">
        <v>5.88</v>
      </c>
      <c r="D1945" s="4" t="s">
        <v>7839</v>
      </c>
      <c r="E1945" s="4" t="s">
        <v>7839</v>
      </c>
      <c r="F1945" s="4" t="s">
        <v>7839</v>
      </c>
      <c r="G1945" s="4">
        <v>1</v>
      </c>
      <c r="H1945" s="4" t="s">
        <v>7839</v>
      </c>
      <c r="I1945" s="4" t="s">
        <v>7841</v>
      </c>
      <c r="J1945" s="4" t="s">
        <v>7846</v>
      </c>
    </row>
    <row r="1946" spans="1:10" ht="15" customHeight="1" x14ac:dyDescent="0.25">
      <c r="A1946" s="4" t="s">
        <v>1986</v>
      </c>
      <c r="B1946" s="4">
        <v>20.36</v>
      </c>
      <c r="C1946" s="4">
        <v>4.49</v>
      </c>
      <c r="D1946" s="4" t="s">
        <v>7839</v>
      </c>
      <c r="E1946" s="4" t="s">
        <v>7839</v>
      </c>
      <c r="F1946" s="4" t="s">
        <v>7839</v>
      </c>
      <c r="G1946" s="4">
        <v>0</v>
      </c>
      <c r="H1946" s="4" t="s">
        <v>7839</v>
      </c>
      <c r="I1946" s="4" t="s">
        <v>7843</v>
      </c>
      <c r="J1946" s="4" t="s">
        <v>7847</v>
      </c>
    </row>
    <row r="1947" spans="1:10" ht="15" customHeight="1" x14ac:dyDescent="0.25">
      <c r="A1947" s="4" t="s">
        <v>1987</v>
      </c>
      <c r="B1947" s="4">
        <v>25.46</v>
      </c>
      <c r="C1947" s="4">
        <v>4.1399999999999997</v>
      </c>
      <c r="D1947" s="4" t="s">
        <v>7839</v>
      </c>
      <c r="E1947" s="4" t="s">
        <v>7839</v>
      </c>
      <c r="F1947" s="4" t="s">
        <v>7839</v>
      </c>
      <c r="G1947" s="4">
        <v>1</v>
      </c>
      <c r="H1947" s="4" t="s">
        <v>7839</v>
      </c>
      <c r="I1947" s="4" t="s">
        <v>7842</v>
      </c>
      <c r="J1947" s="4" t="s">
        <v>7847</v>
      </c>
    </row>
    <row r="1948" spans="1:10" ht="15" customHeight="1" x14ac:dyDescent="0.25">
      <c r="A1948" s="4" t="s">
        <v>1988</v>
      </c>
      <c r="B1948" s="4">
        <v>17.09</v>
      </c>
      <c r="C1948" s="4">
        <v>5.8</v>
      </c>
      <c r="D1948" s="4" t="s">
        <v>7840</v>
      </c>
      <c r="E1948" s="4" t="s">
        <v>7839</v>
      </c>
      <c r="F1948" s="4" t="s">
        <v>7839</v>
      </c>
      <c r="G1948" s="4">
        <v>0</v>
      </c>
      <c r="H1948" s="4" t="s">
        <v>7839</v>
      </c>
      <c r="I1948" s="4" t="s">
        <v>7844</v>
      </c>
      <c r="J1948" s="4" t="s">
        <v>7846</v>
      </c>
    </row>
    <row r="1949" spans="1:10" ht="15" customHeight="1" x14ac:dyDescent="0.25">
      <c r="A1949" s="4" t="s">
        <v>1989</v>
      </c>
      <c r="B1949" s="4">
        <v>20.83</v>
      </c>
      <c r="C1949" s="4">
        <v>5.12</v>
      </c>
      <c r="D1949" s="4" t="s">
        <v>7839</v>
      </c>
      <c r="E1949" s="4" t="s">
        <v>7839</v>
      </c>
      <c r="F1949" s="4" t="s">
        <v>7839</v>
      </c>
      <c r="G1949" s="4">
        <v>0</v>
      </c>
      <c r="H1949" s="4" t="s">
        <v>7839</v>
      </c>
      <c r="I1949" s="4" t="s">
        <v>7843</v>
      </c>
      <c r="J1949" s="4" t="s">
        <v>7847</v>
      </c>
    </row>
    <row r="1950" spans="1:10" ht="15" customHeight="1" x14ac:dyDescent="0.25">
      <c r="A1950" s="4" t="s">
        <v>1990</v>
      </c>
      <c r="B1950" s="4">
        <v>18.920000000000002</v>
      </c>
      <c r="C1950" s="4">
        <v>5.98</v>
      </c>
      <c r="D1950" s="4" t="s">
        <v>7840</v>
      </c>
      <c r="E1950" s="4" t="s">
        <v>7839</v>
      </c>
      <c r="F1950" s="4" t="s">
        <v>7839</v>
      </c>
      <c r="G1950" s="4">
        <v>1</v>
      </c>
      <c r="H1950" s="4" t="s">
        <v>7839</v>
      </c>
      <c r="I1950" s="4" t="s">
        <v>7843</v>
      </c>
      <c r="J1950" s="4" t="s">
        <v>7846</v>
      </c>
    </row>
    <row r="1951" spans="1:10" ht="15" customHeight="1" x14ac:dyDescent="0.25">
      <c r="A1951" s="4" t="s">
        <v>1991</v>
      </c>
      <c r="B1951" s="4">
        <v>37.1</v>
      </c>
      <c r="C1951" s="4">
        <v>5.46</v>
      </c>
      <c r="D1951" s="4" t="s">
        <v>7839</v>
      </c>
      <c r="E1951" s="4" t="s">
        <v>7839</v>
      </c>
      <c r="F1951" s="4" t="s">
        <v>7839</v>
      </c>
      <c r="G1951" s="4">
        <v>0</v>
      </c>
      <c r="H1951" s="4" t="s">
        <v>7839</v>
      </c>
      <c r="I1951" s="4" t="s">
        <v>7841</v>
      </c>
      <c r="J1951" s="4" t="s">
        <v>7847</v>
      </c>
    </row>
    <row r="1952" spans="1:10" ht="15" customHeight="1" x14ac:dyDescent="0.25">
      <c r="A1952" s="4" t="s">
        <v>1992</v>
      </c>
      <c r="B1952" s="4">
        <v>22.515000000000001</v>
      </c>
      <c r="C1952" s="4">
        <v>4.91</v>
      </c>
      <c r="D1952" s="4" t="s">
        <v>7840</v>
      </c>
      <c r="E1952" s="4" t="s">
        <v>7839</v>
      </c>
      <c r="F1952" s="4" t="s">
        <v>7840</v>
      </c>
      <c r="G1952" s="4">
        <v>1</v>
      </c>
      <c r="H1952" s="4" t="s">
        <v>7839</v>
      </c>
      <c r="I1952" s="4" t="s">
        <v>7843</v>
      </c>
      <c r="J1952" s="4" t="s">
        <v>7847</v>
      </c>
    </row>
    <row r="1953" spans="1:10" ht="15" customHeight="1" x14ac:dyDescent="0.25">
      <c r="A1953" s="4" t="s">
        <v>1993</v>
      </c>
      <c r="B1953" s="4">
        <v>32.700000000000003</v>
      </c>
      <c r="C1953" s="4">
        <v>4.66</v>
      </c>
      <c r="D1953" s="4" t="s">
        <v>7839</v>
      </c>
      <c r="E1953" s="4" t="s">
        <v>7839</v>
      </c>
      <c r="F1953" s="4" t="s">
        <v>7839</v>
      </c>
      <c r="G1953" s="4">
        <v>0</v>
      </c>
      <c r="H1953" s="4" t="s">
        <v>7839</v>
      </c>
      <c r="I1953" s="4" t="s">
        <v>7841</v>
      </c>
      <c r="J1953" s="4" t="s">
        <v>7847</v>
      </c>
    </row>
    <row r="1954" spans="1:10" ht="15" customHeight="1" x14ac:dyDescent="0.25">
      <c r="A1954" s="4" t="s">
        <v>1994</v>
      </c>
      <c r="B1954" s="4">
        <v>17.75</v>
      </c>
      <c r="C1954" s="4">
        <v>6.8</v>
      </c>
      <c r="D1954" s="4" t="s">
        <v>7840</v>
      </c>
      <c r="E1954" s="4" t="s">
        <v>7839</v>
      </c>
      <c r="F1954" s="4" t="s">
        <v>7839</v>
      </c>
      <c r="G1954" s="4">
        <v>1</v>
      </c>
      <c r="H1954" s="4" t="s">
        <v>7839</v>
      </c>
      <c r="I1954" s="4" t="s">
        <v>7844</v>
      </c>
      <c r="J1954" s="4" t="s">
        <v>7845</v>
      </c>
    </row>
    <row r="1955" spans="1:10" ht="15" customHeight="1" x14ac:dyDescent="0.25">
      <c r="A1955" s="4" t="s">
        <v>1995</v>
      </c>
      <c r="B1955" s="4">
        <v>33.630000000000003</v>
      </c>
      <c r="C1955" s="4">
        <v>4.47</v>
      </c>
      <c r="D1955" s="4" t="s">
        <v>7840</v>
      </c>
      <c r="E1955" s="4" t="s">
        <v>7839</v>
      </c>
      <c r="F1955" s="4" t="s">
        <v>7839</v>
      </c>
      <c r="G1955" s="4">
        <v>0</v>
      </c>
      <c r="H1955" s="4" t="s">
        <v>7839</v>
      </c>
      <c r="I1955" s="4" t="s">
        <v>7841</v>
      </c>
      <c r="J1955" s="4" t="s">
        <v>7847</v>
      </c>
    </row>
    <row r="1956" spans="1:10" ht="15" customHeight="1" x14ac:dyDescent="0.25">
      <c r="A1956" s="4" t="s">
        <v>1996</v>
      </c>
      <c r="B1956" s="4">
        <v>34.799999999999997</v>
      </c>
      <c r="C1956" s="4">
        <v>4.08</v>
      </c>
      <c r="D1956" s="4" t="s">
        <v>7840</v>
      </c>
      <c r="E1956" s="4" t="s">
        <v>7839</v>
      </c>
      <c r="F1956" s="4" t="s">
        <v>7839</v>
      </c>
      <c r="G1956" s="4">
        <v>1</v>
      </c>
      <c r="H1956" s="4" t="s">
        <v>7839</v>
      </c>
      <c r="I1956" s="4" t="s">
        <v>7841</v>
      </c>
      <c r="J1956" s="4" t="s">
        <v>7847</v>
      </c>
    </row>
    <row r="1957" spans="1:10" ht="15" customHeight="1" x14ac:dyDescent="0.25">
      <c r="A1957" s="4" t="s">
        <v>1997</v>
      </c>
      <c r="B1957" s="4">
        <v>16.809999999999999</v>
      </c>
      <c r="C1957" s="4">
        <v>5.51</v>
      </c>
      <c r="D1957" s="4" t="s">
        <v>7840</v>
      </c>
      <c r="E1957" s="4" t="s">
        <v>7839</v>
      </c>
      <c r="F1957" s="4" t="s">
        <v>7839</v>
      </c>
      <c r="G1957" s="4">
        <v>1</v>
      </c>
      <c r="H1957" s="4" t="s">
        <v>7839</v>
      </c>
      <c r="I1957" s="4" t="s">
        <v>7844</v>
      </c>
      <c r="J1957" s="4" t="s">
        <v>7847</v>
      </c>
    </row>
    <row r="1958" spans="1:10" ht="15" customHeight="1" x14ac:dyDescent="0.25">
      <c r="A1958" s="4" t="s">
        <v>1998</v>
      </c>
      <c r="B1958" s="4">
        <v>16.690000000000001</v>
      </c>
      <c r="C1958" s="4">
        <v>8.4</v>
      </c>
      <c r="D1958" s="4" t="s">
        <v>7840</v>
      </c>
      <c r="E1958" s="4" t="s">
        <v>7839</v>
      </c>
      <c r="F1958" s="4" t="s">
        <v>7839</v>
      </c>
      <c r="G1958" s="4">
        <v>0</v>
      </c>
      <c r="H1958" s="4" t="s">
        <v>7839</v>
      </c>
      <c r="I1958" s="4" t="s">
        <v>7844</v>
      </c>
      <c r="J1958" s="4" t="s">
        <v>7845</v>
      </c>
    </row>
    <row r="1959" spans="1:10" ht="15" customHeight="1" x14ac:dyDescent="0.25">
      <c r="A1959" s="4" t="s">
        <v>1999</v>
      </c>
      <c r="B1959" s="4">
        <v>23.21</v>
      </c>
      <c r="C1959" s="4">
        <v>5.14</v>
      </c>
      <c r="D1959" s="4" t="s">
        <v>7840</v>
      </c>
      <c r="E1959" s="4" t="s">
        <v>7839</v>
      </c>
      <c r="F1959" s="4" t="s">
        <v>7839</v>
      </c>
      <c r="G1959" s="4">
        <v>1</v>
      </c>
      <c r="H1959" s="4" t="s">
        <v>7839</v>
      </c>
      <c r="I1959" s="4" t="s">
        <v>7843</v>
      </c>
      <c r="J1959" s="4" t="s">
        <v>7847</v>
      </c>
    </row>
    <row r="1960" spans="1:10" ht="15" customHeight="1" x14ac:dyDescent="0.25">
      <c r="A1960" s="4" t="s">
        <v>2000</v>
      </c>
      <c r="B1960" s="4">
        <v>25.175000000000001</v>
      </c>
      <c r="C1960" s="4">
        <v>5.21</v>
      </c>
      <c r="D1960" s="4" t="s">
        <v>7840</v>
      </c>
      <c r="E1960" s="4" t="s">
        <v>7839</v>
      </c>
      <c r="F1960" s="4" t="s">
        <v>7839</v>
      </c>
      <c r="G1960" s="4">
        <v>1</v>
      </c>
      <c r="H1960" s="4" t="s">
        <v>7839</v>
      </c>
      <c r="I1960" s="4" t="s">
        <v>7842</v>
      </c>
      <c r="J1960" s="4" t="s">
        <v>7847</v>
      </c>
    </row>
    <row r="1961" spans="1:10" ht="15" customHeight="1" x14ac:dyDescent="0.25">
      <c r="A1961" s="4" t="s">
        <v>2001</v>
      </c>
      <c r="B1961" s="4">
        <v>34.770000000000003</v>
      </c>
      <c r="C1961" s="4">
        <v>6.23</v>
      </c>
      <c r="D1961" s="4" t="s">
        <v>7839</v>
      </c>
      <c r="E1961" s="4" t="s">
        <v>7839</v>
      </c>
      <c r="F1961" s="4" t="s">
        <v>7839</v>
      </c>
      <c r="G1961" s="4">
        <v>0</v>
      </c>
      <c r="H1961" s="4" t="s">
        <v>7839</v>
      </c>
      <c r="I1961" s="4" t="s">
        <v>7841</v>
      </c>
      <c r="J1961" s="4" t="s">
        <v>7846</v>
      </c>
    </row>
    <row r="1962" spans="1:10" ht="15" customHeight="1" x14ac:dyDescent="0.25">
      <c r="A1962" s="4" t="s">
        <v>2002</v>
      </c>
      <c r="B1962" s="4">
        <v>27.7</v>
      </c>
      <c r="C1962" s="4">
        <v>5.6</v>
      </c>
      <c r="D1962" s="4" t="s">
        <v>7839</v>
      </c>
      <c r="E1962" s="4" t="s">
        <v>7839</v>
      </c>
      <c r="F1962" s="4" t="s">
        <v>7839</v>
      </c>
      <c r="G1962" s="4">
        <v>1</v>
      </c>
      <c r="H1962" s="4" t="s">
        <v>7839</v>
      </c>
      <c r="I1962" s="4" t="s">
        <v>7842</v>
      </c>
      <c r="J1962" s="4" t="s">
        <v>7847</v>
      </c>
    </row>
    <row r="1963" spans="1:10" ht="15" customHeight="1" x14ac:dyDescent="0.25">
      <c r="A1963" s="4" t="s">
        <v>2003</v>
      </c>
      <c r="B1963" s="4">
        <v>19.12</v>
      </c>
      <c r="C1963" s="4">
        <v>4.72</v>
      </c>
      <c r="D1963" s="4" t="s">
        <v>7840</v>
      </c>
      <c r="E1963" s="4" t="s">
        <v>7839</v>
      </c>
      <c r="F1963" s="4" t="s">
        <v>7839</v>
      </c>
      <c r="G1963" s="4">
        <v>1</v>
      </c>
      <c r="H1963" s="4" t="s">
        <v>7839</v>
      </c>
      <c r="I1963" s="4" t="s">
        <v>7843</v>
      </c>
      <c r="J1963" s="4" t="s">
        <v>7847</v>
      </c>
    </row>
    <row r="1964" spans="1:10" ht="15" customHeight="1" x14ac:dyDescent="0.25">
      <c r="A1964" s="4" t="s">
        <v>2004</v>
      </c>
      <c r="B1964" s="4">
        <v>32.67</v>
      </c>
      <c r="C1964" s="4">
        <v>4.67</v>
      </c>
      <c r="D1964" s="4" t="s">
        <v>7839</v>
      </c>
      <c r="E1964" s="4" t="s">
        <v>7839</v>
      </c>
      <c r="F1964" s="4" t="s">
        <v>7840</v>
      </c>
      <c r="G1964" s="4">
        <v>1</v>
      </c>
      <c r="H1964" s="4" t="s">
        <v>7839</v>
      </c>
      <c r="I1964" s="4" t="s">
        <v>7841</v>
      </c>
      <c r="J1964" s="4" t="s">
        <v>7847</v>
      </c>
    </row>
    <row r="1965" spans="1:10" ht="15" customHeight="1" x14ac:dyDescent="0.25">
      <c r="A1965" s="4" t="s">
        <v>2005</v>
      </c>
      <c r="B1965" s="4">
        <v>28.5</v>
      </c>
      <c r="C1965" s="4">
        <v>6.11</v>
      </c>
      <c r="D1965" s="4" t="s">
        <v>7839</v>
      </c>
      <c r="E1965" s="4" t="s">
        <v>7839</v>
      </c>
      <c r="F1965" s="4" t="s">
        <v>7839</v>
      </c>
      <c r="G1965" s="4">
        <v>1</v>
      </c>
      <c r="H1965" s="4" t="s">
        <v>7839</v>
      </c>
      <c r="I1965" s="4" t="s">
        <v>7842</v>
      </c>
      <c r="J1965" s="4" t="s">
        <v>7846</v>
      </c>
    </row>
    <row r="1966" spans="1:10" ht="15" customHeight="1" x14ac:dyDescent="0.25">
      <c r="A1966" s="4" t="s">
        <v>2006</v>
      </c>
      <c r="B1966" s="4">
        <v>39.270000000000003</v>
      </c>
      <c r="C1966" s="4">
        <v>6.25</v>
      </c>
      <c r="D1966" s="4" t="s">
        <v>7839</v>
      </c>
      <c r="E1966" s="4" t="s">
        <v>7839</v>
      </c>
      <c r="F1966" s="4" t="s">
        <v>7839</v>
      </c>
      <c r="G1966" s="4">
        <v>0</v>
      </c>
      <c r="H1966" s="4" t="s">
        <v>7839</v>
      </c>
      <c r="I1966" s="4" t="s">
        <v>7841</v>
      </c>
      <c r="J1966" s="4" t="s">
        <v>7846</v>
      </c>
    </row>
    <row r="1967" spans="1:10" ht="15" customHeight="1" x14ac:dyDescent="0.25">
      <c r="A1967" s="4" t="s">
        <v>2007</v>
      </c>
      <c r="B1967" s="4">
        <v>32.49</v>
      </c>
      <c r="C1967" s="4">
        <v>4</v>
      </c>
      <c r="D1967" s="4" t="s">
        <v>7840</v>
      </c>
      <c r="E1967" s="4" t="s">
        <v>7839</v>
      </c>
      <c r="F1967" s="4" t="s">
        <v>7839</v>
      </c>
      <c r="G1967" s="4">
        <v>0</v>
      </c>
      <c r="H1967" s="4" t="s">
        <v>7839</v>
      </c>
      <c r="I1967" s="4" t="s">
        <v>7841</v>
      </c>
      <c r="J1967" s="4" t="s">
        <v>7847</v>
      </c>
    </row>
    <row r="1968" spans="1:10" ht="15" customHeight="1" x14ac:dyDescent="0.25">
      <c r="A1968" s="4" t="s">
        <v>2008</v>
      </c>
      <c r="B1968" s="4">
        <v>23.7</v>
      </c>
      <c r="C1968" s="4">
        <v>5.55</v>
      </c>
      <c r="D1968" s="4" t="s">
        <v>7840</v>
      </c>
      <c r="E1968" s="4" t="s">
        <v>7839</v>
      </c>
      <c r="F1968" s="4" t="s">
        <v>7839</v>
      </c>
      <c r="G1968" s="4">
        <v>0</v>
      </c>
      <c r="H1968" s="4" t="s">
        <v>7839</v>
      </c>
      <c r="I1968" s="4" t="s">
        <v>7843</v>
      </c>
      <c r="J1968" s="4" t="s">
        <v>7847</v>
      </c>
    </row>
    <row r="1969" spans="1:10" ht="15" customHeight="1" x14ac:dyDescent="0.25">
      <c r="A1969" s="4" t="s">
        <v>2009</v>
      </c>
      <c r="B1969" s="4">
        <v>30.4</v>
      </c>
      <c r="C1969" s="4">
        <v>5.95</v>
      </c>
      <c r="D1969" s="4" t="s">
        <v>7839</v>
      </c>
      <c r="E1969" s="4" t="s">
        <v>7840</v>
      </c>
      <c r="F1969" s="4" t="s">
        <v>7839</v>
      </c>
      <c r="G1969" s="4">
        <v>1</v>
      </c>
      <c r="H1969" s="4" t="s">
        <v>7839</v>
      </c>
      <c r="I1969" s="4" t="s">
        <v>7841</v>
      </c>
      <c r="J1969" s="4" t="s">
        <v>7846</v>
      </c>
    </row>
    <row r="1970" spans="1:10" ht="15" customHeight="1" x14ac:dyDescent="0.25">
      <c r="A1970" s="4" t="s">
        <v>2010</v>
      </c>
      <c r="B1970" s="4">
        <v>38.94</v>
      </c>
      <c r="C1970" s="4">
        <v>4.3600000000000003</v>
      </c>
      <c r="D1970" s="4" t="s">
        <v>7839</v>
      </c>
      <c r="E1970" s="4" t="s">
        <v>7839</v>
      </c>
      <c r="F1970" s="4" t="s">
        <v>7840</v>
      </c>
      <c r="G1970" s="4">
        <v>1</v>
      </c>
      <c r="H1970" s="4" t="s">
        <v>7839</v>
      </c>
      <c r="I1970" s="4" t="s">
        <v>7841</v>
      </c>
      <c r="J1970" s="4" t="s">
        <v>7847</v>
      </c>
    </row>
    <row r="1971" spans="1:10" ht="15" customHeight="1" x14ac:dyDescent="0.25">
      <c r="A1971" s="4" t="s">
        <v>2011</v>
      </c>
      <c r="B1971" s="4">
        <v>31.02</v>
      </c>
      <c r="C1971" s="4">
        <v>4.84</v>
      </c>
      <c r="D1971" s="4" t="s">
        <v>7839</v>
      </c>
      <c r="E1971" s="4" t="s">
        <v>7839</v>
      </c>
      <c r="F1971" s="4" t="s">
        <v>7840</v>
      </c>
      <c r="G1971" s="4">
        <v>1</v>
      </c>
      <c r="H1971" s="4" t="s">
        <v>7839</v>
      </c>
      <c r="I1971" s="4" t="s">
        <v>7841</v>
      </c>
      <c r="J1971" s="4" t="s">
        <v>7847</v>
      </c>
    </row>
    <row r="1972" spans="1:10" ht="15" customHeight="1" x14ac:dyDescent="0.25">
      <c r="A1972" s="4" t="s">
        <v>2012</v>
      </c>
      <c r="B1972" s="4">
        <v>17.5</v>
      </c>
      <c r="C1972" s="4">
        <v>4.5599999999999996</v>
      </c>
      <c r="D1972" s="4" t="s">
        <v>7839</v>
      </c>
      <c r="E1972" s="4" t="s">
        <v>7839</v>
      </c>
      <c r="F1972" s="4" t="s">
        <v>7839</v>
      </c>
      <c r="G1972" s="4">
        <v>1</v>
      </c>
      <c r="H1972" s="4" t="s">
        <v>7839</v>
      </c>
      <c r="I1972" s="4" t="s">
        <v>7844</v>
      </c>
      <c r="J1972" s="4" t="s">
        <v>7847</v>
      </c>
    </row>
    <row r="1973" spans="1:10" ht="15" customHeight="1" x14ac:dyDescent="0.25">
      <c r="A1973" s="4" t="s">
        <v>2013</v>
      </c>
      <c r="B1973" s="4">
        <v>34.799999999999997</v>
      </c>
      <c r="C1973" s="4">
        <v>4.42</v>
      </c>
      <c r="D1973" s="4" t="s">
        <v>7840</v>
      </c>
      <c r="E1973" s="4" t="s">
        <v>7840</v>
      </c>
      <c r="F1973" s="4" t="s">
        <v>7839</v>
      </c>
      <c r="G1973" s="4">
        <v>2</v>
      </c>
      <c r="H1973" s="4" t="s">
        <v>7839</v>
      </c>
      <c r="I1973" s="4" t="s">
        <v>7841</v>
      </c>
      <c r="J1973" s="4" t="s">
        <v>7847</v>
      </c>
    </row>
    <row r="1974" spans="1:10" ht="15" customHeight="1" x14ac:dyDescent="0.25">
      <c r="A1974" s="4" t="s">
        <v>2014</v>
      </c>
      <c r="B1974" s="4">
        <v>17.3</v>
      </c>
      <c r="C1974" s="4">
        <v>7.66</v>
      </c>
      <c r="D1974" s="4" t="s">
        <v>7840</v>
      </c>
      <c r="E1974" s="4" t="s">
        <v>7839</v>
      </c>
      <c r="F1974" s="4" t="s">
        <v>7839</v>
      </c>
      <c r="G1974" s="4">
        <v>1</v>
      </c>
      <c r="H1974" s="4" t="s">
        <v>7839</v>
      </c>
      <c r="I1974" s="4" t="s">
        <v>7844</v>
      </c>
      <c r="J1974" s="4" t="s">
        <v>7845</v>
      </c>
    </row>
    <row r="1975" spans="1:10" ht="15" customHeight="1" x14ac:dyDescent="0.25">
      <c r="A1975" s="4" t="s">
        <v>2015</v>
      </c>
      <c r="B1975" s="4">
        <v>32.25</v>
      </c>
      <c r="C1975" s="4">
        <v>5.2</v>
      </c>
      <c r="D1975" s="4" t="s">
        <v>7840</v>
      </c>
      <c r="E1975" s="4" t="s">
        <v>7839</v>
      </c>
      <c r="F1975" s="4" t="s">
        <v>7839</v>
      </c>
      <c r="G1975" s="4">
        <v>0</v>
      </c>
      <c r="H1975" s="4" t="s">
        <v>7839</v>
      </c>
      <c r="I1975" s="4" t="s">
        <v>7841</v>
      </c>
      <c r="J1975" s="4" t="s">
        <v>7847</v>
      </c>
    </row>
    <row r="1976" spans="1:10" ht="15" customHeight="1" x14ac:dyDescent="0.25">
      <c r="A1976" s="4" t="s">
        <v>2016</v>
      </c>
      <c r="B1976" s="4">
        <v>42.4</v>
      </c>
      <c r="C1976" s="4">
        <v>5.53</v>
      </c>
      <c r="D1976" s="4" t="s">
        <v>7840</v>
      </c>
      <c r="E1976" s="4" t="s">
        <v>7839</v>
      </c>
      <c r="F1976" s="4" t="s">
        <v>7839</v>
      </c>
      <c r="G1976" s="4">
        <v>0</v>
      </c>
      <c r="H1976" s="4" t="s">
        <v>7839</v>
      </c>
      <c r="I1976" s="4" t="s">
        <v>7841</v>
      </c>
      <c r="J1976" s="4" t="s">
        <v>7847</v>
      </c>
    </row>
    <row r="1977" spans="1:10" ht="15" customHeight="1" x14ac:dyDescent="0.25">
      <c r="A1977" s="4" t="s">
        <v>2017</v>
      </c>
      <c r="B1977" s="4">
        <v>38.664999999999999</v>
      </c>
      <c r="C1977" s="4">
        <v>4.8600000000000003</v>
      </c>
      <c r="D1977" s="4" t="s">
        <v>7839</v>
      </c>
      <c r="E1977" s="4" t="s">
        <v>7840</v>
      </c>
      <c r="F1977" s="4" t="s">
        <v>7839</v>
      </c>
      <c r="G1977" s="4">
        <v>1</v>
      </c>
      <c r="H1977" s="4" t="s">
        <v>7839</v>
      </c>
      <c r="I1977" s="4" t="s">
        <v>7841</v>
      </c>
      <c r="J1977" s="4" t="s">
        <v>7847</v>
      </c>
    </row>
    <row r="1978" spans="1:10" ht="15" customHeight="1" x14ac:dyDescent="0.25">
      <c r="A1978" s="4" t="s">
        <v>2018</v>
      </c>
      <c r="B1978" s="4">
        <v>29.92</v>
      </c>
      <c r="C1978" s="4">
        <v>5.49</v>
      </c>
      <c r="D1978" s="4" t="s">
        <v>7840</v>
      </c>
      <c r="E1978" s="4" t="s">
        <v>7839</v>
      </c>
      <c r="F1978" s="4" t="s">
        <v>7839</v>
      </c>
      <c r="G1978" s="4">
        <v>0</v>
      </c>
      <c r="H1978" s="4" t="s">
        <v>7839</v>
      </c>
      <c r="I1978" s="4" t="s">
        <v>7842</v>
      </c>
      <c r="J1978" s="4" t="s">
        <v>7847</v>
      </c>
    </row>
    <row r="1979" spans="1:10" ht="15" customHeight="1" x14ac:dyDescent="0.25">
      <c r="A1979" s="4" t="s">
        <v>2019</v>
      </c>
      <c r="B1979" s="4">
        <v>29.48</v>
      </c>
      <c r="C1979" s="4">
        <v>4.09</v>
      </c>
      <c r="D1979" s="4" t="s">
        <v>7840</v>
      </c>
      <c r="E1979" s="4" t="s">
        <v>7839</v>
      </c>
      <c r="F1979" s="4" t="s">
        <v>7839</v>
      </c>
      <c r="G1979" s="4">
        <v>0</v>
      </c>
      <c r="H1979" s="4" t="s">
        <v>7839</v>
      </c>
      <c r="I1979" s="4" t="s">
        <v>7842</v>
      </c>
      <c r="J1979" s="4" t="s">
        <v>7847</v>
      </c>
    </row>
    <row r="1980" spans="1:10" ht="15" customHeight="1" x14ac:dyDescent="0.25">
      <c r="A1980" s="4" t="s">
        <v>2020</v>
      </c>
      <c r="B1980" s="4">
        <v>28.785</v>
      </c>
      <c r="C1980" s="4">
        <v>4.3099999999999996</v>
      </c>
      <c r="D1980" s="4" t="s">
        <v>7840</v>
      </c>
      <c r="E1980" s="4" t="s">
        <v>7839</v>
      </c>
      <c r="F1980" s="4" t="s">
        <v>7839</v>
      </c>
      <c r="G1980" s="4">
        <v>0</v>
      </c>
      <c r="H1980" s="4" t="s">
        <v>7839</v>
      </c>
      <c r="I1980" s="4" t="s">
        <v>7842</v>
      </c>
      <c r="J1980" s="4" t="s">
        <v>7847</v>
      </c>
    </row>
    <row r="1981" spans="1:10" ht="15" customHeight="1" x14ac:dyDescent="0.25">
      <c r="A1981" s="4" t="s">
        <v>2021</v>
      </c>
      <c r="B1981" s="4">
        <v>19.8</v>
      </c>
      <c r="C1981" s="4">
        <v>4</v>
      </c>
      <c r="D1981" s="4" t="s">
        <v>7840</v>
      </c>
      <c r="E1981" s="4" t="s">
        <v>7839</v>
      </c>
      <c r="F1981" s="4" t="s">
        <v>7839</v>
      </c>
      <c r="G1981" s="4">
        <v>0</v>
      </c>
      <c r="H1981" s="4" t="s">
        <v>7839</v>
      </c>
      <c r="I1981" s="4" t="s">
        <v>7843</v>
      </c>
      <c r="J1981" s="4" t="s">
        <v>7847</v>
      </c>
    </row>
    <row r="1982" spans="1:10" ht="15" customHeight="1" x14ac:dyDescent="0.25">
      <c r="A1982" s="4" t="s">
        <v>2022</v>
      </c>
      <c r="B1982" s="4">
        <v>35.53</v>
      </c>
      <c r="C1982" s="4">
        <v>4.68</v>
      </c>
      <c r="D1982" s="4" t="s">
        <v>7839</v>
      </c>
      <c r="E1982" s="4" t="s">
        <v>7839</v>
      </c>
      <c r="F1982" s="4" t="s">
        <v>7840</v>
      </c>
      <c r="G1982" s="4">
        <v>1</v>
      </c>
      <c r="H1982" s="4" t="s">
        <v>7839</v>
      </c>
      <c r="I1982" s="4" t="s">
        <v>7841</v>
      </c>
      <c r="J1982" s="4" t="s">
        <v>7847</v>
      </c>
    </row>
    <row r="1983" spans="1:10" ht="15" customHeight="1" x14ac:dyDescent="0.25">
      <c r="A1983" s="4" t="s">
        <v>2023</v>
      </c>
      <c r="B1983" s="4">
        <v>21.47</v>
      </c>
      <c r="C1983" s="4">
        <v>4.0199999999999996</v>
      </c>
      <c r="D1983" s="4" t="s">
        <v>7840</v>
      </c>
      <c r="E1983" s="4" t="s">
        <v>7839</v>
      </c>
      <c r="F1983" s="4" t="s">
        <v>7839</v>
      </c>
      <c r="G1983" s="4">
        <v>1</v>
      </c>
      <c r="H1983" s="4" t="s">
        <v>7839</v>
      </c>
      <c r="I1983" s="4" t="s">
        <v>7843</v>
      </c>
      <c r="J1983" s="4" t="s">
        <v>7847</v>
      </c>
    </row>
    <row r="1984" spans="1:10" ht="15" customHeight="1" x14ac:dyDescent="0.25">
      <c r="A1984" s="4" t="s">
        <v>2024</v>
      </c>
      <c r="B1984" s="4">
        <v>25.9</v>
      </c>
      <c r="C1984" s="4">
        <v>5.12</v>
      </c>
      <c r="D1984" s="4" t="s">
        <v>7839</v>
      </c>
      <c r="E1984" s="4" t="s">
        <v>7839</v>
      </c>
      <c r="F1984" s="4" t="s">
        <v>7840</v>
      </c>
      <c r="G1984" s="4">
        <v>1</v>
      </c>
      <c r="H1984" s="4" t="s">
        <v>7839</v>
      </c>
      <c r="I1984" s="4" t="s">
        <v>7842</v>
      </c>
      <c r="J1984" s="4" t="s">
        <v>7847</v>
      </c>
    </row>
    <row r="1985" spans="1:10" ht="15" customHeight="1" x14ac:dyDescent="0.25">
      <c r="A1985" s="4" t="s">
        <v>2025</v>
      </c>
      <c r="B1985" s="4">
        <v>20.81</v>
      </c>
      <c r="C1985" s="4">
        <v>5.52</v>
      </c>
      <c r="D1985" s="4" t="s">
        <v>7839</v>
      </c>
      <c r="E1985" s="4" t="s">
        <v>7839</v>
      </c>
      <c r="F1985" s="4" t="s">
        <v>7839</v>
      </c>
      <c r="G1985" s="4">
        <v>0</v>
      </c>
      <c r="H1985" s="4" t="s">
        <v>7839</v>
      </c>
      <c r="I1985" s="4" t="s">
        <v>7843</v>
      </c>
      <c r="J1985" s="4" t="s">
        <v>7847</v>
      </c>
    </row>
    <row r="1986" spans="1:10" ht="15" customHeight="1" x14ac:dyDescent="0.25">
      <c r="A1986" s="4" t="s">
        <v>2026</v>
      </c>
      <c r="B1986" s="4">
        <v>25.84</v>
      </c>
      <c r="C1986" s="4">
        <v>5.81</v>
      </c>
      <c r="D1986" s="4" t="s">
        <v>7840</v>
      </c>
      <c r="E1986" s="4" t="s">
        <v>7839</v>
      </c>
      <c r="F1986" s="4" t="s">
        <v>7840</v>
      </c>
      <c r="G1986" s="4">
        <v>1</v>
      </c>
      <c r="H1986" s="4" t="s">
        <v>7839</v>
      </c>
      <c r="I1986" s="4" t="s">
        <v>7842</v>
      </c>
      <c r="J1986" s="4" t="s">
        <v>7846</v>
      </c>
    </row>
    <row r="1987" spans="1:10" ht="15" customHeight="1" x14ac:dyDescent="0.25">
      <c r="A1987" s="4" t="s">
        <v>2027</v>
      </c>
      <c r="B1987" s="4">
        <v>30.95</v>
      </c>
      <c r="C1987" s="4">
        <v>5.16</v>
      </c>
      <c r="D1987" s="4" t="s">
        <v>7839</v>
      </c>
      <c r="E1987" s="4" t="s">
        <v>7839</v>
      </c>
      <c r="F1987" s="4" t="s">
        <v>7840</v>
      </c>
      <c r="G1987" s="4">
        <v>1</v>
      </c>
      <c r="H1987" s="4" t="s">
        <v>7839</v>
      </c>
      <c r="I1987" s="4" t="s">
        <v>7841</v>
      </c>
      <c r="J1987" s="4" t="s">
        <v>7847</v>
      </c>
    </row>
    <row r="1988" spans="1:10" ht="15" customHeight="1" x14ac:dyDescent="0.25">
      <c r="A1988" s="4" t="s">
        <v>2028</v>
      </c>
      <c r="B1988" s="4">
        <v>30.54</v>
      </c>
      <c r="C1988" s="4">
        <v>5</v>
      </c>
      <c r="D1988" s="4" t="s">
        <v>7839</v>
      </c>
      <c r="E1988" s="4" t="s">
        <v>7839</v>
      </c>
      <c r="F1988" s="4" t="s">
        <v>7840</v>
      </c>
      <c r="G1988" s="4">
        <v>1</v>
      </c>
      <c r="H1988" s="4" t="s">
        <v>7839</v>
      </c>
      <c r="I1988" s="4" t="s">
        <v>7841</v>
      </c>
      <c r="J1988" s="4" t="s">
        <v>7847</v>
      </c>
    </row>
    <row r="1989" spans="1:10" ht="15" customHeight="1" x14ac:dyDescent="0.25">
      <c r="A1989" s="4" t="s">
        <v>2029</v>
      </c>
      <c r="B1989" s="4">
        <v>33.914999999999999</v>
      </c>
      <c r="C1989" s="4">
        <v>5.84</v>
      </c>
      <c r="D1989" s="4" t="s">
        <v>7840</v>
      </c>
      <c r="E1989" s="4" t="s">
        <v>7839</v>
      </c>
      <c r="F1989" s="4" t="s">
        <v>7839</v>
      </c>
      <c r="G1989" s="4">
        <v>0</v>
      </c>
      <c r="H1989" s="4" t="s">
        <v>7839</v>
      </c>
      <c r="I1989" s="4" t="s">
        <v>7841</v>
      </c>
      <c r="J1989" s="4" t="s">
        <v>7846</v>
      </c>
    </row>
    <row r="1990" spans="1:10" ht="15" customHeight="1" x14ac:dyDescent="0.25">
      <c r="A1990" s="4" t="s">
        <v>2030</v>
      </c>
      <c r="B1990" s="4">
        <v>33.31</v>
      </c>
      <c r="C1990" s="4">
        <v>4.1900000000000004</v>
      </c>
      <c r="D1990" s="4" t="s">
        <v>7839</v>
      </c>
      <c r="E1990" s="4" t="s">
        <v>7839</v>
      </c>
      <c r="F1990" s="4" t="s">
        <v>7840</v>
      </c>
      <c r="G1990" s="4">
        <v>1</v>
      </c>
      <c r="H1990" s="4" t="s">
        <v>7839</v>
      </c>
      <c r="I1990" s="4" t="s">
        <v>7841</v>
      </c>
      <c r="J1990" s="4" t="s">
        <v>7847</v>
      </c>
    </row>
    <row r="1991" spans="1:10" ht="15" customHeight="1" x14ac:dyDescent="0.25">
      <c r="A1991" s="4" t="s">
        <v>2031</v>
      </c>
      <c r="B1991" s="4">
        <v>25.745000000000001</v>
      </c>
      <c r="C1991" s="4">
        <v>4.62</v>
      </c>
      <c r="D1991" s="4" t="s">
        <v>7840</v>
      </c>
      <c r="E1991" s="4" t="s">
        <v>7839</v>
      </c>
      <c r="F1991" s="4" t="s">
        <v>7839</v>
      </c>
      <c r="G1991" s="4">
        <v>0</v>
      </c>
      <c r="H1991" s="4" t="s">
        <v>7839</v>
      </c>
      <c r="I1991" s="4" t="s">
        <v>7842</v>
      </c>
      <c r="J1991" s="4" t="s">
        <v>7847</v>
      </c>
    </row>
    <row r="1992" spans="1:10" ht="15" customHeight="1" x14ac:dyDescent="0.25">
      <c r="A1992" s="4" t="s">
        <v>2032</v>
      </c>
      <c r="B1992" s="4">
        <v>37.1</v>
      </c>
      <c r="C1992" s="4">
        <v>6.24</v>
      </c>
      <c r="D1992" s="4" t="s">
        <v>7839</v>
      </c>
      <c r="E1992" s="4" t="s">
        <v>7839</v>
      </c>
      <c r="F1992" s="4" t="s">
        <v>7839</v>
      </c>
      <c r="G1992" s="4">
        <v>0</v>
      </c>
      <c r="H1992" s="4" t="s">
        <v>7839</v>
      </c>
      <c r="I1992" s="4" t="s">
        <v>7841</v>
      </c>
      <c r="J1992" s="4" t="s">
        <v>7846</v>
      </c>
    </row>
    <row r="1993" spans="1:10" ht="15" customHeight="1" x14ac:dyDescent="0.25">
      <c r="A1993" s="4" t="s">
        <v>2033</v>
      </c>
      <c r="B1993" s="4">
        <v>35.435000000000002</v>
      </c>
      <c r="C1993" s="4">
        <v>5.81</v>
      </c>
      <c r="D1993" s="4" t="s">
        <v>7839</v>
      </c>
      <c r="E1993" s="4" t="s">
        <v>7839</v>
      </c>
      <c r="F1993" s="4" t="s">
        <v>7839</v>
      </c>
      <c r="G1993" s="4">
        <v>0</v>
      </c>
      <c r="H1993" s="4" t="s">
        <v>7839</v>
      </c>
      <c r="I1993" s="4" t="s">
        <v>7841</v>
      </c>
      <c r="J1993" s="4" t="s">
        <v>7846</v>
      </c>
    </row>
    <row r="1994" spans="1:10" ht="15" customHeight="1" x14ac:dyDescent="0.25">
      <c r="A1994" s="4" t="s">
        <v>2034</v>
      </c>
      <c r="B1994" s="4">
        <v>20.399999999999999</v>
      </c>
      <c r="C1994" s="4">
        <v>4.83</v>
      </c>
      <c r="D1994" s="4" t="s">
        <v>7839</v>
      </c>
      <c r="E1994" s="4" t="s">
        <v>7839</v>
      </c>
      <c r="F1994" s="4" t="s">
        <v>7839</v>
      </c>
      <c r="G1994" s="4">
        <v>0</v>
      </c>
      <c r="H1994" s="4" t="s">
        <v>7839</v>
      </c>
      <c r="I1994" s="4" t="s">
        <v>7843</v>
      </c>
      <c r="J1994" s="4" t="s">
        <v>7847</v>
      </c>
    </row>
    <row r="1995" spans="1:10" ht="15" customHeight="1" x14ac:dyDescent="0.25">
      <c r="A1995" s="4" t="s">
        <v>2035</v>
      </c>
      <c r="B1995" s="4">
        <v>42.13</v>
      </c>
      <c r="C1995" s="4">
        <v>5.72</v>
      </c>
      <c r="D1995" s="4" t="s">
        <v>7840</v>
      </c>
      <c r="E1995" s="4" t="s">
        <v>7839</v>
      </c>
      <c r="F1995" s="4" t="s">
        <v>7840</v>
      </c>
      <c r="G1995" s="4">
        <v>1</v>
      </c>
      <c r="H1995" s="4" t="s">
        <v>7839</v>
      </c>
      <c r="I1995" s="4" t="s">
        <v>7841</v>
      </c>
      <c r="J1995" s="4" t="s">
        <v>7846</v>
      </c>
    </row>
    <row r="1996" spans="1:10" ht="15" customHeight="1" x14ac:dyDescent="0.25">
      <c r="A1996" s="4" t="s">
        <v>2036</v>
      </c>
      <c r="B1996" s="4">
        <v>33.99</v>
      </c>
      <c r="C1996" s="4">
        <v>4.83</v>
      </c>
      <c r="D1996" s="4" t="s">
        <v>7840</v>
      </c>
      <c r="E1996" s="4" t="s">
        <v>7839</v>
      </c>
      <c r="F1996" s="4" t="s">
        <v>7840</v>
      </c>
      <c r="G1996" s="4">
        <v>1</v>
      </c>
      <c r="H1996" s="4" t="s">
        <v>7839</v>
      </c>
      <c r="I1996" s="4" t="s">
        <v>7841</v>
      </c>
      <c r="J1996" s="4" t="s">
        <v>7847</v>
      </c>
    </row>
    <row r="1997" spans="1:10" ht="15" customHeight="1" x14ac:dyDescent="0.25">
      <c r="A1997" s="4" t="s">
        <v>2037</v>
      </c>
      <c r="B1997" s="4">
        <v>28.594999999999999</v>
      </c>
      <c r="C1997" s="4">
        <v>4.1399999999999997</v>
      </c>
      <c r="D1997" s="4" t="s">
        <v>7840</v>
      </c>
      <c r="E1997" s="4" t="s">
        <v>7839</v>
      </c>
      <c r="F1997" s="4" t="s">
        <v>7840</v>
      </c>
      <c r="G1997" s="4">
        <v>1</v>
      </c>
      <c r="H1997" s="4" t="s">
        <v>7839</v>
      </c>
      <c r="I1997" s="4" t="s">
        <v>7842</v>
      </c>
      <c r="J1997" s="4" t="s">
        <v>7847</v>
      </c>
    </row>
    <row r="1998" spans="1:10" ht="15" customHeight="1" x14ac:dyDescent="0.25">
      <c r="A1998" s="4" t="s">
        <v>2038</v>
      </c>
      <c r="B1998" s="4">
        <v>20.8</v>
      </c>
      <c r="C1998" s="4">
        <v>4.07</v>
      </c>
      <c r="D1998" s="4" t="s">
        <v>7840</v>
      </c>
      <c r="E1998" s="4" t="s">
        <v>7839</v>
      </c>
      <c r="F1998" s="4" t="s">
        <v>7840</v>
      </c>
      <c r="G1998" s="4">
        <v>1</v>
      </c>
      <c r="H1998" s="4" t="s">
        <v>7839</v>
      </c>
      <c r="I1998" s="4" t="s">
        <v>7843</v>
      </c>
      <c r="J1998" s="4" t="s">
        <v>7847</v>
      </c>
    </row>
    <row r="1999" spans="1:10" ht="15" customHeight="1" x14ac:dyDescent="0.25">
      <c r="A1999" s="4" t="s">
        <v>2039</v>
      </c>
      <c r="B1999" s="4">
        <v>23.465</v>
      </c>
      <c r="C1999" s="4">
        <v>6.26</v>
      </c>
      <c r="D1999" s="4" t="s">
        <v>7840</v>
      </c>
      <c r="E1999" s="4" t="s">
        <v>7839</v>
      </c>
      <c r="F1999" s="4" t="s">
        <v>7840</v>
      </c>
      <c r="G1999" s="4">
        <v>1</v>
      </c>
      <c r="H1999" s="4" t="s">
        <v>7839</v>
      </c>
      <c r="I1999" s="4" t="s">
        <v>7843</v>
      </c>
      <c r="J1999" s="4" t="s">
        <v>7846</v>
      </c>
    </row>
    <row r="2000" spans="1:10" ht="15" customHeight="1" x14ac:dyDescent="0.25">
      <c r="A2000" s="4" t="s">
        <v>2040</v>
      </c>
      <c r="B2000" s="4">
        <v>40.185000000000002</v>
      </c>
      <c r="C2000" s="4">
        <v>5.88</v>
      </c>
      <c r="D2000" s="4" t="s">
        <v>7840</v>
      </c>
      <c r="E2000" s="4" t="s">
        <v>7839</v>
      </c>
      <c r="F2000" s="4" t="s">
        <v>7839</v>
      </c>
      <c r="G2000" s="4">
        <v>0</v>
      </c>
      <c r="H2000" s="4" t="s">
        <v>7839</v>
      </c>
      <c r="I2000" s="4" t="s">
        <v>7841</v>
      </c>
      <c r="J2000" s="4" t="s">
        <v>7846</v>
      </c>
    </row>
    <row r="2001" spans="1:10" ht="15" customHeight="1" x14ac:dyDescent="0.25">
      <c r="A2001" s="4" t="s">
        <v>2041</v>
      </c>
      <c r="B2001" s="4">
        <v>21.89</v>
      </c>
      <c r="C2001" s="4">
        <v>5.72</v>
      </c>
      <c r="D2001" s="4" t="s">
        <v>7840</v>
      </c>
      <c r="E2001" s="4" t="s">
        <v>7839</v>
      </c>
      <c r="F2001" s="4" t="s">
        <v>7839</v>
      </c>
      <c r="G2001" s="4">
        <v>0</v>
      </c>
      <c r="H2001" s="4" t="s">
        <v>7839</v>
      </c>
      <c r="I2001" s="4" t="s">
        <v>7843</v>
      </c>
      <c r="J2001" s="4" t="s">
        <v>7846</v>
      </c>
    </row>
    <row r="2002" spans="1:10" ht="15" customHeight="1" x14ac:dyDescent="0.25">
      <c r="A2002" s="4" t="s">
        <v>2042</v>
      </c>
      <c r="B2002" s="4">
        <v>29.34</v>
      </c>
      <c r="C2002" s="4">
        <v>6.09</v>
      </c>
      <c r="D2002" s="4" t="s">
        <v>7840</v>
      </c>
      <c r="E2002" s="4" t="s">
        <v>7840</v>
      </c>
      <c r="F2002" s="4" t="s">
        <v>7839</v>
      </c>
      <c r="G2002" s="4">
        <v>2</v>
      </c>
      <c r="H2002" s="4" t="s">
        <v>7839</v>
      </c>
      <c r="I2002" s="4" t="s">
        <v>7842</v>
      </c>
      <c r="J2002" s="4" t="s">
        <v>7846</v>
      </c>
    </row>
    <row r="2003" spans="1:10" ht="15" customHeight="1" x14ac:dyDescent="0.25">
      <c r="A2003" s="4" t="s">
        <v>2043</v>
      </c>
      <c r="B2003" s="4">
        <v>22.61</v>
      </c>
      <c r="C2003" s="4">
        <v>4.25</v>
      </c>
      <c r="D2003" s="4" t="s">
        <v>7840</v>
      </c>
      <c r="E2003" s="4" t="s">
        <v>7839</v>
      </c>
      <c r="F2003" s="4" t="s">
        <v>7839</v>
      </c>
      <c r="G2003" s="4">
        <v>0</v>
      </c>
      <c r="H2003" s="4" t="s">
        <v>7839</v>
      </c>
      <c r="I2003" s="4" t="s">
        <v>7843</v>
      </c>
      <c r="J2003" s="4" t="s">
        <v>7847</v>
      </c>
    </row>
    <row r="2004" spans="1:10" ht="15" customHeight="1" x14ac:dyDescent="0.25">
      <c r="A2004" s="4" t="s">
        <v>2044</v>
      </c>
      <c r="B2004" s="4">
        <v>22.23</v>
      </c>
      <c r="C2004" s="4">
        <v>6.09</v>
      </c>
      <c r="D2004" s="4" t="s">
        <v>7840</v>
      </c>
      <c r="E2004" s="4" t="s">
        <v>7839</v>
      </c>
      <c r="F2004" s="4" t="s">
        <v>7839</v>
      </c>
      <c r="G2004" s="4">
        <v>0</v>
      </c>
      <c r="H2004" s="4" t="s">
        <v>7839</v>
      </c>
      <c r="I2004" s="4" t="s">
        <v>7843</v>
      </c>
      <c r="J2004" s="4" t="s">
        <v>7846</v>
      </c>
    </row>
    <row r="2005" spans="1:10" ht="15" customHeight="1" x14ac:dyDescent="0.25">
      <c r="A2005" s="4" t="s">
        <v>2045</v>
      </c>
      <c r="B2005" s="4">
        <v>33.4</v>
      </c>
      <c r="C2005" s="4">
        <v>5.51</v>
      </c>
      <c r="D2005" s="4" t="s">
        <v>7839</v>
      </c>
      <c r="E2005" s="4" t="s">
        <v>7839</v>
      </c>
      <c r="F2005" s="4" t="s">
        <v>7839</v>
      </c>
      <c r="G2005" s="4">
        <v>0</v>
      </c>
      <c r="H2005" s="4" t="s">
        <v>7839</v>
      </c>
      <c r="I2005" s="4" t="s">
        <v>7841</v>
      </c>
      <c r="J2005" s="4" t="s">
        <v>7847</v>
      </c>
    </row>
    <row r="2006" spans="1:10" ht="15" customHeight="1" x14ac:dyDescent="0.25">
      <c r="A2006" s="4" t="s">
        <v>2046</v>
      </c>
      <c r="B2006" s="4">
        <v>33.11</v>
      </c>
      <c r="C2006" s="4">
        <v>5.63</v>
      </c>
      <c r="D2006" s="4" t="s">
        <v>7839</v>
      </c>
      <c r="E2006" s="4" t="s">
        <v>7839</v>
      </c>
      <c r="F2006" s="4" t="s">
        <v>7839</v>
      </c>
      <c r="G2006" s="4">
        <v>0</v>
      </c>
      <c r="H2006" s="4" t="s">
        <v>7839</v>
      </c>
      <c r="I2006" s="4" t="s">
        <v>7841</v>
      </c>
      <c r="J2006" s="4" t="s">
        <v>7847</v>
      </c>
    </row>
    <row r="2007" spans="1:10" ht="15" customHeight="1" x14ac:dyDescent="0.25">
      <c r="A2007" s="4" t="s">
        <v>2047</v>
      </c>
      <c r="B2007" s="4">
        <v>16.815000000000001</v>
      </c>
      <c r="C2007" s="4">
        <v>5.29</v>
      </c>
      <c r="D2007" s="4" t="s">
        <v>7840</v>
      </c>
      <c r="E2007" s="4" t="s">
        <v>7839</v>
      </c>
      <c r="F2007" s="4" t="s">
        <v>7839</v>
      </c>
      <c r="G2007" s="4">
        <v>0</v>
      </c>
      <c r="H2007" s="4" t="s">
        <v>7839</v>
      </c>
      <c r="I2007" s="4" t="s">
        <v>7844</v>
      </c>
      <c r="J2007" s="4" t="s">
        <v>7847</v>
      </c>
    </row>
    <row r="2008" spans="1:10" ht="15" customHeight="1" x14ac:dyDescent="0.25">
      <c r="A2008" s="4" t="s">
        <v>2048</v>
      </c>
      <c r="B2008" s="4">
        <v>25.61</v>
      </c>
      <c r="C2008" s="4">
        <v>4</v>
      </c>
      <c r="D2008" s="4" t="s">
        <v>7839</v>
      </c>
      <c r="E2008" s="4" t="s">
        <v>7839</v>
      </c>
      <c r="F2008" s="4" t="s">
        <v>7840</v>
      </c>
      <c r="G2008" s="4">
        <v>1</v>
      </c>
      <c r="H2008" s="4" t="s">
        <v>7839</v>
      </c>
      <c r="I2008" s="4" t="s">
        <v>7842</v>
      </c>
      <c r="J2008" s="4" t="s">
        <v>7847</v>
      </c>
    </row>
    <row r="2009" spans="1:10" ht="15" customHeight="1" x14ac:dyDescent="0.25">
      <c r="A2009" s="4" t="s">
        <v>2049</v>
      </c>
      <c r="B2009" s="4">
        <v>25.8</v>
      </c>
      <c r="C2009" s="4">
        <v>5.49</v>
      </c>
      <c r="D2009" s="4" t="s">
        <v>7839</v>
      </c>
      <c r="E2009" s="4" t="s">
        <v>7839</v>
      </c>
      <c r="F2009" s="4" t="s">
        <v>7839</v>
      </c>
      <c r="G2009" s="4">
        <v>0</v>
      </c>
      <c r="H2009" s="4" t="s">
        <v>7839</v>
      </c>
      <c r="I2009" s="4" t="s">
        <v>7842</v>
      </c>
      <c r="J2009" s="4" t="s">
        <v>7847</v>
      </c>
    </row>
    <row r="2010" spans="1:10" ht="15" customHeight="1" x14ac:dyDescent="0.25">
      <c r="A2010" s="4" t="s">
        <v>2050</v>
      </c>
      <c r="B2010" s="4">
        <v>27.39</v>
      </c>
      <c r="C2010" s="4">
        <v>5.34</v>
      </c>
      <c r="D2010" s="4" t="s">
        <v>7839</v>
      </c>
      <c r="E2010" s="4" t="s">
        <v>7839</v>
      </c>
      <c r="F2010" s="4" t="s">
        <v>7839</v>
      </c>
      <c r="G2010" s="4">
        <v>0</v>
      </c>
      <c r="H2010" s="4" t="s">
        <v>7839</v>
      </c>
      <c r="I2010" s="4" t="s">
        <v>7842</v>
      </c>
      <c r="J2010" s="4" t="s">
        <v>7847</v>
      </c>
    </row>
    <row r="2011" spans="1:10" ht="15" customHeight="1" x14ac:dyDescent="0.25">
      <c r="A2011" s="4" t="s">
        <v>2051</v>
      </c>
      <c r="B2011" s="4">
        <v>17.03</v>
      </c>
      <c r="C2011" s="4">
        <v>4.12</v>
      </c>
      <c r="D2011" s="4" t="s">
        <v>7839</v>
      </c>
      <c r="E2011" s="4" t="s">
        <v>7839</v>
      </c>
      <c r="F2011" s="4" t="s">
        <v>7839</v>
      </c>
      <c r="G2011" s="4">
        <v>1</v>
      </c>
      <c r="H2011" s="4" t="s">
        <v>7839</v>
      </c>
      <c r="I2011" s="4" t="s">
        <v>7844</v>
      </c>
      <c r="J2011" s="4" t="s">
        <v>7847</v>
      </c>
    </row>
    <row r="2012" spans="1:10" ht="15" customHeight="1" x14ac:dyDescent="0.25">
      <c r="A2012" s="4" t="s">
        <v>2052</v>
      </c>
      <c r="B2012" s="4">
        <v>23.75</v>
      </c>
      <c r="C2012" s="4">
        <v>5.49</v>
      </c>
      <c r="D2012" s="4" t="s">
        <v>7840</v>
      </c>
      <c r="E2012" s="4" t="s">
        <v>7839</v>
      </c>
      <c r="F2012" s="4" t="s">
        <v>7839</v>
      </c>
      <c r="G2012" s="4">
        <v>0</v>
      </c>
      <c r="H2012" s="4" t="s">
        <v>7839</v>
      </c>
      <c r="I2012" s="4" t="s">
        <v>7843</v>
      </c>
      <c r="J2012" s="4" t="s">
        <v>7847</v>
      </c>
    </row>
    <row r="2013" spans="1:10" ht="15" customHeight="1" x14ac:dyDescent="0.25">
      <c r="A2013" s="4" t="s">
        <v>2053</v>
      </c>
      <c r="B2013" s="4">
        <v>26.03</v>
      </c>
      <c r="C2013" s="4">
        <v>5.1100000000000003</v>
      </c>
      <c r="D2013" s="4" t="s">
        <v>7840</v>
      </c>
      <c r="E2013" s="4" t="s">
        <v>7839</v>
      </c>
      <c r="F2013" s="4" t="s">
        <v>7839</v>
      </c>
      <c r="G2013" s="4">
        <v>1</v>
      </c>
      <c r="H2013" s="4" t="s">
        <v>7839</v>
      </c>
      <c r="I2013" s="4" t="s">
        <v>7842</v>
      </c>
      <c r="J2013" s="4" t="s">
        <v>7847</v>
      </c>
    </row>
    <row r="2014" spans="1:10" ht="15" customHeight="1" x14ac:dyDescent="0.25">
      <c r="A2014" s="4" t="s">
        <v>2054</v>
      </c>
      <c r="B2014" s="4">
        <v>16.079999999999998</v>
      </c>
      <c r="C2014" s="4">
        <v>5.94</v>
      </c>
      <c r="D2014" s="4" t="s">
        <v>7839</v>
      </c>
      <c r="E2014" s="4" t="s">
        <v>7839</v>
      </c>
      <c r="F2014" s="4" t="s">
        <v>7839</v>
      </c>
      <c r="G2014" s="4">
        <v>0</v>
      </c>
      <c r="H2014" s="4" t="s">
        <v>7839</v>
      </c>
      <c r="I2014" s="4" t="s">
        <v>7844</v>
      </c>
      <c r="J2014" s="4" t="s">
        <v>7846</v>
      </c>
    </row>
    <row r="2015" spans="1:10" ht="15" customHeight="1" x14ac:dyDescent="0.25">
      <c r="A2015" s="4" t="s">
        <v>2055</v>
      </c>
      <c r="B2015" s="4">
        <v>30.875</v>
      </c>
      <c r="C2015" s="4">
        <v>5.54</v>
      </c>
      <c r="D2015" s="4" t="s">
        <v>7839</v>
      </c>
      <c r="E2015" s="4" t="s">
        <v>7839</v>
      </c>
      <c r="F2015" s="4" t="s">
        <v>7839</v>
      </c>
      <c r="G2015" s="4">
        <v>0</v>
      </c>
      <c r="H2015" s="4" t="s">
        <v>7839</v>
      </c>
      <c r="I2015" s="4" t="s">
        <v>7841</v>
      </c>
      <c r="J2015" s="4" t="s">
        <v>7847</v>
      </c>
    </row>
    <row r="2016" spans="1:10" ht="15" customHeight="1" x14ac:dyDescent="0.25">
      <c r="A2016" s="4" t="s">
        <v>2056</v>
      </c>
      <c r="B2016" s="4">
        <v>31.79</v>
      </c>
      <c r="C2016" s="4">
        <v>7.09</v>
      </c>
      <c r="D2016" s="4" t="s">
        <v>7839</v>
      </c>
      <c r="E2016" s="4" t="s">
        <v>7839</v>
      </c>
      <c r="F2016" s="4" t="s">
        <v>7839</v>
      </c>
      <c r="G2016" s="4">
        <v>0</v>
      </c>
      <c r="H2016" s="4" t="s">
        <v>7839</v>
      </c>
      <c r="I2016" s="4" t="s">
        <v>7841</v>
      </c>
      <c r="J2016" s="4" t="s">
        <v>7845</v>
      </c>
    </row>
    <row r="2017" spans="1:10" ht="15" customHeight="1" x14ac:dyDescent="0.25">
      <c r="A2017" s="4" t="s">
        <v>2057</v>
      </c>
      <c r="B2017" s="4">
        <v>28.48</v>
      </c>
      <c r="C2017" s="4">
        <v>6.22</v>
      </c>
      <c r="D2017" s="4" t="s">
        <v>7840</v>
      </c>
      <c r="E2017" s="4" t="s">
        <v>7839</v>
      </c>
      <c r="F2017" s="4" t="s">
        <v>7840</v>
      </c>
      <c r="G2017" s="4">
        <v>1</v>
      </c>
      <c r="H2017" s="4" t="s">
        <v>7839</v>
      </c>
      <c r="I2017" s="4" t="s">
        <v>7842</v>
      </c>
      <c r="J2017" s="4" t="s">
        <v>7846</v>
      </c>
    </row>
    <row r="2018" spans="1:10" ht="15" customHeight="1" x14ac:dyDescent="0.25">
      <c r="A2018" s="4" t="s">
        <v>2058</v>
      </c>
      <c r="B2018" s="4">
        <v>26.6</v>
      </c>
      <c r="C2018" s="4">
        <v>4.33</v>
      </c>
      <c r="D2018" s="4" t="s">
        <v>7839</v>
      </c>
      <c r="E2018" s="4" t="s">
        <v>7839</v>
      </c>
      <c r="F2018" s="4" t="s">
        <v>7839</v>
      </c>
      <c r="G2018" s="4">
        <v>1</v>
      </c>
      <c r="H2018" s="4" t="s">
        <v>7839</v>
      </c>
      <c r="I2018" s="4" t="s">
        <v>7842</v>
      </c>
      <c r="J2018" s="4" t="s">
        <v>7847</v>
      </c>
    </row>
    <row r="2019" spans="1:10" ht="15" customHeight="1" x14ac:dyDescent="0.25">
      <c r="A2019" s="4" t="s">
        <v>2059</v>
      </c>
      <c r="B2019" s="4">
        <v>25.27</v>
      </c>
      <c r="C2019" s="4">
        <v>5.83</v>
      </c>
      <c r="D2019" s="4" t="s">
        <v>7839</v>
      </c>
      <c r="E2019" s="4" t="s">
        <v>7839</v>
      </c>
      <c r="F2019" s="4" t="s">
        <v>7839</v>
      </c>
      <c r="G2019" s="4">
        <v>1</v>
      </c>
      <c r="H2019" s="4" t="s">
        <v>7839</v>
      </c>
      <c r="I2019" s="4" t="s">
        <v>7842</v>
      </c>
      <c r="J2019" s="4" t="s">
        <v>7846</v>
      </c>
    </row>
    <row r="2020" spans="1:10" ht="15" customHeight="1" x14ac:dyDescent="0.25">
      <c r="A2020" s="4" t="s">
        <v>2060</v>
      </c>
      <c r="B2020" s="4">
        <v>34.484999999999999</v>
      </c>
      <c r="C2020" s="4">
        <v>4.7</v>
      </c>
      <c r="D2020" s="4" t="s">
        <v>7840</v>
      </c>
      <c r="E2020" s="4" t="s">
        <v>7839</v>
      </c>
      <c r="F2020" s="4" t="s">
        <v>7840</v>
      </c>
      <c r="G2020" s="4">
        <v>1</v>
      </c>
      <c r="H2020" s="4" t="s">
        <v>7839</v>
      </c>
      <c r="I2020" s="4" t="s">
        <v>7841</v>
      </c>
      <c r="J2020" s="4" t="s">
        <v>7847</v>
      </c>
    </row>
    <row r="2021" spans="1:10" ht="15" customHeight="1" x14ac:dyDescent="0.25">
      <c r="A2021" s="4" t="s">
        <v>2061</v>
      </c>
      <c r="B2021" s="4">
        <v>15.57</v>
      </c>
      <c r="C2021" s="4">
        <v>4.07</v>
      </c>
      <c r="D2021" s="4" t="s">
        <v>7840</v>
      </c>
      <c r="E2021" s="4" t="s">
        <v>7839</v>
      </c>
      <c r="F2021" s="4" t="s">
        <v>7839</v>
      </c>
      <c r="G2021" s="4">
        <v>1</v>
      </c>
      <c r="H2021" s="4" t="s">
        <v>7839</v>
      </c>
      <c r="I2021" s="4" t="s">
        <v>7844</v>
      </c>
      <c r="J2021" s="4" t="s">
        <v>7847</v>
      </c>
    </row>
    <row r="2022" spans="1:10" ht="15" customHeight="1" x14ac:dyDescent="0.25">
      <c r="A2022" s="4" t="s">
        <v>2062</v>
      </c>
      <c r="B2022" s="4">
        <v>30.36</v>
      </c>
      <c r="C2022" s="4">
        <v>9.39</v>
      </c>
      <c r="D2022" s="4" t="s">
        <v>7839</v>
      </c>
      <c r="E2022" s="4" t="s">
        <v>7839</v>
      </c>
      <c r="F2022" s="4" t="s">
        <v>7839</v>
      </c>
      <c r="G2022" s="4">
        <v>0</v>
      </c>
      <c r="H2022" s="4" t="s">
        <v>7839</v>
      </c>
      <c r="I2022" s="4" t="s">
        <v>7841</v>
      </c>
      <c r="J2022" s="4" t="s">
        <v>7845</v>
      </c>
    </row>
    <row r="2023" spans="1:10" ht="15" customHeight="1" x14ac:dyDescent="0.25">
      <c r="A2023" s="4" t="s">
        <v>2063</v>
      </c>
      <c r="B2023" s="4">
        <v>19.37</v>
      </c>
      <c r="C2023" s="4">
        <v>4.18</v>
      </c>
      <c r="D2023" s="4" t="s">
        <v>7839</v>
      </c>
      <c r="E2023" s="4" t="s">
        <v>7839</v>
      </c>
      <c r="F2023" s="4" t="s">
        <v>7839</v>
      </c>
      <c r="G2023" s="4">
        <v>0</v>
      </c>
      <c r="H2023" s="4" t="s">
        <v>7839</v>
      </c>
      <c r="I2023" s="4" t="s">
        <v>7843</v>
      </c>
      <c r="J2023" s="4" t="s">
        <v>7847</v>
      </c>
    </row>
    <row r="2024" spans="1:10" ht="15" customHeight="1" x14ac:dyDescent="0.25">
      <c r="A2024" s="4" t="s">
        <v>2064</v>
      </c>
      <c r="B2024" s="4">
        <v>16.71</v>
      </c>
      <c r="C2024" s="4">
        <v>4.18</v>
      </c>
      <c r="D2024" s="4" t="s">
        <v>7839</v>
      </c>
      <c r="E2024" s="4" t="s">
        <v>7839</v>
      </c>
      <c r="F2024" s="4" t="s">
        <v>7839</v>
      </c>
      <c r="G2024" s="4">
        <v>1</v>
      </c>
      <c r="H2024" s="4" t="s">
        <v>7839</v>
      </c>
      <c r="I2024" s="4" t="s">
        <v>7844</v>
      </c>
      <c r="J2024" s="4" t="s">
        <v>7847</v>
      </c>
    </row>
    <row r="2025" spans="1:10" ht="15" customHeight="1" x14ac:dyDescent="0.25">
      <c r="A2025" s="4" t="s">
        <v>2065</v>
      </c>
      <c r="B2025" s="4">
        <v>24.1</v>
      </c>
      <c r="C2025" s="4">
        <v>4.4000000000000004</v>
      </c>
      <c r="D2025" s="4" t="s">
        <v>7840</v>
      </c>
      <c r="E2025" s="4" t="s">
        <v>7839</v>
      </c>
      <c r="F2025" s="4" t="s">
        <v>7839</v>
      </c>
      <c r="G2025" s="4">
        <v>1</v>
      </c>
      <c r="H2025" s="4" t="s">
        <v>7839</v>
      </c>
      <c r="I2025" s="4" t="s">
        <v>7843</v>
      </c>
      <c r="J2025" s="4" t="s">
        <v>7847</v>
      </c>
    </row>
    <row r="2026" spans="1:10" ht="15" customHeight="1" x14ac:dyDescent="0.25">
      <c r="A2026" s="4" t="s">
        <v>2066</v>
      </c>
      <c r="B2026" s="4">
        <v>29.77</v>
      </c>
      <c r="C2026" s="4">
        <v>9.9</v>
      </c>
      <c r="D2026" s="4" t="s">
        <v>7839</v>
      </c>
      <c r="E2026" s="4" t="s">
        <v>7839</v>
      </c>
      <c r="F2026" s="4" t="s">
        <v>7839</v>
      </c>
      <c r="G2026" s="4">
        <v>0</v>
      </c>
      <c r="H2026" s="4" t="s">
        <v>7839</v>
      </c>
      <c r="I2026" s="4" t="s">
        <v>7842</v>
      </c>
      <c r="J2026" s="4" t="s">
        <v>7845</v>
      </c>
    </row>
    <row r="2027" spans="1:10" ht="15" customHeight="1" x14ac:dyDescent="0.25">
      <c r="A2027" s="4" t="s">
        <v>2067</v>
      </c>
      <c r="B2027" s="4">
        <v>46.53</v>
      </c>
      <c r="C2027" s="4">
        <v>4.84</v>
      </c>
      <c r="D2027" s="4" t="s">
        <v>7840</v>
      </c>
      <c r="E2027" s="4" t="s">
        <v>7839</v>
      </c>
      <c r="F2027" s="4" t="s">
        <v>7839</v>
      </c>
      <c r="G2027" s="4">
        <v>0</v>
      </c>
      <c r="H2027" s="4" t="s">
        <v>7839</v>
      </c>
      <c r="I2027" s="4" t="s">
        <v>7841</v>
      </c>
      <c r="J2027" s="4" t="s">
        <v>7847</v>
      </c>
    </row>
    <row r="2028" spans="1:10" ht="15" customHeight="1" x14ac:dyDescent="0.25">
      <c r="A2028" s="4" t="s">
        <v>2068</v>
      </c>
      <c r="B2028" s="4">
        <v>23.4</v>
      </c>
      <c r="C2028" s="4">
        <v>5.53</v>
      </c>
      <c r="D2028" s="4" t="s">
        <v>7839</v>
      </c>
      <c r="E2028" s="4" t="s">
        <v>7839</v>
      </c>
      <c r="F2028" s="4" t="s">
        <v>7840</v>
      </c>
      <c r="G2028" s="4">
        <v>1</v>
      </c>
      <c r="H2028" s="4" t="s">
        <v>7839</v>
      </c>
      <c r="I2028" s="4" t="s">
        <v>7843</v>
      </c>
      <c r="J2028" s="4" t="s">
        <v>7847</v>
      </c>
    </row>
    <row r="2029" spans="1:10" ht="15" customHeight="1" x14ac:dyDescent="0.25">
      <c r="A2029" s="4" t="s">
        <v>2069</v>
      </c>
      <c r="B2029" s="4">
        <v>30</v>
      </c>
      <c r="C2029" s="4">
        <v>4.33</v>
      </c>
      <c r="D2029" s="4" t="s">
        <v>7840</v>
      </c>
      <c r="E2029" s="4" t="s">
        <v>7839</v>
      </c>
      <c r="F2029" s="4" t="s">
        <v>7839</v>
      </c>
      <c r="G2029" s="4">
        <v>0</v>
      </c>
      <c r="H2029" s="4" t="s">
        <v>7839</v>
      </c>
      <c r="I2029" s="4" t="s">
        <v>7841</v>
      </c>
      <c r="J2029" s="4" t="s">
        <v>7847</v>
      </c>
    </row>
    <row r="2030" spans="1:10" ht="15" customHeight="1" x14ac:dyDescent="0.25">
      <c r="A2030" s="4" t="s">
        <v>2070</v>
      </c>
      <c r="B2030" s="4">
        <v>29.15</v>
      </c>
      <c r="C2030" s="4">
        <v>4.91</v>
      </c>
      <c r="D2030" s="4" t="s">
        <v>7840</v>
      </c>
      <c r="E2030" s="4" t="s">
        <v>7839</v>
      </c>
      <c r="F2030" s="4" t="s">
        <v>7839</v>
      </c>
      <c r="G2030" s="4">
        <v>0</v>
      </c>
      <c r="H2030" s="4" t="s">
        <v>7839</v>
      </c>
      <c r="I2030" s="4" t="s">
        <v>7842</v>
      </c>
      <c r="J2030" s="4" t="s">
        <v>7847</v>
      </c>
    </row>
    <row r="2031" spans="1:10" ht="15" customHeight="1" x14ac:dyDescent="0.25">
      <c r="A2031" s="4" t="s">
        <v>2071</v>
      </c>
      <c r="B2031" s="4">
        <v>34.865000000000002</v>
      </c>
      <c r="C2031" s="4">
        <v>4.8</v>
      </c>
      <c r="D2031" s="4" t="s">
        <v>7839</v>
      </c>
      <c r="E2031" s="4" t="s">
        <v>7839</v>
      </c>
      <c r="F2031" s="4" t="s">
        <v>7839</v>
      </c>
      <c r="G2031" s="4">
        <v>0</v>
      </c>
      <c r="H2031" s="4" t="s">
        <v>7839</v>
      </c>
      <c r="I2031" s="4" t="s">
        <v>7841</v>
      </c>
      <c r="J2031" s="4" t="s">
        <v>7847</v>
      </c>
    </row>
    <row r="2032" spans="1:10" ht="15" customHeight="1" x14ac:dyDescent="0.25">
      <c r="A2032" s="4" t="s">
        <v>2072</v>
      </c>
      <c r="B2032" s="4">
        <v>28.12</v>
      </c>
      <c r="C2032" s="4">
        <v>5.55</v>
      </c>
      <c r="D2032" s="4" t="s">
        <v>7840</v>
      </c>
      <c r="E2032" s="4" t="s">
        <v>7840</v>
      </c>
      <c r="F2032" s="4" t="s">
        <v>7839</v>
      </c>
      <c r="G2032" s="4">
        <v>2</v>
      </c>
      <c r="H2032" s="4" t="s">
        <v>7839</v>
      </c>
      <c r="I2032" s="4" t="s">
        <v>7842</v>
      </c>
      <c r="J2032" s="4" t="s">
        <v>7847</v>
      </c>
    </row>
    <row r="2033" spans="1:10" ht="15" customHeight="1" x14ac:dyDescent="0.25">
      <c r="A2033" s="4" t="s">
        <v>2073</v>
      </c>
      <c r="B2033" s="4">
        <v>29.45</v>
      </c>
      <c r="C2033" s="4">
        <v>5.24</v>
      </c>
      <c r="D2033" s="4" t="s">
        <v>7840</v>
      </c>
      <c r="E2033" s="4" t="s">
        <v>7839</v>
      </c>
      <c r="F2033" s="4" t="s">
        <v>7839</v>
      </c>
      <c r="G2033" s="4">
        <v>0</v>
      </c>
      <c r="H2033" s="4" t="s">
        <v>7839</v>
      </c>
      <c r="I2033" s="4" t="s">
        <v>7842</v>
      </c>
      <c r="J2033" s="4" t="s">
        <v>7847</v>
      </c>
    </row>
    <row r="2034" spans="1:10" ht="15" customHeight="1" x14ac:dyDescent="0.25">
      <c r="A2034" s="4" t="s">
        <v>2074</v>
      </c>
      <c r="B2034" s="4">
        <v>27.94</v>
      </c>
      <c r="C2034" s="4">
        <v>6.08</v>
      </c>
      <c r="D2034" s="4" t="s">
        <v>7839</v>
      </c>
      <c r="E2034" s="4" t="s">
        <v>7839</v>
      </c>
      <c r="F2034" s="4" t="s">
        <v>7840</v>
      </c>
      <c r="G2034" s="4">
        <v>1</v>
      </c>
      <c r="H2034" s="4" t="s">
        <v>7839</v>
      </c>
      <c r="I2034" s="4" t="s">
        <v>7842</v>
      </c>
      <c r="J2034" s="4" t="s">
        <v>7846</v>
      </c>
    </row>
    <row r="2035" spans="1:10" ht="15" customHeight="1" x14ac:dyDescent="0.25">
      <c r="A2035" s="4" t="s">
        <v>2075</v>
      </c>
      <c r="B2035" s="4">
        <v>27.2</v>
      </c>
      <c r="C2035" s="4">
        <v>5.83</v>
      </c>
      <c r="D2035" s="4" t="s">
        <v>7839</v>
      </c>
      <c r="E2035" s="4" t="s">
        <v>7839</v>
      </c>
      <c r="F2035" s="4" t="s">
        <v>7840</v>
      </c>
      <c r="G2035" s="4">
        <v>1</v>
      </c>
      <c r="H2035" s="4" t="s">
        <v>7839</v>
      </c>
      <c r="I2035" s="4" t="s">
        <v>7842</v>
      </c>
      <c r="J2035" s="4" t="s">
        <v>7846</v>
      </c>
    </row>
    <row r="2036" spans="1:10" ht="15" customHeight="1" x14ac:dyDescent="0.25">
      <c r="A2036" s="4" t="s">
        <v>2076</v>
      </c>
      <c r="B2036" s="4">
        <v>33.344999999999999</v>
      </c>
      <c r="C2036" s="4">
        <v>4.29</v>
      </c>
      <c r="D2036" s="4" t="s">
        <v>7839</v>
      </c>
      <c r="E2036" s="4" t="s">
        <v>7839</v>
      </c>
      <c r="F2036" s="4" t="s">
        <v>7839</v>
      </c>
      <c r="G2036" s="4">
        <v>1</v>
      </c>
      <c r="H2036" s="4" t="s">
        <v>7839</v>
      </c>
      <c r="I2036" s="4" t="s">
        <v>7841</v>
      </c>
      <c r="J2036" s="4" t="s">
        <v>7847</v>
      </c>
    </row>
    <row r="2037" spans="1:10" ht="15" customHeight="1" x14ac:dyDescent="0.25">
      <c r="A2037" s="4" t="s">
        <v>2077</v>
      </c>
      <c r="B2037" s="4">
        <v>29.925000000000001</v>
      </c>
      <c r="C2037" s="4">
        <v>5.3</v>
      </c>
      <c r="D2037" s="4" t="s">
        <v>7839</v>
      </c>
      <c r="E2037" s="4" t="s">
        <v>7839</v>
      </c>
      <c r="F2037" s="4" t="s">
        <v>7839</v>
      </c>
      <c r="G2037" s="4">
        <v>1</v>
      </c>
      <c r="H2037" s="4" t="s">
        <v>7839</v>
      </c>
      <c r="I2037" s="4" t="s">
        <v>7842</v>
      </c>
      <c r="J2037" s="4" t="s">
        <v>7847</v>
      </c>
    </row>
    <row r="2038" spans="1:10" ht="15" customHeight="1" x14ac:dyDescent="0.25">
      <c r="A2038" s="4" t="s">
        <v>2078</v>
      </c>
      <c r="B2038" s="4">
        <v>24.225000000000001</v>
      </c>
      <c r="C2038" s="4">
        <v>4.42</v>
      </c>
      <c r="D2038" s="4" t="s">
        <v>7839</v>
      </c>
      <c r="E2038" s="4" t="s">
        <v>7839</v>
      </c>
      <c r="F2038" s="4" t="s">
        <v>7839</v>
      </c>
      <c r="G2038" s="4">
        <v>1</v>
      </c>
      <c r="H2038" s="4" t="s">
        <v>7839</v>
      </c>
      <c r="I2038" s="4" t="s">
        <v>7843</v>
      </c>
      <c r="J2038" s="4" t="s">
        <v>7847</v>
      </c>
    </row>
    <row r="2039" spans="1:10" ht="15" customHeight="1" x14ac:dyDescent="0.25">
      <c r="A2039" s="4" t="s">
        <v>2079</v>
      </c>
      <c r="B2039" s="4">
        <v>29.68</v>
      </c>
      <c r="C2039" s="4">
        <v>5.68</v>
      </c>
      <c r="D2039" s="4" t="s">
        <v>7839</v>
      </c>
      <c r="E2039" s="4" t="s">
        <v>7840</v>
      </c>
      <c r="F2039" s="4" t="s">
        <v>7839</v>
      </c>
      <c r="G2039" s="4">
        <v>1</v>
      </c>
      <c r="H2039" s="4" t="s">
        <v>7839</v>
      </c>
      <c r="I2039" s="4" t="s">
        <v>7842</v>
      </c>
      <c r="J2039" s="4" t="s">
        <v>7847</v>
      </c>
    </row>
    <row r="2040" spans="1:10" ht="15" customHeight="1" x14ac:dyDescent="0.25">
      <c r="A2040" s="4" t="s">
        <v>2080</v>
      </c>
      <c r="B2040" s="4">
        <v>20.614999999999998</v>
      </c>
      <c r="C2040" s="4">
        <v>6.05</v>
      </c>
      <c r="D2040" s="4" t="s">
        <v>7839</v>
      </c>
      <c r="E2040" s="4" t="s">
        <v>7839</v>
      </c>
      <c r="F2040" s="4" t="s">
        <v>7840</v>
      </c>
      <c r="G2040" s="4">
        <v>1</v>
      </c>
      <c r="H2040" s="4" t="s">
        <v>7839</v>
      </c>
      <c r="I2040" s="4" t="s">
        <v>7843</v>
      </c>
      <c r="J2040" s="4" t="s">
        <v>7846</v>
      </c>
    </row>
    <row r="2041" spans="1:10" ht="15" customHeight="1" x14ac:dyDescent="0.25">
      <c r="A2041" s="4" t="s">
        <v>2081</v>
      </c>
      <c r="B2041" s="4">
        <v>32.119999999999997</v>
      </c>
      <c r="C2041" s="4">
        <v>5.33</v>
      </c>
      <c r="D2041" s="4" t="s">
        <v>7839</v>
      </c>
      <c r="E2041" s="4" t="s">
        <v>7840</v>
      </c>
      <c r="F2041" s="4" t="s">
        <v>7839</v>
      </c>
      <c r="G2041" s="4">
        <v>1</v>
      </c>
      <c r="H2041" s="4" t="s">
        <v>7839</v>
      </c>
      <c r="I2041" s="4" t="s">
        <v>7841</v>
      </c>
      <c r="J2041" s="4" t="s">
        <v>7847</v>
      </c>
    </row>
    <row r="2042" spans="1:10" ht="15" customHeight="1" x14ac:dyDescent="0.25">
      <c r="A2042" s="4" t="s">
        <v>2082</v>
      </c>
      <c r="B2042" s="4">
        <v>27.36</v>
      </c>
      <c r="C2042" s="4">
        <v>6.22</v>
      </c>
      <c r="D2042" s="4" t="s">
        <v>7839</v>
      </c>
      <c r="E2042" s="4" t="s">
        <v>7839</v>
      </c>
      <c r="F2042" s="4" t="s">
        <v>7839</v>
      </c>
      <c r="G2042" s="4">
        <v>0</v>
      </c>
      <c r="H2042" s="4" t="s">
        <v>7839</v>
      </c>
      <c r="I2042" s="4" t="s">
        <v>7842</v>
      </c>
      <c r="J2042" s="4" t="s">
        <v>7846</v>
      </c>
    </row>
    <row r="2043" spans="1:10" ht="15" customHeight="1" x14ac:dyDescent="0.25">
      <c r="A2043" s="4" t="s">
        <v>2083</v>
      </c>
      <c r="B2043" s="4">
        <v>17.385000000000002</v>
      </c>
      <c r="C2043" s="4">
        <v>5.84</v>
      </c>
      <c r="D2043" s="4" t="s">
        <v>7839</v>
      </c>
      <c r="E2043" s="4" t="s">
        <v>7839</v>
      </c>
      <c r="F2043" s="4" t="s">
        <v>7839</v>
      </c>
      <c r="G2043" s="4">
        <v>0</v>
      </c>
      <c r="H2043" s="4" t="s">
        <v>7839</v>
      </c>
      <c r="I2043" s="4" t="s">
        <v>7844</v>
      </c>
      <c r="J2043" s="4" t="s">
        <v>7846</v>
      </c>
    </row>
    <row r="2044" spans="1:10" ht="15" customHeight="1" x14ac:dyDescent="0.25">
      <c r="A2044" s="4" t="s">
        <v>2084</v>
      </c>
      <c r="B2044" s="4">
        <v>30.13</v>
      </c>
      <c r="C2044" s="4">
        <v>5.71</v>
      </c>
      <c r="D2044" s="4" t="s">
        <v>7839</v>
      </c>
      <c r="E2044" s="4" t="s">
        <v>7840</v>
      </c>
      <c r="F2044" s="4" t="s">
        <v>7839</v>
      </c>
      <c r="G2044" s="4">
        <v>1</v>
      </c>
      <c r="H2044" s="4" t="s">
        <v>7839</v>
      </c>
      <c r="I2044" s="4" t="s">
        <v>7841</v>
      </c>
      <c r="J2044" s="4" t="s">
        <v>7846</v>
      </c>
    </row>
    <row r="2045" spans="1:10" ht="15" customHeight="1" x14ac:dyDescent="0.25">
      <c r="A2045" s="4" t="s">
        <v>2085</v>
      </c>
      <c r="B2045" s="4">
        <v>25.44</v>
      </c>
      <c r="C2045" s="4">
        <v>6.04</v>
      </c>
      <c r="D2045" s="4" t="s">
        <v>7840</v>
      </c>
      <c r="E2045" s="4" t="s">
        <v>7839</v>
      </c>
      <c r="F2045" s="4" t="s">
        <v>7840</v>
      </c>
      <c r="G2045" s="4">
        <v>1</v>
      </c>
      <c r="H2045" s="4" t="s">
        <v>7839</v>
      </c>
      <c r="I2045" s="4" t="s">
        <v>7842</v>
      </c>
      <c r="J2045" s="4" t="s">
        <v>7846</v>
      </c>
    </row>
    <row r="2046" spans="1:10" ht="15" customHeight="1" x14ac:dyDescent="0.25">
      <c r="A2046" s="4" t="s">
        <v>2086</v>
      </c>
      <c r="B2046" s="4">
        <v>39.805</v>
      </c>
      <c r="C2046" s="4">
        <v>4.38</v>
      </c>
      <c r="D2046" s="4" t="s">
        <v>7839</v>
      </c>
      <c r="E2046" s="4" t="s">
        <v>7840</v>
      </c>
      <c r="F2046" s="4" t="s">
        <v>7839</v>
      </c>
      <c r="G2046" s="4">
        <v>1</v>
      </c>
      <c r="H2046" s="4" t="s">
        <v>7839</v>
      </c>
      <c r="I2046" s="4" t="s">
        <v>7841</v>
      </c>
      <c r="J2046" s="4" t="s">
        <v>7847</v>
      </c>
    </row>
    <row r="2047" spans="1:10" ht="15" customHeight="1" x14ac:dyDescent="0.25">
      <c r="A2047" s="4" t="s">
        <v>2087</v>
      </c>
      <c r="B2047" s="4">
        <v>30.4</v>
      </c>
      <c r="C2047" s="4">
        <v>5.56</v>
      </c>
      <c r="D2047" s="4" t="s">
        <v>7840</v>
      </c>
      <c r="E2047" s="4" t="s">
        <v>7840</v>
      </c>
      <c r="F2047" s="4" t="s">
        <v>7839</v>
      </c>
      <c r="G2047" s="4">
        <v>1</v>
      </c>
      <c r="H2047" s="4" t="s">
        <v>7839</v>
      </c>
      <c r="I2047" s="4" t="s">
        <v>7841</v>
      </c>
      <c r="J2047" s="4" t="s">
        <v>7847</v>
      </c>
    </row>
    <row r="2048" spans="1:10" ht="15" customHeight="1" x14ac:dyDescent="0.25">
      <c r="A2048" s="4" t="s">
        <v>2088</v>
      </c>
      <c r="B2048" s="4">
        <v>23.18</v>
      </c>
      <c r="C2048" s="4">
        <v>4.24</v>
      </c>
      <c r="D2048" s="4" t="s">
        <v>7839</v>
      </c>
      <c r="E2048" s="4" t="s">
        <v>7840</v>
      </c>
      <c r="F2048" s="4" t="s">
        <v>7839</v>
      </c>
      <c r="G2048" s="4">
        <v>1</v>
      </c>
      <c r="H2048" s="4" t="s">
        <v>7839</v>
      </c>
      <c r="I2048" s="4" t="s">
        <v>7843</v>
      </c>
      <c r="J2048" s="4" t="s">
        <v>7847</v>
      </c>
    </row>
    <row r="2049" spans="1:10" ht="15" customHeight="1" x14ac:dyDescent="0.25">
      <c r="A2049" s="4" t="s">
        <v>2089</v>
      </c>
      <c r="B2049" s="4">
        <v>39.615000000000002</v>
      </c>
      <c r="C2049" s="4">
        <v>6.32</v>
      </c>
      <c r="D2049" s="4" t="s">
        <v>7839</v>
      </c>
      <c r="E2049" s="4" t="s">
        <v>7839</v>
      </c>
      <c r="F2049" s="4" t="s">
        <v>7840</v>
      </c>
      <c r="G2049" s="4">
        <v>1</v>
      </c>
      <c r="H2049" s="4" t="s">
        <v>7839</v>
      </c>
      <c r="I2049" s="4" t="s">
        <v>7841</v>
      </c>
      <c r="J2049" s="4" t="s">
        <v>7846</v>
      </c>
    </row>
    <row r="2050" spans="1:10" ht="15" customHeight="1" x14ac:dyDescent="0.25">
      <c r="A2050" s="4" t="s">
        <v>2090</v>
      </c>
      <c r="B2050" s="4">
        <v>30.59</v>
      </c>
      <c r="C2050" s="4">
        <v>6.3</v>
      </c>
      <c r="D2050" s="4" t="s">
        <v>7840</v>
      </c>
      <c r="E2050" s="4" t="s">
        <v>7839</v>
      </c>
      <c r="F2050" s="4" t="s">
        <v>7840</v>
      </c>
      <c r="G2050" s="4">
        <v>1</v>
      </c>
      <c r="H2050" s="4" t="s">
        <v>7839</v>
      </c>
      <c r="I2050" s="4" t="s">
        <v>7841</v>
      </c>
      <c r="J2050" s="4" t="s">
        <v>7846</v>
      </c>
    </row>
    <row r="2051" spans="1:10" ht="15" customHeight="1" x14ac:dyDescent="0.25">
      <c r="A2051" s="4" t="s">
        <v>2091</v>
      </c>
      <c r="B2051" s="4">
        <v>16.72</v>
      </c>
      <c r="C2051" s="4">
        <v>4.38</v>
      </c>
      <c r="D2051" s="4" t="s">
        <v>7840</v>
      </c>
      <c r="E2051" s="4" t="s">
        <v>7839</v>
      </c>
      <c r="F2051" s="4" t="s">
        <v>7839</v>
      </c>
      <c r="G2051" s="4">
        <v>1</v>
      </c>
      <c r="H2051" s="4" t="s">
        <v>7839</v>
      </c>
      <c r="I2051" s="4" t="s">
        <v>7844</v>
      </c>
      <c r="J2051" s="4" t="s">
        <v>7847</v>
      </c>
    </row>
    <row r="2052" spans="1:10" ht="15" customHeight="1" x14ac:dyDescent="0.25">
      <c r="A2052" s="4" t="s">
        <v>2092</v>
      </c>
      <c r="B2052" s="4">
        <v>26.22</v>
      </c>
      <c r="C2052" s="4">
        <v>4.6500000000000004</v>
      </c>
      <c r="D2052" s="4" t="s">
        <v>7840</v>
      </c>
      <c r="E2052" s="4" t="s">
        <v>7839</v>
      </c>
      <c r="F2052" s="4" t="s">
        <v>7840</v>
      </c>
      <c r="G2052" s="4">
        <v>1</v>
      </c>
      <c r="H2052" s="4" t="s">
        <v>7839</v>
      </c>
      <c r="I2052" s="4" t="s">
        <v>7842</v>
      </c>
      <c r="J2052" s="4" t="s">
        <v>7847</v>
      </c>
    </row>
    <row r="2053" spans="1:10" ht="15" customHeight="1" x14ac:dyDescent="0.25">
      <c r="A2053" s="4" t="s">
        <v>2093</v>
      </c>
      <c r="B2053" s="4">
        <v>31.824999999999999</v>
      </c>
      <c r="C2053" s="4">
        <v>4.7</v>
      </c>
      <c r="D2053" s="4" t="s">
        <v>7839</v>
      </c>
      <c r="E2053" s="4" t="s">
        <v>7839</v>
      </c>
      <c r="F2053" s="4" t="s">
        <v>7840</v>
      </c>
      <c r="G2053" s="4">
        <v>1</v>
      </c>
      <c r="H2053" s="4" t="s">
        <v>7839</v>
      </c>
      <c r="I2053" s="4" t="s">
        <v>7841</v>
      </c>
      <c r="J2053" s="4" t="s">
        <v>7847</v>
      </c>
    </row>
    <row r="2054" spans="1:10" ht="15" customHeight="1" x14ac:dyDescent="0.25">
      <c r="A2054" s="4" t="s">
        <v>2094</v>
      </c>
      <c r="B2054" s="4">
        <v>25.745000000000001</v>
      </c>
      <c r="C2054" s="4">
        <v>4.34</v>
      </c>
      <c r="D2054" s="4" t="s">
        <v>7839</v>
      </c>
      <c r="E2054" s="4" t="s">
        <v>7839</v>
      </c>
      <c r="F2054" s="4" t="s">
        <v>7840</v>
      </c>
      <c r="G2054" s="4">
        <v>1</v>
      </c>
      <c r="H2054" s="4" t="s">
        <v>7839</v>
      </c>
      <c r="I2054" s="4" t="s">
        <v>7842</v>
      </c>
      <c r="J2054" s="4" t="s">
        <v>7847</v>
      </c>
    </row>
    <row r="2055" spans="1:10" ht="15" customHeight="1" x14ac:dyDescent="0.25">
      <c r="A2055" s="4" t="s">
        <v>2095</v>
      </c>
      <c r="B2055" s="4">
        <v>24.605</v>
      </c>
      <c r="C2055" s="4">
        <v>5.62</v>
      </c>
      <c r="D2055" s="4" t="s">
        <v>7839</v>
      </c>
      <c r="E2055" s="4" t="s">
        <v>7839</v>
      </c>
      <c r="F2055" s="4" t="s">
        <v>7840</v>
      </c>
      <c r="G2055" s="4">
        <v>1</v>
      </c>
      <c r="H2055" s="4" t="s">
        <v>7839</v>
      </c>
      <c r="I2055" s="4" t="s">
        <v>7843</v>
      </c>
      <c r="J2055" s="4" t="s">
        <v>7847</v>
      </c>
    </row>
    <row r="2056" spans="1:10" ht="15" customHeight="1" x14ac:dyDescent="0.25">
      <c r="A2056" s="4" t="s">
        <v>2096</v>
      </c>
      <c r="B2056" s="4">
        <v>24.51</v>
      </c>
      <c r="C2056" s="4">
        <v>4.24</v>
      </c>
      <c r="D2056" s="4" t="s">
        <v>7839</v>
      </c>
      <c r="E2056" s="4" t="s">
        <v>7839</v>
      </c>
      <c r="F2056" s="4" t="s">
        <v>7840</v>
      </c>
      <c r="G2056" s="4">
        <v>1</v>
      </c>
      <c r="H2056" s="4" t="s">
        <v>7839</v>
      </c>
      <c r="I2056" s="4" t="s">
        <v>7843</v>
      </c>
      <c r="J2056" s="4" t="s">
        <v>7847</v>
      </c>
    </row>
    <row r="2057" spans="1:10" ht="15" customHeight="1" x14ac:dyDescent="0.25">
      <c r="A2057" s="4" t="s">
        <v>2097</v>
      </c>
      <c r="B2057" s="4">
        <v>31.065000000000001</v>
      </c>
      <c r="C2057" s="4">
        <v>4.57</v>
      </c>
      <c r="D2057" s="4" t="s">
        <v>7840</v>
      </c>
      <c r="E2057" s="4" t="s">
        <v>7839</v>
      </c>
      <c r="F2057" s="4" t="s">
        <v>7839</v>
      </c>
      <c r="G2057" s="4">
        <v>0</v>
      </c>
      <c r="H2057" s="4" t="s">
        <v>7839</v>
      </c>
      <c r="I2057" s="4" t="s">
        <v>7841</v>
      </c>
      <c r="J2057" s="4" t="s">
        <v>7847</v>
      </c>
    </row>
    <row r="2058" spans="1:10" ht="15" customHeight="1" x14ac:dyDescent="0.25">
      <c r="A2058" s="4" t="s">
        <v>2098</v>
      </c>
      <c r="B2058" s="4">
        <v>28.12</v>
      </c>
      <c r="C2058" s="4">
        <v>5.05</v>
      </c>
      <c r="D2058" s="4" t="s">
        <v>7839</v>
      </c>
      <c r="E2058" s="4" t="s">
        <v>7839</v>
      </c>
      <c r="F2058" s="4" t="s">
        <v>7839</v>
      </c>
      <c r="G2058" s="4">
        <v>0</v>
      </c>
      <c r="H2058" s="4" t="s">
        <v>7839</v>
      </c>
      <c r="I2058" s="4" t="s">
        <v>7842</v>
      </c>
      <c r="J2058" s="4" t="s">
        <v>7847</v>
      </c>
    </row>
    <row r="2059" spans="1:10" ht="15" customHeight="1" x14ac:dyDescent="0.25">
      <c r="A2059" s="4" t="s">
        <v>2099</v>
      </c>
      <c r="B2059" s="4">
        <v>38.06</v>
      </c>
      <c r="C2059" s="4">
        <v>6.16</v>
      </c>
      <c r="D2059" s="4" t="s">
        <v>7839</v>
      </c>
      <c r="E2059" s="4" t="s">
        <v>7839</v>
      </c>
      <c r="F2059" s="4" t="s">
        <v>7839</v>
      </c>
      <c r="G2059" s="4">
        <v>0</v>
      </c>
      <c r="H2059" s="4" t="s">
        <v>7839</v>
      </c>
      <c r="I2059" s="4" t="s">
        <v>7841</v>
      </c>
      <c r="J2059" s="4" t="s">
        <v>7846</v>
      </c>
    </row>
    <row r="2060" spans="1:10" ht="15" customHeight="1" x14ac:dyDescent="0.25">
      <c r="A2060" s="4" t="s">
        <v>2100</v>
      </c>
      <c r="B2060" s="4">
        <v>24.96</v>
      </c>
      <c r="C2060" s="4">
        <v>4.57</v>
      </c>
      <c r="D2060" s="4" t="s">
        <v>7839</v>
      </c>
      <c r="E2060" s="4" t="s">
        <v>7839</v>
      </c>
      <c r="F2060" s="4" t="s">
        <v>7839</v>
      </c>
      <c r="G2060" s="4">
        <v>0</v>
      </c>
      <c r="H2060" s="4" t="s">
        <v>7839</v>
      </c>
      <c r="I2060" s="4" t="s">
        <v>7843</v>
      </c>
      <c r="J2060" s="4" t="s">
        <v>7847</v>
      </c>
    </row>
    <row r="2061" spans="1:10" ht="15" customHeight="1" x14ac:dyDescent="0.25">
      <c r="A2061" s="4" t="s">
        <v>2101</v>
      </c>
      <c r="B2061" s="4">
        <v>17.670000000000002</v>
      </c>
      <c r="C2061" s="4">
        <v>5.53</v>
      </c>
      <c r="D2061" s="4" t="s">
        <v>7840</v>
      </c>
      <c r="E2061" s="4" t="s">
        <v>7839</v>
      </c>
      <c r="F2061" s="4" t="s">
        <v>7839</v>
      </c>
      <c r="G2061" s="4">
        <v>0</v>
      </c>
      <c r="H2061" s="4" t="s">
        <v>7839</v>
      </c>
      <c r="I2061" s="4" t="s">
        <v>7844</v>
      </c>
      <c r="J2061" s="4" t="s">
        <v>7847</v>
      </c>
    </row>
    <row r="2062" spans="1:10" ht="15" customHeight="1" x14ac:dyDescent="0.25">
      <c r="A2062" s="4" t="s">
        <v>2102</v>
      </c>
      <c r="B2062" s="4">
        <v>31.35</v>
      </c>
      <c r="C2062" s="4">
        <v>5.84</v>
      </c>
      <c r="D2062" s="4" t="s">
        <v>7839</v>
      </c>
      <c r="E2062" s="4" t="s">
        <v>7840</v>
      </c>
      <c r="F2062" s="4" t="s">
        <v>7839</v>
      </c>
      <c r="G2062" s="4">
        <v>1</v>
      </c>
      <c r="H2062" s="4" t="s">
        <v>7839</v>
      </c>
      <c r="I2062" s="4" t="s">
        <v>7841</v>
      </c>
      <c r="J2062" s="4" t="s">
        <v>7846</v>
      </c>
    </row>
    <row r="2063" spans="1:10" ht="15" customHeight="1" x14ac:dyDescent="0.25">
      <c r="A2063" s="4" t="s">
        <v>2103</v>
      </c>
      <c r="B2063" s="4">
        <v>28.31</v>
      </c>
      <c r="C2063" s="4">
        <v>6.41</v>
      </c>
      <c r="D2063" s="4" t="s">
        <v>7839</v>
      </c>
      <c r="E2063" s="4" t="s">
        <v>7840</v>
      </c>
      <c r="F2063" s="4" t="s">
        <v>7839</v>
      </c>
      <c r="G2063" s="4">
        <v>1</v>
      </c>
      <c r="H2063" s="4" t="s">
        <v>7839</v>
      </c>
      <c r="I2063" s="4" t="s">
        <v>7842</v>
      </c>
      <c r="J2063" s="4" t="s">
        <v>7846</v>
      </c>
    </row>
    <row r="2064" spans="1:10" ht="15" customHeight="1" x14ac:dyDescent="0.25">
      <c r="A2064" s="4" t="s">
        <v>2104</v>
      </c>
      <c r="B2064" s="4">
        <v>30.3</v>
      </c>
      <c r="C2064" s="4">
        <v>4.7300000000000004</v>
      </c>
      <c r="D2064" s="4" t="s">
        <v>7840</v>
      </c>
      <c r="E2064" s="4" t="s">
        <v>7839</v>
      </c>
      <c r="F2064" s="4" t="s">
        <v>7840</v>
      </c>
      <c r="G2064" s="4">
        <v>1</v>
      </c>
      <c r="H2064" s="4" t="s">
        <v>7839</v>
      </c>
      <c r="I2064" s="4" t="s">
        <v>7841</v>
      </c>
      <c r="J2064" s="4" t="s">
        <v>7847</v>
      </c>
    </row>
    <row r="2065" spans="1:10" ht="15" customHeight="1" x14ac:dyDescent="0.25">
      <c r="A2065" s="4" t="s">
        <v>2105</v>
      </c>
      <c r="B2065" s="4">
        <v>26.4</v>
      </c>
      <c r="C2065" s="4">
        <v>6.22</v>
      </c>
      <c r="D2065" s="4" t="s">
        <v>7840</v>
      </c>
      <c r="E2065" s="4" t="s">
        <v>7839</v>
      </c>
      <c r="F2065" s="4" t="s">
        <v>7839</v>
      </c>
      <c r="G2065" s="4">
        <v>0</v>
      </c>
      <c r="H2065" s="4" t="s">
        <v>7839</v>
      </c>
      <c r="I2065" s="4" t="s">
        <v>7842</v>
      </c>
      <c r="J2065" s="4" t="s">
        <v>7846</v>
      </c>
    </row>
    <row r="2066" spans="1:10" ht="15" customHeight="1" x14ac:dyDescent="0.25">
      <c r="A2066" s="4" t="s">
        <v>2106</v>
      </c>
      <c r="B2066" s="4">
        <v>22.135000000000002</v>
      </c>
      <c r="C2066" s="4">
        <v>4.46</v>
      </c>
      <c r="D2066" s="4" t="s">
        <v>7840</v>
      </c>
      <c r="E2066" s="4" t="s">
        <v>7839</v>
      </c>
      <c r="F2066" s="4" t="s">
        <v>7839</v>
      </c>
      <c r="G2066" s="4">
        <v>0</v>
      </c>
      <c r="H2066" s="4" t="s">
        <v>7839</v>
      </c>
      <c r="I2066" s="4" t="s">
        <v>7843</v>
      </c>
      <c r="J2066" s="4" t="s">
        <v>7847</v>
      </c>
    </row>
    <row r="2067" spans="1:10" ht="15" customHeight="1" x14ac:dyDescent="0.25">
      <c r="A2067" s="4" t="s">
        <v>2107</v>
      </c>
      <c r="B2067" s="4">
        <v>17.399999999999999</v>
      </c>
      <c r="C2067" s="4">
        <v>4.5</v>
      </c>
      <c r="D2067" s="4" t="s">
        <v>7840</v>
      </c>
      <c r="E2067" s="4" t="s">
        <v>7839</v>
      </c>
      <c r="F2067" s="4" t="s">
        <v>7839</v>
      </c>
      <c r="G2067" s="4">
        <v>0</v>
      </c>
      <c r="H2067" s="4" t="s">
        <v>7839</v>
      </c>
      <c r="I2067" s="4" t="s">
        <v>7844</v>
      </c>
      <c r="J2067" s="4" t="s">
        <v>7847</v>
      </c>
    </row>
    <row r="2068" spans="1:10" ht="15" customHeight="1" x14ac:dyDescent="0.25">
      <c r="A2068" s="4" t="s">
        <v>2108</v>
      </c>
      <c r="B2068" s="4">
        <v>28.06</v>
      </c>
      <c r="C2068" s="4">
        <v>8.93</v>
      </c>
      <c r="D2068" s="4" t="s">
        <v>7839</v>
      </c>
      <c r="E2068" s="4" t="s">
        <v>7839</v>
      </c>
      <c r="F2068" s="4" t="s">
        <v>7839</v>
      </c>
      <c r="G2068" s="4">
        <v>0</v>
      </c>
      <c r="H2068" s="4" t="s">
        <v>7839</v>
      </c>
      <c r="I2068" s="4" t="s">
        <v>7842</v>
      </c>
      <c r="J2068" s="4" t="s">
        <v>7845</v>
      </c>
    </row>
    <row r="2069" spans="1:10" ht="15" customHeight="1" x14ac:dyDescent="0.25">
      <c r="A2069" s="4" t="s">
        <v>2109</v>
      </c>
      <c r="B2069" s="4">
        <v>31.13</v>
      </c>
      <c r="C2069" s="4">
        <v>11.02</v>
      </c>
      <c r="D2069" s="4" t="s">
        <v>7839</v>
      </c>
      <c r="E2069" s="4" t="s">
        <v>7839</v>
      </c>
      <c r="F2069" s="4" t="s">
        <v>7839</v>
      </c>
      <c r="G2069" s="4">
        <v>0</v>
      </c>
      <c r="H2069" s="4" t="s">
        <v>7839</v>
      </c>
      <c r="I2069" s="4" t="s">
        <v>7841</v>
      </c>
      <c r="J2069" s="4" t="s">
        <v>7845</v>
      </c>
    </row>
    <row r="2070" spans="1:10" ht="15" customHeight="1" x14ac:dyDescent="0.25">
      <c r="A2070" s="4" t="s">
        <v>2110</v>
      </c>
      <c r="B2070" s="4">
        <v>18.46</v>
      </c>
      <c r="C2070" s="4">
        <v>5.25</v>
      </c>
      <c r="D2070" s="4" t="s">
        <v>7839</v>
      </c>
      <c r="E2070" s="4" t="s">
        <v>7839</v>
      </c>
      <c r="F2070" s="4" t="s">
        <v>7839</v>
      </c>
      <c r="G2070" s="4">
        <v>0</v>
      </c>
      <c r="H2070" s="4" t="s">
        <v>7839</v>
      </c>
      <c r="I2070" s="4" t="s">
        <v>7844</v>
      </c>
      <c r="J2070" s="4" t="s">
        <v>7847</v>
      </c>
    </row>
    <row r="2071" spans="1:10" ht="15" customHeight="1" x14ac:dyDescent="0.25">
      <c r="A2071" s="4" t="s">
        <v>2111</v>
      </c>
      <c r="B2071" s="4">
        <v>17.3</v>
      </c>
      <c r="C2071" s="4">
        <v>4.75</v>
      </c>
      <c r="D2071" s="4" t="s">
        <v>7839</v>
      </c>
      <c r="E2071" s="4" t="s">
        <v>7839</v>
      </c>
      <c r="F2071" s="4" t="s">
        <v>7839</v>
      </c>
      <c r="G2071" s="4">
        <v>0</v>
      </c>
      <c r="H2071" s="4" t="s">
        <v>7839</v>
      </c>
      <c r="I2071" s="4" t="s">
        <v>7844</v>
      </c>
      <c r="J2071" s="4" t="s">
        <v>7847</v>
      </c>
    </row>
    <row r="2072" spans="1:10" ht="15" customHeight="1" x14ac:dyDescent="0.25">
      <c r="A2072" s="4" t="s">
        <v>2112</v>
      </c>
      <c r="B2072" s="4">
        <v>35.625</v>
      </c>
      <c r="C2072" s="4">
        <v>4.68</v>
      </c>
      <c r="D2072" s="4" t="s">
        <v>7840</v>
      </c>
      <c r="E2072" s="4" t="s">
        <v>7839</v>
      </c>
      <c r="F2072" s="4" t="s">
        <v>7840</v>
      </c>
      <c r="G2072" s="4">
        <v>1</v>
      </c>
      <c r="H2072" s="4" t="s">
        <v>7839</v>
      </c>
      <c r="I2072" s="4" t="s">
        <v>7841</v>
      </c>
      <c r="J2072" s="4" t="s">
        <v>7847</v>
      </c>
    </row>
    <row r="2073" spans="1:10" ht="15" customHeight="1" x14ac:dyDescent="0.25">
      <c r="A2073" s="4" t="s">
        <v>2113</v>
      </c>
      <c r="B2073" s="4">
        <v>20.234999999999999</v>
      </c>
      <c r="C2073" s="4">
        <v>6.17</v>
      </c>
      <c r="D2073" s="4" t="s">
        <v>7840</v>
      </c>
      <c r="E2073" s="4" t="s">
        <v>7840</v>
      </c>
      <c r="F2073" s="4" t="s">
        <v>7839</v>
      </c>
      <c r="G2073" s="4">
        <v>2</v>
      </c>
      <c r="H2073" s="4" t="s">
        <v>7839</v>
      </c>
      <c r="I2073" s="4" t="s">
        <v>7843</v>
      </c>
      <c r="J2073" s="4" t="s">
        <v>7846</v>
      </c>
    </row>
    <row r="2074" spans="1:10" ht="15" customHeight="1" x14ac:dyDescent="0.25">
      <c r="A2074" s="4" t="s">
        <v>2114</v>
      </c>
      <c r="B2074" s="4">
        <v>27.55</v>
      </c>
      <c r="C2074" s="4">
        <v>4.5599999999999996</v>
      </c>
      <c r="D2074" s="4" t="s">
        <v>7840</v>
      </c>
      <c r="E2074" s="4" t="s">
        <v>7839</v>
      </c>
      <c r="F2074" s="4" t="s">
        <v>7840</v>
      </c>
      <c r="G2074" s="4">
        <v>1</v>
      </c>
      <c r="H2074" s="4" t="s">
        <v>7839</v>
      </c>
      <c r="I2074" s="4" t="s">
        <v>7842</v>
      </c>
      <c r="J2074" s="4" t="s">
        <v>7847</v>
      </c>
    </row>
    <row r="2075" spans="1:10" ht="15" customHeight="1" x14ac:dyDescent="0.25">
      <c r="A2075" s="4" t="s">
        <v>2115</v>
      </c>
      <c r="B2075" s="4">
        <v>17.97</v>
      </c>
      <c r="C2075" s="4">
        <v>6.3</v>
      </c>
      <c r="D2075" s="4" t="s">
        <v>7839</v>
      </c>
      <c r="E2075" s="4" t="s">
        <v>7839</v>
      </c>
      <c r="F2075" s="4" t="s">
        <v>7839</v>
      </c>
      <c r="G2075" s="4">
        <v>0</v>
      </c>
      <c r="H2075" s="4" t="s">
        <v>7839</v>
      </c>
      <c r="I2075" s="4" t="s">
        <v>7844</v>
      </c>
      <c r="J2075" s="4" t="s">
        <v>7846</v>
      </c>
    </row>
    <row r="2076" spans="1:10" ht="15" customHeight="1" x14ac:dyDescent="0.25">
      <c r="A2076" s="4" t="s">
        <v>2116</v>
      </c>
      <c r="B2076" s="4">
        <v>29.98</v>
      </c>
      <c r="C2076" s="4">
        <v>6.03</v>
      </c>
      <c r="D2076" s="4" t="s">
        <v>7839</v>
      </c>
      <c r="E2076" s="4" t="s">
        <v>7840</v>
      </c>
      <c r="F2076" s="4" t="s">
        <v>7839</v>
      </c>
      <c r="G2076" s="4">
        <v>1</v>
      </c>
      <c r="H2076" s="4" t="s">
        <v>7839</v>
      </c>
      <c r="I2076" s="4" t="s">
        <v>7842</v>
      </c>
      <c r="J2076" s="4" t="s">
        <v>7846</v>
      </c>
    </row>
    <row r="2077" spans="1:10" ht="15" customHeight="1" x14ac:dyDescent="0.25">
      <c r="A2077" s="4" t="s">
        <v>2117</v>
      </c>
      <c r="B2077" s="4">
        <v>33.659999999999997</v>
      </c>
      <c r="C2077" s="4">
        <v>4.2</v>
      </c>
      <c r="D2077" s="4" t="s">
        <v>7840</v>
      </c>
      <c r="E2077" s="4" t="s">
        <v>7839</v>
      </c>
      <c r="F2077" s="4" t="s">
        <v>7839</v>
      </c>
      <c r="G2077" s="4">
        <v>1</v>
      </c>
      <c r="H2077" s="4" t="s">
        <v>7839</v>
      </c>
      <c r="I2077" s="4" t="s">
        <v>7841</v>
      </c>
      <c r="J2077" s="4" t="s">
        <v>7847</v>
      </c>
    </row>
    <row r="2078" spans="1:10" ht="15" customHeight="1" x14ac:dyDescent="0.25">
      <c r="A2078" s="4" t="s">
        <v>2118</v>
      </c>
      <c r="B2078" s="4">
        <v>32.67</v>
      </c>
      <c r="C2078" s="4">
        <v>5.61</v>
      </c>
      <c r="D2078" s="4" t="s">
        <v>7840</v>
      </c>
      <c r="E2078" s="4" t="s">
        <v>7839</v>
      </c>
      <c r="F2078" s="4" t="s">
        <v>7839</v>
      </c>
      <c r="G2078" s="4">
        <v>1</v>
      </c>
      <c r="H2078" s="4" t="s">
        <v>7839</v>
      </c>
      <c r="I2078" s="4" t="s">
        <v>7841</v>
      </c>
      <c r="J2078" s="4" t="s">
        <v>7847</v>
      </c>
    </row>
    <row r="2079" spans="1:10" ht="15" customHeight="1" x14ac:dyDescent="0.25">
      <c r="A2079" s="4" t="s">
        <v>2119</v>
      </c>
      <c r="B2079" s="4">
        <v>30.5</v>
      </c>
      <c r="C2079" s="4">
        <v>5.88</v>
      </c>
      <c r="D2079" s="4" t="s">
        <v>7840</v>
      </c>
      <c r="E2079" s="4" t="s">
        <v>7839</v>
      </c>
      <c r="F2079" s="4" t="s">
        <v>7839</v>
      </c>
      <c r="G2079" s="4">
        <v>1</v>
      </c>
      <c r="H2079" s="4" t="s">
        <v>7839</v>
      </c>
      <c r="I2079" s="4" t="s">
        <v>7841</v>
      </c>
      <c r="J2079" s="4" t="s">
        <v>7846</v>
      </c>
    </row>
    <row r="2080" spans="1:10" ht="15" customHeight="1" x14ac:dyDescent="0.25">
      <c r="A2080" s="4" t="s">
        <v>2120</v>
      </c>
      <c r="B2080" s="4">
        <v>23.1</v>
      </c>
      <c r="C2080" s="4">
        <v>5.92</v>
      </c>
      <c r="D2080" s="4" t="s">
        <v>7840</v>
      </c>
      <c r="E2080" s="4" t="s">
        <v>7839</v>
      </c>
      <c r="F2080" s="4" t="s">
        <v>7839</v>
      </c>
      <c r="G2080" s="4">
        <v>1</v>
      </c>
      <c r="H2080" s="4" t="s">
        <v>7839</v>
      </c>
      <c r="I2080" s="4" t="s">
        <v>7843</v>
      </c>
      <c r="J2080" s="4" t="s">
        <v>7846</v>
      </c>
    </row>
    <row r="2081" spans="1:10" ht="15" customHeight="1" x14ac:dyDescent="0.25">
      <c r="A2081" s="4" t="s">
        <v>2121</v>
      </c>
      <c r="B2081" s="4">
        <v>39.49</v>
      </c>
      <c r="C2081" s="4">
        <v>4.8099999999999996</v>
      </c>
      <c r="D2081" s="4" t="s">
        <v>7839</v>
      </c>
      <c r="E2081" s="4" t="s">
        <v>7839</v>
      </c>
      <c r="F2081" s="4" t="s">
        <v>7839</v>
      </c>
      <c r="G2081" s="4">
        <v>1</v>
      </c>
      <c r="H2081" s="4" t="s">
        <v>7839</v>
      </c>
      <c r="I2081" s="4" t="s">
        <v>7841</v>
      </c>
      <c r="J2081" s="4" t="s">
        <v>7847</v>
      </c>
    </row>
    <row r="2082" spans="1:10" ht="15" customHeight="1" x14ac:dyDescent="0.25">
      <c r="A2082" s="4" t="s">
        <v>2122</v>
      </c>
      <c r="B2082" s="4">
        <v>33.99</v>
      </c>
      <c r="C2082" s="4">
        <v>4.55</v>
      </c>
      <c r="D2082" s="4" t="s">
        <v>7839</v>
      </c>
      <c r="E2082" s="4" t="s">
        <v>7839</v>
      </c>
      <c r="F2082" s="4" t="s">
        <v>7839</v>
      </c>
      <c r="G2082" s="4">
        <v>1</v>
      </c>
      <c r="H2082" s="4" t="s">
        <v>7839</v>
      </c>
      <c r="I2082" s="4" t="s">
        <v>7841</v>
      </c>
      <c r="J2082" s="4" t="s">
        <v>7847</v>
      </c>
    </row>
    <row r="2083" spans="1:10" ht="15" customHeight="1" x14ac:dyDescent="0.25">
      <c r="A2083" s="4" t="s">
        <v>2123</v>
      </c>
      <c r="B2083" s="4">
        <v>27.72</v>
      </c>
      <c r="C2083" s="4">
        <v>6.43</v>
      </c>
      <c r="D2083" s="4" t="s">
        <v>7839</v>
      </c>
      <c r="E2083" s="4" t="s">
        <v>7839</v>
      </c>
      <c r="F2083" s="4" t="s">
        <v>7839</v>
      </c>
      <c r="G2083" s="4">
        <v>1</v>
      </c>
      <c r="H2083" s="4" t="s">
        <v>7839</v>
      </c>
      <c r="I2083" s="4" t="s">
        <v>7842</v>
      </c>
      <c r="J2083" s="4" t="s">
        <v>7846</v>
      </c>
    </row>
    <row r="2084" spans="1:10" ht="15" customHeight="1" x14ac:dyDescent="0.25">
      <c r="A2084" s="4" t="s">
        <v>2124</v>
      </c>
      <c r="B2084" s="4">
        <v>30.59</v>
      </c>
      <c r="C2084" s="4">
        <v>11.62</v>
      </c>
      <c r="D2084" s="4" t="s">
        <v>7839</v>
      </c>
      <c r="E2084" s="4" t="s">
        <v>7839</v>
      </c>
      <c r="F2084" s="4" t="s">
        <v>7839</v>
      </c>
      <c r="G2084" s="4">
        <v>0</v>
      </c>
      <c r="H2084" s="4" t="s">
        <v>7839</v>
      </c>
      <c r="I2084" s="4" t="s">
        <v>7841</v>
      </c>
      <c r="J2084" s="4" t="s">
        <v>7845</v>
      </c>
    </row>
    <row r="2085" spans="1:10" ht="15" customHeight="1" x14ac:dyDescent="0.25">
      <c r="A2085" s="4" t="s">
        <v>2125</v>
      </c>
      <c r="B2085" s="4">
        <v>22.6</v>
      </c>
      <c r="C2085" s="4">
        <v>6.04</v>
      </c>
      <c r="D2085" s="4" t="s">
        <v>7839</v>
      </c>
      <c r="E2085" s="4" t="s">
        <v>7839</v>
      </c>
      <c r="F2085" s="4" t="s">
        <v>7839</v>
      </c>
      <c r="G2085" s="4">
        <v>1</v>
      </c>
      <c r="H2085" s="4" t="s">
        <v>7839</v>
      </c>
      <c r="I2085" s="4" t="s">
        <v>7843</v>
      </c>
      <c r="J2085" s="4" t="s">
        <v>7846</v>
      </c>
    </row>
    <row r="2086" spans="1:10" ht="15" customHeight="1" x14ac:dyDescent="0.25">
      <c r="A2086" s="4" t="s">
        <v>2126</v>
      </c>
      <c r="B2086" s="4">
        <v>28.785</v>
      </c>
      <c r="C2086" s="4">
        <v>8.82</v>
      </c>
      <c r="D2086" s="4" t="s">
        <v>7839</v>
      </c>
      <c r="E2086" s="4" t="s">
        <v>7839</v>
      </c>
      <c r="F2086" s="4" t="s">
        <v>7839</v>
      </c>
      <c r="G2086" s="4">
        <v>0</v>
      </c>
      <c r="H2086" s="4" t="s">
        <v>7839</v>
      </c>
      <c r="I2086" s="4" t="s">
        <v>7842</v>
      </c>
      <c r="J2086" s="4" t="s">
        <v>7845</v>
      </c>
    </row>
    <row r="2087" spans="1:10" ht="15" customHeight="1" x14ac:dyDescent="0.25">
      <c r="A2087" s="4" t="s">
        <v>2127</v>
      </c>
      <c r="B2087" s="4">
        <v>50.38</v>
      </c>
      <c r="C2087" s="4">
        <v>5.8</v>
      </c>
      <c r="D2087" s="4" t="s">
        <v>7839</v>
      </c>
      <c r="E2087" s="4" t="s">
        <v>7839</v>
      </c>
      <c r="F2087" s="4" t="s">
        <v>7839</v>
      </c>
      <c r="G2087" s="4">
        <v>0</v>
      </c>
      <c r="H2087" s="4" t="s">
        <v>7839</v>
      </c>
      <c r="I2087" s="4" t="s">
        <v>7841</v>
      </c>
      <c r="J2087" s="4" t="s">
        <v>7846</v>
      </c>
    </row>
    <row r="2088" spans="1:10" ht="15" customHeight="1" x14ac:dyDescent="0.25">
      <c r="A2088" s="4" t="s">
        <v>2128</v>
      </c>
      <c r="B2088" s="4">
        <v>35.200000000000003</v>
      </c>
      <c r="C2088" s="4">
        <v>4.28</v>
      </c>
      <c r="D2088" s="4" t="s">
        <v>7839</v>
      </c>
      <c r="E2088" s="4" t="s">
        <v>7839</v>
      </c>
      <c r="F2088" s="4" t="s">
        <v>7839</v>
      </c>
      <c r="G2088" s="4">
        <v>0</v>
      </c>
      <c r="H2088" s="4" t="s">
        <v>7839</v>
      </c>
      <c r="I2088" s="4" t="s">
        <v>7841</v>
      </c>
      <c r="J2088" s="4" t="s">
        <v>7847</v>
      </c>
    </row>
    <row r="2089" spans="1:10" ht="15" customHeight="1" x14ac:dyDescent="0.25">
      <c r="A2089" s="4" t="s">
        <v>2129</v>
      </c>
      <c r="B2089" s="4">
        <v>35.72</v>
      </c>
      <c r="C2089" s="4">
        <v>5.5</v>
      </c>
      <c r="D2089" s="4" t="s">
        <v>7840</v>
      </c>
      <c r="E2089" s="4" t="s">
        <v>7839</v>
      </c>
      <c r="F2089" s="4" t="s">
        <v>7839</v>
      </c>
      <c r="G2089" s="4">
        <v>0</v>
      </c>
      <c r="H2089" s="4" t="s">
        <v>7839</v>
      </c>
      <c r="I2089" s="4" t="s">
        <v>7841</v>
      </c>
      <c r="J2089" s="4" t="s">
        <v>7847</v>
      </c>
    </row>
    <row r="2090" spans="1:10" ht="15" customHeight="1" x14ac:dyDescent="0.25">
      <c r="A2090" s="4" t="s">
        <v>2130</v>
      </c>
      <c r="B2090" s="4">
        <v>24.51</v>
      </c>
      <c r="C2090" s="4">
        <v>4.6900000000000004</v>
      </c>
      <c r="D2090" s="4" t="s">
        <v>7839</v>
      </c>
      <c r="E2090" s="4" t="s">
        <v>7839</v>
      </c>
      <c r="F2090" s="4" t="s">
        <v>7839</v>
      </c>
      <c r="G2090" s="4">
        <v>0</v>
      </c>
      <c r="H2090" s="4" t="s">
        <v>7839</v>
      </c>
      <c r="I2090" s="4" t="s">
        <v>7843</v>
      </c>
      <c r="J2090" s="4" t="s">
        <v>7847</v>
      </c>
    </row>
    <row r="2091" spans="1:10" ht="15" customHeight="1" x14ac:dyDescent="0.25">
      <c r="A2091" s="4" t="s">
        <v>2131</v>
      </c>
      <c r="B2091" s="4">
        <v>23.844999999999999</v>
      </c>
      <c r="C2091" s="4">
        <v>4.43</v>
      </c>
      <c r="D2091" s="4" t="s">
        <v>7839</v>
      </c>
      <c r="E2091" s="4" t="s">
        <v>7839</v>
      </c>
      <c r="F2091" s="4" t="s">
        <v>7839</v>
      </c>
      <c r="G2091" s="4">
        <v>0</v>
      </c>
      <c r="H2091" s="4" t="s">
        <v>7839</v>
      </c>
      <c r="I2091" s="4" t="s">
        <v>7843</v>
      </c>
      <c r="J2091" s="4" t="s">
        <v>7847</v>
      </c>
    </row>
    <row r="2092" spans="1:10" ht="15" customHeight="1" x14ac:dyDescent="0.25">
      <c r="A2092" s="4" t="s">
        <v>2132</v>
      </c>
      <c r="B2092" s="4">
        <v>15.68</v>
      </c>
      <c r="C2092" s="4">
        <v>6.16</v>
      </c>
      <c r="D2092" s="4" t="s">
        <v>7840</v>
      </c>
      <c r="E2092" s="4" t="s">
        <v>7839</v>
      </c>
      <c r="F2092" s="4" t="s">
        <v>7839</v>
      </c>
      <c r="G2092" s="4">
        <v>1</v>
      </c>
      <c r="H2092" s="4" t="s">
        <v>7839</v>
      </c>
      <c r="I2092" s="4" t="s">
        <v>7844</v>
      </c>
      <c r="J2092" s="4" t="s">
        <v>7846</v>
      </c>
    </row>
    <row r="2093" spans="1:10" ht="15" customHeight="1" x14ac:dyDescent="0.25">
      <c r="A2093" s="4" t="s">
        <v>2133</v>
      </c>
      <c r="B2093" s="4">
        <v>32.395000000000003</v>
      </c>
      <c r="C2093" s="4">
        <v>6.66</v>
      </c>
      <c r="D2093" s="4" t="s">
        <v>7839</v>
      </c>
      <c r="E2093" s="4" t="s">
        <v>7839</v>
      </c>
      <c r="F2093" s="4" t="s">
        <v>7839</v>
      </c>
      <c r="G2093" s="4">
        <v>0</v>
      </c>
      <c r="H2093" s="4" t="s">
        <v>7839</v>
      </c>
      <c r="I2093" s="4" t="s">
        <v>7841</v>
      </c>
      <c r="J2093" s="4" t="s">
        <v>7845</v>
      </c>
    </row>
    <row r="2094" spans="1:10" ht="15" customHeight="1" x14ac:dyDescent="0.25">
      <c r="A2094" s="4" t="s">
        <v>2134</v>
      </c>
      <c r="B2094" s="4">
        <v>23.655000000000001</v>
      </c>
      <c r="C2094" s="4">
        <v>5.92</v>
      </c>
      <c r="D2094" s="4" t="s">
        <v>7839</v>
      </c>
      <c r="E2094" s="4" t="s">
        <v>7839</v>
      </c>
      <c r="F2094" s="4" t="s">
        <v>7839</v>
      </c>
      <c r="G2094" s="4">
        <v>1</v>
      </c>
      <c r="H2094" s="4" t="s">
        <v>7839</v>
      </c>
      <c r="I2094" s="4" t="s">
        <v>7843</v>
      </c>
      <c r="J2094" s="4" t="s">
        <v>7846</v>
      </c>
    </row>
    <row r="2095" spans="1:10" ht="15" customHeight="1" x14ac:dyDescent="0.25">
      <c r="A2095" s="4" t="s">
        <v>2135</v>
      </c>
      <c r="B2095" s="4">
        <v>28.4</v>
      </c>
      <c r="C2095" s="4">
        <v>5.97</v>
      </c>
      <c r="D2095" s="4" t="s">
        <v>7839</v>
      </c>
      <c r="E2095" s="4" t="s">
        <v>7839</v>
      </c>
      <c r="F2095" s="4" t="s">
        <v>7840</v>
      </c>
      <c r="G2095" s="4">
        <v>1</v>
      </c>
      <c r="H2095" s="4" t="s">
        <v>7839</v>
      </c>
      <c r="I2095" s="4" t="s">
        <v>7842</v>
      </c>
      <c r="J2095" s="4" t="s">
        <v>7846</v>
      </c>
    </row>
    <row r="2096" spans="1:10" ht="15" customHeight="1" x14ac:dyDescent="0.25">
      <c r="A2096" s="4" t="s">
        <v>2136</v>
      </c>
      <c r="B2096" s="4">
        <v>35.42</v>
      </c>
      <c r="C2096" s="4">
        <v>4.6399999999999997</v>
      </c>
      <c r="D2096" s="4" t="s">
        <v>7840</v>
      </c>
      <c r="E2096" s="4" t="s">
        <v>7839</v>
      </c>
      <c r="F2096" s="4" t="s">
        <v>7839</v>
      </c>
      <c r="G2096" s="4">
        <v>0</v>
      </c>
      <c r="H2096" s="4" t="s">
        <v>7839</v>
      </c>
      <c r="I2096" s="4" t="s">
        <v>7841</v>
      </c>
      <c r="J2096" s="4" t="s">
        <v>7847</v>
      </c>
    </row>
    <row r="2097" spans="1:10" ht="15" customHeight="1" x14ac:dyDescent="0.25">
      <c r="A2097" s="4" t="s">
        <v>2137</v>
      </c>
      <c r="B2097" s="4">
        <v>26.18</v>
      </c>
      <c r="C2097" s="4">
        <v>6.12</v>
      </c>
      <c r="D2097" s="4" t="s">
        <v>7839</v>
      </c>
      <c r="E2097" s="4" t="s">
        <v>7840</v>
      </c>
      <c r="F2097" s="4" t="s">
        <v>7839</v>
      </c>
      <c r="G2097" s="4">
        <v>1</v>
      </c>
      <c r="H2097" s="4" t="s">
        <v>7839</v>
      </c>
      <c r="I2097" s="4" t="s">
        <v>7842</v>
      </c>
      <c r="J2097" s="4" t="s">
        <v>7846</v>
      </c>
    </row>
    <row r="2098" spans="1:10" ht="15" customHeight="1" x14ac:dyDescent="0.25">
      <c r="A2098" s="4" t="s">
        <v>2138</v>
      </c>
      <c r="B2098" s="4">
        <v>20.8</v>
      </c>
      <c r="C2098" s="4">
        <v>4.87</v>
      </c>
      <c r="D2098" s="4" t="s">
        <v>7840</v>
      </c>
      <c r="E2098" s="4" t="s">
        <v>7839</v>
      </c>
      <c r="F2098" s="4" t="s">
        <v>7839</v>
      </c>
      <c r="G2098" s="4">
        <v>0</v>
      </c>
      <c r="H2098" s="4" t="s">
        <v>7839</v>
      </c>
      <c r="I2098" s="4" t="s">
        <v>7843</v>
      </c>
      <c r="J2098" s="4" t="s">
        <v>7847</v>
      </c>
    </row>
    <row r="2099" spans="1:10" ht="15" customHeight="1" x14ac:dyDescent="0.25">
      <c r="A2099" s="4" t="s">
        <v>2139</v>
      </c>
      <c r="B2099" s="4">
        <v>15.82</v>
      </c>
      <c r="C2099" s="4">
        <v>4.5999999999999996</v>
      </c>
      <c r="D2099" s="4" t="s">
        <v>7839</v>
      </c>
      <c r="E2099" s="4" t="s">
        <v>7839</v>
      </c>
      <c r="F2099" s="4" t="s">
        <v>7839</v>
      </c>
      <c r="G2099" s="4">
        <v>0</v>
      </c>
      <c r="H2099" s="4" t="s">
        <v>7839</v>
      </c>
      <c r="I2099" s="4" t="s">
        <v>7844</v>
      </c>
      <c r="J2099" s="4" t="s">
        <v>7847</v>
      </c>
    </row>
    <row r="2100" spans="1:10" ht="15" customHeight="1" x14ac:dyDescent="0.25">
      <c r="A2100" s="4" t="s">
        <v>2140</v>
      </c>
      <c r="B2100" s="4">
        <v>17.670000000000002</v>
      </c>
      <c r="C2100" s="4">
        <v>4.78</v>
      </c>
      <c r="D2100" s="4" t="s">
        <v>7839</v>
      </c>
      <c r="E2100" s="4" t="s">
        <v>7839</v>
      </c>
      <c r="F2100" s="4" t="s">
        <v>7839</v>
      </c>
      <c r="G2100" s="4">
        <v>0</v>
      </c>
      <c r="H2100" s="4" t="s">
        <v>7839</v>
      </c>
      <c r="I2100" s="4" t="s">
        <v>7844</v>
      </c>
      <c r="J2100" s="4" t="s">
        <v>7847</v>
      </c>
    </row>
    <row r="2101" spans="1:10" ht="15" customHeight="1" x14ac:dyDescent="0.25">
      <c r="A2101" s="4" t="s">
        <v>2141</v>
      </c>
      <c r="B2101" s="4">
        <v>31.92</v>
      </c>
      <c r="C2101" s="4">
        <v>11.05</v>
      </c>
      <c r="D2101" s="4" t="s">
        <v>7839</v>
      </c>
      <c r="E2101" s="4" t="s">
        <v>7839</v>
      </c>
      <c r="F2101" s="4" t="s">
        <v>7839</v>
      </c>
      <c r="G2101" s="4">
        <v>0</v>
      </c>
      <c r="H2101" s="4" t="s">
        <v>7839</v>
      </c>
      <c r="I2101" s="4" t="s">
        <v>7841</v>
      </c>
      <c r="J2101" s="4" t="s">
        <v>7845</v>
      </c>
    </row>
    <row r="2102" spans="1:10" ht="15" customHeight="1" x14ac:dyDescent="0.25">
      <c r="A2102" s="4" t="s">
        <v>2142</v>
      </c>
      <c r="B2102" s="4">
        <v>28.975000000000001</v>
      </c>
      <c r="C2102" s="4">
        <v>7.62</v>
      </c>
      <c r="D2102" s="4" t="s">
        <v>7839</v>
      </c>
      <c r="E2102" s="4" t="s">
        <v>7839</v>
      </c>
      <c r="F2102" s="4" t="s">
        <v>7839</v>
      </c>
      <c r="G2102" s="4">
        <v>0</v>
      </c>
      <c r="H2102" s="4" t="s">
        <v>7839</v>
      </c>
      <c r="I2102" s="4" t="s">
        <v>7842</v>
      </c>
      <c r="J2102" s="4" t="s">
        <v>7845</v>
      </c>
    </row>
    <row r="2103" spans="1:10" ht="15" customHeight="1" x14ac:dyDescent="0.25">
      <c r="A2103" s="4" t="s">
        <v>2143</v>
      </c>
      <c r="B2103" s="4">
        <v>31.73</v>
      </c>
      <c r="C2103" s="4">
        <v>4.78</v>
      </c>
      <c r="D2103" s="4" t="s">
        <v>7840</v>
      </c>
      <c r="E2103" s="4" t="s">
        <v>7840</v>
      </c>
      <c r="F2103" s="4" t="s">
        <v>7839</v>
      </c>
      <c r="G2103" s="4">
        <v>2</v>
      </c>
      <c r="H2103" s="4" t="s">
        <v>7839</v>
      </c>
      <c r="I2103" s="4" t="s">
        <v>7841</v>
      </c>
      <c r="J2103" s="4" t="s">
        <v>7847</v>
      </c>
    </row>
    <row r="2104" spans="1:10" ht="15" customHeight="1" x14ac:dyDescent="0.25">
      <c r="A2104" s="4" t="s">
        <v>2144</v>
      </c>
      <c r="B2104" s="4">
        <v>28.88</v>
      </c>
      <c r="C2104" s="4">
        <v>6.09</v>
      </c>
      <c r="D2104" s="4" t="s">
        <v>7840</v>
      </c>
      <c r="E2104" s="4" t="s">
        <v>7840</v>
      </c>
      <c r="F2104" s="4" t="s">
        <v>7839</v>
      </c>
      <c r="G2104" s="4">
        <v>2</v>
      </c>
      <c r="H2104" s="4" t="s">
        <v>7839</v>
      </c>
      <c r="I2104" s="4" t="s">
        <v>7842</v>
      </c>
      <c r="J2104" s="4" t="s">
        <v>7846</v>
      </c>
    </row>
    <row r="2105" spans="1:10" ht="15" customHeight="1" x14ac:dyDescent="0.25">
      <c r="A2105" s="4" t="s">
        <v>2145</v>
      </c>
      <c r="B2105" s="4">
        <v>25.555</v>
      </c>
      <c r="C2105" s="4">
        <v>5.1100000000000003</v>
      </c>
      <c r="D2105" s="4" t="s">
        <v>7839</v>
      </c>
      <c r="E2105" s="4" t="s">
        <v>7839</v>
      </c>
      <c r="F2105" s="4" t="s">
        <v>7840</v>
      </c>
      <c r="G2105" s="4">
        <v>1</v>
      </c>
      <c r="H2105" s="4" t="s">
        <v>7839</v>
      </c>
      <c r="I2105" s="4" t="s">
        <v>7842</v>
      </c>
      <c r="J2105" s="4" t="s">
        <v>7847</v>
      </c>
    </row>
    <row r="2106" spans="1:10" ht="15" customHeight="1" x14ac:dyDescent="0.25">
      <c r="A2106" s="4" t="s">
        <v>2146</v>
      </c>
      <c r="B2106" s="4">
        <v>37.29</v>
      </c>
      <c r="C2106" s="4">
        <v>4.46</v>
      </c>
      <c r="D2106" s="4" t="s">
        <v>7839</v>
      </c>
      <c r="E2106" s="4" t="s">
        <v>7840</v>
      </c>
      <c r="F2106" s="4" t="s">
        <v>7839</v>
      </c>
      <c r="G2106" s="4">
        <v>1</v>
      </c>
      <c r="H2106" s="4" t="s">
        <v>7839</v>
      </c>
      <c r="I2106" s="4" t="s">
        <v>7841</v>
      </c>
      <c r="J2106" s="4" t="s">
        <v>7847</v>
      </c>
    </row>
    <row r="2107" spans="1:10" ht="15" customHeight="1" x14ac:dyDescent="0.25">
      <c r="A2107" s="4" t="s">
        <v>2147</v>
      </c>
      <c r="B2107" s="4">
        <v>40.28</v>
      </c>
      <c r="C2107" s="4">
        <v>6.11</v>
      </c>
      <c r="D2107" s="4" t="s">
        <v>7839</v>
      </c>
      <c r="E2107" s="4" t="s">
        <v>7840</v>
      </c>
      <c r="F2107" s="4" t="s">
        <v>7839</v>
      </c>
      <c r="G2107" s="4">
        <v>1</v>
      </c>
      <c r="H2107" s="4" t="s">
        <v>7839</v>
      </c>
      <c r="I2107" s="4" t="s">
        <v>7841</v>
      </c>
      <c r="J2107" s="4" t="s">
        <v>7846</v>
      </c>
    </row>
    <row r="2108" spans="1:10" ht="15" customHeight="1" x14ac:dyDescent="0.25">
      <c r="A2108" s="4" t="s">
        <v>2148</v>
      </c>
      <c r="B2108" s="4">
        <v>40.185000000000002</v>
      </c>
      <c r="C2108" s="4">
        <v>4.66</v>
      </c>
      <c r="D2108" s="4" t="s">
        <v>7839</v>
      </c>
      <c r="E2108" s="4" t="s">
        <v>7840</v>
      </c>
      <c r="F2108" s="4" t="s">
        <v>7839</v>
      </c>
      <c r="G2108" s="4">
        <v>1</v>
      </c>
      <c r="H2108" s="4" t="s">
        <v>7839</v>
      </c>
      <c r="I2108" s="4" t="s">
        <v>7841</v>
      </c>
      <c r="J2108" s="4" t="s">
        <v>7847</v>
      </c>
    </row>
    <row r="2109" spans="1:10" ht="15" customHeight="1" x14ac:dyDescent="0.25">
      <c r="A2109" s="4" t="s">
        <v>2149</v>
      </c>
      <c r="B2109" s="4">
        <v>23.57</v>
      </c>
      <c r="C2109" s="4">
        <v>6.14</v>
      </c>
      <c r="D2109" s="4" t="s">
        <v>7839</v>
      </c>
      <c r="E2109" s="4" t="s">
        <v>7839</v>
      </c>
      <c r="F2109" s="4" t="s">
        <v>7839</v>
      </c>
      <c r="G2109" s="4">
        <v>0</v>
      </c>
      <c r="H2109" s="4" t="s">
        <v>7839</v>
      </c>
      <c r="I2109" s="4" t="s">
        <v>7843</v>
      </c>
      <c r="J2109" s="4" t="s">
        <v>7846</v>
      </c>
    </row>
    <row r="2110" spans="1:10" ht="15" customHeight="1" x14ac:dyDescent="0.25">
      <c r="A2110" s="4" t="s">
        <v>2150</v>
      </c>
      <c r="B2110" s="4">
        <v>35.625</v>
      </c>
      <c r="C2110" s="4">
        <v>6.21</v>
      </c>
      <c r="D2110" s="4" t="s">
        <v>7839</v>
      </c>
      <c r="E2110" s="4" t="s">
        <v>7840</v>
      </c>
      <c r="F2110" s="4" t="s">
        <v>7839</v>
      </c>
      <c r="G2110" s="4">
        <v>1</v>
      </c>
      <c r="H2110" s="4" t="s">
        <v>7839</v>
      </c>
      <c r="I2110" s="4" t="s">
        <v>7841</v>
      </c>
      <c r="J2110" s="4" t="s">
        <v>7846</v>
      </c>
    </row>
    <row r="2111" spans="1:10" ht="15" customHeight="1" x14ac:dyDescent="0.25">
      <c r="A2111" s="4" t="s">
        <v>2151</v>
      </c>
      <c r="B2111" s="4">
        <v>33.155000000000001</v>
      </c>
      <c r="C2111" s="4">
        <v>4.5999999999999996</v>
      </c>
      <c r="D2111" s="4" t="s">
        <v>7839</v>
      </c>
      <c r="E2111" s="4" t="s">
        <v>7840</v>
      </c>
      <c r="F2111" s="4" t="s">
        <v>7839</v>
      </c>
      <c r="G2111" s="4">
        <v>1</v>
      </c>
      <c r="H2111" s="4" t="s">
        <v>7839</v>
      </c>
      <c r="I2111" s="4" t="s">
        <v>7841</v>
      </c>
      <c r="J2111" s="4" t="s">
        <v>7847</v>
      </c>
    </row>
    <row r="2112" spans="1:10" ht="15" customHeight="1" x14ac:dyDescent="0.25">
      <c r="A2112" s="4" t="s">
        <v>2152</v>
      </c>
      <c r="B2112" s="4">
        <v>31.92</v>
      </c>
      <c r="C2112" s="4">
        <v>5.04</v>
      </c>
      <c r="D2112" s="4" t="s">
        <v>7839</v>
      </c>
      <c r="E2112" s="4" t="s">
        <v>7840</v>
      </c>
      <c r="F2112" s="4" t="s">
        <v>7839</v>
      </c>
      <c r="G2112" s="4">
        <v>1</v>
      </c>
      <c r="H2112" s="4" t="s">
        <v>7839</v>
      </c>
      <c r="I2112" s="4" t="s">
        <v>7841</v>
      </c>
      <c r="J2112" s="4" t="s">
        <v>7847</v>
      </c>
    </row>
    <row r="2113" spans="1:10" ht="15" customHeight="1" x14ac:dyDescent="0.25">
      <c r="A2113" s="4" t="s">
        <v>2153</v>
      </c>
      <c r="B2113" s="4">
        <v>30.305</v>
      </c>
      <c r="C2113" s="4">
        <v>5.08</v>
      </c>
      <c r="D2113" s="4" t="s">
        <v>7839</v>
      </c>
      <c r="E2113" s="4" t="s">
        <v>7840</v>
      </c>
      <c r="F2113" s="4" t="s">
        <v>7839</v>
      </c>
      <c r="G2113" s="4">
        <v>1</v>
      </c>
      <c r="H2113" s="4" t="s">
        <v>7839</v>
      </c>
      <c r="I2113" s="4" t="s">
        <v>7841</v>
      </c>
      <c r="J2113" s="4" t="s">
        <v>7847</v>
      </c>
    </row>
    <row r="2114" spans="1:10" ht="15" customHeight="1" x14ac:dyDescent="0.25">
      <c r="A2114" s="4" t="s">
        <v>2154</v>
      </c>
      <c r="B2114" s="4">
        <v>30.114999999999998</v>
      </c>
      <c r="C2114" s="4">
        <v>4.38</v>
      </c>
      <c r="D2114" s="4" t="s">
        <v>7839</v>
      </c>
      <c r="E2114" s="4" t="s">
        <v>7840</v>
      </c>
      <c r="F2114" s="4" t="s">
        <v>7839</v>
      </c>
      <c r="G2114" s="4">
        <v>1</v>
      </c>
      <c r="H2114" s="4" t="s">
        <v>7839</v>
      </c>
      <c r="I2114" s="4" t="s">
        <v>7841</v>
      </c>
      <c r="J2114" s="4" t="s">
        <v>7847</v>
      </c>
    </row>
    <row r="2115" spans="1:10" ht="15" customHeight="1" x14ac:dyDescent="0.25">
      <c r="A2115" s="4" t="s">
        <v>2155</v>
      </c>
      <c r="B2115" s="4">
        <v>24.09</v>
      </c>
      <c r="C2115" s="4">
        <v>4.79</v>
      </c>
      <c r="D2115" s="4" t="s">
        <v>7839</v>
      </c>
      <c r="E2115" s="4" t="s">
        <v>7840</v>
      </c>
      <c r="F2115" s="4" t="s">
        <v>7839</v>
      </c>
      <c r="G2115" s="4">
        <v>1</v>
      </c>
      <c r="H2115" s="4" t="s">
        <v>7839</v>
      </c>
      <c r="I2115" s="4" t="s">
        <v>7843</v>
      </c>
      <c r="J2115" s="4" t="s">
        <v>7847</v>
      </c>
    </row>
    <row r="2116" spans="1:10" ht="15" customHeight="1" x14ac:dyDescent="0.25">
      <c r="A2116" s="4" t="s">
        <v>2156</v>
      </c>
      <c r="B2116" s="4">
        <v>28.215</v>
      </c>
      <c r="C2116" s="4">
        <v>4.21</v>
      </c>
      <c r="D2116" s="4" t="s">
        <v>7839</v>
      </c>
      <c r="E2116" s="4" t="s">
        <v>7840</v>
      </c>
      <c r="F2116" s="4" t="s">
        <v>7839</v>
      </c>
      <c r="G2116" s="4">
        <v>1</v>
      </c>
      <c r="H2116" s="4" t="s">
        <v>7839</v>
      </c>
      <c r="I2116" s="4" t="s">
        <v>7842</v>
      </c>
      <c r="J2116" s="4" t="s">
        <v>7847</v>
      </c>
    </row>
    <row r="2117" spans="1:10" ht="15" customHeight="1" x14ac:dyDescent="0.25">
      <c r="A2117" s="4" t="s">
        <v>2157</v>
      </c>
      <c r="B2117" s="4">
        <v>26.315000000000001</v>
      </c>
      <c r="C2117" s="4">
        <v>5.47</v>
      </c>
      <c r="D2117" s="4" t="s">
        <v>7839</v>
      </c>
      <c r="E2117" s="4" t="s">
        <v>7840</v>
      </c>
      <c r="F2117" s="4" t="s">
        <v>7839</v>
      </c>
      <c r="G2117" s="4">
        <v>1</v>
      </c>
      <c r="H2117" s="4" t="s">
        <v>7839</v>
      </c>
      <c r="I2117" s="4" t="s">
        <v>7842</v>
      </c>
      <c r="J2117" s="4" t="s">
        <v>7847</v>
      </c>
    </row>
    <row r="2118" spans="1:10" ht="15" customHeight="1" x14ac:dyDescent="0.25">
      <c r="A2118" s="4" t="s">
        <v>2158</v>
      </c>
      <c r="B2118" s="4">
        <v>25.08</v>
      </c>
      <c r="C2118" s="4">
        <v>5.09</v>
      </c>
      <c r="D2118" s="4" t="s">
        <v>7839</v>
      </c>
      <c r="E2118" s="4" t="s">
        <v>7840</v>
      </c>
      <c r="F2118" s="4" t="s">
        <v>7839</v>
      </c>
      <c r="G2118" s="4">
        <v>1</v>
      </c>
      <c r="H2118" s="4" t="s">
        <v>7839</v>
      </c>
      <c r="I2118" s="4" t="s">
        <v>7842</v>
      </c>
      <c r="J2118" s="4" t="s">
        <v>7847</v>
      </c>
    </row>
    <row r="2119" spans="1:10" ht="15" customHeight="1" x14ac:dyDescent="0.25">
      <c r="A2119" s="4" t="s">
        <v>2159</v>
      </c>
      <c r="B2119" s="4">
        <v>15.41</v>
      </c>
      <c r="C2119" s="4">
        <v>5.08</v>
      </c>
      <c r="D2119" s="4" t="s">
        <v>7839</v>
      </c>
      <c r="E2119" s="4" t="s">
        <v>7839</v>
      </c>
      <c r="F2119" s="4" t="s">
        <v>7839</v>
      </c>
      <c r="G2119" s="4">
        <v>0</v>
      </c>
      <c r="H2119" s="4" t="s">
        <v>7839</v>
      </c>
      <c r="I2119" s="4" t="s">
        <v>7844</v>
      </c>
      <c r="J2119" s="4" t="s">
        <v>7847</v>
      </c>
    </row>
    <row r="2120" spans="1:10" ht="15" customHeight="1" x14ac:dyDescent="0.25">
      <c r="A2120" s="4" t="s">
        <v>2160</v>
      </c>
      <c r="B2120" s="4">
        <v>23.83</v>
      </c>
      <c r="C2120" s="4">
        <v>5.68</v>
      </c>
      <c r="D2120" s="4" t="s">
        <v>7839</v>
      </c>
      <c r="E2120" s="4" t="s">
        <v>7839</v>
      </c>
      <c r="F2120" s="4" t="s">
        <v>7839</v>
      </c>
      <c r="G2120" s="4">
        <v>0</v>
      </c>
      <c r="H2120" s="4" t="s">
        <v>7839</v>
      </c>
      <c r="I2120" s="4" t="s">
        <v>7843</v>
      </c>
      <c r="J2120" s="4" t="s">
        <v>7847</v>
      </c>
    </row>
    <row r="2121" spans="1:10" ht="15" customHeight="1" x14ac:dyDescent="0.25">
      <c r="A2121" s="4" t="s">
        <v>2161</v>
      </c>
      <c r="B2121" s="4">
        <v>36</v>
      </c>
      <c r="C2121" s="4">
        <v>4.66</v>
      </c>
      <c r="D2121" s="4" t="s">
        <v>7839</v>
      </c>
      <c r="E2121" s="4" t="s">
        <v>7840</v>
      </c>
      <c r="F2121" s="4" t="s">
        <v>7839</v>
      </c>
      <c r="G2121" s="4">
        <v>1</v>
      </c>
      <c r="H2121" s="4" t="s">
        <v>7839</v>
      </c>
      <c r="I2121" s="4" t="s">
        <v>7841</v>
      </c>
      <c r="J2121" s="4" t="s">
        <v>7847</v>
      </c>
    </row>
    <row r="2122" spans="1:10" ht="15" customHeight="1" x14ac:dyDescent="0.25">
      <c r="A2122" s="4" t="s">
        <v>2162</v>
      </c>
      <c r="B2122" s="4">
        <v>28.82</v>
      </c>
      <c r="C2122" s="4">
        <v>5.59</v>
      </c>
      <c r="D2122" s="4" t="s">
        <v>7839</v>
      </c>
      <c r="E2122" s="4" t="s">
        <v>7840</v>
      </c>
      <c r="F2122" s="4" t="s">
        <v>7839</v>
      </c>
      <c r="G2122" s="4">
        <v>1</v>
      </c>
      <c r="H2122" s="4" t="s">
        <v>7839</v>
      </c>
      <c r="I2122" s="4" t="s">
        <v>7842</v>
      </c>
      <c r="J2122" s="4" t="s">
        <v>7847</v>
      </c>
    </row>
    <row r="2123" spans="1:10" ht="15" customHeight="1" x14ac:dyDescent="0.25">
      <c r="A2123" s="4" t="s">
        <v>2163</v>
      </c>
      <c r="B2123" s="4">
        <v>28.05</v>
      </c>
      <c r="C2123" s="4">
        <v>6.2</v>
      </c>
      <c r="D2123" s="4" t="s">
        <v>7839</v>
      </c>
      <c r="E2123" s="4" t="s">
        <v>7840</v>
      </c>
      <c r="F2123" s="4" t="s">
        <v>7839</v>
      </c>
      <c r="G2123" s="4">
        <v>1</v>
      </c>
      <c r="H2123" s="4" t="s">
        <v>7839</v>
      </c>
      <c r="I2123" s="4" t="s">
        <v>7842</v>
      </c>
      <c r="J2123" s="4" t="s">
        <v>7846</v>
      </c>
    </row>
    <row r="2124" spans="1:10" ht="15" customHeight="1" x14ac:dyDescent="0.25">
      <c r="A2124" s="4" t="s">
        <v>2164</v>
      </c>
      <c r="B2124" s="4">
        <v>27.1</v>
      </c>
      <c r="C2124" s="4">
        <v>4.45</v>
      </c>
      <c r="D2124" s="4" t="s">
        <v>7839</v>
      </c>
      <c r="E2124" s="4" t="s">
        <v>7840</v>
      </c>
      <c r="F2124" s="4" t="s">
        <v>7839</v>
      </c>
      <c r="G2124" s="4">
        <v>1</v>
      </c>
      <c r="H2124" s="4" t="s">
        <v>7839</v>
      </c>
      <c r="I2124" s="4" t="s">
        <v>7842</v>
      </c>
      <c r="J2124" s="4" t="s">
        <v>7847</v>
      </c>
    </row>
    <row r="2125" spans="1:10" ht="15" customHeight="1" x14ac:dyDescent="0.25">
      <c r="A2125" s="4" t="s">
        <v>2165</v>
      </c>
      <c r="B2125" s="4">
        <v>24.3</v>
      </c>
      <c r="C2125" s="4">
        <v>6.1</v>
      </c>
      <c r="D2125" s="4" t="s">
        <v>7840</v>
      </c>
      <c r="E2125" s="4" t="s">
        <v>7840</v>
      </c>
      <c r="F2125" s="4" t="s">
        <v>7839</v>
      </c>
      <c r="G2125" s="4">
        <v>1</v>
      </c>
      <c r="H2125" s="4" t="s">
        <v>7839</v>
      </c>
      <c r="I2125" s="4" t="s">
        <v>7843</v>
      </c>
      <c r="J2125" s="4" t="s">
        <v>7846</v>
      </c>
    </row>
    <row r="2126" spans="1:10" ht="15" customHeight="1" x14ac:dyDescent="0.25">
      <c r="A2126" s="4" t="s">
        <v>2166</v>
      </c>
      <c r="B2126" s="4">
        <v>30.72</v>
      </c>
      <c r="C2126" s="4">
        <v>6.06</v>
      </c>
      <c r="D2126" s="4" t="s">
        <v>7839</v>
      </c>
      <c r="E2126" s="4" t="s">
        <v>7840</v>
      </c>
      <c r="F2126" s="4" t="s">
        <v>7839</v>
      </c>
      <c r="G2126" s="4">
        <v>1</v>
      </c>
      <c r="H2126" s="4" t="s">
        <v>7839</v>
      </c>
      <c r="I2126" s="4" t="s">
        <v>7841</v>
      </c>
      <c r="J2126" s="4" t="s">
        <v>7846</v>
      </c>
    </row>
    <row r="2127" spans="1:10" ht="15" customHeight="1" x14ac:dyDescent="0.25">
      <c r="A2127" s="4" t="s">
        <v>2167</v>
      </c>
      <c r="B2127" s="4">
        <v>37.43</v>
      </c>
      <c r="C2127" s="4">
        <v>4.5599999999999996</v>
      </c>
      <c r="D2127" s="4" t="s">
        <v>7839</v>
      </c>
      <c r="E2127" s="4" t="s">
        <v>7839</v>
      </c>
      <c r="F2127" s="4" t="s">
        <v>7840</v>
      </c>
      <c r="G2127" s="4">
        <v>1</v>
      </c>
      <c r="H2127" s="4" t="s">
        <v>7839</v>
      </c>
      <c r="I2127" s="4" t="s">
        <v>7841</v>
      </c>
      <c r="J2127" s="4" t="s">
        <v>7847</v>
      </c>
    </row>
    <row r="2128" spans="1:10" ht="15" customHeight="1" x14ac:dyDescent="0.25">
      <c r="A2128" s="4" t="s">
        <v>2168</v>
      </c>
      <c r="B2128" s="4">
        <v>25.74</v>
      </c>
      <c r="C2128" s="4">
        <v>6.41</v>
      </c>
      <c r="D2128" s="4" t="s">
        <v>7840</v>
      </c>
      <c r="E2128" s="4" t="s">
        <v>7839</v>
      </c>
      <c r="F2128" s="4" t="s">
        <v>7840</v>
      </c>
      <c r="G2128" s="4">
        <v>1</v>
      </c>
      <c r="H2128" s="4" t="s">
        <v>7839</v>
      </c>
      <c r="I2128" s="4" t="s">
        <v>7842</v>
      </c>
      <c r="J2128" s="4" t="s">
        <v>7846</v>
      </c>
    </row>
    <row r="2129" spans="1:10" ht="15" customHeight="1" x14ac:dyDescent="0.25">
      <c r="A2129" s="4" t="s">
        <v>2169</v>
      </c>
      <c r="B2129" s="4">
        <v>36.575000000000003</v>
      </c>
      <c r="C2129" s="4">
        <v>5.57</v>
      </c>
      <c r="D2129" s="4" t="s">
        <v>7839</v>
      </c>
      <c r="E2129" s="4" t="s">
        <v>7839</v>
      </c>
      <c r="F2129" s="4" t="s">
        <v>7840</v>
      </c>
      <c r="G2129" s="4">
        <v>1</v>
      </c>
      <c r="H2129" s="4" t="s">
        <v>7839</v>
      </c>
      <c r="I2129" s="4" t="s">
        <v>7841</v>
      </c>
      <c r="J2129" s="4" t="s">
        <v>7847</v>
      </c>
    </row>
    <row r="2130" spans="1:10" ht="15" customHeight="1" x14ac:dyDescent="0.25">
      <c r="A2130" s="4" t="s">
        <v>2170</v>
      </c>
      <c r="B2130" s="4">
        <v>35.15</v>
      </c>
      <c r="C2130" s="4">
        <v>5.47</v>
      </c>
      <c r="D2130" s="4" t="s">
        <v>7839</v>
      </c>
      <c r="E2130" s="4" t="s">
        <v>7839</v>
      </c>
      <c r="F2130" s="4" t="s">
        <v>7840</v>
      </c>
      <c r="G2130" s="4">
        <v>1</v>
      </c>
      <c r="H2130" s="4" t="s">
        <v>7839</v>
      </c>
      <c r="I2130" s="4" t="s">
        <v>7841</v>
      </c>
      <c r="J2130" s="4" t="s">
        <v>7847</v>
      </c>
    </row>
    <row r="2131" spans="1:10" ht="15" customHeight="1" x14ac:dyDescent="0.25">
      <c r="A2131" s="4" t="s">
        <v>2171</v>
      </c>
      <c r="B2131" s="4">
        <v>32.11</v>
      </c>
      <c r="C2131" s="4">
        <v>4.43</v>
      </c>
      <c r="D2131" s="4" t="s">
        <v>7839</v>
      </c>
      <c r="E2131" s="4" t="s">
        <v>7839</v>
      </c>
      <c r="F2131" s="4" t="s">
        <v>7840</v>
      </c>
      <c r="G2131" s="4">
        <v>1</v>
      </c>
      <c r="H2131" s="4" t="s">
        <v>7839</v>
      </c>
      <c r="I2131" s="4" t="s">
        <v>7841</v>
      </c>
      <c r="J2131" s="4" t="s">
        <v>7847</v>
      </c>
    </row>
    <row r="2132" spans="1:10" ht="15" customHeight="1" x14ac:dyDescent="0.25">
      <c r="A2132" s="4" t="s">
        <v>2172</v>
      </c>
      <c r="B2132" s="4">
        <v>30.495000000000001</v>
      </c>
      <c r="C2132" s="4">
        <v>4.95</v>
      </c>
      <c r="D2132" s="4" t="s">
        <v>7839</v>
      </c>
      <c r="E2132" s="4" t="s">
        <v>7839</v>
      </c>
      <c r="F2132" s="4" t="s">
        <v>7840</v>
      </c>
      <c r="G2132" s="4">
        <v>1</v>
      </c>
      <c r="H2132" s="4" t="s">
        <v>7839</v>
      </c>
      <c r="I2132" s="4" t="s">
        <v>7841</v>
      </c>
      <c r="J2132" s="4" t="s">
        <v>7847</v>
      </c>
    </row>
    <row r="2133" spans="1:10" ht="15" customHeight="1" x14ac:dyDescent="0.25">
      <c r="A2133" s="4" t="s">
        <v>2173</v>
      </c>
      <c r="B2133" s="4">
        <v>29.24</v>
      </c>
      <c r="C2133" s="4">
        <v>4.04</v>
      </c>
      <c r="D2133" s="4" t="s">
        <v>7839</v>
      </c>
      <c r="E2133" s="4" t="s">
        <v>7840</v>
      </c>
      <c r="F2133" s="4" t="s">
        <v>7839</v>
      </c>
      <c r="G2133" s="4">
        <v>1</v>
      </c>
      <c r="H2133" s="4" t="s">
        <v>7839</v>
      </c>
      <c r="I2133" s="4" t="s">
        <v>7842</v>
      </c>
      <c r="J2133" s="4" t="s">
        <v>7847</v>
      </c>
    </row>
    <row r="2134" spans="1:10" ht="15" customHeight="1" x14ac:dyDescent="0.25">
      <c r="A2134" s="4" t="s">
        <v>2174</v>
      </c>
      <c r="B2134" s="4">
        <v>22.515000000000001</v>
      </c>
      <c r="C2134" s="4">
        <v>5.93</v>
      </c>
      <c r="D2134" s="4" t="s">
        <v>7839</v>
      </c>
      <c r="E2134" s="4" t="s">
        <v>7839</v>
      </c>
      <c r="F2134" s="4" t="s">
        <v>7840</v>
      </c>
      <c r="G2134" s="4">
        <v>1</v>
      </c>
      <c r="H2134" s="4" t="s">
        <v>7839</v>
      </c>
      <c r="I2134" s="4" t="s">
        <v>7843</v>
      </c>
      <c r="J2134" s="4" t="s">
        <v>7846</v>
      </c>
    </row>
    <row r="2135" spans="1:10" ht="15" customHeight="1" x14ac:dyDescent="0.25">
      <c r="A2135" s="4" t="s">
        <v>2175</v>
      </c>
      <c r="B2135" s="4">
        <v>15.65</v>
      </c>
      <c r="C2135" s="4">
        <v>4.2300000000000004</v>
      </c>
      <c r="D2135" s="4" t="s">
        <v>7839</v>
      </c>
      <c r="E2135" s="4" t="s">
        <v>7839</v>
      </c>
      <c r="F2135" s="4" t="s">
        <v>7839</v>
      </c>
      <c r="G2135" s="4">
        <v>0</v>
      </c>
      <c r="H2135" s="4" t="s">
        <v>7839</v>
      </c>
      <c r="I2135" s="4" t="s">
        <v>7844</v>
      </c>
      <c r="J2135" s="4" t="s">
        <v>7847</v>
      </c>
    </row>
    <row r="2136" spans="1:10" ht="15" customHeight="1" x14ac:dyDescent="0.25">
      <c r="A2136" s="4" t="s">
        <v>2176</v>
      </c>
      <c r="B2136" s="4">
        <v>27.36</v>
      </c>
      <c r="C2136" s="4">
        <v>5.59</v>
      </c>
      <c r="D2136" s="4" t="s">
        <v>7840</v>
      </c>
      <c r="E2136" s="4" t="s">
        <v>7839</v>
      </c>
      <c r="F2136" s="4" t="s">
        <v>7839</v>
      </c>
      <c r="G2136" s="4">
        <v>0</v>
      </c>
      <c r="H2136" s="4" t="s">
        <v>7839</v>
      </c>
      <c r="I2136" s="4" t="s">
        <v>7842</v>
      </c>
      <c r="J2136" s="4" t="s">
        <v>7847</v>
      </c>
    </row>
    <row r="2137" spans="1:10" ht="15" customHeight="1" x14ac:dyDescent="0.25">
      <c r="A2137" s="4" t="s">
        <v>2177</v>
      </c>
      <c r="B2137" s="4">
        <v>22.3</v>
      </c>
      <c r="C2137" s="4">
        <v>4.8899999999999997</v>
      </c>
      <c r="D2137" s="4" t="s">
        <v>7840</v>
      </c>
      <c r="E2137" s="4" t="s">
        <v>7839</v>
      </c>
      <c r="F2137" s="4" t="s">
        <v>7839</v>
      </c>
      <c r="G2137" s="4">
        <v>0</v>
      </c>
      <c r="H2137" s="4" t="s">
        <v>7839</v>
      </c>
      <c r="I2137" s="4" t="s">
        <v>7843</v>
      </c>
      <c r="J2137" s="4" t="s">
        <v>7847</v>
      </c>
    </row>
    <row r="2138" spans="1:10" ht="15" customHeight="1" x14ac:dyDescent="0.25">
      <c r="A2138" s="4" t="s">
        <v>2178</v>
      </c>
      <c r="B2138" s="4">
        <v>26.03</v>
      </c>
      <c r="C2138" s="4">
        <v>5.81</v>
      </c>
      <c r="D2138" s="4" t="s">
        <v>7840</v>
      </c>
      <c r="E2138" s="4" t="s">
        <v>7839</v>
      </c>
      <c r="F2138" s="4" t="s">
        <v>7839</v>
      </c>
      <c r="G2138" s="4">
        <v>0</v>
      </c>
      <c r="H2138" s="4" t="s">
        <v>7839</v>
      </c>
      <c r="I2138" s="4" t="s">
        <v>7842</v>
      </c>
      <c r="J2138" s="4" t="s">
        <v>7846</v>
      </c>
    </row>
    <row r="2139" spans="1:10" ht="15" customHeight="1" x14ac:dyDescent="0.25">
      <c r="A2139" s="4" t="s">
        <v>2179</v>
      </c>
      <c r="B2139" s="4">
        <v>27.74</v>
      </c>
      <c r="C2139" s="4">
        <v>4.29</v>
      </c>
      <c r="D2139" s="4" t="s">
        <v>7839</v>
      </c>
      <c r="E2139" s="4" t="s">
        <v>7840</v>
      </c>
      <c r="F2139" s="4" t="s">
        <v>7839</v>
      </c>
      <c r="G2139" s="4">
        <v>1</v>
      </c>
      <c r="H2139" s="4" t="s">
        <v>7839</v>
      </c>
      <c r="I2139" s="4" t="s">
        <v>7842</v>
      </c>
      <c r="J2139" s="4" t="s">
        <v>7847</v>
      </c>
    </row>
    <row r="2140" spans="1:10" ht="15" customHeight="1" x14ac:dyDescent="0.25">
      <c r="A2140" s="4" t="s">
        <v>2180</v>
      </c>
      <c r="B2140" s="4">
        <v>32.11</v>
      </c>
      <c r="C2140" s="4">
        <v>4.03</v>
      </c>
      <c r="D2140" s="4" t="s">
        <v>7840</v>
      </c>
      <c r="E2140" s="4" t="s">
        <v>7840</v>
      </c>
      <c r="F2140" s="4" t="s">
        <v>7839</v>
      </c>
      <c r="G2140" s="4">
        <v>2</v>
      </c>
      <c r="H2140" s="4" t="s">
        <v>7839</v>
      </c>
      <c r="I2140" s="4" t="s">
        <v>7841</v>
      </c>
      <c r="J2140" s="4" t="s">
        <v>7847</v>
      </c>
    </row>
    <row r="2141" spans="1:10" ht="15" customHeight="1" x14ac:dyDescent="0.25">
      <c r="A2141" s="4" t="s">
        <v>2181</v>
      </c>
      <c r="B2141" s="4">
        <v>25.175000000000001</v>
      </c>
      <c r="C2141" s="4">
        <v>6.29</v>
      </c>
      <c r="D2141" s="4" t="s">
        <v>7840</v>
      </c>
      <c r="E2141" s="4" t="s">
        <v>7840</v>
      </c>
      <c r="F2141" s="4" t="s">
        <v>7839</v>
      </c>
      <c r="G2141" s="4">
        <v>2</v>
      </c>
      <c r="H2141" s="4" t="s">
        <v>7839</v>
      </c>
      <c r="I2141" s="4" t="s">
        <v>7842</v>
      </c>
      <c r="J2141" s="4" t="s">
        <v>7846</v>
      </c>
    </row>
    <row r="2142" spans="1:10" ht="15" customHeight="1" x14ac:dyDescent="0.25">
      <c r="A2142" s="4" t="s">
        <v>2182</v>
      </c>
      <c r="B2142" s="4">
        <v>39.49</v>
      </c>
      <c r="C2142" s="4">
        <v>4.4800000000000004</v>
      </c>
      <c r="D2142" s="4" t="s">
        <v>7840</v>
      </c>
      <c r="E2142" s="4" t="s">
        <v>7839</v>
      </c>
      <c r="F2142" s="4" t="s">
        <v>7839</v>
      </c>
      <c r="G2142" s="4">
        <v>0</v>
      </c>
      <c r="H2142" s="4" t="s">
        <v>7839</v>
      </c>
      <c r="I2142" s="4" t="s">
        <v>7841</v>
      </c>
      <c r="J2142" s="4" t="s">
        <v>7847</v>
      </c>
    </row>
    <row r="2143" spans="1:10" ht="15" customHeight="1" x14ac:dyDescent="0.25">
      <c r="A2143" s="4" t="s">
        <v>2183</v>
      </c>
      <c r="B2143" s="4">
        <v>34.869999999999997</v>
      </c>
      <c r="C2143" s="4">
        <v>5.51</v>
      </c>
      <c r="D2143" s="4" t="s">
        <v>7840</v>
      </c>
      <c r="E2143" s="4" t="s">
        <v>7839</v>
      </c>
      <c r="F2143" s="4" t="s">
        <v>7839</v>
      </c>
      <c r="G2143" s="4">
        <v>0</v>
      </c>
      <c r="H2143" s="4" t="s">
        <v>7839</v>
      </c>
      <c r="I2143" s="4" t="s">
        <v>7841</v>
      </c>
      <c r="J2143" s="4" t="s">
        <v>7847</v>
      </c>
    </row>
    <row r="2144" spans="1:10" ht="15" customHeight="1" x14ac:dyDescent="0.25">
      <c r="A2144" s="4" t="s">
        <v>2184</v>
      </c>
      <c r="B2144" s="4">
        <v>34.6</v>
      </c>
      <c r="C2144" s="4">
        <v>4.5</v>
      </c>
      <c r="D2144" s="4" t="s">
        <v>7840</v>
      </c>
      <c r="E2144" s="4" t="s">
        <v>7839</v>
      </c>
      <c r="F2144" s="4" t="s">
        <v>7839</v>
      </c>
      <c r="G2144" s="4">
        <v>0</v>
      </c>
      <c r="H2144" s="4" t="s">
        <v>7839</v>
      </c>
      <c r="I2144" s="4" t="s">
        <v>7841</v>
      </c>
      <c r="J2144" s="4" t="s">
        <v>7847</v>
      </c>
    </row>
    <row r="2145" spans="1:10" ht="15" customHeight="1" x14ac:dyDescent="0.25">
      <c r="A2145" s="4" t="s">
        <v>2185</v>
      </c>
      <c r="B2145" s="4">
        <v>25.8</v>
      </c>
      <c r="C2145" s="4">
        <v>6.29</v>
      </c>
      <c r="D2145" s="4" t="s">
        <v>7840</v>
      </c>
      <c r="E2145" s="4" t="s">
        <v>7839</v>
      </c>
      <c r="F2145" s="4" t="s">
        <v>7839</v>
      </c>
      <c r="G2145" s="4">
        <v>0</v>
      </c>
      <c r="H2145" s="4" t="s">
        <v>7839</v>
      </c>
      <c r="I2145" s="4" t="s">
        <v>7842</v>
      </c>
      <c r="J2145" s="4" t="s">
        <v>7846</v>
      </c>
    </row>
    <row r="2146" spans="1:10" ht="15" customHeight="1" x14ac:dyDescent="0.25">
      <c r="A2146" s="4" t="s">
        <v>2186</v>
      </c>
      <c r="B2146" s="4">
        <v>35.86</v>
      </c>
      <c r="C2146" s="4">
        <v>4.33</v>
      </c>
      <c r="D2146" s="4" t="s">
        <v>7839</v>
      </c>
      <c r="E2146" s="4" t="s">
        <v>7839</v>
      </c>
      <c r="F2146" s="4" t="s">
        <v>7839</v>
      </c>
      <c r="G2146" s="4">
        <v>1</v>
      </c>
      <c r="H2146" s="4" t="s">
        <v>7839</v>
      </c>
      <c r="I2146" s="4" t="s">
        <v>7841</v>
      </c>
      <c r="J2146" s="4" t="s">
        <v>7847</v>
      </c>
    </row>
    <row r="2147" spans="1:10" ht="15" customHeight="1" x14ac:dyDescent="0.25">
      <c r="A2147" s="4" t="s">
        <v>2187</v>
      </c>
      <c r="B2147" s="4">
        <v>40.47</v>
      </c>
      <c r="C2147" s="4">
        <v>11.15</v>
      </c>
      <c r="D2147" s="4" t="s">
        <v>7839</v>
      </c>
      <c r="E2147" s="4" t="s">
        <v>7839</v>
      </c>
      <c r="F2147" s="4" t="s">
        <v>7839</v>
      </c>
      <c r="G2147" s="4">
        <v>0</v>
      </c>
      <c r="H2147" s="4" t="s">
        <v>7839</v>
      </c>
      <c r="I2147" s="4" t="s">
        <v>7841</v>
      </c>
      <c r="J2147" s="4" t="s">
        <v>7845</v>
      </c>
    </row>
    <row r="2148" spans="1:10" ht="15" customHeight="1" x14ac:dyDescent="0.25">
      <c r="A2148" s="4" t="s">
        <v>2188</v>
      </c>
      <c r="B2148" s="4">
        <v>32.01</v>
      </c>
      <c r="C2148" s="4">
        <v>6.45</v>
      </c>
      <c r="D2148" s="4" t="s">
        <v>7839</v>
      </c>
      <c r="E2148" s="4" t="s">
        <v>7839</v>
      </c>
      <c r="F2148" s="4" t="s">
        <v>7839</v>
      </c>
      <c r="G2148" s="4">
        <v>1</v>
      </c>
      <c r="H2148" s="4" t="s">
        <v>7839</v>
      </c>
      <c r="I2148" s="4" t="s">
        <v>7841</v>
      </c>
      <c r="J2148" s="4" t="s">
        <v>7846</v>
      </c>
    </row>
    <row r="2149" spans="1:10" ht="15" customHeight="1" x14ac:dyDescent="0.25">
      <c r="A2149" s="4" t="s">
        <v>2189</v>
      </c>
      <c r="B2149" s="4">
        <v>33</v>
      </c>
      <c r="C2149" s="4">
        <v>9.27</v>
      </c>
      <c r="D2149" s="4" t="s">
        <v>7839</v>
      </c>
      <c r="E2149" s="4" t="s">
        <v>7839</v>
      </c>
      <c r="F2149" s="4" t="s">
        <v>7839</v>
      </c>
      <c r="G2149" s="4">
        <v>0</v>
      </c>
      <c r="H2149" s="4" t="s">
        <v>7839</v>
      </c>
      <c r="I2149" s="4" t="s">
        <v>7841</v>
      </c>
      <c r="J2149" s="4" t="s">
        <v>7845</v>
      </c>
    </row>
    <row r="2150" spans="1:10" ht="15" customHeight="1" x14ac:dyDescent="0.25">
      <c r="A2150" s="4" t="s">
        <v>2190</v>
      </c>
      <c r="B2150" s="4">
        <v>29.3</v>
      </c>
      <c r="C2150" s="4">
        <v>6.15</v>
      </c>
      <c r="D2150" s="4" t="s">
        <v>7839</v>
      </c>
      <c r="E2150" s="4" t="s">
        <v>7839</v>
      </c>
      <c r="F2150" s="4" t="s">
        <v>7839</v>
      </c>
      <c r="G2150" s="4">
        <v>1</v>
      </c>
      <c r="H2150" s="4" t="s">
        <v>7839</v>
      </c>
      <c r="I2150" s="4" t="s">
        <v>7842</v>
      </c>
      <c r="J2150" s="4" t="s">
        <v>7846</v>
      </c>
    </row>
    <row r="2151" spans="1:10" ht="15" customHeight="1" x14ac:dyDescent="0.25">
      <c r="A2151" s="4" t="s">
        <v>2191</v>
      </c>
      <c r="B2151" s="4">
        <v>25.8</v>
      </c>
      <c r="C2151" s="4">
        <v>4.13</v>
      </c>
      <c r="D2151" s="4" t="s">
        <v>7839</v>
      </c>
      <c r="E2151" s="4" t="s">
        <v>7839</v>
      </c>
      <c r="F2151" s="4" t="s">
        <v>7839</v>
      </c>
      <c r="G2151" s="4">
        <v>1</v>
      </c>
      <c r="H2151" s="4" t="s">
        <v>7839</v>
      </c>
      <c r="I2151" s="4" t="s">
        <v>7842</v>
      </c>
      <c r="J2151" s="4" t="s">
        <v>7847</v>
      </c>
    </row>
    <row r="2152" spans="1:10" ht="15" customHeight="1" x14ac:dyDescent="0.25">
      <c r="A2152" s="4" t="s">
        <v>2192</v>
      </c>
      <c r="B2152" s="4">
        <v>23.4</v>
      </c>
      <c r="C2152" s="4">
        <v>4.24</v>
      </c>
      <c r="D2152" s="4" t="s">
        <v>7839</v>
      </c>
      <c r="E2152" s="4" t="s">
        <v>7839</v>
      </c>
      <c r="F2152" s="4" t="s">
        <v>7839</v>
      </c>
      <c r="G2152" s="4">
        <v>1</v>
      </c>
      <c r="H2152" s="4" t="s">
        <v>7839</v>
      </c>
      <c r="I2152" s="4" t="s">
        <v>7843</v>
      </c>
      <c r="J2152" s="4" t="s">
        <v>7847</v>
      </c>
    </row>
    <row r="2153" spans="1:10" ht="15" customHeight="1" x14ac:dyDescent="0.25">
      <c r="A2153" s="4" t="s">
        <v>2193</v>
      </c>
      <c r="B2153" s="4">
        <v>27.93</v>
      </c>
      <c r="C2153" s="4">
        <v>9.8800000000000008</v>
      </c>
      <c r="D2153" s="4" t="s">
        <v>7839</v>
      </c>
      <c r="E2153" s="4" t="s">
        <v>7839</v>
      </c>
      <c r="F2153" s="4" t="s">
        <v>7839</v>
      </c>
      <c r="G2153" s="4">
        <v>0</v>
      </c>
      <c r="H2153" s="4" t="s">
        <v>7839</v>
      </c>
      <c r="I2153" s="4" t="s">
        <v>7842</v>
      </c>
      <c r="J2153" s="4" t="s">
        <v>7845</v>
      </c>
    </row>
    <row r="2154" spans="1:10" ht="15" customHeight="1" x14ac:dyDescent="0.25">
      <c r="A2154" s="4" t="s">
        <v>2194</v>
      </c>
      <c r="B2154" s="4">
        <v>22</v>
      </c>
      <c r="C2154" s="4">
        <v>9.5</v>
      </c>
      <c r="D2154" s="4" t="s">
        <v>7839</v>
      </c>
      <c r="E2154" s="4" t="s">
        <v>7839</v>
      </c>
      <c r="F2154" s="4" t="s">
        <v>7839</v>
      </c>
      <c r="G2154" s="4">
        <v>0</v>
      </c>
      <c r="H2154" s="4" t="s">
        <v>7839</v>
      </c>
      <c r="I2154" s="4" t="s">
        <v>7843</v>
      </c>
      <c r="J2154" s="4" t="s">
        <v>7845</v>
      </c>
    </row>
    <row r="2155" spans="1:10" ht="15" customHeight="1" x14ac:dyDescent="0.25">
      <c r="A2155" s="4" t="s">
        <v>2195</v>
      </c>
      <c r="B2155" s="4">
        <v>36.86</v>
      </c>
      <c r="C2155" s="4">
        <v>4.97</v>
      </c>
      <c r="D2155" s="4" t="s">
        <v>7840</v>
      </c>
      <c r="E2155" s="4" t="s">
        <v>7839</v>
      </c>
      <c r="F2155" s="4" t="s">
        <v>7839</v>
      </c>
      <c r="G2155" s="4">
        <v>0</v>
      </c>
      <c r="H2155" s="4" t="s">
        <v>7839</v>
      </c>
      <c r="I2155" s="4" t="s">
        <v>7841</v>
      </c>
      <c r="J2155" s="4" t="s">
        <v>7847</v>
      </c>
    </row>
    <row r="2156" spans="1:10" ht="15" customHeight="1" x14ac:dyDescent="0.25">
      <c r="A2156" s="4" t="s">
        <v>2196</v>
      </c>
      <c r="B2156" s="4">
        <v>31.254999999999999</v>
      </c>
      <c r="C2156" s="4">
        <v>5.49</v>
      </c>
      <c r="D2156" s="4" t="s">
        <v>7840</v>
      </c>
      <c r="E2156" s="4" t="s">
        <v>7839</v>
      </c>
      <c r="F2156" s="4" t="s">
        <v>7839</v>
      </c>
      <c r="G2156" s="4">
        <v>0</v>
      </c>
      <c r="H2156" s="4" t="s">
        <v>7839</v>
      </c>
      <c r="I2156" s="4" t="s">
        <v>7841</v>
      </c>
      <c r="J2156" s="4" t="s">
        <v>7847</v>
      </c>
    </row>
    <row r="2157" spans="1:10" ht="15" customHeight="1" x14ac:dyDescent="0.25">
      <c r="A2157" s="4" t="s">
        <v>2197</v>
      </c>
      <c r="B2157" s="4">
        <v>23.06</v>
      </c>
      <c r="C2157" s="4">
        <v>4.47</v>
      </c>
      <c r="D2157" s="4" t="s">
        <v>7839</v>
      </c>
      <c r="E2157" s="4" t="s">
        <v>7839</v>
      </c>
      <c r="F2157" s="4" t="s">
        <v>7839</v>
      </c>
      <c r="G2157" s="4">
        <v>0</v>
      </c>
      <c r="H2157" s="4" t="s">
        <v>7839</v>
      </c>
      <c r="I2157" s="4" t="s">
        <v>7843</v>
      </c>
      <c r="J2157" s="4" t="s">
        <v>7847</v>
      </c>
    </row>
    <row r="2158" spans="1:10" ht="15" customHeight="1" x14ac:dyDescent="0.25">
      <c r="A2158" s="4" t="s">
        <v>2198</v>
      </c>
      <c r="B2158" s="4">
        <v>28.975000000000001</v>
      </c>
      <c r="C2158" s="4">
        <v>4.34</v>
      </c>
      <c r="D2158" s="4" t="s">
        <v>7840</v>
      </c>
      <c r="E2158" s="4" t="s">
        <v>7839</v>
      </c>
      <c r="F2158" s="4" t="s">
        <v>7839</v>
      </c>
      <c r="G2158" s="4">
        <v>0</v>
      </c>
      <c r="H2158" s="4" t="s">
        <v>7839</v>
      </c>
      <c r="I2158" s="4" t="s">
        <v>7842</v>
      </c>
      <c r="J2158" s="4" t="s">
        <v>7847</v>
      </c>
    </row>
    <row r="2159" spans="1:10" ht="15" customHeight="1" x14ac:dyDescent="0.25">
      <c r="A2159" s="4" t="s">
        <v>2199</v>
      </c>
      <c r="B2159" s="4">
        <v>33.299999999999997</v>
      </c>
      <c r="C2159" s="4">
        <v>9.49</v>
      </c>
      <c r="D2159" s="4" t="s">
        <v>7839</v>
      </c>
      <c r="E2159" s="4" t="s">
        <v>7839</v>
      </c>
      <c r="F2159" s="4" t="s">
        <v>7839</v>
      </c>
      <c r="G2159" s="4">
        <v>0</v>
      </c>
      <c r="H2159" s="4" t="s">
        <v>7839</v>
      </c>
      <c r="I2159" s="4" t="s">
        <v>7841</v>
      </c>
      <c r="J2159" s="4" t="s">
        <v>7845</v>
      </c>
    </row>
    <row r="2160" spans="1:10" ht="15" customHeight="1" x14ac:dyDescent="0.25">
      <c r="A2160" s="4" t="s">
        <v>2200</v>
      </c>
      <c r="B2160" s="4">
        <v>33</v>
      </c>
      <c r="C2160" s="4">
        <v>10.16</v>
      </c>
      <c r="D2160" s="4" t="s">
        <v>7839</v>
      </c>
      <c r="E2160" s="4" t="s">
        <v>7839</v>
      </c>
      <c r="F2160" s="4" t="s">
        <v>7839</v>
      </c>
      <c r="G2160" s="4">
        <v>0</v>
      </c>
      <c r="H2160" s="4" t="s">
        <v>7839</v>
      </c>
      <c r="I2160" s="4" t="s">
        <v>7841</v>
      </c>
      <c r="J2160" s="4" t="s">
        <v>7845</v>
      </c>
    </row>
    <row r="2161" spans="1:10" ht="15" customHeight="1" x14ac:dyDescent="0.25">
      <c r="A2161" s="4" t="s">
        <v>2201</v>
      </c>
      <c r="B2161" s="4">
        <v>31.46</v>
      </c>
      <c r="C2161" s="4">
        <v>11.19</v>
      </c>
      <c r="D2161" s="4" t="s">
        <v>7839</v>
      </c>
      <c r="E2161" s="4" t="s">
        <v>7839</v>
      </c>
      <c r="F2161" s="4" t="s">
        <v>7839</v>
      </c>
      <c r="G2161" s="4">
        <v>0</v>
      </c>
      <c r="H2161" s="4" t="s">
        <v>7839</v>
      </c>
      <c r="I2161" s="4" t="s">
        <v>7841</v>
      </c>
      <c r="J2161" s="4" t="s">
        <v>7845</v>
      </c>
    </row>
    <row r="2162" spans="1:10" ht="15" customHeight="1" x14ac:dyDescent="0.25">
      <c r="A2162" s="4" t="s">
        <v>2202</v>
      </c>
      <c r="B2162" s="4">
        <v>29.6</v>
      </c>
      <c r="C2162" s="4">
        <v>11.03</v>
      </c>
      <c r="D2162" s="4" t="s">
        <v>7839</v>
      </c>
      <c r="E2162" s="4" t="s">
        <v>7839</v>
      </c>
      <c r="F2162" s="4" t="s">
        <v>7839</v>
      </c>
      <c r="G2162" s="4">
        <v>0</v>
      </c>
      <c r="H2162" s="4" t="s">
        <v>7839</v>
      </c>
      <c r="I2162" s="4" t="s">
        <v>7842</v>
      </c>
      <c r="J2162" s="4" t="s">
        <v>7845</v>
      </c>
    </row>
    <row r="2163" spans="1:10" ht="15" customHeight="1" x14ac:dyDescent="0.25">
      <c r="A2163" s="4" t="s">
        <v>2203</v>
      </c>
      <c r="B2163" s="4">
        <v>22.05</v>
      </c>
      <c r="C2163" s="4">
        <v>4.43</v>
      </c>
      <c r="D2163" s="4" t="s">
        <v>7840</v>
      </c>
      <c r="E2163" s="4" t="s">
        <v>7839</v>
      </c>
      <c r="F2163" s="4" t="s">
        <v>7839</v>
      </c>
      <c r="G2163" s="4">
        <v>0</v>
      </c>
      <c r="H2163" s="4" t="s">
        <v>7839</v>
      </c>
      <c r="I2163" s="4" t="s">
        <v>7843</v>
      </c>
      <c r="J2163" s="4" t="s">
        <v>7847</v>
      </c>
    </row>
    <row r="2164" spans="1:10" ht="15" customHeight="1" x14ac:dyDescent="0.25">
      <c r="A2164" s="4" t="s">
        <v>2204</v>
      </c>
      <c r="B2164" s="4">
        <v>27.06</v>
      </c>
      <c r="C2164" s="4">
        <v>6.14</v>
      </c>
      <c r="D2164" s="4" t="s">
        <v>7839</v>
      </c>
      <c r="E2164" s="4" t="s">
        <v>7840</v>
      </c>
      <c r="F2164" s="4" t="s">
        <v>7839</v>
      </c>
      <c r="G2164" s="4">
        <v>1</v>
      </c>
      <c r="H2164" s="4" t="s">
        <v>7839</v>
      </c>
      <c r="I2164" s="4" t="s">
        <v>7842</v>
      </c>
      <c r="J2164" s="4" t="s">
        <v>7846</v>
      </c>
    </row>
    <row r="2165" spans="1:10" ht="15" customHeight="1" x14ac:dyDescent="0.25">
      <c r="A2165" s="4" t="s">
        <v>2205</v>
      </c>
      <c r="B2165" s="4">
        <v>20.49</v>
      </c>
      <c r="C2165" s="4">
        <v>4.87</v>
      </c>
      <c r="D2165" s="4" t="s">
        <v>7839</v>
      </c>
      <c r="E2165" s="4" t="s">
        <v>7839</v>
      </c>
      <c r="F2165" s="4" t="s">
        <v>7839</v>
      </c>
      <c r="G2165" s="4">
        <v>0</v>
      </c>
      <c r="H2165" s="4" t="s">
        <v>7839</v>
      </c>
      <c r="I2165" s="4" t="s">
        <v>7843</v>
      </c>
      <c r="J2165" s="4" t="s">
        <v>7847</v>
      </c>
    </row>
    <row r="2166" spans="1:10" ht="15" customHeight="1" x14ac:dyDescent="0.25">
      <c r="A2166" s="4" t="s">
        <v>2206</v>
      </c>
      <c r="B2166" s="4">
        <v>28.4</v>
      </c>
      <c r="C2166" s="4">
        <v>4.3</v>
      </c>
      <c r="D2166" s="4" t="s">
        <v>7839</v>
      </c>
      <c r="E2166" s="4" t="s">
        <v>7839</v>
      </c>
      <c r="F2166" s="4" t="s">
        <v>7840</v>
      </c>
      <c r="G2166" s="4">
        <v>1</v>
      </c>
      <c r="H2166" s="4" t="s">
        <v>7839</v>
      </c>
      <c r="I2166" s="4" t="s">
        <v>7842</v>
      </c>
      <c r="J2166" s="4" t="s">
        <v>7847</v>
      </c>
    </row>
    <row r="2167" spans="1:10" ht="15" customHeight="1" x14ac:dyDescent="0.25">
      <c r="A2167" s="4" t="s">
        <v>2207</v>
      </c>
      <c r="B2167" s="4">
        <v>41.91</v>
      </c>
      <c r="C2167" s="4">
        <v>6.19</v>
      </c>
      <c r="D2167" s="4" t="s">
        <v>7839</v>
      </c>
      <c r="E2167" s="4" t="s">
        <v>7839</v>
      </c>
      <c r="F2167" s="4" t="s">
        <v>7839</v>
      </c>
      <c r="G2167" s="4">
        <v>0</v>
      </c>
      <c r="H2167" s="4" t="s">
        <v>7839</v>
      </c>
      <c r="I2167" s="4" t="s">
        <v>7841</v>
      </c>
      <c r="J2167" s="4" t="s">
        <v>7846</v>
      </c>
    </row>
    <row r="2168" spans="1:10" ht="15" customHeight="1" x14ac:dyDescent="0.25">
      <c r="A2168" s="4" t="s">
        <v>2208</v>
      </c>
      <c r="B2168" s="4">
        <v>24.6</v>
      </c>
      <c r="C2168" s="4">
        <v>6.19</v>
      </c>
      <c r="D2168" s="4" t="s">
        <v>7839</v>
      </c>
      <c r="E2168" s="4" t="s">
        <v>7839</v>
      </c>
      <c r="F2168" s="4" t="s">
        <v>7840</v>
      </c>
      <c r="G2168" s="4">
        <v>1</v>
      </c>
      <c r="H2168" s="4" t="s">
        <v>7839</v>
      </c>
      <c r="I2168" s="4" t="s">
        <v>7843</v>
      </c>
      <c r="J2168" s="4" t="s">
        <v>7846</v>
      </c>
    </row>
    <row r="2169" spans="1:10" ht="15" customHeight="1" x14ac:dyDescent="0.25">
      <c r="A2169" s="4" t="s">
        <v>2209</v>
      </c>
      <c r="B2169" s="4">
        <v>20.9</v>
      </c>
      <c r="C2169" s="4">
        <v>5.12</v>
      </c>
      <c r="D2169" s="4" t="s">
        <v>7839</v>
      </c>
      <c r="E2169" s="4" t="s">
        <v>7839</v>
      </c>
      <c r="F2169" s="4" t="s">
        <v>7840</v>
      </c>
      <c r="G2169" s="4">
        <v>1</v>
      </c>
      <c r="H2169" s="4" t="s">
        <v>7839</v>
      </c>
      <c r="I2169" s="4" t="s">
        <v>7843</v>
      </c>
      <c r="J2169" s="4" t="s">
        <v>7847</v>
      </c>
    </row>
    <row r="2170" spans="1:10" ht="15" customHeight="1" x14ac:dyDescent="0.25">
      <c r="A2170" s="4" t="s">
        <v>2210</v>
      </c>
      <c r="B2170" s="4">
        <v>34.4</v>
      </c>
      <c r="C2170" s="4">
        <v>4.04</v>
      </c>
      <c r="D2170" s="4" t="s">
        <v>7839</v>
      </c>
      <c r="E2170" s="4" t="s">
        <v>7839</v>
      </c>
      <c r="F2170" s="4" t="s">
        <v>7839</v>
      </c>
      <c r="G2170" s="4">
        <v>0</v>
      </c>
      <c r="H2170" s="4" t="s">
        <v>7839</v>
      </c>
      <c r="I2170" s="4" t="s">
        <v>7841</v>
      </c>
      <c r="J2170" s="4" t="s">
        <v>7847</v>
      </c>
    </row>
    <row r="2171" spans="1:10" ht="15" customHeight="1" x14ac:dyDescent="0.25">
      <c r="A2171" s="4" t="s">
        <v>2211</v>
      </c>
      <c r="B2171" s="4">
        <v>32.56</v>
      </c>
      <c r="C2171" s="4">
        <v>5.36</v>
      </c>
      <c r="D2171" s="4" t="s">
        <v>7839</v>
      </c>
      <c r="E2171" s="4" t="s">
        <v>7839</v>
      </c>
      <c r="F2171" s="4" t="s">
        <v>7839</v>
      </c>
      <c r="G2171" s="4">
        <v>0</v>
      </c>
      <c r="H2171" s="4" t="s">
        <v>7839</v>
      </c>
      <c r="I2171" s="4" t="s">
        <v>7841</v>
      </c>
      <c r="J2171" s="4" t="s">
        <v>7847</v>
      </c>
    </row>
    <row r="2172" spans="1:10" ht="15" customHeight="1" x14ac:dyDescent="0.25">
      <c r="A2172" s="4" t="s">
        <v>2212</v>
      </c>
      <c r="B2172" s="4">
        <v>27.98</v>
      </c>
      <c r="C2172" s="4">
        <v>4.38</v>
      </c>
      <c r="D2172" s="4" t="s">
        <v>7839</v>
      </c>
      <c r="E2172" s="4" t="s">
        <v>7840</v>
      </c>
      <c r="F2172" s="4" t="s">
        <v>7839</v>
      </c>
      <c r="G2172" s="4">
        <v>1</v>
      </c>
      <c r="H2172" s="4" t="s">
        <v>7839</v>
      </c>
      <c r="I2172" s="4" t="s">
        <v>7842</v>
      </c>
      <c r="J2172" s="4" t="s">
        <v>7847</v>
      </c>
    </row>
    <row r="2173" spans="1:10" ht="15" customHeight="1" x14ac:dyDescent="0.25">
      <c r="A2173" s="4" t="s">
        <v>2213</v>
      </c>
      <c r="B2173" s="4">
        <v>26.51</v>
      </c>
      <c r="C2173" s="4">
        <v>4.58</v>
      </c>
      <c r="D2173" s="4" t="s">
        <v>7839</v>
      </c>
      <c r="E2173" s="4" t="s">
        <v>7839</v>
      </c>
      <c r="F2173" s="4" t="s">
        <v>7839</v>
      </c>
      <c r="G2173" s="4">
        <v>0</v>
      </c>
      <c r="H2173" s="4" t="s">
        <v>7839</v>
      </c>
      <c r="I2173" s="4" t="s">
        <v>7842</v>
      </c>
      <c r="J2173" s="4" t="s">
        <v>7847</v>
      </c>
    </row>
    <row r="2174" spans="1:10" ht="15" customHeight="1" x14ac:dyDescent="0.25">
      <c r="A2174" s="4" t="s">
        <v>2214</v>
      </c>
      <c r="B2174" s="4">
        <v>29.734999999999999</v>
      </c>
      <c r="C2174" s="4">
        <v>11.92</v>
      </c>
      <c r="D2174" s="4" t="s">
        <v>7839</v>
      </c>
      <c r="E2174" s="4" t="s">
        <v>7839</v>
      </c>
      <c r="F2174" s="4" t="s">
        <v>7839</v>
      </c>
      <c r="G2174" s="4">
        <v>0</v>
      </c>
      <c r="H2174" s="4" t="s">
        <v>7839</v>
      </c>
      <c r="I2174" s="4" t="s">
        <v>7842</v>
      </c>
      <c r="J2174" s="4" t="s">
        <v>7845</v>
      </c>
    </row>
    <row r="2175" spans="1:10" ht="15" customHeight="1" x14ac:dyDescent="0.25">
      <c r="A2175" s="4" t="s">
        <v>2215</v>
      </c>
      <c r="B2175" s="4">
        <v>40.5</v>
      </c>
      <c r="C2175" s="4">
        <v>5.4</v>
      </c>
      <c r="D2175" s="4" t="s">
        <v>7839</v>
      </c>
      <c r="E2175" s="4" t="s">
        <v>7839</v>
      </c>
      <c r="F2175" s="4" t="s">
        <v>7840</v>
      </c>
      <c r="G2175" s="4">
        <v>1</v>
      </c>
      <c r="H2175" s="4" t="s">
        <v>7839</v>
      </c>
      <c r="I2175" s="4" t="s">
        <v>7841</v>
      </c>
      <c r="J2175" s="4" t="s">
        <v>7847</v>
      </c>
    </row>
    <row r="2176" spans="1:10" ht="15" customHeight="1" x14ac:dyDescent="0.25">
      <c r="A2176" s="4" t="s">
        <v>2216</v>
      </c>
      <c r="B2176" s="4">
        <v>25.64</v>
      </c>
      <c r="C2176" s="4">
        <v>4.76</v>
      </c>
      <c r="D2176" s="4" t="s">
        <v>7839</v>
      </c>
      <c r="E2176" s="4" t="s">
        <v>7839</v>
      </c>
      <c r="F2176" s="4" t="s">
        <v>7839</v>
      </c>
      <c r="G2176" s="4">
        <v>1</v>
      </c>
      <c r="H2176" s="4" t="s">
        <v>7839</v>
      </c>
      <c r="I2176" s="4" t="s">
        <v>7842</v>
      </c>
      <c r="J2176" s="4" t="s">
        <v>7847</v>
      </c>
    </row>
    <row r="2177" spans="1:10" ht="15" customHeight="1" x14ac:dyDescent="0.25">
      <c r="A2177" s="4" t="s">
        <v>2217</v>
      </c>
      <c r="B2177" s="4">
        <v>32.9</v>
      </c>
      <c r="C2177" s="4">
        <v>4.78</v>
      </c>
      <c r="D2177" s="4" t="s">
        <v>7839</v>
      </c>
      <c r="E2177" s="4" t="s">
        <v>7839</v>
      </c>
      <c r="F2177" s="4" t="s">
        <v>7840</v>
      </c>
      <c r="G2177" s="4">
        <v>1</v>
      </c>
      <c r="H2177" s="4" t="s">
        <v>7839</v>
      </c>
      <c r="I2177" s="4" t="s">
        <v>7841</v>
      </c>
      <c r="J2177" s="4" t="s">
        <v>7847</v>
      </c>
    </row>
    <row r="2178" spans="1:10" ht="15" customHeight="1" x14ac:dyDescent="0.25">
      <c r="A2178" s="4" t="s">
        <v>2218</v>
      </c>
      <c r="B2178" s="4">
        <v>29.8</v>
      </c>
      <c r="C2178" s="4">
        <v>4.26</v>
      </c>
      <c r="D2178" s="4" t="s">
        <v>7839</v>
      </c>
      <c r="E2178" s="4" t="s">
        <v>7839</v>
      </c>
      <c r="F2178" s="4" t="s">
        <v>7840</v>
      </c>
      <c r="G2178" s="4">
        <v>1</v>
      </c>
      <c r="H2178" s="4" t="s">
        <v>7839</v>
      </c>
      <c r="I2178" s="4" t="s">
        <v>7842</v>
      </c>
      <c r="J2178" s="4" t="s">
        <v>7847</v>
      </c>
    </row>
    <row r="2179" spans="1:10" ht="15" customHeight="1" x14ac:dyDescent="0.25">
      <c r="A2179" s="4" t="s">
        <v>2219</v>
      </c>
      <c r="B2179" s="4">
        <v>28.9</v>
      </c>
      <c r="C2179" s="4">
        <v>5.85</v>
      </c>
      <c r="D2179" s="4" t="s">
        <v>7839</v>
      </c>
      <c r="E2179" s="4" t="s">
        <v>7839</v>
      </c>
      <c r="F2179" s="4" t="s">
        <v>7840</v>
      </c>
      <c r="G2179" s="4">
        <v>1</v>
      </c>
      <c r="H2179" s="4" t="s">
        <v>7839</v>
      </c>
      <c r="I2179" s="4" t="s">
        <v>7842</v>
      </c>
      <c r="J2179" s="4" t="s">
        <v>7846</v>
      </c>
    </row>
    <row r="2180" spans="1:10" ht="15" customHeight="1" x14ac:dyDescent="0.25">
      <c r="A2180" s="4" t="s">
        <v>2220</v>
      </c>
      <c r="B2180" s="4">
        <v>24.7</v>
      </c>
      <c r="C2180" s="4">
        <v>5.32</v>
      </c>
      <c r="D2180" s="4" t="s">
        <v>7839</v>
      </c>
      <c r="E2180" s="4" t="s">
        <v>7839</v>
      </c>
      <c r="F2180" s="4" t="s">
        <v>7840</v>
      </c>
      <c r="G2180" s="4">
        <v>1</v>
      </c>
      <c r="H2180" s="4" t="s">
        <v>7839</v>
      </c>
      <c r="I2180" s="4" t="s">
        <v>7843</v>
      </c>
      <c r="J2180" s="4" t="s">
        <v>7847</v>
      </c>
    </row>
    <row r="2181" spans="1:10" ht="15" customHeight="1" x14ac:dyDescent="0.25">
      <c r="A2181" s="4" t="s">
        <v>2221</v>
      </c>
      <c r="B2181" s="4">
        <v>20.6</v>
      </c>
      <c r="C2181" s="4">
        <v>5.14</v>
      </c>
      <c r="D2181" s="4" t="s">
        <v>7839</v>
      </c>
      <c r="E2181" s="4" t="s">
        <v>7839</v>
      </c>
      <c r="F2181" s="4" t="s">
        <v>7840</v>
      </c>
      <c r="G2181" s="4">
        <v>1</v>
      </c>
      <c r="H2181" s="4" t="s">
        <v>7839</v>
      </c>
      <c r="I2181" s="4" t="s">
        <v>7843</v>
      </c>
      <c r="J2181" s="4" t="s">
        <v>7847</v>
      </c>
    </row>
    <row r="2182" spans="1:10" ht="15" customHeight="1" x14ac:dyDescent="0.25">
      <c r="A2182" s="4" t="s">
        <v>2222</v>
      </c>
      <c r="B2182" s="4">
        <v>18.600000000000001</v>
      </c>
      <c r="C2182" s="4">
        <v>5</v>
      </c>
      <c r="D2182" s="4" t="s">
        <v>7839</v>
      </c>
      <c r="E2182" s="4" t="s">
        <v>7839</v>
      </c>
      <c r="F2182" s="4" t="s">
        <v>7840</v>
      </c>
      <c r="G2182" s="4">
        <v>1</v>
      </c>
      <c r="H2182" s="4" t="s">
        <v>7839</v>
      </c>
      <c r="I2182" s="4" t="s">
        <v>7843</v>
      </c>
      <c r="J2182" s="4" t="s">
        <v>7847</v>
      </c>
    </row>
    <row r="2183" spans="1:10" ht="15" customHeight="1" x14ac:dyDescent="0.25">
      <c r="A2183" s="4" t="s">
        <v>2223</v>
      </c>
      <c r="B2183" s="4">
        <v>17.8</v>
      </c>
      <c r="C2183" s="4">
        <v>4.55</v>
      </c>
      <c r="D2183" s="4" t="s">
        <v>7839</v>
      </c>
      <c r="E2183" s="4" t="s">
        <v>7839</v>
      </c>
      <c r="F2183" s="4" t="s">
        <v>7840</v>
      </c>
      <c r="G2183" s="4">
        <v>1</v>
      </c>
      <c r="H2183" s="4" t="s">
        <v>7839</v>
      </c>
      <c r="I2183" s="4" t="s">
        <v>7844</v>
      </c>
      <c r="J2183" s="4" t="s">
        <v>7847</v>
      </c>
    </row>
    <row r="2184" spans="1:10" ht="15" customHeight="1" x14ac:dyDescent="0.25">
      <c r="A2184" s="4" t="s">
        <v>2224</v>
      </c>
      <c r="B2184" s="4">
        <v>35.200000000000003</v>
      </c>
      <c r="C2184" s="4">
        <v>5.97</v>
      </c>
      <c r="D2184" s="4" t="s">
        <v>7839</v>
      </c>
      <c r="E2184" s="4" t="s">
        <v>7840</v>
      </c>
      <c r="F2184" s="4" t="s">
        <v>7839</v>
      </c>
      <c r="G2184" s="4">
        <v>1</v>
      </c>
      <c r="H2184" s="4" t="s">
        <v>7839</v>
      </c>
      <c r="I2184" s="4" t="s">
        <v>7841</v>
      </c>
      <c r="J2184" s="4" t="s">
        <v>7846</v>
      </c>
    </row>
    <row r="2185" spans="1:10" ht="15" customHeight="1" x14ac:dyDescent="0.25">
      <c r="A2185" s="4" t="s">
        <v>2225</v>
      </c>
      <c r="B2185" s="4">
        <v>33.770000000000003</v>
      </c>
      <c r="C2185" s="4">
        <v>4.0199999999999996</v>
      </c>
      <c r="D2185" s="4" t="s">
        <v>7839</v>
      </c>
      <c r="E2185" s="4" t="s">
        <v>7840</v>
      </c>
      <c r="F2185" s="4" t="s">
        <v>7839</v>
      </c>
      <c r="G2185" s="4">
        <v>1</v>
      </c>
      <c r="H2185" s="4" t="s">
        <v>7839</v>
      </c>
      <c r="I2185" s="4" t="s">
        <v>7841</v>
      </c>
      <c r="J2185" s="4" t="s">
        <v>7847</v>
      </c>
    </row>
    <row r="2186" spans="1:10" ht="15" customHeight="1" x14ac:dyDescent="0.25">
      <c r="A2186" s="4" t="s">
        <v>2226</v>
      </c>
      <c r="B2186" s="4">
        <v>30.03</v>
      </c>
      <c r="C2186" s="4">
        <v>4.04</v>
      </c>
      <c r="D2186" s="4" t="s">
        <v>7839</v>
      </c>
      <c r="E2186" s="4" t="s">
        <v>7840</v>
      </c>
      <c r="F2186" s="4" t="s">
        <v>7839</v>
      </c>
      <c r="G2186" s="4">
        <v>1</v>
      </c>
      <c r="H2186" s="4" t="s">
        <v>7839</v>
      </c>
      <c r="I2186" s="4" t="s">
        <v>7841</v>
      </c>
      <c r="J2186" s="4" t="s">
        <v>7847</v>
      </c>
    </row>
    <row r="2187" spans="1:10" ht="15" customHeight="1" x14ac:dyDescent="0.25">
      <c r="A2187" s="4" t="s">
        <v>2227</v>
      </c>
      <c r="B2187" s="4">
        <v>29.37</v>
      </c>
      <c r="C2187" s="4">
        <v>5.54</v>
      </c>
      <c r="D2187" s="4" t="s">
        <v>7839</v>
      </c>
      <c r="E2187" s="4" t="s">
        <v>7840</v>
      </c>
      <c r="F2187" s="4" t="s">
        <v>7839</v>
      </c>
      <c r="G2187" s="4">
        <v>1</v>
      </c>
      <c r="H2187" s="4" t="s">
        <v>7839</v>
      </c>
      <c r="I2187" s="4" t="s">
        <v>7842</v>
      </c>
      <c r="J2187" s="4" t="s">
        <v>7847</v>
      </c>
    </row>
    <row r="2188" spans="1:10" ht="15" customHeight="1" x14ac:dyDescent="0.25">
      <c r="A2188" s="4" t="s">
        <v>2228</v>
      </c>
      <c r="B2188" s="4">
        <v>28.5</v>
      </c>
      <c r="C2188" s="4">
        <v>4.03</v>
      </c>
      <c r="D2188" s="4" t="s">
        <v>7839</v>
      </c>
      <c r="E2188" s="4" t="s">
        <v>7840</v>
      </c>
      <c r="F2188" s="4" t="s">
        <v>7839</v>
      </c>
      <c r="G2188" s="4">
        <v>1</v>
      </c>
      <c r="H2188" s="4" t="s">
        <v>7839</v>
      </c>
      <c r="I2188" s="4" t="s">
        <v>7842</v>
      </c>
      <c r="J2188" s="4" t="s">
        <v>7847</v>
      </c>
    </row>
    <row r="2189" spans="1:10" ht="15" customHeight="1" x14ac:dyDescent="0.25">
      <c r="A2189" s="4" t="s">
        <v>2229</v>
      </c>
      <c r="B2189" s="4">
        <v>23.32</v>
      </c>
      <c r="C2189" s="4">
        <v>5.62</v>
      </c>
      <c r="D2189" s="4" t="s">
        <v>7839</v>
      </c>
      <c r="E2189" s="4" t="s">
        <v>7840</v>
      </c>
      <c r="F2189" s="4" t="s">
        <v>7839</v>
      </c>
      <c r="G2189" s="4">
        <v>1</v>
      </c>
      <c r="H2189" s="4" t="s">
        <v>7839</v>
      </c>
      <c r="I2189" s="4" t="s">
        <v>7843</v>
      </c>
      <c r="J2189" s="4" t="s">
        <v>7847</v>
      </c>
    </row>
    <row r="2190" spans="1:10" ht="15" customHeight="1" x14ac:dyDescent="0.25">
      <c r="A2190" s="4" t="s">
        <v>2230</v>
      </c>
      <c r="B2190" s="4">
        <v>26.125</v>
      </c>
      <c r="C2190" s="4">
        <v>5.27</v>
      </c>
      <c r="D2190" s="4" t="s">
        <v>7839</v>
      </c>
      <c r="E2190" s="4" t="s">
        <v>7840</v>
      </c>
      <c r="F2190" s="4" t="s">
        <v>7839</v>
      </c>
      <c r="G2190" s="4">
        <v>1</v>
      </c>
      <c r="H2190" s="4" t="s">
        <v>7839</v>
      </c>
      <c r="I2190" s="4" t="s">
        <v>7842</v>
      </c>
      <c r="J2190" s="4" t="s">
        <v>7847</v>
      </c>
    </row>
    <row r="2191" spans="1:10" ht="15" customHeight="1" x14ac:dyDescent="0.25">
      <c r="A2191" s="4" t="s">
        <v>2231</v>
      </c>
      <c r="B2191" s="4">
        <v>25.46</v>
      </c>
      <c r="C2191" s="4">
        <v>5.18</v>
      </c>
      <c r="D2191" s="4" t="s">
        <v>7839</v>
      </c>
      <c r="E2191" s="4" t="s">
        <v>7840</v>
      </c>
      <c r="F2191" s="4" t="s">
        <v>7839</v>
      </c>
      <c r="G2191" s="4">
        <v>1</v>
      </c>
      <c r="H2191" s="4" t="s">
        <v>7839</v>
      </c>
      <c r="I2191" s="4" t="s">
        <v>7842</v>
      </c>
      <c r="J2191" s="4" t="s">
        <v>7847</v>
      </c>
    </row>
    <row r="2192" spans="1:10" ht="15" customHeight="1" x14ac:dyDescent="0.25">
      <c r="A2192" s="4" t="s">
        <v>2232</v>
      </c>
      <c r="B2192" s="4">
        <v>23.75</v>
      </c>
      <c r="C2192" s="4">
        <v>5.27</v>
      </c>
      <c r="D2192" s="4" t="s">
        <v>7839</v>
      </c>
      <c r="E2192" s="4" t="s">
        <v>7840</v>
      </c>
      <c r="F2192" s="4" t="s">
        <v>7839</v>
      </c>
      <c r="G2192" s="4">
        <v>1</v>
      </c>
      <c r="H2192" s="4" t="s">
        <v>7839</v>
      </c>
      <c r="I2192" s="4" t="s">
        <v>7843</v>
      </c>
      <c r="J2192" s="4" t="s">
        <v>7847</v>
      </c>
    </row>
    <row r="2193" spans="1:10" ht="15" customHeight="1" x14ac:dyDescent="0.25">
      <c r="A2193" s="4" t="s">
        <v>2233</v>
      </c>
      <c r="B2193" s="4">
        <v>23.085000000000001</v>
      </c>
      <c r="C2193" s="4">
        <v>5.62</v>
      </c>
      <c r="D2193" s="4" t="s">
        <v>7839</v>
      </c>
      <c r="E2193" s="4" t="s">
        <v>7840</v>
      </c>
      <c r="F2193" s="4" t="s">
        <v>7839</v>
      </c>
      <c r="G2193" s="4">
        <v>1</v>
      </c>
      <c r="H2193" s="4" t="s">
        <v>7839</v>
      </c>
      <c r="I2193" s="4" t="s">
        <v>7843</v>
      </c>
      <c r="J2193" s="4" t="s">
        <v>7847</v>
      </c>
    </row>
    <row r="2194" spans="1:10" ht="15" customHeight="1" x14ac:dyDescent="0.25">
      <c r="A2194" s="4" t="s">
        <v>2234</v>
      </c>
      <c r="B2194" s="4">
        <v>22.99</v>
      </c>
      <c r="C2194" s="4">
        <v>5.0599999999999996</v>
      </c>
      <c r="D2194" s="4" t="s">
        <v>7839</v>
      </c>
      <c r="E2194" s="4" t="s">
        <v>7840</v>
      </c>
      <c r="F2194" s="4" t="s">
        <v>7839</v>
      </c>
      <c r="G2194" s="4">
        <v>1</v>
      </c>
      <c r="H2194" s="4" t="s">
        <v>7839</v>
      </c>
      <c r="I2194" s="4" t="s">
        <v>7843</v>
      </c>
      <c r="J2194" s="4" t="s">
        <v>7847</v>
      </c>
    </row>
    <row r="2195" spans="1:10" ht="15" customHeight="1" x14ac:dyDescent="0.25">
      <c r="A2195" s="4" t="s">
        <v>2235</v>
      </c>
      <c r="B2195" s="4">
        <v>21.47</v>
      </c>
      <c r="C2195" s="4">
        <v>4.6900000000000004</v>
      </c>
      <c r="D2195" s="4" t="s">
        <v>7839</v>
      </c>
      <c r="E2195" s="4" t="s">
        <v>7840</v>
      </c>
      <c r="F2195" s="4" t="s">
        <v>7839</v>
      </c>
      <c r="G2195" s="4">
        <v>1</v>
      </c>
      <c r="H2195" s="4" t="s">
        <v>7839</v>
      </c>
      <c r="I2195" s="4" t="s">
        <v>7843</v>
      </c>
      <c r="J2195" s="4" t="s">
        <v>7847</v>
      </c>
    </row>
    <row r="2196" spans="1:10" ht="15" customHeight="1" x14ac:dyDescent="0.25">
      <c r="A2196" s="4" t="s">
        <v>2236</v>
      </c>
      <c r="B2196" s="4">
        <v>15.96</v>
      </c>
      <c r="C2196" s="4">
        <v>5.44</v>
      </c>
      <c r="D2196" s="4" t="s">
        <v>7839</v>
      </c>
      <c r="E2196" s="4" t="s">
        <v>7840</v>
      </c>
      <c r="F2196" s="4" t="s">
        <v>7839</v>
      </c>
      <c r="G2196" s="4">
        <v>1</v>
      </c>
      <c r="H2196" s="4" t="s">
        <v>7839</v>
      </c>
      <c r="I2196" s="4" t="s">
        <v>7844</v>
      </c>
      <c r="J2196" s="4" t="s">
        <v>7847</v>
      </c>
    </row>
    <row r="2197" spans="1:10" ht="15" customHeight="1" x14ac:dyDescent="0.25">
      <c r="A2197" s="4" t="s">
        <v>2237</v>
      </c>
      <c r="B2197" s="4">
        <v>39.5</v>
      </c>
      <c r="C2197" s="4">
        <v>5.05</v>
      </c>
      <c r="D2197" s="4" t="s">
        <v>7839</v>
      </c>
      <c r="E2197" s="4" t="s">
        <v>7840</v>
      </c>
      <c r="F2197" s="4" t="s">
        <v>7839</v>
      </c>
      <c r="G2197" s="4">
        <v>1</v>
      </c>
      <c r="H2197" s="4" t="s">
        <v>7839</v>
      </c>
      <c r="I2197" s="4" t="s">
        <v>7841</v>
      </c>
      <c r="J2197" s="4" t="s">
        <v>7847</v>
      </c>
    </row>
    <row r="2198" spans="1:10" ht="15" customHeight="1" x14ac:dyDescent="0.25">
      <c r="A2198" s="4" t="s">
        <v>2238</v>
      </c>
      <c r="B2198" s="4">
        <v>33.770000000000003</v>
      </c>
      <c r="C2198" s="4">
        <v>6</v>
      </c>
      <c r="D2198" s="4" t="s">
        <v>7839</v>
      </c>
      <c r="E2198" s="4" t="s">
        <v>7840</v>
      </c>
      <c r="F2198" s="4" t="s">
        <v>7839</v>
      </c>
      <c r="G2198" s="4">
        <v>1</v>
      </c>
      <c r="H2198" s="4" t="s">
        <v>7839</v>
      </c>
      <c r="I2198" s="4" t="s">
        <v>7841</v>
      </c>
      <c r="J2198" s="4" t="s">
        <v>7846</v>
      </c>
    </row>
    <row r="2199" spans="1:10" ht="15" customHeight="1" x14ac:dyDescent="0.25">
      <c r="A2199" s="4" t="s">
        <v>2239</v>
      </c>
      <c r="B2199" s="4">
        <v>26.84</v>
      </c>
      <c r="C2199" s="4">
        <v>5.99</v>
      </c>
      <c r="D2199" s="4" t="s">
        <v>7840</v>
      </c>
      <c r="E2199" s="4" t="s">
        <v>7840</v>
      </c>
      <c r="F2199" s="4" t="s">
        <v>7839</v>
      </c>
      <c r="G2199" s="4">
        <v>1</v>
      </c>
      <c r="H2199" s="4" t="s">
        <v>7839</v>
      </c>
      <c r="I2199" s="4" t="s">
        <v>7842</v>
      </c>
      <c r="J2199" s="4" t="s">
        <v>7846</v>
      </c>
    </row>
    <row r="2200" spans="1:10" ht="15" customHeight="1" x14ac:dyDescent="0.25">
      <c r="A2200" s="4" t="s">
        <v>2240</v>
      </c>
      <c r="B2200" s="4">
        <v>35.53</v>
      </c>
      <c r="C2200" s="4">
        <v>4.3600000000000003</v>
      </c>
      <c r="D2200" s="4" t="s">
        <v>7839</v>
      </c>
      <c r="E2200" s="4" t="s">
        <v>7839</v>
      </c>
      <c r="F2200" s="4" t="s">
        <v>7840</v>
      </c>
      <c r="G2200" s="4">
        <v>1</v>
      </c>
      <c r="H2200" s="4" t="s">
        <v>7839</v>
      </c>
      <c r="I2200" s="4" t="s">
        <v>7841</v>
      </c>
      <c r="J2200" s="4" t="s">
        <v>7847</v>
      </c>
    </row>
    <row r="2201" spans="1:10" ht="15" customHeight="1" x14ac:dyDescent="0.25">
      <c r="A2201" s="4" t="s">
        <v>2241</v>
      </c>
      <c r="B2201" s="4">
        <v>30.59</v>
      </c>
      <c r="C2201" s="4">
        <v>4.41</v>
      </c>
      <c r="D2201" s="4" t="s">
        <v>7839</v>
      </c>
      <c r="E2201" s="4" t="s">
        <v>7839</v>
      </c>
      <c r="F2201" s="4" t="s">
        <v>7840</v>
      </c>
      <c r="G2201" s="4">
        <v>1</v>
      </c>
      <c r="H2201" s="4" t="s">
        <v>7839</v>
      </c>
      <c r="I2201" s="4" t="s">
        <v>7841</v>
      </c>
      <c r="J2201" s="4" t="s">
        <v>7847</v>
      </c>
    </row>
    <row r="2202" spans="1:10" ht="15" customHeight="1" x14ac:dyDescent="0.25">
      <c r="A2202" s="4" t="s">
        <v>2242</v>
      </c>
      <c r="B2202" s="4">
        <v>30.59</v>
      </c>
      <c r="C2202" s="4">
        <v>4.17</v>
      </c>
      <c r="D2202" s="4" t="s">
        <v>7839</v>
      </c>
      <c r="E2202" s="4" t="s">
        <v>7839</v>
      </c>
      <c r="F2202" s="4" t="s">
        <v>7840</v>
      </c>
      <c r="G2202" s="4">
        <v>1</v>
      </c>
      <c r="H2202" s="4" t="s">
        <v>7839</v>
      </c>
      <c r="I2202" s="4" t="s">
        <v>7841</v>
      </c>
      <c r="J2202" s="4" t="s">
        <v>7847</v>
      </c>
    </row>
    <row r="2203" spans="1:10" ht="15" customHeight="1" x14ac:dyDescent="0.25">
      <c r="A2203" s="4" t="s">
        <v>2243</v>
      </c>
      <c r="B2203" s="4">
        <v>27.835000000000001</v>
      </c>
      <c r="C2203" s="4">
        <v>4.4400000000000004</v>
      </c>
      <c r="D2203" s="4" t="s">
        <v>7839</v>
      </c>
      <c r="E2203" s="4" t="s">
        <v>7839</v>
      </c>
      <c r="F2203" s="4" t="s">
        <v>7840</v>
      </c>
      <c r="G2203" s="4">
        <v>1</v>
      </c>
      <c r="H2203" s="4" t="s">
        <v>7839</v>
      </c>
      <c r="I2203" s="4" t="s">
        <v>7842</v>
      </c>
      <c r="J2203" s="4" t="s">
        <v>7847</v>
      </c>
    </row>
    <row r="2204" spans="1:10" ht="15" customHeight="1" x14ac:dyDescent="0.25">
      <c r="A2204" s="4" t="s">
        <v>2244</v>
      </c>
      <c r="B2204" s="4">
        <v>40.26</v>
      </c>
      <c r="C2204" s="4">
        <v>5.52</v>
      </c>
      <c r="D2204" s="4" t="s">
        <v>7839</v>
      </c>
      <c r="E2204" s="4" t="s">
        <v>7840</v>
      </c>
      <c r="F2204" s="4" t="s">
        <v>7839</v>
      </c>
      <c r="G2204" s="4">
        <v>1</v>
      </c>
      <c r="H2204" s="4" t="s">
        <v>7839</v>
      </c>
      <c r="I2204" s="4" t="s">
        <v>7841</v>
      </c>
      <c r="J2204" s="4" t="s">
        <v>7847</v>
      </c>
    </row>
    <row r="2205" spans="1:10" ht="15" customHeight="1" x14ac:dyDescent="0.25">
      <c r="A2205" s="4" t="s">
        <v>2245</v>
      </c>
      <c r="B2205" s="4">
        <v>39.82</v>
      </c>
      <c r="C2205" s="4">
        <v>6.01</v>
      </c>
      <c r="D2205" s="4" t="s">
        <v>7839</v>
      </c>
      <c r="E2205" s="4" t="s">
        <v>7840</v>
      </c>
      <c r="F2205" s="4" t="s">
        <v>7839</v>
      </c>
      <c r="G2205" s="4">
        <v>1</v>
      </c>
      <c r="H2205" s="4" t="s">
        <v>7839</v>
      </c>
      <c r="I2205" s="4" t="s">
        <v>7841</v>
      </c>
      <c r="J2205" s="4" t="s">
        <v>7846</v>
      </c>
    </row>
    <row r="2206" spans="1:10" ht="15" customHeight="1" x14ac:dyDescent="0.25">
      <c r="A2206" s="4" t="s">
        <v>2246</v>
      </c>
      <c r="B2206" s="4">
        <v>39.159999999999997</v>
      </c>
      <c r="C2206" s="4">
        <v>5.81</v>
      </c>
      <c r="D2206" s="4" t="s">
        <v>7839</v>
      </c>
      <c r="E2206" s="4" t="s">
        <v>7840</v>
      </c>
      <c r="F2206" s="4" t="s">
        <v>7839</v>
      </c>
      <c r="G2206" s="4">
        <v>1</v>
      </c>
      <c r="H2206" s="4" t="s">
        <v>7839</v>
      </c>
      <c r="I2206" s="4" t="s">
        <v>7841</v>
      </c>
      <c r="J2206" s="4" t="s">
        <v>7846</v>
      </c>
    </row>
    <row r="2207" spans="1:10" ht="15" customHeight="1" x14ac:dyDescent="0.25">
      <c r="A2207" s="4" t="s">
        <v>2247</v>
      </c>
      <c r="B2207" s="4">
        <v>25.555</v>
      </c>
      <c r="C2207" s="4">
        <v>4.37</v>
      </c>
      <c r="D2207" s="4" t="s">
        <v>7839</v>
      </c>
      <c r="E2207" s="4" t="s">
        <v>7839</v>
      </c>
      <c r="F2207" s="4" t="s">
        <v>7840</v>
      </c>
      <c r="G2207" s="4">
        <v>1</v>
      </c>
      <c r="H2207" s="4" t="s">
        <v>7839</v>
      </c>
      <c r="I2207" s="4" t="s">
        <v>7842</v>
      </c>
      <c r="J2207" s="4" t="s">
        <v>7847</v>
      </c>
    </row>
    <row r="2208" spans="1:10" ht="15" customHeight="1" x14ac:dyDescent="0.25">
      <c r="A2208" s="4" t="s">
        <v>2248</v>
      </c>
      <c r="B2208" s="4">
        <v>25.175000000000001</v>
      </c>
      <c r="C2208" s="4">
        <v>5.74</v>
      </c>
      <c r="D2208" s="4" t="s">
        <v>7839</v>
      </c>
      <c r="E2208" s="4" t="s">
        <v>7839</v>
      </c>
      <c r="F2208" s="4" t="s">
        <v>7840</v>
      </c>
      <c r="G2208" s="4">
        <v>1</v>
      </c>
      <c r="H2208" s="4" t="s">
        <v>7839</v>
      </c>
      <c r="I2208" s="4" t="s">
        <v>7842</v>
      </c>
      <c r="J2208" s="4" t="s">
        <v>7846</v>
      </c>
    </row>
    <row r="2209" spans="1:10" ht="15" customHeight="1" x14ac:dyDescent="0.25">
      <c r="A2209" s="4" t="s">
        <v>2249</v>
      </c>
      <c r="B2209" s="4">
        <v>38.28</v>
      </c>
      <c r="C2209" s="4">
        <v>5.39</v>
      </c>
      <c r="D2209" s="4" t="s">
        <v>7839</v>
      </c>
      <c r="E2209" s="4" t="s">
        <v>7840</v>
      </c>
      <c r="F2209" s="4" t="s">
        <v>7839</v>
      </c>
      <c r="G2209" s="4">
        <v>1</v>
      </c>
      <c r="H2209" s="4" t="s">
        <v>7839</v>
      </c>
      <c r="I2209" s="4" t="s">
        <v>7841</v>
      </c>
      <c r="J2209" s="4" t="s">
        <v>7847</v>
      </c>
    </row>
    <row r="2210" spans="1:10" ht="15" customHeight="1" x14ac:dyDescent="0.25">
      <c r="A2210" s="4" t="s">
        <v>2250</v>
      </c>
      <c r="B2210" s="4">
        <v>38.17</v>
      </c>
      <c r="C2210" s="4">
        <v>4.07</v>
      </c>
      <c r="D2210" s="4" t="s">
        <v>7839</v>
      </c>
      <c r="E2210" s="4" t="s">
        <v>7840</v>
      </c>
      <c r="F2210" s="4" t="s">
        <v>7839</v>
      </c>
      <c r="G2210" s="4">
        <v>1</v>
      </c>
      <c r="H2210" s="4" t="s">
        <v>7839</v>
      </c>
      <c r="I2210" s="4" t="s">
        <v>7841</v>
      </c>
      <c r="J2210" s="4" t="s">
        <v>7847</v>
      </c>
    </row>
    <row r="2211" spans="1:10" ht="15" customHeight="1" x14ac:dyDescent="0.25">
      <c r="A2211" s="4" t="s">
        <v>2251</v>
      </c>
      <c r="B2211" s="4">
        <v>36.85</v>
      </c>
      <c r="C2211" s="4">
        <v>5.49</v>
      </c>
      <c r="D2211" s="4" t="s">
        <v>7839</v>
      </c>
      <c r="E2211" s="4" t="s">
        <v>7840</v>
      </c>
      <c r="F2211" s="4" t="s">
        <v>7839</v>
      </c>
      <c r="G2211" s="4">
        <v>1</v>
      </c>
      <c r="H2211" s="4" t="s">
        <v>7839</v>
      </c>
      <c r="I2211" s="4" t="s">
        <v>7841</v>
      </c>
      <c r="J2211" s="4" t="s">
        <v>7847</v>
      </c>
    </row>
    <row r="2212" spans="1:10" ht="15" customHeight="1" x14ac:dyDescent="0.25">
      <c r="A2212" s="4" t="s">
        <v>2252</v>
      </c>
      <c r="B2212" s="4">
        <v>22.61</v>
      </c>
      <c r="C2212" s="4">
        <v>5.68</v>
      </c>
      <c r="D2212" s="4" t="s">
        <v>7839</v>
      </c>
      <c r="E2212" s="4" t="s">
        <v>7839</v>
      </c>
      <c r="F2212" s="4" t="s">
        <v>7840</v>
      </c>
      <c r="G2212" s="4">
        <v>1</v>
      </c>
      <c r="H2212" s="4" t="s">
        <v>7839</v>
      </c>
      <c r="I2212" s="4" t="s">
        <v>7843</v>
      </c>
      <c r="J2212" s="4" t="s">
        <v>7847</v>
      </c>
    </row>
    <row r="2213" spans="1:10" ht="15" customHeight="1" x14ac:dyDescent="0.25">
      <c r="A2213" s="4" t="s">
        <v>2253</v>
      </c>
      <c r="B2213" s="4">
        <v>21.754999999999999</v>
      </c>
      <c r="C2213" s="4">
        <v>6.09</v>
      </c>
      <c r="D2213" s="4" t="s">
        <v>7839</v>
      </c>
      <c r="E2213" s="4" t="s">
        <v>7839</v>
      </c>
      <c r="F2213" s="4" t="s">
        <v>7840</v>
      </c>
      <c r="G2213" s="4">
        <v>1</v>
      </c>
      <c r="H2213" s="4" t="s">
        <v>7839</v>
      </c>
      <c r="I2213" s="4" t="s">
        <v>7843</v>
      </c>
      <c r="J2213" s="4" t="s">
        <v>7846</v>
      </c>
    </row>
    <row r="2214" spans="1:10" ht="15" customHeight="1" x14ac:dyDescent="0.25">
      <c r="A2214" s="4" t="s">
        <v>2254</v>
      </c>
      <c r="B2214" s="4">
        <v>20.425000000000001</v>
      </c>
      <c r="C2214" s="4">
        <v>5.53</v>
      </c>
      <c r="D2214" s="4" t="s">
        <v>7839</v>
      </c>
      <c r="E2214" s="4" t="s">
        <v>7839</v>
      </c>
      <c r="F2214" s="4" t="s">
        <v>7840</v>
      </c>
      <c r="G2214" s="4">
        <v>1</v>
      </c>
      <c r="H2214" s="4" t="s">
        <v>7839</v>
      </c>
      <c r="I2214" s="4" t="s">
        <v>7843</v>
      </c>
      <c r="J2214" s="4" t="s">
        <v>7847</v>
      </c>
    </row>
    <row r="2215" spans="1:10" ht="15" customHeight="1" x14ac:dyDescent="0.25">
      <c r="A2215" s="4" t="s">
        <v>2255</v>
      </c>
      <c r="B2215" s="4">
        <v>31.35</v>
      </c>
      <c r="C2215" s="4">
        <v>4.28</v>
      </c>
      <c r="D2215" s="4" t="s">
        <v>7839</v>
      </c>
      <c r="E2215" s="4" t="s">
        <v>7840</v>
      </c>
      <c r="F2215" s="4" t="s">
        <v>7839</v>
      </c>
      <c r="G2215" s="4">
        <v>1</v>
      </c>
      <c r="H2215" s="4" t="s">
        <v>7839</v>
      </c>
      <c r="I2215" s="4" t="s">
        <v>7841</v>
      </c>
      <c r="J2215" s="4" t="s">
        <v>7847</v>
      </c>
    </row>
    <row r="2216" spans="1:10" ht="15" customHeight="1" x14ac:dyDescent="0.25">
      <c r="A2216" s="4" t="s">
        <v>2256</v>
      </c>
      <c r="B2216" s="4">
        <v>31.13</v>
      </c>
      <c r="C2216" s="4">
        <v>6.01</v>
      </c>
      <c r="D2216" s="4" t="s">
        <v>7839</v>
      </c>
      <c r="E2216" s="4" t="s">
        <v>7840</v>
      </c>
      <c r="F2216" s="4" t="s">
        <v>7839</v>
      </c>
      <c r="G2216" s="4">
        <v>1</v>
      </c>
      <c r="H2216" s="4" t="s">
        <v>7839</v>
      </c>
      <c r="I2216" s="4" t="s">
        <v>7841</v>
      </c>
      <c r="J2216" s="4" t="s">
        <v>7846</v>
      </c>
    </row>
    <row r="2217" spans="1:10" ht="15" customHeight="1" x14ac:dyDescent="0.25">
      <c r="A2217" s="4" t="s">
        <v>2257</v>
      </c>
      <c r="B2217" s="4">
        <v>17.48</v>
      </c>
      <c r="C2217" s="4">
        <v>4.59</v>
      </c>
      <c r="D2217" s="4" t="s">
        <v>7839</v>
      </c>
      <c r="E2217" s="4" t="s">
        <v>7839</v>
      </c>
      <c r="F2217" s="4" t="s">
        <v>7840</v>
      </c>
      <c r="G2217" s="4">
        <v>1</v>
      </c>
      <c r="H2217" s="4" t="s">
        <v>7839</v>
      </c>
      <c r="I2217" s="4" t="s">
        <v>7844</v>
      </c>
      <c r="J2217" s="4" t="s">
        <v>7847</v>
      </c>
    </row>
    <row r="2218" spans="1:10" ht="15" customHeight="1" x14ac:dyDescent="0.25">
      <c r="A2218" s="4" t="s">
        <v>2258</v>
      </c>
      <c r="B2218" s="4">
        <v>22.57</v>
      </c>
      <c r="C2218" s="4">
        <v>5.8</v>
      </c>
      <c r="D2218" s="4" t="s">
        <v>7840</v>
      </c>
      <c r="E2218" s="4" t="s">
        <v>7839</v>
      </c>
      <c r="F2218" s="4" t="s">
        <v>7839</v>
      </c>
      <c r="G2218" s="4">
        <v>1</v>
      </c>
      <c r="H2218" s="4" t="s">
        <v>7839</v>
      </c>
      <c r="I2218" s="4" t="s">
        <v>7843</v>
      </c>
      <c r="J2218" s="4" t="s">
        <v>7846</v>
      </c>
    </row>
    <row r="2219" spans="1:10" ht="15" customHeight="1" x14ac:dyDescent="0.25">
      <c r="A2219" s="4" t="s">
        <v>2259</v>
      </c>
      <c r="B2219" s="4">
        <v>26.73</v>
      </c>
      <c r="C2219" s="4">
        <v>5.08</v>
      </c>
      <c r="D2219" s="4" t="s">
        <v>7839</v>
      </c>
      <c r="E2219" s="4" t="s">
        <v>7840</v>
      </c>
      <c r="F2219" s="4" t="s">
        <v>7839</v>
      </c>
      <c r="G2219" s="4">
        <v>1</v>
      </c>
      <c r="H2219" s="4" t="s">
        <v>7839</v>
      </c>
      <c r="I2219" s="4" t="s">
        <v>7842</v>
      </c>
      <c r="J2219" s="4" t="s">
        <v>7847</v>
      </c>
    </row>
    <row r="2220" spans="1:10" ht="15" customHeight="1" x14ac:dyDescent="0.25">
      <c r="A2220" s="4" t="s">
        <v>2260</v>
      </c>
      <c r="B2220" s="4">
        <v>20.79</v>
      </c>
      <c r="C2220" s="4">
        <v>5.84</v>
      </c>
      <c r="D2220" s="4" t="s">
        <v>7839</v>
      </c>
      <c r="E2220" s="4" t="s">
        <v>7840</v>
      </c>
      <c r="F2220" s="4" t="s">
        <v>7839</v>
      </c>
      <c r="G2220" s="4">
        <v>1</v>
      </c>
      <c r="H2220" s="4" t="s">
        <v>7839</v>
      </c>
      <c r="I2220" s="4" t="s">
        <v>7843</v>
      </c>
      <c r="J2220" s="4" t="s">
        <v>7846</v>
      </c>
    </row>
    <row r="2221" spans="1:10" ht="15" customHeight="1" x14ac:dyDescent="0.25">
      <c r="A2221" s="4" t="s">
        <v>2261</v>
      </c>
      <c r="B2221" s="4">
        <v>20.149999999999999</v>
      </c>
      <c r="C2221" s="4">
        <v>4.1500000000000004</v>
      </c>
      <c r="D2221" s="4" t="s">
        <v>7839</v>
      </c>
      <c r="E2221" s="4" t="s">
        <v>7839</v>
      </c>
      <c r="F2221" s="4" t="s">
        <v>7839</v>
      </c>
      <c r="G2221" s="4">
        <v>1</v>
      </c>
      <c r="H2221" s="4" t="s">
        <v>7839</v>
      </c>
      <c r="I2221" s="4" t="s">
        <v>7843</v>
      </c>
      <c r="J2221" s="4" t="s">
        <v>7847</v>
      </c>
    </row>
    <row r="2222" spans="1:10" ht="15" customHeight="1" x14ac:dyDescent="0.25">
      <c r="A2222" s="4" t="s">
        <v>2262</v>
      </c>
      <c r="B2222" s="4">
        <v>36.85</v>
      </c>
      <c r="C2222" s="4">
        <v>4.3600000000000003</v>
      </c>
      <c r="D2222" s="4" t="s">
        <v>7840</v>
      </c>
      <c r="E2222" s="4" t="s">
        <v>7839</v>
      </c>
      <c r="F2222" s="4" t="s">
        <v>7839</v>
      </c>
      <c r="G2222" s="4">
        <v>0</v>
      </c>
      <c r="H2222" s="4" t="s">
        <v>7839</v>
      </c>
      <c r="I2222" s="4" t="s">
        <v>7841</v>
      </c>
      <c r="J2222" s="4" t="s">
        <v>7847</v>
      </c>
    </row>
    <row r="2223" spans="1:10" ht="15" customHeight="1" x14ac:dyDescent="0.25">
      <c r="A2223" s="4" t="s">
        <v>2263</v>
      </c>
      <c r="B2223" s="4">
        <v>35.53</v>
      </c>
      <c r="C2223" s="4">
        <v>4.55</v>
      </c>
      <c r="D2223" s="4" t="s">
        <v>7840</v>
      </c>
      <c r="E2223" s="4" t="s">
        <v>7839</v>
      </c>
      <c r="F2223" s="4" t="s">
        <v>7839</v>
      </c>
      <c r="G2223" s="4">
        <v>0</v>
      </c>
      <c r="H2223" s="4" t="s">
        <v>7839</v>
      </c>
      <c r="I2223" s="4" t="s">
        <v>7841</v>
      </c>
      <c r="J2223" s="4" t="s">
        <v>7847</v>
      </c>
    </row>
    <row r="2224" spans="1:10" ht="15" customHeight="1" x14ac:dyDescent="0.25">
      <c r="A2224" s="4" t="s">
        <v>2264</v>
      </c>
      <c r="B2224" s="4">
        <v>31.1</v>
      </c>
      <c r="C2224" s="4">
        <v>4.37</v>
      </c>
      <c r="D2224" s="4" t="s">
        <v>7840</v>
      </c>
      <c r="E2224" s="4" t="s">
        <v>7839</v>
      </c>
      <c r="F2224" s="4" t="s">
        <v>7839</v>
      </c>
      <c r="G2224" s="4">
        <v>0</v>
      </c>
      <c r="H2224" s="4" t="s">
        <v>7839</v>
      </c>
      <c r="I2224" s="4" t="s">
        <v>7841</v>
      </c>
      <c r="J2224" s="4" t="s">
        <v>7847</v>
      </c>
    </row>
    <row r="2225" spans="1:10" ht="15" customHeight="1" x14ac:dyDescent="0.25">
      <c r="A2225" s="4" t="s">
        <v>2265</v>
      </c>
      <c r="B2225" s="4">
        <v>23.21</v>
      </c>
      <c r="C2225" s="4">
        <v>5.24</v>
      </c>
      <c r="D2225" s="4" t="s">
        <v>7840</v>
      </c>
      <c r="E2225" s="4" t="s">
        <v>7839</v>
      </c>
      <c r="F2225" s="4" t="s">
        <v>7839</v>
      </c>
      <c r="G2225" s="4">
        <v>0</v>
      </c>
      <c r="H2225" s="4" t="s">
        <v>7839</v>
      </c>
      <c r="I2225" s="4" t="s">
        <v>7843</v>
      </c>
      <c r="J2225" s="4" t="s">
        <v>7847</v>
      </c>
    </row>
    <row r="2226" spans="1:10" ht="15" customHeight="1" x14ac:dyDescent="0.25">
      <c r="A2226" s="4" t="s">
        <v>2266</v>
      </c>
      <c r="B2226" s="4">
        <v>18.36</v>
      </c>
      <c r="C2226" s="4">
        <v>5.96</v>
      </c>
      <c r="D2226" s="4" t="s">
        <v>7839</v>
      </c>
      <c r="E2226" s="4" t="s">
        <v>7839</v>
      </c>
      <c r="F2226" s="4" t="s">
        <v>7839</v>
      </c>
      <c r="G2226" s="4">
        <v>1</v>
      </c>
      <c r="H2226" s="4" t="s">
        <v>7839</v>
      </c>
      <c r="I2226" s="4" t="s">
        <v>7844</v>
      </c>
      <c r="J2226" s="4" t="s">
        <v>7846</v>
      </c>
    </row>
    <row r="2227" spans="1:10" ht="15" customHeight="1" x14ac:dyDescent="0.25">
      <c r="A2227" s="4" t="s">
        <v>2267</v>
      </c>
      <c r="B2227" s="4">
        <v>15.92</v>
      </c>
      <c r="C2227" s="4">
        <v>4.76</v>
      </c>
      <c r="D2227" s="4" t="s">
        <v>7840</v>
      </c>
      <c r="E2227" s="4" t="s">
        <v>7839</v>
      </c>
      <c r="F2227" s="4" t="s">
        <v>7839</v>
      </c>
      <c r="G2227" s="4">
        <v>1</v>
      </c>
      <c r="H2227" s="4" t="s">
        <v>7839</v>
      </c>
      <c r="I2227" s="4" t="s">
        <v>7844</v>
      </c>
      <c r="J2227" s="4" t="s">
        <v>7847</v>
      </c>
    </row>
    <row r="2228" spans="1:10" ht="15" customHeight="1" x14ac:dyDescent="0.25">
      <c r="A2228" s="4" t="s">
        <v>2268</v>
      </c>
      <c r="B2228" s="4">
        <v>15.17</v>
      </c>
      <c r="C2228" s="4">
        <v>4.3</v>
      </c>
      <c r="D2228" s="4" t="s">
        <v>7840</v>
      </c>
      <c r="E2228" s="4" t="s">
        <v>7839</v>
      </c>
      <c r="F2228" s="4" t="s">
        <v>7840</v>
      </c>
      <c r="G2228" s="4">
        <v>1</v>
      </c>
      <c r="H2228" s="4" t="s">
        <v>7839</v>
      </c>
      <c r="I2228" s="4" t="s">
        <v>7844</v>
      </c>
      <c r="J2228" s="4" t="s">
        <v>7847</v>
      </c>
    </row>
    <row r="2229" spans="1:10" ht="15" customHeight="1" x14ac:dyDescent="0.25">
      <c r="A2229" s="4" t="s">
        <v>2269</v>
      </c>
      <c r="B2229" s="4">
        <v>16.63</v>
      </c>
      <c r="C2229" s="4">
        <v>4.5</v>
      </c>
      <c r="D2229" s="4" t="s">
        <v>7839</v>
      </c>
      <c r="E2229" s="4" t="s">
        <v>7839</v>
      </c>
      <c r="F2229" s="4" t="s">
        <v>7839</v>
      </c>
      <c r="G2229" s="4">
        <v>1</v>
      </c>
      <c r="H2229" s="4" t="s">
        <v>7839</v>
      </c>
      <c r="I2229" s="4" t="s">
        <v>7844</v>
      </c>
      <c r="J2229" s="4" t="s">
        <v>7847</v>
      </c>
    </row>
    <row r="2230" spans="1:10" ht="15" customHeight="1" x14ac:dyDescent="0.25">
      <c r="A2230" s="4" t="s">
        <v>2270</v>
      </c>
      <c r="B2230" s="4">
        <v>19.39</v>
      </c>
      <c r="C2230" s="4">
        <v>5.59</v>
      </c>
      <c r="D2230" s="4" t="s">
        <v>7839</v>
      </c>
      <c r="E2230" s="4" t="s">
        <v>7839</v>
      </c>
      <c r="F2230" s="4" t="s">
        <v>7840</v>
      </c>
      <c r="G2230" s="4">
        <v>1</v>
      </c>
      <c r="H2230" s="4" t="s">
        <v>7839</v>
      </c>
      <c r="I2230" s="4" t="s">
        <v>7843</v>
      </c>
      <c r="J2230" s="4" t="s">
        <v>7847</v>
      </c>
    </row>
    <row r="2231" spans="1:10" ht="15" customHeight="1" x14ac:dyDescent="0.25">
      <c r="A2231" s="4" t="s">
        <v>2271</v>
      </c>
      <c r="B2231" s="4">
        <v>17.34</v>
      </c>
      <c r="C2231" s="4">
        <v>6.29</v>
      </c>
      <c r="D2231" s="4" t="s">
        <v>7840</v>
      </c>
      <c r="E2231" s="4" t="s">
        <v>7839</v>
      </c>
      <c r="F2231" s="4" t="s">
        <v>7840</v>
      </c>
      <c r="G2231" s="4">
        <v>1</v>
      </c>
      <c r="H2231" s="4" t="s">
        <v>7839</v>
      </c>
      <c r="I2231" s="4" t="s">
        <v>7844</v>
      </c>
      <c r="J2231" s="4" t="s">
        <v>7846</v>
      </c>
    </row>
    <row r="2232" spans="1:10" ht="15" customHeight="1" x14ac:dyDescent="0.25">
      <c r="A2232" s="4" t="s">
        <v>2272</v>
      </c>
      <c r="B2232" s="4">
        <v>17.940000000000001</v>
      </c>
      <c r="C2232" s="4">
        <v>4.1900000000000004</v>
      </c>
      <c r="D2232" s="4" t="s">
        <v>7839</v>
      </c>
      <c r="E2232" s="4" t="s">
        <v>7840</v>
      </c>
      <c r="F2232" s="4" t="s">
        <v>7839</v>
      </c>
      <c r="G2232" s="4">
        <v>1</v>
      </c>
      <c r="H2232" s="4" t="s">
        <v>7839</v>
      </c>
      <c r="I2232" s="4" t="s">
        <v>7844</v>
      </c>
      <c r="J2232" s="4" t="s">
        <v>7847</v>
      </c>
    </row>
    <row r="2233" spans="1:10" ht="15" customHeight="1" x14ac:dyDescent="0.25">
      <c r="A2233" s="4" t="s">
        <v>2273</v>
      </c>
      <c r="B2233" s="4">
        <v>16.670000000000002</v>
      </c>
      <c r="C2233" s="4">
        <v>4.7</v>
      </c>
      <c r="D2233" s="4" t="s">
        <v>7840</v>
      </c>
      <c r="E2233" s="4" t="s">
        <v>7839</v>
      </c>
      <c r="F2233" s="4" t="s">
        <v>7840</v>
      </c>
      <c r="G2233" s="4">
        <v>1</v>
      </c>
      <c r="H2233" s="4" t="s">
        <v>7839</v>
      </c>
      <c r="I2233" s="4" t="s">
        <v>7844</v>
      </c>
      <c r="J2233" s="4" t="s">
        <v>7847</v>
      </c>
    </row>
    <row r="2234" spans="1:10" ht="15" customHeight="1" x14ac:dyDescent="0.25">
      <c r="A2234" s="4" t="s">
        <v>2274</v>
      </c>
      <c r="B2234" s="4">
        <v>20.58</v>
      </c>
      <c r="C2234" s="4">
        <v>5.64</v>
      </c>
      <c r="D2234" s="4" t="s">
        <v>7840</v>
      </c>
      <c r="E2234" s="4" t="s">
        <v>7839</v>
      </c>
      <c r="F2234" s="4" t="s">
        <v>7839</v>
      </c>
      <c r="G2234" s="4">
        <v>0</v>
      </c>
      <c r="H2234" s="4" t="s">
        <v>7839</v>
      </c>
      <c r="I2234" s="4" t="s">
        <v>7843</v>
      </c>
      <c r="J2234" s="4" t="s">
        <v>7847</v>
      </c>
    </row>
    <row r="2235" spans="1:10" ht="15" customHeight="1" x14ac:dyDescent="0.25">
      <c r="A2235" s="4" t="s">
        <v>2275</v>
      </c>
      <c r="B2235" s="4">
        <v>16.5</v>
      </c>
      <c r="C2235" s="4">
        <v>4.1100000000000003</v>
      </c>
      <c r="D2235" s="4" t="s">
        <v>7840</v>
      </c>
      <c r="E2235" s="4" t="s">
        <v>7839</v>
      </c>
      <c r="F2235" s="4" t="s">
        <v>7839</v>
      </c>
      <c r="G2235" s="4">
        <v>0</v>
      </c>
      <c r="H2235" s="4" t="s">
        <v>7839</v>
      </c>
      <c r="I2235" s="4" t="s">
        <v>7844</v>
      </c>
      <c r="J2235" s="4" t="s">
        <v>7847</v>
      </c>
    </row>
    <row r="2236" spans="1:10" ht="15" customHeight="1" x14ac:dyDescent="0.25">
      <c r="A2236" s="4" t="s">
        <v>2276</v>
      </c>
      <c r="B2236" s="4">
        <v>15.41</v>
      </c>
      <c r="C2236" s="4">
        <v>5.43</v>
      </c>
      <c r="D2236" s="4" t="s">
        <v>7840</v>
      </c>
      <c r="E2236" s="4" t="s">
        <v>7839</v>
      </c>
      <c r="F2236" s="4" t="s">
        <v>7840</v>
      </c>
      <c r="G2236" s="4">
        <v>1</v>
      </c>
      <c r="H2236" s="4" t="s">
        <v>7839</v>
      </c>
      <c r="I2236" s="4" t="s">
        <v>7844</v>
      </c>
      <c r="J2236" s="4" t="s">
        <v>7847</v>
      </c>
    </row>
    <row r="2237" spans="1:10" ht="15" customHeight="1" x14ac:dyDescent="0.25">
      <c r="A2237" s="4" t="s">
        <v>2277</v>
      </c>
      <c r="B2237" s="4">
        <v>24.59</v>
      </c>
      <c r="C2237" s="4">
        <v>4.38</v>
      </c>
      <c r="D2237" s="4" t="s">
        <v>7839</v>
      </c>
      <c r="E2237" s="4" t="s">
        <v>7839</v>
      </c>
      <c r="F2237" s="4" t="s">
        <v>7839</v>
      </c>
      <c r="G2237" s="4">
        <v>1</v>
      </c>
      <c r="H2237" s="4" t="s">
        <v>7839</v>
      </c>
      <c r="I2237" s="4" t="s">
        <v>7843</v>
      </c>
      <c r="J2237" s="4" t="s">
        <v>7847</v>
      </c>
    </row>
    <row r="2238" spans="1:10" ht="15" customHeight="1" x14ac:dyDescent="0.25">
      <c r="A2238" s="4" t="s">
        <v>2278</v>
      </c>
      <c r="B2238" s="4">
        <v>33.33</v>
      </c>
      <c r="C2238" s="4">
        <v>9.7899999999999991</v>
      </c>
      <c r="D2238" s="4" t="s">
        <v>7839</v>
      </c>
      <c r="E2238" s="4" t="s">
        <v>7839</v>
      </c>
      <c r="F2238" s="4" t="s">
        <v>7839</v>
      </c>
      <c r="G2238" s="4">
        <v>0</v>
      </c>
      <c r="H2238" s="4" t="s">
        <v>7839</v>
      </c>
      <c r="I2238" s="4" t="s">
        <v>7841</v>
      </c>
      <c r="J2238" s="4" t="s">
        <v>7845</v>
      </c>
    </row>
    <row r="2239" spans="1:10" ht="15" customHeight="1" x14ac:dyDescent="0.25">
      <c r="A2239" s="4" t="s">
        <v>2279</v>
      </c>
      <c r="B2239" s="4">
        <v>18.5</v>
      </c>
      <c r="C2239" s="4">
        <v>11.84</v>
      </c>
      <c r="D2239" s="4" t="s">
        <v>7839</v>
      </c>
      <c r="E2239" s="4" t="s">
        <v>7839</v>
      </c>
      <c r="F2239" s="4" t="s">
        <v>7839</v>
      </c>
      <c r="G2239" s="4">
        <v>0</v>
      </c>
      <c r="H2239" s="4" t="s">
        <v>7839</v>
      </c>
      <c r="I2239" s="4" t="s">
        <v>7843</v>
      </c>
      <c r="J2239" s="4" t="s">
        <v>7845</v>
      </c>
    </row>
    <row r="2240" spans="1:10" ht="15" customHeight="1" x14ac:dyDescent="0.25">
      <c r="A2240" s="4" t="s">
        <v>2280</v>
      </c>
      <c r="B2240" s="4">
        <v>18.579999999999998</v>
      </c>
      <c r="C2240" s="4">
        <v>6.22</v>
      </c>
      <c r="D2240" s="4" t="s">
        <v>7839</v>
      </c>
      <c r="E2240" s="4" t="s">
        <v>7839</v>
      </c>
      <c r="F2240" s="4" t="s">
        <v>7839</v>
      </c>
      <c r="G2240" s="4">
        <v>0</v>
      </c>
      <c r="H2240" s="4" t="s">
        <v>7839</v>
      </c>
      <c r="I2240" s="4" t="s">
        <v>7843</v>
      </c>
      <c r="J2240" s="4" t="s">
        <v>7846</v>
      </c>
    </row>
    <row r="2241" spans="1:10" ht="15" customHeight="1" x14ac:dyDescent="0.25">
      <c r="A2241" s="4" t="s">
        <v>2281</v>
      </c>
      <c r="B2241" s="4">
        <v>16.64</v>
      </c>
      <c r="C2241" s="4">
        <v>10.01</v>
      </c>
      <c r="D2241" s="4" t="s">
        <v>7839</v>
      </c>
      <c r="E2241" s="4" t="s">
        <v>7839</v>
      </c>
      <c r="F2241" s="4" t="s">
        <v>7839</v>
      </c>
      <c r="G2241" s="4">
        <v>0</v>
      </c>
      <c r="H2241" s="4" t="s">
        <v>7839</v>
      </c>
      <c r="I2241" s="4" t="s">
        <v>7844</v>
      </c>
      <c r="J2241" s="4" t="s">
        <v>7845</v>
      </c>
    </row>
    <row r="2242" spans="1:10" ht="15" customHeight="1" x14ac:dyDescent="0.25">
      <c r="A2242" s="4" t="s">
        <v>2282</v>
      </c>
      <c r="B2242" s="4">
        <v>19.329999999999998</v>
      </c>
      <c r="C2242" s="4">
        <v>4.32</v>
      </c>
      <c r="D2242" s="4" t="s">
        <v>7839</v>
      </c>
      <c r="E2242" s="4" t="s">
        <v>7839</v>
      </c>
      <c r="F2242" s="4" t="s">
        <v>7839</v>
      </c>
      <c r="G2242" s="4">
        <v>1</v>
      </c>
      <c r="H2242" s="4" t="s">
        <v>7839</v>
      </c>
      <c r="I2242" s="4" t="s">
        <v>7843</v>
      </c>
      <c r="J2242" s="4" t="s">
        <v>7847</v>
      </c>
    </row>
    <row r="2243" spans="1:10" ht="15" customHeight="1" x14ac:dyDescent="0.25">
      <c r="A2243" s="4" t="s">
        <v>2283</v>
      </c>
      <c r="B2243" s="4">
        <v>21.26</v>
      </c>
      <c r="C2243" s="4">
        <v>5.65</v>
      </c>
      <c r="D2243" s="4" t="s">
        <v>7840</v>
      </c>
      <c r="E2243" s="4" t="s">
        <v>7839</v>
      </c>
      <c r="F2243" s="4" t="s">
        <v>7840</v>
      </c>
      <c r="G2243" s="4">
        <v>1</v>
      </c>
      <c r="H2243" s="4" t="s">
        <v>7839</v>
      </c>
      <c r="I2243" s="4" t="s">
        <v>7843</v>
      </c>
      <c r="J2243" s="4" t="s">
        <v>7847</v>
      </c>
    </row>
    <row r="2244" spans="1:10" ht="15" customHeight="1" x14ac:dyDescent="0.25">
      <c r="A2244" s="4" t="s">
        <v>2284</v>
      </c>
      <c r="B2244" s="4">
        <v>15.6</v>
      </c>
      <c r="C2244" s="4">
        <v>4.12</v>
      </c>
      <c r="D2244" s="4" t="s">
        <v>7840</v>
      </c>
      <c r="E2244" s="4" t="s">
        <v>7839</v>
      </c>
      <c r="F2244" s="4" t="s">
        <v>7839</v>
      </c>
      <c r="G2244" s="4">
        <v>1</v>
      </c>
      <c r="H2244" s="4" t="s">
        <v>7839</v>
      </c>
      <c r="I2244" s="4" t="s">
        <v>7844</v>
      </c>
      <c r="J2244" s="4" t="s">
        <v>7847</v>
      </c>
    </row>
    <row r="2245" spans="1:10" ht="15" customHeight="1" x14ac:dyDescent="0.25">
      <c r="A2245" s="4" t="s">
        <v>2285</v>
      </c>
      <c r="B2245" s="4">
        <v>24.39</v>
      </c>
      <c r="C2245" s="4">
        <v>6.24</v>
      </c>
      <c r="D2245" s="4" t="s">
        <v>7839</v>
      </c>
      <c r="E2245" s="4" t="s">
        <v>7839</v>
      </c>
      <c r="F2245" s="4" t="s">
        <v>7839</v>
      </c>
      <c r="G2245" s="4">
        <v>1</v>
      </c>
      <c r="H2245" s="4" t="s">
        <v>7839</v>
      </c>
      <c r="I2245" s="4" t="s">
        <v>7843</v>
      </c>
      <c r="J2245" s="4" t="s">
        <v>7846</v>
      </c>
    </row>
    <row r="2246" spans="1:10" ht="15" customHeight="1" x14ac:dyDescent="0.25">
      <c r="A2246" s="4" t="s">
        <v>2286</v>
      </c>
      <c r="B2246" s="4">
        <v>24.75</v>
      </c>
      <c r="C2246" s="4">
        <v>4.83</v>
      </c>
      <c r="D2246" s="4" t="s">
        <v>7839</v>
      </c>
      <c r="E2246" s="4" t="s">
        <v>7839</v>
      </c>
      <c r="F2246" s="4" t="s">
        <v>7839</v>
      </c>
      <c r="G2246" s="4">
        <v>0</v>
      </c>
      <c r="H2246" s="4" t="s">
        <v>7839</v>
      </c>
      <c r="I2246" s="4" t="s">
        <v>7843</v>
      </c>
      <c r="J2246" s="4" t="s">
        <v>7847</v>
      </c>
    </row>
    <row r="2247" spans="1:10" ht="15" customHeight="1" x14ac:dyDescent="0.25">
      <c r="A2247" s="4" t="s">
        <v>2287</v>
      </c>
      <c r="B2247" s="4">
        <v>20.88</v>
      </c>
      <c r="C2247" s="4">
        <v>7.4</v>
      </c>
      <c r="D2247" s="4" t="s">
        <v>7839</v>
      </c>
      <c r="E2247" s="4" t="s">
        <v>7839</v>
      </c>
      <c r="F2247" s="4" t="s">
        <v>7839</v>
      </c>
      <c r="G2247" s="4">
        <v>0</v>
      </c>
      <c r="H2247" s="4" t="s">
        <v>7839</v>
      </c>
      <c r="I2247" s="4" t="s">
        <v>7843</v>
      </c>
      <c r="J2247" s="4" t="s">
        <v>7845</v>
      </c>
    </row>
    <row r="2248" spans="1:10" ht="15" customHeight="1" x14ac:dyDescent="0.25">
      <c r="A2248" s="4" t="s">
        <v>2288</v>
      </c>
      <c r="B2248" s="4">
        <v>20.43</v>
      </c>
      <c r="C2248" s="4">
        <v>4.54</v>
      </c>
      <c r="D2248" s="4" t="s">
        <v>7839</v>
      </c>
      <c r="E2248" s="4" t="s">
        <v>7839</v>
      </c>
      <c r="F2248" s="4" t="s">
        <v>7839</v>
      </c>
      <c r="G2248" s="4">
        <v>0</v>
      </c>
      <c r="H2248" s="4" t="s">
        <v>7839</v>
      </c>
      <c r="I2248" s="4" t="s">
        <v>7843</v>
      </c>
      <c r="J2248" s="4" t="s">
        <v>7847</v>
      </c>
    </row>
    <row r="2249" spans="1:10" ht="15" customHeight="1" x14ac:dyDescent="0.25">
      <c r="A2249" s="4" t="s">
        <v>2289</v>
      </c>
      <c r="B2249" s="4">
        <v>15.18</v>
      </c>
      <c r="C2249" s="4">
        <v>11.11</v>
      </c>
      <c r="D2249" s="4" t="s">
        <v>7839</v>
      </c>
      <c r="E2249" s="4" t="s">
        <v>7839</v>
      </c>
      <c r="F2249" s="4" t="s">
        <v>7839</v>
      </c>
      <c r="G2249" s="4">
        <v>0</v>
      </c>
      <c r="H2249" s="4" t="s">
        <v>7839</v>
      </c>
      <c r="I2249" s="4" t="s">
        <v>7844</v>
      </c>
      <c r="J2249" s="4" t="s">
        <v>7845</v>
      </c>
    </row>
    <row r="2250" spans="1:10" ht="15" customHeight="1" x14ac:dyDescent="0.25">
      <c r="A2250" s="4" t="s">
        <v>2290</v>
      </c>
      <c r="B2250" s="4">
        <v>15.12</v>
      </c>
      <c r="C2250" s="4">
        <v>4.03</v>
      </c>
      <c r="D2250" s="4" t="s">
        <v>7840</v>
      </c>
      <c r="E2250" s="4" t="s">
        <v>7839</v>
      </c>
      <c r="F2250" s="4" t="s">
        <v>7839</v>
      </c>
      <c r="G2250" s="4">
        <v>0</v>
      </c>
      <c r="H2250" s="4" t="s">
        <v>7839</v>
      </c>
      <c r="I2250" s="4" t="s">
        <v>7844</v>
      </c>
      <c r="J2250" s="4" t="s">
        <v>7847</v>
      </c>
    </row>
    <row r="2251" spans="1:10" ht="15" customHeight="1" x14ac:dyDescent="0.25">
      <c r="A2251" s="4" t="s">
        <v>2291</v>
      </c>
      <c r="B2251" s="4">
        <v>23.88</v>
      </c>
      <c r="C2251" s="4">
        <v>4.51</v>
      </c>
      <c r="D2251" s="4" t="s">
        <v>7839</v>
      </c>
      <c r="E2251" s="4" t="s">
        <v>7839</v>
      </c>
      <c r="F2251" s="4" t="s">
        <v>7839</v>
      </c>
      <c r="G2251" s="4">
        <v>1</v>
      </c>
      <c r="H2251" s="4" t="s">
        <v>7839</v>
      </c>
      <c r="I2251" s="4" t="s">
        <v>7843</v>
      </c>
      <c r="J2251" s="4" t="s">
        <v>7847</v>
      </c>
    </row>
    <row r="2252" spans="1:10" ht="15" customHeight="1" x14ac:dyDescent="0.25">
      <c r="A2252" s="4" t="s">
        <v>2292</v>
      </c>
      <c r="B2252" s="4">
        <v>16.13</v>
      </c>
      <c r="C2252" s="4">
        <v>5.56</v>
      </c>
      <c r="D2252" s="4" t="s">
        <v>7839</v>
      </c>
      <c r="E2252" s="4" t="s">
        <v>7840</v>
      </c>
      <c r="F2252" s="4" t="s">
        <v>7839</v>
      </c>
      <c r="G2252" s="4">
        <v>1</v>
      </c>
      <c r="H2252" s="4" t="s">
        <v>7839</v>
      </c>
      <c r="I2252" s="4" t="s">
        <v>7844</v>
      </c>
      <c r="J2252" s="4" t="s">
        <v>7847</v>
      </c>
    </row>
    <row r="2253" spans="1:10" ht="15" customHeight="1" x14ac:dyDescent="0.25">
      <c r="A2253" s="4" t="s">
        <v>2293</v>
      </c>
      <c r="B2253" s="4">
        <v>24.09</v>
      </c>
      <c r="C2253" s="4">
        <v>4.0999999999999996</v>
      </c>
      <c r="D2253" s="4" t="s">
        <v>7839</v>
      </c>
      <c r="E2253" s="4" t="s">
        <v>7840</v>
      </c>
      <c r="F2253" s="4" t="s">
        <v>7839</v>
      </c>
      <c r="G2253" s="4">
        <v>1</v>
      </c>
      <c r="H2253" s="4" t="s">
        <v>7839</v>
      </c>
      <c r="I2253" s="4" t="s">
        <v>7843</v>
      </c>
      <c r="J2253" s="4" t="s">
        <v>7847</v>
      </c>
    </row>
    <row r="2254" spans="1:10" ht="15" customHeight="1" x14ac:dyDescent="0.25">
      <c r="A2254" s="4" t="s">
        <v>2294</v>
      </c>
      <c r="B2254" s="4">
        <v>19.43</v>
      </c>
      <c r="C2254" s="4">
        <v>5.85</v>
      </c>
      <c r="D2254" s="4" t="s">
        <v>7839</v>
      </c>
      <c r="E2254" s="4" t="s">
        <v>7840</v>
      </c>
      <c r="F2254" s="4" t="s">
        <v>7839</v>
      </c>
      <c r="G2254" s="4">
        <v>1</v>
      </c>
      <c r="H2254" s="4" t="s">
        <v>7839</v>
      </c>
      <c r="I2254" s="4" t="s">
        <v>7843</v>
      </c>
      <c r="J2254" s="4" t="s">
        <v>7846</v>
      </c>
    </row>
    <row r="2255" spans="1:10" ht="15" customHeight="1" x14ac:dyDescent="0.25">
      <c r="A2255" s="4" t="s">
        <v>2295</v>
      </c>
      <c r="B2255" s="4">
        <v>15.22</v>
      </c>
      <c r="C2255" s="4">
        <v>4.92</v>
      </c>
      <c r="D2255" s="4" t="s">
        <v>7840</v>
      </c>
      <c r="E2255" s="4" t="s">
        <v>7839</v>
      </c>
      <c r="F2255" s="4" t="s">
        <v>7840</v>
      </c>
      <c r="G2255" s="4">
        <v>1</v>
      </c>
      <c r="H2255" s="4" t="s">
        <v>7839</v>
      </c>
      <c r="I2255" s="4" t="s">
        <v>7844</v>
      </c>
      <c r="J2255" s="4" t="s">
        <v>7847</v>
      </c>
    </row>
    <row r="2256" spans="1:10" ht="15" customHeight="1" x14ac:dyDescent="0.25">
      <c r="A2256" s="4" t="s">
        <v>2296</v>
      </c>
      <c r="B2256" s="4">
        <v>20.72</v>
      </c>
      <c r="C2256" s="4">
        <v>9.4600000000000009</v>
      </c>
      <c r="D2256" s="4" t="s">
        <v>7839</v>
      </c>
      <c r="E2256" s="4" t="s">
        <v>7839</v>
      </c>
      <c r="F2256" s="4" t="s">
        <v>7839</v>
      </c>
      <c r="G2256" s="4">
        <v>0</v>
      </c>
      <c r="H2256" s="4" t="s">
        <v>7839</v>
      </c>
      <c r="I2256" s="4" t="s">
        <v>7843</v>
      </c>
      <c r="J2256" s="4" t="s">
        <v>7845</v>
      </c>
    </row>
    <row r="2257" spans="1:10" ht="15" customHeight="1" x14ac:dyDescent="0.25">
      <c r="A2257" s="4" t="s">
        <v>2297</v>
      </c>
      <c r="B2257" s="4">
        <v>35.4</v>
      </c>
      <c r="C2257" s="4">
        <v>5.94</v>
      </c>
      <c r="D2257" s="4" t="s">
        <v>7839</v>
      </c>
      <c r="E2257" s="4" t="s">
        <v>7839</v>
      </c>
      <c r="F2257" s="4" t="s">
        <v>7840</v>
      </c>
      <c r="G2257" s="4">
        <v>1</v>
      </c>
      <c r="H2257" s="4" t="s">
        <v>7839</v>
      </c>
      <c r="I2257" s="4" t="s">
        <v>7841</v>
      </c>
      <c r="J2257" s="4" t="s">
        <v>7846</v>
      </c>
    </row>
    <row r="2258" spans="1:10" ht="15" customHeight="1" x14ac:dyDescent="0.25">
      <c r="A2258" s="4" t="s">
        <v>2298</v>
      </c>
      <c r="B2258" s="4">
        <v>34.4</v>
      </c>
      <c r="C2258" s="4">
        <v>5.7</v>
      </c>
      <c r="D2258" s="4" t="s">
        <v>7839</v>
      </c>
      <c r="E2258" s="4" t="s">
        <v>7839</v>
      </c>
      <c r="F2258" s="4" t="s">
        <v>7840</v>
      </c>
      <c r="G2258" s="4">
        <v>1</v>
      </c>
      <c r="H2258" s="4" t="s">
        <v>7839</v>
      </c>
      <c r="I2258" s="4" t="s">
        <v>7841</v>
      </c>
      <c r="J2258" s="4" t="s">
        <v>7846</v>
      </c>
    </row>
    <row r="2259" spans="1:10" ht="15" customHeight="1" x14ac:dyDescent="0.25">
      <c r="A2259" s="4" t="s">
        <v>2299</v>
      </c>
      <c r="B2259" s="4">
        <v>34.1</v>
      </c>
      <c r="C2259" s="4">
        <v>4.13</v>
      </c>
      <c r="D2259" s="4" t="s">
        <v>7839</v>
      </c>
      <c r="E2259" s="4" t="s">
        <v>7839</v>
      </c>
      <c r="F2259" s="4" t="s">
        <v>7840</v>
      </c>
      <c r="G2259" s="4">
        <v>1</v>
      </c>
      <c r="H2259" s="4" t="s">
        <v>7839</v>
      </c>
      <c r="I2259" s="4" t="s">
        <v>7841</v>
      </c>
      <c r="J2259" s="4" t="s">
        <v>7847</v>
      </c>
    </row>
    <row r="2260" spans="1:10" ht="15" customHeight="1" x14ac:dyDescent="0.25">
      <c r="A2260" s="4" t="s">
        <v>2300</v>
      </c>
      <c r="B2260" s="4">
        <v>30.4</v>
      </c>
      <c r="C2260" s="4">
        <v>4.7699999999999996</v>
      </c>
      <c r="D2260" s="4" t="s">
        <v>7839</v>
      </c>
      <c r="E2260" s="4" t="s">
        <v>7839</v>
      </c>
      <c r="F2260" s="4" t="s">
        <v>7840</v>
      </c>
      <c r="G2260" s="4">
        <v>1</v>
      </c>
      <c r="H2260" s="4" t="s">
        <v>7839</v>
      </c>
      <c r="I2260" s="4" t="s">
        <v>7841</v>
      </c>
      <c r="J2260" s="4" t="s">
        <v>7847</v>
      </c>
    </row>
    <row r="2261" spans="1:10" ht="15" customHeight="1" x14ac:dyDescent="0.25">
      <c r="A2261" s="4" t="s">
        <v>2301</v>
      </c>
      <c r="B2261" s="4">
        <v>28.7</v>
      </c>
      <c r="C2261" s="4">
        <v>4.99</v>
      </c>
      <c r="D2261" s="4" t="s">
        <v>7839</v>
      </c>
      <c r="E2261" s="4" t="s">
        <v>7839</v>
      </c>
      <c r="F2261" s="4" t="s">
        <v>7840</v>
      </c>
      <c r="G2261" s="4">
        <v>1</v>
      </c>
      <c r="H2261" s="4" t="s">
        <v>7839</v>
      </c>
      <c r="I2261" s="4" t="s">
        <v>7842</v>
      </c>
      <c r="J2261" s="4" t="s">
        <v>7847</v>
      </c>
    </row>
    <row r="2262" spans="1:10" ht="15" customHeight="1" x14ac:dyDescent="0.25">
      <c r="A2262" s="4" t="s">
        <v>2302</v>
      </c>
      <c r="B2262" s="4">
        <v>17.440000000000001</v>
      </c>
      <c r="C2262" s="4">
        <v>4.42</v>
      </c>
      <c r="D2262" s="4" t="s">
        <v>7840</v>
      </c>
      <c r="E2262" s="4" t="s">
        <v>7839</v>
      </c>
      <c r="F2262" s="4" t="s">
        <v>7840</v>
      </c>
      <c r="G2262" s="4">
        <v>1</v>
      </c>
      <c r="H2262" s="4" t="s">
        <v>7839</v>
      </c>
      <c r="I2262" s="4" t="s">
        <v>7844</v>
      </c>
      <c r="J2262" s="4" t="s">
        <v>7847</v>
      </c>
    </row>
    <row r="2263" spans="1:10" ht="15" customHeight="1" x14ac:dyDescent="0.25">
      <c r="A2263" s="4" t="s">
        <v>2303</v>
      </c>
      <c r="B2263" s="4">
        <v>27.6</v>
      </c>
      <c r="C2263" s="4">
        <v>4.01</v>
      </c>
      <c r="D2263" s="4" t="s">
        <v>7839</v>
      </c>
      <c r="E2263" s="4" t="s">
        <v>7839</v>
      </c>
      <c r="F2263" s="4" t="s">
        <v>7840</v>
      </c>
      <c r="G2263" s="4">
        <v>1</v>
      </c>
      <c r="H2263" s="4" t="s">
        <v>7839</v>
      </c>
      <c r="I2263" s="4" t="s">
        <v>7842</v>
      </c>
      <c r="J2263" s="4" t="s">
        <v>7847</v>
      </c>
    </row>
    <row r="2264" spans="1:10" ht="15" customHeight="1" x14ac:dyDescent="0.25">
      <c r="A2264" s="4" t="s">
        <v>2304</v>
      </c>
      <c r="B2264" s="4">
        <v>20.7</v>
      </c>
      <c r="C2264" s="4">
        <v>4.49</v>
      </c>
      <c r="D2264" s="4" t="s">
        <v>7839</v>
      </c>
      <c r="E2264" s="4" t="s">
        <v>7839</v>
      </c>
      <c r="F2264" s="4" t="s">
        <v>7840</v>
      </c>
      <c r="G2264" s="4">
        <v>1</v>
      </c>
      <c r="H2264" s="4" t="s">
        <v>7839</v>
      </c>
      <c r="I2264" s="4" t="s">
        <v>7843</v>
      </c>
      <c r="J2264" s="4" t="s">
        <v>7847</v>
      </c>
    </row>
    <row r="2265" spans="1:10" ht="15" customHeight="1" x14ac:dyDescent="0.25">
      <c r="A2265" s="4" t="s">
        <v>2305</v>
      </c>
      <c r="B2265" s="4">
        <v>20.3</v>
      </c>
      <c r="C2265" s="4">
        <v>6.37</v>
      </c>
      <c r="D2265" s="4" t="s">
        <v>7839</v>
      </c>
      <c r="E2265" s="4" t="s">
        <v>7839</v>
      </c>
      <c r="F2265" s="4" t="s">
        <v>7840</v>
      </c>
      <c r="G2265" s="4">
        <v>1</v>
      </c>
      <c r="H2265" s="4" t="s">
        <v>7839</v>
      </c>
      <c r="I2265" s="4" t="s">
        <v>7843</v>
      </c>
      <c r="J2265" s="4" t="s">
        <v>7846</v>
      </c>
    </row>
    <row r="2266" spans="1:10" ht="15" customHeight="1" x14ac:dyDescent="0.25">
      <c r="A2266" s="4" t="s">
        <v>2306</v>
      </c>
      <c r="B2266" s="4">
        <v>19.8</v>
      </c>
      <c r="C2266" s="4">
        <v>5.12</v>
      </c>
      <c r="D2266" s="4" t="s">
        <v>7839</v>
      </c>
      <c r="E2266" s="4" t="s">
        <v>7839</v>
      </c>
      <c r="F2266" s="4" t="s">
        <v>7840</v>
      </c>
      <c r="G2266" s="4">
        <v>1</v>
      </c>
      <c r="H2266" s="4" t="s">
        <v>7839</v>
      </c>
      <c r="I2266" s="4" t="s">
        <v>7843</v>
      </c>
      <c r="J2266" s="4" t="s">
        <v>7847</v>
      </c>
    </row>
    <row r="2267" spans="1:10" ht="15" customHeight="1" x14ac:dyDescent="0.25">
      <c r="A2267" s="4" t="s">
        <v>2307</v>
      </c>
      <c r="B2267" s="4">
        <v>21.87</v>
      </c>
      <c r="C2267" s="4">
        <v>8.59</v>
      </c>
      <c r="D2267" s="4" t="s">
        <v>7839</v>
      </c>
      <c r="E2267" s="4" t="s">
        <v>7839</v>
      </c>
      <c r="F2267" s="4" t="s">
        <v>7839</v>
      </c>
      <c r="G2267" s="4">
        <v>0</v>
      </c>
      <c r="H2267" s="4" t="s">
        <v>7839</v>
      </c>
      <c r="I2267" s="4" t="s">
        <v>7843</v>
      </c>
      <c r="J2267" s="4" t="s">
        <v>7845</v>
      </c>
    </row>
    <row r="2268" spans="1:10" ht="15" customHeight="1" x14ac:dyDescent="0.25">
      <c r="A2268" s="4" t="s">
        <v>2308</v>
      </c>
      <c r="B2268" s="4">
        <v>16.600000000000001</v>
      </c>
      <c r="C2268" s="4">
        <v>5.87</v>
      </c>
      <c r="D2268" s="4" t="s">
        <v>7839</v>
      </c>
      <c r="E2268" s="4" t="s">
        <v>7839</v>
      </c>
      <c r="F2268" s="4" t="s">
        <v>7839</v>
      </c>
      <c r="G2268" s="4">
        <v>1</v>
      </c>
      <c r="H2268" s="4" t="s">
        <v>7839</v>
      </c>
      <c r="I2268" s="4" t="s">
        <v>7844</v>
      </c>
      <c r="J2268" s="4" t="s">
        <v>7846</v>
      </c>
    </row>
    <row r="2269" spans="1:10" ht="15" customHeight="1" x14ac:dyDescent="0.25">
      <c r="A2269" s="4" t="s">
        <v>2309</v>
      </c>
      <c r="B2269" s="4">
        <v>21.98</v>
      </c>
      <c r="C2269" s="4">
        <v>7.03</v>
      </c>
      <c r="D2269" s="4" t="s">
        <v>7839</v>
      </c>
      <c r="E2269" s="4" t="s">
        <v>7839</v>
      </c>
      <c r="F2269" s="4" t="s">
        <v>7839</v>
      </c>
      <c r="G2269" s="4">
        <v>0</v>
      </c>
      <c r="H2269" s="4" t="s">
        <v>7839</v>
      </c>
      <c r="I2269" s="4" t="s">
        <v>7843</v>
      </c>
      <c r="J2269" s="4" t="s">
        <v>7845</v>
      </c>
    </row>
    <row r="2270" spans="1:10" ht="15" customHeight="1" x14ac:dyDescent="0.25">
      <c r="A2270" s="4" t="s">
        <v>2310</v>
      </c>
      <c r="B2270" s="4">
        <v>19.7</v>
      </c>
      <c r="C2270" s="4">
        <v>5.51</v>
      </c>
      <c r="D2270" s="4" t="s">
        <v>7839</v>
      </c>
      <c r="E2270" s="4" t="s">
        <v>7839</v>
      </c>
      <c r="F2270" s="4" t="s">
        <v>7839</v>
      </c>
      <c r="G2270" s="4">
        <v>1</v>
      </c>
      <c r="H2270" s="4" t="s">
        <v>7839</v>
      </c>
      <c r="I2270" s="4" t="s">
        <v>7843</v>
      </c>
      <c r="J2270" s="4" t="s">
        <v>7847</v>
      </c>
    </row>
    <row r="2271" spans="1:10" ht="15" customHeight="1" x14ac:dyDescent="0.25">
      <c r="A2271" s="4" t="s">
        <v>2311</v>
      </c>
      <c r="B2271" s="4">
        <v>19.21</v>
      </c>
      <c r="C2271" s="4">
        <v>4.76</v>
      </c>
      <c r="D2271" s="4" t="s">
        <v>7839</v>
      </c>
      <c r="E2271" s="4" t="s">
        <v>7840</v>
      </c>
      <c r="F2271" s="4" t="s">
        <v>7839</v>
      </c>
      <c r="G2271" s="4">
        <v>1</v>
      </c>
      <c r="H2271" s="4" t="s">
        <v>7839</v>
      </c>
      <c r="I2271" s="4" t="s">
        <v>7843</v>
      </c>
      <c r="J2271" s="4" t="s">
        <v>7847</v>
      </c>
    </row>
    <row r="2272" spans="1:10" ht="15" customHeight="1" x14ac:dyDescent="0.25">
      <c r="A2272" s="4" t="s">
        <v>2312</v>
      </c>
      <c r="B2272" s="4">
        <v>19.3</v>
      </c>
      <c r="C2272" s="4">
        <v>4.7</v>
      </c>
      <c r="D2272" s="4" t="s">
        <v>7839</v>
      </c>
      <c r="E2272" s="4" t="s">
        <v>7840</v>
      </c>
      <c r="F2272" s="4" t="s">
        <v>7839</v>
      </c>
      <c r="G2272" s="4">
        <v>1</v>
      </c>
      <c r="H2272" s="4" t="s">
        <v>7839</v>
      </c>
      <c r="I2272" s="4" t="s">
        <v>7843</v>
      </c>
      <c r="J2272" s="4" t="s">
        <v>7847</v>
      </c>
    </row>
    <row r="2273" spans="1:10" ht="15" customHeight="1" x14ac:dyDescent="0.25">
      <c r="A2273" s="4" t="s">
        <v>2313</v>
      </c>
      <c r="B2273" s="4">
        <v>16.22</v>
      </c>
      <c r="C2273" s="4">
        <v>6.21</v>
      </c>
      <c r="D2273" s="4" t="s">
        <v>7840</v>
      </c>
      <c r="E2273" s="4" t="s">
        <v>7839</v>
      </c>
      <c r="F2273" s="4" t="s">
        <v>7839</v>
      </c>
      <c r="G2273" s="4">
        <v>0</v>
      </c>
      <c r="H2273" s="4" t="s">
        <v>7839</v>
      </c>
      <c r="I2273" s="4" t="s">
        <v>7844</v>
      </c>
      <c r="J2273" s="4" t="s">
        <v>7846</v>
      </c>
    </row>
    <row r="2274" spans="1:10" ht="15" customHeight="1" x14ac:dyDescent="0.25">
      <c r="A2274" s="4" t="s">
        <v>2314</v>
      </c>
      <c r="B2274" s="4">
        <v>17.12</v>
      </c>
      <c r="C2274" s="4">
        <v>4.5199999999999996</v>
      </c>
      <c r="D2274" s="4" t="s">
        <v>7839</v>
      </c>
      <c r="E2274" s="4" t="s">
        <v>7840</v>
      </c>
      <c r="F2274" s="4" t="s">
        <v>7839</v>
      </c>
      <c r="G2274" s="4">
        <v>1</v>
      </c>
      <c r="H2274" s="4" t="s">
        <v>7839</v>
      </c>
      <c r="I2274" s="4" t="s">
        <v>7844</v>
      </c>
      <c r="J2274" s="4" t="s">
        <v>7847</v>
      </c>
    </row>
    <row r="2275" spans="1:10" ht="15" customHeight="1" x14ac:dyDescent="0.25">
      <c r="A2275" s="4" t="s">
        <v>2315</v>
      </c>
      <c r="B2275" s="4">
        <v>19.07</v>
      </c>
      <c r="C2275" s="4">
        <v>5.45</v>
      </c>
      <c r="D2275" s="4" t="s">
        <v>7839</v>
      </c>
      <c r="E2275" s="4" t="s">
        <v>7839</v>
      </c>
      <c r="F2275" s="4" t="s">
        <v>7839</v>
      </c>
      <c r="G2275" s="4">
        <v>1</v>
      </c>
      <c r="H2275" s="4" t="s">
        <v>7839</v>
      </c>
      <c r="I2275" s="4" t="s">
        <v>7843</v>
      </c>
      <c r="J2275" s="4" t="s">
        <v>7847</v>
      </c>
    </row>
    <row r="2276" spans="1:10" ht="15" customHeight="1" x14ac:dyDescent="0.25">
      <c r="A2276" s="4" t="s">
        <v>2316</v>
      </c>
      <c r="B2276" s="4">
        <v>15.56</v>
      </c>
      <c r="C2276" s="4">
        <v>4.42</v>
      </c>
      <c r="D2276" s="4" t="s">
        <v>7839</v>
      </c>
      <c r="E2276" s="4" t="s">
        <v>7839</v>
      </c>
      <c r="F2276" s="4" t="s">
        <v>7839</v>
      </c>
      <c r="G2276" s="4">
        <v>0</v>
      </c>
      <c r="H2276" s="4" t="s">
        <v>7839</v>
      </c>
      <c r="I2276" s="4" t="s">
        <v>7844</v>
      </c>
      <c r="J2276" s="4" t="s">
        <v>7847</v>
      </c>
    </row>
    <row r="2277" spans="1:10" ht="15" customHeight="1" x14ac:dyDescent="0.25">
      <c r="A2277" s="4" t="s">
        <v>2317</v>
      </c>
      <c r="B2277" s="4">
        <v>22.76</v>
      </c>
      <c r="C2277" s="4">
        <v>9.44</v>
      </c>
      <c r="D2277" s="4" t="s">
        <v>7839</v>
      </c>
      <c r="E2277" s="4" t="s">
        <v>7839</v>
      </c>
      <c r="F2277" s="4" t="s">
        <v>7839</v>
      </c>
      <c r="G2277" s="4">
        <v>0</v>
      </c>
      <c r="H2277" s="4" t="s">
        <v>7839</v>
      </c>
      <c r="I2277" s="4" t="s">
        <v>7843</v>
      </c>
      <c r="J2277" s="4" t="s">
        <v>7845</v>
      </c>
    </row>
    <row r="2278" spans="1:10" ht="15" customHeight="1" x14ac:dyDescent="0.25">
      <c r="A2278" s="4" t="s">
        <v>2318</v>
      </c>
      <c r="B2278" s="4">
        <v>22.79</v>
      </c>
      <c r="C2278" s="4">
        <v>6.15</v>
      </c>
      <c r="D2278" s="4" t="s">
        <v>7840</v>
      </c>
      <c r="E2278" s="4" t="s">
        <v>7839</v>
      </c>
      <c r="F2278" s="4" t="s">
        <v>7840</v>
      </c>
      <c r="G2278" s="4">
        <v>1</v>
      </c>
      <c r="H2278" s="4" t="s">
        <v>7839</v>
      </c>
      <c r="I2278" s="4" t="s">
        <v>7843</v>
      </c>
      <c r="J2278" s="4" t="s">
        <v>7846</v>
      </c>
    </row>
    <row r="2279" spans="1:10" ht="15" customHeight="1" x14ac:dyDescent="0.25">
      <c r="A2279" s="4" t="s">
        <v>2319</v>
      </c>
      <c r="B2279" s="4">
        <v>17.41</v>
      </c>
      <c r="C2279" s="4">
        <v>5.13</v>
      </c>
      <c r="D2279" s="4" t="s">
        <v>7840</v>
      </c>
      <c r="E2279" s="4" t="s">
        <v>7839</v>
      </c>
      <c r="F2279" s="4" t="s">
        <v>7839</v>
      </c>
      <c r="G2279" s="4">
        <v>0</v>
      </c>
      <c r="H2279" s="4" t="s">
        <v>7839</v>
      </c>
      <c r="I2279" s="4" t="s">
        <v>7844</v>
      </c>
      <c r="J2279" s="4" t="s">
        <v>7847</v>
      </c>
    </row>
    <row r="2280" spans="1:10" ht="15" customHeight="1" x14ac:dyDescent="0.25">
      <c r="A2280" s="4" t="s">
        <v>2320</v>
      </c>
      <c r="B2280" s="4">
        <v>19.32</v>
      </c>
      <c r="C2280" s="4">
        <v>4.96</v>
      </c>
      <c r="D2280" s="4" t="s">
        <v>7840</v>
      </c>
      <c r="E2280" s="4" t="s">
        <v>7839</v>
      </c>
      <c r="F2280" s="4" t="s">
        <v>7839</v>
      </c>
      <c r="G2280" s="4">
        <v>0</v>
      </c>
      <c r="H2280" s="4" t="s">
        <v>7839</v>
      </c>
      <c r="I2280" s="4" t="s">
        <v>7843</v>
      </c>
      <c r="J2280" s="4" t="s">
        <v>7847</v>
      </c>
    </row>
    <row r="2281" spans="1:10" ht="15" customHeight="1" x14ac:dyDescent="0.25">
      <c r="A2281" s="4" t="s">
        <v>2321</v>
      </c>
      <c r="B2281" s="4">
        <v>18.25</v>
      </c>
      <c r="C2281" s="4">
        <v>10.95</v>
      </c>
      <c r="D2281" s="4" t="s">
        <v>7839</v>
      </c>
      <c r="E2281" s="4" t="s">
        <v>7839</v>
      </c>
      <c r="F2281" s="4" t="s">
        <v>7839</v>
      </c>
      <c r="G2281" s="4">
        <v>0</v>
      </c>
      <c r="H2281" s="4" t="s">
        <v>7839</v>
      </c>
      <c r="I2281" s="4" t="s">
        <v>7844</v>
      </c>
      <c r="J2281" s="4" t="s">
        <v>7845</v>
      </c>
    </row>
    <row r="2282" spans="1:10" ht="15" customHeight="1" x14ac:dyDescent="0.25">
      <c r="A2282" s="4" t="s">
        <v>2322</v>
      </c>
      <c r="B2282" s="4">
        <v>53.13</v>
      </c>
      <c r="C2282" s="4">
        <v>4.4400000000000004</v>
      </c>
      <c r="D2282" s="4" t="s">
        <v>7839</v>
      </c>
      <c r="E2282" s="4" t="s">
        <v>7840</v>
      </c>
      <c r="F2282" s="4" t="s">
        <v>7839</v>
      </c>
      <c r="G2282" s="4">
        <v>1</v>
      </c>
      <c r="H2282" s="4" t="s">
        <v>7839</v>
      </c>
      <c r="I2282" s="4" t="s">
        <v>7841</v>
      </c>
      <c r="J2282" s="4" t="s">
        <v>7847</v>
      </c>
    </row>
    <row r="2283" spans="1:10" ht="15" customHeight="1" x14ac:dyDescent="0.25">
      <c r="A2283" s="4" t="s">
        <v>2323</v>
      </c>
      <c r="B2283" s="4">
        <v>20.46</v>
      </c>
      <c r="C2283" s="4">
        <v>4.0199999999999996</v>
      </c>
      <c r="D2283" s="4" t="s">
        <v>7839</v>
      </c>
      <c r="E2283" s="4" t="s">
        <v>7839</v>
      </c>
      <c r="F2283" s="4" t="s">
        <v>7839</v>
      </c>
      <c r="G2283" s="4">
        <v>0</v>
      </c>
      <c r="H2283" s="4" t="s">
        <v>7839</v>
      </c>
      <c r="I2283" s="4" t="s">
        <v>7843</v>
      </c>
      <c r="J2283" s="4" t="s">
        <v>7847</v>
      </c>
    </row>
    <row r="2284" spans="1:10" ht="15" customHeight="1" x14ac:dyDescent="0.25">
      <c r="A2284" s="4" t="s">
        <v>2324</v>
      </c>
      <c r="B2284" s="4">
        <v>43.01</v>
      </c>
      <c r="C2284" s="4">
        <v>5.44</v>
      </c>
      <c r="D2284" s="4" t="s">
        <v>7839</v>
      </c>
      <c r="E2284" s="4" t="s">
        <v>7840</v>
      </c>
      <c r="F2284" s="4" t="s">
        <v>7839</v>
      </c>
      <c r="G2284" s="4">
        <v>1</v>
      </c>
      <c r="H2284" s="4" t="s">
        <v>7839</v>
      </c>
      <c r="I2284" s="4" t="s">
        <v>7841</v>
      </c>
      <c r="J2284" s="4" t="s">
        <v>7847</v>
      </c>
    </row>
    <row r="2285" spans="1:10" ht="15" customHeight="1" x14ac:dyDescent="0.25">
      <c r="A2285" s="4" t="s">
        <v>2325</v>
      </c>
      <c r="B2285" s="4">
        <v>15.01</v>
      </c>
      <c r="C2285" s="4">
        <v>4.1500000000000004</v>
      </c>
      <c r="D2285" s="4" t="s">
        <v>7839</v>
      </c>
      <c r="E2285" s="4" t="s">
        <v>7839</v>
      </c>
      <c r="F2285" s="4" t="s">
        <v>7840</v>
      </c>
      <c r="G2285" s="4">
        <v>1</v>
      </c>
      <c r="H2285" s="4" t="s">
        <v>7839</v>
      </c>
      <c r="I2285" s="4" t="s">
        <v>7844</v>
      </c>
      <c r="J2285" s="4" t="s">
        <v>7847</v>
      </c>
    </row>
    <row r="2286" spans="1:10" ht="15" customHeight="1" x14ac:dyDescent="0.25">
      <c r="A2286" s="4" t="s">
        <v>2326</v>
      </c>
      <c r="B2286" s="4">
        <v>41.14</v>
      </c>
      <c r="C2286" s="4">
        <v>6.02</v>
      </c>
      <c r="D2286" s="4" t="s">
        <v>7839</v>
      </c>
      <c r="E2286" s="4" t="s">
        <v>7840</v>
      </c>
      <c r="F2286" s="4" t="s">
        <v>7839</v>
      </c>
      <c r="G2286" s="4">
        <v>1</v>
      </c>
      <c r="H2286" s="4" t="s">
        <v>7839</v>
      </c>
      <c r="I2286" s="4" t="s">
        <v>7841</v>
      </c>
      <c r="J2286" s="4" t="s">
        <v>7846</v>
      </c>
    </row>
    <row r="2287" spans="1:10" ht="15" customHeight="1" x14ac:dyDescent="0.25">
      <c r="A2287" s="4" t="s">
        <v>2327</v>
      </c>
      <c r="B2287" s="4">
        <v>16.55</v>
      </c>
      <c r="C2287" s="4">
        <v>7.73</v>
      </c>
      <c r="D2287" s="4" t="s">
        <v>7839</v>
      </c>
      <c r="E2287" s="4" t="s">
        <v>7839</v>
      </c>
      <c r="F2287" s="4" t="s">
        <v>7839</v>
      </c>
      <c r="G2287" s="4">
        <v>0</v>
      </c>
      <c r="H2287" s="4" t="s">
        <v>7839</v>
      </c>
      <c r="I2287" s="4" t="s">
        <v>7844</v>
      </c>
      <c r="J2287" s="4" t="s">
        <v>7845</v>
      </c>
    </row>
    <row r="2288" spans="1:10" ht="15" customHeight="1" x14ac:dyDescent="0.25">
      <c r="A2288" s="4" t="s">
        <v>2328</v>
      </c>
      <c r="B2288" s="4">
        <v>37.29</v>
      </c>
      <c r="C2288" s="4">
        <v>5.03</v>
      </c>
      <c r="D2288" s="4" t="s">
        <v>7839</v>
      </c>
      <c r="E2288" s="4" t="s">
        <v>7840</v>
      </c>
      <c r="F2288" s="4" t="s">
        <v>7839</v>
      </c>
      <c r="G2288" s="4">
        <v>1</v>
      </c>
      <c r="H2288" s="4" t="s">
        <v>7839</v>
      </c>
      <c r="I2288" s="4" t="s">
        <v>7841</v>
      </c>
      <c r="J2288" s="4" t="s">
        <v>7847</v>
      </c>
    </row>
    <row r="2289" spans="1:10" ht="15" customHeight="1" x14ac:dyDescent="0.25">
      <c r="A2289" s="4" t="s">
        <v>2329</v>
      </c>
      <c r="B2289" s="4">
        <v>16.739999999999998</v>
      </c>
      <c r="C2289" s="4">
        <v>4.08</v>
      </c>
      <c r="D2289" s="4" t="s">
        <v>7840</v>
      </c>
      <c r="E2289" s="4" t="s">
        <v>7839</v>
      </c>
      <c r="F2289" s="4" t="s">
        <v>7839</v>
      </c>
      <c r="G2289" s="4">
        <v>0</v>
      </c>
      <c r="H2289" s="4" t="s">
        <v>7839</v>
      </c>
      <c r="I2289" s="4" t="s">
        <v>7844</v>
      </c>
      <c r="J2289" s="4" t="s">
        <v>7847</v>
      </c>
    </row>
    <row r="2290" spans="1:10" ht="15" customHeight="1" x14ac:dyDescent="0.25">
      <c r="A2290" s="4" t="s">
        <v>2330</v>
      </c>
      <c r="B2290" s="4">
        <v>34.43</v>
      </c>
      <c r="C2290" s="4">
        <v>4.2699999999999996</v>
      </c>
      <c r="D2290" s="4" t="s">
        <v>7839</v>
      </c>
      <c r="E2290" s="4" t="s">
        <v>7840</v>
      </c>
      <c r="F2290" s="4" t="s">
        <v>7839</v>
      </c>
      <c r="G2290" s="4">
        <v>1</v>
      </c>
      <c r="H2290" s="4" t="s">
        <v>7839</v>
      </c>
      <c r="I2290" s="4" t="s">
        <v>7841</v>
      </c>
      <c r="J2290" s="4" t="s">
        <v>7847</v>
      </c>
    </row>
    <row r="2291" spans="1:10" ht="15" customHeight="1" x14ac:dyDescent="0.25">
      <c r="A2291" s="4" t="s">
        <v>2331</v>
      </c>
      <c r="B2291" s="4">
        <v>34.1</v>
      </c>
      <c r="C2291" s="4">
        <v>4.07</v>
      </c>
      <c r="D2291" s="4" t="s">
        <v>7839</v>
      </c>
      <c r="E2291" s="4" t="s">
        <v>7840</v>
      </c>
      <c r="F2291" s="4" t="s">
        <v>7839</v>
      </c>
      <c r="G2291" s="4">
        <v>1</v>
      </c>
      <c r="H2291" s="4" t="s">
        <v>7839</v>
      </c>
      <c r="I2291" s="4" t="s">
        <v>7841</v>
      </c>
      <c r="J2291" s="4" t="s">
        <v>7847</v>
      </c>
    </row>
    <row r="2292" spans="1:10" ht="15" customHeight="1" x14ac:dyDescent="0.25">
      <c r="A2292" s="4" t="s">
        <v>2332</v>
      </c>
      <c r="B2292" s="4">
        <v>19.3</v>
      </c>
      <c r="C2292" s="4">
        <v>10.36</v>
      </c>
      <c r="D2292" s="4" t="s">
        <v>7839</v>
      </c>
      <c r="E2292" s="4" t="s">
        <v>7839</v>
      </c>
      <c r="F2292" s="4" t="s">
        <v>7839</v>
      </c>
      <c r="G2292" s="4">
        <v>0</v>
      </c>
      <c r="H2292" s="4" t="s">
        <v>7839</v>
      </c>
      <c r="I2292" s="4" t="s">
        <v>7843</v>
      </c>
      <c r="J2292" s="4" t="s">
        <v>7845</v>
      </c>
    </row>
    <row r="2293" spans="1:10" ht="15" customHeight="1" x14ac:dyDescent="0.25">
      <c r="A2293" s="4" t="s">
        <v>2333</v>
      </c>
      <c r="B2293" s="4">
        <v>33.659999999999997</v>
      </c>
      <c r="C2293" s="4">
        <v>5.71</v>
      </c>
      <c r="D2293" s="4" t="s">
        <v>7839</v>
      </c>
      <c r="E2293" s="4" t="s">
        <v>7840</v>
      </c>
      <c r="F2293" s="4" t="s">
        <v>7839</v>
      </c>
      <c r="G2293" s="4">
        <v>1</v>
      </c>
      <c r="H2293" s="4" t="s">
        <v>7839</v>
      </c>
      <c r="I2293" s="4" t="s">
        <v>7841</v>
      </c>
      <c r="J2293" s="4" t="s">
        <v>7846</v>
      </c>
    </row>
    <row r="2294" spans="1:10" ht="15" customHeight="1" x14ac:dyDescent="0.25">
      <c r="A2294" s="4" t="s">
        <v>2334</v>
      </c>
      <c r="B2294" s="4">
        <v>33.33</v>
      </c>
      <c r="C2294" s="4">
        <v>6.08</v>
      </c>
      <c r="D2294" s="4" t="s">
        <v>7839</v>
      </c>
      <c r="E2294" s="4" t="s">
        <v>7840</v>
      </c>
      <c r="F2294" s="4" t="s">
        <v>7839</v>
      </c>
      <c r="G2294" s="4">
        <v>1</v>
      </c>
      <c r="H2294" s="4" t="s">
        <v>7839</v>
      </c>
      <c r="I2294" s="4" t="s">
        <v>7841</v>
      </c>
      <c r="J2294" s="4" t="s">
        <v>7846</v>
      </c>
    </row>
    <row r="2295" spans="1:10" ht="15" customHeight="1" x14ac:dyDescent="0.25">
      <c r="A2295" s="4" t="s">
        <v>2335</v>
      </c>
      <c r="B2295" s="4">
        <v>21.84</v>
      </c>
      <c r="C2295" s="4">
        <v>5.71</v>
      </c>
      <c r="D2295" s="4" t="s">
        <v>7839</v>
      </c>
      <c r="E2295" s="4" t="s">
        <v>7840</v>
      </c>
      <c r="F2295" s="4" t="s">
        <v>7839</v>
      </c>
      <c r="G2295" s="4">
        <v>1</v>
      </c>
      <c r="H2295" s="4" t="s">
        <v>7839</v>
      </c>
      <c r="I2295" s="4" t="s">
        <v>7843</v>
      </c>
      <c r="J2295" s="4" t="s">
        <v>7846</v>
      </c>
    </row>
    <row r="2296" spans="1:10" ht="15" customHeight="1" x14ac:dyDescent="0.25">
      <c r="A2296" s="4" t="s">
        <v>2336</v>
      </c>
      <c r="B2296" s="4">
        <v>16.87</v>
      </c>
      <c r="C2296" s="4">
        <v>9.1300000000000008</v>
      </c>
      <c r="D2296" s="4" t="s">
        <v>7839</v>
      </c>
      <c r="E2296" s="4" t="s">
        <v>7839</v>
      </c>
      <c r="F2296" s="4" t="s">
        <v>7839</v>
      </c>
      <c r="G2296" s="4">
        <v>0</v>
      </c>
      <c r="H2296" s="4" t="s">
        <v>7839</v>
      </c>
      <c r="I2296" s="4" t="s">
        <v>7844</v>
      </c>
      <c r="J2296" s="4" t="s">
        <v>7845</v>
      </c>
    </row>
    <row r="2297" spans="1:10" ht="15" customHeight="1" x14ac:dyDescent="0.25">
      <c r="A2297" s="4" t="s">
        <v>2337</v>
      </c>
      <c r="B2297" s="4">
        <v>30.14</v>
      </c>
      <c r="C2297" s="4">
        <v>5.49</v>
      </c>
      <c r="D2297" s="4" t="s">
        <v>7839</v>
      </c>
      <c r="E2297" s="4" t="s">
        <v>7840</v>
      </c>
      <c r="F2297" s="4" t="s">
        <v>7839</v>
      </c>
      <c r="G2297" s="4">
        <v>1</v>
      </c>
      <c r="H2297" s="4" t="s">
        <v>7839</v>
      </c>
      <c r="I2297" s="4" t="s">
        <v>7841</v>
      </c>
      <c r="J2297" s="4" t="s">
        <v>7847</v>
      </c>
    </row>
    <row r="2298" spans="1:10" ht="15" customHeight="1" x14ac:dyDescent="0.25">
      <c r="A2298" s="4" t="s">
        <v>2338</v>
      </c>
      <c r="B2298" s="4">
        <v>23.21</v>
      </c>
      <c r="C2298" s="4">
        <v>4.37</v>
      </c>
      <c r="D2298" s="4" t="s">
        <v>7839</v>
      </c>
      <c r="E2298" s="4" t="s">
        <v>7840</v>
      </c>
      <c r="F2298" s="4" t="s">
        <v>7839</v>
      </c>
      <c r="G2298" s="4">
        <v>1</v>
      </c>
      <c r="H2298" s="4" t="s">
        <v>7839</v>
      </c>
      <c r="I2298" s="4" t="s">
        <v>7843</v>
      </c>
      <c r="J2298" s="4" t="s">
        <v>7847</v>
      </c>
    </row>
    <row r="2299" spans="1:10" ht="15" customHeight="1" x14ac:dyDescent="0.25">
      <c r="A2299" s="4" t="s">
        <v>2339</v>
      </c>
      <c r="B2299" s="4">
        <v>17.170000000000002</v>
      </c>
      <c r="C2299" s="4">
        <v>8.4600000000000009</v>
      </c>
      <c r="D2299" s="4" t="s">
        <v>7839</v>
      </c>
      <c r="E2299" s="4" t="s">
        <v>7839</v>
      </c>
      <c r="F2299" s="4" t="s">
        <v>7839</v>
      </c>
      <c r="G2299" s="4">
        <v>0</v>
      </c>
      <c r="H2299" s="4" t="s">
        <v>7839</v>
      </c>
      <c r="I2299" s="4" t="s">
        <v>7844</v>
      </c>
      <c r="J2299" s="4" t="s">
        <v>7845</v>
      </c>
    </row>
    <row r="2300" spans="1:10" ht="15" customHeight="1" x14ac:dyDescent="0.25">
      <c r="A2300" s="4" t="s">
        <v>2340</v>
      </c>
      <c r="B2300" s="4">
        <v>15.61</v>
      </c>
      <c r="C2300" s="4">
        <v>5.28</v>
      </c>
      <c r="D2300" s="4" t="s">
        <v>7839</v>
      </c>
      <c r="E2300" s="4" t="s">
        <v>7839</v>
      </c>
      <c r="F2300" s="4" t="s">
        <v>7839</v>
      </c>
      <c r="G2300" s="4">
        <v>1</v>
      </c>
      <c r="H2300" s="4" t="s">
        <v>7839</v>
      </c>
      <c r="I2300" s="4" t="s">
        <v>7844</v>
      </c>
      <c r="J2300" s="4" t="s">
        <v>7847</v>
      </c>
    </row>
    <row r="2301" spans="1:10" ht="15" customHeight="1" x14ac:dyDescent="0.25">
      <c r="A2301" s="4" t="s">
        <v>2341</v>
      </c>
      <c r="B2301" s="4">
        <v>17.98</v>
      </c>
      <c r="C2301" s="4">
        <v>5.33</v>
      </c>
      <c r="D2301" s="4" t="s">
        <v>7840</v>
      </c>
      <c r="E2301" s="4" t="s">
        <v>7839</v>
      </c>
      <c r="F2301" s="4" t="s">
        <v>7840</v>
      </c>
      <c r="G2301" s="4">
        <v>1</v>
      </c>
      <c r="H2301" s="4" t="s">
        <v>7839</v>
      </c>
      <c r="I2301" s="4" t="s">
        <v>7844</v>
      </c>
      <c r="J2301" s="4" t="s">
        <v>7847</v>
      </c>
    </row>
    <row r="2302" spans="1:10" ht="15" customHeight="1" x14ac:dyDescent="0.25">
      <c r="A2302" s="4" t="s">
        <v>2342</v>
      </c>
      <c r="B2302" s="4">
        <v>21.64</v>
      </c>
      <c r="C2302" s="4">
        <v>5.5</v>
      </c>
      <c r="D2302" s="4" t="s">
        <v>7839</v>
      </c>
      <c r="E2302" s="4" t="s">
        <v>7840</v>
      </c>
      <c r="F2302" s="4" t="s">
        <v>7839</v>
      </c>
      <c r="G2302" s="4">
        <v>1</v>
      </c>
      <c r="H2302" s="4" t="s">
        <v>7839</v>
      </c>
      <c r="I2302" s="4" t="s">
        <v>7843</v>
      </c>
      <c r="J2302" s="4" t="s">
        <v>7847</v>
      </c>
    </row>
    <row r="2303" spans="1:10" ht="15" customHeight="1" x14ac:dyDescent="0.25">
      <c r="A2303" s="4" t="s">
        <v>2343</v>
      </c>
      <c r="B2303" s="4">
        <v>16.399999999999999</v>
      </c>
      <c r="C2303" s="4">
        <v>5.4</v>
      </c>
      <c r="D2303" s="4" t="s">
        <v>7839</v>
      </c>
      <c r="E2303" s="4" t="s">
        <v>7839</v>
      </c>
      <c r="F2303" s="4" t="s">
        <v>7840</v>
      </c>
      <c r="G2303" s="4">
        <v>1</v>
      </c>
      <c r="H2303" s="4" t="s">
        <v>7839</v>
      </c>
      <c r="I2303" s="4" t="s">
        <v>7844</v>
      </c>
      <c r="J2303" s="4" t="s">
        <v>7847</v>
      </c>
    </row>
    <row r="2304" spans="1:10" ht="15" customHeight="1" x14ac:dyDescent="0.25">
      <c r="A2304" s="4" t="s">
        <v>2344</v>
      </c>
      <c r="B2304" s="4">
        <v>15.77</v>
      </c>
      <c r="C2304" s="4">
        <v>6.05</v>
      </c>
      <c r="D2304" s="4" t="s">
        <v>7840</v>
      </c>
      <c r="E2304" s="4" t="s">
        <v>7839</v>
      </c>
      <c r="F2304" s="4" t="s">
        <v>7839</v>
      </c>
      <c r="G2304" s="4">
        <v>1</v>
      </c>
      <c r="H2304" s="4" t="s">
        <v>7839</v>
      </c>
      <c r="I2304" s="4" t="s">
        <v>7844</v>
      </c>
      <c r="J2304" s="4" t="s">
        <v>7846</v>
      </c>
    </row>
    <row r="2305" spans="1:10" ht="15" customHeight="1" x14ac:dyDescent="0.25">
      <c r="A2305" s="4" t="s">
        <v>2345</v>
      </c>
      <c r="B2305" s="4">
        <v>18.27</v>
      </c>
      <c r="C2305" s="4">
        <v>11.46</v>
      </c>
      <c r="D2305" s="4" t="s">
        <v>7839</v>
      </c>
      <c r="E2305" s="4" t="s">
        <v>7839</v>
      </c>
      <c r="F2305" s="4" t="s">
        <v>7839</v>
      </c>
      <c r="G2305" s="4">
        <v>0</v>
      </c>
      <c r="H2305" s="4" t="s">
        <v>7839</v>
      </c>
      <c r="I2305" s="4" t="s">
        <v>7844</v>
      </c>
      <c r="J2305" s="4" t="s">
        <v>7845</v>
      </c>
    </row>
    <row r="2306" spans="1:10" ht="15" customHeight="1" x14ac:dyDescent="0.25">
      <c r="A2306" s="4" t="s">
        <v>2346</v>
      </c>
      <c r="B2306" s="4">
        <v>16.489999999999998</v>
      </c>
      <c r="C2306" s="4">
        <v>8.48</v>
      </c>
      <c r="D2306" s="4" t="s">
        <v>7839</v>
      </c>
      <c r="E2306" s="4" t="s">
        <v>7839</v>
      </c>
      <c r="F2306" s="4" t="s">
        <v>7839</v>
      </c>
      <c r="G2306" s="4">
        <v>0</v>
      </c>
      <c r="H2306" s="4" t="s">
        <v>7839</v>
      </c>
      <c r="I2306" s="4" t="s">
        <v>7844</v>
      </c>
      <c r="J2306" s="4" t="s">
        <v>7845</v>
      </c>
    </row>
    <row r="2307" spans="1:10" ht="15" customHeight="1" x14ac:dyDescent="0.25">
      <c r="A2307" s="4" t="s">
        <v>2347</v>
      </c>
      <c r="B2307" s="4">
        <v>16.14</v>
      </c>
      <c r="C2307" s="4">
        <v>4.8600000000000003</v>
      </c>
      <c r="D2307" s="4" t="s">
        <v>7839</v>
      </c>
      <c r="E2307" s="4" t="s">
        <v>7839</v>
      </c>
      <c r="F2307" s="4" t="s">
        <v>7839</v>
      </c>
      <c r="G2307" s="4">
        <v>0</v>
      </c>
      <c r="H2307" s="4" t="s">
        <v>7839</v>
      </c>
      <c r="I2307" s="4" t="s">
        <v>7844</v>
      </c>
      <c r="J2307" s="4" t="s">
        <v>7847</v>
      </c>
    </row>
    <row r="2308" spans="1:10" ht="15" customHeight="1" x14ac:dyDescent="0.25">
      <c r="A2308" s="4" t="s">
        <v>2348</v>
      </c>
      <c r="B2308" s="4">
        <v>20.85</v>
      </c>
      <c r="C2308" s="4">
        <v>4.45</v>
      </c>
      <c r="D2308" s="4" t="s">
        <v>7840</v>
      </c>
      <c r="E2308" s="4" t="s">
        <v>7839</v>
      </c>
      <c r="F2308" s="4" t="s">
        <v>7839</v>
      </c>
      <c r="G2308" s="4">
        <v>1</v>
      </c>
      <c r="H2308" s="4" t="s">
        <v>7839</v>
      </c>
      <c r="I2308" s="4" t="s">
        <v>7843</v>
      </c>
      <c r="J2308" s="4" t="s">
        <v>7847</v>
      </c>
    </row>
    <row r="2309" spans="1:10" ht="15" customHeight="1" x14ac:dyDescent="0.25">
      <c r="A2309" s="4" t="s">
        <v>2349</v>
      </c>
      <c r="B2309" s="4">
        <v>15.88</v>
      </c>
      <c r="C2309" s="4">
        <v>4.3600000000000003</v>
      </c>
      <c r="D2309" s="4" t="s">
        <v>7839</v>
      </c>
      <c r="E2309" s="4" t="s">
        <v>7839</v>
      </c>
      <c r="F2309" s="4" t="s">
        <v>7839</v>
      </c>
      <c r="G2309" s="4">
        <v>0</v>
      </c>
      <c r="H2309" s="4" t="s">
        <v>7839</v>
      </c>
      <c r="I2309" s="4" t="s">
        <v>7844</v>
      </c>
      <c r="J2309" s="4" t="s">
        <v>7847</v>
      </c>
    </row>
    <row r="2310" spans="1:10" ht="15" customHeight="1" x14ac:dyDescent="0.25">
      <c r="A2310" s="4" t="s">
        <v>2350</v>
      </c>
      <c r="B2310" s="4">
        <v>20.66</v>
      </c>
      <c r="C2310" s="4">
        <v>5.8</v>
      </c>
      <c r="D2310" s="4" t="s">
        <v>7839</v>
      </c>
      <c r="E2310" s="4" t="s">
        <v>7840</v>
      </c>
      <c r="F2310" s="4" t="s">
        <v>7839</v>
      </c>
      <c r="G2310" s="4">
        <v>1</v>
      </c>
      <c r="H2310" s="4" t="s">
        <v>7839</v>
      </c>
      <c r="I2310" s="4" t="s">
        <v>7843</v>
      </c>
      <c r="J2310" s="4" t="s">
        <v>7846</v>
      </c>
    </row>
    <row r="2311" spans="1:10" ht="15" customHeight="1" x14ac:dyDescent="0.25">
      <c r="A2311" s="4" t="s">
        <v>2351</v>
      </c>
      <c r="B2311" s="4">
        <v>20.399999999999999</v>
      </c>
      <c r="C2311" s="4">
        <v>5.27</v>
      </c>
      <c r="D2311" s="4" t="s">
        <v>7839</v>
      </c>
      <c r="E2311" s="4" t="s">
        <v>7839</v>
      </c>
      <c r="F2311" s="4" t="s">
        <v>7839</v>
      </c>
      <c r="G2311" s="4">
        <v>0</v>
      </c>
      <c r="H2311" s="4" t="s">
        <v>7839</v>
      </c>
      <c r="I2311" s="4" t="s">
        <v>7843</v>
      </c>
      <c r="J2311" s="4" t="s">
        <v>7847</v>
      </c>
    </row>
    <row r="2312" spans="1:10" ht="15" customHeight="1" x14ac:dyDescent="0.25">
      <c r="A2312" s="4" t="s">
        <v>2352</v>
      </c>
      <c r="B2312" s="4">
        <v>25.19</v>
      </c>
      <c r="C2312" s="4">
        <v>5.64</v>
      </c>
      <c r="D2312" s="4" t="s">
        <v>7840</v>
      </c>
      <c r="E2312" s="4" t="s">
        <v>7839</v>
      </c>
      <c r="F2312" s="4" t="s">
        <v>7839</v>
      </c>
      <c r="G2312" s="4">
        <v>0</v>
      </c>
      <c r="H2312" s="4" t="s">
        <v>7839</v>
      </c>
      <c r="I2312" s="4" t="s">
        <v>7842</v>
      </c>
      <c r="J2312" s="4" t="s">
        <v>7847</v>
      </c>
    </row>
    <row r="2313" spans="1:10" ht="15" customHeight="1" x14ac:dyDescent="0.25">
      <c r="A2313" s="4" t="s">
        <v>2353</v>
      </c>
      <c r="B2313" s="4">
        <v>20.54</v>
      </c>
      <c r="C2313" s="4">
        <v>4.2</v>
      </c>
      <c r="D2313" s="4" t="s">
        <v>7840</v>
      </c>
      <c r="E2313" s="4" t="s">
        <v>7839</v>
      </c>
      <c r="F2313" s="4" t="s">
        <v>7839</v>
      </c>
      <c r="G2313" s="4">
        <v>1</v>
      </c>
      <c r="H2313" s="4" t="s">
        <v>7839</v>
      </c>
      <c r="I2313" s="4" t="s">
        <v>7843</v>
      </c>
      <c r="J2313" s="4" t="s">
        <v>7847</v>
      </c>
    </row>
    <row r="2314" spans="1:10" ht="15" customHeight="1" x14ac:dyDescent="0.25">
      <c r="A2314" s="4" t="s">
        <v>2354</v>
      </c>
      <c r="B2314" s="4">
        <v>20.13</v>
      </c>
      <c r="C2314" s="4">
        <v>5.42</v>
      </c>
      <c r="D2314" s="4" t="s">
        <v>7839</v>
      </c>
      <c r="E2314" s="4" t="s">
        <v>7839</v>
      </c>
      <c r="F2314" s="4" t="s">
        <v>7839</v>
      </c>
      <c r="G2314" s="4">
        <v>0</v>
      </c>
      <c r="H2314" s="4" t="s">
        <v>7839</v>
      </c>
      <c r="I2314" s="4" t="s">
        <v>7843</v>
      </c>
      <c r="J2314" s="4" t="s">
        <v>7847</v>
      </c>
    </row>
    <row r="2315" spans="1:10" ht="15" customHeight="1" x14ac:dyDescent="0.25">
      <c r="A2315" s="4" t="s">
        <v>2355</v>
      </c>
      <c r="B2315" s="4">
        <v>18.93</v>
      </c>
      <c r="C2315" s="4">
        <v>6.11</v>
      </c>
      <c r="D2315" s="4" t="s">
        <v>7839</v>
      </c>
      <c r="E2315" s="4" t="s">
        <v>7839</v>
      </c>
      <c r="F2315" s="4" t="s">
        <v>7840</v>
      </c>
      <c r="G2315" s="4">
        <v>1</v>
      </c>
      <c r="H2315" s="4" t="s">
        <v>7839</v>
      </c>
      <c r="I2315" s="4" t="s">
        <v>7843</v>
      </c>
      <c r="J2315" s="4" t="s">
        <v>7846</v>
      </c>
    </row>
    <row r="2316" spans="1:10" ht="15" customHeight="1" x14ac:dyDescent="0.25">
      <c r="A2316" s="4" t="s">
        <v>2356</v>
      </c>
      <c r="B2316" s="4">
        <v>24.14</v>
      </c>
      <c r="C2316" s="4">
        <v>5.29</v>
      </c>
      <c r="D2316" s="4" t="s">
        <v>7839</v>
      </c>
      <c r="E2316" s="4" t="s">
        <v>7840</v>
      </c>
      <c r="F2316" s="4" t="s">
        <v>7839</v>
      </c>
      <c r="G2316" s="4">
        <v>1</v>
      </c>
      <c r="H2316" s="4" t="s">
        <v>7839</v>
      </c>
      <c r="I2316" s="4" t="s">
        <v>7843</v>
      </c>
      <c r="J2316" s="4" t="s">
        <v>7847</v>
      </c>
    </row>
    <row r="2317" spans="1:10" ht="15" customHeight="1" x14ac:dyDescent="0.25">
      <c r="A2317" s="4" t="s">
        <v>2357</v>
      </c>
      <c r="B2317" s="4">
        <v>25.03</v>
      </c>
      <c r="C2317" s="4">
        <v>5.91</v>
      </c>
      <c r="D2317" s="4" t="s">
        <v>7839</v>
      </c>
      <c r="E2317" s="4" t="s">
        <v>7840</v>
      </c>
      <c r="F2317" s="4" t="s">
        <v>7839</v>
      </c>
      <c r="G2317" s="4">
        <v>1</v>
      </c>
      <c r="H2317" s="4" t="s">
        <v>7839</v>
      </c>
      <c r="I2317" s="4" t="s">
        <v>7842</v>
      </c>
      <c r="J2317" s="4" t="s">
        <v>7846</v>
      </c>
    </row>
    <row r="2318" spans="1:10" ht="15" customHeight="1" x14ac:dyDescent="0.25">
      <c r="A2318" s="4" t="s">
        <v>2358</v>
      </c>
      <c r="B2318" s="4">
        <v>20.47</v>
      </c>
      <c r="C2318" s="4">
        <v>5.81</v>
      </c>
      <c r="D2318" s="4" t="s">
        <v>7840</v>
      </c>
      <c r="E2318" s="4" t="s">
        <v>7839</v>
      </c>
      <c r="F2318" s="4" t="s">
        <v>7839</v>
      </c>
      <c r="G2318" s="4">
        <v>1</v>
      </c>
      <c r="H2318" s="4" t="s">
        <v>7839</v>
      </c>
      <c r="I2318" s="4" t="s">
        <v>7843</v>
      </c>
      <c r="J2318" s="4" t="s">
        <v>7846</v>
      </c>
    </row>
    <row r="2319" spans="1:10" ht="15" customHeight="1" x14ac:dyDescent="0.25">
      <c r="A2319" s="4" t="s">
        <v>2359</v>
      </c>
      <c r="B2319" s="4">
        <v>18.82</v>
      </c>
      <c r="C2319" s="4">
        <v>5.51</v>
      </c>
      <c r="D2319" s="4" t="s">
        <v>7840</v>
      </c>
      <c r="E2319" s="4" t="s">
        <v>7839</v>
      </c>
      <c r="F2319" s="4" t="s">
        <v>7839</v>
      </c>
      <c r="G2319" s="4">
        <v>0</v>
      </c>
      <c r="H2319" s="4" t="s">
        <v>7839</v>
      </c>
      <c r="I2319" s="4" t="s">
        <v>7843</v>
      </c>
      <c r="J2319" s="4" t="s">
        <v>7847</v>
      </c>
    </row>
    <row r="2320" spans="1:10" ht="15" customHeight="1" x14ac:dyDescent="0.25">
      <c r="A2320" s="4" t="s">
        <v>2360</v>
      </c>
      <c r="B2320" s="4">
        <v>17.079999999999998</v>
      </c>
      <c r="C2320" s="4">
        <v>5.73</v>
      </c>
      <c r="D2320" s="4" t="s">
        <v>7839</v>
      </c>
      <c r="E2320" s="4" t="s">
        <v>7839</v>
      </c>
      <c r="F2320" s="4" t="s">
        <v>7840</v>
      </c>
      <c r="G2320" s="4">
        <v>1</v>
      </c>
      <c r="H2320" s="4" t="s">
        <v>7839</v>
      </c>
      <c r="I2320" s="4" t="s">
        <v>7844</v>
      </c>
      <c r="J2320" s="4" t="s">
        <v>7846</v>
      </c>
    </row>
    <row r="2321" spans="1:10" ht="15" customHeight="1" x14ac:dyDescent="0.25">
      <c r="A2321" s="4" t="s">
        <v>2361</v>
      </c>
      <c r="B2321" s="4">
        <v>19.21</v>
      </c>
      <c r="C2321" s="4">
        <v>5.53</v>
      </c>
      <c r="D2321" s="4" t="s">
        <v>7840</v>
      </c>
      <c r="E2321" s="4" t="s">
        <v>7839</v>
      </c>
      <c r="F2321" s="4" t="s">
        <v>7839</v>
      </c>
      <c r="G2321" s="4">
        <v>0</v>
      </c>
      <c r="H2321" s="4" t="s">
        <v>7839</v>
      </c>
      <c r="I2321" s="4" t="s">
        <v>7843</v>
      </c>
      <c r="J2321" s="4" t="s">
        <v>7847</v>
      </c>
    </row>
    <row r="2322" spans="1:10" ht="15" customHeight="1" x14ac:dyDescent="0.25">
      <c r="A2322" s="4" t="s">
        <v>2362</v>
      </c>
      <c r="B2322" s="4">
        <v>17.86</v>
      </c>
      <c r="C2322" s="4">
        <v>5.43</v>
      </c>
      <c r="D2322" s="4" t="s">
        <v>7839</v>
      </c>
      <c r="E2322" s="4" t="s">
        <v>7839</v>
      </c>
      <c r="F2322" s="4" t="s">
        <v>7840</v>
      </c>
      <c r="G2322" s="4">
        <v>1</v>
      </c>
      <c r="H2322" s="4" t="s">
        <v>7839</v>
      </c>
      <c r="I2322" s="4" t="s">
        <v>7844</v>
      </c>
      <c r="J2322" s="4" t="s">
        <v>7847</v>
      </c>
    </row>
    <row r="2323" spans="1:10" ht="15" customHeight="1" x14ac:dyDescent="0.25">
      <c r="A2323" s="4" t="s">
        <v>2363</v>
      </c>
      <c r="B2323" s="4">
        <v>21.38</v>
      </c>
      <c r="C2323" s="4">
        <v>8.01</v>
      </c>
      <c r="D2323" s="4" t="s">
        <v>7839</v>
      </c>
      <c r="E2323" s="4" t="s">
        <v>7839</v>
      </c>
      <c r="F2323" s="4" t="s">
        <v>7839</v>
      </c>
      <c r="G2323" s="4">
        <v>0</v>
      </c>
      <c r="H2323" s="4" t="s">
        <v>7839</v>
      </c>
      <c r="I2323" s="4" t="s">
        <v>7843</v>
      </c>
      <c r="J2323" s="4" t="s">
        <v>7845</v>
      </c>
    </row>
    <row r="2324" spans="1:10" ht="15" customHeight="1" x14ac:dyDescent="0.25">
      <c r="A2324" s="4" t="s">
        <v>2364</v>
      </c>
      <c r="B2324" s="4">
        <v>23.35</v>
      </c>
      <c r="C2324" s="4">
        <v>5.94</v>
      </c>
      <c r="D2324" s="4" t="s">
        <v>7839</v>
      </c>
      <c r="E2324" s="4" t="s">
        <v>7839</v>
      </c>
      <c r="F2324" s="4" t="s">
        <v>7839</v>
      </c>
      <c r="G2324" s="4">
        <v>0</v>
      </c>
      <c r="H2324" s="4" t="s">
        <v>7839</v>
      </c>
      <c r="I2324" s="4" t="s">
        <v>7843</v>
      </c>
      <c r="J2324" s="4" t="s">
        <v>7846</v>
      </c>
    </row>
    <row r="2325" spans="1:10" ht="15" customHeight="1" x14ac:dyDescent="0.25">
      <c r="A2325" s="4" t="s">
        <v>2365</v>
      </c>
      <c r="B2325" s="4">
        <v>22.24</v>
      </c>
      <c r="C2325" s="4">
        <v>5.04</v>
      </c>
      <c r="D2325" s="4" t="s">
        <v>7839</v>
      </c>
      <c r="E2325" s="4" t="s">
        <v>7839</v>
      </c>
      <c r="F2325" s="4" t="s">
        <v>7839</v>
      </c>
      <c r="G2325" s="4">
        <v>0</v>
      </c>
      <c r="H2325" s="4" t="s">
        <v>7839</v>
      </c>
      <c r="I2325" s="4" t="s">
        <v>7843</v>
      </c>
      <c r="J2325" s="4" t="s">
        <v>7847</v>
      </c>
    </row>
    <row r="2326" spans="1:10" ht="15" customHeight="1" x14ac:dyDescent="0.25">
      <c r="A2326" s="4" t="s">
        <v>2366</v>
      </c>
      <c r="B2326" s="4">
        <v>24.76</v>
      </c>
      <c r="C2326" s="4">
        <v>4.54</v>
      </c>
      <c r="D2326" s="4" t="s">
        <v>7840</v>
      </c>
      <c r="E2326" s="4" t="s">
        <v>7839</v>
      </c>
      <c r="F2326" s="4" t="s">
        <v>7839</v>
      </c>
      <c r="G2326" s="4">
        <v>0</v>
      </c>
      <c r="H2326" s="4" t="s">
        <v>7839</v>
      </c>
      <c r="I2326" s="4" t="s">
        <v>7843</v>
      </c>
      <c r="J2326" s="4" t="s">
        <v>7847</v>
      </c>
    </row>
    <row r="2327" spans="1:10" ht="15" customHeight="1" x14ac:dyDescent="0.25">
      <c r="A2327" s="4" t="s">
        <v>2367</v>
      </c>
      <c r="B2327" s="4">
        <v>20.100000000000001</v>
      </c>
      <c r="C2327" s="4">
        <v>5.6</v>
      </c>
      <c r="D2327" s="4" t="s">
        <v>7840</v>
      </c>
      <c r="E2327" s="4" t="s">
        <v>7839</v>
      </c>
      <c r="F2327" s="4" t="s">
        <v>7840</v>
      </c>
      <c r="G2327" s="4">
        <v>1</v>
      </c>
      <c r="H2327" s="4" t="s">
        <v>7839</v>
      </c>
      <c r="I2327" s="4" t="s">
        <v>7843</v>
      </c>
      <c r="J2327" s="4" t="s">
        <v>7847</v>
      </c>
    </row>
    <row r="2328" spans="1:10" ht="15" customHeight="1" x14ac:dyDescent="0.25">
      <c r="A2328" s="4" t="s">
        <v>2368</v>
      </c>
      <c r="B2328" s="4">
        <v>21.77</v>
      </c>
      <c r="C2328" s="4">
        <v>10.67</v>
      </c>
      <c r="D2328" s="4" t="s">
        <v>7839</v>
      </c>
      <c r="E2328" s="4" t="s">
        <v>7839</v>
      </c>
      <c r="F2328" s="4" t="s">
        <v>7839</v>
      </c>
      <c r="G2328" s="4">
        <v>0</v>
      </c>
      <c r="H2328" s="4" t="s">
        <v>7839</v>
      </c>
      <c r="I2328" s="4" t="s">
        <v>7843</v>
      </c>
      <c r="J2328" s="4" t="s">
        <v>7845</v>
      </c>
    </row>
    <row r="2329" spans="1:10" ht="15" customHeight="1" x14ac:dyDescent="0.25">
      <c r="A2329" s="4" t="s">
        <v>2369</v>
      </c>
      <c r="B2329" s="4">
        <v>17.82</v>
      </c>
      <c r="C2329" s="4">
        <v>5.26</v>
      </c>
      <c r="D2329" s="4" t="s">
        <v>7840</v>
      </c>
      <c r="E2329" s="4" t="s">
        <v>7839</v>
      </c>
      <c r="F2329" s="4" t="s">
        <v>7839</v>
      </c>
      <c r="G2329" s="4">
        <v>1</v>
      </c>
      <c r="H2329" s="4" t="s">
        <v>7839</v>
      </c>
      <c r="I2329" s="4" t="s">
        <v>7844</v>
      </c>
      <c r="J2329" s="4" t="s">
        <v>7847</v>
      </c>
    </row>
    <row r="2330" spans="1:10" ht="15" customHeight="1" x14ac:dyDescent="0.25">
      <c r="A2330" s="4" t="s">
        <v>2370</v>
      </c>
      <c r="B2330" s="4">
        <v>17.07</v>
      </c>
      <c r="C2330" s="4">
        <v>5.22</v>
      </c>
      <c r="D2330" s="4" t="s">
        <v>7839</v>
      </c>
      <c r="E2330" s="4" t="s">
        <v>7839</v>
      </c>
      <c r="F2330" s="4" t="s">
        <v>7840</v>
      </c>
      <c r="G2330" s="4">
        <v>1</v>
      </c>
      <c r="H2330" s="4" t="s">
        <v>7839</v>
      </c>
      <c r="I2330" s="4" t="s">
        <v>7844</v>
      </c>
      <c r="J2330" s="4" t="s">
        <v>7847</v>
      </c>
    </row>
    <row r="2331" spans="1:10" ht="15" customHeight="1" x14ac:dyDescent="0.25">
      <c r="A2331" s="4" t="s">
        <v>2371</v>
      </c>
      <c r="B2331" s="4">
        <v>22.24</v>
      </c>
      <c r="C2331" s="4">
        <v>4.29</v>
      </c>
      <c r="D2331" s="4" t="s">
        <v>7840</v>
      </c>
      <c r="E2331" s="4" t="s">
        <v>7839</v>
      </c>
      <c r="F2331" s="4" t="s">
        <v>7839</v>
      </c>
      <c r="G2331" s="4">
        <v>0</v>
      </c>
      <c r="H2331" s="4" t="s">
        <v>7839</v>
      </c>
      <c r="I2331" s="4" t="s">
        <v>7843</v>
      </c>
      <c r="J2331" s="4" t="s">
        <v>7847</v>
      </c>
    </row>
    <row r="2332" spans="1:10" ht="15" customHeight="1" x14ac:dyDescent="0.25">
      <c r="A2332" s="4" t="s">
        <v>2372</v>
      </c>
      <c r="B2332" s="4">
        <v>22.34</v>
      </c>
      <c r="C2332" s="4">
        <v>5.57</v>
      </c>
      <c r="D2332" s="4" t="s">
        <v>7839</v>
      </c>
      <c r="E2332" s="4" t="s">
        <v>7839</v>
      </c>
      <c r="F2332" s="4" t="s">
        <v>7839</v>
      </c>
      <c r="G2332" s="4">
        <v>1</v>
      </c>
      <c r="H2332" s="4" t="s">
        <v>7839</v>
      </c>
      <c r="I2332" s="4" t="s">
        <v>7843</v>
      </c>
      <c r="J2332" s="4" t="s">
        <v>7847</v>
      </c>
    </row>
    <row r="2333" spans="1:10" ht="15" customHeight="1" x14ac:dyDescent="0.25">
      <c r="A2333" s="4" t="s">
        <v>2373</v>
      </c>
      <c r="B2333" s="4">
        <v>17.7</v>
      </c>
      <c r="C2333" s="4">
        <v>6.28</v>
      </c>
      <c r="D2333" s="4" t="s">
        <v>7839</v>
      </c>
      <c r="E2333" s="4" t="s">
        <v>7839</v>
      </c>
      <c r="F2333" s="4" t="s">
        <v>7839</v>
      </c>
      <c r="G2333" s="4">
        <v>1</v>
      </c>
      <c r="H2333" s="4" t="s">
        <v>7839</v>
      </c>
      <c r="I2333" s="4" t="s">
        <v>7844</v>
      </c>
      <c r="J2333" s="4" t="s">
        <v>7846</v>
      </c>
    </row>
    <row r="2334" spans="1:10" ht="15" customHeight="1" x14ac:dyDescent="0.25">
      <c r="A2334" s="4" t="s">
        <v>2374</v>
      </c>
      <c r="B2334" s="4">
        <v>16.47</v>
      </c>
      <c r="C2334" s="4">
        <v>6.35</v>
      </c>
      <c r="D2334" s="4" t="s">
        <v>7839</v>
      </c>
      <c r="E2334" s="4" t="s">
        <v>7839</v>
      </c>
      <c r="F2334" s="4" t="s">
        <v>7840</v>
      </c>
      <c r="G2334" s="4">
        <v>1</v>
      </c>
      <c r="H2334" s="4" t="s">
        <v>7839</v>
      </c>
      <c r="I2334" s="4" t="s">
        <v>7844</v>
      </c>
      <c r="J2334" s="4" t="s">
        <v>7846</v>
      </c>
    </row>
    <row r="2335" spans="1:10" ht="15" customHeight="1" x14ac:dyDescent="0.25">
      <c r="A2335" s="4" t="s">
        <v>2375</v>
      </c>
      <c r="B2335" s="4">
        <v>17.600000000000001</v>
      </c>
      <c r="C2335" s="4">
        <v>4.3899999999999997</v>
      </c>
      <c r="D2335" s="4" t="s">
        <v>7839</v>
      </c>
      <c r="E2335" s="4" t="s">
        <v>7839</v>
      </c>
      <c r="F2335" s="4" t="s">
        <v>7839</v>
      </c>
      <c r="G2335" s="4">
        <v>1</v>
      </c>
      <c r="H2335" s="4" t="s">
        <v>7839</v>
      </c>
      <c r="I2335" s="4" t="s">
        <v>7844</v>
      </c>
      <c r="J2335" s="4" t="s">
        <v>7847</v>
      </c>
    </row>
    <row r="2336" spans="1:10" ht="15" customHeight="1" x14ac:dyDescent="0.25">
      <c r="A2336" s="4" t="s">
        <v>2376</v>
      </c>
      <c r="B2336" s="4">
        <v>17.579999999999998</v>
      </c>
      <c r="C2336" s="4">
        <v>4.51</v>
      </c>
      <c r="D2336" s="4" t="s">
        <v>7839</v>
      </c>
      <c r="E2336" s="4" t="s">
        <v>7839</v>
      </c>
      <c r="F2336" s="4" t="s">
        <v>7839</v>
      </c>
      <c r="G2336" s="4">
        <v>1</v>
      </c>
      <c r="H2336" s="4" t="s">
        <v>7839</v>
      </c>
      <c r="I2336" s="4" t="s">
        <v>7844</v>
      </c>
      <c r="J2336" s="4" t="s">
        <v>7847</v>
      </c>
    </row>
  </sheetData>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W2344"/>
  <sheetViews>
    <sheetView topLeftCell="G1" workbookViewId="0">
      <selection activeCell="M12" sqref="M12"/>
    </sheetView>
  </sheetViews>
  <sheetFormatPr defaultColWidth="14.42578125" defaultRowHeight="15" customHeight="1" x14ac:dyDescent="0.25"/>
  <cols>
    <col min="1" max="11" width="14.42578125" customWidth="1"/>
    <col min="12" max="12" width="8.7109375" customWidth="1"/>
    <col min="13" max="13" width="15.42578125" customWidth="1"/>
    <col min="14" max="14" width="17.7109375" customWidth="1"/>
    <col min="15" max="15" width="19.85546875" customWidth="1"/>
    <col min="16" max="16" width="11.7109375" customWidth="1"/>
    <col min="17" max="17" width="14.140625" customWidth="1"/>
    <col min="18" max="18" width="12.28515625" customWidth="1"/>
    <col min="19" max="19" width="13" customWidth="1"/>
    <col min="20" max="24" width="8.7109375" customWidth="1"/>
  </cols>
  <sheetData>
    <row r="1" spans="1:23" ht="19.5" customHeight="1" x14ac:dyDescent="0.25">
      <c r="A1" s="7" t="s">
        <v>0</v>
      </c>
      <c r="B1" s="12" t="s">
        <v>7879</v>
      </c>
      <c r="C1" s="12" t="s">
        <v>7880</v>
      </c>
      <c r="D1" s="12" t="s">
        <v>7881</v>
      </c>
      <c r="E1" s="12" t="s">
        <v>7882</v>
      </c>
      <c r="F1" s="12" t="s">
        <v>7883</v>
      </c>
      <c r="G1" s="12" t="s">
        <v>7884</v>
      </c>
      <c r="H1" s="12" t="s">
        <v>7885</v>
      </c>
      <c r="I1" s="7" t="s">
        <v>14</v>
      </c>
      <c r="J1" s="7" t="s">
        <v>15</v>
      </c>
      <c r="K1" s="7" t="s">
        <v>16</v>
      </c>
    </row>
    <row r="2" spans="1:23" ht="15" customHeight="1" x14ac:dyDescent="0.25">
      <c r="A2" s="4" t="s">
        <v>42</v>
      </c>
      <c r="B2" s="4">
        <v>1968</v>
      </c>
      <c r="C2" s="4" t="s">
        <v>7854</v>
      </c>
      <c r="D2" s="4">
        <v>12</v>
      </c>
      <c r="E2" s="4">
        <v>0</v>
      </c>
      <c r="F2" s="8">
        <v>63770.43</v>
      </c>
      <c r="G2" s="4" t="s">
        <v>7894</v>
      </c>
      <c r="H2" s="4" t="s">
        <v>7893</v>
      </c>
      <c r="I2" s="4" t="s">
        <v>7863</v>
      </c>
      <c r="J2" s="9">
        <v>25123</v>
      </c>
      <c r="K2" s="4">
        <v>54</v>
      </c>
    </row>
    <row r="3" spans="1:23" ht="15" customHeight="1" x14ac:dyDescent="0.25">
      <c r="A3" s="4" t="s">
        <v>43</v>
      </c>
      <c r="B3" s="4">
        <v>1977</v>
      </c>
      <c r="C3" s="4" t="s">
        <v>7850</v>
      </c>
      <c r="D3" s="4">
        <v>8</v>
      </c>
      <c r="E3" s="4">
        <v>0</v>
      </c>
      <c r="F3" s="8">
        <v>62592.87</v>
      </c>
      <c r="G3" s="4" t="s">
        <v>7895</v>
      </c>
      <c r="H3" s="4" t="s">
        <v>7893</v>
      </c>
      <c r="I3" s="4" t="s">
        <v>7863</v>
      </c>
      <c r="J3" s="9">
        <v>28284</v>
      </c>
      <c r="K3" s="4">
        <v>46</v>
      </c>
    </row>
    <row r="4" spans="1:23" ht="15" customHeight="1" x14ac:dyDescent="0.25">
      <c r="A4" s="4" t="s">
        <v>44</v>
      </c>
      <c r="B4" s="4">
        <v>1970</v>
      </c>
      <c r="C4" s="4" t="s">
        <v>7851</v>
      </c>
      <c r="D4" s="4">
        <v>11</v>
      </c>
      <c r="E4" s="4">
        <v>3</v>
      </c>
      <c r="F4" s="8">
        <v>60021.4</v>
      </c>
      <c r="G4" s="4" t="s">
        <v>7894</v>
      </c>
      <c r="H4" s="4" t="s">
        <v>7894</v>
      </c>
      <c r="I4" s="4" t="s">
        <v>7864</v>
      </c>
      <c r="J4" s="9">
        <v>25822</v>
      </c>
      <c r="K4" s="4">
        <v>52</v>
      </c>
    </row>
    <row r="5" spans="1:23" ht="15" customHeight="1" x14ac:dyDescent="0.25">
      <c r="A5" s="4" t="s">
        <v>45</v>
      </c>
      <c r="B5" s="4">
        <v>1991</v>
      </c>
      <c r="C5" s="4" t="s">
        <v>7850</v>
      </c>
      <c r="D5" s="4">
        <v>6</v>
      </c>
      <c r="E5" s="4">
        <v>1</v>
      </c>
      <c r="F5" s="8">
        <v>58571.07</v>
      </c>
      <c r="G5" s="4" t="s">
        <v>7894</v>
      </c>
      <c r="H5" s="4" t="s">
        <v>7893</v>
      </c>
      <c r="I5" s="4" t="s">
        <v>7871</v>
      </c>
      <c r="J5" s="9">
        <v>33395</v>
      </c>
      <c r="K5" s="4">
        <v>32</v>
      </c>
      <c r="M5" s="21" t="s">
        <v>7886</v>
      </c>
      <c r="N5" s="21" t="s">
        <v>7892</v>
      </c>
      <c r="O5" s="21" t="s">
        <v>7887</v>
      </c>
      <c r="P5" s="21" t="s">
        <v>7888</v>
      </c>
      <c r="Q5" s="21" t="s">
        <v>7889</v>
      </c>
      <c r="R5" s="21" t="s">
        <v>7890</v>
      </c>
      <c r="S5" s="21" t="s">
        <v>7891</v>
      </c>
    </row>
    <row r="6" spans="1:23" ht="15" customHeight="1" x14ac:dyDescent="0.25">
      <c r="A6" s="4" t="s">
        <v>46</v>
      </c>
      <c r="B6" s="4">
        <v>1989</v>
      </c>
      <c r="C6" s="4" t="s">
        <v>7850</v>
      </c>
      <c r="D6" s="4">
        <v>19</v>
      </c>
      <c r="E6" s="4">
        <v>0</v>
      </c>
      <c r="F6" s="8">
        <v>55135.4</v>
      </c>
      <c r="G6" s="4" t="s">
        <v>7894</v>
      </c>
      <c r="H6" s="4" t="s">
        <v>7895</v>
      </c>
      <c r="I6" s="4" t="s">
        <v>7864</v>
      </c>
      <c r="J6" s="9">
        <v>32678</v>
      </c>
      <c r="K6" s="4">
        <v>33</v>
      </c>
      <c r="M6" s="22">
        <f>SUM(F:F)</f>
        <v>31768896.020000048</v>
      </c>
      <c r="N6" s="24">
        <f>AVERAGE(F:F)</f>
        <v>13559.067870251834</v>
      </c>
      <c r="O6" s="23">
        <f>MIN(F:F)</f>
        <v>563.84</v>
      </c>
      <c r="P6" s="23">
        <f>MAX(F:F)</f>
        <v>63770.43</v>
      </c>
      <c r="Q6" t="e" cm="1">
        <f t="array" aca="1" ref="Q6" ca="1">STDDEV.P(F:F)</f>
        <v>#NAME?</v>
      </c>
      <c r="R6" s="23">
        <f>MODE(F:F)</f>
        <v>38711</v>
      </c>
      <c r="S6" s="23">
        <f>MEDIAN(F:F)</f>
        <v>9634.5400000000009</v>
      </c>
    </row>
    <row r="7" spans="1:23" ht="15" customHeight="1" x14ac:dyDescent="0.25">
      <c r="A7" s="4" t="s">
        <v>47</v>
      </c>
      <c r="B7" s="4">
        <v>1962</v>
      </c>
      <c r="C7" s="4" t="s">
        <v>7853</v>
      </c>
      <c r="D7" s="4">
        <v>4</v>
      </c>
      <c r="E7" s="4">
        <v>0</v>
      </c>
      <c r="F7" s="8">
        <v>52590.83</v>
      </c>
      <c r="G7" s="4" t="s">
        <v>7894</v>
      </c>
      <c r="H7" s="4" t="s">
        <v>7893</v>
      </c>
      <c r="I7" s="4" t="s">
        <v>7865</v>
      </c>
      <c r="J7" s="9">
        <v>22862</v>
      </c>
      <c r="K7" s="4">
        <v>60</v>
      </c>
      <c r="P7" s="23"/>
    </row>
    <row r="8" spans="1:23" ht="15" customHeight="1" x14ac:dyDescent="0.25">
      <c r="A8" s="4" t="s">
        <v>48</v>
      </c>
      <c r="B8" s="4">
        <v>1994</v>
      </c>
      <c r="C8" s="4" t="s">
        <v>7854</v>
      </c>
      <c r="D8" s="4">
        <v>27</v>
      </c>
      <c r="E8" s="4">
        <v>1</v>
      </c>
      <c r="F8" s="8">
        <v>51194.559999999998</v>
      </c>
      <c r="G8" s="4" t="s">
        <v>7894</v>
      </c>
      <c r="H8" s="4" t="s">
        <v>7893</v>
      </c>
      <c r="I8" s="4" t="s">
        <v>7865</v>
      </c>
      <c r="J8" s="9">
        <v>34634</v>
      </c>
      <c r="K8" s="4">
        <v>28</v>
      </c>
    </row>
    <row r="9" spans="1:23" ht="15" customHeight="1" x14ac:dyDescent="0.25">
      <c r="A9" s="4" t="s">
        <v>49</v>
      </c>
      <c r="B9" s="4">
        <v>1958</v>
      </c>
      <c r="C9" s="4" t="s">
        <v>7850</v>
      </c>
      <c r="D9" s="4">
        <v>27</v>
      </c>
      <c r="E9" s="4">
        <v>2</v>
      </c>
      <c r="F9" s="8">
        <v>49577.66</v>
      </c>
      <c r="G9" s="4" t="s">
        <v>7895</v>
      </c>
      <c r="H9" s="4" t="s">
        <v>7895</v>
      </c>
      <c r="I9" s="4" t="s">
        <v>7863</v>
      </c>
      <c r="J9" s="9">
        <v>21363</v>
      </c>
      <c r="K9" s="4">
        <v>64</v>
      </c>
      <c r="M9" s="17" t="s">
        <v>26</v>
      </c>
      <c r="N9" s="18"/>
      <c r="O9" s="18"/>
      <c r="P9" s="18"/>
      <c r="Q9" s="18"/>
      <c r="R9" s="2"/>
      <c r="S9" s="2"/>
      <c r="T9" s="2"/>
      <c r="U9" s="2"/>
      <c r="V9" s="2"/>
      <c r="W9" s="2"/>
    </row>
    <row r="10" spans="1:23" ht="15" customHeight="1" x14ac:dyDescent="0.25">
      <c r="A10" s="4" t="s">
        <v>50</v>
      </c>
      <c r="B10" s="4">
        <v>1963</v>
      </c>
      <c r="C10" s="4" t="s">
        <v>7851</v>
      </c>
      <c r="D10" s="4">
        <v>4</v>
      </c>
      <c r="E10" s="4">
        <v>1</v>
      </c>
      <c r="F10" s="8">
        <v>48970.25</v>
      </c>
      <c r="G10" s="4" t="s">
        <v>7894</v>
      </c>
      <c r="H10" s="4" t="s">
        <v>7895</v>
      </c>
      <c r="I10" s="4" t="s">
        <v>7863</v>
      </c>
      <c r="J10" s="9">
        <v>23258</v>
      </c>
      <c r="K10" s="4">
        <v>59</v>
      </c>
      <c r="M10" s="17" t="s">
        <v>27</v>
      </c>
      <c r="N10" s="18"/>
      <c r="O10" s="18"/>
      <c r="P10" s="18"/>
      <c r="Q10" s="18"/>
      <c r="R10" s="18"/>
      <c r="S10" s="2"/>
      <c r="T10" s="2"/>
      <c r="U10" s="2"/>
      <c r="V10" s="2"/>
      <c r="W10" s="2"/>
    </row>
    <row r="11" spans="1:23" ht="15" customHeight="1" x14ac:dyDescent="0.25">
      <c r="A11" s="4" t="s">
        <v>51</v>
      </c>
      <c r="B11" s="4">
        <v>1978</v>
      </c>
      <c r="C11" s="4" t="s">
        <v>7852</v>
      </c>
      <c r="D11" s="4">
        <v>29</v>
      </c>
      <c r="E11" s="4">
        <v>0</v>
      </c>
      <c r="F11" s="8">
        <v>48885.14</v>
      </c>
      <c r="G11" s="4" t="s">
        <v>7894</v>
      </c>
      <c r="H11" s="4" t="s">
        <v>7895</v>
      </c>
      <c r="I11" s="4" t="s">
        <v>7863</v>
      </c>
      <c r="J11" s="9">
        <v>28853</v>
      </c>
      <c r="K11" s="4">
        <v>44</v>
      </c>
      <c r="M11">
        <f>MEDIAN(K:K)</f>
        <v>39</v>
      </c>
      <c r="N11">
        <f>MODE(K:K)</f>
        <v>18</v>
      </c>
      <c r="T11" s="2"/>
      <c r="U11" s="2"/>
      <c r="V11" s="2"/>
      <c r="W11" s="2"/>
    </row>
    <row r="12" spans="1:23" ht="15" customHeight="1" x14ac:dyDescent="0.25">
      <c r="A12" s="4" t="s">
        <v>52</v>
      </c>
      <c r="B12" s="4">
        <v>1959</v>
      </c>
      <c r="C12" s="4" t="s">
        <v>7848</v>
      </c>
      <c r="D12" s="4">
        <v>22</v>
      </c>
      <c r="E12" s="4">
        <v>0</v>
      </c>
      <c r="F12" s="8">
        <v>48824.45</v>
      </c>
      <c r="G12" s="4" t="s">
        <v>7895</v>
      </c>
      <c r="H12" s="4" t="s">
        <v>7894</v>
      </c>
      <c r="I12" s="4" t="s">
        <v>7865</v>
      </c>
      <c r="J12" s="9">
        <v>21753</v>
      </c>
      <c r="K12" s="4">
        <v>63</v>
      </c>
      <c r="M12" s="17" t="s">
        <v>28</v>
      </c>
      <c r="N12" s="18"/>
      <c r="O12" s="18"/>
      <c r="P12" s="18"/>
      <c r="Q12" s="18"/>
      <c r="R12" s="18"/>
      <c r="S12" s="18"/>
      <c r="T12" s="18"/>
      <c r="U12" s="2"/>
      <c r="V12" s="2"/>
      <c r="W12" s="2"/>
    </row>
    <row r="13" spans="1:23" ht="15" customHeight="1" x14ac:dyDescent="0.25">
      <c r="A13" s="4" t="s">
        <v>53</v>
      </c>
      <c r="B13" s="4">
        <v>1965</v>
      </c>
      <c r="C13" s="4" t="s">
        <v>7854</v>
      </c>
      <c r="D13" s="4">
        <v>27</v>
      </c>
      <c r="E13" s="4">
        <v>1</v>
      </c>
      <c r="F13" s="8">
        <v>48675.519999999997</v>
      </c>
      <c r="G13" s="4" t="s">
        <v>7894</v>
      </c>
      <c r="H13" s="4" t="s">
        <v>7895</v>
      </c>
      <c r="I13" s="4" t="s">
        <v>7863</v>
      </c>
      <c r="J13" s="9">
        <v>24042</v>
      </c>
      <c r="K13" s="4">
        <v>57</v>
      </c>
      <c r="M13" s="25">
        <f>AVERAGEIF('Hospitalisation Details'!K:K,"&gt;50",'Hospitalisation Details'!F:F)</f>
        <v>17856.790858585871</v>
      </c>
      <c r="T13" s="2"/>
      <c r="U13" s="2"/>
      <c r="V13" s="2"/>
      <c r="W13" s="2"/>
    </row>
    <row r="14" spans="1:23" ht="15" customHeight="1" x14ac:dyDescent="0.25">
      <c r="A14" s="4" t="s">
        <v>54</v>
      </c>
      <c r="B14" s="4">
        <v>1962</v>
      </c>
      <c r="C14" s="4" t="s">
        <v>7854</v>
      </c>
      <c r="D14" s="4">
        <v>11</v>
      </c>
      <c r="E14" s="4">
        <v>0</v>
      </c>
      <c r="F14" s="8">
        <v>48673.56</v>
      </c>
      <c r="G14" s="4" t="s">
        <v>7894</v>
      </c>
      <c r="H14" s="4" t="s">
        <v>7895</v>
      </c>
      <c r="I14" s="4" t="s">
        <v>7863</v>
      </c>
      <c r="J14" s="9">
        <v>22930</v>
      </c>
      <c r="K14" s="4">
        <v>60</v>
      </c>
      <c r="M14" s="17" t="s">
        <v>29</v>
      </c>
      <c r="N14" s="18"/>
      <c r="O14" s="18"/>
      <c r="P14" s="18"/>
      <c r="Q14" s="18"/>
      <c r="R14" s="18"/>
      <c r="S14" s="18"/>
      <c r="T14" s="18"/>
      <c r="U14" s="2"/>
      <c r="V14" s="2"/>
      <c r="W14" s="2"/>
    </row>
    <row r="15" spans="1:23" ht="15" customHeight="1" x14ac:dyDescent="0.25">
      <c r="A15" s="4" t="s">
        <v>55</v>
      </c>
      <c r="B15" s="4">
        <v>1968</v>
      </c>
      <c r="C15" s="4" t="s">
        <v>7852</v>
      </c>
      <c r="D15" s="4">
        <v>1</v>
      </c>
      <c r="E15" s="4">
        <v>3</v>
      </c>
      <c r="F15" s="8">
        <v>48549.18</v>
      </c>
      <c r="G15" s="4" t="s">
        <v>7894</v>
      </c>
      <c r="H15" s="4" t="s">
        <v>7893</v>
      </c>
      <c r="I15" s="4" t="s">
        <v>7868</v>
      </c>
      <c r="J15" s="9">
        <v>25173</v>
      </c>
      <c r="K15" s="4">
        <v>54</v>
      </c>
      <c r="M15" s="25">
        <f>SUMIF(G:G,"TIER - 1",F:F)</f>
        <v>9310917.4900000133</v>
      </c>
      <c r="N15" s="25">
        <f>SUMIF(G:G,"TIER - 2",F:F)</f>
        <v>15899488.890000004</v>
      </c>
      <c r="O15" s="23">
        <f>SUMIF(G:G,"TIER - 3",F:F)</f>
        <v>6558489.6399999987</v>
      </c>
      <c r="U15" s="2"/>
      <c r="V15" s="2"/>
      <c r="W15" s="2"/>
    </row>
    <row r="16" spans="1:23" ht="15" customHeight="1" x14ac:dyDescent="0.25">
      <c r="A16" s="4" t="s">
        <v>56</v>
      </c>
      <c r="B16" s="4">
        <v>1961</v>
      </c>
      <c r="C16" s="4" t="s">
        <v>7852</v>
      </c>
      <c r="D16" s="4">
        <v>21</v>
      </c>
      <c r="E16" s="4">
        <v>1</v>
      </c>
      <c r="F16" s="8">
        <v>48517.56</v>
      </c>
      <c r="G16" s="4" t="s">
        <v>7894</v>
      </c>
      <c r="H16" s="4" t="s">
        <v>7893</v>
      </c>
      <c r="I16" s="4" t="s">
        <v>7871</v>
      </c>
      <c r="J16" s="9">
        <v>22636</v>
      </c>
      <c r="K16" s="4">
        <v>61</v>
      </c>
    </row>
    <row r="17" spans="1:20" ht="15" customHeight="1" x14ac:dyDescent="0.25">
      <c r="A17" s="4" t="s">
        <v>57</v>
      </c>
      <c r="B17" s="4">
        <v>1962</v>
      </c>
      <c r="C17" s="4" t="s">
        <v>7853</v>
      </c>
      <c r="D17" s="4">
        <v>27</v>
      </c>
      <c r="E17" s="4">
        <v>0</v>
      </c>
      <c r="F17" s="8">
        <v>48173.36</v>
      </c>
      <c r="G17" s="4" t="s">
        <v>7894</v>
      </c>
      <c r="H17" s="4" t="s">
        <v>7893</v>
      </c>
      <c r="I17" s="4" t="s">
        <v>7865</v>
      </c>
      <c r="J17" s="9">
        <v>22885</v>
      </c>
      <c r="K17" s="4">
        <v>60</v>
      </c>
      <c r="M17" s="17" t="s">
        <v>30</v>
      </c>
      <c r="N17" s="18"/>
      <c r="O17" s="18"/>
      <c r="P17" s="18"/>
      <c r="Q17" s="18"/>
      <c r="R17" s="18"/>
      <c r="S17" s="18"/>
      <c r="T17" s="18"/>
    </row>
    <row r="18" spans="1:20" ht="15" customHeight="1" x14ac:dyDescent="0.25">
      <c r="A18" s="4" t="s">
        <v>58</v>
      </c>
      <c r="B18" s="4">
        <v>1958</v>
      </c>
      <c r="C18" s="4" t="s">
        <v>7849</v>
      </c>
      <c r="D18" s="4">
        <v>16</v>
      </c>
      <c r="E18" s="4">
        <v>1</v>
      </c>
      <c r="F18" s="8">
        <v>47928.03</v>
      </c>
      <c r="G18" s="4" t="s">
        <v>7895</v>
      </c>
      <c r="H18" s="4" t="s">
        <v>7893</v>
      </c>
      <c r="I18" s="4" t="s">
        <v>7865</v>
      </c>
      <c r="J18" s="9">
        <v>21505</v>
      </c>
      <c r="K18" s="4">
        <v>64</v>
      </c>
      <c r="M18" s="23">
        <f>AVERAGEIF('Hospitalisation Details'!H:H,"Tier - 1",'Hospitalisation Details'!F:F)</f>
        <v>13021.118937329693</v>
      </c>
      <c r="N18" s="23">
        <f>AVERAGEIF('Hospitalisation Details'!H:H,"Tier - 2",'Hospitalisation Details'!F:F)</f>
        <v>13501.904280442817</v>
      </c>
      <c r="O18" s="23">
        <f>AVERAGEIF('Hospitalisation Details'!H:H,"Tier - 3",'Hospitalisation Details'!F:F)</f>
        <v>14113.500678391956</v>
      </c>
      <c r="T18" s="16"/>
    </row>
    <row r="19" spans="1:20" ht="15" customHeight="1" x14ac:dyDescent="0.25">
      <c r="A19" s="4" t="s">
        <v>59</v>
      </c>
      <c r="B19" s="4">
        <v>1963</v>
      </c>
      <c r="C19" s="4" t="s">
        <v>7853</v>
      </c>
      <c r="D19" s="4">
        <v>5</v>
      </c>
      <c r="E19" s="4">
        <v>1</v>
      </c>
      <c r="F19" s="8">
        <v>47896.79</v>
      </c>
      <c r="G19" s="4" t="s">
        <v>7894</v>
      </c>
      <c r="H19" s="4" t="s">
        <v>7893</v>
      </c>
      <c r="I19" s="4" t="s">
        <v>7871</v>
      </c>
      <c r="J19" s="9">
        <v>23228</v>
      </c>
      <c r="K19" s="4">
        <v>59</v>
      </c>
      <c r="M19" s="17" t="s">
        <v>31</v>
      </c>
      <c r="N19" s="18"/>
      <c r="O19" s="18"/>
      <c r="P19" s="18"/>
      <c r="Q19" s="18"/>
      <c r="R19" s="18"/>
      <c r="S19" s="18"/>
      <c r="T19" s="16"/>
    </row>
    <row r="20" spans="1:20" ht="15" customHeight="1" x14ac:dyDescent="0.25">
      <c r="A20" s="4" t="s">
        <v>60</v>
      </c>
      <c r="B20" s="4">
        <v>1964</v>
      </c>
      <c r="C20" s="4" t="s">
        <v>7849</v>
      </c>
      <c r="D20" s="4">
        <v>7</v>
      </c>
      <c r="E20" s="4">
        <v>2</v>
      </c>
      <c r="F20" s="8">
        <v>47496.49</v>
      </c>
      <c r="G20" s="4" t="s">
        <v>7894</v>
      </c>
      <c r="H20" s="4" t="s">
        <v>7893</v>
      </c>
      <c r="I20" s="4" t="s">
        <v>7864</v>
      </c>
      <c r="J20" s="9">
        <v>23688</v>
      </c>
      <c r="K20" s="4">
        <v>58</v>
      </c>
      <c r="M20" s="23">
        <f>AVERAGEIF('Hospitalisation Details'!E:E,"&gt;2",'Hospitalisation Details'!F:F)</f>
        <v>14217.520498812333</v>
      </c>
      <c r="S20" s="18"/>
    </row>
    <row r="21" spans="1:20" ht="15.75" customHeight="1" x14ac:dyDescent="0.25">
      <c r="A21" s="4" t="s">
        <v>61</v>
      </c>
      <c r="B21" s="4">
        <v>1971</v>
      </c>
      <c r="C21" s="4" t="s">
        <v>7851</v>
      </c>
      <c r="D21" s="4">
        <v>27</v>
      </c>
      <c r="E21" s="4">
        <v>2</v>
      </c>
      <c r="F21" s="8">
        <v>47462.89</v>
      </c>
      <c r="G21" s="4" t="s">
        <v>7894</v>
      </c>
      <c r="H21" s="4" t="s">
        <v>7895</v>
      </c>
      <c r="I21" s="4" t="s">
        <v>7863</v>
      </c>
      <c r="J21" s="9">
        <v>26203</v>
      </c>
      <c r="K21" s="4">
        <v>51</v>
      </c>
      <c r="M21" s="17" t="s">
        <v>32</v>
      </c>
      <c r="N21" s="18"/>
      <c r="O21" s="18"/>
      <c r="P21" s="18"/>
      <c r="Q21" s="18"/>
      <c r="R21" s="18"/>
    </row>
    <row r="22" spans="1:20" ht="15.75" customHeight="1" x14ac:dyDescent="0.25">
      <c r="A22" s="4" t="s">
        <v>62</v>
      </c>
      <c r="B22" s="4">
        <v>1961</v>
      </c>
      <c r="C22" s="4" t="s">
        <v>7850</v>
      </c>
      <c r="D22" s="4">
        <v>13</v>
      </c>
      <c r="E22" s="4">
        <v>1</v>
      </c>
      <c r="F22" s="8">
        <v>47403.88</v>
      </c>
      <c r="G22" s="4" t="s">
        <v>7894</v>
      </c>
      <c r="H22" s="4" t="s">
        <v>7893</v>
      </c>
      <c r="I22" s="4" t="s">
        <v>7865</v>
      </c>
      <c r="J22" s="9">
        <v>22445</v>
      </c>
      <c r="K22" s="4">
        <v>61</v>
      </c>
      <c r="M22">
        <f>ROUND(AVERAGEIF('Hospitalisation Details'!K:K,"&lt;40",'Hospitalisation Details'!E:E),0)</f>
        <v>1</v>
      </c>
    </row>
    <row r="23" spans="1:20" ht="15.75" customHeight="1" x14ac:dyDescent="0.25">
      <c r="A23" s="4" t="s">
        <v>63</v>
      </c>
      <c r="B23" s="4">
        <v>1959</v>
      </c>
      <c r="C23" s="4" t="s">
        <v>7854</v>
      </c>
      <c r="D23" s="4">
        <v>4</v>
      </c>
      <c r="E23" s="4">
        <v>2</v>
      </c>
      <c r="F23" s="8">
        <v>47305.31</v>
      </c>
      <c r="G23" s="4" t="s">
        <v>7895</v>
      </c>
      <c r="H23" s="4" t="s">
        <v>7894</v>
      </c>
      <c r="I23" s="4" t="s">
        <v>7865</v>
      </c>
      <c r="J23" s="9">
        <v>21827</v>
      </c>
      <c r="K23" s="4">
        <v>63</v>
      </c>
    </row>
    <row r="24" spans="1:20" ht="15.75" customHeight="1" x14ac:dyDescent="0.25">
      <c r="A24" s="4" t="s">
        <v>64</v>
      </c>
      <c r="B24" s="4">
        <v>1958</v>
      </c>
      <c r="C24" s="4" t="s">
        <v>7851</v>
      </c>
      <c r="D24" s="4">
        <v>3</v>
      </c>
      <c r="E24" s="4">
        <v>2</v>
      </c>
      <c r="F24" s="8">
        <v>47291.06</v>
      </c>
      <c r="G24" s="4" t="s">
        <v>7895</v>
      </c>
      <c r="H24" s="4" t="s">
        <v>7894</v>
      </c>
      <c r="I24" s="4" t="s">
        <v>7865</v>
      </c>
      <c r="J24" s="9">
        <v>21431</v>
      </c>
      <c r="K24" s="4">
        <v>64</v>
      </c>
    </row>
    <row r="25" spans="1:20" ht="15.75" customHeight="1" x14ac:dyDescent="0.25">
      <c r="A25" s="4" t="s">
        <v>65</v>
      </c>
      <c r="B25" s="4">
        <v>1970</v>
      </c>
      <c r="C25" s="4" t="s">
        <v>7852</v>
      </c>
      <c r="D25" s="4">
        <v>28</v>
      </c>
      <c r="E25" s="4">
        <v>2</v>
      </c>
      <c r="F25" s="8">
        <v>47269.85</v>
      </c>
      <c r="G25" s="4" t="s">
        <v>7894</v>
      </c>
      <c r="H25" s="4" t="s">
        <v>7895</v>
      </c>
      <c r="I25" s="4" t="s">
        <v>7863</v>
      </c>
      <c r="J25" s="9">
        <v>25930</v>
      </c>
      <c r="K25" s="4">
        <v>52</v>
      </c>
    </row>
    <row r="26" spans="1:20" ht="15.75" customHeight="1" x14ac:dyDescent="0.25">
      <c r="A26" s="4" t="s">
        <v>66</v>
      </c>
      <c r="B26" s="4">
        <v>1959</v>
      </c>
      <c r="C26" s="4" t="s">
        <v>7848</v>
      </c>
      <c r="D26" s="4">
        <v>14</v>
      </c>
      <c r="E26" s="4">
        <v>0</v>
      </c>
      <c r="F26" s="8">
        <v>47055.53</v>
      </c>
      <c r="G26" s="4" t="s">
        <v>7895</v>
      </c>
      <c r="H26" s="4" t="s">
        <v>7894</v>
      </c>
      <c r="I26" s="4" t="s">
        <v>7863</v>
      </c>
      <c r="J26" s="9">
        <v>21745</v>
      </c>
      <c r="K26" s="4">
        <v>63</v>
      </c>
    </row>
    <row r="27" spans="1:20" ht="15.75" customHeight="1" x14ac:dyDescent="0.25">
      <c r="A27" s="4" t="s">
        <v>67</v>
      </c>
      <c r="B27" s="4">
        <v>1958</v>
      </c>
      <c r="C27" s="4" t="s">
        <v>7851</v>
      </c>
      <c r="D27" s="4">
        <v>15</v>
      </c>
      <c r="E27" s="4">
        <v>0</v>
      </c>
      <c r="F27" s="8">
        <v>46889.26</v>
      </c>
      <c r="G27" s="4" t="s">
        <v>7895</v>
      </c>
      <c r="H27" s="4" t="s">
        <v>7893</v>
      </c>
      <c r="I27" s="4" t="s">
        <v>7863</v>
      </c>
      <c r="J27" s="9">
        <v>21443</v>
      </c>
      <c r="K27" s="4">
        <v>64</v>
      </c>
    </row>
    <row r="28" spans="1:20" ht="15.75" customHeight="1" x14ac:dyDescent="0.25">
      <c r="A28" s="4" t="s">
        <v>68</v>
      </c>
      <c r="B28" s="4">
        <v>1960</v>
      </c>
      <c r="C28" s="4" t="s">
        <v>7849</v>
      </c>
      <c r="D28" s="4">
        <v>17</v>
      </c>
      <c r="E28" s="4">
        <v>3</v>
      </c>
      <c r="F28" s="8">
        <v>46718.16</v>
      </c>
      <c r="G28" s="4" t="s">
        <v>7894</v>
      </c>
      <c r="H28" s="4" t="s">
        <v>7894</v>
      </c>
      <c r="I28" s="4" t="s">
        <v>7864</v>
      </c>
      <c r="J28" s="9">
        <v>22237</v>
      </c>
      <c r="K28" s="4">
        <v>62</v>
      </c>
    </row>
    <row r="29" spans="1:20" ht="15.75" customHeight="1" x14ac:dyDescent="0.25">
      <c r="A29" s="4" t="s">
        <v>69</v>
      </c>
      <c r="B29" s="4">
        <v>1969</v>
      </c>
      <c r="C29" s="4" t="s">
        <v>7850</v>
      </c>
      <c r="D29" s="4">
        <v>23</v>
      </c>
      <c r="E29" s="4">
        <v>3</v>
      </c>
      <c r="F29" s="8">
        <v>46661.440000000002</v>
      </c>
      <c r="G29" s="4" t="s">
        <v>7894</v>
      </c>
      <c r="H29" s="4" t="s">
        <v>7893</v>
      </c>
      <c r="I29" s="4" t="s">
        <v>7864</v>
      </c>
      <c r="J29" s="9">
        <v>25377</v>
      </c>
      <c r="K29" s="4">
        <v>53</v>
      </c>
    </row>
    <row r="30" spans="1:20" ht="15.75" customHeight="1" x14ac:dyDescent="0.25">
      <c r="A30" s="4" t="s">
        <v>70</v>
      </c>
      <c r="B30" s="4">
        <v>1961</v>
      </c>
      <c r="C30" s="4" t="s">
        <v>7853</v>
      </c>
      <c r="D30" s="4">
        <v>8</v>
      </c>
      <c r="E30" s="4">
        <v>0</v>
      </c>
      <c r="F30" s="8">
        <v>46599.11</v>
      </c>
      <c r="G30" s="4" t="s">
        <v>7894</v>
      </c>
      <c r="H30" s="4" t="s">
        <v>7894</v>
      </c>
      <c r="I30" s="4" t="s">
        <v>7863</v>
      </c>
      <c r="J30" s="9">
        <v>22501</v>
      </c>
      <c r="K30" s="4">
        <v>61</v>
      </c>
    </row>
    <row r="31" spans="1:20" ht="15.75" customHeight="1" x14ac:dyDescent="0.25">
      <c r="A31" s="4" t="s">
        <v>71</v>
      </c>
      <c r="B31" s="4">
        <v>1971</v>
      </c>
      <c r="C31" s="4" t="s">
        <v>7852</v>
      </c>
      <c r="D31" s="4">
        <v>6</v>
      </c>
      <c r="E31" s="4">
        <v>3</v>
      </c>
      <c r="F31" s="8">
        <v>46255.11</v>
      </c>
      <c r="G31" s="4" t="s">
        <v>7894</v>
      </c>
      <c r="H31" s="4" t="s">
        <v>7893</v>
      </c>
      <c r="I31" s="4" t="s">
        <v>7871</v>
      </c>
      <c r="J31" s="9">
        <v>26273</v>
      </c>
      <c r="K31" s="4">
        <v>51</v>
      </c>
    </row>
    <row r="32" spans="1:20" ht="15.75" customHeight="1" x14ac:dyDescent="0.25">
      <c r="A32" s="4" t="s">
        <v>72</v>
      </c>
      <c r="B32" s="4">
        <v>1978</v>
      </c>
      <c r="C32" s="4" t="s">
        <v>7853</v>
      </c>
      <c r="D32" s="4">
        <v>17</v>
      </c>
      <c r="E32" s="4">
        <v>2</v>
      </c>
      <c r="F32" s="8">
        <v>46200.99</v>
      </c>
      <c r="G32" s="4" t="s">
        <v>7894</v>
      </c>
      <c r="H32" s="4" t="s">
        <v>7894</v>
      </c>
      <c r="I32" s="4" t="s">
        <v>7863</v>
      </c>
      <c r="J32" s="9">
        <v>28719</v>
      </c>
      <c r="K32" s="4">
        <v>44</v>
      </c>
    </row>
    <row r="33" spans="1:11" ht="15.75" customHeight="1" x14ac:dyDescent="0.25">
      <c r="A33" s="4" t="s">
        <v>73</v>
      </c>
      <c r="B33" s="4">
        <v>1976</v>
      </c>
      <c r="C33" s="4" t="s">
        <v>7852</v>
      </c>
      <c r="D33" s="4">
        <v>2</v>
      </c>
      <c r="E33" s="4">
        <v>3</v>
      </c>
      <c r="F33" s="8">
        <v>46151.12</v>
      </c>
      <c r="G33" s="4" t="s">
        <v>7894</v>
      </c>
      <c r="H33" s="4" t="s">
        <v>7893</v>
      </c>
      <c r="I33" s="4" t="s">
        <v>7863</v>
      </c>
      <c r="J33" s="9">
        <v>28096</v>
      </c>
      <c r="K33" s="4">
        <v>46</v>
      </c>
    </row>
    <row r="34" spans="1:11" ht="15.75" customHeight="1" x14ac:dyDescent="0.25">
      <c r="A34" s="4" t="s">
        <v>74</v>
      </c>
      <c r="B34" s="4">
        <v>1962</v>
      </c>
      <c r="C34" s="4" t="s">
        <v>7852</v>
      </c>
      <c r="D34" s="4">
        <v>4</v>
      </c>
      <c r="E34" s="4">
        <v>3</v>
      </c>
      <c r="F34" s="8">
        <v>46130.53</v>
      </c>
      <c r="G34" s="4" t="s">
        <v>7894</v>
      </c>
      <c r="H34" s="4" t="s">
        <v>7894</v>
      </c>
      <c r="I34" s="4" t="s">
        <v>7864</v>
      </c>
      <c r="J34" s="9">
        <v>22984</v>
      </c>
      <c r="K34" s="4">
        <v>60</v>
      </c>
    </row>
    <row r="35" spans="1:11" ht="15.75" customHeight="1" x14ac:dyDescent="0.25">
      <c r="A35" s="4" t="s">
        <v>75</v>
      </c>
      <c r="B35" s="4">
        <v>1985</v>
      </c>
      <c r="C35" s="4" t="s">
        <v>7851</v>
      </c>
      <c r="D35" s="4">
        <v>30</v>
      </c>
      <c r="E35" s="4">
        <v>2</v>
      </c>
      <c r="F35" s="8">
        <v>46113.51</v>
      </c>
      <c r="G35" s="4" t="s">
        <v>7895</v>
      </c>
      <c r="H35" s="4" t="s">
        <v>7893</v>
      </c>
      <c r="I35" s="4" t="s">
        <v>7865</v>
      </c>
      <c r="J35" s="9">
        <v>31320</v>
      </c>
      <c r="K35" s="4">
        <v>37</v>
      </c>
    </row>
    <row r="36" spans="1:11" ht="15.75" customHeight="1" x14ac:dyDescent="0.25">
      <c r="A36" s="4" t="s">
        <v>76</v>
      </c>
      <c r="B36" s="4">
        <v>1979</v>
      </c>
      <c r="C36" s="4" t="s">
        <v>7853</v>
      </c>
      <c r="D36" s="4">
        <v>12</v>
      </c>
      <c r="E36" s="4">
        <v>0</v>
      </c>
      <c r="F36" s="8">
        <v>45863.21</v>
      </c>
      <c r="G36" s="4" t="s">
        <v>7895</v>
      </c>
      <c r="H36" s="4" t="s">
        <v>7894</v>
      </c>
      <c r="I36" s="4" t="s">
        <v>7863</v>
      </c>
      <c r="J36" s="9">
        <v>29079</v>
      </c>
      <c r="K36" s="4">
        <v>43</v>
      </c>
    </row>
    <row r="37" spans="1:11" ht="15.75" customHeight="1" x14ac:dyDescent="0.25">
      <c r="A37" s="4" t="s">
        <v>77</v>
      </c>
      <c r="B37" s="4">
        <v>1960</v>
      </c>
      <c r="C37" s="4" t="s">
        <v>7852</v>
      </c>
      <c r="D37" s="4">
        <v>21</v>
      </c>
      <c r="E37" s="4">
        <v>0</v>
      </c>
      <c r="F37" s="8">
        <v>45710.21</v>
      </c>
      <c r="G37" s="4" t="s">
        <v>7895</v>
      </c>
      <c r="H37" s="4" t="s">
        <v>7895</v>
      </c>
      <c r="I37" s="4" t="s">
        <v>7868</v>
      </c>
      <c r="J37" s="9">
        <v>22271</v>
      </c>
      <c r="K37" s="4">
        <v>62</v>
      </c>
    </row>
    <row r="38" spans="1:11" ht="15.75" customHeight="1" x14ac:dyDescent="0.25">
      <c r="A38" s="4" t="s">
        <v>78</v>
      </c>
      <c r="B38" s="4">
        <v>1974</v>
      </c>
      <c r="C38" s="4" t="s">
        <v>7853</v>
      </c>
      <c r="D38" s="4">
        <v>9</v>
      </c>
      <c r="E38" s="4">
        <v>2</v>
      </c>
      <c r="F38" s="8">
        <v>45702.02</v>
      </c>
      <c r="G38" s="4" t="s">
        <v>7895</v>
      </c>
      <c r="H38" s="4" t="s">
        <v>7895</v>
      </c>
      <c r="I38" s="4" t="s">
        <v>7864</v>
      </c>
      <c r="J38" s="9">
        <v>27250</v>
      </c>
      <c r="K38" s="4">
        <v>48</v>
      </c>
    </row>
    <row r="39" spans="1:11" ht="15.75" customHeight="1" x14ac:dyDescent="0.25">
      <c r="A39" s="4" t="s">
        <v>79</v>
      </c>
      <c r="B39" s="4">
        <v>1962</v>
      </c>
      <c r="C39" s="4" t="s">
        <v>7852</v>
      </c>
      <c r="D39" s="4">
        <v>17</v>
      </c>
      <c r="E39" s="4">
        <v>0</v>
      </c>
      <c r="F39" s="8">
        <v>45008.959999999999</v>
      </c>
      <c r="G39" s="4" t="s">
        <v>7895</v>
      </c>
      <c r="H39" s="4" t="s">
        <v>7895</v>
      </c>
      <c r="I39" s="4" t="s">
        <v>7863</v>
      </c>
      <c r="J39" s="9">
        <v>22997</v>
      </c>
      <c r="K39" s="4">
        <v>60</v>
      </c>
    </row>
    <row r="40" spans="1:11" ht="15.75" customHeight="1" x14ac:dyDescent="0.25">
      <c r="A40" s="4" t="s">
        <v>80</v>
      </c>
      <c r="B40" s="4">
        <v>1971</v>
      </c>
      <c r="C40" s="4" t="s">
        <v>7853</v>
      </c>
      <c r="D40" s="4">
        <v>13</v>
      </c>
      <c r="E40" s="4">
        <v>2</v>
      </c>
      <c r="F40" s="8">
        <v>44641.2</v>
      </c>
      <c r="G40" s="4" t="s">
        <v>7895</v>
      </c>
      <c r="H40" s="4" t="s">
        <v>7893</v>
      </c>
      <c r="I40" s="4" t="s">
        <v>7871</v>
      </c>
      <c r="J40" s="9">
        <v>26158</v>
      </c>
      <c r="K40" s="4">
        <v>51</v>
      </c>
    </row>
    <row r="41" spans="1:11" ht="15.75" customHeight="1" x14ac:dyDescent="0.25">
      <c r="A41" s="4" t="s">
        <v>81</v>
      </c>
      <c r="B41" s="4">
        <v>1993</v>
      </c>
      <c r="C41" s="4" t="s">
        <v>7854</v>
      </c>
      <c r="D41" s="4">
        <v>11</v>
      </c>
      <c r="E41" s="4">
        <v>2</v>
      </c>
      <c r="F41" s="8">
        <v>44585.46</v>
      </c>
      <c r="G41" s="4" t="s">
        <v>7895</v>
      </c>
      <c r="H41" s="4" t="s">
        <v>7895</v>
      </c>
      <c r="I41" s="4" t="s">
        <v>7865</v>
      </c>
      <c r="J41" s="9">
        <v>34253</v>
      </c>
      <c r="K41" s="4">
        <v>29</v>
      </c>
    </row>
    <row r="42" spans="1:11" ht="15.75" customHeight="1" x14ac:dyDescent="0.25">
      <c r="A42" s="4" t="s">
        <v>82</v>
      </c>
      <c r="B42" s="4">
        <v>2000</v>
      </c>
      <c r="C42" s="4" t="s">
        <v>7853</v>
      </c>
      <c r="D42" s="4">
        <v>2</v>
      </c>
      <c r="E42" s="4">
        <v>1</v>
      </c>
      <c r="F42" s="8">
        <v>44501.4</v>
      </c>
      <c r="G42" s="4" t="s">
        <v>7895</v>
      </c>
      <c r="H42" s="4" t="s">
        <v>7893</v>
      </c>
      <c r="I42" s="4" t="s">
        <v>7863</v>
      </c>
      <c r="J42" s="9">
        <v>36740</v>
      </c>
      <c r="K42" s="4">
        <v>22</v>
      </c>
    </row>
    <row r="43" spans="1:11" ht="15.75" customHeight="1" x14ac:dyDescent="0.25">
      <c r="A43" s="4" t="s">
        <v>83</v>
      </c>
      <c r="B43" s="4">
        <v>1967</v>
      </c>
      <c r="C43" s="4" t="s">
        <v>7851</v>
      </c>
      <c r="D43" s="4">
        <v>14</v>
      </c>
      <c r="E43" s="4">
        <v>0</v>
      </c>
      <c r="F43" s="8">
        <v>44423.8</v>
      </c>
      <c r="G43" s="4" t="s">
        <v>7895</v>
      </c>
      <c r="H43" s="4" t="s">
        <v>7893</v>
      </c>
      <c r="I43" s="4" t="s">
        <v>7863</v>
      </c>
      <c r="J43" s="9">
        <v>24729</v>
      </c>
      <c r="K43" s="4">
        <v>55</v>
      </c>
    </row>
    <row r="44" spans="1:11" ht="15.75" customHeight="1" x14ac:dyDescent="0.25">
      <c r="A44" s="4" t="s">
        <v>84</v>
      </c>
      <c r="B44" s="4">
        <v>1971</v>
      </c>
      <c r="C44" s="4" t="s">
        <v>7854</v>
      </c>
      <c r="D44" s="4">
        <v>29</v>
      </c>
      <c r="E44" s="4">
        <v>0</v>
      </c>
      <c r="F44" s="8">
        <v>44400.41</v>
      </c>
      <c r="G44" s="4" t="s">
        <v>7895</v>
      </c>
      <c r="H44" s="4" t="s">
        <v>7895</v>
      </c>
      <c r="I44" s="4" t="s">
        <v>7863</v>
      </c>
      <c r="J44" s="9">
        <v>26235</v>
      </c>
      <c r="K44" s="4">
        <v>51</v>
      </c>
    </row>
    <row r="45" spans="1:11" ht="15.75" customHeight="1" x14ac:dyDescent="0.25">
      <c r="A45" s="4" t="s">
        <v>85</v>
      </c>
      <c r="B45" s="4">
        <v>1968</v>
      </c>
      <c r="C45" s="4" t="s">
        <v>7849</v>
      </c>
      <c r="D45" s="4">
        <v>24</v>
      </c>
      <c r="E45" s="4">
        <v>2</v>
      </c>
      <c r="F45" s="8">
        <v>44260.75</v>
      </c>
      <c r="G45" s="4" t="s">
        <v>7895</v>
      </c>
      <c r="H45" s="4" t="s">
        <v>7894</v>
      </c>
      <c r="I45" s="4" t="s">
        <v>7863</v>
      </c>
      <c r="J45" s="9">
        <v>25166</v>
      </c>
      <c r="K45" s="4">
        <v>54</v>
      </c>
    </row>
    <row r="46" spans="1:11" ht="15.75" customHeight="1" x14ac:dyDescent="0.25">
      <c r="A46" s="4" t="s">
        <v>86</v>
      </c>
      <c r="B46" s="4">
        <v>1975</v>
      </c>
      <c r="C46" s="4" t="s">
        <v>7850</v>
      </c>
      <c r="D46" s="4">
        <v>1</v>
      </c>
      <c r="E46" s="4">
        <v>2</v>
      </c>
      <c r="F46" s="8">
        <v>44202.65</v>
      </c>
      <c r="G46" s="4" t="s">
        <v>7895</v>
      </c>
      <c r="H46" s="4" t="s">
        <v>7895</v>
      </c>
      <c r="I46" s="4" t="s">
        <v>7863</v>
      </c>
      <c r="J46" s="9">
        <v>27546</v>
      </c>
      <c r="K46" s="4">
        <v>48</v>
      </c>
    </row>
    <row r="47" spans="1:11" ht="15.75" customHeight="1" x14ac:dyDescent="0.25">
      <c r="A47" s="4" t="s">
        <v>87</v>
      </c>
      <c r="B47" s="4">
        <v>1988</v>
      </c>
      <c r="C47" s="4" t="s">
        <v>7848</v>
      </c>
      <c r="D47" s="4">
        <v>16</v>
      </c>
      <c r="E47" s="4">
        <v>1</v>
      </c>
      <c r="F47" s="8">
        <v>43943.88</v>
      </c>
      <c r="G47" s="4" t="s">
        <v>7895</v>
      </c>
      <c r="H47" s="4" t="s">
        <v>7894</v>
      </c>
      <c r="I47" s="4" t="s">
        <v>7864</v>
      </c>
      <c r="J47" s="9">
        <v>32340</v>
      </c>
      <c r="K47" s="4">
        <v>34</v>
      </c>
    </row>
    <row r="48" spans="1:11" ht="15.75" customHeight="1" x14ac:dyDescent="0.25">
      <c r="A48" s="4" t="s">
        <v>88</v>
      </c>
      <c r="B48" s="4">
        <v>1966</v>
      </c>
      <c r="C48" s="4" t="s">
        <v>7854</v>
      </c>
      <c r="D48" s="4">
        <v>5</v>
      </c>
      <c r="E48" s="4">
        <v>0</v>
      </c>
      <c r="F48" s="8">
        <v>43921.18</v>
      </c>
      <c r="G48" s="4" t="s">
        <v>7895</v>
      </c>
      <c r="H48" s="4" t="s">
        <v>7895</v>
      </c>
      <c r="I48" s="4" t="s">
        <v>7864</v>
      </c>
      <c r="J48" s="9">
        <v>24385</v>
      </c>
      <c r="K48" s="4">
        <v>56</v>
      </c>
    </row>
    <row r="49" spans="1:11" ht="15.75" customHeight="1" x14ac:dyDescent="0.25">
      <c r="A49" s="4" t="s">
        <v>89</v>
      </c>
      <c r="B49" s="4">
        <v>1980</v>
      </c>
      <c r="C49" s="4" t="s">
        <v>7849</v>
      </c>
      <c r="D49" s="4">
        <v>10</v>
      </c>
      <c r="E49" s="4">
        <v>2</v>
      </c>
      <c r="F49" s="8">
        <v>43896.38</v>
      </c>
      <c r="G49" s="4" t="s">
        <v>7895</v>
      </c>
      <c r="H49" s="4" t="s">
        <v>7894</v>
      </c>
      <c r="I49" s="4" t="s">
        <v>7863</v>
      </c>
      <c r="J49" s="9">
        <v>29535</v>
      </c>
      <c r="K49" s="4">
        <v>42</v>
      </c>
    </row>
    <row r="50" spans="1:11" ht="15.75" customHeight="1" x14ac:dyDescent="0.25">
      <c r="A50" s="4" t="s">
        <v>90</v>
      </c>
      <c r="B50" s="4">
        <v>1966</v>
      </c>
      <c r="C50" s="4" t="s">
        <v>7848</v>
      </c>
      <c r="D50" s="4">
        <v>2</v>
      </c>
      <c r="E50" s="4">
        <v>0</v>
      </c>
      <c r="F50" s="8">
        <v>43817.45</v>
      </c>
      <c r="G50" s="4" t="s">
        <v>7895</v>
      </c>
      <c r="H50" s="4" t="s">
        <v>7893</v>
      </c>
      <c r="I50" s="4" t="s">
        <v>7864</v>
      </c>
      <c r="J50" s="9">
        <v>24290</v>
      </c>
      <c r="K50" s="4">
        <v>56</v>
      </c>
    </row>
    <row r="51" spans="1:11" ht="15.75" customHeight="1" x14ac:dyDescent="0.25">
      <c r="A51" s="4" t="s">
        <v>91</v>
      </c>
      <c r="B51" s="4">
        <v>1966</v>
      </c>
      <c r="C51" s="4" t="s">
        <v>7854</v>
      </c>
      <c r="D51" s="4">
        <v>25</v>
      </c>
      <c r="E51" s="4">
        <v>2</v>
      </c>
      <c r="F51" s="8">
        <v>43813.87</v>
      </c>
      <c r="G51" s="4" t="s">
        <v>7895</v>
      </c>
      <c r="H51" s="4" t="s">
        <v>7895</v>
      </c>
      <c r="I51" s="4" t="s">
        <v>7863</v>
      </c>
      <c r="J51" s="9">
        <v>24405</v>
      </c>
      <c r="K51" s="4">
        <v>56</v>
      </c>
    </row>
    <row r="52" spans="1:11" ht="15.75" customHeight="1" x14ac:dyDescent="0.25">
      <c r="A52" s="4" t="s">
        <v>92</v>
      </c>
      <c r="B52" s="4">
        <v>1986</v>
      </c>
      <c r="C52" s="4" t="s">
        <v>7852</v>
      </c>
      <c r="D52" s="4">
        <v>29</v>
      </c>
      <c r="E52" s="4">
        <v>3</v>
      </c>
      <c r="F52" s="8">
        <v>43753.34</v>
      </c>
      <c r="G52" s="4" t="s">
        <v>7895</v>
      </c>
      <c r="H52" s="4" t="s">
        <v>7894</v>
      </c>
      <c r="I52" s="4" t="s">
        <v>7866</v>
      </c>
      <c r="J52" s="9">
        <v>31775</v>
      </c>
      <c r="K52" s="4">
        <v>36</v>
      </c>
    </row>
    <row r="53" spans="1:11" ht="15.75" customHeight="1" x14ac:dyDescent="0.25">
      <c r="A53" s="4" t="s">
        <v>93</v>
      </c>
      <c r="B53" s="4">
        <v>1965</v>
      </c>
      <c r="C53" s="4" t="s">
        <v>7853</v>
      </c>
      <c r="D53" s="4">
        <v>22</v>
      </c>
      <c r="E53" s="4">
        <v>0</v>
      </c>
      <c r="F53" s="8">
        <v>43578.94</v>
      </c>
      <c r="G53" s="4" t="s">
        <v>7895</v>
      </c>
      <c r="H53" s="4" t="s">
        <v>7895</v>
      </c>
      <c r="I53" s="4" t="s">
        <v>7864</v>
      </c>
      <c r="J53" s="9">
        <v>23976</v>
      </c>
      <c r="K53" s="4">
        <v>57</v>
      </c>
    </row>
    <row r="54" spans="1:11" ht="15.75" customHeight="1" x14ac:dyDescent="0.25">
      <c r="A54" s="4" t="s">
        <v>94</v>
      </c>
      <c r="B54" s="4">
        <v>1969</v>
      </c>
      <c r="C54" s="4" t="s">
        <v>7852</v>
      </c>
      <c r="D54" s="4">
        <v>3</v>
      </c>
      <c r="E54" s="4">
        <v>0</v>
      </c>
      <c r="F54" s="8">
        <v>43254.42</v>
      </c>
      <c r="G54" s="4" t="s">
        <v>7895</v>
      </c>
      <c r="H54" s="4" t="s">
        <v>7895</v>
      </c>
      <c r="I54" s="4" t="s">
        <v>7868</v>
      </c>
      <c r="J54" s="9">
        <v>25540</v>
      </c>
      <c r="K54" s="4">
        <v>53</v>
      </c>
    </row>
    <row r="55" spans="1:11" ht="15.75" customHeight="1" x14ac:dyDescent="0.25">
      <c r="A55" s="4" t="s">
        <v>95</v>
      </c>
      <c r="B55" s="4">
        <v>1965</v>
      </c>
      <c r="C55" s="4" t="s">
        <v>7849</v>
      </c>
      <c r="D55" s="4">
        <v>29</v>
      </c>
      <c r="E55" s="4">
        <v>0</v>
      </c>
      <c r="F55" s="8">
        <v>43073.760000000002</v>
      </c>
      <c r="G55" s="4" t="s">
        <v>7895</v>
      </c>
      <c r="H55" s="4" t="s">
        <v>7895</v>
      </c>
      <c r="I55" s="4" t="s">
        <v>7865</v>
      </c>
      <c r="J55" s="9">
        <v>24075</v>
      </c>
      <c r="K55" s="4">
        <v>57</v>
      </c>
    </row>
    <row r="56" spans="1:11" ht="15.75" customHeight="1" x14ac:dyDescent="0.25">
      <c r="A56" s="4" t="s">
        <v>96</v>
      </c>
      <c r="B56" s="4">
        <v>1978</v>
      </c>
      <c r="C56" s="4" t="s">
        <v>7849</v>
      </c>
      <c r="D56" s="4">
        <v>4</v>
      </c>
      <c r="E56" s="4">
        <v>0</v>
      </c>
      <c r="F56" s="8">
        <v>42983.46</v>
      </c>
      <c r="G56" s="4" t="s">
        <v>7894</v>
      </c>
      <c r="H56" s="4" t="s">
        <v>7895</v>
      </c>
      <c r="I56" s="4" t="s">
        <v>7864</v>
      </c>
      <c r="J56" s="9">
        <v>28798</v>
      </c>
      <c r="K56" s="4">
        <v>44</v>
      </c>
    </row>
    <row r="57" spans="1:11" ht="15.75" customHeight="1" x14ac:dyDescent="0.25">
      <c r="A57" s="4" t="s">
        <v>97</v>
      </c>
      <c r="B57" s="4">
        <v>1975</v>
      </c>
      <c r="C57" s="4" t="s">
        <v>7854</v>
      </c>
      <c r="D57" s="4">
        <v>23</v>
      </c>
      <c r="E57" s="4">
        <v>1</v>
      </c>
      <c r="F57" s="8">
        <v>42969.85</v>
      </c>
      <c r="G57" s="4" t="s">
        <v>7894</v>
      </c>
      <c r="H57" s="4" t="s">
        <v>7893</v>
      </c>
      <c r="I57" s="4" t="s">
        <v>7863</v>
      </c>
      <c r="J57" s="9">
        <v>27690</v>
      </c>
      <c r="K57" s="4">
        <v>47</v>
      </c>
    </row>
    <row r="58" spans="1:11" ht="15.75" customHeight="1" x14ac:dyDescent="0.25">
      <c r="A58" s="4" t="s">
        <v>98</v>
      </c>
      <c r="B58" s="4">
        <v>1972</v>
      </c>
      <c r="C58" s="4" t="s">
        <v>7851</v>
      </c>
      <c r="D58" s="4">
        <v>10</v>
      </c>
      <c r="E58" s="4">
        <v>2</v>
      </c>
      <c r="F58" s="8">
        <v>42856.84</v>
      </c>
      <c r="G58" s="4" t="s">
        <v>7894</v>
      </c>
      <c r="H58" s="4" t="s">
        <v>7894</v>
      </c>
      <c r="I58" s="4" t="s">
        <v>7865</v>
      </c>
      <c r="J58" s="9">
        <v>26552</v>
      </c>
      <c r="K58" s="4">
        <v>50</v>
      </c>
    </row>
    <row r="59" spans="1:11" ht="15.75" customHeight="1" x14ac:dyDescent="0.25">
      <c r="A59" s="4" t="s">
        <v>99</v>
      </c>
      <c r="B59" s="4">
        <v>1965</v>
      </c>
      <c r="C59" s="4" t="s">
        <v>7854</v>
      </c>
      <c r="D59" s="4">
        <v>29</v>
      </c>
      <c r="E59" s="4">
        <v>0</v>
      </c>
      <c r="F59" s="8">
        <v>42764.12</v>
      </c>
      <c r="G59" s="4" t="s">
        <v>7894</v>
      </c>
      <c r="H59" s="4" t="s">
        <v>7895</v>
      </c>
      <c r="I59" s="4" t="s">
        <v>7865</v>
      </c>
      <c r="J59" s="9">
        <v>24044</v>
      </c>
      <c r="K59" s="4">
        <v>57</v>
      </c>
    </row>
    <row r="60" spans="1:11" ht="15.75" customHeight="1" x14ac:dyDescent="0.25">
      <c r="A60" s="4" t="s">
        <v>100</v>
      </c>
      <c r="B60" s="4">
        <v>1977</v>
      </c>
      <c r="C60" s="4" t="s">
        <v>7854</v>
      </c>
      <c r="D60" s="4">
        <v>21</v>
      </c>
      <c r="E60" s="4">
        <v>2</v>
      </c>
      <c r="F60" s="8">
        <v>42760.5</v>
      </c>
      <c r="G60" s="4" t="s">
        <v>7894</v>
      </c>
      <c r="H60" s="4" t="s">
        <v>7895</v>
      </c>
      <c r="I60" s="4" t="s">
        <v>7864</v>
      </c>
      <c r="J60" s="9">
        <v>28419</v>
      </c>
      <c r="K60" s="4">
        <v>45</v>
      </c>
    </row>
    <row r="61" spans="1:11" ht="15.75" customHeight="1" x14ac:dyDescent="0.25">
      <c r="A61" s="4" t="s">
        <v>101</v>
      </c>
      <c r="B61" s="4">
        <v>1971</v>
      </c>
      <c r="C61" s="4" t="s">
        <v>7849</v>
      </c>
      <c r="D61" s="4">
        <v>3</v>
      </c>
      <c r="E61" s="4">
        <v>0</v>
      </c>
      <c r="F61" s="8">
        <v>42644.2</v>
      </c>
      <c r="G61" s="4" t="s">
        <v>7894</v>
      </c>
      <c r="H61" s="4" t="s">
        <v>7893</v>
      </c>
      <c r="I61" s="4" t="s">
        <v>7865</v>
      </c>
      <c r="J61" s="9">
        <v>26240</v>
      </c>
      <c r="K61" s="4">
        <v>51</v>
      </c>
    </row>
    <row r="62" spans="1:11" ht="15.75" customHeight="1" x14ac:dyDescent="0.25">
      <c r="A62" s="4" t="s">
        <v>102</v>
      </c>
      <c r="B62" s="4">
        <v>1979</v>
      </c>
      <c r="C62" s="4" t="s">
        <v>7852</v>
      </c>
      <c r="D62" s="4">
        <v>27</v>
      </c>
      <c r="E62" s="4">
        <v>2</v>
      </c>
      <c r="F62" s="8">
        <v>42560.43</v>
      </c>
      <c r="G62" s="4" t="s">
        <v>7894</v>
      </c>
      <c r="H62" s="4" t="s">
        <v>7893</v>
      </c>
      <c r="I62" s="4" t="s">
        <v>7863</v>
      </c>
      <c r="J62" s="9">
        <v>29216</v>
      </c>
      <c r="K62" s="4">
        <v>43</v>
      </c>
    </row>
    <row r="63" spans="1:11" ht="15.75" customHeight="1" x14ac:dyDescent="0.25">
      <c r="A63" s="4" t="s">
        <v>103</v>
      </c>
      <c r="B63" s="4">
        <v>1967</v>
      </c>
      <c r="C63" s="4" t="s">
        <v>7850</v>
      </c>
      <c r="D63" s="4">
        <v>27</v>
      </c>
      <c r="E63" s="4">
        <v>0</v>
      </c>
      <c r="F63" s="8">
        <v>42538.720000000001</v>
      </c>
      <c r="G63" s="4" t="s">
        <v>7894</v>
      </c>
      <c r="H63" s="4" t="s">
        <v>7893</v>
      </c>
      <c r="I63" s="4" t="s">
        <v>7865</v>
      </c>
      <c r="J63" s="9">
        <v>24650</v>
      </c>
      <c r="K63" s="4">
        <v>55</v>
      </c>
    </row>
    <row r="64" spans="1:11" ht="15.75" customHeight="1" x14ac:dyDescent="0.25">
      <c r="A64" s="4" t="s">
        <v>104</v>
      </c>
      <c r="B64" s="4">
        <v>1968</v>
      </c>
      <c r="C64" s="4" t="s">
        <v>7853</v>
      </c>
      <c r="D64" s="4">
        <v>3</v>
      </c>
      <c r="E64" s="4">
        <v>0</v>
      </c>
      <c r="F64" s="8">
        <v>42478.6</v>
      </c>
      <c r="G64" s="4" t="s">
        <v>7894</v>
      </c>
      <c r="H64" s="4" t="s">
        <v>7895</v>
      </c>
      <c r="I64" s="4" t="s">
        <v>7865</v>
      </c>
      <c r="J64" s="9">
        <v>25053</v>
      </c>
      <c r="K64" s="4">
        <v>54</v>
      </c>
    </row>
    <row r="65" spans="1:11" ht="15.75" customHeight="1" x14ac:dyDescent="0.25">
      <c r="A65" s="4" t="s">
        <v>105</v>
      </c>
      <c r="B65" s="4">
        <v>1967</v>
      </c>
      <c r="C65" s="4" t="s">
        <v>7850</v>
      </c>
      <c r="D65" s="4">
        <v>28</v>
      </c>
      <c r="E65" s="4">
        <v>0</v>
      </c>
      <c r="F65" s="8">
        <v>42303.69</v>
      </c>
      <c r="G65" s="4" t="s">
        <v>7894</v>
      </c>
      <c r="H65" s="4" t="s">
        <v>7895</v>
      </c>
      <c r="I65" s="4" t="s">
        <v>7868</v>
      </c>
      <c r="J65" s="9">
        <v>24651</v>
      </c>
      <c r="K65" s="4">
        <v>55</v>
      </c>
    </row>
    <row r="66" spans="1:11" ht="15.75" customHeight="1" x14ac:dyDescent="0.25">
      <c r="A66" s="4" t="s">
        <v>106</v>
      </c>
      <c r="B66" s="4">
        <v>1975</v>
      </c>
      <c r="C66" s="4" t="s">
        <v>7853</v>
      </c>
      <c r="D66" s="4">
        <v>15</v>
      </c>
      <c r="E66" s="4">
        <v>1</v>
      </c>
      <c r="F66" s="8">
        <v>42211.14</v>
      </c>
      <c r="G66" s="4" t="s">
        <v>7894</v>
      </c>
      <c r="H66" s="4" t="s">
        <v>7893</v>
      </c>
      <c r="I66" s="4" t="s">
        <v>7863</v>
      </c>
      <c r="J66" s="9">
        <v>27621</v>
      </c>
      <c r="K66" s="4">
        <v>47</v>
      </c>
    </row>
    <row r="67" spans="1:11" ht="15.75" customHeight="1" x14ac:dyDescent="0.25">
      <c r="A67" s="4" t="s">
        <v>107</v>
      </c>
      <c r="B67" s="4">
        <v>1973</v>
      </c>
      <c r="C67" s="4" t="s">
        <v>7851</v>
      </c>
      <c r="D67" s="4">
        <v>18</v>
      </c>
      <c r="E67" s="4">
        <v>0</v>
      </c>
      <c r="F67" s="8">
        <v>42188.15</v>
      </c>
      <c r="G67" s="4" t="s">
        <v>7894</v>
      </c>
      <c r="H67" s="4" t="s">
        <v>7894</v>
      </c>
      <c r="I67" s="4" t="s">
        <v>7865</v>
      </c>
      <c r="J67" s="9">
        <v>26925</v>
      </c>
      <c r="K67" s="4">
        <v>49</v>
      </c>
    </row>
    <row r="68" spans="1:11" ht="15.75" customHeight="1" x14ac:dyDescent="0.25">
      <c r="A68" s="4" t="s">
        <v>108</v>
      </c>
      <c r="B68" s="4">
        <v>1979</v>
      </c>
      <c r="C68" s="4" t="s">
        <v>7848</v>
      </c>
      <c r="D68" s="4">
        <v>3</v>
      </c>
      <c r="E68" s="4">
        <v>3</v>
      </c>
      <c r="F68" s="8">
        <v>42124.52</v>
      </c>
      <c r="G68" s="4" t="s">
        <v>7894</v>
      </c>
      <c r="H68" s="4" t="s">
        <v>7894</v>
      </c>
      <c r="I68" s="4" t="s">
        <v>7863</v>
      </c>
      <c r="J68" s="9">
        <v>29039</v>
      </c>
      <c r="K68" s="4">
        <v>43</v>
      </c>
    </row>
    <row r="69" spans="1:11" ht="15.75" customHeight="1" x14ac:dyDescent="0.25">
      <c r="A69" s="4" t="s">
        <v>109</v>
      </c>
      <c r="B69" s="4">
        <v>1997</v>
      </c>
      <c r="C69" s="4" t="s">
        <v>7852</v>
      </c>
      <c r="D69" s="4">
        <v>9</v>
      </c>
      <c r="E69" s="4">
        <v>2</v>
      </c>
      <c r="F69" s="8">
        <v>42112.24</v>
      </c>
      <c r="G69" s="4" t="s">
        <v>7894</v>
      </c>
      <c r="H69" s="4" t="s">
        <v>7893</v>
      </c>
      <c r="I69" s="4" t="s">
        <v>7863</v>
      </c>
      <c r="J69" s="9">
        <v>35773</v>
      </c>
      <c r="K69" s="4">
        <v>25</v>
      </c>
    </row>
    <row r="70" spans="1:11" ht="15.75" customHeight="1" x14ac:dyDescent="0.25">
      <c r="A70" s="4" t="s">
        <v>110</v>
      </c>
      <c r="B70" s="4">
        <v>1976</v>
      </c>
      <c r="C70" s="4" t="s">
        <v>7849</v>
      </c>
      <c r="D70" s="4">
        <v>28</v>
      </c>
      <c r="E70" s="4">
        <v>0</v>
      </c>
      <c r="F70" s="8">
        <v>42111.66</v>
      </c>
      <c r="G70" s="4" t="s">
        <v>7894</v>
      </c>
      <c r="H70" s="4" t="s">
        <v>7894</v>
      </c>
      <c r="I70" s="4" t="s">
        <v>7871</v>
      </c>
      <c r="J70" s="9">
        <v>28092</v>
      </c>
      <c r="K70" s="4">
        <v>46</v>
      </c>
    </row>
    <row r="71" spans="1:11" ht="15.75" customHeight="1" x14ac:dyDescent="0.25">
      <c r="A71" s="4" t="s">
        <v>111</v>
      </c>
      <c r="B71" s="4">
        <v>1968</v>
      </c>
      <c r="C71" s="4" t="s">
        <v>7852</v>
      </c>
      <c r="D71" s="4">
        <v>19</v>
      </c>
      <c r="E71" s="4">
        <v>1</v>
      </c>
      <c r="F71" s="8">
        <v>41999.519999999997</v>
      </c>
      <c r="G71" s="4" t="s">
        <v>7894</v>
      </c>
      <c r="H71" s="4" t="s">
        <v>7893</v>
      </c>
      <c r="I71" s="4" t="s">
        <v>7863</v>
      </c>
      <c r="J71" s="9">
        <v>25191</v>
      </c>
      <c r="K71" s="4">
        <v>54</v>
      </c>
    </row>
    <row r="72" spans="1:11" ht="15.75" customHeight="1" x14ac:dyDescent="0.25">
      <c r="A72" s="4" t="s">
        <v>112</v>
      </c>
      <c r="B72" s="4">
        <v>1984</v>
      </c>
      <c r="C72" s="4" t="s">
        <v>7849</v>
      </c>
      <c r="D72" s="4">
        <v>10</v>
      </c>
      <c r="E72" s="4">
        <v>3</v>
      </c>
      <c r="F72" s="8">
        <v>41949.24</v>
      </c>
      <c r="G72" s="4" t="s">
        <v>7894</v>
      </c>
      <c r="H72" s="4" t="s">
        <v>7894</v>
      </c>
      <c r="I72" s="4" t="s">
        <v>7863</v>
      </c>
      <c r="J72" s="9">
        <v>30996</v>
      </c>
      <c r="K72" s="4">
        <v>38</v>
      </c>
    </row>
    <row r="73" spans="1:11" ht="15.75" customHeight="1" x14ac:dyDescent="0.25">
      <c r="A73" s="4" t="s">
        <v>113</v>
      </c>
      <c r="B73" s="4">
        <v>1972</v>
      </c>
      <c r="C73" s="4" t="s">
        <v>7850</v>
      </c>
      <c r="D73" s="4">
        <v>8</v>
      </c>
      <c r="E73" s="4">
        <v>1</v>
      </c>
      <c r="F73" s="8">
        <v>41919.1</v>
      </c>
      <c r="G73" s="4" t="s">
        <v>7894</v>
      </c>
      <c r="H73" s="4" t="s">
        <v>7894</v>
      </c>
      <c r="I73" s="4" t="s">
        <v>7868</v>
      </c>
      <c r="J73" s="9">
        <v>26458</v>
      </c>
      <c r="K73" s="4">
        <v>51</v>
      </c>
    </row>
    <row r="74" spans="1:11" ht="15.75" customHeight="1" x14ac:dyDescent="0.25">
      <c r="A74" s="4" t="s">
        <v>114</v>
      </c>
      <c r="B74" s="4">
        <v>1966</v>
      </c>
      <c r="C74" s="4" t="s">
        <v>7851</v>
      </c>
      <c r="D74" s="4">
        <v>21</v>
      </c>
      <c r="E74" s="4">
        <v>0</v>
      </c>
      <c r="F74" s="8">
        <v>41886.54</v>
      </c>
      <c r="G74" s="4" t="s">
        <v>7894</v>
      </c>
      <c r="H74" s="4" t="s">
        <v>7893</v>
      </c>
      <c r="I74" s="4" t="s">
        <v>7865</v>
      </c>
      <c r="J74" s="9">
        <v>24371</v>
      </c>
      <c r="K74" s="4">
        <v>56</v>
      </c>
    </row>
    <row r="75" spans="1:11" ht="15.75" customHeight="1" x14ac:dyDescent="0.25">
      <c r="A75" s="4" t="s">
        <v>115</v>
      </c>
      <c r="B75" s="4">
        <v>1962</v>
      </c>
      <c r="C75" s="4" t="s">
        <v>7851</v>
      </c>
      <c r="D75" s="4">
        <v>22</v>
      </c>
      <c r="E75" s="4">
        <v>0</v>
      </c>
      <c r="F75" s="8">
        <v>41794.629999999997</v>
      </c>
      <c r="G75" s="4" t="s">
        <v>7894</v>
      </c>
      <c r="H75" s="4" t="s">
        <v>7893</v>
      </c>
      <c r="I75" s="4" t="s">
        <v>7865</v>
      </c>
      <c r="J75" s="9">
        <v>22911</v>
      </c>
      <c r="K75" s="4">
        <v>60</v>
      </c>
    </row>
    <row r="76" spans="1:11" ht="15.75" customHeight="1" x14ac:dyDescent="0.25">
      <c r="A76" s="4" t="s">
        <v>116</v>
      </c>
      <c r="B76" s="4">
        <v>1975</v>
      </c>
      <c r="C76" s="4" t="s">
        <v>7851</v>
      </c>
      <c r="D76" s="4">
        <v>29</v>
      </c>
      <c r="E76" s="4">
        <v>1</v>
      </c>
      <c r="F76" s="8">
        <v>41681.86</v>
      </c>
      <c r="G76" s="4" t="s">
        <v>7894</v>
      </c>
      <c r="H76" s="4" t="s">
        <v>7894</v>
      </c>
      <c r="I76" s="4" t="s">
        <v>7865</v>
      </c>
      <c r="J76" s="9">
        <v>27666</v>
      </c>
      <c r="K76" s="4">
        <v>47</v>
      </c>
    </row>
    <row r="77" spans="1:11" ht="15.75" customHeight="1" x14ac:dyDescent="0.25">
      <c r="A77" s="4" t="s">
        <v>117</v>
      </c>
      <c r="B77" s="4">
        <v>1975</v>
      </c>
      <c r="C77" s="4" t="s">
        <v>7849</v>
      </c>
      <c r="D77" s="4">
        <v>14</v>
      </c>
      <c r="E77" s="4">
        <v>0</v>
      </c>
      <c r="F77" s="8">
        <v>41676.080000000002</v>
      </c>
      <c r="G77" s="4" t="s">
        <v>7894</v>
      </c>
      <c r="H77" s="4" t="s">
        <v>7895</v>
      </c>
      <c r="I77" s="4" t="s">
        <v>7863</v>
      </c>
      <c r="J77" s="9">
        <v>27712</v>
      </c>
      <c r="K77" s="4">
        <v>47</v>
      </c>
    </row>
    <row r="78" spans="1:11" ht="15.75" customHeight="1" x14ac:dyDescent="0.25">
      <c r="A78" s="4" t="s">
        <v>118</v>
      </c>
      <c r="B78" s="4">
        <v>1976</v>
      </c>
      <c r="C78" s="4" t="s">
        <v>7854</v>
      </c>
      <c r="D78" s="4">
        <v>29</v>
      </c>
      <c r="E78" s="4">
        <v>1</v>
      </c>
      <c r="F78" s="8">
        <v>41661.599999999999</v>
      </c>
      <c r="G78" s="4" t="s">
        <v>7894</v>
      </c>
      <c r="H78" s="4" t="s">
        <v>7893</v>
      </c>
      <c r="I78" s="4" t="s">
        <v>7865</v>
      </c>
      <c r="J78" s="9">
        <v>28062</v>
      </c>
      <c r="K78" s="4">
        <v>46</v>
      </c>
    </row>
    <row r="79" spans="1:11" ht="15.75" customHeight="1" x14ac:dyDescent="0.25">
      <c r="A79" s="4" t="s">
        <v>119</v>
      </c>
      <c r="B79" s="4">
        <v>1974</v>
      </c>
      <c r="C79" s="4" t="s">
        <v>7849</v>
      </c>
      <c r="D79" s="4">
        <v>24</v>
      </c>
      <c r="E79" s="4">
        <v>0</v>
      </c>
      <c r="F79" s="8">
        <v>41636.199999999997</v>
      </c>
      <c r="G79" s="4" t="s">
        <v>7894</v>
      </c>
      <c r="H79" s="4" t="s">
        <v>7894</v>
      </c>
      <c r="I79" s="4" t="s">
        <v>7865</v>
      </c>
      <c r="J79" s="9">
        <v>27357</v>
      </c>
      <c r="K79" s="4">
        <v>48</v>
      </c>
    </row>
    <row r="80" spans="1:11" ht="15.75" customHeight="1" x14ac:dyDescent="0.25">
      <c r="A80" s="4" t="s">
        <v>120</v>
      </c>
      <c r="B80" s="4">
        <v>1967</v>
      </c>
      <c r="C80" s="4" t="s">
        <v>7852</v>
      </c>
      <c r="D80" s="4">
        <v>22</v>
      </c>
      <c r="E80" s="4">
        <v>0</v>
      </c>
      <c r="F80" s="8">
        <v>41505.15</v>
      </c>
      <c r="G80" s="4" t="s">
        <v>7894</v>
      </c>
      <c r="H80" s="4" t="s">
        <v>7895</v>
      </c>
      <c r="I80" s="4" t="s">
        <v>7865</v>
      </c>
      <c r="J80" s="9">
        <v>24828</v>
      </c>
      <c r="K80" s="4">
        <v>55</v>
      </c>
    </row>
    <row r="81" spans="1:11" ht="15.75" customHeight="1" x14ac:dyDescent="0.25">
      <c r="A81" s="4" t="s">
        <v>121</v>
      </c>
      <c r="B81" s="4">
        <v>1971</v>
      </c>
      <c r="C81" s="4" t="s">
        <v>7854</v>
      </c>
      <c r="D81" s="4">
        <v>16</v>
      </c>
      <c r="E81" s="4">
        <v>0</v>
      </c>
      <c r="F81" s="8">
        <v>41351.879999999997</v>
      </c>
      <c r="G81" s="4" t="s">
        <v>7894</v>
      </c>
      <c r="H81" s="4" t="s">
        <v>7895</v>
      </c>
      <c r="I81" s="4" t="s">
        <v>7865</v>
      </c>
      <c r="J81" s="9">
        <v>26222</v>
      </c>
      <c r="K81" s="4">
        <v>51</v>
      </c>
    </row>
    <row r="82" spans="1:11" ht="15.75" customHeight="1" x14ac:dyDescent="0.25">
      <c r="A82" s="4" t="s">
        <v>122</v>
      </c>
      <c r="B82" s="4">
        <v>1964</v>
      </c>
      <c r="C82" s="4" t="s">
        <v>7854</v>
      </c>
      <c r="D82" s="4">
        <v>7</v>
      </c>
      <c r="E82" s="4">
        <v>0</v>
      </c>
      <c r="F82" s="8">
        <v>41331.79</v>
      </c>
      <c r="G82" s="4" t="s">
        <v>7894</v>
      </c>
      <c r="H82" s="4" t="s">
        <v>7895</v>
      </c>
      <c r="I82" s="4" t="s">
        <v>7865</v>
      </c>
      <c r="J82" s="9">
        <v>23657</v>
      </c>
      <c r="K82" s="4">
        <v>58</v>
      </c>
    </row>
    <row r="83" spans="1:11" ht="15.75" customHeight="1" x14ac:dyDescent="0.25">
      <c r="A83" s="4" t="s">
        <v>123</v>
      </c>
      <c r="B83" s="4">
        <v>1977</v>
      </c>
      <c r="C83" s="4" t="s">
        <v>7853</v>
      </c>
      <c r="D83" s="4">
        <v>27</v>
      </c>
      <c r="E83" s="4">
        <v>2</v>
      </c>
      <c r="F83" s="8">
        <v>41271.5</v>
      </c>
      <c r="G83" s="4" t="s">
        <v>7894</v>
      </c>
      <c r="H83" s="4" t="s">
        <v>7895</v>
      </c>
      <c r="I83" s="4" t="s">
        <v>7865</v>
      </c>
      <c r="J83" s="9">
        <v>28364</v>
      </c>
      <c r="K83" s="4">
        <v>45</v>
      </c>
    </row>
    <row r="84" spans="1:11" ht="15.75" customHeight="1" x14ac:dyDescent="0.25">
      <c r="A84" s="4" t="s">
        <v>124</v>
      </c>
      <c r="B84" s="4">
        <v>1964</v>
      </c>
      <c r="C84" s="4" t="s">
        <v>7850</v>
      </c>
      <c r="D84" s="4">
        <v>6</v>
      </c>
      <c r="E84" s="4">
        <v>0</v>
      </c>
      <c r="F84" s="8">
        <v>41250.39</v>
      </c>
      <c r="G84" s="4" t="s">
        <v>7894</v>
      </c>
      <c r="H84" s="4" t="s">
        <v>7893</v>
      </c>
      <c r="I84" s="4" t="s">
        <v>7865</v>
      </c>
      <c r="J84" s="9">
        <v>23534</v>
      </c>
      <c r="K84" s="4">
        <v>59</v>
      </c>
    </row>
    <row r="85" spans="1:11" ht="15.75" customHeight="1" x14ac:dyDescent="0.25">
      <c r="A85" s="4" t="s">
        <v>125</v>
      </c>
      <c r="B85" s="4">
        <v>1969</v>
      </c>
      <c r="C85" s="4" t="s">
        <v>7853</v>
      </c>
      <c r="D85" s="4">
        <v>8</v>
      </c>
      <c r="E85" s="4">
        <v>0</v>
      </c>
      <c r="F85" s="8">
        <v>41191.57</v>
      </c>
      <c r="G85" s="4" t="s">
        <v>7894</v>
      </c>
      <c r="H85" s="4" t="s">
        <v>7895</v>
      </c>
      <c r="I85" s="4" t="s">
        <v>7865</v>
      </c>
      <c r="J85" s="9">
        <v>25423</v>
      </c>
      <c r="K85" s="4">
        <v>53</v>
      </c>
    </row>
    <row r="86" spans="1:11" ht="15.75" customHeight="1" x14ac:dyDescent="0.25">
      <c r="A86" s="4" t="s">
        <v>126</v>
      </c>
      <c r="B86" s="4">
        <v>1972</v>
      </c>
      <c r="C86" s="4" t="s">
        <v>7851</v>
      </c>
      <c r="D86" s="4">
        <v>6</v>
      </c>
      <c r="E86" s="4">
        <v>0</v>
      </c>
      <c r="F86" s="8">
        <v>41097.160000000003</v>
      </c>
      <c r="G86" s="4" t="s">
        <v>7894</v>
      </c>
      <c r="H86" s="4" t="s">
        <v>7893</v>
      </c>
      <c r="I86" s="4" t="s">
        <v>7868</v>
      </c>
      <c r="J86" s="9">
        <v>26548</v>
      </c>
      <c r="K86" s="4">
        <v>50</v>
      </c>
    </row>
    <row r="87" spans="1:11" ht="15.75" customHeight="1" x14ac:dyDescent="0.25">
      <c r="A87" s="4" t="s">
        <v>127</v>
      </c>
      <c r="B87" s="4">
        <v>1972</v>
      </c>
      <c r="C87" s="4" t="s">
        <v>7853</v>
      </c>
      <c r="D87" s="4">
        <v>12</v>
      </c>
      <c r="E87" s="4">
        <v>0</v>
      </c>
      <c r="F87" s="8">
        <v>41055.29</v>
      </c>
      <c r="G87" s="4" t="s">
        <v>7894</v>
      </c>
      <c r="H87" s="4" t="s">
        <v>7895</v>
      </c>
      <c r="I87" s="4" t="s">
        <v>7865</v>
      </c>
      <c r="J87" s="9">
        <v>26523</v>
      </c>
      <c r="K87" s="4">
        <v>50</v>
      </c>
    </row>
    <row r="88" spans="1:11" ht="15.75" customHeight="1" x14ac:dyDescent="0.25">
      <c r="A88" s="4" t="s">
        <v>128</v>
      </c>
      <c r="B88" s="4">
        <v>1979</v>
      </c>
      <c r="C88" s="4" t="s">
        <v>7854</v>
      </c>
      <c r="D88" s="4">
        <v>11</v>
      </c>
      <c r="E88" s="4">
        <v>1</v>
      </c>
      <c r="F88" s="8">
        <v>41034.22</v>
      </c>
      <c r="G88" s="4" t="s">
        <v>7894</v>
      </c>
      <c r="H88" s="4" t="s">
        <v>7893</v>
      </c>
      <c r="I88" s="4" t="s">
        <v>7875</v>
      </c>
      <c r="J88" s="9">
        <v>29139</v>
      </c>
      <c r="K88" s="4">
        <v>43</v>
      </c>
    </row>
    <row r="89" spans="1:11" ht="15.75" customHeight="1" x14ac:dyDescent="0.25">
      <c r="A89" s="4" t="s">
        <v>129</v>
      </c>
      <c r="B89" s="4">
        <v>1974</v>
      </c>
      <c r="C89" s="4" t="s">
        <v>7850</v>
      </c>
      <c r="D89" s="4">
        <v>5</v>
      </c>
      <c r="E89" s="4">
        <v>0</v>
      </c>
      <c r="F89" s="8">
        <v>40974.160000000003</v>
      </c>
      <c r="G89" s="4" t="s">
        <v>7894</v>
      </c>
      <c r="H89" s="4" t="s">
        <v>7895</v>
      </c>
      <c r="I89" s="4" t="s">
        <v>7863</v>
      </c>
      <c r="J89" s="9">
        <v>27185</v>
      </c>
      <c r="K89" s="4">
        <v>49</v>
      </c>
    </row>
    <row r="90" spans="1:11" ht="15.75" customHeight="1" x14ac:dyDescent="0.25">
      <c r="A90" s="4" t="s">
        <v>130</v>
      </c>
      <c r="B90" s="4">
        <v>1983</v>
      </c>
      <c r="C90" s="4" t="s">
        <v>7851</v>
      </c>
      <c r="D90" s="4">
        <v>8</v>
      </c>
      <c r="E90" s="4">
        <v>3</v>
      </c>
      <c r="F90" s="8">
        <v>40961.29</v>
      </c>
      <c r="G90" s="4" t="s">
        <v>7894</v>
      </c>
      <c r="H90" s="4" t="s">
        <v>7895</v>
      </c>
      <c r="I90" s="4" t="s">
        <v>7865</v>
      </c>
      <c r="J90" s="9">
        <v>30567</v>
      </c>
      <c r="K90" s="4">
        <v>39</v>
      </c>
    </row>
    <row r="91" spans="1:11" ht="15.75" customHeight="1" x14ac:dyDescent="0.25">
      <c r="A91" s="4" t="s">
        <v>131</v>
      </c>
      <c r="B91" s="4">
        <v>1979</v>
      </c>
      <c r="C91" s="4" t="s">
        <v>7851</v>
      </c>
      <c r="D91" s="4">
        <v>16</v>
      </c>
      <c r="E91" s="4">
        <v>3</v>
      </c>
      <c r="F91" s="8">
        <v>40941.29</v>
      </c>
      <c r="G91" s="4" t="s">
        <v>7894</v>
      </c>
      <c r="H91" s="4" t="s">
        <v>7895</v>
      </c>
      <c r="I91" s="4" t="s">
        <v>7863</v>
      </c>
      <c r="J91" s="9">
        <v>29114</v>
      </c>
      <c r="K91" s="4">
        <v>43</v>
      </c>
    </row>
    <row r="92" spans="1:11" ht="15.75" customHeight="1" x14ac:dyDescent="0.25">
      <c r="A92" s="4" t="s">
        <v>132</v>
      </c>
      <c r="B92" s="4">
        <v>1992</v>
      </c>
      <c r="C92" s="4" t="s">
        <v>7853</v>
      </c>
      <c r="D92" s="4">
        <v>4</v>
      </c>
      <c r="E92" s="4">
        <v>3</v>
      </c>
      <c r="F92" s="8">
        <v>40932.43</v>
      </c>
      <c r="G92" s="4" t="s">
        <v>7894</v>
      </c>
      <c r="H92" s="4" t="s">
        <v>7895</v>
      </c>
      <c r="I92" s="4" t="s">
        <v>7863</v>
      </c>
      <c r="J92" s="9">
        <v>33820</v>
      </c>
      <c r="K92" s="4">
        <v>30</v>
      </c>
    </row>
    <row r="93" spans="1:11" ht="15.75" customHeight="1" x14ac:dyDescent="0.25">
      <c r="A93" s="4" t="s">
        <v>133</v>
      </c>
      <c r="B93" s="4">
        <v>1999</v>
      </c>
      <c r="C93" s="4" t="s">
        <v>7848</v>
      </c>
      <c r="D93" s="4">
        <v>2</v>
      </c>
      <c r="E93" s="4">
        <v>1</v>
      </c>
      <c r="F93" s="8">
        <v>40904.199999999997</v>
      </c>
      <c r="G93" s="4" t="s">
        <v>7894</v>
      </c>
      <c r="H93" s="4" t="s">
        <v>7894</v>
      </c>
      <c r="I93" s="4" t="s">
        <v>7871</v>
      </c>
      <c r="J93" s="9">
        <v>36343</v>
      </c>
      <c r="K93" s="4">
        <v>23</v>
      </c>
    </row>
    <row r="94" spans="1:11" ht="15.75" customHeight="1" x14ac:dyDescent="0.25">
      <c r="A94" s="4" t="s">
        <v>134</v>
      </c>
      <c r="B94" s="4">
        <v>1972</v>
      </c>
      <c r="C94" s="4" t="s">
        <v>7850</v>
      </c>
      <c r="D94" s="4">
        <v>10</v>
      </c>
      <c r="E94" s="4">
        <v>0</v>
      </c>
      <c r="F94" s="8">
        <v>40817.85</v>
      </c>
      <c r="G94" s="4" t="s">
        <v>7894</v>
      </c>
      <c r="H94" s="4" t="s">
        <v>7893</v>
      </c>
      <c r="I94" s="4" t="s">
        <v>7865</v>
      </c>
      <c r="J94" s="9">
        <v>26460</v>
      </c>
      <c r="K94" s="4">
        <v>50</v>
      </c>
    </row>
    <row r="95" spans="1:11" ht="15.75" customHeight="1" x14ac:dyDescent="0.25">
      <c r="A95" s="4" t="s">
        <v>135</v>
      </c>
      <c r="B95" s="4">
        <v>1976</v>
      </c>
      <c r="C95" s="4" t="s">
        <v>7852</v>
      </c>
      <c r="D95" s="4">
        <v>26</v>
      </c>
      <c r="E95" s="4">
        <v>3</v>
      </c>
      <c r="F95" s="8">
        <v>40720.550000000003</v>
      </c>
      <c r="G95" s="4" t="s">
        <v>7894</v>
      </c>
      <c r="H95" s="4" t="s">
        <v>7893</v>
      </c>
      <c r="I95" s="4" t="s">
        <v>7864</v>
      </c>
      <c r="J95" s="9">
        <v>28120</v>
      </c>
      <c r="K95" s="4">
        <v>46</v>
      </c>
    </row>
    <row r="96" spans="1:11" ht="15.75" customHeight="1" x14ac:dyDescent="0.25">
      <c r="A96" s="4" t="s">
        <v>136</v>
      </c>
      <c r="B96" s="4">
        <v>1970</v>
      </c>
      <c r="C96" s="4" t="s">
        <v>7851</v>
      </c>
      <c r="D96" s="4">
        <v>25</v>
      </c>
      <c r="E96" s="4">
        <v>0</v>
      </c>
      <c r="F96" s="8">
        <v>40692.910000000003</v>
      </c>
      <c r="G96" s="4" t="s">
        <v>7894</v>
      </c>
      <c r="H96" s="4" t="s">
        <v>7894</v>
      </c>
      <c r="I96" s="4" t="s">
        <v>7865</v>
      </c>
      <c r="J96" s="9">
        <v>25836</v>
      </c>
      <c r="K96" s="4">
        <v>52</v>
      </c>
    </row>
    <row r="97" spans="1:11" ht="15.75" customHeight="1" x14ac:dyDescent="0.25">
      <c r="A97" s="4" t="s">
        <v>137</v>
      </c>
      <c r="B97" s="4">
        <v>1975</v>
      </c>
      <c r="C97" s="4" t="s">
        <v>7848</v>
      </c>
      <c r="D97" s="4">
        <v>10</v>
      </c>
      <c r="E97" s="4">
        <v>1</v>
      </c>
      <c r="F97" s="8">
        <v>40590.550000000003</v>
      </c>
      <c r="G97" s="4" t="s">
        <v>7894</v>
      </c>
      <c r="H97" s="4" t="s">
        <v>7893</v>
      </c>
      <c r="I97" s="4" t="s">
        <v>7864</v>
      </c>
      <c r="J97" s="9">
        <v>27585</v>
      </c>
      <c r="K97" s="4">
        <v>47</v>
      </c>
    </row>
    <row r="98" spans="1:11" ht="15.75" customHeight="1" x14ac:dyDescent="0.25">
      <c r="A98" s="4" t="s">
        <v>138</v>
      </c>
      <c r="B98" s="4">
        <v>1985</v>
      </c>
      <c r="C98" s="4" t="s">
        <v>7849</v>
      </c>
      <c r="D98" s="4">
        <v>3</v>
      </c>
      <c r="E98" s="4">
        <v>0</v>
      </c>
      <c r="F98" s="8">
        <v>40419.019999999997</v>
      </c>
      <c r="G98" s="4" t="s">
        <v>7894</v>
      </c>
      <c r="H98" s="4" t="s">
        <v>7895</v>
      </c>
      <c r="I98" s="4" t="s">
        <v>7863</v>
      </c>
      <c r="J98" s="9">
        <v>31354</v>
      </c>
      <c r="K98" s="4">
        <v>37</v>
      </c>
    </row>
    <row r="99" spans="1:11" ht="15.75" customHeight="1" x14ac:dyDescent="0.25">
      <c r="A99" s="4" t="s">
        <v>139</v>
      </c>
      <c r="B99" s="4">
        <v>1966</v>
      </c>
      <c r="C99" s="4" t="s">
        <v>7853</v>
      </c>
      <c r="D99" s="4">
        <v>12</v>
      </c>
      <c r="E99" s="4">
        <v>0</v>
      </c>
      <c r="F99" s="8">
        <v>40373.74</v>
      </c>
      <c r="G99" s="4" t="s">
        <v>7894</v>
      </c>
      <c r="H99" s="4" t="s">
        <v>7893</v>
      </c>
      <c r="I99" s="4" t="s">
        <v>7865</v>
      </c>
      <c r="J99" s="9">
        <v>24331</v>
      </c>
      <c r="K99" s="4">
        <v>56</v>
      </c>
    </row>
    <row r="100" spans="1:11" ht="15.75" customHeight="1" x14ac:dyDescent="0.25">
      <c r="A100" s="4" t="s">
        <v>140</v>
      </c>
      <c r="B100" s="4">
        <v>1962</v>
      </c>
      <c r="C100" s="4" t="s">
        <v>7851</v>
      </c>
      <c r="D100" s="4">
        <v>4</v>
      </c>
      <c r="E100" s="4">
        <v>0</v>
      </c>
      <c r="F100" s="8">
        <v>40309.93</v>
      </c>
      <c r="G100" s="4" t="s">
        <v>7894</v>
      </c>
      <c r="H100" s="4" t="s">
        <v>7893</v>
      </c>
      <c r="I100" s="4" t="s">
        <v>7865</v>
      </c>
      <c r="J100" s="9">
        <v>22893</v>
      </c>
      <c r="K100" s="4">
        <v>60</v>
      </c>
    </row>
    <row r="101" spans="1:11" ht="15.75" customHeight="1" x14ac:dyDescent="0.25">
      <c r="A101" s="4" t="s">
        <v>141</v>
      </c>
      <c r="B101" s="4">
        <v>1977</v>
      </c>
      <c r="C101" s="4" t="s">
        <v>7850</v>
      </c>
      <c r="D101" s="4">
        <v>27</v>
      </c>
      <c r="E101" s="4">
        <v>2</v>
      </c>
      <c r="F101" s="8">
        <v>40284.379999999997</v>
      </c>
      <c r="G101" s="4" t="s">
        <v>7894</v>
      </c>
      <c r="H101" s="4" t="s">
        <v>7893</v>
      </c>
      <c r="I101" s="4" t="s">
        <v>7864</v>
      </c>
      <c r="J101" s="9">
        <v>28303</v>
      </c>
      <c r="K101" s="4">
        <v>45</v>
      </c>
    </row>
    <row r="102" spans="1:11" ht="15.75" customHeight="1" x14ac:dyDescent="0.25">
      <c r="A102" s="4" t="s">
        <v>142</v>
      </c>
      <c r="B102" s="4">
        <v>1981</v>
      </c>
      <c r="C102" s="4" t="s">
        <v>7854</v>
      </c>
      <c r="D102" s="4">
        <v>4</v>
      </c>
      <c r="E102" s="4">
        <v>1</v>
      </c>
      <c r="F102" s="8">
        <v>40273.65</v>
      </c>
      <c r="G102" s="4" t="s">
        <v>7894</v>
      </c>
      <c r="H102" s="4" t="s">
        <v>7893</v>
      </c>
      <c r="I102" s="4" t="s">
        <v>7863</v>
      </c>
      <c r="J102" s="9">
        <v>29863</v>
      </c>
      <c r="K102" s="4">
        <v>41</v>
      </c>
    </row>
    <row r="103" spans="1:11" ht="15.75" customHeight="1" x14ac:dyDescent="0.25">
      <c r="A103" s="4" t="s">
        <v>143</v>
      </c>
      <c r="B103" s="4">
        <v>1981</v>
      </c>
      <c r="C103" s="4" t="s">
        <v>7848</v>
      </c>
      <c r="D103" s="4">
        <v>28</v>
      </c>
      <c r="E103" s="4">
        <v>1</v>
      </c>
      <c r="F103" s="8">
        <v>40208.559999999998</v>
      </c>
      <c r="G103" s="4" t="s">
        <v>7894</v>
      </c>
      <c r="H103" s="4" t="s">
        <v>7895</v>
      </c>
      <c r="I103" s="4" t="s">
        <v>7865</v>
      </c>
      <c r="J103" s="9">
        <v>29795</v>
      </c>
      <c r="K103" s="4">
        <v>41</v>
      </c>
    </row>
    <row r="104" spans="1:11" ht="15.75" customHeight="1" x14ac:dyDescent="0.25">
      <c r="A104" s="4" t="s">
        <v>144</v>
      </c>
      <c r="B104" s="4">
        <v>1979</v>
      </c>
      <c r="C104" s="4" t="s">
        <v>7853</v>
      </c>
      <c r="D104" s="4">
        <v>18</v>
      </c>
      <c r="E104" s="4">
        <v>2</v>
      </c>
      <c r="F104" s="8">
        <v>40204.83</v>
      </c>
      <c r="G104" s="4" t="s">
        <v>7894</v>
      </c>
      <c r="H104" s="4" t="s">
        <v>7893</v>
      </c>
      <c r="I104" s="4" t="s">
        <v>7864</v>
      </c>
      <c r="J104" s="9">
        <v>29085</v>
      </c>
      <c r="K104" s="4">
        <v>43</v>
      </c>
    </row>
    <row r="105" spans="1:11" ht="15.75" customHeight="1" x14ac:dyDescent="0.25">
      <c r="A105" s="4" t="s">
        <v>145</v>
      </c>
      <c r="B105" s="4">
        <v>1985</v>
      </c>
      <c r="C105" s="4" t="s">
        <v>7854</v>
      </c>
      <c r="D105" s="4">
        <v>21</v>
      </c>
      <c r="E105" s="4">
        <v>4</v>
      </c>
      <c r="F105" s="8">
        <v>40182.25</v>
      </c>
      <c r="G105" s="4" t="s">
        <v>7894</v>
      </c>
      <c r="H105" s="4" t="s">
        <v>7895</v>
      </c>
      <c r="I105" s="4" t="s">
        <v>7865</v>
      </c>
      <c r="J105" s="9">
        <v>31341</v>
      </c>
      <c r="K105" s="4">
        <v>37</v>
      </c>
    </row>
    <row r="106" spans="1:11" ht="15.75" customHeight="1" x14ac:dyDescent="0.25">
      <c r="A106" s="4" t="s">
        <v>146</v>
      </c>
      <c r="B106" s="4">
        <v>1983</v>
      </c>
      <c r="C106" s="4" t="s">
        <v>7854</v>
      </c>
      <c r="D106" s="4">
        <v>14</v>
      </c>
      <c r="E106" s="4">
        <v>2</v>
      </c>
      <c r="F106" s="8">
        <v>40103.89</v>
      </c>
      <c r="G106" s="4" t="s">
        <v>7894</v>
      </c>
      <c r="H106" s="4" t="s">
        <v>7895</v>
      </c>
      <c r="I106" s="4" t="s">
        <v>7865</v>
      </c>
      <c r="J106" s="9">
        <v>30603</v>
      </c>
      <c r="K106" s="4">
        <v>39</v>
      </c>
    </row>
    <row r="107" spans="1:11" ht="15.75" customHeight="1" x14ac:dyDescent="0.25">
      <c r="A107" s="4" t="s">
        <v>147</v>
      </c>
      <c r="B107" s="4">
        <v>1966</v>
      </c>
      <c r="C107" s="4" t="s">
        <v>7853</v>
      </c>
      <c r="D107" s="4">
        <v>12</v>
      </c>
      <c r="E107" s="4">
        <v>0</v>
      </c>
      <c r="F107" s="8">
        <v>40069.440000000002</v>
      </c>
      <c r="G107" s="4" t="s">
        <v>7894</v>
      </c>
      <c r="H107" s="4" t="s">
        <v>7893</v>
      </c>
      <c r="I107" s="4" t="s">
        <v>7865</v>
      </c>
      <c r="J107" s="9">
        <v>24331</v>
      </c>
      <c r="K107" s="4">
        <v>56</v>
      </c>
    </row>
    <row r="108" spans="1:11" ht="15.75" customHeight="1" x14ac:dyDescent="0.25">
      <c r="A108" s="4" t="s">
        <v>148</v>
      </c>
      <c r="B108" s="4">
        <v>1978</v>
      </c>
      <c r="C108" s="4" t="s">
        <v>7852</v>
      </c>
      <c r="D108" s="4">
        <v>20</v>
      </c>
      <c r="E108" s="4">
        <v>2</v>
      </c>
      <c r="F108" s="8">
        <v>40054.730000000003</v>
      </c>
      <c r="G108" s="4" t="s">
        <v>7894</v>
      </c>
      <c r="H108" s="4" t="s">
        <v>7893</v>
      </c>
      <c r="I108" s="4" t="s">
        <v>7865</v>
      </c>
      <c r="J108" s="9">
        <v>28844</v>
      </c>
      <c r="K108" s="4">
        <v>44</v>
      </c>
    </row>
    <row r="109" spans="1:11" ht="15.75" customHeight="1" x14ac:dyDescent="0.25">
      <c r="A109" s="4" t="s">
        <v>149</v>
      </c>
      <c r="B109" s="4">
        <v>1982</v>
      </c>
      <c r="C109" s="4" t="s">
        <v>7852</v>
      </c>
      <c r="D109" s="4">
        <v>25</v>
      </c>
      <c r="E109" s="4">
        <v>2</v>
      </c>
      <c r="F109" s="8">
        <v>40003.33</v>
      </c>
      <c r="G109" s="4" t="s">
        <v>7894</v>
      </c>
      <c r="H109" s="4" t="s">
        <v>7894</v>
      </c>
      <c r="I109" s="4" t="s">
        <v>7864</v>
      </c>
      <c r="J109" s="9">
        <v>30310</v>
      </c>
      <c r="K109" s="4">
        <v>40</v>
      </c>
    </row>
    <row r="110" spans="1:11" ht="15.75" customHeight="1" x14ac:dyDescent="0.25">
      <c r="A110" s="4" t="s">
        <v>150</v>
      </c>
      <c r="B110" s="4">
        <v>1987</v>
      </c>
      <c r="C110" s="4" t="s">
        <v>7853</v>
      </c>
      <c r="D110" s="4">
        <v>8</v>
      </c>
      <c r="E110" s="4">
        <v>3</v>
      </c>
      <c r="F110" s="8">
        <v>39983.43</v>
      </c>
      <c r="G110" s="4" t="s">
        <v>7895</v>
      </c>
      <c r="H110" s="4" t="s">
        <v>7893</v>
      </c>
      <c r="I110" s="4" t="s">
        <v>7864</v>
      </c>
      <c r="J110" s="9">
        <v>31997</v>
      </c>
      <c r="K110" s="4">
        <v>35</v>
      </c>
    </row>
    <row r="111" spans="1:11" ht="15.75" customHeight="1" x14ac:dyDescent="0.25">
      <c r="A111" s="4" t="s">
        <v>151</v>
      </c>
      <c r="B111" s="4">
        <v>1975</v>
      </c>
      <c r="C111" s="4" t="s">
        <v>7852</v>
      </c>
      <c r="D111" s="4">
        <v>2</v>
      </c>
      <c r="E111" s="4">
        <v>1</v>
      </c>
      <c r="F111" s="8">
        <v>39963.120000000003</v>
      </c>
      <c r="G111" s="4" t="s">
        <v>7895</v>
      </c>
      <c r="H111" s="4" t="s">
        <v>7895</v>
      </c>
      <c r="I111" s="4" t="s">
        <v>7865</v>
      </c>
      <c r="J111" s="9">
        <v>27730</v>
      </c>
      <c r="K111" s="4">
        <v>47</v>
      </c>
    </row>
    <row r="112" spans="1:11" ht="15.75" customHeight="1" x14ac:dyDescent="0.25">
      <c r="A112" s="4" t="s">
        <v>152</v>
      </c>
      <c r="B112" s="4">
        <v>1985</v>
      </c>
      <c r="C112" s="4" t="s">
        <v>7853</v>
      </c>
      <c r="D112" s="4">
        <v>22</v>
      </c>
      <c r="E112" s="4">
        <v>1</v>
      </c>
      <c r="F112" s="8">
        <v>39871.699999999997</v>
      </c>
      <c r="G112" s="4" t="s">
        <v>7894</v>
      </c>
      <c r="H112" s="4" t="s">
        <v>7895</v>
      </c>
      <c r="I112" s="4" t="s">
        <v>7863</v>
      </c>
      <c r="J112" s="9">
        <v>31281</v>
      </c>
      <c r="K112" s="4">
        <v>37</v>
      </c>
    </row>
    <row r="113" spans="1:11" ht="15.75" customHeight="1" x14ac:dyDescent="0.25">
      <c r="A113" s="4" t="s">
        <v>153</v>
      </c>
      <c r="B113" s="4">
        <v>1983</v>
      </c>
      <c r="C113" s="4" t="s">
        <v>7850</v>
      </c>
      <c r="D113" s="4">
        <v>1</v>
      </c>
      <c r="E113" s="4">
        <v>3</v>
      </c>
      <c r="F113" s="8">
        <v>39865.699999999997</v>
      </c>
      <c r="G113" s="4" t="s">
        <v>7895</v>
      </c>
      <c r="H113" s="4" t="s">
        <v>7895</v>
      </c>
      <c r="I113" s="4" t="s">
        <v>7865</v>
      </c>
      <c r="J113" s="9">
        <v>30468</v>
      </c>
      <c r="K113" s="4">
        <v>40</v>
      </c>
    </row>
    <row r="114" spans="1:11" ht="15.75" customHeight="1" x14ac:dyDescent="0.25">
      <c r="A114" s="4" t="s">
        <v>154</v>
      </c>
      <c r="B114" s="4">
        <v>1985</v>
      </c>
      <c r="C114" s="4" t="s">
        <v>7848</v>
      </c>
      <c r="D114" s="4">
        <v>17</v>
      </c>
      <c r="E114" s="4">
        <v>2</v>
      </c>
      <c r="F114" s="8">
        <v>39836.519999999997</v>
      </c>
      <c r="G114" s="4" t="s">
        <v>7895</v>
      </c>
      <c r="H114" s="4" t="s">
        <v>7894</v>
      </c>
      <c r="I114" s="4" t="s">
        <v>7865</v>
      </c>
      <c r="J114" s="9">
        <v>31245</v>
      </c>
      <c r="K114" s="4">
        <v>37</v>
      </c>
    </row>
    <row r="115" spans="1:11" ht="15.75" customHeight="1" x14ac:dyDescent="0.25">
      <c r="A115" s="4" t="s">
        <v>155</v>
      </c>
      <c r="B115" s="4">
        <v>1987</v>
      </c>
      <c r="C115" s="4" t="s">
        <v>7848</v>
      </c>
      <c r="D115" s="4">
        <v>24</v>
      </c>
      <c r="E115" s="4">
        <v>1</v>
      </c>
      <c r="F115" s="8">
        <v>39774.28</v>
      </c>
      <c r="G115" s="4" t="s">
        <v>7894</v>
      </c>
      <c r="H115" s="4" t="s">
        <v>7894</v>
      </c>
      <c r="I115" s="4" t="s">
        <v>7873</v>
      </c>
      <c r="J115" s="9">
        <v>31982</v>
      </c>
      <c r="K115" s="4">
        <v>35</v>
      </c>
    </row>
    <row r="116" spans="1:11" ht="15.75" customHeight="1" x14ac:dyDescent="0.25">
      <c r="A116" s="4" t="s">
        <v>156</v>
      </c>
      <c r="B116" s="4">
        <v>1973</v>
      </c>
      <c r="C116" s="4" t="s">
        <v>7852</v>
      </c>
      <c r="D116" s="4">
        <v>17</v>
      </c>
      <c r="E116" s="4">
        <v>0</v>
      </c>
      <c r="F116" s="8">
        <v>39727.61</v>
      </c>
      <c r="G116" s="4" t="s">
        <v>7894</v>
      </c>
      <c r="H116" s="4" t="s">
        <v>7895</v>
      </c>
      <c r="I116" s="4" t="s">
        <v>7865</v>
      </c>
      <c r="J116" s="9">
        <v>27015</v>
      </c>
      <c r="K116" s="4">
        <v>49</v>
      </c>
    </row>
    <row r="117" spans="1:11" ht="15.75" customHeight="1" x14ac:dyDescent="0.25">
      <c r="A117" s="4" t="s">
        <v>157</v>
      </c>
      <c r="B117" s="4">
        <v>1977</v>
      </c>
      <c r="C117" s="4" t="s">
        <v>7853</v>
      </c>
      <c r="D117" s="4">
        <v>12</v>
      </c>
      <c r="E117" s="4">
        <v>1</v>
      </c>
      <c r="F117" s="8">
        <v>39725.519999999997</v>
      </c>
      <c r="G117" s="4" t="s">
        <v>7895</v>
      </c>
      <c r="H117" s="4" t="s">
        <v>7894</v>
      </c>
      <c r="I117" s="4" t="s">
        <v>7864</v>
      </c>
      <c r="J117" s="9">
        <v>28349</v>
      </c>
      <c r="K117" s="4">
        <v>45</v>
      </c>
    </row>
    <row r="118" spans="1:11" ht="15.75" customHeight="1" x14ac:dyDescent="0.25">
      <c r="A118" s="4" t="s">
        <v>158</v>
      </c>
      <c r="B118" s="4">
        <v>2003</v>
      </c>
      <c r="C118" s="4" t="s">
        <v>7848</v>
      </c>
      <c r="D118" s="4">
        <v>16</v>
      </c>
      <c r="E118" s="4">
        <v>0</v>
      </c>
      <c r="F118" s="8">
        <v>39722.75</v>
      </c>
      <c r="G118" s="4" t="s">
        <v>7894</v>
      </c>
      <c r="H118" s="4" t="s">
        <v>7894</v>
      </c>
      <c r="I118" s="4" t="s">
        <v>7863</v>
      </c>
      <c r="J118" s="9">
        <v>37818</v>
      </c>
      <c r="K118" s="4">
        <v>19</v>
      </c>
    </row>
    <row r="119" spans="1:11" ht="15.75" customHeight="1" x14ac:dyDescent="0.25">
      <c r="A119" s="4" t="s">
        <v>159</v>
      </c>
      <c r="B119" s="4">
        <v>1968</v>
      </c>
      <c r="C119" s="4" t="s">
        <v>7851</v>
      </c>
      <c r="D119" s="4">
        <v>29</v>
      </c>
      <c r="E119" s="4">
        <v>0</v>
      </c>
      <c r="F119" s="8">
        <v>39721.93</v>
      </c>
      <c r="G119" s="4" t="s">
        <v>7895</v>
      </c>
      <c r="H119" s="4" t="s">
        <v>7895</v>
      </c>
      <c r="I119" s="4" t="s">
        <v>7865</v>
      </c>
      <c r="J119" s="9">
        <v>25110</v>
      </c>
      <c r="K119" s="4">
        <v>54</v>
      </c>
    </row>
    <row r="120" spans="1:11" ht="15.75" customHeight="1" x14ac:dyDescent="0.25">
      <c r="A120" s="4" t="s">
        <v>160</v>
      </c>
      <c r="B120" s="4">
        <v>1977</v>
      </c>
      <c r="C120" s="4" t="s">
        <v>7852</v>
      </c>
      <c r="D120" s="4">
        <v>17</v>
      </c>
      <c r="E120" s="4">
        <v>2</v>
      </c>
      <c r="F120" s="8">
        <v>39670.44</v>
      </c>
      <c r="G120" s="4" t="s">
        <v>7895</v>
      </c>
      <c r="H120" s="4" t="s">
        <v>7894</v>
      </c>
      <c r="I120" s="4" t="s">
        <v>7864</v>
      </c>
      <c r="J120" s="9">
        <v>28476</v>
      </c>
      <c r="K120" s="4">
        <v>45</v>
      </c>
    </row>
    <row r="121" spans="1:11" ht="15.75" customHeight="1" x14ac:dyDescent="0.25">
      <c r="A121" s="4" t="s">
        <v>161</v>
      </c>
      <c r="B121" s="4">
        <v>1995</v>
      </c>
      <c r="C121" s="4" t="s">
        <v>7853</v>
      </c>
      <c r="D121" s="4">
        <v>7</v>
      </c>
      <c r="E121" s="4">
        <v>0</v>
      </c>
      <c r="F121" s="8">
        <v>39611.760000000002</v>
      </c>
      <c r="G121" s="4" t="s">
        <v>7894</v>
      </c>
      <c r="H121" s="4" t="s">
        <v>7893</v>
      </c>
      <c r="I121" s="4" t="s">
        <v>7863</v>
      </c>
      <c r="J121" s="9">
        <v>34918</v>
      </c>
      <c r="K121" s="4">
        <v>27</v>
      </c>
    </row>
    <row r="122" spans="1:11" ht="15.75" customHeight="1" x14ac:dyDescent="0.25">
      <c r="A122" s="4" t="s">
        <v>162</v>
      </c>
      <c r="B122" s="4">
        <v>1981</v>
      </c>
      <c r="C122" s="4" t="s">
        <v>7848</v>
      </c>
      <c r="D122" s="4">
        <v>5</v>
      </c>
      <c r="E122" s="4">
        <v>3</v>
      </c>
      <c r="F122" s="8">
        <v>39597.410000000003</v>
      </c>
      <c r="G122" s="4" t="s">
        <v>7894</v>
      </c>
      <c r="H122" s="4" t="s">
        <v>7895</v>
      </c>
      <c r="I122" s="4" t="s">
        <v>7875</v>
      </c>
      <c r="J122" s="9">
        <v>29772</v>
      </c>
      <c r="K122" s="4">
        <v>41</v>
      </c>
    </row>
    <row r="123" spans="1:11" ht="15.75" customHeight="1" x14ac:dyDescent="0.25">
      <c r="A123" s="4" t="s">
        <v>163</v>
      </c>
      <c r="B123" s="4">
        <v>1978</v>
      </c>
      <c r="C123" s="4" t="s">
        <v>7848</v>
      </c>
      <c r="D123" s="4">
        <v>12</v>
      </c>
      <c r="E123" s="4">
        <v>1</v>
      </c>
      <c r="F123" s="8">
        <v>39556.49</v>
      </c>
      <c r="G123" s="4" t="s">
        <v>7894</v>
      </c>
      <c r="H123" s="4" t="s">
        <v>7895</v>
      </c>
      <c r="I123" s="4" t="s">
        <v>7866</v>
      </c>
      <c r="J123" s="9">
        <v>28683</v>
      </c>
      <c r="K123" s="4">
        <v>44</v>
      </c>
    </row>
    <row r="124" spans="1:11" ht="15.75" customHeight="1" x14ac:dyDescent="0.25">
      <c r="A124" s="4" t="s">
        <v>164</v>
      </c>
      <c r="B124" s="4">
        <v>1966</v>
      </c>
      <c r="C124" s="4" t="s">
        <v>7850</v>
      </c>
      <c r="D124" s="4">
        <v>24</v>
      </c>
      <c r="E124" s="4">
        <v>0</v>
      </c>
      <c r="F124" s="8">
        <v>39396.86</v>
      </c>
      <c r="G124" s="4" t="s">
        <v>7895</v>
      </c>
      <c r="H124" s="4" t="s">
        <v>7895</v>
      </c>
      <c r="I124" s="4" t="s">
        <v>7865</v>
      </c>
      <c r="J124" s="9">
        <v>24282</v>
      </c>
      <c r="K124" s="4">
        <v>56</v>
      </c>
    </row>
    <row r="125" spans="1:11" ht="15.75" customHeight="1" x14ac:dyDescent="0.25">
      <c r="A125" s="4" t="s">
        <v>165</v>
      </c>
      <c r="B125" s="4">
        <v>1978</v>
      </c>
      <c r="C125" s="4" t="s">
        <v>7853</v>
      </c>
      <c r="D125" s="4">
        <v>5</v>
      </c>
      <c r="E125" s="4">
        <v>2</v>
      </c>
      <c r="F125" s="8">
        <v>39352.6</v>
      </c>
      <c r="G125" s="4" t="s">
        <v>7895</v>
      </c>
      <c r="H125" s="4" t="s">
        <v>7893</v>
      </c>
      <c r="I125" s="4" t="s">
        <v>7865</v>
      </c>
      <c r="J125" s="9">
        <v>28707</v>
      </c>
      <c r="K125" s="4">
        <v>44</v>
      </c>
    </row>
    <row r="126" spans="1:11" ht="15.75" customHeight="1" x14ac:dyDescent="0.25">
      <c r="A126" s="4" t="s">
        <v>166</v>
      </c>
      <c r="B126" s="4">
        <v>1982</v>
      </c>
      <c r="C126" s="4" t="s">
        <v>7853</v>
      </c>
      <c r="D126" s="4">
        <v>16</v>
      </c>
      <c r="E126" s="4">
        <v>3</v>
      </c>
      <c r="F126" s="8">
        <v>39315.279999999999</v>
      </c>
      <c r="G126" s="4" t="s">
        <v>7895</v>
      </c>
      <c r="H126" s="4" t="s">
        <v>7893</v>
      </c>
      <c r="I126" s="4" t="s">
        <v>7865</v>
      </c>
      <c r="J126" s="9">
        <v>30179</v>
      </c>
      <c r="K126" s="4">
        <v>40</v>
      </c>
    </row>
    <row r="127" spans="1:11" ht="15.75" customHeight="1" x14ac:dyDescent="0.25">
      <c r="A127" s="4" t="s">
        <v>167</v>
      </c>
      <c r="B127" s="4">
        <v>1992</v>
      </c>
      <c r="C127" s="4" t="s">
        <v>7849</v>
      </c>
      <c r="D127" s="4">
        <v>30</v>
      </c>
      <c r="E127" s="4">
        <v>2</v>
      </c>
      <c r="F127" s="8">
        <v>39241.440000000002</v>
      </c>
      <c r="G127" s="4" t="s">
        <v>7894</v>
      </c>
      <c r="H127" s="4" t="s">
        <v>7893</v>
      </c>
      <c r="I127" s="4" t="s">
        <v>7865</v>
      </c>
      <c r="J127" s="9">
        <v>33938</v>
      </c>
      <c r="K127" s="4">
        <v>30</v>
      </c>
    </row>
    <row r="128" spans="1:11" ht="15.75" customHeight="1" x14ac:dyDescent="0.25">
      <c r="A128" s="4" t="s">
        <v>168</v>
      </c>
      <c r="B128" s="4">
        <v>1962</v>
      </c>
      <c r="C128" s="4" t="s">
        <v>7848</v>
      </c>
      <c r="D128" s="4">
        <v>7</v>
      </c>
      <c r="E128" s="4">
        <v>0</v>
      </c>
      <c r="F128" s="8">
        <v>39221.120000000003</v>
      </c>
      <c r="G128" s="4" t="s">
        <v>7895</v>
      </c>
      <c r="H128" s="4" t="s">
        <v>7894</v>
      </c>
      <c r="I128" s="4" t="s">
        <v>7865</v>
      </c>
      <c r="J128" s="9">
        <v>22834</v>
      </c>
      <c r="K128" s="4">
        <v>60</v>
      </c>
    </row>
    <row r="129" spans="1:11" ht="15.75" customHeight="1" x14ac:dyDescent="0.25">
      <c r="A129" s="4" t="s">
        <v>169</v>
      </c>
      <c r="B129" s="4">
        <v>1982</v>
      </c>
      <c r="C129" s="4" t="s">
        <v>7853</v>
      </c>
      <c r="D129" s="4">
        <v>4</v>
      </c>
      <c r="E129" s="4">
        <v>1</v>
      </c>
      <c r="F129" s="8">
        <v>39125.33</v>
      </c>
      <c r="G129" s="4" t="s">
        <v>7894</v>
      </c>
      <c r="H129" s="4" t="s">
        <v>7894</v>
      </c>
      <c r="I129" s="4" t="s">
        <v>7868</v>
      </c>
      <c r="J129" s="9">
        <v>30167</v>
      </c>
      <c r="K129" s="4">
        <v>40</v>
      </c>
    </row>
    <row r="130" spans="1:11" ht="15.75" customHeight="1" x14ac:dyDescent="0.25">
      <c r="A130" s="4" t="s">
        <v>170</v>
      </c>
      <c r="B130" s="4">
        <v>1985</v>
      </c>
      <c r="C130" s="4" t="s">
        <v>7851</v>
      </c>
      <c r="D130" s="4">
        <v>20</v>
      </c>
      <c r="E130" s="4">
        <v>1</v>
      </c>
      <c r="F130" s="8">
        <v>39047.29</v>
      </c>
      <c r="G130" s="4" t="s">
        <v>7894</v>
      </c>
      <c r="H130" s="4" t="s">
        <v>7893</v>
      </c>
      <c r="I130" s="4" t="s">
        <v>7875</v>
      </c>
      <c r="J130" s="9">
        <v>31310</v>
      </c>
      <c r="K130" s="4">
        <v>37</v>
      </c>
    </row>
    <row r="131" spans="1:11" ht="15.75" customHeight="1" x14ac:dyDescent="0.25">
      <c r="A131" s="4" t="s">
        <v>171</v>
      </c>
      <c r="B131" s="4">
        <v>1978</v>
      </c>
      <c r="C131" s="4" t="s">
        <v>7854</v>
      </c>
      <c r="D131" s="4">
        <v>12</v>
      </c>
      <c r="E131" s="4">
        <v>2</v>
      </c>
      <c r="F131" s="8">
        <v>38998.550000000003</v>
      </c>
      <c r="G131" s="4" t="s">
        <v>7894</v>
      </c>
      <c r="H131" s="4" t="s">
        <v>7894</v>
      </c>
      <c r="I131" s="4" t="s">
        <v>7865</v>
      </c>
      <c r="J131" s="9">
        <v>28775</v>
      </c>
      <c r="K131" s="4">
        <v>44</v>
      </c>
    </row>
    <row r="132" spans="1:11" ht="15.75" customHeight="1" x14ac:dyDescent="0.25">
      <c r="A132" s="4" t="s">
        <v>172</v>
      </c>
      <c r="B132" s="4">
        <v>1980</v>
      </c>
      <c r="C132" s="4" t="s">
        <v>7851</v>
      </c>
      <c r="D132" s="4">
        <v>24</v>
      </c>
      <c r="E132" s="4">
        <v>2</v>
      </c>
      <c r="F132" s="8">
        <v>38947.43</v>
      </c>
      <c r="G132" s="4" t="s">
        <v>7895</v>
      </c>
      <c r="H132" s="4" t="s">
        <v>7893</v>
      </c>
      <c r="I132" s="4" t="s">
        <v>7865</v>
      </c>
      <c r="J132" s="9">
        <v>29488</v>
      </c>
      <c r="K132" s="4">
        <v>42</v>
      </c>
    </row>
    <row r="133" spans="1:11" ht="15.75" customHeight="1" x14ac:dyDescent="0.25">
      <c r="A133" s="4" t="s">
        <v>173</v>
      </c>
      <c r="B133" s="4">
        <v>1976</v>
      </c>
      <c r="C133" s="4" t="s">
        <v>7852</v>
      </c>
      <c r="D133" s="4">
        <v>15</v>
      </c>
      <c r="E133" s="4">
        <v>2</v>
      </c>
      <c r="F133" s="8">
        <v>38932.559999999998</v>
      </c>
      <c r="G133" s="4" t="s">
        <v>7895</v>
      </c>
      <c r="H133" s="4" t="s">
        <v>7893</v>
      </c>
      <c r="I133" s="4" t="s">
        <v>7865</v>
      </c>
      <c r="J133" s="9">
        <v>28109</v>
      </c>
      <c r="K133" s="4">
        <v>46</v>
      </c>
    </row>
    <row r="134" spans="1:11" ht="15.75" customHeight="1" x14ac:dyDescent="0.25">
      <c r="A134" s="4" t="s">
        <v>174</v>
      </c>
      <c r="B134" s="4">
        <v>1987</v>
      </c>
      <c r="C134" s="4" t="s">
        <v>7850</v>
      </c>
      <c r="D134" s="4">
        <v>16</v>
      </c>
      <c r="E134" s="4">
        <v>3</v>
      </c>
      <c r="F134" s="8">
        <v>38924.04</v>
      </c>
      <c r="G134" s="4" t="s">
        <v>7895</v>
      </c>
      <c r="H134" s="4" t="s">
        <v>7895</v>
      </c>
      <c r="I134" s="4" t="s">
        <v>7865</v>
      </c>
      <c r="J134" s="9">
        <v>31944</v>
      </c>
      <c r="K134" s="4">
        <v>35</v>
      </c>
    </row>
    <row r="135" spans="1:11" ht="15.75" customHeight="1" x14ac:dyDescent="0.25">
      <c r="A135" s="4" t="s">
        <v>175</v>
      </c>
      <c r="B135" s="4">
        <v>1967</v>
      </c>
      <c r="C135" s="4" t="s">
        <v>7848</v>
      </c>
      <c r="D135" s="4">
        <v>30</v>
      </c>
      <c r="E135" s="4">
        <v>0</v>
      </c>
      <c r="F135" s="8">
        <v>38893.360000000001</v>
      </c>
      <c r="G135" s="4" t="s">
        <v>7894</v>
      </c>
      <c r="H135" s="4" t="s">
        <v>7895</v>
      </c>
      <c r="I135" s="4" t="s">
        <v>7865</v>
      </c>
      <c r="J135" s="9">
        <v>24683</v>
      </c>
      <c r="K135" s="4">
        <v>55</v>
      </c>
    </row>
    <row r="136" spans="1:11" ht="15.75" customHeight="1" x14ac:dyDescent="0.25">
      <c r="A136" s="4" t="s">
        <v>176</v>
      </c>
      <c r="B136" s="4">
        <v>1964</v>
      </c>
      <c r="C136" s="4" t="s">
        <v>7850</v>
      </c>
      <c r="D136" s="4">
        <v>6</v>
      </c>
      <c r="E136" s="4">
        <v>0</v>
      </c>
      <c r="F136" s="8">
        <v>38869.25</v>
      </c>
      <c r="G136" s="4" t="s">
        <v>7895</v>
      </c>
      <c r="H136" s="4" t="s">
        <v>7895</v>
      </c>
      <c r="I136" s="4" t="s">
        <v>7865</v>
      </c>
      <c r="J136" s="9">
        <v>23534</v>
      </c>
      <c r="K136" s="4">
        <v>59</v>
      </c>
    </row>
    <row r="137" spans="1:11" ht="15.75" customHeight="1" x14ac:dyDescent="0.25">
      <c r="A137" s="4" t="s">
        <v>177</v>
      </c>
      <c r="B137" s="4">
        <v>1979</v>
      </c>
      <c r="C137" s="4" t="s">
        <v>7852</v>
      </c>
      <c r="D137" s="4">
        <v>3</v>
      </c>
      <c r="E137" s="4">
        <v>2</v>
      </c>
      <c r="F137" s="8">
        <v>38836.980000000003</v>
      </c>
      <c r="G137" s="4" t="s">
        <v>7895</v>
      </c>
      <c r="H137" s="4" t="s">
        <v>7894</v>
      </c>
      <c r="I137" s="4" t="s">
        <v>7865</v>
      </c>
      <c r="J137" s="9">
        <v>29192</v>
      </c>
      <c r="K137" s="4">
        <v>43</v>
      </c>
    </row>
    <row r="138" spans="1:11" ht="15.75" customHeight="1" x14ac:dyDescent="0.25">
      <c r="A138" s="4" t="s">
        <v>178</v>
      </c>
      <c r="B138" s="4">
        <v>2004</v>
      </c>
      <c r="C138" s="4" t="s">
        <v>7852</v>
      </c>
      <c r="D138" s="4">
        <v>5</v>
      </c>
      <c r="E138" s="4">
        <v>0</v>
      </c>
      <c r="F138" s="8">
        <v>38792.69</v>
      </c>
      <c r="G138" s="4" t="s">
        <v>7895</v>
      </c>
      <c r="H138" s="4" t="s">
        <v>7895</v>
      </c>
      <c r="I138" s="4" t="s">
        <v>7863</v>
      </c>
      <c r="J138" s="9">
        <v>38326</v>
      </c>
      <c r="K138" s="4">
        <v>18</v>
      </c>
    </row>
    <row r="139" spans="1:11" ht="15.75" customHeight="1" x14ac:dyDescent="0.25">
      <c r="A139" s="4" t="s">
        <v>179</v>
      </c>
      <c r="B139" s="4">
        <v>1991</v>
      </c>
      <c r="C139" s="4" t="s">
        <v>7849</v>
      </c>
      <c r="D139" s="4">
        <v>8</v>
      </c>
      <c r="E139" s="4">
        <v>3</v>
      </c>
      <c r="F139" s="8">
        <v>38746.36</v>
      </c>
      <c r="G139" s="4" t="s">
        <v>7894</v>
      </c>
      <c r="H139" s="4" t="s">
        <v>7895</v>
      </c>
      <c r="I139" s="4" t="s">
        <v>7864</v>
      </c>
      <c r="J139" s="9">
        <v>33550</v>
      </c>
      <c r="K139" s="4">
        <v>31</v>
      </c>
    </row>
    <row r="140" spans="1:11" ht="15.75" customHeight="1" x14ac:dyDescent="0.25">
      <c r="A140" s="4" t="s">
        <v>180</v>
      </c>
      <c r="B140" s="4">
        <v>1976</v>
      </c>
      <c r="C140" s="4" t="s">
        <v>7850</v>
      </c>
      <c r="D140" s="4">
        <v>15</v>
      </c>
      <c r="E140" s="4">
        <v>2</v>
      </c>
      <c r="F140" s="8">
        <v>38740.120000000003</v>
      </c>
      <c r="G140" s="4" t="s">
        <v>7895</v>
      </c>
      <c r="H140" s="4" t="s">
        <v>7895</v>
      </c>
      <c r="I140" s="4" t="s">
        <v>7864</v>
      </c>
      <c r="J140" s="9">
        <v>27926</v>
      </c>
      <c r="K140" s="4">
        <v>46</v>
      </c>
    </row>
    <row r="141" spans="1:11" ht="15.75" customHeight="1" x14ac:dyDescent="0.25">
      <c r="A141" s="4" t="s">
        <v>181</v>
      </c>
      <c r="B141" s="4">
        <v>1991</v>
      </c>
      <c r="C141" s="4" t="s">
        <v>7849</v>
      </c>
      <c r="D141" s="4">
        <v>2</v>
      </c>
      <c r="E141" s="4">
        <v>2</v>
      </c>
      <c r="F141" s="8">
        <v>38711</v>
      </c>
      <c r="G141" s="4" t="s">
        <v>7895</v>
      </c>
      <c r="H141" s="4" t="s">
        <v>7895</v>
      </c>
      <c r="I141" s="4" t="s">
        <v>7865</v>
      </c>
      <c r="J141" s="9">
        <v>33544</v>
      </c>
      <c r="K141" s="4">
        <v>31</v>
      </c>
    </row>
    <row r="142" spans="1:11" ht="15.75" customHeight="1" x14ac:dyDescent="0.25">
      <c r="A142" s="4" t="s">
        <v>182</v>
      </c>
      <c r="B142" s="4">
        <v>1986</v>
      </c>
      <c r="C142" s="4" t="s">
        <v>7848</v>
      </c>
      <c r="D142" s="4">
        <v>20</v>
      </c>
      <c r="E142" s="4">
        <v>1</v>
      </c>
      <c r="F142" s="8">
        <v>38709.18</v>
      </c>
      <c r="G142" s="4" t="s">
        <v>7894</v>
      </c>
      <c r="H142" s="4" t="s">
        <v>7893</v>
      </c>
      <c r="I142" s="4" t="s">
        <v>7863</v>
      </c>
      <c r="J142" s="9">
        <v>31613</v>
      </c>
      <c r="K142" s="4">
        <v>36</v>
      </c>
    </row>
    <row r="143" spans="1:11" ht="15.75" customHeight="1" x14ac:dyDescent="0.25">
      <c r="A143" s="4" t="s">
        <v>183</v>
      </c>
      <c r="B143" s="4">
        <v>1990</v>
      </c>
      <c r="C143" s="4" t="s">
        <v>7848</v>
      </c>
      <c r="D143" s="4">
        <v>13</v>
      </c>
      <c r="E143" s="4">
        <v>3</v>
      </c>
      <c r="F143" s="8">
        <v>38652.089999999997</v>
      </c>
      <c r="G143" s="4" t="s">
        <v>7895</v>
      </c>
      <c r="H143" s="4" t="s">
        <v>7895</v>
      </c>
      <c r="I143" s="4" t="s">
        <v>7865</v>
      </c>
      <c r="J143" s="9">
        <v>33067</v>
      </c>
      <c r="K143" s="4">
        <v>32</v>
      </c>
    </row>
    <row r="144" spans="1:11" ht="15.75" customHeight="1" x14ac:dyDescent="0.25">
      <c r="A144" s="4" t="s">
        <v>184</v>
      </c>
      <c r="B144" s="4">
        <v>1999</v>
      </c>
      <c r="C144" s="4" t="s">
        <v>7849</v>
      </c>
      <c r="D144" s="4">
        <v>12</v>
      </c>
      <c r="E144" s="4">
        <v>2</v>
      </c>
      <c r="F144" s="8">
        <v>38511.629999999997</v>
      </c>
      <c r="G144" s="4" t="s">
        <v>7895</v>
      </c>
      <c r="H144" s="4" t="s">
        <v>7895</v>
      </c>
      <c r="I144" s="4" t="s">
        <v>7871</v>
      </c>
      <c r="J144" s="9">
        <v>36476</v>
      </c>
      <c r="K144" s="4">
        <v>23</v>
      </c>
    </row>
    <row r="145" spans="1:11" ht="15.75" customHeight="1" x14ac:dyDescent="0.25">
      <c r="A145" s="4" t="s">
        <v>185</v>
      </c>
      <c r="B145" s="4">
        <v>1986</v>
      </c>
      <c r="C145" s="4" t="s">
        <v>7850</v>
      </c>
      <c r="D145" s="4">
        <v>21</v>
      </c>
      <c r="E145" s="4">
        <v>2</v>
      </c>
      <c r="F145" s="8">
        <v>38415.47</v>
      </c>
      <c r="G145" s="4" t="s">
        <v>7894</v>
      </c>
      <c r="H145" s="4" t="s">
        <v>7895</v>
      </c>
      <c r="I145" s="4" t="s">
        <v>7865</v>
      </c>
      <c r="J145" s="9">
        <v>31584</v>
      </c>
      <c r="K145" s="4">
        <v>36</v>
      </c>
    </row>
    <row r="146" spans="1:11" ht="15.75" customHeight="1" x14ac:dyDescent="0.25">
      <c r="A146" s="4" t="s">
        <v>186</v>
      </c>
      <c r="B146" s="4">
        <v>1971</v>
      </c>
      <c r="C146" s="4" t="s">
        <v>7852</v>
      </c>
      <c r="D146" s="4">
        <v>23</v>
      </c>
      <c r="E146" s="4">
        <v>0</v>
      </c>
      <c r="F146" s="8">
        <v>38405.26</v>
      </c>
      <c r="G146" s="4" t="s">
        <v>7895</v>
      </c>
      <c r="H146" s="4" t="s">
        <v>7894</v>
      </c>
      <c r="I146" s="4" t="s">
        <v>7865</v>
      </c>
      <c r="J146" s="9">
        <v>26290</v>
      </c>
      <c r="K146" s="4">
        <v>51</v>
      </c>
    </row>
    <row r="147" spans="1:11" ht="15.75" customHeight="1" x14ac:dyDescent="0.25">
      <c r="A147" s="4" t="s">
        <v>187</v>
      </c>
      <c r="B147" s="4">
        <v>1970</v>
      </c>
      <c r="C147" s="4" t="s">
        <v>7853</v>
      </c>
      <c r="D147" s="4">
        <v>22</v>
      </c>
      <c r="E147" s="4">
        <v>0</v>
      </c>
      <c r="F147" s="8">
        <v>38389.79</v>
      </c>
      <c r="G147" s="4" t="s">
        <v>7895</v>
      </c>
      <c r="H147" s="4" t="s">
        <v>7893</v>
      </c>
      <c r="I147" s="4" t="s">
        <v>7865</v>
      </c>
      <c r="J147" s="9">
        <v>25802</v>
      </c>
      <c r="K147" s="4">
        <v>52</v>
      </c>
    </row>
    <row r="148" spans="1:11" ht="15.75" customHeight="1" x14ac:dyDescent="0.25">
      <c r="A148" s="4" t="s">
        <v>188</v>
      </c>
      <c r="B148" s="4">
        <v>2002</v>
      </c>
      <c r="C148" s="4" t="s">
        <v>7851</v>
      </c>
      <c r="D148" s="4">
        <v>17</v>
      </c>
      <c r="E148" s="4">
        <v>2</v>
      </c>
      <c r="F148" s="8">
        <v>38344.57</v>
      </c>
      <c r="G148" s="4" t="s">
        <v>7894</v>
      </c>
      <c r="H148" s="4" t="s">
        <v>7893</v>
      </c>
      <c r="I148" s="4" t="s">
        <v>7865</v>
      </c>
      <c r="J148" s="9">
        <v>37516</v>
      </c>
      <c r="K148" s="4">
        <v>20</v>
      </c>
    </row>
    <row r="149" spans="1:11" ht="15.75" customHeight="1" x14ac:dyDescent="0.25">
      <c r="A149" s="4" t="s">
        <v>189</v>
      </c>
      <c r="B149" s="4">
        <v>1980</v>
      </c>
      <c r="C149" s="4" t="s">
        <v>7850</v>
      </c>
      <c r="D149" s="4">
        <v>12</v>
      </c>
      <c r="E149" s="4">
        <v>2</v>
      </c>
      <c r="F149" s="8">
        <v>38313.129999999997</v>
      </c>
      <c r="G149" s="4" t="s">
        <v>7894</v>
      </c>
      <c r="H149" s="4" t="s">
        <v>7893</v>
      </c>
      <c r="I149" s="4" t="s">
        <v>7865</v>
      </c>
      <c r="J149" s="9">
        <v>29384</v>
      </c>
      <c r="K149" s="4">
        <v>42</v>
      </c>
    </row>
    <row r="150" spans="1:11" ht="15.75" customHeight="1" x14ac:dyDescent="0.25">
      <c r="A150" s="4" t="s">
        <v>190</v>
      </c>
      <c r="B150" s="4">
        <v>1989</v>
      </c>
      <c r="C150" s="4" t="s">
        <v>7854</v>
      </c>
      <c r="D150" s="4">
        <v>30</v>
      </c>
      <c r="E150" s="4">
        <v>1</v>
      </c>
      <c r="F150" s="8">
        <v>38282.75</v>
      </c>
      <c r="G150" s="4" t="s">
        <v>7894</v>
      </c>
      <c r="H150" s="4" t="s">
        <v>7895</v>
      </c>
      <c r="I150" s="4" t="s">
        <v>7863</v>
      </c>
      <c r="J150" s="9">
        <v>32811</v>
      </c>
      <c r="K150" s="4">
        <v>33</v>
      </c>
    </row>
    <row r="151" spans="1:11" ht="15.75" customHeight="1" x14ac:dyDescent="0.25">
      <c r="A151" s="4" t="s">
        <v>191</v>
      </c>
      <c r="B151" s="4">
        <v>1980</v>
      </c>
      <c r="C151" s="4" t="s">
        <v>7853</v>
      </c>
      <c r="D151" s="4">
        <v>16</v>
      </c>
      <c r="E151" s="4">
        <v>1</v>
      </c>
      <c r="F151" s="8">
        <v>38245.589999999997</v>
      </c>
      <c r="G151" s="4" t="s">
        <v>7894</v>
      </c>
      <c r="H151" s="4" t="s">
        <v>7895</v>
      </c>
      <c r="I151" s="4" t="s">
        <v>7863</v>
      </c>
      <c r="J151" s="9">
        <v>29449</v>
      </c>
      <c r="K151" s="4">
        <v>42</v>
      </c>
    </row>
    <row r="152" spans="1:11" ht="15.75" customHeight="1" x14ac:dyDescent="0.25">
      <c r="A152" s="4" t="s">
        <v>192</v>
      </c>
      <c r="B152" s="4">
        <v>1964</v>
      </c>
      <c r="C152" s="4" t="s">
        <v>7850</v>
      </c>
      <c r="D152" s="4">
        <v>16</v>
      </c>
      <c r="E152" s="4">
        <v>0</v>
      </c>
      <c r="F152" s="8">
        <v>38241.74</v>
      </c>
      <c r="G152" s="4" t="s">
        <v>7895</v>
      </c>
      <c r="H152" s="4" t="s">
        <v>7893</v>
      </c>
      <c r="I152" s="4" t="s">
        <v>7865</v>
      </c>
      <c r="J152" s="9">
        <v>23544</v>
      </c>
      <c r="K152" s="4">
        <v>58</v>
      </c>
    </row>
    <row r="153" spans="1:11" ht="15.75" customHeight="1" x14ac:dyDescent="0.25">
      <c r="A153" s="4" t="s">
        <v>193</v>
      </c>
      <c r="B153" s="4">
        <v>1989</v>
      </c>
      <c r="C153" s="4" t="s">
        <v>7851</v>
      </c>
      <c r="D153" s="4">
        <v>8</v>
      </c>
      <c r="E153" s="4">
        <v>3</v>
      </c>
      <c r="F153" s="8">
        <v>38237.339999999997</v>
      </c>
      <c r="G153" s="4" t="s">
        <v>7895</v>
      </c>
      <c r="H153" s="4" t="s">
        <v>7893</v>
      </c>
      <c r="I153" s="4" t="s">
        <v>7865</v>
      </c>
      <c r="J153" s="9">
        <v>32759</v>
      </c>
      <c r="K153" s="4">
        <v>33</v>
      </c>
    </row>
    <row r="154" spans="1:11" ht="15.75" customHeight="1" x14ac:dyDescent="0.25">
      <c r="A154" s="4" t="s">
        <v>194</v>
      </c>
      <c r="B154" s="4">
        <v>1972</v>
      </c>
      <c r="C154" s="4" t="s">
        <v>7849</v>
      </c>
      <c r="D154" s="4">
        <v>19</v>
      </c>
      <c r="E154" s="4">
        <v>0</v>
      </c>
      <c r="F154" s="8">
        <v>38189.1</v>
      </c>
      <c r="G154" s="4" t="s">
        <v>7895</v>
      </c>
      <c r="H154" s="4" t="s">
        <v>7895</v>
      </c>
      <c r="I154" s="4" t="s">
        <v>7865</v>
      </c>
      <c r="J154" s="9">
        <v>26622</v>
      </c>
      <c r="K154" s="4">
        <v>50</v>
      </c>
    </row>
    <row r="155" spans="1:11" ht="15.75" customHeight="1" x14ac:dyDescent="0.25">
      <c r="A155" s="4" t="s">
        <v>195</v>
      </c>
      <c r="B155" s="4">
        <v>1998</v>
      </c>
      <c r="C155" s="4" t="s">
        <v>7848</v>
      </c>
      <c r="D155" s="4">
        <v>29</v>
      </c>
      <c r="E155" s="4">
        <v>0</v>
      </c>
      <c r="F155" s="8">
        <v>38126.25</v>
      </c>
      <c r="G155" s="4" t="s">
        <v>7894</v>
      </c>
      <c r="H155" s="4" t="s">
        <v>7893</v>
      </c>
      <c r="I155" s="4" t="s">
        <v>7863</v>
      </c>
      <c r="J155" s="9">
        <v>36005</v>
      </c>
      <c r="K155" s="4">
        <v>24</v>
      </c>
    </row>
    <row r="156" spans="1:11" ht="15.75" customHeight="1" x14ac:dyDescent="0.25">
      <c r="A156" s="4" t="s">
        <v>196</v>
      </c>
      <c r="B156" s="4">
        <v>1979</v>
      </c>
      <c r="C156" s="4" t="s">
        <v>7851</v>
      </c>
      <c r="D156" s="4">
        <v>9</v>
      </c>
      <c r="E156" s="4">
        <v>0</v>
      </c>
      <c r="F156" s="8">
        <v>37829.72</v>
      </c>
      <c r="G156" s="4" t="s">
        <v>7894</v>
      </c>
      <c r="H156" s="4" t="s">
        <v>7895</v>
      </c>
      <c r="I156" s="4" t="s">
        <v>7865</v>
      </c>
      <c r="J156" s="9">
        <v>29107</v>
      </c>
      <c r="K156" s="4">
        <v>43</v>
      </c>
    </row>
    <row r="157" spans="1:11" ht="15.75" customHeight="1" x14ac:dyDescent="0.25">
      <c r="A157" s="4" t="s">
        <v>197</v>
      </c>
      <c r="B157" s="4">
        <v>1983</v>
      </c>
      <c r="C157" s="4" t="s">
        <v>7848</v>
      </c>
      <c r="D157" s="4">
        <v>26</v>
      </c>
      <c r="E157" s="4">
        <v>3</v>
      </c>
      <c r="F157" s="8">
        <v>37800.980000000003</v>
      </c>
      <c r="G157" s="4" t="s">
        <v>7895</v>
      </c>
      <c r="H157" s="4" t="s">
        <v>7895</v>
      </c>
      <c r="I157" s="4" t="s">
        <v>7865</v>
      </c>
      <c r="J157" s="9">
        <v>30523</v>
      </c>
      <c r="K157" s="4">
        <v>39</v>
      </c>
    </row>
    <row r="158" spans="1:11" ht="15.75" customHeight="1" x14ac:dyDescent="0.25">
      <c r="A158" s="4" t="s">
        <v>198</v>
      </c>
      <c r="B158" s="4">
        <v>1986</v>
      </c>
      <c r="C158" s="4" t="s">
        <v>7853</v>
      </c>
      <c r="D158" s="4">
        <v>15</v>
      </c>
      <c r="E158" s="4">
        <v>0</v>
      </c>
      <c r="F158" s="8">
        <v>37742.58</v>
      </c>
      <c r="G158" s="4" t="s">
        <v>7894</v>
      </c>
      <c r="H158" s="4" t="s">
        <v>7894</v>
      </c>
      <c r="I158" s="4" t="s">
        <v>7863</v>
      </c>
      <c r="J158" s="9">
        <v>31639</v>
      </c>
      <c r="K158" s="4">
        <v>36</v>
      </c>
    </row>
    <row r="159" spans="1:11" ht="15.75" customHeight="1" x14ac:dyDescent="0.25">
      <c r="A159" s="4" t="s">
        <v>199</v>
      </c>
      <c r="B159" s="4">
        <v>1976</v>
      </c>
      <c r="C159" s="4" t="s">
        <v>7851</v>
      </c>
      <c r="D159" s="4">
        <v>18</v>
      </c>
      <c r="E159" s="4">
        <v>2</v>
      </c>
      <c r="F159" s="8">
        <v>37735.199999999997</v>
      </c>
      <c r="G159" s="4" t="s">
        <v>7895</v>
      </c>
      <c r="H159" s="4" t="s">
        <v>7895</v>
      </c>
      <c r="I159" s="4" t="s">
        <v>7865</v>
      </c>
      <c r="J159" s="9">
        <v>28021</v>
      </c>
      <c r="K159" s="4">
        <v>46</v>
      </c>
    </row>
    <row r="160" spans="1:11" ht="15.75" customHeight="1" x14ac:dyDescent="0.25">
      <c r="A160" s="4" t="s">
        <v>200</v>
      </c>
      <c r="B160" s="4">
        <v>1988</v>
      </c>
      <c r="C160" s="4" t="s">
        <v>7854</v>
      </c>
      <c r="D160" s="4">
        <v>10</v>
      </c>
      <c r="E160" s="4">
        <v>1</v>
      </c>
      <c r="F160" s="8">
        <v>37701.879999999997</v>
      </c>
      <c r="G160" s="4" t="s">
        <v>7895</v>
      </c>
      <c r="H160" s="4" t="s">
        <v>7893</v>
      </c>
      <c r="I160" s="4" t="s">
        <v>7872</v>
      </c>
      <c r="J160" s="9">
        <v>32426</v>
      </c>
      <c r="K160" s="4">
        <v>34</v>
      </c>
    </row>
    <row r="161" spans="1:11" ht="15.75" customHeight="1" x14ac:dyDescent="0.25">
      <c r="A161" s="4" t="s">
        <v>201</v>
      </c>
      <c r="B161" s="4">
        <v>1970</v>
      </c>
      <c r="C161" s="4" t="s">
        <v>7854</v>
      </c>
      <c r="D161" s="4">
        <v>28</v>
      </c>
      <c r="E161" s="4">
        <v>0</v>
      </c>
      <c r="F161" s="8">
        <v>37675.06</v>
      </c>
      <c r="G161" s="4" t="s">
        <v>7895</v>
      </c>
      <c r="H161" s="4" t="s">
        <v>7893</v>
      </c>
      <c r="I161" s="4" t="s">
        <v>7865</v>
      </c>
      <c r="J161" s="9">
        <v>25869</v>
      </c>
      <c r="K161" s="4">
        <v>52</v>
      </c>
    </row>
    <row r="162" spans="1:11" ht="15.75" customHeight="1" x14ac:dyDescent="0.25">
      <c r="A162" s="4" t="s">
        <v>202</v>
      </c>
      <c r="B162" s="4">
        <v>1982</v>
      </c>
      <c r="C162" s="4" t="s">
        <v>7850</v>
      </c>
      <c r="D162" s="4">
        <v>20</v>
      </c>
      <c r="E162" s="4">
        <v>3</v>
      </c>
      <c r="F162" s="8">
        <v>37650.74</v>
      </c>
      <c r="G162" s="4" t="s">
        <v>7895</v>
      </c>
      <c r="H162" s="4" t="s">
        <v>7895</v>
      </c>
      <c r="I162" s="4" t="s">
        <v>7864</v>
      </c>
      <c r="J162" s="9">
        <v>30122</v>
      </c>
      <c r="K162" s="4">
        <v>40</v>
      </c>
    </row>
    <row r="163" spans="1:11" ht="15.75" customHeight="1" x14ac:dyDescent="0.25">
      <c r="A163" s="4" t="s">
        <v>203</v>
      </c>
      <c r="B163" s="4">
        <v>1990</v>
      </c>
      <c r="C163" s="4" t="s">
        <v>7849</v>
      </c>
      <c r="D163" s="4">
        <v>16</v>
      </c>
      <c r="E163" s="4">
        <v>1</v>
      </c>
      <c r="F163" s="8">
        <v>37607.53</v>
      </c>
      <c r="G163" s="4" t="s">
        <v>7894</v>
      </c>
      <c r="H163" s="4" t="s">
        <v>7895</v>
      </c>
      <c r="I163" s="4" t="s">
        <v>7867</v>
      </c>
      <c r="J163" s="9">
        <v>33193</v>
      </c>
      <c r="K163" s="4">
        <v>32</v>
      </c>
    </row>
    <row r="164" spans="1:11" ht="15.75" customHeight="1" x14ac:dyDescent="0.25">
      <c r="A164" s="4" t="s">
        <v>204</v>
      </c>
      <c r="B164" s="4">
        <v>2000</v>
      </c>
      <c r="C164" s="4" t="s">
        <v>7854</v>
      </c>
      <c r="D164" s="4">
        <v>12</v>
      </c>
      <c r="E164" s="4">
        <v>2</v>
      </c>
      <c r="F164" s="8">
        <v>37484.449999999997</v>
      </c>
      <c r="G164" s="4" t="s">
        <v>7894</v>
      </c>
      <c r="H164" s="4" t="s">
        <v>7894</v>
      </c>
      <c r="I164" s="4" t="s">
        <v>7863</v>
      </c>
      <c r="J164" s="9">
        <v>36811</v>
      </c>
      <c r="K164" s="4">
        <v>22</v>
      </c>
    </row>
    <row r="165" spans="1:11" ht="15.75" customHeight="1" x14ac:dyDescent="0.25">
      <c r="A165" s="4" t="s">
        <v>205</v>
      </c>
      <c r="B165" s="4">
        <v>2002</v>
      </c>
      <c r="C165" s="4" t="s">
        <v>7851</v>
      </c>
      <c r="D165" s="4">
        <v>27</v>
      </c>
      <c r="E165" s="4">
        <v>3</v>
      </c>
      <c r="F165" s="8">
        <v>37465.339999999997</v>
      </c>
      <c r="G165" s="4" t="s">
        <v>7894</v>
      </c>
      <c r="H165" s="4" t="s">
        <v>7895</v>
      </c>
      <c r="I165" s="4" t="s">
        <v>7864</v>
      </c>
      <c r="J165" s="9">
        <v>37526</v>
      </c>
      <c r="K165" s="4">
        <v>20</v>
      </c>
    </row>
    <row r="166" spans="1:11" ht="15.75" customHeight="1" x14ac:dyDescent="0.25">
      <c r="A166" s="4" t="s">
        <v>206</v>
      </c>
      <c r="B166" s="4">
        <v>1979</v>
      </c>
      <c r="C166" s="4" t="s">
        <v>7853</v>
      </c>
      <c r="D166" s="4">
        <v>3</v>
      </c>
      <c r="E166" s="4">
        <v>2</v>
      </c>
      <c r="F166" s="8">
        <v>37425.94</v>
      </c>
      <c r="G166" s="4" t="s">
        <v>7895</v>
      </c>
      <c r="H166" s="4" t="s">
        <v>7894</v>
      </c>
      <c r="I166" s="4" t="s">
        <v>7865</v>
      </c>
      <c r="J166" s="9">
        <v>29070</v>
      </c>
      <c r="K166" s="4">
        <v>43</v>
      </c>
    </row>
    <row r="167" spans="1:11" ht="15.75" customHeight="1" x14ac:dyDescent="0.25">
      <c r="A167" s="4" t="s">
        <v>207</v>
      </c>
      <c r="B167" s="4">
        <v>1969</v>
      </c>
      <c r="C167" s="4" t="s">
        <v>7854</v>
      </c>
      <c r="D167" s="4">
        <v>30</v>
      </c>
      <c r="E167" s="4">
        <v>0</v>
      </c>
      <c r="F167" s="8">
        <v>37277.269999999997</v>
      </c>
      <c r="G167" s="4" t="s">
        <v>7894</v>
      </c>
      <c r="H167" s="4" t="s">
        <v>7893</v>
      </c>
      <c r="I167" s="4" t="s">
        <v>7865</v>
      </c>
      <c r="J167" s="9">
        <v>25506</v>
      </c>
      <c r="K167" s="4">
        <v>53</v>
      </c>
    </row>
    <row r="168" spans="1:11" ht="15.75" customHeight="1" x14ac:dyDescent="0.25">
      <c r="A168" s="4" t="s">
        <v>208</v>
      </c>
      <c r="B168" s="4">
        <v>1975</v>
      </c>
      <c r="C168" s="4" t="s">
        <v>7849</v>
      </c>
      <c r="D168" s="4">
        <v>9</v>
      </c>
      <c r="E168" s="4">
        <v>1</v>
      </c>
      <c r="F168" s="8">
        <v>37272.339999999997</v>
      </c>
      <c r="G168" s="4" t="s">
        <v>7895</v>
      </c>
      <c r="H168" s="4" t="s">
        <v>7893</v>
      </c>
      <c r="I168" s="4" t="s">
        <v>7865</v>
      </c>
      <c r="J168" s="9">
        <v>27707</v>
      </c>
      <c r="K168" s="4">
        <v>47</v>
      </c>
    </row>
    <row r="169" spans="1:11" ht="15.75" customHeight="1" x14ac:dyDescent="0.25">
      <c r="A169" s="4" t="s">
        <v>209</v>
      </c>
      <c r="B169" s="4">
        <v>1985</v>
      </c>
      <c r="C169" s="4" t="s">
        <v>7849</v>
      </c>
      <c r="D169" s="4">
        <v>17</v>
      </c>
      <c r="E169" s="4">
        <v>0</v>
      </c>
      <c r="F169" s="8">
        <v>37270.15</v>
      </c>
      <c r="G169" s="4" t="s">
        <v>7895</v>
      </c>
      <c r="H169" s="4" t="s">
        <v>7894</v>
      </c>
      <c r="I169" s="4" t="s">
        <v>7871</v>
      </c>
      <c r="J169" s="9">
        <v>31368</v>
      </c>
      <c r="K169" s="4">
        <v>37</v>
      </c>
    </row>
    <row r="170" spans="1:11" ht="15.75" customHeight="1" x14ac:dyDescent="0.25">
      <c r="A170" s="4" t="s">
        <v>210</v>
      </c>
      <c r="B170" s="4">
        <v>1990</v>
      </c>
      <c r="C170" s="4" t="s">
        <v>7854</v>
      </c>
      <c r="D170" s="4">
        <v>17</v>
      </c>
      <c r="E170" s="4">
        <v>3</v>
      </c>
      <c r="F170" s="8">
        <v>37251.22</v>
      </c>
      <c r="G170" s="4" t="s">
        <v>7895</v>
      </c>
      <c r="H170" s="4" t="s">
        <v>7895</v>
      </c>
      <c r="I170" s="4" t="s">
        <v>7865</v>
      </c>
      <c r="J170" s="9">
        <v>33163</v>
      </c>
      <c r="K170" s="4">
        <v>32</v>
      </c>
    </row>
    <row r="171" spans="1:11" ht="15.75" customHeight="1" x14ac:dyDescent="0.25">
      <c r="A171" s="4" t="s">
        <v>211</v>
      </c>
      <c r="B171" s="4">
        <v>2000</v>
      </c>
      <c r="C171" s="4" t="s">
        <v>7851</v>
      </c>
      <c r="D171" s="4">
        <v>5</v>
      </c>
      <c r="E171" s="4">
        <v>1</v>
      </c>
      <c r="F171" s="8">
        <v>37165.160000000003</v>
      </c>
      <c r="G171" s="4" t="s">
        <v>7894</v>
      </c>
      <c r="H171" s="4" t="s">
        <v>7893</v>
      </c>
      <c r="I171" s="4" t="s">
        <v>7863</v>
      </c>
      <c r="J171" s="9">
        <v>36774</v>
      </c>
      <c r="K171" s="4">
        <v>22</v>
      </c>
    </row>
    <row r="172" spans="1:11" ht="15.75" customHeight="1" x14ac:dyDescent="0.25">
      <c r="A172" s="4" t="s">
        <v>212</v>
      </c>
      <c r="B172" s="4">
        <v>1995</v>
      </c>
      <c r="C172" s="4" t="s">
        <v>7854</v>
      </c>
      <c r="D172" s="4">
        <v>30</v>
      </c>
      <c r="E172" s="4">
        <v>0</v>
      </c>
      <c r="F172" s="8">
        <v>37133.9</v>
      </c>
      <c r="G172" s="4" t="s">
        <v>7895</v>
      </c>
      <c r="H172" s="4" t="s">
        <v>7895</v>
      </c>
      <c r="I172" s="4" t="s">
        <v>7863</v>
      </c>
      <c r="J172" s="9">
        <v>35002</v>
      </c>
      <c r="K172" s="4">
        <v>27</v>
      </c>
    </row>
    <row r="173" spans="1:11" ht="15.75" customHeight="1" x14ac:dyDescent="0.25">
      <c r="A173" s="4" t="s">
        <v>213</v>
      </c>
      <c r="B173" s="4">
        <v>1989</v>
      </c>
      <c r="C173" s="4" t="s">
        <v>7850</v>
      </c>
      <c r="D173" s="4">
        <v>10</v>
      </c>
      <c r="E173" s="4">
        <v>0</v>
      </c>
      <c r="F173" s="8">
        <v>37079.370000000003</v>
      </c>
      <c r="G173" s="4" t="s">
        <v>7895</v>
      </c>
      <c r="H173" s="4" t="s">
        <v>7893</v>
      </c>
      <c r="I173" s="4" t="s">
        <v>7865</v>
      </c>
      <c r="J173" s="9">
        <v>32669</v>
      </c>
      <c r="K173" s="4">
        <v>33</v>
      </c>
    </row>
    <row r="174" spans="1:11" ht="15.75" customHeight="1" x14ac:dyDescent="0.25">
      <c r="A174" s="4" t="s">
        <v>214</v>
      </c>
      <c r="B174" s="4">
        <v>1988</v>
      </c>
      <c r="C174" s="4" t="s">
        <v>7852</v>
      </c>
      <c r="D174" s="4">
        <v>17</v>
      </c>
      <c r="E174" s="4">
        <v>3</v>
      </c>
      <c r="F174" s="8">
        <v>37076.370000000003</v>
      </c>
      <c r="G174" s="4" t="s">
        <v>7895</v>
      </c>
      <c r="H174" s="4" t="s">
        <v>7894</v>
      </c>
      <c r="I174" s="4" t="s">
        <v>7865</v>
      </c>
      <c r="J174" s="9">
        <v>32494</v>
      </c>
      <c r="K174" s="4">
        <v>34</v>
      </c>
    </row>
    <row r="175" spans="1:11" ht="15.75" customHeight="1" x14ac:dyDescent="0.25">
      <c r="A175" s="4" t="s">
        <v>215</v>
      </c>
      <c r="B175" s="4">
        <v>1991</v>
      </c>
      <c r="C175" s="4" t="s">
        <v>7849</v>
      </c>
      <c r="D175" s="4">
        <v>1</v>
      </c>
      <c r="E175" s="4">
        <v>3</v>
      </c>
      <c r="F175" s="8">
        <v>37040.879999999997</v>
      </c>
      <c r="G175" s="4" t="s">
        <v>7895</v>
      </c>
      <c r="H175" s="4" t="s">
        <v>7895</v>
      </c>
      <c r="I175" s="4" t="s">
        <v>7865</v>
      </c>
      <c r="J175" s="9">
        <v>33543</v>
      </c>
      <c r="K175" s="4">
        <v>31</v>
      </c>
    </row>
    <row r="176" spans="1:11" ht="15.75" customHeight="1" x14ac:dyDescent="0.25">
      <c r="A176" s="4" t="s">
        <v>216</v>
      </c>
      <c r="B176" s="4">
        <v>1992</v>
      </c>
      <c r="C176" s="4" t="s">
        <v>7851</v>
      </c>
      <c r="D176" s="4">
        <v>13</v>
      </c>
      <c r="E176" s="4">
        <v>0</v>
      </c>
      <c r="F176" s="8">
        <v>36976.449999999997</v>
      </c>
      <c r="G176" s="4" t="s">
        <v>7895</v>
      </c>
      <c r="H176" s="4" t="s">
        <v>7893</v>
      </c>
      <c r="I176" s="4" t="s">
        <v>7865</v>
      </c>
      <c r="J176" s="9">
        <v>33860</v>
      </c>
      <c r="K176" s="4">
        <v>30</v>
      </c>
    </row>
    <row r="177" spans="1:11" ht="15.75" customHeight="1" x14ac:dyDescent="0.25">
      <c r="A177" s="4" t="s">
        <v>217</v>
      </c>
      <c r="B177" s="4">
        <v>1992</v>
      </c>
      <c r="C177" s="4" t="s">
        <v>7853</v>
      </c>
      <c r="D177" s="4">
        <v>25</v>
      </c>
      <c r="E177" s="4">
        <v>0</v>
      </c>
      <c r="F177" s="8">
        <v>36950.26</v>
      </c>
      <c r="G177" s="4" t="s">
        <v>7894</v>
      </c>
      <c r="H177" s="4" t="s">
        <v>7894</v>
      </c>
      <c r="I177" s="4" t="s">
        <v>7863</v>
      </c>
      <c r="J177" s="9">
        <v>33841</v>
      </c>
      <c r="K177" s="4">
        <v>30</v>
      </c>
    </row>
    <row r="178" spans="1:11" ht="15.75" customHeight="1" x14ac:dyDescent="0.25">
      <c r="A178" s="4" t="s">
        <v>218</v>
      </c>
      <c r="B178" s="4">
        <v>1977</v>
      </c>
      <c r="C178" s="4" t="s">
        <v>7853</v>
      </c>
      <c r="D178" s="4">
        <v>13</v>
      </c>
      <c r="E178" s="4">
        <v>2</v>
      </c>
      <c r="F178" s="8">
        <v>36935.64</v>
      </c>
      <c r="G178" s="4" t="s">
        <v>7895</v>
      </c>
      <c r="H178" s="4" t="s">
        <v>7894</v>
      </c>
      <c r="I178" s="4" t="s">
        <v>7865</v>
      </c>
      <c r="J178" s="9">
        <v>28350</v>
      </c>
      <c r="K178" s="4">
        <v>45</v>
      </c>
    </row>
    <row r="179" spans="1:11" ht="15.75" customHeight="1" x14ac:dyDescent="0.25">
      <c r="A179" s="4" t="s">
        <v>219</v>
      </c>
      <c r="B179" s="4">
        <v>1968</v>
      </c>
      <c r="C179" s="4" t="s">
        <v>7854</v>
      </c>
      <c r="D179" s="4">
        <v>22</v>
      </c>
      <c r="E179" s="4">
        <v>0</v>
      </c>
      <c r="F179" s="8">
        <v>36922.61</v>
      </c>
      <c r="G179" s="4" t="s">
        <v>7895</v>
      </c>
      <c r="H179" s="4" t="s">
        <v>7894</v>
      </c>
      <c r="I179" s="4" t="s">
        <v>7865</v>
      </c>
      <c r="J179" s="9">
        <v>25133</v>
      </c>
      <c r="K179" s="4">
        <v>54</v>
      </c>
    </row>
    <row r="180" spans="1:11" ht="15.75" customHeight="1" x14ac:dyDescent="0.25">
      <c r="A180" s="4" t="s">
        <v>220</v>
      </c>
      <c r="B180" s="4">
        <v>1991</v>
      </c>
      <c r="C180" s="4" t="s">
        <v>7850</v>
      </c>
      <c r="D180" s="4">
        <v>10</v>
      </c>
      <c r="E180" s="4">
        <v>3</v>
      </c>
      <c r="F180" s="8">
        <v>36911.99</v>
      </c>
      <c r="G180" s="4" t="s">
        <v>7895</v>
      </c>
      <c r="H180" s="4" t="s">
        <v>7895</v>
      </c>
      <c r="I180" s="4" t="s">
        <v>7865</v>
      </c>
      <c r="J180" s="9">
        <v>33399</v>
      </c>
      <c r="K180" s="4">
        <v>31</v>
      </c>
    </row>
    <row r="181" spans="1:11" ht="15.75" customHeight="1" x14ac:dyDescent="0.25">
      <c r="A181" s="4" t="s">
        <v>221</v>
      </c>
      <c r="B181" s="4">
        <v>1963</v>
      </c>
      <c r="C181" s="4" t="s">
        <v>7848</v>
      </c>
      <c r="D181" s="4">
        <v>24</v>
      </c>
      <c r="E181" s="4">
        <v>2</v>
      </c>
      <c r="F181" s="8">
        <v>36910.61</v>
      </c>
      <c r="G181" s="4" t="s">
        <v>7895</v>
      </c>
      <c r="H181" s="4" t="s">
        <v>7895</v>
      </c>
      <c r="I181" s="4" t="s">
        <v>7865</v>
      </c>
      <c r="J181" s="9">
        <v>23216</v>
      </c>
      <c r="K181" s="4">
        <v>59</v>
      </c>
    </row>
    <row r="182" spans="1:11" ht="15.75" customHeight="1" x14ac:dyDescent="0.25">
      <c r="A182" s="4" t="s">
        <v>222</v>
      </c>
      <c r="B182" s="4">
        <v>2003</v>
      </c>
      <c r="C182" s="4" t="s">
        <v>7850</v>
      </c>
      <c r="D182" s="4">
        <v>21</v>
      </c>
      <c r="E182" s="4">
        <v>0</v>
      </c>
      <c r="F182" s="8">
        <v>36898.730000000003</v>
      </c>
      <c r="G182" s="4" t="s">
        <v>7895</v>
      </c>
      <c r="H182" s="4" t="s">
        <v>7894</v>
      </c>
      <c r="I182" s="4" t="s">
        <v>7864</v>
      </c>
      <c r="J182" s="9">
        <v>37793</v>
      </c>
      <c r="K182" s="4">
        <v>19</v>
      </c>
    </row>
    <row r="183" spans="1:11" ht="15.75" customHeight="1" x14ac:dyDescent="0.25">
      <c r="A183" s="4" t="s">
        <v>223</v>
      </c>
      <c r="B183" s="4">
        <v>1972</v>
      </c>
      <c r="C183" s="4" t="s">
        <v>7852</v>
      </c>
      <c r="D183" s="4">
        <v>5</v>
      </c>
      <c r="E183" s="4">
        <v>0</v>
      </c>
      <c r="F183" s="8">
        <v>36889.99</v>
      </c>
      <c r="G183" s="4" t="s">
        <v>7894</v>
      </c>
      <c r="H183" s="4" t="s">
        <v>7893</v>
      </c>
      <c r="I183" s="4" t="s">
        <v>7865</v>
      </c>
      <c r="J183" s="9">
        <v>26638</v>
      </c>
      <c r="K183" s="4">
        <v>50</v>
      </c>
    </row>
    <row r="184" spans="1:11" ht="15.75" customHeight="1" x14ac:dyDescent="0.25">
      <c r="A184" s="4" t="s">
        <v>224</v>
      </c>
      <c r="B184" s="4">
        <v>1992</v>
      </c>
      <c r="C184" s="4" t="s">
        <v>7848</v>
      </c>
      <c r="D184" s="4">
        <v>4</v>
      </c>
      <c r="E184" s="4">
        <v>0</v>
      </c>
      <c r="F184" s="8">
        <v>36837.47</v>
      </c>
      <c r="G184" s="4" t="s">
        <v>7895</v>
      </c>
      <c r="H184" s="4" t="s">
        <v>7893</v>
      </c>
      <c r="I184" s="4" t="s">
        <v>7865</v>
      </c>
      <c r="J184" s="9">
        <v>33789</v>
      </c>
      <c r="K184" s="4">
        <v>30</v>
      </c>
    </row>
    <row r="185" spans="1:11" ht="15.75" customHeight="1" x14ac:dyDescent="0.25">
      <c r="A185" s="4" t="s">
        <v>225</v>
      </c>
      <c r="B185" s="4">
        <v>1965</v>
      </c>
      <c r="C185" s="4" t="s">
        <v>7852</v>
      </c>
      <c r="D185" s="4">
        <v>28</v>
      </c>
      <c r="E185" s="4">
        <v>0</v>
      </c>
      <c r="F185" s="8">
        <v>36795.29</v>
      </c>
      <c r="G185" s="4" t="s">
        <v>7895</v>
      </c>
      <c r="H185" s="4" t="s">
        <v>7894</v>
      </c>
      <c r="I185" s="4" t="s">
        <v>7865</v>
      </c>
      <c r="J185" s="9">
        <v>24104</v>
      </c>
      <c r="K185" s="4">
        <v>57</v>
      </c>
    </row>
    <row r="186" spans="1:11" ht="15.75" customHeight="1" x14ac:dyDescent="0.25">
      <c r="A186" s="4" t="s">
        <v>226</v>
      </c>
      <c r="B186" s="4">
        <v>1970</v>
      </c>
      <c r="C186" s="4" t="s">
        <v>7848</v>
      </c>
      <c r="D186" s="4">
        <v>14</v>
      </c>
      <c r="E186" s="4">
        <v>0</v>
      </c>
      <c r="F186" s="8">
        <v>36786.370000000003</v>
      </c>
      <c r="G186" s="4" t="s">
        <v>7894</v>
      </c>
      <c r="H186" s="4" t="s">
        <v>7894</v>
      </c>
      <c r="I186" s="4" t="s">
        <v>7865</v>
      </c>
      <c r="J186" s="9">
        <v>25763</v>
      </c>
      <c r="K186" s="4">
        <v>52</v>
      </c>
    </row>
    <row r="187" spans="1:11" ht="15.75" customHeight="1" x14ac:dyDescent="0.25">
      <c r="A187" s="4" t="s">
        <v>227</v>
      </c>
      <c r="B187" s="4">
        <v>1961</v>
      </c>
      <c r="C187" s="4" t="s">
        <v>7848</v>
      </c>
      <c r="D187" s="4">
        <v>29</v>
      </c>
      <c r="E187" s="4">
        <v>4</v>
      </c>
      <c r="F187" s="8">
        <v>36580.28</v>
      </c>
      <c r="G187" s="4" t="s">
        <v>7895</v>
      </c>
      <c r="H187" s="4" t="s">
        <v>7895</v>
      </c>
      <c r="I187" s="4" t="s">
        <v>7863</v>
      </c>
      <c r="J187" s="9">
        <v>22491</v>
      </c>
      <c r="K187" s="4">
        <v>61</v>
      </c>
    </row>
    <row r="188" spans="1:11" ht="15.75" customHeight="1" x14ac:dyDescent="0.25">
      <c r="A188" s="4" t="s">
        <v>228</v>
      </c>
      <c r="B188" s="4">
        <v>1992</v>
      </c>
      <c r="C188" s="4" t="s">
        <v>7854</v>
      </c>
      <c r="D188" s="4">
        <v>9</v>
      </c>
      <c r="E188" s="4">
        <v>0</v>
      </c>
      <c r="F188" s="8">
        <v>36572.800000000003</v>
      </c>
      <c r="G188" s="4" t="s">
        <v>7894</v>
      </c>
      <c r="H188" s="4" t="s">
        <v>7895</v>
      </c>
      <c r="I188" s="4" t="s">
        <v>7865</v>
      </c>
      <c r="J188" s="9">
        <v>33886</v>
      </c>
      <c r="K188" s="4">
        <v>30</v>
      </c>
    </row>
    <row r="189" spans="1:11" ht="15.75" customHeight="1" x14ac:dyDescent="0.25">
      <c r="A189" s="4" t="s">
        <v>229</v>
      </c>
      <c r="B189" s="4">
        <v>1973</v>
      </c>
      <c r="C189" s="4" t="s">
        <v>7853</v>
      </c>
      <c r="D189" s="4">
        <v>9</v>
      </c>
      <c r="E189" s="4">
        <v>0</v>
      </c>
      <c r="F189" s="8">
        <v>36541.550000000003</v>
      </c>
      <c r="G189" s="4" t="s">
        <v>7895</v>
      </c>
      <c r="H189" s="4" t="s">
        <v>7893</v>
      </c>
      <c r="I189" s="4" t="s">
        <v>7865</v>
      </c>
      <c r="J189" s="9">
        <v>26885</v>
      </c>
      <c r="K189" s="4">
        <v>49</v>
      </c>
    </row>
    <row r="190" spans="1:11" ht="15.75" customHeight="1" x14ac:dyDescent="0.25">
      <c r="A190" s="4" t="s">
        <v>230</v>
      </c>
      <c r="B190" s="4">
        <v>1962</v>
      </c>
      <c r="C190" s="4" t="s">
        <v>7849</v>
      </c>
      <c r="D190" s="4">
        <v>19</v>
      </c>
      <c r="E190" s="4">
        <v>0</v>
      </c>
      <c r="F190" s="8">
        <v>36445.550000000003</v>
      </c>
      <c r="G190" s="4" t="s">
        <v>7895</v>
      </c>
      <c r="H190" s="4" t="s">
        <v>7895</v>
      </c>
      <c r="I190" s="4" t="s">
        <v>7865</v>
      </c>
      <c r="J190" s="9">
        <v>22969</v>
      </c>
      <c r="K190" s="4">
        <v>60</v>
      </c>
    </row>
    <row r="191" spans="1:11" ht="15.75" customHeight="1" x14ac:dyDescent="0.25">
      <c r="A191" s="4" t="s">
        <v>231</v>
      </c>
      <c r="B191" s="4">
        <v>2003</v>
      </c>
      <c r="C191" s="4" t="s">
        <v>7852</v>
      </c>
      <c r="D191" s="4">
        <v>9</v>
      </c>
      <c r="E191" s="4">
        <v>2</v>
      </c>
      <c r="F191" s="8">
        <v>36397.58</v>
      </c>
      <c r="G191" s="4" t="s">
        <v>7895</v>
      </c>
      <c r="H191" s="4" t="s">
        <v>7893</v>
      </c>
      <c r="I191" s="4" t="s">
        <v>7865</v>
      </c>
      <c r="J191" s="9">
        <v>37964</v>
      </c>
      <c r="K191" s="4">
        <v>19</v>
      </c>
    </row>
    <row r="192" spans="1:11" ht="15.75" customHeight="1" x14ac:dyDescent="0.25">
      <c r="A192" s="4" t="s">
        <v>232</v>
      </c>
      <c r="B192" s="4">
        <v>1975</v>
      </c>
      <c r="C192" s="4" t="s">
        <v>7850</v>
      </c>
      <c r="D192" s="4">
        <v>5</v>
      </c>
      <c r="E192" s="4">
        <v>1</v>
      </c>
      <c r="F192" s="8">
        <v>36350.71</v>
      </c>
      <c r="G192" s="4" t="s">
        <v>7894</v>
      </c>
      <c r="H192" s="4" t="s">
        <v>7895</v>
      </c>
      <c r="I192" s="4" t="s">
        <v>7865</v>
      </c>
      <c r="J192" s="9">
        <v>27550</v>
      </c>
      <c r="K192" s="4">
        <v>48</v>
      </c>
    </row>
    <row r="193" spans="1:11" ht="15.75" customHeight="1" x14ac:dyDescent="0.25">
      <c r="A193" s="4" t="s">
        <v>233</v>
      </c>
      <c r="B193" s="4">
        <v>1967</v>
      </c>
      <c r="C193" s="4" t="s">
        <v>7854</v>
      </c>
      <c r="D193" s="4">
        <v>18</v>
      </c>
      <c r="E193" s="4">
        <v>0</v>
      </c>
      <c r="F193" s="8">
        <v>36332.449999999997</v>
      </c>
      <c r="G193" s="4" t="s">
        <v>7894</v>
      </c>
      <c r="H193" s="4" t="s">
        <v>7893</v>
      </c>
      <c r="I193" s="4" t="s">
        <v>7865</v>
      </c>
      <c r="J193" s="9">
        <v>24763</v>
      </c>
      <c r="K193" s="4">
        <v>55</v>
      </c>
    </row>
    <row r="194" spans="1:11" ht="15.75" customHeight="1" x14ac:dyDescent="0.25">
      <c r="A194" s="4" t="s">
        <v>234</v>
      </c>
      <c r="B194" s="4">
        <v>1992</v>
      </c>
      <c r="C194" s="4" t="s">
        <v>7850</v>
      </c>
      <c r="D194" s="4">
        <v>16</v>
      </c>
      <c r="E194" s="4">
        <v>0</v>
      </c>
      <c r="F194" s="8">
        <v>36314.050000000003</v>
      </c>
      <c r="G194" s="4" t="s">
        <v>7895</v>
      </c>
      <c r="H194" s="4" t="s">
        <v>7895</v>
      </c>
      <c r="I194" s="4" t="s">
        <v>7865</v>
      </c>
      <c r="J194" s="9">
        <v>33771</v>
      </c>
      <c r="K194" s="4">
        <v>30</v>
      </c>
    </row>
    <row r="195" spans="1:11" ht="15.75" customHeight="1" x14ac:dyDescent="0.25">
      <c r="A195" s="4" t="s">
        <v>235</v>
      </c>
      <c r="B195" s="4">
        <v>2004</v>
      </c>
      <c r="C195" s="4" t="s">
        <v>7852</v>
      </c>
      <c r="D195" s="4">
        <v>25</v>
      </c>
      <c r="E195" s="4">
        <v>0</v>
      </c>
      <c r="F195" s="8">
        <v>36307.800000000003</v>
      </c>
      <c r="G195" s="4" t="s">
        <v>7894</v>
      </c>
      <c r="H195" s="4" t="s">
        <v>7895</v>
      </c>
      <c r="I195" s="4" t="s">
        <v>7863</v>
      </c>
      <c r="J195" s="9">
        <v>38346</v>
      </c>
      <c r="K195" s="4">
        <v>18</v>
      </c>
    </row>
    <row r="196" spans="1:11" ht="15.75" customHeight="1" x14ac:dyDescent="0.25">
      <c r="A196" s="4" t="s">
        <v>236</v>
      </c>
      <c r="B196" s="4">
        <v>2003</v>
      </c>
      <c r="C196" s="4" t="s">
        <v>7851</v>
      </c>
      <c r="D196" s="4">
        <v>5</v>
      </c>
      <c r="E196" s="4">
        <v>0</v>
      </c>
      <c r="F196" s="8">
        <v>36219.410000000003</v>
      </c>
      <c r="G196" s="4" t="s">
        <v>7894</v>
      </c>
      <c r="H196" s="4" t="s">
        <v>7894</v>
      </c>
      <c r="I196" s="4" t="s">
        <v>7864</v>
      </c>
      <c r="J196" s="9">
        <v>37869</v>
      </c>
      <c r="K196" s="4">
        <v>19</v>
      </c>
    </row>
    <row r="197" spans="1:11" ht="15.75" customHeight="1" x14ac:dyDescent="0.25">
      <c r="A197" s="4" t="s">
        <v>237</v>
      </c>
      <c r="B197" s="4">
        <v>1993</v>
      </c>
      <c r="C197" s="4" t="s">
        <v>7852</v>
      </c>
      <c r="D197" s="4">
        <v>28</v>
      </c>
      <c r="E197" s="4">
        <v>0</v>
      </c>
      <c r="F197" s="8">
        <v>36197.699999999997</v>
      </c>
      <c r="G197" s="4" t="s">
        <v>7894</v>
      </c>
      <c r="H197" s="4" t="s">
        <v>7893</v>
      </c>
      <c r="I197" s="4" t="s">
        <v>7865</v>
      </c>
      <c r="J197" s="9">
        <v>34331</v>
      </c>
      <c r="K197" s="4">
        <v>29</v>
      </c>
    </row>
    <row r="198" spans="1:11" ht="15.75" customHeight="1" x14ac:dyDescent="0.25">
      <c r="A198" s="4" t="s">
        <v>238</v>
      </c>
      <c r="B198" s="4">
        <v>1999</v>
      </c>
      <c r="C198" s="4" t="s">
        <v>7854</v>
      </c>
      <c r="D198" s="4">
        <v>1</v>
      </c>
      <c r="E198" s="4">
        <v>3</v>
      </c>
      <c r="F198" s="8">
        <v>36189.1</v>
      </c>
      <c r="G198" s="4" t="s">
        <v>7894</v>
      </c>
      <c r="H198" s="4" t="s">
        <v>7893</v>
      </c>
      <c r="I198" s="4" t="s">
        <v>7868</v>
      </c>
      <c r="J198" s="9">
        <v>36434</v>
      </c>
      <c r="K198" s="4">
        <v>23</v>
      </c>
    </row>
    <row r="199" spans="1:11" ht="15.75" customHeight="1" x14ac:dyDescent="0.25">
      <c r="A199" s="4" t="s">
        <v>239</v>
      </c>
      <c r="B199" s="4">
        <v>1974</v>
      </c>
      <c r="C199" s="4" t="s">
        <v>7852</v>
      </c>
      <c r="D199" s="4">
        <v>6</v>
      </c>
      <c r="E199" s="4">
        <v>0</v>
      </c>
      <c r="F199" s="8">
        <v>36182.870000000003</v>
      </c>
      <c r="G199" s="4" t="s">
        <v>7895</v>
      </c>
      <c r="H199" s="4" t="s">
        <v>7893</v>
      </c>
      <c r="I199" s="4" t="s">
        <v>7864</v>
      </c>
      <c r="J199" s="9">
        <v>27369</v>
      </c>
      <c r="K199" s="4">
        <v>48</v>
      </c>
    </row>
    <row r="200" spans="1:11" ht="15.75" customHeight="1" x14ac:dyDescent="0.25">
      <c r="A200" s="4" t="s">
        <v>240</v>
      </c>
      <c r="B200" s="4">
        <v>2004</v>
      </c>
      <c r="C200" s="4" t="s">
        <v>7853</v>
      </c>
      <c r="D200" s="4">
        <v>30</v>
      </c>
      <c r="E200" s="4">
        <v>0</v>
      </c>
      <c r="F200" s="8">
        <v>36149.480000000003</v>
      </c>
      <c r="G200" s="4" t="s">
        <v>7895</v>
      </c>
      <c r="H200" s="4" t="s">
        <v>7895</v>
      </c>
      <c r="I200" s="4" t="s">
        <v>7863</v>
      </c>
      <c r="J200" s="9">
        <v>38229</v>
      </c>
      <c r="K200" s="4">
        <v>18</v>
      </c>
    </row>
    <row r="201" spans="1:11" ht="15.75" customHeight="1" x14ac:dyDescent="0.25">
      <c r="A201" s="4" t="s">
        <v>241</v>
      </c>
      <c r="B201" s="4">
        <v>1997</v>
      </c>
      <c r="C201" s="4" t="s">
        <v>7850</v>
      </c>
      <c r="D201" s="4">
        <v>12</v>
      </c>
      <c r="E201" s="4">
        <v>2</v>
      </c>
      <c r="F201" s="8">
        <v>36124.57</v>
      </c>
      <c r="G201" s="4" t="s">
        <v>7894</v>
      </c>
      <c r="H201" s="4" t="s">
        <v>7893</v>
      </c>
      <c r="I201" s="4" t="s">
        <v>7863</v>
      </c>
      <c r="J201" s="9">
        <v>35593</v>
      </c>
      <c r="K201" s="4">
        <v>25</v>
      </c>
    </row>
    <row r="202" spans="1:11" ht="15.75" customHeight="1" x14ac:dyDescent="0.25">
      <c r="A202" s="4" t="s">
        <v>242</v>
      </c>
      <c r="B202" s="4">
        <v>1979</v>
      </c>
      <c r="C202" s="4" t="s">
        <v>7849</v>
      </c>
      <c r="D202" s="4">
        <v>4</v>
      </c>
      <c r="E202" s="4">
        <v>2</v>
      </c>
      <c r="F202" s="8">
        <v>36090.49</v>
      </c>
      <c r="G202" s="4" t="s">
        <v>7895</v>
      </c>
      <c r="H202" s="4" t="s">
        <v>7895</v>
      </c>
      <c r="I202" s="4" t="s">
        <v>7865</v>
      </c>
      <c r="J202" s="9">
        <v>29163</v>
      </c>
      <c r="K202" s="4">
        <v>43</v>
      </c>
    </row>
    <row r="203" spans="1:11" ht="15.75" customHeight="1" x14ac:dyDescent="0.25">
      <c r="A203" s="4" t="s">
        <v>243</v>
      </c>
      <c r="B203" s="4">
        <v>1996</v>
      </c>
      <c r="C203" s="4" t="s">
        <v>7853</v>
      </c>
      <c r="D203" s="4">
        <v>20</v>
      </c>
      <c r="E203" s="4">
        <v>2</v>
      </c>
      <c r="F203" s="8">
        <v>36085.22</v>
      </c>
      <c r="G203" s="4" t="s">
        <v>7894</v>
      </c>
      <c r="H203" s="4" t="s">
        <v>7894</v>
      </c>
      <c r="I203" s="4" t="s">
        <v>7865</v>
      </c>
      <c r="J203" s="9">
        <v>35297</v>
      </c>
      <c r="K203" s="4">
        <v>26</v>
      </c>
    </row>
    <row r="204" spans="1:11" ht="15.75" customHeight="1" x14ac:dyDescent="0.25">
      <c r="A204" s="4" t="s">
        <v>244</v>
      </c>
      <c r="B204" s="4">
        <v>1963</v>
      </c>
      <c r="C204" s="4" t="s">
        <v>7848</v>
      </c>
      <c r="D204" s="4">
        <v>22</v>
      </c>
      <c r="E204" s="4">
        <v>0</v>
      </c>
      <c r="F204" s="8">
        <v>36074.339999999997</v>
      </c>
      <c r="G204" s="4" t="s">
        <v>7895</v>
      </c>
      <c r="H204" s="4" t="s">
        <v>7894</v>
      </c>
      <c r="I204" s="4" t="s">
        <v>7865</v>
      </c>
      <c r="J204" s="9">
        <v>23214</v>
      </c>
      <c r="K204" s="4">
        <v>59</v>
      </c>
    </row>
    <row r="205" spans="1:11" ht="15.75" customHeight="1" x14ac:dyDescent="0.25">
      <c r="A205" s="4" t="s">
        <v>245</v>
      </c>
      <c r="B205" s="4">
        <v>1999</v>
      </c>
      <c r="C205" s="4" t="s">
        <v>7851</v>
      </c>
      <c r="D205" s="4">
        <v>4</v>
      </c>
      <c r="E205" s="4">
        <v>2</v>
      </c>
      <c r="F205" s="8">
        <v>36021.01</v>
      </c>
      <c r="G205" s="4" t="s">
        <v>7895</v>
      </c>
      <c r="H205" s="4" t="s">
        <v>7893</v>
      </c>
      <c r="I205" s="4" t="s">
        <v>7863</v>
      </c>
      <c r="J205" s="9">
        <v>36407</v>
      </c>
      <c r="K205" s="4">
        <v>23</v>
      </c>
    </row>
    <row r="206" spans="1:11" ht="15.75" customHeight="1" x14ac:dyDescent="0.25">
      <c r="A206" s="4" t="s">
        <v>246</v>
      </c>
      <c r="B206" s="4">
        <v>1981</v>
      </c>
      <c r="C206" s="4" t="s">
        <v>7849</v>
      </c>
      <c r="D206" s="4">
        <v>22</v>
      </c>
      <c r="E206" s="4">
        <v>1</v>
      </c>
      <c r="F206" s="8">
        <v>35952.65</v>
      </c>
      <c r="G206" s="4" t="s">
        <v>7894</v>
      </c>
      <c r="H206" s="4" t="s">
        <v>7893</v>
      </c>
      <c r="I206" s="4" t="s">
        <v>7865</v>
      </c>
      <c r="J206" s="9">
        <v>29912</v>
      </c>
      <c r="K206" s="4">
        <v>41</v>
      </c>
    </row>
    <row r="207" spans="1:11" ht="15.75" customHeight="1" x14ac:dyDescent="0.25">
      <c r="A207" s="4" t="s">
        <v>247</v>
      </c>
      <c r="B207" s="4">
        <v>1992</v>
      </c>
      <c r="C207" s="4" t="s">
        <v>7850</v>
      </c>
      <c r="D207" s="4">
        <v>18</v>
      </c>
      <c r="E207" s="4">
        <v>0</v>
      </c>
      <c r="F207" s="8">
        <v>35883.269999999997</v>
      </c>
      <c r="G207" s="4" t="s">
        <v>7895</v>
      </c>
      <c r="H207" s="4" t="s">
        <v>7894</v>
      </c>
      <c r="I207" s="4" t="s">
        <v>7865</v>
      </c>
      <c r="J207" s="9">
        <v>33773</v>
      </c>
      <c r="K207" s="4">
        <v>30</v>
      </c>
    </row>
    <row r="208" spans="1:11" ht="15.75" customHeight="1" x14ac:dyDescent="0.25">
      <c r="A208" s="4" t="s">
        <v>248</v>
      </c>
      <c r="B208" s="4">
        <v>1976</v>
      </c>
      <c r="C208" s="4" t="s">
        <v>7854</v>
      </c>
      <c r="D208" s="4">
        <v>4</v>
      </c>
      <c r="E208" s="4">
        <v>2</v>
      </c>
      <c r="F208" s="8">
        <v>35733.96</v>
      </c>
      <c r="G208" s="4" t="s">
        <v>7895</v>
      </c>
      <c r="H208" s="4" t="s">
        <v>7895</v>
      </c>
      <c r="I208" s="4" t="s">
        <v>7865</v>
      </c>
      <c r="J208" s="9">
        <v>28037</v>
      </c>
      <c r="K208" s="4">
        <v>46</v>
      </c>
    </row>
    <row r="209" spans="1:11" ht="15.75" customHeight="1" x14ac:dyDescent="0.25">
      <c r="A209" s="4" t="s">
        <v>249</v>
      </c>
      <c r="B209" s="4">
        <v>1974</v>
      </c>
      <c r="C209" s="4" t="s">
        <v>7848</v>
      </c>
      <c r="D209" s="4">
        <v>15</v>
      </c>
      <c r="E209" s="4">
        <v>0</v>
      </c>
      <c r="F209" s="8">
        <v>35711.39</v>
      </c>
      <c r="G209" s="4" t="s">
        <v>7895</v>
      </c>
      <c r="H209" s="4" t="s">
        <v>7893</v>
      </c>
      <c r="I209" s="4" t="s">
        <v>7864</v>
      </c>
      <c r="J209" s="9">
        <v>27225</v>
      </c>
      <c r="K209" s="4">
        <v>48</v>
      </c>
    </row>
    <row r="210" spans="1:11" ht="15.75" customHeight="1" x14ac:dyDescent="0.25">
      <c r="A210" s="4" t="s">
        <v>250</v>
      </c>
      <c r="B210" s="4">
        <v>1978</v>
      </c>
      <c r="C210" s="4" t="s">
        <v>7852</v>
      </c>
      <c r="D210" s="4">
        <v>19</v>
      </c>
      <c r="E210" s="4">
        <v>2</v>
      </c>
      <c r="F210" s="8">
        <v>35701.9</v>
      </c>
      <c r="G210" s="4" t="s">
        <v>7895</v>
      </c>
      <c r="H210" s="4" t="s">
        <v>7894</v>
      </c>
      <c r="I210" s="4" t="s">
        <v>7865</v>
      </c>
      <c r="J210" s="9">
        <v>28843</v>
      </c>
      <c r="K210" s="4">
        <v>44</v>
      </c>
    </row>
    <row r="211" spans="1:11" ht="15.75" customHeight="1" x14ac:dyDescent="0.25">
      <c r="A211" s="4" t="s">
        <v>251</v>
      </c>
      <c r="B211" s="4">
        <v>2000</v>
      </c>
      <c r="C211" s="4" t="s">
        <v>7852</v>
      </c>
      <c r="D211" s="4">
        <v>17</v>
      </c>
      <c r="E211" s="4">
        <v>3</v>
      </c>
      <c r="F211" s="8">
        <v>35595.589999999997</v>
      </c>
      <c r="G211" s="4" t="s">
        <v>7895</v>
      </c>
      <c r="H211" s="4" t="s">
        <v>7893</v>
      </c>
      <c r="I211" s="4" t="s">
        <v>7863</v>
      </c>
      <c r="J211" s="9">
        <v>36877</v>
      </c>
      <c r="K211" s="4">
        <v>22</v>
      </c>
    </row>
    <row r="212" spans="1:11" ht="15.75" customHeight="1" x14ac:dyDescent="0.25">
      <c r="A212" s="4" t="s">
        <v>252</v>
      </c>
      <c r="B212" s="4">
        <v>2000</v>
      </c>
      <c r="C212" s="4" t="s">
        <v>7849</v>
      </c>
      <c r="D212" s="4">
        <v>19</v>
      </c>
      <c r="E212" s="4">
        <v>0</v>
      </c>
      <c r="F212" s="8">
        <v>35585.58</v>
      </c>
      <c r="G212" s="4" t="s">
        <v>7895</v>
      </c>
      <c r="H212" s="4" t="s">
        <v>7893</v>
      </c>
      <c r="I212" s="4" t="s">
        <v>7865</v>
      </c>
      <c r="J212" s="9">
        <v>36849</v>
      </c>
      <c r="K212" s="4">
        <v>22</v>
      </c>
    </row>
    <row r="213" spans="1:11" ht="15.75" customHeight="1" x14ac:dyDescent="0.25">
      <c r="A213" s="4" t="s">
        <v>253</v>
      </c>
      <c r="B213" s="4">
        <v>1971</v>
      </c>
      <c r="C213" s="4" t="s">
        <v>7853</v>
      </c>
      <c r="D213" s="4">
        <v>10</v>
      </c>
      <c r="E213" s="4">
        <v>0</v>
      </c>
      <c r="F213" s="8">
        <v>35583.17</v>
      </c>
      <c r="G213" s="4" t="s">
        <v>7894</v>
      </c>
      <c r="H213" s="4" t="s">
        <v>7893</v>
      </c>
      <c r="I213" s="4" t="s">
        <v>7865</v>
      </c>
      <c r="J213" s="9">
        <v>26155</v>
      </c>
      <c r="K213" s="4">
        <v>51</v>
      </c>
    </row>
    <row r="214" spans="1:11" ht="15.75" customHeight="1" x14ac:dyDescent="0.25">
      <c r="A214" s="4" t="s">
        <v>254</v>
      </c>
      <c r="B214" s="4">
        <v>1964</v>
      </c>
      <c r="C214" s="4" t="s">
        <v>7853</v>
      </c>
      <c r="D214" s="4">
        <v>29</v>
      </c>
      <c r="E214" s="4">
        <v>0</v>
      </c>
      <c r="F214" s="8">
        <v>35573.26</v>
      </c>
      <c r="G214" s="4" t="s">
        <v>7895</v>
      </c>
      <c r="H214" s="4" t="s">
        <v>7894</v>
      </c>
      <c r="I214" s="4" t="s">
        <v>7865</v>
      </c>
      <c r="J214" s="9">
        <v>23618</v>
      </c>
      <c r="K214" s="4">
        <v>58</v>
      </c>
    </row>
    <row r="215" spans="1:11" ht="15.75" customHeight="1" x14ac:dyDescent="0.25">
      <c r="A215" s="4" t="s">
        <v>255</v>
      </c>
      <c r="B215" s="4">
        <v>1973</v>
      </c>
      <c r="C215" s="4" t="s">
        <v>7854</v>
      </c>
      <c r="D215" s="4">
        <v>27</v>
      </c>
      <c r="E215" s="4">
        <v>0</v>
      </c>
      <c r="F215" s="8">
        <v>35547.72</v>
      </c>
      <c r="G215" s="4" t="s">
        <v>7894</v>
      </c>
      <c r="H215" s="4" t="s">
        <v>7894</v>
      </c>
      <c r="I215" s="4" t="s">
        <v>7865</v>
      </c>
      <c r="J215" s="9">
        <v>26964</v>
      </c>
      <c r="K215" s="4">
        <v>49</v>
      </c>
    </row>
    <row r="216" spans="1:11" ht="15.75" customHeight="1" x14ac:dyDescent="0.25">
      <c r="A216" s="4" t="s">
        <v>256</v>
      </c>
      <c r="B216" s="4">
        <v>1992</v>
      </c>
      <c r="C216" s="4" t="s">
        <v>7851</v>
      </c>
      <c r="D216" s="4">
        <v>13</v>
      </c>
      <c r="E216" s="4">
        <v>0</v>
      </c>
      <c r="F216" s="8">
        <v>35547.47</v>
      </c>
      <c r="G216" s="4" t="s">
        <v>7895</v>
      </c>
      <c r="H216" s="4" t="s">
        <v>7893</v>
      </c>
      <c r="I216" s="4" t="s">
        <v>7865</v>
      </c>
      <c r="J216" s="9">
        <v>33860</v>
      </c>
      <c r="K216" s="4">
        <v>30</v>
      </c>
    </row>
    <row r="217" spans="1:11" ht="15.75" customHeight="1" x14ac:dyDescent="0.25">
      <c r="A217" s="4" t="s">
        <v>257</v>
      </c>
      <c r="B217" s="4">
        <v>1973</v>
      </c>
      <c r="C217" s="4" t="s">
        <v>7852</v>
      </c>
      <c r="D217" s="4">
        <v>16</v>
      </c>
      <c r="E217" s="4">
        <v>0</v>
      </c>
      <c r="F217" s="8">
        <v>35517.19</v>
      </c>
      <c r="G217" s="4" t="s">
        <v>7895</v>
      </c>
      <c r="H217" s="4" t="s">
        <v>7895</v>
      </c>
      <c r="I217" s="4" t="s">
        <v>7865</v>
      </c>
      <c r="J217" s="9">
        <v>27014</v>
      </c>
      <c r="K217" s="4">
        <v>49</v>
      </c>
    </row>
    <row r="218" spans="1:11" ht="15.75" customHeight="1" x14ac:dyDescent="0.25">
      <c r="A218" s="4" t="s">
        <v>258</v>
      </c>
      <c r="B218" s="4">
        <v>1988</v>
      </c>
      <c r="C218" s="4" t="s">
        <v>7849</v>
      </c>
      <c r="D218" s="4">
        <v>20</v>
      </c>
      <c r="E218" s="4">
        <v>0</v>
      </c>
      <c r="F218" s="8">
        <v>35491.64</v>
      </c>
      <c r="G218" s="4" t="s">
        <v>7894</v>
      </c>
      <c r="H218" s="4" t="s">
        <v>7895</v>
      </c>
      <c r="I218" s="4" t="s">
        <v>7865</v>
      </c>
      <c r="J218" s="9">
        <v>32467</v>
      </c>
      <c r="K218" s="4">
        <v>34</v>
      </c>
    </row>
    <row r="219" spans="1:11" ht="15.75" customHeight="1" x14ac:dyDescent="0.25">
      <c r="A219" s="4" t="s">
        <v>259</v>
      </c>
      <c r="B219" s="4">
        <v>1971</v>
      </c>
      <c r="C219" s="4" t="s">
        <v>7851</v>
      </c>
      <c r="D219" s="4">
        <v>22</v>
      </c>
      <c r="E219" s="4">
        <v>0</v>
      </c>
      <c r="F219" s="8">
        <v>35345.730000000003</v>
      </c>
      <c r="G219" s="4" t="s">
        <v>7895</v>
      </c>
      <c r="H219" s="4" t="s">
        <v>7893</v>
      </c>
      <c r="I219" s="4" t="s">
        <v>7865</v>
      </c>
      <c r="J219" s="9">
        <v>26198</v>
      </c>
      <c r="K219" s="4">
        <v>51</v>
      </c>
    </row>
    <row r="220" spans="1:11" ht="15.75" customHeight="1" x14ac:dyDescent="0.25">
      <c r="A220" s="4" t="s">
        <v>260</v>
      </c>
      <c r="B220" s="4">
        <v>1988</v>
      </c>
      <c r="C220" s="4" t="s">
        <v>7851</v>
      </c>
      <c r="D220" s="4">
        <v>19</v>
      </c>
      <c r="E220" s="4">
        <v>3</v>
      </c>
      <c r="F220" s="8">
        <v>35315.96</v>
      </c>
      <c r="G220" s="4" t="s">
        <v>7895</v>
      </c>
      <c r="H220" s="4" t="s">
        <v>7894</v>
      </c>
      <c r="I220" s="4" t="s">
        <v>7865</v>
      </c>
      <c r="J220" s="9">
        <v>32405</v>
      </c>
      <c r="K220" s="4">
        <v>34</v>
      </c>
    </row>
    <row r="221" spans="1:11" ht="15.75" customHeight="1" x14ac:dyDescent="0.25">
      <c r="A221" s="4" t="s">
        <v>261</v>
      </c>
      <c r="B221" s="4">
        <v>1997</v>
      </c>
      <c r="C221" s="4" t="s">
        <v>7848</v>
      </c>
      <c r="D221" s="4">
        <v>9</v>
      </c>
      <c r="E221" s="4">
        <v>0</v>
      </c>
      <c r="F221" s="8">
        <v>35302.089999999997</v>
      </c>
      <c r="G221" s="4" t="s">
        <v>7894</v>
      </c>
      <c r="H221" s="4" t="s">
        <v>7895</v>
      </c>
      <c r="I221" s="4" t="s">
        <v>7865</v>
      </c>
      <c r="J221" s="9">
        <v>35620</v>
      </c>
      <c r="K221" s="4">
        <v>25</v>
      </c>
    </row>
    <row r="222" spans="1:11" ht="15.75" customHeight="1" x14ac:dyDescent="0.25">
      <c r="A222" s="4" t="s">
        <v>262</v>
      </c>
      <c r="B222" s="4">
        <v>1967</v>
      </c>
      <c r="C222" s="4" t="s">
        <v>7852</v>
      </c>
      <c r="D222" s="4">
        <v>30</v>
      </c>
      <c r="E222" s="4">
        <v>1</v>
      </c>
      <c r="F222" s="8">
        <v>35160.129999999997</v>
      </c>
      <c r="G222" s="4" t="s">
        <v>7895</v>
      </c>
      <c r="H222" s="4" t="s">
        <v>7895</v>
      </c>
      <c r="I222" s="4" t="s">
        <v>7865</v>
      </c>
      <c r="J222" s="9">
        <v>24836</v>
      </c>
      <c r="K222" s="4">
        <v>55</v>
      </c>
    </row>
    <row r="223" spans="1:11" ht="15.75" customHeight="1" x14ac:dyDescent="0.25">
      <c r="A223" s="4" t="s">
        <v>263</v>
      </c>
      <c r="B223" s="4">
        <v>1998</v>
      </c>
      <c r="C223" s="4" t="s">
        <v>7852</v>
      </c>
      <c r="D223" s="4">
        <v>22</v>
      </c>
      <c r="E223" s="4">
        <v>0</v>
      </c>
      <c r="F223" s="8">
        <v>35147.53</v>
      </c>
      <c r="G223" s="4" t="s">
        <v>7894</v>
      </c>
      <c r="H223" s="4" t="s">
        <v>7894</v>
      </c>
      <c r="I223" s="4" t="s">
        <v>7868</v>
      </c>
      <c r="J223" s="9">
        <v>36151</v>
      </c>
      <c r="K223" s="4">
        <v>24</v>
      </c>
    </row>
    <row r="224" spans="1:11" ht="15.75" customHeight="1" x14ac:dyDescent="0.25">
      <c r="A224" s="4" t="s">
        <v>264</v>
      </c>
      <c r="B224" s="4">
        <v>1977</v>
      </c>
      <c r="C224" s="4" t="s">
        <v>7850</v>
      </c>
      <c r="D224" s="4">
        <v>29</v>
      </c>
      <c r="E224" s="4">
        <v>0</v>
      </c>
      <c r="F224" s="8">
        <v>35069.370000000003</v>
      </c>
      <c r="G224" s="4" t="s">
        <v>7894</v>
      </c>
      <c r="H224" s="4" t="s">
        <v>7894</v>
      </c>
      <c r="I224" s="4" t="s">
        <v>7875</v>
      </c>
      <c r="J224" s="9">
        <v>28305</v>
      </c>
      <c r="K224" s="4">
        <v>45</v>
      </c>
    </row>
    <row r="225" spans="1:11" ht="15.75" customHeight="1" x14ac:dyDescent="0.25">
      <c r="A225" s="4" t="s">
        <v>265</v>
      </c>
      <c r="B225" s="4">
        <v>1975</v>
      </c>
      <c r="C225" s="4" t="s">
        <v>7853</v>
      </c>
      <c r="D225" s="4">
        <v>29</v>
      </c>
      <c r="E225" s="4">
        <v>1</v>
      </c>
      <c r="F225" s="8">
        <v>35050.620000000003</v>
      </c>
      <c r="G225" s="4" t="s">
        <v>7895</v>
      </c>
      <c r="H225" s="4" t="s">
        <v>7894</v>
      </c>
      <c r="I225" s="4" t="s">
        <v>7865</v>
      </c>
      <c r="J225" s="9">
        <v>27635</v>
      </c>
      <c r="K225" s="4">
        <v>47</v>
      </c>
    </row>
    <row r="226" spans="1:11" ht="15.75" customHeight="1" x14ac:dyDescent="0.25">
      <c r="A226" s="4" t="s">
        <v>266</v>
      </c>
      <c r="B226" s="4">
        <v>1982</v>
      </c>
      <c r="C226" s="4" t="s">
        <v>7848</v>
      </c>
      <c r="D226" s="4">
        <v>5</v>
      </c>
      <c r="E226" s="4">
        <v>3</v>
      </c>
      <c r="F226" s="8">
        <v>35000.730000000003</v>
      </c>
      <c r="G226" s="4" t="s">
        <v>7895</v>
      </c>
      <c r="H226" s="4" t="s">
        <v>7893</v>
      </c>
      <c r="I226" s="4" t="s">
        <v>7865</v>
      </c>
      <c r="J226" s="9">
        <v>30137</v>
      </c>
      <c r="K226" s="4">
        <v>40</v>
      </c>
    </row>
    <row r="227" spans="1:11" ht="15.75" customHeight="1" x14ac:dyDescent="0.25">
      <c r="A227" s="4" t="s">
        <v>267</v>
      </c>
      <c r="B227" s="4">
        <v>1997</v>
      </c>
      <c r="C227" s="4" t="s">
        <v>7853</v>
      </c>
      <c r="D227" s="4">
        <v>22</v>
      </c>
      <c r="E227" s="4">
        <v>0</v>
      </c>
      <c r="F227" s="8">
        <v>34979.86</v>
      </c>
      <c r="G227" s="4" t="s">
        <v>7895</v>
      </c>
      <c r="H227" s="4" t="s">
        <v>7895</v>
      </c>
      <c r="I227" s="4" t="s">
        <v>7865</v>
      </c>
      <c r="J227" s="9">
        <v>35664</v>
      </c>
      <c r="K227" s="4">
        <v>25</v>
      </c>
    </row>
    <row r="228" spans="1:11" ht="15.75" customHeight="1" x14ac:dyDescent="0.25">
      <c r="A228" s="4" t="s">
        <v>268</v>
      </c>
      <c r="B228" s="4">
        <v>1998</v>
      </c>
      <c r="C228" s="4" t="s">
        <v>7853</v>
      </c>
      <c r="D228" s="4">
        <v>22</v>
      </c>
      <c r="E228" s="4">
        <v>0</v>
      </c>
      <c r="F228" s="8">
        <v>34976.42</v>
      </c>
      <c r="G228" s="4" t="s">
        <v>7895</v>
      </c>
      <c r="H228" s="4" t="s">
        <v>7894</v>
      </c>
      <c r="I228" s="4" t="s">
        <v>7865</v>
      </c>
      <c r="J228" s="9">
        <v>36029</v>
      </c>
      <c r="K228" s="4">
        <v>24</v>
      </c>
    </row>
    <row r="229" spans="1:11" ht="15.75" customHeight="1" x14ac:dyDescent="0.25">
      <c r="A229" s="4" t="s">
        <v>269</v>
      </c>
      <c r="B229" s="4">
        <v>1967</v>
      </c>
      <c r="C229" s="4" t="s">
        <v>7854</v>
      </c>
      <c r="D229" s="4">
        <v>7</v>
      </c>
      <c r="E229" s="4">
        <v>0</v>
      </c>
      <c r="F229" s="8">
        <v>34975.68</v>
      </c>
      <c r="G229" s="4" t="s">
        <v>7895</v>
      </c>
      <c r="H229" s="4" t="s">
        <v>7895</v>
      </c>
      <c r="I229" s="4" t="s">
        <v>7865</v>
      </c>
      <c r="J229" s="9">
        <v>24752</v>
      </c>
      <c r="K229" s="4">
        <v>55</v>
      </c>
    </row>
    <row r="230" spans="1:11" ht="15.75" customHeight="1" x14ac:dyDescent="0.25">
      <c r="A230" s="4" t="s">
        <v>270</v>
      </c>
      <c r="B230" s="4">
        <v>1983</v>
      </c>
      <c r="C230" s="4" t="s">
        <v>7848</v>
      </c>
      <c r="D230" s="4">
        <v>29</v>
      </c>
      <c r="E230" s="4">
        <v>3</v>
      </c>
      <c r="F230" s="8">
        <v>34940.61</v>
      </c>
      <c r="G230" s="4" t="s">
        <v>7895</v>
      </c>
      <c r="H230" s="4" t="s">
        <v>7893</v>
      </c>
      <c r="I230" s="4" t="s">
        <v>7865</v>
      </c>
      <c r="J230" s="9">
        <v>30526</v>
      </c>
      <c r="K230" s="4">
        <v>39</v>
      </c>
    </row>
    <row r="231" spans="1:11" ht="15.75" customHeight="1" x14ac:dyDescent="0.25">
      <c r="A231" s="4" t="s">
        <v>271</v>
      </c>
      <c r="B231" s="4">
        <v>1995</v>
      </c>
      <c r="C231" s="4" t="s">
        <v>7854</v>
      </c>
      <c r="D231" s="4">
        <v>17</v>
      </c>
      <c r="E231" s="4">
        <v>0</v>
      </c>
      <c r="F231" s="8">
        <v>34838.870000000003</v>
      </c>
      <c r="G231" s="4" t="s">
        <v>7895</v>
      </c>
      <c r="H231" s="4" t="s">
        <v>7893</v>
      </c>
      <c r="I231" s="4" t="s">
        <v>7865</v>
      </c>
      <c r="J231" s="9">
        <v>34989</v>
      </c>
      <c r="K231" s="4">
        <v>27</v>
      </c>
    </row>
    <row r="232" spans="1:11" ht="15.75" customHeight="1" x14ac:dyDescent="0.25">
      <c r="A232" s="4" t="s">
        <v>272</v>
      </c>
      <c r="B232" s="4">
        <v>2003</v>
      </c>
      <c r="C232" s="4" t="s">
        <v>7851</v>
      </c>
      <c r="D232" s="4">
        <v>17</v>
      </c>
      <c r="E232" s="4">
        <v>0</v>
      </c>
      <c r="F232" s="8">
        <v>34828.65</v>
      </c>
      <c r="G232" s="4" t="s">
        <v>7894</v>
      </c>
      <c r="H232" s="4" t="s">
        <v>7893</v>
      </c>
      <c r="I232" s="4" t="s">
        <v>7865</v>
      </c>
      <c r="J232" s="9">
        <v>37881</v>
      </c>
      <c r="K232" s="4">
        <v>19</v>
      </c>
    </row>
    <row r="233" spans="1:11" ht="15.75" customHeight="1" x14ac:dyDescent="0.25">
      <c r="A233" s="4" t="s">
        <v>273</v>
      </c>
      <c r="B233" s="4">
        <v>1995</v>
      </c>
      <c r="C233" s="4" t="s">
        <v>7852</v>
      </c>
      <c r="D233" s="4">
        <v>27</v>
      </c>
      <c r="E233" s="4">
        <v>1</v>
      </c>
      <c r="F233" s="8">
        <v>34806.47</v>
      </c>
      <c r="G233" s="4" t="s">
        <v>7894</v>
      </c>
      <c r="H233" s="4" t="s">
        <v>7895</v>
      </c>
      <c r="I233" s="4" t="s">
        <v>7863</v>
      </c>
      <c r="J233" s="9">
        <v>35060</v>
      </c>
      <c r="K233" s="4">
        <v>27</v>
      </c>
    </row>
    <row r="234" spans="1:11" ht="15.75" customHeight="1" x14ac:dyDescent="0.25">
      <c r="A234" s="4" t="s">
        <v>274</v>
      </c>
      <c r="B234" s="4">
        <v>2003</v>
      </c>
      <c r="C234" s="4" t="s">
        <v>7848</v>
      </c>
      <c r="D234" s="4">
        <v>3</v>
      </c>
      <c r="E234" s="4">
        <v>0</v>
      </c>
      <c r="F234" s="8">
        <v>34779.620000000003</v>
      </c>
      <c r="G234" s="4" t="s">
        <v>7894</v>
      </c>
      <c r="H234" s="4" t="s">
        <v>7895</v>
      </c>
      <c r="I234" s="4" t="s">
        <v>7865</v>
      </c>
      <c r="J234" s="9">
        <v>37805</v>
      </c>
      <c r="K234" s="4">
        <v>19</v>
      </c>
    </row>
    <row r="235" spans="1:11" ht="15.75" customHeight="1" x14ac:dyDescent="0.25">
      <c r="A235" s="4" t="s">
        <v>275</v>
      </c>
      <c r="B235" s="4">
        <v>1994</v>
      </c>
      <c r="C235" s="4" t="s">
        <v>7848</v>
      </c>
      <c r="D235" s="4">
        <v>7</v>
      </c>
      <c r="E235" s="4">
        <v>0</v>
      </c>
      <c r="F235" s="8">
        <v>34672.15</v>
      </c>
      <c r="G235" s="4" t="s">
        <v>7894</v>
      </c>
      <c r="H235" s="4" t="s">
        <v>7893</v>
      </c>
      <c r="I235" s="4" t="s">
        <v>7863</v>
      </c>
      <c r="J235" s="9">
        <v>34522</v>
      </c>
      <c r="K235" s="4">
        <v>28</v>
      </c>
    </row>
    <row r="236" spans="1:11" ht="15.75" customHeight="1" x14ac:dyDescent="0.25">
      <c r="A236" s="4" t="s">
        <v>276</v>
      </c>
      <c r="B236" s="4">
        <v>2004</v>
      </c>
      <c r="C236" s="4" t="s">
        <v>7854</v>
      </c>
      <c r="D236" s="4">
        <v>9</v>
      </c>
      <c r="E236" s="4">
        <v>0</v>
      </c>
      <c r="F236" s="8">
        <v>34617.839999999997</v>
      </c>
      <c r="G236" s="4" t="s">
        <v>7894</v>
      </c>
      <c r="H236" s="4" t="s">
        <v>7893</v>
      </c>
      <c r="I236" s="4" t="s">
        <v>7868</v>
      </c>
      <c r="J236" s="9">
        <v>38269</v>
      </c>
      <c r="K236" s="4">
        <v>18</v>
      </c>
    </row>
    <row r="237" spans="1:11" ht="15.75" customHeight="1" x14ac:dyDescent="0.25">
      <c r="A237" s="4" t="s">
        <v>277</v>
      </c>
      <c r="B237" s="4">
        <v>1976</v>
      </c>
      <c r="C237" s="4" t="s">
        <v>7849</v>
      </c>
      <c r="D237" s="4">
        <v>25</v>
      </c>
      <c r="E237" s="4">
        <v>2</v>
      </c>
      <c r="F237" s="8">
        <v>34543.39</v>
      </c>
      <c r="G237" s="4" t="s">
        <v>7895</v>
      </c>
      <c r="H237" s="4" t="s">
        <v>7893</v>
      </c>
      <c r="I237" s="4" t="s">
        <v>7865</v>
      </c>
      <c r="J237" s="9">
        <v>28089</v>
      </c>
      <c r="K237" s="4">
        <v>46</v>
      </c>
    </row>
    <row r="238" spans="1:11" ht="15.75" customHeight="1" x14ac:dyDescent="0.25">
      <c r="A238" s="4" t="s">
        <v>278</v>
      </c>
      <c r="B238" s="4">
        <v>1998</v>
      </c>
      <c r="C238" s="4" t="s">
        <v>7850</v>
      </c>
      <c r="D238" s="4">
        <v>24</v>
      </c>
      <c r="E238" s="4">
        <v>0</v>
      </c>
      <c r="F238" s="8">
        <v>34472.839999999997</v>
      </c>
      <c r="G238" s="4" t="s">
        <v>7894</v>
      </c>
      <c r="H238" s="4" t="s">
        <v>7893</v>
      </c>
      <c r="I238" s="4" t="s">
        <v>7865</v>
      </c>
      <c r="J238" s="9">
        <v>35970</v>
      </c>
      <c r="K238" s="4">
        <v>24</v>
      </c>
    </row>
    <row r="239" spans="1:11" ht="15.75" customHeight="1" x14ac:dyDescent="0.25">
      <c r="A239" s="4" t="s">
        <v>279</v>
      </c>
      <c r="B239" s="4">
        <v>1990</v>
      </c>
      <c r="C239" s="4" t="s">
        <v>7851</v>
      </c>
      <c r="D239" s="4">
        <v>24</v>
      </c>
      <c r="E239" s="4">
        <v>3</v>
      </c>
      <c r="F239" s="8">
        <v>34456.269999999997</v>
      </c>
      <c r="G239" s="4" t="s">
        <v>7894</v>
      </c>
      <c r="H239" s="4" t="s">
        <v>7895</v>
      </c>
      <c r="I239" s="4" t="s">
        <v>7865</v>
      </c>
      <c r="J239" s="9">
        <v>33140</v>
      </c>
      <c r="K239" s="4">
        <v>32</v>
      </c>
    </row>
    <row r="240" spans="1:11" ht="15.75" customHeight="1" x14ac:dyDescent="0.25">
      <c r="A240" s="4" t="s">
        <v>280</v>
      </c>
      <c r="B240" s="4">
        <v>2003</v>
      </c>
      <c r="C240" s="4" t="s">
        <v>7854</v>
      </c>
      <c r="D240" s="4">
        <v>5</v>
      </c>
      <c r="E240" s="4">
        <v>0</v>
      </c>
      <c r="F240" s="8">
        <v>34439.86</v>
      </c>
      <c r="G240" s="4" t="s">
        <v>7895</v>
      </c>
      <c r="H240" s="4" t="s">
        <v>7894</v>
      </c>
      <c r="I240" s="4" t="s">
        <v>7863</v>
      </c>
      <c r="J240" s="9">
        <v>37899</v>
      </c>
      <c r="K240" s="4">
        <v>19</v>
      </c>
    </row>
    <row r="241" spans="1:11" ht="15.75" customHeight="1" x14ac:dyDescent="0.25">
      <c r="A241" s="4" t="s">
        <v>281</v>
      </c>
      <c r="B241" s="4">
        <v>1984</v>
      </c>
      <c r="C241" s="4" t="s">
        <v>7854</v>
      </c>
      <c r="D241" s="4">
        <v>1</v>
      </c>
      <c r="E241" s="4">
        <v>3</v>
      </c>
      <c r="F241" s="8">
        <v>34402.22</v>
      </c>
      <c r="G241" s="4" t="s">
        <v>7895</v>
      </c>
      <c r="H241" s="4" t="s">
        <v>7893</v>
      </c>
      <c r="I241" s="4" t="s">
        <v>7865</v>
      </c>
      <c r="J241" s="9">
        <v>30956</v>
      </c>
      <c r="K241" s="4">
        <v>38</v>
      </c>
    </row>
    <row r="242" spans="1:11" ht="15.75" customHeight="1" x14ac:dyDescent="0.25">
      <c r="A242" s="4" t="s">
        <v>282</v>
      </c>
      <c r="B242" s="4">
        <v>1983</v>
      </c>
      <c r="C242" s="4" t="s">
        <v>7854</v>
      </c>
      <c r="D242" s="4">
        <v>2</v>
      </c>
      <c r="E242" s="4">
        <v>3</v>
      </c>
      <c r="F242" s="8">
        <v>34307.22</v>
      </c>
      <c r="G242" s="4" t="s">
        <v>7895</v>
      </c>
      <c r="H242" s="4" t="s">
        <v>7895</v>
      </c>
      <c r="I242" s="4" t="s">
        <v>7864</v>
      </c>
      <c r="J242" s="9">
        <v>30591</v>
      </c>
      <c r="K242" s="4">
        <v>39</v>
      </c>
    </row>
    <row r="243" spans="1:11" ht="15.75" customHeight="1" x14ac:dyDescent="0.25">
      <c r="A243" s="4" t="s">
        <v>283</v>
      </c>
      <c r="B243" s="4">
        <v>1986</v>
      </c>
      <c r="C243" s="4" t="s">
        <v>7854</v>
      </c>
      <c r="D243" s="4">
        <v>11</v>
      </c>
      <c r="E243" s="4">
        <v>3</v>
      </c>
      <c r="F243" s="8">
        <v>34293.120000000003</v>
      </c>
      <c r="G243" s="4" t="s">
        <v>7894</v>
      </c>
      <c r="H243" s="4" t="s">
        <v>7895</v>
      </c>
      <c r="I243" s="4" t="s">
        <v>7865</v>
      </c>
      <c r="J243" s="9">
        <v>31696</v>
      </c>
      <c r="K243" s="4">
        <v>36</v>
      </c>
    </row>
    <row r="244" spans="1:11" ht="15.75" customHeight="1" x14ac:dyDescent="0.25">
      <c r="A244" s="4" t="s">
        <v>284</v>
      </c>
      <c r="B244" s="4">
        <v>1995</v>
      </c>
      <c r="C244" s="4" t="s">
        <v>7854</v>
      </c>
      <c r="D244" s="4">
        <v>30</v>
      </c>
      <c r="E244" s="4">
        <v>0</v>
      </c>
      <c r="F244" s="8">
        <v>34289.43</v>
      </c>
      <c r="G244" s="4" t="s">
        <v>7894</v>
      </c>
      <c r="H244" s="4" t="s">
        <v>7894</v>
      </c>
      <c r="I244" s="4" t="s">
        <v>7865</v>
      </c>
      <c r="J244" s="9">
        <v>35002</v>
      </c>
      <c r="K244" s="4">
        <v>27</v>
      </c>
    </row>
    <row r="245" spans="1:11" ht="15.75" customHeight="1" x14ac:dyDescent="0.25">
      <c r="A245" s="4" t="s">
        <v>285</v>
      </c>
      <c r="B245" s="4">
        <v>1998</v>
      </c>
      <c r="C245" s="4" t="s">
        <v>7850</v>
      </c>
      <c r="D245" s="4">
        <v>11</v>
      </c>
      <c r="E245" s="4">
        <v>0</v>
      </c>
      <c r="F245" s="8">
        <v>34254.050000000003</v>
      </c>
      <c r="G245" s="4" t="s">
        <v>7894</v>
      </c>
      <c r="H245" s="4" t="s">
        <v>7893</v>
      </c>
      <c r="I245" s="4" t="s">
        <v>7867</v>
      </c>
      <c r="J245" s="9">
        <v>35957</v>
      </c>
      <c r="K245" s="4">
        <v>24</v>
      </c>
    </row>
    <row r="246" spans="1:11" ht="15.75" customHeight="1" x14ac:dyDescent="0.25">
      <c r="A246" s="4" t="s">
        <v>286</v>
      </c>
      <c r="B246" s="4">
        <v>1962</v>
      </c>
      <c r="C246" s="4" t="s">
        <v>7848</v>
      </c>
      <c r="D246" s="4">
        <v>5</v>
      </c>
      <c r="E246" s="4">
        <v>0</v>
      </c>
      <c r="F246" s="8">
        <v>34218.019999999997</v>
      </c>
      <c r="G246" s="4" t="s">
        <v>7894</v>
      </c>
      <c r="H246" s="4" t="s">
        <v>7894</v>
      </c>
      <c r="I246" s="4" t="s">
        <v>7865</v>
      </c>
      <c r="J246" s="9">
        <v>22832</v>
      </c>
      <c r="K246" s="4">
        <v>60</v>
      </c>
    </row>
    <row r="247" spans="1:11" ht="15.75" customHeight="1" x14ac:dyDescent="0.25">
      <c r="A247" s="4" t="s">
        <v>287</v>
      </c>
      <c r="B247" s="4">
        <v>1975</v>
      </c>
      <c r="C247" s="4" t="s">
        <v>7848</v>
      </c>
      <c r="D247" s="4">
        <v>21</v>
      </c>
      <c r="E247" s="4">
        <v>1</v>
      </c>
      <c r="F247" s="8">
        <v>34210.33</v>
      </c>
      <c r="G247" s="4" t="s">
        <v>7895</v>
      </c>
      <c r="H247" s="4" t="s">
        <v>7894</v>
      </c>
      <c r="I247" s="4" t="s">
        <v>7864</v>
      </c>
      <c r="J247" s="9">
        <v>27596</v>
      </c>
      <c r="K247" s="4">
        <v>47</v>
      </c>
    </row>
    <row r="248" spans="1:11" ht="15.75" customHeight="1" x14ac:dyDescent="0.25">
      <c r="A248" s="4" t="s">
        <v>288</v>
      </c>
      <c r="B248" s="4">
        <v>1971</v>
      </c>
      <c r="C248" s="4" t="s">
        <v>7853</v>
      </c>
      <c r="D248" s="4">
        <v>25</v>
      </c>
      <c r="E248" s="4">
        <v>0</v>
      </c>
      <c r="F248" s="8">
        <v>34205.07</v>
      </c>
      <c r="G248" s="4" t="s">
        <v>7895</v>
      </c>
      <c r="H248" s="4" t="s">
        <v>7895</v>
      </c>
      <c r="I248" s="4" t="s">
        <v>7865</v>
      </c>
      <c r="J248" s="9">
        <v>26170</v>
      </c>
      <c r="K248" s="4">
        <v>51</v>
      </c>
    </row>
    <row r="249" spans="1:11" ht="15.75" customHeight="1" x14ac:dyDescent="0.25">
      <c r="A249" s="4" t="s">
        <v>289</v>
      </c>
      <c r="B249" s="4">
        <v>1999</v>
      </c>
      <c r="C249" s="4" t="s">
        <v>7849</v>
      </c>
      <c r="D249" s="4">
        <v>6</v>
      </c>
      <c r="E249" s="4">
        <v>0</v>
      </c>
      <c r="F249" s="8">
        <v>34166.269999999997</v>
      </c>
      <c r="G249" s="4" t="s">
        <v>7895</v>
      </c>
      <c r="H249" s="4" t="s">
        <v>7893</v>
      </c>
      <c r="I249" s="4" t="s">
        <v>7865</v>
      </c>
      <c r="J249" s="9">
        <v>36470</v>
      </c>
      <c r="K249" s="4">
        <v>23</v>
      </c>
    </row>
    <row r="250" spans="1:11" ht="15.75" customHeight="1" x14ac:dyDescent="0.25">
      <c r="A250" s="4" t="s">
        <v>290</v>
      </c>
      <c r="B250" s="4">
        <v>2002</v>
      </c>
      <c r="C250" s="4" t="s">
        <v>7852</v>
      </c>
      <c r="D250" s="4">
        <v>26</v>
      </c>
      <c r="E250" s="4">
        <v>0</v>
      </c>
      <c r="F250" s="8">
        <v>34084.68</v>
      </c>
      <c r="G250" s="4" t="s">
        <v>7895</v>
      </c>
      <c r="H250" s="4" t="s">
        <v>7893</v>
      </c>
      <c r="I250" s="4" t="s">
        <v>7865</v>
      </c>
      <c r="J250" s="9">
        <v>37616</v>
      </c>
      <c r="K250" s="4">
        <v>20</v>
      </c>
    </row>
    <row r="251" spans="1:11" ht="15.75" customHeight="1" x14ac:dyDescent="0.25">
      <c r="A251" s="4" t="s">
        <v>291</v>
      </c>
      <c r="B251" s="4">
        <v>1972</v>
      </c>
      <c r="C251" s="4" t="s">
        <v>7848</v>
      </c>
      <c r="D251" s="4">
        <v>26</v>
      </c>
      <c r="E251" s="4">
        <v>0</v>
      </c>
      <c r="F251" s="8">
        <v>34053.360000000001</v>
      </c>
      <c r="G251" s="4" t="s">
        <v>7895</v>
      </c>
      <c r="H251" s="4" t="s">
        <v>7895</v>
      </c>
      <c r="I251" s="4" t="s">
        <v>7865</v>
      </c>
      <c r="J251" s="9">
        <v>26506</v>
      </c>
      <c r="K251" s="4">
        <v>50</v>
      </c>
    </row>
    <row r="252" spans="1:11" ht="15.75" customHeight="1" x14ac:dyDescent="0.25">
      <c r="A252" s="4" t="s">
        <v>292</v>
      </c>
      <c r="B252" s="4">
        <v>1994</v>
      </c>
      <c r="C252" s="4" t="s">
        <v>7851</v>
      </c>
      <c r="D252" s="4">
        <v>25</v>
      </c>
      <c r="E252" s="4">
        <v>0</v>
      </c>
      <c r="F252" s="8">
        <v>33975.47</v>
      </c>
      <c r="G252" s="4" t="s">
        <v>7895</v>
      </c>
      <c r="H252" s="4" t="s">
        <v>7895</v>
      </c>
      <c r="I252" s="4" t="s">
        <v>7865</v>
      </c>
      <c r="J252" s="9">
        <v>34602</v>
      </c>
      <c r="K252" s="4">
        <v>28</v>
      </c>
    </row>
    <row r="253" spans="1:11" ht="15.75" customHeight="1" x14ac:dyDescent="0.25">
      <c r="A253" s="4" t="s">
        <v>293</v>
      </c>
      <c r="B253" s="4">
        <v>2000</v>
      </c>
      <c r="C253" s="4" t="s">
        <v>7852</v>
      </c>
      <c r="D253" s="4">
        <v>27</v>
      </c>
      <c r="E253" s="4">
        <v>0</v>
      </c>
      <c r="F253" s="8">
        <v>33907.550000000003</v>
      </c>
      <c r="G253" s="4" t="s">
        <v>7895</v>
      </c>
      <c r="H253" s="4" t="s">
        <v>7895</v>
      </c>
      <c r="I253" s="4" t="s">
        <v>7864</v>
      </c>
      <c r="J253" s="9">
        <v>36887</v>
      </c>
      <c r="K253" s="4">
        <v>22</v>
      </c>
    </row>
    <row r="254" spans="1:11" ht="15.75" customHeight="1" x14ac:dyDescent="0.25">
      <c r="A254" s="4" t="s">
        <v>294</v>
      </c>
      <c r="B254" s="4">
        <v>1997</v>
      </c>
      <c r="C254" s="4" t="s">
        <v>7853</v>
      </c>
      <c r="D254" s="4">
        <v>9</v>
      </c>
      <c r="E254" s="4">
        <v>0</v>
      </c>
      <c r="F254" s="8">
        <v>33900.65</v>
      </c>
      <c r="G254" s="4" t="s">
        <v>7895</v>
      </c>
      <c r="H254" s="4" t="s">
        <v>7893</v>
      </c>
      <c r="I254" s="4" t="s">
        <v>7865</v>
      </c>
      <c r="J254" s="9">
        <v>35651</v>
      </c>
      <c r="K254" s="4">
        <v>25</v>
      </c>
    </row>
    <row r="255" spans="1:11" ht="15.75" customHeight="1" x14ac:dyDescent="0.25">
      <c r="A255" s="4" t="s">
        <v>295</v>
      </c>
      <c r="B255" s="4">
        <v>2000</v>
      </c>
      <c r="C255" s="4" t="s">
        <v>7854</v>
      </c>
      <c r="D255" s="4">
        <v>26</v>
      </c>
      <c r="E255" s="4">
        <v>0</v>
      </c>
      <c r="F255" s="8">
        <v>33829.39</v>
      </c>
      <c r="G255" s="4" t="s">
        <v>7895</v>
      </c>
      <c r="H255" s="4" t="s">
        <v>7893</v>
      </c>
      <c r="I255" s="4" t="s">
        <v>7865</v>
      </c>
      <c r="J255" s="9">
        <v>36825</v>
      </c>
      <c r="K255" s="4">
        <v>22</v>
      </c>
    </row>
    <row r="256" spans="1:11" ht="15.75" customHeight="1" x14ac:dyDescent="0.25">
      <c r="A256" s="4" t="s">
        <v>296</v>
      </c>
      <c r="B256" s="4">
        <v>1962</v>
      </c>
      <c r="C256" s="4" t="s">
        <v>7852</v>
      </c>
      <c r="D256" s="4">
        <v>11</v>
      </c>
      <c r="E256" s="4">
        <v>0</v>
      </c>
      <c r="F256" s="8">
        <v>33753.32</v>
      </c>
      <c r="G256" s="4" t="s">
        <v>7894</v>
      </c>
      <c r="H256" s="4" t="s">
        <v>7893</v>
      </c>
      <c r="I256" s="4" t="s">
        <v>7865</v>
      </c>
      <c r="J256" s="9">
        <v>22991</v>
      </c>
      <c r="K256" s="4">
        <v>60</v>
      </c>
    </row>
    <row r="257" spans="1:11" ht="15.75" customHeight="1" x14ac:dyDescent="0.25">
      <c r="A257" s="4" t="s">
        <v>297</v>
      </c>
      <c r="B257" s="4">
        <v>2003</v>
      </c>
      <c r="C257" s="4" t="s">
        <v>7851</v>
      </c>
      <c r="D257" s="4">
        <v>12</v>
      </c>
      <c r="E257" s="4">
        <v>0</v>
      </c>
      <c r="F257" s="8">
        <v>33750.29</v>
      </c>
      <c r="G257" s="4" t="s">
        <v>7894</v>
      </c>
      <c r="H257" s="4" t="s">
        <v>7893</v>
      </c>
      <c r="I257" s="4" t="s">
        <v>7864</v>
      </c>
      <c r="J257" s="9">
        <v>37876</v>
      </c>
      <c r="K257" s="4">
        <v>19</v>
      </c>
    </row>
    <row r="258" spans="1:11" ht="15.75" customHeight="1" x14ac:dyDescent="0.25">
      <c r="A258" s="4" t="s">
        <v>298</v>
      </c>
      <c r="B258" s="4">
        <v>2004</v>
      </c>
      <c r="C258" s="4" t="s">
        <v>7849</v>
      </c>
      <c r="D258" s="4">
        <v>1</v>
      </c>
      <c r="E258" s="4">
        <v>0</v>
      </c>
      <c r="F258" s="8">
        <v>33732.69</v>
      </c>
      <c r="G258" s="4" t="s">
        <v>7894</v>
      </c>
      <c r="H258" s="4" t="s">
        <v>7894</v>
      </c>
      <c r="I258" s="4" t="s">
        <v>7875</v>
      </c>
      <c r="J258" s="9">
        <v>38292</v>
      </c>
      <c r="K258" s="4">
        <v>18</v>
      </c>
    </row>
    <row r="259" spans="1:11" ht="15.75" customHeight="1" x14ac:dyDescent="0.25">
      <c r="A259" s="4" t="s">
        <v>299</v>
      </c>
      <c r="B259" s="4">
        <v>1993</v>
      </c>
      <c r="C259" s="4" t="s">
        <v>7849</v>
      </c>
      <c r="D259" s="4">
        <v>28</v>
      </c>
      <c r="E259" s="4">
        <v>0</v>
      </c>
      <c r="F259" s="8">
        <v>33707.550000000003</v>
      </c>
      <c r="G259" s="4" t="s">
        <v>7895</v>
      </c>
      <c r="H259" s="4" t="s">
        <v>7895</v>
      </c>
      <c r="I259" s="4" t="s">
        <v>7865</v>
      </c>
      <c r="J259" s="9">
        <v>34301</v>
      </c>
      <c r="K259" s="4">
        <v>29</v>
      </c>
    </row>
    <row r="260" spans="1:11" ht="15.75" customHeight="1" x14ac:dyDescent="0.25">
      <c r="A260" s="4" t="s">
        <v>300</v>
      </c>
      <c r="B260" s="4">
        <v>2003</v>
      </c>
      <c r="C260" s="4" t="s">
        <v>7851</v>
      </c>
      <c r="D260" s="4">
        <v>9</v>
      </c>
      <c r="E260" s="4">
        <v>0</v>
      </c>
      <c r="F260" s="8">
        <v>33611.71</v>
      </c>
      <c r="G260" s="4" t="s">
        <v>7894</v>
      </c>
      <c r="H260" s="4" t="s">
        <v>7895</v>
      </c>
      <c r="I260" s="4" t="s">
        <v>7865</v>
      </c>
      <c r="J260" s="9">
        <v>37873</v>
      </c>
      <c r="K260" s="4">
        <v>19</v>
      </c>
    </row>
    <row r="261" spans="1:11" ht="15.75" customHeight="1" x14ac:dyDescent="0.25">
      <c r="A261" s="4" t="s">
        <v>301</v>
      </c>
      <c r="B261" s="4">
        <v>1984</v>
      </c>
      <c r="C261" s="4" t="s">
        <v>7848</v>
      </c>
      <c r="D261" s="4">
        <v>22</v>
      </c>
      <c r="E261" s="4">
        <v>3</v>
      </c>
      <c r="F261" s="8">
        <v>33527.1</v>
      </c>
      <c r="G261" s="4" t="s">
        <v>7895</v>
      </c>
      <c r="H261" s="4" t="s">
        <v>7893</v>
      </c>
      <c r="I261" s="4" t="s">
        <v>7865</v>
      </c>
      <c r="J261" s="9">
        <v>30885</v>
      </c>
      <c r="K261" s="4">
        <v>38</v>
      </c>
    </row>
    <row r="262" spans="1:11" ht="15.75" customHeight="1" x14ac:dyDescent="0.25">
      <c r="A262" s="4" t="s">
        <v>302</v>
      </c>
      <c r="B262" s="4">
        <v>2002</v>
      </c>
      <c r="C262" s="4" t="s">
        <v>7853</v>
      </c>
      <c r="D262" s="4">
        <v>25</v>
      </c>
      <c r="E262" s="4">
        <v>0</v>
      </c>
      <c r="F262" s="8">
        <v>33475.82</v>
      </c>
      <c r="G262" s="4" t="s">
        <v>7894</v>
      </c>
      <c r="H262" s="4" t="s">
        <v>7894</v>
      </c>
      <c r="I262" s="4" t="s">
        <v>7869</v>
      </c>
      <c r="J262" s="9">
        <v>37493</v>
      </c>
      <c r="K262" s="4">
        <v>20</v>
      </c>
    </row>
    <row r="263" spans="1:11" ht="15.75" customHeight="1" x14ac:dyDescent="0.25">
      <c r="A263" s="4" t="s">
        <v>303</v>
      </c>
      <c r="B263" s="4">
        <v>1970</v>
      </c>
      <c r="C263" s="4" t="s">
        <v>7850</v>
      </c>
      <c r="D263" s="4">
        <v>18</v>
      </c>
      <c r="E263" s="4">
        <v>2</v>
      </c>
      <c r="F263" s="8">
        <v>33471.97</v>
      </c>
      <c r="G263" s="4" t="s">
        <v>7895</v>
      </c>
      <c r="H263" s="4" t="s">
        <v>7895</v>
      </c>
      <c r="I263" s="4" t="s">
        <v>7864</v>
      </c>
      <c r="J263" s="9">
        <v>25737</v>
      </c>
      <c r="K263" s="4">
        <v>52</v>
      </c>
    </row>
    <row r="264" spans="1:11" ht="15.75" customHeight="1" x14ac:dyDescent="0.25">
      <c r="A264" s="4" t="s">
        <v>304</v>
      </c>
      <c r="B264" s="4">
        <v>1985</v>
      </c>
      <c r="C264" s="4" t="s">
        <v>7852</v>
      </c>
      <c r="D264" s="4">
        <v>7</v>
      </c>
      <c r="E264" s="4">
        <v>3</v>
      </c>
      <c r="F264" s="8">
        <v>33450.99</v>
      </c>
      <c r="G264" s="4" t="s">
        <v>7895</v>
      </c>
      <c r="H264" s="4" t="s">
        <v>7895</v>
      </c>
      <c r="I264" s="4" t="s">
        <v>7865</v>
      </c>
      <c r="J264" s="9">
        <v>31388</v>
      </c>
      <c r="K264" s="4">
        <v>37</v>
      </c>
    </row>
    <row r="265" spans="1:11" ht="15.75" customHeight="1" x14ac:dyDescent="0.25">
      <c r="A265" s="4" t="s">
        <v>305</v>
      </c>
      <c r="B265" s="4">
        <v>1972</v>
      </c>
      <c r="C265" s="4" t="s">
        <v>7851</v>
      </c>
      <c r="D265" s="4">
        <v>5</v>
      </c>
      <c r="E265" s="4">
        <v>0</v>
      </c>
      <c r="F265" s="8">
        <v>33344.449999999997</v>
      </c>
      <c r="G265" s="4" t="s">
        <v>7895</v>
      </c>
      <c r="H265" s="4" t="s">
        <v>7893</v>
      </c>
      <c r="I265" s="4" t="s">
        <v>7865</v>
      </c>
      <c r="J265" s="9">
        <v>26547</v>
      </c>
      <c r="K265" s="4">
        <v>50</v>
      </c>
    </row>
    <row r="266" spans="1:11" ht="15.75" customHeight="1" x14ac:dyDescent="0.25">
      <c r="A266" s="4" t="s">
        <v>306</v>
      </c>
      <c r="B266" s="4">
        <v>2003</v>
      </c>
      <c r="C266" s="4" t="s">
        <v>7849</v>
      </c>
      <c r="D266" s="4">
        <v>28</v>
      </c>
      <c r="E266" s="4">
        <v>0</v>
      </c>
      <c r="F266" s="8">
        <v>33307.550000000003</v>
      </c>
      <c r="G266" s="4" t="s">
        <v>7895</v>
      </c>
      <c r="H266" s="4" t="s">
        <v>7893</v>
      </c>
      <c r="I266" s="4" t="s">
        <v>7864</v>
      </c>
      <c r="J266" s="9">
        <v>37953</v>
      </c>
      <c r="K266" s="4">
        <v>19</v>
      </c>
    </row>
    <row r="267" spans="1:11" ht="15.75" customHeight="1" x14ac:dyDescent="0.25">
      <c r="A267" s="4" t="s">
        <v>307</v>
      </c>
      <c r="B267" s="4">
        <v>1990</v>
      </c>
      <c r="C267" s="4" t="s">
        <v>7854</v>
      </c>
      <c r="D267" s="4">
        <v>12</v>
      </c>
      <c r="E267" s="4">
        <v>3</v>
      </c>
      <c r="F267" s="8">
        <v>33292.83</v>
      </c>
      <c r="G267" s="4" t="s">
        <v>7895</v>
      </c>
      <c r="H267" s="4" t="s">
        <v>7894</v>
      </c>
      <c r="I267" s="4" t="s">
        <v>7865</v>
      </c>
      <c r="J267" s="9">
        <v>33158</v>
      </c>
      <c r="K267" s="4">
        <v>32</v>
      </c>
    </row>
    <row r="268" spans="1:11" ht="15.75" customHeight="1" x14ac:dyDescent="0.25">
      <c r="A268" s="4" t="s">
        <v>308</v>
      </c>
      <c r="B268" s="4">
        <v>1985</v>
      </c>
      <c r="C268" s="4" t="s">
        <v>7848</v>
      </c>
      <c r="D268" s="4">
        <v>15</v>
      </c>
      <c r="E268" s="4">
        <v>3</v>
      </c>
      <c r="F268" s="8">
        <v>33121</v>
      </c>
      <c r="G268" s="4" t="s">
        <v>7895</v>
      </c>
      <c r="H268" s="4" t="s">
        <v>7894</v>
      </c>
      <c r="I268" s="4" t="s">
        <v>7865</v>
      </c>
      <c r="J268" s="9">
        <v>31243</v>
      </c>
      <c r="K268" s="4">
        <v>37</v>
      </c>
    </row>
    <row r="269" spans="1:11" ht="15.75" customHeight="1" x14ac:dyDescent="0.25">
      <c r="A269" s="4" t="s">
        <v>309</v>
      </c>
      <c r="B269" s="4">
        <v>1969</v>
      </c>
      <c r="C269" s="4" t="s">
        <v>7854</v>
      </c>
      <c r="D269" s="4">
        <v>30</v>
      </c>
      <c r="E269" s="4">
        <v>0</v>
      </c>
      <c r="F269" s="8">
        <v>33090.660000000003</v>
      </c>
      <c r="G269" s="4" t="s">
        <v>7895</v>
      </c>
      <c r="H269" s="4" t="s">
        <v>7895</v>
      </c>
      <c r="I269" s="4" t="s">
        <v>7865</v>
      </c>
      <c r="J269" s="9">
        <v>25506</v>
      </c>
      <c r="K269" s="4">
        <v>53</v>
      </c>
    </row>
    <row r="270" spans="1:11" ht="15.75" customHeight="1" x14ac:dyDescent="0.25">
      <c r="A270" s="4" t="s">
        <v>310</v>
      </c>
      <c r="B270" s="4">
        <v>1962</v>
      </c>
      <c r="C270" s="4" t="s">
        <v>7848</v>
      </c>
      <c r="D270" s="4">
        <v>1</v>
      </c>
      <c r="E270" s="4">
        <v>0</v>
      </c>
      <c r="F270" s="8">
        <v>33074.94</v>
      </c>
      <c r="G270" s="4" t="s">
        <v>7894</v>
      </c>
      <c r="H270" s="4" t="s">
        <v>7895</v>
      </c>
      <c r="I270" s="4" t="s">
        <v>7865</v>
      </c>
      <c r="J270" s="9">
        <v>22828</v>
      </c>
      <c r="K270" s="4">
        <v>60</v>
      </c>
    </row>
    <row r="271" spans="1:11" ht="15.75" customHeight="1" x14ac:dyDescent="0.25">
      <c r="A271" s="4" t="s">
        <v>311</v>
      </c>
      <c r="B271" s="4">
        <v>1994</v>
      </c>
      <c r="C271" s="4" t="s">
        <v>7848</v>
      </c>
      <c r="D271" s="4">
        <v>28</v>
      </c>
      <c r="E271" s="4">
        <v>0</v>
      </c>
      <c r="F271" s="8">
        <v>33057.230000000003</v>
      </c>
      <c r="G271" s="4" t="s">
        <v>7894</v>
      </c>
      <c r="H271" s="4" t="s">
        <v>7895</v>
      </c>
      <c r="I271" s="4" t="s">
        <v>7865</v>
      </c>
      <c r="J271" s="9">
        <v>34543</v>
      </c>
      <c r="K271" s="4">
        <v>28</v>
      </c>
    </row>
    <row r="272" spans="1:11" ht="15.75" customHeight="1" x14ac:dyDescent="0.25">
      <c r="A272" s="4" t="s">
        <v>312</v>
      </c>
      <c r="B272" s="4">
        <v>1967</v>
      </c>
      <c r="C272" s="4" t="s">
        <v>7848</v>
      </c>
      <c r="D272" s="4">
        <v>10</v>
      </c>
      <c r="E272" s="4">
        <v>0</v>
      </c>
      <c r="F272" s="8">
        <v>33025.32</v>
      </c>
      <c r="G272" s="4" t="s">
        <v>7895</v>
      </c>
      <c r="H272" s="4" t="s">
        <v>7893</v>
      </c>
      <c r="I272" s="4" t="s">
        <v>7865</v>
      </c>
      <c r="J272" s="9">
        <v>24663</v>
      </c>
      <c r="K272" s="4">
        <v>55</v>
      </c>
    </row>
    <row r="273" spans="1:11" ht="15.75" customHeight="1" x14ac:dyDescent="0.25">
      <c r="A273" s="4" t="s">
        <v>313</v>
      </c>
      <c r="B273" s="4">
        <v>1995</v>
      </c>
      <c r="C273" s="4" t="s">
        <v>7848</v>
      </c>
      <c r="D273" s="4">
        <v>8</v>
      </c>
      <c r="E273" s="4">
        <v>0</v>
      </c>
      <c r="F273" s="8">
        <v>33017.46</v>
      </c>
      <c r="G273" s="4" t="s">
        <v>7894</v>
      </c>
      <c r="H273" s="4" t="s">
        <v>7894</v>
      </c>
      <c r="I273" s="4" t="s">
        <v>7865</v>
      </c>
      <c r="J273" s="9">
        <v>34888</v>
      </c>
      <c r="K273" s="4">
        <v>27</v>
      </c>
    </row>
    <row r="274" spans="1:11" ht="15.75" customHeight="1" x14ac:dyDescent="0.25">
      <c r="A274" s="4" t="s">
        <v>314</v>
      </c>
      <c r="B274" s="4">
        <v>1971</v>
      </c>
      <c r="C274" s="4" t="s">
        <v>7853</v>
      </c>
      <c r="D274" s="4">
        <v>24</v>
      </c>
      <c r="E274" s="4">
        <v>0</v>
      </c>
      <c r="F274" s="8">
        <v>32947.629999999997</v>
      </c>
      <c r="G274" s="4" t="s">
        <v>7895</v>
      </c>
      <c r="H274" s="4" t="s">
        <v>7894</v>
      </c>
      <c r="I274" s="4" t="s">
        <v>7865</v>
      </c>
      <c r="J274" s="9">
        <v>26169</v>
      </c>
      <c r="K274" s="4">
        <v>51</v>
      </c>
    </row>
    <row r="275" spans="1:11" ht="15.75" customHeight="1" x14ac:dyDescent="0.25">
      <c r="A275" s="4" t="s">
        <v>315</v>
      </c>
      <c r="B275" s="4">
        <v>1981</v>
      </c>
      <c r="C275" s="4" t="s">
        <v>7849</v>
      </c>
      <c r="D275" s="4">
        <v>17</v>
      </c>
      <c r="E275" s="4">
        <v>1</v>
      </c>
      <c r="F275" s="8">
        <v>32906.69</v>
      </c>
      <c r="G275" s="4" t="s">
        <v>7895</v>
      </c>
      <c r="H275" s="4" t="s">
        <v>7893</v>
      </c>
      <c r="I275" s="4" t="s">
        <v>7865</v>
      </c>
      <c r="J275" s="9">
        <v>29907</v>
      </c>
      <c r="K275" s="4">
        <v>41</v>
      </c>
    </row>
    <row r="276" spans="1:11" ht="15.75" customHeight="1" x14ac:dyDescent="0.25">
      <c r="A276" s="4" t="s">
        <v>316</v>
      </c>
      <c r="B276" s="4">
        <v>1995</v>
      </c>
      <c r="C276" s="4" t="s">
        <v>7852</v>
      </c>
      <c r="D276" s="4">
        <v>4</v>
      </c>
      <c r="E276" s="4">
        <v>0</v>
      </c>
      <c r="F276" s="8">
        <v>32827.51</v>
      </c>
      <c r="G276" s="4" t="s">
        <v>7894</v>
      </c>
      <c r="H276" s="4" t="s">
        <v>7895</v>
      </c>
      <c r="I276" s="4" t="s">
        <v>7865</v>
      </c>
      <c r="J276" s="9">
        <v>35037</v>
      </c>
      <c r="K276" s="4">
        <v>27</v>
      </c>
    </row>
    <row r="277" spans="1:11" ht="15.75" customHeight="1" x14ac:dyDescent="0.25">
      <c r="A277" s="4" t="s">
        <v>317</v>
      </c>
      <c r="B277" s="4">
        <v>1980</v>
      </c>
      <c r="C277" s="4" t="s">
        <v>7852</v>
      </c>
      <c r="D277" s="4">
        <v>12</v>
      </c>
      <c r="E277" s="4">
        <v>3</v>
      </c>
      <c r="F277" s="8">
        <v>32787.46</v>
      </c>
      <c r="G277" s="4" t="s">
        <v>7894</v>
      </c>
      <c r="H277" s="4" t="s">
        <v>7893</v>
      </c>
      <c r="I277" s="4" t="s">
        <v>7864</v>
      </c>
      <c r="J277" s="9">
        <v>29567</v>
      </c>
      <c r="K277" s="4">
        <v>42</v>
      </c>
    </row>
    <row r="278" spans="1:11" ht="15.75" customHeight="1" x14ac:dyDescent="0.25">
      <c r="A278" s="4" t="s">
        <v>318</v>
      </c>
      <c r="B278" s="4">
        <v>1972</v>
      </c>
      <c r="C278" s="4" t="s">
        <v>7849</v>
      </c>
      <c r="D278" s="4">
        <v>7</v>
      </c>
      <c r="E278" s="4">
        <v>0</v>
      </c>
      <c r="F278" s="8">
        <v>32765.33</v>
      </c>
      <c r="G278" s="4" t="s">
        <v>7895</v>
      </c>
      <c r="H278" s="4" t="s">
        <v>7895</v>
      </c>
      <c r="I278" s="4" t="s">
        <v>7864</v>
      </c>
      <c r="J278" s="9">
        <v>26610</v>
      </c>
      <c r="K278" s="4">
        <v>50</v>
      </c>
    </row>
    <row r="279" spans="1:11" ht="15.75" customHeight="1" x14ac:dyDescent="0.25">
      <c r="A279" s="4" t="s">
        <v>319</v>
      </c>
      <c r="B279" s="4">
        <v>1974</v>
      </c>
      <c r="C279" s="4" t="s">
        <v>7852</v>
      </c>
      <c r="D279" s="4">
        <v>6</v>
      </c>
      <c r="E279" s="4">
        <v>0</v>
      </c>
      <c r="F279" s="8">
        <v>32760.48</v>
      </c>
      <c r="G279" s="4" t="s">
        <v>7894</v>
      </c>
      <c r="H279" s="4" t="s">
        <v>7894</v>
      </c>
      <c r="I279" s="4" t="s">
        <v>7865</v>
      </c>
      <c r="J279" s="9">
        <v>27369</v>
      </c>
      <c r="K279" s="4">
        <v>48</v>
      </c>
    </row>
    <row r="280" spans="1:11" ht="15.75" customHeight="1" x14ac:dyDescent="0.25">
      <c r="A280" s="4" t="s">
        <v>320</v>
      </c>
      <c r="B280" s="4">
        <v>1990</v>
      </c>
      <c r="C280" s="4" t="s">
        <v>7848</v>
      </c>
      <c r="D280" s="4">
        <v>9</v>
      </c>
      <c r="E280" s="4">
        <v>2</v>
      </c>
      <c r="F280" s="8">
        <v>32734.19</v>
      </c>
      <c r="G280" s="4" t="s">
        <v>7895</v>
      </c>
      <c r="H280" s="4" t="s">
        <v>7894</v>
      </c>
      <c r="I280" s="4" t="s">
        <v>7864</v>
      </c>
      <c r="J280" s="9">
        <v>33063</v>
      </c>
      <c r="K280" s="4">
        <v>32</v>
      </c>
    </row>
    <row r="281" spans="1:11" ht="15.75" customHeight="1" x14ac:dyDescent="0.25">
      <c r="A281" s="4" t="s">
        <v>321</v>
      </c>
      <c r="B281" s="4">
        <v>1990</v>
      </c>
      <c r="C281" s="4" t="s">
        <v>7851</v>
      </c>
      <c r="D281" s="4">
        <v>30</v>
      </c>
      <c r="E281" s="4">
        <v>3</v>
      </c>
      <c r="F281" s="8">
        <v>32716.2</v>
      </c>
      <c r="G281" s="4" t="s">
        <v>7894</v>
      </c>
      <c r="H281" s="4" t="s">
        <v>7895</v>
      </c>
      <c r="I281" s="4" t="s">
        <v>7865</v>
      </c>
      <c r="J281" s="9">
        <v>33146</v>
      </c>
      <c r="K281" s="4">
        <v>32</v>
      </c>
    </row>
    <row r="282" spans="1:11" ht="15.75" customHeight="1" x14ac:dyDescent="0.25">
      <c r="A282" s="4" t="s">
        <v>322</v>
      </c>
      <c r="B282" s="4">
        <v>1968</v>
      </c>
      <c r="C282" s="4" t="s">
        <v>7849</v>
      </c>
      <c r="D282" s="4">
        <v>1</v>
      </c>
      <c r="E282" s="4">
        <v>0</v>
      </c>
      <c r="F282" s="8">
        <v>32686.080000000002</v>
      </c>
      <c r="G282" s="4" t="s">
        <v>7895</v>
      </c>
      <c r="H282" s="4" t="s">
        <v>7893</v>
      </c>
      <c r="I282" s="4" t="s">
        <v>7865</v>
      </c>
      <c r="J282" s="9">
        <v>25143</v>
      </c>
      <c r="K282" s="4">
        <v>54</v>
      </c>
    </row>
    <row r="283" spans="1:11" ht="15.75" customHeight="1" x14ac:dyDescent="0.25">
      <c r="A283" s="4" t="s">
        <v>323</v>
      </c>
      <c r="B283" s="4">
        <v>1990</v>
      </c>
      <c r="C283" s="4" t="s">
        <v>7848</v>
      </c>
      <c r="D283" s="4">
        <v>13</v>
      </c>
      <c r="E283" s="4">
        <v>3</v>
      </c>
      <c r="F283" s="8">
        <v>32672.11</v>
      </c>
      <c r="G283" s="4" t="s">
        <v>7894</v>
      </c>
      <c r="H283" s="4" t="s">
        <v>7894</v>
      </c>
      <c r="I283" s="4" t="s">
        <v>7865</v>
      </c>
      <c r="J283" s="9">
        <v>33067</v>
      </c>
      <c r="K283" s="4">
        <v>32</v>
      </c>
    </row>
    <row r="284" spans="1:11" ht="15.75" customHeight="1" x14ac:dyDescent="0.25">
      <c r="A284" s="4" t="s">
        <v>324</v>
      </c>
      <c r="B284" s="4">
        <v>2003</v>
      </c>
      <c r="C284" s="4" t="s">
        <v>7854</v>
      </c>
      <c r="D284" s="4">
        <v>8</v>
      </c>
      <c r="E284" s="4">
        <v>0</v>
      </c>
      <c r="F284" s="8">
        <v>32548.34</v>
      </c>
      <c r="G284" s="4" t="s">
        <v>7894</v>
      </c>
      <c r="H284" s="4" t="s">
        <v>7895</v>
      </c>
      <c r="I284" s="4" t="s">
        <v>7863</v>
      </c>
      <c r="J284" s="9">
        <v>37902</v>
      </c>
      <c r="K284" s="4">
        <v>19</v>
      </c>
    </row>
    <row r="285" spans="1:11" ht="15.75" customHeight="1" x14ac:dyDescent="0.25">
      <c r="A285" s="4" t="s">
        <v>325</v>
      </c>
      <c r="B285" s="4">
        <v>1976</v>
      </c>
      <c r="C285" s="4" t="s">
        <v>7851</v>
      </c>
      <c r="D285" s="4">
        <v>19</v>
      </c>
      <c r="E285" s="4">
        <v>2</v>
      </c>
      <c r="F285" s="8">
        <v>32485.46</v>
      </c>
      <c r="G285" s="4" t="s">
        <v>7895</v>
      </c>
      <c r="H285" s="4" t="s">
        <v>7894</v>
      </c>
      <c r="I285" s="4" t="s">
        <v>7865</v>
      </c>
      <c r="J285" s="9">
        <v>28022</v>
      </c>
      <c r="K285" s="4">
        <v>46</v>
      </c>
    </row>
    <row r="286" spans="1:11" ht="15.75" customHeight="1" x14ac:dyDescent="0.25">
      <c r="A286" s="4" t="s">
        <v>326</v>
      </c>
      <c r="B286" s="4">
        <v>1981</v>
      </c>
      <c r="C286" s="4" t="s">
        <v>7851</v>
      </c>
      <c r="D286" s="4">
        <v>27</v>
      </c>
      <c r="E286" s="4">
        <v>1</v>
      </c>
      <c r="F286" s="8">
        <v>32462.35</v>
      </c>
      <c r="G286" s="4" t="s">
        <v>7895</v>
      </c>
      <c r="H286" s="4" t="s">
        <v>7895</v>
      </c>
      <c r="I286" s="4" t="s">
        <v>7865</v>
      </c>
      <c r="J286" s="9">
        <v>29856</v>
      </c>
      <c r="K286" s="4">
        <v>41</v>
      </c>
    </row>
    <row r="287" spans="1:11" ht="15.75" customHeight="1" x14ac:dyDescent="0.25">
      <c r="A287" s="4" t="s">
        <v>327</v>
      </c>
      <c r="B287" s="4">
        <v>1976</v>
      </c>
      <c r="C287" s="4" t="s">
        <v>7853</v>
      </c>
      <c r="D287" s="4">
        <v>9</v>
      </c>
      <c r="E287" s="4">
        <v>2</v>
      </c>
      <c r="F287" s="8">
        <v>32430.22</v>
      </c>
      <c r="G287" s="4" t="s">
        <v>7895</v>
      </c>
      <c r="H287" s="4" t="s">
        <v>7893</v>
      </c>
      <c r="I287" s="4" t="s">
        <v>7865</v>
      </c>
      <c r="J287" s="9">
        <v>27981</v>
      </c>
      <c r="K287" s="4">
        <v>46</v>
      </c>
    </row>
    <row r="288" spans="1:11" ht="15.75" customHeight="1" x14ac:dyDescent="0.25">
      <c r="A288" s="4" t="s">
        <v>328</v>
      </c>
      <c r="B288" s="4">
        <v>1972</v>
      </c>
      <c r="C288" s="4" t="s">
        <v>7854</v>
      </c>
      <c r="D288" s="4">
        <v>19</v>
      </c>
      <c r="E288" s="4">
        <v>0</v>
      </c>
      <c r="F288" s="8">
        <v>32428.63</v>
      </c>
      <c r="G288" s="4" t="s">
        <v>7895</v>
      </c>
      <c r="H288" s="4" t="s">
        <v>7895</v>
      </c>
      <c r="I288" s="4" t="s">
        <v>7865</v>
      </c>
      <c r="J288" s="9">
        <v>26591</v>
      </c>
      <c r="K288" s="4">
        <v>50</v>
      </c>
    </row>
    <row r="289" spans="1:11" ht="15.75" customHeight="1" x14ac:dyDescent="0.25">
      <c r="A289" s="4" t="s">
        <v>329</v>
      </c>
      <c r="B289" s="4">
        <v>1986</v>
      </c>
      <c r="C289" s="4" t="s">
        <v>7852</v>
      </c>
      <c r="D289" s="4">
        <v>2</v>
      </c>
      <c r="E289" s="4">
        <v>3</v>
      </c>
      <c r="F289" s="8">
        <v>32288.49</v>
      </c>
      <c r="G289" s="4" t="s">
        <v>7895</v>
      </c>
      <c r="H289" s="4" t="s">
        <v>7895</v>
      </c>
      <c r="I289" s="4" t="s">
        <v>7865</v>
      </c>
      <c r="J289" s="9">
        <v>31748</v>
      </c>
      <c r="K289" s="4">
        <v>36</v>
      </c>
    </row>
    <row r="290" spans="1:11" ht="15.75" customHeight="1" x14ac:dyDescent="0.25">
      <c r="A290" s="4" t="s">
        <v>330</v>
      </c>
      <c r="B290" s="4">
        <v>1975</v>
      </c>
      <c r="C290" s="4" t="s">
        <v>7852</v>
      </c>
      <c r="D290" s="4">
        <v>17</v>
      </c>
      <c r="E290" s="4">
        <v>1</v>
      </c>
      <c r="F290" s="8">
        <v>32259.96</v>
      </c>
      <c r="G290" s="4" t="s">
        <v>7895</v>
      </c>
      <c r="H290" s="4" t="s">
        <v>7893</v>
      </c>
      <c r="I290" s="4" t="s">
        <v>7864</v>
      </c>
      <c r="J290" s="9">
        <v>27745</v>
      </c>
      <c r="K290" s="4">
        <v>47</v>
      </c>
    </row>
    <row r="291" spans="1:11" ht="15.75" customHeight="1" x14ac:dyDescent="0.25">
      <c r="A291" s="4" t="s">
        <v>331</v>
      </c>
      <c r="B291" s="4">
        <v>1994</v>
      </c>
      <c r="C291" s="4" t="s">
        <v>7851</v>
      </c>
      <c r="D291" s="4">
        <v>8</v>
      </c>
      <c r="E291" s="4">
        <v>0</v>
      </c>
      <c r="F291" s="8">
        <v>32222.81</v>
      </c>
      <c r="G291" s="4" t="s">
        <v>7895</v>
      </c>
      <c r="H291" s="4" t="s">
        <v>7894</v>
      </c>
      <c r="I291" s="4" t="s">
        <v>7865</v>
      </c>
      <c r="J291" s="9">
        <v>34585</v>
      </c>
      <c r="K291" s="4">
        <v>28</v>
      </c>
    </row>
    <row r="292" spans="1:11" ht="15.75" customHeight="1" x14ac:dyDescent="0.25">
      <c r="A292" s="4" t="s">
        <v>332</v>
      </c>
      <c r="B292" s="4">
        <v>1969</v>
      </c>
      <c r="C292" s="4" t="s">
        <v>7851</v>
      </c>
      <c r="D292" s="4">
        <v>11</v>
      </c>
      <c r="E292" s="4">
        <v>0</v>
      </c>
      <c r="F292" s="8">
        <v>32192.76</v>
      </c>
      <c r="G292" s="4" t="s">
        <v>7894</v>
      </c>
      <c r="H292" s="4" t="s">
        <v>7895</v>
      </c>
      <c r="I292" s="4" t="s">
        <v>7865</v>
      </c>
      <c r="J292" s="9">
        <v>25457</v>
      </c>
      <c r="K292" s="4">
        <v>53</v>
      </c>
    </row>
    <row r="293" spans="1:11" ht="15.75" customHeight="1" x14ac:dyDescent="0.25">
      <c r="A293" s="4" t="s">
        <v>333</v>
      </c>
      <c r="B293" s="4">
        <v>1978</v>
      </c>
      <c r="C293" s="4" t="s">
        <v>7849</v>
      </c>
      <c r="D293" s="4">
        <v>10</v>
      </c>
      <c r="E293" s="4">
        <v>2</v>
      </c>
      <c r="F293" s="8">
        <v>32108.66</v>
      </c>
      <c r="G293" s="4" t="s">
        <v>7894</v>
      </c>
      <c r="H293" s="4" t="s">
        <v>7893</v>
      </c>
      <c r="I293" s="4" t="s">
        <v>7875</v>
      </c>
      <c r="J293" s="9">
        <v>28804</v>
      </c>
      <c r="K293" s="4">
        <v>44</v>
      </c>
    </row>
    <row r="294" spans="1:11" ht="15.75" customHeight="1" x14ac:dyDescent="0.25">
      <c r="A294" s="4" t="s">
        <v>334</v>
      </c>
      <c r="B294" s="4">
        <v>1993</v>
      </c>
      <c r="C294" s="4" t="s">
        <v>7851</v>
      </c>
      <c r="D294" s="4">
        <v>13</v>
      </c>
      <c r="E294" s="4">
        <v>0</v>
      </c>
      <c r="F294" s="8">
        <v>32086.21</v>
      </c>
      <c r="G294" s="4" t="s">
        <v>7894</v>
      </c>
      <c r="H294" s="4" t="s">
        <v>7893</v>
      </c>
      <c r="I294" s="4" t="s">
        <v>7865</v>
      </c>
      <c r="J294" s="9">
        <v>34225</v>
      </c>
      <c r="K294" s="4">
        <v>29</v>
      </c>
    </row>
    <row r="295" spans="1:11" ht="15.75" customHeight="1" x14ac:dyDescent="0.25">
      <c r="A295" s="4" t="s">
        <v>335</v>
      </c>
      <c r="B295" s="4">
        <v>1972</v>
      </c>
      <c r="C295" s="4" t="s">
        <v>7851</v>
      </c>
      <c r="D295" s="4">
        <v>21</v>
      </c>
      <c r="E295" s="4">
        <v>0</v>
      </c>
      <c r="F295" s="8">
        <v>31980.89</v>
      </c>
      <c r="G295" s="4" t="s">
        <v>7895</v>
      </c>
      <c r="H295" s="4" t="s">
        <v>7894</v>
      </c>
      <c r="I295" s="4" t="s">
        <v>7865</v>
      </c>
      <c r="J295" s="9">
        <v>26563</v>
      </c>
      <c r="K295" s="4">
        <v>50</v>
      </c>
    </row>
    <row r="296" spans="1:11" ht="15.75" customHeight="1" x14ac:dyDescent="0.25">
      <c r="A296" s="4" t="s">
        <v>336</v>
      </c>
      <c r="B296" s="4">
        <v>1975</v>
      </c>
      <c r="C296" s="4" t="s">
        <v>7851</v>
      </c>
      <c r="D296" s="4">
        <v>25</v>
      </c>
      <c r="E296" s="4">
        <v>1</v>
      </c>
      <c r="F296" s="8">
        <v>31897.1</v>
      </c>
      <c r="G296" s="4" t="s">
        <v>7895</v>
      </c>
      <c r="H296" s="4" t="s">
        <v>7893</v>
      </c>
      <c r="I296" s="4" t="s">
        <v>7865</v>
      </c>
      <c r="J296" s="9">
        <v>27662</v>
      </c>
      <c r="K296" s="4">
        <v>47</v>
      </c>
    </row>
    <row r="297" spans="1:11" ht="15.75" customHeight="1" x14ac:dyDescent="0.25">
      <c r="A297" s="4" t="s">
        <v>337</v>
      </c>
      <c r="B297" s="4">
        <v>1984</v>
      </c>
      <c r="C297" s="4" t="s">
        <v>7851</v>
      </c>
      <c r="D297" s="4">
        <v>10</v>
      </c>
      <c r="E297" s="4">
        <v>3</v>
      </c>
      <c r="F297" s="8">
        <v>31743.919999999998</v>
      </c>
      <c r="G297" s="4" t="s">
        <v>7895</v>
      </c>
      <c r="H297" s="4" t="s">
        <v>7894</v>
      </c>
      <c r="I297" s="4" t="s">
        <v>7865</v>
      </c>
      <c r="J297" s="9">
        <v>30935</v>
      </c>
      <c r="K297" s="4">
        <v>38</v>
      </c>
    </row>
    <row r="298" spans="1:11" ht="15.75" customHeight="1" x14ac:dyDescent="0.25">
      <c r="A298" s="4" t="s">
        <v>338</v>
      </c>
      <c r="B298" s="4">
        <v>1977</v>
      </c>
      <c r="C298" s="4" t="s">
        <v>7854</v>
      </c>
      <c r="D298" s="4">
        <v>14</v>
      </c>
      <c r="E298" s="4">
        <v>2</v>
      </c>
      <c r="F298" s="8">
        <v>31736.7</v>
      </c>
      <c r="G298" s="4" t="s">
        <v>7895</v>
      </c>
      <c r="H298" s="4" t="s">
        <v>7895</v>
      </c>
      <c r="I298" s="4" t="s">
        <v>7864</v>
      </c>
      <c r="J298" s="9">
        <v>28412</v>
      </c>
      <c r="K298" s="4">
        <v>45</v>
      </c>
    </row>
    <row r="299" spans="1:11" ht="15.75" customHeight="1" x14ac:dyDescent="0.25">
      <c r="A299" s="4" t="s">
        <v>339</v>
      </c>
      <c r="B299" s="4">
        <v>1960</v>
      </c>
      <c r="C299" s="4" t="s">
        <v>7852</v>
      </c>
      <c r="D299" s="4">
        <v>13</v>
      </c>
      <c r="E299" s="4">
        <v>1</v>
      </c>
      <c r="F299" s="8">
        <v>31620</v>
      </c>
      <c r="G299" s="4" t="s">
        <v>7895</v>
      </c>
      <c r="H299" s="4" t="s">
        <v>7894</v>
      </c>
      <c r="I299" s="4" t="s">
        <v>7871</v>
      </c>
      <c r="J299" s="9">
        <v>22263</v>
      </c>
      <c r="K299" s="4">
        <v>62</v>
      </c>
    </row>
    <row r="300" spans="1:11" ht="15.75" customHeight="1" x14ac:dyDescent="0.25">
      <c r="A300" s="4" t="s">
        <v>340</v>
      </c>
      <c r="B300" s="4">
        <v>1975</v>
      </c>
      <c r="C300" s="4" t="s">
        <v>7854</v>
      </c>
      <c r="D300" s="4">
        <v>29</v>
      </c>
      <c r="E300" s="4">
        <v>1</v>
      </c>
      <c r="F300" s="8">
        <v>31591.82</v>
      </c>
      <c r="G300" s="4" t="s">
        <v>7895</v>
      </c>
      <c r="H300" s="4" t="s">
        <v>7894</v>
      </c>
      <c r="I300" s="4" t="s">
        <v>7865</v>
      </c>
      <c r="J300" s="9">
        <v>27696</v>
      </c>
      <c r="K300" s="4">
        <v>47</v>
      </c>
    </row>
    <row r="301" spans="1:11" ht="15.75" customHeight="1" x14ac:dyDescent="0.25">
      <c r="A301" s="4" t="s">
        <v>341</v>
      </c>
      <c r="B301" s="4">
        <v>1974</v>
      </c>
      <c r="C301" s="4" t="s">
        <v>7854</v>
      </c>
      <c r="D301" s="4">
        <v>8</v>
      </c>
      <c r="E301" s="4">
        <v>0</v>
      </c>
      <c r="F301" s="8">
        <v>31368.81</v>
      </c>
      <c r="G301" s="4" t="s">
        <v>7895</v>
      </c>
      <c r="H301" s="4" t="s">
        <v>7893</v>
      </c>
      <c r="I301" s="4" t="s">
        <v>7865</v>
      </c>
      <c r="J301" s="9">
        <v>27310</v>
      </c>
      <c r="K301" s="4">
        <v>48</v>
      </c>
    </row>
    <row r="302" spans="1:11" ht="15.75" customHeight="1" x14ac:dyDescent="0.25">
      <c r="A302" s="4" t="s">
        <v>342</v>
      </c>
      <c r="B302" s="4">
        <v>1995</v>
      </c>
      <c r="C302" s="4" t="s">
        <v>7851</v>
      </c>
      <c r="D302" s="4">
        <v>27</v>
      </c>
      <c r="E302" s="4">
        <v>0</v>
      </c>
      <c r="F302" s="8">
        <v>31328.27</v>
      </c>
      <c r="G302" s="4" t="s">
        <v>7895</v>
      </c>
      <c r="H302" s="4" t="s">
        <v>7895</v>
      </c>
      <c r="I302" s="4" t="s">
        <v>7865</v>
      </c>
      <c r="J302" s="9">
        <v>34969</v>
      </c>
      <c r="K302" s="4">
        <v>27</v>
      </c>
    </row>
    <row r="303" spans="1:11" ht="15.75" customHeight="1" x14ac:dyDescent="0.25">
      <c r="A303" s="4" t="s">
        <v>343</v>
      </c>
      <c r="B303" s="4">
        <v>1968</v>
      </c>
      <c r="C303" s="4" t="s">
        <v>7848</v>
      </c>
      <c r="D303" s="4">
        <v>9</v>
      </c>
      <c r="E303" s="4">
        <v>0</v>
      </c>
      <c r="F303" s="8">
        <v>31322.53</v>
      </c>
      <c r="G303" s="4" t="s">
        <v>7895</v>
      </c>
      <c r="H303" s="4" t="s">
        <v>7894</v>
      </c>
      <c r="I303" s="4" t="s">
        <v>7865</v>
      </c>
      <c r="J303" s="9">
        <v>25028</v>
      </c>
      <c r="K303" s="4">
        <v>54</v>
      </c>
    </row>
    <row r="304" spans="1:11" ht="15.75" customHeight="1" x14ac:dyDescent="0.25">
      <c r="A304" s="4" t="s">
        <v>344</v>
      </c>
      <c r="B304" s="4">
        <v>2000</v>
      </c>
      <c r="C304" s="4" t="s">
        <v>7848</v>
      </c>
      <c r="D304" s="4">
        <v>22</v>
      </c>
      <c r="E304" s="4">
        <v>0</v>
      </c>
      <c r="F304" s="8">
        <v>31234.560000000001</v>
      </c>
      <c r="G304" s="4" t="s">
        <v>7894</v>
      </c>
      <c r="H304" s="4" t="s">
        <v>7894</v>
      </c>
      <c r="I304" s="4" t="s">
        <v>7865</v>
      </c>
      <c r="J304" s="9">
        <v>36729</v>
      </c>
      <c r="K304" s="4">
        <v>22</v>
      </c>
    </row>
    <row r="305" spans="1:11" ht="15.75" customHeight="1" x14ac:dyDescent="0.25">
      <c r="A305" s="4" t="s">
        <v>345</v>
      </c>
      <c r="B305" s="4">
        <v>2004</v>
      </c>
      <c r="C305" s="4" t="s">
        <v>7849</v>
      </c>
      <c r="D305" s="4">
        <v>9</v>
      </c>
      <c r="E305" s="4">
        <v>0</v>
      </c>
      <c r="F305" s="8">
        <v>31196.61</v>
      </c>
      <c r="G305" s="4" t="s">
        <v>7895</v>
      </c>
      <c r="H305" s="4" t="s">
        <v>7894</v>
      </c>
      <c r="I305" s="4" t="s">
        <v>7865</v>
      </c>
      <c r="J305" s="9">
        <v>38300</v>
      </c>
      <c r="K305" s="4">
        <v>18</v>
      </c>
    </row>
    <row r="306" spans="1:11" ht="15.75" customHeight="1" x14ac:dyDescent="0.25">
      <c r="A306" s="4" t="s">
        <v>346</v>
      </c>
      <c r="B306" s="4">
        <v>1961</v>
      </c>
      <c r="C306" s="4" t="s">
        <v>7851</v>
      </c>
      <c r="D306" s="4">
        <v>9</v>
      </c>
      <c r="E306" s="4">
        <v>3</v>
      </c>
      <c r="F306" s="8">
        <v>30942.19</v>
      </c>
      <c r="G306" s="4" t="s">
        <v>7895</v>
      </c>
      <c r="H306" s="4" t="s">
        <v>7895</v>
      </c>
      <c r="I306" s="4" t="s">
        <v>7863</v>
      </c>
      <c r="J306" s="9">
        <v>22533</v>
      </c>
      <c r="K306" s="4">
        <v>61</v>
      </c>
    </row>
    <row r="307" spans="1:11" ht="15.75" customHeight="1" x14ac:dyDescent="0.25">
      <c r="A307" s="4" t="s">
        <v>347</v>
      </c>
      <c r="B307" s="4">
        <v>1988</v>
      </c>
      <c r="C307" s="4" t="s">
        <v>7851</v>
      </c>
      <c r="D307" s="4">
        <v>5</v>
      </c>
      <c r="E307" s="4">
        <v>3</v>
      </c>
      <c r="F307" s="8">
        <v>30763.01</v>
      </c>
      <c r="G307" s="4" t="s">
        <v>7895</v>
      </c>
      <c r="H307" s="4" t="s">
        <v>7894</v>
      </c>
      <c r="I307" s="4" t="s">
        <v>7865</v>
      </c>
      <c r="J307" s="9">
        <v>32391</v>
      </c>
      <c r="K307" s="4">
        <v>34</v>
      </c>
    </row>
    <row r="308" spans="1:11" ht="15.75" customHeight="1" x14ac:dyDescent="0.25">
      <c r="A308" s="4" t="s">
        <v>348</v>
      </c>
      <c r="B308" s="4">
        <v>1983</v>
      </c>
      <c r="C308" s="4" t="s">
        <v>7852</v>
      </c>
      <c r="D308" s="4">
        <v>21</v>
      </c>
      <c r="E308" s="4">
        <v>3</v>
      </c>
      <c r="F308" s="8">
        <v>30724.44</v>
      </c>
      <c r="G308" s="4" t="s">
        <v>7895</v>
      </c>
      <c r="H308" s="4" t="s">
        <v>7893</v>
      </c>
      <c r="I308" s="4" t="s">
        <v>7865</v>
      </c>
      <c r="J308" s="9">
        <v>30671</v>
      </c>
      <c r="K308" s="4">
        <v>39</v>
      </c>
    </row>
    <row r="309" spans="1:11" ht="15.75" customHeight="1" x14ac:dyDescent="0.25">
      <c r="A309" s="4" t="s">
        <v>349</v>
      </c>
      <c r="B309" s="4">
        <v>1999</v>
      </c>
      <c r="C309" s="4" t="s">
        <v>7851</v>
      </c>
      <c r="D309" s="4">
        <v>21</v>
      </c>
      <c r="E309" s="4">
        <v>0</v>
      </c>
      <c r="F309" s="8">
        <v>30697.71</v>
      </c>
      <c r="G309" s="4" t="s">
        <v>7894</v>
      </c>
      <c r="H309" s="4" t="s">
        <v>7895</v>
      </c>
      <c r="I309" s="4" t="s">
        <v>7865</v>
      </c>
      <c r="J309" s="9">
        <v>36424</v>
      </c>
      <c r="K309" s="4">
        <v>23</v>
      </c>
    </row>
    <row r="310" spans="1:11" ht="15.75" customHeight="1" x14ac:dyDescent="0.25">
      <c r="A310" s="4" t="s">
        <v>350</v>
      </c>
      <c r="B310" s="4">
        <v>1970</v>
      </c>
      <c r="C310" s="4" t="s">
        <v>7849</v>
      </c>
      <c r="D310" s="4">
        <v>11</v>
      </c>
      <c r="E310" s="4">
        <v>0</v>
      </c>
      <c r="F310" s="8">
        <v>30625.65</v>
      </c>
      <c r="G310" s="4" t="s">
        <v>7895</v>
      </c>
      <c r="H310" s="4" t="s">
        <v>7893</v>
      </c>
      <c r="I310" s="4" t="s">
        <v>7865</v>
      </c>
      <c r="J310" s="9">
        <v>25883</v>
      </c>
      <c r="K310" s="4">
        <v>52</v>
      </c>
    </row>
    <row r="311" spans="1:11" ht="15.75" customHeight="1" x14ac:dyDescent="0.25">
      <c r="A311" s="4" t="s">
        <v>351</v>
      </c>
      <c r="B311" s="4">
        <v>1986</v>
      </c>
      <c r="C311" s="4" t="s">
        <v>7853</v>
      </c>
      <c r="D311" s="4">
        <v>10</v>
      </c>
      <c r="E311" s="4">
        <v>3</v>
      </c>
      <c r="F311" s="8">
        <v>30530.5</v>
      </c>
      <c r="G311" s="4" t="s">
        <v>7895</v>
      </c>
      <c r="H311" s="4" t="s">
        <v>7894</v>
      </c>
      <c r="I311" s="4" t="s">
        <v>7865</v>
      </c>
      <c r="J311" s="9">
        <v>31634</v>
      </c>
      <c r="K311" s="4">
        <v>36</v>
      </c>
    </row>
    <row r="312" spans="1:11" ht="15.75" customHeight="1" x14ac:dyDescent="0.25">
      <c r="A312" s="4" t="s">
        <v>352</v>
      </c>
      <c r="B312" s="4">
        <v>1983</v>
      </c>
      <c r="C312" s="4" t="s">
        <v>7851</v>
      </c>
      <c r="D312" s="4">
        <v>3</v>
      </c>
      <c r="E312" s="4">
        <v>3</v>
      </c>
      <c r="F312" s="8">
        <v>30457.37</v>
      </c>
      <c r="G312" s="4" t="s">
        <v>7895</v>
      </c>
      <c r="H312" s="4" t="s">
        <v>7894</v>
      </c>
      <c r="I312" s="4" t="s">
        <v>7864</v>
      </c>
      <c r="J312" s="9">
        <v>30562</v>
      </c>
      <c r="K312" s="4">
        <v>39</v>
      </c>
    </row>
    <row r="313" spans="1:11" ht="15.75" customHeight="1" x14ac:dyDescent="0.25">
      <c r="A313" s="4" t="s">
        <v>353</v>
      </c>
      <c r="B313" s="4">
        <v>1998</v>
      </c>
      <c r="C313" s="4" t="s">
        <v>7854</v>
      </c>
      <c r="D313" s="4">
        <v>28</v>
      </c>
      <c r="E313" s="4">
        <v>0</v>
      </c>
      <c r="F313" s="8">
        <v>30422.03</v>
      </c>
      <c r="G313" s="4" t="s">
        <v>7895</v>
      </c>
      <c r="H313" s="4" t="s">
        <v>7893</v>
      </c>
      <c r="I313" s="4" t="s">
        <v>7865</v>
      </c>
      <c r="J313" s="9">
        <v>36096</v>
      </c>
      <c r="K313" s="4">
        <v>24</v>
      </c>
    </row>
    <row r="314" spans="1:11" ht="15.75" customHeight="1" x14ac:dyDescent="0.25">
      <c r="A314" s="4" t="s">
        <v>354</v>
      </c>
      <c r="B314" s="4">
        <v>1976</v>
      </c>
      <c r="C314" s="4" t="s">
        <v>7851</v>
      </c>
      <c r="D314" s="4">
        <v>3</v>
      </c>
      <c r="E314" s="4">
        <v>2</v>
      </c>
      <c r="F314" s="8">
        <v>30409.53</v>
      </c>
      <c r="G314" s="4" t="s">
        <v>7895</v>
      </c>
      <c r="H314" s="4" t="s">
        <v>7893</v>
      </c>
      <c r="I314" s="4" t="s">
        <v>7864</v>
      </c>
      <c r="J314" s="9">
        <v>28006</v>
      </c>
      <c r="K314" s="4">
        <v>46</v>
      </c>
    </row>
    <row r="315" spans="1:11" ht="15.75" customHeight="1" x14ac:dyDescent="0.25">
      <c r="A315" s="4" t="s">
        <v>355</v>
      </c>
      <c r="B315" s="4">
        <v>1969</v>
      </c>
      <c r="C315" s="4" t="s">
        <v>7848</v>
      </c>
      <c r="D315" s="4">
        <v>30</v>
      </c>
      <c r="E315" s="4">
        <v>0</v>
      </c>
      <c r="F315" s="8">
        <v>30366.93</v>
      </c>
      <c r="G315" s="4" t="s">
        <v>7895</v>
      </c>
      <c r="H315" s="4" t="s">
        <v>7895</v>
      </c>
      <c r="I315" s="4" t="s">
        <v>7865</v>
      </c>
      <c r="J315" s="9">
        <v>25414</v>
      </c>
      <c r="K315" s="4">
        <v>53</v>
      </c>
    </row>
    <row r="316" spans="1:11" ht="15.75" customHeight="1" x14ac:dyDescent="0.25">
      <c r="A316" s="4" t="s">
        <v>356</v>
      </c>
      <c r="B316" s="4">
        <v>2004</v>
      </c>
      <c r="C316" s="4" t="s">
        <v>7850</v>
      </c>
      <c r="D316" s="4">
        <v>1</v>
      </c>
      <c r="E316" s="4">
        <v>0</v>
      </c>
      <c r="F316" s="8">
        <v>30328.27</v>
      </c>
      <c r="G316" s="4" t="s">
        <v>7895</v>
      </c>
      <c r="H316" s="4" t="s">
        <v>7895</v>
      </c>
      <c r="I316" s="4" t="s">
        <v>7865</v>
      </c>
      <c r="J316" s="9">
        <v>38139</v>
      </c>
      <c r="K316" s="4">
        <v>19</v>
      </c>
    </row>
    <row r="317" spans="1:11" ht="15.75" customHeight="1" x14ac:dyDescent="0.25">
      <c r="A317" s="4" t="s">
        <v>357</v>
      </c>
      <c r="B317" s="4">
        <v>1972</v>
      </c>
      <c r="C317" s="4" t="s">
        <v>7848</v>
      </c>
      <c r="D317" s="4">
        <v>24</v>
      </c>
      <c r="E317" s="4">
        <v>2</v>
      </c>
      <c r="F317" s="8">
        <v>30284.639999999999</v>
      </c>
      <c r="G317" s="4" t="s">
        <v>7894</v>
      </c>
      <c r="H317" s="4" t="s">
        <v>7894</v>
      </c>
      <c r="I317" s="4" t="s">
        <v>7864</v>
      </c>
      <c r="J317" s="9">
        <v>26504</v>
      </c>
      <c r="K317" s="4">
        <v>50</v>
      </c>
    </row>
    <row r="318" spans="1:11" ht="15.75" customHeight="1" x14ac:dyDescent="0.25">
      <c r="A318" s="4" t="s">
        <v>358</v>
      </c>
      <c r="B318" s="4">
        <v>1962</v>
      </c>
      <c r="C318" s="4" t="s">
        <v>7851</v>
      </c>
      <c r="D318" s="4">
        <v>15</v>
      </c>
      <c r="E318" s="4">
        <v>0</v>
      </c>
      <c r="F318" s="8">
        <v>30260</v>
      </c>
      <c r="G318" s="4" t="s">
        <v>7894</v>
      </c>
      <c r="H318" s="4" t="s">
        <v>7894</v>
      </c>
      <c r="I318" s="4" t="s">
        <v>7873</v>
      </c>
      <c r="J318" s="9">
        <v>22904</v>
      </c>
      <c r="K318" s="4">
        <v>60</v>
      </c>
    </row>
    <row r="319" spans="1:11" ht="15.75" customHeight="1" x14ac:dyDescent="0.25">
      <c r="A319" s="4" t="s">
        <v>359</v>
      </c>
      <c r="B319" s="4">
        <v>1963</v>
      </c>
      <c r="C319" s="4" t="s">
        <v>7851</v>
      </c>
      <c r="D319" s="4">
        <v>13</v>
      </c>
      <c r="E319" s="4">
        <v>3</v>
      </c>
      <c r="F319" s="8">
        <v>30184.94</v>
      </c>
      <c r="G319" s="4" t="s">
        <v>7894</v>
      </c>
      <c r="H319" s="4" t="s">
        <v>7894</v>
      </c>
      <c r="I319" s="4" t="s">
        <v>7873</v>
      </c>
      <c r="J319" s="9">
        <v>23267</v>
      </c>
      <c r="K319" s="4">
        <v>59</v>
      </c>
    </row>
    <row r="320" spans="1:11" ht="15.75" customHeight="1" x14ac:dyDescent="0.25">
      <c r="A320" s="4" t="s">
        <v>360</v>
      </c>
      <c r="B320" s="4">
        <v>1958</v>
      </c>
      <c r="C320" s="4" t="s">
        <v>7853</v>
      </c>
      <c r="D320" s="4">
        <v>11</v>
      </c>
      <c r="E320" s="4">
        <v>1</v>
      </c>
      <c r="F320" s="8">
        <v>30166.62</v>
      </c>
      <c r="G320" s="4" t="s">
        <v>7894</v>
      </c>
      <c r="H320" s="4" t="s">
        <v>7893</v>
      </c>
      <c r="I320" s="4" t="s">
        <v>7864</v>
      </c>
      <c r="J320" s="9">
        <v>21408</v>
      </c>
      <c r="K320" s="4">
        <v>64</v>
      </c>
    </row>
    <row r="321" spans="1:11" ht="15.75" customHeight="1" x14ac:dyDescent="0.25">
      <c r="A321" s="4" t="s">
        <v>361</v>
      </c>
      <c r="B321" s="4">
        <v>1971</v>
      </c>
      <c r="C321" s="4" t="s">
        <v>7852</v>
      </c>
      <c r="D321" s="4">
        <v>25</v>
      </c>
      <c r="E321" s="4">
        <v>0</v>
      </c>
      <c r="F321" s="8">
        <v>30134.75</v>
      </c>
      <c r="G321" s="4" t="s">
        <v>7895</v>
      </c>
      <c r="H321" s="4" t="s">
        <v>7893</v>
      </c>
      <c r="I321" s="4" t="s">
        <v>7865</v>
      </c>
      <c r="J321" s="9">
        <v>26292</v>
      </c>
      <c r="K321" s="4">
        <v>51</v>
      </c>
    </row>
    <row r="322" spans="1:11" ht="15.75" customHeight="1" x14ac:dyDescent="0.25">
      <c r="A322" s="4" t="s">
        <v>362</v>
      </c>
      <c r="B322" s="4">
        <v>1979</v>
      </c>
      <c r="C322" s="4" t="s">
        <v>7851</v>
      </c>
      <c r="D322" s="4">
        <v>2</v>
      </c>
      <c r="E322" s="4">
        <v>2</v>
      </c>
      <c r="F322" s="8">
        <v>30095.97</v>
      </c>
      <c r="G322" s="4" t="s">
        <v>7895</v>
      </c>
      <c r="H322" s="4" t="s">
        <v>7893</v>
      </c>
      <c r="I322" s="4" t="s">
        <v>7865</v>
      </c>
      <c r="J322" s="9">
        <v>29100</v>
      </c>
      <c r="K322" s="4">
        <v>43</v>
      </c>
    </row>
    <row r="323" spans="1:11" ht="15.75" customHeight="1" x14ac:dyDescent="0.25">
      <c r="A323" s="4" t="s">
        <v>363</v>
      </c>
      <c r="B323" s="4">
        <v>1967</v>
      </c>
      <c r="C323" s="4" t="s">
        <v>7850</v>
      </c>
      <c r="D323" s="4">
        <v>16</v>
      </c>
      <c r="E323" s="4">
        <v>3</v>
      </c>
      <c r="F323" s="8">
        <v>30063.58</v>
      </c>
      <c r="G323" s="4" t="s">
        <v>7894</v>
      </c>
      <c r="H323" s="4" t="s">
        <v>7894</v>
      </c>
      <c r="I323" s="4" t="s">
        <v>7864</v>
      </c>
      <c r="J323" s="9">
        <v>24639</v>
      </c>
      <c r="K323" s="4">
        <v>55</v>
      </c>
    </row>
    <row r="324" spans="1:11" ht="15.75" customHeight="1" x14ac:dyDescent="0.25">
      <c r="A324" s="4" t="s">
        <v>364</v>
      </c>
      <c r="B324" s="4">
        <v>1981</v>
      </c>
      <c r="C324" s="4" t="s">
        <v>7853</v>
      </c>
      <c r="D324" s="4">
        <v>4</v>
      </c>
      <c r="E324" s="4">
        <v>1</v>
      </c>
      <c r="F324" s="8">
        <v>30026.87</v>
      </c>
      <c r="G324" s="4" t="s">
        <v>7895</v>
      </c>
      <c r="H324" s="4" t="s">
        <v>7893</v>
      </c>
      <c r="I324" s="4" t="s">
        <v>7864</v>
      </c>
      <c r="J324" s="9">
        <v>29802</v>
      </c>
      <c r="K324" s="4">
        <v>41</v>
      </c>
    </row>
    <row r="325" spans="1:11" ht="15.75" customHeight="1" x14ac:dyDescent="0.25">
      <c r="A325" s="4" t="s">
        <v>365</v>
      </c>
      <c r="B325" s="4">
        <v>1991</v>
      </c>
      <c r="C325" s="4" t="s">
        <v>7854</v>
      </c>
      <c r="D325" s="4">
        <v>5</v>
      </c>
      <c r="E325" s="4">
        <v>3</v>
      </c>
      <c r="F325" s="8">
        <v>29969.67</v>
      </c>
      <c r="G325" s="4" t="s">
        <v>7894</v>
      </c>
      <c r="H325" s="4" t="s">
        <v>7894</v>
      </c>
      <c r="I325" s="4" t="s">
        <v>7865</v>
      </c>
      <c r="J325" s="9">
        <v>33516</v>
      </c>
      <c r="K325" s="4">
        <v>31</v>
      </c>
    </row>
    <row r="326" spans="1:11" ht="15.75" customHeight="1" x14ac:dyDescent="0.25">
      <c r="A326" s="4" t="s">
        <v>366</v>
      </c>
      <c r="B326" s="4">
        <v>1976</v>
      </c>
      <c r="C326" s="4" t="s">
        <v>7850</v>
      </c>
      <c r="D326" s="4">
        <v>12</v>
      </c>
      <c r="E326" s="4">
        <v>2</v>
      </c>
      <c r="F326" s="8">
        <v>29933.75</v>
      </c>
      <c r="G326" s="4" t="s">
        <v>7894</v>
      </c>
      <c r="H326" s="4" t="s">
        <v>7894</v>
      </c>
      <c r="I326" s="4" t="s">
        <v>7865</v>
      </c>
      <c r="J326" s="9">
        <v>27923</v>
      </c>
      <c r="K326" s="4">
        <v>46</v>
      </c>
    </row>
    <row r="327" spans="1:11" ht="15.75" customHeight="1" x14ac:dyDescent="0.25">
      <c r="A327" s="4" t="s">
        <v>367</v>
      </c>
      <c r="B327" s="4">
        <v>1988</v>
      </c>
      <c r="C327" s="4" t="s">
        <v>7852</v>
      </c>
      <c r="D327" s="4">
        <v>30</v>
      </c>
      <c r="E327" s="4">
        <v>3</v>
      </c>
      <c r="F327" s="8">
        <v>29929.56</v>
      </c>
      <c r="G327" s="4" t="s">
        <v>7894</v>
      </c>
      <c r="H327" s="4" t="s">
        <v>7894</v>
      </c>
      <c r="I327" s="4" t="s">
        <v>7865</v>
      </c>
      <c r="J327" s="9">
        <v>32507</v>
      </c>
      <c r="K327" s="4">
        <v>34</v>
      </c>
    </row>
    <row r="328" spans="1:11" ht="15.75" customHeight="1" x14ac:dyDescent="0.25">
      <c r="A328" s="4" t="s">
        <v>368</v>
      </c>
      <c r="B328" s="4">
        <v>1975</v>
      </c>
      <c r="C328" s="4" t="s">
        <v>7853</v>
      </c>
      <c r="D328" s="4">
        <v>19</v>
      </c>
      <c r="E328" s="4">
        <v>1</v>
      </c>
      <c r="F328" s="8">
        <v>29899.25</v>
      </c>
      <c r="G328" s="4" t="s">
        <v>7894</v>
      </c>
      <c r="H328" s="4" t="s">
        <v>7893</v>
      </c>
      <c r="I328" s="4" t="s">
        <v>7865</v>
      </c>
      <c r="J328" s="9">
        <v>27625</v>
      </c>
      <c r="K328" s="4">
        <v>47</v>
      </c>
    </row>
    <row r="329" spans="1:11" ht="15.75" customHeight="1" x14ac:dyDescent="0.25">
      <c r="A329" s="4" t="s">
        <v>369</v>
      </c>
      <c r="B329" s="4">
        <v>1989</v>
      </c>
      <c r="C329" s="4" t="s">
        <v>7852</v>
      </c>
      <c r="D329" s="4">
        <v>30</v>
      </c>
      <c r="E329" s="4">
        <v>3</v>
      </c>
      <c r="F329" s="8">
        <v>29852.48</v>
      </c>
      <c r="G329" s="4" t="s">
        <v>7894</v>
      </c>
      <c r="H329" s="4" t="s">
        <v>7893</v>
      </c>
      <c r="I329" s="4" t="s">
        <v>7865</v>
      </c>
      <c r="J329" s="9">
        <v>32872</v>
      </c>
      <c r="K329" s="4">
        <v>33</v>
      </c>
    </row>
    <row r="330" spans="1:11" ht="15.75" customHeight="1" x14ac:dyDescent="0.25">
      <c r="A330" s="4" t="s">
        <v>370</v>
      </c>
      <c r="B330" s="4">
        <v>1982</v>
      </c>
      <c r="C330" s="4" t="s">
        <v>7854</v>
      </c>
      <c r="D330" s="4">
        <v>29</v>
      </c>
      <c r="E330" s="4">
        <v>3</v>
      </c>
      <c r="F330" s="8">
        <v>29818.76</v>
      </c>
      <c r="G330" s="4" t="s">
        <v>7894</v>
      </c>
      <c r="H330" s="4" t="s">
        <v>7894</v>
      </c>
      <c r="I330" s="4" t="s">
        <v>7864</v>
      </c>
      <c r="J330" s="9">
        <v>30253</v>
      </c>
      <c r="K330" s="4">
        <v>40</v>
      </c>
    </row>
    <row r="331" spans="1:11" ht="15.75" customHeight="1" x14ac:dyDescent="0.25">
      <c r="A331" s="4" t="s">
        <v>371</v>
      </c>
      <c r="B331" s="4">
        <v>1981</v>
      </c>
      <c r="C331" s="4" t="s">
        <v>7853</v>
      </c>
      <c r="D331" s="4">
        <v>13</v>
      </c>
      <c r="E331" s="4">
        <v>1</v>
      </c>
      <c r="F331" s="8">
        <v>29816.639999999999</v>
      </c>
      <c r="G331" s="4" t="s">
        <v>7894</v>
      </c>
      <c r="H331" s="4" t="s">
        <v>7895</v>
      </c>
      <c r="I331" s="4" t="s">
        <v>7865</v>
      </c>
      <c r="J331" s="9">
        <v>29811</v>
      </c>
      <c r="K331" s="4">
        <v>41</v>
      </c>
    </row>
    <row r="332" spans="1:11" ht="15.75" customHeight="1" x14ac:dyDescent="0.25">
      <c r="A332" s="4" t="s">
        <v>372</v>
      </c>
      <c r="B332" s="4">
        <v>1998</v>
      </c>
      <c r="C332" s="4" t="s">
        <v>7850</v>
      </c>
      <c r="D332" s="4">
        <v>20</v>
      </c>
      <c r="E332" s="4">
        <v>0</v>
      </c>
      <c r="F332" s="8">
        <v>29760.6</v>
      </c>
      <c r="G332" s="4" t="s">
        <v>7894</v>
      </c>
      <c r="H332" s="4" t="s">
        <v>7895</v>
      </c>
      <c r="I332" s="4" t="s">
        <v>7865</v>
      </c>
      <c r="J332" s="9">
        <v>35966</v>
      </c>
      <c r="K332" s="4">
        <v>24</v>
      </c>
    </row>
    <row r="333" spans="1:11" ht="15.75" customHeight="1" x14ac:dyDescent="0.25">
      <c r="A333" s="4" t="s">
        <v>373</v>
      </c>
      <c r="B333" s="4">
        <v>1973</v>
      </c>
      <c r="C333" s="4" t="s">
        <v>7853</v>
      </c>
      <c r="D333" s="4">
        <v>23</v>
      </c>
      <c r="E333" s="4">
        <v>0</v>
      </c>
      <c r="F333" s="8">
        <v>29757.69</v>
      </c>
      <c r="G333" s="4" t="s">
        <v>7894</v>
      </c>
      <c r="H333" s="4" t="s">
        <v>7893</v>
      </c>
      <c r="I333" s="4" t="s">
        <v>7865</v>
      </c>
      <c r="J333" s="9">
        <v>26899</v>
      </c>
      <c r="K333" s="4">
        <v>49</v>
      </c>
    </row>
    <row r="334" spans="1:11" ht="15.75" customHeight="1" x14ac:dyDescent="0.25">
      <c r="A334" s="4" t="s">
        <v>374</v>
      </c>
      <c r="B334" s="4">
        <v>1993</v>
      </c>
      <c r="C334" s="4" t="s">
        <v>7848</v>
      </c>
      <c r="D334" s="4">
        <v>27</v>
      </c>
      <c r="E334" s="4">
        <v>0</v>
      </c>
      <c r="F334" s="8">
        <v>29622.69</v>
      </c>
      <c r="G334" s="4" t="s">
        <v>7894</v>
      </c>
      <c r="H334" s="4" t="s">
        <v>7894</v>
      </c>
      <c r="I334" s="4" t="s">
        <v>7865</v>
      </c>
      <c r="J334" s="9">
        <v>34177</v>
      </c>
      <c r="K334" s="4">
        <v>29</v>
      </c>
    </row>
    <row r="335" spans="1:11" ht="15.75" customHeight="1" x14ac:dyDescent="0.25">
      <c r="A335" s="4" t="s">
        <v>375</v>
      </c>
      <c r="B335" s="4">
        <v>1975</v>
      </c>
      <c r="C335" s="4" t="s">
        <v>7849</v>
      </c>
      <c r="D335" s="4">
        <v>3</v>
      </c>
      <c r="E335" s="4">
        <v>1</v>
      </c>
      <c r="F335" s="8">
        <v>29583.8</v>
      </c>
      <c r="G335" s="4" t="s">
        <v>7894</v>
      </c>
      <c r="H335" s="4" t="s">
        <v>7894</v>
      </c>
      <c r="I335" s="4" t="s">
        <v>7865</v>
      </c>
      <c r="J335" s="9">
        <v>27701</v>
      </c>
      <c r="K335" s="4">
        <v>47</v>
      </c>
    </row>
    <row r="336" spans="1:11" ht="15.75" customHeight="1" x14ac:dyDescent="0.25">
      <c r="A336" s="4" t="s">
        <v>376</v>
      </c>
      <c r="B336" s="4">
        <v>1959</v>
      </c>
      <c r="C336" s="4" t="s">
        <v>7854</v>
      </c>
      <c r="D336" s="4">
        <v>20</v>
      </c>
      <c r="E336" s="4">
        <v>0</v>
      </c>
      <c r="F336" s="8">
        <v>29523.17</v>
      </c>
      <c r="G336" s="4" t="s">
        <v>7894</v>
      </c>
      <c r="H336" s="4" t="s">
        <v>7895</v>
      </c>
      <c r="I336" s="4" t="s">
        <v>7871</v>
      </c>
      <c r="J336" s="9">
        <v>21843</v>
      </c>
      <c r="K336" s="4">
        <v>63</v>
      </c>
    </row>
    <row r="337" spans="1:11" ht="15.75" customHeight="1" x14ac:dyDescent="0.25">
      <c r="A337" s="4" t="s">
        <v>377</v>
      </c>
      <c r="B337" s="4">
        <v>1987</v>
      </c>
      <c r="C337" s="4" t="s">
        <v>7848</v>
      </c>
      <c r="D337" s="4">
        <v>16</v>
      </c>
      <c r="E337" s="4">
        <v>3</v>
      </c>
      <c r="F337" s="8">
        <v>29443.59</v>
      </c>
      <c r="G337" s="4" t="s">
        <v>7894</v>
      </c>
      <c r="H337" s="4" t="s">
        <v>7894</v>
      </c>
      <c r="I337" s="4" t="s">
        <v>7865</v>
      </c>
      <c r="J337" s="9">
        <v>31974</v>
      </c>
      <c r="K337" s="4">
        <v>35</v>
      </c>
    </row>
    <row r="338" spans="1:11" ht="15.75" customHeight="1" x14ac:dyDescent="0.25">
      <c r="A338" s="4" t="s">
        <v>378</v>
      </c>
      <c r="B338" s="4">
        <v>1985</v>
      </c>
      <c r="C338" s="4" t="s">
        <v>7849</v>
      </c>
      <c r="D338" s="4">
        <v>7</v>
      </c>
      <c r="E338" s="4">
        <v>3</v>
      </c>
      <c r="F338" s="8">
        <v>29352.560000000001</v>
      </c>
      <c r="G338" s="4" t="s">
        <v>7894</v>
      </c>
      <c r="H338" s="4" t="s">
        <v>7894</v>
      </c>
      <c r="I338" s="4" t="s">
        <v>7865</v>
      </c>
      <c r="J338" s="9">
        <v>31358</v>
      </c>
      <c r="K338" s="4">
        <v>37</v>
      </c>
    </row>
    <row r="339" spans="1:11" ht="15.75" customHeight="1" x14ac:dyDescent="0.25">
      <c r="A339" s="4" t="s">
        <v>379</v>
      </c>
      <c r="B339" s="4">
        <v>1958</v>
      </c>
      <c r="C339" s="4" t="s">
        <v>7850</v>
      </c>
      <c r="D339" s="4">
        <v>5</v>
      </c>
      <c r="E339" s="4">
        <v>0</v>
      </c>
      <c r="F339" s="8">
        <v>29330.98</v>
      </c>
      <c r="G339" s="4" t="s">
        <v>7894</v>
      </c>
      <c r="H339" s="4" t="s">
        <v>7895</v>
      </c>
      <c r="I339" s="4" t="s">
        <v>7864</v>
      </c>
      <c r="J339" s="9">
        <v>21341</v>
      </c>
      <c r="K339" s="4">
        <v>65</v>
      </c>
    </row>
    <row r="340" spans="1:11" ht="15.75" customHeight="1" x14ac:dyDescent="0.25">
      <c r="A340" s="4" t="s">
        <v>380</v>
      </c>
      <c r="B340" s="4">
        <v>1978</v>
      </c>
      <c r="C340" s="4" t="s">
        <v>7848</v>
      </c>
      <c r="D340" s="4">
        <v>21</v>
      </c>
      <c r="E340" s="4">
        <v>2</v>
      </c>
      <c r="F340" s="8">
        <v>29227.599999999999</v>
      </c>
      <c r="G340" s="4" t="s">
        <v>7894</v>
      </c>
      <c r="H340" s="4" t="s">
        <v>7893</v>
      </c>
      <c r="I340" s="4" t="s">
        <v>7864</v>
      </c>
      <c r="J340" s="9">
        <v>28692</v>
      </c>
      <c r="K340" s="4">
        <v>44</v>
      </c>
    </row>
    <row r="341" spans="1:11" ht="15.75" customHeight="1" x14ac:dyDescent="0.25">
      <c r="A341" s="4" t="s">
        <v>381</v>
      </c>
      <c r="B341" s="4">
        <v>1969</v>
      </c>
      <c r="C341" s="4" t="s">
        <v>7848</v>
      </c>
      <c r="D341" s="4">
        <v>9</v>
      </c>
      <c r="E341" s="4">
        <v>2</v>
      </c>
      <c r="F341" s="8">
        <v>29186.48</v>
      </c>
      <c r="G341" s="4" t="s">
        <v>7894</v>
      </c>
      <c r="H341" s="4" t="s">
        <v>7893</v>
      </c>
      <c r="I341" s="4" t="s">
        <v>7871</v>
      </c>
      <c r="J341" s="9">
        <v>25393</v>
      </c>
      <c r="K341" s="4">
        <v>53</v>
      </c>
    </row>
    <row r="342" spans="1:11" ht="15.75" customHeight="1" x14ac:dyDescent="0.25">
      <c r="A342" s="4" t="s">
        <v>382</v>
      </c>
      <c r="B342" s="4">
        <v>1976</v>
      </c>
      <c r="C342" s="4" t="s">
        <v>7849</v>
      </c>
      <c r="D342" s="4">
        <v>8</v>
      </c>
      <c r="E342" s="4">
        <v>2</v>
      </c>
      <c r="F342" s="8">
        <v>29160.39</v>
      </c>
      <c r="G342" s="4" t="s">
        <v>7894</v>
      </c>
      <c r="H342" s="4" t="s">
        <v>7895</v>
      </c>
      <c r="I342" s="4" t="s">
        <v>7865</v>
      </c>
      <c r="J342" s="9">
        <v>28072</v>
      </c>
      <c r="K342" s="4">
        <v>46</v>
      </c>
    </row>
    <row r="343" spans="1:11" ht="15.75" customHeight="1" x14ac:dyDescent="0.25">
      <c r="A343" s="4" t="s">
        <v>383</v>
      </c>
      <c r="B343" s="4">
        <v>1961</v>
      </c>
      <c r="C343" s="4" t="s">
        <v>7852</v>
      </c>
      <c r="D343" s="4">
        <v>24</v>
      </c>
      <c r="E343" s="4">
        <v>0</v>
      </c>
      <c r="F343" s="8">
        <v>29141.360000000001</v>
      </c>
      <c r="G343" s="4" t="s">
        <v>7894</v>
      </c>
      <c r="H343" s="4" t="s">
        <v>7893</v>
      </c>
      <c r="I343" s="4" t="s">
        <v>7864</v>
      </c>
      <c r="J343" s="9">
        <v>22639</v>
      </c>
      <c r="K343" s="4">
        <v>61</v>
      </c>
    </row>
    <row r="344" spans="1:11" ht="15.75" customHeight="1" x14ac:dyDescent="0.25">
      <c r="A344" s="4" t="s">
        <v>384</v>
      </c>
      <c r="B344" s="4">
        <v>1978</v>
      </c>
      <c r="C344" s="4" t="s">
        <v>7849</v>
      </c>
      <c r="D344" s="4">
        <v>29</v>
      </c>
      <c r="E344" s="4">
        <v>2</v>
      </c>
      <c r="F344" s="8">
        <v>29114.77</v>
      </c>
      <c r="G344" s="4" t="s">
        <v>7894</v>
      </c>
      <c r="H344" s="4" t="s">
        <v>7894</v>
      </c>
      <c r="I344" s="4" t="s">
        <v>7865</v>
      </c>
      <c r="J344" s="9">
        <v>28823</v>
      </c>
      <c r="K344" s="4">
        <v>44</v>
      </c>
    </row>
    <row r="345" spans="1:11" ht="15.75" customHeight="1" x14ac:dyDescent="0.25">
      <c r="A345" s="4" t="s">
        <v>385</v>
      </c>
      <c r="B345" s="4">
        <v>1980</v>
      </c>
      <c r="C345" s="4" t="s">
        <v>7848</v>
      </c>
      <c r="D345" s="4">
        <v>14</v>
      </c>
      <c r="E345" s="4">
        <v>2</v>
      </c>
      <c r="F345" s="8">
        <v>29114.21</v>
      </c>
      <c r="G345" s="4" t="s">
        <v>7894</v>
      </c>
      <c r="H345" s="4" t="s">
        <v>7893</v>
      </c>
      <c r="I345" s="4" t="s">
        <v>7865</v>
      </c>
      <c r="J345" s="9">
        <v>29416</v>
      </c>
      <c r="K345" s="4">
        <v>42</v>
      </c>
    </row>
    <row r="346" spans="1:11" ht="15.75" customHeight="1" x14ac:dyDescent="0.25">
      <c r="A346" s="4" t="s">
        <v>386</v>
      </c>
      <c r="B346" s="4">
        <v>1992</v>
      </c>
      <c r="C346" s="4" t="s">
        <v>7848</v>
      </c>
      <c r="D346" s="4">
        <v>7</v>
      </c>
      <c r="E346" s="4">
        <v>0</v>
      </c>
      <c r="F346" s="8">
        <v>29007.82</v>
      </c>
      <c r="G346" s="4" t="s">
        <v>7894</v>
      </c>
      <c r="H346" s="4" t="s">
        <v>7893</v>
      </c>
      <c r="I346" s="4" t="s">
        <v>7865</v>
      </c>
      <c r="J346" s="9">
        <v>33792</v>
      </c>
      <c r="K346" s="4">
        <v>30</v>
      </c>
    </row>
    <row r="347" spans="1:11" ht="15.75" customHeight="1" x14ac:dyDescent="0.25">
      <c r="A347" s="4" t="s">
        <v>387</v>
      </c>
      <c r="B347" s="4">
        <v>2003</v>
      </c>
      <c r="C347" s="4" t="s">
        <v>7851</v>
      </c>
      <c r="D347" s="4">
        <v>1</v>
      </c>
      <c r="E347" s="4">
        <v>0</v>
      </c>
      <c r="F347" s="8">
        <v>28998.68</v>
      </c>
      <c r="G347" s="4" t="s">
        <v>7894</v>
      </c>
      <c r="H347" s="4" t="s">
        <v>7893</v>
      </c>
      <c r="I347" s="4" t="s">
        <v>7865</v>
      </c>
      <c r="J347" s="9">
        <v>37865</v>
      </c>
      <c r="K347" s="4">
        <v>19</v>
      </c>
    </row>
    <row r="348" spans="1:11" ht="15.75" customHeight="1" x14ac:dyDescent="0.25">
      <c r="A348" s="4" t="s">
        <v>388</v>
      </c>
      <c r="B348" s="4">
        <v>1959</v>
      </c>
      <c r="C348" s="4" t="s">
        <v>7852</v>
      </c>
      <c r="D348" s="4">
        <v>5</v>
      </c>
      <c r="E348" s="4">
        <v>0</v>
      </c>
      <c r="F348" s="8">
        <v>28950.47</v>
      </c>
      <c r="G348" s="4" t="s">
        <v>7894</v>
      </c>
      <c r="H348" s="4" t="s">
        <v>7894</v>
      </c>
      <c r="I348" s="4" t="s">
        <v>7864</v>
      </c>
      <c r="J348" s="9">
        <v>21889</v>
      </c>
      <c r="K348" s="4">
        <v>63</v>
      </c>
    </row>
    <row r="349" spans="1:11" ht="15.75" customHeight="1" x14ac:dyDescent="0.25">
      <c r="A349" s="4" t="s">
        <v>389</v>
      </c>
      <c r="B349" s="4">
        <v>1962</v>
      </c>
      <c r="C349" s="4" t="s">
        <v>7848</v>
      </c>
      <c r="D349" s="4">
        <v>25</v>
      </c>
      <c r="E349" s="4">
        <v>0</v>
      </c>
      <c r="F349" s="8">
        <v>28923.14</v>
      </c>
      <c r="G349" s="4" t="s">
        <v>7894</v>
      </c>
      <c r="H349" s="4" t="s">
        <v>7894</v>
      </c>
      <c r="I349" s="4" t="s">
        <v>7864</v>
      </c>
      <c r="J349" s="9">
        <v>22852</v>
      </c>
      <c r="K349" s="4">
        <v>60</v>
      </c>
    </row>
    <row r="350" spans="1:11" ht="15.75" customHeight="1" x14ac:dyDescent="0.25">
      <c r="A350" s="4" t="s">
        <v>390</v>
      </c>
      <c r="B350" s="4">
        <v>1961</v>
      </c>
      <c r="C350" s="4" t="s">
        <v>7853</v>
      </c>
      <c r="D350" s="4">
        <v>3</v>
      </c>
      <c r="E350" s="4">
        <v>1</v>
      </c>
      <c r="F350" s="8">
        <v>28868.66</v>
      </c>
      <c r="G350" s="4" t="s">
        <v>7894</v>
      </c>
      <c r="H350" s="4" t="s">
        <v>7895</v>
      </c>
      <c r="I350" s="4" t="s">
        <v>7864</v>
      </c>
      <c r="J350" s="9">
        <v>22496</v>
      </c>
      <c r="K350" s="4">
        <v>61</v>
      </c>
    </row>
    <row r="351" spans="1:11" ht="15.75" customHeight="1" x14ac:dyDescent="0.25">
      <c r="A351" s="4" t="s">
        <v>391</v>
      </c>
      <c r="B351" s="4">
        <v>1990</v>
      </c>
      <c r="C351" s="4" t="s">
        <v>7852</v>
      </c>
      <c r="D351" s="4">
        <v>5</v>
      </c>
      <c r="E351" s="4">
        <v>3</v>
      </c>
      <c r="F351" s="8">
        <v>28716.14</v>
      </c>
      <c r="G351" s="4" t="s">
        <v>7894</v>
      </c>
      <c r="H351" s="4" t="s">
        <v>7893</v>
      </c>
      <c r="I351" s="4" t="s">
        <v>7865</v>
      </c>
      <c r="J351" s="9">
        <v>33212</v>
      </c>
      <c r="K351" s="4">
        <v>32</v>
      </c>
    </row>
    <row r="352" spans="1:11" ht="15.75" customHeight="1" x14ac:dyDescent="0.25">
      <c r="A352" s="4" t="s">
        <v>392</v>
      </c>
      <c r="B352" s="4">
        <v>1985</v>
      </c>
      <c r="C352" s="4" t="s">
        <v>7851</v>
      </c>
      <c r="D352" s="4">
        <v>27</v>
      </c>
      <c r="E352" s="4">
        <v>3</v>
      </c>
      <c r="F352" s="8">
        <v>28542.86</v>
      </c>
      <c r="G352" s="4" t="s">
        <v>7894</v>
      </c>
      <c r="H352" s="4" t="s">
        <v>7893</v>
      </c>
      <c r="I352" s="4" t="s">
        <v>7865</v>
      </c>
      <c r="J352" s="9">
        <v>31317</v>
      </c>
      <c r="K352" s="4">
        <v>37</v>
      </c>
    </row>
    <row r="353" spans="1:11" ht="15.75" customHeight="1" x14ac:dyDescent="0.25">
      <c r="A353" s="4" t="s">
        <v>393</v>
      </c>
      <c r="B353" s="4">
        <v>1982</v>
      </c>
      <c r="C353" s="4" t="s">
        <v>7852</v>
      </c>
      <c r="D353" s="4">
        <v>11</v>
      </c>
      <c r="E353" s="4">
        <v>1</v>
      </c>
      <c r="F353" s="8">
        <v>28476.73</v>
      </c>
      <c r="G353" s="4" t="s">
        <v>7894</v>
      </c>
      <c r="H353" s="4" t="s">
        <v>7895</v>
      </c>
      <c r="I353" s="4" t="s">
        <v>7864</v>
      </c>
      <c r="J353" s="9">
        <v>30296</v>
      </c>
      <c r="K353" s="4">
        <v>40</v>
      </c>
    </row>
    <row r="354" spans="1:11" ht="15.75" customHeight="1" x14ac:dyDescent="0.25">
      <c r="A354" s="4" t="s">
        <v>394</v>
      </c>
      <c r="B354" s="4">
        <v>1974</v>
      </c>
      <c r="C354" s="4" t="s">
        <v>7851</v>
      </c>
      <c r="D354" s="4">
        <v>16</v>
      </c>
      <c r="E354" s="4">
        <v>1</v>
      </c>
      <c r="F354" s="8">
        <v>28468.92</v>
      </c>
      <c r="G354" s="4" t="s">
        <v>7894</v>
      </c>
      <c r="H354" s="4" t="s">
        <v>7894</v>
      </c>
      <c r="I354" s="4" t="s">
        <v>7864</v>
      </c>
      <c r="J354" s="9">
        <v>27288</v>
      </c>
      <c r="K354" s="4">
        <v>48</v>
      </c>
    </row>
    <row r="355" spans="1:11" ht="15.75" customHeight="1" x14ac:dyDescent="0.25">
      <c r="A355" s="4" t="s">
        <v>395</v>
      </c>
      <c r="B355" s="4">
        <v>1977</v>
      </c>
      <c r="C355" s="4" t="s">
        <v>7852</v>
      </c>
      <c r="D355" s="4">
        <v>2</v>
      </c>
      <c r="E355" s="4">
        <v>1</v>
      </c>
      <c r="F355" s="8">
        <v>28340.19</v>
      </c>
      <c r="G355" s="4" t="s">
        <v>7894</v>
      </c>
      <c r="H355" s="4" t="s">
        <v>7895</v>
      </c>
      <c r="I355" s="4" t="s">
        <v>7864</v>
      </c>
      <c r="J355" s="9">
        <v>28461</v>
      </c>
      <c r="K355" s="4">
        <v>45</v>
      </c>
    </row>
    <row r="356" spans="1:11" ht="15.75" customHeight="1" x14ac:dyDescent="0.25">
      <c r="A356" s="4" t="s">
        <v>396</v>
      </c>
      <c r="B356" s="4">
        <v>1990</v>
      </c>
      <c r="C356" s="4" t="s">
        <v>7852</v>
      </c>
      <c r="D356" s="4">
        <v>24</v>
      </c>
      <c r="E356" s="4">
        <v>3</v>
      </c>
      <c r="F356" s="8">
        <v>28302.33</v>
      </c>
      <c r="G356" s="4" t="s">
        <v>7894</v>
      </c>
      <c r="H356" s="4" t="s">
        <v>7895</v>
      </c>
      <c r="I356" s="4" t="s">
        <v>7865</v>
      </c>
      <c r="J356" s="9">
        <v>33231</v>
      </c>
      <c r="K356" s="4">
        <v>32</v>
      </c>
    </row>
    <row r="357" spans="1:11" ht="15.75" customHeight="1" x14ac:dyDescent="0.25">
      <c r="A357" s="4" t="s">
        <v>397</v>
      </c>
      <c r="B357" s="4">
        <v>1963</v>
      </c>
      <c r="C357" s="4" t="s">
        <v>7849</v>
      </c>
      <c r="D357" s="4">
        <v>25</v>
      </c>
      <c r="E357" s="4">
        <v>1</v>
      </c>
      <c r="F357" s="8">
        <v>28287.9</v>
      </c>
      <c r="G357" s="4" t="s">
        <v>7894</v>
      </c>
      <c r="H357" s="4" t="s">
        <v>7894</v>
      </c>
      <c r="I357" s="4" t="s">
        <v>7863</v>
      </c>
      <c r="J357" s="9">
        <v>23340</v>
      </c>
      <c r="K357" s="4">
        <v>59</v>
      </c>
    </row>
    <row r="358" spans="1:11" ht="15.75" customHeight="1" x14ac:dyDescent="0.25">
      <c r="A358" s="4" t="s">
        <v>398</v>
      </c>
      <c r="B358" s="4">
        <v>1999</v>
      </c>
      <c r="C358" s="4" t="s">
        <v>7851</v>
      </c>
      <c r="D358" s="4">
        <v>6</v>
      </c>
      <c r="E358" s="4">
        <v>0</v>
      </c>
      <c r="F358" s="8">
        <v>28245.34</v>
      </c>
      <c r="G358" s="4" t="s">
        <v>7894</v>
      </c>
      <c r="H358" s="4" t="s">
        <v>7893</v>
      </c>
      <c r="I358" s="4" t="s">
        <v>7865</v>
      </c>
      <c r="J358" s="9">
        <v>36409</v>
      </c>
      <c r="K358" s="4">
        <v>23</v>
      </c>
    </row>
    <row r="359" spans="1:11" ht="15.75" customHeight="1" x14ac:dyDescent="0.25">
      <c r="A359" s="4" t="s">
        <v>399</v>
      </c>
      <c r="B359" s="4">
        <v>1960</v>
      </c>
      <c r="C359" s="4" t="s">
        <v>7849</v>
      </c>
      <c r="D359" s="4">
        <v>22</v>
      </c>
      <c r="E359" s="4">
        <v>0</v>
      </c>
      <c r="F359" s="8">
        <v>28101.33</v>
      </c>
      <c r="G359" s="4" t="s">
        <v>7894</v>
      </c>
      <c r="H359" s="4" t="s">
        <v>7895</v>
      </c>
      <c r="I359" s="4" t="s">
        <v>7867</v>
      </c>
      <c r="J359" s="9">
        <v>22242</v>
      </c>
      <c r="K359" s="4">
        <v>62</v>
      </c>
    </row>
    <row r="360" spans="1:11" ht="15.75" customHeight="1" x14ac:dyDescent="0.25">
      <c r="A360" s="4" t="s">
        <v>400</v>
      </c>
      <c r="B360" s="4">
        <v>1985</v>
      </c>
      <c r="C360" s="4" t="s">
        <v>7849</v>
      </c>
      <c r="D360" s="4">
        <v>29</v>
      </c>
      <c r="E360" s="4">
        <v>3</v>
      </c>
      <c r="F360" s="8">
        <v>28006.94</v>
      </c>
      <c r="G360" s="4" t="s">
        <v>7894</v>
      </c>
      <c r="H360" s="4" t="s">
        <v>7895</v>
      </c>
      <c r="I360" s="4" t="s">
        <v>7865</v>
      </c>
      <c r="J360" s="9">
        <v>31380</v>
      </c>
      <c r="K360" s="4">
        <v>37</v>
      </c>
    </row>
    <row r="361" spans="1:11" ht="15.75" customHeight="1" x14ac:dyDescent="0.25">
      <c r="A361" s="4" t="s">
        <v>401</v>
      </c>
      <c r="B361" s="4">
        <v>1999</v>
      </c>
      <c r="C361" s="4" t="s">
        <v>7852</v>
      </c>
      <c r="D361" s="4">
        <v>21</v>
      </c>
      <c r="E361" s="4">
        <v>0</v>
      </c>
      <c r="F361" s="8">
        <v>27980.77</v>
      </c>
      <c r="G361" s="4" t="s">
        <v>7894</v>
      </c>
      <c r="H361" s="4" t="s">
        <v>7894</v>
      </c>
      <c r="I361" s="4" t="s">
        <v>7865</v>
      </c>
      <c r="J361" s="9">
        <v>36515</v>
      </c>
      <c r="K361" s="4">
        <v>23</v>
      </c>
    </row>
    <row r="362" spans="1:11" ht="15.75" customHeight="1" x14ac:dyDescent="0.25">
      <c r="A362" s="4" t="s">
        <v>402</v>
      </c>
      <c r="B362" s="4">
        <v>1961</v>
      </c>
      <c r="C362" s="4" t="s">
        <v>7848</v>
      </c>
      <c r="D362" s="4">
        <v>28</v>
      </c>
      <c r="E362" s="4">
        <v>3</v>
      </c>
      <c r="F362" s="8">
        <v>27941.29</v>
      </c>
      <c r="G362" s="4" t="s">
        <v>7894</v>
      </c>
      <c r="H362" s="4" t="s">
        <v>7893</v>
      </c>
      <c r="I362" s="4" t="s">
        <v>7865</v>
      </c>
      <c r="J362" s="9">
        <v>22490</v>
      </c>
      <c r="K362" s="4">
        <v>61</v>
      </c>
    </row>
    <row r="363" spans="1:11" ht="15.75" customHeight="1" x14ac:dyDescent="0.25">
      <c r="A363" s="4" t="s">
        <v>403</v>
      </c>
      <c r="B363" s="4">
        <v>1991</v>
      </c>
      <c r="C363" s="4" t="s">
        <v>7850</v>
      </c>
      <c r="D363" s="4">
        <v>4</v>
      </c>
      <c r="E363" s="4">
        <v>3</v>
      </c>
      <c r="F363" s="8">
        <v>27931.11</v>
      </c>
      <c r="G363" s="4" t="s">
        <v>7894</v>
      </c>
      <c r="H363" s="4" t="s">
        <v>7893</v>
      </c>
      <c r="I363" s="4" t="s">
        <v>7865</v>
      </c>
      <c r="J363" s="9">
        <v>33393</v>
      </c>
      <c r="K363" s="4">
        <v>32</v>
      </c>
    </row>
    <row r="364" spans="1:11" ht="15.75" customHeight="1" x14ac:dyDescent="0.25">
      <c r="A364" s="4" t="s">
        <v>404</v>
      </c>
      <c r="B364" s="4">
        <v>1989</v>
      </c>
      <c r="C364" s="4" t="s">
        <v>7849</v>
      </c>
      <c r="D364" s="4">
        <v>21</v>
      </c>
      <c r="E364" s="4">
        <v>3</v>
      </c>
      <c r="F364" s="8">
        <v>27925.86</v>
      </c>
      <c r="G364" s="4" t="s">
        <v>7894</v>
      </c>
      <c r="H364" s="4" t="s">
        <v>7895</v>
      </c>
      <c r="I364" s="4" t="s">
        <v>7865</v>
      </c>
      <c r="J364" s="9">
        <v>32833</v>
      </c>
      <c r="K364" s="4">
        <v>33</v>
      </c>
    </row>
    <row r="365" spans="1:11" ht="15.75" customHeight="1" x14ac:dyDescent="0.25">
      <c r="A365" s="4" t="s">
        <v>405</v>
      </c>
      <c r="B365" s="4">
        <v>1985</v>
      </c>
      <c r="C365" s="4" t="s">
        <v>7852</v>
      </c>
      <c r="D365" s="4">
        <v>4</v>
      </c>
      <c r="E365" s="4">
        <v>3</v>
      </c>
      <c r="F365" s="8">
        <v>27849.94</v>
      </c>
      <c r="G365" s="4" t="s">
        <v>7894</v>
      </c>
      <c r="H365" s="4" t="s">
        <v>7894</v>
      </c>
      <c r="I365" s="4" t="s">
        <v>7865</v>
      </c>
      <c r="J365" s="9">
        <v>31385</v>
      </c>
      <c r="K365" s="4">
        <v>37</v>
      </c>
    </row>
    <row r="366" spans="1:11" ht="15.75" customHeight="1" x14ac:dyDescent="0.25">
      <c r="A366" s="4" t="s">
        <v>406</v>
      </c>
      <c r="B366" s="4">
        <v>1960</v>
      </c>
      <c r="C366" s="4" t="s">
        <v>7848</v>
      </c>
      <c r="D366" s="4">
        <v>6</v>
      </c>
      <c r="E366" s="4">
        <v>0</v>
      </c>
      <c r="F366" s="8">
        <v>27808.73</v>
      </c>
      <c r="G366" s="4" t="s">
        <v>7894</v>
      </c>
      <c r="H366" s="4" t="s">
        <v>7894</v>
      </c>
      <c r="I366" s="4" t="s">
        <v>7863</v>
      </c>
      <c r="J366" s="9">
        <v>22103</v>
      </c>
      <c r="K366" s="4">
        <v>62</v>
      </c>
    </row>
    <row r="367" spans="1:11" ht="15.75" customHeight="1" x14ac:dyDescent="0.25">
      <c r="A367" s="4" t="s">
        <v>407</v>
      </c>
      <c r="B367" s="4">
        <v>2002</v>
      </c>
      <c r="C367" s="4" t="s">
        <v>7852</v>
      </c>
      <c r="D367" s="4">
        <v>6</v>
      </c>
      <c r="E367" s="4">
        <v>1</v>
      </c>
      <c r="F367" s="8">
        <v>27724.29</v>
      </c>
      <c r="G367" s="4" t="s">
        <v>7894</v>
      </c>
      <c r="H367" s="4" t="s">
        <v>7893</v>
      </c>
      <c r="I367" s="4" t="s">
        <v>7863</v>
      </c>
      <c r="J367" s="9">
        <v>37596</v>
      </c>
      <c r="K367" s="4">
        <v>20</v>
      </c>
    </row>
    <row r="368" spans="1:11" ht="15.75" customHeight="1" x14ac:dyDescent="0.25">
      <c r="A368" s="4" t="s">
        <v>408</v>
      </c>
      <c r="B368" s="4">
        <v>1992</v>
      </c>
      <c r="C368" s="4" t="s">
        <v>7848</v>
      </c>
      <c r="D368" s="4">
        <v>3</v>
      </c>
      <c r="E368" s="4">
        <v>0</v>
      </c>
      <c r="F368" s="8">
        <v>27696.11</v>
      </c>
      <c r="G368" s="4" t="s">
        <v>7894</v>
      </c>
      <c r="H368" s="4" t="s">
        <v>7895</v>
      </c>
      <c r="I368" s="4" t="s">
        <v>7865</v>
      </c>
      <c r="J368" s="9">
        <v>33788</v>
      </c>
      <c r="K368" s="4">
        <v>30</v>
      </c>
    </row>
    <row r="369" spans="1:11" ht="15.75" customHeight="1" x14ac:dyDescent="0.25">
      <c r="A369" s="4" t="s">
        <v>409</v>
      </c>
      <c r="B369" s="4">
        <v>1997</v>
      </c>
      <c r="C369" s="4" t="s">
        <v>7854</v>
      </c>
      <c r="D369" s="4">
        <v>7</v>
      </c>
      <c r="E369" s="4">
        <v>0</v>
      </c>
      <c r="F369" s="8">
        <v>27625.17</v>
      </c>
      <c r="G369" s="4" t="s">
        <v>7894</v>
      </c>
      <c r="H369" s="4" t="s">
        <v>7894</v>
      </c>
      <c r="I369" s="4" t="s">
        <v>7865</v>
      </c>
      <c r="J369" s="9">
        <v>35710</v>
      </c>
      <c r="K369" s="4">
        <v>25</v>
      </c>
    </row>
    <row r="370" spans="1:11" ht="15.75" customHeight="1" x14ac:dyDescent="0.25">
      <c r="A370" s="4" t="s">
        <v>410</v>
      </c>
      <c r="B370" s="4">
        <v>1997</v>
      </c>
      <c r="C370" s="4" t="s">
        <v>7851</v>
      </c>
      <c r="D370" s="4">
        <v>9</v>
      </c>
      <c r="E370" s="4">
        <v>0</v>
      </c>
      <c r="F370" s="8">
        <v>27619.360000000001</v>
      </c>
      <c r="G370" s="4" t="s">
        <v>7895</v>
      </c>
      <c r="H370" s="4" t="s">
        <v>7893</v>
      </c>
      <c r="I370" s="4" t="s">
        <v>7865</v>
      </c>
      <c r="J370" s="9">
        <v>35682</v>
      </c>
      <c r="K370" s="4">
        <v>25</v>
      </c>
    </row>
    <row r="371" spans="1:11" ht="15.75" customHeight="1" x14ac:dyDescent="0.25">
      <c r="A371" s="4" t="s">
        <v>411</v>
      </c>
      <c r="B371" s="4">
        <v>1992</v>
      </c>
      <c r="C371" s="4" t="s">
        <v>7850</v>
      </c>
      <c r="D371" s="4">
        <v>11</v>
      </c>
      <c r="E371" s="4">
        <v>0</v>
      </c>
      <c r="F371" s="8">
        <v>27614.71</v>
      </c>
      <c r="G371" s="4" t="s">
        <v>7895</v>
      </c>
      <c r="H371" s="4" t="s">
        <v>7893</v>
      </c>
      <c r="I371" s="4" t="s">
        <v>7865</v>
      </c>
      <c r="J371" s="9">
        <v>33766</v>
      </c>
      <c r="K371" s="4">
        <v>30</v>
      </c>
    </row>
    <row r="372" spans="1:11" ht="15.75" customHeight="1" x14ac:dyDescent="0.25">
      <c r="A372" s="4" t="s">
        <v>412</v>
      </c>
      <c r="B372" s="4">
        <v>1985</v>
      </c>
      <c r="C372" s="4" t="s">
        <v>7849</v>
      </c>
      <c r="D372" s="4">
        <v>6</v>
      </c>
      <c r="E372" s="4">
        <v>3</v>
      </c>
      <c r="F372" s="8">
        <v>27598.93</v>
      </c>
      <c r="G372" s="4" t="s">
        <v>7895</v>
      </c>
      <c r="H372" s="4" t="s">
        <v>7894</v>
      </c>
      <c r="I372" s="4" t="s">
        <v>7865</v>
      </c>
      <c r="J372" s="9">
        <v>31357</v>
      </c>
      <c r="K372" s="4">
        <v>37</v>
      </c>
    </row>
    <row r="373" spans="1:11" ht="15.75" customHeight="1" x14ac:dyDescent="0.25">
      <c r="A373" s="4" t="s">
        <v>413</v>
      </c>
      <c r="B373" s="4">
        <v>1984</v>
      </c>
      <c r="C373" s="4" t="s">
        <v>7848</v>
      </c>
      <c r="D373" s="4">
        <v>22</v>
      </c>
      <c r="E373" s="4">
        <v>3</v>
      </c>
      <c r="F373" s="8">
        <v>27534.53</v>
      </c>
      <c r="G373" s="4" t="s">
        <v>7895</v>
      </c>
      <c r="H373" s="4" t="s">
        <v>7895</v>
      </c>
      <c r="I373" s="4" t="s">
        <v>7865</v>
      </c>
      <c r="J373" s="9">
        <v>30885</v>
      </c>
      <c r="K373" s="4">
        <v>38</v>
      </c>
    </row>
    <row r="374" spans="1:11" ht="15.75" customHeight="1" x14ac:dyDescent="0.25">
      <c r="A374" s="4" t="s">
        <v>414</v>
      </c>
      <c r="B374" s="4">
        <v>1965</v>
      </c>
      <c r="C374" s="4" t="s">
        <v>7854</v>
      </c>
      <c r="D374" s="4">
        <v>19</v>
      </c>
      <c r="E374" s="4">
        <v>0</v>
      </c>
      <c r="F374" s="8">
        <v>27533.91</v>
      </c>
      <c r="G374" s="4" t="s">
        <v>7895</v>
      </c>
      <c r="H374" s="4" t="s">
        <v>7893</v>
      </c>
      <c r="I374" s="4" t="s">
        <v>7863</v>
      </c>
      <c r="J374" s="9">
        <v>24034</v>
      </c>
      <c r="K374" s="4">
        <v>57</v>
      </c>
    </row>
    <row r="375" spans="1:11" ht="15.75" customHeight="1" x14ac:dyDescent="0.25">
      <c r="A375" s="4" t="s">
        <v>415</v>
      </c>
      <c r="B375" s="4">
        <v>1981</v>
      </c>
      <c r="C375" s="4" t="s">
        <v>7854</v>
      </c>
      <c r="D375" s="4">
        <v>3</v>
      </c>
      <c r="E375" s="4">
        <v>1</v>
      </c>
      <c r="F375" s="8">
        <v>27495.59</v>
      </c>
      <c r="G375" s="4" t="s">
        <v>7895</v>
      </c>
      <c r="H375" s="4" t="s">
        <v>7894</v>
      </c>
      <c r="I375" s="4" t="s">
        <v>7865</v>
      </c>
      <c r="J375" s="9">
        <v>29862</v>
      </c>
      <c r="K375" s="4">
        <v>41</v>
      </c>
    </row>
    <row r="376" spans="1:11" ht="15.75" customHeight="1" x14ac:dyDescent="0.25">
      <c r="A376" s="4" t="s">
        <v>416</v>
      </c>
      <c r="B376" s="4">
        <v>1985</v>
      </c>
      <c r="C376" s="4" t="s">
        <v>7852</v>
      </c>
      <c r="D376" s="4">
        <v>5</v>
      </c>
      <c r="E376" s="4">
        <v>3</v>
      </c>
      <c r="F376" s="8">
        <v>27432.73</v>
      </c>
      <c r="G376" s="4" t="s">
        <v>7895</v>
      </c>
      <c r="H376" s="4" t="s">
        <v>7894</v>
      </c>
      <c r="I376" s="4" t="s">
        <v>7865</v>
      </c>
      <c r="J376" s="9">
        <v>31386</v>
      </c>
      <c r="K376" s="4">
        <v>37</v>
      </c>
    </row>
    <row r="377" spans="1:11" ht="15.75" customHeight="1" x14ac:dyDescent="0.25">
      <c r="A377" s="4" t="s">
        <v>417</v>
      </c>
      <c r="B377" s="4">
        <v>1988</v>
      </c>
      <c r="C377" s="4" t="s">
        <v>7851</v>
      </c>
      <c r="D377" s="4">
        <v>15</v>
      </c>
      <c r="E377" s="4">
        <v>2</v>
      </c>
      <c r="F377" s="8">
        <v>27375.9</v>
      </c>
      <c r="G377" s="4" t="s">
        <v>7895</v>
      </c>
      <c r="H377" s="4" t="s">
        <v>7893</v>
      </c>
      <c r="I377" s="4" t="s">
        <v>7866</v>
      </c>
      <c r="J377" s="9">
        <v>32401</v>
      </c>
      <c r="K377" s="4">
        <v>34</v>
      </c>
    </row>
    <row r="378" spans="1:11" ht="15.75" customHeight="1" x14ac:dyDescent="0.25">
      <c r="A378" s="4" t="s">
        <v>418</v>
      </c>
      <c r="B378" s="4">
        <v>1969</v>
      </c>
      <c r="C378" s="4" t="s">
        <v>7854</v>
      </c>
      <c r="D378" s="4">
        <v>16</v>
      </c>
      <c r="E378" s="4">
        <v>0</v>
      </c>
      <c r="F378" s="8">
        <v>27346.04</v>
      </c>
      <c r="G378" s="4" t="s">
        <v>7895</v>
      </c>
      <c r="H378" s="4" t="s">
        <v>7895</v>
      </c>
      <c r="I378" s="4" t="s">
        <v>7863</v>
      </c>
      <c r="J378" s="9">
        <v>25492</v>
      </c>
      <c r="K378" s="4">
        <v>53</v>
      </c>
    </row>
    <row r="379" spans="1:11" ht="15.75" customHeight="1" x14ac:dyDescent="0.25">
      <c r="A379" s="4" t="s">
        <v>419</v>
      </c>
      <c r="B379" s="4">
        <v>1968</v>
      </c>
      <c r="C379" s="4" t="s">
        <v>7850</v>
      </c>
      <c r="D379" s="4">
        <v>6</v>
      </c>
      <c r="E379" s="4">
        <v>3</v>
      </c>
      <c r="F379" s="8">
        <v>27322.73</v>
      </c>
      <c r="G379" s="4" t="s">
        <v>7895</v>
      </c>
      <c r="H379" s="4" t="s">
        <v>7895</v>
      </c>
      <c r="I379" s="4" t="s">
        <v>7863</v>
      </c>
      <c r="J379" s="9">
        <v>24995</v>
      </c>
      <c r="K379" s="4">
        <v>55</v>
      </c>
    </row>
    <row r="380" spans="1:11" ht="15.75" customHeight="1" x14ac:dyDescent="0.25">
      <c r="A380" s="4" t="s">
        <v>420</v>
      </c>
      <c r="B380" s="4">
        <v>1999</v>
      </c>
      <c r="C380" s="4" t="s">
        <v>7852</v>
      </c>
      <c r="D380" s="4">
        <v>2</v>
      </c>
      <c r="E380" s="4">
        <v>0</v>
      </c>
      <c r="F380" s="8">
        <v>27236.959999999999</v>
      </c>
      <c r="G380" s="4" t="s">
        <v>7895</v>
      </c>
      <c r="H380" s="4" t="s">
        <v>7894</v>
      </c>
      <c r="I380" s="4" t="s">
        <v>7865</v>
      </c>
      <c r="J380" s="9">
        <v>36496</v>
      </c>
      <c r="K380" s="4">
        <v>23</v>
      </c>
    </row>
    <row r="381" spans="1:11" ht="15.75" customHeight="1" x14ac:dyDescent="0.25">
      <c r="A381" s="4" t="s">
        <v>421</v>
      </c>
      <c r="B381" s="4">
        <v>1965</v>
      </c>
      <c r="C381" s="4" t="s">
        <v>7852</v>
      </c>
      <c r="D381" s="4">
        <v>21</v>
      </c>
      <c r="E381" s="4">
        <v>0</v>
      </c>
      <c r="F381" s="8">
        <v>27218.44</v>
      </c>
      <c r="G381" s="4" t="s">
        <v>7895</v>
      </c>
      <c r="H381" s="4" t="s">
        <v>7894</v>
      </c>
      <c r="I381" s="4" t="s">
        <v>7875</v>
      </c>
      <c r="J381" s="9">
        <v>24097</v>
      </c>
      <c r="K381" s="4">
        <v>57</v>
      </c>
    </row>
    <row r="382" spans="1:11" ht="15.75" customHeight="1" x14ac:dyDescent="0.25">
      <c r="A382" s="4" t="s">
        <v>422</v>
      </c>
      <c r="B382" s="4">
        <v>1970</v>
      </c>
      <c r="C382" s="4" t="s">
        <v>7854</v>
      </c>
      <c r="D382" s="4">
        <v>2</v>
      </c>
      <c r="E382" s="4">
        <v>0</v>
      </c>
      <c r="F382" s="8">
        <v>27117.99</v>
      </c>
      <c r="G382" s="4" t="s">
        <v>7895</v>
      </c>
      <c r="H382" s="4" t="s">
        <v>7895</v>
      </c>
      <c r="I382" s="4" t="s">
        <v>7863</v>
      </c>
      <c r="J382" s="9">
        <v>25843</v>
      </c>
      <c r="K382" s="4">
        <v>52</v>
      </c>
    </row>
    <row r="383" spans="1:11" ht="15.75" customHeight="1" x14ac:dyDescent="0.25">
      <c r="A383" s="4" t="s">
        <v>423</v>
      </c>
      <c r="B383" s="4">
        <v>1990</v>
      </c>
      <c r="C383" s="4" t="s">
        <v>7852</v>
      </c>
      <c r="D383" s="4">
        <v>13</v>
      </c>
      <c r="E383" s="4">
        <v>3</v>
      </c>
      <c r="F383" s="8">
        <v>27092.38</v>
      </c>
      <c r="G383" s="4" t="s">
        <v>7895</v>
      </c>
      <c r="H383" s="4" t="s">
        <v>7893</v>
      </c>
      <c r="I383" s="4" t="s">
        <v>7865</v>
      </c>
      <c r="J383" s="9">
        <v>33220</v>
      </c>
      <c r="K383" s="4">
        <v>32</v>
      </c>
    </row>
    <row r="384" spans="1:11" ht="15.75" customHeight="1" x14ac:dyDescent="0.25">
      <c r="A384" s="4" t="s">
        <v>424</v>
      </c>
      <c r="B384" s="4">
        <v>1994</v>
      </c>
      <c r="C384" s="4" t="s">
        <v>7848</v>
      </c>
      <c r="D384" s="4">
        <v>2</v>
      </c>
      <c r="E384" s="4">
        <v>0</v>
      </c>
      <c r="F384" s="8">
        <v>27080.639999999999</v>
      </c>
      <c r="G384" s="4" t="s">
        <v>7895</v>
      </c>
      <c r="H384" s="4" t="s">
        <v>7895</v>
      </c>
      <c r="I384" s="4" t="s">
        <v>7865</v>
      </c>
      <c r="J384" s="9">
        <v>34517</v>
      </c>
      <c r="K384" s="4">
        <v>28</v>
      </c>
    </row>
    <row r="385" spans="1:11" ht="15.75" customHeight="1" x14ac:dyDescent="0.25">
      <c r="A385" s="4" t="s">
        <v>425</v>
      </c>
      <c r="B385" s="4">
        <v>1958</v>
      </c>
      <c r="C385" s="4" t="s">
        <v>7850</v>
      </c>
      <c r="D385" s="4">
        <v>30</v>
      </c>
      <c r="E385" s="4">
        <v>0</v>
      </c>
      <c r="F385" s="8">
        <v>27037.91</v>
      </c>
      <c r="G385" s="4" t="s">
        <v>7895</v>
      </c>
      <c r="H385" s="4" t="s">
        <v>7895</v>
      </c>
      <c r="I385" s="4" t="s">
        <v>7863</v>
      </c>
      <c r="J385" s="9">
        <v>21366</v>
      </c>
      <c r="K385" s="4">
        <v>64</v>
      </c>
    </row>
    <row r="386" spans="1:11" ht="15.75" customHeight="1" x14ac:dyDescent="0.25">
      <c r="A386" s="4" t="s">
        <v>426</v>
      </c>
      <c r="B386" s="4">
        <v>1960</v>
      </c>
      <c r="C386" s="4" t="s">
        <v>7848</v>
      </c>
      <c r="D386" s="4">
        <v>9</v>
      </c>
      <c r="E386" s="4">
        <v>1</v>
      </c>
      <c r="F386" s="8">
        <v>27000.98</v>
      </c>
      <c r="G386" s="4" t="s">
        <v>7895</v>
      </c>
      <c r="H386" s="4" t="s">
        <v>7895</v>
      </c>
      <c r="I386" s="4" t="s">
        <v>7863</v>
      </c>
      <c r="J386" s="9">
        <v>22106</v>
      </c>
      <c r="K386" s="4">
        <v>62</v>
      </c>
    </row>
    <row r="387" spans="1:11" ht="15.75" customHeight="1" x14ac:dyDescent="0.25">
      <c r="A387" s="4" t="s">
        <v>427</v>
      </c>
      <c r="B387" s="4">
        <v>2000</v>
      </c>
      <c r="C387" s="4" t="s">
        <v>7849</v>
      </c>
      <c r="D387" s="4">
        <v>9</v>
      </c>
      <c r="E387" s="4">
        <v>0</v>
      </c>
      <c r="F387" s="8">
        <v>26936.98</v>
      </c>
      <c r="G387" s="4" t="s">
        <v>7895</v>
      </c>
      <c r="H387" s="4" t="s">
        <v>7893</v>
      </c>
      <c r="I387" s="4" t="s">
        <v>7865</v>
      </c>
      <c r="J387" s="9">
        <v>36839</v>
      </c>
      <c r="K387" s="4">
        <v>22</v>
      </c>
    </row>
    <row r="388" spans="1:11" ht="15.75" customHeight="1" x14ac:dyDescent="0.25">
      <c r="A388" s="4" t="s">
        <v>428</v>
      </c>
      <c r="B388" s="4">
        <v>2002</v>
      </c>
      <c r="C388" s="4" t="s">
        <v>7850</v>
      </c>
      <c r="D388" s="4">
        <v>17</v>
      </c>
      <c r="E388" s="4">
        <v>0</v>
      </c>
      <c r="F388" s="8">
        <v>26927.69</v>
      </c>
      <c r="G388" s="4" t="s">
        <v>7895</v>
      </c>
      <c r="H388" s="4" t="s">
        <v>7895</v>
      </c>
      <c r="I388" s="4" t="s">
        <v>7865</v>
      </c>
      <c r="J388" s="9">
        <v>37424</v>
      </c>
      <c r="K388" s="4">
        <v>20</v>
      </c>
    </row>
    <row r="389" spans="1:11" ht="15.75" customHeight="1" x14ac:dyDescent="0.25">
      <c r="A389" s="4" t="s">
        <v>429</v>
      </c>
      <c r="B389" s="4">
        <v>1958</v>
      </c>
      <c r="C389" s="4" t="s">
        <v>7852</v>
      </c>
      <c r="D389" s="4">
        <v>25</v>
      </c>
      <c r="E389" s="4">
        <v>0</v>
      </c>
      <c r="F389" s="8">
        <v>26926.51</v>
      </c>
      <c r="G389" s="4" t="s">
        <v>7895</v>
      </c>
      <c r="H389" s="4" t="s">
        <v>7894</v>
      </c>
      <c r="I389" s="4" t="s">
        <v>7863</v>
      </c>
      <c r="J389" s="9">
        <v>21544</v>
      </c>
      <c r="K389" s="4">
        <v>64</v>
      </c>
    </row>
    <row r="390" spans="1:11" ht="15.75" customHeight="1" x14ac:dyDescent="0.25">
      <c r="A390" s="4" t="s">
        <v>430</v>
      </c>
      <c r="B390" s="4">
        <v>1991</v>
      </c>
      <c r="C390" s="4" t="s">
        <v>7853</v>
      </c>
      <c r="D390" s="4">
        <v>22</v>
      </c>
      <c r="E390" s="4">
        <v>3</v>
      </c>
      <c r="F390" s="8">
        <v>26912.560000000001</v>
      </c>
      <c r="G390" s="4" t="s">
        <v>7895</v>
      </c>
      <c r="H390" s="4" t="s">
        <v>7895</v>
      </c>
      <c r="I390" s="4" t="s">
        <v>7865</v>
      </c>
      <c r="J390" s="9">
        <v>33472</v>
      </c>
      <c r="K390" s="4">
        <v>31</v>
      </c>
    </row>
    <row r="391" spans="1:11" ht="15.75" customHeight="1" x14ac:dyDescent="0.25">
      <c r="A391" s="4" t="s">
        <v>431</v>
      </c>
      <c r="B391" s="4">
        <v>1988</v>
      </c>
      <c r="C391" s="4" t="s">
        <v>7848</v>
      </c>
      <c r="D391" s="4">
        <v>22</v>
      </c>
      <c r="E391" s="4">
        <v>3</v>
      </c>
      <c r="F391" s="8">
        <v>26607.89</v>
      </c>
      <c r="G391" s="4" t="s">
        <v>7895</v>
      </c>
      <c r="H391" s="4" t="s">
        <v>7894</v>
      </c>
      <c r="I391" s="4" t="s">
        <v>7865</v>
      </c>
      <c r="J391" s="9">
        <v>32346</v>
      </c>
      <c r="K391" s="4">
        <v>34</v>
      </c>
    </row>
    <row r="392" spans="1:11" ht="15.75" customHeight="1" x14ac:dyDescent="0.25">
      <c r="A392" s="4" t="s">
        <v>432</v>
      </c>
      <c r="B392" s="4">
        <v>2004</v>
      </c>
      <c r="C392" s="4" t="s">
        <v>7851</v>
      </c>
      <c r="D392" s="4">
        <v>5</v>
      </c>
      <c r="E392" s="4">
        <v>0</v>
      </c>
      <c r="F392" s="8">
        <v>26479.4</v>
      </c>
      <c r="G392" s="4" t="s">
        <v>7895</v>
      </c>
      <c r="H392" s="4" t="s">
        <v>7895</v>
      </c>
      <c r="I392" s="4" t="s">
        <v>7865</v>
      </c>
      <c r="J392" s="9">
        <v>38235</v>
      </c>
      <c r="K392" s="4">
        <v>18</v>
      </c>
    </row>
    <row r="393" spans="1:11" ht="15.75" customHeight="1" x14ac:dyDescent="0.25">
      <c r="A393" s="4" t="s">
        <v>433</v>
      </c>
      <c r="B393" s="4">
        <v>1970</v>
      </c>
      <c r="C393" s="4" t="s">
        <v>7853</v>
      </c>
      <c r="D393" s="4">
        <v>27</v>
      </c>
      <c r="E393" s="4">
        <v>2</v>
      </c>
      <c r="F393" s="8">
        <v>26467.1</v>
      </c>
      <c r="G393" s="4" t="s">
        <v>7895</v>
      </c>
      <c r="H393" s="4" t="s">
        <v>7893</v>
      </c>
      <c r="I393" s="4" t="s">
        <v>7864</v>
      </c>
      <c r="J393" s="9">
        <v>25807</v>
      </c>
      <c r="K393" s="4">
        <v>52</v>
      </c>
    </row>
    <row r="394" spans="1:11" ht="15.75" customHeight="1" x14ac:dyDescent="0.25">
      <c r="A394" s="4" t="s">
        <v>434</v>
      </c>
      <c r="B394" s="4">
        <v>1974</v>
      </c>
      <c r="C394" s="4" t="s">
        <v>7851</v>
      </c>
      <c r="D394" s="4">
        <v>21</v>
      </c>
      <c r="E394" s="4">
        <v>1</v>
      </c>
      <c r="F394" s="8">
        <v>26392.26</v>
      </c>
      <c r="G394" s="4" t="s">
        <v>7895</v>
      </c>
      <c r="H394" s="4" t="s">
        <v>7895</v>
      </c>
      <c r="I394" s="4" t="s">
        <v>7871</v>
      </c>
      <c r="J394" s="9">
        <v>27293</v>
      </c>
      <c r="K394" s="4">
        <v>48</v>
      </c>
    </row>
    <row r="395" spans="1:11" ht="15.75" customHeight="1" x14ac:dyDescent="0.25">
      <c r="A395" s="4" t="s">
        <v>435</v>
      </c>
      <c r="B395" s="4">
        <v>2004</v>
      </c>
      <c r="C395" s="4" t="s">
        <v>7852</v>
      </c>
      <c r="D395" s="4">
        <v>5</v>
      </c>
      <c r="E395" s="4">
        <v>0</v>
      </c>
      <c r="F395" s="8">
        <v>26316.59</v>
      </c>
      <c r="G395" s="4" t="s">
        <v>7895</v>
      </c>
      <c r="H395" s="4" t="s">
        <v>7893</v>
      </c>
      <c r="I395" s="4" t="s">
        <v>7865</v>
      </c>
      <c r="J395" s="9">
        <v>38326</v>
      </c>
      <c r="K395" s="4">
        <v>18</v>
      </c>
    </row>
    <row r="396" spans="1:11" ht="15.75" customHeight="1" x14ac:dyDescent="0.25">
      <c r="A396" s="4" t="s">
        <v>436</v>
      </c>
      <c r="B396" s="4">
        <v>1975</v>
      </c>
      <c r="C396" s="4" t="s">
        <v>7850</v>
      </c>
      <c r="D396" s="4">
        <v>4</v>
      </c>
      <c r="E396" s="4">
        <v>1</v>
      </c>
      <c r="F396" s="8">
        <v>26236.58</v>
      </c>
      <c r="G396" s="4" t="s">
        <v>7895</v>
      </c>
      <c r="H396" s="4" t="s">
        <v>7894</v>
      </c>
      <c r="I396" s="4" t="s">
        <v>7865</v>
      </c>
      <c r="J396" s="9">
        <v>27549</v>
      </c>
      <c r="K396" s="4">
        <v>48</v>
      </c>
    </row>
    <row r="397" spans="1:11" ht="15.75" customHeight="1" x14ac:dyDescent="0.25">
      <c r="A397" s="4" t="s">
        <v>437</v>
      </c>
      <c r="B397" s="4">
        <v>1973</v>
      </c>
      <c r="C397" s="4" t="s">
        <v>7848</v>
      </c>
      <c r="D397" s="4">
        <v>7</v>
      </c>
      <c r="E397" s="4">
        <v>1</v>
      </c>
      <c r="F397" s="8">
        <v>26140.36</v>
      </c>
      <c r="G397" s="4" t="s">
        <v>7895</v>
      </c>
      <c r="H397" s="4" t="s">
        <v>7893</v>
      </c>
      <c r="I397" s="4" t="s">
        <v>7865</v>
      </c>
      <c r="J397" s="9">
        <v>26852</v>
      </c>
      <c r="K397" s="4">
        <v>49</v>
      </c>
    </row>
    <row r="398" spans="1:11" ht="15.75" customHeight="1" x14ac:dyDescent="0.25">
      <c r="A398" s="4" t="s">
        <v>438</v>
      </c>
      <c r="B398" s="4">
        <v>2002</v>
      </c>
      <c r="C398" s="4" t="s">
        <v>7854</v>
      </c>
      <c r="D398" s="4">
        <v>11</v>
      </c>
      <c r="E398" s="4">
        <v>0</v>
      </c>
      <c r="F398" s="8">
        <v>26125.67</v>
      </c>
      <c r="G398" s="4" t="s">
        <v>7895</v>
      </c>
      <c r="H398" s="4" t="s">
        <v>7894</v>
      </c>
      <c r="I398" s="4" t="s">
        <v>7863</v>
      </c>
      <c r="J398" s="9">
        <v>37540</v>
      </c>
      <c r="K398" s="4">
        <v>20</v>
      </c>
    </row>
    <row r="399" spans="1:11" ht="15.75" customHeight="1" x14ac:dyDescent="0.25">
      <c r="A399" s="4" t="s">
        <v>439</v>
      </c>
      <c r="B399" s="4">
        <v>1966</v>
      </c>
      <c r="C399" s="4" t="s">
        <v>7848</v>
      </c>
      <c r="D399" s="4">
        <v>9</v>
      </c>
      <c r="E399" s="4">
        <v>1</v>
      </c>
      <c r="F399" s="8">
        <v>26109.33</v>
      </c>
      <c r="G399" s="4" t="s">
        <v>7895</v>
      </c>
      <c r="H399" s="4" t="s">
        <v>7893</v>
      </c>
      <c r="I399" s="4" t="s">
        <v>7864</v>
      </c>
      <c r="J399" s="9">
        <v>24297</v>
      </c>
      <c r="K399" s="4">
        <v>56</v>
      </c>
    </row>
    <row r="400" spans="1:11" ht="15.75" customHeight="1" x14ac:dyDescent="0.25">
      <c r="A400" s="4" t="s">
        <v>440</v>
      </c>
      <c r="B400" s="4">
        <v>2000</v>
      </c>
      <c r="C400" s="4" t="s">
        <v>7852</v>
      </c>
      <c r="D400" s="4">
        <v>26</v>
      </c>
      <c r="E400" s="4">
        <v>0</v>
      </c>
      <c r="F400" s="8">
        <v>26026.97</v>
      </c>
      <c r="G400" s="4" t="s">
        <v>7895</v>
      </c>
      <c r="H400" s="4" t="s">
        <v>7893</v>
      </c>
      <c r="I400" s="4" t="s">
        <v>7865</v>
      </c>
      <c r="J400" s="9">
        <v>36886</v>
      </c>
      <c r="K400" s="4">
        <v>22</v>
      </c>
    </row>
    <row r="401" spans="1:11" ht="15.75" customHeight="1" x14ac:dyDescent="0.25">
      <c r="A401" s="4" t="s">
        <v>441</v>
      </c>
      <c r="B401" s="4">
        <v>2001</v>
      </c>
      <c r="C401" s="4" t="s">
        <v>7850</v>
      </c>
      <c r="D401" s="4">
        <v>5</v>
      </c>
      <c r="E401" s="4">
        <v>2</v>
      </c>
      <c r="F401" s="8">
        <v>26018.95</v>
      </c>
      <c r="G401" s="4" t="s">
        <v>7895</v>
      </c>
      <c r="H401" s="4" t="s">
        <v>7895</v>
      </c>
      <c r="I401" s="4" t="s">
        <v>7864</v>
      </c>
      <c r="J401" s="9">
        <v>37047</v>
      </c>
      <c r="K401" s="4">
        <v>22</v>
      </c>
    </row>
    <row r="402" spans="1:11" ht="15.75" customHeight="1" x14ac:dyDescent="0.25">
      <c r="A402" s="4" t="s">
        <v>442</v>
      </c>
      <c r="B402" s="4">
        <v>1970</v>
      </c>
      <c r="C402" s="4" t="s">
        <v>7852</v>
      </c>
      <c r="D402" s="4">
        <v>3</v>
      </c>
      <c r="E402" s="4">
        <v>3</v>
      </c>
      <c r="F402" s="8">
        <v>25992.82</v>
      </c>
      <c r="G402" s="4" t="s">
        <v>7895</v>
      </c>
      <c r="H402" s="4" t="s">
        <v>7895</v>
      </c>
      <c r="I402" s="4" t="s">
        <v>7863</v>
      </c>
      <c r="J402" s="9">
        <v>25905</v>
      </c>
      <c r="K402" s="4">
        <v>52</v>
      </c>
    </row>
    <row r="403" spans="1:11" ht="15.75" customHeight="1" x14ac:dyDescent="0.25">
      <c r="A403" s="4" t="s">
        <v>443</v>
      </c>
      <c r="B403" s="4">
        <v>1963</v>
      </c>
      <c r="C403" s="4" t="s">
        <v>7853</v>
      </c>
      <c r="D403" s="4">
        <v>21</v>
      </c>
      <c r="E403" s="4">
        <v>0</v>
      </c>
      <c r="F403" s="8">
        <v>25678.78</v>
      </c>
      <c r="G403" s="4" t="s">
        <v>7895</v>
      </c>
      <c r="H403" s="4" t="s">
        <v>7893</v>
      </c>
      <c r="I403" s="4" t="s">
        <v>7864</v>
      </c>
      <c r="J403" s="9">
        <v>23244</v>
      </c>
      <c r="K403" s="4">
        <v>59</v>
      </c>
    </row>
    <row r="404" spans="1:11" ht="15.75" customHeight="1" x14ac:dyDescent="0.25">
      <c r="A404" s="4" t="s">
        <v>444</v>
      </c>
      <c r="B404" s="4">
        <v>1972</v>
      </c>
      <c r="C404" s="4" t="s">
        <v>7848</v>
      </c>
      <c r="D404" s="4">
        <v>17</v>
      </c>
      <c r="E404" s="4">
        <v>0</v>
      </c>
      <c r="F404" s="8">
        <v>25656.58</v>
      </c>
      <c r="G404" s="4" t="s">
        <v>7895</v>
      </c>
      <c r="H404" s="4" t="s">
        <v>7893</v>
      </c>
      <c r="I404" s="4" t="s">
        <v>7871</v>
      </c>
      <c r="J404" s="9">
        <v>26497</v>
      </c>
      <c r="K404" s="4">
        <v>50</v>
      </c>
    </row>
    <row r="405" spans="1:11" ht="15.75" customHeight="1" x14ac:dyDescent="0.25">
      <c r="A405" s="4" t="s">
        <v>445</v>
      </c>
      <c r="B405" s="4">
        <v>2001</v>
      </c>
      <c r="C405" s="4" t="s">
        <v>7853</v>
      </c>
      <c r="D405" s="4">
        <v>2</v>
      </c>
      <c r="E405" s="4">
        <v>0</v>
      </c>
      <c r="F405" s="8">
        <v>25648.98</v>
      </c>
      <c r="G405" s="4" t="s">
        <v>7895</v>
      </c>
      <c r="H405" s="4" t="s">
        <v>7894</v>
      </c>
      <c r="I405" s="4" t="s">
        <v>7865</v>
      </c>
      <c r="J405" s="9">
        <v>37105</v>
      </c>
      <c r="K405" s="4">
        <v>21</v>
      </c>
    </row>
    <row r="406" spans="1:11" ht="15.75" customHeight="1" x14ac:dyDescent="0.25">
      <c r="A406" s="4" t="s">
        <v>446</v>
      </c>
      <c r="B406" s="4">
        <v>1968</v>
      </c>
      <c r="C406" s="4" t="s">
        <v>7852</v>
      </c>
      <c r="D406" s="4">
        <v>11</v>
      </c>
      <c r="E406" s="4">
        <v>1</v>
      </c>
      <c r="F406" s="8">
        <v>25517.11</v>
      </c>
      <c r="G406" s="4" t="s">
        <v>7895</v>
      </c>
      <c r="H406" s="4" t="s">
        <v>7893</v>
      </c>
      <c r="I406" s="4" t="s">
        <v>7875</v>
      </c>
      <c r="J406" s="9">
        <v>25183</v>
      </c>
      <c r="K406" s="4">
        <v>54</v>
      </c>
    </row>
    <row r="407" spans="1:11" ht="15.75" customHeight="1" x14ac:dyDescent="0.25">
      <c r="A407" s="4" t="s">
        <v>447</v>
      </c>
      <c r="B407" s="4">
        <v>1968</v>
      </c>
      <c r="C407" s="4" t="s">
        <v>7853</v>
      </c>
      <c r="D407" s="4">
        <v>22</v>
      </c>
      <c r="E407" s="4">
        <v>3</v>
      </c>
      <c r="F407" s="8">
        <v>25382.3</v>
      </c>
      <c r="G407" s="4" t="s">
        <v>7895</v>
      </c>
      <c r="H407" s="4" t="s">
        <v>7895</v>
      </c>
      <c r="I407" s="4" t="s">
        <v>7865</v>
      </c>
      <c r="J407" s="9">
        <v>25072</v>
      </c>
      <c r="K407" s="4">
        <v>54</v>
      </c>
    </row>
    <row r="408" spans="1:11" ht="15.75" customHeight="1" x14ac:dyDescent="0.25">
      <c r="A408" s="4" t="s">
        <v>448</v>
      </c>
      <c r="B408" s="4">
        <v>1972</v>
      </c>
      <c r="C408" s="4" t="s">
        <v>7851</v>
      </c>
      <c r="D408" s="4">
        <v>26</v>
      </c>
      <c r="E408" s="4">
        <v>2</v>
      </c>
      <c r="F408" s="8">
        <v>25333.33</v>
      </c>
      <c r="G408" s="4" t="s">
        <v>7895</v>
      </c>
      <c r="H408" s="4" t="s">
        <v>7895</v>
      </c>
      <c r="I408" s="4" t="s">
        <v>7875</v>
      </c>
      <c r="J408" s="9">
        <v>26568</v>
      </c>
      <c r="K408" s="4">
        <v>50</v>
      </c>
    </row>
    <row r="409" spans="1:11" ht="15.75" customHeight="1" x14ac:dyDescent="0.25">
      <c r="A409" s="4" t="s">
        <v>449</v>
      </c>
      <c r="B409" s="4">
        <v>1975</v>
      </c>
      <c r="C409" s="4" t="s">
        <v>7852</v>
      </c>
      <c r="D409" s="4">
        <v>14</v>
      </c>
      <c r="E409" s="4">
        <v>3</v>
      </c>
      <c r="F409" s="8">
        <v>25309.49</v>
      </c>
      <c r="G409" s="4" t="s">
        <v>7895</v>
      </c>
      <c r="H409" s="4" t="s">
        <v>7894</v>
      </c>
      <c r="I409" s="4" t="s">
        <v>7865</v>
      </c>
      <c r="J409" s="9">
        <v>27742</v>
      </c>
      <c r="K409" s="4">
        <v>47</v>
      </c>
    </row>
    <row r="410" spans="1:11" ht="15.75" customHeight="1" x14ac:dyDescent="0.25">
      <c r="A410" s="4" t="s">
        <v>450</v>
      </c>
      <c r="B410" s="4">
        <v>1998</v>
      </c>
      <c r="C410" s="4" t="s">
        <v>7849</v>
      </c>
      <c r="D410" s="4">
        <v>24</v>
      </c>
      <c r="E410" s="4">
        <v>0</v>
      </c>
      <c r="F410" s="8">
        <v>25127.22</v>
      </c>
      <c r="G410" s="4" t="s">
        <v>7895</v>
      </c>
      <c r="H410" s="4" t="s">
        <v>7893</v>
      </c>
      <c r="I410" s="4" t="s">
        <v>7865</v>
      </c>
      <c r="J410" s="9">
        <v>36123</v>
      </c>
      <c r="K410" s="4">
        <v>24</v>
      </c>
    </row>
    <row r="411" spans="1:11" ht="15.75" customHeight="1" x14ac:dyDescent="0.25">
      <c r="A411" s="4" t="s">
        <v>451</v>
      </c>
      <c r="B411" s="4">
        <v>1998</v>
      </c>
      <c r="C411" s="4" t="s">
        <v>7850</v>
      </c>
      <c r="D411" s="4">
        <v>14</v>
      </c>
      <c r="E411" s="4">
        <v>0</v>
      </c>
      <c r="F411" s="8">
        <v>25081.77</v>
      </c>
      <c r="G411" s="4" t="s">
        <v>7895</v>
      </c>
      <c r="H411" s="4" t="s">
        <v>7895</v>
      </c>
      <c r="I411" s="4" t="s">
        <v>7863</v>
      </c>
      <c r="J411" s="9">
        <v>35960</v>
      </c>
      <c r="K411" s="4">
        <v>24</v>
      </c>
    </row>
    <row r="412" spans="1:11" ht="15.75" customHeight="1" x14ac:dyDescent="0.25">
      <c r="A412" s="4" t="s">
        <v>452</v>
      </c>
      <c r="B412" s="4">
        <v>1995</v>
      </c>
      <c r="C412" s="4" t="s">
        <v>7852</v>
      </c>
      <c r="D412" s="4">
        <v>4</v>
      </c>
      <c r="E412" s="4">
        <v>0</v>
      </c>
      <c r="F412" s="8">
        <v>25075.97</v>
      </c>
      <c r="G412" s="4" t="s">
        <v>7895</v>
      </c>
      <c r="H412" s="4" t="s">
        <v>7895</v>
      </c>
      <c r="I412" s="4" t="s">
        <v>7865</v>
      </c>
      <c r="J412" s="9">
        <v>35037</v>
      </c>
      <c r="K412" s="4">
        <v>27</v>
      </c>
    </row>
    <row r="413" spans="1:11" ht="15.75" customHeight="1" x14ac:dyDescent="0.25">
      <c r="A413" s="4" t="s">
        <v>453</v>
      </c>
      <c r="B413" s="4">
        <v>1975</v>
      </c>
      <c r="C413" s="4" t="s">
        <v>7849</v>
      </c>
      <c r="D413" s="4">
        <v>14</v>
      </c>
      <c r="E413" s="4">
        <v>3</v>
      </c>
      <c r="F413" s="8">
        <v>24915.22</v>
      </c>
      <c r="G413" s="4" t="s">
        <v>7895</v>
      </c>
      <c r="H413" s="4" t="s">
        <v>7893</v>
      </c>
      <c r="I413" s="4" t="s">
        <v>7864</v>
      </c>
      <c r="J413" s="9">
        <v>27712</v>
      </c>
      <c r="K413" s="4">
        <v>47</v>
      </c>
    </row>
    <row r="414" spans="1:11" ht="15.75" customHeight="1" x14ac:dyDescent="0.25">
      <c r="A414" s="4" t="s">
        <v>454</v>
      </c>
      <c r="B414" s="4">
        <v>1987</v>
      </c>
      <c r="C414" s="4" t="s">
        <v>7850</v>
      </c>
      <c r="D414" s="4">
        <v>14</v>
      </c>
      <c r="E414" s="4">
        <v>2</v>
      </c>
      <c r="F414" s="8">
        <v>24915.05</v>
      </c>
      <c r="G414" s="4" t="s">
        <v>7895</v>
      </c>
      <c r="H414" s="4" t="s">
        <v>7894</v>
      </c>
      <c r="I414" s="4" t="s">
        <v>7871</v>
      </c>
      <c r="J414" s="9">
        <v>31942</v>
      </c>
      <c r="K414" s="4">
        <v>35</v>
      </c>
    </row>
    <row r="415" spans="1:11" ht="15.75" customHeight="1" x14ac:dyDescent="0.25">
      <c r="A415" s="4" t="s">
        <v>455</v>
      </c>
      <c r="B415" s="4">
        <v>1969</v>
      </c>
      <c r="C415" s="4" t="s">
        <v>7848</v>
      </c>
      <c r="D415" s="4">
        <v>23</v>
      </c>
      <c r="E415" s="4">
        <v>3</v>
      </c>
      <c r="F415" s="8">
        <v>24873.38</v>
      </c>
      <c r="G415" s="4" t="s">
        <v>7895</v>
      </c>
      <c r="H415" s="4" t="s">
        <v>7894</v>
      </c>
      <c r="I415" s="4" t="s">
        <v>7871</v>
      </c>
      <c r="J415" s="9">
        <v>25407</v>
      </c>
      <c r="K415" s="4">
        <v>53</v>
      </c>
    </row>
    <row r="416" spans="1:11" ht="15.75" customHeight="1" x14ac:dyDescent="0.25">
      <c r="A416" s="4" t="s">
        <v>456</v>
      </c>
      <c r="B416" s="4">
        <v>1970</v>
      </c>
      <c r="C416" s="4" t="s">
        <v>7849</v>
      </c>
      <c r="D416" s="4">
        <v>26</v>
      </c>
      <c r="E416" s="4">
        <v>3</v>
      </c>
      <c r="F416" s="8">
        <v>24869.84</v>
      </c>
      <c r="G416" s="4" t="s">
        <v>7895</v>
      </c>
      <c r="H416" s="4" t="s">
        <v>7895</v>
      </c>
      <c r="I416" s="4" t="s">
        <v>7868</v>
      </c>
      <c r="J416" s="9">
        <v>25898</v>
      </c>
      <c r="K416" s="4">
        <v>52</v>
      </c>
    </row>
    <row r="417" spans="1:11" ht="15.75" customHeight="1" x14ac:dyDescent="0.25">
      <c r="A417" s="4" t="s">
        <v>457</v>
      </c>
      <c r="B417" s="4">
        <v>1995</v>
      </c>
      <c r="C417" s="4" t="s">
        <v>7850</v>
      </c>
      <c r="D417" s="4">
        <v>10</v>
      </c>
      <c r="E417" s="4">
        <v>0</v>
      </c>
      <c r="F417" s="8">
        <v>24863.25</v>
      </c>
      <c r="G417" s="4" t="s">
        <v>7895</v>
      </c>
      <c r="H417" s="4" t="s">
        <v>7893</v>
      </c>
      <c r="I417" s="4" t="s">
        <v>7865</v>
      </c>
      <c r="J417" s="9">
        <v>34860</v>
      </c>
      <c r="K417" s="4">
        <v>27</v>
      </c>
    </row>
    <row r="418" spans="1:11" ht="15.75" customHeight="1" x14ac:dyDescent="0.25">
      <c r="A418" s="4" t="s">
        <v>458</v>
      </c>
      <c r="B418" s="4">
        <v>1994</v>
      </c>
      <c r="C418" s="4" t="s">
        <v>7851</v>
      </c>
      <c r="D418" s="4">
        <v>9</v>
      </c>
      <c r="E418" s="4">
        <v>0</v>
      </c>
      <c r="F418" s="8">
        <v>24817.25</v>
      </c>
      <c r="G418" s="4" t="s">
        <v>7895</v>
      </c>
      <c r="H418" s="4" t="s">
        <v>7895</v>
      </c>
      <c r="I418" s="4" t="s">
        <v>7865</v>
      </c>
      <c r="J418" s="9">
        <v>34586</v>
      </c>
      <c r="K418" s="4">
        <v>28</v>
      </c>
    </row>
    <row r="419" spans="1:11" ht="15.75" customHeight="1" x14ac:dyDescent="0.25">
      <c r="A419" s="4" t="s">
        <v>459</v>
      </c>
      <c r="B419" s="4">
        <v>1992</v>
      </c>
      <c r="C419" s="4" t="s">
        <v>7854</v>
      </c>
      <c r="D419" s="4">
        <v>11</v>
      </c>
      <c r="E419" s="4">
        <v>0</v>
      </c>
      <c r="F419" s="8">
        <v>24795.040000000001</v>
      </c>
      <c r="G419" s="4" t="s">
        <v>7895</v>
      </c>
      <c r="H419" s="4" t="s">
        <v>7893</v>
      </c>
      <c r="I419" s="4" t="s">
        <v>7865</v>
      </c>
      <c r="J419" s="9">
        <v>33888</v>
      </c>
      <c r="K419" s="4">
        <v>30</v>
      </c>
    </row>
    <row r="420" spans="1:11" ht="15.75" customHeight="1" x14ac:dyDescent="0.25">
      <c r="A420" s="4" t="s">
        <v>460</v>
      </c>
      <c r="B420" s="4">
        <v>1996</v>
      </c>
      <c r="C420" s="4" t="s">
        <v>7853</v>
      </c>
      <c r="D420" s="4">
        <v>28</v>
      </c>
      <c r="E420" s="4">
        <v>4</v>
      </c>
      <c r="F420" s="8">
        <v>24671.66</v>
      </c>
      <c r="G420" s="4" t="s">
        <v>7895</v>
      </c>
      <c r="H420" s="4" t="s">
        <v>7894</v>
      </c>
      <c r="I420" s="4" t="s">
        <v>7871</v>
      </c>
      <c r="J420" s="9">
        <v>35305</v>
      </c>
      <c r="K420" s="4">
        <v>26</v>
      </c>
    </row>
    <row r="421" spans="1:11" ht="15.75" customHeight="1" x14ac:dyDescent="0.25">
      <c r="A421" s="4" t="s">
        <v>461</v>
      </c>
      <c r="B421" s="4">
        <v>1970</v>
      </c>
      <c r="C421" s="4" t="s">
        <v>7850</v>
      </c>
      <c r="D421" s="4">
        <v>12</v>
      </c>
      <c r="E421" s="4">
        <v>2</v>
      </c>
      <c r="F421" s="8">
        <v>24667.42</v>
      </c>
      <c r="G421" s="4" t="s">
        <v>7895</v>
      </c>
      <c r="H421" s="4" t="s">
        <v>7893</v>
      </c>
      <c r="I421" s="4" t="s">
        <v>7863</v>
      </c>
      <c r="J421" s="9">
        <v>25731</v>
      </c>
      <c r="K421" s="4">
        <v>52</v>
      </c>
    </row>
    <row r="422" spans="1:11" ht="15.75" customHeight="1" x14ac:dyDescent="0.25">
      <c r="A422" s="4" t="s">
        <v>462</v>
      </c>
      <c r="B422" s="4">
        <v>1976</v>
      </c>
      <c r="C422" s="4" t="s">
        <v>7854</v>
      </c>
      <c r="D422" s="4">
        <v>12</v>
      </c>
      <c r="E422" s="4">
        <v>0</v>
      </c>
      <c r="F422" s="8">
        <v>24603.05</v>
      </c>
      <c r="G422" s="4" t="s">
        <v>7895</v>
      </c>
      <c r="H422" s="4" t="s">
        <v>7895</v>
      </c>
      <c r="I422" s="4" t="s">
        <v>7865</v>
      </c>
      <c r="J422" s="9">
        <v>28045</v>
      </c>
      <c r="K422" s="4">
        <v>46</v>
      </c>
    </row>
    <row r="423" spans="1:11" ht="15.75" customHeight="1" x14ac:dyDescent="0.25">
      <c r="A423" s="4" t="s">
        <v>463</v>
      </c>
      <c r="B423" s="4">
        <v>1975</v>
      </c>
      <c r="C423" s="4" t="s">
        <v>7850</v>
      </c>
      <c r="D423" s="4">
        <v>13</v>
      </c>
      <c r="E423" s="4">
        <v>2</v>
      </c>
      <c r="F423" s="8">
        <v>24535.7</v>
      </c>
      <c r="G423" s="4" t="s">
        <v>7895</v>
      </c>
      <c r="H423" s="4" t="s">
        <v>7895</v>
      </c>
      <c r="I423" s="4" t="s">
        <v>7864</v>
      </c>
      <c r="J423" s="9">
        <v>27558</v>
      </c>
      <c r="K423" s="4">
        <v>47</v>
      </c>
    </row>
    <row r="424" spans="1:11" ht="15.75" customHeight="1" x14ac:dyDescent="0.25">
      <c r="A424" s="4" t="s">
        <v>464</v>
      </c>
      <c r="B424" s="4">
        <v>1972</v>
      </c>
      <c r="C424" s="4" t="s">
        <v>7851</v>
      </c>
      <c r="D424" s="4">
        <v>14</v>
      </c>
      <c r="E424" s="4">
        <v>1</v>
      </c>
      <c r="F424" s="8">
        <v>24520.26</v>
      </c>
      <c r="G424" s="4" t="s">
        <v>7895</v>
      </c>
      <c r="H424" s="4" t="s">
        <v>7893</v>
      </c>
      <c r="I424" s="4" t="s">
        <v>7865</v>
      </c>
      <c r="J424" s="9">
        <v>26556</v>
      </c>
      <c r="K424" s="4">
        <v>50</v>
      </c>
    </row>
    <row r="425" spans="1:11" ht="15.75" customHeight="1" x14ac:dyDescent="0.25">
      <c r="A425" s="4" t="s">
        <v>465</v>
      </c>
      <c r="B425" s="4">
        <v>1961</v>
      </c>
      <c r="C425" s="4" t="s">
        <v>7854</v>
      </c>
      <c r="D425" s="4">
        <v>21</v>
      </c>
      <c r="E425" s="4">
        <v>0</v>
      </c>
      <c r="F425" s="8">
        <v>24513.09</v>
      </c>
      <c r="G425" s="4" t="s">
        <v>7895</v>
      </c>
      <c r="H425" s="4" t="s">
        <v>7895</v>
      </c>
      <c r="I425" s="4" t="s">
        <v>7863</v>
      </c>
      <c r="J425" s="9">
        <v>22575</v>
      </c>
      <c r="K425" s="4">
        <v>61</v>
      </c>
    </row>
    <row r="426" spans="1:11" ht="15.75" customHeight="1" x14ac:dyDescent="0.25">
      <c r="A426" s="4" t="s">
        <v>466</v>
      </c>
      <c r="B426" s="4">
        <v>1968</v>
      </c>
      <c r="C426" s="4" t="s">
        <v>7848</v>
      </c>
      <c r="D426" s="4">
        <v>6</v>
      </c>
      <c r="E426" s="4">
        <v>0</v>
      </c>
      <c r="F426" s="8">
        <v>24476.48</v>
      </c>
      <c r="G426" s="4" t="s">
        <v>7895</v>
      </c>
      <c r="H426" s="4" t="s">
        <v>7895</v>
      </c>
      <c r="I426" s="4" t="s">
        <v>7864</v>
      </c>
      <c r="J426" s="9">
        <v>25025</v>
      </c>
      <c r="K426" s="4">
        <v>54</v>
      </c>
    </row>
    <row r="427" spans="1:11" ht="15.75" customHeight="1" x14ac:dyDescent="0.25">
      <c r="A427" s="4" t="s">
        <v>467</v>
      </c>
      <c r="B427" s="4">
        <v>1970</v>
      </c>
      <c r="C427" s="4" t="s">
        <v>7849</v>
      </c>
      <c r="D427" s="4">
        <v>30</v>
      </c>
      <c r="E427" s="4">
        <v>0</v>
      </c>
      <c r="F427" s="8">
        <v>24393.62</v>
      </c>
      <c r="G427" s="4" t="s">
        <v>7895</v>
      </c>
      <c r="H427" s="4" t="s">
        <v>7893</v>
      </c>
      <c r="I427" s="4" t="s">
        <v>7864</v>
      </c>
      <c r="J427" s="9">
        <v>25902</v>
      </c>
      <c r="K427" s="4">
        <v>52</v>
      </c>
    </row>
    <row r="428" spans="1:11" ht="15.75" customHeight="1" x14ac:dyDescent="0.25">
      <c r="A428" s="4" t="s">
        <v>468</v>
      </c>
      <c r="B428" s="4">
        <v>1999</v>
      </c>
      <c r="C428" s="4" t="s">
        <v>7854</v>
      </c>
      <c r="D428" s="4">
        <v>7</v>
      </c>
      <c r="E428" s="4">
        <v>0</v>
      </c>
      <c r="F428" s="8">
        <v>24387.74</v>
      </c>
      <c r="G428" s="4" t="s">
        <v>7895</v>
      </c>
      <c r="H428" s="4" t="s">
        <v>7894</v>
      </c>
      <c r="I428" s="4" t="s">
        <v>7865</v>
      </c>
      <c r="J428" s="9">
        <v>36440</v>
      </c>
      <c r="K428" s="4">
        <v>23</v>
      </c>
    </row>
    <row r="429" spans="1:11" ht="15.75" customHeight="1" x14ac:dyDescent="0.25">
      <c r="A429" s="4" t="s">
        <v>469</v>
      </c>
      <c r="B429" s="4">
        <v>2004</v>
      </c>
      <c r="C429" s="4" t="s">
        <v>7853</v>
      </c>
      <c r="D429" s="4">
        <v>3</v>
      </c>
      <c r="E429" s="4">
        <v>0</v>
      </c>
      <c r="F429" s="8">
        <v>24294.02</v>
      </c>
      <c r="G429" s="4" t="s">
        <v>7895</v>
      </c>
      <c r="H429" s="4" t="s">
        <v>7894</v>
      </c>
      <c r="I429" s="4" t="s">
        <v>7865</v>
      </c>
      <c r="J429" s="9">
        <v>38202</v>
      </c>
      <c r="K429" s="4">
        <v>18</v>
      </c>
    </row>
    <row r="430" spans="1:11" ht="15.75" customHeight="1" x14ac:dyDescent="0.25">
      <c r="A430" s="4" t="s">
        <v>470</v>
      </c>
      <c r="B430" s="4">
        <v>1964</v>
      </c>
      <c r="C430" s="4" t="s">
        <v>7852</v>
      </c>
      <c r="D430" s="4">
        <v>16</v>
      </c>
      <c r="E430" s="4">
        <v>0</v>
      </c>
      <c r="F430" s="8">
        <v>24227.34</v>
      </c>
      <c r="G430" s="4" t="s">
        <v>7895</v>
      </c>
      <c r="H430" s="4" t="s">
        <v>7894</v>
      </c>
      <c r="I430" s="4" t="s">
        <v>7863</v>
      </c>
      <c r="J430" s="9">
        <v>23727</v>
      </c>
      <c r="K430" s="4">
        <v>58</v>
      </c>
    </row>
    <row r="431" spans="1:11" ht="15.75" customHeight="1" x14ac:dyDescent="0.25">
      <c r="A431" s="4" t="s">
        <v>471</v>
      </c>
      <c r="B431" s="4">
        <v>1974</v>
      </c>
      <c r="C431" s="4" t="s">
        <v>7851</v>
      </c>
      <c r="D431" s="4">
        <v>10</v>
      </c>
      <c r="E431" s="4">
        <v>3</v>
      </c>
      <c r="F431" s="8">
        <v>24180.93</v>
      </c>
      <c r="G431" s="4" t="s">
        <v>7895</v>
      </c>
      <c r="H431" s="4" t="s">
        <v>7894</v>
      </c>
      <c r="I431" s="4" t="s">
        <v>7863</v>
      </c>
      <c r="J431" s="9">
        <v>27282</v>
      </c>
      <c r="K431" s="4">
        <v>48</v>
      </c>
    </row>
    <row r="432" spans="1:11" ht="15.75" customHeight="1" x14ac:dyDescent="0.25">
      <c r="A432" s="4" t="s">
        <v>472</v>
      </c>
      <c r="B432" s="4">
        <v>1973</v>
      </c>
      <c r="C432" s="4" t="s">
        <v>7850</v>
      </c>
      <c r="D432" s="4">
        <v>13</v>
      </c>
      <c r="E432" s="4">
        <v>3</v>
      </c>
      <c r="F432" s="8">
        <v>24106.91</v>
      </c>
      <c r="G432" s="4" t="s">
        <v>7895</v>
      </c>
      <c r="H432" s="4" t="s">
        <v>7895</v>
      </c>
      <c r="I432" s="4" t="s">
        <v>7871</v>
      </c>
      <c r="J432" s="9">
        <v>26828</v>
      </c>
      <c r="K432" s="4">
        <v>49</v>
      </c>
    </row>
    <row r="433" spans="1:11" ht="15.75" customHeight="1" x14ac:dyDescent="0.25">
      <c r="A433" s="4" t="s">
        <v>473</v>
      </c>
      <c r="B433" s="4">
        <v>2003</v>
      </c>
      <c r="C433" s="4" t="s">
        <v>7852</v>
      </c>
      <c r="D433" s="4">
        <v>30</v>
      </c>
      <c r="E433" s="4">
        <v>2</v>
      </c>
      <c r="F433" s="8">
        <v>24059.68</v>
      </c>
      <c r="G433" s="4" t="s">
        <v>7895</v>
      </c>
      <c r="H433" s="4" t="s">
        <v>7895</v>
      </c>
      <c r="I433" s="4" t="s">
        <v>7864</v>
      </c>
      <c r="J433" s="9">
        <v>37985</v>
      </c>
      <c r="K433" s="4">
        <v>19</v>
      </c>
    </row>
    <row r="434" spans="1:11" ht="15.75" customHeight="1" x14ac:dyDescent="0.25">
      <c r="A434" s="4" t="s">
        <v>474</v>
      </c>
      <c r="B434" s="4">
        <v>1971</v>
      </c>
      <c r="C434" s="4" t="s">
        <v>7848</v>
      </c>
      <c r="D434" s="4">
        <v>10</v>
      </c>
      <c r="E434" s="4">
        <v>2</v>
      </c>
      <c r="F434" s="8">
        <v>23967.38</v>
      </c>
      <c r="G434" s="4" t="s">
        <v>7895</v>
      </c>
      <c r="H434" s="4" t="s">
        <v>7895</v>
      </c>
      <c r="I434" s="4" t="s">
        <v>7864</v>
      </c>
      <c r="J434" s="9">
        <v>26124</v>
      </c>
      <c r="K434" s="4">
        <v>51</v>
      </c>
    </row>
    <row r="435" spans="1:11" ht="15.75" customHeight="1" x14ac:dyDescent="0.25">
      <c r="A435" s="4" t="s">
        <v>475</v>
      </c>
      <c r="B435" s="4">
        <v>1970</v>
      </c>
      <c r="C435" s="4" t="s">
        <v>7853</v>
      </c>
      <c r="D435" s="4">
        <v>8</v>
      </c>
      <c r="E435" s="4">
        <v>1</v>
      </c>
      <c r="F435" s="8">
        <v>23887.66</v>
      </c>
      <c r="G435" s="4" t="s">
        <v>7895</v>
      </c>
      <c r="H435" s="4" t="s">
        <v>7893</v>
      </c>
      <c r="I435" s="4" t="s">
        <v>7864</v>
      </c>
      <c r="J435" s="9">
        <v>25788</v>
      </c>
      <c r="K435" s="4">
        <v>52</v>
      </c>
    </row>
    <row r="436" spans="1:11" ht="15.75" customHeight="1" x14ac:dyDescent="0.25">
      <c r="A436" s="4" t="s">
        <v>476</v>
      </c>
      <c r="B436" s="4">
        <v>1973</v>
      </c>
      <c r="C436" s="4" t="s">
        <v>7850</v>
      </c>
      <c r="D436" s="4">
        <v>27</v>
      </c>
      <c r="E436" s="4">
        <v>2</v>
      </c>
      <c r="F436" s="8">
        <v>23807.24</v>
      </c>
      <c r="G436" s="4" t="s">
        <v>7895</v>
      </c>
      <c r="H436" s="4" t="s">
        <v>7893</v>
      </c>
      <c r="I436" s="4" t="s">
        <v>7864</v>
      </c>
      <c r="J436" s="9">
        <v>26842</v>
      </c>
      <c r="K436" s="4">
        <v>49</v>
      </c>
    </row>
    <row r="437" spans="1:11" ht="15.75" customHeight="1" x14ac:dyDescent="0.25">
      <c r="A437" s="4" t="s">
        <v>477</v>
      </c>
      <c r="B437" s="4">
        <v>1974</v>
      </c>
      <c r="C437" s="4" t="s">
        <v>7850</v>
      </c>
      <c r="D437" s="4">
        <v>2</v>
      </c>
      <c r="E437" s="4">
        <v>1</v>
      </c>
      <c r="F437" s="8">
        <v>23568.27</v>
      </c>
      <c r="G437" s="4" t="s">
        <v>7895</v>
      </c>
      <c r="H437" s="4" t="s">
        <v>7895</v>
      </c>
      <c r="I437" s="4" t="s">
        <v>7865</v>
      </c>
      <c r="J437" s="9">
        <v>27182</v>
      </c>
      <c r="K437" s="4">
        <v>49</v>
      </c>
    </row>
    <row r="438" spans="1:11" ht="15.75" customHeight="1" x14ac:dyDescent="0.25">
      <c r="A438" s="4" t="s">
        <v>478</v>
      </c>
      <c r="B438" s="4">
        <v>1983</v>
      </c>
      <c r="C438" s="4" t="s">
        <v>7853</v>
      </c>
      <c r="D438" s="4">
        <v>26</v>
      </c>
      <c r="E438" s="4">
        <v>2</v>
      </c>
      <c r="F438" s="8">
        <v>23563.02</v>
      </c>
      <c r="G438" s="4" t="s">
        <v>7895</v>
      </c>
      <c r="H438" s="4" t="s">
        <v>7895</v>
      </c>
      <c r="I438" s="4" t="s">
        <v>7863</v>
      </c>
      <c r="J438" s="9">
        <v>30554</v>
      </c>
      <c r="K438" s="4">
        <v>39</v>
      </c>
    </row>
    <row r="439" spans="1:11" ht="15.75" customHeight="1" x14ac:dyDescent="0.25">
      <c r="A439" s="4" t="s">
        <v>479</v>
      </c>
      <c r="B439" s="4">
        <v>1975</v>
      </c>
      <c r="C439" s="4" t="s">
        <v>7849</v>
      </c>
      <c r="D439" s="4">
        <v>13</v>
      </c>
      <c r="E439" s="4">
        <v>1</v>
      </c>
      <c r="F439" s="8">
        <v>23401.31</v>
      </c>
      <c r="G439" s="4" t="s">
        <v>7895</v>
      </c>
      <c r="H439" s="4" t="s">
        <v>7893</v>
      </c>
      <c r="I439" s="4" t="s">
        <v>7871</v>
      </c>
      <c r="J439" s="9">
        <v>27711</v>
      </c>
      <c r="K439" s="4">
        <v>47</v>
      </c>
    </row>
    <row r="440" spans="1:11" ht="15.75" customHeight="1" x14ac:dyDescent="0.25">
      <c r="A440" s="4" t="s">
        <v>480</v>
      </c>
      <c r="B440" s="4">
        <v>1973</v>
      </c>
      <c r="C440" s="4" t="s">
        <v>7854</v>
      </c>
      <c r="D440" s="4">
        <v>22</v>
      </c>
      <c r="E440" s="4">
        <v>2</v>
      </c>
      <c r="F440" s="8">
        <v>23306.55</v>
      </c>
      <c r="G440" s="4" t="s">
        <v>7895</v>
      </c>
      <c r="H440" s="4" t="s">
        <v>7895</v>
      </c>
      <c r="I440" s="4" t="s">
        <v>7865</v>
      </c>
      <c r="J440" s="9">
        <v>26959</v>
      </c>
      <c r="K440" s="4">
        <v>49</v>
      </c>
    </row>
    <row r="441" spans="1:11" ht="15.75" customHeight="1" x14ac:dyDescent="0.25">
      <c r="A441" s="4" t="s">
        <v>481</v>
      </c>
      <c r="B441" s="4">
        <v>1994</v>
      </c>
      <c r="C441" s="4" t="s">
        <v>7854</v>
      </c>
      <c r="D441" s="4">
        <v>3</v>
      </c>
      <c r="E441" s="4">
        <v>1</v>
      </c>
      <c r="F441" s="8">
        <v>23288.93</v>
      </c>
      <c r="G441" s="4" t="s">
        <v>7895</v>
      </c>
      <c r="H441" s="4" t="s">
        <v>7893</v>
      </c>
      <c r="I441" s="4" t="s">
        <v>7871</v>
      </c>
      <c r="J441" s="9">
        <v>34610</v>
      </c>
      <c r="K441" s="4">
        <v>28</v>
      </c>
    </row>
    <row r="442" spans="1:11" ht="15.75" customHeight="1" x14ac:dyDescent="0.25">
      <c r="A442" s="4" t="s">
        <v>482</v>
      </c>
      <c r="B442" s="4">
        <v>1969</v>
      </c>
      <c r="C442" s="4" t="s">
        <v>7849</v>
      </c>
      <c r="D442" s="4">
        <v>14</v>
      </c>
      <c r="E442" s="4">
        <v>1</v>
      </c>
      <c r="F442" s="8">
        <v>23244.79</v>
      </c>
      <c r="G442" s="4" t="s">
        <v>7895</v>
      </c>
      <c r="H442" s="4" t="s">
        <v>7893</v>
      </c>
      <c r="I442" s="4" t="s">
        <v>7863</v>
      </c>
      <c r="J442" s="9">
        <v>25521</v>
      </c>
      <c r="K442" s="4">
        <v>53</v>
      </c>
    </row>
    <row r="443" spans="1:11" ht="15.75" customHeight="1" x14ac:dyDescent="0.25">
      <c r="A443" s="4" t="s">
        <v>483</v>
      </c>
      <c r="B443" s="4">
        <v>1997</v>
      </c>
      <c r="C443" s="4" t="s">
        <v>7853</v>
      </c>
      <c r="D443" s="4">
        <v>7</v>
      </c>
      <c r="E443" s="4">
        <v>2</v>
      </c>
      <c r="F443" s="8">
        <v>23241.47</v>
      </c>
      <c r="G443" s="4" t="s">
        <v>7895</v>
      </c>
      <c r="H443" s="4" t="s">
        <v>7893</v>
      </c>
      <c r="I443" s="4" t="s">
        <v>7869</v>
      </c>
      <c r="J443" s="9">
        <v>35649</v>
      </c>
      <c r="K443" s="4">
        <v>25</v>
      </c>
    </row>
    <row r="444" spans="1:11" ht="15.75" customHeight="1" x14ac:dyDescent="0.25">
      <c r="A444" s="4" t="s">
        <v>484</v>
      </c>
      <c r="B444" s="4">
        <v>2003</v>
      </c>
      <c r="C444" s="4" t="s">
        <v>7852</v>
      </c>
      <c r="D444" s="4">
        <v>14</v>
      </c>
      <c r="E444" s="4">
        <v>0</v>
      </c>
      <c r="F444" s="8">
        <v>23082.959999999999</v>
      </c>
      <c r="G444" s="4" t="s">
        <v>7895</v>
      </c>
      <c r="H444" s="4" t="s">
        <v>7895</v>
      </c>
      <c r="I444" s="4" t="s">
        <v>7865</v>
      </c>
      <c r="J444" s="9">
        <v>37969</v>
      </c>
      <c r="K444" s="4">
        <v>19</v>
      </c>
    </row>
    <row r="445" spans="1:11" ht="15.75" customHeight="1" x14ac:dyDescent="0.25">
      <c r="A445" s="4" t="s">
        <v>485</v>
      </c>
      <c r="B445" s="4">
        <v>1975</v>
      </c>
      <c r="C445" s="4" t="s">
        <v>7851</v>
      </c>
      <c r="D445" s="4">
        <v>9</v>
      </c>
      <c r="E445" s="4">
        <v>0</v>
      </c>
      <c r="F445" s="8">
        <v>23065.42</v>
      </c>
      <c r="G445" s="4" t="s">
        <v>7895</v>
      </c>
      <c r="H445" s="4" t="s">
        <v>7895</v>
      </c>
      <c r="I445" s="4" t="s">
        <v>7863</v>
      </c>
      <c r="J445" s="9">
        <v>27646</v>
      </c>
      <c r="K445" s="4">
        <v>47</v>
      </c>
    </row>
    <row r="446" spans="1:11" ht="15.75" customHeight="1" x14ac:dyDescent="0.25">
      <c r="A446" s="4" t="s">
        <v>486</v>
      </c>
      <c r="B446" s="4">
        <v>1970</v>
      </c>
      <c r="C446" s="4" t="s">
        <v>7849</v>
      </c>
      <c r="D446" s="4">
        <v>9</v>
      </c>
      <c r="E446" s="4">
        <v>0</v>
      </c>
      <c r="F446" s="8">
        <v>23045.57</v>
      </c>
      <c r="G446" s="4" t="s">
        <v>7895</v>
      </c>
      <c r="H446" s="4" t="s">
        <v>7895</v>
      </c>
      <c r="I446" s="4" t="s">
        <v>7871</v>
      </c>
      <c r="J446" s="9">
        <v>25881</v>
      </c>
      <c r="K446" s="4">
        <v>52</v>
      </c>
    </row>
    <row r="447" spans="1:11" ht="15.75" customHeight="1" x14ac:dyDescent="0.25">
      <c r="A447" s="4" t="s">
        <v>487</v>
      </c>
      <c r="B447" s="4">
        <v>2003</v>
      </c>
      <c r="C447" s="4" t="s">
        <v>7848</v>
      </c>
      <c r="D447" s="4">
        <v>25</v>
      </c>
      <c r="E447" s="4">
        <v>2</v>
      </c>
      <c r="F447" s="8">
        <v>22493.66</v>
      </c>
      <c r="G447" s="4" t="s">
        <v>7895</v>
      </c>
      <c r="H447" s="4" t="s">
        <v>7894</v>
      </c>
      <c r="I447" s="4" t="s">
        <v>7864</v>
      </c>
      <c r="J447" s="9">
        <v>37827</v>
      </c>
      <c r="K447" s="4">
        <v>19</v>
      </c>
    </row>
    <row r="448" spans="1:11" ht="15.75" customHeight="1" x14ac:dyDescent="0.25">
      <c r="A448" s="4" t="s">
        <v>488</v>
      </c>
      <c r="B448" s="4">
        <v>1979</v>
      </c>
      <c r="C448" s="4" t="s">
        <v>7849</v>
      </c>
      <c r="D448" s="4">
        <v>14</v>
      </c>
      <c r="E448" s="4">
        <v>2</v>
      </c>
      <c r="F448" s="8">
        <v>22478.6</v>
      </c>
      <c r="G448" s="4" t="s">
        <v>7893</v>
      </c>
      <c r="H448" s="4" t="s">
        <v>7895</v>
      </c>
      <c r="I448" s="4" t="s">
        <v>7865</v>
      </c>
      <c r="J448" s="9">
        <v>29173</v>
      </c>
      <c r="K448" s="4">
        <v>43</v>
      </c>
    </row>
    <row r="449" spans="1:11" ht="15.75" customHeight="1" x14ac:dyDescent="0.25">
      <c r="A449" s="4" t="s">
        <v>489</v>
      </c>
      <c r="B449" s="4">
        <v>1983</v>
      </c>
      <c r="C449" s="4" t="s">
        <v>7852</v>
      </c>
      <c r="D449" s="4">
        <v>21</v>
      </c>
      <c r="E449" s="4">
        <v>1</v>
      </c>
      <c r="F449" s="8">
        <v>22462.04</v>
      </c>
      <c r="G449" s="4" t="s">
        <v>7893</v>
      </c>
      <c r="H449" s="4" t="s">
        <v>7894</v>
      </c>
      <c r="I449" s="4" t="s">
        <v>7867</v>
      </c>
      <c r="J449" s="9">
        <v>30671</v>
      </c>
      <c r="K449" s="4">
        <v>39</v>
      </c>
    </row>
    <row r="450" spans="1:11" ht="15.75" customHeight="1" x14ac:dyDescent="0.25">
      <c r="A450" s="4" t="s">
        <v>490</v>
      </c>
      <c r="B450" s="4">
        <v>1966</v>
      </c>
      <c r="C450" s="4" t="s">
        <v>7853</v>
      </c>
      <c r="D450" s="4">
        <v>18</v>
      </c>
      <c r="E450" s="4">
        <v>0</v>
      </c>
      <c r="F450" s="8">
        <v>22412.65</v>
      </c>
      <c r="G450" s="4" t="s">
        <v>7893</v>
      </c>
      <c r="H450" s="4" t="s">
        <v>7893</v>
      </c>
      <c r="I450" s="4" t="s">
        <v>7873</v>
      </c>
      <c r="J450" s="9">
        <v>24337</v>
      </c>
      <c r="K450" s="4">
        <v>56</v>
      </c>
    </row>
    <row r="451" spans="1:11" ht="15.75" customHeight="1" x14ac:dyDescent="0.25">
      <c r="A451" s="4" t="s">
        <v>491</v>
      </c>
      <c r="B451" s="4">
        <v>1999</v>
      </c>
      <c r="C451" s="4" t="s">
        <v>7853</v>
      </c>
      <c r="D451" s="4">
        <v>26</v>
      </c>
      <c r="E451" s="4">
        <v>2</v>
      </c>
      <c r="F451" s="8">
        <v>22395.74</v>
      </c>
      <c r="G451" s="4" t="s">
        <v>7893</v>
      </c>
      <c r="H451" s="4" t="s">
        <v>7895</v>
      </c>
      <c r="I451" s="4" t="s">
        <v>7871</v>
      </c>
      <c r="J451" s="9">
        <v>36398</v>
      </c>
      <c r="K451" s="4">
        <v>23</v>
      </c>
    </row>
    <row r="452" spans="1:11" ht="15.75" customHeight="1" x14ac:dyDescent="0.25">
      <c r="A452" s="4" t="s">
        <v>492</v>
      </c>
      <c r="B452" s="4">
        <v>1982</v>
      </c>
      <c r="C452" s="4" t="s">
        <v>7852</v>
      </c>
      <c r="D452" s="4">
        <v>27</v>
      </c>
      <c r="E452" s="4">
        <v>1</v>
      </c>
      <c r="F452" s="8">
        <v>22331.57</v>
      </c>
      <c r="G452" s="4" t="s">
        <v>7895</v>
      </c>
      <c r="H452" s="4" t="s">
        <v>7893</v>
      </c>
      <c r="I452" s="4" t="s">
        <v>7871</v>
      </c>
      <c r="J452" s="9">
        <v>30312</v>
      </c>
      <c r="K452" s="4">
        <v>40</v>
      </c>
    </row>
    <row r="453" spans="1:11" ht="15.75" customHeight="1" x14ac:dyDescent="0.25">
      <c r="A453" s="4" t="s">
        <v>493</v>
      </c>
      <c r="B453" s="4">
        <v>1971</v>
      </c>
      <c r="C453" s="4" t="s">
        <v>7850</v>
      </c>
      <c r="D453" s="4">
        <v>16</v>
      </c>
      <c r="E453" s="4">
        <v>1</v>
      </c>
      <c r="F453" s="8">
        <v>22218.11</v>
      </c>
      <c r="G453" s="4" t="s">
        <v>7895</v>
      </c>
      <c r="H453" s="4" t="s">
        <v>7893</v>
      </c>
      <c r="I453" s="4" t="s">
        <v>7863</v>
      </c>
      <c r="J453" s="9">
        <v>26100</v>
      </c>
      <c r="K453" s="4">
        <v>51</v>
      </c>
    </row>
    <row r="454" spans="1:11" ht="15.75" customHeight="1" x14ac:dyDescent="0.25">
      <c r="A454" s="4" t="s">
        <v>494</v>
      </c>
      <c r="B454" s="4">
        <v>1965</v>
      </c>
      <c r="C454" s="4" t="s">
        <v>7853</v>
      </c>
      <c r="D454" s="4">
        <v>24</v>
      </c>
      <c r="E454" s="4">
        <v>1</v>
      </c>
      <c r="F454" s="8">
        <v>22192.44</v>
      </c>
      <c r="G454" s="4" t="s">
        <v>7893</v>
      </c>
      <c r="H454" s="4" t="s">
        <v>7894</v>
      </c>
      <c r="I454" s="4" t="s">
        <v>7863</v>
      </c>
      <c r="J454" s="9">
        <v>23978</v>
      </c>
      <c r="K454" s="4">
        <v>57</v>
      </c>
    </row>
    <row r="455" spans="1:11" ht="15.75" customHeight="1" x14ac:dyDescent="0.25">
      <c r="A455" s="4" t="s">
        <v>495</v>
      </c>
      <c r="B455" s="4">
        <v>1980</v>
      </c>
      <c r="C455" s="4" t="s">
        <v>7851</v>
      </c>
      <c r="D455" s="4">
        <v>12</v>
      </c>
      <c r="E455" s="4">
        <v>0</v>
      </c>
      <c r="F455" s="8">
        <v>22144.03</v>
      </c>
      <c r="G455" s="4" t="s">
        <v>7895</v>
      </c>
      <c r="H455" s="4" t="s">
        <v>7895</v>
      </c>
      <c r="I455" s="4" t="s">
        <v>7865</v>
      </c>
      <c r="J455" s="9">
        <v>29476</v>
      </c>
      <c r="K455" s="4">
        <v>42</v>
      </c>
    </row>
    <row r="456" spans="1:11" ht="15.75" customHeight="1" x14ac:dyDescent="0.25">
      <c r="A456" s="4" t="s">
        <v>496</v>
      </c>
      <c r="B456" s="4">
        <v>2001</v>
      </c>
      <c r="C456" s="4" t="s">
        <v>7853</v>
      </c>
      <c r="D456" s="4">
        <v>28</v>
      </c>
      <c r="E456" s="4">
        <v>0</v>
      </c>
      <c r="F456" s="8">
        <v>22097.62</v>
      </c>
      <c r="G456" s="4" t="s">
        <v>7893</v>
      </c>
      <c r="H456" s="4" t="s">
        <v>7894</v>
      </c>
      <c r="I456" s="4" t="s">
        <v>7865</v>
      </c>
      <c r="J456" s="9">
        <v>37131</v>
      </c>
      <c r="K456" s="4">
        <v>21</v>
      </c>
    </row>
    <row r="457" spans="1:11" ht="15.75" customHeight="1" x14ac:dyDescent="0.25">
      <c r="A457" s="4" t="s">
        <v>497</v>
      </c>
      <c r="B457" s="4">
        <v>1989</v>
      </c>
      <c r="C457" s="4" t="s">
        <v>7854</v>
      </c>
      <c r="D457" s="4">
        <v>14</v>
      </c>
      <c r="E457" s="4">
        <v>0</v>
      </c>
      <c r="F457" s="8">
        <v>21984.47</v>
      </c>
      <c r="G457" s="4" t="s">
        <v>7893</v>
      </c>
      <c r="H457" s="4" t="s">
        <v>7894</v>
      </c>
      <c r="I457" s="4" t="s">
        <v>7864</v>
      </c>
      <c r="J457" s="9">
        <v>32795</v>
      </c>
      <c r="K457" s="4">
        <v>33</v>
      </c>
    </row>
    <row r="458" spans="1:11" ht="15.75" customHeight="1" x14ac:dyDescent="0.25">
      <c r="A458" s="4" t="s">
        <v>498</v>
      </c>
      <c r="B458" s="4">
        <v>1975</v>
      </c>
      <c r="C458" s="4" t="s">
        <v>7852</v>
      </c>
      <c r="D458" s="4">
        <v>19</v>
      </c>
      <c r="E458" s="4">
        <v>1</v>
      </c>
      <c r="F458" s="8">
        <v>21978.68</v>
      </c>
      <c r="G458" s="4" t="s">
        <v>7893</v>
      </c>
      <c r="H458" s="4" t="s">
        <v>7893</v>
      </c>
      <c r="I458" s="4" t="s">
        <v>7863</v>
      </c>
      <c r="J458" s="9">
        <v>27747</v>
      </c>
      <c r="K458" s="4">
        <v>47</v>
      </c>
    </row>
    <row r="459" spans="1:11" ht="15.75" customHeight="1" x14ac:dyDescent="0.25">
      <c r="A459" s="4" t="s">
        <v>499</v>
      </c>
      <c r="B459" s="4">
        <v>2003</v>
      </c>
      <c r="C459" s="4" t="s">
        <v>7851</v>
      </c>
      <c r="D459" s="4">
        <v>28</v>
      </c>
      <c r="E459" s="4">
        <v>0</v>
      </c>
      <c r="F459" s="8">
        <v>21882.400000000001</v>
      </c>
      <c r="G459" s="4" t="s">
        <v>7895</v>
      </c>
      <c r="H459" s="4" t="s">
        <v>7894</v>
      </c>
      <c r="I459" s="4" t="s">
        <v>7865</v>
      </c>
      <c r="J459" s="9">
        <v>37892</v>
      </c>
      <c r="K459" s="4">
        <v>19</v>
      </c>
    </row>
    <row r="460" spans="1:11" ht="15.75" customHeight="1" x14ac:dyDescent="0.25">
      <c r="A460" s="4" t="s">
        <v>500</v>
      </c>
      <c r="B460" s="4">
        <v>1979</v>
      </c>
      <c r="C460" s="4" t="s">
        <v>7853</v>
      </c>
      <c r="D460" s="4">
        <v>17</v>
      </c>
      <c r="E460" s="4">
        <v>2</v>
      </c>
      <c r="F460" s="8">
        <v>21880.82</v>
      </c>
      <c r="G460" s="4" t="s">
        <v>7893</v>
      </c>
      <c r="H460" s="4" t="s">
        <v>7894</v>
      </c>
      <c r="I460" s="4" t="s">
        <v>7864</v>
      </c>
      <c r="J460" s="9">
        <v>29084</v>
      </c>
      <c r="K460" s="4">
        <v>43</v>
      </c>
    </row>
    <row r="461" spans="1:11" ht="15.75" customHeight="1" x14ac:dyDescent="0.25">
      <c r="A461" s="4" t="s">
        <v>501</v>
      </c>
      <c r="B461" s="4">
        <v>1963</v>
      </c>
      <c r="C461" s="4" t="s">
        <v>7853</v>
      </c>
      <c r="D461" s="4">
        <v>27</v>
      </c>
      <c r="E461" s="4">
        <v>0</v>
      </c>
      <c r="F461" s="8">
        <v>21797</v>
      </c>
      <c r="G461" s="4" t="s">
        <v>7893</v>
      </c>
      <c r="H461" s="4" t="s">
        <v>7894</v>
      </c>
      <c r="I461" s="4" t="s">
        <v>7865</v>
      </c>
      <c r="J461" s="9">
        <v>23250</v>
      </c>
      <c r="K461" s="4">
        <v>59</v>
      </c>
    </row>
    <row r="462" spans="1:11" ht="15.75" customHeight="1" x14ac:dyDescent="0.25">
      <c r="A462" s="4" t="s">
        <v>502</v>
      </c>
      <c r="B462" s="4">
        <v>1979</v>
      </c>
      <c r="C462" s="4" t="s">
        <v>7851</v>
      </c>
      <c r="D462" s="4">
        <v>28</v>
      </c>
      <c r="E462" s="4">
        <v>0</v>
      </c>
      <c r="F462" s="8">
        <v>21774.32</v>
      </c>
      <c r="G462" s="4" t="s">
        <v>7893</v>
      </c>
      <c r="H462" s="4" t="s">
        <v>7895</v>
      </c>
      <c r="I462" s="4" t="s">
        <v>7864</v>
      </c>
      <c r="J462" s="9">
        <v>29126</v>
      </c>
      <c r="K462" s="4">
        <v>43</v>
      </c>
    </row>
    <row r="463" spans="1:11" ht="15.75" customHeight="1" x14ac:dyDescent="0.25">
      <c r="A463" s="4" t="s">
        <v>503</v>
      </c>
      <c r="B463" s="4">
        <v>1979</v>
      </c>
      <c r="C463" s="4" t="s">
        <v>7851</v>
      </c>
      <c r="D463" s="4">
        <v>20</v>
      </c>
      <c r="E463" s="4">
        <v>1</v>
      </c>
      <c r="F463" s="8">
        <v>21771.34</v>
      </c>
      <c r="G463" s="4" t="s">
        <v>7893</v>
      </c>
      <c r="H463" s="4" t="s">
        <v>7894</v>
      </c>
      <c r="I463" s="4" t="s">
        <v>7871</v>
      </c>
      <c r="J463" s="9">
        <v>29118</v>
      </c>
      <c r="K463" s="4">
        <v>43</v>
      </c>
    </row>
    <row r="464" spans="1:11" ht="15.75" customHeight="1" x14ac:dyDescent="0.25">
      <c r="A464" s="4" t="s">
        <v>504</v>
      </c>
      <c r="B464" s="4">
        <v>1976</v>
      </c>
      <c r="C464" s="4" t="s">
        <v>7848</v>
      </c>
      <c r="D464" s="4">
        <v>18</v>
      </c>
      <c r="E464" s="4">
        <v>1</v>
      </c>
      <c r="F464" s="8">
        <v>21677.279999999999</v>
      </c>
      <c r="G464" s="4" t="s">
        <v>7893</v>
      </c>
      <c r="H464" s="4" t="s">
        <v>7894</v>
      </c>
      <c r="I464" s="4" t="s">
        <v>7864</v>
      </c>
      <c r="J464" s="9">
        <v>27959</v>
      </c>
      <c r="K464" s="4">
        <v>46</v>
      </c>
    </row>
    <row r="465" spans="1:11" ht="15.75" customHeight="1" x14ac:dyDescent="0.25">
      <c r="A465" s="4" t="s">
        <v>505</v>
      </c>
      <c r="B465" s="4">
        <v>1962</v>
      </c>
      <c r="C465" s="4" t="s">
        <v>7849</v>
      </c>
      <c r="D465" s="4">
        <v>16</v>
      </c>
      <c r="E465" s="4">
        <v>0</v>
      </c>
      <c r="F465" s="8">
        <v>21661.16</v>
      </c>
      <c r="G465" s="4" t="s">
        <v>7895</v>
      </c>
      <c r="H465" s="4" t="s">
        <v>7895</v>
      </c>
      <c r="I465" s="4" t="s">
        <v>7864</v>
      </c>
      <c r="J465" s="9">
        <v>22966</v>
      </c>
      <c r="K465" s="4">
        <v>60</v>
      </c>
    </row>
    <row r="466" spans="1:11" ht="15.75" customHeight="1" x14ac:dyDescent="0.25">
      <c r="A466" s="4" t="s">
        <v>506</v>
      </c>
      <c r="B466" s="4">
        <v>1983</v>
      </c>
      <c r="C466" s="4" t="s">
        <v>7852</v>
      </c>
      <c r="D466" s="4">
        <v>25</v>
      </c>
      <c r="E466" s="4">
        <v>3</v>
      </c>
      <c r="F466" s="8">
        <v>21659.93</v>
      </c>
      <c r="G466" s="4" t="s">
        <v>7893</v>
      </c>
      <c r="H466" s="4" t="s">
        <v>7893</v>
      </c>
      <c r="I466" s="4" t="s">
        <v>7871</v>
      </c>
      <c r="J466" s="9">
        <v>30675</v>
      </c>
      <c r="K466" s="4">
        <v>39</v>
      </c>
    </row>
    <row r="467" spans="1:11" ht="15.75" customHeight="1" x14ac:dyDescent="0.25">
      <c r="A467" s="4" t="s">
        <v>507</v>
      </c>
      <c r="B467" s="4">
        <v>1999</v>
      </c>
      <c r="C467" s="4" t="s">
        <v>7850</v>
      </c>
      <c r="D467" s="4">
        <v>12</v>
      </c>
      <c r="E467" s="4">
        <v>0</v>
      </c>
      <c r="F467" s="8">
        <v>21595.38</v>
      </c>
      <c r="G467" s="4" t="s">
        <v>7895</v>
      </c>
      <c r="H467" s="4" t="s">
        <v>7893</v>
      </c>
      <c r="I467" s="4" t="s">
        <v>7864</v>
      </c>
      <c r="J467" s="9">
        <v>36323</v>
      </c>
      <c r="K467" s="4">
        <v>23</v>
      </c>
    </row>
    <row r="468" spans="1:11" ht="15.75" customHeight="1" x14ac:dyDescent="0.25">
      <c r="A468" s="4" t="s">
        <v>508</v>
      </c>
      <c r="B468" s="4">
        <v>1990</v>
      </c>
      <c r="C468" s="4" t="s">
        <v>7849</v>
      </c>
      <c r="D468" s="4">
        <v>21</v>
      </c>
      <c r="E468" s="4">
        <v>4</v>
      </c>
      <c r="F468" s="8">
        <v>21472.48</v>
      </c>
      <c r="G468" s="4" t="s">
        <v>7895</v>
      </c>
      <c r="H468" s="4" t="s">
        <v>7895</v>
      </c>
      <c r="I468" s="4" t="s">
        <v>7864</v>
      </c>
      <c r="J468" s="9">
        <v>33198</v>
      </c>
      <c r="K468" s="4">
        <v>32</v>
      </c>
    </row>
    <row r="469" spans="1:11" ht="15.75" customHeight="1" x14ac:dyDescent="0.25">
      <c r="A469" s="4" t="s">
        <v>509</v>
      </c>
      <c r="B469" s="4">
        <v>1980</v>
      </c>
      <c r="C469" s="4" t="s">
        <v>7851</v>
      </c>
      <c r="D469" s="4">
        <v>4</v>
      </c>
      <c r="E469" s="4">
        <v>0</v>
      </c>
      <c r="F469" s="8">
        <v>21348.71</v>
      </c>
      <c r="G469" s="4" t="s">
        <v>7895</v>
      </c>
      <c r="H469" s="4" t="s">
        <v>7894</v>
      </c>
      <c r="I469" s="4" t="s">
        <v>7864</v>
      </c>
      <c r="J469" s="9">
        <v>29468</v>
      </c>
      <c r="K469" s="4">
        <v>42</v>
      </c>
    </row>
    <row r="470" spans="1:11" ht="15.75" customHeight="1" x14ac:dyDescent="0.25">
      <c r="A470" s="4" t="s">
        <v>510</v>
      </c>
      <c r="B470" s="4">
        <v>2004</v>
      </c>
      <c r="C470" s="4" t="s">
        <v>7853</v>
      </c>
      <c r="D470" s="4">
        <v>4</v>
      </c>
      <c r="E470" s="4">
        <v>0</v>
      </c>
      <c r="F470" s="8">
        <v>21344.85</v>
      </c>
      <c r="G470" s="4" t="s">
        <v>7893</v>
      </c>
      <c r="H470" s="4" t="s">
        <v>7894</v>
      </c>
      <c r="I470" s="4" t="s">
        <v>7871</v>
      </c>
      <c r="J470" s="9">
        <v>38203</v>
      </c>
      <c r="K470" s="4">
        <v>18</v>
      </c>
    </row>
    <row r="471" spans="1:11" ht="15.75" customHeight="1" x14ac:dyDescent="0.25">
      <c r="A471" s="4" t="s">
        <v>511</v>
      </c>
      <c r="B471" s="4">
        <v>1980</v>
      </c>
      <c r="C471" s="4" t="s">
        <v>7852</v>
      </c>
      <c r="D471" s="4">
        <v>10</v>
      </c>
      <c r="E471" s="4">
        <v>2</v>
      </c>
      <c r="F471" s="8">
        <v>21259.38</v>
      </c>
      <c r="G471" s="4" t="s">
        <v>7893</v>
      </c>
      <c r="H471" s="4" t="s">
        <v>7893</v>
      </c>
      <c r="I471" s="4" t="s">
        <v>7867</v>
      </c>
      <c r="J471" s="9">
        <v>29565</v>
      </c>
      <c r="K471" s="4">
        <v>42</v>
      </c>
    </row>
    <row r="472" spans="1:11" ht="15.75" customHeight="1" x14ac:dyDescent="0.25">
      <c r="A472" s="4" t="s">
        <v>512</v>
      </c>
      <c r="B472" s="4">
        <v>1974</v>
      </c>
      <c r="C472" s="4" t="s">
        <v>7851</v>
      </c>
      <c r="D472" s="4">
        <v>3</v>
      </c>
      <c r="E472" s="4">
        <v>0</v>
      </c>
      <c r="F472" s="8">
        <v>21232.18</v>
      </c>
      <c r="G472" s="4" t="s">
        <v>7893</v>
      </c>
      <c r="H472" s="4" t="s">
        <v>7895</v>
      </c>
      <c r="I472" s="4" t="s">
        <v>7865</v>
      </c>
      <c r="J472" s="9">
        <v>27275</v>
      </c>
      <c r="K472" s="4">
        <v>48</v>
      </c>
    </row>
    <row r="473" spans="1:11" ht="15.75" customHeight="1" x14ac:dyDescent="0.25">
      <c r="A473" s="4" t="s">
        <v>513</v>
      </c>
      <c r="B473" s="4">
        <v>1974</v>
      </c>
      <c r="C473" s="4" t="s">
        <v>7854</v>
      </c>
      <c r="D473" s="4">
        <v>14</v>
      </c>
      <c r="E473" s="4">
        <v>0</v>
      </c>
      <c r="F473" s="8">
        <v>21223.68</v>
      </c>
      <c r="G473" s="4" t="s">
        <v>7893</v>
      </c>
      <c r="H473" s="4" t="s">
        <v>7895</v>
      </c>
      <c r="I473" s="4" t="s">
        <v>7863</v>
      </c>
      <c r="J473" s="9">
        <v>27316</v>
      </c>
      <c r="K473" s="4">
        <v>48</v>
      </c>
    </row>
    <row r="474" spans="1:11" ht="15.75" customHeight="1" x14ac:dyDescent="0.25">
      <c r="A474" s="4" t="s">
        <v>514</v>
      </c>
      <c r="B474" s="4">
        <v>1969</v>
      </c>
      <c r="C474" s="4" t="s">
        <v>7853</v>
      </c>
      <c r="D474" s="4">
        <v>26</v>
      </c>
      <c r="E474" s="4">
        <v>0</v>
      </c>
      <c r="F474" s="8">
        <v>21195.82</v>
      </c>
      <c r="G474" s="4" t="s">
        <v>7893</v>
      </c>
      <c r="H474" s="4" t="s">
        <v>7894</v>
      </c>
      <c r="I474" s="4" t="s">
        <v>7863</v>
      </c>
      <c r="J474" s="9">
        <v>25441</v>
      </c>
      <c r="K474" s="4">
        <v>53</v>
      </c>
    </row>
    <row r="475" spans="1:11" ht="15.75" customHeight="1" x14ac:dyDescent="0.25">
      <c r="A475" s="4" t="s">
        <v>515</v>
      </c>
      <c r="B475" s="4">
        <v>1977</v>
      </c>
      <c r="C475" s="4" t="s">
        <v>7849</v>
      </c>
      <c r="D475" s="4">
        <v>23</v>
      </c>
      <c r="E475" s="4">
        <v>2</v>
      </c>
      <c r="F475" s="8">
        <v>21098.55</v>
      </c>
      <c r="G475" s="4" t="s">
        <v>7893</v>
      </c>
      <c r="H475" s="4" t="s">
        <v>7893</v>
      </c>
      <c r="I475" s="4" t="s">
        <v>7864</v>
      </c>
      <c r="J475" s="9">
        <v>28452</v>
      </c>
      <c r="K475" s="4">
        <v>45</v>
      </c>
    </row>
    <row r="476" spans="1:11" ht="15.75" customHeight="1" x14ac:dyDescent="0.25">
      <c r="A476" s="4" t="s">
        <v>516</v>
      </c>
      <c r="B476" s="4">
        <v>1983</v>
      </c>
      <c r="C476" s="4" t="s">
        <v>7848</v>
      </c>
      <c r="D476" s="4">
        <v>2</v>
      </c>
      <c r="E476" s="4">
        <v>1</v>
      </c>
      <c r="F476" s="8">
        <v>21082.16</v>
      </c>
      <c r="G476" s="4" t="s">
        <v>7893</v>
      </c>
      <c r="H476" s="4" t="s">
        <v>7895</v>
      </c>
      <c r="I476" s="4" t="s">
        <v>7865</v>
      </c>
      <c r="J476" s="9">
        <v>30499</v>
      </c>
      <c r="K476" s="4">
        <v>39</v>
      </c>
    </row>
    <row r="477" spans="1:11" ht="15.75" customHeight="1" x14ac:dyDescent="0.25">
      <c r="A477" s="4" t="s">
        <v>517</v>
      </c>
      <c r="B477" s="4">
        <v>1964</v>
      </c>
      <c r="C477" s="4" t="s">
        <v>7849</v>
      </c>
      <c r="D477" s="4">
        <v>19</v>
      </c>
      <c r="E477" s="4">
        <v>0</v>
      </c>
      <c r="F477" s="8">
        <v>20893.060000000001</v>
      </c>
      <c r="G477" s="4" t="s">
        <v>7895</v>
      </c>
      <c r="H477" s="4" t="s">
        <v>7893</v>
      </c>
      <c r="I477" s="4" t="s">
        <v>7864</v>
      </c>
      <c r="J477" s="9">
        <v>23700</v>
      </c>
      <c r="K477" s="4">
        <v>58</v>
      </c>
    </row>
    <row r="478" spans="1:11" ht="15.75" customHeight="1" x14ac:dyDescent="0.25">
      <c r="A478" s="4" t="s">
        <v>518</v>
      </c>
      <c r="B478" s="4">
        <v>1975</v>
      </c>
      <c r="C478" s="4" t="s">
        <v>7852</v>
      </c>
      <c r="D478" s="4">
        <v>8</v>
      </c>
      <c r="E478" s="4">
        <v>0</v>
      </c>
      <c r="F478" s="8">
        <v>20878.78</v>
      </c>
      <c r="G478" s="4" t="s">
        <v>7895</v>
      </c>
      <c r="H478" s="4" t="s">
        <v>7894</v>
      </c>
      <c r="I478" s="4" t="s">
        <v>7871</v>
      </c>
      <c r="J478" s="9">
        <v>27736</v>
      </c>
      <c r="K478" s="4">
        <v>47</v>
      </c>
    </row>
    <row r="479" spans="1:11" ht="15.75" customHeight="1" x14ac:dyDescent="0.25">
      <c r="A479" s="4" t="s">
        <v>519</v>
      </c>
      <c r="B479" s="4">
        <v>1967</v>
      </c>
      <c r="C479" s="4" t="s">
        <v>7851</v>
      </c>
      <c r="D479" s="4">
        <v>8</v>
      </c>
      <c r="E479" s="4">
        <v>0</v>
      </c>
      <c r="F479" s="8">
        <v>20781.490000000002</v>
      </c>
      <c r="G479" s="4" t="s">
        <v>7895</v>
      </c>
      <c r="H479" s="4" t="s">
        <v>7893</v>
      </c>
      <c r="I479" s="4" t="s">
        <v>7863</v>
      </c>
      <c r="J479" s="9">
        <v>24723</v>
      </c>
      <c r="K479" s="4">
        <v>55</v>
      </c>
    </row>
    <row r="480" spans="1:11" ht="15.75" customHeight="1" x14ac:dyDescent="0.25">
      <c r="A480" s="4" t="s">
        <v>520</v>
      </c>
      <c r="B480" s="4">
        <v>1986</v>
      </c>
      <c r="C480" s="4" t="s">
        <v>7853</v>
      </c>
      <c r="D480" s="4">
        <v>4</v>
      </c>
      <c r="E480" s="4">
        <v>1</v>
      </c>
      <c r="F480" s="8">
        <v>20773.63</v>
      </c>
      <c r="G480" s="4" t="s">
        <v>7895</v>
      </c>
      <c r="H480" s="4" t="s">
        <v>7893</v>
      </c>
      <c r="I480" s="4" t="s">
        <v>7875</v>
      </c>
      <c r="J480" s="9">
        <v>31628</v>
      </c>
      <c r="K480" s="4">
        <v>36</v>
      </c>
    </row>
    <row r="481" spans="1:11" ht="15.75" customHeight="1" x14ac:dyDescent="0.25">
      <c r="A481" s="4" t="s">
        <v>521</v>
      </c>
      <c r="B481" s="4">
        <v>1992</v>
      </c>
      <c r="C481" s="4" t="s">
        <v>7851</v>
      </c>
      <c r="D481" s="4">
        <v>14</v>
      </c>
      <c r="E481" s="4">
        <v>3</v>
      </c>
      <c r="F481" s="8">
        <v>20745.990000000002</v>
      </c>
      <c r="G481" s="4" t="s">
        <v>7893</v>
      </c>
      <c r="H481" s="4" t="s">
        <v>7894</v>
      </c>
      <c r="I481" s="4" t="s">
        <v>7864</v>
      </c>
      <c r="J481" s="9">
        <v>33861</v>
      </c>
      <c r="K481" s="4">
        <v>30</v>
      </c>
    </row>
    <row r="482" spans="1:11" ht="15.75" customHeight="1" x14ac:dyDescent="0.25">
      <c r="A482" s="4" t="s">
        <v>522</v>
      </c>
      <c r="B482" s="4">
        <v>1965</v>
      </c>
      <c r="C482" s="4" t="s">
        <v>7853</v>
      </c>
      <c r="D482" s="4">
        <v>1</v>
      </c>
      <c r="E482" s="4">
        <v>0</v>
      </c>
      <c r="F482" s="8">
        <v>20709.02</v>
      </c>
      <c r="G482" s="4" t="s">
        <v>7893</v>
      </c>
      <c r="H482" s="4" t="s">
        <v>7895</v>
      </c>
      <c r="I482" s="4" t="s">
        <v>7867</v>
      </c>
      <c r="J482" s="9">
        <v>23955</v>
      </c>
      <c r="K482" s="4">
        <v>57</v>
      </c>
    </row>
    <row r="483" spans="1:11" ht="15.75" customHeight="1" x14ac:dyDescent="0.25">
      <c r="A483" s="4" t="s">
        <v>523</v>
      </c>
      <c r="B483" s="4">
        <v>1967</v>
      </c>
      <c r="C483" s="4" t="s">
        <v>7852</v>
      </c>
      <c r="D483" s="4">
        <v>17</v>
      </c>
      <c r="E483" s="4">
        <v>0</v>
      </c>
      <c r="F483" s="8">
        <v>20630.28</v>
      </c>
      <c r="G483" s="4" t="s">
        <v>7895</v>
      </c>
      <c r="H483" s="4" t="s">
        <v>7893</v>
      </c>
      <c r="I483" s="4" t="s">
        <v>7865</v>
      </c>
      <c r="J483" s="9">
        <v>24823</v>
      </c>
      <c r="K483" s="4">
        <v>55</v>
      </c>
    </row>
    <row r="484" spans="1:11" ht="15.75" customHeight="1" x14ac:dyDescent="0.25">
      <c r="A484" s="4" t="s">
        <v>524</v>
      </c>
      <c r="B484" s="4">
        <v>1966</v>
      </c>
      <c r="C484" s="4" t="s">
        <v>7848</v>
      </c>
      <c r="D484" s="4">
        <v>9</v>
      </c>
      <c r="E484" s="4">
        <v>0</v>
      </c>
      <c r="F484" s="8">
        <v>20568.32</v>
      </c>
      <c r="G484" s="4" t="s">
        <v>7893</v>
      </c>
      <c r="H484" s="4" t="s">
        <v>7895</v>
      </c>
      <c r="I484" s="4" t="s">
        <v>7864</v>
      </c>
      <c r="J484" s="9">
        <v>24297</v>
      </c>
      <c r="K484" s="4">
        <v>56</v>
      </c>
    </row>
    <row r="485" spans="1:11" ht="15.75" customHeight="1" x14ac:dyDescent="0.25">
      <c r="A485" s="4" t="s">
        <v>525</v>
      </c>
      <c r="B485" s="4">
        <v>1969</v>
      </c>
      <c r="C485" s="4" t="s">
        <v>7854</v>
      </c>
      <c r="D485" s="4">
        <v>13</v>
      </c>
      <c r="E485" s="4">
        <v>3</v>
      </c>
      <c r="F485" s="8">
        <v>20463</v>
      </c>
      <c r="G485" s="4" t="s">
        <v>7895</v>
      </c>
      <c r="H485" s="4" t="s">
        <v>7895</v>
      </c>
      <c r="I485" s="4" t="s">
        <v>7863</v>
      </c>
      <c r="J485" s="9">
        <v>25489</v>
      </c>
      <c r="K485" s="4">
        <v>53</v>
      </c>
    </row>
    <row r="486" spans="1:11" ht="15.75" customHeight="1" x14ac:dyDescent="0.25">
      <c r="A486" s="4" t="s">
        <v>526</v>
      </c>
      <c r="B486" s="4">
        <v>1962</v>
      </c>
      <c r="C486" s="4" t="s">
        <v>7854</v>
      </c>
      <c r="D486" s="4">
        <v>18</v>
      </c>
      <c r="E486" s="4">
        <v>0</v>
      </c>
      <c r="F486" s="8">
        <v>20446.849999999999</v>
      </c>
      <c r="G486" s="4" t="s">
        <v>7895</v>
      </c>
      <c r="H486" s="4" t="s">
        <v>7894</v>
      </c>
      <c r="I486" s="4" t="s">
        <v>7864</v>
      </c>
      <c r="J486" s="9">
        <v>22937</v>
      </c>
      <c r="K486" s="4">
        <v>60</v>
      </c>
    </row>
    <row r="487" spans="1:11" ht="15.75" customHeight="1" x14ac:dyDescent="0.25">
      <c r="A487" s="4" t="s">
        <v>527</v>
      </c>
      <c r="B487" s="4">
        <v>1985</v>
      </c>
      <c r="C487" s="4" t="s">
        <v>7848</v>
      </c>
      <c r="D487" s="4">
        <v>12</v>
      </c>
      <c r="E487" s="4">
        <v>0</v>
      </c>
      <c r="F487" s="8">
        <v>20420.599999999999</v>
      </c>
      <c r="G487" s="4" t="s">
        <v>7893</v>
      </c>
      <c r="H487" s="4" t="s">
        <v>7895</v>
      </c>
      <c r="I487" s="4" t="s">
        <v>7865</v>
      </c>
      <c r="J487" s="9">
        <v>31240</v>
      </c>
      <c r="K487" s="4">
        <v>37</v>
      </c>
    </row>
    <row r="488" spans="1:11" ht="15.75" customHeight="1" x14ac:dyDescent="0.25">
      <c r="A488" s="4" t="s">
        <v>528</v>
      </c>
      <c r="B488" s="4">
        <v>1962</v>
      </c>
      <c r="C488" s="4" t="s">
        <v>7848</v>
      </c>
      <c r="D488" s="4">
        <v>2</v>
      </c>
      <c r="E488" s="4">
        <v>0</v>
      </c>
      <c r="F488" s="8">
        <v>20354.5</v>
      </c>
      <c r="G488" s="4" t="s">
        <v>7893</v>
      </c>
      <c r="H488" s="4" t="s">
        <v>7895</v>
      </c>
      <c r="I488" s="4" t="s">
        <v>7877</v>
      </c>
      <c r="J488" s="9">
        <v>22829</v>
      </c>
      <c r="K488" s="4">
        <v>60</v>
      </c>
    </row>
    <row r="489" spans="1:11" ht="15.75" customHeight="1" x14ac:dyDescent="0.25">
      <c r="A489" s="4" t="s">
        <v>529</v>
      </c>
      <c r="B489" s="4">
        <v>1985</v>
      </c>
      <c r="C489" s="4" t="s">
        <v>7851</v>
      </c>
      <c r="D489" s="4">
        <v>17</v>
      </c>
      <c r="E489" s="4">
        <v>1</v>
      </c>
      <c r="F489" s="8">
        <v>20296.86</v>
      </c>
      <c r="G489" s="4" t="s">
        <v>7893</v>
      </c>
      <c r="H489" s="4" t="s">
        <v>7894</v>
      </c>
      <c r="I489" s="4" t="s">
        <v>7871</v>
      </c>
      <c r="J489" s="9">
        <v>31307</v>
      </c>
      <c r="K489" s="4">
        <v>37</v>
      </c>
    </row>
    <row r="490" spans="1:11" ht="15.75" customHeight="1" x14ac:dyDescent="0.25">
      <c r="A490" s="4" t="s">
        <v>530</v>
      </c>
      <c r="B490" s="4">
        <v>1993</v>
      </c>
      <c r="C490" s="4" t="s">
        <v>7851</v>
      </c>
      <c r="D490" s="4">
        <v>7</v>
      </c>
      <c r="E490" s="4">
        <v>1</v>
      </c>
      <c r="F490" s="8">
        <v>20277.810000000001</v>
      </c>
      <c r="G490" s="4" t="s">
        <v>7893</v>
      </c>
      <c r="H490" s="4" t="s">
        <v>7893</v>
      </c>
      <c r="I490" s="4" t="s">
        <v>7868</v>
      </c>
      <c r="J490" s="9">
        <v>34219</v>
      </c>
      <c r="K490" s="4">
        <v>29</v>
      </c>
    </row>
    <row r="491" spans="1:11" ht="15.75" customHeight="1" x14ac:dyDescent="0.25">
      <c r="A491" s="4" t="s">
        <v>531</v>
      </c>
      <c r="B491" s="4">
        <v>1966</v>
      </c>
      <c r="C491" s="4" t="s">
        <v>7853</v>
      </c>
      <c r="D491" s="4">
        <v>22</v>
      </c>
      <c r="E491" s="4">
        <v>0</v>
      </c>
      <c r="F491" s="8">
        <v>20253.84</v>
      </c>
      <c r="G491" s="4" t="s">
        <v>7895</v>
      </c>
      <c r="H491" s="4" t="s">
        <v>7893</v>
      </c>
      <c r="I491" s="4" t="s">
        <v>7864</v>
      </c>
      <c r="J491" s="9">
        <v>24341</v>
      </c>
      <c r="K491" s="4">
        <v>56</v>
      </c>
    </row>
    <row r="492" spans="1:11" ht="15.75" customHeight="1" x14ac:dyDescent="0.25">
      <c r="A492" s="4" t="s">
        <v>532</v>
      </c>
      <c r="B492" s="4">
        <v>1987</v>
      </c>
      <c r="C492" s="4" t="s">
        <v>7854</v>
      </c>
      <c r="D492" s="4">
        <v>17</v>
      </c>
      <c r="E492" s="4">
        <v>0</v>
      </c>
      <c r="F492" s="8">
        <v>20234.849999999999</v>
      </c>
      <c r="G492" s="4" t="s">
        <v>7895</v>
      </c>
      <c r="H492" s="4" t="s">
        <v>7893</v>
      </c>
      <c r="I492" s="4" t="s">
        <v>7864</v>
      </c>
      <c r="J492" s="9">
        <v>32067</v>
      </c>
      <c r="K492" s="4">
        <v>35</v>
      </c>
    </row>
    <row r="493" spans="1:11" ht="15.75" customHeight="1" x14ac:dyDescent="0.25">
      <c r="A493" s="4" t="s">
        <v>533</v>
      </c>
      <c r="B493" s="4">
        <v>1994</v>
      </c>
      <c r="C493" s="4" t="s">
        <v>7850</v>
      </c>
      <c r="D493" s="4">
        <v>8</v>
      </c>
      <c r="E493" s="4">
        <v>2</v>
      </c>
      <c r="F493" s="8">
        <v>20177.669999999998</v>
      </c>
      <c r="G493" s="4" t="s">
        <v>7895</v>
      </c>
      <c r="H493" s="4" t="s">
        <v>7894</v>
      </c>
      <c r="I493" s="4" t="s">
        <v>7865</v>
      </c>
      <c r="J493" s="9">
        <v>34493</v>
      </c>
      <c r="K493" s="4">
        <v>29</v>
      </c>
    </row>
    <row r="494" spans="1:11" ht="15.75" customHeight="1" x14ac:dyDescent="0.25">
      <c r="A494" s="4" t="s">
        <v>534</v>
      </c>
      <c r="B494" s="4">
        <v>2002</v>
      </c>
      <c r="C494" s="4" t="s">
        <v>7848</v>
      </c>
      <c r="D494" s="4">
        <v>9</v>
      </c>
      <c r="E494" s="4">
        <v>0</v>
      </c>
      <c r="F494" s="8">
        <v>20167.34</v>
      </c>
      <c r="G494" s="4" t="s">
        <v>7893</v>
      </c>
      <c r="H494" s="4" t="s">
        <v>7893</v>
      </c>
      <c r="I494" s="4" t="s">
        <v>7865</v>
      </c>
      <c r="J494" s="9">
        <v>37446</v>
      </c>
      <c r="K494" s="4">
        <v>20</v>
      </c>
    </row>
    <row r="495" spans="1:11" ht="15.75" customHeight="1" x14ac:dyDescent="0.25">
      <c r="A495" s="4" t="s">
        <v>535</v>
      </c>
      <c r="B495" s="4">
        <v>1983</v>
      </c>
      <c r="C495" s="4" t="s">
        <v>7854</v>
      </c>
      <c r="D495" s="4">
        <v>6</v>
      </c>
      <c r="E495" s="4">
        <v>0</v>
      </c>
      <c r="F495" s="8">
        <v>20149.32</v>
      </c>
      <c r="G495" s="4" t="s">
        <v>7895</v>
      </c>
      <c r="H495" s="4" t="s">
        <v>7894</v>
      </c>
      <c r="I495" s="4" t="s">
        <v>7868</v>
      </c>
      <c r="J495" s="9">
        <v>30595</v>
      </c>
      <c r="K495" s="4">
        <v>39</v>
      </c>
    </row>
    <row r="496" spans="1:11" ht="15.75" customHeight="1" x14ac:dyDescent="0.25">
      <c r="A496" s="4" t="s">
        <v>536</v>
      </c>
      <c r="B496" s="4">
        <v>1988</v>
      </c>
      <c r="C496" s="4" t="s">
        <v>7848</v>
      </c>
      <c r="D496" s="4">
        <v>25</v>
      </c>
      <c r="E496" s="4">
        <v>1</v>
      </c>
      <c r="F496" s="8">
        <v>20009.63</v>
      </c>
      <c r="G496" s="4" t="s">
        <v>7895</v>
      </c>
      <c r="H496" s="4" t="s">
        <v>7894</v>
      </c>
      <c r="I496" s="4" t="s">
        <v>7864</v>
      </c>
      <c r="J496" s="9">
        <v>32349</v>
      </c>
      <c r="K496" s="4">
        <v>34</v>
      </c>
    </row>
    <row r="497" spans="1:11" ht="15.75" customHeight="1" x14ac:dyDescent="0.25">
      <c r="A497" s="4" t="s">
        <v>537</v>
      </c>
      <c r="B497" s="4">
        <v>1966</v>
      </c>
      <c r="C497" s="4" t="s">
        <v>7853</v>
      </c>
      <c r="D497" s="4">
        <v>10</v>
      </c>
      <c r="E497" s="4">
        <v>0</v>
      </c>
      <c r="F497" s="8">
        <v>19995.29</v>
      </c>
      <c r="G497" s="4" t="s">
        <v>7894</v>
      </c>
      <c r="H497" s="4" t="s">
        <v>7893</v>
      </c>
      <c r="I497" s="4" t="s">
        <v>7877</v>
      </c>
      <c r="J497" s="9">
        <v>24329</v>
      </c>
      <c r="K497" s="4">
        <v>56</v>
      </c>
    </row>
    <row r="498" spans="1:11" ht="15.75" customHeight="1" x14ac:dyDescent="0.25">
      <c r="A498" s="4" t="s">
        <v>538</v>
      </c>
      <c r="B498" s="4">
        <v>1980</v>
      </c>
      <c r="C498" s="4" t="s">
        <v>7854</v>
      </c>
      <c r="D498" s="4">
        <v>9</v>
      </c>
      <c r="E498" s="4">
        <v>0</v>
      </c>
      <c r="F498" s="8">
        <v>19964.75</v>
      </c>
      <c r="G498" s="4" t="s">
        <v>7894</v>
      </c>
      <c r="H498" s="4" t="s">
        <v>7895</v>
      </c>
      <c r="I498" s="4" t="s">
        <v>7871</v>
      </c>
      <c r="J498" s="9">
        <v>29503</v>
      </c>
      <c r="K498" s="4">
        <v>42</v>
      </c>
    </row>
    <row r="499" spans="1:11" ht="15.75" customHeight="1" x14ac:dyDescent="0.25">
      <c r="A499" s="4" t="s">
        <v>539</v>
      </c>
      <c r="B499" s="4">
        <v>1997</v>
      </c>
      <c r="C499" s="4" t="s">
        <v>7854</v>
      </c>
      <c r="D499" s="4">
        <v>18</v>
      </c>
      <c r="E499" s="4">
        <v>3</v>
      </c>
      <c r="F499" s="8">
        <v>19933.46</v>
      </c>
      <c r="G499" s="4" t="s">
        <v>7894</v>
      </c>
      <c r="H499" s="4" t="s">
        <v>7893</v>
      </c>
      <c r="I499" s="4" t="s">
        <v>7865</v>
      </c>
      <c r="J499" s="9">
        <v>35721</v>
      </c>
      <c r="K499" s="4">
        <v>25</v>
      </c>
    </row>
    <row r="500" spans="1:11" ht="15.75" customHeight="1" x14ac:dyDescent="0.25">
      <c r="A500" s="4" t="s">
        <v>540</v>
      </c>
      <c r="B500" s="4">
        <v>1979</v>
      </c>
      <c r="C500" s="4" t="s">
        <v>7854</v>
      </c>
      <c r="D500" s="4">
        <v>30</v>
      </c>
      <c r="E500" s="4">
        <v>2</v>
      </c>
      <c r="F500" s="8">
        <v>19798.05</v>
      </c>
      <c r="G500" s="4" t="s">
        <v>7894</v>
      </c>
      <c r="H500" s="4" t="s">
        <v>7894</v>
      </c>
      <c r="I500" s="4" t="s">
        <v>7871</v>
      </c>
      <c r="J500" s="9">
        <v>29158</v>
      </c>
      <c r="K500" s="4">
        <v>43</v>
      </c>
    </row>
    <row r="501" spans="1:11" ht="15.75" customHeight="1" x14ac:dyDescent="0.25">
      <c r="A501" s="4" t="s">
        <v>541</v>
      </c>
      <c r="B501" s="4">
        <v>1972</v>
      </c>
      <c r="C501" s="4" t="s">
        <v>7850</v>
      </c>
      <c r="D501" s="4">
        <v>14</v>
      </c>
      <c r="E501" s="4">
        <v>3</v>
      </c>
      <c r="F501" s="8">
        <v>19749.38</v>
      </c>
      <c r="G501" s="4" t="s">
        <v>7894</v>
      </c>
      <c r="H501" s="4" t="s">
        <v>7893</v>
      </c>
      <c r="I501" s="4" t="s">
        <v>7863</v>
      </c>
      <c r="J501" s="9">
        <v>26464</v>
      </c>
      <c r="K501" s="4">
        <v>50</v>
      </c>
    </row>
    <row r="502" spans="1:11" ht="15.75" customHeight="1" x14ac:dyDescent="0.25">
      <c r="A502" s="4" t="s">
        <v>542</v>
      </c>
      <c r="B502" s="4">
        <v>1990</v>
      </c>
      <c r="C502" s="4" t="s">
        <v>7853</v>
      </c>
      <c r="D502" s="4">
        <v>8</v>
      </c>
      <c r="E502" s="4">
        <v>1</v>
      </c>
      <c r="F502" s="8">
        <v>19719.689999999999</v>
      </c>
      <c r="G502" s="4" t="s">
        <v>7894</v>
      </c>
      <c r="H502" s="4" t="s">
        <v>7895</v>
      </c>
      <c r="I502" s="4" t="s">
        <v>7863</v>
      </c>
      <c r="J502" s="9">
        <v>33093</v>
      </c>
      <c r="K502" s="4">
        <v>32</v>
      </c>
    </row>
    <row r="503" spans="1:11" ht="15.75" customHeight="1" x14ac:dyDescent="0.25">
      <c r="A503" s="4" t="s">
        <v>543</v>
      </c>
      <c r="B503" s="4">
        <v>1994</v>
      </c>
      <c r="C503" s="4" t="s">
        <v>7853</v>
      </c>
      <c r="D503" s="4">
        <v>27</v>
      </c>
      <c r="E503" s="4">
        <v>0</v>
      </c>
      <c r="F503" s="8">
        <v>19673.34</v>
      </c>
      <c r="G503" s="4" t="s">
        <v>7894</v>
      </c>
      <c r="H503" s="4" t="s">
        <v>7895</v>
      </c>
      <c r="I503" s="4" t="s">
        <v>7864</v>
      </c>
      <c r="J503" s="9">
        <v>34573</v>
      </c>
      <c r="K503" s="4">
        <v>28</v>
      </c>
    </row>
    <row r="504" spans="1:11" ht="15.75" customHeight="1" x14ac:dyDescent="0.25">
      <c r="A504" s="4" t="s">
        <v>544</v>
      </c>
      <c r="B504" s="4">
        <v>1978</v>
      </c>
      <c r="C504" s="4" t="s">
        <v>7851</v>
      </c>
      <c r="D504" s="4">
        <v>24</v>
      </c>
      <c r="E504" s="4">
        <v>1</v>
      </c>
      <c r="F504" s="8">
        <v>19594.810000000001</v>
      </c>
      <c r="G504" s="4" t="s">
        <v>7894</v>
      </c>
      <c r="H504" s="4" t="s">
        <v>7894</v>
      </c>
      <c r="I504" s="4" t="s">
        <v>7871</v>
      </c>
      <c r="J504" s="9">
        <v>28757</v>
      </c>
      <c r="K504" s="4">
        <v>44</v>
      </c>
    </row>
    <row r="505" spans="1:11" ht="15.75" customHeight="1" x14ac:dyDescent="0.25">
      <c r="A505" s="4" t="s">
        <v>545</v>
      </c>
      <c r="B505" s="4">
        <v>1963</v>
      </c>
      <c r="C505" s="4" t="s">
        <v>7848</v>
      </c>
      <c r="D505" s="4">
        <v>14</v>
      </c>
      <c r="E505" s="4">
        <v>0</v>
      </c>
      <c r="F505" s="8">
        <v>19551.34</v>
      </c>
      <c r="G505" s="4" t="s">
        <v>7894</v>
      </c>
      <c r="H505" s="4" t="s">
        <v>7893</v>
      </c>
      <c r="I505" s="4" t="s">
        <v>7864</v>
      </c>
      <c r="J505" s="9">
        <v>23206</v>
      </c>
      <c r="K505" s="4">
        <v>59</v>
      </c>
    </row>
    <row r="506" spans="1:11" ht="15.75" customHeight="1" x14ac:dyDescent="0.25">
      <c r="A506" s="4" t="s">
        <v>546</v>
      </c>
      <c r="B506" s="4">
        <v>1985</v>
      </c>
      <c r="C506" s="4" t="s">
        <v>7851</v>
      </c>
      <c r="D506" s="4">
        <v>17</v>
      </c>
      <c r="E506" s="4">
        <v>0</v>
      </c>
      <c r="F506" s="8">
        <v>19539.240000000002</v>
      </c>
      <c r="G506" s="4" t="s">
        <v>7894</v>
      </c>
      <c r="H506" s="4" t="s">
        <v>7894</v>
      </c>
      <c r="I506" s="4" t="s">
        <v>7863</v>
      </c>
      <c r="J506" s="9">
        <v>31307</v>
      </c>
      <c r="K506" s="4">
        <v>37</v>
      </c>
    </row>
    <row r="507" spans="1:11" ht="15.75" customHeight="1" x14ac:dyDescent="0.25">
      <c r="A507" s="4" t="s">
        <v>547</v>
      </c>
      <c r="B507" s="4">
        <v>1992</v>
      </c>
      <c r="C507" s="4" t="s">
        <v>7853</v>
      </c>
      <c r="D507" s="4">
        <v>19</v>
      </c>
      <c r="E507" s="4">
        <v>1</v>
      </c>
      <c r="F507" s="8">
        <v>19521.97</v>
      </c>
      <c r="G507" s="4" t="s">
        <v>7894</v>
      </c>
      <c r="H507" s="4" t="s">
        <v>7895</v>
      </c>
      <c r="I507" s="4" t="s">
        <v>7863</v>
      </c>
      <c r="J507" s="9">
        <v>33835</v>
      </c>
      <c r="K507" s="4">
        <v>30</v>
      </c>
    </row>
    <row r="508" spans="1:11" ht="15.75" customHeight="1" x14ac:dyDescent="0.25">
      <c r="A508" s="4" t="s">
        <v>548</v>
      </c>
      <c r="B508" s="4">
        <v>1980</v>
      </c>
      <c r="C508" s="4" t="s">
        <v>7849</v>
      </c>
      <c r="D508" s="4">
        <v>8</v>
      </c>
      <c r="E508" s="4">
        <v>0</v>
      </c>
      <c r="F508" s="8">
        <v>19515.54</v>
      </c>
      <c r="G508" s="4" t="s">
        <v>7894</v>
      </c>
      <c r="H508" s="4" t="s">
        <v>7894</v>
      </c>
      <c r="I508" s="4" t="s">
        <v>7863</v>
      </c>
      <c r="J508" s="9">
        <v>29533</v>
      </c>
      <c r="K508" s="4">
        <v>42</v>
      </c>
    </row>
    <row r="509" spans="1:11" ht="15.75" customHeight="1" x14ac:dyDescent="0.25">
      <c r="A509" s="4" t="s">
        <v>549</v>
      </c>
      <c r="B509" s="4">
        <v>1987</v>
      </c>
      <c r="C509" s="4" t="s">
        <v>7849</v>
      </c>
      <c r="D509" s="4">
        <v>30</v>
      </c>
      <c r="E509" s="4">
        <v>4</v>
      </c>
      <c r="F509" s="8">
        <v>19496.72</v>
      </c>
      <c r="G509" s="4" t="s">
        <v>7894</v>
      </c>
      <c r="H509" s="4" t="s">
        <v>7893</v>
      </c>
      <c r="I509" s="4" t="s">
        <v>7867</v>
      </c>
      <c r="J509" s="9">
        <v>32111</v>
      </c>
      <c r="K509" s="4">
        <v>35</v>
      </c>
    </row>
    <row r="510" spans="1:11" ht="15.75" customHeight="1" x14ac:dyDescent="0.25">
      <c r="A510" s="4" t="s">
        <v>550</v>
      </c>
      <c r="B510" s="4">
        <v>1982</v>
      </c>
      <c r="C510" s="4" t="s">
        <v>7852</v>
      </c>
      <c r="D510" s="4">
        <v>15</v>
      </c>
      <c r="E510" s="4">
        <v>2</v>
      </c>
      <c r="F510" s="8">
        <v>19444.27</v>
      </c>
      <c r="G510" s="4" t="s">
        <v>7894</v>
      </c>
      <c r="H510" s="4" t="s">
        <v>7894</v>
      </c>
      <c r="I510" s="4" t="s">
        <v>7863</v>
      </c>
      <c r="J510" s="9">
        <v>30300</v>
      </c>
      <c r="K510" s="4">
        <v>40</v>
      </c>
    </row>
    <row r="511" spans="1:11" ht="15.75" customHeight="1" x14ac:dyDescent="0.25">
      <c r="A511" s="4" t="s">
        <v>551</v>
      </c>
      <c r="B511" s="4">
        <v>1993</v>
      </c>
      <c r="C511" s="4" t="s">
        <v>7851</v>
      </c>
      <c r="D511" s="4">
        <v>6</v>
      </c>
      <c r="E511" s="4">
        <v>2</v>
      </c>
      <c r="F511" s="8">
        <v>19442.349999999999</v>
      </c>
      <c r="G511" s="4" t="s">
        <v>7894</v>
      </c>
      <c r="H511" s="4" t="s">
        <v>7893</v>
      </c>
      <c r="I511" s="4" t="s">
        <v>7864</v>
      </c>
      <c r="J511" s="9">
        <v>34218</v>
      </c>
      <c r="K511" s="4">
        <v>29</v>
      </c>
    </row>
    <row r="512" spans="1:11" ht="15.75" customHeight="1" x14ac:dyDescent="0.25">
      <c r="A512" s="4" t="s">
        <v>552</v>
      </c>
      <c r="B512" s="4">
        <v>1987</v>
      </c>
      <c r="C512" s="4" t="s">
        <v>7850</v>
      </c>
      <c r="D512" s="4">
        <v>30</v>
      </c>
      <c r="E512" s="4">
        <v>3</v>
      </c>
      <c r="F512" s="8">
        <v>19362</v>
      </c>
      <c r="G512" s="4" t="s">
        <v>7894</v>
      </c>
      <c r="H512" s="4" t="s">
        <v>7893</v>
      </c>
      <c r="I512" s="4" t="s">
        <v>7863</v>
      </c>
      <c r="J512" s="9">
        <v>31958</v>
      </c>
      <c r="K512" s="4">
        <v>35</v>
      </c>
    </row>
    <row r="513" spans="1:11" ht="15.75" customHeight="1" x14ac:dyDescent="0.25">
      <c r="A513" s="4" t="s">
        <v>553</v>
      </c>
      <c r="B513" s="4">
        <v>1991</v>
      </c>
      <c r="C513" s="4" t="s">
        <v>7853</v>
      </c>
      <c r="D513" s="4">
        <v>24</v>
      </c>
      <c r="E513" s="4">
        <v>0</v>
      </c>
      <c r="F513" s="8">
        <v>19350.37</v>
      </c>
      <c r="G513" s="4" t="s">
        <v>7894</v>
      </c>
      <c r="H513" s="4" t="s">
        <v>7893</v>
      </c>
      <c r="I513" s="4" t="s">
        <v>7863</v>
      </c>
      <c r="J513" s="9">
        <v>33474</v>
      </c>
      <c r="K513" s="4">
        <v>31</v>
      </c>
    </row>
    <row r="514" spans="1:11" ht="15.75" customHeight="1" x14ac:dyDescent="0.25">
      <c r="A514" s="4" t="s">
        <v>554</v>
      </c>
      <c r="B514" s="4">
        <v>1966</v>
      </c>
      <c r="C514" s="4" t="s">
        <v>7849</v>
      </c>
      <c r="D514" s="4">
        <v>15</v>
      </c>
      <c r="E514" s="4">
        <v>0</v>
      </c>
      <c r="F514" s="8">
        <v>19321.060000000001</v>
      </c>
      <c r="G514" s="4" t="s">
        <v>7894</v>
      </c>
      <c r="H514" s="4" t="s">
        <v>7894</v>
      </c>
      <c r="I514" s="4" t="s">
        <v>7864</v>
      </c>
      <c r="J514" s="9">
        <v>24426</v>
      </c>
      <c r="K514" s="4">
        <v>56</v>
      </c>
    </row>
    <row r="515" spans="1:11" ht="15.75" customHeight="1" x14ac:dyDescent="0.25">
      <c r="A515" s="4" t="s">
        <v>555</v>
      </c>
      <c r="B515" s="4">
        <v>1967</v>
      </c>
      <c r="C515" s="4" t="s">
        <v>7848</v>
      </c>
      <c r="D515" s="4">
        <v>29</v>
      </c>
      <c r="E515" s="4">
        <v>0</v>
      </c>
      <c r="F515" s="8">
        <v>19259.96</v>
      </c>
      <c r="G515" s="4" t="s">
        <v>7894</v>
      </c>
      <c r="H515" s="4" t="s">
        <v>7894</v>
      </c>
      <c r="I515" s="4" t="s">
        <v>7864</v>
      </c>
      <c r="J515" s="9">
        <v>24682</v>
      </c>
      <c r="K515" s="4">
        <v>55</v>
      </c>
    </row>
    <row r="516" spans="1:11" ht="15.75" customHeight="1" x14ac:dyDescent="0.25">
      <c r="A516" s="4" t="s">
        <v>556</v>
      </c>
      <c r="B516" s="4">
        <v>1985</v>
      </c>
      <c r="C516" s="4" t="s">
        <v>7852</v>
      </c>
      <c r="D516" s="4">
        <v>28</v>
      </c>
      <c r="E516" s="4">
        <v>0</v>
      </c>
      <c r="F516" s="8">
        <v>19214.71</v>
      </c>
      <c r="G516" s="4" t="s">
        <v>7894</v>
      </c>
      <c r="H516" s="4" t="s">
        <v>7893</v>
      </c>
      <c r="I516" s="4" t="s">
        <v>7863</v>
      </c>
      <c r="J516" s="9">
        <v>31409</v>
      </c>
      <c r="K516" s="4">
        <v>37</v>
      </c>
    </row>
    <row r="517" spans="1:11" ht="15.75" customHeight="1" x14ac:dyDescent="0.25">
      <c r="A517" s="4" t="s">
        <v>557</v>
      </c>
      <c r="B517" s="4">
        <v>1991</v>
      </c>
      <c r="C517" s="4" t="s">
        <v>7851</v>
      </c>
      <c r="D517" s="4">
        <v>16</v>
      </c>
      <c r="E517" s="4">
        <v>3</v>
      </c>
      <c r="F517" s="8">
        <v>19199.939999999999</v>
      </c>
      <c r="G517" s="4" t="s">
        <v>7894</v>
      </c>
      <c r="H517" s="4" t="s">
        <v>7893</v>
      </c>
      <c r="I517" s="4" t="s">
        <v>7865</v>
      </c>
      <c r="J517" s="9">
        <v>33497</v>
      </c>
      <c r="K517" s="4">
        <v>31</v>
      </c>
    </row>
    <row r="518" spans="1:11" ht="15.75" customHeight="1" x14ac:dyDescent="0.25">
      <c r="A518" s="4" t="s">
        <v>558</v>
      </c>
      <c r="B518" s="4">
        <v>1979</v>
      </c>
      <c r="C518" s="4" t="s">
        <v>7848</v>
      </c>
      <c r="D518" s="4">
        <v>2</v>
      </c>
      <c r="E518" s="4">
        <v>2</v>
      </c>
      <c r="F518" s="8">
        <v>19144.580000000002</v>
      </c>
      <c r="G518" s="4" t="s">
        <v>7894</v>
      </c>
      <c r="H518" s="4" t="s">
        <v>7894</v>
      </c>
      <c r="I518" s="4" t="s">
        <v>7871</v>
      </c>
      <c r="J518" s="9">
        <v>29038</v>
      </c>
      <c r="K518" s="4">
        <v>43</v>
      </c>
    </row>
    <row r="519" spans="1:11" ht="15.75" customHeight="1" x14ac:dyDescent="0.25">
      <c r="A519" s="4" t="s">
        <v>559</v>
      </c>
      <c r="B519" s="4">
        <v>1993</v>
      </c>
      <c r="C519" s="4" t="s">
        <v>7851</v>
      </c>
      <c r="D519" s="4">
        <v>28</v>
      </c>
      <c r="E519" s="4">
        <v>1</v>
      </c>
      <c r="F519" s="8">
        <v>19107.78</v>
      </c>
      <c r="G519" s="4" t="s">
        <v>7894</v>
      </c>
      <c r="H519" s="4" t="s">
        <v>7895</v>
      </c>
      <c r="I519" s="4" t="s">
        <v>7863</v>
      </c>
      <c r="J519" s="9">
        <v>34240</v>
      </c>
      <c r="K519" s="4">
        <v>29</v>
      </c>
    </row>
    <row r="520" spans="1:11" ht="15.75" customHeight="1" x14ac:dyDescent="0.25">
      <c r="A520" s="4" t="s">
        <v>560</v>
      </c>
      <c r="B520" s="4">
        <v>1989</v>
      </c>
      <c r="C520" s="4" t="s">
        <v>7850</v>
      </c>
      <c r="D520" s="4">
        <v>5</v>
      </c>
      <c r="E520" s="4">
        <v>1</v>
      </c>
      <c r="F520" s="8">
        <v>19040.88</v>
      </c>
      <c r="G520" s="4" t="s">
        <v>7894</v>
      </c>
      <c r="H520" s="4" t="s">
        <v>7893</v>
      </c>
      <c r="I520" s="4" t="s">
        <v>7865</v>
      </c>
      <c r="J520" s="9">
        <v>32664</v>
      </c>
      <c r="K520" s="4">
        <v>34</v>
      </c>
    </row>
    <row r="521" spans="1:11" ht="15.75" customHeight="1" x14ac:dyDescent="0.25">
      <c r="A521" s="4" t="s">
        <v>561</v>
      </c>
      <c r="B521" s="4">
        <v>1983</v>
      </c>
      <c r="C521" s="4" t="s">
        <v>7852</v>
      </c>
      <c r="D521" s="4">
        <v>19</v>
      </c>
      <c r="E521" s="4">
        <v>5</v>
      </c>
      <c r="F521" s="8">
        <v>19023.259999999998</v>
      </c>
      <c r="G521" s="4" t="s">
        <v>7894</v>
      </c>
      <c r="H521" s="4" t="s">
        <v>7893</v>
      </c>
      <c r="I521" s="4" t="s">
        <v>7865</v>
      </c>
      <c r="J521" s="9">
        <v>30669</v>
      </c>
      <c r="K521" s="4">
        <v>39</v>
      </c>
    </row>
    <row r="522" spans="1:11" ht="15.75" customHeight="1" x14ac:dyDescent="0.25">
      <c r="A522" s="4" t="s">
        <v>562</v>
      </c>
      <c r="B522" s="4">
        <v>1988</v>
      </c>
      <c r="C522" s="4" t="s">
        <v>7854</v>
      </c>
      <c r="D522" s="4">
        <v>24</v>
      </c>
      <c r="E522" s="4">
        <v>2</v>
      </c>
      <c r="F522" s="8">
        <v>18972.5</v>
      </c>
      <c r="G522" s="4" t="s">
        <v>7894</v>
      </c>
      <c r="H522" s="4" t="s">
        <v>7893</v>
      </c>
      <c r="I522" s="4" t="s">
        <v>7863</v>
      </c>
      <c r="J522" s="9">
        <v>32440</v>
      </c>
      <c r="K522" s="4">
        <v>34</v>
      </c>
    </row>
    <row r="523" spans="1:11" ht="15.75" customHeight="1" x14ac:dyDescent="0.25">
      <c r="A523" s="4" t="s">
        <v>563</v>
      </c>
      <c r="B523" s="4">
        <v>1992</v>
      </c>
      <c r="C523" s="4" t="s">
        <v>7849</v>
      </c>
      <c r="D523" s="4">
        <v>30</v>
      </c>
      <c r="E523" s="4">
        <v>1</v>
      </c>
      <c r="F523" s="8">
        <v>18963.169999999998</v>
      </c>
      <c r="G523" s="4" t="s">
        <v>7894</v>
      </c>
      <c r="H523" s="4" t="s">
        <v>7894</v>
      </c>
      <c r="I523" s="4" t="s">
        <v>7863</v>
      </c>
      <c r="J523" s="9">
        <v>33938</v>
      </c>
      <c r="K523" s="4">
        <v>30</v>
      </c>
    </row>
    <row r="524" spans="1:11" ht="15.75" customHeight="1" x14ac:dyDescent="0.25">
      <c r="A524" s="4" t="s">
        <v>564</v>
      </c>
      <c r="B524" s="4">
        <v>1998</v>
      </c>
      <c r="C524" s="4" t="s">
        <v>7853</v>
      </c>
      <c r="D524" s="4">
        <v>6</v>
      </c>
      <c r="E524" s="4">
        <v>0</v>
      </c>
      <c r="F524" s="8">
        <v>18955.22</v>
      </c>
      <c r="G524" s="4" t="s">
        <v>7894</v>
      </c>
      <c r="H524" s="4" t="s">
        <v>7893</v>
      </c>
      <c r="I524" s="4" t="s">
        <v>7865</v>
      </c>
      <c r="J524" s="9">
        <v>36013</v>
      </c>
      <c r="K524" s="4">
        <v>24</v>
      </c>
    </row>
    <row r="525" spans="1:11" ht="15.75" customHeight="1" x14ac:dyDescent="0.25">
      <c r="A525" s="4" t="s">
        <v>565</v>
      </c>
      <c r="B525" s="4">
        <v>1963</v>
      </c>
      <c r="C525" s="4" t="s">
        <v>7854</v>
      </c>
      <c r="D525" s="4">
        <v>20</v>
      </c>
      <c r="E525" s="4">
        <v>0</v>
      </c>
      <c r="F525" s="8">
        <v>18954.560000000001</v>
      </c>
      <c r="G525" s="4" t="s">
        <v>7894</v>
      </c>
      <c r="H525" s="4" t="s">
        <v>7894</v>
      </c>
      <c r="I525" s="4" t="s">
        <v>7877</v>
      </c>
      <c r="J525" s="9">
        <v>23304</v>
      </c>
      <c r="K525" s="4">
        <v>59</v>
      </c>
    </row>
    <row r="526" spans="1:11" ht="15.75" customHeight="1" x14ac:dyDescent="0.25">
      <c r="A526" s="4" t="s">
        <v>566</v>
      </c>
      <c r="B526" s="4">
        <v>1969</v>
      </c>
      <c r="C526" s="4" t="s">
        <v>7853</v>
      </c>
      <c r="D526" s="4">
        <v>3</v>
      </c>
      <c r="E526" s="4">
        <v>0</v>
      </c>
      <c r="F526" s="8">
        <v>18932.810000000001</v>
      </c>
      <c r="G526" s="4" t="s">
        <v>7894</v>
      </c>
      <c r="H526" s="4" t="s">
        <v>7893</v>
      </c>
      <c r="I526" s="4" t="s">
        <v>7864</v>
      </c>
      <c r="J526" s="9">
        <v>25418</v>
      </c>
      <c r="K526" s="4">
        <v>53</v>
      </c>
    </row>
    <row r="527" spans="1:11" ht="15.75" customHeight="1" x14ac:dyDescent="0.25">
      <c r="A527" s="4" t="s">
        <v>567</v>
      </c>
      <c r="B527" s="4">
        <v>1995</v>
      </c>
      <c r="C527" s="4" t="s">
        <v>7851</v>
      </c>
      <c r="D527" s="4">
        <v>27</v>
      </c>
      <c r="E527" s="4">
        <v>1</v>
      </c>
      <c r="F527" s="8">
        <v>18903.490000000002</v>
      </c>
      <c r="G527" s="4" t="s">
        <v>7894</v>
      </c>
      <c r="H527" s="4" t="s">
        <v>7895</v>
      </c>
      <c r="I527" s="4" t="s">
        <v>7871</v>
      </c>
      <c r="J527" s="9">
        <v>34969</v>
      </c>
      <c r="K527" s="4">
        <v>27</v>
      </c>
    </row>
    <row r="528" spans="1:11" ht="15.75" customHeight="1" x14ac:dyDescent="0.25">
      <c r="A528" s="4" t="s">
        <v>568</v>
      </c>
      <c r="B528" s="4">
        <v>1963</v>
      </c>
      <c r="C528" s="4" t="s">
        <v>7852</v>
      </c>
      <c r="D528" s="4">
        <v>6</v>
      </c>
      <c r="E528" s="4">
        <v>0</v>
      </c>
      <c r="F528" s="8">
        <v>18883.330000000002</v>
      </c>
      <c r="G528" s="4" t="s">
        <v>7894</v>
      </c>
      <c r="H528" s="4" t="s">
        <v>7894</v>
      </c>
      <c r="I528" s="4" t="s">
        <v>7877</v>
      </c>
      <c r="J528" s="9">
        <v>23351</v>
      </c>
      <c r="K528" s="4">
        <v>59</v>
      </c>
    </row>
    <row r="529" spans="1:11" ht="15.75" customHeight="1" x14ac:dyDescent="0.25">
      <c r="A529" s="4" t="s">
        <v>569</v>
      </c>
      <c r="B529" s="4">
        <v>2003</v>
      </c>
      <c r="C529" s="4" t="s">
        <v>7848</v>
      </c>
      <c r="D529" s="4">
        <v>24</v>
      </c>
      <c r="E529" s="4">
        <v>3</v>
      </c>
      <c r="F529" s="8">
        <v>18838.7</v>
      </c>
      <c r="G529" s="4" t="s">
        <v>7894</v>
      </c>
      <c r="H529" s="4" t="s">
        <v>7893</v>
      </c>
      <c r="I529" s="4" t="s">
        <v>7864</v>
      </c>
      <c r="J529" s="9">
        <v>37826</v>
      </c>
      <c r="K529" s="4">
        <v>19</v>
      </c>
    </row>
    <row r="530" spans="1:11" ht="15.75" customHeight="1" x14ac:dyDescent="0.25">
      <c r="A530" s="4" t="s">
        <v>570</v>
      </c>
      <c r="B530" s="4">
        <v>1962</v>
      </c>
      <c r="C530" s="4" t="s">
        <v>7852</v>
      </c>
      <c r="D530" s="4">
        <v>18</v>
      </c>
      <c r="E530" s="4">
        <v>0</v>
      </c>
      <c r="F530" s="8">
        <v>18815.53</v>
      </c>
      <c r="G530" s="4" t="s">
        <v>7894</v>
      </c>
      <c r="H530" s="4" t="s">
        <v>7894</v>
      </c>
      <c r="I530" s="4" t="s">
        <v>7872</v>
      </c>
      <c r="J530" s="9">
        <v>22998</v>
      </c>
      <c r="K530" s="4">
        <v>60</v>
      </c>
    </row>
    <row r="531" spans="1:11" ht="15.75" customHeight="1" x14ac:dyDescent="0.25">
      <c r="A531" s="4" t="s">
        <v>571</v>
      </c>
      <c r="B531" s="4">
        <v>1979</v>
      </c>
      <c r="C531" s="4" t="s">
        <v>7854</v>
      </c>
      <c r="D531" s="4">
        <v>15</v>
      </c>
      <c r="E531" s="4">
        <v>2</v>
      </c>
      <c r="F531" s="8">
        <v>18806.150000000001</v>
      </c>
      <c r="G531" s="4" t="s">
        <v>7894</v>
      </c>
      <c r="H531" s="4" t="s">
        <v>7895</v>
      </c>
      <c r="I531" s="4" t="s">
        <v>7863</v>
      </c>
      <c r="J531" s="9">
        <v>29143</v>
      </c>
      <c r="K531" s="4">
        <v>43</v>
      </c>
    </row>
    <row r="532" spans="1:11" ht="15.75" customHeight="1" x14ac:dyDescent="0.25">
      <c r="A532" s="4" t="s">
        <v>572</v>
      </c>
      <c r="B532" s="4">
        <v>1995</v>
      </c>
      <c r="C532" s="4" t="s">
        <v>7849</v>
      </c>
      <c r="D532" s="4">
        <v>28</v>
      </c>
      <c r="E532" s="4">
        <v>3</v>
      </c>
      <c r="F532" s="8">
        <v>18804.75</v>
      </c>
      <c r="G532" s="4" t="s">
        <v>7894</v>
      </c>
      <c r="H532" s="4" t="s">
        <v>7894</v>
      </c>
      <c r="I532" s="4" t="s">
        <v>7864</v>
      </c>
      <c r="J532" s="9">
        <v>35031</v>
      </c>
      <c r="K532" s="4">
        <v>27</v>
      </c>
    </row>
    <row r="533" spans="1:11" ht="15.75" customHeight="1" x14ac:dyDescent="0.25">
      <c r="A533" s="4" t="s">
        <v>573</v>
      </c>
      <c r="B533" s="4">
        <v>1979</v>
      </c>
      <c r="C533" s="4" t="s">
        <v>7849</v>
      </c>
      <c r="D533" s="4">
        <v>19</v>
      </c>
      <c r="E533" s="4">
        <v>2</v>
      </c>
      <c r="F533" s="8">
        <v>18767.740000000002</v>
      </c>
      <c r="G533" s="4" t="s">
        <v>7894</v>
      </c>
      <c r="H533" s="4" t="s">
        <v>7894</v>
      </c>
      <c r="I533" s="4" t="s">
        <v>7863</v>
      </c>
      <c r="J533" s="9">
        <v>29178</v>
      </c>
      <c r="K533" s="4">
        <v>43</v>
      </c>
    </row>
    <row r="534" spans="1:11" ht="15.75" customHeight="1" x14ac:dyDescent="0.25">
      <c r="A534" s="4" t="s">
        <v>574</v>
      </c>
      <c r="B534" s="4">
        <v>1992</v>
      </c>
      <c r="C534" s="4" t="s">
        <v>7852</v>
      </c>
      <c r="D534" s="4">
        <v>27</v>
      </c>
      <c r="E534" s="4">
        <v>3</v>
      </c>
      <c r="F534" s="8">
        <v>18765.88</v>
      </c>
      <c r="G534" s="4" t="s">
        <v>7894</v>
      </c>
      <c r="H534" s="4" t="s">
        <v>7895</v>
      </c>
      <c r="I534" s="4" t="s">
        <v>7864</v>
      </c>
      <c r="J534" s="9">
        <v>33965</v>
      </c>
      <c r="K534" s="4">
        <v>30</v>
      </c>
    </row>
    <row r="535" spans="1:11" ht="15.75" customHeight="1" x14ac:dyDescent="0.25">
      <c r="A535" s="4" t="s">
        <v>575</v>
      </c>
      <c r="B535" s="4">
        <v>1967</v>
      </c>
      <c r="C535" s="4" t="s">
        <v>7853</v>
      </c>
      <c r="D535" s="4">
        <v>30</v>
      </c>
      <c r="E535" s="4">
        <v>0</v>
      </c>
      <c r="F535" s="8">
        <v>18694.689999999999</v>
      </c>
      <c r="G535" s="4" t="s">
        <v>7894</v>
      </c>
      <c r="H535" s="4" t="s">
        <v>7894</v>
      </c>
      <c r="I535" s="4" t="s">
        <v>7872</v>
      </c>
      <c r="J535" s="9">
        <v>24714</v>
      </c>
      <c r="K535" s="4">
        <v>55</v>
      </c>
    </row>
    <row r="536" spans="1:11" ht="15.75" customHeight="1" x14ac:dyDescent="0.25">
      <c r="A536" s="4" t="s">
        <v>576</v>
      </c>
      <c r="B536" s="4">
        <v>1970</v>
      </c>
      <c r="C536" s="4" t="s">
        <v>7854</v>
      </c>
      <c r="D536" s="4">
        <v>17</v>
      </c>
      <c r="E536" s="4">
        <v>0</v>
      </c>
      <c r="F536" s="8">
        <v>18682.740000000002</v>
      </c>
      <c r="G536" s="4" t="s">
        <v>7894</v>
      </c>
      <c r="H536" s="4" t="s">
        <v>7893</v>
      </c>
      <c r="I536" s="4" t="s">
        <v>7864</v>
      </c>
      <c r="J536" s="9">
        <v>25858</v>
      </c>
      <c r="K536" s="4">
        <v>52</v>
      </c>
    </row>
    <row r="537" spans="1:11" ht="15.75" customHeight="1" x14ac:dyDescent="0.25">
      <c r="A537" s="4" t="s">
        <v>577</v>
      </c>
      <c r="B537" s="4">
        <v>1998</v>
      </c>
      <c r="C537" s="4" t="s">
        <v>7851</v>
      </c>
      <c r="D537" s="4">
        <v>23</v>
      </c>
      <c r="E537" s="4">
        <v>0</v>
      </c>
      <c r="F537" s="8">
        <v>18648.419999999998</v>
      </c>
      <c r="G537" s="4" t="s">
        <v>7894</v>
      </c>
      <c r="H537" s="4" t="s">
        <v>7894</v>
      </c>
      <c r="I537" s="4" t="s">
        <v>7867</v>
      </c>
      <c r="J537" s="9">
        <v>36061</v>
      </c>
      <c r="K537" s="4">
        <v>24</v>
      </c>
    </row>
    <row r="538" spans="1:11" ht="15.75" customHeight="1" x14ac:dyDescent="0.25">
      <c r="A538" s="4" t="s">
        <v>578</v>
      </c>
      <c r="B538" s="4">
        <v>1986</v>
      </c>
      <c r="C538" s="4" t="s">
        <v>7853</v>
      </c>
      <c r="D538" s="4">
        <v>12</v>
      </c>
      <c r="E538" s="4">
        <v>2</v>
      </c>
      <c r="F538" s="8">
        <v>18608.259999999998</v>
      </c>
      <c r="G538" s="4" t="s">
        <v>7894</v>
      </c>
      <c r="H538" s="4" t="s">
        <v>7893</v>
      </c>
      <c r="I538" s="4" t="s">
        <v>7865</v>
      </c>
      <c r="J538" s="9">
        <v>31636</v>
      </c>
      <c r="K538" s="4">
        <v>36</v>
      </c>
    </row>
    <row r="539" spans="1:11" ht="15.75" customHeight="1" x14ac:dyDescent="0.25">
      <c r="A539" s="4" t="s">
        <v>579</v>
      </c>
      <c r="B539" s="4">
        <v>1964</v>
      </c>
      <c r="C539" s="4" t="s">
        <v>7851</v>
      </c>
      <c r="D539" s="4">
        <v>26</v>
      </c>
      <c r="E539" s="4">
        <v>0</v>
      </c>
      <c r="F539" s="8">
        <v>18443.11</v>
      </c>
      <c r="G539" s="4" t="s">
        <v>7894</v>
      </c>
      <c r="H539" s="4" t="s">
        <v>7895</v>
      </c>
      <c r="I539" s="4" t="s">
        <v>7864</v>
      </c>
      <c r="J539" s="9">
        <v>23646</v>
      </c>
      <c r="K539" s="4">
        <v>58</v>
      </c>
    </row>
    <row r="540" spans="1:11" ht="15.75" customHeight="1" x14ac:dyDescent="0.25">
      <c r="A540" s="4" t="s">
        <v>580</v>
      </c>
      <c r="B540" s="4">
        <v>1999</v>
      </c>
      <c r="C540" s="4" t="s">
        <v>7852</v>
      </c>
      <c r="D540" s="4">
        <v>15</v>
      </c>
      <c r="E540" s="4">
        <v>1</v>
      </c>
      <c r="F540" s="8">
        <v>18328.240000000002</v>
      </c>
      <c r="G540" s="4" t="s">
        <v>7894</v>
      </c>
      <c r="H540" s="4" t="s">
        <v>7895</v>
      </c>
      <c r="I540" s="4" t="s">
        <v>7863</v>
      </c>
      <c r="J540" s="9">
        <v>36509</v>
      </c>
      <c r="K540" s="4">
        <v>23</v>
      </c>
    </row>
    <row r="541" spans="1:11" ht="15.75" customHeight="1" x14ac:dyDescent="0.25">
      <c r="A541" s="4" t="s">
        <v>581</v>
      </c>
      <c r="B541" s="4">
        <v>1995</v>
      </c>
      <c r="C541" s="4" t="s">
        <v>7848</v>
      </c>
      <c r="D541" s="4">
        <v>4</v>
      </c>
      <c r="E541" s="4">
        <v>0</v>
      </c>
      <c r="F541" s="8">
        <v>18310.740000000002</v>
      </c>
      <c r="G541" s="4" t="s">
        <v>7894</v>
      </c>
      <c r="H541" s="4" t="s">
        <v>7893</v>
      </c>
      <c r="I541" s="4" t="s">
        <v>7864</v>
      </c>
      <c r="J541" s="9">
        <v>34884</v>
      </c>
      <c r="K541" s="4">
        <v>27</v>
      </c>
    </row>
    <row r="542" spans="1:11" ht="15.75" customHeight="1" x14ac:dyDescent="0.25">
      <c r="A542" s="4" t="s">
        <v>582</v>
      </c>
      <c r="B542" s="4">
        <v>1992</v>
      </c>
      <c r="C542" s="4" t="s">
        <v>7852</v>
      </c>
      <c r="D542" s="4">
        <v>25</v>
      </c>
      <c r="E542" s="4">
        <v>3</v>
      </c>
      <c r="F542" s="8">
        <v>18259.22</v>
      </c>
      <c r="G542" s="4" t="s">
        <v>7894</v>
      </c>
      <c r="H542" s="4" t="s">
        <v>7893</v>
      </c>
      <c r="I542" s="4" t="s">
        <v>7865</v>
      </c>
      <c r="J542" s="9">
        <v>33963</v>
      </c>
      <c r="K542" s="4">
        <v>30</v>
      </c>
    </row>
    <row r="543" spans="1:11" ht="15.75" customHeight="1" x14ac:dyDescent="0.25">
      <c r="A543" s="4" t="s">
        <v>583</v>
      </c>
      <c r="B543" s="4">
        <v>1995</v>
      </c>
      <c r="C543" s="4" t="s">
        <v>7853</v>
      </c>
      <c r="D543" s="4">
        <v>3</v>
      </c>
      <c r="E543" s="4">
        <v>0</v>
      </c>
      <c r="F543" s="8">
        <v>18246.5</v>
      </c>
      <c r="G543" s="4" t="s">
        <v>7894</v>
      </c>
      <c r="H543" s="4" t="s">
        <v>7894</v>
      </c>
      <c r="I543" s="4" t="s">
        <v>7863</v>
      </c>
      <c r="J543" s="9">
        <v>34914</v>
      </c>
      <c r="K543" s="4">
        <v>27</v>
      </c>
    </row>
    <row r="544" spans="1:11" ht="15.75" customHeight="1" x14ac:dyDescent="0.25">
      <c r="A544" s="4" t="s">
        <v>584</v>
      </c>
      <c r="B544" s="4">
        <v>2004</v>
      </c>
      <c r="C544" s="4" t="s">
        <v>7851</v>
      </c>
      <c r="D544" s="4">
        <v>10</v>
      </c>
      <c r="E544" s="4">
        <v>3</v>
      </c>
      <c r="F544" s="8">
        <v>18223.45</v>
      </c>
      <c r="G544" s="4" t="s">
        <v>7894</v>
      </c>
      <c r="H544" s="4" t="s">
        <v>7893</v>
      </c>
      <c r="I544" s="4" t="s">
        <v>7863</v>
      </c>
      <c r="J544" s="9">
        <v>38240</v>
      </c>
      <c r="K544" s="4">
        <v>18</v>
      </c>
    </row>
    <row r="545" spans="1:11" ht="15.75" customHeight="1" x14ac:dyDescent="0.25">
      <c r="A545" s="4" t="s">
        <v>585</v>
      </c>
      <c r="B545" s="4">
        <v>1997</v>
      </c>
      <c r="C545" s="4" t="s">
        <v>7850</v>
      </c>
      <c r="D545" s="4">
        <v>15</v>
      </c>
      <c r="E545" s="4">
        <v>1</v>
      </c>
      <c r="F545" s="8">
        <v>18218.16</v>
      </c>
      <c r="G545" s="4" t="s">
        <v>7894</v>
      </c>
      <c r="H545" s="4" t="s">
        <v>7894</v>
      </c>
      <c r="I545" s="4" t="s">
        <v>7863</v>
      </c>
      <c r="J545" s="9">
        <v>35596</v>
      </c>
      <c r="K545" s="4">
        <v>25</v>
      </c>
    </row>
    <row r="546" spans="1:11" ht="15.75" customHeight="1" x14ac:dyDescent="0.25">
      <c r="A546" s="4" t="s">
        <v>586</v>
      </c>
      <c r="B546" s="4">
        <v>1963</v>
      </c>
      <c r="C546" s="4" t="s">
        <v>7848</v>
      </c>
      <c r="D546" s="4">
        <v>4</v>
      </c>
      <c r="E546" s="4">
        <v>0</v>
      </c>
      <c r="F546" s="8">
        <v>18208.34</v>
      </c>
      <c r="G546" s="4" t="s">
        <v>7894</v>
      </c>
      <c r="H546" s="4" t="s">
        <v>7895</v>
      </c>
      <c r="I546" s="4" t="s">
        <v>7877</v>
      </c>
      <c r="J546" s="9">
        <v>23196</v>
      </c>
      <c r="K546" s="4">
        <v>59</v>
      </c>
    </row>
    <row r="547" spans="1:11" ht="15.75" customHeight="1" x14ac:dyDescent="0.25">
      <c r="A547" s="4" t="s">
        <v>587</v>
      </c>
      <c r="B547" s="4">
        <v>1993</v>
      </c>
      <c r="C547" s="4" t="s">
        <v>7848</v>
      </c>
      <c r="D547" s="4">
        <v>12</v>
      </c>
      <c r="E547" s="4">
        <v>2</v>
      </c>
      <c r="F547" s="8">
        <v>18157.88</v>
      </c>
      <c r="G547" s="4" t="s">
        <v>7894</v>
      </c>
      <c r="H547" s="4" t="s">
        <v>7894</v>
      </c>
      <c r="I547" s="4" t="s">
        <v>7864</v>
      </c>
      <c r="J547" s="9">
        <v>34162</v>
      </c>
      <c r="K547" s="4">
        <v>29</v>
      </c>
    </row>
    <row r="548" spans="1:11" ht="15.75" customHeight="1" x14ac:dyDescent="0.25">
      <c r="A548" s="4" t="s">
        <v>588</v>
      </c>
      <c r="B548" s="4">
        <v>1999</v>
      </c>
      <c r="C548" s="4" t="s">
        <v>7854</v>
      </c>
      <c r="D548" s="4">
        <v>24</v>
      </c>
      <c r="E548" s="4">
        <v>0</v>
      </c>
      <c r="F548" s="8">
        <v>18033.97</v>
      </c>
      <c r="G548" s="4" t="s">
        <v>7894</v>
      </c>
      <c r="H548" s="4" t="s">
        <v>7894</v>
      </c>
      <c r="I548" s="4" t="s">
        <v>7864</v>
      </c>
      <c r="J548" s="9">
        <v>36457</v>
      </c>
      <c r="K548" s="4">
        <v>23</v>
      </c>
    </row>
    <row r="549" spans="1:11" ht="15.75" customHeight="1" x14ac:dyDescent="0.25">
      <c r="A549" s="4" t="s">
        <v>589</v>
      </c>
      <c r="B549" s="4">
        <v>1965</v>
      </c>
      <c r="C549" s="4" t="s">
        <v>7854</v>
      </c>
      <c r="D549" s="4">
        <v>17</v>
      </c>
      <c r="E549" s="4">
        <v>0</v>
      </c>
      <c r="F549" s="8">
        <v>18031.189999999999</v>
      </c>
      <c r="G549" s="4" t="s">
        <v>7894</v>
      </c>
      <c r="H549" s="4" t="s">
        <v>7895</v>
      </c>
      <c r="I549" s="4" t="s">
        <v>7864</v>
      </c>
      <c r="J549" s="9">
        <v>24032</v>
      </c>
      <c r="K549" s="4">
        <v>57</v>
      </c>
    </row>
    <row r="550" spans="1:11" ht="15.75" customHeight="1" x14ac:dyDescent="0.25">
      <c r="A550" s="4" t="s">
        <v>590</v>
      </c>
      <c r="B550" s="4">
        <v>1975</v>
      </c>
      <c r="C550" s="4" t="s">
        <v>7850</v>
      </c>
      <c r="D550" s="4">
        <v>27</v>
      </c>
      <c r="E550" s="4">
        <v>1</v>
      </c>
      <c r="F550" s="8">
        <v>18031.16</v>
      </c>
      <c r="G550" s="4" t="s">
        <v>7894</v>
      </c>
      <c r="H550" s="4" t="s">
        <v>7893</v>
      </c>
      <c r="I550" s="4" t="s">
        <v>7872</v>
      </c>
      <c r="J550" s="9">
        <v>27572</v>
      </c>
      <c r="K550" s="4">
        <v>47</v>
      </c>
    </row>
    <row r="551" spans="1:11" ht="15.75" customHeight="1" x14ac:dyDescent="0.25">
      <c r="A551" s="4" t="s">
        <v>591</v>
      </c>
      <c r="B551" s="4">
        <v>2001</v>
      </c>
      <c r="C551" s="4" t="s">
        <v>7851</v>
      </c>
      <c r="D551" s="4">
        <v>28</v>
      </c>
      <c r="E551" s="4">
        <v>4</v>
      </c>
      <c r="F551" s="8">
        <v>17942.11</v>
      </c>
      <c r="G551" s="4" t="s">
        <v>7894</v>
      </c>
      <c r="H551" s="4" t="s">
        <v>7895</v>
      </c>
      <c r="I551" s="4" t="s">
        <v>7865</v>
      </c>
      <c r="J551" s="9">
        <v>37162</v>
      </c>
      <c r="K551" s="4">
        <v>21</v>
      </c>
    </row>
    <row r="552" spans="1:11" ht="15.75" customHeight="1" x14ac:dyDescent="0.25">
      <c r="A552" s="4" t="s">
        <v>592</v>
      </c>
      <c r="B552" s="4">
        <v>1977</v>
      </c>
      <c r="C552" s="4" t="s">
        <v>7854</v>
      </c>
      <c r="D552" s="4">
        <v>17</v>
      </c>
      <c r="E552" s="4">
        <v>0</v>
      </c>
      <c r="F552" s="8">
        <v>17929.3</v>
      </c>
      <c r="G552" s="4" t="s">
        <v>7894</v>
      </c>
      <c r="H552" s="4" t="s">
        <v>7895</v>
      </c>
      <c r="I552" s="4" t="s">
        <v>7863</v>
      </c>
      <c r="J552" s="9">
        <v>28415</v>
      </c>
      <c r="K552" s="4">
        <v>45</v>
      </c>
    </row>
    <row r="553" spans="1:11" ht="15.75" customHeight="1" x14ac:dyDescent="0.25">
      <c r="A553" s="4" t="s">
        <v>593</v>
      </c>
      <c r="B553" s="4">
        <v>1989</v>
      </c>
      <c r="C553" s="4" t="s">
        <v>7852</v>
      </c>
      <c r="D553" s="4">
        <v>4</v>
      </c>
      <c r="E553" s="4">
        <v>0</v>
      </c>
      <c r="F553" s="8">
        <v>17904.53</v>
      </c>
      <c r="G553" s="4" t="s">
        <v>7894</v>
      </c>
      <c r="H553" s="4" t="s">
        <v>7895</v>
      </c>
      <c r="I553" s="4" t="s">
        <v>7875</v>
      </c>
      <c r="J553" s="9">
        <v>32846</v>
      </c>
      <c r="K553" s="4">
        <v>33</v>
      </c>
    </row>
    <row r="554" spans="1:11" ht="15.75" customHeight="1" x14ac:dyDescent="0.25">
      <c r="A554" s="4" t="s">
        <v>594</v>
      </c>
      <c r="B554" s="4">
        <v>1979</v>
      </c>
      <c r="C554" s="4" t="s">
        <v>7849</v>
      </c>
      <c r="D554" s="4">
        <v>12</v>
      </c>
      <c r="E554" s="4">
        <v>2</v>
      </c>
      <c r="F554" s="8">
        <v>17882.669999999998</v>
      </c>
      <c r="G554" s="4" t="s">
        <v>7894</v>
      </c>
      <c r="H554" s="4" t="s">
        <v>7893</v>
      </c>
      <c r="I554" s="4" t="s">
        <v>7864</v>
      </c>
      <c r="J554" s="9">
        <v>29171</v>
      </c>
      <c r="K554" s="4">
        <v>43</v>
      </c>
    </row>
    <row r="555" spans="1:11" ht="15.75" customHeight="1" x14ac:dyDescent="0.25">
      <c r="A555" s="4" t="s">
        <v>595</v>
      </c>
      <c r="B555" s="4">
        <v>1997</v>
      </c>
      <c r="C555" s="4" t="s">
        <v>7853</v>
      </c>
      <c r="D555" s="4">
        <v>26</v>
      </c>
      <c r="E555" s="4">
        <v>0</v>
      </c>
      <c r="F555" s="8">
        <v>17878.900000000001</v>
      </c>
      <c r="G555" s="4" t="s">
        <v>7894</v>
      </c>
      <c r="H555" s="4" t="s">
        <v>7895</v>
      </c>
      <c r="I555" s="4" t="s">
        <v>7871</v>
      </c>
      <c r="J555" s="9">
        <v>35668</v>
      </c>
      <c r="K555" s="4">
        <v>25</v>
      </c>
    </row>
    <row r="556" spans="1:11" ht="15.75" customHeight="1" x14ac:dyDescent="0.25">
      <c r="A556" s="4" t="s">
        <v>596</v>
      </c>
      <c r="B556" s="4">
        <v>1976</v>
      </c>
      <c r="C556" s="4" t="s">
        <v>7852</v>
      </c>
      <c r="D556" s="4">
        <v>12</v>
      </c>
      <c r="E556" s="4">
        <v>2</v>
      </c>
      <c r="F556" s="8">
        <v>17862.919999999998</v>
      </c>
      <c r="G556" s="4" t="s">
        <v>7894</v>
      </c>
      <c r="H556" s="4" t="s">
        <v>7895</v>
      </c>
      <c r="I556" s="4" t="s">
        <v>7864</v>
      </c>
      <c r="J556" s="9">
        <v>28106</v>
      </c>
      <c r="K556" s="4">
        <v>46</v>
      </c>
    </row>
    <row r="557" spans="1:11" ht="15.75" customHeight="1" x14ac:dyDescent="0.25">
      <c r="A557" s="4" t="s">
        <v>597</v>
      </c>
      <c r="B557" s="4">
        <v>1963</v>
      </c>
      <c r="C557" s="4" t="s">
        <v>7852</v>
      </c>
      <c r="D557" s="4">
        <v>8</v>
      </c>
      <c r="E557" s="4">
        <v>0</v>
      </c>
      <c r="F557" s="8">
        <v>17832.599999999999</v>
      </c>
      <c r="G557" s="4" t="s">
        <v>7894</v>
      </c>
      <c r="H557" s="4" t="s">
        <v>7895</v>
      </c>
      <c r="I557" s="4" t="s">
        <v>7864</v>
      </c>
      <c r="J557" s="9">
        <v>23353</v>
      </c>
      <c r="K557" s="4">
        <v>59</v>
      </c>
    </row>
    <row r="558" spans="1:11" ht="15.75" customHeight="1" x14ac:dyDescent="0.25">
      <c r="A558" s="4" t="s">
        <v>598</v>
      </c>
      <c r="B558" s="4">
        <v>1979</v>
      </c>
      <c r="C558" s="4" t="s">
        <v>7854</v>
      </c>
      <c r="D558" s="4">
        <v>10</v>
      </c>
      <c r="E558" s="4">
        <v>2</v>
      </c>
      <c r="F558" s="8">
        <v>17779.939999999999</v>
      </c>
      <c r="G558" s="4" t="s">
        <v>7894</v>
      </c>
      <c r="H558" s="4" t="s">
        <v>7895</v>
      </c>
      <c r="I558" s="4" t="s">
        <v>7864</v>
      </c>
      <c r="J558" s="9">
        <v>29138</v>
      </c>
      <c r="K558" s="4">
        <v>43</v>
      </c>
    </row>
    <row r="559" spans="1:11" ht="15.75" customHeight="1" x14ac:dyDescent="0.25">
      <c r="A559" s="4" t="s">
        <v>599</v>
      </c>
      <c r="B559" s="4">
        <v>1966</v>
      </c>
      <c r="C559" s="4" t="s">
        <v>7850</v>
      </c>
      <c r="D559" s="4">
        <v>21</v>
      </c>
      <c r="E559" s="4">
        <v>0</v>
      </c>
      <c r="F559" s="8">
        <v>17777.73</v>
      </c>
      <c r="G559" s="4" t="s">
        <v>7894</v>
      </c>
      <c r="H559" s="4" t="s">
        <v>7893</v>
      </c>
      <c r="I559" s="4" t="s">
        <v>7864</v>
      </c>
      <c r="J559" s="9">
        <v>24279</v>
      </c>
      <c r="K559" s="4">
        <v>56</v>
      </c>
    </row>
    <row r="560" spans="1:11" ht="15.75" customHeight="1" x14ac:dyDescent="0.25">
      <c r="A560" s="4" t="s">
        <v>600</v>
      </c>
      <c r="B560" s="4">
        <v>2003</v>
      </c>
      <c r="C560" s="4" t="s">
        <v>7848</v>
      </c>
      <c r="D560" s="4">
        <v>14</v>
      </c>
      <c r="E560" s="4">
        <v>0</v>
      </c>
      <c r="F560" s="8">
        <v>17748.509999999998</v>
      </c>
      <c r="G560" s="4" t="s">
        <v>7894</v>
      </c>
      <c r="H560" s="4" t="s">
        <v>7894</v>
      </c>
      <c r="I560" s="4" t="s">
        <v>7864</v>
      </c>
      <c r="J560" s="9">
        <v>37816</v>
      </c>
      <c r="K560" s="4">
        <v>19</v>
      </c>
    </row>
    <row r="561" spans="1:11" ht="15.75" customHeight="1" x14ac:dyDescent="0.25">
      <c r="A561" s="4" t="s">
        <v>601</v>
      </c>
      <c r="B561" s="4">
        <v>1994</v>
      </c>
      <c r="C561" s="4" t="s">
        <v>7848</v>
      </c>
      <c r="D561" s="4">
        <v>1</v>
      </c>
      <c r="E561" s="4">
        <v>3</v>
      </c>
      <c r="F561" s="8">
        <v>17663.14</v>
      </c>
      <c r="G561" s="4" t="s">
        <v>7894</v>
      </c>
      <c r="H561" s="4" t="s">
        <v>7893</v>
      </c>
      <c r="I561" s="4" t="s">
        <v>7863</v>
      </c>
      <c r="J561" s="9">
        <v>34516</v>
      </c>
      <c r="K561" s="4">
        <v>28</v>
      </c>
    </row>
    <row r="562" spans="1:11" ht="15.75" customHeight="1" x14ac:dyDescent="0.25">
      <c r="A562" s="4" t="s">
        <v>602</v>
      </c>
      <c r="B562" s="4">
        <v>1990</v>
      </c>
      <c r="C562" s="4" t="s">
        <v>7854</v>
      </c>
      <c r="D562" s="4">
        <v>25</v>
      </c>
      <c r="E562" s="4">
        <v>1</v>
      </c>
      <c r="F562" s="8">
        <v>17626.240000000002</v>
      </c>
      <c r="G562" s="4" t="s">
        <v>7894</v>
      </c>
      <c r="H562" s="4" t="s">
        <v>7893</v>
      </c>
      <c r="I562" s="4" t="s">
        <v>7863</v>
      </c>
      <c r="J562" s="9">
        <v>33171</v>
      </c>
      <c r="K562" s="4">
        <v>32</v>
      </c>
    </row>
    <row r="563" spans="1:11" ht="15.75" customHeight="1" x14ac:dyDescent="0.25">
      <c r="A563" s="4" t="s">
        <v>603</v>
      </c>
      <c r="B563" s="4">
        <v>1970</v>
      </c>
      <c r="C563" s="4" t="s">
        <v>7848</v>
      </c>
      <c r="D563" s="4">
        <v>26</v>
      </c>
      <c r="E563" s="4">
        <v>0</v>
      </c>
      <c r="F563" s="8">
        <v>17584.72</v>
      </c>
      <c r="G563" s="4" t="s">
        <v>7894</v>
      </c>
      <c r="H563" s="4" t="s">
        <v>7893</v>
      </c>
      <c r="I563" s="4" t="s">
        <v>7864</v>
      </c>
      <c r="J563" s="9">
        <v>25775</v>
      </c>
      <c r="K563" s="4">
        <v>52</v>
      </c>
    </row>
    <row r="564" spans="1:11" ht="15.75" customHeight="1" x14ac:dyDescent="0.25">
      <c r="A564" s="4" t="s">
        <v>604</v>
      </c>
      <c r="B564" s="4">
        <v>2002</v>
      </c>
      <c r="C564" s="4" t="s">
        <v>7853</v>
      </c>
      <c r="D564" s="4">
        <v>25</v>
      </c>
      <c r="E564" s="4">
        <v>1</v>
      </c>
      <c r="F564" s="8">
        <v>17560.38</v>
      </c>
      <c r="G564" s="4" t="s">
        <v>7894</v>
      </c>
      <c r="H564" s="4" t="s">
        <v>7894</v>
      </c>
      <c r="I564" s="4" t="s">
        <v>7864</v>
      </c>
      <c r="J564" s="9">
        <v>37493</v>
      </c>
      <c r="K564" s="4">
        <v>20</v>
      </c>
    </row>
    <row r="565" spans="1:11" ht="15.75" customHeight="1" x14ac:dyDescent="0.25">
      <c r="A565" s="4" t="s">
        <v>605</v>
      </c>
      <c r="B565" s="4">
        <v>1963</v>
      </c>
      <c r="C565" s="4" t="s">
        <v>7849</v>
      </c>
      <c r="D565" s="4">
        <v>16</v>
      </c>
      <c r="E565" s="4">
        <v>0</v>
      </c>
      <c r="F565" s="8">
        <v>17556.88</v>
      </c>
      <c r="G565" s="4" t="s">
        <v>7894</v>
      </c>
      <c r="H565" s="4" t="s">
        <v>7895</v>
      </c>
      <c r="I565" s="4" t="s">
        <v>7864</v>
      </c>
      <c r="J565" s="9">
        <v>23331</v>
      </c>
      <c r="K565" s="4">
        <v>59</v>
      </c>
    </row>
    <row r="566" spans="1:11" ht="15.75" customHeight="1" x14ac:dyDescent="0.25">
      <c r="A566" s="4" t="s">
        <v>606</v>
      </c>
      <c r="B566" s="4">
        <v>1968</v>
      </c>
      <c r="C566" s="4" t="s">
        <v>7848</v>
      </c>
      <c r="D566" s="4">
        <v>12</v>
      </c>
      <c r="E566" s="4">
        <v>0</v>
      </c>
      <c r="F566" s="8">
        <v>17507.47</v>
      </c>
      <c r="G566" s="4" t="s">
        <v>7894</v>
      </c>
      <c r="H566" s="4" t="s">
        <v>7894</v>
      </c>
      <c r="I566" s="4" t="s">
        <v>7877</v>
      </c>
      <c r="J566" s="9">
        <v>25031</v>
      </c>
      <c r="K566" s="4">
        <v>54</v>
      </c>
    </row>
    <row r="567" spans="1:11" ht="15.75" customHeight="1" x14ac:dyDescent="0.25">
      <c r="A567" s="4" t="s">
        <v>607</v>
      </c>
      <c r="B567" s="4">
        <v>1965</v>
      </c>
      <c r="C567" s="4" t="s">
        <v>7850</v>
      </c>
      <c r="D567" s="4">
        <v>16</v>
      </c>
      <c r="E567" s="4">
        <v>0</v>
      </c>
      <c r="F567" s="8">
        <v>17505.650000000001</v>
      </c>
      <c r="G567" s="4" t="s">
        <v>7894</v>
      </c>
      <c r="H567" s="4" t="s">
        <v>7895</v>
      </c>
      <c r="I567" s="4" t="s">
        <v>7872</v>
      </c>
      <c r="J567" s="9">
        <v>23909</v>
      </c>
      <c r="K567" s="4">
        <v>57</v>
      </c>
    </row>
    <row r="568" spans="1:11" ht="15.75" customHeight="1" x14ac:dyDescent="0.25">
      <c r="A568" s="4" t="s">
        <v>608</v>
      </c>
      <c r="B568" s="4">
        <v>1990</v>
      </c>
      <c r="C568" s="4" t="s">
        <v>7852</v>
      </c>
      <c r="D568" s="4">
        <v>29</v>
      </c>
      <c r="E568" s="4">
        <v>0</v>
      </c>
      <c r="F568" s="8">
        <v>17496.310000000001</v>
      </c>
      <c r="G568" s="4" t="s">
        <v>7894</v>
      </c>
      <c r="H568" s="4" t="s">
        <v>7895</v>
      </c>
      <c r="I568" s="4" t="s">
        <v>7865</v>
      </c>
      <c r="J568" s="9">
        <v>33236</v>
      </c>
      <c r="K568" s="4">
        <v>32</v>
      </c>
    </row>
    <row r="569" spans="1:11" ht="15.75" customHeight="1" x14ac:dyDescent="0.25">
      <c r="A569" s="4" t="s">
        <v>609</v>
      </c>
      <c r="B569" s="4">
        <v>1971</v>
      </c>
      <c r="C569" s="4" t="s">
        <v>7850</v>
      </c>
      <c r="D569" s="4">
        <v>8</v>
      </c>
      <c r="E569" s="4">
        <v>0</v>
      </c>
      <c r="F569" s="8">
        <v>17479.53</v>
      </c>
      <c r="G569" s="4" t="s">
        <v>7894</v>
      </c>
      <c r="H569" s="4" t="s">
        <v>7894</v>
      </c>
      <c r="I569" s="4" t="s">
        <v>7864</v>
      </c>
      <c r="J569" s="9">
        <v>26092</v>
      </c>
      <c r="K569" s="4">
        <v>52</v>
      </c>
    </row>
    <row r="570" spans="1:11" ht="15.75" customHeight="1" x14ac:dyDescent="0.25">
      <c r="A570" s="4" t="s">
        <v>610</v>
      </c>
      <c r="B570" s="4">
        <v>2003</v>
      </c>
      <c r="C570" s="4" t="s">
        <v>7849</v>
      </c>
      <c r="D570" s="4">
        <v>2</v>
      </c>
      <c r="E570" s="4">
        <v>0</v>
      </c>
      <c r="F570" s="8">
        <v>17468.98</v>
      </c>
      <c r="G570" s="4" t="s">
        <v>7895</v>
      </c>
      <c r="H570" s="4" t="s">
        <v>7894</v>
      </c>
      <c r="I570" s="4" t="s">
        <v>7864</v>
      </c>
      <c r="J570" s="9">
        <v>37927</v>
      </c>
      <c r="K570" s="4">
        <v>19</v>
      </c>
    </row>
    <row r="571" spans="1:11" ht="15.75" customHeight="1" x14ac:dyDescent="0.25">
      <c r="A571" s="4" t="s">
        <v>611</v>
      </c>
      <c r="B571" s="4">
        <v>1992</v>
      </c>
      <c r="C571" s="4" t="s">
        <v>7854</v>
      </c>
      <c r="D571" s="4">
        <v>18</v>
      </c>
      <c r="E571" s="4">
        <v>2</v>
      </c>
      <c r="F571" s="8">
        <v>17361.77</v>
      </c>
      <c r="G571" s="4" t="s">
        <v>7895</v>
      </c>
      <c r="H571" s="4" t="s">
        <v>7894</v>
      </c>
      <c r="I571" s="4" t="s">
        <v>7864</v>
      </c>
      <c r="J571" s="9">
        <v>33895</v>
      </c>
      <c r="K571" s="4">
        <v>30</v>
      </c>
    </row>
    <row r="572" spans="1:11" ht="15.75" customHeight="1" x14ac:dyDescent="0.25">
      <c r="A572" s="4" t="s">
        <v>612</v>
      </c>
      <c r="B572" s="4">
        <v>2003</v>
      </c>
      <c r="C572" s="4" t="s">
        <v>7849</v>
      </c>
      <c r="D572" s="4">
        <v>1</v>
      </c>
      <c r="E572" s="4">
        <v>0</v>
      </c>
      <c r="F572" s="8">
        <v>17352.68</v>
      </c>
      <c r="G572" s="4" t="s">
        <v>7895</v>
      </c>
      <c r="H572" s="4" t="s">
        <v>7893</v>
      </c>
      <c r="I572" s="4" t="s">
        <v>7864</v>
      </c>
      <c r="J572" s="9">
        <v>37926</v>
      </c>
      <c r="K572" s="4">
        <v>19</v>
      </c>
    </row>
    <row r="573" spans="1:11" ht="15.75" customHeight="1" x14ac:dyDescent="0.25">
      <c r="A573" s="4" t="s">
        <v>613</v>
      </c>
      <c r="B573" s="4">
        <v>1963</v>
      </c>
      <c r="C573" s="4" t="s">
        <v>7848</v>
      </c>
      <c r="D573" s="4">
        <v>12</v>
      </c>
      <c r="E573" s="4">
        <v>0</v>
      </c>
      <c r="F573" s="8">
        <v>17337.580000000002</v>
      </c>
      <c r="G573" s="4" t="s">
        <v>7895</v>
      </c>
      <c r="H573" s="4" t="s">
        <v>7893</v>
      </c>
      <c r="I573" s="4" t="s">
        <v>7872</v>
      </c>
      <c r="J573" s="9">
        <v>23204</v>
      </c>
      <c r="K573" s="4">
        <v>59</v>
      </c>
    </row>
    <row r="574" spans="1:11" ht="15.75" customHeight="1" x14ac:dyDescent="0.25">
      <c r="A574" s="4" t="s">
        <v>614</v>
      </c>
      <c r="B574" s="4">
        <v>1975</v>
      </c>
      <c r="C574" s="4" t="s">
        <v>7853</v>
      </c>
      <c r="D574" s="4">
        <v>25</v>
      </c>
      <c r="E574" s="4">
        <v>1</v>
      </c>
      <c r="F574" s="8">
        <v>17253.43</v>
      </c>
      <c r="G574" s="4" t="s">
        <v>7895</v>
      </c>
      <c r="H574" s="4" t="s">
        <v>7893</v>
      </c>
      <c r="I574" s="4" t="s">
        <v>7877</v>
      </c>
      <c r="J574" s="9">
        <v>27631</v>
      </c>
      <c r="K574" s="4">
        <v>47</v>
      </c>
    </row>
    <row r="575" spans="1:11" ht="15.75" customHeight="1" x14ac:dyDescent="0.25">
      <c r="A575" s="4" t="s">
        <v>615</v>
      </c>
      <c r="B575" s="4">
        <v>1982</v>
      </c>
      <c r="C575" s="4" t="s">
        <v>7854</v>
      </c>
      <c r="D575" s="4">
        <v>22</v>
      </c>
      <c r="E575" s="4">
        <v>1</v>
      </c>
      <c r="F575" s="8">
        <v>17179.52</v>
      </c>
      <c r="G575" s="4" t="s">
        <v>7895</v>
      </c>
      <c r="H575" s="4" t="s">
        <v>7894</v>
      </c>
      <c r="I575" s="4" t="s">
        <v>7863</v>
      </c>
      <c r="J575" s="9">
        <v>30246</v>
      </c>
      <c r="K575" s="4">
        <v>40</v>
      </c>
    </row>
    <row r="576" spans="1:11" ht="15.75" customHeight="1" x14ac:dyDescent="0.25">
      <c r="A576" s="4" t="s">
        <v>616</v>
      </c>
      <c r="B576" s="4">
        <v>2004</v>
      </c>
      <c r="C576" s="4" t="s">
        <v>7853</v>
      </c>
      <c r="D576" s="4">
        <v>18</v>
      </c>
      <c r="E576" s="4">
        <v>1</v>
      </c>
      <c r="F576" s="8">
        <v>17178.68</v>
      </c>
      <c r="G576" s="4" t="s">
        <v>7895</v>
      </c>
      <c r="H576" s="4" t="s">
        <v>7895</v>
      </c>
      <c r="I576" s="4" t="s">
        <v>7867</v>
      </c>
      <c r="J576" s="9">
        <v>38217</v>
      </c>
      <c r="K576" s="4">
        <v>18</v>
      </c>
    </row>
    <row r="577" spans="1:11" ht="15.75" customHeight="1" x14ac:dyDescent="0.25">
      <c r="A577" s="4" t="s">
        <v>617</v>
      </c>
      <c r="B577" s="4">
        <v>1964</v>
      </c>
      <c r="C577" s="4" t="s">
        <v>7850</v>
      </c>
      <c r="D577" s="4">
        <v>7</v>
      </c>
      <c r="E577" s="4">
        <v>0</v>
      </c>
      <c r="F577" s="8">
        <v>17174.52</v>
      </c>
      <c r="G577" s="4" t="s">
        <v>7895</v>
      </c>
      <c r="H577" s="4" t="s">
        <v>7895</v>
      </c>
      <c r="I577" s="4" t="s">
        <v>7864</v>
      </c>
      <c r="J577" s="9">
        <v>23535</v>
      </c>
      <c r="K577" s="4">
        <v>59</v>
      </c>
    </row>
    <row r="578" spans="1:11" ht="15.75" customHeight="1" x14ac:dyDescent="0.25">
      <c r="A578" s="4" t="s">
        <v>618</v>
      </c>
      <c r="B578" s="4">
        <v>1965</v>
      </c>
      <c r="C578" s="4" t="s">
        <v>7851</v>
      </c>
      <c r="D578" s="4">
        <v>16</v>
      </c>
      <c r="E578" s="4">
        <v>0</v>
      </c>
      <c r="F578" s="8">
        <v>17172.27</v>
      </c>
      <c r="G578" s="4" t="s">
        <v>7895</v>
      </c>
      <c r="H578" s="4" t="s">
        <v>7895</v>
      </c>
      <c r="I578" s="4" t="s">
        <v>7877</v>
      </c>
      <c r="J578" s="9">
        <v>24001</v>
      </c>
      <c r="K578" s="4">
        <v>57</v>
      </c>
    </row>
    <row r="579" spans="1:11" ht="15.75" customHeight="1" x14ac:dyDescent="0.25">
      <c r="A579" s="4" t="s">
        <v>619</v>
      </c>
      <c r="B579" s="4">
        <v>1998</v>
      </c>
      <c r="C579" s="4" t="s">
        <v>7850</v>
      </c>
      <c r="D579" s="4">
        <v>3</v>
      </c>
      <c r="E579" s="4">
        <v>4</v>
      </c>
      <c r="F579" s="8">
        <v>17128.43</v>
      </c>
      <c r="G579" s="4" t="s">
        <v>7895</v>
      </c>
      <c r="H579" s="4" t="s">
        <v>7893</v>
      </c>
      <c r="I579" s="4" t="s">
        <v>7868</v>
      </c>
      <c r="J579" s="9">
        <v>35949</v>
      </c>
      <c r="K579" s="4">
        <v>25</v>
      </c>
    </row>
    <row r="580" spans="1:11" ht="15.75" customHeight="1" x14ac:dyDescent="0.25">
      <c r="A580" s="4" t="s">
        <v>620</v>
      </c>
      <c r="B580" s="4">
        <v>2002</v>
      </c>
      <c r="C580" s="4" t="s">
        <v>7850</v>
      </c>
      <c r="D580" s="4">
        <v>28</v>
      </c>
      <c r="E580" s="4">
        <v>1</v>
      </c>
      <c r="F580" s="8">
        <v>17085.27</v>
      </c>
      <c r="G580" s="4" t="s">
        <v>7895</v>
      </c>
      <c r="H580" s="4" t="s">
        <v>7893</v>
      </c>
      <c r="I580" s="4" t="s">
        <v>7863</v>
      </c>
      <c r="J580" s="9">
        <v>37435</v>
      </c>
      <c r="K580" s="4">
        <v>20</v>
      </c>
    </row>
    <row r="581" spans="1:11" ht="15.75" customHeight="1" x14ac:dyDescent="0.25">
      <c r="A581" s="4" t="s">
        <v>621</v>
      </c>
      <c r="B581" s="4">
        <v>2003</v>
      </c>
      <c r="C581" s="4" t="s">
        <v>7852</v>
      </c>
      <c r="D581" s="4">
        <v>26</v>
      </c>
      <c r="E581" s="4">
        <v>0</v>
      </c>
      <c r="F581" s="8">
        <v>17081.080000000002</v>
      </c>
      <c r="G581" s="4" t="s">
        <v>7895</v>
      </c>
      <c r="H581" s="4" t="s">
        <v>7895</v>
      </c>
      <c r="I581" s="4" t="s">
        <v>7865</v>
      </c>
      <c r="J581" s="9">
        <v>37981</v>
      </c>
      <c r="K581" s="4">
        <v>19</v>
      </c>
    </row>
    <row r="582" spans="1:11" ht="15.75" customHeight="1" x14ac:dyDescent="0.25">
      <c r="A582" s="4" t="s">
        <v>622</v>
      </c>
      <c r="B582" s="4">
        <v>1996</v>
      </c>
      <c r="C582" s="4" t="s">
        <v>7850</v>
      </c>
      <c r="D582" s="4">
        <v>10</v>
      </c>
      <c r="E582" s="4">
        <v>0</v>
      </c>
      <c r="F582" s="8">
        <v>17043.34</v>
      </c>
      <c r="G582" s="4" t="s">
        <v>7895</v>
      </c>
      <c r="H582" s="4" t="s">
        <v>7893</v>
      </c>
      <c r="I582" s="4" t="s">
        <v>7863</v>
      </c>
      <c r="J582" s="9">
        <v>35226</v>
      </c>
      <c r="K582" s="4">
        <v>26</v>
      </c>
    </row>
    <row r="583" spans="1:11" ht="15.75" customHeight="1" x14ac:dyDescent="0.25">
      <c r="A583" s="4" t="s">
        <v>623</v>
      </c>
      <c r="B583" s="4">
        <v>1971</v>
      </c>
      <c r="C583" s="4" t="s">
        <v>7853</v>
      </c>
      <c r="D583" s="4">
        <v>22</v>
      </c>
      <c r="E583" s="4">
        <v>0</v>
      </c>
      <c r="F583" s="8">
        <v>17016.009999999998</v>
      </c>
      <c r="G583" s="4" t="s">
        <v>7895</v>
      </c>
      <c r="H583" s="4" t="s">
        <v>7895</v>
      </c>
      <c r="I583" s="4" t="s">
        <v>7872</v>
      </c>
      <c r="J583" s="9">
        <v>26167</v>
      </c>
      <c r="K583" s="4">
        <v>51</v>
      </c>
    </row>
    <row r="584" spans="1:11" ht="15.75" customHeight="1" x14ac:dyDescent="0.25">
      <c r="A584" s="4" t="s">
        <v>624</v>
      </c>
      <c r="B584" s="4">
        <v>1980</v>
      </c>
      <c r="C584" s="4" t="s">
        <v>7848</v>
      </c>
      <c r="D584" s="4">
        <v>16</v>
      </c>
      <c r="E584" s="4">
        <v>2</v>
      </c>
      <c r="F584" s="8">
        <v>16990.55</v>
      </c>
      <c r="G584" s="4" t="s">
        <v>7895</v>
      </c>
      <c r="H584" s="4" t="s">
        <v>7893</v>
      </c>
      <c r="I584" s="4" t="s">
        <v>7864</v>
      </c>
      <c r="J584" s="9">
        <v>29418</v>
      </c>
      <c r="K584" s="4">
        <v>42</v>
      </c>
    </row>
    <row r="585" spans="1:11" ht="15.75" customHeight="1" x14ac:dyDescent="0.25">
      <c r="A585" s="4" t="s">
        <v>625</v>
      </c>
      <c r="B585" s="4">
        <v>1977</v>
      </c>
      <c r="C585" s="4" t="s">
        <v>7853</v>
      </c>
      <c r="D585" s="4">
        <v>25</v>
      </c>
      <c r="E585" s="4">
        <v>2</v>
      </c>
      <c r="F585" s="8">
        <v>16921.09</v>
      </c>
      <c r="G585" s="4" t="s">
        <v>7895</v>
      </c>
      <c r="H585" s="4" t="s">
        <v>7893</v>
      </c>
      <c r="I585" s="4" t="s">
        <v>7872</v>
      </c>
      <c r="J585" s="9">
        <v>28362</v>
      </c>
      <c r="K585" s="4">
        <v>45</v>
      </c>
    </row>
    <row r="586" spans="1:11" ht="15.75" customHeight="1" x14ac:dyDescent="0.25">
      <c r="A586" s="4" t="s">
        <v>626</v>
      </c>
      <c r="B586" s="4">
        <v>1968</v>
      </c>
      <c r="C586" s="4" t="s">
        <v>7854</v>
      </c>
      <c r="D586" s="4">
        <v>21</v>
      </c>
      <c r="E586" s="4">
        <v>0</v>
      </c>
      <c r="F586" s="8">
        <v>16903.5</v>
      </c>
      <c r="G586" s="4" t="s">
        <v>7895</v>
      </c>
      <c r="H586" s="4" t="s">
        <v>7893</v>
      </c>
      <c r="I586" s="4" t="s">
        <v>7864</v>
      </c>
      <c r="J586" s="9">
        <v>25132</v>
      </c>
      <c r="K586" s="4">
        <v>54</v>
      </c>
    </row>
    <row r="587" spans="1:11" ht="15.75" customHeight="1" x14ac:dyDescent="0.25">
      <c r="A587" s="4" t="s">
        <v>627</v>
      </c>
      <c r="B587" s="4">
        <v>2003</v>
      </c>
      <c r="C587" s="4" t="s">
        <v>7851</v>
      </c>
      <c r="D587" s="4">
        <v>10</v>
      </c>
      <c r="E587" s="4">
        <v>0</v>
      </c>
      <c r="F587" s="8">
        <v>16884.919999999998</v>
      </c>
      <c r="G587" s="4" t="s">
        <v>7895</v>
      </c>
      <c r="H587" s="4" t="s">
        <v>7895</v>
      </c>
      <c r="I587" s="4" t="s">
        <v>7865</v>
      </c>
      <c r="J587" s="9">
        <v>37874</v>
      </c>
      <c r="K587" s="4">
        <v>19</v>
      </c>
    </row>
    <row r="588" spans="1:11" ht="15.75" customHeight="1" x14ac:dyDescent="0.25">
      <c r="A588" s="4" t="s">
        <v>628</v>
      </c>
      <c r="B588" s="4">
        <v>1974</v>
      </c>
      <c r="C588" s="4" t="s">
        <v>7853</v>
      </c>
      <c r="D588" s="4">
        <v>8</v>
      </c>
      <c r="E588" s="4">
        <v>0</v>
      </c>
      <c r="F588" s="8">
        <v>16841.32</v>
      </c>
      <c r="G588" s="4" t="s">
        <v>7895</v>
      </c>
      <c r="H588" s="4" t="s">
        <v>7893</v>
      </c>
      <c r="I588" s="4" t="s">
        <v>7865</v>
      </c>
      <c r="J588" s="9">
        <v>27249</v>
      </c>
      <c r="K588" s="4">
        <v>48</v>
      </c>
    </row>
    <row r="589" spans="1:11" ht="15.75" customHeight="1" x14ac:dyDescent="0.25">
      <c r="A589" s="4" t="s">
        <v>629</v>
      </c>
      <c r="B589" s="4">
        <v>1995</v>
      </c>
      <c r="C589" s="4" t="s">
        <v>7854</v>
      </c>
      <c r="D589" s="4">
        <v>19</v>
      </c>
      <c r="E589" s="4">
        <v>1</v>
      </c>
      <c r="F589" s="8">
        <v>16796.41</v>
      </c>
      <c r="G589" s="4" t="s">
        <v>7895</v>
      </c>
      <c r="H589" s="4" t="s">
        <v>7893</v>
      </c>
      <c r="I589" s="4" t="s">
        <v>7871</v>
      </c>
      <c r="J589" s="9">
        <v>34991</v>
      </c>
      <c r="K589" s="4">
        <v>27</v>
      </c>
    </row>
    <row r="590" spans="1:11" ht="15.75" customHeight="1" x14ac:dyDescent="0.25">
      <c r="A590" s="4" t="s">
        <v>630</v>
      </c>
      <c r="B590" s="4">
        <v>1962</v>
      </c>
      <c r="C590" s="4" t="s">
        <v>7848</v>
      </c>
      <c r="D590" s="4">
        <v>29</v>
      </c>
      <c r="E590" s="4">
        <v>0</v>
      </c>
      <c r="F590" s="8">
        <v>16779.400000000001</v>
      </c>
      <c r="G590" s="4" t="s">
        <v>7895</v>
      </c>
      <c r="H590" s="4" t="s">
        <v>7895</v>
      </c>
      <c r="I590" s="4" t="s">
        <v>7877</v>
      </c>
      <c r="J590" s="9">
        <v>22856</v>
      </c>
      <c r="K590" s="4">
        <v>60</v>
      </c>
    </row>
    <row r="591" spans="1:11" ht="15.75" customHeight="1" x14ac:dyDescent="0.25">
      <c r="A591" s="4" t="s">
        <v>631</v>
      </c>
      <c r="B591" s="4">
        <v>1989</v>
      </c>
      <c r="C591" s="4" t="s">
        <v>7851</v>
      </c>
      <c r="D591" s="4">
        <v>23</v>
      </c>
      <c r="E591" s="4">
        <v>2</v>
      </c>
      <c r="F591" s="8">
        <v>16776.3</v>
      </c>
      <c r="G591" s="4" t="s">
        <v>7895</v>
      </c>
      <c r="H591" s="4" t="s">
        <v>7895</v>
      </c>
      <c r="I591" s="4" t="s">
        <v>7871</v>
      </c>
      <c r="J591" s="9">
        <v>32774</v>
      </c>
      <c r="K591" s="4">
        <v>33</v>
      </c>
    </row>
    <row r="592" spans="1:11" ht="15.75" customHeight="1" x14ac:dyDescent="0.25">
      <c r="A592" s="4" t="s">
        <v>632</v>
      </c>
      <c r="B592" s="4">
        <v>1974</v>
      </c>
      <c r="C592" s="4" t="s">
        <v>7853</v>
      </c>
      <c r="D592" s="4">
        <v>28</v>
      </c>
      <c r="E592" s="4">
        <v>0</v>
      </c>
      <c r="F592" s="8">
        <v>16770.990000000002</v>
      </c>
      <c r="G592" s="4" t="s">
        <v>7895</v>
      </c>
      <c r="H592" s="4" t="s">
        <v>7894</v>
      </c>
      <c r="I592" s="4" t="s">
        <v>7864</v>
      </c>
      <c r="J592" s="9">
        <v>27269</v>
      </c>
      <c r="K592" s="4">
        <v>48</v>
      </c>
    </row>
    <row r="593" spans="1:11" ht="15.75" customHeight="1" x14ac:dyDescent="0.25">
      <c r="A593" s="4" t="s">
        <v>633</v>
      </c>
      <c r="B593" s="4">
        <v>1993</v>
      </c>
      <c r="C593" s="4" t="s">
        <v>7849</v>
      </c>
      <c r="D593" s="4">
        <v>5</v>
      </c>
      <c r="E593" s="4">
        <v>1</v>
      </c>
      <c r="F593" s="8">
        <v>16657.72</v>
      </c>
      <c r="G593" s="4" t="s">
        <v>7895</v>
      </c>
      <c r="H593" s="4" t="s">
        <v>7894</v>
      </c>
      <c r="I593" s="4" t="s">
        <v>7871</v>
      </c>
      <c r="J593" s="9">
        <v>34278</v>
      </c>
      <c r="K593" s="4">
        <v>29</v>
      </c>
    </row>
    <row r="594" spans="1:11" ht="15.75" customHeight="1" x14ac:dyDescent="0.25">
      <c r="A594" s="4" t="s">
        <v>634</v>
      </c>
      <c r="B594" s="4">
        <v>1977</v>
      </c>
      <c r="C594" s="4" t="s">
        <v>7851</v>
      </c>
      <c r="D594" s="4">
        <v>25</v>
      </c>
      <c r="E594" s="4">
        <v>2</v>
      </c>
      <c r="F594" s="8">
        <v>16631.61</v>
      </c>
      <c r="G594" s="4" t="s">
        <v>7895</v>
      </c>
      <c r="H594" s="4" t="s">
        <v>7894</v>
      </c>
      <c r="I594" s="4" t="s">
        <v>7864</v>
      </c>
      <c r="J594" s="9">
        <v>28393</v>
      </c>
      <c r="K594" s="4">
        <v>45</v>
      </c>
    </row>
    <row r="595" spans="1:11" ht="15.75" customHeight="1" x14ac:dyDescent="0.25">
      <c r="A595" s="4" t="s">
        <v>635</v>
      </c>
      <c r="B595" s="4">
        <v>1975</v>
      </c>
      <c r="C595" s="4" t="s">
        <v>7848</v>
      </c>
      <c r="D595" s="4">
        <v>24</v>
      </c>
      <c r="E595" s="4">
        <v>1</v>
      </c>
      <c r="F595" s="8">
        <v>16602.18</v>
      </c>
      <c r="G595" s="4" t="s">
        <v>7895</v>
      </c>
      <c r="H595" s="4" t="s">
        <v>7894</v>
      </c>
      <c r="I595" s="4" t="s">
        <v>7877</v>
      </c>
      <c r="J595" s="9">
        <v>27599</v>
      </c>
      <c r="K595" s="4">
        <v>47</v>
      </c>
    </row>
    <row r="596" spans="1:11" ht="15.75" customHeight="1" x14ac:dyDescent="0.25">
      <c r="A596" s="4" t="s">
        <v>636</v>
      </c>
      <c r="B596" s="4">
        <v>1970</v>
      </c>
      <c r="C596" s="4" t="s">
        <v>7848</v>
      </c>
      <c r="D596" s="4">
        <v>10</v>
      </c>
      <c r="E596" s="4">
        <v>0</v>
      </c>
      <c r="F596" s="8">
        <v>16600.16</v>
      </c>
      <c r="G596" s="4" t="s">
        <v>7895</v>
      </c>
      <c r="H596" s="4" t="s">
        <v>7895</v>
      </c>
      <c r="I596" s="4" t="s">
        <v>7865</v>
      </c>
      <c r="J596" s="9">
        <v>25759</v>
      </c>
      <c r="K596" s="4">
        <v>52</v>
      </c>
    </row>
    <row r="597" spans="1:11" ht="15.75" customHeight="1" x14ac:dyDescent="0.25">
      <c r="A597" s="4" t="s">
        <v>637</v>
      </c>
      <c r="B597" s="4">
        <v>1963</v>
      </c>
      <c r="C597" s="4" t="s">
        <v>7850</v>
      </c>
      <c r="D597" s="4">
        <v>25</v>
      </c>
      <c r="E597" s="4">
        <v>0</v>
      </c>
      <c r="F597" s="8">
        <v>16587.96</v>
      </c>
      <c r="G597" s="4" t="s">
        <v>7895</v>
      </c>
      <c r="H597" s="4" t="s">
        <v>7895</v>
      </c>
      <c r="I597" s="4" t="s">
        <v>7872</v>
      </c>
      <c r="J597" s="9">
        <v>23187</v>
      </c>
      <c r="K597" s="4">
        <v>59</v>
      </c>
    </row>
    <row r="598" spans="1:11" ht="15.75" customHeight="1" x14ac:dyDescent="0.25">
      <c r="A598" s="4" t="s">
        <v>638</v>
      </c>
      <c r="B598" s="4">
        <v>2001</v>
      </c>
      <c r="C598" s="4" t="s">
        <v>7850</v>
      </c>
      <c r="D598" s="4">
        <v>25</v>
      </c>
      <c r="E598" s="4">
        <v>0</v>
      </c>
      <c r="F598" s="8">
        <v>16586.5</v>
      </c>
      <c r="G598" s="4" t="s">
        <v>7895</v>
      </c>
      <c r="H598" s="4" t="s">
        <v>7894</v>
      </c>
      <c r="I598" s="4" t="s">
        <v>7863</v>
      </c>
      <c r="J598" s="9">
        <v>37067</v>
      </c>
      <c r="K598" s="4">
        <v>21</v>
      </c>
    </row>
    <row r="599" spans="1:11" ht="15.75" customHeight="1" x14ac:dyDescent="0.25">
      <c r="A599" s="4" t="s">
        <v>639</v>
      </c>
      <c r="B599" s="4">
        <v>1995</v>
      </c>
      <c r="C599" s="4" t="s">
        <v>7852</v>
      </c>
      <c r="D599" s="4">
        <v>23</v>
      </c>
      <c r="E599" s="4">
        <v>0</v>
      </c>
      <c r="F599" s="8">
        <v>16577.78</v>
      </c>
      <c r="G599" s="4" t="s">
        <v>7895</v>
      </c>
      <c r="H599" s="4" t="s">
        <v>7894</v>
      </c>
      <c r="I599" s="4" t="s">
        <v>7863</v>
      </c>
      <c r="J599" s="9">
        <v>35056</v>
      </c>
      <c r="K599" s="4">
        <v>27</v>
      </c>
    </row>
    <row r="600" spans="1:11" ht="15.75" customHeight="1" x14ac:dyDescent="0.25">
      <c r="A600" s="4" t="s">
        <v>640</v>
      </c>
      <c r="B600" s="4">
        <v>1958</v>
      </c>
      <c r="C600" s="4" t="s">
        <v>7854</v>
      </c>
      <c r="D600" s="4">
        <v>10</v>
      </c>
      <c r="E600" s="4">
        <v>3</v>
      </c>
      <c r="F600" s="8">
        <v>16455.71</v>
      </c>
      <c r="G600" s="4" t="s">
        <v>7895</v>
      </c>
      <c r="H600" s="4" t="s">
        <v>7895</v>
      </c>
      <c r="I600" s="4" t="s">
        <v>7864</v>
      </c>
      <c r="J600" s="9">
        <v>21468</v>
      </c>
      <c r="K600" s="4">
        <v>64</v>
      </c>
    </row>
    <row r="601" spans="1:11" ht="15.75" customHeight="1" x14ac:dyDescent="0.25">
      <c r="A601" s="4" t="s">
        <v>641</v>
      </c>
      <c r="B601" s="4">
        <v>2003</v>
      </c>
      <c r="C601" s="4" t="s">
        <v>7852</v>
      </c>
      <c r="D601" s="4">
        <v>20</v>
      </c>
      <c r="E601" s="4">
        <v>1</v>
      </c>
      <c r="F601" s="8">
        <v>16450.89</v>
      </c>
      <c r="G601" s="4" t="s">
        <v>7895</v>
      </c>
      <c r="H601" s="4" t="s">
        <v>7894</v>
      </c>
      <c r="I601" s="4" t="s">
        <v>7864</v>
      </c>
      <c r="J601" s="9">
        <v>37975</v>
      </c>
      <c r="K601" s="4">
        <v>19</v>
      </c>
    </row>
    <row r="602" spans="1:11" ht="15.75" customHeight="1" x14ac:dyDescent="0.25">
      <c r="A602" s="4" t="s">
        <v>642</v>
      </c>
      <c r="B602" s="4">
        <v>1995</v>
      </c>
      <c r="C602" s="4" t="s">
        <v>7851</v>
      </c>
      <c r="D602" s="4">
        <v>28</v>
      </c>
      <c r="E602" s="4">
        <v>3</v>
      </c>
      <c r="F602" s="8">
        <v>16420.490000000002</v>
      </c>
      <c r="G602" s="4" t="s">
        <v>7895</v>
      </c>
      <c r="H602" s="4" t="s">
        <v>7893</v>
      </c>
      <c r="I602" s="4" t="s">
        <v>7864</v>
      </c>
      <c r="J602" s="9">
        <v>34970</v>
      </c>
      <c r="K602" s="4">
        <v>27</v>
      </c>
    </row>
    <row r="603" spans="1:11" ht="15.75" customHeight="1" x14ac:dyDescent="0.25">
      <c r="A603" s="4" t="s">
        <v>643</v>
      </c>
      <c r="B603" s="4">
        <v>1965</v>
      </c>
      <c r="C603" s="4" t="s">
        <v>7852</v>
      </c>
      <c r="D603" s="4">
        <v>5</v>
      </c>
      <c r="E603" s="4">
        <v>0</v>
      </c>
      <c r="F603" s="8">
        <v>16351.42</v>
      </c>
      <c r="G603" s="4" t="s">
        <v>7895</v>
      </c>
      <c r="H603" s="4" t="s">
        <v>7893</v>
      </c>
      <c r="I603" s="4" t="s">
        <v>7877</v>
      </c>
      <c r="J603" s="9">
        <v>24081</v>
      </c>
      <c r="K603" s="4">
        <v>57</v>
      </c>
    </row>
    <row r="604" spans="1:11" ht="15.75" customHeight="1" x14ac:dyDescent="0.25">
      <c r="A604" s="4" t="s">
        <v>644</v>
      </c>
      <c r="B604" s="4">
        <v>1969</v>
      </c>
      <c r="C604" s="4" t="s">
        <v>7853</v>
      </c>
      <c r="D604" s="4">
        <v>8</v>
      </c>
      <c r="E604" s="4">
        <v>0</v>
      </c>
      <c r="F604" s="8">
        <v>16311.05</v>
      </c>
      <c r="G604" s="4" t="s">
        <v>7895</v>
      </c>
      <c r="H604" s="4" t="s">
        <v>7893</v>
      </c>
      <c r="I604" s="4" t="s">
        <v>7877</v>
      </c>
      <c r="J604" s="9">
        <v>25423</v>
      </c>
      <c r="K604" s="4">
        <v>53</v>
      </c>
    </row>
    <row r="605" spans="1:11" ht="15.75" customHeight="1" x14ac:dyDescent="0.25">
      <c r="A605" s="4" t="s">
        <v>645</v>
      </c>
      <c r="B605" s="4">
        <v>2003</v>
      </c>
      <c r="C605" s="4" t="s">
        <v>7853</v>
      </c>
      <c r="D605" s="4">
        <v>24</v>
      </c>
      <c r="E605" s="4">
        <v>0</v>
      </c>
      <c r="F605" s="8">
        <v>16297.85</v>
      </c>
      <c r="G605" s="4" t="s">
        <v>7895</v>
      </c>
      <c r="H605" s="4" t="s">
        <v>7893</v>
      </c>
      <c r="I605" s="4" t="s">
        <v>7865</v>
      </c>
      <c r="J605" s="9">
        <v>37857</v>
      </c>
      <c r="K605" s="4">
        <v>19</v>
      </c>
    </row>
    <row r="606" spans="1:11" ht="15.75" customHeight="1" x14ac:dyDescent="0.25">
      <c r="A606" s="4" t="s">
        <v>646</v>
      </c>
      <c r="B606" s="4">
        <v>1972</v>
      </c>
      <c r="C606" s="4" t="s">
        <v>7848</v>
      </c>
      <c r="D606" s="4">
        <v>30</v>
      </c>
      <c r="E606" s="4">
        <v>0</v>
      </c>
      <c r="F606" s="8">
        <v>16267.32</v>
      </c>
      <c r="G606" s="4" t="s">
        <v>7895</v>
      </c>
      <c r="H606" s="4" t="s">
        <v>7895</v>
      </c>
      <c r="I606" s="4" t="s">
        <v>7872</v>
      </c>
      <c r="J606" s="9">
        <v>26510</v>
      </c>
      <c r="K606" s="4">
        <v>50</v>
      </c>
    </row>
    <row r="607" spans="1:11" ht="15.75" customHeight="1" x14ac:dyDescent="0.25">
      <c r="A607" s="4" t="s">
        <v>647</v>
      </c>
      <c r="B607" s="4">
        <v>2002</v>
      </c>
      <c r="C607" s="4" t="s">
        <v>7851</v>
      </c>
      <c r="D607" s="4">
        <v>8</v>
      </c>
      <c r="E607" s="4">
        <v>0</v>
      </c>
      <c r="F607" s="8">
        <v>16232.85</v>
      </c>
      <c r="G607" s="4" t="s">
        <v>7895</v>
      </c>
      <c r="H607" s="4" t="s">
        <v>7894</v>
      </c>
      <c r="I607" s="4" t="s">
        <v>7865</v>
      </c>
      <c r="J607" s="9">
        <v>37507</v>
      </c>
      <c r="K607" s="4">
        <v>20</v>
      </c>
    </row>
    <row r="608" spans="1:11" ht="15.75" customHeight="1" x14ac:dyDescent="0.25">
      <c r="A608" s="4" t="s">
        <v>648</v>
      </c>
      <c r="B608" s="4">
        <v>1988</v>
      </c>
      <c r="C608" s="4" t="s">
        <v>7853</v>
      </c>
      <c r="D608" s="4">
        <v>21</v>
      </c>
      <c r="E608" s="4">
        <v>3</v>
      </c>
      <c r="F608" s="8">
        <v>16205.88</v>
      </c>
      <c r="G608" s="4" t="s">
        <v>7895</v>
      </c>
      <c r="H608" s="4" t="s">
        <v>7894</v>
      </c>
      <c r="I608" s="4" t="s">
        <v>7864</v>
      </c>
      <c r="J608" s="9">
        <v>32376</v>
      </c>
      <c r="K608" s="4">
        <v>34</v>
      </c>
    </row>
    <row r="609" spans="1:11" ht="15.75" customHeight="1" x14ac:dyDescent="0.25">
      <c r="A609" s="4" t="s">
        <v>649</v>
      </c>
      <c r="B609" s="4">
        <v>1988</v>
      </c>
      <c r="C609" s="4" t="s">
        <v>7853</v>
      </c>
      <c r="D609" s="4">
        <v>6</v>
      </c>
      <c r="E609" s="4">
        <v>3</v>
      </c>
      <c r="F609" s="8">
        <v>16199.1</v>
      </c>
      <c r="G609" s="4" t="s">
        <v>7895</v>
      </c>
      <c r="H609" s="4" t="s">
        <v>7895</v>
      </c>
      <c r="I609" s="4" t="s">
        <v>7864</v>
      </c>
      <c r="J609" s="9">
        <v>32361</v>
      </c>
      <c r="K609" s="4">
        <v>34</v>
      </c>
    </row>
    <row r="610" spans="1:11" ht="15.75" customHeight="1" x14ac:dyDescent="0.25">
      <c r="A610" s="4" t="s">
        <v>650</v>
      </c>
      <c r="B610" s="4">
        <v>1974</v>
      </c>
      <c r="C610" s="4" t="s">
        <v>7851</v>
      </c>
      <c r="D610" s="4">
        <v>11</v>
      </c>
      <c r="E610" s="4">
        <v>0</v>
      </c>
      <c r="F610" s="8">
        <v>16190.97</v>
      </c>
      <c r="G610" s="4" t="s">
        <v>7895</v>
      </c>
      <c r="H610" s="4" t="s">
        <v>7893</v>
      </c>
      <c r="I610" s="4" t="s">
        <v>7864</v>
      </c>
      <c r="J610" s="9">
        <v>27283</v>
      </c>
      <c r="K610" s="4">
        <v>48</v>
      </c>
    </row>
    <row r="611" spans="1:11" ht="15.75" customHeight="1" x14ac:dyDescent="0.25">
      <c r="A611" s="4" t="s">
        <v>651</v>
      </c>
      <c r="B611" s="4">
        <v>1982</v>
      </c>
      <c r="C611" s="4" t="s">
        <v>7848</v>
      </c>
      <c r="D611" s="4">
        <v>6</v>
      </c>
      <c r="E611" s="4">
        <v>3</v>
      </c>
      <c r="F611" s="8">
        <v>16152.04</v>
      </c>
      <c r="G611" s="4" t="s">
        <v>7895</v>
      </c>
      <c r="H611" s="4" t="s">
        <v>7894</v>
      </c>
      <c r="I611" s="4" t="s">
        <v>7877</v>
      </c>
      <c r="J611" s="9">
        <v>30138</v>
      </c>
      <c r="K611" s="4">
        <v>40</v>
      </c>
    </row>
    <row r="612" spans="1:11" ht="15.75" customHeight="1" x14ac:dyDescent="0.25">
      <c r="A612" s="4" t="s">
        <v>652</v>
      </c>
      <c r="B612" s="4">
        <v>1993</v>
      </c>
      <c r="C612" s="4" t="s">
        <v>7852</v>
      </c>
      <c r="D612" s="4">
        <v>12</v>
      </c>
      <c r="E612" s="4">
        <v>0</v>
      </c>
      <c r="F612" s="8">
        <v>16138.76</v>
      </c>
      <c r="G612" s="4" t="s">
        <v>7895</v>
      </c>
      <c r="H612" s="4" t="s">
        <v>7893</v>
      </c>
      <c r="I612" s="4" t="s">
        <v>7875</v>
      </c>
      <c r="J612" s="9">
        <v>34315</v>
      </c>
      <c r="K612" s="4">
        <v>29</v>
      </c>
    </row>
    <row r="613" spans="1:11" ht="15.75" customHeight="1" x14ac:dyDescent="0.25">
      <c r="A613" s="4" t="s">
        <v>653</v>
      </c>
      <c r="B613" s="4">
        <v>1987</v>
      </c>
      <c r="C613" s="4" t="s">
        <v>7854</v>
      </c>
      <c r="D613" s="4">
        <v>6</v>
      </c>
      <c r="E613" s="4">
        <v>3</v>
      </c>
      <c r="F613" s="8">
        <v>16122.65</v>
      </c>
      <c r="G613" s="4" t="s">
        <v>7895</v>
      </c>
      <c r="H613" s="4" t="s">
        <v>7894</v>
      </c>
      <c r="I613" s="4" t="s">
        <v>7865</v>
      </c>
      <c r="J613" s="9">
        <v>32056</v>
      </c>
      <c r="K613" s="4">
        <v>35</v>
      </c>
    </row>
    <row r="614" spans="1:11" ht="15.75" customHeight="1" x14ac:dyDescent="0.25">
      <c r="A614" s="4" t="s">
        <v>654</v>
      </c>
      <c r="B614" s="4">
        <v>1993</v>
      </c>
      <c r="C614" s="4" t="s">
        <v>7853</v>
      </c>
      <c r="D614" s="4">
        <v>8</v>
      </c>
      <c r="E614" s="4">
        <v>0</v>
      </c>
      <c r="F614" s="8">
        <v>16115.3</v>
      </c>
      <c r="G614" s="4" t="s">
        <v>7895</v>
      </c>
      <c r="H614" s="4" t="s">
        <v>7894</v>
      </c>
      <c r="I614" s="4" t="s">
        <v>7871</v>
      </c>
      <c r="J614" s="9">
        <v>34189</v>
      </c>
      <c r="K614" s="4">
        <v>29</v>
      </c>
    </row>
    <row r="615" spans="1:11" ht="15.75" customHeight="1" x14ac:dyDescent="0.25">
      <c r="A615" s="4" t="s">
        <v>655</v>
      </c>
      <c r="B615" s="4">
        <v>1985</v>
      </c>
      <c r="C615" s="4" t="s">
        <v>7853</v>
      </c>
      <c r="D615" s="4">
        <v>27</v>
      </c>
      <c r="E615" s="4">
        <v>3</v>
      </c>
      <c r="F615" s="8">
        <v>16097.94</v>
      </c>
      <c r="G615" s="4" t="s">
        <v>7895</v>
      </c>
      <c r="H615" s="4" t="s">
        <v>7893</v>
      </c>
      <c r="I615" s="4" t="s">
        <v>7864</v>
      </c>
      <c r="J615" s="9">
        <v>31286</v>
      </c>
      <c r="K615" s="4">
        <v>37</v>
      </c>
    </row>
    <row r="616" spans="1:11" ht="15.75" customHeight="1" x14ac:dyDescent="0.25">
      <c r="A616" s="4" t="s">
        <v>656</v>
      </c>
      <c r="B616" s="4">
        <v>1958</v>
      </c>
      <c r="C616" s="4" t="s">
        <v>7850</v>
      </c>
      <c r="D616" s="4">
        <v>21</v>
      </c>
      <c r="E616" s="4">
        <v>3</v>
      </c>
      <c r="F616" s="8">
        <v>16085.13</v>
      </c>
      <c r="G616" s="4" t="s">
        <v>7895</v>
      </c>
      <c r="H616" s="4" t="s">
        <v>7895</v>
      </c>
      <c r="I616" s="4" t="s">
        <v>7863</v>
      </c>
      <c r="J616" s="9">
        <v>21357</v>
      </c>
      <c r="K616" s="4">
        <v>64</v>
      </c>
    </row>
    <row r="617" spans="1:11" ht="15.75" customHeight="1" x14ac:dyDescent="0.25">
      <c r="A617" s="4" t="s">
        <v>657</v>
      </c>
      <c r="B617" s="4">
        <v>1958</v>
      </c>
      <c r="C617" s="4" t="s">
        <v>7854</v>
      </c>
      <c r="D617" s="4">
        <v>22</v>
      </c>
      <c r="E617" s="4">
        <v>2</v>
      </c>
      <c r="F617" s="8">
        <v>16069.08</v>
      </c>
      <c r="G617" s="4" t="s">
        <v>7895</v>
      </c>
      <c r="H617" s="4" t="s">
        <v>7895</v>
      </c>
      <c r="I617" s="4" t="s">
        <v>7871</v>
      </c>
      <c r="J617" s="9">
        <v>21480</v>
      </c>
      <c r="K617" s="4">
        <v>64</v>
      </c>
    </row>
    <row r="618" spans="1:11" ht="15.75" customHeight="1" x14ac:dyDescent="0.25">
      <c r="A618" s="4" t="s">
        <v>658</v>
      </c>
      <c r="B618" s="4">
        <v>1978</v>
      </c>
      <c r="C618" s="4" t="s">
        <v>7851</v>
      </c>
      <c r="D618" s="4">
        <v>16</v>
      </c>
      <c r="E618" s="4">
        <v>2</v>
      </c>
      <c r="F618" s="8">
        <v>16062.89</v>
      </c>
      <c r="G618" s="4" t="s">
        <v>7895</v>
      </c>
      <c r="H618" s="4" t="s">
        <v>7895</v>
      </c>
      <c r="I618" s="4" t="s">
        <v>7877</v>
      </c>
      <c r="J618" s="9">
        <v>28749</v>
      </c>
      <c r="K618" s="4">
        <v>44</v>
      </c>
    </row>
    <row r="619" spans="1:11" ht="15.75" customHeight="1" x14ac:dyDescent="0.25">
      <c r="A619" s="4" t="s">
        <v>659</v>
      </c>
      <c r="B619" s="4">
        <v>1988</v>
      </c>
      <c r="C619" s="4" t="s">
        <v>7852</v>
      </c>
      <c r="D619" s="4">
        <v>5</v>
      </c>
      <c r="E619" s="4">
        <v>3</v>
      </c>
      <c r="F619" s="8">
        <v>16059.06</v>
      </c>
      <c r="G619" s="4" t="s">
        <v>7895</v>
      </c>
      <c r="H619" s="4" t="s">
        <v>7893</v>
      </c>
      <c r="I619" s="4" t="s">
        <v>7864</v>
      </c>
      <c r="J619" s="9">
        <v>32482</v>
      </c>
      <c r="K619" s="4">
        <v>34</v>
      </c>
    </row>
    <row r="620" spans="1:11" ht="15.75" customHeight="1" x14ac:dyDescent="0.25">
      <c r="A620" s="4" t="s">
        <v>660</v>
      </c>
      <c r="B620" s="4">
        <v>1980</v>
      </c>
      <c r="C620" s="4" t="s">
        <v>7851</v>
      </c>
      <c r="D620" s="4">
        <v>19</v>
      </c>
      <c r="E620" s="4">
        <v>2</v>
      </c>
      <c r="F620" s="8">
        <v>15966.19</v>
      </c>
      <c r="G620" s="4" t="s">
        <v>7895</v>
      </c>
      <c r="H620" s="4" t="s">
        <v>7895</v>
      </c>
      <c r="I620" s="4" t="s">
        <v>7864</v>
      </c>
      <c r="J620" s="9">
        <v>29483</v>
      </c>
      <c r="K620" s="4">
        <v>42</v>
      </c>
    </row>
    <row r="621" spans="1:11" ht="15.75" customHeight="1" x14ac:dyDescent="0.25">
      <c r="A621" s="4" t="s">
        <v>661</v>
      </c>
      <c r="B621" s="4">
        <v>1982</v>
      </c>
      <c r="C621" s="4" t="s">
        <v>7848</v>
      </c>
      <c r="D621" s="4">
        <v>24</v>
      </c>
      <c r="E621" s="4">
        <v>3</v>
      </c>
      <c r="F621" s="8">
        <v>15965.29</v>
      </c>
      <c r="G621" s="4" t="s">
        <v>7895</v>
      </c>
      <c r="H621" s="4" t="s">
        <v>7894</v>
      </c>
      <c r="I621" s="4" t="s">
        <v>7864</v>
      </c>
      <c r="J621" s="9">
        <v>30156</v>
      </c>
      <c r="K621" s="4">
        <v>40</v>
      </c>
    </row>
    <row r="622" spans="1:11" ht="15.75" customHeight="1" x14ac:dyDescent="0.25">
      <c r="A622" s="4" t="s">
        <v>662</v>
      </c>
      <c r="B622" s="4">
        <v>1980</v>
      </c>
      <c r="C622" s="4" t="s">
        <v>7854</v>
      </c>
      <c r="D622" s="4">
        <v>12</v>
      </c>
      <c r="E622" s="4">
        <v>2</v>
      </c>
      <c r="F622" s="8">
        <v>15922.29</v>
      </c>
      <c r="G622" s="4" t="s">
        <v>7895</v>
      </c>
      <c r="H622" s="4" t="s">
        <v>7893</v>
      </c>
      <c r="I622" s="4" t="s">
        <v>7877</v>
      </c>
      <c r="J622" s="9">
        <v>29506</v>
      </c>
      <c r="K622" s="4">
        <v>42</v>
      </c>
    </row>
    <row r="623" spans="1:11" ht="15.75" customHeight="1" x14ac:dyDescent="0.25">
      <c r="A623" s="4" t="s">
        <v>663</v>
      </c>
      <c r="B623" s="4">
        <v>1962</v>
      </c>
      <c r="C623" s="4" t="s">
        <v>7852</v>
      </c>
      <c r="D623" s="4">
        <v>25</v>
      </c>
      <c r="E623" s="4">
        <v>0</v>
      </c>
      <c r="F623" s="8">
        <v>15840.81</v>
      </c>
      <c r="G623" s="4" t="s">
        <v>7895</v>
      </c>
      <c r="H623" s="4" t="s">
        <v>7894</v>
      </c>
      <c r="I623" s="4" t="s">
        <v>7878</v>
      </c>
      <c r="J623" s="9">
        <v>23005</v>
      </c>
      <c r="K623" s="4">
        <v>60</v>
      </c>
    </row>
    <row r="624" spans="1:11" ht="15.75" customHeight="1" x14ac:dyDescent="0.25">
      <c r="A624" s="4" t="s">
        <v>664</v>
      </c>
      <c r="B624" s="4">
        <v>1982</v>
      </c>
      <c r="C624" s="4" t="s">
        <v>7849</v>
      </c>
      <c r="D624" s="4">
        <v>11</v>
      </c>
      <c r="E624" s="4">
        <v>4</v>
      </c>
      <c r="F624" s="8">
        <v>15828.82</v>
      </c>
      <c r="G624" s="4" t="s">
        <v>7895</v>
      </c>
      <c r="H624" s="4" t="s">
        <v>7893</v>
      </c>
      <c r="I624" s="4" t="s">
        <v>7865</v>
      </c>
      <c r="J624" s="9">
        <v>30266</v>
      </c>
      <c r="K624" s="4">
        <v>40</v>
      </c>
    </row>
    <row r="625" spans="1:11" ht="15.75" customHeight="1" x14ac:dyDescent="0.25">
      <c r="A625" s="4" t="s">
        <v>665</v>
      </c>
      <c r="B625" s="4">
        <v>1984</v>
      </c>
      <c r="C625" s="4" t="s">
        <v>7850</v>
      </c>
      <c r="D625" s="4">
        <v>26</v>
      </c>
      <c r="E625" s="4">
        <v>0</v>
      </c>
      <c r="F625" s="8">
        <v>15820.7</v>
      </c>
      <c r="G625" s="4" t="s">
        <v>7895</v>
      </c>
      <c r="H625" s="4" t="s">
        <v>7893</v>
      </c>
      <c r="I625" s="4" t="s">
        <v>7865</v>
      </c>
      <c r="J625" s="9">
        <v>30859</v>
      </c>
      <c r="K625" s="4">
        <v>38</v>
      </c>
    </row>
    <row r="626" spans="1:11" ht="15.75" customHeight="1" x14ac:dyDescent="0.25">
      <c r="A626" s="4" t="s">
        <v>666</v>
      </c>
      <c r="B626" s="4">
        <v>1997</v>
      </c>
      <c r="C626" s="4" t="s">
        <v>7854</v>
      </c>
      <c r="D626" s="4">
        <v>9</v>
      </c>
      <c r="E626" s="4">
        <v>0</v>
      </c>
      <c r="F626" s="8">
        <v>15817.99</v>
      </c>
      <c r="G626" s="4" t="s">
        <v>7895</v>
      </c>
      <c r="H626" s="4" t="s">
        <v>7895</v>
      </c>
      <c r="I626" s="4" t="s">
        <v>7864</v>
      </c>
      <c r="J626" s="9">
        <v>35712</v>
      </c>
      <c r="K626" s="4">
        <v>25</v>
      </c>
    </row>
    <row r="627" spans="1:11" ht="15.75" customHeight="1" x14ac:dyDescent="0.25">
      <c r="A627" s="4" t="s">
        <v>667</v>
      </c>
      <c r="B627" s="4">
        <v>1974</v>
      </c>
      <c r="C627" s="4" t="s">
        <v>7853</v>
      </c>
      <c r="D627" s="4">
        <v>29</v>
      </c>
      <c r="E627" s="4">
        <v>0</v>
      </c>
      <c r="F627" s="8">
        <v>15746.62</v>
      </c>
      <c r="G627" s="4" t="s">
        <v>7895</v>
      </c>
      <c r="H627" s="4" t="s">
        <v>7894</v>
      </c>
      <c r="I627" s="4" t="s">
        <v>7864</v>
      </c>
      <c r="J627" s="9">
        <v>27270</v>
      </c>
      <c r="K627" s="4">
        <v>48</v>
      </c>
    </row>
    <row r="628" spans="1:11" ht="15.75" customHeight="1" x14ac:dyDescent="0.25">
      <c r="A628" s="4" t="s">
        <v>668</v>
      </c>
      <c r="B628" s="4">
        <v>1976</v>
      </c>
      <c r="C628" s="4" t="s">
        <v>7851</v>
      </c>
      <c r="D628" s="4">
        <v>20</v>
      </c>
      <c r="E628" s="4">
        <v>2</v>
      </c>
      <c r="F628" s="8">
        <v>15698.86</v>
      </c>
      <c r="G628" s="4" t="s">
        <v>7895</v>
      </c>
      <c r="H628" s="4" t="s">
        <v>7895</v>
      </c>
      <c r="I628" s="4" t="s">
        <v>7864</v>
      </c>
      <c r="J628" s="9">
        <v>28023</v>
      </c>
      <c r="K628" s="4">
        <v>46</v>
      </c>
    </row>
    <row r="629" spans="1:11" ht="15.75" customHeight="1" x14ac:dyDescent="0.25">
      <c r="A629" s="4" t="s">
        <v>669</v>
      </c>
      <c r="B629" s="4">
        <v>1973</v>
      </c>
      <c r="C629" s="4" t="s">
        <v>7850</v>
      </c>
      <c r="D629" s="4">
        <v>26</v>
      </c>
      <c r="E629" s="4">
        <v>0</v>
      </c>
      <c r="F629" s="8">
        <v>15670.3</v>
      </c>
      <c r="G629" s="4" t="s">
        <v>7895</v>
      </c>
      <c r="H629" s="4" t="s">
        <v>7895</v>
      </c>
      <c r="I629" s="4" t="s">
        <v>7877</v>
      </c>
      <c r="J629" s="9">
        <v>26841</v>
      </c>
      <c r="K629" s="4">
        <v>49</v>
      </c>
    </row>
    <row r="630" spans="1:11" ht="15.75" customHeight="1" x14ac:dyDescent="0.25">
      <c r="A630" s="4" t="s">
        <v>670</v>
      </c>
      <c r="B630" s="4">
        <v>1988</v>
      </c>
      <c r="C630" s="4" t="s">
        <v>7852</v>
      </c>
      <c r="D630" s="4">
        <v>22</v>
      </c>
      <c r="E630" s="4">
        <v>3</v>
      </c>
      <c r="F630" s="8">
        <v>15646.28</v>
      </c>
      <c r="G630" s="4" t="s">
        <v>7895</v>
      </c>
      <c r="H630" s="4" t="s">
        <v>7895</v>
      </c>
      <c r="I630" s="4" t="s">
        <v>7865</v>
      </c>
      <c r="J630" s="9">
        <v>32499</v>
      </c>
      <c r="K630" s="4">
        <v>34</v>
      </c>
    </row>
    <row r="631" spans="1:11" ht="15.75" customHeight="1" x14ac:dyDescent="0.25">
      <c r="A631" s="4" t="s">
        <v>671</v>
      </c>
      <c r="B631" s="4">
        <v>1960</v>
      </c>
      <c r="C631" s="4" t="s">
        <v>7850</v>
      </c>
      <c r="D631" s="4">
        <v>6</v>
      </c>
      <c r="E631" s="4">
        <v>3</v>
      </c>
      <c r="F631" s="8">
        <v>15612.19</v>
      </c>
      <c r="G631" s="4" t="s">
        <v>7895</v>
      </c>
      <c r="H631" s="4" t="s">
        <v>7895</v>
      </c>
      <c r="I631" s="4" t="s">
        <v>7864</v>
      </c>
      <c r="J631" s="9">
        <v>22073</v>
      </c>
      <c r="K631" s="4">
        <v>63</v>
      </c>
    </row>
    <row r="632" spans="1:11" ht="15.75" customHeight="1" x14ac:dyDescent="0.25">
      <c r="A632" s="4" t="s">
        <v>672</v>
      </c>
      <c r="B632" s="4">
        <v>1965</v>
      </c>
      <c r="C632" s="4" t="s">
        <v>7854</v>
      </c>
      <c r="D632" s="4">
        <v>28</v>
      </c>
      <c r="E632" s="4">
        <v>0</v>
      </c>
      <c r="F632" s="8">
        <v>15608.58</v>
      </c>
      <c r="G632" s="4" t="s">
        <v>7895</v>
      </c>
      <c r="H632" s="4" t="s">
        <v>7895</v>
      </c>
      <c r="I632" s="4" t="s">
        <v>7877</v>
      </c>
      <c r="J632" s="9">
        <v>24043</v>
      </c>
      <c r="K632" s="4">
        <v>57</v>
      </c>
    </row>
    <row r="633" spans="1:11" ht="15.75" customHeight="1" x14ac:dyDescent="0.25">
      <c r="A633" s="4" t="s">
        <v>673</v>
      </c>
      <c r="B633" s="4">
        <v>1974</v>
      </c>
      <c r="C633" s="4" t="s">
        <v>7848</v>
      </c>
      <c r="D633" s="4">
        <v>30</v>
      </c>
      <c r="E633" s="4">
        <v>0</v>
      </c>
      <c r="F633" s="8">
        <v>15556.67</v>
      </c>
      <c r="G633" s="4" t="s">
        <v>7895</v>
      </c>
      <c r="H633" s="4" t="s">
        <v>7895</v>
      </c>
      <c r="I633" s="4" t="s">
        <v>7864</v>
      </c>
      <c r="J633" s="9">
        <v>27240</v>
      </c>
      <c r="K633" s="4">
        <v>48</v>
      </c>
    </row>
    <row r="634" spans="1:11" ht="15.75" customHeight="1" x14ac:dyDescent="0.25">
      <c r="A634" s="4" t="s">
        <v>674</v>
      </c>
      <c r="B634" s="4">
        <v>1959</v>
      </c>
      <c r="C634" s="4" t="s">
        <v>7854</v>
      </c>
      <c r="D634" s="4">
        <v>2</v>
      </c>
      <c r="E634" s="4">
        <v>3</v>
      </c>
      <c r="F634" s="8">
        <v>15555.19</v>
      </c>
      <c r="G634" s="4" t="s">
        <v>7895</v>
      </c>
      <c r="H634" s="4" t="s">
        <v>7893</v>
      </c>
      <c r="I634" s="4" t="s">
        <v>7864</v>
      </c>
      <c r="J634" s="9">
        <v>21825</v>
      </c>
      <c r="K634" s="4">
        <v>63</v>
      </c>
    </row>
    <row r="635" spans="1:11" ht="15.75" customHeight="1" x14ac:dyDescent="0.25">
      <c r="A635" s="4" t="s">
        <v>675</v>
      </c>
      <c r="B635" s="4">
        <v>1974</v>
      </c>
      <c r="C635" s="4" t="s">
        <v>7850</v>
      </c>
      <c r="D635" s="4">
        <v>28</v>
      </c>
      <c r="E635" s="4">
        <v>0</v>
      </c>
      <c r="F635" s="8">
        <v>15532.16</v>
      </c>
      <c r="G635" s="4" t="s">
        <v>7895</v>
      </c>
      <c r="H635" s="4" t="s">
        <v>7895</v>
      </c>
      <c r="I635" s="4" t="s">
        <v>7877</v>
      </c>
      <c r="J635" s="9">
        <v>27208</v>
      </c>
      <c r="K635" s="4">
        <v>48</v>
      </c>
    </row>
    <row r="636" spans="1:11" ht="15.75" customHeight="1" x14ac:dyDescent="0.25">
      <c r="A636" s="4" t="s">
        <v>676</v>
      </c>
      <c r="B636" s="4">
        <v>2004</v>
      </c>
      <c r="C636" s="4" t="s">
        <v>7848</v>
      </c>
      <c r="D636" s="4">
        <v>17</v>
      </c>
      <c r="E636" s="4">
        <v>0</v>
      </c>
      <c r="F636" s="8">
        <v>15518.18</v>
      </c>
      <c r="G636" s="4" t="s">
        <v>7895</v>
      </c>
      <c r="H636" s="4" t="s">
        <v>7893</v>
      </c>
      <c r="I636" s="4" t="s">
        <v>7866</v>
      </c>
      <c r="J636" s="9">
        <v>38185</v>
      </c>
      <c r="K636" s="4">
        <v>18</v>
      </c>
    </row>
    <row r="637" spans="1:11" ht="15.75" customHeight="1" x14ac:dyDescent="0.25">
      <c r="A637" s="4" t="s">
        <v>677</v>
      </c>
      <c r="B637" s="4">
        <v>1976</v>
      </c>
      <c r="C637" s="4" t="s">
        <v>7848</v>
      </c>
      <c r="D637" s="4">
        <v>20</v>
      </c>
      <c r="E637" s="4">
        <v>2</v>
      </c>
      <c r="F637" s="8">
        <v>15450.48</v>
      </c>
      <c r="G637" s="4" t="s">
        <v>7895</v>
      </c>
      <c r="H637" s="4" t="s">
        <v>7894</v>
      </c>
      <c r="I637" s="4" t="s">
        <v>7877</v>
      </c>
      <c r="J637" s="9">
        <v>27961</v>
      </c>
      <c r="K637" s="4">
        <v>46</v>
      </c>
    </row>
    <row r="638" spans="1:11" ht="15.75" customHeight="1" x14ac:dyDescent="0.25">
      <c r="A638" s="4" t="s">
        <v>678</v>
      </c>
      <c r="B638" s="4">
        <v>1990</v>
      </c>
      <c r="C638" s="4" t="s">
        <v>7854</v>
      </c>
      <c r="D638" s="4">
        <v>25</v>
      </c>
      <c r="E638" s="4">
        <v>3</v>
      </c>
      <c r="F638" s="8">
        <v>15440.2</v>
      </c>
      <c r="G638" s="4" t="s">
        <v>7895</v>
      </c>
      <c r="H638" s="4" t="s">
        <v>7894</v>
      </c>
      <c r="I638" s="4" t="s">
        <v>7864</v>
      </c>
      <c r="J638" s="9">
        <v>33171</v>
      </c>
      <c r="K638" s="4">
        <v>32</v>
      </c>
    </row>
    <row r="639" spans="1:11" ht="15.75" customHeight="1" x14ac:dyDescent="0.25">
      <c r="A639" s="4" t="s">
        <v>679</v>
      </c>
      <c r="B639" s="4">
        <v>1964</v>
      </c>
      <c r="C639" s="4" t="s">
        <v>7851</v>
      </c>
      <c r="D639" s="4">
        <v>4</v>
      </c>
      <c r="E639" s="4">
        <v>0</v>
      </c>
      <c r="F639" s="8">
        <v>15377.77</v>
      </c>
      <c r="G639" s="4" t="s">
        <v>7895</v>
      </c>
      <c r="H639" s="4" t="s">
        <v>7895</v>
      </c>
      <c r="I639" s="4" t="s">
        <v>7864</v>
      </c>
      <c r="J639" s="9">
        <v>23624</v>
      </c>
      <c r="K639" s="4">
        <v>58</v>
      </c>
    </row>
    <row r="640" spans="1:11" ht="15.75" customHeight="1" x14ac:dyDescent="0.25">
      <c r="A640" s="4" t="s">
        <v>680</v>
      </c>
      <c r="B640" s="4">
        <v>1962</v>
      </c>
      <c r="C640" s="4" t="s">
        <v>7851</v>
      </c>
      <c r="D640" s="4">
        <v>6</v>
      </c>
      <c r="E640" s="4">
        <v>0</v>
      </c>
      <c r="F640" s="8">
        <v>15368.22</v>
      </c>
      <c r="G640" s="4" t="s">
        <v>7895</v>
      </c>
      <c r="H640" s="4" t="s">
        <v>7895</v>
      </c>
      <c r="I640" s="4" t="s">
        <v>7865</v>
      </c>
      <c r="J640" s="9">
        <v>22895</v>
      </c>
      <c r="K640" s="4">
        <v>60</v>
      </c>
    </row>
    <row r="641" spans="1:11" ht="15.75" customHeight="1" x14ac:dyDescent="0.25">
      <c r="A641" s="4" t="s">
        <v>681</v>
      </c>
      <c r="B641" s="4">
        <v>1968</v>
      </c>
      <c r="C641" s="4" t="s">
        <v>7848</v>
      </c>
      <c r="D641" s="4">
        <v>18</v>
      </c>
      <c r="E641" s="4">
        <v>0</v>
      </c>
      <c r="F641" s="8">
        <v>15363.77</v>
      </c>
      <c r="G641" s="4" t="s">
        <v>7895</v>
      </c>
      <c r="H641" s="4" t="s">
        <v>7894</v>
      </c>
      <c r="I641" s="4" t="s">
        <v>7877</v>
      </c>
      <c r="J641" s="9">
        <v>25037</v>
      </c>
      <c r="K641" s="4">
        <v>54</v>
      </c>
    </row>
    <row r="642" spans="1:11" ht="15.75" customHeight="1" x14ac:dyDescent="0.25">
      <c r="A642" s="4" t="s">
        <v>682</v>
      </c>
      <c r="B642" s="4">
        <v>1988</v>
      </c>
      <c r="C642" s="4" t="s">
        <v>7852</v>
      </c>
      <c r="D642" s="4">
        <v>17</v>
      </c>
      <c r="E642" s="4">
        <v>3</v>
      </c>
      <c r="F642" s="8">
        <v>15361.5</v>
      </c>
      <c r="G642" s="4" t="s">
        <v>7895</v>
      </c>
      <c r="H642" s="4" t="s">
        <v>7893</v>
      </c>
      <c r="I642" s="4" t="s">
        <v>7872</v>
      </c>
      <c r="J642" s="9">
        <v>32494</v>
      </c>
      <c r="K642" s="4">
        <v>34</v>
      </c>
    </row>
    <row r="643" spans="1:11" ht="15.75" customHeight="1" x14ac:dyDescent="0.25">
      <c r="A643" s="4" t="s">
        <v>683</v>
      </c>
      <c r="B643" s="4">
        <v>2001</v>
      </c>
      <c r="C643" s="4" t="s">
        <v>7848</v>
      </c>
      <c r="D643" s="4">
        <v>14</v>
      </c>
      <c r="E643" s="4">
        <v>1</v>
      </c>
      <c r="F643" s="8">
        <v>15359.1</v>
      </c>
      <c r="G643" s="4" t="s">
        <v>7895</v>
      </c>
      <c r="H643" s="4" t="s">
        <v>7893</v>
      </c>
      <c r="I643" s="4" t="s">
        <v>7871</v>
      </c>
      <c r="J643" s="9">
        <v>37086</v>
      </c>
      <c r="K643" s="4">
        <v>21</v>
      </c>
    </row>
    <row r="644" spans="1:11" ht="15.75" customHeight="1" x14ac:dyDescent="0.25">
      <c r="A644" s="4" t="s">
        <v>684</v>
      </c>
      <c r="B644" s="4">
        <v>1963</v>
      </c>
      <c r="C644" s="4" t="s">
        <v>7852</v>
      </c>
      <c r="D644" s="4">
        <v>13</v>
      </c>
      <c r="E644" s="4">
        <v>0</v>
      </c>
      <c r="F644" s="8">
        <v>15322.77</v>
      </c>
      <c r="G644" s="4" t="s">
        <v>7895</v>
      </c>
      <c r="H644" s="4" t="s">
        <v>7893</v>
      </c>
      <c r="I644" s="4" t="s">
        <v>7874</v>
      </c>
      <c r="J644" s="9">
        <v>23358</v>
      </c>
      <c r="K644" s="4">
        <v>59</v>
      </c>
    </row>
    <row r="645" spans="1:11" ht="15.75" customHeight="1" x14ac:dyDescent="0.25">
      <c r="A645" s="4" t="s">
        <v>685</v>
      </c>
      <c r="B645" s="4">
        <v>1969</v>
      </c>
      <c r="C645" s="4" t="s">
        <v>7851</v>
      </c>
      <c r="D645" s="4">
        <v>16</v>
      </c>
      <c r="E645" s="4">
        <v>0</v>
      </c>
      <c r="F645" s="8">
        <v>15260.52</v>
      </c>
      <c r="G645" s="4" t="s">
        <v>7895</v>
      </c>
      <c r="H645" s="4" t="s">
        <v>7895</v>
      </c>
      <c r="I645" s="4" t="s">
        <v>7872</v>
      </c>
      <c r="J645" s="9">
        <v>25462</v>
      </c>
      <c r="K645" s="4">
        <v>53</v>
      </c>
    </row>
    <row r="646" spans="1:11" ht="15.75" customHeight="1" x14ac:dyDescent="0.25">
      <c r="A646" s="4" t="s">
        <v>686</v>
      </c>
      <c r="B646" s="4">
        <v>1960</v>
      </c>
      <c r="C646" s="4" t="s">
        <v>7848</v>
      </c>
      <c r="D646" s="4">
        <v>25</v>
      </c>
      <c r="E646" s="4">
        <v>2</v>
      </c>
      <c r="F646" s="8">
        <v>15230.32</v>
      </c>
      <c r="G646" s="4" t="s">
        <v>7895</v>
      </c>
      <c r="H646" s="4" t="s">
        <v>7895</v>
      </c>
      <c r="I646" s="4" t="s">
        <v>7871</v>
      </c>
      <c r="J646" s="9">
        <v>22122</v>
      </c>
      <c r="K646" s="4">
        <v>62</v>
      </c>
    </row>
    <row r="647" spans="1:11" ht="15.75" customHeight="1" x14ac:dyDescent="0.25">
      <c r="A647" s="4" t="s">
        <v>687</v>
      </c>
      <c r="B647" s="4">
        <v>1978</v>
      </c>
      <c r="C647" s="4" t="s">
        <v>7849</v>
      </c>
      <c r="D647" s="4">
        <v>23</v>
      </c>
      <c r="E647" s="4">
        <v>2</v>
      </c>
      <c r="F647" s="8">
        <v>15207.92</v>
      </c>
      <c r="G647" s="4" t="s">
        <v>7895</v>
      </c>
      <c r="H647" s="4" t="s">
        <v>7894</v>
      </c>
      <c r="I647" s="4" t="s">
        <v>7864</v>
      </c>
      <c r="J647" s="9">
        <v>28817</v>
      </c>
      <c r="K647" s="4">
        <v>44</v>
      </c>
    </row>
    <row r="648" spans="1:11" ht="15.75" customHeight="1" x14ac:dyDescent="0.25">
      <c r="A648" s="4" t="s">
        <v>688</v>
      </c>
      <c r="B648" s="4">
        <v>1962</v>
      </c>
      <c r="C648" s="4" t="s">
        <v>7850</v>
      </c>
      <c r="D648" s="4">
        <v>17</v>
      </c>
      <c r="E648" s="4">
        <v>0</v>
      </c>
      <c r="F648" s="8">
        <v>15174.81</v>
      </c>
      <c r="G648" s="4" t="s">
        <v>7895</v>
      </c>
      <c r="H648" s="4" t="s">
        <v>7894</v>
      </c>
      <c r="I648" s="4" t="s">
        <v>7864</v>
      </c>
      <c r="J648" s="9">
        <v>22814</v>
      </c>
      <c r="K648" s="4">
        <v>60</v>
      </c>
    </row>
    <row r="649" spans="1:11" ht="15.75" customHeight="1" x14ac:dyDescent="0.25">
      <c r="A649" s="4" t="s">
        <v>689</v>
      </c>
      <c r="B649" s="4">
        <v>1959</v>
      </c>
      <c r="C649" s="4" t="s">
        <v>7852</v>
      </c>
      <c r="D649" s="4">
        <v>3</v>
      </c>
      <c r="E649" s="4">
        <v>3</v>
      </c>
      <c r="F649" s="8">
        <v>15170.07</v>
      </c>
      <c r="G649" s="4" t="s">
        <v>7895</v>
      </c>
      <c r="H649" s="4" t="s">
        <v>7893</v>
      </c>
      <c r="I649" s="4" t="s">
        <v>7865</v>
      </c>
      <c r="J649" s="9">
        <v>21887</v>
      </c>
      <c r="K649" s="4">
        <v>63</v>
      </c>
    </row>
    <row r="650" spans="1:11" ht="15.75" customHeight="1" x14ac:dyDescent="0.25">
      <c r="A650" s="4" t="s">
        <v>690</v>
      </c>
      <c r="B650" s="4">
        <v>1959</v>
      </c>
      <c r="C650" s="4" t="s">
        <v>7850</v>
      </c>
      <c r="D650" s="4">
        <v>4</v>
      </c>
      <c r="E650" s="4">
        <v>3</v>
      </c>
      <c r="F650" s="8">
        <v>15161.53</v>
      </c>
      <c r="G650" s="4" t="s">
        <v>7895</v>
      </c>
      <c r="H650" s="4" t="s">
        <v>7894</v>
      </c>
      <c r="I650" s="4" t="s">
        <v>7863</v>
      </c>
      <c r="J650" s="9">
        <v>21705</v>
      </c>
      <c r="K650" s="4">
        <v>64</v>
      </c>
    </row>
    <row r="651" spans="1:11" ht="15.75" customHeight="1" x14ac:dyDescent="0.25">
      <c r="A651" s="4" t="s">
        <v>691</v>
      </c>
      <c r="B651" s="4">
        <v>1962</v>
      </c>
      <c r="C651" s="4" t="s">
        <v>7854</v>
      </c>
      <c r="D651" s="4">
        <v>25</v>
      </c>
      <c r="E651" s="4">
        <v>0</v>
      </c>
      <c r="F651" s="8">
        <v>15161.25</v>
      </c>
      <c r="G651" s="4" t="s">
        <v>7895</v>
      </c>
      <c r="H651" s="4" t="s">
        <v>7895</v>
      </c>
      <c r="I651" s="4" t="s">
        <v>7864</v>
      </c>
      <c r="J651" s="9">
        <v>22944</v>
      </c>
      <c r="K651" s="4">
        <v>60</v>
      </c>
    </row>
    <row r="652" spans="1:11" ht="15.75" customHeight="1" x14ac:dyDescent="0.25">
      <c r="A652" s="4" t="s">
        <v>692</v>
      </c>
      <c r="B652" s="4">
        <v>1971</v>
      </c>
      <c r="C652" s="4" t="s">
        <v>7849</v>
      </c>
      <c r="D652" s="4">
        <v>25</v>
      </c>
      <c r="E652" s="4">
        <v>0</v>
      </c>
      <c r="F652" s="8">
        <v>15150.44</v>
      </c>
      <c r="G652" s="4" t="s">
        <v>7895</v>
      </c>
      <c r="H652" s="4" t="s">
        <v>7894</v>
      </c>
      <c r="I652" s="4" t="s">
        <v>7872</v>
      </c>
      <c r="J652" s="9">
        <v>26262</v>
      </c>
      <c r="K652" s="4">
        <v>51</v>
      </c>
    </row>
    <row r="653" spans="1:11" ht="15.75" customHeight="1" x14ac:dyDescent="0.25">
      <c r="A653" s="4" t="s">
        <v>693</v>
      </c>
      <c r="B653" s="4">
        <v>1978</v>
      </c>
      <c r="C653" s="4" t="s">
        <v>7851</v>
      </c>
      <c r="D653" s="4">
        <v>5</v>
      </c>
      <c r="E653" s="4">
        <v>2</v>
      </c>
      <c r="F653" s="8">
        <v>15123.19</v>
      </c>
      <c r="G653" s="4" t="s">
        <v>7895</v>
      </c>
      <c r="H653" s="4" t="s">
        <v>7894</v>
      </c>
      <c r="I653" s="4" t="s">
        <v>7865</v>
      </c>
      <c r="J653" s="9">
        <v>28738</v>
      </c>
      <c r="K653" s="4">
        <v>44</v>
      </c>
    </row>
    <row r="654" spans="1:11" ht="15.75" customHeight="1" x14ac:dyDescent="0.25">
      <c r="A654" s="4" t="s">
        <v>694</v>
      </c>
      <c r="B654" s="4">
        <v>1972</v>
      </c>
      <c r="C654" s="4" t="s">
        <v>7849</v>
      </c>
      <c r="D654" s="4">
        <v>7</v>
      </c>
      <c r="E654" s="4">
        <v>0</v>
      </c>
      <c r="F654" s="8">
        <v>15103.69</v>
      </c>
      <c r="G654" s="4" t="s">
        <v>7895</v>
      </c>
      <c r="H654" s="4" t="s">
        <v>7894</v>
      </c>
      <c r="I654" s="4" t="s">
        <v>7864</v>
      </c>
      <c r="J654" s="9">
        <v>26610</v>
      </c>
      <c r="K654" s="4">
        <v>50</v>
      </c>
    </row>
    <row r="655" spans="1:11" ht="15.75" customHeight="1" x14ac:dyDescent="0.25">
      <c r="A655" s="4" t="s">
        <v>695</v>
      </c>
      <c r="B655" s="4">
        <v>1975</v>
      </c>
      <c r="C655" s="4" t="s">
        <v>7854</v>
      </c>
      <c r="D655" s="4">
        <v>26</v>
      </c>
      <c r="E655" s="4">
        <v>1</v>
      </c>
      <c r="F655" s="8">
        <v>15090.35</v>
      </c>
      <c r="G655" s="4" t="s">
        <v>7895</v>
      </c>
      <c r="H655" s="4" t="s">
        <v>7894</v>
      </c>
      <c r="I655" s="4" t="s">
        <v>7872</v>
      </c>
      <c r="J655" s="9">
        <v>27693</v>
      </c>
      <c r="K655" s="4">
        <v>47</v>
      </c>
    </row>
    <row r="656" spans="1:11" ht="15.75" customHeight="1" x14ac:dyDescent="0.25">
      <c r="A656" s="4" t="s">
        <v>696</v>
      </c>
      <c r="B656" s="4">
        <v>1968</v>
      </c>
      <c r="C656" s="4" t="s">
        <v>7850</v>
      </c>
      <c r="D656" s="4">
        <v>12</v>
      </c>
      <c r="E656" s="4">
        <v>0</v>
      </c>
      <c r="F656" s="8">
        <v>15052.68</v>
      </c>
      <c r="G656" s="4" t="s">
        <v>7895</v>
      </c>
      <c r="H656" s="4" t="s">
        <v>7895</v>
      </c>
      <c r="I656" s="4" t="s">
        <v>7878</v>
      </c>
      <c r="J656" s="9">
        <v>25001</v>
      </c>
      <c r="K656" s="4">
        <v>54</v>
      </c>
    </row>
    <row r="657" spans="1:11" ht="15.75" customHeight="1" x14ac:dyDescent="0.25">
      <c r="A657" s="4" t="s">
        <v>697</v>
      </c>
      <c r="B657" s="4">
        <v>1971</v>
      </c>
      <c r="C657" s="4" t="s">
        <v>7853</v>
      </c>
      <c r="D657" s="4">
        <v>15</v>
      </c>
      <c r="E657" s="4">
        <v>0</v>
      </c>
      <c r="F657" s="8">
        <v>15038.51</v>
      </c>
      <c r="G657" s="4" t="s">
        <v>7895</v>
      </c>
      <c r="H657" s="4" t="s">
        <v>7893</v>
      </c>
      <c r="I657" s="4" t="s">
        <v>7872</v>
      </c>
      <c r="J657" s="9">
        <v>26160</v>
      </c>
      <c r="K657" s="4">
        <v>51</v>
      </c>
    </row>
    <row r="658" spans="1:11" ht="15.75" customHeight="1" x14ac:dyDescent="0.25">
      <c r="A658" s="4" t="s">
        <v>698</v>
      </c>
      <c r="B658" s="4">
        <v>1970</v>
      </c>
      <c r="C658" s="4" t="s">
        <v>7851</v>
      </c>
      <c r="D658" s="4">
        <v>11</v>
      </c>
      <c r="E658" s="4">
        <v>0</v>
      </c>
      <c r="F658" s="8">
        <v>15026.3</v>
      </c>
      <c r="G658" s="4" t="s">
        <v>7895</v>
      </c>
      <c r="H658" s="4" t="s">
        <v>7893</v>
      </c>
      <c r="I658" s="4" t="s">
        <v>7865</v>
      </c>
      <c r="J658" s="9">
        <v>25822</v>
      </c>
      <c r="K658" s="4">
        <v>52</v>
      </c>
    </row>
    <row r="659" spans="1:11" ht="15.75" customHeight="1" x14ac:dyDescent="0.25">
      <c r="A659" s="4" t="s">
        <v>699</v>
      </c>
      <c r="B659" s="4">
        <v>1979</v>
      </c>
      <c r="C659" s="4" t="s">
        <v>7849</v>
      </c>
      <c r="D659" s="4">
        <v>25</v>
      </c>
      <c r="E659" s="4">
        <v>2</v>
      </c>
      <c r="F659" s="8">
        <v>15025.76</v>
      </c>
      <c r="G659" s="4" t="s">
        <v>7895</v>
      </c>
      <c r="H659" s="4" t="s">
        <v>7894</v>
      </c>
      <c r="I659" s="4" t="s">
        <v>7865</v>
      </c>
      <c r="J659" s="9">
        <v>29184</v>
      </c>
      <c r="K659" s="4">
        <v>43</v>
      </c>
    </row>
    <row r="660" spans="1:11" ht="15.75" customHeight="1" x14ac:dyDescent="0.25">
      <c r="A660" s="4" t="s">
        <v>700</v>
      </c>
      <c r="B660" s="4">
        <v>1960</v>
      </c>
      <c r="C660" s="4" t="s">
        <v>7853</v>
      </c>
      <c r="D660" s="4">
        <v>8</v>
      </c>
      <c r="E660" s="4">
        <v>2</v>
      </c>
      <c r="F660" s="8">
        <v>15019.76</v>
      </c>
      <c r="G660" s="4" t="s">
        <v>7895</v>
      </c>
      <c r="H660" s="4" t="s">
        <v>7895</v>
      </c>
      <c r="I660" s="4" t="s">
        <v>7864</v>
      </c>
      <c r="J660" s="9">
        <v>22136</v>
      </c>
      <c r="K660" s="4">
        <v>62</v>
      </c>
    </row>
    <row r="661" spans="1:11" ht="15.75" customHeight="1" x14ac:dyDescent="0.25">
      <c r="A661" s="4" t="s">
        <v>701</v>
      </c>
      <c r="B661" s="4">
        <v>1995</v>
      </c>
      <c r="C661" s="4" t="s">
        <v>7853</v>
      </c>
      <c r="D661" s="4">
        <v>2</v>
      </c>
      <c r="E661" s="4">
        <v>2</v>
      </c>
      <c r="F661" s="8">
        <v>15006.58</v>
      </c>
      <c r="G661" s="4" t="s">
        <v>7895</v>
      </c>
      <c r="H661" s="4" t="s">
        <v>7895</v>
      </c>
      <c r="I661" s="4" t="s">
        <v>7871</v>
      </c>
      <c r="J661" s="9">
        <v>34913</v>
      </c>
      <c r="K661" s="4">
        <v>27</v>
      </c>
    </row>
    <row r="662" spans="1:11" ht="15.75" customHeight="1" x14ac:dyDescent="0.25">
      <c r="A662" s="4" t="s">
        <v>702</v>
      </c>
      <c r="B662" s="4">
        <v>1958</v>
      </c>
      <c r="C662" s="4" t="s">
        <v>7848</v>
      </c>
      <c r="D662" s="4">
        <v>29</v>
      </c>
      <c r="E662" s="4">
        <v>2</v>
      </c>
      <c r="F662" s="8">
        <v>14988.43</v>
      </c>
      <c r="G662" s="4" t="s">
        <v>7895</v>
      </c>
      <c r="H662" s="4" t="s">
        <v>7893</v>
      </c>
      <c r="I662" s="4" t="s">
        <v>7865</v>
      </c>
      <c r="J662" s="9">
        <v>21395</v>
      </c>
      <c r="K662" s="4">
        <v>64</v>
      </c>
    </row>
    <row r="663" spans="1:11" ht="15.75" customHeight="1" x14ac:dyDescent="0.25">
      <c r="A663" s="4" t="s">
        <v>703</v>
      </c>
      <c r="B663" s="4">
        <v>1962</v>
      </c>
      <c r="C663" s="4" t="s">
        <v>7849</v>
      </c>
      <c r="D663" s="4">
        <v>29</v>
      </c>
      <c r="E663" s="4">
        <v>0</v>
      </c>
      <c r="F663" s="8">
        <v>14945.34</v>
      </c>
      <c r="G663" s="4" t="s">
        <v>7895</v>
      </c>
      <c r="H663" s="4" t="s">
        <v>7894</v>
      </c>
      <c r="I663" s="4" t="s">
        <v>7874</v>
      </c>
      <c r="J663" s="9">
        <v>22979</v>
      </c>
      <c r="K663" s="4">
        <v>60</v>
      </c>
    </row>
    <row r="664" spans="1:11" ht="15.75" customHeight="1" x14ac:dyDescent="0.25">
      <c r="A664" s="4" t="s">
        <v>704</v>
      </c>
      <c r="B664" s="4">
        <v>1968</v>
      </c>
      <c r="C664" s="4" t="s">
        <v>7849</v>
      </c>
      <c r="D664" s="4">
        <v>8</v>
      </c>
      <c r="E664" s="4">
        <v>0</v>
      </c>
      <c r="F664" s="8">
        <v>14926.97</v>
      </c>
      <c r="G664" s="4" t="s">
        <v>7895</v>
      </c>
      <c r="H664" s="4" t="s">
        <v>7895</v>
      </c>
      <c r="I664" s="4" t="s">
        <v>7864</v>
      </c>
      <c r="J664" s="9">
        <v>25150</v>
      </c>
      <c r="K664" s="4">
        <v>54</v>
      </c>
    </row>
    <row r="665" spans="1:11" ht="15.75" customHeight="1" x14ac:dyDescent="0.25">
      <c r="A665" s="4" t="s">
        <v>705</v>
      </c>
      <c r="B665" s="4">
        <v>1981</v>
      </c>
      <c r="C665" s="4" t="s">
        <v>7848</v>
      </c>
      <c r="D665" s="4">
        <v>4</v>
      </c>
      <c r="E665" s="4">
        <v>1</v>
      </c>
      <c r="F665" s="8">
        <v>14908.27</v>
      </c>
      <c r="G665" s="4" t="s">
        <v>7895</v>
      </c>
      <c r="H665" s="4" t="s">
        <v>7894</v>
      </c>
      <c r="I665" s="4" t="s">
        <v>7865</v>
      </c>
      <c r="J665" s="9">
        <v>29771</v>
      </c>
      <c r="K665" s="4">
        <v>41</v>
      </c>
    </row>
    <row r="666" spans="1:11" ht="15.75" customHeight="1" x14ac:dyDescent="0.25">
      <c r="A666" s="4" t="s">
        <v>706</v>
      </c>
      <c r="B666" s="4">
        <v>1958</v>
      </c>
      <c r="C666" s="4" t="s">
        <v>7854</v>
      </c>
      <c r="D666" s="4">
        <v>17</v>
      </c>
      <c r="E666" s="4">
        <v>0</v>
      </c>
      <c r="F666" s="8">
        <v>14901.52</v>
      </c>
      <c r="G666" s="4" t="s">
        <v>7895</v>
      </c>
      <c r="H666" s="4" t="s">
        <v>7895</v>
      </c>
      <c r="I666" s="4" t="s">
        <v>7871</v>
      </c>
      <c r="J666" s="9">
        <v>21475</v>
      </c>
      <c r="K666" s="4">
        <v>64</v>
      </c>
    </row>
    <row r="667" spans="1:11" ht="15.75" customHeight="1" x14ac:dyDescent="0.25">
      <c r="A667" s="4" t="s">
        <v>707</v>
      </c>
      <c r="B667" s="4">
        <v>1970</v>
      </c>
      <c r="C667" s="4" t="s">
        <v>7849</v>
      </c>
      <c r="D667" s="4">
        <v>11</v>
      </c>
      <c r="E667" s="4">
        <v>0</v>
      </c>
      <c r="F667" s="8">
        <v>14847.63</v>
      </c>
      <c r="G667" s="4" t="s">
        <v>7895</v>
      </c>
      <c r="H667" s="4" t="s">
        <v>7895</v>
      </c>
      <c r="I667" s="4" t="s">
        <v>7872</v>
      </c>
      <c r="J667" s="9">
        <v>25883</v>
      </c>
      <c r="K667" s="4">
        <v>52</v>
      </c>
    </row>
    <row r="668" spans="1:11" ht="15.75" customHeight="1" x14ac:dyDescent="0.25">
      <c r="A668" s="4" t="s">
        <v>708</v>
      </c>
      <c r="B668" s="4">
        <v>1981</v>
      </c>
      <c r="C668" s="4" t="s">
        <v>7850</v>
      </c>
      <c r="D668" s="4">
        <v>5</v>
      </c>
      <c r="E668" s="4">
        <v>1</v>
      </c>
      <c r="F668" s="8">
        <v>14843.96</v>
      </c>
      <c r="G668" s="4" t="s">
        <v>7895</v>
      </c>
      <c r="H668" s="4" t="s">
        <v>7893</v>
      </c>
      <c r="I668" s="4" t="s">
        <v>7877</v>
      </c>
      <c r="J668" s="9">
        <v>29742</v>
      </c>
      <c r="K668" s="4">
        <v>42</v>
      </c>
    </row>
    <row r="669" spans="1:11" ht="15.75" customHeight="1" x14ac:dyDescent="0.25">
      <c r="A669" s="4" t="s">
        <v>709</v>
      </c>
      <c r="B669" s="4">
        <v>1979</v>
      </c>
      <c r="C669" s="4" t="s">
        <v>7854</v>
      </c>
      <c r="D669" s="4">
        <v>18</v>
      </c>
      <c r="E669" s="4">
        <v>2</v>
      </c>
      <c r="F669" s="8">
        <v>14839.34</v>
      </c>
      <c r="G669" s="4" t="s">
        <v>7895</v>
      </c>
      <c r="H669" s="4" t="s">
        <v>7893</v>
      </c>
      <c r="I669" s="4" t="s">
        <v>7877</v>
      </c>
      <c r="J669" s="9">
        <v>29146</v>
      </c>
      <c r="K669" s="4">
        <v>43</v>
      </c>
    </row>
    <row r="670" spans="1:11" ht="15.75" customHeight="1" x14ac:dyDescent="0.25">
      <c r="A670" s="4" t="s">
        <v>710</v>
      </c>
      <c r="B670" s="4">
        <v>1975</v>
      </c>
      <c r="C670" s="4" t="s">
        <v>7852</v>
      </c>
      <c r="D670" s="4">
        <v>10</v>
      </c>
      <c r="E670" s="4">
        <v>1</v>
      </c>
      <c r="F670" s="8">
        <v>14819</v>
      </c>
      <c r="G670" s="4" t="s">
        <v>7895</v>
      </c>
      <c r="H670" s="4" t="s">
        <v>7893</v>
      </c>
      <c r="I670" s="4" t="s">
        <v>7872</v>
      </c>
      <c r="J670" s="9">
        <v>27738</v>
      </c>
      <c r="K670" s="4">
        <v>47</v>
      </c>
    </row>
    <row r="671" spans="1:11" ht="15.75" customHeight="1" x14ac:dyDescent="0.25">
      <c r="A671" s="4" t="s">
        <v>711</v>
      </c>
      <c r="B671" s="4">
        <v>1965</v>
      </c>
      <c r="C671" s="4" t="s">
        <v>7848</v>
      </c>
      <c r="D671" s="4">
        <v>27</v>
      </c>
      <c r="E671" s="4">
        <v>0</v>
      </c>
      <c r="F671" s="8">
        <v>14750.42</v>
      </c>
      <c r="G671" s="4" t="s">
        <v>7895</v>
      </c>
      <c r="H671" s="4" t="s">
        <v>7895</v>
      </c>
      <c r="I671" s="4" t="s">
        <v>7877</v>
      </c>
      <c r="J671" s="9">
        <v>23950</v>
      </c>
      <c r="K671" s="4">
        <v>57</v>
      </c>
    </row>
    <row r="672" spans="1:11" ht="15.75" customHeight="1" x14ac:dyDescent="0.25">
      <c r="A672" s="4" t="s">
        <v>712</v>
      </c>
      <c r="B672" s="4">
        <v>1962</v>
      </c>
      <c r="C672" s="4" t="s">
        <v>7848</v>
      </c>
      <c r="D672" s="4">
        <v>29</v>
      </c>
      <c r="E672" s="4">
        <v>0</v>
      </c>
      <c r="F672" s="8">
        <v>14738.43</v>
      </c>
      <c r="G672" s="4" t="s">
        <v>7895</v>
      </c>
      <c r="H672" s="4" t="s">
        <v>7893</v>
      </c>
      <c r="I672" s="4" t="s">
        <v>7874</v>
      </c>
      <c r="J672" s="9">
        <v>22856</v>
      </c>
      <c r="K672" s="4">
        <v>60</v>
      </c>
    </row>
    <row r="673" spans="1:11" ht="15.75" customHeight="1" x14ac:dyDescent="0.25">
      <c r="A673" s="4" t="s">
        <v>713</v>
      </c>
      <c r="B673" s="4">
        <v>2002</v>
      </c>
      <c r="C673" s="4" t="s">
        <v>7851</v>
      </c>
      <c r="D673" s="4">
        <v>24</v>
      </c>
      <c r="E673" s="4">
        <v>0</v>
      </c>
      <c r="F673" s="8">
        <v>14711.74</v>
      </c>
      <c r="G673" s="4" t="s">
        <v>7895</v>
      </c>
      <c r="H673" s="4" t="s">
        <v>7895</v>
      </c>
      <c r="I673" s="4" t="s">
        <v>7864</v>
      </c>
      <c r="J673" s="9">
        <v>37523</v>
      </c>
      <c r="K673" s="4">
        <v>20</v>
      </c>
    </row>
    <row r="674" spans="1:11" ht="15.75" customHeight="1" x14ac:dyDescent="0.25">
      <c r="A674" s="4" t="s">
        <v>714</v>
      </c>
      <c r="B674" s="4">
        <v>1982</v>
      </c>
      <c r="C674" s="4" t="s">
        <v>7851</v>
      </c>
      <c r="D674" s="4">
        <v>4</v>
      </c>
      <c r="E674" s="4">
        <v>3</v>
      </c>
      <c r="F674" s="8">
        <v>14696.77</v>
      </c>
      <c r="G674" s="4" t="s">
        <v>7895</v>
      </c>
      <c r="H674" s="4" t="s">
        <v>7895</v>
      </c>
      <c r="I674" s="4" t="s">
        <v>7865</v>
      </c>
      <c r="J674" s="9">
        <v>30198</v>
      </c>
      <c r="K674" s="4">
        <v>40</v>
      </c>
    </row>
    <row r="675" spans="1:11" ht="15.75" customHeight="1" x14ac:dyDescent="0.25">
      <c r="A675" s="4" t="s">
        <v>715</v>
      </c>
      <c r="B675" s="4">
        <v>1958</v>
      </c>
      <c r="C675" s="4" t="s">
        <v>7848</v>
      </c>
      <c r="D675" s="4">
        <v>23</v>
      </c>
      <c r="E675" s="4">
        <v>0</v>
      </c>
      <c r="F675" s="8">
        <v>14692.67</v>
      </c>
      <c r="G675" s="4" t="s">
        <v>7895</v>
      </c>
      <c r="H675" s="4" t="s">
        <v>7894</v>
      </c>
      <c r="I675" s="4" t="s">
        <v>7864</v>
      </c>
      <c r="J675" s="9">
        <v>21389</v>
      </c>
      <c r="K675" s="4">
        <v>64</v>
      </c>
    </row>
    <row r="676" spans="1:11" ht="15.75" customHeight="1" x14ac:dyDescent="0.25">
      <c r="A676" s="4" t="s">
        <v>716</v>
      </c>
      <c r="B676" s="4">
        <v>1969</v>
      </c>
      <c r="C676" s="4" t="s">
        <v>7854</v>
      </c>
      <c r="D676" s="4">
        <v>20</v>
      </c>
      <c r="E676" s="4">
        <v>0</v>
      </c>
      <c r="F676" s="8">
        <v>14665.75</v>
      </c>
      <c r="G676" s="4" t="s">
        <v>7895</v>
      </c>
      <c r="H676" s="4" t="s">
        <v>7894</v>
      </c>
      <c r="I676" s="4" t="s">
        <v>7864</v>
      </c>
      <c r="J676" s="9">
        <v>25496</v>
      </c>
      <c r="K676" s="4">
        <v>53</v>
      </c>
    </row>
    <row r="677" spans="1:11" ht="15.75" customHeight="1" x14ac:dyDescent="0.25">
      <c r="A677" s="4" t="s">
        <v>717</v>
      </c>
      <c r="B677" s="4">
        <v>1981</v>
      </c>
      <c r="C677" s="4" t="s">
        <v>7849</v>
      </c>
      <c r="D677" s="4">
        <v>13</v>
      </c>
      <c r="E677" s="4">
        <v>1</v>
      </c>
      <c r="F677" s="8">
        <v>14657.2</v>
      </c>
      <c r="G677" s="4" t="s">
        <v>7895</v>
      </c>
      <c r="H677" s="4" t="s">
        <v>7894</v>
      </c>
      <c r="I677" s="4" t="s">
        <v>7864</v>
      </c>
      <c r="J677" s="9">
        <v>29903</v>
      </c>
      <c r="K677" s="4">
        <v>41</v>
      </c>
    </row>
    <row r="678" spans="1:11" ht="15.75" customHeight="1" x14ac:dyDescent="0.25">
      <c r="A678" s="4" t="s">
        <v>718</v>
      </c>
      <c r="B678" s="4">
        <v>1967</v>
      </c>
      <c r="C678" s="4" t="s">
        <v>7851</v>
      </c>
      <c r="D678" s="4">
        <v>1</v>
      </c>
      <c r="E678" s="4">
        <v>0</v>
      </c>
      <c r="F678" s="8">
        <v>14640.35</v>
      </c>
      <c r="G678" s="4" t="s">
        <v>7895</v>
      </c>
      <c r="H678" s="4" t="s">
        <v>7893</v>
      </c>
      <c r="I678" s="4" t="s">
        <v>7877</v>
      </c>
      <c r="J678" s="9">
        <v>24716</v>
      </c>
      <c r="K678" s="4">
        <v>55</v>
      </c>
    </row>
    <row r="679" spans="1:11" ht="15.75" customHeight="1" x14ac:dyDescent="0.25">
      <c r="A679" s="4" t="s">
        <v>719</v>
      </c>
      <c r="B679" s="4">
        <v>1991</v>
      </c>
      <c r="C679" s="4" t="s">
        <v>7853</v>
      </c>
      <c r="D679" s="4">
        <v>21</v>
      </c>
      <c r="E679" s="4">
        <v>3</v>
      </c>
      <c r="F679" s="8">
        <v>14630.52</v>
      </c>
      <c r="G679" s="4" t="s">
        <v>7895</v>
      </c>
      <c r="H679" s="4" t="s">
        <v>7893</v>
      </c>
      <c r="I679" s="4" t="s">
        <v>7865</v>
      </c>
      <c r="J679" s="9">
        <v>33471</v>
      </c>
      <c r="K679" s="4">
        <v>31</v>
      </c>
    </row>
    <row r="680" spans="1:11" ht="15.75" customHeight="1" x14ac:dyDescent="0.25">
      <c r="A680" s="4" t="s">
        <v>720</v>
      </c>
      <c r="B680" s="4">
        <v>1965</v>
      </c>
      <c r="C680" s="4" t="s">
        <v>7849</v>
      </c>
      <c r="D680" s="4">
        <v>8</v>
      </c>
      <c r="E680" s="4">
        <v>0</v>
      </c>
      <c r="F680" s="8">
        <v>14612.33</v>
      </c>
      <c r="G680" s="4" t="s">
        <v>7895</v>
      </c>
      <c r="H680" s="4" t="s">
        <v>7893</v>
      </c>
      <c r="I680" s="4" t="s">
        <v>7874</v>
      </c>
      <c r="J680" s="9">
        <v>24054</v>
      </c>
      <c r="K680" s="4">
        <v>57</v>
      </c>
    </row>
    <row r="681" spans="1:11" ht="15.75" customHeight="1" x14ac:dyDescent="0.25">
      <c r="A681" s="4" t="s">
        <v>721</v>
      </c>
      <c r="B681" s="4">
        <v>1967</v>
      </c>
      <c r="C681" s="4" t="s">
        <v>7848</v>
      </c>
      <c r="D681" s="4">
        <v>18</v>
      </c>
      <c r="E681" s="4">
        <v>0</v>
      </c>
      <c r="F681" s="8">
        <v>14600.62</v>
      </c>
      <c r="G681" s="4" t="s">
        <v>7895</v>
      </c>
      <c r="H681" s="4" t="s">
        <v>7893</v>
      </c>
      <c r="I681" s="4" t="s">
        <v>7878</v>
      </c>
      <c r="J681" s="9">
        <v>24671</v>
      </c>
      <c r="K681" s="4">
        <v>55</v>
      </c>
    </row>
    <row r="682" spans="1:11" ht="15.75" customHeight="1" x14ac:dyDescent="0.25">
      <c r="A682" s="4" t="s">
        <v>722</v>
      </c>
      <c r="B682" s="4">
        <v>1963</v>
      </c>
      <c r="C682" s="4" t="s">
        <v>7854</v>
      </c>
      <c r="D682" s="4">
        <v>14</v>
      </c>
      <c r="E682" s="4">
        <v>3</v>
      </c>
      <c r="F682" s="8">
        <v>14590.63</v>
      </c>
      <c r="G682" s="4" t="s">
        <v>7895</v>
      </c>
      <c r="H682" s="4" t="s">
        <v>7894</v>
      </c>
      <c r="I682" s="4" t="s">
        <v>7871</v>
      </c>
      <c r="J682" s="9">
        <v>23298</v>
      </c>
      <c r="K682" s="4">
        <v>59</v>
      </c>
    </row>
    <row r="683" spans="1:11" ht="15.75" customHeight="1" x14ac:dyDescent="0.25">
      <c r="A683" s="4" t="s">
        <v>723</v>
      </c>
      <c r="B683" s="4">
        <v>1962</v>
      </c>
      <c r="C683" s="4" t="s">
        <v>7852</v>
      </c>
      <c r="D683" s="4">
        <v>3</v>
      </c>
      <c r="E683" s="4">
        <v>0</v>
      </c>
      <c r="F683" s="8">
        <v>14574.64</v>
      </c>
      <c r="G683" s="4" t="s">
        <v>7895</v>
      </c>
      <c r="H683" s="4" t="s">
        <v>7894</v>
      </c>
      <c r="I683" s="4" t="s">
        <v>7870</v>
      </c>
      <c r="J683" s="9">
        <v>22983</v>
      </c>
      <c r="K683" s="4">
        <v>60</v>
      </c>
    </row>
    <row r="684" spans="1:11" ht="15.75" customHeight="1" x14ac:dyDescent="0.25">
      <c r="A684" s="4" t="s">
        <v>724</v>
      </c>
      <c r="B684" s="4">
        <v>1998</v>
      </c>
      <c r="C684" s="4" t="s">
        <v>7851</v>
      </c>
      <c r="D684" s="4">
        <v>12</v>
      </c>
      <c r="E684" s="4">
        <v>0</v>
      </c>
      <c r="F684" s="8">
        <v>14571.89</v>
      </c>
      <c r="G684" s="4" t="s">
        <v>7895</v>
      </c>
      <c r="H684" s="4" t="s">
        <v>7894</v>
      </c>
      <c r="I684" s="4" t="s">
        <v>7871</v>
      </c>
      <c r="J684" s="9">
        <v>36050</v>
      </c>
      <c r="K684" s="4">
        <v>24</v>
      </c>
    </row>
    <row r="685" spans="1:11" ht="15.75" customHeight="1" x14ac:dyDescent="0.25">
      <c r="A685" s="4" t="s">
        <v>725</v>
      </c>
      <c r="B685" s="4">
        <v>1989</v>
      </c>
      <c r="C685" s="4" t="s">
        <v>7848</v>
      </c>
      <c r="D685" s="4">
        <v>14</v>
      </c>
      <c r="E685" s="4">
        <v>3</v>
      </c>
      <c r="F685" s="8">
        <v>14547.26</v>
      </c>
      <c r="G685" s="4" t="s">
        <v>7895</v>
      </c>
      <c r="H685" s="4" t="s">
        <v>7893</v>
      </c>
      <c r="I685" s="4" t="s">
        <v>7865</v>
      </c>
      <c r="J685" s="9">
        <v>32703</v>
      </c>
      <c r="K685" s="4">
        <v>33</v>
      </c>
    </row>
    <row r="686" spans="1:11" ht="15.75" customHeight="1" x14ac:dyDescent="0.25">
      <c r="A686" s="4" t="s">
        <v>726</v>
      </c>
      <c r="B686" s="4">
        <v>1989</v>
      </c>
      <c r="C686" s="4" t="s">
        <v>7848</v>
      </c>
      <c r="D686" s="4">
        <v>22</v>
      </c>
      <c r="E686" s="4">
        <v>3</v>
      </c>
      <c r="F686" s="8">
        <v>14507.46</v>
      </c>
      <c r="G686" s="4" t="s">
        <v>7895</v>
      </c>
      <c r="H686" s="4" t="s">
        <v>7893</v>
      </c>
      <c r="I686" s="4" t="s">
        <v>7864</v>
      </c>
      <c r="J686" s="9">
        <v>32711</v>
      </c>
      <c r="K686" s="4">
        <v>33</v>
      </c>
    </row>
    <row r="687" spans="1:11" ht="15.75" customHeight="1" x14ac:dyDescent="0.25">
      <c r="A687" s="4" t="s">
        <v>727</v>
      </c>
      <c r="B687" s="4">
        <v>1979</v>
      </c>
      <c r="C687" s="4" t="s">
        <v>7854</v>
      </c>
      <c r="D687" s="4">
        <v>20</v>
      </c>
      <c r="E687" s="4">
        <v>5</v>
      </c>
      <c r="F687" s="8">
        <v>14478.33</v>
      </c>
      <c r="G687" s="4" t="s">
        <v>7895</v>
      </c>
      <c r="H687" s="4" t="s">
        <v>7895</v>
      </c>
      <c r="I687" s="4" t="s">
        <v>7863</v>
      </c>
      <c r="J687" s="9">
        <v>29148</v>
      </c>
      <c r="K687" s="4">
        <v>43</v>
      </c>
    </row>
    <row r="688" spans="1:11" ht="15.75" customHeight="1" x14ac:dyDescent="0.25">
      <c r="A688" s="4" t="s">
        <v>728</v>
      </c>
      <c r="B688" s="4">
        <v>1959</v>
      </c>
      <c r="C688" s="4" t="s">
        <v>7849</v>
      </c>
      <c r="D688" s="4">
        <v>20</v>
      </c>
      <c r="E688" s="4">
        <v>1</v>
      </c>
      <c r="F688" s="8">
        <v>14474.68</v>
      </c>
      <c r="G688" s="4" t="s">
        <v>7895</v>
      </c>
      <c r="H688" s="4" t="s">
        <v>7895</v>
      </c>
      <c r="I688" s="4" t="s">
        <v>7863</v>
      </c>
      <c r="J688" s="9">
        <v>21874</v>
      </c>
      <c r="K688" s="4">
        <v>63</v>
      </c>
    </row>
    <row r="689" spans="1:11" ht="15.75" customHeight="1" x14ac:dyDescent="0.25">
      <c r="A689" s="4" t="s">
        <v>729</v>
      </c>
      <c r="B689" s="4">
        <v>1976</v>
      </c>
      <c r="C689" s="4" t="s">
        <v>7849</v>
      </c>
      <c r="D689" s="4">
        <v>27</v>
      </c>
      <c r="E689" s="4">
        <v>2</v>
      </c>
      <c r="F689" s="8">
        <v>14470.01</v>
      </c>
      <c r="G689" s="4" t="s">
        <v>7895</v>
      </c>
      <c r="H689" s="4" t="s">
        <v>7893</v>
      </c>
      <c r="I689" s="4" t="s">
        <v>7864</v>
      </c>
      <c r="J689" s="9">
        <v>28091</v>
      </c>
      <c r="K689" s="4">
        <v>46</v>
      </c>
    </row>
    <row r="690" spans="1:11" ht="15.75" customHeight="1" x14ac:dyDescent="0.25">
      <c r="A690" s="4" t="s">
        <v>730</v>
      </c>
      <c r="B690" s="4">
        <v>1996</v>
      </c>
      <c r="C690" s="4" t="s">
        <v>7849</v>
      </c>
      <c r="D690" s="4">
        <v>10</v>
      </c>
      <c r="E690" s="4">
        <v>2</v>
      </c>
      <c r="F690" s="8">
        <v>14455.64</v>
      </c>
      <c r="G690" s="4" t="s">
        <v>7895</v>
      </c>
      <c r="H690" s="4" t="s">
        <v>7893</v>
      </c>
      <c r="I690" s="4" t="s">
        <v>7871</v>
      </c>
      <c r="J690" s="9">
        <v>35379</v>
      </c>
      <c r="K690" s="4">
        <v>26</v>
      </c>
    </row>
    <row r="691" spans="1:11" ht="15.75" customHeight="1" x14ac:dyDescent="0.25">
      <c r="A691" s="4" t="s">
        <v>731</v>
      </c>
      <c r="B691" s="4">
        <v>1959</v>
      </c>
      <c r="C691" s="4" t="s">
        <v>7853</v>
      </c>
      <c r="D691" s="4">
        <v>3</v>
      </c>
      <c r="E691" s="4">
        <v>0</v>
      </c>
      <c r="F691" s="8">
        <v>14451.84</v>
      </c>
      <c r="G691" s="4" t="s">
        <v>7895</v>
      </c>
      <c r="H691" s="4" t="s">
        <v>7893</v>
      </c>
      <c r="I691" s="4" t="s">
        <v>7872</v>
      </c>
      <c r="J691" s="9">
        <v>21765</v>
      </c>
      <c r="K691" s="4">
        <v>63</v>
      </c>
    </row>
    <row r="692" spans="1:11" ht="15.75" customHeight="1" x14ac:dyDescent="0.25">
      <c r="A692" s="4" t="s">
        <v>732</v>
      </c>
      <c r="B692" s="4">
        <v>1959</v>
      </c>
      <c r="C692" s="4" t="s">
        <v>7850</v>
      </c>
      <c r="D692" s="4">
        <v>29</v>
      </c>
      <c r="E692" s="4">
        <v>0</v>
      </c>
      <c r="F692" s="8">
        <v>14449.85</v>
      </c>
      <c r="G692" s="4" t="s">
        <v>7895</v>
      </c>
      <c r="H692" s="4" t="s">
        <v>7894</v>
      </c>
      <c r="I692" s="4" t="s">
        <v>7871</v>
      </c>
      <c r="J692" s="9">
        <v>21730</v>
      </c>
      <c r="K692" s="4">
        <v>63</v>
      </c>
    </row>
    <row r="693" spans="1:11" ht="15.75" customHeight="1" x14ac:dyDescent="0.25">
      <c r="A693" s="4" t="s">
        <v>733</v>
      </c>
      <c r="B693" s="4">
        <v>1967</v>
      </c>
      <c r="C693" s="4" t="s">
        <v>7849</v>
      </c>
      <c r="D693" s="4">
        <v>4</v>
      </c>
      <c r="E693" s="4">
        <v>0</v>
      </c>
      <c r="F693" s="8">
        <v>14427.63</v>
      </c>
      <c r="G693" s="4" t="s">
        <v>7895</v>
      </c>
      <c r="H693" s="4" t="s">
        <v>7895</v>
      </c>
      <c r="I693" s="4" t="s">
        <v>7874</v>
      </c>
      <c r="J693" s="9">
        <v>24780</v>
      </c>
      <c r="K693" s="4">
        <v>55</v>
      </c>
    </row>
    <row r="694" spans="1:11" ht="15.75" customHeight="1" x14ac:dyDescent="0.25">
      <c r="A694" s="4" t="s">
        <v>734</v>
      </c>
      <c r="B694" s="4">
        <v>1967</v>
      </c>
      <c r="C694" s="4" t="s">
        <v>7853</v>
      </c>
      <c r="D694" s="4">
        <v>15</v>
      </c>
      <c r="E694" s="4">
        <v>0</v>
      </c>
      <c r="F694" s="8">
        <v>14426.66</v>
      </c>
      <c r="G694" s="4" t="s">
        <v>7895</v>
      </c>
      <c r="H694" s="4" t="s">
        <v>7895</v>
      </c>
      <c r="I694" s="4" t="s">
        <v>7877</v>
      </c>
      <c r="J694" s="9">
        <v>24699</v>
      </c>
      <c r="K694" s="4">
        <v>55</v>
      </c>
    </row>
    <row r="695" spans="1:11" ht="15.75" customHeight="1" x14ac:dyDescent="0.25">
      <c r="A695" s="4" t="s">
        <v>735</v>
      </c>
      <c r="B695" s="4">
        <v>1999</v>
      </c>
      <c r="C695" s="4" t="s">
        <v>7853</v>
      </c>
      <c r="D695" s="4">
        <v>10</v>
      </c>
      <c r="E695" s="4">
        <v>2</v>
      </c>
      <c r="F695" s="8">
        <v>14426.07</v>
      </c>
      <c r="G695" s="4" t="s">
        <v>7895</v>
      </c>
      <c r="H695" s="4" t="s">
        <v>7894</v>
      </c>
      <c r="I695" s="4" t="s">
        <v>7864</v>
      </c>
      <c r="J695" s="9">
        <v>36382</v>
      </c>
      <c r="K695" s="4">
        <v>23</v>
      </c>
    </row>
    <row r="696" spans="1:11" ht="15.75" customHeight="1" x14ac:dyDescent="0.25">
      <c r="A696" s="4" t="s">
        <v>736</v>
      </c>
      <c r="B696" s="4">
        <v>1958</v>
      </c>
      <c r="C696" s="4" t="s">
        <v>7851</v>
      </c>
      <c r="D696" s="4">
        <v>20</v>
      </c>
      <c r="E696" s="4">
        <v>1</v>
      </c>
      <c r="F696" s="8">
        <v>14418.28</v>
      </c>
      <c r="G696" s="4" t="s">
        <v>7895</v>
      </c>
      <c r="H696" s="4" t="s">
        <v>7893</v>
      </c>
      <c r="I696" s="4" t="s">
        <v>7863</v>
      </c>
      <c r="J696" s="9">
        <v>21448</v>
      </c>
      <c r="K696" s="4">
        <v>64</v>
      </c>
    </row>
    <row r="697" spans="1:11" ht="15.75" customHeight="1" x14ac:dyDescent="0.25">
      <c r="A697" s="4" t="s">
        <v>737</v>
      </c>
      <c r="B697" s="4">
        <v>1958</v>
      </c>
      <c r="C697" s="4" t="s">
        <v>7848</v>
      </c>
      <c r="D697" s="4">
        <v>29</v>
      </c>
      <c r="E697" s="4">
        <v>0</v>
      </c>
      <c r="F697" s="8">
        <v>14410.93</v>
      </c>
      <c r="G697" s="4" t="s">
        <v>7895</v>
      </c>
      <c r="H697" s="4" t="s">
        <v>7895</v>
      </c>
      <c r="I697" s="4" t="s">
        <v>7868</v>
      </c>
      <c r="J697" s="9">
        <v>21395</v>
      </c>
      <c r="K697" s="4">
        <v>64</v>
      </c>
    </row>
    <row r="698" spans="1:11" ht="15.75" customHeight="1" x14ac:dyDescent="0.25">
      <c r="A698" s="4" t="s">
        <v>738</v>
      </c>
      <c r="B698" s="4">
        <v>1958</v>
      </c>
      <c r="C698" s="4" t="s">
        <v>7851</v>
      </c>
      <c r="D698" s="4">
        <v>14</v>
      </c>
      <c r="E698" s="4">
        <v>0</v>
      </c>
      <c r="F698" s="8">
        <v>14394.56</v>
      </c>
      <c r="G698" s="4" t="s">
        <v>7895</v>
      </c>
      <c r="H698" s="4" t="s">
        <v>7894</v>
      </c>
      <c r="I698" s="4" t="s">
        <v>7869</v>
      </c>
      <c r="J698" s="9">
        <v>21442</v>
      </c>
      <c r="K698" s="4">
        <v>64</v>
      </c>
    </row>
    <row r="699" spans="1:11" ht="15.75" customHeight="1" x14ac:dyDescent="0.25">
      <c r="A699" s="4" t="s">
        <v>739</v>
      </c>
      <c r="B699" s="4">
        <v>1965</v>
      </c>
      <c r="C699" s="4" t="s">
        <v>7850</v>
      </c>
      <c r="D699" s="4">
        <v>22</v>
      </c>
      <c r="E699" s="4">
        <v>4</v>
      </c>
      <c r="F699" s="8">
        <v>14394.4</v>
      </c>
      <c r="G699" s="4" t="s">
        <v>7895</v>
      </c>
      <c r="H699" s="4" t="s">
        <v>7893</v>
      </c>
      <c r="I699" s="4" t="s">
        <v>7871</v>
      </c>
      <c r="J699" s="9">
        <v>23915</v>
      </c>
      <c r="K699" s="4">
        <v>57</v>
      </c>
    </row>
    <row r="700" spans="1:11" ht="15.75" customHeight="1" x14ac:dyDescent="0.25">
      <c r="A700" s="4" t="s">
        <v>740</v>
      </c>
      <c r="B700" s="4">
        <v>1963</v>
      </c>
      <c r="C700" s="4" t="s">
        <v>7848</v>
      </c>
      <c r="D700" s="4">
        <v>16</v>
      </c>
      <c r="E700" s="4">
        <v>3</v>
      </c>
      <c r="F700" s="8">
        <v>14382.71</v>
      </c>
      <c r="G700" s="4" t="s">
        <v>7895</v>
      </c>
      <c r="H700" s="4" t="s">
        <v>7895</v>
      </c>
      <c r="I700" s="4" t="s">
        <v>7864</v>
      </c>
      <c r="J700" s="9">
        <v>23208</v>
      </c>
      <c r="K700" s="4">
        <v>59</v>
      </c>
    </row>
    <row r="701" spans="1:11" ht="15.75" customHeight="1" x14ac:dyDescent="0.25">
      <c r="A701" s="4" t="s">
        <v>741</v>
      </c>
      <c r="B701" s="4">
        <v>1988</v>
      </c>
      <c r="C701" s="4" t="s">
        <v>7849</v>
      </c>
      <c r="D701" s="4">
        <v>16</v>
      </c>
      <c r="E701" s="4">
        <v>1</v>
      </c>
      <c r="F701" s="8">
        <v>14358.36</v>
      </c>
      <c r="G701" s="4" t="s">
        <v>7895</v>
      </c>
      <c r="H701" s="4" t="s">
        <v>7895</v>
      </c>
      <c r="I701" s="4" t="s">
        <v>7865</v>
      </c>
      <c r="J701" s="9">
        <v>32463</v>
      </c>
      <c r="K701" s="4">
        <v>34</v>
      </c>
    </row>
    <row r="702" spans="1:11" ht="15.75" customHeight="1" x14ac:dyDescent="0.25">
      <c r="A702" s="4" t="s">
        <v>742</v>
      </c>
      <c r="B702" s="4">
        <v>1967</v>
      </c>
      <c r="C702" s="4" t="s">
        <v>7854</v>
      </c>
      <c r="D702" s="4">
        <v>10</v>
      </c>
      <c r="E702" s="4">
        <v>0</v>
      </c>
      <c r="F702" s="8">
        <v>14355.43</v>
      </c>
      <c r="G702" s="4" t="s">
        <v>7895</v>
      </c>
      <c r="H702" s="4" t="s">
        <v>7894</v>
      </c>
      <c r="I702" s="4" t="s">
        <v>7877</v>
      </c>
      <c r="J702" s="9">
        <v>24755</v>
      </c>
      <c r="K702" s="4">
        <v>55</v>
      </c>
    </row>
    <row r="703" spans="1:11" ht="15.75" customHeight="1" x14ac:dyDescent="0.25">
      <c r="A703" s="4" t="s">
        <v>743</v>
      </c>
      <c r="B703" s="4">
        <v>1959</v>
      </c>
      <c r="C703" s="4" t="s">
        <v>7852</v>
      </c>
      <c r="D703" s="4">
        <v>24</v>
      </c>
      <c r="E703" s="4">
        <v>1</v>
      </c>
      <c r="F703" s="8">
        <v>14349.85</v>
      </c>
      <c r="G703" s="4" t="s">
        <v>7895</v>
      </c>
      <c r="H703" s="4" t="s">
        <v>7895</v>
      </c>
      <c r="I703" s="4" t="s">
        <v>7864</v>
      </c>
      <c r="J703" s="9">
        <v>21908</v>
      </c>
      <c r="K703" s="4">
        <v>63</v>
      </c>
    </row>
    <row r="704" spans="1:11" ht="15.75" customHeight="1" x14ac:dyDescent="0.25">
      <c r="A704" s="4" t="s">
        <v>744</v>
      </c>
      <c r="B704" s="4">
        <v>1969</v>
      </c>
      <c r="C704" s="4" t="s">
        <v>7851</v>
      </c>
      <c r="D704" s="4">
        <v>26</v>
      </c>
      <c r="E704" s="4">
        <v>0</v>
      </c>
      <c r="F704" s="8">
        <v>14337.91</v>
      </c>
      <c r="G704" s="4" t="s">
        <v>7895</v>
      </c>
      <c r="H704" s="4" t="s">
        <v>7893</v>
      </c>
      <c r="I704" s="4" t="s">
        <v>7878</v>
      </c>
      <c r="J704" s="9">
        <v>25472</v>
      </c>
      <c r="K704" s="4">
        <v>53</v>
      </c>
    </row>
    <row r="705" spans="1:11" ht="15.75" customHeight="1" x14ac:dyDescent="0.25">
      <c r="A705" s="4" t="s">
        <v>745</v>
      </c>
      <c r="B705" s="4">
        <v>1958</v>
      </c>
      <c r="C705" s="4" t="s">
        <v>7848</v>
      </c>
      <c r="D705" s="4">
        <v>10</v>
      </c>
      <c r="E705" s="4">
        <v>0</v>
      </c>
      <c r="F705" s="8">
        <v>14319.03</v>
      </c>
      <c r="G705" s="4" t="s">
        <v>7895</v>
      </c>
      <c r="H705" s="4" t="s">
        <v>7895</v>
      </c>
      <c r="I705" s="4" t="s">
        <v>7865</v>
      </c>
      <c r="J705" s="9">
        <v>21376</v>
      </c>
      <c r="K705" s="4">
        <v>64</v>
      </c>
    </row>
    <row r="706" spans="1:11" ht="15.75" customHeight="1" x14ac:dyDescent="0.25">
      <c r="A706" s="4" t="s">
        <v>746</v>
      </c>
      <c r="B706" s="4">
        <v>1958</v>
      </c>
      <c r="C706" s="4" t="s">
        <v>7854</v>
      </c>
      <c r="D706" s="4">
        <v>15</v>
      </c>
      <c r="E706" s="4">
        <v>0</v>
      </c>
      <c r="F706" s="8">
        <v>14313.85</v>
      </c>
      <c r="G706" s="4" t="s">
        <v>7895</v>
      </c>
      <c r="H706" s="4" t="s">
        <v>7893</v>
      </c>
      <c r="I706" s="4" t="s">
        <v>7863</v>
      </c>
      <c r="J706" s="9">
        <v>21473</v>
      </c>
      <c r="K706" s="4">
        <v>64</v>
      </c>
    </row>
    <row r="707" spans="1:11" ht="15.75" customHeight="1" x14ac:dyDescent="0.25">
      <c r="A707" s="4" t="s">
        <v>747</v>
      </c>
      <c r="B707" s="4">
        <v>1968</v>
      </c>
      <c r="C707" s="4" t="s">
        <v>7852</v>
      </c>
      <c r="D707" s="4">
        <v>15</v>
      </c>
      <c r="E707" s="4">
        <v>0</v>
      </c>
      <c r="F707" s="8">
        <v>14285.9</v>
      </c>
      <c r="G707" s="4" t="s">
        <v>7895</v>
      </c>
      <c r="H707" s="4" t="s">
        <v>7893</v>
      </c>
      <c r="I707" s="4" t="s">
        <v>7864</v>
      </c>
      <c r="J707" s="9">
        <v>25187</v>
      </c>
      <c r="K707" s="4">
        <v>54</v>
      </c>
    </row>
    <row r="708" spans="1:11" ht="15.75" customHeight="1" x14ac:dyDescent="0.25">
      <c r="A708" s="4" t="s">
        <v>748</v>
      </c>
      <c r="B708" s="4">
        <v>2004</v>
      </c>
      <c r="C708" s="4" t="s">
        <v>7851</v>
      </c>
      <c r="D708" s="4">
        <v>6</v>
      </c>
      <c r="E708" s="4">
        <v>0</v>
      </c>
      <c r="F708" s="8">
        <v>14283.46</v>
      </c>
      <c r="G708" s="4" t="s">
        <v>7895</v>
      </c>
      <c r="H708" s="4" t="s">
        <v>7895</v>
      </c>
      <c r="I708" s="4" t="s">
        <v>7871</v>
      </c>
      <c r="J708" s="9">
        <v>38236</v>
      </c>
      <c r="K708" s="4">
        <v>18</v>
      </c>
    </row>
    <row r="709" spans="1:11" ht="15.75" customHeight="1" x14ac:dyDescent="0.25">
      <c r="A709" s="4" t="s">
        <v>749</v>
      </c>
      <c r="B709" s="4">
        <v>1972</v>
      </c>
      <c r="C709" s="4" t="s">
        <v>7848</v>
      </c>
      <c r="D709" s="4">
        <v>13</v>
      </c>
      <c r="E709" s="4">
        <v>0</v>
      </c>
      <c r="F709" s="8">
        <v>14258.33</v>
      </c>
      <c r="G709" s="4" t="s">
        <v>7895</v>
      </c>
      <c r="H709" s="4" t="s">
        <v>7895</v>
      </c>
      <c r="I709" s="4" t="s">
        <v>7877</v>
      </c>
      <c r="J709" s="9">
        <v>26493</v>
      </c>
      <c r="K709" s="4">
        <v>50</v>
      </c>
    </row>
    <row r="710" spans="1:11" ht="15.75" customHeight="1" x14ac:dyDescent="0.25">
      <c r="A710" s="4" t="s">
        <v>750</v>
      </c>
      <c r="B710" s="4">
        <v>1974</v>
      </c>
      <c r="C710" s="4" t="s">
        <v>7852</v>
      </c>
      <c r="D710" s="4">
        <v>26</v>
      </c>
      <c r="E710" s="4">
        <v>0</v>
      </c>
      <c r="F710" s="8">
        <v>14256.79</v>
      </c>
      <c r="G710" s="4" t="s">
        <v>7895</v>
      </c>
      <c r="H710" s="4" t="s">
        <v>7895</v>
      </c>
      <c r="I710" s="4" t="s">
        <v>7877</v>
      </c>
      <c r="J710" s="9">
        <v>27389</v>
      </c>
      <c r="K710" s="4">
        <v>48</v>
      </c>
    </row>
    <row r="711" spans="1:11" ht="15.75" customHeight="1" x14ac:dyDescent="0.25">
      <c r="A711" s="4" t="s">
        <v>751</v>
      </c>
      <c r="B711" s="4">
        <v>1959</v>
      </c>
      <c r="C711" s="4" t="s">
        <v>7849</v>
      </c>
      <c r="D711" s="4">
        <v>8</v>
      </c>
      <c r="E711" s="4">
        <v>0</v>
      </c>
      <c r="F711" s="8">
        <v>14256.19</v>
      </c>
      <c r="G711" s="4" t="s">
        <v>7895</v>
      </c>
      <c r="H711" s="4" t="s">
        <v>7893</v>
      </c>
      <c r="I711" s="4" t="s">
        <v>7864</v>
      </c>
      <c r="J711" s="9">
        <v>21862</v>
      </c>
      <c r="K711" s="4">
        <v>63</v>
      </c>
    </row>
    <row r="712" spans="1:11" ht="15.75" customHeight="1" x14ac:dyDescent="0.25">
      <c r="A712" s="4" t="s">
        <v>752</v>
      </c>
      <c r="B712" s="4">
        <v>1959</v>
      </c>
      <c r="C712" s="4" t="s">
        <v>7854</v>
      </c>
      <c r="D712" s="4">
        <v>10</v>
      </c>
      <c r="E712" s="4">
        <v>0</v>
      </c>
      <c r="F712" s="8">
        <v>14254.61</v>
      </c>
      <c r="G712" s="4" t="s">
        <v>7895</v>
      </c>
      <c r="H712" s="4" t="s">
        <v>7894</v>
      </c>
      <c r="I712" s="4" t="s">
        <v>7864</v>
      </c>
      <c r="J712" s="9">
        <v>21833</v>
      </c>
      <c r="K712" s="4">
        <v>63</v>
      </c>
    </row>
    <row r="713" spans="1:11" ht="15.75" customHeight="1" x14ac:dyDescent="0.25">
      <c r="A713" s="4" t="s">
        <v>753</v>
      </c>
      <c r="B713" s="4">
        <v>1961</v>
      </c>
      <c r="C713" s="4" t="s">
        <v>7851</v>
      </c>
      <c r="D713" s="4">
        <v>25</v>
      </c>
      <c r="E713" s="4">
        <v>2</v>
      </c>
      <c r="F713" s="8">
        <v>14235.07</v>
      </c>
      <c r="G713" s="4" t="s">
        <v>7895</v>
      </c>
      <c r="H713" s="4" t="s">
        <v>7894</v>
      </c>
      <c r="I713" s="4" t="s">
        <v>7865</v>
      </c>
      <c r="J713" s="9">
        <v>22549</v>
      </c>
      <c r="K713" s="4">
        <v>61</v>
      </c>
    </row>
    <row r="714" spans="1:11" ht="15.75" customHeight="1" x14ac:dyDescent="0.25">
      <c r="A714" s="4" t="s">
        <v>754</v>
      </c>
      <c r="B714" s="4">
        <v>1958</v>
      </c>
      <c r="C714" s="4" t="s">
        <v>7851</v>
      </c>
      <c r="D714" s="4">
        <v>21</v>
      </c>
      <c r="E714" s="4">
        <v>0</v>
      </c>
      <c r="F714" s="8">
        <v>14210.54</v>
      </c>
      <c r="G714" s="4" t="s">
        <v>7895</v>
      </c>
      <c r="H714" s="4" t="s">
        <v>7895</v>
      </c>
      <c r="I714" s="4" t="s">
        <v>7864</v>
      </c>
      <c r="J714" s="9">
        <v>21449</v>
      </c>
      <c r="K714" s="4">
        <v>64</v>
      </c>
    </row>
    <row r="715" spans="1:11" ht="15.75" customHeight="1" x14ac:dyDescent="0.25">
      <c r="A715" s="4" t="s">
        <v>755</v>
      </c>
      <c r="B715" s="4">
        <v>1983</v>
      </c>
      <c r="C715" s="4" t="s">
        <v>7849</v>
      </c>
      <c r="D715" s="4">
        <v>17</v>
      </c>
      <c r="E715" s="4">
        <v>3</v>
      </c>
      <c r="F715" s="8">
        <v>14209.4</v>
      </c>
      <c r="G715" s="4" t="s">
        <v>7895</v>
      </c>
      <c r="H715" s="4" t="s">
        <v>7894</v>
      </c>
      <c r="I715" s="4" t="s">
        <v>7877</v>
      </c>
      <c r="J715" s="9">
        <v>30637</v>
      </c>
      <c r="K715" s="4">
        <v>39</v>
      </c>
    </row>
    <row r="716" spans="1:11" ht="15.75" customHeight="1" x14ac:dyDescent="0.25">
      <c r="A716" s="4" t="s">
        <v>756</v>
      </c>
      <c r="B716" s="4">
        <v>1968</v>
      </c>
      <c r="C716" s="4" t="s">
        <v>7852</v>
      </c>
      <c r="D716" s="4">
        <v>25</v>
      </c>
      <c r="E716" s="4">
        <v>0</v>
      </c>
      <c r="F716" s="8">
        <v>14193.55</v>
      </c>
      <c r="G716" s="4" t="s">
        <v>7895</v>
      </c>
      <c r="H716" s="4" t="s">
        <v>7894</v>
      </c>
      <c r="I716" s="4" t="s">
        <v>7877</v>
      </c>
      <c r="J716" s="9">
        <v>25197</v>
      </c>
      <c r="K716" s="4">
        <v>54</v>
      </c>
    </row>
    <row r="717" spans="1:11" ht="15.75" customHeight="1" x14ac:dyDescent="0.25">
      <c r="A717" s="4" t="s">
        <v>757</v>
      </c>
      <c r="B717" s="4">
        <v>1984</v>
      </c>
      <c r="C717" s="4" t="s">
        <v>7848</v>
      </c>
      <c r="D717" s="4">
        <v>7</v>
      </c>
      <c r="E717" s="4">
        <v>3</v>
      </c>
      <c r="F717" s="8">
        <v>14152.46</v>
      </c>
      <c r="G717" s="4" t="s">
        <v>7895</v>
      </c>
      <c r="H717" s="4" t="s">
        <v>7894</v>
      </c>
      <c r="I717" s="4" t="s">
        <v>7864</v>
      </c>
      <c r="J717" s="9">
        <v>30870</v>
      </c>
      <c r="K717" s="4">
        <v>38</v>
      </c>
    </row>
    <row r="718" spans="1:11" ht="15.75" customHeight="1" x14ac:dyDescent="0.25">
      <c r="A718" s="4" t="s">
        <v>758</v>
      </c>
      <c r="B718" s="4">
        <v>2004</v>
      </c>
      <c r="C718" s="4" t="s">
        <v>7848</v>
      </c>
      <c r="D718" s="4">
        <v>6</v>
      </c>
      <c r="E718" s="4">
        <v>0</v>
      </c>
      <c r="F718" s="8">
        <v>14133.04</v>
      </c>
      <c r="G718" s="4" t="s">
        <v>7895</v>
      </c>
      <c r="H718" s="4" t="s">
        <v>7893</v>
      </c>
      <c r="I718" s="4" t="s">
        <v>7863</v>
      </c>
      <c r="J718" s="9">
        <v>38174</v>
      </c>
      <c r="K718" s="4">
        <v>18</v>
      </c>
    </row>
    <row r="719" spans="1:11" ht="15.75" customHeight="1" x14ac:dyDescent="0.25">
      <c r="A719" s="4" t="s">
        <v>759</v>
      </c>
      <c r="B719" s="4">
        <v>1961</v>
      </c>
      <c r="C719" s="4" t="s">
        <v>7850</v>
      </c>
      <c r="D719" s="4">
        <v>14</v>
      </c>
      <c r="E719" s="4">
        <v>2</v>
      </c>
      <c r="F719" s="8">
        <v>14119.62</v>
      </c>
      <c r="G719" s="4" t="s">
        <v>7895</v>
      </c>
      <c r="H719" s="4" t="s">
        <v>7894</v>
      </c>
      <c r="I719" s="4" t="s">
        <v>7864</v>
      </c>
      <c r="J719" s="9">
        <v>22446</v>
      </c>
      <c r="K719" s="4">
        <v>61</v>
      </c>
    </row>
    <row r="720" spans="1:11" ht="15.75" customHeight="1" x14ac:dyDescent="0.25">
      <c r="A720" s="4" t="s">
        <v>760</v>
      </c>
      <c r="B720" s="4">
        <v>1976</v>
      </c>
      <c r="C720" s="4" t="s">
        <v>7851</v>
      </c>
      <c r="D720" s="4">
        <v>26</v>
      </c>
      <c r="E720" s="4">
        <v>2</v>
      </c>
      <c r="F720" s="8">
        <v>14098.07</v>
      </c>
      <c r="G720" s="4" t="s">
        <v>7895</v>
      </c>
      <c r="H720" s="4" t="s">
        <v>7893</v>
      </c>
      <c r="I720" s="4" t="s">
        <v>7872</v>
      </c>
      <c r="J720" s="9">
        <v>28029</v>
      </c>
      <c r="K720" s="4">
        <v>46</v>
      </c>
    </row>
    <row r="721" spans="1:11" ht="15.75" customHeight="1" x14ac:dyDescent="0.25">
      <c r="A721" s="4" t="s">
        <v>761</v>
      </c>
      <c r="B721" s="4">
        <v>1991</v>
      </c>
      <c r="C721" s="4" t="s">
        <v>7851</v>
      </c>
      <c r="D721" s="4">
        <v>12</v>
      </c>
      <c r="E721" s="4">
        <v>3</v>
      </c>
      <c r="F721" s="8">
        <v>14081.93</v>
      </c>
      <c r="G721" s="4" t="s">
        <v>7895</v>
      </c>
      <c r="H721" s="4" t="s">
        <v>7893</v>
      </c>
      <c r="I721" s="4" t="s">
        <v>7864</v>
      </c>
      <c r="J721" s="9">
        <v>33493</v>
      </c>
      <c r="K721" s="4">
        <v>31</v>
      </c>
    </row>
    <row r="722" spans="1:11" ht="15.75" customHeight="1" x14ac:dyDescent="0.25">
      <c r="A722" s="4" t="s">
        <v>762</v>
      </c>
      <c r="B722" s="4">
        <v>1960</v>
      </c>
      <c r="C722" s="4" t="s">
        <v>7849</v>
      </c>
      <c r="D722" s="4">
        <v>8</v>
      </c>
      <c r="E722" s="4">
        <v>0</v>
      </c>
      <c r="F722" s="8">
        <v>14043.48</v>
      </c>
      <c r="G722" s="4" t="s">
        <v>7895</v>
      </c>
      <c r="H722" s="4" t="s">
        <v>7893</v>
      </c>
      <c r="I722" s="4" t="s">
        <v>7871</v>
      </c>
      <c r="J722" s="9">
        <v>22228</v>
      </c>
      <c r="K722" s="4">
        <v>62</v>
      </c>
    </row>
    <row r="723" spans="1:11" ht="15.75" customHeight="1" x14ac:dyDescent="0.25">
      <c r="A723" s="4" t="s">
        <v>763</v>
      </c>
      <c r="B723" s="4">
        <v>1963</v>
      </c>
      <c r="C723" s="4" t="s">
        <v>7848</v>
      </c>
      <c r="D723" s="4">
        <v>8</v>
      </c>
      <c r="E723" s="4">
        <v>3</v>
      </c>
      <c r="F723" s="8">
        <v>14007.22</v>
      </c>
      <c r="G723" s="4" t="s">
        <v>7895</v>
      </c>
      <c r="H723" s="4" t="s">
        <v>7893</v>
      </c>
      <c r="I723" s="4" t="s">
        <v>7865</v>
      </c>
      <c r="J723" s="9">
        <v>23200</v>
      </c>
      <c r="K723" s="4">
        <v>59</v>
      </c>
    </row>
    <row r="724" spans="1:11" ht="15.75" customHeight="1" x14ac:dyDescent="0.25">
      <c r="A724" s="4" t="s">
        <v>764</v>
      </c>
      <c r="B724" s="4">
        <v>1963</v>
      </c>
      <c r="C724" s="4" t="s">
        <v>7848</v>
      </c>
      <c r="D724" s="4">
        <v>6</v>
      </c>
      <c r="E724" s="4">
        <v>3</v>
      </c>
      <c r="F724" s="8">
        <v>14001.29</v>
      </c>
      <c r="G724" s="4" t="s">
        <v>7895</v>
      </c>
      <c r="H724" s="4" t="s">
        <v>7895</v>
      </c>
      <c r="I724" s="4" t="s">
        <v>7863</v>
      </c>
      <c r="J724" s="9">
        <v>23198</v>
      </c>
      <c r="K724" s="4">
        <v>59</v>
      </c>
    </row>
    <row r="725" spans="1:11" ht="15.75" customHeight="1" x14ac:dyDescent="0.25">
      <c r="A725" s="4" t="s">
        <v>765</v>
      </c>
      <c r="B725" s="4">
        <v>1963</v>
      </c>
      <c r="C725" s="4" t="s">
        <v>7852</v>
      </c>
      <c r="D725" s="4">
        <v>23</v>
      </c>
      <c r="E725" s="4">
        <v>3</v>
      </c>
      <c r="F725" s="8">
        <v>14001.13</v>
      </c>
      <c r="G725" s="4" t="s">
        <v>7895</v>
      </c>
      <c r="H725" s="4" t="s">
        <v>7894</v>
      </c>
      <c r="I725" s="4" t="s">
        <v>7863</v>
      </c>
      <c r="J725" s="9">
        <v>23368</v>
      </c>
      <c r="K725" s="4">
        <v>59</v>
      </c>
    </row>
    <row r="726" spans="1:11" ht="15.75" customHeight="1" x14ac:dyDescent="0.25">
      <c r="A726" s="4" t="s">
        <v>766</v>
      </c>
      <c r="B726" s="4">
        <v>1959</v>
      </c>
      <c r="C726" s="4" t="s">
        <v>7851</v>
      </c>
      <c r="D726" s="4">
        <v>6</v>
      </c>
      <c r="E726" s="4">
        <v>0</v>
      </c>
      <c r="F726" s="8">
        <v>13981.85</v>
      </c>
      <c r="G726" s="4" t="s">
        <v>7895</v>
      </c>
      <c r="H726" s="4" t="s">
        <v>7894</v>
      </c>
      <c r="I726" s="4" t="s">
        <v>7868</v>
      </c>
      <c r="J726" s="9">
        <v>21799</v>
      </c>
      <c r="K726" s="4">
        <v>63</v>
      </c>
    </row>
    <row r="727" spans="1:11" ht="15.75" customHeight="1" x14ac:dyDescent="0.25">
      <c r="A727" s="4" t="s">
        <v>767</v>
      </c>
      <c r="B727" s="4">
        <v>1990</v>
      </c>
      <c r="C727" s="4" t="s">
        <v>7848</v>
      </c>
      <c r="D727" s="4">
        <v>13</v>
      </c>
      <c r="E727" s="4">
        <v>3</v>
      </c>
      <c r="F727" s="8">
        <v>13979.45</v>
      </c>
      <c r="G727" s="4" t="s">
        <v>7895</v>
      </c>
      <c r="H727" s="4" t="s">
        <v>7894</v>
      </c>
      <c r="I727" s="4" t="s">
        <v>7872</v>
      </c>
      <c r="J727" s="9">
        <v>33067</v>
      </c>
      <c r="K727" s="4">
        <v>32</v>
      </c>
    </row>
    <row r="728" spans="1:11" ht="15.75" customHeight="1" x14ac:dyDescent="0.25">
      <c r="A728" s="4" t="s">
        <v>768</v>
      </c>
      <c r="B728" s="4">
        <v>1959</v>
      </c>
      <c r="C728" s="4" t="s">
        <v>7853</v>
      </c>
      <c r="D728" s="4">
        <v>29</v>
      </c>
      <c r="E728" s="4">
        <v>0</v>
      </c>
      <c r="F728" s="8">
        <v>13974.46</v>
      </c>
      <c r="G728" s="4" t="s">
        <v>7895</v>
      </c>
      <c r="H728" s="4" t="s">
        <v>7895</v>
      </c>
      <c r="I728" s="4" t="s">
        <v>7867</v>
      </c>
      <c r="J728" s="9">
        <v>21791</v>
      </c>
      <c r="K728" s="4">
        <v>63</v>
      </c>
    </row>
    <row r="729" spans="1:11" ht="15.75" customHeight="1" x14ac:dyDescent="0.25">
      <c r="A729" s="4" t="s">
        <v>769</v>
      </c>
      <c r="B729" s="4">
        <v>1960</v>
      </c>
      <c r="C729" s="4" t="s">
        <v>7850</v>
      </c>
      <c r="D729" s="4">
        <v>18</v>
      </c>
      <c r="E729" s="4">
        <v>1</v>
      </c>
      <c r="F729" s="8">
        <v>13937.67</v>
      </c>
      <c r="G729" s="4" t="s">
        <v>7895</v>
      </c>
      <c r="H729" s="4" t="s">
        <v>7894</v>
      </c>
      <c r="I729" s="4" t="s">
        <v>7864</v>
      </c>
      <c r="J729" s="9">
        <v>22085</v>
      </c>
      <c r="K729" s="4">
        <v>62</v>
      </c>
    </row>
    <row r="730" spans="1:11" ht="15.75" customHeight="1" x14ac:dyDescent="0.25">
      <c r="A730" s="4" t="s">
        <v>770</v>
      </c>
      <c r="B730" s="4">
        <v>1962</v>
      </c>
      <c r="C730" s="4" t="s">
        <v>7848</v>
      </c>
      <c r="D730" s="4">
        <v>27</v>
      </c>
      <c r="E730" s="4">
        <v>3</v>
      </c>
      <c r="F730" s="8">
        <v>13919.82</v>
      </c>
      <c r="G730" s="4" t="s">
        <v>7895</v>
      </c>
      <c r="H730" s="4" t="s">
        <v>7895</v>
      </c>
      <c r="I730" s="4" t="s">
        <v>7863</v>
      </c>
      <c r="J730" s="9">
        <v>22854</v>
      </c>
      <c r="K730" s="4">
        <v>60</v>
      </c>
    </row>
    <row r="731" spans="1:11" ht="15.75" customHeight="1" x14ac:dyDescent="0.25">
      <c r="A731" s="4" t="s">
        <v>771</v>
      </c>
      <c r="B731" s="4">
        <v>1959</v>
      </c>
      <c r="C731" s="4" t="s">
        <v>7848</v>
      </c>
      <c r="D731" s="4">
        <v>7</v>
      </c>
      <c r="E731" s="4">
        <v>0</v>
      </c>
      <c r="F731" s="8">
        <v>13887.97</v>
      </c>
      <c r="G731" s="4" t="s">
        <v>7895</v>
      </c>
      <c r="H731" s="4" t="s">
        <v>7895</v>
      </c>
      <c r="I731" s="4" t="s">
        <v>7863</v>
      </c>
      <c r="J731" s="9">
        <v>21738</v>
      </c>
      <c r="K731" s="4">
        <v>63</v>
      </c>
    </row>
    <row r="732" spans="1:11" ht="15.75" customHeight="1" x14ac:dyDescent="0.25">
      <c r="A732" s="4" t="s">
        <v>772</v>
      </c>
      <c r="B732" s="4">
        <v>1959</v>
      </c>
      <c r="C732" s="4" t="s">
        <v>7852</v>
      </c>
      <c r="D732" s="4">
        <v>29</v>
      </c>
      <c r="E732" s="4">
        <v>0</v>
      </c>
      <c r="F732" s="8">
        <v>13887.2</v>
      </c>
      <c r="G732" s="4" t="s">
        <v>7895</v>
      </c>
      <c r="H732" s="4" t="s">
        <v>7893</v>
      </c>
      <c r="I732" s="4" t="s">
        <v>7863</v>
      </c>
      <c r="J732" s="9">
        <v>21913</v>
      </c>
      <c r="K732" s="4">
        <v>63</v>
      </c>
    </row>
    <row r="733" spans="1:11" ht="15.75" customHeight="1" x14ac:dyDescent="0.25">
      <c r="A733" s="4" t="s">
        <v>773</v>
      </c>
      <c r="B733" s="4">
        <v>1985</v>
      </c>
      <c r="C733" s="4" t="s">
        <v>7851</v>
      </c>
      <c r="D733" s="4">
        <v>25</v>
      </c>
      <c r="E733" s="4">
        <v>3</v>
      </c>
      <c r="F733" s="8">
        <v>13886.4</v>
      </c>
      <c r="G733" s="4" t="s">
        <v>7895</v>
      </c>
      <c r="H733" s="4" t="s">
        <v>7895</v>
      </c>
      <c r="I733" s="4" t="s">
        <v>7864</v>
      </c>
      <c r="J733" s="9">
        <v>31315</v>
      </c>
      <c r="K733" s="4">
        <v>37</v>
      </c>
    </row>
    <row r="734" spans="1:11" ht="15.75" customHeight="1" x14ac:dyDescent="0.25">
      <c r="A734" s="4" t="s">
        <v>774</v>
      </c>
      <c r="B734" s="4">
        <v>1959</v>
      </c>
      <c r="C734" s="4" t="s">
        <v>7854</v>
      </c>
      <c r="D734" s="4">
        <v>5</v>
      </c>
      <c r="E734" s="4">
        <v>0</v>
      </c>
      <c r="F734" s="8">
        <v>13880.95</v>
      </c>
      <c r="G734" s="4" t="s">
        <v>7895</v>
      </c>
      <c r="H734" s="4" t="s">
        <v>7895</v>
      </c>
      <c r="I734" s="4" t="s">
        <v>7865</v>
      </c>
      <c r="J734" s="9">
        <v>21828</v>
      </c>
      <c r="K734" s="4">
        <v>63</v>
      </c>
    </row>
    <row r="735" spans="1:11" ht="15.75" customHeight="1" x14ac:dyDescent="0.25">
      <c r="A735" s="4" t="s">
        <v>775</v>
      </c>
      <c r="B735" s="4">
        <v>1978</v>
      </c>
      <c r="C735" s="4" t="s">
        <v>7852</v>
      </c>
      <c r="D735" s="4">
        <v>19</v>
      </c>
      <c r="E735" s="4">
        <v>2</v>
      </c>
      <c r="F735" s="8">
        <v>13874.89</v>
      </c>
      <c r="G735" s="4" t="s">
        <v>7895</v>
      </c>
      <c r="H735" s="4" t="s">
        <v>7894</v>
      </c>
      <c r="I735" s="4" t="s">
        <v>7864</v>
      </c>
      <c r="J735" s="9">
        <v>28843</v>
      </c>
      <c r="K735" s="4">
        <v>44</v>
      </c>
    </row>
    <row r="736" spans="1:11" ht="15.75" customHeight="1" x14ac:dyDescent="0.25">
      <c r="A736" s="4" t="s">
        <v>776</v>
      </c>
      <c r="B736" s="4">
        <v>1960</v>
      </c>
      <c r="C736" s="4" t="s">
        <v>7848</v>
      </c>
      <c r="D736" s="4">
        <v>21</v>
      </c>
      <c r="E736" s="4">
        <v>0</v>
      </c>
      <c r="F736" s="8">
        <v>13844.8</v>
      </c>
      <c r="G736" s="4" t="s">
        <v>7895</v>
      </c>
      <c r="H736" s="4" t="s">
        <v>7895</v>
      </c>
      <c r="I736" s="4" t="s">
        <v>7864</v>
      </c>
      <c r="J736" s="9">
        <v>22118</v>
      </c>
      <c r="K736" s="4">
        <v>62</v>
      </c>
    </row>
    <row r="737" spans="1:11" ht="15.75" customHeight="1" x14ac:dyDescent="0.25">
      <c r="A737" s="4" t="s">
        <v>777</v>
      </c>
      <c r="B737" s="4">
        <v>2003</v>
      </c>
      <c r="C737" s="4" t="s">
        <v>7850</v>
      </c>
      <c r="D737" s="4">
        <v>7</v>
      </c>
      <c r="E737" s="4">
        <v>0</v>
      </c>
      <c r="F737" s="8">
        <v>13844.51</v>
      </c>
      <c r="G737" s="4" t="s">
        <v>7895</v>
      </c>
      <c r="H737" s="4" t="s">
        <v>7894</v>
      </c>
      <c r="I737" s="4" t="s">
        <v>7865</v>
      </c>
      <c r="J737" s="9">
        <v>37779</v>
      </c>
      <c r="K737" s="4">
        <v>20</v>
      </c>
    </row>
    <row r="738" spans="1:11" ht="15.75" customHeight="1" x14ac:dyDescent="0.25">
      <c r="A738" s="4" t="s">
        <v>778</v>
      </c>
      <c r="B738" s="4">
        <v>1958</v>
      </c>
      <c r="C738" s="4" t="s">
        <v>7852</v>
      </c>
      <c r="D738" s="4">
        <v>10</v>
      </c>
      <c r="E738" s="4">
        <v>0</v>
      </c>
      <c r="F738" s="8">
        <v>13831.12</v>
      </c>
      <c r="G738" s="4" t="s">
        <v>7893</v>
      </c>
      <c r="H738" s="4" t="s">
        <v>7894</v>
      </c>
      <c r="I738" s="4" t="s">
        <v>7863</v>
      </c>
      <c r="J738" s="9">
        <v>21529</v>
      </c>
      <c r="K738" s="4">
        <v>64</v>
      </c>
    </row>
    <row r="739" spans="1:11" ht="15.75" customHeight="1" x14ac:dyDescent="0.25">
      <c r="A739" s="4" t="s">
        <v>779</v>
      </c>
      <c r="B739" s="4">
        <v>1958</v>
      </c>
      <c r="C739" s="4" t="s">
        <v>7849</v>
      </c>
      <c r="D739" s="4">
        <v>25</v>
      </c>
      <c r="E739" s="4">
        <v>0</v>
      </c>
      <c r="F739" s="8">
        <v>13822.8</v>
      </c>
      <c r="G739" s="4" t="s">
        <v>7893</v>
      </c>
      <c r="H739" s="4" t="s">
        <v>7893</v>
      </c>
      <c r="I739" s="4" t="s">
        <v>7865</v>
      </c>
      <c r="J739" s="9">
        <v>21514</v>
      </c>
      <c r="K739" s="4">
        <v>64</v>
      </c>
    </row>
    <row r="740" spans="1:11" ht="15.75" customHeight="1" x14ac:dyDescent="0.25">
      <c r="A740" s="4" t="s">
        <v>780</v>
      </c>
      <c r="B740" s="4">
        <v>1986</v>
      </c>
      <c r="C740" s="4" t="s">
        <v>7852</v>
      </c>
      <c r="D740" s="4">
        <v>8</v>
      </c>
      <c r="E740" s="4">
        <v>3</v>
      </c>
      <c r="F740" s="8">
        <v>13819.49</v>
      </c>
      <c r="G740" s="4" t="s">
        <v>7893</v>
      </c>
      <c r="H740" s="4" t="s">
        <v>7895</v>
      </c>
      <c r="I740" s="4" t="s">
        <v>7864</v>
      </c>
      <c r="J740" s="9">
        <v>31754</v>
      </c>
      <c r="K740" s="4">
        <v>36</v>
      </c>
    </row>
    <row r="741" spans="1:11" ht="15.75" customHeight="1" x14ac:dyDescent="0.25">
      <c r="A741" s="4" t="s">
        <v>781</v>
      </c>
      <c r="B741" s="4">
        <v>1966</v>
      </c>
      <c r="C741" s="4" t="s">
        <v>7849</v>
      </c>
      <c r="D741" s="4">
        <v>10</v>
      </c>
      <c r="E741" s="4">
        <v>0</v>
      </c>
      <c r="F741" s="8">
        <v>13801.61</v>
      </c>
      <c r="G741" s="4" t="s">
        <v>7893</v>
      </c>
      <c r="H741" s="4" t="s">
        <v>7893</v>
      </c>
      <c r="I741" s="4" t="s">
        <v>7877</v>
      </c>
      <c r="J741" s="9">
        <v>24421</v>
      </c>
      <c r="K741" s="4">
        <v>56</v>
      </c>
    </row>
    <row r="742" spans="1:11" ht="15.75" customHeight="1" x14ac:dyDescent="0.25">
      <c r="A742" s="4" t="s">
        <v>782</v>
      </c>
      <c r="B742" s="4">
        <v>1959</v>
      </c>
      <c r="C742" s="4" t="s">
        <v>7853</v>
      </c>
      <c r="D742" s="4">
        <v>6</v>
      </c>
      <c r="E742" s="4">
        <v>0</v>
      </c>
      <c r="F742" s="8">
        <v>13770.1</v>
      </c>
      <c r="G742" s="4" t="s">
        <v>7893</v>
      </c>
      <c r="H742" s="4" t="s">
        <v>7894</v>
      </c>
      <c r="I742" s="4" t="s">
        <v>7864</v>
      </c>
      <c r="J742" s="9">
        <v>21768</v>
      </c>
      <c r="K742" s="4">
        <v>63</v>
      </c>
    </row>
    <row r="743" spans="1:11" ht="15.75" customHeight="1" x14ac:dyDescent="0.25">
      <c r="A743" s="4" t="s">
        <v>783</v>
      </c>
      <c r="B743" s="4">
        <v>2004</v>
      </c>
      <c r="C743" s="4" t="s">
        <v>7848</v>
      </c>
      <c r="D743" s="4">
        <v>16</v>
      </c>
      <c r="E743" s="4">
        <v>0</v>
      </c>
      <c r="F743" s="8">
        <v>13747.87</v>
      </c>
      <c r="G743" s="4" t="s">
        <v>7893</v>
      </c>
      <c r="H743" s="4" t="s">
        <v>7895</v>
      </c>
      <c r="I743" s="4" t="s">
        <v>7869</v>
      </c>
      <c r="J743" s="9">
        <v>38184</v>
      </c>
      <c r="K743" s="4">
        <v>18</v>
      </c>
    </row>
    <row r="744" spans="1:11" ht="15.75" customHeight="1" x14ac:dyDescent="0.25">
      <c r="A744" s="4" t="s">
        <v>784</v>
      </c>
      <c r="B744" s="4">
        <v>1969</v>
      </c>
      <c r="C744" s="4" t="s">
        <v>7854</v>
      </c>
      <c r="D744" s="4">
        <v>23</v>
      </c>
      <c r="E744" s="4">
        <v>0</v>
      </c>
      <c r="F744" s="8">
        <v>13746.74</v>
      </c>
      <c r="G744" s="4" t="s">
        <v>7893</v>
      </c>
      <c r="H744" s="4" t="s">
        <v>7895</v>
      </c>
      <c r="I744" s="4" t="s">
        <v>7877</v>
      </c>
      <c r="J744" s="9">
        <v>25499</v>
      </c>
      <c r="K744" s="4">
        <v>53</v>
      </c>
    </row>
    <row r="745" spans="1:11" ht="15.75" customHeight="1" x14ac:dyDescent="0.25">
      <c r="A745" s="4" t="s">
        <v>785</v>
      </c>
      <c r="B745" s="4">
        <v>1985</v>
      </c>
      <c r="C745" s="4" t="s">
        <v>7853</v>
      </c>
      <c r="D745" s="4">
        <v>29</v>
      </c>
      <c r="E745" s="4">
        <v>3</v>
      </c>
      <c r="F745" s="8">
        <v>13726.21</v>
      </c>
      <c r="G745" s="4" t="s">
        <v>7893</v>
      </c>
      <c r="H745" s="4" t="s">
        <v>7893</v>
      </c>
      <c r="I745" s="4" t="s">
        <v>7877</v>
      </c>
      <c r="J745" s="9">
        <v>31288</v>
      </c>
      <c r="K745" s="4">
        <v>37</v>
      </c>
    </row>
    <row r="746" spans="1:11" ht="15.75" customHeight="1" x14ac:dyDescent="0.25">
      <c r="A746" s="4" t="s">
        <v>786</v>
      </c>
      <c r="B746" s="4">
        <v>1981</v>
      </c>
      <c r="C746" s="4" t="s">
        <v>7853</v>
      </c>
      <c r="D746" s="4">
        <v>2</v>
      </c>
      <c r="E746" s="4">
        <v>1</v>
      </c>
      <c r="F746" s="8">
        <v>13725.47</v>
      </c>
      <c r="G746" s="4" t="s">
        <v>7893</v>
      </c>
      <c r="H746" s="4" t="s">
        <v>7895</v>
      </c>
      <c r="I746" s="4" t="s">
        <v>7871</v>
      </c>
      <c r="J746" s="9">
        <v>29800</v>
      </c>
      <c r="K746" s="4">
        <v>41</v>
      </c>
    </row>
    <row r="747" spans="1:11" ht="15.75" customHeight="1" x14ac:dyDescent="0.25">
      <c r="A747" s="4" t="s">
        <v>787</v>
      </c>
      <c r="B747" s="4">
        <v>1986</v>
      </c>
      <c r="C747" s="4" t="s">
        <v>7849</v>
      </c>
      <c r="D747" s="4">
        <v>24</v>
      </c>
      <c r="E747" s="4">
        <v>3</v>
      </c>
      <c r="F747" s="8">
        <v>13714.55</v>
      </c>
      <c r="G747" s="4" t="s">
        <v>7893</v>
      </c>
      <c r="H747" s="4" t="s">
        <v>7895</v>
      </c>
      <c r="I747" s="4" t="s">
        <v>7872</v>
      </c>
      <c r="J747" s="9">
        <v>31740</v>
      </c>
      <c r="K747" s="4">
        <v>36</v>
      </c>
    </row>
    <row r="748" spans="1:11" ht="15.75" customHeight="1" x14ac:dyDescent="0.25">
      <c r="A748" s="4" t="s">
        <v>788</v>
      </c>
      <c r="B748" s="4">
        <v>1985</v>
      </c>
      <c r="C748" s="4" t="s">
        <v>7851</v>
      </c>
      <c r="D748" s="4">
        <v>14</v>
      </c>
      <c r="E748" s="4">
        <v>3</v>
      </c>
      <c r="F748" s="8">
        <v>13685.51</v>
      </c>
      <c r="G748" s="4" t="s">
        <v>7893</v>
      </c>
      <c r="H748" s="4" t="s">
        <v>7894</v>
      </c>
      <c r="I748" s="4" t="s">
        <v>7877</v>
      </c>
      <c r="J748" s="9">
        <v>31304</v>
      </c>
      <c r="K748" s="4">
        <v>37</v>
      </c>
    </row>
    <row r="749" spans="1:11" ht="15.75" customHeight="1" x14ac:dyDescent="0.25">
      <c r="A749" s="4" t="s">
        <v>789</v>
      </c>
      <c r="B749" s="4">
        <v>1963</v>
      </c>
      <c r="C749" s="4" t="s">
        <v>7853</v>
      </c>
      <c r="D749" s="4">
        <v>4</v>
      </c>
      <c r="E749" s="4">
        <v>0</v>
      </c>
      <c r="F749" s="8">
        <v>13677.68</v>
      </c>
      <c r="G749" s="4" t="s">
        <v>7893</v>
      </c>
      <c r="H749" s="4" t="s">
        <v>7895</v>
      </c>
      <c r="I749" s="4" t="s">
        <v>7874</v>
      </c>
      <c r="J749" s="9">
        <v>23227</v>
      </c>
      <c r="K749" s="4">
        <v>59</v>
      </c>
    </row>
    <row r="750" spans="1:11" ht="15.75" customHeight="1" x14ac:dyDescent="0.25">
      <c r="A750" s="4" t="s">
        <v>790</v>
      </c>
      <c r="B750" s="4">
        <v>1984</v>
      </c>
      <c r="C750" s="4" t="s">
        <v>7848</v>
      </c>
      <c r="D750" s="4">
        <v>20</v>
      </c>
      <c r="E750" s="4">
        <v>3</v>
      </c>
      <c r="F750" s="8">
        <v>13638.06</v>
      </c>
      <c r="G750" s="4" t="s">
        <v>7893</v>
      </c>
      <c r="H750" s="4" t="s">
        <v>7893</v>
      </c>
      <c r="I750" s="4" t="s">
        <v>7872</v>
      </c>
      <c r="J750" s="9">
        <v>30883</v>
      </c>
      <c r="K750" s="4">
        <v>38</v>
      </c>
    </row>
    <row r="751" spans="1:11" ht="15.75" customHeight="1" x14ac:dyDescent="0.25">
      <c r="A751" s="4" t="s">
        <v>791</v>
      </c>
      <c r="B751" s="4">
        <v>1961</v>
      </c>
      <c r="C751" s="4" t="s">
        <v>7852</v>
      </c>
      <c r="D751" s="4">
        <v>24</v>
      </c>
      <c r="E751" s="4">
        <v>0</v>
      </c>
      <c r="F751" s="8">
        <v>13635.64</v>
      </c>
      <c r="G751" s="4" t="s">
        <v>7893</v>
      </c>
      <c r="H751" s="4" t="s">
        <v>7893</v>
      </c>
      <c r="I751" s="4" t="s">
        <v>7871</v>
      </c>
      <c r="J751" s="9">
        <v>22639</v>
      </c>
      <c r="K751" s="4">
        <v>61</v>
      </c>
    </row>
    <row r="752" spans="1:11" ht="15.75" customHeight="1" x14ac:dyDescent="0.25">
      <c r="A752" s="4" t="s">
        <v>792</v>
      </c>
      <c r="B752" s="4">
        <v>1969</v>
      </c>
      <c r="C752" s="4" t="s">
        <v>7848</v>
      </c>
      <c r="D752" s="4">
        <v>26</v>
      </c>
      <c r="E752" s="4">
        <v>0</v>
      </c>
      <c r="F752" s="8">
        <v>13622.01</v>
      </c>
      <c r="G752" s="4" t="s">
        <v>7893</v>
      </c>
      <c r="H752" s="4" t="s">
        <v>7893</v>
      </c>
      <c r="I752" s="4" t="s">
        <v>7864</v>
      </c>
      <c r="J752" s="9">
        <v>25410</v>
      </c>
      <c r="K752" s="4">
        <v>53</v>
      </c>
    </row>
    <row r="753" spans="1:11" ht="15.75" customHeight="1" x14ac:dyDescent="0.25">
      <c r="A753" s="4" t="s">
        <v>793</v>
      </c>
      <c r="B753" s="4">
        <v>1961</v>
      </c>
      <c r="C753" s="4" t="s">
        <v>7849</v>
      </c>
      <c r="D753" s="4">
        <v>18</v>
      </c>
      <c r="E753" s="4">
        <v>0</v>
      </c>
      <c r="F753" s="8">
        <v>13616.36</v>
      </c>
      <c r="G753" s="4" t="s">
        <v>7893</v>
      </c>
      <c r="H753" s="4" t="s">
        <v>7893</v>
      </c>
      <c r="I753" s="4" t="s">
        <v>7871</v>
      </c>
      <c r="J753" s="9">
        <v>22603</v>
      </c>
      <c r="K753" s="4">
        <v>61</v>
      </c>
    </row>
    <row r="754" spans="1:11" ht="15.75" customHeight="1" x14ac:dyDescent="0.25">
      <c r="A754" s="4" t="s">
        <v>794</v>
      </c>
      <c r="B754" s="4">
        <v>1964</v>
      </c>
      <c r="C754" s="4" t="s">
        <v>7851</v>
      </c>
      <c r="D754" s="4">
        <v>10</v>
      </c>
      <c r="E754" s="4">
        <v>2</v>
      </c>
      <c r="F754" s="8">
        <v>13607.37</v>
      </c>
      <c r="G754" s="4" t="s">
        <v>7893</v>
      </c>
      <c r="H754" s="4" t="s">
        <v>7894</v>
      </c>
      <c r="I754" s="4" t="s">
        <v>7871</v>
      </c>
      <c r="J754" s="9">
        <v>23630</v>
      </c>
      <c r="K754" s="4">
        <v>58</v>
      </c>
    </row>
    <row r="755" spans="1:11" ht="15.75" customHeight="1" x14ac:dyDescent="0.25">
      <c r="A755" s="4" t="s">
        <v>795</v>
      </c>
      <c r="B755" s="4">
        <v>1992</v>
      </c>
      <c r="C755" s="4" t="s">
        <v>7853</v>
      </c>
      <c r="D755" s="4">
        <v>14</v>
      </c>
      <c r="E755" s="4">
        <v>0</v>
      </c>
      <c r="F755" s="8">
        <v>13588.17</v>
      </c>
      <c r="G755" s="4" t="s">
        <v>7893</v>
      </c>
      <c r="H755" s="4" t="s">
        <v>7894</v>
      </c>
      <c r="I755" s="4" t="s">
        <v>7864</v>
      </c>
      <c r="J755" s="9">
        <v>33830</v>
      </c>
      <c r="K755" s="4">
        <v>30</v>
      </c>
    </row>
    <row r="756" spans="1:11" ht="15.75" customHeight="1" x14ac:dyDescent="0.25">
      <c r="A756" s="4" t="s">
        <v>796</v>
      </c>
      <c r="B756" s="4">
        <v>1968</v>
      </c>
      <c r="C756" s="4" t="s">
        <v>7848</v>
      </c>
      <c r="D756" s="4">
        <v>15</v>
      </c>
      <c r="E756" s="4">
        <v>0</v>
      </c>
      <c r="F756" s="8">
        <v>13566.04</v>
      </c>
      <c r="G756" s="4" t="s">
        <v>7893</v>
      </c>
      <c r="H756" s="4" t="s">
        <v>7893</v>
      </c>
      <c r="I756" s="4" t="s">
        <v>7877</v>
      </c>
      <c r="J756" s="9">
        <v>25034</v>
      </c>
      <c r="K756" s="4">
        <v>54</v>
      </c>
    </row>
    <row r="757" spans="1:11" ht="15.75" customHeight="1" x14ac:dyDescent="0.25">
      <c r="A757" s="4" t="s">
        <v>797</v>
      </c>
      <c r="B757" s="4">
        <v>1960</v>
      </c>
      <c r="C757" s="4" t="s">
        <v>7848</v>
      </c>
      <c r="D757" s="4">
        <v>11</v>
      </c>
      <c r="E757" s="4">
        <v>0</v>
      </c>
      <c r="F757" s="8">
        <v>13555</v>
      </c>
      <c r="G757" s="4" t="s">
        <v>7893</v>
      </c>
      <c r="H757" s="4" t="s">
        <v>7893</v>
      </c>
      <c r="I757" s="4" t="s">
        <v>7875</v>
      </c>
      <c r="J757" s="9">
        <v>22108</v>
      </c>
      <c r="K757" s="4">
        <v>62</v>
      </c>
    </row>
    <row r="758" spans="1:11" ht="15.75" customHeight="1" x14ac:dyDescent="0.25">
      <c r="A758" s="4" t="s">
        <v>798</v>
      </c>
      <c r="B758" s="4">
        <v>1963</v>
      </c>
      <c r="C758" s="4" t="s">
        <v>7854</v>
      </c>
      <c r="D758" s="4">
        <v>14</v>
      </c>
      <c r="E758" s="4">
        <v>0</v>
      </c>
      <c r="F758" s="8">
        <v>13511.28</v>
      </c>
      <c r="G758" s="4" t="s">
        <v>7893</v>
      </c>
      <c r="H758" s="4" t="s">
        <v>7894</v>
      </c>
      <c r="I758" s="4" t="s">
        <v>7864</v>
      </c>
      <c r="J758" s="9">
        <v>23298</v>
      </c>
      <c r="K758" s="4">
        <v>59</v>
      </c>
    </row>
    <row r="759" spans="1:11" ht="15.75" customHeight="1" x14ac:dyDescent="0.25">
      <c r="A759" s="4" t="s">
        <v>799</v>
      </c>
      <c r="B759" s="4">
        <v>1990</v>
      </c>
      <c r="C759" s="4" t="s">
        <v>7853</v>
      </c>
      <c r="D759" s="4">
        <v>30</v>
      </c>
      <c r="E759" s="4">
        <v>3</v>
      </c>
      <c r="F759" s="8">
        <v>13480.83</v>
      </c>
      <c r="G759" s="4" t="s">
        <v>7893</v>
      </c>
      <c r="H759" s="4" t="s">
        <v>7895</v>
      </c>
      <c r="I759" s="4" t="s">
        <v>7872</v>
      </c>
      <c r="J759" s="9">
        <v>33115</v>
      </c>
      <c r="K759" s="4">
        <v>32</v>
      </c>
    </row>
    <row r="760" spans="1:11" ht="15.75" customHeight="1" x14ac:dyDescent="0.25">
      <c r="A760" s="4" t="s">
        <v>800</v>
      </c>
      <c r="B760" s="4">
        <v>1975</v>
      </c>
      <c r="C760" s="4" t="s">
        <v>7853</v>
      </c>
      <c r="D760" s="4">
        <v>7</v>
      </c>
      <c r="E760" s="4">
        <v>1</v>
      </c>
      <c r="F760" s="8">
        <v>13472.19</v>
      </c>
      <c r="G760" s="4" t="s">
        <v>7893</v>
      </c>
      <c r="H760" s="4" t="s">
        <v>7895</v>
      </c>
      <c r="I760" s="4" t="s">
        <v>7864</v>
      </c>
      <c r="J760" s="9">
        <v>27613</v>
      </c>
      <c r="K760" s="4">
        <v>47</v>
      </c>
    </row>
    <row r="761" spans="1:11" ht="15.75" customHeight="1" x14ac:dyDescent="0.25">
      <c r="A761" s="4" t="s">
        <v>801</v>
      </c>
      <c r="B761" s="4">
        <v>1960</v>
      </c>
      <c r="C761" s="4" t="s">
        <v>7848</v>
      </c>
      <c r="D761" s="4">
        <v>24</v>
      </c>
      <c r="E761" s="4">
        <v>0</v>
      </c>
      <c r="F761" s="8">
        <v>13470.86</v>
      </c>
      <c r="G761" s="4" t="s">
        <v>7893</v>
      </c>
      <c r="H761" s="4" t="s">
        <v>7893</v>
      </c>
      <c r="I761" s="4" t="s">
        <v>7865</v>
      </c>
      <c r="J761" s="9">
        <v>22121</v>
      </c>
      <c r="K761" s="4">
        <v>62</v>
      </c>
    </row>
    <row r="762" spans="1:11" ht="15.75" customHeight="1" x14ac:dyDescent="0.25">
      <c r="A762" s="4" t="s">
        <v>802</v>
      </c>
      <c r="B762" s="4">
        <v>1960</v>
      </c>
      <c r="C762" s="4" t="s">
        <v>7848</v>
      </c>
      <c r="D762" s="4">
        <v>28</v>
      </c>
      <c r="E762" s="4">
        <v>0</v>
      </c>
      <c r="F762" s="8">
        <v>13470.8</v>
      </c>
      <c r="G762" s="4" t="s">
        <v>7893</v>
      </c>
      <c r="H762" s="4" t="s">
        <v>7895</v>
      </c>
      <c r="I762" s="4" t="s">
        <v>7863</v>
      </c>
      <c r="J762" s="9">
        <v>22125</v>
      </c>
      <c r="K762" s="4">
        <v>62</v>
      </c>
    </row>
    <row r="763" spans="1:11" ht="15.75" customHeight="1" x14ac:dyDescent="0.25">
      <c r="A763" s="4" t="s">
        <v>803</v>
      </c>
      <c r="B763" s="4">
        <v>1985</v>
      </c>
      <c r="C763" s="4" t="s">
        <v>7853</v>
      </c>
      <c r="D763" s="4">
        <v>19</v>
      </c>
      <c r="E763" s="4">
        <v>3</v>
      </c>
      <c r="F763" s="8">
        <v>13465.8</v>
      </c>
      <c r="G763" s="4" t="s">
        <v>7893</v>
      </c>
      <c r="H763" s="4" t="s">
        <v>7894</v>
      </c>
      <c r="I763" s="4" t="s">
        <v>7864</v>
      </c>
      <c r="J763" s="9">
        <v>31278</v>
      </c>
      <c r="K763" s="4">
        <v>37</v>
      </c>
    </row>
    <row r="764" spans="1:11" ht="15.75" customHeight="1" x14ac:dyDescent="0.25">
      <c r="A764" s="4" t="s">
        <v>804</v>
      </c>
      <c r="B764" s="4">
        <v>1960</v>
      </c>
      <c r="C764" s="4" t="s">
        <v>7852</v>
      </c>
      <c r="D764" s="4">
        <v>16</v>
      </c>
      <c r="E764" s="4">
        <v>0</v>
      </c>
      <c r="F764" s="8">
        <v>13462.52</v>
      </c>
      <c r="G764" s="4" t="s">
        <v>7893</v>
      </c>
      <c r="H764" s="4" t="s">
        <v>7895</v>
      </c>
      <c r="I764" s="4" t="s">
        <v>7865</v>
      </c>
      <c r="J764" s="9">
        <v>22266</v>
      </c>
      <c r="K764" s="4">
        <v>62</v>
      </c>
    </row>
    <row r="765" spans="1:11" ht="15.75" customHeight="1" x14ac:dyDescent="0.25">
      <c r="A765" s="4" t="s">
        <v>805</v>
      </c>
      <c r="B765" s="4">
        <v>1960</v>
      </c>
      <c r="C765" s="4" t="s">
        <v>7848</v>
      </c>
      <c r="D765" s="4">
        <v>11</v>
      </c>
      <c r="E765" s="4">
        <v>0</v>
      </c>
      <c r="F765" s="8">
        <v>13457.96</v>
      </c>
      <c r="G765" s="4" t="s">
        <v>7893</v>
      </c>
      <c r="H765" s="4" t="s">
        <v>7894</v>
      </c>
      <c r="I765" s="4" t="s">
        <v>7863</v>
      </c>
      <c r="J765" s="9">
        <v>22108</v>
      </c>
      <c r="K765" s="4">
        <v>62</v>
      </c>
    </row>
    <row r="766" spans="1:11" ht="15.75" customHeight="1" x14ac:dyDescent="0.25">
      <c r="A766" s="4" t="s">
        <v>806</v>
      </c>
      <c r="B766" s="4">
        <v>1960</v>
      </c>
      <c r="C766" s="4" t="s">
        <v>7853</v>
      </c>
      <c r="D766" s="4">
        <v>13</v>
      </c>
      <c r="E766" s="4">
        <v>0</v>
      </c>
      <c r="F766" s="8">
        <v>13451.12</v>
      </c>
      <c r="G766" s="4" t="s">
        <v>7893</v>
      </c>
      <c r="H766" s="4" t="s">
        <v>7894</v>
      </c>
      <c r="I766" s="4" t="s">
        <v>7865</v>
      </c>
      <c r="J766" s="9">
        <v>22141</v>
      </c>
      <c r="K766" s="4">
        <v>62</v>
      </c>
    </row>
    <row r="767" spans="1:11" ht="15.75" customHeight="1" x14ac:dyDescent="0.25">
      <c r="A767" s="4" t="s">
        <v>807</v>
      </c>
      <c r="B767" s="4">
        <v>1975</v>
      </c>
      <c r="C767" s="4" t="s">
        <v>7850</v>
      </c>
      <c r="D767" s="4">
        <v>29</v>
      </c>
      <c r="E767" s="4">
        <v>1</v>
      </c>
      <c r="F767" s="8">
        <v>13440.7</v>
      </c>
      <c r="G767" s="4" t="s">
        <v>7893</v>
      </c>
      <c r="H767" s="4" t="s">
        <v>7895</v>
      </c>
      <c r="I767" s="4" t="s">
        <v>7864</v>
      </c>
      <c r="J767" s="9">
        <v>27574</v>
      </c>
      <c r="K767" s="4">
        <v>47</v>
      </c>
    </row>
    <row r="768" spans="1:11" ht="15.75" customHeight="1" x14ac:dyDescent="0.25">
      <c r="A768" s="4" t="s">
        <v>808</v>
      </c>
      <c r="B768" s="4">
        <v>1966</v>
      </c>
      <c r="C768" s="4" t="s">
        <v>7849</v>
      </c>
      <c r="D768" s="4">
        <v>14</v>
      </c>
      <c r="E768" s="4">
        <v>3</v>
      </c>
      <c r="F768" s="8">
        <v>13430.27</v>
      </c>
      <c r="G768" s="4" t="s">
        <v>7893</v>
      </c>
      <c r="H768" s="4" t="s">
        <v>7893</v>
      </c>
      <c r="I768" s="4" t="s">
        <v>7871</v>
      </c>
      <c r="J768" s="9">
        <v>24425</v>
      </c>
      <c r="K768" s="4">
        <v>56</v>
      </c>
    </row>
    <row r="769" spans="1:11" ht="15.75" customHeight="1" x14ac:dyDescent="0.25">
      <c r="A769" s="4" t="s">
        <v>809</v>
      </c>
      <c r="B769" s="4">
        <v>1961</v>
      </c>
      <c r="C769" s="4" t="s">
        <v>7849</v>
      </c>
      <c r="D769" s="4">
        <v>3</v>
      </c>
      <c r="E769" s="4">
        <v>0</v>
      </c>
      <c r="F769" s="8">
        <v>13429.04</v>
      </c>
      <c r="G769" s="4" t="s">
        <v>7893</v>
      </c>
      <c r="H769" s="4" t="s">
        <v>7893</v>
      </c>
      <c r="I769" s="4" t="s">
        <v>7864</v>
      </c>
      <c r="J769" s="9">
        <v>22588</v>
      </c>
      <c r="K769" s="4">
        <v>61</v>
      </c>
    </row>
    <row r="770" spans="1:11" ht="15.75" customHeight="1" x14ac:dyDescent="0.25">
      <c r="A770" s="4" t="s">
        <v>810</v>
      </c>
      <c r="B770" s="4">
        <v>1994</v>
      </c>
      <c r="C770" s="4" t="s">
        <v>7850</v>
      </c>
      <c r="D770" s="4">
        <v>17</v>
      </c>
      <c r="E770" s="4">
        <v>0</v>
      </c>
      <c r="F770" s="8">
        <v>13417.05</v>
      </c>
      <c r="G770" s="4" t="s">
        <v>7893</v>
      </c>
      <c r="H770" s="4" t="s">
        <v>7893</v>
      </c>
      <c r="I770" s="4" t="s">
        <v>7864</v>
      </c>
      <c r="J770" s="9">
        <v>34502</v>
      </c>
      <c r="K770" s="4">
        <v>28</v>
      </c>
    </row>
    <row r="771" spans="1:11" ht="15.75" customHeight="1" x14ac:dyDescent="0.25">
      <c r="A771" s="4" t="s">
        <v>811</v>
      </c>
      <c r="B771" s="4">
        <v>1961</v>
      </c>
      <c r="C771" s="4" t="s">
        <v>7848</v>
      </c>
      <c r="D771" s="4">
        <v>22</v>
      </c>
      <c r="E771" s="4">
        <v>0</v>
      </c>
      <c r="F771" s="8">
        <v>13415.04</v>
      </c>
      <c r="G771" s="4" t="s">
        <v>7893</v>
      </c>
      <c r="H771" s="4" t="s">
        <v>7895</v>
      </c>
      <c r="I771" s="4" t="s">
        <v>7864</v>
      </c>
      <c r="J771" s="9">
        <v>22484</v>
      </c>
      <c r="K771" s="4">
        <v>61</v>
      </c>
    </row>
    <row r="772" spans="1:11" ht="15.75" customHeight="1" x14ac:dyDescent="0.25">
      <c r="A772" s="4" t="s">
        <v>812</v>
      </c>
      <c r="B772" s="4">
        <v>1992</v>
      </c>
      <c r="C772" s="4" t="s">
        <v>7852</v>
      </c>
      <c r="D772" s="4">
        <v>19</v>
      </c>
      <c r="E772" s="4">
        <v>0</v>
      </c>
      <c r="F772" s="8">
        <v>13412.97</v>
      </c>
      <c r="G772" s="4" t="s">
        <v>7893</v>
      </c>
      <c r="H772" s="4" t="s">
        <v>7893</v>
      </c>
      <c r="I772" s="4" t="s">
        <v>7872</v>
      </c>
      <c r="J772" s="9">
        <v>33957</v>
      </c>
      <c r="K772" s="4">
        <v>30</v>
      </c>
    </row>
    <row r="773" spans="1:11" ht="15.75" customHeight="1" x14ac:dyDescent="0.25">
      <c r="A773" s="4" t="s">
        <v>813</v>
      </c>
      <c r="B773" s="4">
        <v>1959</v>
      </c>
      <c r="C773" s="4" t="s">
        <v>7852</v>
      </c>
      <c r="D773" s="4">
        <v>20</v>
      </c>
      <c r="E773" s="4">
        <v>0</v>
      </c>
      <c r="F773" s="8">
        <v>13405.39</v>
      </c>
      <c r="G773" s="4" t="s">
        <v>7893</v>
      </c>
      <c r="H773" s="4" t="s">
        <v>7893</v>
      </c>
      <c r="I773" s="4" t="s">
        <v>7863</v>
      </c>
      <c r="J773" s="9">
        <v>21904</v>
      </c>
      <c r="K773" s="4">
        <v>63</v>
      </c>
    </row>
    <row r="774" spans="1:11" ht="15.75" customHeight="1" x14ac:dyDescent="0.25">
      <c r="A774" s="4" t="s">
        <v>814</v>
      </c>
      <c r="B774" s="4">
        <v>1959</v>
      </c>
      <c r="C774" s="4" t="s">
        <v>7849</v>
      </c>
      <c r="D774" s="4">
        <v>25</v>
      </c>
      <c r="E774" s="4">
        <v>0</v>
      </c>
      <c r="F774" s="8">
        <v>13393.76</v>
      </c>
      <c r="G774" s="4" t="s">
        <v>7893</v>
      </c>
      <c r="H774" s="4" t="s">
        <v>7894</v>
      </c>
      <c r="I774" s="4" t="s">
        <v>7865</v>
      </c>
      <c r="J774" s="9">
        <v>21879</v>
      </c>
      <c r="K774" s="4">
        <v>63</v>
      </c>
    </row>
    <row r="775" spans="1:11" ht="15.75" customHeight="1" x14ac:dyDescent="0.25">
      <c r="A775" s="4" t="s">
        <v>815</v>
      </c>
      <c r="B775" s="4">
        <v>1959</v>
      </c>
      <c r="C775" s="4" t="s">
        <v>7852</v>
      </c>
      <c r="D775" s="4">
        <v>9</v>
      </c>
      <c r="E775" s="4">
        <v>0</v>
      </c>
      <c r="F775" s="8">
        <v>13390.56</v>
      </c>
      <c r="G775" s="4" t="s">
        <v>7893</v>
      </c>
      <c r="H775" s="4" t="s">
        <v>7893</v>
      </c>
      <c r="I775" s="4" t="s">
        <v>7865</v>
      </c>
      <c r="J775" s="9">
        <v>21893</v>
      </c>
      <c r="K775" s="4">
        <v>63</v>
      </c>
    </row>
    <row r="776" spans="1:11" ht="15.75" customHeight="1" x14ac:dyDescent="0.25">
      <c r="A776" s="4" t="s">
        <v>816</v>
      </c>
      <c r="B776" s="4">
        <v>1984</v>
      </c>
      <c r="C776" s="4" t="s">
        <v>7850</v>
      </c>
      <c r="D776" s="4">
        <v>6</v>
      </c>
      <c r="E776" s="4">
        <v>3</v>
      </c>
      <c r="F776" s="8">
        <v>13383.67</v>
      </c>
      <c r="G776" s="4" t="s">
        <v>7893</v>
      </c>
      <c r="H776" s="4" t="s">
        <v>7895</v>
      </c>
      <c r="I776" s="4" t="s">
        <v>7872</v>
      </c>
      <c r="J776" s="9">
        <v>30839</v>
      </c>
      <c r="K776" s="4">
        <v>39</v>
      </c>
    </row>
    <row r="777" spans="1:11" ht="15.75" customHeight="1" x14ac:dyDescent="0.25">
      <c r="A777" s="4" t="s">
        <v>817</v>
      </c>
      <c r="B777" s="4">
        <v>1979</v>
      </c>
      <c r="C777" s="4" t="s">
        <v>7851</v>
      </c>
      <c r="D777" s="4">
        <v>30</v>
      </c>
      <c r="E777" s="4">
        <v>2</v>
      </c>
      <c r="F777" s="8">
        <v>13377.41</v>
      </c>
      <c r="G777" s="4" t="s">
        <v>7893</v>
      </c>
      <c r="H777" s="4" t="s">
        <v>7893</v>
      </c>
      <c r="I777" s="4" t="s">
        <v>7877</v>
      </c>
      <c r="J777" s="9">
        <v>29128</v>
      </c>
      <c r="K777" s="4">
        <v>43</v>
      </c>
    </row>
    <row r="778" spans="1:11" ht="15.75" customHeight="1" x14ac:dyDescent="0.25">
      <c r="A778" s="4" t="s">
        <v>818</v>
      </c>
      <c r="B778" s="4">
        <v>1964</v>
      </c>
      <c r="C778" s="4" t="s">
        <v>7851</v>
      </c>
      <c r="D778" s="4">
        <v>24</v>
      </c>
      <c r="E778" s="4">
        <v>0</v>
      </c>
      <c r="F778" s="8">
        <v>13375.76</v>
      </c>
      <c r="G778" s="4" t="s">
        <v>7893</v>
      </c>
      <c r="H778" s="4" t="s">
        <v>7895</v>
      </c>
      <c r="I778" s="4" t="s">
        <v>7870</v>
      </c>
      <c r="J778" s="9">
        <v>23644</v>
      </c>
      <c r="K778" s="4">
        <v>58</v>
      </c>
    </row>
    <row r="779" spans="1:11" ht="15.75" customHeight="1" x14ac:dyDescent="0.25">
      <c r="A779" s="4" t="s">
        <v>819</v>
      </c>
      <c r="B779" s="4">
        <v>1990</v>
      </c>
      <c r="C779" s="4" t="s">
        <v>7854</v>
      </c>
      <c r="D779" s="4">
        <v>2</v>
      </c>
      <c r="E779" s="4">
        <v>3</v>
      </c>
      <c r="F779" s="8">
        <v>13360.94</v>
      </c>
      <c r="G779" s="4" t="s">
        <v>7893</v>
      </c>
      <c r="H779" s="4" t="s">
        <v>7894</v>
      </c>
      <c r="I779" s="4" t="s">
        <v>7864</v>
      </c>
      <c r="J779" s="9">
        <v>33148</v>
      </c>
      <c r="K779" s="4">
        <v>32</v>
      </c>
    </row>
    <row r="780" spans="1:11" ht="15.75" customHeight="1" x14ac:dyDescent="0.25">
      <c r="A780" s="4" t="s">
        <v>820</v>
      </c>
      <c r="B780" s="4">
        <v>1960</v>
      </c>
      <c r="C780" s="4" t="s">
        <v>7849</v>
      </c>
      <c r="D780" s="4">
        <v>11</v>
      </c>
      <c r="E780" s="4">
        <v>0</v>
      </c>
      <c r="F780" s="8">
        <v>13352.1</v>
      </c>
      <c r="G780" s="4" t="s">
        <v>7893</v>
      </c>
      <c r="H780" s="4" t="s">
        <v>7894</v>
      </c>
      <c r="I780" s="4" t="s">
        <v>7864</v>
      </c>
      <c r="J780" s="9">
        <v>22231</v>
      </c>
      <c r="K780" s="4">
        <v>62</v>
      </c>
    </row>
    <row r="781" spans="1:11" ht="15.75" customHeight="1" x14ac:dyDescent="0.25">
      <c r="A781" s="4" t="s">
        <v>821</v>
      </c>
      <c r="B781" s="4">
        <v>1976</v>
      </c>
      <c r="C781" s="4" t="s">
        <v>7853</v>
      </c>
      <c r="D781" s="4">
        <v>23</v>
      </c>
      <c r="E781" s="4">
        <v>2</v>
      </c>
      <c r="F781" s="8">
        <v>13333.71</v>
      </c>
      <c r="G781" s="4" t="s">
        <v>7893</v>
      </c>
      <c r="H781" s="4" t="s">
        <v>7895</v>
      </c>
      <c r="I781" s="4" t="s">
        <v>7864</v>
      </c>
      <c r="J781" s="9">
        <v>27995</v>
      </c>
      <c r="K781" s="4">
        <v>46</v>
      </c>
    </row>
    <row r="782" spans="1:11" ht="15.75" customHeight="1" x14ac:dyDescent="0.25">
      <c r="A782" s="4" t="s">
        <v>822</v>
      </c>
      <c r="B782" s="4">
        <v>1994</v>
      </c>
      <c r="C782" s="4" t="s">
        <v>7848</v>
      </c>
      <c r="D782" s="4">
        <v>1</v>
      </c>
      <c r="E782" s="4">
        <v>0</v>
      </c>
      <c r="F782" s="8">
        <v>13292.52</v>
      </c>
      <c r="G782" s="4" t="s">
        <v>7893</v>
      </c>
      <c r="H782" s="4" t="s">
        <v>7893</v>
      </c>
      <c r="I782" s="4" t="s">
        <v>7864</v>
      </c>
      <c r="J782" s="9">
        <v>34516</v>
      </c>
      <c r="K782" s="4">
        <v>28</v>
      </c>
    </row>
    <row r="783" spans="1:11" ht="15.75" customHeight="1" x14ac:dyDescent="0.25">
      <c r="A783" s="4" t="s">
        <v>823</v>
      </c>
      <c r="B783" s="4">
        <v>1962</v>
      </c>
      <c r="C783" s="4" t="s">
        <v>7854</v>
      </c>
      <c r="D783" s="4">
        <v>11</v>
      </c>
      <c r="E783" s="4">
        <v>0</v>
      </c>
      <c r="F783" s="8">
        <v>13228.85</v>
      </c>
      <c r="G783" s="4" t="s">
        <v>7893</v>
      </c>
      <c r="H783" s="4" t="s">
        <v>7893</v>
      </c>
      <c r="I783" s="4" t="s">
        <v>7872</v>
      </c>
      <c r="J783" s="9">
        <v>22930</v>
      </c>
      <c r="K783" s="4">
        <v>60</v>
      </c>
    </row>
    <row r="784" spans="1:11" ht="15.75" customHeight="1" x14ac:dyDescent="0.25">
      <c r="A784" s="4" t="s">
        <v>824</v>
      </c>
      <c r="B784" s="4">
        <v>1962</v>
      </c>
      <c r="C784" s="4" t="s">
        <v>7849</v>
      </c>
      <c r="D784" s="4">
        <v>24</v>
      </c>
      <c r="E784" s="4">
        <v>1</v>
      </c>
      <c r="F784" s="8">
        <v>13224.69</v>
      </c>
      <c r="G784" s="4" t="s">
        <v>7893</v>
      </c>
      <c r="H784" s="4" t="s">
        <v>7895</v>
      </c>
      <c r="I784" s="4" t="s">
        <v>7865</v>
      </c>
      <c r="J784" s="9">
        <v>22974</v>
      </c>
      <c r="K784" s="4">
        <v>60</v>
      </c>
    </row>
    <row r="785" spans="1:11" ht="15.75" customHeight="1" x14ac:dyDescent="0.25">
      <c r="A785" s="4" t="s">
        <v>825</v>
      </c>
      <c r="B785" s="4">
        <v>1965</v>
      </c>
      <c r="C785" s="4" t="s">
        <v>7849</v>
      </c>
      <c r="D785" s="4">
        <v>13</v>
      </c>
      <c r="E785" s="4">
        <v>2</v>
      </c>
      <c r="F785" s="8">
        <v>13224.06</v>
      </c>
      <c r="G785" s="4" t="s">
        <v>7893</v>
      </c>
      <c r="H785" s="4" t="s">
        <v>7893</v>
      </c>
      <c r="I785" s="4" t="s">
        <v>7871</v>
      </c>
      <c r="J785" s="9">
        <v>24059</v>
      </c>
      <c r="K785" s="4">
        <v>57</v>
      </c>
    </row>
    <row r="786" spans="1:11" ht="15.75" customHeight="1" x14ac:dyDescent="0.25">
      <c r="A786" s="4" t="s">
        <v>826</v>
      </c>
      <c r="B786" s="4">
        <v>1962</v>
      </c>
      <c r="C786" s="4" t="s">
        <v>7852</v>
      </c>
      <c r="D786" s="4">
        <v>7</v>
      </c>
      <c r="E786" s="4">
        <v>0</v>
      </c>
      <c r="F786" s="8">
        <v>13217.09</v>
      </c>
      <c r="G786" s="4" t="s">
        <v>7893</v>
      </c>
      <c r="H786" s="4" t="s">
        <v>7894</v>
      </c>
      <c r="I786" s="4" t="s">
        <v>7871</v>
      </c>
      <c r="J786" s="9">
        <v>22987</v>
      </c>
      <c r="K786" s="4">
        <v>60</v>
      </c>
    </row>
    <row r="787" spans="1:11" ht="15.75" customHeight="1" x14ac:dyDescent="0.25">
      <c r="A787" s="4" t="s">
        <v>827</v>
      </c>
      <c r="B787" s="4">
        <v>1982</v>
      </c>
      <c r="C787" s="4" t="s">
        <v>7854</v>
      </c>
      <c r="D787" s="4">
        <v>15</v>
      </c>
      <c r="E787" s="4">
        <v>3</v>
      </c>
      <c r="F787" s="8">
        <v>13214.43</v>
      </c>
      <c r="G787" s="4" t="s">
        <v>7893</v>
      </c>
      <c r="H787" s="4" t="s">
        <v>7895</v>
      </c>
      <c r="I787" s="4" t="s">
        <v>7864</v>
      </c>
      <c r="J787" s="9">
        <v>30239</v>
      </c>
      <c r="K787" s="4">
        <v>40</v>
      </c>
    </row>
    <row r="788" spans="1:11" ht="15.75" customHeight="1" x14ac:dyDescent="0.25">
      <c r="A788" s="4" t="s">
        <v>828</v>
      </c>
      <c r="B788" s="4">
        <v>1962</v>
      </c>
      <c r="C788" s="4" t="s">
        <v>7853</v>
      </c>
      <c r="D788" s="4">
        <v>5</v>
      </c>
      <c r="E788" s="4">
        <v>0</v>
      </c>
      <c r="F788" s="8">
        <v>13204.29</v>
      </c>
      <c r="G788" s="4" t="s">
        <v>7893</v>
      </c>
      <c r="H788" s="4" t="s">
        <v>7894</v>
      </c>
      <c r="I788" s="4" t="s">
        <v>7871</v>
      </c>
      <c r="J788" s="9">
        <v>22863</v>
      </c>
      <c r="K788" s="4">
        <v>60</v>
      </c>
    </row>
    <row r="789" spans="1:11" ht="15.75" customHeight="1" x14ac:dyDescent="0.25">
      <c r="A789" s="4" t="s">
        <v>829</v>
      </c>
      <c r="B789" s="4">
        <v>1961</v>
      </c>
      <c r="C789" s="4" t="s">
        <v>7852</v>
      </c>
      <c r="D789" s="4">
        <v>6</v>
      </c>
      <c r="E789" s="4">
        <v>0</v>
      </c>
      <c r="F789" s="8">
        <v>13143.86</v>
      </c>
      <c r="G789" s="4" t="s">
        <v>7893</v>
      </c>
      <c r="H789" s="4" t="s">
        <v>7895</v>
      </c>
      <c r="I789" s="4" t="s">
        <v>7868</v>
      </c>
      <c r="J789" s="9">
        <v>22621</v>
      </c>
      <c r="K789" s="4">
        <v>61</v>
      </c>
    </row>
    <row r="790" spans="1:11" ht="15.75" customHeight="1" x14ac:dyDescent="0.25">
      <c r="A790" s="4" t="s">
        <v>830</v>
      </c>
      <c r="B790" s="4">
        <v>1961</v>
      </c>
      <c r="C790" s="4" t="s">
        <v>7852</v>
      </c>
      <c r="D790" s="4">
        <v>6</v>
      </c>
      <c r="E790" s="4">
        <v>0</v>
      </c>
      <c r="F790" s="8">
        <v>13143.34</v>
      </c>
      <c r="G790" s="4" t="s">
        <v>7893</v>
      </c>
      <c r="H790" s="4" t="s">
        <v>7895</v>
      </c>
      <c r="I790" s="4" t="s">
        <v>7876</v>
      </c>
      <c r="J790" s="9">
        <v>22621</v>
      </c>
      <c r="K790" s="4">
        <v>61</v>
      </c>
    </row>
    <row r="791" spans="1:11" ht="15.75" customHeight="1" x14ac:dyDescent="0.25">
      <c r="A791" s="4" t="s">
        <v>831</v>
      </c>
      <c r="B791" s="4">
        <v>1961</v>
      </c>
      <c r="C791" s="4" t="s">
        <v>7851</v>
      </c>
      <c r="D791" s="4">
        <v>7</v>
      </c>
      <c r="E791" s="4">
        <v>0</v>
      </c>
      <c r="F791" s="8">
        <v>13129.6</v>
      </c>
      <c r="G791" s="4" t="s">
        <v>7893</v>
      </c>
      <c r="H791" s="4" t="s">
        <v>7895</v>
      </c>
      <c r="I791" s="4" t="s">
        <v>7875</v>
      </c>
      <c r="J791" s="9">
        <v>22531</v>
      </c>
      <c r="K791" s="4">
        <v>61</v>
      </c>
    </row>
    <row r="792" spans="1:11" ht="15.75" customHeight="1" x14ac:dyDescent="0.25">
      <c r="A792" s="4" t="s">
        <v>832</v>
      </c>
      <c r="B792" s="4">
        <v>1999</v>
      </c>
      <c r="C792" s="4" t="s">
        <v>7853</v>
      </c>
      <c r="D792" s="4">
        <v>16</v>
      </c>
      <c r="E792" s="4">
        <v>0</v>
      </c>
      <c r="F792" s="8">
        <v>13126.68</v>
      </c>
      <c r="G792" s="4" t="s">
        <v>7893</v>
      </c>
      <c r="H792" s="4" t="s">
        <v>7893</v>
      </c>
      <c r="I792" s="4" t="s">
        <v>7865</v>
      </c>
      <c r="J792" s="9">
        <v>36388</v>
      </c>
      <c r="K792" s="4">
        <v>23</v>
      </c>
    </row>
    <row r="793" spans="1:11" ht="15.75" customHeight="1" x14ac:dyDescent="0.25">
      <c r="A793" s="4" t="s">
        <v>833</v>
      </c>
      <c r="B793" s="4">
        <v>1963</v>
      </c>
      <c r="C793" s="4" t="s">
        <v>7851</v>
      </c>
      <c r="D793" s="4">
        <v>14</v>
      </c>
      <c r="E793" s="4">
        <v>0</v>
      </c>
      <c r="F793" s="8">
        <v>13116.84</v>
      </c>
      <c r="G793" s="4" t="s">
        <v>7893</v>
      </c>
      <c r="H793" s="4" t="s">
        <v>7894</v>
      </c>
      <c r="I793" s="4" t="s">
        <v>7864</v>
      </c>
      <c r="J793" s="9">
        <v>23268</v>
      </c>
      <c r="K793" s="4">
        <v>59</v>
      </c>
    </row>
    <row r="794" spans="1:11" ht="15.75" customHeight="1" x14ac:dyDescent="0.25">
      <c r="A794" s="4" t="s">
        <v>834</v>
      </c>
      <c r="B794" s="4">
        <v>1992</v>
      </c>
      <c r="C794" s="4" t="s">
        <v>7853</v>
      </c>
      <c r="D794" s="4">
        <v>12</v>
      </c>
      <c r="E794" s="4">
        <v>0</v>
      </c>
      <c r="F794" s="8">
        <v>13113.51</v>
      </c>
      <c r="G794" s="4" t="s">
        <v>7893</v>
      </c>
      <c r="H794" s="4" t="s">
        <v>7895</v>
      </c>
      <c r="I794" s="4" t="s">
        <v>7877</v>
      </c>
      <c r="J794" s="9">
        <v>33828</v>
      </c>
      <c r="K794" s="4">
        <v>30</v>
      </c>
    </row>
    <row r="795" spans="1:11" ht="15.75" customHeight="1" x14ac:dyDescent="0.25">
      <c r="A795" s="4" t="s">
        <v>835</v>
      </c>
      <c r="B795" s="4">
        <v>1962</v>
      </c>
      <c r="C795" s="4" t="s">
        <v>7853</v>
      </c>
      <c r="D795" s="4">
        <v>2</v>
      </c>
      <c r="E795" s="4">
        <v>1</v>
      </c>
      <c r="F795" s="8">
        <v>13112.6</v>
      </c>
      <c r="G795" s="4" t="s">
        <v>7893</v>
      </c>
      <c r="H795" s="4" t="s">
        <v>7893</v>
      </c>
      <c r="I795" s="4" t="s">
        <v>7864</v>
      </c>
      <c r="J795" s="9">
        <v>22860</v>
      </c>
      <c r="K795" s="4">
        <v>60</v>
      </c>
    </row>
    <row r="796" spans="1:11" ht="15.75" customHeight="1" x14ac:dyDescent="0.25">
      <c r="A796" s="4" t="s">
        <v>836</v>
      </c>
      <c r="B796" s="4">
        <v>1971</v>
      </c>
      <c r="C796" s="4" t="s">
        <v>7854</v>
      </c>
      <c r="D796" s="4">
        <v>30</v>
      </c>
      <c r="E796" s="4">
        <v>0</v>
      </c>
      <c r="F796" s="8">
        <v>13110.79</v>
      </c>
      <c r="G796" s="4" t="s">
        <v>7893</v>
      </c>
      <c r="H796" s="4" t="s">
        <v>7895</v>
      </c>
      <c r="I796" s="4" t="s">
        <v>7865</v>
      </c>
      <c r="J796" s="9">
        <v>26236</v>
      </c>
      <c r="K796" s="4">
        <v>51</v>
      </c>
    </row>
    <row r="797" spans="1:11" ht="15.75" customHeight="1" x14ac:dyDescent="0.25">
      <c r="A797" s="4" t="s">
        <v>837</v>
      </c>
      <c r="B797" s="4">
        <v>1978</v>
      </c>
      <c r="C797" s="4" t="s">
        <v>7848</v>
      </c>
      <c r="D797" s="4">
        <v>17</v>
      </c>
      <c r="E797" s="4">
        <v>2</v>
      </c>
      <c r="F797" s="8">
        <v>13101.74</v>
      </c>
      <c r="G797" s="4" t="s">
        <v>7893</v>
      </c>
      <c r="H797" s="4" t="s">
        <v>7895</v>
      </c>
      <c r="I797" s="4" t="s">
        <v>7877</v>
      </c>
      <c r="J797" s="9">
        <v>28688</v>
      </c>
      <c r="K797" s="4">
        <v>44</v>
      </c>
    </row>
    <row r="798" spans="1:11" ht="15.75" customHeight="1" x14ac:dyDescent="0.25">
      <c r="A798" s="4" t="s">
        <v>838</v>
      </c>
      <c r="B798" s="4">
        <v>1961</v>
      </c>
      <c r="C798" s="4" t="s">
        <v>7849</v>
      </c>
      <c r="D798" s="4">
        <v>6</v>
      </c>
      <c r="E798" s="4">
        <v>0</v>
      </c>
      <c r="F798" s="8">
        <v>13063.88</v>
      </c>
      <c r="G798" s="4" t="s">
        <v>7893</v>
      </c>
      <c r="H798" s="4" t="s">
        <v>7895</v>
      </c>
      <c r="I798" s="4" t="s">
        <v>7865</v>
      </c>
      <c r="J798" s="9">
        <v>22591</v>
      </c>
      <c r="K798" s="4">
        <v>61</v>
      </c>
    </row>
    <row r="799" spans="1:11" ht="15.75" customHeight="1" x14ac:dyDescent="0.25">
      <c r="A799" s="4" t="s">
        <v>839</v>
      </c>
      <c r="B799" s="4">
        <v>1985</v>
      </c>
      <c r="C799" s="4" t="s">
        <v>7854</v>
      </c>
      <c r="D799" s="4">
        <v>26</v>
      </c>
      <c r="E799" s="4">
        <v>3</v>
      </c>
      <c r="F799" s="8">
        <v>13051.22</v>
      </c>
      <c r="G799" s="4" t="s">
        <v>7893</v>
      </c>
      <c r="H799" s="4" t="s">
        <v>7894</v>
      </c>
      <c r="I799" s="4" t="s">
        <v>7877</v>
      </c>
      <c r="J799" s="9">
        <v>31346</v>
      </c>
      <c r="K799" s="4">
        <v>37</v>
      </c>
    </row>
    <row r="800" spans="1:11" ht="15.75" customHeight="1" x14ac:dyDescent="0.25">
      <c r="A800" s="4" t="s">
        <v>840</v>
      </c>
      <c r="B800" s="4">
        <v>1967</v>
      </c>
      <c r="C800" s="4" t="s">
        <v>7853</v>
      </c>
      <c r="D800" s="4">
        <v>6</v>
      </c>
      <c r="E800" s="4">
        <v>3</v>
      </c>
      <c r="F800" s="8">
        <v>13047.33</v>
      </c>
      <c r="G800" s="4" t="s">
        <v>7893</v>
      </c>
      <c r="H800" s="4" t="s">
        <v>7893</v>
      </c>
      <c r="I800" s="4" t="s">
        <v>7871</v>
      </c>
      <c r="J800" s="9">
        <v>24690</v>
      </c>
      <c r="K800" s="4">
        <v>55</v>
      </c>
    </row>
    <row r="801" spans="1:11" ht="15.75" customHeight="1" x14ac:dyDescent="0.25">
      <c r="A801" s="4" t="s">
        <v>841</v>
      </c>
      <c r="B801" s="4">
        <v>1969</v>
      </c>
      <c r="C801" s="4" t="s">
        <v>7851</v>
      </c>
      <c r="D801" s="4">
        <v>23</v>
      </c>
      <c r="E801" s="4">
        <v>0</v>
      </c>
      <c r="F801" s="8">
        <v>13044.41</v>
      </c>
      <c r="G801" s="4" t="s">
        <v>7893</v>
      </c>
      <c r="H801" s="4" t="s">
        <v>7894</v>
      </c>
      <c r="I801" s="4" t="s">
        <v>7864</v>
      </c>
      <c r="J801" s="9">
        <v>25469</v>
      </c>
      <c r="K801" s="4">
        <v>53</v>
      </c>
    </row>
    <row r="802" spans="1:11" ht="15.75" customHeight="1" x14ac:dyDescent="0.25">
      <c r="A802" s="4" t="s">
        <v>842</v>
      </c>
      <c r="B802" s="4">
        <v>1961</v>
      </c>
      <c r="C802" s="4" t="s">
        <v>7849</v>
      </c>
      <c r="D802" s="4">
        <v>9</v>
      </c>
      <c r="E802" s="4">
        <v>0</v>
      </c>
      <c r="F802" s="8">
        <v>13041.92</v>
      </c>
      <c r="G802" s="4" t="s">
        <v>7893</v>
      </c>
      <c r="H802" s="4" t="s">
        <v>7894</v>
      </c>
      <c r="I802" s="4" t="s">
        <v>7865</v>
      </c>
      <c r="J802" s="9">
        <v>22594</v>
      </c>
      <c r="K802" s="4">
        <v>61</v>
      </c>
    </row>
    <row r="803" spans="1:11" ht="15.75" customHeight="1" x14ac:dyDescent="0.25">
      <c r="A803" s="4" t="s">
        <v>843</v>
      </c>
      <c r="B803" s="4">
        <v>1965</v>
      </c>
      <c r="C803" s="4" t="s">
        <v>7849</v>
      </c>
      <c r="D803" s="4">
        <v>4</v>
      </c>
      <c r="E803" s="4">
        <v>0</v>
      </c>
      <c r="F803" s="8">
        <v>13023.93</v>
      </c>
      <c r="G803" s="4" t="s">
        <v>7893</v>
      </c>
      <c r="H803" s="4" t="s">
        <v>7895</v>
      </c>
      <c r="I803" s="4" t="s">
        <v>7870</v>
      </c>
      <c r="J803" s="9">
        <v>24050</v>
      </c>
      <c r="K803" s="4">
        <v>57</v>
      </c>
    </row>
    <row r="804" spans="1:11" ht="15.75" customHeight="1" x14ac:dyDescent="0.25">
      <c r="A804" s="4" t="s">
        <v>844</v>
      </c>
      <c r="B804" s="4">
        <v>1964</v>
      </c>
      <c r="C804" s="4" t="s">
        <v>7851</v>
      </c>
      <c r="D804" s="4">
        <v>23</v>
      </c>
      <c r="E804" s="4">
        <v>1</v>
      </c>
      <c r="F804" s="8">
        <v>13019.16</v>
      </c>
      <c r="G804" s="4" t="s">
        <v>7893</v>
      </c>
      <c r="H804" s="4" t="s">
        <v>7894</v>
      </c>
      <c r="I804" s="4" t="s">
        <v>7871</v>
      </c>
      <c r="J804" s="9">
        <v>23643</v>
      </c>
      <c r="K804" s="4">
        <v>58</v>
      </c>
    </row>
    <row r="805" spans="1:11" ht="15.75" customHeight="1" x14ac:dyDescent="0.25">
      <c r="A805" s="4" t="s">
        <v>845</v>
      </c>
      <c r="B805" s="4">
        <v>1962</v>
      </c>
      <c r="C805" s="4" t="s">
        <v>7848</v>
      </c>
      <c r="D805" s="4">
        <v>20</v>
      </c>
      <c r="E805" s="4">
        <v>0</v>
      </c>
      <c r="F805" s="8">
        <v>13012.21</v>
      </c>
      <c r="G805" s="4" t="s">
        <v>7893</v>
      </c>
      <c r="H805" s="4" t="s">
        <v>7894</v>
      </c>
      <c r="I805" s="4" t="s">
        <v>7864</v>
      </c>
      <c r="J805" s="9">
        <v>22847</v>
      </c>
      <c r="K805" s="4">
        <v>60</v>
      </c>
    </row>
    <row r="806" spans="1:11" ht="15.75" customHeight="1" x14ac:dyDescent="0.25">
      <c r="A806" s="4" t="s">
        <v>846</v>
      </c>
      <c r="B806" s="4">
        <v>1972</v>
      </c>
      <c r="C806" s="4" t="s">
        <v>7851</v>
      </c>
      <c r="D806" s="4">
        <v>27</v>
      </c>
      <c r="E806" s="4">
        <v>0</v>
      </c>
      <c r="F806" s="8">
        <v>13010.86</v>
      </c>
      <c r="G806" s="4" t="s">
        <v>7893</v>
      </c>
      <c r="H806" s="4" t="s">
        <v>7895</v>
      </c>
      <c r="I806" s="4" t="s">
        <v>7864</v>
      </c>
      <c r="J806" s="9">
        <v>26569</v>
      </c>
      <c r="K806" s="4">
        <v>50</v>
      </c>
    </row>
    <row r="807" spans="1:11" ht="15.75" customHeight="1" x14ac:dyDescent="0.25">
      <c r="A807" s="4" t="s">
        <v>847</v>
      </c>
      <c r="B807" s="4">
        <v>1969</v>
      </c>
      <c r="C807" s="4" t="s">
        <v>7852</v>
      </c>
      <c r="D807" s="4">
        <v>13</v>
      </c>
      <c r="E807" s="4">
        <v>0</v>
      </c>
      <c r="F807" s="8">
        <v>13008.07</v>
      </c>
      <c r="G807" s="4" t="s">
        <v>7893</v>
      </c>
      <c r="H807" s="4" t="s">
        <v>7893</v>
      </c>
      <c r="I807" s="4" t="s">
        <v>7864</v>
      </c>
      <c r="J807" s="9">
        <v>25550</v>
      </c>
      <c r="K807" s="4">
        <v>53</v>
      </c>
    </row>
    <row r="808" spans="1:11" ht="15.75" customHeight="1" x14ac:dyDescent="0.25">
      <c r="A808" s="4" t="s">
        <v>848</v>
      </c>
      <c r="B808" s="4">
        <v>1962</v>
      </c>
      <c r="C808" s="4" t="s">
        <v>7850</v>
      </c>
      <c r="D808" s="4">
        <v>24</v>
      </c>
      <c r="E808" s="4">
        <v>0</v>
      </c>
      <c r="F808" s="8">
        <v>13004.95</v>
      </c>
      <c r="G808" s="4" t="s">
        <v>7893</v>
      </c>
      <c r="H808" s="4" t="s">
        <v>7894</v>
      </c>
      <c r="I808" s="4" t="s">
        <v>7864</v>
      </c>
      <c r="J808" s="9">
        <v>22821</v>
      </c>
      <c r="K808" s="4">
        <v>60</v>
      </c>
    </row>
    <row r="809" spans="1:11" ht="15.75" customHeight="1" x14ac:dyDescent="0.25">
      <c r="A809" s="4" t="s">
        <v>849</v>
      </c>
      <c r="B809" s="4">
        <v>1981</v>
      </c>
      <c r="C809" s="4" t="s">
        <v>7854</v>
      </c>
      <c r="D809" s="4">
        <v>30</v>
      </c>
      <c r="E809" s="4">
        <v>1</v>
      </c>
      <c r="F809" s="8">
        <v>13002.91</v>
      </c>
      <c r="G809" s="4" t="s">
        <v>7893</v>
      </c>
      <c r="H809" s="4" t="s">
        <v>7894</v>
      </c>
      <c r="I809" s="4" t="s">
        <v>7864</v>
      </c>
      <c r="J809" s="9">
        <v>29889</v>
      </c>
      <c r="K809" s="4">
        <v>41</v>
      </c>
    </row>
    <row r="810" spans="1:11" ht="15.75" customHeight="1" x14ac:dyDescent="0.25">
      <c r="A810" s="4" t="s">
        <v>850</v>
      </c>
      <c r="B810" s="4">
        <v>1979</v>
      </c>
      <c r="C810" s="4" t="s">
        <v>7849</v>
      </c>
      <c r="D810" s="4">
        <v>27</v>
      </c>
      <c r="E810" s="4">
        <v>2</v>
      </c>
      <c r="F810" s="8">
        <v>12994.12</v>
      </c>
      <c r="G810" s="4" t="s">
        <v>7893</v>
      </c>
      <c r="H810" s="4" t="s">
        <v>7895</v>
      </c>
      <c r="I810" s="4" t="s">
        <v>7877</v>
      </c>
      <c r="J810" s="9">
        <v>29186</v>
      </c>
      <c r="K810" s="4">
        <v>43</v>
      </c>
    </row>
    <row r="811" spans="1:11" ht="15.75" customHeight="1" x14ac:dyDescent="0.25">
      <c r="A811" s="4" t="s">
        <v>851</v>
      </c>
      <c r="B811" s="4">
        <v>1960</v>
      </c>
      <c r="C811" s="4" t="s">
        <v>7849</v>
      </c>
      <c r="D811" s="4">
        <v>28</v>
      </c>
      <c r="E811" s="4">
        <v>0</v>
      </c>
      <c r="F811" s="8">
        <v>12982.87</v>
      </c>
      <c r="G811" s="4" t="s">
        <v>7893</v>
      </c>
      <c r="H811" s="4" t="s">
        <v>7894</v>
      </c>
      <c r="I811" s="4" t="s">
        <v>7863</v>
      </c>
      <c r="J811" s="9">
        <v>22248</v>
      </c>
      <c r="K811" s="4">
        <v>62</v>
      </c>
    </row>
    <row r="812" spans="1:11" ht="15.75" customHeight="1" x14ac:dyDescent="0.25">
      <c r="A812" s="4" t="s">
        <v>852</v>
      </c>
      <c r="B812" s="4">
        <v>1960</v>
      </c>
      <c r="C812" s="4" t="s">
        <v>7851</v>
      </c>
      <c r="D812" s="4">
        <v>23</v>
      </c>
      <c r="E812" s="4">
        <v>0</v>
      </c>
      <c r="F812" s="8">
        <v>12981.35</v>
      </c>
      <c r="G812" s="4" t="s">
        <v>7893</v>
      </c>
      <c r="H812" s="4" t="s">
        <v>7893</v>
      </c>
      <c r="I812" s="4" t="s">
        <v>7863</v>
      </c>
      <c r="J812" s="9">
        <v>22182</v>
      </c>
      <c r="K812" s="4">
        <v>62</v>
      </c>
    </row>
    <row r="813" spans="1:11" ht="15.75" customHeight="1" x14ac:dyDescent="0.25">
      <c r="A813" s="4" t="s">
        <v>853</v>
      </c>
      <c r="B813" s="4">
        <v>1960</v>
      </c>
      <c r="C813" s="4" t="s">
        <v>7850</v>
      </c>
      <c r="D813" s="4">
        <v>22</v>
      </c>
      <c r="E813" s="4">
        <v>0</v>
      </c>
      <c r="F813" s="8">
        <v>12979.36</v>
      </c>
      <c r="G813" s="4" t="s">
        <v>7893</v>
      </c>
      <c r="H813" s="4" t="s">
        <v>7894</v>
      </c>
      <c r="I813" s="4" t="s">
        <v>7865</v>
      </c>
      <c r="J813" s="9">
        <v>22089</v>
      </c>
      <c r="K813" s="4">
        <v>62</v>
      </c>
    </row>
    <row r="814" spans="1:11" ht="15.75" customHeight="1" x14ac:dyDescent="0.25">
      <c r="A814" s="4" t="s">
        <v>854</v>
      </c>
      <c r="B814" s="4">
        <v>1960</v>
      </c>
      <c r="C814" s="4" t="s">
        <v>7849</v>
      </c>
      <c r="D814" s="4">
        <v>4</v>
      </c>
      <c r="E814" s="4">
        <v>0</v>
      </c>
      <c r="F814" s="8">
        <v>12957.12</v>
      </c>
      <c r="G814" s="4" t="s">
        <v>7893</v>
      </c>
      <c r="H814" s="4" t="s">
        <v>7894</v>
      </c>
      <c r="I814" s="4" t="s">
        <v>7865</v>
      </c>
      <c r="J814" s="9">
        <v>22224</v>
      </c>
      <c r="K814" s="4">
        <v>62</v>
      </c>
    </row>
    <row r="815" spans="1:11" ht="15.75" customHeight="1" x14ac:dyDescent="0.25">
      <c r="A815" s="4" t="s">
        <v>855</v>
      </c>
      <c r="B815" s="4">
        <v>1961</v>
      </c>
      <c r="C815" s="4" t="s">
        <v>7853</v>
      </c>
      <c r="D815" s="4">
        <v>20</v>
      </c>
      <c r="E815" s="4">
        <v>0</v>
      </c>
      <c r="F815" s="8">
        <v>12950.07</v>
      </c>
      <c r="G815" s="4" t="s">
        <v>7893</v>
      </c>
      <c r="H815" s="4" t="s">
        <v>7894</v>
      </c>
      <c r="I815" s="4" t="s">
        <v>7864</v>
      </c>
      <c r="J815" s="9">
        <v>22513</v>
      </c>
      <c r="K815" s="4">
        <v>61</v>
      </c>
    </row>
    <row r="816" spans="1:11" ht="15.75" customHeight="1" x14ac:dyDescent="0.25">
      <c r="A816" s="4" t="s">
        <v>856</v>
      </c>
      <c r="B816" s="4">
        <v>1966</v>
      </c>
      <c r="C816" s="4" t="s">
        <v>7852</v>
      </c>
      <c r="D816" s="4">
        <v>22</v>
      </c>
      <c r="E816" s="4">
        <v>4</v>
      </c>
      <c r="F816" s="8">
        <v>12949.16</v>
      </c>
      <c r="G816" s="4" t="s">
        <v>7893</v>
      </c>
      <c r="H816" s="4" t="s">
        <v>7893</v>
      </c>
      <c r="I816" s="4" t="s">
        <v>7863</v>
      </c>
      <c r="J816" s="9">
        <v>24463</v>
      </c>
      <c r="K816" s="4">
        <v>56</v>
      </c>
    </row>
    <row r="817" spans="1:11" ht="15.75" customHeight="1" x14ac:dyDescent="0.25">
      <c r="A817" s="4" t="s">
        <v>857</v>
      </c>
      <c r="B817" s="4">
        <v>1963</v>
      </c>
      <c r="C817" s="4" t="s">
        <v>7853</v>
      </c>
      <c r="D817" s="4">
        <v>14</v>
      </c>
      <c r="E817" s="4">
        <v>2</v>
      </c>
      <c r="F817" s="8">
        <v>12928.79</v>
      </c>
      <c r="G817" s="4" t="s">
        <v>7893</v>
      </c>
      <c r="H817" s="4" t="s">
        <v>7895</v>
      </c>
      <c r="I817" s="4" t="s">
        <v>7863</v>
      </c>
      <c r="J817" s="9">
        <v>23237</v>
      </c>
      <c r="K817" s="4">
        <v>59</v>
      </c>
    </row>
    <row r="818" spans="1:11" ht="15.75" customHeight="1" x14ac:dyDescent="0.25">
      <c r="A818" s="4" t="s">
        <v>858</v>
      </c>
      <c r="B818" s="4">
        <v>1963</v>
      </c>
      <c r="C818" s="4" t="s">
        <v>7851</v>
      </c>
      <c r="D818" s="4">
        <v>1</v>
      </c>
      <c r="E818" s="4">
        <v>2</v>
      </c>
      <c r="F818" s="8">
        <v>12925.89</v>
      </c>
      <c r="G818" s="4" t="s">
        <v>7893</v>
      </c>
      <c r="H818" s="4" t="s">
        <v>7895</v>
      </c>
      <c r="I818" s="4" t="s">
        <v>7863</v>
      </c>
      <c r="J818" s="9">
        <v>23255</v>
      </c>
      <c r="K818" s="4">
        <v>59</v>
      </c>
    </row>
    <row r="819" spans="1:11" ht="15.75" customHeight="1" x14ac:dyDescent="0.25">
      <c r="A819" s="4" t="s">
        <v>859</v>
      </c>
      <c r="B819" s="4">
        <v>1963</v>
      </c>
      <c r="C819" s="4" t="s">
        <v>7853</v>
      </c>
      <c r="D819" s="4">
        <v>16</v>
      </c>
      <c r="E819" s="4">
        <v>1</v>
      </c>
      <c r="F819" s="8">
        <v>12913.99</v>
      </c>
      <c r="G819" s="4" t="s">
        <v>7893</v>
      </c>
      <c r="H819" s="4" t="s">
        <v>7895</v>
      </c>
      <c r="I819" s="4" t="s">
        <v>7868</v>
      </c>
      <c r="J819" s="9">
        <v>23239</v>
      </c>
      <c r="K819" s="4">
        <v>59</v>
      </c>
    </row>
    <row r="820" spans="1:11" ht="15.75" customHeight="1" x14ac:dyDescent="0.25">
      <c r="A820" s="4" t="s">
        <v>860</v>
      </c>
      <c r="B820" s="4">
        <v>2004</v>
      </c>
      <c r="C820" s="4" t="s">
        <v>7848</v>
      </c>
      <c r="D820" s="4">
        <v>9</v>
      </c>
      <c r="E820" s="4">
        <v>0</v>
      </c>
      <c r="F820" s="8">
        <v>12890.06</v>
      </c>
      <c r="G820" s="4" t="s">
        <v>7893</v>
      </c>
      <c r="H820" s="4" t="s">
        <v>7894</v>
      </c>
      <c r="I820" s="4" t="s">
        <v>7867</v>
      </c>
      <c r="J820" s="9">
        <v>38177</v>
      </c>
      <c r="K820" s="4">
        <v>18</v>
      </c>
    </row>
    <row r="821" spans="1:11" ht="15.75" customHeight="1" x14ac:dyDescent="0.25">
      <c r="A821" s="4" t="s">
        <v>861</v>
      </c>
      <c r="B821" s="4">
        <v>1984</v>
      </c>
      <c r="C821" s="4" t="s">
        <v>7853</v>
      </c>
      <c r="D821" s="4">
        <v>6</v>
      </c>
      <c r="E821" s="4">
        <v>3</v>
      </c>
      <c r="F821" s="8">
        <v>12870.31</v>
      </c>
      <c r="G821" s="4" t="s">
        <v>7893</v>
      </c>
      <c r="H821" s="4" t="s">
        <v>7893</v>
      </c>
      <c r="I821" s="4" t="s">
        <v>7864</v>
      </c>
      <c r="J821" s="9">
        <v>30900</v>
      </c>
      <c r="K821" s="4">
        <v>38</v>
      </c>
    </row>
    <row r="822" spans="1:11" ht="15.75" customHeight="1" x14ac:dyDescent="0.25">
      <c r="A822" s="4" t="s">
        <v>862</v>
      </c>
      <c r="B822" s="4">
        <v>1963</v>
      </c>
      <c r="C822" s="4" t="s">
        <v>7851</v>
      </c>
      <c r="D822" s="4">
        <v>27</v>
      </c>
      <c r="E822" s="4">
        <v>0</v>
      </c>
      <c r="F822" s="8">
        <v>12856.84</v>
      </c>
      <c r="G822" s="4" t="s">
        <v>7893</v>
      </c>
      <c r="H822" s="4" t="s">
        <v>7893</v>
      </c>
      <c r="I822" s="4" t="s">
        <v>7874</v>
      </c>
      <c r="J822" s="9">
        <v>23281</v>
      </c>
      <c r="K822" s="4">
        <v>59</v>
      </c>
    </row>
    <row r="823" spans="1:11" ht="15.75" customHeight="1" x14ac:dyDescent="0.25">
      <c r="A823" s="4" t="s">
        <v>863</v>
      </c>
      <c r="B823" s="4">
        <v>1973</v>
      </c>
      <c r="C823" s="4" t="s">
        <v>7851</v>
      </c>
      <c r="D823" s="4">
        <v>22</v>
      </c>
      <c r="E823" s="4">
        <v>0</v>
      </c>
      <c r="F823" s="8">
        <v>12852.37</v>
      </c>
      <c r="G823" s="4" t="s">
        <v>7893</v>
      </c>
      <c r="H823" s="4" t="s">
        <v>7894</v>
      </c>
      <c r="I823" s="4" t="s">
        <v>7864</v>
      </c>
      <c r="J823" s="9">
        <v>26929</v>
      </c>
      <c r="K823" s="4">
        <v>49</v>
      </c>
    </row>
    <row r="824" spans="1:11" ht="15.75" customHeight="1" x14ac:dyDescent="0.25">
      <c r="A824" s="4" t="s">
        <v>864</v>
      </c>
      <c r="B824" s="4">
        <v>1993</v>
      </c>
      <c r="C824" s="4" t="s">
        <v>7851</v>
      </c>
      <c r="D824" s="4">
        <v>27</v>
      </c>
      <c r="E824" s="4">
        <v>0</v>
      </c>
      <c r="F824" s="8">
        <v>12847.24</v>
      </c>
      <c r="G824" s="4" t="s">
        <v>7893</v>
      </c>
      <c r="H824" s="4" t="s">
        <v>7895</v>
      </c>
      <c r="I824" s="4" t="s">
        <v>7864</v>
      </c>
      <c r="J824" s="9">
        <v>34239</v>
      </c>
      <c r="K824" s="4">
        <v>29</v>
      </c>
    </row>
    <row r="825" spans="1:11" ht="15.75" customHeight="1" x14ac:dyDescent="0.25">
      <c r="A825" s="4" t="s">
        <v>865</v>
      </c>
      <c r="B825" s="4">
        <v>2004</v>
      </c>
      <c r="C825" s="4" t="s">
        <v>7849</v>
      </c>
      <c r="D825" s="4">
        <v>9</v>
      </c>
      <c r="E825" s="4">
        <v>2</v>
      </c>
      <c r="F825" s="8">
        <v>12829.46</v>
      </c>
      <c r="G825" s="4" t="s">
        <v>7893</v>
      </c>
      <c r="H825" s="4" t="s">
        <v>7893</v>
      </c>
      <c r="I825" s="4" t="s">
        <v>7868</v>
      </c>
      <c r="J825" s="9">
        <v>38300</v>
      </c>
      <c r="K825" s="4">
        <v>18</v>
      </c>
    </row>
    <row r="826" spans="1:11" ht="15.75" customHeight="1" x14ac:dyDescent="0.25">
      <c r="A826" s="4" t="s">
        <v>866</v>
      </c>
      <c r="B826" s="4">
        <v>1967</v>
      </c>
      <c r="C826" s="4" t="s">
        <v>7851</v>
      </c>
      <c r="D826" s="4">
        <v>25</v>
      </c>
      <c r="E826" s="4">
        <v>0</v>
      </c>
      <c r="F826" s="8">
        <v>12823.25</v>
      </c>
      <c r="G826" s="4" t="s">
        <v>7893</v>
      </c>
      <c r="H826" s="4" t="s">
        <v>7893</v>
      </c>
      <c r="I826" s="4" t="s">
        <v>7874</v>
      </c>
      <c r="J826" s="9">
        <v>24740</v>
      </c>
      <c r="K826" s="4">
        <v>55</v>
      </c>
    </row>
    <row r="827" spans="1:11" ht="15.75" customHeight="1" x14ac:dyDescent="0.25">
      <c r="A827" s="4" t="s">
        <v>867</v>
      </c>
      <c r="B827" s="4">
        <v>1963</v>
      </c>
      <c r="C827" s="4" t="s">
        <v>7848</v>
      </c>
      <c r="D827" s="4">
        <v>20</v>
      </c>
      <c r="E827" s="4">
        <v>0</v>
      </c>
      <c r="F827" s="8">
        <v>12815.44</v>
      </c>
      <c r="G827" s="4" t="s">
        <v>7893</v>
      </c>
      <c r="H827" s="4" t="s">
        <v>7893</v>
      </c>
      <c r="I827" s="4" t="s">
        <v>7871</v>
      </c>
      <c r="J827" s="9">
        <v>23212</v>
      </c>
      <c r="K827" s="4">
        <v>59</v>
      </c>
    </row>
    <row r="828" spans="1:11" ht="15.75" customHeight="1" x14ac:dyDescent="0.25">
      <c r="A828" s="4" t="s">
        <v>868</v>
      </c>
      <c r="B828" s="4">
        <v>1978</v>
      </c>
      <c r="C828" s="4" t="s">
        <v>7848</v>
      </c>
      <c r="D828" s="4">
        <v>24</v>
      </c>
      <c r="E828" s="4">
        <v>0</v>
      </c>
      <c r="F828" s="8">
        <v>12797.21</v>
      </c>
      <c r="G828" s="4" t="s">
        <v>7893</v>
      </c>
      <c r="H828" s="4" t="s">
        <v>7894</v>
      </c>
      <c r="I828" s="4" t="s">
        <v>7871</v>
      </c>
      <c r="J828" s="9">
        <v>28695</v>
      </c>
      <c r="K828" s="4">
        <v>44</v>
      </c>
    </row>
    <row r="829" spans="1:11" ht="15.75" customHeight="1" x14ac:dyDescent="0.25">
      <c r="A829" s="4" t="s">
        <v>869</v>
      </c>
      <c r="B829" s="4">
        <v>1983</v>
      </c>
      <c r="C829" s="4" t="s">
        <v>7854</v>
      </c>
      <c r="D829" s="4">
        <v>29</v>
      </c>
      <c r="E829" s="4">
        <v>3</v>
      </c>
      <c r="F829" s="8">
        <v>12788.18</v>
      </c>
      <c r="G829" s="4" t="s">
        <v>7893</v>
      </c>
      <c r="H829" s="4" t="s">
        <v>7894</v>
      </c>
      <c r="I829" s="4" t="s">
        <v>7877</v>
      </c>
      <c r="J829" s="9">
        <v>30618</v>
      </c>
      <c r="K829" s="4">
        <v>39</v>
      </c>
    </row>
    <row r="830" spans="1:11" ht="15.75" customHeight="1" x14ac:dyDescent="0.25">
      <c r="A830" s="4" t="s">
        <v>870</v>
      </c>
      <c r="B830" s="4">
        <v>1963</v>
      </c>
      <c r="C830" s="4" t="s">
        <v>7852</v>
      </c>
      <c r="D830" s="4">
        <v>5</v>
      </c>
      <c r="E830" s="4">
        <v>0</v>
      </c>
      <c r="F830" s="8">
        <v>12788.03</v>
      </c>
      <c r="G830" s="4" t="s">
        <v>7893</v>
      </c>
      <c r="H830" s="4" t="s">
        <v>7893</v>
      </c>
      <c r="I830" s="4" t="s">
        <v>7870</v>
      </c>
      <c r="J830" s="9">
        <v>23350</v>
      </c>
      <c r="K830" s="4">
        <v>59</v>
      </c>
    </row>
    <row r="831" spans="1:11" ht="15.75" customHeight="1" x14ac:dyDescent="0.25">
      <c r="A831" s="4" t="s">
        <v>871</v>
      </c>
      <c r="B831" s="4">
        <v>1972</v>
      </c>
      <c r="C831" s="4" t="s">
        <v>7854</v>
      </c>
      <c r="D831" s="4">
        <v>7</v>
      </c>
      <c r="E831" s="4">
        <v>0</v>
      </c>
      <c r="F831" s="8">
        <v>12776.05</v>
      </c>
      <c r="G831" s="4" t="s">
        <v>7893</v>
      </c>
      <c r="H831" s="4" t="s">
        <v>7893</v>
      </c>
      <c r="I831" s="4" t="s">
        <v>7877</v>
      </c>
      <c r="J831" s="9">
        <v>26579</v>
      </c>
      <c r="K831" s="4">
        <v>50</v>
      </c>
    </row>
    <row r="832" spans="1:11" ht="15.75" customHeight="1" x14ac:dyDescent="0.25">
      <c r="A832" s="4" t="s">
        <v>872</v>
      </c>
      <c r="B832" s="4">
        <v>1975</v>
      </c>
      <c r="C832" s="4" t="s">
        <v>7851</v>
      </c>
      <c r="D832" s="4">
        <v>25</v>
      </c>
      <c r="E832" s="4">
        <v>1</v>
      </c>
      <c r="F832" s="8">
        <v>12770.27</v>
      </c>
      <c r="G832" s="4" t="s">
        <v>7893</v>
      </c>
      <c r="H832" s="4" t="s">
        <v>7893</v>
      </c>
      <c r="I832" s="4" t="s">
        <v>7874</v>
      </c>
      <c r="J832" s="9">
        <v>27662</v>
      </c>
      <c r="K832" s="4">
        <v>47</v>
      </c>
    </row>
    <row r="833" spans="1:11" ht="15.75" customHeight="1" x14ac:dyDescent="0.25">
      <c r="A833" s="4" t="s">
        <v>873</v>
      </c>
      <c r="B833" s="4">
        <v>1962</v>
      </c>
      <c r="C833" s="4" t="s">
        <v>7854</v>
      </c>
      <c r="D833" s="4">
        <v>1</v>
      </c>
      <c r="E833" s="4">
        <v>0</v>
      </c>
      <c r="F833" s="8">
        <v>12741.17</v>
      </c>
      <c r="G833" s="4" t="s">
        <v>7893</v>
      </c>
      <c r="H833" s="4" t="s">
        <v>7894</v>
      </c>
      <c r="I833" s="4" t="s">
        <v>7875</v>
      </c>
      <c r="J833" s="9">
        <v>22920</v>
      </c>
      <c r="K833" s="4">
        <v>60</v>
      </c>
    </row>
    <row r="834" spans="1:11" ht="15.75" customHeight="1" x14ac:dyDescent="0.25">
      <c r="A834" s="4" t="s">
        <v>874</v>
      </c>
      <c r="B834" s="4">
        <v>1962</v>
      </c>
      <c r="C834" s="4" t="s">
        <v>7851</v>
      </c>
      <c r="D834" s="4">
        <v>2</v>
      </c>
      <c r="E834" s="4">
        <v>0</v>
      </c>
      <c r="F834" s="8">
        <v>12731</v>
      </c>
      <c r="G834" s="4" t="s">
        <v>7893</v>
      </c>
      <c r="H834" s="4" t="s">
        <v>7893</v>
      </c>
      <c r="I834" s="4" t="s">
        <v>7868</v>
      </c>
      <c r="J834" s="9">
        <v>22891</v>
      </c>
      <c r="K834" s="4">
        <v>60</v>
      </c>
    </row>
    <row r="835" spans="1:11" ht="15.75" customHeight="1" x14ac:dyDescent="0.25">
      <c r="A835" s="4" t="s">
        <v>875</v>
      </c>
      <c r="B835" s="4">
        <v>1988</v>
      </c>
      <c r="C835" s="4" t="s">
        <v>7848</v>
      </c>
      <c r="D835" s="4">
        <v>17</v>
      </c>
      <c r="E835" s="4">
        <v>3</v>
      </c>
      <c r="F835" s="8">
        <v>12718.21</v>
      </c>
      <c r="G835" s="4" t="s">
        <v>7893</v>
      </c>
      <c r="H835" s="4" t="s">
        <v>7894</v>
      </c>
      <c r="I835" s="4" t="s">
        <v>7877</v>
      </c>
      <c r="J835" s="9">
        <v>32341</v>
      </c>
      <c r="K835" s="4">
        <v>34</v>
      </c>
    </row>
    <row r="836" spans="1:11" ht="15.75" customHeight="1" x14ac:dyDescent="0.25">
      <c r="A836" s="4" t="s">
        <v>876</v>
      </c>
      <c r="B836" s="4">
        <v>1970</v>
      </c>
      <c r="C836" s="4" t="s">
        <v>7848</v>
      </c>
      <c r="D836" s="4">
        <v>8</v>
      </c>
      <c r="E836" s="4">
        <v>0</v>
      </c>
      <c r="F836" s="8">
        <v>12713</v>
      </c>
      <c r="G836" s="4" t="s">
        <v>7893</v>
      </c>
      <c r="H836" s="4" t="s">
        <v>7894</v>
      </c>
      <c r="I836" s="4" t="s">
        <v>7865</v>
      </c>
      <c r="J836" s="9">
        <v>25757</v>
      </c>
      <c r="K836" s="4">
        <v>52</v>
      </c>
    </row>
    <row r="837" spans="1:11" ht="15.75" customHeight="1" x14ac:dyDescent="0.25">
      <c r="A837" s="4" t="s">
        <v>877</v>
      </c>
      <c r="B837" s="4">
        <v>1964</v>
      </c>
      <c r="C837" s="4" t="s">
        <v>7849</v>
      </c>
      <c r="D837" s="4">
        <v>28</v>
      </c>
      <c r="E837" s="4">
        <v>0</v>
      </c>
      <c r="F837" s="8">
        <v>12700.63</v>
      </c>
      <c r="G837" s="4" t="s">
        <v>7893</v>
      </c>
      <c r="H837" s="4" t="s">
        <v>7893</v>
      </c>
      <c r="I837" s="4" t="s">
        <v>7865</v>
      </c>
      <c r="J837" s="9">
        <v>23709</v>
      </c>
      <c r="K837" s="4">
        <v>58</v>
      </c>
    </row>
    <row r="838" spans="1:11" ht="15.75" customHeight="1" x14ac:dyDescent="0.25">
      <c r="A838" s="4" t="s">
        <v>878</v>
      </c>
      <c r="B838" s="4">
        <v>1992</v>
      </c>
      <c r="C838" s="4" t="s">
        <v>7848</v>
      </c>
      <c r="D838" s="4">
        <v>7</v>
      </c>
      <c r="E838" s="4">
        <v>0</v>
      </c>
      <c r="F838" s="8">
        <v>12699.56</v>
      </c>
      <c r="G838" s="4" t="s">
        <v>7893</v>
      </c>
      <c r="H838" s="4" t="s">
        <v>7895</v>
      </c>
      <c r="I838" s="4" t="s">
        <v>7865</v>
      </c>
      <c r="J838" s="9">
        <v>33792</v>
      </c>
      <c r="K838" s="4">
        <v>30</v>
      </c>
    </row>
    <row r="839" spans="1:11" ht="15.75" customHeight="1" x14ac:dyDescent="0.25">
      <c r="A839" s="4" t="s">
        <v>879</v>
      </c>
      <c r="B839" s="4">
        <v>1974</v>
      </c>
      <c r="C839" s="4" t="s">
        <v>7851</v>
      </c>
      <c r="D839" s="4">
        <v>24</v>
      </c>
      <c r="E839" s="4">
        <v>0</v>
      </c>
      <c r="F839" s="8">
        <v>12697.48</v>
      </c>
      <c r="G839" s="4" t="s">
        <v>7893</v>
      </c>
      <c r="H839" s="4" t="s">
        <v>7893</v>
      </c>
      <c r="I839" s="4" t="s">
        <v>7874</v>
      </c>
      <c r="J839" s="9">
        <v>27296</v>
      </c>
      <c r="K839" s="4">
        <v>48</v>
      </c>
    </row>
    <row r="840" spans="1:11" ht="15.75" customHeight="1" x14ac:dyDescent="0.25">
      <c r="A840" s="4" t="s">
        <v>880</v>
      </c>
      <c r="B840" s="4">
        <v>1962</v>
      </c>
      <c r="C840" s="4" t="s">
        <v>7853</v>
      </c>
      <c r="D840" s="4">
        <v>27</v>
      </c>
      <c r="E840" s="4">
        <v>0</v>
      </c>
      <c r="F840" s="8">
        <v>12648.7</v>
      </c>
      <c r="G840" s="4" t="s">
        <v>7893</v>
      </c>
      <c r="H840" s="4" t="s">
        <v>7895</v>
      </c>
      <c r="I840" s="4" t="s">
        <v>7863</v>
      </c>
      <c r="J840" s="9">
        <v>22885</v>
      </c>
      <c r="K840" s="4">
        <v>60</v>
      </c>
    </row>
    <row r="841" spans="1:11" ht="15.75" customHeight="1" x14ac:dyDescent="0.25">
      <c r="A841" s="4" t="s">
        <v>881</v>
      </c>
      <c r="B841" s="4">
        <v>1965</v>
      </c>
      <c r="C841" s="4" t="s">
        <v>7851</v>
      </c>
      <c r="D841" s="4">
        <v>14</v>
      </c>
      <c r="E841" s="4">
        <v>2</v>
      </c>
      <c r="F841" s="8">
        <v>12646.21</v>
      </c>
      <c r="G841" s="4" t="s">
        <v>7893</v>
      </c>
      <c r="H841" s="4" t="s">
        <v>7895</v>
      </c>
      <c r="I841" s="4" t="s">
        <v>7865</v>
      </c>
      <c r="J841" s="9">
        <v>23999</v>
      </c>
      <c r="K841" s="4">
        <v>57</v>
      </c>
    </row>
    <row r="842" spans="1:11" ht="15.75" customHeight="1" x14ac:dyDescent="0.25">
      <c r="A842" s="4" t="s">
        <v>882</v>
      </c>
      <c r="B842" s="4">
        <v>1962</v>
      </c>
      <c r="C842" s="4" t="s">
        <v>7848</v>
      </c>
      <c r="D842" s="4">
        <v>11</v>
      </c>
      <c r="E842" s="4">
        <v>0</v>
      </c>
      <c r="F842" s="8">
        <v>12644.59</v>
      </c>
      <c r="G842" s="4" t="s">
        <v>7893</v>
      </c>
      <c r="H842" s="4" t="s">
        <v>7895</v>
      </c>
      <c r="I842" s="4" t="s">
        <v>7865</v>
      </c>
      <c r="J842" s="9">
        <v>22838</v>
      </c>
      <c r="K842" s="4">
        <v>60</v>
      </c>
    </row>
    <row r="843" spans="1:11" ht="15.75" customHeight="1" x14ac:dyDescent="0.25">
      <c r="A843" s="4" t="s">
        <v>883</v>
      </c>
      <c r="B843" s="4">
        <v>1966</v>
      </c>
      <c r="C843" s="4" t="s">
        <v>7852</v>
      </c>
      <c r="D843" s="4">
        <v>17</v>
      </c>
      <c r="E843" s="4">
        <v>2</v>
      </c>
      <c r="F843" s="8">
        <v>12643.38</v>
      </c>
      <c r="G843" s="4" t="s">
        <v>7893</v>
      </c>
      <c r="H843" s="4" t="s">
        <v>7894</v>
      </c>
      <c r="I843" s="4" t="s">
        <v>7864</v>
      </c>
      <c r="J843" s="9">
        <v>24458</v>
      </c>
      <c r="K843" s="4">
        <v>56</v>
      </c>
    </row>
    <row r="844" spans="1:11" ht="15.75" customHeight="1" x14ac:dyDescent="0.25">
      <c r="A844" s="4" t="s">
        <v>884</v>
      </c>
      <c r="B844" s="4">
        <v>1972</v>
      </c>
      <c r="C844" s="4" t="s">
        <v>7851</v>
      </c>
      <c r="D844" s="4">
        <v>5</v>
      </c>
      <c r="E844" s="4">
        <v>0</v>
      </c>
      <c r="F844" s="8">
        <v>12640.24</v>
      </c>
      <c r="G844" s="4" t="s">
        <v>7893</v>
      </c>
      <c r="H844" s="4" t="s">
        <v>7894</v>
      </c>
      <c r="I844" s="4" t="s">
        <v>7865</v>
      </c>
      <c r="J844" s="9">
        <v>26547</v>
      </c>
      <c r="K844" s="4">
        <v>50</v>
      </c>
    </row>
    <row r="845" spans="1:11" ht="15.75" customHeight="1" x14ac:dyDescent="0.25">
      <c r="A845" s="4" t="s">
        <v>885</v>
      </c>
      <c r="B845" s="4">
        <v>1962</v>
      </c>
      <c r="C845" s="4" t="s">
        <v>7848</v>
      </c>
      <c r="D845" s="4">
        <v>22</v>
      </c>
      <c r="E845" s="4">
        <v>0</v>
      </c>
      <c r="F845" s="8">
        <v>12638.2</v>
      </c>
      <c r="G845" s="4" t="s">
        <v>7893</v>
      </c>
      <c r="H845" s="4" t="s">
        <v>7894</v>
      </c>
      <c r="I845" s="4" t="s">
        <v>7865</v>
      </c>
      <c r="J845" s="9">
        <v>22849</v>
      </c>
      <c r="K845" s="4">
        <v>60</v>
      </c>
    </row>
    <row r="846" spans="1:11" ht="15.75" customHeight="1" x14ac:dyDescent="0.25">
      <c r="A846" s="4" t="s">
        <v>886</v>
      </c>
      <c r="B846" s="4">
        <v>1962</v>
      </c>
      <c r="C846" s="4" t="s">
        <v>7849</v>
      </c>
      <c r="D846" s="4">
        <v>22</v>
      </c>
      <c r="E846" s="4">
        <v>0</v>
      </c>
      <c r="F846" s="8">
        <v>12629.9</v>
      </c>
      <c r="G846" s="4" t="s">
        <v>7893</v>
      </c>
      <c r="H846" s="4" t="s">
        <v>7893</v>
      </c>
      <c r="I846" s="4" t="s">
        <v>7863</v>
      </c>
      <c r="J846" s="9">
        <v>22972</v>
      </c>
      <c r="K846" s="4">
        <v>60</v>
      </c>
    </row>
    <row r="847" spans="1:11" ht="15.75" customHeight="1" x14ac:dyDescent="0.25">
      <c r="A847" s="4" t="s">
        <v>887</v>
      </c>
      <c r="B847" s="4">
        <v>1965</v>
      </c>
      <c r="C847" s="4" t="s">
        <v>7854</v>
      </c>
      <c r="D847" s="4">
        <v>4</v>
      </c>
      <c r="E847" s="4">
        <v>2</v>
      </c>
      <c r="F847" s="8">
        <v>12629.17</v>
      </c>
      <c r="G847" s="4" t="s">
        <v>7893</v>
      </c>
      <c r="H847" s="4" t="s">
        <v>7894</v>
      </c>
      <c r="I847" s="4" t="s">
        <v>7863</v>
      </c>
      <c r="J847" s="9">
        <v>24019</v>
      </c>
      <c r="K847" s="4">
        <v>57</v>
      </c>
    </row>
    <row r="848" spans="1:11" ht="15.75" customHeight="1" x14ac:dyDescent="0.25">
      <c r="A848" s="4" t="s">
        <v>888</v>
      </c>
      <c r="B848" s="4">
        <v>1970</v>
      </c>
      <c r="C848" s="4" t="s">
        <v>7852</v>
      </c>
      <c r="D848" s="4">
        <v>28</v>
      </c>
      <c r="E848" s="4">
        <v>0</v>
      </c>
      <c r="F848" s="8">
        <v>12624.74</v>
      </c>
      <c r="G848" s="4" t="s">
        <v>7893</v>
      </c>
      <c r="H848" s="4" t="s">
        <v>7894</v>
      </c>
      <c r="I848" s="4" t="s">
        <v>7864</v>
      </c>
      <c r="J848" s="9">
        <v>25930</v>
      </c>
      <c r="K848" s="4">
        <v>52</v>
      </c>
    </row>
    <row r="849" spans="1:11" ht="15.75" customHeight="1" x14ac:dyDescent="0.25">
      <c r="A849" s="4" t="s">
        <v>889</v>
      </c>
      <c r="B849" s="4">
        <v>1963</v>
      </c>
      <c r="C849" s="4" t="s">
        <v>7853</v>
      </c>
      <c r="D849" s="4">
        <v>19</v>
      </c>
      <c r="E849" s="4">
        <v>0</v>
      </c>
      <c r="F849" s="8">
        <v>12622.18</v>
      </c>
      <c r="G849" s="4" t="s">
        <v>7893</v>
      </c>
      <c r="H849" s="4" t="s">
        <v>7894</v>
      </c>
      <c r="I849" s="4" t="s">
        <v>7864</v>
      </c>
      <c r="J849" s="9">
        <v>23242</v>
      </c>
      <c r="K849" s="4">
        <v>59</v>
      </c>
    </row>
    <row r="850" spans="1:11" ht="15.75" customHeight="1" x14ac:dyDescent="0.25">
      <c r="A850" s="4" t="s">
        <v>890</v>
      </c>
      <c r="B850" s="4">
        <v>1998</v>
      </c>
      <c r="C850" s="4" t="s">
        <v>7849</v>
      </c>
      <c r="D850" s="4">
        <v>18</v>
      </c>
      <c r="E850" s="4">
        <v>1</v>
      </c>
      <c r="F850" s="8">
        <v>12609.89</v>
      </c>
      <c r="G850" s="4" t="s">
        <v>7893</v>
      </c>
      <c r="H850" s="4" t="s">
        <v>7893</v>
      </c>
      <c r="I850" s="4" t="s">
        <v>7864</v>
      </c>
      <c r="J850" s="9">
        <v>36117</v>
      </c>
      <c r="K850" s="4">
        <v>24</v>
      </c>
    </row>
    <row r="851" spans="1:11" ht="15.75" customHeight="1" x14ac:dyDescent="0.25">
      <c r="A851" s="4" t="s">
        <v>891</v>
      </c>
      <c r="B851" s="4">
        <v>1988</v>
      </c>
      <c r="C851" s="4" t="s">
        <v>7853</v>
      </c>
      <c r="D851" s="4">
        <v>11</v>
      </c>
      <c r="E851" s="4">
        <v>3</v>
      </c>
      <c r="F851" s="8">
        <v>12600.46</v>
      </c>
      <c r="G851" s="4" t="s">
        <v>7893</v>
      </c>
      <c r="H851" s="4" t="s">
        <v>7894</v>
      </c>
      <c r="I851" s="4" t="s">
        <v>7872</v>
      </c>
      <c r="J851" s="9">
        <v>32366</v>
      </c>
      <c r="K851" s="4">
        <v>34</v>
      </c>
    </row>
    <row r="852" spans="1:11" ht="15.75" customHeight="1" x14ac:dyDescent="0.25">
      <c r="A852" s="4" t="s">
        <v>892</v>
      </c>
      <c r="B852" s="4">
        <v>1970</v>
      </c>
      <c r="C852" s="4" t="s">
        <v>7850</v>
      </c>
      <c r="D852" s="4">
        <v>18</v>
      </c>
      <c r="E852" s="4">
        <v>5</v>
      </c>
      <c r="F852" s="8">
        <v>12592.53</v>
      </c>
      <c r="G852" s="4" t="s">
        <v>7893</v>
      </c>
      <c r="H852" s="4" t="s">
        <v>7895</v>
      </c>
      <c r="I852" s="4" t="s">
        <v>7863</v>
      </c>
      <c r="J852" s="9">
        <v>25737</v>
      </c>
      <c r="K852" s="4">
        <v>52</v>
      </c>
    </row>
    <row r="853" spans="1:11" ht="15.75" customHeight="1" x14ac:dyDescent="0.25">
      <c r="A853" s="4" t="s">
        <v>893</v>
      </c>
      <c r="B853" s="4">
        <v>1969</v>
      </c>
      <c r="C853" s="4" t="s">
        <v>7849</v>
      </c>
      <c r="D853" s="4">
        <v>26</v>
      </c>
      <c r="E853" s="4">
        <v>0</v>
      </c>
      <c r="F853" s="8">
        <v>12579.92</v>
      </c>
      <c r="G853" s="4" t="s">
        <v>7893</v>
      </c>
      <c r="H853" s="4" t="s">
        <v>7894</v>
      </c>
      <c r="I853" s="4" t="s">
        <v>7870</v>
      </c>
      <c r="J853" s="9">
        <v>25533</v>
      </c>
      <c r="K853" s="4">
        <v>53</v>
      </c>
    </row>
    <row r="854" spans="1:11" ht="15.75" customHeight="1" x14ac:dyDescent="0.25">
      <c r="A854" s="4" t="s">
        <v>894</v>
      </c>
      <c r="B854" s="4">
        <v>1961</v>
      </c>
      <c r="C854" s="4" t="s">
        <v>7849</v>
      </c>
      <c r="D854" s="4">
        <v>28</v>
      </c>
      <c r="E854" s="4">
        <v>0</v>
      </c>
      <c r="F854" s="8">
        <v>12574.05</v>
      </c>
      <c r="G854" s="4" t="s">
        <v>7893</v>
      </c>
      <c r="H854" s="4" t="s">
        <v>7894</v>
      </c>
      <c r="I854" s="4" t="s">
        <v>7865</v>
      </c>
      <c r="J854" s="9">
        <v>22613</v>
      </c>
      <c r="K854" s="4">
        <v>61</v>
      </c>
    </row>
    <row r="855" spans="1:11" ht="15.75" customHeight="1" x14ac:dyDescent="0.25">
      <c r="A855" s="4" t="s">
        <v>895</v>
      </c>
      <c r="B855" s="4">
        <v>1961</v>
      </c>
      <c r="C855" s="4" t="s">
        <v>7849</v>
      </c>
      <c r="D855" s="4">
        <v>28</v>
      </c>
      <c r="E855" s="4">
        <v>0</v>
      </c>
      <c r="F855" s="8">
        <v>12557.61</v>
      </c>
      <c r="G855" s="4" t="s">
        <v>7893</v>
      </c>
      <c r="H855" s="4" t="s">
        <v>7893</v>
      </c>
      <c r="I855" s="4" t="s">
        <v>7863</v>
      </c>
      <c r="J855" s="9">
        <v>22613</v>
      </c>
      <c r="K855" s="4">
        <v>61</v>
      </c>
    </row>
    <row r="856" spans="1:11" ht="15.75" customHeight="1" x14ac:dyDescent="0.25">
      <c r="A856" s="4" t="s">
        <v>896</v>
      </c>
      <c r="B856" s="4">
        <v>1962</v>
      </c>
      <c r="C856" s="4" t="s">
        <v>7854</v>
      </c>
      <c r="D856" s="4">
        <v>16</v>
      </c>
      <c r="E856" s="4">
        <v>0</v>
      </c>
      <c r="F856" s="8">
        <v>12523.6</v>
      </c>
      <c r="G856" s="4" t="s">
        <v>7893</v>
      </c>
      <c r="H856" s="4" t="s">
        <v>7893</v>
      </c>
      <c r="I856" s="4" t="s">
        <v>7864</v>
      </c>
      <c r="J856" s="9">
        <v>22935</v>
      </c>
      <c r="K856" s="4">
        <v>60</v>
      </c>
    </row>
    <row r="857" spans="1:11" ht="15.75" customHeight="1" x14ac:dyDescent="0.25">
      <c r="A857" s="4" t="s">
        <v>897</v>
      </c>
      <c r="B857" s="4">
        <v>1966</v>
      </c>
      <c r="C857" s="4" t="s">
        <v>7848</v>
      </c>
      <c r="D857" s="4">
        <v>12</v>
      </c>
      <c r="E857" s="4">
        <v>0</v>
      </c>
      <c r="F857" s="8">
        <v>12499.88</v>
      </c>
      <c r="G857" s="4" t="s">
        <v>7893</v>
      </c>
      <c r="H857" s="4" t="s">
        <v>7895</v>
      </c>
      <c r="I857" s="4" t="s">
        <v>7864</v>
      </c>
      <c r="J857" s="9">
        <v>24300</v>
      </c>
      <c r="K857" s="4">
        <v>56</v>
      </c>
    </row>
    <row r="858" spans="1:11" ht="15.75" customHeight="1" x14ac:dyDescent="0.25">
      <c r="A858" s="4" t="s">
        <v>898</v>
      </c>
      <c r="B858" s="4">
        <v>1968</v>
      </c>
      <c r="C858" s="4" t="s">
        <v>7852</v>
      </c>
      <c r="D858" s="4">
        <v>3</v>
      </c>
      <c r="E858" s="4">
        <v>3</v>
      </c>
      <c r="F858" s="8">
        <v>12495.29</v>
      </c>
      <c r="G858" s="4" t="s">
        <v>7893</v>
      </c>
      <c r="H858" s="4" t="s">
        <v>7893</v>
      </c>
      <c r="I858" s="4" t="s">
        <v>7864</v>
      </c>
      <c r="J858" s="9">
        <v>25175</v>
      </c>
      <c r="K858" s="4">
        <v>54</v>
      </c>
    </row>
    <row r="859" spans="1:11" ht="15.75" customHeight="1" x14ac:dyDescent="0.25">
      <c r="A859" s="4" t="s">
        <v>899</v>
      </c>
      <c r="B859" s="4">
        <v>1967</v>
      </c>
      <c r="C859" s="4" t="s">
        <v>7851</v>
      </c>
      <c r="D859" s="4">
        <v>1</v>
      </c>
      <c r="E859" s="4">
        <v>3</v>
      </c>
      <c r="F859" s="8">
        <v>12485.8</v>
      </c>
      <c r="G859" s="4" t="s">
        <v>7893</v>
      </c>
      <c r="H859" s="4" t="s">
        <v>7893</v>
      </c>
      <c r="I859" s="4" t="s">
        <v>7863</v>
      </c>
      <c r="J859" s="9">
        <v>24716</v>
      </c>
      <c r="K859" s="4">
        <v>55</v>
      </c>
    </row>
    <row r="860" spans="1:11" ht="15.75" customHeight="1" x14ac:dyDescent="0.25">
      <c r="A860" s="4" t="s">
        <v>900</v>
      </c>
      <c r="B860" s="4">
        <v>1968</v>
      </c>
      <c r="C860" s="4" t="s">
        <v>7849</v>
      </c>
      <c r="D860" s="4">
        <v>12</v>
      </c>
      <c r="E860" s="4">
        <v>3</v>
      </c>
      <c r="F860" s="8">
        <v>12479.71</v>
      </c>
      <c r="G860" s="4" t="s">
        <v>7893</v>
      </c>
      <c r="H860" s="4" t="s">
        <v>7893</v>
      </c>
      <c r="I860" s="4" t="s">
        <v>7864</v>
      </c>
      <c r="J860" s="9">
        <v>25154</v>
      </c>
      <c r="K860" s="4">
        <v>54</v>
      </c>
    </row>
    <row r="861" spans="1:11" ht="15.75" customHeight="1" x14ac:dyDescent="0.25">
      <c r="A861" s="4" t="s">
        <v>901</v>
      </c>
      <c r="B861" s="4">
        <v>1968</v>
      </c>
      <c r="C861" s="4" t="s">
        <v>7849</v>
      </c>
      <c r="D861" s="4">
        <v>26</v>
      </c>
      <c r="E861" s="4">
        <v>3</v>
      </c>
      <c r="F861" s="8">
        <v>12475.35</v>
      </c>
      <c r="G861" s="4" t="s">
        <v>7893</v>
      </c>
      <c r="H861" s="4" t="s">
        <v>7894</v>
      </c>
      <c r="I861" s="4" t="s">
        <v>7864</v>
      </c>
      <c r="J861" s="9">
        <v>25168</v>
      </c>
      <c r="K861" s="4">
        <v>54</v>
      </c>
    </row>
    <row r="862" spans="1:11" ht="15.75" customHeight="1" x14ac:dyDescent="0.25">
      <c r="A862" s="4" t="s">
        <v>902</v>
      </c>
      <c r="B862" s="4">
        <v>1995</v>
      </c>
      <c r="C862" s="4" t="s">
        <v>7853</v>
      </c>
      <c r="D862" s="4">
        <v>9</v>
      </c>
      <c r="E862" s="4">
        <v>0</v>
      </c>
      <c r="F862" s="8">
        <v>12452.25</v>
      </c>
      <c r="G862" s="4" t="s">
        <v>7893</v>
      </c>
      <c r="H862" s="4" t="s">
        <v>7893</v>
      </c>
      <c r="I862" s="4" t="s">
        <v>7864</v>
      </c>
      <c r="J862" s="9">
        <v>34920</v>
      </c>
      <c r="K862" s="4">
        <v>27</v>
      </c>
    </row>
    <row r="863" spans="1:11" ht="15.75" customHeight="1" x14ac:dyDescent="0.25">
      <c r="A863" s="4" t="s">
        <v>903</v>
      </c>
      <c r="B863" s="4">
        <v>1964</v>
      </c>
      <c r="C863" s="4" t="s">
        <v>7853</v>
      </c>
      <c r="D863" s="4">
        <v>4</v>
      </c>
      <c r="E863" s="4">
        <v>0</v>
      </c>
      <c r="F863" s="8">
        <v>12430.95</v>
      </c>
      <c r="G863" s="4" t="s">
        <v>7893</v>
      </c>
      <c r="H863" s="4" t="s">
        <v>7893</v>
      </c>
      <c r="I863" s="4" t="s">
        <v>7871</v>
      </c>
      <c r="J863" s="9">
        <v>23593</v>
      </c>
      <c r="K863" s="4">
        <v>58</v>
      </c>
    </row>
    <row r="864" spans="1:11" ht="15.75" customHeight="1" x14ac:dyDescent="0.25">
      <c r="A864" s="4" t="s">
        <v>904</v>
      </c>
      <c r="B864" s="4">
        <v>1979</v>
      </c>
      <c r="C864" s="4" t="s">
        <v>7848</v>
      </c>
      <c r="D864" s="4">
        <v>14</v>
      </c>
      <c r="E864" s="4">
        <v>2</v>
      </c>
      <c r="F864" s="8">
        <v>12408.29</v>
      </c>
      <c r="G864" s="4" t="s">
        <v>7893</v>
      </c>
      <c r="H864" s="4" t="s">
        <v>7894</v>
      </c>
      <c r="I864" s="4" t="s">
        <v>7878</v>
      </c>
      <c r="J864" s="9">
        <v>29050</v>
      </c>
      <c r="K864" s="4">
        <v>43</v>
      </c>
    </row>
    <row r="865" spans="1:11" ht="15.75" customHeight="1" x14ac:dyDescent="0.25">
      <c r="A865" s="4" t="s">
        <v>905</v>
      </c>
      <c r="B865" s="4">
        <v>1972</v>
      </c>
      <c r="C865" s="4" t="s">
        <v>7853</v>
      </c>
      <c r="D865" s="4">
        <v>21</v>
      </c>
      <c r="E865" s="4">
        <v>0</v>
      </c>
      <c r="F865" s="8">
        <v>12407.3</v>
      </c>
      <c r="G865" s="4" t="s">
        <v>7893</v>
      </c>
      <c r="H865" s="4" t="s">
        <v>7895</v>
      </c>
      <c r="I865" s="4" t="s">
        <v>7874</v>
      </c>
      <c r="J865" s="9">
        <v>26532</v>
      </c>
      <c r="K865" s="4">
        <v>50</v>
      </c>
    </row>
    <row r="866" spans="1:11" ht="15.75" customHeight="1" x14ac:dyDescent="0.25">
      <c r="A866" s="4" t="s">
        <v>906</v>
      </c>
      <c r="B866" s="4">
        <v>1989</v>
      </c>
      <c r="C866" s="4" t="s">
        <v>7852</v>
      </c>
      <c r="D866" s="4">
        <v>29</v>
      </c>
      <c r="E866" s="4">
        <v>0</v>
      </c>
      <c r="F866" s="8">
        <v>12404.88</v>
      </c>
      <c r="G866" s="4" t="s">
        <v>7893</v>
      </c>
      <c r="H866" s="4" t="s">
        <v>7893</v>
      </c>
      <c r="I866" s="4" t="s">
        <v>7868</v>
      </c>
      <c r="J866" s="9">
        <v>32871</v>
      </c>
      <c r="K866" s="4">
        <v>33</v>
      </c>
    </row>
    <row r="867" spans="1:11" ht="15.75" customHeight="1" x14ac:dyDescent="0.25">
      <c r="A867" s="4" t="s">
        <v>907</v>
      </c>
      <c r="B867" s="4">
        <v>1962</v>
      </c>
      <c r="C867" s="4" t="s">
        <v>7851</v>
      </c>
      <c r="D867" s="4">
        <v>26</v>
      </c>
      <c r="E867" s="4">
        <v>0</v>
      </c>
      <c r="F867" s="8">
        <v>12369.89</v>
      </c>
      <c r="G867" s="4" t="s">
        <v>7893</v>
      </c>
      <c r="H867" s="4" t="s">
        <v>7895</v>
      </c>
      <c r="I867" s="4" t="s">
        <v>7871</v>
      </c>
      <c r="J867" s="9">
        <v>22915</v>
      </c>
      <c r="K867" s="4">
        <v>60</v>
      </c>
    </row>
    <row r="868" spans="1:11" ht="15.75" customHeight="1" x14ac:dyDescent="0.25">
      <c r="A868" s="4" t="s">
        <v>908</v>
      </c>
      <c r="B868" s="4">
        <v>1966</v>
      </c>
      <c r="C868" s="4" t="s">
        <v>7852</v>
      </c>
      <c r="D868" s="4">
        <v>29</v>
      </c>
      <c r="E868" s="4">
        <v>3</v>
      </c>
      <c r="F868" s="8">
        <v>12363.55</v>
      </c>
      <c r="G868" s="4" t="s">
        <v>7893</v>
      </c>
      <c r="H868" s="4" t="s">
        <v>7893</v>
      </c>
      <c r="I868" s="4" t="s">
        <v>7865</v>
      </c>
      <c r="J868" s="9">
        <v>24470</v>
      </c>
      <c r="K868" s="4">
        <v>56</v>
      </c>
    </row>
    <row r="869" spans="1:11" ht="15.75" customHeight="1" x14ac:dyDescent="0.25">
      <c r="A869" s="4" t="s">
        <v>909</v>
      </c>
      <c r="B869" s="4">
        <v>1963</v>
      </c>
      <c r="C869" s="4" t="s">
        <v>7851</v>
      </c>
      <c r="D869" s="4">
        <v>22</v>
      </c>
      <c r="E869" s="4">
        <v>1</v>
      </c>
      <c r="F869" s="8">
        <v>12347.17</v>
      </c>
      <c r="G869" s="4" t="s">
        <v>7893</v>
      </c>
      <c r="H869" s="4" t="s">
        <v>7893</v>
      </c>
      <c r="I869" s="4" t="s">
        <v>7865</v>
      </c>
      <c r="J869" s="9">
        <v>23276</v>
      </c>
      <c r="K869" s="4">
        <v>59</v>
      </c>
    </row>
    <row r="870" spans="1:11" ht="15.75" customHeight="1" x14ac:dyDescent="0.25">
      <c r="A870" s="4" t="s">
        <v>910</v>
      </c>
      <c r="B870" s="4">
        <v>1963</v>
      </c>
      <c r="C870" s="4" t="s">
        <v>7853</v>
      </c>
      <c r="D870" s="4">
        <v>2</v>
      </c>
      <c r="E870" s="4">
        <v>1</v>
      </c>
      <c r="F870" s="8">
        <v>12333.83</v>
      </c>
      <c r="G870" s="4" t="s">
        <v>7893</v>
      </c>
      <c r="H870" s="4" t="s">
        <v>7895</v>
      </c>
      <c r="I870" s="4" t="s">
        <v>7865</v>
      </c>
      <c r="J870" s="9">
        <v>23225</v>
      </c>
      <c r="K870" s="4">
        <v>59</v>
      </c>
    </row>
    <row r="871" spans="1:11" ht="15.75" customHeight="1" x14ac:dyDescent="0.25">
      <c r="A871" s="4" t="s">
        <v>911</v>
      </c>
      <c r="B871" s="4">
        <v>1963</v>
      </c>
      <c r="C871" s="4" t="s">
        <v>7853</v>
      </c>
      <c r="D871" s="4">
        <v>29</v>
      </c>
      <c r="E871" s="4">
        <v>0</v>
      </c>
      <c r="F871" s="8">
        <v>12323.94</v>
      </c>
      <c r="G871" s="4" t="s">
        <v>7893</v>
      </c>
      <c r="H871" s="4" t="s">
        <v>7893</v>
      </c>
      <c r="I871" s="4" t="s">
        <v>7875</v>
      </c>
      <c r="J871" s="9">
        <v>23252</v>
      </c>
      <c r="K871" s="4">
        <v>59</v>
      </c>
    </row>
    <row r="872" spans="1:11" ht="15.75" customHeight="1" x14ac:dyDescent="0.25">
      <c r="A872" s="4" t="s">
        <v>912</v>
      </c>
      <c r="B872" s="4">
        <v>1963</v>
      </c>
      <c r="C872" s="4" t="s">
        <v>7854</v>
      </c>
      <c r="D872" s="4">
        <v>28</v>
      </c>
      <c r="E872" s="4">
        <v>0</v>
      </c>
      <c r="F872" s="8">
        <v>12299.59</v>
      </c>
      <c r="G872" s="4" t="s">
        <v>7893</v>
      </c>
      <c r="H872" s="4" t="s">
        <v>7894</v>
      </c>
      <c r="I872" s="4" t="s">
        <v>7870</v>
      </c>
      <c r="J872" s="9">
        <v>23312</v>
      </c>
      <c r="K872" s="4">
        <v>59</v>
      </c>
    </row>
    <row r="873" spans="1:11" ht="15.75" customHeight="1" x14ac:dyDescent="0.25">
      <c r="A873" s="4" t="s">
        <v>913</v>
      </c>
      <c r="B873" s="4">
        <v>1990</v>
      </c>
      <c r="C873" s="4" t="s">
        <v>7854</v>
      </c>
      <c r="D873" s="4">
        <v>29</v>
      </c>
      <c r="E873" s="4">
        <v>3</v>
      </c>
      <c r="F873" s="8">
        <v>12282.38</v>
      </c>
      <c r="G873" s="4" t="s">
        <v>7893</v>
      </c>
      <c r="H873" s="4" t="s">
        <v>7894</v>
      </c>
      <c r="I873" s="4" t="s">
        <v>7865</v>
      </c>
      <c r="J873" s="9">
        <v>33175</v>
      </c>
      <c r="K873" s="4">
        <v>32</v>
      </c>
    </row>
    <row r="874" spans="1:11" ht="15.75" customHeight="1" x14ac:dyDescent="0.25">
      <c r="A874" s="4" t="s">
        <v>914</v>
      </c>
      <c r="B874" s="4">
        <v>1966</v>
      </c>
      <c r="C874" s="4" t="s">
        <v>7849</v>
      </c>
      <c r="D874" s="4">
        <v>16</v>
      </c>
      <c r="E874" s="4">
        <v>0</v>
      </c>
      <c r="F874" s="8">
        <v>12282.03</v>
      </c>
      <c r="G874" s="4" t="s">
        <v>7893</v>
      </c>
      <c r="H874" s="4" t="s">
        <v>7894</v>
      </c>
      <c r="I874" s="4" t="s">
        <v>7870</v>
      </c>
      <c r="J874" s="9">
        <v>24427</v>
      </c>
      <c r="K874" s="4">
        <v>56</v>
      </c>
    </row>
    <row r="875" spans="1:11" ht="15.75" customHeight="1" x14ac:dyDescent="0.25">
      <c r="A875" s="4" t="s">
        <v>915</v>
      </c>
      <c r="B875" s="4">
        <v>1967</v>
      </c>
      <c r="C875" s="4" t="s">
        <v>7853</v>
      </c>
      <c r="D875" s="4">
        <v>28</v>
      </c>
      <c r="E875" s="4">
        <v>2</v>
      </c>
      <c r="F875" s="8">
        <v>12269.69</v>
      </c>
      <c r="G875" s="4" t="s">
        <v>7893</v>
      </c>
      <c r="H875" s="4" t="s">
        <v>7895</v>
      </c>
      <c r="I875" s="4" t="s">
        <v>7864</v>
      </c>
      <c r="J875" s="9">
        <v>24712</v>
      </c>
      <c r="K875" s="4">
        <v>55</v>
      </c>
    </row>
    <row r="876" spans="1:11" ht="15.75" customHeight="1" x14ac:dyDescent="0.25">
      <c r="A876" s="4" t="s">
        <v>916</v>
      </c>
      <c r="B876" s="4">
        <v>1967</v>
      </c>
      <c r="C876" s="4" t="s">
        <v>7852</v>
      </c>
      <c r="D876" s="4">
        <v>30</v>
      </c>
      <c r="E876" s="4">
        <v>2</v>
      </c>
      <c r="F876" s="8">
        <v>12268.63</v>
      </c>
      <c r="G876" s="4" t="s">
        <v>7893</v>
      </c>
      <c r="H876" s="4" t="s">
        <v>7894</v>
      </c>
      <c r="I876" s="4" t="s">
        <v>7864</v>
      </c>
      <c r="J876" s="9">
        <v>24836</v>
      </c>
      <c r="K876" s="4">
        <v>55</v>
      </c>
    </row>
    <row r="877" spans="1:11" ht="15.75" customHeight="1" x14ac:dyDescent="0.25">
      <c r="A877" s="4" t="s">
        <v>917</v>
      </c>
      <c r="B877" s="4">
        <v>1966</v>
      </c>
      <c r="C877" s="4" t="s">
        <v>7852</v>
      </c>
      <c r="D877" s="4">
        <v>6</v>
      </c>
      <c r="E877" s="4">
        <v>2</v>
      </c>
      <c r="F877" s="8">
        <v>12265.51</v>
      </c>
      <c r="G877" s="4" t="s">
        <v>7893</v>
      </c>
      <c r="H877" s="4" t="s">
        <v>7893</v>
      </c>
      <c r="I877" s="4" t="s">
        <v>7863</v>
      </c>
      <c r="J877" s="9">
        <v>24447</v>
      </c>
      <c r="K877" s="4">
        <v>56</v>
      </c>
    </row>
    <row r="878" spans="1:11" ht="15.75" customHeight="1" x14ac:dyDescent="0.25">
      <c r="A878" s="4" t="s">
        <v>918</v>
      </c>
      <c r="B878" s="4">
        <v>1986</v>
      </c>
      <c r="C878" s="4" t="s">
        <v>7853</v>
      </c>
      <c r="D878" s="4">
        <v>13</v>
      </c>
      <c r="E878" s="4">
        <v>3</v>
      </c>
      <c r="F878" s="8">
        <v>12255.04</v>
      </c>
      <c r="G878" s="4" t="s">
        <v>7893</v>
      </c>
      <c r="H878" s="4" t="s">
        <v>7895</v>
      </c>
      <c r="I878" s="4" t="s">
        <v>7877</v>
      </c>
      <c r="J878" s="9">
        <v>31637</v>
      </c>
      <c r="K878" s="4">
        <v>36</v>
      </c>
    </row>
    <row r="879" spans="1:11" ht="15.75" customHeight="1" x14ac:dyDescent="0.25">
      <c r="A879" s="4" t="s">
        <v>919</v>
      </c>
      <c r="B879" s="4">
        <v>1989</v>
      </c>
      <c r="C879" s="4" t="s">
        <v>7849</v>
      </c>
      <c r="D879" s="4">
        <v>23</v>
      </c>
      <c r="E879" s="4">
        <v>3</v>
      </c>
      <c r="F879" s="8">
        <v>12254.44</v>
      </c>
      <c r="G879" s="4" t="s">
        <v>7893</v>
      </c>
      <c r="H879" s="4" t="s">
        <v>7893</v>
      </c>
      <c r="I879" s="4" t="s">
        <v>7877</v>
      </c>
      <c r="J879" s="9">
        <v>32835</v>
      </c>
      <c r="K879" s="4">
        <v>33</v>
      </c>
    </row>
    <row r="880" spans="1:11" ht="15.75" customHeight="1" x14ac:dyDescent="0.25">
      <c r="A880" s="4" t="s">
        <v>920</v>
      </c>
      <c r="B880" s="4">
        <v>1974</v>
      </c>
      <c r="C880" s="4" t="s">
        <v>7850</v>
      </c>
      <c r="D880" s="4">
        <v>23</v>
      </c>
      <c r="E880" s="4">
        <v>0</v>
      </c>
      <c r="F880" s="8">
        <v>12245.17</v>
      </c>
      <c r="G880" s="4" t="s">
        <v>7893</v>
      </c>
      <c r="H880" s="4" t="s">
        <v>7894</v>
      </c>
      <c r="I880" s="4" t="s">
        <v>7864</v>
      </c>
      <c r="J880" s="9">
        <v>27203</v>
      </c>
      <c r="K880" s="4">
        <v>48</v>
      </c>
    </row>
    <row r="881" spans="1:11" ht="15.75" customHeight="1" x14ac:dyDescent="0.25">
      <c r="A881" s="4" t="s">
        <v>921</v>
      </c>
      <c r="B881" s="4">
        <v>1963</v>
      </c>
      <c r="C881" s="4" t="s">
        <v>7848</v>
      </c>
      <c r="D881" s="4">
        <v>17</v>
      </c>
      <c r="E881" s="4">
        <v>0</v>
      </c>
      <c r="F881" s="8">
        <v>12244.53</v>
      </c>
      <c r="G881" s="4" t="s">
        <v>7893</v>
      </c>
      <c r="H881" s="4" t="s">
        <v>7894</v>
      </c>
      <c r="I881" s="4" t="s">
        <v>7863</v>
      </c>
      <c r="J881" s="9">
        <v>23209</v>
      </c>
      <c r="K881" s="4">
        <v>59</v>
      </c>
    </row>
    <row r="882" spans="1:11" ht="15.75" customHeight="1" x14ac:dyDescent="0.25">
      <c r="A882" s="4" t="s">
        <v>922</v>
      </c>
      <c r="B882" s="4">
        <v>1966</v>
      </c>
      <c r="C882" s="4" t="s">
        <v>7848</v>
      </c>
      <c r="D882" s="4">
        <v>29</v>
      </c>
      <c r="E882" s="4">
        <v>0</v>
      </c>
      <c r="F882" s="8">
        <v>12237.73</v>
      </c>
      <c r="G882" s="4" t="s">
        <v>7893</v>
      </c>
      <c r="H882" s="4" t="s">
        <v>7893</v>
      </c>
      <c r="I882" s="4" t="s">
        <v>7864</v>
      </c>
      <c r="J882" s="9">
        <v>24317</v>
      </c>
      <c r="K882" s="4">
        <v>56</v>
      </c>
    </row>
    <row r="883" spans="1:11" ht="15.75" customHeight="1" x14ac:dyDescent="0.25">
      <c r="A883" s="4" t="s">
        <v>923</v>
      </c>
      <c r="B883" s="4">
        <v>1964</v>
      </c>
      <c r="C883" s="4" t="s">
        <v>7854</v>
      </c>
      <c r="D883" s="4">
        <v>15</v>
      </c>
      <c r="E883" s="4">
        <v>0</v>
      </c>
      <c r="F883" s="8">
        <v>12235.84</v>
      </c>
      <c r="G883" s="4" t="s">
        <v>7893</v>
      </c>
      <c r="H883" s="4" t="s">
        <v>7893</v>
      </c>
      <c r="I883" s="4" t="s">
        <v>7864</v>
      </c>
      <c r="J883" s="9">
        <v>23665</v>
      </c>
      <c r="K883" s="4">
        <v>58</v>
      </c>
    </row>
    <row r="884" spans="1:11" ht="15.75" customHeight="1" x14ac:dyDescent="0.25">
      <c r="A884" s="4" t="s">
        <v>924</v>
      </c>
      <c r="B884" s="4">
        <v>1963</v>
      </c>
      <c r="C884" s="4" t="s">
        <v>7848</v>
      </c>
      <c r="D884" s="4">
        <v>19</v>
      </c>
      <c r="E884" s="4">
        <v>0</v>
      </c>
      <c r="F884" s="8">
        <v>12233.83</v>
      </c>
      <c r="G884" s="4" t="s">
        <v>7893</v>
      </c>
      <c r="H884" s="4" t="s">
        <v>7894</v>
      </c>
      <c r="I884" s="4" t="s">
        <v>7865</v>
      </c>
      <c r="J884" s="9">
        <v>23211</v>
      </c>
      <c r="K884" s="4">
        <v>59</v>
      </c>
    </row>
    <row r="885" spans="1:11" ht="15.75" customHeight="1" x14ac:dyDescent="0.25">
      <c r="A885" s="4" t="s">
        <v>925</v>
      </c>
      <c r="B885" s="4">
        <v>1964</v>
      </c>
      <c r="C885" s="4" t="s">
        <v>7850</v>
      </c>
      <c r="D885" s="4">
        <v>24</v>
      </c>
      <c r="E885" s="4">
        <v>0</v>
      </c>
      <c r="F885" s="8">
        <v>12231.61</v>
      </c>
      <c r="G885" s="4" t="s">
        <v>7893</v>
      </c>
      <c r="H885" s="4" t="s">
        <v>7893</v>
      </c>
      <c r="I885" s="4" t="s">
        <v>7864</v>
      </c>
      <c r="J885" s="9">
        <v>23552</v>
      </c>
      <c r="K885" s="4">
        <v>58</v>
      </c>
    </row>
    <row r="886" spans="1:11" ht="15.75" customHeight="1" x14ac:dyDescent="0.25">
      <c r="A886" s="4" t="s">
        <v>926</v>
      </c>
      <c r="B886" s="4">
        <v>1964</v>
      </c>
      <c r="C886" s="4" t="s">
        <v>7848</v>
      </c>
      <c r="D886" s="4">
        <v>2</v>
      </c>
      <c r="E886" s="4">
        <v>0</v>
      </c>
      <c r="F886" s="8">
        <v>12224.35</v>
      </c>
      <c r="G886" s="4" t="s">
        <v>7893</v>
      </c>
      <c r="H886" s="4" t="s">
        <v>7894</v>
      </c>
      <c r="I886" s="4" t="s">
        <v>7864</v>
      </c>
      <c r="J886" s="9">
        <v>23560</v>
      </c>
      <c r="K886" s="4">
        <v>58</v>
      </c>
    </row>
    <row r="887" spans="1:11" ht="15.75" customHeight="1" x14ac:dyDescent="0.25">
      <c r="A887" s="4" t="s">
        <v>927</v>
      </c>
      <c r="B887" s="4">
        <v>1964</v>
      </c>
      <c r="C887" s="4" t="s">
        <v>7848</v>
      </c>
      <c r="D887" s="4">
        <v>20</v>
      </c>
      <c r="E887" s="4">
        <v>0</v>
      </c>
      <c r="F887" s="8">
        <v>12222.9</v>
      </c>
      <c r="G887" s="4" t="s">
        <v>7893</v>
      </c>
      <c r="H887" s="4" t="s">
        <v>7895</v>
      </c>
      <c r="I887" s="4" t="s">
        <v>7864</v>
      </c>
      <c r="J887" s="9">
        <v>23578</v>
      </c>
      <c r="K887" s="4">
        <v>58</v>
      </c>
    </row>
    <row r="888" spans="1:11" ht="15.75" customHeight="1" x14ac:dyDescent="0.25">
      <c r="A888" s="4" t="s">
        <v>928</v>
      </c>
      <c r="B888" s="4">
        <v>1977</v>
      </c>
      <c r="C888" s="4" t="s">
        <v>7853</v>
      </c>
      <c r="D888" s="4">
        <v>14</v>
      </c>
      <c r="E888" s="4">
        <v>2</v>
      </c>
      <c r="F888" s="8">
        <v>12218.7</v>
      </c>
      <c r="G888" s="4" t="s">
        <v>7893</v>
      </c>
      <c r="H888" s="4" t="s">
        <v>7894</v>
      </c>
      <c r="I888" s="4" t="s">
        <v>7864</v>
      </c>
      <c r="J888" s="9">
        <v>28351</v>
      </c>
      <c r="K888" s="4">
        <v>45</v>
      </c>
    </row>
    <row r="889" spans="1:11" ht="15.75" customHeight="1" x14ac:dyDescent="0.25">
      <c r="A889" s="4" t="s">
        <v>929</v>
      </c>
      <c r="B889" s="4">
        <v>1991</v>
      </c>
      <c r="C889" s="4" t="s">
        <v>7853</v>
      </c>
      <c r="D889" s="4">
        <v>29</v>
      </c>
      <c r="E889" s="4">
        <v>3</v>
      </c>
      <c r="F889" s="8">
        <v>12198.64</v>
      </c>
      <c r="G889" s="4" t="s">
        <v>7893</v>
      </c>
      <c r="H889" s="4" t="s">
        <v>7893</v>
      </c>
      <c r="I889" s="4" t="s">
        <v>7877</v>
      </c>
      <c r="J889" s="9">
        <v>33479</v>
      </c>
      <c r="K889" s="4">
        <v>31</v>
      </c>
    </row>
    <row r="890" spans="1:11" ht="15.75" customHeight="1" x14ac:dyDescent="0.25">
      <c r="A890" s="4" t="s">
        <v>930</v>
      </c>
      <c r="B890" s="4">
        <v>1987</v>
      </c>
      <c r="C890" s="4" t="s">
        <v>7854</v>
      </c>
      <c r="D890" s="4">
        <v>5</v>
      </c>
      <c r="E890" s="4">
        <v>3</v>
      </c>
      <c r="F890" s="8">
        <v>12148.2</v>
      </c>
      <c r="G890" s="4" t="s">
        <v>7893</v>
      </c>
      <c r="H890" s="4" t="s">
        <v>7893</v>
      </c>
      <c r="I890" s="4" t="s">
        <v>7864</v>
      </c>
      <c r="J890" s="9">
        <v>32055</v>
      </c>
      <c r="K890" s="4">
        <v>35</v>
      </c>
    </row>
    <row r="891" spans="1:11" ht="15.75" customHeight="1" x14ac:dyDescent="0.25">
      <c r="A891" s="4" t="s">
        <v>931</v>
      </c>
      <c r="B891" s="4">
        <v>1962</v>
      </c>
      <c r="C891" s="4" t="s">
        <v>7851</v>
      </c>
      <c r="D891" s="4">
        <v>15</v>
      </c>
      <c r="E891" s="4">
        <v>0</v>
      </c>
      <c r="F891" s="8">
        <v>12146.97</v>
      </c>
      <c r="G891" s="4" t="s">
        <v>7893</v>
      </c>
      <c r="H891" s="4" t="s">
        <v>7893</v>
      </c>
      <c r="I891" s="4" t="s">
        <v>7865</v>
      </c>
      <c r="J891" s="9">
        <v>22904</v>
      </c>
      <c r="K891" s="4">
        <v>60</v>
      </c>
    </row>
    <row r="892" spans="1:11" ht="15.75" customHeight="1" x14ac:dyDescent="0.25">
      <c r="A892" s="4" t="s">
        <v>932</v>
      </c>
      <c r="B892" s="4">
        <v>1962</v>
      </c>
      <c r="C892" s="4" t="s">
        <v>7849</v>
      </c>
      <c r="D892" s="4">
        <v>4</v>
      </c>
      <c r="E892" s="4">
        <v>0</v>
      </c>
      <c r="F892" s="8">
        <v>12142.58</v>
      </c>
      <c r="G892" s="4" t="s">
        <v>7893</v>
      </c>
      <c r="H892" s="4" t="s">
        <v>7895</v>
      </c>
      <c r="I892" s="4" t="s">
        <v>7863</v>
      </c>
      <c r="J892" s="9">
        <v>22954</v>
      </c>
      <c r="K892" s="4">
        <v>60</v>
      </c>
    </row>
    <row r="893" spans="1:11" ht="15.75" customHeight="1" x14ac:dyDescent="0.25">
      <c r="A893" s="4" t="s">
        <v>933</v>
      </c>
      <c r="B893" s="4">
        <v>1974</v>
      </c>
      <c r="C893" s="4" t="s">
        <v>7851</v>
      </c>
      <c r="D893" s="4">
        <v>16</v>
      </c>
      <c r="E893" s="4">
        <v>0</v>
      </c>
      <c r="F893" s="8">
        <v>12137.6</v>
      </c>
      <c r="G893" s="4" t="s">
        <v>7893</v>
      </c>
      <c r="H893" s="4" t="s">
        <v>7893</v>
      </c>
      <c r="I893" s="4" t="s">
        <v>7864</v>
      </c>
      <c r="J893" s="9">
        <v>27288</v>
      </c>
      <c r="K893" s="4">
        <v>48</v>
      </c>
    </row>
    <row r="894" spans="1:11" ht="15.75" customHeight="1" x14ac:dyDescent="0.25">
      <c r="A894" s="4" t="s">
        <v>934</v>
      </c>
      <c r="B894" s="4">
        <v>1991</v>
      </c>
      <c r="C894" s="4" t="s">
        <v>7849</v>
      </c>
      <c r="D894" s="4">
        <v>6</v>
      </c>
      <c r="E894" s="4">
        <v>3</v>
      </c>
      <c r="F894" s="8">
        <v>12130.8</v>
      </c>
      <c r="G894" s="4" t="s">
        <v>7893</v>
      </c>
      <c r="H894" s="4" t="s">
        <v>7893</v>
      </c>
      <c r="I894" s="4" t="s">
        <v>7877</v>
      </c>
      <c r="J894" s="9">
        <v>33548</v>
      </c>
      <c r="K894" s="4">
        <v>31</v>
      </c>
    </row>
    <row r="895" spans="1:11" ht="15.75" customHeight="1" x14ac:dyDescent="0.25">
      <c r="A895" s="4" t="s">
        <v>935</v>
      </c>
      <c r="B895" s="4">
        <v>1963</v>
      </c>
      <c r="C895" s="4" t="s">
        <v>7850</v>
      </c>
      <c r="D895" s="4">
        <v>4</v>
      </c>
      <c r="E895" s="4">
        <v>0</v>
      </c>
      <c r="F895" s="8">
        <v>12129.61</v>
      </c>
      <c r="G895" s="4" t="s">
        <v>7893</v>
      </c>
      <c r="H895" s="4" t="s">
        <v>7894</v>
      </c>
      <c r="I895" s="4" t="s">
        <v>7864</v>
      </c>
      <c r="J895" s="9">
        <v>23166</v>
      </c>
      <c r="K895" s="4">
        <v>60</v>
      </c>
    </row>
    <row r="896" spans="1:11" ht="15.75" customHeight="1" x14ac:dyDescent="0.25">
      <c r="A896" s="4" t="s">
        <v>936</v>
      </c>
      <c r="B896" s="4">
        <v>1963</v>
      </c>
      <c r="C896" s="4" t="s">
        <v>7848</v>
      </c>
      <c r="D896" s="4">
        <v>20</v>
      </c>
      <c r="E896" s="4">
        <v>0</v>
      </c>
      <c r="F896" s="8">
        <v>12124.99</v>
      </c>
      <c r="G896" s="4" t="s">
        <v>7893</v>
      </c>
      <c r="H896" s="4" t="s">
        <v>7894</v>
      </c>
      <c r="I896" s="4" t="s">
        <v>7864</v>
      </c>
      <c r="J896" s="9">
        <v>23212</v>
      </c>
      <c r="K896" s="4">
        <v>59</v>
      </c>
    </row>
    <row r="897" spans="1:11" ht="15.75" customHeight="1" x14ac:dyDescent="0.25">
      <c r="A897" s="4" t="s">
        <v>937</v>
      </c>
      <c r="B897" s="4">
        <v>1968</v>
      </c>
      <c r="C897" s="4" t="s">
        <v>7854</v>
      </c>
      <c r="D897" s="4">
        <v>25</v>
      </c>
      <c r="E897" s="4">
        <v>3</v>
      </c>
      <c r="F897" s="8">
        <v>12105.32</v>
      </c>
      <c r="G897" s="4" t="s">
        <v>7893</v>
      </c>
      <c r="H897" s="4" t="s">
        <v>7893</v>
      </c>
      <c r="I897" s="4" t="s">
        <v>7865</v>
      </c>
      <c r="J897" s="9">
        <v>25136</v>
      </c>
      <c r="K897" s="4">
        <v>54</v>
      </c>
    </row>
    <row r="898" spans="1:11" ht="15.75" customHeight="1" x14ac:dyDescent="0.25">
      <c r="A898" s="4" t="s">
        <v>938</v>
      </c>
      <c r="B898" s="4">
        <v>1968</v>
      </c>
      <c r="C898" s="4" t="s">
        <v>7852</v>
      </c>
      <c r="D898" s="4">
        <v>9</v>
      </c>
      <c r="E898" s="4">
        <v>2</v>
      </c>
      <c r="F898" s="8">
        <v>12096.65</v>
      </c>
      <c r="G898" s="4" t="s">
        <v>7893</v>
      </c>
      <c r="H898" s="4" t="s">
        <v>7894</v>
      </c>
      <c r="I898" s="4" t="s">
        <v>7871</v>
      </c>
      <c r="J898" s="9">
        <v>25181</v>
      </c>
      <c r="K898" s="4">
        <v>54</v>
      </c>
    </row>
    <row r="899" spans="1:11" ht="15.75" customHeight="1" x14ac:dyDescent="0.25">
      <c r="A899" s="4" t="s">
        <v>939</v>
      </c>
      <c r="B899" s="4">
        <v>1968</v>
      </c>
      <c r="C899" s="4" t="s">
        <v>7850</v>
      </c>
      <c r="D899" s="4">
        <v>21</v>
      </c>
      <c r="E899" s="4">
        <v>3</v>
      </c>
      <c r="F899" s="8">
        <v>12094.48</v>
      </c>
      <c r="G899" s="4" t="s">
        <v>7893</v>
      </c>
      <c r="H899" s="4" t="s">
        <v>7893</v>
      </c>
      <c r="I899" s="4" t="s">
        <v>7865</v>
      </c>
      <c r="J899" s="9">
        <v>25010</v>
      </c>
      <c r="K899" s="4">
        <v>54</v>
      </c>
    </row>
    <row r="900" spans="1:11" ht="15.75" customHeight="1" x14ac:dyDescent="0.25">
      <c r="A900" s="4" t="s">
        <v>940</v>
      </c>
      <c r="B900" s="4">
        <v>1984</v>
      </c>
      <c r="C900" s="4" t="s">
        <v>7851</v>
      </c>
      <c r="D900" s="4">
        <v>2</v>
      </c>
      <c r="E900" s="4">
        <v>3</v>
      </c>
      <c r="F900" s="8">
        <v>12091.34</v>
      </c>
      <c r="G900" s="4" t="s">
        <v>7893</v>
      </c>
      <c r="H900" s="4" t="s">
        <v>7895</v>
      </c>
      <c r="I900" s="4" t="s">
        <v>7878</v>
      </c>
      <c r="J900" s="9">
        <v>30927</v>
      </c>
      <c r="K900" s="4">
        <v>38</v>
      </c>
    </row>
    <row r="901" spans="1:11" ht="15.75" customHeight="1" x14ac:dyDescent="0.25">
      <c r="A901" s="4" t="s">
        <v>941</v>
      </c>
      <c r="B901" s="4">
        <v>1986</v>
      </c>
      <c r="C901" s="4" t="s">
        <v>7851</v>
      </c>
      <c r="D901" s="4">
        <v>7</v>
      </c>
      <c r="E901" s="4">
        <v>3</v>
      </c>
      <c r="F901" s="8">
        <v>12048.13</v>
      </c>
      <c r="G901" s="4" t="s">
        <v>7893</v>
      </c>
      <c r="H901" s="4" t="s">
        <v>7895</v>
      </c>
      <c r="I901" s="4" t="s">
        <v>7877</v>
      </c>
      <c r="J901" s="9">
        <v>31662</v>
      </c>
      <c r="K901" s="4">
        <v>36</v>
      </c>
    </row>
    <row r="902" spans="1:11" ht="15.75" customHeight="1" x14ac:dyDescent="0.25">
      <c r="A902" s="4" t="s">
        <v>942</v>
      </c>
      <c r="B902" s="4">
        <v>1966</v>
      </c>
      <c r="C902" s="4" t="s">
        <v>7849</v>
      </c>
      <c r="D902" s="4">
        <v>24</v>
      </c>
      <c r="E902" s="4">
        <v>1</v>
      </c>
      <c r="F902" s="8">
        <v>12044.34</v>
      </c>
      <c r="G902" s="4" t="s">
        <v>7893</v>
      </c>
      <c r="H902" s="4" t="s">
        <v>7894</v>
      </c>
      <c r="I902" s="4" t="s">
        <v>7864</v>
      </c>
      <c r="J902" s="9">
        <v>24435</v>
      </c>
      <c r="K902" s="4">
        <v>56</v>
      </c>
    </row>
    <row r="903" spans="1:11" ht="15.75" customHeight="1" x14ac:dyDescent="0.25">
      <c r="A903" s="4" t="s">
        <v>943</v>
      </c>
      <c r="B903" s="4">
        <v>1979</v>
      </c>
      <c r="C903" s="4" t="s">
        <v>7854</v>
      </c>
      <c r="D903" s="4">
        <v>16</v>
      </c>
      <c r="E903" s="4">
        <v>2</v>
      </c>
      <c r="F903" s="8">
        <v>12035.18</v>
      </c>
      <c r="G903" s="4" t="s">
        <v>7893</v>
      </c>
      <c r="H903" s="4" t="s">
        <v>7893</v>
      </c>
      <c r="I903" s="4" t="s">
        <v>7874</v>
      </c>
      <c r="J903" s="9">
        <v>29144</v>
      </c>
      <c r="K903" s="4">
        <v>43</v>
      </c>
    </row>
    <row r="904" spans="1:11" ht="15.75" customHeight="1" x14ac:dyDescent="0.25">
      <c r="A904" s="4" t="s">
        <v>944</v>
      </c>
      <c r="B904" s="4">
        <v>1965</v>
      </c>
      <c r="C904" s="4" t="s">
        <v>7854</v>
      </c>
      <c r="D904" s="4">
        <v>29</v>
      </c>
      <c r="E904" s="4">
        <v>1</v>
      </c>
      <c r="F904" s="8">
        <v>12032.33</v>
      </c>
      <c r="G904" s="4" t="s">
        <v>7893</v>
      </c>
      <c r="H904" s="4" t="s">
        <v>7894</v>
      </c>
      <c r="I904" s="4" t="s">
        <v>7865</v>
      </c>
      <c r="J904" s="9">
        <v>24044</v>
      </c>
      <c r="K904" s="4">
        <v>57</v>
      </c>
    </row>
    <row r="905" spans="1:11" ht="15.75" customHeight="1" x14ac:dyDescent="0.25">
      <c r="A905" s="4" t="s">
        <v>945</v>
      </c>
      <c r="B905" s="4">
        <v>1965</v>
      </c>
      <c r="C905" s="4" t="s">
        <v>7850</v>
      </c>
      <c r="D905" s="4">
        <v>9</v>
      </c>
      <c r="E905" s="4">
        <v>0</v>
      </c>
      <c r="F905" s="8">
        <v>12029.29</v>
      </c>
      <c r="G905" s="4" t="s">
        <v>7893</v>
      </c>
      <c r="H905" s="4" t="s">
        <v>7895</v>
      </c>
      <c r="I905" s="4" t="s">
        <v>7871</v>
      </c>
      <c r="J905" s="9">
        <v>23902</v>
      </c>
      <c r="K905" s="4">
        <v>57</v>
      </c>
    </row>
    <row r="906" spans="1:11" ht="15.75" customHeight="1" x14ac:dyDescent="0.25">
      <c r="A906" s="4" t="s">
        <v>946</v>
      </c>
      <c r="B906" s="4">
        <v>1982</v>
      </c>
      <c r="C906" s="4" t="s">
        <v>7854</v>
      </c>
      <c r="D906" s="4">
        <v>17</v>
      </c>
      <c r="E906" s="4">
        <v>3</v>
      </c>
      <c r="F906" s="8">
        <v>12001.29</v>
      </c>
      <c r="G906" s="4" t="s">
        <v>7893</v>
      </c>
      <c r="H906" s="4" t="s">
        <v>7893</v>
      </c>
      <c r="I906" s="4" t="s">
        <v>7874</v>
      </c>
      <c r="J906" s="9">
        <v>30241</v>
      </c>
      <c r="K906" s="4">
        <v>40</v>
      </c>
    </row>
    <row r="907" spans="1:11" ht="15.75" customHeight="1" x14ac:dyDescent="0.25">
      <c r="A907" s="4" t="s">
        <v>947</v>
      </c>
      <c r="B907" s="4">
        <v>1993</v>
      </c>
      <c r="C907" s="4" t="s">
        <v>7852</v>
      </c>
      <c r="D907" s="4">
        <v>12</v>
      </c>
      <c r="E907" s="4">
        <v>0</v>
      </c>
      <c r="F907" s="8">
        <v>11994.89</v>
      </c>
      <c r="G907" s="4" t="s">
        <v>7893</v>
      </c>
      <c r="H907" s="4" t="s">
        <v>7895</v>
      </c>
      <c r="I907" s="4" t="s">
        <v>7864</v>
      </c>
      <c r="J907" s="9">
        <v>34315</v>
      </c>
      <c r="K907" s="4">
        <v>29</v>
      </c>
    </row>
    <row r="908" spans="1:11" ht="15.75" customHeight="1" x14ac:dyDescent="0.25">
      <c r="A908" s="4" t="s">
        <v>948</v>
      </c>
      <c r="B908" s="4">
        <v>1983</v>
      </c>
      <c r="C908" s="4" t="s">
        <v>7848</v>
      </c>
      <c r="D908" s="4">
        <v>4</v>
      </c>
      <c r="E908" s="4">
        <v>3</v>
      </c>
      <c r="F908" s="8">
        <v>11987.68</v>
      </c>
      <c r="G908" s="4" t="s">
        <v>7893</v>
      </c>
      <c r="H908" s="4" t="s">
        <v>7895</v>
      </c>
      <c r="I908" s="4" t="s">
        <v>7877</v>
      </c>
      <c r="J908" s="9">
        <v>30501</v>
      </c>
      <c r="K908" s="4">
        <v>39</v>
      </c>
    </row>
    <row r="909" spans="1:11" ht="15.75" customHeight="1" x14ac:dyDescent="0.25">
      <c r="A909" s="4" t="s">
        <v>949</v>
      </c>
      <c r="B909" s="4">
        <v>1967</v>
      </c>
      <c r="C909" s="4" t="s">
        <v>7852</v>
      </c>
      <c r="D909" s="4">
        <v>22</v>
      </c>
      <c r="E909" s="4">
        <v>3</v>
      </c>
      <c r="F909" s="8">
        <v>11987.17</v>
      </c>
      <c r="G909" s="4" t="s">
        <v>7893</v>
      </c>
      <c r="H909" s="4" t="s">
        <v>7893</v>
      </c>
      <c r="I909" s="4" t="s">
        <v>7863</v>
      </c>
      <c r="J909" s="9">
        <v>24828</v>
      </c>
      <c r="K909" s="4">
        <v>55</v>
      </c>
    </row>
    <row r="910" spans="1:11" ht="15.75" customHeight="1" x14ac:dyDescent="0.25">
      <c r="A910" s="4" t="s">
        <v>950</v>
      </c>
      <c r="B910" s="4">
        <v>1964</v>
      </c>
      <c r="C910" s="4" t="s">
        <v>7851</v>
      </c>
      <c r="D910" s="4">
        <v>29</v>
      </c>
      <c r="E910" s="4">
        <v>1</v>
      </c>
      <c r="F910" s="8">
        <v>11946.63</v>
      </c>
      <c r="G910" s="4" t="s">
        <v>7893</v>
      </c>
      <c r="H910" s="4" t="s">
        <v>7895</v>
      </c>
      <c r="I910" s="4" t="s">
        <v>7863</v>
      </c>
      <c r="J910" s="9">
        <v>23649</v>
      </c>
      <c r="K910" s="4">
        <v>58</v>
      </c>
    </row>
    <row r="911" spans="1:11" ht="15.75" customHeight="1" x14ac:dyDescent="0.25">
      <c r="A911" s="4" t="s">
        <v>951</v>
      </c>
      <c r="B911" s="4">
        <v>1965</v>
      </c>
      <c r="C911" s="4" t="s">
        <v>7849</v>
      </c>
      <c r="D911" s="4">
        <v>1</v>
      </c>
      <c r="E911" s="4">
        <v>1</v>
      </c>
      <c r="F911" s="8">
        <v>11945.13</v>
      </c>
      <c r="G911" s="4" t="s">
        <v>7893</v>
      </c>
      <c r="H911" s="4" t="s">
        <v>7895</v>
      </c>
      <c r="I911" s="4" t="s">
        <v>7864</v>
      </c>
      <c r="J911" s="9">
        <v>24047</v>
      </c>
      <c r="K911" s="4">
        <v>57</v>
      </c>
    </row>
    <row r="912" spans="1:11" ht="15.75" customHeight="1" x14ac:dyDescent="0.25">
      <c r="A912" s="4" t="s">
        <v>952</v>
      </c>
      <c r="B912" s="4">
        <v>1964</v>
      </c>
      <c r="C912" s="4" t="s">
        <v>7852</v>
      </c>
      <c r="D912" s="4">
        <v>25</v>
      </c>
      <c r="E912" s="4">
        <v>0</v>
      </c>
      <c r="F912" s="8">
        <v>11944.59</v>
      </c>
      <c r="G912" s="4" t="s">
        <v>7893</v>
      </c>
      <c r="H912" s="4" t="s">
        <v>7895</v>
      </c>
      <c r="I912" s="4" t="s">
        <v>7868</v>
      </c>
      <c r="J912" s="9">
        <v>23736</v>
      </c>
      <c r="K912" s="4">
        <v>58</v>
      </c>
    </row>
    <row r="913" spans="1:11" ht="15.75" customHeight="1" x14ac:dyDescent="0.25">
      <c r="A913" s="4" t="s">
        <v>953</v>
      </c>
      <c r="B913" s="4">
        <v>1991</v>
      </c>
      <c r="C913" s="4" t="s">
        <v>7854</v>
      </c>
      <c r="D913" s="4">
        <v>19</v>
      </c>
      <c r="E913" s="4">
        <v>3</v>
      </c>
      <c r="F913" s="8">
        <v>11941.83</v>
      </c>
      <c r="G913" s="4" t="s">
        <v>7893</v>
      </c>
      <c r="H913" s="4" t="s">
        <v>7894</v>
      </c>
      <c r="I913" s="4" t="s">
        <v>7872</v>
      </c>
      <c r="J913" s="9">
        <v>33530</v>
      </c>
      <c r="K913" s="4">
        <v>31</v>
      </c>
    </row>
    <row r="914" spans="1:11" ht="15.75" customHeight="1" x14ac:dyDescent="0.25">
      <c r="A914" s="4" t="s">
        <v>954</v>
      </c>
      <c r="B914" s="4">
        <v>1964</v>
      </c>
      <c r="C914" s="4" t="s">
        <v>7853</v>
      </c>
      <c r="D914" s="4">
        <v>2</v>
      </c>
      <c r="E914" s="4">
        <v>0</v>
      </c>
      <c r="F914" s="8">
        <v>11938.26</v>
      </c>
      <c r="G914" s="4" t="s">
        <v>7893</v>
      </c>
      <c r="H914" s="4" t="s">
        <v>7893</v>
      </c>
      <c r="I914" s="4" t="s">
        <v>7867</v>
      </c>
      <c r="J914" s="9">
        <v>23591</v>
      </c>
      <c r="K914" s="4">
        <v>58</v>
      </c>
    </row>
    <row r="915" spans="1:11" ht="15.75" customHeight="1" x14ac:dyDescent="0.25">
      <c r="A915" s="4" t="s">
        <v>955</v>
      </c>
      <c r="B915" s="4">
        <v>1964</v>
      </c>
      <c r="C915" s="4" t="s">
        <v>7852</v>
      </c>
      <c r="D915" s="4">
        <v>20</v>
      </c>
      <c r="E915" s="4">
        <v>0</v>
      </c>
      <c r="F915" s="8">
        <v>11931.13</v>
      </c>
      <c r="G915" s="4" t="s">
        <v>7893</v>
      </c>
      <c r="H915" s="4" t="s">
        <v>7894</v>
      </c>
      <c r="I915" s="4" t="s">
        <v>7867</v>
      </c>
      <c r="J915" s="9">
        <v>23731</v>
      </c>
      <c r="K915" s="4">
        <v>58</v>
      </c>
    </row>
    <row r="916" spans="1:11" ht="15.75" customHeight="1" x14ac:dyDescent="0.25">
      <c r="A916" s="4" t="s">
        <v>956</v>
      </c>
      <c r="B916" s="4">
        <v>1964</v>
      </c>
      <c r="C916" s="4" t="s">
        <v>7849</v>
      </c>
      <c r="D916" s="4">
        <v>19</v>
      </c>
      <c r="E916" s="4">
        <v>0</v>
      </c>
      <c r="F916" s="8">
        <v>11918.2</v>
      </c>
      <c r="G916" s="4" t="s">
        <v>7893</v>
      </c>
      <c r="H916" s="4" t="s">
        <v>7894</v>
      </c>
      <c r="I916" s="4" t="s">
        <v>7874</v>
      </c>
      <c r="J916" s="9">
        <v>23700</v>
      </c>
      <c r="K916" s="4">
        <v>58</v>
      </c>
    </row>
    <row r="917" spans="1:11" ht="15.75" customHeight="1" x14ac:dyDescent="0.25">
      <c r="A917" s="4" t="s">
        <v>957</v>
      </c>
      <c r="B917" s="4">
        <v>2004</v>
      </c>
      <c r="C917" s="4" t="s">
        <v>7850</v>
      </c>
      <c r="D917" s="4">
        <v>2</v>
      </c>
      <c r="E917" s="4">
        <v>2</v>
      </c>
      <c r="F917" s="8">
        <v>11884.05</v>
      </c>
      <c r="G917" s="4" t="s">
        <v>7893</v>
      </c>
      <c r="H917" s="4" t="s">
        <v>7893</v>
      </c>
      <c r="I917" s="4" t="s">
        <v>7863</v>
      </c>
      <c r="J917" s="9">
        <v>38140</v>
      </c>
      <c r="K917" s="4">
        <v>19</v>
      </c>
    </row>
    <row r="918" spans="1:11" ht="15.75" customHeight="1" x14ac:dyDescent="0.25">
      <c r="A918" s="4" t="s">
        <v>958</v>
      </c>
      <c r="B918" s="4">
        <v>1967</v>
      </c>
      <c r="C918" s="4" t="s">
        <v>7854</v>
      </c>
      <c r="D918" s="4">
        <v>29</v>
      </c>
      <c r="E918" s="4">
        <v>2</v>
      </c>
      <c r="F918" s="8">
        <v>11881.97</v>
      </c>
      <c r="G918" s="4" t="s">
        <v>7893</v>
      </c>
      <c r="H918" s="4" t="s">
        <v>7894</v>
      </c>
      <c r="I918" s="4" t="s">
        <v>7863</v>
      </c>
      <c r="J918" s="9">
        <v>24774</v>
      </c>
      <c r="K918" s="4">
        <v>55</v>
      </c>
    </row>
    <row r="919" spans="1:11" ht="15.75" customHeight="1" x14ac:dyDescent="0.25">
      <c r="A919" s="4" t="s">
        <v>959</v>
      </c>
      <c r="B919" s="4">
        <v>1967</v>
      </c>
      <c r="C919" s="4" t="s">
        <v>7848</v>
      </c>
      <c r="D919" s="4">
        <v>14</v>
      </c>
      <c r="E919" s="4">
        <v>2</v>
      </c>
      <c r="F919" s="8">
        <v>11881.36</v>
      </c>
      <c r="G919" s="4" t="s">
        <v>7893</v>
      </c>
      <c r="H919" s="4" t="s">
        <v>7895</v>
      </c>
      <c r="I919" s="4" t="s">
        <v>7865</v>
      </c>
      <c r="J919" s="9">
        <v>24667</v>
      </c>
      <c r="K919" s="4">
        <v>55</v>
      </c>
    </row>
    <row r="920" spans="1:11" ht="15.75" customHeight="1" x14ac:dyDescent="0.25">
      <c r="A920" s="4" t="s">
        <v>960</v>
      </c>
      <c r="B920" s="4">
        <v>1967</v>
      </c>
      <c r="C920" s="4" t="s">
        <v>7853</v>
      </c>
      <c r="D920" s="4">
        <v>24</v>
      </c>
      <c r="E920" s="4">
        <v>1</v>
      </c>
      <c r="F920" s="8">
        <v>11879.1</v>
      </c>
      <c r="G920" s="4" t="s">
        <v>7893</v>
      </c>
      <c r="H920" s="4" t="s">
        <v>7893</v>
      </c>
      <c r="I920" s="4" t="s">
        <v>7871</v>
      </c>
      <c r="J920" s="9">
        <v>24708</v>
      </c>
      <c r="K920" s="4">
        <v>55</v>
      </c>
    </row>
    <row r="921" spans="1:11" ht="15.75" customHeight="1" x14ac:dyDescent="0.25">
      <c r="A921" s="4" t="s">
        <v>961</v>
      </c>
      <c r="B921" s="4">
        <v>1974</v>
      </c>
      <c r="C921" s="4" t="s">
        <v>7848</v>
      </c>
      <c r="D921" s="4">
        <v>7</v>
      </c>
      <c r="E921" s="4">
        <v>0</v>
      </c>
      <c r="F921" s="8">
        <v>11858.56</v>
      </c>
      <c r="G921" s="4" t="s">
        <v>7893</v>
      </c>
      <c r="H921" s="4" t="s">
        <v>7893</v>
      </c>
      <c r="I921" s="4" t="s">
        <v>7865</v>
      </c>
      <c r="J921" s="9">
        <v>27217</v>
      </c>
      <c r="K921" s="4">
        <v>48</v>
      </c>
    </row>
    <row r="922" spans="1:11" ht="15.75" customHeight="1" x14ac:dyDescent="0.25">
      <c r="A922" s="4" t="s">
        <v>962</v>
      </c>
      <c r="B922" s="4">
        <v>1964</v>
      </c>
      <c r="C922" s="4" t="s">
        <v>7851</v>
      </c>
      <c r="D922" s="4">
        <v>29</v>
      </c>
      <c r="E922" s="4">
        <v>0</v>
      </c>
      <c r="F922" s="8">
        <v>11856.41</v>
      </c>
      <c r="G922" s="4" t="s">
        <v>7893</v>
      </c>
      <c r="H922" s="4" t="s">
        <v>7895</v>
      </c>
      <c r="I922" s="4" t="s">
        <v>7863</v>
      </c>
      <c r="J922" s="9">
        <v>23649</v>
      </c>
      <c r="K922" s="4">
        <v>58</v>
      </c>
    </row>
    <row r="923" spans="1:11" ht="15.75" customHeight="1" x14ac:dyDescent="0.25">
      <c r="A923" s="4" t="s">
        <v>963</v>
      </c>
      <c r="B923" s="4">
        <v>1964</v>
      </c>
      <c r="C923" s="4" t="s">
        <v>7850</v>
      </c>
      <c r="D923" s="4">
        <v>27</v>
      </c>
      <c r="E923" s="4">
        <v>0</v>
      </c>
      <c r="F923" s="8">
        <v>11848.14</v>
      </c>
      <c r="G923" s="4" t="s">
        <v>7893</v>
      </c>
      <c r="H923" s="4" t="s">
        <v>7895</v>
      </c>
      <c r="I923" s="4" t="s">
        <v>7865</v>
      </c>
      <c r="J923" s="9">
        <v>23555</v>
      </c>
      <c r="K923" s="4">
        <v>58</v>
      </c>
    </row>
    <row r="924" spans="1:11" ht="15.75" customHeight="1" x14ac:dyDescent="0.25">
      <c r="A924" s="4" t="s">
        <v>964</v>
      </c>
      <c r="B924" s="4">
        <v>1965</v>
      </c>
      <c r="C924" s="4" t="s">
        <v>7849</v>
      </c>
      <c r="D924" s="4">
        <v>10</v>
      </c>
      <c r="E924" s="4">
        <v>0</v>
      </c>
      <c r="F924" s="8">
        <v>11842.62</v>
      </c>
      <c r="G924" s="4" t="s">
        <v>7893</v>
      </c>
      <c r="H924" s="4" t="s">
        <v>7893</v>
      </c>
      <c r="I924" s="4" t="s">
        <v>7864</v>
      </c>
      <c r="J924" s="9">
        <v>24056</v>
      </c>
      <c r="K924" s="4">
        <v>57</v>
      </c>
    </row>
    <row r="925" spans="1:11" ht="15.75" customHeight="1" x14ac:dyDescent="0.25">
      <c r="A925" s="4" t="s">
        <v>965</v>
      </c>
      <c r="B925" s="4">
        <v>1964</v>
      </c>
      <c r="C925" s="4" t="s">
        <v>7848</v>
      </c>
      <c r="D925" s="4">
        <v>11</v>
      </c>
      <c r="E925" s="4">
        <v>0</v>
      </c>
      <c r="F925" s="8">
        <v>11842.44</v>
      </c>
      <c r="G925" s="4" t="s">
        <v>7893</v>
      </c>
      <c r="H925" s="4" t="s">
        <v>7895</v>
      </c>
      <c r="I925" s="4" t="s">
        <v>7865</v>
      </c>
      <c r="J925" s="9">
        <v>23569</v>
      </c>
      <c r="K925" s="4">
        <v>58</v>
      </c>
    </row>
    <row r="926" spans="1:11" ht="15.75" customHeight="1" x14ac:dyDescent="0.25">
      <c r="A926" s="4" t="s">
        <v>966</v>
      </c>
      <c r="B926" s="4">
        <v>1965</v>
      </c>
      <c r="C926" s="4" t="s">
        <v>7851</v>
      </c>
      <c r="D926" s="4">
        <v>25</v>
      </c>
      <c r="E926" s="4">
        <v>0</v>
      </c>
      <c r="F926" s="8">
        <v>11840.78</v>
      </c>
      <c r="G926" s="4" t="s">
        <v>7893</v>
      </c>
      <c r="H926" s="4" t="s">
        <v>7895</v>
      </c>
      <c r="I926" s="4" t="s">
        <v>7864</v>
      </c>
      <c r="J926" s="9">
        <v>24010</v>
      </c>
      <c r="K926" s="4">
        <v>57</v>
      </c>
    </row>
    <row r="927" spans="1:11" ht="15.75" customHeight="1" x14ac:dyDescent="0.25">
      <c r="A927" s="4" t="s">
        <v>967</v>
      </c>
      <c r="B927" s="4">
        <v>1964</v>
      </c>
      <c r="C927" s="4" t="s">
        <v>7851</v>
      </c>
      <c r="D927" s="4">
        <v>11</v>
      </c>
      <c r="E927" s="4">
        <v>0</v>
      </c>
      <c r="F927" s="8">
        <v>11837.16</v>
      </c>
      <c r="G927" s="4" t="s">
        <v>7893</v>
      </c>
      <c r="H927" s="4" t="s">
        <v>7893</v>
      </c>
      <c r="I927" s="4" t="s">
        <v>7865</v>
      </c>
      <c r="J927" s="9">
        <v>23631</v>
      </c>
      <c r="K927" s="4">
        <v>58</v>
      </c>
    </row>
    <row r="928" spans="1:11" ht="15.75" customHeight="1" x14ac:dyDescent="0.25">
      <c r="A928" s="4" t="s">
        <v>968</v>
      </c>
      <c r="B928" s="4">
        <v>1964</v>
      </c>
      <c r="C928" s="4" t="s">
        <v>7850</v>
      </c>
      <c r="D928" s="4">
        <v>27</v>
      </c>
      <c r="E928" s="4">
        <v>0</v>
      </c>
      <c r="F928" s="8">
        <v>11833.78</v>
      </c>
      <c r="G928" s="4" t="s">
        <v>7893</v>
      </c>
      <c r="H928" s="4" t="s">
        <v>7893</v>
      </c>
      <c r="I928" s="4" t="s">
        <v>7863</v>
      </c>
      <c r="J928" s="9">
        <v>23555</v>
      </c>
      <c r="K928" s="4">
        <v>58</v>
      </c>
    </row>
    <row r="929" spans="1:11" ht="15.75" customHeight="1" x14ac:dyDescent="0.25">
      <c r="A929" s="4" t="s">
        <v>969</v>
      </c>
      <c r="B929" s="4">
        <v>1965</v>
      </c>
      <c r="C929" s="4" t="s">
        <v>7854</v>
      </c>
      <c r="D929" s="4">
        <v>3</v>
      </c>
      <c r="E929" s="4">
        <v>0</v>
      </c>
      <c r="F929" s="8">
        <v>11830.61</v>
      </c>
      <c r="G929" s="4" t="s">
        <v>7893</v>
      </c>
      <c r="H929" s="4" t="s">
        <v>7894</v>
      </c>
      <c r="I929" s="4" t="s">
        <v>7864</v>
      </c>
      <c r="J929" s="9">
        <v>24018</v>
      </c>
      <c r="K929" s="4">
        <v>57</v>
      </c>
    </row>
    <row r="930" spans="1:11" ht="15.75" customHeight="1" x14ac:dyDescent="0.25">
      <c r="A930" s="4" t="s">
        <v>970</v>
      </c>
      <c r="B930" s="4">
        <v>1982</v>
      </c>
      <c r="C930" s="4" t="s">
        <v>7849</v>
      </c>
      <c r="D930" s="4">
        <v>20</v>
      </c>
      <c r="E930" s="4">
        <v>3</v>
      </c>
      <c r="F930" s="8">
        <v>11773.06</v>
      </c>
      <c r="G930" s="4" t="s">
        <v>7893</v>
      </c>
      <c r="H930" s="4" t="s">
        <v>7893</v>
      </c>
      <c r="I930" s="4" t="s">
        <v>7877</v>
      </c>
      <c r="J930" s="9">
        <v>30275</v>
      </c>
      <c r="K930" s="4">
        <v>40</v>
      </c>
    </row>
    <row r="931" spans="1:11" ht="15.75" customHeight="1" x14ac:dyDescent="0.25">
      <c r="A931" s="4" t="s">
        <v>971</v>
      </c>
      <c r="B931" s="4">
        <v>1966</v>
      </c>
      <c r="C931" s="4" t="s">
        <v>7848</v>
      </c>
      <c r="D931" s="4">
        <v>25</v>
      </c>
      <c r="E931" s="4">
        <v>1</v>
      </c>
      <c r="F931" s="8">
        <v>11763</v>
      </c>
      <c r="G931" s="4" t="s">
        <v>7893</v>
      </c>
      <c r="H931" s="4" t="s">
        <v>7893</v>
      </c>
      <c r="I931" s="4" t="s">
        <v>7868</v>
      </c>
      <c r="J931" s="9">
        <v>24313</v>
      </c>
      <c r="K931" s="4">
        <v>56</v>
      </c>
    </row>
    <row r="932" spans="1:11" ht="15.75" customHeight="1" x14ac:dyDescent="0.25">
      <c r="A932" s="4" t="s">
        <v>972</v>
      </c>
      <c r="B932" s="4">
        <v>1979</v>
      </c>
      <c r="C932" s="4" t="s">
        <v>7849</v>
      </c>
      <c r="D932" s="4">
        <v>6</v>
      </c>
      <c r="E932" s="4">
        <v>2</v>
      </c>
      <c r="F932" s="8">
        <v>11752.68</v>
      </c>
      <c r="G932" s="4" t="s">
        <v>7893</v>
      </c>
      <c r="H932" s="4" t="s">
        <v>7894</v>
      </c>
      <c r="I932" s="4" t="s">
        <v>7877</v>
      </c>
      <c r="J932" s="9">
        <v>29165</v>
      </c>
      <c r="K932" s="4">
        <v>43</v>
      </c>
    </row>
    <row r="933" spans="1:11" ht="15.75" customHeight="1" x14ac:dyDescent="0.25">
      <c r="A933" s="4" t="s">
        <v>973</v>
      </c>
      <c r="B933" s="4">
        <v>1964</v>
      </c>
      <c r="C933" s="4" t="s">
        <v>7852</v>
      </c>
      <c r="D933" s="4">
        <v>2</v>
      </c>
      <c r="E933" s="4">
        <v>0</v>
      </c>
      <c r="F933" s="8">
        <v>11743.93</v>
      </c>
      <c r="G933" s="4" t="s">
        <v>7893</v>
      </c>
      <c r="H933" s="4" t="s">
        <v>7894</v>
      </c>
      <c r="I933" s="4" t="s">
        <v>7864</v>
      </c>
      <c r="J933" s="9">
        <v>23713</v>
      </c>
      <c r="K933" s="4">
        <v>58</v>
      </c>
    </row>
    <row r="934" spans="1:11" ht="15.75" customHeight="1" x14ac:dyDescent="0.25">
      <c r="A934" s="4" t="s">
        <v>974</v>
      </c>
      <c r="B934" s="4">
        <v>1963</v>
      </c>
      <c r="C934" s="4" t="s">
        <v>7850</v>
      </c>
      <c r="D934" s="4">
        <v>9</v>
      </c>
      <c r="E934" s="4">
        <v>0</v>
      </c>
      <c r="F934" s="8">
        <v>11743.3</v>
      </c>
      <c r="G934" s="4" t="s">
        <v>7893</v>
      </c>
      <c r="H934" s="4" t="s">
        <v>7893</v>
      </c>
      <c r="I934" s="4" t="s">
        <v>7863</v>
      </c>
      <c r="J934" s="9">
        <v>23171</v>
      </c>
      <c r="K934" s="4">
        <v>59</v>
      </c>
    </row>
    <row r="935" spans="1:11" ht="15.75" customHeight="1" x14ac:dyDescent="0.25">
      <c r="A935" s="4" t="s">
        <v>975</v>
      </c>
      <c r="B935" s="4">
        <v>1969</v>
      </c>
      <c r="C935" s="4" t="s">
        <v>7849</v>
      </c>
      <c r="D935" s="4">
        <v>12</v>
      </c>
      <c r="E935" s="4">
        <v>3</v>
      </c>
      <c r="F935" s="8">
        <v>11741.73</v>
      </c>
      <c r="G935" s="4" t="s">
        <v>7893</v>
      </c>
      <c r="H935" s="4" t="s">
        <v>7894</v>
      </c>
      <c r="I935" s="4" t="s">
        <v>7865</v>
      </c>
      <c r="J935" s="9">
        <v>25519</v>
      </c>
      <c r="K935" s="4">
        <v>53</v>
      </c>
    </row>
    <row r="936" spans="1:11" ht="15.75" customHeight="1" x14ac:dyDescent="0.25">
      <c r="A936" s="4" t="s">
        <v>976</v>
      </c>
      <c r="B936" s="4">
        <v>1988</v>
      </c>
      <c r="C936" s="4" t="s">
        <v>7851</v>
      </c>
      <c r="D936" s="4">
        <v>5</v>
      </c>
      <c r="E936" s="4">
        <v>2</v>
      </c>
      <c r="F936" s="8">
        <v>11737.85</v>
      </c>
      <c r="G936" s="4" t="s">
        <v>7893</v>
      </c>
      <c r="H936" s="4" t="s">
        <v>7894</v>
      </c>
      <c r="I936" s="4" t="s">
        <v>7865</v>
      </c>
      <c r="J936" s="9">
        <v>32391</v>
      </c>
      <c r="K936" s="4">
        <v>34</v>
      </c>
    </row>
    <row r="937" spans="1:11" ht="15.75" customHeight="1" x14ac:dyDescent="0.25">
      <c r="A937" s="4" t="s">
        <v>977</v>
      </c>
      <c r="B937" s="4">
        <v>1964</v>
      </c>
      <c r="C937" s="4" t="s">
        <v>7849</v>
      </c>
      <c r="D937" s="4">
        <v>9</v>
      </c>
      <c r="E937" s="4">
        <v>0</v>
      </c>
      <c r="F937" s="8">
        <v>11735.88</v>
      </c>
      <c r="G937" s="4" t="s">
        <v>7893</v>
      </c>
      <c r="H937" s="4" t="s">
        <v>7894</v>
      </c>
      <c r="I937" s="4" t="s">
        <v>7864</v>
      </c>
      <c r="J937" s="9">
        <v>23690</v>
      </c>
      <c r="K937" s="4">
        <v>58</v>
      </c>
    </row>
    <row r="938" spans="1:11" ht="15.75" customHeight="1" x14ac:dyDescent="0.25">
      <c r="A938" s="4" t="s">
        <v>978</v>
      </c>
      <c r="B938" s="4">
        <v>1984</v>
      </c>
      <c r="C938" s="4" t="s">
        <v>7849</v>
      </c>
      <c r="D938" s="4">
        <v>26</v>
      </c>
      <c r="E938" s="4">
        <v>3</v>
      </c>
      <c r="F938" s="8">
        <v>11730.82</v>
      </c>
      <c r="G938" s="4" t="s">
        <v>7893</v>
      </c>
      <c r="H938" s="4" t="s">
        <v>7893</v>
      </c>
      <c r="I938" s="4" t="s">
        <v>7877</v>
      </c>
      <c r="J938" s="9">
        <v>31012</v>
      </c>
      <c r="K938" s="4">
        <v>38</v>
      </c>
    </row>
    <row r="939" spans="1:11" ht="15.75" customHeight="1" x14ac:dyDescent="0.25">
      <c r="A939" s="4" t="s">
        <v>979</v>
      </c>
      <c r="B939" s="4">
        <v>1969</v>
      </c>
      <c r="C939" s="4" t="s">
        <v>7854</v>
      </c>
      <c r="D939" s="4">
        <v>12</v>
      </c>
      <c r="E939" s="4">
        <v>2</v>
      </c>
      <c r="F939" s="8">
        <v>11729.68</v>
      </c>
      <c r="G939" s="4" t="s">
        <v>7893</v>
      </c>
      <c r="H939" s="4" t="s">
        <v>7894</v>
      </c>
      <c r="I939" s="4" t="s">
        <v>7871</v>
      </c>
      <c r="J939" s="9">
        <v>25488</v>
      </c>
      <c r="K939" s="4">
        <v>53</v>
      </c>
    </row>
    <row r="940" spans="1:11" ht="15.75" customHeight="1" x14ac:dyDescent="0.25">
      <c r="A940" s="4" t="s">
        <v>980</v>
      </c>
      <c r="B940" s="4">
        <v>1982</v>
      </c>
      <c r="C940" s="4" t="s">
        <v>7854</v>
      </c>
      <c r="D940" s="4">
        <v>21</v>
      </c>
      <c r="E940" s="4">
        <v>3</v>
      </c>
      <c r="F940" s="8">
        <v>11712.97</v>
      </c>
      <c r="G940" s="4" t="s">
        <v>7893</v>
      </c>
      <c r="H940" s="4" t="s">
        <v>7895</v>
      </c>
      <c r="I940" s="4" t="s">
        <v>7874</v>
      </c>
      <c r="J940" s="9">
        <v>30245</v>
      </c>
      <c r="K940" s="4">
        <v>40</v>
      </c>
    </row>
    <row r="941" spans="1:11" ht="15.75" customHeight="1" x14ac:dyDescent="0.25">
      <c r="A941" s="4" t="s">
        <v>981</v>
      </c>
      <c r="B941" s="4">
        <v>1970</v>
      </c>
      <c r="C941" s="4" t="s">
        <v>7852</v>
      </c>
      <c r="D941" s="4">
        <v>1</v>
      </c>
      <c r="E941" s="4">
        <v>0</v>
      </c>
      <c r="F941" s="8">
        <v>11696.52</v>
      </c>
      <c r="G941" s="4" t="s">
        <v>7893</v>
      </c>
      <c r="H941" s="4" t="s">
        <v>7894</v>
      </c>
      <c r="I941" s="4" t="s">
        <v>7874</v>
      </c>
      <c r="J941" s="9">
        <v>25903</v>
      </c>
      <c r="K941" s="4">
        <v>52</v>
      </c>
    </row>
    <row r="942" spans="1:11" ht="15.75" customHeight="1" x14ac:dyDescent="0.25">
      <c r="A942" s="4" t="s">
        <v>982</v>
      </c>
      <c r="B942" s="4">
        <v>1966</v>
      </c>
      <c r="C942" s="4" t="s">
        <v>7849</v>
      </c>
      <c r="D942" s="4">
        <v>9</v>
      </c>
      <c r="E942" s="4">
        <v>1</v>
      </c>
      <c r="F942" s="8">
        <v>11674.13</v>
      </c>
      <c r="G942" s="4" t="s">
        <v>7893</v>
      </c>
      <c r="H942" s="4" t="s">
        <v>7894</v>
      </c>
      <c r="I942" s="4" t="s">
        <v>7865</v>
      </c>
      <c r="J942" s="9">
        <v>24420</v>
      </c>
      <c r="K942" s="4">
        <v>56</v>
      </c>
    </row>
    <row r="943" spans="1:11" ht="15.75" customHeight="1" x14ac:dyDescent="0.25">
      <c r="A943" s="4" t="s">
        <v>983</v>
      </c>
      <c r="B943" s="4">
        <v>1966</v>
      </c>
      <c r="C943" s="4" t="s">
        <v>7853</v>
      </c>
      <c r="D943" s="4">
        <v>23</v>
      </c>
      <c r="E943" s="4">
        <v>0</v>
      </c>
      <c r="F943" s="8">
        <v>11658.38</v>
      </c>
      <c r="G943" s="4" t="s">
        <v>7893</v>
      </c>
      <c r="H943" s="4" t="s">
        <v>7893</v>
      </c>
      <c r="I943" s="4" t="s">
        <v>7871</v>
      </c>
      <c r="J943" s="9">
        <v>24342</v>
      </c>
      <c r="K943" s="4">
        <v>56</v>
      </c>
    </row>
    <row r="944" spans="1:11" ht="15.75" customHeight="1" x14ac:dyDescent="0.25">
      <c r="A944" s="4" t="s">
        <v>984</v>
      </c>
      <c r="B944" s="4">
        <v>1966</v>
      </c>
      <c r="C944" s="4" t="s">
        <v>7848</v>
      </c>
      <c r="D944" s="4">
        <v>6</v>
      </c>
      <c r="E944" s="4">
        <v>0</v>
      </c>
      <c r="F944" s="8">
        <v>11658.12</v>
      </c>
      <c r="G944" s="4" t="s">
        <v>7893</v>
      </c>
      <c r="H944" s="4" t="s">
        <v>7894</v>
      </c>
      <c r="I944" s="4" t="s">
        <v>7871</v>
      </c>
      <c r="J944" s="9">
        <v>24294</v>
      </c>
      <c r="K944" s="4">
        <v>56</v>
      </c>
    </row>
    <row r="945" spans="1:11" ht="15.75" customHeight="1" x14ac:dyDescent="0.25">
      <c r="A945" s="4" t="s">
        <v>985</v>
      </c>
      <c r="B945" s="4">
        <v>1994</v>
      </c>
      <c r="C945" s="4" t="s">
        <v>7848</v>
      </c>
      <c r="D945" s="4">
        <v>20</v>
      </c>
      <c r="E945" s="4">
        <v>0</v>
      </c>
      <c r="F945" s="8">
        <v>11657.81</v>
      </c>
      <c r="G945" s="4" t="s">
        <v>7893</v>
      </c>
      <c r="H945" s="4" t="s">
        <v>7895</v>
      </c>
      <c r="I945" s="4" t="s">
        <v>7872</v>
      </c>
      <c r="J945" s="9">
        <v>34535</v>
      </c>
      <c r="K945" s="4">
        <v>28</v>
      </c>
    </row>
    <row r="946" spans="1:11" ht="15.75" customHeight="1" x14ac:dyDescent="0.25">
      <c r="A946" s="4" t="s">
        <v>986</v>
      </c>
      <c r="B946" s="4">
        <v>1966</v>
      </c>
      <c r="C946" s="4" t="s">
        <v>7854</v>
      </c>
      <c r="D946" s="4">
        <v>4</v>
      </c>
      <c r="E946" s="4">
        <v>0</v>
      </c>
      <c r="F946" s="8">
        <v>11657.72</v>
      </c>
      <c r="G946" s="4" t="s">
        <v>7893</v>
      </c>
      <c r="H946" s="4" t="s">
        <v>7895</v>
      </c>
      <c r="I946" s="4" t="s">
        <v>7871</v>
      </c>
      <c r="J946" s="9">
        <v>24384</v>
      </c>
      <c r="K946" s="4">
        <v>56</v>
      </c>
    </row>
    <row r="947" spans="1:11" ht="15.75" customHeight="1" x14ac:dyDescent="0.25">
      <c r="A947" s="4" t="s">
        <v>987</v>
      </c>
      <c r="B947" s="4">
        <v>1986</v>
      </c>
      <c r="C947" s="4" t="s">
        <v>7848</v>
      </c>
      <c r="D947" s="4">
        <v>17</v>
      </c>
      <c r="E947" s="4">
        <v>3</v>
      </c>
      <c r="F947" s="8">
        <v>11625.11</v>
      </c>
      <c r="G947" s="4" t="s">
        <v>7893</v>
      </c>
      <c r="H947" s="4" t="s">
        <v>7893</v>
      </c>
      <c r="I947" s="4" t="s">
        <v>7878</v>
      </c>
      <c r="J947" s="9">
        <v>31610</v>
      </c>
      <c r="K947" s="4">
        <v>36</v>
      </c>
    </row>
    <row r="948" spans="1:11" ht="15.75" customHeight="1" x14ac:dyDescent="0.25">
      <c r="A948" s="4" t="s">
        <v>988</v>
      </c>
      <c r="B948" s="4">
        <v>1964</v>
      </c>
      <c r="C948" s="4" t="s">
        <v>7850</v>
      </c>
      <c r="D948" s="4">
        <v>20</v>
      </c>
      <c r="E948" s="4">
        <v>0</v>
      </c>
      <c r="F948" s="8">
        <v>11602.75</v>
      </c>
      <c r="G948" s="4" t="s">
        <v>7893</v>
      </c>
      <c r="H948" s="4" t="s">
        <v>7894</v>
      </c>
      <c r="I948" s="4" t="s">
        <v>7876</v>
      </c>
      <c r="J948" s="9">
        <v>23548</v>
      </c>
      <c r="K948" s="4">
        <v>58</v>
      </c>
    </row>
    <row r="949" spans="1:11" ht="15.75" customHeight="1" x14ac:dyDescent="0.25">
      <c r="A949" s="4" t="s">
        <v>989</v>
      </c>
      <c r="B949" s="4">
        <v>1965</v>
      </c>
      <c r="C949" s="4" t="s">
        <v>7849</v>
      </c>
      <c r="D949" s="4">
        <v>6</v>
      </c>
      <c r="E949" s="4">
        <v>1</v>
      </c>
      <c r="F949" s="8">
        <v>11576.13</v>
      </c>
      <c r="G949" s="4" t="s">
        <v>7893</v>
      </c>
      <c r="H949" s="4" t="s">
        <v>7893</v>
      </c>
      <c r="I949" s="4" t="s">
        <v>7865</v>
      </c>
      <c r="J949" s="9">
        <v>24052</v>
      </c>
      <c r="K949" s="4">
        <v>57</v>
      </c>
    </row>
    <row r="950" spans="1:11" ht="15.75" customHeight="1" x14ac:dyDescent="0.25">
      <c r="A950" s="4" t="s">
        <v>990</v>
      </c>
      <c r="B950" s="4">
        <v>1965</v>
      </c>
      <c r="C950" s="4" t="s">
        <v>7852</v>
      </c>
      <c r="D950" s="4">
        <v>25</v>
      </c>
      <c r="E950" s="4">
        <v>0</v>
      </c>
      <c r="F950" s="8">
        <v>11566.3</v>
      </c>
      <c r="G950" s="4" t="s">
        <v>7893</v>
      </c>
      <c r="H950" s="4" t="s">
        <v>7893</v>
      </c>
      <c r="I950" s="4" t="s">
        <v>7868</v>
      </c>
      <c r="J950" s="9">
        <v>24101</v>
      </c>
      <c r="K950" s="4">
        <v>57</v>
      </c>
    </row>
    <row r="951" spans="1:11" ht="15.75" customHeight="1" x14ac:dyDescent="0.25">
      <c r="A951" s="4" t="s">
        <v>991</v>
      </c>
      <c r="B951" s="4">
        <v>1965</v>
      </c>
      <c r="C951" s="4" t="s">
        <v>7854</v>
      </c>
      <c r="D951" s="4">
        <v>27</v>
      </c>
      <c r="E951" s="4">
        <v>1</v>
      </c>
      <c r="F951" s="8">
        <v>11554.22</v>
      </c>
      <c r="G951" s="4" t="s">
        <v>7893</v>
      </c>
      <c r="H951" s="4" t="s">
        <v>7894</v>
      </c>
      <c r="I951" s="4" t="s">
        <v>7863</v>
      </c>
      <c r="J951" s="9">
        <v>24042</v>
      </c>
      <c r="K951" s="4">
        <v>57</v>
      </c>
    </row>
    <row r="952" spans="1:11" ht="15.75" customHeight="1" x14ac:dyDescent="0.25">
      <c r="A952" s="4" t="s">
        <v>992</v>
      </c>
      <c r="B952" s="4">
        <v>1973</v>
      </c>
      <c r="C952" s="4" t="s">
        <v>7848</v>
      </c>
      <c r="D952" s="4">
        <v>23</v>
      </c>
      <c r="E952" s="4">
        <v>5</v>
      </c>
      <c r="F952" s="8">
        <v>11552.9</v>
      </c>
      <c r="G952" s="4" t="s">
        <v>7893</v>
      </c>
      <c r="H952" s="4" t="s">
        <v>7895</v>
      </c>
      <c r="I952" s="4" t="s">
        <v>7865</v>
      </c>
      <c r="J952" s="9">
        <v>26868</v>
      </c>
      <c r="K952" s="4">
        <v>49</v>
      </c>
    </row>
    <row r="953" spans="1:11" ht="15.75" customHeight="1" x14ac:dyDescent="0.25">
      <c r="A953" s="4" t="s">
        <v>993</v>
      </c>
      <c r="B953" s="4">
        <v>1971</v>
      </c>
      <c r="C953" s="4" t="s">
        <v>7852</v>
      </c>
      <c r="D953" s="4">
        <v>1</v>
      </c>
      <c r="E953" s="4">
        <v>0</v>
      </c>
      <c r="F953" s="8">
        <v>11540.25</v>
      </c>
      <c r="G953" s="4" t="s">
        <v>7893</v>
      </c>
      <c r="H953" s="4" t="s">
        <v>7894</v>
      </c>
      <c r="I953" s="4" t="s">
        <v>7864</v>
      </c>
      <c r="J953" s="9">
        <v>26268</v>
      </c>
      <c r="K953" s="4">
        <v>51</v>
      </c>
    </row>
    <row r="954" spans="1:11" ht="15.75" customHeight="1" x14ac:dyDescent="0.25">
      <c r="A954" s="4" t="s">
        <v>994</v>
      </c>
      <c r="B954" s="4">
        <v>1968</v>
      </c>
      <c r="C954" s="4" t="s">
        <v>7849</v>
      </c>
      <c r="D954" s="4">
        <v>14</v>
      </c>
      <c r="E954" s="4">
        <v>2</v>
      </c>
      <c r="F954" s="8">
        <v>11538.42</v>
      </c>
      <c r="G954" s="4" t="s">
        <v>7893</v>
      </c>
      <c r="H954" s="4" t="s">
        <v>7894</v>
      </c>
      <c r="I954" s="4" t="s">
        <v>7865</v>
      </c>
      <c r="J954" s="9">
        <v>25156</v>
      </c>
      <c r="K954" s="4">
        <v>54</v>
      </c>
    </row>
    <row r="955" spans="1:11" ht="15.75" customHeight="1" x14ac:dyDescent="0.25">
      <c r="A955" s="4" t="s">
        <v>995</v>
      </c>
      <c r="B955" s="4">
        <v>1965</v>
      </c>
      <c r="C955" s="4" t="s">
        <v>7854</v>
      </c>
      <c r="D955" s="4">
        <v>3</v>
      </c>
      <c r="E955" s="4">
        <v>0</v>
      </c>
      <c r="F955" s="8">
        <v>11534.87</v>
      </c>
      <c r="G955" s="4" t="s">
        <v>7893</v>
      </c>
      <c r="H955" s="4" t="s">
        <v>7894</v>
      </c>
      <c r="I955" s="4" t="s">
        <v>7875</v>
      </c>
      <c r="J955" s="9">
        <v>24018</v>
      </c>
      <c r="K955" s="4">
        <v>57</v>
      </c>
    </row>
    <row r="956" spans="1:11" ht="15.75" customHeight="1" x14ac:dyDescent="0.25">
      <c r="A956" s="4" t="s">
        <v>996</v>
      </c>
      <c r="B956" s="4">
        <v>1970</v>
      </c>
      <c r="C956" s="4" t="s">
        <v>7848</v>
      </c>
      <c r="D956" s="4">
        <v>23</v>
      </c>
      <c r="E956" s="4">
        <v>0</v>
      </c>
      <c r="F956" s="8">
        <v>11530.12</v>
      </c>
      <c r="G956" s="4" t="s">
        <v>7893</v>
      </c>
      <c r="H956" s="4" t="s">
        <v>7894</v>
      </c>
      <c r="I956" s="4" t="s">
        <v>7864</v>
      </c>
      <c r="J956" s="9">
        <v>25772</v>
      </c>
      <c r="K956" s="4">
        <v>52</v>
      </c>
    </row>
    <row r="957" spans="1:11" ht="15.75" customHeight="1" x14ac:dyDescent="0.25">
      <c r="A957" s="4" t="s">
        <v>997</v>
      </c>
      <c r="B957" s="4">
        <v>1988</v>
      </c>
      <c r="C957" s="4" t="s">
        <v>7850</v>
      </c>
      <c r="D957" s="4">
        <v>12</v>
      </c>
      <c r="E957" s="4">
        <v>3</v>
      </c>
      <c r="F957" s="8">
        <v>11524.25</v>
      </c>
      <c r="G957" s="4" t="s">
        <v>7893</v>
      </c>
      <c r="H957" s="4" t="s">
        <v>7894</v>
      </c>
      <c r="I957" s="4" t="s">
        <v>7877</v>
      </c>
      <c r="J957" s="9">
        <v>32306</v>
      </c>
      <c r="K957" s="4">
        <v>34</v>
      </c>
    </row>
    <row r="958" spans="1:11" ht="15.75" customHeight="1" x14ac:dyDescent="0.25">
      <c r="A958" s="4" t="s">
        <v>998</v>
      </c>
      <c r="B958" s="4">
        <v>1971</v>
      </c>
      <c r="C958" s="4" t="s">
        <v>7852</v>
      </c>
      <c r="D958" s="4">
        <v>19</v>
      </c>
      <c r="E958" s="4">
        <v>4</v>
      </c>
      <c r="F958" s="8">
        <v>11520.1</v>
      </c>
      <c r="G958" s="4" t="s">
        <v>7893</v>
      </c>
      <c r="H958" s="4" t="s">
        <v>7894</v>
      </c>
      <c r="I958" s="4" t="s">
        <v>7864</v>
      </c>
      <c r="J958" s="9">
        <v>26286</v>
      </c>
      <c r="K958" s="4">
        <v>51</v>
      </c>
    </row>
    <row r="959" spans="1:11" ht="15.75" customHeight="1" x14ac:dyDescent="0.25">
      <c r="A959" s="4" t="s">
        <v>999</v>
      </c>
      <c r="B959" s="4">
        <v>1968</v>
      </c>
      <c r="C959" s="4" t="s">
        <v>7850</v>
      </c>
      <c r="D959" s="4">
        <v>24</v>
      </c>
      <c r="E959" s="4">
        <v>1</v>
      </c>
      <c r="F959" s="8">
        <v>11512.41</v>
      </c>
      <c r="G959" s="4" t="s">
        <v>7893</v>
      </c>
      <c r="H959" s="4" t="s">
        <v>7894</v>
      </c>
      <c r="I959" s="4" t="s">
        <v>7871</v>
      </c>
      <c r="J959" s="9">
        <v>25013</v>
      </c>
      <c r="K959" s="4">
        <v>54</v>
      </c>
    </row>
    <row r="960" spans="1:11" ht="15.75" customHeight="1" x14ac:dyDescent="0.25">
      <c r="A960" s="4" t="s">
        <v>1000</v>
      </c>
      <c r="B960" s="4">
        <v>1989</v>
      </c>
      <c r="C960" s="4" t="s">
        <v>7854</v>
      </c>
      <c r="D960" s="4">
        <v>6</v>
      </c>
      <c r="E960" s="4">
        <v>3</v>
      </c>
      <c r="F960" s="8">
        <v>11511.61</v>
      </c>
      <c r="G960" s="4" t="s">
        <v>7893</v>
      </c>
      <c r="H960" s="4" t="s">
        <v>7893</v>
      </c>
      <c r="I960" s="4" t="s">
        <v>7877</v>
      </c>
      <c r="J960" s="9">
        <v>32787</v>
      </c>
      <c r="K960" s="4">
        <v>33</v>
      </c>
    </row>
    <row r="961" spans="1:11" ht="15.75" customHeight="1" x14ac:dyDescent="0.25">
      <c r="A961" s="4" t="s">
        <v>1001</v>
      </c>
      <c r="B961" s="4">
        <v>1969</v>
      </c>
      <c r="C961" s="4" t="s">
        <v>7853</v>
      </c>
      <c r="D961" s="4">
        <v>11</v>
      </c>
      <c r="E961" s="4">
        <v>0</v>
      </c>
      <c r="F961" s="8">
        <v>11497.69</v>
      </c>
      <c r="G961" s="4" t="s">
        <v>7893</v>
      </c>
      <c r="H961" s="4" t="s">
        <v>7894</v>
      </c>
      <c r="I961" s="4" t="s">
        <v>7864</v>
      </c>
      <c r="J961" s="9">
        <v>25426</v>
      </c>
      <c r="K961" s="4">
        <v>53</v>
      </c>
    </row>
    <row r="962" spans="1:11" ht="15.75" customHeight="1" x14ac:dyDescent="0.25">
      <c r="A962" s="4" t="s">
        <v>1002</v>
      </c>
      <c r="B962" s="4">
        <v>1983</v>
      </c>
      <c r="C962" s="4" t="s">
        <v>7850</v>
      </c>
      <c r="D962" s="4">
        <v>7</v>
      </c>
      <c r="E962" s="4">
        <v>3</v>
      </c>
      <c r="F962" s="8">
        <v>11492.46</v>
      </c>
      <c r="G962" s="4" t="s">
        <v>7893</v>
      </c>
      <c r="H962" s="4" t="s">
        <v>7893</v>
      </c>
      <c r="I962" s="4" t="s">
        <v>7877</v>
      </c>
      <c r="J962" s="9">
        <v>30474</v>
      </c>
      <c r="K962" s="4">
        <v>40</v>
      </c>
    </row>
    <row r="963" spans="1:11" ht="15.75" customHeight="1" x14ac:dyDescent="0.25">
      <c r="A963" s="4" t="s">
        <v>1003</v>
      </c>
      <c r="B963" s="4">
        <v>1970</v>
      </c>
      <c r="C963" s="4" t="s">
        <v>7854</v>
      </c>
      <c r="D963" s="4">
        <v>13</v>
      </c>
      <c r="E963" s="4">
        <v>3</v>
      </c>
      <c r="F963" s="8">
        <v>11488.32</v>
      </c>
      <c r="G963" s="4" t="s">
        <v>7893</v>
      </c>
      <c r="H963" s="4" t="s">
        <v>7894</v>
      </c>
      <c r="I963" s="4" t="s">
        <v>7873</v>
      </c>
      <c r="J963" s="9">
        <v>25854</v>
      </c>
      <c r="K963" s="4">
        <v>52</v>
      </c>
    </row>
    <row r="964" spans="1:11" ht="15.75" customHeight="1" x14ac:dyDescent="0.25">
      <c r="A964" s="4" t="s">
        <v>1004</v>
      </c>
      <c r="B964" s="4">
        <v>2004</v>
      </c>
      <c r="C964" s="4" t="s">
        <v>7851</v>
      </c>
      <c r="D964" s="4">
        <v>10</v>
      </c>
      <c r="E964" s="4">
        <v>0</v>
      </c>
      <c r="F964" s="8">
        <v>11482.63</v>
      </c>
      <c r="G964" s="4" t="s">
        <v>7893</v>
      </c>
      <c r="H964" s="4" t="s">
        <v>7895</v>
      </c>
      <c r="I964" s="4" t="s">
        <v>7863</v>
      </c>
      <c r="J964" s="9">
        <v>38240</v>
      </c>
      <c r="K964" s="4">
        <v>18</v>
      </c>
    </row>
    <row r="965" spans="1:11" ht="15.75" customHeight="1" x14ac:dyDescent="0.25">
      <c r="A965" s="4" t="s">
        <v>1005</v>
      </c>
      <c r="B965" s="4">
        <v>1966</v>
      </c>
      <c r="C965" s="4" t="s">
        <v>7851</v>
      </c>
      <c r="D965" s="4">
        <v>7</v>
      </c>
      <c r="E965" s="4">
        <v>0</v>
      </c>
      <c r="F965" s="8">
        <v>11478.14</v>
      </c>
      <c r="G965" s="4" t="s">
        <v>7893</v>
      </c>
      <c r="H965" s="4" t="s">
        <v>7895</v>
      </c>
      <c r="I965" s="4" t="s">
        <v>7870</v>
      </c>
      <c r="J965" s="9">
        <v>24357</v>
      </c>
      <c r="K965" s="4">
        <v>56</v>
      </c>
    </row>
    <row r="966" spans="1:11" ht="15.75" customHeight="1" x14ac:dyDescent="0.25">
      <c r="A966" s="4" t="s">
        <v>1006</v>
      </c>
      <c r="B966" s="4">
        <v>1965</v>
      </c>
      <c r="C966" s="4" t="s">
        <v>7850</v>
      </c>
      <c r="D966" s="4">
        <v>23</v>
      </c>
      <c r="E966" s="4">
        <v>0</v>
      </c>
      <c r="F966" s="8">
        <v>11455.28</v>
      </c>
      <c r="G966" s="4" t="s">
        <v>7893</v>
      </c>
      <c r="H966" s="4" t="s">
        <v>7895</v>
      </c>
      <c r="I966" s="4" t="s">
        <v>7865</v>
      </c>
      <c r="J966" s="9">
        <v>23916</v>
      </c>
      <c r="K966" s="4">
        <v>57</v>
      </c>
    </row>
    <row r="967" spans="1:11" ht="15.75" customHeight="1" x14ac:dyDescent="0.25">
      <c r="A967" s="4" t="s">
        <v>1007</v>
      </c>
      <c r="B967" s="4">
        <v>1966</v>
      </c>
      <c r="C967" s="4" t="s">
        <v>7850</v>
      </c>
      <c r="D967" s="4">
        <v>14</v>
      </c>
      <c r="E967" s="4">
        <v>0</v>
      </c>
      <c r="F967" s="8">
        <v>11454.02</v>
      </c>
      <c r="G967" s="4" t="s">
        <v>7893</v>
      </c>
      <c r="H967" s="4" t="s">
        <v>7894</v>
      </c>
      <c r="I967" s="4" t="s">
        <v>7864</v>
      </c>
      <c r="J967" s="9">
        <v>24272</v>
      </c>
      <c r="K967" s="4">
        <v>56</v>
      </c>
    </row>
    <row r="968" spans="1:11" ht="15.75" customHeight="1" x14ac:dyDescent="0.25">
      <c r="A968" s="4" t="s">
        <v>1008</v>
      </c>
      <c r="B968" s="4">
        <v>1971</v>
      </c>
      <c r="C968" s="4" t="s">
        <v>7851</v>
      </c>
      <c r="D968" s="4">
        <v>12</v>
      </c>
      <c r="E968" s="4">
        <v>3</v>
      </c>
      <c r="F968" s="8">
        <v>11436.74</v>
      </c>
      <c r="G968" s="4" t="s">
        <v>7893</v>
      </c>
      <c r="H968" s="4" t="s">
        <v>7893</v>
      </c>
      <c r="I968" s="4" t="s">
        <v>7864</v>
      </c>
      <c r="J968" s="9">
        <v>26188</v>
      </c>
      <c r="K968" s="4">
        <v>51</v>
      </c>
    </row>
    <row r="969" spans="1:11" ht="15.75" customHeight="1" x14ac:dyDescent="0.25">
      <c r="A969" s="4" t="s">
        <v>1009</v>
      </c>
      <c r="B969" s="4">
        <v>1980</v>
      </c>
      <c r="C969" s="4" t="s">
        <v>7848</v>
      </c>
      <c r="D969" s="4">
        <v>17</v>
      </c>
      <c r="E969" s="4">
        <v>2</v>
      </c>
      <c r="F969" s="8">
        <v>11435.74</v>
      </c>
      <c r="G969" s="4" t="s">
        <v>7893</v>
      </c>
      <c r="H969" s="4" t="s">
        <v>7893</v>
      </c>
      <c r="I969" s="4" t="s">
        <v>7874</v>
      </c>
      <c r="J969" s="9">
        <v>29419</v>
      </c>
      <c r="K969" s="4">
        <v>42</v>
      </c>
    </row>
    <row r="970" spans="1:11" ht="15.75" customHeight="1" x14ac:dyDescent="0.25">
      <c r="A970" s="4" t="s">
        <v>1010</v>
      </c>
      <c r="B970" s="4">
        <v>1985</v>
      </c>
      <c r="C970" s="4" t="s">
        <v>7850</v>
      </c>
      <c r="D970" s="4">
        <v>9</v>
      </c>
      <c r="E970" s="4">
        <v>3</v>
      </c>
      <c r="F970" s="8">
        <v>11419.49</v>
      </c>
      <c r="G970" s="4" t="s">
        <v>7893</v>
      </c>
      <c r="H970" s="4" t="s">
        <v>7894</v>
      </c>
      <c r="I970" s="4" t="s">
        <v>7864</v>
      </c>
      <c r="J970" s="9">
        <v>31207</v>
      </c>
      <c r="K970" s="4">
        <v>37</v>
      </c>
    </row>
    <row r="971" spans="1:11" ht="15.75" customHeight="1" x14ac:dyDescent="0.25">
      <c r="A971" s="4" t="s">
        <v>1011</v>
      </c>
      <c r="B971" s="4">
        <v>1983</v>
      </c>
      <c r="C971" s="4" t="s">
        <v>7854</v>
      </c>
      <c r="D971" s="4">
        <v>23</v>
      </c>
      <c r="E971" s="4">
        <v>3</v>
      </c>
      <c r="F971" s="8">
        <v>11412.02</v>
      </c>
      <c r="G971" s="4" t="s">
        <v>7893</v>
      </c>
      <c r="H971" s="4" t="s">
        <v>7894</v>
      </c>
      <c r="I971" s="4" t="s">
        <v>7874</v>
      </c>
      <c r="J971" s="9">
        <v>30612</v>
      </c>
      <c r="K971" s="4">
        <v>39</v>
      </c>
    </row>
    <row r="972" spans="1:11" ht="15.75" customHeight="1" x14ac:dyDescent="0.25">
      <c r="A972" s="4" t="s">
        <v>1012</v>
      </c>
      <c r="B972" s="4">
        <v>1970</v>
      </c>
      <c r="C972" s="4" t="s">
        <v>7854</v>
      </c>
      <c r="D972" s="4">
        <v>7</v>
      </c>
      <c r="E972" s="4">
        <v>3</v>
      </c>
      <c r="F972" s="8">
        <v>11411.69</v>
      </c>
      <c r="G972" s="4" t="s">
        <v>7893</v>
      </c>
      <c r="H972" s="4" t="s">
        <v>7895</v>
      </c>
      <c r="I972" s="4" t="s">
        <v>7865</v>
      </c>
      <c r="J972" s="9">
        <v>25848</v>
      </c>
      <c r="K972" s="4">
        <v>52</v>
      </c>
    </row>
    <row r="973" spans="1:11" ht="15.75" customHeight="1" x14ac:dyDescent="0.25">
      <c r="A973" s="4" t="s">
        <v>1013</v>
      </c>
      <c r="B973" s="4">
        <v>1970</v>
      </c>
      <c r="C973" s="4" t="s">
        <v>7854</v>
      </c>
      <c r="D973" s="4">
        <v>2</v>
      </c>
      <c r="E973" s="4">
        <v>2</v>
      </c>
      <c r="F973" s="8">
        <v>11396.9</v>
      </c>
      <c r="G973" s="4" t="s">
        <v>7893</v>
      </c>
      <c r="H973" s="4" t="s">
        <v>7893</v>
      </c>
      <c r="I973" s="4" t="s">
        <v>7871</v>
      </c>
      <c r="J973" s="9">
        <v>25843</v>
      </c>
      <c r="K973" s="4">
        <v>52</v>
      </c>
    </row>
    <row r="974" spans="1:11" ht="15.75" customHeight="1" x14ac:dyDescent="0.25">
      <c r="A974" s="4" t="s">
        <v>1014</v>
      </c>
      <c r="B974" s="4">
        <v>1967</v>
      </c>
      <c r="C974" s="4" t="s">
        <v>7852</v>
      </c>
      <c r="D974" s="4">
        <v>19</v>
      </c>
      <c r="E974" s="4">
        <v>1</v>
      </c>
      <c r="F974" s="8">
        <v>11394.07</v>
      </c>
      <c r="G974" s="4" t="s">
        <v>7893</v>
      </c>
      <c r="H974" s="4" t="s">
        <v>7894</v>
      </c>
      <c r="I974" s="4" t="s">
        <v>7869</v>
      </c>
      <c r="J974" s="9">
        <v>24825</v>
      </c>
      <c r="K974" s="4">
        <v>55</v>
      </c>
    </row>
    <row r="975" spans="1:11" ht="15.75" customHeight="1" x14ac:dyDescent="0.25">
      <c r="A975" s="4" t="s">
        <v>1015</v>
      </c>
      <c r="B975" s="4">
        <v>1997</v>
      </c>
      <c r="C975" s="4" t="s">
        <v>7848</v>
      </c>
      <c r="D975" s="4">
        <v>28</v>
      </c>
      <c r="E975" s="4">
        <v>0</v>
      </c>
      <c r="F975" s="8">
        <v>11388.27</v>
      </c>
      <c r="G975" s="4" t="s">
        <v>7893</v>
      </c>
      <c r="H975" s="4" t="s">
        <v>7895</v>
      </c>
      <c r="I975" s="4" t="s">
        <v>7877</v>
      </c>
      <c r="J975" s="9">
        <v>35639</v>
      </c>
      <c r="K975" s="4">
        <v>25</v>
      </c>
    </row>
    <row r="976" spans="1:11" ht="15.75" customHeight="1" x14ac:dyDescent="0.25">
      <c r="A976" s="4" t="s">
        <v>1016</v>
      </c>
      <c r="B976" s="4">
        <v>1964</v>
      </c>
      <c r="C976" s="4" t="s">
        <v>7850</v>
      </c>
      <c r="D976" s="4">
        <v>13</v>
      </c>
      <c r="E976" s="4">
        <v>0</v>
      </c>
      <c r="F976" s="8">
        <v>11381.33</v>
      </c>
      <c r="G976" s="4" t="s">
        <v>7893</v>
      </c>
      <c r="H976" s="4" t="s">
        <v>7895</v>
      </c>
      <c r="I976" s="4" t="s">
        <v>7863</v>
      </c>
      <c r="J976" s="9">
        <v>23541</v>
      </c>
      <c r="K976" s="4">
        <v>58</v>
      </c>
    </row>
    <row r="977" spans="1:11" ht="15.75" customHeight="1" x14ac:dyDescent="0.25">
      <c r="A977" s="4" t="s">
        <v>1017</v>
      </c>
      <c r="B977" s="4">
        <v>1972</v>
      </c>
      <c r="C977" s="4" t="s">
        <v>7852</v>
      </c>
      <c r="D977" s="4">
        <v>6</v>
      </c>
      <c r="E977" s="4">
        <v>0</v>
      </c>
      <c r="F977" s="8">
        <v>11378.57</v>
      </c>
      <c r="G977" s="4" t="s">
        <v>7893</v>
      </c>
      <c r="H977" s="4" t="s">
        <v>7895</v>
      </c>
      <c r="I977" s="4" t="s">
        <v>7870</v>
      </c>
      <c r="J977" s="9">
        <v>26639</v>
      </c>
      <c r="K977" s="4">
        <v>50</v>
      </c>
    </row>
    <row r="978" spans="1:11" ht="15.75" customHeight="1" x14ac:dyDescent="0.25">
      <c r="A978" s="4" t="s">
        <v>1018</v>
      </c>
      <c r="B978" s="4">
        <v>1979</v>
      </c>
      <c r="C978" s="4" t="s">
        <v>7850</v>
      </c>
      <c r="D978" s="4">
        <v>7</v>
      </c>
      <c r="E978" s="4">
        <v>2</v>
      </c>
      <c r="F978" s="8">
        <v>11369.39</v>
      </c>
      <c r="G978" s="4" t="s">
        <v>7893</v>
      </c>
      <c r="H978" s="4" t="s">
        <v>7894</v>
      </c>
      <c r="I978" s="4" t="s">
        <v>7877</v>
      </c>
      <c r="J978" s="9">
        <v>29013</v>
      </c>
      <c r="K978" s="4">
        <v>44</v>
      </c>
    </row>
    <row r="979" spans="1:11" ht="15.75" customHeight="1" x14ac:dyDescent="0.25">
      <c r="A979" s="4" t="s">
        <v>1019</v>
      </c>
      <c r="B979" s="4">
        <v>1964</v>
      </c>
      <c r="C979" s="4" t="s">
        <v>7852</v>
      </c>
      <c r="D979" s="4">
        <v>13</v>
      </c>
      <c r="E979" s="4">
        <v>0</v>
      </c>
      <c r="F979" s="8">
        <v>11365.95</v>
      </c>
      <c r="G979" s="4" t="s">
        <v>7893</v>
      </c>
      <c r="H979" s="4" t="s">
        <v>7895</v>
      </c>
      <c r="I979" s="4" t="s">
        <v>7865</v>
      </c>
      <c r="J979" s="9">
        <v>23724</v>
      </c>
      <c r="K979" s="4">
        <v>58</v>
      </c>
    </row>
    <row r="980" spans="1:11" ht="15.75" customHeight="1" x14ac:dyDescent="0.25">
      <c r="A980" s="4" t="s">
        <v>1020</v>
      </c>
      <c r="B980" s="4">
        <v>1964</v>
      </c>
      <c r="C980" s="4" t="s">
        <v>7848</v>
      </c>
      <c r="D980" s="4">
        <v>3</v>
      </c>
      <c r="E980" s="4">
        <v>0</v>
      </c>
      <c r="F980" s="8">
        <v>11363.28</v>
      </c>
      <c r="G980" s="4" t="s">
        <v>7893</v>
      </c>
      <c r="H980" s="4" t="s">
        <v>7894</v>
      </c>
      <c r="I980" s="4" t="s">
        <v>7863</v>
      </c>
      <c r="J980" s="9">
        <v>23561</v>
      </c>
      <c r="K980" s="4">
        <v>58</v>
      </c>
    </row>
    <row r="981" spans="1:11" ht="15.75" customHeight="1" x14ac:dyDescent="0.25">
      <c r="A981" s="4" t="s">
        <v>1021</v>
      </c>
      <c r="B981" s="4">
        <v>1964</v>
      </c>
      <c r="C981" s="4" t="s">
        <v>7848</v>
      </c>
      <c r="D981" s="4">
        <v>4</v>
      </c>
      <c r="E981" s="4">
        <v>0</v>
      </c>
      <c r="F981" s="8">
        <v>11362.76</v>
      </c>
      <c r="G981" s="4" t="s">
        <v>7893</v>
      </c>
      <c r="H981" s="4" t="s">
        <v>7894</v>
      </c>
      <c r="I981" s="4" t="s">
        <v>7865</v>
      </c>
      <c r="J981" s="9">
        <v>23562</v>
      </c>
      <c r="K981" s="4">
        <v>58</v>
      </c>
    </row>
    <row r="982" spans="1:11" ht="15.75" customHeight="1" x14ac:dyDescent="0.25">
      <c r="A982" s="4" t="s">
        <v>1022</v>
      </c>
      <c r="B982" s="4">
        <v>1965</v>
      </c>
      <c r="C982" s="4" t="s">
        <v>7851</v>
      </c>
      <c r="D982" s="4">
        <v>26</v>
      </c>
      <c r="E982" s="4">
        <v>0</v>
      </c>
      <c r="F982" s="8">
        <v>11356.66</v>
      </c>
      <c r="G982" s="4" t="s">
        <v>7893</v>
      </c>
      <c r="H982" s="4" t="s">
        <v>7893</v>
      </c>
      <c r="I982" s="4" t="s">
        <v>7864</v>
      </c>
      <c r="J982" s="9">
        <v>24011</v>
      </c>
      <c r="K982" s="4">
        <v>57</v>
      </c>
    </row>
    <row r="983" spans="1:11" ht="15.75" customHeight="1" x14ac:dyDescent="0.25">
      <c r="A983" s="4" t="s">
        <v>1023</v>
      </c>
      <c r="B983" s="4">
        <v>1965</v>
      </c>
      <c r="C983" s="4" t="s">
        <v>7849</v>
      </c>
      <c r="D983" s="4">
        <v>29</v>
      </c>
      <c r="E983" s="4">
        <v>0</v>
      </c>
      <c r="F983" s="8">
        <v>11353.23</v>
      </c>
      <c r="G983" s="4" t="s">
        <v>7893</v>
      </c>
      <c r="H983" s="4" t="s">
        <v>7894</v>
      </c>
      <c r="I983" s="4" t="s">
        <v>7864</v>
      </c>
      <c r="J983" s="9">
        <v>24075</v>
      </c>
      <c r="K983" s="4">
        <v>57</v>
      </c>
    </row>
    <row r="984" spans="1:11" ht="15.75" customHeight="1" x14ac:dyDescent="0.25">
      <c r="A984" s="4" t="s">
        <v>1024</v>
      </c>
      <c r="B984" s="4">
        <v>1964</v>
      </c>
      <c r="C984" s="4" t="s">
        <v>7848</v>
      </c>
      <c r="D984" s="4">
        <v>12</v>
      </c>
      <c r="E984" s="4">
        <v>0</v>
      </c>
      <c r="F984" s="8">
        <v>11345.52</v>
      </c>
      <c r="G984" s="4" t="s">
        <v>7893</v>
      </c>
      <c r="H984" s="4" t="s">
        <v>7893</v>
      </c>
      <c r="I984" s="4" t="s">
        <v>7865</v>
      </c>
      <c r="J984" s="9">
        <v>23570</v>
      </c>
      <c r="K984" s="4">
        <v>58</v>
      </c>
    </row>
    <row r="985" spans="1:11" ht="15.75" customHeight="1" x14ac:dyDescent="0.25">
      <c r="A985" s="4" t="s">
        <v>1025</v>
      </c>
      <c r="B985" s="4">
        <v>1968</v>
      </c>
      <c r="C985" s="4" t="s">
        <v>7849</v>
      </c>
      <c r="D985" s="4">
        <v>2</v>
      </c>
      <c r="E985" s="4">
        <v>0</v>
      </c>
      <c r="F985" s="8">
        <v>11344.32</v>
      </c>
      <c r="G985" s="4" t="s">
        <v>7893</v>
      </c>
      <c r="H985" s="4" t="s">
        <v>7895</v>
      </c>
      <c r="I985" s="4" t="s">
        <v>7870</v>
      </c>
      <c r="J985" s="9">
        <v>25144</v>
      </c>
      <c r="K985" s="4">
        <v>54</v>
      </c>
    </row>
    <row r="986" spans="1:11" ht="15.75" customHeight="1" x14ac:dyDescent="0.25">
      <c r="A986" s="4" t="s">
        <v>1026</v>
      </c>
      <c r="B986" s="4">
        <v>1989</v>
      </c>
      <c r="C986" s="4" t="s">
        <v>7853</v>
      </c>
      <c r="D986" s="4">
        <v>19</v>
      </c>
      <c r="E986" s="4">
        <v>1</v>
      </c>
      <c r="F986" s="8">
        <v>11326.71</v>
      </c>
      <c r="G986" s="4" t="s">
        <v>7893</v>
      </c>
      <c r="H986" s="4" t="s">
        <v>7893</v>
      </c>
      <c r="I986" s="4" t="s">
        <v>7863</v>
      </c>
      <c r="J986" s="9">
        <v>32739</v>
      </c>
      <c r="K986" s="4">
        <v>33</v>
      </c>
    </row>
    <row r="987" spans="1:11" ht="15.75" customHeight="1" x14ac:dyDescent="0.25">
      <c r="A987" s="4" t="s">
        <v>1027</v>
      </c>
      <c r="B987" s="4">
        <v>2002</v>
      </c>
      <c r="C987" s="4" t="s">
        <v>7851</v>
      </c>
      <c r="D987" s="4">
        <v>20</v>
      </c>
      <c r="E987" s="4">
        <v>0</v>
      </c>
      <c r="F987" s="8">
        <v>11321.49</v>
      </c>
      <c r="G987" s="4" t="s">
        <v>7893</v>
      </c>
      <c r="H987" s="4" t="s">
        <v>7893</v>
      </c>
      <c r="I987" s="4" t="s">
        <v>7864</v>
      </c>
      <c r="J987" s="9">
        <v>37519</v>
      </c>
      <c r="K987" s="4">
        <v>20</v>
      </c>
    </row>
    <row r="988" spans="1:11" ht="15.75" customHeight="1" x14ac:dyDescent="0.25">
      <c r="A988" s="4" t="s">
        <v>1028</v>
      </c>
      <c r="B988" s="4">
        <v>1963</v>
      </c>
      <c r="C988" s="4" t="s">
        <v>7848</v>
      </c>
      <c r="D988" s="4">
        <v>11</v>
      </c>
      <c r="E988" s="4">
        <v>0</v>
      </c>
      <c r="F988" s="8">
        <v>11319.12</v>
      </c>
      <c r="G988" s="4" t="s">
        <v>7893</v>
      </c>
      <c r="H988" s="4" t="s">
        <v>7894</v>
      </c>
      <c r="I988" s="4" t="s">
        <v>7864</v>
      </c>
      <c r="J988" s="9">
        <v>23203</v>
      </c>
      <c r="K988" s="4">
        <v>59</v>
      </c>
    </row>
    <row r="989" spans="1:11" ht="15.75" customHeight="1" x14ac:dyDescent="0.25">
      <c r="A989" s="4" t="s">
        <v>1029</v>
      </c>
      <c r="B989" s="4">
        <v>1995</v>
      </c>
      <c r="C989" s="4" t="s">
        <v>7852</v>
      </c>
      <c r="D989" s="4">
        <v>10</v>
      </c>
      <c r="E989" s="4">
        <v>0</v>
      </c>
      <c r="F989" s="8">
        <v>11318.57</v>
      </c>
      <c r="G989" s="4" t="s">
        <v>7893</v>
      </c>
      <c r="H989" s="4" t="s">
        <v>7895</v>
      </c>
      <c r="I989" s="4" t="s">
        <v>7877</v>
      </c>
      <c r="J989" s="9">
        <v>35043</v>
      </c>
      <c r="K989" s="4">
        <v>27</v>
      </c>
    </row>
    <row r="990" spans="1:11" ht="15.75" customHeight="1" x14ac:dyDescent="0.25">
      <c r="A990" s="4" t="s">
        <v>1030</v>
      </c>
      <c r="B990" s="4">
        <v>1963</v>
      </c>
      <c r="C990" s="4" t="s">
        <v>7849</v>
      </c>
      <c r="D990" s="4">
        <v>22</v>
      </c>
      <c r="E990" s="4">
        <v>0</v>
      </c>
      <c r="F990" s="8">
        <v>11312.33</v>
      </c>
      <c r="G990" s="4" t="s">
        <v>7893</v>
      </c>
      <c r="H990" s="4" t="s">
        <v>7893</v>
      </c>
      <c r="I990" s="4" t="s">
        <v>7864</v>
      </c>
      <c r="J990" s="9">
        <v>23337</v>
      </c>
      <c r="K990" s="4">
        <v>59</v>
      </c>
    </row>
    <row r="991" spans="1:11" ht="15.75" customHeight="1" x14ac:dyDescent="0.25">
      <c r="A991" s="4" t="s">
        <v>1031</v>
      </c>
      <c r="B991" s="4">
        <v>1968</v>
      </c>
      <c r="C991" s="4" t="s">
        <v>7854</v>
      </c>
      <c r="D991" s="4">
        <v>6</v>
      </c>
      <c r="E991" s="4">
        <v>1</v>
      </c>
      <c r="F991" s="8">
        <v>11305.93</v>
      </c>
      <c r="G991" s="4" t="s">
        <v>7893</v>
      </c>
      <c r="H991" s="4" t="s">
        <v>7894</v>
      </c>
      <c r="I991" s="4" t="s">
        <v>7864</v>
      </c>
      <c r="J991" s="9">
        <v>25117</v>
      </c>
      <c r="K991" s="4">
        <v>54</v>
      </c>
    </row>
    <row r="992" spans="1:11" ht="15.75" customHeight="1" x14ac:dyDescent="0.25">
      <c r="A992" s="4" t="s">
        <v>1032</v>
      </c>
      <c r="B992" s="4">
        <v>1972</v>
      </c>
      <c r="C992" s="4" t="s">
        <v>7851</v>
      </c>
      <c r="D992" s="4">
        <v>25</v>
      </c>
      <c r="E992" s="4">
        <v>4</v>
      </c>
      <c r="F992" s="8">
        <v>11299.34</v>
      </c>
      <c r="G992" s="4" t="s">
        <v>7893</v>
      </c>
      <c r="H992" s="4" t="s">
        <v>7895</v>
      </c>
      <c r="I992" s="4" t="s">
        <v>7865</v>
      </c>
      <c r="J992" s="9">
        <v>26567</v>
      </c>
      <c r="K992" s="4">
        <v>50</v>
      </c>
    </row>
    <row r="993" spans="1:11" ht="15.75" customHeight="1" x14ac:dyDescent="0.25">
      <c r="A993" s="4" t="s">
        <v>1033</v>
      </c>
      <c r="B993" s="4">
        <v>1988</v>
      </c>
      <c r="C993" s="4" t="s">
        <v>7849</v>
      </c>
      <c r="D993" s="4">
        <v>14</v>
      </c>
      <c r="E993" s="4">
        <v>3</v>
      </c>
      <c r="F993" s="8">
        <v>11294.57</v>
      </c>
      <c r="G993" s="4" t="s">
        <v>7893</v>
      </c>
      <c r="H993" s="4" t="s">
        <v>7894</v>
      </c>
      <c r="I993" s="4" t="s">
        <v>7878</v>
      </c>
      <c r="J993" s="9">
        <v>32461</v>
      </c>
      <c r="K993" s="4">
        <v>34</v>
      </c>
    </row>
    <row r="994" spans="1:11" ht="15.75" customHeight="1" x14ac:dyDescent="0.25">
      <c r="A994" s="4" t="s">
        <v>1034</v>
      </c>
      <c r="B994" s="4">
        <v>1970</v>
      </c>
      <c r="C994" s="4" t="s">
        <v>7850</v>
      </c>
      <c r="D994" s="4">
        <v>22</v>
      </c>
      <c r="E994" s="4">
        <v>3</v>
      </c>
      <c r="F994" s="8">
        <v>11289.11</v>
      </c>
      <c r="G994" s="4" t="s">
        <v>7893</v>
      </c>
      <c r="H994" s="4" t="s">
        <v>7894</v>
      </c>
      <c r="I994" s="4" t="s">
        <v>7864</v>
      </c>
      <c r="J994" s="9">
        <v>25741</v>
      </c>
      <c r="K994" s="4">
        <v>52</v>
      </c>
    </row>
    <row r="995" spans="1:11" ht="15.75" customHeight="1" x14ac:dyDescent="0.25">
      <c r="A995" s="4" t="s">
        <v>1035</v>
      </c>
      <c r="B995" s="4">
        <v>1967</v>
      </c>
      <c r="C995" s="4" t="s">
        <v>7850</v>
      </c>
      <c r="D995" s="4">
        <v>14</v>
      </c>
      <c r="E995" s="4">
        <v>0</v>
      </c>
      <c r="F995" s="8">
        <v>11286.54</v>
      </c>
      <c r="G995" s="4" t="s">
        <v>7893</v>
      </c>
      <c r="H995" s="4" t="s">
        <v>7893</v>
      </c>
      <c r="I995" s="4" t="s">
        <v>7871</v>
      </c>
      <c r="J995" s="9">
        <v>24637</v>
      </c>
      <c r="K995" s="4">
        <v>55</v>
      </c>
    </row>
    <row r="996" spans="1:11" ht="15.75" customHeight="1" x14ac:dyDescent="0.25">
      <c r="A996" s="4" t="s">
        <v>1036</v>
      </c>
      <c r="B996" s="4">
        <v>2004</v>
      </c>
      <c r="C996" s="4" t="s">
        <v>7854</v>
      </c>
      <c r="D996" s="4">
        <v>4</v>
      </c>
      <c r="E996" s="4">
        <v>1</v>
      </c>
      <c r="F996" s="8">
        <v>11272.33</v>
      </c>
      <c r="G996" s="4" t="s">
        <v>7893</v>
      </c>
      <c r="H996" s="4" t="s">
        <v>7895</v>
      </c>
      <c r="I996" s="4" t="s">
        <v>7867</v>
      </c>
      <c r="J996" s="9">
        <v>38264</v>
      </c>
      <c r="K996" s="4">
        <v>18</v>
      </c>
    </row>
    <row r="997" spans="1:11" ht="15.75" customHeight="1" x14ac:dyDescent="0.25">
      <c r="A997" s="4" t="s">
        <v>1037</v>
      </c>
      <c r="B997" s="4">
        <v>1971</v>
      </c>
      <c r="C997" s="4" t="s">
        <v>7852</v>
      </c>
      <c r="D997" s="4">
        <v>26</v>
      </c>
      <c r="E997" s="4">
        <v>0</v>
      </c>
      <c r="F997" s="8">
        <v>11265.71</v>
      </c>
      <c r="G997" s="4" t="s">
        <v>7893</v>
      </c>
      <c r="H997" s="4" t="s">
        <v>7894</v>
      </c>
      <c r="I997" s="4" t="s">
        <v>7870</v>
      </c>
      <c r="J997" s="9">
        <v>26293</v>
      </c>
      <c r="K997" s="4">
        <v>51</v>
      </c>
    </row>
    <row r="998" spans="1:11" ht="15.75" customHeight="1" x14ac:dyDescent="0.25">
      <c r="A998" s="4" t="s">
        <v>1038</v>
      </c>
      <c r="B998" s="4">
        <v>1969</v>
      </c>
      <c r="C998" s="4" t="s">
        <v>7854</v>
      </c>
      <c r="D998" s="4">
        <v>11</v>
      </c>
      <c r="E998" s="4">
        <v>3</v>
      </c>
      <c r="F998" s="8">
        <v>11264.54</v>
      </c>
      <c r="G998" s="4" t="s">
        <v>7893</v>
      </c>
      <c r="H998" s="4" t="s">
        <v>7895</v>
      </c>
      <c r="I998" s="4" t="s">
        <v>7865</v>
      </c>
      <c r="J998" s="9">
        <v>25487</v>
      </c>
      <c r="K998" s="4">
        <v>53</v>
      </c>
    </row>
    <row r="999" spans="1:11" ht="15.75" customHeight="1" x14ac:dyDescent="0.25">
      <c r="A999" s="4" t="s">
        <v>1039</v>
      </c>
      <c r="B999" s="4">
        <v>1981</v>
      </c>
      <c r="C999" s="4" t="s">
        <v>7854</v>
      </c>
      <c r="D999" s="4">
        <v>2</v>
      </c>
      <c r="E999" s="4">
        <v>1</v>
      </c>
      <c r="F999" s="8">
        <v>11255.29</v>
      </c>
      <c r="G999" s="4" t="s">
        <v>7893</v>
      </c>
      <c r="H999" s="4" t="s">
        <v>7894</v>
      </c>
      <c r="I999" s="4" t="s">
        <v>7877</v>
      </c>
      <c r="J999" s="9">
        <v>29861</v>
      </c>
      <c r="K999" s="4">
        <v>41</v>
      </c>
    </row>
    <row r="1000" spans="1:11" ht="15.75" customHeight="1" x14ac:dyDescent="0.25">
      <c r="A1000" s="4" t="s">
        <v>1040</v>
      </c>
      <c r="B1000" s="4">
        <v>1969</v>
      </c>
      <c r="C1000" s="4" t="s">
        <v>7853</v>
      </c>
      <c r="D1000" s="4">
        <v>20</v>
      </c>
      <c r="E1000" s="4">
        <v>3</v>
      </c>
      <c r="F1000" s="8">
        <v>11253.42</v>
      </c>
      <c r="G1000" s="4" t="s">
        <v>7893</v>
      </c>
      <c r="H1000" s="4" t="s">
        <v>7894</v>
      </c>
      <c r="I1000" s="4" t="s">
        <v>7865</v>
      </c>
      <c r="J1000" s="9">
        <v>25435</v>
      </c>
      <c r="K1000" s="4">
        <v>53</v>
      </c>
    </row>
    <row r="1001" spans="1:11" ht="15" customHeight="1" x14ac:dyDescent="0.25">
      <c r="A1001" s="4" t="s">
        <v>1041</v>
      </c>
      <c r="B1001" s="4">
        <v>1989</v>
      </c>
      <c r="C1001" s="4" t="s">
        <v>7852</v>
      </c>
      <c r="D1001" s="4">
        <v>17</v>
      </c>
      <c r="E1001" s="4">
        <v>3</v>
      </c>
      <c r="F1001" s="8">
        <v>11250.43</v>
      </c>
      <c r="G1001" s="4" t="s">
        <v>7893</v>
      </c>
      <c r="H1001" s="4" t="s">
        <v>7895</v>
      </c>
      <c r="I1001" s="4" t="s">
        <v>7877</v>
      </c>
      <c r="J1001" s="9">
        <v>32859</v>
      </c>
      <c r="K1001" s="4">
        <v>33</v>
      </c>
    </row>
    <row r="1002" spans="1:11" ht="15" customHeight="1" x14ac:dyDescent="0.25">
      <c r="A1002" s="4" t="s">
        <v>1042</v>
      </c>
      <c r="B1002" s="4">
        <v>1969</v>
      </c>
      <c r="C1002" s="4" t="s">
        <v>7852</v>
      </c>
      <c r="D1002" s="4">
        <v>30</v>
      </c>
      <c r="E1002" s="4">
        <v>2</v>
      </c>
      <c r="F1002" s="8">
        <v>11244.38</v>
      </c>
      <c r="G1002" s="4" t="s">
        <v>7893</v>
      </c>
      <c r="H1002" s="4" t="s">
        <v>7894</v>
      </c>
      <c r="I1002" s="4" t="s">
        <v>7868</v>
      </c>
      <c r="J1002" s="9">
        <v>25567</v>
      </c>
      <c r="K1002" s="4">
        <v>53</v>
      </c>
    </row>
    <row r="1003" spans="1:11" ht="15" customHeight="1" x14ac:dyDescent="0.25">
      <c r="A1003" s="4" t="s">
        <v>1043</v>
      </c>
      <c r="B1003" s="4">
        <v>1976</v>
      </c>
      <c r="C1003" s="4" t="s">
        <v>7850</v>
      </c>
      <c r="D1003" s="4">
        <v>28</v>
      </c>
      <c r="E1003" s="4">
        <v>2</v>
      </c>
      <c r="F1003" s="8">
        <v>11217.35</v>
      </c>
      <c r="G1003" s="4" t="s">
        <v>7893</v>
      </c>
      <c r="H1003" s="4" t="s">
        <v>7895</v>
      </c>
      <c r="I1003" s="4" t="s">
        <v>7870</v>
      </c>
      <c r="J1003" s="9">
        <v>27939</v>
      </c>
      <c r="K1003" s="4">
        <v>46</v>
      </c>
    </row>
    <row r="1004" spans="1:11" ht="15" customHeight="1" x14ac:dyDescent="0.25">
      <c r="A1004" s="4" t="s">
        <v>1044</v>
      </c>
      <c r="B1004" s="4">
        <v>1970</v>
      </c>
      <c r="C1004" s="4" t="s">
        <v>7850</v>
      </c>
      <c r="D1004" s="4">
        <v>14</v>
      </c>
      <c r="E1004" s="4">
        <v>2</v>
      </c>
      <c r="F1004" s="8">
        <v>11187.66</v>
      </c>
      <c r="G1004" s="4" t="s">
        <v>7893</v>
      </c>
      <c r="H1004" s="4" t="s">
        <v>7895</v>
      </c>
      <c r="I1004" s="4" t="s">
        <v>7864</v>
      </c>
      <c r="J1004" s="9">
        <v>25733</v>
      </c>
      <c r="K1004" s="4">
        <v>52</v>
      </c>
    </row>
    <row r="1005" spans="1:11" ht="15" customHeight="1" x14ac:dyDescent="0.25">
      <c r="A1005" s="4" t="s">
        <v>1045</v>
      </c>
      <c r="B1005" s="4">
        <v>1972</v>
      </c>
      <c r="C1005" s="4" t="s">
        <v>7851</v>
      </c>
      <c r="D1005" s="4">
        <v>3</v>
      </c>
      <c r="E1005" s="4">
        <v>0</v>
      </c>
      <c r="F1005" s="8">
        <v>11186.2</v>
      </c>
      <c r="G1005" s="4" t="s">
        <v>7893</v>
      </c>
      <c r="H1005" s="4" t="s">
        <v>7895</v>
      </c>
      <c r="I1005" s="4" t="s">
        <v>7874</v>
      </c>
      <c r="J1005" s="9">
        <v>26545</v>
      </c>
      <c r="K1005" s="4">
        <v>50</v>
      </c>
    </row>
    <row r="1006" spans="1:11" ht="15" customHeight="1" x14ac:dyDescent="0.25">
      <c r="A1006" s="4" t="s">
        <v>1046</v>
      </c>
      <c r="B1006" s="4">
        <v>1966</v>
      </c>
      <c r="C1006" s="4" t="s">
        <v>7853</v>
      </c>
      <c r="D1006" s="4">
        <v>6</v>
      </c>
      <c r="E1006" s="4">
        <v>0</v>
      </c>
      <c r="F1006" s="8">
        <v>11165.42</v>
      </c>
      <c r="G1006" s="4" t="s">
        <v>7893</v>
      </c>
      <c r="H1006" s="4" t="s">
        <v>7894</v>
      </c>
      <c r="I1006" s="4" t="s">
        <v>7868</v>
      </c>
      <c r="J1006" s="9">
        <v>24325</v>
      </c>
      <c r="K1006" s="4">
        <v>56</v>
      </c>
    </row>
    <row r="1007" spans="1:11" ht="15" customHeight="1" x14ac:dyDescent="0.25">
      <c r="A1007" s="4" t="s">
        <v>1047</v>
      </c>
      <c r="B1007" s="4">
        <v>1969</v>
      </c>
      <c r="C1007" s="4" t="s">
        <v>7850</v>
      </c>
      <c r="D1007" s="4">
        <v>25</v>
      </c>
      <c r="E1007" s="4">
        <v>2</v>
      </c>
      <c r="F1007" s="8">
        <v>11163.57</v>
      </c>
      <c r="G1007" s="4" t="s">
        <v>7893</v>
      </c>
      <c r="H1007" s="4" t="s">
        <v>7895</v>
      </c>
      <c r="I1007" s="4" t="s">
        <v>7865</v>
      </c>
      <c r="J1007" s="9">
        <v>25379</v>
      </c>
      <c r="K1007" s="4">
        <v>53</v>
      </c>
    </row>
    <row r="1008" spans="1:11" ht="15" customHeight="1" x14ac:dyDescent="0.25">
      <c r="A1008" s="4" t="s">
        <v>1048</v>
      </c>
      <c r="B1008" s="4">
        <v>1969</v>
      </c>
      <c r="C1008" s="4" t="s">
        <v>7849</v>
      </c>
      <c r="D1008" s="4">
        <v>30</v>
      </c>
      <c r="E1008" s="4">
        <v>2</v>
      </c>
      <c r="F1008" s="8">
        <v>11150.78</v>
      </c>
      <c r="G1008" s="4" t="s">
        <v>7893</v>
      </c>
      <c r="H1008" s="4" t="s">
        <v>7895</v>
      </c>
      <c r="I1008" s="4" t="s">
        <v>7865</v>
      </c>
      <c r="J1008" s="9">
        <v>25537</v>
      </c>
      <c r="K1008" s="4">
        <v>53</v>
      </c>
    </row>
    <row r="1009" spans="1:11" ht="15" customHeight="1" x14ac:dyDescent="0.25">
      <c r="A1009" s="4" t="s">
        <v>1049</v>
      </c>
      <c r="B1009" s="4">
        <v>1980</v>
      </c>
      <c r="C1009" s="4" t="s">
        <v>7853</v>
      </c>
      <c r="D1009" s="4">
        <v>20</v>
      </c>
      <c r="E1009" s="4">
        <v>2</v>
      </c>
      <c r="F1009" s="8">
        <v>11103.33</v>
      </c>
      <c r="G1009" s="4" t="s">
        <v>7893</v>
      </c>
      <c r="H1009" s="4" t="s">
        <v>7894</v>
      </c>
      <c r="I1009" s="4" t="s">
        <v>7874</v>
      </c>
      <c r="J1009" s="9">
        <v>29453</v>
      </c>
      <c r="K1009" s="4">
        <v>42</v>
      </c>
    </row>
    <row r="1010" spans="1:11" ht="15" customHeight="1" x14ac:dyDescent="0.25">
      <c r="A1010" s="4" t="s">
        <v>1050</v>
      </c>
      <c r="B1010" s="4">
        <v>1966</v>
      </c>
      <c r="C1010" s="4" t="s">
        <v>7848</v>
      </c>
      <c r="D1010" s="4">
        <v>5</v>
      </c>
      <c r="E1010" s="4">
        <v>0</v>
      </c>
      <c r="F1010" s="8">
        <v>11093.62</v>
      </c>
      <c r="G1010" s="4" t="s">
        <v>7893</v>
      </c>
      <c r="H1010" s="4" t="s">
        <v>7894</v>
      </c>
      <c r="I1010" s="4" t="s">
        <v>7863</v>
      </c>
      <c r="J1010" s="9">
        <v>24293</v>
      </c>
      <c r="K1010" s="4">
        <v>56</v>
      </c>
    </row>
    <row r="1011" spans="1:11" ht="15" customHeight="1" x14ac:dyDescent="0.25">
      <c r="A1011" s="4" t="s">
        <v>1051</v>
      </c>
      <c r="B1011" s="4">
        <v>1966</v>
      </c>
      <c r="C1011" s="4" t="s">
        <v>7851</v>
      </c>
      <c r="D1011" s="4">
        <v>9</v>
      </c>
      <c r="E1011" s="4">
        <v>0</v>
      </c>
      <c r="F1011" s="8">
        <v>11090.72</v>
      </c>
      <c r="G1011" s="4" t="s">
        <v>7893</v>
      </c>
      <c r="H1011" s="4" t="s">
        <v>7894</v>
      </c>
      <c r="I1011" s="4" t="s">
        <v>7863</v>
      </c>
      <c r="J1011" s="9">
        <v>24359</v>
      </c>
      <c r="K1011" s="4">
        <v>56</v>
      </c>
    </row>
    <row r="1012" spans="1:11" ht="15" customHeight="1" x14ac:dyDescent="0.25">
      <c r="A1012" s="4" t="s">
        <v>1052</v>
      </c>
      <c r="B1012" s="4">
        <v>1972</v>
      </c>
      <c r="C1012" s="4" t="s">
        <v>7854</v>
      </c>
      <c r="D1012" s="4">
        <v>7</v>
      </c>
      <c r="E1012" s="4">
        <v>3</v>
      </c>
      <c r="F1012" s="8">
        <v>11085.59</v>
      </c>
      <c r="G1012" s="4" t="s">
        <v>7893</v>
      </c>
      <c r="H1012" s="4" t="s">
        <v>7895</v>
      </c>
      <c r="I1012" s="4" t="s">
        <v>7864</v>
      </c>
      <c r="J1012" s="9">
        <v>26579</v>
      </c>
      <c r="K1012" s="4">
        <v>50</v>
      </c>
    </row>
    <row r="1013" spans="1:11" ht="15" customHeight="1" x14ac:dyDescent="0.25">
      <c r="A1013" s="4" t="s">
        <v>1053</v>
      </c>
      <c r="B1013" s="4">
        <v>1967</v>
      </c>
      <c r="C1013" s="4" t="s">
        <v>7851</v>
      </c>
      <c r="D1013" s="4">
        <v>4</v>
      </c>
      <c r="E1013" s="4">
        <v>0</v>
      </c>
      <c r="F1013" s="8">
        <v>11082.58</v>
      </c>
      <c r="G1013" s="4" t="s">
        <v>7893</v>
      </c>
      <c r="H1013" s="4" t="s">
        <v>7895</v>
      </c>
      <c r="I1013" s="4" t="s">
        <v>7864</v>
      </c>
      <c r="J1013" s="9">
        <v>24719</v>
      </c>
      <c r="K1013" s="4">
        <v>55</v>
      </c>
    </row>
    <row r="1014" spans="1:11" ht="15" customHeight="1" x14ac:dyDescent="0.25">
      <c r="A1014" s="4" t="s">
        <v>1054</v>
      </c>
      <c r="B1014" s="4">
        <v>1966</v>
      </c>
      <c r="C1014" s="4" t="s">
        <v>7849</v>
      </c>
      <c r="D1014" s="4">
        <v>20</v>
      </c>
      <c r="E1014" s="4">
        <v>0</v>
      </c>
      <c r="F1014" s="8">
        <v>11073.18</v>
      </c>
      <c r="G1014" s="4" t="s">
        <v>7893</v>
      </c>
      <c r="H1014" s="4" t="s">
        <v>7893</v>
      </c>
      <c r="I1014" s="4" t="s">
        <v>7865</v>
      </c>
      <c r="J1014" s="9">
        <v>24431</v>
      </c>
      <c r="K1014" s="4">
        <v>56</v>
      </c>
    </row>
    <row r="1015" spans="1:11" ht="15" customHeight="1" x14ac:dyDescent="0.25">
      <c r="A1015" s="4" t="s">
        <v>1055</v>
      </c>
      <c r="B1015" s="4">
        <v>1966</v>
      </c>
      <c r="C1015" s="4" t="s">
        <v>7849</v>
      </c>
      <c r="D1015" s="4">
        <v>7</v>
      </c>
      <c r="E1015" s="4">
        <v>0</v>
      </c>
      <c r="F1015" s="8">
        <v>11070.54</v>
      </c>
      <c r="G1015" s="4" t="s">
        <v>7893</v>
      </c>
      <c r="H1015" s="4" t="s">
        <v>7893</v>
      </c>
      <c r="I1015" s="4" t="s">
        <v>7865</v>
      </c>
      <c r="J1015" s="9">
        <v>24418</v>
      </c>
      <c r="K1015" s="4">
        <v>56</v>
      </c>
    </row>
    <row r="1016" spans="1:11" ht="15" customHeight="1" x14ac:dyDescent="0.25">
      <c r="A1016" s="4" t="s">
        <v>1056</v>
      </c>
      <c r="B1016" s="4">
        <v>1971</v>
      </c>
      <c r="C1016" s="4" t="s">
        <v>7849</v>
      </c>
      <c r="D1016" s="4">
        <v>9</v>
      </c>
      <c r="E1016" s="4">
        <v>0</v>
      </c>
      <c r="F1016" s="8">
        <v>11068.77</v>
      </c>
      <c r="G1016" s="4" t="s">
        <v>7893</v>
      </c>
      <c r="H1016" s="4" t="s">
        <v>7895</v>
      </c>
      <c r="I1016" s="4" t="s">
        <v>7864</v>
      </c>
      <c r="J1016" s="9">
        <v>26246</v>
      </c>
      <c r="K1016" s="4">
        <v>51</v>
      </c>
    </row>
    <row r="1017" spans="1:11" ht="15" customHeight="1" x14ac:dyDescent="0.25">
      <c r="A1017" s="4" t="s">
        <v>1057</v>
      </c>
      <c r="B1017" s="4">
        <v>2000</v>
      </c>
      <c r="C1017" s="4" t="s">
        <v>7851</v>
      </c>
      <c r="D1017" s="4">
        <v>18</v>
      </c>
      <c r="E1017" s="4">
        <v>0</v>
      </c>
      <c r="F1017" s="8">
        <v>11068.7</v>
      </c>
      <c r="G1017" s="4" t="s">
        <v>7893</v>
      </c>
      <c r="H1017" s="4" t="s">
        <v>7894</v>
      </c>
      <c r="I1017" s="4" t="s">
        <v>7865</v>
      </c>
      <c r="J1017" s="9">
        <v>36787</v>
      </c>
      <c r="K1017" s="4">
        <v>22</v>
      </c>
    </row>
    <row r="1018" spans="1:11" ht="15" customHeight="1" x14ac:dyDescent="0.25">
      <c r="A1018" s="4" t="s">
        <v>1058</v>
      </c>
      <c r="B1018" s="4">
        <v>2001</v>
      </c>
      <c r="C1018" s="4" t="s">
        <v>7852</v>
      </c>
      <c r="D1018" s="4">
        <v>17</v>
      </c>
      <c r="E1018" s="4">
        <v>0</v>
      </c>
      <c r="F1018" s="8">
        <v>11046.02</v>
      </c>
      <c r="G1018" s="4" t="s">
        <v>7893</v>
      </c>
      <c r="H1018" s="4" t="s">
        <v>7894</v>
      </c>
      <c r="I1018" s="4" t="s">
        <v>7877</v>
      </c>
      <c r="J1018" s="9">
        <v>37242</v>
      </c>
      <c r="K1018" s="4">
        <v>21</v>
      </c>
    </row>
    <row r="1019" spans="1:11" ht="15" customHeight="1" x14ac:dyDescent="0.25">
      <c r="A1019" s="4" t="s">
        <v>1059</v>
      </c>
      <c r="B1019" s="4">
        <v>1974</v>
      </c>
      <c r="C1019" s="4" t="s">
        <v>7853</v>
      </c>
      <c r="D1019" s="4">
        <v>30</v>
      </c>
      <c r="E1019" s="4">
        <v>0</v>
      </c>
      <c r="F1019" s="8">
        <v>11037.85</v>
      </c>
      <c r="G1019" s="4" t="s">
        <v>7893</v>
      </c>
      <c r="H1019" s="4" t="s">
        <v>7895</v>
      </c>
      <c r="I1019" s="4" t="s">
        <v>7870</v>
      </c>
      <c r="J1019" s="9">
        <v>27271</v>
      </c>
      <c r="K1019" s="4">
        <v>48</v>
      </c>
    </row>
    <row r="1020" spans="1:11" ht="15" customHeight="1" x14ac:dyDescent="0.25">
      <c r="A1020" s="4" t="s">
        <v>1060</v>
      </c>
      <c r="B1020" s="4">
        <v>1989</v>
      </c>
      <c r="C1020" s="4" t="s">
        <v>7854</v>
      </c>
      <c r="D1020" s="4">
        <v>25</v>
      </c>
      <c r="E1020" s="4">
        <v>3</v>
      </c>
      <c r="F1020" s="8">
        <v>11037.51</v>
      </c>
      <c r="G1020" s="4" t="s">
        <v>7893</v>
      </c>
      <c r="H1020" s="4" t="s">
        <v>7894</v>
      </c>
      <c r="I1020" s="4" t="s">
        <v>7864</v>
      </c>
      <c r="J1020" s="9">
        <v>32806</v>
      </c>
      <c r="K1020" s="4">
        <v>33</v>
      </c>
    </row>
    <row r="1021" spans="1:11" ht="15" customHeight="1" x14ac:dyDescent="0.25">
      <c r="A1021" s="4" t="s">
        <v>1061</v>
      </c>
      <c r="B1021" s="4">
        <v>1974</v>
      </c>
      <c r="C1021" s="4" t="s">
        <v>7852</v>
      </c>
      <c r="D1021" s="4">
        <v>10</v>
      </c>
      <c r="E1021" s="4">
        <v>4</v>
      </c>
      <c r="F1021" s="8">
        <v>11033.66</v>
      </c>
      <c r="G1021" s="4" t="s">
        <v>7893</v>
      </c>
      <c r="H1021" s="4" t="s">
        <v>7893</v>
      </c>
      <c r="I1021" s="4" t="s">
        <v>7864</v>
      </c>
      <c r="J1021" s="9">
        <v>27373</v>
      </c>
      <c r="K1021" s="4">
        <v>48</v>
      </c>
    </row>
    <row r="1022" spans="1:11" ht="15" customHeight="1" x14ac:dyDescent="0.25">
      <c r="A1022" s="4" t="s">
        <v>1062</v>
      </c>
      <c r="B1022" s="4">
        <v>1996</v>
      </c>
      <c r="C1022" s="4" t="s">
        <v>7848</v>
      </c>
      <c r="D1022" s="4">
        <v>21</v>
      </c>
      <c r="E1022" s="4">
        <v>0</v>
      </c>
      <c r="F1022" s="8">
        <v>11028.56</v>
      </c>
      <c r="G1022" s="4" t="s">
        <v>7893</v>
      </c>
      <c r="H1022" s="4" t="s">
        <v>7893</v>
      </c>
      <c r="I1022" s="4" t="s">
        <v>7864</v>
      </c>
      <c r="J1022" s="9">
        <v>35267</v>
      </c>
      <c r="K1022" s="4">
        <v>26</v>
      </c>
    </row>
    <row r="1023" spans="1:11" ht="15" customHeight="1" x14ac:dyDescent="0.25">
      <c r="A1023" s="4" t="s">
        <v>1063</v>
      </c>
      <c r="B1023" s="4">
        <v>1991</v>
      </c>
      <c r="C1023" s="4" t="s">
        <v>7850</v>
      </c>
      <c r="D1023" s="4">
        <v>26</v>
      </c>
      <c r="E1023" s="4">
        <v>3</v>
      </c>
      <c r="F1023" s="8">
        <v>11018.05</v>
      </c>
      <c r="G1023" s="4" t="s">
        <v>7893</v>
      </c>
      <c r="H1023" s="4" t="s">
        <v>7895</v>
      </c>
      <c r="I1023" s="4" t="s">
        <v>7864</v>
      </c>
      <c r="J1023" s="9">
        <v>33415</v>
      </c>
      <c r="K1023" s="4">
        <v>31</v>
      </c>
    </row>
    <row r="1024" spans="1:11" ht="15" customHeight="1" x14ac:dyDescent="0.25">
      <c r="A1024" s="4" t="s">
        <v>1064</v>
      </c>
      <c r="B1024" s="4">
        <v>1974</v>
      </c>
      <c r="C1024" s="4" t="s">
        <v>7852</v>
      </c>
      <c r="D1024" s="4">
        <v>15</v>
      </c>
      <c r="E1024" s="4">
        <v>4</v>
      </c>
      <c r="F1024" s="8">
        <v>11015.17</v>
      </c>
      <c r="G1024" s="4" t="s">
        <v>7893</v>
      </c>
      <c r="H1024" s="4" t="s">
        <v>7894</v>
      </c>
      <c r="I1024" s="4" t="s">
        <v>7864</v>
      </c>
      <c r="J1024" s="9">
        <v>27378</v>
      </c>
      <c r="K1024" s="4">
        <v>48</v>
      </c>
    </row>
    <row r="1025" spans="1:11" ht="15" customHeight="1" x14ac:dyDescent="0.25">
      <c r="A1025" s="4" t="s">
        <v>1065</v>
      </c>
      <c r="B1025" s="4">
        <v>1968</v>
      </c>
      <c r="C1025" s="4" t="s">
        <v>7854</v>
      </c>
      <c r="D1025" s="4">
        <v>24</v>
      </c>
      <c r="E1025" s="4">
        <v>2</v>
      </c>
      <c r="F1025" s="8">
        <v>11013.71</v>
      </c>
      <c r="G1025" s="4" t="s">
        <v>7893</v>
      </c>
      <c r="H1025" s="4" t="s">
        <v>7894</v>
      </c>
      <c r="I1025" s="4" t="s">
        <v>7863</v>
      </c>
      <c r="J1025" s="9">
        <v>25135</v>
      </c>
      <c r="K1025" s="4">
        <v>54</v>
      </c>
    </row>
    <row r="1026" spans="1:11" ht="15" customHeight="1" x14ac:dyDescent="0.25">
      <c r="A1026" s="4" t="s">
        <v>1066</v>
      </c>
      <c r="B1026" s="4">
        <v>2000</v>
      </c>
      <c r="C1026" s="4" t="s">
        <v>7851</v>
      </c>
      <c r="D1026" s="4">
        <v>17</v>
      </c>
      <c r="E1026" s="4">
        <v>0</v>
      </c>
      <c r="F1026" s="8">
        <v>10991.58</v>
      </c>
      <c r="G1026" s="4" t="s">
        <v>7893</v>
      </c>
      <c r="H1026" s="4" t="s">
        <v>7893</v>
      </c>
      <c r="I1026" s="4" t="s">
        <v>7864</v>
      </c>
      <c r="J1026" s="9">
        <v>36786</v>
      </c>
      <c r="K1026" s="4">
        <v>22</v>
      </c>
    </row>
    <row r="1027" spans="1:11" ht="15" customHeight="1" x14ac:dyDescent="0.25">
      <c r="A1027" s="4" t="s">
        <v>1067</v>
      </c>
      <c r="B1027" s="4">
        <v>1965</v>
      </c>
      <c r="C1027" s="4" t="s">
        <v>7852</v>
      </c>
      <c r="D1027" s="4">
        <v>18</v>
      </c>
      <c r="E1027" s="4">
        <v>0</v>
      </c>
      <c r="F1027" s="8">
        <v>10982.5</v>
      </c>
      <c r="G1027" s="4" t="s">
        <v>7893</v>
      </c>
      <c r="H1027" s="4" t="s">
        <v>7893</v>
      </c>
      <c r="I1027" s="4" t="s">
        <v>7863</v>
      </c>
      <c r="J1027" s="9">
        <v>24094</v>
      </c>
      <c r="K1027" s="4">
        <v>57</v>
      </c>
    </row>
    <row r="1028" spans="1:11" ht="15" customHeight="1" x14ac:dyDescent="0.25">
      <c r="A1028" s="4" t="s">
        <v>1068</v>
      </c>
      <c r="B1028" s="4">
        <v>1973</v>
      </c>
      <c r="C1028" s="4" t="s">
        <v>7854</v>
      </c>
      <c r="D1028" s="4">
        <v>21</v>
      </c>
      <c r="E1028" s="4">
        <v>4</v>
      </c>
      <c r="F1028" s="8">
        <v>10977.21</v>
      </c>
      <c r="G1028" s="4" t="s">
        <v>7893</v>
      </c>
      <c r="H1028" s="4" t="s">
        <v>7894</v>
      </c>
      <c r="I1028" s="4" t="s">
        <v>7863</v>
      </c>
      <c r="J1028" s="9">
        <v>26958</v>
      </c>
      <c r="K1028" s="4">
        <v>49</v>
      </c>
    </row>
    <row r="1029" spans="1:11" ht="15" customHeight="1" x14ac:dyDescent="0.25">
      <c r="A1029" s="4" t="s">
        <v>1069</v>
      </c>
      <c r="B1029" s="4">
        <v>1966</v>
      </c>
      <c r="C1029" s="4" t="s">
        <v>7848</v>
      </c>
      <c r="D1029" s="4">
        <v>9</v>
      </c>
      <c r="E1029" s="4">
        <v>0</v>
      </c>
      <c r="F1029" s="8">
        <v>10976.25</v>
      </c>
      <c r="G1029" s="4" t="s">
        <v>7893</v>
      </c>
      <c r="H1029" s="4" t="s">
        <v>7895</v>
      </c>
      <c r="I1029" s="4" t="s">
        <v>7864</v>
      </c>
      <c r="J1029" s="9">
        <v>24297</v>
      </c>
      <c r="K1029" s="4">
        <v>56</v>
      </c>
    </row>
    <row r="1030" spans="1:11" ht="15" customHeight="1" x14ac:dyDescent="0.25">
      <c r="A1030" s="4" t="s">
        <v>1070</v>
      </c>
      <c r="B1030" s="4">
        <v>1965</v>
      </c>
      <c r="C1030" s="4" t="s">
        <v>7850</v>
      </c>
      <c r="D1030" s="4">
        <v>19</v>
      </c>
      <c r="E1030" s="4">
        <v>0</v>
      </c>
      <c r="F1030" s="8">
        <v>10965.45</v>
      </c>
      <c r="G1030" s="4" t="s">
        <v>7893</v>
      </c>
      <c r="H1030" s="4" t="s">
        <v>7895</v>
      </c>
      <c r="I1030" s="4" t="s">
        <v>7865</v>
      </c>
      <c r="J1030" s="9">
        <v>23912</v>
      </c>
      <c r="K1030" s="4">
        <v>57</v>
      </c>
    </row>
    <row r="1031" spans="1:11" ht="15" customHeight="1" x14ac:dyDescent="0.25">
      <c r="A1031" s="4" t="s">
        <v>1071</v>
      </c>
      <c r="B1031" s="4">
        <v>1969</v>
      </c>
      <c r="C1031" s="4" t="s">
        <v>7853</v>
      </c>
      <c r="D1031" s="4">
        <v>14</v>
      </c>
      <c r="E1031" s="4">
        <v>1</v>
      </c>
      <c r="F1031" s="8">
        <v>10959.69</v>
      </c>
      <c r="G1031" s="4" t="s">
        <v>7893</v>
      </c>
      <c r="H1031" s="4" t="s">
        <v>7893</v>
      </c>
      <c r="I1031" s="4" t="s">
        <v>7864</v>
      </c>
      <c r="J1031" s="9">
        <v>25429</v>
      </c>
      <c r="K1031" s="4">
        <v>53</v>
      </c>
    </row>
    <row r="1032" spans="1:11" ht="15" customHeight="1" x14ac:dyDescent="0.25">
      <c r="A1032" s="4" t="s">
        <v>1072</v>
      </c>
      <c r="B1032" s="4">
        <v>1965</v>
      </c>
      <c r="C1032" s="4" t="s">
        <v>7852</v>
      </c>
      <c r="D1032" s="4">
        <v>4</v>
      </c>
      <c r="E1032" s="4">
        <v>0</v>
      </c>
      <c r="F1032" s="8">
        <v>10959.33</v>
      </c>
      <c r="G1032" s="4" t="s">
        <v>7893</v>
      </c>
      <c r="H1032" s="4" t="s">
        <v>7893</v>
      </c>
      <c r="I1032" s="4" t="s">
        <v>7865</v>
      </c>
      <c r="J1032" s="9">
        <v>24080</v>
      </c>
      <c r="K1032" s="4">
        <v>57</v>
      </c>
    </row>
    <row r="1033" spans="1:11" ht="15" customHeight="1" x14ac:dyDescent="0.25">
      <c r="A1033" s="4" t="s">
        <v>1073</v>
      </c>
      <c r="B1033" s="4">
        <v>1969</v>
      </c>
      <c r="C1033" s="4" t="s">
        <v>7849</v>
      </c>
      <c r="D1033" s="4">
        <v>10</v>
      </c>
      <c r="E1033" s="4">
        <v>1</v>
      </c>
      <c r="F1033" s="8">
        <v>10942.13</v>
      </c>
      <c r="G1033" s="4" t="s">
        <v>7893</v>
      </c>
      <c r="H1033" s="4" t="s">
        <v>7893</v>
      </c>
      <c r="I1033" s="4" t="s">
        <v>7864</v>
      </c>
      <c r="J1033" s="9">
        <v>25517</v>
      </c>
      <c r="K1033" s="4">
        <v>53</v>
      </c>
    </row>
    <row r="1034" spans="1:11" ht="15" customHeight="1" x14ac:dyDescent="0.25">
      <c r="A1034" s="4" t="s">
        <v>1074</v>
      </c>
      <c r="B1034" s="4">
        <v>1968</v>
      </c>
      <c r="C1034" s="4" t="s">
        <v>7849</v>
      </c>
      <c r="D1034" s="4">
        <v>12</v>
      </c>
      <c r="E1034" s="4">
        <v>1</v>
      </c>
      <c r="F1034" s="8">
        <v>10928.85</v>
      </c>
      <c r="G1034" s="4" t="s">
        <v>7893</v>
      </c>
      <c r="H1034" s="4" t="s">
        <v>7893</v>
      </c>
      <c r="I1034" s="4" t="s">
        <v>7863</v>
      </c>
      <c r="J1034" s="9">
        <v>25154</v>
      </c>
      <c r="K1034" s="4">
        <v>54</v>
      </c>
    </row>
    <row r="1035" spans="1:11" ht="15" customHeight="1" x14ac:dyDescent="0.25">
      <c r="A1035" s="4" t="s">
        <v>1075</v>
      </c>
      <c r="B1035" s="4">
        <v>1968</v>
      </c>
      <c r="C1035" s="4" t="s">
        <v>7849</v>
      </c>
      <c r="D1035" s="4">
        <v>13</v>
      </c>
      <c r="E1035" s="4">
        <v>0</v>
      </c>
      <c r="F1035" s="8">
        <v>10923.93</v>
      </c>
      <c r="G1035" s="4" t="s">
        <v>7893</v>
      </c>
      <c r="H1035" s="4" t="s">
        <v>7894</v>
      </c>
      <c r="I1035" s="4" t="s">
        <v>7871</v>
      </c>
      <c r="J1035" s="9">
        <v>25155</v>
      </c>
      <c r="K1035" s="4">
        <v>54</v>
      </c>
    </row>
    <row r="1036" spans="1:11" ht="15" customHeight="1" x14ac:dyDescent="0.25">
      <c r="A1036" s="4" t="s">
        <v>1076</v>
      </c>
      <c r="B1036" s="4">
        <v>1994</v>
      </c>
      <c r="C1036" s="4" t="s">
        <v>7851</v>
      </c>
      <c r="D1036" s="4">
        <v>6</v>
      </c>
      <c r="E1036" s="4">
        <v>0</v>
      </c>
      <c r="F1036" s="8">
        <v>10886.66</v>
      </c>
      <c r="G1036" s="4" t="s">
        <v>7893</v>
      </c>
      <c r="H1036" s="4" t="s">
        <v>7893</v>
      </c>
      <c r="I1036" s="4" t="s">
        <v>7864</v>
      </c>
      <c r="J1036" s="9">
        <v>34583</v>
      </c>
      <c r="K1036" s="4">
        <v>28</v>
      </c>
    </row>
    <row r="1037" spans="1:11" ht="15" customHeight="1" x14ac:dyDescent="0.25">
      <c r="A1037" s="4" t="s">
        <v>1077</v>
      </c>
      <c r="B1037" s="4">
        <v>1971</v>
      </c>
      <c r="C1037" s="4" t="s">
        <v>7852</v>
      </c>
      <c r="D1037" s="4">
        <v>20</v>
      </c>
      <c r="E1037" s="4">
        <v>2</v>
      </c>
      <c r="F1037" s="8">
        <v>10848.13</v>
      </c>
      <c r="G1037" s="4" t="s">
        <v>7893</v>
      </c>
      <c r="H1037" s="4" t="s">
        <v>7893</v>
      </c>
      <c r="I1037" s="4" t="s">
        <v>7864</v>
      </c>
      <c r="J1037" s="9">
        <v>26287</v>
      </c>
      <c r="K1037" s="4">
        <v>51</v>
      </c>
    </row>
    <row r="1038" spans="1:11" ht="15" customHeight="1" x14ac:dyDescent="0.25">
      <c r="A1038" s="4" t="s">
        <v>1078</v>
      </c>
      <c r="B1038" s="4">
        <v>1968</v>
      </c>
      <c r="C1038" s="4" t="s">
        <v>7848</v>
      </c>
      <c r="D1038" s="4">
        <v>28</v>
      </c>
      <c r="E1038" s="4">
        <v>1</v>
      </c>
      <c r="F1038" s="8">
        <v>10825.25</v>
      </c>
      <c r="G1038" s="4" t="s">
        <v>7893</v>
      </c>
      <c r="H1038" s="4" t="s">
        <v>7893</v>
      </c>
      <c r="I1038" s="4" t="s">
        <v>7864</v>
      </c>
      <c r="J1038" s="9">
        <v>25047</v>
      </c>
      <c r="K1038" s="4">
        <v>54</v>
      </c>
    </row>
    <row r="1039" spans="1:11" ht="15" customHeight="1" x14ac:dyDescent="0.25">
      <c r="A1039" s="4" t="s">
        <v>1079</v>
      </c>
      <c r="B1039" s="4">
        <v>1967</v>
      </c>
      <c r="C1039" s="4" t="s">
        <v>7854</v>
      </c>
      <c r="D1039" s="4">
        <v>2</v>
      </c>
      <c r="E1039" s="4">
        <v>1</v>
      </c>
      <c r="F1039" s="8">
        <v>10807.49</v>
      </c>
      <c r="G1039" s="4" t="s">
        <v>7893</v>
      </c>
      <c r="H1039" s="4" t="s">
        <v>7895</v>
      </c>
      <c r="I1039" s="4" t="s">
        <v>7863</v>
      </c>
      <c r="J1039" s="9">
        <v>24747</v>
      </c>
      <c r="K1039" s="4">
        <v>55</v>
      </c>
    </row>
    <row r="1040" spans="1:11" ht="15" customHeight="1" x14ac:dyDescent="0.25">
      <c r="A1040" s="4" t="s">
        <v>1080</v>
      </c>
      <c r="B1040" s="4">
        <v>1970</v>
      </c>
      <c r="C1040" s="4" t="s">
        <v>7852</v>
      </c>
      <c r="D1040" s="4">
        <v>18</v>
      </c>
      <c r="E1040" s="4">
        <v>2</v>
      </c>
      <c r="F1040" s="8">
        <v>10806.84</v>
      </c>
      <c r="G1040" s="4" t="s">
        <v>7893</v>
      </c>
      <c r="H1040" s="4" t="s">
        <v>7895</v>
      </c>
      <c r="I1040" s="4" t="s">
        <v>7865</v>
      </c>
      <c r="J1040" s="9">
        <v>25920</v>
      </c>
      <c r="K1040" s="4">
        <v>52</v>
      </c>
    </row>
    <row r="1041" spans="1:11" ht="15" customHeight="1" x14ac:dyDescent="0.25">
      <c r="A1041" s="4" t="s">
        <v>1081</v>
      </c>
      <c r="B1041" s="4">
        <v>1970</v>
      </c>
      <c r="C1041" s="4" t="s">
        <v>7854</v>
      </c>
      <c r="D1041" s="4">
        <v>28</v>
      </c>
      <c r="E1041" s="4">
        <v>1</v>
      </c>
      <c r="F1041" s="8">
        <v>10797.34</v>
      </c>
      <c r="G1041" s="4" t="s">
        <v>7893</v>
      </c>
      <c r="H1041" s="4" t="s">
        <v>7895</v>
      </c>
      <c r="I1041" s="4" t="s">
        <v>7872</v>
      </c>
      <c r="J1041" s="9">
        <v>25869</v>
      </c>
      <c r="K1041" s="4">
        <v>52</v>
      </c>
    </row>
    <row r="1042" spans="1:11" ht="15" customHeight="1" x14ac:dyDescent="0.25">
      <c r="A1042" s="4" t="s">
        <v>1082</v>
      </c>
      <c r="B1042" s="4">
        <v>1967</v>
      </c>
      <c r="C1042" s="4" t="s">
        <v>7854</v>
      </c>
      <c r="D1042" s="4">
        <v>23</v>
      </c>
      <c r="E1042" s="4">
        <v>0</v>
      </c>
      <c r="F1042" s="8">
        <v>10796.35</v>
      </c>
      <c r="G1042" s="4" t="s">
        <v>7893</v>
      </c>
      <c r="H1042" s="4" t="s">
        <v>7894</v>
      </c>
      <c r="I1042" s="4" t="s">
        <v>7867</v>
      </c>
      <c r="J1042" s="9">
        <v>24768</v>
      </c>
      <c r="K1042" s="4">
        <v>55</v>
      </c>
    </row>
    <row r="1043" spans="1:11" ht="15" customHeight="1" x14ac:dyDescent="0.25">
      <c r="A1043" s="4" t="s">
        <v>1083</v>
      </c>
      <c r="B1043" s="4">
        <v>1999</v>
      </c>
      <c r="C1043" s="4" t="s">
        <v>7852</v>
      </c>
      <c r="D1043" s="4">
        <v>24</v>
      </c>
      <c r="E1043" s="4">
        <v>0</v>
      </c>
      <c r="F1043" s="8">
        <v>10795.94</v>
      </c>
      <c r="G1043" s="4" t="s">
        <v>7893</v>
      </c>
      <c r="H1043" s="4" t="s">
        <v>7894</v>
      </c>
      <c r="I1043" s="4" t="s">
        <v>7865</v>
      </c>
      <c r="J1043" s="9">
        <v>36518</v>
      </c>
      <c r="K1043" s="4">
        <v>23</v>
      </c>
    </row>
    <row r="1044" spans="1:11" ht="15" customHeight="1" x14ac:dyDescent="0.25">
      <c r="A1044" s="4" t="s">
        <v>1084</v>
      </c>
      <c r="B1044" s="4">
        <v>1967</v>
      </c>
      <c r="C1044" s="4" t="s">
        <v>7849</v>
      </c>
      <c r="D1044" s="4">
        <v>11</v>
      </c>
      <c r="E1044" s="4">
        <v>1</v>
      </c>
      <c r="F1044" s="8">
        <v>10791.96</v>
      </c>
      <c r="G1044" s="4" t="s">
        <v>7893</v>
      </c>
      <c r="H1044" s="4" t="s">
        <v>7895</v>
      </c>
      <c r="I1044" s="4" t="s">
        <v>7865</v>
      </c>
      <c r="J1044" s="9">
        <v>24787</v>
      </c>
      <c r="K1044" s="4">
        <v>55</v>
      </c>
    </row>
    <row r="1045" spans="1:11" ht="15" customHeight="1" x14ac:dyDescent="0.25">
      <c r="A1045" s="4" t="s">
        <v>1085</v>
      </c>
      <c r="B1045" s="4">
        <v>1989</v>
      </c>
      <c r="C1045" s="4" t="s">
        <v>7849</v>
      </c>
      <c r="D1045" s="4">
        <v>25</v>
      </c>
      <c r="E1045" s="4">
        <v>3</v>
      </c>
      <c r="F1045" s="8">
        <v>10769.75</v>
      </c>
      <c r="G1045" s="4" t="s">
        <v>7893</v>
      </c>
      <c r="H1045" s="4" t="s">
        <v>7895</v>
      </c>
      <c r="I1045" s="4" t="s">
        <v>7878</v>
      </c>
      <c r="J1045" s="9">
        <v>32837</v>
      </c>
      <c r="K1045" s="4">
        <v>33</v>
      </c>
    </row>
    <row r="1046" spans="1:11" ht="15" customHeight="1" x14ac:dyDescent="0.25">
      <c r="A1046" s="4" t="s">
        <v>1086</v>
      </c>
      <c r="B1046" s="4">
        <v>1986</v>
      </c>
      <c r="C1046" s="4" t="s">
        <v>7853</v>
      </c>
      <c r="D1046" s="4">
        <v>29</v>
      </c>
      <c r="E1046" s="4">
        <v>3</v>
      </c>
      <c r="F1046" s="8">
        <v>10749.02</v>
      </c>
      <c r="G1046" s="4" t="s">
        <v>7893</v>
      </c>
      <c r="H1046" s="4" t="s">
        <v>7894</v>
      </c>
      <c r="I1046" s="4" t="s">
        <v>7877</v>
      </c>
      <c r="J1046" s="9">
        <v>31653</v>
      </c>
      <c r="K1046" s="4">
        <v>36</v>
      </c>
    </row>
    <row r="1047" spans="1:11" ht="15" customHeight="1" x14ac:dyDescent="0.25">
      <c r="A1047" s="4" t="s">
        <v>1087</v>
      </c>
      <c r="B1047" s="4">
        <v>1974</v>
      </c>
      <c r="C1047" s="4" t="s">
        <v>7852</v>
      </c>
      <c r="D1047" s="4">
        <v>9</v>
      </c>
      <c r="E1047" s="4">
        <v>4</v>
      </c>
      <c r="F1047" s="8">
        <v>10736.87</v>
      </c>
      <c r="G1047" s="4" t="s">
        <v>7893</v>
      </c>
      <c r="H1047" s="4" t="s">
        <v>7894</v>
      </c>
      <c r="I1047" s="4" t="s">
        <v>7868</v>
      </c>
      <c r="J1047" s="9">
        <v>27372</v>
      </c>
      <c r="K1047" s="4">
        <v>48</v>
      </c>
    </row>
    <row r="1048" spans="1:11" ht="15" customHeight="1" x14ac:dyDescent="0.25">
      <c r="A1048" s="4" t="s">
        <v>1088</v>
      </c>
      <c r="B1048" s="4">
        <v>1992</v>
      </c>
      <c r="C1048" s="4" t="s">
        <v>7850</v>
      </c>
      <c r="D1048" s="4">
        <v>25</v>
      </c>
      <c r="E1048" s="4">
        <v>0</v>
      </c>
      <c r="F1048" s="8">
        <v>10719.57</v>
      </c>
      <c r="G1048" s="4" t="s">
        <v>7893</v>
      </c>
      <c r="H1048" s="4" t="s">
        <v>7894</v>
      </c>
      <c r="I1048" s="4" t="s">
        <v>7864</v>
      </c>
      <c r="J1048" s="9">
        <v>33780</v>
      </c>
      <c r="K1048" s="4">
        <v>30</v>
      </c>
    </row>
    <row r="1049" spans="1:11" ht="15" customHeight="1" x14ac:dyDescent="0.25">
      <c r="A1049" s="4" t="s">
        <v>1089</v>
      </c>
      <c r="B1049" s="4">
        <v>1967</v>
      </c>
      <c r="C1049" s="4" t="s">
        <v>7854</v>
      </c>
      <c r="D1049" s="4">
        <v>5</v>
      </c>
      <c r="E1049" s="4">
        <v>0</v>
      </c>
      <c r="F1049" s="8">
        <v>10713.64</v>
      </c>
      <c r="G1049" s="4" t="s">
        <v>7893</v>
      </c>
      <c r="H1049" s="4" t="s">
        <v>7893</v>
      </c>
      <c r="I1049" s="4" t="s">
        <v>7865</v>
      </c>
      <c r="J1049" s="9">
        <v>24750</v>
      </c>
      <c r="K1049" s="4">
        <v>55</v>
      </c>
    </row>
    <row r="1050" spans="1:11" ht="15" customHeight="1" x14ac:dyDescent="0.25">
      <c r="A1050" s="4" t="s">
        <v>1090</v>
      </c>
      <c r="B1050" s="4">
        <v>1967</v>
      </c>
      <c r="C1050" s="4" t="s">
        <v>7848</v>
      </c>
      <c r="D1050" s="4">
        <v>30</v>
      </c>
      <c r="E1050" s="4">
        <v>0</v>
      </c>
      <c r="F1050" s="8">
        <v>10704.47</v>
      </c>
      <c r="G1050" s="4" t="s">
        <v>7893</v>
      </c>
      <c r="H1050" s="4" t="s">
        <v>7895</v>
      </c>
      <c r="I1050" s="4" t="s">
        <v>7865</v>
      </c>
      <c r="J1050" s="9">
        <v>24683</v>
      </c>
      <c r="K1050" s="4">
        <v>55</v>
      </c>
    </row>
    <row r="1051" spans="1:11" ht="15" customHeight="1" x14ac:dyDescent="0.25">
      <c r="A1051" s="4" t="s">
        <v>1091</v>
      </c>
      <c r="B1051" s="4">
        <v>1972</v>
      </c>
      <c r="C1051" s="4" t="s">
        <v>7854</v>
      </c>
      <c r="D1051" s="4">
        <v>24</v>
      </c>
      <c r="E1051" s="4">
        <v>3</v>
      </c>
      <c r="F1051" s="8">
        <v>10702.64</v>
      </c>
      <c r="G1051" s="4" t="s">
        <v>7893</v>
      </c>
      <c r="H1051" s="4" t="s">
        <v>7893</v>
      </c>
      <c r="I1051" s="4" t="s">
        <v>7863</v>
      </c>
      <c r="J1051" s="9">
        <v>26596</v>
      </c>
      <c r="K1051" s="4">
        <v>50</v>
      </c>
    </row>
    <row r="1052" spans="1:11" ht="15" customHeight="1" x14ac:dyDescent="0.25">
      <c r="A1052" s="4" t="s">
        <v>1092</v>
      </c>
      <c r="B1052" s="4">
        <v>1976</v>
      </c>
      <c r="C1052" s="4" t="s">
        <v>7851</v>
      </c>
      <c r="D1052" s="4">
        <v>30</v>
      </c>
      <c r="E1052" s="4">
        <v>2</v>
      </c>
      <c r="F1052" s="8">
        <v>10698.38</v>
      </c>
      <c r="G1052" s="4" t="s">
        <v>7893</v>
      </c>
      <c r="H1052" s="4" t="s">
        <v>7894</v>
      </c>
      <c r="I1052" s="4" t="s">
        <v>7870</v>
      </c>
      <c r="J1052" s="9">
        <v>28033</v>
      </c>
      <c r="K1052" s="4">
        <v>46</v>
      </c>
    </row>
    <row r="1053" spans="1:11" ht="15" customHeight="1" x14ac:dyDescent="0.25">
      <c r="A1053" s="4" t="s">
        <v>1093</v>
      </c>
      <c r="B1053" s="4">
        <v>1977</v>
      </c>
      <c r="C1053" s="4" t="s">
        <v>7853</v>
      </c>
      <c r="D1053" s="4">
        <v>2</v>
      </c>
      <c r="E1053" s="4">
        <v>2</v>
      </c>
      <c r="F1053" s="8">
        <v>10690.11</v>
      </c>
      <c r="G1053" s="4" t="s">
        <v>7893</v>
      </c>
      <c r="H1053" s="4" t="s">
        <v>7895</v>
      </c>
      <c r="I1053" s="4" t="s">
        <v>7874</v>
      </c>
      <c r="J1053" s="9">
        <v>28339</v>
      </c>
      <c r="K1053" s="4">
        <v>45</v>
      </c>
    </row>
    <row r="1054" spans="1:11" ht="15" customHeight="1" x14ac:dyDescent="0.25">
      <c r="A1054" s="4" t="s">
        <v>1094</v>
      </c>
      <c r="B1054" s="4">
        <v>1962</v>
      </c>
      <c r="C1054" s="4" t="s">
        <v>7851</v>
      </c>
      <c r="D1054" s="4">
        <v>7</v>
      </c>
      <c r="E1054" s="4">
        <v>0</v>
      </c>
      <c r="F1054" s="8">
        <v>10676.83</v>
      </c>
      <c r="G1054" s="4" t="s">
        <v>7893</v>
      </c>
      <c r="H1054" s="4" t="s">
        <v>7893</v>
      </c>
      <c r="I1054" s="4" t="s">
        <v>7863</v>
      </c>
      <c r="J1054" s="9">
        <v>22896</v>
      </c>
      <c r="K1054" s="4">
        <v>60</v>
      </c>
    </row>
    <row r="1055" spans="1:11" ht="15" customHeight="1" x14ac:dyDescent="0.25">
      <c r="A1055" s="4" t="s">
        <v>1095</v>
      </c>
      <c r="B1055" s="4">
        <v>1976</v>
      </c>
      <c r="C1055" s="4" t="s">
        <v>7849</v>
      </c>
      <c r="D1055" s="4">
        <v>22</v>
      </c>
      <c r="E1055" s="4">
        <v>2</v>
      </c>
      <c r="F1055" s="8">
        <v>10665.44</v>
      </c>
      <c r="G1055" s="4" t="s">
        <v>7893</v>
      </c>
      <c r="H1055" s="4" t="s">
        <v>7895</v>
      </c>
      <c r="I1055" s="4" t="s">
        <v>7874</v>
      </c>
      <c r="J1055" s="9">
        <v>28086</v>
      </c>
      <c r="K1055" s="4">
        <v>46</v>
      </c>
    </row>
    <row r="1056" spans="1:11" ht="15" customHeight="1" x14ac:dyDescent="0.25">
      <c r="A1056" s="4" t="s">
        <v>1096</v>
      </c>
      <c r="B1056" s="4">
        <v>1964</v>
      </c>
      <c r="C1056" s="4" t="s">
        <v>7853</v>
      </c>
      <c r="D1056" s="4">
        <v>8</v>
      </c>
      <c r="E1056" s="4">
        <v>0</v>
      </c>
      <c r="F1056" s="8">
        <v>10627.81</v>
      </c>
      <c r="G1056" s="4" t="s">
        <v>7893</v>
      </c>
      <c r="H1056" s="4" t="s">
        <v>7893</v>
      </c>
      <c r="I1056" s="4" t="s">
        <v>7863</v>
      </c>
      <c r="J1056" s="9">
        <v>23597</v>
      </c>
      <c r="K1056" s="4">
        <v>58</v>
      </c>
    </row>
    <row r="1057" spans="1:11" ht="15" customHeight="1" x14ac:dyDescent="0.25">
      <c r="A1057" s="4" t="s">
        <v>1097</v>
      </c>
      <c r="B1057" s="4">
        <v>1990</v>
      </c>
      <c r="C1057" s="4" t="s">
        <v>7848</v>
      </c>
      <c r="D1057" s="4">
        <v>6</v>
      </c>
      <c r="E1057" s="4">
        <v>3</v>
      </c>
      <c r="F1057" s="8">
        <v>10620.26</v>
      </c>
      <c r="G1057" s="4" t="s">
        <v>7893</v>
      </c>
      <c r="H1057" s="4" t="s">
        <v>7893</v>
      </c>
      <c r="I1057" s="4" t="s">
        <v>7864</v>
      </c>
      <c r="J1057" s="9">
        <v>33060</v>
      </c>
      <c r="K1057" s="4">
        <v>32</v>
      </c>
    </row>
    <row r="1058" spans="1:11" ht="15" customHeight="1" x14ac:dyDescent="0.25">
      <c r="A1058" s="4" t="s">
        <v>1098</v>
      </c>
      <c r="B1058" s="4">
        <v>1992</v>
      </c>
      <c r="C1058" s="4" t="s">
        <v>7848</v>
      </c>
      <c r="D1058" s="4">
        <v>23</v>
      </c>
      <c r="E1058" s="4">
        <v>0</v>
      </c>
      <c r="F1058" s="8">
        <v>10617.04</v>
      </c>
      <c r="G1058" s="4" t="s">
        <v>7893</v>
      </c>
      <c r="H1058" s="4" t="s">
        <v>7893</v>
      </c>
      <c r="I1058" s="4" t="s">
        <v>7877</v>
      </c>
      <c r="J1058" s="9">
        <v>33808</v>
      </c>
      <c r="K1058" s="4">
        <v>30</v>
      </c>
    </row>
    <row r="1059" spans="1:11" ht="15" customHeight="1" x14ac:dyDescent="0.25">
      <c r="A1059" s="4" t="s">
        <v>1099</v>
      </c>
      <c r="B1059" s="4">
        <v>1965</v>
      </c>
      <c r="C1059" s="4" t="s">
        <v>7850</v>
      </c>
      <c r="D1059" s="4">
        <v>27</v>
      </c>
      <c r="E1059" s="4">
        <v>0</v>
      </c>
      <c r="F1059" s="8">
        <v>10608.67</v>
      </c>
      <c r="G1059" s="4" t="s">
        <v>7893</v>
      </c>
      <c r="H1059" s="4" t="s">
        <v>7893</v>
      </c>
      <c r="I1059" s="4" t="s">
        <v>7864</v>
      </c>
      <c r="J1059" s="9">
        <v>23920</v>
      </c>
      <c r="K1059" s="4">
        <v>57</v>
      </c>
    </row>
    <row r="1060" spans="1:11" ht="15" customHeight="1" x14ac:dyDescent="0.25">
      <c r="A1060" s="4" t="s">
        <v>1100</v>
      </c>
      <c r="B1060" s="4">
        <v>1966</v>
      </c>
      <c r="C1060" s="4" t="s">
        <v>7848</v>
      </c>
      <c r="D1060" s="4">
        <v>2</v>
      </c>
      <c r="E1060" s="4">
        <v>0</v>
      </c>
      <c r="F1060" s="8">
        <v>10602.39</v>
      </c>
      <c r="G1060" s="4" t="s">
        <v>7893</v>
      </c>
      <c r="H1060" s="4" t="s">
        <v>7893</v>
      </c>
      <c r="I1060" s="4" t="s">
        <v>7865</v>
      </c>
      <c r="J1060" s="9">
        <v>24290</v>
      </c>
      <c r="K1060" s="4">
        <v>56</v>
      </c>
    </row>
    <row r="1061" spans="1:11" ht="15" customHeight="1" x14ac:dyDescent="0.25">
      <c r="A1061" s="4" t="s">
        <v>1101</v>
      </c>
      <c r="B1061" s="4">
        <v>1967</v>
      </c>
      <c r="C1061" s="4" t="s">
        <v>7850</v>
      </c>
      <c r="D1061" s="4">
        <v>23</v>
      </c>
      <c r="E1061" s="4">
        <v>0</v>
      </c>
      <c r="F1061" s="8">
        <v>10601.63</v>
      </c>
      <c r="G1061" s="4" t="s">
        <v>7893</v>
      </c>
      <c r="H1061" s="4" t="s">
        <v>7895</v>
      </c>
      <c r="I1061" s="4" t="s">
        <v>7864</v>
      </c>
      <c r="J1061" s="9">
        <v>24646</v>
      </c>
      <c r="K1061" s="4">
        <v>55</v>
      </c>
    </row>
    <row r="1062" spans="1:11" ht="15" customHeight="1" x14ac:dyDescent="0.25">
      <c r="A1062" s="4" t="s">
        <v>1102</v>
      </c>
      <c r="B1062" s="4">
        <v>1966</v>
      </c>
      <c r="C1062" s="4" t="s">
        <v>7848</v>
      </c>
      <c r="D1062" s="4">
        <v>20</v>
      </c>
      <c r="E1062" s="4">
        <v>0</v>
      </c>
      <c r="F1062" s="8">
        <v>10601.41</v>
      </c>
      <c r="G1062" s="4" t="s">
        <v>7893</v>
      </c>
      <c r="H1062" s="4" t="s">
        <v>7895</v>
      </c>
      <c r="I1062" s="4" t="s">
        <v>7865</v>
      </c>
      <c r="J1062" s="9">
        <v>24308</v>
      </c>
      <c r="K1062" s="4">
        <v>56</v>
      </c>
    </row>
    <row r="1063" spans="1:11" ht="15" customHeight="1" x14ac:dyDescent="0.25">
      <c r="A1063" s="4" t="s">
        <v>1103</v>
      </c>
      <c r="B1063" s="4">
        <v>1972</v>
      </c>
      <c r="C1063" s="4" t="s">
        <v>7852</v>
      </c>
      <c r="D1063" s="4">
        <v>14</v>
      </c>
      <c r="E1063" s="4">
        <v>3</v>
      </c>
      <c r="F1063" s="8">
        <v>10600.55</v>
      </c>
      <c r="G1063" s="4" t="s">
        <v>7893</v>
      </c>
      <c r="H1063" s="4" t="s">
        <v>7894</v>
      </c>
      <c r="I1063" s="4" t="s">
        <v>7864</v>
      </c>
      <c r="J1063" s="9">
        <v>26647</v>
      </c>
      <c r="K1063" s="4">
        <v>50</v>
      </c>
    </row>
    <row r="1064" spans="1:11" ht="15" customHeight="1" x14ac:dyDescent="0.25">
      <c r="A1064" s="4" t="s">
        <v>1104</v>
      </c>
      <c r="B1064" s="4">
        <v>1967</v>
      </c>
      <c r="C1064" s="4" t="s">
        <v>7849</v>
      </c>
      <c r="D1064" s="4">
        <v>29</v>
      </c>
      <c r="E1064" s="4">
        <v>0</v>
      </c>
      <c r="F1064" s="8">
        <v>10594.5</v>
      </c>
      <c r="G1064" s="4" t="s">
        <v>7893</v>
      </c>
      <c r="H1064" s="4" t="s">
        <v>7894</v>
      </c>
      <c r="I1064" s="4" t="s">
        <v>7864</v>
      </c>
      <c r="J1064" s="9">
        <v>24805</v>
      </c>
      <c r="K1064" s="4">
        <v>55</v>
      </c>
    </row>
    <row r="1065" spans="1:11" ht="15" customHeight="1" x14ac:dyDescent="0.25">
      <c r="A1065" s="4" t="s">
        <v>1105</v>
      </c>
      <c r="B1065" s="4">
        <v>1966</v>
      </c>
      <c r="C1065" s="4" t="s">
        <v>7849</v>
      </c>
      <c r="D1065" s="4">
        <v>3</v>
      </c>
      <c r="E1065" s="4">
        <v>0</v>
      </c>
      <c r="F1065" s="8">
        <v>10594.23</v>
      </c>
      <c r="G1065" s="4" t="s">
        <v>7893</v>
      </c>
      <c r="H1065" s="4" t="s">
        <v>7893</v>
      </c>
      <c r="I1065" s="4" t="s">
        <v>7863</v>
      </c>
      <c r="J1065" s="9">
        <v>24414</v>
      </c>
      <c r="K1065" s="4">
        <v>56</v>
      </c>
    </row>
    <row r="1066" spans="1:11" ht="15" customHeight="1" x14ac:dyDescent="0.25">
      <c r="A1066" s="4" t="s">
        <v>1106</v>
      </c>
      <c r="B1066" s="4">
        <v>1969</v>
      </c>
      <c r="C1066" s="4" t="s">
        <v>7852</v>
      </c>
      <c r="D1066" s="4">
        <v>25</v>
      </c>
      <c r="E1066" s="4">
        <v>1</v>
      </c>
      <c r="F1066" s="8">
        <v>10579.71</v>
      </c>
      <c r="G1066" s="4" t="s">
        <v>7893</v>
      </c>
      <c r="H1066" s="4" t="s">
        <v>7893</v>
      </c>
      <c r="I1066" s="4" t="s">
        <v>7863</v>
      </c>
      <c r="J1066" s="9">
        <v>25562</v>
      </c>
      <c r="K1066" s="4">
        <v>53</v>
      </c>
    </row>
    <row r="1067" spans="1:11" ht="15" customHeight="1" x14ac:dyDescent="0.25">
      <c r="A1067" s="4" t="s">
        <v>1107</v>
      </c>
      <c r="B1067" s="4">
        <v>1966</v>
      </c>
      <c r="C1067" s="4" t="s">
        <v>7852</v>
      </c>
      <c r="D1067" s="4">
        <v>11</v>
      </c>
      <c r="E1067" s="4">
        <v>0</v>
      </c>
      <c r="F1067" s="8">
        <v>10577.09</v>
      </c>
      <c r="G1067" s="4" t="s">
        <v>7893</v>
      </c>
      <c r="H1067" s="4" t="s">
        <v>7893</v>
      </c>
      <c r="I1067" s="4" t="s">
        <v>7865</v>
      </c>
      <c r="J1067" s="9">
        <v>24452</v>
      </c>
      <c r="K1067" s="4">
        <v>56</v>
      </c>
    </row>
    <row r="1068" spans="1:11" ht="15" customHeight="1" x14ac:dyDescent="0.25">
      <c r="A1068" s="4" t="s">
        <v>1108</v>
      </c>
      <c r="B1068" s="4">
        <v>1969</v>
      </c>
      <c r="C1068" s="4" t="s">
        <v>7848</v>
      </c>
      <c r="D1068" s="4">
        <v>17</v>
      </c>
      <c r="E1068" s="4">
        <v>0</v>
      </c>
      <c r="F1068" s="8">
        <v>10564.88</v>
      </c>
      <c r="G1068" s="4" t="s">
        <v>7893</v>
      </c>
      <c r="H1068" s="4" t="s">
        <v>7894</v>
      </c>
      <c r="I1068" s="4" t="s">
        <v>7871</v>
      </c>
      <c r="J1068" s="9">
        <v>25401</v>
      </c>
      <c r="K1068" s="4">
        <v>53</v>
      </c>
    </row>
    <row r="1069" spans="1:11" ht="15" customHeight="1" x14ac:dyDescent="0.25">
      <c r="A1069" s="4" t="s">
        <v>1109</v>
      </c>
      <c r="B1069" s="4">
        <v>1971</v>
      </c>
      <c r="C1069" s="4" t="s">
        <v>7850</v>
      </c>
      <c r="D1069" s="4">
        <v>29</v>
      </c>
      <c r="E1069" s="4">
        <v>3</v>
      </c>
      <c r="F1069" s="8">
        <v>10560.49</v>
      </c>
      <c r="G1069" s="4" t="s">
        <v>7893</v>
      </c>
      <c r="H1069" s="4" t="s">
        <v>7895</v>
      </c>
      <c r="I1069" s="4" t="s">
        <v>7863</v>
      </c>
      <c r="J1069" s="9">
        <v>26113</v>
      </c>
      <c r="K1069" s="4">
        <v>51</v>
      </c>
    </row>
    <row r="1070" spans="1:11" ht="15" customHeight="1" x14ac:dyDescent="0.25">
      <c r="A1070" s="4" t="s">
        <v>1110</v>
      </c>
      <c r="B1070" s="4">
        <v>1971</v>
      </c>
      <c r="C1070" s="4" t="s">
        <v>7851</v>
      </c>
      <c r="D1070" s="4">
        <v>26</v>
      </c>
      <c r="E1070" s="4">
        <v>0</v>
      </c>
      <c r="F1070" s="8">
        <v>10546.48</v>
      </c>
      <c r="G1070" s="4" t="s">
        <v>7893</v>
      </c>
      <c r="H1070" s="4" t="s">
        <v>7893</v>
      </c>
      <c r="I1070" s="4" t="s">
        <v>7865</v>
      </c>
      <c r="J1070" s="9">
        <v>26202</v>
      </c>
      <c r="K1070" s="4">
        <v>51</v>
      </c>
    </row>
    <row r="1071" spans="1:11" ht="15" customHeight="1" x14ac:dyDescent="0.25">
      <c r="A1071" s="4" t="s">
        <v>1111</v>
      </c>
      <c r="B1071" s="4">
        <v>1977</v>
      </c>
      <c r="C1071" s="4" t="s">
        <v>7854</v>
      </c>
      <c r="D1071" s="4">
        <v>25</v>
      </c>
      <c r="E1071" s="4">
        <v>2</v>
      </c>
      <c r="F1071" s="8">
        <v>10495.6</v>
      </c>
      <c r="G1071" s="4" t="s">
        <v>7893</v>
      </c>
      <c r="H1071" s="4" t="s">
        <v>7894</v>
      </c>
      <c r="I1071" s="4" t="s">
        <v>7864</v>
      </c>
      <c r="J1071" s="9">
        <v>28423</v>
      </c>
      <c r="K1071" s="4">
        <v>45</v>
      </c>
    </row>
    <row r="1072" spans="1:11" ht="15" customHeight="1" x14ac:dyDescent="0.25">
      <c r="A1072" s="4" t="s">
        <v>1112</v>
      </c>
      <c r="B1072" s="4">
        <v>1972</v>
      </c>
      <c r="C1072" s="4" t="s">
        <v>7854</v>
      </c>
      <c r="D1072" s="4">
        <v>19</v>
      </c>
      <c r="E1072" s="4">
        <v>2</v>
      </c>
      <c r="F1072" s="8">
        <v>10493.95</v>
      </c>
      <c r="G1072" s="4" t="s">
        <v>7893</v>
      </c>
      <c r="H1072" s="4" t="s">
        <v>7894</v>
      </c>
      <c r="I1072" s="4" t="s">
        <v>7864</v>
      </c>
      <c r="J1072" s="9">
        <v>26591</v>
      </c>
      <c r="K1072" s="4">
        <v>50</v>
      </c>
    </row>
    <row r="1073" spans="1:11" ht="15" customHeight="1" x14ac:dyDescent="0.25">
      <c r="A1073" s="4" t="s">
        <v>1113</v>
      </c>
      <c r="B1073" s="4">
        <v>1978</v>
      </c>
      <c r="C1073" s="4" t="s">
        <v>7853</v>
      </c>
      <c r="D1073" s="4">
        <v>21</v>
      </c>
      <c r="E1073" s="4">
        <v>2</v>
      </c>
      <c r="F1073" s="8">
        <v>10486.55</v>
      </c>
      <c r="G1073" s="4" t="s">
        <v>7893</v>
      </c>
      <c r="H1073" s="4" t="s">
        <v>7893</v>
      </c>
      <c r="I1073" s="4" t="s">
        <v>7870</v>
      </c>
      <c r="J1073" s="9">
        <v>28723</v>
      </c>
      <c r="K1073" s="4">
        <v>44</v>
      </c>
    </row>
    <row r="1074" spans="1:11" ht="15" customHeight="1" x14ac:dyDescent="0.25">
      <c r="A1074" s="4" t="s">
        <v>1114</v>
      </c>
      <c r="B1074" s="4">
        <v>1987</v>
      </c>
      <c r="C1074" s="4" t="s">
        <v>7850</v>
      </c>
      <c r="D1074" s="4">
        <v>28</v>
      </c>
      <c r="E1074" s="4">
        <v>3</v>
      </c>
      <c r="F1074" s="8">
        <v>10464.83</v>
      </c>
      <c r="G1074" s="4" t="s">
        <v>7893</v>
      </c>
      <c r="H1074" s="4" t="s">
        <v>7894</v>
      </c>
      <c r="I1074" s="4" t="s">
        <v>7864</v>
      </c>
      <c r="J1074" s="9">
        <v>31956</v>
      </c>
      <c r="K1074" s="4">
        <v>35</v>
      </c>
    </row>
    <row r="1075" spans="1:11" ht="15" customHeight="1" x14ac:dyDescent="0.25">
      <c r="A1075" s="4" t="s">
        <v>1115</v>
      </c>
      <c r="B1075" s="4">
        <v>1969</v>
      </c>
      <c r="C1075" s="4" t="s">
        <v>7851</v>
      </c>
      <c r="D1075" s="4">
        <v>22</v>
      </c>
      <c r="E1075" s="4">
        <v>1</v>
      </c>
      <c r="F1075" s="8">
        <v>10461.98</v>
      </c>
      <c r="G1075" s="4" t="s">
        <v>7893</v>
      </c>
      <c r="H1075" s="4" t="s">
        <v>7894</v>
      </c>
      <c r="I1075" s="4" t="s">
        <v>7864</v>
      </c>
      <c r="J1075" s="9">
        <v>25468</v>
      </c>
      <c r="K1075" s="4">
        <v>53</v>
      </c>
    </row>
    <row r="1076" spans="1:11" ht="15" customHeight="1" x14ac:dyDescent="0.25">
      <c r="A1076" s="4" t="s">
        <v>1116</v>
      </c>
      <c r="B1076" s="4">
        <v>1964</v>
      </c>
      <c r="C1076" s="4" t="s">
        <v>7848</v>
      </c>
      <c r="D1076" s="4">
        <v>27</v>
      </c>
      <c r="E1076" s="4">
        <v>0</v>
      </c>
      <c r="F1076" s="8">
        <v>10459.19</v>
      </c>
      <c r="G1076" s="4" t="s">
        <v>7893</v>
      </c>
      <c r="H1076" s="4" t="s">
        <v>7894</v>
      </c>
      <c r="I1076" s="4" t="s">
        <v>7863</v>
      </c>
      <c r="J1076" s="9">
        <v>23585</v>
      </c>
      <c r="K1076" s="4">
        <v>58</v>
      </c>
    </row>
    <row r="1077" spans="1:11" ht="15" customHeight="1" x14ac:dyDescent="0.25">
      <c r="A1077" s="4" t="s">
        <v>1117</v>
      </c>
      <c r="B1077" s="4">
        <v>1976</v>
      </c>
      <c r="C1077" s="4" t="s">
        <v>7853</v>
      </c>
      <c r="D1077" s="4">
        <v>3</v>
      </c>
      <c r="E1077" s="4">
        <v>2</v>
      </c>
      <c r="F1077" s="8">
        <v>10455.14</v>
      </c>
      <c r="G1077" s="4" t="s">
        <v>7893</v>
      </c>
      <c r="H1077" s="4" t="s">
        <v>7895</v>
      </c>
      <c r="I1077" s="4" t="s">
        <v>7874</v>
      </c>
      <c r="J1077" s="9">
        <v>27975</v>
      </c>
      <c r="K1077" s="4">
        <v>46</v>
      </c>
    </row>
    <row r="1078" spans="1:11" ht="15" customHeight="1" x14ac:dyDescent="0.25">
      <c r="A1078" s="4" t="s">
        <v>1118</v>
      </c>
      <c r="B1078" s="4">
        <v>1964</v>
      </c>
      <c r="C1078" s="4" t="s">
        <v>7854</v>
      </c>
      <c r="D1078" s="4">
        <v>14</v>
      </c>
      <c r="E1078" s="4">
        <v>0</v>
      </c>
      <c r="F1078" s="8">
        <v>10455.1</v>
      </c>
      <c r="G1078" s="4" t="s">
        <v>7893</v>
      </c>
      <c r="H1078" s="4" t="s">
        <v>7894</v>
      </c>
      <c r="I1078" s="4" t="s">
        <v>7864</v>
      </c>
      <c r="J1078" s="9">
        <v>23664</v>
      </c>
      <c r="K1078" s="4">
        <v>58</v>
      </c>
    </row>
    <row r="1079" spans="1:11" ht="15" customHeight="1" x14ac:dyDescent="0.25">
      <c r="A1079" s="4" t="s">
        <v>1119</v>
      </c>
      <c r="B1079" s="4">
        <v>1968</v>
      </c>
      <c r="C1079" s="4" t="s">
        <v>7849</v>
      </c>
      <c r="D1079" s="4">
        <v>8</v>
      </c>
      <c r="E1079" s="4">
        <v>1</v>
      </c>
      <c r="F1079" s="8">
        <v>10450.549999999999</v>
      </c>
      <c r="G1079" s="4" t="s">
        <v>7893</v>
      </c>
      <c r="H1079" s="4" t="s">
        <v>7894</v>
      </c>
      <c r="I1079" s="4" t="s">
        <v>7865</v>
      </c>
      <c r="J1079" s="9">
        <v>25150</v>
      </c>
      <c r="K1079" s="4">
        <v>54</v>
      </c>
    </row>
    <row r="1080" spans="1:11" ht="15" customHeight="1" x14ac:dyDescent="0.25">
      <c r="A1080" s="4" t="s">
        <v>1120</v>
      </c>
      <c r="B1080" s="4">
        <v>1968</v>
      </c>
      <c r="C1080" s="4" t="s">
        <v>7853</v>
      </c>
      <c r="D1080" s="4">
        <v>29</v>
      </c>
      <c r="E1080" s="4">
        <v>1</v>
      </c>
      <c r="F1080" s="8">
        <v>10436.1</v>
      </c>
      <c r="G1080" s="4" t="s">
        <v>7893</v>
      </c>
      <c r="H1080" s="4" t="s">
        <v>7893</v>
      </c>
      <c r="I1080" s="4" t="s">
        <v>7865</v>
      </c>
      <c r="J1080" s="9">
        <v>25079</v>
      </c>
      <c r="K1080" s="4">
        <v>54</v>
      </c>
    </row>
    <row r="1081" spans="1:11" ht="15" customHeight="1" x14ac:dyDescent="0.25">
      <c r="A1081" s="4" t="s">
        <v>1121</v>
      </c>
      <c r="B1081" s="4">
        <v>1968</v>
      </c>
      <c r="C1081" s="4" t="s">
        <v>7853</v>
      </c>
      <c r="D1081" s="4">
        <v>23</v>
      </c>
      <c r="E1081" s="4">
        <v>0</v>
      </c>
      <c r="F1081" s="8">
        <v>10435.07</v>
      </c>
      <c r="G1081" s="4" t="s">
        <v>7893</v>
      </c>
      <c r="H1081" s="4" t="s">
        <v>7894</v>
      </c>
      <c r="I1081" s="4" t="s">
        <v>7868</v>
      </c>
      <c r="J1081" s="9">
        <v>25073</v>
      </c>
      <c r="K1081" s="4">
        <v>54</v>
      </c>
    </row>
    <row r="1082" spans="1:11" ht="15" customHeight="1" x14ac:dyDescent="0.25">
      <c r="A1082" s="4" t="s">
        <v>1122</v>
      </c>
      <c r="B1082" s="4">
        <v>1968</v>
      </c>
      <c r="C1082" s="4" t="s">
        <v>7852</v>
      </c>
      <c r="D1082" s="4">
        <v>27</v>
      </c>
      <c r="E1082" s="4">
        <v>0</v>
      </c>
      <c r="F1082" s="8">
        <v>10422.92</v>
      </c>
      <c r="G1082" s="4" t="s">
        <v>7893</v>
      </c>
      <c r="H1082" s="4" t="s">
        <v>7894</v>
      </c>
      <c r="I1082" s="4" t="s">
        <v>7875</v>
      </c>
      <c r="J1082" s="9">
        <v>25199</v>
      </c>
      <c r="K1082" s="4">
        <v>54</v>
      </c>
    </row>
    <row r="1083" spans="1:11" ht="15" customHeight="1" x14ac:dyDescent="0.25">
      <c r="A1083" s="4" t="s">
        <v>1123</v>
      </c>
      <c r="B1083" s="4">
        <v>1979</v>
      </c>
      <c r="C1083" s="4" t="s">
        <v>7849</v>
      </c>
      <c r="D1083" s="4">
        <v>25</v>
      </c>
      <c r="E1083" s="4">
        <v>2</v>
      </c>
      <c r="F1083" s="8">
        <v>10419.65</v>
      </c>
      <c r="G1083" s="4" t="s">
        <v>7893</v>
      </c>
      <c r="H1083" s="4" t="s">
        <v>7895</v>
      </c>
      <c r="I1083" s="4" t="s">
        <v>7870</v>
      </c>
      <c r="J1083" s="9">
        <v>29184</v>
      </c>
      <c r="K1083" s="4">
        <v>43</v>
      </c>
    </row>
    <row r="1084" spans="1:11" ht="15" customHeight="1" x14ac:dyDescent="0.25">
      <c r="A1084" s="4" t="s">
        <v>1124</v>
      </c>
      <c r="B1084" s="4">
        <v>1973</v>
      </c>
      <c r="C1084" s="4" t="s">
        <v>7854</v>
      </c>
      <c r="D1084" s="4">
        <v>11</v>
      </c>
      <c r="E1084" s="4">
        <v>0</v>
      </c>
      <c r="F1084" s="8">
        <v>10419.59</v>
      </c>
      <c r="G1084" s="4" t="s">
        <v>7893</v>
      </c>
      <c r="H1084" s="4" t="s">
        <v>7895</v>
      </c>
      <c r="I1084" s="4" t="s">
        <v>7870</v>
      </c>
      <c r="J1084" s="9">
        <v>26948</v>
      </c>
      <c r="K1084" s="4">
        <v>49</v>
      </c>
    </row>
    <row r="1085" spans="1:11" ht="15" customHeight="1" x14ac:dyDescent="0.25">
      <c r="A1085" s="4" t="s">
        <v>1125</v>
      </c>
      <c r="B1085" s="4">
        <v>1980</v>
      </c>
      <c r="C1085" s="4" t="s">
        <v>7854</v>
      </c>
      <c r="D1085" s="4">
        <v>24</v>
      </c>
      <c r="E1085" s="4">
        <v>2</v>
      </c>
      <c r="F1085" s="8">
        <v>10407.98</v>
      </c>
      <c r="G1085" s="4" t="s">
        <v>7893</v>
      </c>
      <c r="H1085" s="4" t="s">
        <v>7894</v>
      </c>
      <c r="I1085" s="4" t="s">
        <v>7874</v>
      </c>
      <c r="J1085" s="9">
        <v>29518</v>
      </c>
      <c r="K1085" s="4">
        <v>42</v>
      </c>
    </row>
    <row r="1086" spans="1:11" ht="15" customHeight="1" x14ac:dyDescent="0.25">
      <c r="A1086" s="4" t="s">
        <v>1126</v>
      </c>
      <c r="B1086" s="4">
        <v>1975</v>
      </c>
      <c r="C1086" s="4" t="s">
        <v>7850</v>
      </c>
      <c r="D1086" s="4">
        <v>5</v>
      </c>
      <c r="E1086" s="4">
        <v>4</v>
      </c>
      <c r="F1086" s="8">
        <v>10407.09</v>
      </c>
      <c r="G1086" s="4" t="s">
        <v>7893</v>
      </c>
      <c r="H1086" s="4" t="s">
        <v>7894</v>
      </c>
      <c r="I1086" s="4" t="s">
        <v>7866</v>
      </c>
      <c r="J1086" s="9">
        <v>27550</v>
      </c>
      <c r="K1086" s="4">
        <v>48</v>
      </c>
    </row>
    <row r="1087" spans="1:11" ht="15" customHeight="1" x14ac:dyDescent="0.25">
      <c r="A1087" s="4" t="s">
        <v>1127</v>
      </c>
      <c r="B1087" s="4">
        <v>1969</v>
      </c>
      <c r="C1087" s="4" t="s">
        <v>7848</v>
      </c>
      <c r="D1087" s="4">
        <v>7</v>
      </c>
      <c r="E1087" s="4">
        <v>0</v>
      </c>
      <c r="F1087" s="8">
        <v>10403.27</v>
      </c>
      <c r="G1087" s="4" t="s">
        <v>7893</v>
      </c>
      <c r="H1087" s="4" t="s">
        <v>7895</v>
      </c>
      <c r="I1087" s="4" t="s">
        <v>7876</v>
      </c>
      <c r="J1087" s="9">
        <v>25391</v>
      </c>
      <c r="K1087" s="4">
        <v>53</v>
      </c>
    </row>
    <row r="1088" spans="1:11" ht="15" customHeight="1" x14ac:dyDescent="0.25">
      <c r="A1088" s="4" t="s">
        <v>1128</v>
      </c>
      <c r="B1088" s="4">
        <v>1973</v>
      </c>
      <c r="C1088" s="4" t="s">
        <v>7851</v>
      </c>
      <c r="D1088" s="4">
        <v>19</v>
      </c>
      <c r="E1088" s="4">
        <v>3</v>
      </c>
      <c r="F1088" s="8">
        <v>10381.48</v>
      </c>
      <c r="G1088" s="4" t="s">
        <v>7893</v>
      </c>
      <c r="H1088" s="4" t="s">
        <v>7893</v>
      </c>
      <c r="I1088" s="4" t="s">
        <v>7863</v>
      </c>
      <c r="J1088" s="9">
        <v>26926</v>
      </c>
      <c r="K1088" s="4">
        <v>49</v>
      </c>
    </row>
    <row r="1089" spans="1:11" ht="15" customHeight="1" x14ac:dyDescent="0.25">
      <c r="A1089" s="4" t="s">
        <v>1129</v>
      </c>
      <c r="B1089" s="4">
        <v>1973</v>
      </c>
      <c r="C1089" s="4" t="s">
        <v>7851</v>
      </c>
      <c r="D1089" s="4">
        <v>29</v>
      </c>
      <c r="E1089" s="4">
        <v>2</v>
      </c>
      <c r="F1089" s="8">
        <v>10370.91</v>
      </c>
      <c r="G1089" s="4" t="s">
        <v>7893</v>
      </c>
      <c r="H1089" s="4" t="s">
        <v>7893</v>
      </c>
      <c r="I1089" s="4" t="s">
        <v>7871</v>
      </c>
      <c r="J1089" s="9">
        <v>26936</v>
      </c>
      <c r="K1089" s="4">
        <v>49</v>
      </c>
    </row>
    <row r="1090" spans="1:11" ht="15" customHeight="1" x14ac:dyDescent="0.25">
      <c r="A1090" s="4" t="s">
        <v>1130</v>
      </c>
      <c r="B1090" s="4">
        <v>1971</v>
      </c>
      <c r="C1090" s="4" t="s">
        <v>7851</v>
      </c>
      <c r="D1090" s="4">
        <v>6</v>
      </c>
      <c r="E1090" s="4">
        <v>0</v>
      </c>
      <c r="F1090" s="8">
        <v>10356.67</v>
      </c>
      <c r="G1090" s="4" t="s">
        <v>7893</v>
      </c>
      <c r="H1090" s="4" t="s">
        <v>7894</v>
      </c>
      <c r="I1090" s="4" t="s">
        <v>7870</v>
      </c>
      <c r="J1090" s="9">
        <v>26182</v>
      </c>
      <c r="K1090" s="4">
        <v>51</v>
      </c>
    </row>
    <row r="1091" spans="1:11" ht="15" customHeight="1" x14ac:dyDescent="0.25">
      <c r="A1091" s="4" t="s">
        <v>1131</v>
      </c>
      <c r="B1091" s="4">
        <v>1969</v>
      </c>
      <c r="C1091" s="4" t="s">
        <v>7850</v>
      </c>
      <c r="D1091" s="4">
        <v>17</v>
      </c>
      <c r="E1091" s="4">
        <v>0</v>
      </c>
      <c r="F1091" s="8">
        <v>10355.64</v>
      </c>
      <c r="G1091" s="4" t="s">
        <v>7893</v>
      </c>
      <c r="H1091" s="4" t="s">
        <v>7894</v>
      </c>
      <c r="I1091" s="4" t="s">
        <v>7864</v>
      </c>
      <c r="J1091" s="9">
        <v>25371</v>
      </c>
      <c r="K1091" s="4">
        <v>53</v>
      </c>
    </row>
    <row r="1092" spans="1:11" ht="15" customHeight="1" x14ac:dyDescent="0.25">
      <c r="A1092" s="4" t="s">
        <v>1132</v>
      </c>
      <c r="B1092" s="4">
        <v>1974</v>
      </c>
      <c r="C1092" s="4" t="s">
        <v>7851</v>
      </c>
      <c r="D1092" s="4">
        <v>29</v>
      </c>
      <c r="E1092" s="4">
        <v>0</v>
      </c>
      <c r="F1092" s="8">
        <v>10352.48</v>
      </c>
      <c r="G1092" s="4" t="s">
        <v>7893</v>
      </c>
      <c r="H1092" s="4" t="s">
        <v>7894</v>
      </c>
      <c r="I1092" s="4" t="s">
        <v>7864</v>
      </c>
      <c r="J1092" s="9">
        <v>27301</v>
      </c>
      <c r="K1092" s="4">
        <v>48</v>
      </c>
    </row>
    <row r="1093" spans="1:11" ht="15" customHeight="1" x14ac:dyDescent="0.25">
      <c r="A1093" s="4" t="s">
        <v>1133</v>
      </c>
      <c r="B1093" s="4">
        <v>1973</v>
      </c>
      <c r="C1093" s="4" t="s">
        <v>7853</v>
      </c>
      <c r="D1093" s="4">
        <v>8</v>
      </c>
      <c r="E1093" s="4">
        <v>0</v>
      </c>
      <c r="F1093" s="8">
        <v>10345.93</v>
      </c>
      <c r="G1093" s="4" t="s">
        <v>7893</v>
      </c>
      <c r="H1093" s="4" t="s">
        <v>7895</v>
      </c>
      <c r="I1093" s="4" t="s">
        <v>7874</v>
      </c>
      <c r="J1093" s="9">
        <v>26884</v>
      </c>
      <c r="K1093" s="4">
        <v>49</v>
      </c>
    </row>
    <row r="1094" spans="1:11" ht="15" customHeight="1" x14ac:dyDescent="0.25">
      <c r="A1094" s="4" t="s">
        <v>1134</v>
      </c>
      <c r="B1094" s="4">
        <v>1968</v>
      </c>
      <c r="C1094" s="4" t="s">
        <v>7848</v>
      </c>
      <c r="D1094" s="4">
        <v>19</v>
      </c>
      <c r="E1094" s="4">
        <v>0</v>
      </c>
      <c r="F1094" s="8">
        <v>10338.93</v>
      </c>
      <c r="G1094" s="4" t="s">
        <v>7893</v>
      </c>
      <c r="H1094" s="4" t="s">
        <v>7894</v>
      </c>
      <c r="I1094" s="4" t="s">
        <v>7863</v>
      </c>
      <c r="J1094" s="9">
        <v>25038</v>
      </c>
      <c r="K1094" s="4">
        <v>54</v>
      </c>
    </row>
    <row r="1095" spans="1:11" ht="15" customHeight="1" x14ac:dyDescent="0.25">
      <c r="A1095" s="4" t="s">
        <v>1135</v>
      </c>
      <c r="B1095" s="4">
        <v>1982</v>
      </c>
      <c r="C1095" s="4" t="s">
        <v>7848</v>
      </c>
      <c r="D1095" s="4">
        <v>21</v>
      </c>
      <c r="E1095" s="4">
        <v>3</v>
      </c>
      <c r="F1095" s="8">
        <v>10329.06</v>
      </c>
      <c r="G1095" s="4" t="s">
        <v>7893</v>
      </c>
      <c r="H1095" s="4" t="s">
        <v>7894</v>
      </c>
      <c r="I1095" s="4" t="s">
        <v>7874</v>
      </c>
      <c r="J1095" s="9">
        <v>30153</v>
      </c>
      <c r="K1095" s="4">
        <v>40</v>
      </c>
    </row>
    <row r="1096" spans="1:11" ht="15" customHeight="1" x14ac:dyDescent="0.25">
      <c r="A1096" s="4" t="s">
        <v>1136</v>
      </c>
      <c r="B1096" s="4">
        <v>1970</v>
      </c>
      <c r="C1096" s="4" t="s">
        <v>7852</v>
      </c>
      <c r="D1096" s="4">
        <v>1</v>
      </c>
      <c r="E1096" s="4">
        <v>2</v>
      </c>
      <c r="F1096" s="8">
        <v>10325.209999999999</v>
      </c>
      <c r="G1096" s="4" t="s">
        <v>7893</v>
      </c>
      <c r="H1096" s="4" t="s">
        <v>7893</v>
      </c>
      <c r="I1096" s="4" t="s">
        <v>7865</v>
      </c>
      <c r="J1096" s="9">
        <v>25903</v>
      </c>
      <c r="K1096" s="4">
        <v>52</v>
      </c>
    </row>
    <row r="1097" spans="1:11" ht="15" customHeight="1" x14ac:dyDescent="0.25">
      <c r="A1097" s="4" t="s">
        <v>1137</v>
      </c>
      <c r="B1097" s="4">
        <v>1991</v>
      </c>
      <c r="C1097" s="4" t="s">
        <v>7853</v>
      </c>
      <c r="D1097" s="4">
        <v>21</v>
      </c>
      <c r="E1097" s="4">
        <v>3</v>
      </c>
      <c r="F1097" s="8">
        <v>10322.9</v>
      </c>
      <c r="G1097" s="4" t="s">
        <v>7893</v>
      </c>
      <c r="H1097" s="4" t="s">
        <v>7894</v>
      </c>
      <c r="I1097" s="4" t="s">
        <v>7877</v>
      </c>
      <c r="J1097" s="9">
        <v>33471</v>
      </c>
      <c r="K1097" s="4">
        <v>31</v>
      </c>
    </row>
    <row r="1098" spans="1:11" ht="15" customHeight="1" x14ac:dyDescent="0.25">
      <c r="A1098" s="4" t="s">
        <v>1138</v>
      </c>
      <c r="B1098" s="4">
        <v>1991</v>
      </c>
      <c r="C1098" s="4" t="s">
        <v>7849</v>
      </c>
      <c r="D1098" s="4">
        <v>17</v>
      </c>
      <c r="E1098" s="4">
        <v>3</v>
      </c>
      <c r="F1098" s="8">
        <v>10315.91</v>
      </c>
      <c r="G1098" s="4" t="s">
        <v>7893</v>
      </c>
      <c r="H1098" s="4" t="s">
        <v>7895</v>
      </c>
      <c r="I1098" s="4" t="s">
        <v>7864</v>
      </c>
      <c r="J1098" s="9">
        <v>33559</v>
      </c>
      <c r="K1098" s="4">
        <v>31</v>
      </c>
    </row>
    <row r="1099" spans="1:11" ht="15" customHeight="1" x14ac:dyDescent="0.25">
      <c r="A1099" s="4" t="s">
        <v>1139</v>
      </c>
      <c r="B1099" s="4">
        <v>1962</v>
      </c>
      <c r="C1099" s="4" t="s">
        <v>7848</v>
      </c>
      <c r="D1099" s="4">
        <v>12</v>
      </c>
      <c r="E1099" s="4">
        <v>0</v>
      </c>
      <c r="F1099" s="8">
        <v>10310.780000000001</v>
      </c>
      <c r="G1099" s="4" t="s">
        <v>7893</v>
      </c>
      <c r="H1099" s="4" t="s">
        <v>7893</v>
      </c>
      <c r="I1099" s="4" t="s">
        <v>7864</v>
      </c>
      <c r="J1099" s="9">
        <v>22839</v>
      </c>
      <c r="K1099" s="4">
        <v>60</v>
      </c>
    </row>
    <row r="1100" spans="1:11" ht="15" customHeight="1" x14ac:dyDescent="0.25">
      <c r="A1100" s="4" t="s">
        <v>1140</v>
      </c>
      <c r="B1100" s="4">
        <v>1963</v>
      </c>
      <c r="C1100" s="4" t="s">
        <v>7851</v>
      </c>
      <c r="D1100" s="4">
        <v>24</v>
      </c>
      <c r="E1100" s="4">
        <v>0</v>
      </c>
      <c r="F1100" s="8">
        <v>10308.040000000001</v>
      </c>
      <c r="G1100" s="4" t="s">
        <v>7893</v>
      </c>
      <c r="H1100" s="4" t="s">
        <v>7894</v>
      </c>
      <c r="I1100" s="4" t="s">
        <v>7863</v>
      </c>
      <c r="J1100" s="9">
        <v>23278</v>
      </c>
      <c r="K1100" s="4">
        <v>59</v>
      </c>
    </row>
    <row r="1101" spans="1:11" ht="15" customHeight="1" x14ac:dyDescent="0.25">
      <c r="A1101" s="4" t="s">
        <v>1141</v>
      </c>
      <c r="B1101" s="4">
        <v>1988</v>
      </c>
      <c r="C1101" s="4" t="s">
        <v>7851</v>
      </c>
      <c r="D1101" s="4">
        <v>14</v>
      </c>
      <c r="E1101" s="4">
        <v>3</v>
      </c>
      <c r="F1101" s="8">
        <v>10276.99</v>
      </c>
      <c r="G1101" s="4" t="s">
        <v>7893</v>
      </c>
      <c r="H1101" s="4" t="s">
        <v>7894</v>
      </c>
      <c r="I1101" s="4" t="s">
        <v>7874</v>
      </c>
      <c r="J1101" s="9">
        <v>32400</v>
      </c>
      <c r="K1101" s="4">
        <v>34</v>
      </c>
    </row>
    <row r="1102" spans="1:11" ht="15" customHeight="1" x14ac:dyDescent="0.25">
      <c r="A1102" s="4" t="s">
        <v>1142</v>
      </c>
      <c r="B1102" s="4">
        <v>1970</v>
      </c>
      <c r="C1102" s="4" t="s">
        <v>7850</v>
      </c>
      <c r="D1102" s="4">
        <v>21</v>
      </c>
      <c r="E1102" s="4">
        <v>0</v>
      </c>
      <c r="F1102" s="8">
        <v>10274.33</v>
      </c>
      <c r="G1102" s="4" t="s">
        <v>7893</v>
      </c>
      <c r="H1102" s="4" t="s">
        <v>7894</v>
      </c>
      <c r="I1102" s="4" t="s">
        <v>7871</v>
      </c>
      <c r="J1102" s="9">
        <v>25740</v>
      </c>
      <c r="K1102" s="4">
        <v>52</v>
      </c>
    </row>
    <row r="1103" spans="1:11" ht="15" customHeight="1" x14ac:dyDescent="0.25">
      <c r="A1103" s="4" t="s">
        <v>1143</v>
      </c>
      <c r="B1103" s="4">
        <v>1973</v>
      </c>
      <c r="C1103" s="4" t="s">
        <v>7849</v>
      </c>
      <c r="D1103" s="4">
        <v>27</v>
      </c>
      <c r="E1103" s="4">
        <v>3</v>
      </c>
      <c r="F1103" s="8">
        <v>10269.459999999999</v>
      </c>
      <c r="G1103" s="4" t="s">
        <v>7893</v>
      </c>
      <c r="H1103" s="4" t="s">
        <v>7893</v>
      </c>
      <c r="I1103" s="4" t="s">
        <v>7864</v>
      </c>
      <c r="J1103" s="9">
        <v>26995</v>
      </c>
      <c r="K1103" s="4">
        <v>49</v>
      </c>
    </row>
    <row r="1104" spans="1:11" ht="15" customHeight="1" x14ac:dyDescent="0.25">
      <c r="A1104" s="4" t="s">
        <v>1144</v>
      </c>
      <c r="B1104" s="4">
        <v>1973</v>
      </c>
      <c r="C1104" s="4" t="s">
        <v>7851</v>
      </c>
      <c r="D1104" s="4">
        <v>5</v>
      </c>
      <c r="E1104" s="4">
        <v>3</v>
      </c>
      <c r="F1104" s="8">
        <v>10264.44</v>
      </c>
      <c r="G1104" s="4" t="s">
        <v>7893</v>
      </c>
      <c r="H1104" s="4" t="s">
        <v>7895</v>
      </c>
      <c r="I1104" s="4" t="s">
        <v>7864</v>
      </c>
      <c r="J1104" s="9">
        <v>26912</v>
      </c>
      <c r="K1104" s="4">
        <v>49</v>
      </c>
    </row>
    <row r="1105" spans="1:11" ht="15" customHeight="1" x14ac:dyDescent="0.25">
      <c r="A1105" s="4" t="s">
        <v>1145</v>
      </c>
      <c r="B1105" s="4">
        <v>1975</v>
      </c>
      <c r="C1105" s="4" t="s">
        <v>7853</v>
      </c>
      <c r="D1105" s="4">
        <v>15</v>
      </c>
      <c r="E1105" s="4">
        <v>1</v>
      </c>
      <c r="F1105" s="8">
        <v>10259.129999999999</v>
      </c>
      <c r="G1105" s="4" t="s">
        <v>7893</v>
      </c>
      <c r="H1105" s="4" t="s">
        <v>7895</v>
      </c>
      <c r="I1105" s="4" t="s">
        <v>7865</v>
      </c>
      <c r="J1105" s="9">
        <v>27621</v>
      </c>
      <c r="K1105" s="4">
        <v>47</v>
      </c>
    </row>
    <row r="1106" spans="1:11" ht="15" customHeight="1" x14ac:dyDescent="0.25">
      <c r="A1106" s="4" t="s">
        <v>1146</v>
      </c>
      <c r="B1106" s="4">
        <v>1968</v>
      </c>
      <c r="C1106" s="4" t="s">
        <v>7851</v>
      </c>
      <c r="D1106" s="4">
        <v>23</v>
      </c>
      <c r="E1106" s="4">
        <v>0</v>
      </c>
      <c r="F1106" s="8">
        <v>10231.5</v>
      </c>
      <c r="G1106" s="4" t="s">
        <v>7893</v>
      </c>
      <c r="H1106" s="4" t="s">
        <v>7894</v>
      </c>
      <c r="I1106" s="4" t="s">
        <v>7864</v>
      </c>
      <c r="J1106" s="9">
        <v>25104</v>
      </c>
      <c r="K1106" s="4">
        <v>54</v>
      </c>
    </row>
    <row r="1107" spans="1:11" ht="15" customHeight="1" x14ac:dyDescent="0.25">
      <c r="A1107" s="4" t="s">
        <v>1147</v>
      </c>
      <c r="B1107" s="4">
        <v>1967</v>
      </c>
      <c r="C1107" s="4" t="s">
        <v>7850</v>
      </c>
      <c r="D1107" s="4">
        <v>28</v>
      </c>
      <c r="E1107" s="4">
        <v>0</v>
      </c>
      <c r="F1107" s="8">
        <v>10226.280000000001</v>
      </c>
      <c r="G1107" s="4" t="s">
        <v>7893</v>
      </c>
      <c r="H1107" s="4" t="s">
        <v>7893</v>
      </c>
      <c r="I1107" s="4" t="s">
        <v>7863</v>
      </c>
      <c r="J1107" s="9">
        <v>24651</v>
      </c>
      <c r="K1107" s="4">
        <v>55</v>
      </c>
    </row>
    <row r="1108" spans="1:11" ht="15" customHeight="1" x14ac:dyDescent="0.25">
      <c r="A1108" s="4" t="s">
        <v>1148</v>
      </c>
      <c r="B1108" s="4">
        <v>1967</v>
      </c>
      <c r="C1108" s="4" t="s">
        <v>7851</v>
      </c>
      <c r="D1108" s="4">
        <v>26</v>
      </c>
      <c r="E1108" s="4">
        <v>0</v>
      </c>
      <c r="F1108" s="8">
        <v>10214.64</v>
      </c>
      <c r="G1108" s="4" t="s">
        <v>7893</v>
      </c>
      <c r="H1108" s="4" t="s">
        <v>7895</v>
      </c>
      <c r="I1108" s="4" t="s">
        <v>7865</v>
      </c>
      <c r="J1108" s="9">
        <v>24741</v>
      </c>
      <c r="K1108" s="4">
        <v>55</v>
      </c>
    </row>
    <row r="1109" spans="1:11" ht="15" customHeight="1" x14ac:dyDescent="0.25">
      <c r="A1109" s="4" t="s">
        <v>1149</v>
      </c>
      <c r="B1109" s="4">
        <v>1970</v>
      </c>
      <c r="C1109" s="4" t="s">
        <v>7852</v>
      </c>
      <c r="D1109" s="4">
        <v>24</v>
      </c>
      <c r="E1109" s="4">
        <v>0</v>
      </c>
      <c r="F1109" s="8">
        <v>10197.77</v>
      </c>
      <c r="G1109" s="4" t="s">
        <v>7893</v>
      </c>
      <c r="H1109" s="4" t="s">
        <v>7894</v>
      </c>
      <c r="I1109" s="4" t="s">
        <v>7871</v>
      </c>
      <c r="J1109" s="9">
        <v>25926</v>
      </c>
      <c r="K1109" s="4">
        <v>52</v>
      </c>
    </row>
    <row r="1110" spans="1:11" ht="15" customHeight="1" x14ac:dyDescent="0.25">
      <c r="A1110" s="4" t="s">
        <v>1150</v>
      </c>
      <c r="B1110" s="4">
        <v>1985</v>
      </c>
      <c r="C1110" s="4" t="s">
        <v>7854</v>
      </c>
      <c r="D1110" s="4">
        <v>16</v>
      </c>
      <c r="E1110" s="4">
        <v>3</v>
      </c>
      <c r="F1110" s="8">
        <v>10191.82</v>
      </c>
      <c r="G1110" s="4" t="s">
        <v>7893</v>
      </c>
      <c r="H1110" s="4" t="s">
        <v>7895</v>
      </c>
      <c r="I1110" s="4" t="s">
        <v>7877</v>
      </c>
      <c r="J1110" s="9">
        <v>31336</v>
      </c>
      <c r="K1110" s="4">
        <v>37</v>
      </c>
    </row>
    <row r="1111" spans="1:11" ht="15" customHeight="1" x14ac:dyDescent="0.25">
      <c r="A1111" s="4" t="s">
        <v>1151</v>
      </c>
      <c r="B1111" s="4">
        <v>1972</v>
      </c>
      <c r="C1111" s="4" t="s">
        <v>7848</v>
      </c>
      <c r="D1111" s="4">
        <v>10</v>
      </c>
      <c r="E1111" s="4">
        <v>0</v>
      </c>
      <c r="F1111" s="8">
        <v>10160.870000000001</v>
      </c>
      <c r="G1111" s="4" t="s">
        <v>7893</v>
      </c>
      <c r="H1111" s="4" t="s">
        <v>7893</v>
      </c>
      <c r="I1111" s="4" t="s">
        <v>7870</v>
      </c>
      <c r="J1111" s="9">
        <v>26490</v>
      </c>
      <c r="K1111" s="4">
        <v>50</v>
      </c>
    </row>
    <row r="1112" spans="1:11" ht="15" customHeight="1" x14ac:dyDescent="0.25">
      <c r="A1112" s="4" t="s">
        <v>1152</v>
      </c>
      <c r="B1112" s="4">
        <v>1973</v>
      </c>
      <c r="C1112" s="4" t="s">
        <v>7854</v>
      </c>
      <c r="D1112" s="4">
        <v>13</v>
      </c>
      <c r="E1112" s="4">
        <v>2</v>
      </c>
      <c r="F1112" s="8">
        <v>10156.780000000001</v>
      </c>
      <c r="G1112" s="4" t="s">
        <v>7893</v>
      </c>
      <c r="H1112" s="4" t="s">
        <v>7895</v>
      </c>
      <c r="I1112" s="4" t="s">
        <v>7864</v>
      </c>
      <c r="J1112" s="9">
        <v>26950</v>
      </c>
      <c r="K1112" s="4">
        <v>49</v>
      </c>
    </row>
    <row r="1113" spans="1:11" ht="15" customHeight="1" x14ac:dyDescent="0.25">
      <c r="A1113" s="4" t="s">
        <v>1153</v>
      </c>
      <c r="B1113" s="4">
        <v>1981</v>
      </c>
      <c r="C1113" s="4" t="s">
        <v>7850</v>
      </c>
      <c r="D1113" s="4">
        <v>12</v>
      </c>
      <c r="E1113" s="4">
        <v>1</v>
      </c>
      <c r="F1113" s="8">
        <v>10146.129999999999</v>
      </c>
      <c r="G1113" s="4" t="s">
        <v>7893</v>
      </c>
      <c r="H1113" s="4" t="s">
        <v>7894</v>
      </c>
      <c r="I1113" s="4" t="s">
        <v>7870</v>
      </c>
      <c r="J1113" s="9">
        <v>29749</v>
      </c>
      <c r="K1113" s="4">
        <v>41</v>
      </c>
    </row>
    <row r="1114" spans="1:11" ht="15" customHeight="1" x14ac:dyDescent="0.25">
      <c r="A1114" s="4" t="s">
        <v>1154</v>
      </c>
      <c r="B1114" s="4">
        <v>1974</v>
      </c>
      <c r="C1114" s="4" t="s">
        <v>7852</v>
      </c>
      <c r="D1114" s="4">
        <v>30</v>
      </c>
      <c r="E1114" s="4">
        <v>3</v>
      </c>
      <c r="F1114" s="8">
        <v>10141.14</v>
      </c>
      <c r="G1114" s="4" t="s">
        <v>7893</v>
      </c>
      <c r="H1114" s="4" t="s">
        <v>7894</v>
      </c>
      <c r="I1114" s="4" t="s">
        <v>7868</v>
      </c>
      <c r="J1114" s="9">
        <v>27393</v>
      </c>
      <c r="K1114" s="4">
        <v>48</v>
      </c>
    </row>
    <row r="1115" spans="1:11" ht="15" customHeight="1" x14ac:dyDescent="0.25">
      <c r="A1115" s="4" t="s">
        <v>1155</v>
      </c>
      <c r="B1115" s="4">
        <v>1997</v>
      </c>
      <c r="C1115" s="4" t="s">
        <v>7851</v>
      </c>
      <c r="D1115" s="4">
        <v>5</v>
      </c>
      <c r="E1115" s="4">
        <v>0</v>
      </c>
      <c r="F1115" s="8">
        <v>10139.84</v>
      </c>
      <c r="G1115" s="4" t="s">
        <v>7893</v>
      </c>
      <c r="H1115" s="4" t="s">
        <v>7895</v>
      </c>
      <c r="I1115" s="4" t="s">
        <v>7864</v>
      </c>
      <c r="J1115" s="9">
        <v>35678</v>
      </c>
      <c r="K1115" s="4">
        <v>25</v>
      </c>
    </row>
    <row r="1116" spans="1:11" ht="15" customHeight="1" x14ac:dyDescent="0.25">
      <c r="A1116" s="4" t="s">
        <v>1156</v>
      </c>
      <c r="B1116" s="4">
        <v>1972</v>
      </c>
      <c r="C1116" s="4" t="s">
        <v>7849</v>
      </c>
      <c r="D1116" s="4">
        <v>16</v>
      </c>
      <c r="E1116" s="4">
        <v>2</v>
      </c>
      <c r="F1116" s="8">
        <v>10118.42</v>
      </c>
      <c r="G1116" s="4" t="s">
        <v>7893</v>
      </c>
      <c r="H1116" s="4" t="s">
        <v>7893</v>
      </c>
      <c r="I1116" s="4" t="s">
        <v>7865</v>
      </c>
      <c r="J1116" s="9">
        <v>26619</v>
      </c>
      <c r="K1116" s="4">
        <v>50</v>
      </c>
    </row>
    <row r="1117" spans="1:11" ht="15" customHeight="1" x14ac:dyDescent="0.25">
      <c r="A1117" s="4" t="s">
        <v>1157</v>
      </c>
      <c r="B1117" s="4">
        <v>1975</v>
      </c>
      <c r="C1117" s="4" t="s">
        <v>7848</v>
      </c>
      <c r="D1117" s="4">
        <v>2</v>
      </c>
      <c r="E1117" s="4">
        <v>3</v>
      </c>
      <c r="F1117" s="8">
        <v>10115.01</v>
      </c>
      <c r="G1117" s="4" t="s">
        <v>7893</v>
      </c>
      <c r="H1117" s="4" t="s">
        <v>7893</v>
      </c>
      <c r="I1117" s="4" t="s">
        <v>7864</v>
      </c>
      <c r="J1117" s="9">
        <v>27577</v>
      </c>
      <c r="K1117" s="4">
        <v>47</v>
      </c>
    </row>
    <row r="1118" spans="1:11" ht="15" customHeight="1" x14ac:dyDescent="0.25">
      <c r="A1118" s="4" t="s">
        <v>1158</v>
      </c>
      <c r="B1118" s="4">
        <v>1972</v>
      </c>
      <c r="C1118" s="4" t="s">
        <v>7853</v>
      </c>
      <c r="D1118" s="4">
        <v>8</v>
      </c>
      <c r="E1118" s="4">
        <v>2</v>
      </c>
      <c r="F1118" s="8">
        <v>10107.219999999999</v>
      </c>
      <c r="G1118" s="4" t="s">
        <v>7893</v>
      </c>
      <c r="H1118" s="4" t="s">
        <v>7894</v>
      </c>
      <c r="I1118" s="4" t="s">
        <v>7863</v>
      </c>
      <c r="J1118" s="9">
        <v>26519</v>
      </c>
      <c r="K1118" s="4">
        <v>50</v>
      </c>
    </row>
    <row r="1119" spans="1:11" ht="15" customHeight="1" x14ac:dyDescent="0.25">
      <c r="A1119" s="4" t="s">
        <v>1159</v>
      </c>
      <c r="B1119" s="4">
        <v>1972</v>
      </c>
      <c r="C1119" s="4" t="s">
        <v>7854</v>
      </c>
      <c r="D1119" s="4">
        <v>19</v>
      </c>
      <c r="E1119" s="4">
        <v>1</v>
      </c>
      <c r="F1119" s="8">
        <v>10106.129999999999</v>
      </c>
      <c r="G1119" s="4" t="s">
        <v>7893</v>
      </c>
      <c r="H1119" s="4" t="s">
        <v>7894</v>
      </c>
      <c r="I1119" s="4" t="s">
        <v>7871</v>
      </c>
      <c r="J1119" s="9">
        <v>26591</v>
      </c>
      <c r="K1119" s="4">
        <v>50</v>
      </c>
    </row>
    <row r="1120" spans="1:11" ht="15" customHeight="1" x14ac:dyDescent="0.25">
      <c r="A1120" s="4" t="s">
        <v>1160</v>
      </c>
      <c r="B1120" s="4">
        <v>1976</v>
      </c>
      <c r="C1120" s="4" t="s">
        <v>7852</v>
      </c>
      <c r="D1120" s="4">
        <v>19</v>
      </c>
      <c r="E1120" s="4">
        <v>5</v>
      </c>
      <c r="F1120" s="8">
        <v>10096.969999999999</v>
      </c>
      <c r="G1120" s="4" t="s">
        <v>7893</v>
      </c>
      <c r="H1120" s="4" t="s">
        <v>7895</v>
      </c>
      <c r="I1120" s="4" t="s">
        <v>7865</v>
      </c>
      <c r="J1120" s="9">
        <v>28113</v>
      </c>
      <c r="K1120" s="4">
        <v>46</v>
      </c>
    </row>
    <row r="1121" spans="1:11" ht="15" customHeight="1" x14ac:dyDescent="0.25">
      <c r="A1121" s="4" t="s">
        <v>1161</v>
      </c>
      <c r="B1121" s="4">
        <v>1969</v>
      </c>
      <c r="C1121" s="4" t="s">
        <v>7848</v>
      </c>
      <c r="D1121" s="4">
        <v>3</v>
      </c>
      <c r="E1121" s="4">
        <v>1</v>
      </c>
      <c r="F1121" s="8">
        <v>10085.85</v>
      </c>
      <c r="G1121" s="4" t="s">
        <v>7893</v>
      </c>
      <c r="H1121" s="4" t="s">
        <v>7893</v>
      </c>
      <c r="I1121" s="4" t="s">
        <v>7865</v>
      </c>
      <c r="J1121" s="9">
        <v>25387</v>
      </c>
      <c r="K1121" s="4">
        <v>53</v>
      </c>
    </row>
    <row r="1122" spans="1:11" ht="15" customHeight="1" x14ac:dyDescent="0.25">
      <c r="A1122" s="4" t="s">
        <v>1162</v>
      </c>
      <c r="B1122" s="4">
        <v>1969</v>
      </c>
      <c r="C1122" s="4" t="s">
        <v>7854</v>
      </c>
      <c r="D1122" s="4">
        <v>27</v>
      </c>
      <c r="E1122" s="4">
        <v>0</v>
      </c>
      <c r="F1122" s="8">
        <v>10072.06</v>
      </c>
      <c r="G1122" s="4" t="s">
        <v>7893</v>
      </c>
      <c r="H1122" s="4" t="s">
        <v>7894</v>
      </c>
      <c r="I1122" s="4" t="s">
        <v>7875</v>
      </c>
      <c r="J1122" s="9">
        <v>25503</v>
      </c>
      <c r="K1122" s="4">
        <v>53</v>
      </c>
    </row>
    <row r="1123" spans="1:11" ht="15" customHeight="1" x14ac:dyDescent="0.25">
      <c r="A1123" s="4" t="s">
        <v>1163</v>
      </c>
      <c r="B1123" s="4">
        <v>1969</v>
      </c>
      <c r="C1123" s="4" t="s">
        <v>7853</v>
      </c>
      <c r="D1123" s="4">
        <v>22</v>
      </c>
      <c r="E1123" s="4">
        <v>1</v>
      </c>
      <c r="F1123" s="8">
        <v>10065.41</v>
      </c>
      <c r="G1123" s="4" t="s">
        <v>7893</v>
      </c>
      <c r="H1123" s="4" t="s">
        <v>7895</v>
      </c>
      <c r="I1123" s="4" t="s">
        <v>7865</v>
      </c>
      <c r="J1123" s="9">
        <v>25437</v>
      </c>
      <c r="K1123" s="4">
        <v>53</v>
      </c>
    </row>
    <row r="1124" spans="1:11" ht="15" customHeight="1" x14ac:dyDescent="0.25">
      <c r="A1124" s="4" t="s">
        <v>1164</v>
      </c>
      <c r="B1124" s="4">
        <v>1974</v>
      </c>
      <c r="C1124" s="4" t="s">
        <v>7853</v>
      </c>
      <c r="D1124" s="4">
        <v>30</v>
      </c>
      <c r="E1124" s="4">
        <v>2</v>
      </c>
      <c r="F1124" s="8">
        <v>10043.25</v>
      </c>
      <c r="G1124" s="4" t="s">
        <v>7893</v>
      </c>
      <c r="H1124" s="4" t="s">
        <v>7895</v>
      </c>
      <c r="I1124" s="4" t="s">
        <v>7871</v>
      </c>
      <c r="J1124" s="9">
        <v>27271</v>
      </c>
      <c r="K1124" s="4">
        <v>48</v>
      </c>
    </row>
    <row r="1125" spans="1:11" ht="15" customHeight="1" x14ac:dyDescent="0.25">
      <c r="A1125" s="4" t="s">
        <v>1165</v>
      </c>
      <c r="B1125" s="4">
        <v>1979</v>
      </c>
      <c r="C1125" s="4" t="s">
        <v>7852</v>
      </c>
      <c r="D1125" s="4">
        <v>28</v>
      </c>
      <c r="E1125" s="4">
        <v>2</v>
      </c>
      <c r="F1125" s="8">
        <v>10027.15</v>
      </c>
      <c r="G1125" s="4" t="s">
        <v>7893</v>
      </c>
      <c r="H1125" s="4" t="s">
        <v>7894</v>
      </c>
      <c r="I1125" s="4" t="s">
        <v>7874</v>
      </c>
      <c r="J1125" s="9">
        <v>29217</v>
      </c>
      <c r="K1125" s="4">
        <v>43</v>
      </c>
    </row>
    <row r="1126" spans="1:11" ht="15" customHeight="1" x14ac:dyDescent="0.25">
      <c r="A1126" s="4" t="s">
        <v>1166</v>
      </c>
      <c r="B1126" s="4">
        <v>1988</v>
      </c>
      <c r="C1126" s="4" t="s">
        <v>7848</v>
      </c>
      <c r="D1126" s="4">
        <v>3</v>
      </c>
      <c r="E1126" s="4">
        <v>3</v>
      </c>
      <c r="F1126" s="8">
        <v>10011.44</v>
      </c>
      <c r="G1126" s="4" t="s">
        <v>7893</v>
      </c>
      <c r="H1126" s="4" t="s">
        <v>7893</v>
      </c>
      <c r="I1126" s="4" t="s">
        <v>7877</v>
      </c>
      <c r="J1126" s="9">
        <v>32327</v>
      </c>
      <c r="K1126" s="4">
        <v>34</v>
      </c>
    </row>
    <row r="1127" spans="1:11" ht="15" customHeight="1" x14ac:dyDescent="0.25">
      <c r="A1127" s="4" t="s">
        <v>1167</v>
      </c>
      <c r="B1127" s="4">
        <v>1970</v>
      </c>
      <c r="C1127" s="4" t="s">
        <v>7853</v>
      </c>
      <c r="D1127" s="4">
        <v>11</v>
      </c>
      <c r="E1127" s="4">
        <v>0</v>
      </c>
      <c r="F1127" s="8">
        <v>9991.0400000000009</v>
      </c>
      <c r="G1127" s="4" t="s">
        <v>7895</v>
      </c>
      <c r="H1127" s="4" t="s">
        <v>7893</v>
      </c>
      <c r="I1127" s="4" t="s">
        <v>7864</v>
      </c>
      <c r="J1127" s="9">
        <v>25791</v>
      </c>
      <c r="K1127" s="4">
        <v>52</v>
      </c>
    </row>
    <row r="1128" spans="1:11" ht="15" customHeight="1" x14ac:dyDescent="0.25">
      <c r="A1128" s="4" t="s">
        <v>1168</v>
      </c>
      <c r="B1128" s="4">
        <v>1971</v>
      </c>
      <c r="C1128" s="4" t="s">
        <v>7854</v>
      </c>
      <c r="D1128" s="4">
        <v>6</v>
      </c>
      <c r="E1128" s="4">
        <v>1</v>
      </c>
      <c r="F1128" s="8">
        <v>9964.06</v>
      </c>
      <c r="G1128" s="4" t="s">
        <v>7895</v>
      </c>
      <c r="H1128" s="4" t="s">
        <v>7895</v>
      </c>
      <c r="I1128" s="4" t="s">
        <v>7867</v>
      </c>
      <c r="J1128" s="9">
        <v>26212</v>
      </c>
      <c r="K1128" s="4">
        <v>51</v>
      </c>
    </row>
    <row r="1129" spans="1:11" ht="15" customHeight="1" x14ac:dyDescent="0.25">
      <c r="A1129" s="4" t="s">
        <v>1169</v>
      </c>
      <c r="B1129" s="4">
        <v>1971</v>
      </c>
      <c r="C1129" s="4" t="s">
        <v>7852</v>
      </c>
      <c r="D1129" s="4">
        <v>26</v>
      </c>
      <c r="E1129" s="4">
        <v>1</v>
      </c>
      <c r="F1129" s="8">
        <v>9957.7199999999993</v>
      </c>
      <c r="G1129" s="4" t="s">
        <v>7895</v>
      </c>
      <c r="H1129" s="4" t="s">
        <v>7893</v>
      </c>
      <c r="I1129" s="4" t="s">
        <v>7869</v>
      </c>
      <c r="J1129" s="9">
        <v>26293</v>
      </c>
      <c r="K1129" s="4">
        <v>51</v>
      </c>
    </row>
    <row r="1130" spans="1:11" ht="15" customHeight="1" x14ac:dyDescent="0.25">
      <c r="A1130" s="4" t="s">
        <v>1170</v>
      </c>
      <c r="B1130" s="4">
        <v>1964</v>
      </c>
      <c r="C1130" s="4" t="s">
        <v>7851</v>
      </c>
      <c r="D1130" s="4">
        <v>11</v>
      </c>
      <c r="E1130" s="4">
        <v>0</v>
      </c>
      <c r="F1130" s="8">
        <v>9933.44</v>
      </c>
      <c r="G1130" s="4" t="s">
        <v>7893</v>
      </c>
      <c r="H1130" s="4" t="s">
        <v>7893</v>
      </c>
      <c r="I1130" s="4" t="s">
        <v>7863</v>
      </c>
      <c r="J1130" s="9">
        <v>23631</v>
      </c>
      <c r="K1130" s="4">
        <v>58</v>
      </c>
    </row>
    <row r="1131" spans="1:11" ht="15" customHeight="1" x14ac:dyDescent="0.25">
      <c r="A1131" s="4" t="s">
        <v>1171</v>
      </c>
      <c r="B1131" s="4">
        <v>1983</v>
      </c>
      <c r="C1131" s="4" t="s">
        <v>7852</v>
      </c>
      <c r="D1131" s="4">
        <v>3</v>
      </c>
      <c r="E1131" s="4">
        <v>3</v>
      </c>
      <c r="F1131" s="8">
        <v>9931.9599999999991</v>
      </c>
      <c r="G1131" s="4" t="s">
        <v>7895</v>
      </c>
      <c r="H1131" s="4" t="s">
        <v>7895</v>
      </c>
      <c r="I1131" s="4" t="s">
        <v>7864</v>
      </c>
      <c r="J1131" s="9">
        <v>30653</v>
      </c>
      <c r="K1131" s="4">
        <v>39</v>
      </c>
    </row>
    <row r="1132" spans="1:11" ht="15" customHeight="1" x14ac:dyDescent="0.25">
      <c r="A1132" s="4" t="s">
        <v>1172</v>
      </c>
      <c r="B1132" s="4">
        <v>1985</v>
      </c>
      <c r="C1132" s="4" t="s">
        <v>7853</v>
      </c>
      <c r="D1132" s="4">
        <v>19</v>
      </c>
      <c r="E1132" s="4">
        <v>3</v>
      </c>
      <c r="F1132" s="8">
        <v>9930.64</v>
      </c>
      <c r="G1132" s="4" t="s">
        <v>7895</v>
      </c>
      <c r="H1132" s="4" t="s">
        <v>7893</v>
      </c>
      <c r="I1132" s="4" t="s">
        <v>7870</v>
      </c>
      <c r="J1132" s="9">
        <v>31278</v>
      </c>
      <c r="K1132" s="4">
        <v>37</v>
      </c>
    </row>
    <row r="1133" spans="1:11" ht="15" customHeight="1" x14ac:dyDescent="0.25">
      <c r="A1133" s="4" t="s">
        <v>1173</v>
      </c>
      <c r="B1133" s="4">
        <v>1972</v>
      </c>
      <c r="C1133" s="4" t="s">
        <v>7851</v>
      </c>
      <c r="D1133" s="4">
        <v>14</v>
      </c>
      <c r="E1133" s="4">
        <v>1</v>
      </c>
      <c r="F1133" s="8">
        <v>9910.36</v>
      </c>
      <c r="G1133" s="4" t="s">
        <v>7895</v>
      </c>
      <c r="H1133" s="4" t="s">
        <v>7893</v>
      </c>
      <c r="I1133" s="4" t="s">
        <v>7864</v>
      </c>
      <c r="J1133" s="9">
        <v>26556</v>
      </c>
      <c r="K1133" s="4">
        <v>50</v>
      </c>
    </row>
    <row r="1134" spans="1:11" ht="15" customHeight="1" x14ac:dyDescent="0.25">
      <c r="A1134" s="4" t="s">
        <v>1174</v>
      </c>
      <c r="B1134" s="4">
        <v>1962</v>
      </c>
      <c r="C1134" s="4" t="s">
        <v>7853</v>
      </c>
      <c r="D1134" s="4">
        <v>17</v>
      </c>
      <c r="E1134" s="4">
        <v>0</v>
      </c>
      <c r="F1134" s="8">
        <v>9907.83</v>
      </c>
      <c r="G1134" s="4" t="s">
        <v>7893</v>
      </c>
      <c r="H1134" s="4" t="s">
        <v>7895</v>
      </c>
      <c r="I1134" s="4" t="s">
        <v>7863</v>
      </c>
      <c r="J1134" s="9">
        <v>22875</v>
      </c>
      <c r="K1134" s="4">
        <v>60</v>
      </c>
    </row>
    <row r="1135" spans="1:11" ht="15" customHeight="1" x14ac:dyDescent="0.25">
      <c r="A1135" s="4" t="s">
        <v>1175</v>
      </c>
      <c r="B1135" s="4">
        <v>1996</v>
      </c>
      <c r="C1135" s="4" t="s">
        <v>7848</v>
      </c>
      <c r="D1135" s="4">
        <v>8</v>
      </c>
      <c r="E1135" s="4">
        <v>0</v>
      </c>
      <c r="F1135" s="8">
        <v>9894.69</v>
      </c>
      <c r="G1135" s="4" t="s">
        <v>7895</v>
      </c>
      <c r="H1135" s="4" t="s">
        <v>7893</v>
      </c>
      <c r="I1135" s="4" t="s">
        <v>7864</v>
      </c>
      <c r="J1135" s="9">
        <v>35254</v>
      </c>
      <c r="K1135" s="4">
        <v>26</v>
      </c>
    </row>
    <row r="1136" spans="1:11" ht="15" customHeight="1" x14ac:dyDescent="0.25">
      <c r="A1136" s="4" t="s">
        <v>1176</v>
      </c>
      <c r="B1136" s="4">
        <v>1966</v>
      </c>
      <c r="C1136" s="4" t="s">
        <v>7849</v>
      </c>
      <c r="D1136" s="4">
        <v>5</v>
      </c>
      <c r="E1136" s="4">
        <v>0</v>
      </c>
      <c r="F1136" s="8">
        <v>9890.23</v>
      </c>
      <c r="G1136" s="4" t="s">
        <v>7893</v>
      </c>
      <c r="H1136" s="4" t="s">
        <v>7893</v>
      </c>
      <c r="I1136" s="4" t="s">
        <v>7863</v>
      </c>
      <c r="J1136" s="9">
        <v>24416</v>
      </c>
      <c r="K1136" s="4">
        <v>56</v>
      </c>
    </row>
    <row r="1137" spans="1:11" ht="15" customHeight="1" x14ac:dyDescent="0.25">
      <c r="A1137" s="4" t="s">
        <v>1177</v>
      </c>
      <c r="B1137" s="4">
        <v>1971</v>
      </c>
      <c r="C1137" s="4" t="s">
        <v>7849</v>
      </c>
      <c r="D1137" s="4">
        <v>8</v>
      </c>
      <c r="E1137" s="4">
        <v>1</v>
      </c>
      <c r="F1137" s="8">
        <v>9880.07</v>
      </c>
      <c r="G1137" s="4" t="s">
        <v>7895</v>
      </c>
      <c r="H1137" s="4" t="s">
        <v>7893</v>
      </c>
      <c r="I1137" s="4" t="s">
        <v>7865</v>
      </c>
      <c r="J1137" s="9">
        <v>26245</v>
      </c>
      <c r="K1137" s="4">
        <v>51</v>
      </c>
    </row>
    <row r="1138" spans="1:11" ht="15" customHeight="1" x14ac:dyDescent="0.25">
      <c r="A1138" s="4" t="s">
        <v>1178</v>
      </c>
      <c r="B1138" s="4">
        <v>1971</v>
      </c>
      <c r="C1138" s="4" t="s">
        <v>7854</v>
      </c>
      <c r="D1138" s="4">
        <v>3</v>
      </c>
      <c r="E1138" s="4">
        <v>1</v>
      </c>
      <c r="F1138" s="8">
        <v>9877.61</v>
      </c>
      <c r="G1138" s="4" t="s">
        <v>7895</v>
      </c>
      <c r="H1138" s="4" t="s">
        <v>7894</v>
      </c>
      <c r="I1138" s="4" t="s">
        <v>7863</v>
      </c>
      <c r="J1138" s="9">
        <v>26209</v>
      </c>
      <c r="K1138" s="4">
        <v>51</v>
      </c>
    </row>
    <row r="1139" spans="1:11" ht="15" customHeight="1" x14ac:dyDescent="0.25">
      <c r="A1139" s="4" t="s">
        <v>1179</v>
      </c>
      <c r="B1139" s="4">
        <v>1971</v>
      </c>
      <c r="C1139" s="4" t="s">
        <v>7848</v>
      </c>
      <c r="D1139" s="4">
        <v>3</v>
      </c>
      <c r="E1139" s="4">
        <v>0</v>
      </c>
      <c r="F1139" s="8">
        <v>9875.68</v>
      </c>
      <c r="G1139" s="4" t="s">
        <v>7895</v>
      </c>
      <c r="H1139" s="4" t="s">
        <v>7893</v>
      </c>
      <c r="I1139" s="4" t="s">
        <v>7871</v>
      </c>
      <c r="J1139" s="9">
        <v>26117</v>
      </c>
      <c r="K1139" s="4">
        <v>51</v>
      </c>
    </row>
    <row r="1140" spans="1:11" ht="15" customHeight="1" x14ac:dyDescent="0.25">
      <c r="A1140" s="4" t="s">
        <v>1180</v>
      </c>
      <c r="B1140" s="4">
        <v>1971</v>
      </c>
      <c r="C1140" s="4" t="s">
        <v>7852</v>
      </c>
      <c r="D1140" s="4">
        <v>22</v>
      </c>
      <c r="E1140" s="4">
        <v>1</v>
      </c>
      <c r="F1140" s="8">
        <v>9872.7000000000007</v>
      </c>
      <c r="G1140" s="4" t="s">
        <v>7895</v>
      </c>
      <c r="H1140" s="4" t="s">
        <v>7895</v>
      </c>
      <c r="I1140" s="4" t="s">
        <v>7865</v>
      </c>
      <c r="J1140" s="9">
        <v>26289</v>
      </c>
      <c r="K1140" s="4">
        <v>51</v>
      </c>
    </row>
    <row r="1141" spans="1:11" ht="15" customHeight="1" x14ac:dyDescent="0.25">
      <c r="A1141" s="4" t="s">
        <v>1181</v>
      </c>
      <c r="B1141" s="4">
        <v>1998</v>
      </c>
      <c r="C1141" s="4" t="s">
        <v>7848</v>
      </c>
      <c r="D1141" s="4">
        <v>6</v>
      </c>
      <c r="E1141" s="4">
        <v>0</v>
      </c>
      <c r="F1141" s="8">
        <v>9870.59</v>
      </c>
      <c r="G1141" s="4" t="s">
        <v>7895</v>
      </c>
      <c r="H1141" s="4" t="s">
        <v>7895</v>
      </c>
      <c r="I1141" s="4" t="s">
        <v>7872</v>
      </c>
      <c r="J1141" s="9">
        <v>35982</v>
      </c>
      <c r="K1141" s="4">
        <v>24</v>
      </c>
    </row>
    <row r="1142" spans="1:11" ht="15" customHeight="1" x14ac:dyDescent="0.25">
      <c r="A1142" s="4" t="s">
        <v>1182</v>
      </c>
      <c r="B1142" s="4">
        <v>1969</v>
      </c>
      <c r="C1142" s="4" t="s">
        <v>7853</v>
      </c>
      <c r="D1142" s="4">
        <v>13</v>
      </c>
      <c r="E1142" s="4">
        <v>0</v>
      </c>
      <c r="F1142" s="8">
        <v>9869.81</v>
      </c>
      <c r="G1142" s="4" t="s">
        <v>7893</v>
      </c>
      <c r="H1142" s="4" t="s">
        <v>7893</v>
      </c>
      <c r="I1142" s="4" t="s">
        <v>7864</v>
      </c>
      <c r="J1142" s="9">
        <v>25428</v>
      </c>
      <c r="K1142" s="4">
        <v>53</v>
      </c>
    </row>
    <row r="1143" spans="1:11" ht="15" customHeight="1" x14ac:dyDescent="0.25">
      <c r="A1143" s="4" t="s">
        <v>1183</v>
      </c>
      <c r="B1143" s="4">
        <v>1971</v>
      </c>
      <c r="C1143" s="4" t="s">
        <v>7849</v>
      </c>
      <c r="D1143" s="4">
        <v>9</v>
      </c>
      <c r="E1143" s="4">
        <v>0</v>
      </c>
      <c r="F1143" s="8">
        <v>9866.2999999999993</v>
      </c>
      <c r="G1143" s="4" t="s">
        <v>7895</v>
      </c>
      <c r="H1143" s="4" t="s">
        <v>7893</v>
      </c>
      <c r="I1143" s="4" t="s">
        <v>7871</v>
      </c>
      <c r="J1143" s="9">
        <v>26246</v>
      </c>
      <c r="K1143" s="4">
        <v>51</v>
      </c>
    </row>
    <row r="1144" spans="1:11" ht="15" customHeight="1" x14ac:dyDescent="0.25">
      <c r="A1144" s="4" t="s">
        <v>1184</v>
      </c>
      <c r="B1144" s="4">
        <v>1969</v>
      </c>
      <c r="C1144" s="4" t="s">
        <v>7854</v>
      </c>
      <c r="D1144" s="4">
        <v>20</v>
      </c>
      <c r="E1144" s="4">
        <v>0</v>
      </c>
      <c r="F1144" s="8">
        <v>9863.4699999999993</v>
      </c>
      <c r="G1144" s="4" t="s">
        <v>7893</v>
      </c>
      <c r="H1144" s="4" t="s">
        <v>7893</v>
      </c>
      <c r="I1144" s="4" t="s">
        <v>7864</v>
      </c>
      <c r="J1144" s="9">
        <v>25496</v>
      </c>
      <c r="K1144" s="4">
        <v>53</v>
      </c>
    </row>
    <row r="1145" spans="1:11" ht="15" customHeight="1" x14ac:dyDescent="0.25">
      <c r="A1145" s="4" t="s">
        <v>1185</v>
      </c>
      <c r="B1145" s="4">
        <v>1971</v>
      </c>
      <c r="C1145" s="4" t="s">
        <v>7848</v>
      </c>
      <c r="D1145" s="4">
        <v>17</v>
      </c>
      <c r="E1145" s="4">
        <v>1</v>
      </c>
      <c r="F1145" s="8">
        <v>9861.0300000000007</v>
      </c>
      <c r="G1145" s="4" t="s">
        <v>7895</v>
      </c>
      <c r="H1145" s="4" t="s">
        <v>7895</v>
      </c>
      <c r="I1145" s="4" t="s">
        <v>7865</v>
      </c>
      <c r="J1145" s="9">
        <v>26131</v>
      </c>
      <c r="K1145" s="4">
        <v>51</v>
      </c>
    </row>
    <row r="1146" spans="1:11" ht="15" customHeight="1" x14ac:dyDescent="0.25">
      <c r="A1146" s="4" t="s">
        <v>1186</v>
      </c>
      <c r="B1146" s="4">
        <v>1971</v>
      </c>
      <c r="C1146" s="4" t="s">
        <v>7854</v>
      </c>
      <c r="D1146" s="4">
        <v>23</v>
      </c>
      <c r="E1146" s="4">
        <v>1</v>
      </c>
      <c r="F1146" s="8">
        <v>9855.1299999999992</v>
      </c>
      <c r="G1146" s="4" t="s">
        <v>7895</v>
      </c>
      <c r="H1146" s="4" t="s">
        <v>7893</v>
      </c>
      <c r="I1146" s="4" t="s">
        <v>7863</v>
      </c>
      <c r="J1146" s="9">
        <v>26229</v>
      </c>
      <c r="K1146" s="4">
        <v>51</v>
      </c>
    </row>
    <row r="1147" spans="1:11" ht="15" customHeight="1" x14ac:dyDescent="0.25">
      <c r="A1147" s="4" t="s">
        <v>1187</v>
      </c>
      <c r="B1147" s="4">
        <v>1968</v>
      </c>
      <c r="C1147" s="4" t="s">
        <v>7849</v>
      </c>
      <c r="D1147" s="4">
        <v>4</v>
      </c>
      <c r="E1147" s="4">
        <v>0</v>
      </c>
      <c r="F1147" s="8">
        <v>9850.43</v>
      </c>
      <c r="G1147" s="4" t="s">
        <v>7893</v>
      </c>
      <c r="H1147" s="4" t="s">
        <v>7893</v>
      </c>
      <c r="I1147" s="4" t="s">
        <v>7865</v>
      </c>
      <c r="J1147" s="9">
        <v>25146</v>
      </c>
      <c r="K1147" s="4">
        <v>54</v>
      </c>
    </row>
    <row r="1148" spans="1:11" ht="15" customHeight="1" x14ac:dyDescent="0.25">
      <c r="A1148" s="4" t="s">
        <v>1188</v>
      </c>
      <c r="B1148" s="4">
        <v>1992</v>
      </c>
      <c r="C1148" s="4" t="s">
        <v>7853</v>
      </c>
      <c r="D1148" s="4">
        <v>13</v>
      </c>
      <c r="E1148" s="4">
        <v>0</v>
      </c>
      <c r="F1148" s="8">
        <v>9844.4500000000007</v>
      </c>
      <c r="G1148" s="4" t="s">
        <v>7895</v>
      </c>
      <c r="H1148" s="4" t="s">
        <v>7894</v>
      </c>
      <c r="I1148" s="4" t="s">
        <v>7864</v>
      </c>
      <c r="J1148" s="9">
        <v>33829</v>
      </c>
      <c r="K1148" s="4">
        <v>30</v>
      </c>
    </row>
    <row r="1149" spans="1:11" ht="15" customHeight="1" x14ac:dyDescent="0.25">
      <c r="A1149" s="4" t="s">
        <v>1189</v>
      </c>
      <c r="B1149" s="4">
        <v>1972</v>
      </c>
      <c r="C1149" s="4" t="s">
        <v>7851</v>
      </c>
      <c r="D1149" s="4">
        <v>26</v>
      </c>
      <c r="E1149" s="4">
        <v>0</v>
      </c>
      <c r="F1149" s="8">
        <v>9836.2099999999991</v>
      </c>
      <c r="G1149" s="4" t="s">
        <v>7895</v>
      </c>
      <c r="H1149" s="4" t="s">
        <v>7893</v>
      </c>
      <c r="I1149" s="4" t="s">
        <v>7874</v>
      </c>
      <c r="J1149" s="9">
        <v>26568</v>
      </c>
      <c r="K1149" s="4">
        <v>50</v>
      </c>
    </row>
    <row r="1150" spans="1:11" ht="15" customHeight="1" x14ac:dyDescent="0.25">
      <c r="A1150" s="4" t="s">
        <v>1190</v>
      </c>
      <c r="B1150" s="4">
        <v>1972</v>
      </c>
      <c r="C1150" s="4" t="s">
        <v>7850</v>
      </c>
      <c r="D1150" s="4">
        <v>28</v>
      </c>
      <c r="E1150" s="4">
        <v>0</v>
      </c>
      <c r="F1150" s="8">
        <v>9819.25</v>
      </c>
      <c r="G1150" s="4" t="s">
        <v>7895</v>
      </c>
      <c r="H1150" s="4" t="s">
        <v>7895</v>
      </c>
      <c r="I1150" s="4" t="s">
        <v>7874</v>
      </c>
      <c r="J1150" s="9">
        <v>26478</v>
      </c>
      <c r="K1150" s="4">
        <v>50</v>
      </c>
    </row>
    <row r="1151" spans="1:11" ht="15" customHeight="1" x14ac:dyDescent="0.25">
      <c r="A1151" s="4" t="s">
        <v>1191</v>
      </c>
      <c r="B1151" s="4">
        <v>1973</v>
      </c>
      <c r="C1151" s="4" t="s">
        <v>7851</v>
      </c>
      <c r="D1151" s="4">
        <v>17</v>
      </c>
      <c r="E1151" s="4">
        <v>2</v>
      </c>
      <c r="F1151" s="8">
        <v>9800.89</v>
      </c>
      <c r="G1151" s="4" t="s">
        <v>7895</v>
      </c>
      <c r="H1151" s="4" t="s">
        <v>7894</v>
      </c>
      <c r="I1151" s="4" t="s">
        <v>7863</v>
      </c>
      <c r="J1151" s="9">
        <v>26924</v>
      </c>
      <c r="K1151" s="4">
        <v>49</v>
      </c>
    </row>
    <row r="1152" spans="1:11" ht="15" customHeight="1" x14ac:dyDescent="0.25">
      <c r="A1152" s="4" t="s">
        <v>1192</v>
      </c>
      <c r="B1152" s="4">
        <v>1977</v>
      </c>
      <c r="C1152" s="4" t="s">
        <v>7850</v>
      </c>
      <c r="D1152" s="4">
        <v>7</v>
      </c>
      <c r="E1152" s="4">
        <v>5</v>
      </c>
      <c r="F1152" s="8">
        <v>9788.8700000000008</v>
      </c>
      <c r="G1152" s="4" t="s">
        <v>7893</v>
      </c>
      <c r="H1152" s="4" t="s">
        <v>7895</v>
      </c>
      <c r="I1152" s="4" t="s">
        <v>7863</v>
      </c>
      <c r="J1152" s="9">
        <v>28283</v>
      </c>
      <c r="K1152" s="4">
        <v>46</v>
      </c>
    </row>
    <row r="1153" spans="1:11" ht="15" customHeight="1" x14ac:dyDescent="0.25">
      <c r="A1153" s="4" t="s">
        <v>1193</v>
      </c>
      <c r="B1153" s="4">
        <v>1996</v>
      </c>
      <c r="C1153" s="4" t="s">
        <v>7853</v>
      </c>
      <c r="D1153" s="4">
        <v>8</v>
      </c>
      <c r="E1153" s="4">
        <v>0</v>
      </c>
      <c r="F1153" s="8">
        <v>9787.32</v>
      </c>
      <c r="G1153" s="4" t="s">
        <v>7895</v>
      </c>
      <c r="H1153" s="4" t="s">
        <v>7893</v>
      </c>
      <c r="I1153" s="4" t="s">
        <v>7872</v>
      </c>
      <c r="J1153" s="9">
        <v>35285</v>
      </c>
      <c r="K1153" s="4">
        <v>26</v>
      </c>
    </row>
    <row r="1154" spans="1:11" ht="15" customHeight="1" x14ac:dyDescent="0.25">
      <c r="A1154" s="4" t="s">
        <v>1194</v>
      </c>
      <c r="B1154" s="4">
        <v>1973</v>
      </c>
      <c r="C1154" s="4" t="s">
        <v>7848</v>
      </c>
      <c r="D1154" s="4">
        <v>7</v>
      </c>
      <c r="E1154" s="4">
        <v>1</v>
      </c>
      <c r="F1154" s="8">
        <v>9778.35</v>
      </c>
      <c r="G1154" s="4" t="s">
        <v>7895</v>
      </c>
      <c r="H1154" s="4" t="s">
        <v>7895</v>
      </c>
      <c r="I1154" s="4" t="s">
        <v>7871</v>
      </c>
      <c r="J1154" s="9">
        <v>26852</v>
      </c>
      <c r="K1154" s="4">
        <v>49</v>
      </c>
    </row>
    <row r="1155" spans="1:11" ht="15" customHeight="1" x14ac:dyDescent="0.25">
      <c r="A1155" s="4" t="s">
        <v>1195</v>
      </c>
      <c r="B1155" s="4">
        <v>1965</v>
      </c>
      <c r="C1155" s="4" t="s">
        <v>7851</v>
      </c>
      <c r="D1155" s="4">
        <v>5</v>
      </c>
      <c r="E1155" s="4">
        <v>0</v>
      </c>
      <c r="F1155" s="8">
        <v>9764.08</v>
      </c>
      <c r="G1155" s="4" t="s">
        <v>7893</v>
      </c>
      <c r="H1155" s="4" t="s">
        <v>7894</v>
      </c>
      <c r="I1155" s="4" t="s">
        <v>7864</v>
      </c>
      <c r="J1155" s="9">
        <v>23990</v>
      </c>
      <c r="K1155" s="4">
        <v>57</v>
      </c>
    </row>
    <row r="1156" spans="1:11" ht="15" customHeight="1" x14ac:dyDescent="0.25">
      <c r="A1156" s="4" t="s">
        <v>1196</v>
      </c>
      <c r="B1156" s="4">
        <v>2001</v>
      </c>
      <c r="C1156" s="4" t="s">
        <v>7848</v>
      </c>
      <c r="D1156" s="4">
        <v>14</v>
      </c>
      <c r="E1156" s="4">
        <v>0</v>
      </c>
      <c r="F1156" s="8">
        <v>9753.49</v>
      </c>
      <c r="G1156" s="4" t="s">
        <v>7895</v>
      </c>
      <c r="H1156" s="4" t="s">
        <v>7895</v>
      </c>
      <c r="I1156" s="4" t="s">
        <v>7864</v>
      </c>
      <c r="J1156" s="9">
        <v>37086</v>
      </c>
      <c r="K1156" s="4">
        <v>21</v>
      </c>
    </row>
    <row r="1157" spans="1:11" ht="15" customHeight="1" x14ac:dyDescent="0.25">
      <c r="A1157" s="4" t="s">
        <v>1197</v>
      </c>
      <c r="B1157" s="4">
        <v>1970</v>
      </c>
      <c r="C1157" s="4" t="s">
        <v>7848</v>
      </c>
      <c r="D1157" s="4">
        <v>4</v>
      </c>
      <c r="E1157" s="4">
        <v>1</v>
      </c>
      <c r="F1157" s="8">
        <v>9748.91</v>
      </c>
      <c r="G1157" s="4" t="s">
        <v>7895</v>
      </c>
      <c r="H1157" s="4" t="s">
        <v>7894</v>
      </c>
      <c r="I1157" s="4" t="s">
        <v>7863</v>
      </c>
      <c r="J1157" s="9">
        <v>25753</v>
      </c>
      <c r="K1157" s="4">
        <v>52</v>
      </c>
    </row>
    <row r="1158" spans="1:11" ht="15" customHeight="1" x14ac:dyDescent="0.25">
      <c r="A1158" s="4" t="s">
        <v>1198</v>
      </c>
      <c r="B1158" s="4">
        <v>1970</v>
      </c>
      <c r="C1158" s="4" t="s">
        <v>7853</v>
      </c>
      <c r="D1158" s="4">
        <v>18</v>
      </c>
      <c r="E1158" s="4">
        <v>1</v>
      </c>
      <c r="F1158" s="8">
        <v>9724.5300000000007</v>
      </c>
      <c r="G1158" s="4" t="s">
        <v>7893</v>
      </c>
      <c r="H1158" s="4" t="s">
        <v>7894</v>
      </c>
      <c r="I1158" s="4" t="s">
        <v>7865</v>
      </c>
      <c r="J1158" s="9">
        <v>25798</v>
      </c>
      <c r="K1158" s="4">
        <v>52</v>
      </c>
    </row>
    <row r="1159" spans="1:11" ht="15" customHeight="1" x14ac:dyDescent="0.25">
      <c r="A1159" s="4" t="s">
        <v>1199</v>
      </c>
      <c r="B1159" s="4">
        <v>1970</v>
      </c>
      <c r="C1159" s="4" t="s">
        <v>7851</v>
      </c>
      <c r="D1159" s="4">
        <v>12</v>
      </c>
      <c r="E1159" s="4">
        <v>0</v>
      </c>
      <c r="F1159" s="8">
        <v>9722.77</v>
      </c>
      <c r="G1159" s="4" t="s">
        <v>7893</v>
      </c>
      <c r="H1159" s="4" t="s">
        <v>7894</v>
      </c>
      <c r="I1159" s="4" t="s">
        <v>7868</v>
      </c>
      <c r="J1159" s="9">
        <v>25823</v>
      </c>
      <c r="K1159" s="4">
        <v>52</v>
      </c>
    </row>
    <row r="1160" spans="1:11" ht="15" customHeight="1" x14ac:dyDescent="0.25">
      <c r="A1160" s="4" t="s">
        <v>1200</v>
      </c>
      <c r="B1160" s="4">
        <v>1975</v>
      </c>
      <c r="C1160" s="4" t="s">
        <v>7850</v>
      </c>
      <c r="D1160" s="4">
        <v>27</v>
      </c>
      <c r="E1160" s="4">
        <v>2</v>
      </c>
      <c r="F1160" s="8">
        <v>9715.84</v>
      </c>
      <c r="G1160" s="4" t="s">
        <v>7895</v>
      </c>
      <c r="H1160" s="4" t="s">
        <v>7894</v>
      </c>
      <c r="I1160" s="4" t="s">
        <v>7871</v>
      </c>
      <c r="J1160" s="9">
        <v>27572</v>
      </c>
      <c r="K1160" s="4">
        <v>47</v>
      </c>
    </row>
    <row r="1161" spans="1:11" ht="15" customHeight="1" x14ac:dyDescent="0.25">
      <c r="A1161" s="4" t="s">
        <v>1201</v>
      </c>
      <c r="B1161" s="4">
        <v>1972</v>
      </c>
      <c r="C1161" s="4" t="s">
        <v>7848</v>
      </c>
      <c r="D1161" s="4">
        <v>10</v>
      </c>
      <c r="E1161" s="4">
        <v>0</v>
      </c>
      <c r="F1161" s="8">
        <v>9710.7099999999991</v>
      </c>
      <c r="G1161" s="4" t="s">
        <v>7895</v>
      </c>
      <c r="H1161" s="4" t="s">
        <v>7894</v>
      </c>
      <c r="I1161" s="4" t="s">
        <v>7874</v>
      </c>
      <c r="J1161" s="9">
        <v>26490</v>
      </c>
      <c r="K1161" s="4">
        <v>50</v>
      </c>
    </row>
    <row r="1162" spans="1:11" ht="15" customHeight="1" x14ac:dyDescent="0.25">
      <c r="A1162" s="4" t="s">
        <v>1202</v>
      </c>
      <c r="B1162" s="4">
        <v>1977</v>
      </c>
      <c r="C1162" s="4" t="s">
        <v>7851</v>
      </c>
      <c r="D1162" s="4">
        <v>19</v>
      </c>
      <c r="E1162" s="4">
        <v>3</v>
      </c>
      <c r="F1162" s="8">
        <v>9704.67</v>
      </c>
      <c r="G1162" s="4" t="s">
        <v>7895</v>
      </c>
      <c r="H1162" s="4" t="s">
        <v>7893</v>
      </c>
      <c r="I1162" s="4" t="s">
        <v>7871</v>
      </c>
      <c r="J1162" s="9">
        <v>28387</v>
      </c>
      <c r="K1162" s="4">
        <v>45</v>
      </c>
    </row>
    <row r="1163" spans="1:11" ht="15" customHeight="1" x14ac:dyDescent="0.25">
      <c r="A1163" s="4" t="s">
        <v>1203</v>
      </c>
      <c r="B1163" s="4">
        <v>1964</v>
      </c>
      <c r="C1163" s="4" t="s">
        <v>7849</v>
      </c>
      <c r="D1163" s="4">
        <v>7</v>
      </c>
      <c r="E1163" s="4">
        <v>0</v>
      </c>
      <c r="F1163" s="8">
        <v>9698.42</v>
      </c>
      <c r="G1163" s="4" t="s">
        <v>7893</v>
      </c>
      <c r="H1163" s="4" t="s">
        <v>7893</v>
      </c>
      <c r="I1163" s="4" t="s">
        <v>7863</v>
      </c>
      <c r="J1163" s="9">
        <v>23688</v>
      </c>
      <c r="K1163" s="4">
        <v>58</v>
      </c>
    </row>
    <row r="1164" spans="1:11" ht="15" customHeight="1" x14ac:dyDescent="0.25">
      <c r="A1164" s="4" t="s">
        <v>1204</v>
      </c>
      <c r="B1164" s="4">
        <v>1966</v>
      </c>
      <c r="C1164" s="4" t="s">
        <v>7851</v>
      </c>
      <c r="D1164" s="4">
        <v>16</v>
      </c>
      <c r="E1164" s="4">
        <v>0</v>
      </c>
      <c r="F1164" s="8">
        <v>9684.2900000000009</v>
      </c>
      <c r="G1164" s="4" t="s">
        <v>7893</v>
      </c>
      <c r="H1164" s="4" t="s">
        <v>7895</v>
      </c>
      <c r="I1164" s="4" t="s">
        <v>7863</v>
      </c>
      <c r="J1164" s="9">
        <v>24366</v>
      </c>
      <c r="K1164" s="4">
        <v>56</v>
      </c>
    </row>
    <row r="1165" spans="1:11" ht="15" customHeight="1" x14ac:dyDescent="0.25">
      <c r="A1165" s="4" t="s">
        <v>1205</v>
      </c>
      <c r="B1165" s="4">
        <v>1981</v>
      </c>
      <c r="C1165" s="4" t="s">
        <v>7853</v>
      </c>
      <c r="D1165" s="4">
        <v>8</v>
      </c>
      <c r="E1165" s="4">
        <v>1</v>
      </c>
      <c r="F1165" s="8">
        <v>9664.34</v>
      </c>
      <c r="G1165" s="4" t="s">
        <v>7895</v>
      </c>
      <c r="H1165" s="4" t="s">
        <v>7893</v>
      </c>
      <c r="I1165" s="4" t="s">
        <v>7865</v>
      </c>
      <c r="J1165" s="9">
        <v>29806</v>
      </c>
      <c r="K1165" s="4">
        <v>41</v>
      </c>
    </row>
    <row r="1166" spans="1:11" ht="15" customHeight="1" x14ac:dyDescent="0.25">
      <c r="A1166" s="4" t="s">
        <v>1206</v>
      </c>
      <c r="B1166" s="4">
        <v>1974</v>
      </c>
      <c r="C1166" s="4" t="s">
        <v>7848</v>
      </c>
      <c r="D1166" s="4">
        <v>8</v>
      </c>
      <c r="E1166" s="4">
        <v>0</v>
      </c>
      <c r="F1166" s="8">
        <v>9653.81</v>
      </c>
      <c r="G1166" s="4" t="s">
        <v>7895</v>
      </c>
      <c r="H1166" s="4" t="s">
        <v>7895</v>
      </c>
      <c r="I1166" s="4" t="s">
        <v>7865</v>
      </c>
      <c r="J1166" s="9">
        <v>27218</v>
      </c>
      <c r="K1166" s="4">
        <v>48</v>
      </c>
    </row>
    <row r="1167" spans="1:11" ht="15" customHeight="1" x14ac:dyDescent="0.25">
      <c r="A1167" s="4" t="s">
        <v>1207</v>
      </c>
      <c r="B1167" s="4">
        <v>1971</v>
      </c>
      <c r="C1167" s="4" t="s">
        <v>7848</v>
      </c>
      <c r="D1167" s="4">
        <v>19</v>
      </c>
      <c r="E1167" s="4">
        <v>0</v>
      </c>
      <c r="F1167" s="8">
        <v>9644.25</v>
      </c>
      <c r="G1167" s="4" t="s">
        <v>7895</v>
      </c>
      <c r="H1167" s="4" t="s">
        <v>7894</v>
      </c>
      <c r="I1167" s="4" t="s">
        <v>7864</v>
      </c>
      <c r="J1167" s="9">
        <v>26133</v>
      </c>
      <c r="K1167" s="4">
        <v>51</v>
      </c>
    </row>
    <row r="1168" spans="1:11" ht="15" customHeight="1" x14ac:dyDescent="0.25">
      <c r="A1168" s="4" t="s">
        <v>1208</v>
      </c>
      <c r="B1168" s="4">
        <v>1970</v>
      </c>
      <c r="C1168" s="4" t="s">
        <v>7851</v>
      </c>
      <c r="D1168" s="4">
        <v>30</v>
      </c>
      <c r="E1168" s="4">
        <v>0</v>
      </c>
      <c r="F1168" s="8">
        <v>9634.5400000000009</v>
      </c>
      <c r="G1168" s="4" t="s">
        <v>7895</v>
      </c>
      <c r="H1168" s="4" t="s">
        <v>7895</v>
      </c>
      <c r="I1168" s="4" t="s">
        <v>7865</v>
      </c>
      <c r="J1168" s="9">
        <v>25841</v>
      </c>
      <c r="K1168" s="4">
        <v>52</v>
      </c>
    </row>
    <row r="1169" spans="1:11" ht="15" customHeight="1" x14ac:dyDescent="0.25">
      <c r="A1169" s="4" t="s">
        <v>1209</v>
      </c>
      <c r="B1169" s="4">
        <v>1968</v>
      </c>
      <c r="C1169" s="4" t="s">
        <v>7850</v>
      </c>
      <c r="D1169" s="4">
        <v>22</v>
      </c>
      <c r="E1169" s="4">
        <v>0</v>
      </c>
      <c r="F1169" s="8">
        <v>9630.91</v>
      </c>
      <c r="G1169" s="4" t="s">
        <v>7893</v>
      </c>
      <c r="H1169" s="4" t="s">
        <v>7895</v>
      </c>
      <c r="I1169" s="4" t="s">
        <v>7863</v>
      </c>
      <c r="J1169" s="9">
        <v>25011</v>
      </c>
      <c r="K1169" s="4">
        <v>54</v>
      </c>
    </row>
    <row r="1170" spans="1:11" ht="15" customHeight="1" x14ac:dyDescent="0.25">
      <c r="A1170" s="4" t="s">
        <v>1210</v>
      </c>
      <c r="B1170" s="4">
        <v>1972</v>
      </c>
      <c r="C1170" s="4" t="s">
        <v>7854</v>
      </c>
      <c r="D1170" s="4">
        <v>23</v>
      </c>
      <c r="E1170" s="4">
        <v>2</v>
      </c>
      <c r="F1170" s="8">
        <v>9630.4</v>
      </c>
      <c r="G1170" s="4" t="s">
        <v>7895</v>
      </c>
      <c r="H1170" s="4" t="s">
        <v>7895</v>
      </c>
      <c r="I1170" s="4" t="s">
        <v>7865</v>
      </c>
      <c r="J1170" s="9">
        <v>26595</v>
      </c>
      <c r="K1170" s="4">
        <v>50</v>
      </c>
    </row>
    <row r="1171" spans="1:11" ht="15" customHeight="1" x14ac:dyDescent="0.25">
      <c r="A1171" s="4" t="s">
        <v>1211</v>
      </c>
      <c r="B1171" s="4">
        <v>1979</v>
      </c>
      <c r="C1171" s="4" t="s">
        <v>7852</v>
      </c>
      <c r="D1171" s="4">
        <v>19</v>
      </c>
      <c r="E1171" s="4">
        <v>2</v>
      </c>
      <c r="F1171" s="8">
        <v>9630.2999999999993</v>
      </c>
      <c r="G1171" s="4" t="s">
        <v>7895</v>
      </c>
      <c r="H1171" s="4" t="s">
        <v>7895</v>
      </c>
      <c r="I1171" s="4" t="s">
        <v>7874</v>
      </c>
      <c r="J1171" s="9">
        <v>29208</v>
      </c>
      <c r="K1171" s="4">
        <v>43</v>
      </c>
    </row>
    <row r="1172" spans="1:11" ht="15" customHeight="1" x14ac:dyDescent="0.25">
      <c r="A1172" s="4" t="s">
        <v>1212</v>
      </c>
      <c r="B1172" s="4">
        <v>1998</v>
      </c>
      <c r="C1172" s="4" t="s">
        <v>7850</v>
      </c>
      <c r="D1172" s="4">
        <v>23</v>
      </c>
      <c r="E1172" s="4">
        <v>0</v>
      </c>
      <c r="F1172" s="8">
        <v>9628.7900000000009</v>
      </c>
      <c r="G1172" s="4" t="s">
        <v>7895</v>
      </c>
      <c r="H1172" s="4" t="s">
        <v>7895</v>
      </c>
      <c r="I1172" s="4" t="s">
        <v>7877</v>
      </c>
      <c r="J1172" s="9">
        <v>35969</v>
      </c>
      <c r="K1172" s="4">
        <v>24</v>
      </c>
    </row>
    <row r="1173" spans="1:11" ht="15" customHeight="1" x14ac:dyDescent="0.25">
      <c r="A1173" s="4" t="s">
        <v>1213</v>
      </c>
      <c r="B1173" s="4">
        <v>1970</v>
      </c>
      <c r="C1173" s="4" t="s">
        <v>7852</v>
      </c>
      <c r="D1173" s="4">
        <v>16</v>
      </c>
      <c r="E1173" s="4">
        <v>0</v>
      </c>
      <c r="F1173" s="8">
        <v>9625.92</v>
      </c>
      <c r="G1173" s="4" t="s">
        <v>7895</v>
      </c>
      <c r="H1173" s="4" t="s">
        <v>7893</v>
      </c>
      <c r="I1173" s="4" t="s">
        <v>7865</v>
      </c>
      <c r="J1173" s="9">
        <v>25918</v>
      </c>
      <c r="K1173" s="4">
        <v>52</v>
      </c>
    </row>
    <row r="1174" spans="1:11" ht="15" customHeight="1" x14ac:dyDescent="0.25">
      <c r="A1174" s="4" t="s">
        <v>1214</v>
      </c>
      <c r="B1174" s="4">
        <v>1975</v>
      </c>
      <c r="C1174" s="4" t="s">
        <v>7854</v>
      </c>
      <c r="D1174" s="4">
        <v>29</v>
      </c>
      <c r="E1174" s="4">
        <v>3</v>
      </c>
      <c r="F1174" s="8">
        <v>9620.33</v>
      </c>
      <c r="G1174" s="4" t="s">
        <v>7893</v>
      </c>
      <c r="H1174" s="4" t="s">
        <v>7893</v>
      </c>
      <c r="I1174" s="4" t="s">
        <v>7864</v>
      </c>
      <c r="J1174" s="9">
        <v>27696</v>
      </c>
      <c r="K1174" s="4">
        <v>47</v>
      </c>
    </row>
    <row r="1175" spans="1:11" ht="15" customHeight="1" x14ac:dyDescent="0.25">
      <c r="A1175" s="4" t="s">
        <v>1215</v>
      </c>
      <c r="B1175" s="4">
        <v>1982</v>
      </c>
      <c r="C1175" s="4" t="s">
        <v>7853</v>
      </c>
      <c r="D1175" s="4">
        <v>29</v>
      </c>
      <c r="E1175" s="4">
        <v>3</v>
      </c>
      <c r="F1175" s="8">
        <v>9619.18</v>
      </c>
      <c r="G1175" s="4" t="s">
        <v>7895</v>
      </c>
      <c r="H1175" s="4" t="s">
        <v>7894</v>
      </c>
      <c r="I1175" s="4" t="s">
        <v>7870</v>
      </c>
      <c r="J1175" s="9">
        <v>30192</v>
      </c>
      <c r="K1175" s="4">
        <v>40</v>
      </c>
    </row>
    <row r="1176" spans="1:11" ht="15" customHeight="1" x14ac:dyDescent="0.25">
      <c r="A1176" s="4" t="s">
        <v>1216</v>
      </c>
      <c r="B1176" s="4">
        <v>1972</v>
      </c>
      <c r="C1176" s="4" t="s">
        <v>7852</v>
      </c>
      <c r="D1176" s="4">
        <v>27</v>
      </c>
      <c r="E1176" s="4">
        <v>1</v>
      </c>
      <c r="F1176" s="8">
        <v>9617.66</v>
      </c>
      <c r="G1176" s="4" t="s">
        <v>7893</v>
      </c>
      <c r="H1176" s="4" t="s">
        <v>7893</v>
      </c>
      <c r="I1176" s="4" t="s">
        <v>7868</v>
      </c>
      <c r="J1176" s="9">
        <v>26660</v>
      </c>
      <c r="K1176" s="4">
        <v>50</v>
      </c>
    </row>
    <row r="1177" spans="1:11" ht="15" customHeight="1" x14ac:dyDescent="0.25">
      <c r="A1177" s="4" t="s">
        <v>1217</v>
      </c>
      <c r="B1177" s="4">
        <v>1964</v>
      </c>
      <c r="C1177" s="4" t="s">
        <v>7852</v>
      </c>
      <c r="D1177" s="4">
        <v>15</v>
      </c>
      <c r="E1177" s="4">
        <v>0</v>
      </c>
      <c r="F1177" s="8">
        <v>9597.6299999999992</v>
      </c>
      <c r="G1177" s="4" t="s">
        <v>7893</v>
      </c>
      <c r="H1177" s="4" t="s">
        <v>7893</v>
      </c>
      <c r="I1177" s="4" t="s">
        <v>7863</v>
      </c>
      <c r="J1177" s="9">
        <v>23726</v>
      </c>
      <c r="K1177" s="4">
        <v>58</v>
      </c>
    </row>
    <row r="1178" spans="1:11" ht="15" customHeight="1" x14ac:dyDescent="0.25">
      <c r="A1178" s="4" t="s">
        <v>1218</v>
      </c>
      <c r="B1178" s="4">
        <v>1981</v>
      </c>
      <c r="C1178" s="4" t="s">
        <v>7854</v>
      </c>
      <c r="D1178" s="4">
        <v>18</v>
      </c>
      <c r="E1178" s="4">
        <v>1</v>
      </c>
      <c r="F1178" s="8">
        <v>9584.0400000000009</v>
      </c>
      <c r="G1178" s="4" t="s">
        <v>7895</v>
      </c>
      <c r="H1178" s="4" t="s">
        <v>7894</v>
      </c>
      <c r="I1178" s="4" t="s">
        <v>7874</v>
      </c>
      <c r="J1178" s="9">
        <v>29877</v>
      </c>
      <c r="K1178" s="4">
        <v>41</v>
      </c>
    </row>
    <row r="1179" spans="1:11" ht="15" customHeight="1" x14ac:dyDescent="0.25">
      <c r="A1179" s="4" t="s">
        <v>1219</v>
      </c>
      <c r="B1179" s="4">
        <v>1973</v>
      </c>
      <c r="C1179" s="4" t="s">
        <v>7849</v>
      </c>
      <c r="D1179" s="4">
        <v>28</v>
      </c>
      <c r="E1179" s="4">
        <v>1</v>
      </c>
      <c r="F1179" s="8">
        <v>9583.89</v>
      </c>
      <c r="G1179" s="4" t="s">
        <v>7895</v>
      </c>
      <c r="H1179" s="4" t="s">
        <v>7893</v>
      </c>
      <c r="I1179" s="4" t="s">
        <v>7864</v>
      </c>
      <c r="J1179" s="9">
        <v>26996</v>
      </c>
      <c r="K1179" s="4">
        <v>49</v>
      </c>
    </row>
    <row r="1180" spans="1:11" ht="15" customHeight="1" x14ac:dyDescent="0.25">
      <c r="A1180" s="4" t="s">
        <v>1220</v>
      </c>
      <c r="B1180" s="4">
        <v>1966</v>
      </c>
      <c r="C1180" s="4" t="s">
        <v>7852</v>
      </c>
      <c r="D1180" s="4">
        <v>4</v>
      </c>
      <c r="E1180" s="4">
        <v>0</v>
      </c>
      <c r="F1180" s="8">
        <v>9582.5400000000009</v>
      </c>
      <c r="G1180" s="4" t="s">
        <v>7893</v>
      </c>
      <c r="H1180" s="4" t="s">
        <v>7895</v>
      </c>
      <c r="I1180" s="4" t="s">
        <v>7863</v>
      </c>
      <c r="J1180" s="9">
        <v>24445</v>
      </c>
      <c r="K1180" s="4">
        <v>56</v>
      </c>
    </row>
    <row r="1181" spans="1:11" ht="15" customHeight="1" x14ac:dyDescent="0.25">
      <c r="A1181" s="4" t="s">
        <v>1221</v>
      </c>
      <c r="B1181" s="4">
        <v>1973</v>
      </c>
      <c r="C1181" s="4" t="s">
        <v>7852</v>
      </c>
      <c r="D1181" s="4">
        <v>1</v>
      </c>
      <c r="E1181" s="4">
        <v>1</v>
      </c>
      <c r="F1181" s="8">
        <v>9566.99</v>
      </c>
      <c r="G1181" s="4" t="s">
        <v>7895</v>
      </c>
      <c r="H1181" s="4" t="s">
        <v>7894</v>
      </c>
      <c r="I1181" s="4" t="s">
        <v>7864</v>
      </c>
      <c r="J1181" s="9">
        <v>26999</v>
      </c>
      <c r="K1181" s="4">
        <v>49</v>
      </c>
    </row>
    <row r="1182" spans="1:11" ht="15" customHeight="1" x14ac:dyDescent="0.25">
      <c r="A1182" s="4" t="s">
        <v>1222</v>
      </c>
      <c r="B1182" s="4">
        <v>1974</v>
      </c>
      <c r="C1182" s="4" t="s">
        <v>7853</v>
      </c>
      <c r="D1182" s="4">
        <v>14</v>
      </c>
      <c r="E1182" s="4">
        <v>3</v>
      </c>
      <c r="F1182" s="8">
        <v>9563.0300000000007</v>
      </c>
      <c r="G1182" s="4" t="s">
        <v>7893</v>
      </c>
      <c r="H1182" s="4" t="s">
        <v>7894</v>
      </c>
      <c r="I1182" s="4" t="s">
        <v>7865</v>
      </c>
      <c r="J1182" s="9">
        <v>27255</v>
      </c>
      <c r="K1182" s="4">
        <v>48</v>
      </c>
    </row>
    <row r="1183" spans="1:11" ht="15" customHeight="1" x14ac:dyDescent="0.25">
      <c r="A1183" s="4" t="s">
        <v>1223</v>
      </c>
      <c r="B1183" s="4">
        <v>1972</v>
      </c>
      <c r="C1183" s="4" t="s">
        <v>7851</v>
      </c>
      <c r="D1183" s="4">
        <v>22</v>
      </c>
      <c r="E1183" s="4">
        <v>1</v>
      </c>
      <c r="F1183" s="8">
        <v>9549.57</v>
      </c>
      <c r="G1183" s="4" t="s">
        <v>7895</v>
      </c>
      <c r="H1183" s="4" t="s">
        <v>7894</v>
      </c>
      <c r="I1183" s="4" t="s">
        <v>7863</v>
      </c>
      <c r="J1183" s="9">
        <v>26564</v>
      </c>
      <c r="K1183" s="4">
        <v>50</v>
      </c>
    </row>
    <row r="1184" spans="1:11" ht="15" customHeight="1" x14ac:dyDescent="0.25">
      <c r="A1184" s="4" t="s">
        <v>1224</v>
      </c>
      <c r="B1184" s="4">
        <v>1972</v>
      </c>
      <c r="C1184" s="4" t="s">
        <v>7851</v>
      </c>
      <c r="D1184" s="4">
        <v>22</v>
      </c>
      <c r="E1184" s="4">
        <v>0</v>
      </c>
      <c r="F1184" s="8">
        <v>9541.7000000000007</v>
      </c>
      <c r="G1184" s="4" t="s">
        <v>7895</v>
      </c>
      <c r="H1184" s="4" t="s">
        <v>7894</v>
      </c>
      <c r="I1184" s="4" t="s">
        <v>7871</v>
      </c>
      <c r="J1184" s="9">
        <v>26564</v>
      </c>
      <c r="K1184" s="4">
        <v>50</v>
      </c>
    </row>
    <row r="1185" spans="1:11" ht="15" customHeight="1" x14ac:dyDescent="0.25">
      <c r="A1185" s="4" t="s">
        <v>1225</v>
      </c>
      <c r="B1185" s="4">
        <v>1975</v>
      </c>
      <c r="C1185" s="4" t="s">
        <v>7848</v>
      </c>
      <c r="D1185" s="4">
        <v>28</v>
      </c>
      <c r="E1185" s="4">
        <v>1</v>
      </c>
      <c r="F1185" s="8">
        <v>9540.17</v>
      </c>
      <c r="G1185" s="4" t="s">
        <v>7895</v>
      </c>
      <c r="H1185" s="4" t="s">
        <v>7895</v>
      </c>
      <c r="I1185" s="4" t="s">
        <v>7871</v>
      </c>
      <c r="J1185" s="9">
        <v>27603</v>
      </c>
      <c r="K1185" s="4">
        <v>47</v>
      </c>
    </row>
    <row r="1186" spans="1:11" ht="15" customHeight="1" x14ac:dyDescent="0.25">
      <c r="A1186" s="4" t="s">
        <v>1226</v>
      </c>
      <c r="B1186" s="4">
        <v>1973</v>
      </c>
      <c r="C1186" s="4" t="s">
        <v>7852</v>
      </c>
      <c r="D1186" s="4">
        <v>21</v>
      </c>
      <c r="E1186" s="4">
        <v>0</v>
      </c>
      <c r="F1186" s="8">
        <v>9538.65</v>
      </c>
      <c r="G1186" s="4" t="s">
        <v>7895</v>
      </c>
      <c r="H1186" s="4" t="s">
        <v>7893</v>
      </c>
      <c r="I1186" s="4" t="s">
        <v>7874</v>
      </c>
      <c r="J1186" s="9">
        <v>27019</v>
      </c>
      <c r="K1186" s="4">
        <v>49</v>
      </c>
    </row>
    <row r="1187" spans="1:11" ht="15" customHeight="1" x14ac:dyDescent="0.25">
      <c r="A1187" s="4" t="s">
        <v>1227</v>
      </c>
      <c r="B1187" s="4">
        <v>1971</v>
      </c>
      <c r="C1187" s="4" t="s">
        <v>7849</v>
      </c>
      <c r="D1187" s="4">
        <v>29</v>
      </c>
      <c r="E1187" s="4">
        <v>0</v>
      </c>
      <c r="F1187" s="8">
        <v>9528.9</v>
      </c>
      <c r="G1187" s="4" t="s">
        <v>7895</v>
      </c>
      <c r="H1187" s="4" t="s">
        <v>7895</v>
      </c>
      <c r="I1187" s="4" t="s">
        <v>7865</v>
      </c>
      <c r="J1187" s="9">
        <v>26266</v>
      </c>
      <c r="K1187" s="4">
        <v>51</v>
      </c>
    </row>
    <row r="1188" spans="1:11" ht="15" customHeight="1" x14ac:dyDescent="0.25">
      <c r="A1188" s="4" t="s">
        <v>1228</v>
      </c>
      <c r="B1188" s="4">
        <v>1992</v>
      </c>
      <c r="C1188" s="4" t="s">
        <v>7853</v>
      </c>
      <c r="D1188" s="4">
        <v>22</v>
      </c>
      <c r="E1188" s="4">
        <v>0</v>
      </c>
      <c r="F1188" s="8">
        <v>9507.68</v>
      </c>
      <c r="G1188" s="4" t="s">
        <v>7895</v>
      </c>
      <c r="H1188" s="4" t="s">
        <v>7894</v>
      </c>
      <c r="I1188" s="4" t="s">
        <v>7864</v>
      </c>
      <c r="J1188" s="9">
        <v>33838</v>
      </c>
      <c r="K1188" s="4">
        <v>30</v>
      </c>
    </row>
    <row r="1189" spans="1:11" ht="15" customHeight="1" x14ac:dyDescent="0.25">
      <c r="A1189" s="4" t="s">
        <v>1229</v>
      </c>
      <c r="B1189" s="4">
        <v>1969</v>
      </c>
      <c r="C1189" s="4" t="s">
        <v>7853</v>
      </c>
      <c r="D1189" s="4">
        <v>24</v>
      </c>
      <c r="E1189" s="4">
        <v>0</v>
      </c>
      <c r="F1189" s="8">
        <v>9504.31</v>
      </c>
      <c r="G1189" s="4" t="s">
        <v>7893</v>
      </c>
      <c r="H1189" s="4" t="s">
        <v>7895</v>
      </c>
      <c r="I1189" s="4" t="s">
        <v>7863</v>
      </c>
      <c r="J1189" s="9">
        <v>25439</v>
      </c>
      <c r="K1189" s="4">
        <v>53</v>
      </c>
    </row>
    <row r="1190" spans="1:11" ht="15" customHeight="1" x14ac:dyDescent="0.25">
      <c r="A1190" s="4" t="s">
        <v>1230</v>
      </c>
      <c r="B1190" s="4">
        <v>1976</v>
      </c>
      <c r="C1190" s="4" t="s">
        <v>7849</v>
      </c>
      <c r="D1190" s="4">
        <v>28</v>
      </c>
      <c r="E1190" s="4">
        <v>3</v>
      </c>
      <c r="F1190" s="8">
        <v>9500.57</v>
      </c>
      <c r="G1190" s="4" t="s">
        <v>7895</v>
      </c>
      <c r="H1190" s="4" t="s">
        <v>7893</v>
      </c>
      <c r="I1190" s="4" t="s">
        <v>7875</v>
      </c>
      <c r="J1190" s="9">
        <v>28092</v>
      </c>
      <c r="K1190" s="4">
        <v>46</v>
      </c>
    </row>
    <row r="1191" spans="1:11" ht="15" customHeight="1" x14ac:dyDescent="0.25">
      <c r="A1191" s="4" t="s">
        <v>1231</v>
      </c>
      <c r="B1191" s="4">
        <v>1969</v>
      </c>
      <c r="C1191" s="4" t="s">
        <v>7850</v>
      </c>
      <c r="D1191" s="4">
        <v>4</v>
      </c>
      <c r="E1191" s="4">
        <v>0</v>
      </c>
      <c r="F1191" s="8">
        <v>9487.64</v>
      </c>
      <c r="G1191" s="4" t="s">
        <v>7895</v>
      </c>
      <c r="H1191" s="4" t="s">
        <v>7895</v>
      </c>
      <c r="I1191" s="4" t="s">
        <v>7863</v>
      </c>
      <c r="J1191" s="9">
        <v>25358</v>
      </c>
      <c r="K1191" s="4">
        <v>54</v>
      </c>
    </row>
    <row r="1192" spans="1:11" ht="15" customHeight="1" x14ac:dyDescent="0.25">
      <c r="A1192" s="4" t="s">
        <v>1232</v>
      </c>
      <c r="B1192" s="4">
        <v>1979</v>
      </c>
      <c r="C1192" s="4" t="s">
        <v>7848</v>
      </c>
      <c r="D1192" s="4">
        <v>17</v>
      </c>
      <c r="E1192" s="4">
        <v>2</v>
      </c>
      <c r="F1192" s="8">
        <v>9453.92</v>
      </c>
      <c r="G1192" s="4" t="s">
        <v>7895</v>
      </c>
      <c r="H1192" s="4" t="s">
        <v>7895</v>
      </c>
      <c r="I1192" s="4" t="s">
        <v>7874</v>
      </c>
      <c r="J1192" s="9">
        <v>29053</v>
      </c>
      <c r="K1192" s="4">
        <v>43</v>
      </c>
    </row>
    <row r="1193" spans="1:11" ht="15" customHeight="1" x14ac:dyDescent="0.25">
      <c r="A1193" s="4" t="s">
        <v>1233</v>
      </c>
      <c r="B1193" s="4">
        <v>1987</v>
      </c>
      <c r="C1193" s="4" t="s">
        <v>7849</v>
      </c>
      <c r="D1193" s="4">
        <v>14</v>
      </c>
      <c r="E1193" s="4">
        <v>3</v>
      </c>
      <c r="F1193" s="8">
        <v>9448.42</v>
      </c>
      <c r="G1193" s="4" t="s">
        <v>7895</v>
      </c>
      <c r="H1193" s="4" t="s">
        <v>7893</v>
      </c>
      <c r="I1193" s="4" t="s">
        <v>7874</v>
      </c>
      <c r="J1193" s="9">
        <v>32095</v>
      </c>
      <c r="K1193" s="4">
        <v>35</v>
      </c>
    </row>
    <row r="1194" spans="1:11" ht="15" customHeight="1" x14ac:dyDescent="0.25">
      <c r="A1194" s="4" t="s">
        <v>1234</v>
      </c>
      <c r="B1194" s="4">
        <v>1974</v>
      </c>
      <c r="C1194" s="4" t="s">
        <v>7850</v>
      </c>
      <c r="D1194" s="4">
        <v>8</v>
      </c>
      <c r="E1194" s="4">
        <v>1</v>
      </c>
      <c r="F1194" s="8">
        <v>9447.3799999999992</v>
      </c>
      <c r="G1194" s="4" t="s">
        <v>7895</v>
      </c>
      <c r="H1194" s="4" t="s">
        <v>7893</v>
      </c>
      <c r="I1194" s="4" t="s">
        <v>7871</v>
      </c>
      <c r="J1194" s="9">
        <v>27188</v>
      </c>
      <c r="K1194" s="4">
        <v>49</v>
      </c>
    </row>
    <row r="1195" spans="1:11" ht="15" customHeight="1" x14ac:dyDescent="0.25">
      <c r="A1195" s="4" t="s">
        <v>1235</v>
      </c>
      <c r="B1195" s="4">
        <v>1974</v>
      </c>
      <c r="C1195" s="4" t="s">
        <v>7849</v>
      </c>
      <c r="D1195" s="4">
        <v>27</v>
      </c>
      <c r="E1195" s="4">
        <v>1</v>
      </c>
      <c r="F1195" s="8">
        <v>9447.25</v>
      </c>
      <c r="G1195" s="4" t="s">
        <v>7895</v>
      </c>
      <c r="H1195" s="4" t="s">
        <v>7894</v>
      </c>
      <c r="I1195" s="4" t="s">
        <v>7871</v>
      </c>
      <c r="J1195" s="9">
        <v>27360</v>
      </c>
      <c r="K1195" s="4">
        <v>48</v>
      </c>
    </row>
    <row r="1196" spans="1:11" ht="15" customHeight="1" x14ac:dyDescent="0.25">
      <c r="A1196" s="4" t="s">
        <v>1236</v>
      </c>
      <c r="B1196" s="4">
        <v>1976</v>
      </c>
      <c r="C1196" s="4" t="s">
        <v>7849</v>
      </c>
      <c r="D1196" s="4">
        <v>3</v>
      </c>
      <c r="E1196" s="4">
        <v>2</v>
      </c>
      <c r="F1196" s="8">
        <v>9432.93</v>
      </c>
      <c r="G1196" s="4" t="s">
        <v>7895</v>
      </c>
      <c r="H1196" s="4" t="s">
        <v>7894</v>
      </c>
      <c r="I1196" s="4" t="s">
        <v>7871</v>
      </c>
      <c r="J1196" s="9">
        <v>28067</v>
      </c>
      <c r="K1196" s="4">
        <v>46</v>
      </c>
    </row>
    <row r="1197" spans="1:11" ht="15" customHeight="1" x14ac:dyDescent="0.25">
      <c r="A1197" s="4" t="s">
        <v>1237</v>
      </c>
      <c r="B1197" s="4">
        <v>1976</v>
      </c>
      <c r="C1197" s="4" t="s">
        <v>7854</v>
      </c>
      <c r="D1197" s="4">
        <v>30</v>
      </c>
      <c r="E1197" s="4">
        <v>3</v>
      </c>
      <c r="F1197" s="8">
        <v>9414.92</v>
      </c>
      <c r="G1197" s="4" t="s">
        <v>7895</v>
      </c>
      <c r="H1197" s="4" t="s">
        <v>7895</v>
      </c>
      <c r="I1197" s="4" t="s">
        <v>7865</v>
      </c>
      <c r="J1197" s="9">
        <v>28063</v>
      </c>
      <c r="K1197" s="4">
        <v>46</v>
      </c>
    </row>
    <row r="1198" spans="1:11" ht="15" customHeight="1" x14ac:dyDescent="0.25">
      <c r="A1198" s="4" t="s">
        <v>1238</v>
      </c>
      <c r="B1198" s="4">
        <v>1976</v>
      </c>
      <c r="C1198" s="4" t="s">
        <v>7854</v>
      </c>
      <c r="D1198" s="4">
        <v>17</v>
      </c>
      <c r="E1198" s="4">
        <v>2</v>
      </c>
      <c r="F1198" s="8">
        <v>9411.01</v>
      </c>
      <c r="G1198" s="4" t="s">
        <v>7895</v>
      </c>
      <c r="H1198" s="4" t="s">
        <v>7893</v>
      </c>
      <c r="I1198" s="4" t="s">
        <v>7871</v>
      </c>
      <c r="J1198" s="9">
        <v>28050</v>
      </c>
      <c r="K1198" s="4">
        <v>46</v>
      </c>
    </row>
    <row r="1199" spans="1:11" ht="15" customHeight="1" x14ac:dyDescent="0.25">
      <c r="A1199" s="4" t="s">
        <v>1239</v>
      </c>
      <c r="B1199" s="4">
        <v>1971</v>
      </c>
      <c r="C1199" s="4" t="s">
        <v>7854</v>
      </c>
      <c r="D1199" s="4">
        <v>20</v>
      </c>
      <c r="E1199" s="4">
        <v>1</v>
      </c>
      <c r="F1199" s="8">
        <v>9391.35</v>
      </c>
      <c r="G1199" s="4" t="s">
        <v>7893</v>
      </c>
      <c r="H1199" s="4" t="s">
        <v>7893</v>
      </c>
      <c r="I1199" s="4" t="s">
        <v>7865</v>
      </c>
      <c r="J1199" s="9">
        <v>26226</v>
      </c>
      <c r="K1199" s="4">
        <v>51</v>
      </c>
    </row>
    <row r="1200" spans="1:11" ht="15" customHeight="1" x14ac:dyDescent="0.25">
      <c r="A1200" s="4" t="s">
        <v>1240</v>
      </c>
      <c r="B1200" s="4">
        <v>1971</v>
      </c>
      <c r="C1200" s="4" t="s">
        <v>7852</v>
      </c>
      <c r="D1200" s="4">
        <v>29</v>
      </c>
      <c r="E1200" s="4">
        <v>1</v>
      </c>
      <c r="F1200" s="8">
        <v>9386.16</v>
      </c>
      <c r="G1200" s="4" t="s">
        <v>7893</v>
      </c>
      <c r="H1200" s="4" t="s">
        <v>7895</v>
      </c>
      <c r="I1200" s="4" t="s">
        <v>7863</v>
      </c>
      <c r="J1200" s="9">
        <v>26296</v>
      </c>
      <c r="K1200" s="4">
        <v>51</v>
      </c>
    </row>
    <row r="1201" spans="1:11" ht="15" customHeight="1" x14ac:dyDescent="0.25">
      <c r="A1201" s="4" t="s">
        <v>1241</v>
      </c>
      <c r="B1201" s="4">
        <v>1975</v>
      </c>
      <c r="C1201" s="4" t="s">
        <v>7852</v>
      </c>
      <c r="D1201" s="4">
        <v>2</v>
      </c>
      <c r="E1201" s="4">
        <v>1</v>
      </c>
      <c r="F1201" s="8">
        <v>9380.75</v>
      </c>
      <c r="G1201" s="4" t="s">
        <v>7895</v>
      </c>
      <c r="H1201" s="4" t="s">
        <v>7895</v>
      </c>
      <c r="I1201" s="4" t="s">
        <v>7871</v>
      </c>
      <c r="J1201" s="9">
        <v>27730</v>
      </c>
      <c r="K1201" s="4">
        <v>47</v>
      </c>
    </row>
    <row r="1202" spans="1:11" ht="15" customHeight="1" x14ac:dyDescent="0.25">
      <c r="A1202" s="4" t="s">
        <v>1242</v>
      </c>
      <c r="B1202" s="4">
        <v>1971</v>
      </c>
      <c r="C1202" s="4" t="s">
        <v>7849</v>
      </c>
      <c r="D1202" s="4">
        <v>26</v>
      </c>
      <c r="E1202" s="4">
        <v>1</v>
      </c>
      <c r="F1202" s="8">
        <v>9377.9</v>
      </c>
      <c r="G1202" s="4" t="s">
        <v>7895</v>
      </c>
      <c r="H1202" s="4" t="s">
        <v>7894</v>
      </c>
      <c r="I1202" s="4" t="s">
        <v>7863</v>
      </c>
      <c r="J1202" s="9">
        <v>26263</v>
      </c>
      <c r="K1202" s="4">
        <v>51</v>
      </c>
    </row>
    <row r="1203" spans="1:11" ht="15" customHeight="1" x14ac:dyDescent="0.25">
      <c r="A1203" s="4" t="s">
        <v>1243</v>
      </c>
      <c r="B1203" s="4">
        <v>1969</v>
      </c>
      <c r="C1203" s="4" t="s">
        <v>7849</v>
      </c>
      <c r="D1203" s="4">
        <v>24</v>
      </c>
      <c r="E1203" s="4">
        <v>0</v>
      </c>
      <c r="F1203" s="8">
        <v>9377.4500000000007</v>
      </c>
      <c r="G1203" s="4" t="s">
        <v>7895</v>
      </c>
      <c r="H1203" s="4" t="s">
        <v>7893</v>
      </c>
      <c r="I1203" s="4" t="s">
        <v>7863</v>
      </c>
      <c r="J1203" s="9">
        <v>25531</v>
      </c>
      <c r="K1203" s="4">
        <v>53</v>
      </c>
    </row>
    <row r="1204" spans="1:11" ht="15" customHeight="1" x14ac:dyDescent="0.25">
      <c r="A1204" s="4" t="s">
        <v>1244</v>
      </c>
      <c r="B1204" s="4">
        <v>1971</v>
      </c>
      <c r="C1204" s="4" t="s">
        <v>7854</v>
      </c>
      <c r="D1204" s="4">
        <v>8</v>
      </c>
      <c r="E1204" s="4">
        <v>0</v>
      </c>
      <c r="F1204" s="8">
        <v>9361.33</v>
      </c>
      <c r="G1204" s="4" t="s">
        <v>7893</v>
      </c>
      <c r="H1204" s="4" t="s">
        <v>7894</v>
      </c>
      <c r="I1204" s="4" t="s">
        <v>7868</v>
      </c>
      <c r="J1204" s="9">
        <v>26214</v>
      </c>
      <c r="K1204" s="4">
        <v>51</v>
      </c>
    </row>
    <row r="1205" spans="1:11" ht="15" customHeight="1" x14ac:dyDescent="0.25">
      <c r="A1205" s="4" t="s">
        <v>1245</v>
      </c>
      <c r="B1205" s="4">
        <v>1988</v>
      </c>
      <c r="C1205" s="4" t="s">
        <v>7848</v>
      </c>
      <c r="D1205" s="4">
        <v>1</v>
      </c>
      <c r="E1205" s="4">
        <v>3</v>
      </c>
      <c r="F1205" s="8">
        <v>9344.2000000000007</v>
      </c>
      <c r="G1205" s="4" t="s">
        <v>7895</v>
      </c>
      <c r="H1205" s="4" t="s">
        <v>7894</v>
      </c>
      <c r="I1205" s="4" t="s">
        <v>7874</v>
      </c>
      <c r="J1205" s="9">
        <v>32325</v>
      </c>
      <c r="K1205" s="4">
        <v>34</v>
      </c>
    </row>
    <row r="1206" spans="1:11" ht="15" customHeight="1" x14ac:dyDescent="0.25">
      <c r="A1206" s="4" t="s">
        <v>1246</v>
      </c>
      <c r="B1206" s="4">
        <v>1996</v>
      </c>
      <c r="C1206" s="4" t="s">
        <v>7854</v>
      </c>
      <c r="D1206" s="4">
        <v>12</v>
      </c>
      <c r="E1206" s="4">
        <v>0</v>
      </c>
      <c r="F1206" s="8">
        <v>9338.61</v>
      </c>
      <c r="G1206" s="4" t="s">
        <v>7895</v>
      </c>
      <c r="H1206" s="4" t="s">
        <v>7894</v>
      </c>
      <c r="I1206" s="4" t="s">
        <v>7877</v>
      </c>
      <c r="J1206" s="9">
        <v>35350</v>
      </c>
      <c r="K1206" s="4">
        <v>26</v>
      </c>
    </row>
    <row r="1207" spans="1:11" ht="15" customHeight="1" x14ac:dyDescent="0.25">
      <c r="A1207" s="4" t="s">
        <v>1247</v>
      </c>
      <c r="B1207" s="4">
        <v>1988</v>
      </c>
      <c r="C1207" s="4" t="s">
        <v>7848</v>
      </c>
      <c r="D1207" s="4">
        <v>9</v>
      </c>
      <c r="E1207" s="4">
        <v>3</v>
      </c>
      <c r="F1207" s="8">
        <v>9320.26</v>
      </c>
      <c r="G1207" s="4" t="s">
        <v>7895</v>
      </c>
      <c r="H1207" s="4" t="s">
        <v>7894</v>
      </c>
      <c r="I1207" s="4" t="s">
        <v>7864</v>
      </c>
      <c r="J1207" s="9">
        <v>32333</v>
      </c>
      <c r="K1207" s="4">
        <v>34</v>
      </c>
    </row>
    <row r="1208" spans="1:11" ht="15" customHeight="1" x14ac:dyDescent="0.25">
      <c r="A1208" s="4" t="s">
        <v>1248</v>
      </c>
      <c r="B1208" s="4">
        <v>1977</v>
      </c>
      <c r="C1208" s="4" t="s">
        <v>7854</v>
      </c>
      <c r="D1208" s="4">
        <v>12</v>
      </c>
      <c r="E1208" s="4">
        <v>2</v>
      </c>
      <c r="F1208" s="8">
        <v>9315.41</v>
      </c>
      <c r="G1208" s="4" t="s">
        <v>7895</v>
      </c>
      <c r="H1208" s="4" t="s">
        <v>7894</v>
      </c>
      <c r="I1208" s="4" t="s">
        <v>7871</v>
      </c>
      <c r="J1208" s="9">
        <v>28410</v>
      </c>
      <c r="K1208" s="4">
        <v>45</v>
      </c>
    </row>
    <row r="1209" spans="1:11" ht="15" customHeight="1" x14ac:dyDescent="0.25">
      <c r="A1209" s="4" t="s">
        <v>1249</v>
      </c>
      <c r="B1209" s="4">
        <v>1963</v>
      </c>
      <c r="C1209" s="4" t="s">
        <v>7850</v>
      </c>
      <c r="D1209" s="4">
        <v>8</v>
      </c>
      <c r="E1209" s="4">
        <v>0</v>
      </c>
      <c r="F1209" s="8">
        <v>9310.81</v>
      </c>
      <c r="G1209" s="4" t="s">
        <v>7893</v>
      </c>
      <c r="H1209" s="4" t="s">
        <v>7894</v>
      </c>
      <c r="I1209" s="4" t="s">
        <v>7863</v>
      </c>
      <c r="J1209" s="9">
        <v>23170</v>
      </c>
      <c r="K1209" s="4">
        <v>60</v>
      </c>
    </row>
    <row r="1210" spans="1:11" ht="15" customHeight="1" x14ac:dyDescent="0.25">
      <c r="A1210" s="4" t="s">
        <v>1250</v>
      </c>
      <c r="B1210" s="4">
        <v>1973</v>
      </c>
      <c r="C1210" s="4" t="s">
        <v>7854</v>
      </c>
      <c r="D1210" s="4">
        <v>16</v>
      </c>
      <c r="E1210" s="4">
        <v>2</v>
      </c>
      <c r="F1210" s="8">
        <v>9304.7000000000007</v>
      </c>
      <c r="G1210" s="4" t="s">
        <v>7893</v>
      </c>
      <c r="H1210" s="4" t="s">
        <v>7893</v>
      </c>
      <c r="I1210" s="4" t="s">
        <v>7863</v>
      </c>
      <c r="J1210" s="9">
        <v>26953</v>
      </c>
      <c r="K1210" s="4">
        <v>49</v>
      </c>
    </row>
    <row r="1211" spans="1:11" ht="15" customHeight="1" x14ac:dyDescent="0.25">
      <c r="A1211" s="4" t="s">
        <v>1251</v>
      </c>
      <c r="B1211" s="4">
        <v>1976</v>
      </c>
      <c r="C1211" s="4" t="s">
        <v>7849</v>
      </c>
      <c r="D1211" s="4">
        <v>3</v>
      </c>
      <c r="E1211" s="4">
        <v>3</v>
      </c>
      <c r="F1211" s="8">
        <v>9301.89</v>
      </c>
      <c r="G1211" s="4" t="s">
        <v>7895</v>
      </c>
      <c r="H1211" s="4" t="s">
        <v>7894</v>
      </c>
      <c r="I1211" s="4" t="s">
        <v>7864</v>
      </c>
      <c r="J1211" s="9">
        <v>28067</v>
      </c>
      <c r="K1211" s="4">
        <v>46</v>
      </c>
    </row>
    <row r="1212" spans="1:11" ht="15" customHeight="1" x14ac:dyDescent="0.25">
      <c r="A1212" s="4" t="s">
        <v>1252</v>
      </c>
      <c r="B1212" s="4">
        <v>1973</v>
      </c>
      <c r="C1212" s="4" t="s">
        <v>7851</v>
      </c>
      <c r="D1212" s="4">
        <v>18</v>
      </c>
      <c r="E1212" s="4">
        <v>1</v>
      </c>
      <c r="F1212" s="8">
        <v>9290.14</v>
      </c>
      <c r="G1212" s="4" t="s">
        <v>7893</v>
      </c>
      <c r="H1212" s="4" t="s">
        <v>7893</v>
      </c>
      <c r="I1212" s="4" t="s">
        <v>7868</v>
      </c>
      <c r="J1212" s="9">
        <v>26925</v>
      </c>
      <c r="K1212" s="4">
        <v>49</v>
      </c>
    </row>
    <row r="1213" spans="1:11" ht="15" customHeight="1" x14ac:dyDescent="0.25">
      <c r="A1213" s="4" t="s">
        <v>1253</v>
      </c>
      <c r="B1213" s="4">
        <v>1973</v>
      </c>
      <c r="C1213" s="4" t="s">
        <v>7854</v>
      </c>
      <c r="D1213" s="4">
        <v>16</v>
      </c>
      <c r="E1213" s="4">
        <v>1</v>
      </c>
      <c r="F1213" s="8">
        <v>9288.0300000000007</v>
      </c>
      <c r="G1213" s="4" t="s">
        <v>7895</v>
      </c>
      <c r="H1213" s="4" t="s">
        <v>7893</v>
      </c>
      <c r="I1213" s="4" t="s">
        <v>7869</v>
      </c>
      <c r="J1213" s="9">
        <v>26953</v>
      </c>
      <c r="K1213" s="4">
        <v>49</v>
      </c>
    </row>
    <row r="1214" spans="1:11" ht="15" customHeight="1" x14ac:dyDescent="0.25">
      <c r="A1214" s="4" t="s">
        <v>1254</v>
      </c>
      <c r="B1214" s="4">
        <v>1969</v>
      </c>
      <c r="C1214" s="4" t="s">
        <v>7849</v>
      </c>
      <c r="D1214" s="4">
        <v>26</v>
      </c>
      <c r="E1214" s="4">
        <v>0</v>
      </c>
      <c r="F1214" s="8">
        <v>9285.8700000000008</v>
      </c>
      <c r="G1214" s="4" t="s">
        <v>7895</v>
      </c>
      <c r="H1214" s="4" t="s">
        <v>7893</v>
      </c>
      <c r="I1214" s="4" t="s">
        <v>7863</v>
      </c>
      <c r="J1214" s="9">
        <v>25533</v>
      </c>
      <c r="K1214" s="4">
        <v>53</v>
      </c>
    </row>
    <row r="1215" spans="1:11" ht="15" customHeight="1" x14ac:dyDescent="0.25">
      <c r="A1215" s="4" t="s">
        <v>1255</v>
      </c>
      <c r="B1215" s="4">
        <v>1971</v>
      </c>
      <c r="C1215" s="4" t="s">
        <v>7848</v>
      </c>
      <c r="D1215" s="4">
        <v>2</v>
      </c>
      <c r="E1215" s="4">
        <v>0</v>
      </c>
      <c r="F1215" s="8">
        <v>9283.56</v>
      </c>
      <c r="G1215" s="4" t="s">
        <v>7895</v>
      </c>
      <c r="H1215" s="4" t="s">
        <v>7893</v>
      </c>
      <c r="I1215" s="4" t="s">
        <v>7863</v>
      </c>
      <c r="J1215" s="9">
        <v>26116</v>
      </c>
      <c r="K1215" s="4">
        <v>51</v>
      </c>
    </row>
    <row r="1216" spans="1:11" ht="15" customHeight="1" x14ac:dyDescent="0.25">
      <c r="A1216" s="4" t="s">
        <v>1256</v>
      </c>
      <c r="B1216" s="4">
        <v>1973</v>
      </c>
      <c r="C1216" s="4" t="s">
        <v>7854</v>
      </c>
      <c r="D1216" s="4">
        <v>27</v>
      </c>
      <c r="E1216" s="4">
        <v>1</v>
      </c>
      <c r="F1216" s="8">
        <v>9282.48</v>
      </c>
      <c r="G1216" s="4" t="s">
        <v>7893</v>
      </c>
      <c r="H1216" s="4" t="s">
        <v>7895</v>
      </c>
      <c r="I1216" s="4" t="s">
        <v>7868</v>
      </c>
      <c r="J1216" s="9">
        <v>26964</v>
      </c>
      <c r="K1216" s="4">
        <v>49</v>
      </c>
    </row>
    <row r="1217" spans="1:11" ht="15" customHeight="1" x14ac:dyDescent="0.25">
      <c r="A1217" s="4" t="s">
        <v>1257</v>
      </c>
      <c r="B1217" s="4">
        <v>1971</v>
      </c>
      <c r="C1217" s="4" t="s">
        <v>7853</v>
      </c>
      <c r="D1217" s="4">
        <v>6</v>
      </c>
      <c r="E1217" s="4">
        <v>0</v>
      </c>
      <c r="F1217" s="8">
        <v>9264.7999999999993</v>
      </c>
      <c r="G1217" s="4" t="s">
        <v>7895</v>
      </c>
      <c r="H1217" s="4" t="s">
        <v>7894</v>
      </c>
      <c r="I1217" s="4" t="s">
        <v>7865</v>
      </c>
      <c r="J1217" s="9">
        <v>26151</v>
      </c>
      <c r="K1217" s="4">
        <v>51</v>
      </c>
    </row>
    <row r="1218" spans="1:11" ht="15" customHeight="1" x14ac:dyDescent="0.25">
      <c r="A1218" s="4" t="s">
        <v>1258</v>
      </c>
      <c r="B1218" s="4">
        <v>1974</v>
      </c>
      <c r="C1218" s="4" t="s">
        <v>7853</v>
      </c>
      <c r="D1218" s="4">
        <v>21</v>
      </c>
      <c r="E1218" s="4">
        <v>1</v>
      </c>
      <c r="F1218" s="8">
        <v>9249.5</v>
      </c>
      <c r="G1218" s="4" t="s">
        <v>7895</v>
      </c>
      <c r="H1218" s="4" t="s">
        <v>7894</v>
      </c>
      <c r="I1218" s="4" t="s">
        <v>7864</v>
      </c>
      <c r="J1218" s="9">
        <v>27262</v>
      </c>
      <c r="K1218" s="4">
        <v>48</v>
      </c>
    </row>
    <row r="1219" spans="1:11" ht="15" customHeight="1" x14ac:dyDescent="0.25">
      <c r="A1219" s="4" t="s">
        <v>1259</v>
      </c>
      <c r="B1219" s="4">
        <v>1980</v>
      </c>
      <c r="C1219" s="4" t="s">
        <v>7854</v>
      </c>
      <c r="D1219" s="4">
        <v>5</v>
      </c>
      <c r="E1219" s="4">
        <v>2</v>
      </c>
      <c r="F1219" s="8">
        <v>9247.94</v>
      </c>
      <c r="G1219" s="4" t="s">
        <v>7895</v>
      </c>
      <c r="H1219" s="4" t="s">
        <v>7894</v>
      </c>
      <c r="I1219" s="4" t="s">
        <v>7874</v>
      </c>
      <c r="J1219" s="9">
        <v>29499</v>
      </c>
      <c r="K1219" s="4">
        <v>42</v>
      </c>
    </row>
    <row r="1220" spans="1:11" ht="15" customHeight="1" x14ac:dyDescent="0.25">
      <c r="A1220" s="4" t="s">
        <v>1260</v>
      </c>
      <c r="B1220" s="4">
        <v>1975</v>
      </c>
      <c r="C1220" s="4" t="s">
        <v>7852</v>
      </c>
      <c r="D1220" s="4">
        <v>6</v>
      </c>
      <c r="E1220" s="4">
        <v>2</v>
      </c>
      <c r="F1220" s="8">
        <v>9225.26</v>
      </c>
      <c r="G1220" s="4" t="s">
        <v>7893</v>
      </c>
      <c r="H1220" s="4" t="s">
        <v>7893</v>
      </c>
      <c r="I1220" s="4" t="s">
        <v>7866</v>
      </c>
      <c r="J1220" s="9">
        <v>27734</v>
      </c>
      <c r="K1220" s="4">
        <v>47</v>
      </c>
    </row>
    <row r="1221" spans="1:11" ht="15" customHeight="1" x14ac:dyDescent="0.25">
      <c r="A1221" s="4" t="s">
        <v>1261</v>
      </c>
      <c r="B1221" s="4">
        <v>1981</v>
      </c>
      <c r="C1221" s="4" t="s">
        <v>7852</v>
      </c>
      <c r="D1221" s="4">
        <v>5</v>
      </c>
      <c r="E1221" s="4">
        <v>5</v>
      </c>
      <c r="F1221" s="8">
        <v>9222.4</v>
      </c>
      <c r="G1221" s="4" t="s">
        <v>7895</v>
      </c>
      <c r="H1221" s="4" t="s">
        <v>7893</v>
      </c>
      <c r="I1221" s="4" t="s">
        <v>7867</v>
      </c>
      <c r="J1221" s="9">
        <v>29925</v>
      </c>
      <c r="K1221" s="4">
        <v>41</v>
      </c>
    </row>
    <row r="1222" spans="1:11" ht="15" customHeight="1" x14ac:dyDescent="0.25">
      <c r="A1222" s="4" t="s">
        <v>1262</v>
      </c>
      <c r="B1222" s="4">
        <v>1986</v>
      </c>
      <c r="C1222" s="4" t="s">
        <v>7852</v>
      </c>
      <c r="D1222" s="4">
        <v>25</v>
      </c>
      <c r="E1222" s="4">
        <v>3</v>
      </c>
      <c r="F1222" s="8">
        <v>9210.06</v>
      </c>
      <c r="G1222" s="4" t="s">
        <v>7895</v>
      </c>
      <c r="H1222" s="4" t="s">
        <v>7893</v>
      </c>
      <c r="I1222" s="4" t="s">
        <v>7874</v>
      </c>
      <c r="J1222" s="9">
        <v>31771</v>
      </c>
      <c r="K1222" s="4">
        <v>36</v>
      </c>
    </row>
    <row r="1223" spans="1:11" ht="15" customHeight="1" x14ac:dyDescent="0.25">
      <c r="A1223" s="4" t="s">
        <v>1263</v>
      </c>
      <c r="B1223" s="4">
        <v>1976</v>
      </c>
      <c r="C1223" s="4" t="s">
        <v>7851</v>
      </c>
      <c r="D1223" s="4">
        <v>10</v>
      </c>
      <c r="E1223" s="4">
        <v>2</v>
      </c>
      <c r="F1223" s="8">
        <v>9193.84</v>
      </c>
      <c r="G1223" s="4" t="s">
        <v>7895</v>
      </c>
      <c r="H1223" s="4" t="s">
        <v>7894</v>
      </c>
      <c r="I1223" s="4" t="s">
        <v>7864</v>
      </c>
      <c r="J1223" s="9">
        <v>28013</v>
      </c>
      <c r="K1223" s="4">
        <v>46</v>
      </c>
    </row>
    <row r="1224" spans="1:11" ht="15" customHeight="1" x14ac:dyDescent="0.25">
      <c r="A1224" s="4" t="s">
        <v>1264</v>
      </c>
      <c r="B1224" s="4">
        <v>1973</v>
      </c>
      <c r="C1224" s="4" t="s">
        <v>7852</v>
      </c>
      <c r="D1224" s="4">
        <v>25</v>
      </c>
      <c r="E1224" s="4">
        <v>1</v>
      </c>
      <c r="F1224" s="8">
        <v>9182.17</v>
      </c>
      <c r="G1224" s="4" t="s">
        <v>7895</v>
      </c>
      <c r="H1224" s="4" t="s">
        <v>7893</v>
      </c>
      <c r="I1224" s="4" t="s">
        <v>7865</v>
      </c>
      <c r="J1224" s="9">
        <v>27023</v>
      </c>
      <c r="K1224" s="4">
        <v>49</v>
      </c>
    </row>
    <row r="1225" spans="1:11" ht="15" customHeight="1" x14ac:dyDescent="0.25">
      <c r="A1225" s="4" t="s">
        <v>1265</v>
      </c>
      <c r="B1225" s="4">
        <v>1971</v>
      </c>
      <c r="C1225" s="4" t="s">
        <v>7852</v>
      </c>
      <c r="D1225" s="4">
        <v>29</v>
      </c>
      <c r="E1225" s="4">
        <v>0</v>
      </c>
      <c r="F1225" s="8">
        <v>9174.14</v>
      </c>
      <c r="G1225" s="4" t="s">
        <v>7893</v>
      </c>
      <c r="H1225" s="4" t="s">
        <v>7894</v>
      </c>
      <c r="I1225" s="4" t="s">
        <v>7864</v>
      </c>
      <c r="J1225" s="9">
        <v>26296</v>
      </c>
      <c r="K1225" s="4">
        <v>51</v>
      </c>
    </row>
    <row r="1226" spans="1:11" ht="15" customHeight="1" x14ac:dyDescent="0.25">
      <c r="A1226" s="4" t="s">
        <v>1266</v>
      </c>
      <c r="B1226" s="4">
        <v>1970</v>
      </c>
      <c r="C1226" s="4" t="s">
        <v>7854</v>
      </c>
      <c r="D1226" s="4">
        <v>24</v>
      </c>
      <c r="E1226" s="4">
        <v>0</v>
      </c>
      <c r="F1226" s="8">
        <v>9171.75</v>
      </c>
      <c r="G1226" s="4" t="s">
        <v>7895</v>
      </c>
      <c r="H1226" s="4" t="s">
        <v>7895</v>
      </c>
      <c r="I1226" s="4" t="s">
        <v>7864</v>
      </c>
      <c r="J1226" s="9">
        <v>25865</v>
      </c>
      <c r="K1226" s="4">
        <v>52</v>
      </c>
    </row>
    <row r="1227" spans="1:11" ht="15" customHeight="1" x14ac:dyDescent="0.25">
      <c r="A1227" s="4" t="s">
        <v>1267</v>
      </c>
      <c r="B1227" s="4">
        <v>1990</v>
      </c>
      <c r="C1227" s="4" t="s">
        <v>7853</v>
      </c>
      <c r="D1227" s="4">
        <v>23</v>
      </c>
      <c r="E1227" s="4">
        <v>3</v>
      </c>
      <c r="F1227" s="8">
        <v>9159.51</v>
      </c>
      <c r="G1227" s="4" t="s">
        <v>7895</v>
      </c>
      <c r="H1227" s="4" t="s">
        <v>7895</v>
      </c>
      <c r="I1227" s="4" t="s">
        <v>7874</v>
      </c>
      <c r="J1227" s="9">
        <v>33108</v>
      </c>
      <c r="K1227" s="4">
        <v>32</v>
      </c>
    </row>
    <row r="1228" spans="1:11" ht="15" customHeight="1" x14ac:dyDescent="0.25">
      <c r="A1228" s="4" t="s">
        <v>1268</v>
      </c>
      <c r="B1228" s="4">
        <v>1982</v>
      </c>
      <c r="C1228" s="4" t="s">
        <v>7852</v>
      </c>
      <c r="D1228" s="4">
        <v>8</v>
      </c>
      <c r="E1228" s="4">
        <v>3</v>
      </c>
      <c r="F1228" s="8">
        <v>9147.5</v>
      </c>
      <c r="G1228" s="4" t="s">
        <v>7895</v>
      </c>
      <c r="H1228" s="4" t="s">
        <v>7894</v>
      </c>
      <c r="I1228" s="4" t="s">
        <v>7864</v>
      </c>
      <c r="J1228" s="9">
        <v>30293</v>
      </c>
      <c r="K1228" s="4">
        <v>40</v>
      </c>
    </row>
    <row r="1229" spans="1:11" ht="15" customHeight="1" x14ac:dyDescent="0.25">
      <c r="A1229" s="4" t="s">
        <v>1269</v>
      </c>
      <c r="B1229" s="4">
        <v>1970</v>
      </c>
      <c r="C1229" s="4" t="s">
        <v>7854</v>
      </c>
      <c r="D1229" s="4">
        <v>18</v>
      </c>
      <c r="E1229" s="4">
        <v>0</v>
      </c>
      <c r="F1229" s="8">
        <v>9144.57</v>
      </c>
      <c r="G1229" s="4" t="s">
        <v>7893</v>
      </c>
      <c r="H1229" s="4" t="s">
        <v>7895</v>
      </c>
      <c r="I1229" s="4" t="s">
        <v>7865</v>
      </c>
      <c r="J1229" s="9">
        <v>25859</v>
      </c>
      <c r="K1229" s="4">
        <v>52</v>
      </c>
    </row>
    <row r="1230" spans="1:11" ht="15" customHeight="1" x14ac:dyDescent="0.25">
      <c r="A1230" s="4" t="s">
        <v>1270</v>
      </c>
      <c r="B1230" s="4">
        <v>1970</v>
      </c>
      <c r="C1230" s="4" t="s">
        <v>7853</v>
      </c>
      <c r="D1230" s="4">
        <v>12</v>
      </c>
      <c r="E1230" s="4">
        <v>0</v>
      </c>
      <c r="F1230" s="8">
        <v>9140.9500000000007</v>
      </c>
      <c r="G1230" s="4" t="s">
        <v>7893</v>
      </c>
      <c r="H1230" s="4" t="s">
        <v>7893</v>
      </c>
      <c r="I1230" s="4" t="s">
        <v>7863</v>
      </c>
      <c r="J1230" s="9">
        <v>25792</v>
      </c>
      <c r="K1230" s="4">
        <v>52</v>
      </c>
    </row>
    <row r="1231" spans="1:11" ht="15" customHeight="1" x14ac:dyDescent="0.25">
      <c r="A1231" s="4" t="s">
        <v>1271</v>
      </c>
      <c r="B1231" s="4">
        <v>1977</v>
      </c>
      <c r="C1231" s="4" t="s">
        <v>7852</v>
      </c>
      <c r="D1231" s="4">
        <v>2</v>
      </c>
      <c r="E1231" s="4">
        <v>3</v>
      </c>
      <c r="F1231" s="8">
        <v>9101.7999999999993</v>
      </c>
      <c r="G1231" s="4" t="s">
        <v>7895</v>
      </c>
      <c r="H1231" s="4" t="s">
        <v>7894</v>
      </c>
      <c r="I1231" s="4" t="s">
        <v>7865</v>
      </c>
      <c r="J1231" s="9">
        <v>28461</v>
      </c>
      <c r="K1231" s="4">
        <v>45</v>
      </c>
    </row>
    <row r="1232" spans="1:11" ht="15" customHeight="1" x14ac:dyDescent="0.25">
      <c r="A1232" s="4" t="s">
        <v>1272</v>
      </c>
      <c r="B1232" s="4">
        <v>1965</v>
      </c>
      <c r="C1232" s="4" t="s">
        <v>7849</v>
      </c>
      <c r="D1232" s="4">
        <v>9</v>
      </c>
      <c r="E1232" s="4">
        <v>0</v>
      </c>
      <c r="F1232" s="8">
        <v>9095.94</v>
      </c>
      <c r="G1232" s="4" t="s">
        <v>7893</v>
      </c>
      <c r="H1232" s="4" t="s">
        <v>7894</v>
      </c>
      <c r="I1232" s="4" t="s">
        <v>7865</v>
      </c>
      <c r="J1232" s="9">
        <v>24055</v>
      </c>
      <c r="K1232" s="4">
        <v>57</v>
      </c>
    </row>
    <row r="1233" spans="1:11" ht="15" customHeight="1" x14ac:dyDescent="0.25">
      <c r="A1233" s="4" t="s">
        <v>1273</v>
      </c>
      <c r="B1233" s="4">
        <v>1977</v>
      </c>
      <c r="C1233" s="4" t="s">
        <v>7849</v>
      </c>
      <c r="D1233" s="4">
        <v>4</v>
      </c>
      <c r="E1233" s="4">
        <v>2</v>
      </c>
      <c r="F1233" s="8">
        <v>9095.07</v>
      </c>
      <c r="G1233" s="4" t="s">
        <v>7895</v>
      </c>
      <c r="H1233" s="4" t="s">
        <v>7895</v>
      </c>
      <c r="I1233" s="4" t="s">
        <v>7871</v>
      </c>
      <c r="J1233" s="9">
        <v>28433</v>
      </c>
      <c r="K1233" s="4">
        <v>45</v>
      </c>
    </row>
    <row r="1234" spans="1:11" ht="15" customHeight="1" x14ac:dyDescent="0.25">
      <c r="A1234" s="4" t="s">
        <v>1274</v>
      </c>
      <c r="B1234" s="4">
        <v>1972</v>
      </c>
      <c r="C1234" s="4" t="s">
        <v>7852</v>
      </c>
      <c r="D1234" s="4">
        <v>2</v>
      </c>
      <c r="E1234" s="4">
        <v>1</v>
      </c>
      <c r="F1234" s="8">
        <v>9058.73</v>
      </c>
      <c r="G1234" s="4" t="s">
        <v>7893</v>
      </c>
      <c r="H1234" s="4" t="s">
        <v>7895</v>
      </c>
      <c r="I1234" s="4" t="s">
        <v>7863</v>
      </c>
      <c r="J1234" s="9">
        <v>26635</v>
      </c>
      <c r="K1234" s="4">
        <v>50</v>
      </c>
    </row>
    <row r="1235" spans="1:11" ht="15" customHeight="1" x14ac:dyDescent="0.25">
      <c r="A1235" s="4" t="s">
        <v>1275</v>
      </c>
      <c r="B1235" s="4">
        <v>1972</v>
      </c>
      <c r="C1235" s="4" t="s">
        <v>7852</v>
      </c>
      <c r="D1235" s="4">
        <v>7</v>
      </c>
      <c r="E1235" s="4">
        <v>1</v>
      </c>
      <c r="F1235" s="8">
        <v>9048.0300000000007</v>
      </c>
      <c r="G1235" s="4" t="s">
        <v>7895</v>
      </c>
      <c r="H1235" s="4" t="s">
        <v>7895</v>
      </c>
      <c r="I1235" s="4" t="s">
        <v>7863</v>
      </c>
      <c r="J1235" s="9">
        <v>26640</v>
      </c>
      <c r="K1235" s="4">
        <v>50</v>
      </c>
    </row>
    <row r="1236" spans="1:11" ht="15" customHeight="1" x14ac:dyDescent="0.25">
      <c r="A1236" s="4" t="s">
        <v>1276</v>
      </c>
      <c r="B1236" s="4">
        <v>1993</v>
      </c>
      <c r="C1236" s="4" t="s">
        <v>7852</v>
      </c>
      <c r="D1236" s="4">
        <v>1</v>
      </c>
      <c r="E1236" s="4">
        <v>0</v>
      </c>
      <c r="F1236" s="8">
        <v>9010.2000000000007</v>
      </c>
      <c r="G1236" s="4" t="s">
        <v>7895</v>
      </c>
      <c r="H1236" s="4" t="s">
        <v>7893</v>
      </c>
      <c r="I1236" s="4" t="s">
        <v>7877</v>
      </c>
      <c r="J1236" s="9">
        <v>34304</v>
      </c>
      <c r="K1236" s="4">
        <v>29</v>
      </c>
    </row>
    <row r="1237" spans="1:11" ht="15" customHeight="1" x14ac:dyDescent="0.25">
      <c r="A1237" s="4" t="s">
        <v>1277</v>
      </c>
      <c r="B1237" s="4">
        <v>1979</v>
      </c>
      <c r="C1237" s="4" t="s">
        <v>7852</v>
      </c>
      <c r="D1237" s="4">
        <v>16</v>
      </c>
      <c r="E1237" s="4">
        <v>2</v>
      </c>
      <c r="F1237" s="8">
        <v>8998.43</v>
      </c>
      <c r="G1237" s="4" t="s">
        <v>7895</v>
      </c>
      <c r="H1237" s="4" t="s">
        <v>7894</v>
      </c>
      <c r="I1237" s="4" t="s">
        <v>7870</v>
      </c>
      <c r="J1237" s="9">
        <v>29205</v>
      </c>
      <c r="K1237" s="4">
        <v>43</v>
      </c>
    </row>
    <row r="1238" spans="1:11" ht="15" customHeight="1" x14ac:dyDescent="0.25">
      <c r="A1238" s="4" t="s">
        <v>1278</v>
      </c>
      <c r="B1238" s="4">
        <v>1973</v>
      </c>
      <c r="C1238" s="4" t="s">
        <v>7854</v>
      </c>
      <c r="D1238" s="4">
        <v>11</v>
      </c>
      <c r="E1238" s="4">
        <v>0</v>
      </c>
      <c r="F1238" s="8">
        <v>8988.16</v>
      </c>
      <c r="G1238" s="4" t="s">
        <v>7895</v>
      </c>
      <c r="H1238" s="4" t="s">
        <v>7894</v>
      </c>
      <c r="I1238" s="4" t="s">
        <v>7864</v>
      </c>
      <c r="J1238" s="9">
        <v>26948</v>
      </c>
      <c r="K1238" s="4">
        <v>49</v>
      </c>
    </row>
    <row r="1239" spans="1:11" ht="15" customHeight="1" x14ac:dyDescent="0.25">
      <c r="A1239" s="4" t="s">
        <v>1279</v>
      </c>
      <c r="B1239" s="4">
        <v>1974</v>
      </c>
      <c r="C1239" s="4" t="s">
        <v>7848</v>
      </c>
      <c r="D1239" s="4">
        <v>21</v>
      </c>
      <c r="E1239" s="4">
        <v>2</v>
      </c>
      <c r="F1239" s="8">
        <v>8978.19</v>
      </c>
      <c r="G1239" s="4" t="s">
        <v>7895</v>
      </c>
      <c r="H1239" s="4" t="s">
        <v>7895</v>
      </c>
      <c r="I1239" s="4" t="s">
        <v>7863</v>
      </c>
      <c r="J1239" s="9">
        <v>27231</v>
      </c>
      <c r="K1239" s="4">
        <v>48</v>
      </c>
    </row>
    <row r="1240" spans="1:11" ht="15" customHeight="1" x14ac:dyDescent="0.25">
      <c r="A1240" s="4" t="s">
        <v>1280</v>
      </c>
      <c r="B1240" s="4">
        <v>1974</v>
      </c>
      <c r="C1240" s="4" t="s">
        <v>7851</v>
      </c>
      <c r="D1240" s="4">
        <v>8</v>
      </c>
      <c r="E1240" s="4">
        <v>2</v>
      </c>
      <c r="F1240" s="8">
        <v>8968.33</v>
      </c>
      <c r="G1240" s="4" t="s">
        <v>7893</v>
      </c>
      <c r="H1240" s="4" t="s">
        <v>7895</v>
      </c>
      <c r="I1240" s="4" t="s">
        <v>7865</v>
      </c>
      <c r="J1240" s="9">
        <v>27280</v>
      </c>
      <c r="K1240" s="4">
        <v>48</v>
      </c>
    </row>
    <row r="1241" spans="1:11" ht="15" customHeight="1" x14ac:dyDescent="0.25">
      <c r="A1241" s="4" t="s">
        <v>1281</v>
      </c>
      <c r="B1241" s="4">
        <v>1983</v>
      </c>
      <c r="C1241" s="4" t="s">
        <v>7848</v>
      </c>
      <c r="D1241" s="4">
        <v>15</v>
      </c>
      <c r="E1241" s="4">
        <v>5</v>
      </c>
      <c r="F1241" s="8">
        <v>8965.7999999999993</v>
      </c>
      <c r="G1241" s="4" t="s">
        <v>7895</v>
      </c>
      <c r="H1241" s="4" t="s">
        <v>7893</v>
      </c>
      <c r="I1241" s="4" t="s">
        <v>7864</v>
      </c>
      <c r="J1241" s="9">
        <v>30512</v>
      </c>
      <c r="K1241" s="4">
        <v>39</v>
      </c>
    </row>
    <row r="1242" spans="1:11" ht="15" customHeight="1" x14ac:dyDescent="0.25">
      <c r="A1242" s="4" t="s">
        <v>1282</v>
      </c>
      <c r="B1242" s="4">
        <v>1974</v>
      </c>
      <c r="C1242" s="4" t="s">
        <v>7853</v>
      </c>
      <c r="D1242" s="4">
        <v>17</v>
      </c>
      <c r="E1242" s="4">
        <v>1</v>
      </c>
      <c r="F1242" s="8">
        <v>8964.06</v>
      </c>
      <c r="G1242" s="4" t="s">
        <v>7893</v>
      </c>
      <c r="H1242" s="4" t="s">
        <v>7895</v>
      </c>
      <c r="I1242" s="4" t="s">
        <v>7868</v>
      </c>
      <c r="J1242" s="9">
        <v>27258</v>
      </c>
      <c r="K1242" s="4">
        <v>48</v>
      </c>
    </row>
    <row r="1243" spans="1:11" ht="15" customHeight="1" x14ac:dyDescent="0.25">
      <c r="A1243" s="4" t="s">
        <v>1283</v>
      </c>
      <c r="B1243" s="4">
        <v>1992</v>
      </c>
      <c r="C1243" s="4" t="s">
        <v>7851</v>
      </c>
      <c r="D1243" s="4">
        <v>27</v>
      </c>
      <c r="E1243" s="4">
        <v>0</v>
      </c>
      <c r="F1243" s="8">
        <v>8954.99</v>
      </c>
      <c r="G1243" s="4" t="s">
        <v>7895</v>
      </c>
      <c r="H1243" s="4" t="s">
        <v>7893</v>
      </c>
      <c r="I1243" s="4" t="s">
        <v>7877</v>
      </c>
      <c r="J1243" s="9">
        <v>33874</v>
      </c>
      <c r="K1243" s="4">
        <v>30</v>
      </c>
    </row>
    <row r="1244" spans="1:11" ht="15" customHeight="1" x14ac:dyDescent="0.25">
      <c r="A1244" s="4" t="s">
        <v>1284</v>
      </c>
      <c r="B1244" s="4">
        <v>1976</v>
      </c>
      <c r="C1244" s="4" t="s">
        <v>7852</v>
      </c>
      <c r="D1244" s="4">
        <v>25</v>
      </c>
      <c r="E1244" s="4">
        <v>3</v>
      </c>
      <c r="F1244" s="8">
        <v>8944.1200000000008</v>
      </c>
      <c r="G1244" s="4" t="s">
        <v>7893</v>
      </c>
      <c r="H1244" s="4" t="s">
        <v>7895</v>
      </c>
      <c r="I1244" s="4" t="s">
        <v>7863</v>
      </c>
      <c r="J1244" s="9">
        <v>28119</v>
      </c>
      <c r="K1244" s="4">
        <v>46</v>
      </c>
    </row>
    <row r="1245" spans="1:11" ht="15" customHeight="1" x14ac:dyDescent="0.25">
      <c r="A1245" s="4" t="s">
        <v>1285</v>
      </c>
      <c r="B1245" s="4">
        <v>1972</v>
      </c>
      <c r="C1245" s="4" t="s">
        <v>7850</v>
      </c>
      <c r="D1245" s="4">
        <v>6</v>
      </c>
      <c r="E1245" s="4">
        <v>0</v>
      </c>
      <c r="F1245" s="8">
        <v>8932.08</v>
      </c>
      <c r="G1245" s="4" t="s">
        <v>7895</v>
      </c>
      <c r="H1245" s="4" t="s">
        <v>7894</v>
      </c>
      <c r="I1245" s="4" t="s">
        <v>7865</v>
      </c>
      <c r="J1245" s="9">
        <v>26456</v>
      </c>
      <c r="K1245" s="4">
        <v>51</v>
      </c>
    </row>
    <row r="1246" spans="1:11" ht="15" customHeight="1" x14ac:dyDescent="0.25">
      <c r="A1246" s="4" t="s">
        <v>1286</v>
      </c>
      <c r="B1246" s="4">
        <v>1975</v>
      </c>
      <c r="C1246" s="4" t="s">
        <v>7848</v>
      </c>
      <c r="D1246" s="4">
        <v>7</v>
      </c>
      <c r="E1246" s="4">
        <v>1</v>
      </c>
      <c r="F1246" s="8">
        <v>8930.93</v>
      </c>
      <c r="G1246" s="4" t="s">
        <v>7895</v>
      </c>
      <c r="H1246" s="4" t="s">
        <v>7895</v>
      </c>
      <c r="I1246" s="4" t="s">
        <v>7864</v>
      </c>
      <c r="J1246" s="9">
        <v>27582</v>
      </c>
      <c r="K1246" s="4">
        <v>47</v>
      </c>
    </row>
    <row r="1247" spans="1:11" ht="15" customHeight="1" x14ac:dyDescent="0.25">
      <c r="A1247" s="4" t="s">
        <v>1287</v>
      </c>
      <c r="B1247" s="4">
        <v>1967</v>
      </c>
      <c r="C1247" s="4" t="s">
        <v>7851</v>
      </c>
      <c r="D1247" s="4">
        <v>6</v>
      </c>
      <c r="E1247" s="4">
        <v>0</v>
      </c>
      <c r="F1247" s="8">
        <v>8908.4699999999993</v>
      </c>
      <c r="G1247" s="4" t="s">
        <v>7893</v>
      </c>
      <c r="H1247" s="4" t="s">
        <v>7895</v>
      </c>
      <c r="I1247" s="4" t="s">
        <v>7863</v>
      </c>
      <c r="J1247" s="9">
        <v>24721</v>
      </c>
      <c r="K1247" s="4">
        <v>55</v>
      </c>
    </row>
    <row r="1248" spans="1:11" ht="15" customHeight="1" x14ac:dyDescent="0.25">
      <c r="A1248" s="4" t="s">
        <v>1288</v>
      </c>
      <c r="B1248" s="4">
        <v>1997</v>
      </c>
      <c r="C1248" s="4" t="s">
        <v>7849</v>
      </c>
      <c r="D1248" s="4">
        <v>28</v>
      </c>
      <c r="E1248" s="4">
        <v>0</v>
      </c>
      <c r="F1248" s="8">
        <v>8906.14</v>
      </c>
      <c r="G1248" s="4" t="s">
        <v>7895</v>
      </c>
      <c r="H1248" s="4" t="s">
        <v>7895</v>
      </c>
      <c r="I1248" s="4" t="s">
        <v>7864</v>
      </c>
      <c r="J1248" s="9">
        <v>35762</v>
      </c>
      <c r="K1248" s="4">
        <v>25</v>
      </c>
    </row>
    <row r="1249" spans="1:11" ht="15" customHeight="1" x14ac:dyDescent="0.25">
      <c r="A1249" s="4" t="s">
        <v>1289</v>
      </c>
      <c r="B1249" s="4">
        <v>1978</v>
      </c>
      <c r="C1249" s="4" t="s">
        <v>7852</v>
      </c>
      <c r="D1249" s="4">
        <v>16</v>
      </c>
      <c r="E1249" s="4">
        <v>3</v>
      </c>
      <c r="F1249" s="8">
        <v>8891.14</v>
      </c>
      <c r="G1249" s="4" t="s">
        <v>7895</v>
      </c>
      <c r="H1249" s="4" t="s">
        <v>7893</v>
      </c>
      <c r="I1249" s="4" t="s">
        <v>7875</v>
      </c>
      <c r="J1249" s="9">
        <v>28840</v>
      </c>
      <c r="K1249" s="4">
        <v>44</v>
      </c>
    </row>
    <row r="1250" spans="1:11" ht="15" customHeight="1" x14ac:dyDescent="0.25">
      <c r="A1250" s="4" t="s">
        <v>1290</v>
      </c>
      <c r="B1250" s="4">
        <v>1973</v>
      </c>
      <c r="C1250" s="4" t="s">
        <v>7851</v>
      </c>
      <c r="D1250" s="4">
        <v>9</v>
      </c>
      <c r="E1250" s="4">
        <v>0</v>
      </c>
      <c r="F1250" s="8">
        <v>8890.59</v>
      </c>
      <c r="G1250" s="4" t="s">
        <v>7895</v>
      </c>
      <c r="H1250" s="4" t="s">
        <v>7893</v>
      </c>
      <c r="I1250" s="4" t="s">
        <v>7864</v>
      </c>
      <c r="J1250" s="9">
        <v>26916</v>
      </c>
      <c r="K1250" s="4">
        <v>49</v>
      </c>
    </row>
    <row r="1251" spans="1:11" ht="15" customHeight="1" x14ac:dyDescent="0.25">
      <c r="A1251" s="4" t="s">
        <v>1291</v>
      </c>
      <c r="B1251" s="4">
        <v>1974</v>
      </c>
      <c r="C1251" s="4" t="s">
        <v>7850</v>
      </c>
      <c r="D1251" s="4">
        <v>18</v>
      </c>
      <c r="E1251" s="4">
        <v>1</v>
      </c>
      <c r="F1251" s="8">
        <v>8871.15</v>
      </c>
      <c r="G1251" s="4" t="s">
        <v>7895</v>
      </c>
      <c r="H1251" s="4" t="s">
        <v>7893</v>
      </c>
      <c r="I1251" s="4" t="s">
        <v>7863</v>
      </c>
      <c r="J1251" s="9">
        <v>27198</v>
      </c>
      <c r="K1251" s="4">
        <v>48</v>
      </c>
    </row>
    <row r="1252" spans="1:11" ht="15" customHeight="1" x14ac:dyDescent="0.25">
      <c r="A1252" s="4" t="s">
        <v>1292</v>
      </c>
      <c r="B1252" s="4">
        <v>1972</v>
      </c>
      <c r="C1252" s="4" t="s">
        <v>7849</v>
      </c>
      <c r="D1252" s="4">
        <v>22</v>
      </c>
      <c r="E1252" s="4">
        <v>0</v>
      </c>
      <c r="F1252" s="8">
        <v>8835.26</v>
      </c>
      <c r="G1252" s="4" t="s">
        <v>7893</v>
      </c>
      <c r="H1252" s="4" t="s">
        <v>7895</v>
      </c>
      <c r="I1252" s="4" t="s">
        <v>7864</v>
      </c>
      <c r="J1252" s="9">
        <v>26625</v>
      </c>
      <c r="K1252" s="4">
        <v>50</v>
      </c>
    </row>
    <row r="1253" spans="1:11" ht="15" customHeight="1" x14ac:dyDescent="0.25">
      <c r="A1253" s="4" t="s">
        <v>1293</v>
      </c>
      <c r="B1253" s="4">
        <v>1972</v>
      </c>
      <c r="C1253" s="4" t="s">
        <v>7849</v>
      </c>
      <c r="D1253" s="4">
        <v>14</v>
      </c>
      <c r="E1253" s="4">
        <v>0</v>
      </c>
      <c r="F1253" s="8">
        <v>8827.2099999999991</v>
      </c>
      <c r="G1253" s="4" t="s">
        <v>7893</v>
      </c>
      <c r="H1253" s="4" t="s">
        <v>7894</v>
      </c>
      <c r="I1253" s="4" t="s">
        <v>7864</v>
      </c>
      <c r="J1253" s="9">
        <v>26617</v>
      </c>
      <c r="K1253" s="4">
        <v>50</v>
      </c>
    </row>
    <row r="1254" spans="1:11" ht="15" customHeight="1" x14ac:dyDescent="0.25">
      <c r="A1254" s="4" t="s">
        <v>1294</v>
      </c>
      <c r="B1254" s="4">
        <v>1976</v>
      </c>
      <c r="C1254" s="4" t="s">
        <v>7848</v>
      </c>
      <c r="D1254" s="4">
        <v>14</v>
      </c>
      <c r="E1254" s="4">
        <v>2</v>
      </c>
      <c r="F1254" s="8">
        <v>8825.09</v>
      </c>
      <c r="G1254" s="4" t="s">
        <v>7895</v>
      </c>
      <c r="H1254" s="4" t="s">
        <v>7893</v>
      </c>
      <c r="I1254" s="4" t="s">
        <v>7865</v>
      </c>
      <c r="J1254" s="9">
        <v>27955</v>
      </c>
      <c r="K1254" s="4">
        <v>46</v>
      </c>
    </row>
    <row r="1255" spans="1:11" ht="15" customHeight="1" x14ac:dyDescent="0.25">
      <c r="A1255" s="4" t="s">
        <v>1295</v>
      </c>
      <c r="B1255" s="4">
        <v>1988</v>
      </c>
      <c r="C1255" s="4" t="s">
        <v>7853</v>
      </c>
      <c r="D1255" s="4">
        <v>22</v>
      </c>
      <c r="E1255" s="4">
        <v>3</v>
      </c>
      <c r="F1255" s="8">
        <v>8824.27</v>
      </c>
      <c r="G1255" s="4" t="s">
        <v>7895</v>
      </c>
      <c r="H1255" s="4" t="s">
        <v>7894</v>
      </c>
      <c r="I1255" s="4" t="s">
        <v>7870</v>
      </c>
      <c r="J1255" s="9">
        <v>32377</v>
      </c>
      <c r="K1255" s="4">
        <v>34</v>
      </c>
    </row>
    <row r="1256" spans="1:11" ht="15" customHeight="1" x14ac:dyDescent="0.25">
      <c r="A1256" s="4" t="s">
        <v>1296</v>
      </c>
      <c r="B1256" s="4">
        <v>1976</v>
      </c>
      <c r="C1256" s="4" t="s">
        <v>7854</v>
      </c>
      <c r="D1256" s="4">
        <v>19</v>
      </c>
      <c r="E1256" s="4">
        <v>1</v>
      </c>
      <c r="F1256" s="8">
        <v>8823.99</v>
      </c>
      <c r="G1256" s="4" t="s">
        <v>7895</v>
      </c>
      <c r="H1256" s="4" t="s">
        <v>7893</v>
      </c>
      <c r="I1256" s="4" t="s">
        <v>7871</v>
      </c>
      <c r="J1256" s="9">
        <v>28052</v>
      </c>
      <c r="K1256" s="4">
        <v>46</v>
      </c>
    </row>
    <row r="1257" spans="1:11" ht="15" customHeight="1" x14ac:dyDescent="0.25">
      <c r="A1257" s="4" t="s">
        <v>1297</v>
      </c>
      <c r="B1257" s="4">
        <v>1976</v>
      </c>
      <c r="C1257" s="4" t="s">
        <v>7850</v>
      </c>
      <c r="D1257" s="4">
        <v>14</v>
      </c>
      <c r="E1257" s="4">
        <v>2</v>
      </c>
      <c r="F1257" s="8">
        <v>8823.2800000000007</v>
      </c>
      <c r="G1257" s="4" t="s">
        <v>7895</v>
      </c>
      <c r="H1257" s="4" t="s">
        <v>7894</v>
      </c>
      <c r="I1257" s="4" t="s">
        <v>7865</v>
      </c>
      <c r="J1257" s="9">
        <v>27925</v>
      </c>
      <c r="K1257" s="4">
        <v>46</v>
      </c>
    </row>
    <row r="1258" spans="1:11" ht="15" customHeight="1" x14ac:dyDescent="0.25">
      <c r="A1258" s="4" t="s">
        <v>1298</v>
      </c>
      <c r="B1258" s="4">
        <v>2001</v>
      </c>
      <c r="C1258" s="4" t="s">
        <v>7849</v>
      </c>
      <c r="D1258" s="4">
        <v>7</v>
      </c>
      <c r="E1258" s="4">
        <v>0</v>
      </c>
      <c r="F1258" s="8">
        <v>8821.8799999999992</v>
      </c>
      <c r="G1258" s="4" t="s">
        <v>7895</v>
      </c>
      <c r="H1258" s="4" t="s">
        <v>7893</v>
      </c>
      <c r="I1258" s="4" t="s">
        <v>7872</v>
      </c>
      <c r="J1258" s="9">
        <v>37202</v>
      </c>
      <c r="K1258" s="4">
        <v>21</v>
      </c>
    </row>
    <row r="1259" spans="1:11" ht="15" customHeight="1" x14ac:dyDescent="0.25">
      <c r="A1259" s="4" t="s">
        <v>1299</v>
      </c>
      <c r="B1259" s="4">
        <v>1965</v>
      </c>
      <c r="C1259" s="4" t="s">
        <v>7853</v>
      </c>
      <c r="D1259" s="4">
        <v>29</v>
      </c>
      <c r="E1259" s="4">
        <v>0</v>
      </c>
      <c r="F1259" s="8">
        <v>8800.49</v>
      </c>
      <c r="G1259" s="4" t="s">
        <v>7893</v>
      </c>
      <c r="H1259" s="4" t="s">
        <v>7895</v>
      </c>
      <c r="I1259" s="4" t="s">
        <v>7863</v>
      </c>
      <c r="J1259" s="9">
        <v>23983</v>
      </c>
      <c r="K1259" s="4">
        <v>57</v>
      </c>
    </row>
    <row r="1260" spans="1:11" ht="15" customHeight="1" x14ac:dyDescent="0.25">
      <c r="A1260" s="4" t="s">
        <v>1300</v>
      </c>
      <c r="B1260" s="4">
        <v>1971</v>
      </c>
      <c r="C1260" s="4" t="s">
        <v>7850</v>
      </c>
      <c r="D1260" s="4">
        <v>18</v>
      </c>
      <c r="E1260" s="4">
        <v>0</v>
      </c>
      <c r="F1260" s="8">
        <v>8798.59</v>
      </c>
      <c r="G1260" s="4" t="s">
        <v>7895</v>
      </c>
      <c r="H1260" s="4" t="s">
        <v>7894</v>
      </c>
      <c r="I1260" s="4" t="s">
        <v>7865</v>
      </c>
      <c r="J1260" s="9">
        <v>26102</v>
      </c>
      <c r="K1260" s="4">
        <v>51</v>
      </c>
    </row>
    <row r="1261" spans="1:11" ht="15" customHeight="1" x14ac:dyDescent="0.25">
      <c r="A1261" s="4" t="s">
        <v>1301</v>
      </c>
      <c r="B1261" s="4">
        <v>1971</v>
      </c>
      <c r="C1261" s="4" t="s">
        <v>7853</v>
      </c>
      <c r="D1261" s="4">
        <v>23</v>
      </c>
      <c r="E1261" s="4">
        <v>0</v>
      </c>
      <c r="F1261" s="8">
        <v>8782.4699999999993</v>
      </c>
      <c r="G1261" s="4" t="s">
        <v>7895</v>
      </c>
      <c r="H1261" s="4" t="s">
        <v>7893</v>
      </c>
      <c r="I1261" s="4" t="s">
        <v>7865</v>
      </c>
      <c r="J1261" s="9">
        <v>26168</v>
      </c>
      <c r="K1261" s="4">
        <v>51</v>
      </c>
    </row>
    <row r="1262" spans="1:11" ht="15" customHeight="1" x14ac:dyDescent="0.25">
      <c r="A1262" s="4" t="s">
        <v>1302</v>
      </c>
      <c r="B1262" s="4">
        <v>1974</v>
      </c>
      <c r="C1262" s="4" t="s">
        <v>7851</v>
      </c>
      <c r="D1262" s="4">
        <v>6</v>
      </c>
      <c r="E1262" s="4">
        <v>1</v>
      </c>
      <c r="F1262" s="8">
        <v>8765.25</v>
      </c>
      <c r="G1262" s="4" t="s">
        <v>7895</v>
      </c>
      <c r="H1262" s="4" t="s">
        <v>7893</v>
      </c>
      <c r="I1262" s="4" t="s">
        <v>7864</v>
      </c>
      <c r="J1262" s="9">
        <v>27278</v>
      </c>
      <c r="K1262" s="4">
        <v>48</v>
      </c>
    </row>
    <row r="1263" spans="1:11" ht="15" customHeight="1" x14ac:dyDescent="0.25">
      <c r="A1263" s="4" t="s">
        <v>1303</v>
      </c>
      <c r="B1263" s="4">
        <v>1969</v>
      </c>
      <c r="C1263" s="4" t="s">
        <v>7851</v>
      </c>
      <c r="D1263" s="4">
        <v>9</v>
      </c>
      <c r="E1263" s="4">
        <v>0</v>
      </c>
      <c r="F1263" s="8">
        <v>8760.1200000000008</v>
      </c>
      <c r="G1263" s="4" t="s">
        <v>7895</v>
      </c>
      <c r="H1263" s="4" t="s">
        <v>7894</v>
      </c>
      <c r="I1263" s="4" t="s">
        <v>7863</v>
      </c>
      <c r="J1263" s="9">
        <v>25455</v>
      </c>
      <c r="K1263" s="4">
        <v>53</v>
      </c>
    </row>
    <row r="1264" spans="1:11" ht="15" customHeight="1" x14ac:dyDescent="0.25">
      <c r="A1264" s="4" t="s">
        <v>1304</v>
      </c>
      <c r="B1264" s="4">
        <v>1999</v>
      </c>
      <c r="C1264" s="4" t="s">
        <v>7853</v>
      </c>
      <c r="D1264" s="4">
        <v>23</v>
      </c>
      <c r="E1264" s="4">
        <v>0</v>
      </c>
      <c r="F1264" s="8">
        <v>8747.68</v>
      </c>
      <c r="G1264" s="4" t="s">
        <v>7895</v>
      </c>
      <c r="H1264" s="4" t="s">
        <v>7893</v>
      </c>
      <c r="I1264" s="4" t="s">
        <v>7865</v>
      </c>
      <c r="J1264" s="9">
        <v>36395</v>
      </c>
      <c r="K1264" s="4">
        <v>23</v>
      </c>
    </row>
    <row r="1265" spans="1:11" ht="15" customHeight="1" x14ac:dyDescent="0.25">
      <c r="A1265" s="4" t="s">
        <v>1305</v>
      </c>
      <c r="B1265" s="4">
        <v>1976</v>
      </c>
      <c r="C1265" s="4" t="s">
        <v>7850</v>
      </c>
      <c r="D1265" s="4">
        <v>17</v>
      </c>
      <c r="E1265" s="4">
        <v>2</v>
      </c>
      <c r="F1265" s="8">
        <v>8733.23</v>
      </c>
      <c r="G1265" s="4" t="s">
        <v>7895</v>
      </c>
      <c r="H1265" s="4" t="s">
        <v>7893</v>
      </c>
      <c r="I1265" s="4" t="s">
        <v>7864</v>
      </c>
      <c r="J1265" s="9">
        <v>27928</v>
      </c>
      <c r="K1265" s="4">
        <v>46</v>
      </c>
    </row>
    <row r="1266" spans="1:11" ht="15" customHeight="1" x14ac:dyDescent="0.25">
      <c r="A1266" s="4" t="s">
        <v>1306</v>
      </c>
      <c r="B1266" s="4">
        <v>1973</v>
      </c>
      <c r="C1266" s="4" t="s">
        <v>7850</v>
      </c>
      <c r="D1266" s="4">
        <v>25</v>
      </c>
      <c r="E1266" s="4">
        <v>1</v>
      </c>
      <c r="F1266" s="8">
        <v>8703.4599999999991</v>
      </c>
      <c r="G1266" s="4" t="s">
        <v>7893</v>
      </c>
      <c r="H1266" s="4" t="s">
        <v>7893</v>
      </c>
      <c r="I1266" s="4" t="s">
        <v>7865</v>
      </c>
      <c r="J1266" s="9">
        <v>26840</v>
      </c>
      <c r="K1266" s="4">
        <v>49</v>
      </c>
    </row>
    <row r="1267" spans="1:11" ht="15" customHeight="1" x14ac:dyDescent="0.25">
      <c r="A1267" s="4" t="s">
        <v>1307</v>
      </c>
      <c r="B1267" s="4">
        <v>1980</v>
      </c>
      <c r="C1267" s="4" t="s">
        <v>7854</v>
      </c>
      <c r="D1267" s="4">
        <v>28</v>
      </c>
      <c r="E1267" s="4">
        <v>2</v>
      </c>
      <c r="F1267" s="8">
        <v>8701.84</v>
      </c>
      <c r="G1267" s="4" t="s">
        <v>7895</v>
      </c>
      <c r="H1267" s="4" t="s">
        <v>7893</v>
      </c>
      <c r="I1267" s="4" t="s">
        <v>7874</v>
      </c>
      <c r="J1267" s="9">
        <v>29522</v>
      </c>
      <c r="K1267" s="4">
        <v>42</v>
      </c>
    </row>
    <row r="1268" spans="1:11" ht="15" customHeight="1" x14ac:dyDescent="0.25">
      <c r="A1268" s="4" t="s">
        <v>1308</v>
      </c>
      <c r="B1268" s="4">
        <v>1973</v>
      </c>
      <c r="C1268" s="4" t="s">
        <v>7854</v>
      </c>
      <c r="D1268" s="4">
        <v>11</v>
      </c>
      <c r="E1268" s="4">
        <v>0</v>
      </c>
      <c r="F1268" s="8">
        <v>8688.86</v>
      </c>
      <c r="G1268" s="4" t="s">
        <v>7895</v>
      </c>
      <c r="H1268" s="4" t="s">
        <v>7894</v>
      </c>
      <c r="I1268" s="4" t="s">
        <v>7875</v>
      </c>
      <c r="J1268" s="9">
        <v>26948</v>
      </c>
      <c r="K1268" s="4">
        <v>49</v>
      </c>
    </row>
    <row r="1269" spans="1:11" ht="15" customHeight="1" x14ac:dyDescent="0.25">
      <c r="A1269" s="4" t="s">
        <v>1309</v>
      </c>
      <c r="B1269" s="4">
        <v>1974</v>
      </c>
      <c r="C1269" s="4" t="s">
        <v>7853</v>
      </c>
      <c r="D1269" s="4">
        <v>16</v>
      </c>
      <c r="E1269" s="4">
        <v>0</v>
      </c>
      <c r="F1269" s="8">
        <v>8671.19</v>
      </c>
      <c r="G1269" s="4" t="s">
        <v>7895</v>
      </c>
      <c r="H1269" s="4" t="s">
        <v>7894</v>
      </c>
      <c r="I1269" s="4" t="s">
        <v>7864</v>
      </c>
      <c r="J1269" s="9">
        <v>27257</v>
      </c>
      <c r="K1269" s="4">
        <v>48</v>
      </c>
    </row>
    <row r="1270" spans="1:11" ht="15" customHeight="1" x14ac:dyDescent="0.25">
      <c r="A1270" s="4" t="s">
        <v>1310</v>
      </c>
      <c r="B1270" s="4">
        <v>1969</v>
      </c>
      <c r="C1270" s="4" t="s">
        <v>7853</v>
      </c>
      <c r="D1270" s="4">
        <v>10</v>
      </c>
      <c r="E1270" s="4">
        <v>0</v>
      </c>
      <c r="F1270" s="8">
        <v>8665.14</v>
      </c>
      <c r="G1270" s="4" t="s">
        <v>7895</v>
      </c>
      <c r="H1270" s="4" t="s">
        <v>7893</v>
      </c>
      <c r="I1270" s="4" t="s">
        <v>7863</v>
      </c>
      <c r="J1270" s="9">
        <v>25425</v>
      </c>
      <c r="K1270" s="4">
        <v>53</v>
      </c>
    </row>
    <row r="1271" spans="1:11" ht="15" customHeight="1" x14ac:dyDescent="0.25">
      <c r="A1271" s="4" t="s">
        <v>1311</v>
      </c>
      <c r="B1271" s="4">
        <v>1965</v>
      </c>
      <c r="C1271" s="4" t="s">
        <v>7854</v>
      </c>
      <c r="D1271" s="4">
        <v>21</v>
      </c>
      <c r="E1271" s="4">
        <v>0</v>
      </c>
      <c r="F1271" s="8">
        <v>8665.09</v>
      </c>
      <c r="G1271" s="4" t="s">
        <v>7893</v>
      </c>
      <c r="H1271" s="4" t="s">
        <v>7895</v>
      </c>
      <c r="I1271" s="4" t="s">
        <v>7864</v>
      </c>
      <c r="J1271" s="9">
        <v>24036</v>
      </c>
      <c r="K1271" s="4">
        <v>57</v>
      </c>
    </row>
    <row r="1272" spans="1:11" ht="15" customHeight="1" x14ac:dyDescent="0.25">
      <c r="A1272" s="4" t="s">
        <v>1312</v>
      </c>
      <c r="B1272" s="4">
        <v>1975</v>
      </c>
      <c r="C1272" s="4" t="s">
        <v>7853</v>
      </c>
      <c r="D1272" s="4">
        <v>3</v>
      </c>
      <c r="E1272" s="4">
        <v>1</v>
      </c>
      <c r="F1272" s="8">
        <v>8627.5400000000009</v>
      </c>
      <c r="G1272" s="4" t="s">
        <v>7895</v>
      </c>
      <c r="H1272" s="4" t="s">
        <v>7895</v>
      </c>
      <c r="I1272" s="4" t="s">
        <v>7875</v>
      </c>
      <c r="J1272" s="9">
        <v>27609</v>
      </c>
      <c r="K1272" s="4">
        <v>47</v>
      </c>
    </row>
    <row r="1273" spans="1:11" ht="15" customHeight="1" x14ac:dyDescent="0.25">
      <c r="A1273" s="4" t="s">
        <v>1313</v>
      </c>
      <c r="B1273" s="4">
        <v>1977</v>
      </c>
      <c r="C1273" s="4" t="s">
        <v>7851</v>
      </c>
      <c r="D1273" s="4">
        <v>2</v>
      </c>
      <c r="E1273" s="4">
        <v>3</v>
      </c>
      <c r="F1273" s="8">
        <v>8615.2999999999993</v>
      </c>
      <c r="G1273" s="4" t="s">
        <v>7895</v>
      </c>
      <c r="H1273" s="4" t="s">
        <v>7893</v>
      </c>
      <c r="I1273" s="4" t="s">
        <v>7865</v>
      </c>
      <c r="J1273" s="9">
        <v>28370</v>
      </c>
      <c r="K1273" s="4">
        <v>45</v>
      </c>
    </row>
    <row r="1274" spans="1:11" ht="15" customHeight="1" x14ac:dyDescent="0.25">
      <c r="A1274" s="4" t="s">
        <v>1314</v>
      </c>
      <c r="B1274" s="4">
        <v>1979</v>
      </c>
      <c r="C1274" s="4" t="s">
        <v>7848</v>
      </c>
      <c r="D1274" s="4">
        <v>17</v>
      </c>
      <c r="E1274" s="4">
        <v>3</v>
      </c>
      <c r="F1274" s="8">
        <v>8606.2199999999993</v>
      </c>
      <c r="G1274" s="4" t="s">
        <v>7894</v>
      </c>
      <c r="H1274" s="4" t="s">
        <v>7895</v>
      </c>
      <c r="I1274" s="4" t="s">
        <v>7873</v>
      </c>
      <c r="J1274" s="9">
        <v>29053</v>
      </c>
      <c r="K1274" s="4">
        <v>43</v>
      </c>
    </row>
    <row r="1275" spans="1:11" ht="15" customHeight="1" x14ac:dyDescent="0.25">
      <c r="A1275" s="4" t="s">
        <v>1315</v>
      </c>
      <c r="B1275" s="4">
        <v>1977</v>
      </c>
      <c r="C1275" s="4" t="s">
        <v>7854</v>
      </c>
      <c r="D1275" s="4">
        <v>15</v>
      </c>
      <c r="E1275" s="4">
        <v>3</v>
      </c>
      <c r="F1275" s="8">
        <v>8605.36</v>
      </c>
      <c r="G1275" s="4" t="s">
        <v>7895</v>
      </c>
      <c r="H1275" s="4" t="s">
        <v>7895</v>
      </c>
      <c r="I1275" s="4" t="s">
        <v>7863</v>
      </c>
      <c r="J1275" s="9">
        <v>28413</v>
      </c>
      <c r="K1275" s="4">
        <v>45</v>
      </c>
    </row>
    <row r="1276" spans="1:11" ht="15" customHeight="1" x14ac:dyDescent="0.25">
      <c r="A1276" s="4" t="s">
        <v>1316</v>
      </c>
      <c r="B1276" s="4">
        <v>1977</v>
      </c>
      <c r="C1276" s="4" t="s">
        <v>7849</v>
      </c>
      <c r="D1276" s="4">
        <v>12</v>
      </c>
      <c r="E1276" s="4">
        <v>2</v>
      </c>
      <c r="F1276" s="8">
        <v>8604.48</v>
      </c>
      <c r="G1276" s="4" t="s">
        <v>7893</v>
      </c>
      <c r="H1276" s="4" t="s">
        <v>7895</v>
      </c>
      <c r="I1276" s="4" t="s">
        <v>7868</v>
      </c>
      <c r="J1276" s="9">
        <v>28441</v>
      </c>
      <c r="K1276" s="4">
        <v>45</v>
      </c>
    </row>
    <row r="1277" spans="1:11" ht="15" customHeight="1" x14ac:dyDescent="0.25">
      <c r="A1277" s="4" t="s">
        <v>1317</v>
      </c>
      <c r="B1277" s="4">
        <v>1977</v>
      </c>
      <c r="C1277" s="4" t="s">
        <v>7851</v>
      </c>
      <c r="D1277" s="4">
        <v>24</v>
      </c>
      <c r="E1277" s="4">
        <v>2</v>
      </c>
      <c r="F1277" s="8">
        <v>8603.82</v>
      </c>
      <c r="G1277" s="4" t="s">
        <v>7895</v>
      </c>
      <c r="H1277" s="4" t="s">
        <v>7894</v>
      </c>
      <c r="I1277" s="4" t="s">
        <v>7867</v>
      </c>
      <c r="J1277" s="9">
        <v>28392</v>
      </c>
      <c r="K1277" s="4">
        <v>45</v>
      </c>
    </row>
    <row r="1278" spans="1:11" ht="15" customHeight="1" x14ac:dyDescent="0.25">
      <c r="A1278" s="4" t="s">
        <v>1318</v>
      </c>
      <c r="B1278" s="4">
        <v>1973</v>
      </c>
      <c r="C1278" s="4" t="s">
        <v>7848</v>
      </c>
      <c r="D1278" s="4">
        <v>11</v>
      </c>
      <c r="E1278" s="4">
        <v>0</v>
      </c>
      <c r="F1278" s="8">
        <v>8601.33</v>
      </c>
      <c r="G1278" s="4" t="s">
        <v>7895</v>
      </c>
      <c r="H1278" s="4" t="s">
        <v>7894</v>
      </c>
      <c r="I1278" s="4" t="s">
        <v>7863</v>
      </c>
      <c r="J1278" s="9">
        <v>26856</v>
      </c>
      <c r="K1278" s="4">
        <v>49</v>
      </c>
    </row>
    <row r="1279" spans="1:11" ht="15" customHeight="1" x14ac:dyDescent="0.25">
      <c r="A1279" s="4" t="s">
        <v>1319</v>
      </c>
      <c r="B1279" s="4">
        <v>1983</v>
      </c>
      <c r="C1279" s="4" t="s">
        <v>7848</v>
      </c>
      <c r="D1279" s="4">
        <v>25</v>
      </c>
      <c r="E1279" s="4">
        <v>5</v>
      </c>
      <c r="F1279" s="8">
        <v>8596.83</v>
      </c>
      <c r="G1279" s="4" t="s">
        <v>7895</v>
      </c>
      <c r="H1279" s="4" t="s">
        <v>7893</v>
      </c>
      <c r="I1279" s="4" t="s">
        <v>7863</v>
      </c>
      <c r="J1279" s="9">
        <v>30522</v>
      </c>
      <c r="K1279" s="4">
        <v>39</v>
      </c>
    </row>
    <row r="1280" spans="1:11" ht="15" customHeight="1" x14ac:dyDescent="0.25">
      <c r="A1280" s="4" t="s">
        <v>1320</v>
      </c>
      <c r="B1280" s="4">
        <v>1983</v>
      </c>
      <c r="C1280" s="4" t="s">
        <v>7852</v>
      </c>
      <c r="D1280" s="4">
        <v>30</v>
      </c>
      <c r="E1280" s="4">
        <v>5</v>
      </c>
      <c r="F1280" s="8">
        <v>8582.2999999999993</v>
      </c>
      <c r="G1280" s="4" t="s">
        <v>7895</v>
      </c>
      <c r="H1280" s="4" t="s">
        <v>7894</v>
      </c>
      <c r="I1280" s="4" t="s">
        <v>7863</v>
      </c>
      <c r="J1280" s="9">
        <v>30680</v>
      </c>
      <c r="K1280" s="4">
        <v>39</v>
      </c>
    </row>
    <row r="1281" spans="1:11" ht="15" customHeight="1" x14ac:dyDescent="0.25">
      <c r="A1281" s="4" t="s">
        <v>1321</v>
      </c>
      <c r="B1281" s="4">
        <v>1987</v>
      </c>
      <c r="C1281" s="4" t="s">
        <v>7849</v>
      </c>
      <c r="D1281" s="4">
        <v>11</v>
      </c>
      <c r="E1281" s="4">
        <v>3</v>
      </c>
      <c r="F1281" s="8">
        <v>8573.2999999999993</v>
      </c>
      <c r="G1281" s="4" t="s">
        <v>7895</v>
      </c>
      <c r="H1281" s="4" t="s">
        <v>7895</v>
      </c>
      <c r="I1281" s="4" t="s">
        <v>7874</v>
      </c>
      <c r="J1281" s="9">
        <v>32092</v>
      </c>
      <c r="K1281" s="4">
        <v>35</v>
      </c>
    </row>
    <row r="1282" spans="1:11" ht="15" customHeight="1" x14ac:dyDescent="0.25">
      <c r="A1282" s="4" t="s">
        <v>1322</v>
      </c>
      <c r="B1282" s="4">
        <v>1982</v>
      </c>
      <c r="C1282" s="4" t="s">
        <v>7852</v>
      </c>
      <c r="D1282" s="4">
        <v>6</v>
      </c>
      <c r="E1282" s="4">
        <v>3</v>
      </c>
      <c r="F1282" s="8">
        <v>8572.0400000000009</v>
      </c>
      <c r="G1282" s="4" t="s">
        <v>7895</v>
      </c>
      <c r="H1282" s="4" t="s">
        <v>7895</v>
      </c>
      <c r="I1282" s="4" t="s">
        <v>7874</v>
      </c>
      <c r="J1282" s="9">
        <v>30291</v>
      </c>
      <c r="K1282" s="4">
        <v>40</v>
      </c>
    </row>
    <row r="1283" spans="1:11" ht="15" customHeight="1" x14ac:dyDescent="0.25">
      <c r="A1283" s="4" t="s">
        <v>1323</v>
      </c>
      <c r="B1283" s="4">
        <v>1975</v>
      </c>
      <c r="C1283" s="4" t="s">
        <v>7851</v>
      </c>
      <c r="D1283" s="4">
        <v>26</v>
      </c>
      <c r="E1283" s="4">
        <v>1</v>
      </c>
      <c r="F1283" s="8">
        <v>8569.86</v>
      </c>
      <c r="G1283" s="4" t="s">
        <v>7895</v>
      </c>
      <c r="H1283" s="4" t="s">
        <v>7893</v>
      </c>
      <c r="I1283" s="4" t="s">
        <v>7863</v>
      </c>
      <c r="J1283" s="9">
        <v>27663</v>
      </c>
      <c r="K1283" s="4">
        <v>47</v>
      </c>
    </row>
    <row r="1284" spans="1:11" ht="15" customHeight="1" x14ac:dyDescent="0.25">
      <c r="A1284" s="4" t="s">
        <v>1324</v>
      </c>
      <c r="B1284" s="4">
        <v>1988</v>
      </c>
      <c r="C1284" s="4" t="s">
        <v>7851</v>
      </c>
      <c r="D1284" s="4">
        <v>21</v>
      </c>
      <c r="E1284" s="4">
        <v>3</v>
      </c>
      <c r="F1284" s="8">
        <v>8567.25</v>
      </c>
      <c r="G1284" s="4" t="s">
        <v>7895</v>
      </c>
      <c r="H1284" s="4" t="s">
        <v>7894</v>
      </c>
      <c r="I1284" s="4" t="s">
        <v>7864</v>
      </c>
      <c r="J1284" s="9">
        <v>32407</v>
      </c>
      <c r="K1284" s="4">
        <v>34</v>
      </c>
    </row>
    <row r="1285" spans="1:11" ht="15" customHeight="1" x14ac:dyDescent="0.25">
      <c r="A1285" s="4" t="s">
        <v>1325</v>
      </c>
      <c r="B1285" s="4">
        <v>1975</v>
      </c>
      <c r="C1285" s="4" t="s">
        <v>7853</v>
      </c>
      <c r="D1285" s="4">
        <v>21</v>
      </c>
      <c r="E1285" s="4">
        <v>1</v>
      </c>
      <c r="F1285" s="8">
        <v>8556.91</v>
      </c>
      <c r="G1285" s="4" t="s">
        <v>7895</v>
      </c>
      <c r="H1285" s="4" t="s">
        <v>7894</v>
      </c>
      <c r="I1285" s="4" t="s">
        <v>7865</v>
      </c>
      <c r="J1285" s="9">
        <v>27627</v>
      </c>
      <c r="K1285" s="4">
        <v>47</v>
      </c>
    </row>
    <row r="1286" spans="1:11" ht="15" customHeight="1" x14ac:dyDescent="0.25">
      <c r="A1286" s="4" t="s">
        <v>1326</v>
      </c>
      <c r="B1286" s="4">
        <v>1975</v>
      </c>
      <c r="C1286" s="4" t="s">
        <v>7853</v>
      </c>
      <c r="D1286" s="4">
        <v>6</v>
      </c>
      <c r="E1286" s="4">
        <v>1</v>
      </c>
      <c r="F1286" s="8">
        <v>8551.35</v>
      </c>
      <c r="G1286" s="4" t="s">
        <v>7895</v>
      </c>
      <c r="H1286" s="4" t="s">
        <v>7895</v>
      </c>
      <c r="I1286" s="4" t="s">
        <v>7865</v>
      </c>
      <c r="J1286" s="9">
        <v>27612</v>
      </c>
      <c r="K1286" s="4">
        <v>47</v>
      </c>
    </row>
    <row r="1287" spans="1:11" ht="15" customHeight="1" x14ac:dyDescent="0.25">
      <c r="A1287" s="4" t="s">
        <v>1327</v>
      </c>
      <c r="B1287" s="4">
        <v>1983</v>
      </c>
      <c r="C1287" s="4" t="s">
        <v>7852</v>
      </c>
      <c r="D1287" s="4">
        <v>12</v>
      </c>
      <c r="E1287" s="4">
        <v>1</v>
      </c>
      <c r="F1287" s="8">
        <v>8547.69</v>
      </c>
      <c r="G1287" s="4" t="s">
        <v>7895</v>
      </c>
      <c r="H1287" s="4" t="s">
        <v>7894</v>
      </c>
      <c r="I1287" s="4" t="s">
        <v>7863</v>
      </c>
      <c r="J1287" s="9">
        <v>30662</v>
      </c>
      <c r="K1287" s="4">
        <v>39</v>
      </c>
    </row>
    <row r="1288" spans="1:11" ht="15" customHeight="1" x14ac:dyDescent="0.25">
      <c r="A1288" s="4" t="s">
        <v>1328</v>
      </c>
      <c r="B1288" s="4">
        <v>1975</v>
      </c>
      <c r="C1288" s="4" t="s">
        <v>7849</v>
      </c>
      <c r="D1288" s="4">
        <v>6</v>
      </c>
      <c r="E1288" s="4">
        <v>1</v>
      </c>
      <c r="F1288" s="8">
        <v>8539.67</v>
      </c>
      <c r="G1288" s="4" t="s">
        <v>7895</v>
      </c>
      <c r="H1288" s="4" t="s">
        <v>7893</v>
      </c>
      <c r="I1288" s="4" t="s">
        <v>7865</v>
      </c>
      <c r="J1288" s="9">
        <v>27704</v>
      </c>
      <c r="K1288" s="4">
        <v>47</v>
      </c>
    </row>
    <row r="1289" spans="1:11" ht="15" customHeight="1" x14ac:dyDescent="0.25">
      <c r="A1289" s="4" t="s">
        <v>1329</v>
      </c>
      <c r="B1289" s="4">
        <v>1981</v>
      </c>
      <c r="C1289" s="4" t="s">
        <v>7852</v>
      </c>
      <c r="D1289" s="4">
        <v>27</v>
      </c>
      <c r="E1289" s="4">
        <v>3</v>
      </c>
      <c r="F1289" s="8">
        <v>8538.2900000000009</v>
      </c>
      <c r="G1289" s="4" t="s">
        <v>7895</v>
      </c>
      <c r="H1289" s="4" t="s">
        <v>7893</v>
      </c>
      <c r="I1289" s="4" t="s">
        <v>7871</v>
      </c>
      <c r="J1289" s="9">
        <v>29947</v>
      </c>
      <c r="K1289" s="4">
        <v>41</v>
      </c>
    </row>
    <row r="1290" spans="1:11" ht="15" customHeight="1" x14ac:dyDescent="0.25">
      <c r="A1290" s="4" t="s">
        <v>1330</v>
      </c>
      <c r="B1290" s="4">
        <v>1983</v>
      </c>
      <c r="C1290" s="4" t="s">
        <v>7848</v>
      </c>
      <c r="D1290" s="4">
        <v>24</v>
      </c>
      <c r="E1290" s="4">
        <v>0</v>
      </c>
      <c r="F1290" s="8">
        <v>8534.67</v>
      </c>
      <c r="G1290" s="4" t="s">
        <v>7895</v>
      </c>
      <c r="H1290" s="4" t="s">
        <v>7893</v>
      </c>
      <c r="I1290" s="4" t="s">
        <v>7871</v>
      </c>
      <c r="J1290" s="9">
        <v>30521</v>
      </c>
      <c r="K1290" s="4">
        <v>39</v>
      </c>
    </row>
    <row r="1291" spans="1:11" ht="15" customHeight="1" x14ac:dyDescent="0.25">
      <c r="A1291" s="4" t="s">
        <v>1331</v>
      </c>
      <c r="B1291" s="4">
        <v>1977</v>
      </c>
      <c r="C1291" s="4" t="s">
        <v>7848</v>
      </c>
      <c r="D1291" s="4">
        <v>26</v>
      </c>
      <c r="E1291" s="4">
        <v>2</v>
      </c>
      <c r="F1291" s="8">
        <v>8527.5300000000007</v>
      </c>
      <c r="G1291" s="4" t="s">
        <v>7895</v>
      </c>
      <c r="H1291" s="4" t="s">
        <v>7895</v>
      </c>
      <c r="I1291" s="4" t="s">
        <v>7863</v>
      </c>
      <c r="J1291" s="9">
        <v>28332</v>
      </c>
      <c r="K1291" s="4">
        <v>45</v>
      </c>
    </row>
    <row r="1292" spans="1:11" ht="15" customHeight="1" x14ac:dyDescent="0.25">
      <c r="A1292" s="4" t="s">
        <v>1332</v>
      </c>
      <c r="B1292" s="4">
        <v>1979</v>
      </c>
      <c r="C1292" s="4" t="s">
        <v>7853</v>
      </c>
      <c r="D1292" s="4">
        <v>13</v>
      </c>
      <c r="E1292" s="4">
        <v>3</v>
      </c>
      <c r="F1292" s="8">
        <v>8522</v>
      </c>
      <c r="G1292" s="4" t="s">
        <v>7895</v>
      </c>
      <c r="H1292" s="4" t="s">
        <v>7895</v>
      </c>
      <c r="I1292" s="4" t="s">
        <v>7865</v>
      </c>
      <c r="J1292" s="9">
        <v>29080</v>
      </c>
      <c r="K1292" s="4">
        <v>43</v>
      </c>
    </row>
    <row r="1293" spans="1:11" ht="15" customHeight="1" x14ac:dyDescent="0.25">
      <c r="A1293" s="4" t="s">
        <v>1333</v>
      </c>
      <c r="B1293" s="4">
        <v>1977</v>
      </c>
      <c r="C1293" s="4" t="s">
        <v>7852</v>
      </c>
      <c r="D1293" s="4">
        <v>29</v>
      </c>
      <c r="E1293" s="4">
        <v>2</v>
      </c>
      <c r="F1293" s="8">
        <v>8520.0300000000007</v>
      </c>
      <c r="G1293" s="4" t="s">
        <v>7895</v>
      </c>
      <c r="H1293" s="4" t="s">
        <v>7893</v>
      </c>
      <c r="I1293" s="4" t="s">
        <v>7865</v>
      </c>
      <c r="J1293" s="9">
        <v>28488</v>
      </c>
      <c r="K1293" s="4">
        <v>45</v>
      </c>
    </row>
    <row r="1294" spans="1:11" ht="15" customHeight="1" x14ac:dyDescent="0.25">
      <c r="A1294" s="4" t="s">
        <v>1334</v>
      </c>
      <c r="B1294" s="4">
        <v>1977</v>
      </c>
      <c r="C1294" s="4" t="s">
        <v>7850</v>
      </c>
      <c r="D1294" s="4">
        <v>21</v>
      </c>
      <c r="E1294" s="4">
        <v>2</v>
      </c>
      <c r="F1294" s="8">
        <v>8516.83</v>
      </c>
      <c r="G1294" s="4" t="s">
        <v>7895</v>
      </c>
      <c r="H1294" s="4" t="s">
        <v>7894</v>
      </c>
      <c r="I1294" s="4" t="s">
        <v>7863</v>
      </c>
      <c r="J1294" s="9">
        <v>28297</v>
      </c>
      <c r="K1294" s="4">
        <v>45</v>
      </c>
    </row>
    <row r="1295" spans="1:11" ht="15" customHeight="1" x14ac:dyDescent="0.25">
      <c r="A1295" s="4" t="s">
        <v>1335</v>
      </c>
      <c r="B1295" s="4">
        <v>1977</v>
      </c>
      <c r="C1295" s="4" t="s">
        <v>7852</v>
      </c>
      <c r="D1295" s="4">
        <v>26</v>
      </c>
      <c r="E1295" s="4">
        <v>2</v>
      </c>
      <c r="F1295" s="8">
        <v>8515.76</v>
      </c>
      <c r="G1295" s="4" t="s">
        <v>7895</v>
      </c>
      <c r="H1295" s="4" t="s">
        <v>7895</v>
      </c>
      <c r="I1295" s="4" t="s">
        <v>7863</v>
      </c>
      <c r="J1295" s="9">
        <v>28485</v>
      </c>
      <c r="K1295" s="4">
        <v>45</v>
      </c>
    </row>
    <row r="1296" spans="1:11" ht="15" customHeight="1" x14ac:dyDescent="0.25">
      <c r="A1296" s="4" t="s">
        <v>1336</v>
      </c>
      <c r="B1296" s="4">
        <v>1993</v>
      </c>
      <c r="C1296" s="4" t="s">
        <v>7849</v>
      </c>
      <c r="D1296" s="4">
        <v>10</v>
      </c>
      <c r="E1296" s="4">
        <v>0</v>
      </c>
      <c r="F1296" s="8">
        <v>8471.65</v>
      </c>
      <c r="G1296" s="4" t="s">
        <v>7895</v>
      </c>
      <c r="H1296" s="4" t="s">
        <v>7894</v>
      </c>
      <c r="I1296" s="4" t="s">
        <v>7864</v>
      </c>
      <c r="J1296" s="9">
        <v>34283</v>
      </c>
      <c r="K1296" s="4">
        <v>29</v>
      </c>
    </row>
    <row r="1297" spans="1:11" ht="15" customHeight="1" x14ac:dyDescent="0.25">
      <c r="A1297" s="4" t="s">
        <v>1337</v>
      </c>
      <c r="B1297" s="4">
        <v>1992</v>
      </c>
      <c r="C1297" s="4" t="s">
        <v>7851</v>
      </c>
      <c r="D1297" s="4">
        <v>9</v>
      </c>
      <c r="E1297" s="4">
        <v>0</v>
      </c>
      <c r="F1297" s="8">
        <v>8466.35</v>
      </c>
      <c r="G1297" s="4" t="s">
        <v>7895</v>
      </c>
      <c r="H1297" s="4" t="s">
        <v>7895</v>
      </c>
      <c r="I1297" s="4" t="s">
        <v>7864</v>
      </c>
      <c r="J1297" s="9">
        <v>33856</v>
      </c>
      <c r="K1297" s="4">
        <v>30</v>
      </c>
    </row>
    <row r="1298" spans="1:11" ht="15" customHeight="1" x14ac:dyDescent="0.25">
      <c r="A1298" s="4" t="s">
        <v>1338</v>
      </c>
      <c r="B1298" s="4">
        <v>1972</v>
      </c>
      <c r="C1298" s="4" t="s">
        <v>7852</v>
      </c>
      <c r="D1298" s="4">
        <v>26</v>
      </c>
      <c r="E1298" s="4">
        <v>0</v>
      </c>
      <c r="F1298" s="8">
        <v>8457.82</v>
      </c>
      <c r="G1298" s="4" t="s">
        <v>7895</v>
      </c>
      <c r="H1298" s="4" t="s">
        <v>7893</v>
      </c>
      <c r="I1298" s="4" t="s">
        <v>7865</v>
      </c>
      <c r="J1298" s="9">
        <v>26659</v>
      </c>
      <c r="K1298" s="4">
        <v>50</v>
      </c>
    </row>
    <row r="1299" spans="1:11" ht="15" customHeight="1" x14ac:dyDescent="0.25">
      <c r="A1299" s="4" t="s">
        <v>1339</v>
      </c>
      <c r="B1299" s="4">
        <v>1984</v>
      </c>
      <c r="C1299" s="4" t="s">
        <v>7850</v>
      </c>
      <c r="D1299" s="4">
        <v>19</v>
      </c>
      <c r="E1299" s="4">
        <v>3</v>
      </c>
      <c r="F1299" s="8">
        <v>8450.82</v>
      </c>
      <c r="G1299" s="4" t="s">
        <v>7895</v>
      </c>
      <c r="H1299" s="4" t="s">
        <v>7895</v>
      </c>
      <c r="I1299" s="4" t="s">
        <v>7870</v>
      </c>
      <c r="J1299" s="9">
        <v>30852</v>
      </c>
      <c r="K1299" s="4">
        <v>38</v>
      </c>
    </row>
    <row r="1300" spans="1:11" ht="15" customHeight="1" x14ac:dyDescent="0.25">
      <c r="A1300" s="4" t="s">
        <v>1340</v>
      </c>
      <c r="B1300" s="4">
        <v>1966</v>
      </c>
      <c r="C1300" s="4" t="s">
        <v>7850</v>
      </c>
      <c r="D1300" s="4">
        <v>12</v>
      </c>
      <c r="E1300" s="4">
        <v>0</v>
      </c>
      <c r="F1300" s="8">
        <v>8448.66</v>
      </c>
      <c r="G1300" s="4" t="s">
        <v>7893</v>
      </c>
      <c r="H1300" s="4" t="s">
        <v>7894</v>
      </c>
      <c r="I1300" s="4" t="s">
        <v>7863</v>
      </c>
      <c r="J1300" s="9">
        <v>24270</v>
      </c>
      <c r="K1300" s="4">
        <v>56</v>
      </c>
    </row>
    <row r="1301" spans="1:11" ht="15" customHeight="1" x14ac:dyDescent="0.25">
      <c r="A1301" s="4" t="s">
        <v>1341</v>
      </c>
      <c r="B1301" s="4">
        <v>1972</v>
      </c>
      <c r="C1301" s="4" t="s">
        <v>7851</v>
      </c>
      <c r="D1301" s="4">
        <v>4</v>
      </c>
      <c r="E1301" s="4">
        <v>0</v>
      </c>
      <c r="F1301" s="8">
        <v>8444.4699999999993</v>
      </c>
      <c r="G1301" s="4" t="s">
        <v>7893</v>
      </c>
      <c r="H1301" s="4" t="s">
        <v>7894</v>
      </c>
      <c r="I1301" s="4" t="s">
        <v>7865</v>
      </c>
      <c r="J1301" s="9">
        <v>26546</v>
      </c>
      <c r="K1301" s="4">
        <v>50</v>
      </c>
    </row>
    <row r="1302" spans="1:11" ht="15" customHeight="1" x14ac:dyDescent="0.25">
      <c r="A1302" s="4" t="s">
        <v>1342</v>
      </c>
      <c r="B1302" s="4">
        <v>1972</v>
      </c>
      <c r="C1302" s="4" t="s">
        <v>7851</v>
      </c>
      <c r="D1302" s="4">
        <v>9</v>
      </c>
      <c r="E1302" s="4">
        <v>0</v>
      </c>
      <c r="F1302" s="8">
        <v>8442.67</v>
      </c>
      <c r="G1302" s="4" t="s">
        <v>7895</v>
      </c>
      <c r="H1302" s="4" t="s">
        <v>7893</v>
      </c>
      <c r="I1302" s="4" t="s">
        <v>7863</v>
      </c>
      <c r="J1302" s="9">
        <v>26551</v>
      </c>
      <c r="K1302" s="4">
        <v>50</v>
      </c>
    </row>
    <row r="1303" spans="1:11" ht="15" customHeight="1" x14ac:dyDescent="0.25">
      <c r="A1303" s="4" t="s">
        <v>1343</v>
      </c>
      <c r="B1303" s="4">
        <v>1963</v>
      </c>
      <c r="C1303" s="4" t="s">
        <v>7851</v>
      </c>
      <c r="D1303" s="4">
        <v>24</v>
      </c>
      <c r="E1303" s="4">
        <v>0</v>
      </c>
      <c r="F1303" s="8">
        <v>8440.0499999999993</v>
      </c>
      <c r="G1303" s="4" t="s">
        <v>7893</v>
      </c>
      <c r="H1303" s="4" t="s">
        <v>7895</v>
      </c>
      <c r="I1303" s="4" t="s">
        <v>7863</v>
      </c>
      <c r="J1303" s="9">
        <v>23278</v>
      </c>
      <c r="K1303" s="4">
        <v>59</v>
      </c>
    </row>
    <row r="1304" spans="1:11" ht="15" customHeight="1" x14ac:dyDescent="0.25">
      <c r="A1304" s="4" t="s">
        <v>1344</v>
      </c>
      <c r="B1304" s="4">
        <v>1975</v>
      </c>
      <c r="C1304" s="4" t="s">
        <v>7851</v>
      </c>
      <c r="D1304" s="4">
        <v>28</v>
      </c>
      <c r="E1304" s="4">
        <v>1</v>
      </c>
      <c r="F1304" s="8">
        <v>8428.07</v>
      </c>
      <c r="G1304" s="4" t="s">
        <v>7893</v>
      </c>
      <c r="H1304" s="4" t="s">
        <v>7895</v>
      </c>
      <c r="I1304" s="4" t="s">
        <v>7864</v>
      </c>
      <c r="J1304" s="9">
        <v>27665</v>
      </c>
      <c r="K1304" s="4">
        <v>47</v>
      </c>
    </row>
    <row r="1305" spans="1:11" ht="15" customHeight="1" x14ac:dyDescent="0.25">
      <c r="A1305" s="4" t="s">
        <v>1345</v>
      </c>
      <c r="B1305" s="4">
        <v>1977</v>
      </c>
      <c r="C1305" s="4" t="s">
        <v>7851</v>
      </c>
      <c r="D1305" s="4">
        <v>4</v>
      </c>
      <c r="E1305" s="4">
        <v>2</v>
      </c>
      <c r="F1305" s="8">
        <v>8413.4599999999991</v>
      </c>
      <c r="G1305" s="4" t="s">
        <v>7893</v>
      </c>
      <c r="H1305" s="4" t="s">
        <v>7894</v>
      </c>
      <c r="I1305" s="4" t="s">
        <v>7864</v>
      </c>
      <c r="J1305" s="9">
        <v>28372</v>
      </c>
      <c r="K1305" s="4">
        <v>45</v>
      </c>
    </row>
    <row r="1306" spans="1:11" ht="15" customHeight="1" x14ac:dyDescent="0.25">
      <c r="A1306" s="4" t="s">
        <v>1346</v>
      </c>
      <c r="B1306" s="4">
        <v>1979</v>
      </c>
      <c r="C1306" s="4" t="s">
        <v>7850</v>
      </c>
      <c r="D1306" s="4">
        <v>11</v>
      </c>
      <c r="E1306" s="4">
        <v>3</v>
      </c>
      <c r="F1306" s="8">
        <v>8410.0499999999993</v>
      </c>
      <c r="G1306" s="4" t="s">
        <v>7895</v>
      </c>
      <c r="H1306" s="4" t="s">
        <v>7895</v>
      </c>
      <c r="I1306" s="4" t="s">
        <v>7864</v>
      </c>
      <c r="J1306" s="9">
        <v>29017</v>
      </c>
      <c r="K1306" s="4">
        <v>43</v>
      </c>
    </row>
    <row r="1307" spans="1:11" ht="15" customHeight="1" x14ac:dyDescent="0.25">
      <c r="A1307" s="4" t="s">
        <v>1347</v>
      </c>
      <c r="B1307" s="4">
        <v>1971</v>
      </c>
      <c r="C1307" s="4" t="s">
        <v>7851</v>
      </c>
      <c r="D1307" s="4">
        <v>18</v>
      </c>
      <c r="E1307" s="4">
        <v>0</v>
      </c>
      <c r="F1307" s="8">
        <v>8400.01</v>
      </c>
      <c r="G1307" s="4" t="s">
        <v>7895</v>
      </c>
      <c r="H1307" s="4" t="s">
        <v>7893</v>
      </c>
      <c r="I1307" s="4" t="s">
        <v>7863</v>
      </c>
      <c r="J1307" s="9">
        <v>26194</v>
      </c>
      <c r="K1307" s="4">
        <v>51</v>
      </c>
    </row>
    <row r="1308" spans="1:11" ht="15" customHeight="1" x14ac:dyDescent="0.25">
      <c r="A1308" s="4" t="s">
        <v>1348</v>
      </c>
      <c r="B1308" s="4">
        <v>1971</v>
      </c>
      <c r="C1308" s="4" t="s">
        <v>7851</v>
      </c>
      <c r="D1308" s="4">
        <v>4</v>
      </c>
      <c r="E1308" s="4">
        <v>0</v>
      </c>
      <c r="F1308" s="8">
        <v>8396.6200000000008</v>
      </c>
      <c r="G1308" s="4" t="s">
        <v>7895</v>
      </c>
      <c r="H1308" s="4" t="s">
        <v>7893</v>
      </c>
      <c r="I1308" s="4" t="s">
        <v>7863</v>
      </c>
      <c r="J1308" s="9">
        <v>26180</v>
      </c>
      <c r="K1308" s="4">
        <v>51</v>
      </c>
    </row>
    <row r="1309" spans="1:11" ht="15" customHeight="1" x14ac:dyDescent="0.25">
      <c r="A1309" s="4" t="s">
        <v>1349</v>
      </c>
      <c r="B1309" s="4">
        <v>1963</v>
      </c>
      <c r="C1309" s="4" t="s">
        <v>7851</v>
      </c>
      <c r="D1309" s="4">
        <v>21</v>
      </c>
      <c r="E1309" s="4">
        <v>0</v>
      </c>
      <c r="F1309" s="8">
        <v>8355.5400000000009</v>
      </c>
      <c r="G1309" s="4" t="s">
        <v>7893</v>
      </c>
      <c r="H1309" s="4" t="s">
        <v>7893</v>
      </c>
      <c r="I1309" s="4" t="s">
        <v>7864</v>
      </c>
      <c r="J1309" s="9">
        <v>23275</v>
      </c>
      <c r="K1309" s="4">
        <v>59</v>
      </c>
    </row>
    <row r="1310" spans="1:11" ht="15" customHeight="1" x14ac:dyDescent="0.25">
      <c r="A1310" s="4" t="s">
        <v>1350</v>
      </c>
      <c r="B1310" s="4">
        <v>1976</v>
      </c>
      <c r="C1310" s="4" t="s">
        <v>7850</v>
      </c>
      <c r="D1310" s="4">
        <v>12</v>
      </c>
      <c r="E1310" s="4">
        <v>2</v>
      </c>
      <c r="F1310" s="8">
        <v>8347.16</v>
      </c>
      <c r="G1310" s="4" t="s">
        <v>7895</v>
      </c>
      <c r="H1310" s="4" t="s">
        <v>7894</v>
      </c>
      <c r="I1310" s="4" t="s">
        <v>7863</v>
      </c>
      <c r="J1310" s="9">
        <v>27923</v>
      </c>
      <c r="K1310" s="4">
        <v>46</v>
      </c>
    </row>
    <row r="1311" spans="1:11" ht="15" customHeight="1" x14ac:dyDescent="0.25">
      <c r="A1311" s="4" t="s">
        <v>1351</v>
      </c>
      <c r="B1311" s="4">
        <v>1976</v>
      </c>
      <c r="C1311" s="4" t="s">
        <v>7848</v>
      </c>
      <c r="D1311" s="4">
        <v>7</v>
      </c>
      <c r="E1311" s="4">
        <v>1</v>
      </c>
      <c r="F1311" s="8">
        <v>8342.91</v>
      </c>
      <c r="G1311" s="4" t="s">
        <v>7893</v>
      </c>
      <c r="H1311" s="4" t="s">
        <v>7894</v>
      </c>
      <c r="I1311" s="4" t="s">
        <v>7868</v>
      </c>
      <c r="J1311" s="9">
        <v>27948</v>
      </c>
      <c r="K1311" s="4">
        <v>46</v>
      </c>
    </row>
    <row r="1312" spans="1:11" ht="15" customHeight="1" x14ac:dyDescent="0.25">
      <c r="A1312" s="4" t="s">
        <v>1352</v>
      </c>
      <c r="B1312" s="4">
        <v>1976</v>
      </c>
      <c r="C1312" s="4" t="s">
        <v>7848</v>
      </c>
      <c r="D1312" s="4">
        <v>20</v>
      </c>
      <c r="E1312" s="4">
        <v>1</v>
      </c>
      <c r="F1312" s="8">
        <v>8334.59</v>
      </c>
      <c r="G1312" s="4" t="s">
        <v>7893</v>
      </c>
      <c r="H1312" s="4" t="s">
        <v>7895</v>
      </c>
      <c r="I1312" s="4" t="s">
        <v>7868</v>
      </c>
      <c r="J1312" s="9">
        <v>27961</v>
      </c>
      <c r="K1312" s="4">
        <v>46</v>
      </c>
    </row>
    <row r="1313" spans="1:11" ht="15" customHeight="1" x14ac:dyDescent="0.25">
      <c r="A1313" s="4" t="s">
        <v>1353</v>
      </c>
      <c r="B1313" s="4">
        <v>1976</v>
      </c>
      <c r="C1313" s="4" t="s">
        <v>7848</v>
      </c>
      <c r="D1313" s="4">
        <v>12</v>
      </c>
      <c r="E1313" s="4">
        <v>1</v>
      </c>
      <c r="F1313" s="8">
        <v>8334.4599999999991</v>
      </c>
      <c r="G1313" s="4" t="s">
        <v>7893</v>
      </c>
      <c r="H1313" s="4" t="s">
        <v>7895</v>
      </c>
      <c r="I1313" s="4" t="s">
        <v>7868</v>
      </c>
      <c r="J1313" s="9">
        <v>27953</v>
      </c>
      <c r="K1313" s="4">
        <v>46</v>
      </c>
    </row>
    <row r="1314" spans="1:11" ht="15" customHeight="1" x14ac:dyDescent="0.25">
      <c r="A1314" s="4" t="s">
        <v>1354</v>
      </c>
      <c r="B1314" s="4">
        <v>1993</v>
      </c>
      <c r="C1314" s="4" t="s">
        <v>7850</v>
      </c>
      <c r="D1314" s="4">
        <v>22</v>
      </c>
      <c r="E1314" s="4">
        <v>0</v>
      </c>
      <c r="F1314" s="8">
        <v>8314.65</v>
      </c>
      <c r="G1314" s="4" t="s">
        <v>7895</v>
      </c>
      <c r="H1314" s="4" t="s">
        <v>7894</v>
      </c>
      <c r="I1314" s="4" t="s">
        <v>7864</v>
      </c>
      <c r="J1314" s="9">
        <v>34142</v>
      </c>
      <c r="K1314" s="4">
        <v>29</v>
      </c>
    </row>
    <row r="1315" spans="1:11" ht="15" customHeight="1" x14ac:dyDescent="0.25">
      <c r="A1315" s="4" t="s">
        <v>1355</v>
      </c>
      <c r="B1315" s="4">
        <v>1979</v>
      </c>
      <c r="C1315" s="4" t="s">
        <v>7853</v>
      </c>
      <c r="D1315" s="4">
        <v>7</v>
      </c>
      <c r="E1315" s="4">
        <v>2</v>
      </c>
      <c r="F1315" s="8">
        <v>8310.84</v>
      </c>
      <c r="G1315" s="4" t="s">
        <v>7895</v>
      </c>
      <c r="H1315" s="4" t="s">
        <v>7895</v>
      </c>
      <c r="I1315" s="4" t="s">
        <v>7864</v>
      </c>
      <c r="J1315" s="9">
        <v>29074</v>
      </c>
      <c r="K1315" s="4">
        <v>43</v>
      </c>
    </row>
    <row r="1316" spans="1:11" ht="15" customHeight="1" x14ac:dyDescent="0.25">
      <c r="A1316" s="4" t="s">
        <v>1356</v>
      </c>
      <c r="B1316" s="4">
        <v>1978</v>
      </c>
      <c r="C1316" s="4" t="s">
        <v>7850</v>
      </c>
      <c r="D1316" s="4">
        <v>26</v>
      </c>
      <c r="E1316" s="4">
        <v>2</v>
      </c>
      <c r="F1316" s="8">
        <v>8302.5400000000009</v>
      </c>
      <c r="G1316" s="4" t="s">
        <v>7893</v>
      </c>
      <c r="H1316" s="4" t="s">
        <v>7893</v>
      </c>
      <c r="I1316" s="4" t="s">
        <v>7868</v>
      </c>
      <c r="J1316" s="9">
        <v>28667</v>
      </c>
      <c r="K1316" s="4">
        <v>44</v>
      </c>
    </row>
    <row r="1317" spans="1:11" ht="15" customHeight="1" x14ac:dyDescent="0.25">
      <c r="A1317" s="4" t="s">
        <v>1357</v>
      </c>
      <c r="B1317" s="4">
        <v>1974</v>
      </c>
      <c r="C1317" s="4" t="s">
        <v>7850</v>
      </c>
      <c r="D1317" s="4">
        <v>6</v>
      </c>
      <c r="E1317" s="4">
        <v>0</v>
      </c>
      <c r="F1317" s="8">
        <v>8283.68</v>
      </c>
      <c r="G1317" s="4" t="s">
        <v>7895</v>
      </c>
      <c r="H1317" s="4" t="s">
        <v>7893</v>
      </c>
      <c r="I1317" s="4" t="s">
        <v>7863</v>
      </c>
      <c r="J1317" s="9">
        <v>27186</v>
      </c>
      <c r="K1317" s="4">
        <v>49</v>
      </c>
    </row>
    <row r="1318" spans="1:11" ht="15" customHeight="1" x14ac:dyDescent="0.25">
      <c r="A1318" s="4" t="s">
        <v>1358</v>
      </c>
      <c r="B1318" s="4">
        <v>1974</v>
      </c>
      <c r="C1318" s="4" t="s">
        <v>7852</v>
      </c>
      <c r="D1318" s="4">
        <v>22</v>
      </c>
      <c r="E1318" s="4">
        <v>0</v>
      </c>
      <c r="F1318" s="8">
        <v>8280.6200000000008</v>
      </c>
      <c r="G1318" s="4" t="s">
        <v>7895</v>
      </c>
      <c r="H1318" s="4" t="s">
        <v>7895</v>
      </c>
      <c r="I1318" s="4" t="s">
        <v>7863</v>
      </c>
      <c r="J1318" s="9">
        <v>27385</v>
      </c>
      <c r="K1318" s="4">
        <v>48</v>
      </c>
    </row>
    <row r="1319" spans="1:11" ht="15" customHeight="1" x14ac:dyDescent="0.25">
      <c r="A1319" s="4" t="s">
        <v>1359</v>
      </c>
      <c r="B1319" s="4">
        <v>1974</v>
      </c>
      <c r="C1319" s="4" t="s">
        <v>7851</v>
      </c>
      <c r="D1319" s="4">
        <v>26</v>
      </c>
      <c r="E1319" s="4">
        <v>0</v>
      </c>
      <c r="F1319" s="8">
        <v>8277.52</v>
      </c>
      <c r="G1319" s="4" t="s">
        <v>7895</v>
      </c>
      <c r="H1319" s="4" t="s">
        <v>7895</v>
      </c>
      <c r="I1319" s="4" t="s">
        <v>7865</v>
      </c>
      <c r="J1319" s="9">
        <v>27298</v>
      </c>
      <c r="K1319" s="4">
        <v>48</v>
      </c>
    </row>
    <row r="1320" spans="1:11" ht="15" customHeight="1" x14ac:dyDescent="0.25">
      <c r="A1320" s="4" t="s">
        <v>1360</v>
      </c>
      <c r="B1320" s="4">
        <v>2000</v>
      </c>
      <c r="C1320" s="4" t="s">
        <v>7849</v>
      </c>
      <c r="D1320" s="4">
        <v>28</v>
      </c>
      <c r="E1320" s="4">
        <v>0</v>
      </c>
      <c r="F1320" s="8">
        <v>8271.4599999999991</v>
      </c>
      <c r="G1320" s="4" t="s">
        <v>7895</v>
      </c>
      <c r="H1320" s="4" t="s">
        <v>7894</v>
      </c>
      <c r="I1320" s="4" t="s">
        <v>7872</v>
      </c>
      <c r="J1320" s="9">
        <v>36858</v>
      </c>
      <c r="K1320" s="4">
        <v>22</v>
      </c>
    </row>
    <row r="1321" spans="1:11" ht="15" customHeight="1" x14ac:dyDescent="0.25">
      <c r="A1321" s="4" t="s">
        <v>1361</v>
      </c>
      <c r="B1321" s="4">
        <v>1974</v>
      </c>
      <c r="C1321" s="4" t="s">
        <v>7853</v>
      </c>
      <c r="D1321" s="4">
        <v>5</v>
      </c>
      <c r="E1321" s="4">
        <v>0</v>
      </c>
      <c r="F1321" s="8">
        <v>8269.0400000000009</v>
      </c>
      <c r="G1321" s="4" t="s">
        <v>7895</v>
      </c>
      <c r="H1321" s="4" t="s">
        <v>7894</v>
      </c>
      <c r="I1321" s="4" t="s">
        <v>7865</v>
      </c>
      <c r="J1321" s="9">
        <v>27246</v>
      </c>
      <c r="K1321" s="4">
        <v>48</v>
      </c>
    </row>
    <row r="1322" spans="1:11" ht="15" customHeight="1" x14ac:dyDescent="0.25">
      <c r="A1322" s="4" t="s">
        <v>1362</v>
      </c>
      <c r="B1322" s="4">
        <v>1964</v>
      </c>
      <c r="C1322" s="4" t="s">
        <v>7851</v>
      </c>
      <c r="D1322" s="4">
        <v>5</v>
      </c>
      <c r="E1322" s="4">
        <v>0</v>
      </c>
      <c r="F1322" s="8">
        <v>8268</v>
      </c>
      <c r="G1322" s="4" t="s">
        <v>7893</v>
      </c>
      <c r="H1322" s="4" t="s">
        <v>7893</v>
      </c>
      <c r="I1322" s="4" t="s">
        <v>7863</v>
      </c>
      <c r="J1322" s="9">
        <v>23625</v>
      </c>
      <c r="K1322" s="4">
        <v>58</v>
      </c>
    </row>
    <row r="1323" spans="1:11" ht="15" customHeight="1" x14ac:dyDescent="0.25">
      <c r="A1323" s="4" t="s">
        <v>1363</v>
      </c>
      <c r="B1323" s="4">
        <v>1982</v>
      </c>
      <c r="C1323" s="4" t="s">
        <v>7851</v>
      </c>
      <c r="D1323" s="4">
        <v>27</v>
      </c>
      <c r="E1323" s="4">
        <v>3</v>
      </c>
      <c r="F1323" s="8">
        <v>8252.2800000000007</v>
      </c>
      <c r="G1323" s="4" t="s">
        <v>7895</v>
      </c>
      <c r="H1323" s="4" t="s">
        <v>7895</v>
      </c>
      <c r="I1323" s="4" t="s">
        <v>7871</v>
      </c>
      <c r="J1323" s="9">
        <v>30221</v>
      </c>
      <c r="K1323" s="4">
        <v>40</v>
      </c>
    </row>
    <row r="1324" spans="1:11" ht="15" customHeight="1" x14ac:dyDescent="0.25">
      <c r="A1324" s="4" t="s">
        <v>1364</v>
      </c>
      <c r="B1324" s="4">
        <v>1976</v>
      </c>
      <c r="C1324" s="4" t="s">
        <v>7851</v>
      </c>
      <c r="D1324" s="4">
        <v>2</v>
      </c>
      <c r="E1324" s="4">
        <v>1</v>
      </c>
      <c r="F1324" s="8">
        <v>8240.59</v>
      </c>
      <c r="G1324" s="4" t="s">
        <v>7895</v>
      </c>
      <c r="H1324" s="4" t="s">
        <v>7895</v>
      </c>
      <c r="I1324" s="4" t="s">
        <v>7863</v>
      </c>
      <c r="J1324" s="9">
        <v>28005</v>
      </c>
      <c r="K1324" s="4">
        <v>46</v>
      </c>
    </row>
    <row r="1325" spans="1:11" ht="15" customHeight="1" x14ac:dyDescent="0.25">
      <c r="A1325" s="4" t="s">
        <v>1365</v>
      </c>
      <c r="B1325" s="4">
        <v>1976</v>
      </c>
      <c r="C1325" s="4" t="s">
        <v>7850</v>
      </c>
      <c r="D1325" s="4">
        <v>30</v>
      </c>
      <c r="E1325" s="4">
        <v>1</v>
      </c>
      <c r="F1325" s="8">
        <v>8233.1</v>
      </c>
      <c r="G1325" s="4" t="s">
        <v>7895</v>
      </c>
      <c r="H1325" s="4" t="s">
        <v>7895</v>
      </c>
      <c r="I1325" s="4" t="s">
        <v>7863</v>
      </c>
      <c r="J1325" s="9">
        <v>27941</v>
      </c>
      <c r="K1325" s="4">
        <v>46</v>
      </c>
    </row>
    <row r="1326" spans="1:11" ht="15" customHeight="1" x14ac:dyDescent="0.25">
      <c r="A1326" s="4" t="s">
        <v>1366</v>
      </c>
      <c r="B1326" s="4">
        <v>1976</v>
      </c>
      <c r="C1326" s="4" t="s">
        <v>7851</v>
      </c>
      <c r="D1326" s="4">
        <v>3</v>
      </c>
      <c r="E1326" s="4">
        <v>1</v>
      </c>
      <c r="F1326" s="8">
        <v>8232.64</v>
      </c>
      <c r="G1326" s="4" t="s">
        <v>7895</v>
      </c>
      <c r="H1326" s="4" t="s">
        <v>7893</v>
      </c>
      <c r="I1326" s="4" t="s">
        <v>7863</v>
      </c>
      <c r="J1326" s="9">
        <v>28006</v>
      </c>
      <c r="K1326" s="4">
        <v>46</v>
      </c>
    </row>
    <row r="1327" spans="1:11" ht="15" customHeight="1" x14ac:dyDescent="0.25">
      <c r="A1327" s="4" t="s">
        <v>1367</v>
      </c>
      <c r="B1327" s="4">
        <v>1978</v>
      </c>
      <c r="C1327" s="4" t="s">
        <v>7850</v>
      </c>
      <c r="D1327" s="4">
        <v>30</v>
      </c>
      <c r="E1327" s="4">
        <v>2</v>
      </c>
      <c r="F1327" s="8">
        <v>8219.2000000000007</v>
      </c>
      <c r="G1327" s="4" t="s">
        <v>7895</v>
      </c>
      <c r="H1327" s="4" t="s">
        <v>7895</v>
      </c>
      <c r="I1327" s="4" t="s">
        <v>7863</v>
      </c>
      <c r="J1327" s="9">
        <v>28671</v>
      </c>
      <c r="K1327" s="4">
        <v>44</v>
      </c>
    </row>
    <row r="1328" spans="1:11" ht="15" customHeight="1" x14ac:dyDescent="0.25">
      <c r="A1328" s="4" t="s">
        <v>1368</v>
      </c>
      <c r="B1328" s="4">
        <v>1978</v>
      </c>
      <c r="C1328" s="4" t="s">
        <v>7854</v>
      </c>
      <c r="D1328" s="4">
        <v>24</v>
      </c>
      <c r="E1328" s="4">
        <v>2</v>
      </c>
      <c r="F1328" s="8">
        <v>8211.1</v>
      </c>
      <c r="G1328" s="4" t="s">
        <v>7895</v>
      </c>
      <c r="H1328" s="4" t="s">
        <v>7893</v>
      </c>
      <c r="I1328" s="4" t="s">
        <v>7863</v>
      </c>
      <c r="J1328" s="9">
        <v>28787</v>
      </c>
      <c r="K1328" s="4">
        <v>44</v>
      </c>
    </row>
    <row r="1329" spans="1:11" ht="15" customHeight="1" x14ac:dyDescent="0.25">
      <c r="A1329" s="4" t="s">
        <v>1369</v>
      </c>
      <c r="B1329" s="4">
        <v>1962</v>
      </c>
      <c r="C1329" s="4" t="s">
        <v>7849</v>
      </c>
      <c r="D1329" s="4">
        <v>23</v>
      </c>
      <c r="E1329" s="4">
        <v>0</v>
      </c>
      <c r="F1329" s="8">
        <v>8188.12</v>
      </c>
      <c r="G1329" s="4" t="s">
        <v>7893</v>
      </c>
      <c r="H1329" s="4" t="s">
        <v>7893</v>
      </c>
      <c r="I1329" s="4" t="s">
        <v>7863</v>
      </c>
      <c r="J1329" s="9">
        <v>22973</v>
      </c>
      <c r="K1329" s="4">
        <v>60</v>
      </c>
    </row>
    <row r="1330" spans="1:11" ht="15" customHeight="1" x14ac:dyDescent="0.25">
      <c r="A1330" s="4" t="s">
        <v>1370</v>
      </c>
      <c r="B1330" s="4">
        <v>1997</v>
      </c>
      <c r="C1330" s="4" t="s">
        <v>7854</v>
      </c>
      <c r="D1330" s="4">
        <v>21</v>
      </c>
      <c r="E1330" s="4">
        <v>0</v>
      </c>
      <c r="F1330" s="8">
        <v>8182.89</v>
      </c>
      <c r="G1330" s="4" t="s">
        <v>7895</v>
      </c>
      <c r="H1330" s="4" t="s">
        <v>7894</v>
      </c>
      <c r="I1330" s="4" t="s">
        <v>7877</v>
      </c>
      <c r="J1330" s="9">
        <v>35724</v>
      </c>
      <c r="K1330" s="4">
        <v>25</v>
      </c>
    </row>
    <row r="1331" spans="1:11" ht="15" customHeight="1" x14ac:dyDescent="0.25">
      <c r="A1331" s="4" t="s">
        <v>1371</v>
      </c>
      <c r="B1331" s="4">
        <v>1983</v>
      </c>
      <c r="C1331" s="4" t="s">
        <v>7850</v>
      </c>
      <c r="D1331" s="4">
        <v>8</v>
      </c>
      <c r="E1331" s="4">
        <v>3</v>
      </c>
      <c r="F1331" s="8">
        <v>8179.51</v>
      </c>
      <c r="G1331" s="4" t="s">
        <v>7895</v>
      </c>
      <c r="H1331" s="4" t="s">
        <v>7895</v>
      </c>
      <c r="I1331" s="4" t="s">
        <v>7876</v>
      </c>
      <c r="J1331" s="9">
        <v>30475</v>
      </c>
      <c r="K1331" s="4">
        <v>40</v>
      </c>
    </row>
    <row r="1332" spans="1:11" ht="15" customHeight="1" x14ac:dyDescent="0.25">
      <c r="A1332" s="4" t="s">
        <v>1372</v>
      </c>
      <c r="B1332" s="4">
        <v>1963</v>
      </c>
      <c r="C1332" s="4" t="s">
        <v>7849</v>
      </c>
      <c r="D1332" s="4">
        <v>5</v>
      </c>
      <c r="E1332" s="4">
        <v>0</v>
      </c>
      <c r="F1332" s="8">
        <v>8177.9</v>
      </c>
      <c r="G1332" s="4" t="s">
        <v>7893</v>
      </c>
      <c r="H1332" s="4" t="s">
        <v>7894</v>
      </c>
      <c r="I1332" s="4" t="s">
        <v>7863</v>
      </c>
      <c r="J1332" s="9">
        <v>23320</v>
      </c>
      <c r="K1332" s="4">
        <v>59</v>
      </c>
    </row>
    <row r="1333" spans="1:11" ht="15" customHeight="1" x14ac:dyDescent="0.25">
      <c r="A1333" s="4" t="s">
        <v>1373</v>
      </c>
      <c r="B1333" s="4">
        <v>1982</v>
      </c>
      <c r="C1333" s="4" t="s">
        <v>7850</v>
      </c>
      <c r="D1333" s="4">
        <v>28</v>
      </c>
      <c r="E1333" s="4">
        <v>4</v>
      </c>
      <c r="F1333" s="8">
        <v>8162.72</v>
      </c>
      <c r="G1333" s="4" t="s">
        <v>7893</v>
      </c>
      <c r="H1333" s="4" t="s">
        <v>7893</v>
      </c>
      <c r="I1333" s="4" t="s">
        <v>7864</v>
      </c>
      <c r="J1333" s="9">
        <v>30130</v>
      </c>
      <c r="K1333" s="4">
        <v>40</v>
      </c>
    </row>
    <row r="1334" spans="1:11" ht="15" customHeight="1" x14ac:dyDescent="0.25">
      <c r="A1334" s="4" t="s">
        <v>1374</v>
      </c>
      <c r="B1334" s="4">
        <v>1990</v>
      </c>
      <c r="C1334" s="4" t="s">
        <v>7850</v>
      </c>
      <c r="D1334" s="4">
        <v>21</v>
      </c>
      <c r="E1334" s="4">
        <v>3</v>
      </c>
      <c r="F1334" s="8">
        <v>8157.92</v>
      </c>
      <c r="G1334" s="4" t="s">
        <v>7895</v>
      </c>
      <c r="H1334" s="4" t="s">
        <v>7893</v>
      </c>
      <c r="I1334" s="4" t="s">
        <v>7870</v>
      </c>
      <c r="J1334" s="9">
        <v>33045</v>
      </c>
      <c r="K1334" s="4">
        <v>32</v>
      </c>
    </row>
    <row r="1335" spans="1:11" ht="15" customHeight="1" x14ac:dyDescent="0.25">
      <c r="A1335" s="4" t="s">
        <v>1375</v>
      </c>
      <c r="B1335" s="4">
        <v>1973</v>
      </c>
      <c r="C1335" s="4" t="s">
        <v>7851</v>
      </c>
      <c r="D1335" s="4">
        <v>3</v>
      </c>
      <c r="E1335" s="4">
        <v>0</v>
      </c>
      <c r="F1335" s="8">
        <v>8125.78</v>
      </c>
      <c r="G1335" s="4" t="s">
        <v>7895</v>
      </c>
      <c r="H1335" s="4" t="s">
        <v>7895</v>
      </c>
      <c r="I1335" s="4" t="s">
        <v>7863</v>
      </c>
      <c r="J1335" s="9">
        <v>26910</v>
      </c>
      <c r="K1335" s="4">
        <v>49</v>
      </c>
    </row>
    <row r="1336" spans="1:11" ht="15" customHeight="1" x14ac:dyDescent="0.25">
      <c r="A1336" s="4" t="s">
        <v>1376</v>
      </c>
      <c r="B1336" s="4">
        <v>1973</v>
      </c>
      <c r="C1336" s="4" t="s">
        <v>7853</v>
      </c>
      <c r="D1336" s="4">
        <v>30</v>
      </c>
      <c r="E1336" s="4">
        <v>0</v>
      </c>
      <c r="F1336" s="8">
        <v>8124.41</v>
      </c>
      <c r="G1336" s="4" t="s">
        <v>7893</v>
      </c>
      <c r="H1336" s="4" t="s">
        <v>7894</v>
      </c>
      <c r="I1336" s="4" t="s">
        <v>7863</v>
      </c>
      <c r="J1336" s="9">
        <v>26906</v>
      </c>
      <c r="K1336" s="4">
        <v>49</v>
      </c>
    </row>
    <row r="1337" spans="1:11" ht="15" customHeight="1" x14ac:dyDescent="0.25">
      <c r="A1337" s="4" t="s">
        <v>1377</v>
      </c>
      <c r="B1337" s="4">
        <v>1973</v>
      </c>
      <c r="C1337" s="4" t="s">
        <v>7852</v>
      </c>
      <c r="D1337" s="4">
        <v>16</v>
      </c>
      <c r="E1337" s="4">
        <v>0</v>
      </c>
      <c r="F1337" s="8">
        <v>8116.68</v>
      </c>
      <c r="G1337" s="4" t="s">
        <v>7893</v>
      </c>
      <c r="H1337" s="4" t="s">
        <v>7894</v>
      </c>
      <c r="I1337" s="4" t="s">
        <v>7865</v>
      </c>
      <c r="J1337" s="9">
        <v>27014</v>
      </c>
      <c r="K1337" s="4">
        <v>49</v>
      </c>
    </row>
    <row r="1338" spans="1:11" ht="15" customHeight="1" x14ac:dyDescent="0.25">
      <c r="A1338" s="4" t="s">
        <v>1378</v>
      </c>
      <c r="B1338" s="4">
        <v>1978</v>
      </c>
      <c r="C1338" s="4" t="s">
        <v>7851</v>
      </c>
      <c r="D1338" s="4">
        <v>1</v>
      </c>
      <c r="E1338" s="4">
        <v>2</v>
      </c>
      <c r="F1338" s="8">
        <v>8116.27</v>
      </c>
      <c r="G1338" s="4" t="s">
        <v>7893</v>
      </c>
      <c r="H1338" s="4" t="s">
        <v>7894</v>
      </c>
      <c r="I1338" s="4" t="s">
        <v>7864</v>
      </c>
      <c r="J1338" s="9">
        <v>28734</v>
      </c>
      <c r="K1338" s="4">
        <v>44</v>
      </c>
    </row>
    <row r="1339" spans="1:11" ht="15" customHeight="1" x14ac:dyDescent="0.25">
      <c r="A1339" s="4" t="s">
        <v>1379</v>
      </c>
      <c r="B1339" s="4">
        <v>1973</v>
      </c>
      <c r="C1339" s="4" t="s">
        <v>7854</v>
      </c>
      <c r="D1339" s="4">
        <v>11</v>
      </c>
      <c r="E1339" s="4">
        <v>0</v>
      </c>
      <c r="F1339" s="8">
        <v>8112.59</v>
      </c>
      <c r="G1339" s="4" t="s">
        <v>7895</v>
      </c>
      <c r="H1339" s="4" t="s">
        <v>7895</v>
      </c>
      <c r="I1339" s="4" t="s">
        <v>7863</v>
      </c>
      <c r="J1339" s="9">
        <v>26948</v>
      </c>
      <c r="K1339" s="4">
        <v>49</v>
      </c>
    </row>
    <row r="1340" spans="1:11" ht="15" customHeight="1" x14ac:dyDescent="0.25">
      <c r="A1340" s="4" t="s">
        <v>1380</v>
      </c>
      <c r="B1340" s="4">
        <v>1967</v>
      </c>
      <c r="C1340" s="4" t="s">
        <v>7850</v>
      </c>
      <c r="D1340" s="4">
        <v>10</v>
      </c>
      <c r="E1340" s="4">
        <v>0</v>
      </c>
      <c r="F1340" s="8">
        <v>8091.3</v>
      </c>
      <c r="G1340" s="4" t="s">
        <v>7893</v>
      </c>
      <c r="H1340" s="4" t="s">
        <v>7894</v>
      </c>
      <c r="I1340" s="4" t="s">
        <v>7864</v>
      </c>
      <c r="J1340" s="9">
        <v>24633</v>
      </c>
      <c r="K1340" s="4">
        <v>55</v>
      </c>
    </row>
    <row r="1341" spans="1:11" ht="15" customHeight="1" x14ac:dyDescent="0.25">
      <c r="A1341" s="4" t="s">
        <v>1381</v>
      </c>
      <c r="B1341" s="4">
        <v>1975</v>
      </c>
      <c r="C1341" s="4" t="s">
        <v>7852</v>
      </c>
      <c r="D1341" s="4">
        <v>21</v>
      </c>
      <c r="E1341" s="4">
        <v>1</v>
      </c>
      <c r="F1341" s="8">
        <v>8083.92</v>
      </c>
      <c r="G1341" s="4" t="s">
        <v>7893</v>
      </c>
      <c r="H1341" s="4" t="s">
        <v>7893</v>
      </c>
      <c r="I1341" s="4" t="s">
        <v>7863</v>
      </c>
      <c r="J1341" s="9">
        <v>27749</v>
      </c>
      <c r="K1341" s="4">
        <v>47</v>
      </c>
    </row>
    <row r="1342" spans="1:11" ht="15" customHeight="1" x14ac:dyDescent="0.25">
      <c r="A1342" s="4" t="s">
        <v>1382</v>
      </c>
      <c r="B1342" s="4">
        <v>1994</v>
      </c>
      <c r="C1342" s="4" t="s">
        <v>7854</v>
      </c>
      <c r="D1342" s="4">
        <v>12</v>
      </c>
      <c r="E1342" s="4">
        <v>0</v>
      </c>
      <c r="F1342" s="8">
        <v>8081.74</v>
      </c>
      <c r="G1342" s="4" t="s">
        <v>7895</v>
      </c>
      <c r="H1342" s="4" t="s">
        <v>7895</v>
      </c>
      <c r="I1342" s="4" t="s">
        <v>7877</v>
      </c>
      <c r="J1342" s="9">
        <v>34619</v>
      </c>
      <c r="K1342" s="4">
        <v>28</v>
      </c>
    </row>
    <row r="1343" spans="1:11" ht="15" customHeight="1" x14ac:dyDescent="0.25">
      <c r="A1343" s="4" t="s">
        <v>1383</v>
      </c>
      <c r="B1343" s="4">
        <v>2001</v>
      </c>
      <c r="C1343" s="4" t="s">
        <v>7853</v>
      </c>
      <c r="D1343" s="4">
        <v>28</v>
      </c>
      <c r="E1343" s="4">
        <v>0</v>
      </c>
      <c r="F1343" s="8">
        <v>8081.26</v>
      </c>
      <c r="G1343" s="4" t="s">
        <v>7895</v>
      </c>
      <c r="H1343" s="4" t="s">
        <v>7895</v>
      </c>
      <c r="I1343" s="4" t="s">
        <v>7864</v>
      </c>
      <c r="J1343" s="9">
        <v>37131</v>
      </c>
      <c r="K1343" s="4">
        <v>21</v>
      </c>
    </row>
    <row r="1344" spans="1:11" ht="15" customHeight="1" x14ac:dyDescent="0.25">
      <c r="A1344" s="4" t="s">
        <v>1384</v>
      </c>
      <c r="B1344" s="4">
        <v>1993</v>
      </c>
      <c r="C1344" s="4" t="s">
        <v>7849</v>
      </c>
      <c r="D1344" s="4">
        <v>7</v>
      </c>
      <c r="E1344" s="4">
        <v>0</v>
      </c>
      <c r="F1344" s="8">
        <v>8077.41</v>
      </c>
      <c r="G1344" s="4" t="s">
        <v>7895</v>
      </c>
      <c r="H1344" s="4" t="s">
        <v>7894</v>
      </c>
      <c r="I1344" s="4" t="s">
        <v>7877</v>
      </c>
      <c r="J1344" s="9">
        <v>34280</v>
      </c>
      <c r="K1344" s="4">
        <v>29</v>
      </c>
    </row>
    <row r="1345" spans="1:11" ht="15" customHeight="1" x14ac:dyDescent="0.25">
      <c r="A1345" s="4" t="s">
        <v>1385</v>
      </c>
      <c r="B1345" s="4">
        <v>1965</v>
      </c>
      <c r="C1345" s="4" t="s">
        <v>7854</v>
      </c>
      <c r="D1345" s="4">
        <v>21</v>
      </c>
      <c r="E1345" s="4">
        <v>0</v>
      </c>
      <c r="F1345" s="8">
        <v>8071.57</v>
      </c>
      <c r="G1345" s="4" t="s">
        <v>7893</v>
      </c>
      <c r="H1345" s="4" t="s">
        <v>7894</v>
      </c>
      <c r="I1345" s="4" t="s">
        <v>7865</v>
      </c>
      <c r="J1345" s="9">
        <v>24036</v>
      </c>
      <c r="K1345" s="4">
        <v>57</v>
      </c>
    </row>
    <row r="1346" spans="1:11" ht="15" customHeight="1" x14ac:dyDescent="0.25">
      <c r="A1346" s="4" t="s">
        <v>1386</v>
      </c>
      <c r="B1346" s="4">
        <v>1975</v>
      </c>
      <c r="C1346" s="4" t="s">
        <v>7852</v>
      </c>
      <c r="D1346" s="4">
        <v>15</v>
      </c>
      <c r="E1346" s="4">
        <v>1</v>
      </c>
      <c r="F1346" s="8">
        <v>8068.19</v>
      </c>
      <c r="G1346" s="4" t="s">
        <v>7893</v>
      </c>
      <c r="H1346" s="4" t="s">
        <v>7895</v>
      </c>
      <c r="I1346" s="4" t="s">
        <v>7865</v>
      </c>
      <c r="J1346" s="9">
        <v>27743</v>
      </c>
      <c r="K1346" s="4">
        <v>47</v>
      </c>
    </row>
    <row r="1347" spans="1:11" ht="15" customHeight="1" x14ac:dyDescent="0.25">
      <c r="A1347" s="4" t="s">
        <v>1387</v>
      </c>
      <c r="B1347" s="4">
        <v>1965</v>
      </c>
      <c r="C1347" s="4" t="s">
        <v>7853</v>
      </c>
      <c r="D1347" s="4">
        <v>11</v>
      </c>
      <c r="E1347" s="4">
        <v>0</v>
      </c>
      <c r="F1347" s="8">
        <v>8067.83</v>
      </c>
      <c r="G1347" s="4" t="s">
        <v>7893</v>
      </c>
      <c r="H1347" s="4" t="s">
        <v>7894</v>
      </c>
      <c r="I1347" s="4" t="s">
        <v>7863</v>
      </c>
      <c r="J1347" s="9">
        <v>23965</v>
      </c>
      <c r="K1347" s="4">
        <v>57</v>
      </c>
    </row>
    <row r="1348" spans="1:11" ht="15" customHeight="1" x14ac:dyDescent="0.25">
      <c r="A1348" s="4" t="s">
        <v>1388</v>
      </c>
      <c r="B1348" s="4">
        <v>1975</v>
      </c>
      <c r="C1348" s="4" t="s">
        <v>7850</v>
      </c>
      <c r="D1348" s="4">
        <v>28</v>
      </c>
      <c r="E1348" s="4">
        <v>1</v>
      </c>
      <c r="F1348" s="8">
        <v>8062.76</v>
      </c>
      <c r="G1348" s="4" t="s">
        <v>7893</v>
      </c>
      <c r="H1348" s="4" t="s">
        <v>7893</v>
      </c>
      <c r="I1348" s="4" t="s">
        <v>7865</v>
      </c>
      <c r="J1348" s="9">
        <v>27573</v>
      </c>
      <c r="K1348" s="4">
        <v>47</v>
      </c>
    </row>
    <row r="1349" spans="1:11" ht="15" customHeight="1" x14ac:dyDescent="0.25">
      <c r="A1349" s="4" t="s">
        <v>1389</v>
      </c>
      <c r="B1349" s="4">
        <v>1970</v>
      </c>
      <c r="C1349" s="4" t="s">
        <v>7852</v>
      </c>
      <c r="D1349" s="4">
        <v>12</v>
      </c>
      <c r="E1349" s="4">
        <v>0</v>
      </c>
      <c r="F1349" s="8">
        <v>8062.31</v>
      </c>
      <c r="G1349" s="4" t="s">
        <v>7895</v>
      </c>
      <c r="H1349" s="4" t="s">
        <v>7894</v>
      </c>
      <c r="I1349" s="4" t="s">
        <v>7863</v>
      </c>
      <c r="J1349" s="9">
        <v>25914</v>
      </c>
      <c r="K1349" s="4">
        <v>52</v>
      </c>
    </row>
    <row r="1350" spans="1:11" ht="15" customHeight="1" x14ac:dyDescent="0.25">
      <c r="A1350" s="4" t="s">
        <v>1390</v>
      </c>
      <c r="B1350" s="4">
        <v>1982</v>
      </c>
      <c r="C1350" s="4" t="s">
        <v>7852</v>
      </c>
      <c r="D1350" s="4">
        <v>27</v>
      </c>
      <c r="E1350" s="4">
        <v>3</v>
      </c>
      <c r="F1350" s="8">
        <v>8059.68</v>
      </c>
      <c r="G1350" s="4" t="s">
        <v>7895</v>
      </c>
      <c r="H1350" s="4" t="s">
        <v>7893</v>
      </c>
      <c r="I1350" s="4" t="s">
        <v>7864</v>
      </c>
      <c r="J1350" s="9">
        <v>30312</v>
      </c>
      <c r="K1350" s="4">
        <v>40</v>
      </c>
    </row>
    <row r="1351" spans="1:11" ht="15" customHeight="1" x14ac:dyDescent="0.25">
      <c r="A1351" s="4" t="s">
        <v>1391</v>
      </c>
      <c r="B1351" s="4">
        <v>1985</v>
      </c>
      <c r="C1351" s="4" t="s">
        <v>7849</v>
      </c>
      <c r="D1351" s="4">
        <v>28</v>
      </c>
      <c r="E1351" s="4">
        <v>3</v>
      </c>
      <c r="F1351" s="8">
        <v>8059.06</v>
      </c>
      <c r="G1351" s="4" t="s">
        <v>7895</v>
      </c>
      <c r="H1351" s="4" t="s">
        <v>7893</v>
      </c>
      <c r="I1351" s="4" t="s">
        <v>7864</v>
      </c>
      <c r="J1351" s="9">
        <v>31379</v>
      </c>
      <c r="K1351" s="4">
        <v>37</v>
      </c>
    </row>
    <row r="1352" spans="1:11" ht="15" customHeight="1" x14ac:dyDescent="0.25">
      <c r="A1352" s="4" t="s">
        <v>1392</v>
      </c>
      <c r="B1352" s="4">
        <v>2003</v>
      </c>
      <c r="C1352" s="4" t="s">
        <v>7852</v>
      </c>
      <c r="D1352" s="4">
        <v>12</v>
      </c>
      <c r="E1352" s="4">
        <v>0</v>
      </c>
      <c r="F1352" s="8">
        <v>8035.64</v>
      </c>
      <c r="G1352" s="4" t="s">
        <v>7895</v>
      </c>
      <c r="H1352" s="4" t="s">
        <v>7895</v>
      </c>
      <c r="I1352" s="4" t="s">
        <v>7864</v>
      </c>
      <c r="J1352" s="9">
        <v>37967</v>
      </c>
      <c r="K1352" s="4">
        <v>19</v>
      </c>
    </row>
    <row r="1353" spans="1:11" ht="15" customHeight="1" x14ac:dyDescent="0.25">
      <c r="A1353" s="4" t="s">
        <v>1393</v>
      </c>
      <c r="B1353" s="4">
        <v>1977</v>
      </c>
      <c r="C1353" s="4" t="s">
        <v>7849</v>
      </c>
      <c r="D1353" s="4">
        <v>6</v>
      </c>
      <c r="E1353" s="4">
        <v>2</v>
      </c>
      <c r="F1353" s="8">
        <v>8027.97</v>
      </c>
      <c r="G1353" s="4" t="s">
        <v>7893</v>
      </c>
      <c r="H1353" s="4" t="s">
        <v>7895</v>
      </c>
      <c r="I1353" s="4" t="s">
        <v>7865</v>
      </c>
      <c r="J1353" s="9">
        <v>28435</v>
      </c>
      <c r="K1353" s="4">
        <v>45</v>
      </c>
    </row>
    <row r="1354" spans="1:11" ht="15" customHeight="1" x14ac:dyDescent="0.25">
      <c r="A1354" s="4" t="s">
        <v>1394</v>
      </c>
      <c r="B1354" s="4">
        <v>1976</v>
      </c>
      <c r="C1354" s="4" t="s">
        <v>7852</v>
      </c>
      <c r="D1354" s="4">
        <v>20</v>
      </c>
      <c r="E1354" s="4">
        <v>0</v>
      </c>
      <c r="F1354" s="8">
        <v>8026.67</v>
      </c>
      <c r="G1354" s="4" t="s">
        <v>7895</v>
      </c>
      <c r="H1354" s="4" t="s">
        <v>7895</v>
      </c>
      <c r="I1354" s="4" t="s">
        <v>7864</v>
      </c>
      <c r="J1354" s="9">
        <v>28114</v>
      </c>
      <c r="K1354" s="4">
        <v>46</v>
      </c>
    </row>
    <row r="1355" spans="1:11" ht="15" customHeight="1" x14ac:dyDescent="0.25">
      <c r="A1355" s="4" t="s">
        <v>1395</v>
      </c>
      <c r="B1355" s="4">
        <v>1978</v>
      </c>
      <c r="C1355" s="4" t="s">
        <v>7848</v>
      </c>
      <c r="D1355" s="4">
        <v>17</v>
      </c>
      <c r="E1355" s="4">
        <v>1</v>
      </c>
      <c r="F1355" s="8">
        <v>8023.14</v>
      </c>
      <c r="G1355" s="4" t="s">
        <v>7895</v>
      </c>
      <c r="H1355" s="4" t="s">
        <v>7893</v>
      </c>
      <c r="I1355" s="4" t="s">
        <v>7864</v>
      </c>
      <c r="J1355" s="9">
        <v>28688</v>
      </c>
      <c r="K1355" s="4">
        <v>44</v>
      </c>
    </row>
    <row r="1356" spans="1:11" ht="15" customHeight="1" x14ac:dyDescent="0.25">
      <c r="A1356" s="4" t="s">
        <v>1396</v>
      </c>
      <c r="B1356" s="4">
        <v>1989</v>
      </c>
      <c r="C1356" s="4" t="s">
        <v>7849</v>
      </c>
      <c r="D1356" s="4">
        <v>3</v>
      </c>
      <c r="E1356" s="4">
        <v>3</v>
      </c>
      <c r="F1356" s="8">
        <v>8021.11</v>
      </c>
      <c r="G1356" s="4" t="s">
        <v>7895</v>
      </c>
      <c r="H1356" s="4" t="s">
        <v>7894</v>
      </c>
      <c r="I1356" s="4" t="s">
        <v>7864</v>
      </c>
      <c r="J1356" s="9">
        <v>32815</v>
      </c>
      <c r="K1356" s="4">
        <v>33</v>
      </c>
    </row>
    <row r="1357" spans="1:11" ht="15" customHeight="1" x14ac:dyDescent="0.25">
      <c r="A1357" s="4" t="s">
        <v>1397</v>
      </c>
      <c r="B1357" s="4">
        <v>1980</v>
      </c>
      <c r="C1357" s="4" t="s">
        <v>7849</v>
      </c>
      <c r="D1357" s="4">
        <v>8</v>
      </c>
      <c r="E1357" s="4">
        <v>2</v>
      </c>
      <c r="F1357" s="8">
        <v>8017.06</v>
      </c>
      <c r="G1357" s="4" t="s">
        <v>7895</v>
      </c>
      <c r="H1357" s="4" t="s">
        <v>7895</v>
      </c>
      <c r="I1357" s="4" t="s">
        <v>7864</v>
      </c>
      <c r="J1357" s="9">
        <v>29533</v>
      </c>
      <c r="K1357" s="4">
        <v>42</v>
      </c>
    </row>
    <row r="1358" spans="1:11" ht="15" customHeight="1" x14ac:dyDescent="0.25">
      <c r="A1358" s="4" t="s">
        <v>1398</v>
      </c>
      <c r="B1358" s="4">
        <v>1995</v>
      </c>
      <c r="C1358" s="4" t="s">
        <v>7851</v>
      </c>
      <c r="D1358" s="4">
        <v>18</v>
      </c>
      <c r="E1358" s="4">
        <v>0</v>
      </c>
      <c r="F1358" s="8">
        <v>8014.62</v>
      </c>
      <c r="G1358" s="4" t="s">
        <v>7895</v>
      </c>
      <c r="H1358" s="4" t="s">
        <v>7893</v>
      </c>
      <c r="I1358" s="4" t="s">
        <v>7864</v>
      </c>
      <c r="J1358" s="9">
        <v>34960</v>
      </c>
      <c r="K1358" s="4">
        <v>27</v>
      </c>
    </row>
    <row r="1359" spans="1:11" ht="15" customHeight="1" x14ac:dyDescent="0.25">
      <c r="A1359" s="4" t="s">
        <v>1399</v>
      </c>
      <c r="B1359" s="4">
        <v>1962</v>
      </c>
      <c r="C1359" s="4" t="s">
        <v>7853</v>
      </c>
      <c r="D1359" s="4">
        <v>22</v>
      </c>
      <c r="E1359" s="4">
        <v>0</v>
      </c>
      <c r="F1359" s="8">
        <v>8004.96</v>
      </c>
      <c r="G1359" s="4" t="s">
        <v>7893</v>
      </c>
      <c r="H1359" s="4" t="s">
        <v>7894</v>
      </c>
      <c r="I1359" s="4" t="s">
        <v>7863</v>
      </c>
      <c r="J1359" s="9">
        <v>22880</v>
      </c>
      <c r="K1359" s="4">
        <v>60</v>
      </c>
    </row>
    <row r="1360" spans="1:11" ht="15" customHeight="1" x14ac:dyDescent="0.25">
      <c r="A1360" s="4" t="s">
        <v>1400</v>
      </c>
      <c r="B1360" s="4">
        <v>1983</v>
      </c>
      <c r="C1360" s="4" t="s">
        <v>7853</v>
      </c>
      <c r="D1360" s="4">
        <v>20</v>
      </c>
      <c r="E1360" s="4">
        <v>3</v>
      </c>
      <c r="F1360" s="8">
        <v>7986.48</v>
      </c>
      <c r="G1360" s="4" t="s">
        <v>7895</v>
      </c>
      <c r="H1360" s="4" t="s">
        <v>7893</v>
      </c>
      <c r="I1360" s="4" t="s">
        <v>7871</v>
      </c>
      <c r="J1360" s="9">
        <v>30548</v>
      </c>
      <c r="K1360" s="4">
        <v>39</v>
      </c>
    </row>
    <row r="1361" spans="1:11" ht="15" customHeight="1" x14ac:dyDescent="0.25">
      <c r="A1361" s="4" t="s">
        <v>1401</v>
      </c>
      <c r="B1361" s="4">
        <v>1983</v>
      </c>
      <c r="C1361" s="4" t="s">
        <v>7853</v>
      </c>
      <c r="D1361" s="4">
        <v>28</v>
      </c>
      <c r="E1361" s="4">
        <v>3</v>
      </c>
      <c r="F1361" s="8">
        <v>7985.82</v>
      </c>
      <c r="G1361" s="4" t="s">
        <v>7895</v>
      </c>
      <c r="H1361" s="4" t="s">
        <v>7894</v>
      </c>
      <c r="I1361" s="4" t="s">
        <v>7871</v>
      </c>
      <c r="J1361" s="9">
        <v>30556</v>
      </c>
      <c r="K1361" s="4">
        <v>39</v>
      </c>
    </row>
    <row r="1362" spans="1:11" ht="15" customHeight="1" x14ac:dyDescent="0.25">
      <c r="A1362" s="4" t="s">
        <v>1402</v>
      </c>
      <c r="B1362" s="4">
        <v>1972</v>
      </c>
      <c r="C1362" s="4" t="s">
        <v>7849</v>
      </c>
      <c r="D1362" s="4">
        <v>23</v>
      </c>
      <c r="E1362" s="4">
        <v>0</v>
      </c>
      <c r="F1362" s="8">
        <v>7980.34</v>
      </c>
      <c r="G1362" s="4" t="s">
        <v>7895</v>
      </c>
      <c r="H1362" s="4" t="s">
        <v>7895</v>
      </c>
      <c r="I1362" s="4" t="s">
        <v>7863</v>
      </c>
      <c r="J1362" s="9">
        <v>26626</v>
      </c>
      <c r="K1362" s="4">
        <v>50</v>
      </c>
    </row>
    <row r="1363" spans="1:11" ht="15" customHeight="1" x14ac:dyDescent="0.25">
      <c r="A1363" s="4" t="s">
        <v>1403</v>
      </c>
      <c r="B1363" s="4">
        <v>1975</v>
      </c>
      <c r="C1363" s="4" t="s">
        <v>7853</v>
      </c>
      <c r="D1363" s="4">
        <v>10</v>
      </c>
      <c r="E1363" s="4">
        <v>1</v>
      </c>
      <c r="F1363" s="8">
        <v>7966.81</v>
      </c>
      <c r="G1363" s="4" t="s">
        <v>7895</v>
      </c>
      <c r="H1363" s="4" t="s">
        <v>7895</v>
      </c>
      <c r="I1363" s="4" t="s">
        <v>7863</v>
      </c>
      <c r="J1363" s="9">
        <v>27616</v>
      </c>
      <c r="K1363" s="4">
        <v>47</v>
      </c>
    </row>
    <row r="1364" spans="1:11" ht="15" customHeight="1" x14ac:dyDescent="0.25">
      <c r="A1364" s="4" t="s">
        <v>1404</v>
      </c>
      <c r="B1364" s="4">
        <v>1970</v>
      </c>
      <c r="C1364" s="4" t="s">
        <v>7850</v>
      </c>
      <c r="D1364" s="4">
        <v>19</v>
      </c>
      <c r="E1364" s="4">
        <v>0</v>
      </c>
      <c r="F1364" s="8">
        <v>7958.13</v>
      </c>
      <c r="G1364" s="4" t="s">
        <v>7895</v>
      </c>
      <c r="H1364" s="4" t="s">
        <v>7895</v>
      </c>
      <c r="I1364" s="4" t="s">
        <v>7863</v>
      </c>
      <c r="J1364" s="9">
        <v>25738</v>
      </c>
      <c r="K1364" s="4">
        <v>52</v>
      </c>
    </row>
    <row r="1365" spans="1:11" ht="15" customHeight="1" x14ac:dyDescent="0.25">
      <c r="A1365" s="4" t="s">
        <v>1405</v>
      </c>
      <c r="B1365" s="4">
        <v>1981</v>
      </c>
      <c r="C1365" s="4" t="s">
        <v>7852</v>
      </c>
      <c r="D1365" s="4">
        <v>28</v>
      </c>
      <c r="E1365" s="4">
        <v>3</v>
      </c>
      <c r="F1365" s="8">
        <v>7954.52</v>
      </c>
      <c r="G1365" s="4" t="s">
        <v>7895</v>
      </c>
      <c r="H1365" s="4" t="s">
        <v>7895</v>
      </c>
      <c r="I1365" s="4" t="s">
        <v>7865</v>
      </c>
      <c r="J1365" s="9">
        <v>29948</v>
      </c>
      <c r="K1365" s="4">
        <v>41</v>
      </c>
    </row>
    <row r="1366" spans="1:11" ht="15" customHeight="1" x14ac:dyDescent="0.25">
      <c r="A1366" s="4" t="s">
        <v>1406</v>
      </c>
      <c r="B1366" s="4">
        <v>1966</v>
      </c>
      <c r="C1366" s="4" t="s">
        <v>7848</v>
      </c>
      <c r="D1366" s="4">
        <v>9</v>
      </c>
      <c r="E1366" s="4">
        <v>0</v>
      </c>
      <c r="F1366" s="8">
        <v>7953.72</v>
      </c>
      <c r="G1366" s="4" t="s">
        <v>7893</v>
      </c>
      <c r="H1366" s="4" t="s">
        <v>7893</v>
      </c>
      <c r="I1366" s="4" t="s">
        <v>7864</v>
      </c>
      <c r="J1366" s="9">
        <v>24297</v>
      </c>
      <c r="K1366" s="4">
        <v>56</v>
      </c>
    </row>
    <row r="1367" spans="1:11" ht="15" customHeight="1" x14ac:dyDescent="0.25">
      <c r="A1367" s="4" t="s">
        <v>1407</v>
      </c>
      <c r="B1367" s="4">
        <v>1987</v>
      </c>
      <c r="C1367" s="4" t="s">
        <v>7854</v>
      </c>
      <c r="D1367" s="4">
        <v>29</v>
      </c>
      <c r="E1367" s="4">
        <v>3</v>
      </c>
      <c r="F1367" s="8">
        <v>7948.22</v>
      </c>
      <c r="G1367" s="4" t="s">
        <v>7895</v>
      </c>
      <c r="H1367" s="4" t="s">
        <v>7893</v>
      </c>
      <c r="I1367" s="4" t="s">
        <v>7870</v>
      </c>
      <c r="J1367" s="9">
        <v>32079</v>
      </c>
      <c r="K1367" s="4">
        <v>35</v>
      </c>
    </row>
    <row r="1368" spans="1:11" ht="15" customHeight="1" x14ac:dyDescent="0.25">
      <c r="A1368" s="4" t="s">
        <v>1408</v>
      </c>
      <c r="B1368" s="4">
        <v>1977</v>
      </c>
      <c r="C1368" s="4" t="s">
        <v>7848</v>
      </c>
      <c r="D1368" s="4">
        <v>20</v>
      </c>
      <c r="E1368" s="4">
        <v>0</v>
      </c>
      <c r="F1368" s="8">
        <v>7935.29</v>
      </c>
      <c r="G1368" s="4" t="s">
        <v>7895</v>
      </c>
      <c r="H1368" s="4" t="s">
        <v>7894</v>
      </c>
      <c r="I1368" s="4" t="s">
        <v>7871</v>
      </c>
      <c r="J1368" s="9">
        <v>28326</v>
      </c>
      <c r="K1368" s="4">
        <v>45</v>
      </c>
    </row>
    <row r="1369" spans="1:11" ht="15" customHeight="1" x14ac:dyDescent="0.25">
      <c r="A1369" s="4" t="s">
        <v>1409</v>
      </c>
      <c r="B1369" s="4">
        <v>1962</v>
      </c>
      <c r="C1369" s="4" t="s">
        <v>7854</v>
      </c>
      <c r="D1369" s="4">
        <v>10</v>
      </c>
      <c r="E1369" s="4">
        <v>0</v>
      </c>
      <c r="F1369" s="8">
        <v>7896.41</v>
      </c>
      <c r="G1369" s="4" t="s">
        <v>7893</v>
      </c>
      <c r="H1369" s="4" t="s">
        <v>7895</v>
      </c>
      <c r="I1369" s="4" t="s">
        <v>7863</v>
      </c>
      <c r="J1369" s="9">
        <v>22929</v>
      </c>
      <c r="K1369" s="4">
        <v>60</v>
      </c>
    </row>
    <row r="1370" spans="1:11" ht="15" customHeight="1" x14ac:dyDescent="0.25">
      <c r="A1370" s="4" t="s">
        <v>1410</v>
      </c>
      <c r="B1370" s="4">
        <v>1994</v>
      </c>
      <c r="C1370" s="4" t="s">
        <v>7849</v>
      </c>
      <c r="D1370" s="4">
        <v>17</v>
      </c>
      <c r="E1370" s="4">
        <v>0</v>
      </c>
      <c r="F1370" s="8">
        <v>7851.85</v>
      </c>
      <c r="G1370" s="4" t="s">
        <v>7895</v>
      </c>
      <c r="H1370" s="4" t="s">
        <v>7893</v>
      </c>
      <c r="I1370" s="4" t="s">
        <v>7864</v>
      </c>
      <c r="J1370" s="9">
        <v>34655</v>
      </c>
      <c r="K1370" s="4">
        <v>28</v>
      </c>
    </row>
    <row r="1371" spans="1:11" ht="15" customHeight="1" x14ac:dyDescent="0.25">
      <c r="A1371" s="4" t="s">
        <v>1411</v>
      </c>
      <c r="B1371" s="4">
        <v>2001</v>
      </c>
      <c r="C1371" s="4" t="s">
        <v>7854</v>
      </c>
      <c r="D1371" s="4">
        <v>5</v>
      </c>
      <c r="E1371" s="4">
        <v>0</v>
      </c>
      <c r="F1371" s="8">
        <v>7844.8</v>
      </c>
      <c r="G1371" s="4" t="s">
        <v>7895</v>
      </c>
      <c r="H1371" s="4" t="s">
        <v>7895</v>
      </c>
      <c r="I1371" s="4" t="s">
        <v>7864</v>
      </c>
      <c r="J1371" s="9">
        <v>37169</v>
      </c>
      <c r="K1371" s="4">
        <v>21</v>
      </c>
    </row>
    <row r="1372" spans="1:11" ht="15" customHeight="1" x14ac:dyDescent="0.25">
      <c r="A1372" s="4" t="s">
        <v>1412</v>
      </c>
      <c r="B1372" s="4">
        <v>1989</v>
      </c>
      <c r="C1372" s="4" t="s">
        <v>7854</v>
      </c>
      <c r="D1372" s="4">
        <v>12</v>
      </c>
      <c r="E1372" s="4">
        <v>3</v>
      </c>
      <c r="F1372" s="8">
        <v>7824.37</v>
      </c>
      <c r="G1372" s="4" t="s">
        <v>7895</v>
      </c>
      <c r="H1372" s="4" t="s">
        <v>7895</v>
      </c>
      <c r="I1372" s="4" t="s">
        <v>7864</v>
      </c>
      <c r="J1372" s="9">
        <v>32793</v>
      </c>
      <c r="K1372" s="4">
        <v>33</v>
      </c>
    </row>
    <row r="1373" spans="1:11" ht="15" customHeight="1" x14ac:dyDescent="0.25">
      <c r="A1373" s="4" t="s">
        <v>1413</v>
      </c>
      <c r="B1373" s="4">
        <v>1991</v>
      </c>
      <c r="C1373" s="4" t="s">
        <v>7852</v>
      </c>
      <c r="D1373" s="4">
        <v>21</v>
      </c>
      <c r="E1373" s="4">
        <v>3</v>
      </c>
      <c r="F1373" s="8">
        <v>7812.67</v>
      </c>
      <c r="G1373" s="4" t="s">
        <v>7895</v>
      </c>
      <c r="H1373" s="4" t="s">
        <v>7894</v>
      </c>
      <c r="I1373" s="4" t="s">
        <v>7864</v>
      </c>
      <c r="J1373" s="9">
        <v>33593</v>
      </c>
      <c r="K1373" s="4">
        <v>31</v>
      </c>
    </row>
    <row r="1374" spans="1:11" ht="15" customHeight="1" x14ac:dyDescent="0.25">
      <c r="A1374" s="4" t="s">
        <v>1414</v>
      </c>
      <c r="B1374" s="4">
        <v>1974</v>
      </c>
      <c r="C1374" s="4" t="s">
        <v>7849</v>
      </c>
      <c r="D1374" s="4">
        <v>9</v>
      </c>
      <c r="E1374" s="4">
        <v>0</v>
      </c>
      <c r="F1374" s="8">
        <v>7804.16</v>
      </c>
      <c r="G1374" s="4" t="s">
        <v>7895</v>
      </c>
      <c r="H1374" s="4" t="s">
        <v>7893</v>
      </c>
      <c r="I1374" s="4" t="s">
        <v>7863</v>
      </c>
      <c r="J1374" s="9">
        <v>27342</v>
      </c>
      <c r="K1374" s="4">
        <v>48</v>
      </c>
    </row>
    <row r="1375" spans="1:11" ht="15" customHeight="1" x14ac:dyDescent="0.25">
      <c r="A1375" s="4" t="s">
        <v>1415</v>
      </c>
      <c r="B1375" s="4">
        <v>1997</v>
      </c>
      <c r="C1375" s="4" t="s">
        <v>7852</v>
      </c>
      <c r="D1375" s="4">
        <v>2</v>
      </c>
      <c r="E1375" s="4">
        <v>0</v>
      </c>
      <c r="F1375" s="8">
        <v>7803.77</v>
      </c>
      <c r="G1375" s="4" t="s">
        <v>7895</v>
      </c>
      <c r="H1375" s="4" t="s">
        <v>7893</v>
      </c>
      <c r="I1375" s="4" t="s">
        <v>7864</v>
      </c>
      <c r="J1375" s="9">
        <v>35766</v>
      </c>
      <c r="K1375" s="4">
        <v>25</v>
      </c>
    </row>
    <row r="1376" spans="1:11" ht="15" customHeight="1" x14ac:dyDescent="0.25">
      <c r="A1376" s="4" t="s">
        <v>1416</v>
      </c>
      <c r="B1376" s="4">
        <v>1999</v>
      </c>
      <c r="C1376" s="4" t="s">
        <v>7852</v>
      </c>
      <c r="D1376" s="4">
        <v>25</v>
      </c>
      <c r="E1376" s="4">
        <v>0</v>
      </c>
      <c r="F1376" s="8">
        <v>7794.68</v>
      </c>
      <c r="G1376" s="4" t="s">
        <v>7895</v>
      </c>
      <c r="H1376" s="4" t="s">
        <v>7895</v>
      </c>
      <c r="I1376" s="4" t="s">
        <v>7877</v>
      </c>
      <c r="J1376" s="9">
        <v>36519</v>
      </c>
      <c r="K1376" s="4">
        <v>23</v>
      </c>
    </row>
    <row r="1377" spans="1:11" ht="15" customHeight="1" x14ac:dyDescent="0.25">
      <c r="A1377" s="4" t="s">
        <v>1417</v>
      </c>
      <c r="B1377" s="4">
        <v>1974</v>
      </c>
      <c r="C1377" s="4" t="s">
        <v>7852</v>
      </c>
      <c r="D1377" s="4">
        <v>6</v>
      </c>
      <c r="E1377" s="4">
        <v>0</v>
      </c>
      <c r="F1377" s="8">
        <v>7789.64</v>
      </c>
      <c r="G1377" s="4" t="s">
        <v>7894</v>
      </c>
      <c r="H1377" s="4" t="s">
        <v>7893</v>
      </c>
      <c r="I1377" s="4" t="s">
        <v>7863</v>
      </c>
      <c r="J1377" s="9">
        <v>27369</v>
      </c>
      <c r="K1377" s="4">
        <v>48</v>
      </c>
    </row>
    <row r="1378" spans="1:11" ht="15" customHeight="1" x14ac:dyDescent="0.25">
      <c r="A1378" s="4" t="s">
        <v>1418</v>
      </c>
      <c r="B1378" s="4">
        <v>1997</v>
      </c>
      <c r="C1378" s="4" t="s">
        <v>7852</v>
      </c>
      <c r="D1378" s="4">
        <v>21</v>
      </c>
      <c r="E1378" s="4">
        <v>0</v>
      </c>
      <c r="F1378" s="8">
        <v>7763.06</v>
      </c>
      <c r="G1378" s="4" t="s">
        <v>7895</v>
      </c>
      <c r="H1378" s="4" t="s">
        <v>7894</v>
      </c>
      <c r="I1378" s="4" t="s">
        <v>7864</v>
      </c>
      <c r="J1378" s="9">
        <v>35785</v>
      </c>
      <c r="K1378" s="4">
        <v>25</v>
      </c>
    </row>
    <row r="1379" spans="1:11" ht="15" customHeight="1" x14ac:dyDescent="0.25">
      <c r="A1379" s="4" t="s">
        <v>1419</v>
      </c>
      <c r="B1379" s="4">
        <v>1981</v>
      </c>
      <c r="C1379" s="4" t="s">
        <v>7850</v>
      </c>
      <c r="D1379" s="4">
        <v>30</v>
      </c>
      <c r="E1379" s="4">
        <v>2</v>
      </c>
      <c r="F1379" s="8">
        <v>7749.16</v>
      </c>
      <c r="G1379" s="4" t="s">
        <v>7895</v>
      </c>
      <c r="H1379" s="4" t="s">
        <v>7894</v>
      </c>
      <c r="I1379" s="4" t="s">
        <v>7864</v>
      </c>
      <c r="J1379" s="9">
        <v>29767</v>
      </c>
      <c r="K1379" s="4">
        <v>41</v>
      </c>
    </row>
    <row r="1380" spans="1:11" ht="15" customHeight="1" x14ac:dyDescent="0.25">
      <c r="A1380" s="4" t="s">
        <v>1420</v>
      </c>
      <c r="B1380" s="4">
        <v>1976</v>
      </c>
      <c r="C1380" s="4" t="s">
        <v>7852</v>
      </c>
      <c r="D1380" s="4">
        <v>12</v>
      </c>
      <c r="E1380" s="4">
        <v>1</v>
      </c>
      <c r="F1380" s="8">
        <v>7742.11</v>
      </c>
      <c r="G1380" s="4" t="s">
        <v>7893</v>
      </c>
      <c r="H1380" s="4" t="s">
        <v>7895</v>
      </c>
      <c r="I1380" s="4" t="s">
        <v>7863</v>
      </c>
      <c r="J1380" s="9">
        <v>28106</v>
      </c>
      <c r="K1380" s="4">
        <v>46</v>
      </c>
    </row>
    <row r="1381" spans="1:11" ht="15" customHeight="1" x14ac:dyDescent="0.25">
      <c r="A1381" s="4" t="s">
        <v>1421</v>
      </c>
      <c r="B1381" s="4">
        <v>1978</v>
      </c>
      <c r="C1381" s="4" t="s">
        <v>7851</v>
      </c>
      <c r="D1381" s="4">
        <v>4</v>
      </c>
      <c r="E1381" s="4">
        <v>2</v>
      </c>
      <c r="F1381" s="8">
        <v>7740.34</v>
      </c>
      <c r="G1381" s="4" t="s">
        <v>7894</v>
      </c>
      <c r="H1381" s="4" t="s">
        <v>7894</v>
      </c>
      <c r="I1381" s="4" t="s">
        <v>7865</v>
      </c>
      <c r="J1381" s="9">
        <v>28737</v>
      </c>
      <c r="K1381" s="4">
        <v>44</v>
      </c>
    </row>
    <row r="1382" spans="1:11" ht="15" customHeight="1" x14ac:dyDescent="0.25">
      <c r="A1382" s="4" t="s">
        <v>1422</v>
      </c>
      <c r="B1382" s="4">
        <v>1965</v>
      </c>
      <c r="C1382" s="4" t="s">
        <v>7848</v>
      </c>
      <c r="D1382" s="4">
        <v>18</v>
      </c>
      <c r="E1382" s="4">
        <v>0</v>
      </c>
      <c r="F1382" s="8">
        <v>7736.39</v>
      </c>
      <c r="G1382" s="4" t="s">
        <v>7893</v>
      </c>
      <c r="H1382" s="4" t="s">
        <v>7895</v>
      </c>
      <c r="I1382" s="4" t="s">
        <v>7863</v>
      </c>
      <c r="J1382" s="9">
        <v>23941</v>
      </c>
      <c r="K1382" s="4">
        <v>57</v>
      </c>
    </row>
    <row r="1383" spans="1:11" ht="15" customHeight="1" x14ac:dyDescent="0.25">
      <c r="A1383" s="4" t="s">
        <v>1423</v>
      </c>
      <c r="B1383" s="4">
        <v>1977</v>
      </c>
      <c r="C1383" s="4" t="s">
        <v>7853</v>
      </c>
      <c r="D1383" s="4">
        <v>29</v>
      </c>
      <c r="E1383" s="4">
        <v>0</v>
      </c>
      <c r="F1383" s="8">
        <v>7731.86</v>
      </c>
      <c r="G1383" s="4" t="s">
        <v>7895</v>
      </c>
      <c r="H1383" s="4" t="s">
        <v>7893</v>
      </c>
      <c r="I1383" s="4" t="s">
        <v>7864</v>
      </c>
      <c r="J1383" s="9">
        <v>28366</v>
      </c>
      <c r="K1383" s="4">
        <v>45</v>
      </c>
    </row>
    <row r="1384" spans="1:11" ht="15" customHeight="1" x14ac:dyDescent="0.25">
      <c r="A1384" s="4" t="s">
        <v>1424</v>
      </c>
      <c r="B1384" s="4">
        <v>1978</v>
      </c>
      <c r="C1384" s="4" t="s">
        <v>7852</v>
      </c>
      <c r="D1384" s="4">
        <v>4</v>
      </c>
      <c r="E1384" s="4">
        <v>2</v>
      </c>
      <c r="F1384" s="8">
        <v>7731.43</v>
      </c>
      <c r="G1384" s="4" t="s">
        <v>7893</v>
      </c>
      <c r="H1384" s="4" t="s">
        <v>7895</v>
      </c>
      <c r="I1384" s="4" t="s">
        <v>7863</v>
      </c>
      <c r="J1384" s="9">
        <v>28828</v>
      </c>
      <c r="K1384" s="4">
        <v>44</v>
      </c>
    </row>
    <row r="1385" spans="1:11" ht="15" customHeight="1" x14ac:dyDescent="0.25">
      <c r="A1385" s="4" t="s">
        <v>1425</v>
      </c>
      <c r="B1385" s="4">
        <v>1980</v>
      </c>
      <c r="C1385" s="4" t="s">
        <v>7851</v>
      </c>
      <c r="D1385" s="4">
        <v>10</v>
      </c>
      <c r="E1385" s="4">
        <v>2</v>
      </c>
      <c r="F1385" s="8">
        <v>7729.65</v>
      </c>
      <c r="G1385" s="4" t="s">
        <v>7893</v>
      </c>
      <c r="H1385" s="4" t="s">
        <v>7894</v>
      </c>
      <c r="I1385" s="4" t="s">
        <v>7868</v>
      </c>
      <c r="J1385" s="9">
        <v>29474</v>
      </c>
      <c r="K1385" s="4">
        <v>42</v>
      </c>
    </row>
    <row r="1386" spans="1:11" ht="15" customHeight="1" x14ac:dyDescent="0.25">
      <c r="A1386" s="4" t="s">
        <v>1426</v>
      </c>
      <c r="B1386" s="4">
        <v>1979</v>
      </c>
      <c r="C1386" s="4" t="s">
        <v>7850</v>
      </c>
      <c r="D1386" s="4">
        <v>2</v>
      </c>
      <c r="E1386" s="4">
        <v>1</v>
      </c>
      <c r="F1386" s="8">
        <v>7727.25</v>
      </c>
      <c r="G1386" s="4" t="s">
        <v>7895</v>
      </c>
      <c r="H1386" s="4" t="s">
        <v>7893</v>
      </c>
      <c r="I1386" s="4" t="s">
        <v>7864</v>
      </c>
      <c r="J1386" s="9">
        <v>29008</v>
      </c>
      <c r="K1386" s="4">
        <v>44</v>
      </c>
    </row>
    <row r="1387" spans="1:11" ht="15" customHeight="1" x14ac:dyDescent="0.25">
      <c r="A1387" s="4" t="s">
        <v>1427</v>
      </c>
      <c r="B1387" s="4">
        <v>1978</v>
      </c>
      <c r="C1387" s="4" t="s">
        <v>7852</v>
      </c>
      <c r="D1387" s="4">
        <v>29</v>
      </c>
      <c r="E1387" s="4">
        <v>2</v>
      </c>
      <c r="F1387" s="8">
        <v>7726.85</v>
      </c>
      <c r="G1387" s="4" t="s">
        <v>7894</v>
      </c>
      <c r="H1387" s="4" t="s">
        <v>7895</v>
      </c>
      <c r="I1387" s="4" t="s">
        <v>7865</v>
      </c>
      <c r="J1387" s="9">
        <v>28853</v>
      </c>
      <c r="K1387" s="4">
        <v>44</v>
      </c>
    </row>
    <row r="1388" spans="1:11" ht="15" customHeight="1" x14ac:dyDescent="0.25">
      <c r="A1388" s="4" t="s">
        <v>1428</v>
      </c>
      <c r="B1388" s="4">
        <v>1987</v>
      </c>
      <c r="C1388" s="4" t="s">
        <v>7848</v>
      </c>
      <c r="D1388" s="4">
        <v>12</v>
      </c>
      <c r="E1388" s="4">
        <v>3</v>
      </c>
      <c r="F1388" s="8">
        <v>7684.62</v>
      </c>
      <c r="G1388" s="4" t="s">
        <v>7895</v>
      </c>
      <c r="H1388" s="4" t="s">
        <v>7893</v>
      </c>
      <c r="I1388" s="4" t="s">
        <v>7874</v>
      </c>
      <c r="J1388" s="9">
        <v>31970</v>
      </c>
      <c r="K1388" s="4">
        <v>35</v>
      </c>
    </row>
    <row r="1389" spans="1:11" ht="15" customHeight="1" x14ac:dyDescent="0.25">
      <c r="A1389" s="4" t="s">
        <v>1429</v>
      </c>
      <c r="B1389" s="4">
        <v>1982</v>
      </c>
      <c r="C1389" s="4" t="s">
        <v>7852</v>
      </c>
      <c r="D1389" s="4">
        <v>18</v>
      </c>
      <c r="E1389" s="4">
        <v>3</v>
      </c>
      <c r="F1389" s="8">
        <v>7682.67</v>
      </c>
      <c r="G1389" s="4" t="s">
        <v>7895</v>
      </c>
      <c r="H1389" s="4" t="s">
        <v>7894</v>
      </c>
      <c r="I1389" s="4" t="s">
        <v>7863</v>
      </c>
      <c r="J1389" s="9">
        <v>30303</v>
      </c>
      <c r="K1389" s="4">
        <v>40</v>
      </c>
    </row>
    <row r="1390" spans="1:11" ht="15" customHeight="1" x14ac:dyDescent="0.25">
      <c r="A1390" s="4" t="s">
        <v>1430</v>
      </c>
      <c r="B1390" s="4">
        <v>1981</v>
      </c>
      <c r="C1390" s="4" t="s">
        <v>7852</v>
      </c>
      <c r="D1390" s="4">
        <v>19</v>
      </c>
      <c r="E1390" s="4">
        <v>1</v>
      </c>
      <c r="F1390" s="8">
        <v>7681.17</v>
      </c>
      <c r="G1390" s="4" t="s">
        <v>7895</v>
      </c>
      <c r="H1390" s="4" t="s">
        <v>7895</v>
      </c>
      <c r="I1390" s="4" t="s">
        <v>7876</v>
      </c>
      <c r="J1390" s="9">
        <v>29939</v>
      </c>
      <c r="K1390" s="4">
        <v>41</v>
      </c>
    </row>
    <row r="1391" spans="1:11" ht="15" customHeight="1" x14ac:dyDescent="0.25">
      <c r="A1391" s="4" t="s">
        <v>1431</v>
      </c>
      <c r="B1391" s="4">
        <v>1971</v>
      </c>
      <c r="C1391" s="4" t="s">
        <v>7854</v>
      </c>
      <c r="D1391" s="4">
        <v>11</v>
      </c>
      <c r="E1391" s="4">
        <v>0</v>
      </c>
      <c r="F1391" s="8">
        <v>7680.92</v>
      </c>
      <c r="G1391" s="4" t="s">
        <v>7895</v>
      </c>
      <c r="H1391" s="4" t="s">
        <v>7894</v>
      </c>
      <c r="I1391" s="4" t="s">
        <v>7863</v>
      </c>
      <c r="J1391" s="9">
        <v>26217</v>
      </c>
      <c r="K1391" s="4">
        <v>51</v>
      </c>
    </row>
    <row r="1392" spans="1:11" ht="15" customHeight="1" x14ac:dyDescent="0.25">
      <c r="A1392" s="4" t="s">
        <v>1432</v>
      </c>
      <c r="B1392" s="4">
        <v>1995</v>
      </c>
      <c r="C1392" s="4" t="s">
        <v>7851</v>
      </c>
      <c r="D1392" s="4">
        <v>13</v>
      </c>
      <c r="E1392" s="4">
        <v>0</v>
      </c>
      <c r="F1392" s="8">
        <v>7676.4</v>
      </c>
      <c r="G1392" s="4" t="s">
        <v>7895</v>
      </c>
      <c r="H1392" s="4" t="s">
        <v>7894</v>
      </c>
      <c r="I1392" s="4" t="s">
        <v>7864</v>
      </c>
      <c r="J1392" s="9">
        <v>34955</v>
      </c>
      <c r="K1392" s="4">
        <v>27</v>
      </c>
    </row>
    <row r="1393" spans="1:11" ht="15" customHeight="1" x14ac:dyDescent="0.25">
      <c r="A1393" s="4" t="s">
        <v>1433</v>
      </c>
      <c r="B1393" s="4">
        <v>1996</v>
      </c>
      <c r="C1393" s="4" t="s">
        <v>7849</v>
      </c>
      <c r="D1393" s="4">
        <v>24</v>
      </c>
      <c r="E1393" s="4">
        <v>0</v>
      </c>
      <c r="F1393" s="8">
        <v>7670.75</v>
      </c>
      <c r="G1393" s="4" t="s">
        <v>7895</v>
      </c>
      <c r="H1393" s="4" t="s">
        <v>7895</v>
      </c>
      <c r="I1393" s="4" t="s">
        <v>7878</v>
      </c>
      <c r="J1393" s="9">
        <v>35393</v>
      </c>
      <c r="K1393" s="4">
        <v>26</v>
      </c>
    </row>
    <row r="1394" spans="1:11" ht="15" customHeight="1" x14ac:dyDescent="0.25">
      <c r="A1394" s="4" t="s">
        <v>1434</v>
      </c>
      <c r="B1394" s="4">
        <v>1976</v>
      </c>
      <c r="C1394" s="4" t="s">
        <v>7854</v>
      </c>
      <c r="D1394" s="4">
        <v>9</v>
      </c>
      <c r="E1394" s="4">
        <v>2</v>
      </c>
      <c r="F1394" s="8">
        <v>7662.47</v>
      </c>
      <c r="G1394" s="4" t="s">
        <v>7895</v>
      </c>
      <c r="H1394" s="4" t="s">
        <v>7894</v>
      </c>
      <c r="I1394" s="4" t="s">
        <v>7865</v>
      </c>
      <c r="J1394" s="9">
        <v>28042</v>
      </c>
      <c r="K1394" s="4">
        <v>46</v>
      </c>
    </row>
    <row r="1395" spans="1:11" ht="15" customHeight="1" x14ac:dyDescent="0.25">
      <c r="A1395" s="4" t="s">
        <v>1435</v>
      </c>
      <c r="B1395" s="4">
        <v>1965</v>
      </c>
      <c r="C1395" s="4" t="s">
        <v>7852</v>
      </c>
      <c r="D1395" s="4">
        <v>27</v>
      </c>
      <c r="E1395" s="4">
        <v>0</v>
      </c>
      <c r="F1395" s="8">
        <v>7657.69</v>
      </c>
      <c r="G1395" s="4" t="s">
        <v>7893</v>
      </c>
      <c r="H1395" s="4" t="s">
        <v>7893</v>
      </c>
      <c r="I1395" s="4" t="s">
        <v>7864</v>
      </c>
      <c r="J1395" s="9">
        <v>24103</v>
      </c>
      <c r="K1395" s="4">
        <v>57</v>
      </c>
    </row>
    <row r="1396" spans="1:11" ht="15" customHeight="1" x14ac:dyDescent="0.25">
      <c r="A1396" s="4" t="s">
        <v>1436</v>
      </c>
      <c r="B1396" s="4">
        <v>1998</v>
      </c>
      <c r="C1396" s="4" t="s">
        <v>7851</v>
      </c>
      <c r="D1396" s="4">
        <v>30</v>
      </c>
      <c r="E1396" s="4">
        <v>0</v>
      </c>
      <c r="F1396" s="8">
        <v>7652.26</v>
      </c>
      <c r="G1396" s="4" t="s">
        <v>7895</v>
      </c>
      <c r="H1396" s="4" t="s">
        <v>7893</v>
      </c>
      <c r="I1396" s="4" t="s">
        <v>7872</v>
      </c>
      <c r="J1396" s="9">
        <v>36068</v>
      </c>
      <c r="K1396" s="4">
        <v>24</v>
      </c>
    </row>
    <row r="1397" spans="1:11" ht="15" customHeight="1" x14ac:dyDescent="0.25">
      <c r="A1397" s="4" t="s">
        <v>1437</v>
      </c>
      <c r="B1397" s="4">
        <v>1993</v>
      </c>
      <c r="C1397" s="4" t="s">
        <v>7853</v>
      </c>
      <c r="D1397" s="4">
        <v>10</v>
      </c>
      <c r="E1397" s="4">
        <v>0</v>
      </c>
      <c r="F1397" s="8">
        <v>7650.8</v>
      </c>
      <c r="G1397" s="4" t="s">
        <v>7895</v>
      </c>
      <c r="H1397" s="4" t="s">
        <v>7895</v>
      </c>
      <c r="I1397" s="4" t="s">
        <v>7864</v>
      </c>
      <c r="J1397" s="9">
        <v>34191</v>
      </c>
      <c r="K1397" s="4">
        <v>29</v>
      </c>
    </row>
    <row r="1398" spans="1:11" ht="15" customHeight="1" x14ac:dyDescent="0.25">
      <c r="A1398" s="4" t="s">
        <v>1438</v>
      </c>
      <c r="B1398" s="4">
        <v>1980</v>
      </c>
      <c r="C1398" s="4" t="s">
        <v>7854</v>
      </c>
      <c r="D1398" s="4">
        <v>16</v>
      </c>
      <c r="E1398" s="4">
        <v>1</v>
      </c>
      <c r="F1398" s="8">
        <v>7650.77</v>
      </c>
      <c r="G1398" s="4" t="s">
        <v>7895</v>
      </c>
      <c r="H1398" s="4" t="s">
        <v>7895</v>
      </c>
      <c r="I1398" s="4" t="s">
        <v>7871</v>
      </c>
      <c r="J1398" s="9">
        <v>29510</v>
      </c>
      <c r="K1398" s="4">
        <v>42</v>
      </c>
    </row>
    <row r="1399" spans="1:11" ht="15" customHeight="1" x14ac:dyDescent="0.25">
      <c r="A1399" s="4" t="s">
        <v>1439</v>
      </c>
      <c r="B1399" s="4">
        <v>1999</v>
      </c>
      <c r="C1399" s="4" t="s">
        <v>7850</v>
      </c>
      <c r="D1399" s="4">
        <v>15</v>
      </c>
      <c r="E1399" s="4">
        <v>0</v>
      </c>
      <c r="F1399" s="8">
        <v>7642.05</v>
      </c>
      <c r="G1399" s="4" t="s">
        <v>7895</v>
      </c>
      <c r="H1399" s="4" t="s">
        <v>7895</v>
      </c>
      <c r="I1399" s="4" t="s">
        <v>7877</v>
      </c>
      <c r="J1399" s="9">
        <v>36326</v>
      </c>
      <c r="K1399" s="4">
        <v>23</v>
      </c>
    </row>
    <row r="1400" spans="1:11" ht="15" customHeight="1" x14ac:dyDescent="0.25">
      <c r="A1400" s="4" t="s">
        <v>1440</v>
      </c>
      <c r="B1400" s="4">
        <v>1980</v>
      </c>
      <c r="C1400" s="4" t="s">
        <v>7848</v>
      </c>
      <c r="D1400" s="4">
        <v>24</v>
      </c>
      <c r="E1400" s="4">
        <v>2</v>
      </c>
      <c r="F1400" s="8">
        <v>7640.31</v>
      </c>
      <c r="G1400" s="4" t="s">
        <v>7895</v>
      </c>
      <c r="H1400" s="4" t="s">
        <v>7894</v>
      </c>
      <c r="I1400" s="4" t="s">
        <v>7863</v>
      </c>
      <c r="J1400" s="9">
        <v>29426</v>
      </c>
      <c r="K1400" s="4">
        <v>42</v>
      </c>
    </row>
    <row r="1401" spans="1:11" ht="15" customHeight="1" x14ac:dyDescent="0.25">
      <c r="A1401" s="4" t="s">
        <v>1441</v>
      </c>
      <c r="B1401" s="4">
        <v>1980</v>
      </c>
      <c r="C1401" s="4" t="s">
        <v>7850</v>
      </c>
      <c r="D1401" s="4">
        <v>20</v>
      </c>
      <c r="E1401" s="4">
        <v>1</v>
      </c>
      <c r="F1401" s="8">
        <v>7639.42</v>
      </c>
      <c r="G1401" s="4" t="s">
        <v>7895</v>
      </c>
      <c r="H1401" s="4" t="s">
        <v>7895</v>
      </c>
      <c r="I1401" s="4" t="s">
        <v>7871</v>
      </c>
      <c r="J1401" s="9">
        <v>29392</v>
      </c>
      <c r="K1401" s="4">
        <v>42</v>
      </c>
    </row>
    <row r="1402" spans="1:11" ht="15" customHeight="1" x14ac:dyDescent="0.25">
      <c r="A1402" s="4" t="s">
        <v>1442</v>
      </c>
      <c r="B1402" s="4">
        <v>2001</v>
      </c>
      <c r="C1402" s="4" t="s">
        <v>7852</v>
      </c>
      <c r="D1402" s="4">
        <v>13</v>
      </c>
      <c r="E1402" s="4">
        <v>0</v>
      </c>
      <c r="F1402" s="8">
        <v>7636.92</v>
      </c>
      <c r="G1402" s="4" t="s">
        <v>7895</v>
      </c>
      <c r="H1402" s="4" t="s">
        <v>7893</v>
      </c>
      <c r="I1402" s="4" t="s">
        <v>7864</v>
      </c>
      <c r="J1402" s="9">
        <v>37238</v>
      </c>
      <c r="K1402" s="4">
        <v>21</v>
      </c>
    </row>
    <row r="1403" spans="1:11" ht="15" customHeight="1" x14ac:dyDescent="0.25">
      <c r="A1403" s="4" t="s">
        <v>1443</v>
      </c>
      <c r="B1403" s="4">
        <v>1978</v>
      </c>
      <c r="C1403" s="4" t="s">
        <v>7853</v>
      </c>
      <c r="D1403" s="4">
        <v>24</v>
      </c>
      <c r="E1403" s="4">
        <v>1</v>
      </c>
      <c r="F1403" s="8">
        <v>7633.72</v>
      </c>
      <c r="G1403" s="4" t="s">
        <v>7895</v>
      </c>
      <c r="H1403" s="4" t="s">
        <v>7894</v>
      </c>
      <c r="I1403" s="4" t="s">
        <v>7863</v>
      </c>
      <c r="J1403" s="9">
        <v>28726</v>
      </c>
      <c r="K1403" s="4">
        <v>44</v>
      </c>
    </row>
    <row r="1404" spans="1:11" ht="15" customHeight="1" x14ac:dyDescent="0.25">
      <c r="A1404" s="4" t="s">
        <v>1444</v>
      </c>
      <c r="B1404" s="4">
        <v>1978</v>
      </c>
      <c r="C1404" s="4" t="s">
        <v>7849</v>
      </c>
      <c r="D1404" s="4">
        <v>29</v>
      </c>
      <c r="E1404" s="4">
        <v>1</v>
      </c>
      <c r="F1404" s="8">
        <v>7626.99</v>
      </c>
      <c r="G1404" s="4" t="s">
        <v>7895</v>
      </c>
      <c r="H1404" s="4" t="s">
        <v>7895</v>
      </c>
      <c r="I1404" s="4" t="s">
        <v>7865</v>
      </c>
      <c r="J1404" s="9">
        <v>28823</v>
      </c>
      <c r="K1404" s="4">
        <v>44</v>
      </c>
    </row>
    <row r="1405" spans="1:11" ht="15" customHeight="1" x14ac:dyDescent="0.25">
      <c r="A1405" s="4" t="s">
        <v>1445</v>
      </c>
      <c r="B1405" s="4">
        <v>1978</v>
      </c>
      <c r="C1405" s="4" t="s">
        <v>7849</v>
      </c>
      <c r="D1405" s="4">
        <v>6</v>
      </c>
      <c r="E1405" s="4">
        <v>1</v>
      </c>
      <c r="F1405" s="8">
        <v>7624.63</v>
      </c>
      <c r="G1405" s="4" t="s">
        <v>7895</v>
      </c>
      <c r="H1405" s="4" t="s">
        <v>7894</v>
      </c>
      <c r="I1405" s="4" t="s">
        <v>7865</v>
      </c>
      <c r="J1405" s="9">
        <v>28800</v>
      </c>
      <c r="K1405" s="4">
        <v>44</v>
      </c>
    </row>
    <row r="1406" spans="1:11" ht="15" customHeight="1" x14ac:dyDescent="0.25">
      <c r="A1406" s="4" t="s">
        <v>1446</v>
      </c>
      <c r="B1406" s="4">
        <v>1978</v>
      </c>
      <c r="C1406" s="4" t="s">
        <v>7849</v>
      </c>
      <c r="D1406" s="4">
        <v>28</v>
      </c>
      <c r="E1406" s="4">
        <v>1</v>
      </c>
      <c r="F1406" s="8">
        <v>7623.52</v>
      </c>
      <c r="G1406" s="4" t="s">
        <v>7895</v>
      </c>
      <c r="H1406" s="4" t="s">
        <v>7894</v>
      </c>
      <c r="I1406" s="4" t="s">
        <v>7865</v>
      </c>
      <c r="J1406" s="9">
        <v>28822</v>
      </c>
      <c r="K1406" s="4">
        <v>44</v>
      </c>
    </row>
    <row r="1407" spans="1:11" ht="15" customHeight="1" x14ac:dyDescent="0.25">
      <c r="A1407" s="4" t="s">
        <v>1447</v>
      </c>
      <c r="B1407" s="4">
        <v>1996</v>
      </c>
      <c r="C1407" s="4" t="s">
        <v>7851</v>
      </c>
      <c r="D1407" s="4">
        <v>17</v>
      </c>
      <c r="E1407" s="4">
        <v>0</v>
      </c>
      <c r="F1407" s="8">
        <v>7623.13</v>
      </c>
      <c r="G1407" s="4" t="s">
        <v>7895</v>
      </c>
      <c r="H1407" s="4" t="s">
        <v>7893</v>
      </c>
      <c r="I1407" s="4" t="s">
        <v>7865</v>
      </c>
      <c r="J1407" s="9">
        <v>35325</v>
      </c>
      <c r="K1407" s="4">
        <v>26</v>
      </c>
    </row>
    <row r="1408" spans="1:11" ht="15" customHeight="1" x14ac:dyDescent="0.25">
      <c r="A1408" s="4" t="s">
        <v>1448</v>
      </c>
      <c r="B1408" s="4">
        <v>1968</v>
      </c>
      <c r="C1408" s="4" t="s">
        <v>7848</v>
      </c>
      <c r="D1408" s="4">
        <v>3</v>
      </c>
      <c r="E1408" s="4">
        <v>0</v>
      </c>
      <c r="F1408" s="8">
        <v>7609.6</v>
      </c>
      <c r="G1408" s="4" t="s">
        <v>7893</v>
      </c>
      <c r="H1408" s="4" t="s">
        <v>7895</v>
      </c>
      <c r="I1408" s="4" t="s">
        <v>7864</v>
      </c>
      <c r="J1408" s="9">
        <v>25022</v>
      </c>
      <c r="K1408" s="4">
        <v>54</v>
      </c>
    </row>
    <row r="1409" spans="1:11" ht="15" customHeight="1" x14ac:dyDescent="0.25">
      <c r="A1409" s="4" t="s">
        <v>1449</v>
      </c>
      <c r="B1409" s="4">
        <v>1997</v>
      </c>
      <c r="C1409" s="4" t="s">
        <v>7851</v>
      </c>
      <c r="D1409" s="4">
        <v>30</v>
      </c>
      <c r="E1409" s="4">
        <v>0</v>
      </c>
      <c r="F1409" s="8">
        <v>7607.03</v>
      </c>
      <c r="G1409" s="4" t="s">
        <v>7895</v>
      </c>
      <c r="H1409" s="4" t="s">
        <v>7895</v>
      </c>
      <c r="I1409" s="4" t="s">
        <v>7864</v>
      </c>
      <c r="J1409" s="9">
        <v>35703</v>
      </c>
      <c r="K1409" s="4">
        <v>25</v>
      </c>
    </row>
    <row r="1410" spans="1:11" ht="15" customHeight="1" x14ac:dyDescent="0.25">
      <c r="A1410" s="4" t="s">
        <v>1450</v>
      </c>
      <c r="B1410" s="4">
        <v>1967</v>
      </c>
      <c r="C1410" s="4" t="s">
        <v>7848</v>
      </c>
      <c r="D1410" s="4">
        <v>17</v>
      </c>
      <c r="E1410" s="4">
        <v>0</v>
      </c>
      <c r="F1410" s="8">
        <v>7585.62</v>
      </c>
      <c r="G1410" s="4" t="s">
        <v>7893</v>
      </c>
      <c r="H1410" s="4" t="s">
        <v>7895</v>
      </c>
      <c r="I1410" s="4" t="s">
        <v>7863</v>
      </c>
      <c r="J1410" s="9">
        <v>24670</v>
      </c>
      <c r="K1410" s="4">
        <v>55</v>
      </c>
    </row>
    <row r="1411" spans="1:11" ht="15" customHeight="1" x14ac:dyDescent="0.25">
      <c r="A1411" s="4" t="s">
        <v>1451</v>
      </c>
      <c r="B1411" s="4">
        <v>1994</v>
      </c>
      <c r="C1411" s="4" t="s">
        <v>7853</v>
      </c>
      <c r="D1411" s="4">
        <v>14</v>
      </c>
      <c r="E1411" s="4">
        <v>0</v>
      </c>
      <c r="F1411" s="8">
        <v>7567.13</v>
      </c>
      <c r="G1411" s="4" t="s">
        <v>7895</v>
      </c>
      <c r="H1411" s="4" t="s">
        <v>7895</v>
      </c>
      <c r="I1411" s="4" t="s">
        <v>7874</v>
      </c>
      <c r="J1411" s="9">
        <v>34560</v>
      </c>
      <c r="K1411" s="4">
        <v>28</v>
      </c>
    </row>
    <row r="1412" spans="1:11" ht="15" customHeight="1" x14ac:dyDescent="0.25">
      <c r="A1412" s="4" t="s">
        <v>1452</v>
      </c>
      <c r="B1412" s="4">
        <v>1988</v>
      </c>
      <c r="C1412" s="4" t="s">
        <v>7852</v>
      </c>
      <c r="D1412" s="4">
        <v>15</v>
      </c>
      <c r="E1412" s="4">
        <v>3</v>
      </c>
      <c r="F1412" s="8">
        <v>7538.52</v>
      </c>
      <c r="G1412" s="4" t="s">
        <v>7895</v>
      </c>
      <c r="H1412" s="4" t="s">
        <v>7895</v>
      </c>
      <c r="I1412" s="4" t="s">
        <v>7864</v>
      </c>
      <c r="J1412" s="9">
        <v>32492</v>
      </c>
      <c r="K1412" s="4">
        <v>34</v>
      </c>
    </row>
    <row r="1413" spans="1:11" ht="15" customHeight="1" x14ac:dyDescent="0.25">
      <c r="A1413" s="4" t="s">
        <v>1453</v>
      </c>
      <c r="B1413" s="4">
        <v>1984</v>
      </c>
      <c r="C1413" s="4" t="s">
        <v>7853</v>
      </c>
      <c r="D1413" s="4">
        <v>22</v>
      </c>
      <c r="E1413" s="4">
        <v>3</v>
      </c>
      <c r="F1413" s="8">
        <v>7537.16</v>
      </c>
      <c r="G1413" s="4" t="s">
        <v>7895</v>
      </c>
      <c r="H1413" s="4" t="s">
        <v>7895</v>
      </c>
      <c r="I1413" s="4" t="s">
        <v>7864</v>
      </c>
      <c r="J1413" s="9">
        <v>30916</v>
      </c>
      <c r="K1413" s="4">
        <v>38</v>
      </c>
    </row>
    <row r="1414" spans="1:11" ht="15" customHeight="1" x14ac:dyDescent="0.25">
      <c r="A1414" s="4" t="s">
        <v>1454</v>
      </c>
      <c r="B1414" s="4">
        <v>1978</v>
      </c>
      <c r="C1414" s="4" t="s">
        <v>7852</v>
      </c>
      <c r="D1414" s="4">
        <v>14</v>
      </c>
      <c r="E1414" s="4">
        <v>2</v>
      </c>
      <c r="F1414" s="8">
        <v>7531.7</v>
      </c>
      <c r="G1414" s="4" t="s">
        <v>7895</v>
      </c>
      <c r="H1414" s="4" t="s">
        <v>7894</v>
      </c>
      <c r="I1414" s="4" t="s">
        <v>7863</v>
      </c>
      <c r="J1414" s="9">
        <v>28838</v>
      </c>
      <c r="K1414" s="4">
        <v>44</v>
      </c>
    </row>
    <row r="1415" spans="1:11" ht="15" customHeight="1" x14ac:dyDescent="0.25">
      <c r="A1415" s="4" t="s">
        <v>1455</v>
      </c>
      <c r="B1415" s="4">
        <v>1976</v>
      </c>
      <c r="C1415" s="4" t="s">
        <v>7854</v>
      </c>
      <c r="D1415" s="4">
        <v>10</v>
      </c>
      <c r="E1415" s="4">
        <v>0</v>
      </c>
      <c r="F1415" s="8">
        <v>7526.71</v>
      </c>
      <c r="G1415" s="4" t="s">
        <v>7893</v>
      </c>
      <c r="H1415" s="4" t="s">
        <v>7894</v>
      </c>
      <c r="I1415" s="4" t="s">
        <v>7864</v>
      </c>
      <c r="J1415" s="9">
        <v>28043</v>
      </c>
      <c r="K1415" s="4">
        <v>46</v>
      </c>
    </row>
    <row r="1416" spans="1:11" ht="15" customHeight="1" x14ac:dyDescent="0.25">
      <c r="A1416" s="4" t="s">
        <v>1456</v>
      </c>
      <c r="B1416" s="4">
        <v>1978</v>
      </c>
      <c r="C1416" s="4" t="s">
        <v>7854</v>
      </c>
      <c r="D1416" s="4">
        <v>18</v>
      </c>
      <c r="E1416" s="4">
        <v>1</v>
      </c>
      <c r="F1416" s="8">
        <v>7518.03</v>
      </c>
      <c r="G1416" s="4" t="s">
        <v>7895</v>
      </c>
      <c r="H1416" s="4" t="s">
        <v>7893</v>
      </c>
      <c r="I1416" s="4" t="s">
        <v>7864</v>
      </c>
      <c r="J1416" s="9">
        <v>28781</v>
      </c>
      <c r="K1416" s="4">
        <v>44</v>
      </c>
    </row>
    <row r="1417" spans="1:11" ht="15" customHeight="1" x14ac:dyDescent="0.25">
      <c r="A1417" s="4" t="s">
        <v>1457</v>
      </c>
      <c r="B1417" s="4">
        <v>1983</v>
      </c>
      <c r="C1417" s="4" t="s">
        <v>7848</v>
      </c>
      <c r="D1417" s="4">
        <v>10</v>
      </c>
      <c r="E1417" s="4">
        <v>4</v>
      </c>
      <c r="F1417" s="8">
        <v>7512.27</v>
      </c>
      <c r="G1417" s="4" t="s">
        <v>7893</v>
      </c>
      <c r="H1417" s="4" t="s">
        <v>7895</v>
      </c>
      <c r="I1417" s="4" t="s">
        <v>7865</v>
      </c>
      <c r="J1417" s="9">
        <v>30507</v>
      </c>
      <c r="K1417" s="4">
        <v>39</v>
      </c>
    </row>
    <row r="1418" spans="1:11" ht="15" customHeight="1" x14ac:dyDescent="0.25">
      <c r="A1418" s="4" t="s">
        <v>1458</v>
      </c>
      <c r="B1418" s="4">
        <v>1997</v>
      </c>
      <c r="C1418" s="4" t="s">
        <v>7854</v>
      </c>
      <c r="D1418" s="4">
        <v>28</v>
      </c>
      <c r="E1418" s="4">
        <v>0</v>
      </c>
      <c r="F1418" s="8">
        <v>7504.3</v>
      </c>
      <c r="G1418" s="4" t="s">
        <v>7895</v>
      </c>
      <c r="H1418" s="4" t="s">
        <v>7894</v>
      </c>
      <c r="I1418" s="4" t="s">
        <v>7864</v>
      </c>
      <c r="J1418" s="9">
        <v>35731</v>
      </c>
      <c r="K1418" s="4">
        <v>25</v>
      </c>
    </row>
    <row r="1419" spans="1:11" ht="15" customHeight="1" x14ac:dyDescent="0.25">
      <c r="A1419" s="4" t="s">
        <v>1459</v>
      </c>
      <c r="B1419" s="4">
        <v>1988</v>
      </c>
      <c r="C1419" s="4" t="s">
        <v>7852</v>
      </c>
      <c r="D1419" s="4">
        <v>15</v>
      </c>
      <c r="E1419" s="4">
        <v>3</v>
      </c>
      <c r="F1419" s="8">
        <v>7494.63</v>
      </c>
      <c r="G1419" s="4" t="s">
        <v>7895</v>
      </c>
      <c r="H1419" s="4" t="s">
        <v>7893</v>
      </c>
      <c r="I1419" s="4" t="s">
        <v>7870</v>
      </c>
      <c r="J1419" s="9">
        <v>32492</v>
      </c>
      <c r="K1419" s="4">
        <v>34</v>
      </c>
    </row>
    <row r="1420" spans="1:11" ht="15" customHeight="1" x14ac:dyDescent="0.25">
      <c r="A1420" s="4" t="s">
        <v>1460</v>
      </c>
      <c r="B1420" s="4">
        <v>1996</v>
      </c>
      <c r="C1420" s="4" t="s">
        <v>7850</v>
      </c>
      <c r="D1420" s="4">
        <v>14</v>
      </c>
      <c r="E1420" s="4">
        <v>0</v>
      </c>
      <c r="F1420" s="8">
        <v>7487.38</v>
      </c>
      <c r="G1420" s="4" t="s">
        <v>7895</v>
      </c>
      <c r="H1420" s="4" t="s">
        <v>7893</v>
      </c>
      <c r="I1420" s="4" t="s">
        <v>7864</v>
      </c>
      <c r="J1420" s="9">
        <v>35230</v>
      </c>
      <c r="K1420" s="4">
        <v>26</v>
      </c>
    </row>
    <row r="1421" spans="1:11" ht="15" customHeight="1" x14ac:dyDescent="0.25">
      <c r="A1421" s="4" t="s">
        <v>1461</v>
      </c>
      <c r="B1421" s="4">
        <v>1967</v>
      </c>
      <c r="C1421" s="4" t="s">
        <v>7853</v>
      </c>
      <c r="D1421" s="4">
        <v>4</v>
      </c>
      <c r="E1421" s="4">
        <v>0</v>
      </c>
      <c r="F1421" s="8">
        <v>7463.51</v>
      </c>
      <c r="G1421" s="4" t="s">
        <v>7893</v>
      </c>
      <c r="H1421" s="4" t="s">
        <v>7893</v>
      </c>
      <c r="I1421" s="4" t="s">
        <v>7863</v>
      </c>
      <c r="J1421" s="9">
        <v>24688</v>
      </c>
      <c r="K1421" s="4">
        <v>55</v>
      </c>
    </row>
    <row r="1422" spans="1:11" ht="15" customHeight="1" x14ac:dyDescent="0.25">
      <c r="A1422" s="4" t="s">
        <v>1462</v>
      </c>
      <c r="B1422" s="4">
        <v>2001</v>
      </c>
      <c r="C1422" s="4" t="s">
        <v>7850</v>
      </c>
      <c r="D1422" s="4">
        <v>1</v>
      </c>
      <c r="E1422" s="4">
        <v>0</v>
      </c>
      <c r="F1422" s="8">
        <v>7450.36</v>
      </c>
      <c r="G1422" s="4" t="s">
        <v>7895</v>
      </c>
      <c r="H1422" s="4" t="s">
        <v>7895</v>
      </c>
      <c r="I1422" s="4" t="s">
        <v>7864</v>
      </c>
      <c r="J1422" s="9">
        <v>37043</v>
      </c>
      <c r="K1422" s="4">
        <v>22</v>
      </c>
    </row>
    <row r="1423" spans="1:11" ht="15" customHeight="1" x14ac:dyDescent="0.25">
      <c r="A1423" s="4" t="s">
        <v>1463</v>
      </c>
      <c r="B1423" s="4">
        <v>1977</v>
      </c>
      <c r="C1423" s="4" t="s">
        <v>7851</v>
      </c>
      <c r="D1423" s="4">
        <v>30</v>
      </c>
      <c r="E1423" s="4">
        <v>0</v>
      </c>
      <c r="F1423" s="8">
        <v>7448.4</v>
      </c>
      <c r="G1423" s="4" t="s">
        <v>7893</v>
      </c>
      <c r="H1423" s="4" t="s">
        <v>7893</v>
      </c>
      <c r="I1423" s="4" t="s">
        <v>7875</v>
      </c>
      <c r="J1423" s="9">
        <v>28398</v>
      </c>
      <c r="K1423" s="4">
        <v>45</v>
      </c>
    </row>
    <row r="1424" spans="1:11" ht="15" customHeight="1" x14ac:dyDescent="0.25">
      <c r="A1424" s="4" t="s">
        <v>1464</v>
      </c>
      <c r="B1424" s="4">
        <v>1977</v>
      </c>
      <c r="C1424" s="4" t="s">
        <v>7851</v>
      </c>
      <c r="D1424" s="4">
        <v>25</v>
      </c>
      <c r="E1424" s="4">
        <v>1</v>
      </c>
      <c r="F1424" s="8">
        <v>7445.92</v>
      </c>
      <c r="G1424" s="4" t="s">
        <v>7893</v>
      </c>
      <c r="H1424" s="4" t="s">
        <v>7894</v>
      </c>
      <c r="I1424" s="4" t="s">
        <v>7865</v>
      </c>
      <c r="J1424" s="9">
        <v>28393</v>
      </c>
      <c r="K1424" s="4">
        <v>45</v>
      </c>
    </row>
    <row r="1425" spans="1:11" ht="15" customHeight="1" x14ac:dyDescent="0.25">
      <c r="A1425" s="4" t="s">
        <v>1465</v>
      </c>
      <c r="B1425" s="4">
        <v>1980</v>
      </c>
      <c r="C1425" s="4" t="s">
        <v>7848</v>
      </c>
      <c r="D1425" s="4">
        <v>7</v>
      </c>
      <c r="E1425" s="4">
        <v>1</v>
      </c>
      <c r="F1425" s="8">
        <v>7443.64</v>
      </c>
      <c r="G1425" s="4" t="s">
        <v>7895</v>
      </c>
      <c r="H1425" s="4" t="s">
        <v>7893</v>
      </c>
      <c r="I1425" s="4" t="s">
        <v>7864</v>
      </c>
      <c r="J1425" s="9">
        <v>29409</v>
      </c>
      <c r="K1425" s="4">
        <v>42</v>
      </c>
    </row>
    <row r="1426" spans="1:11" ht="15" customHeight="1" x14ac:dyDescent="0.25">
      <c r="A1426" s="4" t="s">
        <v>1466</v>
      </c>
      <c r="B1426" s="4">
        <v>1979</v>
      </c>
      <c r="C1426" s="4" t="s">
        <v>7851</v>
      </c>
      <c r="D1426" s="4">
        <v>1</v>
      </c>
      <c r="E1426" s="4">
        <v>2</v>
      </c>
      <c r="F1426" s="8">
        <v>7441.5</v>
      </c>
      <c r="G1426" s="4" t="s">
        <v>7893</v>
      </c>
      <c r="H1426" s="4" t="s">
        <v>7895</v>
      </c>
      <c r="I1426" s="4" t="s">
        <v>7865</v>
      </c>
      <c r="J1426" s="9">
        <v>29099</v>
      </c>
      <c r="K1426" s="4">
        <v>43</v>
      </c>
    </row>
    <row r="1427" spans="1:11" ht="15" customHeight="1" x14ac:dyDescent="0.25">
      <c r="A1427" s="4" t="s">
        <v>1467</v>
      </c>
      <c r="B1427" s="4">
        <v>1977</v>
      </c>
      <c r="C1427" s="4" t="s">
        <v>7853</v>
      </c>
      <c r="D1427" s="4">
        <v>25</v>
      </c>
      <c r="E1427" s="4">
        <v>1</v>
      </c>
      <c r="F1427" s="8">
        <v>7441.05</v>
      </c>
      <c r="G1427" s="4" t="s">
        <v>7893</v>
      </c>
      <c r="H1427" s="4" t="s">
        <v>7895</v>
      </c>
      <c r="I1427" s="4" t="s">
        <v>7865</v>
      </c>
      <c r="J1427" s="9">
        <v>28362</v>
      </c>
      <c r="K1427" s="4">
        <v>45</v>
      </c>
    </row>
    <row r="1428" spans="1:11" ht="15" customHeight="1" x14ac:dyDescent="0.25">
      <c r="A1428" s="4" t="s">
        <v>1468</v>
      </c>
      <c r="B1428" s="4">
        <v>1978</v>
      </c>
      <c r="C1428" s="4" t="s">
        <v>7852</v>
      </c>
      <c r="D1428" s="4">
        <v>2</v>
      </c>
      <c r="E1428" s="4">
        <v>0</v>
      </c>
      <c r="F1428" s="8">
        <v>7421.19</v>
      </c>
      <c r="G1428" s="4" t="s">
        <v>7895</v>
      </c>
      <c r="H1428" s="4" t="s">
        <v>7893</v>
      </c>
      <c r="I1428" s="4" t="s">
        <v>7864</v>
      </c>
      <c r="J1428" s="9">
        <v>28826</v>
      </c>
      <c r="K1428" s="4">
        <v>44</v>
      </c>
    </row>
    <row r="1429" spans="1:11" ht="15" customHeight="1" x14ac:dyDescent="0.25">
      <c r="A1429" s="4" t="s">
        <v>1469</v>
      </c>
      <c r="B1429" s="4">
        <v>1978</v>
      </c>
      <c r="C1429" s="4" t="s">
        <v>7849</v>
      </c>
      <c r="D1429" s="4">
        <v>12</v>
      </c>
      <c r="E1429" s="4">
        <v>0</v>
      </c>
      <c r="F1429" s="8">
        <v>7419.48</v>
      </c>
      <c r="G1429" s="4" t="s">
        <v>7895</v>
      </c>
      <c r="H1429" s="4" t="s">
        <v>7895</v>
      </c>
      <c r="I1429" s="4" t="s">
        <v>7864</v>
      </c>
      <c r="J1429" s="9">
        <v>28806</v>
      </c>
      <c r="K1429" s="4">
        <v>44</v>
      </c>
    </row>
    <row r="1430" spans="1:11" ht="15" customHeight="1" x14ac:dyDescent="0.25">
      <c r="A1430" s="4" t="s">
        <v>1470</v>
      </c>
      <c r="B1430" s="4">
        <v>1983</v>
      </c>
      <c r="C1430" s="4" t="s">
        <v>7851</v>
      </c>
      <c r="D1430" s="4">
        <v>19</v>
      </c>
      <c r="E1430" s="4">
        <v>3</v>
      </c>
      <c r="F1430" s="8">
        <v>7418.52</v>
      </c>
      <c r="G1430" s="4" t="s">
        <v>7895</v>
      </c>
      <c r="H1430" s="4" t="s">
        <v>7895</v>
      </c>
      <c r="I1430" s="4" t="s">
        <v>7865</v>
      </c>
      <c r="J1430" s="9">
        <v>30578</v>
      </c>
      <c r="K1430" s="4">
        <v>39</v>
      </c>
    </row>
    <row r="1431" spans="1:11" ht="15" customHeight="1" x14ac:dyDescent="0.25">
      <c r="A1431" s="4" t="s">
        <v>1471</v>
      </c>
      <c r="B1431" s="4">
        <v>1965</v>
      </c>
      <c r="C1431" s="4" t="s">
        <v>7852</v>
      </c>
      <c r="D1431" s="4">
        <v>5</v>
      </c>
      <c r="E1431" s="4">
        <v>0</v>
      </c>
      <c r="F1431" s="8">
        <v>7403.98</v>
      </c>
      <c r="G1431" s="4" t="s">
        <v>7893</v>
      </c>
      <c r="H1431" s="4" t="s">
        <v>7895</v>
      </c>
      <c r="I1431" s="4" t="s">
        <v>7863</v>
      </c>
      <c r="J1431" s="9">
        <v>24081</v>
      </c>
      <c r="K1431" s="4">
        <v>57</v>
      </c>
    </row>
    <row r="1432" spans="1:11" ht="15" customHeight="1" x14ac:dyDescent="0.25">
      <c r="A1432" s="4" t="s">
        <v>1472</v>
      </c>
      <c r="B1432" s="4">
        <v>1993</v>
      </c>
      <c r="C1432" s="4" t="s">
        <v>7848</v>
      </c>
      <c r="D1432" s="4">
        <v>22</v>
      </c>
      <c r="E1432" s="4">
        <v>0</v>
      </c>
      <c r="F1432" s="8">
        <v>7388.85</v>
      </c>
      <c r="G1432" s="4" t="s">
        <v>7895</v>
      </c>
      <c r="H1432" s="4" t="s">
        <v>7895</v>
      </c>
      <c r="I1432" s="4" t="s">
        <v>7877</v>
      </c>
      <c r="J1432" s="9">
        <v>34172</v>
      </c>
      <c r="K1432" s="4">
        <v>29</v>
      </c>
    </row>
    <row r="1433" spans="1:11" ht="15" customHeight="1" x14ac:dyDescent="0.25">
      <c r="A1433" s="4" t="s">
        <v>1473</v>
      </c>
      <c r="B1433" s="4">
        <v>1981</v>
      </c>
      <c r="C1433" s="4" t="s">
        <v>7849</v>
      </c>
      <c r="D1433" s="4">
        <v>24</v>
      </c>
      <c r="E1433" s="4">
        <v>2</v>
      </c>
      <c r="F1433" s="8">
        <v>7371.77</v>
      </c>
      <c r="G1433" s="4" t="s">
        <v>7895</v>
      </c>
      <c r="H1433" s="4" t="s">
        <v>7894</v>
      </c>
      <c r="I1433" s="4" t="s">
        <v>7865</v>
      </c>
      <c r="J1433" s="9">
        <v>29914</v>
      </c>
      <c r="K1433" s="4">
        <v>41</v>
      </c>
    </row>
    <row r="1434" spans="1:11" ht="15" customHeight="1" x14ac:dyDescent="0.25">
      <c r="A1434" s="4" t="s">
        <v>1474</v>
      </c>
      <c r="B1434" s="4">
        <v>1965</v>
      </c>
      <c r="C1434" s="4" t="s">
        <v>7852</v>
      </c>
      <c r="D1434" s="4">
        <v>9</v>
      </c>
      <c r="E1434" s="4">
        <v>0</v>
      </c>
      <c r="F1434" s="8">
        <v>7362.31</v>
      </c>
      <c r="G1434" s="4" t="s">
        <v>7893</v>
      </c>
      <c r="H1434" s="4" t="s">
        <v>7893</v>
      </c>
      <c r="I1434" s="4" t="s">
        <v>7863</v>
      </c>
      <c r="J1434" s="9">
        <v>24085</v>
      </c>
      <c r="K1434" s="4">
        <v>57</v>
      </c>
    </row>
    <row r="1435" spans="1:11" ht="15" customHeight="1" x14ac:dyDescent="0.25">
      <c r="A1435" s="4" t="s">
        <v>1475</v>
      </c>
      <c r="B1435" s="4">
        <v>1981</v>
      </c>
      <c r="C1435" s="4" t="s">
        <v>7848</v>
      </c>
      <c r="D1435" s="4">
        <v>16</v>
      </c>
      <c r="E1435" s="4">
        <v>1</v>
      </c>
      <c r="F1435" s="8">
        <v>7358.18</v>
      </c>
      <c r="G1435" s="4" t="s">
        <v>7895</v>
      </c>
      <c r="H1435" s="4" t="s">
        <v>7893</v>
      </c>
      <c r="I1435" s="4" t="s">
        <v>7871</v>
      </c>
      <c r="J1435" s="9">
        <v>29783</v>
      </c>
      <c r="K1435" s="4">
        <v>41</v>
      </c>
    </row>
    <row r="1436" spans="1:11" ht="15" customHeight="1" x14ac:dyDescent="0.25">
      <c r="A1436" s="4" t="s">
        <v>1476</v>
      </c>
      <c r="B1436" s="4">
        <v>1983</v>
      </c>
      <c r="C1436" s="4" t="s">
        <v>7850</v>
      </c>
      <c r="D1436" s="4">
        <v>21</v>
      </c>
      <c r="E1436" s="4">
        <v>3</v>
      </c>
      <c r="F1436" s="8">
        <v>7357.49</v>
      </c>
      <c r="G1436" s="4" t="s">
        <v>7895</v>
      </c>
      <c r="H1436" s="4" t="s">
        <v>7895</v>
      </c>
      <c r="I1436" s="4" t="s">
        <v>7864</v>
      </c>
      <c r="J1436" s="9">
        <v>30488</v>
      </c>
      <c r="K1436" s="4">
        <v>39</v>
      </c>
    </row>
    <row r="1437" spans="1:11" ht="15" customHeight="1" x14ac:dyDescent="0.25">
      <c r="A1437" s="4" t="s">
        <v>1477</v>
      </c>
      <c r="B1437" s="4">
        <v>1993</v>
      </c>
      <c r="C1437" s="4" t="s">
        <v>7854</v>
      </c>
      <c r="D1437" s="4">
        <v>5</v>
      </c>
      <c r="E1437" s="4">
        <v>0</v>
      </c>
      <c r="F1437" s="8">
        <v>7349.12</v>
      </c>
      <c r="G1437" s="4" t="s">
        <v>7895</v>
      </c>
      <c r="H1437" s="4" t="s">
        <v>7895</v>
      </c>
      <c r="I1437" s="4" t="s">
        <v>7874</v>
      </c>
      <c r="J1437" s="9">
        <v>34247</v>
      </c>
      <c r="K1437" s="4">
        <v>29</v>
      </c>
    </row>
    <row r="1438" spans="1:11" ht="15" customHeight="1" x14ac:dyDescent="0.25">
      <c r="A1438" s="4" t="s">
        <v>1478</v>
      </c>
      <c r="B1438" s="4">
        <v>1977</v>
      </c>
      <c r="C1438" s="4" t="s">
        <v>7852</v>
      </c>
      <c r="D1438" s="4">
        <v>1</v>
      </c>
      <c r="E1438" s="4">
        <v>0</v>
      </c>
      <c r="F1438" s="8">
        <v>7348.14</v>
      </c>
      <c r="G1438" s="4" t="s">
        <v>7895</v>
      </c>
      <c r="H1438" s="4" t="s">
        <v>7894</v>
      </c>
      <c r="I1438" s="4" t="s">
        <v>7865</v>
      </c>
      <c r="J1438" s="9">
        <v>28460</v>
      </c>
      <c r="K1438" s="4">
        <v>45</v>
      </c>
    </row>
    <row r="1439" spans="1:11" ht="15" customHeight="1" x14ac:dyDescent="0.25">
      <c r="A1439" s="4" t="s">
        <v>1479</v>
      </c>
      <c r="B1439" s="4">
        <v>1979</v>
      </c>
      <c r="C1439" s="4" t="s">
        <v>7850</v>
      </c>
      <c r="D1439" s="4">
        <v>26</v>
      </c>
      <c r="E1439" s="4">
        <v>1</v>
      </c>
      <c r="F1439" s="8">
        <v>7345.73</v>
      </c>
      <c r="G1439" s="4" t="s">
        <v>7895</v>
      </c>
      <c r="H1439" s="4" t="s">
        <v>7894</v>
      </c>
      <c r="I1439" s="4" t="s">
        <v>7863</v>
      </c>
      <c r="J1439" s="9">
        <v>29032</v>
      </c>
      <c r="K1439" s="4">
        <v>43</v>
      </c>
    </row>
    <row r="1440" spans="1:11" ht="15" customHeight="1" x14ac:dyDescent="0.25">
      <c r="A1440" s="4" t="s">
        <v>1480</v>
      </c>
      <c r="B1440" s="4">
        <v>1977</v>
      </c>
      <c r="C1440" s="4" t="s">
        <v>7852</v>
      </c>
      <c r="D1440" s="4">
        <v>18</v>
      </c>
      <c r="E1440" s="4">
        <v>0</v>
      </c>
      <c r="F1440" s="8">
        <v>7345.08</v>
      </c>
      <c r="G1440" s="4" t="s">
        <v>7895</v>
      </c>
      <c r="H1440" s="4" t="s">
        <v>7894</v>
      </c>
      <c r="I1440" s="4" t="s">
        <v>7865</v>
      </c>
      <c r="J1440" s="9">
        <v>28477</v>
      </c>
      <c r="K1440" s="4">
        <v>45</v>
      </c>
    </row>
    <row r="1441" spans="1:11" ht="15" customHeight="1" x14ac:dyDescent="0.25">
      <c r="A1441" s="4" t="s">
        <v>1481</v>
      </c>
      <c r="B1441" s="4">
        <v>1986</v>
      </c>
      <c r="C1441" s="4" t="s">
        <v>7850</v>
      </c>
      <c r="D1441" s="4">
        <v>15</v>
      </c>
      <c r="E1441" s="4">
        <v>3</v>
      </c>
      <c r="F1441" s="8">
        <v>7339.93</v>
      </c>
      <c r="G1441" s="4" t="s">
        <v>7895</v>
      </c>
      <c r="H1441" s="4" t="s">
        <v>7895</v>
      </c>
      <c r="I1441" s="4" t="s">
        <v>7864</v>
      </c>
      <c r="J1441" s="9">
        <v>31578</v>
      </c>
      <c r="K1441" s="4">
        <v>36</v>
      </c>
    </row>
    <row r="1442" spans="1:11" ht="15" customHeight="1" x14ac:dyDescent="0.25">
      <c r="A1442" s="4" t="s">
        <v>1482</v>
      </c>
      <c r="B1442" s="4">
        <v>1979</v>
      </c>
      <c r="C1442" s="4" t="s">
        <v>7851</v>
      </c>
      <c r="D1442" s="4">
        <v>19</v>
      </c>
      <c r="E1442" s="4">
        <v>1</v>
      </c>
      <c r="F1442" s="8">
        <v>7337.75</v>
      </c>
      <c r="G1442" s="4" t="s">
        <v>7895</v>
      </c>
      <c r="H1442" s="4" t="s">
        <v>7893</v>
      </c>
      <c r="I1442" s="4" t="s">
        <v>7865</v>
      </c>
      <c r="J1442" s="9">
        <v>29117</v>
      </c>
      <c r="K1442" s="4">
        <v>43</v>
      </c>
    </row>
    <row r="1443" spans="1:11" ht="15" customHeight="1" x14ac:dyDescent="0.25">
      <c r="A1443" s="4" t="s">
        <v>1483</v>
      </c>
      <c r="B1443" s="4">
        <v>1984</v>
      </c>
      <c r="C1443" s="4" t="s">
        <v>7848</v>
      </c>
      <c r="D1443" s="4">
        <v>25</v>
      </c>
      <c r="E1443" s="4">
        <v>3</v>
      </c>
      <c r="F1443" s="8">
        <v>7325.47</v>
      </c>
      <c r="G1443" s="4" t="s">
        <v>7895</v>
      </c>
      <c r="H1443" s="4" t="s">
        <v>7894</v>
      </c>
      <c r="I1443" s="4" t="s">
        <v>7864</v>
      </c>
      <c r="J1443" s="9">
        <v>30888</v>
      </c>
      <c r="K1443" s="4">
        <v>38</v>
      </c>
    </row>
    <row r="1444" spans="1:11" ht="15" customHeight="1" x14ac:dyDescent="0.25">
      <c r="A1444" s="4" t="s">
        <v>1484</v>
      </c>
      <c r="B1444" s="4">
        <v>1979</v>
      </c>
      <c r="C1444" s="4" t="s">
        <v>7850</v>
      </c>
      <c r="D1444" s="4">
        <v>19</v>
      </c>
      <c r="E1444" s="4">
        <v>0</v>
      </c>
      <c r="F1444" s="8">
        <v>7325.05</v>
      </c>
      <c r="G1444" s="4" t="s">
        <v>7895</v>
      </c>
      <c r="H1444" s="4" t="s">
        <v>7893</v>
      </c>
      <c r="I1444" s="4" t="s">
        <v>7871</v>
      </c>
      <c r="J1444" s="9">
        <v>29025</v>
      </c>
      <c r="K1444" s="4">
        <v>43</v>
      </c>
    </row>
    <row r="1445" spans="1:11" ht="15" customHeight="1" x14ac:dyDescent="0.25">
      <c r="A1445" s="4" t="s">
        <v>1485</v>
      </c>
      <c r="B1445" s="4">
        <v>2004</v>
      </c>
      <c r="C1445" s="4" t="s">
        <v>7849</v>
      </c>
      <c r="D1445" s="4">
        <v>15</v>
      </c>
      <c r="E1445" s="4">
        <v>0</v>
      </c>
      <c r="F1445" s="8">
        <v>7323.73</v>
      </c>
      <c r="G1445" s="4" t="s">
        <v>7895</v>
      </c>
      <c r="H1445" s="4" t="s">
        <v>7895</v>
      </c>
      <c r="I1445" s="4" t="s">
        <v>7871</v>
      </c>
      <c r="J1445" s="9">
        <v>38306</v>
      </c>
      <c r="K1445" s="4">
        <v>18</v>
      </c>
    </row>
    <row r="1446" spans="1:11" ht="15" customHeight="1" x14ac:dyDescent="0.25">
      <c r="A1446" s="4" t="s">
        <v>1486</v>
      </c>
      <c r="B1446" s="4">
        <v>1965</v>
      </c>
      <c r="C1446" s="4" t="s">
        <v>7848</v>
      </c>
      <c r="D1446" s="4">
        <v>11</v>
      </c>
      <c r="E1446" s="4">
        <v>0</v>
      </c>
      <c r="F1446" s="8">
        <v>7322.86</v>
      </c>
      <c r="G1446" s="4" t="s">
        <v>7893</v>
      </c>
      <c r="H1446" s="4" t="s">
        <v>7893</v>
      </c>
      <c r="I1446" s="4" t="s">
        <v>7864</v>
      </c>
      <c r="J1446" s="9">
        <v>23934</v>
      </c>
      <c r="K1446" s="4">
        <v>57</v>
      </c>
    </row>
    <row r="1447" spans="1:11" ht="15" customHeight="1" x14ac:dyDescent="0.25">
      <c r="A1447" s="4" t="s">
        <v>1487</v>
      </c>
      <c r="B1447" s="4">
        <v>1972</v>
      </c>
      <c r="C1447" s="4" t="s">
        <v>7853</v>
      </c>
      <c r="D1447" s="4">
        <v>11</v>
      </c>
      <c r="E1447" s="4">
        <v>0</v>
      </c>
      <c r="F1447" s="8">
        <v>7318.22</v>
      </c>
      <c r="G1447" s="4" t="s">
        <v>7895</v>
      </c>
      <c r="H1447" s="4" t="s">
        <v>7893</v>
      </c>
      <c r="I1447" s="4" t="s">
        <v>7864</v>
      </c>
      <c r="J1447" s="9">
        <v>26522</v>
      </c>
      <c r="K1447" s="4">
        <v>50</v>
      </c>
    </row>
    <row r="1448" spans="1:11" ht="15" customHeight="1" x14ac:dyDescent="0.25">
      <c r="A1448" s="4" t="s">
        <v>1488</v>
      </c>
      <c r="B1448" s="4">
        <v>1965</v>
      </c>
      <c r="C1448" s="4" t="s">
        <v>7850</v>
      </c>
      <c r="D1448" s="4">
        <v>25</v>
      </c>
      <c r="E1448" s="4">
        <v>0</v>
      </c>
      <c r="F1448" s="8">
        <v>7318.21</v>
      </c>
      <c r="G1448" s="4" t="s">
        <v>7893</v>
      </c>
      <c r="H1448" s="4" t="s">
        <v>7894</v>
      </c>
      <c r="I1448" s="4" t="s">
        <v>7863</v>
      </c>
      <c r="J1448" s="9">
        <v>23918</v>
      </c>
      <c r="K1448" s="4">
        <v>57</v>
      </c>
    </row>
    <row r="1449" spans="1:11" ht="15" customHeight="1" x14ac:dyDescent="0.25">
      <c r="A1449" s="4" t="s">
        <v>1489</v>
      </c>
      <c r="B1449" s="4">
        <v>1965</v>
      </c>
      <c r="C1449" s="4" t="s">
        <v>7850</v>
      </c>
      <c r="D1449" s="4">
        <v>6</v>
      </c>
      <c r="E1449" s="4">
        <v>0</v>
      </c>
      <c r="F1449" s="8">
        <v>7304.65</v>
      </c>
      <c r="G1449" s="4" t="s">
        <v>7893</v>
      </c>
      <c r="H1449" s="4" t="s">
        <v>7893</v>
      </c>
      <c r="I1449" s="4" t="s">
        <v>7863</v>
      </c>
      <c r="J1449" s="9">
        <v>23899</v>
      </c>
      <c r="K1449" s="4">
        <v>58</v>
      </c>
    </row>
    <row r="1450" spans="1:11" ht="15" customHeight="1" x14ac:dyDescent="0.25">
      <c r="A1450" s="4" t="s">
        <v>1490</v>
      </c>
      <c r="B1450" s="4">
        <v>1966</v>
      </c>
      <c r="C1450" s="4" t="s">
        <v>7852</v>
      </c>
      <c r="D1450" s="4">
        <v>26</v>
      </c>
      <c r="E1450" s="4">
        <v>0</v>
      </c>
      <c r="F1450" s="8">
        <v>7302.46</v>
      </c>
      <c r="G1450" s="4" t="s">
        <v>7893</v>
      </c>
      <c r="H1450" s="4" t="s">
        <v>7894</v>
      </c>
      <c r="I1450" s="4" t="s">
        <v>7864</v>
      </c>
      <c r="J1450" s="9">
        <v>24467</v>
      </c>
      <c r="K1450" s="4">
        <v>56</v>
      </c>
    </row>
    <row r="1451" spans="1:11" ht="15" customHeight="1" x14ac:dyDescent="0.25">
      <c r="A1451" s="4" t="s">
        <v>1491</v>
      </c>
      <c r="B1451" s="4">
        <v>1985</v>
      </c>
      <c r="C1451" s="4" t="s">
        <v>7849</v>
      </c>
      <c r="D1451" s="4">
        <v>2</v>
      </c>
      <c r="E1451" s="4">
        <v>3</v>
      </c>
      <c r="F1451" s="8">
        <v>7281.51</v>
      </c>
      <c r="G1451" s="4" t="s">
        <v>7895</v>
      </c>
      <c r="H1451" s="4" t="s">
        <v>7894</v>
      </c>
      <c r="I1451" s="4" t="s">
        <v>7864</v>
      </c>
      <c r="J1451" s="9">
        <v>31353</v>
      </c>
      <c r="K1451" s="4">
        <v>37</v>
      </c>
    </row>
    <row r="1452" spans="1:11" ht="15" customHeight="1" x14ac:dyDescent="0.25">
      <c r="A1452" s="4" t="s">
        <v>1492</v>
      </c>
      <c r="B1452" s="4">
        <v>1976</v>
      </c>
      <c r="C1452" s="4" t="s">
        <v>7852</v>
      </c>
      <c r="D1452" s="4">
        <v>18</v>
      </c>
      <c r="E1452" s="4">
        <v>2</v>
      </c>
      <c r="F1452" s="8">
        <v>7273.02</v>
      </c>
      <c r="G1452" s="4" t="s">
        <v>7895</v>
      </c>
      <c r="H1452" s="4" t="s">
        <v>7894</v>
      </c>
      <c r="I1452" s="4" t="s">
        <v>7863</v>
      </c>
      <c r="J1452" s="9">
        <v>28112</v>
      </c>
      <c r="K1452" s="4">
        <v>46</v>
      </c>
    </row>
    <row r="1453" spans="1:11" ht="15" customHeight="1" x14ac:dyDescent="0.25">
      <c r="A1453" s="4" t="s">
        <v>1493</v>
      </c>
      <c r="B1453" s="4">
        <v>1981</v>
      </c>
      <c r="C1453" s="4" t="s">
        <v>7853</v>
      </c>
      <c r="D1453" s="4">
        <v>4</v>
      </c>
      <c r="E1453" s="4">
        <v>2</v>
      </c>
      <c r="F1453" s="8">
        <v>7265.7</v>
      </c>
      <c r="G1453" s="4" t="s">
        <v>7893</v>
      </c>
      <c r="H1453" s="4" t="s">
        <v>7893</v>
      </c>
      <c r="I1453" s="4" t="s">
        <v>7864</v>
      </c>
      <c r="J1453" s="9">
        <v>29802</v>
      </c>
      <c r="K1453" s="4">
        <v>41</v>
      </c>
    </row>
    <row r="1454" spans="1:11" ht="15" customHeight="1" x14ac:dyDescent="0.25">
      <c r="A1454" s="4" t="s">
        <v>1494</v>
      </c>
      <c r="B1454" s="4">
        <v>1973</v>
      </c>
      <c r="C1454" s="4" t="s">
        <v>7854</v>
      </c>
      <c r="D1454" s="4">
        <v>25</v>
      </c>
      <c r="E1454" s="4">
        <v>0</v>
      </c>
      <c r="F1454" s="8">
        <v>7265.58</v>
      </c>
      <c r="G1454" s="4" t="s">
        <v>7895</v>
      </c>
      <c r="H1454" s="4" t="s">
        <v>7895</v>
      </c>
      <c r="I1454" s="4" t="s">
        <v>7863</v>
      </c>
      <c r="J1454" s="9">
        <v>26962</v>
      </c>
      <c r="K1454" s="4">
        <v>49</v>
      </c>
    </row>
    <row r="1455" spans="1:11" ht="15" customHeight="1" x14ac:dyDescent="0.25">
      <c r="A1455" s="4" t="s">
        <v>1495</v>
      </c>
      <c r="B1455" s="4">
        <v>1981</v>
      </c>
      <c r="C1455" s="4" t="s">
        <v>7850</v>
      </c>
      <c r="D1455" s="4">
        <v>13</v>
      </c>
      <c r="E1455" s="4">
        <v>2</v>
      </c>
      <c r="F1455" s="8">
        <v>7261.74</v>
      </c>
      <c r="G1455" s="4" t="s">
        <v>7893</v>
      </c>
      <c r="H1455" s="4" t="s">
        <v>7893</v>
      </c>
      <c r="I1455" s="4" t="s">
        <v>7864</v>
      </c>
      <c r="J1455" s="9">
        <v>29750</v>
      </c>
      <c r="K1455" s="4">
        <v>41</v>
      </c>
    </row>
    <row r="1456" spans="1:11" ht="15" customHeight="1" x14ac:dyDescent="0.25">
      <c r="A1456" s="4" t="s">
        <v>1496</v>
      </c>
      <c r="B1456" s="4">
        <v>1981</v>
      </c>
      <c r="C1456" s="4" t="s">
        <v>7853</v>
      </c>
      <c r="D1456" s="4">
        <v>14</v>
      </c>
      <c r="E1456" s="4">
        <v>2</v>
      </c>
      <c r="F1456" s="8">
        <v>7256.72</v>
      </c>
      <c r="G1456" s="4" t="s">
        <v>7893</v>
      </c>
      <c r="H1456" s="4" t="s">
        <v>7895</v>
      </c>
      <c r="I1456" s="4" t="s">
        <v>7864</v>
      </c>
      <c r="J1456" s="9">
        <v>29812</v>
      </c>
      <c r="K1456" s="4">
        <v>41</v>
      </c>
    </row>
    <row r="1457" spans="1:11" ht="15" customHeight="1" x14ac:dyDescent="0.25">
      <c r="A1457" s="4" t="s">
        <v>1497</v>
      </c>
      <c r="B1457" s="4">
        <v>1982</v>
      </c>
      <c r="C1457" s="4" t="s">
        <v>7848</v>
      </c>
      <c r="D1457" s="4">
        <v>24</v>
      </c>
      <c r="E1457" s="4">
        <v>3</v>
      </c>
      <c r="F1457" s="8">
        <v>7248.71</v>
      </c>
      <c r="G1457" s="4" t="s">
        <v>7895</v>
      </c>
      <c r="H1457" s="4" t="s">
        <v>7894</v>
      </c>
      <c r="I1457" s="4" t="s">
        <v>7863</v>
      </c>
      <c r="J1457" s="9">
        <v>30156</v>
      </c>
      <c r="K1457" s="4">
        <v>40</v>
      </c>
    </row>
    <row r="1458" spans="1:11" ht="15" customHeight="1" x14ac:dyDescent="0.25">
      <c r="A1458" s="4" t="s">
        <v>1498</v>
      </c>
      <c r="B1458" s="4">
        <v>1986</v>
      </c>
      <c r="C1458" s="4" t="s">
        <v>7851</v>
      </c>
      <c r="D1458" s="4">
        <v>2</v>
      </c>
      <c r="E1458" s="4">
        <v>4</v>
      </c>
      <c r="F1458" s="8">
        <v>7243.81</v>
      </c>
      <c r="G1458" s="4" t="s">
        <v>7895</v>
      </c>
      <c r="H1458" s="4" t="s">
        <v>7893</v>
      </c>
      <c r="I1458" s="4" t="s">
        <v>7863</v>
      </c>
      <c r="J1458" s="9">
        <v>31657</v>
      </c>
      <c r="K1458" s="4">
        <v>36</v>
      </c>
    </row>
    <row r="1459" spans="1:11" ht="15" customHeight="1" x14ac:dyDescent="0.25">
      <c r="A1459" s="4" t="s">
        <v>1499</v>
      </c>
      <c r="B1459" s="4">
        <v>1986</v>
      </c>
      <c r="C1459" s="4" t="s">
        <v>7848</v>
      </c>
      <c r="D1459" s="4">
        <v>13</v>
      </c>
      <c r="E1459" s="4">
        <v>3</v>
      </c>
      <c r="F1459" s="8">
        <v>7228.22</v>
      </c>
      <c r="G1459" s="4" t="s">
        <v>7895</v>
      </c>
      <c r="H1459" s="4" t="s">
        <v>7894</v>
      </c>
      <c r="I1459" s="4" t="s">
        <v>7871</v>
      </c>
      <c r="J1459" s="9">
        <v>31606</v>
      </c>
      <c r="K1459" s="4">
        <v>36</v>
      </c>
    </row>
    <row r="1460" spans="1:11" ht="15" customHeight="1" x14ac:dyDescent="0.25">
      <c r="A1460" s="4" t="s">
        <v>1500</v>
      </c>
      <c r="B1460" s="4">
        <v>1977</v>
      </c>
      <c r="C1460" s="4" t="s">
        <v>7851</v>
      </c>
      <c r="D1460" s="4">
        <v>15</v>
      </c>
      <c r="E1460" s="4">
        <v>0</v>
      </c>
      <c r="F1460" s="8">
        <v>7222.79</v>
      </c>
      <c r="G1460" s="4" t="s">
        <v>7893</v>
      </c>
      <c r="H1460" s="4" t="s">
        <v>7893</v>
      </c>
      <c r="I1460" s="4" t="s">
        <v>7864</v>
      </c>
      <c r="J1460" s="9">
        <v>28383</v>
      </c>
      <c r="K1460" s="4">
        <v>45</v>
      </c>
    </row>
    <row r="1461" spans="1:11" ht="15" customHeight="1" x14ac:dyDescent="0.25">
      <c r="A1461" s="4" t="s">
        <v>1501</v>
      </c>
      <c r="B1461" s="4">
        <v>1991</v>
      </c>
      <c r="C1461" s="4" t="s">
        <v>7850</v>
      </c>
      <c r="D1461" s="4">
        <v>28</v>
      </c>
      <c r="E1461" s="4">
        <v>3</v>
      </c>
      <c r="F1461" s="8">
        <v>7220.25</v>
      </c>
      <c r="G1461" s="4" t="s">
        <v>7895</v>
      </c>
      <c r="H1461" s="4" t="s">
        <v>7895</v>
      </c>
      <c r="I1461" s="4" t="s">
        <v>7874</v>
      </c>
      <c r="J1461" s="9">
        <v>33417</v>
      </c>
      <c r="K1461" s="4">
        <v>31</v>
      </c>
    </row>
    <row r="1462" spans="1:11" ht="15" customHeight="1" x14ac:dyDescent="0.25">
      <c r="A1462" s="4" t="s">
        <v>1502</v>
      </c>
      <c r="B1462" s="4">
        <v>1983</v>
      </c>
      <c r="C1462" s="4" t="s">
        <v>7849</v>
      </c>
      <c r="D1462" s="4">
        <v>21</v>
      </c>
      <c r="E1462" s="4">
        <v>2</v>
      </c>
      <c r="F1462" s="8">
        <v>7209.49</v>
      </c>
      <c r="G1462" s="4" t="s">
        <v>7895</v>
      </c>
      <c r="H1462" s="4" t="s">
        <v>7893</v>
      </c>
      <c r="I1462" s="4" t="s">
        <v>7864</v>
      </c>
      <c r="J1462" s="9">
        <v>30641</v>
      </c>
      <c r="K1462" s="4">
        <v>39</v>
      </c>
    </row>
    <row r="1463" spans="1:11" ht="15" customHeight="1" x14ac:dyDescent="0.25">
      <c r="A1463" s="4" t="s">
        <v>1503</v>
      </c>
      <c r="B1463" s="4">
        <v>1983</v>
      </c>
      <c r="C1463" s="4" t="s">
        <v>7853</v>
      </c>
      <c r="D1463" s="4">
        <v>11</v>
      </c>
      <c r="E1463" s="4">
        <v>2</v>
      </c>
      <c r="F1463" s="8">
        <v>7201.7</v>
      </c>
      <c r="G1463" s="4" t="s">
        <v>7895</v>
      </c>
      <c r="H1463" s="4" t="s">
        <v>7893</v>
      </c>
      <c r="I1463" s="4" t="s">
        <v>7864</v>
      </c>
      <c r="J1463" s="9">
        <v>30539</v>
      </c>
      <c r="K1463" s="4">
        <v>39</v>
      </c>
    </row>
    <row r="1464" spans="1:11" ht="15" customHeight="1" x14ac:dyDescent="0.25">
      <c r="A1464" s="4" t="s">
        <v>1504</v>
      </c>
      <c r="B1464" s="4">
        <v>1982</v>
      </c>
      <c r="C1464" s="4" t="s">
        <v>7851</v>
      </c>
      <c r="D1464" s="4">
        <v>14</v>
      </c>
      <c r="E1464" s="4">
        <v>3</v>
      </c>
      <c r="F1464" s="8">
        <v>7196.87</v>
      </c>
      <c r="G1464" s="4" t="s">
        <v>7893</v>
      </c>
      <c r="H1464" s="4" t="s">
        <v>7895</v>
      </c>
      <c r="I1464" s="4" t="s">
        <v>7865</v>
      </c>
      <c r="J1464" s="9">
        <v>30208</v>
      </c>
      <c r="K1464" s="4">
        <v>40</v>
      </c>
    </row>
    <row r="1465" spans="1:11" ht="15" customHeight="1" x14ac:dyDescent="0.25">
      <c r="A1465" s="4" t="s">
        <v>1505</v>
      </c>
      <c r="B1465" s="4">
        <v>1968</v>
      </c>
      <c r="C1465" s="4" t="s">
        <v>7853</v>
      </c>
      <c r="D1465" s="4">
        <v>26</v>
      </c>
      <c r="E1465" s="4">
        <v>0</v>
      </c>
      <c r="F1465" s="8">
        <v>7179.52</v>
      </c>
      <c r="G1465" s="4" t="s">
        <v>7893</v>
      </c>
      <c r="H1465" s="4" t="s">
        <v>7893</v>
      </c>
      <c r="I1465" s="4" t="s">
        <v>7863</v>
      </c>
      <c r="J1465" s="9">
        <v>25076</v>
      </c>
      <c r="K1465" s="4">
        <v>54</v>
      </c>
    </row>
    <row r="1466" spans="1:11" ht="15" customHeight="1" x14ac:dyDescent="0.25">
      <c r="A1466" s="4" t="s">
        <v>1506</v>
      </c>
      <c r="B1466" s="4">
        <v>1975</v>
      </c>
      <c r="C1466" s="4" t="s">
        <v>7848</v>
      </c>
      <c r="D1466" s="4">
        <v>19</v>
      </c>
      <c r="E1466" s="4">
        <v>1</v>
      </c>
      <c r="F1466" s="8">
        <v>7175.51</v>
      </c>
      <c r="G1466" s="4" t="s">
        <v>7895</v>
      </c>
      <c r="H1466" s="4" t="s">
        <v>7893</v>
      </c>
      <c r="I1466" s="4" t="s">
        <v>7863</v>
      </c>
      <c r="J1466" s="9">
        <v>27594</v>
      </c>
      <c r="K1466" s="4">
        <v>47</v>
      </c>
    </row>
    <row r="1467" spans="1:11" ht="15" customHeight="1" x14ac:dyDescent="0.25">
      <c r="A1467" s="4" t="s">
        <v>1507</v>
      </c>
      <c r="B1467" s="4">
        <v>1982</v>
      </c>
      <c r="C1467" s="4" t="s">
        <v>7853</v>
      </c>
      <c r="D1467" s="4">
        <v>16</v>
      </c>
      <c r="E1467" s="4">
        <v>2</v>
      </c>
      <c r="F1467" s="8">
        <v>7173.36</v>
      </c>
      <c r="G1467" s="4" t="s">
        <v>7893</v>
      </c>
      <c r="H1467" s="4" t="s">
        <v>7895</v>
      </c>
      <c r="I1467" s="4" t="s">
        <v>7868</v>
      </c>
      <c r="J1467" s="9">
        <v>30179</v>
      </c>
      <c r="K1467" s="4">
        <v>40</v>
      </c>
    </row>
    <row r="1468" spans="1:11" ht="15" customHeight="1" x14ac:dyDescent="0.25">
      <c r="A1468" s="4" t="s">
        <v>1508</v>
      </c>
      <c r="B1468" s="4">
        <v>1980</v>
      </c>
      <c r="C1468" s="4" t="s">
        <v>7851</v>
      </c>
      <c r="D1468" s="4">
        <v>30</v>
      </c>
      <c r="E1468" s="4">
        <v>2</v>
      </c>
      <c r="F1468" s="8">
        <v>7162.01</v>
      </c>
      <c r="G1468" s="4" t="s">
        <v>7895</v>
      </c>
      <c r="H1468" s="4" t="s">
        <v>7893</v>
      </c>
      <c r="I1468" s="4" t="s">
        <v>7863</v>
      </c>
      <c r="J1468" s="9">
        <v>29494</v>
      </c>
      <c r="K1468" s="4">
        <v>42</v>
      </c>
    </row>
    <row r="1469" spans="1:11" ht="15" customHeight="1" x14ac:dyDescent="0.25">
      <c r="A1469" s="4" t="s">
        <v>1509</v>
      </c>
      <c r="B1469" s="4">
        <v>1980</v>
      </c>
      <c r="C1469" s="4" t="s">
        <v>7854</v>
      </c>
      <c r="D1469" s="4">
        <v>7</v>
      </c>
      <c r="E1469" s="4">
        <v>2</v>
      </c>
      <c r="F1469" s="8">
        <v>7160.33</v>
      </c>
      <c r="G1469" s="4" t="s">
        <v>7895</v>
      </c>
      <c r="H1469" s="4" t="s">
        <v>7894</v>
      </c>
      <c r="I1469" s="4" t="s">
        <v>7863</v>
      </c>
      <c r="J1469" s="9">
        <v>29501</v>
      </c>
      <c r="K1469" s="4">
        <v>42</v>
      </c>
    </row>
    <row r="1470" spans="1:11" ht="15" customHeight="1" x14ac:dyDescent="0.25">
      <c r="A1470" s="4" t="s">
        <v>1510</v>
      </c>
      <c r="B1470" s="4">
        <v>1980</v>
      </c>
      <c r="C1470" s="4" t="s">
        <v>7850</v>
      </c>
      <c r="D1470" s="4">
        <v>22</v>
      </c>
      <c r="E1470" s="4">
        <v>2</v>
      </c>
      <c r="F1470" s="8">
        <v>7160.09</v>
      </c>
      <c r="G1470" s="4" t="s">
        <v>7895</v>
      </c>
      <c r="H1470" s="4" t="s">
        <v>7895</v>
      </c>
      <c r="I1470" s="4" t="s">
        <v>7865</v>
      </c>
      <c r="J1470" s="9">
        <v>29394</v>
      </c>
      <c r="K1470" s="4">
        <v>42</v>
      </c>
    </row>
    <row r="1471" spans="1:11" ht="15" customHeight="1" x14ac:dyDescent="0.25">
      <c r="A1471" s="4" t="s">
        <v>1511</v>
      </c>
      <c r="B1471" s="4">
        <v>1981</v>
      </c>
      <c r="C1471" s="4" t="s">
        <v>7848</v>
      </c>
      <c r="D1471" s="4">
        <v>17</v>
      </c>
      <c r="E1471" s="4">
        <v>1</v>
      </c>
      <c r="F1471" s="8">
        <v>7153.55</v>
      </c>
      <c r="G1471" s="4" t="s">
        <v>7895</v>
      </c>
      <c r="H1471" s="4" t="s">
        <v>7894</v>
      </c>
      <c r="I1471" s="4" t="s">
        <v>7864</v>
      </c>
      <c r="J1471" s="9">
        <v>29784</v>
      </c>
      <c r="K1471" s="4">
        <v>41</v>
      </c>
    </row>
    <row r="1472" spans="1:11" ht="15" customHeight="1" x14ac:dyDescent="0.25">
      <c r="A1472" s="4" t="s">
        <v>1512</v>
      </c>
      <c r="B1472" s="4">
        <v>1978</v>
      </c>
      <c r="C1472" s="4" t="s">
        <v>7851</v>
      </c>
      <c r="D1472" s="4">
        <v>6</v>
      </c>
      <c r="E1472" s="4">
        <v>1</v>
      </c>
      <c r="F1472" s="8">
        <v>7152.67</v>
      </c>
      <c r="G1472" s="4" t="s">
        <v>7893</v>
      </c>
      <c r="H1472" s="4" t="s">
        <v>7895</v>
      </c>
      <c r="I1472" s="4" t="s">
        <v>7863</v>
      </c>
      <c r="J1472" s="9">
        <v>28739</v>
      </c>
      <c r="K1472" s="4">
        <v>44</v>
      </c>
    </row>
    <row r="1473" spans="1:11" ht="15" customHeight="1" x14ac:dyDescent="0.25">
      <c r="A1473" s="4" t="s">
        <v>1513</v>
      </c>
      <c r="B1473" s="4">
        <v>1984</v>
      </c>
      <c r="C1473" s="4" t="s">
        <v>7850</v>
      </c>
      <c r="D1473" s="4">
        <v>29</v>
      </c>
      <c r="E1473" s="4">
        <v>3</v>
      </c>
      <c r="F1473" s="8">
        <v>7151.09</v>
      </c>
      <c r="G1473" s="4" t="s">
        <v>7895</v>
      </c>
      <c r="H1473" s="4" t="s">
        <v>7895</v>
      </c>
      <c r="I1473" s="4" t="s">
        <v>7865</v>
      </c>
      <c r="J1473" s="9">
        <v>30862</v>
      </c>
      <c r="K1473" s="4">
        <v>38</v>
      </c>
    </row>
    <row r="1474" spans="1:11" ht="15" customHeight="1" x14ac:dyDescent="0.25">
      <c r="A1474" s="4" t="s">
        <v>1514</v>
      </c>
      <c r="B1474" s="4">
        <v>1978</v>
      </c>
      <c r="C1474" s="4" t="s">
        <v>7848</v>
      </c>
      <c r="D1474" s="4">
        <v>30</v>
      </c>
      <c r="E1474" s="4">
        <v>1</v>
      </c>
      <c r="F1474" s="8">
        <v>7147.47</v>
      </c>
      <c r="G1474" s="4" t="s">
        <v>7895</v>
      </c>
      <c r="H1474" s="4" t="s">
        <v>7893</v>
      </c>
      <c r="I1474" s="4" t="s">
        <v>7863</v>
      </c>
      <c r="J1474" s="9">
        <v>28701</v>
      </c>
      <c r="K1474" s="4">
        <v>44</v>
      </c>
    </row>
    <row r="1475" spans="1:11" ht="15" customHeight="1" x14ac:dyDescent="0.25">
      <c r="A1475" s="4" t="s">
        <v>1515</v>
      </c>
      <c r="B1475" s="4">
        <v>1976</v>
      </c>
      <c r="C1475" s="4" t="s">
        <v>7850</v>
      </c>
      <c r="D1475" s="4">
        <v>24</v>
      </c>
      <c r="E1475" s="4">
        <v>0</v>
      </c>
      <c r="F1475" s="8">
        <v>7147.11</v>
      </c>
      <c r="G1475" s="4" t="s">
        <v>7893</v>
      </c>
      <c r="H1475" s="4" t="s">
        <v>7895</v>
      </c>
      <c r="I1475" s="4" t="s">
        <v>7865</v>
      </c>
      <c r="J1475" s="9">
        <v>27935</v>
      </c>
      <c r="K1475" s="4">
        <v>46</v>
      </c>
    </row>
    <row r="1476" spans="1:11" ht="15" customHeight="1" x14ac:dyDescent="0.25">
      <c r="A1476" s="4" t="s">
        <v>1516</v>
      </c>
      <c r="B1476" s="4">
        <v>1984</v>
      </c>
      <c r="C1476" s="4" t="s">
        <v>7849</v>
      </c>
      <c r="D1476" s="4">
        <v>21</v>
      </c>
      <c r="E1476" s="4">
        <v>2</v>
      </c>
      <c r="F1476" s="8">
        <v>7144.86</v>
      </c>
      <c r="G1476" s="4" t="s">
        <v>7895</v>
      </c>
      <c r="H1476" s="4" t="s">
        <v>7895</v>
      </c>
      <c r="I1476" s="4" t="s">
        <v>7871</v>
      </c>
      <c r="J1476" s="9">
        <v>31007</v>
      </c>
      <c r="K1476" s="4">
        <v>38</v>
      </c>
    </row>
    <row r="1477" spans="1:11" ht="15" customHeight="1" x14ac:dyDescent="0.25">
      <c r="A1477" s="4" t="s">
        <v>1517</v>
      </c>
      <c r="B1477" s="4">
        <v>1999</v>
      </c>
      <c r="C1477" s="4" t="s">
        <v>7853</v>
      </c>
      <c r="D1477" s="4">
        <v>8</v>
      </c>
      <c r="E1477" s="4">
        <v>0</v>
      </c>
      <c r="F1477" s="8">
        <v>7144.4</v>
      </c>
      <c r="G1477" s="4" t="s">
        <v>7895</v>
      </c>
      <c r="H1477" s="4" t="s">
        <v>7894</v>
      </c>
      <c r="I1477" s="4" t="s">
        <v>7878</v>
      </c>
      <c r="J1477" s="9">
        <v>36380</v>
      </c>
      <c r="K1477" s="4">
        <v>23</v>
      </c>
    </row>
    <row r="1478" spans="1:11" ht="15" customHeight="1" x14ac:dyDescent="0.25">
      <c r="A1478" s="4" t="s">
        <v>1518</v>
      </c>
      <c r="B1478" s="4">
        <v>1984</v>
      </c>
      <c r="C1478" s="4" t="s">
        <v>7848</v>
      </c>
      <c r="D1478" s="4">
        <v>7</v>
      </c>
      <c r="E1478" s="4">
        <v>2</v>
      </c>
      <c r="F1478" s="8">
        <v>7133.9</v>
      </c>
      <c r="G1478" s="4" t="s">
        <v>7895</v>
      </c>
      <c r="H1478" s="4" t="s">
        <v>7894</v>
      </c>
      <c r="I1478" s="4" t="s">
        <v>7871</v>
      </c>
      <c r="J1478" s="9">
        <v>30870</v>
      </c>
      <c r="K1478" s="4">
        <v>38</v>
      </c>
    </row>
    <row r="1479" spans="1:11" ht="15" customHeight="1" x14ac:dyDescent="0.25">
      <c r="A1479" s="4" t="s">
        <v>1519</v>
      </c>
      <c r="B1479" s="4">
        <v>1993</v>
      </c>
      <c r="C1479" s="4" t="s">
        <v>7853</v>
      </c>
      <c r="D1479" s="4">
        <v>1</v>
      </c>
      <c r="E1479" s="4">
        <v>0</v>
      </c>
      <c r="F1479" s="8">
        <v>7128.64</v>
      </c>
      <c r="G1479" s="4" t="s">
        <v>7895</v>
      </c>
      <c r="H1479" s="4" t="s">
        <v>7895</v>
      </c>
      <c r="I1479" s="4" t="s">
        <v>7874</v>
      </c>
      <c r="J1479" s="9">
        <v>34182</v>
      </c>
      <c r="K1479" s="4">
        <v>29</v>
      </c>
    </row>
    <row r="1480" spans="1:11" ht="15" customHeight="1" x14ac:dyDescent="0.25">
      <c r="A1480" s="4" t="s">
        <v>1520</v>
      </c>
      <c r="B1480" s="4">
        <v>1968</v>
      </c>
      <c r="C1480" s="4" t="s">
        <v>7850</v>
      </c>
      <c r="D1480" s="4">
        <v>29</v>
      </c>
      <c r="E1480" s="4">
        <v>0</v>
      </c>
      <c r="F1480" s="8">
        <v>7125.25</v>
      </c>
      <c r="G1480" s="4" t="s">
        <v>7893</v>
      </c>
      <c r="H1480" s="4" t="s">
        <v>7895</v>
      </c>
      <c r="I1480" s="4" t="s">
        <v>7863</v>
      </c>
      <c r="J1480" s="9">
        <v>25018</v>
      </c>
      <c r="K1480" s="4">
        <v>54</v>
      </c>
    </row>
    <row r="1481" spans="1:11" ht="15" customHeight="1" x14ac:dyDescent="0.25">
      <c r="A1481" s="4" t="s">
        <v>1521</v>
      </c>
      <c r="B1481" s="4">
        <v>1987</v>
      </c>
      <c r="C1481" s="4" t="s">
        <v>7853</v>
      </c>
      <c r="D1481" s="4">
        <v>11</v>
      </c>
      <c r="E1481" s="4">
        <v>3</v>
      </c>
      <c r="F1481" s="8">
        <v>7106.81</v>
      </c>
      <c r="G1481" s="4" t="s">
        <v>7895</v>
      </c>
      <c r="H1481" s="4" t="s">
        <v>7894</v>
      </c>
      <c r="I1481" s="4" t="s">
        <v>7864</v>
      </c>
      <c r="J1481" s="9">
        <v>32000</v>
      </c>
      <c r="K1481" s="4">
        <v>35</v>
      </c>
    </row>
    <row r="1482" spans="1:11" ht="15" customHeight="1" x14ac:dyDescent="0.25">
      <c r="A1482" s="4" t="s">
        <v>1522</v>
      </c>
      <c r="B1482" s="4">
        <v>1992</v>
      </c>
      <c r="C1482" s="4" t="s">
        <v>7850</v>
      </c>
      <c r="D1482" s="4">
        <v>18</v>
      </c>
      <c r="E1482" s="4">
        <v>0</v>
      </c>
      <c r="F1482" s="8">
        <v>7096.98</v>
      </c>
      <c r="G1482" s="4" t="s">
        <v>7895</v>
      </c>
      <c r="H1482" s="4" t="s">
        <v>7895</v>
      </c>
      <c r="I1482" s="4" t="s">
        <v>7864</v>
      </c>
      <c r="J1482" s="9">
        <v>33773</v>
      </c>
      <c r="K1482" s="4">
        <v>30</v>
      </c>
    </row>
    <row r="1483" spans="1:11" ht="15" customHeight="1" x14ac:dyDescent="0.25">
      <c r="A1483" s="4" t="s">
        <v>1523</v>
      </c>
      <c r="B1483" s="4">
        <v>1982</v>
      </c>
      <c r="C1483" s="4" t="s">
        <v>7854</v>
      </c>
      <c r="D1483" s="4">
        <v>6</v>
      </c>
      <c r="E1483" s="4">
        <v>1</v>
      </c>
      <c r="F1483" s="8">
        <v>7077.19</v>
      </c>
      <c r="G1483" s="4" t="s">
        <v>7895</v>
      </c>
      <c r="H1483" s="4" t="s">
        <v>7893</v>
      </c>
      <c r="I1483" s="4" t="s">
        <v>7871</v>
      </c>
      <c r="J1483" s="9">
        <v>30230</v>
      </c>
      <c r="K1483" s="4">
        <v>40</v>
      </c>
    </row>
    <row r="1484" spans="1:11" ht="15" customHeight="1" x14ac:dyDescent="0.25">
      <c r="A1484" s="4" t="s">
        <v>1524</v>
      </c>
      <c r="B1484" s="4">
        <v>1978</v>
      </c>
      <c r="C1484" s="4" t="s">
        <v>7850</v>
      </c>
      <c r="D1484" s="4">
        <v>24</v>
      </c>
      <c r="E1484" s="4">
        <v>2</v>
      </c>
      <c r="F1484" s="8">
        <v>7054.41</v>
      </c>
      <c r="G1484" s="4" t="s">
        <v>7895</v>
      </c>
      <c r="H1484" s="4" t="s">
        <v>7895</v>
      </c>
      <c r="I1484" s="4" t="s">
        <v>7863</v>
      </c>
      <c r="J1484" s="9">
        <v>28665</v>
      </c>
      <c r="K1484" s="4">
        <v>44</v>
      </c>
    </row>
    <row r="1485" spans="1:11" ht="15" customHeight="1" x14ac:dyDescent="0.25">
      <c r="A1485" s="4" t="s">
        <v>1525</v>
      </c>
      <c r="B1485" s="4">
        <v>1980</v>
      </c>
      <c r="C1485" s="4" t="s">
        <v>7850</v>
      </c>
      <c r="D1485" s="4">
        <v>28</v>
      </c>
      <c r="E1485" s="4">
        <v>1</v>
      </c>
      <c r="F1485" s="8">
        <v>7050.64</v>
      </c>
      <c r="G1485" s="4" t="s">
        <v>7895</v>
      </c>
      <c r="H1485" s="4" t="s">
        <v>7893</v>
      </c>
      <c r="I1485" s="4" t="s">
        <v>7865</v>
      </c>
      <c r="J1485" s="9">
        <v>29400</v>
      </c>
      <c r="K1485" s="4">
        <v>42</v>
      </c>
    </row>
    <row r="1486" spans="1:11" ht="15" customHeight="1" x14ac:dyDescent="0.25">
      <c r="A1486" s="4" t="s">
        <v>1526</v>
      </c>
      <c r="B1486" s="4">
        <v>1980</v>
      </c>
      <c r="C1486" s="4" t="s">
        <v>7848</v>
      </c>
      <c r="D1486" s="4">
        <v>21</v>
      </c>
      <c r="E1486" s="4">
        <v>0</v>
      </c>
      <c r="F1486" s="8">
        <v>7050.02</v>
      </c>
      <c r="G1486" s="4" t="s">
        <v>7895</v>
      </c>
      <c r="H1486" s="4" t="s">
        <v>7894</v>
      </c>
      <c r="I1486" s="4" t="s">
        <v>7871</v>
      </c>
      <c r="J1486" s="9">
        <v>29423</v>
      </c>
      <c r="K1486" s="4">
        <v>42</v>
      </c>
    </row>
    <row r="1487" spans="1:11" ht="15" customHeight="1" x14ac:dyDescent="0.25">
      <c r="A1487" s="4" t="s">
        <v>1527</v>
      </c>
      <c r="B1487" s="4">
        <v>1980</v>
      </c>
      <c r="C1487" s="4" t="s">
        <v>7854</v>
      </c>
      <c r="D1487" s="4">
        <v>22</v>
      </c>
      <c r="E1487" s="4">
        <v>1</v>
      </c>
      <c r="F1487" s="8">
        <v>7046.72</v>
      </c>
      <c r="G1487" s="4" t="s">
        <v>7895</v>
      </c>
      <c r="H1487" s="4" t="s">
        <v>7893</v>
      </c>
      <c r="I1487" s="4" t="s">
        <v>7863</v>
      </c>
      <c r="J1487" s="9">
        <v>29516</v>
      </c>
      <c r="K1487" s="4">
        <v>42</v>
      </c>
    </row>
    <row r="1488" spans="1:11" ht="15" customHeight="1" x14ac:dyDescent="0.25">
      <c r="A1488" s="4" t="s">
        <v>1528</v>
      </c>
      <c r="B1488" s="4">
        <v>1980</v>
      </c>
      <c r="C1488" s="4" t="s">
        <v>7848</v>
      </c>
      <c r="D1488" s="4">
        <v>26</v>
      </c>
      <c r="E1488" s="4">
        <v>1</v>
      </c>
      <c r="F1488" s="8">
        <v>7045.5</v>
      </c>
      <c r="G1488" s="4" t="s">
        <v>7895</v>
      </c>
      <c r="H1488" s="4" t="s">
        <v>7894</v>
      </c>
      <c r="I1488" s="4" t="s">
        <v>7865</v>
      </c>
      <c r="J1488" s="9">
        <v>29428</v>
      </c>
      <c r="K1488" s="4">
        <v>42</v>
      </c>
    </row>
    <row r="1489" spans="1:11" ht="15" customHeight="1" x14ac:dyDescent="0.25">
      <c r="A1489" s="4" t="s">
        <v>1529</v>
      </c>
      <c r="B1489" s="4">
        <v>1995</v>
      </c>
      <c r="C1489" s="4" t="s">
        <v>7854</v>
      </c>
      <c r="D1489" s="4">
        <v>29</v>
      </c>
      <c r="E1489" s="4">
        <v>0</v>
      </c>
      <c r="F1489" s="8">
        <v>7042.11</v>
      </c>
      <c r="G1489" s="4" t="s">
        <v>7895</v>
      </c>
      <c r="H1489" s="4" t="s">
        <v>7893</v>
      </c>
      <c r="I1489" s="4" t="s">
        <v>7864</v>
      </c>
      <c r="J1489" s="9">
        <v>35001</v>
      </c>
      <c r="K1489" s="4">
        <v>27</v>
      </c>
    </row>
    <row r="1490" spans="1:11" ht="15" customHeight="1" x14ac:dyDescent="0.25">
      <c r="A1490" s="4" t="s">
        <v>1530</v>
      </c>
      <c r="B1490" s="4">
        <v>1978</v>
      </c>
      <c r="C1490" s="4" t="s">
        <v>7850</v>
      </c>
      <c r="D1490" s="4">
        <v>2</v>
      </c>
      <c r="E1490" s="4">
        <v>2</v>
      </c>
      <c r="F1490" s="8">
        <v>7033.08</v>
      </c>
      <c r="G1490" s="4" t="s">
        <v>7895</v>
      </c>
      <c r="H1490" s="4" t="s">
        <v>7895</v>
      </c>
      <c r="I1490" s="4" t="s">
        <v>7863</v>
      </c>
      <c r="J1490" s="9">
        <v>28643</v>
      </c>
      <c r="K1490" s="4">
        <v>45</v>
      </c>
    </row>
    <row r="1491" spans="1:11" ht="15" customHeight="1" x14ac:dyDescent="0.25">
      <c r="A1491" s="4" t="s">
        <v>1531</v>
      </c>
      <c r="B1491" s="4">
        <v>1969</v>
      </c>
      <c r="C1491" s="4" t="s">
        <v>7848</v>
      </c>
      <c r="D1491" s="4">
        <v>6</v>
      </c>
      <c r="E1491" s="4">
        <v>0</v>
      </c>
      <c r="F1491" s="8">
        <v>7003.1</v>
      </c>
      <c r="G1491" s="4" t="s">
        <v>7895</v>
      </c>
      <c r="H1491" s="4" t="s">
        <v>7893</v>
      </c>
      <c r="I1491" s="4" t="s">
        <v>7863</v>
      </c>
      <c r="J1491" s="9">
        <v>25390</v>
      </c>
      <c r="K1491" s="4">
        <v>53</v>
      </c>
    </row>
    <row r="1492" spans="1:11" ht="15" customHeight="1" x14ac:dyDescent="0.25">
      <c r="A1492" s="4" t="s">
        <v>1532</v>
      </c>
      <c r="B1492" s="4">
        <v>1982</v>
      </c>
      <c r="C1492" s="4" t="s">
        <v>7851</v>
      </c>
      <c r="D1492" s="4">
        <v>1</v>
      </c>
      <c r="E1492" s="4">
        <v>3</v>
      </c>
      <c r="F1492" s="8">
        <v>6989.95</v>
      </c>
      <c r="G1492" s="4" t="s">
        <v>7895</v>
      </c>
      <c r="H1492" s="4" t="s">
        <v>7894</v>
      </c>
      <c r="I1492" s="4" t="s">
        <v>7863</v>
      </c>
      <c r="J1492" s="9">
        <v>30195</v>
      </c>
      <c r="K1492" s="4">
        <v>40</v>
      </c>
    </row>
    <row r="1493" spans="1:11" ht="15" customHeight="1" x14ac:dyDescent="0.25">
      <c r="A1493" s="4" t="s">
        <v>1533</v>
      </c>
      <c r="B1493" s="4">
        <v>1982</v>
      </c>
      <c r="C1493" s="4" t="s">
        <v>7854</v>
      </c>
      <c r="D1493" s="4">
        <v>18</v>
      </c>
      <c r="E1493" s="4">
        <v>2</v>
      </c>
      <c r="F1493" s="8">
        <v>6986.7</v>
      </c>
      <c r="G1493" s="4" t="s">
        <v>7893</v>
      </c>
      <c r="H1493" s="4" t="s">
        <v>7894</v>
      </c>
      <c r="I1493" s="4" t="s">
        <v>7864</v>
      </c>
      <c r="J1493" s="9">
        <v>30242</v>
      </c>
      <c r="K1493" s="4">
        <v>40</v>
      </c>
    </row>
    <row r="1494" spans="1:11" ht="15" customHeight="1" x14ac:dyDescent="0.25">
      <c r="A1494" s="4" t="s">
        <v>1534</v>
      </c>
      <c r="B1494" s="4">
        <v>1985</v>
      </c>
      <c r="C1494" s="4" t="s">
        <v>7852</v>
      </c>
      <c r="D1494" s="4">
        <v>10</v>
      </c>
      <c r="E1494" s="4">
        <v>3</v>
      </c>
      <c r="F1494" s="8">
        <v>6985.51</v>
      </c>
      <c r="G1494" s="4" t="s">
        <v>7895</v>
      </c>
      <c r="H1494" s="4" t="s">
        <v>7895</v>
      </c>
      <c r="I1494" s="4" t="s">
        <v>7867</v>
      </c>
      <c r="J1494" s="9">
        <v>31391</v>
      </c>
      <c r="K1494" s="4">
        <v>37</v>
      </c>
    </row>
    <row r="1495" spans="1:11" ht="15" customHeight="1" x14ac:dyDescent="0.25">
      <c r="A1495" s="4" t="s">
        <v>1535</v>
      </c>
      <c r="B1495" s="4">
        <v>1975</v>
      </c>
      <c r="C1495" s="4" t="s">
        <v>7850</v>
      </c>
      <c r="D1495" s="4">
        <v>3</v>
      </c>
      <c r="E1495" s="4">
        <v>1</v>
      </c>
      <c r="F1495" s="8">
        <v>6965.21</v>
      </c>
      <c r="G1495" s="4" t="s">
        <v>7895</v>
      </c>
      <c r="H1495" s="4" t="s">
        <v>7893</v>
      </c>
      <c r="I1495" s="4" t="s">
        <v>7863</v>
      </c>
      <c r="J1495" s="9">
        <v>27548</v>
      </c>
      <c r="K1495" s="4">
        <v>48</v>
      </c>
    </row>
    <row r="1496" spans="1:11" ht="15" customHeight="1" x14ac:dyDescent="0.25">
      <c r="A1496" s="4" t="s">
        <v>1536</v>
      </c>
      <c r="B1496" s="4">
        <v>1980</v>
      </c>
      <c r="C1496" s="4" t="s">
        <v>7853</v>
      </c>
      <c r="D1496" s="4">
        <v>18</v>
      </c>
      <c r="E1496" s="4">
        <v>2</v>
      </c>
      <c r="F1496" s="8">
        <v>6951.12</v>
      </c>
      <c r="G1496" s="4" t="s">
        <v>7895</v>
      </c>
      <c r="H1496" s="4" t="s">
        <v>7895</v>
      </c>
      <c r="I1496" s="4" t="s">
        <v>7863</v>
      </c>
      <c r="J1496" s="9">
        <v>29451</v>
      </c>
      <c r="K1496" s="4">
        <v>42</v>
      </c>
    </row>
    <row r="1497" spans="1:11" ht="15" customHeight="1" x14ac:dyDescent="0.25">
      <c r="A1497" s="4" t="s">
        <v>1537</v>
      </c>
      <c r="B1497" s="4">
        <v>1978</v>
      </c>
      <c r="C1497" s="4" t="s">
        <v>7852</v>
      </c>
      <c r="D1497" s="4">
        <v>15</v>
      </c>
      <c r="E1497" s="4">
        <v>0</v>
      </c>
      <c r="F1497" s="8">
        <v>6948.7</v>
      </c>
      <c r="G1497" s="4" t="s">
        <v>7894</v>
      </c>
      <c r="H1497" s="4" t="s">
        <v>7895</v>
      </c>
      <c r="I1497" s="4" t="s">
        <v>7864</v>
      </c>
      <c r="J1497" s="9">
        <v>28839</v>
      </c>
      <c r="K1497" s="4">
        <v>44</v>
      </c>
    </row>
    <row r="1498" spans="1:11" ht="15" customHeight="1" x14ac:dyDescent="0.25">
      <c r="A1498" s="4" t="s">
        <v>1538</v>
      </c>
      <c r="B1498" s="4">
        <v>1980</v>
      </c>
      <c r="C1498" s="4" t="s">
        <v>7854</v>
      </c>
      <c r="D1498" s="4">
        <v>5</v>
      </c>
      <c r="E1498" s="4">
        <v>2</v>
      </c>
      <c r="F1498" s="8">
        <v>6940.94</v>
      </c>
      <c r="G1498" s="4" t="s">
        <v>7895</v>
      </c>
      <c r="H1498" s="4" t="s">
        <v>7893</v>
      </c>
      <c r="I1498" s="4" t="s">
        <v>7863</v>
      </c>
      <c r="J1498" s="9">
        <v>29499</v>
      </c>
      <c r="K1498" s="4">
        <v>42</v>
      </c>
    </row>
    <row r="1499" spans="1:11" ht="15" customHeight="1" x14ac:dyDescent="0.25">
      <c r="A1499" s="4" t="s">
        <v>1539</v>
      </c>
      <c r="B1499" s="4">
        <v>1980</v>
      </c>
      <c r="C1499" s="4" t="s">
        <v>7853</v>
      </c>
      <c r="D1499" s="4">
        <v>30</v>
      </c>
      <c r="E1499" s="4">
        <v>1</v>
      </c>
      <c r="F1499" s="8">
        <v>6940.91</v>
      </c>
      <c r="G1499" s="4" t="s">
        <v>7895</v>
      </c>
      <c r="H1499" s="4" t="s">
        <v>7895</v>
      </c>
      <c r="I1499" s="4" t="s">
        <v>7864</v>
      </c>
      <c r="J1499" s="9">
        <v>29463</v>
      </c>
      <c r="K1499" s="4">
        <v>42</v>
      </c>
    </row>
    <row r="1500" spans="1:11" ht="15" customHeight="1" x14ac:dyDescent="0.25">
      <c r="A1500" s="4" t="s">
        <v>1540</v>
      </c>
      <c r="B1500" s="4">
        <v>1978</v>
      </c>
      <c r="C1500" s="4" t="s">
        <v>7849</v>
      </c>
      <c r="D1500" s="4">
        <v>29</v>
      </c>
      <c r="E1500" s="4">
        <v>2</v>
      </c>
      <c r="F1500" s="8">
        <v>6938.11</v>
      </c>
      <c r="G1500" s="4" t="s">
        <v>7895</v>
      </c>
      <c r="H1500" s="4" t="s">
        <v>7895</v>
      </c>
      <c r="I1500" s="4" t="s">
        <v>7863</v>
      </c>
      <c r="J1500" s="9">
        <v>28823</v>
      </c>
      <c r="K1500" s="4">
        <v>44</v>
      </c>
    </row>
    <row r="1501" spans="1:11" ht="15" customHeight="1" x14ac:dyDescent="0.25">
      <c r="A1501" s="4" t="s">
        <v>1541</v>
      </c>
      <c r="B1501" s="4">
        <v>1984</v>
      </c>
      <c r="C1501" s="4" t="s">
        <v>7851</v>
      </c>
      <c r="D1501" s="4">
        <v>5</v>
      </c>
      <c r="E1501" s="4">
        <v>2</v>
      </c>
      <c r="F1501" s="8">
        <v>6933.24</v>
      </c>
      <c r="G1501" s="4" t="s">
        <v>7895</v>
      </c>
      <c r="H1501" s="4" t="s">
        <v>7893</v>
      </c>
      <c r="I1501" s="4" t="s">
        <v>7864</v>
      </c>
      <c r="J1501" s="9">
        <v>30930</v>
      </c>
      <c r="K1501" s="4">
        <v>38</v>
      </c>
    </row>
    <row r="1502" spans="1:11" ht="15" customHeight="1" x14ac:dyDescent="0.25">
      <c r="A1502" s="4" t="s">
        <v>1542</v>
      </c>
      <c r="B1502" s="4">
        <v>1989</v>
      </c>
      <c r="C1502" s="4" t="s">
        <v>7852</v>
      </c>
      <c r="D1502" s="4">
        <v>21</v>
      </c>
      <c r="E1502" s="4">
        <v>3</v>
      </c>
      <c r="F1502" s="8">
        <v>6895.19</v>
      </c>
      <c r="G1502" s="4" t="s">
        <v>7895</v>
      </c>
      <c r="H1502" s="4" t="s">
        <v>7893</v>
      </c>
      <c r="I1502" s="4" t="s">
        <v>7871</v>
      </c>
      <c r="J1502" s="9">
        <v>32863</v>
      </c>
      <c r="K1502" s="4">
        <v>33</v>
      </c>
    </row>
    <row r="1503" spans="1:11" ht="15" customHeight="1" x14ac:dyDescent="0.25">
      <c r="A1503" s="4" t="s">
        <v>1543</v>
      </c>
      <c r="B1503" s="4">
        <v>1985</v>
      </c>
      <c r="C1503" s="4" t="s">
        <v>7851</v>
      </c>
      <c r="D1503" s="4">
        <v>10</v>
      </c>
      <c r="E1503" s="4">
        <v>2</v>
      </c>
      <c r="F1503" s="8">
        <v>6877.98</v>
      </c>
      <c r="G1503" s="4" t="s">
        <v>7895</v>
      </c>
      <c r="H1503" s="4" t="s">
        <v>7894</v>
      </c>
      <c r="I1503" s="4" t="s">
        <v>7871</v>
      </c>
      <c r="J1503" s="9">
        <v>31300</v>
      </c>
      <c r="K1503" s="4">
        <v>37</v>
      </c>
    </row>
    <row r="1504" spans="1:11" ht="15" customHeight="1" x14ac:dyDescent="0.25">
      <c r="A1504" s="4" t="s">
        <v>1544</v>
      </c>
      <c r="B1504" s="4">
        <v>2004</v>
      </c>
      <c r="C1504" s="4" t="s">
        <v>7852</v>
      </c>
      <c r="D1504" s="4">
        <v>24</v>
      </c>
      <c r="E1504" s="4">
        <v>0</v>
      </c>
      <c r="F1504" s="8">
        <v>6876.53</v>
      </c>
      <c r="G1504" s="4" t="s">
        <v>7895</v>
      </c>
      <c r="H1504" s="4" t="s">
        <v>7894</v>
      </c>
      <c r="I1504" s="4" t="s">
        <v>7864</v>
      </c>
      <c r="J1504" s="9">
        <v>38345</v>
      </c>
      <c r="K1504" s="4">
        <v>18</v>
      </c>
    </row>
    <row r="1505" spans="1:11" ht="15" customHeight="1" x14ac:dyDescent="0.25">
      <c r="A1505" s="4" t="s">
        <v>1545</v>
      </c>
      <c r="B1505" s="4">
        <v>1981</v>
      </c>
      <c r="C1505" s="4" t="s">
        <v>7850</v>
      </c>
      <c r="D1505" s="4">
        <v>23</v>
      </c>
      <c r="E1505" s="4">
        <v>2</v>
      </c>
      <c r="F1505" s="8">
        <v>6875.96</v>
      </c>
      <c r="G1505" s="4" t="s">
        <v>7895</v>
      </c>
      <c r="H1505" s="4" t="s">
        <v>7895</v>
      </c>
      <c r="I1505" s="4" t="s">
        <v>7865</v>
      </c>
      <c r="J1505" s="9">
        <v>29760</v>
      </c>
      <c r="K1505" s="4">
        <v>41</v>
      </c>
    </row>
    <row r="1506" spans="1:11" ht="15" customHeight="1" x14ac:dyDescent="0.25">
      <c r="A1506" s="4" t="s">
        <v>1546</v>
      </c>
      <c r="B1506" s="4">
        <v>1969</v>
      </c>
      <c r="C1506" s="4" t="s">
        <v>7854</v>
      </c>
      <c r="D1506" s="4">
        <v>23</v>
      </c>
      <c r="E1506" s="4">
        <v>0</v>
      </c>
      <c r="F1506" s="8">
        <v>6868.39</v>
      </c>
      <c r="G1506" s="4" t="s">
        <v>7895</v>
      </c>
      <c r="H1506" s="4" t="s">
        <v>7895</v>
      </c>
      <c r="I1506" s="4" t="s">
        <v>7863</v>
      </c>
      <c r="J1506" s="9">
        <v>25499</v>
      </c>
      <c r="K1506" s="4">
        <v>53</v>
      </c>
    </row>
    <row r="1507" spans="1:11" ht="15" customHeight="1" x14ac:dyDescent="0.25">
      <c r="A1507" s="4" t="s">
        <v>1547</v>
      </c>
      <c r="B1507" s="4">
        <v>1978</v>
      </c>
      <c r="C1507" s="4" t="s">
        <v>7853</v>
      </c>
      <c r="D1507" s="4">
        <v>5</v>
      </c>
      <c r="E1507" s="4">
        <v>2</v>
      </c>
      <c r="F1507" s="8">
        <v>6863.49</v>
      </c>
      <c r="G1507" s="4" t="s">
        <v>7895</v>
      </c>
      <c r="H1507" s="4" t="s">
        <v>7894</v>
      </c>
      <c r="I1507" s="4" t="s">
        <v>7863</v>
      </c>
      <c r="J1507" s="9">
        <v>28707</v>
      </c>
      <c r="K1507" s="4">
        <v>44</v>
      </c>
    </row>
    <row r="1508" spans="1:11" ht="15" customHeight="1" x14ac:dyDescent="0.25">
      <c r="A1508" s="4" t="s">
        <v>1548</v>
      </c>
      <c r="B1508" s="4">
        <v>1981</v>
      </c>
      <c r="C1508" s="4" t="s">
        <v>7850</v>
      </c>
      <c r="D1508" s="4">
        <v>19</v>
      </c>
      <c r="E1508" s="4">
        <v>1</v>
      </c>
      <c r="F1508" s="8">
        <v>6858.48</v>
      </c>
      <c r="G1508" s="4" t="s">
        <v>7895</v>
      </c>
      <c r="H1508" s="4" t="s">
        <v>7895</v>
      </c>
      <c r="I1508" s="4" t="s">
        <v>7867</v>
      </c>
      <c r="J1508" s="9">
        <v>29756</v>
      </c>
      <c r="K1508" s="4">
        <v>41</v>
      </c>
    </row>
    <row r="1509" spans="1:11" ht="15" customHeight="1" x14ac:dyDescent="0.25">
      <c r="A1509" s="4" t="s">
        <v>1549</v>
      </c>
      <c r="B1509" s="4">
        <v>1979</v>
      </c>
      <c r="C1509" s="4" t="s">
        <v>7849</v>
      </c>
      <c r="D1509" s="4">
        <v>4</v>
      </c>
      <c r="E1509" s="4">
        <v>1</v>
      </c>
      <c r="F1509" s="8">
        <v>6849.03</v>
      </c>
      <c r="G1509" s="4" t="s">
        <v>7895</v>
      </c>
      <c r="H1509" s="4" t="s">
        <v>7895</v>
      </c>
      <c r="I1509" s="4" t="s">
        <v>7865</v>
      </c>
      <c r="J1509" s="9">
        <v>29163</v>
      </c>
      <c r="K1509" s="4">
        <v>43</v>
      </c>
    </row>
    <row r="1510" spans="1:11" ht="15" customHeight="1" x14ac:dyDescent="0.25">
      <c r="A1510" s="4" t="s">
        <v>1550</v>
      </c>
      <c r="B1510" s="4">
        <v>1977</v>
      </c>
      <c r="C1510" s="4" t="s">
        <v>7850</v>
      </c>
      <c r="D1510" s="4">
        <v>15</v>
      </c>
      <c r="E1510" s="4">
        <v>2</v>
      </c>
      <c r="F1510" s="8">
        <v>6843.17</v>
      </c>
      <c r="G1510" s="4" t="s">
        <v>7895</v>
      </c>
      <c r="H1510" s="4" t="s">
        <v>7894</v>
      </c>
      <c r="I1510" s="4" t="s">
        <v>7863</v>
      </c>
      <c r="J1510" s="9">
        <v>28291</v>
      </c>
      <c r="K1510" s="4">
        <v>45</v>
      </c>
    </row>
    <row r="1511" spans="1:11" ht="15" customHeight="1" x14ac:dyDescent="0.25">
      <c r="A1511" s="4" t="s">
        <v>1551</v>
      </c>
      <c r="B1511" s="4">
        <v>2000</v>
      </c>
      <c r="C1511" s="4" t="s">
        <v>7849</v>
      </c>
      <c r="D1511" s="4">
        <v>30</v>
      </c>
      <c r="E1511" s="4">
        <v>0</v>
      </c>
      <c r="F1511" s="8">
        <v>6842.28</v>
      </c>
      <c r="G1511" s="4" t="s">
        <v>7895</v>
      </c>
      <c r="H1511" s="4" t="s">
        <v>7894</v>
      </c>
      <c r="I1511" s="4" t="s">
        <v>7864</v>
      </c>
      <c r="J1511" s="9">
        <v>36860</v>
      </c>
      <c r="K1511" s="4">
        <v>22</v>
      </c>
    </row>
    <row r="1512" spans="1:11" ht="15" customHeight="1" x14ac:dyDescent="0.25">
      <c r="A1512" s="4" t="s">
        <v>1552</v>
      </c>
      <c r="B1512" s="4">
        <v>1979</v>
      </c>
      <c r="C1512" s="4" t="s">
        <v>7848</v>
      </c>
      <c r="D1512" s="4">
        <v>15</v>
      </c>
      <c r="E1512" s="4">
        <v>0</v>
      </c>
      <c r="F1512" s="8">
        <v>6837.37</v>
      </c>
      <c r="G1512" s="4" t="s">
        <v>7893</v>
      </c>
      <c r="H1512" s="4" t="s">
        <v>7894</v>
      </c>
      <c r="I1512" s="4" t="s">
        <v>7868</v>
      </c>
      <c r="J1512" s="9">
        <v>29051</v>
      </c>
      <c r="K1512" s="4">
        <v>43</v>
      </c>
    </row>
    <row r="1513" spans="1:11" ht="15" customHeight="1" x14ac:dyDescent="0.25">
      <c r="A1513" s="4" t="s">
        <v>1553</v>
      </c>
      <c r="B1513" s="4">
        <v>1994</v>
      </c>
      <c r="C1513" s="4" t="s">
        <v>7848</v>
      </c>
      <c r="D1513" s="4">
        <v>8</v>
      </c>
      <c r="E1513" s="4">
        <v>0</v>
      </c>
      <c r="F1513" s="8">
        <v>6827.69</v>
      </c>
      <c r="G1513" s="4" t="s">
        <v>7895</v>
      </c>
      <c r="H1513" s="4" t="s">
        <v>7895</v>
      </c>
      <c r="I1513" s="4" t="s">
        <v>7874</v>
      </c>
      <c r="J1513" s="9">
        <v>34523</v>
      </c>
      <c r="K1513" s="4">
        <v>28</v>
      </c>
    </row>
    <row r="1514" spans="1:11" ht="15" customHeight="1" x14ac:dyDescent="0.25">
      <c r="A1514" s="4" t="s">
        <v>1554</v>
      </c>
      <c r="B1514" s="4">
        <v>1975</v>
      </c>
      <c r="C1514" s="4" t="s">
        <v>7853</v>
      </c>
      <c r="D1514" s="4">
        <v>17</v>
      </c>
      <c r="E1514" s="4">
        <v>1</v>
      </c>
      <c r="F1514" s="8">
        <v>6809.46</v>
      </c>
      <c r="G1514" s="4" t="s">
        <v>7895</v>
      </c>
      <c r="H1514" s="4" t="s">
        <v>7894</v>
      </c>
      <c r="I1514" s="4" t="s">
        <v>7864</v>
      </c>
      <c r="J1514" s="9">
        <v>27623</v>
      </c>
      <c r="K1514" s="4">
        <v>47</v>
      </c>
    </row>
    <row r="1515" spans="1:11" ht="15" customHeight="1" x14ac:dyDescent="0.25">
      <c r="A1515" s="4" t="s">
        <v>1555</v>
      </c>
      <c r="B1515" s="4">
        <v>1991</v>
      </c>
      <c r="C1515" s="4" t="s">
        <v>7850</v>
      </c>
      <c r="D1515" s="4">
        <v>29</v>
      </c>
      <c r="E1515" s="4">
        <v>5</v>
      </c>
      <c r="F1515" s="8">
        <v>6799.46</v>
      </c>
      <c r="G1515" s="4" t="s">
        <v>7894</v>
      </c>
      <c r="H1515" s="4" t="s">
        <v>7895</v>
      </c>
      <c r="I1515" s="4" t="s">
        <v>7873</v>
      </c>
      <c r="J1515" s="9">
        <v>33418</v>
      </c>
      <c r="K1515" s="4">
        <v>31</v>
      </c>
    </row>
    <row r="1516" spans="1:11" ht="15" customHeight="1" x14ac:dyDescent="0.25">
      <c r="A1516" s="4" t="s">
        <v>1556</v>
      </c>
      <c r="B1516" s="4">
        <v>1985</v>
      </c>
      <c r="C1516" s="4" t="s">
        <v>7852</v>
      </c>
      <c r="D1516" s="4">
        <v>24</v>
      </c>
      <c r="E1516" s="4">
        <v>3</v>
      </c>
      <c r="F1516" s="8">
        <v>6796.86</v>
      </c>
      <c r="G1516" s="4" t="s">
        <v>7893</v>
      </c>
      <c r="H1516" s="4" t="s">
        <v>7893</v>
      </c>
      <c r="I1516" s="4" t="s">
        <v>7864</v>
      </c>
      <c r="J1516" s="9">
        <v>31405</v>
      </c>
      <c r="K1516" s="4">
        <v>37</v>
      </c>
    </row>
    <row r="1517" spans="1:11" ht="15" customHeight="1" x14ac:dyDescent="0.25">
      <c r="A1517" s="4" t="s">
        <v>1557</v>
      </c>
      <c r="B1517" s="4">
        <v>1980</v>
      </c>
      <c r="C1517" s="4" t="s">
        <v>7849</v>
      </c>
      <c r="D1517" s="4">
        <v>23</v>
      </c>
      <c r="E1517" s="4">
        <v>2</v>
      </c>
      <c r="F1517" s="8">
        <v>6781.52</v>
      </c>
      <c r="G1517" s="4" t="s">
        <v>7895</v>
      </c>
      <c r="H1517" s="4" t="s">
        <v>7895</v>
      </c>
      <c r="I1517" s="4" t="s">
        <v>7863</v>
      </c>
      <c r="J1517" s="9">
        <v>29548</v>
      </c>
      <c r="K1517" s="4">
        <v>42</v>
      </c>
    </row>
    <row r="1518" spans="1:11" ht="15" customHeight="1" x14ac:dyDescent="0.25">
      <c r="A1518" s="4" t="s">
        <v>1558</v>
      </c>
      <c r="B1518" s="4">
        <v>1981</v>
      </c>
      <c r="C1518" s="4" t="s">
        <v>7854</v>
      </c>
      <c r="D1518" s="4">
        <v>8</v>
      </c>
      <c r="E1518" s="4">
        <v>1</v>
      </c>
      <c r="F1518" s="8">
        <v>6781.35</v>
      </c>
      <c r="G1518" s="4" t="s">
        <v>7895</v>
      </c>
      <c r="H1518" s="4" t="s">
        <v>7894</v>
      </c>
      <c r="I1518" s="4" t="s">
        <v>7863</v>
      </c>
      <c r="J1518" s="9">
        <v>29867</v>
      </c>
      <c r="K1518" s="4">
        <v>41</v>
      </c>
    </row>
    <row r="1519" spans="1:11" ht="15" customHeight="1" x14ac:dyDescent="0.25">
      <c r="A1519" s="4" t="s">
        <v>1559</v>
      </c>
      <c r="B1519" s="4">
        <v>1981</v>
      </c>
      <c r="C1519" s="4" t="s">
        <v>7851</v>
      </c>
      <c r="D1519" s="4">
        <v>3</v>
      </c>
      <c r="E1519" s="4">
        <v>1</v>
      </c>
      <c r="F1519" s="8">
        <v>6775.96</v>
      </c>
      <c r="G1519" s="4" t="s">
        <v>7895</v>
      </c>
      <c r="H1519" s="4" t="s">
        <v>7893</v>
      </c>
      <c r="I1519" s="4" t="s">
        <v>7865</v>
      </c>
      <c r="J1519" s="9">
        <v>29832</v>
      </c>
      <c r="K1519" s="4">
        <v>41</v>
      </c>
    </row>
    <row r="1520" spans="1:11" ht="15" customHeight="1" x14ac:dyDescent="0.25">
      <c r="A1520" s="4" t="s">
        <v>1560</v>
      </c>
      <c r="B1520" s="4">
        <v>1981</v>
      </c>
      <c r="C1520" s="4" t="s">
        <v>7851</v>
      </c>
      <c r="D1520" s="4">
        <v>21</v>
      </c>
      <c r="E1520" s="4">
        <v>1</v>
      </c>
      <c r="F1520" s="8">
        <v>6770.19</v>
      </c>
      <c r="G1520" s="4" t="s">
        <v>7895</v>
      </c>
      <c r="H1520" s="4" t="s">
        <v>7893</v>
      </c>
      <c r="I1520" s="4" t="s">
        <v>7863</v>
      </c>
      <c r="J1520" s="9">
        <v>29850</v>
      </c>
      <c r="K1520" s="4">
        <v>41</v>
      </c>
    </row>
    <row r="1521" spans="1:11" ht="15" customHeight="1" x14ac:dyDescent="0.25">
      <c r="A1521" s="4" t="s">
        <v>1561</v>
      </c>
      <c r="B1521" s="4">
        <v>1988</v>
      </c>
      <c r="C1521" s="4" t="s">
        <v>7854</v>
      </c>
      <c r="D1521" s="4">
        <v>10</v>
      </c>
      <c r="E1521" s="4">
        <v>3</v>
      </c>
      <c r="F1521" s="8">
        <v>6753.04</v>
      </c>
      <c r="G1521" s="4" t="s">
        <v>7895</v>
      </c>
      <c r="H1521" s="4" t="s">
        <v>7895</v>
      </c>
      <c r="I1521" s="4" t="s">
        <v>7871</v>
      </c>
      <c r="J1521" s="9">
        <v>32426</v>
      </c>
      <c r="K1521" s="4">
        <v>34</v>
      </c>
    </row>
    <row r="1522" spans="1:11" ht="15" customHeight="1" x14ac:dyDescent="0.25">
      <c r="A1522" s="4" t="s">
        <v>1562</v>
      </c>
      <c r="B1522" s="4">
        <v>1966</v>
      </c>
      <c r="C1522" s="4" t="s">
        <v>7852</v>
      </c>
      <c r="D1522" s="4">
        <v>9</v>
      </c>
      <c r="E1522" s="4">
        <v>0</v>
      </c>
      <c r="F1522" s="8">
        <v>6750.27</v>
      </c>
      <c r="G1522" s="4" t="s">
        <v>7893</v>
      </c>
      <c r="H1522" s="4" t="s">
        <v>7895</v>
      </c>
      <c r="I1522" s="4" t="s">
        <v>7863</v>
      </c>
      <c r="J1522" s="9">
        <v>24450</v>
      </c>
      <c r="K1522" s="4">
        <v>56</v>
      </c>
    </row>
    <row r="1523" spans="1:11" ht="15" customHeight="1" x14ac:dyDescent="0.25">
      <c r="A1523" s="4" t="s">
        <v>1563</v>
      </c>
      <c r="B1523" s="4">
        <v>1970</v>
      </c>
      <c r="C1523" s="4" t="s">
        <v>7850</v>
      </c>
      <c r="D1523" s="4">
        <v>17</v>
      </c>
      <c r="E1523" s="4">
        <v>0</v>
      </c>
      <c r="F1523" s="8">
        <v>6749.63</v>
      </c>
      <c r="G1523" s="4" t="s">
        <v>7895</v>
      </c>
      <c r="H1523" s="4" t="s">
        <v>7894</v>
      </c>
      <c r="I1523" s="4" t="s">
        <v>7863</v>
      </c>
      <c r="J1523" s="9">
        <v>25736</v>
      </c>
      <c r="K1523" s="4">
        <v>52</v>
      </c>
    </row>
    <row r="1524" spans="1:11" ht="15" customHeight="1" x14ac:dyDescent="0.25">
      <c r="A1524" s="4" t="s">
        <v>1564</v>
      </c>
      <c r="B1524" s="4">
        <v>1986</v>
      </c>
      <c r="C1524" s="4" t="s">
        <v>7850</v>
      </c>
      <c r="D1524" s="4">
        <v>5</v>
      </c>
      <c r="E1524" s="4">
        <v>3</v>
      </c>
      <c r="F1524" s="8">
        <v>6748.59</v>
      </c>
      <c r="G1524" s="4" t="s">
        <v>7893</v>
      </c>
      <c r="H1524" s="4" t="s">
        <v>7894</v>
      </c>
      <c r="I1524" s="4" t="s">
        <v>7868</v>
      </c>
      <c r="J1524" s="9">
        <v>31568</v>
      </c>
      <c r="K1524" s="4">
        <v>37</v>
      </c>
    </row>
    <row r="1525" spans="1:11" ht="15" customHeight="1" x14ac:dyDescent="0.25">
      <c r="A1525" s="4" t="s">
        <v>1565</v>
      </c>
      <c r="B1525" s="4">
        <v>1986</v>
      </c>
      <c r="C1525" s="4" t="s">
        <v>7853</v>
      </c>
      <c r="D1525" s="4">
        <v>7</v>
      </c>
      <c r="E1525" s="4">
        <v>3</v>
      </c>
      <c r="F1525" s="8">
        <v>6746.74</v>
      </c>
      <c r="G1525" s="4" t="s">
        <v>7893</v>
      </c>
      <c r="H1525" s="4" t="s">
        <v>7895</v>
      </c>
      <c r="I1525" s="4" t="s">
        <v>7868</v>
      </c>
      <c r="J1525" s="9">
        <v>31631</v>
      </c>
      <c r="K1525" s="4">
        <v>36</v>
      </c>
    </row>
    <row r="1526" spans="1:11" ht="15" customHeight="1" x14ac:dyDescent="0.25">
      <c r="A1526" s="4" t="s">
        <v>1566</v>
      </c>
      <c r="B1526" s="4">
        <v>1968</v>
      </c>
      <c r="C1526" s="4" t="s">
        <v>7848</v>
      </c>
      <c r="D1526" s="4">
        <v>18</v>
      </c>
      <c r="E1526" s="4">
        <v>0</v>
      </c>
      <c r="F1526" s="8">
        <v>6738.84</v>
      </c>
      <c r="G1526" s="4" t="s">
        <v>7893</v>
      </c>
      <c r="H1526" s="4" t="s">
        <v>7894</v>
      </c>
      <c r="I1526" s="4" t="s">
        <v>7864</v>
      </c>
      <c r="J1526" s="9">
        <v>25037</v>
      </c>
      <c r="K1526" s="4">
        <v>54</v>
      </c>
    </row>
    <row r="1527" spans="1:11" ht="15" customHeight="1" x14ac:dyDescent="0.25">
      <c r="A1527" s="4" t="s">
        <v>1567</v>
      </c>
      <c r="B1527" s="4">
        <v>1978</v>
      </c>
      <c r="C1527" s="4" t="s">
        <v>7854</v>
      </c>
      <c r="D1527" s="4">
        <v>21</v>
      </c>
      <c r="E1527" s="4">
        <v>2</v>
      </c>
      <c r="F1527" s="8">
        <v>6737.98</v>
      </c>
      <c r="G1527" s="4" t="s">
        <v>7895</v>
      </c>
      <c r="H1527" s="4" t="s">
        <v>7893</v>
      </c>
      <c r="I1527" s="4" t="s">
        <v>7863</v>
      </c>
      <c r="J1527" s="9">
        <v>28784</v>
      </c>
      <c r="K1527" s="4">
        <v>44</v>
      </c>
    </row>
    <row r="1528" spans="1:11" ht="15" customHeight="1" x14ac:dyDescent="0.25">
      <c r="A1528" s="4" t="s">
        <v>1568</v>
      </c>
      <c r="B1528" s="4">
        <v>1994</v>
      </c>
      <c r="C1528" s="4" t="s">
        <v>7850</v>
      </c>
      <c r="D1528" s="4">
        <v>13</v>
      </c>
      <c r="E1528" s="4">
        <v>0</v>
      </c>
      <c r="F1528" s="8">
        <v>6721.37</v>
      </c>
      <c r="G1528" s="4" t="s">
        <v>7895</v>
      </c>
      <c r="H1528" s="4" t="s">
        <v>7894</v>
      </c>
      <c r="I1528" s="4" t="s">
        <v>7864</v>
      </c>
      <c r="J1528" s="9">
        <v>34498</v>
      </c>
      <c r="K1528" s="4">
        <v>28</v>
      </c>
    </row>
    <row r="1529" spans="1:11" ht="15" customHeight="1" x14ac:dyDescent="0.25">
      <c r="A1529" s="4" t="s">
        <v>1569</v>
      </c>
      <c r="B1529" s="4">
        <v>1983</v>
      </c>
      <c r="C1529" s="4" t="s">
        <v>7850</v>
      </c>
      <c r="D1529" s="4">
        <v>12</v>
      </c>
      <c r="E1529" s="4">
        <v>2</v>
      </c>
      <c r="F1529" s="8">
        <v>6710.19</v>
      </c>
      <c r="G1529" s="4" t="s">
        <v>7893</v>
      </c>
      <c r="H1529" s="4" t="s">
        <v>7893</v>
      </c>
      <c r="I1529" s="4" t="s">
        <v>7864</v>
      </c>
      <c r="J1529" s="9">
        <v>30479</v>
      </c>
      <c r="K1529" s="4">
        <v>39</v>
      </c>
    </row>
    <row r="1530" spans="1:11" ht="15" customHeight="1" x14ac:dyDescent="0.25">
      <c r="A1530" s="4" t="s">
        <v>1570</v>
      </c>
      <c r="B1530" s="4">
        <v>1971</v>
      </c>
      <c r="C1530" s="4" t="s">
        <v>7852</v>
      </c>
      <c r="D1530" s="4">
        <v>12</v>
      </c>
      <c r="E1530" s="4">
        <v>0</v>
      </c>
      <c r="F1530" s="8">
        <v>6706.47</v>
      </c>
      <c r="G1530" s="4" t="s">
        <v>7895</v>
      </c>
      <c r="H1530" s="4" t="s">
        <v>7894</v>
      </c>
      <c r="I1530" s="4" t="s">
        <v>7863</v>
      </c>
      <c r="J1530" s="9">
        <v>26279</v>
      </c>
      <c r="K1530" s="4">
        <v>51</v>
      </c>
    </row>
    <row r="1531" spans="1:11" ht="15" customHeight="1" x14ac:dyDescent="0.25">
      <c r="A1531" s="4" t="s">
        <v>1571</v>
      </c>
      <c r="B1531" s="4">
        <v>1968</v>
      </c>
      <c r="C1531" s="4" t="s">
        <v>7848</v>
      </c>
      <c r="D1531" s="4">
        <v>13</v>
      </c>
      <c r="E1531" s="4">
        <v>0</v>
      </c>
      <c r="F1531" s="8">
        <v>6700.56</v>
      </c>
      <c r="G1531" s="4" t="s">
        <v>7893</v>
      </c>
      <c r="H1531" s="4" t="s">
        <v>7894</v>
      </c>
      <c r="I1531" s="4" t="s">
        <v>7864</v>
      </c>
      <c r="J1531" s="9">
        <v>25032</v>
      </c>
      <c r="K1531" s="4">
        <v>54</v>
      </c>
    </row>
    <row r="1532" spans="1:11" ht="15" customHeight="1" x14ac:dyDescent="0.25">
      <c r="A1532" s="4" t="s">
        <v>1572</v>
      </c>
      <c r="B1532" s="4">
        <v>1985</v>
      </c>
      <c r="C1532" s="4" t="s">
        <v>7848</v>
      </c>
      <c r="D1532" s="4">
        <v>9</v>
      </c>
      <c r="E1532" s="4">
        <v>2</v>
      </c>
      <c r="F1532" s="8">
        <v>6686.43</v>
      </c>
      <c r="G1532" s="4" t="s">
        <v>7895</v>
      </c>
      <c r="H1532" s="4" t="s">
        <v>7893</v>
      </c>
      <c r="I1532" s="4" t="s">
        <v>7864</v>
      </c>
      <c r="J1532" s="9">
        <v>31237</v>
      </c>
      <c r="K1532" s="4">
        <v>37</v>
      </c>
    </row>
    <row r="1533" spans="1:11" ht="15" customHeight="1" x14ac:dyDescent="0.25">
      <c r="A1533" s="4" t="s">
        <v>1573</v>
      </c>
      <c r="B1533" s="4">
        <v>1989</v>
      </c>
      <c r="C1533" s="4" t="s">
        <v>7854</v>
      </c>
      <c r="D1533" s="4">
        <v>20</v>
      </c>
      <c r="E1533" s="4">
        <v>5</v>
      </c>
      <c r="F1533" s="8">
        <v>6666.24</v>
      </c>
      <c r="G1533" s="4" t="s">
        <v>7893</v>
      </c>
      <c r="H1533" s="4" t="s">
        <v>7894</v>
      </c>
      <c r="I1533" s="4" t="s">
        <v>7865</v>
      </c>
      <c r="J1533" s="9">
        <v>32801</v>
      </c>
      <c r="K1533" s="4">
        <v>33</v>
      </c>
    </row>
    <row r="1534" spans="1:11" ht="15" customHeight="1" x14ac:dyDescent="0.25">
      <c r="A1534" s="4" t="s">
        <v>1574</v>
      </c>
      <c r="B1534" s="4">
        <v>1981</v>
      </c>
      <c r="C1534" s="4" t="s">
        <v>7851</v>
      </c>
      <c r="D1534" s="4">
        <v>17</v>
      </c>
      <c r="E1534" s="4">
        <v>1</v>
      </c>
      <c r="F1534" s="8">
        <v>6664.69</v>
      </c>
      <c r="G1534" s="4" t="s">
        <v>7893</v>
      </c>
      <c r="H1534" s="4" t="s">
        <v>7894</v>
      </c>
      <c r="I1534" s="4" t="s">
        <v>7864</v>
      </c>
      <c r="J1534" s="9">
        <v>29846</v>
      </c>
      <c r="K1534" s="4">
        <v>41</v>
      </c>
    </row>
    <row r="1535" spans="1:11" ht="15" customHeight="1" x14ac:dyDescent="0.25">
      <c r="A1535" s="4" t="s">
        <v>1575</v>
      </c>
      <c r="B1535" s="4">
        <v>1982</v>
      </c>
      <c r="C1535" s="4" t="s">
        <v>7851</v>
      </c>
      <c r="D1535" s="4">
        <v>27</v>
      </c>
      <c r="E1535" s="4">
        <v>3</v>
      </c>
      <c r="F1535" s="8">
        <v>6664.32</v>
      </c>
      <c r="G1535" s="4" t="s">
        <v>7895</v>
      </c>
      <c r="H1535" s="4" t="s">
        <v>7895</v>
      </c>
      <c r="I1535" s="4" t="s">
        <v>7863</v>
      </c>
      <c r="J1535" s="9">
        <v>30221</v>
      </c>
      <c r="K1535" s="4">
        <v>40</v>
      </c>
    </row>
    <row r="1536" spans="1:11" ht="15" customHeight="1" x14ac:dyDescent="0.25">
      <c r="A1536" s="4" t="s">
        <v>1576</v>
      </c>
      <c r="B1536" s="4">
        <v>1989</v>
      </c>
      <c r="C1536" s="4" t="s">
        <v>7849</v>
      </c>
      <c r="D1536" s="4">
        <v>19</v>
      </c>
      <c r="E1536" s="4">
        <v>5</v>
      </c>
      <c r="F1536" s="8">
        <v>6653.79</v>
      </c>
      <c r="G1536" s="4" t="s">
        <v>7895</v>
      </c>
      <c r="H1536" s="4" t="s">
        <v>7894</v>
      </c>
      <c r="I1536" s="4" t="s">
        <v>7863</v>
      </c>
      <c r="J1536" s="9">
        <v>32831</v>
      </c>
      <c r="K1536" s="4">
        <v>33</v>
      </c>
    </row>
    <row r="1537" spans="1:11" ht="15" customHeight="1" x14ac:dyDescent="0.25">
      <c r="A1537" s="4" t="s">
        <v>1577</v>
      </c>
      <c r="B1537" s="4">
        <v>1984</v>
      </c>
      <c r="C1537" s="4" t="s">
        <v>7848</v>
      </c>
      <c r="D1537" s="4">
        <v>1</v>
      </c>
      <c r="E1537" s="4">
        <v>3</v>
      </c>
      <c r="F1537" s="8">
        <v>6652.53</v>
      </c>
      <c r="G1537" s="4" t="s">
        <v>7893</v>
      </c>
      <c r="H1537" s="4" t="s">
        <v>7895</v>
      </c>
      <c r="I1537" s="4" t="s">
        <v>7863</v>
      </c>
      <c r="J1537" s="9">
        <v>30864</v>
      </c>
      <c r="K1537" s="4">
        <v>38</v>
      </c>
    </row>
    <row r="1538" spans="1:11" ht="15" customHeight="1" x14ac:dyDescent="0.25">
      <c r="A1538" s="4" t="s">
        <v>1578</v>
      </c>
      <c r="B1538" s="4">
        <v>1970</v>
      </c>
      <c r="C1538" s="4" t="s">
        <v>7849</v>
      </c>
      <c r="D1538" s="4">
        <v>8</v>
      </c>
      <c r="E1538" s="4">
        <v>0</v>
      </c>
      <c r="F1538" s="8">
        <v>6651.26</v>
      </c>
      <c r="G1538" s="4" t="s">
        <v>7895</v>
      </c>
      <c r="H1538" s="4" t="s">
        <v>7893</v>
      </c>
      <c r="I1538" s="4" t="s">
        <v>7863</v>
      </c>
      <c r="J1538" s="9">
        <v>25880</v>
      </c>
      <c r="K1538" s="4">
        <v>52</v>
      </c>
    </row>
    <row r="1539" spans="1:11" ht="15" customHeight="1" x14ac:dyDescent="0.25">
      <c r="A1539" s="4" t="s">
        <v>1579</v>
      </c>
      <c r="B1539" s="4">
        <v>1984</v>
      </c>
      <c r="C1539" s="4" t="s">
        <v>7852</v>
      </c>
      <c r="D1539" s="4">
        <v>8</v>
      </c>
      <c r="E1539" s="4">
        <v>2</v>
      </c>
      <c r="F1539" s="8">
        <v>6640.54</v>
      </c>
      <c r="G1539" s="4" t="s">
        <v>7895</v>
      </c>
      <c r="H1539" s="4" t="s">
        <v>7893</v>
      </c>
      <c r="I1539" s="4" t="s">
        <v>7867</v>
      </c>
      <c r="J1539" s="9">
        <v>31024</v>
      </c>
      <c r="K1539" s="4">
        <v>38</v>
      </c>
    </row>
    <row r="1540" spans="1:11" ht="15" customHeight="1" x14ac:dyDescent="0.25">
      <c r="A1540" s="4" t="s">
        <v>1580</v>
      </c>
      <c r="B1540" s="4">
        <v>1990</v>
      </c>
      <c r="C1540" s="4" t="s">
        <v>7850</v>
      </c>
      <c r="D1540" s="4">
        <v>6</v>
      </c>
      <c r="E1540" s="4">
        <v>3</v>
      </c>
      <c r="F1540" s="8">
        <v>6639.3</v>
      </c>
      <c r="G1540" s="4" t="s">
        <v>7895</v>
      </c>
      <c r="H1540" s="4" t="s">
        <v>7895</v>
      </c>
      <c r="I1540" s="4" t="s">
        <v>7874</v>
      </c>
      <c r="J1540" s="9">
        <v>33030</v>
      </c>
      <c r="K1540" s="4">
        <v>33</v>
      </c>
    </row>
    <row r="1541" spans="1:11" ht="15" customHeight="1" x14ac:dyDescent="0.25">
      <c r="A1541" s="4" t="s">
        <v>1581</v>
      </c>
      <c r="B1541" s="4">
        <v>2003</v>
      </c>
      <c r="C1541" s="4" t="s">
        <v>7851</v>
      </c>
      <c r="D1541" s="4">
        <v>4</v>
      </c>
      <c r="E1541" s="4">
        <v>0</v>
      </c>
      <c r="F1541" s="8">
        <v>6638.16</v>
      </c>
      <c r="G1541" s="4" t="s">
        <v>7895</v>
      </c>
      <c r="H1541" s="4" t="s">
        <v>7894</v>
      </c>
      <c r="I1541" s="4" t="s">
        <v>7864</v>
      </c>
      <c r="J1541" s="9">
        <v>37868</v>
      </c>
      <c r="K1541" s="4">
        <v>19</v>
      </c>
    </row>
    <row r="1542" spans="1:11" ht="15" customHeight="1" x14ac:dyDescent="0.25">
      <c r="A1542" s="4" t="s">
        <v>1582</v>
      </c>
      <c r="B1542" s="4">
        <v>1973</v>
      </c>
      <c r="C1542" s="4" t="s">
        <v>7853</v>
      </c>
      <c r="D1542" s="4">
        <v>29</v>
      </c>
      <c r="E1542" s="4">
        <v>0</v>
      </c>
      <c r="F1542" s="8">
        <v>6630.31</v>
      </c>
      <c r="G1542" s="4" t="s">
        <v>7895</v>
      </c>
      <c r="H1542" s="4" t="s">
        <v>7894</v>
      </c>
      <c r="I1542" s="4" t="s">
        <v>7863</v>
      </c>
      <c r="J1542" s="9">
        <v>26905</v>
      </c>
      <c r="K1542" s="4">
        <v>49</v>
      </c>
    </row>
    <row r="1543" spans="1:11" ht="15" customHeight="1" x14ac:dyDescent="0.25">
      <c r="A1543" s="4" t="s">
        <v>1583</v>
      </c>
      <c r="B1543" s="4">
        <v>1982</v>
      </c>
      <c r="C1543" s="4" t="s">
        <v>7853</v>
      </c>
      <c r="D1543" s="4">
        <v>28</v>
      </c>
      <c r="E1543" s="4">
        <v>1</v>
      </c>
      <c r="F1543" s="8">
        <v>6610.11</v>
      </c>
      <c r="G1543" s="4" t="s">
        <v>7893</v>
      </c>
      <c r="H1543" s="4" t="s">
        <v>7895</v>
      </c>
      <c r="I1543" s="4" t="s">
        <v>7866</v>
      </c>
      <c r="J1543" s="9">
        <v>30191</v>
      </c>
      <c r="K1543" s="4">
        <v>40</v>
      </c>
    </row>
    <row r="1544" spans="1:11" ht="15" customHeight="1" x14ac:dyDescent="0.25">
      <c r="A1544" s="4" t="s">
        <v>1584</v>
      </c>
      <c r="B1544" s="4">
        <v>1982</v>
      </c>
      <c r="C1544" s="4" t="s">
        <v>7849</v>
      </c>
      <c r="D1544" s="4">
        <v>7</v>
      </c>
      <c r="E1544" s="4">
        <v>2</v>
      </c>
      <c r="F1544" s="8">
        <v>6600.36</v>
      </c>
      <c r="G1544" s="4" t="s">
        <v>7895</v>
      </c>
      <c r="H1544" s="4" t="s">
        <v>7893</v>
      </c>
      <c r="I1544" s="4" t="s">
        <v>7865</v>
      </c>
      <c r="J1544" s="9">
        <v>30262</v>
      </c>
      <c r="K1544" s="4">
        <v>40</v>
      </c>
    </row>
    <row r="1545" spans="1:11" ht="15" customHeight="1" x14ac:dyDescent="0.25">
      <c r="A1545" s="4" t="s">
        <v>1585</v>
      </c>
      <c r="B1545" s="4">
        <v>1982</v>
      </c>
      <c r="C1545" s="4" t="s">
        <v>7852</v>
      </c>
      <c r="D1545" s="4">
        <v>29</v>
      </c>
      <c r="E1545" s="4">
        <v>1</v>
      </c>
      <c r="F1545" s="8">
        <v>6600.21</v>
      </c>
      <c r="G1545" s="4" t="s">
        <v>7893</v>
      </c>
      <c r="H1545" s="4" t="s">
        <v>7895</v>
      </c>
      <c r="I1545" s="4" t="s">
        <v>7868</v>
      </c>
      <c r="J1545" s="9">
        <v>30314</v>
      </c>
      <c r="K1545" s="4">
        <v>40</v>
      </c>
    </row>
    <row r="1546" spans="1:11" ht="15" customHeight="1" x14ac:dyDescent="0.25">
      <c r="A1546" s="4" t="s">
        <v>1586</v>
      </c>
      <c r="B1546" s="4">
        <v>1982</v>
      </c>
      <c r="C1546" s="4" t="s">
        <v>7849</v>
      </c>
      <c r="D1546" s="4">
        <v>22</v>
      </c>
      <c r="E1546" s="4">
        <v>2</v>
      </c>
      <c r="F1546" s="8">
        <v>6593.51</v>
      </c>
      <c r="G1546" s="4" t="s">
        <v>7895</v>
      </c>
      <c r="H1546" s="4" t="s">
        <v>7894</v>
      </c>
      <c r="I1546" s="4" t="s">
        <v>7863</v>
      </c>
      <c r="J1546" s="9">
        <v>30277</v>
      </c>
      <c r="K1546" s="4">
        <v>40</v>
      </c>
    </row>
    <row r="1547" spans="1:11" ht="15" customHeight="1" x14ac:dyDescent="0.25">
      <c r="A1547" s="4" t="s">
        <v>1587</v>
      </c>
      <c r="B1547" s="4">
        <v>1984</v>
      </c>
      <c r="C1547" s="4" t="s">
        <v>7854</v>
      </c>
      <c r="D1547" s="4">
        <v>5</v>
      </c>
      <c r="E1547" s="4">
        <v>2</v>
      </c>
      <c r="F1547" s="8">
        <v>6571.54</v>
      </c>
      <c r="G1547" s="4" t="s">
        <v>7895</v>
      </c>
      <c r="H1547" s="4" t="s">
        <v>7893</v>
      </c>
      <c r="I1547" s="4" t="s">
        <v>7865</v>
      </c>
      <c r="J1547" s="9">
        <v>30960</v>
      </c>
      <c r="K1547" s="4">
        <v>38</v>
      </c>
    </row>
    <row r="1548" spans="1:11" ht="15" customHeight="1" x14ac:dyDescent="0.25">
      <c r="A1548" s="4" t="s">
        <v>1588</v>
      </c>
      <c r="B1548" s="4">
        <v>1981</v>
      </c>
      <c r="C1548" s="4" t="s">
        <v>7848</v>
      </c>
      <c r="D1548" s="4">
        <v>20</v>
      </c>
      <c r="E1548" s="4">
        <v>0</v>
      </c>
      <c r="F1548" s="8">
        <v>6571.02</v>
      </c>
      <c r="G1548" s="4" t="s">
        <v>7895</v>
      </c>
      <c r="H1548" s="4" t="s">
        <v>7894</v>
      </c>
      <c r="I1548" s="4" t="s">
        <v>7864</v>
      </c>
      <c r="J1548" s="9">
        <v>29787</v>
      </c>
      <c r="K1548" s="4">
        <v>41</v>
      </c>
    </row>
    <row r="1549" spans="1:11" ht="15" customHeight="1" x14ac:dyDescent="0.25">
      <c r="A1549" s="4" t="s">
        <v>1589</v>
      </c>
      <c r="B1549" s="4">
        <v>1984</v>
      </c>
      <c r="C1549" s="4" t="s">
        <v>7851</v>
      </c>
      <c r="D1549" s="4">
        <v>20</v>
      </c>
      <c r="E1549" s="4">
        <v>1</v>
      </c>
      <c r="F1549" s="8">
        <v>6555.07</v>
      </c>
      <c r="G1549" s="4" t="s">
        <v>7895</v>
      </c>
      <c r="H1549" s="4" t="s">
        <v>7895</v>
      </c>
      <c r="I1549" s="4" t="s">
        <v>7871</v>
      </c>
      <c r="J1549" s="9">
        <v>30945</v>
      </c>
      <c r="K1549" s="4">
        <v>38</v>
      </c>
    </row>
    <row r="1550" spans="1:11" ht="15" customHeight="1" x14ac:dyDescent="0.25">
      <c r="A1550" s="4" t="s">
        <v>1590</v>
      </c>
      <c r="B1550" s="4">
        <v>1968</v>
      </c>
      <c r="C1550" s="4" t="s">
        <v>7852</v>
      </c>
      <c r="D1550" s="4">
        <v>11</v>
      </c>
      <c r="E1550" s="4">
        <v>0</v>
      </c>
      <c r="F1550" s="8">
        <v>6552.01</v>
      </c>
      <c r="G1550" s="4" t="s">
        <v>7893</v>
      </c>
      <c r="H1550" s="4" t="s">
        <v>7895</v>
      </c>
      <c r="I1550" s="4" t="s">
        <v>7863</v>
      </c>
      <c r="J1550" s="9">
        <v>25183</v>
      </c>
      <c r="K1550" s="4">
        <v>54</v>
      </c>
    </row>
    <row r="1551" spans="1:11" ht="15" customHeight="1" x14ac:dyDescent="0.25">
      <c r="A1551" s="4" t="s">
        <v>1591</v>
      </c>
      <c r="B1551" s="4">
        <v>1989</v>
      </c>
      <c r="C1551" s="4" t="s">
        <v>7853</v>
      </c>
      <c r="D1551" s="4">
        <v>6</v>
      </c>
      <c r="E1551" s="4">
        <v>3</v>
      </c>
      <c r="F1551" s="8">
        <v>6551.75</v>
      </c>
      <c r="G1551" s="4" t="s">
        <v>7895</v>
      </c>
      <c r="H1551" s="4" t="s">
        <v>7895</v>
      </c>
      <c r="I1551" s="4" t="s">
        <v>7871</v>
      </c>
      <c r="J1551" s="9">
        <v>32726</v>
      </c>
      <c r="K1551" s="4">
        <v>33</v>
      </c>
    </row>
    <row r="1552" spans="1:11" ht="15" customHeight="1" x14ac:dyDescent="0.25">
      <c r="A1552" s="4" t="s">
        <v>1592</v>
      </c>
      <c r="B1552" s="4">
        <v>1986</v>
      </c>
      <c r="C1552" s="4" t="s">
        <v>7852</v>
      </c>
      <c r="D1552" s="4">
        <v>18</v>
      </c>
      <c r="E1552" s="4">
        <v>3</v>
      </c>
      <c r="F1552" s="8">
        <v>6548.2</v>
      </c>
      <c r="G1552" s="4" t="s">
        <v>7895</v>
      </c>
      <c r="H1552" s="4" t="s">
        <v>7893</v>
      </c>
      <c r="I1552" s="4" t="s">
        <v>7864</v>
      </c>
      <c r="J1552" s="9">
        <v>31764</v>
      </c>
      <c r="K1552" s="4">
        <v>36</v>
      </c>
    </row>
    <row r="1553" spans="1:11" ht="15" customHeight="1" x14ac:dyDescent="0.25">
      <c r="A1553" s="4" t="s">
        <v>1593</v>
      </c>
      <c r="B1553" s="4">
        <v>1969</v>
      </c>
      <c r="C1553" s="4" t="s">
        <v>7852</v>
      </c>
      <c r="D1553" s="4">
        <v>3</v>
      </c>
      <c r="E1553" s="4">
        <v>0</v>
      </c>
      <c r="F1553" s="8">
        <v>6546.16</v>
      </c>
      <c r="G1553" s="4" t="s">
        <v>7895</v>
      </c>
      <c r="H1553" s="4" t="s">
        <v>7893</v>
      </c>
      <c r="I1553" s="4" t="s">
        <v>7863</v>
      </c>
      <c r="J1553" s="9">
        <v>25540</v>
      </c>
      <c r="K1553" s="4">
        <v>53</v>
      </c>
    </row>
    <row r="1554" spans="1:11" ht="15" customHeight="1" x14ac:dyDescent="0.25">
      <c r="A1554" s="4" t="s">
        <v>1594</v>
      </c>
      <c r="B1554" s="4">
        <v>1982</v>
      </c>
      <c r="C1554" s="4" t="s">
        <v>7854</v>
      </c>
      <c r="D1554" s="4">
        <v>2</v>
      </c>
      <c r="E1554" s="4">
        <v>3</v>
      </c>
      <c r="F1554" s="8">
        <v>6536.68</v>
      </c>
      <c r="G1554" s="4" t="s">
        <v>7895</v>
      </c>
      <c r="H1554" s="4" t="s">
        <v>7895</v>
      </c>
      <c r="I1554" s="4" t="s">
        <v>7864</v>
      </c>
      <c r="J1554" s="9">
        <v>30226</v>
      </c>
      <c r="K1554" s="4">
        <v>40</v>
      </c>
    </row>
    <row r="1555" spans="1:11" ht="15" customHeight="1" x14ac:dyDescent="0.25">
      <c r="A1555" s="4" t="s">
        <v>1595</v>
      </c>
      <c r="B1555" s="4">
        <v>1982</v>
      </c>
      <c r="C1555" s="4" t="s">
        <v>7853</v>
      </c>
      <c r="D1555" s="4">
        <v>12</v>
      </c>
      <c r="E1555" s="4">
        <v>3</v>
      </c>
      <c r="F1555" s="8">
        <v>6532.04</v>
      </c>
      <c r="G1555" s="4" t="s">
        <v>7895</v>
      </c>
      <c r="H1555" s="4" t="s">
        <v>7894</v>
      </c>
      <c r="I1555" s="4" t="s">
        <v>7863</v>
      </c>
      <c r="J1555" s="9">
        <v>30175</v>
      </c>
      <c r="K1555" s="4">
        <v>40</v>
      </c>
    </row>
    <row r="1556" spans="1:11" ht="15" customHeight="1" x14ac:dyDescent="0.25">
      <c r="A1556" s="4" t="s">
        <v>1596</v>
      </c>
      <c r="B1556" s="4">
        <v>1976</v>
      </c>
      <c r="C1556" s="4" t="s">
        <v>7854</v>
      </c>
      <c r="D1556" s="4">
        <v>23</v>
      </c>
      <c r="E1556" s="4">
        <v>2</v>
      </c>
      <c r="F1556" s="8">
        <v>6529.21</v>
      </c>
      <c r="G1556" s="4" t="s">
        <v>7895</v>
      </c>
      <c r="H1556" s="4" t="s">
        <v>7894</v>
      </c>
      <c r="I1556" s="4" t="s">
        <v>7863</v>
      </c>
      <c r="J1556" s="9">
        <v>28056</v>
      </c>
      <c r="K1556" s="4">
        <v>46</v>
      </c>
    </row>
    <row r="1557" spans="1:11" ht="15" customHeight="1" x14ac:dyDescent="0.25">
      <c r="A1557" s="4" t="s">
        <v>1597</v>
      </c>
      <c r="B1557" s="4">
        <v>1994</v>
      </c>
      <c r="C1557" s="4" t="s">
        <v>7848</v>
      </c>
      <c r="D1557" s="4">
        <v>7</v>
      </c>
      <c r="E1557" s="4">
        <v>0</v>
      </c>
      <c r="F1557" s="8">
        <v>6512.24</v>
      </c>
      <c r="G1557" s="4" t="s">
        <v>7895</v>
      </c>
      <c r="H1557" s="4" t="s">
        <v>7894</v>
      </c>
      <c r="I1557" s="4" t="s">
        <v>7874</v>
      </c>
      <c r="J1557" s="9">
        <v>34522</v>
      </c>
      <c r="K1557" s="4">
        <v>28</v>
      </c>
    </row>
    <row r="1558" spans="1:11" ht="15" customHeight="1" x14ac:dyDescent="0.25">
      <c r="A1558" s="4" t="s">
        <v>1598</v>
      </c>
      <c r="B1558" s="4">
        <v>1982</v>
      </c>
      <c r="C1558" s="4" t="s">
        <v>7853</v>
      </c>
      <c r="D1558" s="4">
        <v>28</v>
      </c>
      <c r="E1558" s="4">
        <v>1</v>
      </c>
      <c r="F1558" s="8">
        <v>6500.24</v>
      </c>
      <c r="G1558" s="4" t="s">
        <v>7895</v>
      </c>
      <c r="H1558" s="4" t="s">
        <v>7895</v>
      </c>
      <c r="I1558" s="4" t="s">
        <v>7863</v>
      </c>
      <c r="J1558" s="9">
        <v>30191</v>
      </c>
      <c r="K1558" s="4">
        <v>40</v>
      </c>
    </row>
    <row r="1559" spans="1:11" ht="15" customHeight="1" x14ac:dyDescent="0.25">
      <c r="A1559" s="4" t="s">
        <v>1599</v>
      </c>
      <c r="B1559" s="4">
        <v>1982</v>
      </c>
      <c r="C1559" s="4" t="s">
        <v>7854</v>
      </c>
      <c r="D1559" s="4">
        <v>9</v>
      </c>
      <c r="E1559" s="4">
        <v>1</v>
      </c>
      <c r="F1559" s="8">
        <v>6496.89</v>
      </c>
      <c r="G1559" s="4" t="s">
        <v>7895</v>
      </c>
      <c r="H1559" s="4" t="s">
        <v>7893</v>
      </c>
      <c r="I1559" s="4" t="s">
        <v>7865</v>
      </c>
      <c r="J1559" s="9">
        <v>30233</v>
      </c>
      <c r="K1559" s="4">
        <v>40</v>
      </c>
    </row>
    <row r="1560" spans="1:11" ht="15" customHeight="1" x14ac:dyDescent="0.25">
      <c r="A1560" s="4" t="s">
        <v>1600</v>
      </c>
      <c r="B1560" s="4">
        <v>1970</v>
      </c>
      <c r="C1560" s="4" t="s">
        <v>7852</v>
      </c>
      <c r="D1560" s="4">
        <v>1</v>
      </c>
      <c r="E1560" s="4">
        <v>0</v>
      </c>
      <c r="F1560" s="8">
        <v>6481.67</v>
      </c>
      <c r="G1560" s="4" t="s">
        <v>7895</v>
      </c>
      <c r="H1560" s="4" t="s">
        <v>7895</v>
      </c>
      <c r="I1560" s="4" t="s">
        <v>7863</v>
      </c>
      <c r="J1560" s="9">
        <v>25903</v>
      </c>
      <c r="K1560" s="4">
        <v>52</v>
      </c>
    </row>
    <row r="1561" spans="1:11" ht="15" customHeight="1" x14ac:dyDescent="0.25">
      <c r="A1561" s="4" t="s">
        <v>1601</v>
      </c>
      <c r="B1561" s="4">
        <v>1980</v>
      </c>
      <c r="C1561" s="4" t="s">
        <v>7850</v>
      </c>
      <c r="D1561" s="4">
        <v>8</v>
      </c>
      <c r="E1561" s="4">
        <v>0</v>
      </c>
      <c r="F1561" s="8">
        <v>6474.01</v>
      </c>
      <c r="G1561" s="4" t="s">
        <v>7895</v>
      </c>
      <c r="H1561" s="4" t="s">
        <v>7893</v>
      </c>
      <c r="I1561" s="4" t="s">
        <v>7865</v>
      </c>
      <c r="J1561" s="9">
        <v>29380</v>
      </c>
      <c r="K1561" s="4">
        <v>43</v>
      </c>
    </row>
    <row r="1562" spans="1:11" ht="15" customHeight="1" x14ac:dyDescent="0.25">
      <c r="A1562" s="4" t="s">
        <v>1602</v>
      </c>
      <c r="B1562" s="4">
        <v>1981</v>
      </c>
      <c r="C1562" s="4" t="s">
        <v>7848</v>
      </c>
      <c r="D1562" s="4">
        <v>27</v>
      </c>
      <c r="E1562" s="4">
        <v>1</v>
      </c>
      <c r="F1562" s="8">
        <v>6473.15</v>
      </c>
      <c r="G1562" s="4" t="s">
        <v>7895</v>
      </c>
      <c r="H1562" s="4" t="s">
        <v>7895</v>
      </c>
      <c r="I1562" s="4" t="s">
        <v>7863</v>
      </c>
      <c r="J1562" s="9">
        <v>29794</v>
      </c>
      <c r="K1562" s="4">
        <v>41</v>
      </c>
    </row>
    <row r="1563" spans="1:11" ht="15" customHeight="1" x14ac:dyDescent="0.25">
      <c r="A1563" s="4" t="s">
        <v>1603</v>
      </c>
      <c r="B1563" s="4">
        <v>1984</v>
      </c>
      <c r="C1563" s="4" t="s">
        <v>7849</v>
      </c>
      <c r="D1563" s="4">
        <v>1</v>
      </c>
      <c r="E1563" s="4">
        <v>2</v>
      </c>
      <c r="F1563" s="8">
        <v>6457.84</v>
      </c>
      <c r="G1563" s="4" t="s">
        <v>7895</v>
      </c>
      <c r="H1563" s="4" t="s">
        <v>7893</v>
      </c>
      <c r="I1563" s="4" t="s">
        <v>7864</v>
      </c>
      <c r="J1563" s="9">
        <v>30987</v>
      </c>
      <c r="K1563" s="4">
        <v>38</v>
      </c>
    </row>
    <row r="1564" spans="1:11" ht="15" customHeight="1" x14ac:dyDescent="0.25">
      <c r="A1564" s="4" t="s">
        <v>1604</v>
      </c>
      <c r="B1564" s="4">
        <v>1984</v>
      </c>
      <c r="C1564" s="4" t="s">
        <v>7853</v>
      </c>
      <c r="D1564" s="4">
        <v>26</v>
      </c>
      <c r="E1564" s="4">
        <v>2</v>
      </c>
      <c r="F1564" s="8">
        <v>6455.86</v>
      </c>
      <c r="G1564" s="4" t="s">
        <v>7893</v>
      </c>
      <c r="H1564" s="4" t="s">
        <v>7893</v>
      </c>
      <c r="I1564" s="4" t="s">
        <v>7864</v>
      </c>
      <c r="J1564" s="9">
        <v>30920</v>
      </c>
      <c r="K1564" s="4">
        <v>38</v>
      </c>
    </row>
    <row r="1565" spans="1:11" ht="15" customHeight="1" x14ac:dyDescent="0.25">
      <c r="A1565" s="4" t="s">
        <v>1605</v>
      </c>
      <c r="B1565" s="4">
        <v>1985</v>
      </c>
      <c r="C1565" s="4" t="s">
        <v>7848</v>
      </c>
      <c r="D1565" s="4">
        <v>22</v>
      </c>
      <c r="E1565" s="4">
        <v>3</v>
      </c>
      <c r="F1565" s="8">
        <v>6435.62</v>
      </c>
      <c r="G1565" s="4" t="s">
        <v>7893</v>
      </c>
      <c r="H1565" s="4" t="s">
        <v>7895</v>
      </c>
      <c r="I1565" s="4" t="s">
        <v>7863</v>
      </c>
      <c r="J1565" s="9">
        <v>31250</v>
      </c>
      <c r="K1565" s="4">
        <v>37</v>
      </c>
    </row>
    <row r="1566" spans="1:11" ht="15" customHeight="1" x14ac:dyDescent="0.25">
      <c r="A1566" s="4" t="s">
        <v>1606</v>
      </c>
      <c r="B1566" s="4">
        <v>1975</v>
      </c>
      <c r="C1566" s="4" t="s">
        <v>7853</v>
      </c>
      <c r="D1566" s="4">
        <v>5</v>
      </c>
      <c r="E1566" s="4">
        <v>1</v>
      </c>
      <c r="F1566" s="8">
        <v>6423.48</v>
      </c>
      <c r="G1566" s="4" t="s">
        <v>7895</v>
      </c>
      <c r="H1566" s="4" t="s">
        <v>7893</v>
      </c>
      <c r="I1566" s="4" t="s">
        <v>7863</v>
      </c>
      <c r="J1566" s="9">
        <v>27611</v>
      </c>
      <c r="K1566" s="4">
        <v>47</v>
      </c>
    </row>
    <row r="1567" spans="1:11" ht="15" customHeight="1" x14ac:dyDescent="0.25">
      <c r="A1567" s="4" t="s">
        <v>1607</v>
      </c>
      <c r="B1567" s="4">
        <v>1976</v>
      </c>
      <c r="C1567" s="4" t="s">
        <v>7852</v>
      </c>
      <c r="D1567" s="4">
        <v>30</v>
      </c>
      <c r="E1567" s="4">
        <v>2</v>
      </c>
      <c r="F1567" s="8">
        <v>6417.28</v>
      </c>
      <c r="G1567" s="4" t="s">
        <v>7895</v>
      </c>
      <c r="H1567" s="4" t="s">
        <v>7893</v>
      </c>
      <c r="I1567" s="4" t="s">
        <v>7863</v>
      </c>
      <c r="J1567" s="9">
        <v>28124</v>
      </c>
      <c r="K1567" s="4">
        <v>46</v>
      </c>
    </row>
    <row r="1568" spans="1:11" ht="15" customHeight="1" x14ac:dyDescent="0.25">
      <c r="A1568" s="4" t="s">
        <v>1608</v>
      </c>
      <c r="B1568" s="4">
        <v>1987</v>
      </c>
      <c r="C1568" s="4" t="s">
        <v>7851</v>
      </c>
      <c r="D1568" s="4">
        <v>4</v>
      </c>
      <c r="E1568" s="4">
        <v>3</v>
      </c>
      <c r="F1568" s="8">
        <v>6414.18</v>
      </c>
      <c r="G1568" s="4" t="s">
        <v>7895</v>
      </c>
      <c r="H1568" s="4" t="s">
        <v>7895</v>
      </c>
      <c r="I1568" s="4" t="s">
        <v>7865</v>
      </c>
      <c r="J1568" s="9">
        <v>32024</v>
      </c>
      <c r="K1568" s="4">
        <v>35</v>
      </c>
    </row>
    <row r="1569" spans="1:11" ht="15" customHeight="1" x14ac:dyDescent="0.25">
      <c r="A1569" s="4" t="s">
        <v>1609</v>
      </c>
      <c r="B1569" s="4">
        <v>1971</v>
      </c>
      <c r="C1569" s="4" t="s">
        <v>7853</v>
      </c>
      <c r="D1569" s="4">
        <v>22</v>
      </c>
      <c r="E1569" s="4">
        <v>0</v>
      </c>
      <c r="F1569" s="8">
        <v>6412.34</v>
      </c>
      <c r="G1569" s="4" t="s">
        <v>7895</v>
      </c>
      <c r="H1569" s="4" t="s">
        <v>7893</v>
      </c>
      <c r="I1569" s="4" t="s">
        <v>7863</v>
      </c>
      <c r="J1569" s="9">
        <v>26167</v>
      </c>
      <c r="K1569" s="4">
        <v>51</v>
      </c>
    </row>
    <row r="1570" spans="1:11" ht="15" customHeight="1" x14ac:dyDescent="0.25">
      <c r="A1570" s="4" t="s">
        <v>1610</v>
      </c>
      <c r="B1570" s="4">
        <v>1970</v>
      </c>
      <c r="C1570" s="4" t="s">
        <v>7853</v>
      </c>
      <c r="D1570" s="4">
        <v>20</v>
      </c>
      <c r="E1570" s="4">
        <v>0</v>
      </c>
      <c r="F1570" s="8">
        <v>6407.05</v>
      </c>
      <c r="G1570" s="4" t="s">
        <v>7895</v>
      </c>
      <c r="H1570" s="4" t="s">
        <v>7894</v>
      </c>
      <c r="I1570" s="4" t="s">
        <v>7863</v>
      </c>
      <c r="J1570" s="9">
        <v>25800</v>
      </c>
      <c r="K1570" s="4">
        <v>52</v>
      </c>
    </row>
    <row r="1571" spans="1:11" ht="15" customHeight="1" x14ac:dyDescent="0.25">
      <c r="A1571" s="4" t="s">
        <v>1611</v>
      </c>
      <c r="B1571" s="4">
        <v>1985</v>
      </c>
      <c r="C1571" s="4" t="s">
        <v>7852</v>
      </c>
      <c r="D1571" s="4">
        <v>10</v>
      </c>
      <c r="E1571" s="4">
        <v>2</v>
      </c>
      <c r="F1571" s="8">
        <v>6406.41</v>
      </c>
      <c r="G1571" s="4" t="s">
        <v>7894</v>
      </c>
      <c r="H1571" s="4" t="s">
        <v>7893</v>
      </c>
      <c r="I1571" s="4" t="s">
        <v>7873</v>
      </c>
      <c r="J1571" s="9">
        <v>31391</v>
      </c>
      <c r="K1571" s="4">
        <v>37</v>
      </c>
    </row>
    <row r="1572" spans="1:11" ht="15" customHeight="1" x14ac:dyDescent="0.25">
      <c r="A1572" s="4" t="s">
        <v>1612</v>
      </c>
      <c r="B1572" s="4">
        <v>1987</v>
      </c>
      <c r="C1572" s="4" t="s">
        <v>7851</v>
      </c>
      <c r="D1572" s="4">
        <v>9</v>
      </c>
      <c r="E1572" s="4">
        <v>2</v>
      </c>
      <c r="F1572" s="8">
        <v>6402.29</v>
      </c>
      <c r="G1572" s="4" t="s">
        <v>7895</v>
      </c>
      <c r="H1572" s="4" t="s">
        <v>7893</v>
      </c>
      <c r="I1572" s="4" t="s">
        <v>7871</v>
      </c>
      <c r="J1572" s="9">
        <v>32029</v>
      </c>
      <c r="K1572" s="4">
        <v>35</v>
      </c>
    </row>
    <row r="1573" spans="1:11" ht="15" customHeight="1" x14ac:dyDescent="0.25">
      <c r="A1573" s="4" t="s">
        <v>1613</v>
      </c>
      <c r="B1573" s="4">
        <v>1982</v>
      </c>
      <c r="C1573" s="4" t="s">
        <v>7854</v>
      </c>
      <c r="D1573" s="4">
        <v>28</v>
      </c>
      <c r="E1573" s="4">
        <v>1</v>
      </c>
      <c r="F1573" s="8">
        <v>6393.6</v>
      </c>
      <c r="G1573" s="4" t="s">
        <v>7895</v>
      </c>
      <c r="H1573" s="4" t="s">
        <v>7894</v>
      </c>
      <c r="I1573" s="4" t="s">
        <v>7864</v>
      </c>
      <c r="J1573" s="9">
        <v>30252</v>
      </c>
      <c r="K1573" s="4">
        <v>40</v>
      </c>
    </row>
    <row r="1574" spans="1:11" ht="15" customHeight="1" x14ac:dyDescent="0.25">
      <c r="A1574" s="4" t="s">
        <v>1614</v>
      </c>
      <c r="B1574" s="4">
        <v>1997</v>
      </c>
      <c r="C1574" s="4" t="s">
        <v>7853</v>
      </c>
      <c r="D1574" s="4">
        <v>16</v>
      </c>
      <c r="E1574" s="4">
        <v>0</v>
      </c>
      <c r="F1574" s="8">
        <v>6389.53</v>
      </c>
      <c r="G1574" s="4" t="s">
        <v>7895</v>
      </c>
      <c r="H1574" s="4" t="s">
        <v>7895</v>
      </c>
      <c r="I1574" s="4" t="s">
        <v>7874</v>
      </c>
      <c r="J1574" s="9">
        <v>35658</v>
      </c>
      <c r="K1574" s="4">
        <v>25</v>
      </c>
    </row>
    <row r="1575" spans="1:11" ht="15" customHeight="1" x14ac:dyDescent="0.25">
      <c r="A1575" s="4" t="s">
        <v>1615</v>
      </c>
      <c r="B1575" s="4">
        <v>1982</v>
      </c>
      <c r="C1575" s="4" t="s">
        <v>7853</v>
      </c>
      <c r="D1575" s="4">
        <v>6</v>
      </c>
      <c r="E1575" s="4">
        <v>1</v>
      </c>
      <c r="F1575" s="8">
        <v>6389.38</v>
      </c>
      <c r="G1575" s="4" t="s">
        <v>7894</v>
      </c>
      <c r="H1575" s="4" t="s">
        <v>7895</v>
      </c>
      <c r="I1575" s="4" t="s">
        <v>7864</v>
      </c>
      <c r="J1575" s="9">
        <v>30169</v>
      </c>
      <c r="K1575" s="4">
        <v>40</v>
      </c>
    </row>
    <row r="1576" spans="1:11" ht="15" customHeight="1" x14ac:dyDescent="0.25">
      <c r="A1576" s="4" t="s">
        <v>1616</v>
      </c>
      <c r="B1576" s="4">
        <v>1976</v>
      </c>
      <c r="C1576" s="4" t="s">
        <v>7849</v>
      </c>
      <c r="D1576" s="4">
        <v>18</v>
      </c>
      <c r="E1576" s="4">
        <v>2</v>
      </c>
      <c r="F1576" s="8">
        <v>6374.16</v>
      </c>
      <c r="G1576" s="4" t="s">
        <v>7895</v>
      </c>
      <c r="H1576" s="4" t="s">
        <v>7895</v>
      </c>
      <c r="I1576" s="4" t="s">
        <v>7863</v>
      </c>
      <c r="J1576" s="9">
        <v>28082</v>
      </c>
      <c r="K1576" s="4">
        <v>46</v>
      </c>
    </row>
    <row r="1577" spans="1:11" ht="15" customHeight="1" x14ac:dyDescent="0.25">
      <c r="A1577" s="4" t="s">
        <v>1617</v>
      </c>
      <c r="B1577" s="4">
        <v>1984</v>
      </c>
      <c r="C1577" s="4" t="s">
        <v>7853</v>
      </c>
      <c r="D1577" s="4">
        <v>13</v>
      </c>
      <c r="E1577" s="4">
        <v>1</v>
      </c>
      <c r="F1577" s="8">
        <v>6373.56</v>
      </c>
      <c r="G1577" s="4" t="s">
        <v>7895</v>
      </c>
      <c r="H1577" s="4" t="s">
        <v>7894</v>
      </c>
      <c r="I1577" s="4" t="s">
        <v>7864</v>
      </c>
      <c r="J1577" s="9">
        <v>30907</v>
      </c>
      <c r="K1577" s="4">
        <v>38</v>
      </c>
    </row>
    <row r="1578" spans="1:11" ht="15" customHeight="1" x14ac:dyDescent="0.25">
      <c r="A1578" s="4" t="s">
        <v>1618</v>
      </c>
      <c r="B1578" s="4">
        <v>1970</v>
      </c>
      <c r="C1578" s="4" t="s">
        <v>7849</v>
      </c>
      <c r="D1578" s="4">
        <v>9</v>
      </c>
      <c r="E1578" s="4">
        <v>0</v>
      </c>
      <c r="F1578" s="8">
        <v>6367.31</v>
      </c>
      <c r="G1578" s="4" t="s">
        <v>7895</v>
      </c>
      <c r="H1578" s="4" t="s">
        <v>7894</v>
      </c>
      <c r="I1578" s="4" t="s">
        <v>7863</v>
      </c>
      <c r="J1578" s="9">
        <v>25881</v>
      </c>
      <c r="K1578" s="4">
        <v>52</v>
      </c>
    </row>
    <row r="1579" spans="1:11" ht="15" customHeight="1" x14ac:dyDescent="0.25">
      <c r="A1579" s="4" t="s">
        <v>1619</v>
      </c>
      <c r="B1579" s="4">
        <v>1996</v>
      </c>
      <c r="C1579" s="4" t="s">
        <v>7848</v>
      </c>
      <c r="D1579" s="4">
        <v>7</v>
      </c>
      <c r="E1579" s="4">
        <v>0</v>
      </c>
      <c r="F1579" s="8">
        <v>6361.47</v>
      </c>
      <c r="G1579" s="4" t="s">
        <v>7895</v>
      </c>
      <c r="H1579" s="4" t="s">
        <v>7893</v>
      </c>
      <c r="I1579" s="4" t="s">
        <v>7874</v>
      </c>
      <c r="J1579" s="9">
        <v>35253</v>
      </c>
      <c r="K1579" s="4">
        <v>26</v>
      </c>
    </row>
    <row r="1580" spans="1:11" ht="15" customHeight="1" x14ac:dyDescent="0.25">
      <c r="A1580" s="4" t="s">
        <v>1620</v>
      </c>
      <c r="B1580" s="4">
        <v>1989</v>
      </c>
      <c r="C1580" s="4" t="s">
        <v>7850</v>
      </c>
      <c r="D1580" s="4">
        <v>24</v>
      </c>
      <c r="E1580" s="4">
        <v>3</v>
      </c>
      <c r="F1580" s="8">
        <v>6360.99</v>
      </c>
      <c r="G1580" s="4" t="s">
        <v>7895</v>
      </c>
      <c r="H1580" s="4" t="s">
        <v>7895</v>
      </c>
      <c r="I1580" s="4" t="s">
        <v>7864</v>
      </c>
      <c r="J1580" s="9">
        <v>32683</v>
      </c>
      <c r="K1580" s="4">
        <v>33</v>
      </c>
    </row>
    <row r="1581" spans="1:11" ht="15" customHeight="1" x14ac:dyDescent="0.25">
      <c r="A1581" s="4" t="s">
        <v>1621</v>
      </c>
      <c r="B1581" s="4">
        <v>1980</v>
      </c>
      <c r="C1581" s="4" t="s">
        <v>7854</v>
      </c>
      <c r="D1581" s="4">
        <v>30</v>
      </c>
      <c r="E1581" s="4">
        <v>0</v>
      </c>
      <c r="F1581" s="8">
        <v>6358.78</v>
      </c>
      <c r="G1581" s="4" t="s">
        <v>7895</v>
      </c>
      <c r="H1581" s="4" t="s">
        <v>7894</v>
      </c>
      <c r="I1581" s="4" t="s">
        <v>7864</v>
      </c>
      <c r="J1581" s="9">
        <v>29524</v>
      </c>
      <c r="K1581" s="4">
        <v>42</v>
      </c>
    </row>
    <row r="1582" spans="1:11" ht="15" customHeight="1" x14ac:dyDescent="0.25">
      <c r="A1582" s="4" t="s">
        <v>1622</v>
      </c>
      <c r="B1582" s="4">
        <v>1983</v>
      </c>
      <c r="C1582" s="4" t="s">
        <v>7853</v>
      </c>
      <c r="D1582" s="4">
        <v>19</v>
      </c>
      <c r="E1582" s="4">
        <v>2</v>
      </c>
      <c r="F1582" s="8">
        <v>6356.27</v>
      </c>
      <c r="G1582" s="4" t="s">
        <v>7893</v>
      </c>
      <c r="H1582" s="4" t="s">
        <v>7895</v>
      </c>
      <c r="I1582" s="4" t="s">
        <v>7863</v>
      </c>
      <c r="J1582" s="9">
        <v>30547</v>
      </c>
      <c r="K1582" s="4">
        <v>39</v>
      </c>
    </row>
    <row r="1583" spans="1:11" ht="15" customHeight="1" x14ac:dyDescent="0.25">
      <c r="A1583" s="4" t="s">
        <v>1623</v>
      </c>
      <c r="B1583" s="4">
        <v>1983</v>
      </c>
      <c r="C1583" s="4" t="s">
        <v>7854</v>
      </c>
      <c r="D1583" s="4">
        <v>21</v>
      </c>
      <c r="E1583" s="4">
        <v>2</v>
      </c>
      <c r="F1583" s="8">
        <v>6338.08</v>
      </c>
      <c r="G1583" s="4" t="s">
        <v>7895</v>
      </c>
      <c r="H1583" s="4" t="s">
        <v>7894</v>
      </c>
      <c r="I1583" s="4" t="s">
        <v>7863</v>
      </c>
      <c r="J1583" s="9">
        <v>30610</v>
      </c>
      <c r="K1583" s="4">
        <v>39</v>
      </c>
    </row>
    <row r="1584" spans="1:11" ht="15" customHeight="1" x14ac:dyDescent="0.25">
      <c r="A1584" s="4" t="s">
        <v>1624</v>
      </c>
      <c r="B1584" s="4">
        <v>1986</v>
      </c>
      <c r="C1584" s="4" t="s">
        <v>7851</v>
      </c>
      <c r="D1584" s="4">
        <v>25</v>
      </c>
      <c r="E1584" s="4">
        <v>3</v>
      </c>
      <c r="F1584" s="8">
        <v>6335.64</v>
      </c>
      <c r="G1584" s="4" t="s">
        <v>7895</v>
      </c>
      <c r="H1584" s="4" t="s">
        <v>7895</v>
      </c>
      <c r="I1584" s="4" t="s">
        <v>7863</v>
      </c>
      <c r="J1584" s="9">
        <v>31680</v>
      </c>
      <c r="K1584" s="4">
        <v>36</v>
      </c>
    </row>
    <row r="1585" spans="1:11" ht="15" customHeight="1" x14ac:dyDescent="0.25">
      <c r="A1585" s="4" t="s">
        <v>1625</v>
      </c>
      <c r="B1585" s="4">
        <v>1990</v>
      </c>
      <c r="C1585" s="4" t="s">
        <v>7853</v>
      </c>
      <c r="D1585" s="4">
        <v>13</v>
      </c>
      <c r="E1585" s="4">
        <v>3</v>
      </c>
      <c r="F1585" s="8">
        <v>6334.34</v>
      </c>
      <c r="G1585" s="4" t="s">
        <v>7895</v>
      </c>
      <c r="H1585" s="4" t="s">
        <v>7895</v>
      </c>
      <c r="I1585" s="4" t="s">
        <v>7871</v>
      </c>
      <c r="J1585" s="9">
        <v>33098</v>
      </c>
      <c r="K1585" s="4">
        <v>32</v>
      </c>
    </row>
    <row r="1586" spans="1:11" ht="15" customHeight="1" x14ac:dyDescent="0.25">
      <c r="A1586" s="4" t="s">
        <v>1626</v>
      </c>
      <c r="B1586" s="4">
        <v>1985</v>
      </c>
      <c r="C1586" s="4" t="s">
        <v>7852</v>
      </c>
      <c r="D1586" s="4">
        <v>15</v>
      </c>
      <c r="E1586" s="4">
        <v>2</v>
      </c>
      <c r="F1586" s="8">
        <v>6313.76</v>
      </c>
      <c r="G1586" s="4" t="s">
        <v>7895</v>
      </c>
      <c r="H1586" s="4" t="s">
        <v>7894</v>
      </c>
      <c r="I1586" s="4" t="s">
        <v>7863</v>
      </c>
      <c r="J1586" s="9">
        <v>31396</v>
      </c>
      <c r="K1586" s="4">
        <v>37</v>
      </c>
    </row>
    <row r="1587" spans="1:11" ht="15" customHeight="1" x14ac:dyDescent="0.25">
      <c r="A1587" s="4" t="s">
        <v>1627</v>
      </c>
      <c r="B1587" s="4">
        <v>1985</v>
      </c>
      <c r="C1587" s="4" t="s">
        <v>7849</v>
      </c>
      <c r="D1587" s="4">
        <v>19</v>
      </c>
      <c r="E1587" s="4">
        <v>2</v>
      </c>
      <c r="F1587" s="8">
        <v>6311.95</v>
      </c>
      <c r="G1587" s="4" t="s">
        <v>7895</v>
      </c>
      <c r="H1587" s="4" t="s">
        <v>7894</v>
      </c>
      <c r="I1587" s="4" t="s">
        <v>7865</v>
      </c>
      <c r="J1587" s="9">
        <v>31370</v>
      </c>
      <c r="K1587" s="4">
        <v>37</v>
      </c>
    </row>
    <row r="1588" spans="1:11" ht="15" customHeight="1" x14ac:dyDescent="0.25">
      <c r="A1588" s="4" t="s">
        <v>1628</v>
      </c>
      <c r="B1588" s="4">
        <v>2004</v>
      </c>
      <c r="C1588" s="4" t="s">
        <v>7848</v>
      </c>
      <c r="D1588" s="4">
        <v>27</v>
      </c>
      <c r="E1588" s="4">
        <v>0</v>
      </c>
      <c r="F1588" s="8">
        <v>6311.11</v>
      </c>
      <c r="G1588" s="4" t="s">
        <v>7895</v>
      </c>
      <c r="H1588" s="4" t="s">
        <v>7895</v>
      </c>
      <c r="I1588" s="4" t="s">
        <v>7865</v>
      </c>
      <c r="J1588" s="9">
        <v>38195</v>
      </c>
      <c r="K1588" s="4">
        <v>18</v>
      </c>
    </row>
    <row r="1589" spans="1:11" ht="15" customHeight="1" x14ac:dyDescent="0.25">
      <c r="A1589" s="4" t="s">
        <v>1629</v>
      </c>
      <c r="B1589" s="4">
        <v>1969</v>
      </c>
      <c r="C1589" s="4" t="s">
        <v>7851</v>
      </c>
      <c r="D1589" s="4">
        <v>4</v>
      </c>
      <c r="E1589" s="4">
        <v>0</v>
      </c>
      <c r="F1589" s="8">
        <v>6305.61</v>
      </c>
      <c r="G1589" s="4" t="s">
        <v>7895</v>
      </c>
      <c r="H1589" s="4" t="s">
        <v>7895</v>
      </c>
      <c r="I1589" s="4" t="s">
        <v>7864</v>
      </c>
      <c r="J1589" s="9">
        <v>25450</v>
      </c>
      <c r="K1589" s="4">
        <v>53</v>
      </c>
    </row>
    <row r="1590" spans="1:11" ht="15" customHeight="1" x14ac:dyDescent="0.25">
      <c r="A1590" s="4" t="s">
        <v>1630</v>
      </c>
      <c r="B1590" s="4">
        <v>1974</v>
      </c>
      <c r="C1590" s="4" t="s">
        <v>7851</v>
      </c>
      <c r="D1590" s="4">
        <v>17</v>
      </c>
      <c r="E1590" s="4">
        <v>0</v>
      </c>
      <c r="F1590" s="8">
        <v>6302.23</v>
      </c>
      <c r="G1590" s="4" t="s">
        <v>7895</v>
      </c>
      <c r="H1590" s="4" t="s">
        <v>7894</v>
      </c>
      <c r="I1590" s="4" t="s">
        <v>7863</v>
      </c>
      <c r="J1590" s="9">
        <v>27289</v>
      </c>
      <c r="K1590" s="4">
        <v>48</v>
      </c>
    </row>
    <row r="1591" spans="1:11" ht="15" customHeight="1" x14ac:dyDescent="0.25">
      <c r="A1591" s="4" t="s">
        <v>1631</v>
      </c>
      <c r="B1591" s="4">
        <v>1996</v>
      </c>
      <c r="C1591" s="4" t="s">
        <v>7848</v>
      </c>
      <c r="D1591" s="4">
        <v>4</v>
      </c>
      <c r="E1591" s="4">
        <v>0</v>
      </c>
      <c r="F1591" s="8">
        <v>6293.63</v>
      </c>
      <c r="G1591" s="4" t="s">
        <v>7895</v>
      </c>
      <c r="H1591" s="4" t="s">
        <v>7893</v>
      </c>
      <c r="I1591" s="4" t="s">
        <v>7874</v>
      </c>
      <c r="J1591" s="9">
        <v>35250</v>
      </c>
      <c r="K1591" s="4">
        <v>26</v>
      </c>
    </row>
    <row r="1592" spans="1:11" ht="15" customHeight="1" x14ac:dyDescent="0.25">
      <c r="A1592" s="4" t="s">
        <v>1632</v>
      </c>
      <c r="B1592" s="4">
        <v>1981</v>
      </c>
      <c r="C1592" s="4" t="s">
        <v>7853</v>
      </c>
      <c r="D1592" s="4">
        <v>26</v>
      </c>
      <c r="E1592" s="4">
        <v>1</v>
      </c>
      <c r="F1592" s="8">
        <v>6289.75</v>
      </c>
      <c r="G1592" s="4" t="s">
        <v>7895</v>
      </c>
      <c r="H1592" s="4" t="s">
        <v>7893</v>
      </c>
      <c r="I1592" s="4" t="s">
        <v>7863</v>
      </c>
      <c r="J1592" s="9">
        <v>29824</v>
      </c>
      <c r="K1592" s="4">
        <v>41</v>
      </c>
    </row>
    <row r="1593" spans="1:11" ht="15" customHeight="1" x14ac:dyDescent="0.25">
      <c r="A1593" s="4" t="s">
        <v>1633</v>
      </c>
      <c r="B1593" s="4">
        <v>1981</v>
      </c>
      <c r="C1593" s="4" t="s">
        <v>7849</v>
      </c>
      <c r="D1593" s="4">
        <v>24</v>
      </c>
      <c r="E1593" s="4">
        <v>1</v>
      </c>
      <c r="F1593" s="8">
        <v>6282.24</v>
      </c>
      <c r="G1593" s="4" t="s">
        <v>7895</v>
      </c>
      <c r="H1593" s="4" t="s">
        <v>7894</v>
      </c>
      <c r="I1593" s="4" t="s">
        <v>7865</v>
      </c>
      <c r="J1593" s="9">
        <v>29914</v>
      </c>
      <c r="K1593" s="4">
        <v>41</v>
      </c>
    </row>
    <row r="1594" spans="1:11" ht="15" customHeight="1" x14ac:dyDescent="0.25">
      <c r="A1594" s="4" t="s">
        <v>1634</v>
      </c>
      <c r="B1594" s="4">
        <v>1993</v>
      </c>
      <c r="C1594" s="4" t="s">
        <v>7854</v>
      </c>
      <c r="D1594" s="4">
        <v>16</v>
      </c>
      <c r="E1594" s="4">
        <v>0</v>
      </c>
      <c r="F1594" s="8">
        <v>6276.3</v>
      </c>
      <c r="G1594" s="4" t="s">
        <v>7895</v>
      </c>
      <c r="H1594" s="4" t="s">
        <v>7894</v>
      </c>
      <c r="I1594" s="4" t="s">
        <v>7870</v>
      </c>
      <c r="J1594" s="9">
        <v>34258</v>
      </c>
      <c r="K1594" s="4">
        <v>29</v>
      </c>
    </row>
    <row r="1595" spans="1:11" ht="15" customHeight="1" x14ac:dyDescent="0.25">
      <c r="A1595" s="4" t="s">
        <v>1635</v>
      </c>
      <c r="B1595" s="4">
        <v>1981</v>
      </c>
      <c r="C1595" s="4" t="s">
        <v>7850</v>
      </c>
      <c r="D1595" s="4">
        <v>30</v>
      </c>
      <c r="E1595" s="4">
        <v>1</v>
      </c>
      <c r="F1595" s="8">
        <v>6272.48</v>
      </c>
      <c r="G1595" s="4" t="s">
        <v>7894</v>
      </c>
      <c r="H1595" s="4" t="s">
        <v>7893</v>
      </c>
      <c r="I1595" s="4" t="s">
        <v>7863</v>
      </c>
      <c r="J1595" s="9">
        <v>29767</v>
      </c>
      <c r="K1595" s="4">
        <v>41</v>
      </c>
    </row>
    <row r="1596" spans="1:11" ht="15" customHeight="1" x14ac:dyDescent="0.25">
      <c r="A1596" s="4" t="s">
        <v>1636</v>
      </c>
      <c r="B1596" s="4">
        <v>1984</v>
      </c>
      <c r="C1596" s="4" t="s">
        <v>7851</v>
      </c>
      <c r="D1596" s="4">
        <v>25</v>
      </c>
      <c r="E1596" s="4">
        <v>3</v>
      </c>
      <c r="F1596" s="8">
        <v>6269.33</v>
      </c>
      <c r="G1596" s="4" t="s">
        <v>7895</v>
      </c>
      <c r="H1596" s="4" t="s">
        <v>7894</v>
      </c>
      <c r="I1596" s="4" t="s">
        <v>7863</v>
      </c>
      <c r="J1596" s="9">
        <v>30950</v>
      </c>
      <c r="K1596" s="4">
        <v>38</v>
      </c>
    </row>
    <row r="1597" spans="1:11" ht="15" customHeight="1" x14ac:dyDescent="0.25">
      <c r="A1597" s="4" t="s">
        <v>1637</v>
      </c>
      <c r="B1597" s="4">
        <v>1995</v>
      </c>
      <c r="C1597" s="4" t="s">
        <v>7854</v>
      </c>
      <c r="D1597" s="4">
        <v>17</v>
      </c>
      <c r="E1597" s="4">
        <v>0</v>
      </c>
      <c r="F1597" s="8">
        <v>6261.2</v>
      </c>
      <c r="G1597" s="4" t="s">
        <v>7895</v>
      </c>
      <c r="H1597" s="4" t="s">
        <v>7894</v>
      </c>
      <c r="I1597" s="4" t="s">
        <v>7877</v>
      </c>
      <c r="J1597" s="9">
        <v>34989</v>
      </c>
      <c r="K1597" s="4">
        <v>27</v>
      </c>
    </row>
    <row r="1598" spans="1:11" ht="15" customHeight="1" x14ac:dyDescent="0.25">
      <c r="A1598" s="4" t="s">
        <v>1638</v>
      </c>
      <c r="B1598" s="4">
        <v>1970</v>
      </c>
      <c r="C1598" s="4" t="s">
        <v>7854</v>
      </c>
      <c r="D1598" s="4">
        <v>11</v>
      </c>
      <c r="E1598" s="4">
        <v>0</v>
      </c>
      <c r="F1598" s="8">
        <v>6255.38</v>
      </c>
      <c r="G1598" s="4" t="s">
        <v>7895</v>
      </c>
      <c r="H1598" s="4" t="s">
        <v>7895</v>
      </c>
      <c r="I1598" s="4" t="s">
        <v>7863</v>
      </c>
      <c r="J1598" s="9">
        <v>25852</v>
      </c>
      <c r="K1598" s="4">
        <v>52</v>
      </c>
    </row>
    <row r="1599" spans="1:11" ht="15" customHeight="1" x14ac:dyDescent="0.25">
      <c r="A1599" s="4" t="s">
        <v>1639</v>
      </c>
      <c r="B1599" s="4">
        <v>1972</v>
      </c>
      <c r="C1599" s="4" t="s">
        <v>7851</v>
      </c>
      <c r="D1599" s="4">
        <v>8</v>
      </c>
      <c r="E1599" s="4">
        <v>0</v>
      </c>
      <c r="F1599" s="8">
        <v>6254.13</v>
      </c>
      <c r="G1599" s="4" t="s">
        <v>7895</v>
      </c>
      <c r="H1599" s="4" t="s">
        <v>7895</v>
      </c>
      <c r="I1599" s="4" t="s">
        <v>7864</v>
      </c>
      <c r="J1599" s="9">
        <v>26550</v>
      </c>
      <c r="K1599" s="4">
        <v>50</v>
      </c>
    </row>
    <row r="1600" spans="1:11" ht="15" customHeight="1" x14ac:dyDescent="0.25">
      <c r="A1600" s="4" t="s">
        <v>1640</v>
      </c>
      <c r="B1600" s="4">
        <v>1972</v>
      </c>
      <c r="C1600" s="4" t="s">
        <v>7849</v>
      </c>
      <c r="D1600" s="4">
        <v>11</v>
      </c>
      <c r="E1600" s="4">
        <v>0</v>
      </c>
      <c r="F1600" s="8">
        <v>6253.85</v>
      </c>
      <c r="G1600" s="4" t="s">
        <v>7895</v>
      </c>
      <c r="H1600" s="4" t="s">
        <v>7895</v>
      </c>
      <c r="I1600" s="4" t="s">
        <v>7863</v>
      </c>
      <c r="J1600" s="9">
        <v>26614</v>
      </c>
      <c r="K1600" s="4">
        <v>50</v>
      </c>
    </row>
    <row r="1601" spans="1:11" ht="15" customHeight="1" x14ac:dyDescent="0.25">
      <c r="A1601" s="4" t="s">
        <v>1641</v>
      </c>
      <c r="B1601" s="4">
        <v>1979</v>
      </c>
      <c r="C1601" s="4" t="s">
        <v>7854</v>
      </c>
      <c r="D1601" s="4">
        <v>10</v>
      </c>
      <c r="E1601" s="4">
        <v>0</v>
      </c>
      <c r="F1601" s="8">
        <v>6250.44</v>
      </c>
      <c r="G1601" s="4" t="s">
        <v>7895</v>
      </c>
      <c r="H1601" s="4" t="s">
        <v>7894</v>
      </c>
      <c r="I1601" s="4" t="s">
        <v>7865</v>
      </c>
      <c r="J1601" s="9">
        <v>29138</v>
      </c>
      <c r="K1601" s="4">
        <v>43</v>
      </c>
    </row>
    <row r="1602" spans="1:11" ht="15" customHeight="1" x14ac:dyDescent="0.25">
      <c r="A1602" s="4" t="s">
        <v>1642</v>
      </c>
      <c r="B1602" s="4">
        <v>1983</v>
      </c>
      <c r="C1602" s="4" t="s">
        <v>7853</v>
      </c>
      <c r="D1602" s="4">
        <v>11</v>
      </c>
      <c r="E1602" s="4">
        <v>1</v>
      </c>
      <c r="F1602" s="8">
        <v>6238.3</v>
      </c>
      <c r="G1602" s="4" t="s">
        <v>7895</v>
      </c>
      <c r="H1602" s="4" t="s">
        <v>7894</v>
      </c>
      <c r="I1602" s="4" t="s">
        <v>7865</v>
      </c>
      <c r="J1602" s="9">
        <v>30539</v>
      </c>
      <c r="K1602" s="4">
        <v>39</v>
      </c>
    </row>
    <row r="1603" spans="1:11" ht="15" customHeight="1" x14ac:dyDescent="0.25">
      <c r="A1603" s="4" t="s">
        <v>1643</v>
      </c>
      <c r="B1603" s="4">
        <v>1978</v>
      </c>
      <c r="C1603" s="4" t="s">
        <v>7851</v>
      </c>
      <c r="D1603" s="4">
        <v>19</v>
      </c>
      <c r="E1603" s="4">
        <v>2</v>
      </c>
      <c r="F1603" s="8">
        <v>6236.95</v>
      </c>
      <c r="G1603" s="4" t="s">
        <v>7895</v>
      </c>
      <c r="H1603" s="4" t="s">
        <v>7895</v>
      </c>
      <c r="I1603" s="4" t="s">
        <v>7863</v>
      </c>
      <c r="J1603" s="9">
        <v>28752</v>
      </c>
      <c r="K1603" s="4">
        <v>44</v>
      </c>
    </row>
    <row r="1604" spans="1:11" ht="15" customHeight="1" x14ac:dyDescent="0.25">
      <c r="A1604" s="4" t="s">
        <v>1644</v>
      </c>
      <c r="B1604" s="4">
        <v>1972</v>
      </c>
      <c r="C1604" s="4" t="s">
        <v>7850</v>
      </c>
      <c r="D1604" s="4">
        <v>29</v>
      </c>
      <c r="E1604" s="4">
        <v>0</v>
      </c>
      <c r="F1604" s="8">
        <v>6219.93</v>
      </c>
      <c r="G1604" s="4" t="s">
        <v>7895</v>
      </c>
      <c r="H1604" s="4" t="s">
        <v>7895</v>
      </c>
      <c r="I1604" s="4" t="s">
        <v>7863</v>
      </c>
      <c r="J1604" s="9">
        <v>26479</v>
      </c>
      <c r="K1604" s="4">
        <v>50</v>
      </c>
    </row>
    <row r="1605" spans="1:11" ht="15" customHeight="1" x14ac:dyDescent="0.25">
      <c r="A1605" s="4" t="s">
        <v>1645</v>
      </c>
      <c r="B1605" s="4">
        <v>1992</v>
      </c>
      <c r="C1605" s="4" t="s">
        <v>7853</v>
      </c>
      <c r="D1605" s="4">
        <v>12</v>
      </c>
      <c r="E1605" s="4">
        <v>0</v>
      </c>
      <c r="F1605" s="8">
        <v>6208.5</v>
      </c>
      <c r="G1605" s="4" t="s">
        <v>7895</v>
      </c>
      <c r="H1605" s="4" t="s">
        <v>7894</v>
      </c>
      <c r="I1605" s="4" t="s">
        <v>7874</v>
      </c>
      <c r="J1605" s="9">
        <v>33828</v>
      </c>
      <c r="K1605" s="4">
        <v>30</v>
      </c>
    </row>
    <row r="1606" spans="1:11" ht="15" customHeight="1" x14ac:dyDescent="0.25">
      <c r="A1606" s="4" t="s">
        <v>1646</v>
      </c>
      <c r="B1606" s="4">
        <v>1999</v>
      </c>
      <c r="C1606" s="4" t="s">
        <v>7851</v>
      </c>
      <c r="D1606" s="4">
        <v>10</v>
      </c>
      <c r="E1606" s="4">
        <v>0</v>
      </c>
      <c r="F1606" s="8">
        <v>6207.26</v>
      </c>
      <c r="G1606" s="4" t="s">
        <v>7895</v>
      </c>
      <c r="H1606" s="4" t="s">
        <v>7895</v>
      </c>
      <c r="I1606" s="4" t="s">
        <v>7877</v>
      </c>
      <c r="J1606" s="9">
        <v>36413</v>
      </c>
      <c r="K1606" s="4">
        <v>23</v>
      </c>
    </row>
    <row r="1607" spans="1:11" ht="15" customHeight="1" x14ac:dyDescent="0.25">
      <c r="A1607" s="4" t="s">
        <v>1647</v>
      </c>
      <c r="B1607" s="4">
        <v>1985</v>
      </c>
      <c r="C1607" s="4" t="s">
        <v>7851</v>
      </c>
      <c r="D1607" s="4">
        <v>22</v>
      </c>
      <c r="E1607" s="4">
        <v>2</v>
      </c>
      <c r="F1607" s="8">
        <v>6203.9</v>
      </c>
      <c r="G1607" s="4" t="s">
        <v>7895</v>
      </c>
      <c r="H1607" s="4" t="s">
        <v>7895</v>
      </c>
      <c r="I1607" s="4" t="s">
        <v>7864</v>
      </c>
      <c r="J1607" s="9">
        <v>31312</v>
      </c>
      <c r="K1607" s="4">
        <v>37</v>
      </c>
    </row>
    <row r="1608" spans="1:11" ht="15" customHeight="1" x14ac:dyDescent="0.25">
      <c r="A1608" s="4" t="s">
        <v>1648</v>
      </c>
      <c r="B1608" s="4">
        <v>1985</v>
      </c>
      <c r="C1608" s="4" t="s">
        <v>7848</v>
      </c>
      <c r="D1608" s="4">
        <v>22</v>
      </c>
      <c r="E1608" s="4">
        <v>2</v>
      </c>
      <c r="F1608" s="8">
        <v>6198.75</v>
      </c>
      <c r="G1608" s="4" t="s">
        <v>7895</v>
      </c>
      <c r="H1608" s="4" t="s">
        <v>7894</v>
      </c>
      <c r="I1608" s="4" t="s">
        <v>7864</v>
      </c>
      <c r="J1608" s="9">
        <v>31250</v>
      </c>
      <c r="K1608" s="4">
        <v>37</v>
      </c>
    </row>
    <row r="1609" spans="1:11" ht="15" customHeight="1" x14ac:dyDescent="0.25">
      <c r="A1609" s="4" t="s">
        <v>1649</v>
      </c>
      <c r="B1609" s="4">
        <v>1988</v>
      </c>
      <c r="C1609" s="4" t="s">
        <v>7854</v>
      </c>
      <c r="D1609" s="4">
        <v>23</v>
      </c>
      <c r="E1609" s="4">
        <v>3</v>
      </c>
      <c r="F1609" s="8">
        <v>6196.45</v>
      </c>
      <c r="G1609" s="4" t="s">
        <v>7895</v>
      </c>
      <c r="H1609" s="4" t="s">
        <v>7894</v>
      </c>
      <c r="I1609" s="4" t="s">
        <v>7865</v>
      </c>
      <c r="J1609" s="9">
        <v>32439</v>
      </c>
      <c r="K1609" s="4">
        <v>34</v>
      </c>
    </row>
    <row r="1610" spans="1:11" ht="15" customHeight="1" x14ac:dyDescent="0.25">
      <c r="A1610" s="4" t="s">
        <v>1650</v>
      </c>
      <c r="B1610" s="4">
        <v>1981</v>
      </c>
      <c r="C1610" s="4" t="s">
        <v>7854</v>
      </c>
      <c r="D1610" s="4">
        <v>1</v>
      </c>
      <c r="E1610" s="4">
        <v>0</v>
      </c>
      <c r="F1610" s="8">
        <v>6186.13</v>
      </c>
      <c r="G1610" s="4" t="s">
        <v>7895</v>
      </c>
      <c r="H1610" s="4" t="s">
        <v>7893</v>
      </c>
      <c r="I1610" s="4" t="s">
        <v>7865</v>
      </c>
      <c r="J1610" s="9">
        <v>29860</v>
      </c>
      <c r="K1610" s="4">
        <v>41</v>
      </c>
    </row>
    <row r="1611" spans="1:11" ht="15" customHeight="1" x14ac:dyDescent="0.25">
      <c r="A1611" s="4" t="s">
        <v>1651</v>
      </c>
      <c r="B1611" s="4">
        <v>1981</v>
      </c>
      <c r="C1611" s="4" t="s">
        <v>7849</v>
      </c>
      <c r="D1611" s="4">
        <v>22</v>
      </c>
      <c r="E1611" s="4">
        <v>0</v>
      </c>
      <c r="F1611" s="8">
        <v>6185.32</v>
      </c>
      <c r="G1611" s="4" t="s">
        <v>7895</v>
      </c>
      <c r="H1611" s="4" t="s">
        <v>7894</v>
      </c>
      <c r="I1611" s="4" t="s">
        <v>7863</v>
      </c>
      <c r="J1611" s="9">
        <v>29912</v>
      </c>
      <c r="K1611" s="4">
        <v>41</v>
      </c>
    </row>
    <row r="1612" spans="1:11" ht="15" customHeight="1" x14ac:dyDescent="0.25">
      <c r="A1612" s="4" t="s">
        <v>1652</v>
      </c>
      <c r="B1612" s="4">
        <v>1988</v>
      </c>
      <c r="C1612" s="4" t="s">
        <v>7849</v>
      </c>
      <c r="D1612" s="4">
        <v>1</v>
      </c>
      <c r="E1612" s="4">
        <v>3</v>
      </c>
      <c r="F1612" s="8">
        <v>6184.3</v>
      </c>
      <c r="G1612" s="4" t="s">
        <v>7895</v>
      </c>
      <c r="H1612" s="4" t="s">
        <v>7893</v>
      </c>
      <c r="I1612" s="4" t="s">
        <v>7863</v>
      </c>
      <c r="J1612" s="9">
        <v>32448</v>
      </c>
      <c r="K1612" s="4">
        <v>34</v>
      </c>
    </row>
    <row r="1613" spans="1:11" ht="15" customHeight="1" x14ac:dyDescent="0.25">
      <c r="A1613" s="4" t="s">
        <v>1653</v>
      </c>
      <c r="B1613" s="4">
        <v>1970</v>
      </c>
      <c r="C1613" s="4" t="s">
        <v>7854</v>
      </c>
      <c r="D1613" s="4">
        <v>5</v>
      </c>
      <c r="E1613" s="4">
        <v>0</v>
      </c>
      <c r="F1613" s="8">
        <v>6183.46</v>
      </c>
      <c r="G1613" s="4" t="s">
        <v>7895</v>
      </c>
      <c r="H1613" s="4" t="s">
        <v>7895</v>
      </c>
      <c r="I1613" s="4" t="s">
        <v>7864</v>
      </c>
      <c r="J1613" s="9">
        <v>25846</v>
      </c>
      <c r="K1613" s="4">
        <v>52</v>
      </c>
    </row>
    <row r="1614" spans="1:11" ht="15" customHeight="1" x14ac:dyDescent="0.25">
      <c r="A1614" s="4" t="s">
        <v>1654</v>
      </c>
      <c r="B1614" s="4">
        <v>1985</v>
      </c>
      <c r="C1614" s="4" t="s">
        <v>7853</v>
      </c>
      <c r="D1614" s="4">
        <v>9</v>
      </c>
      <c r="E1614" s="4">
        <v>3</v>
      </c>
      <c r="F1614" s="8">
        <v>6183.32</v>
      </c>
      <c r="G1614" s="4" t="s">
        <v>7895</v>
      </c>
      <c r="H1614" s="4" t="s">
        <v>7895</v>
      </c>
      <c r="I1614" s="4" t="s">
        <v>7864</v>
      </c>
      <c r="J1614" s="9">
        <v>31268</v>
      </c>
      <c r="K1614" s="4">
        <v>37</v>
      </c>
    </row>
    <row r="1615" spans="1:11" ht="15" customHeight="1" x14ac:dyDescent="0.25">
      <c r="A1615" s="4" t="s">
        <v>1655</v>
      </c>
      <c r="B1615" s="4">
        <v>1984</v>
      </c>
      <c r="C1615" s="4" t="s">
        <v>7854</v>
      </c>
      <c r="D1615" s="4">
        <v>6</v>
      </c>
      <c r="E1615" s="4">
        <v>3</v>
      </c>
      <c r="F1615" s="8">
        <v>6170.96</v>
      </c>
      <c r="G1615" s="4" t="s">
        <v>7895</v>
      </c>
      <c r="H1615" s="4" t="s">
        <v>7894</v>
      </c>
      <c r="I1615" s="4" t="s">
        <v>7863</v>
      </c>
      <c r="J1615" s="9">
        <v>30961</v>
      </c>
      <c r="K1615" s="4">
        <v>38</v>
      </c>
    </row>
    <row r="1616" spans="1:11" ht="15" customHeight="1" x14ac:dyDescent="0.25">
      <c r="A1616" s="4" t="s">
        <v>1656</v>
      </c>
      <c r="B1616" s="4">
        <v>1985</v>
      </c>
      <c r="C1616" s="4" t="s">
        <v>7854</v>
      </c>
      <c r="D1616" s="4">
        <v>15</v>
      </c>
      <c r="E1616" s="4">
        <v>3</v>
      </c>
      <c r="F1616" s="8">
        <v>6159.57</v>
      </c>
      <c r="G1616" s="4" t="s">
        <v>7895</v>
      </c>
      <c r="H1616" s="4" t="s">
        <v>7894</v>
      </c>
      <c r="I1616" s="4" t="s">
        <v>7864</v>
      </c>
      <c r="J1616" s="9">
        <v>31335</v>
      </c>
      <c r="K1616" s="4">
        <v>37</v>
      </c>
    </row>
    <row r="1617" spans="1:11" ht="15" customHeight="1" x14ac:dyDescent="0.25">
      <c r="A1617" s="4" t="s">
        <v>1657</v>
      </c>
      <c r="B1617" s="4">
        <v>1973</v>
      </c>
      <c r="C1617" s="4" t="s">
        <v>7849</v>
      </c>
      <c r="D1617" s="4">
        <v>6</v>
      </c>
      <c r="E1617" s="4">
        <v>0</v>
      </c>
      <c r="F1617" s="8">
        <v>6152.05</v>
      </c>
      <c r="G1617" s="4" t="s">
        <v>7895</v>
      </c>
      <c r="H1617" s="4" t="s">
        <v>7893</v>
      </c>
      <c r="I1617" s="4" t="s">
        <v>7863</v>
      </c>
      <c r="J1617" s="9">
        <v>26974</v>
      </c>
      <c r="K1617" s="4">
        <v>49</v>
      </c>
    </row>
    <row r="1618" spans="1:11" ht="15" customHeight="1" x14ac:dyDescent="0.25">
      <c r="A1618" s="4" t="s">
        <v>1658</v>
      </c>
      <c r="B1618" s="4">
        <v>1970</v>
      </c>
      <c r="C1618" s="4" t="s">
        <v>7854</v>
      </c>
      <c r="D1618" s="4">
        <v>14</v>
      </c>
      <c r="E1618" s="4">
        <v>0</v>
      </c>
      <c r="F1618" s="8">
        <v>6147.12</v>
      </c>
      <c r="G1618" s="4" t="s">
        <v>7895</v>
      </c>
      <c r="H1618" s="4" t="s">
        <v>7893</v>
      </c>
      <c r="I1618" s="4" t="s">
        <v>7864</v>
      </c>
      <c r="J1618" s="9">
        <v>25855</v>
      </c>
      <c r="K1618" s="4">
        <v>52</v>
      </c>
    </row>
    <row r="1619" spans="1:11" ht="15" customHeight="1" x14ac:dyDescent="0.25">
      <c r="A1619" s="4" t="s">
        <v>1659</v>
      </c>
      <c r="B1619" s="4">
        <v>1976</v>
      </c>
      <c r="C1619" s="4" t="s">
        <v>7852</v>
      </c>
      <c r="D1619" s="4">
        <v>12</v>
      </c>
      <c r="E1619" s="4">
        <v>2</v>
      </c>
      <c r="F1619" s="8">
        <v>6139.14</v>
      </c>
      <c r="G1619" s="4" t="s">
        <v>7895</v>
      </c>
      <c r="H1619" s="4" t="s">
        <v>7893</v>
      </c>
      <c r="I1619" s="4" t="s">
        <v>7863</v>
      </c>
      <c r="J1619" s="9">
        <v>28106</v>
      </c>
      <c r="K1619" s="4">
        <v>46</v>
      </c>
    </row>
    <row r="1620" spans="1:11" ht="15" customHeight="1" x14ac:dyDescent="0.25">
      <c r="A1620" s="4" t="s">
        <v>1660</v>
      </c>
      <c r="B1620" s="4">
        <v>1978</v>
      </c>
      <c r="C1620" s="4" t="s">
        <v>7851</v>
      </c>
      <c r="D1620" s="4">
        <v>5</v>
      </c>
      <c r="E1620" s="4">
        <v>2</v>
      </c>
      <c r="F1620" s="8">
        <v>6138.58</v>
      </c>
      <c r="G1620" s="4" t="s">
        <v>7895</v>
      </c>
      <c r="H1620" s="4" t="s">
        <v>7894</v>
      </c>
      <c r="I1620" s="4" t="s">
        <v>7863</v>
      </c>
      <c r="J1620" s="9">
        <v>28738</v>
      </c>
      <c r="K1620" s="4">
        <v>44</v>
      </c>
    </row>
    <row r="1621" spans="1:11" ht="15" customHeight="1" x14ac:dyDescent="0.25">
      <c r="A1621" s="4" t="s">
        <v>1661</v>
      </c>
      <c r="B1621" s="4">
        <v>1969</v>
      </c>
      <c r="C1621" s="4" t="s">
        <v>7849</v>
      </c>
      <c r="D1621" s="4">
        <v>9</v>
      </c>
      <c r="E1621" s="4">
        <v>0</v>
      </c>
      <c r="F1621" s="8">
        <v>6138.5</v>
      </c>
      <c r="G1621" s="4" t="s">
        <v>7895</v>
      </c>
      <c r="H1621" s="4" t="s">
        <v>7895</v>
      </c>
      <c r="I1621" s="4" t="s">
        <v>7865</v>
      </c>
      <c r="J1621" s="9">
        <v>25516</v>
      </c>
      <c r="K1621" s="4">
        <v>53</v>
      </c>
    </row>
    <row r="1622" spans="1:11" ht="15" customHeight="1" x14ac:dyDescent="0.25">
      <c r="A1622" s="4" t="s">
        <v>1662</v>
      </c>
      <c r="B1622" s="4">
        <v>1990</v>
      </c>
      <c r="C1622" s="4" t="s">
        <v>7853</v>
      </c>
      <c r="D1622" s="4">
        <v>18</v>
      </c>
      <c r="E1622" s="4">
        <v>3</v>
      </c>
      <c r="F1622" s="8">
        <v>6128.8</v>
      </c>
      <c r="G1622" s="4" t="s">
        <v>7895</v>
      </c>
      <c r="H1622" s="4" t="s">
        <v>7893</v>
      </c>
      <c r="I1622" s="4" t="s">
        <v>7864</v>
      </c>
      <c r="J1622" s="9">
        <v>33103</v>
      </c>
      <c r="K1622" s="4">
        <v>32</v>
      </c>
    </row>
    <row r="1623" spans="1:11" ht="15" customHeight="1" x14ac:dyDescent="0.25">
      <c r="A1623" s="4" t="s">
        <v>1663</v>
      </c>
      <c r="B1623" s="4">
        <v>1983</v>
      </c>
      <c r="C1623" s="4" t="s">
        <v>7849</v>
      </c>
      <c r="D1623" s="4">
        <v>16</v>
      </c>
      <c r="E1623" s="4">
        <v>1</v>
      </c>
      <c r="F1623" s="8">
        <v>6123.57</v>
      </c>
      <c r="G1623" s="4" t="s">
        <v>7893</v>
      </c>
      <c r="H1623" s="4" t="s">
        <v>7895</v>
      </c>
      <c r="I1623" s="4" t="s">
        <v>7864</v>
      </c>
      <c r="J1623" s="9">
        <v>30636</v>
      </c>
      <c r="K1623" s="4">
        <v>39</v>
      </c>
    </row>
    <row r="1624" spans="1:11" ht="15" customHeight="1" x14ac:dyDescent="0.25">
      <c r="A1624" s="4" t="s">
        <v>1664</v>
      </c>
      <c r="B1624" s="4">
        <v>1983</v>
      </c>
      <c r="C1624" s="4" t="s">
        <v>7853</v>
      </c>
      <c r="D1624" s="4">
        <v>11</v>
      </c>
      <c r="E1624" s="4">
        <v>1</v>
      </c>
      <c r="F1624" s="8">
        <v>6117.49</v>
      </c>
      <c r="G1624" s="4" t="s">
        <v>7895</v>
      </c>
      <c r="H1624" s="4" t="s">
        <v>7893</v>
      </c>
      <c r="I1624" s="4" t="s">
        <v>7864</v>
      </c>
      <c r="J1624" s="9">
        <v>30539</v>
      </c>
      <c r="K1624" s="4">
        <v>39</v>
      </c>
    </row>
    <row r="1625" spans="1:11" ht="15" customHeight="1" x14ac:dyDescent="0.25">
      <c r="A1625" s="4" t="s">
        <v>1665</v>
      </c>
      <c r="B1625" s="4">
        <v>1991</v>
      </c>
      <c r="C1625" s="4" t="s">
        <v>7848</v>
      </c>
      <c r="D1625" s="4">
        <v>25</v>
      </c>
      <c r="E1625" s="4">
        <v>3</v>
      </c>
      <c r="F1625" s="8">
        <v>6113.23</v>
      </c>
      <c r="G1625" s="4" t="s">
        <v>7895</v>
      </c>
      <c r="H1625" s="4" t="s">
        <v>7895</v>
      </c>
      <c r="I1625" s="4" t="s">
        <v>7871</v>
      </c>
      <c r="J1625" s="9">
        <v>33444</v>
      </c>
      <c r="K1625" s="4">
        <v>31</v>
      </c>
    </row>
    <row r="1626" spans="1:11" ht="15" customHeight="1" x14ac:dyDescent="0.25">
      <c r="A1626" s="4" t="s">
        <v>1666</v>
      </c>
      <c r="B1626" s="4">
        <v>1985</v>
      </c>
      <c r="C1626" s="4" t="s">
        <v>7848</v>
      </c>
      <c r="D1626" s="4">
        <v>21</v>
      </c>
      <c r="E1626" s="4">
        <v>1</v>
      </c>
      <c r="F1626" s="8">
        <v>6112.35</v>
      </c>
      <c r="G1626" s="4" t="s">
        <v>7895</v>
      </c>
      <c r="H1626" s="4" t="s">
        <v>7894</v>
      </c>
      <c r="I1626" s="4" t="s">
        <v>7864</v>
      </c>
      <c r="J1626" s="9">
        <v>31249</v>
      </c>
      <c r="K1626" s="4">
        <v>37</v>
      </c>
    </row>
    <row r="1627" spans="1:11" ht="15" customHeight="1" x14ac:dyDescent="0.25">
      <c r="A1627" s="4" t="s">
        <v>1667</v>
      </c>
      <c r="B1627" s="4">
        <v>1995</v>
      </c>
      <c r="C1627" s="4" t="s">
        <v>7851</v>
      </c>
      <c r="D1627" s="4">
        <v>9</v>
      </c>
      <c r="E1627" s="4">
        <v>0</v>
      </c>
      <c r="F1627" s="8">
        <v>6111.95</v>
      </c>
      <c r="G1627" s="4" t="s">
        <v>7895</v>
      </c>
      <c r="H1627" s="4" t="s">
        <v>7893</v>
      </c>
      <c r="I1627" s="4" t="s">
        <v>7877</v>
      </c>
      <c r="J1627" s="9">
        <v>34951</v>
      </c>
      <c r="K1627" s="4">
        <v>27</v>
      </c>
    </row>
    <row r="1628" spans="1:11" ht="15" customHeight="1" x14ac:dyDescent="0.25">
      <c r="A1628" s="4" t="s">
        <v>1668</v>
      </c>
      <c r="B1628" s="4">
        <v>1970</v>
      </c>
      <c r="C1628" s="4" t="s">
        <v>7850</v>
      </c>
      <c r="D1628" s="4">
        <v>9</v>
      </c>
      <c r="E1628" s="4">
        <v>0</v>
      </c>
      <c r="F1628" s="8">
        <v>6098.38</v>
      </c>
      <c r="G1628" s="4" t="s">
        <v>7895</v>
      </c>
      <c r="H1628" s="4" t="s">
        <v>7895</v>
      </c>
      <c r="I1628" s="4" t="s">
        <v>7863</v>
      </c>
      <c r="J1628" s="9">
        <v>25728</v>
      </c>
      <c r="K1628" s="4">
        <v>52</v>
      </c>
    </row>
    <row r="1629" spans="1:11" ht="15" customHeight="1" x14ac:dyDescent="0.25">
      <c r="A1629" s="4" t="s">
        <v>1669</v>
      </c>
      <c r="B1629" s="4">
        <v>1984</v>
      </c>
      <c r="C1629" s="4" t="s">
        <v>7848</v>
      </c>
      <c r="D1629" s="4">
        <v>25</v>
      </c>
      <c r="E1629" s="4">
        <v>2</v>
      </c>
      <c r="F1629" s="8">
        <v>6082.41</v>
      </c>
      <c r="G1629" s="4" t="s">
        <v>7894</v>
      </c>
      <c r="H1629" s="4" t="s">
        <v>7895</v>
      </c>
      <c r="I1629" s="4" t="s">
        <v>7865</v>
      </c>
      <c r="J1629" s="9">
        <v>30888</v>
      </c>
      <c r="K1629" s="4">
        <v>38</v>
      </c>
    </row>
    <row r="1630" spans="1:11" ht="15" customHeight="1" x14ac:dyDescent="0.25">
      <c r="A1630" s="4" t="s">
        <v>1670</v>
      </c>
      <c r="B1630" s="4">
        <v>1984</v>
      </c>
      <c r="C1630" s="4" t="s">
        <v>7854</v>
      </c>
      <c r="D1630" s="4">
        <v>14</v>
      </c>
      <c r="E1630" s="4">
        <v>1</v>
      </c>
      <c r="F1630" s="8">
        <v>6079.67</v>
      </c>
      <c r="G1630" s="4" t="s">
        <v>7894</v>
      </c>
      <c r="H1630" s="4" t="s">
        <v>7894</v>
      </c>
      <c r="I1630" s="4" t="s">
        <v>7873</v>
      </c>
      <c r="J1630" s="9">
        <v>30969</v>
      </c>
      <c r="K1630" s="4">
        <v>38</v>
      </c>
    </row>
    <row r="1631" spans="1:11" ht="15" customHeight="1" x14ac:dyDescent="0.25">
      <c r="A1631" s="4" t="s">
        <v>1671</v>
      </c>
      <c r="B1631" s="4">
        <v>1979</v>
      </c>
      <c r="C1631" s="4" t="s">
        <v>7853</v>
      </c>
      <c r="D1631" s="4">
        <v>8</v>
      </c>
      <c r="E1631" s="4">
        <v>2</v>
      </c>
      <c r="F1631" s="8">
        <v>6074.37</v>
      </c>
      <c r="G1631" s="4" t="s">
        <v>7895</v>
      </c>
      <c r="H1631" s="4" t="s">
        <v>7895</v>
      </c>
      <c r="I1631" s="4" t="s">
        <v>7864</v>
      </c>
      <c r="J1631" s="9">
        <v>29075</v>
      </c>
      <c r="K1631" s="4">
        <v>43</v>
      </c>
    </row>
    <row r="1632" spans="1:11" ht="15" customHeight="1" x14ac:dyDescent="0.25">
      <c r="A1632" s="4" t="s">
        <v>1672</v>
      </c>
      <c r="B1632" s="4">
        <v>1984</v>
      </c>
      <c r="C1632" s="4" t="s">
        <v>7851</v>
      </c>
      <c r="D1632" s="4">
        <v>21</v>
      </c>
      <c r="E1632" s="4">
        <v>1</v>
      </c>
      <c r="F1632" s="8">
        <v>6067.13</v>
      </c>
      <c r="G1632" s="4" t="s">
        <v>7893</v>
      </c>
      <c r="H1632" s="4" t="s">
        <v>7894</v>
      </c>
      <c r="I1632" s="4" t="s">
        <v>7868</v>
      </c>
      <c r="J1632" s="9">
        <v>30946</v>
      </c>
      <c r="K1632" s="4">
        <v>38</v>
      </c>
    </row>
    <row r="1633" spans="1:11" ht="15" customHeight="1" x14ac:dyDescent="0.25">
      <c r="A1633" s="4" t="s">
        <v>1673</v>
      </c>
      <c r="B1633" s="4">
        <v>1994</v>
      </c>
      <c r="C1633" s="4" t="s">
        <v>7849</v>
      </c>
      <c r="D1633" s="4">
        <v>8</v>
      </c>
      <c r="E1633" s="4">
        <v>0</v>
      </c>
      <c r="F1633" s="8">
        <v>6064.37</v>
      </c>
      <c r="G1633" s="4" t="s">
        <v>7895</v>
      </c>
      <c r="H1633" s="4" t="s">
        <v>7895</v>
      </c>
      <c r="I1633" s="4" t="s">
        <v>7865</v>
      </c>
      <c r="J1633" s="9">
        <v>34646</v>
      </c>
      <c r="K1633" s="4">
        <v>28</v>
      </c>
    </row>
    <row r="1634" spans="1:11" ht="15" customHeight="1" x14ac:dyDescent="0.25">
      <c r="A1634" s="4" t="s">
        <v>1674</v>
      </c>
      <c r="B1634" s="4">
        <v>1996</v>
      </c>
      <c r="C1634" s="4" t="s">
        <v>7848</v>
      </c>
      <c r="D1634" s="4">
        <v>28</v>
      </c>
      <c r="E1634" s="4">
        <v>0</v>
      </c>
      <c r="F1634" s="8">
        <v>6061.8</v>
      </c>
      <c r="G1634" s="4" t="s">
        <v>7895</v>
      </c>
      <c r="H1634" s="4" t="s">
        <v>7893</v>
      </c>
      <c r="I1634" s="4" t="s">
        <v>7864</v>
      </c>
      <c r="J1634" s="9">
        <v>35274</v>
      </c>
      <c r="K1634" s="4">
        <v>26</v>
      </c>
    </row>
    <row r="1635" spans="1:11" ht="15" customHeight="1" x14ac:dyDescent="0.25">
      <c r="A1635" s="4" t="s">
        <v>1675</v>
      </c>
      <c r="B1635" s="4">
        <v>1989</v>
      </c>
      <c r="C1635" s="4" t="s">
        <v>7853</v>
      </c>
      <c r="D1635" s="4">
        <v>16</v>
      </c>
      <c r="E1635" s="4">
        <v>4</v>
      </c>
      <c r="F1635" s="8">
        <v>6059.17</v>
      </c>
      <c r="G1635" s="4" t="s">
        <v>7895</v>
      </c>
      <c r="H1635" s="4" t="s">
        <v>7894</v>
      </c>
      <c r="I1635" s="4" t="s">
        <v>7865</v>
      </c>
      <c r="J1635" s="9">
        <v>32736</v>
      </c>
      <c r="K1635" s="4">
        <v>33</v>
      </c>
    </row>
    <row r="1636" spans="1:11" ht="15" customHeight="1" x14ac:dyDescent="0.25">
      <c r="A1636" s="4" t="s">
        <v>1676</v>
      </c>
      <c r="B1636" s="4">
        <v>1980</v>
      </c>
      <c r="C1636" s="4" t="s">
        <v>7853</v>
      </c>
      <c r="D1636" s="4">
        <v>8</v>
      </c>
      <c r="E1636" s="4">
        <v>2</v>
      </c>
      <c r="F1636" s="8">
        <v>5993.62</v>
      </c>
      <c r="G1636" s="4" t="s">
        <v>7895</v>
      </c>
      <c r="H1636" s="4" t="s">
        <v>7893</v>
      </c>
      <c r="I1636" s="4" t="s">
        <v>7863</v>
      </c>
      <c r="J1636" s="9">
        <v>29441</v>
      </c>
      <c r="K1636" s="4">
        <v>42</v>
      </c>
    </row>
    <row r="1637" spans="1:11" ht="15" customHeight="1" x14ac:dyDescent="0.25">
      <c r="A1637" s="4" t="s">
        <v>1677</v>
      </c>
      <c r="B1637" s="4">
        <v>1974</v>
      </c>
      <c r="C1637" s="4" t="s">
        <v>7853</v>
      </c>
      <c r="D1637" s="4">
        <v>17</v>
      </c>
      <c r="E1637" s="4">
        <v>0</v>
      </c>
      <c r="F1637" s="8">
        <v>5990.17</v>
      </c>
      <c r="G1637" s="4" t="s">
        <v>7895</v>
      </c>
      <c r="H1637" s="4" t="s">
        <v>7895</v>
      </c>
      <c r="I1637" s="4" t="s">
        <v>7863</v>
      </c>
      <c r="J1637" s="9">
        <v>27258</v>
      </c>
      <c r="K1637" s="4">
        <v>48</v>
      </c>
    </row>
    <row r="1638" spans="1:11" ht="15" customHeight="1" x14ac:dyDescent="0.25">
      <c r="A1638" s="4" t="s">
        <v>1678</v>
      </c>
      <c r="B1638" s="4">
        <v>1988</v>
      </c>
      <c r="C1638" s="4" t="s">
        <v>7850</v>
      </c>
      <c r="D1638" s="4">
        <v>10</v>
      </c>
      <c r="E1638" s="4">
        <v>2</v>
      </c>
      <c r="F1638" s="8">
        <v>5989.52</v>
      </c>
      <c r="G1638" s="4" t="s">
        <v>7895</v>
      </c>
      <c r="H1638" s="4" t="s">
        <v>7894</v>
      </c>
      <c r="I1638" s="4" t="s">
        <v>7864</v>
      </c>
      <c r="J1638" s="9">
        <v>32304</v>
      </c>
      <c r="K1638" s="4">
        <v>34</v>
      </c>
    </row>
    <row r="1639" spans="1:11" ht="15" customHeight="1" x14ac:dyDescent="0.25">
      <c r="A1639" s="4" t="s">
        <v>1679</v>
      </c>
      <c r="B1639" s="4">
        <v>1974</v>
      </c>
      <c r="C1639" s="4" t="s">
        <v>7854</v>
      </c>
      <c r="D1639" s="4">
        <v>11</v>
      </c>
      <c r="E1639" s="4">
        <v>0</v>
      </c>
      <c r="F1639" s="8">
        <v>5979.99</v>
      </c>
      <c r="G1639" s="4" t="s">
        <v>7895</v>
      </c>
      <c r="H1639" s="4" t="s">
        <v>7893</v>
      </c>
      <c r="I1639" s="4" t="s">
        <v>7863</v>
      </c>
      <c r="J1639" s="9">
        <v>27313</v>
      </c>
      <c r="K1639" s="4">
        <v>48</v>
      </c>
    </row>
    <row r="1640" spans="1:11" ht="15" customHeight="1" x14ac:dyDescent="0.25">
      <c r="A1640" s="4" t="s">
        <v>1680</v>
      </c>
      <c r="B1640" s="4">
        <v>1980</v>
      </c>
      <c r="C1640" s="4" t="s">
        <v>7854</v>
      </c>
      <c r="D1640" s="4">
        <v>10</v>
      </c>
      <c r="E1640" s="4">
        <v>0</v>
      </c>
      <c r="F1640" s="8">
        <v>5979.73</v>
      </c>
      <c r="G1640" s="4" t="s">
        <v>7895</v>
      </c>
      <c r="H1640" s="4" t="s">
        <v>7895</v>
      </c>
      <c r="I1640" s="4" t="s">
        <v>7865</v>
      </c>
      <c r="J1640" s="9">
        <v>29504</v>
      </c>
      <c r="K1640" s="4">
        <v>42</v>
      </c>
    </row>
    <row r="1641" spans="1:11" ht="15" customHeight="1" x14ac:dyDescent="0.25">
      <c r="A1641" s="4" t="s">
        <v>1681</v>
      </c>
      <c r="B1641" s="4">
        <v>1970</v>
      </c>
      <c r="C1641" s="4" t="s">
        <v>7850</v>
      </c>
      <c r="D1641" s="4">
        <v>25</v>
      </c>
      <c r="E1641" s="4">
        <v>0</v>
      </c>
      <c r="F1641" s="8">
        <v>5979.66</v>
      </c>
      <c r="G1641" s="4" t="s">
        <v>7895</v>
      </c>
      <c r="H1641" s="4" t="s">
        <v>7893</v>
      </c>
      <c r="I1641" s="4" t="s">
        <v>7863</v>
      </c>
      <c r="J1641" s="9">
        <v>25744</v>
      </c>
      <c r="K1641" s="4">
        <v>52</v>
      </c>
    </row>
    <row r="1642" spans="1:11" ht="15" customHeight="1" x14ac:dyDescent="0.25">
      <c r="A1642" s="4" t="s">
        <v>1682</v>
      </c>
      <c r="B1642" s="4">
        <v>1984</v>
      </c>
      <c r="C1642" s="4" t="s">
        <v>7849</v>
      </c>
      <c r="D1642" s="4">
        <v>11</v>
      </c>
      <c r="E1642" s="4">
        <v>1</v>
      </c>
      <c r="F1642" s="8">
        <v>5976.83</v>
      </c>
      <c r="G1642" s="4" t="s">
        <v>7895</v>
      </c>
      <c r="H1642" s="4" t="s">
        <v>7895</v>
      </c>
      <c r="I1642" s="4" t="s">
        <v>7863</v>
      </c>
      <c r="J1642" s="9">
        <v>30997</v>
      </c>
      <c r="K1642" s="4">
        <v>38</v>
      </c>
    </row>
    <row r="1643" spans="1:11" ht="15" customHeight="1" x14ac:dyDescent="0.25">
      <c r="A1643" s="4" t="s">
        <v>1683</v>
      </c>
      <c r="B1643" s="4">
        <v>1984</v>
      </c>
      <c r="C1643" s="4" t="s">
        <v>7851</v>
      </c>
      <c r="D1643" s="4">
        <v>19</v>
      </c>
      <c r="E1643" s="4">
        <v>1</v>
      </c>
      <c r="F1643" s="8">
        <v>5974.38</v>
      </c>
      <c r="G1643" s="4" t="s">
        <v>7895</v>
      </c>
      <c r="H1643" s="4" t="s">
        <v>7893</v>
      </c>
      <c r="I1643" s="4" t="s">
        <v>7863</v>
      </c>
      <c r="J1643" s="9">
        <v>30944</v>
      </c>
      <c r="K1643" s="4">
        <v>38</v>
      </c>
    </row>
    <row r="1644" spans="1:11" ht="15" customHeight="1" x14ac:dyDescent="0.25">
      <c r="A1644" s="4" t="s">
        <v>1684</v>
      </c>
      <c r="B1644" s="4">
        <v>1989</v>
      </c>
      <c r="C1644" s="4" t="s">
        <v>7848</v>
      </c>
      <c r="D1644" s="4">
        <v>22</v>
      </c>
      <c r="E1644" s="4">
        <v>3</v>
      </c>
      <c r="F1644" s="8">
        <v>5972.38</v>
      </c>
      <c r="G1644" s="4" t="s">
        <v>7895</v>
      </c>
      <c r="H1644" s="4" t="s">
        <v>7895</v>
      </c>
      <c r="I1644" s="4" t="s">
        <v>7865</v>
      </c>
      <c r="J1644" s="9">
        <v>32711</v>
      </c>
      <c r="K1644" s="4">
        <v>33</v>
      </c>
    </row>
    <row r="1645" spans="1:11" ht="15" customHeight="1" x14ac:dyDescent="0.25">
      <c r="A1645" s="4" t="s">
        <v>1685</v>
      </c>
      <c r="B1645" s="4">
        <v>1980</v>
      </c>
      <c r="C1645" s="4" t="s">
        <v>7848</v>
      </c>
      <c r="D1645" s="4">
        <v>21</v>
      </c>
      <c r="E1645" s="4">
        <v>0</v>
      </c>
      <c r="F1645" s="8">
        <v>5969.72</v>
      </c>
      <c r="G1645" s="4" t="s">
        <v>7893</v>
      </c>
      <c r="H1645" s="4" t="s">
        <v>7893</v>
      </c>
      <c r="I1645" s="4" t="s">
        <v>7865</v>
      </c>
      <c r="J1645" s="9">
        <v>29423</v>
      </c>
      <c r="K1645" s="4">
        <v>42</v>
      </c>
    </row>
    <row r="1646" spans="1:11" ht="15" customHeight="1" x14ac:dyDescent="0.25">
      <c r="A1646" s="4" t="s">
        <v>1686</v>
      </c>
      <c r="B1646" s="4">
        <v>1980</v>
      </c>
      <c r="C1646" s="4" t="s">
        <v>7853</v>
      </c>
      <c r="D1646" s="4">
        <v>5</v>
      </c>
      <c r="E1646" s="4">
        <v>0</v>
      </c>
      <c r="F1646" s="8">
        <v>5966.89</v>
      </c>
      <c r="G1646" s="4" t="s">
        <v>7895</v>
      </c>
      <c r="H1646" s="4" t="s">
        <v>7893</v>
      </c>
      <c r="I1646" s="4" t="s">
        <v>7863</v>
      </c>
      <c r="J1646" s="9">
        <v>29438</v>
      </c>
      <c r="K1646" s="4">
        <v>42</v>
      </c>
    </row>
    <row r="1647" spans="1:11" ht="15" customHeight="1" x14ac:dyDescent="0.25">
      <c r="A1647" s="4" t="s">
        <v>1687</v>
      </c>
      <c r="B1647" s="4">
        <v>2004</v>
      </c>
      <c r="C1647" s="4" t="s">
        <v>7848</v>
      </c>
      <c r="D1647" s="4">
        <v>15</v>
      </c>
      <c r="E1647" s="4">
        <v>0</v>
      </c>
      <c r="F1647" s="8">
        <v>5960.91</v>
      </c>
      <c r="G1647" s="4" t="s">
        <v>7895</v>
      </c>
      <c r="H1647" s="4" t="s">
        <v>7894</v>
      </c>
      <c r="I1647" s="4" t="s">
        <v>7877</v>
      </c>
      <c r="J1647" s="9">
        <v>38183</v>
      </c>
      <c r="K1647" s="4">
        <v>18</v>
      </c>
    </row>
    <row r="1648" spans="1:11" ht="15" customHeight="1" x14ac:dyDescent="0.25">
      <c r="A1648" s="4" t="s">
        <v>1688</v>
      </c>
      <c r="B1648" s="4">
        <v>2003</v>
      </c>
      <c r="C1648" s="4" t="s">
        <v>7853</v>
      </c>
      <c r="D1648" s="4">
        <v>13</v>
      </c>
      <c r="E1648" s="4">
        <v>0</v>
      </c>
      <c r="F1648" s="8">
        <v>5957.35</v>
      </c>
      <c r="G1648" s="4" t="s">
        <v>7895</v>
      </c>
      <c r="H1648" s="4" t="s">
        <v>7895</v>
      </c>
      <c r="I1648" s="4" t="s">
        <v>7864</v>
      </c>
      <c r="J1648" s="9">
        <v>37846</v>
      </c>
      <c r="K1648" s="4">
        <v>19</v>
      </c>
    </row>
    <row r="1649" spans="1:11" ht="15" customHeight="1" x14ac:dyDescent="0.25">
      <c r="A1649" s="4" t="s">
        <v>1689</v>
      </c>
      <c r="B1649" s="4">
        <v>1987</v>
      </c>
      <c r="C1649" s="4" t="s">
        <v>7848</v>
      </c>
      <c r="D1649" s="4">
        <v>14</v>
      </c>
      <c r="E1649" s="4">
        <v>3</v>
      </c>
      <c r="F1649" s="8">
        <v>5934.38</v>
      </c>
      <c r="G1649" s="4" t="s">
        <v>7893</v>
      </c>
      <c r="H1649" s="4" t="s">
        <v>7895</v>
      </c>
      <c r="I1649" s="4" t="s">
        <v>7863</v>
      </c>
      <c r="J1649" s="9">
        <v>31972</v>
      </c>
      <c r="K1649" s="4">
        <v>35</v>
      </c>
    </row>
    <row r="1650" spans="1:11" ht="15" customHeight="1" x14ac:dyDescent="0.25">
      <c r="A1650" s="4" t="s">
        <v>1690</v>
      </c>
      <c r="B1650" s="4">
        <v>1994</v>
      </c>
      <c r="C1650" s="4" t="s">
        <v>7848</v>
      </c>
      <c r="D1650" s="4">
        <v>30</v>
      </c>
      <c r="E1650" s="4">
        <v>0</v>
      </c>
      <c r="F1650" s="8">
        <v>5927.65</v>
      </c>
      <c r="G1650" s="4" t="s">
        <v>7895</v>
      </c>
      <c r="H1650" s="4" t="s">
        <v>7894</v>
      </c>
      <c r="I1650" s="4" t="s">
        <v>7864</v>
      </c>
      <c r="J1650" s="9">
        <v>34545</v>
      </c>
      <c r="K1650" s="4">
        <v>28</v>
      </c>
    </row>
    <row r="1651" spans="1:11" ht="15" customHeight="1" x14ac:dyDescent="0.25">
      <c r="A1651" s="4" t="s">
        <v>1691</v>
      </c>
      <c r="B1651" s="4">
        <v>1993</v>
      </c>
      <c r="C1651" s="4" t="s">
        <v>7853</v>
      </c>
      <c r="D1651" s="4">
        <v>13</v>
      </c>
      <c r="E1651" s="4">
        <v>0</v>
      </c>
      <c r="F1651" s="8">
        <v>5926.93</v>
      </c>
      <c r="G1651" s="4" t="s">
        <v>7895</v>
      </c>
      <c r="H1651" s="4" t="s">
        <v>7895</v>
      </c>
      <c r="I1651" s="4" t="s">
        <v>7870</v>
      </c>
      <c r="J1651" s="9">
        <v>34194</v>
      </c>
      <c r="K1651" s="4">
        <v>29</v>
      </c>
    </row>
    <row r="1652" spans="1:11" ht="15" customHeight="1" x14ac:dyDescent="0.25">
      <c r="A1652" s="4" t="s">
        <v>1692</v>
      </c>
      <c r="B1652" s="4">
        <v>1987</v>
      </c>
      <c r="C1652" s="4" t="s">
        <v>7848</v>
      </c>
      <c r="D1652" s="4">
        <v>29</v>
      </c>
      <c r="E1652" s="4">
        <v>3</v>
      </c>
      <c r="F1652" s="8">
        <v>5926.85</v>
      </c>
      <c r="G1652" s="4" t="s">
        <v>7893</v>
      </c>
      <c r="H1652" s="4" t="s">
        <v>7893</v>
      </c>
      <c r="I1652" s="4" t="s">
        <v>7865</v>
      </c>
      <c r="J1652" s="9">
        <v>31987</v>
      </c>
      <c r="K1652" s="4">
        <v>35</v>
      </c>
    </row>
    <row r="1653" spans="1:11" ht="15" customHeight="1" x14ac:dyDescent="0.25">
      <c r="A1653" s="4" t="s">
        <v>1693</v>
      </c>
      <c r="B1653" s="4">
        <v>1982</v>
      </c>
      <c r="C1653" s="4" t="s">
        <v>7852</v>
      </c>
      <c r="D1653" s="4">
        <v>21</v>
      </c>
      <c r="E1653" s="4">
        <v>0</v>
      </c>
      <c r="F1653" s="8">
        <v>5920.1</v>
      </c>
      <c r="G1653" s="4" t="s">
        <v>7895</v>
      </c>
      <c r="H1653" s="4" t="s">
        <v>7894</v>
      </c>
      <c r="I1653" s="4" t="s">
        <v>7863</v>
      </c>
      <c r="J1653" s="9">
        <v>30306</v>
      </c>
      <c r="K1653" s="4">
        <v>40</v>
      </c>
    </row>
    <row r="1654" spans="1:11" ht="15" customHeight="1" x14ac:dyDescent="0.25">
      <c r="A1654" s="4" t="s">
        <v>1694</v>
      </c>
      <c r="B1654" s="4">
        <v>1982</v>
      </c>
      <c r="C1654" s="4" t="s">
        <v>7848</v>
      </c>
      <c r="D1654" s="4">
        <v>8</v>
      </c>
      <c r="E1654" s="4">
        <v>0</v>
      </c>
      <c r="F1654" s="8">
        <v>5910.94</v>
      </c>
      <c r="G1654" s="4" t="s">
        <v>7895</v>
      </c>
      <c r="H1654" s="4" t="s">
        <v>7894</v>
      </c>
      <c r="I1654" s="4" t="s">
        <v>7865</v>
      </c>
      <c r="J1654" s="9">
        <v>30140</v>
      </c>
      <c r="K1654" s="4">
        <v>40</v>
      </c>
    </row>
    <row r="1655" spans="1:11" ht="15" customHeight="1" x14ac:dyDescent="0.25">
      <c r="A1655" s="4" t="s">
        <v>1695</v>
      </c>
      <c r="B1655" s="4">
        <v>1993</v>
      </c>
      <c r="C1655" s="4" t="s">
        <v>7854</v>
      </c>
      <c r="D1655" s="4">
        <v>19</v>
      </c>
      <c r="E1655" s="4">
        <v>0</v>
      </c>
      <c r="F1655" s="8">
        <v>5877.02</v>
      </c>
      <c r="G1655" s="4" t="s">
        <v>7895</v>
      </c>
      <c r="H1655" s="4" t="s">
        <v>7895</v>
      </c>
      <c r="I1655" s="4" t="s">
        <v>7874</v>
      </c>
      <c r="J1655" s="9">
        <v>34261</v>
      </c>
      <c r="K1655" s="4">
        <v>29</v>
      </c>
    </row>
    <row r="1656" spans="1:11" ht="15" customHeight="1" x14ac:dyDescent="0.25">
      <c r="A1656" s="4" t="s">
        <v>1696</v>
      </c>
      <c r="B1656" s="4">
        <v>1984</v>
      </c>
      <c r="C1656" s="4" t="s">
        <v>7849</v>
      </c>
      <c r="D1656" s="4">
        <v>22</v>
      </c>
      <c r="E1656" s="4">
        <v>1</v>
      </c>
      <c r="F1656" s="8">
        <v>5855.9</v>
      </c>
      <c r="G1656" s="4" t="s">
        <v>7895</v>
      </c>
      <c r="H1656" s="4" t="s">
        <v>7893</v>
      </c>
      <c r="I1656" s="4" t="s">
        <v>7864</v>
      </c>
      <c r="J1656" s="9">
        <v>31008</v>
      </c>
      <c r="K1656" s="4">
        <v>38</v>
      </c>
    </row>
    <row r="1657" spans="1:11" ht="15" customHeight="1" x14ac:dyDescent="0.25">
      <c r="A1657" s="4" t="s">
        <v>1697</v>
      </c>
      <c r="B1657" s="4">
        <v>1985</v>
      </c>
      <c r="C1657" s="4" t="s">
        <v>7850</v>
      </c>
      <c r="D1657" s="4">
        <v>18</v>
      </c>
      <c r="E1657" s="4">
        <v>3</v>
      </c>
      <c r="F1657" s="8">
        <v>5847.24</v>
      </c>
      <c r="G1657" s="4" t="s">
        <v>7895</v>
      </c>
      <c r="H1657" s="4" t="s">
        <v>7894</v>
      </c>
      <c r="I1657" s="4" t="s">
        <v>7863</v>
      </c>
      <c r="J1657" s="9">
        <v>31216</v>
      </c>
      <c r="K1657" s="4">
        <v>37</v>
      </c>
    </row>
    <row r="1658" spans="1:11" ht="15" customHeight="1" x14ac:dyDescent="0.25">
      <c r="A1658" s="4" t="s">
        <v>1698</v>
      </c>
      <c r="B1658" s="4">
        <v>1987</v>
      </c>
      <c r="C1658" s="4" t="s">
        <v>7851</v>
      </c>
      <c r="D1658" s="4">
        <v>30</v>
      </c>
      <c r="E1658" s="4">
        <v>2</v>
      </c>
      <c r="F1658" s="8">
        <v>5846.92</v>
      </c>
      <c r="G1658" s="4" t="s">
        <v>7895</v>
      </c>
      <c r="H1658" s="4" t="s">
        <v>7895</v>
      </c>
      <c r="I1658" s="4" t="s">
        <v>7863</v>
      </c>
      <c r="J1658" s="9">
        <v>32050</v>
      </c>
      <c r="K1658" s="4">
        <v>35</v>
      </c>
    </row>
    <row r="1659" spans="1:11" ht="15" customHeight="1" x14ac:dyDescent="0.25">
      <c r="A1659" s="4" t="s">
        <v>1699</v>
      </c>
      <c r="B1659" s="4">
        <v>1995</v>
      </c>
      <c r="C1659" s="4" t="s">
        <v>7853</v>
      </c>
      <c r="D1659" s="4">
        <v>20</v>
      </c>
      <c r="E1659" s="4">
        <v>0</v>
      </c>
      <c r="F1659" s="8">
        <v>5843.99</v>
      </c>
      <c r="G1659" s="4" t="s">
        <v>7895</v>
      </c>
      <c r="H1659" s="4" t="s">
        <v>7895</v>
      </c>
      <c r="I1659" s="4" t="s">
        <v>7870</v>
      </c>
      <c r="J1659" s="9">
        <v>34931</v>
      </c>
      <c r="K1659" s="4">
        <v>27</v>
      </c>
    </row>
    <row r="1660" spans="1:11" ht="15" customHeight="1" x14ac:dyDescent="0.25">
      <c r="A1660" s="4" t="s">
        <v>1700</v>
      </c>
      <c r="B1660" s="4">
        <v>1987</v>
      </c>
      <c r="C1660" s="4" t="s">
        <v>7848</v>
      </c>
      <c r="D1660" s="4">
        <v>27</v>
      </c>
      <c r="E1660" s="4">
        <v>2</v>
      </c>
      <c r="F1660" s="8">
        <v>5836.52</v>
      </c>
      <c r="G1660" s="4" t="s">
        <v>7895</v>
      </c>
      <c r="H1660" s="4" t="s">
        <v>7893</v>
      </c>
      <c r="I1660" s="4" t="s">
        <v>7863</v>
      </c>
      <c r="J1660" s="9">
        <v>31985</v>
      </c>
      <c r="K1660" s="4">
        <v>35</v>
      </c>
    </row>
    <row r="1661" spans="1:11" ht="15" customHeight="1" x14ac:dyDescent="0.25">
      <c r="A1661" s="4" t="s">
        <v>1701</v>
      </c>
      <c r="B1661" s="4">
        <v>1971</v>
      </c>
      <c r="C1661" s="4" t="s">
        <v>7851</v>
      </c>
      <c r="D1661" s="4">
        <v>27</v>
      </c>
      <c r="E1661" s="4">
        <v>0</v>
      </c>
      <c r="F1661" s="8">
        <v>5832.6</v>
      </c>
      <c r="G1661" s="4" t="s">
        <v>7895</v>
      </c>
      <c r="H1661" s="4" t="s">
        <v>7893</v>
      </c>
      <c r="I1661" s="4" t="s">
        <v>7864</v>
      </c>
      <c r="J1661" s="9">
        <v>26203</v>
      </c>
      <c r="K1661" s="4">
        <v>51</v>
      </c>
    </row>
    <row r="1662" spans="1:11" ht="15" customHeight="1" x14ac:dyDescent="0.25">
      <c r="A1662" s="4" t="s">
        <v>1702</v>
      </c>
      <c r="B1662" s="4">
        <v>2002</v>
      </c>
      <c r="C1662" s="4" t="s">
        <v>7848</v>
      </c>
      <c r="D1662" s="4">
        <v>22</v>
      </c>
      <c r="E1662" s="4">
        <v>0</v>
      </c>
      <c r="F1662" s="8">
        <v>5816.58</v>
      </c>
      <c r="G1662" s="4" t="s">
        <v>7895</v>
      </c>
      <c r="H1662" s="4" t="s">
        <v>7895</v>
      </c>
      <c r="I1662" s="4" t="s">
        <v>7877</v>
      </c>
      <c r="J1662" s="9">
        <v>37459</v>
      </c>
      <c r="K1662" s="4">
        <v>20</v>
      </c>
    </row>
    <row r="1663" spans="1:11" ht="15" customHeight="1" x14ac:dyDescent="0.25">
      <c r="A1663" s="4" t="s">
        <v>1703</v>
      </c>
      <c r="B1663" s="4">
        <v>1972</v>
      </c>
      <c r="C1663" s="4" t="s">
        <v>7849</v>
      </c>
      <c r="D1663" s="4">
        <v>2</v>
      </c>
      <c r="E1663" s="4">
        <v>0</v>
      </c>
      <c r="F1663" s="8">
        <v>5812.9</v>
      </c>
      <c r="G1663" s="4" t="s">
        <v>7895</v>
      </c>
      <c r="H1663" s="4" t="s">
        <v>7895</v>
      </c>
      <c r="I1663" s="4" t="s">
        <v>7863</v>
      </c>
      <c r="J1663" s="9">
        <v>26605</v>
      </c>
      <c r="K1663" s="4">
        <v>50</v>
      </c>
    </row>
    <row r="1664" spans="1:11" ht="15" customHeight="1" x14ac:dyDescent="0.25">
      <c r="A1664" s="4" t="s">
        <v>1704</v>
      </c>
      <c r="B1664" s="4">
        <v>1980</v>
      </c>
      <c r="C1664" s="4" t="s">
        <v>7851</v>
      </c>
      <c r="D1664" s="4">
        <v>18</v>
      </c>
      <c r="E1664" s="4">
        <v>2</v>
      </c>
      <c r="F1664" s="8">
        <v>5807.06</v>
      </c>
      <c r="G1664" s="4" t="s">
        <v>7895</v>
      </c>
      <c r="H1664" s="4" t="s">
        <v>7893</v>
      </c>
      <c r="I1664" s="4" t="s">
        <v>7863</v>
      </c>
      <c r="J1664" s="9">
        <v>29482</v>
      </c>
      <c r="K1664" s="4">
        <v>42</v>
      </c>
    </row>
    <row r="1665" spans="1:11" ht="15" customHeight="1" x14ac:dyDescent="0.25">
      <c r="A1665" s="4" t="s">
        <v>1705</v>
      </c>
      <c r="B1665" s="4">
        <v>2004</v>
      </c>
      <c r="C1665" s="4" t="s">
        <v>7849</v>
      </c>
      <c r="D1665" s="4">
        <v>1</v>
      </c>
      <c r="E1665" s="4">
        <v>0</v>
      </c>
      <c r="F1665" s="8">
        <v>5778.71</v>
      </c>
      <c r="G1665" s="4" t="s">
        <v>7895</v>
      </c>
      <c r="H1665" s="4" t="s">
        <v>7893</v>
      </c>
      <c r="I1665" s="4" t="s">
        <v>7878</v>
      </c>
      <c r="J1665" s="9">
        <v>38292</v>
      </c>
      <c r="K1665" s="4">
        <v>18</v>
      </c>
    </row>
    <row r="1666" spans="1:11" ht="15" customHeight="1" x14ac:dyDescent="0.25">
      <c r="A1666" s="4" t="s">
        <v>1706</v>
      </c>
      <c r="B1666" s="4">
        <v>1983</v>
      </c>
      <c r="C1666" s="4" t="s">
        <v>7853</v>
      </c>
      <c r="D1666" s="4">
        <v>30</v>
      </c>
      <c r="E1666" s="4">
        <v>0</v>
      </c>
      <c r="F1666" s="8">
        <v>5757.41</v>
      </c>
      <c r="G1666" s="4" t="s">
        <v>7895</v>
      </c>
      <c r="H1666" s="4" t="s">
        <v>7893</v>
      </c>
      <c r="I1666" s="4" t="s">
        <v>7867</v>
      </c>
      <c r="J1666" s="9">
        <v>30558</v>
      </c>
      <c r="K1666" s="4">
        <v>39</v>
      </c>
    </row>
    <row r="1667" spans="1:11" ht="15" customHeight="1" x14ac:dyDescent="0.25">
      <c r="A1667" s="4" t="s">
        <v>1707</v>
      </c>
      <c r="B1667" s="4">
        <v>1993</v>
      </c>
      <c r="C1667" s="4" t="s">
        <v>7850</v>
      </c>
      <c r="D1667" s="4">
        <v>10</v>
      </c>
      <c r="E1667" s="4">
        <v>0</v>
      </c>
      <c r="F1667" s="8">
        <v>5748.13</v>
      </c>
      <c r="G1667" s="4" t="s">
        <v>7895</v>
      </c>
      <c r="H1667" s="4" t="s">
        <v>7894</v>
      </c>
      <c r="I1667" s="4" t="s">
        <v>7874</v>
      </c>
      <c r="J1667" s="9">
        <v>34130</v>
      </c>
      <c r="K1667" s="4">
        <v>29</v>
      </c>
    </row>
    <row r="1668" spans="1:11" ht="15" customHeight="1" x14ac:dyDescent="0.25">
      <c r="A1668" s="4" t="s">
        <v>1708</v>
      </c>
      <c r="B1668" s="4">
        <v>1972</v>
      </c>
      <c r="C1668" s="4" t="s">
        <v>7853</v>
      </c>
      <c r="D1668" s="4">
        <v>21</v>
      </c>
      <c r="E1668" s="4">
        <v>0</v>
      </c>
      <c r="F1668" s="8">
        <v>5741.67</v>
      </c>
      <c r="G1668" s="4" t="s">
        <v>7895</v>
      </c>
      <c r="H1668" s="4" t="s">
        <v>7893</v>
      </c>
      <c r="I1668" s="4" t="s">
        <v>7863</v>
      </c>
      <c r="J1668" s="9">
        <v>26532</v>
      </c>
      <c r="K1668" s="4">
        <v>50</v>
      </c>
    </row>
    <row r="1669" spans="1:11" ht="15" customHeight="1" x14ac:dyDescent="0.25">
      <c r="A1669" s="4" t="s">
        <v>1709</v>
      </c>
      <c r="B1669" s="4">
        <v>1987</v>
      </c>
      <c r="C1669" s="4" t="s">
        <v>7854</v>
      </c>
      <c r="D1669" s="4">
        <v>19</v>
      </c>
      <c r="E1669" s="4">
        <v>2</v>
      </c>
      <c r="F1669" s="8">
        <v>5729.01</v>
      </c>
      <c r="G1669" s="4" t="s">
        <v>7894</v>
      </c>
      <c r="H1669" s="4" t="s">
        <v>7895</v>
      </c>
      <c r="I1669" s="4" t="s">
        <v>7864</v>
      </c>
      <c r="J1669" s="9">
        <v>32069</v>
      </c>
      <c r="K1669" s="4">
        <v>35</v>
      </c>
    </row>
    <row r="1670" spans="1:11" ht="15" customHeight="1" x14ac:dyDescent="0.25">
      <c r="A1670" s="4" t="s">
        <v>1710</v>
      </c>
      <c r="B1670" s="4">
        <v>1971</v>
      </c>
      <c r="C1670" s="4" t="s">
        <v>7852</v>
      </c>
      <c r="D1670" s="4">
        <v>18</v>
      </c>
      <c r="E1670" s="4">
        <v>0</v>
      </c>
      <c r="F1670" s="8">
        <v>5720.38</v>
      </c>
      <c r="G1670" s="4" t="s">
        <v>7895</v>
      </c>
      <c r="H1670" s="4" t="s">
        <v>7894</v>
      </c>
      <c r="I1670" s="4" t="s">
        <v>7863</v>
      </c>
      <c r="J1670" s="9">
        <v>26285</v>
      </c>
      <c r="K1670" s="4">
        <v>51</v>
      </c>
    </row>
    <row r="1671" spans="1:11" ht="15" customHeight="1" x14ac:dyDescent="0.25">
      <c r="A1671" s="4" t="s">
        <v>1711</v>
      </c>
      <c r="B1671" s="4">
        <v>1981</v>
      </c>
      <c r="C1671" s="4" t="s">
        <v>7853</v>
      </c>
      <c r="D1671" s="4">
        <v>30</v>
      </c>
      <c r="E1671" s="4">
        <v>0</v>
      </c>
      <c r="F1671" s="8">
        <v>5709.16</v>
      </c>
      <c r="G1671" s="4" t="s">
        <v>7893</v>
      </c>
      <c r="H1671" s="4" t="s">
        <v>7893</v>
      </c>
      <c r="I1671" s="4" t="s">
        <v>7863</v>
      </c>
      <c r="J1671" s="9">
        <v>29828</v>
      </c>
      <c r="K1671" s="4">
        <v>41</v>
      </c>
    </row>
    <row r="1672" spans="1:11" ht="15" customHeight="1" x14ac:dyDescent="0.25">
      <c r="A1672" s="4" t="s">
        <v>1712</v>
      </c>
      <c r="B1672" s="4">
        <v>1993</v>
      </c>
      <c r="C1672" s="4" t="s">
        <v>7849</v>
      </c>
      <c r="D1672" s="4">
        <v>3</v>
      </c>
      <c r="E1672" s="4">
        <v>4</v>
      </c>
      <c r="F1672" s="8">
        <v>5708.87</v>
      </c>
      <c r="G1672" s="4" t="s">
        <v>7895</v>
      </c>
      <c r="H1672" s="4" t="s">
        <v>7894</v>
      </c>
      <c r="I1672" s="4" t="s">
        <v>7865</v>
      </c>
      <c r="J1672" s="9">
        <v>34276</v>
      </c>
      <c r="K1672" s="4">
        <v>29</v>
      </c>
    </row>
    <row r="1673" spans="1:11" ht="15" customHeight="1" x14ac:dyDescent="0.25">
      <c r="A1673" s="4" t="s">
        <v>1713</v>
      </c>
      <c r="B1673" s="4">
        <v>1981</v>
      </c>
      <c r="C1673" s="4" t="s">
        <v>7850</v>
      </c>
      <c r="D1673" s="4">
        <v>15</v>
      </c>
      <c r="E1673" s="4">
        <v>0</v>
      </c>
      <c r="F1673" s="8">
        <v>5699.84</v>
      </c>
      <c r="G1673" s="4" t="s">
        <v>7895</v>
      </c>
      <c r="H1673" s="4" t="s">
        <v>7893</v>
      </c>
      <c r="I1673" s="4" t="s">
        <v>7863</v>
      </c>
      <c r="J1673" s="9">
        <v>29752</v>
      </c>
      <c r="K1673" s="4">
        <v>41</v>
      </c>
    </row>
    <row r="1674" spans="1:11" ht="15" customHeight="1" x14ac:dyDescent="0.25">
      <c r="A1674" s="4" t="s">
        <v>1714</v>
      </c>
      <c r="B1674" s="4">
        <v>1974</v>
      </c>
      <c r="C1674" s="4" t="s">
        <v>7848</v>
      </c>
      <c r="D1674" s="4">
        <v>6</v>
      </c>
      <c r="E1674" s="4">
        <v>0</v>
      </c>
      <c r="F1674" s="8">
        <v>5698.74</v>
      </c>
      <c r="G1674" s="4" t="s">
        <v>7895</v>
      </c>
      <c r="H1674" s="4" t="s">
        <v>7895</v>
      </c>
      <c r="I1674" s="4" t="s">
        <v>7864</v>
      </c>
      <c r="J1674" s="9">
        <v>27216</v>
      </c>
      <c r="K1674" s="4">
        <v>48</v>
      </c>
    </row>
    <row r="1675" spans="1:11" ht="15" customHeight="1" x14ac:dyDescent="0.25">
      <c r="A1675" s="4" t="s">
        <v>1715</v>
      </c>
      <c r="B1675" s="4">
        <v>1992</v>
      </c>
      <c r="C1675" s="4" t="s">
        <v>7849</v>
      </c>
      <c r="D1675" s="4">
        <v>3</v>
      </c>
      <c r="E1675" s="4">
        <v>3</v>
      </c>
      <c r="F1675" s="8">
        <v>5693.43</v>
      </c>
      <c r="G1675" s="4" t="s">
        <v>7895</v>
      </c>
      <c r="H1675" s="4" t="s">
        <v>7893</v>
      </c>
      <c r="I1675" s="4" t="s">
        <v>7864</v>
      </c>
      <c r="J1675" s="9">
        <v>33911</v>
      </c>
      <c r="K1675" s="4">
        <v>30</v>
      </c>
    </row>
    <row r="1676" spans="1:11" ht="15" customHeight="1" x14ac:dyDescent="0.25">
      <c r="A1676" s="4" t="s">
        <v>1716</v>
      </c>
      <c r="B1676" s="4">
        <v>1972</v>
      </c>
      <c r="C1676" s="4" t="s">
        <v>7854</v>
      </c>
      <c r="D1676" s="4">
        <v>28</v>
      </c>
      <c r="E1676" s="4">
        <v>0</v>
      </c>
      <c r="F1676" s="8">
        <v>5690.79</v>
      </c>
      <c r="G1676" s="4" t="s">
        <v>7895</v>
      </c>
      <c r="H1676" s="4" t="s">
        <v>7894</v>
      </c>
      <c r="I1676" s="4" t="s">
        <v>7863</v>
      </c>
      <c r="J1676" s="9">
        <v>26600</v>
      </c>
      <c r="K1676" s="4">
        <v>50</v>
      </c>
    </row>
    <row r="1677" spans="1:11" ht="15" customHeight="1" x14ac:dyDescent="0.25">
      <c r="A1677" s="4" t="s">
        <v>1717</v>
      </c>
      <c r="B1677" s="4">
        <v>1984</v>
      </c>
      <c r="C1677" s="4" t="s">
        <v>7853</v>
      </c>
      <c r="D1677" s="4">
        <v>12</v>
      </c>
      <c r="E1677" s="4">
        <v>3</v>
      </c>
      <c r="F1677" s="8">
        <v>5679.13</v>
      </c>
      <c r="G1677" s="4" t="s">
        <v>7895</v>
      </c>
      <c r="H1677" s="4" t="s">
        <v>7895</v>
      </c>
      <c r="I1677" s="4" t="s">
        <v>7863</v>
      </c>
      <c r="J1677" s="9">
        <v>30906</v>
      </c>
      <c r="K1677" s="4">
        <v>38</v>
      </c>
    </row>
    <row r="1678" spans="1:11" ht="15" customHeight="1" x14ac:dyDescent="0.25">
      <c r="A1678" s="4" t="s">
        <v>1718</v>
      </c>
      <c r="B1678" s="4">
        <v>1983</v>
      </c>
      <c r="C1678" s="4" t="s">
        <v>7851</v>
      </c>
      <c r="D1678" s="4">
        <v>3</v>
      </c>
      <c r="E1678" s="4">
        <v>0</v>
      </c>
      <c r="F1678" s="8">
        <v>5662.23</v>
      </c>
      <c r="G1678" s="4" t="s">
        <v>7895</v>
      </c>
      <c r="H1678" s="4" t="s">
        <v>7894</v>
      </c>
      <c r="I1678" s="4" t="s">
        <v>7863</v>
      </c>
      <c r="J1678" s="9">
        <v>30562</v>
      </c>
      <c r="K1678" s="4">
        <v>39</v>
      </c>
    </row>
    <row r="1679" spans="1:11" ht="15" customHeight="1" x14ac:dyDescent="0.25">
      <c r="A1679" s="4" t="s">
        <v>1719</v>
      </c>
      <c r="B1679" s="4">
        <v>1978</v>
      </c>
      <c r="C1679" s="4" t="s">
        <v>7851</v>
      </c>
      <c r="D1679" s="4">
        <v>27</v>
      </c>
      <c r="E1679" s="4">
        <v>2</v>
      </c>
      <c r="F1679" s="8">
        <v>5650.14</v>
      </c>
      <c r="G1679" s="4" t="s">
        <v>7895</v>
      </c>
      <c r="H1679" s="4" t="s">
        <v>7894</v>
      </c>
      <c r="I1679" s="4" t="s">
        <v>7863</v>
      </c>
      <c r="J1679" s="9">
        <v>28760</v>
      </c>
      <c r="K1679" s="4">
        <v>44</v>
      </c>
    </row>
    <row r="1680" spans="1:11" ht="15" customHeight="1" x14ac:dyDescent="0.25">
      <c r="A1680" s="4" t="s">
        <v>1720</v>
      </c>
      <c r="B1680" s="4">
        <v>1983</v>
      </c>
      <c r="C1680" s="4" t="s">
        <v>7850</v>
      </c>
      <c r="D1680" s="4">
        <v>8</v>
      </c>
      <c r="E1680" s="4">
        <v>0</v>
      </c>
      <c r="F1680" s="8">
        <v>5649.72</v>
      </c>
      <c r="G1680" s="4" t="s">
        <v>7895</v>
      </c>
      <c r="H1680" s="4" t="s">
        <v>7893</v>
      </c>
      <c r="I1680" s="4" t="s">
        <v>7865</v>
      </c>
      <c r="J1680" s="9">
        <v>30475</v>
      </c>
      <c r="K1680" s="4">
        <v>40</v>
      </c>
    </row>
    <row r="1681" spans="1:11" ht="15" customHeight="1" x14ac:dyDescent="0.25">
      <c r="A1681" s="4" t="s">
        <v>1721</v>
      </c>
      <c r="B1681" s="4">
        <v>1987</v>
      </c>
      <c r="C1681" s="4" t="s">
        <v>7852</v>
      </c>
      <c r="D1681" s="4">
        <v>9</v>
      </c>
      <c r="E1681" s="4">
        <v>1</v>
      </c>
      <c r="F1681" s="8">
        <v>5630.46</v>
      </c>
      <c r="G1681" s="4" t="s">
        <v>7895</v>
      </c>
      <c r="H1681" s="4" t="s">
        <v>7893</v>
      </c>
      <c r="I1681" s="4" t="s">
        <v>7864</v>
      </c>
      <c r="J1681" s="9">
        <v>32120</v>
      </c>
      <c r="K1681" s="4">
        <v>35</v>
      </c>
    </row>
    <row r="1682" spans="1:11" ht="15" customHeight="1" x14ac:dyDescent="0.25">
      <c r="A1682" s="4" t="s">
        <v>1722</v>
      </c>
      <c r="B1682" s="4">
        <v>1994</v>
      </c>
      <c r="C1682" s="4" t="s">
        <v>7849</v>
      </c>
      <c r="D1682" s="4">
        <v>15</v>
      </c>
      <c r="E1682" s="4">
        <v>5</v>
      </c>
      <c r="F1682" s="8">
        <v>5615.37</v>
      </c>
      <c r="G1682" s="4" t="s">
        <v>7895</v>
      </c>
      <c r="H1682" s="4" t="s">
        <v>7893</v>
      </c>
      <c r="I1682" s="4" t="s">
        <v>7865</v>
      </c>
      <c r="J1682" s="9">
        <v>34653</v>
      </c>
      <c r="K1682" s="4">
        <v>28</v>
      </c>
    </row>
    <row r="1683" spans="1:11" ht="15" customHeight="1" x14ac:dyDescent="0.25">
      <c r="A1683" s="4" t="s">
        <v>1723</v>
      </c>
      <c r="B1683" s="4">
        <v>1978</v>
      </c>
      <c r="C1683" s="4" t="s">
        <v>7851</v>
      </c>
      <c r="D1683" s="4">
        <v>11</v>
      </c>
      <c r="E1683" s="4">
        <v>2</v>
      </c>
      <c r="F1683" s="8">
        <v>5612.83</v>
      </c>
      <c r="G1683" s="4" t="s">
        <v>7895</v>
      </c>
      <c r="H1683" s="4" t="s">
        <v>7893</v>
      </c>
      <c r="I1683" s="4" t="s">
        <v>7863</v>
      </c>
      <c r="J1683" s="9">
        <v>28744</v>
      </c>
      <c r="K1683" s="4">
        <v>44</v>
      </c>
    </row>
    <row r="1684" spans="1:11" ht="15" customHeight="1" x14ac:dyDescent="0.25">
      <c r="A1684" s="4" t="s">
        <v>1724</v>
      </c>
      <c r="B1684" s="4">
        <v>1988</v>
      </c>
      <c r="C1684" s="4" t="s">
        <v>7849</v>
      </c>
      <c r="D1684" s="4">
        <v>18</v>
      </c>
      <c r="E1684" s="4">
        <v>1</v>
      </c>
      <c r="F1684" s="8">
        <v>5594.85</v>
      </c>
      <c r="G1684" s="4" t="s">
        <v>7895</v>
      </c>
      <c r="H1684" s="4" t="s">
        <v>7893</v>
      </c>
      <c r="I1684" s="4" t="s">
        <v>7871</v>
      </c>
      <c r="J1684" s="9">
        <v>32465</v>
      </c>
      <c r="K1684" s="4">
        <v>34</v>
      </c>
    </row>
    <row r="1685" spans="1:11" ht="15" customHeight="1" x14ac:dyDescent="0.25">
      <c r="A1685" s="4" t="s">
        <v>1725</v>
      </c>
      <c r="B1685" s="4">
        <v>1983</v>
      </c>
      <c r="C1685" s="4" t="s">
        <v>7854</v>
      </c>
      <c r="D1685" s="4">
        <v>3</v>
      </c>
      <c r="E1685" s="4">
        <v>3</v>
      </c>
      <c r="F1685" s="8">
        <v>5587.59</v>
      </c>
      <c r="G1685" s="4" t="s">
        <v>7895</v>
      </c>
      <c r="H1685" s="4" t="s">
        <v>7894</v>
      </c>
      <c r="I1685" s="4" t="s">
        <v>7863</v>
      </c>
      <c r="J1685" s="9">
        <v>30592</v>
      </c>
      <c r="K1685" s="4">
        <v>39</v>
      </c>
    </row>
    <row r="1686" spans="1:11" ht="15" customHeight="1" x14ac:dyDescent="0.25">
      <c r="A1686" s="4" t="s">
        <v>1726</v>
      </c>
      <c r="B1686" s="4">
        <v>1986</v>
      </c>
      <c r="C1686" s="4" t="s">
        <v>7849</v>
      </c>
      <c r="D1686" s="4">
        <v>21</v>
      </c>
      <c r="E1686" s="4">
        <v>2</v>
      </c>
      <c r="F1686" s="8">
        <v>5584.31</v>
      </c>
      <c r="G1686" s="4" t="s">
        <v>7893</v>
      </c>
      <c r="H1686" s="4" t="s">
        <v>7894</v>
      </c>
      <c r="I1686" s="4" t="s">
        <v>7863</v>
      </c>
      <c r="J1686" s="9">
        <v>31737</v>
      </c>
      <c r="K1686" s="4">
        <v>36</v>
      </c>
    </row>
    <row r="1687" spans="1:11" ht="15" customHeight="1" x14ac:dyDescent="0.25">
      <c r="A1687" s="4" t="s">
        <v>1727</v>
      </c>
      <c r="B1687" s="4">
        <v>1985</v>
      </c>
      <c r="C1687" s="4" t="s">
        <v>7851</v>
      </c>
      <c r="D1687" s="4">
        <v>5</v>
      </c>
      <c r="E1687" s="4">
        <v>3</v>
      </c>
      <c r="F1687" s="8">
        <v>5582.95</v>
      </c>
      <c r="G1687" s="4" t="s">
        <v>7895</v>
      </c>
      <c r="H1687" s="4" t="s">
        <v>7894</v>
      </c>
      <c r="I1687" s="4" t="s">
        <v>7864</v>
      </c>
      <c r="J1687" s="9">
        <v>31295</v>
      </c>
      <c r="K1687" s="4">
        <v>37</v>
      </c>
    </row>
    <row r="1688" spans="1:11" ht="15" customHeight="1" x14ac:dyDescent="0.25">
      <c r="A1688" s="4" t="s">
        <v>1728</v>
      </c>
      <c r="B1688" s="4">
        <v>1974</v>
      </c>
      <c r="C1688" s="4" t="s">
        <v>7851</v>
      </c>
      <c r="D1688" s="4">
        <v>18</v>
      </c>
      <c r="E1688" s="4">
        <v>0</v>
      </c>
      <c r="F1688" s="8">
        <v>5576.35</v>
      </c>
      <c r="G1688" s="4" t="s">
        <v>7895</v>
      </c>
      <c r="H1688" s="4" t="s">
        <v>7893</v>
      </c>
      <c r="I1688" s="4" t="s">
        <v>7863</v>
      </c>
      <c r="J1688" s="9">
        <v>27290</v>
      </c>
      <c r="K1688" s="4">
        <v>48</v>
      </c>
    </row>
    <row r="1689" spans="1:11" ht="15" customHeight="1" x14ac:dyDescent="0.25">
      <c r="A1689" s="4" t="s">
        <v>1729</v>
      </c>
      <c r="B1689" s="4">
        <v>1999</v>
      </c>
      <c r="C1689" s="4" t="s">
        <v>7851</v>
      </c>
      <c r="D1689" s="4">
        <v>22</v>
      </c>
      <c r="E1689" s="4">
        <v>0</v>
      </c>
      <c r="F1689" s="8">
        <v>5552.61</v>
      </c>
      <c r="G1689" s="4" t="s">
        <v>7895</v>
      </c>
      <c r="H1689" s="4" t="s">
        <v>7893</v>
      </c>
      <c r="I1689" s="4" t="s">
        <v>7877</v>
      </c>
      <c r="J1689" s="9">
        <v>36425</v>
      </c>
      <c r="K1689" s="4">
        <v>23</v>
      </c>
    </row>
    <row r="1690" spans="1:11" ht="15" customHeight="1" x14ac:dyDescent="0.25">
      <c r="A1690" s="4" t="s">
        <v>1730</v>
      </c>
      <c r="B1690" s="4">
        <v>1980</v>
      </c>
      <c r="C1690" s="4" t="s">
        <v>7852</v>
      </c>
      <c r="D1690" s="4">
        <v>7</v>
      </c>
      <c r="E1690" s="4">
        <v>2</v>
      </c>
      <c r="F1690" s="8">
        <v>5540.35</v>
      </c>
      <c r="G1690" s="4" t="s">
        <v>7895</v>
      </c>
      <c r="H1690" s="4" t="s">
        <v>7895</v>
      </c>
      <c r="I1690" s="4" t="s">
        <v>7864</v>
      </c>
      <c r="J1690" s="9">
        <v>29562</v>
      </c>
      <c r="K1690" s="4">
        <v>42</v>
      </c>
    </row>
    <row r="1691" spans="1:11" ht="15" customHeight="1" x14ac:dyDescent="0.25">
      <c r="A1691" s="4" t="s">
        <v>1731</v>
      </c>
      <c r="B1691" s="4">
        <v>1981</v>
      </c>
      <c r="C1691" s="4" t="s">
        <v>7849</v>
      </c>
      <c r="D1691" s="4">
        <v>7</v>
      </c>
      <c r="E1691" s="4">
        <v>1</v>
      </c>
      <c r="F1691" s="8">
        <v>5539.4</v>
      </c>
      <c r="G1691" s="4" t="s">
        <v>7895</v>
      </c>
      <c r="H1691" s="4" t="s">
        <v>7895</v>
      </c>
      <c r="I1691" s="4" t="s">
        <v>7863</v>
      </c>
      <c r="J1691" s="9">
        <v>29897</v>
      </c>
      <c r="K1691" s="4">
        <v>41</v>
      </c>
    </row>
    <row r="1692" spans="1:11" ht="15" customHeight="1" x14ac:dyDescent="0.25">
      <c r="A1692" s="4" t="s">
        <v>1732</v>
      </c>
      <c r="B1692" s="4">
        <v>1988</v>
      </c>
      <c r="C1692" s="4" t="s">
        <v>7848</v>
      </c>
      <c r="D1692" s="4">
        <v>29</v>
      </c>
      <c r="E1692" s="4">
        <v>3</v>
      </c>
      <c r="F1692" s="8">
        <v>5503.36</v>
      </c>
      <c r="G1692" s="4" t="s">
        <v>7895</v>
      </c>
      <c r="H1692" s="4" t="s">
        <v>7895</v>
      </c>
      <c r="I1692" s="4" t="s">
        <v>7864</v>
      </c>
      <c r="J1692" s="9">
        <v>32353</v>
      </c>
      <c r="K1692" s="4">
        <v>34</v>
      </c>
    </row>
    <row r="1693" spans="1:11" ht="15" customHeight="1" x14ac:dyDescent="0.25">
      <c r="A1693" s="4" t="s">
        <v>1733</v>
      </c>
      <c r="B1693" s="4">
        <v>1984</v>
      </c>
      <c r="C1693" s="4" t="s">
        <v>7853</v>
      </c>
      <c r="D1693" s="4">
        <v>17</v>
      </c>
      <c r="E1693" s="4">
        <v>1</v>
      </c>
      <c r="F1693" s="8">
        <v>5488.26</v>
      </c>
      <c r="G1693" s="4" t="s">
        <v>7895</v>
      </c>
      <c r="H1693" s="4" t="s">
        <v>7893</v>
      </c>
      <c r="I1693" s="4" t="s">
        <v>7865</v>
      </c>
      <c r="J1693" s="9">
        <v>30911</v>
      </c>
      <c r="K1693" s="4">
        <v>38</v>
      </c>
    </row>
    <row r="1694" spans="1:11" ht="15" customHeight="1" x14ac:dyDescent="0.25">
      <c r="A1694" s="4" t="s">
        <v>1734</v>
      </c>
      <c r="B1694" s="4">
        <v>1984</v>
      </c>
      <c r="C1694" s="4" t="s">
        <v>7853</v>
      </c>
      <c r="D1694" s="4">
        <v>26</v>
      </c>
      <c r="E1694" s="4">
        <v>1</v>
      </c>
      <c r="F1694" s="8">
        <v>5484.47</v>
      </c>
      <c r="G1694" s="4" t="s">
        <v>7895</v>
      </c>
      <c r="H1694" s="4" t="s">
        <v>7895</v>
      </c>
      <c r="I1694" s="4" t="s">
        <v>7863</v>
      </c>
      <c r="J1694" s="9">
        <v>30920</v>
      </c>
      <c r="K1694" s="4">
        <v>38</v>
      </c>
    </row>
    <row r="1695" spans="1:11" ht="15" customHeight="1" x14ac:dyDescent="0.25">
      <c r="A1695" s="4" t="s">
        <v>1735</v>
      </c>
      <c r="B1695" s="4">
        <v>1986</v>
      </c>
      <c r="C1695" s="4" t="s">
        <v>7851</v>
      </c>
      <c r="D1695" s="4">
        <v>30</v>
      </c>
      <c r="E1695" s="4">
        <v>1</v>
      </c>
      <c r="F1695" s="8">
        <v>5478.04</v>
      </c>
      <c r="G1695" s="4" t="s">
        <v>7895</v>
      </c>
      <c r="H1695" s="4" t="s">
        <v>7893</v>
      </c>
      <c r="I1695" s="4" t="s">
        <v>7863</v>
      </c>
      <c r="J1695" s="9">
        <v>31685</v>
      </c>
      <c r="K1695" s="4">
        <v>36</v>
      </c>
    </row>
    <row r="1696" spans="1:11" ht="15" customHeight="1" x14ac:dyDescent="0.25">
      <c r="A1696" s="4" t="s">
        <v>1736</v>
      </c>
      <c r="B1696" s="4">
        <v>1986</v>
      </c>
      <c r="C1696" s="4" t="s">
        <v>7848</v>
      </c>
      <c r="D1696" s="4">
        <v>12</v>
      </c>
      <c r="E1696" s="4">
        <v>1</v>
      </c>
      <c r="F1696" s="8">
        <v>5472.45</v>
      </c>
      <c r="G1696" s="4" t="s">
        <v>7895</v>
      </c>
      <c r="H1696" s="4" t="s">
        <v>7893</v>
      </c>
      <c r="I1696" s="4" t="s">
        <v>7865</v>
      </c>
      <c r="J1696" s="9">
        <v>31605</v>
      </c>
      <c r="K1696" s="4">
        <v>36</v>
      </c>
    </row>
    <row r="1697" spans="1:11" ht="15" customHeight="1" x14ac:dyDescent="0.25">
      <c r="A1697" s="4" t="s">
        <v>1737</v>
      </c>
      <c r="B1697" s="4">
        <v>1986</v>
      </c>
      <c r="C1697" s="4" t="s">
        <v>7852</v>
      </c>
      <c r="D1697" s="4">
        <v>2</v>
      </c>
      <c r="E1697" s="4">
        <v>0</v>
      </c>
      <c r="F1697" s="8">
        <v>5469.01</v>
      </c>
      <c r="G1697" s="4" t="s">
        <v>7895</v>
      </c>
      <c r="H1697" s="4" t="s">
        <v>7895</v>
      </c>
      <c r="I1697" s="4" t="s">
        <v>7871</v>
      </c>
      <c r="J1697" s="9">
        <v>31748</v>
      </c>
      <c r="K1697" s="4">
        <v>36</v>
      </c>
    </row>
    <row r="1698" spans="1:11" ht="15" customHeight="1" x14ac:dyDescent="0.25">
      <c r="A1698" s="4" t="s">
        <v>1738</v>
      </c>
      <c r="B1698" s="4">
        <v>1973</v>
      </c>
      <c r="C1698" s="4" t="s">
        <v>7854</v>
      </c>
      <c r="D1698" s="4">
        <v>24</v>
      </c>
      <c r="E1698" s="4">
        <v>0</v>
      </c>
      <c r="F1698" s="8">
        <v>5466.88</v>
      </c>
      <c r="G1698" s="4" t="s">
        <v>7895</v>
      </c>
      <c r="H1698" s="4" t="s">
        <v>7895</v>
      </c>
      <c r="I1698" s="4" t="s">
        <v>7863</v>
      </c>
      <c r="J1698" s="9">
        <v>26961</v>
      </c>
      <c r="K1698" s="4">
        <v>49</v>
      </c>
    </row>
    <row r="1699" spans="1:11" ht="15" customHeight="1" x14ac:dyDescent="0.25">
      <c r="A1699" s="4" t="s">
        <v>1739</v>
      </c>
      <c r="B1699" s="4">
        <v>1986</v>
      </c>
      <c r="C1699" s="4" t="s">
        <v>7852</v>
      </c>
      <c r="D1699" s="4">
        <v>25</v>
      </c>
      <c r="E1699" s="4">
        <v>0</v>
      </c>
      <c r="F1699" s="8">
        <v>5458.05</v>
      </c>
      <c r="G1699" s="4" t="s">
        <v>7895</v>
      </c>
      <c r="H1699" s="4" t="s">
        <v>7895</v>
      </c>
      <c r="I1699" s="4" t="s">
        <v>7871</v>
      </c>
      <c r="J1699" s="9">
        <v>31771</v>
      </c>
      <c r="K1699" s="4">
        <v>36</v>
      </c>
    </row>
    <row r="1700" spans="1:11" ht="15" customHeight="1" x14ac:dyDescent="0.25">
      <c r="A1700" s="4" t="s">
        <v>1740</v>
      </c>
      <c r="B1700" s="4">
        <v>1982</v>
      </c>
      <c r="C1700" s="4" t="s">
        <v>7853</v>
      </c>
      <c r="D1700" s="4">
        <v>25</v>
      </c>
      <c r="E1700" s="4">
        <v>0</v>
      </c>
      <c r="F1700" s="8">
        <v>5438.75</v>
      </c>
      <c r="G1700" s="4" t="s">
        <v>7893</v>
      </c>
      <c r="H1700" s="4" t="s">
        <v>7895</v>
      </c>
      <c r="I1700" s="4" t="s">
        <v>7863</v>
      </c>
      <c r="J1700" s="9">
        <v>30188</v>
      </c>
      <c r="K1700" s="4">
        <v>40</v>
      </c>
    </row>
    <row r="1701" spans="1:11" ht="15" customHeight="1" x14ac:dyDescent="0.25">
      <c r="A1701" s="4" t="s">
        <v>1741</v>
      </c>
      <c r="B1701" s="4">
        <v>1978</v>
      </c>
      <c r="C1701" s="4" t="s">
        <v>7850</v>
      </c>
      <c r="D1701" s="4">
        <v>8</v>
      </c>
      <c r="E1701" s="4">
        <v>2</v>
      </c>
      <c r="F1701" s="8">
        <v>5428.98</v>
      </c>
      <c r="G1701" s="4" t="s">
        <v>7895</v>
      </c>
      <c r="H1701" s="4" t="s">
        <v>7895</v>
      </c>
      <c r="I1701" s="4" t="s">
        <v>7864</v>
      </c>
      <c r="J1701" s="9">
        <v>28649</v>
      </c>
      <c r="K1701" s="4">
        <v>45</v>
      </c>
    </row>
    <row r="1702" spans="1:11" ht="15" customHeight="1" x14ac:dyDescent="0.25">
      <c r="A1702" s="4" t="s">
        <v>1742</v>
      </c>
      <c r="B1702" s="4">
        <v>1992</v>
      </c>
      <c r="C1702" s="4" t="s">
        <v>7851</v>
      </c>
      <c r="D1702" s="4">
        <v>17</v>
      </c>
      <c r="E1702" s="4">
        <v>3</v>
      </c>
      <c r="F1702" s="8">
        <v>5428.73</v>
      </c>
      <c r="G1702" s="4" t="s">
        <v>7893</v>
      </c>
      <c r="H1702" s="4" t="s">
        <v>7894</v>
      </c>
      <c r="I1702" s="4" t="s">
        <v>7875</v>
      </c>
      <c r="J1702" s="9">
        <v>33864</v>
      </c>
      <c r="K1702" s="4">
        <v>30</v>
      </c>
    </row>
    <row r="1703" spans="1:11" ht="15" customHeight="1" x14ac:dyDescent="0.25">
      <c r="A1703" s="4" t="s">
        <v>1743</v>
      </c>
      <c r="B1703" s="4">
        <v>1991</v>
      </c>
      <c r="C1703" s="4" t="s">
        <v>7848</v>
      </c>
      <c r="D1703" s="4">
        <v>6</v>
      </c>
      <c r="E1703" s="4">
        <v>3</v>
      </c>
      <c r="F1703" s="8">
        <v>5425.02</v>
      </c>
      <c r="G1703" s="4" t="s">
        <v>7895</v>
      </c>
      <c r="H1703" s="4" t="s">
        <v>7894</v>
      </c>
      <c r="I1703" s="4" t="s">
        <v>7864</v>
      </c>
      <c r="J1703" s="9">
        <v>33425</v>
      </c>
      <c r="K1703" s="4">
        <v>31</v>
      </c>
    </row>
    <row r="1704" spans="1:11" ht="15" customHeight="1" x14ac:dyDescent="0.25">
      <c r="A1704" s="4" t="s">
        <v>1744</v>
      </c>
      <c r="B1704" s="4">
        <v>1982</v>
      </c>
      <c r="C1704" s="4" t="s">
        <v>7851</v>
      </c>
      <c r="D1704" s="4">
        <v>27</v>
      </c>
      <c r="E1704" s="4">
        <v>0</v>
      </c>
      <c r="F1704" s="8">
        <v>5415.66</v>
      </c>
      <c r="G1704" s="4" t="s">
        <v>7895</v>
      </c>
      <c r="H1704" s="4" t="s">
        <v>7893</v>
      </c>
      <c r="I1704" s="4" t="s">
        <v>7863</v>
      </c>
      <c r="J1704" s="9">
        <v>30221</v>
      </c>
      <c r="K1704" s="4">
        <v>40</v>
      </c>
    </row>
    <row r="1705" spans="1:11" ht="15" customHeight="1" x14ac:dyDescent="0.25">
      <c r="A1705" s="4" t="s">
        <v>1745</v>
      </c>
      <c r="B1705" s="4">
        <v>1975</v>
      </c>
      <c r="C1705" s="4" t="s">
        <v>7851</v>
      </c>
      <c r="D1705" s="4">
        <v>27</v>
      </c>
      <c r="E1705" s="4">
        <v>1</v>
      </c>
      <c r="F1705" s="8">
        <v>5411.99</v>
      </c>
      <c r="G1705" s="4" t="s">
        <v>7895</v>
      </c>
      <c r="H1705" s="4" t="s">
        <v>7893</v>
      </c>
      <c r="I1705" s="4" t="s">
        <v>7864</v>
      </c>
      <c r="J1705" s="9">
        <v>27664</v>
      </c>
      <c r="K1705" s="4">
        <v>47</v>
      </c>
    </row>
    <row r="1706" spans="1:11" ht="15" customHeight="1" x14ac:dyDescent="0.25">
      <c r="A1706" s="4" t="s">
        <v>1746</v>
      </c>
      <c r="B1706" s="4">
        <v>1985</v>
      </c>
      <c r="C1706" s="4" t="s">
        <v>7852</v>
      </c>
      <c r="D1706" s="4">
        <v>23</v>
      </c>
      <c r="E1706" s="4">
        <v>3</v>
      </c>
      <c r="F1706" s="8">
        <v>5402.89</v>
      </c>
      <c r="G1706" s="4" t="s">
        <v>7895</v>
      </c>
      <c r="H1706" s="4" t="s">
        <v>7894</v>
      </c>
      <c r="I1706" s="4" t="s">
        <v>7863</v>
      </c>
      <c r="J1706" s="9">
        <v>31404</v>
      </c>
      <c r="K1706" s="4">
        <v>37</v>
      </c>
    </row>
    <row r="1707" spans="1:11" ht="15" customHeight="1" x14ac:dyDescent="0.25">
      <c r="A1707" s="4" t="s">
        <v>1747</v>
      </c>
      <c r="B1707" s="4">
        <v>1984</v>
      </c>
      <c r="C1707" s="4" t="s">
        <v>7853</v>
      </c>
      <c r="D1707" s="4">
        <v>1</v>
      </c>
      <c r="E1707" s="4">
        <v>0</v>
      </c>
      <c r="F1707" s="8">
        <v>5400.98</v>
      </c>
      <c r="G1707" s="4" t="s">
        <v>7895</v>
      </c>
      <c r="H1707" s="4" t="s">
        <v>7895</v>
      </c>
      <c r="I1707" s="4" t="s">
        <v>7863</v>
      </c>
      <c r="J1707" s="9">
        <v>30895</v>
      </c>
      <c r="K1707" s="4">
        <v>38</v>
      </c>
    </row>
    <row r="1708" spans="1:11" ht="15" customHeight="1" x14ac:dyDescent="0.25">
      <c r="A1708" s="4" t="s">
        <v>1748</v>
      </c>
      <c r="B1708" s="4">
        <v>1984</v>
      </c>
      <c r="C1708" s="4" t="s">
        <v>7851</v>
      </c>
      <c r="D1708" s="4">
        <v>3</v>
      </c>
      <c r="E1708" s="4">
        <v>0</v>
      </c>
      <c r="F1708" s="8">
        <v>5397.62</v>
      </c>
      <c r="G1708" s="4" t="s">
        <v>7895</v>
      </c>
      <c r="H1708" s="4" t="s">
        <v>7895</v>
      </c>
      <c r="I1708" s="4" t="s">
        <v>7863</v>
      </c>
      <c r="J1708" s="9">
        <v>30928</v>
      </c>
      <c r="K1708" s="4">
        <v>38</v>
      </c>
    </row>
    <row r="1709" spans="1:11" ht="15" customHeight="1" x14ac:dyDescent="0.25">
      <c r="A1709" s="4" t="s">
        <v>1749</v>
      </c>
      <c r="B1709" s="4">
        <v>1989</v>
      </c>
      <c r="C1709" s="4" t="s">
        <v>7849</v>
      </c>
      <c r="D1709" s="4">
        <v>6</v>
      </c>
      <c r="E1709" s="4">
        <v>3</v>
      </c>
      <c r="F1709" s="8">
        <v>5396.44</v>
      </c>
      <c r="G1709" s="4" t="s">
        <v>7895</v>
      </c>
      <c r="H1709" s="4" t="s">
        <v>7893</v>
      </c>
      <c r="I1709" s="4" t="s">
        <v>7863</v>
      </c>
      <c r="J1709" s="9">
        <v>32818</v>
      </c>
      <c r="K1709" s="4">
        <v>33</v>
      </c>
    </row>
    <row r="1710" spans="1:11" ht="15" customHeight="1" x14ac:dyDescent="0.25">
      <c r="A1710" s="4" t="s">
        <v>1750</v>
      </c>
      <c r="B1710" s="4">
        <v>1988</v>
      </c>
      <c r="C1710" s="4" t="s">
        <v>7853</v>
      </c>
      <c r="D1710" s="4">
        <v>8</v>
      </c>
      <c r="E1710" s="4">
        <v>1</v>
      </c>
      <c r="F1710" s="8">
        <v>5385.34</v>
      </c>
      <c r="G1710" s="4" t="s">
        <v>7895</v>
      </c>
      <c r="H1710" s="4" t="s">
        <v>7893</v>
      </c>
      <c r="I1710" s="4" t="s">
        <v>7864</v>
      </c>
      <c r="J1710" s="9">
        <v>32363</v>
      </c>
      <c r="K1710" s="4">
        <v>34</v>
      </c>
    </row>
    <row r="1711" spans="1:11" ht="15" customHeight="1" x14ac:dyDescent="0.25">
      <c r="A1711" s="4" t="s">
        <v>1751</v>
      </c>
      <c r="B1711" s="4">
        <v>1984</v>
      </c>
      <c r="C1711" s="4" t="s">
        <v>7850</v>
      </c>
      <c r="D1711" s="4">
        <v>1</v>
      </c>
      <c r="E1711" s="4">
        <v>0</v>
      </c>
      <c r="F1711" s="8">
        <v>5383.54</v>
      </c>
      <c r="G1711" s="4" t="s">
        <v>7895</v>
      </c>
      <c r="H1711" s="4" t="s">
        <v>7893</v>
      </c>
      <c r="I1711" s="4" t="s">
        <v>7865</v>
      </c>
      <c r="J1711" s="9">
        <v>30834</v>
      </c>
      <c r="K1711" s="4">
        <v>39</v>
      </c>
    </row>
    <row r="1712" spans="1:11" ht="15" customHeight="1" x14ac:dyDescent="0.25">
      <c r="A1712" s="4" t="s">
        <v>1752</v>
      </c>
      <c r="B1712" s="4">
        <v>1986</v>
      </c>
      <c r="C1712" s="4" t="s">
        <v>7848</v>
      </c>
      <c r="D1712" s="4">
        <v>22</v>
      </c>
      <c r="E1712" s="4">
        <v>1</v>
      </c>
      <c r="F1712" s="8">
        <v>5377.46</v>
      </c>
      <c r="G1712" s="4" t="s">
        <v>7895</v>
      </c>
      <c r="H1712" s="4" t="s">
        <v>7893</v>
      </c>
      <c r="I1712" s="4" t="s">
        <v>7864</v>
      </c>
      <c r="J1712" s="9">
        <v>31615</v>
      </c>
      <c r="K1712" s="4">
        <v>36</v>
      </c>
    </row>
    <row r="1713" spans="1:11" ht="15" customHeight="1" x14ac:dyDescent="0.25">
      <c r="A1713" s="4" t="s">
        <v>1753</v>
      </c>
      <c r="B1713" s="4">
        <v>1989</v>
      </c>
      <c r="C1713" s="4" t="s">
        <v>7849</v>
      </c>
      <c r="D1713" s="4">
        <v>18</v>
      </c>
      <c r="E1713" s="4">
        <v>2</v>
      </c>
      <c r="F1713" s="8">
        <v>5375.04</v>
      </c>
      <c r="G1713" s="4" t="s">
        <v>7895</v>
      </c>
      <c r="H1713" s="4" t="s">
        <v>7894</v>
      </c>
      <c r="I1713" s="4" t="s">
        <v>7865</v>
      </c>
      <c r="J1713" s="9">
        <v>32830</v>
      </c>
      <c r="K1713" s="4">
        <v>33</v>
      </c>
    </row>
    <row r="1714" spans="1:11" ht="15" customHeight="1" x14ac:dyDescent="0.25">
      <c r="A1714" s="4" t="s">
        <v>1754</v>
      </c>
      <c r="B1714" s="4">
        <v>1986</v>
      </c>
      <c r="C1714" s="4" t="s">
        <v>7850</v>
      </c>
      <c r="D1714" s="4">
        <v>1</v>
      </c>
      <c r="E1714" s="4">
        <v>1</v>
      </c>
      <c r="F1714" s="8">
        <v>5373.36</v>
      </c>
      <c r="G1714" s="4" t="s">
        <v>7895</v>
      </c>
      <c r="H1714" s="4" t="s">
        <v>7895</v>
      </c>
      <c r="I1714" s="4" t="s">
        <v>7864</v>
      </c>
      <c r="J1714" s="9">
        <v>31564</v>
      </c>
      <c r="K1714" s="4">
        <v>37</v>
      </c>
    </row>
    <row r="1715" spans="1:11" ht="15" customHeight="1" x14ac:dyDescent="0.25">
      <c r="A1715" s="4" t="s">
        <v>1755</v>
      </c>
      <c r="B1715" s="4">
        <v>1994</v>
      </c>
      <c r="C1715" s="4" t="s">
        <v>7852</v>
      </c>
      <c r="D1715" s="4">
        <v>7</v>
      </c>
      <c r="E1715" s="4">
        <v>0</v>
      </c>
      <c r="F1715" s="8">
        <v>5364.66</v>
      </c>
      <c r="G1715" s="4" t="s">
        <v>7895</v>
      </c>
      <c r="H1715" s="4" t="s">
        <v>7894</v>
      </c>
      <c r="I1715" s="4" t="s">
        <v>7865</v>
      </c>
      <c r="J1715" s="9">
        <v>34675</v>
      </c>
      <c r="K1715" s="4">
        <v>28</v>
      </c>
    </row>
    <row r="1716" spans="1:11" ht="15" customHeight="1" x14ac:dyDescent="0.25">
      <c r="A1716" s="4" t="s">
        <v>1756</v>
      </c>
      <c r="B1716" s="4">
        <v>1989</v>
      </c>
      <c r="C1716" s="4" t="s">
        <v>7849</v>
      </c>
      <c r="D1716" s="4">
        <v>7</v>
      </c>
      <c r="E1716" s="4">
        <v>1</v>
      </c>
      <c r="F1716" s="8">
        <v>5354.07</v>
      </c>
      <c r="G1716" s="4" t="s">
        <v>7895</v>
      </c>
      <c r="H1716" s="4" t="s">
        <v>7893</v>
      </c>
      <c r="I1716" s="4" t="s">
        <v>7871</v>
      </c>
      <c r="J1716" s="9">
        <v>32819</v>
      </c>
      <c r="K1716" s="4">
        <v>33</v>
      </c>
    </row>
    <row r="1717" spans="1:11" ht="15" customHeight="1" x14ac:dyDescent="0.25">
      <c r="A1717" s="4" t="s">
        <v>1757</v>
      </c>
      <c r="B1717" s="4">
        <v>1972</v>
      </c>
      <c r="C1717" s="4" t="s">
        <v>7852</v>
      </c>
      <c r="D1717" s="4">
        <v>15</v>
      </c>
      <c r="E1717" s="4">
        <v>0</v>
      </c>
      <c r="F1717" s="8">
        <v>5344.81</v>
      </c>
      <c r="G1717" s="4" t="s">
        <v>7895</v>
      </c>
      <c r="H1717" s="4" t="s">
        <v>7893</v>
      </c>
      <c r="I1717" s="4" t="s">
        <v>7863</v>
      </c>
      <c r="J1717" s="9">
        <v>26648</v>
      </c>
      <c r="K1717" s="4">
        <v>50</v>
      </c>
    </row>
    <row r="1718" spans="1:11" ht="15" customHeight="1" x14ac:dyDescent="0.25">
      <c r="A1718" s="4" t="s">
        <v>1758</v>
      </c>
      <c r="B1718" s="4">
        <v>1991</v>
      </c>
      <c r="C1718" s="4" t="s">
        <v>7853</v>
      </c>
      <c r="D1718" s="4">
        <v>28</v>
      </c>
      <c r="E1718" s="4">
        <v>2</v>
      </c>
      <c r="F1718" s="8">
        <v>5327.4</v>
      </c>
      <c r="G1718" s="4" t="s">
        <v>7895</v>
      </c>
      <c r="H1718" s="4" t="s">
        <v>7894</v>
      </c>
      <c r="I1718" s="4" t="s">
        <v>7864</v>
      </c>
      <c r="J1718" s="9">
        <v>33478</v>
      </c>
      <c r="K1718" s="4">
        <v>31</v>
      </c>
    </row>
    <row r="1719" spans="1:11" ht="15" customHeight="1" x14ac:dyDescent="0.25">
      <c r="A1719" s="4" t="s">
        <v>1759</v>
      </c>
      <c r="B1719" s="4">
        <v>1992</v>
      </c>
      <c r="C1719" s="4" t="s">
        <v>7850</v>
      </c>
      <c r="D1719" s="4">
        <v>18</v>
      </c>
      <c r="E1719" s="4">
        <v>3</v>
      </c>
      <c r="F1719" s="8">
        <v>5325.65</v>
      </c>
      <c r="G1719" s="4" t="s">
        <v>7895</v>
      </c>
      <c r="H1719" s="4" t="s">
        <v>7894</v>
      </c>
      <c r="I1719" s="4" t="s">
        <v>7865</v>
      </c>
      <c r="J1719" s="9">
        <v>33773</v>
      </c>
      <c r="K1719" s="4">
        <v>30</v>
      </c>
    </row>
    <row r="1720" spans="1:11" ht="15" customHeight="1" x14ac:dyDescent="0.25">
      <c r="A1720" s="4" t="s">
        <v>1760</v>
      </c>
      <c r="B1720" s="4">
        <v>1974</v>
      </c>
      <c r="C1720" s="4" t="s">
        <v>7851</v>
      </c>
      <c r="D1720" s="4">
        <v>2</v>
      </c>
      <c r="E1720" s="4">
        <v>0</v>
      </c>
      <c r="F1720" s="8">
        <v>5322.24</v>
      </c>
      <c r="G1720" s="4" t="s">
        <v>7895</v>
      </c>
      <c r="H1720" s="4" t="s">
        <v>7894</v>
      </c>
      <c r="I1720" s="4" t="s">
        <v>7864</v>
      </c>
      <c r="J1720" s="9">
        <v>27274</v>
      </c>
      <c r="K1720" s="4">
        <v>48</v>
      </c>
    </row>
    <row r="1721" spans="1:11" ht="15" customHeight="1" x14ac:dyDescent="0.25">
      <c r="A1721" s="4" t="s">
        <v>1761</v>
      </c>
      <c r="B1721" s="4">
        <v>1994</v>
      </c>
      <c r="C1721" s="4" t="s">
        <v>7849</v>
      </c>
      <c r="D1721" s="4">
        <v>13</v>
      </c>
      <c r="E1721" s="4">
        <v>3</v>
      </c>
      <c r="F1721" s="8">
        <v>5312.17</v>
      </c>
      <c r="G1721" s="4" t="s">
        <v>7895</v>
      </c>
      <c r="H1721" s="4" t="s">
        <v>7895</v>
      </c>
      <c r="I1721" s="4" t="s">
        <v>7864</v>
      </c>
      <c r="J1721" s="9">
        <v>34651</v>
      </c>
      <c r="K1721" s="4">
        <v>28</v>
      </c>
    </row>
    <row r="1722" spans="1:11" ht="15" customHeight="1" x14ac:dyDescent="0.25">
      <c r="A1722" s="4" t="s">
        <v>1762</v>
      </c>
      <c r="B1722" s="4">
        <v>2000</v>
      </c>
      <c r="C1722" s="4" t="s">
        <v>7851</v>
      </c>
      <c r="D1722" s="4">
        <v>9</v>
      </c>
      <c r="E1722" s="4">
        <v>0</v>
      </c>
      <c r="F1722" s="8">
        <v>5306.7</v>
      </c>
      <c r="G1722" s="4" t="s">
        <v>7895</v>
      </c>
      <c r="H1722" s="4" t="s">
        <v>7893</v>
      </c>
      <c r="I1722" s="4" t="s">
        <v>7864</v>
      </c>
      <c r="J1722" s="9">
        <v>36778</v>
      </c>
      <c r="K1722" s="4">
        <v>22</v>
      </c>
    </row>
    <row r="1723" spans="1:11" ht="15" customHeight="1" x14ac:dyDescent="0.25">
      <c r="A1723" s="4" t="s">
        <v>1763</v>
      </c>
      <c r="B1723" s="4">
        <v>2004</v>
      </c>
      <c r="C1723" s="4" t="s">
        <v>7853</v>
      </c>
      <c r="D1723" s="4">
        <v>22</v>
      </c>
      <c r="E1723" s="4">
        <v>0</v>
      </c>
      <c r="F1723" s="8">
        <v>5293.67</v>
      </c>
      <c r="G1723" s="4" t="s">
        <v>7895</v>
      </c>
      <c r="H1723" s="4" t="s">
        <v>7895</v>
      </c>
      <c r="I1723" s="4" t="s">
        <v>7878</v>
      </c>
      <c r="J1723" s="9">
        <v>38221</v>
      </c>
      <c r="K1723" s="4">
        <v>18</v>
      </c>
    </row>
    <row r="1724" spans="1:11" ht="15" customHeight="1" x14ac:dyDescent="0.25">
      <c r="A1724" s="4" t="s">
        <v>1764</v>
      </c>
      <c r="B1724" s="4">
        <v>1974</v>
      </c>
      <c r="C1724" s="4" t="s">
        <v>7849</v>
      </c>
      <c r="D1724" s="4">
        <v>12</v>
      </c>
      <c r="E1724" s="4">
        <v>0</v>
      </c>
      <c r="F1724" s="8">
        <v>5291.71</v>
      </c>
      <c r="G1724" s="4" t="s">
        <v>7895</v>
      </c>
      <c r="H1724" s="4" t="s">
        <v>7895</v>
      </c>
      <c r="I1724" s="4" t="s">
        <v>7864</v>
      </c>
      <c r="J1724" s="9">
        <v>27345</v>
      </c>
      <c r="K1724" s="4">
        <v>48</v>
      </c>
    </row>
    <row r="1725" spans="1:11" ht="15" customHeight="1" x14ac:dyDescent="0.25">
      <c r="A1725" s="4" t="s">
        <v>1765</v>
      </c>
      <c r="B1725" s="4">
        <v>1987</v>
      </c>
      <c r="C1725" s="4" t="s">
        <v>7851</v>
      </c>
      <c r="D1725" s="4">
        <v>1</v>
      </c>
      <c r="E1725" s="4">
        <v>3</v>
      </c>
      <c r="F1725" s="8">
        <v>5275.86</v>
      </c>
      <c r="G1725" s="4" t="s">
        <v>7895</v>
      </c>
      <c r="H1725" s="4" t="s">
        <v>7895</v>
      </c>
      <c r="I1725" s="4" t="s">
        <v>7863</v>
      </c>
      <c r="J1725" s="9">
        <v>32021</v>
      </c>
      <c r="K1725" s="4">
        <v>35</v>
      </c>
    </row>
    <row r="1726" spans="1:11" ht="15" customHeight="1" x14ac:dyDescent="0.25">
      <c r="A1726" s="4" t="s">
        <v>1766</v>
      </c>
      <c r="B1726" s="4">
        <v>1986</v>
      </c>
      <c r="C1726" s="4" t="s">
        <v>7854</v>
      </c>
      <c r="D1726" s="4">
        <v>20</v>
      </c>
      <c r="E1726" s="4">
        <v>0</v>
      </c>
      <c r="F1726" s="8">
        <v>5272.18</v>
      </c>
      <c r="G1726" s="4" t="s">
        <v>7895</v>
      </c>
      <c r="H1726" s="4" t="s">
        <v>7893</v>
      </c>
      <c r="I1726" s="4" t="s">
        <v>7864</v>
      </c>
      <c r="J1726" s="9">
        <v>31705</v>
      </c>
      <c r="K1726" s="4">
        <v>36</v>
      </c>
    </row>
    <row r="1727" spans="1:11" ht="15" customHeight="1" x14ac:dyDescent="0.25">
      <c r="A1727" s="4" t="s">
        <v>1767</v>
      </c>
      <c r="B1727" s="4">
        <v>1986</v>
      </c>
      <c r="C1727" s="4" t="s">
        <v>7851</v>
      </c>
      <c r="D1727" s="4">
        <v>20</v>
      </c>
      <c r="E1727" s="4">
        <v>0</v>
      </c>
      <c r="F1727" s="8">
        <v>5267.82</v>
      </c>
      <c r="G1727" s="4" t="s">
        <v>7895</v>
      </c>
      <c r="H1727" s="4" t="s">
        <v>7895</v>
      </c>
      <c r="I1727" s="4" t="s">
        <v>7864</v>
      </c>
      <c r="J1727" s="9">
        <v>31675</v>
      </c>
      <c r="K1727" s="4">
        <v>36</v>
      </c>
    </row>
    <row r="1728" spans="1:11" ht="15" customHeight="1" x14ac:dyDescent="0.25">
      <c r="A1728" s="4" t="s">
        <v>1768</v>
      </c>
      <c r="B1728" s="4">
        <v>1986</v>
      </c>
      <c r="C1728" s="4" t="s">
        <v>7854</v>
      </c>
      <c r="D1728" s="4">
        <v>25</v>
      </c>
      <c r="E1728" s="4">
        <v>0</v>
      </c>
      <c r="F1728" s="8">
        <v>5266.37</v>
      </c>
      <c r="G1728" s="4" t="s">
        <v>7895</v>
      </c>
      <c r="H1728" s="4" t="s">
        <v>7895</v>
      </c>
      <c r="I1728" s="4" t="s">
        <v>7864</v>
      </c>
      <c r="J1728" s="9">
        <v>31710</v>
      </c>
      <c r="K1728" s="4">
        <v>36</v>
      </c>
    </row>
    <row r="1729" spans="1:11" ht="15" customHeight="1" x14ac:dyDescent="0.25">
      <c r="A1729" s="4" t="s">
        <v>1769</v>
      </c>
      <c r="B1729" s="4">
        <v>1989</v>
      </c>
      <c r="C1729" s="4" t="s">
        <v>7848</v>
      </c>
      <c r="D1729" s="4">
        <v>19</v>
      </c>
      <c r="E1729" s="4">
        <v>2</v>
      </c>
      <c r="F1729" s="8">
        <v>5261.47</v>
      </c>
      <c r="G1729" s="4" t="s">
        <v>7895</v>
      </c>
      <c r="H1729" s="4" t="s">
        <v>7895</v>
      </c>
      <c r="I1729" s="4" t="s">
        <v>7864</v>
      </c>
      <c r="J1729" s="9">
        <v>32708</v>
      </c>
      <c r="K1729" s="4">
        <v>33</v>
      </c>
    </row>
    <row r="1730" spans="1:11" ht="15" customHeight="1" x14ac:dyDescent="0.25">
      <c r="A1730" s="4" t="s">
        <v>1770</v>
      </c>
      <c r="B1730" s="4">
        <v>1989</v>
      </c>
      <c r="C1730" s="4" t="s">
        <v>7849</v>
      </c>
      <c r="D1730" s="4">
        <v>25</v>
      </c>
      <c r="E1730" s="4">
        <v>2</v>
      </c>
      <c r="F1730" s="8">
        <v>5257.51</v>
      </c>
      <c r="G1730" s="4" t="s">
        <v>7895</v>
      </c>
      <c r="H1730" s="4" t="s">
        <v>7895</v>
      </c>
      <c r="I1730" s="4" t="s">
        <v>7864</v>
      </c>
      <c r="J1730" s="9">
        <v>32837</v>
      </c>
      <c r="K1730" s="4">
        <v>33</v>
      </c>
    </row>
    <row r="1731" spans="1:11" ht="15" customHeight="1" x14ac:dyDescent="0.25">
      <c r="A1731" s="4" t="s">
        <v>1771</v>
      </c>
      <c r="B1731" s="4">
        <v>1990</v>
      </c>
      <c r="C1731" s="4" t="s">
        <v>7848</v>
      </c>
      <c r="D1731" s="4">
        <v>6</v>
      </c>
      <c r="E1731" s="4">
        <v>3</v>
      </c>
      <c r="F1731" s="8">
        <v>5253.52</v>
      </c>
      <c r="G1731" s="4" t="s">
        <v>7893</v>
      </c>
      <c r="H1731" s="4" t="s">
        <v>7893</v>
      </c>
      <c r="I1731" s="4" t="s">
        <v>7865</v>
      </c>
      <c r="J1731" s="9">
        <v>33060</v>
      </c>
      <c r="K1731" s="4">
        <v>32</v>
      </c>
    </row>
    <row r="1732" spans="1:11" ht="15" customHeight="1" x14ac:dyDescent="0.25">
      <c r="A1732" s="4" t="s">
        <v>1772</v>
      </c>
      <c r="B1732" s="4">
        <v>1987</v>
      </c>
      <c r="C1732" s="4" t="s">
        <v>7851</v>
      </c>
      <c r="D1732" s="4">
        <v>9</v>
      </c>
      <c r="E1732" s="4">
        <v>1</v>
      </c>
      <c r="F1732" s="8">
        <v>5246.05</v>
      </c>
      <c r="G1732" s="4" t="s">
        <v>7895</v>
      </c>
      <c r="H1732" s="4" t="s">
        <v>7893</v>
      </c>
      <c r="I1732" s="4" t="s">
        <v>7865</v>
      </c>
      <c r="J1732" s="9">
        <v>32029</v>
      </c>
      <c r="K1732" s="4">
        <v>35</v>
      </c>
    </row>
    <row r="1733" spans="1:11" ht="15" customHeight="1" x14ac:dyDescent="0.25">
      <c r="A1733" s="4" t="s">
        <v>1773</v>
      </c>
      <c r="B1733" s="4">
        <v>1987</v>
      </c>
      <c r="C1733" s="4" t="s">
        <v>7848</v>
      </c>
      <c r="D1733" s="4">
        <v>5</v>
      </c>
      <c r="E1733" s="4">
        <v>1</v>
      </c>
      <c r="F1733" s="8">
        <v>5245.23</v>
      </c>
      <c r="G1733" s="4" t="s">
        <v>7895</v>
      </c>
      <c r="H1733" s="4" t="s">
        <v>7895</v>
      </c>
      <c r="I1733" s="4" t="s">
        <v>7863</v>
      </c>
      <c r="J1733" s="9">
        <v>31963</v>
      </c>
      <c r="K1733" s="4">
        <v>35</v>
      </c>
    </row>
    <row r="1734" spans="1:11" ht="15" customHeight="1" x14ac:dyDescent="0.25">
      <c r="A1734" s="4" t="s">
        <v>1774</v>
      </c>
      <c r="B1734" s="4">
        <v>1987</v>
      </c>
      <c r="C1734" s="4" t="s">
        <v>7852</v>
      </c>
      <c r="D1734" s="4">
        <v>26</v>
      </c>
      <c r="E1734" s="4">
        <v>1</v>
      </c>
      <c r="F1734" s="8">
        <v>5240.7700000000004</v>
      </c>
      <c r="G1734" s="4" t="s">
        <v>7895</v>
      </c>
      <c r="H1734" s="4" t="s">
        <v>7895</v>
      </c>
      <c r="I1734" s="4" t="s">
        <v>7865</v>
      </c>
      <c r="J1734" s="9">
        <v>32137</v>
      </c>
      <c r="K1734" s="4">
        <v>35</v>
      </c>
    </row>
    <row r="1735" spans="1:11" ht="15" customHeight="1" x14ac:dyDescent="0.25">
      <c r="A1735" s="4" t="s">
        <v>1775</v>
      </c>
      <c r="B1735" s="4">
        <v>1987</v>
      </c>
      <c r="C1735" s="4" t="s">
        <v>7850</v>
      </c>
      <c r="D1735" s="4">
        <v>29</v>
      </c>
      <c r="E1735" s="4">
        <v>0</v>
      </c>
      <c r="F1735" s="8">
        <v>5227.99</v>
      </c>
      <c r="G1735" s="4" t="s">
        <v>7895</v>
      </c>
      <c r="H1735" s="4" t="s">
        <v>7894</v>
      </c>
      <c r="I1735" s="4" t="s">
        <v>7871</v>
      </c>
      <c r="J1735" s="9">
        <v>31957</v>
      </c>
      <c r="K1735" s="4">
        <v>35</v>
      </c>
    </row>
    <row r="1736" spans="1:11" ht="15" customHeight="1" x14ac:dyDescent="0.25">
      <c r="A1736" s="4" t="s">
        <v>1776</v>
      </c>
      <c r="B1736" s="4">
        <v>1995</v>
      </c>
      <c r="C1736" s="4" t="s">
        <v>7850</v>
      </c>
      <c r="D1736" s="4">
        <v>6</v>
      </c>
      <c r="E1736" s="4">
        <v>0</v>
      </c>
      <c r="F1736" s="8">
        <v>5216.4799999999996</v>
      </c>
      <c r="G1736" s="4" t="s">
        <v>7895</v>
      </c>
      <c r="H1736" s="4" t="s">
        <v>7895</v>
      </c>
      <c r="I1736" s="4" t="s">
        <v>7870</v>
      </c>
      <c r="J1736" s="9">
        <v>34856</v>
      </c>
      <c r="K1736" s="4">
        <v>28</v>
      </c>
    </row>
    <row r="1737" spans="1:11" ht="15" customHeight="1" x14ac:dyDescent="0.25">
      <c r="A1737" s="4" t="s">
        <v>1777</v>
      </c>
      <c r="B1737" s="4">
        <v>1999</v>
      </c>
      <c r="C1737" s="4" t="s">
        <v>7852</v>
      </c>
      <c r="D1737" s="4">
        <v>1</v>
      </c>
      <c r="E1737" s="4">
        <v>0</v>
      </c>
      <c r="F1737" s="8">
        <v>5213.22</v>
      </c>
      <c r="G1737" s="4" t="s">
        <v>7895</v>
      </c>
      <c r="H1737" s="4" t="s">
        <v>7894</v>
      </c>
      <c r="I1737" s="4" t="s">
        <v>7864</v>
      </c>
      <c r="J1737" s="9">
        <v>36495</v>
      </c>
      <c r="K1737" s="4">
        <v>23</v>
      </c>
    </row>
    <row r="1738" spans="1:11" ht="15" customHeight="1" x14ac:dyDescent="0.25">
      <c r="A1738" s="4" t="s">
        <v>1778</v>
      </c>
      <c r="B1738" s="4">
        <v>1993</v>
      </c>
      <c r="C1738" s="4" t="s">
        <v>7850</v>
      </c>
      <c r="D1738" s="4">
        <v>17</v>
      </c>
      <c r="E1738" s="4">
        <v>3</v>
      </c>
      <c r="F1738" s="8">
        <v>5209.58</v>
      </c>
      <c r="G1738" s="4" t="s">
        <v>7893</v>
      </c>
      <c r="H1738" s="4" t="s">
        <v>7893</v>
      </c>
      <c r="I1738" s="4" t="s">
        <v>7875</v>
      </c>
      <c r="J1738" s="9">
        <v>34137</v>
      </c>
      <c r="K1738" s="4">
        <v>29</v>
      </c>
    </row>
    <row r="1739" spans="1:11" ht="15" customHeight="1" x14ac:dyDescent="0.25">
      <c r="A1739" s="4" t="s">
        <v>1779</v>
      </c>
      <c r="B1739" s="4">
        <v>1983</v>
      </c>
      <c r="C1739" s="4" t="s">
        <v>7854</v>
      </c>
      <c r="D1739" s="4">
        <v>24</v>
      </c>
      <c r="E1739" s="4">
        <v>3</v>
      </c>
      <c r="F1739" s="8">
        <v>5207.97</v>
      </c>
      <c r="G1739" s="4" t="s">
        <v>7895</v>
      </c>
      <c r="H1739" s="4" t="s">
        <v>7895</v>
      </c>
      <c r="I1739" s="4" t="s">
        <v>7864</v>
      </c>
      <c r="J1739" s="9">
        <v>30613</v>
      </c>
      <c r="K1739" s="4">
        <v>39</v>
      </c>
    </row>
    <row r="1740" spans="1:11" ht="15" customHeight="1" x14ac:dyDescent="0.25">
      <c r="A1740" s="4" t="s">
        <v>1780</v>
      </c>
      <c r="B1740" s="4">
        <v>2004</v>
      </c>
      <c r="C1740" s="4" t="s">
        <v>7850</v>
      </c>
      <c r="D1740" s="4">
        <v>6</v>
      </c>
      <c r="E1740" s="4">
        <v>0</v>
      </c>
      <c r="F1740" s="8">
        <v>5198.6899999999996</v>
      </c>
      <c r="G1740" s="4" t="s">
        <v>7895</v>
      </c>
      <c r="H1740" s="4" t="s">
        <v>7895</v>
      </c>
      <c r="I1740" s="4" t="s">
        <v>7878</v>
      </c>
      <c r="J1740" s="9">
        <v>38144</v>
      </c>
      <c r="K1740" s="4">
        <v>19</v>
      </c>
    </row>
    <row r="1741" spans="1:11" ht="15" customHeight="1" x14ac:dyDescent="0.25">
      <c r="A1741" s="4" t="s">
        <v>1781</v>
      </c>
      <c r="B1741" s="4">
        <v>1979</v>
      </c>
      <c r="C1741" s="4" t="s">
        <v>7851</v>
      </c>
      <c r="D1741" s="4">
        <v>12</v>
      </c>
      <c r="E1741" s="4">
        <v>2</v>
      </c>
      <c r="F1741" s="8">
        <v>5195.58</v>
      </c>
      <c r="G1741" s="4" t="s">
        <v>7895</v>
      </c>
      <c r="H1741" s="4" t="s">
        <v>7895</v>
      </c>
      <c r="I1741" s="4" t="s">
        <v>7863</v>
      </c>
      <c r="J1741" s="9">
        <v>29110</v>
      </c>
      <c r="K1741" s="4">
        <v>43</v>
      </c>
    </row>
    <row r="1742" spans="1:11" ht="15" customHeight="1" x14ac:dyDescent="0.25">
      <c r="A1742" s="4" t="s">
        <v>1782</v>
      </c>
      <c r="B1742" s="4">
        <v>1984</v>
      </c>
      <c r="C1742" s="4" t="s">
        <v>7854</v>
      </c>
      <c r="D1742" s="4">
        <v>16</v>
      </c>
      <c r="E1742" s="4">
        <v>3</v>
      </c>
      <c r="F1742" s="8">
        <v>5177.12</v>
      </c>
      <c r="G1742" s="4" t="s">
        <v>7895</v>
      </c>
      <c r="H1742" s="4" t="s">
        <v>7894</v>
      </c>
      <c r="I1742" s="4" t="s">
        <v>7863</v>
      </c>
      <c r="J1742" s="9">
        <v>30971</v>
      </c>
      <c r="K1742" s="4">
        <v>38</v>
      </c>
    </row>
    <row r="1743" spans="1:11" ht="15" customHeight="1" x14ac:dyDescent="0.25">
      <c r="A1743" s="4" t="s">
        <v>1783</v>
      </c>
      <c r="B1743" s="4">
        <v>1991</v>
      </c>
      <c r="C1743" s="4" t="s">
        <v>7853</v>
      </c>
      <c r="D1743" s="4">
        <v>29</v>
      </c>
      <c r="E1743" s="4">
        <v>3</v>
      </c>
      <c r="F1743" s="8">
        <v>5166.96</v>
      </c>
      <c r="G1743" s="4" t="s">
        <v>7895</v>
      </c>
      <c r="H1743" s="4" t="s">
        <v>7895</v>
      </c>
      <c r="I1743" s="4" t="s">
        <v>7864</v>
      </c>
      <c r="J1743" s="9">
        <v>33479</v>
      </c>
      <c r="K1743" s="4">
        <v>31</v>
      </c>
    </row>
    <row r="1744" spans="1:11" ht="15" customHeight="1" x14ac:dyDescent="0.25">
      <c r="A1744" s="4" t="s">
        <v>1784</v>
      </c>
      <c r="B1744" s="4">
        <v>1990</v>
      </c>
      <c r="C1744" s="4" t="s">
        <v>7854</v>
      </c>
      <c r="D1744" s="4">
        <v>9</v>
      </c>
      <c r="E1744" s="4">
        <v>2</v>
      </c>
      <c r="F1744" s="8">
        <v>5152.13</v>
      </c>
      <c r="G1744" s="4" t="s">
        <v>7895</v>
      </c>
      <c r="H1744" s="4" t="s">
        <v>7895</v>
      </c>
      <c r="I1744" s="4" t="s">
        <v>7865</v>
      </c>
      <c r="J1744" s="9">
        <v>33155</v>
      </c>
      <c r="K1744" s="4">
        <v>32</v>
      </c>
    </row>
    <row r="1745" spans="1:11" ht="15" customHeight="1" x14ac:dyDescent="0.25">
      <c r="A1745" s="4" t="s">
        <v>1785</v>
      </c>
      <c r="B1745" s="4">
        <v>1990</v>
      </c>
      <c r="C1745" s="4" t="s">
        <v>7853</v>
      </c>
      <c r="D1745" s="4">
        <v>22</v>
      </c>
      <c r="E1745" s="4">
        <v>1</v>
      </c>
      <c r="F1745" s="8">
        <v>5148.55</v>
      </c>
      <c r="G1745" s="4" t="s">
        <v>7895</v>
      </c>
      <c r="H1745" s="4" t="s">
        <v>7895</v>
      </c>
      <c r="I1745" s="4" t="s">
        <v>7871</v>
      </c>
      <c r="J1745" s="9">
        <v>33107</v>
      </c>
      <c r="K1745" s="4">
        <v>32</v>
      </c>
    </row>
    <row r="1746" spans="1:11" ht="15" customHeight="1" x14ac:dyDescent="0.25">
      <c r="A1746" s="4" t="s">
        <v>1786</v>
      </c>
      <c r="B1746" s="4">
        <v>1984</v>
      </c>
      <c r="C1746" s="4" t="s">
        <v>7853</v>
      </c>
      <c r="D1746" s="4">
        <v>22</v>
      </c>
      <c r="E1746" s="4">
        <v>3</v>
      </c>
      <c r="F1746" s="8">
        <v>5144.18</v>
      </c>
      <c r="G1746" s="4" t="s">
        <v>7895</v>
      </c>
      <c r="H1746" s="4" t="s">
        <v>7894</v>
      </c>
      <c r="I1746" s="4" t="s">
        <v>7863</v>
      </c>
      <c r="J1746" s="9">
        <v>30916</v>
      </c>
      <c r="K1746" s="4">
        <v>38</v>
      </c>
    </row>
    <row r="1747" spans="1:11" ht="15" customHeight="1" x14ac:dyDescent="0.25">
      <c r="A1747" s="4" t="s">
        <v>1787</v>
      </c>
      <c r="B1747" s="4">
        <v>1993</v>
      </c>
      <c r="C1747" s="4" t="s">
        <v>7852</v>
      </c>
      <c r="D1747" s="4">
        <v>10</v>
      </c>
      <c r="E1747" s="4">
        <v>3</v>
      </c>
      <c r="F1747" s="8">
        <v>5138.26</v>
      </c>
      <c r="G1747" s="4" t="s">
        <v>7895</v>
      </c>
      <c r="H1747" s="4" t="s">
        <v>7895</v>
      </c>
      <c r="I1747" s="4" t="s">
        <v>7863</v>
      </c>
      <c r="J1747" s="9">
        <v>34313</v>
      </c>
      <c r="K1747" s="4">
        <v>29</v>
      </c>
    </row>
    <row r="1748" spans="1:11" ht="15" customHeight="1" x14ac:dyDescent="0.25">
      <c r="A1748" s="4" t="s">
        <v>1788</v>
      </c>
      <c r="B1748" s="4">
        <v>1988</v>
      </c>
      <c r="C1748" s="4" t="s">
        <v>7851</v>
      </c>
      <c r="D1748" s="4">
        <v>15</v>
      </c>
      <c r="E1748" s="4">
        <v>3</v>
      </c>
      <c r="F1748" s="8">
        <v>5136.75</v>
      </c>
      <c r="G1748" s="4" t="s">
        <v>7895</v>
      </c>
      <c r="H1748" s="4" t="s">
        <v>7894</v>
      </c>
      <c r="I1748" s="4" t="s">
        <v>7863</v>
      </c>
      <c r="J1748" s="9">
        <v>32401</v>
      </c>
      <c r="K1748" s="4">
        <v>34</v>
      </c>
    </row>
    <row r="1749" spans="1:11" ht="15" customHeight="1" x14ac:dyDescent="0.25">
      <c r="A1749" s="4" t="s">
        <v>1789</v>
      </c>
      <c r="B1749" s="4">
        <v>1987</v>
      </c>
      <c r="C1749" s="4" t="s">
        <v>7851</v>
      </c>
      <c r="D1749" s="4">
        <v>13</v>
      </c>
      <c r="E1749" s="4">
        <v>1</v>
      </c>
      <c r="F1749" s="8">
        <v>5125.22</v>
      </c>
      <c r="G1749" s="4" t="s">
        <v>7894</v>
      </c>
      <c r="H1749" s="4" t="s">
        <v>7895</v>
      </c>
      <c r="I1749" s="4" t="s">
        <v>7864</v>
      </c>
      <c r="J1749" s="9">
        <v>32033</v>
      </c>
      <c r="K1749" s="4">
        <v>35</v>
      </c>
    </row>
    <row r="1750" spans="1:11" ht="15" customHeight="1" x14ac:dyDescent="0.25">
      <c r="A1750" s="4" t="s">
        <v>1790</v>
      </c>
      <c r="B1750" s="4">
        <v>1988</v>
      </c>
      <c r="C1750" s="4" t="s">
        <v>7849</v>
      </c>
      <c r="D1750" s="4">
        <v>1</v>
      </c>
      <c r="E1750" s="4">
        <v>2</v>
      </c>
      <c r="F1750" s="8">
        <v>5124.1899999999996</v>
      </c>
      <c r="G1750" s="4" t="s">
        <v>7895</v>
      </c>
      <c r="H1750" s="4" t="s">
        <v>7893</v>
      </c>
      <c r="I1750" s="4" t="s">
        <v>7863</v>
      </c>
      <c r="J1750" s="9">
        <v>32448</v>
      </c>
      <c r="K1750" s="4">
        <v>34</v>
      </c>
    </row>
    <row r="1751" spans="1:11" ht="15" customHeight="1" x14ac:dyDescent="0.25">
      <c r="A1751" s="4" t="s">
        <v>1791</v>
      </c>
      <c r="B1751" s="4">
        <v>1987</v>
      </c>
      <c r="C1751" s="4" t="s">
        <v>7849</v>
      </c>
      <c r="D1751" s="4">
        <v>18</v>
      </c>
      <c r="E1751" s="4">
        <v>1</v>
      </c>
      <c r="F1751" s="8">
        <v>5116.5</v>
      </c>
      <c r="G1751" s="4" t="s">
        <v>7895</v>
      </c>
      <c r="H1751" s="4" t="s">
        <v>7895</v>
      </c>
      <c r="I1751" s="4" t="s">
        <v>7864</v>
      </c>
      <c r="J1751" s="9">
        <v>32099</v>
      </c>
      <c r="K1751" s="4">
        <v>35</v>
      </c>
    </row>
    <row r="1752" spans="1:11" ht="15" customHeight="1" x14ac:dyDescent="0.25">
      <c r="A1752" s="4" t="s">
        <v>1792</v>
      </c>
      <c r="B1752" s="4">
        <v>1999</v>
      </c>
      <c r="C1752" s="4" t="s">
        <v>7850</v>
      </c>
      <c r="D1752" s="4">
        <v>19</v>
      </c>
      <c r="E1752" s="4">
        <v>0</v>
      </c>
      <c r="F1752" s="8">
        <v>5087.92</v>
      </c>
      <c r="G1752" s="4" t="s">
        <v>7895</v>
      </c>
      <c r="H1752" s="4" t="s">
        <v>7895</v>
      </c>
      <c r="I1752" s="4" t="s">
        <v>7877</v>
      </c>
      <c r="J1752" s="9">
        <v>36330</v>
      </c>
      <c r="K1752" s="4">
        <v>23</v>
      </c>
    </row>
    <row r="1753" spans="1:11" ht="15" customHeight="1" x14ac:dyDescent="0.25">
      <c r="A1753" s="4" t="s">
        <v>1793</v>
      </c>
      <c r="B1753" s="4">
        <v>1997</v>
      </c>
      <c r="C1753" s="4" t="s">
        <v>7848</v>
      </c>
      <c r="D1753" s="4">
        <v>14</v>
      </c>
      <c r="E1753" s="4">
        <v>5</v>
      </c>
      <c r="F1753" s="8">
        <v>5080.1000000000004</v>
      </c>
      <c r="G1753" s="4" t="s">
        <v>7893</v>
      </c>
      <c r="H1753" s="4" t="s">
        <v>7895</v>
      </c>
      <c r="I1753" s="4" t="s">
        <v>7865</v>
      </c>
      <c r="J1753" s="9">
        <v>35625</v>
      </c>
      <c r="K1753" s="4">
        <v>25</v>
      </c>
    </row>
    <row r="1754" spans="1:11" ht="15" customHeight="1" x14ac:dyDescent="0.25">
      <c r="A1754" s="4" t="s">
        <v>1794</v>
      </c>
      <c r="B1754" s="4">
        <v>1978</v>
      </c>
      <c r="C1754" s="4" t="s">
        <v>7849</v>
      </c>
      <c r="D1754" s="4">
        <v>22</v>
      </c>
      <c r="E1754" s="4">
        <v>2</v>
      </c>
      <c r="F1754" s="8">
        <v>5077.1899999999996</v>
      </c>
      <c r="G1754" s="4" t="s">
        <v>7895</v>
      </c>
      <c r="H1754" s="4" t="s">
        <v>7893</v>
      </c>
      <c r="I1754" s="4" t="s">
        <v>7864</v>
      </c>
      <c r="J1754" s="9">
        <v>28816</v>
      </c>
      <c r="K1754" s="4">
        <v>44</v>
      </c>
    </row>
    <row r="1755" spans="1:11" ht="15" customHeight="1" x14ac:dyDescent="0.25">
      <c r="A1755" s="4" t="s">
        <v>1795</v>
      </c>
      <c r="B1755" s="4">
        <v>1993</v>
      </c>
      <c r="C1755" s="4" t="s">
        <v>7850</v>
      </c>
      <c r="D1755" s="4">
        <v>11</v>
      </c>
      <c r="E1755" s="4">
        <v>0</v>
      </c>
      <c r="F1755" s="8">
        <v>5059.5600000000004</v>
      </c>
      <c r="G1755" s="4" t="s">
        <v>7895</v>
      </c>
      <c r="H1755" s="4" t="s">
        <v>7894</v>
      </c>
      <c r="I1755" s="4" t="s">
        <v>7874</v>
      </c>
      <c r="J1755" s="9">
        <v>34131</v>
      </c>
      <c r="K1755" s="4">
        <v>29</v>
      </c>
    </row>
    <row r="1756" spans="1:11" ht="15" customHeight="1" x14ac:dyDescent="0.25">
      <c r="A1756" s="4" t="s">
        <v>1796</v>
      </c>
      <c r="B1756" s="4">
        <v>1980</v>
      </c>
      <c r="C1756" s="4" t="s">
        <v>7851</v>
      </c>
      <c r="D1756" s="4">
        <v>7</v>
      </c>
      <c r="E1756" s="4">
        <v>2</v>
      </c>
      <c r="F1756" s="8">
        <v>5054.05</v>
      </c>
      <c r="G1756" s="4" t="s">
        <v>7895</v>
      </c>
      <c r="H1756" s="4" t="s">
        <v>7895</v>
      </c>
      <c r="I1756" s="4" t="s">
        <v>7863</v>
      </c>
      <c r="J1756" s="9">
        <v>29471</v>
      </c>
      <c r="K1756" s="4">
        <v>42</v>
      </c>
    </row>
    <row r="1757" spans="1:11" ht="15" customHeight="1" x14ac:dyDescent="0.25">
      <c r="A1757" s="4" t="s">
        <v>1797</v>
      </c>
      <c r="B1757" s="4">
        <v>1997</v>
      </c>
      <c r="C1757" s="4" t="s">
        <v>7848</v>
      </c>
      <c r="D1757" s="4">
        <v>29</v>
      </c>
      <c r="E1757" s="4">
        <v>0</v>
      </c>
      <c r="F1757" s="8">
        <v>5045.1499999999996</v>
      </c>
      <c r="G1757" s="4" t="s">
        <v>7895</v>
      </c>
      <c r="H1757" s="4" t="s">
        <v>7895</v>
      </c>
      <c r="I1757" s="4" t="s">
        <v>7864</v>
      </c>
      <c r="J1757" s="9">
        <v>35640</v>
      </c>
      <c r="K1757" s="4">
        <v>25</v>
      </c>
    </row>
    <row r="1758" spans="1:11" ht="15" customHeight="1" x14ac:dyDescent="0.25">
      <c r="A1758" s="4" t="s">
        <v>1798</v>
      </c>
      <c r="B1758" s="4">
        <v>2001</v>
      </c>
      <c r="C1758" s="4" t="s">
        <v>7854</v>
      </c>
      <c r="D1758" s="4">
        <v>16</v>
      </c>
      <c r="E1758" s="4">
        <v>0</v>
      </c>
      <c r="F1758" s="8">
        <v>5043.13</v>
      </c>
      <c r="G1758" s="4" t="s">
        <v>7895</v>
      </c>
      <c r="H1758" s="4" t="s">
        <v>7893</v>
      </c>
      <c r="I1758" s="4" t="s">
        <v>7865</v>
      </c>
      <c r="J1758" s="9">
        <v>37180</v>
      </c>
      <c r="K1758" s="4">
        <v>21</v>
      </c>
    </row>
    <row r="1759" spans="1:11" ht="15" customHeight="1" x14ac:dyDescent="0.25">
      <c r="A1759" s="4" t="s">
        <v>1799</v>
      </c>
      <c r="B1759" s="4">
        <v>1997</v>
      </c>
      <c r="C1759" s="4" t="s">
        <v>7852</v>
      </c>
      <c r="D1759" s="4">
        <v>4</v>
      </c>
      <c r="E1759" s="4">
        <v>0</v>
      </c>
      <c r="F1759" s="8">
        <v>5038.57</v>
      </c>
      <c r="G1759" s="4" t="s">
        <v>7895</v>
      </c>
      <c r="H1759" s="4" t="s">
        <v>7895</v>
      </c>
      <c r="I1759" s="4" t="s">
        <v>7870</v>
      </c>
      <c r="J1759" s="9">
        <v>35768</v>
      </c>
      <c r="K1759" s="4">
        <v>25</v>
      </c>
    </row>
    <row r="1760" spans="1:11" ht="15" customHeight="1" x14ac:dyDescent="0.25">
      <c r="A1760" s="4" t="s">
        <v>1800</v>
      </c>
      <c r="B1760" s="4">
        <v>1986</v>
      </c>
      <c r="C1760" s="4" t="s">
        <v>7850</v>
      </c>
      <c r="D1760" s="4">
        <v>29</v>
      </c>
      <c r="E1760" s="4">
        <v>3</v>
      </c>
      <c r="F1760" s="8">
        <v>5034.1000000000004</v>
      </c>
      <c r="G1760" s="4" t="s">
        <v>7895</v>
      </c>
      <c r="H1760" s="4" t="s">
        <v>7895</v>
      </c>
      <c r="I1760" s="4" t="s">
        <v>7863</v>
      </c>
      <c r="J1760" s="9">
        <v>31592</v>
      </c>
      <c r="K1760" s="4">
        <v>36</v>
      </c>
    </row>
    <row r="1761" spans="1:11" ht="15" customHeight="1" x14ac:dyDescent="0.25">
      <c r="A1761" s="4" t="s">
        <v>1801</v>
      </c>
      <c r="B1761" s="4">
        <v>1991</v>
      </c>
      <c r="C1761" s="4" t="s">
        <v>7851</v>
      </c>
      <c r="D1761" s="4">
        <v>10</v>
      </c>
      <c r="E1761" s="4">
        <v>2</v>
      </c>
      <c r="F1761" s="8">
        <v>5031.2700000000004</v>
      </c>
      <c r="G1761" s="4" t="s">
        <v>7893</v>
      </c>
      <c r="H1761" s="4" t="s">
        <v>7894</v>
      </c>
      <c r="I1761" s="4" t="s">
        <v>7868</v>
      </c>
      <c r="J1761" s="9">
        <v>33491</v>
      </c>
      <c r="K1761" s="4">
        <v>31</v>
      </c>
    </row>
    <row r="1762" spans="1:11" ht="15" customHeight="1" x14ac:dyDescent="0.25">
      <c r="A1762" s="4" t="s">
        <v>1802</v>
      </c>
      <c r="B1762" s="4">
        <v>1985</v>
      </c>
      <c r="C1762" s="4" t="s">
        <v>7852</v>
      </c>
      <c r="D1762" s="4">
        <v>28</v>
      </c>
      <c r="E1762" s="4">
        <v>0</v>
      </c>
      <c r="F1762" s="8">
        <v>5028.1499999999996</v>
      </c>
      <c r="G1762" s="4" t="s">
        <v>7894</v>
      </c>
      <c r="H1762" s="4" t="s">
        <v>7895</v>
      </c>
      <c r="I1762" s="4" t="s">
        <v>7864</v>
      </c>
      <c r="J1762" s="9">
        <v>31409</v>
      </c>
      <c r="K1762" s="4">
        <v>37</v>
      </c>
    </row>
    <row r="1763" spans="1:11" ht="15" customHeight="1" x14ac:dyDescent="0.25">
      <c r="A1763" s="4" t="s">
        <v>1803</v>
      </c>
      <c r="B1763" s="4">
        <v>1988</v>
      </c>
      <c r="C1763" s="4" t="s">
        <v>7849</v>
      </c>
      <c r="D1763" s="4">
        <v>9</v>
      </c>
      <c r="E1763" s="4">
        <v>1</v>
      </c>
      <c r="F1763" s="8">
        <v>5012.47</v>
      </c>
      <c r="G1763" s="4" t="s">
        <v>7895</v>
      </c>
      <c r="H1763" s="4" t="s">
        <v>7893</v>
      </c>
      <c r="I1763" s="4" t="s">
        <v>7865</v>
      </c>
      <c r="J1763" s="9">
        <v>32456</v>
      </c>
      <c r="K1763" s="4">
        <v>34</v>
      </c>
    </row>
    <row r="1764" spans="1:11" ht="15" customHeight="1" x14ac:dyDescent="0.25">
      <c r="A1764" s="4" t="s">
        <v>1804</v>
      </c>
      <c r="B1764" s="4">
        <v>1988</v>
      </c>
      <c r="C1764" s="4" t="s">
        <v>7848</v>
      </c>
      <c r="D1764" s="4">
        <v>8</v>
      </c>
      <c r="E1764" s="4">
        <v>1</v>
      </c>
      <c r="F1764" s="8">
        <v>5003.8500000000004</v>
      </c>
      <c r="G1764" s="4" t="s">
        <v>7895</v>
      </c>
      <c r="H1764" s="4" t="s">
        <v>7893</v>
      </c>
      <c r="I1764" s="4" t="s">
        <v>7865</v>
      </c>
      <c r="J1764" s="9">
        <v>32332</v>
      </c>
      <c r="K1764" s="4">
        <v>34</v>
      </c>
    </row>
    <row r="1765" spans="1:11" ht="15" customHeight="1" x14ac:dyDescent="0.25">
      <c r="A1765" s="4" t="s">
        <v>1805</v>
      </c>
      <c r="B1765" s="4">
        <v>1977</v>
      </c>
      <c r="C1765" s="4" t="s">
        <v>7850</v>
      </c>
      <c r="D1765" s="4">
        <v>9</v>
      </c>
      <c r="E1765" s="4">
        <v>2</v>
      </c>
      <c r="F1765" s="8">
        <v>5003.7700000000004</v>
      </c>
      <c r="G1765" s="4" t="s">
        <v>7895</v>
      </c>
      <c r="H1765" s="4" t="s">
        <v>7893</v>
      </c>
      <c r="I1765" s="4" t="s">
        <v>7863</v>
      </c>
      <c r="J1765" s="9">
        <v>28285</v>
      </c>
      <c r="K1765" s="4">
        <v>45</v>
      </c>
    </row>
    <row r="1766" spans="1:11" ht="15" customHeight="1" x14ac:dyDescent="0.25">
      <c r="A1766" s="4" t="s">
        <v>1806</v>
      </c>
      <c r="B1766" s="4">
        <v>1988</v>
      </c>
      <c r="C1766" s="4" t="s">
        <v>7851</v>
      </c>
      <c r="D1766" s="4">
        <v>4</v>
      </c>
      <c r="E1766" s="4">
        <v>1</v>
      </c>
      <c r="F1766" s="8">
        <v>5002.78</v>
      </c>
      <c r="G1766" s="4" t="s">
        <v>7895</v>
      </c>
      <c r="H1766" s="4" t="s">
        <v>7895</v>
      </c>
      <c r="I1766" s="4" t="s">
        <v>7863</v>
      </c>
      <c r="J1766" s="9">
        <v>32390</v>
      </c>
      <c r="K1766" s="4">
        <v>34</v>
      </c>
    </row>
    <row r="1767" spans="1:11" ht="15" customHeight="1" x14ac:dyDescent="0.25">
      <c r="A1767" s="4" t="s">
        <v>1807</v>
      </c>
      <c r="B1767" s="4">
        <v>2001</v>
      </c>
      <c r="C1767" s="4" t="s">
        <v>7854</v>
      </c>
      <c r="D1767" s="4">
        <v>5</v>
      </c>
      <c r="E1767" s="4">
        <v>0</v>
      </c>
      <c r="F1767" s="8">
        <v>4999.04</v>
      </c>
      <c r="G1767" s="4" t="s">
        <v>7895</v>
      </c>
      <c r="H1767" s="4" t="s">
        <v>7895</v>
      </c>
      <c r="I1767" s="4" t="s">
        <v>7865</v>
      </c>
      <c r="J1767" s="9">
        <v>37169</v>
      </c>
      <c r="K1767" s="4">
        <v>21</v>
      </c>
    </row>
    <row r="1768" spans="1:11" ht="15" customHeight="1" x14ac:dyDescent="0.25">
      <c r="A1768" s="4" t="s">
        <v>1808</v>
      </c>
      <c r="B1768" s="4">
        <v>1988</v>
      </c>
      <c r="C1768" s="4" t="s">
        <v>7850</v>
      </c>
      <c r="D1768" s="4">
        <v>24</v>
      </c>
      <c r="E1768" s="4">
        <v>0</v>
      </c>
      <c r="F1768" s="8">
        <v>4992.38</v>
      </c>
      <c r="G1768" s="4" t="s">
        <v>7895</v>
      </c>
      <c r="H1768" s="4" t="s">
        <v>7893</v>
      </c>
      <c r="I1768" s="4" t="s">
        <v>7871</v>
      </c>
      <c r="J1768" s="9">
        <v>32318</v>
      </c>
      <c r="K1768" s="4">
        <v>34</v>
      </c>
    </row>
    <row r="1769" spans="1:11" ht="15" customHeight="1" x14ac:dyDescent="0.25">
      <c r="A1769" s="4" t="s">
        <v>1809</v>
      </c>
      <c r="B1769" s="4">
        <v>1973</v>
      </c>
      <c r="C1769" s="4" t="s">
        <v>7849</v>
      </c>
      <c r="D1769" s="4">
        <v>7</v>
      </c>
      <c r="E1769" s="4">
        <v>0</v>
      </c>
      <c r="F1769" s="8">
        <v>4985.22</v>
      </c>
      <c r="G1769" s="4" t="s">
        <v>7895</v>
      </c>
      <c r="H1769" s="4" t="s">
        <v>7893</v>
      </c>
      <c r="I1769" s="4" t="s">
        <v>7863</v>
      </c>
      <c r="J1769" s="9">
        <v>26975</v>
      </c>
      <c r="K1769" s="4">
        <v>49</v>
      </c>
    </row>
    <row r="1770" spans="1:11" ht="15" customHeight="1" x14ac:dyDescent="0.25">
      <c r="A1770" s="4" t="s">
        <v>1810</v>
      </c>
      <c r="B1770" s="4">
        <v>1991</v>
      </c>
      <c r="C1770" s="4" t="s">
        <v>7853</v>
      </c>
      <c r="D1770" s="4">
        <v>30</v>
      </c>
      <c r="E1770" s="4">
        <v>2</v>
      </c>
      <c r="F1770" s="8">
        <v>4949.76</v>
      </c>
      <c r="G1770" s="4" t="s">
        <v>7895</v>
      </c>
      <c r="H1770" s="4" t="s">
        <v>7894</v>
      </c>
      <c r="I1770" s="4" t="s">
        <v>7863</v>
      </c>
      <c r="J1770" s="9">
        <v>33480</v>
      </c>
      <c r="K1770" s="4">
        <v>31</v>
      </c>
    </row>
    <row r="1771" spans="1:11" ht="15" customHeight="1" x14ac:dyDescent="0.25">
      <c r="A1771" s="4" t="s">
        <v>1811</v>
      </c>
      <c r="B1771" s="4">
        <v>1974</v>
      </c>
      <c r="C1771" s="4" t="s">
        <v>7850</v>
      </c>
      <c r="D1771" s="4">
        <v>26</v>
      </c>
      <c r="E1771" s="4">
        <v>0</v>
      </c>
      <c r="F1771" s="8">
        <v>4942.0600000000004</v>
      </c>
      <c r="G1771" s="4" t="s">
        <v>7895</v>
      </c>
      <c r="H1771" s="4" t="s">
        <v>7895</v>
      </c>
      <c r="I1771" s="4" t="s">
        <v>7863</v>
      </c>
      <c r="J1771" s="9">
        <v>27206</v>
      </c>
      <c r="K1771" s="4">
        <v>48</v>
      </c>
    </row>
    <row r="1772" spans="1:11" ht="15" customHeight="1" x14ac:dyDescent="0.25">
      <c r="A1772" s="4" t="s">
        <v>1812</v>
      </c>
      <c r="B1772" s="4">
        <v>1991</v>
      </c>
      <c r="C1772" s="4" t="s">
        <v>7849</v>
      </c>
      <c r="D1772" s="4">
        <v>27</v>
      </c>
      <c r="E1772" s="4">
        <v>2</v>
      </c>
      <c r="F1772" s="8">
        <v>4934.71</v>
      </c>
      <c r="G1772" s="4" t="s">
        <v>7895</v>
      </c>
      <c r="H1772" s="4" t="s">
        <v>7893</v>
      </c>
      <c r="I1772" s="4" t="s">
        <v>7865</v>
      </c>
      <c r="J1772" s="9">
        <v>33569</v>
      </c>
      <c r="K1772" s="4">
        <v>31</v>
      </c>
    </row>
    <row r="1773" spans="1:11" ht="15" customHeight="1" x14ac:dyDescent="0.25">
      <c r="A1773" s="4" t="s">
        <v>1813</v>
      </c>
      <c r="B1773" s="4">
        <v>1991</v>
      </c>
      <c r="C1773" s="4" t="s">
        <v>7853</v>
      </c>
      <c r="D1773" s="4">
        <v>23</v>
      </c>
      <c r="E1773" s="4">
        <v>2</v>
      </c>
      <c r="F1773" s="8">
        <v>4931.6499999999996</v>
      </c>
      <c r="G1773" s="4" t="s">
        <v>7895</v>
      </c>
      <c r="H1773" s="4" t="s">
        <v>7893</v>
      </c>
      <c r="I1773" s="4" t="s">
        <v>7865</v>
      </c>
      <c r="J1773" s="9">
        <v>33473</v>
      </c>
      <c r="K1773" s="4">
        <v>31</v>
      </c>
    </row>
    <row r="1774" spans="1:11" ht="15" customHeight="1" x14ac:dyDescent="0.25">
      <c r="A1774" s="4" t="s">
        <v>1814</v>
      </c>
      <c r="B1774" s="4">
        <v>1993</v>
      </c>
      <c r="C1774" s="4" t="s">
        <v>7853</v>
      </c>
      <c r="D1774" s="4">
        <v>10</v>
      </c>
      <c r="E1774" s="4">
        <v>2</v>
      </c>
      <c r="F1774" s="8">
        <v>4922.92</v>
      </c>
      <c r="G1774" s="4" t="s">
        <v>7895</v>
      </c>
      <c r="H1774" s="4" t="s">
        <v>7895</v>
      </c>
      <c r="I1774" s="4" t="s">
        <v>7864</v>
      </c>
      <c r="J1774" s="9">
        <v>34191</v>
      </c>
      <c r="K1774" s="4">
        <v>29</v>
      </c>
    </row>
    <row r="1775" spans="1:11" ht="15" customHeight="1" x14ac:dyDescent="0.25">
      <c r="A1775" s="4" t="s">
        <v>1815</v>
      </c>
      <c r="B1775" s="4">
        <v>2002</v>
      </c>
      <c r="C1775" s="4" t="s">
        <v>7853</v>
      </c>
      <c r="D1775" s="4">
        <v>21</v>
      </c>
      <c r="E1775" s="4">
        <v>5</v>
      </c>
      <c r="F1775" s="8">
        <v>4915.0600000000004</v>
      </c>
      <c r="G1775" s="4" t="s">
        <v>7895</v>
      </c>
      <c r="H1775" s="4" t="s">
        <v>7894</v>
      </c>
      <c r="I1775" s="4" t="s">
        <v>7875</v>
      </c>
      <c r="J1775" s="9">
        <v>37489</v>
      </c>
      <c r="K1775" s="4">
        <v>20</v>
      </c>
    </row>
    <row r="1776" spans="1:11" ht="15" customHeight="1" x14ac:dyDescent="0.25">
      <c r="A1776" s="4" t="s">
        <v>1816</v>
      </c>
      <c r="B1776" s="4">
        <v>1981</v>
      </c>
      <c r="C1776" s="4" t="s">
        <v>7854</v>
      </c>
      <c r="D1776" s="4">
        <v>18</v>
      </c>
      <c r="E1776" s="4">
        <v>1</v>
      </c>
      <c r="F1776" s="8">
        <v>4911.8900000000003</v>
      </c>
      <c r="G1776" s="4" t="s">
        <v>7895</v>
      </c>
      <c r="H1776" s="4" t="s">
        <v>7893</v>
      </c>
      <c r="I1776" s="4" t="s">
        <v>7863</v>
      </c>
      <c r="J1776" s="9">
        <v>29877</v>
      </c>
      <c r="K1776" s="4">
        <v>41</v>
      </c>
    </row>
    <row r="1777" spans="1:11" ht="15" customHeight="1" x14ac:dyDescent="0.25">
      <c r="A1777" s="4" t="s">
        <v>1817</v>
      </c>
      <c r="B1777" s="4">
        <v>1993</v>
      </c>
      <c r="C1777" s="4" t="s">
        <v>7848</v>
      </c>
      <c r="D1777" s="4">
        <v>10</v>
      </c>
      <c r="E1777" s="4">
        <v>2</v>
      </c>
      <c r="F1777" s="8">
        <v>4906.41</v>
      </c>
      <c r="G1777" s="4" t="s">
        <v>7895</v>
      </c>
      <c r="H1777" s="4" t="s">
        <v>7894</v>
      </c>
      <c r="I1777" s="4" t="s">
        <v>7864</v>
      </c>
      <c r="J1777" s="9">
        <v>34160</v>
      </c>
      <c r="K1777" s="4">
        <v>29</v>
      </c>
    </row>
    <row r="1778" spans="1:11" ht="15" customHeight="1" x14ac:dyDescent="0.25">
      <c r="A1778" s="4" t="s">
        <v>1818</v>
      </c>
      <c r="B1778" s="4">
        <v>1988</v>
      </c>
      <c r="C1778" s="4" t="s">
        <v>7851</v>
      </c>
      <c r="D1778" s="4">
        <v>23</v>
      </c>
      <c r="E1778" s="4">
        <v>1</v>
      </c>
      <c r="F1778" s="8">
        <v>4894.75</v>
      </c>
      <c r="G1778" s="4" t="s">
        <v>7893</v>
      </c>
      <c r="H1778" s="4" t="s">
        <v>7893</v>
      </c>
      <c r="I1778" s="4" t="s">
        <v>7864</v>
      </c>
      <c r="J1778" s="9">
        <v>32409</v>
      </c>
      <c r="K1778" s="4">
        <v>34</v>
      </c>
    </row>
    <row r="1779" spans="1:11" ht="15" customHeight="1" x14ac:dyDescent="0.25">
      <c r="A1779" s="4" t="s">
        <v>1819</v>
      </c>
      <c r="B1779" s="4">
        <v>1990</v>
      </c>
      <c r="C1779" s="4" t="s">
        <v>7849</v>
      </c>
      <c r="D1779" s="4">
        <v>28</v>
      </c>
      <c r="E1779" s="4">
        <v>3</v>
      </c>
      <c r="F1779" s="8">
        <v>4894.3900000000003</v>
      </c>
      <c r="G1779" s="4" t="s">
        <v>7895</v>
      </c>
      <c r="H1779" s="4" t="s">
        <v>7893</v>
      </c>
      <c r="I1779" s="4" t="s">
        <v>7863</v>
      </c>
      <c r="J1779" s="9">
        <v>33205</v>
      </c>
      <c r="K1779" s="4">
        <v>32</v>
      </c>
    </row>
    <row r="1780" spans="1:11" ht="15" customHeight="1" x14ac:dyDescent="0.25">
      <c r="A1780" s="4" t="s">
        <v>1820</v>
      </c>
      <c r="B1780" s="4">
        <v>1989</v>
      </c>
      <c r="C1780" s="4" t="s">
        <v>7848</v>
      </c>
      <c r="D1780" s="4">
        <v>10</v>
      </c>
      <c r="E1780" s="4">
        <v>2</v>
      </c>
      <c r="F1780" s="8">
        <v>4890</v>
      </c>
      <c r="G1780" s="4" t="s">
        <v>7893</v>
      </c>
      <c r="H1780" s="4" t="s">
        <v>7895</v>
      </c>
      <c r="I1780" s="4" t="s">
        <v>7863</v>
      </c>
      <c r="J1780" s="9">
        <v>32699</v>
      </c>
      <c r="K1780" s="4">
        <v>33</v>
      </c>
    </row>
    <row r="1781" spans="1:11" ht="15" customHeight="1" x14ac:dyDescent="0.25">
      <c r="A1781" s="4" t="s">
        <v>1821</v>
      </c>
      <c r="B1781" s="4">
        <v>1986</v>
      </c>
      <c r="C1781" s="4" t="s">
        <v>7854</v>
      </c>
      <c r="D1781" s="4">
        <v>27</v>
      </c>
      <c r="E1781" s="4">
        <v>0</v>
      </c>
      <c r="F1781" s="8">
        <v>4889.04</v>
      </c>
      <c r="G1781" s="4" t="s">
        <v>7895</v>
      </c>
      <c r="H1781" s="4" t="s">
        <v>7894</v>
      </c>
      <c r="I1781" s="4" t="s">
        <v>7863</v>
      </c>
      <c r="J1781" s="9">
        <v>31712</v>
      </c>
      <c r="K1781" s="4">
        <v>36</v>
      </c>
    </row>
    <row r="1782" spans="1:11" ht="15" customHeight="1" x14ac:dyDescent="0.25">
      <c r="A1782" s="4" t="s">
        <v>1822</v>
      </c>
      <c r="B1782" s="4">
        <v>1986</v>
      </c>
      <c r="C1782" s="4" t="s">
        <v>7852</v>
      </c>
      <c r="D1782" s="4">
        <v>23</v>
      </c>
      <c r="E1782" s="4">
        <v>0</v>
      </c>
      <c r="F1782" s="8">
        <v>4883.87</v>
      </c>
      <c r="G1782" s="4" t="s">
        <v>7895</v>
      </c>
      <c r="H1782" s="4" t="s">
        <v>7894</v>
      </c>
      <c r="I1782" s="4" t="s">
        <v>7865</v>
      </c>
      <c r="J1782" s="9">
        <v>31769</v>
      </c>
      <c r="K1782" s="4">
        <v>36</v>
      </c>
    </row>
    <row r="1783" spans="1:11" ht="15" customHeight="1" x14ac:dyDescent="0.25">
      <c r="A1783" s="4" t="s">
        <v>1823</v>
      </c>
      <c r="B1783" s="4">
        <v>1997</v>
      </c>
      <c r="C1783" s="4" t="s">
        <v>7851</v>
      </c>
      <c r="D1783" s="4">
        <v>29</v>
      </c>
      <c r="E1783" s="4">
        <v>4</v>
      </c>
      <c r="F1783" s="8">
        <v>4877.9799999999996</v>
      </c>
      <c r="G1783" s="4" t="s">
        <v>7895</v>
      </c>
      <c r="H1783" s="4" t="s">
        <v>7893</v>
      </c>
      <c r="I1783" s="4" t="s">
        <v>7864</v>
      </c>
      <c r="J1783" s="9">
        <v>35702</v>
      </c>
      <c r="K1783" s="4">
        <v>25</v>
      </c>
    </row>
    <row r="1784" spans="1:11" ht="15" customHeight="1" x14ac:dyDescent="0.25">
      <c r="A1784" s="4" t="s">
        <v>1824</v>
      </c>
      <c r="B1784" s="4">
        <v>1989</v>
      </c>
      <c r="C1784" s="4" t="s">
        <v>7851</v>
      </c>
      <c r="D1784" s="4">
        <v>1</v>
      </c>
      <c r="E1784" s="4">
        <v>3</v>
      </c>
      <c r="F1784" s="8">
        <v>4859.8900000000003</v>
      </c>
      <c r="G1784" s="4" t="s">
        <v>7895</v>
      </c>
      <c r="H1784" s="4" t="s">
        <v>7893</v>
      </c>
      <c r="I1784" s="4" t="s">
        <v>7865</v>
      </c>
      <c r="J1784" s="9">
        <v>32752</v>
      </c>
      <c r="K1784" s="4">
        <v>33</v>
      </c>
    </row>
    <row r="1785" spans="1:11" ht="15" customHeight="1" x14ac:dyDescent="0.25">
      <c r="A1785" s="4" t="s">
        <v>1825</v>
      </c>
      <c r="B1785" s="4">
        <v>1995</v>
      </c>
      <c r="C1785" s="4" t="s">
        <v>7852</v>
      </c>
      <c r="D1785" s="4">
        <v>27</v>
      </c>
      <c r="E1785" s="4">
        <v>3</v>
      </c>
      <c r="F1785" s="8">
        <v>4846.92</v>
      </c>
      <c r="G1785" s="4" t="s">
        <v>7895</v>
      </c>
      <c r="H1785" s="4" t="s">
        <v>7893</v>
      </c>
      <c r="I1785" s="4" t="s">
        <v>7875</v>
      </c>
      <c r="J1785" s="9">
        <v>35060</v>
      </c>
      <c r="K1785" s="4">
        <v>27</v>
      </c>
    </row>
    <row r="1786" spans="1:11" ht="15" customHeight="1" x14ac:dyDescent="0.25">
      <c r="A1786" s="4" t="s">
        <v>1826</v>
      </c>
      <c r="B1786" s="4">
        <v>2001</v>
      </c>
      <c r="C1786" s="4" t="s">
        <v>7850</v>
      </c>
      <c r="D1786" s="4">
        <v>7</v>
      </c>
      <c r="E1786" s="4">
        <v>0</v>
      </c>
      <c r="F1786" s="8">
        <v>4846.53</v>
      </c>
      <c r="G1786" s="4" t="s">
        <v>7895</v>
      </c>
      <c r="H1786" s="4" t="s">
        <v>7893</v>
      </c>
      <c r="I1786" s="4" t="s">
        <v>7874</v>
      </c>
      <c r="J1786" s="9">
        <v>37049</v>
      </c>
      <c r="K1786" s="4">
        <v>22</v>
      </c>
    </row>
    <row r="1787" spans="1:11" ht="15" customHeight="1" x14ac:dyDescent="0.25">
      <c r="A1787" s="4" t="s">
        <v>1827</v>
      </c>
      <c r="B1787" s="4">
        <v>1974</v>
      </c>
      <c r="C1787" s="4" t="s">
        <v>7851</v>
      </c>
      <c r="D1787" s="4">
        <v>11</v>
      </c>
      <c r="E1787" s="4">
        <v>0</v>
      </c>
      <c r="F1787" s="8">
        <v>4844.67</v>
      </c>
      <c r="G1787" s="4" t="s">
        <v>7895</v>
      </c>
      <c r="H1787" s="4" t="s">
        <v>7895</v>
      </c>
      <c r="I1787" s="4" t="s">
        <v>7863</v>
      </c>
      <c r="J1787" s="9">
        <v>27283</v>
      </c>
      <c r="K1787" s="4">
        <v>48</v>
      </c>
    </row>
    <row r="1788" spans="1:11" ht="15" customHeight="1" x14ac:dyDescent="0.25">
      <c r="A1788" s="4" t="s">
        <v>1828</v>
      </c>
      <c r="B1788" s="4">
        <v>1979</v>
      </c>
      <c r="C1788" s="4" t="s">
        <v>7852</v>
      </c>
      <c r="D1788" s="4">
        <v>13</v>
      </c>
      <c r="E1788" s="4">
        <v>2</v>
      </c>
      <c r="F1788" s="8">
        <v>4843.79</v>
      </c>
      <c r="G1788" s="4" t="s">
        <v>7895</v>
      </c>
      <c r="H1788" s="4" t="s">
        <v>7893</v>
      </c>
      <c r="I1788" s="4" t="s">
        <v>7863</v>
      </c>
      <c r="J1788" s="9">
        <v>29202</v>
      </c>
      <c r="K1788" s="4">
        <v>43</v>
      </c>
    </row>
    <row r="1789" spans="1:11" ht="15" customHeight="1" x14ac:dyDescent="0.25">
      <c r="A1789" s="4" t="s">
        <v>1829</v>
      </c>
      <c r="B1789" s="4">
        <v>1995</v>
      </c>
      <c r="C1789" s="4" t="s">
        <v>7851</v>
      </c>
      <c r="D1789" s="4">
        <v>29</v>
      </c>
      <c r="E1789" s="4">
        <v>0</v>
      </c>
      <c r="F1789" s="8">
        <v>4840.95</v>
      </c>
      <c r="G1789" s="4" t="s">
        <v>7895</v>
      </c>
      <c r="H1789" s="4" t="s">
        <v>7894</v>
      </c>
      <c r="I1789" s="4" t="s">
        <v>7874</v>
      </c>
      <c r="J1789" s="9">
        <v>34971</v>
      </c>
      <c r="K1789" s="4">
        <v>27</v>
      </c>
    </row>
    <row r="1790" spans="1:11" ht="15" customHeight="1" x14ac:dyDescent="0.25">
      <c r="A1790" s="4" t="s">
        <v>1830</v>
      </c>
      <c r="B1790" s="4">
        <v>1984</v>
      </c>
      <c r="C1790" s="4" t="s">
        <v>7854</v>
      </c>
      <c r="D1790" s="4">
        <v>15</v>
      </c>
      <c r="E1790" s="4">
        <v>3</v>
      </c>
      <c r="F1790" s="8">
        <v>4839.18</v>
      </c>
      <c r="G1790" s="4" t="s">
        <v>7895</v>
      </c>
      <c r="H1790" s="4" t="s">
        <v>7894</v>
      </c>
      <c r="I1790" s="4" t="s">
        <v>7864</v>
      </c>
      <c r="J1790" s="9">
        <v>30970</v>
      </c>
      <c r="K1790" s="4">
        <v>38</v>
      </c>
    </row>
    <row r="1791" spans="1:11" ht="15" customHeight="1" x14ac:dyDescent="0.25">
      <c r="A1791" s="4" t="s">
        <v>1831</v>
      </c>
      <c r="B1791" s="4">
        <v>1992</v>
      </c>
      <c r="C1791" s="4" t="s">
        <v>7851</v>
      </c>
      <c r="D1791" s="4">
        <v>10</v>
      </c>
      <c r="E1791" s="4">
        <v>3</v>
      </c>
      <c r="F1791" s="8">
        <v>4837.58</v>
      </c>
      <c r="G1791" s="4" t="s">
        <v>7893</v>
      </c>
      <c r="H1791" s="4" t="s">
        <v>7895</v>
      </c>
      <c r="I1791" s="4" t="s">
        <v>7863</v>
      </c>
      <c r="J1791" s="9">
        <v>33857</v>
      </c>
      <c r="K1791" s="4">
        <v>30</v>
      </c>
    </row>
    <row r="1792" spans="1:11" ht="15" customHeight="1" x14ac:dyDescent="0.25">
      <c r="A1792" s="4" t="s">
        <v>1832</v>
      </c>
      <c r="B1792" s="4">
        <v>2000</v>
      </c>
      <c r="C1792" s="4" t="s">
        <v>7852</v>
      </c>
      <c r="D1792" s="4">
        <v>11</v>
      </c>
      <c r="E1792" s="4">
        <v>0</v>
      </c>
      <c r="F1792" s="8">
        <v>4835.43</v>
      </c>
      <c r="G1792" s="4" t="s">
        <v>7895</v>
      </c>
      <c r="H1792" s="4" t="s">
        <v>7895</v>
      </c>
      <c r="I1792" s="4" t="s">
        <v>7874</v>
      </c>
      <c r="J1792" s="9">
        <v>36871</v>
      </c>
      <c r="K1792" s="4">
        <v>22</v>
      </c>
    </row>
    <row r="1793" spans="1:11" ht="15" customHeight="1" x14ac:dyDescent="0.25">
      <c r="A1793" s="4" t="s">
        <v>1833</v>
      </c>
      <c r="B1793" s="4">
        <v>2002</v>
      </c>
      <c r="C1793" s="4" t="s">
        <v>7850</v>
      </c>
      <c r="D1793" s="4">
        <v>27</v>
      </c>
      <c r="E1793" s="4">
        <v>5</v>
      </c>
      <c r="F1793" s="8">
        <v>4830.63</v>
      </c>
      <c r="G1793" s="4" t="s">
        <v>7895</v>
      </c>
      <c r="H1793" s="4" t="s">
        <v>7894</v>
      </c>
      <c r="I1793" s="4" t="s">
        <v>7865</v>
      </c>
      <c r="J1793" s="9">
        <v>37434</v>
      </c>
      <c r="K1793" s="4">
        <v>20</v>
      </c>
    </row>
    <row r="1794" spans="1:11" ht="15" customHeight="1" x14ac:dyDescent="0.25">
      <c r="A1794" s="4" t="s">
        <v>1834</v>
      </c>
      <c r="B1794" s="4">
        <v>1995</v>
      </c>
      <c r="C1794" s="4" t="s">
        <v>7852</v>
      </c>
      <c r="D1794" s="4">
        <v>1</v>
      </c>
      <c r="E1794" s="4">
        <v>3</v>
      </c>
      <c r="F1794" s="8">
        <v>4827.8999999999996</v>
      </c>
      <c r="G1794" s="4" t="s">
        <v>7894</v>
      </c>
      <c r="H1794" s="4" t="s">
        <v>7895</v>
      </c>
      <c r="I1794" s="4" t="s">
        <v>7863</v>
      </c>
      <c r="J1794" s="9">
        <v>35034</v>
      </c>
      <c r="K1794" s="4">
        <v>27</v>
      </c>
    </row>
    <row r="1795" spans="1:11" ht="15" customHeight="1" x14ac:dyDescent="0.25">
      <c r="A1795" s="4" t="s">
        <v>1835</v>
      </c>
      <c r="B1795" s="4">
        <v>1981</v>
      </c>
      <c r="C1795" s="4" t="s">
        <v>7848</v>
      </c>
      <c r="D1795" s="4">
        <v>3</v>
      </c>
      <c r="E1795" s="4">
        <v>1</v>
      </c>
      <c r="F1795" s="8">
        <v>4827.1000000000004</v>
      </c>
      <c r="G1795" s="4" t="s">
        <v>7895</v>
      </c>
      <c r="H1795" s="4" t="s">
        <v>7894</v>
      </c>
      <c r="I1795" s="4" t="s">
        <v>7863</v>
      </c>
      <c r="J1795" s="9">
        <v>29770</v>
      </c>
      <c r="K1795" s="4">
        <v>41</v>
      </c>
    </row>
    <row r="1796" spans="1:11" ht="15" customHeight="1" x14ac:dyDescent="0.25">
      <c r="A1796" s="4" t="s">
        <v>1836</v>
      </c>
      <c r="B1796" s="4">
        <v>1978</v>
      </c>
      <c r="C1796" s="4" t="s">
        <v>7854</v>
      </c>
      <c r="D1796" s="4">
        <v>3</v>
      </c>
      <c r="E1796" s="4">
        <v>2</v>
      </c>
      <c r="F1796" s="8">
        <v>4812.34</v>
      </c>
      <c r="G1796" s="4" t="s">
        <v>7895</v>
      </c>
      <c r="H1796" s="4" t="s">
        <v>7893</v>
      </c>
      <c r="I1796" s="4" t="s">
        <v>7863</v>
      </c>
      <c r="J1796" s="9">
        <v>28766</v>
      </c>
      <c r="K1796" s="4">
        <v>44</v>
      </c>
    </row>
    <row r="1797" spans="1:11" ht="15" customHeight="1" x14ac:dyDescent="0.25">
      <c r="A1797" s="4" t="s">
        <v>1837</v>
      </c>
      <c r="B1797" s="4">
        <v>1989</v>
      </c>
      <c r="C1797" s="4" t="s">
        <v>7852</v>
      </c>
      <c r="D1797" s="4">
        <v>16</v>
      </c>
      <c r="E1797" s="4">
        <v>1</v>
      </c>
      <c r="F1797" s="8">
        <v>4795.66</v>
      </c>
      <c r="G1797" s="4" t="s">
        <v>7895</v>
      </c>
      <c r="H1797" s="4" t="s">
        <v>7894</v>
      </c>
      <c r="I1797" s="4" t="s">
        <v>7863</v>
      </c>
      <c r="J1797" s="9">
        <v>32858</v>
      </c>
      <c r="K1797" s="4">
        <v>33</v>
      </c>
    </row>
    <row r="1798" spans="1:11" ht="15" customHeight="1" x14ac:dyDescent="0.25">
      <c r="A1798" s="4" t="s">
        <v>1838</v>
      </c>
      <c r="B1798" s="4">
        <v>1987</v>
      </c>
      <c r="C1798" s="4" t="s">
        <v>7850</v>
      </c>
      <c r="D1798" s="4">
        <v>22</v>
      </c>
      <c r="E1798" s="4">
        <v>3</v>
      </c>
      <c r="F1798" s="8">
        <v>4787.42</v>
      </c>
      <c r="G1798" s="4" t="s">
        <v>7895</v>
      </c>
      <c r="H1798" s="4" t="s">
        <v>7893</v>
      </c>
      <c r="I1798" s="4" t="s">
        <v>7863</v>
      </c>
      <c r="J1798" s="9">
        <v>31950</v>
      </c>
      <c r="K1798" s="4">
        <v>35</v>
      </c>
    </row>
    <row r="1799" spans="1:11" ht="15" customHeight="1" x14ac:dyDescent="0.25">
      <c r="A1799" s="4" t="s">
        <v>1839</v>
      </c>
      <c r="B1799" s="4">
        <v>1989</v>
      </c>
      <c r="C1799" s="4" t="s">
        <v>7852</v>
      </c>
      <c r="D1799" s="4">
        <v>9</v>
      </c>
      <c r="E1799" s="4">
        <v>1</v>
      </c>
      <c r="F1799" s="8">
        <v>4779.6000000000004</v>
      </c>
      <c r="G1799" s="4" t="s">
        <v>7895</v>
      </c>
      <c r="H1799" s="4" t="s">
        <v>7893</v>
      </c>
      <c r="I1799" s="4" t="s">
        <v>7863</v>
      </c>
      <c r="J1799" s="9">
        <v>32851</v>
      </c>
      <c r="K1799" s="4">
        <v>33</v>
      </c>
    </row>
    <row r="1800" spans="1:11" ht="15" customHeight="1" x14ac:dyDescent="0.25">
      <c r="A1800" s="4" t="s">
        <v>1840</v>
      </c>
      <c r="B1800" s="4">
        <v>1989</v>
      </c>
      <c r="C1800" s="4" t="s">
        <v>7853</v>
      </c>
      <c r="D1800" s="4">
        <v>1</v>
      </c>
      <c r="E1800" s="4">
        <v>1</v>
      </c>
      <c r="F1800" s="8">
        <v>4766.0200000000004</v>
      </c>
      <c r="G1800" s="4" t="s">
        <v>7895</v>
      </c>
      <c r="H1800" s="4" t="s">
        <v>7893</v>
      </c>
      <c r="I1800" s="4" t="s">
        <v>7865</v>
      </c>
      <c r="J1800" s="9">
        <v>32721</v>
      </c>
      <c r="K1800" s="4">
        <v>33</v>
      </c>
    </row>
    <row r="1801" spans="1:11" ht="15" customHeight="1" x14ac:dyDescent="0.25">
      <c r="A1801" s="4" t="s">
        <v>1841</v>
      </c>
      <c r="B1801" s="4">
        <v>1987</v>
      </c>
      <c r="C1801" s="4" t="s">
        <v>7851</v>
      </c>
      <c r="D1801" s="4">
        <v>27</v>
      </c>
      <c r="E1801" s="4">
        <v>1</v>
      </c>
      <c r="F1801" s="8">
        <v>4762.33</v>
      </c>
      <c r="G1801" s="4" t="s">
        <v>7893</v>
      </c>
      <c r="H1801" s="4" t="s">
        <v>7893</v>
      </c>
      <c r="I1801" s="4" t="s">
        <v>7865</v>
      </c>
      <c r="J1801" s="9">
        <v>32047</v>
      </c>
      <c r="K1801" s="4">
        <v>35</v>
      </c>
    </row>
    <row r="1802" spans="1:11" ht="15" customHeight="1" x14ac:dyDescent="0.25">
      <c r="A1802" s="4" t="s">
        <v>1842</v>
      </c>
      <c r="B1802" s="4">
        <v>1992</v>
      </c>
      <c r="C1802" s="4" t="s">
        <v>7853</v>
      </c>
      <c r="D1802" s="4">
        <v>16</v>
      </c>
      <c r="E1802" s="4">
        <v>2</v>
      </c>
      <c r="F1802" s="8">
        <v>4753.6400000000003</v>
      </c>
      <c r="G1802" s="4" t="s">
        <v>7895</v>
      </c>
      <c r="H1802" s="4" t="s">
        <v>7893</v>
      </c>
      <c r="I1802" s="4" t="s">
        <v>7863</v>
      </c>
      <c r="J1802" s="9">
        <v>33832</v>
      </c>
      <c r="K1802" s="4">
        <v>30</v>
      </c>
    </row>
    <row r="1803" spans="1:11" ht="15" customHeight="1" x14ac:dyDescent="0.25">
      <c r="A1803" s="4" t="s">
        <v>1843</v>
      </c>
      <c r="B1803" s="4">
        <v>1987</v>
      </c>
      <c r="C1803" s="4" t="s">
        <v>7849</v>
      </c>
      <c r="D1803" s="4">
        <v>22</v>
      </c>
      <c r="E1803" s="4">
        <v>1</v>
      </c>
      <c r="F1803" s="8">
        <v>4751.07</v>
      </c>
      <c r="G1803" s="4" t="s">
        <v>7893</v>
      </c>
      <c r="H1803" s="4" t="s">
        <v>7894</v>
      </c>
      <c r="I1803" s="4" t="s">
        <v>7865</v>
      </c>
      <c r="J1803" s="9">
        <v>32103</v>
      </c>
      <c r="K1803" s="4">
        <v>35</v>
      </c>
    </row>
    <row r="1804" spans="1:11" ht="15" customHeight="1" x14ac:dyDescent="0.25">
      <c r="A1804" s="4" t="s">
        <v>1844</v>
      </c>
      <c r="B1804" s="4">
        <v>1987</v>
      </c>
      <c r="C1804" s="4" t="s">
        <v>7851</v>
      </c>
      <c r="D1804" s="4">
        <v>2</v>
      </c>
      <c r="E1804" s="4">
        <v>1</v>
      </c>
      <c r="F1804" s="8">
        <v>4747.05</v>
      </c>
      <c r="G1804" s="4" t="s">
        <v>7895</v>
      </c>
      <c r="H1804" s="4" t="s">
        <v>7895</v>
      </c>
      <c r="I1804" s="4" t="s">
        <v>7863</v>
      </c>
      <c r="J1804" s="9">
        <v>32022</v>
      </c>
      <c r="K1804" s="4">
        <v>35</v>
      </c>
    </row>
    <row r="1805" spans="1:11" ht="15" customHeight="1" x14ac:dyDescent="0.25">
      <c r="A1805" s="4" t="s">
        <v>1845</v>
      </c>
      <c r="B1805" s="4">
        <v>1987</v>
      </c>
      <c r="C1805" s="4" t="s">
        <v>7850</v>
      </c>
      <c r="D1805" s="4">
        <v>5</v>
      </c>
      <c r="E1805" s="4">
        <v>1</v>
      </c>
      <c r="F1805" s="8">
        <v>4746.34</v>
      </c>
      <c r="G1805" s="4" t="s">
        <v>7895</v>
      </c>
      <c r="H1805" s="4" t="s">
        <v>7895</v>
      </c>
      <c r="I1805" s="4" t="s">
        <v>7865</v>
      </c>
      <c r="J1805" s="9">
        <v>31933</v>
      </c>
      <c r="K1805" s="4">
        <v>36</v>
      </c>
    </row>
    <row r="1806" spans="1:11" ht="15" customHeight="1" x14ac:dyDescent="0.25">
      <c r="A1806" s="4" t="s">
        <v>1846</v>
      </c>
      <c r="B1806" s="4">
        <v>2004</v>
      </c>
      <c r="C1806" s="4" t="s">
        <v>7849</v>
      </c>
      <c r="D1806" s="4">
        <v>24</v>
      </c>
      <c r="E1806" s="4">
        <v>0</v>
      </c>
      <c r="F1806" s="8">
        <v>4740.78</v>
      </c>
      <c r="G1806" s="4" t="s">
        <v>7895</v>
      </c>
      <c r="H1806" s="4" t="s">
        <v>7893</v>
      </c>
      <c r="I1806" s="4" t="s">
        <v>7874</v>
      </c>
      <c r="J1806" s="9">
        <v>38315</v>
      </c>
      <c r="K1806" s="4">
        <v>18</v>
      </c>
    </row>
    <row r="1807" spans="1:11" ht="15" customHeight="1" x14ac:dyDescent="0.25">
      <c r="A1807" s="4" t="s">
        <v>1847</v>
      </c>
      <c r="B1807" s="4">
        <v>1991</v>
      </c>
      <c r="C1807" s="4" t="s">
        <v>7854</v>
      </c>
      <c r="D1807" s="4">
        <v>12</v>
      </c>
      <c r="E1807" s="4">
        <v>1</v>
      </c>
      <c r="F1807" s="8">
        <v>4738.2700000000004</v>
      </c>
      <c r="G1807" s="4" t="s">
        <v>7895</v>
      </c>
      <c r="H1807" s="4" t="s">
        <v>7893</v>
      </c>
      <c r="I1807" s="4" t="s">
        <v>7864</v>
      </c>
      <c r="J1807" s="9">
        <v>33523</v>
      </c>
      <c r="K1807" s="4">
        <v>31</v>
      </c>
    </row>
    <row r="1808" spans="1:11" ht="15" customHeight="1" x14ac:dyDescent="0.25">
      <c r="A1808" s="4" t="s">
        <v>1848</v>
      </c>
      <c r="B1808" s="4">
        <v>1986</v>
      </c>
      <c r="C1808" s="4" t="s">
        <v>7851</v>
      </c>
      <c r="D1808" s="4">
        <v>5</v>
      </c>
      <c r="E1808" s="4">
        <v>3</v>
      </c>
      <c r="F1808" s="8">
        <v>4734.6400000000003</v>
      </c>
      <c r="G1808" s="4" t="s">
        <v>7895</v>
      </c>
      <c r="H1808" s="4" t="s">
        <v>7894</v>
      </c>
      <c r="I1808" s="4" t="s">
        <v>7863</v>
      </c>
      <c r="J1808" s="9">
        <v>31660</v>
      </c>
      <c r="K1808" s="4">
        <v>36</v>
      </c>
    </row>
    <row r="1809" spans="1:11" ht="15" customHeight="1" x14ac:dyDescent="0.25">
      <c r="A1809" s="4" t="s">
        <v>1849</v>
      </c>
      <c r="B1809" s="4">
        <v>1980</v>
      </c>
      <c r="C1809" s="4" t="s">
        <v>7848</v>
      </c>
      <c r="D1809" s="4">
        <v>2</v>
      </c>
      <c r="E1809" s="4">
        <v>2</v>
      </c>
      <c r="F1809" s="8">
        <v>4728.71</v>
      </c>
      <c r="G1809" s="4" t="s">
        <v>7895</v>
      </c>
      <c r="H1809" s="4" t="s">
        <v>7893</v>
      </c>
      <c r="I1809" s="4" t="s">
        <v>7864</v>
      </c>
      <c r="J1809" s="9">
        <v>29404</v>
      </c>
      <c r="K1809" s="4">
        <v>42</v>
      </c>
    </row>
    <row r="1810" spans="1:11" ht="15" customHeight="1" x14ac:dyDescent="0.25">
      <c r="A1810" s="4" t="s">
        <v>1850</v>
      </c>
      <c r="B1810" s="4">
        <v>1994</v>
      </c>
      <c r="C1810" s="4" t="s">
        <v>7853</v>
      </c>
      <c r="D1810" s="4">
        <v>12</v>
      </c>
      <c r="E1810" s="4">
        <v>2</v>
      </c>
      <c r="F1810" s="8">
        <v>4719.74</v>
      </c>
      <c r="G1810" s="4" t="s">
        <v>7895</v>
      </c>
      <c r="H1810" s="4" t="s">
        <v>7894</v>
      </c>
      <c r="I1810" s="4" t="s">
        <v>7864</v>
      </c>
      <c r="J1810" s="9">
        <v>34558</v>
      </c>
      <c r="K1810" s="4">
        <v>28</v>
      </c>
    </row>
    <row r="1811" spans="1:11" ht="15" customHeight="1" x14ac:dyDescent="0.25">
      <c r="A1811" s="4" t="s">
        <v>1851</v>
      </c>
      <c r="B1811" s="4">
        <v>1992</v>
      </c>
      <c r="C1811" s="4" t="s">
        <v>7851</v>
      </c>
      <c r="D1811" s="4">
        <v>28</v>
      </c>
      <c r="E1811" s="4">
        <v>1</v>
      </c>
      <c r="F1811" s="8">
        <v>4719.5200000000004</v>
      </c>
      <c r="G1811" s="4" t="s">
        <v>7895</v>
      </c>
      <c r="H1811" s="4" t="s">
        <v>7895</v>
      </c>
      <c r="I1811" s="4" t="s">
        <v>7871</v>
      </c>
      <c r="J1811" s="9">
        <v>33875</v>
      </c>
      <c r="K1811" s="4">
        <v>30</v>
      </c>
    </row>
    <row r="1812" spans="1:11" ht="15" customHeight="1" x14ac:dyDescent="0.25">
      <c r="A1812" s="4" t="s">
        <v>1852</v>
      </c>
      <c r="B1812" s="4">
        <v>1992</v>
      </c>
      <c r="C1812" s="4" t="s">
        <v>7854</v>
      </c>
      <c r="D1812" s="4">
        <v>9</v>
      </c>
      <c r="E1812" s="4">
        <v>1</v>
      </c>
      <c r="F1812" s="8">
        <v>4718.2</v>
      </c>
      <c r="G1812" s="4" t="s">
        <v>7895</v>
      </c>
      <c r="H1812" s="4" t="s">
        <v>7893</v>
      </c>
      <c r="I1812" s="4" t="s">
        <v>7871</v>
      </c>
      <c r="J1812" s="9">
        <v>33886</v>
      </c>
      <c r="K1812" s="4">
        <v>30</v>
      </c>
    </row>
    <row r="1813" spans="1:11" ht="15" customHeight="1" x14ac:dyDescent="0.25">
      <c r="A1813" s="4" t="s">
        <v>1853</v>
      </c>
      <c r="B1813" s="4">
        <v>1981</v>
      </c>
      <c r="C1813" s="4" t="s">
        <v>7853</v>
      </c>
      <c r="D1813" s="4">
        <v>12</v>
      </c>
      <c r="E1813" s="4">
        <v>1</v>
      </c>
      <c r="F1813" s="8">
        <v>4712.12</v>
      </c>
      <c r="G1813" s="4" t="s">
        <v>7895</v>
      </c>
      <c r="H1813" s="4" t="s">
        <v>7893</v>
      </c>
      <c r="I1813" s="4" t="s">
        <v>7865</v>
      </c>
      <c r="J1813" s="9">
        <v>29810</v>
      </c>
      <c r="K1813" s="4">
        <v>41</v>
      </c>
    </row>
    <row r="1814" spans="1:11" ht="15" customHeight="1" x14ac:dyDescent="0.25">
      <c r="A1814" s="4" t="s">
        <v>1854</v>
      </c>
      <c r="B1814" s="4">
        <v>1977</v>
      </c>
      <c r="C1814" s="4" t="s">
        <v>7852</v>
      </c>
      <c r="D1814" s="4">
        <v>4</v>
      </c>
      <c r="E1814" s="4">
        <v>2</v>
      </c>
      <c r="F1814" s="8">
        <v>4699.47</v>
      </c>
      <c r="G1814" s="4" t="s">
        <v>7895</v>
      </c>
      <c r="H1814" s="4" t="s">
        <v>7893</v>
      </c>
      <c r="I1814" s="4" t="s">
        <v>7863</v>
      </c>
      <c r="J1814" s="9">
        <v>28463</v>
      </c>
      <c r="K1814" s="4">
        <v>45</v>
      </c>
    </row>
    <row r="1815" spans="1:11" ht="15" customHeight="1" x14ac:dyDescent="0.25">
      <c r="A1815" s="4" t="s">
        <v>1855</v>
      </c>
      <c r="B1815" s="4">
        <v>2003</v>
      </c>
      <c r="C1815" s="4" t="s">
        <v>7850</v>
      </c>
      <c r="D1815" s="4">
        <v>22</v>
      </c>
      <c r="E1815" s="4">
        <v>5</v>
      </c>
      <c r="F1815" s="8">
        <v>4687.8</v>
      </c>
      <c r="G1815" s="4" t="s">
        <v>7895</v>
      </c>
      <c r="H1815" s="4" t="s">
        <v>7893</v>
      </c>
      <c r="I1815" s="4" t="s">
        <v>7865</v>
      </c>
      <c r="J1815" s="9">
        <v>37794</v>
      </c>
      <c r="K1815" s="4">
        <v>19</v>
      </c>
    </row>
    <row r="1816" spans="1:11" ht="15" customHeight="1" x14ac:dyDescent="0.25">
      <c r="A1816" s="4" t="s">
        <v>1856</v>
      </c>
      <c r="B1816" s="4">
        <v>1990</v>
      </c>
      <c r="C1816" s="4" t="s">
        <v>7851</v>
      </c>
      <c r="D1816" s="4">
        <v>4</v>
      </c>
      <c r="E1816" s="4">
        <v>2</v>
      </c>
      <c r="F1816" s="8">
        <v>4686.3900000000003</v>
      </c>
      <c r="G1816" s="4" t="s">
        <v>7893</v>
      </c>
      <c r="H1816" s="4" t="s">
        <v>7893</v>
      </c>
      <c r="I1816" s="4" t="s">
        <v>7863</v>
      </c>
      <c r="J1816" s="9">
        <v>33120</v>
      </c>
      <c r="K1816" s="4">
        <v>32</v>
      </c>
    </row>
    <row r="1817" spans="1:11" ht="15" customHeight="1" x14ac:dyDescent="0.25">
      <c r="A1817" s="4" t="s">
        <v>1857</v>
      </c>
      <c r="B1817" s="4">
        <v>2003</v>
      </c>
      <c r="C1817" s="4" t="s">
        <v>7854</v>
      </c>
      <c r="D1817" s="4">
        <v>4</v>
      </c>
      <c r="E1817" s="4">
        <v>0</v>
      </c>
      <c r="F1817" s="8">
        <v>4678.8</v>
      </c>
      <c r="G1817" s="4" t="s">
        <v>7895</v>
      </c>
      <c r="H1817" s="4" t="s">
        <v>7894</v>
      </c>
      <c r="I1817" s="4" t="s">
        <v>7874</v>
      </c>
      <c r="J1817" s="9">
        <v>37898</v>
      </c>
      <c r="K1817" s="4">
        <v>19</v>
      </c>
    </row>
    <row r="1818" spans="1:11" ht="15" customHeight="1" x14ac:dyDescent="0.25">
      <c r="A1818" s="4" t="s">
        <v>1858</v>
      </c>
      <c r="B1818" s="4">
        <v>1979</v>
      </c>
      <c r="C1818" s="4" t="s">
        <v>7854</v>
      </c>
      <c r="D1818" s="4">
        <v>18</v>
      </c>
      <c r="E1818" s="4">
        <v>2</v>
      </c>
      <c r="F1818" s="8">
        <v>4674.2</v>
      </c>
      <c r="G1818" s="4" t="s">
        <v>7895</v>
      </c>
      <c r="H1818" s="4" t="s">
        <v>7894</v>
      </c>
      <c r="I1818" s="4" t="s">
        <v>7863</v>
      </c>
      <c r="J1818" s="9">
        <v>29146</v>
      </c>
      <c r="K1818" s="4">
        <v>43</v>
      </c>
    </row>
    <row r="1819" spans="1:11" ht="15" customHeight="1" x14ac:dyDescent="0.25">
      <c r="A1819" s="4" t="s">
        <v>1859</v>
      </c>
      <c r="B1819" s="4">
        <v>1990</v>
      </c>
      <c r="C1819" s="4" t="s">
        <v>7848</v>
      </c>
      <c r="D1819" s="4">
        <v>13</v>
      </c>
      <c r="E1819" s="4">
        <v>2</v>
      </c>
      <c r="F1819" s="8">
        <v>4673.3900000000003</v>
      </c>
      <c r="G1819" s="4" t="s">
        <v>7895</v>
      </c>
      <c r="H1819" s="4" t="s">
        <v>7894</v>
      </c>
      <c r="I1819" s="4" t="s">
        <v>7863</v>
      </c>
      <c r="J1819" s="9">
        <v>33067</v>
      </c>
      <c r="K1819" s="4">
        <v>32</v>
      </c>
    </row>
    <row r="1820" spans="1:11" ht="15" customHeight="1" x14ac:dyDescent="0.25">
      <c r="A1820" s="4" t="s">
        <v>1860</v>
      </c>
      <c r="B1820" s="4">
        <v>1990</v>
      </c>
      <c r="C1820" s="4" t="s">
        <v>7851</v>
      </c>
      <c r="D1820" s="4">
        <v>26</v>
      </c>
      <c r="E1820" s="4">
        <v>2</v>
      </c>
      <c r="F1820" s="8">
        <v>4670.6400000000003</v>
      </c>
      <c r="G1820" s="4" t="s">
        <v>7895</v>
      </c>
      <c r="H1820" s="4" t="s">
        <v>7895</v>
      </c>
      <c r="I1820" s="4" t="s">
        <v>7865</v>
      </c>
      <c r="J1820" s="9">
        <v>33142</v>
      </c>
      <c r="K1820" s="4">
        <v>32</v>
      </c>
    </row>
    <row r="1821" spans="1:11" ht="15" customHeight="1" x14ac:dyDescent="0.25">
      <c r="A1821" s="4" t="s">
        <v>1861</v>
      </c>
      <c r="B1821" s="4">
        <v>1990</v>
      </c>
      <c r="C1821" s="4" t="s">
        <v>7853</v>
      </c>
      <c r="D1821" s="4">
        <v>5</v>
      </c>
      <c r="E1821" s="4">
        <v>1</v>
      </c>
      <c r="F1821" s="8">
        <v>4667.6099999999997</v>
      </c>
      <c r="G1821" s="4" t="s">
        <v>7893</v>
      </c>
      <c r="H1821" s="4" t="s">
        <v>7893</v>
      </c>
      <c r="I1821" s="4" t="s">
        <v>7868</v>
      </c>
      <c r="J1821" s="9">
        <v>33090</v>
      </c>
      <c r="K1821" s="4">
        <v>32</v>
      </c>
    </row>
    <row r="1822" spans="1:11" ht="15" customHeight="1" x14ac:dyDescent="0.25">
      <c r="A1822" s="4" t="s">
        <v>1862</v>
      </c>
      <c r="B1822" s="4">
        <v>1996</v>
      </c>
      <c r="C1822" s="4" t="s">
        <v>7854</v>
      </c>
      <c r="D1822" s="4">
        <v>25</v>
      </c>
      <c r="E1822" s="4">
        <v>3</v>
      </c>
      <c r="F1822" s="8">
        <v>4661.29</v>
      </c>
      <c r="G1822" s="4" t="s">
        <v>7895</v>
      </c>
      <c r="H1822" s="4" t="s">
        <v>7894</v>
      </c>
      <c r="I1822" s="4" t="s">
        <v>7875</v>
      </c>
      <c r="J1822" s="9">
        <v>35363</v>
      </c>
      <c r="K1822" s="4">
        <v>26</v>
      </c>
    </row>
    <row r="1823" spans="1:11" ht="15" customHeight="1" x14ac:dyDescent="0.25">
      <c r="A1823" s="4" t="s">
        <v>1863</v>
      </c>
      <c r="B1823" s="4">
        <v>1985</v>
      </c>
      <c r="C1823" s="4" t="s">
        <v>7850</v>
      </c>
      <c r="D1823" s="4">
        <v>22</v>
      </c>
      <c r="E1823" s="4">
        <v>0</v>
      </c>
      <c r="F1823" s="8">
        <v>4646.76</v>
      </c>
      <c r="G1823" s="4" t="s">
        <v>7894</v>
      </c>
      <c r="H1823" s="4" t="s">
        <v>7894</v>
      </c>
      <c r="I1823" s="4" t="s">
        <v>7865</v>
      </c>
      <c r="J1823" s="9">
        <v>31220</v>
      </c>
      <c r="K1823" s="4">
        <v>37</v>
      </c>
    </row>
    <row r="1824" spans="1:11" ht="15" customHeight="1" x14ac:dyDescent="0.25">
      <c r="A1824" s="4" t="s">
        <v>1864</v>
      </c>
      <c r="B1824" s="4">
        <v>1998</v>
      </c>
      <c r="C1824" s="4" t="s">
        <v>7850</v>
      </c>
      <c r="D1824" s="4">
        <v>29</v>
      </c>
      <c r="E1824" s="4">
        <v>3</v>
      </c>
      <c r="F1824" s="8">
        <v>4618.08</v>
      </c>
      <c r="G1824" s="4" t="s">
        <v>7895</v>
      </c>
      <c r="H1824" s="4" t="s">
        <v>7894</v>
      </c>
      <c r="I1824" s="4" t="s">
        <v>7864</v>
      </c>
      <c r="J1824" s="9">
        <v>35975</v>
      </c>
      <c r="K1824" s="4">
        <v>24</v>
      </c>
    </row>
    <row r="1825" spans="1:11" ht="15" customHeight="1" x14ac:dyDescent="0.25">
      <c r="A1825" s="4" t="s">
        <v>1865</v>
      </c>
      <c r="B1825" s="4">
        <v>2000</v>
      </c>
      <c r="C1825" s="4" t="s">
        <v>7848</v>
      </c>
      <c r="D1825" s="4">
        <v>2</v>
      </c>
      <c r="E1825" s="4">
        <v>0</v>
      </c>
      <c r="F1825" s="8">
        <v>4608.03</v>
      </c>
      <c r="G1825" s="4" t="s">
        <v>7895</v>
      </c>
      <c r="H1825" s="4" t="s">
        <v>7893</v>
      </c>
      <c r="I1825" s="4" t="s">
        <v>7865</v>
      </c>
      <c r="J1825" s="9">
        <v>36709</v>
      </c>
      <c r="K1825" s="4">
        <v>22</v>
      </c>
    </row>
    <row r="1826" spans="1:11" ht="15" customHeight="1" x14ac:dyDescent="0.25">
      <c r="A1826" s="4" t="s">
        <v>1866</v>
      </c>
      <c r="B1826" s="4">
        <v>1989</v>
      </c>
      <c r="C1826" s="4" t="s">
        <v>7851</v>
      </c>
      <c r="D1826" s="4">
        <v>18</v>
      </c>
      <c r="E1826" s="4">
        <v>0</v>
      </c>
      <c r="F1826" s="8">
        <v>4571.41</v>
      </c>
      <c r="G1826" s="4" t="s">
        <v>7895</v>
      </c>
      <c r="H1826" s="4" t="s">
        <v>7895</v>
      </c>
      <c r="I1826" s="4" t="s">
        <v>7864</v>
      </c>
      <c r="J1826" s="9">
        <v>32769</v>
      </c>
      <c r="K1826" s="4">
        <v>33</v>
      </c>
    </row>
    <row r="1827" spans="1:11" ht="15" customHeight="1" x14ac:dyDescent="0.25">
      <c r="A1827" s="4" t="s">
        <v>1867</v>
      </c>
      <c r="B1827" s="4">
        <v>1996</v>
      </c>
      <c r="C1827" s="4" t="s">
        <v>7852</v>
      </c>
      <c r="D1827" s="4">
        <v>25</v>
      </c>
      <c r="E1827" s="4">
        <v>2</v>
      </c>
      <c r="F1827" s="8">
        <v>4564.1899999999996</v>
      </c>
      <c r="G1827" s="4" t="s">
        <v>7895</v>
      </c>
      <c r="H1827" s="4" t="s">
        <v>7895</v>
      </c>
      <c r="I1827" s="4" t="s">
        <v>7871</v>
      </c>
      <c r="J1827" s="9">
        <v>35424</v>
      </c>
      <c r="K1827" s="4">
        <v>26</v>
      </c>
    </row>
    <row r="1828" spans="1:11" ht="15" customHeight="1" x14ac:dyDescent="0.25">
      <c r="A1828" s="4" t="s">
        <v>1868</v>
      </c>
      <c r="B1828" s="4">
        <v>1990</v>
      </c>
      <c r="C1828" s="4" t="s">
        <v>7851</v>
      </c>
      <c r="D1828" s="4">
        <v>20</v>
      </c>
      <c r="E1828" s="4">
        <v>1</v>
      </c>
      <c r="F1828" s="8">
        <v>4562.84</v>
      </c>
      <c r="G1828" s="4" t="s">
        <v>7895</v>
      </c>
      <c r="H1828" s="4" t="s">
        <v>7895</v>
      </c>
      <c r="I1828" s="4" t="s">
        <v>7863</v>
      </c>
      <c r="J1828" s="9">
        <v>33136</v>
      </c>
      <c r="K1828" s="4">
        <v>32</v>
      </c>
    </row>
    <row r="1829" spans="1:11" ht="15" customHeight="1" x14ac:dyDescent="0.25">
      <c r="A1829" s="4" t="s">
        <v>1869</v>
      </c>
      <c r="B1829" s="4">
        <v>2004</v>
      </c>
      <c r="C1829" s="4" t="s">
        <v>7852</v>
      </c>
      <c r="D1829" s="4">
        <v>22</v>
      </c>
      <c r="E1829" s="4">
        <v>4</v>
      </c>
      <c r="F1829" s="8">
        <v>4561.1899999999996</v>
      </c>
      <c r="G1829" s="4" t="s">
        <v>7895</v>
      </c>
      <c r="H1829" s="4" t="s">
        <v>7895</v>
      </c>
      <c r="I1829" s="4" t="s">
        <v>7871</v>
      </c>
      <c r="J1829" s="9">
        <v>38343</v>
      </c>
      <c r="K1829" s="4">
        <v>18</v>
      </c>
    </row>
    <row r="1830" spans="1:11" ht="15" customHeight="1" x14ac:dyDescent="0.25">
      <c r="A1830" s="4" t="s">
        <v>1870</v>
      </c>
      <c r="B1830" s="4">
        <v>1990</v>
      </c>
      <c r="C1830" s="4" t="s">
        <v>7849</v>
      </c>
      <c r="D1830" s="4">
        <v>17</v>
      </c>
      <c r="E1830" s="4">
        <v>0</v>
      </c>
      <c r="F1830" s="8">
        <v>4544.2299999999996</v>
      </c>
      <c r="G1830" s="4" t="s">
        <v>7895</v>
      </c>
      <c r="H1830" s="4" t="s">
        <v>7894</v>
      </c>
      <c r="I1830" s="4" t="s">
        <v>7871</v>
      </c>
      <c r="J1830" s="9">
        <v>33194</v>
      </c>
      <c r="K1830" s="4">
        <v>32</v>
      </c>
    </row>
    <row r="1831" spans="1:11" ht="15" customHeight="1" x14ac:dyDescent="0.25">
      <c r="A1831" s="4" t="s">
        <v>1871</v>
      </c>
      <c r="B1831" s="4">
        <v>1988</v>
      </c>
      <c r="C1831" s="4" t="s">
        <v>7850</v>
      </c>
      <c r="D1831" s="4">
        <v>13</v>
      </c>
      <c r="E1831" s="4">
        <v>1</v>
      </c>
      <c r="F1831" s="8">
        <v>4536.26</v>
      </c>
      <c r="G1831" s="4" t="s">
        <v>7895</v>
      </c>
      <c r="H1831" s="4" t="s">
        <v>7895</v>
      </c>
      <c r="I1831" s="4" t="s">
        <v>7865</v>
      </c>
      <c r="J1831" s="9">
        <v>32307</v>
      </c>
      <c r="K1831" s="4">
        <v>34</v>
      </c>
    </row>
    <row r="1832" spans="1:11" ht="15" customHeight="1" x14ac:dyDescent="0.25">
      <c r="A1832" s="4" t="s">
        <v>1872</v>
      </c>
      <c r="B1832" s="4">
        <v>1993</v>
      </c>
      <c r="C1832" s="4" t="s">
        <v>7850</v>
      </c>
      <c r="D1832" s="4">
        <v>29</v>
      </c>
      <c r="E1832" s="4">
        <v>2</v>
      </c>
      <c r="F1832" s="8">
        <v>4529.4799999999996</v>
      </c>
      <c r="G1832" s="4" t="s">
        <v>7895</v>
      </c>
      <c r="H1832" s="4" t="s">
        <v>7894</v>
      </c>
      <c r="I1832" s="4" t="s">
        <v>7865</v>
      </c>
      <c r="J1832" s="9">
        <v>34149</v>
      </c>
      <c r="K1832" s="4">
        <v>29</v>
      </c>
    </row>
    <row r="1833" spans="1:11" ht="15" customHeight="1" x14ac:dyDescent="0.25">
      <c r="A1833" s="4" t="s">
        <v>1873</v>
      </c>
      <c r="B1833" s="4">
        <v>1992</v>
      </c>
      <c r="C1833" s="4" t="s">
        <v>7853</v>
      </c>
      <c r="D1833" s="4">
        <v>13</v>
      </c>
      <c r="E1833" s="4">
        <v>1</v>
      </c>
      <c r="F1833" s="8">
        <v>4527.18</v>
      </c>
      <c r="G1833" s="4" t="s">
        <v>7895</v>
      </c>
      <c r="H1833" s="4" t="s">
        <v>7895</v>
      </c>
      <c r="I1833" s="4" t="s">
        <v>7864</v>
      </c>
      <c r="J1833" s="9">
        <v>33829</v>
      </c>
      <c r="K1833" s="4">
        <v>30</v>
      </c>
    </row>
    <row r="1834" spans="1:11" ht="15" customHeight="1" x14ac:dyDescent="0.25">
      <c r="A1834" s="4" t="s">
        <v>1874</v>
      </c>
      <c r="B1834" s="4">
        <v>1988</v>
      </c>
      <c r="C1834" s="4" t="s">
        <v>7852</v>
      </c>
      <c r="D1834" s="4">
        <v>21</v>
      </c>
      <c r="E1834" s="4">
        <v>0</v>
      </c>
      <c r="F1834" s="8">
        <v>4518.83</v>
      </c>
      <c r="G1834" s="4" t="s">
        <v>7895</v>
      </c>
      <c r="H1834" s="4" t="s">
        <v>7895</v>
      </c>
      <c r="I1834" s="4" t="s">
        <v>7875</v>
      </c>
      <c r="J1834" s="9">
        <v>32498</v>
      </c>
      <c r="K1834" s="4">
        <v>34</v>
      </c>
    </row>
    <row r="1835" spans="1:11" ht="15" customHeight="1" x14ac:dyDescent="0.25">
      <c r="A1835" s="4" t="s">
        <v>1875</v>
      </c>
      <c r="B1835" s="4">
        <v>1987</v>
      </c>
      <c r="C1835" s="4" t="s">
        <v>7852</v>
      </c>
      <c r="D1835" s="4">
        <v>5</v>
      </c>
      <c r="E1835" s="4">
        <v>3</v>
      </c>
      <c r="F1835" s="8">
        <v>4518.7700000000004</v>
      </c>
      <c r="G1835" s="4" t="s">
        <v>7895</v>
      </c>
      <c r="H1835" s="4" t="s">
        <v>7893</v>
      </c>
      <c r="I1835" s="4" t="s">
        <v>7864</v>
      </c>
      <c r="J1835" s="9">
        <v>32116</v>
      </c>
      <c r="K1835" s="4">
        <v>35</v>
      </c>
    </row>
    <row r="1836" spans="1:11" ht="15" customHeight="1" x14ac:dyDescent="0.25">
      <c r="A1836" s="4" t="s">
        <v>1876</v>
      </c>
      <c r="B1836" s="4">
        <v>2003</v>
      </c>
      <c r="C1836" s="4" t="s">
        <v>7854</v>
      </c>
      <c r="D1836" s="4">
        <v>2</v>
      </c>
      <c r="E1836" s="4">
        <v>0</v>
      </c>
      <c r="F1836" s="8">
        <v>4518.3999999999996</v>
      </c>
      <c r="G1836" s="4" t="s">
        <v>7895</v>
      </c>
      <c r="H1836" s="4" t="s">
        <v>7893</v>
      </c>
      <c r="I1836" s="4" t="s">
        <v>7877</v>
      </c>
      <c r="J1836" s="9">
        <v>37896</v>
      </c>
      <c r="K1836" s="4">
        <v>19</v>
      </c>
    </row>
    <row r="1837" spans="1:11" ht="15" customHeight="1" x14ac:dyDescent="0.25">
      <c r="A1837" s="4" t="s">
        <v>1877</v>
      </c>
      <c r="B1837" s="4">
        <v>1980</v>
      </c>
      <c r="C1837" s="4" t="s">
        <v>7850</v>
      </c>
      <c r="D1837" s="4">
        <v>16</v>
      </c>
      <c r="E1837" s="4">
        <v>2</v>
      </c>
      <c r="F1837" s="8">
        <v>4515.71</v>
      </c>
      <c r="G1837" s="4" t="s">
        <v>7895</v>
      </c>
      <c r="H1837" s="4" t="s">
        <v>7893</v>
      </c>
      <c r="I1837" s="4" t="s">
        <v>7863</v>
      </c>
      <c r="J1837" s="9">
        <v>29388</v>
      </c>
      <c r="K1837" s="4">
        <v>42</v>
      </c>
    </row>
    <row r="1838" spans="1:11" ht="15" customHeight="1" x14ac:dyDescent="0.25">
      <c r="A1838" s="4" t="s">
        <v>1878</v>
      </c>
      <c r="B1838" s="4">
        <v>1982</v>
      </c>
      <c r="C1838" s="4" t="s">
        <v>7851</v>
      </c>
      <c r="D1838" s="4">
        <v>27</v>
      </c>
      <c r="E1838" s="4">
        <v>3</v>
      </c>
      <c r="F1838" s="8">
        <v>4511.41</v>
      </c>
      <c r="G1838" s="4" t="s">
        <v>7895</v>
      </c>
      <c r="H1838" s="4" t="s">
        <v>7893</v>
      </c>
      <c r="I1838" s="4" t="s">
        <v>7863</v>
      </c>
      <c r="J1838" s="9">
        <v>30221</v>
      </c>
      <c r="K1838" s="4">
        <v>40</v>
      </c>
    </row>
    <row r="1839" spans="1:11" ht="15" customHeight="1" x14ac:dyDescent="0.25">
      <c r="A1839" s="4" t="s">
        <v>1879</v>
      </c>
      <c r="B1839" s="4">
        <v>1997</v>
      </c>
      <c r="C1839" s="4" t="s">
        <v>7854</v>
      </c>
      <c r="D1839" s="4">
        <v>13</v>
      </c>
      <c r="E1839" s="4">
        <v>4</v>
      </c>
      <c r="F1839" s="8">
        <v>4504.66</v>
      </c>
      <c r="G1839" s="4" t="s">
        <v>7894</v>
      </c>
      <c r="H1839" s="4" t="s">
        <v>7895</v>
      </c>
      <c r="I1839" s="4" t="s">
        <v>7863</v>
      </c>
      <c r="J1839" s="9">
        <v>35716</v>
      </c>
      <c r="K1839" s="4">
        <v>25</v>
      </c>
    </row>
    <row r="1840" spans="1:11" ht="15" customHeight="1" x14ac:dyDescent="0.25">
      <c r="A1840" s="4" t="s">
        <v>1880</v>
      </c>
      <c r="B1840" s="4">
        <v>1988</v>
      </c>
      <c r="C1840" s="4" t="s">
        <v>7850</v>
      </c>
      <c r="D1840" s="4">
        <v>26</v>
      </c>
      <c r="E1840" s="4">
        <v>0</v>
      </c>
      <c r="F1840" s="8">
        <v>4500.34</v>
      </c>
      <c r="G1840" s="4" t="s">
        <v>7895</v>
      </c>
      <c r="H1840" s="4" t="s">
        <v>7894</v>
      </c>
      <c r="I1840" s="4" t="s">
        <v>7875</v>
      </c>
      <c r="J1840" s="9">
        <v>32320</v>
      </c>
      <c r="K1840" s="4">
        <v>34</v>
      </c>
    </row>
    <row r="1841" spans="1:11" ht="15" customHeight="1" x14ac:dyDescent="0.25">
      <c r="A1841" s="4" t="s">
        <v>1881</v>
      </c>
      <c r="B1841" s="4">
        <v>1992</v>
      </c>
      <c r="C1841" s="4" t="s">
        <v>7848</v>
      </c>
      <c r="D1841" s="4">
        <v>12</v>
      </c>
      <c r="E1841" s="4">
        <v>0</v>
      </c>
      <c r="F1841" s="8">
        <v>4488.58</v>
      </c>
      <c r="G1841" s="4" t="s">
        <v>7895</v>
      </c>
      <c r="H1841" s="4" t="s">
        <v>7893</v>
      </c>
      <c r="I1841" s="4" t="s">
        <v>7864</v>
      </c>
      <c r="J1841" s="9">
        <v>33797</v>
      </c>
      <c r="K1841" s="4">
        <v>30</v>
      </c>
    </row>
    <row r="1842" spans="1:11" ht="15" customHeight="1" x14ac:dyDescent="0.25">
      <c r="A1842" s="4" t="s">
        <v>1882</v>
      </c>
      <c r="B1842" s="4">
        <v>2004</v>
      </c>
      <c r="C1842" s="4" t="s">
        <v>7848</v>
      </c>
      <c r="D1842" s="4">
        <v>18</v>
      </c>
      <c r="E1842" s="4">
        <v>0</v>
      </c>
      <c r="F1842" s="8">
        <v>4468.25</v>
      </c>
      <c r="G1842" s="4" t="s">
        <v>7895</v>
      </c>
      <c r="H1842" s="4" t="s">
        <v>7895</v>
      </c>
      <c r="I1842" s="4" t="s">
        <v>7864</v>
      </c>
      <c r="J1842" s="9">
        <v>38186</v>
      </c>
      <c r="K1842" s="4">
        <v>18</v>
      </c>
    </row>
    <row r="1843" spans="1:11" ht="15" customHeight="1" x14ac:dyDescent="0.25">
      <c r="A1843" s="4" t="s">
        <v>1883</v>
      </c>
      <c r="B1843" s="4">
        <v>1999</v>
      </c>
      <c r="C1843" s="4" t="s">
        <v>7849</v>
      </c>
      <c r="D1843" s="4">
        <v>20</v>
      </c>
      <c r="E1843" s="4">
        <v>3</v>
      </c>
      <c r="F1843" s="8">
        <v>4466.62</v>
      </c>
      <c r="G1843" s="4" t="s">
        <v>7895</v>
      </c>
      <c r="H1843" s="4" t="s">
        <v>7895</v>
      </c>
      <c r="I1843" s="4" t="s">
        <v>7864</v>
      </c>
      <c r="J1843" s="9">
        <v>36484</v>
      </c>
      <c r="K1843" s="4">
        <v>23</v>
      </c>
    </row>
    <row r="1844" spans="1:11" ht="15" customHeight="1" x14ac:dyDescent="0.25">
      <c r="A1844" s="4" t="s">
        <v>1884</v>
      </c>
      <c r="B1844" s="4">
        <v>1991</v>
      </c>
      <c r="C1844" s="4" t="s">
        <v>7848</v>
      </c>
      <c r="D1844" s="4">
        <v>4</v>
      </c>
      <c r="E1844" s="4">
        <v>2</v>
      </c>
      <c r="F1844" s="8">
        <v>4463.21</v>
      </c>
      <c r="G1844" s="4" t="s">
        <v>7893</v>
      </c>
      <c r="H1844" s="4" t="s">
        <v>7893</v>
      </c>
      <c r="I1844" s="4" t="s">
        <v>7863</v>
      </c>
      <c r="J1844" s="9">
        <v>33423</v>
      </c>
      <c r="K1844" s="4">
        <v>31</v>
      </c>
    </row>
    <row r="1845" spans="1:11" ht="15" customHeight="1" x14ac:dyDescent="0.25">
      <c r="A1845" s="4" t="s">
        <v>1885</v>
      </c>
      <c r="B1845" s="4">
        <v>1990</v>
      </c>
      <c r="C1845" s="4" t="s">
        <v>7848</v>
      </c>
      <c r="D1845" s="4">
        <v>15</v>
      </c>
      <c r="E1845" s="4">
        <v>1</v>
      </c>
      <c r="F1845" s="8">
        <v>4462.72</v>
      </c>
      <c r="G1845" s="4" t="s">
        <v>7895</v>
      </c>
      <c r="H1845" s="4" t="s">
        <v>7893</v>
      </c>
      <c r="I1845" s="4" t="s">
        <v>7864</v>
      </c>
      <c r="J1845" s="9">
        <v>33069</v>
      </c>
      <c r="K1845" s="4">
        <v>32</v>
      </c>
    </row>
    <row r="1846" spans="1:11" ht="15" customHeight="1" x14ac:dyDescent="0.25">
      <c r="A1846" s="4" t="s">
        <v>1886</v>
      </c>
      <c r="B1846" s="4">
        <v>1990</v>
      </c>
      <c r="C1846" s="4" t="s">
        <v>7853</v>
      </c>
      <c r="D1846" s="4">
        <v>8</v>
      </c>
      <c r="E1846" s="4">
        <v>1</v>
      </c>
      <c r="F1846" s="8">
        <v>4454.3999999999996</v>
      </c>
      <c r="G1846" s="4" t="s">
        <v>7895</v>
      </c>
      <c r="H1846" s="4" t="s">
        <v>7893</v>
      </c>
      <c r="I1846" s="4" t="s">
        <v>7864</v>
      </c>
      <c r="J1846" s="9">
        <v>33093</v>
      </c>
      <c r="K1846" s="4">
        <v>32</v>
      </c>
    </row>
    <row r="1847" spans="1:11" ht="15" customHeight="1" x14ac:dyDescent="0.25">
      <c r="A1847" s="4" t="s">
        <v>1887</v>
      </c>
      <c r="B1847" s="4">
        <v>1994</v>
      </c>
      <c r="C1847" s="4" t="s">
        <v>7850</v>
      </c>
      <c r="D1847" s="4">
        <v>28</v>
      </c>
      <c r="E1847" s="4">
        <v>3</v>
      </c>
      <c r="F1847" s="8">
        <v>4449.46</v>
      </c>
      <c r="G1847" s="4" t="s">
        <v>7894</v>
      </c>
      <c r="H1847" s="4" t="s">
        <v>7895</v>
      </c>
      <c r="I1847" s="4" t="s">
        <v>7863</v>
      </c>
      <c r="J1847" s="9">
        <v>34513</v>
      </c>
      <c r="K1847" s="4">
        <v>28</v>
      </c>
    </row>
    <row r="1848" spans="1:11" ht="15" customHeight="1" x14ac:dyDescent="0.25">
      <c r="A1848" s="4" t="s">
        <v>1888</v>
      </c>
      <c r="B1848" s="4">
        <v>1991</v>
      </c>
      <c r="C1848" s="4" t="s">
        <v>7851</v>
      </c>
      <c r="D1848" s="4">
        <v>3</v>
      </c>
      <c r="E1848" s="4">
        <v>1</v>
      </c>
      <c r="F1848" s="8">
        <v>4441.21</v>
      </c>
      <c r="G1848" s="4" t="s">
        <v>7894</v>
      </c>
      <c r="H1848" s="4" t="s">
        <v>7895</v>
      </c>
      <c r="I1848" s="4" t="s">
        <v>7873</v>
      </c>
      <c r="J1848" s="9">
        <v>33484</v>
      </c>
      <c r="K1848" s="4">
        <v>31</v>
      </c>
    </row>
    <row r="1849" spans="1:11" ht="15" customHeight="1" x14ac:dyDescent="0.25">
      <c r="A1849" s="4" t="s">
        <v>1889</v>
      </c>
      <c r="B1849" s="4">
        <v>1994</v>
      </c>
      <c r="C1849" s="4" t="s">
        <v>7854</v>
      </c>
      <c r="D1849" s="4">
        <v>24</v>
      </c>
      <c r="E1849" s="4">
        <v>2</v>
      </c>
      <c r="F1849" s="8">
        <v>4438.26</v>
      </c>
      <c r="G1849" s="4" t="s">
        <v>7895</v>
      </c>
      <c r="H1849" s="4" t="s">
        <v>7893</v>
      </c>
      <c r="I1849" s="4" t="s">
        <v>7875</v>
      </c>
      <c r="J1849" s="9">
        <v>34631</v>
      </c>
      <c r="K1849" s="4">
        <v>28</v>
      </c>
    </row>
    <row r="1850" spans="1:11" ht="15" customHeight="1" x14ac:dyDescent="0.25">
      <c r="A1850" s="4" t="s">
        <v>1890</v>
      </c>
      <c r="B1850" s="4">
        <v>1994</v>
      </c>
      <c r="C1850" s="4" t="s">
        <v>7854</v>
      </c>
      <c r="D1850" s="4">
        <v>8</v>
      </c>
      <c r="E1850" s="4">
        <v>2</v>
      </c>
      <c r="F1850" s="8">
        <v>4435.09</v>
      </c>
      <c r="G1850" s="4" t="s">
        <v>7893</v>
      </c>
      <c r="H1850" s="4" t="s">
        <v>7895</v>
      </c>
      <c r="I1850" s="4" t="s">
        <v>7868</v>
      </c>
      <c r="J1850" s="9">
        <v>34615</v>
      </c>
      <c r="K1850" s="4">
        <v>28</v>
      </c>
    </row>
    <row r="1851" spans="1:11" ht="15" customHeight="1" x14ac:dyDescent="0.25">
      <c r="A1851" s="4" t="s">
        <v>1891</v>
      </c>
      <c r="B1851" s="4">
        <v>1993</v>
      </c>
      <c r="C1851" s="4" t="s">
        <v>7852</v>
      </c>
      <c r="D1851" s="4">
        <v>23</v>
      </c>
      <c r="E1851" s="4">
        <v>2</v>
      </c>
      <c r="F1851" s="8">
        <v>4433.92</v>
      </c>
      <c r="G1851" s="4" t="s">
        <v>7895</v>
      </c>
      <c r="H1851" s="4" t="s">
        <v>7895</v>
      </c>
      <c r="I1851" s="4" t="s">
        <v>7864</v>
      </c>
      <c r="J1851" s="9">
        <v>34326</v>
      </c>
      <c r="K1851" s="4">
        <v>29</v>
      </c>
    </row>
    <row r="1852" spans="1:11" ht="15" customHeight="1" x14ac:dyDescent="0.25">
      <c r="A1852" s="4" t="s">
        <v>1892</v>
      </c>
      <c r="B1852" s="4">
        <v>1993</v>
      </c>
      <c r="C1852" s="4" t="s">
        <v>7851</v>
      </c>
      <c r="D1852" s="4">
        <v>4</v>
      </c>
      <c r="E1852" s="4">
        <v>2</v>
      </c>
      <c r="F1852" s="8">
        <v>4433.3900000000003</v>
      </c>
      <c r="G1852" s="4" t="s">
        <v>7895</v>
      </c>
      <c r="H1852" s="4" t="s">
        <v>7893</v>
      </c>
      <c r="I1852" s="4" t="s">
        <v>7864</v>
      </c>
      <c r="J1852" s="9">
        <v>34216</v>
      </c>
      <c r="K1852" s="4">
        <v>29</v>
      </c>
    </row>
    <row r="1853" spans="1:11" ht="15" customHeight="1" x14ac:dyDescent="0.25">
      <c r="A1853" s="4" t="s">
        <v>1893</v>
      </c>
      <c r="B1853" s="4">
        <v>1994</v>
      </c>
      <c r="C1853" s="4" t="s">
        <v>7852</v>
      </c>
      <c r="D1853" s="4">
        <v>29</v>
      </c>
      <c r="E1853" s="4">
        <v>2</v>
      </c>
      <c r="F1853" s="8">
        <v>4428.8900000000003</v>
      </c>
      <c r="G1853" s="4" t="s">
        <v>7893</v>
      </c>
      <c r="H1853" s="4" t="s">
        <v>7894</v>
      </c>
      <c r="I1853" s="4" t="s">
        <v>7875</v>
      </c>
      <c r="J1853" s="9">
        <v>34697</v>
      </c>
      <c r="K1853" s="4">
        <v>28</v>
      </c>
    </row>
    <row r="1854" spans="1:11" ht="15" customHeight="1" x14ac:dyDescent="0.25">
      <c r="A1854" s="4" t="s">
        <v>1894</v>
      </c>
      <c r="B1854" s="4">
        <v>1992</v>
      </c>
      <c r="C1854" s="4" t="s">
        <v>7853</v>
      </c>
      <c r="D1854" s="4">
        <v>15</v>
      </c>
      <c r="E1854" s="4">
        <v>0</v>
      </c>
      <c r="F1854" s="8">
        <v>4420.95</v>
      </c>
      <c r="G1854" s="4" t="s">
        <v>7895</v>
      </c>
      <c r="H1854" s="4" t="s">
        <v>7893</v>
      </c>
      <c r="I1854" s="4" t="s">
        <v>7876</v>
      </c>
      <c r="J1854" s="9">
        <v>33831</v>
      </c>
      <c r="K1854" s="4">
        <v>30</v>
      </c>
    </row>
    <row r="1855" spans="1:11" ht="15" customHeight="1" x14ac:dyDescent="0.25">
      <c r="A1855" s="4" t="s">
        <v>1895</v>
      </c>
      <c r="B1855" s="4">
        <v>1988</v>
      </c>
      <c r="C1855" s="4" t="s">
        <v>7851</v>
      </c>
      <c r="D1855" s="4">
        <v>16</v>
      </c>
      <c r="E1855" s="4">
        <v>0</v>
      </c>
      <c r="F1855" s="8">
        <v>4415.16</v>
      </c>
      <c r="G1855" s="4" t="s">
        <v>7895</v>
      </c>
      <c r="H1855" s="4" t="s">
        <v>7894</v>
      </c>
      <c r="I1855" s="4" t="s">
        <v>7863</v>
      </c>
      <c r="J1855" s="9">
        <v>32402</v>
      </c>
      <c r="K1855" s="4">
        <v>34</v>
      </c>
    </row>
    <row r="1856" spans="1:11" ht="15" customHeight="1" x14ac:dyDescent="0.25">
      <c r="A1856" s="4" t="s">
        <v>1896</v>
      </c>
      <c r="B1856" s="4">
        <v>1986</v>
      </c>
      <c r="C1856" s="4" t="s">
        <v>7848</v>
      </c>
      <c r="D1856" s="4">
        <v>13</v>
      </c>
      <c r="E1856" s="4">
        <v>0</v>
      </c>
      <c r="F1856" s="8">
        <v>4402.2299999999996</v>
      </c>
      <c r="G1856" s="4" t="s">
        <v>7895</v>
      </c>
      <c r="H1856" s="4" t="s">
        <v>7895</v>
      </c>
      <c r="I1856" s="4" t="s">
        <v>7865</v>
      </c>
      <c r="J1856" s="9">
        <v>31606</v>
      </c>
      <c r="K1856" s="4">
        <v>36</v>
      </c>
    </row>
    <row r="1857" spans="1:11" ht="15" customHeight="1" x14ac:dyDescent="0.25">
      <c r="A1857" s="4" t="s">
        <v>1897</v>
      </c>
      <c r="B1857" s="4">
        <v>1986</v>
      </c>
      <c r="C1857" s="4" t="s">
        <v>7853</v>
      </c>
      <c r="D1857" s="4">
        <v>11</v>
      </c>
      <c r="E1857" s="4">
        <v>0</v>
      </c>
      <c r="F1857" s="8">
        <v>4399.7299999999996</v>
      </c>
      <c r="G1857" s="4" t="s">
        <v>7893</v>
      </c>
      <c r="H1857" s="4" t="s">
        <v>7895</v>
      </c>
      <c r="I1857" s="4" t="s">
        <v>7863</v>
      </c>
      <c r="J1857" s="9">
        <v>31635</v>
      </c>
      <c r="K1857" s="4">
        <v>36</v>
      </c>
    </row>
    <row r="1858" spans="1:11" ht="15" customHeight="1" x14ac:dyDescent="0.25">
      <c r="A1858" s="4" t="s">
        <v>1898</v>
      </c>
      <c r="B1858" s="4">
        <v>1988</v>
      </c>
      <c r="C1858" s="4" t="s">
        <v>7848</v>
      </c>
      <c r="D1858" s="4">
        <v>18</v>
      </c>
      <c r="E1858" s="4">
        <v>3</v>
      </c>
      <c r="F1858" s="8">
        <v>4397.3100000000004</v>
      </c>
      <c r="G1858" s="4" t="s">
        <v>7895</v>
      </c>
      <c r="H1858" s="4" t="s">
        <v>7895</v>
      </c>
      <c r="I1858" s="4" t="s">
        <v>7863</v>
      </c>
      <c r="J1858" s="9">
        <v>32342</v>
      </c>
      <c r="K1858" s="4">
        <v>34</v>
      </c>
    </row>
    <row r="1859" spans="1:11" ht="15" customHeight="1" x14ac:dyDescent="0.25">
      <c r="A1859" s="4" t="s">
        <v>1899</v>
      </c>
      <c r="B1859" s="4">
        <v>1982</v>
      </c>
      <c r="C1859" s="4" t="s">
        <v>7850</v>
      </c>
      <c r="D1859" s="4">
        <v>29</v>
      </c>
      <c r="E1859" s="4">
        <v>3</v>
      </c>
      <c r="F1859" s="8">
        <v>4392.7</v>
      </c>
      <c r="G1859" s="4" t="s">
        <v>7895</v>
      </c>
      <c r="H1859" s="4" t="s">
        <v>7895</v>
      </c>
      <c r="I1859" s="4" t="s">
        <v>7863</v>
      </c>
      <c r="J1859" s="9">
        <v>30131</v>
      </c>
      <c r="K1859" s="4">
        <v>40</v>
      </c>
    </row>
    <row r="1860" spans="1:11" ht="15" customHeight="1" x14ac:dyDescent="0.25">
      <c r="A1860" s="4" t="s">
        <v>1900</v>
      </c>
      <c r="B1860" s="4">
        <v>1997</v>
      </c>
      <c r="C1860" s="4" t="s">
        <v>7849</v>
      </c>
      <c r="D1860" s="4">
        <v>29</v>
      </c>
      <c r="E1860" s="4">
        <v>3</v>
      </c>
      <c r="F1860" s="8">
        <v>4391.6499999999996</v>
      </c>
      <c r="G1860" s="4" t="s">
        <v>7895</v>
      </c>
      <c r="H1860" s="4" t="s">
        <v>7895</v>
      </c>
      <c r="I1860" s="4" t="s">
        <v>7865</v>
      </c>
      <c r="J1860" s="9">
        <v>35763</v>
      </c>
      <c r="K1860" s="4">
        <v>25</v>
      </c>
    </row>
    <row r="1861" spans="1:11" ht="15" customHeight="1" x14ac:dyDescent="0.25">
      <c r="A1861" s="4" t="s">
        <v>1901</v>
      </c>
      <c r="B1861" s="4">
        <v>1990</v>
      </c>
      <c r="C1861" s="4" t="s">
        <v>7853</v>
      </c>
      <c r="D1861" s="4">
        <v>28</v>
      </c>
      <c r="E1861" s="4">
        <v>0</v>
      </c>
      <c r="F1861" s="8">
        <v>4357.04</v>
      </c>
      <c r="G1861" s="4" t="s">
        <v>7895</v>
      </c>
      <c r="H1861" s="4" t="s">
        <v>7893</v>
      </c>
      <c r="I1861" s="4" t="s">
        <v>7864</v>
      </c>
      <c r="J1861" s="9">
        <v>33113</v>
      </c>
      <c r="K1861" s="4">
        <v>32</v>
      </c>
    </row>
    <row r="1862" spans="1:11" ht="15" customHeight="1" x14ac:dyDescent="0.25">
      <c r="A1862" s="4" t="s">
        <v>1902</v>
      </c>
      <c r="B1862" s="4">
        <v>1991</v>
      </c>
      <c r="C1862" s="4" t="s">
        <v>7851</v>
      </c>
      <c r="D1862" s="4">
        <v>13</v>
      </c>
      <c r="E1862" s="4">
        <v>1</v>
      </c>
      <c r="F1862" s="8">
        <v>4350.51</v>
      </c>
      <c r="G1862" s="4" t="s">
        <v>7895</v>
      </c>
      <c r="H1862" s="4" t="s">
        <v>7895</v>
      </c>
      <c r="I1862" s="4" t="s">
        <v>7863</v>
      </c>
      <c r="J1862" s="9">
        <v>33494</v>
      </c>
      <c r="K1862" s="4">
        <v>31</v>
      </c>
    </row>
    <row r="1863" spans="1:11" ht="15" customHeight="1" x14ac:dyDescent="0.25">
      <c r="A1863" s="4" t="s">
        <v>1903</v>
      </c>
      <c r="B1863" s="4">
        <v>1994</v>
      </c>
      <c r="C1863" s="4" t="s">
        <v>7849</v>
      </c>
      <c r="D1863" s="4">
        <v>1</v>
      </c>
      <c r="E1863" s="4">
        <v>2</v>
      </c>
      <c r="F1863" s="8">
        <v>4349.46</v>
      </c>
      <c r="G1863" s="4" t="s">
        <v>7895</v>
      </c>
      <c r="H1863" s="4" t="s">
        <v>7895</v>
      </c>
      <c r="I1863" s="4" t="s">
        <v>7863</v>
      </c>
      <c r="J1863" s="9">
        <v>34639</v>
      </c>
      <c r="K1863" s="4">
        <v>28</v>
      </c>
    </row>
    <row r="1864" spans="1:11" ht="15" customHeight="1" x14ac:dyDescent="0.25">
      <c r="A1864" s="4" t="s">
        <v>1904</v>
      </c>
      <c r="B1864" s="4">
        <v>1991</v>
      </c>
      <c r="C1864" s="4" t="s">
        <v>7850</v>
      </c>
      <c r="D1864" s="4">
        <v>1</v>
      </c>
      <c r="E1864" s="4">
        <v>0</v>
      </c>
      <c r="F1864" s="8">
        <v>4347.0200000000004</v>
      </c>
      <c r="G1864" s="4" t="s">
        <v>7895</v>
      </c>
      <c r="H1864" s="4" t="s">
        <v>7894</v>
      </c>
      <c r="I1864" s="4" t="s">
        <v>7871</v>
      </c>
      <c r="J1864" s="9">
        <v>33390</v>
      </c>
      <c r="K1864" s="4">
        <v>32</v>
      </c>
    </row>
    <row r="1865" spans="1:11" ht="15" customHeight="1" x14ac:dyDescent="0.25">
      <c r="A1865" s="4" t="s">
        <v>1905</v>
      </c>
      <c r="B1865" s="4">
        <v>1994</v>
      </c>
      <c r="C1865" s="4" t="s">
        <v>7854</v>
      </c>
      <c r="D1865" s="4">
        <v>26</v>
      </c>
      <c r="E1865" s="4">
        <v>2</v>
      </c>
      <c r="F1865" s="8">
        <v>4340.4399999999996</v>
      </c>
      <c r="G1865" s="4" t="s">
        <v>7895</v>
      </c>
      <c r="H1865" s="4" t="s">
        <v>7894</v>
      </c>
      <c r="I1865" s="4" t="s">
        <v>7863</v>
      </c>
      <c r="J1865" s="9">
        <v>34633</v>
      </c>
      <c r="K1865" s="4">
        <v>28</v>
      </c>
    </row>
    <row r="1866" spans="1:11" ht="15" customHeight="1" x14ac:dyDescent="0.25">
      <c r="A1866" s="4" t="s">
        <v>1906</v>
      </c>
      <c r="B1866" s="4">
        <v>1994</v>
      </c>
      <c r="C1866" s="4" t="s">
        <v>7849</v>
      </c>
      <c r="D1866" s="4">
        <v>2</v>
      </c>
      <c r="E1866" s="4">
        <v>1</v>
      </c>
      <c r="F1866" s="8">
        <v>4337.74</v>
      </c>
      <c r="G1866" s="4" t="s">
        <v>7895</v>
      </c>
      <c r="H1866" s="4" t="s">
        <v>7894</v>
      </c>
      <c r="I1866" s="4" t="s">
        <v>7871</v>
      </c>
      <c r="J1866" s="9">
        <v>34640</v>
      </c>
      <c r="K1866" s="4">
        <v>28</v>
      </c>
    </row>
    <row r="1867" spans="1:11" ht="15" customHeight="1" x14ac:dyDescent="0.25">
      <c r="A1867" s="4" t="s">
        <v>1907</v>
      </c>
      <c r="B1867" s="4">
        <v>1988</v>
      </c>
      <c r="C1867" s="4" t="s">
        <v>7852</v>
      </c>
      <c r="D1867" s="4">
        <v>19</v>
      </c>
      <c r="E1867" s="4">
        <v>0</v>
      </c>
      <c r="F1867" s="8">
        <v>4320.41</v>
      </c>
      <c r="G1867" s="4" t="s">
        <v>7895</v>
      </c>
      <c r="H1867" s="4" t="s">
        <v>7894</v>
      </c>
      <c r="I1867" s="4" t="s">
        <v>7864</v>
      </c>
      <c r="J1867" s="9">
        <v>32496</v>
      </c>
      <c r="K1867" s="4">
        <v>34</v>
      </c>
    </row>
    <row r="1868" spans="1:11" ht="15" customHeight="1" x14ac:dyDescent="0.25">
      <c r="A1868" s="4" t="s">
        <v>1908</v>
      </c>
      <c r="B1868" s="4">
        <v>2000</v>
      </c>
      <c r="C1868" s="4" t="s">
        <v>7849</v>
      </c>
      <c r="D1868" s="4">
        <v>25</v>
      </c>
      <c r="E1868" s="4">
        <v>3</v>
      </c>
      <c r="F1868" s="8">
        <v>4296.2700000000004</v>
      </c>
      <c r="G1868" s="4" t="s">
        <v>7895</v>
      </c>
      <c r="H1868" s="4" t="s">
        <v>7893</v>
      </c>
      <c r="I1868" s="4" t="s">
        <v>7864</v>
      </c>
      <c r="J1868" s="9">
        <v>36855</v>
      </c>
      <c r="K1868" s="4">
        <v>22</v>
      </c>
    </row>
    <row r="1869" spans="1:11" ht="15" customHeight="1" x14ac:dyDescent="0.25">
      <c r="A1869" s="4" t="s">
        <v>1909</v>
      </c>
      <c r="B1869" s="4">
        <v>2003</v>
      </c>
      <c r="C1869" s="4" t="s">
        <v>7850</v>
      </c>
      <c r="D1869" s="4">
        <v>8</v>
      </c>
      <c r="E1869" s="4">
        <v>0</v>
      </c>
      <c r="F1869" s="8">
        <v>4278.55</v>
      </c>
      <c r="G1869" s="4" t="s">
        <v>7895</v>
      </c>
      <c r="H1869" s="4" t="s">
        <v>7894</v>
      </c>
      <c r="I1869" s="4" t="s">
        <v>7874</v>
      </c>
      <c r="J1869" s="9">
        <v>37780</v>
      </c>
      <c r="K1869" s="4">
        <v>20</v>
      </c>
    </row>
    <row r="1870" spans="1:11" ht="15" customHeight="1" x14ac:dyDescent="0.25">
      <c r="A1870" s="4" t="s">
        <v>1910</v>
      </c>
      <c r="B1870" s="4">
        <v>1992</v>
      </c>
      <c r="C1870" s="4" t="s">
        <v>7850</v>
      </c>
      <c r="D1870" s="4">
        <v>18</v>
      </c>
      <c r="E1870" s="4">
        <v>2</v>
      </c>
      <c r="F1870" s="8">
        <v>4266.17</v>
      </c>
      <c r="G1870" s="4" t="s">
        <v>7893</v>
      </c>
      <c r="H1870" s="4" t="s">
        <v>7895</v>
      </c>
      <c r="I1870" s="4" t="s">
        <v>7863</v>
      </c>
      <c r="J1870" s="9">
        <v>33773</v>
      </c>
      <c r="K1870" s="4">
        <v>30</v>
      </c>
    </row>
    <row r="1871" spans="1:11" ht="15" customHeight="1" x14ac:dyDescent="0.25">
      <c r="A1871" s="4" t="s">
        <v>1911</v>
      </c>
      <c r="B1871" s="4">
        <v>1983</v>
      </c>
      <c r="C1871" s="4" t="s">
        <v>7849</v>
      </c>
      <c r="D1871" s="4">
        <v>20</v>
      </c>
      <c r="E1871" s="4">
        <v>3</v>
      </c>
      <c r="F1871" s="8">
        <v>4265.01</v>
      </c>
      <c r="G1871" s="4" t="s">
        <v>7895</v>
      </c>
      <c r="H1871" s="4" t="s">
        <v>7894</v>
      </c>
      <c r="I1871" s="4" t="s">
        <v>7864</v>
      </c>
      <c r="J1871" s="9">
        <v>30640</v>
      </c>
      <c r="K1871" s="4">
        <v>39</v>
      </c>
    </row>
    <row r="1872" spans="1:11" ht="15" customHeight="1" x14ac:dyDescent="0.25">
      <c r="A1872" s="4" t="s">
        <v>1912</v>
      </c>
      <c r="B1872" s="4">
        <v>1995</v>
      </c>
      <c r="C1872" s="4" t="s">
        <v>7854</v>
      </c>
      <c r="D1872" s="4">
        <v>14</v>
      </c>
      <c r="E1872" s="4">
        <v>3</v>
      </c>
      <c r="F1872" s="8">
        <v>4260.74</v>
      </c>
      <c r="G1872" s="4" t="s">
        <v>7893</v>
      </c>
      <c r="H1872" s="4" t="s">
        <v>7895</v>
      </c>
      <c r="I1872" s="4" t="s">
        <v>7865</v>
      </c>
      <c r="J1872" s="9">
        <v>34986</v>
      </c>
      <c r="K1872" s="4">
        <v>27</v>
      </c>
    </row>
    <row r="1873" spans="1:11" ht="15" customHeight="1" x14ac:dyDescent="0.25">
      <c r="A1873" s="4" t="s">
        <v>1913</v>
      </c>
      <c r="B1873" s="4">
        <v>1982</v>
      </c>
      <c r="C1873" s="4" t="s">
        <v>7850</v>
      </c>
      <c r="D1873" s="4">
        <v>16</v>
      </c>
      <c r="E1873" s="4">
        <v>3</v>
      </c>
      <c r="F1873" s="8">
        <v>4250.24</v>
      </c>
      <c r="G1873" s="4" t="s">
        <v>7895</v>
      </c>
      <c r="H1873" s="4" t="s">
        <v>7893</v>
      </c>
      <c r="I1873" s="4" t="s">
        <v>7863</v>
      </c>
      <c r="J1873" s="9">
        <v>30118</v>
      </c>
      <c r="K1873" s="4">
        <v>40</v>
      </c>
    </row>
    <row r="1874" spans="1:11" ht="15" customHeight="1" x14ac:dyDescent="0.25">
      <c r="A1874" s="4" t="s">
        <v>1914</v>
      </c>
      <c r="B1874" s="4">
        <v>1991</v>
      </c>
      <c r="C1874" s="4" t="s">
        <v>7852</v>
      </c>
      <c r="D1874" s="4">
        <v>1</v>
      </c>
      <c r="E1874" s="4">
        <v>1</v>
      </c>
      <c r="F1874" s="8">
        <v>4243.59</v>
      </c>
      <c r="G1874" s="4" t="s">
        <v>7893</v>
      </c>
      <c r="H1874" s="4" t="s">
        <v>7894</v>
      </c>
      <c r="I1874" s="4" t="s">
        <v>7864</v>
      </c>
      <c r="J1874" s="9">
        <v>33573</v>
      </c>
      <c r="K1874" s="4">
        <v>31</v>
      </c>
    </row>
    <row r="1875" spans="1:11" ht="15" customHeight="1" x14ac:dyDescent="0.25">
      <c r="A1875" s="4" t="s">
        <v>1915</v>
      </c>
      <c r="B1875" s="4">
        <v>1991</v>
      </c>
      <c r="C1875" s="4" t="s">
        <v>7849</v>
      </c>
      <c r="D1875" s="4">
        <v>3</v>
      </c>
      <c r="E1875" s="4">
        <v>1</v>
      </c>
      <c r="F1875" s="8">
        <v>4239.8900000000003</v>
      </c>
      <c r="G1875" s="4" t="s">
        <v>7895</v>
      </c>
      <c r="H1875" s="4" t="s">
        <v>7895</v>
      </c>
      <c r="I1875" s="4" t="s">
        <v>7864</v>
      </c>
      <c r="J1875" s="9">
        <v>33545</v>
      </c>
      <c r="K1875" s="4">
        <v>31</v>
      </c>
    </row>
    <row r="1876" spans="1:11" ht="15" customHeight="1" x14ac:dyDescent="0.25">
      <c r="A1876" s="4" t="s">
        <v>1916</v>
      </c>
      <c r="B1876" s="4">
        <v>1992</v>
      </c>
      <c r="C1876" s="4" t="s">
        <v>7850</v>
      </c>
      <c r="D1876" s="4">
        <v>27</v>
      </c>
      <c r="E1876" s="4">
        <v>1</v>
      </c>
      <c r="F1876" s="8">
        <v>4237.13</v>
      </c>
      <c r="G1876" s="4" t="s">
        <v>7893</v>
      </c>
      <c r="H1876" s="4" t="s">
        <v>7894</v>
      </c>
      <c r="I1876" s="4" t="s">
        <v>7868</v>
      </c>
      <c r="J1876" s="9">
        <v>33782</v>
      </c>
      <c r="K1876" s="4">
        <v>30</v>
      </c>
    </row>
    <row r="1877" spans="1:11" ht="15" customHeight="1" x14ac:dyDescent="0.25">
      <c r="A1877" s="4" t="s">
        <v>1917</v>
      </c>
      <c r="B1877" s="4">
        <v>1998</v>
      </c>
      <c r="C1877" s="4" t="s">
        <v>7852</v>
      </c>
      <c r="D1877" s="4">
        <v>14</v>
      </c>
      <c r="E1877" s="4">
        <v>3</v>
      </c>
      <c r="F1877" s="8">
        <v>4234.93</v>
      </c>
      <c r="G1877" s="4" t="s">
        <v>7895</v>
      </c>
      <c r="H1877" s="4" t="s">
        <v>7894</v>
      </c>
      <c r="I1877" s="4" t="s">
        <v>7865</v>
      </c>
      <c r="J1877" s="9">
        <v>36143</v>
      </c>
      <c r="K1877" s="4">
        <v>24</v>
      </c>
    </row>
    <row r="1878" spans="1:11" ht="15" customHeight="1" x14ac:dyDescent="0.25">
      <c r="A1878" s="4" t="s">
        <v>1918</v>
      </c>
      <c r="B1878" s="4">
        <v>1997</v>
      </c>
      <c r="C1878" s="4" t="s">
        <v>7851</v>
      </c>
      <c r="D1878" s="4">
        <v>6</v>
      </c>
      <c r="E1878" s="4">
        <v>2</v>
      </c>
      <c r="F1878" s="8">
        <v>4189.1099999999997</v>
      </c>
      <c r="G1878" s="4" t="s">
        <v>7895</v>
      </c>
      <c r="H1878" s="4" t="s">
        <v>7895</v>
      </c>
      <c r="I1878" s="4" t="s">
        <v>7864</v>
      </c>
      <c r="J1878" s="9">
        <v>35679</v>
      </c>
      <c r="K1878" s="4">
        <v>25</v>
      </c>
    </row>
    <row r="1879" spans="1:11" ht="15" customHeight="1" x14ac:dyDescent="0.25">
      <c r="A1879" s="4" t="s">
        <v>1919</v>
      </c>
      <c r="B1879" s="4">
        <v>1995</v>
      </c>
      <c r="C1879" s="4" t="s">
        <v>7854</v>
      </c>
      <c r="D1879" s="4">
        <v>3</v>
      </c>
      <c r="E1879" s="4">
        <v>0</v>
      </c>
      <c r="F1879" s="8">
        <v>4188.7299999999996</v>
      </c>
      <c r="G1879" s="4" t="s">
        <v>7895</v>
      </c>
      <c r="H1879" s="4" t="s">
        <v>7895</v>
      </c>
      <c r="I1879" s="4" t="s">
        <v>7870</v>
      </c>
      <c r="J1879" s="9">
        <v>34975</v>
      </c>
      <c r="K1879" s="4">
        <v>27</v>
      </c>
    </row>
    <row r="1880" spans="1:11" ht="15" customHeight="1" x14ac:dyDescent="0.25">
      <c r="A1880" s="4" t="s">
        <v>1920</v>
      </c>
      <c r="B1880" s="4">
        <v>1989</v>
      </c>
      <c r="C1880" s="4" t="s">
        <v>7850</v>
      </c>
      <c r="D1880" s="4">
        <v>25</v>
      </c>
      <c r="E1880" s="4">
        <v>0</v>
      </c>
      <c r="F1880" s="8">
        <v>4185.1000000000004</v>
      </c>
      <c r="G1880" s="4" t="s">
        <v>7895</v>
      </c>
      <c r="H1880" s="4" t="s">
        <v>7893</v>
      </c>
      <c r="I1880" s="4" t="s">
        <v>7863</v>
      </c>
      <c r="J1880" s="9">
        <v>32684</v>
      </c>
      <c r="K1880" s="4">
        <v>33</v>
      </c>
    </row>
    <row r="1881" spans="1:11" ht="15" customHeight="1" x14ac:dyDescent="0.25">
      <c r="A1881" s="4" t="s">
        <v>1921</v>
      </c>
      <c r="B1881" s="4">
        <v>1984</v>
      </c>
      <c r="C1881" s="4" t="s">
        <v>7851</v>
      </c>
      <c r="D1881" s="4">
        <v>16</v>
      </c>
      <c r="E1881" s="4">
        <v>3</v>
      </c>
      <c r="F1881" s="8">
        <v>4163.21</v>
      </c>
      <c r="G1881" s="4" t="s">
        <v>7895</v>
      </c>
      <c r="H1881" s="4" t="s">
        <v>7895</v>
      </c>
      <c r="I1881" s="4" t="s">
        <v>7864</v>
      </c>
      <c r="J1881" s="9">
        <v>30941</v>
      </c>
      <c r="K1881" s="4">
        <v>38</v>
      </c>
    </row>
    <row r="1882" spans="1:11" ht="15" customHeight="1" x14ac:dyDescent="0.25">
      <c r="A1882" s="4" t="s">
        <v>1922</v>
      </c>
      <c r="B1882" s="4">
        <v>1998</v>
      </c>
      <c r="C1882" s="4" t="s">
        <v>7849</v>
      </c>
      <c r="D1882" s="4">
        <v>26</v>
      </c>
      <c r="E1882" s="4">
        <v>0</v>
      </c>
      <c r="F1882" s="8">
        <v>4154.97</v>
      </c>
      <c r="G1882" s="4" t="s">
        <v>7895</v>
      </c>
      <c r="H1882" s="4" t="s">
        <v>7894</v>
      </c>
      <c r="I1882" s="4" t="s">
        <v>7864</v>
      </c>
      <c r="J1882" s="9">
        <v>36125</v>
      </c>
      <c r="K1882" s="4">
        <v>24</v>
      </c>
    </row>
    <row r="1883" spans="1:11" ht="15" customHeight="1" x14ac:dyDescent="0.25">
      <c r="A1883" s="4" t="s">
        <v>1923</v>
      </c>
      <c r="B1883" s="4">
        <v>1992</v>
      </c>
      <c r="C1883" s="4" t="s">
        <v>7853</v>
      </c>
      <c r="D1883" s="4">
        <v>4</v>
      </c>
      <c r="E1883" s="4">
        <v>1</v>
      </c>
      <c r="F1883" s="8">
        <v>4151.03</v>
      </c>
      <c r="G1883" s="4" t="s">
        <v>7895</v>
      </c>
      <c r="H1883" s="4" t="s">
        <v>7895</v>
      </c>
      <c r="I1883" s="4" t="s">
        <v>7863</v>
      </c>
      <c r="J1883" s="9">
        <v>33820</v>
      </c>
      <c r="K1883" s="4">
        <v>30</v>
      </c>
    </row>
    <row r="1884" spans="1:11" ht="15" customHeight="1" x14ac:dyDescent="0.25">
      <c r="A1884" s="4" t="s">
        <v>1924</v>
      </c>
      <c r="B1884" s="4">
        <v>1992</v>
      </c>
      <c r="C1884" s="4" t="s">
        <v>7850</v>
      </c>
      <c r="D1884" s="4">
        <v>28</v>
      </c>
      <c r="E1884" s="4">
        <v>1</v>
      </c>
      <c r="F1884" s="8">
        <v>4149.74</v>
      </c>
      <c r="G1884" s="4" t="s">
        <v>7895</v>
      </c>
      <c r="H1884" s="4" t="s">
        <v>7894</v>
      </c>
      <c r="I1884" s="4" t="s">
        <v>7865</v>
      </c>
      <c r="J1884" s="9">
        <v>33783</v>
      </c>
      <c r="K1884" s="4">
        <v>30</v>
      </c>
    </row>
    <row r="1885" spans="1:11" ht="15" customHeight="1" x14ac:dyDescent="0.25">
      <c r="A1885" s="4" t="s">
        <v>1925</v>
      </c>
      <c r="B1885" s="4">
        <v>1992</v>
      </c>
      <c r="C1885" s="4" t="s">
        <v>7850</v>
      </c>
      <c r="D1885" s="4">
        <v>18</v>
      </c>
      <c r="E1885" s="4">
        <v>0</v>
      </c>
      <c r="F1885" s="8">
        <v>4137.5200000000004</v>
      </c>
      <c r="G1885" s="4" t="s">
        <v>7895</v>
      </c>
      <c r="H1885" s="4" t="s">
        <v>7893</v>
      </c>
      <c r="I1885" s="4" t="s">
        <v>7871</v>
      </c>
      <c r="J1885" s="9">
        <v>33773</v>
      </c>
      <c r="K1885" s="4">
        <v>30</v>
      </c>
    </row>
    <row r="1886" spans="1:11" ht="15" customHeight="1" x14ac:dyDescent="0.25">
      <c r="A1886" s="4" t="s">
        <v>1926</v>
      </c>
      <c r="B1886" s="4">
        <v>1991</v>
      </c>
      <c r="C1886" s="4" t="s">
        <v>7853</v>
      </c>
      <c r="D1886" s="4">
        <v>6</v>
      </c>
      <c r="E1886" s="4">
        <v>0</v>
      </c>
      <c r="F1886" s="8">
        <v>4134.08</v>
      </c>
      <c r="G1886" s="4" t="s">
        <v>7895</v>
      </c>
      <c r="H1886" s="4" t="s">
        <v>7894</v>
      </c>
      <c r="I1886" s="4" t="s">
        <v>7864</v>
      </c>
      <c r="J1886" s="9">
        <v>33456</v>
      </c>
      <c r="K1886" s="4">
        <v>31</v>
      </c>
    </row>
    <row r="1887" spans="1:11" ht="15" customHeight="1" x14ac:dyDescent="0.25">
      <c r="A1887" s="4" t="s">
        <v>1927</v>
      </c>
      <c r="B1887" s="4">
        <v>1994</v>
      </c>
      <c r="C1887" s="4" t="s">
        <v>7853</v>
      </c>
      <c r="D1887" s="4">
        <v>21</v>
      </c>
      <c r="E1887" s="4">
        <v>1</v>
      </c>
      <c r="F1887" s="8">
        <v>4133.6400000000003</v>
      </c>
      <c r="G1887" s="4" t="s">
        <v>7895</v>
      </c>
      <c r="H1887" s="4" t="s">
        <v>7893</v>
      </c>
      <c r="I1887" s="4" t="s">
        <v>7864</v>
      </c>
      <c r="J1887" s="9">
        <v>34567</v>
      </c>
      <c r="K1887" s="4">
        <v>28</v>
      </c>
    </row>
    <row r="1888" spans="1:11" ht="15" customHeight="1" x14ac:dyDescent="0.25">
      <c r="A1888" s="4" t="s">
        <v>1928</v>
      </c>
      <c r="B1888" s="4">
        <v>1990</v>
      </c>
      <c r="C1888" s="4" t="s">
        <v>7852</v>
      </c>
      <c r="D1888" s="4">
        <v>14</v>
      </c>
      <c r="E1888" s="4">
        <v>1</v>
      </c>
      <c r="F1888" s="8">
        <v>4076.5</v>
      </c>
      <c r="G1888" s="4" t="s">
        <v>7895</v>
      </c>
      <c r="H1888" s="4" t="s">
        <v>7893</v>
      </c>
      <c r="I1888" s="4" t="s">
        <v>7865</v>
      </c>
      <c r="J1888" s="9">
        <v>33221</v>
      </c>
      <c r="K1888" s="4">
        <v>32</v>
      </c>
    </row>
    <row r="1889" spans="1:11" ht="15" customHeight="1" x14ac:dyDescent="0.25">
      <c r="A1889" s="4" t="s">
        <v>1929</v>
      </c>
      <c r="B1889" s="4">
        <v>1990</v>
      </c>
      <c r="C1889" s="4" t="s">
        <v>7852</v>
      </c>
      <c r="D1889" s="4">
        <v>1</v>
      </c>
      <c r="E1889" s="4">
        <v>1</v>
      </c>
      <c r="F1889" s="8">
        <v>4074.45</v>
      </c>
      <c r="G1889" s="4" t="s">
        <v>7893</v>
      </c>
      <c r="H1889" s="4" t="s">
        <v>7895</v>
      </c>
      <c r="I1889" s="4" t="s">
        <v>7863</v>
      </c>
      <c r="J1889" s="9">
        <v>33208</v>
      </c>
      <c r="K1889" s="4">
        <v>32</v>
      </c>
    </row>
    <row r="1890" spans="1:11" ht="15" customHeight="1" x14ac:dyDescent="0.25">
      <c r="A1890" s="4" t="s">
        <v>1930</v>
      </c>
      <c r="B1890" s="4">
        <v>2002</v>
      </c>
      <c r="C1890" s="4" t="s">
        <v>7854</v>
      </c>
      <c r="D1890" s="4">
        <v>18</v>
      </c>
      <c r="E1890" s="4">
        <v>0</v>
      </c>
      <c r="F1890" s="8">
        <v>4070.51</v>
      </c>
      <c r="G1890" s="4" t="s">
        <v>7895</v>
      </c>
      <c r="H1890" s="4" t="s">
        <v>7894</v>
      </c>
      <c r="I1890" s="4" t="s">
        <v>7864</v>
      </c>
      <c r="J1890" s="9">
        <v>37547</v>
      </c>
      <c r="K1890" s="4">
        <v>20</v>
      </c>
    </row>
    <row r="1891" spans="1:11" ht="15" customHeight="1" x14ac:dyDescent="0.25">
      <c r="A1891" s="4" t="s">
        <v>1931</v>
      </c>
      <c r="B1891" s="4">
        <v>1983</v>
      </c>
      <c r="C1891" s="4" t="s">
        <v>7851</v>
      </c>
      <c r="D1891" s="4">
        <v>16</v>
      </c>
      <c r="E1891" s="4">
        <v>3</v>
      </c>
      <c r="F1891" s="8">
        <v>4070.42</v>
      </c>
      <c r="G1891" s="4" t="s">
        <v>7895</v>
      </c>
      <c r="H1891" s="4" t="s">
        <v>7894</v>
      </c>
      <c r="I1891" s="4" t="s">
        <v>7863</v>
      </c>
      <c r="J1891" s="9">
        <v>30575</v>
      </c>
      <c r="K1891" s="4">
        <v>39</v>
      </c>
    </row>
    <row r="1892" spans="1:11" ht="15" customHeight="1" x14ac:dyDescent="0.25">
      <c r="A1892" s="4" t="s">
        <v>1932</v>
      </c>
      <c r="B1892" s="4">
        <v>1995</v>
      </c>
      <c r="C1892" s="4" t="s">
        <v>7851</v>
      </c>
      <c r="D1892" s="4">
        <v>14</v>
      </c>
      <c r="E1892" s="4">
        <v>2</v>
      </c>
      <c r="F1892" s="8">
        <v>4058.71</v>
      </c>
      <c r="G1892" s="4" t="s">
        <v>7893</v>
      </c>
      <c r="H1892" s="4" t="s">
        <v>7893</v>
      </c>
      <c r="I1892" s="4" t="s">
        <v>7864</v>
      </c>
      <c r="J1892" s="9">
        <v>34956</v>
      </c>
      <c r="K1892" s="4">
        <v>27</v>
      </c>
    </row>
    <row r="1893" spans="1:11" ht="15" customHeight="1" x14ac:dyDescent="0.25">
      <c r="A1893" s="4" t="s">
        <v>1933</v>
      </c>
      <c r="B1893" s="4">
        <v>1993</v>
      </c>
      <c r="C1893" s="4" t="s">
        <v>7853</v>
      </c>
      <c r="D1893" s="4">
        <v>13</v>
      </c>
      <c r="E1893" s="4">
        <v>2</v>
      </c>
      <c r="F1893" s="8">
        <v>4058.12</v>
      </c>
      <c r="G1893" s="4" t="s">
        <v>7895</v>
      </c>
      <c r="H1893" s="4" t="s">
        <v>7894</v>
      </c>
      <c r="I1893" s="4" t="s">
        <v>7863</v>
      </c>
      <c r="J1893" s="9">
        <v>34194</v>
      </c>
      <c r="K1893" s="4">
        <v>29</v>
      </c>
    </row>
    <row r="1894" spans="1:11" ht="15" customHeight="1" x14ac:dyDescent="0.25">
      <c r="A1894" s="4" t="s">
        <v>1934</v>
      </c>
      <c r="B1894" s="4">
        <v>1988</v>
      </c>
      <c r="C1894" s="4" t="s">
        <v>7849</v>
      </c>
      <c r="D1894" s="4">
        <v>30</v>
      </c>
      <c r="E1894" s="4">
        <v>3</v>
      </c>
      <c r="F1894" s="8">
        <v>4047.94</v>
      </c>
      <c r="G1894" s="4" t="s">
        <v>7895</v>
      </c>
      <c r="H1894" s="4" t="s">
        <v>7894</v>
      </c>
      <c r="I1894" s="4" t="s">
        <v>7863</v>
      </c>
      <c r="J1894" s="9">
        <v>32477</v>
      </c>
      <c r="K1894" s="4">
        <v>34</v>
      </c>
    </row>
    <row r="1895" spans="1:11" ht="15" customHeight="1" x14ac:dyDescent="0.25">
      <c r="A1895" s="4" t="s">
        <v>1935</v>
      </c>
      <c r="B1895" s="4">
        <v>1993</v>
      </c>
      <c r="C1895" s="4" t="s">
        <v>7852</v>
      </c>
      <c r="D1895" s="4">
        <v>26</v>
      </c>
      <c r="E1895" s="4">
        <v>1</v>
      </c>
      <c r="F1895" s="8">
        <v>4040.56</v>
      </c>
      <c r="G1895" s="4" t="s">
        <v>7893</v>
      </c>
      <c r="H1895" s="4" t="s">
        <v>7893</v>
      </c>
      <c r="I1895" s="4" t="s">
        <v>7866</v>
      </c>
      <c r="J1895" s="9">
        <v>34329</v>
      </c>
      <c r="K1895" s="4">
        <v>29</v>
      </c>
    </row>
    <row r="1896" spans="1:11" ht="15" customHeight="1" x14ac:dyDescent="0.25">
      <c r="A1896" s="4" t="s">
        <v>1936</v>
      </c>
      <c r="B1896" s="4">
        <v>1983</v>
      </c>
      <c r="C1896" s="4" t="s">
        <v>7849</v>
      </c>
      <c r="D1896" s="4">
        <v>10</v>
      </c>
      <c r="E1896" s="4">
        <v>3</v>
      </c>
      <c r="F1896" s="8">
        <v>4039.9</v>
      </c>
      <c r="G1896" s="4" t="s">
        <v>7895</v>
      </c>
      <c r="H1896" s="4" t="s">
        <v>7894</v>
      </c>
      <c r="I1896" s="4" t="s">
        <v>7863</v>
      </c>
      <c r="J1896" s="9">
        <v>30630</v>
      </c>
      <c r="K1896" s="4">
        <v>39</v>
      </c>
    </row>
    <row r="1897" spans="1:11" ht="15" customHeight="1" x14ac:dyDescent="0.25">
      <c r="A1897" s="4" t="s">
        <v>1937</v>
      </c>
      <c r="B1897" s="4">
        <v>1984</v>
      </c>
      <c r="C1897" s="4" t="s">
        <v>7848</v>
      </c>
      <c r="D1897" s="4">
        <v>7</v>
      </c>
      <c r="E1897" s="4">
        <v>3</v>
      </c>
      <c r="F1897" s="8">
        <v>4038.41</v>
      </c>
      <c r="G1897" s="4" t="s">
        <v>7895</v>
      </c>
      <c r="H1897" s="4" t="s">
        <v>7894</v>
      </c>
      <c r="I1897" s="4" t="s">
        <v>7863</v>
      </c>
      <c r="J1897" s="9">
        <v>30870</v>
      </c>
      <c r="K1897" s="4">
        <v>38</v>
      </c>
    </row>
    <row r="1898" spans="1:11" ht="15" customHeight="1" x14ac:dyDescent="0.25">
      <c r="A1898" s="4" t="s">
        <v>1938</v>
      </c>
      <c r="B1898" s="4">
        <v>1992</v>
      </c>
      <c r="C1898" s="4" t="s">
        <v>7854</v>
      </c>
      <c r="D1898" s="4">
        <v>11</v>
      </c>
      <c r="E1898" s="4">
        <v>1</v>
      </c>
      <c r="F1898" s="8">
        <v>4032.24</v>
      </c>
      <c r="G1898" s="4" t="s">
        <v>7893</v>
      </c>
      <c r="H1898" s="4" t="s">
        <v>7893</v>
      </c>
      <c r="I1898" s="4" t="s">
        <v>7864</v>
      </c>
      <c r="J1898" s="9">
        <v>33888</v>
      </c>
      <c r="K1898" s="4">
        <v>30</v>
      </c>
    </row>
    <row r="1899" spans="1:11" ht="15" customHeight="1" x14ac:dyDescent="0.25">
      <c r="A1899" s="4" t="s">
        <v>1939</v>
      </c>
      <c r="B1899" s="4">
        <v>2000</v>
      </c>
      <c r="C1899" s="4" t="s">
        <v>7851</v>
      </c>
      <c r="D1899" s="4">
        <v>13</v>
      </c>
      <c r="E1899" s="4">
        <v>3</v>
      </c>
      <c r="F1899" s="8">
        <v>4005.42</v>
      </c>
      <c r="G1899" s="4" t="s">
        <v>7895</v>
      </c>
      <c r="H1899" s="4" t="s">
        <v>7894</v>
      </c>
      <c r="I1899" s="4" t="s">
        <v>7866</v>
      </c>
      <c r="J1899" s="9">
        <v>36782</v>
      </c>
      <c r="K1899" s="4">
        <v>22</v>
      </c>
    </row>
    <row r="1900" spans="1:11" ht="15" customHeight="1" x14ac:dyDescent="0.25">
      <c r="A1900" s="4" t="s">
        <v>1940</v>
      </c>
      <c r="B1900" s="4">
        <v>1989</v>
      </c>
      <c r="C1900" s="4" t="s">
        <v>7848</v>
      </c>
      <c r="D1900" s="4">
        <v>10</v>
      </c>
      <c r="E1900" s="4">
        <v>3</v>
      </c>
      <c r="F1900" s="8">
        <v>4002.36</v>
      </c>
      <c r="G1900" s="4" t="s">
        <v>7895</v>
      </c>
      <c r="H1900" s="4" t="s">
        <v>7894</v>
      </c>
      <c r="I1900" s="4" t="s">
        <v>7863</v>
      </c>
      <c r="J1900" s="9">
        <v>32699</v>
      </c>
      <c r="K1900" s="4">
        <v>33</v>
      </c>
    </row>
    <row r="1901" spans="1:11" ht="15" customHeight="1" x14ac:dyDescent="0.25">
      <c r="A1901" s="4" t="s">
        <v>1941</v>
      </c>
      <c r="B1901" s="4">
        <v>1990</v>
      </c>
      <c r="C1901" s="4" t="s">
        <v>7849</v>
      </c>
      <c r="D1901" s="4">
        <v>1</v>
      </c>
      <c r="E1901" s="4">
        <v>0</v>
      </c>
      <c r="F1901" s="8">
        <v>3994.18</v>
      </c>
      <c r="G1901" s="4" t="s">
        <v>7895</v>
      </c>
      <c r="H1901" s="4" t="s">
        <v>7895</v>
      </c>
      <c r="I1901" s="4" t="s">
        <v>7863</v>
      </c>
      <c r="J1901" s="9">
        <v>33178</v>
      </c>
      <c r="K1901" s="4">
        <v>32</v>
      </c>
    </row>
    <row r="1902" spans="1:11" ht="15" customHeight="1" x14ac:dyDescent="0.25">
      <c r="A1902" s="4" t="s">
        <v>1942</v>
      </c>
      <c r="B1902" s="4">
        <v>1990</v>
      </c>
      <c r="C1902" s="4" t="s">
        <v>7849</v>
      </c>
      <c r="D1902" s="4">
        <v>22</v>
      </c>
      <c r="E1902" s="4">
        <v>0</v>
      </c>
      <c r="F1902" s="8">
        <v>3989.84</v>
      </c>
      <c r="G1902" s="4" t="s">
        <v>7895</v>
      </c>
      <c r="H1902" s="4" t="s">
        <v>7895</v>
      </c>
      <c r="I1902" s="4" t="s">
        <v>7865</v>
      </c>
      <c r="J1902" s="9">
        <v>33199</v>
      </c>
      <c r="K1902" s="4">
        <v>32</v>
      </c>
    </row>
    <row r="1903" spans="1:11" ht="15" customHeight="1" x14ac:dyDescent="0.25">
      <c r="A1903" s="4" t="s">
        <v>1943</v>
      </c>
      <c r="B1903" s="4">
        <v>1996</v>
      </c>
      <c r="C1903" s="4" t="s">
        <v>7851</v>
      </c>
      <c r="D1903" s="4">
        <v>8</v>
      </c>
      <c r="E1903" s="4">
        <v>2</v>
      </c>
      <c r="F1903" s="8">
        <v>3987.93</v>
      </c>
      <c r="G1903" s="4" t="s">
        <v>7895</v>
      </c>
      <c r="H1903" s="4" t="s">
        <v>7895</v>
      </c>
      <c r="I1903" s="4" t="s">
        <v>7865</v>
      </c>
      <c r="J1903" s="9">
        <v>35316</v>
      </c>
      <c r="K1903" s="4">
        <v>26</v>
      </c>
    </row>
    <row r="1904" spans="1:11" ht="15" customHeight="1" x14ac:dyDescent="0.25">
      <c r="A1904" s="4" t="s">
        <v>1944</v>
      </c>
      <c r="B1904" s="4">
        <v>1996</v>
      </c>
      <c r="C1904" s="4" t="s">
        <v>7853</v>
      </c>
      <c r="D1904" s="4">
        <v>17</v>
      </c>
      <c r="E1904" s="4">
        <v>2</v>
      </c>
      <c r="F1904" s="8">
        <v>3981.98</v>
      </c>
      <c r="G1904" s="4" t="s">
        <v>7895</v>
      </c>
      <c r="H1904" s="4" t="s">
        <v>7895</v>
      </c>
      <c r="I1904" s="4" t="s">
        <v>7863</v>
      </c>
      <c r="J1904" s="9">
        <v>35294</v>
      </c>
      <c r="K1904" s="4">
        <v>26</v>
      </c>
    </row>
    <row r="1905" spans="1:11" ht="15" customHeight="1" x14ac:dyDescent="0.25">
      <c r="A1905" s="4" t="s">
        <v>1945</v>
      </c>
      <c r="B1905" s="4">
        <v>1990</v>
      </c>
      <c r="C1905" s="4" t="s">
        <v>7848</v>
      </c>
      <c r="D1905" s="4">
        <v>29</v>
      </c>
      <c r="E1905" s="4">
        <v>0</v>
      </c>
      <c r="F1905" s="8">
        <v>3972.92</v>
      </c>
      <c r="G1905" s="4" t="s">
        <v>7895</v>
      </c>
      <c r="H1905" s="4" t="s">
        <v>7893</v>
      </c>
      <c r="I1905" s="4" t="s">
        <v>7863</v>
      </c>
      <c r="J1905" s="9">
        <v>33083</v>
      </c>
      <c r="K1905" s="4">
        <v>32</v>
      </c>
    </row>
    <row r="1906" spans="1:11" ht="15" customHeight="1" x14ac:dyDescent="0.25">
      <c r="A1906" s="4" t="s">
        <v>1946</v>
      </c>
      <c r="B1906" s="4">
        <v>1995</v>
      </c>
      <c r="C1906" s="4" t="s">
        <v>7848</v>
      </c>
      <c r="D1906" s="4">
        <v>11</v>
      </c>
      <c r="E1906" s="4">
        <v>1</v>
      </c>
      <c r="F1906" s="8">
        <v>3956.07</v>
      </c>
      <c r="G1906" s="4" t="s">
        <v>7895</v>
      </c>
      <c r="H1906" s="4" t="s">
        <v>7895</v>
      </c>
      <c r="I1906" s="4" t="s">
        <v>7864</v>
      </c>
      <c r="J1906" s="9">
        <v>34891</v>
      </c>
      <c r="K1906" s="4">
        <v>27</v>
      </c>
    </row>
    <row r="1907" spans="1:11" ht="15" customHeight="1" x14ac:dyDescent="0.25">
      <c r="A1907" s="4" t="s">
        <v>1947</v>
      </c>
      <c r="B1907" s="4">
        <v>1999</v>
      </c>
      <c r="C1907" s="4" t="s">
        <v>7848</v>
      </c>
      <c r="D1907" s="4">
        <v>10</v>
      </c>
      <c r="E1907" s="4">
        <v>0</v>
      </c>
      <c r="F1907" s="8">
        <v>3955.98</v>
      </c>
      <c r="G1907" s="4" t="s">
        <v>7895</v>
      </c>
      <c r="H1907" s="4" t="s">
        <v>7893</v>
      </c>
      <c r="I1907" s="4" t="s">
        <v>7874</v>
      </c>
      <c r="J1907" s="9">
        <v>36351</v>
      </c>
      <c r="K1907" s="4">
        <v>23</v>
      </c>
    </row>
    <row r="1908" spans="1:11" ht="15" customHeight="1" x14ac:dyDescent="0.25">
      <c r="A1908" s="4" t="s">
        <v>1948</v>
      </c>
      <c r="B1908" s="4">
        <v>1993</v>
      </c>
      <c r="C1908" s="4" t="s">
        <v>7849</v>
      </c>
      <c r="D1908" s="4">
        <v>11</v>
      </c>
      <c r="E1908" s="4">
        <v>1</v>
      </c>
      <c r="F1908" s="8">
        <v>3947.41</v>
      </c>
      <c r="G1908" s="4" t="s">
        <v>7895</v>
      </c>
      <c r="H1908" s="4" t="s">
        <v>7895</v>
      </c>
      <c r="I1908" s="4" t="s">
        <v>7863</v>
      </c>
      <c r="J1908" s="9">
        <v>34284</v>
      </c>
      <c r="K1908" s="4">
        <v>29</v>
      </c>
    </row>
    <row r="1909" spans="1:11" ht="15" customHeight="1" x14ac:dyDescent="0.25">
      <c r="A1909" s="4" t="s">
        <v>1949</v>
      </c>
      <c r="B1909" s="4">
        <v>1993</v>
      </c>
      <c r="C1909" s="4" t="s">
        <v>7851</v>
      </c>
      <c r="D1909" s="4">
        <v>29</v>
      </c>
      <c r="E1909" s="4">
        <v>0</v>
      </c>
      <c r="F1909" s="8">
        <v>3943.6</v>
      </c>
      <c r="G1909" s="4" t="s">
        <v>7895</v>
      </c>
      <c r="H1909" s="4" t="s">
        <v>7893</v>
      </c>
      <c r="I1909" s="4" t="s">
        <v>7871</v>
      </c>
      <c r="J1909" s="9">
        <v>34241</v>
      </c>
      <c r="K1909" s="4">
        <v>29</v>
      </c>
    </row>
    <row r="1910" spans="1:11" ht="15" customHeight="1" x14ac:dyDescent="0.25">
      <c r="A1910" s="4" t="s">
        <v>1950</v>
      </c>
      <c r="B1910" s="4">
        <v>1988</v>
      </c>
      <c r="C1910" s="4" t="s">
        <v>7854</v>
      </c>
      <c r="D1910" s="4">
        <v>24</v>
      </c>
      <c r="E1910" s="4">
        <v>0</v>
      </c>
      <c r="F1910" s="8">
        <v>3935.18</v>
      </c>
      <c r="G1910" s="4" t="s">
        <v>7893</v>
      </c>
      <c r="H1910" s="4" t="s">
        <v>7894</v>
      </c>
      <c r="I1910" s="4" t="s">
        <v>7863</v>
      </c>
      <c r="J1910" s="9">
        <v>32440</v>
      </c>
      <c r="K1910" s="4">
        <v>34</v>
      </c>
    </row>
    <row r="1911" spans="1:11" ht="15" customHeight="1" x14ac:dyDescent="0.25">
      <c r="A1911" s="4" t="s">
        <v>1951</v>
      </c>
      <c r="B1911" s="4">
        <v>2002</v>
      </c>
      <c r="C1911" s="4" t="s">
        <v>7850</v>
      </c>
      <c r="D1911" s="4">
        <v>15</v>
      </c>
      <c r="E1911" s="4">
        <v>0</v>
      </c>
      <c r="F1911" s="8">
        <v>3931.51</v>
      </c>
      <c r="G1911" s="4" t="s">
        <v>7895</v>
      </c>
      <c r="H1911" s="4" t="s">
        <v>7893</v>
      </c>
      <c r="I1911" s="4" t="s">
        <v>7865</v>
      </c>
      <c r="J1911" s="9">
        <v>37422</v>
      </c>
      <c r="K1911" s="4">
        <v>20</v>
      </c>
    </row>
    <row r="1912" spans="1:11" ht="15" customHeight="1" x14ac:dyDescent="0.25">
      <c r="A1912" s="4" t="s">
        <v>1952</v>
      </c>
      <c r="B1912" s="4">
        <v>2000</v>
      </c>
      <c r="C1912" s="4" t="s">
        <v>7848</v>
      </c>
      <c r="D1912" s="4">
        <v>10</v>
      </c>
      <c r="E1912" s="4">
        <v>2</v>
      </c>
      <c r="F1912" s="8">
        <v>3925.76</v>
      </c>
      <c r="G1912" s="4" t="s">
        <v>7895</v>
      </c>
      <c r="H1912" s="4" t="s">
        <v>7895</v>
      </c>
      <c r="I1912" s="4" t="s">
        <v>7871</v>
      </c>
      <c r="J1912" s="9">
        <v>36717</v>
      </c>
      <c r="K1912" s="4">
        <v>22</v>
      </c>
    </row>
    <row r="1913" spans="1:11" ht="15" customHeight="1" x14ac:dyDescent="0.25">
      <c r="A1913" s="4" t="s">
        <v>1953</v>
      </c>
      <c r="B1913" s="4">
        <v>1985</v>
      </c>
      <c r="C1913" s="4" t="s">
        <v>7848</v>
      </c>
      <c r="D1913" s="4">
        <v>5</v>
      </c>
      <c r="E1913" s="4">
        <v>3</v>
      </c>
      <c r="F1913" s="8">
        <v>3910.44</v>
      </c>
      <c r="G1913" s="4" t="s">
        <v>7895</v>
      </c>
      <c r="H1913" s="4" t="s">
        <v>7895</v>
      </c>
      <c r="I1913" s="4" t="s">
        <v>7863</v>
      </c>
      <c r="J1913" s="9">
        <v>31233</v>
      </c>
      <c r="K1913" s="4">
        <v>37</v>
      </c>
    </row>
    <row r="1914" spans="1:11" ht="15" customHeight="1" x14ac:dyDescent="0.25">
      <c r="A1914" s="4" t="s">
        <v>1954</v>
      </c>
      <c r="B1914" s="4">
        <v>1997</v>
      </c>
      <c r="C1914" s="4" t="s">
        <v>7849</v>
      </c>
      <c r="D1914" s="4">
        <v>24</v>
      </c>
      <c r="E1914" s="4">
        <v>3</v>
      </c>
      <c r="F1914" s="8">
        <v>3906.13</v>
      </c>
      <c r="G1914" s="4" t="s">
        <v>7893</v>
      </c>
      <c r="H1914" s="4" t="s">
        <v>7893</v>
      </c>
      <c r="I1914" s="4" t="s">
        <v>7865</v>
      </c>
      <c r="J1914" s="9">
        <v>35758</v>
      </c>
      <c r="K1914" s="4">
        <v>25</v>
      </c>
    </row>
    <row r="1915" spans="1:11" ht="15" customHeight="1" x14ac:dyDescent="0.25">
      <c r="A1915" s="4" t="s">
        <v>1955</v>
      </c>
      <c r="B1915" s="4">
        <v>1981</v>
      </c>
      <c r="C1915" s="4" t="s">
        <v>7853</v>
      </c>
      <c r="D1915" s="4">
        <v>27</v>
      </c>
      <c r="E1915" s="4">
        <v>1</v>
      </c>
      <c r="F1915" s="8">
        <v>3902.07</v>
      </c>
      <c r="G1915" s="4" t="s">
        <v>7895</v>
      </c>
      <c r="H1915" s="4" t="s">
        <v>7895</v>
      </c>
      <c r="I1915" s="4" t="s">
        <v>7863</v>
      </c>
      <c r="J1915" s="9">
        <v>29825</v>
      </c>
      <c r="K1915" s="4">
        <v>41</v>
      </c>
    </row>
    <row r="1916" spans="1:11" ht="15" customHeight="1" x14ac:dyDescent="0.25">
      <c r="A1916" s="4" t="s">
        <v>1956</v>
      </c>
      <c r="B1916" s="4">
        <v>1993</v>
      </c>
      <c r="C1916" s="4" t="s">
        <v>7851</v>
      </c>
      <c r="D1916" s="4">
        <v>14</v>
      </c>
      <c r="E1916" s="4">
        <v>0</v>
      </c>
      <c r="F1916" s="8">
        <v>3898.35</v>
      </c>
      <c r="G1916" s="4" t="s">
        <v>7895</v>
      </c>
      <c r="H1916" s="4" t="s">
        <v>7895</v>
      </c>
      <c r="I1916" s="4" t="s">
        <v>7864</v>
      </c>
      <c r="J1916" s="9">
        <v>34226</v>
      </c>
      <c r="K1916" s="4">
        <v>29</v>
      </c>
    </row>
    <row r="1917" spans="1:11" ht="15" customHeight="1" x14ac:dyDescent="0.25">
      <c r="A1917" s="4" t="s">
        <v>1957</v>
      </c>
      <c r="B1917" s="4">
        <v>2004</v>
      </c>
      <c r="C1917" s="4" t="s">
        <v>7848</v>
      </c>
      <c r="D1917" s="4">
        <v>13</v>
      </c>
      <c r="E1917" s="4">
        <v>0</v>
      </c>
      <c r="F1917" s="8">
        <v>3889.2</v>
      </c>
      <c r="G1917" s="4" t="s">
        <v>7895</v>
      </c>
      <c r="H1917" s="4" t="s">
        <v>7895</v>
      </c>
      <c r="I1917" s="4" t="s">
        <v>7864</v>
      </c>
      <c r="J1917" s="9">
        <v>38181</v>
      </c>
      <c r="K1917" s="4">
        <v>18</v>
      </c>
    </row>
    <row r="1918" spans="1:11" ht="15" customHeight="1" x14ac:dyDescent="0.25">
      <c r="A1918" s="4" t="s">
        <v>1958</v>
      </c>
      <c r="B1918" s="4">
        <v>1996</v>
      </c>
      <c r="C1918" s="4" t="s">
        <v>7854</v>
      </c>
      <c r="D1918" s="4">
        <v>23</v>
      </c>
      <c r="E1918" s="4">
        <v>2</v>
      </c>
      <c r="F1918" s="8">
        <v>3877.3</v>
      </c>
      <c r="G1918" s="4" t="s">
        <v>7894</v>
      </c>
      <c r="H1918" s="4" t="s">
        <v>7893</v>
      </c>
      <c r="I1918" s="4" t="s">
        <v>7864</v>
      </c>
      <c r="J1918" s="9">
        <v>35361</v>
      </c>
      <c r="K1918" s="4">
        <v>26</v>
      </c>
    </row>
    <row r="1919" spans="1:11" ht="15" customHeight="1" x14ac:dyDescent="0.25">
      <c r="A1919" s="4" t="s">
        <v>1959</v>
      </c>
      <c r="B1919" s="4">
        <v>1991</v>
      </c>
      <c r="C1919" s="4" t="s">
        <v>7848</v>
      </c>
      <c r="D1919" s="4">
        <v>25</v>
      </c>
      <c r="E1919" s="4">
        <v>1</v>
      </c>
      <c r="F1919" s="8">
        <v>3875.73</v>
      </c>
      <c r="G1919" s="4" t="s">
        <v>7895</v>
      </c>
      <c r="H1919" s="4" t="s">
        <v>7893</v>
      </c>
      <c r="I1919" s="4" t="s">
        <v>7863</v>
      </c>
      <c r="J1919" s="9">
        <v>33444</v>
      </c>
      <c r="K1919" s="4">
        <v>31</v>
      </c>
    </row>
    <row r="1920" spans="1:11" ht="15" customHeight="1" x14ac:dyDescent="0.25">
      <c r="A1920" s="4" t="s">
        <v>1960</v>
      </c>
      <c r="B1920" s="4">
        <v>1990</v>
      </c>
      <c r="C1920" s="4" t="s">
        <v>7850</v>
      </c>
      <c r="D1920" s="4">
        <v>24</v>
      </c>
      <c r="E1920" s="4">
        <v>0</v>
      </c>
      <c r="F1920" s="8">
        <v>3866.86</v>
      </c>
      <c r="G1920" s="4" t="s">
        <v>7894</v>
      </c>
      <c r="H1920" s="4" t="s">
        <v>7894</v>
      </c>
      <c r="I1920" s="4" t="s">
        <v>7864</v>
      </c>
      <c r="J1920" s="9">
        <v>33048</v>
      </c>
      <c r="K1920" s="4">
        <v>32</v>
      </c>
    </row>
    <row r="1921" spans="1:11" ht="15" customHeight="1" x14ac:dyDescent="0.25">
      <c r="A1921" s="4" t="s">
        <v>1961</v>
      </c>
      <c r="B1921" s="4">
        <v>2001</v>
      </c>
      <c r="C1921" s="4" t="s">
        <v>7854</v>
      </c>
      <c r="D1921" s="4">
        <v>18</v>
      </c>
      <c r="E1921" s="4">
        <v>3</v>
      </c>
      <c r="F1921" s="8">
        <v>3861.21</v>
      </c>
      <c r="G1921" s="4" t="s">
        <v>7895</v>
      </c>
      <c r="H1921" s="4" t="s">
        <v>7895</v>
      </c>
      <c r="I1921" s="4" t="s">
        <v>7868</v>
      </c>
      <c r="J1921" s="9">
        <v>37182</v>
      </c>
      <c r="K1921" s="4">
        <v>21</v>
      </c>
    </row>
    <row r="1922" spans="1:11" ht="15" customHeight="1" x14ac:dyDescent="0.25">
      <c r="A1922" s="4" t="s">
        <v>1962</v>
      </c>
      <c r="B1922" s="4">
        <v>2001</v>
      </c>
      <c r="C1922" s="4" t="s">
        <v>7850</v>
      </c>
      <c r="D1922" s="4">
        <v>6</v>
      </c>
      <c r="E1922" s="4">
        <v>0</v>
      </c>
      <c r="F1922" s="8">
        <v>3858.51</v>
      </c>
      <c r="G1922" s="4" t="s">
        <v>7895</v>
      </c>
      <c r="H1922" s="4" t="s">
        <v>7893</v>
      </c>
      <c r="I1922" s="4" t="s">
        <v>7870</v>
      </c>
      <c r="J1922" s="9">
        <v>37048</v>
      </c>
      <c r="K1922" s="4">
        <v>22</v>
      </c>
    </row>
    <row r="1923" spans="1:11" ht="15" customHeight="1" x14ac:dyDescent="0.25">
      <c r="A1923" s="4" t="s">
        <v>1963</v>
      </c>
      <c r="B1923" s="4">
        <v>1991</v>
      </c>
      <c r="C1923" s="4" t="s">
        <v>7853</v>
      </c>
      <c r="D1923" s="4">
        <v>19</v>
      </c>
      <c r="E1923" s="4">
        <v>0</v>
      </c>
      <c r="F1923" s="8">
        <v>3857.76</v>
      </c>
      <c r="G1923" s="4" t="s">
        <v>7893</v>
      </c>
      <c r="H1923" s="4" t="s">
        <v>7894</v>
      </c>
      <c r="I1923" s="4" t="s">
        <v>7868</v>
      </c>
      <c r="J1923" s="9">
        <v>33469</v>
      </c>
      <c r="K1923" s="4">
        <v>31</v>
      </c>
    </row>
    <row r="1924" spans="1:11" ht="15" customHeight="1" x14ac:dyDescent="0.25">
      <c r="A1924" s="4" t="s">
        <v>1964</v>
      </c>
      <c r="B1924" s="4">
        <v>1994</v>
      </c>
      <c r="C1924" s="4" t="s">
        <v>7853</v>
      </c>
      <c r="D1924" s="4">
        <v>12</v>
      </c>
      <c r="E1924" s="4">
        <v>2</v>
      </c>
      <c r="F1924" s="8">
        <v>3847.67</v>
      </c>
      <c r="G1924" s="4" t="s">
        <v>7893</v>
      </c>
      <c r="H1924" s="4" t="s">
        <v>7895</v>
      </c>
      <c r="I1924" s="4" t="s">
        <v>7865</v>
      </c>
      <c r="J1924" s="9">
        <v>34558</v>
      </c>
      <c r="K1924" s="4">
        <v>28</v>
      </c>
    </row>
    <row r="1925" spans="1:11" ht="15" customHeight="1" x14ac:dyDescent="0.25">
      <c r="A1925" s="4" t="s">
        <v>1965</v>
      </c>
      <c r="B1925" s="4">
        <v>1981</v>
      </c>
      <c r="C1925" s="4" t="s">
        <v>7851</v>
      </c>
      <c r="D1925" s="4">
        <v>29</v>
      </c>
      <c r="E1925" s="4">
        <v>1</v>
      </c>
      <c r="F1925" s="8">
        <v>3797.2</v>
      </c>
      <c r="G1925" s="4" t="s">
        <v>7895</v>
      </c>
      <c r="H1925" s="4" t="s">
        <v>7893</v>
      </c>
      <c r="I1925" s="4" t="s">
        <v>7864</v>
      </c>
      <c r="J1925" s="9">
        <v>29858</v>
      </c>
      <c r="K1925" s="4">
        <v>41</v>
      </c>
    </row>
    <row r="1926" spans="1:11" ht="15" customHeight="1" x14ac:dyDescent="0.25">
      <c r="A1926" s="4" t="s">
        <v>1966</v>
      </c>
      <c r="B1926" s="4">
        <v>1999</v>
      </c>
      <c r="C1926" s="4" t="s">
        <v>7850</v>
      </c>
      <c r="D1926" s="4">
        <v>24</v>
      </c>
      <c r="E1926" s="4">
        <v>0</v>
      </c>
      <c r="F1926" s="8">
        <v>3796.36</v>
      </c>
      <c r="G1926" s="4" t="s">
        <v>7895</v>
      </c>
      <c r="H1926" s="4" t="s">
        <v>7893</v>
      </c>
      <c r="I1926" s="4" t="s">
        <v>7864</v>
      </c>
      <c r="J1926" s="9">
        <v>36335</v>
      </c>
      <c r="K1926" s="4">
        <v>23</v>
      </c>
    </row>
    <row r="1927" spans="1:11" ht="15" customHeight="1" x14ac:dyDescent="0.25">
      <c r="A1927" s="4" t="s">
        <v>1967</v>
      </c>
      <c r="B1927" s="4">
        <v>1988</v>
      </c>
      <c r="C1927" s="4" t="s">
        <v>7853</v>
      </c>
      <c r="D1927" s="4">
        <v>28</v>
      </c>
      <c r="E1927" s="4">
        <v>3</v>
      </c>
      <c r="F1927" s="8">
        <v>3793.55</v>
      </c>
      <c r="G1927" s="4" t="s">
        <v>7895</v>
      </c>
      <c r="H1927" s="4" t="s">
        <v>7893</v>
      </c>
      <c r="I1927" s="4" t="s">
        <v>7863</v>
      </c>
      <c r="J1927" s="9">
        <v>32383</v>
      </c>
      <c r="K1927" s="4">
        <v>34</v>
      </c>
    </row>
    <row r="1928" spans="1:11" ht="15" customHeight="1" x14ac:dyDescent="0.25">
      <c r="A1928" s="4" t="s">
        <v>1968</v>
      </c>
      <c r="B1928" s="4">
        <v>1981</v>
      </c>
      <c r="C1928" s="4" t="s">
        <v>7852</v>
      </c>
      <c r="D1928" s="4">
        <v>13</v>
      </c>
      <c r="E1928" s="4">
        <v>1</v>
      </c>
      <c r="F1928" s="8">
        <v>3785.77</v>
      </c>
      <c r="G1928" s="4" t="s">
        <v>7895</v>
      </c>
      <c r="H1928" s="4" t="s">
        <v>7894</v>
      </c>
      <c r="I1928" s="4" t="s">
        <v>7863</v>
      </c>
      <c r="J1928" s="9">
        <v>29933</v>
      </c>
      <c r="K1928" s="4">
        <v>41</v>
      </c>
    </row>
    <row r="1929" spans="1:11" ht="15" customHeight="1" x14ac:dyDescent="0.25">
      <c r="A1929" s="4" t="s">
        <v>1969</v>
      </c>
      <c r="B1929" s="4">
        <v>1987</v>
      </c>
      <c r="C1929" s="4" t="s">
        <v>7854</v>
      </c>
      <c r="D1929" s="4">
        <v>24</v>
      </c>
      <c r="E1929" s="4">
        <v>3</v>
      </c>
      <c r="F1929" s="8">
        <v>3773.23</v>
      </c>
      <c r="G1929" s="4" t="s">
        <v>7895</v>
      </c>
      <c r="H1929" s="4" t="s">
        <v>7893</v>
      </c>
      <c r="I1929" s="4" t="s">
        <v>7863</v>
      </c>
      <c r="J1929" s="9">
        <v>32074</v>
      </c>
      <c r="K1929" s="4">
        <v>35</v>
      </c>
    </row>
    <row r="1930" spans="1:11" ht="15" customHeight="1" x14ac:dyDescent="0.25">
      <c r="A1930" s="4" t="s">
        <v>1970</v>
      </c>
      <c r="B1930" s="4">
        <v>1994</v>
      </c>
      <c r="C1930" s="4" t="s">
        <v>7849</v>
      </c>
      <c r="D1930" s="4">
        <v>21</v>
      </c>
      <c r="E1930" s="4">
        <v>1</v>
      </c>
      <c r="F1930" s="8">
        <v>3766.88</v>
      </c>
      <c r="G1930" s="4" t="s">
        <v>7895</v>
      </c>
      <c r="H1930" s="4" t="s">
        <v>7894</v>
      </c>
      <c r="I1930" s="4" t="s">
        <v>7863</v>
      </c>
      <c r="J1930" s="9">
        <v>34659</v>
      </c>
      <c r="K1930" s="4">
        <v>28</v>
      </c>
    </row>
    <row r="1931" spans="1:11" ht="15" customHeight="1" x14ac:dyDescent="0.25">
      <c r="A1931" s="4" t="s">
        <v>1971</v>
      </c>
      <c r="B1931" s="4">
        <v>1991</v>
      </c>
      <c r="C1931" s="4" t="s">
        <v>7854</v>
      </c>
      <c r="D1931" s="4">
        <v>24</v>
      </c>
      <c r="E1931" s="4">
        <v>0</v>
      </c>
      <c r="F1931" s="8">
        <v>3761.29</v>
      </c>
      <c r="G1931" s="4" t="s">
        <v>7895</v>
      </c>
      <c r="H1931" s="4" t="s">
        <v>7893</v>
      </c>
      <c r="I1931" s="4" t="s">
        <v>7865</v>
      </c>
      <c r="J1931" s="9">
        <v>33535</v>
      </c>
      <c r="K1931" s="4">
        <v>31</v>
      </c>
    </row>
    <row r="1932" spans="1:11" ht="15" customHeight="1" x14ac:dyDescent="0.25">
      <c r="A1932" s="4" t="s">
        <v>1972</v>
      </c>
      <c r="B1932" s="4">
        <v>1991</v>
      </c>
      <c r="C1932" s="4" t="s">
        <v>7853</v>
      </c>
      <c r="D1932" s="4">
        <v>25</v>
      </c>
      <c r="E1932" s="4">
        <v>0</v>
      </c>
      <c r="F1932" s="8">
        <v>3757.84</v>
      </c>
      <c r="G1932" s="4" t="s">
        <v>7895</v>
      </c>
      <c r="H1932" s="4" t="s">
        <v>7894</v>
      </c>
      <c r="I1932" s="4" t="s">
        <v>7863</v>
      </c>
      <c r="J1932" s="9">
        <v>33475</v>
      </c>
      <c r="K1932" s="4">
        <v>31</v>
      </c>
    </row>
    <row r="1933" spans="1:11" ht="15" customHeight="1" x14ac:dyDescent="0.25">
      <c r="A1933" s="4" t="s">
        <v>1973</v>
      </c>
      <c r="B1933" s="4">
        <v>1991</v>
      </c>
      <c r="C1933" s="4" t="s">
        <v>7854</v>
      </c>
      <c r="D1933" s="4">
        <v>28</v>
      </c>
      <c r="E1933" s="4">
        <v>0</v>
      </c>
      <c r="F1933" s="8">
        <v>3756.62</v>
      </c>
      <c r="G1933" s="4" t="s">
        <v>7895</v>
      </c>
      <c r="H1933" s="4" t="s">
        <v>7895</v>
      </c>
      <c r="I1933" s="4" t="s">
        <v>7863</v>
      </c>
      <c r="J1933" s="9">
        <v>33539</v>
      </c>
      <c r="K1933" s="4">
        <v>31</v>
      </c>
    </row>
    <row r="1934" spans="1:11" ht="15" customHeight="1" x14ac:dyDescent="0.25">
      <c r="A1934" s="4" t="s">
        <v>1974</v>
      </c>
      <c r="B1934" s="4">
        <v>1986</v>
      </c>
      <c r="C1934" s="4" t="s">
        <v>7851</v>
      </c>
      <c r="D1934" s="4">
        <v>9</v>
      </c>
      <c r="E1934" s="4">
        <v>3</v>
      </c>
      <c r="F1934" s="8">
        <v>3748.56</v>
      </c>
      <c r="G1934" s="4" t="s">
        <v>7895</v>
      </c>
      <c r="H1934" s="4" t="s">
        <v>7895</v>
      </c>
      <c r="I1934" s="4" t="s">
        <v>7863</v>
      </c>
      <c r="J1934" s="9">
        <v>31664</v>
      </c>
      <c r="K1934" s="4">
        <v>36</v>
      </c>
    </row>
    <row r="1935" spans="1:11" ht="15" customHeight="1" x14ac:dyDescent="0.25">
      <c r="A1935" s="4" t="s">
        <v>1975</v>
      </c>
      <c r="B1935" s="4">
        <v>1993</v>
      </c>
      <c r="C1935" s="4" t="s">
        <v>7850</v>
      </c>
      <c r="D1935" s="4">
        <v>22</v>
      </c>
      <c r="E1935" s="4">
        <v>0</v>
      </c>
      <c r="F1935" s="8">
        <v>3736.46</v>
      </c>
      <c r="G1935" s="4" t="s">
        <v>7895</v>
      </c>
      <c r="H1935" s="4" t="s">
        <v>7895</v>
      </c>
      <c r="I1935" s="4" t="s">
        <v>7864</v>
      </c>
      <c r="J1935" s="9">
        <v>34142</v>
      </c>
      <c r="K1935" s="4">
        <v>29</v>
      </c>
    </row>
    <row r="1936" spans="1:11" ht="15" customHeight="1" x14ac:dyDescent="0.25">
      <c r="A1936" s="4" t="s">
        <v>1976</v>
      </c>
      <c r="B1936" s="4">
        <v>1994</v>
      </c>
      <c r="C1936" s="4" t="s">
        <v>7853</v>
      </c>
      <c r="D1936" s="4">
        <v>22</v>
      </c>
      <c r="E1936" s="4">
        <v>0</v>
      </c>
      <c r="F1936" s="8">
        <v>3732.63</v>
      </c>
      <c r="G1936" s="4" t="s">
        <v>7895</v>
      </c>
      <c r="H1936" s="4" t="s">
        <v>7893</v>
      </c>
      <c r="I1936" s="4" t="s">
        <v>7871</v>
      </c>
      <c r="J1936" s="9">
        <v>34568</v>
      </c>
      <c r="K1936" s="4">
        <v>28</v>
      </c>
    </row>
    <row r="1937" spans="1:11" ht="15" customHeight="1" x14ac:dyDescent="0.25">
      <c r="A1937" s="4" t="s">
        <v>1977</v>
      </c>
      <c r="B1937" s="4">
        <v>1986</v>
      </c>
      <c r="C1937" s="4" t="s">
        <v>7852</v>
      </c>
      <c r="D1937" s="4">
        <v>1</v>
      </c>
      <c r="E1937" s="4">
        <v>3</v>
      </c>
      <c r="F1937" s="8">
        <v>3731.6</v>
      </c>
      <c r="G1937" s="4" t="s">
        <v>7895</v>
      </c>
      <c r="H1937" s="4" t="s">
        <v>7895</v>
      </c>
      <c r="I1937" s="4" t="s">
        <v>7863</v>
      </c>
      <c r="J1937" s="9">
        <v>31747</v>
      </c>
      <c r="K1937" s="4">
        <v>36</v>
      </c>
    </row>
    <row r="1938" spans="1:11" ht="15" customHeight="1" x14ac:dyDescent="0.25">
      <c r="A1938" s="4" t="s">
        <v>1978</v>
      </c>
      <c r="B1938" s="4">
        <v>2004</v>
      </c>
      <c r="C1938" s="4" t="s">
        <v>7849</v>
      </c>
      <c r="D1938" s="4">
        <v>5</v>
      </c>
      <c r="E1938" s="4">
        <v>0</v>
      </c>
      <c r="F1938" s="8">
        <v>3722.23</v>
      </c>
      <c r="G1938" s="4" t="s">
        <v>7895</v>
      </c>
      <c r="H1938" s="4" t="s">
        <v>7895</v>
      </c>
      <c r="I1938" s="4" t="s">
        <v>7870</v>
      </c>
      <c r="J1938" s="9">
        <v>38296</v>
      </c>
      <c r="K1938" s="4">
        <v>18</v>
      </c>
    </row>
    <row r="1939" spans="1:11" ht="15" customHeight="1" x14ac:dyDescent="0.25">
      <c r="A1939" s="4" t="s">
        <v>1979</v>
      </c>
      <c r="B1939" s="4">
        <v>1989</v>
      </c>
      <c r="C1939" s="4" t="s">
        <v>7852</v>
      </c>
      <c r="D1939" s="4">
        <v>2</v>
      </c>
      <c r="E1939" s="4">
        <v>0</v>
      </c>
      <c r="F1939" s="8">
        <v>3704.35</v>
      </c>
      <c r="G1939" s="4" t="s">
        <v>7895</v>
      </c>
      <c r="H1939" s="4" t="s">
        <v>7895</v>
      </c>
      <c r="I1939" s="4" t="s">
        <v>7863</v>
      </c>
      <c r="J1939" s="9">
        <v>32844</v>
      </c>
      <c r="K1939" s="4">
        <v>33</v>
      </c>
    </row>
    <row r="1940" spans="1:11" ht="15" customHeight="1" x14ac:dyDescent="0.25">
      <c r="A1940" s="4" t="s">
        <v>1980</v>
      </c>
      <c r="B1940" s="4">
        <v>1988</v>
      </c>
      <c r="C1940" s="4" t="s">
        <v>7853</v>
      </c>
      <c r="D1940" s="4">
        <v>18</v>
      </c>
      <c r="E1940" s="4">
        <v>3</v>
      </c>
      <c r="F1940" s="8">
        <v>3699.54</v>
      </c>
      <c r="G1940" s="4" t="s">
        <v>7895</v>
      </c>
      <c r="H1940" s="4" t="s">
        <v>7893</v>
      </c>
      <c r="I1940" s="4" t="s">
        <v>7863</v>
      </c>
      <c r="J1940" s="9">
        <v>32373</v>
      </c>
      <c r="K1940" s="4">
        <v>34</v>
      </c>
    </row>
    <row r="1941" spans="1:11" ht="15" customHeight="1" x14ac:dyDescent="0.25">
      <c r="A1941" s="4" t="s">
        <v>1981</v>
      </c>
      <c r="B1941" s="4">
        <v>1995</v>
      </c>
      <c r="C1941" s="4" t="s">
        <v>7854</v>
      </c>
      <c r="D1941" s="4">
        <v>21</v>
      </c>
      <c r="E1941" s="4">
        <v>2</v>
      </c>
      <c r="F1941" s="8">
        <v>3693.43</v>
      </c>
      <c r="G1941" s="4" t="s">
        <v>7895</v>
      </c>
      <c r="H1941" s="4" t="s">
        <v>7893</v>
      </c>
      <c r="I1941" s="4" t="s">
        <v>7865</v>
      </c>
      <c r="J1941" s="9">
        <v>34993</v>
      </c>
      <c r="K1941" s="4">
        <v>27</v>
      </c>
    </row>
    <row r="1942" spans="1:11" ht="15" customHeight="1" x14ac:dyDescent="0.25">
      <c r="A1942" s="4" t="s">
        <v>1982</v>
      </c>
      <c r="B1942" s="4">
        <v>1981</v>
      </c>
      <c r="C1942" s="4" t="s">
        <v>7852</v>
      </c>
      <c r="D1942" s="4">
        <v>14</v>
      </c>
      <c r="E1942" s="4">
        <v>1</v>
      </c>
      <c r="F1942" s="8">
        <v>3688.38</v>
      </c>
      <c r="G1942" s="4" t="s">
        <v>7895</v>
      </c>
      <c r="H1942" s="4" t="s">
        <v>7895</v>
      </c>
      <c r="I1942" s="4" t="s">
        <v>7863</v>
      </c>
      <c r="J1942" s="9">
        <v>29934</v>
      </c>
      <c r="K1942" s="4">
        <v>41</v>
      </c>
    </row>
    <row r="1943" spans="1:11" ht="15" customHeight="1" x14ac:dyDescent="0.25">
      <c r="A1943" s="4" t="s">
        <v>1983</v>
      </c>
      <c r="B1943" s="4">
        <v>2003</v>
      </c>
      <c r="C1943" s="4" t="s">
        <v>7848</v>
      </c>
      <c r="D1943" s="4">
        <v>10</v>
      </c>
      <c r="E1943" s="4">
        <v>0</v>
      </c>
      <c r="F1943" s="8">
        <v>3688.35</v>
      </c>
      <c r="G1943" s="4" t="s">
        <v>7895</v>
      </c>
      <c r="H1943" s="4" t="s">
        <v>7895</v>
      </c>
      <c r="I1943" s="4" t="s">
        <v>7874</v>
      </c>
      <c r="J1943" s="9">
        <v>37812</v>
      </c>
      <c r="K1943" s="4">
        <v>19</v>
      </c>
    </row>
    <row r="1944" spans="1:11" ht="15" customHeight="1" x14ac:dyDescent="0.25">
      <c r="A1944" s="4" t="s">
        <v>1984</v>
      </c>
      <c r="B1944" s="4">
        <v>1984</v>
      </c>
      <c r="C1944" s="4" t="s">
        <v>7848</v>
      </c>
      <c r="D1944" s="4">
        <v>6</v>
      </c>
      <c r="E1944" s="4">
        <v>3</v>
      </c>
      <c r="F1944" s="8">
        <v>3678.86</v>
      </c>
      <c r="G1944" s="4" t="s">
        <v>7895</v>
      </c>
      <c r="H1944" s="4" t="s">
        <v>7893</v>
      </c>
      <c r="I1944" s="4" t="s">
        <v>7863</v>
      </c>
      <c r="J1944" s="9">
        <v>30869</v>
      </c>
      <c r="K1944" s="4">
        <v>38</v>
      </c>
    </row>
    <row r="1945" spans="1:11" ht="15" customHeight="1" x14ac:dyDescent="0.25">
      <c r="A1945" s="4" t="s">
        <v>1985</v>
      </c>
      <c r="B1945" s="4">
        <v>1992</v>
      </c>
      <c r="C1945" s="4" t="s">
        <v>7851</v>
      </c>
      <c r="D1945" s="4">
        <v>14</v>
      </c>
      <c r="E1945" s="4">
        <v>1</v>
      </c>
      <c r="F1945" s="8">
        <v>3659.35</v>
      </c>
      <c r="G1945" s="4" t="s">
        <v>7893</v>
      </c>
      <c r="H1945" s="4" t="s">
        <v>7894</v>
      </c>
      <c r="I1945" s="4" t="s">
        <v>7865</v>
      </c>
      <c r="J1945" s="9">
        <v>33861</v>
      </c>
      <c r="K1945" s="4">
        <v>30</v>
      </c>
    </row>
    <row r="1946" spans="1:11" ht="15" customHeight="1" x14ac:dyDescent="0.25">
      <c r="A1946" s="4" t="s">
        <v>1986</v>
      </c>
      <c r="B1946" s="4">
        <v>1990</v>
      </c>
      <c r="C1946" s="4" t="s">
        <v>7849</v>
      </c>
      <c r="D1946" s="4">
        <v>8</v>
      </c>
      <c r="E1946" s="4">
        <v>3</v>
      </c>
      <c r="F1946" s="8">
        <v>3653.29</v>
      </c>
      <c r="G1946" s="4" t="s">
        <v>7895</v>
      </c>
      <c r="H1946" s="4" t="s">
        <v>7893</v>
      </c>
      <c r="I1946" s="4" t="s">
        <v>7865</v>
      </c>
      <c r="J1946" s="9">
        <v>33185</v>
      </c>
      <c r="K1946" s="4">
        <v>32</v>
      </c>
    </row>
    <row r="1947" spans="1:11" ht="15" customHeight="1" x14ac:dyDescent="0.25">
      <c r="A1947" s="4" t="s">
        <v>1987</v>
      </c>
      <c r="B1947" s="4">
        <v>1992</v>
      </c>
      <c r="C1947" s="4" t="s">
        <v>7849</v>
      </c>
      <c r="D1947" s="4">
        <v>17</v>
      </c>
      <c r="E1947" s="4">
        <v>0</v>
      </c>
      <c r="F1947" s="8">
        <v>3645.09</v>
      </c>
      <c r="G1947" s="4" t="s">
        <v>7894</v>
      </c>
      <c r="H1947" s="4" t="s">
        <v>7895</v>
      </c>
      <c r="I1947" s="4" t="s">
        <v>7873</v>
      </c>
      <c r="J1947" s="9">
        <v>33925</v>
      </c>
      <c r="K1947" s="4">
        <v>30</v>
      </c>
    </row>
    <row r="1948" spans="1:11" ht="15" customHeight="1" x14ac:dyDescent="0.25">
      <c r="A1948" s="4" t="s">
        <v>1988</v>
      </c>
      <c r="B1948" s="4">
        <v>1985</v>
      </c>
      <c r="C1948" s="4" t="s">
        <v>7850</v>
      </c>
      <c r="D1948" s="4">
        <v>14</v>
      </c>
      <c r="E1948" s="4">
        <v>3</v>
      </c>
      <c r="F1948" s="8">
        <v>3622.13</v>
      </c>
      <c r="G1948" s="4" t="s">
        <v>7895</v>
      </c>
      <c r="H1948" s="4" t="s">
        <v>7894</v>
      </c>
      <c r="I1948" s="4" t="s">
        <v>7863</v>
      </c>
      <c r="J1948" s="9">
        <v>31212</v>
      </c>
      <c r="K1948" s="4">
        <v>37</v>
      </c>
    </row>
    <row r="1949" spans="1:11" ht="15" customHeight="1" x14ac:dyDescent="0.25">
      <c r="A1949" s="4" t="s">
        <v>1989</v>
      </c>
      <c r="B1949" s="4">
        <v>1990</v>
      </c>
      <c r="C1949" s="4" t="s">
        <v>7854</v>
      </c>
      <c r="D1949" s="4">
        <v>11</v>
      </c>
      <c r="E1949" s="4">
        <v>3</v>
      </c>
      <c r="F1949" s="8">
        <v>3606.43</v>
      </c>
      <c r="G1949" s="4" t="s">
        <v>7895</v>
      </c>
      <c r="H1949" s="4" t="s">
        <v>7894</v>
      </c>
      <c r="I1949" s="4" t="s">
        <v>7863</v>
      </c>
      <c r="J1949" s="9">
        <v>33157</v>
      </c>
      <c r="K1949" s="4">
        <v>32</v>
      </c>
    </row>
    <row r="1950" spans="1:11" ht="15" customHeight="1" x14ac:dyDescent="0.25">
      <c r="A1950" s="4" t="s">
        <v>1990</v>
      </c>
      <c r="B1950" s="4">
        <v>1988</v>
      </c>
      <c r="C1950" s="4" t="s">
        <v>7849</v>
      </c>
      <c r="D1950" s="4">
        <v>4</v>
      </c>
      <c r="E1950" s="4">
        <v>3</v>
      </c>
      <c r="F1950" s="8">
        <v>3603.6</v>
      </c>
      <c r="G1950" s="4" t="s">
        <v>7895</v>
      </c>
      <c r="H1950" s="4" t="s">
        <v>7894</v>
      </c>
      <c r="I1950" s="4" t="s">
        <v>7863</v>
      </c>
      <c r="J1950" s="9">
        <v>32451</v>
      </c>
      <c r="K1950" s="4">
        <v>34</v>
      </c>
    </row>
    <row r="1951" spans="1:11" ht="15" customHeight="1" x14ac:dyDescent="0.25">
      <c r="A1951" s="4" t="s">
        <v>1991</v>
      </c>
      <c r="B1951" s="4">
        <v>1999</v>
      </c>
      <c r="C1951" s="4" t="s">
        <v>7853</v>
      </c>
      <c r="D1951" s="4">
        <v>12</v>
      </c>
      <c r="E1951" s="4">
        <v>3</v>
      </c>
      <c r="F1951" s="8">
        <v>3597.6</v>
      </c>
      <c r="G1951" s="4" t="s">
        <v>7895</v>
      </c>
      <c r="H1951" s="4" t="s">
        <v>7895</v>
      </c>
      <c r="I1951" s="4" t="s">
        <v>7865</v>
      </c>
      <c r="J1951" s="9">
        <v>36384</v>
      </c>
      <c r="K1951" s="4">
        <v>23</v>
      </c>
    </row>
    <row r="1952" spans="1:11" ht="15" customHeight="1" x14ac:dyDescent="0.25">
      <c r="A1952" s="4" t="s">
        <v>1992</v>
      </c>
      <c r="B1952" s="4">
        <v>1997</v>
      </c>
      <c r="C1952" s="4" t="s">
        <v>7849</v>
      </c>
      <c r="D1952" s="4">
        <v>4</v>
      </c>
      <c r="E1952" s="4">
        <v>1</v>
      </c>
      <c r="F1952" s="8">
        <v>3594.17</v>
      </c>
      <c r="G1952" s="4" t="s">
        <v>7895</v>
      </c>
      <c r="H1952" s="4" t="s">
        <v>7895</v>
      </c>
      <c r="I1952" s="4" t="s">
        <v>7864</v>
      </c>
      <c r="J1952" s="9">
        <v>35738</v>
      </c>
      <c r="K1952" s="4">
        <v>25</v>
      </c>
    </row>
    <row r="1953" spans="1:11" ht="15" customHeight="1" x14ac:dyDescent="0.25">
      <c r="A1953" s="4" t="s">
        <v>1993</v>
      </c>
      <c r="B1953" s="4">
        <v>1999</v>
      </c>
      <c r="C1953" s="4" t="s">
        <v>7850</v>
      </c>
      <c r="D1953" s="4">
        <v>6</v>
      </c>
      <c r="E1953" s="4">
        <v>3</v>
      </c>
      <c r="F1953" s="8">
        <v>3591.48</v>
      </c>
      <c r="G1953" s="4" t="s">
        <v>7895</v>
      </c>
      <c r="H1953" s="4" t="s">
        <v>7893</v>
      </c>
      <c r="I1953" s="4" t="s">
        <v>7865</v>
      </c>
      <c r="J1953" s="9">
        <v>36317</v>
      </c>
      <c r="K1953" s="4">
        <v>24</v>
      </c>
    </row>
    <row r="1954" spans="1:11" ht="15" customHeight="1" x14ac:dyDescent="0.25">
      <c r="A1954" s="4" t="s">
        <v>1994</v>
      </c>
      <c r="B1954" s="4">
        <v>1986</v>
      </c>
      <c r="C1954" s="4" t="s">
        <v>7852</v>
      </c>
      <c r="D1954" s="4">
        <v>27</v>
      </c>
      <c r="E1954" s="4">
        <v>3</v>
      </c>
      <c r="F1954" s="8">
        <v>3589.14</v>
      </c>
      <c r="G1954" s="4" t="s">
        <v>7895</v>
      </c>
      <c r="H1954" s="4" t="s">
        <v>7895</v>
      </c>
      <c r="I1954" s="4" t="s">
        <v>7863</v>
      </c>
      <c r="J1954" s="9">
        <v>31773</v>
      </c>
      <c r="K1954" s="4">
        <v>36</v>
      </c>
    </row>
    <row r="1955" spans="1:11" ht="15" customHeight="1" x14ac:dyDescent="0.25">
      <c r="A1955" s="4" t="s">
        <v>1995</v>
      </c>
      <c r="B1955" s="4">
        <v>2001</v>
      </c>
      <c r="C1955" s="4" t="s">
        <v>7849</v>
      </c>
      <c r="D1955" s="4">
        <v>11</v>
      </c>
      <c r="E1955" s="4">
        <v>2</v>
      </c>
      <c r="F1955" s="8">
        <v>3579.83</v>
      </c>
      <c r="G1955" s="4" t="s">
        <v>7895</v>
      </c>
      <c r="H1955" s="4" t="s">
        <v>7895</v>
      </c>
      <c r="I1955" s="4" t="s">
        <v>7864</v>
      </c>
      <c r="J1955" s="9">
        <v>37206</v>
      </c>
      <c r="K1955" s="4">
        <v>21</v>
      </c>
    </row>
    <row r="1956" spans="1:11" ht="15" customHeight="1" x14ac:dyDescent="0.25">
      <c r="A1956" s="4" t="s">
        <v>1996</v>
      </c>
      <c r="B1956" s="4">
        <v>1995</v>
      </c>
      <c r="C1956" s="4" t="s">
        <v>7853</v>
      </c>
      <c r="D1956" s="4">
        <v>23</v>
      </c>
      <c r="E1956" s="4">
        <v>1</v>
      </c>
      <c r="F1956" s="8">
        <v>3578</v>
      </c>
      <c r="G1956" s="4" t="s">
        <v>7895</v>
      </c>
      <c r="H1956" s="4" t="s">
        <v>7893</v>
      </c>
      <c r="I1956" s="4" t="s">
        <v>7865</v>
      </c>
      <c r="J1956" s="9">
        <v>34934</v>
      </c>
      <c r="K1956" s="4">
        <v>27</v>
      </c>
    </row>
    <row r="1957" spans="1:11" ht="15" customHeight="1" x14ac:dyDescent="0.25">
      <c r="A1957" s="4" t="s">
        <v>1997</v>
      </c>
      <c r="B1957" s="4">
        <v>1988</v>
      </c>
      <c r="C1957" s="4" t="s">
        <v>7853</v>
      </c>
      <c r="D1957" s="4">
        <v>18</v>
      </c>
      <c r="E1957" s="4">
        <v>3</v>
      </c>
      <c r="F1957" s="8">
        <v>3569.96</v>
      </c>
      <c r="G1957" s="4" t="s">
        <v>7895</v>
      </c>
      <c r="H1957" s="4" t="s">
        <v>7894</v>
      </c>
      <c r="I1957" s="4" t="s">
        <v>7864</v>
      </c>
      <c r="J1957" s="9">
        <v>32373</v>
      </c>
      <c r="K1957" s="4">
        <v>34</v>
      </c>
    </row>
    <row r="1958" spans="1:11" ht="15" customHeight="1" x14ac:dyDescent="0.25">
      <c r="A1958" s="4" t="s">
        <v>1998</v>
      </c>
      <c r="B1958" s="4">
        <v>1981</v>
      </c>
      <c r="C1958" s="4" t="s">
        <v>7854</v>
      </c>
      <c r="D1958" s="4">
        <v>10</v>
      </c>
      <c r="E1958" s="4">
        <v>1</v>
      </c>
      <c r="F1958" s="8">
        <v>3562.87</v>
      </c>
      <c r="G1958" s="4" t="s">
        <v>7895</v>
      </c>
      <c r="H1958" s="4" t="s">
        <v>7894</v>
      </c>
      <c r="I1958" s="4" t="s">
        <v>7863</v>
      </c>
      <c r="J1958" s="9">
        <v>29869</v>
      </c>
      <c r="K1958" s="4">
        <v>41</v>
      </c>
    </row>
    <row r="1959" spans="1:11" ht="15" customHeight="1" x14ac:dyDescent="0.25">
      <c r="A1959" s="4" t="s">
        <v>1999</v>
      </c>
      <c r="B1959" s="4">
        <v>1995</v>
      </c>
      <c r="C1959" s="4" t="s">
        <v>7850</v>
      </c>
      <c r="D1959" s="4">
        <v>16</v>
      </c>
      <c r="E1959" s="4">
        <v>1</v>
      </c>
      <c r="F1959" s="8">
        <v>3561.89</v>
      </c>
      <c r="G1959" s="4" t="s">
        <v>7895</v>
      </c>
      <c r="H1959" s="4" t="s">
        <v>7894</v>
      </c>
      <c r="I1959" s="4" t="s">
        <v>7863</v>
      </c>
      <c r="J1959" s="9">
        <v>34866</v>
      </c>
      <c r="K1959" s="4">
        <v>27</v>
      </c>
    </row>
    <row r="1960" spans="1:11" ht="15" customHeight="1" x14ac:dyDescent="0.25">
      <c r="A1960" s="4" t="s">
        <v>2000</v>
      </c>
      <c r="B1960" s="4">
        <v>1995</v>
      </c>
      <c r="C1960" s="4" t="s">
        <v>7854</v>
      </c>
      <c r="D1960" s="4">
        <v>9</v>
      </c>
      <c r="E1960" s="4">
        <v>0</v>
      </c>
      <c r="F1960" s="8">
        <v>3558.62</v>
      </c>
      <c r="G1960" s="4" t="s">
        <v>7895</v>
      </c>
      <c r="H1960" s="4" t="s">
        <v>7893</v>
      </c>
      <c r="I1960" s="4" t="s">
        <v>7871</v>
      </c>
      <c r="J1960" s="9">
        <v>34981</v>
      </c>
      <c r="K1960" s="4">
        <v>27</v>
      </c>
    </row>
    <row r="1961" spans="1:11" ht="15" customHeight="1" x14ac:dyDescent="0.25">
      <c r="A1961" s="4" t="s">
        <v>2001</v>
      </c>
      <c r="B1961" s="4">
        <v>1994</v>
      </c>
      <c r="C1961" s="4" t="s">
        <v>7851</v>
      </c>
      <c r="D1961" s="4">
        <v>24</v>
      </c>
      <c r="E1961" s="4">
        <v>0</v>
      </c>
      <c r="F1961" s="8">
        <v>3556.92</v>
      </c>
      <c r="G1961" s="4" t="s">
        <v>7895</v>
      </c>
      <c r="H1961" s="4" t="s">
        <v>7893</v>
      </c>
      <c r="I1961" s="4" t="s">
        <v>7864</v>
      </c>
      <c r="J1961" s="9">
        <v>34601</v>
      </c>
      <c r="K1961" s="4">
        <v>28</v>
      </c>
    </row>
    <row r="1962" spans="1:11" ht="15" customHeight="1" x14ac:dyDescent="0.25">
      <c r="A1962" s="4" t="s">
        <v>2002</v>
      </c>
      <c r="B1962" s="4">
        <v>1992</v>
      </c>
      <c r="C1962" s="4" t="s">
        <v>7852</v>
      </c>
      <c r="D1962" s="4">
        <v>22</v>
      </c>
      <c r="E1962" s="4">
        <v>0</v>
      </c>
      <c r="F1962" s="8">
        <v>3554.2</v>
      </c>
      <c r="G1962" s="4" t="s">
        <v>7895</v>
      </c>
      <c r="H1962" s="4" t="s">
        <v>7893</v>
      </c>
      <c r="I1962" s="4" t="s">
        <v>7865</v>
      </c>
      <c r="J1962" s="9">
        <v>33960</v>
      </c>
      <c r="K1962" s="4">
        <v>30</v>
      </c>
    </row>
    <row r="1963" spans="1:11" ht="15" customHeight="1" x14ac:dyDescent="0.25">
      <c r="A1963" s="4" t="s">
        <v>2003</v>
      </c>
      <c r="B1963" s="4">
        <v>1988</v>
      </c>
      <c r="C1963" s="4" t="s">
        <v>7854</v>
      </c>
      <c r="D1963" s="4">
        <v>15</v>
      </c>
      <c r="E1963" s="4">
        <v>3</v>
      </c>
      <c r="F1963" s="8">
        <v>3540.12</v>
      </c>
      <c r="G1963" s="4" t="s">
        <v>7895</v>
      </c>
      <c r="H1963" s="4" t="s">
        <v>7894</v>
      </c>
      <c r="I1963" s="4" t="s">
        <v>7863</v>
      </c>
      <c r="J1963" s="9">
        <v>32431</v>
      </c>
      <c r="K1963" s="4">
        <v>34</v>
      </c>
    </row>
    <row r="1964" spans="1:11" ht="15" customHeight="1" x14ac:dyDescent="0.25">
      <c r="A1964" s="4" t="s">
        <v>2004</v>
      </c>
      <c r="B1964" s="4">
        <v>2003</v>
      </c>
      <c r="C1964" s="4" t="s">
        <v>7853</v>
      </c>
      <c r="D1964" s="4">
        <v>24</v>
      </c>
      <c r="E1964" s="4">
        <v>0</v>
      </c>
      <c r="F1964" s="8">
        <v>3538.9</v>
      </c>
      <c r="G1964" s="4" t="s">
        <v>7895</v>
      </c>
      <c r="H1964" s="4" t="s">
        <v>7895</v>
      </c>
      <c r="I1964" s="4" t="s">
        <v>7864</v>
      </c>
      <c r="J1964" s="9">
        <v>37857</v>
      </c>
      <c r="K1964" s="4">
        <v>19</v>
      </c>
    </row>
    <row r="1965" spans="1:11" ht="15" customHeight="1" x14ac:dyDescent="0.25">
      <c r="A1965" s="4" t="s">
        <v>2005</v>
      </c>
      <c r="B1965" s="4">
        <v>1998</v>
      </c>
      <c r="C1965" s="4" t="s">
        <v>7851</v>
      </c>
      <c r="D1965" s="4">
        <v>16</v>
      </c>
      <c r="E1965" s="4">
        <v>2</v>
      </c>
      <c r="F1965" s="8">
        <v>3537.7</v>
      </c>
      <c r="G1965" s="4" t="s">
        <v>7893</v>
      </c>
      <c r="H1965" s="4" t="s">
        <v>7893</v>
      </c>
      <c r="I1965" s="4" t="s">
        <v>7864</v>
      </c>
      <c r="J1965" s="9">
        <v>36054</v>
      </c>
      <c r="K1965" s="4">
        <v>24</v>
      </c>
    </row>
    <row r="1966" spans="1:11" ht="15" customHeight="1" x14ac:dyDescent="0.25">
      <c r="A1966" s="4" t="s">
        <v>2006</v>
      </c>
      <c r="B1966" s="4">
        <v>1999</v>
      </c>
      <c r="C1966" s="4" t="s">
        <v>7851</v>
      </c>
      <c r="D1966" s="4">
        <v>22</v>
      </c>
      <c r="E1966" s="4">
        <v>2</v>
      </c>
      <c r="F1966" s="8">
        <v>3500.61</v>
      </c>
      <c r="G1966" s="4" t="s">
        <v>7895</v>
      </c>
      <c r="H1966" s="4" t="s">
        <v>7895</v>
      </c>
      <c r="I1966" s="4" t="s">
        <v>7863</v>
      </c>
      <c r="J1966" s="9">
        <v>36425</v>
      </c>
      <c r="K1966" s="4">
        <v>23</v>
      </c>
    </row>
    <row r="1967" spans="1:11" ht="15" customHeight="1" x14ac:dyDescent="0.25">
      <c r="A1967" s="4" t="s">
        <v>2007</v>
      </c>
      <c r="B1967" s="4">
        <v>1996</v>
      </c>
      <c r="C1967" s="4" t="s">
        <v>7851</v>
      </c>
      <c r="D1967" s="4">
        <v>18</v>
      </c>
      <c r="E1967" s="4">
        <v>1</v>
      </c>
      <c r="F1967" s="8">
        <v>3490.55</v>
      </c>
      <c r="G1967" s="4" t="s">
        <v>7894</v>
      </c>
      <c r="H1967" s="4" t="s">
        <v>7895</v>
      </c>
      <c r="I1967" s="4" t="s">
        <v>7866</v>
      </c>
      <c r="J1967" s="9">
        <v>35326</v>
      </c>
      <c r="K1967" s="4">
        <v>26</v>
      </c>
    </row>
    <row r="1968" spans="1:11" ht="15" customHeight="1" x14ac:dyDescent="0.25">
      <c r="A1968" s="4" t="s">
        <v>2008</v>
      </c>
      <c r="B1968" s="4">
        <v>1996</v>
      </c>
      <c r="C1968" s="4" t="s">
        <v>7851</v>
      </c>
      <c r="D1968" s="4">
        <v>19</v>
      </c>
      <c r="E1968" s="4">
        <v>2</v>
      </c>
      <c r="F1968" s="8">
        <v>3484.33</v>
      </c>
      <c r="G1968" s="4" t="s">
        <v>7893</v>
      </c>
      <c r="H1968" s="4" t="s">
        <v>7893</v>
      </c>
      <c r="I1968" s="4" t="s">
        <v>7865</v>
      </c>
      <c r="J1968" s="9">
        <v>35327</v>
      </c>
      <c r="K1968" s="4">
        <v>26</v>
      </c>
    </row>
    <row r="1969" spans="1:11" ht="15" customHeight="1" x14ac:dyDescent="0.25">
      <c r="A1969" s="4" t="s">
        <v>2009</v>
      </c>
      <c r="B1969" s="4">
        <v>2004</v>
      </c>
      <c r="C1969" s="4" t="s">
        <v>7850</v>
      </c>
      <c r="D1969" s="4">
        <v>26</v>
      </c>
      <c r="E1969" s="4">
        <v>3</v>
      </c>
      <c r="F1969" s="8">
        <v>3481.87</v>
      </c>
      <c r="G1969" s="4" t="s">
        <v>7895</v>
      </c>
      <c r="H1969" s="4" t="s">
        <v>7893</v>
      </c>
      <c r="I1969" s="4" t="s">
        <v>7868</v>
      </c>
      <c r="J1969" s="9">
        <v>38164</v>
      </c>
      <c r="K1969" s="4">
        <v>18</v>
      </c>
    </row>
    <row r="1970" spans="1:11" ht="15" customHeight="1" x14ac:dyDescent="0.25">
      <c r="A1970" s="4" t="s">
        <v>2010</v>
      </c>
      <c r="B1970" s="4">
        <v>1993</v>
      </c>
      <c r="C1970" s="4" t="s">
        <v>7854</v>
      </c>
      <c r="D1970" s="4">
        <v>12</v>
      </c>
      <c r="E1970" s="4">
        <v>1</v>
      </c>
      <c r="F1970" s="8">
        <v>3471.41</v>
      </c>
      <c r="G1970" s="4" t="s">
        <v>7895</v>
      </c>
      <c r="H1970" s="4" t="s">
        <v>7895</v>
      </c>
      <c r="I1970" s="4" t="s">
        <v>7863</v>
      </c>
      <c r="J1970" s="9">
        <v>34254</v>
      </c>
      <c r="K1970" s="4">
        <v>29</v>
      </c>
    </row>
    <row r="1971" spans="1:11" ht="15" customHeight="1" x14ac:dyDescent="0.25">
      <c r="A1971" s="4" t="s">
        <v>2011</v>
      </c>
      <c r="B1971" s="4">
        <v>2003</v>
      </c>
      <c r="C1971" s="4" t="s">
        <v>7848</v>
      </c>
      <c r="D1971" s="4">
        <v>29</v>
      </c>
      <c r="E1971" s="4">
        <v>0</v>
      </c>
      <c r="F1971" s="8">
        <v>3463.51</v>
      </c>
      <c r="G1971" s="4" t="s">
        <v>7895</v>
      </c>
      <c r="H1971" s="4" t="s">
        <v>7894</v>
      </c>
      <c r="I1971" s="4" t="s">
        <v>7870</v>
      </c>
      <c r="J1971" s="9">
        <v>37831</v>
      </c>
      <c r="K1971" s="4">
        <v>19</v>
      </c>
    </row>
    <row r="1972" spans="1:11" ht="15" customHeight="1" x14ac:dyDescent="0.25">
      <c r="A1972" s="4" t="s">
        <v>2012</v>
      </c>
      <c r="B1972" s="4">
        <v>1987</v>
      </c>
      <c r="C1972" s="4" t="s">
        <v>7851</v>
      </c>
      <c r="D1972" s="4">
        <v>14</v>
      </c>
      <c r="E1972" s="4">
        <v>3</v>
      </c>
      <c r="F1972" s="8">
        <v>3453.77</v>
      </c>
      <c r="G1972" s="4" t="s">
        <v>7895</v>
      </c>
      <c r="H1972" s="4" t="s">
        <v>7894</v>
      </c>
      <c r="I1972" s="4" t="s">
        <v>7865</v>
      </c>
      <c r="J1972" s="9">
        <v>32034</v>
      </c>
      <c r="K1972" s="4">
        <v>35</v>
      </c>
    </row>
    <row r="1973" spans="1:11" ht="15" customHeight="1" x14ac:dyDescent="0.25">
      <c r="A1973" s="4" t="s">
        <v>2013</v>
      </c>
      <c r="B1973" s="4">
        <v>2000</v>
      </c>
      <c r="C1973" s="4" t="s">
        <v>7850</v>
      </c>
      <c r="D1973" s="4">
        <v>20</v>
      </c>
      <c r="E1973" s="4">
        <v>3</v>
      </c>
      <c r="F1973" s="8">
        <v>3443.06</v>
      </c>
      <c r="G1973" s="4" t="s">
        <v>7895</v>
      </c>
      <c r="H1973" s="4" t="s">
        <v>7894</v>
      </c>
      <c r="I1973" s="4" t="s">
        <v>7865</v>
      </c>
      <c r="J1973" s="9">
        <v>36697</v>
      </c>
      <c r="K1973" s="4">
        <v>22</v>
      </c>
    </row>
    <row r="1974" spans="1:11" ht="15" customHeight="1" x14ac:dyDescent="0.25">
      <c r="A1974" s="4" t="s">
        <v>2014</v>
      </c>
      <c r="B1974" s="4">
        <v>1986</v>
      </c>
      <c r="C1974" s="4" t="s">
        <v>7853</v>
      </c>
      <c r="D1974" s="4">
        <v>27</v>
      </c>
      <c r="E1974" s="4">
        <v>3</v>
      </c>
      <c r="F1974" s="8">
        <v>3436.5</v>
      </c>
      <c r="G1974" s="4" t="s">
        <v>7895</v>
      </c>
      <c r="H1974" s="4" t="s">
        <v>7894</v>
      </c>
      <c r="I1974" s="4" t="s">
        <v>7863</v>
      </c>
      <c r="J1974" s="9">
        <v>31651</v>
      </c>
      <c r="K1974" s="4">
        <v>36</v>
      </c>
    </row>
    <row r="1975" spans="1:11" ht="15" customHeight="1" x14ac:dyDescent="0.25">
      <c r="A1975" s="4" t="s">
        <v>2015</v>
      </c>
      <c r="B1975" s="4">
        <v>2001</v>
      </c>
      <c r="C1975" s="4" t="s">
        <v>7852</v>
      </c>
      <c r="D1975" s="4">
        <v>26</v>
      </c>
      <c r="E1975" s="4">
        <v>0</v>
      </c>
      <c r="F1975" s="8">
        <v>3434.38</v>
      </c>
      <c r="G1975" s="4" t="s">
        <v>7895</v>
      </c>
      <c r="H1975" s="4" t="s">
        <v>7895</v>
      </c>
      <c r="I1975" s="4" t="s">
        <v>7865</v>
      </c>
      <c r="J1975" s="9">
        <v>37251</v>
      </c>
      <c r="K1975" s="4">
        <v>21</v>
      </c>
    </row>
    <row r="1976" spans="1:11" ht="15" customHeight="1" x14ac:dyDescent="0.25">
      <c r="A1976" s="4" t="s">
        <v>2016</v>
      </c>
      <c r="B1976" s="4">
        <v>1996</v>
      </c>
      <c r="C1976" s="4" t="s">
        <v>7852</v>
      </c>
      <c r="D1976" s="4">
        <v>19</v>
      </c>
      <c r="E1976" s="4">
        <v>1</v>
      </c>
      <c r="F1976" s="8">
        <v>3410.32</v>
      </c>
      <c r="G1976" s="4" t="s">
        <v>7895</v>
      </c>
      <c r="H1976" s="4" t="s">
        <v>7895</v>
      </c>
      <c r="I1976" s="4" t="s">
        <v>7865</v>
      </c>
      <c r="J1976" s="9">
        <v>35418</v>
      </c>
      <c r="K1976" s="4">
        <v>26</v>
      </c>
    </row>
    <row r="1977" spans="1:11" ht="15" customHeight="1" x14ac:dyDescent="0.25">
      <c r="A1977" s="4" t="s">
        <v>2017</v>
      </c>
      <c r="B1977" s="4">
        <v>2004</v>
      </c>
      <c r="C1977" s="4" t="s">
        <v>7848</v>
      </c>
      <c r="D1977" s="4">
        <v>16</v>
      </c>
      <c r="E1977" s="4">
        <v>2</v>
      </c>
      <c r="F1977" s="8">
        <v>3393.36</v>
      </c>
      <c r="G1977" s="4" t="s">
        <v>7895</v>
      </c>
      <c r="H1977" s="4" t="s">
        <v>7895</v>
      </c>
      <c r="I1977" s="4" t="s">
        <v>7872</v>
      </c>
      <c r="J1977" s="9">
        <v>38184</v>
      </c>
      <c r="K1977" s="4">
        <v>18</v>
      </c>
    </row>
    <row r="1978" spans="1:11" ht="15" customHeight="1" x14ac:dyDescent="0.25">
      <c r="A1978" s="4" t="s">
        <v>2018</v>
      </c>
      <c r="B1978" s="4">
        <v>1996</v>
      </c>
      <c r="C1978" s="4" t="s">
        <v>7854</v>
      </c>
      <c r="D1978" s="4">
        <v>27</v>
      </c>
      <c r="E1978" s="4">
        <v>1</v>
      </c>
      <c r="F1978" s="8">
        <v>3392.98</v>
      </c>
      <c r="G1978" s="4" t="s">
        <v>7895</v>
      </c>
      <c r="H1978" s="4" t="s">
        <v>7893</v>
      </c>
      <c r="I1978" s="4" t="s">
        <v>7863</v>
      </c>
      <c r="J1978" s="9">
        <v>35365</v>
      </c>
      <c r="K1978" s="4">
        <v>26</v>
      </c>
    </row>
    <row r="1979" spans="1:11" ht="15" customHeight="1" x14ac:dyDescent="0.25">
      <c r="A1979" s="4" t="s">
        <v>2019</v>
      </c>
      <c r="B1979" s="4">
        <v>1996</v>
      </c>
      <c r="C1979" s="4" t="s">
        <v>7853</v>
      </c>
      <c r="D1979" s="4">
        <v>10</v>
      </c>
      <c r="E1979" s="4">
        <v>1</v>
      </c>
      <c r="F1979" s="8">
        <v>3392.37</v>
      </c>
      <c r="G1979" s="4" t="s">
        <v>7895</v>
      </c>
      <c r="H1979" s="4" t="s">
        <v>7893</v>
      </c>
      <c r="I1979" s="4" t="s">
        <v>7863</v>
      </c>
      <c r="J1979" s="9">
        <v>35287</v>
      </c>
      <c r="K1979" s="4">
        <v>26</v>
      </c>
    </row>
    <row r="1980" spans="1:11" ht="15" customHeight="1" x14ac:dyDescent="0.25">
      <c r="A1980" s="4" t="s">
        <v>2020</v>
      </c>
      <c r="B1980" s="4">
        <v>1996</v>
      </c>
      <c r="C1980" s="4" t="s">
        <v>7849</v>
      </c>
      <c r="D1980" s="4">
        <v>13</v>
      </c>
      <c r="E1980" s="4">
        <v>0</v>
      </c>
      <c r="F1980" s="8">
        <v>3385.4</v>
      </c>
      <c r="G1980" s="4" t="s">
        <v>7895</v>
      </c>
      <c r="H1980" s="4" t="s">
        <v>7895</v>
      </c>
      <c r="I1980" s="4" t="s">
        <v>7871</v>
      </c>
      <c r="J1980" s="9">
        <v>35382</v>
      </c>
      <c r="K1980" s="4">
        <v>26</v>
      </c>
    </row>
    <row r="1981" spans="1:11" ht="15" customHeight="1" x14ac:dyDescent="0.25">
      <c r="A1981" s="4" t="s">
        <v>2021</v>
      </c>
      <c r="B1981" s="4">
        <v>1996</v>
      </c>
      <c r="C1981" s="4" t="s">
        <v>7852</v>
      </c>
      <c r="D1981" s="4">
        <v>14</v>
      </c>
      <c r="E1981" s="4">
        <v>1</v>
      </c>
      <c r="F1981" s="8">
        <v>3378.91</v>
      </c>
      <c r="G1981" s="4" t="s">
        <v>7895</v>
      </c>
      <c r="H1981" s="4" t="s">
        <v>7894</v>
      </c>
      <c r="I1981" s="4" t="s">
        <v>7865</v>
      </c>
      <c r="J1981" s="9">
        <v>35413</v>
      </c>
      <c r="K1981" s="4">
        <v>26</v>
      </c>
    </row>
    <row r="1982" spans="1:11" ht="15" customHeight="1" x14ac:dyDescent="0.25">
      <c r="A1982" s="4" t="s">
        <v>2022</v>
      </c>
      <c r="B1982" s="4">
        <v>1993</v>
      </c>
      <c r="C1982" s="4" t="s">
        <v>7854</v>
      </c>
      <c r="D1982" s="4">
        <v>7</v>
      </c>
      <c r="E1982" s="4">
        <v>0</v>
      </c>
      <c r="F1982" s="8">
        <v>3366.67</v>
      </c>
      <c r="G1982" s="4" t="s">
        <v>7895</v>
      </c>
      <c r="H1982" s="4" t="s">
        <v>7895</v>
      </c>
      <c r="I1982" s="4" t="s">
        <v>7863</v>
      </c>
      <c r="J1982" s="9">
        <v>34249</v>
      </c>
      <c r="K1982" s="4">
        <v>29</v>
      </c>
    </row>
    <row r="1983" spans="1:11" ht="15" customHeight="1" x14ac:dyDescent="0.25">
      <c r="A1983" s="4" t="s">
        <v>2023</v>
      </c>
      <c r="B1983" s="4">
        <v>1995</v>
      </c>
      <c r="C1983" s="4" t="s">
        <v>7850</v>
      </c>
      <c r="D1983" s="4">
        <v>23</v>
      </c>
      <c r="E1983" s="4">
        <v>0</v>
      </c>
      <c r="F1983" s="8">
        <v>3353.47</v>
      </c>
      <c r="G1983" s="4" t="s">
        <v>7895</v>
      </c>
      <c r="H1983" s="4" t="s">
        <v>7893</v>
      </c>
      <c r="I1983" s="4" t="s">
        <v>7864</v>
      </c>
      <c r="J1983" s="9">
        <v>34873</v>
      </c>
      <c r="K1983" s="4">
        <v>27</v>
      </c>
    </row>
    <row r="1984" spans="1:11" ht="15" customHeight="1" x14ac:dyDescent="0.25">
      <c r="A1984" s="4" t="s">
        <v>2024</v>
      </c>
      <c r="B1984" s="4">
        <v>1993</v>
      </c>
      <c r="C1984" s="4" t="s">
        <v>7854</v>
      </c>
      <c r="D1984" s="4">
        <v>28</v>
      </c>
      <c r="E1984" s="4">
        <v>0</v>
      </c>
      <c r="F1984" s="8">
        <v>3353.28</v>
      </c>
      <c r="G1984" s="4" t="s">
        <v>7895</v>
      </c>
      <c r="H1984" s="4" t="s">
        <v>7894</v>
      </c>
      <c r="I1984" s="4" t="s">
        <v>7865</v>
      </c>
      <c r="J1984" s="9">
        <v>34270</v>
      </c>
      <c r="K1984" s="4">
        <v>29</v>
      </c>
    </row>
    <row r="1985" spans="1:11" ht="15" customHeight="1" x14ac:dyDescent="0.25">
      <c r="A1985" s="4" t="s">
        <v>2025</v>
      </c>
      <c r="B1985" s="4">
        <v>1991</v>
      </c>
      <c r="C1985" s="4" t="s">
        <v>7851</v>
      </c>
      <c r="D1985" s="4">
        <v>1</v>
      </c>
      <c r="E1985" s="4">
        <v>3</v>
      </c>
      <c r="F1985" s="8">
        <v>3342.79</v>
      </c>
      <c r="G1985" s="4" t="s">
        <v>7895</v>
      </c>
      <c r="H1985" s="4" t="s">
        <v>7894</v>
      </c>
      <c r="I1985" s="4" t="s">
        <v>7863</v>
      </c>
      <c r="J1985" s="9">
        <v>33482</v>
      </c>
      <c r="K1985" s="4">
        <v>31</v>
      </c>
    </row>
    <row r="1986" spans="1:11" ht="15" customHeight="1" x14ac:dyDescent="0.25">
      <c r="A1986" s="4" t="s">
        <v>2026</v>
      </c>
      <c r="B1986" s="4">
        <v>1997</v>
      </c>
      <c r="C1986" s="4" t="s">
        <v>7850</v>
      </c>
      <c r="D1986" s="4">
        <v>20</v>
      </c>
      <c r="E1986" s="4">
        <v>1</v>
      </c>
      <c r="F1986" s="8">
        <v>3309.79</v>
      </c>
      <c r="G1986" s="4" t="s">
        <v>7893</v>
      </c>
      <c r="H1986" s="4" t="s">
        <v>7893</v>
      </c>
      <c r="I1986" s="4" t="s">
        <v>7875</v>
      </c>
      <c r="J1986" s="9">
        <v>35601</v>
      </c>
      <c r="K1986" s="4">
        <v>25</v>
      </c>
    </row>
    <row r="1987" spans="1:11" ht="15" customHeight="1" x14ac:dyDescent="0.25">
      <c r="A1987" s="4" t="s">
        <v>2027</v>
      </c>
      <c r="B1987" s="4">
        <v>2003</v>
      </c>
      <c r="C1987" s="4" t="s">
        <v>7849</v>
      </c>
      <c r="D1987" s="4">
        <v>18</v>
      </c>
      <c r="E1987" s="4">
        <v>0</v>
      </c>
      <c r="F1987" s="8">
        <v>3308.46</v>
      </c>
      <c r="G1987" s="4" t="s">
        <v>7895</v>
      </c>
      <c r="H1987" s="4" t="s">
        <v>7894</v>
      </c>
      <c r="I1987" s="4" t="s">
        <v>7874</v>
      </c>
      <c r="J1987" s="9">
        <v>37943</v>
      </c>
      <c r="K1987" s="4">
        <v>19</v>
      </c>
    </row>
    <row r="1988" spans="1:11" ht="15" customHeight="1" x14ac:dyDescent="0.25">
      <c r="A1988" s="4" t="s">
        <v>2028</v>
      </c>
      <c r="B1988" s="4">
        <v>2003</v>
      </c>
      <c r="C1988" s="4" t="s">
        <v>7852</v>
      </c>
      <c r="D1988" s="4">
        <v>5</v>
      </c>
      <c r="E1988" s="4">
        <v>0</v>
      </c>
      <c r="F1988" s="8">
        <v>3300.7</v>
      </c>
      <c r="G1988" s="4" t="s">
        <v>7895</v>
      </c>
      <c r="H1988" s="4" t="s">
        <v>7895</v>
      </c>
      <c r="I1988" s="4" t="s">
        <v>7870</v>
      </c>
      <c r="J1988" s="9">
        <v>37960</v>
      </c>
      <c r="K1988" s="4">
        <v>19</v>
      </c>
    </row>
    <row r="1989" spans="1:11" ht="15" customHeight="1" x14ac:dyDescent="0.25">
      <c r="A1989" s="4" t="s">
        <v>2029</v>
      </c>
      <c r="B1989" s="4">
        <v>1996</v>
      </c>
      <c r="C1989" s="4" t="s">
        <v>7849</v>
      </c>
      <c r="D1989" s="4">
        <v>17</v>
      </c>
      <c r="E1989" s="4">
        <v>1</v>
      </c>
      <c r="F1989" s="8">
        <v>3292.53</v>
      </c>
      <c r="G1989" s="4" t="s">
        <v>7895</v>
      </c>
      <c r="H1989" s="4" t="s">
        <v>7895</v>
      </c>
      <c r="I1989" s="4" t="s">
        <v>7864</v>
      </c>
      <c r="J1989" s="9">
        <v>35386</v>
      </c>
      <c r="K1989" s="4">
        <v>26</v>
      </c>
    </row>
    <row r="1990" spans="1:11" ht="15" customHeight="1" x14ac:dyDescent="0.25">
      <c r="A1990" s="4" t="s">
        <v>2030</v>
      </c>
      <c r="B1990" s="4">
        <v>2003</v>
      </c>
      <c r="C1990" s="4" t="s">
        <v>7848</v>
      </c>
      <c r="D1990" s="4">
        <v>3</v>
      </c>
      <c r="E1990" s="4">
        <v>0</v>
      </c>
      <c r="F1990" s="8">
        <v>3280.22</v>
      </c>
      <c r="G1990" s="4" t="s">
        <v>7895</v>
      </c>
      <c r="H1990" s="4" t="s">
        <v>7893</v>
      </c>
      <c r="I1990" s="4" t="s">
        <v>7865</v>
      </c>
      <c r="J1990" s="9">
        <v>37805</v>
      </c>
      <c r="K1990" s="4">
        <v>19</v>
      </c>
    </row>
    <row r="1991" spans="1:11" ht="15" customHeight="1" x14ac:dyDescent="0.25">
      <c r="A1991" s="4" t="s">
        <v>2031</v>
      </c>
      <c r="B1991" s="4">
        <v>2001</v>
      </c>
      <c r="C1991" s="4" t="s">
        <v>7854</v>
      </c>
      <c r="D1991" s="4">
        <v>6</v>
      </c>
      <c r="E1991" s="4">
        <v>2</v>
      </c>
      <c r="F1991" s="8">
        <v>3279.87</v>
      </c>
      <c r="G1991" s="4" t="s">
        <v>7895</v>
      </c>
      <c r="H1991" s="4" t="s">
        <v>7894</v>
      </c>
      <c r="I1991" s="4" t="s">
        <v>7875</v>
      </c>
      <c r="J1991" s="9">
        <v>37170</v>
      </c>
      <c r="K1991" s="4">
        <v>21</v>
      </c>
    </row>
    <row r="1992" spans="1:11" ht="15" customHeight="1" x14ac:dyDescent="0.25">
      <c r="A1992" s="4" t="s">
        <v>2032</v>
      </c>
      <c r="B1992" s="4">
        <v>1994</v>
      </c>
      <c r="C1992" s="4" t="s">
        <v>7848</v>
      </c>
      <c r="D1992" s="4">
        <v>1</v>
      </c>
      <c r="E1992" s="4">
        <v>1</v>
      </c>
      <c r="F1992" s="8">
        <v>3277.16</v>
      </c>
      <c r="G1992" s="4" t="s">
        <v>7895</v>
      </c>
      <c r="H1992" s="4" t="s">
        <v>7893</v>
      </c>
      <c r="I1992" s="4" t="s">
        <v>7865</v>
      </c>
      <c r="J1992" s="9">
        <v>34516</v>
      </c>
      <c r="K1992" s="4">
        <v>28</v>
      </c>
    </row>
    <row r="1993" spans="1:11" ht="15" customHeight="1" x14ac:dyDescent="0.25">
      <c r="A1993" s="4" t="s">
        <v>2033</v>
      </c>
      <c r="B1993" s="4">
        <v>1994</v>
      </c>
      <c r="C1993" s="4" t="s">
        <v>7852</v>
      </c>
      <c r="D1993" s="4">
        <v>2</v>
      </c>
      <c r="E1993" s="4">
        <v>0</v>
      </c>
      <c r="F1993" s="8">
        <v>3268.85</v>
      </c>
      <c r="G1993" s="4" t="s">
        <v>7893</v>
      </c>
      <c r="H1993" s="4" t="s">
        <v>7894</v>
      </c>
      <c r="I1993" s="4" t="s">
        <v>7868</v>
      </c>
      <c r="J1993" s="9">
        <v>34670</v>
      </c>
      <c r="K1993" s="4">
        <v>28</v>
      </c>
    </row>
    <row r="1994" spans="1:11" ht="15" customHeight="1" x14ac:dyDescent="0.25">
      <c r="A1994" s="4" t="s">
        <v>2034</v>
      </c>
      <c r="B1994" s="4">
        <v>1991</v>
      </c>
      <c r="C1994" s="4" t="s">
        <v>7849</v>
      </c>
      <c r="D1994" s="4">
        <v>13</v>
      </c>
      <c r="E1994" s="4">
        <v>0</v>
      </c>
      <c r="F1994" s="8">
        <v>3260.2</v>
      </c>
      <c r="G1994" s="4" t="s">
        <v>7893</v>
      </c>
      <c r="H1994" s="4" t="s">
        <v>7895</v>
      </c>
      <c r="I1994" s="4" t="s">
        <v>7865</v>
      </c>
      <c r="J1994" s="9">
        <v>33555</v>
      </c>
      <c r="K1994" s="4">
        <v>31</v>
      </c>
    </row>
    <row r="1995" spans="1:11" ht="15" customHeight="1" x14ac:dyDescent="0.25">
      <c r="A1995" s="4" t="s">
        <v>2035</v>
      </c>
      <c r="B1995" s="4">
        <v>1997</v>
      </c>
      <c r="C1995" s="4" t="s">
        <v>7851</v>
      </c>
      <c r="D1995" s="4">
        <v>2</v>
      </c>
      <c r="E1995" s="4">
        <v>1</v>
      </c>
      <c r="F1995" s="8">
        <v>3238.44</v>
      </c>
      <c r="G1995" s="4" t="s">
        <v>7895</v>
      </c>
      <c r="H1995" s="4" t="s">
        <v>7893</v>
      </c>
      <c r="I1995" s="4" t="s">
        <v>7863</v>
      </c>
      <c r="J1995" s="9">
        <v>35675</v>
      </c>
      <c r="K1995" s="4">
        <v>25</v>
      </c>
    </row>
    <row r="1996" spans="1:11" ht="15" customHeight="1" x14ac:dyDescent="0.25">
      <c r="A1996" s="4" t="s">
        <v>2036</v>
      </c>
      <c r="B1996" s="4">
        <v>1997</v>
      </c>
      <c r="C1996" s="4" t="s">
        <v>7853</v>
      </c>
      <c r="D1996" s="4">
        <v>2</v>
      </c>
      <c r="E1996" s="4">
        <v>1</v>
      </c>
      <c r="F1996" s="8">
        <v>3227.12</v>
      </c>
      <c r="G1996" s="4" t="s">
        <v>7895</v>
      </c>
      <c r="H1996" s="4" t="s">
        <v>7893</v>
      </c>
      <c r="I1996" s="4" t="s">
        <v>7863</v>
      </c>
      <c r="J1996" s="9">
        <v>35644</v>
      </c>
      <c r="K1996" s="4">
        <v>25</v>
      </c>
    </row>
    <row r="1997" spans="1:11" ht="15" customHeight="1" x14ac:dyDescent="0.25">
      <c r="A1997" s="4" t="s">
        <v>2037</v>
      </c>
      <c r="B1997" s="4">
        <v>1997</v>
      </c>
      <c r="C1997" s="4" t="s">
        <v>7848</v>
      </c>
      <c r="D1997" s="4">
        <v>6</v>
      </c>
      <c r="E1997" s="4">
        <v>0</v>
      </c>
      <c r="F1997" s="8">
        <v>3213.62</v>
      </c>
      <c r="G1997" s="4" t="s">
        <v>7895</v>
      </c>
      <c r="H1997" s="4" t="s">
        <v>7895</v>
      </c>
      <c r="I1997" s="4" t="s">
        <v>7871</v>
      </c>
      <c r="J1997" s="9">
        <v>35617</v>
      </c>
      <c r="K1997" s="4">
        <v>25</v>
      </c>
    </row>
    <row r="1998" spans="1:11" ht="15" customHeight="1" x14ac:dyDescent="0.25">
      <c r="A1998" s="4" t="s">
        <v>2038</v>
      </c>
      <c r="B1998" s="4">
        <v>1997</v>
      </c>
      <c r="C1998" s="4" t="s">
        <v>7852</v>
      </c>
      <c r="D1998" s="4">
        <v>22</v>
      </c>
      <c r="E1998" s="4">
        <v>1</v>
      </c>
      <c r="F1998" s="8">
        <v>3208.79</v>
      </c>
      <c r="G1998" s="4" t="s">
        <v>7895</v>
      </c>
      <c r="H1998" s="4" t="s">
        <v>7893</v>
      </c>
      <c r="I1998" s="4" t="s">
        <v>7865</v>
      </c>
      <c r="J1998" s="9">
        <v>35786</v>
      </c>
      <c r="K1998" s="4">
        <v>25</v>
      </c>
    </row>
    <row r="1999" spans="1:11" ht="15" customHeight="1" x14ac:dyDescent="0.25">
      <c r="A1999" s="4" t="s">
        <v>2039</v>
      </c>
      <c r="B1999" s="4">
        <v>1997</v>
      </c>
      <c r="C1999" s="4" t="s">
        <v>7848</v>
      </c>
      <c r="D1999" s="4">
        <v>5</v>
      </c>
      <c r="E1999" s="4">
        <v>0</v>
      </c>
      <c r="F1999" s="8">
        <v>3206.49</v>
      </c>
      <c r="G1999" s="4" t="s">
        <v>7895</v>
      </c>
      <c r="H1999" s="4" t="s">
        <v>7893</v>
      </c>
      <c r="I1999" s="4" t="s">
        <v>7871</v>
      </c>
      <c r="J1999" s="9">
        <v>35616</v>
      </c>
      <c r="K1999" s="4">
        <v>25</v>
      </c>
    </row>
    <row r="2000" spans="1:11" ht="15" customHeight="1" x14ac:dyDescent="0.25">
      <c r="A2000" s="4" t="s">
        <v>2040</v>
      </c>
      <c r="B2000" s="4">
        <v>1996</v>
      </c>
      <c r="C2000" s="4" t="s">
        <v>7854</v>
      </c>
      <c r="D2000" s="4">
        <v>11</v>
      </c>
      <c r="E2000" s="4">
        <v>0</v>
      </c>
      <c r="F2000" s="8">
        <v>3201.25</v>
      </c>
      <c r="G2000" s="4" t="s">
        <v>7895</v>
      </c>
      <c r="H2000" s="4" t="s">
        <v>7893</v>
      </c>
      <c r="I2000" s="4" t="s">
        <v>7864</v>
      </c>
      <c r="J2000" s="9">
        <v>35349</v>
      </c>
      <c r="K2000" s="4">
        <v>26</v>
      </c>
    </row>
    <row r="2001" spans="1:11" ht="15" customHeight="1" x14ac:dyDescent="0.25">
      <c r="A2001" s="4" t="s">
        <v>2041</v>
      </c>
      <c r="B2001" s="4">
        <v>2001</v>
      </c>
      <c r="C2001" s="4" t="s">
        <v>7851</v>
      </c>
      <c r="D2001" s="4">
        <v>2</v>
      </c>
      <c r="E2001" s="4">
        <v>2</v>
      </c>
      <c r="F2001" s="8">
        <v>3180.51</v>
      </c>
      <c r="G2001" s="4" t="s">
        <v>7895</v>
      </c>
      <c r="H2001" s="4" t="s">
        <v>7895</v>
      </c>
      <c r="I2001" s="4" t="s">
        <v>7863</v>
      </c>
      <c r="J2001" s="9">
        <v>37136</v>
      </c>
      <c r="K2001" s="4">
        <v>21</v>
      </c>
    </row>
    <row r="2002" spans="1:11" ht="15" customHeight="1" x14ac:dyDescent="0.25">
      <c r="A2002" s="4" t="s">
        <v>2042</v>
      </c>
      <c r="B2002" s="4">
        <v>2000</v>
      </c>
      <c r="C2002" s="4" t="s">
        <v>7851</v>
      </c>
      <c r="D2002" s="4">
        <v>23</v>
      </c>
      <c r="E2002" s="4">
        <v>0</v>
      </c>
      <c r="F2002" s="8">
        <v>3179.96</v>
      </c>
      <c r="G2002" s="4" t="s">
        <v>7895</v>
      </c>
      <c r="H2002" s="4" t="s">
        <v>7895</v>
      </c>
      <c r="I2002" s="4" t="s">
        <v>7864</v>
      </c>
      <c r="J2002" s="9">
        <v>36792</v>
      </c>
      <c r="K2002" s="4">
        <v>22</v>
      </c>
    </row>
    <row r="2003" spans="1:11" ht="15" customHeight="1" x14ac:dyDescent="0.25">
      <c r="A2003" s="4" t="s">
        <v>2043</v>
      </c>
      <c r="B2003" s="4">
        <v>1996</v>
      </c>
      <c r="C2003" s="4" t="s">
        <v>7848</v>
      </c>
      <c r="D2003" s="4">
        <v>3</v>
      </c>
      <c r="E2003" s="4">
        <v>0</v>
      </c>
      <c r="F2003" s="8">
        <v>3176.82</v>
      </c>
      <c r="G2003" s="4" t="s">
        <v>7895</v>
      </c>
      <c r="H2003" s="4" t="s">
        <v>7894</v>
      </c>
      <c r="I2003" s="4" t="s">
        <v>7864</v>
      </c>
      <c r="J2003" s="9">
        <v>35249</v>
      </c>
      <c r="K2003" s="4">
        <v>26</v>
      </c>
    </row>
    <row r="2004" spans="1:11" ht="15" customHeight="1" x14ac:dyDescent="0.25">
      <c r="A2004" s="4" t="s">
        <v>2044</v>
      </c>
      <c r="B2004" s="4">
        <v>1996</v>
      </c>
      <c r="C2004" s="4" t="s">
        <v>7853</v>
      </c>
      <c r="D2004" s="4">
        <v>14</v>
      </c>
      <c r="E2004" s="4">
        <v>0</v>
      </c>
      <c r="F2004" s="8">
        <v>3176.29</v>
      </c>
      <c r="G2004" s="4" t="s">
        <v>7895</v>
      </c>
      <c r="H2004" s="4" t="s">
        <v>7895</v>
      </c>
      <c r="I2004" s="4" t="s">
        <v>7864</v>
      </c>
      <c r="J2004" s="9">
        <v>35291</v>
      </c>
      <c r="K2004" s="4">
        <v>26</v>
      </c>
    </row>
    <row r="2005" spans="1:11" ht="15" customHeight="1" x14ac:dyDescent="0.25">
      <c r="A2005" s="4" t="s">
        <v>2045</v>
      </c>
      <c r="B2005" s="4">
        <v>1994</v>
      </c>
      <c r="C2005" s="4" t="s">
        <v>7848</v>
      </c>
      <c r="D2005" s="4">
        <v>6</v>
      </c>
      <c r="E2005" s="4">
        <v>0</v>
      </c>
      <c r="F2005" s="8">
        <v>3172.02</v>
      </c>
      <c r="G2005" s="4" t="s">
        <v>7895</v>
      </c>
      <c r="H2005" s="4" t="s">
        <v>7894</v>
      </c>
      <c r="I2005" s="4" t="s">
        <v>7865</v>
      </c>
      <c r="J2005" s="9">
        <v>34521</v>
      </c>
      <c r="K2005" s="4">
        <v>28</v>
      </c>
    </row>
    <row r="2006" spans="1:11" ht="15" customHeight="1" x14ac:dyDescent="0.25">
      <c r="A2006" s="4" t="s">
        <v>2046</v>
      </c>
      <c r="B2006" s="4">
        <v>1994</v>
      </c>
      <c r="C2006" s="4" t="s">
        <v>7854</v>
      </c>
      <c r="D2006" s="4">
        <v>25</v>
      </c>
      <c r="E2006" s="4">
        <v>0</v>
      </c>
      <c r="F2006" s="8">
        <v>3171.61</v>
      </c>
      <c r="G2006" s="4" t="s">
        <v>7895</v>
      </c>
      <c r="H2006" s="4" t="s">
        <v>7893</v>
      </c>
      <c r="I2006" s="4" t="s">
        <v>7863</v>
      </c>
      <c r="J2006" s="9">
        <v>34632</v>
      </c>
      <c r="K2006" s="4">
        <v>28</v>
      </c>
    </row>
    <row r="2007" spans="1:11" ht="15" customHeight="1" x14ac:dyDescent="0.25">
      <c r="A2007" s="4" t="s">
        <v>2047</v>
      </c>
      <c r="B2007" s="4">
        <v>2001</v>
      </c>
      <c r="C2007" s="4" t="s">
        <v>7853</v>
      </c>
      <c r="D2007" s="4">
        <v>29</v>
      </c>
      <c r="E2007" s="4">
        <v>1</v>
      </c>
      <c r="F2007" s="8">
        <v>3167.46</v>
      </c>
      <c r="G2007" s="4" t="s">
        <v>7895</v>
      </c>
      <c r="H2007" s="4" t="s">
        <v>7893</v>
      </c>
      <c r="I2007" s="4" t="s">
        <v>7871</v>
      </c>
      <c r="J2007" s="9">
        <v>37132</v>
      </c>
      <c r="K2007" s="4">
        <v>21</v>
      </c>
    </row>
    <row r="2008" spans="1:11" ht="15" customHeight="1" x14ac:dyDescent="0.25">
      <c r="A2008" s="4" t="s">
        <v>2048</v>
      </c>
      <c r="B2008" s="4">
        <v>1993</v>
      </c>
      <c r="C2008" s="4" t="s">
        <v>7851</v>
      </c>
      <c r="D2008" s="4">
        <v>25</v>
      </c>
      <c r="E2008" s="4">
        <v>0</v>
      </c>
      <c r="F2008" s="8">
        <v>3162.02</v>
      </c>
      <c r="G2008" s="4" t="s">
        <v>7895</v>
      </c>
      <c r="H2008" s="4" t="s">
        <v>7893</v>
      </c>
      <c r="I2008" s="4" t="s">
        <v>7863</v>
      </c>
      <c r="J2008" s="9">
        <v>34237</v>
      </c>
      <c r="K2008" s="4">
        <v>29</v>
      </c>
    </row>
    <row r="2009" spans="1:11" ht="15" customHeight="1" x14ac:dyDescent="0.25">
      <c r="A2009" s="4" t="s">
        <v>2049</v>
      </c>
      <c r="B2009" s="4">
        <v>1994</v>
      </c>
      <c r="C2009" s="4" t="s">
        <v>7848</v>
      </c>
      <c r="D2009" s="4">
        <v>10</v>
      </c>
      <c r="E2009" s="4">
        <v>0</v>
      </c>
      <c r="F2009" s="8">
        <v>3161.45</v>
      </c>
      <c r="G2009" s="4" t="s">
        <v>7895</v>
      </c>
      <c r="H2009" s="4" t="s">
        <v>7894</v>
      </c>
      <c r="I2009" s="4" t="s">
        <v>7865</v>
      </c>
      <c r="J2009" s="9">
        <v>34525</v>
      </c>
      <c r="K2009" s="4">
        <v>28</v>
      </c>
    </row>
    <row r="2010" spans="1:11" ht="15" customHeight="1" x14ac:dyDescent="0.25">
      <c r="A2010" s="4" t="s">
        <v>2050</v>
      </c>
      <c r="B2010" s="4">
        <v>1999</v>
      </c>
      <c r="C2010" s="4" t="s">
        <v>7850</v>
      </c>
      <c r="D2010" s="4">
        <v>25</v>
      </c>
      <c r="E2010" s="4">
        <v>0</v>
      </c>
      <c r="F2010" s="8">
        <v>3128.35</v>
      </c>
      <c r="G2010" s="4" t="s">
        <v>7895</v>
      </c>
      <c r="H2010" s="4" t="s">
        <v>7893</v>
      </c>
      <c r="I2010" s="4" t="s">
        <v>7874</v>
      </c>
      <c r="J2010" s="9">
        <v>36336</v>
      </c>
      <c r="K2010" s="4">
        <v>23</v>
      </c>
    </row>
    <row r="2011" spans="1:11" ht="15" customHeight="1" x14ac:dyDescent="0.25">
      <c r="A2011" s="4" t="s">
        <v>2051</v>
      </c>
      <c r="B2011" s="4">
        <v>1987</v>
      </c>
      <c r="C2011" s="4" t="s">
        <v>7853</v>
      </c>
      <c r="D2011" s="4">
        <v>1</v>
      </c>
      <c r="E2011" s="4">
        <v>3</v>
      </c>
      <c r="F2011" s="8">
        <v>3088.06</v>
      </c>
      <c r="G2011" s="4" t="s">
        <v>7895</v>
      </c>
      <c r="H2011" s="4" t="s">
        <v>7895</v>
      </c>
      <c r="I2011" s="4" t="s">
        <v>7863</v>
      </c>
      <c r="J2011" s="9">
        <v>31990</v>
      </c>
      <c r="K2011" s="4">
        <v>35</v>
      </c>
    </row>
    <row r="2012" spans="1:11" ht="15" customHeight="1" x14ac:dyDescent="0.25">
      <c r="A2012" s="4" t="s">
        <v>2052</v>
      </c>
      <c r="B2012" s="4">
        <v>2001</v>
      </c>
      <c r="C2012" s="4" t="s">
        <v>7854</v>
      </c>
      <c r="D2012" s="4">
        <v>13</v>
      </c>
      <c r="E2012" s="4">
        <v>2</v>
      </c>
      <c r="F2012" s="8">
        <v>3077.1</v>
      </c>
      <c r="G2012" s="4" t="s">
        <v>7895</v>
      </c>
      <c r="H2012" s="4" t="s">
        <v>7894</v>
      </c>
      <c r="I2012" s="4" t="s">
        <v>7864</v>
      </c>
      <c r="J2012" s="9">
        <v>37177</v>
      </c>
      <c r="K2012" s="4">
        <v>21</v>
      </c>
    </row>
    <row r="2013" spans="1:11" ht="15" customHeight="1" x14ac:dyDescent="0.25">
      <c r="A2013" s="4" t="s">
        <v>2053</v>
      </c>
      <c r="B2013" s="4">
        <v>1995</v>
      </c>
      <c r="C2013" s="4" t="s">
        <v>7851</v>
      </c>
      <c r="D2013" s="4">
        <v>10</v>
      </c>
      <c r="E2013" s="4">
        <v>0</v>
      </c>
      <c r="F2013" s="8">
        <v>3070.81</v>
      </c>
      <c r="G2013" s="4" t="s">
        <v>7893</v>
      </c>
      <c r="H2013" s="4" t="s">
        <v>7894</v>
      </c>
      <c r="I2013" s="4" t="s">
        <v>7875</v>
      </c>
      <c r="J2013" s="9">
        <v>34952</v>
      </c>
      <c r="K2013" s="4">
        <v>27</v>
      </c>
    </row>
    <row r="2014" spans="1:11" ht="15" customHeight="1" x14ac:dyDescent="0.25">
      <c r="A2014" s="4" t="s">
        <v>2054</v>
      </c>
      <c r="B2014" s="4">
        <v>1989</v>
      </c>
      <c r="C2014" s="4" t="s">
        <v>7854</v>
      </c>
      <c r="D2014" s="4">
        <v>1</v>
      </c>
      <c r="E2014" s="4">
        <v>3</v>
      </c>
      <c r="F2014" s="8">
        <v>3065.49</v>
      </c>
      <c r="G2014" s="4" t="s">
        <v>7895</v>
      </c>
      <c r="H2014" s="4" t="s">
        <v>7894</v>
      </c>
      <c r="I2014" s="4" t="s">
        <v>7864</v>
      </c>
      <c r="J2014" s="9">
        <v>32782</v>
      </c>
      <c r="K2014" s="4">
        <v>33</v>
      </c>
    </row>
    <row r="2015" spans="1:11" ht="15" customHeight="1" x14ac:dyDescent="0.25">
      <c r="A2015" s="4" t="s">
        <v>2055</v>
      </c>
      <c r="B2015" s="4">
        <v>1994</v>
      </c>
      <c r="C2015" s="4" t="s">
        <v>7851</v>
      </c>
      <c r="D2015" s="4">
        <v>26</v>
      </c>
      <c r="E2015" s="4">
        <v>0</v>
      </c>
      <c r="F2015" s="8">
        <v>3062.51</v>
      </c>
      <c r="G2015" s="4" t="s">
        <v>7893</v>
      </c>
      <c r="H2015" s="4" t="s">
        <v>7894</v>
      </c>
      <c r="I2015" s="4" t="s">
        <v>7864</v>
      </c>
      <c r="J2015" s="9">
        <v>34603</v>
      </c>
      <c r="K2015" s="4">
        <v>28</v>
      </c>
    </row>
    <row r="2016" spans="1:11" ht="15" customHeight="1" x14ac:dyDescent="0.25">
      <c r="A2016" s="4" t="s">
        <v>2056</v>
      </c>
      <c r="B2016" s="4">
        <v>2002</v>
      </c>
      <c r="C2016" s="4" t="s">
        <v>7850</v>
      </c>
      <c r="D2016" s="4">
        <v>21</v>
      </c>
      <c r="E2016" s="4">
        <v>2</v>
      </c>
      <c r="F2016" s="8">
        <v>3056.39</v>
      </c>
      <c r="G2016" s="4" t="s">
        <v>7895</v>
      </c>
      <c r="H2016" s="4" t="s">
        <v>7893</v>
      </c>
      <c r="I2016" s="4" t="s">
        <v>7863</v>
      </c>
      <c r="J2016" s="9">
        <v>37428</v>
      </c>
      <c r="K2016" s="4">
        <v>20</v>
      </c>
    </row>
    <row r="2017" spans="1:11" ht="15" customHeight="1" x14ac:dyDescent="0.25">
      <c r="A2017" s="4" t="s">
        <v>2057</v>
      </c>
      <c r="B2017" s="4">
        <v>1997</v>
      </c>
      <c r="C2017" s="4" t="s">
        <v>7852</v>
      </c>
      <c r="D2017" s="4">
        <v>22</v>
      </c>
      <c r="E2017" s="4">
        <v>0</v>
      </c>
      <c r="F2017" s="8">
        <v>3051.73</v>
      </c>
      <c r="G2017" s="4" t="s">
        <v>7895</v>
      </c>
      <c r="H2017" s="4" t="s">
        <v>7895</v>
      </c>
      <c r="I2017" s="4" t="s">
        <v>7865</v>
      </c>
      <c r="J2017" s="9">
        <v>35786</v>
      </c>
      <c r="K2017" s="4">
        <v>25</v>
      </c>
    </row>
    <row r="2018" spans="1:11" ht="15" customHeight="1" x14ac:dyDescent="0.25">
      <c r="A2018" s="4" t="s">
        <v>2058</v>
      </c>
      <c r="B2018" s="4">
        <v>1998</v>
      </c>
      <c r="C2018" s="4" t="s">
        <v>7853</v>
      </c>
      <c r="D2018" s="4">
        <v>9</v>
      </c>
      <c r="E2018" s="4">
        <v>0</v>
      </c>
      <c r="F2018" s="8">
        <v>3046.06</v>
      </c>
      <c r="G2018" s="4" t="s">
        <v>7895</v>
      </c>
      <c r="H2018" s="4" t="s">
        <v>7894</v>
      </c>
      <c r="I2018" s="4" t="s">
        <v>7872</v>
      </c>
      <c r="J2018" s="9">
        <v>36016</v>
      </c>
      <c r="K2018" s="4">
        <v>24</v>
      </c>
    </row>
    <row r="2019" spans="1:11" ht="15" customHeight="1" x14ac:dyDescent="0.25">
      <c r="A2019" s="4" t="s">
        <v>2059</v>
      </c>
      <c r="B2019" s="4">
        <v>1998</v>
      </c>
      <c r="C2019" s="4" t="s">
        <v>7851</v>
      </c>
      <c r="D2019" s="4">
        <v>15</v>
      </c>
      <c r="E2019" s="4">
        <v>0</v>
      </c>
      <c r="F2019" s="8">
        <v>3044.21</v>
      </c>
      <c r="G2019" s="4" t="s">
        <v>7895</v>
      </c>
      <c r="H2019" s="4" t="s">
        <v>7893</v>
      </c>
      <c r="I2019" s="4" t="s">
        <v>7871</v>
      </c>
      <c r="J2019" s="9">
        <v>36053</v>
      </c>
      <c r="K2019" s="4">
        <v>24</v>
      </c>
    </row>
    <row r="2020" spans="1:11" ht="15" customHeight="1" x14ac:dyDescent="0.25">
      <c r="A2020" s="4" t="s">
        <v>2060</v>
      </c>
      <c r="B2020" s="4">
        <v>1997</v>
      </c>
      <c r="C2020" s="4" t="s">
        <v>7852</v>
      </c>
      <c r="D2020" s="4">
        <v>19</v>
      </c>
      <c r="E2020" s="4">
        <v>0</v>
      </c>
      <c r="F2020" s="8">
        <v>3021.81</v>
      </c>
      <c r="G2020" s="4" t="s">
        <v>7895</v>
      </c>
      <c r="H2020" s="4" t="s">
        <v>7893</v>
      </c>
      <c r="I2020" s="4" t="s">
        <v>7864</v>
      </c>
      <c r="J2020" s="9">
        <v>35783</v>
      </c>
      <c r="K2020" s="4">
        <v>25</v>
      </c>
    </row>
    <row r="2021" spans="1:11" ht="15" customHeight="1" x14ac:dyDescent="0.25">
      <c r="A2021" s="4" t="s">
        <v>2061</v>
      </c>
      <c r="B2021" s="4">
        <v>1988</v>
      </c>
      <c r="C2021" s="4" t="s">
        <v>7851</v>
      </c>
      <c r="D2021" s="4">
        <v>28</v>
      </c>
      <c r="E2021" s="4">
        <v>3</v>
      </c>
      <c r="F2021" s="8">
        <v>3018.04</v>
      </c>
      <c r="G2021" s="4" t="s">
        <v>7895</v>
      </c>
      <c r="H2021" s="4" t="s">
        <v>7895</v>
      </c>
      <c r="I2021" s="4" t="s">
        <v>7864</v>
      </c>
      <c r="J2021" s="9">
        <v>32414</v>
      </c>
      <c r="K2021" s="4">
        <v>34</v>
      </c>
    </row>
    <row r="2022" spans="1:11" ht="15" customHeight="1" x14ac:dyDescent="0.25">
      <c r="A2022" s="4" t="s">
        <v>2062</v>
      </c>
      <c r="B2022" s="4">
        <v>2002</v>
      </c>
      <c r="C2022" s="4" t="s">
        <v>7852</v>
      </c>
      <c r="D2022" s="4">
        <v>15</v>
      </c>
      <c r="E2022" s="4">
        <v>0</v>
      </c>
      <c r="F2022" s="8">
        <v>3012.22</v>
      </c>
      <c r="G2022" s="4" t="s">
        <v>7895</v>
      </c>
      <c r="H2022" s="4" t="s">
        <v>7893</v>
      </c>
      <c r="I2022" s="4" t="s">
        <v>7864</v>
      </c>
      <c r="J2022" s="9">
        <v>37605</v>
      </c>
      <c r="K2022" s="4">
        <v>20</v>
      </c>
    </row>
    <row r="2023" spans="1:11" ht="15" customHeight="1" x14ac:dyDescent="0.25">
      <c r="A2023" s="4" t="s">
        <v>2063</v>
      </c>
      <c r="B2023" s="4">
        <v>1991</v>
      </c>
      <c r="C2023" s="4" t="s">
        <v>7849</v>
      </c>
      <c r="D2023" s="4">
        <v>20</v>
      </c>
      <c r="E2023" s="4">
        <v>3</v>
      </c>
      <c r="F2023" s="8">
        <v>2985.67</v>
      </c>
      <c r="G2023" s="4" t="s">
        <v>7895</v>
      </c>
      <c r="H2023" s="4" t="s">
        <v>7895</v>
      </c>
      <c r="I2023" s="4" t="s">
        <v>7863</v>
      </c>
      <c r="J2023" s="9">
        <v>33562</v>
      </c>
      <c r="K2023" s="4">
        <v>31</v>
      </c>
    </row>
    <row r="2024" spans="1:11" ht="15" customHeight="1" x14ac:dyDescent="0.25">
      <c r="A2024" s="4" t="s">
        <v>2064</v>
      </c>
      <c r="B2024" s="4">
        <v>1987</v>
      </c>
      <c r="C2024" s="4" t="s">
        <v>7850</v>
      </c>
      <c r="D2024" s="4">
        <v>18</v>
      </c>
      <c r="E2024" s="4">
        <v>3</v>
      </c>
      <c r="F2024" s="8">
        <v>2979.52</v>
      </c>
      <c r="G2024" s="4" t="s">
        <v>7895</v>
      </c>
      <c r="H2024" s="4" t="s">
        <v>7893</v>
      </c>
      <c r="I2024" s="4" t="s">
        <v>7863</v>
      </c>
      <c r="J2024" s="9">
        <v>31946</v>
      </c>
      <c r="K2024" s="4">
        <v>35</v>
      </c>
    </row>
    <row r="2025" spans="1:11" ht="15" customHeight="1" x14ac:dyDescent="0.25">
      <c r="A2025" s="4" t="s">
        <v>2065</v>
      </c>
      <c r="B2025" s="4">
        <v>1995</v>
      </c>
      <c r="C2025" s="4" t="s">
        <v>7851</v>
      </c>
      <c r="D2025" s="4">
        <v>24</v>
      </c>
      <c r="E2025" s="4">
        <v>0</v>
      </c>
      <c r="F2025" s="8">
        <v>2974.13</v>
      </c>
      <c r="G2025" s="4" t="s">
        <v>7895</v>
      </c>
      <c r="H2025" s="4" t="s">
        <v>7894</v>
      </c>
      <c r="I2025" s="4" t="s">
        <v>7865</v>
      </c>
      <c r="J2025" s="9">
        <v>34966</v>
      </c>
      <c r="K2025" s="4">
        <v>27</v>
      </c>
    </row>
    <row r="2026" spans="1:11" ht="15" customHeight="1" x14ac:dyDescent="0.25">
      <c r="A2026" s="4" t="s">
        <v>2066</v>
      </c>
      <c r="B2026" s="4">
        <v>2002</v>
      </c>
      <c r="C2026" s="4" t="s">
        <v>7851</v>
      </c>
      <c r="D2026" s="4">
        <v>30</v>
      </c>
      <c r="E2026" s="4">
        <v>0</v>
      </c>
      <c r="F2026" s="8">
        <v>2943.41</v>
      </c>
      <c r="G2026" s="4" t="s">
        <v>7895</v>
      </c>
      <c r="H2026" s="4" t="s">
        <v>7893</v>
      </c>
      <c r="I2026" s="4" t="s">
        <v>7864</v>
      </c>
      <c r="J2026" s="9">
        <v>37529</v>
      </c>
      <c r="K2026" s="4">
        <v>20</v>
      </c>
    </row>
    <row r="2027" spans="1:11" ht="15" customHeight="1" x14ac:dyDescent="0.25">
      <c r="A2027" s="4" t="s">
        <v>2067</v>
      </c>
      <c r="B2027" s="4">
        <v>1996</v>
      </c>
      <c r="C2027" s="4" t="s">
        <v>7850</v>
      </c>
      <c r="D2027" s="4">
        <v>30</v>
      </c>
      <c r="E2027" s="4">
        <v>1</v>
      </c>
      <c r="F2027" s="8">
        <v>2927.06</v>
      </c>
      <c r="G2027" s="4" t="s">
        <v>7895</v>
      </c>
      <c r="H2027" s="4" t="s">
        <v>7895</v>
      </c>
      <c r="I2027" s="4" t="s">
        <v>7863</v>
      </c>
      <c r="J2027" s="9">
        <v>35246</v>
      </c>
      <c r="K2027" s="4">
        <v>26</v>
      </c>
    </row>
    <row r="2028" spans="1:11" ht="15" customHeight="1" x14ac:dyDescent="0.25">
      <c r="A2028" s="4" t="s">
        <v>2068</v>
      </c>
      <c r="B2028" s="4">
        <v>2003</v>
      </c>
      <c r="C2028" s="4" t="s">
        <v>7850</v>
      </c>
      <c r="D2028" s="4">
        <v>5</v>
      </c>
      <c r="E2028" s="4">
        <v>2</v>
      </c>
      <c r="F2028" s="8">
        <v>2913.57</v>
      </c>
      <c r="G2028" s="4" t="s">
        <v>7895</v>
      </c>
      <c r="H2028" s="4" t="s">
        <v>7895</v>
      </c>
      <c r="I2028" s="4" t="s">
        <v>7865</v>
      </c>
      <c r="J2028" s="9">
        <v>37777</v>
      </c>
      <c r="K2028" s="4">
        <v>20</v>
      </c>
    </row>
    <row r="2029" spans="1:11" ht="15" customHeight="1" x14ac:dyDescent="0.25">
      <c r="A2029" s="4" t="s">
        <v>2069</v>
      </c>
      <c r="B2029" s="4">
        <v>1996</v>
      </c>
      <c r="C2029" s="4" t="s">
        <v>7850</v>
      </c>
      <c r="D2029" s="4">
        <v>13</v>
      </c>
      <c r="E2029" s="4">
        <v>1</v>
      </c>
      <c r="F2029" s="8">
        <v>2904.09</v>
      </c>
      <c r="G2029" s="4" t="s">
        <v>7895</v>
      </c>
      <c r="H2029" s="4" t="s">
        <v>7895</v>
      </c>
      <c r="I2029" s="4" t="s">
        <v>7865</v>
      </c>
      <c r="J2029" s="9">
        <v>35229</v>
      </c>
      <c r="K2029" s="4">
        <v>26</v>
      </c>
    </row>
    <row r="2030" spans="1:11" ht="15" customHeight="1" x14ac:dyDescent="0.25">
      <c r="A2030" s="4" t="s">
        <v>2070</v>
      </c>
      <c r="B2030" s="4">
        <v>1996</v>
      </c>
      <c r="C2030" s="4" t="s">
        <v>7854</v>
      </c>
      <c r="D2030" s="4">
        <v>24</v>
      </c>
      <c r="E2030" s="4">
        <v>1</v>
      </c>
      <c r="F2030" s="8">
        <v>2902.91</v>
      </c>
      <c r="G2030" s="4" t="s">
        <v>7895</v>
      </c>
      <c r="H2030" s="4" t="s">
        <v>7895</v>
      </c>
      <c r="I2030" s="4" t="s">
        <v>7863</v>
      </c>
      <c r="J2030" s="9">
        <v>35362</v>
      </c>
      <c r="K2030" s="4">
        <v>26</v>
      </c>
    </row>
    <row r="2031" spans="1:11" ht="15" customHeight="1" x14ac:dyDescent="0.25">
      <c r="A2031" s="4" t="s">
        <v>2071</v>
      </c>
      <c r="B2031" s="4">
        <v>1999</v>
      </c>
      <c r="C2031" s="4" t="s">
        <v>7849</v>
      </c>
      <c r="D2031" s="4">
        <v>1</v>
      </c>
      <c r="E2031" s="4">
        <v>0</v>
      </c>
      <c r="F2031" s="8">
        <v>2899.49</v>
      </c>
      <c r="G2031" s="4" t="s">
        <v>7895</v>
      </c>
      <c r="H2031" s="4" t="s">
        <v>7895</v>
      </c>
      <c r="I2031" s="4" t="s">
        <v>7871</v>
      </c>
      <c r="J2031" s="9">
        <v>36465</v>
      </c>
      <c r="K2031" s="4">
        <v>23</v>
      </c>
    </row>
    <row r="2032" spans="1:11" ht="15" customHeight="1" x14ac:dyDescent="0.25">
      <c r="A2032" s="4" t="s">
        <v>2072</v>
      </c>
      <c r="B2032" s="4">
        <v>2000</v>
      </c>
      <c r="C2032" s="4" t="s">
        <v>7848</v>
      </c>
      <c r="D2032" s="4">
        <v>14</v>
      </c>
      <c r="E2032" s="4">
        <v>0</v>
      </c>
      <c r="F2032" s="8">
        <v>2897.46</v>
      </c>
      <c r="G2032" s="4" t="s">
        <v>7895</v>
      </c>
      <c r="H2032" s="4" t="s">
        <v>7894</v>
      </c>
      <c r="I2032" s="4" t="s">
        <v>7864</v>
      </c>
      <c r="J2032" s="9">
        <v>36721</v>
      </c>
      <c r="K2032" s="4">
        <v>22</v>
      </c>
    </row>
    <row r="2033" spans="1:11" ht="15" customHeight="1" x14ac:dyDescent="0.25">
      <c r="A2033" s="4" t="s">
        <v>2073</v>
      </c>
      <c r="B2033" s="4">
        <v>1996</v>
      </c>
      <c r="C2033" s="4" t="s">
        <v>7850</v>
      </c>
      <c r="D2033" s="4">
        <v>21</v>
      </c>
      <c r="E2033" s="4">
        <v>0</v>
      </c>
      <c r="F2033" s="8">
        <v>2897.32</v>
      </c>
      <c r="G2033" s="4" t="s">
        <v>7893</v>
      </c>
      <c r="H2033" s="4" t="s">
        <v>7893</v>
      </c>
      <c r="I2033" s="4" t="s">
        <v>7868</v>
      </c>
      <c r="J2033" s="9">
        <v>35237</v>
      </c>
      <c r="K2033" s="4">
        <v>26</v>
      </c>
    </row>
    <row r="2034" spans="1:11" ht="15" customHeight="1" x14ac:dyDescent="0.25">
      <c r="A2034" s="4" t="s">
        <v>2074</v>
      </c>
      <c r="B2034" s="4">
        <v>1993</v>
      </c>
      <c r="C2034" s="4" t="s">
        <v>7853</v>
      </c>
      <c r="D2034" s="4">
        <v>12</v>
      </c>
      <c r="E2034" s="4">
        <v>0</v>
      </c>
      <c r="F2034" s="8">
        <v>2867.12</v>
      </c>
      <c r="G2034" s="4" t="s">
        <v>7894</v>
      </c>
      <c r="H2034" s="4" t="s">
        <v>7893</v>
      </c>
      <c r="I2034" s="4" t="s">
        <v>7863</v>
      </c>
      <c r="J2034" s="9">
        <v>34193</v>
      </c>
      <c r="K2034" s="4">
        <v>29</v>
      </c>
    </row>
    <row r="2035" spans="1:11" ht="15" customHeight="1" x14ac:dyDescent="0.25">
      <c r="A2035" s="4" t="s">
        <v>2075</v>
      </c>
      <c r="B2035" s="4">
        <v>1993</v>
      </c>
      <c r="C2035" s="4" t="s">
        <v>7849</v>
      </c>
      <c r="D2035" s="4">
        <v>1</v>
      </c>
      <c r="E2035" s="4">
        <v>0</v>
      </c>
      <c r="F2035" s="8">
        <v>2866.09</v>
      </c>
      <c r="G2035" s="4" t="s">
        <v>7893</v>
      </c>
      <c r="H2035" s="4" t="s">
        <v>7893</v>
      </c>
      <c r="I2035" s="4" t="s">
        <v>7865</v>
      </c>
      <c r="J2035" s="9">
        <v>34274</v>
      </c>
      <c r="K2035" s="4">
        <v>29</v>
      </c>
    </row>
    <row r="2036" spans="1:11" ht="15" customHeight="1" x14ac:dyDescent="0.25">
      <c r="A2036" s="4" t="s">
        <v>2076</v>
      </c>
      <c r="B2036" s="4">
        <v>1998</v>
      </c>
      <c r="C2036" s="4" t="s">
        <v>7851</v>
      </c>
      <c r="D2036" s="4">
        <v>4</v>
      </c>
      <c r="E2036" s="4">
        <v>0</v>
      </c>
      <c r="F2036" s="8">
        <v>2855.44</v>
      </c>
      <c r="G2036" s="4" t="s">
        <v>7895</v>
      </c>
      <c r="H2036" s="4" t="s">
        <v>7893</v>
      </c>
      <c r="I2036" s="4" t="s">
        <v>7864</v>
      </c>
      <c r="J2036" s="9">
        <v>36042</v>
      </c>
      <c r="K2036" s="4">
        <v>24</v>
      </c>
    </row>
    <row r="2037" spans="1:11" ht="15" customHeight="1" x14ac:dyDescent="0.25">
      <c r="A2037" s="4" t="s">
        <v>2077</v>
      </c>
      <c r="B2037" s="4">
        <v>1998</v>
      </c>
      <c r="C2037" s="4" t="s">
        <v>7850</v>
      </c>
      <c r="D2037" s="4">
        <v>17</v>
      </c>
      <c r="E2037" s="4">
        <v>0</v>
      </c>
      <c r="F2037" s="8">
        <v>2850.68</v>
      </c>
      <c r="G2037" s="4" t="s">
        <v>7895</v>
      </c>
      <c r="H2037" s="4" t="s">
        <v>7893</v>
      </c>
      <c r="I2037" s="4" t="s">
        <v>7864</v>
      </c>
      <c r="J2037" s="9">
        <v>35963</v>
      </c>
      <c r="K2037" s="4">
        <v>24</v>
      </c>
    </row>
    <row r="2038" spans="1:11" ht="15" customHeight="1" x14ac:dyDescent="0.25">
      <c r="A2038" s="4" t="s">
        <v>2078</v>
      </c>
      <c r="B2038" s="4">
        <v>1998</v>
      </c>
      <c r="C2038" s="4" t="s">
        <v>7849</v>
      </c>
      <c r="D2038" s="4">
        <v>15</v>
      </c>
      <c r="E2038" s="4">
        <v>0</v>
      </c>
      <c r="F2038" s="8">
        <v>2842.76</v>
      </c>
      <c r="G2038" s="4" t="s">
        <v>7895</v>
      </c>
      <c r="H2038" s="4" t="s">
        <v>7893</v>
      </c>
      <c r="I2038" s="4" t="s">
        <v>7864</v>
      </c>
      <c r="J2038" s="9">
        <v>36114</v>
      </c>
      <c r="K2038" s="4">
        <v>24</v>
      </c>
    </row>
    <row r="2039" spans="1:11" ht="15" customHeight="1" x14ac:dyDescent="0.25">
      <c r="A2039" s="4" t="s">
        <v>2079</v>
      </c>
      <c r="B2039" s="4">
        <v>2000</v>
      </c>
      <c r="C2039" s="4" t="s">
        <v>7854</v>
      </c>
      <c r="D2039" s="4">
        <v>1</v>
      </c>
      <c r="E2039" s="4">
        <v>0</v>
      </c>
      <c r="F2039" s="8">
        <v>2819.51</v>
      </c>
      <c r="G2039" s="4" t="s">
        <v>7895</v>
      </c>
      <c r="H2039" s="4" t="s">
        <v>7893</v>
      </c>
      <c r="I2039" s="4" t="s">
        <v>7865</v>
      </c>
      <c r="J2039" s="9">
        <v>36800</v>
      </c>
      <c r="K2039" s="4">
        <v>22</v>
      </c>
    </row>
    <row r="2040" spans="1:11" ht="15" customHeight="1" x14ac:dyDescent="0.25">
      <c r="A2040" s="4" t="s">
        <v>2080</v>
      </c>
      <c r="B2040" s="4">
        <v>2003</v>
      </c>
      <c r="C2040" s="4" t="s">
        <v>7851</v>
      </c>
      <c r="D2040" s="4">
        <v>23</v>
      </c>
      <c r="E2040" s="4">
        <v>2</v>
      </c>
      <c r="F2040" s="8">
        <v>2803.7</v>
      </c>
      <c r="G2040" s="4" t="s">
        <v>7895</v>
      </c>
      <c r="H2040" s="4" t="s">
        <v>7894</v>
      </c>
      <c r="I2040" s="4" t="s">
        <v>7864</v>
      </c>
      <c r="J2040" s="9">
        <v>37887</v>
      </c>
      <c r="K2040" s="4">
        <v>19</v>
      </c>
    </row>
    <row r="2041" spans="1:11" ht="15" customHeight="1" x14ac:dyDescent="0.25">
      <c r="A2041" s="4" t="s">
        <v>2081</v>
      </c>
      <c r="B2041" s="4">
        <v>2004</v>
      </c>
      <c r="C2041" s="4" t="s">
        <v>7853</v>
      </c>
      <c r="D2041" s="4">
        <v>4</v>
      </c>
      <c r="E2041" s="4">
        <v>2</v>
      </c>
      <c r="F2041" s="8">
        <v>2801.26</v>
      </c>
      <c r="G2041" s="4" t="s">
        <v>7895</v>
      </c>
      <c r="H2041" s="4" t="s">
        <v>7893</v>
      </c>
      <c r="I2041" s="4" t="s">
        <v>7863</v>
      </c>
      <c r="J2041" s="9">
        <v>38203</v>
      </c>
      <c r="K2041" s="4">
        <v>18</v>
      </c>
    </row>
    <row r="2042" spans="1:11" ht="15" customHeight="1" x14ac:dyDescent="0.25">
      <c r="A2042" s="4" t="s">
        <v>2082</v>
      </c>
      <c r="B2042" s="4">
        <v>1999</v>
      </c>
      <c r="C2042" s="4" t="s">
        <v>7852</v>
      </c>
      <c r="D2042" s="4">
        <v>24</v>
      </c>
      <c r="E2042" s="4">
        <v>1</v>
      </c>
      <c r="F2042" s="8">
        <v>2789.06</v>
      </c>
      <c r="G2042" s="4" t="s">
        <v>7895</v>
      </c>
      <c r="H2042" s="4" t="s">
        <v>7893</v>
      </c>
      <c r="I2042" s="4" t="s">
        <v>7864</v>
      </c>
      <c r="J2042" s="9">
        <v>36518</v>
      </c>
      <c r="K2042" s="4">
        <v>23</v>
      </c>
    </row>
    <row r="2043" spans="1:11" ht="15" customHeight="1" x14ac:dyDescent="0.25">
      <c r="A2043" s="4" t="s">
        <v>2083</v>
      </c>
      <c r="B2043" s="4">
        <v>1999</v>
      </c>
      <c r="C2043" s="4" t="s">
        <v>7853</v>
      </c>
      <c r="D2043" s="4">
        <v>29</v>
      </c>
      <c r="E2043" s="4">
        <v>1</v>
      </c>
      <c r="F2043" s="8">
        <v>2775.19</v>
      </c>
      <c r="G2043" s="4" t="s">
        <v>7895</v>
      </c>
      <c r="H2043" s="4" t="s">
        <v>7894</v>
      </c>
      <c r="I2043" s="4" t="s">
        <v>7864</v>
      </c>
      <c r="J2043" s="9">
        <v>36401</v>
      </c>
      <c r="K2043" s="4">
        <v>23</v>
      </c>
    </row>
    <row r="2044" spans="1:11" ht="15" customHeight="1" x14ac:dyDescent="0.25">
      <c r="A2044" s="4" t="s">
        <v>2084</v>
      </c>
      <c r="B2044" s="4">
        <v>2004</v>
      </c>
      <c r="C2044" s="4" t="s">
        <v>7849</v>
      </c>
      <c r="D2044" s="4">
        <v>14</v>
      </c>
      <c r="E2044" s="4">
        <v>0</v>
      </c>
      <c r="F2044" s="8">
        <v>2773.46</v>
      </c>
      <c r="G2044" s="4" t="s">
        <v>7895</v>
      </c>
      <c r="H2044" s="4" t="s">
        <v>7894</v>
      </c>
      <c r="I2044" s="4" t="s">
        <v>7874</v>
      </c>
      <c r="J2044" s="9">
        <v>38305</v>
      </c>
      <c r="K2044" s="4">
        <v>18</v>
      </c>
    </row>
    <row r="2045" spans="1:11" ht="15" customHeight="1" x14ac:dyDescent="0.25">
      <c r="A2045" s="4" t="s">
        <v>2085</v>
      </c>
      <c r="B2045" s="4">
        <v>1997</v>
      </c>
      <c r="C2045" s="4" t="s">
        <v>7853</v>
      </c>
      <c r="D2045" s="4">
        <v>10</v>
      </c>
      <c r="E2045" s="4">
        <v>0</v>
      </c>
      <c r="F2045" s="8">
        <v>2758.99</v>
      </c>
      <c r="G2045" s="4" t="s">
        <v>7895</v>
      </c>
      <c r="H2045" s="4" t="s">
        <v>7894</v>
      </c>
      <c r="I2045" s="4" t="s">
        <v>7864</v>
      </c>
      <c r="J2045" s="9">
        <v>35652</v>
      </c>
      <c r="K2045" s="4">
        <v>25</v>
      </c>
    </row>
    <row r="2046" spans="1:11" ht="15" customHeight="1" x14ac:dyDescent="0.25">
      <c r="A2046" s="4" t="s">
        <v>2086</v>
      </c>
      <c r="B2046" s="4">
        <v>2000</v>
      </c>
      <c r="C2046" s="4" t="s">
        <v>7854</v>
      </c>
      <c r="D2046" s="4">
        <v>11</v>
      </c>
      <c r="E2046" s="4">
        <v>0</v>
      </c>
      <c r="F2046" s="8">
        <v>2755.02</v>
      </c>
      <c r="G2046" s="4" t="s">
        <v>7895</v>
      </c>
      <c r="H2046" s="4" t="s">
        <v>7894</v>
      </c>
      <c r="I2046" s="4" t="s">
        <v>7871</v>
      </c>
      <c r="J2046" s="9">
        <v>36810</v>
      </c>
      <c r="K2046" s="4">
        <v>22</v>
      </c>
    </row>
    <row r="2047" spans="1:11" ht="15" customHeight="1" x14ac:dyDescent="0.25">
      <c r="A2047" s="4" t="s">
        <v>2087</v>
      </c>
      <c r="B2047" s="4">
        <v>2000</v>
      </c>
      <c r="C2047" s="4" t="s">
        <v>7854</v>
      </c>
      <c r="D2047" s="4">
        <v>3</v>
      </c>
      <c r="E2047" s="4">
        <v>0</v>
      </c>
      <c r="F2047" s="8">
        <v>2741.95</v>
      </c>
      <c r="G2047" s="4" t="s">
        <v>7895</v>
      </c>
      <c r="H2047" s="4" t="s">
        <v>7893</v>
      </c>
      <c r="I2047" s="4" t="s">
        <v>7871</v>
      </c>
      <c r="J2047" s="9">
        <v>36802</v>
      </c>
      <c r="K2047" s="4">
        <v>22</v>
      </c>
    </row>
    <row r="2048" spans="1:11" ht="15" customHeight="1" x14ac:dyDescent="0.25">
      <c r="A2048" s="4" t="s">
        <v>2088</v>
      </c>
      <c r="B2048" s="4">
        <v>2000</v>
      </c>
      <c r="C2048" s="4" t="s">
        <v>7852</v>
      </c>
      <c r="D2048" s="4">
        <v>17</v>
      </c>
      <c r="E2048" s="4">
        <v>0</v>
      </c>
      <c r="F2048" s="8">
        <v>2731.91</v>
      </c>
      <c r="G2048" s="4" t="s">
        <v>7895</v>
      </c>
      <c r="H2048" s="4" t="s">
        <v>7893</v>
      </c>
      <c r="I2048" s="4" t="s">
        <v>7871</v>
      </c>
      <c r="J2048" s="9">
        <v>36877</v>
      </c>
      <c r="K2048" s="4">
        <v>22</v>
      </c>
    </row>
    <row r="2049" spans="1:11" ht="15" customHeight="1" x14ac:dyDescent="0.25">
      <c r="A2049" s="4" t="s">
        <v>2089</v>
      </c>
      <c r="B2049" s="4">
        <v>2003</v>
      </c>
      <c r="C2049" s="4" t="s">
        <v>7852</v>
      </c>
      <c r="D2049" s="4">
        <v>3</v>
      </c>
      <c r="E2049" s="4">
        <v>1</v>
      </c>
      <c r="F2049" s="8">
        <v>2730.11</v>
      </c>
      <c r="G2049" s="4" t="s">
        <v>7895</v>
      </c>
      <c r="H2049" s="4" t="s">
        <v>7893</v>
      </c>
      <c r="I2049" s="4" t="s">
        <v>7864</v>
      </c>
      <c r="J2049" s="9">
        <v>37958</v>
      </c>
      <c r="K2049" s="4">
        <v>19</v>
      </c>
    </row>
    <row r="2050" spans="1:11" ht="15" customHeight="1" x14ac:dyDescent="0.25">
      <c r="A2050" s="4" t="s">
        <v>2090</v>
      </c>
      <c r="B2050" s="4">
        <v>1997</v>
      </c>
      <c r="C2050" s="4" t="s">
        <v>7854</v>
      </c>
      <c r="D2050" s="4">
        <v>6</v>
      </c>
      <c r="E2050" s="4">
        <v>0</v>
      </c>
      <c r="F2050" s="8">
        <v>2727.4</v>
      </c>
      <c r="G2050" s="4" t="s">
        <v>7893</v>
      </c>
      <c r="H2050" s="4" t="s">
        <v>7893</v>
      </c>
      <c r="I2050" s="4" t="s">
        <v>7868</v>
      </c>
      <c r="J2050" s="9">
        <v>35709</v>
      </c>
      <c r="K2050" s="4">
        <v>25</v>
      </c>
    </row>
    <row r="2051" spans="1:11" ht="15" customHeight="1" x14ac:dyDescent="0.25">
      <c r="A2051" s="4" t="s">
        <v>2091</v>
      </c>
      <c r="B2051" s="4">
        <v>1988</v>
      </c>
      <c r="C2051" s="4" t="s">
        <v>7853</v>
      </c>
      <c r="D2051" s="4">
        <v>20</v>
      </c>
      <c r="E2051" s="4">
        <v>3</v>
      </c>
      <c r="F2051" s="8">
        <v>2726.06</v>
      </c>
      <c r="G2051" s="4" t="s">
        <v>7895</v>
      </c>
      <c r="H2051" s="4" t="s">
        <v>7895</v>
      </c>
      <c r="I2051" s="4" t="s">
        <v>7863</v>
      </c>
      <c r="J2051" s="9">
        <v>32375</v>
      </c>
      <c r="K2051" s="4">
        <v>34</v>
      </c>
    </row>
    <row r="2052" spans="1:11" ht="15" customHeight="1" x14ac:dyDescent="0.25">
      <c r="A2052" s="4" t="s">
        <v>2092</v>
      </c>
      <c r="B2052" s="4">
        <v>1997</v>
      </c>
      <c r="C2052" s="4" t="s">
        <v>7854</v>
      </c>
      <c r="D2052" s="4">
        <v>30</v>
      </c>
      <c r="E2052" s="4">
        <v>0</v>
      </c>
      <c r="F2052" s="8">
        <v>2721.32</v>
      </c>
      <c r="G2052" s="4" t="s">
        <v>7894</v>
      </c>
      <c r="H2052" s="4" t="s">
        <v>7893</v>
      </c>
      <c r="I2052" s="4" t="s">
        <v>7873</v>
      </c>
      <c r="J2052" s="9">
        <v>35733</v>
      </c>
      <c r="K2052" s="4">
        <v>25</v>
      </c>
    </row>
    <row r="2053" spans="1:11" ht="15" customHeight="1" x14ac:dyDescent="0.25">
      <c r="A2053" s="4" t="s">
        <v>2093</v>
      </c>
      <c r="B2053" s="4">
        <v>2003</v>
      </c>
      <c r="C2053" s="4" t="s">
        <v>7853</v>
      </c>
      <c r="D2053" s="4">
        <v>6</v>
      </c>
      <c r="E2053" s="4">
        <v>1</v>
      </c>
      <c r="F2053" s="8">
        <v>2719.28</v>
      </c>
      <c r="G2053" s="4" t="s">
        <v>7895</v>
      </c>
      <c r="H2053" s="4" t="s">
        <v>7895</v>
      </c>
      <c r="I2053" s="4" t="s">
        <v>7864</v>
      </c>
      <c r="J2053" s="9">
        <v>37839</v>
      </c>
      <c r="K2053" s="4">
        <v>19</v>
      </c>
    </row>
    <row r="2054" spans="1:11" ht="15" customHeight="1" x14ac:dyDescent="0.25">
      <c r="A2054" s="4" t="s">
        <v>2094</v>
      </c>
      <c r="B2054" s="4">
        <v>2003</v>
      </c>
      <c r="C2054" s="4" t="s">
        <v>7852</v>
      </c>
      <c r="D2054" s="4">
        <v>1</v>
      </c>
      <c r="E2054" s="4">
        <v>1</v>
      </c>
      <c r="F2054" s="8">
        <v>2710.83</v>
      </c>
      <c r="G2054" s="4" t="s">
        <v>7895</v>
      </c>
      <c r="H2054" s="4" t="s">
        <v>7893</v>
      </c>
      <c r="I2054" s="4" t="s">
        <v>7864</v>
      </c>
      <c r="J2054" s="9">
        <v>37956</v>
      </c>
      <c r="K2054" s="4">
        <v>19</v>
      </c>
    </row>
    <row r="2055" spans="1:11" ht="15" customHeight="1" x14ac:dyDescent="0.25">
      <c r="A2055" s="4" t="s">
        <v>2095</v>
      </c>
      <c r="B2055" s="4">
        <v>2003</v>
      </c>
      <c r="C2055" s="4" t="s">
        <v>7849</v>
      </c>
      <c r="D2055" s="4">
        <v>21</v>
      </c>
      <c r="E2055" s="4">
        <v>1</v>
      </c>
      <c r="F2055" s="8">
        <v>2709.24</v>
      </c>
      <c r="G2055" s="4" t="s">
        <v>7895</v>
      </c>
      <c r="H2055" s="4" t="s">
        <v>7895</v>
      </c>
      <c r="I2055" s="4" t="s">
        <v>7864</v>
      </c>
      <c r="J2055" s="9">
        <v>37946</v>
      </c>
      <c r="K2055" s="4">
        <v>19</v>
      </c>
    </row>
    <row r="2056" spans="1:11" ht="15" customHeight="1" x14ac:dyDescent="0.25">
      <c r="A2056" s="4" t="s">
        <v>2096</v>
      </c>
      <c r="B2056" s="4">
        <v>2003</v>
      </c>
      <c r="C2056" s="4" t="s">
        <v>7848</v>
      </c>
      <c r="D2056" s="4">
        <v>17</v>
      </c>
      <c r="E2056" s="4">
        <v>1</v>
      </c>
      <c r="F2056" s="8">
        <v>2709.11</v>
      </c>
      <c r="G2056" s="4" t="s">
        <v>7895</v>
      </c>
      <c r="H2056" s="4" t="s">
        <v>7895</v>
      </c>
      <c r="I2056" s="4" t="s">
        <v>7864</v>
      </c>
      <c r="J2056" s="9">
        <v>37819</v>
      </c>
      <c r="K2056" s="4">
        <v>19</v>
      </c>
    </row>
    <row r="2057" spans="1:11" ht="15" customHeight="1" x14ac:dyDescent="0.25">
      <c r="A2057" s="4" t="s">
        <v>2097</v>
      </c>
      <c r="B2057" s="4">
        <v>1996</v>
      </c>
      <c r="C2057" s="4" t="s">
        <v>7850</v>
      </c>
      <c r="D2057" s="4">
        <v>13</v>
      </c>
      <c r="E2057" s="4">
        <v>0</v>
      </c>
      <c r="F2057" s="8">
        <v>2699.57</v>
      </c>
      <c r="G2057" s="4" t="s">
        <v>7895</v>
      </c>
      <c r="H2057" s="4" t="s">
        <v>7894</v>
      </c>
      <c r="I2057" s="4" t="s">
        <v>7864</v>
      </c>
      <c r="J2057" s="9">
        <v>35229</v>
      </c>
      <c r="K2057" s="4">
        <v>26</v>
      </c>
    </row>
    <row r="2058" spans="1:11" ht="15" customHeight="1" x14ac:dyDescent="0.25">
      <c r="A2058" s="4" t="s">
        <v>2098</v>
      </c>
      <c r="B2058" s="4">
        <v>1999</v>
      </c>
      <c r="C2058" s="4" t="s">
        <v>7850</v>
      </c>
      <c r="D2058" s="4">
        <v>11</v>
      </c>
      <c r="E2058" s="4">
        <v>0</v>
      </c>
      <c r="F2058" s="8">
        <v>2690.11</v>
      </c>
      <c r="G2058" s="4" t="s">
        <v>7895</v>
      </c>
      <c r="H2058" s="4" t="s">
        <v>7895</v>
      </c>
      <c r="I2058" s="4" t="s">
        <v>7864</v>
      </c>
      <c r="J2058" s="9">
        <v>36322</v>
      </c>
      <c r="K2058" s="4">
        <v>23</v>
      </c>
    </row>
    <row r="2059" spans="1:11" ht="15" customHeight="1" x14ac:dyDescent="0.25">
      <c r="A2059" s="4" t="s">
        <v>2099</v>
      </c>
      <c r="B2059" s="4">
        <v>1994</v>
      </c>
      <c r="C2059" s="4" t="s">
        <v>7854</v>
      </c>
      <c r="D2059" s="4">
        <v>2</v>
      </c>
      <c r="E2059" s="4">
        <v>0</v>
      </c>
      <c r="F2059" s="8">
        <v>2689.5</v>
      </c>
      <c r="G2059" s="4" t="s">
        <v>7893</v>
      </c>
      <c r="H2059" s="4" t="s">
        <v>7895</v>
      </c>
      <c r="I2059" s="4" t="s">
        <v>7863</v>
      </c>
      <c r="J2059" s="9">
        <v>34609</v>
      </c>
      <c r="K2059" s="4">
        <v>28</v>
      </c>
    </row>
    <row r="2060" spans="1:11" ht="15" customHeight="1" x14ac:dyDescent="0.25">
      <c r="A2060" s="4" t="s">
        <v>2100</v>
      </c>
      <c r="B2060" s="4">
        <v>1994</v>
      </c>
      <c r="C2060" s="4" t="s">
        <v>7851</v>
      </c>
      <c r="D2060" s="4">
        <v>17</v>
      </c>
      <c r="E2060" s="4">
        <v>0</v>
      </c>
      <c r="F2060" s="8">
        <v>2684.69</v>
      </c>
      <c r="G2060" s="4" t="s">
        <v>7895</v>
      </c>
      <c r="H2060" s="4" t="s">
        <v>7895</v>
      </c>
      <c r="I2060" s="4" t="s">
        <v>7863</v>
      </c>
      <c r="J2060" s="9">
        <v>34594</v>
      </c>
      <c r="K2060" s="4">
        <v>28</v>
      </c>
    </row>
    <row r="2061" spans="1:11" ht="15" customHeight="1" x14ac:dyDescent="0.25">
      <c r="A2061" s="4" t="s">
        <v>2101</v>
      </c>
      <c r="B2061" s="4">
        <v>1996</v>
      </c>
      <c r="C2061" s="4" t="s">
        <v>7853</v>
      </c>
      <c r="D2061" s="4">
        <v>5</v>
      </c>
      <c r="E2061" s="4">
        <v>0</v>
      </c>
      <c r="F2061" s="8">
        <v>2680.95</v>
      </c>
      <c r="G2061" s="4" t="s">
        <v>7893</v>
      </c>
      <c r="H2061" s="4" t="s">
        <v>7895</v>
      </c>
      <c r="I2061" s="4" t="s">
        <v>7864</v>
      </c>
      <c r="J2061" s="9">
        <v>35282</v>
      </c>
      <c r="K2061" s="4">
        <v>26</v>
      </c>
    </row>
    <row r="2062" spans="1:11" ht="15" customHeight="1" x14ac:dyDescent="0.25">
      <c r="A2062" s="4" t="s">
        <v>2102</v>
      </c>
      <c r="B2062" s="4">
        <v>2000</v>
      </c>
      <c r="C2062" s="4" t="s">
        <v>7852</v>
      </c>
      <c r="D2062" s="4">
        <v>9</v>
      </c>
      <c r="E2062" s="4">
        <v>1</v>
      </c>
      <c r="F2062" s="8">
        <v>2643.27</v>
      </c>
      <c r="G2062" s="4" t="s">
        <v>7895</v>
      </c>
      <c r="H2062" s="4" t="s">
        <v>7894</v>
      </c>
      <c r="I2062" s="4" t="s">
        <v>7864</v>
      </c>
      <c r="J2062" s="9">
        <v>36869</v>
      </c>
      <c r="K2062" s="4">
        <v>22</v>
      </c>
    </row>
    <row r="2063" spans="1:11" ht="15" customHeight="1" x14ac:dyDescent="0.25">
      <c r="A2063" s="4" t="s">
        <v>2103</v>
      </c>
      <c r="B2063" s="4">
        <v>2000</v>
      </c>
      <c r="C2063" s="4" t="s">
        <v>7850</v>
      </c>
      <c r="D2063" s="4">
        <v>24</v>
      </c>
      <c r="E2063" s="4">
        <v>1</v>
      </c>
      <c r="F2063" s="8">
        <v>2639.04</v>
      </c>
      <c r="G2063" s="4" t="s">
        <v>7895</v>
      </c>
      <c r="H2063" s="4" t="s">
        <v>7895</v>
      </c>
      <c r="I2063" s="4" t="s">
        <v>7864</v>
      </c>
      <c r="J2063" s="9">
        <v>36701</v>
      </c>
      <c r="K2063" s="4">
        <v>22</v>
      </c>
    </row>
    <row r="2064" spans="1:11" ht="15" customHeight="1" x14ac:dyDescent="0.25">
      <c r="A2064" s="4" t="s">
        <v>2104</v>
      </c>
      <c r="B2064" s="4">
        <v>1997</v>
      </c>
      <c r="C2064" s="4" t="s">
        <v>7853</v>
      </c>
      <c r="D2064" s="4">
        <v>26</v>
      </c>
      <c r="E2064" s="4">
        <v>0</v>
      </c>
      <c r="F2064" s="8">
        <v>2632.99</v>
      </c>
      <c r="G2064" s="4" t="s">
        <v>7895</v>
      </c>
      <c r="H2064" s="4" t="s">
        <v>7894</v>
      </c>
      <c r="I2064" s="4" t="s">
        <v>7865</v>
      </c>
      <c r="J2064" s="9">
        <v>35668</v>
      </c>
      <c r="K2064" s="4">
        <v>25</v>
      </c>
    </row>
    <row r="2065" spans="1:11" ht="15" customHeight="1" x14ac:dyDescent="0.25">
      <c r="A2065" s="4" t="s">
        <v>2105</v>
      </c>
      <c r="B2065" s="4">
        <v>2001</v>
      </c>
      <c r="C2065" s="4" t="s">
        <v>7853</v>
      </c>
      <c r="D2065" s="4">
        <v>26</v>
      </c>
      <c r="E2065" s="4">
        <v>1</v>
      </c>
      <c r="F2065" s="8">
        <v>2597.7800000000002</v>
      </c>
      <c r="G2065" s="4" t="s">
        <v>7895</v>
      </c>
      <c r="H2065" s="4" t="s">
        <v>7894</v>
      </c>
      <c r="I2065" s="4" t="s">
        <v>7865</v>
      </c>
      <c r="J2065" s="9">
        <v>37129</v>
      </c>
      <c r="K2065" s="4">
        <v>21</v>
      </c>
    </row>
    <row r="2066" spans="1:11" ht="15" customHeight="1" x14ac:dyDescent="0.25">
      <c r="A2066" s="4" t="s">
        <v>2106</v>
      </c>
      <c r="B2066" s="4">
        <v>2001</v>
      </c>
      <c r="C2066" s="4" t="s">
        <v>7848</v>
      </c>
      <c r="D2066" s="4">
        <v>28</v>
      </c>
      <c r="E2066" s="4">
        <v>0</v>
      </c>
      <c r="F2066" s="8">
        <v>2585.85</v>
      </c>
      <c r="G2066" s="4" t="s">
        <v>7895</v>
      </c>
      <c r="H2066" s="4" t="s">
        <v>7895</v>
      </c>
      <c r="I2066" s="4" t="s">
        <v>7871</v>
      </c>
      <c r="J2066" s="9">
        <v>37100</v>
      </c>
      <c r="K2066" s="4">
        <v>21</v>
      </c>
    </row>
    <row r="2067" spans="1:11" ht="15" customHeight="1" x14ac:dyDescent="0.25">
      <c r="A2067" s="4" t="s">
        <v>2107</v>
      </c>
      <c r="B2067" s="4">
        <v>2001</v>
      </c>
      <c r="C2067" s="4" t="s">
        <v>7854</v>
      </c>
      <c r="D2067" s="4">
        <v>15</v>
      </c>
      <c r="E2067" s="4">
        <v>1</v>
      </c>
      <c r="F2067" s="8">
        <v>2585.27</v>
      </c>
      <c r="G2067" s="4" t="s">
        <v>7895</v>
      </c>
      <c r="H2067" s="4" t="s">
        <v>7893</v>
      </c>
      <c r="I2067" s="4" t="s">
        <v>7865</v>
      </c>
      <c r="J2067" s="9">
        <v>37179</v>
      </c>
      <c r="K2067" s="4">
        <v>21</v>
      </c>
    </row>
    <row r="2068" spans="1:11" ht="15" customHeight="1" x14ac:dyDescent="0.25">
      <c r="A2068" s="4" t="s">
        <v>2108</v>
      </c>
      <c r="B2068" s="4">
        <v>2002</v>
      </c>
      <c r="C2068" s="4" t="s">
        <v>7848</v>
      </c>
      <c r="D2068" s="4">
        <v>20</v>
      </c>
      <c r="E2068" s="4">
        <v>0</v>
      </c>
      <c r="F2068" s="8">
        <v>2585.04</v>
      </c>
      <c r="G2068" s="4" t="s">
        <v>7895</v>
      </c>
      <c r="H2068" s="4" t="s">
        <v>7895</v>
      </c>
      <c r="I2068" s="4" t="s">
        <v>7874</v>
      </c>
      <c r="J2068" s="9">
        <v>37457</v>
      </c>
      <c r="K2068" s="4">
        <v>20</v>
      </c>
    </row>
    <row r="2069" spans="1:11" ht="15" customHeight="1" x14ac:dyDescent="0.25">
      <c r="A2069" s="4" t="s">
        <v>2109</v>
      </c>
      <c r="B2069" s="4">
        <v>2002</v>
      </c>
      <c r="C2069" s="4" t="s">
        <v>7854</v>
      </c>
      <c r="D2069" s="4">
        <v>11</v>
      </c>
      <c r="E2069" s="4">
        <v>2</v>
      </c>
      <c r="F2069" s="8">
        <v>2566.4699999999998</v>
      </c>
      <c r="G2069" s="4" t="s">
        <v>7895</v>
      </c>
      <c r="H2069" s="4" t="s">
        <v>7893</v>
      </c>
      <c r="I2069" s="4" t="s">
        <v>7863</v>
      </c>
      <c r="J2069" s="9">
        <v>37540</v>
      </c>
      <c r="K2069" s="4">
        <v>20</v>
      </c>
    </row>
    <row r="2070" spans="1:11" ht="15" customHeight="1" x14ac:dyDescent="0.25">
      <c r="A2070" s="4" t="s">
        <v>2110</v>
      </c>
      <c r="B2070" s="4">
        <v>1991</v>
      </c>
      <c r="C2070" s="4" t="s">
        <v>7849</v>
      </c>
      <c r="D2070" s="4">
        <v>17</v>
      </c>
      <c r="E2070" s="4">
        <v>3</v>
      </c>
      <c r="F2070" s="8">
        <v>2545.6799999999998</v>
      </c>
      <c r="G2070" s="4" t="s">
        <v>7895</v>
      </c>
      <c r="H2070" s="4" t="s">
        <v>7894</v>
      </c>
      <c r="I2070" s="4" t="s">
        <v>7863</v>
      </c>
      <c r="J2070" s="9">
        <v>33559</v>
      </c>
      <c r="K2070" s="4">
        <v>31</v>
      </c>
    </row>
    <row r="2071" spans="1:11" ht="15" customHeight="1" x14ac:dyDescent="0.25">
      <c r="A2071" s="4" t="s">
        <v>2111</v>
      </c>
      <c r="B2071" s="4">
        <v>1990</v>
      </c>
      <c r="C2071" s="4" t="s">
        <v>7854</v>
      </c>
      <c r="D2071" s="4">
        <v>1</v>
      </c>
      <c r="E2071" s="4">
        <v>3</v>
      </c>
      <c r="F2071" s="8">
        <v>2540.39</v>
      </c>
      <c r="G2071" s="4" t="s">
        <v>7895</v>
      </c>
      <c r="H2071" s="4" t="s">
        <v>7895</v>
      </c>
      <c r="I2071" s="4" t="s">
        <v>7863</v>
      </c>
      <c r="J2071" s="9">
        <v>33147</v>
      </c>
      <c r="K2071" s="4">
        <v>32</v>
      </c>
    </row>
    <row r="2072" spans="1:11" ht="15" customHeight="1" x14ac:dyDescent="0.25">
      <c r="A2072" s="4" t="s">
        <v>2112</v>
      </c>
      <c r="B2072" s="4">
        <v>1997</v>
      </c>
      <c r="C2072" s="4" t="s">
        <v>7848</v>
      </c>
      <c r="D2072" s="4">
        <v>28</v>
      </c>
      <c r="E2072" s="4">
        <v>0</v>
      </c>
      <c r="F2072" s="8">
        <v>2534.39</v>
      </c>
      <c r="G2072" s="4" t="s">
        <v>7893</v>
      </c>
      <c r="H2072" s="4" t="s">
        <v>7893</v>
      </c>
      <c r="I2072" s="4" t="s">
        <v>7864</v>
      </c>
      <c r="J2072" s="9">
        <v>35639</v>
      </c>
      <c r="K2072" s="4">
        <v>25</v>
      </c>
    </row>
    <row r="2073" spans="1:11" ht="15" customHeight="1" x14ac:dyDescent="0.25">
      <c r="A2073" s="4" t="s">
        <v>2113</v>
      </c>
      <c r="B2073" s="4">
        <v>2000</v>
      </c>
      <c r="C2073" s="4" t="s">
        <v>7853</v>
      </c>
      <c r="D2073" s="4">
        <v>25</v>
      </c>
      <c r="E2073" s="4">
        <v>0</v>
      </c>
      <c r="F2073" s="8">
        <v>2527.8200000000002</v>
      </c>
      <c r="G2073" s="4" t="s">
        <v>7895</v>
      </c>
      <c r="H2073" s="4" t="s">
        <v>7893</v>
      </c>
      <c r="I2073" s="4" t="s">
        <v>7864</v>
      </c>
      <c r="J2073" s="9">
        <v>36763</v>
      </c>
      <c r="K2073" s="4">
        <v>22</v>
      </c>
    </row>
    <row r="2074" spans="1:11" ht="15" customHeight="1" x14ac:dyDescent="0.25">
      <c r="A2074" s="4" t="s">
        <v>2114</v>
      </c>
      <c r="B2074" s="4">
        <v>1997</v>
      </c>
      <c r="C2074" s="4" t="s">
        <v>7849</v>
      </c>
      <c r="D2074" s="4">
        <v>2</v>
      </c>
      <c r="E2074" s="4">
        <v>0</v>
      </c>
      <c r="F2074" s="8">
        <v>2523.17</v>
      </c>
      <c r="G2074" s="4" t="s">
        <v>7893</v>
      </c>
      <c r="H2074" s="4" t="s">
        <v>7894</v>
      </c>
      <c r="I2074" s="4" t="s">
        <v>7864</v>
      </c>
      <c r="J2074" s="9">
        <v>35736</v>
      </c>
      <c r="K2074" s="4">
        <v>25</v>
      </c>
    </row>
    <row r="2075" spans="1:11" ht="15" customHeight="1" x14ac:dyDescent="0.25">
      <c r="A2075" s="4" t="s">
        <v>2115</v>
      </c>
      <c r="B2075" s="4">
        <v>1991</v>
      </c>
      <c r="C2075" s="4" t="s">
        <v>7853</v>
      </c>
      <c r="D2075" s="4">
        <v>5</v>
      </c>
      <c r="E2075" s="4">
        <v>3</v>
      </c>
      <c r="F2075" s="8">
        <v>2510.79</v>
      </c>
      <c r="G2075" s="4" t="s">
        <v>7895</v>
      </c>
      <c r="H2075" s="4" t="s">
        <v>7894</v>
      </c>
      <c r="I2075" s="4" t="s">
        <v>7863</v>
      </c>
      <c r="J2075" s="9">
        <v>33455</v>
      </c>
      <c r="K2075" s="4">
        <v>31</v>
      </c>
    </row>
    <row r="2076" spans="1:11" ht="15" customHeight="1" x14ac:dyDescent="0.25">
      <c r="A2076" s="4" t="s">
        <v>2116</v>
      </c>
      <c r="B2076" s="4">
        <v>2004</v>
      </c>
      <c r="C2076" s="4" t="s">
        <v>7851</v>
      </c>
      <c r="D2076" s="4">
        <v>6</v>
      </c>
      <c r="E2076" s="4">
        <v>0</v>
      </c>
      <c r="F2076" s="8">
        <v>2500.9299999999998</v>
      </c>
      <c r="G2076" s="4" t="s">
        <v>7895</v>
      </c>
      <c r="H2076" s="4" t="s">
        <v>7895</v>
      </c>
      <c r="I2076" s="4" t="s">
        <v>7864</v>
      </c>
      <c r="J2076" s="9">
        <v>38236</v>
      </c>
      <c r="K2076" s="4">
        <v>18</v>
      </c>
    </row>
    <row r="2077" spans="1:11" ht="15" customHeight="1" x14ac:dyDescent="0.25">
      <c r="A2077" s="4" t="s">
        <v>2117</v>
      </c>
      <c r="B2077" s="4">
        <v>1995</v>
      </c>
      <c r="C2077" s="4" t="s">
        <v>7854</v>
      </c>
      <c r="D2077" s="4">
        <v>15</v>
      </c>
      <c r="E2077" s="4">
        <v>0</v>
      </c>
      <c r="F2077" s="8">
        <v>2498.41</v>
      </c>
      <c r="G2077" s="4" t="s">
        <v>7893</v>
      </c>
      <c r="H2077" s="4" t="s">
        <v>7893</v>
      </c>
      <c r="I2077" s="4" t="s">
        <v>7863</v>
      </c>
      <c r="J2077" s="9">
        <v>34987</v>
      </c>
      <c r="K2077" s="4">
        <v>27</v>
      </c>
    </row>
    <row r="2078" spans="1:11" ht="15" customHeight="1" x14ac:dyDescent="0.25">
      <c r="A2078" s="4" t="s">
        <v>2118</v>
      </c>
      <c r="B2078" s="4">
        <v>1995</v>
      </c>
      <c r="C2078" s="4" t="s">
        <v>7848</v>
      </c>
      <c r="D2078" s="4">
        <v>9</v>
      </c>
      <c r="E2078" s="4">
        <v>0</v>
      </c>
      <c r="F2078" s="8">
        <v>2497.04</v>
      </c>
      <c r="G2078" s="4" t="s">
        <v>7893</v>
      </c>
      <c r="H2078" s="4" t="s">
        <v>7893</v>
      </c>
      <c r="I2078" s="4" t="s">
        <v>7863</v>
      </c>
      <c r="J2078" s="9">
        <v>34889</v>
      </c>
      <c r="K2078" s="4">
        <v>27</v>
      </c>
    </row>
    <row r="2079" spans="1:11" ht="15" customHeight="1" x14ac:dyDescent="0.25">
      <c r="A2079" s="4" t="s">
        <v>2119</v>
      </c>
      <c r="B2079" s="4">
        <v>1995</v>
      </c>
      <c r="C2079" s="4" t="s">
        <v>7854</v>
      </c>
      <c r="D2079" s="4">
        <v>14</v>
      </c>
      <c r="E2079" s="4">
        <v>0</v>
      </c>
      <c r="F2079" s="8">
        <v>2494.02</v>
      </c>
      <c r="G2079" s="4" t="s">
        <v>7893</v>
      </c>
      <c r="H2079" s="4" t="s">
        <v>7894</v>
      </c>
      <c r="I2079" s="4" t="s">
        <v>7865</v>
      </c>
      <c r="J2079" s="9">
        <v>34986</v>
      </c>
      <c r="K2079" s="4">
        <v>27</v>
      </c>
    </row>
    <row r="2080" spans="1:11" ht="15" customHeight="1" x14ac:dyDescent="0.25">
      <c r="A2080" s="4" t="s">
        <v>2120</v>
      </c>
      <c r="B2080" s="4">
        <v>1995</v>
      </c>
      <c r="C2080" s="4" t="s">
        <v>7849</v>
      </c>
      <c r="D2080" s="4">
        <v>6</v>
      </c>
      <c r="E2080" s="4">
        <v>0</v>
      </c>
      <c r="F2080" s="8">
        <v>2483.7399999999998</v>
      </c>
      <c r="G2080" s="4" t="s">
        <v>7893</v>
      </c>
      <c r="H2080" s="4" t="s">
        <v>7895</v>
      </c>
      <c r="I2080" s="4" t="s">
        <v>7863</v>
      </c>
      <c r="J2080" s="9">
        <v>35009</v>
      </c>
      <c r="K2080" s="4">
        <v>27</v>
      </c>
    </row>
    <row r="2081" spans="1:11" ht="15" customHeight="1" x14ac:dyDescent="0.25">
      <c r="A2081" s="4" t="s">
        <v>2121</v>
      </c>
      <c r="B2081" s="4">
        <v>1998</v>
      </c>
      <c r="C2081" s="4" t="s">
        <v>7850</v>
      </c>
      <c r="D2081" s="4">
        <v>20</v>
      </c>
      <c r="E2081" s="4">
        <v>0</v>
      </c>
      <c r="F2081" s="8">
        <v>2480.98</v>
      </c>
      <c r="G2081" s="4" t="s">
        <v>7895</v>
      </c>
      <c r="H2081" s="4" t="s">
        <v>7895</v>
      </c>
      <c r="I2081" s="4" t="s">
        <v>7863</v>
      </c>
      <c r="J2081" s="9">
        <v>35966</v>
      </c>
      <c r="K2081" s="4">
        <v>24</v>
      </c>
    </row>
    <row r="2082" spans="1:11" ht="15" customHeight="1" x14ac:dyDescent="0.25">
      <c r="A2082" s="4" t="s">
        <v>2122</v>
      </c>
      <c r="B2082" s="4">
        <v>1998</v>
      </c>
      <c r="C2082" s="4" t="s">
        <v>7848</v>
      </c>
      <c r="D2082" s="4">
        <v>2</v>
      </c>
      <c r="E2082" s="4">
        <v>0</v>
      </c>
      <c r="F2082" s="8">
        <v>2473.33</v>
      </c>
      <c r="G2082" s="4" t="s">
        <v>7895</v>
      </c>
      <c r="H2082" s="4" t="s">
        <v>7893</v>
      </c>
      <c r="I2082" s="4" t="s">
        <v>7863</v>
      </c>
      <c r="J2082" s="9">
        <v>35978</v>
      </c>
      <c r="K2082" s="4">
        <v>24</v>
      </c>
    </row>
    <row r="2083" spans="1:11" ht="15" customHeight="1" x14ac:dyDescent="0.25">
      <c r="A2083" s="4" t="s">
        <v>2123</v>
      </c>
      <c r="B2083" s="4">
        <v>1998</v>
      </c>
      <c r="C2083" s="4" t="s">
        <v>7853</v>
      </c>
      <c r="D2083" s="4">
        <v>17</v>
      </c>
      <c r="E2083" s="4">
        <v>0</v>
      </c>
      <c r="F2083" s="8">
        <v>2464.62</v>
      </c>
      <c r="G2083" s="4" t="s">
        <v>7895</v>
      </c>
      <c r="H2083" s="4" t="s">
        <v>7893</v>
      </c>
      <c r="I2083" s="4" t="s">
        <v>7863</v>
      </c>
      <c r="J2083" s="9">
        <v>36024</v>
      </c>
      <c r="K2083" s="4">
        <v>24</v>
      </c>
    </row>
    <row r="2084" spans="1:11" ht="15" customHeight="1" x14ac:dyDescent="0.25">
      <c r="A2084" s="4" t="s">
        <v>2124</v>
      </c>
      <c r="B2084" s="4">
        <v>2002</v>
      </c>
      <c r="C2084" s="4" t="s">
        <v>7848</v>
      </c>
      <c r="D2084" s="4">
        <v>11</v>
      </c>
      <c r="E2084" s="4">
        <v>0</v>
      </c>
      <c r="F2084" s="8">
        <v>2459.7199999999998</v>
      </c>
      <c r="G2084" s="4" t="s">
        <v>7895</v>
      </c>
      <c r="H2084" s="4" t="s">
        <v>7895</v>
      </c>
      <c r="I2084" s="4" t="s">
        <v>7871</v>
      </c>
      <c r="J2084" s="9">
        <v>37448</v>
      </c>
      <c r="K2084" s="4">
        <v>20</v>
      </c>
    </row>
    <row r="2085" spans="1:11" ht="15" customHeight="1" x14ac:dyDescent="0.25">
      <c r="A2085" s="4" t="s">
        <v>2125</v>
      </c>
      <c r="B2085" s="4">
        <v>1998</v>
      </c>
      <c r="C2085" s="4" t="s">
        <v>7849</v>
      </c>
      <c r="D2085" s="4">
        <v>19</v>
      </c>
      <c r="E2085" s="4">
        <v>0</v>
      </c>
      <c r="F2085" s="8">
        <v>2457.5</v>
      </c>
      <c r="G2085" s="4" t="s">
        <v>7895</v>
      </c>
      <c r="H2085" s="4" t="s">
        <v>7894</v>
      </c>
      <c r="I2085" s="4" t="s">
        <v>7865</v>
      </c>
      <c r="J2085" s="9">
        <v>36118</v>
      </c>
      <c r="K2085" s="4">
        <v>24</v>
      </c>
    </row>
    <row r="2086" spans="1:11" ht="15" customHeight="1" x14ac:dyDescent="0.25">
      <c r="A2086" s="4" t="s">
        <v>2126</v>
      </c>
      <c r="B2086" s="4">
        <v>2002</v>
      </c>
      <c r="C2086" s="4" t="s">
        <v>7848</v>
      </c>
      <c r="D2086" s="4">
        <v>29</v>
      </c>
      <c r="E2086" s="4">
        <v>0</v>
      </c>
      <c r="F2086" s="8">
        <v>2457.21</v>
      </c>
      <c r="G2086" s="4" t="s">
        <v>7895</v>
      </c>
      <c r="H2086" s="4" t="s">
        <v>7894</v>
      </c>
      <c r="I2086" s="4" t="s">
        <v>7871</v>
      </c>
      <c r="J2086" s="9">
        <v>37466</v>
      </c>
      <c r="K2086" s="4">
        <v>20</v>
      </c>
    </row>
    <row r="2087" spans="1:11" ht="15" customHeight="1" x14ac:dyDescent="0.25">
      <c r="A2087" s="4" t="s">
        <v>2127</v>
      </c>
      <c r="B2087" s="4">
        <v>1999</v>
      </c>
      <c r="C2087" s="4" t="s">
        <v>7849</v>
      </c>
      <c r="D2087" s="4">
        <v>21</v>
      </c>
      <c r="E2087" s="4">
        <v>1</v>
      </c>
      <c r="F2087" s="8">
        <v>2438.06</v>
      </c>
      <c r="G2087" s="4" t="s">
        <v>7895</v>
      </c>
      <c r="H2087" s="4" t="s">
        <v>7895</v>
      </c>
      <c r="I2087" s="4" t="s">
        <v>7863</v>
      </c>
      <c r="J2087" s="9">
        <v>36485</v>
      </c>
      <c r="K2087" s="4">
        <v>23</v>
      </c>
    </row>
    <row r="2088" spans="1:11" ht="15" customHeight="1" x14ac:dyDescent="0.25">
      <c r="A2088" s="4" t="s">
        <v>2128</v>
      </c>
      <c r="B2088" s="4">
        <v>1999</v>
      </c>
      <c r="C2088" s="4" t="s">
        <v>7849</v>
      </c>
      <c r="D2088" s="4">
        <v>12</v>
      </c>
      <c r="E2088" s="4">
        <v>1</v>
      </c>
      <c r="F2088" s="8">
        <v>2416.96</v>
      </c>
      <c r="G2088" s="4" t="s">
        <v>7895</v>
      </c>
      <c r="H2088" s="4" t="s">
        <v>7895</v>
      </c>
      <c r="I2088" s="4" t="s">
        <v>7865</v>
      </c>
      <c r="J2088" s="9">
        <v>36476</v>
      </c>
      <c r="K2088" s="4">
        <v>23</v>
      </c>
    </row>
    <row r="2089" spans="1:11" ht="15" customHeight="1" x14ac:dyDescent="0.25">
      <c r="A2089" s="4" t="s">
        <v>2129</v>
      </c>
      <c r="B2089" s="4">
        <v>2001</v>
      </c>
      <c r="C2089" s="4" t="s">
        <v>7850</v>
      </c>
      <c r="D2089" s="4">
        <v>3</v>
      </c>
      <c r="E2089" s="4">
        <v>0</v>
      </c>
      <c r="F2089" s="8">
        <v>2404.73</v>
      </c>
      <c r="G2089" s="4" t="s">
        <v>7895</v>
      </c>
      <c r="H2089" s="4" t="s">
        <v>7893</v>
      </c>
      <c r="I2089" s="4" t="s">
        <v>7864</v>
      </c>
      <c r="J2089" s="9">
        <v>37045</v>
      </c>
      <c r="K2089" s="4">
        <v>22</v>
      </c>
    </row>
    <row r="2090" spans="1:11" ht="15" customHeight="1" x14ac:dyDescent="0.25">
      <c r="A2090" s="4" t="s">
        <v>2130</v>
      </c>
      <c r="B2090" s="4">
        <v>1999</v>
      </c>
      <c r="C2090" s="4" t="s">
        <v>7853</v>
      </c>
      <c r="D2090" s="4">
        <v>10</v>
      </c>
      <c r="E2090" s="4">
        <v>0</v>
      </c>
      <c r="F2090" s="8">
        <v>2396.1</v>
      </c>
      <c r="G2090" s="4" t="s">
        <v>7895</v>
      </c>
      <c r="H2090" s="4" t="s">
        <v>7894</v>
      </c>
      <c r="I2090" s="4" t="s">
        <v>7867</v>
      </c>
      <c r="J2090" s="9">
        <v>36382</v>
      </c>
      <c r="K2090" s="4">
        <v>23</v>
      </c>
    </row>
    <row r="2091" spans="1:11" ht="15" customHeight="1" x14ac:dyDescent="0.25">
      <c r="A2091" s="4" t="s">
        <v>2131</v>
      </c>
      <c r="B2091" s="4">
        <v>1999</v>
      </c>
      <c r="C2091" s="4" t="s">
        <v>7852</v>
      </c>
      <c r="D2091" s="4">
        <v>17</v>
      </c>
      <c r="E2091" s="4">
        <v>0</v>
      </c>
      <c r="F2091" s="8">
        <v>2395.17</v>
      </c>
      <c r="G2091" s="4" t="s">
        <v>7895</v>
      </c>
      <c r="H2091" s="4" t="s">
        <v>7894</v>
      </c>
      <c r="I2091" s="4" t="s">
        <v>7873</v>
      </c>
      <c r="J2091" s="9">
        <v>36511</v>
      </c>
      <c r="K2091" s="4">
        <v>23</v>
      </c>
    </row>
    <row r="2092" spans="1:11" ht="15" customHeight="1" x14ac:dyDescent="0.25">
      <c r="A2092" s="4" t="s">
        <v>2132</v>
      </c>
      <c r="B2092" s="4">
        <v>1988</v>
      </c>
      <c r="C2092" s="4" t="s">
        <v>7852</v>
      </c>
      <c r="D2092" s="4">
        <v>12</v>
      </c>
      <c r="E2092" s="4">
        <v>3</v>
      </c>
      <c r="F2092" s="8">
        <v>2373.3000000000002</v>
      </c>
      <c r="G2092" s="4" t="s">
        <v>7895</v>
      </c>
      <c r="H2092" s="4" t="s">
        <v>7895</v>
      </c>
      <c r="I2092" s="4" t="s">
        <v>7863</v>
      </c>
      <c r="J2092" s="9">
        <v>32489</v>
      </c>
      <c r="K2092" s="4">
        <v>34</v>
      </c>
    </row>
    <row r="2093" spans="1:11" ht="15" customHeight="1" x14ac:dyDescent="0.25">
      <c r="A2093" s="4" t="s">
        <v>2133</v>
      </c>
      <c r="B2093" s="4">
        <v>2002</v>
      </c>
      <c r="C2093" s="4" t="s">
        <v>7849</v>
      </c>
      <c r="D2093" s="4">
        <v>5</v>
      </c>
      <c r="E2093" s="4">
        <v>1</v>
      </c>
      <c r="F2093" s="8">
        <v>2362.23</v>
      </c>
      <c r="G2093" s="4" t="s">
        <v>7895</v>
      </c>
      <c r="H2093" s="4" t="s">
        <v>7894</v>
      </c>
      <c r="I2093" s="4" t="s">
        <v>7864</v>
      </c>
      <c r="J2093" s="9">
        <v>37565</v>
      </c>
      <c r="K2093" s="4">
        <v>20</v>
      </c>
    </row>
    <row r="2094" spans="1:11" ht="15" customHeight="1" x14ac:dyDescent="0.25">
      <c r="A2094" s="4" t="s">
        <v>2134</v>
      </c>
      <c r="B2094" s="4">
        <v>1998</v>
      </c>
      <c r="C2094" s="4" t="s">
        <v>7854</v>
      </c>
      <c r="D2094" s="4">
        <v>21</v>
      </c>
      <c r="E2094" s="4">
        <v>0</v>
      </c>
      <c r="F2094" s="8">
        <v>2352.9699999999998</v>
      </c>
      <c r="G2094" s="4" t="s">
        <v>7893</v>
      </c>
      <c r="H2094" s="4" t="s">
        <v>7893</v>
      </c>
      <c r="I2094" s="4" t="s">
        <v>7864</v>
      </c>
      <c r="J2094" s="9">
        <v>36089</v>
      </c>
      <c r="K2094" s="4">
        <v>24</v>
      </c>
    </row>
    <row r="2095" spans="1:11" ht="15" customHeight="1" x14ac:dyDescent="0.25">
      <c r="A2095" s="4" t="s">
        <v>2135</v>
      </c>
      <c r="B2095" s="4">
        <v>2003</v>
      </c>
      <c r="C2095" s="4" t="s">
        <v>7849</v>
      </c>
      <c r="D2095" s="4">
        <v>18</v>
      </c>
      <c r="E2095" s="4">
        <v>1</v>
      </c>
      <c r="F2095" s="8">
        <v>2331.52</v>
      </c>
      <c r="G2095" s="4" t="s">
        <v>7895</v>
      </c>
      <c r="H2095" s="4" t="s">
        <v>7893</v>
      </c>
      <c r="I2095" s="4" t="s">
        <v>7865</v>
      </c>
      <c r="J2095" s="9">
        <v>37943</v>
      </c>
      <c r="K2095" s="4">
        <v>19</v>
      </c>
    </row>
    <row r="2096" spans="1:11" ht="15" customHeight="1" x14ac:dyDescent="0.25">
      <c r="A2096" s="4" t="s">
        <v>2136</v>
      </c>
      <c r="B2096" s="4">
        <v>1996</v>
      </c>
      <c r="C2096" s="4" t="s">
        <v>7852</v>
      </c>
      <c r="D2096" s="4">
        <v>17</v>
      </c>
      <c r="E2096" s="4">
        <v>0</v>
      </c>
      <c r="F2096" s="8">
        <v>2322.62</v>
      </c>
      <c r="G2096" s="4" t="s">
        <v>7895</v>
      </c>
      <c r="H2096" s="4" t="s">
        <v>7894</v>
      </c>
      <c r="I2096" s="4" t="s">
        <v>7863</v>
      </c>
      <c r="J2096" s="9">
        <v>35416</v>
      </c>
      <c r="K2096" s="4">
        <v>26</v>
      </c>
    </row>
    <row r="2097" spans="1:11" ht="15" customHeight="1" x14ac:dyDescent="0.25">
      <c r="A2097" s="4" t="s">
        <v>2137</v>
      </c>
      <c r="B2097" s="4">
        <v>2004</v>
      </c>
      <c r="C2097" s="4" t="s">
        <v>7851</v>
      </c>
      <c r="D2097" s="4">
        <v>6</v>
      </c>
      <c r="E2097" s="4">
        <v>2</v>
      </c>
      <c r="F2097" s="8">
        <v>2304</v>
      </c>
      <c r="G2097" s="4" t="s">
        <v>7895</v>
      </c>
      <c r="H2097" s="4" t="s">
        <v>7893</v>
      </c>
      <c r="I2097" s="4" t="s">
        <v>7863</v>
      </c>
      <c r="J2097" s="9">
        <v>38236</v>
      </c>
      <c r="K2097" s="4">
        <v>18</v>
      </c>
    </row>
    <row r="2098" spans="1:11" ht="15" customHeight="1" x14ac:dyDescent="0.25">
      <c r="A2098" s="4" t="s">
        <v>2138</v>
      </c>
      <c r="B2098" s="4">
        <v>1996</v>
      </c>
      <c r="C2098" s="4" t="s">
        <v>7849</v>
      </c>
      <c r="D2098" s="4">
        <v>28</v>
      </c>
      <c r="E2098" s="4">
        <v>0</v>
      </c>
      <c r="F2098" s="8">
        <v>2302.3000000000002</v>
      </c>
      <c r="G2098" s="4" t="s">
        <v>7894</v>
      </c>
      <c r="H2098" s="4" t="s">
        <v>7895</v>
      </c>
      <c r="I2098" s="4" t="s">
        <v>7865</v>
      </c>
      <c r="J2098" s="9">
        <v>35397</v>
      </c>
      <c r="K2098" s="4">
        <v>26</v>
      </c>
    </row>
    <row r="2099" spans="1:11" ht="15" customHeight="1" x14ac:dyDescent="0.25">
      <c r="A2099" s="4" t="s">
        <v>2139</v>
      </c>
      <c r="B2099" s="4">
        <v>1989</v>
      </c>
      <c r="C2099" s="4" t="s">
        <v>7854</v>
      </c>
      <c r="D2099" s="4">
        <v>5</v>
      </c>
      <c r="E2099" s="4">
        <v>3</v>
      </c>
      <c r="F2099" s="8">
        <v>2295.2399999999998</v>
      </c>
      <c r="G2099" s="4" t="s">
        <v>7895</v>
      </c>
      <c r="H2099" s="4" t="s">
        <v>7894</v>
      </c>
      <c r="I2099" s="4" t="s">
        <v>7863</v>
      </c>
      <c r="J2099" s="9">
        <v>32786</v>
      </c>
      <c r="K2099" s="4">
        <v>33</v>
      </c>
    </row>
    <row r="2100" spans="1:11" ht="15" customHeight="1" x14ac:dyDescent="0.25">
      <c r="A2100" s="4" t="s">
        <v>2140</v>
      </c>
      <c r="B2100" s="4">
        <v>1991</v>
      </c>
      <c r="C2100" s="4" t="s">
        <v>7850</v>
      </c>
      <c r="D2100" s="4">
        <v>16</v>
      </c>
      <c r="E2100" s="4">
        <v>3</v>
      </c>
      <c r="F2100" s="8">
        <v>2277.7199999999998</v>
      </c>
      <c r="G2100" s="4" t="s">
        <v>7895</v>
      </c>
      <c r="H2100" s="4" t="s">
        <v>7894</v>
      </c>
      <c r="I2100" s="4" t="s">
        <v>7863</v>
      </c>
      <c r="J2100" s="9">
        <v>33405</v>
      </c>
      <c r="K2100" s="4">
        <v>31</v>
      </c>
    </row>
    <row r="2101" spans="1:11" ht="15" customHeight="1" x14ac:dyDescent="0.25">
      <c r="A2101" s="4" t="s">
        <v>2141</v>
      </c>
      <c r="B2101" s="4">
        <v>2002</v>
      </c>
      <c r="C2101" s="4" t="s">
        <v>7849</v>
      </c>
      <c r="D2101" s="4">
        <v>12</v>
      </c>
      <c r="E2101" s="4">
        <v>0</v>
      </c>
      <c r="F2101" s="8">
        <v>2261.5700000000002</v>
      </c>
      <c r="G2101" s="4" t="s">
        <v>7895</v>
      </c>
      <c r="H2101" s="4" t="s">
        <v>7894</v>
      </c>
      <c r="I2101" s="4" t="s">
        <v>7864</v>
      </c>
      <c r="J2101" s="9">
        <v>37572</v>
      </c>
      <c r="K2101" s="4">
        <v>20</v>
      </c>
    </row>
    <row r="2102" spans="1:11" ht="15" customHeight="1" x14ac:dyDescent="0.25">
      <c r="A2102" s="4" t="s">
        <v>2142</v>
      </c>
      <c r="B2102" s="4">
        <v>2002</v>
      </c>
      <c r="C2102" s="4" t="s">
        <v>7848</v>
      </c>
      <c r="D2102" s="4">
        <v>15</v>
      </c>
      <c r="E2102" s="4">
        <v>0</v>
      </c>
      <c r="F2102" s="8">
        <v>2257.48</v>
      </c>
      <c r="G2102" s="4" t="s">
        <v>7895</v>
      </c>
      <c r="H2102" s="4" t="s">
        <v>7894</v>
      </c>
      <c r="I2102" s="4" t="s">
        <v>7864</v>
      </c>
      <c r="J2102" s="9">
        <v>37452</v>
      </c>
      <c r="K2102" s="4">
        <v>20</v>
      </c>
    </row>
    <row r="2103" spans="1:11" ht="15" customHeight="1" x14ac:dyDescent="0.25">
      <c r="A2103" s="4" t="s">
        <v>2143</v>
      </c>
      <c r="B2103" s="4">
        <v>2000</v>
      </c>
      <c r="C2103" s="4" t="s">
        <v>7852</v>
      </c>
      <c r="D2103" s="4">
        <v>11</v>
      </c>
      <c r="E2103" s="4">
        <v>0</v>
      </c>
      <c r="F2103" s="8">
        <v>2254.8000000000002</v>
      </c>
      <c r="G2103" s="4" t="s">
        <v>7895</v>
      </c>
      <c r="H2103" s="4" t="s">
        <v>7893</v>
      </c>
      <c r="I2103" s="4" t="s">
        <v>7868</v>
      </c>
      <c r="J2103" s="9">
        <v>36871</v>
      </c>
      <c r="K2103" s="4">
        <v>22</v>
      </c>
    </row>
    <row r="2104" spans="1:11" ht="15" customHeight="1" x14ac:dyDescent="0.25">
      <c r="A2104" s="4" t="s">
        <v>2144</v>
      </c>
      <c r="B2104" s="4">
        <v>2000</v>
      </c>
      <c r="C2104" s="4" t="s">
        <v>7850</v>
      </c>
      <c r="D2104" s="4">
        <v>30</v>
      </c>
      <c r="E2104" s="4">
        <v>0</v>
      </c>
      <c r="F2104" s="8">
        <v>2250.84</v>
      </c>
      <c r="G2104" s="4" t="s">
        <v>7895</v>
      </c>
      <c r="H2104" s="4" t="s">
        <v>7895</v>
      </c>
      <c r="I2104" s="4" t="s">
        <v>7869</v>
      </c>
      <c r="J2104" s="9">
        <v>36707</v>
      </c>
      <c r="K2104" s="4">
        <v>22</v>
      </c>
    </row>
    <row r="2105" spans="1:11" ht="15" customHeight="1" x14ac:dyDescent="0.25">
      <c r="A2105" s="4" t="s">
        <v>2145</v>
      </c>
      <c r="B2105" s="4">
        <v>2003</v>
      </c>
      <c r="C2105" s="4" t="s">
        <v>7852</v>
      </c>
      <c r="D2105" s="4">
        <v>10</v>
      </c>
      <c r="E2105" s="4">
        <v>1</v>
      </c>
      <c r="F2105" s="8">
        <v>2221.56</v>
      </c>
      <c r="G2105" s="4" t="s">
        <v>7895</v>
      </c>
      <c r="H2105" s="4" t="s">
        <v>7893</v>
      </c>
      <c r="I2105" s="4" t="s">
        <v>7864</v>
      </c>
      <c r="J2105" s="9">
        <v>37965</v>
      </c>
      <c r="K2105" s="4">
        <v>19</v>
      </c>
    </row>
    <row r="2106" spans="1:11" ht="15" customHeight="1" x14ac:dyDescent="0.25">
      <c r="A2106" s="4" t="s">
        <v>2146</v>
      </c>
      <c r="B2106" s="4">
        <v>2004</v>
      </c>
      <c r="C2106" s="4" t="s">
        <v>7852</v>
      </c>
      <c r="D2106" s="4">
        <v>12</v>
      </c>
      <c r="E2106" s="4">
        <v>1</v>
      </c>
      <c r="F2106" s="8">
        <v>2219.4499999999998</v>
      </c>
      <c r="G2106" s="4" t="s">
        <v>7895</v>
      </c>
      <c r="H2106" s="4" t="s">
        <v>7894</v>
      </c>
      <c r="I2106" s="4" t="s">
        <v>7863</v>
      </c>
      <c r="J2106" s="9">
        <v>38333</v>
      </c>
      <c r="K2106" s="4">
        <v>18</v>
      </c>
    </row>
    <row r="2107" spans="1:11" ht="15" customHeight="1" x14ac:dyDescent="0.25">
      <c r="A2107" s="4" t="s">
        <v>2147</v>
      </c>
      <c r="B2107" s="4">
        <v>2004</v>
      </c>
      <c r="C2107" s="4" t="s">
        <v>7851</v>
      </c>
      <c r="D2107" s="4">
        <v>25</v>
      </c>
      <c r="E2107" s="4">
        <v>0</v>
      </c>
      <c r="F2107" s="8">
        <v>2217.6</v>
      </c>
      <c r="G2107" s="4" t="s">
        <v>7895</v>
      </c>
      <c r="H2107" s="4" t="s">
        <v>7894</v>
      </c>
      <c r="I2107" s="4" t="s">
        <v>7871</v>
      </c>
      <c r="J2107" s="9">
        <v>38255</v>
      </c>
      <c r="K2107" s="4">
        <v>18</v>
      </c>
    </row>
    <row r="2108" spans="1:11" ht="15" customHeight="1" x14ac:dyDescent="0.25">
      <c r="A2108" s="4" t="s">
        <v>2148</v>
      </c>
      <c r="B2108" s="4">
        <v>2004</v>
      </c>
      <c r="C2108" s="4" t="s">
        <v>7850</v>
      </c>
      <c r="D2108" s="4">
        <v>13</v>
      </c>
      <c r="E2108" s="4">
        <v>0</v>
      </c>
      <c r="F2108" s="8">
        <v>2217.4699999999998</v>
      </c>
      <c r="G2108" s="4" t="s">
        <v>7895</v>
      </c>
      <c r="H2108" s="4" t="s">
        <v>7894</v>
      </c>
      <c r="I2108" s="4" t="s">
        <v>7871</v>
      </c>
      <c r="J2108" s="9">
        <v>38151</v>
      </c>
      <c r="K2108" s="4">
        <v>18</v>
      </c>
    </row>
    <row r="2109" spans="1:11" ht="15" customHeight="1" x14ac:dyDescent="0.25">
      <c r="A2109" s="4" t="s">
        <v>2149</v>
      </c>
      <c r="B2109" s="4">
        <v>1994</v>
      </c>
      <c r="C2109" s="4" t="s">
        <v>7849</v>
      </c>
      <c r="D2109" s="4">
        <v>17</v>
      </c>
      <c r="E2109" s="4">
        <v>0</v>
      </c>
      <c r="F2109" s="8">
        <v>2213.21</v>
      </c>
      <c r="G2109" s="4" t="s">
        <v>7895</v>
      </c>
      <c r="H2109" s="4" t="s">
        <v>7895</v>
      </c>
      <c r="I2109" s="4" t="s">
        <v>7863</v>
      </c>
      <c r="J2109" s="9">
        <v>34655</v>
      </c>
      <c r="K2109" s="4">
        <v>28</v>
      </c>
    </row>
    <row r="2110" spans="1:11" ht="15" customHeight="1" x14ac:dyDescent="0.25">
      <c r="A2110" s="4" t="s">
        <v>2150</v>
      </c>
      <c r="B2110" s="4">
        <v>2004</v>
      </c>
      <c r="C2110" s="4" t="s">
        <v>7848</v>
      </c>
      <c r="D2110" s="4">
        <v>27</v>
      </c>
      <c r="E2110" s="4">
        <v>0</v>
      </c>
      <c r="F2110" s="8">
        <v>2211.13</v>
      </c>
      <c r="G2110" s="4" t="s">
        <v>7895</v>
      </c>
      <c r="H2110" s="4" t="s">
        <v>7895</v>
      </c>
      <c r="I2110" s="4" t="s">
        <v>7871</v>
      </c>
      <c r="J2110" s="9">
        <v>38195</v>
      </c>
      <c r="K2110" s="4">
        <v>18</v>
      </c>
    </row>
    <row r="2111" spans="1:11" ht="15" customHeight="1" x14ac:dyDescent="0.25">
      <c r="A2111" s="4" t="s">
        <v>2151</v>
      </c>
      <c r="B2111" s="4">
        <v>2004</v>
      </c>
      <c r="C2111" s="4" t="s">
        <v>7853</v>
      </c>
      <c r="D2111" s="4">
        <v>6</v>
      </c>
      <c r="E2111" s="4">
        <v>0</v>
      </c>
      <c r="F2111" s="8">
        <v>2207.6999999999998</v>
      </c>
      <c r="G2111" s="4" t="s">
        <v>7895</v>
      </c>
      <c r="H2111" s="4" t="s">
        <v>7895</v>
      </c>
      <c r="I2111" s="4" t="s">
        <v>7871</v>
      </c>
      <c r="J2111" s="9">
        <v>38205</v>
      </c>
      <c r="K2111" s="4">
        <v>18</v>
      </c>
    </row>
    <row r="2112" spans="1:11" ht="15" customHeight="1" x14ac:dyDescent="0.25">
      <c r="A2112" s="4" t="s">
        <v>2152</v>
      </c>
      <c r="B2112" s="4">
        <v>2004</v>
      </c>
      <c r="C2112" s="4" t="s">
        <v>7849</v>
      </c>
      <c r="D2112" s="4">
        <v>13</v>
      </c>
      <c r="E2112" s="4">
        <v>0</v>
      </c>
      <c r="F2112" s="8">
        <v>2205.98</v>
      </c>
      <c r="G2112" s="4" t="s">
        <v>7895</v>
      </c>
      <c r="H2112" s="4" t="s">
        <v>7893</v>
      </c>
      <c r="I2112" s="4" t="s">
        <v>7871</v>
      </c>
      <c r="J2112" s="9">
        <v>38304</v>
      </c>
      <c r="K2112" s="4">
        <v>18</v>
      </c>
    </row>
    <row r="2113" spans="1:11" ht="15" customHeight="1" x14ac:dyDescent="0.25">
      <c r="A2113" s="4" t="s">
        <v>2153</v>
      </c>
      <c r="B2113" s="4">
        <v>2004</v>
      </c>
      <c r="C2113" s="4" t="s">
        <v>7854</v>
      </c>
      <c r="D2113" s="4">
        <v>28</v>
      </c>
      <c r="E2113" s="4">
        <v>0</v>
      </c>
      <c r="F2113" s="8">
        <v>2203.7399999999998</v>
      </c>
      <c r="G2113" s="4" t="s">
        <v>7895</v>
      </c>
      <c r="H2113" s="4" t="s">
        <v>7895</v>
      </c>
      <c r="I2113" s="4" t="s">
        <v>7871</v>
      </c>
      <c r="J2113" s="9">
        <v>38288</v>
      </c>
      <c r="K2113" s="4">
        <v>18</v>
      </c>
    </row>
    <row r="2114" spans="1:11" ht="15" customHeight="1" x14ac:dyDescent="0.25">
      <c r="A2114" s="4" t="s">
        <v>2154</v>
      </c>
      <c r="B2114" s="4">
        <v>2004</v>
      </c>
      <c r="C2114" s="4" t="s">
        <v>7853</v>
      </c>
      <c r="D2114" s="4">
        <v>6</v>
      </c>
      <c r="E2114" s="4">
        <v>0</v>
      </c>
      <c r="F2114" s="8">
        <v>2203.4699999999998</v>
      </c>
      <c r="G2114" s="4" t="s">
        <v>7895</v>
      </c>
      <c r="H2114" s="4" t="s">
        <v>7895</v>
      </c>
      <c r="I2114" s="4" t="s">
        <v>7871</v>
      </c>
      <c r="J2114" s="9">
        <v>38205</v>
      </c>
      <c r="K2114" s="4">
        <v>18</v>
      </c>
    </row>
    <row r="2115" spans="1:11" ht="15" customHeight="1" x14ac:dyDescent="0.25">
      <c r="A2115" s="4" t="s">
        <v>2155</v>
      </c>
      <c r="B2115" s="4">
        <v>2004</v>
      </c>
      <c r="C2115" s="4" t="s">
        <v>7848</v>
      </c>
      <c r="D2115" s="4">
        <v>27</v>
      </c>
      <c r="E2115" s="4">
        <v>1</v>
      </c>
      <c r="F2115" s="8">
        <v>2201.1</v>
      </c>
      <c r="G2115" s="4" t="s">
        <v>7895</v>
      </c>
      <c r="H2115" s="4" t="s">
        <v>7893</v>
      </c>
      <c r="I2115" s="4" t="s">
        <v>7863</v>
      </c>
      <c r="J2115" s="9">
        <v>38195</v>
      </c>
      <c r="K2115" s="4">
        <v>18</v>
      </c>
    </row>
    <row r="2116" spans="1:11" ht="15" customHeight="1" x14ac:dyDescent="0.25">
      <c r="A2116" s="4" t="s">
        <v>2156</v>
      </c>
      <c r="B2116" s="4">
        <v>2004</v>
      </c>
      <c r="C2116" s="4" t="s">
        <v>7851</v>
      </c>
      <c r="D2116" s="4">
        <v>12</v>
      </c>
      <c r="E2116" s="4">
        <v>0</v>
      </c>
      <c r="F2116" s="8">
        <v>2200.83</v>
      </c>
      <c r="G2116" s="4" t="s">
        <v>7895</v>
      </c>
      <c r="H2116" s="4" t="s">
        <v>7895</v>
      </c>
      <c r="I2116" s="4" t="s">
        <v>7871</v>
      </c>
      <c r="J2116" s="9">
        <v>38242</v>
      </c>
      <c r="K2116" s="4">
        <v>18</v>
      </c>
    </row>
    <row r="2117" spans="1:11" ht="15" customHeight="1" x14ac:dyDescent="0.25">
      <c r="A2117" s="4" t="s">
        <v>2157</v>
      </c>
      <c r="B2117" s="4">
        <v>2004</v>
      </c>
      <c r="C2117" s="4" t="s">
        <v>7851</v>
      </c>
      <c r="D2117" s="4">
        <v>3</v>
      </c>
      <c r="E2117" s="4">
        <v>0</v>
      </c>
      <c r="F2117" s="8">
        <v>2198.19</v>
      </c>
      <c r="G2117" s="4" t="s">
        <v>7895</v>
      </c>
      <c r="H2117" s="4" t="s">
        <v>7894</v>
      </c>
      <c r="I2117" s="4" t="s">
        <v>7872</v>
      </c>
      <c r="J2117" s="9">
        <v>38233</v>
      </c>
      <c r="K2117" s="4">
        <v>18</v>
      </c>
    </row>
    <row r="2118" spans="1:11" ht="15" customHeight="1" x14ac:dyDescent="0.25">
      <c r="A2118" s="4" t="s">
        <v>2158</v>
      </c>
      <c r="B2118" s="4">
        <v>2004</v>
      </c>
      <c r="C2118" s="4" t="s">
        <v>7852</v>
      </c>
      <c r="D2118" s="4">
        <v>7</v>
      </c>
      <c r="E2118" s="4">
        <v>0</v>
      </c>
      <c r="F2118" s="8">
        <v>2196.4699999999998</v>
      </c>
      <c r="G2118" s="4" t="s">
        <v>7895</v>
      </c>
      <c r="H2118" s="4" t="s">
        <v>7893</v>
      </c>
      <c r="I2118" s="4" t="s">
        <v>7871</v>
      </c>
      <c r="J2118" s="9">
        <v>38328</v>
      </c>
      <c r="K2118" s="4">
        <v>18</v>
      </c>
    </row>
    <row r="2119" spans="1:11" ht="15" customHeight="1" x14ac:dyDescent="0.25">
      <c r="A2119" s="4" t="s">
        <v>2159</v>
      </c>
      <c r="B2119" s="4">
        <v>1991</v>
      </c>
      <c r="C2119" s="4" t="s">
        <v>7852</v>
      </c>
      <c r="D2119" s="4">
        <v>16</v>
      </c>
      <c r="E2119" s="4">
        <v>3</v>
      </c>
      <c r="F2119" s="8">
        <v>2193.1999999999998</v>
      </c>
      <c r="G2119" s="4" t="s">
        <v>7895</v>
      </c>
      <c r="H2119" s="4" t="s">
        <v>7895</v>
      </c>
      <c r="I2119" s="4" t="s">
        <v>7864</v>
      </c>
      <c r="J2119" s="9">
        <v>33588</v>
      </c>
      <c r="K2119" s="4">
        <v>31</v>
      </c>
    </row>
    <row r="2120" spans="1:11" ht="15" customHeight="1" x14ac:dyDescent="0.25">
      <c r="A2120" s="4" t="s">
        <v>2160</v>
      </c>
      <c r="B2120" s="4">
        <v>1994</v>
      </c>
      <c r="C2120" s="4" t="s">
        <v>7851</v>
      </c>
      <c r="D2120" s="4">
        <v>27</v>
      </c>
      <c r="E2120" s="4">
        <v>0</v>
      </c>
      <c r="F2120" s="8">
        <v>2170.08</v>
      </c>
      <c r="G2120" s="4" t="s">
        <v>7895</v>
      </c>
      <c r="H2120" s="4" t="s">
        <v>7895</v>
      </c>
      <c r="I2120" s="4" t="s">
        <v>7863</v>
      </c>
      <c r="J2120" s="9">
        <v>34604</v>
      </c>
      <c r="K2120" s="4">
        <v>28</v>
      </c>
    </row>
    <row r="2121" spans="1:11" ht="15" customHeight="1" x14ac:dyDescent="0.25">
      <c r="A2121" s="4" t="s">
        <v>2161</v>
      </c>
      <c r="B2121" s="4">
        <v>2000</v>
      </c>
      <c r="C2121" s="4" t="s">
        <v>7853</v>
      </c>
      <c r="D2121" s="4">
        <v>23</v>
      </c>
      <c r="E2121" s="4">
        <v>0</v>
      </c>
      <c r="F2121" s="8">
        <v>2166.73</v>
      </c>
      <c r="G2121" s="4" t="s">
        <v>7895</v>
      </c>
      <c r="H2121" s="4" t="s">
        <v>7895</v>
      </c>
      <c r="I2121" s="4" t="s">
        <v>7865</v>
      </c>
      <c r="J2121" s="9">
        <v>36761</v>
      </c>
      <c r="K2121" s="4">
        <v>22</v>
      </c>
    </row>
    <row r="2122" spans="1:11" ht="15" customHeight="1" x14ac:dyDescent="0.25">
      <c r="A2122" s="4" t="s">
        <v>2162</v>
      </c>
      <c r="B2122" s="4">
        <v>2000</v>
      </c>
      <c r="C2122" s="4" t="s">
        <v>7852</v>
      </c>
      <c r="D2122" s="4">
        <v>10</v>
      </c>
      <c r="E2122" s="4">
        <v>0</v>
      </c>
      <c r="F2122" s="8">
        <v>2156.75</v>
      </c>
      <c r="G2122" s="4" t="s">
        <v>7895</v>
      </c>
      <c r="H2122" s="4" t="s">
        <v>7895</v>
      </c>
      <c r="I2122" s="4" t="s">
        <v>7863</v>
      </c>
      <c r="J2122" s="9">
        <v>36870</v>
      </c>
      <c r="K2122" s="4">
        <v>22</v>
      </c>
    </row>
    <row r="2123" spans="1:11" ht="15" customHeight="1" x14ac:dyDescent="0.25">
      <c r="A2123" s="4" t="s">
        <v>2163</v>
      </c>
      <c r="B2123" s="4">
        <v>2000</v>
      </c>
      <c r="C2123" s="4" t="s">
        <v>7849</v>
      </c>
      <c r="D2123" s="4">
        <v>29</v>
      </c>
      <c r="E2123" s="4">
        <v>0</v>
      </c>
      <c r="F2123" s="8">
        <v>2155.6799999999998</v>
      </c>
      <c r="G2123" s="4" t="s">
        <v>7895</v>
      </c>
      <c r="H2123" s="4" t="s">
        <v>7893</v>
      </c>
      <c r="I2123" s="4" t="s">
        <v>7863</v>
      </c>
      <c r="J2123" s="9">
        <v>36859</v>
      </c>
      <c r="K2123" s="4">
        <v>22</v>
      </c>
    </row>
    <row r="2124" spans="1:11" ht="15" customHeight="1" x14ac:dyDescent="0.25">
      <c r="A2124" s="4" t="s">
        <v>2164</v>
      </c>
      <c r="B2124" s="4">
        <v>2000</v>
      </c>
      <c r="C2124" s="4" t="s">
        <v>7854</v>
      </c>
      <c r="D2124" s="4">
        <v>22</v>
      </c>
      <c r="E2124" s="4">
        <v>0</v>
      </c>
      <c r="F2124" s="8">
        <v>2154.36</v>
      </c>
      <c r="G2124" s="4" t="s">
        <v>7895</v>
      </c>
      <c r="H2124" s="4" t="s">
        <v>7895</v>
      </c>
      <c r="I2124" s="4" t="s">
        <v>7865</v>
      </c>
      <c r="J2124" s="9">
        <v>36821</v>
      </c>
      <c r="K2124" s="4">
        <v>22</v>
      </c>
    </row>
    <row r="2125" spans="1:11" ht="15" customHeight="1" x14ac:dyDescent="0.25">
      <c r="A2125" s="4" t="s">
        <v>2165</v>
      </c>
      <c r="B2125" s="4">
        <v>2000</v>
      </c>
      <c r="C2125" s="4" t="s">
        <v>7852</v>
      </c>
      <c r="D2125" s="4">
        <v>27</v>
      </c>
      <c r="E2125" s="4">
        <v>0</v>
      </c>
      <c r="F2125" s="8">
        <v>2150.4699999999998</v>
      </c>
      <c r="G2125" s="4" t="s">
        <v>7895</v>
      </c>
      <c r="H2125" s="4" t="s">
        <v>7893</v>
      </c>
      <c r="I2125" s="4" t="s">
        <v>7865</v>
      </c>
      <c r="J2125" s="9">
        <v>36887</v>
      </c>
      <c r="K2125" s="4">
        <v>22</v>
      </c>
    </row>
    <row r="2126" spans="1:11" ht="15" customHeight="1" x14ac:dyDescent="0.25">
      <c r="A2126" s="4" t="s">
        <v>2166</v>
      </c>
      <c r="B2126" s="4">
        <v>2004</v>
      </c>
      <c r="C2126" s="4" t="s">
        <v>7854</v>
      </c>
      <c r="D2126" s="4">
        <v>4</v>
      </c>
      <c r="E2126" s="4">
        <v>0</v>
      </c>
      <c r="F2126" s="8">
        <v>2144.85</v>
      </c>
      <c r="G2126" s="4" t="s">
        <v>7895</v>
      </c>
      <c r="H2126" s="4" t="s">
        <v>7894</v>
      </c>
      <c r="I2126" s="4" t="s">
        <v>7865</v>
      </c>
      <c r="J2126" s="9">
        <v>38264</v>
      </c>
      <c r="K2126" s="4">
        <v>18</v>
      </c>
    </row>
    <row r="2127" spans="1:11" ht="15" customHeight="1" x14ac:dyDescent="0.25">
      <c r="A2127" s="4" t="s">
        <v>2167</v>
      </c>
      <c r="B2127" s="4">
        <v>2003</v>
      </c>
      <c r="C2127" s="4" t="s">
        <v>7853</v>
      </c>
      <c r="D2127" s="4">
        <v>19</v>
      </c>
      <c r="E2127" s="4">
        <v>0</v>
      </c>
      <c r="F2127" s="8">
        <v>2138.0700000000002</v>
      </c>
      <c r="G2127" s="4" t="s">
        <v>7895</v>
      </c>
      <c r="H2127" s="4" t="s">
        <v>7894</v>
      </c>
      <c r="I2127" s="4" t="s">
        <v>7864</v>
      </c>
      <c r="J2127" s="9">
        <v>37852</v>
      </c>
      <c r="K2127" s="4">
        <v>19</v>
      </c>
    </row>
    <row r="2128" spans="1:11" ht="15" customHeight="1" x14ac:dyDescent="0.25">
      <c r="A2128" s="4" t="s">
        <v>2168</v>
      </c>
      <c r="B2128" s="4">
        <v>1997</v>
      </c>
      <c r="C2128" s="4" t="s">
        <v>7851</v>
      </c>
      <c r="D2128" s="4">
        <v>3</v>
      </c>
      <c r="E2128" s="4">
        <v>0</v>
      </c>
      <c r="F2128" s="8">
        <v>2137.65</v>
      </c>
      <c r="G2128" s="4" t="s">
        <v>7893</v>
      </c>
      <c r="H2128" s="4" t="s">
        <v>7894</v>
      </c>
      <c r="I2128" s="4" t="s">
        <v>7863</v>
      </c>
      <c r="J2128" s="9">
        <v>35676</v>
      </c>
      <c r="K2128" s="4">
        <v>25</v>
      </c>
    </row>
    <row r="2129" spans="1:11" ht="15" customHeight="1" x14ac:dyDescent="0.25">
      <c r="A2129" s="4" t="s">
        <v>2169</v>
      </c>
      <c r="B2129" s="4">
        <v>2003</v>
      </c>
      <c r="C2129" s="4" t="s">
        <v>7851</v>
      </c>
      <c r="D2129" s="4">
        <v>26</v>
      </c>
      <c r="E2129" s="4">
        <v>0</v>
      </c>
      <c r="F2129" s="8">
        <v>2136.88</v>
      </c>
      <c r="G2129" s="4" t="s">
        <v>7895</v>
      </c>
      <c r="H2129" s="4" t="s">
        <v>7895</v>
      </c>
      <c r="I2129" s="4" t="s">
        <v>7864</v>
      </c>
      <c r="J2129" s="9">
        <v>37890</v>
      </c>
      <c r="K2129" s="4">
        <v>19</v>
      </c>
    </row>
    <row r="2130" spans="1:11" ht="15" customHeight="1" x14ac:dyDescent="0.25">
      <c r="A2130" s="4" t="s">
        <v>2170</v>
      </c>
      <c r="B2130" s="4">
        <v>2003</v>
      </c>
      <c r="C2130" s="4" t="s">
        <v>7851</v>
      </c>
      <c r="D2130" s="4">
        <v>1</v>
      </c>
      <c r="E2130" s="4">
        <v>0</v>
      </c>
      <c r="F2130" s="8">
        <v>2134.9</v>
      </c>
      <c r="G2130" s="4" t="s">
        <v>7895</v>
      </c>
      <c r="H2130" s="4" t="s">
        <v>7893</v>
      </c>
      <c r="I2130" s="4" t="s">
        <v>7864</v>
      </c>
      <c r="J2130" s="9">
        <v>37865</v>
      </c>
      <c r="K2130" s="4">
        <v>19</v>
      </c>
    </row>
    <row r="2131" spans="1:11" ht="15" customHeight="1" x14ac:dyDescent="0.25">
      <c r="A2131" s="4" t="s">
        <v>2171</v>
      </c>
      <c r="B2131" s="4">
        <v>2003</v>
      </c>
      <c r="C2131" s="4" t="s">
        <v>7852</v>
      </c>
      <c r="D2131" s="4">
        <v>22</v>
      </c>
      <c r="E2131" s="4">
        <v>0</v>
      </c>
      <c r="F2131" s="8">
        <v>2130.6799999999998</v>
      </c>
      <c r="G2131" s="4" t="s">
        <v>7895</v>
      </c>
      <c r="H2131" s="4" t="s">
        <v>7893</v>
      </c>
      <c r="I2131" s="4" t="s">
        <v>7864</v>
      </c>
      <c r="J2131" s="9">
        <v>37977</v>
      </c>
      <c r="K2131" s="4">
        <v>19</v>
      </c>
    </row>
    <row r="2132" spans="1:11" ht="15" customHeight="1" x14ac:dyDescent="0.25">
      <c r="A2132" s="4" t="s">
        <v>2172</v>
      </c>
      <c r="B2132" s="4">
        <v>2003</v>
      </c>
      <c r="C2132" s="4" t="s">
        <v>7853</v>
      </c>
      <c r="D2132" s="4">
        <v>30</v>
      </c>
      <c r="E2132" s="4">
        <v>0</v>
      </c>
      <c r="F2132" s="8">
        <v>2128.4299999999998</v>
      </c>
      <c r="G2132" s="4" t="s">
        <v>7895</v>
      </c>
      <c r="H2132" s="4" t="s">
        <v>7894</v>
      </c>
      <c r="I2132" s="4" t="s">
        <v>7864</v>
      </c>
      <c r="J2132" s="9">
        <v>37863</v>
      </c>
      <c r="K2132" s="4">
        <v>19</v>
      </c>
    </row>
    <row r="2133" spans="1:11" ht="15" customHeight="1" x14ac:dyDescent="0.25">
      <c r="A2133" s="4" t="s">
        <v>2173</v>
      </c>
      <c r="B2133" s="4">
        <v>2004</v>
      </c>
      <c r="C2133" s="4" t="s">
        <v>7849</v>
      </c>
      <c r="D2133" s="4">
        <v>4</v>
      </c>
      <c r="E2133" s="4">
        <v>0</v>
      </c>
      <c r="F2133" s="8">
        <v>2118.61</v>
      </c>
      <c r="G2133" s="4" t="s">
        <v>7895</v>
      </c>
      <c r="H2133" s="4" t="s">
        <v>7894</v>
      </c>
      <c r="I2133" s="4" t="s">
        <v>7864</v>
      </c>
      <c r="J2133" s="9">
        <v>38295</v>
      </c>
      <c r="K2133" s="4">
        <v>18</v>
      </c>
    </row>
    <row r="2134" spans="1:11" ht="15" customHeight="1" x14ac:dyDescent="0.25">
      <c r="A2134" s="4" t="s">
        <v>2174</v>
      </c>
      <c r="B2134" s="4">
        <v>2003</v>
      </c>
      <c r="C2134" s="4" t="s">
        <v>7851</v>
      </c>
      <c r="D2134" s="4">
        <v>30</v>
      </c>
      <c r="E2134" s="4">
        <v>0</v>
      </c>
      <c r="F2134" s="8">
        <v>2117.34</v>
      </c>
      <c r="G2134" s="4" t="s">
        <v>7895</v>
      </c>
      <c r="H2134" s="4" t="s">
        <v>7893</v>
      </c>
      <c r="I2134" s="4" t="s">
        <v>7864</v>
      </c>
      <c r="J2134" s="9">
        <v>37894</v>
      </c>
      <c r="K2134" s="4">
        <v>19</v>
      </c>
    </row>
    <row r="2135" spans="1:11" ht="15" customHeight="1" x14ac:dyDescent="0.25">
      <c r="A2135" s="4" t="s">
        <v>2175</v>
      </c>
      <c r="B2135" s="4">
        <v>1989</v>
      </c>
      <c r="C2135" s="4" t="s">
        <v>7848</v>
      </c>
      <c r="D2135" s="4">
        <v>21</v>
      </c>
      <c r="E2135" s="4">
        <v>3</v>
      </c>
      <c r="F2135" s="8">
        <v>2106.2600000000002</v>
      </c>
      <c r="G2135" s="4" t="s">
        <v>7895</v>
      </c>
      <c r="H2135" s="4" t="s">
        <v>7895</v>
      </c>
      <c r="I2135" s="4" t="s">
        <v>7863</v>
      </c>
      <c r="J2135" s="9">
        <v>32710</v>
      </c>
      <c r="K2135" s="4">
        <v>33</v>
      </c>
    </row>
    <row r="2136" spans="1:11" ht="15" customHeight="1" x14ac:dyDescent="0.25">
      <c r="A2136" s="4" t="s">
        <v>2176</v>
      </c>
      <c r="B2136" s="4">
        <v>2001</v>
      </c>
      <c r="C2136" s="4" t="s">
        <v>7849</v>
      </c>
      <c r="D2136" s="4">
        <v>28</v>
      </c>
      <c r="E2136" s="4">
        <v>0</v>
      </c>
      <c r="F2136" s="8">
        <v>2104.11</v>
      </c>
      <c r="G2136" s="4" t="s">
        <v>7895</v>
      </c>
      <c r="H2136" s="4" t="s">
        <v>7894</v>
      </c>
      <c r="I2136" s="4" t="s">
        <v>7868</v>
      </c>
      <c r="J2136" s="9">
        <v>37223</v>
      </c>
      <c r="K2136" s="4">
        <v>21</v>
      </c>
    </row>
    <row r="2137" spans="1:11" ht="15" customHeight="1" x14ac:dyDescent="0.25">
      <c r="A2137" s="4" t="s">
        <v>2177</v>
      </c>
      <c r="B2137" s="4">
        <v>2001</v>
      </c>
      <c r="C2137" s="4" t="s">
        <v>7850</v>
      </c>
      <c r="D2137" s="4">
        <v>22</v>
      </c>
      <c r="E2137" s="4">
        <v>1</v>
      </c>
      <c r="F2137" s="8">
        <v>2103.08</v>
      </c>
      <c r="G2137" s="4" t="s">
        <v>7893</v>
      </c>
      <c r="H2137" s="4" t="s">
        <v>7895</v>
      </c>
      <c r="I2137" s="4" t="s">
        <v>7865</v>
      </c>
      <c r="J2137" s="9">
        <v>37064</v>
      </c>
      <c r="K2137" s="4">
        <v>21</v>
      </c>
    </row>
    <row r="2138" spans="1:11" ht="15" customHeight="1" x14ac:dyDescent="0.25">
      <c r="A2138" s="4" t="s">
        <v>2178</v>
      </c>
      <c r="B2138" s="4">
        <v>2001</v>
      </c>
      <c r="C2138" s="4" t="s">
        <v>7853</v>
      </c>
      <c r="D2138" s="4">
        <v>14</v>
      </c>
      <c r="E2138" s="4">
        <v>0</v>
      </c>
      <c r="F2138" s="8">
        <v>2102.2600000000002</v>
      </c>
      <c r="G2138" s="4" t="s">
        <v>7893</v>
      </c>
      <c r="H2138" s="4" t="s">
        <v>7895</v>
      </c>
      <c r="I2138" s="4" t="s">
        <v>7867</v>
      </c>
      <c r="J2138" s="9">
        <v>37117</v>
      </c>
      <c r="K2138" s="4">
        <v>21</v>
      </c>
    </row>
    <row r="2139" spans="1:11" ht="15" customHeight="1" x14ac:dyDescent="0.25">
      <c r="A2139" s="4" t="s">
        <v>2179</v>
      </c>
      <c r="B2139" s="4">
        <v>2004</v>
      </c>
      <c r="C2139" s="4" t="s">
        <v>7850</v>
      </c>
      <c r="D2139" s="4">
        <v>12</v>
      </c>
      <c r="E2139" s="4">
        <v>0</v>
      </c>
      <c r="F2139" s="8">
        <v>2094.1</v>
      </c>
      <c r="G2139" s="4" t="s">
        <v>7893</v>
      </c>
      <c r="H2139" s="4" t="s">
        <v>7895</v>
      </c>
      <c r="I2139" s="4" t="s">
        <v>7870</v>
      </c>
      <c r="J2139" s="9">
        <v>38150</v>
      </c>
      <c r="K2139" s="4">
        <v>18</v>
      </c>
    </row>
    <row r="2140" spans="1:11" ht="15" customHeight="1" x14ac:dyDescent="0.25">
      <c r="A2140" s="4" t="s">
        <v>2180</v>
      </c>
      <c r="B2140" s="4">
        <v>2000</v>
      </c>
      <c r="C2140" s="4" t="s">
        <v>7848</v>
      </c>
      <c r="D2140" s="4">
        <v>26</v>
      </c>
      <c r="E2140" s="4">
        <v>0</v>
      </c>
      <c r="F2140" s="8">
        <v>2055.3200000000002</v>
      </c>
      <c r="G2140" s="4" t="s">
        <v>7893</v>
      </c>
      <c r="H2140" s="4" t="s">
        <v>7893</v>
      </c>
      <c r="I2140" s="4" t="s">
        <v>7864</v>
      </c>
      <c r="J2140" s="9">
        <v>36733</v>
      </c>
      <c r="K2140" s="4">
        <v>22</v>
      </c>
    </row>
    <row r="2141" spans="1:11" ht="15" customHeight="1" x14ac:dyDescent="0.25">
      <c r="A2141" s="4" t="s">
        <v>2181</v>
      </c>
      <c r="B2141" s="4">
        <v>2000</v>
      </c>
      <c r="C2141" s="4" t="s">
        <v>7851</v>
      </c>
      <c r="D2141" s="4">
        <v>2</v>
      </c>
      <c r="E2141" s="4">
        <v>0</v>
      </c>
      <c r="F2141" s="8">
        <v>2045.69</v>
      </c>
      <c r="G2141" s="4" t="s">
        <v>7893</v>
      </c>
      <c r="H2141" s="4" t="s">
        <v>7893</v>
      </c>
      <c r="I2141" s="4" t="s">
        <v>7864</v>
      </c>
      <c r="J2141" s="9">
        <v>36771</v>
      </c>
      <c r="K2141" s="4">
        <v>22</v>
      </c>
    </row>
    <row r="2142" spans="1:11" ht="15" customHeight="1" x14ac:dyDescent="0.25">
      <c r="A2142" s="4" t="s">
        <v>2182</v>
      </c>
      <c r="B2142" s="4">
        <v>2001</v>
      </c>
      <c r="C2142" s="4" t="s">
        <v>7853</v>
      </c>
      <c r="D2142" s="4">
        <v>4</v>
      </c>
      <c r="E2142" s="4">
        <v>0</v>
      </c>
      <c r="F2142" s="8">
        <v>2026.97</v>
      </c>
      <c r="G2142" s="4" t="s">
        <v>7893</v>
      </c>
      <c r="H2142" s="4" t="s">
        <v>7895</v>
      </c>
      <c r="I2142" s="4" t="s">
        <v>7863</v>
      </c>
      <c r="J2142" s="9">
        <v>37107</v>
      </c>
      <c r="K2142" s="4">
        <v>21</v>
      </c>
    </row>
    <row r="2143" spans="1:11" ht="15" customHeight="1" x14ac:dyDescent="0.25">
      <c r="A2143" s="4" t="s">
        <v>2183</v>
      </c>
      <c r="B2143" s="4">
        <v>2001</v>
      </c>
      <c r="C2143" s="4" t="s">
        <v>7851</v>
      </c>
      <c r="D2143" s="4">
        <v>6</v>
      </c>
      <c r="E2143" s="4">
        <v>0</v>
      </c>
      <c r="F2143" s="8">
        <v>2020.55</v>
      </c>
      <c r="G2143" s="4" t="s">
        <v>7893</v>
      </c>
      <c r="H2143" s="4" t="s">
        <v>7895</v>
      </c>
      <c r="I2143" s="4" t="s">
        <v>7863</v>
      </c>
      <c r="J2143" s="9">
        <v>37140</v>
      </c>
      <c r="K2143" s="4">
        <v>21</v>
      </c>
    </row>
    <row r="2144" spans="1:11" ht="15" customHeight="1" x14ac:dyDescent="0.25">
      <c r="A2144" s="4" t="s">
        <v>2184</v>
      </c>
      <c r="B2144" s="4">
        <v>2001</v>
      </c>
      <c r="C2144" s="4" t="s">
        <v>7848</v>
      </c>
      <c r="D2144" s="4">
        <v>1</v>
      </c>
      <c r="E2144" s="4">
        <v>0</v>
      </c>
      <c r="F2144" s="8">
        <v>2020.18</v>
      </c>
      <c r="G2144" s="4" t="s">
        <v>7893</v>
      </c>
      <c r="H2144" s="4" t="s">
        <v>7894</v>
      </c>
      <c r="I2144" s="4" t="s">
        <v>7865</v>
      </c>
      <c r="J2144" s="9">
        <v>37073</v>
      </c>
      <c r="K2144" s="4">
        <v>21</v>
      </c>
    </row>
    <row r="2145" spans="1:11" ht="15" customHeight="1" x14ac:dyDescent="0.25">
      <c r="A2145" s="4" t="s">
        <v>2185</v>
      </c>
      <c r="B2145" s="4">
        <v>2001</v>
      </c>
      <c r="C2145" s="4" t="s">
        <v>7853</v>
      </c>
      <c r="D2145" s="4">
        <v>14</v>
      </c>
      <c r="E2145" s="4">
        <v>0</v>
      </c>
      <c r="F2145" s="8">
        <v>2007.95</v>
      </c>
      <c r="G2145" s="4" t="s">
        <v>7893</v>
      </c>
      <c r="H2145" s="4" t="s">
        <v>7895</v>
      </c>
      <c r="I2145" s="4" t="s">
        <v>7865</v>
      </c>
      <c r="J2145" s="9">
        <v>37117</v>
      </c>
      <c r="K2145" s="4">
        <v>21</v>
      </c>
    </row>
    <row r="2146" spans="1:11" ht="15" customHeight="1" x14ac:dyDescent="0.25">
      <c r="A2146" s="4" t="s">
        <v>2186</v>
      </c>
      <c r="B2146" s="4">
        <v>1998</v>
      </c>
      <c r="C2146" s="4" t="s">
        <v>7851</v>
      </c>
      <c r="D2146" s="4">
        <v>14</v>
      </c>
      <c r="E2146" s="4">
        <v>0</v>
      </c>
      <c r="F2146" s="8">
        <v>1986.93</v>
      </c>
      <c r="G2146" s="4" t="s">
        <v>7893</v>
      </c>
      <c r="H2146" s="4" t="s">
        <v>7895</v>
      </c>
      <c r="I2146" s="4" t="s">
        <v>7863</v>
      </c>
      <c r="J2146" s="9">
        <v>36052</v>
      </c>
      <c r="K2146" s="4">
        <v>24</v>
      </c>
    </row>
    <row r="2147" spans="1:11" ht="15" customHeight="1" x14ac:dyDescent="0.25">
      <c r="A2147" s="4" t="s">
        <v>2187</v>
      </c>
      <c r="B2147" s="4">
        <v>2002</v>
      </c>
      <c r="C2147" s="4" t="s">
        <v>7851</v>
      </c>
      <c r="D2147" s="4">
        <v>29</v>
      </c>
      <c r="E2147" s="4">
        <v>0</v>
      </c>
      <c r="F2147" s="8">
        <v>1984.45</v>
      </c>
      <c r="G2147" s="4" t="s">
        <v>7893</v>
      </c>
      <c r="H2147" s="4" t="s">
        <v>7893</v>
      </c>
      <c r="I2147" s="4" t="s">
        <v>7868</v>
      </c>
      <c r="J2147" s="9">
        <v>37528</v>
      </c>
      <c r="K2147" s="4">
        <v>20</v>
      </c>
    </row>
    <row r="2148" spans="1:11" ht="15" customHeight="1" x14ac:dyDescent="0.25">
      <c r="A2148" s="4" t="s">
        <v>2188</v>
      </c>
      <c r="B2148" s="4">
        <v>1998</v>
      </c>
      <c r="C2148" s="4" t="s">
        <v>7852</v>
      </c>
      <c r="D2148" s="4">
        <v>29</v>
      </c>
      <c r="E2148" s="4">
        <v>0</v>
      </c>
      <c r="F2148" s="8">
        <v>1981.58</v>
      </c>
      <c r="G2148" s="4" t="s">
        <v>7893</v>
      </c>
      <c r="H2148" s="4" t="s">
        <v>7894</v>
      </c>
      <c r="I2148" s="4" t="s">
        <v>7863</v>
      </c>
      <c r="J2148" s="9">
        <v>36158</v>
      </c>
      <c r="K2148" s="4">
        <v>24</v>
      </c>
    </row>
    <row r="2149" spans="1:11" ht="15" customHeight="1" x14ac:dyDescent="0.25">
      <c r="A2149" s="4" t="s">
        <v>2189</v>
      </c>
      <c r="B2149" s="4">
        <v>2002</v>
      </c>
      <c r="C2149" s="4" t="s">
        <v>7848</v>
      </c>
      <c r="D2149" s="4">
        <v>16</v>
      </c>
      <c r="E2149" s="4">
        <v>1</v>
      </c>
      <c r="F2149" s="8">
        <v>1980.07</v>
      </c>
      <c r="G2149" s="4" t="s">
        <v>7893</v>
      </c>
      <c r="H2149" s="4" t="s">
        <v>7893</v>
      </c>
      <c r="I2149" s="4" t="s">
        <v>7865</v>
      </c>
      <c r="J2149" s="9">
        <v>37453</v>
      </c>
      <c r="K2149" s="4">
        <v>20</v>
      </c>
    </row>
    <row r="2150" spans="1:11" ht="15" customHeight="1" x14ac:dyDescent="0.25">
      <c r="A2150" s="4" t="s">
        <v>2190</v>
      </c>
      <c r="B2150" s="4">
        <v>1998</v>
      </c>
      <c r="C2150" s="4" t="s">
        <v>7851</v>
      </c>
      <c r="D2150" s="4">
        <v>29</v>
      </c>
      <c r="E2150" s="4">
        <v>0</v>
      </c>
      <c r="F2150" s="8">
        <v>1977.82</v>
      </c>
      <c r="G2150" s="4" t="s">
        <v>7893</v>
      </c>
      <c r="H2150" s="4" t="s">
        <v>7894</v>
      </c>
      <c r="I2150" s="4" t="s">
        <v>7865</v>
      </c>
      <c r="J2150" s="9">
        <v>36067</v>
      </c>
      <c r="K2150" s="4">
        <v>24</v>
      </c>
    </row>
    <row r="2151" spans="1:11" ht="15" customHeight="1" x14ac:dyDescent="0.25">
      <c r="A2151" s="4" t="s">
        <v>2191</v>
      </c>
      <c r="B2151" s="4">
        <v>1998</v>
      </c>
      <c r="C2151" s="4" t="s">
        <v>7854</v>
      </c>
      <c r="D2151" s="4">
        <v>5</v>
      </c>
      <c r="E2151" s="4">
        <v>0</v>
      </c>
      <c r="F2151" s="8">
        <v>1972.95</v>
      </c>
      <c r="G2151" s="4" t="s">
        <v>7893</v>
      </c>
      <c r="H2151" s="4" t="s">
        <v>7894</v>
      </c>
      <c r="I2151" s="4" t="s">
        <v>7865</v>
      </c>
      <c r="J2151" s="9">
        <v>36073</v>
      </c>
      <c r="K2151" s="4">
        <v>24</v>
      </c>
    </row>
    <row r="2152" spans="1:11" ht="15" customHeight="1" x14ac:dyDescent="0.25">
      <c r="A2152" s="4" t="s">
        <v>2192</v>
      </c>
      <c r="B2152" s="4">
        <v>1998</v>
      </c>
      <c r="C2152" s="4" t="s">
        <v>7851</v>
      </c>
      <c r="D2152" s="4">
        <v>28</v>
      </c>
      <c r="E2152" s="4">
        <v>0</v>
      </c>
      <c r="F2152" s="8">
        <v>1969.61</v>
      </c>
      <c r="G2152" s="4" t="s">
        <v>7893</v>
      </c>
      <c r="H2152" s="4" t="s">
        <v>7893</v>
      </c>
      <c r="I2152" s="4" t="s">
        <v>7865</v>
      </c>
      <c r="J2152" s="9">
        <v>36066</v>
      </c>
      <c r="K2152" s="4">
        <v>24</v>
      </c>
    </row>
    <row r="2153" spans="1:11" ht="15" customHeight="1" x14ac:dyDescent="0.25">
      <c r="A2153" s="4" t="s">
        <v>2193</v>
      </c>
      <c r="B2153" s="4">
        <v>2002</v>
      </c>
      <c r="C2153" s="4" t="s">
        <v>7848</v>
      </c>
      <c r="D2153" s="4">
        <v>29</v>
      </c>
      <c r="E2153" s="4">
        <v>0</v>
      </c>
      <c r="F2153" s="8">
        <v>1967.02</v>
      </c>
      <c r="G2153" s="4" t="s">
        <v>7893</v>
      </c>
      <c r="H2153" s="4" t="s">
        <v>7895</v>
      </c>
      <c r="I2153" s="4" t="s">
        <v>7868</v>
      </c>
      <c r="J2153" s="9">
        <v>37466</v>
      </c>
      <c r="K2153" s="4">
        <v>20</v>
      </c>
    </row>
    <row r="2154" spans="1:11" ht="15" customHeight="1" x14ac:dyDescent="0.25">
      <c r="A2154" s="4" t="s">
        <v>2194</v>
      </c>
      <c r="B2154" s="4">
        <v>2002</v>
      </c>
      <c r="C2154" s="4" t="s">
        <v>7851</v>
      </c>
      <c r="D2154" s="4">
        <v>7</v>
      </c>
      <c r="E2154" s="4">
        <v>1</v>
      </c>
      <c r="F2154" s="8">
        <v>1964.78</v>
      </c>
      <c r="G2154" s="4" t="s">
        <v>7893</v>
      </c>
      <c r="H2154" s="4" t="s">
        <v>7894</v>
      </c>
      <c r="I2154" s="4" t="s">
        <v>7865</v>
      </c>
      <c r="J2154" s="9">
        <v>37506</v>
      </c>
      <c r="K2154" s="4">
        <v>20</v>
      </c>
    </row>
    <row r="2155" spans="1:11" ht="15" customHeight="1" x14ac:dyDescent="0.25">
      <c r="A2155" s="4" t="s">
        <v>2195</v>
      </c>
      <c r="B2155" s="4">
        <v>2001</v>
      </c>
      <c r="C2155" s="4" t="s">
        <v>7852</v>
      </c>
      <c r="D2155" s="4">
        <v>9</v>
      </c>
      <c r="E2155" s="4">
        <v>0</v>
      </c>
      <c r="F2155" s="8">
        <v>1917.32</v>
      </c>
      <c r="G2155" s="4" t="s">
        <v>7893</v>
      </c>
      <c r="H2155" s="4" t="s">
        <v>7895</v>
      </c>
      <c r="I2155" s="4" t="s">
        <v>7864</v>
      </c>
      <c r="J2155" s="9">
        <v>37234</v>
      </c>
      <c r="K2155" s="4">
        <v>21</v>
      </c>
    </row>
    <row r="2156" spans="1:11" ht="15" customHeight="1" x14ac:dyDescent="0.25">
      <c r="A2156" s="4" t="s">
        <v>2196</v>
      </c>
      <c r="B2156" s="4">
        <v>2001</v>
      </c>
      <c r="C2156" s="4" t="s">
        <v>7853</v>
      </c>
      <c r="D2156" s="4">
        <v>3</v>
      </c>
      <c r="E2156" s="4">
        <v>0</v>
      </c>
      <c r="F2156" s="8">
        <v>1909.53</v>
      </c>
      <c r="G2156" s="4" t="s">
        <v>7893</v>
      </c>
      <c r="H2156" s="4" t="s">
        <v>7893</v>
      </c>
      <c r="I2156" s="4" t="s">
        <v>7864</v>
      </c>
      <c r="J2156" s="9">
        <v>37106</v>
      </c>
      <c r="K2156" s="4">
        <v>21</v>
      </c>
    </row>
    <row r="2157" spans="1:11" ht="15" customHeight="1" x14ac:dyDescent="0.25">
      <c r="A2157" s="4" t="s">
        <v>2197</v>
      </c>
      <c r="B2157" s="4">
        <v>1994</v>
      </c>
      <c r="C2157" s="4" t="s">
        <v>7854</v>
      </c>
      <c r="D2157" s="4">
        <v>6</v>
      </c>
      <c r="E2157" s="4">
        <v>0</v>
      </c>
      <c r="F2157" s="8">
        <v>1908.9</v>
      </c>
      <c r="G2157" s="4" t="s">
        <v>7893</v>
      </c>
      <c r="H2157" s="4" t="s">
        <v>7893</v>
      </c>
      <c r="I2157" s="4" t="s">
        <v>7863</v>
      </c>
      <c r="J2157" s="9">
        <v>34613</v>
      </c>
      <c r="K2157" s="4">
        <v>28</v>
      </c>
    </row>
    <row r="2158" spans="1:11" ht="15" customHeight="1" x14ac:dyDescent="0.25">
      <c r="A2158" s="4" t="s">
        <v>2198</v>
      </c>
      <c r="B2158" s="4">
        <v>2001</v>
      </c>
      <c r="C2158" s="4" t="s">
        <v>7853</v>
      </c>
      <c r="D2158" s="4">
        <v>10</v>
      </c>
      <c r="E2158" s="4">
        <v>0</v>
      </c>
      <c r="F2158" s="8">
        <v>1906.36</v>
      </c>
      <c r="G2158" s="4" t="s">
        <v>7893</v>
      </c>
      <c r="H2158" s="4" t="s">
        <v>7894</v>
      </c>
      <c r="I2158" s="4" t="s">
        <v>7864</v>
      </c>
      <c r="J2158" s="9">
        <v>37113</v>
      </c>
      <c r="K2158" s="4">
        <v>21</v>
      </c>
    </row>
    <row r="2159" spans="1:11" ht="15" customHeight="1" x14ac:dyDescent="0.25">
      <c r="A2159" s="4" t="s">
        <v>2199</v>
      </c>
      <c r="B2159" s="4">
        <v>2002</v>
      </c>
      <c r="C2159" s="4" t="s">
        <v>7853</v>
      </c>
      <c r="D2159" s="4">
        <v>21</v>
      </c>
      <c r="E2159" s="4">
        <v>0</v>
      </c>
      <c r="F2159" s="8">
        <v>1880.49</v>
      </c>
      <c r="G2159" s="4" t="s">
        <v>7893</v>
      </c>
      <c r="H2159" s="4" t="s">
        <v>7894</v>
      </c>
      <c r="I2159" s="4" t="s">
        <v>7865</v>
      </c>
      <c r="J2159" s="9">
        <v>37489</v>
      </c>
      <c r="K2159" s="4">
        <v>20</v>
      </c>
    </row>
    <row r="2160" spans="1:11" ht="15" customHeight="1" x14ac:dyDescent="0.25">
      <c r="A2160" s="4" t="s">
        <v>2200</v>
      </c>
      <c r="B2160" s="4">
        <v>2002</v>
      </c>
      <c r="C2160" s="4" t="s">
        <v>7853</v>
      </c>
      <c r="D2160" s="4">
        <v>29</v>
      </c>
      <c r="E2160" s="4">
        <v>0</v>
      </c>
      <c r="F2160" s="8">
        <v>1880.07</v>
      </c>
      <c r="G2160" s="4" t="s">
        <v>7893</v>
      </c>
      <c r="H2160" s="4" t="s">
        <v>7895</v>
      </c>
      <c r="I2160" s="4" t="s">
        <v>7863</v>
      </c>
      <c r="J2160" s="9">
        <v>37497</v>
      </c>
      <c r="K2160" s="4">
        <v>20</v>
      </c>
    </row>
    <row r="2161" spans="1:11" ht="15" customHeight="1" x14ac:dyDescent="0.25">
      <c r="A2161" s="4" t="s">
        <v>2201</v>
      </c>
      <c r="B2161" s="4">
        <v>2002</v>
      </c>
      <c r="C2161" s="4" t="s">
        <v>7854</v>
      </c>
      <c r="D2161" s="4">
        <v>29</v>
      </c>
      <c r="E2161" s="4">
        <v>0</v>
      </c>
      <c r="F2161" s="8">
        <v>1877.93</v>
      </c>
      <c r="G2161" s="4" t="s">
        <v>7893</v>
      </c>
      <c r="H2161" s="4" t="s">
        <v>7894</v>
      </c>
      <c r="I2161" s="4" t="s">
        <v>7863</v>
      </c>
      <c r="J2161" s="9">
        <v>37558</v>
      </c>
      <c r="K2161" s="4">
        <v>20</v>
      </c>
    </row>
    <row r="2162" spans="1:11" ht="15" customHeight="1" x14ac:dyDescent="0.25">
      <c r="A2162" s="4" t="s">
        <v>2202</v>
      </c>
      <c r="B2162" s="4">
        <v>2002</v>
      </c>
      <c r="C2162" s="4" t="s">
        <v>7851</v>
      </c>
      <c r="D2162" s="4">
        <v>22</v>
      </c>
      <c r="E2162" s="4">
        <v>0</v>
      </c>
      <c r="F2162" s="8">
        <v>1875.34</v>
      </c>
      <c r="G2162" s="4" t="s">
        <v>7893</v>
      </c>
      <c r="H2162" s="4" t="s">
        <v>7895</v>
      </c>
      <c r="I2162" s="4" t="s">
        <v>7865</v>
      </c>
      <c r="J2162" s="9">
        <v>37521</v>
      </c>
      <c r="K2162" s="4">
        <v>20</v>
      </c>
    </row>
    <row r="2163" spans="1:11" ht="15" customHeight="1" x14ac:dyDescent="0.25">
      <c r="A2163" s="4" t="s">
        <v>2203</v>
      </c>
      <c r="B2163" s="4">
        <v>1996</v>
      </c>
      <c r="C2163" s="4" t="s">
        <v>7848</v>
      </c>
      <c r="D2163" s="4">
        <v>2</v>
      </c>
      <c r="E2163" s="4">
        <v>0</v>
      </c>
      <c r="F2163" s="8">
        <v>1865.98</v>
      </c>
      <c r="G2163" s="4" t="s">
        <v>7893</v>
      </c>
      <c r="H2163" s="4" t="s">
        <v>7893</v>
      </c>
      <c r="I2163" s="4" t="s">
        <v>7864</v>
      </c>
      <c r="J2163" s="9">
        <v>35248</v>
      </c>
      <c r="K2163" s="4">
        <v>26</v>
      </c>
    </row>
    <row r="2164" spans="1:11" ht="15" customHeight="1" x14ac:dyDescent="0.25">
      <c r="A2164" s="4" t="s">
        <v>2204</v>
      </c>
      <c r="B2164" s="4">
        <v>2004</v>
      </c>
      <c r="C2164" s="4" t="s">
        <v>7852</v>
      </c>
      <c r="D2164" s="4">
        <v>27</v>
      </c>
      <c r="E2164" s="4">
        <v>0</v>
      </c>
      <c r="F2164" s="8">
        <v>1863.45</v>
      </c>
      <c r="G2164" s="4" t="s">
        <v>7893</v>
      </c>
      <c r="H2164" s="4" t="s">
        <v>7894</v>
      </c>
      <c r="I2164" s="4" t="s">
        <v>7870</v>
      </c>
      <c r="J2164" s="9">
        <v>38348</v>
      </c>
      <c r="K2164" s="4">
        <v>18</v>
      </c>
    </row>
    <row r="2165" spans="1:11" ht="15" customHeight="1" x14ac:dyDescent="0.25">
      <c r="A2165" s="4" t="s">
        <v>2205</v>
      </c>
      <c r="B2165" s="4">
        <v>1994</v>
      </c>
      <c r="C2165" s="4" t="s">
        <v>7852</v>
      </c>
      <c r="D2165" s="4">
        <v>6</v>
      </c>
      <c r="E2165" s="4">
        <v>0</v>
      </c>
      <c r="F2165" s="8">
        <v>1850.55</v>
      </c>
      <c r="G2165" s="4" t="s">
        <v>7893</v>
      </c>
      <c r="H2165" s="4" t="s">
        <v>7895</v>
      </c>
      <c r="I2165" s="4" t="s">
        <v>7864</v>
      </c>
      <c r="J2165" s="9">
        <v>34674</v>
      </c>
      <c r="K2165" s="4">
        <v>28</v>
      </c>
    </row>
    <row r="2166" spans="1:11" ht="15" customHeight="1" x14ac:dyDescent="0.25">
      <c r="A2166" s="4" t="s">
        <v>2206</v>
      </c>
      <c r="B2166" s="4">
        <v>2003</v>
      </c>
      <c r="C2166" s="4" t="s">
        <v>7848</v>
      </c>
      <c r="D2166" s="4">
        <v>20</v>
      </c>
      <c r="E2166" s="4">
        <v>1</v>
      </c>
      <c r="F2166" s="8">
        <v>1842.52</v>
      </c>
      <c r="G2166" s="4" t="s">
        <v>7893</v>
      </c>
      <c r="H2166" s="4" t="s">
        <v>7895</v>
      </c>
      <c r="I2166" s="4" t="s">
        <v>7865</v>
      </c>
      <c r="J2166" s="9">
        <v>37822</v>
      </c>
      <c r="K2166" s="4">
        <v>19</v>
      </c>
    </row>
    <row r="2167" spans="1:11" ht="15" customHeight="1" x14ac:dyDescent="0.25">
      <c r="A2167" s="4" t="s">
        <v>2207</v>
      </c>
      <c r="B2167" s="4">
        <v>1999</v>
      </c>
      <c r="C2167" s="4" t="s">
        <v>7852</v>
      </c>
      <c r="D2167" s="4">
        <v>12</v>
      </c>
      <c r="E2167" s="4">
        <v>0</v>
      </c>
      <c r="F2167" s="8">
        <v>1837.28</v>
      </c>
      <c r="G2167" s="4" t="s">
        <v>7893</v>
      </c>
      <c r="H2167" s="4" t="s">
        <v>7895</v>
      </c>
      <c r="I2167" s="4" t="s">
        <v>7863</v>
      </c>
      <c r="J2167" s="9">
        <v>36506</v>
      </c>
      <c r="K2167" s="4">
        <v>23</v>
      </c>
    </row>
    <row r="2168" spans="1:11" ht="15" customHeight="1" x14ac:dyDescent="0.25">
      <c r="A2168" s="4" t="s">
        <v>2208</v>
      </c>
      <c r="B2168" s="4">
        <v>2003</v>
      </c>
      <c r="C2168" s="4" t="s">
        <v>7853</v>
      </c>
      <c r="D2168" s="4">
        <v>4</v>
      </c>
      <c r="E2168" s="4">
        <v>1</v>
      </c>
      <c r="F2168" s="8">
        <v>1837.24</v>
      </c>
      <c r="G2168" s="4" t="s">
        <v>7893</v>
      </c>
      <c r="H2168" s="4" t="s">
        <v>7895</v>
      </c>
      <c r="I2168" s="4" t="s">
        <v>7865</v>
      </c>
      <c r="J2168" s="9">
        <v>37837</v>
      </c>
      <c r="K2168" s="4">
        <v>19</v>
      </c>
    </row>
    <row r="2169" spans="1:11" ht="15" customHeight="1" x14ac:dyDescent="0.25">
      <c r="A2169" s="4" t="s">
        <v>2209</v>
      </c>
      <c r="B2169" s="4">
        <v>2003</v>
      </c>
      <c r="C2169" s="4" t="s">
        <v>7853</v>
      </c>
      <c r="D2169" s="4">
        <v>11</v>
      </c>
      <c r="E2169" s="4">
        <v>1</v>
      </c>
      <c r="F2169" s="8">
        <v>1832.09</v>
      </c>
      <c r="G2169" s="4" t="s">
        <v>7893</v>
      </c>
      <c r="H2169" s="4" t="s">
        <v>7893</v>
      </c>
      <c r="I2169" s="4" t="s">
        <v>7865</v>
      </c>
      <c r="J2169" s="9">
        <v>37844</v>
      </c>
      <c r="K2169" s="4">
        <v>19</v>
      </c>
    </row>
    <row r="2170" spans="1:11" ht="15" customHeight="1" x14ac:dyDescent="0.25">
      <c r="A2170" s="4" t="s">
        <v>2210</v>
      </c>
      <c r="B2170" s="4">
        <v>1999</v>
      </c>
      <c r="C2170" s="4" t="s">
        <v>7854</v>
      </c>
      <c r="D2170" s="4">
        <v>1</v>
      </c>
      <c r="E2170" s="4">
        <v>0</v>
      </c>
      <c r="F2170" s="8">
        <v>1826.84</v>
      </c>
      <c r="G2170" s="4" t="s">
        <v>7893</v>
      </c>
      <c r="H2170" s="4" t="s">
        <v>7895</v>
      </c>
      <c r="I2170" s="4" t="s">
        <v>7865</v>
      </c>
      <c r="J2170" s="9">
        <v>36434</v>
      </c>
      <c r="K2170" s="4">
        <v>23</v>
      </c>
    </row>
    <row r="2171" spans="1:11" ht="15" customHeight="1" x14ac:dyDescent="0.25">
      <c r="A2171" s="4" t="s">
        <v>2211</v>
      </c>
      <c r="B2171" s="4">
        <v>1999</v>
      </c>
      <c r="C2171" s="4" t="s">
        <v>7849</v>
      </c>
      <c r="D2171" s="4">
        <v>17</v>
      </c>
      <c r="E2171" s="4">
        <v>0</v>
      </c>
      <c r="F2171" s="8">
        <v>1824.29</v>
      </c>
      <c r="G2171" s="4" t="s">
        <v>7893</v>
      </c>
      <c r="H2171" s="4" t="s">
        <v>7893</v>
      </c>
      <c r="I2171" s="4" t="s">
        <v>7863</v>
      </c>
      <c r="J2171" s="9">
        <v>36481</v>
      </c>
      <c r="K2171" s="4">
        <v>23</v>
      </c>
    </row>
    <row r="2172" spans="1:11" ht="15" customHeight="1" x14ac:dyDescent="0.25">
      <c r="A2172" s="4" t="s">
        <v>2212</v>
      </c>
      <c r="B2172" s="4">
        <v>2004</v>
      </c>
      <c r="C2172" s="4" t="s">
        <v>7853</v>
      </c>
      <c r="D2172" s="4">
        <v>19</v>
      </c>
      <c r="E2172" s="4">
        <v>0</v>
      </c>
      <c r="F2172" s="8">
        <v>1822.54</v>
      </c>
      <c r="G2172" s="4" t="s">
        <v>7893</v>
      </c>
      <c r="H2172" s="4" t="s">
        <v>7894</v>
      </c>
      <c r="I2172" s="4" t="s">
        <v>7864</v>
      </c>
      <c r="J2172" s="9">
        <v>38218</v>
      </c>
      <c r="K2172" s="4">
        <v>18</v>
      </c>
    </row>
    <row r="2173" spans="1:11" ht="15" customHeight="1" x14ac:dyDescent="0.25">
      <c r="A2173" s="4" t="s">
        <v>2213</v>
      </c>
      <c r="B2173" s="4">
        <v>1999</v>
      </c>
      <c r="C2173" s="4" t="s">
        <v>7851</v>
      </c>
      <c r="D2173" s="4">
        <v>25</v>
      </c>
      <c r="E2173" s="4">
        <v>0</v>
      </c>
      <c r="F2173" s="8">
        <v>1815.88</v>
      </c>
      <c r="G2173" s="4" t="s">
        <v>7893</v>
      </c>
      <c r="H2173" s="4" t="s">
        <v>7893</v>
      </c>
      <c r="I2173" s="4" t="s">
        <v>7863</v>
      </c>
      <c r="J2173" s="9">
        <v>36428</v>
      </c>
      <c r="K2173" s="4">
        <v>23</v>
      </c>
    </row>
    <row r="2174" spans="1:11" ht="15" customHeight="1" x14ac:dyDescent="0.25">
      <c r="A2174" s="4" t="s">
        <v>2214</v>
      </c>
      <c r="B2174" s="4">
        <v>2002</v>
      </c>
      <c r="C2174" s="4" t="s">
        <v>7852</v>
      </c>
      <c r="D2174" s="4">
        <v>13</v>
      </c>
      <c r="E2174" s="4">
        <v>0</v>
      </c>
      <c r="F2174" s="8">
        <v>1769.53</v>
      </c>
      <c r="G2174" s="4" t="s">
        <v>7893</v>
      </c>
      <c r="H2174" s="4" t="s">
        <v>7893</v>
      </c>
      <c r="I2174" s="4" t="s">
        <v>7864</v>
      </c>
      <c r="J2174" s="9">
        <v>37603</v>
      </c>
      <c r="K2174" s="4">
        <v>20</v>
      </c>
    </row>
    <row r="2175" spans="1:11" ht="15" customHeight="1" x14ac:dyDescent="0.25">
      <c r="A2175" s="4" t="s">
        <v>2215</v>
      </c>
      <c r="B2175" s="4">
        <v>2003</v>
      </c>
      <c r="C2175" s="4" t="s">
        <v>7849</v>
      </c>
      <c r="D2175" s="4">
        <v>19</v>
      </c>
      <c r="E2175" s="4">
        <v>0</v>
      </c>
      <c r="F2175" s="8">
        <v>1759.34</v>
      </c>
      <c r="G2175" s="4" t="s">
        <v>7893</v>
      </c>
      <c r="H2175" s="4" t="s">
        <v>7894</v>
      </c>
      <c r="I2175" s="4" t="s">
        <v>7865</v>
      </c>
      <c r="J2175" s="9">
        <v>37944</v>
      </c>
      <c r="K2175" s="4">
        <v>19</v>
      </c>
    </row>
    <row r="2176" spans="1:11" ht="15" customHeight="1" x14ac:dyDescent="0.25">
      <c r="A2176" s="4" t="s">
        <v>2216</v>
      </c>
      <c r="B2176" s="4">
        <v>1998</v>
      </c>
      <c r="C2176" s="4" t="s">
        <v>7854</v>
      </c>
      <c r="D2176" s="4">
        <v>7</v>
      </c>
      <c r="E2176" s="4">
        <v>0</v>
      </c>
      <c r="F2176" s="8">
        <v>1756.6</v>
      </c>
      <c r="G2176" s="4" t="s">
        <v>7893</v>
      </c>
      <c r="H2176" s="4" t="s">
        <v>7893</v>
      </c>
      <c r="I2176" s="4" t="s">
        <v>7863</v>
      </c>
      <c r="J2176" s="9">
        <v>36075</v>
      </c>
      <c r="K2176" s="4">
        <v>24</v>
      </c>
    </row>
    <row r="2177" spans="1:11" ht="15" customHeight="1" x14ac:dyDescent="0.25">
      <c r="A2177" s="4" t="s">
        <v>2217</v>
      </c>
      <c r="B2177" s="4">
        <v>2003</v>
      </c>
      <c r="C2177" s="4" t="s">
        <v>7851</v>
      </c>
      <c r="D2177" s="4">
        <v>26</v>
      </c>
      <c r="E2177" s="4">
        <v>0</v>
      </c>
      <c r="F2177" s="8">
        <v>1748.77</v>
      </c>
      <c r="G2177" s="4" t="s">
        <v>7893</v>
      </c>
      <c r="H2177" s="4" t="s">
        <v>7894</v>
      </c>
      <c r="I2177" s="4" t="s">
        <v>7865</v>
      </c>
      <c r="J2177" s="9">
        <v>37890</v>
      </c>
      <c r="K2177" s="4">
        <v>19</v>
      </c>
    </row>
    <row r="2178" spans="1:11" ht="15" customHeight="1" x14ac:dyDescent="0.25">
      <c r="A2178" s="4" t="s">
        <v>2218</v>
      </c>
      <c r="B2178" s="4">
        <v>2003</v>
      </c>
      <c r="C2178" s="4" t="s">
        <v>7848</v>
      </c>
      <c r="D2178" s="4">
        <v>28</v>
      </c>
      <c r="E2178" s="4">
        <v>0</v>
      </c>
      <c r="F2178" s="8">
        <v>1744.47</v>
      </c>
      <c r="G2178" s="4" t="s">
        <v>7893</v>
      </c>
      <c r="H2178" s="4" t="s">
        <v>7894</v>
      </c>
      <c r="I2178" s="4" t="s">
        <v>7865</v>
      </c>
      <c r="J2178" s="9">
        <v>37830</v>
      </c>
      <c r="K2178" s="4">
        <v>19</v>
      </c>
    </row>
    <row r="2179" spans="1:11" ht="15" customHeight="1" x14ac:dyDescent="0.25">
      <c r="A2179" s="4" t="s">
        <v>2219</v>
      </c>
      <c r="B2179" s="4">
        <v>2003</v>
      </c>
      <c r="C2179" s="4" t="s">
        <v>7848</v>
      </c>
      <c r="D2179" s="4">
        <v>25</v>
      </c>
      <c r="E2179" s="4">
        <v>0</v>
      </c>
      <c r="F2179" s="8">
        <v>1743.21</v>
      </c>
      <c r="G2179" s="4" t="s">
        <v>7893</v>
      </c>
      <c r="H2179" s="4" t="s">
        <v>7894</v>
      </c>
      <c r="I2179" s="4" t="s">
        <v>7865</v>
      </c>
      <c r="J2179" s="9">
        <v>37827</v>
      </c>
      <c r="K2179" s="4">
        <v>19</v>
      </c>
    </row>
    <row r="2180" spans="1:11" ht="15" customHeight="1" x14ac:dyDescent="0.25">
      <c r="A2180" s="4" t="s">
        <v>2220</v>
      </c>
      <c r="B2180" s="4">
        <v>2003</v>
      </c>
      <c r="C2180" s="4" t="s">
        <v>7849</v>
      </c>
      <c r="D2180" s="4">
        <v>14</v>
      </c>
      <c r="E2180" s="4">
        <v>0</v>
      </c>
      <c r="F2180" s="8">
        <v>1737.38</v>
      </c>
      <c r="G2180" s="4" t="s">
        <v>7893</v>
      </c>
      <c r="H2180" s="4" t="s">
        <v>7895</v>
      </c>
      <c r="I2180" s="4" t="s">
        <v>7865</v>
      </c>
      <c r="J2180" s="9">
        <v>37939</v>
      </c>
      <c r="K2180" s="4">
        <v>19</v>
      </c>
    </row>
    <row r="2181" spans="1:11" ht="15" customHeight="1" x14ac:dyDescent="0.25">
      <c r="A2181" s="4" t="s">
        <v>2221</v>
      </c>
      <c r="B2181" s="4">
        <v>2003</v>
      </c>
      <c r="C2181" s="4" t="s">
        <v>7849</v>
      </c>
      <c r="D2181" s="4">
        <v>9</v>
      </c>
      <c r="E2181" s="4">
        <v>0</v>
      </c>
      <c r="F2181" s="8">
        <v>1731.68</v>
      </c>
      <c r="G2181" s="4" t="s">
        <v>7893</v>
      </c>
      <c r="H2181" s="4" t="s">
        <v>7895</v>
      </c>
      <c r="I2181" s="4" t="s">
        <v>7865</v>
      </c>
      <c r="J2181" s="9">
        <v>37934</v>
      </c>
      <c r="K2181" s="4">
        <v>19</v>
      </c>
    </row>
    <row r="2182" spans="1:11" ht="15" customHeight="1" x14ac:dyDescent="0.25">
      <c r="A2182" s="4" t="s">
        <v>2222</v>
      </c>
      <c r="B2182" s="4">
        <v>2003</v>
      </c>
      <c r="C2182" s="4" t="s">
        <v>7851</v>
      </c>
      <c r="D2182" s="4">
        <v>1</v>
      </c>
      <c r="E2182" s="4">
        <v>0</v>
      </c>
      <c r="F2182" s="8">
        <v>1728.9</v>
      </c>
      <c r="G2182" s="4" t="s">
        <v>7893</v>
      </c>
      <c r="H2182" s="4" t="s">
        <v>7895</v>
      </c>
      <c r="I2182" s="4" t="s">
        <v>7865</v>
      </c>
      <c r="J2182" s="9">
        <v>37865</v>
      </c>
      <c r="K2182" s="4">
        <v>19</v>
      </c>
    </row>
    <row r="2183" spans="1:11" ht="15" customHeight="1" x14ac:dyDescent="0.25">
      <c r="A2183" s="4" t="s">
        <v>2223</v>
      </c>
      <c r="B2183" s="4">
        <v>2003</v>
      </c>
      <c r="C2183" s="4" t="s">
        <v>7849</v>
      </c>
      <c r="D2183" s="4">
        <v>21</v>
      </c>
      <c r="E2183" s="4">
        <v>0</v>
      </c>
      <c r="F2183" s="8">
        <v>1727.79</v>
      </c>
      <c r="G2183" s="4" t="s">
        <v>7893</v>
      </c>
      <c r="H2183" s="4" t="s">
        <v>7893</v>
      </c>
      <c r="I2183" s="4" t="s">
        <v>7865</v>
      </c>
      <c r="J2183" s="9">
        <v>37946</v>
      </c>
      <c r="K2183" s="4">
        <v>19</v>
      </c>
    </row>
    <row r="2184" spans="1:11" ht="15" customHeight="1" x14ac:dyDescent="0.25">
      <c r="A2184" s="4" t="s">
        <v>2224</v>
      </c>
      <c r="B2184" s="4">
        <v>2004</v>
      </c>
      <c r="C2184" s="4" t="s">
        <v>7851</v>
      </c>
      <c r="D2184" s="4">
        <v>9</v>
      </c>
      <c r="E2184" s="4">
        <v>1</v>
      </c>
      <c r="F2184" s="8">
        <v>1727.54</v>
      </c>
      <c r="G2184" s="4" t="s">
        <v>7893</v>
      </c>
      <c r="H2184" s="4" t="s">
        <v>7894</v>
      </c>
      <c r="I2184" s="4" t="s">
        <v>7863</v>
      </c>
      <c r="J2184" s="9">
        <v>38239</v>
      </c>
      <c r="K2184" s="4">
        <v>18</v>
      </c>
    </row>
    <row r="2185" spans="1:11" ht="15" customHeight="1" x14ac:dyDescent="0.25">
      <c r="A2185" s="4" t="s">
        <v>2225</v>
      </c>
      <c r="B2185" s="4">
        <v>2004</v>
      </c>
      <c r="C2185" s="4" t="s">
        <v>7854</v>
      </c>
      <c r="D2185" s="4">
        <v>21</v>
      </c>
      <c r="E2185" s="4">
        <v>1</v>
      </c>
      <c r="F2185" s="8">
        <v>1725.55</v>
      </c>
      <c r="G2185" s="4" t="s">
        <v>7893</v>
      </c>
      <c r="H2185" s="4" t="s">
        <v>7895</v>
      </c>
      <c r="I2185" s="4" t="s">
        <v>7863</v>
      </c>
      <c r="J2185" s="9">
        <v>38281</v>
      </c>
      <c r="K2185" s="4">
        <v>18</v>
      </c>
    </row>
    <row r="2186" spans="1:11" ht="15" customHeight="1" x14ac:dyDescent="0.25">
      <c r="A2186" s="4" t="s">
        <v>2226</v>
      </c>
      <c r="B2186" s="4">
        <v>2004</v>
      </c>
      <c r="C2186" s="4" t="s">
        <v>7851</v>
      </c>
      <c r="D2186" s="4">
        <v>11</v>
      </c>
      <c r="E2186" s="4">
        <v>1</v>
      </c>
      <c r="F2186" s="8">
        <v>1720.35</v>
      </c>
      <c r="G2186" s="4" t="s">
        <v>7893</v>
      </c>
      <c r="H2186" s="4" t="s">
        <v>7893</v>
      </c>
      <c r="I2186" s="4" t="s">
        <v>7863</v>
      </c>
      <c r="J2186" s="9">
        <v>38241</v>
      </c>
      <c r="K2186" s="4">
        <v>18</v>
      </c>
    </row>
    <row r="2187" spans="1:11" ht="15" customHeight="1" x14ac:dyDescent="0.25">
      <c r="A2187" s="4" t="s">
        <v>2227</v>
      </c>
      <c r="B2187" s="4">
        <v>2004</v>
      </c>
      <c r="C2187" s="4" t="s">
        <v>7850</v>
      </c>
      <c r="D2187" s="4">
        <v>10</v>
      </c>
      <c r="E2187" s="4">
        <v>1</v>
      </c>
      <c r="F2187" s="8">
        <v>1719.44</v>
      </c>
      <c r="G2187" s="4" t="s">
        <v>7893</v>
      </c>
      <c r="H2187" s="4" t="s">
        <v>7893</v>
      </c>
      <c r="I2187" s="4" t="s">
        <v>7863</v>
      </c>
      <c r="J2187" s="9">
        <v>38148</v>
      </c>
      <c r="K2187" s="4">
        <v>18</v>
      </c>
    </row>
    <row r="2188" spans="1:11" ht="15" customHeight="1" x14ac:dyDescent="0.25">
      <c r="A2188" s="4" t="s">
        <v>2228</v>
      </c>
      <c r="B2188" s="4">
        <v>2004</v>
      </c>
      <c r="C2188" s="4" t="s">
        <v>7851</v>
      </c>
      <c r="D2188" s="4">
        <v>21</v>
      </c>
      <c r="E2188" s="4">
        <v>0</v>
      </c>
      <c r="F2188" s="8">
        <v>1712.23</v>
      </c>
      <c r="G2188" s="4" t="s">
        <v>7893</v>
      </c>
      <c r="H2188" s="4" t="s">
        <v>7894</v>
      </c>
      <c r="I2188" s="4" t="s">
        <v>7868</v>
      </c>
      <c r="J2188" s="9">
        <v>38251</v>
      </c>
      <c r="K2188" s="4">
        <v>18</v>
      </c>
    </row>
    <row r="2189" spans="1:11" ht="15" customHeight="1" x14ac:dyDescent="0.25">
      <c r="A2189" s="4" t="s">
        <v>2229</v>
      </c>
      <c r="B2189" s="4">
        <v>2004</v>
      </c>
      <c r="C2189" s="4" t="s">
        <v>7851</v>
      </c>
      <c r="D2189" s="4">
        <v>19</v>
      </c>
      <c r="E2189" s="4">
        <v>1</v>
      </c>
      <c r="F2189" s="8">
        <v>1711.03</v>
      </c>
      <c r="G2189" s="4" t="s">
        <v>7893</v>
      </c>
      <c r="H2189" s="4" t="s">
        <v>7893</v>
      </c>
      <c r="I2189" s="4" t="s">
        <v>7863</v>
      </c>
      <c r="J2189" s="9">
        <v>38249</v>
      </c>
      <c r="K2189" s="4">
        <v>18</v>
      </c>
    </row>
    <row r="2190" spans="1:11" ht="15" customHeight="1" x14ac:dyDescent="0.25">
      <c r="A2190" s="4" t="s">
        <v>2230</v>
      </c>
      <c r="B2190" s="4">
        <v>2004</v>
      </c>
      <c r="C2190" s="4" t="s">
        <v>7852</v>
      </c>
      <c r="D2190" s="4">
        <v>12</v>
      </c>
      <c r="E2190" s="4">
        <v>0</v>
      </c>
      <c r="F2190" s="8">
        <v>1708.93</v>
      </c>
      <c r="G2190" s="4" t="s">
        <v>7893</v>
      </c>
      <c r="H2190" s="4" t="s">
        <v>7894</v>
      </c>
      <c r="I2190" s="4" t="s">
        <v>7867</v>
      </c>
      <c r="J2190" s="9">
        <v>38333</v>
      </c>
      <c r="K2190" s="4">
        <v>18</v>
      </c>
    </row>
    <row r="2191" spans="1:11" ht="15" customHeight="1" x14ac:dyDescent="0.25">
      <c r="A2191" s="4" t="s">
        <v>2231</v>
      </c>
      <c r="B2191" s="4">
        <v>2004</v>
      </c>
      <c r="C2191" s="4" t="s">
        <v>7854</v>
      </c>
      <c r="D2191" s="4">
        <v>17</v>
      </c>
      <c r="E2191" s="4">
        <v>0</v>
      </c>
      <c r="F2191" s="8">
        <v>1708</v>
      </c>
      <c r="G2191" s="4" t="s">
        <v>7893</v>
      </c>
      <c r="H2191" s="4" t="s">
        <v>7895</v>
      </c>
      <c r="I2191" s="4" t="s">
        <v>7868</v>
      </c>
      <c r="J2191" s="9">
        <v>38277</v>
      </c>
      <c r="K2191" s="4">
        <v>18</v>
      </c>
    </row>
    <row r="2192" spans="1:11" ht="15" customHeight="1" x14ac:dyDescent="0.25">
      <c r="A2192" s="4" t="s">
        <v>2232</v>
      </c>
      <c r="B2192" s="4">
        <v>2004</v>
      </c>
      <c r="C2192" s="4" t="s">
        <v>7852</v>
      </c>
      <c r="D2192" s="4">
        <v>6</v>
      </c>
      <c r="E2192" s="4">
        <v>0</v>
      </c>
      <c r="F2192" s="8">
        <v>1705.62</v>
      </c>
      <c r="G2192" s="4" t="s">
        <v>7895</v>
      </c>
      <c r="H2192" s="4" t="s">
        <v>7895</v>
      </c>
      <c r="I2192" s="4" t="s">
        <v>7866</v>
      </c>
      <c r="J2192" s="9">
        <v>38327</v>
      </c>
      <c r="K2192" s="4">
        <v>18</v>
      </c>
    </row>
    <row r="2193" spans="1:11" ht="15" customHeight="1" x14ac:dyDescent="0.25">
      <c r="A2193" s="4" t="s">
        <v>2233</v>
      </c>
      <c r="B2193" s="4">
        <v>2004</v>
      </c>
      <c r="C2193" s="4" t="s">
        <v>7852</v>
      </c>
      <c r="D2193" s="4">
        <v>14</v>
      </c>
      <c r="E2193" s="4">
        <v>0</v>
      </c>
      <c r="F2193" s="8">
        <v>1704.7</v>
      </c>
      <c r="G2193" s="4" t="s">
        <v>7895</v>
      </c>
      <c r="H2193" s="4" t="s">
        <v>7893</v>
      </c>
      <c r="I2193" s="4" t="s">
        <v>7869</v>
      </c>
      <c r="J2193" s="9">
        <v>38335</v>
      </c>
      <c r="K2193" s="4">
        <v>18</v>
      </c>
    </row>
    <row r="2194" spans="1:11" ht="15" customHeight="1" x14ac:dyDescent="0.25">
      <c r="A2194" s="4" t="s">
        <v>2234</v>
      </c>
      <c r="B2194" s="4">
        <v>2004</v>
      </c>
      <c r="C2194" s="4" t="s">
        <v>7849</v>
      </c>
      <c r="D2194" s="4">
        <v>7</v>
      </c>
      <c r="E2194" s="4">
        <v>0</v>
      </c>
      <c r="F2194" s="8">
        <v>1704.57</v>
      </c>
      <c r="G2194" s="4" t="s">
        <v>7895</v>
      </c>
      <c r="H2194" s="4" t="s">
        <v>7894</v>
      </c>
      <c r="I2194" s="4" t="s">
        <v>7868</v>
      </c>
      <c r="J2194" s="9">
        <v>38298</v>
      </c>
      <c r="K2194" s="4">
        <v>18</v>
      </c>
    </row>
    <row r="2195" spans="1:11" ht="15" customHeight="1" x14ac:dyDescent="0.25">
      <c r="A2195" s="4" t="s">
        <v>2235</v>
      </c>
      <c r="B2195" s="4">
        <v>2004</v>
      </c>
      <c r="C2195" s="4" t="s">
        <v>7852</v>
      </c>
      <c r="D2195" s="4">
        <v>10</v>
      </c>
      <c r="E2195" s="4">
        <v>0</v>
      </c>
      <c r="F2195" s="8">
        <v>1702.46</v>
      </c>
      <c r="G2195" s="4" t="s">
        <v>7895</v>
      </c>
      <c r="H2195" s="4" t="s">
        <v>7893</v>
      </c>
      <c r="I2195" s="4" t="s">
        <v>7867</v>
      </c>
      <c r="J2195" s="9">
        <v>38331</v>
      </c>
      <c r="K2195" s="4">
        <v>18</v>
      </c>
    </row>
    <row r="2196" spans="1:11" ht="15" customHeight="1" x14ac:dyDescent="0.25">
      <c r="A2196" s="4" t="s">
        <v>2236</v>
      </c>
      <c r="B2196" s="4">
        <v>2004</v>
      </c>
      <c r="C2196" s="4" t="s">
        <v>7849</v>
      </c>
      <c r="D2196" s="4">
        <v>17</v>
      </c>
      <c r="E2196" s="4">
        <v>0</v>
      </c>
      <c r="F2196" s="8">
        <v>1694.8</v>
      </c>
      <c r="G2196" s="4" t="s">
        <v>7895</v>
      </c>
      <c r="H2196" s="4" t="s">
        <v>7895</v>
      </c>
      <c r="I2196" s="4" t="s">
        <v>7866</v>
      </c>
      <c r="J2196" s="9">
        <v>38308</v>
      </c>
      <c r="K2196" s="4">
        <v>18</v>
      </c>
    </row>
    <row r="2197" spans="1:11" ht="15" customHeight="1" x14ac:dyDescent="0.25">
      <c r="A2197" s="4" t="s">
        <v>2237</v>
      </c>
      <c r="B2197" s="4">
        <v>2000</v>
      </c>
      <c r="C2197" s="4" t="s">
        <v>7854</v>
      </c>
      <c r="D2197" s="4">
        <v>21</v>
      </c>
      <c r="E2197" s="4">
        <v>0</v>
      </c>
      <c r="F2197" s="8">
        <v>1682.6</v>
      </c>
      <c r="G2197" s="4" t="s">
        <v>7895</v>
      </c>
      <c r="H2197" s="4" t="s">
        <v>7895</v>
      </c>
      <c r="I2197" s="4" t="s">
        <v>7865</v>
      </c>
      <c r="J2197" s="9">
        <v>36820</v>
      </c>
      <c r="K2197" s="4">
        <v>22</v>
      </c>
    </row>
    <row r="2198" spans="1:11" ht="15" customHeight="1" x14ac:dyDescent="0.25">
      <c r="A2198" s="4" t="s">
        <v>2238</v>
      </c>
      <c r="B2198" s="4">
        <v>2000</v>
      </c>
      <c r="C2198" s="4" t="s">
        <v>7850</v>
      </c>
      <c r="D2198" s="4">
        <v>10</v>
      </c>
      <c r="E2198" s="4">
        <v>0</v>
      </c>
      <c r="F2198" s="8">
        <v>1674.63</v>
      </c>
      <c r="G2198" s="4" t="s">
        <v>7895</v>
      </c>
      <c r="H2198" s="4" t="s">
        <v>7895</v>
      </c>
      <c r="I2198" s="4" t="s">
        <v>7863</v>
      </c>
      <c r="J2198" s="9">
        <v>36687</v>
      </c>
      <c r="K2198" s="4">
        <v>22</v>
      </c>
    </row>
    <row r="2199" spans="1:11" ht="15" customHeight="1" x14ac:dyDescent="0.25">
      <c r="A2199" s="4" t="s">
        <v>2239</v>
      </c>
      <c r="B2199" s="4">
        <v>2000</v>
      </c>
      <c r="C2199" s="4" t="s">
        <v>7854</v>
      </c>
      <c r="D2199" s="4">
        <v>23</v>
      </c>
      <c r="E2199" s="4">
        <v>0</v>
      </c>
      <c r="F2199" s="8">
        <v>1665</v>
      </c>
      <c r="G2199" s="4" t="s">
        <v>7895</v>
      </c>
      <c r="H2199" s="4" t="s">
        <v>7895</v>
      </c>
      <c r="I2199" s="4" t="s">
        <v>7863</v>
      </c>
      <c r="J2199" s="9">
        <v>36822</v>
      </c>
      <c r="K2199" s="4">
        <v>22</v>
      </c>
    </row>
    <row r="2200" spans="1:11" ht="15" customHeight="1" x14ac:dyDescent="0.25">
      <c r="A2200" s="4" t="s">
        <v>2240</v>
      </c>
      <c r="B2200" s="4">
        <v>2003</v>
      </c>
      <c r="C2200" s="4" t="s">
        <v>7852</v>
      </c>
      <c r="D2200" s="4">
        <v>30</v>
      </c>
      <c r="E2200" s="4">
        <v>0</v>
      </c>
      <c r="F2200" s="8">
        <v>1646.43</v>
      </c>
      <c r="G2200" s="4" t="s">
        <v>7895</v>
      </c>
      <c r="H2200" s="4" t="s">
        <v>7894</v>
      </c>
      <c r="I2200" s="4" t="s">
        <v>7864</v>
      </c>
      <c r="J2200" s="9">
        <v>37985</v>
      </c>
      <c r="K2200" s="4">
        <v>19</v>
      </c>
    </row>
    <row r="2201" spans="1:11" ht="15" customHeight="1" x14ac:dyDescent="0.25">
      <c r="A2201" s="4" t="s">
        <v>2241</v>
      </c>
      <c r="B2201" s="4">
        <v>2003</v>
      </c>
      <c r="C2201" s="4" t="s">
        <v>7853</v>
      </c>
      <c r="D2201" s="4">
        <v>21</v>
      </c>
      <c r="E2201" s="4">
        <v>0</v>
      </c>
      <c r="F2201" s="8">
        <v>1639.56</v>
      </c>
      <c r="G2201" s="4" t="s">
        <v>7895</v>
      </c>
      <c r="H2201" s="4" t="s">
        <v>7895</v>
      </c>
      <c r="I2201" s="4" t="s">
        <v>7864</v>
      </c>
      <c r="J2201" s="9">
        <v>37854</v>
      </c>
      <c r="K2201" s="4">
        <v>19</v>
      </c>
    </row>
    <row r="2202" spans="1:11" ht="15" customHeight="1" x14ac:dyDescent="0.25">
      <c r="A2202" s="4" t="s">
        <v>2242</v>
      </c>
      <c r="B2202" s="4">
        <v>2003</v>
      </c>
      <c r="C2202" s="4" t="s">
        <v>7851</v>
      </c>
      <c r="D2202" s="4">
        <v>16</v>
      </c>
      <c r="E2202" s="4">
        <v>0</v>
      </c>
      <c r="F2202" s="8">
        <v>1639.56</v>
      </c>
      <c r="G2202" s="4" t="s">
        <v>7895</v>
      </c>
      <c r="H2202" s="4" t="s">
        <v>7895</v>
      </c>
      <c r="I2202" s="4" t="s">
        <v>7864</v>
      </c>
      <c r="J2202" s="9">
        <v>37880</v>
      </c>
      <c r="K2202" s="4">
        <v>19</v>
      </c>
    </row>
    <row r="2203" spans="1:11" ht="15" customHeight="1" x14ac:dyDescent="0.25">
      <c r="A2203" s="4" t="s">
        <v>2243</v>
      </c>
      <c r="B2203" s="4">
        <v>2003</v>
      </c>
      <c r="C2203" s="4" t="s">
        <v>7852</v>
      </c>
      <c r="D2203" s="4">
        <v>30</v>
      </c>
      <c r="E2203" s="4">
        <v>0</v>
      </c>
      <c r="F2203" s="8">
        <v>1635.73</v>
      </c>
      <c r="G2203" s="4" t="s">
        <v>7895</v>
      </c>
      <c r="H2203" s="4" t="s">
        <v>7893</v>
      </c>
      <c r="I2203" s="4" t="s">
        <v>7864</v>
      </c>
      <c r="J2203" s="9">
        <v>37985</v>
      </c>
      <c r="K2203" s="4">
        <v>19</v>
      </c>
    </row>
    <row r="2204" spans="1:11" ht="15" customHeight="1" x14ac:dyDescent="0.25">
      <c r="A2204" s="4" t="s">
        <v>2244</v>
      </c>
      <c r="B2204" s="4">
        <v>2004</v>
      </c>
      <c r="C2204" s="4" t="s">
        <v>7850</v>
      </c>
      <c r="D2204" s="4">
        <v>13</v>
      </c>
      <c r="E2204" s="4">
        <v>0</v>
      </c>
      <c r="F2204" s="8">
        <v>1634.57</v>
      </c>
      <c r="G2204" s="4" t="s">
        <v>7895</v>
      </c>
      <c r="H2204" s="4" t="s">
        <v>7895</v>
      </c>
      <c r="I2204" s="4" t="s">
        <v>7863</v>
      </c>
      <c r="J2204" s="9">
        <v>38151</v>
      </c>
      <c r="K2204" s="4">
        <v>18</v>
      </c>
    </row>
    <row r="2205" spans="1:11" ht="15" customHeight="1" x14ac:dyDescent="0.25">
      <c r="A2205" s="4" t="s">
        <v>2245</v>
      </c>
      <c r="B2205" s="4">
        <v>2004</v>
      </c>
      <c r="C2205" s="4" t="s">
        <v>7853</v>
      </c>
      <c r="D2205" s="4">
        <v>8</v>
      </c>
      <c r="E2205" s="4">
        <v>0</v>
      </c>
      <c r="F2205" s="8">
        <v>1633.96</v>
      </c>
      <c r="G2205" s="4" t="s">
        <v>7895</v>
      </c>
      <c r="H2205" s="4" t="s">
        <v>7894</v>
      </c>
      <c r="I2205" s="4" t="s">
        <v>7863</v>
      </c>
      <c r="J2205" s="9">
        <v>38207</v>
      </c>
      <c r="K2205" s="4">
        <v>18</v>
      </c>
    </row>
    <row r="2206" spans="1:11" ht="15" customHeight="1" x14ac:dyDescent="0.25">
      <c r="A2206" s="4" t="s">
        <v>2246</v>
      </c>
      <c r="B2206" s="4">
        <v>2004</v>
      </c>
      <c r="C2206" s="4" t="s">
        <v>7852</v>
      </c>
      <c r="D2206" s="4">
        <v>13</v>
      </c>
      <c r="E2206" s="4">
        <v>0</v>
      </c>
      <c r="F2206" s="8">
        <v>1633.04</v>
      </c>
      <c r="G2206" s="4" t="s">
        <v>7895</v>
      </c>
      <c r="H2206" s="4" t="s">
        <v>7895</v>
      </c>
      <c r="I2206" s="4" t="s">
        <v>7863</v>
      </c>
      <c r="J2206" s="9">
        <v>38334</v>
      </c>
      <c r="K2206" s="4">
        <v>18</v>
      </c>
    </row>
    <row r="2207" spans="1:11" ht="15" customHeight="1" x14ac:dyDescent="0.25">
      <c r="A2207" s="4" t="s">
        <v>2247</v>
      </c>
      <c r="B2207" s="4">
        <v>2003</v>
      </c>
      <c r="C2207" s="4" t="s">
        <v>7851</v>
      </c>
      <c r="D2207" s="4">
        <v>16</v>
      </c>
      <c r="E2207" s="4">
        <v>0</v>
      </c>
      <c r="F2207" s="8">
        <v>1632.56</v>
      </c>
      <c r="G2207" s="4" t="s">
        <v>7895</v>
      </c>
      <c r="H2207" s="4" t="s">
        <v>7895</v>
      </c>
      <c r="I2207" s="4" t="s">
        <v>7864</v>
      </c>
      <c r="J2207" s="9">
        <v>37880</v>
      </c>
      <c r="K2207" s="4">
        <v>19</v>
      </c>
    </row>
    <row r="2208" spans="1:11" ht="15" customHeight="1" x14ac:dyDescent="0.25">
      <c r="A2208" s="4" t="s">
        <v>2248</v>
      </c>
      <c r="B2208" s="4">
        <v>2003</v>
      </c>
      <c r="C2208" s="4" t="s">
        <v>7854</v>
      </c>
      <c r="D2208" s="4">
        <v>3</v>
      </c>
      <c r="E2208" s="4">
        <v>0</v>
      </c>
      <c r="F2208" s="8">
        <v>1632.04</v>
      </c>
      <c r="G2208" s="4" t="s">
        <v>7895</v>
      </c>
      <c r="H2208" s="4" t="s">
        <v>7895</v>
      </c>
      <c r="I2208" s="4" t="s">
        <v>7864</v>
      </c>
      <c r="J2208" s="9">
        <v>37897</v>
      </c>
      <c r="K2208" s="4">
        <v>19</v>
      </c>
    </row>
    <row r="2209" spans="1:11" ht="15" customHeight="1" x14ac:dyDescent="0.25">
      <c r="A2209" s="4" t="s">
        <v>2249</v>
      </c>
      <c r="B2209" s="4">
        <v>2004</v>
      </c>
      <c r="C2209" s="4" t="s">
        <v>7848</v>
      </c>
      <c r="D2209" s="4">
        <v>9</v>
      </c>
      <c r="E2209" s="4">
        <v>0</v>
      </c>
      <c r="F2209" s="8">
        <v>1631.82</v>
      </c>
      <c r="G2209" s="4" t="s">
        <v>7895</v>
      </c>
      <c r="H2209" s="4" t="s">
        <v>7894</v>
      </c>
      <c r="I2209" s="4" t="s">
        <v>7863</v>
      </c>
      <c r="J2209" s="9">
        <v>38177</v>
      </c>
      <c r="K2209" s="4">
        <v>18</v>
      </c>
    </row>
    <row r="2210" spans="1:11" ht="15" customHeight="1" x14ac:dyDescent="0.25">
      <c r="A2210" s="4" t="s">
        <v>2250</v>
      </c>
      <c r="B2210" s="4">
        <v>2004</v>
      </c>
      <c r="C2210" s="4" t="s">
        <v>7852</v>
      </c>
      <c r="D2210" s="4">
        <v>5</v>
      </c>
      <c r="E2210" s="4">
        <v>0</v>
      </c>
      <c r="F2210" s="8">
        <v>1631.67</v>
      </c>
      <c r="G2210" s="4" t="s">
        <v>7895</v>
      </c>
      <c r="H2210" s="4" t="s">
        <v>7893</v>
      </c>
      <c r="I2210" s="4" t="s">
        <v>7863</v>
      </c>
      <c r="J2210" s="9">
        <v>38326</v>
      </c>
      <c r="K2210" s="4">
        <v>18</v>
      </c>
    </row>
    <row r="2211" spans="1:11" ht="15" customHeight="1" x14ac:dyDescent="0.25">
      <c r="A2211" s="4" t="s">
        <v>2251</v>
      </c>
      <c r="B2211" s="4">
        <v>2004</v>
      </c>
      <c r="C2211" s="4" t="s">
        <v>7854</v>
      </c>
      <c r="D2211" s="4">
        <v>4</v>
      </c>
      <c r="E2211" s="4">
        <v>0</v>
      </c>
      <c r="F2211" s="8">
        <v>1629.83</v>
      </c>
      <c r="G2211" s="4" t="s">
        <v>7895</v>
      </c>
      <c r="H2211" s="4" t="s">
        <v>7895</v>
      </c>
      <c r="I2211" s="4" t="s">
        <v>7863</v>
      </c>
      <c r="J2211" s="9">
        <v>38264</v>
      </c>
      <c r="K2211" s="4">
        <v>18</v>
      </c>
    </row>
    <row r="2212" spans="1:11" ht="15" customHeight="1" x14ac:dyDescent="0.25">
      <c r="A2212" s="4" t="s">
        <v>2252</v>
      </c>
      <c r="B2212" s="4">
        <v>2003</v>
      </c>
      <c r="C2212" s="4" t="s">
        <v>7848</v>
      </c>
      <c r="D2212" s="4">
        <v>17</v>
      </c>
      <c r="E2212" s="4">
        <v>0</v>
      </c>
      <c r="F2212" s="8">
        <v>1628.47</v>
      </c>
      <c r="G2212" s="4" t="s">
        <v>7895</v>
      </c>
      <c r="H2212" s="4" t="s">
        <v>7894</v>
      </c>
      <c r="I2212" s="4" t="s">
        <v>7864</v>
      </c>
      <c r="J2212" s="9">
        <v>37819</v>
      </c>
      <c r="K2212" s="4">
        <v>19</v>
      </c>
    </row>
    <row r="2213" spans="1:11" ht="15" customHeight="1" x14ac:dyDescent="0.25">
      <c r="A2213" s="4" t="s">
        <v>2253</v>
      </c>
      <c r="B2213" s="4">
        <v>2003</v>
      </c>
      <c r="C2213" s="4" t="s">
        <v>7852</v>
      </c>
      <c r="D2213" s="4">
        <v>4</v>
      </c>
      <c r="E2213" s="4">
        <v>0</v>
      </c>
      <c r="F2213" s="8">
        <v>1627.28</v>
      </c>
      <c r="G2213" s="4" t="s">
        <v>7895</v>
      </c>
      <c r="H2213" s="4" t="s">
        <v>7895</v>
      </c>
      <c r="I2213" s="4" t="s">
        <v>7864</v>
      </c>
      <c r="J2213" s="9">
        <v>37959</v>
      </c>
      <c r="K2213" s="4">
        <v>19</v>
      </c>
    </row>
    <row r="2214" spans="1:11" ht="15" customHeight="1" x14ac:dyDescent="0.25">
      <c r="A2214" s="4" t="s">
        <v>2254</v>
      </c>
      <c r="B2214" s="4">
        <v>2003</v>
      </c>
      <c r="C2214" s="4" t="s">
        <v>7851</v>
      </c>
      <c r="D2214" s="4">
        <v>9</v>
      </c>
      <c r="E2214" s="4">
        <v>0</v>
      </c>
      <c r="F2214" s="8">
        <v>1625.43</v>
      </c>
      <c r="G2214" s="4" t="s">
        <v>7895</v>
      </c>
      <c r="H2214" s="4" t="s">
        <v>7893</v>
      </c>
      <c r="I2214" s="4" t="s">
        <v>7864</v>
      </c>
      <c r="J2214" s="9">
        <v>37873</v>
      </c>
      <c r="K2214" s="4">
        <v>19</v>
      </c>
    </row>
    <row r="2215" spans="1:11" ht="15" customHeight="1" x14ac:dyDescent="0.25">
      <c r="A2215" s="4" t="s">
        <v>2255</v>
      </c>
      <c r="B2215" s="4">
        <v>2004</v>
      </c>
      <c r="C2215" s="4" t="s">
        <v>7848</v>
      </c>
      <c r="D2215" s="4">
        <v>25</v>
      </c>
      <c r="E2215" s="4">
        <v>0</v>
      </c>
      <c r="F2215" s="8">
        <v>1622.19</v>
      </c>
      <c r="G2215" s="4" t="s">
        <v>7895</v>
      </c>
      <c r="H2215" s="4" t="s">
        <v>7894</v>
      </c>
      <c r="I2215" s="4" t="s">
        <v>7863</v>
      </c>
      <c r="J2215" s="9">
        <v>38193</v>
      </c>
      <c r="K2215" s="4">
        <v>18</v>
      </c>
    </row>
    <row r="2216" spans="1:11" ht="15" customHeight="1" x14ac:dyDescent="0.25">
      <c r="A2216" s="4" t="s">
        <v>2256</v>
      </c>
      <c r="B2216" s="4">
        <v>2004</v>
      </c>
      <c r="C2216" s="4" t="s">
        <v>7853</v>
      </c>
      <c r="D2216" s="4">
        <v>21</v>
      </c>
      <c r="E2216" s="4">
        <v>0</v>
      </c>
      <c r="F2216" s="8">
        <v>1621.88</v>
      </c>
      <c r="G2216" s="4" t="s">
        <v>7895</v>
      </c>
      <c r="H2216" s="4" t="s">
        <v>7895</v>
      </c>
      <c r="I2216" s="4" t="s">
        <v>7863</v>
      </c>
      <c r="J2216" s="9">
        <v>38220</v>
      </c>
      <c r="K2216" s="4">
        <v>18</v>
      </c>
    </row>
    <row r="2217" spans="1:11" ht="15" customHeight="1" x14ac:dyDescent="0.25">
      <c r="A2217" s="4" t="s">
        <v>2257</v>
      </c>
      <c r="B2217" s="4">
        <v>2003</v>
      </c>
      <c r="C2217" s="4" t="s">
        <v>7851</v>
      </c>
      <c r="D2217" s="4">
        <v>14</v>
      </c>
      <c r="E2217" s="4">
        <v>0</v>
      </c>
      <c r="F2217" s="8">
        <v>1621.34</v>
      </c>
      <c r="G2217" s="4" t="s">
        <v>7895</v>
      </c>
      <c r="H2217" s="4" t="s">
        <v>7895</v>
      </c>
      <c r="I2217" s="4" t="s">
        <v>7864</v>
      </c>
      <c r="J2217" s="9">
        <v>37878</v>
      </c>
      <c r="K2217" s="4">
        <v>19</v>
      </c>
    </row>
    <row r="2218" spans="1:11" ht="15" customHeight="1" x14ac:dyDescent="0.25">
      <c r="A2218" s="4" t="s">
        <v>2258</v>
      </c>
      <c r="B2218" s="4">
        <v>1995</v>
      </c>
      <c r="C2218" s="4" t="s">
        <v>7853</v>
      </c>
      <c r="D2218" s="4">
        <v>5</v>
      </c>
      <c r="E2218" s="4">
        <v>0</v>
      </c>
      <c r="F2218" s="8">
        <v>1617.16</v>
      </c>
      <c r="G2218" s="4" t="s">
        <v>7895</v>
      </c>
      <c r="H2218" s="4" t="s">
        <v>7894</v>
      </c>
      <c r="I2218" s="4" t="s">
        <v>7863</v>
      </c>
      <c r="J2218" s="9">
        <v>34916</v>
      </c>
      <c r="K2218" s="4">
        <v>27</v>
      </c>
    </row>
    <row r="2219" spans="1:11" ht="15" customHeight="1" x14ac:dyDescent="0.25">
      <c r="A2219" s="4" t="s">
        <v>2259</v>
      </c>
      <c r="B2219" s="4">
        <v>2004</v>
      </c>
      <c r="C2219" s="4" t="s">
        <v>7848</v>
      </c>
      <c r="D2219" s="4">
        <v>22</v>
      </c>
      <c r="E2219" s="4">
        <v>0</v>
      </c>
      <c r="F2219" s="8">
        <v>1615.77</v>
      </c>
      <c r="G2219" s="4" t="s">
        <v>7895</v>
      </c>
      <c r="H2219" s="4" t="s">
        <v>7894</v>
      </c>
      <c r="I2219" s="4" t="s">
        <v>7863</v>
      </c>
      <c r="J2219" s="9">
        <v>38190</v>
      </c>
      <c r="K2219" s="4">
        <v>18</v>
      </c>
    </row>
    <row r="2220" spans="1:11" ht="15" customHeight="1" x14ac:dyDescent="0.25">
      <c r="A2220" s="4" t="s">
        <v>2260</v>
      </c>
      <c r="B2220" s="4">
        <v>2004</v>
      </c>
      <c r="C2220" s="4" t="s">
        <v>7849</v>
      </c>
      <c r="D2220" s="4">
        <v>19</v>
      </c>
      <c r="E2220" s="4">
        <v>0</v>
      </c>
      <c r="F2220" s="8">
        <v>1607.51</v>
      </c>
      <c r="G2220" s="4" t="s">
        <v>7895</v>
      </c>
      <c r="H2220" s="4" t="s">
        <v>7893</v>
      </c>
      <c r="I2220" s="4" t="s">
        <v>7863</v>
      </c>
      <c r="J2220" s="9">
        <v>38310</v>
      </c>
      <c r="K2220" s="4">
        <v>18</v>
      </c>
    </row>
    <row r="2221" spans="1:11" ht="15" customHeight="1" x14ac:dyDescent="0.25">
      <c r="A2221" s="4" t="s">
        <v>2261</v>
      </c>
      <c r="B2221" s="4">
        <v>1992</v>
      </c>
      <c r="C2221" s="4" t="s">
        <v>7851</v>
      </c>
      <c r="D2221" s="4">
        <v>22</v>
      </c>
      <c r="E2221" s="4">
        <v>0</v>
      </c>
      <c r="F2221" s="8">
        <v>1566.88</v>
      </c>
      <c r="G2221" s="4" t="s">
        <v>7895</v>
      </c>
      <c r="H2221" s="4" t="s">
        <v>7894</v>
      </c>
      <c r="I2221" s="4" t="s">
        <v>7863</v>
      </c>
      <c r="J2221" s="9">
        <v>33869</v>
      </c>
      <c r="K2221" s="4">
        <v>30</v>
      </c>
    </row>
    <row r="2222" spans="1:11" ht="15" customHeight="1" x14ac:dyDescent="0.25">
      <c r="A2222" s="4" t="s">
        <v>2262</v>
      </c>
      <c r="B2222" s="4">
        <v>2001</v>
      </c>
      <c r="C2222" s="4" t="s">
        <v>7852</v>
      </c>
      <c r="D2222" s="4">
        <v>5</v>
      </c>
      <c r="E2222" s="4">
        <v>0</v>
      </c>
      <c r="F2222" s="8">
        <v>1534.3</v>
      </c>
      <c r="G2222" s="4" t="s">
        <v>7895</v>
      </c>
      <c r="H2222" s="4" t="s">
        <v>7895</v>
      </c>
      <c r="I2222" s="4" t="s">
        <v>7863</v>
      </c>
      <c r="J2222" s="9">
        <v>37230</v>
      </c>
      <c r="K2222" s="4">
        <v>21</v>
      </c>
    </row>
    <row r="2223" spans="1:11" ht="15" customHeight="1" x14ac:dyDescent="0.25">
      <c r="A2223" s="4" t="s">
        <v>2263</v>
      </c>
      <c r="B2223" s="4">
        <v>2001</v>
      </c>
      <c r="C2223" s="4" t="s">
        <v>7850</v>
      </c>
      <c r="D2223" s="4">
        <v>2</v>
      </c>
      <c r="E2223" s="4">
        <v>0</v>
      </c>
      <c r="F2223" s="8">
        <v>1532.47</v>
      </c>
      <c r="G2223" s="4" t="s">
        <v>7895</v>
      </c>
      <c r="H2223" s="4" t="s">
        <v>7895</v>
      </c>
      <c r="I2223" s="4" t="s">
        <v>7863</v>
      </c>
      <c r="J2223" s="9">
        <v>37044</v>
      </c>
      <c r="K2223" s="4">
        <v>22</v>
      </c>
    </row>
    <row r="2224" spans="1:11" ht="15" customHeight="1" x14ac:dyDescent="0.25">
      <c r="A2224" s="4" t="s">
        <v>2264</v>
      </c>
      <c r="B2224" s="4">
        <v>2001</v>
      </c>
      <c r="C2224" s="4" t="s">
        <v>7848</v>
      </c>
      <c r="D2224" s="4">
        <v>7</v>
      </c>
      <c r="E2224" s="4">
        <v>0</v>
      </c>
      <c r="F2224" s="8">
        <v>1526.31</v>
      </c>
      <c r="G2224" s="4" t="s">
        <v>7895</v>
      </c>
      <c r="H2224" s="4" t="s">
        <v>7893</v>
      </c>
      <c r="I2224" s="4" t="s">
        <v>7865</v>
      </c>
      <c r="J2224" s="9">
        <v>37079</v>
      </c>
      <c r="K2224" s="4">
        <v>21</v>
      </c>
    </row>
    <row r="2225" spans="1:11" ht="15" customHeight="1" x14ac:dyDescent="0.25">
      <c r="A2225" s="4" t="s">
        <v>2265</v>
      </c>
      <c r="B2225" s="4">
        <v>2001</v>
      </c>
      <c r="C2225" s="4" t="s">
        <v>7853</v>
      </c>
      <c r="D2225" s="4">
        <v>25</v>
      </c>
      <c r="E2225" s="4">
        <v>0</v>
      </c>
      <c r="F2225" s="8">
        <v>1515.34</v>
      </c>
      <c r="G2225" s="4" t="s">
        <v>7895</v>
      </c>
      <c r="H2225" s="4" t="s">
        <v>7893</v>
      </c>
      <c r="I2225" s="4" t="s">
        <v>7863</v>
      </c>
      <c r="J2225" s="9">
        <v>37128</v>
      </c>
      <c r="K2225" s="4">
        <v>21</v>
      </c>
    </row>
    <row r="2226" spans="1:11" ht="15" customHeight="1" x14ac:dyDescent="0.25">
      <c r="A2226" s="4" t="s">
        <v>2266</v>
      </c>
      <c r="B2226" s="4">
        <v>1998</v>
      </c>
      <c r="C2226" s="4" t="s">
        <v>7850</v>
      </c>
      <c r="D2226" s="4">
        <v>19</v>
      </c>
      <c r="E2226" s="4">
        <v>0</v>
      </c>
      <c r="F2226" s="8">
        <v>1497</v>
      </c>
      <c r="G2226" s="4" t="s">
        <v>7895</v>
      </c>
      <c r="H2226" s="4" t="s">
        <v>7895</v>
      </c>
      <c r="I2226" s="4" t="s">
        <v>7863</v>
      </c>
      <c r="J2226" s="9">
        <v>35965</v>
      </c>
      <c r="K2226" s="4">
        <v>24</v>
      </c>
    </row>
    <row r="2227" spans="1:11" ht="15" customHeight="1" x14ac:dyDescent="0.25">
      <c r="A2227" s="4" t="s">
        <v>2267</v>
      </c>
      <c r="B2227" s="4">
        <v>1995</v>
      </c>
      <c r="C2227" s="4" t="s">
        <v>7854</v>
      </c>
      <c r="D2227" s="4">
        <v>7</v>
      </c>
      <c r="E2227" s="4">
        <v>0</v>
      </c>
      <c r="F2227" s="8">
        <v>1493</v>
      </c>
      <c r="G2227" s="4" t="s">
        <v>7895</v>
      </c>
      <c r="H2227" s="4" t="s">
        <v>7893</v>
      </c>
      <c r="I2227" s="4" t="s">
        <v>7863</v>
      </c>
      <c r="J2227" s="9">
        <v>34979</v>
      </c>
      <c r="K2227" s="4">
        <v>27</v>
      </c>
    </row>
    <row r="2228" spans="1:11" ht="15" customHeight="1" x14ac:dyDescent="0.25">
      <c r="A2228" s="4" t="s">
        <v>2268</v>
      </c>
      <c r="B2228" s="4">
        <v>1997</v>
      </c>
      <c r="C2228" s="4" t="s">
        <v>7850</v>
      </c>
      <c r="D2228" s="4">
        <v>9</v>
      </c>
      <c r="E2228" s="4">
        <v>0</v>
      </c>
      <c r="F2228" s="8">
        <v>1481</v>
      </c>
      <c r="G2228" s="4" t="s">
        <v>7895</v>
      </c>
      <c r="H2228" s="4" t="s">
        <v>7894</v>
      </c>
      <c r="I2228" s="4" t="s">
        <v>7864</v>
      </c>
      <c r="J2228" s="9">
        <v>35590</v>
      </c>
      <c r="K2228" s="4">
        <v>25</v>
      </c>
    </row>
    <row r="2229" spans="1:11" ht="15" customHeight="1" x14ac:dyDescent="0.25">
      <c r="A2229" s="4" t="s">
        <v>2269</v>
      </c>
      <c r="B2229" s="4">
        <v>1998</v>
      </c>
      <c r="C2229" s="4" t="s">
        <v>7852</v>
      </c>
      <c r="D2229" s="4">
        <v>7</v>
      </c>
      <c r="E2229" s="4">
        <v>0</v>
      </c>
      <c r="F2229" s="8">
        <v>1477</v>
      </c>
      <c r="G2229" s="4" t="s">
        <v>7895</v>
      </c>
      <c r="H2229" s="4" t="s">
        <v>7894</v>
      </c>
      <c r="I2229" s="4" t="s">
        <v>7863</v>
      </c>
      <c r="J2229" s="9">
        <v>36136</v>
      </c>
      <c r="K2229" s="4">
        <v>24</v>
      </c>
    </row>
    <row r="2230" spans="1:11" ht="15" customHeight="1" x14ac:dyDescent="0.25">
      <c r="A2230" s="4" t="s">
        <v>2270</v>
      </c>
      <c r="B2230" s="4">
        <v>2003</v>
      </c>
      <c r="C2230" s="4" t="s">
        <v>7850</v>
      </c>
      <c r="D2230" s="4">
        <v>20</v>
      </c>
      <c r="E2230" s="4">
        <v>0</v>
      </c>
      <c r="F2230" s="8">
        <v>1467</v>
      </c>
      <c r="G2230" s="4" t="s">
        <v>7895</v>
      </c>
      <c r="H2230" s="4" t="s">
        <v>7895</v>
      </c>
      <c r="I2230" s="4" t="s">
        <v>7863</v>
      </c>
      <c r="J2230" s="9">
        <v>37792</v>
      </c>
      <c r="K2230" s="4">
        <v>19</v>
      </c>
    </row>
    <row r="2231" spans="1:11" ht="15" customHeight="1" x14ac:dyDescent="0.25">
      <c r="A2231" s="4" t="s">
        <v>2271</v>
      </c>
      <c r="B2231" s="4">
        <v>1997</v>
      </c>
      <c r="C2231" s="4" t="s">
        <v>7850</v>
      </c>
      <c r="D2231" s="4">
        <v>19</v>
      </c>
      <c r="E2231" s="4">
        <v>0</v>
      </c>
      <c r="F2231" s="8">
        <v>1445</v>
      </c>
      <c r="G2231" s="4" t="s">
        <v>7895</v>
      </c>
      <c r="H2231" s="4" t="s">
        <v>7894</v>
      </c>
      <c r="I2231" s="4" t="s">
        <v>7863</v>
      </c>
      <c r="J2231" s="9">
        <v>35600</v>
      </c>
      <c r="K2231" s="4">
        <v>25</v>
      </c>
    </row>
    <row r="2232" spans="1:11" ht="15" customHeight="1" x14ac:dyDescent="0.25">
      <c r="A2232" s="4" t="s">
        <v>2272</v>
      </c>
      <c r="B2232" s="4">
        <v>2000</v>
      </c>
      <c r="C2232" s="4" t="s">
        <v>7851</v>
      </c>
      <c r="D2232" s="4">
        <v>1</v>
      </c>
      <c r="E2232" s="4">
        <v>0</v>
      </c>
      <c r="F2232" s="8">
        <v>1438</v>
      </c>
      <c r="G2232" s="4" t="s">
        <v>7895</v>
      </c>
      <c r="H2232" s="4" t="s">
        <v>7895</v>
      </c>
      <c r="I2232" s="4" t="s">
        <v>7863</v>
      </c>
      <c r="J2232" s="9">
        <v>36770</v>
      </c>
      <c r="K2232" s="4">
        <v>22</v>
      </c>
    </row>
    <row r="2233" spans="1:11" ht="15" customHeight="1" x14ac:dyDescent="0.25">
      <c r="A2233" s="4" t="s">
        <v>2273</v>
      </c>
      <c r="B2233" s="4">
        <v>1997</v>
      </c>
      <c r="C2233" s="4" t="s">
        <v>7852</v>
      </c>
      <c r="D2233" s="4">
        <v>5</v>
      </c>
      <c r="E2233" s="4">
        <v>0</v>
      </c>
      <c r="F2233" s="8">
        <v>1422</v>
      </c>
      <c r="G2233" s="4" t="s">
        <v>7895</v>
      </c>
      <c r="H2233" s="4" t="s">
        <v>7895</v>
      </c>
      <c r="I2233" s="4" t="s">
        <v>7863</v>
      </c>
      <c r="J2233" s="9">
        <v>35769</v>
      </c>
      <c r="K2233" s="4">
        <v>25</v>
      </c>
    </row>
    <row r="2234" spans="1:11" ht="15" customHeight="1" x14ac:dyDescent="0.25">
      <c r="A2234" s="4" t="s">
        <v>2274</v>
      </c>
      <c r="B2234" s="4">
        <v>2001</v>
      </c>
      <c r="C2234" s="4" t="s">
        <v>7853</v>
      </c>
      <c r="D2234" s="4">
        <v>23</v>
      </c>
      <c r="E2234" s="4">
        <v>0</v>
      </c>
      <c r="F2234" s="8">
        <v>1421</v>
      </c>
      <c r="G2234" s="4" t="s">
        <v>7895</v>
      </c>
      <c r="H2234" s="4" t="s">
        <v>7895</v>
      </c>
      <c r="I2234" s="4" t="s">
        <v>7863</v>
      </c>
      <c r="J2234" s="9">
        <v>37126</v>
      </c>
      <c r="K2234" s="4">
        <v>21</v>
      </c>
    </row>
    <row r="2235" spans="1:11" ht="15" customHeight="1" x14ac:dyDescent="0.25">
      <c r="A2235" s="4" t="s">
        <v>2275</v>
      </c>
      <c r="B2235" s="4">
        <v>1996</v>
      </c>
      <c r="C2235" s="4" t="s">
        <v>7850</v>
      </c>
      <c r="D2235" s="4">
        <v>23</v>
      </c>
      <c r="E2235" s="4">
        <v>0</v>
      </c>
      <c r="F2235" s="8">
        <v>1417</v>
      </c>
      <c r="G2235" s="4" t="s">
        <v>7895</v>
      </c>
      <c r="H2235" s="4" t="s">
        <v>7893</v>
      </c>
      <c r="I2235" s="4" t="s">
        <v>7863</v>
      </c>
      <c r="J2235" s="9">
        <v>35239</v>
      </c>
      <c r="K2235" s="4">
        <v>26</v>
      </c>
    </row>
    <row r="2236" spans="1:11" ht="15" customHeight="1" x14ac:dyDescent="0.25">
      <c r="A2236" s="4" t="s">
        <v>2276</v>
      </c>
      <c r="B2236" s="4">
        <v>1997</v>
      </c>
      <c r="C2236" s="4" t="s">
        <v>7854</v>
      </c>
      <c r="D2236" s="4">
        <v>27</v>
      </c>
      <c r="E2236" s="4">
        <v>0</v>
      </c>
      <c r="F2236" s="8">
        <v>1402</v>
      </c>
      <c r="G2236" s="4" t="s">
        <v>7895</v>
      </c>
      <c r="H2236" s="4" t="s">
        <v>7893</v>
      </c>
      <c r="I2236" s="4" t="s">
        <v>7865</v>
      </c>
      <c r="J2236" s="9">
        <v>35730</v>
      </c>
      <c r="K2236" s="4">
        <v>25</v>
      </c>
    </row>
    <row r="2237" spans="1:11" ht="15" customHeight="1" x14ac:dyDescent="0.25">
      <c r="A2237" s="4" t="s">
        <v>2277</v>
      </c>
      <c r="B2237" s="4">
        <v>1998</v>
      </c>
      <c r="C2237" s="4" t="s">
        <v>7851</v>
      </c>
      <c r="D2237" s="4">
        <v>5</v>
      </c>
      <c r="E2237" s="4">
        <v>0</v>
      </c>
      <c r="F2237" s="8">
        <v>1400.44</v>
      </c>
      <c r="G2237" s="4" t="s">
        <v>7895</v>
      </c>
      <c r="H2237" s="4" t="s">
        <v>7895</v>
      </c>
      <c r="I2237" s="4" t="s">
        <v>7863</v>
      </c>
      <c r="J2237" s="9">
        <v>36043</v>
      </c>
      <c r="K2237" s="4">
        <v>24</v>
      </c>
    </row>
    <row r="2238" spans="1:11" ht="15" customHeight="1" x14ac:dyDescent="0.25">
      <c r="A2238" s="4" t="s">
        <v>2278</v>
      </c>
      <c r="B2238" s="4">
        <v>2002</v>
      </c>
      <c r="C2238" s="4" t="s">
        <v>7852</v>
      </c>
      <c r="D2238" s="4">
        <v>22</v>
      </c>
      <c r="E2238" s="4">
        <v>0</v>
      </c>
      <c r="F2238" s="8">
        <v>1391.53</v>
      </c>
      <c r="G2238" s="4" t="s">
        <v>7895</v>
      </c>
      <c r="H2238" s="4" t="s">
        <v>7894</v>
      </c>
      <c r="I2238" s="4" t="s">
        <v>7863</v>
      </c>
      <c r="J2238" s="9">
        <v>37612</v>
      </c>
      <c r="K2238" s="4">
        <v>20</v>
      </c>
    </row>
    <row r="2239" spans="1:11" ht="15" customHeight="1" x14ac:dyDescent="0.25">
      <c r="A2239" s="4" t="s">
        <v>2279</v>
      </c>
      <c r="B2239" s="4">
        <v>2002</v>
      </c>
      <c r="C2239" s="4" t="s">
        <v>7849</v>
      </c>
      <c r="D2239" s="4">
        <v>14</v>
      </c>
      <c r="E2239" s="4">
        <v>0</v>
      </c>
      <c r="F2239" s="8">
        <v>1390</v>
      </c>
      <c r="G2239" s="4" t="s">
        <v>7895</v>
      </c>
      <c r="H2239" s="4" t="s">
        <v>7895</v>
      </c>
      <c r="I2239" s="4" t="s">
        <v>7863</v>
      </c>
      <c r="J2239" s="9">
        <v>37574</v>
      </c>
      <c r="K2239" s="4">
        <v>20</v>
      </c>
    </row>
    <row r="2240" spans="1:11" ht="15" customHeight="1" x14ac:dyDescent="0.25">
      <c r="A2240" s="4" t="s">
        <v>2280</v>
      </c>
      <c r="B2240" s="4">
        <v>1999</v>
      </c>
      <c r="C2240" s="4" t="s">
        <v>7848</v>
      </c>
      <c r="D2240" s="4">
        <v>6</v>
      </c>
      <c r="E2240" s="4">
        <v>0</v>
      </c>
      <c r="F2240" s="8">
        <v>1389</v>
      </c>
      <c r="G2240" s="4" t="s">
        <v>7895</v>
      </c>
      <c r="H2240" s="4" t="s">
        <v>7895</v>
      </c>
      <c r="I2240" s="4" t="s">
        <v>7863</v>
      </c>
      <c r="J2240" s="9">
        <v>36347</v>
      </c>
      <c r="K2240" s="4">
        <v>23</v>
      </c>
    </row>
    <row r="2241" spans="1:11" ht="15" customHeight="1" x14ac:dyDescent="0.25">
      <c r="A2241" s="4" t="s">
        <v>2281</v>
      </c>
      <c r="B2241" s="4">
        <v>2002</v>
      </c>
      <c r="C2241" s="4" t="s">
        <v>7853</v>
      </c>
      <c r="D2241" s="4">
        <v>15</v>
      </c>
      <c r="E2241" s="4">
        <v>0</v>
      </c>
      <c r="F2241" s="8">
        <v>1382</v>
      </c>
      <c r="G2241" s="4" t="s">
        <v>7895</v>
      </c>
      <c r="H2241" s="4" t="s">
        <v>7894</v>
      </c>
      <c r="I2241" s="4" t="s">
        <v>7863</v>
      </c>
      <c r="J2241" s="9">
        <v>37483</v>
      </c>
      <c r="K2241" s="4">
        <v>20</v>
      </c>
    </row>
    <row r="2242" spans="1:11" ht="15" customHeight="1" x14ac:dyDescent="0.25">
      <c r="A2242" s="4" t="s">
        <v>2282</v>
      </c>
      <c r="B2242" s="4">
        <v>1998</v>
      </c>
      <c r="C2242" s="4" t="s">
        <v>7852</v>
      </c>
      <c r="D2242" s="4">
        <v>3</v>
      </c>
      <c r="E2242" s="4">
        <v>0</v>
      </c>
      <c r="F2242" s="8">
        <v>1359</v>
      </c>
      <c r="G2242" s="4" t="s">
        <v>7895</v>
      </c>
      <c r="H2242" s="4" t="s">
        <v>7894</v>
      </c>
      <c r="I2242" s="4" t="s">
        <v>7863</v>
      </c>
      <c r="J2242" s="9">
        <v>36132</v>
      </c>
      <c r="K2242" s="4">
        <v>24</v>
      </c>
    </row>
    <row r="2243" spans="1:11" ht="15" customHeight="1" x14ac:dyDescent="0.25">
      <c r="A2243" s="4" t="s">
        <v>2283</v>
      </c>
      <c r="B2243" s="4">
        <v>1997</v>
      </c>
      <c r="C2243" s="4" t="s">
        <v>7849</v>
      </c>
      <c r="D2243" s="4">
        <v>7</v>
      </c>
      <c r="E2243" s="4">
        <v>0</v>
      </c>
      <c r="F2243" s="8">
        <v>1341.16</v>
      </c>
      <c r="G2243" s="4" t="s">
        <v>7895</v>
      </c>
      <c r="H2243" s="4" t="s">
        <v>7895</v>
      </c>
      <c r="I2243" s="4" t="s">
        <v>7864</v>
      </c>
      <c r="J2243" s="9">
        <v>35741</v>
      </c>
      <c r="K2243" s="4">
        <v>25</v>
      </c>
    </row>
    <row r="2244" spans="1:11" ht="15" customHeight="1" x14ac:dyDescent="0.25">
      <c r="A2244" s="4" t="s">
        <v>2284</v>
      </c>
      <c r="B2244" s="4">
        <v>1995</v>
      </c>
      <c r="C2244" s="4" t="s">
        <v>7848</v>
      </c>
      <c r="D2244" s="4">
        <v>30</v>
      </c>
      <c r="E2244" s="4">
        <v>0</v>
      </c>
      <c r="F2244" s="8">
        <v>1338</v>
      </c>
      <c r="G2244" s="4" t="s">
        <v>7895</v>
      </c>
      <c r="H2244" s="4" t="s">
        <v>7893</v>
      </c>
      <c r="I2244" s="4" t="s">
        <v>7864</v>
      </c>
      <c r="J2244" s="9">
        <v>34910</v>
      </c>
      <c r="K2244" s="4">
        <v>27</v>
      </c>
    </row>
    <row r="2245" spans="1:11" ht="15" customHeight="1" x14ac:dyDescent="0.25">
      <c r="A2245" s="4" t="s">
        <v>2285</v>
      </c>
      <c r="B2245" s="4">
        <v>1998</v>
      </c>
      <c r="C2245" s="4" t="s">
        <v>7848</v>
      </c>
      <c r="D2245" s="4">
        <v>12</v>
      </c>
      <c r="E2245" s="4">
        <v>0</v>
      </c>
      <c r="F2245" s="8">
        <v>1332.61</v>
      </c>
      <c r="G2245" s="4" t="s">
        <v>7895</v>
      </c>
      <c r="H2245" s="4" t="s">
        <v>7893</v>
      </c>
      <c r="I2245" s="4" t="s">
        <v>7863</v>
      </c>
      <c r="J2245" s="9">
        <v>35988</v>
      </c>
      <c r="K2245" s="4">
        <v>24</v>
      </c>
    </row>
    <row r="2246" spans="1:11" ht="15" customHeight="1" x14ac:dyDescent="0.25">
      <c r="A2246" s="4" t="s">
        <v>2286</v>
      </c>
      <c r="B2246" s="4">
        <v>1999</v>
      </c>
      <c r="C2246" s="4" t="s">
        <v>7854</v>
      </c>
      <c r="D2246" s="4">
        <v>14</v>
      </c>
      <c r="E2246" s="4">
        <v>0</v>
      </c>
      <c r="F2246" s="8">
        <v>1329.17</v>
      </c>
      <c r="G2246" s="4" t="s">
        <v>7895</v>
      </c>
      <c r="H2246" s="4" t="s">
        <v>7893</v>
      </c>
      <c r="I2246" s="4" t="s">
        <v>7863</v>
      </c>
      <c r="J2246" s="9">
        <v>36447</v>
      </c>
      <c r="K2246" s="4">
        <v>23</v>
      </c>
    </row>
    <row r="2247" spans="1:11" ht="15" customHeight="1" x14ac:dyDescent="0.25">
      <c r="A2247" s="4" t="s">
        <v>2287</v>
      </c>
      <c r="B2247" s="4">
        <v>2002</v>
      </c>
      <c r="C2247" s="4" t="s">
        <v>7854</v>
      </c>
      <c r="D2247" s="4">
        <v>13</v>
      </c>
      <c r="E2247" s="4">
        <v>0</v>
      </c>
      <c r="F2247" s="8">
        <v>1315</v>
      </c>
      <c r="G2247" s="4" t="s">
        <v>7895</v>
      </c>
      <c r="H2247" s="4" t="s">
        <v>7895</v>
      </c>
      <c r="I2247" s="4" t="s">
        <v>7863</v>
      </c>
      <c r="J2247" s="9">
        <v>37542</v>
      </c>
      <c r="K2247" s="4">
        <v>20</v>
      </c>
    </row>
    <row r="2248" spans="1:11" ht="15" customHeight="1" x14ac:dyDescent="0.25">
      <c r="A2248" s="4" t="s">
        <v>2288</v>
      </c>
      <c r="B2248" s="4">
        <v>1999</v>
      </c>
      <c r="C2248" s="4" t="s">
        <v>7852</v>
      </c>
      <c r="D2248" s="4">
        <v>2</v>
      </c>
      <c r="E2248" s="4">
        <v>0</v>
      </c>
      <c r="F2248" s="8">
        <v>1304</v>
      </c>
      <c r="G2248" s="4" t="s">
        <v>7895</v>
      </c>
      <c r="H2248" s="4" t="s">
        <v>7895</v>
      </c>
      <c r="I2248" s="4" t="s">
        <v>7863</v>
      </c>
      <c r="J2248" s="9">
        <v>36496</v>
      </c>
      <c r="K2248" s="4">
        <v>23</v>
      </c>
    </row>
    <row r="2249" spans="1:11" ht="15" customHeight="1" x14ac:dyDescent="0.25">
      <c r="A2249" s="4" t="s">
        <v>2289</v>
      </c>
      <c r="B2249" s="4">
        <v>2002</v>
      </c>
      <c r="C2249" s="4" t="s">
        <v>7852</v>
      </c>
      <c r="D2249" s="4">
        <v>10</v>
      </c>
      <c r="E2249" s="4">
        <v>0</v>
      </c>
      <c r="F2249" s="8">
        <v>1304</v>
      </c>
      <c r="G2249" s="4" t="s">
        <v>7895</v>
      </c>
      <c r="H2249" s="4" t="s">
        <v>7895</v>
      </c>
      <c r="I2249" s="4" t="s">
        <v>7864</v>
      </c>
      <c r="J2249" s="9">
        <v>37600</v>
      </c>
      <c r="K2249" s="4">
        <v>20</v>
      </c>
    </row>
    <row r="2250" spans="1:11" ht="15" customHeight="1" x14ac:dyDescent="0.25">
      <c r="A2250" s="4" t="s">
        <v>2290</v>
      </c>
      <c r="B2250" s="4">
        <v>2001</v>
      </c>
      <c r="C2250" s="4" t="s">
        <v>7849</v>
      </c>
      <c r="D2250" s="4">
        <v>29</v>
      </c>
      <c r="E2250" s="4">
        <v>0</v>
      </c>
      <c r="F2250" s="8">
        <v>1293</v>
      </c>
      <c r="G2250" s="4" t="s">
        <v>7895</v>
      </c>
      <c r="H2250" s="4" t="s">
        <v>7893</v>
      </c>
      <c r="I2250" s="4" t="s">
        <v>7864</v>
      </c>
      <c r="J2250" s="9">
        <v>37224</v>
      </c>
      <c r="K2250" s="4">
        <v>21</v>
      </c>
    </row>
    <row r="2251" spans="1:11" ht="15" customHeight="1" x14ac:dyDescent="0.25">
      <c r="A2251" s="4" t="s">
        <v>2291</v>
      </c>
      <c r="B2251" s="4">
        <v>1998</v>
      </c>
      <c r="C2251" s="4" t="s">
        <v>7850</v>
      </c>
      <c r="D2251" s="4">
        <v>4</v>
      </c>
      <c r="E2251" s="4">
        <v>0</v>
      </c>
      <c r="F2251" s="8">
        <v>1290.93</v>
      </c>
      <c r="G2251" s="4" t="s">
        <v>7895</v>
      </c>
      <c r="H2251" s="4" t="s">
        <v>7895</v>
      </c>
      <c r="I2251" s="4" t="s">
        <v>7863</v>
      </c>
      <c r="J2251" s="9">
        <v>35950</v>
      </c>
      <c r="K2251" s="4">
        <v>25</v>
      </c>
    </row>
    <row r="2252" spans="1:11" ht="15" customHeight="1" x14ac:dyDescent="0.25">
      <c r="A2252" s="4" t="s">
        <v>2292</v>
      </c>
      <c r="B2252" s="4">
        <v>2000</v>
      </c>
      <c r="C2252" s="4" t="s">
        <v>7850</v>
      </c>
      <c r="D2252" s="4">
        <v>26</v>
      </c>
      <c r="E2252" s="4">
        <v>0</v>
      </c>
      <c r="F2252" s="8">
        <v>1286</v>
      </c>
      <c r="G2252" s="4" t="s">
        <v>7895</v>
      </c>
      <c r="H2252" s="4" t="s">
        <v>7895</v>
      </c>
      <c r="I2252" s="4" t="s">
        <v>7863</v>
      </c>
      <c r="J2252" s="9">
        <v>36703</v>
      </c>
      <c r="K2252" s="4">
        <v>22</v>
      </c>
    </row>
    <row r="2253" spans="1:11" ht="15" customHeight="1" x14ac:dyDescent="0.25">
      <c r="A2253" s="4" t="s">
        <v>2293</v>
      </c>
      <c r="B2253" s="4">
        <v>2004</v>
      </c>
      <c r="C2253" s="4" t="s">
        <v>7848</v>
      </c>
      <c r="D2253" s="4">
        <v>28</v>
      </c>
      <c r="E2253" s="4">
        <v>0</v>
      </c>
      <c r="F2253" s="8">
        <v>1285</v>
      </c>
      <c r="G2253" s="4" t="s">
        <v>7895</v>
      </c>
      <c r="H2253" s="4" t="s">
        <v>7893</v>
      </c>
      <c r="I2253" s="4" t="s">
        <v>7863</v>
      </c>
      <c r="J2253" s="9">
        <v>38196</v>
      </c>
      <c r="K2253" s="4">
        <v>18</v>
      </c>
    </row>
    <row r="2254" spans="1:11" ht="15" customHeight="1" x14ac:dyDescent="0.25">
      <c r="A2254" s="4" t="s">
        <v>2294</v>
      </c>
      <c r="B2254" s="4">
        <v>2004</v>
      </c>
      <c r="C2254" s="4" t="s">
        <v>7851</v>
      </c>
      <c r="D2254" s="4">
        <v>30</v>
      </c>
      <c r="E2254" s="4">
        <v>0</v>
      </c>
      <c r="F2254" s="8">
        <v>1283</v>
      </c>
      <c r="G2254" s="4" t="s">
        <v>7895</v>
      </c>
      <c r="H2254" s="4" t="s">
        <v>7894</v>
      </c>
      <c r="I2254" s="4" t="s">
        <v>7863</v>
      </c>
      <c r="J2254" s="9">
        <v>38260</v>
      </c>
      <c r="K2254" s="4">
        <v>18</v>
      </c>
    </row>
    <row r="2255" spans="1:11" ht="15" customHeight="1" x14ac:dyDescent="0.25">
      <c r="A2255" s="4" t="s">
        <v>2295</v>
      </c>
      <c r="B2255" s="4">
        <v>1997</v>
      </c>
      <c r="C2255" s="4" t="s">
        <v>7854</v>
      </c>
      <c r="D2255" s="4">
        <v>26</v>
      </c>
      <c r="E2255" s="4">
        <v>0</v>
      </c>
      <c r="F2255" s="8">
        <v>1276</v>
      </c>
      <c r="G2255" s="4" t="s">
        <v>7895</v>
      </c>
      <c r="H2255" s="4" t="s">
        <v>7895</v>
      </c>
      <c r="I2255" s="4" t="s">
        <v>7864</v>
      </c>
      <c r="J2255" s="9">
        <v>35729</v>
      </c>
      <c r="K2255" s="4">
        <v>25</v>
      </c>
    </row>
    <row r="2256" spans="1:11" ht="15" customHeight="1" x14ac:dyDescent="0.25">
      <c r="A2256" s="4" t="s">
        <v>2296</v>
      </c>
      <c r="B2256" s="4">
        <v>2002</v>
      </c>
      <c r="C2256" s="4" t="s">
        <v>7852</v>
      </c>
      <c r="D2256" s="4">
        <v>4</v>
      </c>
      <c r="E2256" s="4">
        <v>0</v>
      </c>
      <c r="F2256" s="8">
        <v>1267</v>
      </c>
      <c r="G2256" s="4" t="s">
        <v>7895</v>
      </c>
      <c r="H2256" s="4" t="s">
        <v>7894</v>
      </c>
      <c r="I2256" s="4" t="s">
        <v>7863</v>
      </c>
      <c r="J2256" s="9">
        <v>37594</v>
      </c>
      <c r="K2256" s="4">
        <v>20</v>
      </c>
    </row>
    <row r="2257" spans="1:11" ht="15" customHeight="1" x14ac:dyDescent="0.25">
      <c r="A2257" s="4" t="s">
        <v>2297</v>
      </c>
      <c r="B2257" s="4">
        <v>2003</v>
      </c>
      <c r="C2257" s="4" t="s">
        <v>7849</v>
      </c>
      <c r="D2257" s="4">
        <v>21</v>
      </c>
      <c r="E2257" s="4">
        <v>0</v>
      </c>
      <c r="F2257" s="8">
        <v>1263.25</v>
      </c>
      <c r="G2257" s="4" t="s">
        <v>7895</v>
      </c>
      <c r="H2257" s="4" t="s">
        <v>7893</v>
      </c>
      <c r="I2257" s="4" t="s">
        <v>7865</v>
      </c>
      <c r="J2257" s="9">
        <v>37946</v>
      </c>
      <c r="K2257" s="4">
        <v>19</v>
      </c>
    </row>
    <row r="2258" spans="1:11" ht="15" customHeight="1" x14ac:dyDescent="0.25">
      <c r="A2258" s="4" t="s">
        <v>2298</v>
      </c>
      <c r="B2258" s="4">
        <v>2003</v>
      </c>
      <c r="C2258" s="4" t="s">
        <v>7853</v>
      </c>
      <c r="D2258" s="4">
        <v>15</v>
      </c>
      <c r="E2258" s="4">
        <v>0</v>
      </c>
      <c r="F2258" s="8">
        <v>1261.8599999999999</v>
      </c>
      <c r="G2258" s="4" t="s">
        <v>7895</v>
      </c>
      <c r="H2258" s="4" t="s">
        <v>7893</v>
      </c>
      <c r="I2258" s="4" t="s">
        <v>7865</v>
      </c>
      <c r="J2258" s="9">
        <v>37848</v>
      </c>
      <c r="K2258" s="4">
        <v>19</v>
      </c>
    </row>
    <row r="2259" spans="1:11" ht="15" customHeight="1" x14ac:dyDescent="0.25">
      <c r="A2259" s="4" t="s">
        <v>2299</v>
      </c>
      <c r="B2259" s="4">
        <v>2003</v>
      </c>
      <c r="C2259" s="4" t="s">
        <v>7854</v>
      </c>
      <c r="D2259" s="4">
        <v>30</v>
      </c>
      <c r="E2259" s="4">
        <v>0</v>
      </c>
      <c r="F2259" s="8">
        <v>1261.44</v>
      </c>
      <c r="G2259" s="4" t="s">
        <v>7895</v>
      </c>
      <c r="H2259" s="4" t="s">
        <v>7893</v>
      </c>
      <c r="I2259" s="4" t="s">
        <v>7865</v>
      </c>
      <c r="J2259" s="9">
        <v>37924</v>
      </c>
      <c r="K2259" s="4">
        <v>19</v>
      </c>
    </row>
    <row r="2260" spans="1:11" ht="15" customHeight="1" x14ac:dyDescent="0.25">
      <c r="A2260" s="4" t="s">
        <v>2300</v>
      </c>
      <c r="B2260" s="4">
        <v>2003</v>
      </c>
      <c r="C2260" s="4" t="s">
        <v>7854</v>
      </c>
      <c r="D2260" s="4">
        <v>13</v>
      </c>
      <c r="E2260" s="4">
        <v>0</v>
      </c>
      <c r="F2260" s="8">
        <v>1256.3</v>
      </c>
      <c r="G2260" s="4" t="s">
        <v>7895</v>
      </c>
      <c r="H2260" s="4" t="s">
        <v>7893</v>
      </c>
      <c r="I2260" s="4" t="s">
        <v>7865</v>
      </c>
      <c r="J2260" s="9">
        <v>37907</v>
      </c>
      <c r="K2260" s="4">
        <v>19</v>
      </c>
    </row>
    <row r="2261" spans="1:11" ht="15" customHeight="1" x14ac:dyDescent="0.25">
      <c r="A2261" s="4" t="s">
        <v>2301</v>
      </c>
      <c r="B2261" s="4">
        <v>2003</v>
      </c>
      <c r="C2261" s="4" t="s">
        <v>7852</v>
      </c>
      <c r="D2261" s="4">
        <v>10</v>
      </c>
      <c r="E2261" s="4">
        <v>0</v>
      </c>
      <c r="F2261" s="8">
        <v>1253.94</v>
      </c>
      <c r="G2261" s="4" t="s">
        <v>7895</v>
      </c>
      <c r="H2261" s="4" t="s">
        <v>7895</v>
      </c>
      <c r="I2261" s="4" t="s">
        <v>7865</v>
      </c>
      <c r="J2261" s="9">
        <v>37965</v>
      </c>
      <c r="K2261" s="4">
        <v>19</v>
      </c>
    </row>
    <row r="2262" spans="1:11" ht="15" customHeight="1" x14ac:dyDescent="0.25">
      <c r="A2262" s="4" t="s">
        <v>2302</v>
      </c>
      <c r="B2262" s="4">
        <v>1997</v>
      </c>
      <c r="C2262" s="4" t="s">
        <v>7849</v>
      </c>
      <c r="D2262" s="4">
        <v>4</v>
      </c>
      <c r="E2262" s="4">
        <v>0</v>
      </c>
      <c r="F2262" s="8">
        <v>1253</v>
      </c>
      <c r="G2262" s="4" t="s">
        <v>7895</v>
      </c>
      <c r="H2262" s="4" t="s">
        <v>7895</v>
      </c>
      <c r="I2262" s="4" t="s">
        <v>7863</v>
      </c>
      <c r="J2262" s="9">
        <v>35738</v>
      </c>
      <c r="K2262" s="4">
        <v>25</v>
      </c>
    </row>
    <row r="2263" spans="1:11" ht="15" customHeight="1" x14ac:dyDescent="0.25">
      <c r="A2263" s="4" t="s">
        <v>2303</v>
      </c>
      <c r="B2263" s="4">
        <v>2003</v>
      </c>
      <c r="C2263" s="4" t="s">
        <v>7851</v>
      </c>
      <c r="D2263" s="4">
        <v>15</v>
      </c>
      <c r="E2263" s="4">
        <v>0</v>
      </c>
      <c r="F2263" s="8">
        <v>1252.4100000000001</v>
      </c>
      <c r="G2263" s="4" t="s">
        <v>7895</v>
      </c>
      <c r="H2263" s="4" t="s">
        <v>7893</v>
      </c>
      <c r="I2263" s="4" t="s">
        <v>7865</v>
      </c>
      <c r="J2263" s="9">
        <v>37879</v>
      </c>
      <c r="K2263" s="4">
        <v>19</v>
      </c>
    </row>
    <row r="2264" spans="1:11" ht="15" customHeight="1" x14ac:dyDescent="0.25">
      <c r="A2264" s="4" t="s">
        <v>2304</v>
      </c>
      <c r="B2264" s="4">
        <v>2003</v>
      </c>
      <c r="C2264" s="4" t="s">
        <v>7851</v>
      </c>
      <c r="D2264" s="4">
        <v>8</v>
      </c>
      <c r="E2264" s="4">
        <v>0</v>
      </c>
      <c r="F2264" s="8">
        <v>1242.82</v>
      </c>
      <c r="G2264" s="4" t="s">
        <v>7895</v>
      </c>
      <c r="H2264" s="4" t="s">
        <v>7894</v>
      </c>
      <c r="I2264" s="4" t="s">
        <v>7865</v>
      </c>
      <c r="J2264" s="9">
        <v>37872</v>
      </c>
      <c r="K2264" s="4">
        <v>19</v>
      </c>
    </row>
    <row r="2265" spans="1:11" ht="15" customHeight="1" x14ac:dyDescent="0.25">
      <c r="A2265" s="4" t="s">
        <v>2305</v>
      </c>
      <c r="B2265" s="4">
        <v>2003</v>
      </c>
      <c r="C2265" s="4" t="s">
        <v>7851</v>
      </c>
      <c r="D2265" s="4">
        <v>15</v>
      </c>
      <c r="E2265" s="4">
        <v>0</v>
      </c>
      <c r="F2265" s="8">
        <v>1242.26</v>
      </c>
      <c r="G2265" s="4" t="s">
        <v>7895</v>
      </c>
      <c r="H2265" s="4" t="s">
        <v>7894</v>
      </c>
      <c r="I2265" s="4" t="s">
        <v>7865</v>
      </c>
      <c r="J2265" s="9">
        <v>37879</v>
      </c>
      <c r="K2265" s="4">
        <v>19</v>
      </c>
    </row>
    <row r="2266" spans="1:11" ht="15" customHeight="1" x14ac:dyDescent="0.25">
      <c r="A2266" s="4" t="s">
        <v>2306</v>
      </c>
      <c r="B2266" s="4">
        <v>2003</v>
      </c>
      <c r="C2266" s="4" t="s">
        <v>7853</v>
      </c>
      <c r="D2266" s="4">
        <v>2</v>
      </c>
      <c r="E2266" s="4">
        <v>0</v>
      </c>
      <c r="F2266" s="8">
        <v>1241.57</v>
      </c>
      <c r="G2266" s="4" t="s">
        <v>7895</v>
      </c>
      <c r="H2266" s="4" t="s">
        <v>7895</v>
      </c>
      <c r="I2266" s="4" t="s">
        <v>7865</v>
      </c>
      <c r="J2266" s="9">
        <v>37835</v>
      </c>
      <c r="K2266" s="4">
        <v>19</v>
      </c>
    </row>
    <row r="2267" spans="1:11" ht="15" customHeight="1" x14ac:dyDescent="0.25">
      <c r="A2267" s="4" t="s">
        <v>2307</v>
      </c>
      <c r="B2267" s="4">
        <v>2002</v>
      </c>
      <c r="C2267" s="4" t="s">
        <v>7848</v>
      </c>
      <c r="D2267" s="4">
        <v>1</v>
      </c>
      <c r="E2267" s="4">
        <v>0</v>
      </c>
      <c r="F2267" s="8">
        <v>1241</v>
      </c>
      <c r="G2267" s="4" t="s">
        <v>7895</v>
      </c>
      <c r="H2267" s="4" t="s">
        <v>7895</v>
      </c>
      <c r="I2267" s="4" t="s">
        <v>7863</v>
      </c>
      <c r="J2267" s="9">
        <v>37438</v>
      </c>
      <c r="K2267" s="4">
        <v>20</v>
      </c>
    </row>
    <row r="2268" spans="1:11" ht="15" customHeight="1" x14ac:dyDescent="0.25">
      <c r="A2268" s="4" t="s">
        <v>2308</v>
      </c>
      <c r="B2268" s="4">
        <v>1998</v>
      </c>
      <c r="C2268" s="4" t="s">
        <v>7854</v>
      </c>
      <c r="D2268" s="4">
        <v>11</v>
      </c>
      <c r="E2268" s="4">
        <v>0</v>
      </c>
      <c r="F2268" s="8">
        <v>1240</v>
      </c>
      <c r="G2268" s="4" t="s">
        <v>7895</v>
      </c>
      <c r="H2268" s="4" t="s">
        <v>7894</v>
      </c>
      <c r="I2268" s="4" t="s">
        <v>7864</v>
      </c>
      <c r="J2268" s="9">
        <v>36079</v>
      </c>
      <c r="K2268" s="4">
        <v>24</v>
      </c>
    </row>
    <row r="2269" spans="1:11" ht="15" customHeight="1" x14ac:dyDescent="0.25">
      <c r="A2269" s="4" t="s">
        <v>2309</v>
      </c>
      <c r="B2269" s="4">
        <v>2002</v>
      </c>
      <c r="C2269" s="4" t="s">
        <v>7852</v>
      </c>
      <c r="D2269" s="4">
        <v>12</v>
      </c>
      <c r="E2269" s="4">
        <v>0</v>
      </c>
      <c r="F2269" s="8">
        <v>1237</v>
      </c>
      <c r="G2269" s="4" t="s">
        <v>7895</v>
      </c>
      <c r="H2269" s="4" t="s">
        <v>7895</v>
      </c>
      <c r="I2269" s="4" t="s">
        <v>7863</v>
      </c>
      <c r="J2269" s="9">
        <v>37602</v>
      </c>
      <c r="K2269" s="4">
        <v>20</v>
      </c>
    </row>
    <row r="2270" spans="1:11" ht="15" customHeight="1" x14ac:dyDescent="0.25">
      <c r="A2270" s="4" t="s">
        <v>2310</v>
      </c>
      <c r="B2270" s="4">
        <v>1998</v>
      </c>
      <c r="C2270" s="4" t="s">
        <v>7848</v>
      </c>
      <c r="D2270" s="4">
        <v>13</v>
      </c>
      <c r="E2270" s="4">
        <v>0</v>
      </c>
      <c r="F2270" s="8">
        <v>1234</v>
      </c>
      <c r="G2270" s="4" t="s">
        <v>7895</v>
      </c>
      <c r="H2270" s="4" t="s">
        <v>7894</v>
      </c>
      <c r="I2270" s="4" t="s">
        <v>7863</v>
      </c>
      <c r="J2270" s="9">
        <v>35989</v>
      </c>
      <c r="K2270" s="4">
        <v>24</v>
      </c>
    </row>
    <row r="2271" spans="1:11" ht="15" customHeight="1" x14ac:dyDescent="0.25">
      <c r="A2271" s="4" t="s">
        <v>2311</v>
      </c>
      <c r="B2271" s="4">
        <v>2004</v>
      </c>
      <c r="C2271" s="4" t="s">
        <v>7854</v>
      </c>
      <c r="D2271" s="4">
        <v>16</v>
      </c>
      <c r="E2271" s="4">
        <v>0</v>
      </c>
      <c r="F2271" s="8">
        <v>1228</v>
      </c>
      <c r="G2271" s="4" t="s">
        <v>7895</v>
      </c>
      <c r="H2271" s="4" t="s">
        <v>7894</v>
      </c>
      <c r="I2271" s="4" t="s">
        <v>7864</v>
      </c>
      <c r="J2271" s="9">
        <v>38276</v>
      </c>
      <c r="K2271" s="4">
        <v>18</v>
      </c>
    </row>
    <row r="2272" spans="1:11" ht="15" customHeight="1" x14ac:dyDescent="0.25">
      <c r="A2272" s="4" t="s">
        <v>2312</v>
      </c>
      <c r="B2272" s="4">
        <v>2004</v>
      </c>
      <c r="C2272" s="4" t="s">
        <v>7848</v>
      </c>
      <c r="D2272" s="4">
        <v>9</v>
      </c>
      <c r="E2272" s="4">
        <v>0</v>
      </c>
      <c r="F2272" s="8">
        <v>1224</v>
      </c>
      <c r="G2272" s="4" t="s">
        <v>7895</v>
      </c>
      <c r="H2272" s="4" t="s">
        <v>7894</v>
      </c>
      <c r="I2272" s="4" t="s">
        <v>7863</v>
      </c>
      <c r="J2272" s="9">
        <v>38177</v>
      </c>
      <c r="K2272" s="4">
        <v>18</v>
      </c>
    </row>
    <row r="2273" spans="1:11" ht="15" customHeight="1" x14ac:dyDescent="0.25">
      <c r="A2273" s="4" t="s">
        <v>2313</v>
      </c>
      <c r="B2273" s="4">
        <v>1996</v>
      </c>
      <c r="C2273" s="4" t="s">
        <v>7849</v>
      </c>
      <c r="D2273" s="4">
        <v>4</v>
      </c>
      <c r="E2273" s="4">
        <v>0</v>
      </c>
      <c r="F2273" s="8">
        <v>1220</v>
      </c>
      <c r="G2273" s="4" t="s">
        <v>7895</v>
      </c>
      <c r="H2273" s="4" t="s">
        <v>7893</v>
      </c>
      <c r="I2273" s="4" t="s">
        <v>7864</v>
      </c>
      <c r="J2273" s="9">
        <v>35373</v>
      </c>
      <c r="K2273" s="4">
        <v>26</v>
      </c>
    </row>
    <row r="2274" spans="1:11" ht="15" customHeight="1" x14ac:dyDescent="0.25">
      <c r="A2274" s="4" t="s">
        <v>2314</v>
      </c>
      <c r="B2274" s="4">
        <v>2004</v>
      </c>
      <c r="C2274" s="4" t="s">
        <v>7850</v>
      </c>
      <c r="D2274" s="4">
        <v>2</v>
      </c>
      <c r="E2274" s="4">
        <v>0</v>
      </c>
      <c r="F2274" s="8">
        <v>1210</v>
      </c>
      <c r="G2274" s="4" t="s">
        <v>7895</v>
      </c>
      <c r="H2274" s="4" t="s">
        <v>7894</v>
      </c>
      <c r="I2274" s="4" t="s">
        <v>7863</v>
      </c>
      <c r="J2274" s="9">
        <v>38140</v>
      </c>
      <c r="K2274" s="4">
        <v>19</v>
      </c>
    </row>
    <row r="2275" spans="1:11" ht="15" customHeight="1" x14ac:dyDescent="0.25">
      <c r="A2275" s="4" t="s">
        <v>2315</v>
      </c>
      <c r="B2275" s="4">
        <v>1992</v>
      </c>
      <c r="C2275" s="4" t="s">
        <v>7854</v>
      </c>
      <c r="D2275" s="4">
        <v>6</v>
      </c>
      <c r="E2275" s="4">
        <v>0</v>
      </c>
      <c r="F2275" s="8">
        <v>1200.55</v>
      </c>
      <c r="G2275" s="4" t="s">
        <v>7895</v>
      </c>
      <c r="H2275" s="4" t="s">
        <v>7893</v>
      </c>
      <c r="I2275" s="4" t="s">
        <v>7863</v>
      </c>
      <c r="J2275" s="9">
        <v>33883</v>
      </c>
      <c r="K2275" s="4">
        <v>30</v>
      </c>
    </row>
    <row r="2276" spans="1:11" ht="15" customHeight="1" x14ac:dyDescent="0.25">
      <c r="A2276" s="4" t="s">
        <v>2316</v>
      </c>
      <c r="B2276" s="4">
        <v>1999</v>
      </c>
      <c r="C2276" s="4" t="s">
        <v>7850</v>
      </c>
      <c r="D2276" s="4">
        <v>28</v>
      </c>
      <c r="E2276" s="4">
        <v>0</v>
      </c>
      <c r="F2276" s="8">
        <v>1200</v>
      </c>
      <c r="G2276" s="4" t="s">
        <v>7895</v>
      </c>
      <c r="H2276" s="4" t="s">
        <v>7893</v>
      </c>
      <c r="I2276" s="4" t="s">
        <v>7864</v>
      </c>
      <c r="J2276" s="9">
        <v>36339</v>
      </c>
      <c r="K2276" s="4">
        <v>23</v>
      </c>
    </row>
    <row r="2277" spans="1:11" ht="15" customHeight="1" x14ac:dyDescent="0.25">
      <c r="A2277" s="4" t="s">
        <v>2317</v>
      </c>
      <c r="B2277" s="4">
        <v>2002</v>
      </c>
      <c r="C2277" s="4" t="s">
        <v>7853</v>
      </c>
      <c r="D2277" s="4">
        <v>26</v>
      </c>
      <c r="E2277" s="4">
        <v>0</v>
      </c>
      <c r="F2277" s="8">
        <v>1191</v>
      </c>
      <c r="G2277" s="4" t="s">
        <v>7895</v>
      </c>
      <c r="H2277" s="4" t="s">
        <v>7894</v>
      </c>
      <c r="I2277" s="4" t="s">
        <v>7863</v>
      </c>
      <c r="J2277" s="9">
        <v>37494</v>
      </c>
      <c r="K2277" s="4">
        <v>20</v>
      </c>
    </row>
    <row r="2278" spans="1:11" ht="15" customHeight="1" x14ac:dyDescent="0.25">
      <c r="A2278" s="4" t="s">
        <v>2318</v>
      </c>
      <c r="B2278" s="4">
        <v>1997</v>
      </c>
      <c r="C2278" s="4" t="s">
        <v>7850</v>
      </c>
      <c r="D2278" s="4">
        <v>28</v>
      </c>
      <c r="E2278" s="4">
        <v>0</v>
      </c>
      <c r="F2278" s="8">
        <v>1178.07</v>
      </c>
      <c r="G2278" s="4" t="s">
        <v>7895</v>
      </c>
      <c r="H2278" s="4" t="s">
        <v>7895</v>
      </c>
      <c r="I2278" s="4" t="s">
        <v>7863</v>
      </c>
      <c r="J2278" s="9">
        <v>35609</v>
      </c>
      <c r="K2278" s="4">
        <v>25</v>
      </c>
    </row>
    <row r="2279" spans="1:11" ht="15" customHeight="1" x14ac:dyDescent="0.25">
      <c r="A2279" s="4" t="s">
        <v>2319</v>
      </c>
      <c r="B2279" s="4">
        <v>1996</v>
      </c>
      <c r="C2279" s="4" t="s">
        <v>7853</v>
      </c>
      <c r="D2279" s="4">
        <v>11</v>
      </c>
      <c r="E2279" s="4">
        <v>0</v>
      </c>
      <c r="F2279" s="8">
        <v>1178</v>
      </c>
      <c r="G2279" s="4" t="s">
        <v>7895</v>
      </c>
      <c r="H2279" s="4" t="s">
        <v>7893</v>
      </c>
      <c r="I2279" s="4" t="s">
        <v>7863</v>
      </c>
      <c r="J2279" s="9">
        <v>35288</v>
      </c>
      <c r="K2279" s="4">
        <v>26</v>
      </c>
    </row>
    <row r="2280" spans="1:11" ht="15" customHeight="1" x14ac:dyDescent="0.25">
      <c r="A2280" s="4" t="s">
        <v>2320</v>
      </c>
      <c r="B2280" s="4">
        <v>2001</v>
      </c>
      <c r="C2280" s="4" t="s">
        <v>7849</v>
      </c>
      <c r="D2280" s="4">
        <v>12</v>
      </c>
      <c r="E2280" s="4">
        <v>0</v>
      </c>
      <c r="F2280" s="8">
        <v>1167</v>
      </c>
      <c r="G2280" s="4" t="s">
        <v>7895</v>
      </c>
      <c r="H2280" s="4" t="s">
        <v>7894</v>
      </c>
      <c r="I2280" s="4" t="s">
        <v>7863</v>
      </c>
      <c r="J2280" s="9">
        <v>37207</v>
      </c>
      <c r="K2280" s="4">
        <v>21</v>
      </c>
    </row>
    <row r="2281" spans="1:11" ht="15" customHeight="1" x14ac:dyDescent="0.25">
      <c r="A2281" s="4" t="s">
        <v>2321</v>
      </c>
      <c r="B2281" s="4">
        <v>2002</v>
      </c>
      <c r="C2281" s="4" t="s">
        <v>7850</v>
      </c>
      <c r="D2281" s="4">
        <v>11</v>
      </c>
      <c r="E2281" s="4">
        <v>0</v>
      </c>
      <c r="F2281" s="8">
        <v>1165</v>
      </c>
      <c r="G2281" s="4" t="s">
        <v>7895</v>
      </c>
      <c r="H2281" s="4" t="s">
        <v>7893</v>
      </c>
      <c r="I2281" s="4" t="s">
        <v>7864</v>
      </c>
      <c r="J2281" s="9">
        <v>37418</v>
      </c>
      <c r="K2281" s="4">
        <v>20</v>
      </c>
    </row>
    <row r="2282" spans="1:11" ht="15" customHeight="1" x14ac:dyDescent="0.25">
      <c r="A2282" s="4" t="s">
        <v>2322</v>
      </c>
      <c r="B2282" s="4">
        <v>2004</v>
      </c>
      <c r="C2282" s="4" t="s">
        <v>7849</v>
      </c>
      <c r="D2282" s="4">
        <v>11</v>
      </c>
      <c r="E2282" s="4">
        <v>0</v>
      </c>
      <c r="F2282" s="8">
        <v>1163.46</v>
      </c>
      <c r="G2282" s="4" t="s">
        <v>7895</v>
      </c>
      <c r="H2282" s="4" t="s">
        <v>7893</v>
      </c>
      <c r="I2282" s="4" t="s">
        <v>7863</v>
      </c>
      <c r="J2282" s="9">
        <v>38302</v>
      </c>
      <c r="K2282" s="4">
        <v>18</v>
      </c>
    </row>
    <row r="2283" spans="1:11" ht="15" customHeight="1" x14ac:dyDescent="0.25">
      <c r="A2283" s="4" t="s">
        <v>2323</v>
      </c>
      <c r="B2283" s="4">
        <v>1994</v>
      </c>
      <c r="C2283" s="4" t="s">
        <v>7848</v>
      </c>
      <c r="D2283" s="4">
        <v>26</v>
      </c>
      <c r="E2283" s="4">
        <v>0</v>
      </c>
      <c r="F2283" s="8">
        <v>1158.32</v>
      </c>
      <c r="G2283" s="4" t="s">
        <v>7895</v>
      </c>
      <c r="H2283" s="4" t="s">
        <v>7894</v>
      </c>
      <c r="I2283" s="4" t="s">
        <v>7863</v>
      </c>
      <c r="J2283" s="9">
        <v>34541</v>
      </c>
      <c r="K2283" s="4">
        <v>28</v>
      </c>
    </row>
    <row r="2284" spans="1:11" ht="15" customHeight="1" x14ac:dyDescent="0.25">
      <c r="A2284" s="4" t="s">
        <v>2324</v>
      </c>
      <c r="B2284" s="4">
        <v>2004</v>
      </c>
      <c r="C2284" s="4" t="s">
        <v>7848</v>
      </c>
      <c r="D2284" s="4">
        <v>18</v>
      </c>
      <c r="E2284" s="4">
        <v>0</v>
      </c>
      <c r="F2284" s="8">
        <v>1149.4000000000001</v>
      </c>
      <c r="G2284" s="4" t="s">
        <v>7895</v>
      </c>
      <c r="H2284" s="4" t="s">
        <v>7895</v>
      </c>
      <c r="I2284" s="4" t="s">
        <v>7863</v>
      </c>
      <c r="J2284" s="9">
        <v>38186</v>
      </c>
      <c r="K2284" s="4">
        <v>18</v>
      </c>
    </row>
    <row r="2285" spans="1:11" ht="15" customHeight="1" x14ac:dyDescent="0.25">
      <c r="A2285" s="4" t="s">
        <v>2325</v>
      </c>
      <c r="B2285" s="4">
        <v>2003</v>
      </c>
      <c r="C2285" s="4" t="s">
        <v>7850</v>
      </c>
      <c r="D2285" s="4">
        <v>12</v>
      </c>
      <c r="E2285" s="4">
        <v>0</v>
      </c>
      <c r="F2285" s="8">
        <v>1149</v>
      </c>
      <c r="G2285" s="4" t="s">
        <v>7895</v>
      </c>
      <c r="H2285" s="4" t="s">
        <v>7894</v>
      </c>
      <c r="I2285" s="4" t="s">
        <v>7864</v>
      </c>
      <c r="J2285" s="9">
        <v>37784</v>
      </c>
      <c r="K2285" s="4">
        <v>19</v>
      </c>
    </row>
    <row r="2286" spans="1:11" ht="15" customHeight="1" x14ac:dyDescent="0.25">
      <c r="A2286" s="4" t="s">
        <v>2326</v>
      </c>
      <c r="B2286" s="4">
        <v>2004</v>
      </c>
      <c r="C2286" s="4" t="s">
        <v>7850</v>
      </c>
      <c r="D2286" s="4">
        <v>10</v>
      </c>
      <c r="E2286" s="4">
        <v>0</v>
      </c>
      <c r="F2286" s="8">
        <v>1146.8</v>
      </c>
      <c r="G2286" s="4" t="s">
        <v>7895</v>
      </c>
      <c r="H2286" s="4" t="s">
        <v>7895</v>
      </c>
      <c r="I2286" s="4" t="s">
        <v>7863</v>
      </c>
      <c r="J2286" s="9">
        <v>38148</v>
      </c>
      <c r="K2286" s="4">
        <v>18</v>
      </c>
    </row>
    <row r="2287" spans="1:11" ht="15" customHeight="1" x14ac:dyDescent="0.25">
      <c r="A2287" s="4" t="s">
        <v>2327</v>
      </c>
      <c r="B2287" s="4">
        <v>2002</v>
      </c>
      <c r="C2287" s="4" t="s">
        <v>7854</v>
      </c>
      <c r="D2287" s="4">
        <v>1</v>
      </c>
      <c r="E2287" s="4">
        <v>0</v>
      </c>
      <c r="F2287" s="8">
        <v>1142</v>
      </c>
      <c r="G2287" s="4" t="s">
        <v>7893</v>
      </c>
      <c r="H2287" s="4" t="s">
        <v>7895</v>
      </c>
      <c r="I2287" s="4" t="s">
        <v>7865</v>
      </c>
      <c r="J2287" s="9">
        <v>37530</v>
      </c>
      <c r="K2287" s="4">
        <v>20</v>
      </c>
    </row>
    <row r="2288" spans="1:11" ht="15" customHeight="1" x14ac:dyDescent="0.25">
      <c r="A2288" s="4" t="s">
        <v>2328</v>
      </c>
      <c r="B2288" s="4">
        <v>2004</v>
      </c>
      <c r="C2288" s="4" t="s">
        <v>7851</v>
      </c>
      <c r="D2288" s="4">
        <v>12</v>
      </c>
      <c r="E2288" s="4">
        <v>0</v>
      </c>
      <c r="F2288" s="8">
        <v>1141.45</v>
      </c>
      <c r="G2288" s="4" t="s">
        <v>7893</v>
      </c>
      <c r="H2288" s="4" t="s">
        <v>7893</v>
      </c>
      <c r="I2288" s="4" t="s">
        <v>7863</v>
      </c>
      <c r="J2288" s="9">
        <v>38242</v>
      </c>
      <c r="K2288" s="4">
        <v>18</v>
      </c>
    </row>
    <row r="2289" spans="1:11" ht="15" customHeight="1" x14ac:dyDescent="0.25">
      <c r="A2289" s="4" t="s">
        <v>2329</v>
      </c>
      <c r="B2289" s="4">
        <v>2001</v>
      </c>
      <c r="C2289" s="4" t="s">
        <v>7854</v>
      </c>
      <c r="D2289" s="4">
        <v>25</v>
      </c>
      <c r="E2289" s="4">
        <v>0</v>
      </c>
      <c r="F2289" s="8">
        <v>1141</v>
      </c>
      <c r="G2289" s="4" t="s">
        <v>7893</v>
      </c>
      <c r="H2289" s="4" t="s">
        <v>7894</v>
      </c>
      <c r="I2289" s="4" t="s">
        <v>7863</v>
      </c>
      <c r="J2289" s="9">
        <v>37189</v>
      </c>
      <c r="K2289" s="4">
        <v>21</v>
      </c>
    </row>
    <row r="2290" spans="1:11" ht="15" customHeight="1" x14ac:dyDescent="0.25">
      <c r="A2290" s="4" t="s">
        <v>2330</v>
      </c>
      <c r="B2290" s="4">
        <v>2004</v>
      </c>
      <c r="C2290" s="4" t="s">
        <v>7849</v>
      </c>
      <c r="D2290" s="4">
        <v>27</v>
      </c>
      <c r="E2290" s="4">
        <v>0</v>
      </c>
      <c r="F2290" s="8">
        <v>1137.47</v>
      </c>
      <c r="G2290" s="4" t="s">
        <v>7893</v>
      </c>
      <c r="H2290" s="4" t="s">
        <v>7895</v>
      </c>
      <c r="I2290" s="4" t="s">
        <v>7863</v>
      </c>
      <c r="J2290" s="9">
        <v>38318</v>
      </c>
      <c r="K2290" s="4">
        <v>18</v>
      </c>
    </row>
    <row r="2291" spans="1:11" ht="15" customHeight="1" x14ac:dyDescent="0.25">
      <c r="A2291" s="4" t="s">
        <v>2331</v>
      </c>
      <c r="B2291" s="4">
        <v>2004</v>
      </c>
      <c r="C2291" s="4" t="s">
        <v>7854</v>
      </c>
      <c r="D2291" s="4">
        <v>15</v>
      </c>
      <c r="E2291" s="4">
        <v>0</v>
      </c>
      <c r="F2291" s="8">
        <v>1137.01</v>
      </c>
      <c r="G2291" s="4" t="s">
        <v>7893</v>
      </c>
      <c r="H2291" s="4" t="s">
        <v>7894</v>
      </c>
      <c r="I2291" s="4" t="s">
        <v>7863</v>
      </c>
      <c r="J2291" s="9">
        <v>38275</v>
      </c>
      <c r="K2291" s="4">
        <v>18</v>
      </c>
    </row>
    <row r="2292" spans="1:11" ht="15" customHeight="1" x14ac:dyDescent="0.25">
      <c r="A2292" s="4" t="s">
        <v>2332</v>
      </c>
      <c r="B2292" s="4">
        <v>2002</v>
      </c>
      <c r="C2292" s="4" t="s">
        <v>7853</v>
      </c>
      <c r="D2292" s="4">
        <v>11</v>
      </c>
      <c r="E2292" s="4">
        <v>0</v>
      </c>
      <c r="F2292" s="8">
        <v>1137</v>
      </c>
      <c r="G2292" s="4" t="s">
        <v>7893</v>
      </c>
      <c r="H2292" s="4" t="s">
        <v>7894</v>
      </c>
      <c r="I2292" s="4" t="s">
        <v>7863</v>
      </c>
      <c r="J2292" s="9">
        <v>37479</v>
      </c>
      <c r="K2292" s="4">
        <v>20</v>
      </c>
    </row>
    <row r="2293" spans="1:11" ht="15" customHeight="1" x14ac:dyDescent="0.25">
      <c r="A2293" s="4" t="s">
        <v>2333</v>
      </c>
      <c r="B2293" s="4">
        <v>2004</v>
      </c>
      <c r="C2293" s="4" t="s">
        <v>7849</v>
      </c>
      <c r="D2293" s="4">
        <v>28</v>
      </c>
      <c r="E2293" s="4">
        <v>0</v>
      </c>
      <c r="F2293" s="8">
        <v>1136.4000000000001</v>
      </c>
      <c r="G2293" s="4" t="s">
        <v>7893</v>
      </c>
      <c r="H2293" s="4" t="s">
        <v>7893</v>
      </c>
      <c r="I2293" s="4" t="s">
        <v>7863</v>
      </c>
      <c r="J2293" s="9">
        <v>38319</v>
      </c>
      <c r="K2293" s="4">
        <v>18</v>
      </c>
    </row>
    <row r="2294" spans="1:11" ht="15" customHeight="1" x14ac:dyDescent="0.25">
      <c r="A2294" s="4" t="s">
        <v>2334</v>
      </c>
      <c r="B2294" s="4">
        <v>2004</v>
      </c>
      <c r="C2294" s="4" t="s">
        <v>7850</v>
      </c>
      <c r="D2294" s="4">
        <v>11</v>
      </c>
      <c r="E2294" s="4">
        <v>0</v>
      </c>
      <c r="F2294" s="8">
        <v>1135.94</v>
      </c>
      <c r="G2294" s="4" t="s">
        <v>7893</v>
      </c>
      <c r="H2294" s="4" t="s">
        <v>7893</v>
      </c>
      <c r="I2294" s="4" t="s">
        <v>7863</v>
      </c>
      <c r="J2294" s="9">
        <v>38149</v>
      </c>
      <c r="K2294" s="4">
        <v>18</v>
      </c>
    </row>
    <row r="2295" spans="1:11" ht="15" customHeight="1" x14ac:dyDescent="0.25">
      <c r="A2295" s="4" t="s">
        <v>2335</v>
      </c>
      <c r="B2295" s="4">
        <v>2004</v>
      </c>
      <c r="C2295" s="4" t="s">
        <v>7854</v>
      </c>
      <c r="D2295" s="4">
        <v>6</v>
      </c>
      <c r="E2295" s="4">
        <v>0</v>
      </c>
      <c r="F2295" s="8">
        <v>1135</v>
      </c>
      <c r="G2295" s="4" t="s">
        <v>7893</v>
      </c>
      <c r="H2295" s="4" t="s">
        <v>7893</v>
      </c>
      <c r="I2295" s="4" t="s">
        <v>7863</v>
      </c>
      <c r="J2295" s="9">
        <v>38266</v>
      </c>
      <c r="K2295" s="4">
        <v>18</v>
      </c>
    </row>
    <row r="2296" spans="1:11" ht="15" customHeight="1" x14ac:dyDescent="0.25">
      <c r="A2296" s="4" t="s">
        <v>2336</v>
      </c>
      <c r="B2296" s="4">
        <v>2002</v>
      </c>
      <c r="C2296" s="4" t="s">
        <v>7848</v>
      </c>
      <c r="D2296" s="4">
        <v>19</v>
      </c>
      <c r="E2296" s="4">
        <v>0</v>
      </c>
      <c r="F2296" s="8">
        <v>1132</v>
      </c>
      <c r="G2296" s="4" t="s">
        <v>7893</v>
      </c>
      <c r="H2296" s="4" t="s">
        <v>7894</v>
      </c>
      <c r="I2296" s="4" t="s">
        <v>7863</v>
      </c>
      <c r="J2296" s="9">
        <v>37456</v>
      </c>
      <c r="K2296" s="4">
        <v>20</v>
      </c>
    </row>
    <row r="2297" spans="1:11" ht="15" customHeight="1" x14ac:dyDescent="0.25">
      <c r="A2297" s="4" t="s">
        <v>2337</v>
      </c>
      <c r="B2297" s="4">
        <v>2004</v>
      </c>
      <c r="C2297" s="4" t="s">
        <v>7850</v>
      </c>
      <c r="D2297" s="4">
        <v>14</v>
      </c>
      <c r="E2297" s="4">
        <v>0</v>
      </c>
      <c r="F2297" s="8">
        <v>1131.51</v>
      </c>
      <c r="G2297" s="4" t="s">
        <v>7893</v>
      </c>
      <c r="H2297" s="4" t="s">
        <v>7894</v>
      </c>
      <c r="I2297" s="4" t="s">
        <v>7863</v>
      </c>
      <c r="J2297" s="9">
        <v>38152</v>
      </c>
      <c r="K2297" s="4">
        <v>18</v>
      </c>
    </row>
    <row r="2298" spans="1:11" ht="15" customHeight="1" x14ac:dyDescent="0.25">
      <c r="A2298" s="4" t="s">
        <v>2338</v>
      </c>
      <c r="B2298" s="4">
        <v>2004</v>
      </c>
      <c r="C2298" s="4" t="s">
        <v>7849</v>
      </c>
      <c r="D2298" s="4">
        <v>12</v>
      </c>
      <c r="E2298" s="4">
        <v>0</v>
      </c>
      <c r="F2298" s="8">
        <v>1121.8699999999999</v>
      </c>
      <c r="G2298" s="4" t="s">
        <v>7893</v>
      </c>
      <c r="H2298" s="4" t="s">
        <v>7894</v>
      </c>
      <c r="I2298" s="4" t="s">
        <v>7863</v>
      </c>
      <c r="J2298" s="9">
        <v>38303</v>
      </c>
      <c r="K2298" s="4">
        <v>18</v>
      </c>
    </row>
    <row r="2299" spans="1:11" ht="15" customHeight="1" x14ac:dyDescent="0.25">
      <c r="A2299" s="4" t="s">
        <v>2339</v>
      </c>
      <c r="B2299" s="4">
        <v>2002</v>
      </c>
      <c r="C2299" s="4" t="s">
        <v>7853</v>
      </c>
      <c r="D2299" s="4">
        <v>13</v>
      </c>
      <c r="E2299" s="4">
        <v>0</v>
      </c>
      <c r="F2299" s="8">
        <v>1086</v>
      </c>
      <c r="G2299" s="4" t="s">
        <v>7893</v>
      </c>
      <c r="H2299" s="4" t="s">
        <v>7893</v>
      </c>
      <c r="I2299" s="4" t="s">
        <v>7863</v>
      </c>
      <c r="J2299" s="9">
        <v>37481</v>
      </c>
      <c r="K2299" s="4">
        <v>20</v>
      </c>
    </row>
    <row r="2300" spans="1:11" ht="15" customHeight="1" x14ac:dyDescent="0.25">
      <c r="A2300" s="4" t="s">
        <v>2340</v>
      </c>
      <c r="B2300" s="4">
        <v>1998</v>
      </c>
      <c r="C2300" s="4" t="s">
        <v>7852</v>
      </c>
      <c r="D2300" s="4">
        <v>26</v>
      </c>
      <c r="E2300" s="4">
        <v>0</v>
      </c>
      <c r="F2300" s="8">
        <v>1082</v>
      </c>
      <c r="G2300" s="4" t="s">
        <v>7893</v>
      </c>
      <c r="H2300" s="4" t="s">
        <v>7895</v>
      </c>
      <c r="I2300" s="4" t="s">
        <v>7863</v>
      </c>
      <c r="J2300" s="9">
        <v>36155</v>
      </c>
      <c r="K2300" s="4">
        <v>24</v>
      </c>
    </row>
    <row r="2301" spans="1:11" ht="15" customHeight="1" x14ac:dyDescent="0.25">
      <c r="A2301" s="4" t="s">
        <v>2341</v>
      </c>
      <c r="B2301" s="4">
        <v>1997</v>
      </c>
      <c r="C2301" s="4" t="s">
        <v>7853</v>
      </c>
      <c r="D2301" s="4">
        <v>13</v>
      </c>
      <c r="E2301" s="4">
        <v>0</v>
      </c>
      <c r="F2301" s="8">
        <v>1071</v>
      </c>
      <c r="G2301" s="4" t="s">
        <v>7893</v>
      </c>
      <c r="H2301" s="4" t="s">
        <v>7893</v>
      </c>
      <c r="I2301" s="4" t="s">
        <v>7863</v>
      </c>
      <c r="J2301" s="9">
        <v>35655</v>
      </c>
      <c r="K2301" s="4">
        <v>25</v>
      </c>
    </row>
    <row r="2302" spans="1:11" ht="15" customHeight="1" x14ac:dyDescent="0.25">
      <c r="A2302" s="4" t="s">
        <v>2342</v>
      </c>
      <c r="B2302" s="4">
        <v>2004</v>
      </c>
      <c r="C2302" s="4" t="s">
        <v>7853</v>
      </c>
      <c r="D2302" s="4">
        <v>24</v>
      </c>
      <c r="E2302" s="4">
        <v>0</v>
      </c>
      <c r="F2302" s="8">
        <v>1070</v>
      </c>
      <c r="G2302" s="4" t="s">
        <v>7893</v>
      </c>
      <c r="H2302" s="4" t="s">
        <v>7893</v>
      </c>
      <c r="I2302" s="4" t="s">
        <v>7863</v>
      </c>
      <c r="J2302" s="9">
        <v>38223</v>
      </c>
      <c r="K2302" s="4">
        <v>18</v>
      </c>
    </row>
    <row r="2303" spans="1:11" ht="15" customHeight="1" x14ac:dyDescent="0.25">
      <c r="A2303" s="4" t="s">
        <v>2343</v>
      </c>
      <c r="B2303" s="4">
        <v>1993</v>
      </c>
      <c r="C2303" s="4" t="s">
        <v>7851</v>
      </c>
      <c r="D2303" s="4">
        <v>28</v>
      </c>
      <c r="E2303" s="4">
        <v>0</v>
      </c>
      <c r="F2303" s="8">
        <v>1068</v>
      </c>
      <c r="G2303" s="4" t="s">
        <v>7893</v>
      </c>
      <c r="H2303" s="4" t="s">
        <v>7894</v>
      </c>
      <c r="I2303" s="4" t="s">
        <v>7863</v>
      </c>
      <c r="J2303" s="9">
        <v>34240</v>
      </c>
      <c r="K2303" s="4">
        <v>29</v>
      </c>
    </row>
    <row r="2304" spans="1:11" ht="15" customHeight="1" x14ac:dyDescent="0.25">
      <c r="A2304" s="4" t="s">
        <v>2344</v>
      </c>
      <c r="B2304" s="4">
        <v>1995</v>
      </c>
      <c r="C2304" s="4" t="s">
        <v>7850</v>
      </c>
      <c r="D2304" s="4">
        <v>1</v>
      </c>
      <c r="E2304" s="4">
        <v>0</v>
      </c>
      <c r="F2304" s="8">
        <v>1056</v>
      </c>
      <c r="G2304" s="4" t="s">
        <v>7893</v>
      </c>
      <c r="H2304" s="4" t="s">
        <v>7895</v>
      </c>
      <c r="I2304" s="4" t="s">
        <v>7863</v>
      </c>
      <c r="J2304" s="9">
        <v>34851</v>
      </c>
      <c r="K2304" s="4">
        <v>28</v>
      </c>
    </row>
    <row r="2305" spans="1:11" ht="15" customHeight="1" x14ac:dyDescent="0.25">
      <c r="A2305" s="4" t="s">
        <v>2345</v>
      </c>
      <c r="B2305" s="4">
        <v>2002</v>
      </c>
      <c r="C2305" s="4" t="s">
        <v>7848</v>
      </c>
      <c r="D2305" s="4">
        <v>1</v>
      </c>
      <c r="E2305" s="4">
        <v>0</v>
      </c>
      <c r="F2305" s="8">
        <v>1049</v>
      </c>
      <c r="G2305" s="4" t="s">
        <v>7893</v>
      </c>
      <c r="H2305" s="4" t="s">
        <v>7895</v>
      </c>
      <c r="I2305" s="4" t="s">
        <v>7864</v>
      </c>
      <c r="J2305" s="9">
        <v>37438</v>
      </c>
      <c r="K2305" s="4">
        <v>20</v>
      </c>
    </row>
    <row r="2306" spans="1:11" ht="15" customHeight="1" x14ac:dyDescent="0.25">
      <c r="A2306" s="4" t="s">
        <v>2346</v>
      </c>
      <c r="B2306" s="4">
        <v>2002</v>
      </c>
      <c r="C2306" s="4" t="s">
        <v>7848</v>
      </c>
      <c r="D2306" s="4">
        <v>20</v>
      </c>
      <c r="E2306" s="4">
        <v>0</v>
      </c>
      <c r="F2306" s="8">
        <v>1047</v>
      </c>
      <c r="G2306" s="4" t="s">
        <v>7893</v>
      </c>
      <c r="H2306" s="4" t="s">
        <v>7894</v>
      </c>
      <c r="I2306" s="4" t="s">
        <v>7863</v>
      </c>
      <c r="J2306" s="9">
        <v>37457</v>
      </c>
      <c r="K2306" s="4">
        <v>20</v>
      </c>
    </row>
    <row r="2307" spans="1:11" ht="15" customHeight="1" x14ac:dyDescent="0.25">
      <c r="A2307" s="4" t="s">
        <v>2347</v>
      </c>
      <c r="B2307" s="4">
        <v>1994</v>
      </c>
      <c r="C2307" s="4" t="s">
        <v>7849</v>
      </c>
      <c r="D2307" s="4">
        <v>17</v>
      </c>
      <c r="E2307" s="4">
        <v>0</v>
      </c>
      <c r="F2307" s="8">
        <v>1044</v>
      </c>
      <c r="G2307" s="4" t="s">
        <v>7893</v>
      </c>
      <c r="H2307" s="4" t="s">
        <v>7895</v>
      </c>
      <c r="I2307" s="4" t="s">
        <v>7863</v>
      </c>
      <c r="J2307" s="9">
        <v>34655</v>
      </c>
      <c r="K2307" s="4">
        <v>28</v>
      </c>
    </row>
    <row r="2308" spans="1:11" ht="15" customHeight="1" x14ac:dyDescent="0.25">
      <c r="A2308" s="4" t="s">
        <v>2348</v>
      </c>
      <c r="B2308" s="4">
        <v>1995</v>
      </c>
      <c r="C2308" s="4" t="s">
        <v>7854</v>
      </c>
      <c r="D2308" s="4">
        <v>5</v>
      </c>
      <c r="E2308" s="4">
        <v>0</v>
      </c>
      <c r="F2308" s="8">
        <v>1033.74</v>
      </c>
      <c r="G2308" s="4" t="s">
        <v>7893</v>
      </c>
      <c r="H2308" s="4" t="s">
        <v>7894</v>
      </c>
      <c r="I2308" s="4" t="s">
        <v>7863</v>
      </c>
      <c r="J2308" s="9">
        <v>34977</v>
      </c>
      <c r="K2308" s="4">
        <v>27</v>
      </c>
    </row>
    <row r="2309" spans="1:11" ht="15" customHeight="1" x14ac:dyDescent="0.25">
      <c r="A2309" s="4" t="s">
        <v>2349</v>
      </c>
      <c r="B2309" s="4">
        <v>1999</v>
      </c>
      <c r="C2309" s="4" t="s">
        <v>7853</v>
      </c>
      <c r="D2309" s="4">
        <v>5</v>
      </c>
      <c r="E2309" s="4">
        <v>0</v>
      </c>
      <c r="F2309" s="8">
        <v>1019</v>
      </c>
      <c r="G2309" s="4" t="s">
        <v>7893</v>
      </c>
      <c r="H2309" s="4" t="s">
        <v>7895</v>
      </c>
      <c r="I2309" s="4" t="s">
        <v>7863</v>
      </c>
      <c r="J2309" s="9">
        <v>36377</v>
      </c>
      <c r="K2309" s="4">
        <v>23</v>
      </c>
    </row>
    <row r="2310" spans="1:11" ht="15" customHeight="1" x14ac:dyDescent="0.25">
      <c r="A2310" s="4" t="s">
        <v>2350</v>
      </c>
      <c r="B2310" s="4">
        <v>2000</v>
      </c>
      <c r="C2310" s="4" t="s">
        <v>7854</v>
      </c>
      <c r="D2310" s="4">
        <v>9</v>
      </c>
      <c r="E2310" s="4">
        <v>0</v>
      </c>
      <c r="F2310" s="8">
        <v>1012</v>
      </c>
      <c r="G2310" s="4" t="s">
        <v>7893</v>
      </c>
      <c r="H2310" s="4" t="s">
        <v>7895</v>
      </c>
      <c r="I2310" s="4" t="s">
        <v>7863</v>
      </c>
      <c r="J2310" s="9">
        <v>36808</v>
      </c>
      <c r="K2310" s="4">
        <v>22</v>
      </c>
    </row>
    <row r="2311" spans="1:11" ht="15" customHeight="1" x14ac:dyDescent="0.25">
      <c r="A2311" s="4" t="s">
        <v>2351</v>
      </c>
      <c r="B2311" s="4">
        <v>1994</v>
      </c>
      <c r="C2311" s="4" t="s">
        <v>7849</v>
      </c>
      <c r="D2311" s="4">
        <v>22</v>
      </c>
      <c r="E2311" s="4">
        <v>0</v>
      </c>
      <c r="F2311" s="8">
        <v>1006.65</v>
      </c>
      <c r="G2311" s="4" t="s">
        <v>7893</v>
      </c>
      <c r="H2311" s="4" t="s">
        <v>7895</v>
      </c>
      <c r="I2311" s="4" t="s">
        <v>7863</v>
      </c>
      <c r="J2311" s="9">
        <v>34660</v>
      </c>
      <c r="K2311" s="4">
        <v>28</v>
      </c>
    </row>
    <row r="2312" spans="1:11" ht="15" customHeight="1" x14ac:dyDescent="0.25">
      <c r="A2312" s="4" t="s">
        <v>2352</v>
      </c>
      <c r="B2312" s="4">
        <v>2001</v>
      </c>
      <c r="C2312" s="4" t="s">
        <v>7853</v>
      </c>
      <c r="D2312" s="4">
        <v>19</v>
      </c>
      <c r="E2312" s="4">
        <v>0</v>
      </c>
      <c r="F2312" s="8">
        <v>964.71</v>
      </c>
      <c r="G2312" s="4" t="s">
        <v>7893</v>
      </c>
      <c r="H2312" s="4" t="s">
        <v>7895</v>
      </c>
      <c r="I2312" s="4" t="s">
        <v>7863</v>
      </c>
      <c r="J2312" s="9">
        <v>37122</v>
      </c>
      <c r="K2312" s="4">
        <v>21</v>
      </c>
    </row>
    <row r="2313" spans="1:11" ht="15" customHeight="1" x14ac:dyDescent="0.25">
      <c r="A2313" s="4" t="s">
        <v>2353</v>
      </c>
      <c r="B2313" s="4">
        <v>1995</v>
      </c>
      <c r="C2313" s="4" t="s">
        <v>7854</v>
      </c>
      <c r="D2313" s="4">
        <v>28</v>
      </c>
      <c r="E2313" s="4">
        <v>0</v>
      </c>
      <c r="F2313" s="8">
        <v>928.59</v>
      </c>
      <c r="G2313" s="4" t="s">
        <v>7893</v>
      </c>
      <c r="H2313" s="4" t="s">
        <v>7894</v>
      </c>
      <c r="I2313" s="4" t="s">
        <v>7863</v>
      </c>
      <c r="J2313" s="9">
        <v>35000</v>
      </c>
      <c r="K2313" s="4">
        <v>27</v>
      </c>
    </row>
    <row r="2314" spans="1:11" ht="15" customHeight="1" x14ac:dyDescent="0.25">
      <c r="A2314" s="4" t="s">
        <v>2354</v>
      </c>
      <c r="B2314" s="4">
        <v>1994</v>
      </c>
      <c r="C2314" s="4" t="s">
        <v>7854</v>
      </c>
      <c r="D2314" s="4">
        <v>30</v>
      </c>
      <c r="E2314" s="4">
        <v>0</v>
      </c>
      <c r="F2314" s="8">
        <v>915.07</v>
      </c>
      <c r="G2314" s="4" t="s">
        <v>7893</v>
      </c>
      <c r="H2314" s="4" t="s">
        <v>7894</v>
      </c>
      <c r="I2314" s="4" t="s">
        <v>7863</v>
      </c>
      <c r="J2314" s="9">
        <v>34637</v>
      </c>
      <c r="K2314" s="4">
        <v>28</v>
      </c>
    </row>
    <row r="2315" spans="1:11" ht="15" customHeight="1" x14ac:dyDescent="0.25">
      <c r="A2315" s="4" t="s">
        <v>2355</v>
      </c>
      <c r="B2315" s="4">
        <v>1993</v>
      </c>
      <c r="C2315" s="4" t="s">
        <v>7849</v>
      </c>
      <c r="D2315" s="4">
        <v>27</v>
      </c>
      <c r="E2315" s="4">
        <v>0</v>
      </c>
      <c r="F2315" s="8">
        <v>896.21</v>
      </c>
      <c r="G2315" s="4" t="s">
        <v>7893</v>
      </c>
      <c r="H2315" s="4" t="s">
        <v>7894</v>
      </c>
      <c r="I2315" s="4" t="s">
        <v>7863</v>
      </c>
      <c r="J2315" s="9">
        <v>34300</v>
      </c>
      <c r="K2315" s="4">
        <v>29</v>
      </c>
    </row>
    <row r="2316" spans="1:11" ht="15" customHeight="1" x14ac:dyDescent="0.25">
      <c r="A2316" s="4" t="s">
        <v>2356</v>
      </c>
      <c r="B2316" s="4">
        <v>2000</v>
      </c>
      <c r="C2316" s="4" t="s">
        <v>7849</v>
      </c>
      <c r="D2316" s="4">
        <v>18</v>
      </c>
      <c r="E2316" s="4">
        <v>0</v>
      </c>
      <c r="F2316" s="8">
        <v>865.41</v>
      </c>
      <c r="G2316" s="4" t="s">
        <v>7893</v>
      </c>
      <c r="H2316" s="4" t="s">
        <v>7894</v>
      </c>
      <c r="I2316" s="4" t="s">
        <v>7863</v>
      </c>
      <c r="J2316" s="9">
        <v>36848</v>
      </c>
      <c r="K2316" s="4">
        <v>22</v>
      </c>
    </row>
    <row r="2317" spans="1:11" ht="15" customHeight="1" x14ac:dyDescent="0.25">
      <c r="A2317" s="4" t="s">
        <v>2357</v>
      </c>
      <c r="B2317" s="4">
        <v>2004</v>
      </c>
      <c r="C2317" s="4" t="s">
        <v>7854</v>
      </c>
      <c r="D2317" s="4">
        <v>7</v>
      </c>
      <c r="E2317" s="4">
        <v>0</v>
      </c>
      <c r="F2317" s="8">
        <v>830.52</v>
      </c>
      <c r="G2317" s="4" t="s">
        <v>7893</v>
      </c>
      <c r="H2317" s="4" t="s">
        <v>7895</v>
      </c>
      <c r="I2317" s="4" t="s">
        <v>7865</v>
      </c>
      <c r="J2317" s="9">
        <v>38267</v>
      </c>
      <c r="K2317" s="4">
        <v>18</v>
      </c>
    </row>
    <row r="2318" spans="1:11" ht="15" customHeight="1" x14ac:dyDescent="0.25">
      <c r="A2318" s="4" t="s">
        <v>2358</v>
      </c>
      <c r="B2318" s="4">
        <v>1995</v>
      </c>
      <c r="C2318" s="4" t="s">
        <v>7852</v>
      </c>
      <c r="D2318" s="4">
        <v>7</v>
      </c>
      <c r="E2318" s="4">
        <v>0</v>
      </c>
      <c r="F2318" s="8">
        <v>773.54</v>
      </c>
      <c r="G2318" s="4" t="s">
        <v>7893</v>
      </c>
      <c r="H2318" s="4" t="s">
        <v>7895</v>
      </c>
      <c r="I2318" s="4" t="s">
        <v>7863</v>
      </c>
      <c r="J2318" s="9">
        <v>35040</v>
      </c>
      <c r="K2318" s="4">
        <v>27</v>
      </c>
    </row>
    <row r="2319" spans="1:11" ht="15" customHeight="1" x14ac:dyDescent="0.25">
      <c r="A2319" s="4" t="s">
        <v>2359</v>
      </c>
      <c r="B2319" s="4">
        <v>1996</v>
      </c>
      <c r="C2319" s="4" t="s">
        <v>7851</v>
      </c>
      <c r="D2319" s="4">
        <v>18</v>
      </c>
      <c r="E2319" s="4">
        <v>0</v>
      </c>
      <c r="F2319" s="8">
        <v>770.38</v>
      </c>
      <c r="G2319" s="4" t="s">
        <v>7893</v>
      </c>
      <c r="H2319" s="10" t="s">
        <v>7895</v>
      </c>
      <c r="I2319" s="4" t="s">
        <v>7864</v>
      </c>
      <c r="J2319" s="9">
        <v>35326</v>
      </c>
      <c r="K2319" s="4">
        <v>26</v>
      </c>
    </row>
    <row r="2320" spans="1:11" ht="15" customHeight="1" x14ac:dyDescent="0.25">
      <c r="A2320" s="4" t="s">
        <v>2360</v>
      </c>
      <c r="B2320" s="4">
        <v>1993</v>
      </c>
      <c r="C2320" s="4" t="s">
        <v>7850</v>
      </c>
      <c r="D2320" s="4">
        <v>28</v>
      </c>
      <c r="E2320" s="4">
        <v>0</v>
      </c>
      <c r="F2320" s="8">
        <v>770</v>
      </c>
      <c r="G2320" s="4" t="s">
        <v>7893</v>
      </c>
      <c r="H2320" s="4" t="s">
        <v>7893</v>
      </c>
      <c r="I2320" s="4" t="s">
        <v>7863</v>
      </c>
      <c r="J2320" s="9">
        <v>34148</v>
      </c>
      <c r="K2320" s="4">
        <v>29</v>
      </c>
    </row>
    <row r="2321" spans="1:11" ht="15" customHeight="1" x14ac:dyDescent="0.25">
      <c r="A2321" s="4" t="s">
        <v>2361</v>
      </c>
      <c r="B2321" s="4">
        <v>1996</v>
      </c>
      <c r="C2321" s="4" t="s">
        <v>7854</v>
      </c>
      <c r="D2321" s="4">
        <v>22</v>
      </c>
      <c r="E2321" s="4">
        <v>0</v>
      </c>
      <c r="F2321" s="8">
        <v>760</v>
      </c>
      <c r="G2321" s="4" t="s">
        <v>7893</v>
      </c>
      <c r="H2321" s="4" t="s">
        <v>7893</v>
      </c>
      <c r="I2321" s="4" t="s">
        <v>7863</v>
      </c>
      <c r="J2321" s="9">
        <v>35360</v>
      </c>
      <c r="K2321" s="4">
        <v>26</v>
      </c>
    </row>
    <row r="2322" spans="1:11" ht="15" customHeight="1" x14ac:dyDescent="0.25">
      <c r="A2322" s="4" t="s">
        <v>2362</v>
      </c>
      <c r="B2322" s="4">
        <v>1993</v>
      </c>
      <c r="C2322" s="4" t="s">
        <v>7853</v>
      </c>
      <c r="D2322" s="4">
        <v>9</v>
      </c>
      <c r="E2322" s="4">
        <v>0</v>
      </c>
      <c r="F2322" s="8">
        <v>760</v>
      </c>
      <c r="G2322" s="4" t="s">
        <v>7893</v>
      </c>
      <c r="H2322" s="4" t="s">
        <v>7894</v>
      </c>
      <c r="I2322" s="4" t="s">
        <v>7863</v>
      </c>
      <c r="J2322" s="9">
        <v>34190</v>
      </c>
      <c r="K2322" s="4">
        <v>29</v>
      </c>
    </row>
    <row r="2323" spans="1:11" ht="15" customHeight="1" x14ac:dyDescent="0.25">
      <c r="A2323" s="4" t="s">
        <v>2363</v>
      </c>
      <c r="B2323" s="4">
        <v>2002</v>
      </c>
      <c r="C2323" s="4" t="s">
        <v>7851</v>
      </c>
      <c r="D2323" s="4">
        <v>19</v>
      </c>
      <c r="E2323" s="4">
        <v>0</v>
      </c>
      <c r="F2323" s="8">
        <v>750</v>
      </c>
      <c r="G2323" s="4" t="s">
        <v>7893</v>
      </c>
      <c r="H2323" s="4" t="s">
        <v>7894</v>
      </c>
      <c r="I2323" s="4" t="s">
        <v>7864</v>
      </c>
      <c r="J2323" s="9">
        <v>37518</v>
      </c>
      <c r="K2323" s="4">
        <v>20</v>
      </c>
    </row>
    <row r="2324" spans="1:11" ht="15" customHeight="1" x14ac:dyDescent="0.25">
      <c r="A2324" s="4" t="s">
        <v>2364</v>
      </c>
      <c r="B2324" s="4">
        <v>1999</v>
      </c>
      <c r="C2324" s="4" t="s">
        <v>7852</v>
      </c>
      <c r="D2324" s="4">
        <v>14</v>
      </c>
      <c r="E2324" s="4">
        <v>0</v>
      </c>
      <c r="F2324" s="8">
        <v>722.99</v>
      </c>
      <c r="G2324" s="4" t="s">
        <v>7893</v>
      </c>
      <c r="H2324" s="4" t="s">
        <v>7894</v>
      </c>
      <c r="I2324" s="4" t="s">
        <v>7863</v>
      </c>
      <c r="J2324" s="9">
        <v>36508</v>
      </c>
      <c r="K2324" s="4">
        <v>23</v>
      </c>
    </row>
    <row r="2325" spans="1:11" ht="15" customHeight="1" x14ac:dyDescent="0.25">
      <c r="A2325" s="4" t="s">
        <v>2365</v>
      </c>
      <c r="B2325" s="4">
        <v>1999</v>
      </c>
      <c r="C2325" s="4" t="s">
        <v>7852</v>
      </c>
      <c r="D2325" s="4">
        <v>26</v>
      </c>
      <c r="E2325" s="4">
        <v>0</v>
      </c>
      <c r="F2325" s="8">
        <v>700</v>
      </c>
      <c r="G2325" s="10" t="s">
        <v>7895</v>
      </c>
      <c r="H2325" s="4" t="s">
        <v>7893</v>
      </c>
      <c r="I2325" s="4" t="s">
        <v>7863</v>
      </c>
      <c r="J2325" s="9">
        <v>36520</v>
      </c>
      <c r="K2325" s="4">
        <v>23</v>
      </c>
    </row>
    <row r="2326" spans="1:11" ht="15" customHeight="1" x14ac:dyDescent="0.25">
      <c r="A2326" s="4" t="s">
        <v>2366</v>
      </c>
      <c r="B2326" s="4">
        <v>2001</v>
      </c>
      <c r="C2326" s="4" t="s">
        <v>7851</v>
      </c>
      <c r="D2326" s="4">
        <v>12</v>
      </c>
      <c r="E2326" s="4">
        <v>0</v>
      </c>
      <c r="F2326" s="8">
        <v>687.54</v>
      </c>
      <c r="G2326" s="4" t="s">
        <v>7893</v>
      </c>
      <c r="H2326" s="4" t="s">
        <v>7895</v>
      </c>
      <c r="I2326" s="4" t="s">
        <v>7863</v>
      </c>
      <c r="J2326" s="9">
        <v>37146</v>
      </c>
      <c r="K2326" s="4">
        <v>21</v>
      </c>
    </row>
    <row r="2327" spans="1:11" ht="15" customHeight="1" x14ac:dyDescent="0.25">
      <c r="A2327" s="4" t="s">
        <v>2367</v>
      </c>
      <c r="B2327" s="4">
        <v>1997</v>
      </c>
      <c r="C2327" s="4" t="s">
        <v>7849</v>
      </c>
      <c r="D2327" s="4">
        <v>9</v>
      </c>
      <c r="E2327" s="4">
        <v>0</v>
      </c>
      <c r="F2327" s="8">
        <v>670</v>
      </c>
      <c r="G2327" s="4" t="s">
        <v>7893</v>
      </c>
      <c r="H2327" s="4" t="s">
        <v>7893</v>
      </c>
      <c r="I2327" s="4" t="s">
        <v>7863</v>
      </c>
      <c r="J2327" s="9">
        <v>35743</v>
      </c>
      <c r="K2327" s="4">
        <v>25</v>
      </c>
    </row>
    <row r="2328" spans="1:11" ht="15" customHeight="1" x14ac:dyDescent="0.25">
      <c r="A2328" s="4" t="s">
        <v>2368</v>
      </c>
      <c r="B2328" s="4">
        <v>2002</v>
      </c>
      <c r="C2328" s="4" t="s">
        <v>7849</v>
      </c>
      <c r="D2328" s="4">
        <v>29</v>
      </c>
      <c r="E2328" s="4">
        <v>0</v>
      </c>
      <c r="F2328" s="8">
        <v>668</v>
      </c>
      <c r="G2328" s="4" t="s">
        <v>7893</v>
      </c>
      <c r="H2328" s="4" t="s">
        <v>7895</v>
      </c>
      <c r="I2328" s="4" t="s">
        <v>7864</v>
      </c>
      <c r="J2328" s="9">
        <v>37589</v>
      </c>
      <c r="K2328" s="4">
        <v>20</v>
      </c>
    </row>
    <row r="2329" spans="1:11" ht="15" customHeight="1" x14ac:dyDescent="0.25">
      <c r="A2329" s="4" t="s">
        <v>2369</v>
      </c>
      <c r="B2329" s="4">
        <v>1995</v>
      </c>
      <c r="C2329" s="4" t="s">
        <v>7848</v>
      </c>
      <c r="D2329" s="4">
        <v>4</v>
      </c>
      <c r="E2329" s="4">
        <v>0</v>
      </c>
      <c r="F2329" s="8">
        <v>650</v>
      </c>
      <c r="G2329" s="4" t="s">
        <v>7893</v>
      </c>
      <c r="H2329" s="4" t="s">
        <v>7893</v>
      </c>
      <c r="I2329" s="4" t="s">
        <v>7863</v>
      </c>
      <c r="J2329" s="9">
        <v>34884</v>
      </c>
      <c r="K2329" s="4">
        <v>27</v>
      </c>
    </row>
    <row r="2330" spans="1:11" ht="15" customHeight="1" x14ac:dyDescent="0.25">
      <c r="A2330" s="4" t="s">
        <v>2370</v>
      </c>
      <c r="B2330" s="4">
        <v>1993</v>
      </c>
      <c r="C2330" s="4" t="s">
        <v>7850</v>
      </c>
      <c r="D2330" s="4">
        <v>1</v>
      </c>
      <c r="E2330" s="4">
        <v>0</v>
      </c>
      <c r="F2330" s="8">
        <v>650</v>
      </c>
      <c r="G2330" s="4" t="s">
        <v>7893</v>
      </c>
      <c r="H2330" s="4" t="s">
        <v>7893</v>
      </c>
      <c r="I2330" s="4" t="s">
        <v>7863</v>
      </c>
      <c r="J2330" s="9">
        <v>34121</v>
      </c>
      <c r="K2330" s="4">
        <v>30</v>
      </c>
    </row>
    <row r="2331" spans="1:11" ht="15" customHeight="1" x14ac:dyDescent="0.25">
      <c r="A2331" s="4" t="s">
        <v>2371</v>
      </c>
      <c r="B2331" s="4">
        <v>2001</v>
      </c>
      <c r="C2331" s="4" t="s">
        <v>7849</v>
      </c>
      <c r="D2331" s="4">
        <v>20</v>
      </c>
      <c r="E2331" s="4">
        <v>0</v>
      </c>
      <c r="F2331" s="8">
        <v>646.14</v>
      </c>
      <c r="G2331" s="4" t="s">
        <v>7893</v>
      </c>
      <c r="H2331" s="4" t="s">
        <v>7893</v>
      </c>
      <c r="I2331" s="4" t="s">
        <v>7864</v>
      </c>
      <c r="J2331" s="9">
        <v>37215</v>
      </c>
      <c r="K2331" s="4">
        <v>21</v>
      </c>
    </row>
    <row r="2332" spans="1:11" ht="15" customHeight="1" x14ac:dyDescent="0.25">
      <c r="A2332" s="4" t="s">
        <v>2372</v>
      </c>
      <c r="B2332" s="4">
        <v>1998</v>
      </c>
      <c r="C2332" s="4" t="s">
        <v>7848</v>
      </c>
      <c r="D2332" s="4">
        <v>27</v>
      </c>
      <c r="E2332" s="4">
        <v>0</v>
      </c>
      <c r="F2332" s="8">
        <v>637.26</v>
      </c>
      <c r="G2332" s="4" t="s">
        <v>7893</v>
      </c>
      <c r="H2332" s="4" t="s">
        <v>7893</v>
      </c>
      <c r="I2332" s="4" t="s">
        <v>7863</v>
      </c>
      <c r="J2332" s="9">
        <v>36003</v>
      </c>
      <c r="K2332" s="4">
        <v>24</v>
      </c>
    </row>
    <row r="2333" spans="1:11" ht="15" customHeight="1" x14ac:dyDescent="0.25">
      <c r="A2333" s="4" t="s">
        <v>2373</v>
      </c>
      <c r="B2333" s="4">
        <v>1992</v>
      </c>
      <c r="C2333" s="4" t="s">
        <v>7851</v>
      </c>
      <c r="D2333" s="4">
        <v>13</v>
      </c>
      <c r="E2333" s="4">
        <v>0</v>
      </c>
      <c r="F2333" s="8">
        <v>604.54</v>
      </c>
      <c r="G2333" s="4" t="s">
        <v>7893</v>
      </c>
      <c r="H2333" s="4" t="s">
        <v>7893</v>
      </c>
      <c r="I2333" s="4" t="s">
        <v>7863</v>
      </c>
      <c r="J2333" s="9">
        <v>33860</v>
      </c>
      <c r="K2333" s="4">
        <v>30</v>
      </c>
    </row>
    <row r="2334" spans="1:11" ht="15" customHeight="1" x14ac:dyDescent="0.25">
      <c r="A2334" s="4" t="s">
        <v>2374</v>
      </c>
      <c r="B2334" s="4">
        <v>1993</v>
      </c>
      <c r="C2334" s="4" t="s">
        <v>7850</v>
      </c>
      <c r="D2334" s="4">
        <v>30</v>
      </c>
      <c r="E2334" s="4">
        <v>0</v>
      </c>
      <c r="F2334" s="8">
        <v>600</v>
      </c>
      <c r="G2334" s="4" t="s">
        <v>7895</v>
      </c>
      <c r="H2334" s="4" t="s">
        <v>7894</v>
      </c>
      <c r="I2334" s="4" t="s">
        <v>7863</v>
      </c>
      <c r="J2334" s="9">
        <v>34150</v>
      </c>
      <c r="K2334" s="4">
        <v>29</v>
      </c>
    </row>
    <row r="2335" spans="1:11" ht="15" customHeight="1" x14ac:dyDescent="0.25">
      <c r="A2335" s="4" t="s">
        <v>2375</v>
      </c>
      <c r="B2335" s="4">
        <v>1992</v>
      </c>
      <c r="C2335" s="4" t="s">
        <v>7849</v>
      </c>
      <c r="D2335" s="4">
        <v>30</v>
      </c>
      <c r="E2335" s="4">
        <v>0</v>
      </c>
      <c r="F2335" s="8">
        <v>570.62</v>
      </c>
      <c r="G2335" s="4" t="s">
        <v>7895</v>
      </c>
      <c r="H2335" s="4" t="s">
        <v>7894</v>
      </c>
      <c r="I2335" s="4" t="s">
        <v>7863</v>
      </c>
      <c r="J2335" s="9">
        <v>33938</v>
      </c>
      <c r="K2335" s="4">
        <v>30</v>
      </c>
    </row>
    <row r="2336" spans="1:11" ht="15" customHeight="1" x14ac:dyDescent="0.25">
      <c r="A2336" s="4" t="s">
        <v>2376</v>
      </c>
      <c r="B2336" s="4">
        <v>1992</v>
      </c>
      <c r="C2336" s="11" t="s">
        <v>7848</v>
      </c>
      <c r="D2336" s="4">
        <v>9</v>
      </c>
      <c r="E2336" s="4">
        <v>0</v>
      </c>
      <c r="F2336" s="8">
        <v>563.84</v>
      </c>
      <c r="G2336" s="4" t="s">
        <v>7895</v>
      </c>
      <c r="H2336" s="4" t="s">
        <v>7893</v>
      </c>
      <c r="I2336" s="4" t="s">
        <v>7863</v>
      </c>
      <c r="J2336" s="9">
        <v>33794</v>
      </c>
      <c r="K2336" s="4">
        <v>30</v>
      </c>
    </row>
    <row r="2337" spans="1:11" ht="15" customHeight="1" x14ac:dyDescent="0.25">
      <c r="A2337" s="4" t="s">
        <v>7858</v>
      </c>
      <c r="B2337" s="4">
        <v>1987</v>
      </c>
      <c r="C2337" s="4" t="s">
        <v>7849</v>
      </c>
      <c r="D2337" s="4">
        <v>27</v>
      </c>
      <c r="E2337" s="4">
        <v>2</v>
      </c>
      <c r="F2337" s="8">
        <v>20984.09</v>
      </c>
      <c r="G2337" s="4" t="s">
        <v>7895</v>
      </c>
      <c r="H2337" s="4" t="s">
        <v>7895</v>
      </c>
      <c r="I2337" s="4" t="s">
        <v>7866</v>
      </c>
      <c r="J2337" s="9">
        <v>32108</v>
      </c>
      <c r="K2337" s="4">
        <v>35</v>
      </c>
    </row>
    <row r="2338" spans="1:11" ht="15" customHeight="1" x14ac:dyDescent="0.25">
      <c r="A2338" s="4" t="s">
        <v>7859</v>
      </c>
      <c r="B2338" s="4">
        <v>2004</v>
      </c>
      <c r="C2338" s="4" t="s">
        <v>7849</v>
      </c>
      <c r="D2338" s="4">
        <v>1</v>
      </c>
      <c r="E2338" s="4">
        <v>2</v>
      </c>
      <c r="F2338" s="8">
        <v>34303.17</v>
      </c>
      <c r="G2338" s="4" t="s">
        <v>7894</v>
      </c>
      <c r="H2338" s="4" t="s">
        <v>7893</v>
      </c>
      <c r="I2338" s="4" t="s">
        <v>7863</v>
      </c>
      <c r="J2338" s="9">
        <v>38292</v>
      </c>
      <c r="K2338" s="4">
        <v>18</v>
      </c>
    </row>
    <row r="2339" spans="1:11" ht="15" customHeight="1" x14ac:dyDescent="0.25">
      <c r="A2339" s="4" t="s">
        <v>7855</v>
      </c>
      <c r="B2339" s="4">
        <v>2004</v>
      </c>
      <c r="C2339" s="4" t="s">
        <v>7849</v>
      </c>
      <c r="D2339" s="4">
        <v>6</v>
      </c>
      <c r="E2339" s="4">
        <v>0</v>
      </c>
      <c r="F2339" s="8">
        <v>1137.01</v>
      </c>
      <c r="G2339" s="4" t="s">
        <v>7893</v>
      </c>
      <c r="H2339" s="4" t="s">
        <v>7894</v>
      </c>
      <c r="I2339" s="4" t="s">
        <v>7863</v>
      </c>
      <c r="J2339" s="9">
        <v>38297</v>
      </c>
      <c r="K2339" s="4">
        <v>18</v>
      </c>
    </row>
    <row r="2340" spans="1:11" ht="15" customHeight="1" x14ac:dyDescent="0.25">
      <c r="A2340" s="4" t="s">
        <v>7856</v>
      </c>
      <c r="B2340" s="4">
        <v>1999</v>
      </c>
      <c r="C2340" s="4" t="s">
        <v>7850</v>
      </c>
      <c r="D2340" s="4">
        <v>9</v>
      </c>
      <c r="E2340" s="4">
        <v>1</v>
      </c>
      <c r="F2340" s="8">
        <v>2775.19</v>
      </c>
      <c r="G2340" s="4" t="s">
        <v>7895</v>
      </c>
      <c r="H2340" s="4" t="s">
        <v>7894</v>
      </c>
      <c r="I2340" s="4" t="s">
        <v>7864</v>
      </c>
      <c r="J2340" s="9">
        <v>36320</v>
      </c>
      <c r="K2340" s="4">
        <v>23</v>
      </c>
    </row>
    <row r="2341" spans="1:11" ht="15" customHeight="1" x14ac:dyDescent="0.25">
      <c r="A2341" s="4" t="s">
        <v>7857</v>
      </c>
      <c r="B2341" s="4">
        <v>1985</v>
      </c>
      <c r="C2341" s="4" t="s">
        <v>7852</v>
      </c>
      <c r="D2341" s="4">
        <v>20</v>
      </c>
      <c r="E2341" s="4">
        <v>2</v>
      </c>
      <c r="F2341" s="8">
        <v>6203.9</v>
      </c>
      <c r="G2341" s="4" t="s">
        <v>7894</v>
      </c>
      <c r="H2341" s="4" t="s">
        <v>7895</v>
      </c>
      <c r="I2341" s="4" t="s">
        <v>7864</v>
      </c>
      <c r="J2341" s="9">
        <v>31401</v>
      </c>
      <c r="K2341" s="4">
        <v>37</v>
      </c>
    </row>
    <row r="2342" spans="1:11" ht="15" customHeight="1" x14ac:dyDescent="0.25">
      <c r="A2342" s="4" t="s">
        <v>7860</v>
      </c>
      <c r="B2342" s="4">
        <v>2000</v>
      </c>
      <c r="C2342" s="4" t="s">
        <v>7854</v>
      </c>
      <c r="D2342" s="4">
        <v>13</v>
      </c>
      <c r="E2342" s="4">
        <v>0</v>
      </c>
      <c r="F2342" s="8">
        <v>35585.58</v>
      </c>
      <c r="G2342" s="4" t="s">
        <v>7894</v>
      </c>
      <c r="H2342" s="4" t="s">
        <v>7895</v>
      </c>
      <c r="I2342" s="4" t="s">
        <v>7865</v>
      </c>
      <c r="J2342" s="9">
        <v>36812</v>
      </c>
      <c r="K2342" s="4">
        <v>22</v>
      </c>
    </row>
    <row r="2343" spans="1:11" ht="15" customHeight="1" x14ac:dyDescent="0.25">
      <c r="A2343" s="4" t="s">
        <v>7861</v>
      </c>
      <c r="B2343" s="4">
        <v>1992</v>
      </c>
      <c r="C2343" s="4" t="s">
        <v>7854</v>
      </c>
      <c r="D2343" s="4">
        <v>6</v>
      </c>
      <c r="E2343" s="4">
        <v>0</v>
      </c>
      <c r="F2343" s="8">
        <v>36837.47</v>
      </c>
      <c r="G2343" s="4" t="s">
        <v>7894</v>
      </c>
      <c r="H2343" s="4" t="s">
        <v>7895</v>
      </c>
      <c r="I2343" s="4" t="s">
        <v>7865</v>
      </c>
      <c r="J2343" s="9">
        <v>33883</v>
      </c>
      <c r="K2343" s="4">
        <v>30</v>
      </c>
    </row>
    <row r="2344" spans="1:11" ht="15" customHeight="1" x14ac:dyDescent="0.25">
      <c r="A2344" s="4" t="s">
        <v>7862</v>
      </c>
      <c r="B2344" s="4">
        <v>1991</v>
      </c>
      <c r="C2344" s="4" t="s">
        <v>7849</v>
      </c>
      <c r="D2344" s="4">
        <v>22</v>
      </c>
      <c r="E2344" s="4">
        <v>2</v>
      </c>
      <c r="F2344" s="8">
        <v>38711</v>
      </c>
      <c r="G2344" s="4" t="s">
        <v>7894</v>
      </c>
      <c r="H2344" s="4" t="s">
        <v>7893</v>
      </c>
      <c r="I2344" s="4" t="s">
        <v>7865</v>
      </c>
      <c r="J2344" s="9">
        <v>33564</v>
      </c>
      <c r="K2344" s="4">
        <v>31</v>
      </c>
    </row>
  </sheetData>
  <pageMargins left="0.7" right="0.7" top="0.75" bottom="0.75" header="0" footer="0"/>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C32BF9-5C85-4754-8D83-7EEFD7A8843D}">
  <dimension ref="A1:Q2336"/>
  <sheetViews>
    <sheetView workbookViewId="0">
      <selection activeCell="G5" sqref="G5"/>
    </sheetView>
  </sheetViews>
  <sheetFormatPr defaultRowHeight="15" x14ac:dyDescent="0.25"/>
  <cols>
    <col min="1" max="1" width="21" customWidth="1"/>
    <col min="2" max="2" width="18.5703125" customWidth="1"/>
    <col min="5" max="5" width="11.28515625" customWidth="1"/>
    <col min="6" max="6" width="15" customWidth="1"/>
    <col min="7" max="7" width="18.5703125" customWidth="1"/>
    <col min="8" max="8" width="32.42578125" customWidth="1"/>
    <col min="9" max="9" width="18" customWidth="1"/>
    <col min="10" max="10" width="16.42578125" customWidth="1"/>
    <col min="11" max="11" width="22.7109375" customWidth="1"/>
    <col min="12" max="12" width="21.42578125" customWidth="1"/>
    <col min="13" max="13" width="21.140625" customWidth="1"/>
    <col min="14" max="14" width="14.42578125" customWidth="1"/>
  </cols>
  <sheetData>
    <row r="1" spans="1:17" ht="15.75" x14ac:dyDescent="0.25">
      <c r="A1" s="26" t="s">
        <v>0</v>
      </c>
      <c r="B1" s="27" t="s">
        <v>7898</v>
      </c>
      <c r="C1" s="28" t="s">
        <v>4</v>
      </c>
      <c r="D1" s="28" t="s">
        <v>5</v>
      </c>
      <c r="E1" s="3" t="s">
        <v>6</v>
      </c>
      <c r="F1" s="3" t="s">
        <v>7</v>
      </c>
      <c r="G1" s="3" t="s">
        <v>8</v>
      </c>
      <c r="H1" s="3" t="s">
        <v>9</v>
      </c>
      <c r="I1" s="3" t="s">
        <v>7896</v>
      </c>
      <c r="J1" s="3" t="s">
        <v>10</v>
      </c>
      <c r="K1" s="3" t="s">
        <v>11</v>
      </c>
      <c r="L1" s="29" t="s">
        <v>15</v>
      </c>
      <c r="M1" s="14" t="s">
        <v>7883</v>
      </c>
      <c r="N1" s="14" t="s">
        <v>12</v>
      </c>
      <c r="O1" s="14" t="s">
        <v>13</v>
      </c>
      <c r="P1" s="14" t="s">
        <v>14</v>
      </c>
      <c r="Q1" s="14" t="s">
        <v>16</v>
      </c>
    </row>
    <row r="2" spans="1:17" ht="15.75" x14ac:dyDescent="0.25">
      <c r="A2" s="6" t="s">
        <v>42</v>
      </c>
      <c r="B2" t="str">
        <f>VLOOKUP(A2,'Customer Names'!A:E,COLUMN('Customer Names'!D1),FALSE)</f>
        <v>Ms. Kelly</v>
      </c>
      <c r="C2">
        <f>VLOOKUP($A2,'Medical Examinations'!$A:$J,COLUMN('Medical Examinations'!B1),FALSE)</f>
        <v>47.41</v>
      </c>
      <c r="D2">
        <f>VLOOKUP($A2,'Medical Examinations'!$A:$J,COLUMN('Medical Examinations'!C1),FALSE)</f>
        <v>7.47</v>
      </c>
      <c r="E2" t="str">
        <f>VLOOKUP($A2,'Medical Examinations'!$A:$J,COLUMN('Medical Examinations'!D1),FALSE)</f>
        <v>No</v>
      </c>
      <c r="F2" t="str">
        <f>VLOOKUP($A2,'Medical Examinations'!$A:$J,COLUMN('Medical Examinations'!E1),FALSE)</f>
        <v>No</v>
      </c>
      <c r="G2" t="str">
        <f>VLOOKUP($A2,'Medical Examinations'!$A:$J,COLUMN('Medical Examinations'!F1),FALSE)</f>
        <v>No</v>
      </c>
      <c r="H2">
        <f>VLOOKUP($A2,'Medical Examinations'!$A:$J,COLUMN('Medical Examinations'!G1),FALSE)</f>
        <v>0</v>
      </c>
      <c r="I2" t="str">
        <f>VLOOKUP($A2,'Medical Examinations'!$A:$J,COLUMN('Medical Examinations'!H1),FALSE)</f>
        <v>Yes</v>
      </c>
      <c r="J2" t="str">
        <f>VLOOKUP($A2,'Medical Examinations'!$A:$J,COLUMN('Medical Examinations'!I1),FALSE)</f>
        <v>Obesity</v>
      </c>
      <c r="K2" t="str">
        <f>VLOOKUP($A2,'Medical Examinations'!$A:$J,COLUMN('Medical Examinations'!J1),FALSE)</f>
        <v>Diabetes</v>
      </c>
      <c r="L2" s="30">
        <f>VLOOKUP($A2,'Hospitalisation Details'!$A:$K,COLUMN('Hospitalisation Details'!J1),FALSE)</f>
        <v>25123</v>
      </c>
      <c r="M2" s="23">
        <f>VLOOKUP($A2,'Hospitalisation Details'!$A:$K,COLUMN('Hospitalisation Details'!F1),FALSE)</f>
        <v>63770.43</v>
      </c>
      <c r="N2" t="str">
        <f>VLOOKUP($A2,'Hospitalisation Details'!$A:$K,COLUMN('Hospitalisation Details'!G1),FALSE)</f>
        <v>Tier - 1</v>
      </c>
      <c r="O2" t="str">
        <f>VLOOKUP($A2,'Hospitalisation Details'!$A:$K,COLUMN('Hospitalisation Details'!H1),FALSE)</f>
        <v>Tier - 3</v>
      </c>
      <c r="P2" t="str">
        <f>VLOOKUP($A2,'Hospitalisation Details'!$A:$K,COLUMN('Hospitalisation Details'!I1),FALSE)</f>
        <v>R1013</v>
      </c>
      <c r="Q2">
        <f>VLOOKUP($A2,'Hospitalisation Details'!$A:$K,COLUMN('Hospitalisation Details'!K1),FALSE)</f>
        <v>54</v>
      </c>
    </row>
    <row r="3" spans="1:17" ht="15.75" x14ac:dyDescent="0.25">
      <c r="A3" s="6" t="s">
        <v>43</v>
      </c>
      <c r="B3" t="str">
        <f>VLOOKUP(A3,'Customer Names'!A:E,COLUMN('Customer Names'!D2),FALSE)</f>
        <v>Mr. Matthew</v>
      </c>
      <c r="C3">
        <f>VLOOKUP($A3,'Medical Examinations'!$A:$J,COLUMN('Medical Examinations'!B2),FALSE)</f>
        <v>30.36</v>
      </c>
      <c r="D3">
        <f>VLOOKUP($A3,'Medical Examinations'!$A:$J,COLUMN('Medical Examinations'!C2),FALSE)</f>
        <v>5.77</v>
      </c>
      <c r="E3" t="str">
        <f>VLOOKUP($A3,'Medical Examinations'!$A:$J,COLUMN('Medical Examinations'!D2),FALSE)</f>
        <v>No</v>
      </c>
      <c r="F3" t="str">
        <f>VLOOKUP($A3,'Medical Examinations'!$A:$J,COLUMN('Medical Examinations'!E2),FALSE)</f>
        <v>No</v>
      </c>
      <c r="G3" t="str">
        <f>VLOOKUP($A3,'Medical Examinations'!$A:$J,COLUMN('Medical Examinations'!F2),FALSE)</f>
        <v>No</v>
      </c>
      <c r="H3">
        <f>VLOOKUP($A3,'Medical Examinations'!$A:$J,COLUMN('Medical Examinations'!G2),FALSE)</f>
        <v>0</v>
      </c>
      <c r="I3" t="str">
        <f>VLOOKUP($A3,'Medical Examinations'!$A:$J,COLUMN('Medical Examinations'!H2),FALSE)</f>
        <v>Yes</v>
      </c>
      <c r="J3" t="str">
        <f>VLOOKUP($A3,'Medical Examinations'!$A:$J,COLUMN('Medical Examinations'!I2),FALSE)</f>
        <v>Obesity</v>
      </c>
      <c r="K3" t="str">
        <f>VLOOKUP($A3,'Medical Examinations'!$A:$J,COLUMN('Medical Examinations'!J2),FALSE)</f>
        <v>Prediabetes</v>
      </c>
      <c r="L3" s="30">
        <f>VLOOKUP($A3,'Hospitalisation Details'!$A:$K,COLUMN('Hospitalisation Details'!J2),FALSE)</f>
        <v>28284</v>
      </c>
      <c r="M3" s="23">
        <f>VLOOKUP($A3,'Hospitalisation Details'!$A:$K,COLUMN('Hospitalisation Details'!F2),FALSE)</f>
        <v>62592.87</v>
      </c>
      <c r="N3" t="str">
        <f>VLOOKUP($A3,'Hospitalisation Details'!$A:$K,COLUMN('Hospitalisation Details'!G2),FALSE)</f>
        <v>Tier - 2</v>
      </c>
      <c r="O3" t="str">
        <f>VLOOKUP($A3,'Hospitalisation Details'!$A:$K,COLUMN('Hospitalisation Details'!H2),FALSE)</f>
        <v>Tier - 3</v>
      </c>
      <c r="P3" t="str">
        <f>VLOOKUP($A3,'Hospitalisation Details'!$A:$K,COLUMN('Hospitalisation Details'!I2),FALSE)</f>
        <v>R1013</v>
      </c>
      <c r="Q3">
        <f>VLOOKUP($A3,'Hospitalisation Details'!$A:$K,COLUMN('Hospitalisation Details'!K2),FALSE)</f>
        <v>46</v>
      </c>
    </row>
    <row r="4" spans="1:17" ht="15.75" x14ac:dyDescent="0.25">
      <c r="A4" s="6" t="s">
        <v>44</v>
      </c>
      <c r="B4" t="str">
        <f>VLOOKUP(A4,'Customer Names'!A:E,COLUMN('Customer Names'!D3),FALSE)</f>
        <v>Mr. Phil</v>
      </c>
      <c r="C4">
        <f>VLOOKUP($A4,'Medical Examinations'!$A:$J,COLUMN('Medical Examinations'!B3),FALSE)</f>
        <v>34.484999999999999</v>
      </c>
      <c r="D4">
        <f>VLOOKUP($A4,'Medical Examinations'!$A:$J,COLUMN('Medical Examinations'!C3),FALSE)</f>
        <v>11.87</v>
      </c>
      <c r="E4" t="str">
        <f>VLOOKUP($A4,'Medical Examinations'!$A:$J,COLUMN('Medical Examinations'!D3),FALSE)</f>
        <v>Yes</v>
      </c>
      <c r="F4" t="str">
        <f>VLOOKUP($A4,'Medical Examinations'!$A:$J,COLUMN('Medical Examinations'!E3),FALSE)</f>
        <v>No</v>
      </c>
      <c r="G4" t="str">
        <f>VLOOKUP($A4,'Medical Examinations'!$A:$J,COLUMN('Medical Examinations'!F3),FALSE)</f>
        <v>No</v>
      </c>
      <c r="H4">
        <f>VLOOKUP($A4,'Medical Examinations'!$A:$J,COLUMN('Medical Examinations'!G3),FALSE)</f>
        <v>2</v>
      </c>
      <c r="I4" t="str">
        <f>VLOOKUP($A4,'Medical Examinations'!$A:$J,COLUMN('Medical Examinations'!H3),FALSE)</f>
        <v>Yes</v>
      </c>
      <c r="J4" t="str">
        <f>VLOOKUP($A4,'Medical Examinations'!$A:$J,COLUMN('Medical Examinations'!I3),FALSE)</f>
        <v>Obesity</v>
      </c>
      <c r="K4" t="str">
        <f>VLOOKUP($A4,'Medical Examinations'!$A:$J,COLUMN('Medical Examinations'!J3),FALSE)</f>
        <v>Diabetes</v>
      </c>
      <c r="L4" s="30">
        <f>VLOOKUP($A4,'Hospitalisation Details'!$A:$K,COLUMN('Hospitalisation Details'!J3),FALSE)</f>
        <v>25822</v>
      </c>
      <c r="M4" s="23">
        <f>VLOOKUP($A4,'Hospitalisation Details'!$A:$K,COLUMN('Hospitalisation Details'!F3),FALSE)</f>
        <v>60021.4</v>
      </c>
      <c r="N4" t="str">
        <f>VLOOKUP($A4,'Hospitalisation Details'!$A:$K,COLUMN('Hospitalisation Details'!G3),FALSE)</f>
        <v>Tier - 1</v>
      </c>
      <c r="O4" t="str">
        <f>VLOOKUP($A4,'Hospitalisation Details'!$A:$K,COLUMN('Hospitalisation Details'!H3),FALSE)</f>
        <v>Tier - 1</v>
      </c>
      <c r="P4" t="str">
        <f>VLOOKUP($A4,'Hospitalisation Details'!$A:$K,COLUMN('Hospitalisation Details'!I3),FALSE)</f>
        <v>R1012</v>
      </c>
      <c r="Q4">
        <f>VLOOKUP($A4,'Hospitalisation Details'!$A:$K,COLUMN('Hospitalisation Details'!K3),FALSE)</f>
        <v>52</v>
      </c>
    </row>
    <row r="5" spans="1:17" ht="15.75" x14ac:dyDescent="0.25">
      <c r="A5" s="6" t="s">
        <v>45</v>
      </c>
      <c r="B5" t="str">
        <f>VLOOKUP(A5,'Customer Names'!A:E,COLUMN('Customer Names'!D4),FALSE)</f>
        <v>Ms. Kelsey</v>
      </c>
      <c r="C5">
        <f>VLOOKUP($A5,'Medical Examinations'!$A:$J,COLUMN('Medical Examinations'!B4),FALSE)</f>
        <v>38.094999999999999</v>
      </c>
      <c r="D5">
        <f>VLOOKUP($A5,'Medical Examinations'!$A:$J,COLUMN('Medical Examinations'!C4),FALSE)</f>
        <v>6.05</v>
      </c>
      <c r="E5" t="str">
        <f>VLOOKUP($A5,'Medical Examinations'!$A:$J,COLUMN('Medical Examinations'!D4),FALSE)</f>
        <v>No</v>
      </c>
      <c r="F5" t="str">
        <f>VLOOKUP($A5,'Medical Examinations'!$A:$J,COLUMN('Medical Examinations'!E4),FALSE)</f>
        <v>No</v>
      </c>
      <c r="G5" t="str">
        <f>VLOOKUP($A5,'Medical Examinations'!$A:$J,COLUMN('Medical Examinations'!F4),FALSE)</f>
        <v>No</v>
      </c>
      <c r="H5">
        <f>VLOOKUP($A5,'Medical Examinations'!$A:$J,COLUMN('Medical Examinations'!G4),FALSE)</f>
        <v>0</v>
      </c>
      <c r="I5" t="str">
        <f>VLOOKUP($A5,'Medical Examinations'!$A:$J,COLUMN('Medical Examinations'!H4),FALSE)</f>
        <v>Yes</v>
      </c>
      <c r="J5" t="str">
        <f>VLOOKUP($A5,'Medical Examinations'!$A:$J,COLUMN('Medical Examinations'!I4),FALSE)</f>
        <v>Obesity</v>
      </c>
      <c r="K5" t="str">
        <f>VLOOKUP($A5,'Medical Examinations'!$A:$J,COLUMN('Medical Examinations'!J4),FALSE)</f>
        <v>Prediabetes</v>
      </c>
      <c r="L5" s="30">
        <f>VLOOKUP($A5,'Hospitalisation Details'!$A:$K,COLUMN('Hospitalisation Details'!J4),FALSE)</f>
        <v>33395</v>
      </c>
      <c r="M5" s="23">
        <f>VLOOKUP($A5,'Hospitalisation Details'!$A:$K,COLUMN('Hospitalisation Details'!F4),FALSE)</f>
        <v>58571.07</v>
      </c>
      <c r="N5" t="str">
        <f>VLOOKUP($A5,'Hospitalisation Details'!$A:$K,COLUMN('Hospitalisation Details'!G4),FALSE)</f>
        <v>Tier - 1</v>
      </c>
      <c r="O5" t="str">
        <f>VLOOKUP($A5,'Hospitalisation Details'!$A:$K,COLUMN('Hospitalisation Details'!H4),FALSE)</f>
        <v>Tier - 3</v>
      </c>
      <c r="P5" t="str">
        <f>VLOOKUP($A5,'Hospitalisation Details'!$A:$K,COLUMN('Hospitalisation Details'!I4),FALSE)</f>
        <v>R1024</v>
      </c>
      <c r="Q5">
        <f>VLOOKUP($A5,'Hospitalisation Details'!$A:$K,COLUMN('Hospitalisation Details'!K4),FALSE)</f>
        <v>32</v>
      </c>
    </row>
    <row r="6" spans="1:17" ht="15.75" x14ac:dyDescent="0.25">
      <c r="A6" s="6" t="s">
        <v>46</v>
      </c>
      <c r="B6" t="str">
        <f>VLOOKUP(A6,'Customer Names'!A:E,COLUMN('Customer Names'!D5),FALSE)</f>
        <v>Ms. Kristyn</v>
      </c>
      <c r="C6">
        <f>VLOOKUP($A6,'Medical Examinations'!$A:$J,COLUMN('Medical Examinations'!B5),FALSE)</f>
        <v>35.53</v>
      </c>
      <c r="D6">
        <f>VLOOKUP($A6,'Medical Examinations'!$A:$J,COLUMN('Medical Examinations'!C5),FALSE)</f>
        <v>5.45</v>
      </c>
      <c r="E6" t="str">
        <f>VLOOKUP($A6,'Medical Examinations'!$A:$J,COLUMN('Medical Examinations'!D5),FALSE)</f>
        <v>No</v>
      </c>
      <c r="F6" t="str">
        <f>VLOOKUP($A6,'Medical Examinations'!$A:$J,COLUMN('Medical Examinations'!E5),FALSE)</f>
        <v>No</v>
      </c>
      <c r="G6" t="str">
        <f>VLOOKUP($A6,'Medical Examinations'!$A:$J,COLUMN('Medical Examinations'!F5),FALSE)</f>
        <v>No</v>
      </c>
      <c r="H6">
        <f>VLOOKUP($A6,'Medical Examinations'!$A:$J,COLUMN('Medical Examinations'!G5),FALSE)</f>
        <v>0</v>
      </c>
      <c r="I6" t="str">
        <f>VLOOKUP($A6,'Medical Examinations'!$A:$J,COLUMN('Medical Examinations'!H5),FALSE)</f>
        <v>Yes</v>
      </c>
      <c r="J6" t="str">
        <f>VLOOKUP($A6,'Medical Examinations'!$A:$J,COLUMN('Medical Examinations'!I5),FALSE)</f>
        <v>Obesity</v>
      </c>
      <c r="K6" t="str">
        <f>VLOOKUP($A6,'Medical Examinations'!$A:$J,COLUMN('Medical Examinations'!J5),FALSE)</f>
        <v>Normal</v>
      </c>
      <c r="L6" s="30">
        <f>VLOOKUP($A6,'Hospitalisation Details'!$A:$K,COLUMN('Hospitalisation Details'!J5),FALSE)</f>
        <v>32678</v>
      </c>
      <c r="M6" s="23">
        <f>VLOOKUP($A6,'Hospitalisation Details'!$A:$K,COLUMN('Hospitalisation Details'!F5),FALSE)</f>
        <v>55135.4</v>
      </c>
      <c r="N6" t="str">
        <f>VLOOKUP($A6,'Hospitalisation Details'!$A:$K,COLUMN('Hospitalisation Details'!G5),FALSE)</f>
        <v>Tier - 1</v>
      </c>
      <c r="O6" t="str">
        <f>VLOOKUP($A6,'Hospitalisation Details'!$A:$K,COLUMN('Hospitalisation Details'!H5),FALSE)</f>
        <v>Tier - 2</v>
      </c>
      <c r="P6" t="str">
        <f>VLOOKUP($A6,'Hospitalisation Details'!$A:$K,COLUMN('Hospitalisation Details'!I5),FALSE)</f>
        <v>R1012</v>
      </c>
      <c r="Q6">
        <f>VLOOKUP($A6,'Hospitalisation Details'!$A:$K,COLUMN('Hospitalisation Details'!K5),FALSE)</f>
        <v>33</v>
      </c>
    </row>
    <row r="7" spans="1:17" ht="15.75" x14ac:dyDescent="0.25">
      <c r="A7" s="6" t="s">
        <v>47</v>
      </c>
      <c r="B7" t="str">
        <f>VLOOKUP(A7,'Customer Names'!A:E,COLUMN('Customer Names'!D6),FALSE)</f>
        <v>Mr. Russell</v>
      </c>
      <c r="C7">
        <f>VLOOKUP($A7,'Medical Examinations'!$A:$J,COLUMN('Medical Examinations'!B6),FALSE)</f>
        <v>32.799999999999997</v>
      </c>
      <c r="D7">
        <f>VLOOKUP($A7,'Medical Examinations'!$A:$J,COLUMN('Medical Examinations'!C6),FALSE)</f>
        <v>6.59</v>
      </c>
      <c r="E7" t="str">
        <f>VLOOKUP($A7,'Medical Examinations'!$A:$J,COLUMN('Medical Examinations'!D6),FALSE)</f>
        <v>No</v>
      </c>
      <c r="F7" t="str">
        <f>VLOOKUP($A7,'Medical Examinations'!$A:$J,COLUMN('Medical Examinations'!E6),FALSE)</f>
        <v>No</v>
      </c>
      <c r="G7" t="str">
        <f>VLOOKUP($A7,'Medical Examinations'!$A:$J,COLUMN('Medical Examinations'!F6),FALSE)</f>
        <v>No</v>
      </c>
      <c r="H7">
        <f>VLOOKUP($A7,'Medical Examinations'!$A:$J,COLUMN('Medical Examinations'!G6),FALSE)</f>
        <v>0</v>
      </c>
      <c r="I7" t="str">
        <f>VLOOKUP($A7,'Medical Examinations'!$A:$J,COLUMN('Medical Examinations'!H6),FALSE)</f>
        <v>Yes</v>
      </c>
      <c r="J7" t="str">
        <f>VLOOKUP($A7,'Medical Examinations'!$A:$J,COLUMN('Medical Examinations'!I6),FALSE)</f>
        <v>Obesity</v>
      </c>
      <c r="K7" t="str">
        <f>VLOOKUP($A7,'Medical Examinations'!$A:$J,COLUMN('Medical Examinations'!J6),FALSE)</f>
        <v>Diabetes</v>
      </c>
      <c r="L7" s="30">
        <f>VLOOKUP($A7,'Hospitalisation Details'!$A:$K,COLUMN('Hospitalisation Details'!J6),FALSE)</f>
        <v>22862</v>
      </c>
      <c r="M7" s="23">
        <f>VLOOKUP($A7,'Hospitalisation Details'!$A:$K,COLUMN('Hospitalisation Details'!F6),FALSE)</f>
        <v>52590.83</v>
      </c>
      <c r="N7" t="str">
        <f>VLOOKUP($A7,'Hospitalisation Details'!$A:$K,COLUMN('Hospitalisation Details'!G6),FALSE)</f>
        <v>Tier - 1</v>
      </c>
      <c r="O7" t="str">
        <f>VLOOKUP($A7,'Hospitalisation Details'!$A:$K,COLUMN('Hospitalisation Details'!H6),FALSE)</f>
        <v>Tier - 3</v>
      </c>
      <c r="P7" t="str">
        <f>VLOOKUP($A7,'Hospitalisation Details'!$A:$K,COLUMN('Hospitalisation Details'!I6),FALSE)</f>
        <v>R1011</v>
      </c>
      <c r="Q7">
        <f>VLOOKUP($A7,'Hospitalisation Details'!$A:$K,COLUMN('Hospitalisation Details'!K6),FALSE)</f>
        <v>60</v>
      </c>
    </row>
    <row r="8" spans="1:17" ht="15.75" x14ac:dyDescent="0.25">
      <c r="A8" s="6" t="s">
        <v>48</v>
      </c>
      <c r="B8" t="str">
        <f>VLOOKUP(A8,'Customer Names'!A:E,COLUMN('Customer Names'!D7),FALSE)</f>
        <v>Mr. Scott</v>
      </c>
      <c r="C8">
        <f>VLOOKUP($A8,'Medical Examinations'!$A:$J,COLUMN('Medical Examinations'!B7),FALSE)</f>
        <v>36.4</v>
      </c>
      <c r="D8">
        <f>VLOOKUP($A8,'Medical Examinations'!$A:$J,COLUMN('Medical Examinations'!C7),FALSE)</f>
        <v>6.07</v>
      </c>
      <c r="E8" t="str">
        <f>VLOOKUP($A8,'Medical Examinations'!$A:$J,COLUMN('Medical Examinations'!D7),FALSE)</f>
        <v>No</v>
      </c>
      <c r="F8" t="str">
        <f>VLOOKUP($A8,'Medical Examinations'!$A:$J,COLUMN('Medical Examinations'!E7),FALSE)</f>
        <v>No</v>
      </c>
      <c r="G8" t="str">
        <f>VLOOKUP($A8,'Medical Examinations'!$A:$J,COLUMN('Medical Examinations'!F7),FALSE)</f>
        <v>No</v>
      </c>
      <c r="H8">
        <f>VLOOKUP($A8,'Medical Examinations'!$A:$J,COLUMN('Medical Examinations'!G7),FALSE)</f>
        <v>0</v>
      </c>
      <c r="I8" t="str">
        <f>VLOOKUP($A8,'Medical Examinations'!$A:$J,COLUMN('Medical Examinations'!H7),FALSE)</f>
        <v>Yes</v>
      </c>
      <c r="J8" t="str">
        <f>VLOOKUP($A8,'Medical Examinations'!$A:$J,COLUMN('Medical Examinations'!I7),FALSE)</f>
        <v>Obesity</v>
      </c>
      <c r="K8" t="str">
        <f>VLOOKUP($A8,'Medical Examinations'!$A:$J,COLUMN('Medical Examinations'!J7),FALSE)</f>
        <v>Prediabetes</v>
      </c>
      <c r="L8" s="30">
        <f>VLOOKUP($A8,'Hospitalisation Details'!$A:$K,COLUMN('Hospitalisation Details'!J7),FALSE)</f>
        <v>34634</v>
      </c>
      <c r="M8" s="23">
        <f>VLOOKUP($A8,'Hospitalisation Details'!$A:$K,COLUMN('Hospitalisation Details'!F7),FALSE)</f>
        <v>51194.559999999998</v>
      </c>
      <c r="N8" t="str">
        <f>VLOOKUP($A8,'Hospitalisation Details'!$A:$K,COLUMN('Hospitalisation Details'!G7),FALSE)</f>
        <v>Tier - 1</v>
      </c>
      <c r="O8" t="str">
        <f>VLOOKUP($A8,'Hospitalisation Details'!$A:$K,COLUMN('Hospitalisation Details'!H7),FALSE)</f>
        <v>Tier - 3</v>
      </c>
      <c r="P8" t="str">
        <f>VLOOKUP($A8,'Hospitalisation Details'!$A:$K,COLUMN('Hospitalisation Details'!I7),FALSE)</f>
        <v>R1011</v>
      </c>
      <c r="Q8">
        <f>VLOOKUP($A8,'Hospitalisation Details'!$A:$K,COLUMN('Hospitalisation Details'!K7),FALSE)</f>
        <v>28</v>
      </c>
    </row>
    <row r="9" spans="1:17" ht="15.75" x14ac:dyDescent="0.25">
      <c r="A9" s="6" t="s">
        <v>49</v>
      </c>
      <c r="B9" t="str">
        <f>VLOOKUP(A9,'Customer Names'!A:E,COLUMN('Customer Names'!D8),FALSE)</f>
        <v>Mr. Stephen</v>
      </c>
      <c r="C9">
        <f>VLOOKUP($A9,'Medical Examinations'!$A:$J,COLUMN('Medical Examinations'!B8),FALSE)</f>
        <v>36.96</v>
      </c>
      <c r="D9">
        <f>VLOOKUP($A9,'Medical Examinations'!$A:$J,COLUMN('Medical Examinations'!C8),FALSE)</f>
        <v>7.93</v>
      </c>
      <c r="E9" t="str">
        <f>VLOOKUP($A9,'Medical Examinations'!$A:$J,COLUMN('Medical Examinations'!D8),FALSE)</f>
        <v>No</v>
      </c>
      <c r="F9" t="str">
        <f>VLOOKUP($A9,'Medical Examinations'!$A:$J,COLUMN('Medical Examinations'!E8),FALSE)</f>
        <v>No</v>
      </c>
      <c r="G9" t="str">
        <f>VLOOKUP($A9,'Medical Examinations'!$A:$J,COLUMN('Medical Examinations'!F8),FALSE)</f>
        <v>No</v>
      </c>
      <c r="H9">
        <f>VLOOKUP($A9,'Medical Examinations'!$A:$J,COLUMN('Medical Examinations'!G8),FALSE)</f>
        <v>3</v>
      </c>
      <c r="I9" t="str">
        <f>VLOOKUP($A9,'Medical Examinations'!$A:$J,COLUMN('Medical Examinations'!H8),FALSE)</f>
        <v>Yes</v>
      </c>
      <c r="J9" t="str">
        <f>VLOOKUP($A9,'Medical Examinations'!$A:$J,COLUMN('Medical Examinations'!I8),FALSE)</f>
        <v>Obesity</v>
      </c>
      <c r="K9" t="str">
        <f>VLOOKUP($A9,'Medical Examinations'!$A:$J,COLUMN('Medical Examinations'!J8),FALSE)</f>
        <v>Diabetes</v>
      </c>
      <c r="L9" s="30">
        <f>VLOOKUP($A9,'Hospitalisation Details'!$A:$K,COLUMN('Hospitalisation Details'!J8),FALSE)</f>
        <v>21363</v>
      </c>
      <c r="M9" s="23">
        <f>VLOOKUP($A9,'Hospitalisation Details'!$A:$K,COLUMN('Hospitalisation Details'!F8),FALSE)</f>
        <v>49577.66</v>
      </c>
      <c r="N9" t="str">
        <f>VLOOKUP($A9,'Hospitalisation Details'!$A:$K,COLUMN('Hospitalisation Details'!G8),FALSE)</f>
        <v>Tier - 2</v>
      </c>
      <c r="O9" t="str">
        <f>VLOOKUP($A9,'Hospitalisation Details'!$A:$K,COLUMN('Hospitalisation Details'!H8),FALSE)</f>
        <v>Tier - 2</v>
      </c>
      <c r="P9" t="str">
        <f>VLOOKUP($A9,'Hospitalisation Details'!$A:$K,COLUMN('Hospitalisation Details'!I8),FALSE)</f>
        <v>R1013</v>
      </c>
      <c r="Q9">
        <f>VLOOKUP($A9,'Hospitalisation Details'!$A:$K,COLUMN('Hospitalisation Details'!K8),FALSE)</f>
        <v>64</v>
      </c>
    </row>
    <row r="10" spans="1:17" ht="15.75" x14ac:dyDescent="0.25">
      <c r="A10" s="6" t="s">
        <v>50</v>
      </c>
      <c r="B10" t="str">
        <f>VLOOKUP(A10,'Customer Names'!A:E,COLUMN('Customer Names'!D9),FALSE)</f>
        <v>Mr. Patrick</v>
      </c>
      <c r="C10">
        <f>VLOOKUP($A10,'Medical Examinations'!$A:$J,COLUMN('Medical Examinations'!B9),FALSE)</f>
        <v>41.14</v>
      </c>
      <c r="D10">
        <f>VLOOKUP($A10,'Medical Examinations'!$A:$J,COLUMN('Medical Examinations'!C9),FALSE)</f>
        <v>9.58</v>
      </c>
      <c r="E10" t="str">
        <f>VLOOKUP($A10,'Medical Examinations'!$A:$J,COLUMN('Medical Examinations'!D9),FALSE)</f>
        <v>Yes</v>
      </c>
      <c r="F10" t="str">
        <f>VLOOKUP($A10,'Medical Examinations'!$A:$J,COLUMN('Medical Examinations'!E9),FALSE)</f>
        <v>No</v>
      </c>
      <c r="G10" t="str">
        <f>VLOOKUP($A10,'Medical Examinations'!$A:$J,COLUMN('Medical Examinations'!F9),FALSE)</f>
        <v>Yes</v>
      </c>
      <c r="H10">
        <f>VLOOKUP($A10,'Medical Examinations'!$A:$J,COLUMN('Medical Examinations'!G9),FALSE)</f>
        <v>1</v>
      </c>
      <c r="I10" t="str">
        <f>VLOOKUP($A10,'Medical Examinations'!$A:$J,COLUMN('Medical Examinations'!H9),FALSE)</f>
        <v>Yes</v>
      </c>
      <c r="J10" t="str">
        <f>VLOOKUP($A10,'Medical Examinations'!$A:$J,COLUMN('Medical Examinations'!I9),FALSE)</f>
        <v>Obesity</v>
      </c>
      <c r="K10" t="str">
        <f>VLOOKUP($A10,'Medical Examinations'!$A:$J,COLUMN('Medical Examinations'!J9),FALSE)</f>
        <v>Diabetes</v>
      </c>
      <c r="L10" s="30">
        <f>VLOOKUP($A10,'Hospitalisation Details'!$A:$K,COLUMN('Hospitalisation Details'!J9),FALSE)</f>
        <v>23258</v>
      </c>
      <c r="M10" s="23">
        <f>VLOOKUP($A10,'Hospitalisation Details'!$A:$K,COLUMN('Hospitalisation Details'!F9),FALSE)</f>
        <v>48970.25</v>
      </c>
      <c r="N10" t="str">
        <f>VLOOKUP($A10,'Hospitalisation Details'!$A:$K,COLUMN('Hospitalisation Details'!G9),FALSE)</f>
        <v>Tier - 1</v>
      </c>
      <c r="O10" t="str">
        <f>VLOOKUP($A10,'Hospitalisation Details'!$A:$K,COLUMN('Hospitalisation Details'!H9),FALSE)</f>
        <v>Tier - 2</v>
      </c>
      <c r="P10" t="str">
        <f>VLOOKUP($A10,'Hospitalisation Details'!$A:$K,COLUMN('Hospitalisation Details'!I9),FALSE)</f>
        <v>R1013</v>
      </c>
      <c r="Q10">
        <f>VLOOKUP($A10,'Hospitalisation Details'!$A:$K,COLUMN('Hospitalisation Details'!K9),FALSE)</f>
        <v>59</v>
      </c>
    </row>
    <row r="11" spans="1:17" ht="15.75" x14ac:dyDescent="0.25">
      <c r="A11" s="6" t="s">
        <v>51</v>
      </c>
      <c r="B11" t="str">
        <f>VLOOKUP(A11,'Customer Names'!A:E,COLUMN('Customer Names'!D10),FALSE)</f>
        <v>Ms. Brooke</v>
      </c>
      <c r="C11">
        <f>VLOOKUP($A11,'Medical Examinations'!$A:$J,COLUMN('Medical Examinations'!B10),FALSE)</f>
        <v>38.06</v>
      </c>
      <c r="D11">
        <f>VLOOKUP($A11,'Medical Examinations'!$A:$J,COLUMN('Medical Examinations'!C10),FALSE)</f>
        <v>10.79</v>
      </c>
      <c r="E11" t="str">
        <f>VLOOKUP($A11,'Medical Examinations'!$A:$J,COLUMN('Medical Examinations'!D10),FALSE)</f>
        <v>No</v>
      </c>
      <c r="F11" t="str">
        <f>VLOOKUP($A11,'Medical Examinations'!$A:$J,COLUMN('Medical Examinations'!E10),FALSE)</f>
        <v>No</v>
      </c>
      <c r="G11" t="str">
        <f>VLOOKUP($A11,'Medical Examinations'!$A:$J,COLUMN('Medical Examinations'!F10),FALSE)</f>
        <v>No</v>
      </c>
      <c r="H11">
        <f>VLOOKUP($A11,'Medical Examinations'!$A:$J,COLUMN('Medical Examinations'!G10),FALSE)</f>
        <v>0</v>
      </c>
      <c r="I11" t="str">
        <f>VLOOKUP($A11,'Medical Examinations'!$A:$J,COLUMN('Medical Examinations'!H10),FALSE)</f>
        <v>Yes</v>
      </c>
      <c r="J11" t="str">
        <f>VLOOKUP($A11,'Medical Examinations'!$A:$J,COLUMN('Medical Examinations'!I10),FALSE)</f>
        <v>Obesity</v>
      </c>
      <c r="K11" t="str">
        <f>VLOOKUP($A11,'Medical Examinations'!$A:$J,COLUMN('Medical Examinations'!J10),FALSE)</f>
        <v>Diabetes</v>
      </c>
      <c r="L11" s="30">
        <f>VLOOKUP($A11,'Hospitalisation Details'!$A:$K,COLUMN('Hospitalisation Details'!J10),FALSE)</f>
        <v>28853</v>
      </c>
      <c r="M11" s="23">
        <f>VLOOKUP($A11,'Hospitalisation Details'!$A:$K,COLUMN('Hospitalisation Details'!F10),FALSE)</f>
        <v>48885.14</v>
      </c>
      <c r="N11" t="str">
        <f>VLOOKUP($A11,'Hospitalisation Details'!$A:$K,COLUMN('Hospitalisation Details'!G10),FALSE)</f>
        <v>Tier - 1</v>
      </c>
      <c r="O11" t="str">
        <f>VLOOKUP($A11,'Hospitalisation Details'!$A:$K,COLUMN('Hospitalisation Details'!H10),FALSE)</f>
        <v>Tier - 2</v>
      </c>
      <c r="P11" t="str">
        <f>VLOOKUP($A11,'Hospitalisation Details'!$A:$K,COLUMN('Hospitalisation Details'!I10),FALSE)</f>
        <v>R1013</v>
      </c>
      <c r="Q11">
        <f>VLOOKUP($A11,'Hospitalisation Details'!$A:$K,COLUMN('Hospitalisation Details'!K10),FALSE)</f>
        <v>44</v>
      </c>
    </row>
    <row r="12" spans="1:17" ht="15.75" x14ac:dyDescent="0.25">
      <c r="A12" s="6" t="s">
        <v>52</v>
      </c>
      <c r="B12" t="str">
        <f>VLOOKUP(A12,'Customer Names'!A:E,COLUMN('Customer Names'!D11),FALSE)</f>
        <v>Ms. Paola</v>
      </c>
      <c r="C12">
        <f>VLOOKUP($A12,'Medical Examinations'!$A:$J,COLUMN('Medical Examinations'!B11),FALSE)</f>
        <v>37.700000000000003</v>
      </c>
      <c r="D12">
        <f>VLOOKUP($A12,'Medical Examinations'!$A:$J,COLUMN('Medical Examinations'!C11),FALSE)</f>
        <v>5.96</v>
      </c>
      <c r="E12" t="str">
        <f>VLOOKUP($A12,'Medical Examinations'!$A:$J,COLUMN('Medical Examinations'!D11),FALSE)</f>
        <v>Yes</v>
      </c>
      <c r="F12" t="str">
        <f>VLOOKUP($A12,'Medical Examinations'!$A:$J,COLUMN('Medical Examinations'!E11),FALSE)</f>
        <v>No</v>
      </c>
      <c r="G12" t="str">
        <f>VLOOKUP($A12,'Medical Examinations'!$A:$J,COLUMN('Medical Examinations'!F11),FALSE)</f>
        <v>No</v>
      </c>
      <c r="H12">
        <f>VLOOKUP($A12,'Medical Examinations'!$A:$J,COLUMN('Medical Examinations'!G11),FALSE)</f>
        <v>2</v>
      </c>
      <c r="I12" t="str">
        <f>VLOOKUP($A12,'Medical Examinations'!$A:$J,COLUMN('Medical Examinations'!H11),FALSE)</f>
        <v>Yes</v>
      </c>
      <c r="J12" t="str">
        <f>VLOOKUP($A12,'Medical Examinations'!$A:$J,COLUMN('Medical Examinations'!I11),FALSE)</f>
        <v>Obesity</v>
      </c>
      <c r="K12" t="str">
        <f>VLOOKUP($A12,'Medical Examinations'!$A:$J,COLUMN('Medical Examinations'!J11),FALSE)</f>
        <v>Prediabetes</v>
      </c>
      <c r="L12" s="30">
        <f>VLOOKUP($A12,'Hospitalisation Details'!$A:$K,COLUMN('Hospitalisation Details'!J11),FALSE)</f>
        <v>21753</v>
      </c>
      <c r="M12" s="23">
        <f>VLOOKUP($A12,'Hospitalisation Details'!$A:$K,COLUMN('Hospitalisation Details'!F11),FALSE)</f>
        <v>48824.45</v>
      </c>
      <c r="N12" t="str">
        <f>VLOOKUP($A12,'Hospitalisation Details'!$A:$K,COLUMN('Hospitalisation Details'!G11),FALSE)</f>
        <v>Tier - 2</v>
      </c>
      <c r="O12" t="str">
        <f>VLOOKUP($A12,'Hospitalisation Details'!$A:$K,COLUMN('Hospitalisation Details'!H11),FALSE)</f>
        <v>Tier - 1</v>
      </c>
      <c r="P12" t="str">
        <f>VLOOKUP($A12,'Hospitalisation Details'!$A:$K,COLUMN('Hospitalisation Details'!I11),FALSE)</f>
        <v>R1011</v>
      </c>
      <c r="Q12">
        <f>VLOOKUP($A12,'Hospitalisation Details'!$A:$K,COLUMN('Hospitalisation Details'!K11),FALSE)</f>
        <v>63</v>
      </c>
    </row>
    <row r="13" spans="1:17" ht="15.75" x14ac:dyDescent="0.25">
      <c r="A13" s="6" t="s">
        <v>53</v>
      </c>
      <c r="B13" t="str">
        <f>VLOOKUP(A13,'Customer Names'!A:E,COLUMN('Customer Names'!D12),FALSE)</f>
        <v>Mr. David</v>
      </c>
      <c r="C13">
        <f>VLOOKUP($A13,'Medical Examinations'!$A:$J,COLUMN('Medical Examinations'!B12),FALSE)</f>
        <v>42.13</v>
      </c>
      <c r="D13">
        <f>VLOOKUP($A13,'Medical Examinations'!$A:$J,COLUMN('Medical Examinations'!C12),FALSE)</f>
        <v>11.9</v>
      </c>
      <c r="E13" t="str">
        <f>VLOOKUP($A13,'Medical Examinations'!$A:$J,COLUMN('Medical Examinations'!D12),FALSE)</f>
        <v>No</v>
      </c>
      <c r="F13" t="str">
        <f>VLOOKUP($A13,'Medical Examinations'!$A:$J,COLUMN('Medical Examinations'!E12),FALSE)</f>
        <v>No</v>
      </c>
      <c r="G13" t="str">
        <f>VLOOKUP($A13,'Medical Examinations'!$A:$J,COLUMN('Medical Examinations'!F12),FALSE)</f>
        <v>No</v>
      </c>
      <c r="H13">
        <f>VLOOKUP($A13,'Medical Examinations'!$A:$J,COLUMN('Medical Examinations'!G12),FALSE)</f>
        <v>0</v>
      </c>
      <c r="I13" t="str">
        <f>VLOOKUP($A13,'Medical Examinations'!$A:$J,COLUMN('Medical Examinations'!H12),FALSE)</f>
        <v>Yes</v>
      </c>
      <c r="J13" t="str">
        <f>VLOOKUP($A13,'Medical Examinations'!$A:$J,COLUMN('Medical Examinations'!I12),FALSE)</f>
        <v>Obesity</v>
      </c>
      <c r="K13" t="str">
        <f>VLOOKUP($A13,'Medical Examinations'!$A:$J,COLUMN('Medical Examinations'!J12),FALSE)</f>
        <v>Diabetes</v>
      </c>
      <c r="L13" s="30">
        <f>VLOOKUP($A13,'Hospitalisation Details'!$A:$K,COLUMN('Hospitalisation Details'!J12),FALSE)</f>
        <v>24042</v>
      </c>
      <c r="M13" s="23">
        <f>VLOOKUP($A13,'Hospitalisation Details'!$A:$K,COLUMN('Hospitalisation Details'!F12),FALSE)</f>
        <v>48675.519999999997</v>
      </c>
      <c r="N13" t="str">
        <f>VLOOKUP($A13,'Hospitalisation Details'!$A:$K,COLUMN('Hospitalisation Details'!G12),FALSE)</f>
        <v>Tier - 1</v>
      </c>
      <c r="O13" t="str">
        <f>VLOOKUP($A13,'Hospitalisation Details'!$A:$K,COLUMN('Hospitalisation Details'!H12),FALSE)</f>
        <v>Tier - 2</v>
      </c>
      <c r="P13" t="str">
        <f>VLOOKUP($A13,'Hospitalisation Details'!$A:$K,COLUMN('Hospitalisation Details'!I12),FALSE)</f>
        <v>R1013</v>
      </c>
      <c r="Q13">
        <f>VLOOKUP($A13,'Hospitalisation Details'!$A:$K,COLUMN('Hospitalisation Details'!K12),FALSE)</f>
        <v>57</v>
      </c>
    </row>
    <row r="14" spans="1:17" ht="15.75" x14ac:dyDescent="0.25">
      <c r="A14" s="6" t="s">
        <v>54</v>
      </c>
      <c r="B14" t="str">
        <f>VLOOKUP(A14,'Customer Names'!A:E,COLUMN('Customer Names'!D13),FALSE)</f>
        <v>Mr. Wade</v>
      </c>
      <c r="C14">
        <f>VLOOKUP($A14,'Medical Examinations'!$A:$J,COLUMN('Medical Examinations'!B13),FALSE)</f>
        <v>40.92</v>
      </c>
      <c r="D14">
        <f>VLOOKUP($A14,'Medical Examinations'!$A:$J,COLUMN('Medical Examinations'!C13),FALSE)</f>
        <v>8.41</v>
      </c>
      <c r="E14" t="str">
        <f>VLOOKUP($A14,'Medical Examinations'!$A:$J,COLUMN('Medical Examinations'!D13),FALSE)</f>
        <v>No</v>
      </c>
      <c r="F14" t="str">
        <f>VLOOKUP($A14,'Medical Examinations'!$A:$J,COLUMN('Medical Examinations'!E13),FALSE)</f>
        <v>No</v>
      </c>
      <c r="G14" t="str">
        <f>VLOOKUP($A14,'Medical Examinations'!$A:$J,COLUMN('Medical Examinations'!F13),FALSE)</f>
        <v>No</v>
      </c>
      <c r="H14">
        <f>VLOOKUP($A14,'Medical Examinations'!$A:$J,COLUMN('Medical Examinations'!G13),FALSE)</f>
        <v>0</v>
      </c>
      <c r="I14" t="str">
        <f>VLOOKUP($A14,'Medical Examinations'!$A:$J,COLUMN('Medical Examinations'!H13),FALSE)</f>
        <v>Yes</v>
      </c>
      <c r="J14" t="str">
        <f>VLOOKUP($A14,'Medical Examinations'!$A:$J,COLUMN('Medical Examinations'!I13),FALSE)</f>
        <v>Obesity</v>
      </c>
      <c r="K14" t="str">
        <f>VLOOKUP($A14,'Medical Examinations'!$A:$J,COLUMN('Medical Examinations'!J13),FALSE)</f>
        <v>Diabetes</v>
      </c>
      <c r="L14" s="30">
        <f>VLOOKUP($A14,'Hospitalisation Details'!$A:$K,COLUMN('Hospitalisation Details'!J13),FALSE)</f>
        <v>22930</v>
      </c>
      <c r="M14" s="23">
        <f>VLOOKUP($A14,'Hospitalisation Details'!$A:$K,COLUMN('Hospitalisation Details'!F13),FALSE)</f>
        <v>48673.56</v>
      </c>
      <c r="N14" t="str">
        <f>VLOOKUP($A14,'Hospitalisation Details'!$A:$K,COLUMN('Hospitalisation Details'!G13),FALSE)</f>
        <v>Tier - 1</v>
      </c>
      <c r="O14" t="str">
        <f>VLOOKUP($A14,'Hospitalisation Details'!$A:$K,COLUMN('Hospitalisation Details'!H13),FALSE)</f>
        <v>Tier - 2</v>
      </c>
      <c r="P14" t="str">
        <f>VLOOKUP($A14,'Hospitalisation Details'!$A:$K,COLUMN('Hospitalisation Details'!I13),FALSE)</f>
        <v>R1013</v>
      </c>
      <c r="Q14">
        <f>VLOOKUP($A14,'Hospitalisation Details'!$A:$K,COLUMN('Hospitalisation Details'!K13),FALSE)</f>
        <v>60</v>
      </c>
    </row>
    <row r="15" spans="1:17" ht="15.75" x14ac:dyDescent="0.25">
      <c r="A15" s="6" t="s">
        <v>55</v>
      </c>
      <c r="B15" t="str">
        <f>VLOOKUP(A15,'Customer Names'!A:E,COLUMN('Customer Names'!D14),FALSE)</f>
        <v>Mr. Franklin</v>
      </c>
      <c r="C15">
        <f>VLOOKUP($A15,'Medical Examinations'!$A:$J,COLUMN('Medical Examinations'!B14),FALSE)</f>
        <v>40.564999999999998</v>
      </c>
      <c r="D15">
        <f>VLOOKUP($A15,'Medical Examinations'!$A:$J,COLUMN('Medical Examinations'!C14),FALSE)</f>
        <v>7.02</v>
      </c>
      <c r="E15" t="str">
        <f>VLOOKUP($A15,'Medical Examinations'!$A:$J,COLUMN('Medical Examinations'!D14),FALSE)</f>
        <v>No</v>
      </c>
      <c r="F15" t="str">
        <f>VLOOKUP($A15,'Medical Examinations'!$A:$J,COLUMN('Medical Examinations'!E14),FALSE)</f>
        <v>No</v>
      </c>
      <c r="G15" t="str">
        <f>VLOOKUP($A15,'Medical Examinations'!$A:$J,COLUMN('Medical Examinations'!F14),FALSE)</f>
        <v>No</v>
      </c>
      <c r="H15">
        <f>VLOOKUP($A15,'Medical Examinations'!$A:$J,COLUMN('Medical Examinations'!G14),FALSE)</f>
        <v>0</v>
      </c>
      <c r="I15" t="str">
        <f>VLOOKUP($A15,'Medical Examinations'!$A:$J,COLUMN('Medical Examinations'!H14),FALSE)</f>
        <v>Yes</v>
      </c>
      <c r="J15" t="str">
        <f>VLOOKUP($A15,'Medical Examinations'!$A:$J,COLUMN('Medical Examinations'!I14),FALSE)</f>
        <v>Obesity</v>
      </c>
      <c r="K15" t="str">
        <f>VLOOKUP($A15,'Medical Examinations'!$A:$J,COLUMN('Medical Examinations'!J14),FALSE)</f>
        <v>Diabetes</v>
      </c>
      <c r="L15" s="30">
        <f>VLOOKUP($A15,'Hospitalisation Details'!$A:$K,COLUMN('Hospitalisation Details'!J14),FALSE)</f>
        <v>25173</v>
      </c>
      <c r="M15" s="23">
        <f>VLOOKUP($A15,'Hospitalisation Details'!$A:$K,COLUMN('Hospitalisation Details'!F14),FALSE)</f>
        <v>48549.18</v>
      </c>
      <c r="N15" t="str">
        <f>VLOOKUP($A15,'Hospitalisation Details'!$A:$K,COLUMN('Hospitalisation Details'!G14),FALSE)</f>
        <v>Tier - 1</v>
      </c>
      <c r="O15" t="str">
        <f>VLOOKUP($A15,'Hospitalisation Details'!$A:$K,COLUMN('Hospitalisation Details'!H14),FALSE)</f>
        <v>Tier - 3</v>
      </c>
      <c r="P15" t="str">
        <f>VLOOKUP($A15,'Hospitalisation Details'!$A:$K,COLUMN('Hospitalisation Details'!I14),FALSE)</f>
        <v>R1016</v>
      </c>
      <c r="Q15">
        <f>VLOOKUP($A15,'Hospitalisation Details'!$A:$K,COLUMN('Hospitalisation Details'!K14),FALSE)</f>
        <v>54</v>
      </c>
    </row>
    <row r="16" spans="1:17" ht="15.75" x14ac:dyDescent="0.25">
      <c r="A16" s="6" t="s">
        <v>56</v>
      </c>
      <c r="B16" t="str">
        <f>VLOOKUP(A16,'Customer Names'!A:E,COLUMN('Customer Names'!D15),FALSE)</f>
        <v>Ms. Leilani</v>
      </c>
      <c r="C16">
        <f>VLOOKUP($A16,'Medical Examinations'!$A:$J,COLUMN('Medical Examinations'!B15),FALSE)</f>
        <v>36.384999999999998</v>
      </c>
      <c r="D16">
        <f>VLOOKUP($A16,'Medical Examinations'!$A:$J,COLUMN('Medical Examinations'!C15),FALSE)</f>
        <v>7.59</v>
      </c>
      <c r="E16" t="str">
        <f>VLOOKUP($A16,'Medical Examinations'!$A:$J,COLUMN('Medical Examinations'!D15),FALSE)</f>
        <v>Yes</v>
      </c>
      <c r="F16" t="str">
        <f>VLOOKUP($A16,'Medical Examinations'!$A:$J,COLUMN('Medical Examinations'!E15),FALSE)</f>
        <v>No</v>
      </c>
      <c r="G16" t="str">
        <f>VLOOKUP($A16,'Medical Examinations'!$A:$J,COLUMN('Medical Examinations'!F15),FALSE)</f>
        <v>No</v>
      </c>
      <c r="H16">
        <f>VLOOKUP($A16,'Medical Examinations'!$A:$J,COLUMN('Medical Examinations'!G15),FALSE)</f>
        <v>2</v>
      </c>
      <c r="I16" t="str">
        <f>VLOOKUP($A16,'Medical Examinations'!$A:$J,COLUMN('Medical Examinations'!H15),FALSE)</f>
        <v>Yes</v>
      </c>
      <c r="J16" t="str">
        <f>VLOOKUP($A16,'Medical Examinations'!$A:$J,COLUMN('Medical Examinations'!I15),FALSE)</f>
        <v>Obesity</v>
      </c>
      <c r="K16" t="str">
        <f>VLOOKUP($A16,'Medical Examinations'!$A:$J,COLUMN('Medical Examinations'!J15),FALSE)</f>
        <v>Diabetes</v>
      </c>
      <c r="L16" s="30">
        <f>VLOOKUP($A16,'Hospitalisation Details'!$A:$K,COLUMN('Hospitalisation Details'!J15),FALSE)</f>
        <v>22636</v>
      </c>
      <c r="M16" s="23">
        <f>VLOOKUP($A16,'Hospitalisation Details'!$A:$K,COLUMN('Hospitalisation Details'!F15),FALSE)</f>
        <v>48517.56</v>
      </c>
      <c r="N16" t="str">
        <f>VLOOKUP($A16,'Hospitalisation Details'!$A:$K,COLUMN('Hospitalisation Details'!G15),FALSE)</f>
        <v>Tier - 1</v>
      </c>
      <c r="O16" t="str">
        <f>VLOOKUP($A16,'Hospitalisation Details'!$A:$K,COLUMN('Hospitalisation Details'!H15),FALSE)</f>
        <v>Tier - 3</v>
      </c>
      <c r="P16" t="str">
        <f>VLOOKUP($A16,'Hospitalisation Details'!$A:$K,COLUMN('Hospitalisation Details'!I15),FALSE)</f>
        <v>R1024</v>
      </c>
      <c r="Q16">
        <f>VLOOKUP($A16,'Hospitalisation Details'!$A:$K,COLUMN('Hospitalisation Details'!K15),FALSE)</f>
        <v>61</v>
      </c>
    </row>
    <row r="17" spans="1:17" ht="15.75" x14ac:dyDescent="0.25">
      <c r="A17" s="6" t="s">
        <v>57</v>
      </c>
      <c r="B17" t="str">
        <f>VLOOKUP(A17,'Customer Names'!A:E,COLUMN('Customer Names'!D16),FALSE)</f>
        <v>Mr. Philippe</v>
      </c>
      <c r="C17">
        <f>VLOOKUP($A17,'Medical Examinations'!$A:$J,COLUMN('Medical Examinations'!B16),FALSE)</f>
        <v>39.9</v>
      </c>
      <c r="D17">
        <f>VLOOKUP($A17,'Medical Examinations'!$A:$J,COLUMN('Medical Examinations'!C16),FALSE)</f>
        <v>11.32</v>
      </c>
      <c r="E17" t="str">
        <f>VLOOKUP($A17,'Medical Examinations'!$A:$J,COLUMN('Medical Examinations'!D16),FALSE)</f>
        <v>No</v>
      </c>
      <c r="F17" t="str">
        <f>VLOOKUP($A17,'Medical Examinations'!$A:$J,COLUMN('Medical Examinations'!E16),FALSE)</f>
        <v>No</v>
      </c>
      <c r="G17" t="str">
        <f>VLOOKUP($A17,'Medical Examinations'!$A:$J,COLUMN('Medical Examinations'!F16),FALSE)</f>
        <v>No</v>
      </c>
      <c r="H17">
        <f>VLOOKUP($A17,'Medical Examinations'!$A:$J,COLUMN('Medical Examinations'!G16),FALSE)</f>
        <v>0</v>
      </c>
      <c r="I17" t="str">
        <f>VLOOKUP($A17,'Medical Examinations'!$A:$J,COLUMN('Medical Examinations'!H16),FALSE)</f>
        <v>Yes</v>
      </c>
      <c r="J17" t="str">
        <f>VLOOKUP($A17,'Medical Examinations'!$A:$J,COLUMN('Medical Examinations'!I16),FALSE)</f>
        <v>Obesity</v>
      </c>
      <c r="K17" t="str">
        <f>VLOOKUP($A17,'Medical Examinations'!$A:$J,COLUMN('Medical Examinations'!J16),FALSE)</f>
        <v>Diabetes</v>
      </c>
      <c r="L17" s="30">
        <f>VLOOKUP($A17,'Hospitalisation Details'!$A:$K,COLUMN('Hospitalisation Details'!J16),FALSE)</f>
        <v>22885</v>
      </c>
      <c r="M17" s="23">
        <f>VLOOKUP($A17,'Hospitalisation Details'!$A:$K,COLUMN('Hospitalisation Details'!F16),FALSE)</f>
        <v>48173.36</v>
      </c>
      <c r="N17" t="str">
        <f>VLOOKUP($A17,'Hospitalisation Details'!$A:$K,COLUMN('Hospitalisation Details'!G16),FALSE)</f>
        <v>Tier - 1</v>
      </c>
      <c r="O17" t="str">
        <f>VLOOKUP($A17,'Hospitalisation Details'!$A:$K,COLUMN('Hospitalisation Details'!H16),FALSE)</f>
        <v>Tier - 3</v>
      </c>
      <c r="P17" t="str">
        <f>VLOOKUP($A17,'Hospitalisation Details'!$A:$K,COLUMN('Hospitalisation Details'!I16),FALSE)</f>
        <v>R1011</v>
      </c>
      <c r="Q17">
        <f>VLOOKUP($A17,'Hospitalisation Details'!$A:$K,COLUMN('Hospitalisation Details'!K16),FALSE)</f>
        <v>60</v>
      </c>
    </row>
    <row r="18" spans="1:17" ht="15.75" x14ac:dyDescent="0.25">
      <c r="A18" s="6" t="s">
        <v>58</v>
      </c>
      <c r="B18" t="str">
        <f>VLOOKUP(A18,'Customer Names'!A:E,COLUMN('Customer Names'!D17),FALSE)</f>
        <v>Ms. Jennifer</v>
      </c>
      <c r="C18">
        <f>VLOOKUP($A18,'Medical Examinations'!$A:$J,COLUMN('Medical Examinations'!B17),FALSE)</f>
        <v>33.799999999999997</v>
      </c>
      <c r="D18">
        <f>VLOOKUP($A18,'Medical Examinations'!$A:$J,COLUMN('Medical Examinations'!C17),FALSE)</f>
        <v>7.67</v>
      </c>
      <c r="E18" t="str">
        <f>VLOOKUP($A18,'Medical Examinations'!$A:$J,COLUMN('Medical Examinations'!D17),FALSE)</f>
        <v>No</v>
      </c>
      <c r="F18" t="str">
        <f>VLOOKUP($A18,'Medical Examinations'!$A:$J,COLUMN('Medical Examinations'!E17),FALSE)</f>
        <v>No</v>
      </c>
      <c r="G18" t="str">
        <f>VLOOKUP($A18,'Medical Examinations'!$A:$J,COLUMN('Medical Examinations'!F17),FALSE)</f>
        <v>No</v>
      </c>
      <c r="H18">
        <f>VLOOKUP($A18,'Medical Examinations'!$A:$J,COLUMN('Medical Examinations'!G17),FALSE)</f>
        <v>3</v>
      </c>
      <c r="I18" t="str">
        <f>VLOOKUP($A18,'Medical Examinations'!$A:$J,COLUMN('Medical Examinations'!H17),FALSE)</f>
        <v>Yes</v>
      </c>
      <c r="J18" t="str">
        <f>VLOOKUP($A18,'Medical Examinations'!$A:$J,COLUMN('Medical Examinations'!I17),FALSE)</f>
        <v>Obesity</v>
      </c>
      <c r="K18" t="str">
        <f>VLOOKUP($A18,'Medical Examinations'!$A:$J,COLUMN('Medical Examinations'!J17),FALSE)</f>
        <v>Diabetes</v>
      </c>
      <c r="L18" s="30">
        <f>VLOOKUP($A18,'Hospitalisation Details'!$A:$K,COLUMN('Hospitalisation Details'!J17),FALSE)</f>
        <v>21505</v>
      </c>
      <c r="M18" s="23">
        <f>VLOOKUP($A18,'Hospitalisation Details'!$A:$K,COLUMN('Hospitalisation Details'!F17),FALSE)</f>
        <v>47928.03</v>
      </c>
      <c r="N18" t="str">
        <f>VLOOKUP($A18,'Hospitalisation Details'!$A:$K,COLUMN('Hospitalisation Details'!G17),FALSE)</f>
        <v>Tier - 2</v>
      </c>
      <c r="O18" t="str">
        <f>VLOOKUP($A18,'Hospitalisation Details'!$A:$K,COLUMN('Hospitalisation Details'!H17),FALSE)</f>
        <v>Tier - 3</v>
      </c>
      <c r="P18" t="str">
        <f>VLOOKUP($A18,'Hospitalisation Details'!$A:$K,COLUMN('Hospitalisation Details'!I17),FALSE)</f>
        <v>R1011</v>
      </c>
      <c r="Q18">
        <f>VLOOKUP($A18,'Hospitalisation Details'!$A:$K,COLUMN('Hospitalisation Details'!K17),FALSE)</f>
        <v>64</v>
      </c>
    </row>
    <row r="19" spans="1:17" ht="15.75" x14ac:dyDescent="0.25">
      <c r="A19" s="6" t="s">
        <v>59</v>
      </c>
      <c r="B19" t="str">
        <f>VLOOKUP(A19,'Customer Names'!A:E,COLUMN('Customer Names'!D18),FALSE)</f>
        <v>Ms. Christina</v>
      </c>
      <c r="C19">
        <f>VLOOKUP($A19,'Medical Examinations'!$A:$J,COLUMN('Medical Examinations'!B18),FALSE)</f>
        <v>36.765000000000001</v>
      </c>
      <c r="D19">
        <f>VLOOKUP($A19,'Medical Examinations'!$A:$J,COLUMN('Medical Examinations'!C18),FALSE)</f>
        <v>7.29</v>
      </c>
      <c r="E19" t="str">
        <f>VLOOKUP($A19,'Medical Examinations'!$A:$J,COLUMN('Medical Examinations'!D18),FALSE)</f>
        <v>Yes</v>
      </c>
      <c r="F19" t="str">
        <f>VLOOKUP($A19,'Medical Examinations'!$A:$J,COLUMN('Medical Examinations'!E18),FALSE)</f>
        <v>No</v>
      </c>
      <c r="G19" t="str">
        <f>VLOOKUP($A19,'Medical Examinations'!$A:$J,COLUMN('Medical Examinations'!F18),FALSE)</f>
        <v>Yes</v>
      </c>
      <c r="H19">
        <f>VLOOKUP($A19,'Medical Examinations'!$A:$J,COLUMN('Medical Examinations'!G18),FALSE)</f>
        <v>1</v>
      </c>
      <c r="I19" t="str">
        <f>VLOOKUP($A19,'Medical Examinations'!$A:$J,COLUMN('Medical Examinations'!H18),FALSE)</f>
        <v>Yes</v>
      </c>
      <c r="J19" t="str">
        <f>VLOOKUP($A19,'Medical Examinations'!$A:$J,COLUMN('Medical Examinations'!I18),FALSE)</f>
        <v>Obesity</v>
      </c>
      <c r="K19" t="str">
        <f>VLOOKUP($A19,'Medical Examinations'!$A:$J,COLUMN('Medical Examinations'!J18),FALSE)</f>
        <v>Diabetes</v>
      </c>
      <c r="L19" s="30">
        <f>VLOOKUP($A19,'Hospitalisation Details'!$A:$K,COLUMN('Hospitalisation Details'!J18),FALSE)</f>
        <v>23228</v>
      </c>
      <c r="M19" s="23">
        <f>VLOOKUP($A19,'Hospitalisation Details'!$A:$K,COLUMN('Hospitalisation Details'!F18),FALSE)</f>
        <v>47896.79</v>
      </c>
      <c r="N19" t="str">
        <f>VLOOKUP($A19,'Hospitalisation Details'!$A:$K,COLUMN('Hospitalisation Details'!G18),FALSE)</f>
        <v>Tier - 1</v>
      </c>
      <c r="O19" t="str">
        <f>VLOOKUP($A19,'Hospitalisation Details'!$A:$K,COLUMN('Hospitalisation Details'!H18),FALSE)</f>
        <v>Tier - 3</v>
      </c>
      <c r="P19" t="str">
        <f>VLOOKUP($A19,'Hospitalisation Details'!$A:$K,COLUMN('Hospitalisation Details'!I18),FALSE)</f>
        <v>R1024</v>
      </c>
      <c r="Q19">
        <f>VLOOKUP($A19,'Hospitalisation Details'!$A:$K,COLUMN('Hospitalisation Details'!K18),FALSE)</f>
        <v>59</v>
      </c>
    </row>
    <row r="20" spans="1:17" ht="15.75" x14ac:dyDescent="0.25">
      <c r="A20" s="6" t="s">
        <v>60</v>
      </c>
      <c r="B20" t="str">
        <f>VLOOKUP(A20,'Customer Names'!A:E,COLUMN('Customer Names'!D19),FALSE)</f>
        <v>Mr. Said</v>
      </c>
      <c r="C20">
        <f>VLOOKUP($A20,'Medical Examinations'!$A:$J,COLUMN('Medical Examinations'!B19),FALSE)</f>
        <v>36.954999999999998</v>
      </c>
      <c r="D20">
        <f>VLOOKUP($A20,'Medical Examinations'!$A:$J,COLUMN('Medical Examinations'!C19),FALSE)</f>
        <v>4.72</v>
      </c>
      <c r="E20" t="str">
        <f>VLOOKUP($A20,'Medical Examinations'!$A:$J,COLUMN('Medical Examinations'!D19),FALSE)</f>
        <v>Yes</v>
      </c>
      <c r="F20" t="str">
        <f>VLOOKUP($A20,'Medical Examinations'!$A:$J,COLUMN('Medical Examinations'!E19),FALSE)</f>
        <v>No</v>
      </c>
      <c r="G20" t="str">
        <f>VLOOKUP($A20,'Medical Examinations'!$A:$J,COLUMN('Medical Examinations'!F19),FALSE)</f>
        <v>No</v>
      </c>
      <c r="H20">
        <f>VLOOKUP($A20,'Medical Examinations'!$A:$J,COLUMN('Medical Examinations'!G19),FALSE)</f>
        <v>1</v>
      </c>
      <c r="I20" t="str">
        <f>VLOOKUP($A20,'Medical Examinations'!$A:$J,COLUMN('Medical Examinations'!H19),FALSE)</f>
        <v>Yes</v>
      </c>
      <c r="J20" t="str">
        <f>VLOOKUP($A20,'Medical Examinations'!$A:$J,COLUMN('Medical Examinations'!I19),FALSE)</f>
        <v>Obesity</v>
      </c>
      <c r="K20" t="str">
        <f>VLOOKUP($A20,'Medical Examinations'!$A:$J,COLUMN('Medical Examinations'!J19),FALSE)</f>
        <v>Normal</v>
      </c>
      <c r="L20" s="30">
        <f>VLOOKUP($A20,'Hospitalisation Details'!$A:$K,COLUMN('Hospitalisation Details'!J19),FALSE)</f>
        <v>23688</v>
      </c>
      <c r="M20" s="23">
        <f>VLOOKUP($A20,'Hospitalisation Details'!$A:$K,COLUMN('Hospitalisation Details'!F19),FALSE)</f>
        <v>47496.49</v>
      </c>
      <c r="N20" t="str">
        <f>VLOOKUP($A20,'Hospitalisation Details'!$A:$K,COLUMN('Hospitalisation Details'!G19),FALSE)</f>
        <v>Tier - 1</v>
      </c>
      <c r="O20" t="str">
        <f>VLOOKUP($A20,'Hospitalisation Details'!$A:$K,COLUMN('Hospitalisation Details'!H19),FALSE)</f>
        <v>Tier - 3</v>
      </c>
      <c r="P20" t="str">
        <f>VLOOKUP($A20,'Hospitalisation Details'!$A:$K,COLUMN('Hospitalisation Details'!I19),FALSE)</f>
        <v>R1012</v>
      </c>
      <c r="Q20">
        <f>VLOOKUP($A20,'Hospitalisation Details'!$A:$K,COLUMN('Hospitalisation Details'!K19),FALSE)</f>
        <v>58</v>
      </c>
    </row>
    <row r="21" spans="1:17" ht="15.75" x14ac:dyDescent="0.25">
      <c r="A21" s="6" t="s">
        <v>61</v>
      </c>
      <c r="B21" t="str">
        <f>VLOOKUP(A21,'Customer Names'!A:E,COLUMN('Customer Names'!D20),FALSE)</f>
        <v>Mr. John</v>
      </c>
      <c r="C21">
        <f>VLOOKUP($A21,'Medical Examinations'!$A:$J,COLUMN('Medical Examinations'!B20),FALSE)</f>
        <v>42.9</v>
      </c>
      <c r="D21">
        <f>VLOOKUP($A21,'Medical Examinations'!$A:$J,COLUMN('Medical Examinations'!C20),FALSE)</f>
        <v>11.41</v>
      </c>
      <c r="E21" t="str">
        <f>VLOOKUP($A21,'Medical Examinations'!$A:$J,COLUMN('Medical Examinations'!D20),FALSE)</f>
        <v>No</v>
      </c>
      <c r="F21" t="str">
        <f>VLOOKUP($A21,'Medical Examinations'!$A:$J,COLUMN('Medical Examinations'!E20),FALSE)</f>
        <v>No</v>
      </c>
      <c r="G21" t="str">
        <f>VLOOKUP($A21,'Medical Examinations'!$A:$J,COLUMN('Medical Examinations'!F20),FALSE)</f>
        <v>No</v>
      </c>
      <c r="H21">
        <f>VLOOKUP($A21,'Medical Examinations'!$A:$J,COLUMN('Medical Examinations'!G20),FALSE)</f>
        <v>0</v>
      </c>
      <c r="I21" t="str">
        <f>VLOOKUP($A21,'Medical Examinations'!$A:$J,COLUMN('Medical Examinations'!H20),FALSE)</f>
        <v>Yes</v>
      </c>
      <c r="J21" t="str">
        <f>VLOOKUP($A21,'Medical Examinations'!$A:$J,COLUMN('Medical Examinations'!I20),FALSE)</f>
        <v>Obesity</v>
      </c>
      <c r="K21" t="str">
        <f>VLOOKUP($A21,'Medical Examinations'!$A:$J,COLUMN('Medical Examinations'!J20),FALSE)</f>
        <v>Diabetes</v>
      </c>
      <c r="L21" s="30">
        <f>VLOOKUP($A21,'Hospitalisation Details'!$A:$K,COLUMN('Hospitalisation Details'!J20),FALSE)</f>
        <v>26203</v>
      </c>
      <c r="M21" s="23">
        <f>VLOOKUP($A21,'Hospitalisation Details'!$A:$K,COLUMN('Hospitalisation Details'!F20),FALSE)</f>
        <v>47462.89</v>
      </c>
      <c r="N21" t="str">
        <f>VLOOKUP($A21,'Hospitalisation Details'!$A:$K,COLUMN('Hospitalisation Details'!G20),FALSE)</f>
        <v>Tier - 1</v>
      </c>
      <c r="O21" t="str">
        <f>VLOOKUP($A21,'Hospitalisation Details'!$A:$K,COLUMN('Hospitalisation Details'!H20),FALSE)</f>
        <v>Tier - 2</v>
      </c>
      <c r="P21" t="str">
        <f>VLOOKUP($A21,'Hospitalisation Details'!$A:$K,COLUMN('Hospitalisation Details'!I20),FALSE)</f>
        <v>R1013</v>
      </c>
      <c r="Q21">
        <f>VLOOKUP($A21,'Hospitalisation Details'!$A:$K,COLUMN('Hospitalisation Details'!K20),FALSE)</f>
        <v>51</v>
      </c>
    </row>
    <row r="22" spans="1:17" ht="15.75" x14ac:dyDescent="0.25">
      <c r="A22" s="6" t="s">
        <v>62</v>
      </c>
      <c r="B22" t="str">
        <f>VLOOKUP(A22,'Customer Names'!A:E,COLUMN('Customer Names'!D21),FALSE)</f>
        <v>Mr. Myles</v>
      </c>
      <c r="C22">
        <f>VLOOKUP($A22,'Medical Examinations'!$A:$J,COLUMN('Medical Examinations'!B21),FALSE)</f>
        <v>36.299999999999997</v>
      </c>
      <c r="D22">
        <f>VLOOKUP($A22,'Medical Examinations'!$A:$J,COLUMN('Medical Examinations'!C21),FALSE)</f>
        <v>11.5</v>
      </c>
      <c r="E22" t="str">
        <f>VLOOKUP($A22,'Medical Examinations'!$A:$J,COLUMN('Medical Examinations'!D21),FALSE)</f>
        <v>Yes</v>
      </c>
      <c r="F22" t="str">
        <f>VLOOKUP($A22,'Medical Examinations'!$A:$J,COLUMN('Medical Examinations'!E21),FALSE)</f>
        <v>No</v>
      </c>
      <c r="G22" t="str">
        <f>VLOOKUP($A22,'Medical Examinations'!$A:$J,COLUMN('Medical Examinations'!F21),FALSE)</f>
        <v>No</v>
      </c>
      <c r="H22">
        <f>VLOOKUP($A22,'Medical Examinations'!$A:$J,COLUMN('Medical Examinations'!G21),FALSE)</f>
        <v>2</v>
      </c>
      <c r="I22" t="str">
        <f>VLOOKUP($A22,'Medical Examinations'!$A:$J,COLUMN('Medical Examinations'!H21),FALSE)</f>
        <v>Yes</v>
      </c>
      <c r="J22" t="str">
        <f>VLOOKUP($A22,'Medical Examinations'!$A:$J,COLUMN('Medical Examinations'!I21),FALSE)</f>
        <v>Obesity</v>
      </c>
      <c r="K22" t="str">
        <f>VLOOKUP($A22,'Medical Examinations'!$A:$J,COLUMN('Medical Examinations'!J21),FALSE)</f>
        <v>Diabetes</v>
      </c>
      <c r="L22" s="30">
        <f>VLOOKUP($A22,'Hospitalisation Details'!$A:$K,COLUMN('Hospitalisation Details'!J21),FALSE)</f>
        <v>22445</v>
      </c>
      <c r="M22" s="23">
        <f>VLOOKUP($A22,'Hospitalisation Details'!$A:$K,COLUMN('Hospitalisation Details'!F21),FALSE)</f>
        <v>47403.88</v>
      </c>
      <c r="N22" t="str">
        <f>VLOOKUP($A22,'Hospitalisation Details'!$A:$K,COLUMN('Hospitalisation Details'!G21),FALSE)</f>
        <v>Tier - 1</v>
      </c>
      <c r="O22" t="str">
        <f>VLOOKUP($A22,'Hospitalisation Details'!$A:$K,COLUMN('Hospitalisation Details'!H21),FALSE)</f>
        <v>Tier - 3</v>
      </c>
      <c r="P22" t="str">
        <f>VLOOKUP($A22,'Hospitalisation Details'!$A:$K,COLUMN('Hospitalisation Details'!I21),FALSE)</f>
        <v>R1011</v>
      </c>
      <c r="Q22">
        <f>VLOOKUP($A22,'Hospitalisation Details'!$A:$K,COLUMN('Hospitalisation Details'!K21),FALSE)</f>
        <v>61</v>
      </c>
    </row>
    <row r="23" spans="1:17" ht="15.75" x14ac:dyDescent="0.25">
      <c r="A23" s="6" t="s">
        <v>63</v>
      </c>
      <c r="B23" t="str">
        <f>VLOOKUP(A23,'Customer Names'!A:E,COLUMN('Customer Names'!D22),FALSE)</f>
        <v>Ms. Madelyn</v>
      </c>
      <c r="C23">
        <f>VLOOKUP($A23,'Medical Examinations'!$A:$J,COLUMN('Medical Examinations'!B22),FALSE)</f>
        <v>32.200000000000003</v>
      </c>
      <c r="D23">
        <f>VLOOKUP($A23,'Medical Examinations'!$A:$J,COLUMN('Medical Examinations'!C22),FALSE)</f>
        <v>6.22</v>
      </c>
      <c r="E23" t="str">
        <f>VLOOKUP($A23,'Medical Examinations'!$A:$J,COLUMN('Medical Examinations'!D22),FALSE)</f>
        <v>Yes</v>
      </c>
      <c r="F23" t="str">
        <f>VLOOKUP($A23,'Medical Examinations'!$A:$J,COLUMN('Medical Examinations'!E22),FALSE)</f>
        <v>No</v>
      </c>
      <c r="G23" t="str">
        <f>VLOOKUP($A23,'Medical Examinations'!$A:$J,COLUMN('Medical Examinations'!F22),FALSE)</f>
        <v>No</v>
      </c>
      <c r="H23">
        <f>VLOOKUP($A23,'Medical Examinations'!$A:$J,COLUMN('Medical Examinations'!G22),FALSE)</f>
        <v>2</v>
      </c>
      <c r="I23" t="str">
        <f>VLOOKUP($A23,'Medical Examinations'!$A:$J,COLUMN('Medical Examinations'!H22),FALSE)</f>
        <v>Yes</v>
      </c>
      <c r="J23" t="str">
        <f>VLOOKUP($A23,'Medical Examinations'!$A:$J,COLUMN('Medical Examinations'!I22),FALSE)</f>
        <v>Obesity</v>
      </c>
      <c r="K23" t="str">
        <f>VLOOKUP($A23,'Medical Examinations'!$A:$J,COLUMN('Medical Examinations'!J22),FALSE)</f>
        <v>Prediabetes</v>
      </c>
      <c r="L23" s="30">
        <f>VLOOKUP($A23,'Hospitalisation Details'!$A:$K,COLUMN('Hospitalisation Details'!J22),FALSE)</f>
        <v>21827</v>
      </c>
      <c r="M23" s="23">
        <f>VLOOKUP($A23,'Hospitalisation Details'!$A:$K,COLUMN('Hospitalisation Details'!F22),FALSE)</f>
        <v>47305.31</v>
      </c>
      <c r="N23" t="str">
        <f>VLOOKUP($A23,'Hospitalisation Details'!$A:$K,COLUMN('Hospitalisation Details'!G22),FALSE)</f>
        <v>Tier - 2</v>
      </c>
      <c r="O23" t="str">
        <f>VLOOKUP($A23,'Hospitalisation Details'!$A:$K,COLUMN('Hospitalisation Details'!H22),FALSE)</f>
        <v>Tier - 1</v>
      </c>
      <c r="P23" t="str">
        <f>VLOOKUP($A23,'Hospitalisation Details'!$A:$K,COLUMN('Hospitalisation Details'!I22),FALSE)</f>
        <v>R1011</v>
      </c>
      <c r="Q23">
        <f>VLOOKUP($A23,'Hospitalisation Details'!$A:$K,COLUMN('Hospitalisation Details'!K22),FALSE)</f>
        <v>63</v>
      </c>
    </row>
    <row r="24" spans="1:17" ht="15.75" x14ac:dyDescent="0.25">
      <c r="A24" s="6" t="s">
        <v>64</v>
      </c>
      <c r="B24" t="str">
        <f>VLOOKUP(A24,'Customer Names'!A:E,COLUMN('Customer Names'!D23),FALSE)</f>
        <v>Ms. Nicole</v>
      </c>
      <c r="C24">
        <f>VLOOKUP($A24,'Medical Examinations'!$A:$J,COLUMN('Medical Examinations'!B23),FALSE)</f>
        <v>31.3</v>
      </c>
      <c r="D24">
        <f>VLOOKUP($A24,'Medical Examinations'!$A:$J,COLUMN('Medical Examinations'!C23),FALSE)</f>
        <v>11.38</v>
      </c>
      <c r="E24" t="str">
        <f>VLOOKUP($A24,'Medical Examinations'!$A:$J,COLUMN('Medical Examinations'!D23),FALSE)</f>
        <v>No</v>
      </c>
      <c r="F24" t="str">
        <f>VLOOKUP($A24,'Medical Examinations'!$A:$J,COLUMN('Medical Examinations'!E23),FALSE)</f>
        <v>No</v>
      </c>
      <c r="G24" t="str">
        <f>VLOOKUP($A24,'Medical Examinations'!$A:$J,COLUMN('Medical Examinations'!F23),FALSE)</f>
        <v>No</v>
      </c>
      <c r="H24">
        <f>VLOOKUP($A24,'Medical Examinations'!$A:$J,COLUMN('Medical Examinations'!G23),FALSE)</f>
        <v>3</v>
      </c>
      <c r="I24" t="str">
        <f>VLOOKUP($A24,'Medical Examinations'!$A:$J,COLUMN('Medical Examinations'!H23),FALSE)</f>
        <v>Yes</v>
      </c>
      <c r="J24" t="str">
        <f>VLOOKUP($A24,'Medical Examinations'!$A:$J,COLUMN('Medical Examinations'!I23),FALSE)</f>
        <v>Obesity</v>
      </c>
      <c r="K24" t="str">
        <f>VLOOKUP($A24,'Medical Examinations'!$A:$J,COLUMN('Medical Examinations'!J23),FALSE)</f>
        <v>Diabetes</v>
      </c>
      <c r="L24" s="30">
        <f>VLOOKUP($A24,'Hospitalisation Details'!$A:$K,COLUMN('Hospitalisation Details'!J23),FALSE)</f>
        <v>21431</v>
      </c>
      <c r="M24" s="23">
        <f>VLOOKUP($A24,'Hospitalisation Details'!$A:$K,COLUMN('Hospitalisation Details'!F23),FALSE)</f>
        <v>47291.06</v>
      </c>
      <c r="N24" t="str">
        <f>VLOOKUP($A24,'Hospitalisation Details'!$A:$K,COLUMN('Hospitalisation Details'!G23),FALSE)</f>
        <v>Tier - 2</v>
      </c>
      <c r="O24" t="str">
        <f>VLOOKUP($A24,'Hospitalisation Details'!$A:$K,COLUMN('Hospitalisation Details'!H23),FALSE)</f>
        <v>Tier - 1</v>
      </c>
      <c r="P24" t="str">
        <f>VLOOKUP($A24,'Hospitalisation Details'!$A:$K,COLUMN('Hospitalisation Details'!I23),FALSE)</f>
        <v>R1011</v>
      </c>
      <c r="Q24">
        <f>VLOOKUP($A24,'Hospitalisation Details'!$A:$K,COLUMN('Hospitalisation Details'!K23),FALSE)</f>
        <v>64</v>
      </c>
    </row>
    <row r="25" spans="1:17" ht="15.75" x14ac:dyDescent="0.25">
      <c r="A25" s="6" t="s">
        <v>65</v>
      </c>
      <c r="B25" t="str">
        <f>VLOOKUP(A25,'Customer Names'!A:E,COLUMN('Customer Names'!D24),FALSE)</f>
        <v>Mr. Eric</v>
      </c>
      <c r="C25">
        <f>VLOOKUP($A25,'Medical Examinations'!$A:$J,COLUMN('Medical Examinations'!B24),FALSE)</f>
        <v>41.8</v>
      </c>
      <c r="D25">
        <f>VLOOKUP($A25,'Medical Examinations'!$A:$J,COLUMN('Medical Examinations'!C24),FALSE)</f>
        <v>7.89</v>
      </c>
      <c r="E25" t="str">
        <f>VLOOKUP($A25,'Medical Examinations'!$A:$J,COLUMN('Medical Examinations'!D24),FALSE)</f>
        <v>Yes</v>
      </c>
      <c r="F25" t="str">
        <f>VLOOKUP($A25,'Medical Examinations'!$A:$J,COLUMN('Medical Examinations'!E24),FALSE)</f>
        <v>No</v>
      </c>
      <c r="G25" t="str">
        <f>VLOOKUP($A25,'Medical Examinations'!$A:$J,COLUMN('Medical Examinations'!F24),FALSE)</f>
        <v>No</v>
      </c>
      <c r="H25">
        <f>VLOOKUP($A25,'Medical Examinations'!$A:$J,COLUMN('Medical Examinations'!G24),FALSE)</f>
        <v>2</v>
      </c>
      <c r="I25" t="str">
        <f>VLOOKUP($A25,'Medical Examinations'!$A:$J,COLUMN('Medical Examinations'!H24),FALSE)</f>
        <v>Yes</v>
      </c>
      <c r="J25" t="str">
        <f>VLOOKUP($A25,'Medical Examinations'!$A:$J,COLUMN('Medical Examinations'!I24),FALSE)</f>
        <v>Obesity</v>
      </c>
      <c r="K25" t="str">
        <f>VLOOKUP($A25,'Medical Examinations'!$A:$J,COLUMN('Medical Examinations'!J24),FALSE)</f>
        <v>Diabetes</v>
      </c>
      <c r="L25" s="30">
        <f>VLOOKUP($A25,'Hospitalisation Details'!$A:$K,COLUMN('Hospitalisation Details'!J24),FALSE)</f>
        <v>25930</v>
      </c>
      <c r="M25" s="23">
        <f>VLOOKUP($A25,'Hospitalisation Details'!$A:$K,COLUMN('Hospitalisation Details'!F24),FALSE)</f>
        <v>47269.85</v>
      </c>
      <c r="N25" t="str">
        <f>VLOOKUP($A25,'Hospitalisation Details'!$A:$K,COLUMN('Hospitalisation Details'!G24),FALSE)</f>
        <v>Tier - 1</v>
      </c>
      <c r="O25" t="str">
        <f>VLOOKUP($A25,'Hospitalisation Details'!$A:$K,COLUMN('Hospitalisation Details'!H24),FALSE)</f>
        <v>Tier - 2</v>
      </c>
      <c r="P25" t="str">
        <f>VLOOKUP($A25,'Hospitalisation Details'!$A:$K,COLUMN('Hospitalisation Details'!I24),FALSE)</f>
        <v>R1013</v>
      </c>
      <c r="Q25">
        <f>VLOOKUP($A25,'Hospitalisation Details'!$A:$K,COLUMN('Hospitalisation Details'!K24),FALSE)</f>
        <v>52</v>
      </c>
    </row>
    <row r="26" spans="1:17" ht="15.75" x14ac:dyDescent="0.25">
      <c r="A26" s="6" t="s">
        <v>66</v>
      </c>
      <c r="B26" t="str">
        <f>VLOOKUP(A26,'Customer Names'!A:E,COLUMN('Customer Names'!D25),FALSE)</f>
        <v>Mr. Emiliano</v>
      </c>
      <c r="C26">
        <f>VLOOKUP($A26,'Medical Examinations'!$A:$J,COLUMN('Medical Examinations'!B25),FALSE)</f>
        <v>35.090000000000003</v>
      </c>
      <c r="D26">
        <f>VLOOKUP($A26,'Medical Examinations'!$A:$J,COLUMN('Medical Examinations'!C25),FALSE)</f>
        <v>4.38</v>
      </c>
      <c r="E26" t="str">
        <f>VLOOKUP($A26,'Medical Examinations'!$A:$J,COLUMN('Medical Examinations'!D25),FALSE)</f>
        <v>Yes</v>
      </c>
      <c r="F26" t="str">
        <f>VLOOKUP($A26,'Medical Examinations'!$A:$J,COLUMN('Medical Examinations'!E25),FALSE)</f>
        <v>No</v>
      </c>
      <c r="G26" t="str">
        <f>VLOOKUP($A26,'Medical Examinations'!$A:$J,COLUMN('Medical Examinations'!F25),FALSE)</f>
        <v>No</v>
      </c>
      <c r="H26">
        <f>VLOOKUP($A26,'Medical Examinations'!$A:$J,COLUMN('Medical Examinations'!G25),FALSE)</f>
        <v>2</v>
      </c>
      <c r="I26" t="str">
        <f>VLOOKUP($A26,'Medical Examinations'!$A:$J,COLUMN('Medical Examinations'!H25),FALSE)</f>
        <v>Yes</v>
      </c>
      <c r="J26" t="str">
        <f>VLOOKUP($A26,'Medical Examinations'!$A:$J,COLUMN('Medical Examinations'!I25),FALSE)</f>
        <v>Obesity</v>
      </c>
      <c r="K26" t="str">
        <f>VLOOKUP($A26,'Medical Examinations'!$A:$J,COLUMN('Medical Examinations'!J25),FALSE)</f>
        <v>Normal</v>
      </c>
      <c r="L26" s="30">
        <f>VLOOKUP($A26,'Hospitalisation Details'!$A:$K,COLUMN('Hospitalisation Details'!J25),FALSE)</f>
        <v>21745</v>
      </c>
      <c r="M26" s="23">
        <f>VLOOKUP($A26,'Hospitalisation Details'!$A:$K,COLUMN('Hospitalisation Details'!F25),FALSE)</f>
        <v>47055.53</v>
      </c>
      <c r="N26" t="str">
        <f>VLOOKUP($A26,'Hospitalisation Details'!$A:$K,COLUMN('Hospitalisation Details'!G25),FALSE)</f>
        <v>Tier - 2</v>
      </c>
      <c r="O26" t="str">
        <f>VLOOKUP($A26,'Hospitalisation Details'!$A:$K,COLUMN('Hospitalisation Details'!H25),FALSE)</f>
        <v>Tier - 1</v>
      </c>
      <c r="P26" t="str">
        <f>VLOOKUP($A26,'Hospitalisation Details'!$A:$K,COLUMN('Hospitalisation Details'!I25),FALSE)</f>
        <v>R1013</v>
      </c>
      <c r="Q26">
        <f>VLOOKUP($A26,'Hospitalisation Details'!$A:$K,COLUMN('Hospitalisation Details'!K25),FALSE)</f>
        <v>63</v>
      </c>
    </row>
    <row r="27" spans="1:17" ht="15.75" x14ac:dyDescent="0.25">
      <c r="A27" s="6" t="s">
        <v>67</v>
      </c>
      <c r="B27" t="str">
        <f>VLOOKUP(A27,'Customer Names'!A:E,COLUMN('Customer Names'!D26),FALSE)</f>
        <v>Mr. Adam</v>
      </c>
      <c r="C27">
        <f>VLOOKUP($A27,'Medical Examinations'!$A:$J,COLUMN('Medical Examinations'!B26),FALSE)</f>
        <v>33.880000000000003</v>
      </c>
      <c r="D27">
        <f>VLOOKUP($A27,'Medical Examinations'!$A:$J,COLUMN('Medical Examinations'!C26),FALSE)</f>
        <v>7.01</v>
      </c>
      <c r="E27" t="str">
        <f>VLOOKUP($A27,'Medical Examinations'!$A:$J,COLUMN('Medical Examinations'!D26),FALSE)</f>
        <v>No</v>
      </c>
      <c r="F27" t="str">
        <f>VLOOKUP($A27,'Medical Examinations'!$A:$J,COLUMN('Medical Examinations'!E26),FALSE)</f>
        <v>No</v>
      </c>
      <c r="G27" t="str">
        <f>VLOOKUP($A27,'Medical Examinations'!$A:$J,COLUMN('Medical Examinations'!F26),FALSE)</f>
        <v>No</v>
      </c>
      <c r="H27">
        <f>VLOOKUP($A27,'Medical Examinations'!$A:$J,COLUMN('Medical Examinations'!G26),FALSE)</f>
        <v>3</v>
      </c>
      <c r="I27" t="str">
        <f>VLOOKUP($A27,'Medical Examinations'!$A:$J,COLUMN('Medical Examinations'!H26),FALSE)</f>
        <v>Yes</v>
      </c>
      <c r="J27" t="str">
        <f>VLOOKUP($A27,'Medical Examinations'!$A:$J,COLUMN('Medical Examinations'!I26),FALSE)</f>
        <v>Obesity</v>
      </c>
      <c r="K27" t="str">
        <f>VLOOKUP($A27,'Medical Examinations'!$A:$J,COLUMN('Medical Examinations'!J26),FALSE)</f>
        <v>Diabetes</v>
      </c>
      <c r="L27" s="30">
        <f>VLOOKUP($A27,'Hospitalisation Details'!$A:$K,COLUMN('Hospitalisation Details'!J26),FALSE)</f>
        <v>21443</v>
      </c>
      <c r="M27" s="23">
        <f>VLOOKUP($A27,'Hospitalisation Details'!$A:$K,COLUMN('Hospitalisation Details'!F26),FALSE)</f>
        <v>46889.26</v>
      </c>
      <c r="N27" t="str">
        <f>VLOOKUP($A27,'Hospitalisation Details'!$A:$K,COLUMN('Hospitalisation Details'!G26),FALSE)</f>
        <v>Tier - 2</v>
      </c>
      <c r="O27" t="str">
        <f>VLOOKUP($A27,'Hospitalisation Details'!$A:$K,COLUMN('Hospitalisation Details'!H26),FALSE)</f>
        <v>Tier - 3</v>
      </c>
      <c r="P27" t="str">
        <f>VLOOKUP($A27,'Hospitalisation Details'!$A:$K,COLUMN('Hospitalisation Details'!I26),FALSE)</f>
        <v>R1013</v>
      </c>
      <c r="Q27">
        <f>VLOOKUP($A27,'Hospitalisation Details'!$A:$K,COLUMN('Hospitalisation Details'!K26),FALSE)</f>
        <v>64</v>
      </c>
    </row>
    <row r="28" spans="1:17" ht="15.75" x14ac:dyDescent="0.25">
      <c r="A28" s="6" t="s">
        <v>68</v>
      </c>
      <c r="B28" t="str">
        <f>VLOOKUP(A28,'Customer Names'!A:E,COLUMN('Customer Names'!D27),FALSE)</f>
        <v>Mr. Zach</v>
      </c>
      <c r="C28">
        <f>VLOOKUP($A28,'Medical Examinations'!$A:$J,COLUMN('Medical Examinations'!B27),FALSE)</f>
        <v>30.875</v>
      </c>
      <c r="D28">
        <f>VLOOKUP($A28,'Medical Examinations'!$A:$J,COLUMN('Medical Examinations'!C27),FALSE)</f>
        <v>11.88</v>
      </c>
      <c r="E28" t="str">
        <f>VLOOKUP($A28,'Medical Examinations'!$A:$J,COLUMN('Medical Examinations'!D27),FALSE)</f>
        <v>No</v>
      </c>
      <c r="F28" t="str">
        <f>VLOOKUP($A28,'Medical Examinations'!$A:$J,COLUMN('Medical Examinations'!E27),FALSE)</f>
        <v>No</v>
      </c>
      <c r="G28" t="str">
        <f>VLOOKUP($A28,'Medical Examinations'!$A:$J,COLUMN('Medical Examinations'!F27),FALSE)</f>
        <v>No</v>
      </c>
      <c r="H28">
        <f>VLOOKUP($A28,'Medical Examinations'!$A:$J,COLUMN('Medical Examinations'!G27),FALSE)</f>
        <v>0</v>
      </c>
      <c r="I28" t="str">
        <f>VLOOKUP($A28,'Medical Examinations'!$A:$J,COLUMN('Medical Examinations'!H27),FALSE)</f>
        <v>Yes</v>
      </c>
      <c r="J28" t="str">
        <f>VLOOKUP($A28,'Medical Examinations'!$A:$J,COLUMN('Medical Examinations'!I27),FALSE)</f>
        <v>Obesity</v>
      </c>
      <c r="K28" t="str">
        <f>VLOOKUP($A28,'Medical Examinations'!$A:$J,COLUMN('Medical Examinations'!J27),FALSE)</f>
        <v>Diabetes</v>
      </c>
      <c r="L28" s="30">
        <f>VLOOKUP($A28,'Hospitalisation Details'!$A:$K,COLUMN('Hospitalisation Details'!J27),FALSE)</f>
        <v>22237</v>
      </c>
      <c r="M28" s="23">
        <f>VLOOKUP($A28,'Hospitalisation Details'!$A:$K,COLUMN('Hospitalisation Details'!F27),FALSE)</f>
        <v>46718.16</v>
      </c>
      <c r="N28" t="str">
        <f>VLOOKUP($A28,'Hospitalisation Details'!$A:$K,COLUMN('Hospitalisation Details'!G27),FALSE)</f>
        <v>Tier - 1</v>
      </c>
      <c r="O28" t="str">
        <f>VLOOKUP($A28,'Hospitalisation Details'!$A:$K,COLUMN('Hospitalisation Details'!H27),FALSE)</f>
        <v>Tier - 1</v>
      </c>
      <c r="P28" t="str">
        <f>VLOOKUP($A28,'Hospitalisation Details'!$A:$K,COLUMN('Hospitalisation Details'!I27),FALSE)</f>
        <v>R1012</v>
      </c>
      <c r="Q28">
        <f>VLOOKUP($A28,'Hospitalisation Details'!$A:$K,COLUMN('Hospitalisation Details'!K27),FALSE)</f>
        <v>62</v>
      </c>
    </row>
    <row r="29" spans="1:17" ht="15.75" x14ac:dyDescent="0.25">
      <c r="A29" s="6" t="s">
        <v>69</v>
      </c>
      <c r="B29" t="str">
        <f>VLOOKUP(A29,'Customer Names'!A:E,COLUMN('Customer Names'!D28),FALSE)</f>
        <v>Ms. Stephanie</v>
      </c>
      <c r="C29">
        <f>VLOOKUP($A29,'Medical Examinations'!$A:$J,COLUMN('Medical Examinations'!B28),FALSE)</f>
        <v>36.86</v>
      </c>
      <c r="D29">
        <f>VLOOKUP($A29,'Medical Examinations'!$A:$J,COLUMN('Medical Examinations'!C28),FALSE)</f>
        <v>5.19</v>
      </c>
      <c r="E29" t="str">
        <f>VLOOKUP($A29,'Medical Examinations'!$A:$J,COLUMN('Medical Examinations'!D28),FALSE)</f>
        <v>Yes</v>
      </c>
      <c r="F29" t="str">
        <f>VLOOKUP($A29,'Medical Examinations'!$A:$J,COLUMN('Medical Examinations'!E28),FALSE)</f>
        <v>No</v>
      </c>
      <c r="G29" t="str">
        <f>VLOOKUP($A29,'Medical Examinations'!$A:$J,COLUMN('Medical Examinations'!F28),FALSE)</f>
        <v>Yes</v>
      </c>
      <c r="H29">
        <f>VLOOKUP($A29,'Medical Examinations'!$A:$J,COLUMN('Medical Examinations'!G28),FALSE)</f>
        <v>1</v>
      </c>
      <c r="I29" t="str">
        <f>VLOOKUP($A29,'Medical Examinations'!$A:$J,COLUMN('Medical Examinations'!H28),FALSE)</f>
        <v>Yes</v>
      </c>
      <c r="J29" t="str">
        <f>VLOOKUP($A29,'Medical Examinations'!$A:$J,COLUMN('Medical Examinations'!I28),FALSE)</f>
        <v>Obesity</v>
      </c>
      <c r="K29" t="str">
        <f>VLOOKUP($A29,'Medical Examinations'!$A:$J,COLUMN('Medical Examinations'!J28),FALSE)</f>
        <v>Normal</v>
      </c>
      <c r="L29" s="30">
        <f>VLOOKUP($A29,'Hospitalisation Details'!$A:$K,COLUMN('Hospitalisation Details'!J28),FALSE)</f>
        <v>25377</v>
      </c>
      <c r="M29" s="23">
        <f>VLOOKUP($A29,'Hospitalisation Details'!$A:$K,COLUMN('Hospitalisation Details'!F28),FALSE)</f>
        <v>46661.440000000002</v>
      </c>
      <c r="N29" t="str">
        <f>VLOOKUP($A29,'Hospitalisation Details'!$A:$K,COLUMN('Hospitalisation Details'!G28),FALSE)</f>
        <v>Tier - 1</v>
      </c>
      <c r="O29" t="str">
        <f>VLOOKUP($A29,'Hospitalisation Details'!$A:$K,COLUMN('Hospitalisation Details'!H28),FALSE)</f>
        <v>Tier - 3</v>
      </c>
      <c r="P29" t="str">
        <f>VLOOKUP($A29,'Hospitalisation Details'!$A:$K,COLUMN('Hospitalisation Details'!I28),FALSE)</f>
        <v>R1012</v>
      </c>
      <c r="Q29">
        <f>VLOOKUP($A29,'Hospitalisation Details'!$A:$K,COLUMN('Hospitalisation Details'!K28),FALSE)</f>
        <v>53</v>
      </c>
    </row>
    <row r="30" spans="1:17" ht="15.75" x14ac:dyDescent="0.25">
      <c r="A30" s="6" t="s">
        <v>70</v>
      </c>
      <c r="B30" t="str">
        <f>VLOOKUP(A30,'Customer Names'!A:E,COLUMN('Customer Names'!D29),FALSE)</f>
        <v>Mr. Stephen</v>
      </c>
      <c r="C30">
        <f>VLOOKUP($A30,'Medical Examinations'!$A:$J,COLUMN('Medical Examinations'!B29),FALSE)</f>
        <v>35.86</v>
      </c>
      <c r="D30">
        <f>VLOOKUP($A30,'Medical Examinations'!$A:$J,COLUMN('Medical Examinations'!C29),FALSE)</f>
        <v>6.74</v>
      </c>
      <c r="E30" t="str">
        <f>VLOOKUP($A30,'Medical Examinations'!$A:$J,COLUMN('Medical Examinations'!D29),FALSE)</f>
        <v>Yes</v>
      </c>
      <c r="F30" t="str">
        <f>VLOOKUP($A30,'Medical Examinations'!$A:$J,COLUMN('Medical Examinations'!E29),FALSE)</f>
        <v>No</v>
      </c>
      <c r="G30" t="str">
        <f>VLOOKUP($A30,'Medical Examinations'!$A:$J,COLUMN('Medical Examinations'!F29),FALSE)</f>
        <v>No</v>
      </c>
      <c r="H30">
        <f>VLOOKUP($A30,'Medical Examinations'!$A:$J,COLUMN('Medical Examinations'!G29),FALSE)</f>
        <v>2</v>
      </c>
      <c r="I30" t="str">
        <f>VLOOKUP($A30,'Medical Examinations'!$A:$J,COLUMN('Medical Examinations'!H29),FALSE)</f>
        <v>Yes</v>
      </c>
      <c r="J30" t="str">
        <f>VLOOKUP($A30,'Medical Examinations'!$A:$J,COLUMN('Medical Examinations'!I29),FALSE)</f>
        <v>Obesity</v>
      </c>
      <c r="K30" t="str">
        <f>VLOOKUP($A30,'Medical Examinations'!$A:$J,COLUMN('Medical Examinations'!J29),FALSE)</f>
        <v>Diabetes</v>
      </c>
      <c r="L30" s="30">
        <f>VLOOKUP($A30,'Hospitalisation Details'!$A:$K,COLUMN('Hospitalisation Details'!J29),FALSE)</f>
        <v>22501</v>
      </c>
      <c r="M30" s="23">
        <f>VLOOKUP($A30,'Hospitalisation Details'!$A:$K,COLUMN('Hospitalisation Details'!F29),FALSE)</f>
        <v>46599.11</v>
      </c>
      <c r="N30" t="str">
        <f>VLOOKUP($A30,'Hospitalisation Details'!$A:$K,COLUMN('Hospitalisation Details'!G29),FALSE)</f>
        <v>Tier - 1</v>
      </c>
      <c r="O30" t="str">
        <f>VLOOKUP($A30,'Hospitalisation Details'!$A:$K,COLUMN('Hospitalisation Details'!H29),FALSE)</f>
        <v>Tier - 1</v>
      </c>
      <c r="P30" t="str">
        <f>VLOOKUP($A30,'Hospitalisation Details'!$A:$K,COLUMN('Hospitalisation Details'!I29),FALSE)</f>
        <v>R1013</v>
      </c>
      <c r="Q30">
        <f>VLOOKUP($A30,'Hospitalisation Details'!$A:$K,COLUMN('Hospitalisation Details'!K29),FALSE)</f>
        <v>61</v>
      </c>
    </row>
    <row r="31" spans="1:17" ht="15.75" x14ac:dyDescent="0.25">
      <c r="A31" s="6" t="s">
        <v>71</v>
      </c>
      <c r="B31" t="str">
        <f>VLOOKUP(A31,'Customer Names'!A:E,COLUMN('Customer Names'!D30),FALSE)</f>
        <v>Ms. Natalie</v>
      </c>
      <c r="C31">
        <f>VLOOKUP($A31,'Medical Examinations'!$A:$J,COLUMN('Medical Examinations'!B30),FALSE)</f>
        <v>37.049999999999997</v>
      </c>
      <c r="D31">
        <f>VLOOKUP($A31,'Medical Examinations'!$A:$J,COLUMN('Medical Examinations'!C30),FALSE)</f>
        <v>8.44</v>
      </c>
      <c r="E31" t="str">
        <f>VLOOKUP($A31,'Medical Examinations'!$A:$J,COLUMN('Medical Examinations'!D30),FALSE)</f>
        <v>No</v>
      </c>
      <c r="F31" t="str">
        <f>VLOOKUP($A31,'Medical Examinations'!$A:$J,COLUMN('Medical Examinations'!E30),FALSE)</f>
        <v>No</v>
      </c>
      <c r="G31" t="str">
        <f>VLOOKUP($A31,'Medical Examinations'!$A:$J,COLUMN('Medical Examinations'!F30),FALSE)</f>
        <v>No</v>
      </c>
      <c r="H31">
        <f>VLOOKUP($A31,'Medical Examinations'!$A:$J,COLUMN('Medical Examinations'!G30),FALSE)</f>
        <v>0</v>
      </c>
      <c r="I31" t="str">
        <f>VLOOKUP($A31,'Medical Examinations'!$A:$J,COLUMN('Medical Examinations'!H30),FALSE)</f>
        <v>Yes</v>
      </c>
      <c r="J31" t="str">
        <f>VLOOKUP($A31,'Medical Examinations'!$A:$J,COLUMN('Medical Examinations'!I30),FALSE)</f>
        <v>Obesity</v>
      </c>
      <c r="K31" t="str">
        <f>VLOOKUP($A31,'Medical Examinations'!$A:$J,COLUMN('Medical Examinations'!J30),FALSE)</f>
        <v>Diabetes</v>
      </c>
      <c r="L31" s="30">
        <f>VLOOKUP($A31,'Hospitalisation Details'!$A:$K,COLUMN('Hospitalisation Details'!J30),FALSE)</f>
        <v>26273</v>
      </c>
      <c r="M31" s="23">
        <f>VLOOKUP($A31,'Hospitalisation Details'!$A:$K,COLUMN('Hospitalisation Details'!F30),FALSE)</f>
        <v>46255.11</v>
      </c>
      <c r="N31" t="str">
        <f>VLOOKUP($A31,'Hospitalisation Details'!$A:$K,COLUMN('Hospitalisation Details'!G30),FALSE)</f>
        <v>Tier - 1</v>
      </c>
      <c r="O31" t="str">
        <f>VLOOKUP($A31,'Hospitalisation Details'!$A:$K,COLUMN('Hospitalisation Details'!H30),FALSE)</f>
        <v>Tier - 3</v>
      </c>
      <c r="P31" t="str">
        <f>VLOOKUP($A31,'Hospitalisation Details'!$A:$K,COLUMN('Hospitalisation Details'!I30),FALSE)</f>
        <v>R1024</v>
      </c>
      <c r="Q31">
        <f>VLOOKUP($A31,'Hospitalisation Details'!$A:$K,COLUMN('Hospitalisation Details'!K30),FALSE)</f>
        <v>51</v>
      </c>
    </row>
    <row r="32" spans="1:17" ht="15.75" x14ac:dyDescent="0.25">
      <c r="A32" s="6" t="s">
        <v>72</v>
      </c>
      <c r="B32" t="str">
        <f>VLOOKUP(A32,'Customer Names'!A:E,COLUMN('Customer Names'!D31),FALSE)</f>
        <v>Ms. Nicole</v>
      </c>
      <c r="C32">
        <f>VLOOKUP($A32,'Medical Examinations'!$A:$J,COLUMN('Medical Examinations'!B31),FALSE)</f>
        <v>43.89</v>
      </c>
      <c r="D32">
        <f>VLOOKUP($A32,'Medical Examinations'!$A:$J,COLUMN('Medical Examinations'!C31),FALSE)</f>
        <v>8.7100000000000009</v>
      </c>
      <c r="E32" t="str">
        <f>VLOOKUP($A32,'Medical Examinations'!$A:$J,COLUMN('Medical Examinations'!D31),FALSE)</f>
        <v>No</v>
      </c>
      <c r="F32" t="str">
        <f>VLOOKUP($A32,'Medical Examinations'!$A:$J,COLUMN('Medical Examinations'!E31),FALSE)</f>
        <v>No</v>
      </c>
      <c r="G32" t="str">
        <f>VLOOKUP($A32,'Medical Examinations'!$A:$J,COLUMN('Medical Examinations'!F31),FALSE)</f>
        <v>No</v>
      </c>
      <c r="H32">
        <f>VLOOKUP($A32,'Medical Examinations'!$A:$J,COLUMN('Medical Examinations'!G31),FALSE)</f>
        <v>0</v>
      </c>
      <c r="I32" t="str">
        <f>VLOOKUP($A32,'Medical Examinations'!$A:$J,COLUMN('Medical Examinations'!H31),FALSE)</f>
        <v>Yes</v>
      </c>
      <c r="J32" t="str">
        <f>VLOOKUP($A32,'Medical Examinations'!$A:$J,COLUMN('Medical Examinations'!I31),FALSE)</f>
        <v>Obesity</v>
      </c>
      <c r="K32" t="str">
        <f>VLOOKUP($A32,'Medical Examinations'!$A:$J,COLUMN('Medical Examinations'!J31),FALSE)</f>
        <v>Diabetes</v>
      </c>
      <c r="L32" s="30">
        <f>VLOOKUP($A32,'Hospitalisation Details'!$A:$K,COLUMN('Hospitalisation Details'!J31),FALSE)</f>
        <v>28719</v>
      </c>
      <c r="M32" s="23">
        <f>VLOOKUP($A32,'Hospitalisation Details'!$A:$K,COLUMN('Hospitalisation Details'!F31),FALSE)</f>
        <v>46200.99</v>
      </c>
      <c r="N32" t="str">
        <f>VLOOKUP($A32,'Hospitalisation Details'!$A:$K,COLUMN('Hospitalisation Details'!G31),FALSE)</f>
        <v>Tier - 1</v>
      </c>
      <c r="O32" t="str">
        <f>VLOOKUP($A32,'Hospitalisation Details'!$A:$K,COLUMN('Hospitalisation Details'!H31),FALSE)</f>
        <v>Tier - 1</v>
      </c>
      <c r="P32" t="str">
        <f>VLOOKUP($A32,'Hospitalisation Details'!$A:$K,COLUMN('Hospitalisation Details'!I31),FALSE)</f>
        <v>R1013</v>
      </c>
      <c r="Q32">
        <f>VLOOKUP($A32,'Hospitalisation Details'!$A:$K,COLUMN('Hospitalisation Details'!K31),FALSE)</f>
        <v>44</v>
      </c>
    </row>
    <row r="33" spans="1:17" ht="15.75" x14ac:dyDescent="0.25">
      <c r="A33" s="6" t="s">
        <v>73</v>
      </c>
      <c r="B33" t="str">
        <f>VLOOKUP(A33,'Customer Names'!A:E,COLUMN('Customer Names'!D32),FALSE)</f>
        <v>Mr. Jefferson</v>
      </c>
      <c r="C33">
        <f>VLOOKUP($A33,'Medical Examinations'!$A:$J,COLUMN('Medical Examinations'!B32),FALSE)</f>
        <v>42.35</v>
      </c>
      <c r="D33">
        <f>VLOOKUP($A33,'Medical Examinations'!$A:$J,COLUMN('Medical Examinations'!C32),FALSE)</f>
        <v>5.08</v>
      </c>
      <c r="E33" t="str">
        <f>VLOOKUP($A33,'Medical Examinations'!$A:$J,COLUMN('Medical Examinations'!D32),FALSE)</f>
        <v>Yes</v>
      </c>
      <c r="F33" t="str">
        <f>VLOOKUP($A33,'Medical Examinations'!$A:$J,COLUMN('Medical Examinations'!E32),FALSE)</f>
        <v>No</v>
      </c>
      <c r="G33" t="str">
        <f>VLOOKUP($A33,'Medical Examinations'!$A:$J,COLUMN('Medical Examinations'!F32),FALSE)</f>
        <v>No</v>
      </c>
      <c r="H33">
        <f>VLOOKUP($A33,'Medical Examinations'!$A:$J,COLUMN('Medical Examinations'!G32),FALSE)</f>
        <v>0</v>
      </c>
      <c r="I33" t="str">
        <f>VLOOKUP($A33,'Medical Examinations'!$A:$J,COLUMN('Medical Examinations'!H32),FALSE)</f>
        <v>Yes</v>
      </c>
      <c r="J33" t="str">
        <f>VLOOKUP($A33,'Medical Examinations'!$A:$J,COLUMN('Medical Examinations'!I32),FALSE)</f>
        <v>Obesity</v>
      </c>
      <c r="K33" t="str">
        <f>VLOOKUP($A33,'Medical Examinations'!$A:$J,COLUMN('Medical Examinations'!J32),FALSE)</f>
        <v>Normal</v>
      </c>
      <c r="L33" s="30">
        <f>VLOOKUP($A33,'Hospitalisation Details'!$A:$K,COLUMN('Hospitalisation Details'!J32),FALSE)</f>
        <v>28096</v>
      </c>
      <c r="M33" s="23">
        <f>VLOOKUP($A33,'Hospitalisation Details'!$A:$K,COLUMN('Hospitalisation Details'!F32),FALSE)</f>
        <v>46151.12</v>
      </c>
      <c r="N33" t="str">
        <f>VLOOKUP($A33,'Hospitalisation Details'!$A:$K,COLUMN('Hospitalisation Details'!G32),FALSE)</f>
        <v>Tier - 1</v>
      </c>
      <c r="O33" t="str">
        <f>VLOOKUP($A33,'Hospitalisation Details'!$A:$K,COLUMN('Hospitalisation Details'!H32),FALSE)</f>
        <v>Tier - 3</v>
      </c>
      <c r="P33" t="str">
        <f>VLOOKUP($A33,'Hospitalisation Details'!$A:$K,COLUMN('Hospitalisation Details'!I32),FALSE)</f>
        <v>R1013</v>
      </c>
      <c r="Q33">
        <f>VLOOKUP($A33,'Hospitalisation Details'!$A:$K,COLUMN('Hospitalisation Details'!K32),FALSE)</f>
        <v>46</v>
      </c>
    </row>
    <row r="34" spans="1:17" ht="15.75" x14ac:dyDescent="0.25">
      <c r="A34" s="6" t="s">
        <v>74</v>
      </c>
      <c r="B34" t="str">
        <f>VLOOKUP(A34,'Customer Names'!A:E,COLUMN('Customer Names'!D33),FALSE)</f>
        <v>Mr. Brendan</v>
      </c>
      <c r="C34">
        <f>VLOOKUP($A34,'Medical Examinations'!$A:$J,COLUMN('Medical Examinations'!B33),FALSE)</f>
        <v>31.35</v>
      </c>
      <c r="D34">
        <f>VLOOKUP($A34,'Medical Examinations'!$A:$J,COLUMN('Medical Examinations'!C33),FALSE)</f>
        <v>6.86</v>
      </c>
      <c r="E34" t="str">
        <f>VLOOKUP($A34,'Medical Examinations'!$A:$J,COLUMN('Medical Examinations'!D33),FALSE)</f>
        <v>No</v>
      </c>
      <c r="F34" t="str">
        <f>VLOOKUP($A34,'Medical Examinations'!$A:$J,COLUMN('Medical Examinations'!E33),FALSE)</f>
        <v>No</v>
      </c>
      <c r="G34" t="str">
        <f>VLOOKUP($A34,'Medical Examinations'!$A:$J,COLUMN('Medical Examinations'!F33),FALSE)</f>
        <v>No</v>
      </c>
      <c r="H34">
        <f>VLOOKUP($A34,'Medical Examinations'!$A:$J,COLUMN('Medical Examinations'!G33),FALSE)</f>
        <v>0</v>
      </c>
      <c r="I34" t="str">
        <f>VLOOKUP($A34,'Medical Examinations'!$A:$J,COLUMN('Medical Examinations'!H33),FALSE)</f>
        <v>Yes</v>
      </c>
      <c r="J34" t="str">
        <f>VLOOKUP($A34,'Medical Examinations'!$A:$J,COLUMN('Medical Examinations'!I33),FALSE)</f>
        <v>Obesity</v>
      </c>
      <c r="K34" t="str">
        <f>VLOOKUP($A34,'Medical Examinations'!$A:$J,COLUMN('Medical Examinations'!J33),FALSE)</f>
        <v>Diabetes</v>
      </c>
      <c r="L34" s="30">
        <f>VLOOKUP($A34,'Hospitalisation Details'!$A:$K,COLUMN('Hospitalisation Details'!J33),FALSE)</f>
        <v>22984</v>
      </c>
      <c r="M34" s="23">
        <f>VLOOKUP($A34,'Hospitalisation Details'!$A:$K,COLUMN('Hospitalisation Details'!F33),FALSE)</f>
        <v>46130.53</v>
      </c>
      <c r="N34" t="str">
        <f>VLOOKUP($A34,'Hospitalisation Details'!$A:$K,COLUMN('Hospitalisation Details'!G33),FALSE)</f>
        <v>Tier - 1</v>
      </c>
      <c r="O34" t="str">
        <f>VLOOKUP($A34,'Hospitalisation Details'!$A:$K,COLUMN('Hospitalisation Details'!H33),FALSE)</f>
        <v>Tier - 1</v>
      </c>
      <c r="P34" t="str">
        <f>VLOOKUP($A34,'Hospitalisation Details'!$A:$K,COLUMN('Hospitalisation Details'!I33),FALSE)</f>
        <v>R1012</v>
      </c>
      <c r="Q34">
        <f>VLOOKUP($A34,'Hospitalisation Details'!$A:$K,COLUMN('Hospitalisation Details'!K33),FALSE)</f>
        <v>60</v>
      </c>
    </row>
    <row r="35" spans="1:17" ht="15.75" x14ac:dyDescent="0.25">
      <c r="A35" s="6" t="s">
        <v>75</v>
      </c>
      <c r="B35" t="str">
        <f>VLOOKUP(A35,'Customer Names'!A:E,COLUMN('Customer Names'!D34),FALSE)</f>
        <v>Ms. Courtney</v>
      </c>
      <c r="C35">
        <f>VLOOKUP($A35,'Medical Examinations'!$A:$J,COLUMN('Medical Examinations'!B34),FALSE)</f>
        <v>47.6</v>
      </c>
      <c r="D35">
        <f>VLOOKUP($A35,'Medical Examinations'!$A:$J,COLUMN('Medical Examinations'!C34),FALSE)</f>
        <v>5.95</v>
      </c>
      <c r="E35" t="str">
        <f>VLOOKUP($A35,'Medical Examinations'!$A:$J,COLUMN('Medical Examinations'!D34),FALSE)</f>
        <v>Yes</v>
      </c>
      <c r="F35" t="str">
        <f>VLOOKUP($A35,'Medical Examinations'!$A:$J,COLUMN('Medical Examinations'!E34),FALSE)</f>
        <v>No</v>
      </c>
      <c r="G35" t="str">
        <f>VLOOKUP($A35,'Medical Examinations'!$A:$J,COLUMN('Medical Examinations'!F34),FALSE)</f>
        <v>No</v>
      </c>
      <c r="H35">
        <f>VLOOKUP($A35,'Medical Examinations'!$A:$J,COLUMN('Medical Examinations'!G34),FALSE)</f>
        <v>0</v>
      </c>
      <c r="I35" t="str">
        <f>VLOOKUP($A35,'Medical Examinations'!$A:$J,COLUMN('Medical Examinations'!H34),FALSE)</f>
        <v>Yes</v>
      </c>
      <c r="J35" t="str">
        <f>VLOOKUP($A35,'Medical Examinations'!$A:$J,COLUMN('Medical Examinations'!I34),FALSE)</f>
        <v>Obesity</v>
      </c>
      <c r="K35" t="str">
        <f>VLOOKUP($A35,'Medical Examinations'!$A:$J,COLUMN('Medical Examinations'!J34),FALSE)</f>
        <v>Prediabetes</v>
      </c>
      <c r="L35" s="30">
        <f>VLOOKUP($A35,'Hospitalisation Details'!$A:$K,COLUMN('Hospitalisation Details'!J34),FALSE)</f>
        <v>31320</v>
      </c>
      <c r="M35" s="23">
        <f>VLOOKUP($A35,'Hospitalisation Details'!$A:$K,COLUMN('Hospitalisation Details'!F34),FALSE)</f>
        <v>46113.51</v>
      </c>
      <c r="N35" t="str">
        <f>VLOOKUP($A35,'Hospitalisation Details'!$A:$K,COLUMN('Hospitalisation Details'!G34),FALSE)</f>
        <v>Tier - 2</v>
      </c>
      <c r="O35" t="str">
        <f>VLOOKUP($A35,'Hospitalisation Details'!$A:$K,COLUMN('Hospitalisation Details'!H34),FALSE)</f>
        <v>Tier - 3</v>
      </c>
      <c r="P35" t="str">
        <f>VLOOKUP($A35,'Hospitalisation Details'!$A:$K,COLUMN('Hospitalisation Details'!I34),FALSE)</f>
        <v>R1011</v>
      </c>
      <c r="Q35">
        <f>VLOOKUP($A35,'Hospitalisation Details'!$A:$K,COLUMN('Hospitalisation Details'!K34),FALSE)</f>
        <v>37</v>
      </c>
    </row>
    <row r="36" spans="1:17" ht="15.75" x14ac:dyDescent="0.25">
      <c r="A36" s="6" t="s">
        <v>76</v>
      </c>
      <c r="B36" t="str">
        <f>VLOOKUP(A36,'Customer Names'!A:E,COLUMN('Customer Names'!D35),FALSE)</f>
        <v>Ms. Sydney</v>
      </c>
      <c r="C36">
        <f>VLOOKUP($A36,'Medical Examinations'!$A:$J,COLUMN('Medical Examinations'!B35),FALSE)</f>
        <v>46.2</v>
      </c>
      <c r="D36">
        <f>VLOOKUP($A36,'Medical Examinations'!$A:$J,COLUMN('Medical Examinations'!C35),FALSE)</f>
        <v>6.09</v>
      </c>
      <c r="E36" t="str">
        <f>VLOOKUP($A36,'Medical Examinations'!$A:$J,COLUMN('Medical Examinations'!D35),FALSE)</f>
        <v>No</v>
      </c>
      <c r="F36" t="str">
        <f>VLOOKUP($A36,'Medical Examinations'!$A:$J,COLUMN('Medical Examinations'!E35),FALSE)</f>
        <v>No</v>
      </c>
      <c r="G36" t="str">
        <f>VLOOKUP($A36,'Medical Examinations'!$A:$J,COLUMN('Medical Examinations'!F35),FALSE)</f>
        <v>Yes</v>
      </c>
      <c r="H36">
        <f>VLOOKUP($A36,'Medical Examinations'!$A:$J,COLUMN('Medical Examinations'!G35),FALSE)</f>
        <v>1</v>
      </c>
      <c r="I36" t="str">
        <f>VLOOKUP($A36,'Medical Examinations'!$A:$J,COLUMN('Medical Examinations'!H35),FALSE)</f>
        <v>Yes</v>
      </c>
      <c r="J36" t="str">
        <f>VLOOKUP($A36,'Medical Examinations'!$A:$J,COLUMN('Medical Examinations'!I35),FALSE)</f>
        <v>Obesity</v>
      </c>
      <c r="K36" t="str">
        <f>VLOOKUP($A36,'Medical Examinations'!$A:$J,COLUMN('Medical Examinations'!J35),FALSE)</f>
        <v>Prediabetes</v>
      </c>
      <c r="L36" s="30">
        <f>VLOOKUP($A36,'Hospitalisation Details'!$A:$K,COLUMN('Hospitalisation Details'!J35),FALSE)</f>
        <v>29079</v>
      </c>
      <c r="M36" s="23">
        <f>VLOOKUP($A36,'Hospitalisation Details'!$A:$K,COLUMN('Hospitalisation Details'!F35),FALSE)</f>
        <v>45863.21</v>
      </c>
      <c r="N36" t="str">
        <f>VLOOKUP($A36,'Hospitalisation Details'!$A:$K,COLUMN('Hospitalisation Details'!G35),FALSE)</f>
        <v>Tier - 2</v>
      </c>
      <c r="O36" t="str">
        <f>VLOOKUP($A36,'Hospitalisation Details'!$A:$K,COLUMN('Hospitalisation Details'!H35),FALSE)</f>
        <v>Tier - 1</v>
      </c>
      <c r="P36" t="str">
        <f>VLOOKUP($A36,'Hospitalisation Details'!$A:$K,COLUMN('Hospitalisation Details'!I35),FALSE)</f>
        <v>R1013</v>
      </c>
      <c r="Q36">
        <f>VLOOKUP($A36,'Hospitalisation Details'!$A:$K,COLUMN('Hospitalisation Details'!K35),FALSE)</f>
        <v>43</v>
      </c>
    </row>
    <row r="37" spans="1:17" ht="15.75" x14ac:dyDescent="0.25">
      <c r="A37" s="6" t="s">
        <v>77</v>
      </c>
      <c r="B37" t="str">
        <f>VLOOKUP(A37,'Customer Names'!A:E,COLUMN('Customer Names'!D36),FALSE)</f>
        <v>Mr. Julien</v>
      </c>
      <c r="C37">
        <f>VLOOKUP($A37,'Medical Examinations'!$A:$J,COLUMN('Medical Examinations'!B36),FALSE)</f>
        <v>32.015000000000001</v>
      </c>
      <c r="D37">
        <f>VLOOKUP($A37,'Medical Examinations'!$A:$J,COLUMN('Medical Examinations'!C36),FALSE)</f>
        <v>11.75</v>
      </c>
      <c r="E37" t="str">
        <f>VLOOKUP($A37,'Medical Examinations'!$A:$J,COLUMN('Medical Examinations'!D36),FALSE)</f>
        <v>No</v>
      </c>
      <c r="F37" t="str">
        <f>VLOOKUP($A37,'Medical Examinations'!$A:$J,COLUMN('Medical Examinations'!E36),FALSE)</f>
        <v>No</v>
      </c>
      <c r="G37" t="str">
        <f>VLOOKUP($A37,'Medical Examinations'!$A:$J,COLUMN('Medical Examinations'!F36),FALSE)</f>
        <v>No</v>
      </c>
      <c r="H37">
        <f>VLOOKUP($A37,'Medical Examinations'!$A:$J,COLUMN('Medical Examinations'!G36),FALSE)</f>
        <v>0</v>
      </c>
      <c r="I37" t="str">
        <f>VLOOKUP($A37,'Medical Examinations'!$A:$J,COLUMN('Medical Examinations'!H36),FALSE)</f>
        <v>Yes</v>
      </c>
      <c r="J37" t="str">
        <f>VLOOKUP($A37,'Medical Examinations'!$A:$J,COLUMN('Medical Examinations'!I36),FALSE)</f>
        <v>Obesity</v>
      </c>
      <c r="K37" t="str">
        <f>VLOOKUP($A37,'Medical Examinations'!$A:$J,COLUMN('Medical Examinations'!J36),FALSE)</f>
        <v>Diabetes</v>
      </c>
      <c r="L37" s="30">
        <f>VLOOKUP($A37,'Hospitalisation Details'!$A:$K,COLUMN('Hospitalisation Details'!J36),FALSE)</f>
        <v>22271</v>
      </c>
      <c r="M37" s="23">
        <f>VLOOKUP($A37,'Hospitalisation Details'!$A:$K,COLUMN('Hospitalisation Details'!F36),FALSE)</f>
        <v>45710.21</v>
      </c>
      <c r="N37" t="str">
        <f>VLOOKUP($A37,'Hospitalisation Details'!$A:$K,COLUMN('Hospitalisation Details'!G36),FALSE)</f>
        <v>Tier - 2</v>
      </c>
      <c r="O37" t="str">
        <f>VLOOKUP($A37,'Hospitalisation Details'!$A:$K,COLUMN('Hospitalisation Details'!H36),FALSE)</f>
        <v>Tier - 2</v>
      </c>
      <c r="P37" t="str">
        <f>VLOOKUP($A37,'Hospitalisation Details'!$A:$K,COLUMN('Hospitalisation Details'!I36),FALSE)</f>
        <v>R1016</v>
      </c>
      <c r="Q37">
        <f>VLOOKUP($A37,'Hospitalisation Details'!$A:$K,COLUMN('Hospitalisation Details'!K36),FALSE)</f>
        <v>62</v>
      </c>
    </row>
    <row r="38" spans="1:17" ht="15.75" x14ac:dyDescent="0.25">
      <c r="A38" s="6" t="s">
        <v>78</v>
      </c>
      <c r="B38" t="str">
        <f>VLOOKUP(A38,'Customer Names'!A:E,COLUMN('Customer Names'!D37),FALSE)</f>
        <v>Mr. Ryan</v>
      </c>
      <c r="C38">
        <f>VLOOKUP($A38,'Medical Examinations'!$A:$J,COLUMN('Medical Examinations'!B37),FALSE)</f>
        <v>40.564999999999998</v>
      </c>
      <c r="D38">
        <f>VLOOKUP($A38,'Medical Examinations'!$A:$J,COLUMN('Medical Examinations'!C37),FALSE)</f>
        <v>7.37</v>
      </c>
      <c r="E38" t="str">
        <f>VLOOKUP($A38,'Medical Examinations'!$A:$J,COLUMN('Medical Examinations'!D37),FALSE)</f>
        <v>No</v>
      </c>
      <c r="F38" t="str">
        <f>VLOOKUP($A38,'Medical Examinations'!$A:$J,COLUMN('Medical Examinations'!E37),FALSE)</f>
        <v>No</v>
      </c>
      <c r="G38" t="str">
        <f>VLOOKUP($A38,'Medical Examinations'!$A:$J,COLUMN('Medical Examinations'!F37),FALSE)</f>
        <v>No</v>
      </c>
      <c r="H38">
        <f>VLOOKUP($A38,'Medical Examinations'!$A:$J,COLUMN('Medical Examinations'!G37),FALSE)</f>
        <v>0</v>
      </c>
      <c r="I38" t="str">
        <f>VLOOKUP($A38,'Medical Examinations'!$A:$J,COLUMN('Medical Examinations'!H37),FALSE)</f>
        <v>Yes</v>
      </c>
      <c r="J38" t="str">
        <f>VLOOKUP($A38,'Medical Examinations'!$A:$J,COLUMN('Medical Examinations'!I37),FALSE)</f>
        <v>Obesity</v>
      </c>
      <c r="K38" t="str">
        <f>VLOOKUP($A38,'Medical Examinations'!$A:$J,COLUMN('Medical Examinations'!J37),FALSE)</f>
        <v>Diabetes</v>
      </c>
      <c r="L38" s="30">
        <f>VLOOKUP($A38,'Hospitalisation Details'!$A:$K,COLUMN('Hospitalisation Details'!J37),FALSE)</f>
        <v>27250</v>
      </c>
      <c r="M38" s="23">
        <f>VLOOKUP($A38,'Hospitalisation Details'!$A:$K,COLUMN('Hospitalisation Details'!F37),FALSE)</f>
        <v>45702.02</v>
      </c>
      <c r="N38" t="str">
        <f>VLOOKUP($A38,'Hospitalisation Details'!$A:$K,COLUMN('Hospitalisation Details'!G37),FALSE)</f>
        <v>Tier - 2</v>
      </c>
      <c r="O38" t="str">
        <f>VLOOKUP($A38,'Hospitalisation Details'!$A:$K,COLUMN('Hospitalisation Details'!H37),FALSE)</f>
        <v>Tier - 2</v>
      </c>
      <c r="P38" t="str">
        <f>VLOOKUP($A38,'Hospitalisation Details'!$A:$K,COLUMN('Hospitalisation Details'!I37),FALSE)</f>
        <v>R1012</v>
      </c>
      <c r="Q38">
        <f>VLOOKUP($A38,'Hospitalisation Details'!$A:$K,COLUMN('Hospitalisation Details'!K37),FALSE)</f>
        <v>48</v>
      </c>
    </row>
    <row r="39" spans="1:17" ht="15.75" x14ac:dyDescent="0.25">
      <c r="A39" s="6" t="s">
        <v>79</v>
      </c>
      <c r="B39" t="str">
        <f>VLOOKUP(A39,'Customer Names'!A:E,COLUMN('Customer Names'!D38),FALSE)</f>
        <v>Ms. Anna</v>
      </c>
      <c r="C39">
        <f>VLOOKUP($A39,'Medical Examinations'!$A:$J,COLUMN('Medical Examinations'!B38),FALSE)</f>
        <v>32.450000000000003</v>
      </c>
      <c r="D39">
        <f>VLOOKUP($A39,'Medical Examinations'!$A:$J,COLUMN('Medical Examinations'!C38),FALSE)</f>
        <v>11.91</v>
      </c>
      <c r="E39" t="str">
        <f>VLOOKUP($A39,'Medical Examinations'!$A:$J,COLUMN('Medical Examinations'!D38),FALSE)</f>
        <v>No</v>
      </c>
      <c r="F39" t="str">
        <f>VLOOKUP($A39,'Medical Examinations'!$A:$J,COLUMN('Medical Examinations'!E38),FALSE)</f>
        <v>No</v>
      </c>
      <c r="G39" t="str">
        <f>VLOOKUP($A39,'Medical Examinations'!$A:$J,COLUMN('Medical Examinations'!F38),FALSE)</f>
        <v>No</v>
      </c>
      <c r="H39">
        <f>VLOOKUP($A39,'Medical Examinations'!$A:$J,COLUMN('Medical Examinations'!G38),FALSE)</f>
        <v>0</v>
      </c>
      <c r="I39" t="str">
        <f>VLOOKUP($A39,'Medical Examinations'!$A:$J,COLUMN('Medical Examinations'!H38),FALSE)</f>
        <v>Yes</v>
      </c>
      <c r="J39" t="str">
        <f>VLOOKUP($A39,'Medical Examinations'!$A:$J,COLUMN('Medical Examinations'!I38),FALSE)</f>
        <v>Obesity</v>
      </c>
      <c r="K39" t="str">
        <f>VLOOKUP($A39,'Medical Examinations'!$A:$J,COLUMN('Medical Examinations'!J38),FALSE)</f>
        <v>Diabetes</v>
      </c>
      <c r="L39" s="30">
        <f>VLOOKUP($A39,'Hospitalisation Details'!$A:$K,COLUMN('Hospitalisation Details'!J38),FALSE)</f>
        <v>22997</v>
      </c>
      <c r="M39" s="23">
        <f>VLOOKUP($A39,'Hospitalisation Details'!$A:$K,COLUMN('Hospitalisation Details'!F38),FALSE)</f>
        <v>45008.959999999999</v>
      </c>
      <c r="N39" t="str">
        <f>VLOOKUP($A39,'Hospitalisation Details'!$A:$K,COLUMN('Hospitalisation Details'!G38),FALSE)</f>
        <v>Tier - 2</v>
      </c>
      <c r="O39" t="str">
        <f>VLOOKUP($A39,'Hospitalisation Details'!$A:$K,COLUMN('Hospitalisation Details'!H38),FALSE)</f>
        <v>Tier - 2</v>
      </c>
      <c r="P39" t="str">
        <f>VLOOKUP($A39,'Hospitalisation Details'!$A:$K,COLUMN('Hospitalisation Details'!I38),FALSE)</f>
        <v>R1013</v>
      </c>
      <c r="Q39">
        <f>VLOOKUP($A39,'Hospitalisation Details'!$A:$K,COLUMN('Hospitalisation Details'!K38),FALSE)</f>
        <v>60</v>
      </c>
    </row>
    <row r="40" spans="1:17" ht="15.75" x14ac:dyDescent="0.25">
      <c r="A40" s="6" t="s">
        <v>80</v>
      </c>
      <c r="B40" t="str">
        <f>VLOOKUP(A40,'Customer Names'!A:E,COLUMN('Customer Names'!D39),FALSE)</f>
        <v>Ms. Samantha</v>
      </c>
      <c r="C40">
        <f>VLOOKUP($A40,'Medical Examinations'!$A:$J,COLUMN('Medical Examinations'!B39),FALSE)</f>
        <v>34.96</v>
      </c>
      <c r="D40">
        <f>VLOOKUP($A40,'Medical Examinations'!$A:$J,COLUMN('Medical Examinations'!C39),FALSE)</f>
        <v>6.52</v>
      </c>
      <c r="E40" t="str">
        <f>VLOOKUP($A40,'Medical Examinations'!$A:$J,COLUMN('Medical Examinations'!D39),FALSE)</f>
        <v>No</v>
      </c>
      <c r="F40" t="str">
        <f>VLOOKUP($A40,'Medical Examinations'!$A:$J,COLUMN('Medical Examinations'!E39),FALSE)</f>
        <v>No</v>
      </c>
      <c r="G40" t="str">
        <f>VLOOKUP($A40,'Medical Examinations'!$A:$J,COLUMN('Medical Examinations'!F39),FALSE)</f>
        <v>No</v>
      </c>
      <c r="H40">
        <f>VLOOKUP($A40,'Medical Examinations'!$A:$J,COLUMN('Medical Examinations'!G39),FALSE)</f>
        <v>0</v>
      </c>
      <c r="I40" t="str">
        <f>VLOOKUP($A40,'Medical Examinations'!$A:$J,COLUMN('Medical Examinations'!H39),FALSE)</f>
        <v>Yes</v>
      </c>
      <c r="J40" t="str">
        <f>VLOOKUP($A40,'Medical Examinations'!$A:$J,COLUMN('Medical Examinations'!I39),FALSE)</f>
        <v>Obesity</v>
      </c>
      <c r="K40" t="str">
        <f>VLOOKUP($A40,'Medical Examinations'!$A:$J,COLUMN('Medical Examinations'!J39),FALSE)</f>
        <v>Diabetes</v>
      </c>
      <c r="L40" s="30">
        <f>VLOOKUP($A40,'Hospitalisation Details'!$A:$K,COLUMN('Hospitalisation Details'!J39),FALSE)</f>
        <v>26158</v>
      </c>
      <c r="M40" s="23">
        <f>VLOOKUP($A40,'Hospitalisation Details'!$A:$K,COLUMN('Hospitalisation Details'!F39),FALSE)</f>
        <v>44641.2</v>
      </c>
      <c r="N40" t="str">
        <f>VLOOKUP($A40,'Hospitalisation Details'!$A:$K,COLUMN('Hospitalisation Details'!G39),FALSE)</f>
        <v>Tier - 2</v>
      </c>
      <c r="O40" t="str">
        <f>VLOOKUP($A40,'Hospitalisation Details'!$A:$K,COLUMN('Hospitalisation Details'!H39),FALSE)</f>
        <v>Tier - 3</v>
      </c>
      <c r="P40" t="str">
        <f>VLOOKUP($A40,'Hospitalisation Details'!$A:$K,COLUMN('Hospitalisation Details'!I39),FALSE)</f>
        <v>R1024</v>
      </c>
      <c r="Q40">
        <f>VLOOKUP($A40,'Hospitalisation Details'!$A:$K,COLUMN('Hospitalisation Details'!K39),FALSE)</f>
        <v>51</v>
      </c>
    </row>
    <row r="41" spans="1:17" ht="15.75" x14ac:dyDescent="0.25">
      <c r="A41" s="6" t="s">
        <v>81</v>
      </c>
      <c r="B41" t="str">
        <f>VLOOKUP(A41,'Customer Names'!A:E,COLUMN('Customer Names'!D40),FALSE)</f>
        <v>Mr. Robert</v>
      </c>
      <c r="C41">
        <f>VLOOKUP($A41,'Medical Examinations'!$A:$J,COLUMN('Medical Examinations'!B40),FALSE)</f>
        <v>35.5</v>
      </c>
      <c r="D41">
        <f>VLOOKUP($A41,'Medical Examinations'!$A:$J,COLUMN('Medical Examinations'!C40),FALSE)</f>
        <v>5.14</v>
      </c>
      <c r="E41" t="str">
        <f>VLOOKUP($A41,'Medical Examinations'!$A:$J,COLUMN('Medical Examinations'!D40),FALSE)</f>
        <v>No</v>
      </c>
      <c r="F41" t="str">
        <f>VLOOKUP($A41,'Medical Examinations'!$A:$J,COLUMN('Medical Examinations'!E40),FALSE)</f>
        <v>No</v>
      </c>
      <c r="G41" t="str">
        <f>VLOOKUP($A41,'Medical Examinations'!$A:$J,COLUMN('Medical Examinations'!F40),FALSE)</f>
        <v>Yes</v>
      </c>
      <c r="H41">
        <f>VLOOKUP($A41,'Medical Examinations'!$A:$J,COLUMN('Medical Examinations'!G40),FALSE)</f>
        <v>1</v>
      </c>
      <c r="I41" t="str">
        <f>VLOOKUP($A41,'Medical Examinations'!$A:$J,COLUMN('Medical Examinations'!H40),FALSE)</f>
        <v>Yes</v>
      </c>
      <c r="J41" t="str">
        <f>VLOOKUP($A41,'Medical Examinations'!$A:$J,COLUMN('Medical Examinations'!I40),FALSE)</f>
        <v>Obesity</v>
      </c>
      <c r="K41" t="str">
        <f>VLOOKUP($A41,'Medical Examinations'!$A:$J,COLUMN('Medical Examinations'!J40),FALSE)</f>
        <v>Normal</v>
      </c>
      <c r="L41" s="30">
        <f>VLOOKUP($A41,'Hospitalisation Details'!$A:$K,COLUMN('Hospitalisation Details'!J40),FALSE)</f>
        <v>34253</v>
      </c>
      <c r="M41" s="23">
        <f>VLOOKUP($A41,'Hospitalisation Details'!$A:$K,COLUMN('Hospitalisation Details'!F40),FALSE)</f>
        <v>44585.46</v>
      </c>
      <c r="N41" t="str">
        <f>VLOOKUP($A41,'Hospitalisation Details'!$A:$K,COLUMN('Hospitalisation Details'!G40),FALSE)</f>
        <v>Tier - 2</v>
      </c>
      <c r="O41" t="str">
        <f>VLOOKUP($A41,'Hospitalisation Details'!$A:$K,COLUMN('Hospitalisation Details'!H40),FALSE)</f>
        <v>Tier - 2</v>
      </c>
      <c r="P41" t="str">
        <f>VLOOKUP($A41,'Hospitalisation Details'!$A:$K,COLUMN('Hospitalisation Details'!I40),FALSE)</f>
        <v>R1011</v>
      </c>
      <c r="Q41">
        <f>VLOOKUP($A41,'Hospitalisation Details'!$A:$K,COLUMN('Hospitalisation Details'!K40),FALSE)</f>
        <v>29</v>
      </c>
    </row>
    <row r="42" spans="1:17" ht="15.75" x14ac:dyDescent="0.25">
      <c r="A42" s="6" t="s">
        <v>82</v>
      </c>
      <c r="B42" t="str">
        <f>VLOOKUP(A42,'Customer Names'!A:E,COLUMN('Customer Names'!D41),FALSE)</f>
        <v>Mr. James</v>
      </c>
      <c r="C42">
        <f>VLOOKUP($A42,'Medical Examinations'!$A:$J,COLUMN('Medical Examinations'!B41),FALSE)</f>
        <v>52.58</v>
      </c>
      <c r="D42">
        <f>VLOOKUP($A42,'Medical Examinations'!$A:$J,COLUMN('Medical Examinations'!C41),FALSE)</f>
        <v>4.1900000000000004</v>
      </c>
      <c r="E42" t="str">
        <f>VLOOKUP($A42,'Medical Examinations'!$A:$J,COLUMN('Medical Examinations'!D41),FALSE)</f>
        <v>No</v>
      </c>
      <c r="F42" t="str">
        <f>VLOOKUP($A42,'Medical Examinations'!$A:$J,COLUMN('Medical Examinations'!E41),FALSE)</f>
        <v>Yes</v>
      </c>
      <c r="G42" t="str">
        <f>VLOOKUP($A42,'Medical Examinations'!$A:$J,COLUMN('Medical Examinations'!F41),FALSE)</f>
        <v>No</v>
      </c>
      <c r="H42">
        <f>VLOOKUP($A42,'Medical Examinations'!$A:$J,COLUMN('Medical Examinations'!G41),FALSE)</f>
        <v>1</v>
      </c>
      <c r="I42" t="str">
        <f>VLOOKUP($A42,'Medical Examinations'!$A:$J,COLUMN('Medical Examinations'!H41),FALSE)</f>
        <v>Yes</v>
      </c>
      <c r="J42" t="str">
        <f>VLOOKUP($A42,'Medical Examinations'!$A:$J,COLUMN('Medical Examinations'!I41),FALSE)</f>
        <v>Obesity</v>
      </c>
      <c r="K42" t="str">
        <f>VLOOKUP($A42,'Medical Examinations'!$A:$J,COLUMN('Medical Examinations'!J41),FALSE)</f>
        <v>Normal</v>
      </c>
      <c r="L42" s="30">
        <f>VLOOKUP($A42,'Hospitalisation Details'!$A:$K,COLUMN('Hospitalisation Details'!J41),FALSE)</f>
        <v>36740</v>
      </c>
      <c r="M42" s="23">
        <f>VLOOKUP($A42,'Hospitalisation Details'!$A:$K,COLUMN('Hospitalisation Details'!F41),FALSE)</f>
        <v>44501.4</v>
      </c>
      <c r="N42" t="str">
        <f>VLOOKUP($A42,'Hospitalisation Details'!$A:$K,COLUMN('Hospitalisation Details'!G41),FALSE)</f>
        <v>Tier - 2</v>
      </c>
      <c r="O42" t="str">
        <f>VLOOKUP($A42,'Hospitalisation Details'!$A:$K,COLUMN('Hospitalisation Details'!H41),FALSE)</f>
        <v>Tier - 3</v>
      </c>
      <c r="P42" t="str">
        <f>VLOOKUP($A42,'Hospitalisation Details'!$A:$K,COLUMN('Hospitalisation Details'!I41),FALSE)</f>
        <v>R1013</v>
      </c>
      <c r="Q42">
        <f>VLOOKUP($A42,'Hospitalisation Details'!$A:$K,COLUMN('Hospitalisation Details'!K41),FALSE)</f>
        <v>22</v>
      </c>
    </row>
    <row r="43" spans="1:17" ht="15.75" x14ac:dyDescent="0.25">
      <c r="A43" s="6" t="s">
        <v>83</v>
      </c>
      <c r="B43" t="str">
        <f>VLOOKUP(A43,'Customer Names'!A:E,COLUMN('Customer Names'!D42),FALSE)</f>
        <v>Ms. Roseann</v>
      </c>
      <c r="C43">
        <f>VLOOKUP($A43,'Medical Examinations'!$A:$J,COLUMN('Medical Examinations'!B42),FALSE)</f>
        <v>35.200000000000003</v>
      </c>
      <c r="D43">
        <f>VLOOKUP($A43,'Medical Examinations'!$A:$J,COLUMN('Medical Examinations'!C42),FALSE)</f>
        <v>11.68</v>
      </c>
      <c r="E43" t="str">
        <f>VLOOKUP($A43,'Medical Examinations'!$A:$J,COLUMN('Medical Examinations'!D42),FALSE)</f>
        <v>Yes</v>
      </c>
      <c r="F43" t="str">
        <f>VLOOKUP($A43,'Medical Examinations'!$A:$J,COLUMN('Medical Examinations'!E42),FALSE)</f>
        <v>No</v>
      </c>
      <c r="G43" t="str">
        <f>VLOOKUP($A43,'Medical Examinations'!$A:$J,COLUMN('Medical Examinations'!F42),FALSE)</f>
        <v>No</v>
      </c>
      <c r="H43">
        <f>VLOOKUP($A43,'Medical Examinations'!$A:$J,COLUMN('Medical Examinations'!G42),FALSE)</f>
        <v>0</v>
      </c>
      <c r="I43" t="str">
        <f>VLOOKUP($A43,'Medical Examinations'!$A:$J,COLUMN('Medical Examinations'!H42),FALSE)</f>
        <v>Yes</v>
      </c>
      <c r="J43" t="str">
        <f>VLOOKUP($A43,'Medical Examinations'!$A:$J,COLUMN('Medical Examinations'!I42),FALSE)</f>
        <v>Obesity</v>
      </c>
      <c r="K43" t="str">
        <f>VLOOKUP($A43,'Medical Examinations'!$A:$J,COLUMN('Medical Examinations'!J42),FALSE)</f>
        <v>Diabetes</v>
      </c>
      <c r="L43" s="30">
        <f>VLOOKUP($A43,'Hospitalisation Details'!$A:$K,COLUMN('Hospitalisation Details'!J42),FALSE)</f>
        <v>24729</v>
      </c>
      <c r="M43" s="23">
        <f>VLOOKUP($A43,'Hospitalisation Details'!$A:$K,COLUMN('Hospitalisation Details'!F42),FALSE)</f>
        <v>44423.8</v>
      </c>
      <c r="N43" t="str">
        <f>VLOOKUP($A43,'Hospitalisation Details'!$A:$K,COLUMN('Hospitalisation Details'!G42),FALSE)</f>
        <v>Tier - 2</v>
      </c>
      <c r="O43" t="str">
        <f>VLOOKUP($A43,'Hospitalisation Details'!$A:$K,COLUMN('Hospitalisation Details'!H42),FALSE)</f>
        <v>Tier - 3</v>
      </c>
      <c r="P43" t="str">
        <f>VLOOKUP($A43,'Hospitalisation Details'!$A:$K,COLUMN('Hospitalisation Details'!I42),FALSE)</f>
        <v>R1013</v>
      </c>
      <c r="Q43">
        <f>VLOOKUP($A43,'Hospitalisation Details'!$A:$K,COLUMN('Hospitalisation Details'!K42),FALSE)</f>
        <v>55</v>
      </c>
    </row>
    <row r="44" spans="1:17" ht="15.75" x14ac:dyDescent="0.25">
      <c r="A44" s="6" t="s">
        <v>84</v>
      </c>
      <c r="B44" t="str">
        <f>VLOOKUP(A44,'Customer Names'!A:E,COLUMN('Customer Names'!D43),FALSE)</f>
        <v>Ms. Nicole</v>
      </c>
      <c r="C44">
        <f>VLOOKUP($A44,'Medical Examinations'!$A:$J,COLUMN('Medical Examinations'!B43),FALSE)</f>
        <v>38.06</v>
      </c>
      <c r="D44">
        <f>VLOOKUP($A44,'Medical Examinations'!$A:$J,COLUMN('Medical Examinations'!C43),FALSE)</f>
        <v>6.98</v>
      </c>
      <c r="E44" t="str">
        <f>VLOOKUP($A44,'Medical Examinations'!$A:$J,COLUMN('Medical Examinations'!D43),FALSE)</f>
        <v>No</v>
      </c>
      <c r="F44" t="str">
        <f>VLOOKUP($A44,'Medical Examinations'!$A:$J,COLUMN('Medical Examinations'!E43),FALSE)</f>
        <v>No</v>
      </c>
      <c r="G44" t="str">
        <f>VLOOKUP($A44,'Medical Examinations'!$A:$J,COLUMN('Medical Examinations'!F43),FALSE)</f>
        <v>No</v>
      </c>
      <c r="H44">
        <f>VLOOKUP($A44,'Medical Examinations'!$A:$J,COLUMN('Medical Examinations'!G43),FALSE)</f>
        <v>0</v>
      </c>
      <c r="I44" t="str">
        <f>VLOOKUP($A44,'Medical Examinations'!$A:$J,COLUMN('Medical Examinations'!H43),FALSE)</f>
        <v>Yes</v>
      </c>
      <c r="J44" t="str">
        <f>VLOOKUP($A44,'Medical Examinations'!$A:$J,COLUMN('Medical Examinations'!I43),FALSE)</f>
        <v>Obesity</v>
      </c>
      <c r="K44" t="str">
        <f>VLOOKUP($A44,'Medical Examinations'!$A:$J,COLUMN('Medical Examinations'!J43),FALSE)</f>
        <v>Diabetes</v>
      </c>
      <c r="L44" s="30">
        <f>VLOOKUP($A44,'Hospitalisation Details'!$A:$K,COLUMN('Hospitalisation Details'!J43),FALSE)</f>
        <v>26235</v>
      </c>
      <c r="M44" s="23">
        <f>VLOOKUP($A44,'Hospitalisation Details'!$A:$K,COLUMN('Hospitalisation Details'!F43),FALSE)</f>
        <v>44400.41</v>
      </c>
      <c r="N44" t="str">
        <f>VLOOKUP($A44,'Hospitalisation Details'!$A:$K,COLUMN('Hospitalisation Details'!G43),FALSE)</f>
        <v>Tier - 2</v>
      </c>
      <c r="O44" t="str">
        <f>VLOOKUP($A44,'Hospitalisation Details'!$A:$K,COLUMN('Hospitalisation Details'!H43),FALSE)</f>
        <v>Tier - 2</v>
      </c>
      <c r="P44" t="str">
        <f>VLOOKUP($A44,'Hospitalisation Details'!$A:$K,COLUMN('Hospitalisation Details'!I43),FALSE)</f>
        <v>R1013</v>
      </c>
      <c r="Q44">
        <f>VLOOKUP($A44,'Hospitalisation Details'!$A:$K,COLUMN('Hospitalisation Details'!K43),FALSE)</f>
        <v>51</v>
      </c>
    </row>
    <row r="45" spans="1:17" ht="15.75" x14ac:dyDescent="0.25">
      <c r="A45" s="6" t="s">
        <v>85</v>
      </c>
      <c r="B45" t="str">
        <f>VLOOKUP(A45,'Customer Names'!A:E,COLUMN('Customer Names'!D44),FALSE)</f>
        <v>Mr. Spencer</v>
      </c>
      <c r="C45">
        <f>VLOOKUP($A45,'Medical Examinations'!$A:$J,COLUMN('Medical Examinations'!B44),FALSE)</f>
        <v>34.21</v>
      </c>
      <c r="D45">
        <f>VLOOKUP($A45,'Medical Examinations'!$A:$J,COLUMN('Medical Examinations'!C44),FALSE)</f>
        <v>8.34</v>
      </c>
      <c r="E45" t="str">
        <f>VLOOKUP($A45,'Medical Examinations'!$A:$J,COLUMN('Medical Examinations'!D44),FALSE)</f>
        <v>No</v>
      </c>
      <c r="F45" t="str">
        <f>VLOOKUP($A45,'Medical Examinations'!$A:$J,COLUMN('Medical Examinations'!E44),FALSE)</f>
        <v>No</v>
      </c>
      <c r="G45" t="str">
        <f>VLOOKUP($A45,'Medical Examinations'!$A:$J,COLUMN('Medical Examinations'!F44),FALSE)</f>
        <v>No</v>
      </c>
      <c r="H45">
        <f>VLOOKUP($A45,'Medical Examinations'!$A:$J,COLUMN('Medical Examinations'!G44),FALSE)</f>
        <v>0</v>
      </c>
      <c r="I45" t="str">
        <f>VLOOKUP($A45,'Medical Examinations'!$A:$J,COLUMN('Medical Examinations'!H44),FALSE)</f>
        <v>Yes</v>
      </c>
      <c r="J45" t="str">
        <f>VLOOKUP($A45,'Medical Examinations'!$A:$J,COLUMN('Medical Examinations'!I44),FALSE)</f>
        <v>Obesity</v>
      </c>
      <c r="K45" t="str">
        <f>VLOOKUP($A45,'Medical Examinations'!$A:$J,COLUMN('Medical Examinations'!J44),FALSE)</f>
        <v>Diabetes</v>
      </c>
      <c r="L45" s="30">
        <f>VLOOKUP($A45,'Hospitalisation Details'!$A:$K,COLUMN('Hospitalisation Details'!J44),FALSE)</f>
        <v>25166</v>
      </c>
      <c r="M45" s="23">
        <f>VLOOKUP($A45,'Hospitalisation Details'!$A:$K,COLUMN('Hospitalisation Details'!F44),FALSE)</f>
        <v>44260.75</v>
      </c>
      <c r="N45" t="str">
        <f>VLOOKUP($A45,'Hospitalisation Details'!$A:$K,COLUMN('Hospitalisation Details'!G44),FALSE)</f>
        <v>Tier - 2</v>
      </c>
      <c r="O45" t="str">
        <f>VLOOKUP($A45,'Hospitalisation Details'!$A:$K,COLUMN('Hospitalisation Details'!H44),FALSE)</f>
        <v>Tier - 1</v>
      </c>
      <c r="P45" t="str">
        <f>VLOOKUP($A45,'Hospitalisation Details'!$A:$K,COLUMN('Hospitalisation Details'!I44),FALSE)</f>
        <v>R1013</v>
      </c>
      <c r="Q45">
        <f>VLOOKUP($A45,'Hospitalisation Details'!$A:$K,COLUMN('Hospitalisation Details'!K44),FALSE)</f>
        <v>54</v>
      </c>
    </row>
    <row r="46" spans="1:17" ht="15.75" x14ac:dyDescent="0.25">
      <c r="A46" s="6" t="s">
        <v>86</v>
      </c>
      <c r="B46" t="str">
        <f>VLOOKUP(A46,'Customer Names'!A:E,COLUMN('Customer Names'!D45),FALSE)</f>
        <v>Mr. Eric</v>
      </c>
      <c r="C46">
        <f>VLOOKUP($A46,'Medical Examinations'!$A:$J,COLUMN('Medical Examinations'!B45),FALSE)</f>
        <v>38.94</v>
      </c>
      <c r="D46">
        <f>VLOOKUP($A46,'Medical Examinations'!$A:$J,COLUMN('Medical Examinations'!C45),FALSE)</f>
        <v>8.49</v>
      </c>
      <c r="E46" t="str">
        <f>VLOOKUP($A46,'Medical Examinations'!$A:$J,COLUMN('Medical Examinations'!D45),FALSE)</f>
        <v>Yes</v>
      </c>
      <c r="F46" t="str">
        <f>VLOOKUP($A46,'Medical Examinations'!$A:$J,COLUMN('Medical Examinations'!E45),FALSE)</f>
        <v>No</v>
      </c>
      <c r="G46" t="str">
        <f>VLOOKUP($A46,'Medical Examinations'!$A:$J,COLUMN('Medical Examinations'!F45),FALSE)</f>
        <v>No</v>
      </c>
      <c r="H46">
        <f>VLOOKUP($A46,'Medical Examinations'!$A:$J,COLUMN('Medical Examinations'!G45),FALSE)</f>
        <v>1</v>
      </c>
      <c r="I46" t="str">
        <f>VLOOKUP($A46,'Medical Examinations'!$A:$J,COLUMN('Medical Examinations'!H45),FALSE)</f>
        <v>Yes</v>
      </c>
      <c r="J46" t="str">
        <f>VLOOKUP($A46,'Medical Examinations'!$A:$J,COLUMN('Medical Examinations'!I45),FALSE)</f>
        <v>Obesity</v>
      </c>
      <c r="K46" t="str">
        <f>VLOOKUP($A46,'Medical Examinations'!$A:$J,COLUMN('Medical Examinations'!J45),FALSE)</f>
        <v>Diabetes</v>
      </c>
      <c r="L46" s="30">
        <f>VLOOKUP($A46,'Hospitalisation Details'!$A:$K,COLUMN('Hospitalisation Details'!J45),FALSE)</f>
        <v>27546</v>
      </c>
      <c r="M46" s="23">
        <f>VLOOKUP($A46,'Hospitalisation Details'!$A:$K,COLUMN('Hospitalisation Details'!F45),FALSE)</f>
        <v>44202.65</v>
      </c>
      <c r="N46" t="str">
        <f>VLOOKUP($A46,'Hospitalisation Details'!$A:$K,COLUMN('Hospitalisation Details'!G45),FALSE)</f>
        <v>Tier - 2</v>
      </c>
      <c r="O46" t="str">
        <f>VLOOKUP($A46,'Hospitalisation Details'!$A:$K,COLUMN('Hospitalisation Details'!H45),FALSE)</f>
        <v>Tier - 2</v>
      </c>
      <c r="P46" t="str">
        <f>VLOOKUP($A46,'Hospitalisation Details'!$A:$K,COLUMN('Hospitalisation Details'!I45),FALSE)</f>
        <v>R1013</v>
      </c>
      <c r="Q46">
        <f>VLOOKUP($A46,'Hospitalisation Details'!$A:$K,COLUMN('Hospitalisation Details'!K45),FALSE)</f>
        <v>48</v>
      </c>
    </row>
    <row r="47" spans="1:17" ht="15.75" x14ac:dyDescent="0.25">
      <c r="A47" s="6" t="s">
        <v>87</v>
      </c>
      <c r="B47" t="str">
        <f>VLOOKUP(A47,'Customer Names'!A:E,COLUMN('Customer Names'!D46),FALSE)</f>
        <v>Ms. Brianna</v>
      </c>
      <c r="C47">
        <f>VLOOKUP($A47,'Medical Examinations'!$A:$J,COLUMN('Medical Examinations'!B46),FALSE)</f>
        <v>30.21</v>
      </c>
      <c r="D47">
        <f>VLOOKUP($A47,'Medical Examinations'!$A:$J,COLUMN('Medical Examinations'!C46),FALSE)</f>
        <v>5.34</v>
      </c>
      <c r="E47" t="str">
        <f>VLOOKUP($A47,'Medical Examinations'!$A:$J,COLUMN('Medical Examinations'!D46),FALSE)</f>
        <v>Yes</v>
      </c>
      <c r="F47" t="str">
        <f>VLOOKUP($A47,'Medical Examinations'!$A:$J,COLUMN('Medical Examinations'!E46),FALSE)</f>
        <v>No</v>
      </c>
      <c r="G47" t="str">
        <f>VLOOKUP($A47,'Medical Examinations'!$A:$J,COLUMN('Medical Examinations'!F46),FALSE)</f>
        <v>No</v>
      </c>
      <c r="H47">
        <f>VLOOKUP($A47,'Medical Examinations'!$A:$J,COLUMN('Medical Examinations'!G46),FALSE)</f>
        <v>1</v>
      </c>
      <c r="I47" t="str">
        <f>VLOOKUP($A47,'Medical Examinations'!$A:$J,COLUMN('Medical Examinations'!H46),FALSE)</f>
        <v>Yes</v>
      </c>
      <c r="J47" t="str">
        <f>VLOOKUP($A47,'Medical Examinations'!$A:$J,COLUMN('Medical Examinations'!I46),FALSE)</f>
        <v>Obesity</v>
      </c>
      <c r="K47" t="str">
        <f>VLOOKUP($A47,'Medical Examinations'!$A:$J,COLUMN('Medical Examinations'!J46),FALSE)</f>
        <v>Normal</v>
      </c>
      <c r="L47" s="30">
        <f>VLOOKUP($A47,'Hospitalisation Details'!$A:$K,COLUMN('Hospitalisation Details'!J46),FALSE)</f>
        <v>32340</v>
      </c>
      <c r="M47" s="23">
        <f>VLOOKUP($A47,'Hospitalisation Details'!$A:$K,COLUMN('Hospitalisation Details'!F46),FALSE)</f>
        <v>43943.88</v>
      </c>
      <c r="N47" t="str">
        <f>VLOOKUP($A47,'Hospitalisation Details'!$A:$K,COLUMN('Hospitalisation Details'!G46),FALSE)</f>
        <v>Tier - 2</v>
      </c>
      <c r="O47" t="str">
        <f>VLOOKUP($A47,'Hospitalisation Details'!$A:$K,COLUMN('Hospitalisation Details'!H46),FALSE)</f>
        <v>Tier - 1</v>
      </c>
      <c r="P47" t="str">
        <f>VLOOKUP($A47,'Hospitalisation Details'!$A:$K,COLUMN('Hospitalisation Details'!I46),FALSE)</f>
        <v>R1012</v>
      </c>
      <c r="Q47">
        <f>VLOOKUP($A47,'Hospitalisation Details'!$A:$K,COLUMN('Hospitalisation Details'!K46),FALSE)</f>
        <v>34</v>
      </c>
    </row>
    <row r="48" spans="1:17" ht="15.75" x14ac:dyDescent="0.25">
      <c r="A48" s="6" t="s">
        <v>88</v>
      </c>
      <c r="B48" t="str">
        <f>VLOOKUP(A48,'Customer Names'!A:E,COLUMN('Customer Names'!D47),FALSE)</f>
        <v>Mr. Thomas</v>
      </c>
      <c r="C48">
        <f>VLOOKUP($A48,'Medical Examinations'!$A:$J,COLUMN('Medical Examinations'!B47),FALSE)</f>
        <v>33.630000000000003</v>
      </c>
      <c r="D48">
        <f>VLOOKUP($A48,'Medical Examinations'!$A:$J,COLUMN('Medical Examinations'!C47),FALSE)</f>
        <v>4.43</v>
      </c>
      <c r="E48" t="str">
        <f>VLOOKUP($A48,'Medical Examinations'!$A:$J,COLUMN('Medical Examinations'!D47),FALSE)</f>
        <v>Yes</v>
      </c>
      <c r="F48" t="str">
        <f>VLOOKUP($A48,'Medical Examinations'!$A:$J,COLUMN('Medical Examinations'!E47),FALSE)</f>
        <v>No</v>
      </c>
      <c r="G48" t="str">
        <f>VLOOKUP($A48,'Medical Examinations'!$A:$J,COLUMN('Medical Examinations'!F47),FALSE)</f>
        <v>No</v>
      </c>
      <c r="H48">
        <f>VLOOKUP($A48,'Medical Examinations'!$A:$J,COLUMN('Medical Examinations'!G47),FALSE)</f>
        <v>2</v>
      </c>
      <c r="I48" t="str">
        <f>VLOOKUP($A48,'Medical Examinations'!$A:$J,COLUMN('Medical Examinations'!H47),FALSE)</f>
        <v>Yes</v>
      </c>
      <c r="J48" t="str">
        <f>VLOOKUP($A48,'Medical Examinations'!$A:$J,COLUMN('Medical Examinations'!I47),FALSE)</f>
        <v>Obesity</v>
      </c>
      <c r="K48" t="str">
        <f>VLOOKUP($A48,'Medical Examinations'!$A:$J,COLUMN('Medical Examinations'!J47),FALSE)</f>
        <v>Normal</v>
      </c>
      <c r="L48" s="30">
        <f>VLOOKUP($A48,'Hospitalisation Details'!$A:$K,COLUMN('Hospitalisation Details'!J47),FALSE)</f>
        <v>24385</v>
      </c>
      <c r="M48" s="23">
        <f>VLOOKUP($A48,'Hospitalisation Details'!$A:$K,COLUMN('Hospitalisation Details'!F47),FALSE)</f>
        <v>43921.18</v>
      </c>
      <c r="N48" t="str">
        <f>VLOOKUP($A48,'Hospitalisation Details'!$A:$K,COLUMN('Hospitalisation Details'!G47),FALSE)</f>
        <v>Tier - 2</v>
      </c>
      <c r="O48" t="str">
        <f>VLOOKUP($A48,'Hospitalisation Details'!$A:$K,COLUMN('Hospitalisation Details'!H47),FALSE)</f>
        <v>Tier - 2</v>
      </c>
      <c r="P48" t="str">
        <f>VLOOKUP($A48,'Hospitalisation Details'!$A:$K,COLUMN('Hospitalisation Details'!I47),FALSE)</f>
        <v>R1012</v>
      </c>
      <c r="Q48">
        <f>VLOOKUP($A48,'Hospitalisation Details'!$A:$K,COLUMN('Hospitalisation Details'!K47),FALSE)</f>
        <v>56</v>
      </c>
    </row>
    <row r="49" spans="1:17" ht="15.75" x14ac:dyDescent="0.25">
      <c r="A49" s="6" t="s">
        <v>89</v>
      </c>
      <c r="B49" t="str">
        <f>VLOOKUP(A49,'Customer Names'!A:E,COLUMN('Customer Names'!D48),FALSE)</f>
        <v>Ms. Melissa</v>
      </c>
      <c r="C49">
        <f>VLOOKUP($A49,'Medical Examinations'!$A:$J,COLUMN('Medical Examinations'!B48),FALSE)</f>
        <v>40.369999999999997</v>
      </c>
      <c r="D49">
        <f>VLOOKUP($A49,'Medical Examinations'!$A:$J,COLUMN('Medical Examinations'!C48),FALSE)</f>
        <v>4.47</v>
      </c>
      <c r="E49" t="str">
        <f>VLOOKUP($A49,'Medical Examinations'!$A:$J,COLUMN('Medical Examinations'!D48),FALSE)</f>
        <v>No</v>
      </c>
      <c r="F49" t="str">
        <f>VLOOKUP($A49,'Medical Examinations'!$A:$J,COLUMN('Medical Examinations'!E48),FALSE)</f>
        <v>No</v>
      </c>
      <c r="G49" t="str">
        <f>VLOOKUP($A49,'Medical Examinations'!$A:$J,COLUMN('Medical Examinations'!F48),FALSE)</f>
        <v>No</v>
      </c>
      <c r="H49">
        <f>VLOOKUP($A49,'Medical Examinations'!$A:$J,COLUMN('Medical Examinations'!G48),FALSE)</f>
        <v>0</v>
      </c>
      <c r="I49" t="str">
        <f>VLOOKUP($A49,'Medical Examinations'!$A:$J,COLUMN('Medical Examinations'!H48),FALSE)</f>
        <v>Yes</v>
      </c>
      <c r="J49" t="str">
        <f>VLOOKUP($A49,'Medical Examinations'!$A:$J,COLUMN('Medical Examinations'!I48),FALSE)</f>
        <v>Obesity</v>
      </c>
      <c r="K49" t="str">
        <f>VLOOKUP($A49,'Medical Examinations'!$A:$J,COLUMN('Medical Examinations'!J48),FALSE)</f>
        <v>Normal</v>
      </c>
      <c r="L49" s="30">
        <f>VLOOKUP($A49,'Hospitalisation Details'!$A:$K,COLUMN('Hospitalisation Details'!J48),FALSE)</f>
        <v>29535</v>
      </c>
      <c r="M49" s="23">
        <f>VLOOKUP($A49,'Hospitalisation Details'!$A:$K,COLUMN('Hospitalisation Details'!F48),FALSE)</f>
        <v>43896.38</v>
      </c>
      <c r="N49" t="str">
        <f>VLOOKUP($A49,'Hospitalisation Details'!$A:$K,COLUMN('Hospitalisation Details'!G48),FALSE)</f>
        <v>Tier - 2</v>
      </c>
      <c r="O49" t="str">
        <f>VLOOKUP($A49,'Hospitalisation Details'!$A:$K,COLUMN('Hospitalisation Details'!H48),FALSE)</f>
        <v>Tier - 1</v>
      </c>
      <c r="P49" t="str">
        <f>VLOOKUP($A49,'Hospitalisation Details'!$A:$K,COLUMN('Hospitalisation Details'!I48),FALSE)</f>
        <v>R1013</v>
      </c>
      <c r="Q49">
        <f>VLOOKUP($A49,'Hospitalisation Details'!$A:$K,COLUMN('Hospitalisation Details'!K48),FALSE)</f>
        <v>42</v>
      </c>
    </row>
    <row r="50" spans="1:17" ht="15.75" x14ac:dyDescent="0.25">
      <c r="A50" s="6" t="s">
        <v>90</v>
      </c>
      <c r="B50" t="str">
        <f>VLOOKUP(A50,'Customer Names'!A:E,COLUMN('Customer Names'!D49),FALSE)</f>
        <v>Mr. Flavio</v>
      </c>
      <c r="C50">
        <f>VLOOKUP($A50,'Medical Examinations'!$A:$J,COLUMN('Medical Examinations'!B49),FALSE)</f>
        <v>53.09</v>
      </c>
      <c r="D50">
        <f>VLOOKUP($A50,'Medical Examinations'!$A:$J,COLUMN('Medical Examinations'!C49),FALSE)</f>
        <v>4.82</v>
      </c>
      <c r="E50" t="str">
        <f>VLOOKUP($A50,'Medical Examinations'!$A:$J,COLUMN('Medical Examinations'!D49),FALSE)</f>
        <v>Yes</v>
      </c>
      <c r="F50" t="str">
        <f>VLOOKUP($A50,'Medical Examinations'!$A:$J,COLUMN('Medical Examinations'!E49),FALSE)</f>
        <v>No</v>
      </c>
      <c r="G50" t="str">
        <f>VLOOKUP($A50,'Medical Examinations'!$A:$J,COLUMN('Medical Examinations'!F49),FALSE)</f>
        <v>No</v>
      </c>
      <c r="H50">
        <f>VLOOKUP($A50,'Medical Examinations'!$A:$J,COLUMN('Medical Examinations'!G49),FALSE)</f>
        <v>2</v>
      </c>
      <c r="I50" t="str">
        <f>VLOOKUP($A50,'Medical Examinations'!$A:$J,COLUMN('Medical Examinations'!H49),FALSE)</f>
        <v>Yes</v>
      </c>
      <c r="J50" t="str">
        <f>VLOOKUP($A50,'Medical Examinations'!$A:$J,COLUMN('Medical Examinations'!I49),FALSE)</f>
        <v>Obesity</v>
      </c>
      <c r="K50" t="str">
        <f>VLOOKUP($A50,'Medical Examinations'!$A:$J,COLUMN('Medical Examinations'!J49),FALSE)</f>
        <v>Normal</v>
      </c>
      <c r="L50" s="30">
        <f>VLOOKUP($A50,'Hospitalisation Details'!$A:$K,COLUMN('Hospitalisation Details'!J49),FALSE)</f>
        <v>24290</v>
      </c>
      <c r="M50" s="23">
        <f>VLOOKUP($A50,'Hospitalisation Details'!$A:$K,COLUMN('Hospitalisation Details'!F49),FALSE)</f>
        <v>43817.45</v>
      </c>
      <c r="N50" t="str">
        <f>VLOOKUP($A50,'Hospitalisation Details'!$A:$K,COLUMN('Hospitalisation Details'!G49),FALSE)</f>
        <v>Tier - 2</v>
      </c>
      <c r="O50" t="str">
        <f>VLOOKUP($A50,'Hospitalisation Details'!$A:$K,COLUMN('Hospitalisation Details'!H49),FALSE)</f>
        <v>Tier - 3</v>
      </c>
      <c r="P50" t="str">
        <f>VLOOKUP($A50,'Hospitalisation Details'!$A:$K,COLUMN('Hospitalisation Details'!I49),FALSE)</f>
        <v>R1012</v>
      </c>
      <c r="Q50">
        <f>VLOOKUP($A50,'Hospitalisation Details'!$A:$K,COLUMN('Hospitalisation Details'!K49),FALSE)</f>
        <v>56</v>
      </c>
    </row>
    <row r="51" spans="1:17" ht="15.75" x14ac:dyDescent="0.25">
      <c r="A51" s="6" t="s">
        <v>91</v>
      </c>
      <c r="B51" t="str">
        <f>VLOOKUP(A51,'Customer Names'!A:E,COLUMN('Customer Names'!D50),FALSE)</f>
        <v>Mr. Ryan</v>
      </c>
      <c r="C51">
        <f>VLOOKUP($A51,'Medical Examinations'!$A:$J,COLUMN('Medical Examinations'!B50),FALSE)</f>
        <v>31.79</v>
      </c>
      <c r="D51">
        <f>VLOOKUP($A51,'Medical Examinations'!$A:$J,COLUMN('Medical Examinations'!C50),FALSE)</f>
        <v>5.51</v>
      </c>
      <c r="E51" t="str">
        <f>VLOOKUP($A51,'Medical Examinations'!$A:$J,COLUMN('Medical Examinations'!D50),FALSE)</f>
        <v>Yes</v>
      </c>
      <c r="F51" t="str">
        <f>VLOOKUP($A51,'Medical Examinations'!$A:$J,COLUMN('Medical Examinations'!E50),FALSE)</f>
        <v>No</v>
      </c>
      <c r="G51" t="str">
        <f>VLOOKUP($A51,'Medical Examinations'!$A:$J,COLUMN('Medical Examinations'!F50),FALSE)</f>
        <v>No</v>
      </c>
      <c r="H51">
        <f>VLOOKUP($A51,'Medical Examinations'!$A:$J,COLUMN('Medical Examinations'!G50),FALSE)</f>
        <v>2</v>
      </c>
      <c r="I51" t="str">
        <f>VLOOKUP($A51,'Medical Examinations'!$A:$J,COLUMN('Medical Examinations'!H50),FALSE)</f>
        <v>Yes</v>
      </c>
      <c r="J51" t="str">
        <f>VLOOKUP($A51,'Medical Examinations'!$A:$J,COLUMN('Medical Examinations'!I50),FALSE)</f>
        <v>Obesity</v>
      </c>
      <c r="K51" t="str">
        <f>VLOOKUP($A51,'Medical Examinations'!$A:$J,COLUMN('Medical Examinations'!J50),FALSE)</f>
        <v>Normal</v>
      </c>
      <c r="L51" s="30">
        <f>VLOOKUP($A51,'Hospitalisation Details'!$A:$K,COLUMN('Hospitalisation Details'!J50),FALSE)</f>
        <v>24405</v>
      </c>
      <c r="M51" s="23">
        <f>VLOOKUP($A51,'Hospitalisation Details'!$A:$K,COLUMN('Hospitalisation Details'!F50),FALSE)</f>
        <v>43813.87</v>
      </c>
      <c r="N51" t="str">
        <f>VLOOKUP($A51,'Hospitalisation Details'!$A:$K,COLUMN('Hospitalisation Details'!G50),FALSE)</f>
        <v>Tier - 2</v>
      </c>
      <c r="O51" t="str">
        <f>VLOOKUP($A51,'Hospitalisation Details'!$A:$K,COLUMN('Hospitalisation Details'!H50),FALSE)</f>
        <v>Tier - 2</v>
      </c>
      <c r="P51" t="str">
        <f>VLOOKUP($A51,'Hospitalisation Details'!$A:$K,COLUMN('Hospitalisation Details'!I50),FALSE)</f>
        <v>R1013</v>
      </c>
      <c r="Q51">
        <f>VLOOKUP($A51,'Hospitalisation Details'!$A:$K,COLUMN('Hospitalisation Details'!K50),FALSE)</f>
        <v>56</v>
      </c>
    </row>
    <row r="52" spans="1:17" ht="15.75" x14ac:dyDescent="0.25">
      <c r="A52" s="6" t="s">
        <v>92</v>
      </c>
      <c r="B52" t="str">
        <f>VLOOKUP(A52,'Customer Names'!A:E,COLUMN('Customer Names'!D51),FALSE)</f>
        <v>Mr. Anthony</v>
      </c>
      <c r="C52">
        <f>VLOOKUP($A52,'Medical Examinations'!$A:$J,COLUMN('Medical Examinations'!B51),FALSE)</f>
        <v>41.895000000000003</v>
      </c>
      <c r="D52">
        <f>VLOOKUP($A52,'Medical Examinations'!$A:$J,COLUMN('Medical Examinations'!C51),FALSE)</f>
        <v>10.87</v>
      </c>
      <c r="E52" t="str">
        <f>VLOOKUP($A52,'Medical Examinations'!$A:$J,COLUMN('Medical Examinations'!D51),FALSE)</f>
        <v>Yes</v>
      </c>
      <c r="F52" t="str">
        <f>VLOOKUP($A52,'Medical Examinations'!$A:$J,COLUMN('Medical Examinations'!E51),FALSE)</f>
        <v>No</v>
      </c>
      <c r="G52" t="str">
        <f>VLOOKUP($A52,'Medical Examinations'!$A:$J,COLUMN('Medical Examinations'!F51),FALSE)</f>
        <v>No</v>
      </c>
      <c r="H52">
        <f>VLOOKUP($A52,'Medical Examinations'!$A:$J,COLUMN('Medical Examinations'!G51),FALSE)</f>
        <v>1</v>
      </c>
      <c r="I52" t="str">
        <f>VLOOKUP($A52,'Medical Examinations'!$A:$J,COLUMN('Medical Examinations'!H51),FALSE)</f>
        <v>Yes</v>
      </c>
      <c r="J52" t="str">
        <f>VLOOKUP($A52,'Medical Examinations'!$A:$J,COLUMN('Medical Examinations'!I51),FALSE)</f>
        <v>Obesity</v>
      </c>
      <c r="K52" t="str">
        <f>VLOOKUP($A52,'Medical Examinations'!$A:$J,COLUMN('Medical Examinations'!J51),FALSE)</f>
        <v>Diabetes</v>
      </c>
      <c r="L52" s="30">
        <f>VLOOKUP($A52,'Hospitalisation Details'!$A:$K,COLUMN('Hospitalisation Details'!J51),FALSE)</f>
        <v>31775</v>
      </c>
      <c r="M52" s="23">
        <f>VLOOKUP($A52,'Hospitalisation Details'!$A:$K,COLUMN('Hospitalisation Details'!F51),FALSE)</f>
        <v>43753.34</v>
      </c>
      <c r="N52" t="str">
        <f>VLOOKUP($A52,'Hospitalisation Details'!$A:$K,COLUMN('Hospitalisation Details'!G51),FALSE)</f>
        <v>Tier - 2</v>
      </c>
      <c r="O52" t="str">
        <f>VLOOKUP($A52,'Hospitalisation Details'!$A:$K,COLUMN('Hospitalisation Details'!H51),FALSE)</f>
        <v>Tier - 1</v>
      </c>
      <c r="P52" t="str">
        <f>VLOOKUP($A52,'Hospitalisation Details'!$A:$K,COLUMN('Hospitalisation Details'!I51),FALSE)</f>
        <v>R1015</v>
      </c>
      <c r="Q52">
        <f>VLOOKUP($A52,'Hospitalisation Details'!$A:$K,COLUMN('Hospitalisation Details'!K51),FALSE)</f>
        <v>36</v>
      </c>
    </row>
    <row r="53" spans="1:17" ht="15.75" x14ac:dyDescent="0.25">
      <c r="A53" s="6" t="s">
        <v>93</v>
      </c>
      <c r="B53" t="str">
        <f>VLOOKUP(A53,'Customer Names'!A:E,COLUMN('Customer Names'!D52),FALSE)</f>
        <v>Ms. Alex</v>
      </c>
      <c r="C53">
        <f>VLOOKUP($A53,'Medical Examinations'!$A:$J,COLUMN('Medical Examinations'!B52),FALSE)</f>
        <v>31.16</v>
      </c>
      <c r="D53">
        <f>VLOOKUP($A53,'Medical Examinations'!$A:$J,COLUMN('Medical Examinations'!C52),FALSE)</f>
        <v>9.34</v>
      </c>
      <c r="E53" t="str">
        <f>VLOOKUP($A53,'Medical Examinations'!$A:$J,COLUMN('Medical Examinations'!D52),FALSE)</f>
        <v>No</v>
      </c>
      <c r="F53" t="str">
        <f>VLOOKUP($A53,'Medical Examinations'!$A:$J,COLUMN('Medical Examinations'!E52),FALSE)</f>
        <v>No</v>
      </c>
      <c r="G53" t="str">
        <f>VLOOKUP($A53,'Medical Examinations'!$A:$J,COLUMN('Medical Examinations'!F52),FALSE)</f>
        <v>No</v>
      </c>
      <c r="H53">
        <f>VLOOKUP($A53,'Medical Examinations'!$A:$J,COLUMN('Medical Examinations'!G52),FALSE)</f>
        <v>0</v>
      </c>
      <c r="I53" t="str">
        <f>VLOOKUP($A53,'Medical Examinations'!$A:$J,COLUMN('Medical Examinations'!H52),FALSE)</f>
        <v>Yes</v>
      </c>
      <c r="J53" t="str">
        <f>VLOOKUP($A53,'Medical Examinations'!$A:$J,COLUMN('Medical Examinations'!I52),FALSE)</f>
        <v>Obesity</v>
      </c>
      <c r="K53" t="str">
        <f>VLOOKUP($A53,'Medical Examinations'!$A:$J,COLUMN('Medical Examinations'!J52),FALSE)</f>
        <v>Diabetes</v>
      </c>
      <c r="L53" s="30">
        <f>VLOOKUP($A53,'Hospitalisation Details'!$A:$K,COLUMN('Hospitalisation Details'!J52),FALSE)</f>
        <v>23976</v>
      </c>
      <c r="M53" s="23">
        <f>VLOOKUP($A53,'Hospitalisation Details'!$A:$K,COLUMN('Hospitalisation Details'!F52),FALSE)</f>
        <v>43578.94</v>
      </c>
      <c r="N53" t="str">
        <f>VLOOKUP($A53,'Hospitalisation Details'!$A:$K,COLUMN('Hospitalisation Details'!G52),FALSE)</f>
        <v>Tier - 2</v>
      </c>
      <c r="O53" t="str">
        <f>VLOOKUP($A53,'Hospitalisation Details'!$A:$K,COLUMN('Hospitalisation Details'!H52),FALSE)</f>
        <v>Tier - 2</v>
      </c>
      <c r="P53" t="str">
        <f>VLOOKUP($A53,'Hospitalisation Details'!$A:$K,COLUMN('Hospitalisation Details'!I52),FALSE)</f>
        <v>R1012</v>
      </c>
      <c r="Q53">
        <f>VLOOKUP($A53,'Hospitalisation Details'!$A:$K,COLUMN('Hospitalisation Details'!K52),FALSE)</f>
        <v>57</v>
      </c>
    </row>
    <row r="54" spans="1:17" ht="15.75" x14ac:dyDescent="0.25">
      <c r="A54" s="6" t="s">
        <v>94</v>
      </c>
      <c r="B54" t="str">
        <f>VLOOKUP(A54,'Customer Names'!A:E,COLUMN('Customer Names'!D53),FALSE)</f>
        <v>Mr. David</v>
      </c>
      <c r="C54">
        <f>VLOOKUP($A54,'Medical Examinations'!$A:$J,COLUMN('Medical Examinations'!B53),FALSE)</f>
        <v>34.104999999999997</v>
      </c>
      <c r="D54">
        <f>VLOOKUP($A54,'Medical Examinations'!$A:$J,COLUMN('Medical Examinations'!C53),FALSE)</f>
        <v>5.03</v>
      </c>
      <c r="E54" t="str">
        <f>VLOOKUP($A54,'Medical Examinations'!$A:$J,COLUMN('Medical Examinations'!D53),FALSE)</f>
        <v>Yes</v>
      </c>
      <c r="F54" t="str">
        <f>VLOOKUP($A54,'Medical Examinations'!$A:$J,COLUMN('Medical Examinations'!E53),FALSE)</f>
        <v>No</v>
      </c>
      <c r="G54" t="str">
        <f>VLOOKUP($A54,'Medical Examinations'!$A:$J,COLUMN('Medical Examinations'!F53),FALSE)</f>
        <v>Yes</v>
      </c>
      <c r="H54">
        <f>VLOOKUP($A54,'Medical Examinations'!$A:$J,COLUMN('Medical Examinations'!G53),FALSE)</f>
        <v>1</v>
      </c>
      <c r="I54" t="str">
        <f>VLOOKUP($A54,'Medical Examinations'!$A:$J,COLUMN('Medical Examinations'!H53),FALSE)</f>
        <v>Yes</v>
      </c>
      <c r="J54" t="str">
        <f>VLOOKUP($A54,'Medical Examinations'!$A:$J,COLUMN('Medical Examinations'!I53),FALSE)</f>
        <v>Obesity</v>
      </c>
      <c r="K54" t="str">
        <f>VLOOKUP($A54,'Medical Examinations'!$A:$J,COLUMN('Medical Examinations'!J53),FALSE)</f>
        <v>Normal</v>
      </c>
      <c r="L54" s="30">
        <f>VLOOKUP($A54,'Hospitalisation Details'!$A:$K,COLUMN('Hospitalisation Details'!J53),FALSE)</f>
        <v>25540</v>
      </c>
      <c r="M54" s="23">
        <f>VLOOKUP($A54,'Hospitalisation Details'!$A:$K,COLUMN('Hospitalisation Details'!F53),FALSE)</f>
        <v>43254.42</v>
      </c>
      <c r="N54" t="str">
        <f>VLOOKUP($A54,'Hospitalisation Details'!$A:$K,COLUMN('Hospitalisation Details'!G53),FALSE)</f>
        <v>Tier - 2</v>
      </c>
      <c r="O54" t="str">
        <f>VLOOKUP($A54,'Hospitalisation Details'!$A:$K,COLUMN('Hospitalisation Details'!H53),FALSE)</f>
        <v>Tier - 2</v>
      </c>
      <c r="P54" t="str">
        <f>VLOOKUP($A54,'Hospitalisation Details'!$A:$K,COLUMN('Hospitalisation Details'!I53),FALSE)</f>
        <v>R1016</v>
      </c>
      <c r="Q54">
        <f>VLOOKUP($A54,'Hospitalisation Details'!$A:$K,COLUMN('Hospitalisation Details'!K53),FALSE)</f>
        <v>53</v>
      </c>
    </row>
    <row r="55" spans="1:17" ht="15.75" x14ac:dyDescent="0.25">
      <c r="A55" s="6" t="s">
        <v>95</v>
      </c>
      <c r="B55" t="str">
        <f>VLOOKUP(A55,'Customer Names'!A:E,COLUMN('Customer Names'!D54),FALSE)</f>
        <v>Mr. Andrew</v>
      </c>
      <c r="C55">
        <f>VLOOKUP($A55,'Medical Examinations'!$A:$J,COLUMN('Medical Examinations'!B54),FALSE)</f>
        <v>51.93</v>
      </c>
      <c r="D55">
        <f>VLOOKUP($A55,'Medical Examinations'!$A:$J,COLUMN('Medical Examinations'!C54),FALSE)</f>
        <v>11.05</v>
      </c>
      <c r="E55" t="str">
        <f>VLOOKUP($A55,'Medical Examinations'!$A:$J,COLUMN('Medical Examinations'!D54),FALSE)</f>
        <v>No</v>
      </c>
      <c r="F55" t="str">
        <f>VLOOKUP($A55,'Medical Examinations'!$A:$J,COLUMN('Medical Examinations'!E54),FALSE)</f>
        <v>No</v>
      </c>
      <c r="G55" t="str">
        <f>VLOOKUP($A55,'Medical Examinations'!$A:$J,COLUMN('Medical Examinations'!F54),FALSE)</f>
        <v>No</v>
      </c>
      <c r="H55">
        <f>VLOOKUP($A55,'Medical Examinations'!$A:$J,COLUMN('Medical Examinations'!G54),FALSE)</f>
        <v>0</v>
      </c>
      <c r="I55" t="str">
        <f>VLOOKUP($A55,'Medical Examinations'!$A:$J,COLUMN('Medical Examinations'!H54),FALSE)</f>
        <v>Yes</v>
      </c>
      <c r="J55" t="str">
        <f>VLOOKUP($A55,'Medical Examinations'!$A:$J,COLUMN('Medical Examinations'!I54),FALSE)</f>
        <v>Obesity</v>
      </c>
      <c r="K55" t="str">
        <f>VLOOKUP($A55,'Medical Examinations'!$A:$J,COLUMN('Medical Examinations'!J54),FALSE)</f>
        <v>Diabetes</v>
      </c>
      <c r="L55" s="30">
        <f>VLOOKUP($A55,'Hospitalisation Details'!$A:$K,COLUMN('Hospitalisation Details'!J54),FALSE)</f>
        <v>24075</v>
      </c>
      <c r="M55" s="23">
        <f>VLOOKUP($A55,'Hospitalisation Details'!$A:$K,COLUMN('Hospitalisation Details'!F54),FALSE)</f>
        <v>43073.760000000002</v>
      </c>
      <c r="N55" t="str">
        <f>VLOOKUP($A55,'Hospitalisation Details'!$A:$K,COLUMN('Hospitalisation Details'!G54),FALSE)</f>
        <v>Tier - 2</v>
      </c>
      <c r="O55" t="str">
        <f>VLOOKUP($A55,'Hospitalisation Details'!$A:$K,COLUMN('Hospitalisation Details'!H54),FALSE)</f>
        <v>Tier - 2</v>
      </c>
      <c r="P55" t="str">
        <f>VLOOKUP($A55,'Hospitalisation Details'!$A:$K,COLUMN('Hospitalisation Details'!I54),FALSE)</f>
        <v>R1011</v>
      </c>
      <c r="Q55">
        <f>VLOOKUP($A55,'Hospitalisation Details'!$A:$K,COLUMN('Hospitalisation Details'!K54),FALSE)</f>
        <v>57</v>
      </c>
    </row>
    <row r="56" spans="1:17" ht="15.75" x14ac:dyDescent="0.25">
      <c r="A56" s="6" t="s">
        <v>96</v>
      </c>
      <c r="B56" t="str">
        <f>VLOOKUP(A56,'Customer Names'!A:E,COLUMN('Customer Names'!D55),FALSE)</f>
        <v>Ms. Dara</v>
      </c>
      <c r="C56">
        <f>VLOOKUP($A56,'Medical Examinations'!$A:$J,COLUMN('Medical Examinations'!B55),FALSE)</f>
        <v>38.950000000000003</v>
      </c>
      <c r="D56">
        <f>VLOOKUP($A56,'Medical Examinations'!$A:$J,COLUMN('Medical Examinations'!C55),FALSE)</f>
        <v>11.95</v>
      </c>
      <c r="E56" t="str">
        <f>VLOOKUP($A56,'Medical Examinations'!$A:$J,COLUMN('Medical Examinations'!D55),FALSE)</f>
        <v>No</v>
      </c>
      <c r="F56" t="str">
        <f>VLOOKUP($A56,'Medical Examinations'!$A:$J,COLUMN('Medical Examinations'!E55),FALSE)</f>
        <v>No</v>
      </c>
      <c r="G56" t="str">
        <f>VLOOKUP($A56,'Medical Examinations'!$A:$J,COLUMN('Medical Examinations'!F55),FALSE)</f>
        <v>No</v>
      </c>
      <c r="H56">
        <f>VLOOKUP($A56,'Medical Examinations'!$A:$J,COLUMN('Medical Examinations'!G55),FALSE)</f>
        <v>0</v>
      </c>
      <c r="I56" t="str">
        <f>VLOOKUP($A56,'Medical Examinations'!$A:$J,COLUMN('Medical Examinations'!H55),FALSE)</f>
        <v>Yes</v>
      </c>
      <c r="J56" t="str">
        <f>VLOOKUP($A56,'Medical Examinations'!$A:$J,COLUMN('Medical Examinations'!I55),FALSE)</f>
        <v>Obesity</v>
      </c>
      <c r="K56" t="str">
        <f>VLOOKUP($A56,'Medical Examinations'!$A:$J,COLUMN('Medical Examinations'!J55),FALSE)</f>
        <v>Diabetes</v>
      </c>
      <c r="L56" s="30">
        <f>VLOOKUP($A56,'Hospitalisation Details'!$A:$K,COLUMN('Hospitalisation Details'!J55),FALSE)</f>
        <v>28798</v>
      </c>
      <c r="M56" s="23">
        <f>VLOOKUP($A56,'Hospitalisation Details'!$A:$K,COLUMN('Hospitalisation Details'!F55),FALSE)</f>
        <v>42983.46</v>
      </c>
      <c r="N56" t="str">
        <f>VLOOKUP($A56,'Hospitalisation Details'!$A:$K,COLUMN('Hospitalisation Details'!G55),FALSE)</f>
        <v>Tier - 1</v>
      </c>
      <c r="O56" t="str">
        <f>VLOOKUP($A56,'Hospitalisation Details'!$A:$K,COLUMN('Hospitalisation Details'!H55),FALSE)</f>
        <v>Tier - 2</v>
      </c>
      <c r="P56" t="str">
        <f>VLOOKUP($A56,'Hospitalisation Details'!$A:$K,COLUMN('Hospitalisation Details'!I55),FALSE)</f>
        <v>R1012</v>
      </c>
      <c r="Q56">
        <f>VLOOKUP($A56,'Hospitalisation Details'!$A:$K,COLUMN('Hospitalisation Details'!K55),FALSE)</f>
        <v>44</v>
      </c>
    </row>
    <row r="57" spans="1:17" ht="15.75" x14ac:dyDescent="0.25">
      <c r="A57" s="6" t="s">
        <v>97</v>
      </c>
      <c r="B57" t="str">
        <f>VLOOKUP(A57,'Customer Names'!A:E,COLUMN('Customer Names'!D56),FALSE)</f>
        <v>Ms. Inna</v>
      </c>
      <c r="C57">
        <f>VLOOKUP($A57,'Medical Examinations'!$A:$J,COLUMN('Medical Examinations'!B56),FALSE)</f>
        <v>36.630000000000003</v>
      </c>
      <c r="D57">
        <f>VLOOKUP($A57,'Medical Examinations'!$A:$J,COLUMN('Medical Examinations'!C56),FALSE)</f>
        <v>7.72</v>
      </c>
      <c r="E57" t="str">
        <f>VLOOKUP($A57,'Medical Examinations'!$A:$J,COLUMN('Medical Examinations'!D56),FALSE)</f>
        <v>Yes</v>
      </c>
      <c r="F57" t="str">
        <f>VLOOKUP($A57,'Medical Examinations'!$A:$J,COLUMN('Medical Examinations'!E56),FALSE)</f>
        <v>No</v>
      </c>
      <c r="G57" t="str">
        <f>VLOOKUP($A57,'Medical Examinations'!$A:$J,COLUMN('Medical Examinations'!F56),FALSE)</f>
        <v>No</v>
      </c>
      <c r="H57">
        <f>VLOOKUP($A57,'Medical Examinations'!$A:$J,COLUMN('Medical Examinations'!G56),FALSE)</f>
        <v>1</v>
      </c>
      <c r="I57" t="str">
        <f>VLOOKUP($A57,'Medical Examinations'!$A:$J,COLUMN('Medical Examinations'!H56),FALSE)</f>
        <v>Yes</v>
      </c>
      <c r="J57" t="str">
        <f>VLOOKUP($A57,'Medical Examinations'!$A:$J,COLUMN('Medical Examinations'!I56),FALSE)</f>
        <v>Obesity</v>
      </c>
      <c r="K57" t="str">
        <f>VLOOKUP($A57,'Medical Examinations'!$A:$J,COLUMN('Medical Examinations'!J56),FALSE)</f>
        <v>Diabetes</v>
      </c>
      <c r="L57" s="30">
        <f>VLOOKUP($A57,'Hospitalisation Details'!$A:$K,COLUMN('Hospitalisation Details'!J56),FALSE)</f>
        <v>27690</v>
      </c>
      <c r="M57" s="23">
        <f>VLOOKUP($A57,'Hospitalisation Details'!$A:$K,COLUMN('Hospitalisation Details'!F56),FALSE)</f>
        <v>42969.85</v>
      </c>
      <c r="N57" t="str">
        <f>VLOOKUP($A57,'Hospitalisation Details'!$A:$K,COLUMN('Hospitalisation Details'!G56),FALSE)</f>
        <v>Tier - 1</v>
      </c>
      <c r="O57" t="str">
        <f>VLOOKUP($A57,'Hospitalisation Details'!$A:$K,COLUMN('Hospitalisation Details'!H56),FALSE)</f>
        <v>Tier - 3</v>
      </c>
      <c r="P57" t="str">
        <f>VLOOKUP($A57,'Hospitalisation Details'!$A:$K,COLUMN('Hospitalisation Details'!I56),FALSE)</f>
        <v>R1013</v>
      </c>
      <c r="Q57">
        <f>VLOOKUP($A57,'Hospitalisation Details'!$A:$K,COLUMN('Hospitalisation Details'!K56),FALSE)</f>
        <v>47</v>
      </c>
    </row>
    <row r="58" spans="1:17" ht="15.75" x14ac:dyDescent="0.25">
      <c r="A58" s="6" t="s">
        <v>98</v>
      </c>
      <c r="B58" t="str">
        <f>VLOOKUP(A58,'Customer Names'!A:E,COLUMN('Customer Names'!D57),FALSE)</f>
        <v>Mr. Ari</v>
      </c>
      <c r="C58">
        <f>VLOOKUP($A58,'Medical Examinations'!$A:$J,COLUMN('Medical Examinations'!B57),FALSE)</f>
        <v>34.200000000000003</v>
      </c>
      <c r="D58">
        <f>VLOOKUP($A58,'Medical Examinations'!$A:$J,COLUMN('Medical Examinations'!C57),FALSE)</f>
        <v>5.75</v>
      </c>
      <c r="E58" t="str">
        <f>VLOOKUP($A58,'Medical Examinations'!$A:$J,COLUMN('Medical Examinations'!D57),FALSE)</f>
        <v>No</v>
      </c>
      <c r="F58" t="str">
        <f>VLOOKUP($A58,'Medical Examinations'!$A:$J,COLUMN('Medical Examinations'!E57),FALSE)</f>
        <v>No</v>
      </c>
      <c r="G58" t="str">
        <f>VLOOKUP($A58,'Medical Examinations'!$A:$J,COLUMN('Medical Examinations'!F57),FALSE)</f>
        <v>No</v>
      </c>
      <c r="H58">
        <f>VLOOKUP($A58,'Medical Examinations'!$A:$J,COLUMN('Medical Examinations'!G57),FALSE)</f>
        <v>2</v>
      </c>
      <c r="I58" t="str">
        <f>VLOOKUP($A58,'Medical Examinations'!$A:$J,COLUMN('Medical Examinations'!H57),FALSE)</f>
        <v>Yes</v>
      </c>
      <c r="J58" t="str">
        <f>VLOOKUP($A58,'Medical Examinations'!$A:$J,COLUMN('Medical Examinations'!I57),FALSE)</f>
        <v>Obesity</v>
      </c>
      <c r="K58" t="str">
        <f>VLOOKUP($A58,'Medical Examinations'!$A:$J,COLUMN('Medical Examinations'!J57),FALSE)</f>
        <v>Prediabetes</v>
      </c>
      <c r="L58" s="30">
        <f>VLOOKUP($A58,'Hospitalisation Details'!$A:$K,COLUMN('Hospitalisation Details'!J57),FALSE)</f>
        <v>26552</v>
      </c>
      <c r="M58" s="23">
        <f>VLOOKUP($A58,'Hospitalisation Details'!$A:$K,COLUMN('Hospitalisation Details'!F57),FALSE)</f>
        <v>42856.84</v>
      </c>
      <c r="N58" t="str">
        <f>VLOOKUP($A58,'Hospitalisation Details'!$A:$K,COLUMN('Hospitalisation Details'!G57),FALSE)</f>
        <v>Tier - 1</v>
      </c>
      <c r="O58" t="str">
        <f>VLOOKUP($A58,'Hospitalisation Details'!$A:$K,COLUMN('Hospitalisation Details'!H57),FALSE)</f>
        <v>Tier - 1</v>
      </c>
      <c r="P58" t="str">
        <f>VLOOKUP($A58,'Hospitalisation Details'!$A:$K,COLUMN('Hospitalisation Details'!I57),FALSE)</f>
        <v>R1011</v>
      </c>
      <c r="Q58">
        <f>VLOOKUP($A58,'Hospitalisation Details'!$A:$K,COLUMN('Hospitalisation Details'!K57),FALSE)</f>
        <v>50</v>
      </c>
    </row>
    <row r="59" spans="1:17" ht="15.75" x14ac:dyDescent="0.25">
      <c r="A59" s="6" t="s">
        <v>99</v>
      </c>
      <c r="B59" t="str">
        <f>VLOOKUP(A59,'Customer Names'!A:E,COLUMN('Customer Names'!D58),FALSE)</f>
        <v>Ms. Lindsey</v>
      </c>
      <c r="C59">
        <f>VLOOKUP($A59,'Medical Examinations'!$A:$J,COLUMN('Medical Examinations'!B58),FALSE)</f>
        <v>50.63</v>
      </c>
      <c r="D59">
        <f>VLOOKUP($A59,'Medical Examinations'!$A:$J,COLUMN('Medical Examinations'!C58),FALSE)</f>
        <v>11.89</v>
      </c>
      <c r="E59" t="str">
        <f>VLOOKUP($A59,'Medical Examinations'!$A:$J,COLUMN('Medical Examinations'!D58),FALSE)</f>
        <v>No</v>
      </c>
      <c r="F59" t="str">
        <f>VLOOKUP($A59,'Medical Examinations'!$A:$J,COLUMN('Medical Examinations'!E58),FALSE)</f>
        <v>No</v>
      </c>
      <c r="G59" t="str">
        <f>VLOOKUP($A59,'Medical Examinations'!$A:$J,COLUMN('Medical Examinations'!F58),FALSE)</f>
        <v>No</v>
      </c>
      <c r="H59">
        <f>VLOOKUP($A59,'Medical Examinations'!$A:$J,COLUMN('Medical Examinations'!G58),FALSE)</f>
        <v>0</v>
      </c>
      <c r="I59" t="str">
        <f>VLOOKUP($A59,'Medical Examinations'!$A:$J,COLUMN('Medical Examinations'!H58),FALSE)</f>
        <v>Yes</v>
      </c>
      <c r="J59" t="str">
        <f>VLOOKUP($A59,'Medical Examinations'!$A:$J,COLUMN('Medical Examinations'!I58),FALSE)</f>
        <v>Obesity</v>
      </c>
      <c r="K59" t="str">
        <f>VLOOKUP($A59,'Medical Examinations'!$A:$J,COLUMN('Medical Examinations'!J58),FALSE)</f>
        <v>Diabetes</v>
      </c>
      <c r="L59" s="30">
        <f>VLOOKUP($A59,'Hospitalisation Details'!$A:$K,COLUMN('Hospitalisation Details'!J58),FALSE)</f>
        <v>24044</v>
      </c>
      <c r="M59" s="23">
        <f>VLOOKUP($A59,'Hospitalisation Details'!$A:$K,COLUMN('Hospitalisation Details'!F58),FALSE)</f>
        <v>42764.12</v>
      </c>
      <c r="N59" t="str">
        <f>VLOOKUP($A59,'Hospitalisation Details'!$A:$K,COLUMN('Hospitalisation Details'!G58),FALSE)</f>
        <v>Tier - 1</v>
      </c>
      <c r="O59" t="str">
        <f>VLOOKUP($A59,'Hospitalisation Details'!$A:$K,COLUMN('Hospitalisation Details'!H58),FALSE)</f>
        <v>Tier - 2</v>
      </c>
      <c r="P59" t="str">
        <f>VLOOKUP($A59,'Hospitalisation Details'!$A:$K,COLUMN('Hospitalisation Details'!I58),FALSE)</f>
        <v>R1011</v>
      </c>
      <c r="Q59">
        <f>VLOOKUP($A59,'Hospitalisation Details'!$A:$K,COLUMN('Hospitalisation Details'!K58),FALSE)</f>
        <v>57</v>
      </c>
    </row>
    <row r="60" spans="1:17" ht="15.75" x14ac:dyDescent="0.25">
      <c r="A60" s="6" t="s">
        <v>100</v>
      </c>
      <c r="B60" t="str">
        <f>VLOOKUP(A60,'Customer Names'!A:E,COLUMN('Customer Names'!D59),FALSE)</f>
        <v>Mr. Kenny</v>
      </c>
      <c r="C60">
        <f>VLOOKUP($A60,'Medical Examinations'!$A:$J,COLUMN('Medical Examinations'!B59),FALSE)</f>
        <v>36.479999999999997</v>
      </c>
      <c r="D60">
        <f>VLOOKUP($A60,'Medical Examinations'!$A:$J,COLUMN('Medical Examinations'!C59),FALSE)</f>
        <v>6.2</v>
      </c>
      <c r="E60" t="str">
        <f>VLOOKUP($A60,'Medical Examinations'!$A:$J,COLUMN('Medical Examinations'!D59),FALSE)</f>
        <v>No</v>
      </c>
      <c r="F60" t="str">
        <f>VLOOKUP($A60,'Medical Examinations'!$A:$J,COLUMN('Medical Examinations'!E59),FALSE)</f>
        <v>No</v>
      </c>
      <c r="G60" t="str">
        <f>VLOOKUP($A60,'Medical Examinations'!$A:$J,COLUMN('Medical Examinations'!F59),FALSE)</f>
        <v>No</v>
      </c>
      <c r="H60">
        <f>VLOOKUP($A60,'Medical Examinations'!$A:$J,COLUMN('Medical Examinations'!G59),FALSE)</f>
        <v>0</v>
      </c>
      <c r="I60" t="str">
        <f>VLOOKUP($A60,'Medical Examinations'!$A:$J,COLUMN('Medical Examinations'!H59),FALSE)</f>
        <v>Yes</v>
      </c>
      <c r="J60" t="str">
        <f>VLOOKUP($A60,'Medical Examinations'!$A:$J,COLUMN('Medical Examinations'!I59),FALSE)</f>
        <v>Obesity</v>
      </c>
      <c r="K60" t="str">
        <f>VLOOKUP($A60,'Medical Examinations'!$A:$J,COLUMN('Medical Examinations'!J59),FALSE)</f>
        <v>Prediabetes</v>
      </c>
      <c r="L60" s="30">
        <f>VLOOKUP($A60,'Hospitalisation Details'!$A:$K,COLUMN('Hospitalisation Details'!J59),FALSE)</f>
        <v>28419</v>
      </c>
      <c r="M60" s="23">
        <f>VLOOKUP($A60,'Hospitalisation Details'!$A:$K,COLUMN('Hospitalisation Details'!F59),FALSE)</f>
        <v>42760.5</v>
      </c>
      <c r="N60" t="str">
        <f>VLOOKUP($A60,'Hospitalisation Details'!$A:$K,COLUMN('Hospitalisation Details'!G59),FALSE)</f>
        <v>Tier - 1</v>
      </c>
      <c r="O60" t="str">
        <f>VLOOKUP($A60,'Hospitalisation Details'!$A:$K,COLUMN('Hospitalisation Details'!H59),FALSE)</f>
        <v>Tier - 2</v>
      </c>
      <c r="P60" t="str">
        <f>VLOOKUP($A60,'Hospitalisation Details'!$A:$K,COLUMN('Hospitalisation Details'!I59),FALSE)</f>
        <v>R1012</v>
      </c>
      <c r="Q60">
        <f>VLOOKUP($A60,'Hospitalisation Details'!$A:$K,COLUMN('Hospitalisation Details'!K59),FALSE)</f>
        <v>45</v>
      </c>
    </row>
    <row r="61" spans="1:17" ht="15.75" x14ac:dyDescent="0.25">
      <c r="A61" s="6" t="s">
        <v>101</v>
      </c>
      <c r="B61" t="str">
        <f>VLOOKUP(A61,'Customer Names'!A:E,COLUMN('Customer Names'!D60),FALSE)</f>
        <v>Ms. Louise</v>
      </c>
      <c r="C61">
        <f>VLOOKUP($A61,'Medical Examinations'!$A:$J,COLUMN('Medical Examinations'!B60),FALSE)</f>
        <v>54.82</v>
      </c>
      <c r="D61">
        <f>VLOOKUP($A61,'Medical Examinations'!$A:$J,COLUMN('Medical Examinations'!C60),FALSE)</f>
        <v>10.61</v>
      </c>
      <c r="E61" t="str">
        <f>VLOOKUP($A61,'Medical Examinations'!$A:$J,COLUMN('Medical Examinations'!D60),FALSE)</f>
        <v>No</v>
      </c>
      <c r="F61" t="str">
        <f>VLOOKUP($A61,'Medical Examinations'!$A:$J,COLUMN('Medical Examinations'!E60),FALSE)</f>
        <v>No</v>
      </c>
      <c r="G61" t="str">
        <f>VLOOKUP($A61,'Medical Examinations'!$A:$J,COLUMN('Medical Examinations'!F60),FALSE)</f>
        <v>No</v>
      </c>
      <c r="H61">
        <f>VLOOKUP($A61,'Medical Examinations'!$A:$J,COLUMN('Medical Examinations'!G60),FALSE)</f>
        <v>0</v>
      </c>
      <c r="I61" t="str">
        <f>VLOOKUP($A61,'Medical Examinations'!$A:$J,COLUMN('Medical Examinations'!H60),FALSE)</f>
        <v>Yes</v>
      </c>
      <c r="J61" t="str">
        <f>VLOOKUP($A61,'Medical Examinations'!$A:$J,COLUMN('Medical Examinations'!I60),FALSE)</f>
        <v>Obesity</v>
      </c>
      <c r="K61" t="str">
        <f>VLOOKUP($A61,'Medical Examinations'!$A:$J,COLUMN('Medical Examinations'!J60),FALSE)</f>
        <v>Diabetes</v>
      </c>
      <c r="L61" s="30">
        <f>VLOOKUP($A61,'Hospitalisation Details'!$A:$K,COLUMN('Hospitalisation Details'!J60),FALSE)</f>
        <v>26240</v>
      </c>
      <c r="M61" s="23">
        <f>VLOOKUP($A61,'Hospitalisation Details'!$A:$K,COLUMN('Hospitalisation Details'!F60),FALSE)</f>
        <v>42644.2</v>
      </c>
      <c r="N61" t="str">
        <f>VLOOKUP($A61,'Hospitalisation Details'!$A:$K,COLUMN('Hospitalisation Details'!G60),FALSE)</f>
        <v>Tier - 1</v>
      </c>
      <c r="O61" t="str">
        <f>VLOOKUP($A61,'Hospitalisation Details'!$A:$K,COLUMN('Hospitalisation Details'!H60),FALSE)</f>
        <v>Tier - 3</v>
      </c>
      <c r="P61" t="str">
        <f>VLOOKUP($A61,'Hospitalisation Details'!$A:$K,COLUMN('Hospitalisation Details'!I60),FALSE)</f>
        <v>R1011</v>
      </c>
      <c r="Q61">
        <f>VLOOKUP($A61,'Hospitalisation Details'!$A:$K,COLUMN('Hospitalisation Details'!K60),FALSE)</f>
        <v>51</v>
      </c>
    </row>
    <row r="62" spans="1:17" ht="15.75" x14ac:dyDescent="0.25">
      <c r="A62" s="6" t="s">
        <v>102</v>
      </c>
      <c r="B62" t="str">
        <f>VLOOKUP(A62,'Customer Names'!A:E,COLUMN('Customer Names'!D61),FALSE)</f>
        <v>Mr. Cameron</v>
      </c>
      <c r="C62">
        <f>VLOOKUP($A62,'Medical Examinations'!$A:$J,COLUMN('Medical Examinations'!B61),FALSE)</f>
        <v>38.06</v>
      </c>
      <c r="D62">
        <f>VLOOKUP($A62,'Medical Examinations'!$A:$J,COLUMN('Medical Examinations'!C61),FALSE)</f>
        <v>6.04</v>
      </c>
      <c r="E62" t="str">
        <f>VLOOKUP($A62,'Medical Examinations'!$A:$J,COLUMN('Medical Examinations'!D61),FALSE)</f>
        <v>No</v>
      </c>
      <c r="F62" t="str">
        <f>VLOOKUP($A62,'Medical Examinations'!$A:$J,COLUMN('Medical Examinations'!E61),FALSE)</f>
        <v>No</v>
      </c>
      <c r="G62" t="str">
        <f>VLOOKUP($A62,'Medical Examinations'!$A:$J,COLUMN('Medical Examinations'!F61),FALSE)</f>
        <v>Yes</v>
      </c>
      <c r="H62">
        <f>VLOOKUP($A62,'Medical Examinations'!$A:$J,COLUMN('Medical Examinations'!G61),FALSE)</f>
        <v>1</v>
      </c>
      <c r="I62" t="str">
        <f>VLOOKUP($A62,'Medical Examinations'!$A:$J,COLUMN('Medical Examinations'!H61),FALSE)</f>
        <v>Yes</v>
      </c>
      <c r="J62" t="str">
        <f>VLOOKUP($A62,'Medical Examinations'!$A:$J,COLUMN('Medical Examinations'!I61),FALSE)</f>
        <v>Obesity</v>
      </c>
      <c r="K62" t="str">
        <f>VLOOKUP($A62,'Medical Examinations'!$A:$J,COLUMN('Medical Examinations'!J61),FALSE)</f>
        <v>Prediabetes</v>
      </c>
      <c r="L62" s="30">
        <f>VLOOKUP($A62,'Hospitalisation Details'!$A:$K,COLUMN('Hospitalisation Details'!J61),FALSE)</f>
        <v>29216</v>
      </c>
      <c r="M62" s="23">
        <f>VLOOKUP($A62,'Hospitalisation Details'!$A:$K,COLUMN('Hospitalisation Details'!F61),FALSE)</f>
        <v>42560.43</v>
      </c>
      <c r="N62" t="str">
        <f>VLOOKUP($A62,'Hospitalisation Details'!$A:$K,COLUMN('Hospitalisation Details'!G61),FALSE)</f>
        <v>Tier - 1</v>
      </c>
      <c r="O62" t="str">
        <f>VLOOKUP($A62,'Hospitalisation Details'!$A:$K,COLUMN('Hospitalisation Details'!H61),FALSE)</f>
        <v>Tier - 3</v>
      </c>
      <c r="P62" t="str">
        <f>VLOOKUP($A62,'Hospitalisation Details'!$A:$K,COLUMN('Hospitalisation Details'!I61),FALSE)</f>
        <v>R1013</v>
      </c>
      <c r="Q62">
        <f>VLOOKUP($A62,'Hospitalisation Details'!$A:$K,COLUMN('Hospitalisation Details'!K61),FALSE)</f>
        <v>43</v>
      </c>
    </row>
    <row r="63" spans="1:17" ht="15.75" x14ac:dyDescent="0.25">
      <c r="A63" s="6" t="s">
        <v>103</v>
      </c>
      <c r="B63" t="str">
        <f>VLOOKUP(A63,'Customer Names'!A:E,COLUMN('Customer Names'!D62),FALSE)</f>
        <v>Ms. Katie</v>
      </c>
      <c r="C63">
        <f>VLOOKUP($A63,'Medical Examinations'!$A:$J,COLUMN('Medical Examinations'!B62),FALSE)</f>
        <v>51.48</v>
      </c>
      <c r="D63">
        <f>VLOOKUP($A63,'Medical Examinations'!$A:$J,COLUMN('Medical Examinations'!C62),FALSE)</f>
        <v>9.33</v>
      </c>
      <c r="E63" t="str">
        <f>VLOOKUP($A63,'Medical Examinations'!$A:$J,COLUMN('Medical Examinations'!D62),FALSE)</f>
        <v>Yes</v>
      </c>
      <c r="F63" t="str">
        <f>VLOOKUP($A63,'Medical Examinations'!$A:$J,COLUMN('Medical Examinations'!E62),FALSE)</f>
        <v>No</v>
      </c>
      <c r="G63" t="str">
        <f>VLOOKUP($A63,'Medical Examinations'!$A:$J,COLUMN('Medical Examinations'!F62),FALSE)</f>
        <v>No</v>
      </c>
      <c r="H63">
        <f>VLOOKUP($A63,'Medical Examinations'!$A:$J,COLUMN('Medical Examinations'!G62),FALSE)</f>
        <v>0</v>
      </c>
      <c r="I63" t="str">
        <f>VLOOKUP($A63,'Medical Examinations'!$A:$J,COLUMN('Medical Examinations'!H62),FALSE)</f>
        <v>Yes</v>
      </c>
      <c r="J63" t="str">
        <f>VLOOKUP($A63,'Medical Examinations'!$A:$J,COLUMN('Medical Examinations'!I62),FALSE)</f>
        <v>Obesity</v>
      </c>
      <c r="K63" t="str">
        <f>VLOOKUP($A63,'Medical Examinations'!$A:$J,COLUMN('Medical Examinations'!J62),FALSE)</f>
        <v>Diabetes</v>
      </c>
      <c r="L63" s="30">
        <f>VLOOKUP($A63,'Hospitalisation Details'!$A:$K,COLUMN('Hospitalisation Details'!J62),FALSE)</f>
        <v>24650</v>
      </c>
      <c r="M63" s="23">
        <f>VLOOKUP($A63,'Hospitalisation Details'!$A:$K,COLUMN('Hospitalisation Details'!F62),FALSE)</f>
        <v>42538.720000000001</v>
      </c>
      <c r="N63" t="str">
        <f>VLOOKUP($A63,'Hospitalisation Details'!$A:$K,COLUMN('Hospitalisation Details'!G62),FALSE)</f>
        <v>Tier - 1</v>
      </c>
      <c r="O63" t="str">
        <f>VLOOKUP($A63,'Hospitalisation Details'!$A:$K,COLUMN('Hospitalisation Details'!H62),FALSE)</f>
        <v>Tier - 3</v>
      </c>
      <c r="P63" t="str">
        <f>VLOOKUP($A63,'Hospitalisation Details'!$A:$K,COLUMN('Hospitalisation Details'!I62),FALSE)</f>
        <v>R1011</v>
      </c>
      <c r="Q63">
        <f>VLOOKUP($A63,'Hospitalisation Details'!$A:$K,COLUMN('Hospitalisation Details'!K62),FALSE)</f>
        <v>55</v>
      </c>
    </row>
    <row r="64" spans="1:17" ht="15.75" x14ac:dyDescent="0.25">
      <c r="A64" s="6" t="s">
        <v>104</v>
      </c>
      <c r="B64" t="str">
        <f>VLOOKUP(A64,'Customer Names'!A:E,COLUMN('Customer Names'!D63),FALSE)</f>
        <v>Ms. Casey</v>
      </c>
      <c r="C64">
        <f>VLOOKUP($A64,'Medical Examinations'!$A:$J,COLUMN('Medical Examinations'!B63),FALSE)</f>
        <v>52.06</v>
      </c>
      <c r="D64">
        <f>VLOOKUP($A64,'Medical Examinations'!$A:$J,COLUMN('Medical Examinations'!C63),FALSE)</f>
        <v>11.47</v>
      </c>
      <c r="E64" t="str">
        <f>VLOOKUP($A64,'Medical Examinations'!$A:$J,COLUMN('Medical Examinations'!D63),FALSE)</f>
        <v>No</v>
      </c>
      <c r="F64" t="str">
        <f>VLOOKUP($A64,'Medical Examinations'!$A:$J,COLUMN('Medical Examinations'!E63),FALSE)</f>
        <v>No</v>
      </c>
      <c r="G64" t="str">
        <f>VLOOKUP($A64,'Medical Examinations'!$A:$J,COLUMN('Medical Examinations'!F63),FALSE)</f>
        <v>No</v>
      </c>
      <c r="H64">
        <f>VLOOKUP($A64,'Medical Examinations'!$A:$J,COLUMN('Medical Examinations'!G63),FALSE)</f>
        <v>0</v>
      </c>
      <c r="I64" t="str">
        <f>VLOOKUP($A64,'Medical Examinations'!$A:$J,COLUMN('Medical Examinations'!H63),FALSE)</f>
        <v>Yes</v>
      </c>
      <c r="J64" t="str">
        <f>VLOOKUP($A64,'Medical Examinations'!$A:$J,COLUMN('Medical Examinations'!I63),FALSE)</f>
        <v>Obesity</v>
      </c>
      <c r="K64" t="str">
        <f>VLOOKUP($A64,'Medical Examinations'!$A:$J,COLUMN('Medical Examinations'!J63),FALSE)</f>
        <v>Diabetes</v>
      </c>
      <c r="L64" s="30">
        <f>VLOOKUP($A64,'Hospitalisation Details'!$A:$K,COLUMN('Hospitalisation Details'!J63),FALSE)</f>
        <v>25053</v>
      </c>
      <c r="M64" s="23">
        <f>VLOOKUP($A64,'Hospitalisation Details'!$A:$K,COLUMN('Hospitalisation Details'!F63),FALSE)</f>
        <v>42478.6</v>
      </c>
      <c r="N64" t="str">
        <f>VLOOKUP($A64,'Hospitalisation Details'!$A:$K,COLUMN('Hospitalisation Details'!G63),FALSE)</f>
        <v>Tier - 1</v>
      </c>
      <c r="O64" t="str">
        <f>VLOOKUP($A64,'Hospitalisation Details'!$A:$K,COLUMN('Hospitalisation Details'!H63),FALSE)</f>
        <v>Tier - 2</v>
      </c>
      <c r="P64" t="str">
        <f>VLOOKUP($A64,'Hospitalisation Details'!$A:$K,COLUMN('Hospitalisation Details'!I63),FALSE)</f>
        <v>R1011</v>
      </c>
      <c r="Q64">
        <f>VLOOKUP($A64,'Hospitalisation Details'!$A:$K,COLUMN('Hospitalisation Details'!K63),FALSE)</f>
        <v>54</v>
      </c>
    </row>
    <row r="65" spans="1:17" ht="15.75" x14ac:dyDescent="0.25">
      <c r="A65" s="6" t="s">
        <v>105</v>
      </c>
      <c r="B65" t="str">
        <f>VLOOKUP(A65,'Customer Names'!A:E,COLUMN('Customer Names'!D64),FALSE)</f>
        <v>Mr. David</v>
      </c>
      <c r="C65">
        <f>VLOOKUP($A65,'Medical Examinations'!$A:$J,COLUMN('Medical Examinations'!B64),FALSE)</f>
        <v>30.684999999999999</v>
      </c>
      <c r="D65">
        <f>VLOOKUP($A65,'Medical Examinations'!$A:$J,COLUMN('Medical Examinations'!C64),FALSE)</f>
        <v>7.02</v>
      </c>
      <c r="E65" t="str">
        <f>VLOOKUP($A65,'Medical Examinations'!$A:$J,COLUMN('Medical Examinations'!D64),FALSE)</f>
        <v>Yes</v>
      </c>
      <c r="F65" t="str">
        <f>VLOOKUP($A65,'Medical Examinations'!$A:$J,COLUMN('Medical Examinations'!E64),FALSE)</f>
        <v>No</v>
      </c>
      <c r="G65" t="str">
        <f>VLOOKUP($A65,'Medical Examinations'!$A:$J,COLUMN('Medical Examinations'!F64),FALSE)</f>
        <v>No</v>
      </c>
      <c r="H65">
        <f>VLOOKUP($A65,'Medical Examinations'!$A:$J,COLUMN('Medical Examinations'!G64),FALSE)</f>
        <v>0</v>
      </c>
      <c r="I65" t="str">
        <f>VLOOKUP($A65,'Medical Examinations'!$A:$J,COLUMN('Medical Examinations'!H64),FALSE)</f>
        <v>Yes</v>
      </c>
      <c r="J65" t="str">
        <f>VLOOKUP($A65,'Medical Examinations'!$A:$J,COLUMN('Medical Examinations'!I64),FALSE)</f>
        <v>Obesity</v>
      </c>
      <c r="K65" t="str">
        <f>VLOOKUP($A65,'Medical Examinations'!$A:$J,COLUMN('Medical Examinations'!J64),FALSE)</f>
        <v>Diabetes</v>
      </c>
      <c r="L65" s="30">
        <f>VLOOKUP($A65,'Hospitalisation Details'!$A:$K,COLUMN('Hospitalisation Details'!J64),FALSE)</f>
        <v>24651</v>
      </c>
      <c r="M65" s="23">
        <f>VLOOKUP($A65,'Hospitalisation Details'!$A:$K,COLUMN('Hospitalisation Details'!F64),FALSE)</f>
        <v>42303.69</v>
      </c>
      <c r="N65" t="str">
        <f>VLOOKUP($A65,'Hospitalisation Details'!$A:$K,COLUMN('Hospitalisation Details'!G64),FALSE)</f>
        <v>Tier - 1</v>
      </c>
      <c r="O65" t="str">
        <f>VLOOKUP($A65,'Hospitalisation Details'!$A:$K,COLUMN('Hospitalisation Details'!H64),FALSE)</f>
        <v>Tier - 2</v>
      </c>
      <c r="P65" t="str">
        <f>VLOOKUP($A65,'Hospitalisation Details'!$A:$K,COLUMN('Hospitalisation Details'!I64),FALSE)</f>
        <v>R1016</v>
      </c>
      <c r="Q65">
        <f>VLOOKUP($A65,'Hospitalisation Details'!$A:$K,COLUMN('Hospitalisation Details'!K64),FALSE)</f>
        <v>55</v>
      </c>
    </row>
    <row r="66" spans="1:17" ht="15.75" x14ac:dyDescent="0.25">
      <c r="A66" s="6" t="s">
        <v>106</v>
      </c>
      <c r="B66" t="str">
        <f>VLOOKUP(A66,'Customer Names'!A:E,COLUMN('Customer Names'!D65),FALSE)</f>
        <v>Mr. Bryson</v>
      </c>
      <c r="C66">
        <f>VLOOKUP($A66,'Medical Examinations'!$A:$J,COLUMN('Medical Examinations'!B65),FALSE)</f>
        <v>36.08</v>
      </c>
      <c r="D66">
        <f>VLOOKUP($A66,'Medical Examinations'!$A:$J,COLUMN('Medical Examinations'!C65),FALSE)</f>
        <v>8.8000000000000007</v>
      </c>
      <c r="E66" t="str">
        <f>VLOOKUP($A66,'Medical Examinations'!$A:$J,COLUMN('Medical Examinations'!D65),FALSE)</f>
        <v>Yes</v>
      </c>
      <c r="F66" t="str">
        <f>VLOOKUP($A66,'Medical Examinations'!$A:$J,COLUMN('Medical Examinations'!E65),FALSE)</f>
        <v>No</v>
      </c>
      <c r="G66" t="str">
        <f>VLOOKUP($A66,'Medical Examinations'!$A:$J,COLUMN('Medical Examinations'!F65),FALSE)</f>
        <v>No</v>
      </c>
      <c r="H66">
        <f>VLOOKUP($A66,'Medical Examinations'!$A:$J,COLUMN('Medical Examinations'!G65),FALSE)</f>
        <v>1</v>
      </c>
      <c r="I66" t="str">
        <f>VLOOKUP($A66,'Medical Examinations'!$A:$J,COLUMN('Medical Examinations'!H65),FALSE)</f>
        <v>Yes</v>
      </c>
      <c r="J66" t="str">
        <f>VLOOKUP($A66,'Medical Examinations'!$A:$J,COLUMN('Medical Examinations'!I65),FALSE)</f>
        <v>Obesity</v>
      </c>
      <c r="K66" t="str">
        <f>VLOOKUP($A66,'Medical Examinations'!$A:$J,COLUMN('Medical Examinations'!J65),FALSE)</f>
        <v>Diabetes</v>
      </c>
      <c r="L66" s="30">
        <f>VLOOKUP($A66,'Hospitalisation Details'!$A:$K,COLUMN('Hospitalisation Details'!J65),FALSE)</f>
        <v>27621</v>
      </c>
      <c r="M66" s="23">
        <f>VLOOKUP($A66,'Hospitalisation Details'!$A:$K,COLUMN('Hospitalisation Details'!F65),FALSE)</f>
        <v>42211.14</v>
      </c>
      <c r="N66" t="str">
        <f>VLOOKUP($A66,'Hospitalisation Details'!$A:$K,COLUMN('Hospitalisation Details'!G65),FALSE)</f>
        <v>Tier - 1</v>
      </c>
      <c r="O66" t="str">
        <f>VLOOKUP($A66,'Hospitalisation Details'!$A:$K,COLUMN('Hospitalisation Details'!H65),FALSE)</f>
        <v>Tier - 3</v>
      </c>
      <c r="P66" t="str">
        <f>VLOOKUP($A66,'Hospitalisation Details'!$A:$K,COLUMN('Hospitalisation Details'!I65),FALSE)</f>
        <v>R1013</v>
      </c>
      <c r="Q66">
        <f>VLOOKUP($A66,'Hospitalisation Details'!$A:$K,COLUMN('Hospitalisation Details'!K65),FALSE)</f>
        <v>47</v>
      </c>
    </row>
    <row r="67" spans="1:17" ht="15.75" x14ac:dyDescent="0.25">
      <c r="A67" s="6" t="s">
        <v>107</v>
      </c>
      <c r="B67" t="str">
        <f>VLOOKUP(A67,'Customer Names'!A:E,COLUMN('Customer Names'!D66),FALSE)</f>
        <v>Ms. Megan</v>
      </c>
      <c r="C67">
        <f>VLOOKUP($A67,'Medical Examinations'!$A:$J,COLUMN('Medical Examinations'!B66),FALSE)</f>
        <v>54.99</v>
      </c>
      <c r="D67">
        <f>VLOOKUP($A67,'Medical Examinations'!$A:$J,COLUMN('Medical Examinations'!C66),FALSE)</f>
        <v>8.68</v>
      </c>
      <c r="E67" t="str">
        <f>VLOOKUP($A67,'Medical Examinations'!$A:$J,COLUMN('Medical Examinations'!D66),FALSE)</f>
        <v>No</v>
      </c>
      <c r="F67" t="str">
        <f>VLOOKUP($A67,'Medical Examinations'!$A:$J,COLUMN('Medical Examinations'!E66),FALSE)</f>
        <v>No</v>
      </c>
      <c r="G67" t="str">
        <f>VLOOKUP($A67,'Medical Examinations'!$A:$J,COLUMN('Medical Examinations'!F66),FALSE)</f>
        <v>No</v>
      </c>
      <c r="H67">
        <f>VLOOKUP($A67,'Medical Examinations'!$A:$J,COLUMN('Medical Examinations'!G66),FALSE)</f>
        <v>2</v>
      </c>
      <c r="I67" t="str">
        <f>VLOOKUP($A67,'Medical Examinations'!$A:$J,COLUMN('Medical Examinations'!H66),FALSE)</f>
        <v>Yes</v>
      </c>
      <c r="J67" t="str">
        <f>VLOOKUP($A67,'Medical Examinations'!$A:$J,COLUMN('Medical Examinations'!I66),FALSE)</f>
        <v>Obesity</v>
      </c>
      <c r="K67" t="str">
        <f>VLOOKUP($A67,'Medical Examinations'!$A:$J,COLUMN('Medical Examinations'!J66),FALSE)</f>
        <v>Diabetes</v>
      </c>
      <c r="L67" s="30">
        <f>VLOOKUP($A67,'Hospitalisation Details'!$A:$K,COLUMN('Hospitalisation Details'!J66),FALSE)</f>
        <v>26925</v>
      </c>
      <c r="M67" s="23">
        <f>VLOOKUP($A67,'Hospitalisation Details'!$A:$K,COLUMN('Hospitalisation Details'!F66),FALSE)</f>
        <v>42188.15</v>
      </c>
      <c r="N67" t="str">
        <f>VLOOKUP($A67,'Hospitalisation Details'!$A:$K,COLUMN('Hospitalisation Details'!G66),FALSE)</f>
        <v>Tier - 1</v>
      </c>
      <c r="O67" t="str">
        <f>VLOOKUP($A67,'Hospitalisation Details'!$A:$K,COLUMN('Hospitalisation Details'!H66),FALSE)</f>
        <v>Tier - 1</v>
      </c>
      <c r="P67" t="str">
        <f>VLOOKUP($A67,'Hospitalisation Details'!$A:$K,COLUMN('Hospitalisation Details'!I66),FALSE)</f>
        <v>R1011</v>
      </c>
      <c r="Q67">
        <f>VLOOKUP($A67,'Hospitalisation Details'!$A:$K,COLUMN('Hospitalisation Details'!K66),FALSE)</f>
        <v>49</v>
      </c>
    </row>
    <row r="68" spans="1:17" ht="15.75" x14ac:dyDescent="0.25">
      <c r="A68" s="6" t="s">
        <v>108</v>
      </c>
      <c r="B68" t="str">
        <f>VLOOKUP(A68,'Customer Names'!A:E,COLUMN('Customer Names'!D67),FALSE)</f>
        <v>Mr. Daniel</v>
      </c>
      <c r="C68">
        <f>VLOOKUP($A68,'Medical Examinations'!$A:$J,COLUMN('Medical Examinations'!B67),FALSE)</f>
        <v>35.97</v>
      </c>
      <c r="D68">
        <f>VLOOKUP($A68,'Medical Examinations'!$A:$J,COLUMN('Medical Examinations'!C67),FALSE)</f>
        <v>6.12</v>
      </c>
      <c r="E68" t="str">
        <f>VLOOKUP($A68,'Medical Examinations'!$A:$J,COLUMN('Medical Examinations'!D67),FALSE)</f>
        <v>No</v>
      </c>
      <c r="F68" t="str">
        <f>VLOOKUP($A68,'Medical Examinations'!$A:$J,COLUMN('Medical Examinations'!E67),FALSE)</f>
        <v>No</v>
      </c>
      <c r="G68" t="str">
        <f>VLOOKUP($A68,'Medical Examinations'!$A:$J,COLUMN('Medical Examinations'!F67),FALSE)</f>
        <v>Yes</v>
      </c>
      <c r="H68">
        <f>VLOOKUP($A68,'Medical Examinations'!$A:$J,COLUMN('Medical Examinations'!G67),FALSE)</f>
        <v>1</v>
      </c>
      <c r="I68" t="str">
        <f>VLOOKUP($A68,'Medical Examinations'!$A:$J,COLUMN('Medical Examinations'!H67),FALSE)</f>
        <v>Yes</v>
      </c>
      <c r="J68" t="str">
        <f>VLOOKUP($A68,'Medical Examinations'!$A:$J,COLUMN('Medical Examinations'!I67),FALSE)</f>
        <v>Obesity</v>
      </c>
      <c r="K68" t="str">
        <f>VLOOKUP($A68,'Medical Examinations'!$A:$J,COLUMN('Medical Examinations'!J67),FALSE)</f>
        <v>Prediabetes</v>
      </c>
      <c r="L68" s="30">
        <f>VLOOKUP($A68,'Hospitalisation Details'!$A:$K,COLUMN('Hospitalisation Details'!J67),FALSE)</f>
        <v>29039</v>
      </c>
      <c r="M68" s="23">
        <f>VLOOKUP($A68,'Hospitalisation Details'!$A:$K,COLUMN('Hospitalisation Details'!F67),FALSE)</f>
        <v>42124.52</v>
      </c>
      <c r="N68" t="str">
        <f>VLOOKUP($A68,'Hospitalisation Details'!$A:$K,COLUMN('Hospitalisation Details'!G67),FALSE)</f>
        <v>Tier - 1</v>
      </c>
      <c r="O68" t="str">
        <f>VLOOKUP($A68,'Hospitalisation Details'!$A:$K,COLUMN('Hospitalisation Details'!H67),FALSE)</f>
        <v>Tier - 1</v>
      </c>
      <c r="P68" t="str">
        <f>VLOOKUP($A68,'Hospitalisation Details'!$A:$K,COLUMN('Hospitalisation Details'!I67),FALSE)</f>
        <v>R1013</v>
      </c>
      <c r="Q68">
        <f>VLOOKUP($A68,'Hospitalisation Details'!$A:$K,COLUMN('Hospitalisation Details'!K67),FALSE)</f>
        <v>43</v>
      </c>
    </row>
    <row r="69" spans="1:17" ht="15.75" x14ac:dyDescent="0.25">
      <c r="A69" s="6" t="s">
        <v>109</v>
      </c>
      <c r="B69" t="str">
        <f>VLOOKUP(A69,'Customer Names'!A:E,COLUMN('Customer Names'!D68),FALSE)</f>
        <v>Mr. Steven</v>
      </c>
      <c r="C69">
        <f>VLOOKUP($A69,'Medical Examinations'!$A:$J,COLUMN('Medical Examinations'!B68),FALSE)</f>
        <v>45.54</v>
      </c>
      <c r="D69">
        <f>VLOOKUP($A69,'Medical Examinations'!$A:$J,COLUMN('Medical Examinations'!C68),FALSE)</f>
        <v>5.4</v>
      </c>
      <c r="E69" t="str">
        <f>VLOOKUP($A69,'Medical Examinations'!$A:$J,COLUMN('Medical Examinations'!D68),FALSE)</f>
        <v>Yes</v>
      </c>
      <c r="F69" t="str">
        <f>VLOOKUP($A69,'Medical Examinations'!$A:$J,COLUMN('Medical Examinations'!E68),FALSE)</f>
        <v>No</v>
      </c>
      <c r="G69" t="str">
        <f>VLOOKUP($A69,'Medical Examinations'!$A:$J,COLUMN('Medical Examinations'!F68),FALSE)</f>
        <v>Yes</v>
      </c>
      <c r="H69">
        <f>VLOOKUP($A69,'Medical Examinations'!$A:$J,COLUMN('Medical Examinations'!G68),FALSE)</f>
        <v>1</v>
      </c>
      <c r="I69" t="str">
        <f>VLOOKUP($A69,'Medical Examinations'!$A:$J,COLUMN('Medical Examinations'!H68),FALSE)</f>
        <v>Yes</v>
      </c>
      <c r="J69" t="str">
        <f>VLOOKUP($A69,'Medical Examinations'!$A:$J,COLUMN('Medical Examinations'!I68),FALSE)</f>
        <v>Obesity</v>
      </c>
      <c r="K69" t="str">
        <f>VLOOKUP($A69,'Medical Examinations'!$A:$J,COLUMN('Medical Examinations'!J68),FALSE)</f>
        <v>Normal</v>
      </c>
      <c r="L69" s="30">
        <f>VLOOKUP($A69,'Hospitalisation Details'!$A:$K,COLUMN('Hospitalisation Details'!J68),FALSE)</f>
        <v>35773</v>
      </c>
      <c r="M69" s="23">
        <f>VLOOKUP($A69,'Hospitalisation Details'!$A:$K,COLUMN('Hospitalisation Details'!F68),FALSE)</f>
        <v>42112.24</v>
      </c>
      <c r="N69" t="str">
        <f>VLOOKUP($A69,'Hospitalisation Details'!$A:$K,COLUMN('Hospitalisation Details'!G68),FALSE)</f>
        <v>Tier - 1</v>
      </c>
      <c r="O69" t="str">
        <f>VLOOKUP($A69,'Hospitalisation Details'!$A:$K,COLUMN('Hospitalisation Details'!H68),FALSE)</f>
        <v>Tier - 3</v>
      </c>
      <c r="P69" t="str">
        <f>VLOOKUP($A69,'Hospitalisation Details'!$A:$K,COLUMN('Hospitalisation Details'!I68),FALSE)</f>
        <v>R1013</v>
      </c>
      <c r="Q69">
        <f>VLOOKUP($A69,'Hospitalisation Details'!$A:$K,COLUMN('Hospitalisation Details'!K68),FALSE)</f>
        <v>25</v>
      </c>
    </row>
    <row r="70" spans="1:17" ht="15.75" x14ac:dyDescent="0.25">
      <c r="A70" s="6" t="s">
        <v>110</v>
      </c>
      <c r="B70" t="str">
        <f>VLOOKUP(A70,'Customer Names'!A:E,COLUMN('Customer Names'!D69),FALSE)</f>
        <v>Ms. Jenna</v>
      </c>
      <c r="C70">
        <f>VLOOKUP($A70,'Medical Examinations'!$A:$J,COLUMN('Medical Examinations'!B69),FALSE)</f>
        <v>35.53</v>
      </c>
      <c r="D70">
        <f>VLOOKUP($A70,'Medical Examinations'!$A:$J,COLUMN('Medical Examinations'!C69),FALSE)</f>
        <v>4.3600000000000003</v>
      </c>
      <c r="E70" t="str">
        <f>VLOOKUP($A70,'Medical Examinations'!$A:$J,COLUMN('Medical Examinations'!D69),FALSE)</f>
        <v>Yes</v>
      </c>
      <c r="F70" t="str">
        <f>VLOOKUP($A70,'Medical Examinations'!$A:$J,COLUMN('Medical Examinations'!E69),FALSE)</f>
        <v>No</v>
      </c>
      <c r="G70" t="str">
        <f>VLOOKUP($A70,'Medical Examinations'!$A:$J,COLUMN('Medical Examinations'!F69),FALSE)</f>
        <v>No</v>
      </c>
      <c r="H70">
        <f>VLOOKUP($A70,'Medical Examinations'!$A:$J,COLUMN('Medical Examinations'!G69),FALSE)</f>
        <v>0</v>
      </c>
      <c r="I70" t="str">
        <f>VLOOKUP($A70,'Medical Examinations'!$A:$J,COLUMN('Medical Examinations'!H69),FALSE)</f>
        <v>Yes</v>
      </c>
      <c r="J70" t="str">
        <f>VLOOKUP($A70,'Medical Examinations'!$A:$J,COLUMN('Medical Examinations'!I69),FALSE)</f>
        <v>Obesity</v>
      </c>
      <c r="K70" t="str">
        <f>VLOOKUP($A70,'Medical Examinations'!$A:$J,COLUMN('Medical Examinations'!J69),FALSE)</f>
        <v>Normal</v>
      </c>
      <c r="L70" s="30">
        <f>VLOOKUP($A70,'Hospitalisation Details'!$A:$K,COLUMN('Hospitalisation Details'!J69),FALSE)</f>
        <v>28092</v>
      </c>
      <c r="M70" s="23">
        <f>VLOOKUP($A70,'Hospitalisation Details'!$A:$K,COLUMN('Hospitalisation Details'!F69),FALSE)</f>
        <v>42111.66</v>
      </c>
      <c r="N70" t="str">
        <f>VLOOKUP($A70,'Hospitalisation Details'!$A:$K,COLUMN('Hospitalisation Details'!G69),FALSE)</f>
        <v>Tier - 1</v>
      </c>
      <c r="O70" t="str">
        <f>VLOOKUP($A70,'Hospitalisation Details'!$A:$K,COLUMN('Hospitalisation Details'!H69),FALSE)</f>
        <v>Tier - 1</v>
      </c>
      <c r="P70" t="str">
        <f>VLOOKUP($A70,'Hospitalisation Details'!$A:$K,COLUMN('Hospitalisation Details'!I69),FALSE)</f>
        <v>R1024</v>
      </c>
      <c r="Q70">
        <f>VLOOKUP($A70,'Hospitalisation Details'!$A:$K,COLUMN('Hospitalisation Details'!K69),FALSE)</f>
        <v>46</v>
      </c>
    </row>
    <row r="71" spans="1:17" ht="15.75" x14ac:dyDescent="0.25">
      <c r="A71" s="6" t="s">
        <v>111</v>
      </c>
      <c r="B71" t="str">
        <f>VLOOKUP(A71,'Customer Names'!A:E,COLUMN('Customer Names'!D70),FALSE)</f>
        <v>Mr. Freeman</v>
      </c>
      <c r="C71">
        <f>VLOOKUP($A71,'Medical Examinations'!$A:$J,COLUMN('Medical Examinations'!B70),FALSE)</f>
        <v>30.8</v>
      </c>
      <c r="D71">
        <f>VLOOKUP($A71,'Medical Examinations'!$A:$J,COLUMN('Medical Examinations'!C70),FALSE)</f>
        <v>9.77</v>
      </c>
      <c r="E71" t="str">
        <f>VLOOKUP($A71,'Medical Examinations'!$A:$J,COLUMN('Medical Examinations'!D70),FALSE)</f>
        <v>No</v>
      </c>
      <c r="F71" t="str">
        <f>VLOOKUP($A71,'Medical Examinations'!$A:$J,COLUMN('Medical Examinations'!E70),FALSE)</f>
        <v>No</v>
      </c>
      <c r="G71" t="str">
        <f>VLOOKUP($A71,'Medical Examinations'!$A:$J,COLUMN('Medical Examinations'!F70),FALSE)</f>
        <v>No</v>
      </c>
      <c r="H71">
        <f>VLOOKUP($A71,'Medical Examinations'!$A:$J,COLUMN('Medical Examinations'!G70),FALSE)</f>
        <v>0</v>
      </c>
      <c r="I71" t="str">
        <f>VLOOKUP($A71,'Medical Examinations'!$A:$J,COLUMN('Medical Examinations'!H70),FALSE)</f>
        <v>Yes</v>
      </c>
      <c r="J71" t="str">
        <f>VLOOKUP($A71,'Medical Examinations'!$A:$J,COLUMN('Medical Examinations'!I70),FALSE)</f>
        <v>Obesity</v>
      </c>
      <c r="K71" t="str">
        <f>VLOOKUP($A71,'Medical Examinations'!$A:$J,COLUMN('Medical Examinations'!J70),FALSE)</f>
        <v>Diabetes</v>
      </c>
      <c r="L71" s="30">
        <f>VLOOKUP($A71,'Hospitalisation Details'!$A:$K,COLUMN('Hospitalisation Details'!J70),FALSE)</f>
        <v>25191</v>
      </c>
      <c r="M71" s="23">
        <f>VLOOKUP($A71,'Hospitalisation Details'!$A:$K,COLUMN('Hospitalisation Details'!F70),FALSE)</f>
        <v>41999.519999999997</v>
      </c>
      <c r="N71" t="str">
        <f>VLOOKUP($A71,'Hospitalisation Details'!$A:$K,COLUMN('Hospitalisation Details'!G70),FALSE)</f>
        <v>Tier - 1</v>
      </c>
      <c r="O71" t="str">
        <f>VLOOKUP($A71,'Hospitalisation Details'!$A:$K,COLUMN('Hospitalisation Details'!H70),FALSE)</f>
        <v>Tier - 3</v>
      </c>
      <c r="P71" t="str">
        <f>VLOOKUP($A71,'Hospitalisation Details'!$A:$K,COLUMN('Hospitalisation Details'!I70),FALSE)</f>
        <v>R1013</v>
      </c>
      <c r="Q71">
        <f>VLOOKUP($A71,'Hospitalisation Details'!$A:$K,COLUMN('Hospitalisation Details'!K70),FALSE)</f>
        <v>54</v>
      </c>
    </row>
    <row r="72" spans="1:17" ht="15.75" x14ac:dyDescent="0.25">
      <c r="A72" s="6" t="s">
        <v>112</v>
      </c>
      <c r="B72" t="str">
        <f>VLOOKUP(A72,'Customer Names'!A:E,COLUMN('Customer Names'!D71),FALSE)</f>
        <v>Mr. Jeff</v>
      </c>
      <c r="C72">
        <f>VLOOKUP($A72,'Medical Examinations'!$A:$J,COLUMN('Medical Examinations'!B71),FALSE)</f>
        <v>38.39</v>
      </c>
      <c r="D72">
        <f>VLOOKUP($A72,'Medical Examinations'!$A:$J,COLUMN('Medical Examinations'!C71),FALSE)</f>
        <v>4.25</v>
      </c>
      <c r="E72" t="str">
        <f>VLOOKUP($A72,'Medical Examinations'!$A:$J,COLUMN('Medical Examinations'!D71),FALSE)</f>
        <v>No</v>
      </c>
      <c r="F72" t="str">
        <f>VLOOKUP($A72,'Medical Examinations'!$A:$J,COLUMN('Medical Examinations'!E71),FALSE)</f>
        <v>No</v>
      </c>
      <c r="G72" t="str">
        <f>VLOOKUP($A72,'Medical Examinations'!$A:$J,COLUMN('Medical Examinations'!F71),FALSE)</f>
        <v>No</v>
      </c>
      <c r="H72">
        <f>VLOOKUP($A72,'Medical Examinations'!$A:$J,COLUMN('Medical Examinations'!G71),FALSE)</f>
        <v>1</v>
      </c>
      <c r="I72" t="str">
        <f>VLOOKUP($A72,'Medical Examinations'!$A:$J,COLUMN('Medical Examinations'!H71),FALSE)</f>
        <v>Yes</v>
      </c>
      <c r="J72" t="str">
        <f>VLOOKUP($A72,'Medical Examinations'!$A:$J,COLUMN('Medical Examinations'!I71),FALSE)</f>
        <v>Obesity</v>
      </c>
      <c r="K72" t="str">
        <f>VLOOKUP($A72,'Medical Examinations'!$A:$J,COLUMN('Medical Examinations'!J71),FALSE)</f>
        <v>Normal</v>
      </c>
      <c r="L72" s="30">
        <f>VLOOKUP($A72,'Hospitalisation Details'!$A:$K,COLUMN('Hospitalisation Details'!J71),FALSE)</f>
        <v>30996</v>
      </c>
      <c r="M72" s="23">
        <f>VLOOKUP($A72,'Hospitalisation Details'!$A:$K,COLUMN('Hospitalisation Details'!F71),FALSE)</f>
        <v>41949.24</v>
      </c>
      <c r="N72" t="str">
        <f>VLOOKUP($A72,'Hospitalisation Details'!$A:$K,COLUMN('Hospitalisation Details'!G71),FALSE)</f>
        <v>Tier - 1</v>
      </c>
      <c r="O72" t="str">
        <f>VLOOKUP($A72,'Hospitalisation Details'!$A:$K,COLUMN('Hospitalisation Details'!H71),FALSE)</f>
        <v>Tier - 1</v>
      </c>
      <c r="P72" t="str">
        <f>VLOOKUP($A72,'Hospitalisation Details'!$A:$K,COLUMN('Hospitalisation Details'!I71),FALSE)</f>
        <v>R1013</v>
      </c>
      <c r="Q72">
        <f>VLOOKUP($A72,'Hospitalisation Details'!$A:$K,COLUMN('Hospitalisation Details'!K71),FALSE)</f>
        <v>38</v>
      </c>
    </row>
    <row r="73" spans="1:17" ht="15.75" x14ac:dyDescent="0.25">
      <c r="A73" s="6" t="s">
        <v>113</v>
      </c>
      <c r="B73" t="str">
        <f>VLOOKUP(A73,'Customer Names'!A:E,COLUMN('Customer Names'!D72),FALSE)</f>
        <v>Mr. Elenilton</v>
      </c>
      <c r="C73">
        <f>VLOOKUP($A73,'Medical Examinations'!$A:$J,COLUMN('Medical Examinations'!B72),FALSE)</f>
        <v>32.299999999999997</v>
      </c>
      <c r="D73">
        <f>VLOOKUP($A73,'Medical Examinations'!$A:$J,COLUMN('Medical Examinations'!C72),FALSE)</f>
        <v>4.76</v>
      </c>
      <c r="E73" t="str">
        <f>VLOOKUP($A73,'Medical Examinations'!$A:$J,COLUMN('Medical Examinations'!D72),FALSE)</f>
        <v>No</v>
      </c>
      <c r="F73" t="str">
        <f>VLOOKUP($A73,'Medical Examinations'!$A:$J,COLUMN('Medical Examinations'!E72),FALSE)</f>
        <v>No</v>
      </c>
      <c r="G73" t="str">
        <f>VLOOKUP($A73,'Medical Examinations'!$A:$J,COLUMN('Medical Examinations'!F72),FALSE)</f>
        <v>No</v>
      </c>
      <c r="H73">
        <f>VLOOKUP($A73,'Medical Examinations'!$A:$J,COLUMN('Medical Examinations'!G72),FALSE)</f>
        <v>2</v>
      </c>
      <c r="I73" t="str">
        <f>VLOOKUP($A73,'Medical Examinations'!$A:$J,COLUMN('Medical Examinations'!H72),FALSE)</f>
        <v>Yes</v>
      </c>
      <c r="J73" t="str">
        <f>VLOOKUP($A73,'Medical Examinations'!$A:$J,COLUMN('Medical Examinations'!I72),FALSE)</f>
        <v>Obesity</v>
      </c>
      <c r="K73" t="str">
        <f>VLOOKUP($A73,'Medical Examinations'!$A:$J,COLUMN('Medical Examinations'!J72),FALSE)</f>
        <v>Normal</v>
      </c>
      <c r="L73" s="30">
        <f>VLOOKUP($A73,'Hospitalisation Details'!$A:$K,COLUMN('Hospitalisation Details'!J72),FALSE)</f>
        <v>26458</v>
      </c>
      <c r="M73" s="23">
        <f>VLOOKUP($A73,'Hospitalisation Details'!$A:$K,COLUMN('Hospitalisation Details'!F72),FALSE)</f>
        <v>41919.1</v>
      </c>
      <c r="N73" t="str">
        <f>VLOOKUP($A73,'Hospitalisation Details'!$A:$K,COLUMN('Hospitalisation Details'!G72),FALSE)</f>
        <v>Tier - 1</v>
      </c>
      <c r="O73" t="str">
        <f>VLOOKUP($A73,'Hospitalisation Details'!$A:$K,COLUMN('Hospitalisation Details'!H72),FALSE)</f>
        <v>Tier - 1</v>
      </c>
      <c r="P73" t="str">
        <f>VLOOKUP($A73,'Hospitalisation Details'!$A:$K,COLUMN('Hospitalisation Details'!I72),FALSE)</f>
        <v>R1016</v>
      </c>
      <c r="Q73">
        <f>VLOOKUP($A73,'Hospitalisation Details'!$A:$K,COLUMN('Hospitalisation Details'!K72),FALSE)</f>
        <v>51</v>
      </c>
    </row>
    <row r="74" spans="1:17" ht="15.75" x14ac:dyDescent="0.25">
      <c r="A74" s="6" t="s">
        <v>114</v>
      </c>
      <c r="B74" t="str">
        <f>VLOOKUP(A74,'Customer Names'!A:E,COLUMN('Customer Names'!D73),FALSE)</f>
        <v>Ms. Maurya</v>
      </c>
      <c r="C74">
        <f>VLOOKUP($A74,'Medical Examinations'!$A:$J,COLUMN('Medical Examinations'!B73),FALSE)</f>
        <v>48.8</v>
      </c>
      <c r="D74">
        <f>VLOOKUP($A74,'Medical Examinations'!$A:$J,COLUMN('Medical Examinations'!C73),FALSE)</f>
        <v>6.22</v>
      </c>
      <c r="E74" t="str">
        <f>VLOOKUP($A74,'Medical Examinations'!$A:$J,COLUMN('Medical Examinations'!D73),FALSE)</f>
        <v>Yes</v>
      </c>
      <c r="F74" t="str">
        <f>VLOOKUP($A74,'Medical Examinations'!$A:$J,COLUMN('Medical Examinations'!E73),FALSE)</f>
        <v>No</v>
      </c>
      <c r="G74" t="str">
        <f>VLOOKUP($A74,'Medical Examinations'!$A:$J,COLUMN('Medical Examinations'!F73),FALSE)</f>
        <v>No</v>
      </c>
      <c r="H74">
        <f>VLOOKUP($A74,'Medical Examinations'!$A:$J,COLUMN('Medical Examinations'!G73),FALSE)</f>
        <v>2</v>
      </c>
      <c r="I74" t="str">
        <f>VLOOKUP($A74,'Medical Examinations'!$A:$J,COLUMN('Medical Examinations'!H73),FALSE)</f>
        <v>Yes</v>
      </c>
      <c r="J74" t="str">
        <f>VLOOKUP($A74,'Medical Examinations'!$A:$J,COLUMN('Medical Examinations'!I73),FALSE)</f>
        <v>Obesity</v>
      </c>
      <c r="K74" t="str">
        <f>VLOOKUP($A74,'Medical Examinations'!$A:$J,COLUMN('Medical Examinations'!J73),FALSE)</f>
        <v>Prediabetes</v>
      </c>
      <c r="L74" s="30">
        <f>VLOOKUP($A74,'Hospitalisation Details'!$A:$K,COLUMN('Hospitalisation Details'!J73),FALSE)</f>
        <v>24371</v>
      </c>
      <c r="M74" s="23">
        <f>VLOOKUP($A74,'Hospitalisation Details'!$A:$K,COLUMN('Hospitalisation Details'!F73),FALSE)</f>
        <v>41886.54</v>
      </c>
      <c r="N74" t="str">
        <f>VLOOKUP($A74,'Hospitalisation Details'!$A:$K,COLUMN('Hospitalisation Details'!G73),FALSE)</f>
        <v>Tier - 1</v>
      </c>
      <c r="O74" t="str">
        <f>VLOOKUP($A74,'Hospitalisation Details'!$A:$K,COLUMN('Hospitalisation Details'!H73),FALSE)</f>
        <v>Tier - 3</v>
      </c>
      <c r="P74" t="str">
        <f>VLOOKUP($A74,'Hospitalisation Details'!$A:$K,COLUMN('Hospitalisation Details'!I73),FALSE)</f>
        <v>R1011</v>
      </c>
      <c r="Q74">
        <f>VLOOKUP($A74,'Hospitalisation Details'!$A:$K,COLUMN('Hospitalisation Details'!K73),FALSE)</f>
        <v>56</v>
      </c>
    </row>
    <row r="75" spans="1:17" ht="15.75" x14ac:dyDescent="0.25">
      <c r="A75" s="6" t="s">
        <v>115</v>
      </c>
      <c r="B75" t="str">
        <f>VLOOKUP(A75,'Customer Names'!A:E,COLUMN('Customer Names'!D74),FALSE)</f>
        <v>Ms. Samantha</v>
      </c>
      <c r="C75">
        <f>VLOOKUP($A75,'Medical Examinations'!$A:$J,COLUMN('Medical Examinations'!B74),FALSE)</f>
        <v>45.5</v>
      </c>
      <c r="D75">
        <f>VLOOKUP($A75,'Medical Examinations'!$A:$J,COLUMN('Medical Examinations'!C74),FALSE)</f>
        <v>7.96</v>
      </c>
      <c r="E75" t="str">
        <f>VLOOKUP($A75,'Medical Examinations'!$A:$J,COLUMN('Medical Examinations'!D74),FALSE)</f>
        <v>No</v>
      </c>
      <c r="F75" t="str">
        <f>VLOOKUP($A75,'Medical Examinations'!$A:$J,COLUMN('Medical Examinations'!E74),FALSE)</f>
        <v>No</v>
      </c>
      <c r="G75" t="str">
        <f>VLOOKUP($A75,'Medical Examinations'!$A:$J,COLUMN('Medical Examinations'!F74),FALSE)</f>
        <v>No</v>
      </c>
      <c r="H75">
        <f>VLOOKUP($A75,'Medical Examinations'!$A:$J,COLUMN('Medical Examinations'!G74),FALSE)</f>
        <v>0</v>
      </c>
      <c r="I75" t="str">
        <f>VLOOKUP($A75,'Medical Examinations'!$A:$J,COLUMN('Medical Examinations'!H74),FALSE)</f>
        <v>Yes</v>
      </c>
      <c r="J75" t="str">
        <f>VLOOKUP($A75,'Medical Examinations'!$A:$J,COLUMN('Medical Examinations'!I74),FALSE)</f>
        <v>Obesity</v>
      </c>
      <c r="K75" t="str">
        <f>VLOOKUP($A75,'Medical Examinations'!$A:$J,COLUMN('Medical Examinations'!J74),FALSE)</f>
        <v>Diabetes</v>
      </c>
      <c r="L75" s="30">
        <f>VLOOKUP($A75,'Hospitalisation Details'!$A:$K,COLUMN('Hospitalisation Details'!J74),FALSE)</f>
        <v>22911</v>
      </c>
      <c r="M75" s="23">
        <f>VLOOKUP($A75,'Hospitalisation Details'!$A:$K,COLUMN('Hospitalisation Details'!F74),FALSE)</f>
        <v>41794.629999999997</v>
      </c>
      <c r="N75" t="str">
        <f>VLOOKUP($A75,'Hospitalisation Details'!$A:$K,COLUMN('Hospitalisation Details'!G74),FALSE)</f>
        <v>Tier - 1</v>
      </c>
      <c r="O75" t="str">
        <f>VLOOKUP($A75,'Hospitalisation Details'!$A:$K,COLUMN('Hospitalisation Details'!H74),FALSE)</f>
        <v>Tier - 3</v>
      </c>
      <c r="P75" t="str">
        <f>VLOOKUP($A75,'Hospitalisation Details'!$A:$K,COLUMN('Hospitalisation Details'!I74),FALSE)</f>
        <v>R1011</v>
      </c>
      <c r="Q75">
        <f>VLOOKUP($A75,'Hospitalisation Details'!$A:$K,COLUMN('Hospitalisation Details'!K74),FALSE)</f>
        <v>60</v>
      </c>
    </row>
    <row r="76" spans="1:17" ht="15.75" x14ac:dyDescent="0.25">
      <c r="A76" s="6" t="s">
        <v>116</v>
      </c>
      <c r="B76" t="str">
        <f>VLOOKUP(A76,'Customer Names'!A:E,COLUMN('Customer Names'!D75),FALSE)</f>
        <v>Ms. Bethany</v>
      </c>
      <c r="C76">
        <f>VLOOKUP($A76,'Medical Examinations'!$A:$J,COLUMN('Medical Examinations'!B75),FALSE)</f>
        <v>53.61</v>
      </c>
      <c r="D76">
        <f>VLOOKUP($A76,'Medical Examinations'!$A:$J,COLUMN('Medical Examinations'!C75),FALSE)</f>
        <v>10.92</v>
      </c>
      <c r="E76" t="str">
        <f>VLOOKUP($A76,'Medical Examinations'!$A:$J,COLUMN('Medical Examinations'!D75),FALSE)</f>
        <v>Yes</v>
      </c>
      <c r="F76" t="str">
        <f>VLOOKUP($A76,'Medical Examinations'!$A:$J,COLUMN('Medical Examinations'!E75),FALSE)</f>
        <v>No</v>
      </c>
      <c r="G76" t="str">
        <f>VLOOKUP($A76,'Medical Examinations'!$A:$J,COLUMN('Medical Examinations'!F75),FALSE)</f>
        <v>No</v>
      </c>
      <c r="H76">
        <f>VLOOKUP($A76,'Medical Examinations'!$A:$J,COLUMN('Medical Examinations'!G75),FALSE)</f>
        <v>1</v>
      </c>
      <c r="I76" t="str">
        <f>VLOOKUP($A76,'Medical Examinations'!$A:$J,COLUMN('Medical Examinations'!H75),FALSE)</f>
        <v>Yes</v>
      </c>
      <c r="J76" t="str">
        <f>VLOOKUP($A76,'Medical Examinations'!$A:$J,COLUMN('Medical Examinations'!I75),FALSE)</f>
        <v>Obesity</v>
      </c>
      <c r="K76" t="str">
        <f>VLOOKUP($A76,'Medical Examinations'!$A:$J,COLUMN('Medical Examinations'!J75),FALSE)</f>
        <v>Diabetes</v>
      </c>
      <c r="L76" s="30">
        <f>VLOOKUP($A76,'Hospitalisation Details'!$A:$K,COLUMN('Hospitalisation Details'!J75),FALSE)</f>
        <v>27666</v>
      </c>
      <c r="M76" s="23">
        <f>VLOOKUP($A76,'Hospitalisation Details'!$A:$K,COLUMN('Hospitalisation Details'!F75),FALSE)</f>
        <v>41681.86</v>
      </c>
      <c r="N76" t="str">
        <f>VLOOKUP($A76,'Hospitalisation Details'!$A:$K,COLUMN('Hospitalisation Details'!G75),FALSE)</f>
        <v>Tier - 1</v>
      </c>
      <c r="O76" t="str">
        <f>VLOOKUP($A76,'Hospitalisation Details'!$A:$K,COLUMN('Hospitalisation Details'!H75),FALSE)</f>
        <v>Tier - 1</v>
      </c>
      <c r="P76" t="str">
        <f>VLOOKUP($A76,'Hospitalisation Details'!$A:$K,COLUMN('Hospitalisation Details'!I75),FALSE)</f>
        <v>R1011</v>
      </c>
      <c r="Q76">
        <f>VLOOKUP($A76,'Hospitalisation Details'!$A:$K,COLUMN('Hospitalisation Details'!K75),FALSE)</f>
        <v>47</v>
      </c>
    </row>
    <row r="77" spans="1:17" ht="15.75" x14ac:dyDescent="0.25">
      <c r="A77" s="6" t="s">
        <v>117</v>
      </c>
      <c r="B77" t="str">
        <f>VLOOKUP(A77,'Customer Names'!A:E,COLUMN('Customer Names'!D76),FALSE)</f>
        <v>Mr. Yves</v>
      </c>
      <c r="C77">
        <f>VLOOKUP($A77,'Medical Examinations'!$A:$J,COLUMN('Medical Examinations'!B76),FALSE)</f>
        <v>36.19</v>
      </c>
      <c r="D77">
        <f>VLOOKUP($A77,'Medical Examinations'!$A:$J,COLUMN('Medical Examinations'!C76),FALSE)</f>
        <v>11.51</v>
      </c>
      <c r="E77" t="str">
        <f>VLOOKUP($A77,'Medical Examinations'!$A:$J,COLUMN('Medical Examinations'!D76),FALSE)</f>
        <v>Yes</v>
      </c>
      <c r="F77" t="str">
        <f>VLOOKUP($A77,'Medical Examinations'!$A:$J,COLUMN('Medical Examinations'!E76),FALSE)</f>
        <v>No</v>
      </c>
      <c r="G77" t="str">
        <f>VLOOKUP($A77,'Medical Examinations'!$A:$J,COLUMN('Medical Examinations'!F76),FALSE)</f>
        <v>No</v>
      </c>
      <c r="H77">
        <f>VLOOKUP($A77,'Medical Examinations'!$A:$J,COLUMN('Medical Examinations'!G76),FALSE)</f>
        <v>1</v>
      </c>
      <c r="I77" t="str">
        <f>VLOOKUP($A77,'Medical Examinations'!$A:$J,COLUMN('Medical Examinations'!H76),FALSE)</f>
        <v>Yes</v>
      </c>
      <c r="J77" t="str">
        <f>VLOOKUP($A77,'Medical Examinations'!$A:$J,COLUMN('Medical Examinations'!I76),FALSE)</f>
        <v>Obesity</v>
      </c>
      <c r="K77" t="str">
        <f>VLOOKUP($A77,'Medical Examinations'!$A:$J,COLUMN('Medical Examinations'!J76),FALSE)</f>
        <v>Diabetes</v>
      </c>
      <c r="L77" s="30">
        <f>VLOOKUP($A77,'Hospitalisation Details'!$A:$K,COLUMN('Hospitalisation Details'!J76),FALSE)</f>
        <v>27712</v>
      </c>
      <c r="M77" s="23">
        <f>VLOOKUP($A77,'Hospitalisation Details'!$A:$K,COLUMN('Hospitalisation Details'!F76),FALSE)</f>
        <v>41676.080000000002</v>
      </c>
      <c r="N77" t="str">
        <f>VLOOKUP($A77,'Hospitalisation Details'!$A:$K,COLUMN('Hospitalisation Details'!G76),FALSE)</f>
        <v>Tier - 1</v>
      </c>
      <c r="O77" t="str">
        <f>VLOOKUP($A77,'Hospitalisation Details'!$A:$K,COLUMN('Hospitalisation Details'!H76),FALSE)</f>
        <v>Tier - 2</v>
      </c>
      <c r="P77" t="str">
        <f>VLOOKUP($A77,'Hospitalisation Details'!$A:$K,COLUMN('Hospitalisation Details'!I76),FALSE)</f>
        <v>R1013</v>
      </c>
      <c r="Q77">
        <f>VLOOKUP($A77,'Hospitalisation Details'!$A:$K,COLUMN('Hospitalisation Details'!K76),FALSE)</f>
        <v>47</v>
      </c>
    </row>
    <row r="78" spans="1:17" ht="15.75" x14ac:dyDescent="0.25">
      <c r="A78" s="6" t="s">
        <v>118</v>
      </c>
      <c r="B78" t="str">
        <f>VLOOKUP(A78,'Customer Names'!A:E,COLUMN('Customer Names'!D77),FALSE)</f>
        <v>Ms. Danielle</v>
      </c>
      <c r="C78">
        <f>VLOOKUP($A78,'Medical Examinations'!$A:$J,COLUMN('Medical Examinations'!B77),FALSE)</f>
        <v>34.6</v>
      </c>
      <c r="D78">
        <f>VLOOKUP($A78,'Medical Examinations'!$A:$J,COLUMN('Medical Examinations'!C77),FALSE)</f>
        <v>5.99</v>
      </c>
      <c r="E78" t="str">
        <f>VLOOKUP($A78,'Medical Examinations'!$A:$J,COLUMN('Medical Examinations'!D77),FALSE)</f>
        <v>Yes</v>
      </c>
      <c r="F78" t="str">
        <f>VLOOKUP($A78,'Medical Examinations'!$A:$J,COLUMN('Medical Examinations'!E77),FALSE)</f>
        <v>No</v>
      </c>
      <c r="G78" t="str">
        <f>VLOOKUP($A78,'Medical Examinations'!$A:$J,COLUMN('Medical Examinations'!F77),FALSE)</f>
        <v>No</v>
      </c>
      <c r="H78">
        <f>VLOOKUP($A78,'Medical Examinations'!$A:$J,COLUMN('Medical Examinations'!G77),FALSE)</f>
        <v>0</v>
      </c>
      <c r="I78" t="str">
        <f>VLOOKUP($A78,'Medical Examinations'!$A:$J,COLUMN('Medical Examinations'!H77),FALSE)</f>
        <v>Yes</v>
      </c>
      <c r="J78" t="str">
        <f>VLOOKUP($A78,'Medical Examinations'!$A:$J,COLUMN('Medical Examinations'!I77),FALSE)</f>
        <v>Obesity</v>
      </c>
      <c r="K78" t="str">
        <f>VLOOKUP($A78,'Medical Examinations'!$A:$J,COLUMN('Medical Examinations'!J77),FALSE)</f>
        <v>Prediabetes</v>
      </c>
      <c r="L78" s="30">
        <f>VLOOKUP($A78,'Hospitalisation Details'!$A:$K,COLUMN('Hospitalisation Details'!J77),FALSE)</f>
        <v>28062</v>
      </c>
      <c r="M78" s="23">
        <f>VLOOKUP($A78,'Hospitalisation Details'!$A:$K,COLUMN('Hospitalisation Details'!F77),FALSE)</f>
        <v>41661.599999999999</v>
      </c>
      <c r="N78" t="str">
        <f>VLOOKUP($A78,'Hospitalisation Details'!$A:$K,COLUMN('Hospitalisation Details'!G77),FALSE)</f>
        <v>Tier - 1</v>
      </c>
      <c r="O78" t="str">
        <f>VLOOKUP($A78,'Hospitalisation Details'!$A:$K,COLUMN('Hospitalisation Details'!H77),FALSE)</f>
        <v>Tier - 3</v>
      </c>
      <c r="P78" t="str">
        <f>VLOOKUP($A78,'Hospitalisation Details'!$A:$K,COLUMN('Hospitalisation Details'!I77),FALSE)</f>
        <v>R1011</v>
      </c>
      <c r="Q78">
        <f>VLOOKUP($A78,'Hospitalisation Details'!$A:$K,COLUMN('Hospitalisation Details'!K77),FALSE)</f>
        <v>46</v>
      </c>
    </row>
    <row r="79" spans="1:17" ht="15.75" x14ac:dyDescent="0.25">
      <c r="A79" s="6" t="s">
        <v>119</v>
      </c>
      <c r="B79" t="str">
        <f>VLOOKUP(A79,'Customer Names'!A:E,COLUMN('Customer Names'!D78),FALSE)</f>
        <v>Ms. Julia</v>
      </c>
      <c r="C79">
        <f>VLOOKUP($A79,'Medical Examinations'!$A:$J,COLUMN('Medical Examinations'!B78),FALSE)</f>
        <v>54.12</v>
      </c>
      <c r="D79">
        <f>VLOOKUP($A79,'Medical Examinations'!$A:$J,COLUMN('Medical Examinations'!C78),FALSE)</f>
        <v>11.57</v>
      </c>
      <c r="E79" t="str">
        <f>VLOOKUP($A79,'Medical Examinations'!$A:$J,COLUMN('Medical Examinations'!D78),FALSE)</f>
        <v>No</v>
      </c>
      <c r="F79" t="str">
        <f>VLOOKUP($A79,'Medical Examinations'!$A:$J,COLUMN('Medical Examinations'!E78),FALSE)</f>
        <v>No</v>
      </c>
      <c r="G79" t="str">
        <f>VLOOKUP($A79,'Medical Examinations'!$A:$J,COLUMN('Medical Examinations'!F78),FALSE)</f>
        <v>No</v>
      </c>
      <c r="H79">
        <f>VLOOKUP($A79,'Medical Examinations'!$A:$J,COLUMN('Medical Examinations'!G78),FALSE)</f>
        <v>0</v>
      </c>
      <c r="I79" t="str">
        <f>VLOOKUP($A79,'Medical Examinations'!$A:$J,COLUMN('Medical Examinations'!H78),FALSE)</f>
        <v>Yes</v>
      </c>
      <c r="J79" t="str">
        <f>VLOOKUP($A79,'Medical Examinations'!$A:$J,COLUMN('Medical Examinations'!I78),FALSE)</f>
        <v>Obesity</v>
      </c>
      <c r="K79" t="str">
        <f>VLOOKUP($A79,'Medical Examinations'!$A:$J,COLUMN('Medical Examinations'!J78),FALSE)</f>
        <v>Diabetes</v>
      </c>
      <c r="L79" s="30">
        <f>VLOOKUP($A79,'Hospitalisation Details'!$A:$K,COLUMN('Hospitalisation Details'!J78),FALSE)</f>
        <v>27357</v>
      </c>
      <c r="M79" s="23">
        <f>VLOOKUP($A79,'Hospitalisation Details'!$A:$K,COLUMN('Hospitalisation Details'!F78),FALSE)</f>
        <v>41636.199999999997</v>
      </c>
      <c r="N79" t="str">
        <f>VLOOKUP($A79,'Hospitalisation Details'!$A:$K,COLUMN('Hospitalisation Details'!G78),FALSE)</f>
        <v>Tier - 1</v>
      </c>
      <c r="O79" t="str">
        <f>VLOOKUP($A79,'Hospitalisation Details'!$A:$K,COLUMN('Hospitalisation Details'!H78),FALSE)</f>
        <v>Tier - 1</v>
      </c>
      <c r="P79" t="str">
        <f>VLOOKUP($A79,'Hospitalisation Details'!$A:$K,COLUMN('Hospitalisation Details'!I78),FALSE)</f>
        <v>R1011</v>
      </c>
      <c r="Q79">
        <f>VLOOKUP($A79,'Hospitalisation Details'!$A:$K,COLUMN('Hospitalisation Details'!K78),FALSE)</f>
        <v>48</v>
      </c>
    </row>
    <row r="80" spans="1:17" ht="15.75" x14ac:dyDescent="0.25">
      <c r="A80" s="6" t="s">
        <v>120</v>
      </c>
      <c r="B80" t="str">
        <f>VLOOKUP(A80,'Customer Names'!A:E,COLUMN('Customer Names'!D79),FALSE)</f>
        <v>Mr. Joshua</v>
      </c>
      <c r="C80">
        <f>VLOOKUP($A80,'Medical Examinations'!$A:$J,COLUMN('Medical Examinations'!B79),FALSE)</f>
        <v>48.82</v>
      </c>
      <c r="D80">
        <f>VLOOKUP($A80,'Medical Examinations'!$A:$J,COLUMN('Medical Examinations'!C79),FALSE)</f>
        <v>6.67</v>
      </c>
      <c r="E80" t="str">
        <f>VLOOKUP($A80,'Medical Examinations'!$A:$J,COLUMN('Medical Examinations'!D79),FALSE)</f>
        <v>Yes</v>
      </c>
      <c r="F80" t="str">
        <f>VLOOKUP($A80,'Medical Examinations'!$A:$J,COLUMN('Medical Examinations'!E79),FALSE)</f>
        <v>No</v>
      </c>
      <c r="G80" t="str">
        <f>VLOOKUP($A80,'Medical Examinations'!$A:$J,COLUMN('Medical Examinations'!F79),FALSE)</f>
        <v>No</v>
      </c>
      <c r="H80">
        <f>VLOOKUP($A80,'Medical Examinations'!$A:$J,COLUMN('Medical Examinations'!G79),FALSE)</f>
        <v>0</v>
      </c>
      <c r="I80" t="str">
        <f>VLOOKUP($A80,'Medical Examinations'!$A:$J,COLUMN('Medical Examinations'!H79),FALSE)</f>
        <v>Yes</v>
      </c>
      <c r="J80" t="str">
        <f>VLOOKUP($A80,'Medical Examinations'!$A:$J,COLUMN('Medical Examinations'!I79),FALSE)</f>
        <v>Obesity</v>
      </c>
      <c r="K80" t="str">
        <f>VLOOKUP($A80,'Medical Examinations'!$A:$J,COLUMN('Medical Examinations'!J79),FALSE)</f>
        <v>Diabetes</v>
      </c>
      <c r="L80" s="30">
        <f>VLOOKUP($A80,'Hospitalisation Details'!$A:$K,COLUMN('Hospitalisation Details'!J79),FALSE)</f>
        <v>24828</v>
      </c>
      <c r="M80" s="23">
        <f>VLOOKUP($A80,'Hospitalisation Details'!$A:$K,COLUMN('Hospitalisation Details'!F79),FALSE)</f>
        <v>41505.15</v>
      </c>
      <c r="N80" t="str">
        <f>VLOOKUP($A80,'Hospitalisation Details'!$A:$K,COLUMN('Hospitalisation Details'!G79),FALSE)</f>
        <v>Tier - 1</v>
      </c>
      <c r="O80" t="str">
        <f>VLOOKUP($A80,'Hospitalisation Details'!$A:$K,COLUMN('Hospitalisation Details'!H79),FALSE)</f>
        <v>Tier - 2</v>
      </c>
      <c r="P80" t="str">
        <f>VLOOKUP($A80,'Hospitalisation Details'!$A:$K,COLUMN('Hospitalisation Details'!I79),FALSE)</f>
        <v>R1011</v>
      </c>
      <c r="Q80">
        <f>VLOOKUP($A80,'Hospitalisation Details'!$A:$K,COLUMN('Hospitalisation Details'!K79),FALSE)</f>
        <v>55</v>
      </c>
    </row>
    <row r="81" spans="1:17" ht="15.75" x14ac:dyDescent="0.25">
      <c r="A81" s="6" t="s">
        <v>121</v>
      </c>
      <c r="B81" t="str">
        <f>VLOOKUP(A81,'Customer Names'!A:E,COLUMN('Customer Names'!D80),FALSE)</f>
        <v>Ms. Jennifer</v>
      </c>
      <c r="C81">
        <f>VLOOKUP($A81,'Medical Examinations'!$A:$J,COLUMN('Medical Examinations'!B80),FALSE)</f>
        <v>51.01</v>
      </c>
      <c r="D81">
        <f>VLOOKUP($A81,'Medical Examinations'!$A:$J,COLUMN('Medical Examinations'!C80),FALSE)</f>
        <v>9.1999999999999993</v>
      </c>
      <c r="E81" t="str">
        <f>VLOOKUP($A81,'Medical Examinations'!$A:$J,COLUMN('Medical Examinations'!D80),FALSE)</f>
        <v>No</v>
      </c>
      <c r="F81" t="str">
        <f>VLOOKUP($A81,'Medical Examinations'!$A:$J,COLUMN('Medical Examinations'!E80),FALSE)</f>
        <v>No</v>
      </c>
      <c r="G81" t="str">
        <f>VLOOKUP($A81,'Medical Examinations'!$A:$J,COLUMN('Medical Examinations'!F80),FALSE)</f>
        <v>No</v>
      </c>
      <c r="H81">
        <f>VLOOKUP($A81,'Medical Examinations'!$A:$J,COLUMN('Medical Examinations'!G80),FALSE)</f>
        <v>0</v>
      </c>
      <c r="I81" t="str">
        <f>VLOOKUP($A81,'Medical Examinations'!$A:$J,COLUMN('Medical Examinations'!H80),FALSE)</f>
        <v>Yes</v>
      </c>
      <c r="J81" t="str">
        <f>VLOOKUP($A81,'Medical Examinations'!$A:$J,COLUMN('Medical Examinations'!I80),FALSE)</f>
        <v>Obesity</v>
      </c>
      <c r="K81" t="str">
        <f>VLOOKUP($A81,'Medical Examinations'!$A:$J,COLUMN('Medical Examinations'!J80),FALSE)</f>
        <v>Diabetes</v>
      </c>
      <c r="L81" s="30">
        <f>VLOOKUP($A81,'Hospitalisation Details'!$A:$K,COLUMN('Hospitalisation Details'!J80),FALSE)</f>
        <v>26222</v>
      </c>
      <c r="M81" s="23">
        <f>VLOOKUP($A81,'Hospitalisation Details'!$A:$K,COLUMN('Hospitalisation Details'!F80),FALSE)</f>
        <v>41351.879999999997</v>
      </c>
      <c r="N81" t="str">
        <f>VLOOKUP($A81,'Hospitalisation Details'!$A:$K,COLUMN('Hospitalisation Details'!G80),FALSE)</f>
        <v>Tier - 1</v>
      </c>
      <c r="O81" t="str">
        <f>VLOOKUP($A81,'Hospitalisation Details'!$A:$K,COLUMN('Hospitalisation Details'!H80),FALSE)</f>
        <v>Tier - 2</v>
      </c>
      <c r="P81" t="str">
        <f>VLOOKUP($A81,'Hospitalisation Details'!$A:$K,COLUMN('Hospitalisation Details'!I80),FALSE)</f>
        <v>R1011</v>
      </c>
      <c r="Q81">
        <f>VLOOKUP($A81,'Hospitalisation Details'!$A:$K,COLUMN('Hospitalisation Details'!K80),FALSE)</f>
        <v>51</v>
      </c>
    </row>
    <row r="82" spans="1:17" ht="15.75" x14ac:dyDescent="0.25">
      <c r="A82" s="6" t="s">
        <v>122</v>
      </c>
      <c r="B82" t="str">
        <f>VLOOKUP(A82,'Customer Names'!A:E,COLUMN('Customer Names'!D81),FALSE)</f>
        <v>Ms. Gwen</v>
      </c>
      <c r="C82">
        <f>VLOOKUP($A82,'Medical Examinations'!$A:$J,COLUMN('Medical Examinations'!B81),FALSE)</f>
        <v>45.65</v>
      </c>
      <c r="D82">
        <f>VLOOKUP($A82,'Medical Examinations'!$A:$J,COLUMN('Medical Examinations'!C81),FALSE)</f>
        <v>5.1100000000000003</v>
      </c>
      <c r="E82" t="str">
        <f>VLOOKUP($A82,'Medical Examinations'!$A:$J,COLUMN('Medical Examinations'!D81),FALSE)</f>
        <v>Yes</v>
      </c>
      <c r="F82" t="str">
        <f>VLOOKUP($A82,'Medical Examinations'!$A:$J,COLUMN('Medical Examinations'!E81),FALSE)</f>
        <v>No</v>
      </c>
      <c r="G82" t="str">
        <f>VLOOKUP($A82,'Medical Examinations'!$A:$J,COLUMN('Medical Examinations'!F81),FALSE)</f>
        <v>No</v>
      </c>
      <c r="H82">
        <f>VLOOKUP($A82,'Medical Examinations'!$A:$J,COLUMN('Medical Examinations'!G81),FALSE)</f>
        <v>1</v>
      </c>
      <c r="I82" t="str">
        <f>VLOOKUP($A82,'Medical Examinations'!$A:$J,COLUMN('Medical Examinations'!H81),FALSE)</f>
        <v>Yes</v>
      </c>
      <c r="J82" t="str">
        <f>VLOOKUP($A82,'Medical Examinations'!$A:$J,COLUMN('Medical Examinations'!I81),FALSE)</f>
        <v>Obesity</v>
      </c>
      <c r="K82" t="str">
        <f>VLOOKUP($A82,'Medical Examinations'!$A:$J,COLUMN('Medical Examinations'!J81),FALSE)</f>
        <v>Normal</v>
      </c>
      <c r="L82" s="30">
        <f>VLOOKUP($A82,'Hospitalisation Details'!$A:$K,COLUMN('Hospitalisation Details'!J81),FALSE)</f>
        <v>23657</v>
      </c>
      <c r="M82" s="23">
        <f>VLOOKUP($A82,'Hospitalisation Details'!$A:$K,COLUMN('Hospitalisation Details'!F81),FALSE)</f>
        <v>41331.79</v>
      </c>
      <c r="N82" t="str">
        <f>VLOOKUP($A82,'Hospitalisation Details'!$A:$K,COLUMN('Hospitalisation Details'!G81),FALSE)</f>
        <v>Tier - 1</v>
      </c>
      <c r="O82" t="str">
        <f>VLOOKUP($A82,'Hospitalisation Details'!$A:$K,COLUMN('Hospitalisation Details'!H81),FALSE)</f>
        <v>Tier - 2</v>
      </c>
      <c r="P82" t="str">
        <f>VLOOKUP($A82,'Hospitalisation Details'!$A:$K,COLUMN('Hospitalisation Details'!I81),FALSE)</f>
        <v>R1011</v>
      </c>
      <c r="Q82">
        <f>VLOOKUP($A82,'Hospitalisation Details'!$A:$K,COLUMN('Hospitalisation Details'!K81),FALSE)</f>
        <v>58</v>
      </c>
    </row>
    <row r="83" spans="1:17" ht="15.75" x14ac:dyDescent="0.25">
      <c r="A83" s="6" t="s">
        <v>123</v>
      </c>
      <c r="B83" t="str">
        <f>VLOOKUP(A83,'Customer Names'!A:E,COLUMN('Customer Names'!D82),FALSE)</f>
        <v>Mr. Patrick</v>
      </c>
      <c r="C83">
        <f>VLOOKUP($A83,'Medical Examinations'!$A:$J,COLUMN('Medical Examinations'!B82),FALSE)</f>
        <v>52.9</v>
      </c>
      <c r="D83">
        <f>VLOOKUP($A83,'Medical Examinations'!$A:$J,COLUMN('Medical Examinations'!C82),FALSE)</f>
        <v>5.34</v>
      </c>
      <c r="E83" t="str">
        <f>VLOOKUP($A83,'Medical Examinations'!$A:$J,COLUMN('Medical Examinations'!D82),FALSE)</f>
        <v>No</v>
      </c>
      <c r="F83" t="str">
        <f>VLOOKUP($A83,'Medical Examinations'!$A:$J,COLUMN('Medical Examinations'!E82),FALSE)</f>
        <v>No</v>
      </c>
      <c r="G83" t="str">
        <f>VLOOKUP($A83,'Medical Examinations'!$A:$J,COLUMN('Medical Examinations'!F82),FALSE)</f>
        <v>No</v>
      </c>
      <c r="H83">
        <f>VLOOKUP($A83,'Medical Examinations'!$A:$J,COLUMN('Medical Examinations'!G82),FALSE)</f>
        <v>0</v>
      </c>
      <c r="I83" t="str">
        <f>VLOOKUP($A83,'Medical Examinations'!$A:$J,COLUMN('Medical Examinations'!H82),FALSE)</f>
        <v>Yes</v>
      </c>
      <c r="J83" t="str">
        <f>VLOOKUP($A83,'Medical Examinations'!$A:$J,COLUMN('Medical Examinations'!I82),FALSE)</f>
        <v>Obesity</v>
      </c>
      <c r="K83" t="str">
        <f>VLOOKUP($A83,'Medical Examinations'!$A:$J,COLUMN('Medical Examinations'!J82),FALSE)</f>
        <v>Normal</v>
      </c>
      <c r="L83" s="30">
        <f>VLOOKUP($A83,'Hospitalisation Details'!$A:$K,COLUMN('Hospitalisation Details'!J82),FALSE)</f>
        <v>28364</v>
      </c>
      <c r="M83" s="23">
        <f>VLOOKUP($A83,'Hospitalisation Details'!$A:$K,COLUMN('Hospitalisation Details'!F82),FALSE)</f>
        <v>41271.5</v>
      </c>
      <c r="N83" t="str">
        <f>VLOOKUP($A83,'Hospitalisation Details'!$A:$K,COLUMN('Hospitalisation Details'!G82),FALSE)</f>
        <v>Tier - 1</v>
      </c>
      <c r="O83" t="str">
        <f>VLOOKUP($A83,'Hospitalisation Details'!$A:$K,COLUMN('Hospitalisation Details'!H82),FALSE)</f>
        <v>Tier - 2</v>
      </c>
      <c r="P83" t="str">
        <f>VLOOKUP($A83,'Hospitalisation Details'!$A:$K,COLUMN('Hospitalisation Details'!I82),FALSE)</f>
        <v>R1011</v>
      </c>
      <c r="Q83">
        <f>VLOOKUP($A83,'Hospitalisation Details'!$A:$K,COLUMN('Hospitalisation Details'!K82),FALSE)</f>
        <v>45</v>
      </c>
    </row>
    <row r="84" spans="1:17" ht="15.75" x14ac:dyDescent="0.25">
      <c r="A84" s="6" t="s">
        <v>124</v>
      </c>
      <c r="B84" t="str">
        <f>VLOOKUP(A84,'Customer Names'!A:E,COLUMN('Customer Names'!D83),FALSE)</f>
        <v>Ms. Kate</v>
      </c>
      <c r="C84">
        <f>VLOOKUP($A84,'Medical Examinations'!$A:$J,COLUMN('Medical Examinations'!B83),FALSE)</f>
        <v>45.41</v>
      </c>
      <c r="D84">
        <f>VLOOKUP($A84,'Medical Examinations'!$A:$J,COLUMN('Medical Examinations'!C83),FALSE)</f>
        <v>4.03</v>
      </c>
      <c r="E84" t="str">
        <f>VLOOKUP($A84,'Medical Examinations'!$A:$J,COLUMN('Medical Examinations'!D83),FALSE)</f>
        <v>Yes</v>
      </c>
      <c r="F84" t="str">
        <f>VLOOKUP($A84,'Medical Examinations'!$A:$J,COLUMN('Medical Examinations'!E83),FALSE)</f>
        <v>No</v>
      </c>
      <c r="G84" t="str">
        <f>VLOOKUP($A84,'Medical Examinations'!$A:$J,COLUMN('Medical Examinations'!F83),FALSE)</f>
        <v>No</v>
      </c>
      <c r="H84">
        <f>VLOOKUP($A84,'Medical Examinations'!$A:$J,COLUMN('Medical Examinations'!G83),FALSE)</f>
        <v>1</v>
      </c>
      <c r="I84" t="str">
        <f>VLOOKUP($A84,'Medical Examinations'!$A:$J,COLUMN('Medical Examinations'!H83),FALSE)</f>
        <v>Yes</v>
      </c>
      <c r="J84" t="str">
        <f>VLOOKUP($A84,'Medical Examinations'!$A:$J,COLUMN('Medical Examinations'!I83),FALSE)</f>
        <v>Obesity</v>
      </c>
      <c r="K84" t="str">
        <f>VLOOKUP($A84,'Medical Examinations'!$A:$J,COLUMN('Medical Examinations'!J83),FALSE)</f>
        <v>Normal</v>
      </c>
      <c r="L84" s="30">
        <f>VLOOKUP($A84,'Hospitalisation Details'!$A:$K,COLUMN('Hospitalisation Details'!J83),FALSE)</f>
        <v>23534</v>
      </c>
      <c r="M84" s="23">
        <f>VLOOKUP($A84,'Hospitalisation Details'!$A:$K,COLUMN('Hospitalisation Details'!F83),FALSE)</f>
        <v>41250.39</v>
      </c>
      <c r="N84" t="str">
        <f>VLOOKUP($A84,'Hospitalisation Details'!$A:$K,COLUMN('Hospitalisation Details'!G83),FALSE)</f>
        <v>Tier - 1</v>
      </c>
      <c r="O84" t="str">
        <f>VLOOKUP($A84,'Hospitalisation Details'!$A:$K,COLUMN('Hospitalisation Details'!H83),FALSE)</f>
        <v>Tier - 3</v>
      </c>
      <c r="P84" t="str">
        <f>VLOOKUP($A84,'Hospitalisation Details'!$A:$K,COLUMN('Hospitalisation Details'!I83),FALSE)</f>
        <v>R1011</v>
      </c>
      <c r="Q84">
        <f>VLOOKUP($A84,'Hospitalisation Details'!$A:$K,COLUMN('Hospitalisation Details'!K83),FALSE)</f>
        <v>59</v>
      </c>
    </row>
    <row r="85" spans="1:17" ht="15.75" x14ac:dyDescent="0.25">
      <c r="A85" s="6" t="s">
        <v>125</v>
      </c>
      <c r="B85" t="str">
        <f>VLOOKUP(A85,'Customer Names'!A:E,COLUMN('Customer Names'!D84),FALSE)</f>
        <v>Mr. Kevin</v>
      </c>
      <c r="C85">
        <f>VLOOKUP($A85,'Medical Examinations'!$A:$J,COLUMN('Medical Examinations'!B84),FALSE)</f>
        <v>49.41</v>
      </c>
      <c r="D85">
        <f>VLOOKUP($A85,'Medical Examinations'!$A:$J,COLUMN('Medical Examinations'!C84),FALSE)</f>
        <v>4.2300000000000004</v>
      </c>
      <c r="E85" t="str">
        <f>VLOOKUP($A85,'Medical Examinations'!$A:$J,COLUMN('Medical Examinations'!D84),FALSE)</f>
        <v>Yes</v>
      </c>
      <c r="F85" t="str">
        <f>VLOOKUP($A85,'Medical Examinations'!$A:$J,COLUMN('Medical Examinations'!E84),FALSE)</f>
        <v>No</v>
      </c>
      <c r="G85" t="str">
        <f>VLOOKUP($A85,'Medical Examinations'!$A:$J,COLUMN('Medical Examinations'!F84),FALSE)</f>
        <v>Yes</v>
      </c>
      <c r="H85">
        <f>VLOOKUP($A85,'Medical Examinations'!$A:$J,COLUMN('Medical Examinations'!G84),FALSE)</f>
        <v>1</v>
      </c>
      <c r="I85" t="str">
        <f>VLOOKUP($A85,'Medical Examinations'!$A:$J,COLUMN('Medical Examinations'!H84),FALSE)</f>
        <v>Yes</v>
      </c>
      <c r="J85" t="str">
        <f>VLOOKUP($A85,'Medical Examinations'!$A:$J,COLUMN('Medical Examinations'!I84),FALSE)</f>
        <v>Obesity</v>
      </c>
      <c r="K85" t="str">
        <f>VLOOKUP($A85,'Medical Examinations'!$A:$J,COLUMN('Medical Examinations'!J84),FALSE)</f>
        <v>Normal</v>
      </c>
      <c r="L85" s="30">
        <f>VLOOKUP($A85,'Hospitalisation Details'!$A:$K,COLUMN('Hospitalisation Details'!J84),FALSE)</f>
        <v>25423</v>
      </c>
      <c r="M85" s="23">
        <f>VLOOKUP($A85,'Hospitalisation Details'!$A:$K,COLUMN('Hospitalisation Details'!F84),FALSE)</f>
        <v>41191.57</v>
      </c>
      <c r="N85" t="str">
        <f>VLOOKUP($A85,'Hospitalisation Details'!$A:$K,COLUMN('Hospitalisation Details'!G84),FALSE)</f>
        <v>Tier - 1</v>
      </c>
      <c r="O85" t="str">
        <f>VLOOKUP($A85,'Hospitalisation Details'!$A:$K,COLUMN('Hospitalisation Details'!H84),FALSE)</f>
        <v>Tier - 2</v>
      </c>
      <c r="P85" t="str">
        <f>VLOOKUP($A85,'Hospitalisation Details'!$A:$K,COLUMN('Hospitalisation Details'!I84),FALSE)</f>
        <v>R1011</v>
      </c>
      <c r="Q85">
        <f>VLOOKUP($A85,'Hospitalisation Details'!$A:$K,COLUMN('Hospitalisation Details'!K84),FALSE)</f>
        <v>53</v>
      </c>
    </row>
    <row r="86" spans="1:17" ht="15.75" x14ac:dyDescent="0.25">
      <c r="A86" s="6" t="s">
        <v>126</v>
      </c>
      <c r="B86" t="str">
        <f>VLOOKUP(A86,'Customer Names'!A:E,COLUMN('Customer Names'!D85),FALSE)</f>
        <v>Mr. Stephen</v>
      </c>
      <c r="C86">
        <f>VLOOKUP($A86,'Medical Examinations'!$A:$J,COLUMN('Medical Examinations'!B85),FALSE)</f>
        <v>31.824999999999999</v>
      </c>
      <c r="D86">
        <f>VLOOKUP($A86,'Medical Examinations'!$A:$J,COLUMN('Medical Examinations'!C85),FALSE)</f>
        <v>4.0599999999999996</v>
      </c>
      <c r="E86" t="str">
        <f>VLOOKUP($A86,'Medical Examinations'!$A:$J,COLUMN('Medical Examinations'!D85),FALSE)</f>
        <v>No</v>
      </c>
      <c r="F86" t="str">
        <f>VLOOKUP($A86,'Medical Examinations'!$A:$J,COLUMN('Medical Examinations'!E85),FALSE)</f>
        <v>No</v>
      </c>
      <c r="G86" t="str">
        <f>VLOOKUP($A86,'Medical Examinations'!$A:$J,COLUMN('Medical Examinations'!F85),FALSE)</f>
        <v>No</v>
      </c>
      <c r="H86">
        <f>VLOOKUP($A86,'Medical Examinations'!$A:$J,COLUMN('Medical Examinations'!G85),FALSE)</f>
        <v>2</v>
      </c>
      <c r="I86" t="str">
        <f>VLOOKUP($A86,'Medical Examinations'!$A:$J,COLUMN('Medical Examinations'!H85),FALSE)</f>
        <v>Yes</v>
      </c>
      <c r="J86" t="str">
        <f>VLOOKUP($A86,'Medical Examinations'!$A:$J,COLUMN('Medical Examinations'!I85),FALSE)</f>
        <v>Obesity</v>
      </c>
      <c r="K86" t="str">
        <f>VLOOKUP($A86,'Medical Examinations'!$A:$J,COLUMN('Medical Examinations'!J85),FALSE)</f>
        <v>Normal</v>
      </c>
      <c r="L86" s="30">
        <f>VLOOKUP($A86,'Hospitalisation Details'!$A:$K,COLUMN('Hospitalisation Details'!J85),FALSE)</f>
        <v>26548</v>
      </c>
      <c r="M86" s="23">
        <f>VLOOKUP($A86,'Hospitalisation Details'!$A:$K,COLUMN('Hospitalisation Details'!F85),FALSE)</f>
        <v>41097.160000000003</v>
      </c>
      <c r="N86" t="str">
        <f>VLOOKUP($A86,'Hospitalisation Details'!$A:$K,COLUMN('Hospitalisation Details'!G85),FALSE)</f>
        <v>Tier - 1</v>
      </c>
      <c r="O86" t="str">
        <f>VLOOKUP($A86,'Hospitalisation Details'!$A:$K,COLUMN('Hospitalisation Details'!H85),FALSE)</f>
        <v>Tier - 3</v>
      </c>
      <c r="P86" t="str">
        <f>VLOOKUP($A86,'Hospitalisation Details'!$A:$K,COLUMN('Hospitalisation Details'!I85),FALSE)</f>
        <v>R1016</v>
      </c>
      <c r="Q86">
        <f>VLOOKUP($A86,'Hospitalisation Details'!$A:$K,COLUMN('Hospitalisation Details'!K85),FALSE)</f>
        <v>50</v>
      </c>
    </row>
    <row r="87" spans="1:17" ht="15.75" x14ac:dyDescent="0.25">
      <c r="A87" s="6" t="s">
        <v>127</v>
      </c>
      <c r="B87" t="str">
        <f>VLOOKUP(A87,'Customer Names'!A:E,COLUMN('Customer Names'!D86),FALSE)</f>
        <v>Mr. Philip</v>
      </c>
      <c r="C87">
        <f>VLOOKUP($A87,'Medical Examinations'!$A:$J,COLUMN('Medical Examinations'!B86),FALSE)</f>
        <v>51.28</v>
      </c>
      <c r="D87">
        <f>VLOOKUP($A87,'Medical Examinations'!$A:$J,COLUMN('Medical Examinations'!C86),FALSE)</f>
        <v>4.68</v>
      </c>
      <c r="E87" t="str">
        <f>VLOOKUP($A87,'Medical Examinations'!$A:$J,COLUMN('Medical Examinations'!D86),FALSE)</f>
        <v>No</v>
      </c>
      <c r="F87" t="str">
        <f>VLOOKUP($A87,'Medical Examinations'!$A:$J,COLUMN('Medical Examinations'!E86),FALSE)</f>
        <v>No</v>
      </c>
      <c r="G87" t="str">
        <f>VLOOKUP($A87,'Medical Examinations'!$A:$J,COLUMN('Medical Examinations'!F86),FALSE)</f>
        <v>No</v>
      </c>
      <c r="H87">
        <f>VLOOKUP($A87,'Medical Examinations'!$A:$J,COLUMN('Medical Examinations'!G86),FALSE)</f>
        <v>2</v>
      </c>
      <c r="I87" t="str">
        <f>VLOOKUP($A87,'Medical Examinations'!$A:$J,COLUMN('Medical Examinations'!H86),FALSE)</f>
        <v>Yes</v>
      </c>
      <c r="J87" t="str">
        <f>VLOOKUP($A87,'Medical Examinations'!$A:$J,COLUMN('Medical Examinations'!I86),FALSE)</f>
        <v>Obesity</v>
      </c>
      <c r="K87" t="str">
        <f>VLOOKUP($A87,'Medical Examinations'!$A:$J,COLUMN('Medical Examinations'!J86),FALSE)</f>
        <v>Normal</v>
      </c>
      <c r="L87" s="30">
        <f>VLOOKUP($A87,'Hospitalisation Details'!$A:$K,COLUMN('Hospitalisation Details'!J86),FALSE)</f>
        <v>26523</v>
      </c>
      <c r="M87" s="23">
        <f>VLOOKUP($A87,'Hospitalisation Details'!$A:$K,COLUMN('Hospitalisation Details'!F86),FALSE)</f>
        <v>41055.29</v>
      </c>
      <c r="N87" t="str">
        <f>VLOOKUP($A87,'Hospitalisation Details'!$A:$K,COLUMN('Hospitalisation Details'!G86),FALSE)</f>
        <v>Tier - 1</v>
      </c>
      <c r="O87" t="str">
        <f>VLOOKUP($A87,'Hospitalisation Details'!$A:$K,COLUMN('Hospitalisation Details'!H86),FALSE)</f>
        <v>Tier - 2</v>
      </c>
      <c r="P87" t="str">
        <f>VLOOKUP($A87,'Hospitalisation Details'!$A:$K,COLUMN('Hospitalisation Details'!I86),FALSE)</f>
        <v>R1011</v>
      </c>
      <c r="Q87">
        <f>VLOOKUP($A87,'Hospitalisation Details'!$A:$K,COLUMN('Hospitalisation Details'!K86),FALSE)</f>
        <v>50</v>
      </c>
    </row>
    <row r="88" spans="1:17" ht="15.75" x14ac:dyDescent="0.25">
      <c r="A88" s="6" t="s">
        <v>128</v>
      </c>
      <c r="B88" t="str">
        <f>VLOOKUP(A88,'Customer Names'!A:E,COLUMN('Customer Names'!D87),FALSE)</f>
        <v>Mr. Brett</v>
      </c>
      <c r="C88">
        <f>VLOOKUP($A88,'Medical Examinations'!$A:$J,COLUMN('Medical Examinations'!B87),FALSE)</f>
        <v>34.96</v>
      </c>
      <c r="D88">
        <f>VLOOKUP($A88,'Medical Examinations'!$A:$J,COLUMN('Medical Examinations'!C87),FALSE)</f>
        <v>4.34</v>
      </c>
      <c r="E88" t="str">
        <f>VLOOKUP($A88,'Medical Examinations'!$A:$J,COLUMN('Medical Examinations'!D87),FALSE)</f>
        <v>No</v>
      </c>
      <c r="F88" t="str">
        <f>VLOOKUP($A88,'Medical Examinations'!$A:$J,COLUMN('Medical Examinations'!E87),FALSE)</f>
        <v>No</v>
      </c>
      <c r="G88" t="str">
        <f>VLOOKUP($A88,'Medical Examinations'!$A:$J,COLUMN('Medical Examinations'!F87),FALSE)</f>
        <v>Yes</v>
      </c>
      <c r="H88">
        <f>VLOOKUP($A88,'Medical Examinations'!$A:$J,COLUMN('Medical Examinations'!G87),FALSE)</f>
        <v>1</v>
      </c>
      <c r="I88" t="str">
        <f>VLOOKUP($A88,'Medical Examinations'!$A:$J,COLUMN('Medical Examinations'!H87),FALSE)</f>
        <v>Yes</v>
      </c>
      <c r="J88" t="str">
        <f>VLOOKUP($A88,'Medical Examinations'!$A:$J,COLUMN('Medical Examinations'!I87),FALSE)</f>
        <v>Obesity</v>
      </c>
      <c r="K88" t="str">
        <f>VLOOKUP($A88,'Medical Examinations'!$A:$J,COLUMN('Medical Examinations'!J87),FALSE)</f>
        <v>Normal</v>
      </c>
      <c r="L88" s="30">
        <f>VLOOKUP($A88,'Hospitalisation Details'!$A:$K,COLUMN('Hospitalisation Details'!J87),FALSE)</f>
        <v>29139</v>
      </c>
      <c r="M88" s="23">
        <f>VLOOKUP($A88,'Hospitalisation Details'!$A:$K,COLUMN('Hospitalisation Details'!F87),FALSE)</f>
        <v>41034.22</v>
      </c>
      <c r="N88" t="str">
        <f>VLOOKUP($A88,'Hospitalisation Details'!$A:$K,COLUMN('Hospitalisation Details'!G87),FALSE)</f>
        <v>Tier - 1</v>
      </c>
      <c r="O88" t="str">
        <f>VLOOKUP($A88,'Hospitalisation Details'!$A:$K,COLUMN('Hospitalisation Details'!H87),FALSE)</f>
        <v>Tier - 3</v>
      </c>
      <c r="P88" t="str">
        <f>VLOOKUP($A88,'Hospitalisation Details'!$A:$K,COLUMN('Hospitalisation Details'!I87),FALSE)</f>
        <v>R1017</v>
      </c>
      <c r="Q88">
        <f>VLOOKUP($A88,'Hospitalisation Details'!$A:$K,COLUMN('Hospitalisation Details'!K87),FALSE)</f>
        <v>43</v>
      </c>
    </row>
    <row r="89" spans="1:17" ht="15.75" x14ac:dyDescent="0.25">
      <c r="A89" s="6" t="s">
        <v>129</v>
      </c>
      <c r="B89" t="str">
        <f>VLOOKUP(A89,'Customer Names'!A:E,COLUMN('Customer Names'!D88),FALSE)</f>
        <v>Ms. Rebecca</v>
      </c>
      <c r="C89">
        <f>VLOOKUP($A89,'Medical Examinations'!$A:$J,COLUMN('Medical Examinations'!B88),FALSE)</f>
        <v>33.11</v>
      </c>
      <c r="D89">
        <f>VLOOKUP($A89,'Medical Examinations'!$A:$J,COLUMN('Medical Examinations'!C88),FALSE)</f>
        <v>10.51</v>
      </c>
      <c r="E89" t="str">
        <f>VLOOKUP($A89,'Medical Examinations'!$A:$J,COLUMN('Medical Examinations'!D88),FALSE)</f>
        <v>No</v>
      </c>
      <c r="F89" t="str">
        <f>VLOOKUP($A89,'Medical Examinations'!$A:$J,COLUMN('Medical Examinations'!E88),FALSE)</f>
        <v>No</v>
      </c>
      <c r="G89" t="str">
        <f>VLOOKUP($A89,'Medical Examinations'!$A:$J,COLUMN('Medical Examinations'!F88),FALSE)</f>
        <v>No</v>
      </c>
      <c r="H89">
        <f>VLOOKUP($A89,'Medical Examinations'!$A:$J,COLUMN('Medical Examinations'!G88),FALSE)</f>
        <v>0</v>
      </c>
      <c r="I89" t="str">
        <f>VLOOKUP($A89,'Medical Examinations'!$A:$J,COLUMN('Medical Examinations'!H88),FALSE)</f>
        <v>Yes</v>
      </c>
      <c r="J89" t="str">
        <f>VLOOKUP($A89,'Medical Examinations'!$A:$J,COLUMN('Medical Examinations'!I88),FALSE)</f>
        <v>Obesity</v>
      </c>
      <c r="K89" t="str">
        <f>VLOOKUP($A89,'Medical Examinations'!$A:$J,COLUMN('Medical Examinations'!J88),FALSE)</f>
        <v>Diabetes</v>
      </c>
      <c r="L89" s="30">
        <f>VLOOKUP($A89,'Hospitalisation Details'!$A:$K,COLUMN('Hospitalisation Details'!J88),FALSE)</f>
        <v>27185</v>
      </c>
      <c r="M89" s="23">
        <f>VLOOKUP($A89,'Hospitalisation Details'!$A:$K,COLUMN('Hospitalisation Details'!F88),FALSE)</f>
        <v>40974.160000000003</v>
      </c>
      <c r="N89" t="str">
        <f>VLOOKUP($A89,'Hospitalisation Details'!$A:$K,COLUMN('Hospitalisation Details'!G88),FALSE)</f>
        <v>Tier - 1</v>
      </c>
      <c r="O89" t="str">
        <f>VLOOKUP($A89,'Hospitalisation Details'!$A:$K,COLUMN('Hospitalisation Details'!H88),FALSE)</f>
        <v>Tier - 2</v>
      </c>
      <c r="P89" t="str">
        <f>VLOOKUP($A89,'Hospitalisation Details'!$A:$K,COLUMN('Hospitalisation Details'!I88),FALSE)</f>
        <v>R1013</v>
      </c>
      <c r="Q89">
        <f>VLOOKUP($A89,'Hospitalisation Details'!$A:$K,COLUMN('Hospitalisation Details'!K88),FALSE)</f>
        <v>49</v>
      </c>
    </row>
    <row r="90" spans="1:17" ht="15.75" x14ac:dyDescent="0.25">
      <c r="A90" s="6" t="s">
        <v>130</v>
      </c>
      <c r="B90" t="str">
        <f>VLOOKUP(A90,'Customer Names'!A:E,COLUMN('Customer Names'!D89),FALSE)</f>
        <v>Ms. Kelley</v>
      </c>
      <c r="C90">
        <f>VLOOKUP($A90,'Medical Examinations'!$A:$J,COLUMN('Medical Examinations'!B89),FALSE)</f>
        <v>54.74</v>
      </c>
      <c r="D90">
        <f>VLOOKUP($A90,'Medical Examinations'!$A:$J,COLUMN('Medical Examinations'!C89),FALSE)</f>
        <v>5.84</v>
      </c>
      <c r="E90" t="str">
        <f>VLOOKUP($A90,'Medical Examinations'!$A:$J,COLUMN('Medical Examinations'!D89),FALSE)</f>
        <v>Yes</v>
      </c>
      <c r="F90" t="str">
        <f>VLOOKUP($A90,'Medical Examinations'!$A:$J,COLUMN('Medical Examinations'!E89),FALSE)</f>
        <v>No</v>
      </c>
      <c r="G90" t="str">
        <f>VLOOKUP($A90,'Medical Examinations'!$A:$J,COLUMN('Medical Examinations'!F89),FALSE)</f>
        <v>Yes</v>
      </c>
      <c r="H90">
        <f>VLOOKUP($A90,'Medical Examinations'!$A:$J,COLUMN('Medical Examinations'!G89),FALSE)</f>
        <v>1</v>
      </c>
      <c r="I90" t="str">
        <f>VLOOKUP($A90,'Medical Examinations'!$A:$J,COLUMN('Medical Examinations'!H89),FALSE)</f>
        <v>Yes</v>
      </c>
      <c r="J90" t="str">
        <f>VLOOKUP($A90,'Medical Examinations'!$A:$J,COLUMN('Medical Examinations'!I89),FALSE)</f>
        <v>Obesity</v>
      </c>
      <c r="K90" t="str">
        <f>VLOOKUP($A90,'Medical Examinations'!$A:$J,COLUMN('Medical Examinations'!J89),FALSE)</f>
        <v>Prediabetes</v>
      </c>
      <c r="L90" s="30">
        <f>VLOOKUP($A90,'Hospitalisation Details'!$A:$K,COLUMN('Hospitalisation Details'!J89),FALSE)</f>
        <v>30567</v>
      </c>
      <c r="M90" s="23">
        <f>VLOOKUP($A90,'Hospitalisation Details'!$A:$K,COLUMN('Hospitalisation Details'!F89),FALSE)</f>
        <v>40961.29</v>
      </c>
      <c r="N90" t="str">
        <f>VLOOKUP($A90,'Hospitalisation Details'!$A:$K,COLUMN('Hospitalisation Details'!G89),FALSE)</f>
        <v>Tier - 1</v>
      </c>
      <c r="O90" t="str">
        <f>VLOOKUP($A90,'Hospitalisation Details'!$A:$K,COLUMN('Hospitalisation Details'!H89),FALSE)</f>
        <v>Tier - 2</v>
      </c>
      <c r="P90" t="str">
        <f>VLOOKUP($A90,'Hospitalisation Details'!$A:$K,COLUMN('Hospitalisation Details'!I89),FALSE)</f>
        <v>R1011</v>
      </c>
      <c r="Q90">
        <f>VLOOKUP($A90,'Hospitalisation Details'!$A:$K,COLUMN('Hospitalisation Details'!K89),FALSE)</f>
        <v>39</v>
      </c>
    </row>
    <row r="91" spans="1:17" ht="15.75" x14ac:dyDescent="0.25">
      <c r="A91" s="6" t="s">
        <v>131</v>
      </c>
      <c r="B91" t="str">
        <f>VLOOKUP(A91,'Customer Names'!A:E,COLUMN('Customer Names'!D90),FALSE)</f>
        <v>Ms. Abigail</v>
      </c>
      <c r="C91">
        <f>VLOOKUP($A91,'Medical Examinations'!$A:$J,COLUMN('Medical Examinations'!B90),FALSE)</f>
        <v>32.56</v>
      </c>
      <c r="D91">
        <f>VLOOKUP($A91,'Medical Examinations'!$A:$J,COLUMN('Medical Examinations'!C90),FALSE)</f>
        <v>5.41</v>
      </c>
      <c r="E91" t="str">
        <f>VLOOKUP($A91,'Medical Examinations'!$A:$J,COLUMN('Medical Examinations'!D90),FALSE)</f>
        <v>No</v>
      </c>
      <c r="F91" t="str">
        <f>VLOOKUP($A91,'Medical Examinations'!$A:$J,COLUMN('Medical Examinations'!E90),FALSE)</f>
        <v>No</v>
      </c>
      <c r="G91" t="str">
        <f>VLOOKUP($A91,'Medical Examinations'!$A:$J,COLUMN('Medical Examinations'!F90),FALSE)</f>
        <v>Yes</v>
      </c>
      <c r="H91">
        <f>VLOOKUP($A91,'Medical Examinations'!$A:$J,COLUMN('Medical Examinations'!G90),FALSE)</f>
        <v>1</v>
      </c>
      <c r="I91" t="str">
        <f>VLOOKUP($A91,'Medical Examinations'!$A:$J,COLUMN('Medical Examinations'!H90),FALSE)</f>
        <v>Yes</v>
      </c>
      <c r="J91" t="str">
        <f>VLOOKUP($A91,'Medical Examinations'!$A:$J,COLUMN('Medical Examinations'!I90),FALSE)</f>
        <v>Obesity</v>
      </c>
      <c r="K91" t="str">
        <f>VLOOKUP($A91,'Medical Examinations'!$A:$J,COLUMN('Medical Examinations'!J90),FALSE)</f>
        <v>Normal</v>
      </c>
      <c r="L91" s="30">
        <f>VLOOKUP($A91,'Hospitalisation Details'!$A:$K,COLUMN('Hospitalisation Details'!J90),FALSE)</f>
        <v>29114</v>
      </c>
      <c r="M91" s="23">
        <f>VLOOKUP($A91,'Hospitalisation Details'!$A:$K,COLUMN('Hospitalisation Details'!F90),FALSE)</f>
        <v>40941.29</v>
      </c>
      <c r="N91" t="str">
        <f>VLOOKUP($A91,'Hospitalisation Details'!$A:$K,COLUMN('Hospitalisation Details'!G90),FALSE)</f>
        <v>Tier - 1</v>
      </c>
      <c r="O91" t="str">
        <f>VLOOKUP($A91,'Hospitalisation Details'!$A:$K,COLUMN('Hospitalisation Details'!H90),FALSE)</f>
        <v>Tier - 2</v>
      </c>
      <c r="P91" t="str">
        <f>VLOOKUP($A91,'Hospitalisation Details'!$A:$K,COLUMN('Hospitalisation Details'!I90),FALSE)</f>
        <v>R1013</v>
      </c>
      <c r="Q91">
        <f>VLOOKUP($A91,'Hospitalisation Details'!$A:$K,COLUMN('Hospitalisation Details'!K90),FALSE)</f>
        <v>43</v>
      </c>
    </row>
    <row r="92" spans="1:17" ht="15.75" x14ac:dyDescent="0.25">
      <c r="A92" s="6" t="s">
        <v>132</v>
      </c>
      <c r="B92" t="str">
        <f>VLOOKUP(A92,'Customer Names'!A:E,COLUMN('Customer Names'!D91),FALSE)</f>
        <v>Ms. Hope</v>
      </c>
      <c r="C92">
        <f>VLOOKUP($A92,'Medical Examinations'!$A:$J,COLUMN('Medical Examinations'!B91),FALSE)</f>
        <v>39.049999999999997</v>
      </c>
      <c r="D92">
        <f>VLOOKUP($A92,'Medical Examinations'!$A:$J,COLUMN('Medical Examinations'!C91),FALSE)</f>
        <v>6.06</v>
      </c>
      <c r="E92" t="str">
        <f>VLOOKUP($A92,'Medical Examinations'!$A:$J,COLUMN('Medical Examinations'!D91),FALSE)</f>
        <v>No</v>
      </c>
      <c r="F92" t="str">
        <f>VLOOKUP($A92,'Medical Examinations'!$A:$J,COLUMN('Medical Examinations'!E91),FALSE)</f>
        <v>No</v>
      </c>
      <c r="G92" t="str">
        <f>VLOOKUP($A92,'Medical Examinations'!$A:$J,COLUMN('Medical Examinations'!F91),FALSE)</f>
        <v>No</v>
      </c>
      <c r="H92">
        <f>VLOOKUP($A92,'Medical Examinations'!$A:$J,COLUMN('Medical Examinations'!G91),FALSE)</f>
        <v>1</v>
      </c>
      <c r="I92" t="str">
        <f>VLOOKUP($A92,'Medical Examinations'!$A:$J,COLUMN('Medical Examinations'!H91),FALSE)</f>
        <v>Yes</v>
      </c>
      <c r="J92" t="str">
        <f>VLOOKUP($A92,'Medical Examinations'!$A:$J,COLUMN('Medical Examinations'!I91),FALSE)</f>
        <v>Obesity</v>
      </c>
      <c r="K92" t="str">
        <f>VLOOKUP($A92,'Medical Examinations'!$A:$J,COLUMN('Medical Examinations'!J91),FALSE)</f>
        <v>Prediabetes</v>
      </c>
      <c r="L92" s="30">
        <f>VLOOKUP($A92,'Hospitalisation Details'!$A:$K,COLUMN('Hospitalisation Details'!J91),FALSE)</f>
        <v>33820</v>
      </c>
      <c r="M92" s="23">
        <f>VLOOKUP($A92,'Hospitalisation Details'!$A:$K,COLUMN('Hospitalisation Details'!F91),FALSE)</f>
        <v>40932.43</v>
      </c>
      <c r="N92" t="str">
        <f>VLOOKUP($A92,'Hospitalisation Details'!$A:$K,COLUMN('Hospitalisation Details'!G91),FALSE)</f>
        <v>Tier - 1</v>
      </c>
      <c r="O92" t="str">
        <f>VLOOKUP($A92,'Hospitalisation Details'!$A:$K,COLUMN('Hospitalisation Details'!H91),FALSE)</f>
        <v>Tier - 2</v>
      </c>
      <c r="P92" t="str">
        <f>VLOOKUP($A92,'Hospitalisation Details'!$A:$K,COLUMN('Hospitalisation Details'!I91),FALSE)</f>
        <v>R1013</v>
      </c>
      <c r="Q92">
        <f>VLOOKUP($A92,'Hospitalisation Details'!$A:$K,COLUMN('Hospitalisation Details'!K91),FALSE)</f>
        <v>30</v>
      </c>
    </row>
    <row r="93" spans="1:17" ht="15.75" x14ac:dyDescent="0.25">
      <c r="A93" s="6" t="s">
        <v>133</v>
      </c>
      <c r="B93" t="str">
        <f>VLOOKUP(A93,'Customer Names'!A:E,COLUMN('Customer Names'!D92),FALSE)</f>
        <v>Ms. Elyse</v>
      </c>
      <c r="C93">
        <f>VLOOKUP($A93,'Medical Examinations'!$A:$J,COLUMN('Medical Examinations'!B92),FALSE)</f>
        <v>42.75</v>
      </c>
      <c r="D93">
        <f>VLOOKUP($A93,'Medical Examinations'!$A:$J,COLUMN('Medical Examinations'!C92),FALSE)</f>
        <v>4.22</v>
      </c>
      <c r="E93" t="str">
        <f>VLOOKUP($A93,'Medical Examinations'!$A:$J,COLUMN('Medical Examinations'!D92),FALSE)</f>
        <v>No</v>
      </c>
      <c r="F93" t="str">
        <f>VLOOKUP($A93,'Medical Examinations'!$A:$J,COLUMN('Medical Examinations'!E92),FALSE)</f>
        <v>No</v>
      </c>
      <c r="G93" t="str">
        <f>VLOOKUP($A93,'Medical Examinations'!$A:$J,COLUMN('Medical Examinations'!F92),FALSE)</f>
        <v>No</v>
      </c>
      <c r="H93">
        <f>VLOOKUP($A93,'Medical Examinations'!$A:$J,COLUMN('Medical Examinations'!G92),FALSE)</f>
        <v>0</v>
      </c>
      <c r="I93" t="str">
        <f>VLOOKUP($A93,'Medical Examinations'!$A:$J,COLUMN('Medical Examinations'!H92),FALSE)</f>
        <v>Yes</v>
      </c>
      <c r="J93" t="str">
        <f>VLOOKUP($A93,'Medical Examinations'!$A:$J,COLUMN('Medical Examinations'!I92),FALSE)</f>
        <v>Obesity</v>
      </c>
      <c r="K93" t="str">
        <f>VLOOKUP($A93,'Medical Examinations'!$A:$J,COLUMN('Medical Examinations'!J92),FALSE)</f>
        <v>Normal</v>
      </c>
      <c r="L93" s="30">
        <f>VLOOKUP($A93,'Hospitalisation Details'!$A:$K,COLUMN('Hospitalisation Details'!J92),FALSE)</f>
        <v>36343</v>
      </c>
      <c r="M93" s="23">
        <f>VLOOKUP($A93,'Hospitalisation Details'!$A:$K,COLUMN('Hospitalisation Details'!F92),FALSE)</f>
        <v>40904.199999999997</v>
      </c>
      <c r="N93" t="str">
        <f>VLOOKUP($A93,'Hospitalisation Details'!$A:$K,COLUMN('Hospitalisation Details'!G92),FALSE)</f>
        <v>Tier - 1</v>
      </c>
      <c r="O93" t="str">
        <f>VLOOKUP($A93,'Hospitalisation Details'!$A:$K,COLUMN('Hospitalisation Details'!H92),FALSE)</f>
        <v>Tier - 1</v>
      </c>
      <c r="P93" t="str">
        <f>VLOOKUP($A93,'Hospitalisation Details'!$A:$K,COLUMN('Hospitalisation Details'!I92),FALSE)</f>
        <v>R1024</v>
      </c>
      <c r="Q93">
        <f>VLOOKUP($A93,'Hospitalisation Details'!$A:$K,COLUMN('Hospitalisation Details'!K92),FALSE)</f>
        <v>23</v>
      </c>
    </row>
    <row r="94" spans="1:17" ht="15.75" x14ac:dyDescent="0.25">
      <c r="A94" s="6" t="s">
        <v>134</v>
      </c>
      <c r="B94" t="str">
        <f>VLOOKUP(A94,'Customer Names'!A:E,COLUMN('Customer Names'!D93),FALSE)</f>
        <v>Mr. Nicholas</v>
      </c>
      <c r="C94">
        <f>VLOOKUP($A94,'Medical Examinations'!$A:$J,COLUMN('Medical Examinations'!B93),FALSE)</f>
        <v>50.58</v>
      </c>
      <c r="D94">
        <f>VLOOKUP($A94,'Medical Examinations'!$A:$J,COLUMN('Medical Examinations'!C93),FALSE)</f>
        <v>5.12</v>
      </c>
      <c r="E94" t="str">
        <f>VLOOKUP($A94,'Medical Examinations'!$A:$J,COLUMN('Medical Examinations'!D93),FALSE)</f>
        <v>No</v>
      </c>
      <c r="F94" t="str">
        <f>VLOOKUP($A94,'Medical Examinations'!$A:$J,COLUMN('Medical Examinations'!E93),FALSE)</f>
        <v>No</v>
      </c>
      <c r="G94" t="str">
        <f>VLOOKUP($A94,'Medical Examinations'!$A:$J,COLUMN('Medical Examinations'!F93),FALSE)</f>
        <v>No</v>
      </c>
      <c r="H94">
        <f>VLOOKUP($A94,'Medical Examinations'!$A:$J,COLUMN('Medical Examinations'!G93),FALSE)</f>
        <v>2</v>
      </c>
      <c r="I94" t="str">
        <f>VLOOKUP($A94,'Medical Examinations'!$A:$J,COLUMN('Medical Examinations'!H93),FALSE)</f>
        <v>Yes</v>
      </c>
      <c r="J94" t="str">
        <f>VLOOKUP($A94,'Medical Examinations'!$A:$J,COLUMN('Medical Examinations'!I93),FALSE)</f>
        <v>Obesity</v>
      </c>
      <c r="K94" t="str">
        <f>VLOOKUP($A94,'Medical Examinations'!$A:$J,COLUMN('Medical Examinations'!J93),FALSE)</f>
        <v>Normal</v>
      </c>
      <c r="L94" s="30">
        <f>VLOOKUP($A94,'Hospitalisation Details'!$A:$K,COLUMN('Hospitalisation Details'!J93),FALSE)</f>
        <v>26460</v>
      </c>
      <c r="M94" s="23">
        <f>VLOOKUP($A94,'Hospitalisation Details'!$A:$K,COLUMN('Hospitalisation Details'!F93),FALSE)</f>
        <v>40817.85</v>
      </c>
      <c r="N94" t="str">
        <f>VLOOKUP($A94,'Hospitalisation Details'!$A:$K,COLUMN('Hospitalisation Details'!G93),FALSE)</f>
        <v>Tier - 1</v>
      </c>
      <c r="O94" t="str">
        <f>VLOOKUP($A94,'Hospitalisation Details'!$A:$K,COLUMN('Hospitalisation Details'!H93),FALSE)</f>
        <v>Tier - 3</v>
      </c>
      <c r="P94" t="str">
        <f>VLOOKUP($A94,'Hospitalisation Details'!$A:$K,COLUMN('Hospitalisation Details'!I93),FALSE)</f>
        <v>R1011</v>
      </c>
      <c r="Q94">
        <f>VLOOKUP($A94,'Hospitalisation Details'!$A:$K,COLUMN('Hospitalisation Details'!K93),FALSE)</f>
        <v>50</v>
      </c>
    </row>
    <row r="95" spans="1:17" ht="15.75" x14ac:dyDescent="0.25">
      <c r="A95" s="6" t="s">
        <v>135</v>
      </c>
      <c r="B95" t="str">
        <f>VLOOKUP(A95,'Customer Names'!A:E,COLUMN('Customer Names'!D94),FALSE)</f>
        <v>Mr. David</v>
      </c>
      <c r="C95">
        <f>VLOOKUP($A95,'Medical Examinations'!$A:$J,COLUMN('Medical Examinations'!B94),FALSE)</f>
        <v>30.495000000000001</v>
      </c>
      <c r="D95">
        <f>VLOOKUP($A95,'Medical Examinations'!$A:$J,COLUMN('Medical Examinations'!C94),FALSE)</f>
        <v>4.57</v>
      </c>
      <c r="E95" t="str">
        <f>VLOOKUP($A95,'Medical Examinations'!$A:$J,COLUMN('Medical Examinations'!D94),FALSE)</f>
        <v>Yes</v>
      </c>
      <c r="F95" t="str">
        <f>VLOOKUP($A95,'Medical Examinations'!$A:$J,COLUMN('Medical Examinations'!E94),FALSE)</f>
        <v>No</v>
      </c>
      <c r="G95" t="str">
        <f>VLOOKUP($A95,'Medical Examinations'!$A:$J,COLUMN('Medical Examinations'!F94),FALSE)</f>
        <v>No</v>
      </c>
      <c r="H95">
        <f>VLOOKUP($A95,'Medical Examinations'!$A:$J,COLUMN('Medical Examinations'!G94),FALSE)</f>
        <v>0</v>
      </c>
      <c r="I95" t="str">
        <f>VLOOKUP($A95,'Medical Examinations'!$A:$J,COLUMN('Medical Examinations'!H94),FALSE)</f>
        <v>Yes</v>
      </c>
      <c r="J95" t="str">
        <f>VLOOKUP($A95,'Medical Examinations'!$A:$J,COLUMN('Medical Examinations'!I94),FALSE)</f>
        <v>Obesity</v>
      </c>
      <c r="K95" t="str">
        <f>VLOOKUP($A95,'Medical Examinations'!$A:$J,COLUMN('Medical Examinations'!J94),FALSE)</f>
        <v>Normal</v>
      </c>
      <c r="L95" s="30">
        <f>VLOOKUP($A95,'Hospitalisation Details'!$A:$K,COLUMN('Hospitalisation Details'!J94),FALSE)</f>
        <v>28120</v>
      </c>
      <c r="M95" s="23">
        <f>VLOOKUP($A95,'Hospitalisation Details'!$A:$K,COLUMN('Hospitalisation Details'!F94),FALSE)</f>
        <v>40720.550000000003</v>
      </c>
      <c r="N95" t="str">
        <f>VLOOKUP($A95,'Hospitalisation Details'!$A:$K,COLUMN('Hospitalisation Details'!G94),FALSE)</f>
        <v>Tier - 1</v>
      </c>
      <c r="O95" t="str">
        <f>VLOOKUP($A95,'Hospitalisation Details'!$A:$K,COLUMN('Hospitalisation Details'!H94),FALSE)</f>
        <v>Tier - 3</v>
      </c>
      <c r="P95" t="str">
        <f>VLOOKUP($A95,'Hospitalisation Details'!$A:$K,COLUMN('Hospitalisation Details'!I94),FALSE)</f>
        <v>R1012</v>
      </c>
      <c r="Q95">
        <f>VLOOKUP($A95,'Hospitalisation Details'!$A:$K,COLUMN('Hospitalisation Details'!K94),FALSE)</f>
        <v>46</v>
      </c>
    </row>
    <row r="96" spans="1:17" ht="15.75" x14ac:dyDescent="0.25">
      <c r="A96" s="6" t="s">
        <v>136</v>
      </c>
      <c r="B96" t="str">
        <f>VLOOKUP(A96,'Customer Names'!A:E,COLUMN('Customer Names'!D95),FALSE)</f>
        <v>Ms. Natalie</v>
      </c>
      <c r="C96">
        <f>VLOOKUP($A96,'Medical Examinations'!$A:$J,COLUMN('Medical Examinations'!B95),FALSE)</f>
        <v>48.31</v>
      </c>
      <c r="D96">
        <f>VLOOKUP($A96,'Medical Examinations'!$A:$J,COLUMN('Medical Examinations'!C95),FALSE)</f>
        <v>9.58</v>
      </c>
      <c r="E96" t="str">
        <f>VLOOKUP($A96,'Medical Examinations'!$A:$J,COLUMN('Medical Examinations'!D95),FALSE)</f>
        <v>Yes</v>
      </c>
      <c r="F96" t="str">
        <f>VLOOKUP($A96,'Medical Examinations'!$A:$J,COLUMN('Medical Examinations'!E95),FALSE)</f>
        <v>No</v>
      </c>
      <c r="G96" t="str">
        <f>VLOOKUP($A96,'Medical Examinations'!$A:$J,COLUMN('Medical Examinations'!F95),FALSE)</f>
        <v>No</v>
      </c>
      <c r="H96">
        <f>VLOOKUP($A96,'Medical Examinations'!$A:$J,COLUMN('Medical Examinations'!G95),FALSE)</f>
        <v>2</v>
      </c>
      <c r="I96" t="str">
        <f>VLOOKUP($A96,'Medical Examinations'!$A:$J,COLUMN('Medical Examinations'!H95),FALSE)</f>
        <v>Yes</v>
      </c>
      <c r="J96" t="str">
        <f>VLOOKUP($A96,'Medical Examinations'!$A:$J,COLUMN('Medical Examinations'!I95),FALSE)</f>
        <v>Obesity</v>
      </c>
      <c r="K96" t="str">
        <f>VLOOKUP($A96,'Medical Examinations'!$A:$J,COLUMN('Medical Examinations'!J95),FALSE)</f>
        <v>Diabetes</v>
      </c>
      <c r="L96" s="30">
        <f>VLOOKUP($A96,'Hospitalisation Details'!$A:$K,COLUMN('Hospitalisation Details'!J95),FALSE)</f>
        <v>25836</v>
      </c>
      <c r="M96" s="23">
        <f>VLOOKUP($A96,'Hospitalisation Details'!$A:$K,COLUMN('Hospitalisation Details'!F95),FALSE)</f>
        <v>40692.910000000003</v>
      </c>
      <c r="N96" t="str">
        <f>VLOOKUP($A96,'Hospitalisation Details'!$A:$K,COLUMN('Hospitalisation Details'!G95),FALSE)</f>
        <v>Tier - 1</v>
      </c>
      <c r="O96" t="str">
        <f>VLOOKUP($A96,'Hospitalisation Details'!$A:$K,COLUMN('Hospitalisation Details'!H95),FALSE)</f>
        <v>Tier - 1</v>
      </c>
      <c r="P96" t="str">
        <f>VLOOKUP($A96,'Hospitalisation Details'!$A:$K,COLUMN('Hospitalisation Details'!I95),FALSE)</f>
        <v>R1011</v>
      </c>
      <c r="Q96">
        <f>VLOOKUP($A96,'Hospitalisation Details'!$A:$K,COLUMN('Hospitalisation Details'!K95),FALSE)</f>
        <v>52</v>
      </c>
    </row>
    <row r="97" spans="1:17" ht="15.75" x14ac:dyDescent="0.25">
      <c r="A97" s="6" t="s">
        <v>137</v>
      </c>
      <c r="B97" t="str">
        <f>VLOOKUP(A97,'Customer Names'!A:E,COLUMN('Customer Names'!D96),FALSE)</f>
        <v>Mr. Thomas</v>
      </c>
      <c r="C97">
        <f>VLOOKUP($A97,'Medical Examinations'!$A:$J,COLUMN('Medical Examinations'!B96),FALSE)</f>
        <v>48.99</v>
      </c>
      <c r="D97">
        <f>VLOOKUP($A97,'Medical Examinations'!$A:$J,COLUMN('Medical Examinations'!C96),FALSE)</f>
        <v>9.7799999999999994</v>
      </c>
      <c r="E97" t="str">
        <f>VLOOKUP($A97,'Medical Examinations'!$A:$J,COLUMN('Medical Examinations'!D96),FALSE)</f>
        <v>Yes</v>
      </c>
      <c r="F97" t="str">
        <f>VLOOKUP($A97,'Medical Examinations'!$A:$J,COLUMN('Medical Examinations'!E96),FALSE)</f>
        <v>No</v>
      </c>
      <c r="G97" t="str">
        <f>VLOOKUP($A97,'Medical Examinations'!$A:$J,COLUMN('Medical Examinations'!F96),FALSE)</f>
        <v>No</v>
      </c>
      <c r="H97">
        <f>VLOOKUP($A97,'Medical Examinations'!$A:$J,COLUMN('Medical Examinations'!G96),FALSE)</f>
        <v>1</v>
      </c>
      <c r="I97" t="str">
        <f>VLOOKUP($A97,'Medical Examinations'!$A:$J,COLUMN('Medical Examinations'!H96),FALSE)</f>
        <v>Yes</v>
      </c>
      <c r="J97" t="str">
        <f>VLOOKUP($A97,'Medical Examinations'!$A:$J,COLUMN('Medical Examinations'!I96),FALSE)</f>
        <v>Obesity</v>
      </c>
      <c r="K97" t="str">
        <f>VLOOKUP($A97,'Medical Examinations'!$A:$J,COLUMN('Medical Examinations'!J96),FALSE)</f>
        <v>Diabetes</v>
      </c>
      <c r="L97" s="30">
        <f>VLOOKUP($A97,'Hospitalisation Details'!$A:$K,COLUMN('Hospitalisation Details'!J96),FALSE)</f>
        <v>27585</v>
      </c>
      <c r="M97" s="23">
        <f>VLOOKUP($A97,'Hospitalisation Details'!$A:$K,COLUMN('Hospitalisation Details'!F96),FALSE)</f>
        <v>40590.550000000003</v>
      </c>
      <c r="N97" t="str">
        <f>VLOOKUP($A97,'Hospitalisation Details'!$A:$K,COLUMN('Hospitalisation Details'!G96),FALSE)</f>
        <v>Tier - 1</v>
      </c>
      <c r="O97" t="str">
        <f>VLOOKUP($A97,'Hospitalisation Details'!$A:$K,COLUMN('Hospitalisation Details'!H96),FALSE)</f>
        <v>Tier - 3</v>
      </c>
      <c r="P97" t="str">
        <f>VLOOKUP($A97,'Hospitalisation Details'!$A:$K,COLUMN('Hospitalisation Details'!I96),FALSE)</f>
        <v>R1012</v>
      </c>
      <c r="Q97">
        <f>VLOOKUP($A97,'Hospitalisation Details'!$A:$K,COLUMN('Hospitalisation Details'!K96),FALSE)</f>
        <v>47</v>
      </c>
    </row>
    <row r="98" spans="1:17" ht="15.75" x14ac:dyDescent="0.25">
      <c r="A98" s="6" t="s">
        <v>138</v>
      </c>
      <c r="B98" t="str">
        <f>VLOOKUP(A98,'Customer Names'!A:E,COLUMN('Customer Names'!D97),FALSE)</f>
        <v>Ms. Pamela</v>
      </c>
      <c r="C98">
        <f>VLOOKUP($A98,'Medical Examinations'!$A:$J,COLUMN('Medical Examinations'!B97),FALSE)</f>
        <v>38.39</v>
      </c>
      <c r="D98">
        <f>VLOOKUP($A98,'Medical Examinations'!$A:$J,COLUMN('Medical Examinations'!C97),FALSE)</f>
        <v>4.1100000000000003</v>
      </c>
      <c r="E98" t="str">
        <f>VLOOKUP($A98,'Medical Examinations'!$A:$J,COLUMN('Medical Examinations'!D97),FALSE)</f>
        <v>Yes</v>
      </c>
      <c r="F98" t="str">
        <f>VLOOKUP($A98,'Medical Examinations'!$A:$J,COLUMN('Medical Examinations'!E97),FALSE)</f>
        <v>No</v>
      </c>
      <c r="G98" t="str">
        <f>VLOOKUP($A98,'Medical Examinations'!$A:$J,COLUMN('Medical Examinations'!F97),FALSE)</f>
        <v>No</v>
      </c>
      <c r="H98">
        <f>VLOOKUP($A98,'Medical Examinations'!$A:$J,COLUMN('Medical Examinations'!G97),FALSE)</f>
        <v>0</v>
      </c>
      <c r="I98" t="str">
        <f>VLOOKUP($A98,'Medical Examinations'!$A:$J,COLUMN('Medical Examinations'!H97),FALSE)</f>
        <v>Yes</v>
      </c>
      <c r="J98" t="str">
        <f>VLOOKUP($A98,'Medical Examinations'!$A:$J,COLUMN('Medical Examinations'!I97),FALSE)</f>
        <v>Obesity</v>
      </c>
      <c r="K98" t="str">
        <f>VLOOKUP($A98,'Medical Examinations'!$A:$J,COLUMN('Medical Examinations'!J97),FALSE)</f>
        <v>Normal</v>
      </c>
      <c r="L98" s="30">
        <f>VLOOKUP($A98,'Hospitalisation Details'!$A:$K,COLUMN('Hospitalisation Details'!J97),FALSE)</f>
        <v>31354</v>
      </c>
      <c r="M98" s="23">
        <f>VLOOKUP($A98,'Hospitalisation Details'!$A:$K,COLUMN('Hospitalisation Details'!F97),FALSE)</f>
        <v>40419.019999999997</v>
      </c>
      <c r="N98" t="str">
        <f>VLOOKUP($A98,'Hospitalisation Details'!$A:$K,COLUMN('Hospitalisation Details'!G97),FALSE)</f>
        <v>Tier - 1</v>
      </c>
      <c r="O98" t="str">
        <f>VLOOKUP($A98,'Hospitalisation Details'!$A:$K,COLUMN('Hospitalisation Details'!H97),FALSE)</f>
        <v>Tier - 2</v>
      </c>
      <c r="P98" t="str">
        <f>VLOOKUP($A98,'Hospitalisation Details'!$A:$K,COLUMN('Hospitalisation Details'!I97),FALSE)</f>
        <v>R1013</v>
      </c>
      <c r="Q98">
        <f>VLOOKUP($A98,'Hospitalisation Details'!$A:$K,COLUMN('Hospitalisation Details'!K97),FALSE)</f>
        <v>37</v>
      </c>
    </row>
    <row r="99" spans="1:17" ht="15.75" x14ac:dyDescent="0.25">
      <c r="A99" s="6" t="s">
        <v>139</v>
      </c>
      <c r="B99" t="str">
        <f>VLOOKUP(A99,'Customer Names'!A:E,COLUMN('Customer Names'!D98),FALSE)</f>
        <v>Ms. Jessica</v>
      </c>
      <c r="C99">
        <f>VLOOKUP($A99,'Medical Examinations'!$A:$J,COLUMN('Medical Examinations'!B98),FALSE)</f>
        <v>44.34</v>
      </c>
      <c r="D99">
        <f>VLOOKUP($A99,'Medical Examinations'!$A:$J,COLUMN('Medical Examinations'!C98),FALSE)</f>
        <v>4.0199999999999996</v>
      </c>
      <c r="E99" t="str">
        <f>VLOOKUP($A99,'Medical Examinations'!$A:$J,COLUMN('Medical Examinations'!D98),FALSE)</f>
        <v>Yes</v>
      </c>
      <c r="F99" t="str">
        <f>VLOOKUP($A99,'Medical Examinations'!$A:$J,COLUMN('Medical Examinations'!E98),FALSE)</f>
        <v>No</v>
      </c>
      <c r="G99" t="str">
        <f>VLOOKUP($A99,'Medical Examinations'!$A:$J,COLUMN('Medical Examinations'!F98),FALSE)</f>
        <v>No</v>
      </c>
      <c r="H99">
        <f>VLOOKUP($A99,'Medical Examinations'!$A:$J,COLUMN('Medical Examinations'!G98),FALSE)</f>
        <v>2</v>
      </c>
      <c r="I99" t="str">
        <f>VLOOKUP($A99,'Medical Examinations'!$A:$J,COLUMN('Medical Examinations'!H98),FALSE)</f>
        <v>Yes</v>
      </c>
      <c r="J99" t="str">
        <f>VLOOKUP($A99,'Medical Examinations'!$A:$J,COLUMN('Medical Examinations'!I98),FALSE)</f>
        <v>Obesity</v>
      </c>
      <c r="K99" t="str">
        <f>VLOOKUP($A99,'Medical Examinations'!$A:$J,COLUMN('Medical Examinations'!J98),FALSE)</f>
        <v>Normal</v>
      </c>
      <c r="L99" s="30">
        <f>VLOOKUP($A99,'Hospitalisation Details'!$A:$K,COLUMN('Hospitalisation Details'!J98),FALSE)</f>
        <v>24331</v>
      </c>
      <c r="M99" s="23">
        <f>VLOOKUP($A99,'Hospitalisation Details'!$A:$K,COLUMN('Hospitalisation Details'!F98),FALSE)</f>
        <v>40373.74</v>
      </c>
      <c r="N99" t="str">
        <f>VLOOKUP($A99,'Hospitalisation Details'!$A:$K,COLUMN('Hospitalisation Details'!G98),FALSE)</f>
        <v>Tier - 1</v>
      </c>
      <c r="O99" t="str">
        <f>VLOOKUP($A99,'Hospitalisation Details'!$A:$K,COLUMN('Hospitalisation Details'!H98),FALSE)</f>
        <v>Tier - 3</v>
      </c>
      <c r="P99" t="str">
        <f>VLOOKUP($A99,'Hospitalisation Details'!$A:$K,COLUMN('Hospitalisation Details'!I98),FALSE)</f>
        <v>R1011</v>
      </c>
      <c r="Q99">
        <f>VLOOKUP($A99,'Hospitalisation Details'!$A:$K,COLUMN('Hospitalisation Details'!K98),FALSE)</f>
        <v>56</v>
      </c>
    </row>
    <row r="100" spans="1:17" ht="15.75" x14ac:dyDescent="0.25">
      <c r="A100" s="6" t="s">
        <v>140</v>
      </c>
      <c r="B100" t="str">
        <f>VLOOKUP(A100,'Customer Names'!A:E,COLUMN('Customer Names'!D99),FALSE)</f>
        <v>Mr. Ron</v>
      </c>
      <c r="C100">
        <f>VLOOKUP($A100,'Medical Examinations'!$A:$J,COLUMN('Medical Examinations'!B99),FALSE)</f>
        <v>41.51</v>
      </c>
      <c r="D100">
        <f>VLOOKUP($A100,'Medical Examinations'!$A:$J,COLUMN('Medical Examinations'!C99),FALSE)</f>
        <v>6.92</v>
      </c>
      <c r="E100" t="str">
        <f>VLOOKUP($A100,'Medical Examinations'!$A:$J,COLUMN('Medical Examinations'!D99),FALSE)</f>
        <v>No</v>
      </c>
      <c r="F100" t="str">
        <f>VLOOKUP($A100,'Medical Examinations'!$A:$J,COLUMN('Medical Examinations'!E99),FALSE)</f>
        <v>No</v>
      </c>
      <c r="G100" t="str">
        <f>VLOOKUP($A100,'Medical Examinations'!$A:$J,COLUMN('Medical Examinations'!F99),FALSE)</f>
        <v>No</v>
      </c>
      <c r="H100">
        <f>VLOOKUP($A100,'Medical Examinations'!$A:$J,COLUMN('Medical Examinations'!G99),FALSE)</f>
        <v>0</v>
      </c>
      <c r="I100" t="str">
        <f>VLOOKUP($A100,'Medical Examinations'!$A:$J,COLUMN('Medical Examinations'!H99),FALSE)</f>
        <v>Yes</v>
      </c>
      <c r="J100" t="str">
        <f>VLOOKUP($A100,'Medical Examinations'!$A:$J,COLUMN('Medical Examinations'!I99),FALSE)</f>
        <v>Obesity</v>
      </c>
      <c r="K100" t="str">
        <f>VLOOKUP($A100,'Medical Examinations'!$A:$J,COLUMN('Medical Examinations'!J99),FALSE)</f>
        <v>Diabetes</v>
      </c>
      <c r="L100" s="30">
        <f>VLOOKUP($A100,'Hospitalisation Details'!$A:$K,COLUMN('Hospitalisation Details'!J99),FALSE)</f>
        <v>22893</v>
      </c>
      <c r="M100" s="23">
        <f>VLOOKUP($A100,'Hospitalisation Details'!$A:$K,COLUMN('Hospitalisation Details'!F99),FALSE)</f>
        <v>40309.93</v>
      </c>
      <c r="N100" t="str">
        <f>VLOOKUP($A100,'Hospitalisation Details'!$A:$K,COLUMN('Hospitalisation Details'!G99),FALSE)</f>
        <v>Tier - 1</v>
      </c>
      <c r="O100" t="str">
        <f>VLOOKUP($A100,'Hospitalisation Details'!$A:$K,COLUMN('Hospitalisation Details'!H99),FALSE)</f>
        <v>Tier - 3</v>
      </c>
      <c r="P100" t="str">
        <f>VLOOKUP($A100,'Hospitalisation Details'!$A:$K,COLUMN('Hospitalisation Details'!I99),FALSE)</f>
        <v>R1011</v>
      </c>
      <c r="Q100">
        <f>VLOOKUP($A100,'Hospitalisation Details'!$A:$K,COLUMN('Hospitalisation Details'!K99),FALSE)</f>
        <v>60</v>
      </c>
    </row>
    <row r="101" spans="1:17" ht="15.75" x14ac:dyDescent="0.25">
      <c r="A101" s="6" t="s">
        <v>141</v>
      </c>
      <c r="B101" t="str">
        <f>VLOOKUP(A101,'Customer Names'!A:E,COLUMN('Customer Names'!D100),FALSE)</f>
        <v>Mr. Daniel</v>
      </c>
      <c r="C101">
        <f>VLOOKUP($A101,'Medical Examinations'!$A:$J,COLUMN('Medical Examinations'!B100),FALSE)</f>
        <v>48.2</v>
      </c>
      <c r="D101">
        <f>VLOOKUP($A101,'Medical Examinations'!$A:$J,COLUMN('Medical Examinations'!C100),FALSE)</f>
        <v>4.84</v>
      </c>
      <c r="E101" t="str">
        <f>VLOOKUP($A101,'Medical Examinations'!$A:$J,COLUMN('Medical Examinations'!D100),FALSE)</f>
        <v>No</v>
      </c>
      <c r="F101" t="str">
        <f>VLOOKUP($A101,'Medical Examinations'!$A:$J,COLUMN('Medical Examinations'!E100),FALSE)</f>
        <v>No</v>
      </c>
      <c r="G101" t="str">
        <f>VLOOKUP($A101,'Medical Examinations'!$A:$J,COLUMN('Medical Examinations'!F100),FALSE)</f>
        <v>No</v>
      </c>
      <c r="H101">
        <f>VLOOKUP($A101,'Medical Examinations'!$A:$J,COLUMN('Medical Examinations'!G100),FALSE)</f>
        <v>0</v>
      </c>
      <c r="I101" t="str">
        <f>VLOOKUP($A101,'Medical Examinations'!$A:$J,COLUMN('Medical Examinations'!H100),FALSE)</f>
        <v>Yes</v>
      </c>
      <c r="J101" t="str">
        <f>VLOOKUP($A101,'Medical Examinations'!$A:$J,COLUMN('Medical Examinations'!I100),FALSE)</f>
        <v>Obesity</v>
      </c>
      <c r="K101" t="str">
        <f>VLOOKUP($A101,'Medical Examinations'!$A:$J,COLUMN('Medical Examinations'!J100),FALSE)</f>
        <v>Normal</v>
      </c>
      <c r="L101" s="30">
        <f>VLOOKUP($A101,'Hospitalisation Details'!$A:$K,COLUMN('Hospitalisation Details'!J100),FALSE)</f>
        <v>28303</v>
      </c>
      <c r="M101" s="23">
        <f>VLOOKUP($A101,'Hospitalisation Details'!$A:$K,COLUMN('Hospitalisation Details'!F100),FALSE)</f>
        <v>40284.379999999997</v>
      </c>
      <c r="N101" t="str">
        <f>VLOOKUP($A101,'Hospitalisation Details'!$A:$K,COLUMN('Hospitalisation Details'!G100),FALSE)</f>
        <v>Tier - 1</v>
      </c>
      <c r="O101" t="str">
        <f>VLOOKUP($A101,'Hospitalisation Details'!$A:$K,COLUMN('Hospitalisation Details'!H100),FALSE)</f>
        <v>Tier - 3</v>
      </c>
      <c r="P101" t="str">
        <f>VLOOKUP($A101,'Hospitalisation Details'!$A:$K,COLUMN('Hospitalisation Details'!I100),FALSE)</f>
        <v>R1012</v>
      </c>
      <c r="Q101">
        <f>VLOOKUP($A101,'Hospitalisation Details'!$A:$K,COLUMN('Hospitalisation Details'!K100),FALSE)</f>
        <v>45</v>
      </c>
    </row>
    <row r="102" spans="1:17" ht="15.75" x14ac:dyDescent="0.25">
      <c r="A102" s="6" t="s">
        <v>142</v>
      </c>
      <c r="B102" t="str">
        <f>VLOOKUP(A102,'Customer Names'!A:E,COLUMN('Customer Names'!D101),FALSE)</f>
        <v>Mr. Brian</v>
      </c>
      <c r="C102">
        <f>VLOOKUP($A102,'Medical Examinations'!$A:$J,COLUMN('Medical Examinations'!B101),FALSE)</f>
        <v>35.75</v>
      </c>
      <c r="D102">
        <f>VLOOKUP($A102,'Medical Examinations'!$A:$J,COLUMN('Medical Examinations'!C101),FALSE)</f>
        <v>8</v>
      </c>
      <c r="E102" t="str">
        <f>VLOOKUP($A102,'Medical Examinations'!$A:$J,COLUMN('Medical Examinations'!D101),FALSE)</f>
        <v>Yes</v>
      </c>
      <c r="F102" t="str">
        <f>VLOOKUP($A102,'Medical Examinations'!$A:$J,COLUMN('Medical Examinations'!E101),FALSE)</f>
        <v>No</v>
      </c>
      <c r="G102" t="str">
        <f>VLOOKUP($A102,'Medical Examinations'!$A:$J,COLUMN('Medical Examinations'!F101),FALSE)</f>
        <v>No</v>
      </c>
      <c r="H102">
        <f>VLOOKUP($A102,'Medical Examinations'!$A:$J,COLUMN('Medical Examinations'!G101),FALSE)</f>
        <v>0</v>
      </c>
      <c r="I102" t="str">
        <f>VLOOKUP($A102,'Medical Examinations'!$A:$J,COLUMN('Medical Examinations'!H101),FALSE)</f>
        <v>Yes</v>
      </c>
      <c r="J102" t="str">
        <f>VLOOKUP($A102,'Medical Examinations'!$A:$J,COLUMN('Medical Examinations'!I101),FALSE)</f>
        <v>Obesity</v>
      </c>
      <c r="K102" t="str">
        <f>VLOOKUP($A102,'Medical Examinations'!$A:$J,COLUMN('Medical Examinations'!J101),FALSE)</f>
        <v>Diabetes</v>
      </c>
      <c r="L102" s="30">
        <f>VLOOKUP($A102,'Hospitalisation Details'!$A:$K,COLUMN('Hospitalisation Details'!J101),FALSE)</f>
        <v>29863</v>
      </c>
      <c r="M102" s="23">
        <f>VLOOKUP($A102,'Hospitalisation Details'!$A:$K,COLUMN('Hospitalisation Details'!F101),FALSE)</f>
        <v>40273.65</v>
      </c>
      <c r="N102" t="str">
        <f>VLOOKUP($A102,'Hospitalisation Details'!$A:$K,COLUMN('Hospitalisation Details'!G101),FALSE)</f>
        <v>Tier - 1</v>
      </c>
      <c r="O102" t="str">
        <f>VLOOKUP($A102,'Hospitalisation Details'!$A:$K,COLUMN('Hospitalisation Details'!H101),FALSE)</f>
        <v>Tier - 3</v>
      </c>
      <c r="P102" t="str">
        <f>VLOOKUP($A102,'Hospitalisation Details'!$A:$K,COLUMN('Hospitalisation Details'!I101),FALSE)</f>
        <v>R1013</v>
      </c>
      <c r="Q102">
        <f>VLOOKUP($A102,'Hospitalisation Details'!$A:$K,COLUMN('Hospitalisation Details'!K101),FALSE)</f>
        <v>41</v>
      </c>
    </row>
    <row r="103" spans="1:17" ht="15.75" x14ac:dyDescent="0.25">
      <c r="A103" s="6" t="s">
        <v>143</v>
      </c>
      <c r="B103" t="str">
        <f>VLOOKUP(A103,'Customer Names'!A:E,COLUMN('Customer Names'!D102),FALSE)</f>
        <v>Ms. Sari</v>
      </c>
      <c r="C103">
        <f>VLOOKUP($A103,'Medical Examinations'!$A:$J,COLUMN('Medical Examinations'!B102),FALSE)</f>
        <v>53.81</v>
      </c>
      <c r="D103">
        <f>VLOOKUP($A103,'Medical Examinations'!$A:$J,COLUMN('Medical Examinations'!C102),FALSE)</f>
        <v>8.77</v>
      </c>
      <c r="E103" t="str">
        <f>VLOOKUP($A103,'Medical Examinations'!$A:$J,COLUMN('Medical Examinations'!D102),FALSE)</f>
        <v>Yes</v>
      </c>
      <c r="F103" t="str">
        <f>VLOOKUP($A103,'Medical Examinations'!$A:$J,COLUMN('Medical Examinations'!E102),FALSE)</f>
        <v>No</v>
      </c>
      <c r="G103" t="str">
        <f>VLOOKUP($A103,'Medical Examinations'!$A:$J,COLUMN('Medical Examinations'!F102),FALSE)</f>
        <v>No</v>
      </c>
      <c r="H103">
        <f>VLOOKUP($A103,'Medical Examinations'!$A:$J,COLUMN('Medical Examinations'!G102),FALSE)</f>
        <v>0</v>
      </c>
      <c r="I103" t="str">
        <f>VLOOKUP($A103,'Medical Examinations'!$A:$J,COLUMN('Medical Examinations'!H102),FALSE)</f>
        <v>Yes</v>
      </c>
      <c r="J103" t="str">
        <f>VLOOKUP($A103,'Medical Examinations'!$A:$J,COLUMN('Medical Examinations'!I102),FALSE)</f>
        <v>Obesity</v>
      </c>
      <c r="K103" t="str">
        <f>VLOOKUP($A103,'Medical Examinations'!$A:$J,COLUMN('Medical Examinations'!J102),FALSE)</f>
        <v>Diabetes</v>
      </c>
      <c r="L103" s="30">
        <f>VLOOKUP($A103,'Hospitalisation Details'!$A:$K,COLUMN('Hospitalisation Details'!J102),FALSE)</f>
        <v>29795</v>
      </c>
      <c r="M103" s="23">
        <f>VLOOKUP($A103,'Hospitalisation Details'!$A:$K,COLUMN('Hospitalisation Details'!F102),FALSE)</f>
        <v>40208.559999999998</v>
      </c>
      <c r="N103" t="str">
        <f>VLOOKUP($A103,'Hospitalisation Details'!$A:$K,COLUMN('Hospitalisation Details'!G102),FALSE)</f>
        <v>Tier - 1</v>
      </c>
      <c r="O103" t="str">
        <f>VLOOKUP($A103,'Hospitalisation Details'!$A:$K,COLUMN('Hospitalisation Details'!H102),FALSE)</f>
        <v>Tier - 2</v>
      </c>
      <c r="P103" t="str">
        <f>VLOOKUP($A103,'Hospitalisation Details'!$A:$K,COLUMN('Hospitalisation Details'!I102),FALSE)</f>
        <v>R1011</v>
      </c>
      <c r="Q103">
        <f>VLOOKUP($A103,'Hospitalisation Details'!$A:$K,COLUMN('Hospitalisation Details'!K102),FALSE)</f>
        <v>41</v>
      </c>
    </row>
    <row r="104" spans="1:17" ht="15.75" x14ac:dyDescent="0.25">
      <c r="A104" s="6" t="s">
        <v>144</v>
      </c>
      <c r="B104" t="str">
        <f>VLOOKUP(A104,'Customer Names'!A:E,COLUMN('Customer Names'!D103),FALSE)</f>
        <v>Mr. Robert</v>
      </c>
      <c r="C104">
        <f>VLOOKUP($A104,'Medical Examinations'!$A:$J,COLUMN('Medical Examinations'!B103),FALSE)</f>
        <v>49.48</v>
      </c>
      <c r="D104">
        <f>VLOOKUP($A104,'Medical Examinations'!$A:$J,COLUMN('Medical Examinations'!C103),FALSE)</f>
        <v>4.96</v>
      </c>
      <c r="E104" t="str">
        <f>VLOOKUP($A104,'Medical Examinations'!$A:$J,COLUMN('Medical Examinations'!D103),FALSE)</f>
        <v>No</v>
      </c>
      <c r="F104" t="str">
        <f>VLOOKUP($A104,'Medical Examinations'!$A:$J,COLUMN('Medical Examinations'!E103),FALSE)</f>
        <v>No</v>
      </c>
      <c r="G104" t="str">
        <f>VLOOKUP($A104,'Medical Examinations'!$A:$J,COLUMN('Medical Examinations'!F103),FALSE)</f>
        <v>Yes</v>
      </c>
      <c r="H104">
        <f>VLOOKUP($A104,'Medical Examinations'!$A:$J,COLUMN('Medical Examinations'!G103),FALSE)</f>
        <v>1</v>
      </c>
      <c r="I104" t="str">
        <f>VLOOKUP($A104,'Medical Examinations'!$A:$J,COLUMN('Medical Examinations'!H103),FALSE)</f>
        <v>Yes</v>
      </c>
      <c r="J104" t="str">
        <f>VLOOKUP($A104,'Medical Examinations'!$A:$J,COLUMN('Medical Examinations'!I103),FALSE)</f>
        <v>Obesity</v>
      </c>
      <c r="K104" t="str">
        <f>VLOOKUP($A104,'Medical Examinations'!$A:$J,COLUMN('Medical Examinations'!J103),FALSE)</f>
        <v>Normal</v>
      </c>
      <c r="L104" s="30">
        <f>VLOOKUP($A104,'Hospitalisation Details'!$A:$K,COLUMN('Hospitalisation Details'!J103),FALSE)</f>
        <v>29085</v>
      </c>
      <c r="M104" s="23">
        <f>VLOOKUP($A104,'Hospitalisation Details'!$A:$K,COLUMN('Hospitalisation Details'!F103),FALSE)</f>
        <v>40204.83</v>
      </c>
      <c r="N104" t="str">
        <f>VLOOKUP($A104,'Hospitalisation Details'!$A:$K,COLUMN('Hospitalisation Details'!G103),FALSE)</f>
        <v>Tier - 1</v>
      </c>
      <c r="O104" t="str">
        <f>VLOOKUP($A104,'Hospitalisation Details'!$A:$K,COLUMN('Hospitalisation Details'!H103),FALSE)</f>
        <v>Tier - 3</v>
      </c>
      <c r="P104" t="str">
        <f>VLOOKUP($A104,'Hospitalisation Details'!$A:$K,COLUMN('Hospitalisation Details'!I103),FALSE)</f>
        <v>R1012</v>
      </c>
      <c r="Q104">
        <f>VLOOKUP($A104,'Hospitalisation Details'!$A:$K,COLUMN('Hospitalisation Details'!K103),FALSE)</f>
        <v>43</v>
      </c>
    </row>
    <row r="105" spans="1:17" ht="15.75" x14ac:dyDescent="0.25">
      <c r="A105" s="6" t="s">
        <v>145</v>
      </c>
      <c r="B105" t="str">
        <f>VLOOKUP(A105,'Customer Names'!A:E,COLUMN('Customer Names'!D104),FALSE)</f>
        <v>Mr. Ricardo</v>
      </c>
      <c r="C105">
        <f>VLOOKUP($A105,'Medical Examinations'!$A:$J,COLUMN('Medical Examinations'!B104),FALSE)</f>
        <v>34.1</v>
      </c>
      <c r="D105">
        <f>VLOOKUP($A105,'Medical Examinations'!$A:$J,COLUMN('Medical Examinations'!C104),FALSE)</f>
        <v>4.43</v>
      </c>
      <c r="E105" t="str">
        <f>VLOOKUP($A105,'Medical Examinations'!$A:$J,COLUMN('Medical Examinations'!D104),FALSE)</f>
        <v>Yes</v>
      </c>
      <c r="F105" t="str">
        <f>VLOOKUP($A105,'Medical Examinations'!$A:$J,COLUMN('Medical Examinations'!E104),FALSE)</f>
        <v>No</v>
      </c>
      <c r="G105" t="str">
        <f>VLOOKUP($A105,'Medical Examinations'!$A:$J,COLUMN('Medical Examinations'!F104),FALSE)</f>
        <v>No</v>
      </c>
      <c r="H105">
        <f>VLOOKUP($A105,'Medical Examinations'!$A:$J,COLUMN('Medical Examinations'!G104),FALSE)</f>
        <v>0</v>
      </c>
      <c r="I105" t="str">
        <f>VLOOKUP($A105,'Medical Examinations'!$A:$J,COLUMN('Medical Examinations'!H104),FALSE)</f>
        <v>Yes</v>
      </c>
      <c r="J105" t="str">
        <f>VLOOKUP($A105,'Medical Examinations'!$A:$J,COLUMN('Medical Examinations'!I104),FALSE)</f>
        <v>Obesity</v>
      </c>
      <c r="K105" t="str">
        <f>VLOOKUP($A105,'Medical Examinations'!$A:$J,COLUMN('Medical Examinations'!J104),FALSE)</f>
        <v>Normal</v>
      </c>
      <c r="L105" s="30">
        <f>VLOOKUP($A105,'Hospitalisation Details'!$A:$K,COLUMN('Hospitalisation Details'!J104),FALSE)</f>
        <v>31341</v>
      </c>
      <c r="M105" s="23">
        <f>VLOOKUP($A105,'Hospitalisation Details'!$A:$K,COLUMN('Hospitalisation Details'!F104),FALSE)</f>
        <v>40182.25</v>
      </c>
      <c r="N105" t="str">
        <f>VLOOKUP($A105,'Hospitalisation Details'!$A:$K,COLUMN('Hospitalisation Details'!G104),FALSE)</f>
        <v>Tier - 1</v>
      </c>
      <c r="O105" t="str">
        <f>VLOOKUP($A105,'Hospitalisation Details'!$A:$K,COLUMN('Hospitalisation Details'!H104),FALSE)</f>
        <v>Tier - 2</v>
      </c>
      <c r="P105" t="str">
        <f>VLOOKUP($A105,'Hospitalisation Details'!$A:$K,COLUMN('Hospitalisation Details'!I104),FALSE)</f>
        <v>R1011</v>
      </c>
      <c r="Q105">
        <f>VLOOKUP($A105,'Hospitalisation Details'!$A:$K,COLUMN('Hospitalisation Details'!K104),FALSE)</f>
        <v>37</v>
      </c>
    </row>
    <row r="106" spans="1:17" ht="15.75" x14ac:dyDescent="0.25">
      <c r="A106" s="6" t="s">
        <v>146</v>
      </c>
      <c r="B106" t="str">
        <f>VLOOKUP(A106,'Customer Names'!A:E,COLUMN('Customer Names'!D105),FALSE)</f>
        <v>Mr. Gedion</v>
      </c>
      <c r="C106">
        <f>VLOOKUP($A106,'Medical Examinations'!$A:$J,COLUMN('Medical Examinations'!B105),FALSE)</f>
        <v>35.299999999999997</v>
      </c>
      <c r="D106">
        <f>VLOOKUP($A106,'Medical Examinations'!$A:$J,COLUMN('Medical Examinations'!C105),FALSE)</f>
        <v>5.82</v>
      </c>
      <c r="E106" t="str">
        <f>VLOOKUP($A106,'Medical Examinations'!$A:$J,COLUMN('Medical Examinations'!D105),FALSE)</f>
        <v>Yes</v>
      </c>
      <c r="F106" t="str">
        <f>VLOOKUP($A106,'Medical Examinations'!$A:$J,COLUMN('Medical Examinations'!E105),FALSE)</f>
        <v>No</v>
      </c>
      <c r="G106" t="str">
        <f>VLOOKUP($A106,'Medical Examinations'!$A:$J,COLUMN('Medical Examinations'!F105),FALSE)</f>
        <v>Yes</v>
      </c>
      <c r="H106">
        <f>VLOOKUP($A106,'Medical Examinations'!$A:$J,COLUMN('Medical Examinations'!G105),FALSE)</f>
        <v>1</v>
      </c>
      <c r="I106" t="str">
        <f>VLOOKUP($A106,'Medical Examinations'!$A:$J,COLUMN('Medical Examinations'!H105),FALSE)</f>
        <v>Yes</v>
      </c>
      <c r="J106" t="str">
        <f>VLOOKUP($A106,'Medical Examinations'!$A:$J,COLUMN('Medical Examinations'!I105),FALSE)</f>
        <v>Obesity</v>
      </c>
      <c r="K106" t="str">
        <f>VLOOKUP($A106,'Medical Examinations'!$A:$J,COLUMN('Medical Examinations'!J105),FALSE)</f>
        <v>Prediabetes</v>
      </c>
      <c r="L106" s="30">
        <f>VLOOKUP($A106,'Hospitalisation Details'!$A:$K,COLUMN('Hospitalisation Details'!J105),FALSE)</f>
        <v>30603</v>
      </c>
      <c r="M106" s="23">
        <f>VLOOKUP($A106,'Hospitalisation Details'!$A:$K,COLUMN('Hospitalisation Details'!F105),FALSE)</f>
        <v>40103.89</v>
      </c>
      <c r="N106" t="str">
        <f>VLOOKUP($A106,'Hospitalisation Details'!$A:$K,COLUMN('Hospitalisation Details'!G105),FALSE)</f>
        <v>Tier - 1</v>
      </c>
      <c r="O106" t="str">
        <f>VLOOKUP($A106,'Hospitalisation Details'!$A:$K,COLUMN('Hospitalisation Details'!H105),FALSE)</f>
        <v>Tier - 2</v>
      </c>
      <c r="P106" t="str">
        <f>VLOOKUP($A106,'Hospitalisation Details'!$A:$K,COLUMN('Hospitalisation Details'!I105),FALSE)</f>
        <v>R1011</v>
      </c>
      <c r="Q106">
        <f>VLOOKUP($A106,'Hospitalisation Details'!$A:$K,COLUMN('Hospitalisation Details'!K105),FALSE)</f>
        <v>39</v>
      </c>
    </row>
    <row r="107" spans="1:17" ht="15.75" x14ac:dyDescent="0.25">
      <c r="A107" s="6" t="s">
        <v>147</v>
      </c>
      <c r="B107" t="str">
        <f>VLOOKUP(A107,'Customer Names'!A:E,COLUMN('Customer Names'!D106),FALSE)</f>
        <v>Mr. Mark</v>
      </c>
      <c r="C107">
        <f>VLOOKUP($A107,'Medical Examinations'!$A:$J,COLUMN('Medical Examinations'!B106),FALSE)</f>
        <v>43.83</v>
      </c>
      <c r="D107">
        <f>VLOOKUP($A107,'Medical Examinations'!$A:$J,COLUMN('Medical Examinations'!C106),FALSE)</f>
        <v>6.03</v>
      </c>
      <c r="E107" t="str">
        <f>VLOOKUP($A107,'Medical Examinations'!$A:$J,COLUMN('Medical Examinations'!D106),FALSE)</f>
        <v>Yes</v>
      </c>
      <c r="F107" t="str">
        <f>VLOOKUP($A107,'Medical Examinations'!$A:$J,COLUMN('Medical Examinations'!E106),FALSE)</f>
        <v>No</v>
      </c>
      <c r="G107" t="str">
        <f>VLOOKUP($A107,'Medical Examinations'!$A:$J,COLUMN('Medical Examinations'!F106),FALSE)</f>
        <v>No</v>
      </c>
      <c r="H107">
        <f>VLOOKUP($A107,'Medical Examinations'!$A:$J,COLUMN('Medical Examinations'!G106),FALSE)</f>
        <v>2</v>
      </c>
      <c r="I107" t="str">
        <f>VLOOKUP($A107,'Medical Examinations'!$A:$J,COLUMN('Medical Examinations'!H106),FALSE)</f>
        <v>Yes</v>
      </c>
      <c r="J107" t="str">
        <f>VLOOKUP($A107,'Medical Examinations'!$A:$J,COLUMN('Medical Examinations'!I106),FALSE)</f>
        <v>Obesity</v>
      </c>
      <c r="K107" t="str">
        <f>VLOOKUP($A107,'Medical Examinations'!$A:$J,COLUMN('Medical Examinations'!J106),FALSE)</f>
        <v>Prediabetes</v>
      </c>
      <c r="L107" s="30">
        <f>VLOOKUP($A107,'Hospitalisation Details'!$A:$K,COLUMN('Hospitalisation Details'!J106),FALSE)</f>
        <v>24331</v>
      </c>
      <c r="M107" s="23">
        <f>VLOOKUP($A107,'Hospitalisation Details'!$A:$K,COLUMN('Hospitalisation Details'!F106),FALSE)</f>
        <v>40069.440000000002</v>
      </c>
      <c r="N107" t="str">
        <f>VLOOKUP($A107,'Hospitalisation Details'!$A:$K,COLUMN('Hospitalisation Details'!G106),FALSE)</f>
        <v>Tier - 1</v>
      </c>
      <c r="O107" t="str">
        <f>VLOOKUP($A107,'Hospitalisation Details'!$A:$K,COLUMN('Hospitalisation Details'!H106),FALSE)</f>
        <v>Tier - 3</v>
      </c>
      <c r="P107" t="str">
        <f>VLOOKUP($A107,'Hospitalisation Details'!$A:$K,COLUMN('Hospitalisation Details'!I106),FALSE)</f>
        <v>R1011</v>
      </c>
      <c r="Q107">
        <f>VLOOKUP($A107,'Hospitalisation Details'!$A:$K,COLUMN('Hospitalisation Details'!K106),FALSE)</f>
        <v>56</v>
      </c>
    </row>
    <row r="108" spans="1:17" ht="15.75" x14ac:dyDescent="0.25">
      <c r="A108" s="6" t="s">
        <v>148</v>
      </c>
      <c r="B108" t="str">
        <f>VLOOKUP(A108,'Customer Names'!A:E,COLUMN('Customer Names'!D107),FALSE)</f>
        <v>Mr. Gamini</v>
      </c>
      <c r="C108">
        <f>VLOOKUP($A108,'Medical Examinations'!$A:$J,COLUMN('Medical Examinations'!B107),FALSE)</f>
        <v>50.07</v>
      </c>
      <c r="D108">
        <f>VLOOKUP($A108,'Medical Examinations'!$A:$J,COLUMN('Medical Examinations'!C107),FALSE)</f>
        <v>9.27</v>
      </c>
      <c r="E108" t="str">
        <f>VLOOKUP($A108,'Medical Examinations'!$A:$J,COLUMN('Medical Examinations'!D107),FALSE)</f>
        <v>No</v>
      </c>
      <c r="F108" t="str">
        <f>VLOOKUP($A108,'Medical Examinations'!$A:$J,COLUMN('Medical Examinations'!E107),FALSE)</f>
        <v>No</v>
      </c>
      <c r="G108" t="str">
        <f>VLOOKUP($A108,'Medical Examinations'!$A:$J,COLUMN('Medical Examinations'!F107),FALSE)</f>
        <v>No</v>
      </c>
      <c r="H108">
        <f>VLOOKUP($A108,'Medical Examinations'!$A:$J,COLUMN('Medical Examinations'!G107),FALSE)</f>
        <v>0</v>
      </c>
      <c r="I108" t="str">
        <f>VLOOKUP($A108,'Medical Examinations'!$A:$J,COLUMN('Medical Examinations'!H107),FALSE)</f>
        <v>Yes</v>
      </c>
      <c r="J108" t="str">
        <f>VLOOKUP($A108,'Medical Examinations'!$A:$J,COLUMN('Medical Examinations'!I107),FALSE)</f>
        <v>Obesity</v>
      </c>
      <c r="K108" t="str">
        <f>VLOOKUP($A108,'Medical Examinations'!$A:$J,COLUMN('Medical Examinations'!J107),FALSE)</f>
        <v>Diabetes</v>
      </c>
      <c r="L108" s="30">
        <f>VLOOKUP($A108,'Hospitalisation Details'!$A:$K,COLUMN('Hospitalisation Details'!J107),FALSE)</f>
        <v>28844</v>
      </c>
      <c r="M108" s="23">
        <f>VLOOKUP($A108,'Hospitalisation Details'!$A:$K,COLUMN('Hospitalisation Details'!F107),FALSE)</f>
        <v>40054.730000000003</v>
      </c>
      <c r="N108" t="str">
        <f>VLOOKUP($A108,'Hospitalisation Details'!$A:$K,COLUMN('Hospitalisation Details'!G107),FALSE)</f>
        <v>Tier - 1</v>
      </c>
      <c r="O108" t="str">
        <f>VLOOKUP($A108,'Hospitalisation Details'!$A:$K,COLUMN('Hospitalisation Details'!H107),FALSE)</f>
        <v>Tier - 3</v>
      </c>
      <c r="P108" t="str">
        <f>VLOOKUP($A108,'Hospitalisation Details'!$A:$K,COLUMN('Hospitalisation Details'!I107),FALSE)</f>
        <v>R1011</v>
      </c>
      <c r="Q108">
        <f>VLOOKUP($A108,'Hospitalisation Details'!$A:$K,COLUMN('Hospitalisation Details'!K107),FALSE)</f>
        <v>44</v>
      </c>
    </row>
    <row r="109" spans="1:17" ht="15.75" x14ac:dyDescent="0.25">
      <c r="A109" s="6" t="s">
        <v>149</v>
      </c>
      <c r="B109" t="str">
        <f>VLOOKUP(A109,'Customer Names'!A:E,COLUMN('Customer Names'!D108),FALSE)</f>
        <v>Ms. Emily</v>
      </c>
      <c r="C109">
        <f>VLOOKUP($A109,'Medical Examinations'!$A:$J,COLUMN('Medical Examinations'!B108),FALSE)</f>
        <v>32.774999999999999</v>
      </c>
      <c r="D109">
        <f>VLOOKUP($A109,'Medical Examinations'!$A:$J,COLUMN('Medical Examinations'!C108),FALSE)</f>
        <v>5.53</v>
      </c>
      <c r="E109" t="str">
        <f>VLOOKUP($A109,'Medical Examinations'!$A:$J,COLUMN('Medical Examinations'!D108),FALSE)</f>
        <v>No</v>
      </c>
      <c r="F109" t="str">
        <f>VLOOKUP($A109,'Medical Examinations'!$A:$J,COLUMN('Medical Examinations'!E108),FALSE)</f>
        <v>No</v>
      </c>
      <c r="G109" t="str">
        <f>VLOOKUP($A109,'Medical Examinations'!$A:$J,COLUMN('Medical Examinations'!F108),FALSE)</f>
        <v>No</v>
      </c>
      <c r="H109">
        <f>VLOOKUP($A109,'Medical Examinations'!$A:$J,COLUMN('Medical Examinations'!G108),FALSE)</f>
        <v>0</v>
      </c>
      <c r="I109" t="str">
        <f>VLOOKUP($A109,'Medical Examinations'!$A:$J,COLUMN('Medical Examinations'!H108),FALSE)</f>
        <v>Yes</v>
      </c>
      <c r="J109" t="str">
        <f>VLOOKUP($A109,'Medical Examinations'!$A:$J,COLUMN('Medical Examinations'!I108),FALSE)</f>
        <v>Obesity</v>
      </c>
      <c r="K109" t="str">
        <f>VLOOKUP($A109,'Medical Examinations'!$A:$J,COLUMN('Medical Examinations'!J108),FALSE)</f>
        <v>Normal</v>
      </c>
      <c r="L109" s="30">
        <f>VLOOKUP($A109,'Hospitalisation Details'!$A:$K,COLUMN('Hospitalisation Details'!J108),FALSE)</f>
        <v>30310</v>
      </c>
      <c r="M109" s="23">
        <f>VLOOKUP($A109,'Hospitalisation Details'!$A:$K,COLUMN('Hospitalisation Details'!F108),FALSE)</f>
        <v>40003.33</v>
      </c>
      <c r="N109" t="str">
        <f>VLOOKUP($A109,'Hospitalisation Details'!$A:$K,COLUMN('Hospitalisation Details'!G108),FALSE)</f>
        <v>Tier - 1</v>
      </c>
      <c r="O109" t="str">
        <f>VLOOKUP($A109,'Hospitalisation Details'!$A:$K,COLUMN('Hospitalisation Details'!H108),FALSE)</f>
        <v>Tier - 1</v>
      </c>
      <c r="P109" t="str">
        <f>VLOOKUP($A109,'Hospitalisation Details'!$A:$K,COLUMN('Hospitalisation Details'!I108),FALSE)</f>
        <v>R1012</v>
      </c>
      <c r="Q109">
        <f>VLOOKUP($A109,'Hospitalisation Details'!$A:$K,COLUMN('Hospitalisation Details'!K108),FALSE)</f>
        <v>40</v>
      </c>
    </row>
    <row r="110" spans="1:17" ht="15.75" x14ac:dyDescent="0.25">
      <c r="A110" s="6" t="s">
        <v>150</v>
      </c>
      <c r="B110" t="str">
        <f>VLOOKUP(A110,'Customer Names'!A:E,COLUMN('Customer Names'!D109),FALSE)</f>
        <v>Ms. Amanda</v>
      </c>
      <c r="C110">
        <f>VLOOKUP($A110,'Medical Examinations'!$A:$J,COLUMN('Medical Examinations'!B109),FALSE)</f>
        <v>34.104999999999997</v>
      </c>
      <c r="D110">
        <f>VLOOKUP($A110,'Medical Examinations'!$A:$J,COLUMN('Medical Examinations'!C109),FALSE)</f>
        <v>5.07</v>
      </c>
      <c r="E110" t="str">
        <f>VLOOKUP($A110,'Medical Examinations'!$A:$J,COLUMN('Medical Examinations'!D109),FALSE)</f>
        <v>No</v>
      </c>
      <c r="F110" t="str">
        <f>VLOOKUP($A110,'Medical Examinations'!$A:$J,COLUMN('Medical Examinations'!E109),FALSE)</f>
        <v>No</v>
      </c>
      <c r="G110" t="str">
        <f>VLOOKUP($A110,'Medical Examinations'!$A:$J,COLUMN('Medical Examinations'!F109),FALSE)</f>
        <v>No</v>
      </c>
      <c r="H110">
        <f>VLOOKUP($A110,'Medical Examinations'!$A:$J,COLUMN('Medical Examinations'!G109),FALSE)</f>
        <v>1</v>
      </c>
      <c r="I110" t="str">
        <f>VLOOKUP($A110,'Medical Examinations'!$A:$J,COLUMN('Medical Examinations'!H109),FALSE)</f>
        <v>Yes</v>
      </c>
      <c r="J110" t="str">
        <f>VLOOKUP($A110,'Medical Examinations'!$A:$J,COLUMN('Medical Examinations'!I109),FALSE)</f>
        <v>Obesity</v>
      </c>
      <c r="K110" t="str">
        <f>VLOOKUP($A110,'Medical Examinations'!$A:$J,COLUMN('Medical Examinations'!J109),FALSE)</f>
        <v>Normal</v>
      </c>
      <c r="L110" s="30">
        <f>VLOOKUP($A110,'Hospitalisation Details'!$A:$K,COLUMN('Hospitalisation Details'!J109),FALSE)</f>
        <v>31997</v>
      </c>
      <c r="M110" s="23">
        <f>VLOOKUP($A110,'Hospitalisation Details'!$A:$K,COLUMN('Hospitalisation Details'!F109),FALSE)</f>
        <v>39983.43</v>
      </c>
      <c r="N110" t="str">
        <f>VLOOKUP($A110,'Hospitalisation Details'!$A:$K,COLUMN('Hospitalisation Details'!G109),FALSE)</f>
        <v>Tier - 2</v>
      </c>
      <c r="O110" t="str">
        <f>VLOOKUP($A110,'Hospitalisation Details'!$A:$K,COLUMN('Hospitalisation Details'!H109),FALSE)</f>
        <v>Tier - 3</v>
      </c>
      <c r="P110" t="str">
        <f>VLOOKUP($A110,'Hospitalisation Details'!$A:$K,COLUMN('Hospitalisation Details'!I109),FALSE)</f>
        <v>R1012</v>
      </c>
      <c r="Q110">
        <f>VLOOKUP($A110,'Hospitalisation Details'!$A:$K,COLUMN('Hospitalisation Details'!K109),FALSE)</f>
        <v>35</v>
      </c>
    </row>
    <row r="111" spans="1:17" ht="15.75" x14ac:dyDescent="0.25">
      <c r="A111" s="6" t="s">
        <v>151</v>
      </c>
      <c r="B111" t="str">
        <f>VLOOKUP(A111,'Customer Names'!A:E,COLUMN('Customer Names'!D110),FALSE)</f>
        <v>Mr. Nicholas</v>
      </c>
      <c r="C111">
        <f>VLOOKUP($A111,'Medical Examinations'!$A:$J,COLUMN('Medical Examinations'!B110),FALSE)</f>
        <v>48.93</v>
      </c>
      <c r="D111">
        <f>VLOOKUP($A111,'Medical Examinations'!$A:$J,COLUMN('Medical Examinations'!C110),FALSE)</f>
        <v>11.17</v>
      </c>
      <c r="E111" t="str">
        <f>VLOOKUP($A111,'Medical Examinations'!$A:$J,COLUMN('Medical Examinations'!D110),FALSE)</f>
        <v>Yes</v>
      </c>
      <c r="F111" t="str">
        <f>VLOOKUP($A111,'Medical Examinations'!$A:$J,COLUMN('Medical Examinations'!E110),FALSE)</f>
        <v>No</v>
      </c>
      <c r="G111" t="str">
        <f>VLOOKUP($A111,'Medical Examinations'!$A:$J,COLUMN('Medical Examinations'!F110),FALSE)</f>
        <v>No</v>
      </c>
      <c r="H111">
        <f>VLOOKUP($A111,'Medical Examinations'!$A:$J,COLUMN('Medical Examinations'!G110),FALSE)</f>
        <v>1</v>
      </c>
      <c r="I111" t="str">
        <f>VLOOKUP($A111,'Medical Examinations'!$A:$J,COLUMN('Medical Examinations'!H110),FALSE)</f>
        <v>Yes</v>
      </c>
      <c r="J111" t="str">
        <f>VLOOKUP($A111,'Medical Examinations'!$A:$J,COLUMN('Medical Examinations'!I110),FALSE)</f>
        <v>Obesity</v>
      </c>
      <c r="K111" t="str">
        <f>VLOOKUP($A111,'Medical Examinations'!$A:$J,COLUMN('Medical Examinations'!J110),FALSE)</f>
        <v>Diabetes</v>
      </c>
      <c r="L111" s="30">
        <f>VLOOKUP($A111,'Hospitalisation Details'!$A:$K,COLUMN('Hospitalisation Details'!J110),FALSE)</f>
        <v>27730</v>
      </c>
      <c r="M111" s="23">
        <f>VLOOKUP($A111,'Hospitalisation Details'!$A:$K,COLUMN('Hospitalisation Details'!F110),FALSE)</f>
        <v>39963.120000000003</v>
      </c>
      <c r="N111" t="str">
        <f>VLOOKUP($A111,'Hospitalisation Details'!$A:$K,COLUMN('Hospitalisation Details'!G110),FALSE)</f>
        <v>Tier - 2</v>
      </c>
      <c r="O111" t="str">
        <f>VLOOKUP($A111,'Hospitalisation Details'!$A:$K,COLUMN('Hospitalisation Details'!H110),FALSE)</f>
        <v>Tier - 2</v>
      </c>
      <c r="P111" t="str">
        <f>VLOOKUP($A111,'Hospitalisation Details'!$A:$K,COLUMN('Hospitalisation Details'!I110),FALSE)</f>
        <v>R1011</v>
      </c>
      <c r="Q111">
        <f>VLOOKUP($A111,'Hospitalisation Details'!$A:$K,COLUMN('Hospitalisation Details'!K110),FALSE)</f>
        <v>47</v>
      </c>
    </row>
    <row r="112" spans="1:17" ht="15.75" x14ac:dyDescent="0.25">
      <c r="A112" s="6" t="s">
        <v>152</v>
      </c>
      <c r="B112" t="str">
        <f>VLOOKUP(A112,'Customer Names'!A:E,COLUMN('Customer Names'!D111),FALSE)</f>
        <v>Mr. Knox</v>
      </c>
      <c r="C112">
        <f>VLOOKUP($A112,'Medical Examinations'!$A:$J,COLUMN('Medical Examinations'!B111),FALSE)</f>
        <v>37.07</v>
      </c>
      <c r="D112">
        <f>VLOOKUP($A112,'Medical Examinations'!$A:$J,COLUMN('Medical Examinations'!C111),FALSE)</f>
        <v>6.14</v>
      </c>
      <c r="E112" t="str">
        <f>VLOOKUP($A112,'Medical Examinations'!$A:$J,COLUMN('Medical Examinations'!D111),FALSE)</f>
        <v>Yes</v>
      </c>
      <c r="F112" t="str">
        <f>VLOOKUP($A112,'Medical Examinations'!$A:$J,COLUMN('Medical Examinations'!E111),FALSE)</f>
        <v>No</v>
      </c>
      <c r="G112" t="str">
        <f>VLOOKUP($A112,'Medical Examinations'!$A:$J,COLUMN('Medical Examinations'!F111),FALSE)</f>
        <v>No</v>
      </c>
      <c r="H112">
        <f>VLOOKUP($A112,'Medical Examinations'!$A:$J,COLUMN('Medical Examinations'!G111),FALSE)</f>
        <v>0</v>
      </c>
      <c r="I112" t="str">
        <f>VLOOKUP($A112,'Medical Examinations'!$A:$J,COLUMN('Medical Examinations'!H111),FALSE)</f>
        <v>Yes</v>
      </c>
      <c r="J112" t="str">
        <f>VLOOKUP($A112,'Medical Examinations'!$A:$J,COLUMN('Medical Examinations'!I111),FALSE)</f>
        <v>Obesity</v>
      </c>
      <c r="K112" t="str">
        <f>VLOOKUP($A112,'Medical Examinations'!$A:$J,COLUMN('Medical Examinations'!J111),FALSE)</f>
        <v>Prediabetes</v>
      </c>
      <c r="L112" s="30">
        <f>VLOOKUP($A112,'Hospitalisation Details'!$A:$K,COLUMN('Hospitalisation Details'!J111),FALSE)</f>
        <v>31281</v>
      </c>
      <c r="M112" s="23">
        <f>VLOOKUP($A112,'Hospitalisation Details'!$A:$K,COLUMN('Hospitalisation Details'!F111),FALSE)</f>
        <v>39871.699999999997</v>
      </c>
      <c r="N112" t="str">
        <f>VLOOKUP($A112,'Hospitalisation Details'!$A:$K,COLUMN('Hospitalisation Details'!G111),FALSE)</f>
        <v>Tier - 1</v>
      </c>
      <c r="O112" t="str">
        <f>VLOOKUP($A112,'Hospitalisation Details'!$A:$K,COLUMN('Hospitalisation Details'!H111),FALSE)</f>
        <v>Tier - 2</v>
      </c>
      <c r="P112" t="str">
        <f>VLOOKUP($A112,'Hospitalisation Details'!$A:$K,COLUMN('Hospitalisation Details'!I111),FALSE)</f>
        <v>R1013</v>
      </c>
      <c r="Q112">
        <f>VLOOKUP($A112,'Hospitalisation Details'!$A:$K,COLUMN('Hospitalisation Details'!K111),FALSE)</f>
        <v>37</v>
      </c>
    </row>
    <row r="113" spans="1:17" ht="15.75" x14ac:dyDescent="0.25">
      <c r="A113" s="6" t="s">
        <v>153</v>
      </c>
      <c r="B113" t="str">
        <f>VLOOKUP(A113,'Customer Names'!A:E,COLUMN('Customer Names'!D112),FALSE)</f>
        <v>Ms. Yianna</v>
      </c>
      <c r="C113">
        <f>VLOOKUP($A113,'Medical Examinations'!$A:$J,COLUMN('Medical Examinations'!B112),FALSE)</f>
        <v>51.51</v>
      </c>
      <c r="D113">
        <f>VLOOKUP($A113,'Medical Examinations'!$A:$J,COLUMN('Medical Examinations'!C112),FALSE)</f>
        <v>6.26</v>
      </c>
      <c r="E113" t="str">
        <f>VLOOKUP($A113,'Medical Examinations'!$A:$J,COLUMN('Medical Examinations'!D112),FALSE)</f>
        <v>Yes</v>
      </c>
      <c r="F113" t="str">
        <f>VLOOKUP($A113,'Medical Examinations'!$A:$J,COLUMN('Medical Examinations'!E112),FALSE)</f>
        <v>No</v>
      </c>
      <c r="G113" t="str">
        <f>VLOOKUP($A113,'Medical Examinations'!$A:$J,COLUMN('Medical Examinations'!F112),FALSE)</f>
        <v>Yes</v>
      </c>
      <c r="H113">
        <f>VLOOKUP($A113,'Medical Examinations'!$A:$J,COLUMN('Medical Examinations'!G112),FALSE)</f>
        <v>1</v>
      </c>
      <c r="I113" t="str">
        <f>VLOOKUP($A113,'Medical Examinations'!$A:$J,COLUMN('Medical Examinations'!H112),FALSE)</f>
        <v>Yes</v>
      </c>
      <c r="J113" t="str">
        <f>VLOOKUP($A113,'Medical Examinations'!$A:$J,COLUMN('Medical Examinations'!I112),FALSE)</f>
        <v>Obesity</v>
      </c>
      <c r="K113" t="str">
        <f>VLOOKUP($A113,'Medical Examinations'!$A:$J,COLUMN('Medical Examinations'!J112),FALSE)</f>
        <v>Prediabetes</v>
      </c>
      <c r="L113" s="30">
        <f>VLOOKUP($A113,'Hospitalisation Details'!$A:$K,COLUMN('Hospitalisation Details'!J112),FALSE)</f>
        <v>30468</v>
      </c>
      <c r="M113" s="23">
        <f>VLOOKUP($A113,'Hospitalisation Details'!$A:$K,COLUMN('Hospitalisation Details'!F112),FALSE)</f>
        <v>39865.699999999997</v>
      </c>
      <c r="N113" t="str">
        <f>VLOOKUP($A113,'Hospitalisation Details'!$A:$K,COLUMN('Hospitalisation Details'!G112),FALSE)</f>
        <v>Tier - 2</v>
      </c>
      <c r="O113" t="str">
        <f>VLOOKUP($A113,'Hospitalisation Details'!$A:$K,COLUMN('Hospitalisation Details'!H112),FALSE)</f>
        <v>Tier - 2</v>
      </c>
      <c r="P113" t="str">
        <f>VLOOKUP($A113,'Hospitalisation Details'!$A:$K,COLUMN('Hospitalisation Details'!I112),FALSE)</f>
        <v>R1011</v>
      </c>
      <c r="Q113">
        <f>VLOOKUP($A113,'Hospitalisation Details'!$A:$K,COLUMN('Hospitalisation Details'!K112),FALSE)</f>
        <v>40</v>
      </c>
    </row>
    <row r="114" spans="1:17" ht="15.75" x14ac:dyDescent="0.25">
      <c r="A114" s="6" t="s">
        <v>154</v>
      </c>
      <c r="B114" t="str">
        <f>VLOOKUP(A114,'Customer Names'!A:E,COLUMN('Customer Names'!D113),FALSE)</f>
        <v>Ms. Roberta</v>
      </c>
      <c r="C114">
        <f>VLOOKUP($A114,'Medical Examinations'!$A:$J,COLUMN('Medical Examinations'!B113),FALSE)</f>
        <v>34.799999999999997</v>
      </c>
      <c r="D114">
        <f>VLOOKUP($A114,'Medical Examinations'!$A:$J,COLUMN('Medical Examinations'!C113),FALSE)</f>
        <v>4.72</v>
      </c>
      <c r="E114" t="str">
        <f>VLOOKUP($A114,'Medical Examinations'!$A:$J,COLUMN('Medical Examinations'!D113),FALSE)</f>
        <v>Yes</v>
      </c>
      <c r="F114" t="str">
        <f>VLOOKUP($A114,'Medical Examinations'!$A:$J,COLUMN('Medical Examinations'!E113),FALSE)</f>
        <v>No</v>
      </c>
      <c r="G114" t="str">
        <f>VLOOKUP($A114,'Medical Examinations'!$A:$J,COLUMN('Medical Examinations'!F113),FALSE)</f>
        <v>No</v>
      </c>
      <c r="H114">
        <f>VLOOKUP($A114,'Medical Examinations'!$A:$J,COLUMN('Medical Examinations'!G113),FALSE)</f>
        <v>0</v>
      </c>
      <c r="I114" t="str">
        <f>VLOOKUP($A114,'Medical Examinations'!$A:$J,COLUMN('Medical Examinations'!H113),FALSE)</f>
        <v>Yes</v>
      </c>
      <c r="J114" t="str">
        <f>VLOOKUP($A114,'Medical Examinations'!$A:$J,COLUMN('Medical Examinations'!I113),FALSE)</f>
        <v>Obesity</v>
      </c>
      <c r="K114" t="str">
        <f>VLOOKUP($A114,'Medical Examinations'!$A:$J,COLUMN('Medical Examinations'!J113),FALSE)</f>
        <v>Normal</v>
      </c>
      <c r="L114" s="30">
        <f>VLOOKUP($A114,'Hospitalisation Details'!$A:$K,COLUMN('Hospitalisation Details'!J113),FALSE)</f>
        <v>31245</v>
      </c>
      <c r="M114" s="23">
        <f>VLOOKUP($A114,'Hospitalisation Details'!$A:$K,COLUMN('Hospitalisation Details'!F113),FALSE)</f>
        <v>39836.519999999997</v>
      </c>
      <c r="N114" t="str">
        <f>VLOOKUP($A114,'Hospitalisation Details'!$A:$K,COLUMN('Hospitalisation Details'!G113),FALSE)</f>
        <v>Tier - 2</v>
      </c>
      <c r="O114" t="str">
        <f>VLOOKUP($A114,'Hospitalisation Details'!$A:$K,COLUMN('Hospitalisation Details'!H113),FALSE)</f>
        <v>Tier - 1</v>
      </c>
      <c r="P114" t="str">
        <f>VLOOKUP($A114,'Hospitalisation Details'!$A:$K,COLUMN('Hospitalisation Details'!I113),FALSE)</f>
        <v>R1011</v>
      </c>
      <c r="Q114">
        <f>VLOOKUP($A114,'Hospitalisation Details'!$A:$K,COLUMN('Hospitalisation Details'!K113),FALSE)</f>
        <v>37</v>
      </c>
    </row>
    <row r="115" spans="1:17" ht="15.75" x14ac:dyDescent="0.25">
      <c r="A115" s="6" t="s">
        <v>155</v>
      </c>
      <c r="B115" t="str">
        <f>VLOOKUP(A115,'Customer Names'!A:E,COLUMN('Customer Names'!D114),FALSE)</f>
        <v>Mr. Benjamin</v>
      </c>
      <c r="C115">
        <f>VLOOKUP($A115,'Medical Examinations'!$A:$J,COLUMN('Medical Examinations'!B114),FALSE)</f>
        <v>36.67</v>
      </c>
      <c r="D115">
        <f>VLOOKUP($A115,'Medical Examinations'!$A:$J,COLUMN('Medical Examinations'!C114),FALSE)</f>
        <v>5.18</v>
      </c>
      <c r="E115" t="str">
        <f>VLOOKUP($A115,'Medical Examinations'!$A:$J,COLUMN('Medical Examinations'!D114),FALSE)</f>
        <v>No</v>
      </c>
      <c r="F115" t="str">
        <f>VLOOKUP($A115,'Medical Examinations'!$A:$J,COLUMN('Medical Examinations'!E114),FALSE)</f>
        <v>No</v>
      </c>
      <c r="G115" t="str">
        <f>VLOOKUP($A115,'Medical Examinations'!$A:$J,COLUMN('Medical Examinations'!F114),FALSE)</f>
        <v>No</v>
      </c>
      <c r="H115">
        <f>VLOOKUP($A115,'Medical Examinations'!$A:$J,COLUMN('Medical Examinations'!G114),FALSE)</f>
        <v>1</v>
      </c>
      <c r="I115" t="str">
        <f>VLOOKUP($A115,'Medical Examinations'!$A:$J,COLUMN('Medical Examinations'!H114),FALSE)</f>
        <v>Yes</v>
      </c>
      <c r="J115" t="str">
        <f>VLOOKUP($A115,'Medical Examinations'!$A:$J,COLUMN('Medical Examinations'!I114),FALSE)</f>
        <v>Obesity</v>
      </c>
      <c r="K115" t="str">
        <f>VLOOKUP($A115,'Medical Examinations'!$A:$J,COLUMN('Medical Examinations'!J114),FALSE)</f>
        <v>Normal</v>
      </c>
      <c r="L115" s="30">
        <f>VLOOKUP($A115,'Hospitalisation Details'!$A:$K,COLUMN('Hospitalisation Details'!J114),FALSE)</f>
        <v>31982</v>
      </c>
      <c r="M115" s="23">
        <f>VLOOKUP($A115,'Hospitalisation Details'!$A:$K,COLUMN('Hospitalisation Details'!F114),FALSE)</f>
        <v>39774.28</v>
      </c>
      <c r="N115" t="str">
        <f>VLOOKUP($A115,'Hospitalisation Details'!$A:$K,COLUMN('Hospitalisation Details'!G114),FALSE)</f>
        <v>Tier - 1</v>
      </c>
      <c r="O115" t="str">
        <f>VLOOKUP($A115,'Hospitalisation Details'!$A:$K,COLUMN('Hospitalisation Details'!H114),FALSE)</f>
        <v>Tier - 1</v>
      </c>
      <c r="P115" t="str">
        <f>VLOOKUP($A115,'Hospitalisation Details'!$A:$K,COLUMN('Hospitalisation Details'!I114),FALSE)</f>
        <v>R1014</v>
      </c>
      <c r="Q115">
        <f>VLOOKUP($A115,'Hospitalisation Details'!$A:$K,COLUMN('Hospitalisation Details'!K114),FALSE)</f>
        <v>35</v>
      </c>
    </row>
    <row r="116" spans="1:17" ht="15.75" x14ac:dyDescent="0.25">
      <c r="A116" s="6" t="s">
        <v>156</v>
      </c>
      <c r="B116" t="str">
        <f>VLOOKUP(A116,'Customer Names'!A:E,COLUMN('Customer Names'!D115),FALSE)</f>
        <v>Mr. Craig</v>
      </c>
      <c r="C116">
        <f>VLOOKUP($A116,'Medical Examinations'!$A:$J,COLUMN('Medical Examinations'!B115),FALSE)</f>
        <v>30.9</v>
      </c>
      <c r="D116">
        <f>VLOOKUP($A116,'Medical Examinations'!$A:$J,COLUMN('Medical Examinations'!C115),FALSE)</f>
        <v>9.4</v>
      </c>
      <c r="E116" t="str">
        <f>VLOOKUP($A116,'Medical Examinations'!$A:$J,COLUMN('Medical Examinations'!D115),FALSE)</f>
        <v>No</v>
      </c>
      <c r="F116" t="str">
        <f>VLOOKUP($A116,'Medical Examinations'!$A:$J,COLUMN('Medical Examinations'!E115),FALSE)</f>
        <v>No</v>
      </c>
      <c r="G116" t="str">
        <f>VLOOKUP($A116,'Medical Examinations'!$A:$J,COLUMN('Medical Examinations'!F115),FALSE)</f>
        <v>No</v>
      </c>
      <c r="H116">
        <f>VLOOKUP($A116,'Medical Examinations'!$A:$J,COLUMN('Medical Examinations'!G115),FALSE)</f>
        <v>2</v>
      </c>
      <c r="I116" t="str">
        <f>VLOOKUP($A116,'Medical Examinations'!$A:$J,COLUMN('Medical Examinations'!H115),FALSE)</f>
        <v>Yes</v>
      </c>
      <c r="J116" t="str">
        <f>VLOOKUP($A116,'Medical Examinations'!$A:$J,COLUMN('Medical Examinations'!I115),FALSE)</f>
        <v>Obesity</v>
      </c>
      <c r="K116" t="str">
        <f>VLOOKUP($A116,'Medical Examinations'!$A:$J,COLUMN('Medical Examinations'!J115),FALSE)</f>
        <v>Diabetes</v>
      </c>
      <c r="L116" s="30">
        <f>VLOOKUP($A116,'Hospitalisation Details'!$A:$K,COLUMN('Hospitalisation Details'!J115),FALSE)</f>
        <v>27015</v>
      </c>
      <c r="M116" s="23">
        <f>VLOOKUP($A116,'Hospitalisation Details'!$A:$K,COLUMN('Hospitalisation Details'!F115),FALSE)</f>
        <v>39727.61</v>
      </c>
      <c r="N116" t="str">
        <f>VLOOKUP($A116,'Hospitalisation Details'!$A:$K,COLUMN('Hospitalisation Details'!G115),FALSE)</f>
        <v>Tier - 1</v>
      </c>
      <c r="O116" t="str">
        <f>VLOOKUP($A116,'Hospitalisation Details'!$A:$K,COLUMN('Hospitalisation Details'!H115),FALSE)</f>
        <v>Tier - 2</v>
      </c>
      <c r="P116" t="str">
        <f>VLOOKUP($A116,'Hospitalisation Details'!$A:$K,COLUMN('Hospitalisation Details'!I115),FALSE)</f>
        <v>R1011</v>
      </c>
      <c r="Q116">
        <f>VLOOKUP($A116,'Hospitalisation Details'!$A:$K,COLUMN('Hospitalisation Details'!K115),FALSE)</f>
        <v>49</v>
      </c>
    </row>
    <row r="117" spans="1:17" ht="15.75" x14ac:dyDescent="0.25">
      <c r="A117" s="6" t="s">
        <v>157</v>
      </c>
      <c r="B117" t="str">
        <f>VLOOKUP(A117,'Customer Names'!A:E,COLUMN('Customer Names'!D116),FALSE)</f>
        <v>Ms. Ann</v>
      </c>
      <c r="C117">
        <f>VLOOKUP($A117,'Medical Examinations'!$A:$J,COLUMN('Medical Examinations'!B116),FALSE)</f>
        <v>30.495000000000001</v>
      </c>
      <c r="D117">
        <f>VLOOKUP($A117,'Medical Examinations'!$A:$J,COLUMN('Medical Examinations'!C116),FALSE)</f>
        <v>6.29</v>
      </c>
      <c r="E117" t="str">
        <f>VLOOKUP($A117,'Medical Examinations'!$A:$J,COLUMN('Medical Examinations'!D116),FALSE)</f>
        <v>No</v>
      </c>
      <c r="F117" t="str">
        <f>VLOOKUP($A117,'Medical Examinations'!$A:$J,COLUMN('Medical Examinations'!E116),FALSE)</f>
        <v>No</v>
      </c>
      <c r="G117" t="str">
        <f>VLOOKUP($A117,'Medical Examinations'!$A:$J,COLUMN('Medical Examinations'!F116),FALSE)</f>
        <v>No</v>
      </c>
      <c r="H117">
        <f>VLOOKUP($A117,'Medical Examinations'!$A:$J,COLUMN('Medical Examinations'!G116),FALSE)</f>
        <v>0</v>
      </c>
      <c r="I117" t="str">
        <f>VLOOKUP($A117,'Medical Examinations'!$A:$J,COLUMN('Medical Examinations'!H116),FALSE)</f>
        <v>Yes</v>
      </c>
      <c r="J117" t="str">
        <f>VLOOKUP($A117,'Medical Examinations'!$A:$J,COLUMN('Medical Examinations'!I116),FALSE)</f>
        <v>Obesity</v>
      </c>
      <c r="K117" t="str">
        <f>VLOOKUP($A117,'Medical Examinations'!$A:$J,COLUMN('Medical Examinations'!J116),FALSE)</f>
        <v>Prediabetes</v>
      </c>
      <c r="L117" s="30">
        <f>VLOOKUP($A117,'Hospitalisation Details'!$A:$K,COLUMN('Hospitalisation Details'!J116),FALSE)</f>
        <v>28349</v>
      </c>
      <c r="M117" s="23">
        <f>VLOOKUP($A117,'Hospitalisation Details'!$A:$K,COLUMN('Hospitalisation Details'!F116),FALSE)</f>
        <v>39725.519999999997</v>
      </c>
      <c r="N117" t="str">
        <f>VLOOKUP($A117,'Hospitalisation Details'!$A:$K,COLUMN('Hospitalisation Details'!G116),FALSE)</f>
        <v>Tier - 2</v>
      </c>
      <c r="O117" t="str">
        <f>VLOOKUP($A117,'Hospitalisation Details'!$A:$K,COLUMN('Hospitalisation Details'!H116),FALSE)</f>
        <v>Tier - 1</v>
      </c>
      <c r="P117" t="str">
        <f>VLOOKUP($A117,'Hospitalisation Details'!$A:$K,COLUMN('Hospitalisation Details'!I116),FALSE)</f>
        <v>R1012</v>
      </c>
      <c r="Q117">
        <f>VLOOKUP($A117,'Hospitalisation Details'!$A:$K,COLUMN('Hospitalisation Details'!K116),FALSE)</f>
        <v>45</v>
      </c>
    </row>
    <row r="118" spans="1:17" ht="15.75" x14ac:dyDescent="0.25">
      <c r="A118" s="6" t="s">
        <v>158</v>
      </c>
      <c r="B118" t="str">
        <f>VLOOKUP(A118,'Customer Names'!A:E,COLUMN('Customer Names'!D117),FALSE)</f>
        <v>Mr. Jamie</v>
      </c>
      <c r="C118">
        <f>VLOOKUP($A118,'Medical Examinations'!$A:$J,COLUMN('Medical Examinations'!B117),FALSE)</f>
        <v>44.88</v>
      </c>
      <c r="D118">
        <f>VLOOKUP($A118,'Medical Examinations'!$A:$J,COLUMN('Medical Examinations'!C117),FALSE)</f>
        <v>6.04</v>
      </c>
      <c r="E118" t="str">
        <f>VLOOKUP($A118,'Medical Examinations'!$A:$J,COLUMN('Medical Examinations'!D117),FALSE)</f>
        <v>No</v>
      </c>
      <c r="F118" t="str">
        <f>VLOOKUP($A118,'Medical Examinations'!$A:$J,COLUMN('Medical Examinations'!E117),FALSE)</f>
        <v>No</v>
      </c>
      <c r="G118" t="str">
        <f>VLOOKUP($A118,'Medical Examinations'!$A:$J,COLUMN('Medical Examinations'!F117),FALSE)</f>
        <v>Yes</v>
      </c>
      <c r="H118">
        <f>VLOOKUP($A118,'Medical Examinations'!$A:$J,COLUMN('Medical Examinations'!G117),FALSE)</f>
        <v>1</v>
      </c>
      <c r="I118" t="str">
        <f>VLOOKUP($A118,'Medical Examinations'!$A:$J,COLUMN('Medical Examinations'!H117),FALSE)</f>
        <v>Yes</v>
      </c>
      <c r="J118" t="str">
        <f>VLOOKUP($A118,'Medical Examinations'!$A:$J,COLUMN('Medical Examinations'!I117),FALSE)</f>
        <v>Obesity</v>
      </c>
      <c r="K118" t="str">
        <f>VLOOKUP($A118,'Medical Examinations'!$A:$J,COLUMN('Medical Examinations'!J117),FALSE)</f>
        <v>Prediabetes</v>
      </c>
      <c r="L118" s="30">
        <f>VLOOKUP($A118,'Hospitalisation Details'!$A:$K,COLUMN('Hospitalisation Details'!J117),FALSE)</f>
        <v>37818</v>
      </c>
      <c r="M118" s="23">
        <f>VLOOKUP($A118,'Hospitalisation Details'!$A:$K,COLUMN('Hospitalisation Details'!F117),FALSE)</f>
        <v>39722.75</v>
      </c>
      <c r="N118" t="str">
        <f>VLOOKUP($A118,'Hospitalisation Details'!$A:$K,COLUMN('Hospitalisation Details'!G117),FALSE)</f>
        <v>Tier - 1</v>
      </c>
      <c r="O118" t="str">
        <f>VLOOKUP($A118,'Hospitalisation Details'!$A:$K,COLUMN('Hospitalisation Details'!H117),FALSE)</f>
        <v>Tier - 1</v>
      </c>
      <c r="P118" t="str">
        <f>VLOOKUP($A118,'Hospitalisation Details'!$A:$K,COLUMN('Hospitalisation Details'!I117),FALSE)</f>
        <v>R1013</v>
      </c>
      <c r="Q118">
        <f>VLOOKUP($A118,'Hospitalisation Details'!$A:$K,COLUMN('Hospitalisation Details'!K117),FALSE)</f>
        <v>19</v>
      </c>
    </row>
    <row r="119" spans="1:17" ht="15.75" x14ac:dyDescent="0.25">
      <c r="A119" s="6" t="s">
        <v>159</v>
      </c>
      <c r="B119" t="str">
        <f>VLOOKUP(A119,'Customer Names'!A:E,COLUMN('Customer Names'!D118),FALSE)</f>
        <v>Mr. John</v>
      </c>
      <c r="C119">
        <f>VLOOKUP($A119,'Medical Examinations'!$A:$J,COLUMN('Medical Examinations'!B118),FALSE)</f>
        <v>44.32</v>
      </c>
      <c r="D119">
        <f>VLOOKUP($A119,'Medical Examinations'!$A:$J,COLUMN('Medical Examinations'!C118),FALSE)</f>
        <v>10.55</v>
      </c>
      <c r="E119" t="str">
        <f>VLOOKUP($A119,'Medical Examinations'!$A:$J,COLUMN('Medical Examinations'!D118),FALSE)</f>
        <v>No</v>
      </c>
      <c r="F119" t="str">
        <f>VLOOKUP($A119,'Medical Examinations'!$A:$J,COLUMN('Medical Examinations'!E118),FALSE)</f>
        <v>No</v>
      </c>
      <c r="G119" t="str">
        <f>VLOOKUP($A119,'Medical Examinations'!$A:$J,COLUMN('Medical Examinations'!F118),FALSE)</f>
        <v>No</v>
      </c>
      <c r="H119">
        <f>VLOOKUP($A119,'Medical Examinations'!$A:$J,COLUMN('Medical Examinations'!G118),FALSE)</f>
        <v>0</v>
      </c>
      <c r="I119" t="str">
        <f>VLOOKUP($A119,'Medical Examinations'!$A:$J,COLUMN('Medical Examinations'!H118),FALSE)</f>
        <v>Yes</v>
      </c>
      <c r="J119" t="str">
        <f>VLOOKUP($A119,'Medical Examinations'!$A:$J,COLUMN('Medical Examinations'!I118),FALSE)</f>
        <v>Obesity</v>
      </c>
      <c r="K119" t="str">
        <f>VLOOKUP($A119,'Medical Examinations'!$A:$J,COLUMN('Medical Examinations'!J118),FALSE)</f>
        <v>Diabetes</v>
      </c>
      <c r="L119" s="30">
        <f>VLOOKUP($A119,'Hospitalisation Details'!$A:$K,COLUMN('Hospitalisation Details'!J118),FALSE)</f>
        <v>25110</v>
      </c>
      <c r="M119" s="23">
        <f>VLOOKUP($A119,'Hospitalisation Details'!$A:$K,COLUMN('Hospitalisation Details'!F118),FALSE)</f>
        <v>39721.93</v>
      </c>
      <c r="N119" t="str">
        <f>VLOOKUP($A119,'Hospitalisation Details'!$A:$K,COLUMN('Hospitalisation Details'!G118),FALSE)</f>
        <v>Tier - 2</v>
      </c>
      <c r="O119" t="str">
        <f>VLOOKUP($A119,'Hospitalisation Details'!$A:$K,COLUMN('Hospitalisation Details'!H118),FALSE)</f>
        <v>Tier - 2</v>
      </c>
      <c r="P119" t="str">
        <f>VLOOKUP($A119,'Hospitalisation Details'!$A:$K,COLUMN('Hospitalisation Details'!I118),FALSE)</f>
        <v>R1011</v>
      </c>
      <c r="Q119">
        <f>VLOOKUP($A119,'Hospitalisation Details'!$A:$K,COLUMN('Hospitalisation Details'!K118),FALSE)</f>
        <v>54</v>
      </c>
    </row>
    <row r="120" spans="1:17" ht="15.75" x14ac:dyDescent="0.25">
      <c r="A120" s="6" t="s">
        <v>160</v>
      </c>
      <c r="B120" t="str">
        <f>VLOOKUP(A120,'Customer Names'!A:E,COLUMN('Customer Names'!D119),FALSE)</f>
        <v>Mr. Charlie</v>
      </c>
      <c r="C120">
        <f>VLOOKUP($A120,'Medical Examinations'!$A:$J,COLUMN('Medical Examinations'!B119),FALSE)</f>
        <v>46.39</v>
      </c>
      <c r="D120">
        <f>VLOOKUP($A120,'Medical Examinations'!$A:$J,COLUMN('Medical Examinations'!C119),FALSE)</f>
        <v>5.09</v>
      </c>
      <c r="E120" t="str">
        <f>VLOOKUP($A120,'Medical Examinations'!$A:$J,COLUMN('Medical Examinations'!D119),FALSE)</f>
        <v>No</v>
      </c>
      <c r="F120" t="str">
        <f>VLOOKUP($A120,'Medical Examinations'!$A:$J,COLUMN('Medical Examinations'!E119),FALSE)</f>
        <v>No</v>
      </c>
      <c r="G120" t="str">
        <f>VLOOKUP($A120,'Medical Examinations'!$A:$J,COLUMN('Medical Examinations'!F119),FALSE)</f>
        <v>No</v>
      </c>
      <c r="H120">
        <f>VLOOKUP($A120,'Medical Examinations'!$A:$J,COLUMN('Medical Examinations'!G119),FALSE)</f>
        <v>0</v>
      </c>
      <c r="I120" t="str">
        <f>VLOOKUP($A120,'Medical Examinations'!$A:$J,COLUMN('Medical Examinations'!H119),FALSE)</f>
        <v>Yes</v>
      </c>
      <c r="J120" t="str">
        <f>VLOOKUP($A120,'Medical Examinations'!$A:$J,COLUMN('Medical Examinations'!I119),FALSE)</f>
        <v>Obesity</v>
      </c>
      <c r="K120" t="str">
        <f>VLOOKUP($A120,'Medical Examinations'!$A:$J,COLUMN('Medical Examinations'!J119),FALSE)</f>
        <v>Normal</v>
      </c>
      <c r="L120" s="30">
        <f>VLOOKUP($A120,'Hospitalisation Details'!$A:$K,COLUMN('Hospitalisation Details'!J119),FALSE)</f>
        <v>28476</v>
      </c>
      <c r="M120" s="23">
        <f>VLOOKUP($A120,'Hospitalisation Details'!$A:$K,COLUMN('Hospitalisation Details'!F119),FALSE)</f>
        <v>39670.44</v>
      </c>
      <c r="N120" t="str">
        <f>VLOOKUP($A120,'Hospitalisation Details'!$A:$K,COLUMN('Hospitalisation Details'!G119),FALSE)</f>
        <v>Tier - 2</v>
      </c>
      <c r="O120" t="str">
        <f>VLOOKUP($A120,'Hospitalisation Details'!$A:$K,COLUMN('Hospitalisation Details'!H119),FALSE)</f>
        <v>Tier - 1</v>
      </c>
      <c r="P120" t="str">
        <f>VLOOKUP($A120,'Hospitalisation Details'!$A:$K,COLUMN('Hospitalisation Details'!I119),FALSE)</f>
        <v>R1012</v>
      </c>
      <c r="Q120">
        <f>VLOOKUP($A120,'Hospitalisation Details'!$A:$K,COLUMN('Hospitalisation Details'!K119),FALSE)</f>
        <v>45</v>
      </c>
    </row>
    <row r="121" spans="1:17" ht="15.75" x14ac:dyDescent="0.25">
      <c r="A121" s="6" t="s">
        <v>161</v>
      </c>
      <c r="B121" t="str">
        <f>VLOOKUP(A121,'Customer Names'!A:E,COLUMN('Customer Names'!D120),FALSE)</f>
        <v>Mr. Meb</v>
      </c>
      <c r="C121">
        <f>VLOOKUP($A121,'Medical Examinations'!$A:$J,COLUMN('Medical Examinations'!B120),FALSE)</f>
        <v>42.13</v>
      </c>
      <c r="D121">
        <f>VLOOKUP($A121,'Medical Examinations'!$A:$J,COLUMN('Medical Examinations'!C120),FALSE)</f>
        <v>5.2</v>
      </c>
      <c r="E121" t="str">
        <f>VLOOKUP($A121,'Medical Examinations'!$A:$J,COLUMN('Medical Examinations'!D120),FALSE)</f>
        <v>Yes</v>
      </c>
      <c r="F121" t="str">
        <f>VLOOKUP($A121,'Medical Examinations'!$A:$J,COLUMN('Medical Examinations'!E120),FALSE)</f>
        <v>No</v>
      </c>
      <c r="G121" t="str">
        <f>VLOOKUP($A121,'Medical Examinations'!$A:$J,COLUMN('Medical Examinations'!F120),FALSE)</f>
        <v>No</v>
      </c>
      <c r="H121">
        <f>VLOOKUP($A121,'Medical Examinations'!$A:$J,COLUMN('Medical Examinations'!G120),FALSE)</f>
        <v>1</v>
      </c>
      <c r="I121" t="str">
        <f>VLOOKUP($A121,'Medical Examinations'!$A:$J,COLUMN('Medical Examinations'!H120),FALSE)</f>
        <v>Yes</v>
      </c>
      <c r="J121" t="str">
        <f>VLOOKUP($A121,'Medical Examinations'!$A:$J,COLUMN('Medical Examinations'!I120),FALSE)</f>
        <v>Obesity</v>
      </c>
      <c r="K121" t="str">
        <f>VLOOKUP($A121,'Medical Examinations'!$A:$J,COLUMN('Medical Examinations'!J120),FALSE)</f>
        <v>Normal</v>
      </c>
      <c r="L121" s="30">
        <f>VLOOKUP($A121,'Hospitalisation Details'!$A:$K,COLUMN('Hospitalisation Details'!J120),FALSE)</f>
        <v>34918</v>
      </c>
      <c r="M121" s="23">
        <f>VLOOKUP($A121,'Hospitalisation Details'!$A:$K,COLUMN('Hospitalisation Details'!F120),FALSE)</f>
        <v>39611.760000000002</v>
      </c>
      <c r="N121" t="str">
        <f>VLOOKUP($A121,'Hospitalisation Details'!$A:$K,COLUMN('Hospitalisation Details'!G120),FALSE)</f>
        <v>Tier - 1</v>
      </c>
      <c r="O121" t="str">
        <f>VLOOKUP($A121,'Hospitalisation Details'!$A:$K,COLUMN('Hospitalisation Details'!H120),FALSE)</f>
        <v>Tier - 3</v>
      </c>
      <c r="P121" t="str">
        <f>VLOOKUP($A121,'Hospitalisation Details'!$A:$K,COLUMN('Hospitalisation Details'!I120),FALSE)</f>
        <v>R1013</v>
      </c>
      <c r="Q121">
        <f>VLOOKUP($A121,'Hospitalisation Details'!$A:$K,COLUMN('Hospitalisation Details'!K120),FALSE)</f>
        <v>27</v>
      </c>
    </row>
    <row r="122" spans="1:17" ht="15.75" x14ac:dyDescent="0.25">
      <c r="A122" s="6" t="s">
        <v>162</v>
      </c>
      <c r="B122" t="str">
        <f>VLOOKUP(A122,'Customer Names'!A:E,COLUMN('Customer Names'!D121),FALSE)</f>
        <v>Mr. Aaqib</v>
      </c>
      <c r="C122">
        <f>VLOOKUP($A122,'Medical Examinations'!$A:$J,COLUMN('Medical Examinations'!B121),FALSE)</f>
        <v>30.78</v>
      </c>
      <c r="D122">
        <f>VLOOKUP($A122,'Medical Examinations'!$A:$J,COLUMN('Medical Examinations'!C121),FALSE)</f>
        <v>8.4499999999999993</v>
      </c>
      <c r="E122" t="str">
        <f>VLOOKUP($A122,'Medical Examinations'!$A:$J,COLUMN('Medical Examinations'!D121),FALSE)</f>
        <v>Yes</v>
      </c>
      <c r="F122" t="str">
        <f>VLOOKUP($A122,'Medical Examinations'!$A:$J,COLUMN('Medical Examinations'!E121),FALSE)</f>
        <v>No</v>
      </c>
      <c r="G122" t="str">
        <f>VLOOKUP($A122,'Medical Examinations'!$A:$J,COLUMN('Medical Examinations'!F121),FALSE)</f>
        <v>No</v>
      </c>
      <c r="H122">
        <f>VLOOKUP($A122,'Medical Examinations'!$A:$J,COLUMN('Medical Examinations'!G121),FALSE)</f>
        <v>0</v>
      </c>
      <c r="I122" t="str">
        <f>VLOOKUP($A122,'Medical Examinations'!$A:$J,COLUMN('Medical Examinations'!H121),FALSE)</f>
        <v>Yes</v>
      </c>
      <c r="J122" t="str">
        <f>VLOOKUP($A122,'Medical Examinations'!$A:$J,COLUMN('Medical Examinations'!I121),FALSE)</f>
        <v>Obesity</v>
      </c>
      <c r="K122" t="str">
        <f>VLOOKUP($A122,'Medical Examinations'!$A:$J,COLUMN('Medical Examinations'!J121),FALSE)</f>
        <v>Diabetes</v>
      </c>
      <c r="L122" s="30">
        <f>VLOOKUP($A122,'Hospitalisation Details'!$A:$K,COLUMN('Hospitalisation Details'!J121),FALSE)</f>
        <v>29772</v>
      </c>
      <c r="M122" s="23">
        <f>VLOOKUP($A122,'Hospitalisation Details'!$A:$K,COLUMN('Hospitalisation Details'!F121),FALSE)</f>
        <v>39597.410000000003</v>
      </c>
      <c r="N122" t="str">
        <f>VLOOKUP($A122,'Hospitalisation Details'!$A:$K,COLUMN('Hospitalisation Details'!G121),FALSE)</f>
        <v>Tier - 1</v>
      </c>
      <c r="O122" t="str">
        <f>VLOOKUP($A122,'Hospitalisation Details'!$A:$K,COLUMN('Hospitalisation Details'!H121),FALSE)</f>
        <v>Tier - 2</v>
      </c>
      <c r="P122" t="str">
        <f>VLOOKUP($A122,'Hospitalisation Details'!$A:$K,COLUMN('Hospitalisation Details'!I121),FALSE)</f>
        <v>R1017</v>
      </c>
      <c r="Q122">
        <f>VLOOKUP($A122,'Hospitalisation Details'!$A:$K,COLUMN('Hospitalisation Details'!K121),FALSE)</f>
        <v>41</v>
      </c>
    </row>
    <row r="123" spans="1:17" ht="15.75" x14ac:dyDescent="0.25">
      <c r="A123" s="6" t="s">
        <v>163</v>
      </c>
      <c r="B123" t="str">
        <f>VLOOKUP(A123,'Customer Names'!A:E,COLUMN('Customer Names'!D122),FALSE)</f>
        <v>Mr. Craig</v>
      </c>
      <c r="C123">
        <f>VLOOKUP($A123,'Medical Examinations'!$A:$J,COLUMN('Medical Examinations'!B122),FALSE)</f>
        <v>31.35</v>
      </c>
      <c r="D123">
        <f>VLOOKUP($A123,'Medical Examinations'!$A:$J,COLUMN('Medical Examinations'!C122),FALSE)</f>
        <v>9.5399999999999991</v>
      </c>
      <c r="E123" t="str">
        <f>VLOOKUP($A123,'Medical Examinations'!$A:$J,COLUMN('Medical Examinations'!D122),FALSE)</f>
        <v>No</v>
      </c>
      <c r="F123" t="str">
        <f>VLOOKUP($A123,'Medical Examinations'!$A:$J,COLUMN('Medical Examinations'!E122),FALSE)</f>
        <v>No</v>
      </c>
      <c r="G123" t="str">
        <f>VLOOKUP($A123,'Medical Examinations'!$A:$J,COLUMN('Medical Examinations'!F122),FALSE)</f>
        <v>No</v>
      </c>
      <c r="H123">
        <f>VLOOKUP($A123,'Medical Examinations'!$A:$J,COLUMN('Medical Examinations'!G122),FALSE)</f>
        <v>0</v>
      </c>
      <c r="I123" t="str">
        <f>VLOOKUP($A123,'Medical Examinations'!$A:$J,COLUMN('Medical Examinations'!H122),FALSE)</f>
        <v>Yes</v>
      </c>
      <c r="J123" t="str">
        <f>VLOOKUP($A123,'Medical Examinations'!$A:$J,COLUMN('Medical Examinations'!I122),FALSE)</f>
        <v>Obesity</v>
      </c>
      <c r="K123" t="str">
        <f>VLOOKUP($A123,'Medical Examinations'!$A:$J,COLUMN('Medical Examinations'!J122),FALSE)</f>
        <v>Diabetes</v>
      </c>
      <c r="L123" s="30">
        <f>VLOOKUP($A123,'Hospitalisation Details'!$A:$K,COLUMN('Hospitalisation Details'!J122),FALSE)</f>
        <v>28683</v>
      </c>
      <c r="M123" s="23">
        <f>VLOOKUP($A123,'Hospitalisation Details'!$A:$K,COLUMN('Hospitalisation Details'!F122),FALSE)</f>
        <v>39556.49</v>
      </c>
      <c r="N123" t="str">
        <f>VLOOKUP($A123,'Hospitalisation Details'!$A:$K,COLUMN('Hospitalisation Details'!G122),FALSE)</f>
        <v>Tier - 1</v>
      </c>
      <c r="O123" t="str">
        <f>VLOOKUP($A123,'Hospitalisation Details'!$A:$K,COLUMN('Hospitalisation Details'!H122),FALSE)</f>
        <v>Tier - 2</v>
      </c>
      <c r="P123" t="str">
        <f>VLOOKUP($A123,'Hospitalisation Details'!$A:$K,COLUMN('Hospitalisation Details'!I122),FALSE)</f>
        <v>R1015</v>
      </c>
      <c r="Q123">
        <f>VLOOKUP($A123,'Hospitalisation Details'!$A:$K,COLUMN('Hospitalisation Details'!K122),FALSE)</f>
        <v>44</v>
      </c>
    </row>
    <row r="124" spans="1:17" ht="15.75" x14ac:dyDescent="0.25">
      <c r="A124" s="6" t="s">
        <v>164</v>
      </c>
      <c r="B124" t="str">
        <f>VLOOKUP(A124,'Customer Names'!A:E,COLUMN('Customer Names'!D123),FALSE)</f>
        <v>Ms. Meredith</v>
      </c>
      <c r="C124">
        <f>VLOOKUP($A124,'Medical Examinations'!$A:$J,COLUMN('Medical Examinations'!B123),FALSE)</f>
        <v>41.46</v>
      </c>
      <c r="D124">
        <f>VLOOKUP($A124,'Medical Examinations'!$A:$J,COLUMN('Medical Examinations'!C123),FALSE)</f>
        <v>4.99</v>
      </c>
      <c r="E124" t="str">
        <f>VLOOKUP($A124,'Medical Examinations'!$A:$J,COLUMN('Medical Examinations'!D123),FALSE)</f>
        <v>Yes</v>
      </c>
      <c r="F124" t="str">
        <f>VLOOKUP($A124,'Medical Examinations'!$A:$J,COLUMN('Medical Examinations'!E123),FALSE)</f>
        <v>No</v>
      </c>
      <c r="G124" t="str">
        <f>VLOOKUP($A124,'Medical Examinations'!$A:$J,COLUMN('Medical Examinations'!F123),FALSE)</f>
        <v>No</v>
      </c>
      <c r="H124">
        <f>VLOOKUP($A124,'Medical Examinations'!$A:$J,COLUMN('Medical Examinations'!G123),FALSE)</f>
        <v>2</v>
      </c>
      <c r="I124" t="str">
        <f>VLOOKUP($A124,'Medical Examinations'!$A:$J,COLUMN('Medical Examinations'!H123),FALSE)</f>
        <v>Yes</v>
      </c>
      <c r="J124" t="str">
        <f>VLOOKUP($A124,'Medical Examinations'!$A:$J,COLUMN('Medical Examinations'!I123),FALSE)</f>
        <v>Obesity</v>
      </c>
      <c r="K124" t="str">
        <f>VLOOKUP($A124,'Medical Examinations'!$A:$J,COLUMN('Medical Examinations'!J123),FALSE)</f>
        <v>Normal</v>
      </c>
      <c r="L124" s="30">
        <f>VLOOKUP($A124,'Hospitalisation Details'!$A:$K,COLUMN('Hospitalisation Details'!J123),FALSE)</f>
        <v>24282</v>
      </c>
      <c r="M124" s="23">
        <f>VLOOKUP($A124,'Hospitalisation Details'!$A:$K,COLUMN('Hospitalisation Details'!F123),FALSE)</f>
        <v>39396.86</v>
      </c>
      <c r="N124" t="str">
        <f>VLOOKUP($A124,'Hospitalisation Details'!$A:$K,COLUMN('Hospitalisation Details'!G123),FALSE)</f>
        <v>Tier - 2</v>
      </c>
      <c r="O124" t="str">
        <f>VLOOKUP($A124,'Hospitalisation Details'!$A:$K,COLUMN('Hospitalisation Details'!H123),FALSE)</f>
        <v>Tier - 2</v>
      </c>
      <c r="P124" t="str">
        <f>VLOOKUP($A124,'Hospitalisation Details'!$A:$K,COLUMN('Hospitalisation Details'!I123),FALSE)</f>
        <v>R1011</v>
      </c>
      <c r="Q124">
        <f>VLOOKUP($A124,'Hospitalisation Details'!$A:$K,COLUMN('Hospitalisation Details'!K123),FALSE)</f>
        <v>56</v>
      </c>
    </row>
    <row r="125" spans="1:17" ht="15.75" x14ac:dyDescent="0.25">
      <c r="A125" s="6" t="s">
        <v>165</v>
      </c>
      <c r="B125" t="str">
        <f>VLOOKUP(A125,'Customer Names'!A:E,COLUMN('Customer Names'!D124),FALSE)</f>
        <v>Mr. Doug</v>
      </c>
      <c r="C125">
        <f>VLOOKUP($A125,'Medical Examinations'!$A:$J,COLUMN('Medical Examinations'!B124),FALSE)</f>
        <v>48</v>
      </c>
      <c r="D125">
        <f>VLOOKUP($A125,'Medical Examinations'!$A:$J,COLUMN('Medical Examinations'!C124),FALSE)</f>
        <v>10.54</v>
      </c>
      <c r="E125" t="str">
        <f>VLOOKUP($A125,'Medical Examinations'!$A:$J,COLUMN('Medical Examinations'!D124),FALSE)</f>
        <v>No</v>
      </c>
      <c r="F125" t="str">
        <f>VLOOKUP($A125,'Medical Examinations'!$A:$J,COLUMN('Medical Examinations'!E124),FALSE)</f>
        <v>No</v>
      </c>
      <c r="G125" t="str">
        <f>VLOOKUP($A125,'Medical Examinations'!$A:$J,COLUMN('Medical Examinations'!F124),FALSE)</f>
        <v>No</v>
      </c>
      <c r="H125">
        <f>VLOOKUP($A125,'Medical Examinations'!$A:$J,COLUMN('Medical Examinations'!G124),FALSE)</f>
        <v>0</v>
      </c>
      <c r="I125" t="str">
        <f>VLOOKUP($A125,'Medical Examinations'!$A:$J,COLUMN('Medical Examinations'!H124),FALSE)</f>
        <v>Yes</v>
      </c>
      <c r="J125" t="str">
        <f>VLOOKUP($A125,'Medical Examinations'!$A:$J,COLUMN('Medical Examinations'!I124),FALSE)</f>
        <v>Obesity</v>
      </c>
      <c r="K125" t="str">
        <f>VLOOKUP($A125,'Medical Examinations'!$A:$J,COLUMN('Medical Examinations'!J124),FALSE)</f>
        <v>Diabetes</v>
      </c>
      <c r="L125" s="30">
        <f>VLOOKUP($A125,'Hospitalisation Details'!$A:$K,COLUMN('Hospitalisation Details'!J124),FALSE)</f>
        <v>28707</v>
      </c>
      <c r="M125" s="23">
        <f>VLOOKUP($A125,'Hospitalisation Details'!$A:$K,COLUMN('Hospitalisation Details'!F124),FALSE)</f>
        <v>39352.6</v>
      </c>
      <c r="N125" t="str">
        <f>VLOOKUP($A125,'Hospitalisation Details'!$A:$K,COLUMN('Hospitalisation Details'!G124),FALSE)</f>
        <v>Tier - 2</v>
      </c>
      <c r="O125" t="str">
        <f>VLOOKUP($A125,'Hospitalisation Details'!$A:$K,COLUMN('Hospitalisation Details'!H124),FALSE)</f>
        <v>Tier - 3</v>
      </c>
      <c r="P125" t="str">
        <f>VLOOKUP($A125,'Hospitalisation Details'!$A:$K,COLUMN('Hospitalisation Details'!I124),FALSE)</f>
        <v>R1011</v>
      </c>
      <c r="Q125">
        <f>VLOOKUP($A125,'Hospitalisation Details'!$A:$K,COLUMN('Hospitalisation Details'!K124),FALSE)</f>
        <v>44</v>
      </c>
    </row>
    <row r="126" spans="1:17" ht="15.75" x14ac:dyDescent="0.25">
      <c r="A126" s="6" t="s">
        <v>166</v>
      </c>
      <c r="B126" t="str">
        <f>VLOOKUP(A126,'Customer Names'!A:E,COLUMN('Customer Names'!D125),FALSE)</f>
        <v>Ms. Elizabeth</v>
      </c>
      <c r="C126">
        <f>VLOOKUP($A126,'Medical Examinations'!$A:$J,COLUMN('Medical Examinations'!B125),FALSE)</f>
        <v>49.13</v>
      </c>
      <c r="D126">
        <f>VLOOKUP($A126,'Medical Examinations'!$A:$J,COLUMN('Medical Examinations'!C125),FALSE)</f>
        <v>4.54</v>
      </c>
      <c r="E126" t="str">
        <f>VLOOKUP($A126,'Medical Examinations'!$A:$J,COLUMN('Medical Examinations'!D125),FALSE)</f>
        <v>No</v>
      </c>
      <c r="F126" t="str">
        <f>VLOOKUP($A126,'Medical Examinations'!$A:$J,COLUMN('Medical Examinations'!E125),FALSE)</f>
        <v>No</v>
      </c>
      <c r="G126" t="str">
        <f>VLOOKUP($A126,'Medical Examinations'!$A:$J,COLUMN('Medical Examinations'!F125),FALSE)</f>
        <v>No</v>
      </c>
      <c r="H126">
        <f>VLOOKUP($A126,'Medical Examinations'!$A:$J,COLUMN('Medical Examinations'!G125),FALSE)</f>
        <v>0</v>
      </c>
      <c r="I126" t="str">
        <f>VLOOKUP($A126,'Medical Examinations'!$A:$J,COLUMN('Medical Examinations'!H125),FALSE)</f>
        <v>Yes</v>
      </c>
      <c r="J126" t="str">
        <f>VLOOKUP($A126,'Medical Examinations'!$A:$J,COLUMN('Medical Examinations'!I125),FALSE)</f>
        <v>Obesity</v>
      </c>
      <c r="K126" t="str">
        <f>VLOOKUP($A126,'Medical Examinations'!$A:$J,COLUMN('Medical Examinations'!J125),FALSE)</f>
        <v>Normal</v>
      </c>
      <c r="L126" s="30">
        <f>VLOOKUP($A126,'Hospitalisation Details'!$A:$K,COLUMN('Hospitalisation Details'!J125),FALSE)</f>
        <v>30179</v>
      </c>
      <c r="M126" s="23">
        <f>VLOOKUP($A126,'Hospitalisation Details'!$A:$K,COLUMN('Hospitalisation Details'!F125),FALSE)</f>
        <v>39315.279999999999</v>
      </c>
      <c r="N126" t="str">
        <f>VLOOKUP($A126,'Hospitalisation Details'!$A:$K,COLUMN('Hospitalisation Details'!G125),FALSE)</f>
        <v>Tier - 2</v>
      </c>
      <c r="O126" t="str">
        <f>VLOOKUP($A126,'Hospitalisation Details'!$A:$K,COLUMN('Hospitalisation Details'!H125),FALSE)</f>
        <v>Tier - 3</v>
      </c>
      <c r="P126" t="str">
        <f>VLOOKUP($A126,'Hospitalisation Details'!$A:$K,COLUMN('Hospitalisation Details'!I125),FALSE)</f>
        <v>R1011</v>
      </c>
      <c r="Q126">
        <f>VLOOKUP($A126,'Hospitalisation Details'!$A:$K,COLUMN('Hospitalisation Details'!K125),FALSE)</f>
        <v>40</v>
      </c>
    </row>
    <row r="127" spans="1:17" ht="15.75" x14ac:dyDescent="0.25">
      <c r="A127" s="6" t="s">
        <v>167</v>
      </c>
      <c r="B127" t="str">
        <f>VLOOKUP(A127,'Customer Names'!A:E,COLUMN('Customer Names'!D126),FALSE)</f>
        <v>Mr. Matthew</v>
      </c>
      <c r="C127">
        <f>VLOOKUP($A127,'Medical Examinations'!$A:$J,COLUMN('Medical Examinations'!B126),FALSE)</f>
        <v>37.799999999999997</v>
      </c>
      <c r="D127">
        <f>VLOOKUP($A127,'Medical Examinations'!$A:$J,COLUMN('Medical Examinations'!C126),FALSE)</f>
        <v>6.29</v>
      </c>
      <c r="E127" t="str">
        <f>VLOOKUP($A127,'Medical Examinations'!$A:$J,COLUMN('Medical Examinations'!D126),FALSE)</f>
        <v>No</v>
      </c>
      <c r="F127" t="str">
        <f>VLOOKUP($A127,'Medical Examinations'!$A:$J,COLUMN('Medical Examinations'!E126),FALSE)</f>
        <v>No</v>
      </c>
      <c r="G127" t="str">
        <f>VLOOKUP($A127,'Medical Examinations'!$A:$J,COLUMN('Medical Examinations'!F126),FALSE)</f>
        <v>No</v>
      </c>
      <c r="H127">
        <f>VLOOKUP($A127,'Medical Examinations'!$A:$J,COLUMN('Medical Examinations'!G126),FALSE)</f>
        <v>1</v>
      </c>
      <c r="I127" t="str">
        <f>VLOOKUP($A127,'Medical Examinations'!$A:$J,COLUMN('Medical Examinations'!H126),FALSE)</f>
        <v>Yes</v>
      </c>
      <c r="J127" t="str">
        <f>VLOOKUP($A127,'Medical Examinations'!$A:$J,COLUMN('Medical Examinations'!I126),FALSE)</f>
        <v>Obesity</v>
      </c>
      <c r="K127" t="str">
        <f>VLOOKUP($A127,'Medical Examinations'!$A:$J,COLUMN('Medical Examinations'!J126),FALSE)</f>
        <v>Prediabetes</v>
      </c>
      <c r="L127" s="30">
        <f>VLOOKUP($A127,'Hospitalisation Details'!$A:$K,COLUMN('Hospitalisation Details'!J126),FALSE)</f>
        <v>33938</v>
      </c>
      <c r="M127" s="23">
        <f>VLOOKUP($A127,'Hospitalisation Details'!$A:$K,COLUMN('Hospitalisation Details'!F126),FALSE)</f>
        <v>39241.440000000002</v>
      </c>
      <c r="N127" t="str">
        <f>VLOOKUP($A127,'Hospitalisation Details'!$A:$K,COLUMN('Hospitalisation Details'!G126),FALSE)</f>
        <v>Tier - 1</v>
      </c>
      <c r="O127" t="str">
        <f>VLOOKUP($A127,'Hospitalisation Details'!$A:$K,COLUMN('Hospitalisation Details'!H126),FALSE)</f>
        <v>Tier - 3</v>
      </c>
      <c r="P127" t="str">
        <f>VLOOKUP($A127,'Hospitalisation Details'!$A:$K,COLUMN('Hospitalisation Details'!I126),FALSE)</f>
        <v>R1011</v>
      </c>
      <c r="Q127">
        <f>VLOOKUP($A127,'Hospitalisation Details'!$A:$K,COLUMN('Hospitalisation Details'!K126),FALSE)</f>
        <v>30</v>
      </c>
    </row>
    <row r="128" spans="1:17" ht="15.75" x14ac:dyDescent="0.25">
      <c r="A128" s="6" t="s">
        <v>168</v>
      </c>
      <c r="B128" t="str">
        <f>VLOOKUP(A128,'Customer Names'!A:E,COLUMN('Customer Names'!D127),FALSE)</f>
        <v>Mr. Guillermo</v>
      </c>
      <c r="C128">
        <f>VLOOKUP($A128,'Medical Examinations'!$A:$J,COLUMN('Medical Examinations'!B127),FALSE)</f>
        <v>38.299999999999997</v>
      </c>
      <c r="D128">
        <f>VLOOKUP($A128,'Medical Examinations'!$A:$J,COLUMN('Medical Examinations'!C127),FALSE)</f>
        <v>9.51</v>
      </c>
      <c r="E128" t="str">
        <f>VLOOKUP($A128,'Medical Examinations'!$A:$J,COLUMN('Medical Examinations'!D127),FALSE)</f>
        <v>No</v>
      </c>
      <c r="F128" t="str">
        <f>VLOOKUP($A128,'Medical Examinations'!$A:$J,COLUMN('Medical Examinations'!E127),FALSE)</f>
        <v>No</v>
      </c>
      <c r="G128" t="str">
        <f>VLOOKUP($A128,'Medical Examinations'!$A:$J,COLUMN('Medical Examinations'!F127),FALSE)</f>
        <v>No</v>
      </c>
      <c r="H128">
        <f>VLOOKUP($A128,'Medical Examinations'!$A:$J,COLUMN('Medical Examinations'!G127),FALSE)</f>
        <v>0</v>
      </c>
      <c r="I128" t="str">
        <f>VLOOKUP($A128,'Medical Examinations'!$A:$J,COLUMN('Medical Examinations'!H127),FALSE)</f>
        <v>Yes</v>
      </c>
      <c r="J128" t="str">
        <f>VLOOKUP($A128,'Medical Examinations'!$A:$J,COLUMN('Medical Examinations'!I127),FALSE)</f>
        <v>Obesity</v>
      </c>
      <c r="K128" t="str">
        <f>VLOOKUP($A128,'Medical Examinations'!$A:$J,COLUMN('Medical Examinations'!J127),FALSE)</f>
        <v>Diabetes</v>
      </c>
      <c r="L128" s="30">
        <f>VLOOKUP($A128,'Hospitalisation Details'!$A:$K,COLUMN('Hospitalisation Details'!J127),FALSE)</f>
        <v>22834</v>
      </c>
      <c r="M128" s="23">
        <f>VLOOKUP($A128,'Hospitalisation Details'!$A:$K,COLUMN('Hospitalisation Details'!F127),FALSE)</f>
        <v>39221.120000000003</v>
      </c>
      <c r="N128" t="str">
        <f>VLOOKUP($A128,'Hospitalisation Details'!$A:$K,COLUMN('Hospitalisation Details'!G127),FALSE)</f>
        <v>Tier - 2</v>
      </c>
      <c r="O128" t="str">
        <f>VLOOKUP($A128,'Hospitalisation Details'!$A:$K,COLUMN('Hospitalisation Details'!H127),FALSE)</f>
        <v>Tier - 1</v>
      </c>
      <c r="P128" t="str">
        <f>VLOOKUP($A128,'Hospitalisation Details'!$A:$K,COLUMN('Hospitalisation Details'!I127),FALSE)</f>
        <v>R1011</v>
      </c>
      <c r="Q128">
        <f>VLOOKUP($A128,'Hospitalisation Details'!$A:$K,COLUMN('Hospitalisation Details'!K127),FALSE)</f>
        <v>60</v>
      </c>
    </row>
    <row r="129" spans="1:17" ht="15.75" x14ac:dyDescent="0.25">
      <c r="A129" s="6" t="s">
        <v>169</v>
      </c>
      <c r="B129" t="str">
        <f>VLOOKUP(A129,'Customer Names'!A:E,COLUMN('Customer Names'!D128),FALSE)</f>
        <v>Mr. Ryan</v>
      </c>
      <c r="C129">
        <f>VLOOKUP($A129,'Medical Examinations'!$A:$J,COLUMN('Medical Examinations'!B128),FALSE)</f>
        <v>32.774999999999999</v>
      </c>
      <c r="D129">
        <f>VLOOKUP($A129,'Medical Examinations'!$A:$J,COLUMN('Medical Examinations'!C128),FALSE)</f>
        <v>4.72</v>
      </c>
      <c r="E129" t="str">
        <f>VLOOKUP($A129,'Medical Examinations'!$A:$J,COLUMN('Medical Examinations'!D128),FALSE)</f>
        <v>No</v>
      </c>
      <c r="F129" t="str">
        <f>VLOOKUP($A129,'Medical Examinations'!$A:$J,COLUMN('Medical Examinations'!E128),FALSE)</f>
        <v>No</v>
      </c>
      <c r="G129" t="str">
        <f>VLOOKUP($A129,'Medical Examinations'!$A:$J,COLUMN('Medical Examinations'!F128),FALSE)</f>
        <v>No</v>
      </c>
      <c r="H129">
        <f>VLOOKUP($A129,'Medical Examinations'!$A:$J,COLUMN('Medical Examinations'!G128),FALSE)</f>
        <v>0</v>
      </c>
      <c r="I129" t="str">
        <f>VLOOKUP($A129,'Medical Examinations'!$A:$J,COLUMN('Medical Examinations'!H128),FALSE)</f>
        <v>Yes</v>
      </c>
      <c r="J129" t="str">
        <f>VLOOKUP($A129,'Medical Examinations'!$A:$J,COLUMN('Medical Examinations'!I128),FALSE)</f>
        <v>Obesity</v>
      </c>
      <c r="K129" t="str">
        <f>VLOOKUP($A129,'Medical Examinations'!$A:$J,COLUMN('Medical Examinations'!J128),FALSE)</f>
        <v>Normal</v>
      </c>
      <c r="L129" s="30">
        <f>VLOOKUP($A129,'Hospitalisation Details'!$A:$K,COLUMN('Hospitalisation Details'!J128),FALSE)</f>
        <v>30167</v>
      </c>
      <c r="M129" s="23">
        <f>VLOOKUP($A129,'Hospitalisation Details'!$A:$K,COLUMN('Hospitalisation Details'!F128),FALSE)</f>
        <v>39125.33</v>
      </c>
      <c r="N129" t="str">
        <f>VLOOKUP($A129,'Hospitalisation Details'!$A:$K,COLUMN('Hospitalisation Details'!G128),FALSE)</f>
        <v>Tier - 1</v>
      </c>
      <c r="O129" t="str">
        <f>VLOOKUP($A129,'Hospitalisation Details'!$A:$K,COLUMN('Hospitalisation Details'!H128),FALSE)</f>
        <v>Tier - 1</v>
      </c>
      <c r="P129" t="str">
        <f>VLOOKUP($A129,'Hospitalisation Details'!$A:$K,COLUMN('Hospitalisation Details'!I128),FALSE)</f>
        <v>R1016</v>
      </c>
      <c r="Q129">
        <f>VLOOKUP($A129,'Hospitalisation Details'!$A:$K,COLUMN('Hospitalisation Details'!K128),FALSE)</f>
        <v>40</v>
      </c>
    </row>
    <row r="130" spans="1:17" ht="15.75" x14ac:dyDescent="0.25">
      <c r="A130" s="6" t="s">
        <v>170</v>
      </c>
      <c r="B130" t="str">
        <f>VLOOKUP(A130,'Customer Names'!A:E,COLUMN('Customer Names'!D129),FALSE)</f>
        <v>Mr. Dane</v>
      </c>
      <c r="C130">
        <f>VLOOKUP($A130,'Medical Examinations'!$A:$J,COLUMN('Medical Examinations'!B129),FALSE)</f>
        <v>34.200000000000003</v>
      </c>
      <c r="D130">
        <f>VLOOKUP($A130,'Medical Examinations'!$A:$J,COLUMN('Medical Examinations'!C129),FALSE)</f>
        <v>5.91</v>
      </c>
      <c r="E130" t="str">
        <f>VLOOKUP($A130,'Medical Examinations'!$A:$J,COLUMN('Medical Examinations'!D129),FALSE)</f>
        <v>Yes</v>
      </c>
      <c r="F130" t="str">
        <f>VLOOKUP($A130,'Medical Examinations'!$A:$J,COLUMN('Medical Examinations'!E129),FALSE)</f>
        <v>No</v>
      </c>
      <c r="G130" t="str">
        <f>VLOOKUP($A130,'Medical Examinations'!$A:$J,COLUMN('Medical Examinations'!F129),FALSE)</f>
        <v>No</v>
      </c>
      <c r="H130">
        <f>VLOOKUP($A130,'Medical Examinations'!$A:$J,COLUMN('Medical Examinations'!G129),FALSE)</f>
        <v>0</v>
      </c>
      <c r="I130" t="str">
        <f>VLOOKUP($A130,'Medical Examinations'!$A:$J,COLUMN('Medical Examinations'!H129),FALSE)</f>
        <v>Yes</v>
      </c>
      <c r="J130" t="str">
        <f>VLOOKUP($A130,'Medical Examinations'!$A:$J,COLUMN('Medical Examinations'!I129),FALSE)</f>
        <v>Obesity</v>
      </c>
      <c r="K130" t="str">
        <f>VLOOKUP($A130,'Medical Examinations'!$A:$J,COLUMN('Medical Examinations'!J129),FALSE)</f>
        <v>Prediabetes</v>
      </c>
      <c r="L130" s="30">
        <f>VLOOKUP($A130,'Hospitalisation Details'!$A:$K,COLUMN('Hospitalisation Details'!J129),FALSE)</f>
        <v>31310</v>
      </c>
      <c r="M130" s="23">
        <f>VLOOKUP($A130,'Hospitalisation Details'!$A:$K,COLUMN('Hospitalisation Details'!F129),FALSE)</f>
        <v>39047.29</v>
      </c>
      <c r="N130" t="str">
        <f>VLOOKUP($A130,'Hospitalisation Details'!$A:$K,COLUMN('Hospitalisation Details'!G129),FALSE)</f>
        <v>Tier - 1</v>
      </c>
      <c r="O130" t="str">
        <f>VLOOKUP($A130,'Hospitalisation Details'!$A:$K,COLUMN('Hospitalisation Details'!H129),FALSE)</f>
        <v>Tier - 3</v>
      </c>
      <c r="P130" t="str">
        <f>VLOOKUP($A130,'Hospitalisation Details'!$A:$K,COLUMN('Hospitalisation Details'!I129),FALSE)</f>
        <v>R1017</v>
      </c>
      <c r="Q130">
        <f>VLOOKUP($A130,'Hospitalisation Details'!$A:$K,COLUMN('Hospitalisation Details'!K129),FALSE)</f>
        <v>37</v>
      </c>
    </row>
    <row r="131" spans="1:17" ht="15.75" x14ac:dyDescent="0.25">
      <c r="A131" s="6" t="s">
        <v>171</v>
      </c>
      <c r="B131" t="str">
        <f>VLOOKUP(A131,'Customer Names'!A:E,COLUMN('Customer Names'!D130),FALSE)</f>
        <v>Mr. Jonas</v>
      </c>
      <c r="C131">
        <f>VLOOKUP($A131,'Medical Examinations'!$A:$J,COLUMN('Medical Examinations'!B130),FALSE)</f>
        <v>30.2</v>
      </c>
      <c r="D131">
        <f>VLOOKUP($A131,'Medical Examinations'!$A:$J,COLUMN('Medical Examinations'!C130),FALSE)</f>
        <v>9.58</v>
      </c>
      <c r="E131" t="str">
        <f>VLOOKUP($A131,'Medical Examinations'!$A:$J,COLUMN('Medical Examinations'!D130),FALSE)</f>
        <v>No</v>
      </c>
      <c r="F131" t="str">
        <f>VLOOKUP($A131,'Medical Examinations'!$A:$J,COLUMN('Medical Examinations'!E130),FALSE)</f>
        <v>No</v>
      </c>
      <c r="G131" t="str">
        <f>VLOOKUP($A131,'Medical Examinations'!$A:$J,COLUMN('Medical Examinations'!F130),FALSE)</f>
        <v>No</v>
      </c>
      <c r="H131">
        <f>VLOOKUP($A131,'Medical Examinations'!$A:$J,COLUMN('Medical Examinations'!G130),FALSE)</f>
        <v>0</v>
      </c>
      <c r="I131" t="str">
        <f>VLOOKUP($A131,'Medical Examinations'!$A:$J,COLUMN('Medical Examinations'!H130),FALSE)</f>
        <v>Yes</v>
      </c>
      <c r="J131" t="str">
        <f>VLOOKUP($A131,'Medical Examinations'!$A:$J,COLUMN('Medical Examinations'!I130),FALSE)</f>
        <v>Obesity</v>
      </c>
      <c r="K131" t="str">
        <f>VLOOKUP($A131,'Medical Examinations'!$A:$J,COLUMN('Medical Examinations'!J130),FALSE)</f>
        <v>Diabetes</v>
      </c>
      <c r="L131" s="30">
        <f>VLOOKUP($A131,'Hospitalisation Details'!$A:$K,COLUMN('Hospitalisation Details'!J130),FALSE)</f>
        <v>28775</v>
      </c>
      <c r="M131" s="23">
        <f>VLOOKUP($A131,'Hospitalisation Details'!$A:$K,COLUMN('Hospitalisation Details'!F130),FALSE)</f>
        <v>38998.550000000003</v>
      </c>
      <c r="N131" t="str">
        <f>VLOOKUP($A131,'Hospitalisation Details'!$A:$K,COLUMN('Hospitalisation Details'!G130),FALSE)</f>
        <v>Tier - 1</v>
      </c>
      <c r="O131" t="str">
        <f>VLOOKUP($A131,'Hospitalisation Details'!$A:$K,COLUMN('Hospitalisation Details'!H130),FALSE)</f>
        <v>Tier - 1</v>
      </c>
      <c r="P131" t="str">
        <f>VLOOKUP($A131,'Hospitalisation Details'!$A:$K,COLUMN('Hospitalisation Details'!I130),FALSE)</f>
        <v>R1011</v>
      </c>
      <c r="Q131">
        <f>VLOOKUP($A131,'Hospitalisation Details'!$A:$K,COLUMN('Hospitalisation Details'!K130),FALSE)</f>
        <v>44</v>
      </c>
    </row>
    <row r="132" spans="1:17" ht="15.75" x14ac:dyDescent="0.25">
      <c r="A132" s="6" t="s">
        <v>172</v>
      </c>
      <c r="B132" t="str">
        <f>VLOOKUP(A132,'Customer Names'!A:E,COLUMN('Customer Names'!D131),FALSE)</f>
        <v>Mr. George</v>
      </c>
      <c r="C132">
        <f>VLOOKUP($A132,'Medical Examinations'!$A:$J,COLUMN('Medical Examinations'!B131),FALSE)</f>
        <v>48.32</v>
      </c>
      <c r="D132">
        <f>VLOOKUP($A132,'Medical Examinations'!$A:$J,COLUMN('Medical Examinations'!C131),FALSE)</f>
        <v>5.77</v>
      </c>
      <c r="E132" t="str">
        <f>VLOOKUP($A132,'Medical Examinations'!$A:$J,COLUMN('Medical Examinations'!D131),FALSE)</f>
        <v>No</v>
      </c>
      <c r="F132" t="str">
        <f>VLOOKUP($A132,'Medical Examinations'!$A:$J,COLUMN('Medical Examinations'!E131),FALSE)</f>
        <v>No</v>
      </c>
      <c r="G132" t="str">
        <f>VLOOKUP($A132,'Medical Examinations'!$A:$J,COLUMN('Medical Examinations'!F131),FALSE)</f>
        <v>No</v>
      </c>
      <c r="H132">
        <f>VLOOKUP($A132,'Medical Examinations'!$A:$J,COLUMN('Medical Examinations'!G131),FALSE)</f>
        <v>0</v>
      </c>
      <c r="I132" t="str">
        <f>VLOOKUP($A132,'Medical Examinations'!$A:$J,COLUMN('Medical Examinations'!H131),FALSE)</f>
        <v>Yes</v>
      </c>
      <c r="J132" t="str">
        <f>VLOOKUP($A132,'Medical Examinations'!$A:$J,COLUMN('Medical Examinations'!I131),FALSE)</f>
        <v>Obesity</v>
      </c>
      <c r="K132" t="str">
        <f>VLOOKUP($A132,'Medical Examinations'!$A:$J,COLUMN('Medical Examinations'!J131),FALSE)</f>
        <v>Prediabetes</v>
      </c>
      <c r="L132" s="30">
        <f>VLOOKUP($A132,'Hospitalisation Details'!$A:$K,COLUMN('Hospitalisation Details'!J131),FALSE)</f>
        <v>29488</v>
      </c>
      <c r="M132" s="23">
        <f>VLOOKUP($A132,'Hospitalisation Details'!$A:$K,COLUMN('Hospitalisation Details'!F131),FALSE)</f>
        <v>38947.43</v>
      </c>
      <c r="N132" t="str">
        <f>VLOOKUP($A132,'Hospitalisation Details'!$A:$K,COLUMN('Hospitalisation Details'!G131),FALSE)</f>
        <v>Tier - 2</v>
      </c>
      <c r="O132" t="str">
        <f>VLOOKUP($A132,'Hospitalisation Details'!$A:$K,COLUMN('Hospitalisation Details'!H131),FALSE)</f>
        <v>Tier - 3</v>
      </c>
      <c r="P132" t="str">
        <f>VLOOKUP($A132,'Hospitalisation Details'!$A:$K,COLUMN('Hospitalisation Details'!I131),FALSE)</f>
        <v>R1011</v>
      </c>
      <c r="Q132">
        <f>VLOOKUP($A132,'Hospitalisation Details'!$A:$K,COLUMN('Hospitalisation Details'!K131),FALSE)</f>
        <v>42</v>
      </c>
    </row>
    <row r="133" spans="1:17" ht="15.75" x14ac:dyDescent="0.25">
      <c r="A133" s="6" t="s">
        <v>173</v>
      </c>
      <c r="B133" t="str">
        <f>VLOOKUP(A133,'Customer Names'!A:E,COLUMN('Customer Names'!D132),FALSE)</f>
        <v>Ms. Sara</v>
      </c>
      <c r="C133">
        <f>VLOOKUP($A133,'Medical Examinations'!$A:$J,COLUMN('Medical Examinations'!B132),FALSE)</f>
        <v>44.86</v>
      </c>
      <c r="D133">
        <f>VLOOKUP($A133,'Medical Examinations'!$A:$J,COLUMN('Medical Examinations'!C132),FALSE)</f>
        <v>4.38</v>
      </c>
      <c r="E133" t="str">
        <f>VLOOKUP($A133,'Medical Examinations'!$A:$J,COLUMN('Medical Examinations'!D132),FALSE)</f>
        <v>Yes</v>
      </c>
      <c r="F133" t="str">
        <f>VLOOKUP($A133,'Medical Examinations'!$A:$J,COLUMN('Medical Examinations'!E132),FALSE)</f>
        <v>No</v>
      </c>
      <c r="G133" t="str">
        <f>VLOOKUP($A133,'Medical Examinations'!$A:$J,COLUMN('Medical Examinations'!F132),FALSE)</f>
        <v>No</v>
      </c>
      <c r="H133">
        <f>VLOOKUP($A133,'Medical Examinations'!$A:$J,COLUMN('Medical Examinations'!G132),FALSE)</f>
        <v>0</v>
      </c>
      <c r="I133" t="str">
        <f>VLOOKUP($A133,'Medical Examinations'!$A:$J,COLUMN('Medical Examinations'!H132),FALSE)</f>
        <v>Yes</v>
      </c>
      <c r="J133" t="str">
        <f>VLOOKUP($A133,'Medical Examinations'!$A:$J,COLUMN('Medical Examinations'!I132),FALSE)</f>
        <v>Obesity</v>
      </c>
      <c r="K133" t="str">
        <f>VLOOKUP($A133,'Medical Examinations'!$A:$J,COLUMN('Medical Examinations'!J132),FALSE)</f>
        <v>Normal</v>
      </c>
      <c r="L133" s="30">
        <f>VLOOKUP($A133,'Hospitalisation Details'!$A:$K,COLUMN('Hospitalisation Details'!J132),FALSE)</f>
        <v>28109</v>
      </c>
      <c r="M133" s="23">
        <f>VLOOKUP($A133,'Hospitalisation Details'!$A:$K,COLUMN('Hospitalisation Details'!F132),FALSE)</f>
        <v>38932.559999999998</v>
      </c>
      <c r="N133" t="str">
        <f>VLOOKUP($A133,'Hospitalisation Details'!$A:$K,COLUMN('Hospitalisation Details'!G132),FALSE)</f>
        <v>Tier - 2</v>
      </c>
      <c r="O133" t="str">
        <f>VLOOKUP($A133,'Hospitalisation Details'!$A:$K,COLUMN('Hospitalisation Details'!H132),FALSE)</f>
        <v>Tier - 3</v>
      </c>
      <c r="P133" t="str">
        <f>VLOOKUP($A133,'Hospitalisation Details'!$A:$K,COLUMN('Hospitalisation Details'!I132),FALSE)</f>
        <v>R1011</v>
      </c>
      <c r="Q133">
        <f>VLOOKUP($A133,'Hospitalisation Details'!$A:$K,COLUMN('Hospitalisation Details'!K132),FALSE)</f>
        <v>46</v>
      </c>
    </row>
    <row r="134" spans="1:17" ht="15.75" x14ac:dyDescent="0.25">
      <c r="A134" s="6" t="s">
        <v>174</v>
      </c>
      <c r="B134" t="str">
        <f>VLOOKUP(A134,'Customer Names'!A:E,COLUMN('Customer Names'!D133),FALSE)</f>
        <v>Mr. Nick</v>
      </c>
      <c r="C134">
        <f>VLOOKUP($A134,'Medical Examinations'!$A:$J,COLUMN('Medical Examinations'!B133),FALSE)</f>
        <v>52.15</v>
      </c>
      <c r="D134">
        <f>VLOOKUP($A134,'Medical Examinations'!$A:$J,COLUMN('Medical Examinations'!C133),FALSE)</f>
        <v>5.65</v>
      </c>
      <c r="E134" t="str">
        <f>VLOOKUP($A134,'Medical Examinations'!$A:$J,COLUMN('Medical Examinations'!D133),FALSE)</f>
        <v>No</v>
      </c>
      <c r="F134" t="str">
        <f>VLOOKUP($A134,'Medical Examinations'!$A:$J,COLUMN('Medical Examinations'!E133),FALSE)</f>
        <v>No</v>
      </c>
      <c r="G134" t="str">
        <f>VLOOKUP($A134,'Medical Examinations'!$A:$J,COLUMN('Medical Examinations'!F133),FALSE)</f>
        <v>No</v>
      </c>
      <c r="H134">
        <f>VLOOKUP($A134,'Medical Examinations'!$A:$J,COLUMN('Medical Examinations'!G133),FALSE)</f>
        <v>1</v>
      </c>
      <c r="I134" t="str">
        <f>VLOOKUP($A134,'Medical Examinations'!$A:$J,COLUMN('Medical Examinations'!H133),FALSE)</f>
        <v>Yes</v>
      </c>
      <c r="J134" t="str">
        <f>VLOOKUP($A134,'Medical Examinations'!$A:$J,COLUMN('Medical Examinations'!I133),FALSE)</f>
        <v>Obesity</v>
      </c>
      <c r="K134" t="str">
        <f>VLOOKUP($A134,'Medical Examinations'!$A:$J,COLUMN('Medical Examinations'!J133),FALSE)</f>
        <v>Normal</v>
      </c>
      <c r="L134" s="30">
        <f>VLOOKUP($A134,'Hospitalisation Details'!$A:$K,COLUMN('Hospitalisation Details'!J133),FALSE)</f>
        <v>31944</v>
      </c>
      <c r="M134" s="23">
        <f>VLOOKUP($A134,'Hospitalisation Details'!$A:$K,COLUMN('Hospitalisation Details'!F133),FALSE)</f>
        <v>38924.04</v>
      </c>
      <c r="N134" t="str">
        <f>VLOOKUP($A134,'Hospitalisation Details'!$A:$K,COLUMN('Hospitalisation Details'!G133),FALSE)</f>
        <v>Tier - 2</v>
      </c>
      <c r="O134" t="str">
        <f>VLOOKUP($A134,'Hospitalisation Details'!$A:$K,COLUMN('Hospitalisation Details'!H133),FALSE)</f>
        <v>Tier - 2</v>
      </c>
      <c r="P134" t="str">
        <f>VLOOKUP($A134,'Hospitalisation Details'!$A:$K,COLUMN('Hospitalisation Details'!I133),FALSE)</f>
        <v>R1011</v>
      </c>
      <c r="Q134">
        <f>VLOOKUP($A134,'Hospitalisation Details'!$A:$K,COLUMN('Hospitalisation Details'!K133),FALSE)</f>
        <v>35</v>
      </c>
    </row>
    <row r="135" spans="1:17" ht="15.75" x14ac:dyDescent="0.25">
      <c r="A135" s="6" t="s">
        <v>175</v>
      </c>
      <c r="B135" t="str">
        <f>VLOOKUP(A135,'Customer Names'!A:E,COLUMN('Customer Names'!D134),FALSE)</f>
        <v>Mr. Timothy</v>
      </c>
      <c r="C135">
        <f>VLOOKUP($A135,'Medical Examinations'!$A:$J,COLUMN('Medical Examinations'!B134),FALSE)</f>
        <v>41.12</v>
      </c>
      <c r="D135">
        <f>VLOOKUP($A135,'Medical Examinations'!$A:$J,COLUMN('Medical Examinations'!C134),FALSE)</f>
        <v>7.54</v>
      </c>
      <c r="E135" t="str">
        <f>VLOOKUP($A135,'Medical Examinations'!$A:$J,COLUMN('Medical Examinations'!D134),FALSE)</f>
        <v>Yes</v>
      </c>
      <c r="F135" t="str">
        <f>VLOOKUP($A135,'Medical Examinations'!$A:$J,COLUMN('Medical Examinations'!E134),FALSE)</f>
        <v>No</v>
      </c>
      <c r="G135" t="str">
        <f>VLOOKUP($A135,'Medical Examinations'!$A:$J,COLUMN('Medical Examinations'!F134),FALSE)</f>
        <v>No</v>
      </c>
      <c r="H135">
        <f>VLOOKUP($A135,'Medical Examinations'!$A:$J,COLUMN('Medical Examinations'!G134),FALSE)</f>
        <v>0</v>
      </c>
      <c r="I135" t="str">
        <f>VLOOKUP($A135,'Medical Examinations'!$A:$J,COLUMN('Medical Examinations'!H134),FALSE)</f>
        <v>Yes</v>
      </c>
      <c r="J135" t="str">
        <f>VLOOKUP($A135,'Medical Examinations'!$A:$J,COLUMN('Medical Examinations'!I134),FALSE)</f>
        <v>Obesity</v>
      </c>
      <c r="K135" t="str">
        <f>VLOOKUP($A135,'Medical Examinations'!$A:$J,COLUMN('Medical Examinations'!J134),FALSE)</f>
        <v>Diabetes</v>
      </c>
      <c r="L135" s="30">
        <f>VLOOKUP($A135,'Hospitalisation Details'!$A:$K,COLUMN('Hospitalisation Details'!J134),FALSE)</f>
        <v>24683</v>
      </c>
      <c r="M135" s="23">
        <f>VLOOKUP($A135,'Hospitalisation Details'!$A:$K,COLUMN('Hospitalisation Details'!F134),FALSE)</f>
        <v>38893.360000000001</v>
      </c>
      <c r="N135" t="str">
        <f>VLOOKUP($A135,'Hospitalisation Details'!$A:$K,COLUMN('Hospitalisation Details'!G134),FALSE)</f>
        <v>Tier - 1</v>
      </c>
      <c r="O135" t="str">
        <f>VLOOKUP($A135,'Hospitalisation Details'!$A:$K,COLUMN('Hospitalisation Details'!H134),FALSE)</f>
        <v>Tier - 2</v>
      </c>
      <c r="P135" t="str">
        <f>VLOOKUP($A135,'Hospitalisation Details'!$A:$K,COLUMN('Hospitalisation Details'!I134),FALSE)</f>
        <v>R1011</v>
      </c>
      <c r="Q135">
        <f>VLOOKUP($A135,'Hospitalisation Details'!$A:$K,COLUMN('Hospitalisation Details'!K134),FALSE)</f>
        <v>55</v>
      </c>
    </row>
    <row r="136" spans="1:17" ht="15.75" x14ac:dyDescent="0.25">
      <c r="A136" s="6" t="s">
        <v>176</v>
      </c>
      <c r="B136" t="str">
        <f>VLOOKUP(A136,'Customer Names'!A:E,COLUMN('Customer Names'!D135),FALSE)</f>
        <v>Ms. Becky</v>
      </c>
      <c r="C136">
        <f>VLOOKUP($A136,'Medical Examinations'!$A:$J,COLUMN('Medical Examinations'!B135),FALSE)</f>
        <v>38.39</v>
      </c>
      <c r="D136">
        <f>VLOOKUP($A136,'Medical Examinations'!$A:$J,COLUMN('Medical Examinations'!C135),FALSE)</f>
        <v>5.1100000000000003</v>
      </c>
      <c r="E136" t="str">
        <f>VLOOKUP($A136,'Medical Examinations'!$A:$J,COLUMN('Medical Examinations'!D135),FALSE)</f>
        <v>Yes</v>
      </c>
      <c r="F136" t="str">
        <f>VLOOKUP($A136,'Medical Examinations'!$A:$J,COLUMN('Medical Examinations'!E135),FALSE)</f>
        <v>No</v>
      </c>
      <c r="G136" t="str">
        <f>VLOOKUP($A136,'Medical Examinations'!$A:$J,COLUMN('Medical Examinations'!F135),FALSE)</f>
        <v>No</v>
      </c>
      <c r="H136">
        <f>VLOOKUP($A136,'Medical Examinations'!$A:$J,COLUMN('Medical Examinations'!G135),FALSE)</f>
        <v>1</v>
      </c>
      <c r="I136" t="str">
        <f>VLOOKUP($A136,'Medical Examinations'!$A:$J,COLUMN('Medical Examinations'!H135),FALSE)</f>
        <v>Yes</v>
      </c>
      <c r="J136" t="str">
        <f>VLOOKUP($A136,'Medical Examinations'!$A:$J,COLUMN('Medical Examinations'!I135),FALSE)</f>
        <v>Obesity</v>
      </c>
      <c r="K136" t="str">
        <f>VLOOKUP($A136,'Medical Examinations'!$A:$J,COLUMN('Medical Examinations'!J135),FALSE)</f>
        <v>Normal</v>
      </c>
      <c r="L136" s="30">
        <f>VLOOKUP($A136,'Hospitalisation Details'!$A:$K,COLUMN('Hospitalisation Details'!J135),FALSE)</f>
        <v>23534</v>
      </c>
      <c r="M136" s="23">
        <f>VLOOKUP($A136,'Hospitalisation Details'!$A:$K,COLUMN('Hospitalisation Details'!F135),FALSE)</f>
        <v>38869.25</v>
      </c>
      <c r="N136" t="str">
        <f>VLOOKUP($A136,'Hospitalisation Details'!$A:$K,COLUMN('Hospitalisation Details'!G135),FALSE)</f>
        <v>Tier - 2</v>
      </c>
      <c r="O136" t="str">
        <f>VLOOKUP($A136,'Hospitalisation Details'!$A:$K,COLUMN('Hospitalisation Details'!H135),FALSE)</f>
        <v>Tier - 2</v>
      </c>
      <c r="P136" t="str">
        <f>VLOOKUP($A136,'Hospitalisation Details'!$A:$K,COLUMN('Hospitalisation Details'!I135),FALSE)</f>
        <v>R1011</v>
      </c>
      <c r="Q136">
        <f>VLOOKUP($A136,'Hospitalisation Details'!$A:$K,COLUMN('Hospitalisation Details'!K135),FALSE)</f>
        <v>59</v>
      </c>
    </row>
    <row r="137" spans="1:17" ht="15.75" x14ac:dyDescent="0.25">
      <c r="A137" s="6" t="s">
        <v>177</v>
      </c>
      <c r="B137" t="str">
        <f>VLOOKUP(A137,'Customer Names'!A:E,COLUMN('Customer Names'!D136),FALSE)</f>
        <v>Ms. Steph</v>
      </c>
      <c r="C137">
        <f>VLOOKUP($A137,'Medical Examinations'!$A:$J,COLUMN('Medical Examinations'!B136),FALSE)</f>
        <v>46.85</v>
      </c>
      <c r="D137">
        <f>VLOOKUP($A137,'Medical Examinations'!$A:$J,COLUMN('Medical Examinations'!C136),FALSE)</f>
        <v>4.25</v>
      </c>
      <c r="E137" t="str">
        <f>VLOOKUP($A137,'Medical Examinations'!$A:$J,COLUMN('Medical Examinations'!D136),FALSE)</f>
        <v>No</v>
      </c>
      <c r="F137" t="str">
        <f>VLOOKUP($A137,'Medical Examinations'!$A:$J,COLUMN('Medical Examinations'!E136),FALSE)</f>
        <v>No</v>
      </c>
      <c r="G137" t="str">
        <f>VLOOKUP($A137,'Medical Examinations'!$A:$J,COLUMN('Medical Examinations'!F136),FALSE)</f>
        <v>Yes</v>
      </c>
      <c r="H137">
        <f>VLOOKUP($A137,'Medical Examinations'!$A:$J,COLUMN('Medical Examinations'!G136),FALSE)</f>
        <v>1</v>
      </c>
      <c r="I137" t="str">
        <f>VLOOKUP($A137,'Medical Examinations'!$A:$J,COLUMN('Medical Examinations'!H136),FALSE)</f>
        <v>Yes</v>
      </c>
      <c r="J137" t="str">
        <f>VLOOKUP($A137,'Medical Examinations'!$A:$J,COLUMN('Medical Examinations'!I136),FALSE)</f>
        <v>Obesity</v>
      </c>
      <c r="K137" t="str">
        <f>VLOOKUP($A137,'Medical Examinations'!$A:$J,COLUMN('Medical Examinations'!J136),FALSE)</f>
        <v>Normal</v>
      </c>
      <c r="L137" s="30">
        <f>VLOOKUP($A137,'Hospitalisation Details'!$A:$K,COLUMN('Hospitalisation Details'!J136),FALSE)</f>
        <v>29192</v>
      </c>
      <c r="M137" s="23">
        <f>VLOOKUP($A137,'Hospitalisation Details'!$A:$K,COLUMN('Hospitalisation Details'!F136),FALSE)</f>
        <v>38836.980000000003</v>
      </c>
      <c r="N137" t="str">
        <f>VLOOKUP($A137,'Hospitalisation Details'!$A:$K,COLUMN('Hospitalisation Details'!G136),FALSE)</f>
        <v>Tier - 2</v>
      </c>
      <c r="O137" t="str">
        <f>VLOOKUP($A137,'Hospitalisation Details'!$A:$K,COLUMN('Hospitalisation Details'!H136),FALSE)</f>
        <v>Tier - 1</v>
      </c>
      <c r="P137" t="str">
        <f>VLOOKUP($A137,'Hospitalisation Details'!$A:$K,COLUMN('Hospitalisation Details'!I136),FALSE)</f>
        <v>R1011</v>
      </c>
      <c r="Q137">
        <f>VLOOKUP($A137,'Hospitalisation Details'!$A:$K,COLUMN('Hospitalisation Details'!K136),FALSE)</f>
        <v>43</v>
      </c>
    </row>
    <row r="138" spans="1:17" ht="15.75" x14ac:dyDescent="0.25">
      <c r="A138" s="6" t="s">
        <v>178</v>
      </c>
      <c r="B138" t="str">
        <f>VLOOKUP(A138,'Customer Names'!A:E,COLUMN('Customer Names'!D137),FALSE)</f>
        <v>Ms. Kristine</v>
      </c>
      <c r="C138">
        <f>VLOOKUP($A138,'Medical Examinations'!$A:$J,COLUMN('Medical Examinations'!B137),FALSE)</f>
        <v>42.24</v>
      </c>
      <c r="D138">
        <f>VLOOKUP($A138,'Medical Examinations'!$A:$J,COLUMN('Medical Examinations'!C137),FALSE)</f>
        <v>5.55</v>
      </c>
      <c r="E138" t="str">
        <f>VLOOKUP($A138,'Medical Examinations'!$A:$J,COLUMN('Medical Examinations'!D137),FALSE)</f>
        <v>No</v>
      </c>
      <c r="F138" t="str">
        <f>VLOOKUP($A138,'Medical Examinations'!$A:$J,COLUMN('Medical Examinations'!E137),FALSE)</f>
        <v>Yes</v>
      </c>
      <c r="G138" t="str">
        <f>VLOOKUP($A138,'Medical Examinations'!$A:$J,COLUMN('Medical Examinations'!F137),FALSE)</f>
        <v>No</v>
      </c>
      <c r="H138">
        <f>VLOOKUP($A138,'Medical Examinations'!$A:$J,COLUMN('Medical Examinations'!G137),FALSE)</f>
        <v>1</v>
      </c>
      <c r="I138" t="str">
        <f>VLOOKUP($A138,'Medical Examinations'!$A:$J,COLUMN('Medical Examinations'!H137),FALSE)</f>
        <v>Yes</v>
      </c>
      <c r="J138" t="str">
        <f>VLOOKUP($A138,'Medical Examinations'!$A:$J,COLUMN('Medical Examinations'!I137),FALSE)</f>
        <v>Obesity</v>
      </c>
      <c r="K138" t="str">
        <f>VLOOKUP($A138,'Medical Examinations'!$A:$J,COLUMN('Medical Examinations'!J137),FALSE)</f>
        <v>Normal</v>
      </c>
      <c r="L138" s="30">
        <f>VLOOKUP($A138,'Hospitalisation Details'!$A:$K,COLUMN('Hospitalisation Details'!J137),FALSE)</f>
        <v>38326</v>
      </c>
      <c r="M138" s="23">
        <f>VLOOKUP($A138,'Hospitalisation Details'!$A:$K,COLUMN('Hospitalisation Details'!F137),FALSE)</f>
        <v>38792.69</v>
      </c>
      <c r="N138" t="str">
        <f>VLOOKUP($A138,'Hospitalisation Details'!$A:$K,COLUMN('Hospitalisation Details'!G137),FALSE)</f>
        <v>Tier - 2</v>
      </c>
      <c r="O138" t="str">
        <f>VLOOKUP($A138,'Hospitalisation Details'!$A:$K,COLUMN('Hospitalisation Details'!H137),FALSE)</f>
        <v>Tier - 2</v>
      </c>
      <c r="P138" t="str">
        <f>VLOOKUP($A138,'Hospitalisation Details'!$A:$K,COLUMN('Hospitalisation Details'!I137),FALSE)</f>
        <v>R1013</v>
      </c>
      <c r="Q138">
        <f>VLOOKUP($A138,'Hospitalisation Details'!$A:$K,COLUMN('Hospitalisation Details'!K137),FALSE)</f>
        <v>18</v>
      </c>
    </row>
    <row r="139" spans="1:17" ht="15.75" x14ac:dyDescent="0.25">
      <c r="A139" s="6" t="s">
        <v>179</v>
      </c>
      <c r="B139" t="str">
        <f>VLOOKUP(A139,'Customer Names'!A:E,COLUMN('Customer Names'!D138),FALSE)</f>
        <v>Mr. Taylor</v>
      </c>
      <c r="C139">
        <f>VLOOKUP($A139,'Medical Examinations'!$A:$J,COLUMN('Medical Examinations'!B138),FALSE)</f>
        <v>34.39</v>
      </c>
      <c r="D139">
        <f>VLOOKUP($A139,'Medical Examinations'!$A:$J,COLUMN('Medical Examinations'!C138),FALSE)</f>
        <v>5.78</v>
      </c>
      <c r="E139" t="str">
        <f>VLOOKUP($A139,'Medical Examinations'!$A:$J,COLUMN('Medical Examinations'!D138),FALSE)</f>
        <v>No</v>
      </c>
      <c r="F139" t="str">
        <f>VLOOKUP($A139,'Medical Examinations'!$A:$J,COLUMN('Medical Examinations'!E138),FALSE)</f>
        <v>No</v>
      </c>
      <c r="G139" t="str">
        <f>VLOOKUP($A139,'Medical Examinations'!$A:$J,COLUMN('Medical Examinations'!F138),FALSE)</f>
        <v>No</v>
      </c>
      <c r="H139">
        <f>VLOOKUP($A139,'Medical Examinations'!$A:$J,COLUMN('Medical Examinations'!G138),FALSE)</f>
        <v>0</v>
      </c>
      <c r="I139" t="str">
        <f>VLOOKUP($A139,'Medical Examinations'!$A:$J,COLUMN('Medical Examinations'!H138),FALSE)</f>
        <v>Yes</v>
      </c>
      <c r="J139" t="str">
        <f>VLOOKUP($A139,'Medical Examinations'!$A:$J,COLUMN('Medical Examinations'!I138),FALSE)</f>
        <v>Obesity</v>
      </c>
      <c r="K139" t="str">
        <f>VLOOKUP($A139,'Medical Examinations'!$A:$J,COLUMN('Medical Examinations'!J138),FALSE)</f>
        <v>Prediabetes</v>
      </c>
      <c r="L139" s="30">
        <f>VLOOKUP($A139,'Hospitalisation Details'!$A:$K,COLUMN('Hospitalisation Details'!J138),FALSE)</f>
        <v>33550</v>
      </c>
      <c r="M139" s="23">
        <f>VLOOKUP($A139,'Hospitalisation Details'!$A:$K,COLUMN('Hospitalisation Details'!F138),FALSE)</f>
        <v>38746.36</v>
      </c>
      <c r="N139" t="str">
        <f>VLOOKUP($A139,'Hospitalisation Details'!$A:$K,COLUMN('Hospitalisation Details'!G138),FALSE)</f>
        <v>Tier - 1</v>
      </c>
      <c r="O139" t="str">
        <f>VLOOKUP($A139,'Hospitalisation Details'!$A:$K,COLUMN('Hospitalisation Details'!H138),FALSE)</f>
        <v>Tier - 2</v>
      </c>
      <c r="P139" t="str">
        <f>VLOOKUP($A139,'Hospitalisation Details'!$A:$K,COLUMN('Hospitalisation Details'!I138),FALSE)</f>
        <v>R1012</v>
      </c>
      <c r="Q139">
        <f>VLOOKUP($A139,'Hospitalisation Details'!$A:$K,COLUMN('Hospitalisation Details'!K138),FALSE)</f>
        <v>31</v>
      </c>
    </row>
    <row r="140" spans="1:17" ht="15.75" x14ac:dyDescent="0.25">
      <c r="A140" s="6" t="s">
        <v>180</v>
      </c>
      <c r="B140" t="str">
        <f>VLOOKUP(A140,'Customer Names'!A:E,COLUMN('Customer Names'!D139),FALSE)</f>
        <v>Mr. William</v>
      </c>
      <c r="C140">
        <f>VLOOKUP($A140,'Medical Examinations'!$A:$J,COLUMN('Medical Examinations'!B139),FALSE)</f>
        <v>42.89</v>
      </c>
      <c r="D140">
        <f>VLOOKUP($A140,'Medical Examinations'!$A:$J,COLUMN('Medical Examinations'!C139),FALSE)</f>
        <v>5.28</v>
      </c>
      <c r="E140" t="str">
        <f>VLOOKUP($A140,'Medical Examinations'!$A:$J,COLUMN('Medical Examinations'!D139),FALSE)</f>
        <v>Yes</v>
      </c>
      <c r="F140" t="str">
        <f>VLOOKUP($A140,'Medical Examinations'!$A:$J,COLUMN('Medical Examinations'!E139),FALSE)</f>
        <v>No</v>
      </c>
      <c r="G140" t="str">
        <f>VLOOKUP($A140,'Medical Examinations'!$A:$J,COLUMN('Medical Examinations'!F139),FALSE)</f>
        <v>No</v>
      </c>
      <c r="H140">
        <f>VLOOKUP($A140,'Medical Examinations'!$A:$J,COLUMN('Medical Examinations'!G139),FALSE)</f>
        <v>0</v>
      </c>
      <c r="I140" t="str">
        <f>VLOOKUP($A140,'Medical Examinations'!$A:$J,COLUMN('Medical Examinations'!H139),FALSE)</f>
        <v>Yes</v>
      </c>
      <c r="J140" t="str">
        <f>VLOOKUP($A140,'Medical Examinations'!$A:$J,COLUMN('Medical Examinations'!I139),FALSE)</f>
        <v>Obesity</v>
      </c>
      <c r="K140" t="str">
        <f>VLOOKUP($A140,'Medical Examinations'!$A:$J,COLUMN('Medical Examinations'!J139),FALSE)</f>
        <v>Normal</v>
      </c>
      <c r="L140" s="30">
        <f>VLOOKUP($A140,'Hospitalisation Details'!$A:$K,COLUMN('Hospitalisation Details'!J139),FALSE)</f>
        <v>27926</v>
      </c>
      <c r="M140" s="23">
        <f>VLOOKUP($A140,'Hospitalisation Details'!$A:$K,COLUMN('Hospitalisation Details'!F139),FALSE)</f>
        <v>38740.120000000003</v>
      </c>
      <c r="N140" t="str">
        <f>VLOOKUP($A140,'Hospitalisation Details'!$A:$K,COLUMN('Hospitalisation Details'!G139),FALSE)</f>
        <v>Tier - 2</v>
      </c>
      <c r="O140" t="str">
        <f>VLOOKUP($A140,'Hospitalisation Details'!$A:$K,COLUMN('Hospitalisation Details'!H139),FALSE)</f>
        <v>Tier - 2</v>
      </c>
      <c r="P140" t="str">
        <f>VLOOKUP($A140,'Hospitalisation Details'!$A:$K,COLUMN('Hospitalisation Details'!I139),FALSE)</f>
        <v>R1012</v>
      </c>
      <c r="Q140">
        <f>VLOOKUP($A140,'Hospitalisation Details'!$A:$K,COLUMN('Hospitalisation Details'!K139),FALSE)</f>
        <v>46</v>
      </c>
    </row>
    <row r="141" spans="1:17" ht="15.75" x14ac:dyDescent="0.25">
      <c r="A141" s="6" t="s">
        <v>181</v>
      </c>
      <c r="B141" t="str">
        <f>VLOOKUP(A141,'Customer Names'!A:E,COLUMN('Customer Names'!D140),FALSE)</f>
        <v>Mr. Sage</v>
      </c>
      <c r="C141">
        <f>VLOOKUP($A141,'Medical Examinations'!$A:$J,COLUMN('Medical Examinations'!B140),FALSE)</f>
        <v>36.299999999999997</v>
      </c>
      <c r="D141">
        <f>VLOOKUP($A141,'Medical Examinations'!$A:$J,COLUMN('Medical Examinations'!C140),FALSE)</f>
        <v>5.39</v>
      </c>
      <c r="E141" t="str">
        <f>VLOOKUP($A141,'Medical Examinations'!$A:$J,COLUMN('Medical Examinations'!D140),FALSE)</f>
        <v>No</v>
      </c>
      <c r="F141" t="str">
        <f>VLOOKUP($A141,'Medical Examinations'!$A:$J,COLUMN('Medical Examinations'!E140),FALSE)</f>
        <v>No</v>
      </c>
      <c r="G141" t="str">
        <f>VLOOKUP($A141,'Medical Examinations'!$A:$J,COLUMN('Medical Examinations'!F140),FALSE)</f>
        <v>No</v>
      </c>
      <c r="H141">
        <f>VLOOKUP($A141,'Medical Examinations'!$A:$J,COLUMN('Medical Examinations'!G140),FALSE)</f>
        <v>0</v>
      </c>
      <c r="I141" t="str">
        <f>VLOOKUP($A141,'Medical Examinations'!$A:$J,COLUMN('Medical Examinations'!H140),FALSE)</f>
        <v>Yes</v>
      </c>
      <c r="J141" t="str">
        <f>VLOOKUP($A141,'Medical Examinations'!$A:$J,COLUMN('Medical Examinations'!I140),FALSE)</f>
        <v>Obesity</v>
      </c>
      <c r="K141" t="str">
        <f>VLOOKUP($A141,'Medical Examinations'!$A:$J,COLUMN('Medical Examinations'!J140),FALSE)</f>
        <v>Normal</v>
      </c>
      <c r="L141" s="30">
        <f>VLOOKUP($A141,'Hospitalisation Details'!$A:$K,COLUMN('Hospitalisation Details'!J140),FALSE)</f>
        <v>33544</v>
      </c>
      <c r="M141" s="23">
        <f>VLOOKUP($A141,'Hospitalisation Details'!$A:$K,COLUMN('Hospitalisation Details'!F140),FALSE)</f>
        <v>38711</v>
      </c>
      <c r="N141" t="str">
        <f>VLOOKUP($A141,'Hospitalisation Details'!$A:$K,COLUMN('Hospitalisation Details'!G140),FALSE)</f>
        <v>Tier - 2</v>
      </c>
      <c r="O141" t="str">
        <f>VLOOKUP($A141,'Hospitalisation Details'!$A:$K,COLUMN('Hospitalisation Details'!H140),FALSE)</f>
        <v>Tier - 2</v>
      </c>
      <c r="P141" t="str">
        <f>VLOOKUP($A141,'Hospitalisation Details'!$A:$K,COLUMN('Hospitalisation Details'!I140),FALSE)</f>
        <v>R1011</v>
      </c>
      <c r="Q141">
        <f>VLOOKUP($A141,'Hospitalisation Details'!$A:$K,COLUMN('Hospitalisation Details'!K140),FALSE)</f>
        <v>31</v>
      </c>
    </row>
    <row r="142" spans="1:17" ht="15.75" x14ac:dyDescent="0.25">
      <c r="A142" s="6" t="s">
        <v>182</v>
      </c>
      <c r="B142" t="str">
        <f>VLOOKUP(A142,'Customer Names'!A:E,COLUMN('Customer Names'!D141),FALSE)</f>
        <v>Mr. Cole</v>
      </c>
      <c r="C142">
        <f>VLOOKUP($A142,'Medical Examinations'!$A:$J,COLUMN('Medical Examinations'!B141),FALSE)</f>
        <v>35.200000000000003</v>
      </c>
      <c r="D142">
        <f>VLOOKUP($A142,'Medical Examinations'!$A:$J,COLUMN('Medical Examinations'!C141),FALSE)</f>
        <v>8.01</v>
      </c>
      <c r="E142" t="str">
        <f>VLOOKUP($A142,'Medical Examinations'!$A:$J,COLUMN('Medical Examinations'!D141),FALSE)</f>
        <v>Yes</v>
      </c>
      <c r="F142" t="str">
        <f>VLOOKUP($A142,'Medical Examinations'!$A:$J,COLUMN('Medical Examinations'!E141),FALSE)</f>
        <v>No</v>
      </c>
      <c r="G142" t="str">
        <f>VLOOKUP($A142,'Medical Examinations'!$A:$J,COLUMN('Medical Examinations'!F141),FALSE)</f>
        <v>No</v>
      </c>
      <c r="H142">
        <f>VLOOKUP($A142,'Medical Examinations'!$A:$J,COLUMN('Medical Examinations'!G141),FALSE)</f>
        <v>1</v>
      </c>
      <c r="I142" t="str">
        <f>VLOOKUP($A142,'Medical Examinations'!$A:$J,COLUMN('Medical Examinations'!H141),FALSE)</f>
        <v>Yes</v>
      </c>
      <c r="J142" t="str">
        <f>VLOOKUP($A142,'Medical Examinations'!$A:$J,COLUMN('Medical Examinations'!I141),FALSE)</f>
        <v>Obesity</v>
      </c>
      <c r="K142" t="str">
        <f>VLOOKUP($A142,'Medical Examinations'!$A:$J,COLUMN('Medical Examinations'!J141),FALSE)</f>
        <v>Diabetes</v>
      </c>
      <c r="L142" s="30">
        <f>VLOOKUP($A142,'Hospitalisation Details'!$A:$K,COLUMN('Hospitalisation Details'!J141),FALSE)</f>
        <v>31613</v>
      </c>
      <c r="M142" s="23">
        <f>VLOOKUP($A142,'Hospitalisation Details'!$A:$K,COLUMN('Hospitalisation Details'!F141),FALSE)</f>
        <v>38709.18</v>
      </c>
      <c r="N142" t="str">
        <f>VLOOKUP($A142,'Hospitalisation Details'!$A:$K,COLUMN('Hospitalisation Details'!G141),FALSE)</f>
        <v>Tier - 1</v>
      </c>
      <c r="O142" t="str">
        <f>VLOOKUP($A142,'Hospitalisation Details'!$A:$K,COLUMN('Hospitalisation Details'!H141),FALSE)</f>
        <v>Tier - 3</v>
      </c>
      <c r="P142" t="str">
        <f>VLOOKUP($A142,'Hospitalisation Details'!$A:$K,COLUMN('Hospitalisation Details'!I141),FALSE)</f>
        <v>R1013</v>
      </c>
      <c r="Q142">
        <f>VLOOKUP($A142,'Hospitalisation Details'!$A:$K,COLUMN('Hospitalisation Details'!K141),FALSE)</f>
        <v>36</v>
      </c>
    </row>
    <row r="143" spans="1:17" ht="15.75" x14ac:dyDescent="0.25">
      <c r="A143" s="6" t="s">
        <v>183</v>
      </c>
      <c r="B143" t="str">
        <f>VLOOKUP(A143,'Customer Names'!A:E,COLUMN('Customer Names'!D142),FALSE)</f>
        <v>Mr. Jesse</v>
      </c>
      <c r="C143">
        <f>VLOOKUP($A143,'Medical Examinations'!$A:$J,COLUMN('Medical Examinations'!B142),FALSE)</f>
        <v>53.62</v>
      </c>
      <c r="D143">
        <f>VLOOKUP($A143,'Medical Examinations'!$A:$J,COLUMN('Medical Examinations'!C142),FALSE)</f>
        <v>5.21</v>
      </c>
      <c r="E143" t="str">
        <f>VLOOKUP($A143,'Medical Examinations'!$A:$J,COLUMN('Medical Examinations'!D142),FALSE)</f>
        <v>No</v>
      </c>
      <c r="F143" t="str">
        <f>VLOOKUP($A143,'Medical Examinations'!$A:$J,COLUMN('Medical Examinations'!E142),FALSE)</f>
        <v>No</v>
      </c>
      <c r="G143" t="str">
        <f>VLOOKUP($A143,'Medical Examinations'!$A:$J,COLUMN('Medical Examinations'!F142),FALSE)</f>
        <v>No</v>
      </c>
      <c r="H143">
        <f>VLOOKUP($A143,'Medical Examinations'!$A:$J,COLUMN('Medical Examinations'!G142),FALSE)</f>
        <v>0</v>
      </c>
      <c r="I143" t="str">
        <f>VLOOKUP($A143,'Medical Examinations'!$A:$J,COLUMN('Medical Examinations'!H142),FALSE)</f>
        <v>Yes</v>
      </c>
      <c r="J143" t="str">
        <f>VLOOKUP($A143,'Medical Examinations'!$A:$J,COLUMN('Medical Examinations'!I142),FALSE)</f>
        <v>Obesity</v>
      </c>
      <c r="K143" t="str">
        <f>VLOOKUP($A143,'Medical Examinations'!$A:$J,COLUMN('Medical Examinations'!J142),FALSE)</f>
        <v>Normal</v>
      </c>
      <c r="L143" s="30">
        <f>VLOOKUP($A143,'Hospitalisation Details'!$A:$K,COLUMN('Hospitalisation Details'!J142),FALSE)</f>
        <v>33067</v>
      </c>
      <c r="M143" s="23">
        <f>VLOOKUP($A143,'Hospitalisation Details'!$A:$K,COLUMN('Hospitalisation Details'!F142),FALSE)</f>
        <v>38652.089999999997</v>
      </c>
      <c r="N143" t="str">
        <f>VLOOKUP($A143,'Hospitalisation Details'!$A:$K,COLUMN('Hospitalisation Details'!G142),FALSE)</f>
        <v>Tier - 2</v>
      </c>
      <c r="O143" t="str">
        <f>VLOOKUP($A143,'Hospitalisation Details'!$A:$K,COLUMN('Hospitalisation Details'!H142),FALSE)</f>
        <v>Tier - 2</v>
      </c>
      <c r="P143" t="str">
        <f>VLOOKUP($A143,'Hospitalisation Details'!$A:$K,COLUMN('Hospitalisation Details'!I142),FALSE)</f>
        <v>R1011</v>
      </c>
      <c r="Q143">
        <f>VLOOKUP($A143,'Hospitalisation Details'!$A:$K,COLUMN('Hospitalisation Details'!K142),FALSE)</f>
        <v>32</v>
      </c>
    </row>
    <row r="144" spans="1:17" ht="15.75" x14ac:dyDescent="0.25">
      <c r="A144" s="6" t="s">
        <v>184</v>
      </c>
      <c r="B144" t="str">
        <f>VLOOKUP(A144,'Customer Names'!A:E,COLUMN('Customer Names'!D143),FALSE)</f>
        <v>Ms. Tammi</v>
      </c>
      <c r="C144">
        <f>VLOOKUP($A144,'Medical Examinations'!$A:$J,COLUMN('Medical Examinations'!B143),FALSE)</f>
        <v>36.67</v>
      </c>
      <c r="D144">
        <f>VLOOKUP($A144,'Medical Examinations'!$A:$J,COLUMN('Medical Examinations'!C143),FALSE)</f>
        <v>6.27</v>
      </c>
      <c r="E144" t="str">
        <f>VLOOKUP($A144,'Medical Examinations'!$A:$J,COLUMN('Medical Examinations'!D143),FALSE)</f>
        <v>No</v>
      </c>
      <c r="F144" t="str">
        <f>VLOOKUP($A144,'Medical Examinations'!$A:$J,COLUMN('Medical Examinations'!E143),FALSE)</f>
        <v>No</v>
      </c>
      <c r="G144" t="str">
        <f>VLOOKUP($A144,'Medical Examinations'!$A:$J,COLUMN('Medical Examinations'!F143),FALSE)</f>
        <v>No</v>
      </c>
      <c r="H144">
        <f>VLOOKUP($A144,'Medical Examinations'!$A:$J,COLUMN('Medical Examinations'!G143),FALSE)</f>
        <v>0</v>
      </c>
      <c r="I144" t="str">
        <f>VLOOKUP($A144,'Medical Examinations'!$A:$J,COLUMN('Medical Examinations'!H143),FALSE)</f>
        <v>Yes</v>
      </c>
      <c r="J144" t="str">
        <f>VLOOKUP($A144,'Medical Examinations'!$A:$J,COLUMN('Medical Examinations'!I143),FALSE)</f>
        <v>Obesity</v>
      </c>
      <c r="K144" t="str">
        <f>VLOOKUP($A144,'Medical Examinations'!$A:$J,COLUMN('Medical Examinations'!J143),FALSE)</f>
        <v>Prediabetes</v>
      </c>
      <c r="L144" s="30">
        <f>VLOOKUP($A144,'Hospitalisation Details'!$A:$K,COLUMN('Hospitalisation Details'!J143),FALSE)</f>
        <v>36476</v>
      </c>
      <c r="M144" s="23">
        <f>VLOOKUP($A144,'Hospitalisation Details'!$A:$K,COLUMN('Hospitalisation Details'!F143),FALSE)</f>
        <v>38511.629999999997</v>
      </c>
      <c r="N144" t="str">
        <f>VLOOKUP($A144,'Hospitalisation Details'!$A:$K,COLUMN('Hospitalisation Details'!G143),FALSE)</f>
        <v>Tier - 2</v>
      </c>
      <c r="O144" t="str">
        <f>VLOOKUP($A144,'Hospitalisation Details'!$A:$K,COLUMN('Hospitalisation Details'!H143),FALSE)</f>
        <v>Tier - 2</v>
      </c>
      <c r="P144" t="str">
        <f>VLOOKUP($A144,'Hospitalisation Details'!$A:$K,COLUMN('Hospitalisation Details'!I143),FALSE)</f>
        <v>R1024</v>
      </c>
      <c r="Q144">
        <f>VLOOKUP($A144,'Hospitalisation Details'!$A:$K,COLUMN('Hospitalisation Details'!K143),FALSE)</f>
        <v>23</v>
      </c>
    </row>
    <row r="145" spans="1:17" ht="15.75" x14ac:dyDescent="0.25">
      <c r="A145" s="6" t="s">
        <v>185</v>
      </c>
      <c r="B145" t="str">
        <f>VLOOKUP(A145,'Customer Names'!A:E,COLUMN('Customer Names'!D144),FALSE)</f>
        <v>Mr. Matthew</v>
      </c>
      <c r="C145">
        <f>VLOOKUP($A145,'Medical Examinations'!$A:$J,COLUMN('Medical Examinations'!B144),FALSE)</f>
        <v>33.4</v>
      </c>
      <c r="D145">
        <f>VLOOKUP($A145,'Medical Examinations'!$A:$J,COLUMN('Medical Examinations'!C144),FALSE)</f>
        <v>10.73</v>
      </c>
      <c r="E145" t="str">
        <f>VLOOKUP($A145,'Medical Examinations'!$A:$J,COLUMN('Medical Examinations'!D144),FALSE)</f>
        <v>Yes</v>
      </c>
      <c r="F145" t="str">
        <f>VLOOKUP($A145,'Medical Examinations'!$A:$J,COLUMN('Medical Examinations'!E144),FALSE)</f>
        <v>No</v>
      </c>
      <c r="G145" t="str">
        <f>VLOOKUP($A145,'Medical Examinations'!$A:$J,COLUMN('Medical Examinations'!F144),FALSE)</f>
        <v>No</v>
      </c>
      <c r="H145">
        <f>VLOOKUP($A145,'Medical Examinations'!$A:$J,COLUMN('Medical Examinations'!G144),FALSE)</f>
        <v>1</v>
      </c>
      <c r="I145" t="str">
        <f>VLOOKUP($A145,'Medical Examinations'!$A:$J,COLUMN('Medical Examinations'!H144),FALSE)</f>
        <v>Yes</v>
      </c>
      <c r="J145" t="str">
        <f>VLOOKUP($A145,'Medical Examinations'!$A:$J,COLUMN('Medical Examinations'!I144),FALSE)</f>
        <v>Obesity</v>
      </c>
      <c r="K145" t="str">
        <f>VLOOKUP($A145,'Medical Examinations'!$A:$J,COLUMN('Medical Examinations'!J144),FALSE)</f>
        <v>Diabetes</v>
      </c>
      <c r="L145" s="30">
        <f>VLOOKUP($A145,'Hospitalisation Details'!$A:$K,COLUMN('Hospitalisation Details'!J144),FALSE)</f>
        <v>31584</v>
      </c>
      <c r="M145" s="23">
        <f>VLOOKUP($A145,'Hospitalisation Details'!$A:$K,COLUMN('Hospitalisation Details'!F144),FALSE)</f>
        <v>38415.47</v>
      </c>
      <c r="N145" t="str">
        <f>VLOOKUP($A145,'Hospitalisation Details'!$A:$K,COLUMN('Hospitalisation Details'!G144),FALSE)</f>
        <v>Tier - 1</v>
      </c>
      <c r="O145" t="str">
        <f>VLOOKUP($A145,'Hospitalisation Details'!$A:$K,COLUMN('Hospitalisation Details'!H144),FALSE)</f>
        <v>Tier - 2</v>
      </c>
      <c r="P145" t="str">
        <f>VLOOKUP($A145,'Hospitalisation Details'!$A:$K,COLUMN('Hospitalisation Details'!I144),FALSE)</f>
        <v>R1011</v>
      </c>
      <c r="Q145">
        <f>VLOOKUP($A145,'Hospitalisation Details'!$A:$K,COLUMN('Hospitalisation Details'!K144),FALSE)</f>
        <v>36</v>
      </c>
    </row>
    <row r="146" spans="1:17" ht="15.75" x14ac:dyDescent="0.25">
      <c r="A146" s="6" t="s">
        <v>186</v>
      </c>
      <c r="B146" t="str">
        <f>VLOOKUP(A146,'Customer Names'!A:E,COLUMN('Customer Names'!D145),FALSE)</f>
        <v>Mr. Eric</v>
      </c>
      <c r="C146">
        <f>VLOOKUP($A146,'Medical Examinations'!$A:$J,COLUMN('Medical Examinations'!B145),FALSE)</f>
        <v>42.71</v>
      </c>
      <c r="D146">
        <f>VLOOKUP($A146,'Medical Examinations'!$A:$J,COLUMN('Medical Examinations'!C145),FALSE)</f>
        <v>10.52</v>
      </c>
      <c r="E146" t="str">
        <f>VLOOKUP($A146,'Medical Examinations'!$A:$J,COLUMN('Medical Examinations'!D145),FALSE)</f>
        <v>No</v>
      </c>
      <c r="F146" t="str">
        <f>VLOOKUP($A146,'Medical Examinations'!$A:$J,COLUMN('Medical Examinations'!E145),FALSE)</f>
        <v>No</v>
      </c>
      <c r="G146" t="str">
        <f>VLOOKUP($A146,'Medical Examinations'!$A:$J,COLUMN('Medical Examinations'!F145),FALSE)</f>
        <v>No</v>
      </c>
      <c r="H146">
        <f>VLOOKUP($A146,'Medical Examinations'!$A:$J,COLUMN('Medical Examinations'!G145),FALSE)</f>
        <v>0</v>
      </c>
      <c r="I146" t="str">
        <f>VLOOKUP($A146,'Medical Examinations'!$A:$J,COLUMN('Medical Examinations'!H145),FALSE)</f>
        <v>Yes</v>
      </c>
      <c r="J146" t="str">
        <f>VLOOKUP($A146,'Medical Examinations'!$A:$J,COLUMN('Medical Examinations'!I145),FALSE)</f>
        <v>Obesity</v>
      </c>
      <c r="K146" t="str">
        <f>VLOOKUP($A146,'Medical Examinations'!$A:$J,COLUMN('Medical Examinations'!J145),FALSE)</f>
        <v>Diabetes</v>
      </c>
      <c r="L146" s="30">
        <f>VLOOKUP($A146,'Hospitalisation Details'!$A:$K,COLUMN('Hospitalisation Details'!J145),FALSE)</f>
        <v>26290</v>
      </c>
      <c r="M146" s="23">
        <f>VLOOKUP($A146,'Hospitalisation Details'!$A:$K,COLUMN('Hospitalisation Details'!F145),FALSE)</f>
        <v>38405.26</v>
      </c>
      <c r="N146" t="str">
        <f>VLOOKUP($A146,'Hospitalisation Details'!$A:$K,COLUMN('Hospitalisation Details'!G145),FALSE)</f>
        <v>Tier - 2</v>
      </c>
      <c r="O146" t="str">
        <f>VLOOKUP($A146,'Hospitalisation Details'!$A:$K,COLUMN('Hospitalisation Details'!H145),FALSE)</f>
        <v>Tier - 1</v>
      </c>
      <c r="P146" t="str">
        <f>VLOOKUP($A146,'Hospitalisation Details'!$A:$K,COLUMN('Hospitalisation Details'!I145),FALSE)</f>
        <v>R1011</v>
      </c>
      <c r="Q146">
        <f>VLOOKUP($A146,'Hospitalisation Details'!$A:$K,COLUMN('Hospitalisation Details'!K145),FALSE)</f>
        <v>51</v>
      </c>
    </row>
    <row r="147" spans="1:17" ht="15.75" x14ac:dyDescent="0.25">
      <c r="A147" s="6" t="s">
        <v>187</v>
      </c>
      <c r="B147" t="str">
        <f>VLOOKUP(A147,'Customer Names'!A:E,COLUMN('Customer Names'!D146),FALSE)</f>
        <v>Ms. Valeria</v>
      </c>
      <c r="C147">
        <f>VLOOKUP($A147,'Medical Examinations'!$A:$J,COLUMN('Medical Examinations'!B146),FALSE)</f>
        <v>41.52</v>
      </c>
      <c r="D147">
        <f>VLOOKUP($A147,'Medical Examinations'!$A:$J,COLUMN('Medical Examinations'!C146),FALSE)</f>
        <v>11.82</v>
      </c>
      <c r="E147" t="str">
        <f>VLOOKUP($A147,'Medical Examinations'!$A:$J,COLUMN('Medical Examinations'!D146),FALSE)</f>
        <v>Yes</v>
      </c>
      <c r="F147" t="str">
        <f>VLOOKUP($A147,'Medical Examinations'!$A:$J,COLUMN('Medical Examinations'!E146),FALSE)</f>
        <v>No</v>
      </c>
      <c r="G147" t="str">
        <f>VLOOKUP($A147,'Medical Examinations'!$A:$J,COLUMN('Medical Examinations'!F146),FALSE)</f>
        <v>No</v>
      </c>
      <c r="H147">
        <f>VLOOKUP($A147,'Medical Examinations'!$A:$J,COLUMN('Medical Examinations'!G146),FALSE)</f>
        <v>2</v>
      </c>
      <c r="I147" t="str">
        <f>VLOOKUP($A147,'Medical Examinations'!$A:$J,COLUMN('Medical Examinations'!H146),FALSE)</f>
        <v>Yes</v>
      </c>
      <c r="J147" t="str">
        <f>VLOOKUP($A147,'Medical Examinations'!$A:$J,COLUMN('Medical Examinations'!I146),FALSE)</f>
        <v>Obesity</v>
      </c>
      <c r="K147" t="str">
        <f>VLOOKUP($A147,'Medical Examinations'!$A:$J,COLUMN('Medical Examinations'!J146),FALSE)</f>
        <v>Diabetes</v>
      </c>
      <c r="L147" s="30">
        <f>VLOOKUP($A147,'Hospitalisation Details'!$A:$K,COLUMN('Hospitalisation Details'!J146),FALSE)</f>
        <v>25802</v>
      </c>
      <c r="M147" s="23">
        <f>VLOOKUP($A147,'Hospitalisation Details'!$A:$K,COLUMN('Hospitalisation Details'!F146),FALSE)</f>
        <v>38389.79</v>
      </c>
      <c r="N147" t="str">
        <f>VLOOKUP($A147,'Hospitalisation Details'!$A:$K,COLUMN('Hospitalisation Details'!G146),FALSE)</f>
        <v>Tier - 2</v>
      </c>
      <c r="O147" t="str">
        <f>VLOOKUP($A147,'Hospitalisation Details'!$A:$K,COLUMN('Hospitalisation Details'!H146),FALSE)</f>
        <v>Tier - 3</v>
      </c>
      <c r="P147" t="str">
        <f>VLOOKUP($A147,'Hospitalisation Details'!$A:$K,COLUMN('Hospitalisation Details'!I146),FALSE)</f>
        <v>R1011</v>
      </c>
      <c r="Q147">
        <f>VLOOKUP($A147,'Hospitalisation Details'!$A:$K,COLUMN('Hospitalisation Details'!K146),FALSE)</f>
        <v>52</v>
      </c>
    </row>
    <row r="148" spans="1:17" ht="15.75" x14ac:dyDescent="0.25">
      <c r="A148" s="6" t="s">
        <v>188</v>
      </c>
      <c r="B148" t="str">
        <f>VLOOKUP(A148,'Customer Names'!A:E,COLUMN('Customer Names'!D147),FALSE)</f>
        <v>Mr. Michael</v>
      </c>
      <c r="C148">
        <f>VLOOKUP($A148,'Medical Examinations'!$A:$J,COLUMN('Medical Examinations'!B147),FALSE)</f>
        <v>39.4</v>
      </c>
      <c r="D148">
        <f>VLOOKUP($A148,'Medical Examinations'!$A:$J,COLUMN('Medical Examinations'!C147),FALSE)</f>
        <v>6.76</v>
      </c>
      <c r="E148" t="str">
        <f>VLOOKUP($A148,'Medical Examinations'!$A:$J,COLUMN('Medical Examinations'!D147),FALSE)</f>
        <v>No</v>
      </c>
      <c r="F148" t="str">
        <f>VLOOKUP($A148,'Medical Examinations'!$A:$J,COLUMN('Medical Examinations'!E147),FALSE)</f>
        <v>No</v>
      </c>
      <c r="G148" t="str">
        <f>VLOOKUP($A148,'Medical Examinations'!$A:$J,COLUMN('Medical Examinations'!F147),FALSE)</f>
        <v>No</v>
      </c>
      <c r="H148">
        <f>VLOOKUP($A148,'Medical Examinations'!$A:$J,COLUMN('Medical Examinations'!G147),FALSE)</f>
        <v>0</v>
      </c>
      <c r="I148" t="str">
        <f>VLOOKUP($A148,'Medical Examinations'!$A:$J,COLUMN('Medical Examinations'!H147),FALSE)</f>
        <v>Yes</v>
      </c>
      <c r="J148" t="str">
        <f>VLOOKUP($A148,'Medical Examinations'!$A:$J,COLUMN('Medical Examinations'!I147),FALSE)</f>
        <v>Obesity</v>
      </c>
      <c r="K148" t="str">
        <f>VLOOKUP($A148,'Medical Examinations'!$A:$J,COLUMN('Medical Examinations'!J147),FALSE)</f>
        <v>Diabetes</v>
      </c>
      <c r="L148" s="30">
        <f>VLOOKUP($A148,'Hospitalisation Details'!$A:$K,COLUMN('Hospitalisation Details'!J147),FALSE)</f>
        <v>37516</v>
      </c>
      <c r="M148" s="23">
        <f>VLOOKUP($A148,'Hospitalisation Details'!$A:$K,COLUMN('Hospitalisation Details'!F147),FALSE)</f>
        <v>38344.57</v>
      </c>
      <c r="N148" t="str">
        <f>VLOOKUP($A148,'Hospitalisation Details'!$A:$K,COLUMN('Hospitalisation Details'!G147),FALSE)</f>
        <v>Tier - 1</v>
      </c>
      <c r="O148" t="str">
        <f>VLOOKUP($A148,'Hospitalisation Details'!$A:$K,COLUMN('Hospitalisation Details'!H147),FALSE)</f>
        <v>Tier - 3</v>
      </c>
      <c r="P148" t="str">
        <f>VLOOKUP($A148,'Hospitalisation Details'!$A:$K,COLUMN('Hospitalisation Details'!I147),FALSE)</f>
        <v>R1011</v>
      </c>
      <c r="Q148">
        <f>VLOOKUP($A148,'Hospitalisation Details'!$A:$K,COLUMN('Hospitalisation Details'!K147),FALSE)</f>
        <v>20</v>
      </c>
    </row>
    <row r="149" spans="1:17" ht="15.75" x14ac:dyDescent="0.25">
      <c r="A149" s="6" t="s">
        <v>189</v>
      </c>
      <c r="B149" t="str">
        <f>VLOOKUP(A149,'Customer Names'!A:E,COLUMN('Customer Names'!D148),FALSE)</f>
        <v>Mr. Rami</v>
      </c>
      <c r="C149">
        <f>VLOOKUP($A149,'Medical Examinations'!$A:$J,COLUMN('Medical Examinations'!B148),FALSE)</f>
        <v>46.45</v>
      </c>
      <c r="D149">
        <f>VLOOKUP($A149,'Medical Examinations'!$A:$J,COLUMN('Medical Examinations'!C148),FALSE)</f>
        <v>5.62</v>
      </c>
      <c r="E149" t="str">
        <f>VLOOKUP($A149,'Medical Examinations'!$A:$J,COLUMN('Medical Examinations'!D148),FALSE)</f>
        <v>No</v>
      </c>
      <c r="F149" t="str">
        <f>VLOOKUP($A149,'Medical Examinations'!$A:$J,COLUMN('Medical Examinations'!E148),FALSE)</f>
        <v>No</v>
      </c>
      <c r="G149" t="str">
        <f>VLOOKUP($A149,'Medical Examinations'!$A:$J,COLUMN('Medical Examinations'!F148),FALSE)</f>
        <v>No</v>
      </c>
      <c r="H149">
        <f>VLOOKUP($A149,'Medical Examinations'!$A:$J,COLUMN('Medical Examinations'!G148),FALSE)</f>
        <v>0</v>
      </c>
      <c r="I149" t="str">
        <f>VLOOKUP($A149,'Medical Examinations'!$A:$J,COLUMN('Medical Examinations'!H148),FALSE)</f>
        <v>Yes</v>
      </c>
      <c r="J149" t="str">
        <f>VLOOKUP($A149,'Medical Examinations'!$A:$J,COLUMN('Medical Examinations'!I148),FALSE)</f>
        <v>Obesity</v>
      </c>
      <c r="K149" t="str">
        <f>VLOOKUP($A149,'Medical Examinations'!$A:$J,COLUMN('Medical Examinations'!J148),FALSE)</f>
        <v>Normal</v>
      </c>
      <c r="L149" s="30">
        <f>VLOOKUP($A149,'Hospitalisation Details'!$A:$K,COLUMN('Hospitalisation Details'!J148),FALSE)</f>
        <v>29384</v>
      </c>
      <c r="M149" s="23">
        <f>VLOOKUP($A149,'Hospitalisation Details'!$A:$K,COLUMN('Hospitalisation Details'!F148),FALSE)</f>
        <v>38313.129999999997</v>
      </c>
      <c r="N149" t="str">
        <f>VLOOKUP($A149,'Hospitalisation Details'!$A:$K,COLUMN('Hospitalisation Details'!G148),FALSE)</f>
        <v>Tier - 1</v>
      </c>
      <c r="O149" t="str">
        <f>VLOOKUP($A149,'Hospitalisation Details'!$A:$K,COLUMN('Hospitalisation Details'!H148),FALSE)</f>
        <v>Tier - 3</v>
      </c>
      <c r="P149" t="str">
        <f>VLOOKUP($A149,'Hospitalisation Details'!$A:$K,COLUMN('Hospitalisation Details'!I148),FALSE)</f>
        <v>R1011</v>
      </c>
      <c r="Q149">
        <f>VLOOKUP($A149,'Hospitalisation Details'!$A:$K,COLUMN('Hospitalisation Details'!K148),FALSE)</f>
        <v>42</v>
      </c>
    </row>
    <row r="150" spans="1:17" ht="15.75" x14ac:dyDescent="0.25">
      <c r="A150" s="6" t="s">
        <v>190</v>
      </c>
      <c r="B150" t="str">
        <f>VLOOKUP(A150,'Customer Names'!A:E,COLUMN('Customer Names'!D149),FALSE)</f>
        <v>Mr. Denis</v>
      </c>
      <c r="C150">
        <f>VLOOKUP($A150,'Medical Examinations'!$A:$J,COLUMN('Medical Examinations'!B149),FALSE)</f>
        <v>35.75</v>
      </c>
      <c r="D150">
        <f>VLOOKUP($A150,'Medical Examinations'!$A:$J,COLUMN('Medical Examinations'!C149),FALSE)</f>
        <v>4.1900000000000004</v>
      </c>
      <c r="E150" t="str">
        <f>VLOOKUP($A150,'Medical Examinations'!$A:$J,COLUMN('Medical Examinations'!D149),FALSE)</f>
        <v>No</v>
      </c>
      <c r="F150" t="str">
        <f>VLOOKUP($A150,'Medical Examinations'!$A:$J,COLUMN('Medical Examinations'!E149),FALSE)</f>
        <v>No</v>
      </c>
      <c r="G150" t="str">
        <f>VLOOKUP($A150,'Medical Examinations'!$A:$J,COLUMN('Medical Examinations'!F149),FALSE)</f>
        <v>No</v>
      </c>
      <c r="H150">
        <f>VLOOKUP($A150,'Medical Examinations'!$A:$J,COLUMN('Medical Examinations'!G149),FALSE)</f>
        <v>0</v>
      </c>
      <c r="I150" t="str">
        <f>VLOOKUP($A150,'Medical Examinations'!$A:$J,COLUMN('Medical Examinations'!H149),FALSE)</f>
        <v>Yes</v>
      </c>
      <c r="J150" t="str">
        <f>VLOOKUP($A150,'Medical Examinations'!$A:$J,COLUMN('Medical Examinations'!I149),FALSE)</f>
        <v>Obesity</v>
      </c>
      <c r="K150" t="str">
        <f>VLOOKUP($A150,'Medical Examinations'!$A:$J,COLUMN('Medical Examinations'!J149),FALSE)</f>
        <v>Normal</v>
      </c>
      <c r="L150" s="30">
        <f>VLOOKUP($A150,'Hospitalisation Details'!$A:$K,COLUMN('Hospitalisation Details'!J149),FALSE)</f>
        <v>32811</v>
      </c>
      <c r="M150" s="23">
        <f>VLOOKUP($A150,'Hospitalisation Details'!$A:$K,COLUMN('Hospitalisation Details'!F149),FALSE)</f>
        <v>38282.75</v>
      </c>
      <c r="N150" t="str">
        <f>VLOOKUP($A150,'Hospitalisation Details'!$A:$K,COLUMN('Hospitalisation Details'!G149),FALSE)</f>
        <v>Tier - 1</v>
      </c>
      <c r="O150" t="str">
        <f>VLOOKUP($A150,'Hospitalisation Details'!$A:$K,COLUMN('Hospitalisation Details'!H149),FALSE)</f>
        <v>Tier - 2</v>
      </c>
      <c r="P150" t="str">
        <f>VLOOKUP($A150,'Hospitalisation Details'!$A:$K,COLUMN('Hospitalisation Details'!I149),FALSE)</f>
        <v>R1013</v>
      </c>
      <c r="Q150">
        <f>VLOOKUP($A150,'Hospitalisation Details'!$A:$K,COLUMN('Hospitalisation Details'!K149),FALSE)</f>
        <v>33</v>
      </c>
    </row>
    <row r="151" spans="1:17" ht="15.75" x14ac:dyDescent="0.25">
      <c r="A151" s="6" t="s">
        <v>191</v>
      </c>
      <c r="B151" t="str">
        <f>VLOOKUP(A151,'Customer Names'!A:E,COLUMN('Customer Names'!D150),FALSE)</f>
        <v>Mr. Brian</v>
      </c>
      <c r="C151">
        <f>VLOOKUP($A151,'Medical Examinations'!$A:$J,COLUMN('Medical Examinations'!B150),FALSE)</f>
        <v>26.07</v>
      </c>
      <c r="D151">
        <f>VLOOKUP($A151,'Medical Examinations'!$A:$J,COLUMN('Medical Examinations'!C150),FALSE)</f>
        <v>5.32</v>
      </c>
      <c r="E151" t="str">
        <f>VLOOKUP($A151,'Medical Examinations'!$A:$J,COLUMN('Medical Examinations'!D150),FALSE)</f>
        <v>No</v>
      </c>
      <c r="F151" t="str">
        <f>VLOOKUP($A151,'Medical Examinations'!$A:$J,COLUMN('Medical Examinations'!E150),FALSE)</f>
        <v>No</v>
      </c>
      <c r="G151" t="str">
        <f>VLOOKUP($A151,'Medical Examinations'!$A:$J,COLUMN('Medical Examinations'!F150),FALSE)</f>
        <v>No</v>
      </c>
      <c r="H151">
        <f>VLOOKUP($A151,'Medical Examinations'!$A:$J,COLUMN('Medical Examinations'!G150),FALSE)</f>
        <v>0</v>
      </c>
      <c r="I151" t="str">
        <f>VLOOKUP($A151,'Medical Examinations'!$A:$J,COLUMN('Medical Examinations'!H150),FALSE)</f>
        <v>Yes</v>
      </c>
      <c r="J151" t="str">
        <f>VLOOKUP($A151,'Medical Examinations'!$A:$J,COLUMN('Medical Examinations'!I150),FALSE)</f>
        <v>Overweight</v>
      </c>
      <c r="K151" t="str">
        <f>VLOOKUP($A151,'Medical Examinations'!$A:$J,COLUMN('Medical Examinations'!J150),FALSE)</f>
        <v>Normal</v>
      </c>
      <c r="L151" s="30">
        <f>VLOOKUP($A151,'Hospitalisation Details'!$A:$K,COLUMN('Hospitalisation Details'!J150),FALSE)</f>
        <v>29449</v>
      </c>
      <c r="M151" s="23">
        <f>VLOOKUP($A151,'Hospitalisation Details'!$A:$K,COLUMN('Hospitalisation Details'!F150),FALSE)</f>
        <v>38245.589999999997</v>
      </c>
      <c r="N151" t="str">
        <f>VLOOKUP($A151,'Hospitalisation Details'!$A:$K,COLUMN('Hospitalisation Details'!G150),FALSE)</f>
        <v>Tier - 1</v>
      </c>
      <c r="O151" t="str">
        <f>VLOOKUP($A151,'Hospitalisation Details'!$A:$K,COLUMN('Hospitalisation Details'!H150),FALSE)</f>
        <v>Tier - 2</v>
      </c>
      <c r="P151" t="str">
        <f>VLOOKUP($A151,'Hospitalisation Details'!$A:$K,COLUMN('Hospitalisation Details'!I150),FALSE)</f>
        <v>R1013</v>
      </c>
      <c r="Q151">
        <f>VLOOKUP($A151,'Hospitalisation Details'!$A:$K,COLUMN('Hospitalisation Details'!K150),FALSE)</f>
        <v>42</v>
      </c>
    </row>
    <row r="152" spans="1:17" ht="15.75" x14ac:dyDescent="0.25">
      <c r="A152" s="6" t="s">
        <v>192</v>
      </c>
      <c r="B152" t="str">
        <f>VLOOKUP(A152,'Customer Names'!A:E,COLUMN('Customer Names'!D151),FALSE)</f>
        <v>Ms. Bonnie</v>
      </c>
      <c r="C152">
        <f>VLOOKUP($A152,'Medical Examinations'!$A:$J,COLUMN('Medical Examinations'!B151),FALSE)</f>
        <v>36.54</v>
      </c>
      <c r="D152">
        <f>VLOOKUP($A152,'Medical Examinations'!$A:$J,COLUMN('Medical Examinations'!C151),FALSE)</f>
        <v>4.46</v>
      </c>
      <c r="E152" t="str">
        <f>VLOOKUP($A152,'Medical Examinations'!$A:$J,COLUMN('Medical Examinations'!D151),FALSE)</f>
        <v>Yes</v>
      </c>
      <c r="F152" t="str">
        <f>VLOOKUP($A152,'Medical Examinations'!$A:$J,COLUMN('Medical Examinations'!E151),FALSE)</f>
        <v>No</v>
      </c>
      <c r="G152" t="str">
        <f>VLOOKUP($A152,'Medical Examinations'!$A:$J,COLUMN('Medical Examinations'!F151),FALSE)</f>
        <v>No</v>
      </c>
      <c r="H152">
        <f>VLOOKUP($A152,'Medical Examinations'!$A:$J,COLUMN('Medical Examinations'!G151),FALSE)</f>
        <v>1</v>
      </c>
      <c r="I152" t="str">
        <f>VLOOKUP($A152,'Medical Examinations'!$A:$J,COLUMN('Medical Examinations'!H151),FALSE)</f>
        <v>Yes</v>
      </c>
      <c r="J152" t="str">
        <f>VLOOKUP($A152,'Medical Examinations'!$A:$J,COLUMN('Medical Examinations'!I151),FALSE)</f>
        <v>Obesity</v>
      </c>
      <c r="K152" t="str">
        <f>VLOOKUP($A152,'Medical Examinations'!$A:$J,COLUMN('Medical Examinations'!J151),FALSE)</f>
        <v>Normal</v>
      </c>
      <c r="L152" s="30">
        <f>VLOOKUP($A152,'Hospitalisation Details'!$A:$K,COLUMN('Hospitalisation Details'!J151),FALSE)</f>
        <v>23544</v>
      </c>
      <c r="M152" s="23">
        <f>VLOOKUP($A152,'Hospitalisation Details'!$A:$K,COLUMN('Hospitalisation Details'!F151),FALSE)</f>
        <v>38241.74</v>
      </c>
      <c r="N152" t="str">
        <f>VLOOKUP($A152,'Hospitalisation Details'!$A:$K,COLUMN('Hospitalisation Details'!G151),FALSE)</f>
        <v>Tier - 2</v>
      </c>
      <c r="O152" t="str">
        <f>VLOOKUP($A152,'Hospitalisation Details'!$A:$K,COLUMN('Hospitalisation Details'!H151),FALSE)</f>
        <v>Tier - 3</v>
      </c>
      <c r="P152" t="str">
        <f>VLOOKUP($A152,'Hospitalisation Details'!$A:$K,COLUMN('Hospitalisation Details'!I151),FALSE)</f>
        <v>R1011</v>
      </c>
      <c r="Q152">
        <f>VLOOKUP($A152,'Hospitalisation Details'!$A:$K,COLUMN('Hospitalisation Details'!K151),FALSE)</f>
        <v>58</v>
      </c>
    </row>
    <row r="153" spans="1:17" ht="15.75" x14ac:dyDescent="0.25">
      <c r="A153" s="6" t="s">
        <v>193</v>
      </c>
      <c r="B153" t="str">
        <f>VLOOKUP(A153,'Customer Names'!A:E,COLUMN('Customer Names'!D152),FALSE)</f>
        <v>Mr. Michael</v>
      </c>
      <c r="C153">
        <f>VLOOKUP($A153,'Medical Examinations'!$A:$J,COLUMN('Medical Examinations'!B152),FALSE)</f>
        <v>51.64</v>
      </c>
      <c r="D153">
        <f>VLOOKUP($A153,'Medical Examinations'!$A:$J,COLUMN('Medical Examinations'!C152),FALSE)</f>
        <v>5.65</v>
      </c>
      <c r="E153" t="str">
        <f>VLOOKUP($A153,'Medical Examinations'!$A:$J,COLUMN('Medical Examinations'!D152),FALSE)</f>
        <v>No</v>
      </c>
      <c r="F153" t="str">
        <f>VLOOKUP($A153,'Medical Examinations'!$A:$J,COLUMN('Medical Examinations'!E152),FALSE)</f>
        <v>No</v>
      </c>
      <c r="G153" t="str">
        <f>VLOOKUP($A153,'Medical Examinations'!$A:$J,COLUMN('Medical Examinations'!F152),FALSE)</f>
        <v>No</v>
      </c>
      <c r="H153">
        <f>VLOOKUP($A153,'Medical Examinations'!$A:$J,COLUMN('Medical Examinations'!G152),FALSE)</f>
        <v>0</v>
      </c>
      <c r="I153" t="str">
        <f>VLOOKUP($A153,'Medical Examinations'!$A:$J,COLUMN('Medical Examinations'!H152),FALSE)</f>
        <v>Yes</v>
      </c>
      <c r="J153" t="str">
        <f>VLOOKUP($A153,'Medical Examinations'!$A:$J,COLUMN('Medical Examinations'!I152),FALSE)</f>
        <v>Obesity</v>
      </c>
      <c r="K153" t="str">
        <f>VLOOKUP($A153,'Medical Examinations'!$A:$J,COLUMN('Medical Examinations'!J152),FALSE)</f>
        <v>Normal</v>
      </c>
      <c r="L153" s="30">
        <f>VLOOKUP($A153,'Hospitalisation Details'!$A:$K,COLUMN('Hospitalisation Details'!J152),FALSE)</f>
        <v>32759</v>
      </c>
      <c r="M153" s="23">
        <f>VLOOKUP($A153,'Hospitalisation Details'!$A:$K,COLUMN('Hospitalisation Details'!F152),FALSE)</f>
        <v>38237.339999999997</v>
      </c>
      <c r="N153" t="str">
        <f>VLOOKUP($A153,'Hospitalisation Details'!$A:$K,COLUMN('Hospitalisation Details'!G152),FALSE)</f>
        <v>Tier - 2</v>
      </c>
      <c r="O153" t="str">
        <f>VLOOKUP($A153,'Hospitalisation Details'!$A:$K,COLUMN('Hospitalisation Details'!H152),FALSE)</f>
        <v>Tier - 3</v>
      </c>
      <c r="P153" t="str">
        <f>VLOOKUP($A153,'Hospitalisation Details'!$A:$K,COLUMN('Hospitalisation Details'!I152),FALSE)</f>
        <v>R1011</v>
      </c>
      <c r="Q153">
        <f>VLOOKUP($A153,'Hospitalisation Details'!$A:$K,COLUMN('Hospitalisation Details'!K152),FALSE)</f>
        <v>33</v>
      </c>
    </row>
    <row r="154" spans="1:17" ht="15.75" x14ac:dyDescent="0.25">
      <c r="A154" s="6" t="s">
        <v>194</v>
      </c>
      <c r="B154" t="str">
        <f>VLOOKUP(A154,'Customer Names'!A:E,COLUMN('Customer Names'!D153),FALSE)</f>
        <v>Mr. Paul</v>
      </c>
      <c r="C154">
        <f>VLOOKUP($A154,'Medical Examinations'!$A:$J,COLUMN('Medical Examinations'!B153),FALSE)</f>
        <v>42.83</v>
      </c>
      <c r="D154">
        <f>VLOOKUP($A154,'Medical Examinations'!$A:$J,COLUMN('Medical Examinations'!C153),FALSE)</f>
        <v>6.04</v>
      </c>
      <c r="E154" t="str">
        <f>VLOOKUP($A154,'Medical Examinations'!$A:$J,COLUMN('Medical Examinations'!D153),FALSE)</f>
        <v>No</v>
      </c>
      <c r="F154" t="str">
        <f>VLOOKUP($A154,'Medical Examinations'!$A:$J,COLUMN('Medical Examinations'!E153),FALSE)</f>
        <v>No</v>
      </c>
      <c r="G154" t="str">
        <f>VLOOKUP($A154,'Medical Examinations'!$A:$J,COLUMN('Medical Examinations'!F153),FALSE)</f>
        <v>No</v>
      </c>
      <c r="H154">
        <f>VLOOKUP($A154,'Medical Examinations'!$A:$J,COLUMN('Medical Examinations'!G153),FALSE)</f>
        <v>2</v>
      </c>
      <c r="I154" t="str">
        <f>VLOOKUP($A154,'Medical Examinations'!$A:$J,COLUMN('Medical Examinations'!H153),FALSE)</f>
        <v>Yes</v>
      </c>
      <c r="J154" t="str">
        <f>VLOOKUP($A154,'Medical Examinations'!$A:$J,COLUMN('Medical Examinations'!I153),FALSE)</f>
        <v>Obesity</v>
      </c>
      <c r="K154" t="str">
        <f>VLOOKUP($A154,'Medical Examinations'!$A:$J,COLUMN('Medical Examinations'!J153),FALSE)</f>
        <v>Prediabetes</v>
      </c>
      <c r="L154" s="30">
        <f>VLOOKUP($A154,'Hospitalisation Details'!$A:$K,COLUMN('Hospitalisation Details'!J153),FALSE)</f>
        <v>26622</v>
      </c>
      <c r="M154" s="23">
        <f>VLOOKUP($A154,'Hospitalisation Details'!$A:$K,COLUMN('Hospitalisation Details'!F153),FALSE)</f>
        <v>38189.1</v>
      </c>
      <c r="N154" t="str">
        <f>VLOOKUP($A154,'Hospitalisation Details'!$A:$K,COLUMN('Hospitalisation Details'!G153),FALSE)</f>
        <v>Tier - 2</v>
      </c>
      <c r="O154" t="str">
        <f>VLOOKUP($A154,'Hospitalisation Details'!$A:$K,COLUMN('Hospitalisation Details'!H153),FALSE)</f>
        <v>Tier - 2</v>
      </c>
      <c r="P154" t="str">
        <f>VLOOKUP($A154,'Hospitalisation Details'!$A:$K,COLUMN('Hospitalisation Details'!I153),FALSE)</f>
        <v>R1011</v>
      </c>
      <c r="Q154">
        <f>VLOOKUP($A154,'Hospitalisation Details'!$A:$K,COLUMN('Hospitalisation Details'!K153),FALSE)</f>
        <v>50</v>
      </c>
    </row>
    <row r="155" spans="1:17" ht="15.75" x14ac:dyDescent="0.25">
      <c r="A155" s="6" t="s">
        <v>195</v>
      </c>
      <c r="B155" t="str">
        <f>VLOOKUP(A155,'Customer Names'!A:E,COLUMN('Customer Names'!D154),FALSE)</f>
        <v>Mr. Michael</v>
      </c>
      <c r="C155">
        <f>VLOOKUP($A155,'Medical Examinations'!$A:$J,COLUMN('Medical Examinations'!B154),FALSE)</f>
        <v>40.15</v>
      </c>
      <c r="D155">
        <f>VLOOKUP($A155,'Medical Examinations'!$A:$J,COLUMN('Medical Examinations'!C154),FALSE)</f>
        <v>5.76</v>
      </c>
      <c r="E155" t="str">
        <f>VLOOKUP($A155,'Medical Examinations'!$A:$J,COLUMN('Medical Examinations'!D154),FALSE)</f>
        <v>No</v>
      </c>
      <c r="F155" t="str">
        <f>VLOOKUP($A155,'Medical Examinations'!$A:$J,COLUMN('Medical Examinations'!E154),FALSE)</f>
        <v>No</v>
      </c>
      <c r="G155" t="str">
        <f>VLOOKUP($A155,'Medical Examinations'!$A:$J,COLUMN('Medical Examinations'!F154),FALSE)</f>
        <v>No</v>
      </c>
      <c r="H155">
        <f>VLOOKUP($A155,'Medical Examinations'!$A:$J,COLUMN('Medical Examinations'!G154),FALSE)</f>
        <v>1</v>
      </c>
      <c r="I155" t="str">
        <f>VLOOKUP($A155,'Medical Examinations'!$A:$J,COLUMN('Medical Examinations'!H154),FALSE)</f>
        <v>Yes</v>
      </c>
      <c r="J155" t="str">
        <f>VLOOKUP($A155,'Medical Examinations'!$A:$J,COLUMN('Medical Examinations'!I154),FALSE)</f>
        <v>Obesity</v>
      </c>
      <c r="K155" t="str">
        <f>VLOOKUP($A155,'Medical Examinations'!$A:$J,COLUMN('Medical Examinations'!J154),FALSE)</f>
        <v>Prediabetes</v>
      </c>
      <c r="L155" s="30">
        <f>VLOOKUP($A155,'Hospitalisation Details'!$A:$K,COLUMN('Hospitalisation Details'!J154),FALSE)</f>
        <v>36005</v>
      </c>
      <c r="M155" s="23">
        <f>VLOOKUP($A155,'Hospitalisation Details'!$A:$K,COLUMN('Hospitalisation Details'!F154),FALSE)</f>
        <v>38126.25</v>
      </c>
      <c r="N155" t="str">
        <f>VLOOKUP($A155,'Hospitalisation Details'!$A:$K,COLUMN('Hospitalisation Details'!G154),FALSE)</f>
        <v>Tier - 1</v>
      </c>
      <c r="O155" t="str">
        <f>VLOOKUP($A155,'Hospitalisation Details'!$A:$K,COLUMN('Hospitalisation Details'!H154),FALSE)</f>
        <v>Tier - 3</v>
      </c>
      <c r="P155" t="str">
        <f>VLOOKUP($A155,'Hospitalisation Details'!$A:$K,COLUMN('Hospitalisation Details'!I154),FALSE)</f>
        <v>R1013</v>
      </c>
      <c r="Q155">
        <f>VLOOKUP($A155,'Hospitalisation Details'!$A:$K,COLUMN('Hospitalisation Details'!K154),FALSE)</f>
        <v>24</v>
      </c>
    </row>
    <row r="156" spans="1:17" ht="15.75" x14ac:dyDescent="0.25">
      <c r="A156" s="6" t="s">
        <v>196</v>
      </c>
      <c r="B156" t="str">
        <f>VLOOKUP(A156,'Customer Names'!A:E,COLUMN('Customer Names'!D155),FALSE)</f>
        <v>Mr. Samuel</v>
      </c>
      <c r="C156">
        <f>VLOOKUP($A156,'Medical Examinations'!$A:$J,COLUMN('Medical Examinations'!B155),FALSE)</f>
        <v>27.8</v>
      </c>
      <c r="D156">
        <f>VLOOKUP($A156,'Medical Examinations'!$A:$J,COLUMN('Medical Examinations'!C155),FALSE)</f>
        <v>4.3600000000000003</v>
      </c>
      <c r="E156" t="str">
        <f>VLOOKUP($A156,'Medical Examinations'!$A:$J,COLUMN('Medical Examinations'!D155),FALSE)</f>
        <v>No</v>
      </c>
      <c r="F156" t="str">
        <f>VLOOKUP($A156,'Medical Examinations'!$A:$J,COLUMN('Medical Examinations'!E155),FALSE)</f>
        <v>No</v>
      </c>
      <c r="G156" t="str">
        <f>VLOOKUP($A156,'Medical Examinations'!$A:$J,COLUMN('Medical Examinations'!F155),FALSE)</f>
        <v>Yes</v>
      </c>
      <c r="H156">
        <f>VLOOKUP($A156,'Medical Examinations'!$A:$J,COLUMN('Medical Examinations'!G155),FALSE)</f>
        <v>1</v>
      </c>
      <c r="I156" t="str">
        <f>VLOOKUP($A156,'Medical Examinations'!$A:$J,COLUMN('Medical Examinations'!H155),FALSE)</f>
        <v>Yes</v>
      </c>
      <c r="J156" t="str">
        <f>VLOOKUP($A156,'Medical Examinations'!$A:$J,COLUMN('Medical Examinations'!I155),FALSE)</f>
        <v>Overweight</v>
      </c>
      <c r="K156" t="str">
        <f>VLOOKUP($A156,'Medical Examinations'!$A:$J,COLUMN('Medical Examinations'!J155),FALSE)</f>
        <v>Normal</v>
      </c>
      <c r="L156" s="30">
        <f>VLOOKUP($A156,'Hospitalisation Details'!$A:$K,COLUMN('Hospitalisation Details'!J155),FALSE)</f>
        <v>29107</v>
      </c>
      <c r="M156" s="23">
        <f>VLOOKUP($A156,'Hospitalisation Details'!$A:$K,COLUMN('Hospitalisation Details'!F155),FALSE)</f>
        <v>37829.72</v>
      </c>
      <c r="N156" t="str">
        <f>VLOOKUP($A156,'Hospitalisation Details'!$A:$K,COLUMN('Hospitalisation Details'!G155),FALSE)</f>
        <v>Tier - 1</v>
      </c>
      <c r="O156" t="str">
        <f>VLOOKUP($A156,'Hospitalisation Details'!$A:$K,COLUMN('Hospitalisation Details'!H155),FALSE)</f>
        <v>Tier - 2</v>
      </c>
      <c r="P156" t="str">
        <f>VLOOKUP($A156,'Hospitalisation Details'!$A:$K,COLUMN('Hospitalisation Details'!I155),FALSE)</f>
        <v>R1011</v>
      </c>
      <c r="Q156">
        <f>VLOOKUP($A156,'Hospitalisation Details'!$A:$K,COLUMN('Hospitalisation Details'!K155),FALSE)</f>
        <v>43</v>
      </c>
    </row>
    <row r="157" spans="1:17" ht="15.75" x14ac:dyDescent="0.25">
      <c r="A157" s="6" t="s">
        <v>197</v>
      </c>
      <c r="B157" t="str">
        <f>VLOOKUP(A157,'Customer Names'!A:E,COLUMN('Customer Names'!D156),FALSE)</f>
        <v>Mr. Matthew</v>
      </c>
      <c r="C157">
        <f>VLOOKUP($A157,'Medical Examinations'!$A:$J,COLUMN('Medical Examinations'!B156),FALSE)</f>
        <v>45.81</v>
      </c>
      <c r="D157">
        <f>VLOOKUP($A157,'Medical Examinations'!$A:$J,COLUMN('Medical Examinations'!C156),FALSE)</f>
        <v>4.76</v>
      </c>
      <c r="E157" t="str">
        <f>VLOOKUP($A157,'Medical Examinations'!$A:$J,COLUMN('Medical Examinations'!D156),FALSE)</f>
        <v>Yes</v>
      </c>
      <c r="F157" t="str">
        <f>VLOOKUP($A157,'Medical Examinations'!$A:$J,COLUMN('Medical Examinations'!E156),FALSE)</f>
        <v>No</v>
      </c>
      <c r="G157" t="str">
        <f>VLOOKUP($A157,'Medical Examinations'!$A:$J,COLUMN('Medical Examinations'!F156),FALSE)</f>
        <v>Yes</v>
      </c>
      <c r="H157">
        <f>VLOOKUP($A157,'Medical Examinations'!$A:$J,COLUMN('Medical Examinations'!G156),FALSE)</f>
        <v>1</v>
      </c>
      <c r="I157" t="str">
        <f>VLOOKUP($A157,'Medical Examinations'!$A:$J,COLUMN('Medical Examinations'!H156),FALSE)</f>
        <v>Yes</v>
      </c>
      <c r="J157" t="str">
        <f>VLOOKUP($A157,'Medical Examinations'!$A:$J,COLUMN('Medical Examinations'!I156),FALSE)</f>
        <v>Obesity</v>
      </c>
      <c r="K157" t="str">
        <f>VLOOKUP($A157,'Medical Examinations'!$A:$J,COLUMN('Medical Examinations'!J156),FALSE)</f>
        <v>Normal</v>
      </c>
      <c r="L157" s="30">
        <f>VLOOKUP($A157,'Hospitalisation Details'!$A:$K,COLUMN('Hospitalisation Details'!J156),FALSE)</f>
        <v>30523</v>
      </c>
      <c r="M157" s="23">
        <f>VLOOKUP($A157,'Hospitalisation Details'!$A:$K,COLUMN('Hospitalisation Details'!F156),FALSE)</f>
        <v>37800.980000000003</v>
      </c>
      <c r="N157" t="str">
        <f>VLOOKUP($A157,'Hospitalisation Details'!$A:$K,COLUMN('Hospitalisation Details'!G156),FALSE)</f>
        <v>Tier - 2</v>
      </c>
      <c r="O157" t="str">
        <f>VLOOKUP($A157,'Hospitalisation Details'!$A:$K,COLUMN('Hospitalisation Details'!H156),FALSE)</f>
        <v>Tier - 2</v>
      </c>
      <c r="P157" t="str">
        <f>VLOOKUP($A157,'Hospitalisation Details'!$A:$K,COLUMN('Hospitalisation Details'!I156),FALSE)</f>
        <v>R1011</v>
      </c>
      <c r="Q157">
        <f>VLOOKUP($A157,'Hospitalisation Details'!$A:$K,COLUMN('Hospitalisation Details'!K156),FALSE)</f>
        <v>39</v>
      </c>
    </row>
    <row r="158" spans="1:17" ht="15.75" x14ac:dyDescent="0.25">
      <c r="A158" s="6" t="s">
        <v>198</v>
      </c>
      <c r="B158" t="str">
        <f>VLOOKUP(A158,'Customer Names'!A:E,COLUMN('Customer Names'!D157),FALSE)</f>
        <v>Mr. Daniel</v>
      </c>
      <c r="C158">
        <f>VLOOKUP($A158,'Medical Examinations'!$A:$J,COLUMN('Medical Examinations'!B157),FALSE)</f>
        <v>34.43</v>
      </c>
      <c r="D158">
        <f>VLOOKUP($A158,'Medical Examinations'!$A:$J,COLUMN('Medical Examinations'!C157),FALSE)</f>
        <v>10.82</v>
      </c>
      <c r="E158" t="str">
        <f>VLOOKUP($A158,'Medical Examinations'!$A:$J,COLUMN('Medical Examinations'!D157),FALSE)</f>
        <v>Yes</v>
      </c>
      <c r="F158" t="str">
        <f>VLOOKUP($A158,'Medical Examinations'!$A:$J,COLUMN('Medical Examinations'!E157),FALSE)</f>
        <v>No</v>
      </c>
      <c r="G158" t="str">
        <f>VLOOKUP($A158,'Medical Examinations'!$A:$J,COLUMN('Medical Examinations'!F157),FALSE)</f>
        <v>No</v>
      </c>
      <c r="H158">
        <f>VLOOKUP($A158,'Medical Examinations'!$A:$J,COLUMN('Medical Examinations'!G157),FALSE)</f>
        <v>1</v>
      </c>
      <c r="I158" t="str">
        <f>VLOOKUP($A158,'Medical Examinations'!$A:$J,COLUMN('Medical Examinations'!H157),FALSE)</f>
        <v>Yes</v>
      </c>
      <c r="J158" t="str">
        <f>VLOOKUP($A158,'Medical Examinations'!$A:$J,COLUMN('Medical Examinations'!I157),FALSE)</f>
        <v>Obesity</v>
      </c>
      <c r="K158" t="str">
        <f>VLOOKUP($A158,'Medical Examinations'!$A:$J,COLUMN('Medical Examinations'!J157),FALSE)</f>
        <v>Diabetes</v>
      </c>
      <c r="L158" s="30">
        <f>VLOOKUP($A158,'Hospitalisation Details'!$A:$K,COLUMN('Hospitalisation Details'!J157),FALSE)</f>
        <v>31639</v>
      </c>
      <c r="M158" s="23">
        <f>VLOOKUP($A158,'Hospitalisation Details'!$A:$K,COLUMN('Hospitalisation Details'!F157),FALSE)</f>
        <v>37742.58</v>
      </c>
      <c r="N158" t="str">
        <f>VLOOKUP($A158,'Hospitalisation Details'!$A:$K,COLUMN('Hospitalisation Details'!G157),FALSE)</f>
        <v>Tier - 1</v>
      </c>
      <c r="O158" t="str">
        <f>VLOOKUP($A158,'Hospitalisation Details'!$A:$K,COLUMN('Hospitalisation Details'!H157),FALSE)</f>
        <v>Tier - 1</v>
      </c>
      <c r="P158" t="str">
        <f>VLOOKUP($A158,'Hospitalisation Details'!$A:$K,COLUMN('Hospitalisation Details'!I157),FALSE)</f>
        <v>R1013</v>
      </c>
      <c r="Q158">
        <f>VLOOKUP($A158,'Hospitalisation Details'!$A:$K,COLUMN('Hospitalisation Details'!K157),FALSE)</f>
        <v>36</v>
      </c>
    </row>
    <row r="159" spans="1:17" ht="15.75" x14ac:dyDescent="0.25">
      <c r="A159" s="6" t="s">
        <v>199</v>
      </c>
      <c r="B159" t="str">
        <f>VLOOKUP(A159,'Customer Names'!A:E,COLUMN('Customer Names'!D158),FALSE)</f>
        <v>Ms. Syndy</v>
      </c>
      <c r="C159">
        <f>VLOOKUP($A159,'Medical Examinations'!$A:$J,COLUMN('Medical Examinations'!B158),FALSE)</f>
        <v>41.33</v>
      </c>
      <c r="D159">
        <f>VLOOKUP($A159,'Medical Examinations'!$A:$J,COLUMN('Medical Examinations'!C158),FALSE)</f>
        <v>4.01</v>
      </c>
      <c r="E159" t="str">
        <f>VLOOKUP($A159,'Medical Examinations'!$A:$J,COLUMN('Medical Examinations'!D158),FALSE)</f>
        <v>Yes</v>
      </c>
      <c r="F159" t="str">
        <f>VLOOKUP($A159,'Medical Examinations'!$A:$J,COLUMN('Medical Examinations'!E158),FALSE)</f>
        <v>No</v>
      </c>
      <c r="G159" t="str">
        <f>VLOOKUP($A159,'Medical Examinations'!$A:$J,COLUMN('Medical Examinations'!F158),FALSE)</f>
        <v>No</v>
      </c>
      <c r="H159">
        <f>VLOOKUP($A159,'Medical Examinations'!$A:$J,COLUMN('Medical Examinations'!G158),FALSE)</f>
        <v>0</v>
      </c>
      <c r="I159" t="str">
        <f>VLOOKUP($A159,'Medical Examinations'!$A:$J,COLUMN('Medical Examinations'!H158),FALSE)</f>
        <v>Yes</v>
      </c>
      <c r="J159" t="str">
        <f>VLOOKUP($A159,'Medical Examinations'!$A:$J,COLUMN('Medical Examinations'!I158),FALSE)</f>
        <v>Obesity</v>
      </c>
      <c r="K159" t="str">
        <f>VLOOKUP($A159,'Medical Examinations'!$A:$J,COLUMN('Medical Examinations'!J158),FALSE)</f>
        <v>Normal</v>
      </c>
      <c r="L159" s="30">
        <f>VLOOKUP($A159,'Hospitalisation Details'!$A:$K,COLUMN('Hospitalisation Details'!J158),FALSE)</f>
        <v>28021</v>
      </c>
      <c r="M159" s="23">
        <f>VLOOKUP($A159,'Hospitalisation Details'!$A:$K,COLUMN('Hospitalisation Details'!F158),FALSE)</f>
        <v>37735.199999999997</v>
      </c>
      <c r="N159" t="str">
        <f>VLOOKUP($A159,'Hospitalisation Details'!$A:$K,COLUMN('Hospitalisation Details'!G158),FALSE)</f>
        <v>Tier - 2</v>
      </c>
      <c r="O159" t="str">
        <f>VLOOKUP($A159,'Hospitalisation Details'!$A:$K,COLUMN('Hospitalisation Details'!H158),FALSE)</f>
        <v>Tier - 2</v>
      </c>
      <c r="P159" t="str">
        <f>VLOOKUP($A159,'Hospitalisation Details'!$A:$K,COLUMN('Hospitalisation Details'!I158),FALSE)</f>
        <v>R1011</v>
      </c>
      <c r="Q159">
        <f>VLOOKUP($A159,'Hospitalisation Details'!$A:$K,COLUMN('Hospitalisation Details'!K158),FALSE)</f>
        <v>46</v>
      </c>
    </row>
    <row r="160" spans="1:17" ht="15.75" x14ac:dyDescent="0.25">
      <c r="A160" s="6" t="s">
        <v>200</v>
      </c>
      <c r="B160" t="str">
        <f>VLOOKUP(A160,'Customer Names'!A:E,COLUMN('Customer Names'!D159),FALSE)</f>
        <v>Ms. Aleksandra</v>
      </c>
      <c r="C160">
        <f>VLOOKUP($A160,'Medical Examinations'!$A:$J,COLUMN('Medical Examinations'!B159),FALSE)</f>
        <v>31.92</v>
      </c>
      <c r="D160">
        <f>VLOOKUP($A160,'Medical Examinations'!$A:$J,COLUMN('Medical Examinations'!C159),FALSE)</f>
        <v>5.12</v>
      </c>
      <c r="E160" t="str">
        <f>VLOOKUP($A160,'Medical Examinations'!$A:$J,COLUMN('Medical Examinations'!D159),FALSE)</f>
        <v>Yes</v>
      </c>
      <c r="F160" t="str">
        <f>VLOOKUP($A160,'Medical Examinations'!$A:$J,COLUMN('Medical Examinations'!E159),FALSE)</f>
        <v>No</v>
      </c>
      <c r="G160" t="str">
        <f>VLOOKUP($A160,'Medical Examinations'!$A:$J,COLUMN('Medical Examinations'!F159),FALSE)</f>
        <v>No</v>
      </c>
      <c r="H160">
        <f>VLOOKUP($A160,'Medical Examinations'!$A:$J,COLUMN('Medical Examinations'!G159),FALSE)</f>
        <v>1</v>
      </c>
      <c r="I160" t="str">
        <f>VLOOKUP($A160,'Medical Examinations'!$A:$J,COLUMN('Medical Examinations'!H159),FALSE)</f>
        <v>Yes</v>
      </c>
      <c r="J160" t="str">
        <f>VLOOKUP($A160,'Medical Examinations'!$A:$J,COLUMN('Medical Examinations'!I159),FALSE)</f>
        <v>Obesity</v>
      </c>
      <c r="K160" t="str">
        <f>VLOOKUP($A160,'Medical Examinations'!$A:$J,COLUMN('Medical Examinations'!J159),FALSE)</f>
        <v>Normal</v>
      </c>
      <c r="L160" s="30">
        <f>VLOOKUP($A160,'Hospitalisation Details'!$A:$K,COLUMN('Hospitalisation Details'!J159),FALSE)</f>
        <v>32426</v>
      </c>
      <c r="M160" s="23">
        <f>VLOOKUP($A160,'Hospitalisation Details'!$A:$K,COLUMN('Hospitalisation Details'!F159),FALSE)</f>
        <v>37701.879999999997</v>
      </c>
      <c r="N160" t="str">
        <f>VLOOKUP($A160,'Hospitalisation Details'!$A:$K,COLUMN('Hospitalisation Details'!G159),FALSE)</f>
        <v>Tier - 2</v>
      </c>
      <c r="O160" t="str">
        <f>VLOOKUP($A160,'Hospitalisation Details'!$A:$K,COLUMN('Hospitalisation Details'!H159),FALSE)</f>
        <v>Tier - 3</v>
      </c>
      <c r="P160" t="str">
        <f>VLOOKUP($A160,'Hospitalisation Details'!$A:$K,COLUMN('Hospitalisation Details'!I159),FALSE)</f>
        <v>R1023</v>
      </c>
      <c r="Q160">
        <f>VLOOKUP($A160,'Hospitalisation Details'!$A:$K,COLUMN('Hospitalisation Details'!K159),FALSE)</f>
        <v>34</v>
      </c>
    </row>
    <row r="161" spans="1:17" ht="15.75" x14ac:dyDescent="0.25">
      <c r="A161" s="6" t="s">
        <v>201</v>
      </c>
      <c r="B161" t="str">
        <f>VLOOKUP(A161,'Customer Names'!A:E,COLUMN('Customer Names'!D160),FALSE)</f>
        <v>Mr. Steeve</v>
      </c>
      <c r="C161">
        <f>VLOOKUP($A161,'Medical Examinations'!$A:$J,COLUMN('Medical Examinations'!B160),FALSE)</f>
        <v>39.799999999999997</v>
      </c>
      <c r="D161">
        <f>VLOOKUP($A161,'Medical Examinations'!$A:$J,COLUMN('Medical Examinations'!C160),FALSE)</f>
        <v>10.54</v>
      </c>
      <c r="E161" t="str">
        <f>VLOOKUP($A161,'Medical Examinations'!$A:$J,COLUMN('Medical Examinations'!D160),FALSE)</f>
        <v>Yes</v>
      </c>
      <c r="F161" t="str">
        <f>VLOOKUP($A161,'Medical Examinations'!$A:$J,COLUMN('Medical Examinations'!E160),FALSE)</f>
        <v>No</v>
      </c>
      <c r="G161" t="str">
        <f>VLOOKUP($A161,'Medical Examinations'!$A:$J,COLUMN('Medical Examinations'!F160),FALSE)</f>
        <v>No</v>
      </c>
      <c r="H161">
        <f>VLOOKUP($A161,'Medical Examinations'!$A:$J,COLUMN('Medical Examinations'!G160),FALSE)</f>
        <v>2</v>
      </c>
      <c r="I161" t="str">
        <f>VLOOKUP($A161,'Medical Examinations'!$A:$J,COLUMN('Medical Examinations'!H160),FALSE)</f>
        <v>Yes</v>
      </c>
      <c r="J161" t="str">
        <f>VLOOKUP($A161,'Medical Examinations'!$A:$J,COLUMN('Medical Examinations'!I160),FALSE)</f>
        <v>Obesity</v>
      </c>
      <c r="K161" t="str">
        <f>VLOOKUP($A161,'Medical Examinations'!$A:$J,COLUMN('Medical Examinations'!J160),FALSE)</f>
        <v>Diabetes</v>
      </c>
      <c r="L161" s="30">
        <f>VLOOKUP($A161,'Hospitalisation Details'!$A:$K,COLUMN('Hospitalisation Details'!J160),FALSE)</f>
        <v>25869</v>
      </c>
      <c r="M161" s="23">
        <f>VLOOKUP($A161,'Hospitalisation Details'!$A:$K,COLUMN('Hospitalisation Details'!F160),FALSE)</f>
        <v>37675.06</v>
      </c>
      <c r="N161" t="str">
        <f>VLOOKUP($A161,'Hospitalisation Details'!$A:$K,COLUMN('Hospitalisation Details'!G160),FALSE)</f>
        <v>Tier - 2</v>
      </c>
      <c r="O161" t="str">
        <f>VLOOKUP($A161,'Hospitalisation Details'!$A:$K,COLUMN('Hospitalisation Details'!H160),FALSE)</f>
        <v>Tier - 3</v>
      </c>
      <c r="P161" t="str">
        <f>VLOOKUP($A161,'Hospitalisation Details'!$A:$K,COLUMN('Hospitalisation Details'!I160),FALSE)</f>
        <v>R1011</v>
      </c>
      <c r="Q161">
        <f>VLOOKUP($A161,'Hospitalisation Details'!$A:$K,COLUMN('Hospitalisation Details'!K160),FALSE)</f>
        <v>52</v>
      </c>
    </row>
    <row r="162" spans="1:17" ht="15.75" x14ac:dyDescent="0.25">
      <c r="A162" s="6" t="s">
        <v>202</v>
      </c>
      <c r="B162" t="str">
        <f>VLOOKUP(A162,'Customer Names'!A:E,COLUMN('Customer Names'!D161),FALSE)</f>
        <v>Mr. Richard</v>
      </c>
      <c r="C162">
        <f>VLOOKUP($A162,'Medical Examinations'!$A:$J,COLUMN('Medical Examinations'!B161),FALSE)</f>
        <v>42.82</v>
      </c>
      <c r="D162">
        <f>VLOOKUP($A162,'Medical Examinations'!$A:$J,COLUMN('Medical Examinations'!C161),FALSE)</f>
        <v>4.21</v>
      </c>
      <c r="E162" t="str">
        <f>VLOOKUP($A162,'Medical Examinations'!$A:$J,COLUMN('Medical Examinations'!D161),FALSE)</f>
        <v>No</v>
      </c>
      <c r="F162" t="str">
        <f>VLOOKUP($A162,'Medical Examinations'!$A:$J,COLUMN('Medical Examinations'!E161),FALSE)</f>
        <v>No</v>
      </c>
      <c r="G162" t="str">
        <f>VLOOKUP($A162,'Medical Examinations'!$A:$J,COLUMN('Medical Examinations'!F161),FALSE)</f>
        <v>No</v>
      </c>
      <c r="H162">
        <f>VLOOKUP($A162,'Medical Examinations'!$A:$J,COLUMN('Medical Examinations'!G161),FALSE)</f>
        <v>0</v>
      </c>
      <c r="I162" t="str">
        <f>VLOOKUP($A162,'Medical Examinations'!$A:$J,COLUMN('Medical Examinations'!H161),FALSE)</f>
        <v>Yes</v>
      </c>
      <c r="J162" t="str">
        <f>VLOOKUP($A162,'Medical Examinations'!$A:$J,COLUMN('Medical Examinations'!I161),FALSE)</f>
        <v>Obesity</v>
      </c>
      <c r="K162" t="str">
        <f>VLOOKUP($A162,'Medical Examinations'!$A:$J,COLUMN('Medical Examinations'!J161),FALSE)</f>
        <v>Normal</v>
      </c>
      <c r="L162" s="30">
        <f>VLOOKUP($A162,'Hospitalisation Details'!$A:$K,COLUMN('Hospitalisation Details'!J161),FALSE)</f>
        <v>30122</v>
      </c>
      <c r="M162" s="23">
        <f>VLOOKUP($A162,'Hospitalisation Details'!$A:$K,COLUMN('Hospitalisation Details'!F161),FALSE)</f>
        <v>37650.74</v>
      </c>
      <c r="N162" t="str">
        <f>VLOOKUP($A162,'Hospitalisation Details'!$A:$K,COLUMN('Hospitalisation Details'!G161),FALSE)</f>
        <v>Tier - 2</v>
      </c>
      <c r="O162" t="str">
        <f>VLOOKUP($A162,'Hospitalisation Details'!$A:$K,COLUMN('Hospitalisation Details'!H161),FALSE)</f>
        <v>Tier - 2</v>
      </c>
      <c r="P162" t="str">
        <f>VLOOKUP($A162,'Hospitalisation Details'!$A:$K,COLUMN('Hospitalisation Details'!I161),FALSE)</f>
        <v>R1012</v>
      </c>
      <c r="Q162">
        <f>VLOOKUP($A162,'Hospitalisation Details'!$A:$K,COLUMN('Hospitalisation Details'!K161),FALSE)</f>
        <v>40</v>
      </c>
    </row>
    <row r="163" spans="1:17" ht="15.75" x14ac:dyDescent="0.25">
      <c r="A163" s="6" t="s">
        <v>203</v>
      </c>
      <c r="B163" t="str">
        <f>VLOOKUP(A163,'Customer Names'!A:E,COLUMN('Customer Names'!D162),FALSE)</f>
        <v>Mr. Aaron</v>
      </c>
      <c r="C163">
        <f>VLOOKUP($A163,'Medical Examinations'!$A:$J,COLUMN('Medical Examinations'!B162),FALSE)</f>
        <v>33.630000000000003</v>
      </c>
      <c r="D163">
        <f>VLOOKUP($A163,'Medical Examinations'!$A:$J,COLUMN('Medical Examinations'!C162),FALSE)</f>
        <v>5.42</v>
      </c>
      <c r="E163" t="str">
        <f>VLOOKUP($A163,'Medical Examinations'!$A:$J,COLUMN('Medical Examinations'!D162),FALSE)</f>
        <v>No</v>
      </c>
      <c r="F163" t="str">
        <f>VLOOKUP($A163,'Medical Examinations'!$A:$J,COLUMN('Medical Examinations'!E162),FALSE)</f>
        <v>No</v>
      </c>
      <c r="G163" t="str">
        <f>VLOOKUP($A163,'Medical Examinations'!$A:$J,COLUMN('Medical Examinations'!F162),FALSE)</f>
        <v>No</v>
      </c>
      <c r="H163">
        <f>VLOOKUP($A163,'Medical Examinations'!$A:$J,COLUMN('Medical Examinations'!G162),FALSE)</f>
        <v>0</v>
      </c>
      <c r="I163" t="str">
        <f>VLOOKUP($A163,'Medical Examinations'!$A:$J,COLUMN('Medical Examinations'!H162),FALSE)</f>
        <v>Yes</v>
      </c>
      <c r="J163" t="str">
        <f>VLOOKUP($A163,'Medical Examinations'!$A:$J,COLUMN('Medical Examinations'!I162),FALSE)</f>
        <v>Obesity</v>
      </c>
      <c r="K163" t="str">
        <f>VLOOKUP($A163,'Medical Examinations'!$A:$J,COLUMN('Medical Examinations'!J162),FALSE)</f>
        <v>Normal</v>
      </c>
      <c r="L163" s="30">
        <f>VLOOKUP($A163,'Hospitalisation Details'!$A:$K,COLUMN('Hospitalisation Details'!J162),FALSE)</f>
        <v>33193</v>
      </c>
      <c r="M163" s="23">
        <f>VLOOKUP($A163,'Hospitalisation Details'!$A:$K,COLUMN('Hospitalisation Details'!F162),FALSE)</f>
        <v>37607.53</v>
      </c>
      <c r="N163" t="str">
        <f>VLOOKUP($A163,'Hospitalisation Details'!$A:$K,COLUMN('Hospitalisation Details'!G162),FALSE)</f>
        <v>Tier - 1</v>
      </c>
      <c r="O163" t="str">
        <f>VLOOKUP($A163,'Hospitalisation Details'!$A:$K,COLUMN('Hospitalisation Details'!H162),FALSE)</f>
        <v>Tier - 2</v>
      </c>
      <c r="P163" t="str">
        <f>VLOOKUP($A163,'Hospitalisation Details'!$A:$K,COLUMN('Hospitalisation Details'!I162),FALSE)</f>
        <v>R1019</v>
      </c>
      <c r="Q163">
        <f>VLOOKUP($A163,'Hospitalisation Details'!$A:$K,COLUMN('Hospitalisation Details'!K162),FALSE)</f>
        <v>32</v>
      </c>
    </row>
    <row r="164" spans="1:17" ht="15.75" x14ac:dyDescent="0.25">
      <c r="A164" s="6" t="s">
        <v>204</v>
      </c>
      <c r="B164" t="str">
        <f>VLOOKUP(A164,'Customer Names'!A:E,COLUMN('Customer Names'!D163),FALSE)</f>
        <v>Mr. Akira</v>
      </c>
      <c r="C164">
        <f>VLOOKUP($A164,'Medical Examinations'!$A:$J,COLUMN('Medical Examinations'!B163),FALSE)</f>
        <v>37.07</v>
      </c>
      <c r="D164">
        <f>VLOOKUP($A164,'Medical Examinations'!$A:$J,COLUMN('Medical Examinations'!C163),FALSE)</f>
        <v>4.28</v>
      </c>
      <c r="E164" t="str">
        <f>VLOOKUP($A164,'Medical Examinations'!$A:$J,COLUMN('Medical Examinations'!D163),FALSE)</f>
        <v>No</v>
      </c>
      <c r="F164" t="str">
        <f>VLOOKUP($A164,'Medical Examinations'!$A:$J,COLUMN('Medical Examinations'!E163),FALSE)</f>
        <v>Yes</v>
      </c>
      <c r="G164" t="str">
        <f>VLOOKUP($A164,'Medical Examinations'!$A:$J,COLUMN('Medical Examinations'!F163),FALSE)</f>
        <v>No</v>
      </c>
      <c r="H164">
        <f>VLOOKUP($A164,'Medical Examinations'!$A:$J,COLUMN('Medical Examinations'!G163),FALSE)</f>
        <v>1</v>
      </c>
      <c r="I164" t="str">
        <f>VLOOKUP($A164,'Medical Examinations'!$A:$J,COLUMN('Medical Examinations'!H163),FALSE)</f>
        <v>Yes</v>
      </c>
      <c r="J164" t="str">
        <f>VLOOKUP($A164,'Medical Examinations'!$A:$J,COLUMN('Medical Examinations'!I163),FALSE)</f>
        <v>Obesity</v>
      </c>
      <c r="K164" t="str">
        <f>VLOOKUP($A164,'Medical Examinations'!$A:$J,COLUMN('Medical Examinations'!J163),FALSE)</f>
        <v>Normal</v>
      </c>
      <c r="L164" s="30">
        <f>VLOOKUP($A164,'Hospitalisation Details'!$A:$K,COLUMN('Hospitalisation Details'!J163),FALSE)</f>
        <v>36811</v>
      </c>
      <c r="M164" s="23">
        <f>VLOOKUP($A164,'Hospitalisation Details'!$A:$K,COLUMN('Hospitalisation Details'!F163),FALSE)</f>
        <v>37484.449999999997</v>
      </c>
      <c r="N164" t="str">
        <f>VLOOKUP($A164,'Hospitalisation Details'!$A:$K,COLUMN('Hospitalisation Details'!G163),FALSE)</f>
        <v>Tier - 1</v>
      </c>
      <c r="O164" t="str">
        <f>VLOOKUP($A164,'Hospitalisation Details'!$A:$K,COLUMN('Hospitalisation Details'!H163),FALSE)</f>
        <v>Tier - 1</v>
      </c>
      <c r="P164" t="str">
        <f>VLOOKUP($A164,'Hospitalisation Details'!$A:$K,COLUMN('Hospitalisation Details'!I163),FALSE)</f>
        <v>R1013</v>
      </c>
      <c r="Q164">
        <f>VLOOKUP($A164,'Hospitalisation Details'!$A:$K,COLUMN('Hospitalisation Details'!K163),FALSE)</f>
        <v>22</v>
      </c>
    </row>
    <row r="165" spans="1:17" ht="15.75" x14ac:dyDescent="0.25">
      <c r="A165" s="6" t="s">
        <v>205</v>
      </c>
      <c r="B165" t="str">
        <f>VLOOKUP(A165,'Customer Names'!A:E,COLUMN('Customer Names'!D164),FALSE)</f>
        <v>Mr. Ben</v>
      </c>
      <c r="C165">
        <f>VLOOKUP($A165,'Medical Examinations'!$A:$J,COLUMN('Medical Examinations'!B164),FALSE)</f>
        <v>35.625</v>
      </c>
      <c r="D165">
        <f>VLOOKUP($A165,'Medical Examinations'!$A:$J,COLUMN('Medical Examinations'!C164),FALSE)</f>
        <v>8.9</v>
      </c>
      <c r="E165" t="str">
        <f>VLOOKUP($A165,'Medical Examinations'!$A:$J,COLUMN('Medical Examinations'!D164),FALSE)</f>
        <v>No</v>
      </c>
      <c r="F165" t="str">
        <f>VLOOKUP($A165,'Medical Examinations'!$A:$J,COLUMN('Medical Examinations'!E164),FALSE)</f>
        <v>No</v>
      </c>
      <c r="G165" t="str">
        <f>VLOOKUP($A165,'Medical Examinations'!$A:$J,COLUMN('Medical Examinations'!F164),FALSE)</f>
        <v>No</v>
      </c>
      <c r="H165">
        <f>VLOOKUP($A165,'Medical Examinations'!$A:$J,COLUMN('Medical Examinations'!G164),FALSE)</f>
        <v>0</v>
      </c>
      <c r="I165" t="str">
        <f>VLOOKUP($A165,'Medical Examinations'!$A:$J,COLUMN('Medical Examinations'!H164),FALSE)</f>
        <v>Yes</v>
      </c>
      <c r="J165" t="str">
        <f>VLOOKUP($A165,'Medical Examinations'!$A:$J,COLUMN('Medical Examinations'!I164),FALSE)</f>
        <v>Obesity</v>
      </c>
      <c r="K165" t="str">
        <f>VLOOKUP($A165,'Medical Examinations'!$A:$J,COLUMN('Medical Examinations'!J164),FALSE)</f>
        <v>Diabetes</v>
      </c>
      <c r="L165" s="30">
        <f>VLOOKUP($A165,'Hospitalisation Details'!$A:$K,COLUMN('Hospitalisation Details'!J164),FALSE)</f>
        <v>37526</v>
      </c>
      <c r="M165" s="23">
        <f>VLOOKUP($A165,'Hospitalisation Details'!$A:$K,COLUMN('Hospitalisation Details'!F164),FALSE)</f>
        <v>37465.339999999997</v>
      </c>
      <c r="N165" t="str">
        <f>VLOOKUP($A165,'Hospitalisation Details'!$A:$K,COLUMN('Hospitalisation Details'!G164),FALSE)</f>
        <v>Tier - 1</v>
      </c>
      <c r="O165" t="str">
        <f>VLOOKUP($A165,'Hospitalisation Details'!$A:$K,COLUMN('Hospitalisation Details'!H164),FALSE)</f>
        <v>Tier - 2</v>
      </c>
      <c r="P165" t="str">
        <f>VLOOKUP($A165,'Hospitalisation Details'!$A:$K,COLUMN('Hospitalisation Details'!I164),FALSE)</f>
        <v>R1012</v>
      </c>
      <c r="Q165">
        <f>VLOOKUP($A165,'Hospitalisation Details'!$A:$K,COLUMN('Hospitalisation Details'!K164),FALSE)</f>
        <v>20</v>
      </c>
    </row>
    <row r="166" spans="1:17" ht="15.75" x14ac:dyDescent="0.25">
      <c r="A166" s="6" t="s">
        <v>206</v>
      </c>
      <c r="B166" t="str">
        <f>VLOOKUP(A166,'Customer Names'!A:E,COLUMN('Customer Names'!D165),FALSE)</f>
        <v>Ms. Jana</v>
      </c>
      <c r="C166">
        <f>VLOOKUP($A166,'Medical Examinations'!$A:$J,COLUMN('Medical Examinations'!B165),FALSE)</f>
        <v>42.69</v>
      </c>
      <c r="D166">
        <f>VLOOKUP($A166,'Medical Examinations'!$A:$J,COLUMN('Medical Examinations'!C165),FALSE)</f>
        <v>4.8899999999999997</v>
      </c>
      <c r="E166" t="str">
        <f>VLOOKUP($A166,'Medical Examinations'!$A:$J,COLUMN('Medical Examinations'!D165),FALSE)</f>
        <v>No</v>
      </c>
      <c r="F166" t="str">
        <f>VLOOKUP($A166,'Medical Examinations'!$A:$J,COLUMN('Medical Examinations'!E165),FALSE)</f>
        <v>No</v>
      </c>
      <c r="G166" t="str">
        <f>VLOOKUP($A166,'Medical Examinations'!$A:$J,COLUMN('Medical Examinations'!F165),FALSE)</f>
        <v>Yes</v>
      </c>
      <c r="H166">
        <f>VLOOKUP($A166,'Medical Examinations'!$A:$J,COLUMN('Medical Examinations'!G165),FALSE)</f>
        <v>1</v>
      </c>
      <c r="I166" t="str">
        <f>VLOOKUP($A166,'Medical Examinations'!$A:$J,COLUMN('Medical Examinations'!H165),FALSE)</f>
        <v>Yes</v>
      </c>
      <c r="J166" t="str">
        <f>VLOOKUP($A166,'Medical Examinations'!$A:$J,COLUMN('Medical Examinations'!I165),FALSE)</f>
        <v>Obesity</v>
      </c>
      <c r="K166" t="str">
        <f>VLOOKUP($A166,'Medical Examinations'!$A:$J,COLUMN('Medical Examinations'!J165),FALSE)</f>
        <v>Normal</v>
      </c>
      <c r="L166" s="30">
        <f>VLOOKUP($A166,'Hospitalisation Details'!$A:$K,COLUMN('Hospitalisation Details'!J165),FALSE)</f>
        <v>29070</v>
      </c>
      <c r="M166" s="23">
        <f>VLOOKUP($A166,'Hospitalisation Details'!$A:$K,COLUMN('Hospitalisation Details'!F165),FALSE)</f>
        <v>37425.94</v>
      </c>
      <c r="N166" t="str">
        <f>VLOOKUP($A166,'Hospitalisation Details'!$A:$K,COLUMN('Hospitalisation Details'!G165),FALSE)</f>
        <v>Tier - 2</v>
      </c>
      <c r="O166" t="str">
        <f>VLOOKUP($A166,'Hospitalisation Details'!$A:$K,COLUMN('Hospitalisation Details'!H165),FALSE)</f>
        <v>Tier - 1</v>
      </c>
      <c r="P166" t="str">
        <f>VLOOKUP($A166,'Hospitalisation Details'!$A:$K,COLUMN('Hospitalisation Details'!I165),FALSE)</f>
        <v>R1011</v>
      </c>
      <c r="Q166">
        <f>VLOOKUP($A166,'Hospitalisation Details'!$A:$K,COLUMN('Hospitalisation Details'!K165),FALSE)</f>
        <v>43</v>
      </c>
    </row>
    <row r="167" spans="1:17" ht="15.75" x14ac:dyDescent="0.25">
      <c r="A167" s="6" t="s">
        <v>207</v>
      </c>
      <c r="B167" t="str">
        <f>VLOOKUP(A167,'Customer Names'!A:E,COLUMN('Customer Names'!D166),FALSE)</f>
        <v>Mr. Jay</v>
      </c>
      <c r="C167">
        <f>VLOOKUP($A167,'Medical Examinations'!$A:$J,COLUMN('Medical Examinations'!B166),FALSE)</f>
        <v>37.869999999999997</v>
      </c>
      <c r="D167">
        <f>VLOOKUP($A167,'Medical Examinations'!$A:$J,COLUMN('Medical Examinations'!C166),FALSE)</f>
        <v>4.29</v>
      </c>
      <c r="E167" t="str">
        <f>VLOOKUP($A167,'Medical Examinations'!$A:$J,COLUMN('Medical Examinations'!D166),FALSE)</f>
        <v>Yes</v>
      </c>
      <c r="F167" t="str">
        <f>VLOOKUP($A167,'Medical Examinations'!$A:$J,COLUMN('Medical Examinations'!E166),FALSE)</f>
        <v>No</v>
      </c>
      <c r="G167" t="str">
        <f>VLOOKUP($A167,'Medical Examinations'!$A:$J,COLUMN('Medical Examinations'!F166),FALSE)</f>
        <v>Yes</v>
      </c>
      <c r="H167">
        <f>VLOOKUP($A167,'Medical Examinations'!$A:$J,COLUMN('Medical Examinations'!G166),FALSE)</f>
        <v>1</v>
      </c>
      <c r="I167" t="str">
        <f>VLOOKUP($A167,'Medical Examinations'!$A:$J,COLUMN('Medical Examinations'!H166),FALSE)</f>
        <v>Yes</v>
      </c>
      <c r="J167" t="str">
        <f>VLOOKUP($A167,'Medical Examinations'!$A:$J,COLUMN('Medical Examinations'!I166),FALSE)</f>
        <v>Obesity</v>
      </c>
      <c r="K167" t="str">
        <f>VLOOKUP($A167,'Medical Examinations'!$A:$J,COLUMN('Medical Examinations'!J166),FALSE)</f>
        <v>Normal</v>
      </c>
      <c r="L167" s="30">
        <f>VLOOKUP($A167,'Hospitalisation Details'!$A:$K,COLUMN('Hospitalisation Details'!J166),FALSE)</f>
        <v>25506</v>
      </c>
      <c r="M167" s="23">
        <f>VLOOKUP($A167,'Hospitalisation Details'!$A:$K,COLUMN('Hospitalisation Details'!F166),FALSE)</f>
        <v>37277.269999999997</v>
      </c>
      <c r="N167" t="str">
        <f>VLOOKUP($A167,'Hospitalisation Details'!$A:$K,COLUMN('Hospitalisation Details'!G166),FALSE)</f>
        <v>Tier - 1</v>
      </c>
      <c r="O167" t="str">
        <f>VLOOKUP($A167,'Hospitalisation Details'!$A:$K,COLUMN('Hospitalisation Details'!H166),FALSE)</f>
        <v>Tier - 3</v>
      </c>
      <c r="P167" t="str">
        <f>VLOOKUP($A167,'Hospitalisation Details'!$A:$K,COLUMN('Hospitalisation Details'!I166),FALSE)</f>
        <v>R1011</v>
      </c>
      <c r="Q167">
        <f>VLOOKUP($A167,'Hospitalisation Details'!$A:$K,COLUMN('Hospitalisation Details'!K166),FALSE)</f>
        <v>53</v>
      </c>
    </row>
    <row r="168" spans="1:17" ht="15.75" x14ac:dyDescent="0.25">
      <c r="A168" s="6" t="s">
        <v>208</v>
      </c>
      <c r="B168" t="str">
        <f>VLOOKUP(A168,'Customer Names'!A:E,COLUMN('Customer Names'!D167),FALSE)</f>
        <v>Ms. Marie-Helene</v>
      </c>
      <c r="C168">
        <f>VLOOKUP($A168,'Medical Examinations'!$A:$J,COLUMN('Medical Examinations'!B167),FALSE)</f>
        <v>40.61</v>
      </c>
      <c r="D168">
        <f>VLOOKUP($A168,'Medical Examinations'!$A:$J,COLUMN('Medical Examinations'!C167),FALSE)</f>
        <v>8</v>
      </c>
      <c r="E168" t="str">
        <f>VLOOKUP($A168,'Medical Examinations'!$A:$J,COLUMN('Medical Examinations'!D167),FALSE)</f>
        <v>Yes</v>
      </c>
      <c r="F168" t="str">
        <f>VLOOKUP($A168,'Medical Examinations'!$A:$J,COLUMN('Medical Examinations'!E167),FALSE)</f>
        <v>No</v>
      </c>
      <c r="G168" t="str">
        <f>VLOOKUP($A168,'Medical Examinations'!$A:$J,COLUMN('Medical Examinations'!F167),FALSE)</f>
        <v>No</v>
      </c>
      <c r="H168">
        <f>VLOOKUP($A168,'Medical Examinations'!$A:$J,COLUMN('Medical Examinations'!G167),FALSE)</f>
        <v>1</v>
      </c>
      <c r="I168" t="str">
        <f>VLOOKUP($A168,'Medical Examinations'!$A:$J,COLUMN('Medical Examinations'!H167),FALSE)</f>
        <v>Yes</v>
      </c>
      <c r="J168" t="str">
        <f>VLOOKUP($A168,'Medical Examinations'!$A:$J,COLUMN('Medical Examinations'!I167),FALSE)</f>
        <v>Obesity</v>
      </c>
      <c r="K168" t="str">
        <f>VLOOKUP($A168,'Medical Examinations'!$A:$J,COLUMN('Medical Examinations'!J167),FALSE)</f>
        <v>Diabetes</v>
      </c>
      <c r="L168" s="30">
        <f>VLOOKUP($A168,'Hospitalisation Details'!$A:$K,COLUMN('Hospitalisation Details'!J167),FALSE)</f>
        <v>27707</v>
      </c>
      <c r="M168" s="23">
        <f>VLOOKUP($A168,'Hospitalisation Details'!$A:$K,COLUMN('Hospitalisation Details'!F167),FALSE)</f>
        <v>37272.339999999997</v>
      </c>
      <c r="N168" t="str">
        <f>VLOOKUP($A168,'Hospitalisation Details'!$A:$K,COLUMN('Hospitalisation Details'!G167),FALSE)</f>
        <v>Tier - 2</v>
      </c>
      <c r="O168" t="str">
        <f>VLOOKUP($A168,'Hospitalisation Details'!$A:$K,COLUMN('Hospitalisation Details'!H167),FALSE)</f>
        <v>Tier - 3</v>
      </c>
      <c r="P168" t="str">
        <f>VLOOKUP($A168,'Hospitalisation Details'!$A:$K,COLUMN('Hospitalisation Details'!I167),FALSE)</f>
        <v>R1011</v>
      </c>
      <c r="Q168">
        <f>VLOOKUP($A168,'Hospitalisation Details'!$A:$K,COLUMN('Hospitalisation Details'!K167),FALSE)</f>
        <v>47</v>
      </c>
    </row>
    <row r="169" spans="1:17" ht="15.75" x14ac:dyDescent="0.25">
      <c r="A169" s="6" t="s">
        <v>209</v>
      </c>
      <c r="B169" t="str">
        <f>VLOOKUP(A169,'Customer Names'!A:E,COLUMN('Customer Names'!D168),FALSE)</f>
        <v>Ms. Bret</v>
      </c>
      <c r="C169">
        <f>VLOOKUP($A169,'Medical Examinations'!$A:$J,COLUMN('Medical Examinations'!B168),FALSE)</f>
        <v>30.78</v>
      </c>
      <c r="D169">
        <f>VLOOKUP($A169,'Medical Examinations'!$A:$J,COLUMN('Medical Examinations'!C168),FALSE)</f>
        <v>4.67</v>
      </c>
      <c r="E169" t="str">
        <f>VLOOKUP($A169,'Medical Examinations'!$A:$J,COLUMN('Medical Examinations'!D168),FALSE)</f>
        <v>Yes</v>
      </c>
      <c r="F169" t="str">
        <f>VLOOKUP($A169,'Medical Examinations'!$A:$J,COLUMN('Medical Examinations'!E168),FALSE)</f>
        <v>No</v>
      </c>
      <c r="G169" t="str">
        <f>VLOOKUP($A169,'Medical Examinations'!$A:$J,COLUMN('Medical Examinations'!F168),FALSE)</f>
        <v>No</v>
      </c>
      <c r="H169">
        <f>VLOOKUP($A169,'Medical Examinations'!$A:$J,COLUMN('Medical Examinations'!G168),FALSE)</f>
        <v>0</v>
      </c>
      <c r="I169" t="str">
        <f>VLOOKUP($A169,'Medical Examinations'!$A:$J,COLUMN('Medical Examinations'!H168),FALSE)</f>
        <v>Yes</v>
      </c>
      <c r="J169" t="str">
        <f>VLOOKUP($A169,'Medical Examinations'!$A:$J,COLUMN('Medical Examinations'!I168),FALSE)</f>
        <v>Obesity</v>
      </c>
      <c r="K169" t="str">
        <f>VLOOKUP($A169,'Medical Examinations'!$A:$J,COLUMN('Medical Examinations'!J168),FALSE)</f>
        <v>Normal</v>
      </c>
      <c r="L169" s="30">
        <f>VLOOKUP($A169,'Hospitalisation Details'!$A:$K,COLUMN('Hospitalisation Details'!J168),FALSE)</f>
        <v>31368</v>
      </c>
      <c r="M169" s="23">
        <f>VLOOKUP($A169,'Hospitalisation Details'!$A:$K,COLUMN('Hospitalisation Details'!F168),FALSE)</f>
        <v>37270.15</v>
      </c>
      <c r="N169" t="str">
        <f>VLOOKUP($A169,'Hospitalisation Details'!$A:$K,COLUMN('Hospitalisation Details'!G168),FALSE)</f>
        <v>Tier - 2</v>
      </c>
      <c r="O169" t="str">
        <f>VLOOKUP($A169,'Hospitalisation Details'!$A:$K,COLUMN('Hospitalisation Details'!H168),FALSE)</f>
        <v>Tier - 1</v>
      </c>
      <c r="P169" t="str">
        <f>VLOOKUP($A169,'Hospitalisation Details'!$A:$K,COLUMN('Hospitalisation Details'!I168),FALSE)</f>
        <v>R1024</v>
      </c>
      <c r="Q169">
        <f>VLOOKUP($A169,'Hospitalisation Details'!$A:$K,COLUMN('Hospitalisation Details'!K168),FALSE)</f>
        <v>37</v>
      </c>
    </row>
    <row r="170" spans="1:17" ht="15.75" x14ac:dyDescent="0.25">
      <c r="A170" s="6" t="s">
        <v>210</v>
      </c>
      <c r="B170" t="str">
        <f>VLOOKUP(A170,'Customer Names'!A:E,COLUMN('Customer Names'!D169),FALSE)</f>
        <v>Mr. Gardner</v>
      </c>
      <c r="C170">
        <f>VLOOKUP($A170,'Medical Examinations'!$A:$J,COLUMN('Medical Examinations'!B169),FALSE)</f>
        <v>49.49</v>
      </c>
      <c r="D170">
        <f>VLOOKUP($A170,'Medical Examinations'!$A:$J,COLUMN('Medical Examinations'!C169),FALSE)</f>
        <v>4.5</v>
      </c>
      <c r="E170" t="str">
        <f>VLOOKUP($A170,'Medical Examinations'!$A:$J,COLUMN('Medical Examinations'!D169),FALSE)</f>
        <v>No</v>
      </c>
      <c r="F170" t="str">
        <f>VLOOKUP($A170,'Medical Examinations'!$A:$J,COLUMN('Medical Examinations'!E169),FALSE)</f>
        <v>No</v>
      </c>
      <c r="G170" t="str">
        <f>VLOOKUP($A170,'Medical Examinations'!$A:$J,COLUMN('Medical Examinations'!F169),FALSE)</f>
        <v>No</v>
      </c>
      <c r="H170">
        <f>VLOOKUP($A170,'Medical Examinations'!$A:$J,COLUMN('Medical Examinations'!G169),FALSE)</f>
        <v>0</v>
      </c>
      <c r="I170" t="str">
        <f>VLOOKUP($A170,'Medical Examinations'!$A:$J,COLUMN('Medical Examinations'!H169),FALSE)</f>
        <v>Yes</v>
      </c>
      <c r="J170" t="str">
        <f>VLOOKUP($A170,'Medical Examinations'!$A:$J,COLUMN('Medical Examinations'!I169),FALSE)</f>
        <v>Obesity</v>
      </c>
      <c r="K170" t="str">
        <f>VLOOKUP($A170,'Medical Examinations'!$A:$J,COLUMN('Medical Examinations'!J169),FALSE)</f>
        <v>Normal</v>
      </c>
      <c r="L170" s="30">
        <f>VLOOKUP($A170,'Hospitalisation Details'!$A:$K,COLUMN('Hospitalisation Details'!J169),FALSE)</f>
        <v>33163</v>
      </c>
      <c r="M170" s="23">
        <f>VLOOKUP($A170,'Hospitalisation Details'!$A:$K,COLUMN('Hospitalisation Details'!F169),FALSE)</f>
        <v>37251.22</v>
      </c>
      <c r="N170" t="str">
        <f>VLOOKUP($A170,'Hospitalisation Details'!$A:$K,COLUMN('Hospitalisation Details'!G169),FALSE)</f>
        <v>Tier - 2</v>
      </c>
      <c r="O170" t="str">
        <f>VLOOKUP($A170,'Hospitalisation Details'!$A:$K,COLUMN('Hospitalisation Details'!H169),FALSE)</f>
        <v>Tier - 2</v>
      </c>
      <c r="P170" t="str">
        <f>VLOOKUP($A170,'Hospitalisation Details'!$A:$K,COLUMN('Hospitalisation Details'!I169),FALSE)</f>
        <v>R1011</v>
      </c>
      <c r="Q170">
        <f>VLOOKUP($A170,'Hospitalisation Details'!$A:$K,COLUMN('Hospitalisation Details'!K169),FALSE)</f>
        <v>32</v>
      </c>
    </row>
    <row r="171" spans="1:17" ht="15.75" x14ac:dyDescent="0.25">
      <c r="A171" s="6" t="s">
        <v>211</v>
      </c>
      <c r="B171" t="str">
        <f>VLOOKUP(A171,'Customer Names'!A:E,COLUMN('Customer Names'!D170),FALSE)</f>
        <v>Mr. Bobby</v>
      </c>
      <c r="C171">
        <f>VLOOKUP($A171,'Medical Examinations'!$A:$J,COLUMN('Medical Examinations'!B170),FALSE)</f>
        <v>37.619999999999997</v>
      </c>
      <c r="D171">
        <f>VLOOKUP($A171,'Medical Examinations'!$A:$J,COLUMN('Medical Examinations'!C170),FALSE)</f>
        <v>6.32</v>
      </c>
      <c r="E171" t="str">
        <f>VLOOKUP($A171,'Medical Examinations'!$A:$J,COLUMN('Medical Examinations'!D170),FALSE)</f>
        <v>Yes</v>
      </c>
      <c r="F171" t="str">
        <f>VLOOKUP($A171,'Medical Examinations'!$A:$J,COLUMN('Medical Examinations'!E170),FALSE)</f>
        <v>Yes</v>
      </c>
      <c r="G171" t="str">
        <f>VLOOKUP($A171,'Medical Examinations'!$A:$J,COLUMN('Medical Examinations'!F170),FALSE)</f>
        <v>No</v>
      </c>
      <c r="H171">
        <f>VLOOKUP($A171,'Medical Examinations'!$A:$J,COLUMN('Medical Examinations'!G170),FALSE)</f>
        <v>2</v>
      </c>
      <c r="I171" t="str">
        <f>VLOOKUP($A171,'Medical Examinations'!$A:$J,COLUMN('Medical Examinations'!H170),FALSE)</f>
        <v>Yes</v>
      </c>
      <c r="J171" t="str">
        <f>VLOOKUP($A171,'Medical Examinations'!$A:$J,COLUMN('Medical Examinations'!I170),FALSE)</f>
        <v>Obesity</v>
      </c>
      <c r="K171" t="str">
        <f>VLOOKUP($A171,'Medical Examinations'!$A:$J,COLUMN('Medical Examinations'!J170),FALSE)</f>
        <v>Prediabetes</v>
      </c>
      <c r="L171" s="30">
        <f>VLOOKUP($A171,'Hospitalisation Details'!$A:$K,COLUMN('Hospitalisation Details'!J170),FALSE)</f>
        <v>36774</v>
      </c>
      <c r="M171" s="23">
        <f>VLOOKUP($A171,'Hospitalisation Details'!$A:$K,COLUMN('Hospitalisation Details'!F170),FALSE)</f>
        <v>37165.160000000003</v>
      </c>
      <c r="N171" t="str">
        <f>VLOOKUP($A171,'Hospitalisation Details'!$A:$K,COLUMN('Hospitalisation Details'!G170),FALSE)</f>
        <v>Tier - 1</v>
      </c>
      <c r="O171" t="str">
        <f>VLOOKUP($A171,'Hospitalisation Details'!$A:$K,COLUMN('Hospitalisation Details'!H170),FALSE)</f>
        <v>Tier - 3</v>
      </c>
      <c r="P171" t="str">
        <f>VLOOKUP($A171,'Hospitalisation Details'!$A:$K,COLUMN('Hospitalisation Details'!I170),FALSE)</f>
        <v>R1013</v>
      </c>
      <c r="Q171">
        <f>VLOOKUP($A171,'Hospitalisation Details'!$A:$K,COLUMN('Hospitalisation Details'!K170),FALSE)</f>
        <v>22</v>
      </c>
    </row>
    <row r="172" spans="1:17" ht="15.75" x14ac:dyDescent="0.25">
      <c r="A172" s="6" t="s">
        <v>212</v>
      </c>
      <c r="B172" t="str">
        <f>VLOOKUP(A172,'Customer Names'!A:E,COLUMN('Customer Names'!D171),FALSE)</f>
        <v>Ms. Natalie</v>
      </c>
      <c r="C172">
        <f>VLOOKUP($A172,'Medical Examinations'!$A:$J,COLUMN('Medical Examinations'!B171),FALSE)</f>
        <v>36.08</v>
      </c>
      <c r="D172">
        <f>VLOOKUP($A172,'Medical Examinations'!$A:$J,COLUMN('Medical Examinations'!C171),FALSE)</f>
        <v>6.1</v>
      </c>
      <c r="E172" t="str">
        <f>VLOOKUP($A172,'Medical Examinations'!$A:$J,COLUMN('Medical Examinations'!D171),FALSE)</f>
        <v>Yes</v>
      </c>
      <c r="F172" t="str">
        <f>VLOOKUP($A172,'Medical Examinations'!$A:$J,COLUMN('Medical Examinations'!E171),FALSE)</f>
        <v>No</v>
      </c>
      <c r="G172" t="str">
        <f>VLOOKUP($A172,'Medical Examinations'!$A:$J,COLUMN('Medical Examinations'!F171),FALSE)</f>
        <v>No</v>
      </c>
      <c r="H172">
        <f>VLOOKUP($A172,'Medical Examinations'!$A:$J,COLUMN('Medical Examinations'!G171),FALSE)</f>
        <v>1</v>
      </c>
      <c r="I172" t="str">
        <f>VLOOKUP($A172,'Medical Examinations'!$A:$J,COLUMN('Medical Examinations'!H171),FALSE)</f>
        <v>Yes</v>
      </c>
      <c r="J172" t="str">
        <f>VLOOKUP($A172,'Medical Examinations'!$A:$J,COLUMN('Medical Examinations'!I171),FALSE)</f>
        <v>Obesity</v>
      </c>
      <c r="K172" t="str">
        <f>VLOOKUP($A172,'Medical Examinations'!$A:$J,COLUMN('Medical Examinations'!J171),FALSE)</f>
        <v>Prediabetes</v>
      </c>
      <c r="L172" s="30">
        <f>VLOOKUP($A172,'Hospitalisation Details'!$A:$K,COLUMN('Hospitalisation Details'!J171),FALSE)</f>
        <v>35002</v>
      </c>
      <c r="M172" s="23">
        <f>VLOOKUP($A172,'Hospitalisation Details'!$A:$K,COLUMN('Hospitalisation Details'!F171),FALSE)</f>
        <v>37133.9</v>
      </c>
      <c r="N172" t="str">
        <f>VLOOKUP($A172,'Hospitalisation Details'!$A:$K,COLUMN('Hospitalisation Details'!G171),FALSE)</f>
        <v>Tier - 2</v>
      </c>
      <c r="O172" t="str">
        <f>VLOOKUP($A172,'Hospitalisation Details'!$A:$K,COLUMN('Hospitalisation Details'!H171),FALSE)</f>
        <v>Tier - 2</v>
      </c>
      <c r="P172" t="str">
        <f>VLOOKUP($A172,'Hospitalisation Details'!$A:$K,COLUMN('Hospitalisation Details'!I171),FALSE)</f>
        <v>R1013</v>
      </c>
      <c r="Q172">
        <f>VLOOKUP($A172,'Hospitalisation Details'!$A:$K,COLUMN('Hospitalisation Details'!K171),FALSE)</f>
        <v>27</v>
      </c>
    </row>
    <row r="173" spans="1:17" ht="15.75" x14ac:dyDescent="0.25">
      <c r="A173" s="6" t="s">
        <v>213</v>
      </c>
      <c r="B173" t="str">
        <f>VLOOKUP(A173,'Customer Names'!A:E,COLUMN('Customer Names'!D172),FALSE)</f>
        <v>Ms. Lina</v>
      </c>
      <c r="C173">
        <f>VLOOKUP($A173,'Medical Examinations'!$A:$J,COLUMN('Medical Examinations'!B172),FALSE)</f>
        <v>33.5</v>
      </c>
      <c r="D173">
        <f>VLOOKUP($A173,'Medical Examinations'!$A:$J,COLUMN('Medical Examinations'!C172),FALSE)</f>
        <v>5.4</v>
      </c>
      <c r="E173" t="str">
        <f>VLOOKUP($A173,'Medical Examinations'!$A:$J,COLUMN('Medical Examinations'!D172),FALSE)</f>
        <v>No</v>
      </c>
      <c r="F173" t="str">
        <f>VLOOKUP($A173,'Medical Examinations'!$A:$J,COLUMN('Medical Examinations'!E172),FALSE)</f>
        <v>No</v>
      </c>
      <c r="G173" t="str">
        <f>VLOOKUP($A173,'Medical Examinations'!$A:$J,COLUMN('Medical Examinations'!F172),FALSE)</f>
        <v>No</v>
      </c>
      <c r="H173">
        <f>VLOOKUP($A173,'Medical Examinations'!$A:$J,COLUMN('Medical Examinations'!G172),FALSE)</f>
        <v>0</v>
      </c>
      <c r="I173" t="str">
        <f>VLOOKUP($A173,'Medical Examinations'!$A:$J,COLUMN('Medical Examinations'!H172),FALSE)</f>
        <v>Yes</v>
      </c>
      <c r="J173" t="str">
        <f>VLOOKUP($A173,'Medical Examinations'!$A:$J,COLUMN('Medical Examinations'!I172),FALSE)</f>
        <v>Obesity</v>
      </c>
      <c r="K173" t="str">
        <f>VLOOKUP($A173,'Medical Examinations'!$A:$J,COLUMN('Medical Examinations'!J172),FALSE)</f>
        <v>Normal</v>
      </c>
      <c r="L173" s="30">
        <f>VLOOKUP($A173,'Hospitalisation Details'!$A:$K,COLUMN('Hospitalisation Details'!J172),FALSE)</f>
        <v>32669</v>
      </c>
      <c r="M173" s="23">
        <f>VLOOKUP($A173,'Hospitalisation Details'!$A:$K,COLUMN('Hospitalisation Details'!F172),FALSE)</f>
        <v>37079.370000000003</v>
      </c>
      <c r="N173" t="str">
        <f>VLOOKUP($A173,'Hospitalisation Details'!$A:$K,COLUMN('Hospitalisation Details'!G172),FALSE)</f>
        <v>Tier - 2</v>
      </c>
      <c r="O173" t="str">
        <f>VLOOKUP($A173,'Hospitalisation Details'!$A:$K,COLUMN('Hospitalisation Details'!H172),FALSE)</f>
        <v>Tier - 3</v>
      </c>
      <c r="P173" t="str">
        <f>VLOOKUP($A173,'Hospitalisation Details'!$A:$K,COLUMN('Hospitalisation Details'!I172),FALSE)</f>
        <v>R1011</v>
      </c>
      <c r="Q173">
        <f>VLOOKUP($A173,'Hospitalisation Details'!$A:$K,COLUMN('Hospitalisation Details'!K172),FALSE)</f>
        <v>33</v>
      </c>
    </row>
    <row r="174" spans="1:17" ht="15.75" x14ac:dyDescent="0.25">
      <c r="A174" s="6" t="s">
        <v>214</v>
      </c>
      <c r="B174" t="str">
        <f>VLOOKUP(A174,'Customer Names'!A:E,COLUMN('Customer Names'!D173),FALSE)</f>
        <v>Mr. Zebulon</v>
      </c>
      <c r="C174">
        <f>VLOOKUP($A174,'Medical Examinations'!$A:$J,COLUMN('Medical Examinations'!B173),FALSE)</f>
        <v>47.46</v>
      </c>
      <c r="D174">
        <f>VLOOKUP($A174,'Medical Examinations'!$A:$J,COLUMN('Medical Examinations'!C173),FALSE)</f>
        <v>6.24</v>
      </c>
      <c r="E174" t="str">
        <f>VLOOKUP($A174,'Medical Examinations'!$A:$J,COLUMN('Medical Examinations'!D173),FALSE)</f>
        <v>Yes</v>
      </c>
      <c r="F174" t="str">
        <f>VLOOKUP($A174,'Medical Examinations'!$A:$J,COLUMN('Medical Examinations'!E173),FALSE)</f>
        <v>No</v>
      </c>
      <c r="G174" t="str">
        <f>VLOOKUP($A174,'Medical Examinations'!$A:$J,COLUMN('Medical Examinations'!F173),FALSE)</f>
        <v>No</v>
      </c>
      <c r="H174">
        <f>VLOOKUP($A174,'Medical Examinations'!$A:$J,COLUMN('Medical Examinations'!G173),FALSE)</f>
        <v>1</v>
      </c>
      <c r="I174" t="str">
        <f>VLOOKUP($A174,'Medical Examinations'!$A:$J,COLUMN('Medical Examinations'!H173),FALSE)</f>
        <v>Yes</v>
      </c>
      <c r="J174" t="str">
        <f>VLOOKUP($A174,'Medical Examinations'!$A:$J,COLUMN('Medical Examinations'!I173),FALSE)</f>
        <v>Obesity</v>
      </c>
      <c r="K174" t="str">
        <f>VLOOKUP($A174,'Medical Examinations'!$A:$J,COLUMN('Medical Examinations'!J173),FALSE)</f>
        <v>Prediabetes</v>
      </c>
      <c r="L174" s="30">
        <f>VLOOKUP($A174,'Hospitalisation Details'!$A:$K,COLUMN('Hospitalisation Details'!J173),FALSE)</f>
        <v>32494</v>
      </c>
      <c r="M174" s="23">
        <f>VLOOKUP($A174,'Hospitalisation Details'!$A:$K,COLUMN('Hospitalisation Details'!F173),FALSE)</f>
        <v>37076.370000000003</v>
      </c>
      <c r="N174" t="str">
        <f>VLOOKUP($A174,'Hospitalisation Details'!$A:$K,COLUMN('Hospitalisation Details'!G173),FALSE)</f>
        <v>Tier - 2</v>
      </c>
      <c r="O174" t="str">
        <f>VLOOKUP($A174,'Hospitalisation Details'!$A:$K,COLUMN('Hospitalisation Details'!H173),FALSE)</f>
        <v>Tier - 1</v>
      </c>
      <c r="P174" t="str">
        <f>VLOOKUP($A174,'Hospitalisation Details'!$A:$K,COLUMN('Hospitalisation Details'!I173),FALSE)</f>
        <v>R1011</v>
      </c>
      <c r="Q174">
        <f>VLOOKUP($A174,'Hospitalisation Details'!$A:$K,COLUMN('Hospitalisation Details'!K173),FALSE)</f>
        <v>34</v>
      </c>
    </row>
    <row r="175" spans="1:17" ht="15.75" x14ac:dyDescent="0.25">
      <c r="A175" s="6" t="s">
        <v>215</v>
      </c>
      <c r="B175" t="str">
        <f>VLOOKUP(A175,'Customer Names'!A:E,COLUMN('Customer Names'!D174),FALSE)</f>
        <v>Ms. Amanda</v>
      </c>
      <c r="C175">
        <f>VLOOKUP($A175,'Medical Examinations'!$A:$J,COLUMN('Medical Examinations'!B174),FALSE)</f>
        <v>49.24</v>
      </c>
      <c r="D175">
        <f>VLOOKUP($A175,'Medical Examinations'!$A:$J,COLUMN('Medical Examinations'!C174),FALSE)</f>
        <v>4.45</v>
      </c>
      <c r="E175" t="str">
        <f>VLOOKUP($A175,'Medical Examinations'!$A:$J,COLUMN('Medical Examinations'!D174),FALSE)</f>
        <v>No</v>
      </c>
      <c r="F175" t="str">
        <f>VLOOKUP($A175,'Medical Examinations'!$A:$J,COLUMN('Medical Examinations'!E174),FALSE)</f>
        <v>No</v>
      </c>
      <c r="G175" t="str">
        <f>VLOOKUP($A175,'Medical Examinations'!$A:$J,COLUMN('Medical Examinations'!F174),FALSE)</f>
        <v>No</v>
      </c>
      <c r="H175">
        <f>VLOOKUP($A175,'Medical Examinations'!$A:$J,COLUMN('Medical Examinations'!G174),FALSE)</f>
        <v>0</v>
      </c>
      <c r="I175" t="str">
        <f>VLOOKUP($A175,'Medical Examinations'!$A:$J,COLUMN('Medical Examinations'!H174),FALSE)</f>
        <v>Yes</v>
      </c>
      <c r="J175" t="str">
        <f>VLOOKUP($A175,'Medical Examinations'!$A:$J,COLUMN('Medical Examinations'!I174),FALSE)</f>
        <v>Obesity</v>
      </c>
      <c r="K175" t="str">
        <f>VLOOKUP($A175,'Medical Examinations'!$A:$J,COLUMN('Medical Examinations'!J174),FALSE)</f>
        <v>Normal</v>
      </c>
      <c r="L175" s="30">
        <f>VLOOKUP($A175,'Hospitalisation Details'!$A:$K,COLUMN('Hospitalisation Details'!J174),FALSE)</f>
        <v>33543</v>
      </c>
      <c r="M175" s="23">
        <f>VLOOKUP($A175,'Hospitalisation Details'!$A:$K,COLUMN('Hospitalisation Details'!F174),FALSE)</f>
        <v>37040.879999999997</v>
      </c>
      <c r="N175" t="str">
        <f>VLOOKUP($A175,'Hospitalisation Details'!$A:$K,COLUMN('Hospitalisation Details'!G174),FALSE)</f>
        <v>Tier - 2</v>
      </c>
      <c r="O175" t="str">
        <f>VLOOKUP($A175,'Hospitalisation Details'!$A:$K,COLUMN('Hospitalisation Details'!H174),FALSE)</f>
        <v>Tier - 2</v>
      </c>
      <c r="P175" t="str">
        <f>VLOOKUP($A175,'Hospitalisation Details'!$A:$K,COLUMN('Hospitalisation Details'!I174),FALSE)</f>
        <v>R1011</v>
      </c>
      <c r="Q175">
        <f>VLOOKUP($A175,'Hospitalisation Details'!$A:$K,COLUMN('Hospitalisation Details'!K174),FALSE)</f>
        <v>31</v>
      </c>
    </row>
    <row r="176" spans="1:17" ht="15.75" x14ac:dyDescent="0.25">
      <c r="A176" s="6" t="s">
        <v>216</v>
      </c>
      <c r="B176" t="str">
        <f>VLOOKUP(A176,'Customer Names'!A:E,COLUMN('Customer Names'!D175),FALSE)</f>
        <v>Mr. Greg</v>
      </c>
      <c r="C176">
        <f>VLOOKUP($A176,'Medical Examinations'!$A:$J,COLUMN('Medical Examinations'!B175),FALSE)</f>
        <v>54.4</v>
      </c>
      <c r="D176">
        <f>VLOOKUP($A176,'Medical Examinations'!$A:$J,COLUMN('Medical Examinations'!C175),FALSE)</f>
        <v>5.22</v>
      </c>
      <c r="E176" t="str">
        <f>VLOOKUP($A176,'Medical Examinations'!$A:$J,COLUMN('Medical Examinations'!D175),FALSE)</f>
        <v>No</v>
      </c>
      <c r="F176" t="str">
        <f>VLOOKUP($A176,'Medical Examinations'!$A:$J,COLUMN('Medical Examinations'!E175),FALSE)</f>
        <v>No</v>
      </c>
      <c r="G176" t="str">
        <f>VLOOKUP($A176,'Medical Examinations'!$A:$J,COLUMN('Medical Examinations'!F175),FALSE)</f>
        <v>No</v>
      </c>
      <c r="H176">
        <f>VLOOKUP($A176,'Medical Examinations'!$A:$J,COLUMN('Medical Examinations'!G175),FALSE)</f>
        <v>1</v>
      </c>
      <c r="I176" t="str">
        <f>VLOOKUP($A176,'Medical Examinations'!$A:$J,COLUMN('Medical Examinations'!H175),FALSE)</f>
        <v>Yes</v>
      </c>
      <c r="J176" t="str">
        <f>VLOOKUP($A176,'Medical Examinations'!$A:$J,COLUMN('Medical Examinations'!I175),FALSE)</f>
        <v>Obesity</v>
      </c>
      <c r="K176" t="str">
        <f>VLOOKUP($A176,'Medical Examinations'!$A:$J,COLUMN('Medical Examinations'!J175),FALSE)</f>
        <v>Normal</v>
      </c>
      <c r="L176" s="30">
        <f>VLOOKUP($A176,'Hospitalisation Details'!$A:$K,COLUMN('Hospitalisation Details'!J175),FALSE)</f>
        <v>33860</v>
      </c>
      <c r="M176" s="23">
        <f>VLOOKUP($A176,'Hospitalisation Details'!$A:$K,COLUMN('Hospitalisation Details'!F175),FALSE)</f>
        <v>36976.449999999997</v>
      </c>
      <c r="N176" t="str">
        <f>VLOOKUP($A176,'Hospitalisation Details'!$A:$K,COLUMN('Hospitalisation Details'!G175),FALSE)</f>
        <v>Tier - 2</v>
      </c>
      <c r="O176" t="str">
        <f>VLOOKUP($A176,'Hospitalisation Details'!$A:$K,COLUMN('Hospitalisation Details'!H175),FALSE)</f>
        <v>Tier - 3</v>
      </c>
      <c r="P176" t="str">
        <f>VLOOKUP($A176,'Hospitalisation Details'!$A:$K,COLUMN('Hospitalisation Details'!I175),FALSE)</f>
        <v>R1011</v>
      </c>
      <c r="Q176">
        <f>VLOOKUP($A176,'Hospitalisation Details'!$A:$K,COLUMN('Hospitalisation Details'!K175),FALSE)</f>
        <v>30</v>
      </c>
    </row>
    <row r="177" spans="1:17" ht="15.75" x14ac:dyDescent="0.25">
      <c r="A177" s="6" t="s">
        <v>217</v>
      </c>
      <c r="B177" t="str">
        <f>VLOOKUP(A177,'Customer Names'!A:E,COLUMN('Customer Names'!D176),FALSE)</f>
        <v>Mr. John</v>
      </c>
      <c r="C177">
        <f>VLOOKUP($A177,'Medical Examinations'!$A:$J,COLUMN('Medical Examinations'!B176),FALSE)</f>
        <v>35.53</v>
      </c>
      <c r="D177">
        <f>VLOOKUP($A177,'Medical Examinations'!$A:$J,COLUMN('Medical Examinations'!C176),FALSE)</f>
        <v>4.6100000000000003</v>
      </c>
      <c r="E177" t="str">
        <f>VLOOKUP($A177,'Medical Examinations'!$A:$J,COLUMN('Medical Examinations'!D176),FALSE)</f>
        <v>No</v>
      </c>
      <c r="F177" t="str">
        <f>VLOOKUP($A177,'Medical Examinations'!$A:$J,COLUMN('Medical Examinations'!E176),FALSE)</f>
        <v>No</v>
      </c>
      <c r="G177" t="str">
        <f>VLOOKUP($A177,'Medical Examinations'!$A:$J,COLUMN('Medical Examinations'!F176),FALSE)</f>
        <v>No</v>
      </c>
      <c r="H177">
        <f>VLOOKUP($A177,'Medical Examinations'!$A:$J,COLUMN('Medical Examinations'!G176),FALSE)</f>
        <v>1</v>
      </c>
      <c r="I177" t="str">
        <f>VLOOKUP($A177,'Medical Examinations'!$A:$J,COLUMN('Medical Examinations'!H176),FALSE)</f>
        <v>Yes</v>
      </c>
      <c r="J177" t="str">
        <f>VLOOKUP($A177,'Medical Examinations'!$A:$J,COLUMN('Medical Examinations'!I176),FALSE)</f>
        <v>Obesity</v>
      </c>
      <c r="K177" t="str">
        <f>VLOOKUP($A177,'Medical Examinations'!$A:$J,COLUMN('Medical Examinations'!J176),FALSE)</f>
        <v>Normal</v>
      </c>
      <c r="L177" s="30">
        <f>VLOOKUP($A177,'Hospitalisation Details'!$A:$K,COLUMN('Hospitalisation Details'!J176),FALSE)</f>
        <v>33841</v>
      </c>
      <c r="M177" s="23">
        <f>VLOOKUP($A177,'Hospitalisation Details'!$A:$K,COLUMN('Hospitalisation Details'!F176),FALSE)</f>
        <v>36950.26</v>
      </c>
      <c r="N177" t="str">
        <f>VLOOKUP($A177,'Hospitalisation Details'!$A:$K,COLUMN('Hospitalisation Details'!G176),FALSE)</f>
        <v>Tier - 1</v>
      </c>
      <c r="O177" t="str">
        <f>VLOOKUP($A177,'Hospitalisation Details'!$A:$K,COLUMN('Hospitalisation Details'!H176),FALSE)</f>
        <v>Tier - 1</v>
      </c>
      <c r="P177" t="str">
        <f>VLOOKUP($A177,'Hospitalisation Details'!$A:$K,COLUMN('Hospitalisation Details'!I176),FALSE)</f>
        <v>R1013</v>
      </c>
      <c r="Q177">
        <f>VLOOKUP($A177,'Hospitalisation Details'!$A:$K,COLUMN('Hospitalisation Details'!K176),FALSE)</f>
        <v>30</v>
      </c>
    </row>
    <row r="178" spans="1:17" ht="15.75" x14ac:dyDescent="0.25">
      <c r="A178" s="6" t="s">
        <v>218</v>
      </c>
      <c r="B178" t="str">
        <f>VLOOKUP(A178,'Customer Names'!A:E,COLUMN('Customer Names'!D177),FALSE)</f>
        <v>Ms. Kelsey</v>
      </c>
      <c r="C178">
        <f>VLOOKUP($A178,'Medical Examinations'!$A:$J,COLUMN('Medical Examinations'!B177),FALSE)</f>
        <v>39.729999999999997</v>
      </c>
      <c r="D178">
        <f>VLOOKUP($A178,'Medical Examinations'!$A:$J,COLUMN('Medical Examinations'!C177),FALSE)</f>
        <v>6.24</v>
      </c>
      <c r="E178" t="str">
        <f>VLOOKUP($A178,'Medical Examinations'!$A:$J,COLUMN('Medical Examinations'!D177),FALSE)</f>
        <v>No</v>
      </c>
      <c r="F178" t="str">
        <f>VLOOKUP($A178,'Medical Examinations'!$A:$J,COLUMN('Medical Examinations'!E177),FALSE)</f>
        <v>No</v>
      </c>
      <c r="G178" t="str">
        <f>VLOOKUP($A178,'Medical Examinations'!$A:$J,COLUMN('Medical Examinations'!F177),FALSE)</f>
        <v>No</v>
      </c>
      <c r="H178">
        <f>VLOOKUP($A178,'Medical Examinations'!$A:$J,COLUMN('Medical Examinations'!G177),FALSE)</f>
        <v>0</v>
      </c>
      <c r="I178" t="str">
        <f>VLOOKUP($A178,'Medical Examinations'!$A:$J,COLUMN('Medical Examinations'!H177),FALSE)</f>
        <v>Yes</v>
      </c>
      <c r="J178" t="str">
        <f>VLOOKUP($A178,'Medical Examinations'!$A:$J,COLUMN('Medical Examinations'!I177),FALSE)</f>
        <v>Obesity</v>
      </c>
      <c r="K178" t="str">
        <f>VLOOKUP($A178,'Medical Examinations'!$A:$J,COLUMN('Medical Examinations'!J177),FALSE)</f>
        <v>Prediabetes</v>
      </c>
      <c r="L178" s="30">
        <f>VLOOKUP($A178,'Hospitalisation Details'!$A:$K,COLUMN('Hospitalisation Details'!J177),FALSE)</f>
        <v>28350</v>
      </c>
      <c r="M178" s="23">
        <f>VLOOKUP($A178,'Hospitalisation Details'!$A:$K,COLUMN('Hospitalisation Details'!F177),FALSE)</f>
        <v>36935.64</v>
      </c>
      <c r="N178" t="str">
        <f>VLOOKUP($A178,'Hospitalisation Details'!$A:$K,COLUMN('Hospitalisation Details'!G177),FALSE)</f>
        <v>Tier - 2</v>
      </c>
      <c r="O178" t="str">
        <f>VLOOKUP($A178,'Hospitalisation Details'!$A:$K,COLUMN('Hospitalisation Details'!H177),FALSE)</f>
        <v>Tier - 1</v>
      </c>
      <c r="P178" t="str">
        <f>VLOOKUP($A178,'Hospitalisation Details'!$A:$K,COLUMN('Hospitalisation Details'!I177),FALSE)</f>
        <v>R1011</v>
      </c>
      <c r="Q178">
        <f>VLOOKUP($A178,'Hospitalisation Details'!$A:$K,COLUMN('Hospitalisation Details'!K177),FALSE)</f>
        <v>45</v>
      </c>
    </row>
    <row r="179" spans="1:17" ht="15.75" x14ac:dyDescent="0.25">
      <c r="A179" s="6" t="s">
        <v>219</v>
      </c>
      <c r="B179" t="str">
        <f>VLOOKUP(A179,'Customer Names'!A:E,COLUMN('Customer Names'!D178),FALSE)</f>
        <v>Ms. Bronwen</v>
      </c>
      <c r="C179">
        <f>VLOOKUP($A179,'Medical Examinations'!$A:$J,COLUMN('Medical Examinations'!B178),FALSE)</f>
        <v>35.68</v>
      </c>
      <c r="D179">
        <f>VLOOKUP($A179,'Medical Examinations'!$A:$J,COLUMN('Medical Examinations'!C178),FALSE)</f>
        <v>10.039999999999999</v>
      </c>
      <c r="E179" t="str">
        <f>VLOOKUP($A179,'Medical Examinations'!$A:$J,COLUMN('Medical Examinations'!D178),FALSE)</f>
        <v>No</v>
      </c>
      <c r="F179" t="str">
        <f>VLOOKUP($A179,'Medical Examinations'!$A:$J,COLUMN('Medical Examinations'!E178),FALSE)</f>
        <v>No</v>
      </c>
      <c r="G179" t="str">
        <f>VLOOKUP($A179,'Medical Examinations'!$A:$J,COLUMN('Medical Examinations'!F178),FALSE)</f>
        <v>No</v>
      </c>
      <c r="H179">
        <f>VLOOKUP($A179,'Medical Examinations'!$A:$J,COLUMN('Medical Examinations'!G178),FALSE)</f>
        <v>0</v>
      </c>
      <c r="I179" t="str">
        <f>VLOOKUP($A179,'Medical Examinations'!$A:$J,COLUMN('Medical Examinations'!H178),FALSE)</f>
        <v>Yes</v>
      </c>
      <c r="J179" t="str">
        <f>VLOOKUP($A179,'Medical Examinations'!$A:$J,COLUMN('Medical Examinations'!I178),FALSE)</f>
        <v>Obesity</v>
      </c>
      <c r="K179" t="str">
        <f>VLOOKUP($A179,'Medical Examinations'!$A:$J,COLUMN('Medical Examinations'!J178),FALSE)</f>
        <v>Diabetes</v>
      </c>
      <c r="L179" s="30">
        <f>VLOOKUP($A179,'Hospitalisation Details'!$A:$K,COLUMN('Hospitalisation Details'!J178),FALSE)</f>
        <v>25133</v>
      </c>
      <c r="M179" s="23">
        <f>VLOOKUP($A179,'Hospitalisation Details'!$A:$K,COLUMN('Hospitalisation Details'!F178),FALSE)</f>
        <v>36922.61</v>
      </c>
      <c r="N179" t="str">
        <f>VLOOKUP($A179,'Hospitalisation Details'!$A:$K,COLUMN('Hospitalisation Details'!G178),FALSE)</f>
        <v>Tier - 2</v>
      </c>
      <c r="O179" t="str">
        <f>VLOOKUP($A179,'Hospitalisation Details'!$A:$K,COLUMN('Hospitalisation Details'!H178),FALSE)</f>
        <v>Tier - 1</v>
      </c>
      <c r="P179" t="str">
        <f>VLOOKUP($A179,'Hospitalisation Details'!$A:$K,COLUMN('Hospitalisation Details'!I178),FALSE)</f>
        <v>R1011</v>
      </c>
      <c r="Q179">
        <f>VLOOKUP($A179,'Hospitalisation Details'!$A:$K,COLUMN('Hospitalisation Details'!K178),FALSE)</f>
        <v>54</v>
      </c>
    </row>
    <row r="180" spans="1:17" ht="15.75" x14ac:dyDescent="0.25">
      <c r="A180" s="6" t="s">
        <v>220</v>
      </c>
      <c r="B180" t="str">
        <f>VLOOKUP(A180,'Customer Names'!A:E,COLUMN('Customer Names'!D179),FALSE)</f>
        <v>Ms. Manuela</v>
      </c>
      <c r="C180">
        <f>VLOOKUP($A180,'Medical Examinations'!$A:$J,COLUMN('Medical Examinations'!B179),FALSE)</f>
        <v>48.86</v>
      </c>
      <c r="D180">
        <f>VLOOKUP($A180,'Medical Examinations'!$A:$J,COLUMN('Medical Examinations'!C179),FALSE)</f>
        <v>6.09</v>
      </c>
      <c r="E180" t="str">
        <f>VLOOKUP($A180,'Medical Examinations'!$A:$J,COLUMN('Medical Examinations'!D179),FALSE)</f>
        <v>No</v>
      </c>
      <c r="F180" t="str">
        <f>VLOOKUP($A180,'Medical Examinations'!$A:$J,COLUMN('Medical Examinations'!E179),FALSE)</f>
        <v>No</v>
      </c>
      <c r="G180" t="str">
        <f>VLOOKUP($A180,'Medical Examinations'!$A:$J,COLUMN('Medical Examinations'!F179),FALSE)</f>
        <v>No</v>
      </c>
      <c r="H180">
        <f>VLOOKUP($A180,'Medical Examinations'!$A:$J,COLUMN('Medical Examinations'!G179),FALSE)</f>
        <v>0</v>
      </c>
      <c r="I180" t="str">
        <f>VLOOKUP($A180,'Medical Examinations'!$A:$J,COLUMN('Medical Examinations'!H179),FALSE)</f>
        <v>Yes</v>
      </c>
      <c r="J180" t="str">
        <f>VLOOKUP($A180,'Medical Examinations'!$A:$J,COLUMN('Medical Examinations'!I179),FALSE)</f>
        <v>Obesity</v>
      </c>
      <c r="K180" t="str">
        <f>VLOOKUP($A180,'Medical Examinations'!$A:$J,COLUMN('Medical Examinations'!J179),FALSE)</f>
        <v>Prediabetes</v>
      </c>
      <c r="L180" s="30">
        <f>VLOOKUP($A180,'Hospitalisation Details'!$A:$K,COLUMN('Hospitalisation Details'!J179),FALSE)</f>
        <v>33399</v>
      </c>
      <c r="M180" s="23">
        <f>VLOOKUP($A180,'Hospitalisation Details'!$A:$K,COLUMN('Hospitalisation Details'!F179),FALSE)</f>
        <v>36911.99</v>
      </c>
      <c r="N180" t="str">
        <f>VLOOKUP($A180,'Hospitalisation Details'!$A:$K,COLUMN('Hospitalisation Details'!G179),FALSE)</f>
        <v>Tier - 2</v>
      </c>
      <c r="O180" t="str">
        <f>VLOOKUP($A180,'Hospitalisation Details'!$A:$K,COLUMN('Hospitalisation Details'!H179),FALSE)</f>
        <v>Tier - 2</v>
      </c>
      <c r="P180" t="str">
        <f>VLOOKUP($A180,'Hospitalisation Details'!$A:$K,COLUMN('Hospitalisation Details'!I179),FALSE)</f>
        <v>R1011</v>
      </c>
      <c r="Q180">
        <f>VLOOKUP($A180,'Hospitalisation Details'!$A:$K,COLUMN('Hospitalisation Details'!K179),FALSE)</f>
        <v>31</v>
      </c>
    </row>
    <row r="181" spans="1:17" ht="15.75" x14ac:dyDescent="0.25">
      <c r="A181" s="6" t="s">
        <v>221</v>
      </c>
      <c r="B181" t="str">
        <f>VLOOKUP(A181,'Customer Names'!A:E,COLUMN('Customer Names'!D180),FALSE)</f>
        <v>Ms. Jennifer</v>
      </c>
      <c r="C181">
        <f>VLOOKUP($A181,'Medical Examinations'!$A:$J,COLUMN('Medical Examinations'!B180),FALSE)</f>
        <v>34.799999999999997</v>
      </c>
      <c r="D181">
        <f>VLOOKUP($A181,'Medical Examinations'!$A:$J,COLUMN('Medical Examinations'!C180),FALSE)</f>
        <v>11.4</v>
      </c>
      <c r="E181" t="str">
        <f>VLOOKUP($A181,'Medical Examinations'!$A:$J,COLUMN('Medical Examinations'!D180),FALSE)</f>
        <v>Yes</v>
      </c>
      <c r="F181" t="str">
        <f>VLOOKUP($A181,'Medical Examinations'!$A:$J,COLUMN('Medical Examinations'!E180),FALSE)</f>
        <v>No</v>
      </c>
      <c r="G181" t="str">
        <f>VLOOKUP($A181,'Medical Examinations'!$A:$J,COLUMN('Medical Examinations'!F180),FALSE)</f>
        <v>Yes</v>
      </c>
      <c r="H181">
        <f>VLOOKUP($A181,'Medical Examinations'!$A:$J,COLUMN('Medical Examinations'!G180),FALSE)</f>
        <v>1</v>
      </c>
      <c r="I181" t="str">
        <f>VLOOKUP($A181,'Medical Examinations'!$A:$J,COLUMN('Medical Examinations'!H180),FALSE)</f>
        <v>No</v>
      </c>
      <c r="J181" t="str">
        <f>VLOOKUP($A181,'Medical Examinations'!$A:$J,COLUMN('Medical Examinations'!I180),FALSE)</f>
        <v>Obesity</v>
      </c>
      <c r="K181" t="str">
        <f>VLOOKUP($A181,'Medical Examinations'!$A:$J,COLUMN('Medical Examinations'!J180),FALSE)</f>
        <v>Diabetes</v>
      </c>
      <c r="L181" s="30">
        <f>VLOOKUP($A181,'Hospitalisation Details'!$A:$K,COLUMN('Hospitalisation Details'!J180),FALSE)</f>
        <v>23216</v>
      </c>
      <c r="M181" s="23">
        <f>VLOOKUP($A181,'Hospitalisation Details'!$A:$K,COLUMN('Hospitalisation Details'!F180),FALSE)</f>
        <v>36910.61</v>
      </c>
      <c r="N181" t="str">
        <f>VLOOKUP($A181,'Hospitalisation Details'!$A:$K,COLUMN('Hospitalisation Details'!G180),FALSE)</f>
        <v>Tier - 2</v>
      </c>
      <c r="O181" t="str">
        <f>VLOOKUP($A181,'Hospitalisation Details'!$A:$K,COLUMN('Hospitalisation Details'!H180),FALSE)</f>
        <v>Tier - 2</v>
      </c>
      <c r="P181" t="str">
        <f>VLOOKUP($A181,'Hospitalisation Details'!$A:$K,COLUMN('Hospitalisation Details'!I180),FALSE)</f>
        <v>R1011</v>
      </c>
      <c r="Q181">
        <f>VLOOKUP($A181,'Hospitalisation Details'!$A:$K,COLUMN('Hospitalisation Details'!K180),FALSE)</f>
        <v>59</v>
      </c>
    </row>
    <row r="182" spans="1:17" ht="15.75" x14ac:dyDescent="0.25">
      <c r="A182" s="6" t="s">
        <v>222</v>
      </c>
      <c r="B182" t="str">
        <f>VLOOKUP(A182,'Customer Names'!A:E,COLUMN('Customer Names'!D181),FALSE)</f>
        <v>Ms. Abby</v>
      </c>
      <c r="C182">
        <f>VLOOKUP($A182,'Medical Examinations'!$A:$J,COLUMN('Medical Examinations'!B181),FALSE)</f>
        <v>32.49</v>
      </c>
      <c r="D182">
        <f>VLOOKUP($A182,'Medical Examinations'!$A:$J,COLUMN('Medical Examinations'!C181),FALSE)</f>
        <v>4.29</v>
      </c>
      <c r="E182" t="str">
        <f>VLOOKUP($A182,'Medical Examinations'!$A:$J,COLUMN('Medical Examinations'!D181),FALSE)</f>
        <v>No</v>
      </c>
      <c r="F182" t="str">
        <f>VLOOKUP($A182,'Medical Examinations'!$A:$J,COLUMN('Medical Examinations'!E181),FALSE)</f>
        <v>No</v>
      </c>
      <c r="G182" t="str">
        <f>VLOOKUP($A182,'Medical Examinations'!$A:$J,COLUMN('Medical Examinations'!F181),FALSE)</f>
        <v>Yes</v>
      </c>
      <c r="H182">
        <f>VLOOKUP($A182,'Medical Examinations'!$A:$J,COLUMN('Medical Examinations'!G181),FALSE)</f>
        <v>1</v>
      </c>
      <c r="I182" t="str">
        <f>VLOOKUP($A182,'Medical Examinations'!$A:$J,COLUMN('Medical Examinations'!H181),FALSE)</f>
        <v>Yes</v>
      </c>
      <c r="J182" t="str">
        <f>VLOOKUP($A182,'Medical Examinations'!$A:$J,COLUMN('Medical Examinations'!I181),FALSE)</f>
        <v>Obesity</v>
      </c>
      <c r="K182" t="str">
        <f>VLOOKUP($A182,'Medical Examinations'!$A:$J,COLUMN('Medical Examinations'!J181),FALSE)</f>
        <v>Normal</v>
      </c>
      <c r="L182" s="30">
        <f>VLOOKUP($A182,'Hospitalisation Details'!$A:$K,COLUMN('Hospitalisation Details'!J181),FALSE)</f>
        <v>37793</v>
      </c>
      <c r="M182" s="23">
        <f>VLOOKUP($A182,'Hospitalisation Details'!$A:$K,COLUMN('Hospitalisation Details'!F181),FALSE)</f>
        <v>36898.730000000003</v>
      </c>
      <c r="N182" t="str">
        <f>VLOOKUP($A182,'Hospitalisation Details'!$A:$K,COLUMN('Hospitalisation Details'!G181),FALSE)</f>
        <v>Tier - 2</v>
      </c>
      <c r="O182" t="str">
        <f>VLOOKUP($A182,'Hospitalisation Details'!$A:$K,COLUMN('Hospitalisation Details'!H181),FALSE)</f>
        <v>Tier - 1</v>
      </c>
      <c r="P182" t="str">
        <f>VLOOKUP($A182,'Hospitalisation Details'!$A:$K,COLUMN('Hospitalisation Details'!I181),FALSE)</f>
        <v>R1012</v>
      </c>
      <c r="Q182">
        <f>VLOOKUP($A182,'Hospitalisation Details'!$A:$K,COLUMN('Hospitalisation Details'!K181),FALSE)</f>
        <v>19</v>
      </c>
    </row>
    <row r="183" spans="1:17" ht="15.75" x14ac:dyDescent="0.25">
      <c r="A183" s="6" t="s">
        <v>223</v>
      </c>
      <c r="B183" t="str">
        <f>VLOOKUP(A183,'Customer Names'!A:E,COLUMN('Customer Names'!D182),FALSE)</f>
        <v>Mr. Tyler</v>
      </c>
      <c r="C183">
        <f>VLOOKUP($A183,'Medical Examinations'!$A:$J,COLUMN('Medical Examinations'!B182),FALSE)</f>
        <v>39</v>
      </c>
      <c r="D183">
        <f>VLOOKUP($A183,'Medical Examinations'!$A:$J,COLUMN('Medical Examinations'!C182),FALSE)</f>
        <v>5.7</v>
      </c>
      <c r="E183" t="str">
        <f>VLOOKUP($A183,'Medical Examinations'!$A:$J,COLUMN('Medical Examinations'!D182),FALSE)</f>
        <v>No</v>
      </c>
      <c r="F183" t="str">
        <f>VLOOKUP($A183,'Medical Examinations'!$A:$J,COLUMN('Medical Examinations'!E182),FALSE)</f>
        <v>No</v>
      </c>
      <c r="G183" t="str">
        <f>VLOOKUP($A183,'Medical Examinations'!$A:$J,COLUMN('Medical Examinations'!F182),FALSE)</f>
        <v>No</v>
      </c>
      <c r="H183">
        <f>VLOOKUP($A183,'Medical Examinations'!$A:$J,COLUMN('Medical Examinations'!G182),FALSE)</f>
        <v>2</v>
      </c>
      <c r="I183" t="str">
        <f>VLOOKUP($A183,'Medical Examinations'!$A:$J,COLUMN('Medical Examinations'!H182),FALSE)</f>
        <v>Yes</v>
      </c>
      <c r="J183" t="str">
        <f>VLOOKUP($A183,'Medical Examinations'!$A:$J,COLUMN('Medical Examinations'!I182),FALSE)</f>
        <v>Obesity</v>
      </c>
      <c r="K183" t="str">
        <f>VLOOKUP($A183,'Medical Examinations'!$A:$J,COLUMN('Medical Examinations'!J182),FALSE)</f>
        <v>Prediabetes</v>
      </c>
      <c r="L183" s="30">
        <f>VLOOKUP($A183,'Hospitalisation Details'!$A:$K,COLUMN('Hospitalisation Details'!J182),FALSE)</f>
        <v>26638</v>
      </c>
      <c r="M183" s="23">
        <f>VLOOKUP($A183,'Hospitalisation Details'!$A:$K,COLUMN('Hospitalisation Details'!F182),FALSE)</f>
        <v>36889.99</v>
      </c>
      <c r="N183" t="str">
        <f>VLOOKUP($A183,'Hospitalisation Details'!$A:$K,COLUMN('Hospitalisation Details'!G182),FALSE)</f>
        <v>Tier - 1</v>
      </c>
      <c r="O183" t="str">
        <f>VLOOKUP($A183,'Hospitalisation Details'!$A:$K,COLUMN('Hospitalisation Details'!H182),FALSE)</f>
        <v>Tier - 3</v>
      </c>
      <c r="P183" t="str">
        <f>VLOOKUP($A183,'Hospitalisation Details'!$A:$K,COLUMN('Hospitalisation Details'!I182),FALSE)</f>
        <v>R1011</v>
      </c>
      <c r="Q183">
        <f>VLOOKUP($A183,'Hospitalisation Details'!$A:$K,COLUMN('Hospitalisation Details'!K182),FALSE)</f>
        <v>50</v>
      </c>
    </row>
    <row r="184" spans="1:17" ht="15.75" x14ac:dyDescent="0.25">
      <c r="A184" s="6" t="s">
        <v>224</v>
      </c>
      <c r="B184" t="str">
        <f>VLOOKUP(A184,'Customer Names'!A:E,COLUMN('Customer Names'!D183),FALSE)</f>
        <v>Mr. Jeffrey</v>
      </c>
      <c r="C184">
        <f>VLOOKUP($A184,'Medical Examinations'!$A:$J,COLUMN('Medical Examinations'!B183),FALSE)</f>
        <v>35.299999999999997</v>
      </c>
      <c r="D184">
        <f>VLOOKUP($A184,'Medical Examinations'!$A:$J,COLUMN('Medical Examinations'!C183),FALSE)</f>
        <v>6.09</v>
      </c>
      <c r="E184" t="str">
        <f>VLOOKUP($A184,'Medical Examinations'!$A:$J,COLUMN('Medical Examinations'!D183),FALSE)</f>
        <v>No</v>
      </c>
      <c r="F184" t="str">
        <f>VLOOKUP($A184,'Medical Examinations'!$A:$J,COLUMN('Medical Examinations'!E183),FALSE)</f>
        <v>No</v>
      </c>
      <c r="G184" t="str">
        <f>VLOOKUP($A184,'Medical Examinations'!$A:$J,COLUMN('Medical Examinations'!F183),FALSE)</f>
        <v>No</v>
      </c>
      <c r="H184">
        <f>VLOOKUP($A184,'Medical Examinations'!$A:$J,COLUMN('Medical Examinations'!G183),FALSE)</f>
        <v>1</v>
      </c>
      <c r="I184" t="str">
        <f>VLOOKUP($A184,'Medical Examinations'!$A:$J,COLUMN('Medical Examinations'!H183),FALSE)</f>
        <v>Yes</v>
      </c>
      <c r="J184" t="str">
        <f>VLOOKUP($A184,'Medical Examinations'!$A:$J,COLUMN('Medical Examinations'!I183),FALSE)</f>
        <v>Obesity</v>
      </c>
      <c r="K184" t="str">
        <f>VLOOKUP($A184,'Medical Examinations'!$A:$J,COLUMN('Medical Examinations'!J183),FALSE)</f>
        <v>Prediabetes</v>
      </c>
      <c r="L184" s="30">
        <f>VLOOKUP($A184,'Hospitalisation Details'!$A:$K,COLUMN('Hospitalisation Details'!J183),FALSE)</f>
        <v>33789</v>
      </c>
      <c r="M184" s="23">
        <f>VLOOKUP($A184,'Hospitalisation Details'!$A:$K,COLUMN('Hospitalisation Details'!F183),FALSE)</f>
        <v>36837.47</v>
      </c>
      <c r="N184" t="str">
        <f>VLOOKUP($A184,'Hospitalisation Details'!$A:$K,COLUMN('Hospitalisation Details'!G183),FALSE)</f>
        <v>Tier - 2</v>
      </c>
      <c r="O184" t="str">
        <f>VLOOKUP($A184,'Hospitalisation Details'!$A:$K,COLUMN('Hospitalisation Details'!H183),FALSE)</f>
        <v>Tier - 3</v>
      </c>
      <c r="P184" t="str">
        <f>VLOOKUP($A184,'Hospitalisation Details'!$A:$K,COLUMN('Hospitalisation Details'!I183),FALSE)</f>
        <v>R1011</v>
      </c>
      <c r="Q184">
        <f>VLOOKUP($A184,'Hospitalisation Details'!$A:$K,COLUMN('Hospitalisation Details'!K183),FALSE)</f>
        <v>30</v>
      </c>
    </row>
    <row r="185" spans="1:17" ht="15.75" x14ac:dyDescent="0.25">
      <c r="A185" s="6" t="s">
        <v>225</v>
      </c>
      <c r="B185" t="str">
        <f>VLOOKUP(A185,'Customer Names'!A:E,COLUMN('Customer Names'!D184),FALSE)</f>
        <v>Mr. Matthew</v>
      </c>
      <c r="C185">
        <f>VLOOKUP($A185,'Medical Examinations'!$A:$J,COLUMN('Medical Examinations'!B184),FALSE)</f>
        <v>33.42</v>
      </c>
      <c r="D185">
        <f>VLOOKUP($A185,'Medical Examinations'!$A:$J,COLUMN('Medical Examinations'!C184),FALSE)</f>
        <v>10.67</v>
      </c>
      <c r="E185" t="str">
        <f>VLOOKUP($A185,'Medical Examinations'!$A:$J,COLUMN('Medical Examinations'!D184),FALSE)</f>
        <v>No</v>
      </c>
      <c r="F185" t="str">
        <f>VLOOKUP($A185,'Medical Examinations'!$A:$J,COLUMN('Medical Examinations'!E184),FALSE)</f>
        <v>No</v>
      </c>
      <c r="G185" t="str">
        <f>VLOOKUP($A185,'Medical Examinations'!$A:$J,COLUMN('Medical Examinations'!F184),FALSE)</f>
        <v>No</v>
      </c>
      <c r="H185">
        <f>VLOOKUP($A185,'Medical Examinations'!$A:$J,COLUMN('Medical Examinations'!G184),FALSE)</f>
        <v>0</v>
      </c>
      <c r="I185" t="str">
        <f>VLOOKUP($A185,'Medical Examinations'!$A:$J,COLUMN('Medical Examinations'!H184),FALSE)</f>
        <v>Yes</v>
      </c>
      <c r="J185" t="str">
        <f>VLOOKUP($A185,'Medical Examinations'!$A:$J,COLUMN('Medical Examinations'!I184),FALSE)</f>
        <v>Obesity</v>
      </c>
      <c r="K185" t="str">
        <f>VLOOKUP($A185,'Medical Examinations'!$A:$J,COLUMN('Medical Examinations'!J184),FALSE)</f>
        <v>Diabetes</v>
      </c>
      <c r="L185" s="30">
        <f>VLOOKUP($A185,'Hospitalisation Details'!$A:$K,COLUMN('Hospitalisation Details'!J184),FALSE)</f>
        <v>24104</v>
      </c>
      <c r="M185" s="23">
        <f>VLOOKUP($A185,'Hospitalisation Details'!$A:$K,COLUMN('Hospitalisation Details'!F184),FALSE)</f>
        <v>36795.29</v>
      </c>
      <c r="N185" t="str">
        <f>VLOOKUP($A185,'Hospitalisation Details'!$A:$K,COLUMN('Hospitalisation Details'!G184),FALSE)</f>
        <v>Tier - 2</v>
      </c>
      <c r="O185" t="str">
        <f>VLOOKUP($A185,'Hospitalisation Details'!$A:$K,COLUMN('Hospitalisation Details'!H184),FALSE)</f>
        <v>Tier - 1</v>
      </c>
      <c r="P185" t="str">
        <f>VLOOKUP($A185,'Hospitalisation Details'!$A:$K,COLUMN('Hospitalisation Details'!I184),FALSE)</f>
        <v>R1011</v>
      </c>
      <c r="Q185">
        <f>VLOOKUP($A185,'Hospitalisation Details'!$A:$K,COLUMN('Hospitalisation Details'!K184),FALSE)</f>
        <v>57</v>
      </c>
    </row>
    <row r="186" spans="1:17" ht="15.75" x14ac:dyDescent="0.25">
      <c r="A186" s="6" t="s">
        <v>226</v>
      </c>
      <c r="B186" t="str">
        <f>VLOOKUP(A186,'Customer Names'!A:E,COLUMN('Customer Names'!D185),FALSE)</f>
        <v>Mr. Ryan</v>
      </c>
      <c r="C186">
        <f>VLOOKUP($A186,'Medical Examinations'!$A:$J,COLUMN('Medical Examinations'!B185),FALSE)</f>
        <v>37.18</v>
      </c>
      <c r="D186">
        <f>VLOOKUP($A186,'Medical Examinations'!$A:$J,COLUMN('Medical Examinations'!C185),FALSE)</f>
        <v>6.75</v>
      </c>
      <c r="E186" t="str">
        <f>VLOOKUP($A186,'Medical Examinations'!$A:$J,COLUMN('Medical Examinations'!D185),FALSE)</f>
        <v>Yes</v>
      </c>
      <c r="F186" t="str">
        <f>VLOOKUP($A186,'Medical Examinations'!$A:$J,COLUMN('Medical Examinations'!E185),FALSE)</f>
        <v>No</v>
      </c>
      <c r="G186" t="str">
        <f>VLOOKUP($A186,'Medical Examinations'!$A:$J,COLUMN('Medical Examinations'!F185),FALSE)</f>
        <v>No</v>
      </c>
      <c r="H186">
        <f>VLOOKUP($A186,'Medical Examinations'!$A:$J,COLUMN('Medical Examinations'!G185),FALSE)</f>
        <v>2</v>
      </c>
      <c r="I186" t="str">
        <f>VLOOKUP($A186,'Medical Examinations'!$A:$J,COLUMN('Medical Examinations'!H185),FALSE)</f>
        <v>Yes</v>
      </c>
      <c r="J186" t="str">
        <f>VLOOKUP($A186,'Medical Examinations'!$A:$J,COLUMN('Medical Examinations'!I185),FALSE)</f>
        <v>Obesity</v>
      </c>
      <c r="K186" t="str">
        <f>VLOOKUP($A186,'Medical Examinations'!$A:$J,COLUMN('Medical Examinations'!J185),FALSE)</f>
        <v>Diabetes</v>
      </c>
      <c r="L186" s="30">
        <f>VLOOKUP($A186,'Hospitalisation Details'!$A:$K,COLUMN('Hospitalisation Details'!J185),FALSE)</f>
        <v>25763</v>
      </c>
      <c r="M186" s="23">
        <f>VLOOKUP($A186,'Hospitalisation Details'!$A:$K,COLUMN('Hospitalisation Details'!F185),FALSE)</f>
        <v>36786.370000000003</v>
      </c>
      <c r="N186" t="str">
        <f>VLOOKUP($A186,'Hospitalisation Details'!$A:$K,COLUMN('Hospitalisation Details'!G185),FALSE)</f>
        <v>Tier - 1</v>
      </c>
      <c r="O186" t="str">
        <f>VLOOKUP($A186,'Hospitalisation Details'!$A:$K,COLUMN('Hospitalisation Details'!H185),FALSE)</f>
        <v>Tier - 1</v>
      </c>
      <c r="P186" t="str">
        <f>VLOOKUP($A186,'Hospitalisation Details'!$A:$K,COLUMN('Hospitalisation Details'!I185),FALSE)</f>
        <v>R1011</v>
      </c>
      <c r="Q186">
        <f>VLOOKUP($A186,'Hospitalisation Details'!$A:$K,COLUMN('Hospitalisation Details'!K185),FALSE)</f>
        <v>52</v>
      </c>
    </row>
    <row r="187" spans="1:17" ht="15.75" x14ac:dyDescent="0.25">
      <c r="A187" s="6" t="s">
        <v>227</v>
      </c>
      <c r="B187" t="str">
        <f>VLOOKUP(A187,'Customer Names'!A:E,COLUMN('Customer Names'!D186),FALSE)</f>
        <v>Ms. Amy</v>
      </c>
      <c r="C187">
        <f>VLOOKUP($A187,'Medical Examinations'!$A:$J,COLUMN('Medical Examinations'!B186),FALSE)</f>
        <v>33.33</v>
      </c>
      <c r="D187">
        <f>VLOOKUP($A187,'Medical Examinations'!$A:$J,COLUMN('Medical Examinations'!C186),FALSE)</f>
        <v>9.26</v>
      </c>
      <c r="E187" t="str">
        <f>VLOOKUP($A187,'Medical Examinations'!$A:$J,COLUMN('Medical Examinations'!D186),FALSE)</f>
        <v>Yes</v>
      </c>
      <c r="F187" t="str">
        <f>VLOOKUP($A187,'Medical Examinations'!$A:$J,COLUMN('Medical Examinations'!E186),FALSE)</f>
        <v>No</v>
      </c>
      <c r="G187" t="str">
        <f>VLOOKUP($A187,'Medical Examinations'!$A:$J,COLUMN('Medical Examinations'!F186),FALSE)</f>
        <v>No</v>
      </c>
      <c r="H187">
        <f>VLOOKUP($A187,'Medical Examinations'!$A:$J,COLUMN('Medical Examinations'!G186),FALSE)</f>
        <v>2</v>
      </c>
      <c r="I187" t="str">
        <f>VLOOKUP($A187,'Medical Examinations'!$A:$J,COLUMN('Medical Examinations'!H186),FALSE)</f>
        <v>No</v>
      </c>
      <c r="J187" t="str">
        <f>VLOOKUP($A187,'Medical Examinations'!$A:$J,COLUMN('Medical Examinations'!I186),FALSE)</f>
        <v>Obesity</v>
      </c>
      <c r="K187" t="str">
        <f>VLOOKUP($A187,'Medical Examinations'!$A:$J,COLUMN('Medical Examinations'!J186),FALSE)</f>
        <v>Diabetes</v>
      </c>
      <c r="L187" s="30">
        <f>VLOOKUP($A187,'Hospitalisation Details'!$A:$K,COLUMN('Hospitalisation Details'!J186),FALSE)</f>
        <v>22491</v>
      </c>
      <c r="M187" s="23">
        <f>VLOOKUP($A187,'Hospitalisation Details'!$A:$K,COLUMN('Hospitalisation Details'!F186),FALSE)</f>
        <v>36580.28</v>
      </c>
      <c r="N187" t="str">
        <f>VLOOKUP($A187,'Hospitalisation Details'!$A:$K,COLUMN('Hospitalisation Details'!G186),FALSE)</f>
        <v>Tier - 2</v>
      </c>
      <c r="O187" t="str">
        <f>VLOOKUP($A187,'Hospitalisation Details'!$A:$K,COLUMN('Hospitalisation Details'!H186),FALSE)</f>
        <v>Tier - 2</v>
      </c>
      <c r="P187" t="str">
        <f>VLOOKUP($A187,'Hospitalisation Details'!$A:$K,COLUMN('Hospitalisation Details'!I186),FALSE)</f>
        <v>R1013</v>
      </c>
      <c r="Q187">
        <f>VLOOKUP($A187,'Hospitalisation Details'!$A:$K,COLUMN('Hospitalisation Details'!K186),FALSE)</f>
        <v>61</v>
      </c>
    </row>
    <row r="188" spans="1:17" ht="15.75" x14ac:dyDescent="0.25">
      <c r="A188" s="6" t="s">
        <v>228</v>
      </c>
      <c r="B188" t="str">
        <f>VLOOKUP(A188,'Customer Names'!A:E,COLUMN('Customer Names'!D187),FALSE)</f>
        <v>Mr. Andrew</v>
      </c>
      <c r="C188">
        <f>VLOOKUP($A188,'Medical Examinations'!$A:$J,COLUMN('Medical Examinations'!B187),FALSE)</f>
        <v>53.21</v>
      </c>
      <c r="D188">
        <f>VLOOKUP($A188,'Medical Examinations'!$A:$J,COLUMN('Medical Examinations'!C187),FALSE)</f>
        <v>4.2699999999999996</v>
      </c>
      <c r="E188" t="str">
        <f>VLOOKUP($A188,'Medical Examinations'!$A:$J,COLUMN('Medical Examinations'!D187),FALSE)</f>
        <v>No</v>
      </c>
      <c r="F188" t="str">
        <f>VLOOKUP($A188,'Medical Examinations'!$A:$J,COLUMN('Medical Examinations'!E187),FALSE)</f>
        <v>No</v>
      </c>
      <c r="G188" t="str">
        <f>VLOOKUP($A188,'Medical Examinations'!$A:$J,COLUMN('Medical Examinations'!F187),FALSE)</f>
        <v>No</v>
      </c>
      <c r="H188">
        <f>VLOOKUP($A188,'Medical Examinations'!$A:$J,COLUMN('Medical Examinations'!G187),FALSE)</f>
        <v>1</v>
      </c>
      <c r="I188" t="str">
        <f>VLOOKUP($A188,'Medical Examinations'!$A:$J,COLUMN('Medical Examinations'!H187),FALSE)</f>
        <v>Yes</v>
      </c>
      <c r="J188" t="str">
        <f>VLOOKUP($A188,'Medical Examinations'!$A:$J,COLUMN('Medical Examinations'!I187),FALSE)</f>
        <v>Obesity</v>
      </c>
      <c r="K188" t="str">
        <f>VLOOKUP($A188,'Medical Examinations'!$A:$J,COLUMN('Medical Examinations'!J187),FALSE)</f>
        <v>Normal</v>
      </c>
      <c r="L188" s="30">
        <f>VLOOKUP($A188,'Hospitalisation Details'!$A:$K,COLUMN('Hospitalisation Details'!J187),FALSE)</f>
        <v>33886</v>
      </c>
      <c r="M188" s="23">
        <f>VLOOKUP($A188,'Hospitalisation Details'!$A:$K,COLUMN('Hospitalisation Details'!F187),FALSE)</f>
        <v>36572.800000000003</v>
      </c>
      <c r="N188" t="str">
        <f>VLOOKUP($A188,'Hospitalisation Details'!$A:$K,COLUMN('Hospitalisation Details'!G187),FALSE)</f>
        <v>Tier - 1</v>
      </c>
      <c r="O188" t="str">
        <f>VLOOKUP($A188,'Hospitalisation Details'!$A:$K,COLUMN('Hospitalisation Details'!H187),FALSE)</f>
        <v>Tier - 2</v>
      </c>
      <c r="P188" t="str">
        <f>VLOOKUP($A188,'Hospitalisation Details'!$A:$K,COLUMN('Hospitalisation Details'!I187),FALSE)</f>
        <v>R1011</v>
      </c>
      <c r="Q188">
        <f>VLOOKUP($A188,'Hospitalisation Details'!$A:$K,COLUMN('Hospitalisation Details'!K187),FALSE)</f>
        <v>30</v>
      </c>
    </row>
    <row r="189" spans="1:17" ht="15.75" x14ac:dyDescent="0.25">
      <c r="A189" s="6" t="s">
        <v>229</v>
      </c>
      <c r="B189" t="str">
        <f>VLOOKUP(A189,'Customer Names'!A:E,COLUMN('Customer Names'!D188),FALSE)</f>
        <v>Mr. George</v>
      </c>
      <c r="C189">
        <f>VLOOKUP($A189,'Medical Examinations'!$A:$J,COLUMN('Medical Examinations'!B188),FALSE)</f>
        <v>38.729999999999997</v>
      </c>
      <c r="D189">
        <f>VLOOKUP($A189,'Medical Examinations'!$A:$J,COLUMN('Medical Examinations'!C188),FALSE)</f>
        <v>11.51</v>
      </c>
      <c r="E189" t="str">
        <f>VLOOKUP($A189,'Medical Examinations'!$A:$J,COLUMN('Medical Examinations'!D188),FALSE)</f>
        <v>No</v>
      </c>
      <c r="F189" t="str">
        <f>VLOOKUP($A189,'Medical Examinations'!$A:$J,COLUMN('Medical Examinations'!E188),FALSE)</f>
        <v>No</v>
      </c>
      <c r="G189" t="str">
        <f>VLOOKUP($A189,'Medical Examinations'!$A:$J,COLUMN('Medical Examinations'!F188),FALSE)</f>
        <v>No</v>
      </c>
      <c r="H189">
        <f>VLOOKUP($A189,'Medical Examinations'!$A:$J,COLUMN('Medical Examinations'!G188),FALSE)</f>
        <v>2</v>
      </c>
      <c r="I189" t="str">
        <f>VLOOKUP($A189,'Medical Examinations'!$A:$J,COLUMN('Medical Examinations'!H188),FALSE)</f>
        <v>Yes</v>
      </c>
      <c r="J189" t="str">
        <f>VLOOKUP($A189,'Medical Examinations'!$A:$J,COLUMN('Medical Examinations'!I188),FALSE)</f>
        <v>Obesity</v>
      </c>
      <c r="K189" t="str">
        <f>VLOOKUP($A189,'Medical Examinations'!$A:$J,COLUMN('Medical Examinations'!J188),FALSE)</f>
        <v>Diabetes</v>
      </c>
      <c r="L189" s="30">
        <f>VLOOKUP($A189,'Hospitalisation Details'!$A:$K,COLUMN('Hospitalisation Details'!J188),FALSE)</f>
        <v>26885</v>
      </c>
      <c r="M189" s="23">
        <f>VLOOKUP($A189,'Hospitalisation Details'!$A:$K,COLUMN('Hospitalisation Details'!F188),FALSE)</f>
        <v>36541.550000000003</v>
      </c>
      <c r="N189" t="str">
        <f>VLOOKUP($A189,'Hospitalisation Details'!$A:$K,COLUMN('Hospitalisation Details'!G188),FALSE)</f>
        <v>Tier - 2</v>
      </c>
      <c r="O189" t="str">
        <f>VLOOKUP($A189,'Hospitalisation Details'!$A:$K,COLUMN('Hospitalisation Details'!H188),FALSE)</f>
        <v>Tier - 3</v>
      </c>
      <c r="P189" t="str">
        <f>VLOOKUP($A189,'Hospitalisation Details'!$A:$K,COLUMN('Hospitalisation Details'!I188),FALSE)</f>
        <v>R1011</v>
      </c>
      <c r="Q189">
        <f>VLOOKUP($A189,'Hospitalisation Details'!$A:$K,COLUMN('Hospitalisation Details'!K188),FALSE)</f>
        <v>49</v>
      </c>
    </row>
    <row r="190" spans="1:17" ht="15.75" x14ac:dyDescent="0.25">
      <c r="A190" s="6" t="s">
        <v>230</v>
      </c>
      <c r="B190" t="str">
        <f>VLOOKUP(A190,'Customer Names'!A:E,COLUMN('Customer Names'!D189),FALSE)</f>
        <v>Ms. Sarah</v>
      </c>
      <c r="C190">
        <f>VLOOKUP($A190,'Medical Examinations'!$A:$J,COLUMN('Medical Examinations'!B189),FALSE)</f>
        <v>29.73</v>
      </c>
      <c r="D190">
        <f>VLOOKUP($A190,'Medical Examinations'!$A:$J,COLUMN('Medical Examinations'!C189),FALSE)</f>
        <v>7.22</v>
      </c>
      <c r="E190" t="str">
        <f>VLOOKUP($A190,'Medical Examinations'!$A:$J,COLUMN('Medical Examinations'!D189),FALSE)</f>
        <v>No</v>
      </c>
      <c r="F190" t="str">
        <f>VLOOKUP($A190,'Medical Examinations'!$A:$J,COLUMN('Medical Examinations'!E189),FALSE)</f>
        <v>No</v>
      </c>
      <c r="G190" t="str">
        <f>VLOOKUP($A190,'Medical Examinations'!$A:$J,COLUMN('Medical Examinations'!F189),FALSE)</f>
        <v>No</v>
      </c>
      <c r="H190">
        <f>VLOOKUP($A190,'Medical Examinations'!$A:$J,COLUMN('Medical Examinations'!G189),FALSE)</f>
        <v>0</v>
      </c>
      <c r="I190" t="str">
        <f>VLOOKUP($A190,'Medical Examinations'!$A:$J,COLUMN('Medical Examinations'!H189),FALSE)</f>
        <v>Yes</v>
      </c>
      <c r="J190" t="str">
        <f>VLOOKUP($A190,'Medical Examinations'!$A:$J,COLUMN('Medical Examinations'!I189),FALSE)</f>
        <v>Overweight</v>
      </c>
      <c r="K190" t="str">
        <f>VLOOKUP($A190,'Medical Examinations'!$A:$J,COLUMN('Medical Examinations'!J189),FALSE)</f>
        <v>Diabetes</v>
      </c>
      <c r="L190" s="30">
        <f>VLOOKUP($A190,'Hospitalisation Details'!$A:$K,COLUMN('Hospitalisation Details'!J189),FALSE)</f>
        <v>22969</v>
      </c>
      <c r="M190" s="23">
        <f>VLOOKUP($A190,'Hospitalisation Details'!$A:$K,COLUMN('Hospitalisation Details'!F189),FALSE)</f>
        <v>36445.550000000003</v>
      </c>
      <c r="N190" t="str">
        <f>VLOOKUP($A190,'Hospitalisation Details'!$A:$K,COLUMN('Hospitalisation Details'!G189),FALSE)</f>
        <v>Tier - 2</v>
      </c>
      <c r="O190" t="str">
        <f>VLOOKUP($A190,'Hospitalisation Details'!$A:$K,COLUMN('Hospitalisation Details'!H189),FALSE)</f>
        <v>Tier - 2</v>
      </c>
      <c r="P190" t="str">
        <f>VLOOKUP($A190,'Hospitalisation Details'!$A:$K,COLUMN('Hospitalisation Details'!I189),FALSE)</f>
        <v>R1011</v>
      </c>
      <c r="Q190">
        <f>VLOOKUP($A190,'Hospitalisation Details'!$A:$K,COLUMN('Hospitalisation Details'!K189),FALSE)</f>
        <v>60</v>
      </c>
    </row>
    <row r="191" spans="1:17" ht="15.75" x14ac:dyDescent="0.25">
      <c r="A191" s="6" t="s">
        <v>231</v>
      </c>
      <c r="B191" t="str">
        <f>VLOOKUP(A191,'Customer Names'!A:E,COLUMN('Customer Names'!D190),FALSE)</f>
        <v>Ms. Lara</v>
      </c>
      <c r="C191">
        <f>VLOOKUP($A191,'Medical Examinations'!$A:$J,COLUMN('Medical Examinations'!B190),FALSE)</f>
        <v>34.700000000000003</v>
      </c>
      <c r="D191">
        <f>VLOOKUP($A191,'Medical Examinations'!$A:$J,COLUMN('Medical Examinations'!C190),FALSE)</f>
        <v>4.37</v>
      </c>
      <c r="E191" t="str">
        <f>VLOOKUP($A191,'Medical Examinations'!$A:$J,COLUMN('Medical Examinations'!D190),FALSE)</f>
        <v>No</v>
      </c>
      <c r="F191" t="str">
        <f>VLOOKUP($A191,'Medical Examinations'!$A:$J,COLUMN('Medical Examinations'!E190),FALSE)</f>
        <v>No</v>
      </c>
      <c r="G191" t="str">
        <f>VLOOKUP($A191,'Medical Examinations'!$A:$J,COLUMN('Medical Examinations'!F190),FALSE)</f>
        <v>Yes</v>
      </c>
      <c r="H191">
        <f>VLOOKUP($A191,'Medical Examinations'!$A:$J,COLUMN('Medical Examinations'!G190),FALSE)</f>
        <v>1</v>
      </c>
      <c r="I191" t="str">
        <f>VLOOKUP($A191,'Medical Examinations'!$A:$J,COLUMN('Medical Examinations'!H190),FALSE)</f>
        <v>Yes</v>
      </c>
      <c r="J191" t="str">
        <f>VLOOKUP($A191,'Medical Examinations'!$A:$J,COLUMN('Medical Examinations'!I190),FALSE)</f>
        <v>Obesity</v>
      </c>
      <c r="K191" t="str">
        <f>VLOOKUP($A191,'Medical Examinations'!$A:$J,COLUMN('Medical Examinations'!J190),FALSE)</f>
        <v>Normal</v>
      </c>
      <c r="L191" s="30">
        <f>VLOOKUP($A191,'Hospitalisation Details'!$A:$K,COLUMN('Hospitalisation Details'!J190),FALSE)</f>
        <v>37964</v>
      </c>
      <c r="M191" s="23">
        <f>VLOOKUP($A191,'Hospitalisation Details'!$A:$K,COLUMN('Hospitalisation Details'!F190),FALSE)</f>
        <v>36397.58</v>
      </c>
      <c r="N191" t="str">
        <f>VLOOKUP($A191,'Hospitalisation Details'!$A:$K,COLUMN('Hospitalisation Details'!G190),FALSE)</f>
        <v>Tier - 2</v>
      </c>
      <c r="O191" t="str">
        <f>VLOOKUP($A191,'Hospitalisation Details'!$A:$K,COLUMN('Hospitalisation Details'!H190),FALSE)</f>
        <v>Tier - 3</v>
      </c>
      <c r="P191" t="str">
        <f>VLOOKUP($A191,'Hospitalisation Details'!$A:$K,COLUMN('Hospitalisation Details'!I190),FALSE)</f>
        <v>R1011</v>
      </c>
      <c r="Q191">
        <f>VLOOKUP($A191,'Hospitalisation Details'!$A:$K,COLUMN('Hospitalisation Details'!K190),FALSE)</f>
        <v>19</v>
      </c>
    </row>
    <row r="192" spans="1:17" ht="15.75" x14ac:dyDescent="0.25">
      <c r="A192" s="6" t="s">
        <v>232</v>
      </c>
      <c r="B192" t="str">
        <f>VLOOKUP(A192,'Customer Names'!A:E,COLUMN('Customer Names'!D191),FALSE)</f>
        <v>Mr. Sebastien</v>
      </c>
      <c r="C192">
        <f>VLOOKUP($A192,'Medical Examinations'!$A:$J,COLUMN('Medical Examinations'!B191),FALSE)</f>
        <v>38.28</v>
      </c>
      <c r="D192">
        <f>VLOOKUP($A192,'Medical Examinations'!$A:$J,COLUMN('Medical Examinations'!C191),FALSE)</f>
        <v>11.56</v>
      </c>
      <c r="E192" t="str">
        <f>VLOOKUP($A192,'Medical Examinations'!$A:$J,COLUMN('Medical Examinations'!D191),FALSE)</f>
        <v>Yes</v>
      </c>
      <c r="F192" t="str">
        <f>VLOOKUP($A192,'Medical Examinations'!$A:$J,COLUMN('Medical Examinations'!E191),FALSE)</f>
        <v>No</v>
      </c>
      <c r="G192" t="str">
        <f>VLOOKUP($A192,'Medical Examinations'!$A:$J,COLUMN('Medical Examinations'!F191),FALSE)</f>
        <v>No</v>
      </c>
      <c r="H192">
        <f>VLOOKUP($A192,'Medical Examinations'!$A:$J,COLUMN('Medical Examinations'!G191),FALSE)</f>
        <v>1</v>
      </c>
      <c r="I192" t="str">
        <f>VLOOKUP($A192,'Medical Examinations'!$A:$J,COLUMN('Medical Examinations'!H191),FALSE)</f>
        <v>Yes</v>
      </c>
      <c r="J192" t="str">
        <f>VLOOKUP($A192,'Medical Examinations'!$A:$J,COLUMN('Medical Examinations'!I191),FALSE)</f>
        <v>Obesity</v>
      </c>
      <c r="K192" t="str">
        <f>VLOOKUP($A192,'Medical Examinations'!$A:$J,COLUMN('Medical Examinations'!J191),FALSE)</f>
        <v>Diabetes</v>
      </c>
      <c r="L192" s="30">
        <f>VLOOKUP($A192,'Hospitalisation Details'!$A:$K,COLUMN('Hospitalisation Details'!J191),FALSE)</f>
        <v>27550</v>
      </c>
      <c r="M192" s="23">
        <f>VLOOKUP($A192,'Hospitalisation Details'!$A:$K,COLUMN('Hospitalisation Details'!F191),FALSE)</f>
        <v>36350.71</v>
      </c>
      <c r="N192" t="str">
        <f>VLOOKUP($A192,'Hospitalisation Details'!$A:$K,COLUMN('Hospitalisation Details'!G191),FALSE)</f>
        <v>Tier - 1</v>
      </c>
      <c r="O192" t="str">
        <f>VLOOKUP($A192,'Hospitalisation Details'!$A:$K,COLUMN('Hospitalisation Details'!H191),FALSE)</f>
        <v>Tier - 2</v>
      </c>
      <c r="P192" t="str">
        <f>VLOOKUP($A192,'Hospitalisation Details'!$A:$K,COLUMN('Hospitalisation Details'!I191),FALSE)</f>
        <v>R1011</v>
      </c>
      <c r="Q192">
        <f>VLOOKUP($A192,'Hospitalisation Details'!$A:$K,COLUMN('Hospitalisation Details'!K191),FALSE)</f>
        <v>48</v>
      </c>
    </row>
    <row r="193" spans="1:17" ht="15.75" x14ac:dyDescent="0.25">
      <c r="A193" s="6" t="s">
        <v>233</v>
      </c>
      <c r="B193" t="str">
        <f>VLOOKUP(A193,'Customer Names'!A:E,COLUMN('Customer Names'!D192),FALSE)</f>
        <v>Mr. Padraig</v>
      </c>
      <c r="C193">
        <f>VLOOKUP($A193,'Medical Examinations'!$A:$J,COLUMN('Medical Examinations'!B192),FALSE)</f>
        <v>33.57</v>
      </c>
      <c r="D193">
        <f>VLOOKUP($A193,'Medical Examinations'!$A:$J,COLUMN('Medical Examinations'!C192),FALSE)</f>
        <v>8.82</v>
      </c>
      <c r="E193" t="str">
        <f>VLOOKUP($A193,'Medical Examinations'!$A:$J,COLUMN('Medical Examinations'!D192),FALSE)</f>
        <v>Yes</v>
      </c>
      <c r="F193" t="str">
        <f>VLOOKUP($A193,'Medical Examinations'!$A:$J,COLUMN('Medical Examinations'!E192),FALSE)</f>
        <v>No</v>
      </c>
      <c r="G193" t="str">
        <f>VLOOKUP($A193,'Medical Examinations'!$A:$J,COLUMN('Medical Examinations'!F192),FALSE)</f>
        <v>No</v>
      </c>
      <c r="H193">
        <f>VLOOKUP($A193,'Medical Examinations'!$A:$J,COLUMN('Medical Examinations'!G192),FALSE)</f>
        <v>0</v>
      </c>
      <c r="I193" t="str">
        <f>VLOOKUP($A193,'Medical Examinations'!$A:$J,COLUMN('Medical Examinations'!H192),FALSE)</f>
        <v>Yes</v>
      </c>
      <c r="J193" t="str">
        <f>VLOOKUP($A193,'Medical Examinations'!$A:$J,COLUMN('Medical Examinations'!I192),FALSE)</f>
        <v>Obesity</v>
      </c>
      <c r="K193" t="str">
        <f>VLOOKUP($A193,'Medical Examinations'!$A:$J,COLUMN('Medical Examinations'!J192),FALSE)</f>
        <v>Diabetes</v>
      </c>
      <c r="L193" s="30">
        <f>VLOOKUP($A193,'Hospitalisation Details'!$A:$K,COLUMN('Hospitalisation Details'!J192),FALSE)</f>
        <v>24763</v>
      </c>
      <c r="M193" s="23">
        <f>VLOOKUP($A193,'Hospitalisation Details'!$A:$K,COLUMN('Hospitalisation Details'!F192),FALSE)</f>
        <v>36332.449999999997</v>
      </c>
      <c r="N193" t="str">
        <f>VLOOKUP($A193,'Hospitalisation Details'!$A:$K,COLUMN('Hospitalisation Details'!G192),FALSE)</f>
        <v>Tier - 1</v>
      </c>
      <c r="O193" t="str">
        <f>VLOOKUP($A193,'Hospitalisation Details'!$A:$K,COLUMN('Hospitalisation Details'!H192),FALSE)</f>
        <v>Tier - 3</v>
      </c>
      <c r="P193" t="str">
        <f>VLOOKUP($A193,'Hospitalisation Details'!$A:$K,COLUMN('Hospitalisation Details'!I192),FALSE)</f>
        <v>R1011</v>
      </c>
      <c r="Q193">
        <f>VLOOKUP($A193,'Hospitalisation Details'!$A:$K,COLUMN('Hospitalisation Details'!K192),FALSE)</f>
        <v>55</v>
      </c>
    </row>
    <row r="194" spans="1:17" ht="15.75" x14ac:dyDescent="0.25">
      <c r="A194" s="6" t="s">
        <v>234</v>
      </c>
      <c r="B194" t="str">
        <f>VLOOKUP(A194,'Customer Names'!A:E,COLUMN('Customer Names'!D193),FALSE)</f>
        <v>Ms. Heather</v>
      </c>
      <c r="C194">
        <f>VLOOKUP($A194,'Medical Examinations'!$A:$J,COLUMN('Medical Examinations'!B193),FALSE)</f>
        <v>52.06</v>
      </c>
      <c r="D194">
        <f>VLOOKUP($A194,'Medical Examinations'!$A:$J,COLUMN('Medical Examinations'!C193),FALSE)</f>
        <v>4.6900000000000004</v>
      </c>
      <c r="E194" t="str">
        <f>VLOOKUP($A194,'Medical Examinations'!$A:$J,COLUMN('Medical Examinations'!D193),FALSE)</f>
        <v>No</v>
      </c>
      <c r="F194" t="str">
        <f>VLOOKUP($A194,'Medical Examinations'!$A:$J,COLUMN('Medical Examinations'!E193),FALSE)</f>
        <v>No</v>
      </c>
      <c r="G194" t="str">
        <f>VLOOKUP($A194,'Medical Examinations'!$A:$J,COLUMN('Medical Examinations'!F193),FALSE)</f>
        <v>No</v>
      </c>
      <c r="H194">
        <f>VLOOKUP($A194,'Medical Examinations'!$A:$J,COLUMN('Medical Examinations'!G193),FALSE)</f>
        <v>1</v>
      </c>
      <c r="I194" t="str">
        <f>VLOOKUP($A194,'Medical Examinations'!$A:$J,COLUMN('Medical Examinations'!H193),FALSE)</f>
        <v>Yes</v>
      </c>
      <c r="J194" t="str">
        <f>VLOOKUP($A194,'Medical Examinations'!$A:$J,COLUMN('Medical Examinations'!I193),FALSE)</f>
        <v>Obesity</v>
      </c>
      <c r="K194" t="str">
        <f>VLOOKUP($A194,'Medical Examinations'!$A:$J,COLUMN('Medical Examinations'!J193),FALSE)</f>
        <v>Normal</v>
      </c>
      <c r="L194" s="30">
        <f>VLOOKUP($A194,'Hospitalisation Details'!$A:$K,COLUMN('Hospitalisation Details'!J193),FALSE)</f>
        <v>33771</v>
      </c>
      <c r="M194" s="23">
        <f>VLOOKUP($A194,'Hospitalisation Details'!$A:$K,COLUMN('Hospitalisation Details'!F193),FALSE)</f>
        <v>36314.050000000003</v>
      </c>
      <c r="N194" t="str">
        <f>VLOOKUP($A194,'Hospitalisation Details'!$A:$K,COLUMN('Hospitalisation Details'!G193),FALSE)</f>
        <v>Tier - 2</v>
      </c>
      <c r="O194" t="str">
        <f>VLOOKUP($A194,'Hospitalisation Details'!$A:$K,COLUMN('Hospitalisation Details'!H193),FALSE)</f>
        <v>Tier - 2</v>
      </c>
      <c r="P194" t="str">
        <f>VLOOKUP($A194,'Hospitalisation Details'!$A:$K,COLUMN('Hospitalisation Details'!I193),FALSE)</f>
        <v>R1011</v>
      </c>
      <c r="Q194">
        <f>VLOOKUP($A194,'Hospitalisation Details'!$A:$K,COLUMN('Hospitalisation Details'!K193),FALSE)</f>
        <v>30</v>
      </c>
    </row>
    <row r="195" spans="1:17" ht="15.75" x14ac:dyDescent="0.25">
      <c r="A195" s="6" t="s">
        <v>235</v>
      </c>
      <c r="B195" t="str">
        <f>VLOOKUP(A195,'Customer Names'!A:E,COLUMN('Customer Names'!D194),FALSE)</f>
        <v>Mr. Jorge</v>
      </c>
      <c r="C195">
        <f>VLOOKUP($A195,'Medical Examinations'!$A:$J,COLUMN('Medical Examinations'!B194),FALSE)</f>
        <v>38.17</v>
      </c>
      <c r="D195">
        <f>VLOOKUP($A195,'Medical Examinations'!$A:$J,COLUMN('Medical Examinations'!C194),FALSE)</f>
        <v>4.53</v>
      </c>
      <c r="E195" t="str">
        <f>VLOOKUP($A195,'Medical Examinations'!$A:$J,COLUMN('Medical Examinations'!D194),FALSE)</f>
        <v>No</v>
      </c>
      <c r="F195" t="str">
        <f>VLOOKUP($A195,'Medical Examinations'!$A:$J,COLUMN('Medical Examinations'!E194),FALSE)</f>
        <v>Yes</v>
      </c>
      <c r="G195" t="str">
        <f>VLOOKUP($A195,'Medical Examinations'!$A:$J,COLUMN('Medical Examinations'!F194),FALSE)</f>
        <v>No</v>
      </c>
      <c r="H195">
        <f>VLOOKUP($A195,'Medical Examinations'!$A:$J,COLUMN('Medical Examinations'!G194),FALSE)</f>
        <v>1</v>
      </c>
      <c r="I195" t="str">
        <f>VLOOKUP($A195,'Medical Examinations'!$A:$J,COLUMN('Medical Examinations'!H194),FALSE)</f>
        <v>Yes</v>
      </c>
      <c r="J195" t="str">
        <f>VLOOKUP($A195,'Medical Examinations'!$A:$J,COLUMN('Medical Examinations'!I194),FALSE)</f>
        <v>Obesity</v>
      </c>
      <c r="K195" t="str">
        <f>VLOOKUP($A195,'Medical Examinations'!$A:$J,COLUMN('Medical Examinations'!J194),FALSE)</f>
        <v>Normal</v>
      </c>
      <c r="L195" s="30">
        <f>VLOOKUP($A195,'Hospitalisation Details'!$A:$K,COLUMN('Hospitalisation Details'!J194),FALSE)</f>
        <v>38346</v>
      </c>
      <c r="M195" s="23">
        <f>VLOOKUP($A195,'Hospitalisation Details'!$A:$K,COLUMN('Hospitalisation Details'!F194),FALSE)</f>
        <v>36307.800000000003</v>
      </c>
      <c r="N195" t="str">
        <f>VLOOKUP($A195,'Hospitalisation Details'!$A:$K,COLUMN('Hospitalisation Details'!G194),FALSE)</f>
        <v>Tier - 1</v>
      </c>
      <c r="O195" t="str">
        <f>VLOOKUP($A195,'Hospitalisation Details'!$A:$K,COLUMN('Hospitalisation Details'!H194),FALSE)</f>
        <v>Tier - 2</v>
      </c>
      <c r="P195" t="str">
        <f>VLOOKUP($A195,'Hospitalisation Details'!$A:$K,COLUMN('Hospitalisation Details'!I194),FALSE)</f>
        <v>R1013</v>
      </c>
      <c r="Q195">
        <f>VLOOKUP($A195,'Hospitalisation Details'!$A:$K,COLUMN('Hospitalisation Details'!K194),FALSE)</f>
        <v>18</v>
      </c>
    </row>
    <row r="196" spans="1:17" ht="15.75" x14ac:dyDescent="0.25">
      <c r="A196" s="6" t="s">
        <v>236</v>
      </c>
      <c r="B196" t="str">
        <f>VLOOKUP(A196,'Customer Names'!A:E,COLUMN('Customer Names'!D195),FALSE)</f>
        <v>Mr. Jack</v>
      </c>
      <c r="C196">
        <f>VLOOKUP($A196,'Medical Examinations'!$A:$J,COLUMN('Medical Examinations'!B195),FALSE)</f>
        <v>36.954999999999998</v>
      </c>
      <c r="D196">
        <f>VLOOKUP($A196,'Medical Examinations'!$A:$J,COLUMN('Medical Examinations'!C195),FALSE)</f>
        <v>5.84</v>
      </c>
      <c r="E196" t="str">
        <f>VLOOKUP($A196,'Medical Examinations'!$A:$J,COLUMN('Medical Examinations'!D195),FALSE)</f>
        <v>No</v>
      </c>
      <c r="F196" t="str">
        <f>VLOOKUP($A196,'Medical Examinations'!$A:$J,COLUMN('Medical Examinations'!E195),FALSE)</f>
        <v>No</v>
      </c>
      <c r="G196" t="str">
        <f>VLOOKUP($A196,'Medical Examinations'!$A:$J,COLUMN('Medical Examinations'!F195),FALSE)</f>
        <v>Yes</v>
      </c>
      <c r="H196">
        <f>VLOOKUP($A196,'Medical Examinations'!$A:$J,COLUMN('Medical Examinations'!G195),FALSE)</f>
        <v>1</v>
      </c>
      <c r="I196" t="str">
        <f>VLOOKUP($A196,'Medical Examinations'!$A:$J,COLUMN('Medical Examinations'!H195),FALSE)</f>
        <v>Yes</v>
      </c>
      <c r="J196" t="str">
        <f>VLOOKUP($A196,'Medical Examinations'!$A:$J,COLUMN('Medical Examinations'!I195),FALSE)</f>
        <v>Obesity</v>
      </c>
      <c r="K196" t="str">
        <f>VLOOKUP($A196,'Medical Examinations'!$A:$J,COLUMN('Medical Examinations'!J195),FALSE)</f>
        <v>Prediabetes</v>
      </c>
      <c r="L196" s="30">
        <f>VLOOKUP($A196,'Hospitalisation Details'!$A:$K,COLUMN('Hospitalisation Details'!J195),FALSE)</f>
        <v>37869</v>
      </c>
      <c r="M196" s="23">
        <f>VLOOKUP($A196,'Hospitalisation Details'!$A:$K,COLUMN('Hospitalisation Details'!F195),FALSE)</f>
        <v>36219.410000000003</v>
      </c>
      <c r="N196" t="str">
        <f>VLOOKUP($A196,'Hospitalisation Details'!$A:$K,COLUMN('Hospitalisation Details'!G195),FALSE)</f>
        <v>Tier - 1</v>
      </c>
      <c r="O196" t="str">
        <f>VLOOKUP($A196,'Hospitalisation Details'!$A:$K,COLUMN('Hospitalisation Details'!H195),FALSE)</f>
        <v>Tier - 1</v>
      </c>
      <c r="P196" t="str">
        <f>VLOOKUP($A196,'Hospitalisation Details'!$A:$K,COLUMN('Hospitalisation Details'!I195),FALSE)</f>
        <v>R1012</v>
      </c>
      <c r="Q196">
        <f>VLOOKUP($A196,'Hospitalisation Details'!$A:$K,COLUMN('Hospitalisation Details'!K195),FALSE)</f>
        <v>19</v>
      </c>
    </row>
    <row r="197" spans="1:17" ht="15.75" x14ac:dyDescent="0.25">
      <c r="A197" s="6" t="s">
        <v>237</v>
      </c>
      <c r="B197" t="str">
        <f>VLOOKUP(A197,'Customer Names'!A:E,COLUMN('Customer Names'!D196),FALSE)</f>
        <v>Mr. Felix</v>
      </c>
      <c r="C197">
        <f>VLOOKUP($A197,'Medical Examinations'!$A:$J,COLUMN('Medical Examinations'!B196),FALSE)</f>
        <v>34.4</v>
      </c>
      <c r="D197">
        <f>VLOOKUP($A197,'Medical Examinations'!$A:$J,COLUMN('Medical Examinations'!C196),FALSE)</f>
        <v>4.9000000000000004</v>
      </c>
      <c r="E197" t="str">
        <f>VLOOKUP($A197,'Medical Examinations'!$A:$J,COLUMN('Medical Examinations'!D196),FALSE)</f>
        <v>No</v>
      </c>
      <c r="F197" t="str">
        <f>VLOOKUP($A197,'Medical Examinations'!$A:$J,COLUMN('Medical Examinations'!E196),FALSE)</f>
        <v>No</v>
      </c>
      <c r="G197" t="str">
        <f>VLOOKUP($A197,'Medical Examinations'!$A:$J,COLUMN('Medical Examinations'!F196),FALSE)</f>
        <v>Yes</v>
      </c>
      <c r="H197">
        <f>VLOOKUP($A197,'Medical Examinations'!$A:$J,COLUMN('Medical Examinations'!G196),FALSE)</f>
        <v>1</v>
      </c>
      <c r="I197" t="str">
        <f>VLOOKUP($A197,'Medical Examinations'!$A:$J,COLUMN('Medical Examinations'!H196),FALSE)</f>
        <v>Yes</v>
      </c>
      <c r="J197" t="str">
        <f>VLOOKUP($A197,'Medical Examinations'!$A:$J,COLUMN('Medical Examinations'!I196),FALSE)</f>
        <v>Obesity</v>
      </c>
      <c r="K197" t="str">
        <f>VLOOKUP($A197,'Medical Examinations'!$A:$J,COLUMN('Medical Examinations'!J196),FALSE)</f>
        <v>Normal</v>
      </c>
      <c r="L197" s="30">
        <f>VLOOKUP($A197,'Hospitalisation Details'!$A:$K,COLUMN('Hospitalisation Details'!J196),FALSE)</f>
        <v>34331</v>
      </c>
      <c r="M197" s="23">
        <f>VLOOKUP($A197,'Hospitalisation Details'!$A:$K,COLUMN('Hospitalisation Details'!F196),FALSE)</f>
        <v>36197.699999999997</v>
      </c>
      <c r="N197" t="str">
        <f>VLOOKUP($A197,'Hospitalisation Details'!$A:$K,COLUMN('Hospitalisation Details'!G196),FALSE)</f>
        <v>Tier - 1</v>
      </c>
      <c r="O197" t="str">
        <f>VLOOKUP($A197,'Hospitalisation Details'!$A:$K,COLUMN('Hospitalisation Details'!H196),FALSE)</f>
        <v>Tier - 3</v>
      </c>
      <c r="P197" t="str">
        <f>VLOOKUP($A197,'Hospitalisation Details'!$A:$K,COLUMN('Hospitalisation Details'!I196),FALSE)</f>
        <v>R1011</v>
      </c>
      <c r="Q197">
        <f>VLOOKUP($A197,'Hospitalisation Details'!$A:$K,COLUMN('Hospitalisation Details'!K196),FALSE)</f>
        <v>29</v>
      </c>
    </row>
    <row r="198" spans="1:17" ht="15.75" x14ac:dyDescent="0.25">
      <c r="A198" s="6" t="s">
        <v>238</v>
      </c>
      <c r="B198" t="str">
        <f>VLOOKUP(A198,'Customer Names'!A:E,COLUMN('Customer Names'!D197),FALSE)</f>
        <v>Mr. Christopher</v>
      </c>
      <c r="C198">
        <f>VLOOKUP($A198,'Medical Examinations'!$A:$J,COLUMN('Medical Examinations'!B197),FALSE)</f>
        <v>31.73</v>
      </c>
      <c r="D198">
        <f>VLOOKUP($A198,'Medical Examinations'!$A:$J,COLUMN('Medical Examinations'!C197),FALSE)</f>
        <v>4.3</v>
      </c>
      <c r="E198" t="str">
        <f>VLOOKUP($A198,'Medical Examinations'!$A:$J,COLUMN('Medical Examinations'!D197),FALSE)</f>
        <v>No</v>
      </c>
      <c r="F198" t="str">
        <f>VLOOKUP($A198,'Medical Examinations'!$A:$J,COLUMN('Medical Examinations'!E197),FALSE)</f>
        <v>No</v>
      </c>
      <c r="G198" t="str">
        <f>VLOOKUP($A198,'Medical Examinations'!$A:$J,COLUMN('Medical Examinations'!F197),FALSE)</f>
        <v>No</v>
      </c>
      <c r="H198">
        <f>VLOOKUP($A198,'Medical Examinations'!$A:$J,COLUMN('Medical Examinations'!G197),FALSE)</f>
        <v>0</v>
      </c>
      <c r="I198" t="str">
        <f>VLOOKUP($A198,'Medical Examinations'!$A:$J,COLUMN('Medical Examinations'!H197),FALSE)</f>
        <v>Yes</v>
      </c>
      <c r="J198" t="str">
        <f>VLOOKUP($A198,'Medical Examinations'!$A:$J,COLUMN('Medical Examinations'!I197),FALSE)</f>
        <v>Obesity</v>
      </c>
      <c r="K198" t="str">
        <f>VLOOKUP($A198,'Medical Examinations'!$A:$J,COLUMN('Medical Examinations'!J197),FALSE)</f>
        <v>Normal</v>
      </c>
      <c r="L198" s="30">
        <f>VLOOKUP($A198,'Hospitalisation Details'!$A:$K,COLUMN('Hospitalisation Details'!J197),FALSE)</f>
        <v>36434</v>
      </c>
      <c r="M198" s="23">
        <f>VLOOKUP($A198,'Hospitalisation Details'!$A:$K,COLUMN('Hospitalisation Details'!F197),FALSE)</f>
        <v>36189.1</v>
      </c>
      <c r="N198" t="str">
        <f>VLOOKUP($A198,'Hospitalisation Details'!$A:$K,COLUMN('Hospitalisation Details'!G197),FALSE)</f>
        <v>Tier - 1</v>
      </c>
      <c r="O198" t="str">
        <f>VLOOKUP($A198,'Hospitalisation Details'!$A:$K,COLUMN('Hospitalisation Details'!H197),FALSE)</f>
        <v>Tier - 3</v>
      </c>
      <c r="P198" t="str">
        <f>VLOOKUP($A198,'Hospitalisation Details'!$A:$K,COLUMN('Hospitalisation Details'!I197),FALSE)</f>
        <v>R1016</v>
      </c>
      <c r="Q198">
        <f>VLOOKUP($A198,'Hospitalisation Details'!$A:$K,COLUMN('Hospitalisation Details'!K197),FALSE)</f>
        <v>23</v>
      </c>
    </row>
    <row r="199" spans="1:17" ht="15.75" x14ac:dyDescent="0.25">
      <c r="A199" s="6" t="s">
        <v>239</v>
      </c>
      <c r="B199" t="str">
        <f>VLOOKUP(A199,'Customer Names'!A:E,COLUMN('Customer Names'!D198),FALSE)</f>
        <v>Mr. Jesse</v>
      </c>
      <c r="C199">
        <f>VLOOKUP($A199,'Medical Examinations'!$A:$J,COLUMN('Medical Examinations'!B198),FALSE)</f>
        <v>36.64</v>
      </c>
      <c r="D199">
        <f>VLOOKUP($A199,'Medical Examinations'!$A:$J,COLUMN('Medical Examinations'!C198),FALSE)</f>
        <v>11.34</v>
      </c>
      <c r="E199" t="str">
        <f>VLOOKUP($A199,'Medical Examinations'!$A:$J,COLUMN('Medical Examinations'!D198),FALSE)</f>
        <v>No</v>
      </c>
      <c r="F199" t="str">
        <f>VLOOKUP($A199,'Medical Examinations'!$A:$J,COLUMN('Medical Examinations'!E198),FALSE)</f>
        <v>No</v>
      </c>
      <c r="G199" t="str">
        <f>VLOOKUP($A199,'Medical Examinations'!$A:$J,COLUMN('Medical Examinations'!F198),FALSE)</f>
        <v>No</v>
      </c>
      <c r="H199">
        <f>VLOOKUP($A199,'Medical Examinations'!$A:$J,COLUMN('Medical Examinations'!G198),FALSE)</f>
        <v>0</v>
      </c>
      <c r="I199" t="str">
        <f>VLOOKUP($A199,'Medical Examinations'!$A:$J,COLUMN('Medical Examinations'!H198),FALSE)</f>
        <v>Yes</v>
      </c>
      <c r="J199" t="str">
        <f>VLOOKUP($A199,'Medical Examinations'!$A:$J,COLUMN('Medical Examinations'!I198),FALSE)</f>
        <v>Obesity</v>
      </c>
      <c r="K199" t="str">
        <f>VLOOKUP($A199,'Medical Examinations'!$A:$J,COLUMN('Medical Examinations'!J198),FALSE)</f>
        <v>Diabetes</v>
      </c>
      <c r="L199" s="30">
        <f>VLOOKUP($A199,'Hospitalisation Details'!$A:$K,COLUMN('Hospitalisation Details'!J198),FALSE)</f>
        <v>27369</v>
      </c>
      <c r="M199" s="23">
        <f>VLOOKUP($A199,'Hospitalisation Details'!$A:$K,COLUMN('Hospitalisation Details'!F198),FALSE)</f>
        <v>36182.870000000003</v>
      </c>
      <c r="N199" t="str">
        <f>VLOOKUP($A199,'Hospitalisation Details'!$A:$K,COLUMN('Hospitalisation Details'!G198),FALSE)</f>
        <v>Tier - 2</v>
      </c>
      <c r="O199" t="str">
        <f>VLOOKUP($A199,'Hospitalisation Details'!$A:$K,COLUMN('Hospitalisation Details'!H198),FALSE)</f>
        <v>Tier - 3</v>
      </c>
      <c r="P199" t="str">
        <f>VLOOKUP($A199,'Hospitalisation Details'!$A:$K,COLUMN('Hospitalisation Details'!I198),FALSE)</f>
        <v>R1012</v>
      </c>
      <c r="Q199">
        <f>VLOOKUP($A199,'Hospitalisation Details'!$A:$K,COLUMN('Hospitalisation Details'!K198),FALSE)</f>
        <v>48</v>
      </c>
    </row>
    <row r="200" spans="1:17" ht="15.75" x14ac:dyDescent="0.25">
      <c r="A200" s="6" t="s">
        <v>240</v>
      </c>
      <c r="B200" t="str">
        <f>VLOOKUP(A200,'Customer Names'!A:E,COLUMN('Customer Names'!D199),FALSE)</f>
        <v>Ms. Jill</v>
      </c>
      <c r="C200">
        <f>VLOOKUP($A200,'Medical Examinations'!$A:$J,COLUMN('Medical Examinations'!B199),FALSE)</f>
        <v>36.85</v>
      </c>
      <c r="D200">
        <f>VLOOKUP($A200,'Medical Examinations'!$A:$J,COLUMN('Medical Examinations'!C199),FALSE)</f>
        <v>5.88</v>
      </c>
      <c r="E200" t="str">
        <f>VLOOKUP($A200,'Medical Examinations'!$A:$J,COLUMN('Medical Examinations'!D199),FALSE)</f>
        <v>No</v>
      </c>
      <c r="F200" t="str">
        <f>VLOOKUP($A200,'Medical Examinations'!$A:$J,COLUMN('Medical Examinations'!E199),FALSE)</f>
        <v>Yes</v>
      </c>
      <c r="G200" t="str">
        <f>VLOOKUP($A200,'Medical Examinations'!$A:$J,COLUMN('Medical Examinations'!F199),FALSE)</f>
        <v>No</v>
      </c>
      <c r="H200">
        <f>VLOOKUP($A200,'Medical Examinations'!$A:$J,COLUMN('Medical Examinations'!G199),FALSE)</f>
        <v>1</v>
      </c>
      <c r="I200" t="str">
        <f>VLOOKUP($A200,'Medical Examinations'!$A:$J,COLUMN('Medical Examinations'!H199),FALSE)</f>
        <v>Yes</v>
      </c>
      <c r="J200" t="str">
        <f>VLOOKUP($A200,'Medical Examinations'!$A:$J,COLUMN('Medical Examinations'!I199),FALSE)</f>
        <v>Obesity</v>
      </c>
      <c r="K200" t="str">
        <f>VLOOKUP($A200,'Medical Examinations'!$A:$J,COLUMN('Medical Examinations'!J199),FALSE)</f>
        <v>Prediabetes</v>
      </c>
      <c r="L200" s="30">
        <f>VLOOKUP($A200,'Hospitalisation Details'!$A:$K,COLUMN('Hospitalisation Details'!J199),FALSE)</f>
        <v>38229</v>
      </c>
      <c r="M200" s="23">
        <f>VLOOKUP($A200,'Hospitalisation Details'!$A:$K,COLUMN('Hospitalisation Details'!F199),FALSE)</f>
        <v>36149.480000000003</v>
      </c>
      <c r="N200" t="str">
        <f>VLOOKUP($A200,'Hospitalisation Details'!$A:$K,COLUMN('Hospitalisation Details'!G199),FALSE)</f>
        <v>Tier - 2</v>
      </c>
      <c r="O200" t="str">
        <f>VLOOKUP($A200,'Hospitalisation Details'!$A:$K,COLUMN('Hospitalisation Details'!H199),FALSE)</f>
        <v>Tier - 2</v>
      </c>
      <c r="P200" t="str">
        <f>VLOOKUP($A200,'Hospitalisation Details'!$A:$K,COLUMN('Hospitalisation Details'!I199),FALSE)</f>
        <v>R1013</v>
      </c>
      <c r="Q200">
        <f>VLOOKUP($A200,'Hospitalisation Details'!$A:$K,COLUMN('Hospitalisation Details'!K199),FALSE)</f>
        <v>18</v>
      </c>
    </row>
    <row r="201" spans="1:17" ht="15.75" x14ac:dyDescent="0.25">
      <c r="A201" s="6" t="s">
        <v>241</v>
      </c>
      <c r="B201" t="str">
        <f>VLOOKUP(A201,'Customer Names'!A:E,COLUMN('Customer Names'!D200),FALSE)</f>
        <v>Mr. William</v>
      </c>
      <c r="C201">
        <f>VLOOKUP($A201,'Medical Examinations'!$A:$J,COLUMN('Medical Examinations'!B200),FALSE)</f>
        <v>33.33</v>
      </c>
      <c r="D201">
        <f>VLOOKUP($A201,'Medical Examinations'!$A:$J,COLUMN('Medical Examinations'!C200),FALSE)</f>
        <v>5.01</v>
      </c>
      <c r="E201" t="str">
        <f>VLOOKUP($A201,'Medical Examinations'!$A:$J,COLUMN('Medical Examinations'!D200),FALSE)</f>
        <v>Yes</v>
      </c>
      <c r="F201" t="str">
        <f>VLOOKUP($A201,'Medical Examinations'!$A:$J,COLUMN('Medical Examinations'!E200),FALSE)</f>
        <v>No</v>
      </c>
      <c r="G201" t="str">
        <f>VLOOKUP($A201,'Medical Examinations'!$A:$J,COLUMN('Medical Examinations'!F200),FALSE)</f>
        <v>Yes</v>
      </c>
      <c r="H201">
        <f>VLOOKUP($A201,'Medical Examinations'!$A:$J,COLUMN('Medical Examinations'!G200),FALSE)</f>
        <v>1</v>
      </c>
      <c r="I201" t="str">
        <f>VLOOKUP($A201,'Medical Examinations'!$A:$J,COLUMN('Medical Examinations'!H200),FALSE)</f>
        <v>Yes</v>
      </c>
      <c r="J201" t="str">
        <f>VLOOKUP($A201,'Medical Examinations'!$A:$J,COLUMN('Medical Examinations'!I200),FALSE)</f>
        <v>Obesity</v>
      </c>
      <c r="K201" t="str">
        <f>VLOOKUP($A201,'Medical Examinations'!$A:$J,COLUMN('Medical Examinations'!J200),FALSE)</f>
        <v>Normal</v>
      </c>
      <c r="L201" s="30">
        <f>VLOOKUP($A201,'Hospitalisation Details'!$A:$K,COLUMN('Hospitalisation Details'!J200),FALSE)</f>
        <v>35593</v>
      </c>
      <c r="M201" s="23">
        <f>VLOOKUP($A201,'Hospitalisation Details'!$A:$K,COLUMN('Hospitalisation Details'!F200),FALSE)</f>
        <v>36124.57</v>
      </c>
      <c r="N201" t="str">
        <f>VLOOKUP($A201,'Hospitalisation Details'!$A:$K,COLUMN('Hospitalisation Details'!G200),FALSE)</f>
        <v>Tier - 1</v>
      </c>
      <c r="O201" t="str">
        <f>VLOOKUP($A201,'Hospitalisation Details'!$A:$K,COLUMN('Hospitalisation Details'!H200),FALSE)</f>
        <v>Tier - 3</v>
      </c>
      <c r="P201" t="str">
        <f>VLOOKUP($A201,'Hospitalisation Details'!$A:$K,COLUMN('Hospitalisation Details'!I200),FALSE)</f>
        <v>R1013</v>
      </c>
      <c r="Q201">
        <f>VLOOKUP($A201,'Hospitalisation Details'!$A:$K,COLUMN('Hospitalisation Details'!K200),FALSE)</f>
        <v>25</v>
      </c>
    </row>
    <row r="202" spans="1:17" ht="15.75" x14ac:dyDescent="0.25">
      <c r="A202" s="6" t="s">
        <v>242</v>
      </c>
      <c r="B202" t="str">
        <f>VLOOKUP(A202,'Customer Names'!A:E,COLUMN('Customer Names'!D201),FALSE)</f>
        <v>Mr. Alejandro</v>
      </c>
      <c r="C202">
        <f>VLOOKUP($A202,'Medical Examinations'!$A:$J,COLUMN('Medical Examinations'!B201),FALSE)</f>
        <v>39.14</v>
      </c>
      <c r="D202">
        <f>VLOOKUP($A202,'Medical Examinations'!$A:$J,COLUMN('Medical Examinations'!C201),FALSE)</f>
        <v>4.4000000000000004</v>
      </c>
      <c r="E202" t="str">
        <f>VLOOKUP($A202,'Medical Examinations'!$A:$J,COLUMN('Medical Examinations'!D201),FALSE)</f>
        <v>No</v>
      </c>
      <c r="F202" t="str">
        <f>VLOOKUP($A202,'Medical Examinations'!$A:$J,COLUMN('Medical Examinations'!E201),FALSE)</f>
        <v>No</v>
      </c>
      <c r="G202" t="str">
        <f>VLOOKUP($A202,'Medical Examinations'!$A:$J,COLUMN('Medical Examinations'!F201),FALSE)</f>
        <v>Yes</v>
      </c>
      <c r="H202">
        <f>VLOOKUP($A202,'Medical Examinations'!$A:$J,COLUMN('Medical Examinations'!G201),FALSE)</f>
        <v>1</v>
      </c>
      <c r="I202" t="str">
        <f>VLOOKUP($A202,'Medical Examinations'!$A:$J,COLUMN('Medical Examinations'!H201),FALSE)</f>
        <v>Yes</v>
      </c>
      <c r="J202" t="str">
        <f>VLOOKUP($A202,'Medical Examinations'!$A:$J,COLUMN('Medical Examinations'!I201),FALSE)</f>
        <v>Obesity</v>
      </c>
      <c r="K202" t="str">
        <f>VLOOKUP($A202,'Medical Examinations'!$A:$J,COLUMN('Medical Examinations'!J201),FALSE)</f>
        <v>Normal</v>
      </c>
      <c r="L202" s="30">
        <f>VLOOKUP($A202,'Hospitalisation Details'!$A:$K,COLUMN('Hospitalisation Details'!J201),FALSE)</f>
        <v>29163</v>
      </c>
      <c r="M202" s="23">
        <f>VLOOKUP($A202,'Hospitalisation Details'!$A:$K,COLUMN('Hospitalisation Details'!F201),FALSE)</f>
        <v>36090.49</v>
      </c>
      <c r="N202" t="str">
        <f>VLOOKUP($A202,'Hospitalisation Details'!$A:$K,COLUMN('Hospitalisation Details'!G201),FALSE)</f>
        <v>Tier - 2</v>
      </c>
      <c r="O202" t="str">
        <f>VLOOKUP($A202,'Hospitalisation Details'!$A:$K,COLUMN('Hospitalisation Details'!H201),FALSE)</f>
        <v>Tier - 2</v>
      </c>
      <c r="P202" t="str">
        <f>VLOOKUP($A202,'Hospitalisation Details'!$A:$K,COLUMN('Hospitalisation Details'!I201),FALSE)</f>
        <v>R1011</v>
      </c>
      <c r="Q202">
        <f>VLOOKUP($A202,'Hospitalisation Details'!$A:$K,COLUMN('Hospitalisation Details'!K201),FALSE)</f>
        <v>43</v>
      </c>
    </row>
    <row r="203" spans="1:17" ht="15.75" x14ac:dyDescent="0.25">
      <c r="A203" s="6" t="s">
        <v>243</v>
      </c>
      <c r="B203" t="str">
        <f>VLOOKUP(A203,'Customer Names'!A:E,COLUMN('Customer Names'!D202),FALSE)</f>
        <v>Mr. Ian</v>
      </c>
      <c r="C203">
        <f>VLOOKUP($A203,'Medical Examinations'!$A:$J,COLUMN('Medical Examinations'!B202),FALSE)</f>
        <v>32.9</v>
      </c>
      <c r="D203">
        <f>VLOOKUP($A203,'Medical Examinations'!$A:$J,COLUMN('Medical Examinations'!C202),FALSE)</f>
        <v>6.26</v>
      </c>
      <c r="E203" t="str">
        <f>VLOOKUP($A203,'Medical Examinations'!$A:$J,COLUMN('Medical Examinations'!D202),FALSE)</f>
        <v>Yes</v>
      </c>
      <c r="F203" t="str">
        <f>VLOOKUP($A203,'Medical Examinations'!$A:$J,COLUMN('Medical Examinations'!E202),FALSE)</f>
        <v>No</v>
      </c>
      <c r="G203" t="str">
        <f>VLOOKUP($A203,'Medical Examinations'!$A:$J,COLUMN('Medical Examinations'!F202),FALSE)</f>
        <v>No</v>
      </c>
      <c r="H203">
        <f>VLOOKUP($A203,'Medical Examinations'!$A:$J,COLUMN('Medical Examinations'!G202),FALSE)</f>
        <v>0</v>
      </c>
      <c r="I203" t="str">
        <f>VLOOKUP($A203,'Medical Examinations'!$A:$J,COLUMN('Medical Examinations'!H202),FALSE)</f>
        <v>Yes</v>
      </c>
      <c r="J203" t="str">
        <f>VLOOKUP($A203,'Medical Examinations'!$A:$J,COLUMN('Medical Examinations'!I202),FALSE)</f>
        <v>Obesity</v>
      </c>
      <c r="K203" t="str">
        <f>VLOOKUP($A203,'Medical Examinations'!$A:$J,COLUMN('Medical Examinations'!J202),FALSE)</f>
        <v>Prediabetes</v>
      </c>
      <c r="L203" s="30">
        <f>VLOOKUP($A203,'Hospitalisation Details'!$A:$K,COLUMN('Hospitalisation Details'!J202),FALSE)</f>
        <v>35297</v>
      </c>
      <c r="M203" s="23">
        <f>VLOOKUP($A203,'Hospitalisation Details'!$A:$K,COLUMN('Hospitalisation Details'!F202),FALSE)</f>
        <v>36085.22</v>
      </c>
      <c r="N203" t="str">
        <f>VLOOKUP($A203,'Hospitalisation Details'!$A:$K,COLUMN('Hospitalisation Details'!G202),FALSE)</f>
        <v>Tier - 1</v>
      </c>
      <c r="O203" t="str">
        <f>VLOOKUP($A203,'Hospitalisation Details'!$A:$K,COLUMN('Hospitalisation Details'!H202),FALSE)</f>
        <v>Tier - 1</v>
      </c>
      <c r="P203" t="str">
        <f>VLOOKUP($A203,'Hospitalisation Details'!$A:$K,COLUMN('Hospitalisation Details'!I202),FALSE)</f>
        <v>R1011</v>
      </c>
      <c r="Q203">
        <f>VLOOKUP($A203,'Hospitalisation Details'!$A:$K,COLUMN('Hospitalisation Details'!K202),FALSE)</f>
        <v>26</v>
      </c>
    </row>
    <row r="204" spans="1:17" ht="15.75" x14ac:dyDescent="0.25">
      <c r="A204" s="6" t="s">
        <v>244</v>
      </c>
      <c r="B204" t="str">
        <f>VLOOKUP(A204,'Customer Names'!A:E,COLUMN('Customer Names'!D203),FALSE)</f>
        <v>Mr. Hector</v>
      </c>
      <c r="C204">
        <f>VLOOKUP($A204,'Medical Examinations'!$A:$J,COLUMN('Medical Examinations'!B203),FALSE)</f>
        <v>29.78</v>
      </c>
      <c r="D204">
        <f>VLOOKUP($A204,'Medical Examinations'!$A:$J,COLUMN('Medical Examinations'!C203),FALSE)</f>
        <v>10.27</v>
      </c>
      <c r="E204" t="str">
        <f>VLOOKUP($A204,'Medical Examinations'!$A:$J,COLUMN('Medical Examinations'!D203),FALSE)</f>
        <v>Yes</v>
      </c>
      <c r="F204" t="str">
        <f>VLOOKUP($A204,'Medical Examinations'!$A:$J,COLUMN('Medical Examinations'!E203),FALSE)</f>
        <v>No</v>
      </c>
      <c r="G204" t="str">
        <f>VLOOKUP($A204,'Medical Examinations'!$A:$J,COLUMN('Medical Examinations'!F203),FALSE)</f>
        <v>Yes</v>
      </c>
      <c r="H204">
        <f>VLOOKUP($A204,'Medical Examinations'!$A:$J,COLUMN('Medical Examinations'!G203),FALSE)</f>
        <v>1</v>
      </c>
      <c r="I204" t="str">
        <f>VLOOKUP($A204,'Medical Examinations'!$A:$J,COLUMN('Medical Examinations'!H203),FALSE)</f>
        <v>Yes</v>
      </c>
      <c r="J204" t="str">
        <f>VLOOKUP($A204,'Medical Examinations'!$A:$J,COLUMN('Medical Examinations'!I203),FALSE)</f>
        <v>Overweight</v>
      </c>
      <c r="K204" t="str">
        <f>VLOOKUP($A204,'Medical Examinations'!$A:$J,COLUMN('Medical Examinations'!J203),FALSE)</f>
        <v>Diabetes</v>
      </c>
      <c r="L204" s="30">
        <f>VLOOKUP($A204,'Hospitalisation Details'!$A:$K,COLUMN('Hospitalisation Details'!J203),FALSE)</f>
        <v>23214</v>
      </c>
      <c r="M204" s="23">
        <f>VLOOKUP($A204,'Hospitalisation Details'!$A:$K,COLUMN('Hospitalisation Details'!F203),FALSE)</f>
        <v>36074.339999999997</v>
      </c>
      <c r="N204" t="str">
        <f>VLOOKUP($A204,'Hospitalisation Details'!$A:$K,COLUMN('Hospitalisation Details'!G203),FALSE)</f>
        <v>Tier - 2</v>
      </c>
      <c r="O204" t="str">
        <f>VLOOKUP($A204,'Hospitalisation Details'!$A:$K,COLUMN('Hospitalisation Details'!H203),FALSE)</f>
        <v>Tier - 1</v>
      </c>
      <c r="P204" t="str">
        <f>VLOOKUP($A204,'Hospitalisation Details'!$A:$K,COLUMN('Hospitalisation Details'!I203),FALSE)</f>
        <v>R1011</v>
      </c>
      <c r="Q204">
        <f>VLOOKUP($A204,'Hospitalisation Details'!$A:$K,COLUMN('Hospitalisation Details'!K203),FALSE)</f>
        <v>59</v>
      </c>
    </row>
    <row r="205" spans="1:17" ht="15.75" x14ac:dyDescent="0.25">
      <c r="A205" s="6" t="s">
        <v>245</v>
      </c>
      <c r="B205" t="str">
        <f>VLOOKUP(A205,'Customer Names'!A:E,COLUMN('Customer Names'!D204),FALSE)</f>
        <v>Ms. Rebecca</v>
      </c>
      <c r="C205">
        <f>VLOOKUP($A205,'Medical Examinations'!$A:$J,COLUMN('Medical Examinations'!B204),FALSE)</f>
        <v>32.78</v>
      </c>
      <c r="D205">
        <f>VLOOKUP($A205,'Medical Examinations'!$A:$J,COLUMN('Medical Examinations'!C204),FALSE)</f>
        <v>5.27</v>
      </c>
      <c r="E205" t="str">
        <f>VLOOKUP($A205,'Medical Examinations'!$A:$J,COLUMN('Medical Examinations'!D204),FALSE)</f>
        <v>No</v>
      </c>
      <c r="F205" t="str">
        <f>VLOOKUP($A205,'Medical Examinations'!$A:$J,COLUMN('Medical Examinations'!E204),FALSE)</f>
        <v>No</v>
      </c>
      <c r="G205" t="str">
        <f>VLOOKUP($A205,'Medical Examinations'!$A:$J,COLUMN('Medical Examinations'!F204),FALSE)</f>
        <v>No</v>
      </c>
      <c r="H205">
        <f>VLOOKUP($A205,'Medical Examinations'!$A:$J,COLUMN('Medical Examinations'!G204),FALSE)</f>
        <v>0</v>
      </c>
      <c r="I205" t="str">
        <f>VLOOKUP($A205,'Medical Examinations'!$A:$J,COLUMN('Medical Examinations'!H204),FALSE)</f>
        <v>Yes</v>
      </c>
      <c r="J205" t="str">
        <f>VLOOKUP($A205,'Medical Examinations'!$A:$J,COLUMN('Medical Examinations'!I204),FALSE)</f>
        <v>Obesity</v>
      </c>
      <c r="K205" t="str">
        <f>VLOOKUP($A205,'Medical Examinations'!$A:$J,COLUMN('Medical Examinations'!J204),FALSE)</f>
        <v>Normal</v>
      </c>
      <c r="L205" s="30">
        <f>VLOOKUP($A205,'Hospitalisation Details'!$A:$K,COLUMN('Hospitalisation Details'!J204),FALSE)</f>
        <v>36407</v>
      </c>
      <c r="M205" s="23">
        <f>VLOOKUP($A205,'Hospitalisation Details'!$A:$K,COLUMN('Hospitalisation Details'!F204),FALSE)</f>
        <v>36021.01</v>
      </c>
      <c r="N205" t="str">
        <f>VLOOKUP($A205,'Hospitalisation Details'!$A:$K,COLUMN('Hospitalisation Details'!G204),FALSE)</f>
        <v>Tier - 2</v>
      </c>
      <c r="O205" t="str">
        <f>VLOOKUP($A205,'Hospitalisation Details'!$A:$K,COLUMN('Hospitalisation Details'!H204),FALSE)</f>
        <v>Tier - 3</v>
      </c>
      <c r="P205" t="str">
        <f>VLOOKUP($A205,'Hospitalisation Details'!$A:$K,COLUMN('Hospitalisation Details'!I204),FALSE)</f>
        <v>R1013</v>
      </c>
      <c r="Q205">
        <f>VLOOKUP($A205,'Hospitalisation Details'!$A:$K,COLUMN('Hospitalisation Details'!K204),FALSE)</f>
        <v>23</v>
      </c>
    </row>
    <row r="206" spans="1:17" ht="15.75" x14ac:dyDescent="0.25">
      <c r="A206" s="6" t="s">
        <v>246</v>
      </c>
      <c r="B206" t="str">
        <f>VLOOKUP(A206,'Customer Names'!A:E,COLUMN('Customer Names'!D205),FALSE)</f>
        <v>Mr. Matt</v>
      </c>
      <c r="C206">
        <f>VLOOKUP($A206,'Medical Examinations'!$A:$J,COLUMN('Medical Examinations'!B205),FALSE)</f>
        <v>41.65</v>
      </c>
      <c r="D206">
        <f>VLOOKUP($A206,'Medical Examinations'!$A:$J,COLUMN('Medical Examinations'!C205),FALSE)</f>
        <v>10.73</v>
      </c>
      <c r="E206" t="str">
        <f>VLOOKUP($A206,'Medical Examinations'!$A:$J,COLUMN('Medical Examinations'!D205),FALSE)</f>
        <v>Yes</v>
      </c>
      <c r="F206" t="str">
        <f>VLOOKUP($A206,'Medical Examinations'!$A:$J,COLUMN('Medical Examinations'!E205),FALSE)</f>
        <v>No</v>
      </c>
      <c r="G206" t="str">
        <f>VLOOKUP($A206,'Medical Examinations'!$A:$J,COLUMN('Medical Examinations'!F205),FALSE)</f>
        <v>No</v>
      </c>
      <c r="H206">
        <f>VLOOKUP($A206,'Medical Examinations'!$A:$J,COLUMN('Medical Examinations'!G205),FALSE)</f>
        <v>0</v>
      </c>
      <c r="I206" t="str">
        <f>VLOOKUP($A206,'Medical Examinations'!$A:$J,COLUMN('Medical Examinations'!H205),FALSE)</f>
        <v>Yes</v>
      </c>
      <c r="J206" t="str">
        <f>VLOOKUP($A206,'Medical Examinations'!$A:$J,COLUMN('Medical Examinations'!I205),FALSE)</f>
        <v>Obesity</v>
      </c>
      <c r="K206" t="str">
        <f>VLOOKUP($A206,'Medical Examinations'!$A:$J,COLUMN('Medical Examinations'!J205),FALSE)</f>
        <v>Diabetes</v>
      </c>
      <c r="L206" s="30">
        <f>VLOOKUP($A206,'Hospitalisation Details'!$A:$K,COLUMN('Hospitalisation Details'!J205),FALSE)</f>
        <v>29912</v>
      </c>
      <c r="M206" s="23">
        <f>VLOOKUP($A206,'Hospitalisation Details'!$A:$K,COLUMN('Hospitalisation Details'!F205),FALSE)</f>
        <v>35952.65</v>
      </c>
      <c r="N206" t="str">
        <f>VLOOKUP($A206,'Hospitalisation Details'!$A:$K,COLUMN('Hospitalisation Details'!G205),FALSE)</f>
        <v>Tier - 1</v>
      </c>
      <c r="O206" t="str">
        <f>VLOOKUP($A206,'Hospitalisation Details'!$A:$K,COLUMN('Hospitalisation Details'!H205),FALSE)</f>
        <v>Tier - 3</v>
      </c>
      <c r="P206" t="str">
        <f>VLOOKUP($A206,'Hospitalisation Details'!$A:$K,COLUMN('Hospitalisation Details'!I205),FALSE)</f>
        <v>R1011</v>
      </c>
      <c r="Q206">
        <f>VLOOKUP($A206,'Hospitalisation Details'!$A:$K,COLUMN('Hospitalisation Details'!K205),FALSE)</f>
        <v>41</v>
      </c>
    </row>
    <row r="207" spans="1:17" ht="15.75" x14ac:dyDescent="0.25">
      <c r="A207" s="6" t="s">
        <v>247</v>
      </c>
      <c r="B207" t="str">
        <f>VLOOKUP(A207,'Customer Names'!A:E,COLUMN('Customer Names'!D206),FALSE)</f>
        <v>Ms. Elizabeth</v>
      </c>
      <c r="C207">
        <f>VLOOKUP($A207,'Medical Examinations'!$A:$J,COLUMN('Medical Examinations'!B206),FALSE)</f>
        <v>50.79</v>
      </c>
      <c r="D207">
        <f>VLOOKUP($A207,'Medical Examinations'!$A:$J,COLUMN('Medical Examinations'!C206),FALSE)</f>
        <v>4.45</v>
      </c>
      <c r="E207" t="str">
        <f>VLOOKUP($A207,'Medical Examinations'!$A:$J,COLUMN('Medical Examinations'!D206),FALSE)</f>
        <v>No</v>
      </c>
      <c r="F207" t="str">
        <f>VLOOKUP($A207,'Medical Examinations'!$A:$J,COLUMN('Medical Examinations'!E206),FALSE)</f>
        <v>No</v>
      </c>
      <c r="G207" t="str">
        <f>VLOOKUP($A207,'Medical Examinations'!$A:$J,COLUMN('Medical Examinations'!F206),FALSE)</f>
        <v>No</v>
      </c>
      <c r="H207">
        <f>VLOOKUP($A207,'Medical Examinations'!$A:$J,COLUMN('Medical Examinations'!G206),FALSE)</f>
        <v>1</v>
      </c>
      <c r="I207" t="str">
        <f>VLOOKUP($A207,'Medical Examinations'!$A:$J,COLUMN('Medical Examinations'!H206),FALSE)</f>
        <v>Yes</v>
      </c>
      <c r="J207" t="str">
        <f>VLOOKUP($A207,'Medical Examinations'!$A:$J,COLUMN('Medical Examinations'!I206),FALSE)</f>
        <v>Obesity</v>
      </c>
      <c r="K207" t="str">
        <f>VLOOKUP($A207,'Medical Examinations'!$A:$J,COLUMN('Medical Examinations'!J206),FALSE)</f>
        <v>Normal</v>
      </c>
      <c r="L207" s="30">
        <f>VLOOKUP($A207,'Hospitalisation Details'!$A:$K,COLUMN('Hospitalisation Details'!J206),FALSE)</f>
        <v>33773</v>
      </c>
      <c r="M207" s="23">
        <f>VLOOKUP($A207,'Hospitalisation Details'!$A:$K,COLUMN('Hospitalisation Details'!F206),FALSE)</f>
        <v>35883.269999999997</v>
      </c>
      <c r="N207" t="str">
        <f>VLOOKUP($A207,'Hospitalisation Details'!$A:$K,COLUMN('Hospitalisation Details'!G206),FALSE)</f>
        <v>Tier - 2</v>
      </c>
      <c r="O207" t="str">
        <f>VLOOKUP($A207,'Hospitalisation Details'!$A:$K,COLUMN('Hospitalisation Details'!H206),FALSE)</f>
        <v>Tier - 1</v>
      </c>
      <c r="P207" t="str">
        <f>VLOOKUP($A207,'Hospitalisation Details'!$A:$K,COLUMN('Hospitalisation Details'!I206),FALSE)</f>
        <v>R1011</v>
      </c>
      <c r="Q207">
        <f>VLOOKUP($A207,'Hospitalisation Details'!$A:$K,COLUMN('Hospitalisation Details'!K206),FALSE)</f>
        <v>30</v>
      </c>
    </row>
    <row r="208" spans="1:17" ht="15.75" x14ac:dyDescent="0.25">
      <c r="A208" s="6" t="s">
        <v>248</v>
      </c>
      <c r="B208" t="str">
        <f>VLOOKUP(A208,'Customer Names'!A:E,COLUMN('Customer Names'!D207),FALSE)</f>
        <v>Ms. Grace</v>
      </c>
      <c r="C208">
        <f>VLOOKUP($A208,'Medical Examinations'!$A:$J,COLUMN('Medical Examinations'!B207),FALSE)</f>
        <v>35.43</v>
      </c>
      <c r="D208">
        <f>VLOOKUP($A208,'Medical Examinations'!$A:$J,COLUMN('Medical Examinations'!C207),FALSE)</f>
        <v>5.25</v>
      </c>
      <c r="E208" t="str">
        <f>VLOOKUP($A208,'Medical Examinations'!$A:$J,COLUMN('Medical Examinations'!D207),FALSE)</f>
        <v>Yes</v>
      </c>
      <c r="F208" t="str">
        <f>VLOOKUP($A208,'Medical Examinations'!$A:$J,COLUMN('Medical Examinations'!E207),FALSE)</f>
        <v>No</v>
      </c>
      <c r="G208" t="str">
        <f>VLOOKUP($A208,'Medical Examinations'!$A:$J,COLUMN('Medical Examinations'!F207),FALSE)</f>
        <v>No</v>
      </c>
      <c r="H208">
        <f>VLOOKUP($A208,'Medical Examinations'!$A:$J,COLUMN('Medical Examinations'!G207),FALSE)</f>
        <v>0</v>
      </c>
      <c r="I208" t="str">
        <f>VLOOKUP($A208,'Medical Examinations'!$A:$J,COLUMN('Medical Examinations'!H207),FALSE)</f>
        <v>Yes</v>
      </c>
      <c r="J208" t="str">
        <f>VLOOKUP($A208,'Medical Examinations'!$A:$J,COLUMN('Medical Examinations'!I207),FALSE)</f>
        <v>Obesity</v>
      </c>
      <c r="K208" t="str">
        <f>VLOOKUP($A208,'Medical Examinations'!$A:$J,COLUMN('Medical Examinations'!J207),FALSE)</f>
        <v>Normal</v>
      </c>
      <c r="L208" s="30">
        <f>VLOOKUP($A208,'Hospitalisation Details'!$A:$K,COLUMN('Hospitalisation Details'!J207),FALSE)</f>
        <v>28037</v>
      </c>
      <c r="M208" s="23">
        <f>VLOOKUP($A208,'Hospitalisation Details'!$A:$K,COLUMN('Hospitalisation Details'!F207),FALSE)</f>
        <v>35733.96</v>
      </c>
      <c r="N208" t="str">
        <f>VLOOKUP($A208,'Hospitalisation Details'!$A:$K,COLUMN('Hospitalisation Details'!G207),FALSE)</f>
        <v>Tier - 2</v>
      </c>
      <c r="O208" t="str">
        <f>VLOOKUP($A208,'Hospitalisation Details'!$A:$K,COLUMN('Hospitalisation Details'!H207),FALSE)</f>
        <v>Tier - 2</v>
      </c>
      <c r="P208" t="str">
        <f>VLOOKUP($A208,'Hospitalisation Details'!$A:$K,COLUMN('Hospitalisation Details'!I207),FALSE)</f>
        <v>R1011</v>
      </c>
      <c r="Q208">
        <f>VLOOKUP($A208,'Hospitalisation Details'!$A:$K,COLUMN('Hospitalisation Details'!K207),FALSE)</f>
        <v>46</v>
      </c>
    </row>
    <row r="209" spans="1:17" ht="15.75" x14ac:dyDescent="0.25">
      <c r="A209" s="6" t="s">
        <v>249</v>
      </c>
      <c r="B209" t="str">
        <f>VLOOKUP(A209,'Customer Names'!A:E,COLUMN('Customer Names'!D208),FALSE)</f>
        <v>Mr. Jaime</v>
      </c>
      <c r="C209">
        <f>VLOOKUP($A209,'Medical Examinations'!$A:$J,COLUMN('Medical Examinations'!B208),FALSE)</f>
        <v>35.25</v>
      </c>
      <c r="D209">
        <f>VLOOKUP($A209,'Medical Examinations'!$A:$J,COLUMN('Medical Examinations'!C208),FALSE)</f>
        <v>9.51</v>
      </c>
      <c r="E209" t="str">
        <f>VLOOKUP($A209,'Medical Examinations'!$A:$J,COLUMN('Medical Examinations'!D208),FALSE)</f>
        <v>No</v>
      </c>
      <c r="F209" t="str">
        <f>VLOOKUP($A209,'Medical Examinations'!$A:$J,COLUMN('Medical Examinations'!E208),FALSE)</f>
        <v>No</v>
      </c>
      <c r="G209" t="str">
        <f>VLOOKUP($A209,'Medical Examinations'!$A:$J,COLUMN('Medical Examinations'!F208),FALSE)</f>
        <v>No</v>
      </c>
      <c r="H209">
        <f>VLOOKUP($A209,'Medical Examinations'!$A:$J,COLUMN('Medical Examinations'!G208),FALSE)</f>
        <v>0</v>
      </c>
      <c r="I209" t="str">
        <f>VLOOKUP($A209,'Medical Examinations'!$A:$J,COLUMN('Medical Examinations'!H208),FALSE)</f>
        <v>Yes</v>
      </c>
      <c r="J209" t="str">
        <f>VLOOKUP($A209,'Medical Examinations'!$A:$J,COLUMN('Medical Examinations'!I208),FALSE)</f>
        <v>Obesity</v>
      </c>
      <c r="K209" t="str">
        <f>VLOOKUP($A209,'Medical Examinations'!$A:$J,COLUMN('Medical Examinations'!J208),FALSE)</f>
        <v>Diabetes</v>
      </c>
      <c r="L209" s="30">
        <f>VLOOKUP($A209,'Hospitalisation Details'!$A:$K,COLUMN('Hospitalisation Details'!J208),FALSE)</f>
        <v>27225</v>
      </c>
      <c r="M209" s="23">
        <f>VLOOKUP($A209,'Hospitalisation Details'!$A:$K,COLUMN('Hospitalisation Details'!F208),FALSE)</f>
        <v>35711.39</v>
      </c>
      <c r="N209" t="str">
        <f>VLOOKUP($A209,'Hospitalisation Details'!$A:$K,COLUMN('Hospitalisation Details'!G208),FALSE)</f>
        <v>Tier - 2</v>
      </c>
      <c r="O209" t="str">
        <f>VLOOKUP($A209,'Hospitalisation Details'!$A:$K,COLUMN('Hospitalisation Details'!H208),FALSE)</f>
        <v>Tier - 3</v>
      </c>
      <c r="P209" t="str">
        <f>VLOOKUP($A209,'Hospitalisation Details'!$A:$K,COLUMN('Hospitalisation Details'!I208),FALSE)</f>
        <v>R1012</v>
      </c>
      <c r="Q209">
        <f>VLOOKUP($A209,'Hospitalisation Details'!$A:$K,COLUMN('Hospitalisation Details'!K208),FALSE)</f>
        <v>48</v>
      </c>
    </row>
    <row r="210" spans="1:17" ht="15.75" x14ac:dyDescent="0.25">
      <c r="A210" s="6" t="s">
        <v>250</v>
      </c>
      <c r="B210" t="str">
        <f>VLOOKUP(A210,'Customer Names'!A:E,COLUMN('Customer Names'!D209),FALSE)</f>
        <v>Ms. Calesse</v>
      </c>
      <c r="C210">
        <f>VLOOKUP($A210,'Medical Examinations'!$A:$J,COLUMN('Medical Examinations'!B209),FALSE)</f>
        <v>36.85</v>
      </c>
      <c r="D210">
        <f>VLOOKUP($A210,'Medical Examinations'!$A:$J,COLUMN('Medical Examinations'!C209),FALSE)</f>
        <v>11.12</v>
      </c>
      <c r="E210" t="str">
        <f>VLOOKUP($A210,'Medical Examinations'!$A:$J,COLUMN('Medical Examinations'!D209),FALSE)</f>
        <v>No</v>
      </c>
      <c r="F210" t="str">
        <f>VLOOKUP($A210,'Medical Examinations'!$A:$J,COLUMN('Medical Examinations'!E209),FALSE)</f>
        <v>No</v>
      </c>
      <c r="G210" t="str">
        <f>VLOOKUP($A210,'Medical Examinations'!$A:$J,COLUMN('Medical Examinations'!F209),FALSE)</f>
        <v>No</v>
      </c>
      <c r="H210">
        <f>VLOOKUP($A210,'Medical Examinations'!$A:$J,COLUMN('Medical Examinations'!G209),FALSE)</f>
        <v>0</v>
      </c>
      <c r="I210" t="str">
        <f>VLOOKUP($A210,'Medical Examinations'!$A:$J,COLUMN('Medical Examinations'!H209),FALSE)</f>
        <v>Yes</v>
      </c>
      <c r="J210" t="str">
        <f>VLOOKUP($A210,'Medical Examinations'!$A:$J,COLUMN('Medical Examinations'!I209),FALSE)</f>
        <v>Obesity</v>
      </c>
      <c r="K210" t="str">
        <f>VLOOKUP($A210,'Medical Examinations'!$A:$J,COLUMN('Medical Examinations'!J209),FALSE)</f>
        <v>Diabetes</v>
      </c>
      <c r="L210" s="30">
        <f>VLOOKUP($A210,'Hospitalisation Details'!$A:$K,COLUMN('Hospitalisation Details'!J209),FALSE)</f>
        <v>28843</v>
      </c>
      <c r="M210" s="23">
        <f>VLOOKUP($A210,'Hospitalisation Details'!$A:$K,COLUMN('Hospitalisation Details'!F209),FALSE)</f>
        <v>35701.9</v>
      </c>
      <c r="N210" t="str">
        <f>VLOOKUP($A210,'Hospitalisation Details'!$A:$K,COLUMN('Hospitalisation Details'!G209),FALSE)</f>
        <v>Tier - 2</v>
      </c>
      <c r="O210" t="str">
        <f>VLOOKUP($A210,'Hospitalisation Details'!$A:$K,COLUMN('Hospitalisation Details'!H209),FALSE)</f>
        <v>Tier - 1</v>
      </c>
      <c r="P210" t="str">
        <f>VLOOKUP($A210,'Hospitalisation Details'!$A:$K,COLUMN('Hospitalisation Details'!I209),FALSE)</f>
        <v>R1011</v>
      </c>
      <c r="Q210">
        <f>VLOOKUP($A210,'Hospitalisation Details'!$A:$K,COLUMN('Hospitalisation Details'!K209),FALSE)</f>
        <v>44</v>
      </c>
    </row>
    <row r="211" spans="1:17" ht="15.75" x14ac:dyDescent="0.25">
      <c r="A211" s="6" t="s">
        <v>251</v>
      </c>
      <c r="B211" t="str">
        <f>VLOOKUP(A211,'Customer Names'!A:E,COLUMN('Customer Names'!D210),FALSE)</f>
        <v>Ms. Kate</v>
      </c>
      <c r="C211">
        <f>VLOOKUP($A211,'Medical Examinations'!$A:$J,COLUMN('Medical Examinations'!B210),FALSE)</f>
        <v>31.02</v>
      </c>
      <c r="D211">
        <f>VLOOKUP($A211,'Medical Examinations'!$A:$J,COLUMN('Medical Examinations'!C210),FALSE)</f>
        <v>4.5599999999999996</v>
      </c>
      <c r="E211" t="str">
        <f>VLOOKUP($A211,'Medical Examinations'!$A:$J,COLUMN('Medical Examinations'!D210),FALSE)</f>
        <v>No</v>
      </c>
      <c r="F211" t="str">
        <f>VLOOKUP($A211,'Medical Examinations'!$A:$J,COLUMN('Medical Examinations'!E210),FALSE)</f>
        <v>Yes</v>
      </c>
      <c r="G211" t="str">
        <f>VLOOKUP($A211,'Medical Examinations'!$A:$J,COLUMN('Medical Examinations'!F210),FALSE)</f>
        <v>No</v>
      </c>
      <c r="H211">
        <f>VLOOKUP($A211,'Medical Examinations'!$A:$J,COLUMN('Medical Examinations'!G210),FALSE)</f>
        <v>1</v>
      </c>
      <c r="I211" t="str">
        <f>VLOOKUP($A211,'Medical Examinations'!$A:$J,COLUMN('Medical Examinations'!H210),FALSE)</f>
        <v>Yes</v>
      </c>
      <c r="J211" t="str">
        <f>VLOOKUP($A211,'Medical Examinations'!$A:$J,COLUMN('Medical Examinations'!I210),FALSE)</f>
        <v>Obesity</v>
      </c>
      <c r="K211" t="str">
        <f>VLOOKUP($A211,'Medical Examinations'!$A:$J,COLUMN('Medical Examinations'!J210),FALSE)</f>
        <v>Normal</v>
      </c>
      <c r="L211" s="30">
        <f>VLOOKUP($A211,'Hospitalisation Details'!$A:$K,COLUMN('Hospitalisation Details'!J210),FALSE)</f>
        <v>36877</v>
      </c>
      <c r="M211" s="23">
        <f>VLOOKUP($A211,'Hospitalisation Details'!$A:$K,COLUMN('Hospitalisation Details'!F210),FALSE)</f>
        <v>35595.589999999997</v>
      </c>
      <c r="N211" t="str">
        <f>VLOOKUP($A211,'Hospitalisation Details'!$A:$K,COLUMN('Hospitalisation Details'!G210),FALSE)</f>
        <v>Tier - 2</v>
      </c>
      <c r="O211" t="str">
        <f>VLOOKUP($A211,'Hospitalisation Details'!$A:$K,COLUMN('Hospitalisation Details'!H210),FALSE)</f>
        <v>Tier - 3</v>
      </c>
      <c r="P211" t="str">
        <f>VLOOKUP($A211,'Hospitalisation Details'!$A:$K,COLUMN('Hospitalisation Details'!I210),FALSE)</f>
        <v>R1013</v>
      </c>
      <c r="Q211">
        <f>VLOOKUP($A211,'Hospitalisation Details'!$A:$K,COLUMN('Hospitalisation Details'!K210),FALSE)</f>
        <v>22</v>
      </c>
    </row>
    <row r="212" spans="1:17" ht="15.75" x14ac:dyDescent="0.25">
      <c r="A212" s="6" t="s">
        <v>252</v>
      </c>
      <c r="B212" t="str">
        <f>VLOOKUP(A212,'Customer Names'!A:E,COLUMN('Customer Names'!D211),FALSE)</f>
        <v>Mr. Sergey</v>
      </c>
      <c r="C212">
        <f>VLOOKUP($A212,'Medical Examinations'!$A:$J,COLUMN('Medical Examinations'!B211),FALSE)</f>
        <v>35.6</v>
      </c>
      <c r="D212">
        <f>VLOOKUP($A212,'Medical Examinations'!$A:$J,COLUMN('Medical Examinations'!C211),FALSE)</f>
        <v>4.0199999999999996</v>
      </c>
      <c r="E212" t="str">
        <f>VLOOKUP($A212,'Medical Examinations'!$A:$J,COLUMN('Medical Examinations'!D211),FALSE)</f>
        <v>Yes</v>
      </c>
      <c r="F212" t="str">
        <f>VLOOKUP($A212,'Medical Examinations'!$A:$J,COLUMN('Medical Examinations'!E211),FALSE)</f>
        <v>Yes</v>
      </c>
      <c r="G212" t="str">
        <f>VLOOKUP($A212,'Medical Examinations'!$A:$J,COLUMN('Medical Examinations'!F211),FALSE)</f>
        <v>No</v>
      </c>
      <c r="H212">
        <f>VLOOKUP($A212,'Medical Examinations'!$A:$J,COLUMN('Medical Examinations'!G211),FALSE)</f>
        <v>2</v>
      </c>
      <c r="I212" t="str">
        <f>VLOOKUP($A212,'Medical Examinations'!$A:$J,COLUMN('Medical Examinations'!H211),FALSE)</f>
        <v>Yes</v>
      </c>
      <c r="J212" t="str">
        <f>VLOOKUP($A212,'Medical Examinations'!$A:$J,COLUMN('Medical Examinations'!I211),FALSE)</f>
        <v>Obesity</v>
      </c>
      <c r="K212" t="str">
        <f>VLOOKUP($A212,'Medical Examinations'!$A:$J,COLUMN('Medical Examinations'!J211),FALSE)</f>
        <v>Normal</v>
      </c>
      <c r="L212" s="30">
        <f>VLOOKUP($A212,'Hospitalisation Details'!$A:$K,COLUMN('Hospitalisation Details'!J211),FALSE)</f>
        <v>36849</v>
      </c>
      <c r="M212" s="23">
        <f>VLOOKUP($A212,'Hospitalisation Details'!$A:$K,COLUMN('Hospitalisation Details'!F211),FALSE)</f>
        <v>35585.58</v>
      </c>
      <c r="N212" t="str">
        <f>VLOOKUP($A212,'Hospitalisation Details'!$A:$K,COLUMN('Hospitalisation Details'!G211),FALSE)</f>
        <v>Tier - 2</v>
      </c>
      <c r="O212" t="str">
        <f>VLOOKUP($A212,'Hospitalisation Details'!$A:$K,COLUMN('Hospitalisation Details'!H211),FALSE)</f>
        <v>Tier - 3</v>
      </c>
      <c r="P212" t="str">
        <f>VLOOKUP($A212,'Hospitalisation Details'!$A:$K,COLUMN('Hospitalisation Details'!I211),FALSE)</f>
        <v>R1011</v>
      </c>
      <c r="Q212">
        <f>VLOOKUP($A212,'Hospitalisation Details'!$A:$K,COLUMN('Hospitalisation Details'!K211),FALSE)</f>
        <v>22</v>
      </c>
    </row>
    <row r="213" spans="1:17" ht="15.75" x14ac:dyDescent="0.25">
      <c r="A213" s="6" t="s">
        <v>253</v>
      </c>
      <c r="B213" t="str">
        <f>VLOOKUP(A213,'Customer Names'!A:E,COLUMN('Customer Names'!D212),FALSE)</f>
        <v>Mr. Timothy</v>
      </c>
      <c r="C213">
        <f>VLOOKUP($A213,'Medical Examinations'!$A:$J,COLUMN('Medical Examinations'!B212),FALSE)</f>
        <v>34.39</v>
      </c>
      <c r="D213">
        <f>VLOOKUP($A213,'Medical Examinations'!$A:$J,COLUMN('Medical Examinations'!C212),FALSE)</f>
        <v>8.7200000000000006</v>
      </c>
      <c r="E213" t="str">
        <f>VLOOKUP($A213,'Medical Examinations'!$A:$J,COLUMN('Medical Examinations'!D212),FALSE)</f>
        <v>No</v>
      </c>
      <c r="F213" t="str">
        <f>VLOOKUP($A213,'Medical Examinations'!$A:$J,COLUMN('Medical Examinations'!E212),FALSE)</f>
        <v>No</v>
      </c>
      <c r="G213" t="str">
        <f>VLOOKUP($A213,'Medical Examinations'!$A:$J,COLUMN('Medical Examinations'!F212),FALSE)</f>
        <v>No</v>
      </c>
      <c r="H213">
        <f>VLOOKUP($A213,'Medical Examinations'!$A:$J,COLUMN('Medical Examinations'!G212),FALSE)</f>
        <v>0</v>
      </c>
      <c r="I213" t="str">
        <f>VLOOKUP($A213,'Medical Examinations'!$A:$J,COLUMN('Medical Examinations'!H212),FALSE)</f>
        <v>Yes</v>
      </c>
      <c r="J213" t="str">
        <f>VLOOKUP($A213,'Medical Examinations'!$A:$J,COLUMN('Medical Examinations'!I212),FALSE)</f>
        <v>Obesity</v>
      </c>
      <c r="K213" t="str">
        <f>VLOOKUP($A213,'Medical Examinations'!$A:$J,COLUMN('Medical Examinations'!J212),FALSE)</f>
        <v>Diabetes</v>
      </c>
      <c r="L213" s="30">
        <f>VLOOKUP($A213,'Hospitalisation Details'!$A:$K,COLUMN('Hospitalisation Details'!J212),FALSE)</f>
        <v>26155</v>
      </c>
      <c r="M213" s="23">
        <f>VLOOKUP($A213,'Hospitalisation Details'!$A:$K,COLUMN('Hospitalisation Details'!F212),FALSE)</f>
        <v>35583.17</v>
      </c>
      <c r="N213" t="str">
        <f>VLOOKUP($A213,'Hospitalisation Details'!$A:$K,COLUMN('Hospitalisation Details'!G212),FALSE)</f>
        <v>Tier - 1</v>
      </c>
      <c r="O213" t="str">
        <f>VLOOKUP($A213,'Hospitalisation Details'!$A:$K,COLUMN('Hospitalisation Details'!H212),FALSE)</f>
        <v>Tier - 3</v>
      </c>
      <c r="P213" t="str">
        <f>VLOOKUP($A213,'Hospitalisation Details'!$A:$K,COLUMN('Hospitalisation Details'!I212),FALSE)</f>
        <v>R1011</v>
      </c>
      <c r="Q213">
        <f>VLOOKUP($A213,'Hospitalisation Details'!$A:$K,COLUMN('Hospitalisation Details'!K212),FALSE)</f>
        <v>51</v>
      </c>
    </row>
    <row r="214" spans="1:17" ht="15.75" x14ac:dyDescent="0.25">
      <c r="A214" s="6" t="s">
        <v>254</v>
      </c>
      <c r="B214" t="str">
        <f>VLOOKUP(A214,'Customer Names'!A:E,COLUMN('Customer Names'!D213),FALSE)</f>
        <v>Mr. Andrew</v>
      </c>
      <c r="C214">
        <f>VLOOKUP($A214,'Medical Examinations'!$A:$J,COLUMN('Medical Examinations'!B213),FALSE)</f>
        <v>29.06</v>
      </c>
      <c r="D214">
        <f>VLOOKUP($A214,'Medical Examinations'!$A:$J,COLUMN('Medical Examinations'!C213),FALSE)</f>
        <v>6.25</v>
      </c>
      <c r="E214" t="str">
        <f>VLOOKUP($A214,'Medical Examinations'!$A:$J,COLUMN('Medical Examinations'!D213),FALSE)</f>
        <v>Yes</v>
      </c>
      <c r="F214" t="str">
        <f>VLOOKUP($A214,'Medical Examinations'!$A:$J,COLUMN('Medical Examinations'!E213),FALSE)</f>
        <v>No</v>
      </c>
      <c r="G214" t="str">
        <f>VLOOKUP($A214,'Medical Examinations'!$A:$J,COLUMN('Medical Examinations'!F213),FALSE)</f>
        <v>No</v>
      </c>
      <c r="H214">
        <f>VLOOKUP($A214,'Medical Examinations'!$A:$J,COLUMN('Medical Examinations'!G213),FALSE)</f>
        <v>1</v>
      </c>
      <c r="I214" t="str">
        <f>VLOOKUP($A214,'Medical Examinations'!$A:$J,COLUMN('Medical Examinations'!H213),FALSE)</f>
        <v>Yes</v>
      </c>
      <c r="J214" t="str">
        <f>VLOOKUP($A214,'Medical Examinations'!$A:$J,COLUMN('Medical Examinations'!I213),FALSE)</f>
        <v>Overweight</v>
      </c>
      <c r="K214" t="str">
        <f>VLOOKUP($A214,'Medical Examinations'!$A:$J,COLUMN('Medical Examinations'!J213),FALSE)</f>
        <v>Prediabetes</v>
      </c>
      <c r="L214" s="30">
        <f>VLOOKUP($A214,'Hospitalisation Details'!$A:$K,COLUMN('Hospitalisation Details'!J213),FALSE)</f>
        <v>23618</v>
      </c>
      <c r="M214" s="23">
        <f>VLOOKUP($A214,'Hospitalisation Details'!$A:$K,COLUMN('Hospitalisation Details'!F213),FALSE)</f>
        <v>35573.26</v>
      </c>
      <c r="N214" t="str">
        <f>VLOOKUP($A214,'Hospitalisation Details'!$A:$K,COLUMN('Hospitalisation Details'!G213),FALSE)</f>
        <v>Tier - 2</v>
      </c>
      <c r="O214" t="str">
        <f>VLOOKUP($A214,'Hospitalisation Details'!$A:$K,COLUMN('Hospitalisation Details'!H213),FALSE)</f>
        <v>Tier - 1</v>
      </c>
      <c r="P214" t="str">
        <f>VLOOKUP($A214,'Hospitalisation Details'!$A:$K,COLUMN('Hospitalisation Details'!I213),FALSE)</f>
        <v>R1011</v>
      </c>
      <c r="Q214">
        <f>VLOOKUP($A214,'Hospitalisation Details'!$A:$K,COLUMN('Hospitalisation Details'!K213),FALSE)</f>
        <v>58</v>
      </c>
    </row>
    <row r="215" spans="1:17" ht="15.75" x14ac:dyDescent="0.25">
      <c r="A215" s="6" t="s">
        <v>255</v>
      </c>
      <c r="B215" t="str">
        <f>VLOOKUP(A215,'Customer Names'!A:E,COLUMN('Customer Names'!D214),FALSE)</f>
        <v>Mr. Matthew</v>
      </c>
      <c r="C215">
        <f>VLOOKUP($A215,'Medical Examinations'!$A:$J,COLUMN('Medical Examinations'!B214),FALSE)</f>
        <v>35.799999999999997</v>
      </c>
      <c r="D215">
        <f>VLOOKUP($A215,'Medical Examinations'!$A:$J,COLUMN('Medical Examinations'!C214),FALSE)</f>
        <v>7.32</v>
      </c>
      <c r="E215" t="str">
        <f>VLOOKUP($A215,'Medical Examinations'!$A:$J,COLUMN('Medical Examinations'!D214),FALSE)</f>
        <v>No</v>
      </c>
      <c r="F215" t="str">
        <f>VLOOKUP($A215,'Medical Examinations'!$A:$J,COLUMN('Medical Examinations'!E214),FALSE)</f>
        <v>No</v>
      </c>
      <c r="G215" t="str">
        <f>VLOOKUP($A215,'Medical Examinations'!$A:$J,COLUMN('Medical Examinations'!F214),FALSE)</f>
        <v>No</v>
      </c>
      <c r="H215">
        <f>VLOOKUP($A215,'Medical Examinations'!$A:$J,COLUMN('Medical Examinations'!G214),FALSE)</f>
        <v>2</v>
      </c>
      <c r="I215" t="str">
        <f>VLOOKUP($A215,'Medical Examinations'!$A:$J,COLUMN('Medical Examinations'!H214),FALSE)</f>
        <v>Yes</v>
      </c>
      <c r="J215" t="str">
        <f>VLOOKUP($A215,'Medical Examinations'!$A:$J,COLUMN('Medical Examinations'!I214),FALSE)</f>
        <v>Obesity</v>
      </c>
      <c r="K215" t="str">
        <f>VLOOKUP($A215,'Medical Examinations'!$A:$J,COLUMN('Medical Examinations'!J214),FALSE)</f>
        <v>Diabetes</v>
      </c>
      <c r="L215" s="30">
        <f>VLOOKUP($A215,'Hospitalisation Details'!$A:$K,COLUMN('Hospitalisation Details'!J214),FALSE)</f>
        <v>26964</v>
      </c>
      <c r="M215" s="23">
        <f>VLOOKUP($A215,'Hospitalisation Details'!$A:$K,COLUMN('Hospitalisation Details'!F214),FALSE)</f>
        <v>35547.72</v>
      </c>
      <c r="N215" t="str">
        <f>VLOOKUP($A215,'Hospitalisation Details'!$A:$K,COLUMN('Hospitalisation Details'!G214),FALSE)</f>
        <v>Tier - 1</v>
      </c>
      <c r="O215" t="str">
        <f>VLOOKUP($A215,'Hospitalisation Details'!$A:$K,COLUMN('Hospitalisation Details'!H214),FALSE)</f>
        <v>Tier - 1</v>
      </c>
      <c r="P215" t="str">
        <f>VLOOKUP($A215,'Hospitalisation Details'!$A:$K,COLUMN('Hospitalisation Details'!I214),FALSE)</f>
        <v>R1011</v>
      </c>
      <c r="Q215">
        <f>VLOOKUP($A215,'Hospitalisation Details'!$A:$K,COLUMN('Hospitalisation Details'!K214),FALSE)</f>
        <v>49</v>
      </c>
    </row>
    <row r="216" spans="1:17" ht="15.75" x14ac:dyDescent="0.25">
      <c r="A216" s="6" t="s">
        <v>256</v>
      </c>
      <c r="B216" t="str">
        <f>VLOOKUP(A216,'Customer Names'!A:E,COLUMN('Customer Names'!D215),FALSE)</f>
        <v>Ms. Jessica</v>
      </c>
      <c r="C216">
        <f>VLOOKUP($A216,'Medical Examinations'!$A:$J,COLUMN('Medical Examinations'!B215),FALSE)</f>
        <v>49.8</v>
      </c>
      <c r="D216">
        <f>VLOOKUP($A216,'Medical Examinations'!$A:$J,COLUMN('Medical Examinations'!C215),FALSE)</f>
        <v>4.24</v>
      </c>
      <c r="E216" t="str">
        <f>VLOOKUP($A216,'Medical Examinations'!$A:$J,COLUMN('Medical Examinations'!D215),FALSE)</f>
        <v>No</v>
      </c>
      <c r="F216" t="str">
        <f>VLOOKUP($A216,'Medical Examinations'!$A:$J,COLUMN('Medical Examinations'!E215),FALSE)</f>
        <v>No</v>
      </c>
      <c r="G216" t="str">
        <f>VLOOKUP($A216,'Medical Examinations'!$A:$J,COLUMN('Medical Examinations'!F215),FALSE)</f>
        <v>No</v>
      </c>
      <c r="H216">
        <f>VLOOKUP($A216,'Medical Examinations'!$A:$J,COLUMN('Medical Examinations'!G215),FALSE)</f>
        <v>1</v>
      </c>
      <c r="I216" t="str">
        <f>VLOOKUP($A216,'Medical Examinations'!$A:$J,COLUMN('Medical Examinations'!H215),FALSE)</f>
        <v>Yes</v>
      </c>
      <c r="J216" t="str">
        <f>VLOOKUP($A216,'Medical Examinations'!$A:$J,COLUMN('Medical Examinations'!I215),FALSE)</f>
        <v>Obesity</v>
      </c>
      <c r="K216" t="str">
        <f>VLOOKUP($A216,'Medical Examinations'!$A:$J,COLUMN('Medical Examinations'!J215),FALSE)</f>
        <v>Normal</v>
      </c>
      <c r="L216" s="30">
        <f>VLOOKUP($A216,'Hospitalisation Details'!$A:$K,COLUMN('Hospitalisation Details'!J215),FALSE)</f>
        <v>33860</v>
      </c>
      <c r="M216" s="23">
        <f>VLOOKUP($A216,'Hospitalisation Details'!$A:$K,COLUMN('Hospitalisation Details'!F215),FALSE)</f>
        <v>35547.47</v>
      </c>
      <c r="N216" t="str">
        <f>VLOOKUP($A216,'Hospitalisation Details'!$A:$K,COLUMN('Hospitalisation Details'!G215),FALSE)</f>
        <v>Tier - 2</v>
      </c>
      <c r="O216" t="str">
        <f>VLOOKUP($A216,'Hospitalisation Details'!$A:$K,COLUMN('Hospitalisation Details'!H215),FALSE)</f>
        <v>Tier - 3</v>
      </c>
      <c r="P216" t="str">
        <f>VLOOKUP($A216,'Hospitalisation Details'!$A:$K,COLUMN('Hospitalisation Details'!I215),FALSE)</f>
        <v>R1011</v>
      </c>
      <c r="Q216">
        <f>VLOOKUP($A216,'Hospitalisation Details'!$A:$K,COLUMN('Hospitalisation Details'!K215),FALSE)</f>
        <v>30</v>
      </c>
    </row>
    <row r="217" spans="1:17" ht="15.75" x14ac:dyDescent="0.25">
      <c r="A217" s="6" t="s">
        <v>257</v>
      </c>
      <c r="B217" t="str">
        <f>VLOOKUP(A217,'Customer Names'!A:E,COLUMN('Customer Names'!D216),FALSE)</f>
        <v>Mr. Lawrence</v>
      </c>
      <c r="C217">
        <f>VLOOKUP($A217,'Medical Examinations'!$A:$J,COLUMN('Medical Examinations'!B216),FALSE)</f>
        <v>35.71</v>
      </c>
      <c r="D217">
        <f>VLOOKUP($A217,'Medical Examinations'!$A:$J,COLUMN('Medical Examinations'!C216),FALSE)</f>
        <v>6.84</v>
      </c>
      <c r="E217" t="str">
        <f>VLOOKUP($A217,'Medical Examinations'!$A:$J,COLUMN('Medical Examinations'!D216),FALSE)</f>
        <v>No</v>
      </c>
      <c r="F217" t="str">
        <f>VLOOKUP($A217,'Medical Examinations'!$A:$J,COLUMN('Medical Examinations'!E216),FALSE)</f>
        <v>No</v>
      </c>
      <c r="G217" t="str">
        <f>VLOOKUP($A217,'Medical Examinations'!$A:$J,COLUMN('Medical Examinations'!F216),FALSE)</f>
        <v>No</v>
      </c>
      <c r="H217">
        <f>VLOOKUP($A217,'Medical Examinations'!$A:$J,COLUMN('Medical Examinations'!G216),FALSE)</f>
        <v>2</v>
      </c>
      <c r="I217" t="str">
        <f>VLOOKUP($A217,'Medical Examinations'!$A:$J,COLUMN('Medical Examinations'!H216),FALSE)</f>
        <v>Yes</v>
      </c>
      <c r="J217" t="str">
        <f>VLOOKUP($A217,'Medical Examinations'!$A:$J,COLUMN('Medical Examinations'!I216),FALSE)</f>
        <v>Obesity</v>
      </c>
      <c r="K217" t="str">
        <f>VLOOKUP($A217,'Medical Examinations'!$A:$J,COLUMN('Medical Examinations'!J216),FALSE)</f>
        <v>Diabetes</v>
      </c>
      <c r="L217" s="30">
        <f>VLOOKUP($A217,'Hospitalisation Details'!$A:$K,COLUMN('Hospitalisation Details'!J216),FALSE)</f>
        <v>27014</v>
      </c>
      <c r="M217" s="23">
        <f>VLOOKUP($A217,'Hospitalisation Details'!$A:$K,COLUMN('Hospitalisation Details'!F216),FALSE)</f>
        <v>35517.19</v>
      </c>
      <c r="N217" t="str">
        <f>VLOOKUP($A217,'Hospitalisation Details'!$A:$K,COLUMN('Hospitalisation Details'!G216),FALSE)</f>
        <v>Tier - 2</v>
      </c>
      <c r="O217" t="str">
        <f>VLOOKUP($A217,'Hospitalisation Details'!$A:$K,COLUMN('Hospitalisation Details'!H216),FALSE)</f>
        <v>Tier - 2</v>
      </c>
      <c r="P217" t="str">
        <f>VLOOKUP($A217,'Hospitalisation Details'!$A:$K,COLUMN('Hospitalisation Details'!I216),FALSE)</f>
        <v>R1011</v>
      </c>
      <c r="Q217">
        <f>VLOOKUP($A217,'Hospitalisation Details'!$A:$K,COLUMN('Hospitalisation Details'!K216),FALSE)</f>
        <v>49</v>
      </c>
    </row>
    <row r="218" spans="1:17" ht="15.75" x14ac:dyDescent="0.25">
      <c r="A218" s="6" t="s">
        <v>258</v>
      </c>
      <c r="B218" t="str">
        <f>VLOOKUP(A218,'Customer Names'!A:E,COLUMN('Customer Names'!D217),FALSE)</f>
        <v>Mr. Alex</v>
      </c>
      <c r="C218">
        <f>VLOOKUP($A218,'Medical Examinations'!$A:$J,COLUMN('Medical Examinations'!B217),FALSE)</f>
        <v>30.8</v>
      </c>
      <c r="D218">
        <f>VLOOKUP($A218,'Medical Examinations'!$A:$J,COLUMN('Medical Examinations'!C217),FALSE)</f>
        <v>5.23</v>
      </c>
      <c r="E218" t="str">
        <f>VLOOKUP($A218,'Medical Examinations'!$A:$J,COLUMN('Medical Examinations'!D217),FALSE)</f>
        <v>Yes</v>
      </c>
      <c r="F218" t="str">
        <f>VLOOKUP($A218,'Medical Examinations'!$A:$J,COLUMN('Medical Examinations'!E217),FALSE)</f>
        <v>No</v>
      </c>
      <c r="G218" t="str">
        <f>VLOOKUP($A218,'Medical Examinations'!$A:$J,COLUMN('Medical Examinations'!F217),FALSE)</f>
        <v>No</v>
      </c>
      <c r="H218">
        <f>VLOOKUP($A218,'Medical Examinations'!$A:$J,COLUMN('Medical Examinations'!G217),FALSE)</f>
        <v>1</v>
      </c>
      <c r="I218" t="str">
        <f>VLOOKUP($A218,'Medical Examinations'!$A:$J,COLUMN('Medical Examinations'!H217),FALSE)</f>
        <v>Yes</v>
      </c>
      <c r="J218" t="str">
        <f>VLOOKUP($A218,'Medical Examinations'!$A:$J,COLUMN('Medical Examinations'!I217),FALSE)</f>
        <v>Obesity</v>
      </c>
      <c r="K218" t="str">
        <f>VLOOKUP($A218,'Medical Examinations'!$A:$J,COLUMN('Medical Examinations'!J217),FALSE)</f>
        <v>Normal</v>
      </c>
      <c r="L218" s="30">
        <f>VLOOKUP($A218,'Hospitalisation Details'!$A:$K,COLUMN('Hospitalisation Details'!J217),FALSE)</f>
        <v>32467</v>
      </c>
      <c r="M218" s="23">
        <f>VLOOKUP($A218,'Hospitalisation Details'!$A:$K,COLUMN('Hospitalisation Details'!F217),FALSE)</f>
        <v>35491.64</v>
      </c>
      <c r="N218" t="str">
        <f>VLOOKUP($A218,'Hospitalisation Details'!$A:$K,COLUMN('Hospitalisation Details'!G217),FALSE)</f>
        <v>Tier - 1</v>
      </c>
      <c r="O218" t="str">
        <f>VLOOKUP($A218,'Hospitalisation Details'!$A:$K,COLUMN('Hospitalisation Details'!H217),FALSE)</f>
        <v>Tier - 2</v>
      </c>
      <c r="P218" t="str">
        <f>VLOOKUP($A218,'Hospitalisation Details'!$A:$K,COLUMN('Hospitalisation Details'!I217),FALSE)</f>
        <v>R1011</v>
      </c>
      <c r="Q218">
        <f>VLOOKUP($A218,'Hospitalisation Details'!$A:$K,COLUMN('Hospitalisation Details'!K217),FALSE)</f>
        <v>34</v>
      </c>
    </row>
    <row r="219" spans="1:17" ht="15.75" x14ac:dyDescent="0.25">
      <c r="A219" s="6" t="s">
        <v>259</v>
      </c>
      <c r="B219" t="str">
        <f>VLOOKUP(A219,'Customer Names'!A:E,COLUMN('Customer Names'!D218),FALSE)</f>
        <v>Mr. Kevin</v>
      </c>
      <c r="C219">
        <f>VLOOKUP($A219,'Medical Examinations'!$A:$J,COLUMN('Medical Examinations'!B218),FALSE)</f>
        <v>33.69</v>
      </c>
      <c r="D219">
        <f>VLOOKUP($A219,'Medical Examinations'!$A:$J,COLUMN('Medical Examinations'!C218),FALSE)</f>
        <v>9.68</v>
      </c>
      <c r="E219" t="str">
        <f>VLOOKUP($A219,'Medical Examinations'!$A:$J,COLUMN('Medical Examinations'!D218),FALSE)</f>
        <v>No</v>
      </c>
      <c r="F219" t="str">
        <f>VLOOKUP($A219,'Medical Examinations'!$A:$J,COLUMN('Medical Examinations'!E218),FALSE)</f>
        <v>No</v>
      </c>
      <c r="G219" t="str">
        <f>VLOOKUP($A219,'Medical Examinations'!$A:$J,COLUMN('Medical Examinations'!F218),FALSE)</f>
        <v>No</v>
      </c>
      <c r="H219">
        <f>VLOOKUP($A219,'Medical Examinations'!$A:$J,COLUMN('Medical Examinations'!G218),FALSE)</f>
        <v>0</v>
      </c>
      <c r="I219" t="str">
        <f>VLOOKUP($A219,'Medical Examinations'!$A:$J,COLUMN('Medical Examinations'!H218),FALSE)</f>
        <v>Yes</v>
      </c>
      <c r="J219" t="str">
        <f>VLOOKUP($A219,'Medical Examinations'!$A:$J,COLUMN('Medical Examinations'!I218),FALSE)</f>
        <v>Obesity</v>
      </c>
      <c r="K219" t="str">
        <f>VLOOKUP($A219,'Medical Examinations'!$A:$J,COLUMN('Medical Examinations'!J218),FALSE)</f>
        <v>Diabetes</v>
      </c>
      <c r="L219" s="30">
        <f>VLOOKUP($A219,'Hospitalisation Details'!$A:$K,COLUMN('Hospitalisation Details'!J218),FALSE)</f>
        <v>26198</v>
      </c>
      <c r="M219" s="23">
        <f>VLOOKUP($A219,'Hospitalisation Details'!$A:$K,COLUMN('Hospitalisation Details'!F218),FALSE)</f>
        <v>35345.730000000003</v>
      </c>
      <c r="N219" t="str">
        <f>VLOOKUP($A219,'Hospitalisation Details'!$A:$K,COLUMN('Hospitalisation Details'!G218),FALSE)</f>
        <v>Tier - 2</v>
      </c>
      <c r="O219" t="str">
        <f>VLOOKUP($A219,'Hospitalisation Details'!$A:$K,COLUMN('Hospitalisation Details'!H218),FALSE)</f>
        <v>Tier - 3</v>
      </c>
      <c r="P219" t="str">
        <f>VLOOKUP($A219,'Hospitalisation Details'!$A:$K,COLUMN('Hospitalisation Details'!I218),FALSE)</f>
        <v>R1011</v>
      </c>
      <c r="Q219">
        <f>VLOOKUP($A219,'Hospitalisation Details'!$A:$K,COLUMN('Hospitalisation Details'!K218),FALSE)</f>
        <v>51</v>
      </c>
    </row>
    <row r="220" spans="1:17" ht="15.75" x14ac:dyDescent="0.25">
      <c r="A220" s="6" t="s">
        <v>260</v>
      </c>
      <c r="B220" t="str">
        <f>VLOOKUP(A220,'Customer Names'!A:E,COLUMN('Customer Names'!D219),FALSE)</f>
        <v>Mr. Gavin</v>
      </c>
      <c r="C220">
        <f>VLOOKUP($A220,'Medical Examinations'!$A:$J,COLUMN('Medical Examinations'!B219),FALSE)</f>
        <v>42.27</v>
      </c>
      <c r="D220">
        <f>VLOOKUP($A220,'Medical Examinations'!$A:$J,COLUMN('Medical Examinations'!C219),FALSE)</f>
        <v>6.05</v>
      </c>
      <c r="E220" t="str">
        <f>VLOOKUP($A220,'Medical Examinations'!$A:$J,COLUMN('Medical Examinations'!D219),FALSE)</f>
        <v>Yes</v>
      </c>
      <c r="F220" t="str">
        <f>VLOOKUP($A220,'Medical Examinations'!$A:$J,COLUMN('Medical Examinations'!E219),FALSE)</f>
        <v>No</v>
      </c>
      <c r="G220" t="str">
        <f>VLOOKUP($A220,'Medical Examinations'!$A:$J,COLUMN('Medical Examinations'!F219),FALSE)</f>
        <v>No</v>
      </c>
      <c r="H220">
        <f>VLOOKUP($A220,'Medical Examinations'!$A:$J,COLUMN('Medical Examinations'!G219),FALSE)</f>
        <v>1</v>
      </c>
      <c r="I220" t="str">
        <f>VLOOKUP($A220,'Medical Examinations'!$A:$J,COLUMN('Medical Examinations'!H219),FALSE)</f>
        <v>Yes</v>
      </c>
      <c r="J220" t="str">
        <f>VLOOKUP($A220,'Medical Examinations'!$A:$J,COLUMN('Medical Examinations'!I219),FALSE)</f>
        <v>Obesity</v>
      </c>
      <c r="K220" t="str">
        <f>VLOOKUP($A220,'Medical Examinations'!$A:$J,COLUMN('Medical Examinations'!J219),FALSE)</f>
        <v>Prediabetes</v>
      </c>
      <c r="L220" s="30">
        <f>VLOOKUP($A220,'Hospitalisation Details'!$A:$K,COLUMN('Hospitalisation Details'!J219),FALSE)</f>
        <v>32405</v>
      </c>
      <c r="M220" s="23">
        <f>VLOOKUP($A220,'Hospitalisation Details'!$A:$K,COLUMN('Hospitalisation Details'!F219),FALSE)</f>
        <v>35315.96</v>
      </c>
      <c r="N220" t="str">
        <f>VLOOKUP($A220,'Hospitalisation Details'!$A:$K,COLUMN('Hospitalisation Details'!G219),FALSE)</f>
        <v>Tier - 2</v>
      </c>
      <c r="O220" t="str">
        <f>VLOOKUP($A220,'Hospitalisation Details'!$A:$K,COLUMN('Hospitalisation Details'!H219),FALSE)</f>
        <v>Tier - 1</v>
      </c>
      <c r="P220" t="str">
        <f>VLOOKUP($A220,'Hospitalisation Details'!$A:$K,COLUMN('Hospitalisation Details'!I219),FALSE)</f>
        <v>R1011</v>
      </c>
      <c r="Q220">
        <f>VLOOKUP($A220,'Hospitalisation Details'!$A:$K,COLUMN('Hospitalisation Details'!K219),FALSE)</f>
        <v>34</v>
      </c>
    </row>
    <row r="221" spans="1:17" ht="15.75" x14ac:dyDescent="0.25">
      <c r="A221" s="6" t="s">
        <v>261</v>
      </c>
      <c r="B221" t="str">
        <f>VLOOKUP(A221,'Customer Names'!A:E,COLUMN('Customer Names'!D220),FALSE)</f>
        <v>Mr. Rick</v>
      </c>
      <c r="C221">
        <f>VLOOKUP($A221,'Medical Examinations'!$A:$J,COLUMN('Medical Examinations'!B220),FALSE)</f>
        <v>53.25</v>
      </c>
      <c r="D221">
        <f>VLOOKUP($A221,'Medical Examinations'!$A:$J,COLUMN('Medical Examinations'!C220),FALSE)</f>
        <v>6.11</v>
      </c>
      <c r="E221" t="str">
        <f>VLOOKUP($A221,'Medical Examinations'!$A:$J,COLUMN('Medical Examinations'!D220),FALSE)</f>
        <v>Yes</v>
      </c>
      <c r="F221" t="str">
        <f>VLOOKUP($A221,'Medical Examinations'!$A:$J,COLUMN('Medical Examinations'!E220),FALSE)</f>
        <v>No</v>
      </c>
      <c r="G221" t="str">
        <f>VLOOKUP($A221,'Medical Examinations'!$A:$J,COLUMN('Medical Examinations'!F220),FALSE)</f>
        <v>Yes</v>
      </c>
      <c r="H221">
        <f>VLOOKUP($A221,'Medical Examinations'!$A:$J,COLUMN('Medical Examinations'!G220),FALSE)</f>
        <v>1</v>
      </c>
      <c r="I221" t="str">
        <f>VLOOKUP($A221,'Medical Examinations'!$A:$J,COLUMN('Medical Examinations'!H220),FALSE)</f>
        <v>Yes</v>
      </c>
      <c r="J221" t="str">
        <f>VLOOKUP($A221,'Medical Examinations'!$A:$J,COLUMN('Medical Examinations'!I220),FALSE)</f>
        <v>Obesity</v>
      </c>
      <c r="K221" t="str">
        <f>VLOOKUP($A221,'Medical Examinations'!$A:$J,COLUMN('Medical Examinations'!J220),FALSE)</f>
        <v>Prediabetes</v>
      </c>
      <c r="L221" s="30">
        <f>VLOOKUP($A221,'Hospitalisation Details'!$A:$K,COLUMN('Hospitalisation Details'!J220),FALSE)</f>
        <v>35620</v>
      </c>
      <c r="M221" s="23">
        <f>VLOOKUP($A221,'Hospitalisation Details'!$A:$K,COLUMN('Hospitalisation Details'!F220),FALSE)</f>
        <v>35302.089999999997</v>
      </c>
      <c r="N221" t="str">
        <f>VLOOKUP($A221,'Hospitalisation Details'!$A:$K,COLUMN('Hospitalisation Details'!G220),FALSE)</f>
        <v>Tier - 1</v>
      </c>
      <c r="O221" t="str">
        <f>VLOOKUP($A221,'Hospitalisation Details'!$A:$K,COLUMN('Hospitalisation Details'!H220),FALSE)</f>
        <v>Tier - 2</v>
      </c>
      <c r="P221" t="str">
        <f>VLOOKUP($A221,'Hospitalisation Details'!$A:$K,COLUMN('Hospitalisation Details'!I220),FALSE)</f>
        <v>R1011</v>
      </c>
      <c r="Q221">
        <f>VLOOKUP($A221,'Hospitalisation Details'!$A:$K,COLUMN('Hospitalisation Details'!K220),FALSE)</f>
        <v>25</v>
      </c>
    </row>
    <row r="222" spans="1:17" ht="15.75" x14ac:dyDescent="0.25">
      <c r="A222" s="6" t="s">
        <v>262</v>
      </c>
      <c r="B222" t="str">
        <f>VLOOKUP(A222,'Customer Names'!A:E,COLUMN('Customer Names'!D221),FALSE)</f>
        <v>Ms. Andrea</v>
      </c>
      <c r="C222">
        <f>VLOOKUP($A222,'Medical Examinations'!$A:$J,COLUMN('Medical Examinations'!B221),FALSE)</f>
        <v>26.8</v>
      </c>
      <c r="D222">
        <f>VLOOKUP($A222,'Medical Examinations'!$A:$J,COLUMN('Medical Examinations'!C221),FALSE)</f>
        <v>10.93</v>
      </c>
      <c r="E222" t="str">
        <f>VLOOKUP($A222,'Medical Examinations'!$A:$J,COLUMN('Medical Examinations'!D221),FALSE)</f>
        <v>Yes</v>
      </c>
      <c r="F222" t="str">
        <f>VLOOKUP($A222,'Medical Examinations'!$A:$J,COLUMN('Medical Examinations'!E221),FALSE)</f>
        <v>No</v>
      </c>
      <c r="G222" t="str">
        <f>VLOOKUP($A222,'Medical Examinations'!$A:$J,COLUMN('Medical Examinations'!F221),FALSE)</f>
        <v>No</v>
      </c>
      <c r="H222">
        <f>VLOOKUP($A222,'Medical Examinations'!$A:$J,COLUMN('Medical Examinations'!G221),FALSE)</f>
        <v>0</v>
      </c>
      <c r="I222" t="str">
        <f>VLOOKUP($A222,'Medical Examinations'!$A:$J,COLUMN('Medical Examinations'!H221),FALSE)</f>
        <v>No</v>
      </c>
      <c r="J222" t="str">
        <f>VLOOKUP($A222,'Medical Examinations'!$A:$J,COLUMN('Medical Examinations'!I221),FALSE)</f>
        <v>Overweight</v>
      </c>
      <c r="K222" t="str">
        <f>VLOOKUP($A222,'Medical Examinations'!$A:$J,COLUMN('Medical Examinations'!J221),FALSE)</f>
        <v>Diabetes</v>
      </c>
      <c r="L222" s="30">
        <f>VLOOKUP($A222,'Hospitalisation Details'!$A:$K,COLUMN('Hospitalisation Details'!J221),FALSE)</f>
        <v>24836</v>
      </c>
      <c r="M222" s="23">
        <f>VLOOKUP($A222,'Hospitalisation Details'!$A:$K,COLUMN('Hospitalisation Details'!F221),FALSE)</f>
        <v>35160.129999999997</v>
      </c>
      <c r="N222" t="str">
        <f>VLOOKUP($A222,'Hospitalisation Details'!$A:$K,COLUMN('Hospitalisation Details'!G221),FALSE)</f>
        <v>Tier - 2</v>
      </c>
      <c r="O222" t="str">
        <f>VLOOKUP($A222,'Hospitalisation Details'!$A:$K,COLUMN('Hospitalisation Details'!H221),FALSE)</f>
        <v>Tier - 2</v>
      </c>
      <c r="P222" t="str">
        <f>VLOOKUP($A222,'Hospitalisation Details'!$A:$K,COLUMN('Hospitalisation Details'!I221),FALSE)</f>
        <v>R1011</v>
      </c>
      <c r="Q222">
        <f>VLOOKUP($A222,'Hospitalisation Details'!$A:$K,COLUMN('Hospitalisation Details'!K221),FALSE)</f>
        <v>55</v>
      </c>
    </row>
    <row r="223" spans="1:17" ht="15.75" x14ac:dyDescent="0.25">
      <c r="A223" s="6" t="s">
        <v>263</v>
      </c>
      <c r="B223" t="str">
        <f>VLOOKUP(A223,'Customer Names'!A:E,COLUMN('Customer Names'!D222),FALSE)</f>
        <v>Mr. Anthony</v>
      </c>
      <c r="C223">
        <f>VLOOKUP($A223,'Medical Examinations'!$A:$J,COLUMN('Medical Examinations'!B222),FALSE)</f>
        <v>28.5</v>
      </c>
      <c r="D223">
        <f>VLOOKUP($A223,'Medical Examinations'!$A:$J,COLUMN('Medical Examinations'!C222),FALSE)</f>
        <v>5.12</v>
      </c>
      <c r="E223" t="str">
        <f>VLOOKUP($A223,'Medical Examinations'!$A:$J,COLUMN('Medical Examinations'!D222),FALSE)</f>
        <v>No</v>
      </c>
      <c r="F223" t="str">
        <f>VLOOKUP($A223,'Medical Examinations'!$A:$J,COLUMN('Medical Examinations'!E222),FALSE)</f>
        <v>No</v>
      </c>
      <c r="G223" t="str">
        <f>VLOOKUP($A223,'Medical Examinations'!$A:$J,COLUMN('Medical Examinations'!F222),FALSE)</f>
        <v>No</v>
      </c>
      <c r="H223">
        <f>VLOOKUP($A223,'Medical Examinations'!$A:$J,COLUMN('Medical Examinations'!G222),FALSE)</f>
        <v>1</v>
      </c>
      <c r="I223" t="str">
        <f>VLOOKUP($A223,'Medical Examinations'!$A:$J,COLUMN('Medical Examinations'!H222),FALSE)</f>
        <v>Yes</v>
      </c>
      <c r="J223" t="str">
        <f>VLOOKUP($A223,'Medical Examinations'!$A:$J,COLUMN('Medical Examinations'!I222),FALSE)</f>
        <v>Overweight</v>
      </c>
      <c r="K223" t="str">
        <f>VLOOKUP($A223,'Medical Examinations'!$A:$J,COLUMN('Medical Examinations'!J222),FALSE)</f>
        <v>Normal</v>
      </c>
      <c r="L223" s="30">
        <f>VLOOKUP($A223,'Hospitalisation Details'!$A:$K,COLUMN('Hospitalisation Details'!J222),FALSE)</f>
        <v>36151</v>
      </c>
      <c r="M223" s="23">
        <f>VLOOKUP($A223,'Hospitalisation Details'!$A:$K,COLUMN('Hospitalisation Details'!F222),FALSE)</f>
        <v>35147.53</v>
      </c>
      <c r="N223" t="str">
        <f>VLOOKUP($A223,'Hospitalisation Details'!$A:$K,COLUMN('Hospitalisation Details'!G222),FALSE)</f>
        <v>Tier - 1</v>
      </c>
      <c r="O223" t="str">
        <f>VLOOKUP($A223,'Hospitalisation Details'!$A:$K,COLUMN('Hospitalisation Details'!H222),FALSE)</f>
        <v>Tier - 1</v>
      </c>
      <c r="P223" t="str">
        <f>VLOOKUP($A223,'Hospitalisation Details'!$A:$K,COLUMN('Hospitalisation Details'!I222),FALSE)</f>
        <v>R1016</v>
      </c>
      <c r="Q223">
        <f>VLOOKUP($A223,'Hospitalisation Details'!$A:$K,COLUMN('Hospitalisation Details'!K222),FALSE)</f>
        <v>24</v>
      </c>
    </row>
    <row r="224" spans="1:17" ht="15.75" x14ac:dyDescent="0.25">
      <c r="A224" s="6" t="s">
        <v>264</v>
      </c>
      <c r="B224" t="str">
        <f>VLOOKUP(A224,'Customer Names'!A:E,COLUMN('Customer Names'!D223),FALSE)</f>
        <v>Mr. Erik</v>
      </c>
      <c r="C224">
        <f>VLOOKUP($A224,'Medical Examinations'!$A:$J,COLUMN('Medical Examinations'!B223),FALSE)</f>
        <v>22.895</v>
      </c>
      <c r="D224">
        <f>VLOOKUP($A224,'Medical Examinations'!$A:$J,COLUMN('Medical Examinations'!C223),FALSE)</f>
        <v>5.72</v>
      </c>
      <c r="E224" t="str">
        <f>VLOOKUP($A224,'Medical Examinations'!$A:$J,COLUMN('Medical Examinations'!D223),FALSE)</f>
        <v>No</v>
      </c>
      <c r="F224" t="str">
        <f>VLOOKUP($A224,'Medical Examinations'!$A:$J,COLUMN('Medical Examinations'!E223),FALSE)</f>
        <v>No</v>
      </c>
      <c r="G224" t="str">
        <f>VLOOKUP($A224,'Medical Examinations'!$A:$J,COLUMN('Medical Examinations'!F223),FALSE)</f>
        <v>No</v>
      </c>
      <c r="H224">
        <f>VLOOKUP($A224,'Medical Examinations'!$A:$J,COLUMN('Medical Examinations'!G223),FALSE)</f>
        <v>0</v>
      </c>
      <c r="I224" t="str">
        <f>VLOOKUP($A224,'Medical Examinations'!$A:$J,COLUMN('Medical Examinations'!H223),FALSE)</f>
        <v>Yes</v>
      </c>
      <c r="J224" t="str">
        <f>VLOOKUP($A224,'Medical Examinations'!$A:$J,COLUMN('Medical Examinations'!I223),FALSE)</f>
        <v>Healthy Weight</v>
      </c>
      <c r="K224" t="str">
        <f>VLOOKUP($A224,'Medical Examinations'!$A:$J,COLUMN('Medical Examinations'!J223),FALSE)</f>
        <v>Prediabetes</v>
      </c>
      <c r="L224" s="30">
        <f>VLOOKUP($A224,'Hospitalisation Details'!$A:$K,COLUMN('Hospitalisation Details'!J223),FALSE)</f>
        <v>28305</v>
      </c>
      <c r="M224" s="23">
        <f>VLOOKUP($A224,'Hospitalisation Details'!$A:$K,COLUMN('Hospitalisation Details'!F223),FALSE)</f>
        <v>35069.370000000003</v>
      </c>
      <c r="N224" t="str">
        <f>VLOOKUP($A224,'Hospitalisation Details'!$A:$K,COLUMN('Hospitalisation Details'!G223),FALSE)</f>
        <v>Tier - 1</v>
      </c>
      <c r="O224" t="str">
        <f>VLOOKUP($A224,'Hospitalisation Details'!$A:$K,COLUMN('Hospitalisation Details'!H223),FALSE)</f>
        <v>Tier - 1</v>
      </c>
      <c r="P224" t="str">
        <f>VLOOKUP($A224,'Hospitalisation Details'!$A:$K,COLUMN('Hospitalisation Details'!I223),FALSE)</f>
        <v>R1017</v>
      </c>
      <c r="Q224">
        <f>VLOOKUP($A224,'Hospitalisation Details'!$A:$K,COLUMN('Hospitalisation Details'!K223),FALSE)</f>
        <v>45</v>
      </c>
    </row>
    <row r="225" spans="1:17" ht="15.75" x14ac:dyDescent="0.25">
      <c r="A225" s="6" t="s">
        <v>265</v>
      </c>
      <c r="B225" t="str">
        <f>VLOOKUP(A225,'Customer Names'!A:E,COLUMN('Customer Names'!D224),FALSE)</f>
        <v>Ms. Kiley</v>
      </c>
      <c r="C225">
        <f>VLOOKUP($A225,'Medical Examinations'!$A:$J,COLUMN('Medical Examinations'!B224),FALSE)</f>
        <v>34.06</v>
      </c>
      <c r="D225">
        <f>VLOOKUP($A225,'Medical Examinations'!$A:$J,COLUMN('Medical Examinations'!C224),FALSE)</f>
        <v>11.83</v>
      </c>
      <c r="E225" t="str">
        <f>VLOOKUP($A225,'Medical Examinations'!$A:$J,COLUMN('Medical Examinations'!D224),FALSE)</f>
        <v>Yes</v>
      </c>
      <c r="F225" t="str">
        <f>VLOOKUP($A225,'Medical Examinations'!$A:$J,COLUMN('Medical Examinations'!E224),FALSE)</f>
        <v>No</v>
      </c>
      <c r="G225" t="str">
        <f>VLOOKUP($A225,'Medical Examinations'!$A:$J,COLUMN('Medical Examinations'!F224),FALSE)</f>
        <v>No</v>
      </c>
      <c r="H225">
        <f>VLOOKUP($A225,'Medical Examinations'!$A:$J,COLUMN('Medical Examinations'!G224),FALSE)</f>
        <v>1</v>
      </c>
      <c r="I225" t="str">
        <f>VLOOKUP($A225,'Medical Examinations'!$A:$J,COLUMN('Medical Examinations'!H224),FALSE)</f>
        <v>Yes</v>
      </c>
      <c r="J225" t="str">
        <f>VLOOKUP($A225,'Medical Examinations'!$A:$J,COLUMN('Medical Examinations'!I224),FALSE)</f>
        <v>Obesity</v>
      </c>
      <c r="K225" t="str">
        <f>VLOOKUP($A225,'Medical Examinations'!$A:$J,COLUMN('Medical Examinations'!J224),FALSE)</f>
        <v>Diabetes</v>
      </c>
      <c r="L225" s="30">
        <f>VLOOKUP($A225,'Hospitalisation Details'!$A:$K,COLUMN('Hospitalisation Details'!J224),FALSE)</f>
        <v>27635</v>
      </c>
      <c r="M225" s="23">
        <f>VLOOKUP($A225,'Hospitalisation Details'!$A:$K,COLUMN('Hospitalisation Details'!F224),FALSE)</f>
        <v>35050.620000000003</v>
      </c>
      <c r="N225" t="str">
        <f>VLOOKUP($A225,'Hospitalisation Details'!$A:$K,COLUMN('Hospitalisation Details'!G224),FALSE)</f>
        <v>Tier - 2</v>
      </c>
      <c r="O225" t="str">
        <f>VLOOKUP($A225,'Hospitalisation Details'!$A:$K,COLUMN('Hospitalisation Details'!H224),FALSE)</f>
        <v>Tier - 1</v>
      </c>
      <c r="P225" t="str">
        <f>VLOOKUP($A225,'Hospitalisation Details'!$A:$K,COLUMN('Hospitalisation Details'!I224),FALSE)</f>
        <v>R1011</v>
      </c>
      <c r="Q225">
        <f>VLOOKUP($A225,'Hospitalisation Details'!$A:$K,COLUMN('Hospitalisation Details'!K224),FALSE)</f>
        <v>47</v>
      </c>
    </row>
    <row r="226" spans="1:17" ht="15.75" x14ac:dyDescent="0.25">
      <c r="A226" s="6" t="s">
        <v>266</v>
      </c>
      <c r="B226" t="str">
        <f>VLOOKUP(A226,'Customer Names'!A:E,COLUMN('Customer Names'!D225),FALSE)</f>
        <v>Ms. Jennifer</v>
      </c>
      <c r="C226">
        <f>VLOOKUP($A226,'Medical Examinations'!$A:$J,COLUMN('Medical Examinations'!B225),FALSE)</f>
        <v>36.409999999999997</v>
      </c>
      <c r="D226">
        <f>VLOOKUP($A226,'Medical Examinations'!$A:$J,COLUMN('Medical Examinations'!C225),FALSE)</f>
        <v>4.55</v>
      </c>
      <c r="E226" t="str">
        <f>VLOOKUP($A226,'Medical Examinations'!$A:$J,COLUMN('Medical Examinations'!D225),FALSE)</f>
        <v>No</v>
      </c>
      <c r="F226" t="str">
        <f>VLOOKUP($A226,'Medical Examinations'!$A:$J,COLUMN('Medical Examinations'!E225),FALSE)</f>
        <v>No</v>
      </c>
      <c r="G226" t="str">
        <f>VLOOKUP($A226,'Medical Examinations'!$A:$J,COLUMN('Medical Examinations'!F225),FALSE)</f>
        <v>No</v>
      </c>
      <c r="H226">
        <f>VLOOKUP($A226,'Medical Examinations'!$A:$J,COLUMN('Medical Examinations'!G225),FALSE)</f>
        <v>0</v>
      </c>
      <c r="I226" t="str">
        <f>VLOOKUP($A226,'Medical Examinations'!$A:$J,COLUMN('Medical Examinations'!H225),FALSE)</f>
        <v>Yes</v>
      </c>
      <c r="J226" t="str">
        <f>VLOOKUP($A226,'Medical Examinations'!$A:$J,COLUMN('Medical Examinations'!I225),FALSE)</f>
        <v>Obesity</v>
      </c>
      <c r="K226" t="str">
        <f>VLOOKUP($A226,'Medical Examinations'!$A:$J,COLUMN('Medical Examinations'!J225),FALSE)</f>
        <v>Normal</v>
      </c>
      <c r="L226" s="30">
        <f>VLOOKUP($A226,'Hospitalisation Details'!$A:$K,COLUMN('Hospitalisation Details'!J225),FALSE)</f>
        <v>30137</v>
      </c>
      <c r="M226" s="23">
        <f>VLOOKUP($A226,'Hospitalisation Details'!$A:$K,COLUMN('Hospitalisation Details'!F225),FALSE)</f>
        <v>35000.730000000003</v>
      </c>
      <c r="N226" t="str">
        <f>VLOOKUP($A226,'Hospitalisation Details'!$A:$K,COLUMN('Hospitalisation Details'!G225),FALSE)</f>
        <v>Tier - 2</v>
      </c>
      <c r="O226" t="str">
        <f>VLOOKUP($A226,'Hospitalisation Details'!$A:$K,COLUMN('Hospitalisation Details'!H225),FALSE)</f>
        <v>Tier - 3</v>
      </c>
      <c r="P226" t="str">
        <f>VLOOKUP($A226,'Hospitalisation Details'!$A:$K,COLUMN('Hospitalisation Details'!I225),FALSE)</f>
        <v>R1011</v>
      </c>
      <c r="Q226">
        <f>VLOOKUP($A226,'Hospitalisation Details'!$A:$K,COLUMN('Hospitalisation Details'!K225),FALSE)</f>
        <v>40</v>
      </c>
    </row>
    <row r="227" spans="1:17" ht="15.75" x14ac:dyDescent="0.25">
      <c r="A227" s="6" t="s">
        <v>267</v>
      </c>
      <c r="B227" t="str">
        <f>VLOOKUP(A227,'Customer Names'!A:E,COLUMN('Customer Names'!D226),FALSE)</f>
        <v>Mr. Chris</v>
      </c>
      <c r="C227">
        <f>VLOOKUP($A227,'Medical Examinations'!$A:$J,COLUMN('Medical Examinations'!B226),FALSE)</f>
        <v>52.3</v>
      </c>
      <c r="D227">
        <f>VLOOKUP($A227,'Medical Examinations'!$A:$J,COLUMN('Medical Examinations'!C226),FALSE)</f>
        <v>4.87</v>
      </c>
      <c r="E227" t="str">
        <f>VLOOKUP($A227,'Medical Examinations'!$A:$J,COLUMN('Medical Examinations'!D226),FALSE)</f>
        <v>Yes</v>
      </c>
      <c r="F227" t="str">
        <f>VLOOKUP($A227,'Medical Examinations'!$A:$J,COLUMN('Medical Examinations'!E226),FALSE)</f>
        <v>No</v>
      </c>
      <c r="G227" t="str">
        <f>VLOOKUP($A227,'Medical Examinations'!$A:$J,COLUMN('Medical Examinations'!F226),FALSE)</f>
        <v>Yes</v>
      </c>
      <c r="H227">
        <f>VLOOKUP($A227,'Medical Examinations'!$A:$J,COLUMN('Medical Examinations'!G226),FALSE)</f>
        <v>1</v>
      </c>
      <c r="I227" t="str">
        <f>VLOOKUP($A227,'Medical Examinations'!$A:$J,COLUMN('Medical Examinations'!H226),FALSE)</f>
        <v>Yes</v>
      </c>
      <c r="J227" t="str">
        <f>VLOOKUP($A227,'Medical Examinations'!$A:$J,COLUMN('Medical Examinations'!I226),FALSE)</f>
        <v>Obesity</v>
      </c>
      <c r="K227" t="str">
        <f>VLOOKUP($A227,'Medical Examinations'!$A:$J,COLUMN('Medical Examinations'!J226),FALSE)</f>
        <v>Normal</v>
      </c>
      <c r="L227" s="30">
        <f>VLOOKUP($A227,'Hospitalisation Details'!$A:$K,COLUMN('Hospitalisation Details'!J226),FALSE)</f>
        <v>35664</v>
      </c>
      <c r="M227" s="23">
        <f>VLOOKUP($A227,'Hospitalisation Details'!$A:$K,COLUMN('Hospitalisation Details'!F226),FALSE)</f>
        <v>34979.86</v>
      </c>
      <c r="N227" t="str">
        <f>VLOOKUP($A227,'Hospitalisation Details'!$A:$K,COLUMN('Hospitalisation Details'!G226),FALSE)</f>
        <v>Tier - 2</v>
      </c>
      <c r="O227" t="str">
        <f>VLOOKUP($A227,'Hospitalisation Details'!$A:$K,COLUMN('Hospitalisation Details'!H226),FALSE)</f>
        <v>Tier - 2</v>
      </c>
      <c r="P227" t="str">
        <f>VLOOKUP($A227,'Hospitalisation Details'!$A:$K,COLUMN('Hospitalisation Details'!I226),FALSE)</f>
        <v>R1011</v>
      </c>
      <c r="Q227">
        <f>VLOOKUP($A227,'Hospitalisation Details'!$A:$K,COLUMN('Hospitalisation Details'!K226),FALSE)</f>
        <v>25</v>
      </c>
    </row>
    <row r="228" spans="1:17" ht="15.75" x14ac:dyDescent="0.25">
      <c r="A228" s="6" t="s">
        <v>268</v>
      </c>
      <c r="B228" t="str">
        <f>VLOOKUP(A228,'Customer Names'!A:E,COLUMN('Customer Names'!D227),FALSE)</f>
        <v>Ms. Marian</v>
      </c>
      <c r="C228">
        <f>VLOOKUP($A228,'Medical Examinations'!$A:$J,COLUMN('Medical Examinations'!B227),FALSE)</f>
        <v>52.66</v>
      </c>
      <c r="D228">
        <f>VLOOKUP($A228,'Medical Examinations'!$A:$J,COLUMN('Medical Examinations'!C227),FALSE)</f>
        <v>4.45</v>
      </c>
      <c r="E228" t="str">
        <f>VLOOKUP($A228,'Medical Examinations'!$A:$J,COLUMN('Medical Examinations'!D227),FALSE)</f>
        <v>No</v>
      </c>
      <c r="F228" t="str">
        <f>VLOOKUP($A228,'Medical Examinations'!$A:$J,COLUMN('Medical Examinations'!E227),FALSE)</f>
        <v>No</v>
      </c>
      <c r="G228" t="str">
        <f>VLOOKUP($A228,'Medical Examinations'!$A:$J,COLUMN('Medical Examinations'!F227),FALSE)</f>
        <v>No</v>
      </c>
      <c r="H228">
        <f>VLOOKUP($A228,'Medical Examinations'!$A:$J,COLUMN('Medical Examinations'!G227),FALSE)</f>
        <v>1</v>
      </c>
      <c r="I228" t="str">
        <f>VLOOKUP($A228,'Medical Examinations'!$A:$J,COLUMN('Medical Examinations'!H227),FALSE)</f>
        <v>Yes</v>
      </c>
      <c r="J228" t="str">
        <f>VLOOKUP($A228,'Medical Examinations'!$A:$J,COLUMN('Medical Examinations'!I227),FALSE)</f>
        <v>Obesity</v>
      </c>
      <c r="K228" t="str">
        <f>VLOOKUP($A228,'Medical Examinations'!$A:$J,COLUMN('Medical Examinations'!J227),FALSE)</f>
        <v>Normal</v>
      </c>
      <c r="L228" s="30">
        <f>VLOOKUP($A228,'Hospitalisation Details'!$A:$K,COLUMN('Hospitalisation Details'!J227),FALSE)</f>
        <v>36029</v>
      </c>
      <c r="M228" s="23">
        <f>VLOOKUP($A228,'Hospitalisation Details'!$A:$K,COLUMN('Hospitalisation Details'!F227),FALSE)</f>
        <v>34976.42</v>
      </c>
      <c r="N228" t="str">
        <f>VLOOKUP($A228,'Hospitalisation Details'!$A:$K,COLUMN('Hospitalisation Details'!G227),FALSE)</f>
        <v>Tier - 2</v>
      </c>
      <c r="O228" t="str">
        <f>VLOOKUP($A228,'Hospitalisation Details'!$A:$K,COLUMN('Hospitalisation Details'!H227),FALSE)</f>
        <v>Tier - 1</v>
      </c>
      <c r="P228" t="str">
        <f>VLOOKUP($A228,'Hospitalisation Details'!$A:$K,COLUMN('Hospitalisation Details'!I227),FALSE)</f>
        <v>R1011</v>
      </c>
      <c r="Q228">
        <f>VLOOKUP($A228,'Hospitalisation Details'!$A:$K,COLUMN('Hospitalisation Details'!K227),FALSE)</f>
        <v>24</v>
      </c>
    </row>
    <row r="229" spans="1:17" ht="15.75" x14ac:dyDescent="0.25">
      <c r="A229" s="6" t="s">
        <v>269</v>
      </c>
      <c r="B229" t="str">
        <f>VLOOKUP(A229,'Customer Names'!A:E,COLUMN('Customer Names'!D228),FALSE)</f>
        <v>Mr. Jeremy</v>
      </c>
      <c r="C229">
        <f>VLOOKUP($A229,'Medical Examinations'!$A:$J,COLUMN('Medical Examinations'!B228),FALSE)</f>
        <v>29.57</v>
      </c>
      <c r="D229">
        <f>VLOOKUP($A229,'Medical Examinations'!$A:$J,COLUMN('Medical Examinations'!C228),FALSE)</f>
        <v>9.42</v>
      </c>
      <c r="E229" t="str">
        <f>VLOOKUP($A229,'Medical Examinations'!$A:$J,COLUMN('Medical Examinations'!D228),FALSE)</f>
        <v>Yes</v>
      </c>
      <c r="F229" t="str">
        <f>VLOOKUP($A229,'Medical Examinations'!$A:$J,COLUMN('Medical Examinations'!E228),FALSE)</f>
        <v>No</v>
      </c>
      <c r="G229" t="str">
        <f>VLOOKUP($A229,'Medical Examinations'!$A:$J,COLUMN('Medical Examinations'!F228),FALSE)</f>
        <v>No</v>
      </c>
      <c r="H229">
        <f>VLOOKUP($A229,'Medical Examinations'!$A:$J,COLUMN('Medical Examinations'!G228),FALSE)</f>
        <v>0</v>
      </c>
      <c r="I229" t="str">
        <f>VLOOKUP($A229,'Medical Examinations'!$A:$J,COLUMN('Medical Examinations'!H228),FALSE)</f>
        <v>Yes</v>
      </c>
      <c r="J229" t="str">
        <f>VLOOKUP($A229,'Medical Examinations'!$A:$J,COLUMN('Medical Examinations'!I228),FALSE)</f>
        <v>Overweight</v>
      </c>
      <c r="K229" t="str">
        <f>VLOOKUP($A229,'Medical Examinations'!$A:$J,COLUMN('Medical Examinations'!J228),FALSE)</f>
        <v>Diabetes</v>
      </c>
      <c r="L229" s="30">
        <f>VLOOKUP($A229,'Hospitalisation Details'!$A:$K,COLUMN('Hospitalisation Details'!J228),FALSE)</f>
        <v>24752</v>
      </c>
      <c r="M229" s="23">
        <f>VLOOKUP($A229,'Hospitalisation Details'!$A:$K,COLUMN('Hospitalisation Details'!F228),FALSE)</f>
        <v>34975.68</v>
      </c>
      <c r="N229" t="str">
        <f>VLOOKUP($A229,'Hospitalisation Details'!$A:$K,COLUMN('Hospitalisation Details'!G228),FALSE)</f>
        <v>Tier - 2</v>
      </c>
      <c r="O229" t="str">
        <f>VLOOKUP($A229,'Hospitalisation Details'!$A:$K,COLUMN('Hospitalisation Details'!H228),FALSE)</f>
        <v>Tier - 2</v>
      </c>
      <c r="P229" t="str">
        <f>VLOOKUP($A229,'Hospitalisation Details'!$A:$K,COLUMN('Hospitalisation Details'!I228),FALSE)</f>
        <v>R1011</v>
      </c>
      <c r="Q229">
        <f>VLOOKUP($A229,'Hospitalisation Details'!$A:$K,COLUMN('Hospitalisation Details'!K228),FALSE)</f>
        <v>55</v>
      </c>
    </row>
    <row r="230" spans="1:17" ht="15.75" x14ac:dyDescent="0.25">
      <c r="A230" s="6" t="s">
        <v>270</v>
      </c>
      <c r="B230" t="str">
        <f>VLOOKUP(A230,'Customer Names'!A:E,COLUMN('Customer Names'!D229),FALSE)</f>
        <v>Ms. Allison</v>
      </c>
      <c r="C230">
        <f>VLOOKUP($A230,'Medical Examinations'!$A:$J,COLUMN('Medical Examinations'!B229),FALSE)</f>
        <v>36.99</v>
      </c>
      <c r="D230">
        <f>VLOOKUP($A230,'Medical Examinations'!$A:$J,COLUMN('Medical Examinations'!C229),FALSE)</f>
        <v>5.37</v>
      </c>
      <c r="E230" t="str">
        <f>VLOOKUP($A230,'Medical Examinations'!$A:$J,COLUMN('Medical Examinations'!D229),FALSE)</f>
        <v>Yes</v>
      </c>
      <c r="F230" t="str">
        <f>VLOOKUP($A230,'Medical Examinations'!$A:$J,COLUMN('Medical Examinations'!E229),FALSE)</f>
        <v>No</v>
      </c>
      <c r="G230" t="str">
        <f>VLOOKUP($A230,'Medical Examinations'!$A:$J,COLUMN('Medical Examinations'!F229),FALSE)</f>
        <v>Yes</v>
      </c>
      <c r="H230">
        <f>VLOOKUP($A230,'Medical Examinations'!$A:$J,COLUMN('Medical Examinations'!G229),FALSE)</f>
        <v>1</v>
      </c>
      <c r="I230" t="str">
        <f>VLOOKUP($A230,'Medical Examinations'!$A:$J,COLUMN('Medical Examinations'!H229),FALSE)</f>
        <v>Yes</v>
      </c>
      <c r="J230" t="str">
        <f>VLOOKUP($A230,'Medical Examinations'!$A:$J,COLUMN('Medical Examinations'!I229),FALSE)</f>
        <v>Obesity</v>
      </c>
      <c r="K230" t="str">
        <f>VLOOKUP($A230,'Medical Examinations'!$A:$J,COLUMN('Medical Examinations'!J229),FALSE)</f>
        <v>Normal</v>
      </c>
      <c r="L230" s="30">
        <f>VLOOKUP($A230,'Hospitalisation Details'!$A:$K,COLUMN('Hospitalisation Details'!J229),FALSE)</f>
        <v>30526</v>
      </c>
      <c r="M230" s="23">
        <f>VLOOKUP($A230,'Hospitalisation Details'!$A:$K,COLUMN('Hospitalisation Details'!F229),FALSE)</f>
        <v>34940.61</v>
      </c>
      <c r="N230" t="str">
        <f>VLOOKUP($A230,'Hospitalisation Details'!$A:$K,COLUMN('Hospitalisation Details'!G229),FALSE)</f>
        <v>Tier - 2</v>
      </c>
      <c r="O230" t="str">
        <f>VLOOKUP($A230,'Hospitalisation Details'!$A:$K,COLUMN('Hospitalisation Details'!H229),FALSE)</f>
        <v>Tier - 3</v>
      </c>
      <c r="P230" t="str">
        <f>VLOOKUP($A230,'Hospitalisation Details'!$A:$K,COLUMN('Hospitalisation Details'!I229),FALSE)</f>
        <v>R1011</v>
      </c>
      <c r="Q230">
        <f>VLOOKUP($A230,'Hospitalisation Details'!$A:$K,COLUMN('Hospitalisation Details'!K229),FALSE)</f>
        <v>39</v>
      </c>
    </row>
    <row r="231" spans="1:17" ht="15.75" x14ac:dyDescent="0.25">
      <c r="A231" s="6" t="s">
        <v>271</v>
      </c>
      <c r="B231" t="str">
        <f>VLOOKUP(A231,'Customer Names'!A:E,COLUMN('Customer Names'!D230),FALSE)</f>
        <v>Ms. Elizabeth</v>
      </c>
      <c r="C231">
        <f>VLOOKUP($A231,'Medical Examinations'!$A:$J,COLUMN('Medical Examinations'!B230),FALSE)</f>
        <v>31.4</v>
      </c>
      <c r="D231">
        <f>VLOOKUP($A231,'Medical Examinations'!$A:$J,COLUMN('Medical Examinations'!C230),FALSE)</f>
        <v>4.5999999999999996</v>
      </c>
      <c r="E231" t="str">
        <f>VLOOKUP($A231,'Medical Examinations'!$A:$J,COLUMN('Medical Examinations'!D230),FALSE)</f>
        <v>Yes</v>
      </c>
      <c r="F231" t="str">
        <f>VLOOKUP($A231,'Medical Examinations'!$A:$J,COLUMN('Medical Examinations'!E230),FALSE)</f>
        <v>No</v>
      </c>
      <c r="G231" t="str">
        <f>VLOOKUP($A231,'Medical Examinations'!$A:$J,COLUMN('Medical Examinations'!F230),FALSE)</f>
        <v>No</v>
      </c>
      <c r="H231">
        <f>VLOOKUP($A231,'Medical Examinations'!$A:$J,COLUMN('Medical Examinations'!G230),FALSE)</f>
        <v>1</v>
      </c>
      <c r="I231" t="str">
        <f>VLOOKUP($A231,'Medical Examinations'!$A:$J,COLUMN('Medical Examinations'!H230),FALSE)</f>
        <v>Yes</v>
      </c>
      <c r="J231" t="str">
        <f>VLOOKUP($A231,'Medical Examinations'!$A:$J,COLUMN('Medical Examinations'!I230),FALSE)</f>
        <v>Obesity</v>
      </c>
      <c r="K231" t="str">
        <f>VLOOKUP($A231,'Medical Examinations'!$A:$J,COLUMN('Medical Examinations'!J230),FALSE)</f>
        <v>Normal</v>
      </c>
      <c r="L231" s="30">
        <f>VLOOKUP($A231,'Hospitalisation Details'!$A:$K,COLUMN('Hospitalisation Details'!J230),FALSE)</f>
        <v>34989</v>
      </c>
      <c r="M231" s="23">
        <f>VLOOKUP($A231,'Hospitalisation Details'!$A:$K,COLUMN('Hospitalisation Details'!F230),FALSE)</f>
        <v>34838.870000000003</v>
      </c>
      <c r="N231" t="str">
        <f>VLOOKUP($A231,'Hospitalisation Details'!$A:$K,COLUMN('Hospitalisation Details'!G230),FALSE)</f>
        <v>Tier - 2</v>
      </c>
      <c r="O231" t="str">
        <f>VLOOKUP($A231,'Hospitalisation Details'!$A:$K,COLUMN('Hospitalisation Details'!H230),FALSE)</f>
        <v>Tier - 3</v>
      </c>
      <c r="P231" t="str">
        <f>VLOOKUP($A231,'Hospitalisation Details'!$A:$K,COLUMN('Hospitalisation Details'!I230),FALSE)</f>
        <v>R1011</v>
      </c>
      <c r="Q231">
        <f>VLOOKUP($A231,'Hospitalisation Details'!$A:$K,COLUMN('Hospitalisation Details'!K230),FALSE)</f>
        <v>27</v>
      </c>
    </row>
    <row r="232" spans="1:17" ht="15.75" x14ac:dyDescent="0.25">
      <c r="A232" s="6" t="s">
        <v>272</v>
      </c>
      <c r="B232" t="str">
        <f>VLOOKUP(A232,'Customer Names'!A:E,COLUMN('Customer Names'!D231),FALSE)</f>
        <v>Mr. Andrew</v>
      </c>
      <c r="C232">
        <f>VLOOKUP($A232,'Medical Examinations'!$A:$J,COLUMN('Medical Examinations'!B231),FALSE)</f>
        <v>34.9</v>
      </c>
      <c r="D232">
        <f>VLOOKUP($A232,'Medical Examinations'!$A:$J,COLUMN('Medical Examinations'!C231),FALSE)</f>
        <v>6.22</v>
      </c>
      <c r="E232" t="str">
        <f>VLOOKUP($A232,'Medical Examinations'!$A:$J,COLUMN('Medical Examinations'!D231),FALSE)</f>
        <v>No</v>
      </c>
      <c r="F232" t="str">
        <f>VLOOKUP($A232,'Medical Examinations'!$A:$J,COLUMN('Medical Examinations'!E231),FALSE)</f>
        <v>No</v>
      </c>
      <c r="G232" t="str">
        <f>VLOOKUP($A232,'Medical Examinations'!$A:$J,COLUMN('Medical Examinations'!F231),FALSE)</f>
        <v>Yes</v>
      </c>
      <c r="H232">
        <f>VLOOKUP($A232,'Medical Examinations'!$A:$J,COLUMN('Medical Examinations'!G231),FALSE)</f>
        <v>1</v>
      </c>
      <c r="I232" t="str">
        <f>VLOOKUP($A232,'Medical Examinations'!$A:$J,COLUMN('Medical Examinations'!H231),FALSE)</f>
        <v>Yes</v>
      </c>
      <c r="J232" t="str">
        <f>VLOOKUP($A232,'Medical Examinations'!$A:$J,COLUMN('Medical Examinations'!I231),FALSE)</f>
        <v>Obesity</v>
      </c>
      <c r="K232" t="str">
        <f>VLOOKUP($A232,'Medical Examinations'!$A:$J,COLUMN('Medical Examinations'!J231),FALSE)</f>
        <v>Prediabetes</v>
      </c>
      <c r="L232" s="30">
        <f>VLOOKUP($A232,'Hospitalisation Details'!$A:$K,COLUMN('Hospitalisation Details'!J231),FALSE)</f>
        <v>37881</v>
      </c>
      <c r="M232" s="23">
        <f>VLOOKUP($A232,'Hospitalisation Details'!$A:$K,COLUMN('Hospitalisation Details'!F231),FALSE)</f>
        <v>34828.65</v>
      </c>
      <c r="N232" t="str">
        <f>VLOOKUP($A232,'Hospitalisation Details'!$A:$K,COLUMN('Hospitalisation Details'!G231),FALSE)</f>
        <v>Tier - 1</v>
      </c>
      <c r="O232" t="str">
        <f>VLOOKUP($A232,'Hospitalisation Details'!$A:$K,COLUMN('Hospitalisation Details'!H231),FALSE)</f>
        <v>Tier - 3</v>
      </c>
      <c r="P232" t="str">
        <f>VLOOKUP($A232,'Hospitalisation Details'!$A:$K,COLUMN('Hospitalisation Details'!I231),FALSE)</f>
        <v>R1011</v>
      </c>
      <c r="Q232">
        <f>VLOOKUP($A232,'Hospitalisation Details'!$A:$K,COLUMN('Hospitalisation Details'!K231),FALSE)</f>
        <v>19</v>
      </c>
    </row>
    <row r="233" spans="1:17" ht="15.75" x14ac:dyDescent="0.25">
      <c r="A233" s="6" t="s">
        <v>273</v>
      </c>
      <c r="B233" t="str">
        <f>VLOOKUP(A233,'Customer Names'!A:E,COLUMN('Customer Names'!D232),FALSE)</f>
        <v>Mr. Anders</v>
      </c>
      <c r="C233">
        <f>VLOOKUP($A233,'Medical Examinations'!$A:$J,COLUMN('Medical Examinations'!B232),FALSE)</f>
        <v>31.13</v>
      </c>
      <c r="D233">
        <f>VLOOKUP($A233,'Medical Examinations'!$A:$J,COLUMN('Medical Examinations'!C232),FALSE)</f>
        <v>4.5199999999999996</v>
      </c>
      <c r="E233" t="str">
        <f>VLOOKUP($A233,'Medical Examinations'!$A:$J,COLUMN('Medical Examinations'!D232),FALSE)</f>
        <v>Yes</v>
      </c>
      <c r="F233" t="str">
        <f>VLOOKUP($A233,'Medical Examinations'!$A:$J,COLUMN('Medical Examinations'!E232),FALSE)</f>
        <v>No</v>
      </c>
      <c r="G233" t="str">
        <f>VLOOKUP($A233,'Medical Examinations'!$A:$J,COLUMN('Medical Examinations'!F232),FALSE)</f>
        <v>No</v>
      </c>
      <c r="H233">
        <f>VLOOKUP($A233,'Medical Examinations'!$A:$J,COLUMN('Medical Examinations'!G232),FALSE)</f>
        <v>1</v>
      </c>
      <c r="I233" t="str">
        <f>VLOOKUP($A233,'Medical Examinations'!$A:$J,COLUMN('Medical Examinations'!H232),FALSE)</f>
        <v>Yes</v>
      </c>
      <c r="J233" t="str">
        <f>VLOOKUP($A233,'Medical Examinations'!$A:$J,COLUMN('Medical Examinations'!I232),FALSE)</f>
        <v>Obesity</v>
      </c>
      <c r="K233" t="str">
        <f>VLOOKUP($A233,'Medical Examinations'!$A:$J,COLUMN('Medical Examinations'!J232),FALSE)</f>
        <v>Normal</v>
      </c>
      <c r="L233" s="30">
        <f>VLOOKUP($A233,'Hospitalisation Details'!$A:$K,COLUMN('Hospitalisation Details'!J232),FALSE)</f>
        <v>35060</v>
      </c>
      <c r="M233" s="23">
        <f>VLOOKUP($A233,'Hospitalisation Details'!$A:$K,COLUMN('Hospitalisation Details'!F232),FALSE)</f>
        <v>34806.47</v>
      </c>
      <c r="N233" t="str">
        <f>VLOOKUP($A233,'Hospitalisation Details'!$A:$K,COLUMN('Hospitalisation Details'!G232),FALSE)</f>
        <v>Tier - 1</v>
      </c>
      <c r="O233" t="str">
        <f>VLOOKUP($A233,'Hospitalisation Details'!$A:$K,COLUMN('Hospitalisation Details'!H232),FALSE)</f>
        <v>Tier - 2</v>
      </c>
      <c r="P233" t="str">
        <f>VLOOKUP($A233,'Hospitalisation Details'!$A:$K,COLUMN('Hospitalisation Details'!I232),FALSE)</f>
        <v>R1013</v>
      </c>
      <c r="Q233">
        <f>VLOOKUP($A233,'Hospitalisation Details'!$A:$K,COLUMN('Hospitalisation Details'!K232),FALSE)</f>
        <v>27</v>
      </c>
    </row>
    <row r="234" spans="1:17" ht="15.75" x14ac:dyDescent="0.25">
      <c r="A234" s="6" t="s">
        <v>274</v>
      </c>
      <c r="B234" t="str">
        <f>VLOOKUP(A234,'Customer Names'!A:E,COLUMN('Customer Names'!D233),FALSE)</f>
        <v>Mr. Sean</v>
      </c>
      <c r="C234">
        <f>VLOOKUP($A234,'Medical Examinations'!$A:$J,COLUMN('Medical Examinations'!B233),FALSE)</f>
        <v>34.799999999999997</v>
      </c>
      <c r="D234">
        <f>VLOOKUP($A234,'Medical Examinations'!$A:$J,COLUMN('Medical Examinations'!C233),FALSE)</f>
        <v>6.18</v>
      </c>
      <c r="E234" t="str">
        <f>VLOOKUP($A234,'Medical Examinations'!$A:$J,COLUMN('Medical Examinations'!D233),FALSE)</f>
        <v>No</v>
      </c>
      <c r="F234" t="str">
        <f>VLOOKUP($A234,'Medical Examinations'!$A:$J,COLUMN('Medical Examinations'!E233),FALSE)</f>
        <v>No</v>
      </c>
      <c r="G234" t="str">
        <f>VLOOKUP($A234,'Medical Examinations'!$A:$J,COLUMN('Medical Examinations'!F233),FALSE)</f>
        <v>Yes</v>
      </c>
      <c r="H234">
        <f>VLOOKUP($A234,'Medical Examinations'!$A:$J,COLUMN('Medical Examinations'!G233),FALSE)</f>
        <v>1</v>
      </c>
      <c r="I234" t="str">
        <f>VLOOKUP($A234,'Medical Examinations'!$A:$J,COLUMN('Medical Examinations'!H233),FALSE)</f>
        <v>Yes</v>
      </c>
      <c r="J234" t="str">
        <f>VLOOKUP($A234,'Medical Examinations'!$A:$J,COLUMN('Medical Examinations'!I233),FALSE)</f>
        <v>Obesity</v>
      </c>
      <c r="K234" t="str">
        <f>VLOOKUP($A234,'Medical Examinations'!$A:$J,COLUMN('Medical Examinations'!J233),FALSE)</f>
        <v>Prediabetes</v>
      </c>
      <c r="L234" s="30">
        <f>VLOOKUP($A234,'Hospitalisation Details'!$A:$K,COLUMN('Hospitalisation Details'!J233),FALSE)</f>
        <v>37805</v>
      </c>
      <c r="M234" s="23">
        <f>VLOOKUP($A234,'Hospitalisation Details'!$A:$K,COLUMN('Hospitalisation Details'!F233),FALSE)</f>
        <v>34779.620000000003</v>
      </c>
      <c r="N234" t="str">
        <f>VLOOKUP($A234,'Hospitalisation Details'!$A:$K,COLUMN('Hospitalisation Details'!G233),FALSE)</f>
        <v>Tier - 1</v>
      </c>
      <c r="O234" t="str">
        <f>VLOOKUP($A234,'Hospitalisation Details'!$A:$K,COLUMN('Hospitalisation Details'!H233),FALSE)</f>
        <v>Tier - 2</v>
      </c>
      <c r="P234" t="str">
        <f>VLOOKUP($A234,'Hospitalisation Details'!$A:$K,COLUMN('Hospitalisation Details'!I233),FALSE)</f>
        <v>R1011</v>
      </c>
      <c r="Q234">
        <f>VLOOKUP($A234,'Hospitalisation Details'!$A:$K,COLUMN('Hospitalisation Details'!K233),FALSE)</f>
        <v>19</v>
      </c>
    </row>
    <row r="235" spans="1:17" ht="15.75" x14ac:dyDescent="0.25">
      <c r="A235" s="6" t="s">
        <v>275</v>
      </c>
      <c r="B235" t="str">
        <f>VLOOKUP(A235,'Customer Names'!A:E,COLUMN('Customer Names'!D234),FALSE)</f>
        <v>Mr. Brian</v>
      </c>
      <c r="C235">
        <f>VLOOKUP($A235,'Medical Examinations'!$A:$J,COLUMN('Medical Examinations'!B234),FALSE)</f>
        <v>31.68</v>
      </c>
      <c r="D235">
        <f>VLOOKUP($A235,'Medical Examinations'!$A:$J,COLUMN('Medical Examinations'!C234),FALSE)</f>
        <v>4.4000000000000004</v>
      </c>
      <c r="E235" t="str">
        <f>VLOOKUP($A235,'Medical Examinations'!$A:$J,COLUMN('Medical Examinations'!D234),FALSE)</f>
        <v>No</v>
      </c>
      <c r="F235" t="str">
        <f>VLOOKUP($A235,'Medical Examinations'!$A:$J,COLUMN('Medical Examinations'!E234),FALSE)</f>
        <v>No</v>
      </c>
      <c r="G235" t="str">
        <f>VLOOKUP($A235,'Medical Examinations'!$A:$J,COLUMN('Medical Examinations'!F234),FALSE)</f>
        <v>No</v>
      </c>
      <c r="H235">
        <f>VLOOKUP($A235,'Medical Examinations'!$A:$J,COLUMN('Medical Examinations'!G234),FALSE)</f>
        <v>0</v>
      </c>
      <c r="I235" t="str">
        <f>VLOOKUP($A235,'Medical Examinations'!$A:$J,COLUMN('Medical Examinations'!H234),FALSE)</f>
        <v>Yes</v>
      </c>
      <c r="J235" t="str">
        <f>VLOOKUP($A235,'Medical Examinations'!$A:$J,COLUMN('Medical Examinations'!I234),FALSE)</f>
        <v>Obesity</v>
      </c>
      <c r="K235" t="str">
        <f>VLOOKUP($A235,'Medical Examinations'!$A:$J,COLUMN('Medical Examinations'!J234),FALSE)</f>
        <v>Normal</v>
      </c>
      <c r="L235" s="30">
        <f>VLOOKUP($A235,'Hospitalisation Details'!$A:$K,COLUMN('Hospitalisation Details'!J234),FALSE)</f>
        <v>34522</v>
      </c>
      <c r="M235" s="23">
        <f>VLOOKUP($A235,'Hospitalisation Details'!$A:$K,COLUMN('Hospitalisation Details'!F234),FALSE)</f>
        <v>34672.15</v>
      </c>
      <c r="N235" t="str">
        <f>VLOOKUP($A235,'Hospitalisation Details'!$A:$K,COLUMN('Hospitalisation Details'!G234),FALSE)</f>
        <v>Tier - 1</v>
      </c>
      <c r="O235" t="str">
        <f>VLOOKUP($A235,'Hospitalisation Details'!$A:$K,COLUMN('Hospitalisation Details'!H234),FALSE)</f>
        <v>Tier - 3</v>
      </c>
      <c r="P235" t="str">
        <f>VLOOKUP($A235,'Hospitalisation Details'!$A:$K,COLUMN('Hospitalisation Details'!I234),FALSE)</f>
        <v>R1013</v>
      </c>
      <c r="Q235">
        <f>VLOOKUP($A235,'Hospitalisation Details'!$A:$K,COLUMN('Hospitalisation Details'!K234),FALSE)</f>
        <v>28</v>
      </c>
    </row>
    <row r="236" spans="1:17" ht="15.75" x14ac:dyDescent="0.25">
      <c r="A236" s="6" t="s">
        <v>276</v>
      </c>
      <c r="B236" t="str">
        <f>VLOOKUP(A236,'Customer Names'!A:E,COLUMN('Customer Names'!D235),FALSE)</f>
        <v>Mr. Jeremy</v>
      </c>
      <c r="C236">
        <f>VLOOKUP($A236,'Medical Examinations'!$A:$J,COLUMN('Medical Examinations'!B235),FALSE)</f>
        <v>33.534999999999997</v>
      </c>
      <c r="D236">
        <f>VLOOKUP($A236,'Medical Examinations'!$A:$J,COLUMN('Medical Examinations'!C235),FALSE)</f>
        <v>6.23</v>
      </c>
      <c r="E236" t="str">
        <f>VLOOKUP($A236,'Medical Examinations'!$A:$J,COLUMN('Medical Examinations'!D235),FALSE)</f>
        <v>No</v>
      </c>
      <c r="F236" t="str">
        <f>VLOOKUP($A236,'Medical Examinations'!$A:$J,COLUMN('Medical Examinations'!E235),FALSE)</f>
        <v>Yes</v>
      </c>
      <c r="G236" t="str">
        <f>VLOOKUP($A236,'Medical Examinations'!$A:$J,COLUMN('Medical Examinations'!F235),FALSE)</f>
        <v>No</v>
      </c>
      <c r="H236">
        <f>VLOOKUP($A236,'Medical Examinations'!$A:$J,COLUMN('Medical Examinations'!G235),FALSE)</f>
        <v>1</v>
      </c>
      <c r="I236" t="str">
        <f>VLOOKUP($A236,'Medical Examinations'!$A:$J,COLUMN('Medical Examinations'!H235),FALSE)</f>
        <v>Yes</v>
      </c>
      <c r="J236" t="str">
        <f>VLOOKUP($A236,'Medical Examinations'!$A:$J,COLUMN('Medical Examinations'!I235),FALSE)</f>
        <v>Obesity</v>
      </c>
      <c r="K236" t="str">
        <f>VLOOKUP($A236,'Medical Examinations'!$A:$J,COLUMN('Medical Examinations'!J235),FALSE)</f>
        <v>Prediabetes</v>
      </c>
      <c r="L236" s="30">
        <f>VLOOKUP($A236,'Hospitalisation Details'!$A:$K,COLUMN('Hospitalisation Details'!J235),FALSE)</f>
        <v>38269</v>
      </c>
      <c r="M236" s="23">
        <f>VLOOKUP($A236,'Hospitalisation Details'!$A:$K,COLUMN('Hospitalisation Details'!F235),FALSE)</f>
        <v>34617.839999999997</v>
      </c>
      <c r="N236" t="str">
        <f>VLOOKUP($A236,'Hospitalisation Details'!$A:$K,COLUMN('Hospitalisation Details'!G235),FALSE)</f>
        <v>Tier - 1</v>
      </c>
      <c r="O236" t="str">
        <f>VLOOKUP($A236,'Hospitalisation Details'!$A:$K,COLUMN('Hospitalisation Details'!H235),FALSE)</f>
        <v>Tier - 3</v>
      </c>
      <c r="P236" t="str">
        <f>VLOOKUP($A236,'Hospitalisation Details'!$A:$K,COLUMN('Hospitalisation Details'!I235),FALSE)</f>
        <v>R1016</v>
      </c>
      <c r="Q236">
        <f>VLOOKUP($A236,'Hospitalisation Details'!$A:$K,COLUMN('Hospitalisation Details'!K235),FALSE)</f>
        <v>18</v>
      </c>
    </row>
    <row r="237" spans="1:17" ht="15.75" x14ac:dyDescent="0.25">
      <c r="A237" s="6" t="s">
        <v>277</v>
      </c>
      <c r="B237" t="str">
        <f>VLOOKUP(A237,'Customer Names'!A:E,COLUMN('Customer Names'!D236),FALSE)</f>
        <v>Ms. Susannah</v>
      </c>
      <c r="C237">
        <f>VLOOKUP($A237,'Medical Examinations'!$A:$J,COLUMN('Medical Examinations'!B236),FALSE)</f>
        <v>31.92</v>
      </c>
      <c r="D237">
        <f>VLOOKUP($A237,'Medical Examinations'!$A:$J,COLUMN('Medical Examinations'!C236),FALSE)</f>
        <v>5.33</v>
      </c>
      <c r="E237" t="str">
        <f>VLOOKUP($A237,'Medical Examinations'!$A:$J,COLUMN('Medical Examinations'!D236),FALSE)</f>
        <v>Yes</v>
      </c>
      <c r="F237" t="str">
        <f>VLOOKUP($A237,'Medical Examinations'!$A:$J,COLUMN('Medical Examinations'!E236),FALSE)</f>
        <v>No</v>
      </c>
      <c r="G237" t="str">
        <f>VLOOKUP($A237,'Medical Examinations'!$A:$J,COLUMN('Medical Examinations'!F236),FALSE)</f>
        <v>No</v>
      </c>
      <c r="H237">
        <f>VLOOKUP($A237,'Medical Examinations'!$A:$J,COLUMN('Medical Examinations'!G236),FALSE)</f>
        <v>0</v>
      </c>
      <c r="I237" t="str">
        <f>VLOOKUP($A237,'Medical Examinations'!$A:$J,COLUMN('Medical Examinations'!H236),FALSE)</f>
        <v>Yes</v>
      </c>
      <c r="J237" t="str">
        <f>VLOOKUP($A237,'Medical Examinations'!$A:$J,COLUMN('Medical Examinations'!I236),FALSE)</f>
        <v>Obesity</v>
      </c>
      <c r="K237" t="str">
        <f>VLOOKUP($A237,'Medical Examinations'!$A:$J,COLUMN('Medical Examinations'!J236),FALSE)</f>
        <v>Normal</v>
      </c>
      <c r="L237" s="30">
        <f>VLOOKUP($A237,'Hospitalisation Details'!$A:$K,COLUMN('Hospitalisation Details'!J236),FALSE)</f>
        <v>28089</v>
      </c>
      <c r="M237" s="23">
        <f>VLOOKUP($A237,'Hospitalisation Details'!$A:$K,COLUMN('Hospitalisation Details'!F236),FALSE)</f>
        <v>34543.39</v>
      </c>
      <c r="N237" t="str">
        <f>VLOOKUP($A237,'Hospitalisation Details'!$A:$K,COLUMN('Hospitalisation Details'!G236),FALSE)</f>
        <v>Tier - 2</v>
      </c>
      <c r="O237" t="str">
        <f>VLOOKUP($A237,'Hospitalisation Details'!$A:$K,COLUMN('Hospitalisation Details'!H236),FALSE)</f>
        <v>Tier - 3</v>
      </c>
      <c r="P237" t="str">
        <f>VLOOKUP($A237,'Hospitalisation Details'!$A:$K,COLUMN('Hospitalisation Details'!I236),FALSE)</f>
        <v>R1011</v>
      </c>
      <c r="Q237">
        <f>VLOOKUP($A237,'Hospitalisation Details'!$A:$K,COLUMN('Hospitalisation Details'!K236),FALSE)</f>
        <v>46</v>
      </c>
    </row>
    <row r="238" spans="1:17" ht="15.75" x14ac:dyDescent="0.25">
      <c r="A238" s="6" t="s">
        <v>278</v>
      </c>
      <c r="B238" t="str">
        <f>VLOOKUP(A238,'Customer Names'!A:E,COLUMN('Customer Names'!D237),FALSE)</f>
        <v>Mr. Randy</v>
      </c>
      <c r="C238">
        <f>VLOOKUP($A238,'Medical Examinations'!$A:$J,COLUMN('Medical Examinations'!B237),FALSE)</f>
        <v>32.700000000000003</v>
      </c>
      <c r="D238">
        <f>VLOOKUP($A238,'Medical Examinations'!$A:$J,COLUMN('Medical Examinations'!C237),FALSE)</f>
        <v>4.09</v>
      </c>
      <c r="E238" t="str">
        <f>VLOOKUP($A238,'Medical Examinations'!$A:$J,COLUMN('Medical Examinations'!D237),FALSE)</f>
        <v>No</v>
      </c>
      <c r="F238" t="str">
        <f>VLOOKUP($A238,'Medical Examinations'!$A:$J,COLUMN('Medical Examinations'!E237),FALSE)</f>
        <v>No</v>
      </c>
      <c r="G238" t="str">
        <f>VLOOKUP($A238,'Medical Examinations'!$A:$J,COLUMN('Medical Examinations'!F237),FALSE)</f>
        <v>No</v>
      </c>
      <c r="H238">
        <f>VLOOKUP($A238,'Medical Examinations'!$A:$J,COLUMN('Medical Examinations'!G237),FALSE)</f>
        <v>1</v>
      </c>
      <c r="I238" t="str">
        <f>VLOOKUP($A238,'Medical Examinations'!$A:$J,COLUMN('Medical Examinations'!H237),FALSE)</f>
        <v>Yes</v>
      </c>
      <c r="J238" t="str">
        <f>VLOOKUP($A238,'Medical Examinations'!$A:$J,COLUMN('Medical Examinations'!I237),FALSE)</f>
        <v>Obesity</v>
      </c>
      <c r="K238" t="str">
        <f>VLOOKUP($A238,'Medical Examinations'!$A:$J,COLUMN('Medical Examinations'!J237),FALSE)</f>
        <v>Normal</v>
      </c>
      <c r="L238" s="30">
        <f>VLOOKUP($A238,'Hospitalisation Details'!$A:$K,COLUMN('Hospitalisation Details'!J237),FALSE)</f>
        <v>35970</v>
      </c>
      <c r="M238" s="23">
        <f>VLOOKUP($A238,'Hospitalisation Details'!$A:$K,COLUMN('Hospitalisation Details'!F237),FALSE)</f>
        <v>34472.839999999997</v>
      </c>
      <c r="N238" t="str">
        <f>VLOOKUP($A238,'Hospitalisation Details'!$A:$K,COLUMN('Hospitalisation Details'!G237),FALSE)</f>
        <v>Tier - 1</v>
      </c>
      <c r="O238" t="str">
        <f>VLOOKUP($A238,'Hospitalisation Details'!$A:$K,COLUMN('Hospitalisation Details'!H237),FALSE)</f>
        <v>Tier - 3</v>
      </c>
      <c r="P238" t="str">
        <f>VLOOKUP($A238,'Hospitalisation Details'!$A:$K,COLUMN('Hospitalisation Details'!I237),FALSE)</f>
        <v>R1011</v>
      </c>
      <c r="Q238">
        <f>VLOOKUP($A238,'Hospitalisation Details'!$A:$K,COLUMN('Hospitalisation Details'!K237),FALSE)</f>
        <v>24</v>
      </c>
    </row>
    <row r="239" spans="1:17" ht="15.75" x14ac:dyDescent="0.25">
      <c r="A239" s="6" t="s">
        <v>279</v>
      </c>
      <c r="B239" t="str">
        <f>VLOOKUP(A239,'Customer Names'!A:E,COLUMN('Customer Names'!D238),FALSE)</f>
        <v>Mr. Leslie</v>
      </c>
      <c r="C239">
        <f>VLOOKUP($A239,'Medical Examinations'!$A:$J,COLUMN('Medical Examinations'!B238),FALSE)</f>
        <v>41.25</v>
      </c>
      <c r="D239">
        <f>VLOOKUP($A239,'Medical Examinations'!$A:$J,COLUMN('Medical Examinations'!C238),FALSE)</f>
        <v>5.19</v>
      </c>
      <c r="E239" t="str">
        <f>VLOOKUP($A239,'Medical Examinations'!$A:$J,COLUMN('Medical Examinations'!D238),FALSE)</f>
        <v>No</v>
      </c>
      <c r="F239" t="str">
        <f>VLOOKUP($A239,'Medical Examinations'!$A:$J,COLUMN('Medical Examinations'!E238),FALSE)</f>
        <v>No</v>
      </c>
      <c r="G239" t="str">
        <f>VLOOKUP($A239,'Medical Examinations'!$A:$J,COLUMN('Medical Examinations'!F238),FALSE)</f>
        <v>No</v>
      </c>
      <c r="H239">
        <f>VLOOKUP($A239,'Medical Examinations'!$A:$J,COLUMN('Medical Examinations'!G238),FALSE)</f>
        <v>0</v>
      </c>
      <c r="I239" t="str">
        <f>VLOOKUP($A239,'Medical Examinations'!$A:$J,COLUMN('Medical Examinations'!H238),FALSE)</f>
        <v>Yes</v>
      </c>
      <c r="J239" t="str">
        <f>VLOOKUP($A239,'Medical Examinations'!$A:$J,COLUMN('Medical Examinations'!I238),FALSE)</f>
        <v>Obesity</v>
      </c>
      <c r="K239" t="str">
        <f>VLOOKUP($A239,'Medical Examinations'!$A:$J,COLUMN('Medical Examinations'!J238),FALSE)</f>
        <v>Normal</v>
      </c>
      <c r="L239" s="30">
        <f>VLOOKUP($A239,'Hospitalisation Details'!$A:$K,COLUMN('Hospitalisation Details'!J238),FALSE)</f>
        <v>33140</v>
      </c>
      <c r="M239" s="23">
        <f>VLOOKUP($A239,'Hospitalisation Details'!$A:$K,COLUMN('Hospitalisation Details'!F238),FALSE)</f>
        <v>34456.269999999997</v>
      </c>
      <c r="N239" t="str">
        <f>VLOOKUP($A239,'Hospitalisation Details'!$A:$K,COLUMN('Hospitalisation Details'!G238),FALSE)</f>
        <v>Tier - 1</v>
      </c>
      <c r="O239" t="str">
        <f>VLOOKUP($A239,'Hospitalisation Details'!$A:$K,COLUMN('Hospitalisation Details'!H238),FALSE)</f>
        <v>Tier - 2</v>
      </c>
      <c r="P239" t="str">
        <f>VLOOKUP($A239,'Hospitalisation Details'!$A:$K,COLUMN('Hospitalisation Details'!I238),FALSE)</f>
        <v>R1011</v>
      </c>
      <c r="Q239">
        <f>VLOOKUP($A239,'Hospitalisation Details'!$A:$K,COLUMN('Hospitalisation Details'!K238),FALSE)</f>
        <v>32</v>
      </c>
    </row>
    <row r="240" spans="1:17" ht="15.75" x14ac:dyDescent="0.25">
      <c r="A240" s="6" t="s">
        <v>280</v>
      </c>
      <c r="B240" t="str">
        <f>VLOOKUP(A240,'Customer Names'!A:E,COLUMN('Customer Names'!D239),FALSE)</f>
        <v>Ms. Brittany</v>
      </c>
      <c r="C240">
        <f>VLOOKUP($A240,'Medical Examinations'!$A:$J,COLUMN('Medical Examinations'!B239),FALSE)</f>
        <v>33.11</v>
      </c>
      <c r="D240">
        <f>VLOOKUP($A240,'Medical Examinations'!$A:$J,COLUMN('Medical Examinations'!C239),FALSE)</f>
        <v>4.12</v>
      </c>
      <c r="E240" t="str">
        <f>VLOOKUP($A240,'Medical Examinations'!$A:$J,COLUMN('Medical Examinations'!D239),FALSE)</f>
        <v>No</v>
      </c>
      <c r="F240" t="str">
        <f>VLOOKUP($A240,'Medical Examinations'!$A:$J,COLUMN('Medical Examinations'!E239),FALSE)</f>
        <v>No</v>
      </c>
      <c r="G240" t="str">
        <f>VLOOKUP($A240,'Medical Examinations'!$A:$J,COLUMN('Medical Examinations'!F239),FALSE)</f>
        <v>Yes</v>
      </c>
      <c r="H240">
        <f>VLOOKUP($A240,'Medical Examinations'!$A:$J,COLUMN('Medical Examinations'!G239),FALSE)</f>
        <v>1</v>
      </c>
      <c r="I240" t="str">
        <f>VLOOKUP($A240,'Medical Examinations'!$A:$J,COLUMN('Medical Examinations'!H239),FALSE)</f>
        <v>Yes</v>
      </c>
      <c r="J240" t="str">
        <f>VLOOKUP($A240,'Medical Examinations'!$A:$J,COLUMN('Medical Examinations'!I239),FALSE)</f>
        <v>Obesity</v>
      </c>
      <c r="K240" t="str">
        <f>VLOOKUP($A240,'Medical Examinations'!$A:$J,COLUMN('Medical Examinations'!J239),FALSE)</f>
        <v>Normal</v>
      </c>
      <c r="L240" s="30">
        <f>VLOOKUP($A240,'Hospitalisation Details'!$A:$K,COLUMN('Hospitalisation Details'!J239),FALSE)</f>
        <v>37899</v>
      </c>
      <c r="M240" s="23">
        <f>VLOOKUP($A240,'Hospitalisation Details'!$A:$K,COLUMN('Hospitalisation Details'!F239),FALSE)</f>
        <v>34439.86</v>
      </c>
      <c r="N240" t="str">
        <f>VLOOKUP($A240,'Hospitalisation Details'!$A:$K,COLUMN('Hospitalisation Details'!G239),FALSE)</f>
        <v>Tier - 2</v>
      </c>
      <c r="O240" t="str">
        <f>VLOOKUP($A240,'Hospitalisation Details'!$A:$K,COLUMN('Hospitalisation Details'!H239),FALSE)</f>
        <v>Tier - 1</v>
      </c>
      <c r="P240" t="str">
        <f>VLOOKUP($A240,'Hospitalisation Details'!$A:$K,COLUMN('Hospitalisation Details'!I239),FALSE)</f>
        <v>R1013</v>
      </c>
      <c r="Q240">
        <f>VLOOKUP($A240,'Hospitalisation Details'!$A:$K,COLUMN('Hospitalisation Details'!K239),FALSE)</f>
        <v>19</v>
      </c>
    </row>
    <row r="241" spans="1:17" ht="15.75" x14ac:dyDescent="0.25">
      <c r="A241" s="6" t="s">
        <v>281</v>
      </c>
      <c r="B241" t="str">
        <f>VLOOKUP(A241,'Customer Names'!A:E,COLUMN('Customer Names'!D240),FALSE)</f>
        <v>Ms. Cassie</v>
      </c>
      <c r="C241">
        <f>VLOOKUP($A241,'Medical Examinations'!$A:$J,COLUMN('Medical Examinations'!B240),FALSE)</f>
        <v>36.159999999999997</v>
      </c>
      <c r="D241">
        <f>VLOOKUP($A241,'Medical Examinations'!$A:$J,COLUMN('Medical Examinations'!C240),FALSE)</f>
        <v>5.0999999999999996</v>
      </c>
      <c r="E241" t="str">
        <f>VLOOKUP($A241,'Medical Examinations'!$A:$J,COLUMN('Medical Examinations'!D240),FALSE)</f>
        <v>No</v>
      </c>
      <c r="F241" t="str">
        <f>VLOOKUP($A241,'Medical Examinations'!$A:$J,COLUMN('Medical Examinations'!E240),FALSE)</f>
        <v>No</v>
      </c>
      <c r="G241" t="str">
        <f>VLOOKUP($A241,'Medical Examinations'!$A:$J,COLUMN('Medical Examinations'!F240),FALSE)</f>
        <v>No</v>
      </c>
      <c r="H241">
        <f>VLOOKUP($A241,'Medical Examinations'!$A:$J,COLUMN('Medical Examinations'!G240),FALSE)</f>
        <v>1</v>
      </c>
      <c r="I241" t="str">
        <f>VLOOKUP($A241,'Medical Examinations'!$A:$J,COLUMN('Medical Examinations'!H240),FALSE)</f>
        <v>Yes</v>
      </c>
      <c r="J241" t="str">
        <f>VLOOKUP($A241,'Medical Examinations'!$A:$J,COLUMN('Medical Examinations'!I240),FALSE)</f>
        <v>Obesity</v>
      </c>
      <c r="K241" t="str">
        <f>VLOOKUP($A241,'Medical Examinations'!$A:$J,COLUMN('Medical Examinations'!J240),FALSE)</f>
        <v>Normal</v>
      </c>
      <c r="L241" s="30">
        <f>VLOOKUP($A241,'Hospitalisation Details'!$A:$K,COLUMN('Hospitalisation Details'!J240),FALSE)</f>
        <v>30956</v>
      </c>
      <c r="M241" s="23">
        <f>VLOOKUP($A241,'Hospitalisation Details'!$A:$K,COLUMN('Hospitalisation Details'!F240),FALSE)</f>
        <v>34402.22</v>
      </c>
      <c r="N241" t="str">
        <f>VLOOKUP($A241,'Hospitalisation Details'!$A:$K,COLUMN('Hospitalisation Details'!G240),FALSE)</f>
        <v>Tier - 2</v>
      </c>
      <c r="O241" t="str">
        <f>VLOOKUP($A241,'Hospitalisation Details'!$A:$K,COLUMN('Hospitalisation Details'!H240),FALSE)</f>
        <v>Tier - 3</v>
      </c>
      <c r="P241" t="str">
        <f>VLOOKUP($A241,'Hospitalisation Details'!$A:$K,COLUMN('Hospitalisation Details'!I240),FALSE)</f>
        <v>R1011</v>
      </c>
      <c r="Q241">
        <f>VLOOKUP($A241,'Hospitalisation Details'!$A:$K,COLUMN('Hospitalisation Details'!K240),FALSE)</f>
        <v>38</v>
      </c>
    </row>
    <row r="242" spans="1:17" ht="15.75" x14ac:dyDescent="0.25">
      <c r="A242" s="6" t="s">
        <v>282</v>
      </c>
      <c r="B242" t="str">
        <f>VLOOKUP(A242,'Customer Names'!A:E,COLUMN('Customer Names'!D241),FALSE)</f>
        <v>Mr. Peter</v>
      </c>
      <c r="C242">
        <f>VLOOKUP($A242,'Medical Examinations'!$A:$J,COLUMN('Medical Examinations'!B241),FALSE)</f>
        <v>33.72</v>
      </c>
      <c r="D242">
        <f>VLOOKUP($A242,'Medical Examinations'!$A:$J,COLUMN('Medical Examinations'!C241),FALSE)</f>
        <v>6.21</v>
      </c>
      <c r="E242" t="str">
        <f>VLOOKUP($A242,'Medical Examinations'!$A:$J,COLUMN('Medical Examinations'!D241),FALSE)</f>
        <v>Yes</v>
      </c>
      <c r="F242" t="str">
        <f>VLOOKUP($A242,'Medical Examinations'!$A:$J,COLUMN('Medical Examinations'!E241),FALSE)</f>
        <v>No</v>
      </c>
      <c r="G242" t="str">
        <f>VLOOKUP($A242,'Medical Examinations'!$A:$J,COLUMN('Medical Examinations'!F241),FALSE)</f>
        <v>Yes</v>
      </c>
      <c r="H242">
        <f>VLOOKUP($A242,'Medical Examinations'!$A:$J,COLUMN('Medical Examinations'!G241),FALSE)</f>
        <v>1</v>
      </c>
      <c r="I242" t="str">
        <f>VLOOKUP($A242,'Medical Examinations'!$A:$J,COLUMN('Medical Examinations'!H241),FALSE)</f>
        <v>Yes</v>
      </c>
      <c r="J242" t="str">
        <f>VLOOKUP($A242,'Medical Examinations'!$A:$J,COLUMN('Medical Examinations'!I241),FALSE)</f>
        <v>Obesity</v>
      </c>
      <c r="K242" t="str">
        <f>VLOOKUP($A242,'Medical Examinations'!$A:$J,COLUMN('Medical Examinations'!J241),FALSE)</f>
        <v>Prediabetes</v>
      </c>
      <c r="L242" s="30">
        <f>VLOOKUP($A242,'Hospitalisation Details'!$A:$K,COLUMN('Hospitalisation Details'!J241),FALSE)</f>
        <v>30591</v>
      </c>
      <c r="M242" s="23">
        <f>VLOOKUP($A242,'Hospitalisation Details'!$A:$K,COLUMN('Hospitalisation Details'!F241),FALSE)</f>
        <v>34307.22</v>
      </c>
      <c r="N242" t="str">
        <f>VLOOKUP($A242,'Hospitalisation Details'!$A:$K,COLUMN('Hospitalisation Details'!G241),FALSE)</f>
        <v>Tier - 2</v>
      </c>
      <c r="O242" t="str">
        <f>VLOOKUP($A242,'Hospitalisation Details'!$A:$K,COLUMN('Hospitalisation Details'!H241),FALSE)</f>
        <v>Tier - 2</v>
      </c>
      <c r="P242" t="str">
        <f>VLOOKUP($A242,'Hospitalisation Details'!$A:$K,COLUMN('Hospitalisation Details'!I241),FALSE)</f>
        <v>R1012</v>
      </c>
      <c r="Q242">
        <f>VLOOKUP($A242,'Hospitalisation Details'!$A:$K,COLUMN('Hospitalisation Details'!K241),FALSE)</f>
        <v>39</v>
      </c>
    </row>
    <row r="243" spans="1:17" ht="15.75" x14ac:dyDescent="0.25">
      <c r="A243" s="6" t="s">
        <v>283</v>
      </c>
      <c r="B243" t="str">
        <f>VLOOKUP(A243,'Customer Names'!A:E,COLUMN('Customer Names'!D242),FALSE)</f>
        <v>Mr. Douglas</v>
      </c>
      <c r="C243">
        <f>VLOOKUP($A243,'Medical Examinations'!$A:$J,COLUMN('Medical Examinations'!B242),FALSE)</f>
        <v>37.74</v>
      </c>
      <c r="D243">
        <f>VLOOKUP($A243,'Medical Examinations'!$A:$J,COLUMN('Medical Examinations'!C242),FALSE)</f>
        <v>9.5299999999999994</v>
      </c>
      <c r="E243" t="str">
        <f>VLOOKUP($A243,'Medical Examinations'!$A:$J,COLUMN('Medical Examinations'!D242),FALSE)</f>
        <v>Yes</v>
      </c>
      <c r="F243" t="str">
        <f>VLOOKUP($A243,'Medical Examinations'!$A:$J,COLUMN('Medical Examinations'!E242),FALSE)</f>
        <v>No</v>
      </c>
      <c r="G243" t="str">
        <f>VLOOKUP($A243,'Medical Examinations'!$A:$J,COLUMN('Medical Examinations'!F242),FALSE)</f>
        <v>No</v>
      </c>
      <c r="H243">
        <f>VLOOKUP($A243,'Medical Examinations'!$A:$J,COLUMN('Medical Examinations'!G242),FALSE)</f>
        <v>1</v>
      </c>
      <c r="I243" t="str">
        <f>VLOOKUP($A243,'Medical Examinations'!$A:$J,COLUMN('Medical Examinations'!H242),FALSE)</f>
        <v>Yes</v>
      </c>
      <c r="J243" t="str">
        <f>VLOOKUP($A243,'Medical Examinations'!$A:$J,COLUMN('Medical Examinations'!I242),FALSE)</f>
        <v>Obesity</v>
      </c>
      <c r="K243" t="str">
        <f>VLOOKUP($A243,'Medical Examinations'!$A:$J,COLUMN('Medical Examinations'!J242),FALSE)</f>
        <v>Diabetes</v>
      </c>
      <c r="L243" s="30">
        <f>VLOOKUP($A243,'Hospitalisation Details'!$A:$K,COLUMN('Hospitalisation Details'!J242),FALSE)</f>
        <v>31696</v>
      </c>
      <c r="M243" s="23">
        <f>VLOOKUP($A243,'Hospitalisation Details'!$A:$K,COLUMN('Hospitalisation Details'!F242),FALSE)</f>
        <v>34293.120000000003</v>
      </c>
      <c r="N243" t="str">
        <f>VLOOKUP($A243,'Hospitalisation Details'!$A:$K,COLUMN('Hospitalisation Details'!G242),FALSE)</f>
        <v>Tier - 1</v>
      </c>
      <c r="O243" t="str">
        <f>VLOOKUP($A243,'Hospitalisation Details'!$A:$K,COLUMN('Hospitalisation Details'!H242),FALSE)</f>
        <v>Tier - 2</v>
      </c>
      <c r="P243" t="str">
        <f>VLOOKUP($A243,'Hospitalisation Details'!$A:$K,COLUMN('Hospitalisation Details'!I242),FALSE)</f>
        <v>R1011</v>
      </c>
      <c r="Q243">
        <f>VLOOKUP($A243,'Hospitalisation Details'!$A:$K,COLUMN('Hospitalisation Details'!K242),FALSE)</f>
        <v>36</v>
      </c>
    </row>
    <row r="244" spans="1:17" ht="15.75" x14ac:dyDescent="0.25">
      <c r="A244" s="6" t="s">
        <v>284</v>
      </c>
      <c r="B244" t="str">
        <f>VLOOKUP(A244,'Customer Names'!A:E,COLUMN('Customer Names'!D243),FALSE)</f>
        <v>Mr. Dan</v>
      </c>
      <c r="C244">
        <f>VLOOKUP($A244,'Medical Examinations'!$A:$J,COLUMN('Medical Examinations'!B243),FALSE)</f>
        <v>48.75</v>
      </c>
      <c r="D244">
        <f>VLOOKUP($A244,'Medical Examinations'!$A:$J,COLUMN('Medical Examinations'!C243),FALSE)</f>
        <v>4.6399999999999997</v>
      </c>
      <c r="E244" t="str">
        <f>VLOOKUP($A244,'Medical Examinations'!$A:$J,COLUMN('Medical Examinations'!D243),FALSE)</f>
        <v>Yes</v>
      </c>
      <c r="F244" t="str">
        <f>VLOOKUP($A244,'Medical Examinations'!$A:$J,COLUMN('Medical Examinations'!E243),FALSE)</f>
        <v>No</v>
      </c>
      <c r="G244" t="str">
        <f>VLOOKUP($A244,'Medical Examinations'!$A:$J,COLUMN('Medical Examinations'!F243),FALSE)</f>
        <v>No</v>
      </c>
      <c r="H244">
        <f>VLOOKUP($A244,'Medical Examinations'!$A:$J,COLUMN('Medical Examinations'!G243),FALSE)</f>
        <v>1</v>
      </c>
      <c r="I244" t="str">
        <f>VLOOKUP($A244,'Medical Examinations'!$A:$J,COLUMN('Medical Examinations'!H243),FALSE)</f>
        <v>Yes</v>
      </c>
      <c r="J244" t="str">
        <f>VLOOKUP($A244,'Medical Examinations'!$A:$J,COLUMN('Medical Examinations'!I243),FALSE)</f>
        <v>Obesity</v>
      </c>
      <c r="K244" t="str">
        <f>VLOOKUP($A244,'Medical Examinations'!$A:$J,COLUMN('Medical Examinations'!J243),FALSE)</f>
        <v>Normal</v>
      </c>
      <c r="L244" s="30">
        <f>VLOOKUP($A244,'Hospitalisation Details'!$A:$K,COLUMN('Hospitalisation Details'!J243),FALSE)</f>
        <v>35002</v>
      </c>
      <c r="M244" s="23">
        <f>VLOOKUP($A244,'Hospitalisation Details'!$A:$K,COLUMN('Hospitalisation Details'!F243),FALSE)</f>
        <v>34289.43</v>
      </c>
      <c r="N244" t="str">
        <f>VLOOKUP($A244,'Hospitalisation Details'!$A:$K,COLUMN('Hospitalisation Details'!G243),FALSE)</f>
        <v>Tier - 1</v>
      </c>
      <c r="O244" t="str">
        <f>VLOOKUP($A244,'Hospitalisation Details'!$A:$K,COLUMN('Hospitalisation Details'!H243),FALSE)</f>
        <v>Tier - 1</v>
      </c>
      <c r="P244" t="str">
        <f>VLOOKUP($A244,'Hospitalisation Details'!$A:$K,COLUMN('Hospitalisation Details'!I243),FALSE)</f>
        <v>R1011</v>
      </c>
      <c r="Q244">
        <f>VLOOKUP($A244,'Hospitalisation Details'!$A:$K,COLUMN('Hospitalisation Details'!K243),FALSE)</f>
        <v>27</v>
      </c>
    </row>
    <row r="245" spans="1:17" ht="15.75" x14ac:dyDescent="0.25">
      <c r="A245" s="6" t="s">
        <v>285</v>
      </c>
      <c r="B245" t="str">
        <f>VLOOKUP(A245,'Customer Names'!A:E,COLUMN('Customer Names'!D244),FALSE)</f>
        <v>Mr. Dan</v>
      </c>
      <c r="C245">
        <f>VLOOKUP($A245,'Medical Examinations'!$A:$J,COLUMN('Medical Examinations'!B244),FALSE)</f>
        <v>31.065000000000001</v>
      </c>
      <c r="D245">
        <f>VLOOKUP($A245,'Medical Examinations'!$A:$J,COLUMN('Medical Examinations'!C244),FALSE)</f>
        <v>5.05</v>
      </c>
      <c r="E245" t="str">
        <f>VLOOKUP($A245,'Medical Examinations'!$A:$J,COLUMN('Medical Examinations'!D244),FALSE)</f>
        <v>No</v>
      </c>
      <c r="F245" t="str">
        <f>VLOOKUP($A245,'Medical Examinations'!$A:$J,COLUMN('Medical Examinations'!E244),FALSE)</f>
        <v>No</v>
      </c>
      <c r="G245" t="str">
        <f>VLOOKUP($A245,'Medical Examinations'!$A:$J,COLUMN('Medical Examinations'!F244),FALSE)</f>
        <v>No</v>
      </c>
      <c r="H245">
        <f>VLOOKUP($A245,'Medical Examinations'!$A:$J,COLUMN('Medical Examinations'!G244),FALSE)</f>
        <v>1</v>
      </c>
      <c r="I245" t="str">
        <f>VLOOKUP($A245,'Medical Examinations'!$A:$J,COLUMN('Medical Examinations'!H244),FALSE)</f>
        <v>Yes</v>
      </c>
      <c r="J245" t="str">
        <f>VLOOKUP($A245,'Medical Examinations'!$A:$J,COLUMN('Medical Examinations'!I244),FALSE)</f>
        <v>Obesity</v>
      </c>
      <c r="K245" t="str">
        <f>VLOOKUP($A245,'Medical Examinations'!$A:$J,COLUMN('Medical Examinations'!J244),FALSE)</f>
        <v>Normal</v>
      </c>
      <c r="L245" s="30">
        <f>VLOOKUP($A245,'Hospitalisation Details'!$A:$K,COLUMN('Hospitalisation Details'!J244),FALSE)</f>
        <v>35957</v>
      </c>
      <c r="M245" s="23">
        <f>VLOOKUP($A245,'Hospitalisation Details'!$A:$K,COLUMN('Hospitalisation Details'!F244),FALSE)</f>
        <v>34254.050000000003</v>
      </c>
      <c r="N245" t="str">
        <f>VLOOKUP($A245,'Hospitalisation Details'!$A:$K,COLUMN('Hospitalisation Details'!G244),FALSE)</f>
        <v>Tier - 1</v>
      </c>
      <c r="O245" t="str">
        <f>VLOOKUP($A245,'Hospitalisation Details'!$A:$K,COLUMN('Hospitalisation Details'!H244),FALSE)</f>
        <v>Tier - 3</v>
      </c>
      <c r="P245" t="str">
        <f>VLOOKUP($A245,'Hospitalisation Details'!$A:$K,COLUMN('Hospitalisation Details'!I244),FALSE)</f>
        <v>R1019</v>
      </c>
      <c r="Q245">
        <f>VLOOKUP($A245,'Hospitalisation Details'!$A:$K,COLUMN('Hospitalisation Details'!K244),FALSE)</f>
        <v>24</v>
      </c>
    </row>
    <row r="246" spans="1:17" ht="15.75" x14ac:dyDescent="0.25">
      <c r="A246" s="6" t="s">
        <v>286</v>
      </c>
      <c r="B246" t="str">
        <f>VLOOKUP(A246,'Customer Names'!A:E,COLUMN('Customer Names'!D245),FALSE)</f>
        <v>Mr. Eric</v>
      </c>
      <c r="C246">
        <f>VLOOKUP($A246,'Medical Examinations'!$A:$J,COLUMN('Medical Examinations'!B245),FALSE)</f>
        <v>23.55</v>
      </c>
      <c r="D246">
        <f>VLOOKUP($A246,'Medical Examinations'!$A:$J,COLUMN('Medical Examinations'!C245),FALSE)</f>
        <v>10.38</v>
      </c>
      <c r="E246" t="str">
        <f>VLOOKUP($A246,'Medical Examinations'!$A:$J,COLUMN('Medical Examinations'!D245),FALSE)</f>
        <v>No</v>
      </c>
      <c r="F246" t="str">
        <f>VLOOKUP($A246,'Medical Examinations'!$A:$J,COLUMN('Medical Examinations'!E245),FALSE)</f>
        <v>No</v>
      </c>
      <c r="G246" t="str">
        <f>VLOOKUP($A246,'Medical Examinations'!$A:$J,COLUMN('Medical Examinations'!F245),FALSE)</f>
        <v>No</v>
      </c>
      <c r="H246">
        <f>VLOOKUP($A246,'Medical Examinations'!$A:$J,COLUMN('Medical Examinations'!G245),FALSE)</f>
        <v>0</v>
      </c>
      <c r="I246" t="str">
        <f>VLOOKUP($A246,'Medical Examinations'!$A:$J,COLUMN('Medical Examinations'!H245),FALSE)</f>
        <v>Yes</v>
      </c>
      <c r="J246" t="str">
        <f>VLOOKUP($A246,'Medical Examinations'!$A:$J,COLUMN('Medical Examinations'!I245),FALSE)</f>
        <v>Healthy Weight</v>
      </c>
      <c r="K246" t="str">
        <f>VLOOKUP($A246,'Medical Examinations'!$A:$J,COLUMN('Medical Examinations'!J245),FALSE)</f>
        <v>Diabetes</v>
      </c>
      <c r="L246" s="30">
        <f>VLOOKUP($A246,'Hospitalisation Details'!$A:$K,COLUMN('Hospitalisation Details'!J245),FALSE)</f>
        <v>22832</v>
      </c>
      <c r="M246" s="23">
        <f>VLOOKUP($A246,'Hospitalisation Details'!$A:$K,COLUMN('Hospitalisation Details'!F245),FALSE)</f>
        <v>34218.019999999997</v>
      </c>
      <c r="N246" t="str">
        <f>VLOOKUP($A246,'Hospitalisation Details'!$A:$K,COLUMN('Hospitalisation Details'!G245),FALSE)</f>
        <v>Tier - 1</v>
      </c>
      <c r="O246" t="str">
        <f>VLOOKUP($A246,'Hospitalisation Details'!$A:$K,COLUMN('Hospitalisation Details'!H245),FALSE)</f>
        <v>Tier - 1</v>
      </c>
      <c r="P246" t="str">
        <f>VLOOKUP($A246,'Hospitalisation Details'!$A:$K,COLUMN('Hospitalisation Details'!I245),FALSE)</f>
        <v>R1011</v>
      </c>
      <c r="Q246">
        <f>VLOOKUP($A246,'Hospitalisation Details'!$A:$K,COLUMN('Hospitalisation Details'!K245),FALSE)</f>
        <v>60</v>
      </c>
    </row>
    <row r="247" spans="1:17" ht="15.75" x14ac:dyDescent="0.25">
      <c r="A247" s="6" t="s">
        <v>287</v>
      </c>
      <c r="B247" t="str">
        <f>VLOOKUP(A247,'Customer Names'!A:E,COLUMN('Customer Names'!D246),FALSE)</f>
        <v>Mr. Les</v>
      </c>
      <c r="C247">
        <f>VLOOKUP($A247,'Medical Examinations'!$A:$J,COLUMN('Medical Examinations'!B246),FALSE)</f>
        <v>30.18</v>
      </c>
      <c r="D247">
        <f>VLOOKUP($A247,'Medical Examinations'!$A:$J,COLUMN('Medical Examinations'!C246),FALSE)</f>
        <v>8.31</v>
      </c>
      <c r="E247" t="str">
        <f>VLOOKUP($A247,'Medical Examinations'!$A:$J,COLUMN('Medical Examinations'!D246),FALSE)</f>
        <v>Yes</v>
      </c>
      <c r="F247" t="str">
        <f>VLOOKUP($A247,'Medical Examinations'!$A:$J,COLUMN('Medical Examinations'!E246),FALSE)</f>
        <v>No</v>
      </c>
      <c r="G247" t="str">
        <f>VLOOKUP($A247,'Medical Examinations'!$A:$J,COLUMN('Medical Examinations'!F246),FALSE)</f>
        <v>No</v>
      </c>
      <c r="H247">
        <f>VLOOKUP($A247,'Medical Examinations'!$A:$J,COLUMN('Medical Examinations'!G246),FALSE)</f>
        <v>1</v>
      </c>
      <c r="I247" t="str">
        <f>VLOOKUP($A247,'Medical Examinations'!$A:$J,COLUMN('Medical Examinations'!H246),FALSE)</f>
        <v>Yes</v>
      </c>
      <c r="J247" t="str">
        <f>VLOOKUP($A247,'Medical Examinations'!$A:$J,COLUMN('Medical Examinations'!I246),FALSE)</f>
        <v>Obesity</v>
      </c>
      <c r="K247" t="str">
        <f>VLOOKUP($A247,'Medical Examinations'!$A:$J,COLUMN('Medical Examinations'!J246),FALSE)</f>
        <v>Diabetes</v>
      </c>
      <c r="L247" s="30">
        <f>VLOOKUP($A247,'Hospitalisation Details'!$A:$K,COLUMN('Hospitalisation Details'!J246),FALSE)</f>
        <v>27596</v>
      </c>
      <c r="M247" s="23">
        <f>VLOOKUP($A247,'Hospitalisation Details'!$A:$K,COLUMN('Hospitalisation Details'!F246),FALSE)</f>
        <v>34210.33</v>
      </c>
      <c r="N247" t="str">
        <f>VLOOKUP($A247,'Hospitalisation Details'!$A:$K,COLUMN('Hospitalisation Details'!G246),FALSE)</f>
        <v>Tier - 2</v>
      </c>
      <c r="O247" t="str">
        <f>VLOOKUP($A247,'Hospitalisation Details'!$A:$K,COLUMN('Hospitalisation Details'!H246),FALSE)</f>
        <v>Tier - 1</v>
      </c>
      <c r="P247" t="str">
        <f>VLOOKUP($A247,'Hospitalisation Details'!$A:$K,COLUMN('Hospitalisation Details'!I246),FALSE)</f>
        <v>R1012</v>
      </c>
      <c r="Q247">
        <f>VLOOKUP($A247,'Hospitalisation Details'!$A:$K,COLUMN('Hospitalisation Details'!K246),FALSE)</f>
        <v>47</v>
      </c>
    </row>
    <row r="248" spans="1:17" ht="15.75" x14ac:dyDescent="0.25">
      <c r="A248" s="6" t="s">
        <v>288</v>
      </c>
      <c r="B248" t="str">
        <f>VLOOKUP(A248,'Customer Names'!A:E,COLUMN('Customer Names'!D247),FALSE)</f>
        <v>Ms. Stephanie</v>
      </c>
      <c r="C248">
        <f>VLOOKUP($A248,'Medical Examinations'!$A:$J,COLUMN('Medical Examinations'!B247),FALSE)</f>
        <v>29.94</v>
      </c>
      <c r="D248">
        <f>VLOOKUP($A248,'Medical Examinations'!$A:$J,COLUMN('Medical Examinations'!C247),FALSE)</f>
        <v>7.59</v>
      </c>
      <c r="E248" t="str">
        <f>VLOOKUP($A248,'Medical Examinations'!$A:$J,COLUMN('Medical Examinations'!D247),FALSE)</f>
        <v>No</v>
      </c>
      <c r="F248" t="str">
        <f>VLOOKUP($A248,'Medical Examinations'!$A:$J,COLUMN('Medical Examinations'!E247),FALSE)</f>
        <v>No</v>
      </c>
      <c r="G248" t="str">
        <f>VLOOKUP($A248,'Medical Examinations'!$A:$J,COLUMN('Medical Examinations'!F247),FALSE)</f>
        <v>No</v>
      </c>
      <c r="H248">
        <f>VLOOKUP($A248,'Medical Examinations'!$A:$J,COLUMN('Medical Examinations'!G247),FALSE)</f>
        <v>0</v>
      </c>
      <c r="I248" t="str">
        <f>VLOOKUP($A248,'Medical Examinations'!$A:$J,COLUMN('Medical Examinations'!H247),FALSE)</f>
        <v>Yes</v>
      </c>
      <c r="J248" t="str">
        <f>VLOOKUP($A248,'Medical Examinations'!$A:$J,COLUMN('Medical Examinations'!I247),FALSE)</f>
        <v>Overweight</v>
      </c>
      <c r="K248" t="str">
        <f>VLOOKUP($A248,'Medical Examinations'!$A:$J,COLUMN('Medical Examinations'!J247),FALSE)</f>
        <v>Diabetes</v>
      </c>
      <c r="L248" s="30">
        <f>VLOOKUP($A248,'Hospitalisation Details'!$A:$K,COLUMN('Hospitalisation Details'!J247),FALSE)</f>
        <v>26170</v>
      </c>
      <c r="M248" s="23">
        <f>VLOOKUP($A248,'Hospitalisation Details'!$A:$K,COLUMN('Hospitalisation Details'!F247),FALSE)</f>
        <v>34205.07</v>
      </c>
      <c r="N248" t="str">
        <f>VLOOKUP($A248,'Hospitalisation Details'!$A:$K,COLUMN('Hospitalisation Details'!G247),FALSE)</f>
        <v>Tier - 2</v>
      </c>
      <c r="O248" t="str">
        <f>VLOOKUP($A248,'Hospitalisation Details'!$A:$K,COLUMN('Hospitalisation Details'!H247),FALSE)</f>
        <v>Tier - 2</v>
      </c>
      <c r="P248" t="str">
        <f>VLOOKUP($A248,'Hospitalisation Details'!$A:$K,COLUMN('Hospitalisation Details'!I247),FALSE)</f>
        <v>R1011</v>
      </c>
      <c r="Q248">
        <f>VLOOKUP($A248,'Hospitalisation Details'!$A:$K,COLUMN('Hospitalisation Details'!K247),FALSE)</f>
        <v>51</v>
      </c>
    </row>
    <row r="249" spans="1:17" ht="15.75" x14ac:dyDescent="0.25">
      <c r="A249" s="6" t="s">
        <v>289</v>
      </c>
      <c r="B249" t="str">
        <f>VLOOKUP(A249,'Customer Names'!A:E,COLUMN('Customer Names'!D248),FALSE)</f>
        <v>Ms. Melissa</v>
      </c>
      <c r="C249">
        <f>VLOOKUP($A249,'Medical Examinations'!$A:$J,COLUMN('Medical Examinations'!B248),FALSE)</f>
        <v>31.4</v>
      </c>
      <c r="D249">
        <f>VLOOKUP($A249,'Medical Examinations'!$A:$J,COLUMN('Medical Examinations'!C248),FALSE)</f>
        <v>5.49</v>
      </c>
      <c r="E249" t="str">
        <f>VLOOKUP($A249,'Medical Examinations'!$A:$J,COLUMN('Medical Examinations'!D248),FALSE)</f>
        <v>No</v>
      </c>
      <c r="F249" t="str">
        <f>VLOOKUP($A249,'Medical Examinations'!$A:$J,COLUMN('Medical Examinations'!E248),FALSE)</f>
        <v>No</v>
      </c>
      <c r="G249" t="str">
        <f>VLOOKUP($A249,'Medical Examinations'!$A:$J,COLUMN('Medical Examinations'!F248),FALSE)</f>
        <v>No</v>
      </c>
      <c r="H249">
        <f>VLOOKUP($A249,'Medical Examinations'!$A:$J,COLUMN('Medical Examinations'!G248),FALSE)</f>
        <v>0</v>
      </c>
      <c r="I249" t="str">
        <f>VLOOKUP($A249,'Medical Examinations'!$A:$J,COLUMN('Medical Examinations'!H248),FALSE)</f>
        <v>Yes</v>
      </c>
      <c r="J249" t="str">
        <f>VLOOKUP($A249,'Medical Examinations'!$A:$J,COLUMN('Medical Examinations'!I248),FALSE)</f>
        <v>Obesity</v>
      </c>
      <c r="K249" t="str">
        <f>VLOOKUP($A249,'Medical Examinations'!$A:$J,COLUMN('Medical Examinations'!J248),FALSE)</f>
        <v>Normal</v>
      </c>
      <c r="L249" s="30">
        <f>VLOOKUP($A249,'Hospitalisation Details'!$A:$K,COLUMN('Hospitalisation Details'!J248),FALSE)</f>
        <v>36470</v>
      </c>
      <c r="M249" s="23">
        <f>VLOOKUP($A249,'Hospitalisation Details'!$A:$K,COLUMN('Hospitalisation Details'!F248),FALSE)</f>
        <v>34166.269999999997</v>
      </c>
      <c r="N249" t="str">
        <f>VLOOKUP($A249,'Hospitalisation Details'!$A:$K,COLUMN('Hospitalisation Details'!G248),FALSE)</f>
        <v>Tier - 2</v>
      </c>
      <c r="O249" t="str">
        <f>VLOOKUP($A249,'Hospitalisation Details'!$A:$K,COLUMN('Hospitalisation Details'!H248),FALSE)</f>
        <v>Tier - 3</v>
      </c>
      <c r="P249" t="str">
        <f>VLOOKUP($A249,'Hospitalisation Details'!$A:$K,COLUMN('Hospitalisation Details'!I248),FALSE)</f>
        <v>R1011</v>
      </c>
      <c r="Q249">
        <f>VLOOKUP($A249,'Hospitalisation Details'!$A:$K,COLUMN('Hospitalisation Details'!K248),FALSE)</f>
        <v>23</v>
      </c>
    </row>
    <row r="250" spans="1:17" ht="15.75" x14ac:dyDescent="0.25">
      <c r="A250" s="6" t="s">
        <v>290</v>
      </c>
      <c r="B250" t="str">
        <f>VLOOKUP(A250,'Customer Names'!A:E,COLUMN('Customer Names'!D249),FALSE)</f>
        <v>Ms. Ashley</v>
      </c>
      <c r="C250">
        <f>VLOOKUP($A250,'Medical Examinations'!$A:$J,COLUMN('Medical Examinations'!B249),FALSE)</f>
        <v>53.06</v>
      </c>
      <c r="D250">
        <f>VLOOKUP($A250,'Medical Examinations'!$A:$J,COLUMN('Medical Examinations'!C249),FALSE)</f>
        <v>11.68</v>
      </c>
      <c r="E250" t="str">
        <f>VLOOKUP($A250,'Medical Examinations'!$A:$J,COLUMN('Medical Examinations'!D249),FALSE)</f>
        <v>No</v>
      </c>
      <c r="F250" t="str">
        <f>VLOOKUP($A250,'Medical Examinations'!$A:$J,COLUMN('Medical Examinations'!E249),FALSE)</f>
        <v>No</v>
      </c>
      <c r="G250" t="str">
        <f>VLOOKUP($A250,'Medical Examinations'!$A:$J,COLUMN('Medical Examinations'!F249),FALSE)</f>
        <v>No</v>
      </c>
      <c r="H250">
        <f>VLOOKUP($A250,'Medical Examinations'!$A:$J,COLUMN('Medical Examinations'!G249),FALSE)</f>
        <v>0</v>
      </c>
      <c r="I250" t="str">
        <f>VLOOKUP($A250,'Medical Examinations'!$A:$J,COLUMN('Medical Examinations'!H249),FALSE)</f>
        <v>Yes</v>
      </c>
      <c r="J250" t="str">
        <f>VLOOKUP($A250,'Medical Examinations'!$A:$J,COLUMN('Medical Examinations'!I249),FALSE)</f>
        <v>Obesity</v>
      </c>
      <c r="K250" t="str">
        <f>VLOOKUP($A250,'Medical Examinations'!$A:$J,COLUMN('Medical Examinations'!J249),FALSE)</f>
        <v>Diabetes</v>
      </c>
      <c r="L250" s="30">
        <f>VLOOKUP($A250,'Hospitalisation Details'!$A:$K,COLUMN('Hospitalisation Details'!J249),FALSE)</f>
        <v>37616</v>
      </c>
      <c r="M250" s="23">
        <f>VLOOKUP($A250,'Hospitalisation Details'!$A:$K,COLUMN('Hospitalisation Details'!F249),FALSE)</f>
        <v>34084.68</v>
      </c>
      <c r="N250" t="str">
        <f>VLOOKUP($A250,'Hospitalisation Details'!$A:$K,COLUMN('Hospitalisation Details'!G249),FALSE)</f>
        <v>Tier - 2</v>
      </c>
      <c r="O250" t="str">
        <f>VLOOKUP($A250,'Hospitalisation Details'!$A:$K,COLUMN('Hospitalisation Details'!H249),FALSE)</f>
        <v>Tier - 3</v>
      </c>
      <c r="P250" t="str">
        <f>VLOOKUP($A250,'Hospitalisation Details'!$A:$K,COLUMN('Hospitalisation Details'!I249),FALSE)</f>
        <v>R1011</v>
      </c>
      <c r="Q250">
        <f>VLOOKUP($A250,'Hospitalisation Details'!$A:$K,COLUMN('Hospitalisation Details'!K249),FALSE)</f>
        <v>20</v>
      </c>
    </row>
    <row r="251" spans="1:17" ht="15.75" x14ac:dyDescent="0.25">
      <c r="A251" s="6" t="s">
        <v>291</v>
      </c>
      <c r="B251" t="str">
        <f>VLOOKUP(A251,'Customer Names'!A:E,COLUMN('Customer Names'!D250),FALSE)</f>
        <v>Ms. Stephanie</v>
      </c>
      <c r="C251">
        <f>VLOOKUP($A251,'Medical Examinations'!$A:$J,COLUMN('Medical Examinations'!B250),FALSE)</f>
        <v>30.25</v>
      </c>
      <c r="D251">
        <f>VLOOKUP($A251,'Medical Examinations'!$A:$J,COLUMN('Medical Examinations'!C250),FALSE)</f>
        <v>4.1900000000000004</v>
      </c>
      <c r="E251" t="str">
        <f>VLOOKUP($A251,'Medical Examinations'!$A:$J,COLUMN('Medical Examinations'!D250),FALSE)</f>
        <v>No</v>
      </c>
      <c r="F251" t="str">
        <f>VLOOKUP($A251,'Medical Examinations'!$A:$J,COLUMN('Medical Examinations'!E250),FALSE)</f>
        <v>No</v>
      </c>
      <c r="G251" t="str">
        <f>VLOOKUP($A251,'Medical Examinations'!$A:$J,COLUMN('Medical Examinations'!F250),FALSE)</f>
        <v>No</v>
      </c>
      <c r="H251">
        <f>VLOOKUP($A251,'Medical Examinations'!$A:$J,COLUMN('Medical Examinations'!G250),FALSE)</f>
        <v>2</v>
      </c>
      <c r="I251" t="str">
        <f>VLOOKUP($A251,'Medical Examinations'!$A:$J,COLUMN('Medical Examinations'!H250),FALSE)</f>
        <v>Yes</v>
      </c>
      <c r="J251" t="str">
        <f>VLOOKUP($A251,'Medical Examinations'!$A:$J,COLUMN('Medical Examinations'!I250),FALSE)</f>
        <v>Obesity</v>
      </c>
      <c r="K251" t="str">
        <f>VLOOKUP($A251,'Medical Examinations'!$A:$J,COLUMN('Medical Examinations'!J250),FALSE)</f>
        <v>Normal</v>
      </c>
      <c r="L251" s="30">
        <f>VLOOKUP($A251,'Hospitalisation Details'!$A:$K,COLUMN('Hospitalisation Details'!J250),FALSE)</f>
        <v>26506</v>
      </c>
      <c r="M251" s="23">
        <f>VLOOKUP($A251,'Hospitalisation Details'!$A:$K,COLUMN('Hospitalisation Details'!F250),FALSE)</f>
        <v>34053.360000000001</v>
      </c>
      <c r="N251" t="str">
        <f>VLOOKUP($A251,'Hospitalisation Details'!$A:$K,COLUMN('Hospitalisation Details'!G250),FALSE)</f>
        <v>Tier - 2</v>
      </c>
      <c r="O251" t="str">
        <f>VLOOKUP($A251,'Hospitalisation Details'!$A:$K,COLUMN('Hospitalisation Details'!H250),FALSE)</f>
        <v>Tier - 2</v>
      </c>
      <c r="P251" t="str">
        <f>VLOOKUP($A251,'Hospitalisation Details'!$A:$K,COLUMN('Hospitalisation Details'!I250),FALSE)</f>
        <v>R1011</v>
      </c>
      <c r="Q251">
        <f>VLOOKUP($A251,'Hospitalisation Details'!$A:$K,COLUMN('Hospitalisation Details'!K250),FALSE)</f>
        <v>50</v>
      </c>
    </row>
    <row r="252" spans="1:17" ht="15.75" x14ac:dyDescent="0.25">
      <c r="A252" s="6" t="s">
        <v>292</v>
      </c>
      <c r="B252" t="str">
        <f>VLOOKUP(A252,'Customer Names'!A:E,COLUMN('Customer Names'!D251),FALSE)</f>
        <v>Ms. Kylie</v>
      </c>
      <c r="C252">
        <f>VLOOKUP($A252,'Medical Examinations'!$A:$J,COLUMN('Medical Examinations'!B251),FALSE)</f>
        <v>46.68</v>
      </c>
      <c r="D252">
        <f>VLOOKUP($A252,'Medical Examinations'!$A:$J,COLUMN('Medical Examinations'!C251),FALSE)</f>
        <v>4.01</v>
      </c>
      <c r="E252" t="str">
        <f>VLOOKUP($A252,'Medical Examinations'!$A:$J,COLUMN('Medical Examinations'!D251),FALSE)</f>
        <v>No</v>
      </c>
      <c r="F252" t="str">
        <f>VLOOKUP($A252,'Medical Examinations'!$A:$J,COLUMN('Medical Examinations'!E251),FALSE)</f>
        <v>No</v>
      </c>
      <c r="G252" t="str">
        <f>VLOOKUP($A252,'Medical Examinations'!$A:$J,COLUMN('Medical Examinations'!F251),FALSE)</f>
        <v>No</v>
      </c>
      <c r="H252">
        <f>VLOOKUP($A252,'Medical Examinations'!$A:$J,COLUMN('Medical Examinations'!G251),FALSE)</f>
        <v>0</v>
      </c>
      <c r="I252" t="str">
        <f>VLOOKUP($A252,'Medical Examinations'!$A:$J,COLUMN('Medical Examinations'!H251),FALSE)</f>
        <v>Yes</v>
      </c>
      <c r="J252" t="str">
        <f>VLOOKUP($A252,'Medical Examinations'!$A:$J,COLUMN('Medical Examinations'!I251),FALSE)</f>
        <v>Obesity</v>
      </c>
      <c r="K252" t="str">
        <f>VLOOKUP($A252,'Medical Examinations'!$A:$J,COLUMN('Medical Examinations'!J251),FALSE)</f>
        <v>Normal</v>
      </c>
      <c r="L252" s="30">
        <f>VLOOKUP($A252,'Hospitalisation Details'!$A:$K,COLUMN('Hospitalisation Details'!J251),FALSE)</f>
        <v>34602</v>
      </c>
      <c r="M252" s="23">
        <f>VLOOKUP($A252,'Hospitalisation Details'!$A:$K,COLUMN('Hospitalisation Details'!F251),FALSE)</f>
        <v>33975.47</v>
      </c>
      <c r="N252" t="str">
        <f>VLOOKUP($A252,'Hospitalisation Details'!$A:$K,COLUMN('Hospitalisation Details'!G251),FALSE)</f>
        <v>Tier - 2</v>
      </c>
      <c r="O252" t="str">
        <f>VLOOKUP($A252,'Hospitalisation Details'!$A:$K,COLUMN('Hospitalisation Details'!H251),FALSE)</f>
        <v>Tier - 2</v>
      </c>
      <c r="P252" t="str">
        <f>VLOOKUP($A252,'Hospitalisation Details'!$A:$K,COLUMN('Hospitalisation Details'!I251),FALSE)</f>
        <v>R1011</v>
      </c>
      <c r="Q252">
        <f>VLOOKUP($A252,'Hospitalisation Details'!$A:$K,COLUMN('Hospitalisation Details'!K251),FALSE)</f>
        <v>28</v>
      </c>
    </row>
    <row r="253" spans="1:17" ht="15.75" x14ac:dyDescent="0.25">
      <c r="A253" s="6" t="s">
        <v>293</v>
      </c>
      <c r="B253" t="str">
        <f>VLOOKUP(A253,'Customer Names'!A:E,COLUMN('Customer Names'!D252),FALSE)</f>
        <v>Ms. Kelly</v>
      </c>
      <c r="C253">
        <f>VLOOKUP($A253,'Medical Examinations'!$A:$J,COLUMN('Medical Examinations'!B252),FALSE)</f>
        <v>30.4</v>
      </c>
      <c r="D253">
        <f>VLOOKUP($A253,'Medical Examinations'!$A:$J,COLUMN('Medical Examinations'!C252),FALSE)</f>
        <v>5.91</v>
      </c>
      <c r="E253" t="str">
        <f>VLOOKUP($A253,'Medical Examinations'!$A:$J,COLUMN('Medical Examinations'!D252),FALSE)</f>
        <v>No</v>
      </c>
      <c r="F253" t="str">
        <f>VLOOKUP($A253,'Medical Examinations'!$A:$J,COLUMN('Medical Examinations'!E252),FALSE)</f>
        <v>Yes</v>
      </c>
      <c r="G253" t="str">
        <f>VLOOKUP($A253,'Medical Examinations'!$A:$J,COLUMN('Medical Examinations'!F252),FALSE)</f>
        <v>No</v>
      </c>
      <c r="H253">
        <f>VLOOKUP($A253,'Medical Examinations'!$A:$J,COLUMN('Medical Examinations'!G252),FALSE)</f>
        <v>2</v>
      </c>
      <c r="I253" t="str">
        <f>VLOOKUP($A253,'Medical Examinations'!$A:$J,COLUMN('Medical Examinations'!H252),FALSE)</f>
        <v>Yes</v>
      </c>
      <c r="J253" t="str">
        <f>VLOOKUP($A253,'Medical Examinations'!$A:$J,COLUMN('Medical Examinations'!I252),FALSE)</f>
        <v>Obesity</v>
      </c>
      <c r="K253" t="str">
        <f>VLOOKUP($A253,'Medical Examinations'!$A:$J,COLUMN('Medical Examinations'!J252),FALSE)</f>
        <v>Prediabetes</v>
      </c>
      <c r="L253" s="30">
        <f>VLOOKUP($A253,'Hospitalisation Details'!$A:$K,COLUMN('Hospitalisation Details'!J252),FALSE)</f>
        <v>36887</v>
      </c>
      <c r="M253" s="23">
        <f>VLOOKUP($A253,'Hospitalisation Details'!$A:$K,COLUMN('Hospitalisation Details'!F252),FALSE)</f>
        <v>33907.550000000003</v>
      </c>
      <c r="N253" t="str">
        <f>VLOOKUP($A253,'Hospitalisation Details'!$A:$K,COLUMN('Hospitalisation Details'!G252),FALSE)</f>
        <v>Tier - 2</v>
      </c>
      <c r="O253" t="str">
        <f>VLOOKUP($A253,'Hospitalisation Details'!$A:$K,COLUMN('Hospitalisation Details'!H252),FALSE)</f>
        <v>Tier - 2</v>
      </c>
      <c r="P253" t="str">
        <f>VLOOKUP($A253,'Hospitalisation Details'!$A:$K,COLUMN('Hospitalisation Details'!I252),FALSE)</f>
        <v>R1012</v>
      </c>
      <c r="Q253">
        <f>VLOOKUP($A253,'Hospitalisation Details'!$A:$K,COLUMN('Hospitalisation Details'!K252),FALSE)</f>
        <v>22</v>
      </c>
    </row>
    <row r="254" spans="1:17" ht="15.75" x14ac:dyDescent="0.25">
      <c r="A254" s="6" t="s">
        <v>294</v>
      </c>
      <c r="B254" t="str">
        <f>VLOOKUP(A254,'Customer Names'!A:E,COLUMN('Customer Names'!D253),FALSE)</f>
        <v>Ms. Carrie</v>
      </c>
      <c r="C254">
        <f>VLOOKUP($A254,'Medical Examinations'!$A:$J,COLUMN('Medical Examinations'!B253),FALSE)</f>
        <v>30.2</v>
      </c>
      <c r="D254">
        <f>VLOOKUP($A254,'Medical Examinations'!$A:$J,COLUMN('Medical Examinations'!C253),FALSE)</f>
        <v>4.47</v>
      </c>
      <c r="E254" t="str">
        <f>VLOOKUP($A254,'Medical Examinations'!$A:$J,COLUMN('Medical Examinations'!D253),FALSE)</f>
        <v>Yes</v>
      </c>
      <c r="F254" t="str">
        <f>VLOOKUP($A254,'Medical Examinations'!$A:$J,COLUMN('Medical Examinations'!E253),FALSE)</f>
        <v>No</v>
      </c>
      <c r="G254" t="str">
        <f>VLOOKUP($A254,'Medical Examinations'!$A:$J,COLUMN('Medical Examinations'!F253),FALSE)</f>
        <v>Yes</v>
      </c>
      <c r="H254">
        <f>VLOOKUP($A254,'Medical Examinations'!$A:$J,COLUMN('Medical Examinations'!G253),FALSE)</f>
        <v>1</v>
      </c>
      <c r="I254" t="str">
        <f>VLOOKUP($A254,'Medical Examinations'!$A:$J,COLUMN('Medical Examinations'!H253),FALSE)</f>
        <v>Yes</v>
      </c>
      <c r="J254" t="str">
        <f>VLOOKUP($A254,'Medical Examinations'!$A:$J,COLUMN('Medical Examinations'!I253),FALSE)</f>
        <v>Obesity</v>
      </c>
      <c r="K254" t="str">
        <f>VLOOKUP($A254,'Medical Examinations'!$A:$J,COLUMN('Medical Examinations'!J253),FALSE)</f>
        <v>Normal</v>
      </c>
      <c r="L254" s="30">
        <f>VLOOKUP($A254,'Hospitalisation Details'!$A:$K,COLUMN('Hospitalisation Details'!J253),FALSE)</f>
        <v>35651</v>
      </c>
      <c r="M254" s="23">
        <f>VLOOKUP($A254,'Hospitalisation Details'!$A:$K,COLUMN('Hospitalisation Details'!F253),FALSE)</f>
        <v>33900.65</v>
      </c>
      <c r="N254" t="str">
        <f>VLOOKUP($A254,'Hospitalisation Details'!$A:$K,COLUMN('Hospitalisation Details'!G253),FALSE)</f>
        <v>Tier - 2</v>
      </c>
      <c r="O254" t="str">
        <f>VLOOKUP($A254,'Hospitalisation Details'!$A:$K,COLUMN('Hospitalisation Details'!H253),FALSE)</f>
        <v>Tier - 3</v>
      </c>
      <c r="P254" t="str">
        <f>VLOOKUP($A254,'Hospitalisation Details'!$A:$K,COLUMN('Hospitalisation Details'!I253),FALSE)</f>
        <v>R1011</v>
      </c>
      <c r="Q254">
        <f>VLOOKUP($A254,'Hospitalisation Details'!$A:$K,COLUMN('Hospitalisation Details'!K253),FALSE)</f>
        <v>25</v>
      </c>
    </row>
    <row r="255" spans="1:17" ht="15.75" x14ac:dyDescent="0.25">
      <c r="A255" s="6" t="s">
        <v>295</v>
      </c>
      <c r="B255" t="str">
        <f>VLOOKUP(A255,'Customer Names'!A:E,COLUMN('Customer Names'!D254),FALSE)</f>
        <v>Mr. Alex</v>
      </c>
      <c r="C255">
        <f>VLOOKUP($A255,'Medical Examinations'!$A:$J,COLUMN('Medical Examinations'!B254),FALSE)</f>
        <v>51.18</v>
      </c>
      <c r="D255">
        <f>VLOOKUP($A255,'Medical Examinations'!$A:$J,COLUMN('Medical Examinations'!C254),FALSE)</f>
        <v>4.5599999999999996</v>
      </c>
      <c r="E255" t="str">
        <f>VLOOKUP($A255,'Medical Examinations'!$A:$J,COLUMN('Medical Examinations'!D254),FALSE)</f>
        <v>Yes</v>
      </c>
      <c r="F255" t="str">
        <f>VLOOKUP($A255,'Medical Examinations'!$A:$J,COLUMN('Medical Examinations'!E254),FALSE)</f>
        <v>Yes</v>
      </c>
      <c r="G255" t="str">
        <f>VLOOKUP($A255,'Medical Examinations'!$A:$J,COLUMN('Medical Examinations'!F254),FALSE)</f>
        <v>No</v>
      </c>
      <c r="H255">
        <f>VLOOKUP($A255,'Medical Examinations'!$A:$J,COLUMN('Medical Examinations'!G254),FALSE)</f>
        <v>2</v>
      </c>
      <c r="I255" t="str">
        <f>VLOOKUP($A255,'Medical Examinations'!$A:$J,COLUMN('Medical Examinations'!H254),FALSE)</f>
        <v>Yes</v>
      </c>
      <c r="J255" t="str">
        <f>VLOOKUP($A255,'Medical Examinations'!$A:$J,COLUMN('Medical Examinations'!I254),FALSE)</f>
        <v>Obesity</v>
      </c>
      <c r="K255" t="str">
        <f>VLOOKUP($A255,'Medical Examinations'!$A:$J,COLUMN('Medical Examinations'!J254),FALSE)</f>
        <v>Normal</v>
      </c>
      <c r="L255" s="30">
        <f>VLOOKUP($A255,'Hospitalisation Details'!$A:$K,COLUMN('Hospitalisation Details'!J254),FALSE)</f>
        <v>36825</v>
      </c>
      <c r="M255" s="23">
        <f>VLOOKUP($A255,'Hospitalisation Details'!$A:$K,COLUMN('Hospitalisation Details'!F254),FALSE)</f>
        <v>33829.39</v>
      </c>
      <c r="N255" t="str">
        <f>VLOOKUP($A255,'Hospitalisation Details'!$A:$K,COLUMN('Hospitalisation Details'!G254),FALSE)</f>
        <v>Tier - 2</v>
      </c>
      <c r="O255" t="str">
        <f>VLOOKUP($A255,'Hospitalisation Details'!$A:$K,COLUMN('Hospitalisation Details'!H254),FALSE)</f>
        <v>Tier - 3</v>
      </c>
      <c r="P255" t="str">
        <f>VLOOKUP($A255,'Hospitalisation Details'!$A:$K,COLUMN('Hospitalisation Details'!I254),FALSE)</f>
        <v>R1011</v>
      </c>
      <c r="Q255">
        <f>VLOOKUP($A255,'Hospitalisation Details'!$A:$K,COLUMN('Hospitalisation Details'!K254),FALSE)</f>
        <v>22</v>
      </c>
    </row>
    <row r="256" spans="1:17" ht="15.75" x14ac:dyDescent="0.25">
      <c r="A256" s="6" t="s">
        <v>296</v>
      </c>
      <c r="B256" t="str">
        <f>VLOOKUP(A256,'Customer Names'!A:E,COLUMN('Customer Names'!D255),FALSE)</f>
        <v>Mr. Zach</v>
      </c>
      <c r="C256">
        <f>VLOOKUP($A256,'Medical Examinations'!$A:$J,COLUMN('Medical Examinations'!B255),FALSE)</f>
        <v>22.18</v>
      </c>
      <c r="D256">
        <f>VLOOKUP($A256,'Medical Examinations'!$A:$J,COLUMN('Medical Examinations'!C255),FALSE)</f>
        <v>9.9</v>
      </c>
      <c r="E256" t="str">
        <f>VLOOKUP($A256,'Medical Examinations'!$A:$J,COLUMN('Medical Examinations'!D255),FALSE)</f>
        <v>No</v>
      </c>
      <c r="F256" t="str">
        <f>VLOOKUP($A256,'Medical Examinations'!$A:$J,COLUMN('Medical Examinations'!E255),FALSE)</f>
        <v>No</v>
      </c>
      <c r="G256" t="str">
        <f>VLOOKUP($A256,'Medical Examinations'!$A:$J,COLUMN('Medical Examinations'!F255),FALSE)</f>
        <v>No</v>
      </c>
      <c r="H256">
        <f>VLOOKUP($A256,'Medical Examinations'!$A:$J,COLUMN('Medical Examinations'!G255),FALSE)</f>
        <v>0</v>
      </c>
      <c r="I256" t="str">
        <f>VLOOKUP($A256,'Medical Examinations'!$A:$J,COLUMN('Medical Examinations'!H255),FALSE)</f>
        <v>Yes</v>
      </c>
      <c r="J256" t="str">
        <f>VLOOKUP($A256,'Medical Examinations'!$A:$J,COLUMN('Medical Examinations'!I255),FALSE)</f>
        <v>Healthy Weight</v>
      </c>
      <c r="K256" t="str">
        <f>VLOOKUP($A256,'Medical Examinations'!$A:$J,COLUMN('Medical Examinations'!J255),FALSE)</f>
        <v>Diabetes</v>
      </c>
      <c r="L256" s="30">
        <f>VLOOKUP($A256,'Hospitalisation Details'!$A:$K,COLUMN('Hospitalisation Details'!J255),FALSE)</f>
        <v>22991</v>
      </c>
      <c r="M256" s="23">
        <f>VLOOKUP($A256,'Hospitalisation Details'!$A:$K,COLUMN('Hospitalisation Details'!F255),FALSE)</f>
        <v>33753.32</v>
      </c>
      <c r="N256" t="str">
        <f>VLOOKUP($A256,'Hospitalisation Details'!$A:$K,COLUMN('Hospitalisation Details'!G255),FALSE)</f>
        <v>Tier - 1</v>
      </c>
      <c r="O256" t="str">
        <f>VLOOKUP($A256,'Hospitalisation Details'!$A:$K,COLUMN('Hospitalisation Details'!H255),FALSE)</f>
        <v>Tier - 3</v>
      </c>
      <c r="P256" t="str">
        <f>VLOOKUP($A256,'Hospitalisation Details'!$A:$K,COLUMN('Hospitalisation Details'!I255),FALSE)</f>
        <v>R1011</v>
      </c>
      <c r="Q256">
        <f>VLOOKUP($A256,'Hospitalisation Details'!$A:$K,COLUMN('Hospitalisation Details'!K255),FALSE)</f>
        <v>60</v>
      </c>
    </row>
    <row r="257" spans="1:17" ht="15.75" x14ac:dyDescent="0.25">
      <c r="A257" s="6" t="s">
        <v>297</v>
      </c>
      <c r="B257" t="str">
        <f>VLOOKUP(A257,'Customer Names'!A:E,COLUMN('Customer Names'!D256),FALSE)</f>
        <v>Mr. Alan</v>
      </c>
      <c r="C257">
        <f>VLOOKUP($A257,'Medical Examinations'!$A:$J,COLUMN('Medical Examinations'!B256),FALSE)</f>
        <v>31.92</v>
      </c>
      <c r="D257">
        <f>VLOOKUP($A257,'Medical Examinations'!$A:$J,COLUMN('Medical Examinations'!C256),FALSE)</f>
        <v>5.1100000000000003</v>
      </c>
      <c r="E257" t="str">
        <f>VLOOKUP($A257,'Medical Examinations'!$A:$J,COLUMN('Medical Examinations'!D256),FALSE)</f>
        <v>No</v>
      </c>
      <c r="F257" t="str">
        <f>VLOOKUP($A257,'Medical Examinations'!$A:$J,COLUMN('Medical Examinations'!E256),FALSE)</f>
        <v>No</v>
      </c>
      <c r="G257" t="str">
        <f>VLOOKUP($A257,'Medical Examinations'!$A:$J,COLUMN('Medical Examinations'!F256),FALSE)</f>
        <v>Yes</v>
      </c>
      <c r="H257">
        <f>VLOOKUP($A257,'Medical Examinations'!$A:$J,COLUMN('Medical Examinations'!G256),FALSE)</f>
        <v>1</v>
      </c>
      <c r="I257" t="str">
        <f>VLOOKUP($A257,'Medical Examinations'!$A:$J,COLUMN('Medical Examinations'!H256),FALSE)</f>
        <v>Yes</v>
      </c>
      <c r="J257" t="str">
        <f>VLOOKUP($A257,'Medical Examinations'!$A:$J,COLUMN('Medical Examinations'!I256),FALSE)</f>
        <v>Obesity</v>
      </c>
      <c r="K257" t="str">
        <f>VLOOKUP($A257,'Medical Examinations'!$A:$J,COLUMN('Medical Examinations'!J256),FALSE)</f>
        <v>Normal</v>
      </c>
      <c r="L257" s="30">
        <f>VLOOKUP($A257,'Hospitalisation Details'!$A:$K,COLUMN('Hospitalisation Details'!J256),FALSE)</f>
        <v>37876</v>
      </c>
      <c r="M257" s="23">
        <f>VLOOKUP($A257,'Hospitalisation Details'!$A:$K,COLUMN('Hospitalisation Details'!F256),FALSE)</f>
        <v>33750.29</v>
      </c>
      <c r="N257" t="str">
        <f>VLOOKUP($A257,'Hospitalisation Details'!$A:$K,COLUMN('Hospitalisation Details'!G256),FALSE)</f>
        <v>Tier - 1</v>
      </c>
      <c r="O257" t="str">
        <f>VLOOKUP($A257,'Hospitalisation Details'!$A:$K,COLUMN('Hospitalisation Details'!H256),FALSE)</f>
        <v>Tier - 3</v>
      </c>
      <c r="P257" t="str">
        <f>VLOOKUP($A257,'Hospitalisation Details'!$A:$K,COLUMN('Hospitalisation Details'!I256),FALSE)</f>
        <v>R1012</v>
      </c>
      <c r="Q257">
        <f>VLOOKUP($A257,'Hospitalisation Details'!$A:$K,COLUMN('Hospitalisation Details'!K256),FALSE)</f>
        <v>19</v>
      </c>
    </row>
    <row r="258" spans="1:17" ht="15.75" x14ac:dyDescent="0.25">
      <c r="A258" s="6" t="s">
        <v>298</v>
      </c>
      <c r="B258" t="str">
        <f>VLOOKUP(A258,'Customer Names'!A:E,COLUMN('Customer Names'!D257),FALSE)</f>
        <v>Mr. Nate</v>
      </c>
      <c r="C258">
        <f>VLOOKUP($A258,'Medical Examinations'!$A:$J,COLUMN('Medical Examinations'!B257),FALSE)</f>
        <v>31.73</v>
      </c>
      <c r="D258">
        <f>VLOOKUP($A258,'Medical Examinations'!$A:$J,COLUMN('Medical Examinations'!C257),FALSE)</f>
        <v>5.73</v>
      </c>
      <c r="E258" t="str">
        <f>VLOOKUP($A258,'Medical Examinations'!$A:$J,COLUMN('Medical Examinations'!D257),FALSE)</f>
        <v>No</v>
      </c>
      <c r="F258" t="str">
        <f>VLOOKUP($A258,'Medical Examinations'!$A:$J,COLUMN('Medical Examinations'!E257),FALSE)</f>
        <v>Yes</v>
      </c>
      <c r="G258" t="str">
        <f>VLOOKUP($A258,'Medical Examinations'!$A:$J,COLUMN('Medical Examinations'!F257),FALSE)</f>
        <v>No</v>
      </c>
      <c r="H258">
        <f>VLOOKUP($A258,'Medical Examinations'!$A:$J,COLUMN('Medical Examinations'!G257),FALSE)</f>
        <v>1</v>
      </c>
      <c r="I258" t="str">
        <f>VLOOKUP($A258,'Medical Examinations'!$A:$J,COLUMN('Medical Examinations'!H257),FALSE)</f>
        <v>Yes</v>
      </c>
      <c r="J258" t="str">
        <f>VLOOKUP($A258,'Medical Examinations'!$A:$J,COLUMN('Medical Examinations'!I257),FALSE)</f>
        <v>Obesity</v>
      </c>
      <c r="K258" t="str">
        <f>VLOOKUP($A258,'Medical Examinations'!$A:$J,COLUMN('Medical Examinations'!J257),FALSE)</f>
        <v>Prediabetes</v>
      </c>
      <c r="L258" s="30">
        <f>VLOOKUP($A258,'Hospitalisation Details'!$A:$K,COLUMN('Hospitalisation Details'!J257),FALSE)</f>
        <v>38292</v>
      </c>
      <c r="M258" s="23">
        <f>VLOOKUP($A258,'Hospitalisation Details'!$A:$K,COLUMN('Hospitalisation Details'!F257),FALSE)</f>
        <v>33732.69</v>
      </c>
      <c r="N258" t="str">
        <f>VLOOKUP($A258,'Hospitalisation Details'!$A:$K,COLUMN('Hospitalisation Details'!G257),FALSE)</f>
        <v>Tier - 1</v>
      </c>
      <c r="O258" t="str">
        <f>VLOOKUP($A258,'Hospitalisation Details'!$A:$K,COLUMN('Hospitalisation Details'!H257),FALSE)</f>
        <v>Tier - 1</v>
      </c>
      <c r="P258" t="str">
        <f>VLOOKUP($A258,'Hospitalisation Details'!$A:$K,COLUMN('Hospitalisation Details'!I257),FALSE)</f>
        <v>R1017</v>
      </c>
      <c r="Q258">
        <f>VLOOKUP($A258,'Hospitalisation Details'!$A:$K,COLUMN('Hospitalisation Details'!K257),FALSE)</f>
        <v>18</v>
      </c>
    </row>
    <row r="259" spans="1:17" ht="15.75" x14ac:dyDescent="0.25">
      <c r="A259" s="6" t="s">
        <v>299</v>
      </c>
      <c r="B259" t="str">
        <f>VLOOKUP(A259,'Customer Names'!A:E,COLUMN('Customer Names'!D258),FALSE)</f>
        <v>Mr. Jesse</v>
      </c>
      <c r="C259">
        <f>VLOOKUP($A259,'Medical Examinations'!$A:$J,COLUMN('Medical Examinations'!B258),FALSE)</f>
        <v>45.52</v>
      </c>
      <c r="D259">
        <f>VLOOKUP($A259,'Medical Examinations'!$A:$J,COLUMN('Medical Examinations'!C258),FALSE)</f>
        <v>6.04</v>
      </c>
      <c r="E259" t="str">
        <f>VLOOKUP($A259,'Medical Examinations'!$A:$J,COLUMN('Medical Examinations'!D258),FALSE)</f>
        <v>No</v>
      </c>
      <c r="F259" t="str">
        <f>VLOOKUP($A259,'Medical Examinations'!$A:$J,COLUMN('Medical Examinations'!E258),FALSE)</f>
        <v>No</v>
      </c>
      <c r="G259" t="str">
        <f>VLOOKUP($A259,'Medical Examinations'!$A:$J,COLUMN('Medical Examinations'!F258),FALSE)</f>
        <v>Yes</v>
      </c>
      <c r="H259">
        <f>VLOOKUP($A259,'Medical Examinations'!$A:$J,COLUMN('Medical Examinations'!G258),FALSE)</f>
        <v>1</v>
      </c>
      <c r="I259" t="str">
        <f>VLOOKUP($A259,'Medical Examinations'!$A:$J,COLUMN('Medical Examinations'!H258),FALSE)</f>
        <v>Yes</v>
      </c>
      <c r="J259" t="str">
        <f>VLOOKUP($A259,'Medical Examinations'!$A:$J,COLUMN('Medical Examinations'!I258),FALSE)</f>
        <v>Obesity</v>
      </c>
      <c r="K259" t="str">
        <f>VLOOKUP($A259,'Medical Examinations'!$A:$J,COLUMN('Medical Examinations'!J258),FALSE)</f>
        <v>Prediabetes</v>
      </c>
      <c r="L259" s="30">
        <f>VLOOKUP($A259,'Hospitalisation Details'!$A:$K,COLUMN('Hospitalisation Details'!J258),FALSE)</f>
        <v>34301</v>
      </c>
      <c r="M259" s="23">
        <f>VLOOKUP($A259,'Hospitalisation Details'!$A:$K,COLUMN('Hospitalisation Details'!F258),FALSE)</f>
        <v>33707.550000000003</v>
      </c>
      <c r="N259" t="str">
        <f>VLOOKUP($A259,'Hospitalisation Details'!$A:$K,COLUMN('Hospitalisation Details'!G258),FALSE)</f>
        <v>Tier - 2</v>
      </c>
      <c r="O259" t="str">
        <f>VLOOKUP($A259,'Hospitalisation Details'!$A:$K,COLUMN('Hospitalisation Details'!H258),FALSE)</f>
        <v>Tier - 2</v>
      </c>
      <c r="P259" t="str">
        <f>VLOOKUP($A259,'Hospitalisation Details'!$A:$K,COLUMN('Hospitalisation Details'!I258),FALSE)</f>
        <v>R1011</v>
      </c>
      <c r="Q259">
        <f>VLOOKUP($A259,'Hospitalisation Details'!$A:$K,COLUMN('Hospitalisation Details'!K258),FALSE)</f>
        <v>29</v>
      </c>
    </row>
    <row r="260" spans="1:17" ht="15.75" x14ac:dyDescent="0.25">
      <c r="A260" s="6" t="s">
        <v>300</v>
      </c>
      <c r="B260" t="str">
        <f>VLOOKUP(A260,'Customer Names'!A:E,COLUMN('Customer Names'!D259),FALSE)</f>
        <v>Mr. Jason</v>
      </c>
      <c r="C260">
        <f>VLOOKUP($A260,'Medical Examinations'!$A:$J,COLUMN('Medical Examinations'!B259),FALSE)</f>
        <v>52.81</v>
      </c>
      <c r="D260">
        <f>VLOOKUP($A260,'Medical Examinations'!$A:$J,COLUMN('Medical Examinations'!C259),FALSE)</f>
        <v>5.19</v>
      </c>
      <c r="E260" t="str">
        <f>VLOOKUP($A260,'Medical Examinations'!$A:$J,COLUMN('Medical Examinations'!D259),FALSE)</f>
        <v>No</v>
      </c>
      <c r="F260" t="str">
        <f>VLOOKUP($A260,'Medical Examinations'!$A:$J,COLUMN('Medical Examinations'!E259),FALSE)</f>
        <v>No</v>
      </c>
      <c r="G260" t="str">
        <f>VLOOKUP($A260,'Medical Examinations'!$A:$J,COLUMN('Medical Examinations'!F259),FALSE)</f>
        <v>Yes</v>
      </c>
      <c r="H260">
        <f>VLOOKUP($A260,'Medical Examinations'!$A:$J,COLUMN('Medical Examinations'!G259),FALSE)</f>
        <v>1</v>
      </c>
      <c r="I260" t="str">
        <f>VLOOKUP($A260,'Medical Examinations'!$A:$J,COLUMN('Medical Examinations'!H259),FALSE)</f>
        <v>Yes</v>
      </c>
      <c r="J260" t="str">
        <f>VLOOKUP($A260,'Medical Examinations'!$A:$J,COLUMN('Medical Examinations'!I259),FALSE)</f>
        <v>Obesity</v>
      </c>
      <c r="K260" t="str">
        <f>VLOOKUP($A260,'Medical Examinations'!$A:$J,COLUMN('Medical Examinations'!J259),FALSE)</f>
        <v>Normal</v>
      </c>
      <c r="L260" s="30">
        <f>VLOOKUP($A260,'Hospitalisation Details'!$A:$K,COLUMN('Hospitalisation Details'!J259),FALSE)</f>
        <v>37873</v>
      </c>
      <c r="M260" s="23">
        <f>VLOOKUP($A260,'Hospitalisation Details'!$A:$K,COLUMN('Hospitalisation Details'!F259),FALSE)</f>
        <v>33611.71</v>
      </c>
      <c r="N260" t="str">
        <f>VLOOKUP($A260,'Hospitalisation Details'!$A:$K,COLUMN('Hospitalisation Details'!G259),FALSE)</f>
        <v>Tier - 1</v>
      </c>
      <c r="O260" t="str">
        <f>VLOOKUP($A260,'Hospitalisation Details'!$A:$K,COLUMN('Hospitalisation Details'!H259),FALSE)</f>
        <v>Tier - 2</v>
      </c>
      <c r="P260" t="str">
        <f>VLOOKUP($A260,'Hospitalisation Details'!$A:$K,COLUMN('Hospitalisation Details'!I259),FALSE)</f>
        <v>R1011</v>
      </c>
      <c r="Q260">
        <f>VLOOKUP($A260,'Hospitalisation Details'!$A:$K,COLUMN('Hospitalisation Details'!K259),FALSE)</f>
        <v>19</v>
      </c>
    </row>
    <row r="261" spans="1:17" ht="15.75" x14ac:dyDescent="0.25">
      <c r="A261" s="6" t="s">
        <v>301</v>
      </c>
      <c r="B261" t="str">
        <f>VLOOKUP(A261,'Customer Names'!A:E,COLUMN('Customer Names'!D260),FALSE)</f>
        <v>Ms. Megan</v>
      </c>
      <c r="C261">
        <f>VLOOKUP($A261,'Medical Examinations'!$A:$J,COLUMN('Medical Examinations'!B260),FALSE)</f>
        <v>33.58</v>
      </c>
      <c r="D261">
        <f>VLOOKUP($A261,'Medical Examinations'!$A:$J,COLUMN('Medical Examinations'!C260),FALSE)</f>
        <v>5.56</v>
      </c>
      <c r="E261" t="str">
        <f>VLOOKUP($A261,'Medical Examinations'!$A:$J,COLUMN('Medical Examinations'!D260),FALSE)</f>
        <v>No</v>
      </c>
      <c r="F261" t="str">
        <f>VLOOKUP($A261,'Medical Examinations'!$A:$J,COLUMN('Medical Examinations'!E260),FALSE)</f>
        <v>No</v>
      </c>
      <c r="G261" t="str">
        <f>VLOOKUP($A261,'Medical Examinations'!$A:$J,COLUMN('Medical Examinations'!F260),FALSE)</f>
        <v>No</v>
      </c>
      <c r="H261">
        <f>VLOOKUP($A261,'Medical Examinations'!$A:$J,COLUMN('Medical Examinations'!G260),FALSE)</f>
        <v>1</v>
      </c>
      <c r="I261" t="str">
        <f>VLOOKUP($A261,'Medical Examinations'!$A:$J,COLUMN('Medical Examinations'!H260),FALSE)</f>
        <v>Yes</v>
      </c>
      <c r="J261" t="str">
        <f>VLOOKUP($A261,'Medical Examinations'!$A:$J,COLUMN('Medical Examinations'!I260),FALSE)</f>
        <v>Obesity</v>
      </c>
      <c r="K261" t="str">
        <f>VLOOKUP($A261,'Medical Examinations'!$A:$J,COLUMN('Medical Examinations'!J260),FALSE)</f>
        <v>Normal</v>
      </c>
      <c r="L261" s="30">
        <f>VLOOKUP($A261,'Hospitalisation Details'!$A:$K,COLUMN('Hospitalisation Details'!J260),FALSE)</f>
        <v>30885</v>
      </c>
      <c r="M261" s="23">
        <f>VLOOKUP($A261,'Hospitalisation Details'!$A:$K,COLUMN('Hospitalisation Details'!F260),FALSE)</f>
        <v>33527.1</v>
      </c>
      <c r="N261" t="str">
        <f>VLOOKUP($A261,'Hospitalisation Details'!$A:$K,COLUMN('Hospitalisation Details'!G260),FALSE)</f>
        <v>Tier - 2</v>
      </c>
      <c r="O261" t="str">
        <f>VLOOKUP($A261,'Hospitalisation Details'!$A:$K,COLUMN('Hospitalisation Details'!H260),FALSE)</f>
        <v>Tier - 3</v>
      </c>
      <c r="P261" t="str">
        <f>VLOOKUP($A261,'Hospitalisation Details'!$A:$K,COLUMN('Hospitalisation Details'!I260),FALSE)</f>
        <v>R1011</v>
      </c>
      <c r="Q261">
        <f>VLOOKUP($A261,'Hospitalisation Details'!$A:$K,COLUMN('Hospitalisation Details'!K260),FALSE)</f>
        <v>38</v>
      </c>
    </row>
    <row r="262" spans="1:17" ht="15.75" x14ac:dyDescent="0.25">
      <c r="A262" s="6" t="s">
        <v>302</v>
      </c>
      <c r="B262" t="str">
        <f>VLOOKUP(A262,'Customer Names'!A:E,COLUMN('Customer Names'!D261),FALSE)</f>
        <v>Mr. Luke</v>
      </c>
      <c r="C262">
        <f>VLOOKUP($A262,'Medical Examinations'!$A:$J,COLUMN('Medical Examinations'!B261),FALSE)</f>
        <v>30.684999999999999</v>
      </c>
      <c r="D262">
        <f>VLOOKUP($A262,'Medical Examinations'!$A:$J,COLUMN('Medical Examinations'!C261),FALSE)</f>
        <v>8.23</v>
      </c>
      <c r="E262" t="str">
        <f>VLOOKUP($A262,'Medical Examinations'!$A:$J,COLUMN('Medical Examinations'!D261),FALSE)</f>
        <v>No</v>
      </c>
      <c r="F262" t="str">
        <f>VLOOKUP($A262,'Medical Examinations'!$A:$J,COLUMN('Medical Examinations'!E261),FALSE)</f>
        <v>No</v>
      </c>
      <c r="G262" t="str">
        <f>VLOOKUP($A262,'Medical Examinations'!$A:$J,COLUMN('Medical Examinations'!F261),FALSE)</f>
        <v>No</v>
      </c>
      <c r="H262">
        <f>VLOOKUP($A262,'Medical Examinations'!$A:$J,COLUMN('Medical Examinations'!G261),FALSE)</f>
        <v>0</v>
      </c>
      <c r="I262" t="str">
        <f>VLOOKUP($A262,'Medical Examinations'!$A:$J,COLUMN('Medical Examinations'!H261),FALSE)</f>
        <v>Yes</v>
      </c>
      <c r="J262" t="str">
        <f>VLOOKUP($A262,'Medical Examinations'!$A:$J,COLUMN('Medical Examinations'!I261),FALSE)</f>
        <v>Obesity</v>
      </c>
      <c r="K262" t="str">
        <f>VLOOKUP($A262,'Medical Examinations'!$A:$J,COLUMN('Medical Examinations'!J261),FALSE)</f>
        <v>Diabetes</v>
      </c>
      <c r="L262" s="30">
        <f>VLOOKUP($A262,'Hospitalisation Details'!$A:$K,COLUMN('Hospitalisation Details'!J261),FALSE)</f>
        <v>37493</v>
      </c>
      <c r="M262" s="23">
        <f>VLOOKUP($A262,'Hospitalisation Details'!$A:$K,COLUMN('Hospitalisation Details'!F261),FALSE)</f>
        <v>33475.82</v>
      </c>
      <c r="N262" t="str">
        <f>VLOOKUP($A262,'Hospitalisation Details'!$A:$K,COLUMN('Hospitalisation Details'!G261),FALSE)</f>
        <v>Tier - 1</v>
      </c>
      <c r="O262" t="str">
        <f>VLOOKUP($A262,'Hospitalisation Details'!$A:$K,COLUMN('Hospitalisation Details'!H261),FALSE)</f>
        <v>Tier - 1</v>
      </c>
      <c r="P262" t="str">
        <f>VLOOKUP($A262,'Hospitalisation Details'!$A:$K,COLUMN('Hospitalisation Details'!I261),FALSE)</f>
        <v>R1018</v>
      </c>
      <c r="Q262">
        <f>VLOOKUP($A262,'Hospitalisation Details'!$A:$K,COLUMN('Hospitalisation Details'!K261),FALSE)</f>
        <v>20</v>
      </c>
    </row>
    <row r="263" spans="1:17" ht="15.75" x14ac:dyDescent="0.25">
      <c r="A263" s="6" t="s">
        <v>303</v>
      </c>
      <c r="B263" t="str">
        <f>VLOOKUP(A263,'Customer Names'!A:E,COLUMN('Customer Names'!D262),FALSE)</f>
        <v>Ms. Jacy</v>
      </c>
      <c r="C263">
        <f>VLOOKUP($A263,'Medical Examinations'!$A:$J,COLUMN('Medical Examinations'!B262),FALSE)</f>
        <v>37.524999999999999</v>
      </c>
      <c r="D263">
        <f>VLOOKUP($A263,'Medical Examinations'!$A:$J,COLUMN('Medical Examinations'!C262),FALSE)</f>
        <v>9.0299999999999994</v>
      </c>
      <c r="E263" t="str">
        <f>VLOOKUP($A263,'Medical Examinations'!$A:$J,COLUMN('Medical Examinations'!D262),FALSE)</f>
        <v>Yes</v>
      </c>
      <c r="F263" t="str">
        <f>VLOOKUP($A263,'Medical Examinations'!$A:$J,COLUMN('Medical Examinations'!E262),FALSE)</f>
        <v>No</v>
      </c>
      <c r="G263" t="str">
        <f>VLOOKUP($A263,'Medical Examinations'!$A:$J,COLUMN('Medical Examinations'!F262),FALSE)</f>
        <v>No</v>
      </c>
      <c r="H263">
        <f>VLOOKUP($A263,'Medical Examinations'!$A:$J,COLUMN('Medical Examinations'!G262),FALSE)</f>
        <v>2</v>
      </c>
      <c r="I263" t="str">
        <f>VLOOKUP($A263,'Medical Examinations'!$A:$J,COLUMN('Medical Examinations'!H262),FALSE)</f>
        <v>No</v>
      </c>
      <c r="J263" t="str">
        <f>VLOOKUP($A263,'Medical Examinations'!$A:$J,COLUMN('Medical Examinations'!I262),FALSE)</f>
        <v>Obesity</v>
      </c>
      <c r="K263" t="str">
        <f>VLOOKUP($A263,'Medical Examinations'!$A:$J,COLUMN('Medical Examinations'!J262),FALSE)</f>
        <v>Diabetes</v>
      </c>
      <c r="L263" s="30">
        <f>VLOOKUP($A263,'Hospitalisation Details'!$A:$K,COLUMN('Hospitalisation Details'!J262),FALSE)</f>
        <v>25737</v>
      </c>
      <c r="M263" s="23">
        <f>VLOOKUP($A263,'Hospitalisation Details'!$A:$K,COLUMN('Hospitalisation Details'!F262),FALSE)</f>
        <v>33471.97</v>
      </c>
      <c r="N263" t="str">
        <f>VLOOKUP($A263,'Hospitalisation Details'!$A:$K,COLUMN('Hospitalisation Details'!G262),FALSE)</f>
        <v>Tier - 2</v>
      </c>
      <c r="O263" t="str">
        <f>VLOOKUP($A263,'Hospitalisation Details'!$A:$K,COLUMN('Hospitalisation Details'!H262),FALSE)</f>
        <v>Tier - 2</v>
      </c>
      <c r="P263" t="str">
        <f>VLOOKUP($A263,'Hospitalisation Details'!$A:$K,COLUMN('Hospitalisation Details'!I262),FALSE)</f>
        <v>R1012</v>
      </c>
      <c r="Q263">
        <f>VLOOKUP($A263,'Hospitalisation Details'!$A:$K,COLUMN('Hospitalisation Details'!K262),FALSE)</f>
        <v>52</v>
      </c>
    </row>
    <row r="264" spans="1:17" ht="15.75" x14ac:dyDescent="0.25">
      <c r="A264" s="6" t="s">
        <v>304</v>
      </c>
      <c r="B264" t="str">
        <f>VLOOKUP(A264,'Customer Names'!A:E,COLUMN('Customer Names'!D263),FALSE)</f>
        <v>Mr. Simon</v>
      </c>
      <c r="C264">
        <f>VLOOKUP($A264,'Medical Examinations'!$A:$J,COLUMN('Medical Examinations'!B263),FALSE)</f>
        <v>34.5</v>
      </c>
      <c r="D264">
        <f>VLOOKUP($A264,'Medical Examinations'!$A:$J,COLUMN('Medical Examinations'!C263),FALSE)</f>
        <v>4.07</v>
      </c>
      <c r="E264" t="str">
        <f>VLOOKUP($A264,'Medical Examinations'!$A:$J,COLUMN('Medical Examinations'!D263),FALSE)</f>
        <v>Yes</v>
      </c>
      <c r="F264" t="str">
        <f>VLOOKUP($A264,'Medical Examinations'!$A:$J,COLUMN('Medical Examinations'!E263),FALSE)</f>
        <v>No</v>
      </c>
      <c r="G264" t="str">
        <f>VLOOKUP($A264,'Medical Examinations'!$A:$J,COLUMN('Medical Examinations'!F263),FALSE)</f>
        <v>No</v>
      </c>
      <c r="H264">
        <f>VLOOKUP($A264,'Medical Examinations'!$A:$J,COLUMN('Medical Examinations'!G263),FALSE)</f>
        <v>0</v>
      </c>
      <c r="I264" t="str">
        <f>VLOOKUP($A264,'Medical Examinations'!$A:$J,COLUMN('Medical Examinations'!H263),FALSE)</f>
        <v>Yes</v>
      </c>
      <c r="J264" t="str">
        <f>VLOOKUP($A264,'Medical Examinations'!$A:$J,COLUMN('Medical Examinations'!I263),FALSE)</f>
        <v>Obesity</v>
      </c>
      <c r="K264" t="str">
        <f>VLOOKUP($A264,'Medical Examinations'!$A:$J,COLUMN('Medical Examinations'!J263),FALSE)</f>
        <v>Normal</v>
      </c>
      <c r="L264" s="30">
        <f>VLOOKUP($A264,'Hospitalisation Details'!$A:$K,COLUMN('Hospitalisation Details'!J263),FALSE)</f>
        <v>31388</v>
      </c>
      <c r="M264" s="23">
        <f>VLOOKUP($A264,'Hospitalisation Details'!$A:$K,COLUMN('Hospitalisation Details'!F263),FALSE)</f>
        <v>33450.99</v>
      </c>
      <c r="N264" t="str">
        <f>VLOOKUP($A264,'Hospitalisation Details'!$A:$K,COLUMN('Hospitalisation Details'!G263),FALSE)</f>
        <v>Tier - 2</v>
      </c>
      <c r="O264" t="str">
        <f>VLOOKUP($A264,'Hospitalisation Details'!$A:$K,COLUMN('Hospitalisation Details'!H263),FALSE)</f>
        <v>Tier - 2</v>
      </c>
      <c r="P264" t="str">
        <f>VLOOKUP($A264,'Hospitalisation Details'!$A:$K,COLUMN('Hospitalisation Details'!I263),FALSE)</f>
        <v>R1011</v>
      </c>
      <c r="Q264">
        <f>VLOOKUP($A264,'Hospitalisation Details'!$A:$K,COLUMN('Hospitalisation Details'!K263),FALSE)</f>
        <v>37</v>
      </c>
    </row>
    <row r="265" spans="1:17" ht="15.75" x14ac:dyDescent="0.25">
      <c r="A265" s="6" t="s">
        <v>305</v>
      </c>
      <c r="B265" t="str">
        <f>VLOOKUP(A265,'Customer Names'!A:E,COLUMN('Customer Names'!D264),FALSE)</f>
        <v>Ms. Ainsley</v>
      </c>
      <c r="C265">
        <f>VLOOKUP($A265,'Medical Examinations'!$A:$J,COLUMN('Medical Examinations'!B264),FALSE)</f>
        <v>28.16</v>
      </c>
      <c r="D265">
        <f>VLOOKUP($A265,'Medical Examinations'!$A:$J,COLUMN('Medical Examinations'!C264),FALSE)</f>
        <v>5.77</v>
      </c>
      <c r="E265" t="str">
        <f>VLOOKUP($A265,'Medical Examinations'!$A:$J,COLUMN('Medical Examinations'!D264),FALSE)</f>
        <v>No</v>
      </c>
      <c r="F265" t="str">
        <f>VLOOKUP($A265,'Medical Examinations'!$A:$J,COLUMN('Medical Examinations'!E264),FALSE)</f>
        <v>No</v>
      </c>
      <c r="G265" t="str">
        <f>VLOOKUP($A265,'Medical Examinations'!$A:$J,COLUMN('Medical Examinations'!F264),FALSE)</f>
        <v>No</v>
      </c>
      <c r="H265">
        <f>VLOOKUP($A265,'Medical Examinations'!$A:$J,COLUMN('Medical Examinations'!G264),FALSE)</f>
        <v>2</v>
      </c>
      <c r="I265" t="str">
        <f>VLOOKUP($A265,'Medical Examinations'!$A:$J,COLUMN('Medical Examinations'!H264),FALSE)</f>
        <v>Yes</v>
      </c>
      <c r="J265" t="str">
        <f>VLOOKUP($A265,'Medical Examinations'!$A:$J,COLUMN('Medical Examinations'!I264),FALSE)</f>
        <v>Overweight</v>
      </c>
      <c r="K265" t="str">
        <f>VLOOKUP($A265,'Medical Examinations'!$A:$J,COLUMN('Medical Examinations'!J264),FALSE)</f>
        <v>Prediabetes</v>
      </c>
      <c r="L265" s="30">
        <f>VLOOKUP($A265,'Hospitalisation Details'!$A:$K,COLUMN('Hospitalisation Details'!J264),FALSE)</f>
        <v>26547</v>
      </c>
      <c r="M265" s="23">
        <f>VLOOKUP($A265,'Hospitalisation Details'!$A:$K,COLUMN('Hospitalisation Details'!F264),FALSE)</f>
        <v>33344.449999999997</v>
      </c>
      <c r="N265" t="str">
        <f>VLOOKUP($A265,'Hospitalisation Details'!$A:$K,COLUMN('Hospitalisation Details'!G264),FALSE)</f>
        <v>Tier - 2</v>
      </c>
      <c r="O265" t="str">
        <f>VLOOKUP($A265,'Hospitalisation Details'!$A:$K,COLUMN('Hospitalisation Details'!H264),FALSE)</f>
        <v>Tier - 3</v>
      </c>
      <c r="P265" t="str">
        <f>VLOOKUP($A265,'Hospitalisation Details'!$A:$K,COLUMN('Hospitalisation Details'!I264),FALSE)</f>
        <v>R1011</v>
      </c>
      <c r="Q265">
        <f>VLOOKUP($A265,'Hospitalisation Details'!$A:$K,COLUMN('Hospitalisation Details'!K264),FALSE)</f>
        <v>50</v>
      </c>
    </row>
    <row r="266" spans="1:17" ht="15.75" x14ac:dyDescent="0.25">
      <c r="A266" s="6" t="s">
        <v>306</v>
      </c>
      <c r="B266" t="str">
        <f>VLOOKUP(A266,'Customer Names'!A:E,COLUMN('Customer Names'!D265),FALSE)</f>
        <v>Ms. Erica</v>
      </c>
      <c r="C266">
        <f>VLOOKUP($A266,'Medical Examinations'!$A:$J,COLUMN('Medical Examinations'!B265),FALSE)</f>
        <v>30.02</v>
      </c>
      <c r="D266">
        <f>VLOOKUP($A266,'Medical Examinations'!$A:$J,COLUMN('Medical Examinations'!C265),FALSE)</f>
        <v>5.98</v>
      </c>
      <c r="E266" t="str">
        <f>VLOOKUP($A266,'Medical Examinations'!$A:$J,COLUMN('Medical Examinations'!D265),FALSE)</f>
        <v>No</v>
      </c>
      <c r="F266" t="str">
        <f>VLOOKUP($A266,'Medical Examinations'!$A:$J,COLUMN('Medical Examinations'!E265),FALSE)</f>
        <v>No</v>
      </c>
      <c r="G266" t="str">
        <f>VLOOKUP($A266,'Medical Examinations'!$A:$J,COLUMN('Medical Examinations'!F265),FALSE)</f>
        <v>Yes</v>
      </c>
      <c r="H266">
        <f>VLOOKUP($A266,'Medical Examinations'!$A:$J,COLUMN('Medical Examinations'!G265),FALSE)</f>
        <v>1</v>
      </c>
      <c r="I266" t="str">
        <f>VLOOKUP($A266,'Medical Examinations'!$A:$J,COLUMN('Medical Examinations'!H265),FALSE)</f>
        <v>Yes</v>
      </c>
      <c r="J266" t="str">
        <f>VLOOKUP($A266,'Medical Examinations'!$A:$J,COLUMN('Medical Examinations'!I265),FALSE)</f>
        <v>Obesity</v>
      </c>
      <c r="K266" t="str">
        <f>VLOOKUP($A266,'Medical Examinations'!$A:$J,COLUMN('Medical Examinations'!J265),FALSE)</f>
        <v>Prediabetes</v>
      </c>
      <c r="L266" s="30">
        <f>VLOOKUP($A266,'Hospitalisation Details'!$A:$K,COLUMN('Hospitalisation Details'!J265),FALSE)</f>
        <v>37953</v>
      </c>
      <c r="M266" s="23">
        <f>VLOOKUP($A266,'Hospitalisation Details'!$A:$K,COLUMN('Hospitalisation Details'!F265),FALSE)</f>
        <v>33307.550000000003</v>
      </c>
      <c r="N266" t="str">
        <f>VLOOKUP($A266,'Hospitalisation Details'!$A:$K,COLUMN('Hospitalisation Details'!G265),FALSE)</f>
        <v>Tier - 2</v>
      </c>
      <c r="O266" t="str">
        <f>VLOOKUP($A266,'Hospitalisation Details'!$A:$K,COLUMN('Hospitalisation Details'!H265),FALSE)</f>
        <v>Tier - 3</v>
      </c>
      <c r="P266" t="str">
        <f>VLOOKUP($A266,'Hospitalisation Details'!$A:$K,COLUMN('Hospitalisation Details'!I265),FALSE)</f>
        <v>R1012</v>
      </c>
      <c r="Q266">
        <f>VLOOKUP($A266,'Hospitalisation Details'!$A:$K,COLUMN('Hospitalisation Details'!K265),FALSE)</f>
        <v>19</v>
      </c>
    </row>
    <row r="267" spans="1:17" ht="15.75" x14ac:dyDescent="0.25">
      <c r="A267" s="6" t="s">
        <v>307</v>
      </c>
      <c r="B267" t="str">
        <f>VLOOKUP(A267,'Customer Names'!A:E,COLUMN('Customer Names'!D266),FALSE)</f>
        <v>Mr. Erik</v>
      </c>
      <c r="C267">
        <f>VLOOKUP($A267,'Medical Examinations'!$A:$J,COLUMN('Medical Examinations'!B266),FALSE)</f>
        <v>37.82</v>
      </c>
      <c r="D267">
        <f>VLOOKUP($A267,'Medical Examinations'!$A:$J,COLUMN('Medical Examinations'!C266),FALSE)</f>
        <v>6.01</v>
      </c>
      <c r="E267" t="str">
        <f>VLOOKUP($A267,'Medical Examinations'!$A:$J,COLUMN('Medical Examinations'!D266),FALSE)</f>
        <v>No</v>
      </c>
      <c r="F267" t="str">
        <f>VLOOKUP($A267,'Medical Examinations'!$A:$J,COLUMN('Medical Examinations'!E266),FALSE)</f>
        <v>No</v>
      </c>
      <c r="G267" t="str">
        <f>VLOOKUP($A267,'Medical Examinations'!$A:$J,COLUMN('Medical Examinations'!F266),FALSE)</f>
        <v>No</v>
      </c>
      <c r="H267">
        <f>VLOOKUP($A267,'Medical Examinations'!$A:$J,COLUMN('Medical Examinations'!G266),FALSE)</f>
        <v>0</v>
      </c>
      <c r="I267" t="str">
        <f>VLOOKUP($A267,'Medical Examinations'!$A:$J,COLUMN('Medical Examinations'!H266),FALSE)</f>
        <v>Yes</v>
      </c>
      <c r="J267" t="str">
        <f>VLOOKUP($A267,'Medical Examinations'!$A:$J,COLUMN('Medical Examinations'!I266),FALSE)</f>
        <v>Obesity</v>
      </c>
      <c r="K267" t="str">
        <f>VLOOKUP($A267,'Medical Examinations'!$A:$J,COLUMN('Medical Examinations'!J266),FALSE)</f>
        <v>Prediabetes</v>
      </c>
      <c r="L267" s="30">
        <f>VLOOKUP($A267,'Hospitalisation Details'!$A:$K,COLUMN('Hospitalisation Details'!J266),FALSE)</f>
        <v>33158</v>
      </c>
      <c r="M267" s="23">
        <f>VLOOKUP($A267,'Hospitalisation Details'!$A:$K,COLUMN('Hospitalisation Details'!F266),FALSE)</f>
        <v>33292.83</v>
      </c>
      <c r="N267" t="str">
        <f>VLOOKUP($A267,'Hospitalisation Details'!$A:$K,COLUMN('Hospitalisation Details'!G266),FALSE)</f>
        <v>Tier - 2</v>
      </c>
      <c r="O267" t="str">
        <f>VLOOKUP($A267,'Hospitalisation Details'!$A:$K,COLUMN('Hospitalisation Details'!H266),FALSE)</f>
        <v>Tier - 1</v>
      </c>
      <c r="P267" t="str">
        <f>VLOOKUP($A267,'Hospitalisation Details'!$A:$K,COLUMN('Hospitalisation Details'!I266),FALSE)</f>
        <v>R1011</v>
      </c>
      <c r="Q267">
        <f>VLOOKUP($A267,'Hospitalisation Details'!$A:$K,COLUMN('Hospitalisation Details'!K266),FALSE)</f>
        <v>32</v>
      </c>
    </row>
    <row r="268" spans="1:17" ht="15.75" x14ac:dyDescent="0.25">
      <c r="A268" s="6" t="s">
        <v>308</v>
      </c>
      <c r="B268" t="str">
        <f>VLOOKUP(A268,'Customer Names'!A:E,COLUMN('Customer Names'!D267),FALSE)</f>
        <v>Ms. Erin</v>
      </c>
      <c r="C268">
        <f>VLOOKUP($A268,'Medical Examinations'!$A:$J,COLUMN('Medical Examinations'!B267),FALSE)</f>
        <v>33.14</v>
      </c>
      <c r="D268">
        <f>VLOOKUP($A268,'Medical Examinations'!$A:$J,COLUMN('Medical Examinations'!C267),FALSE)</f>
        <v>5.67</v>
      </c>
      <c r="E268" t="str">
        <f>VLOOKUP($A268,'Medical Examinations'!$A:$J,COLUMN('Medical Examinations'!D267),FALSE)</f>
        <v>Yes</v>
      </c>
      <c r="F268" t="str">
        <f>VLOOKUP($A268,'Medical Examinations'!$A:$J,COLUMN('Medical Examinations'!E267),FALSE)</f>
        <v>No</v>
      </c>
      <c r="G268" t="str">
        <f>VLOOKUP($A268,'Medical Examinations'!$A:$J,COLUMN('Medical Examinations'!F267),FALSE)</f>
        <v>No</v>
      </c>
      <c r="H268">
        <f>VLOOKUP($A268,'Medical Examinations'!$A:$J,COLUMN('Medical Examinations'!G267),FALSE)</f>
        <v>0</v>
      </c>
      <c r="I268" t="str">
        <f>VLOOKUP($A268,'Medical Examinations'!$A:$J,COLUMN('Medical Examinations'!H267),FALSE)</f>
        <v>Yes</v>
      </c>
      <c r="J268" t="str">
        <f>VLOOKUP($A268,'Medical Examinations'!$A:$J,COLUMN('Medical Examinations'!I267),FALSE)</f>
        <v>Obesity</v>
      </c>
      <c r="K268" t="str">
        <f>VLOOKUP($A268,'Medical Examinations'!$A:$J,COLUMN('Medical Examinations'!J267),FALSE)</f>
        <v>Normal</v>
      </c>
      <c r="L268" s="30">
        <f>VLOOKUP($A268,'Hospitalisation Details'!$A:$K,COLUMN('Hospitalisation Details'!J267),FALSE)</f>
        <v>31243</v>
      </c>
      <c r="M268" s="23">
        <f>VLOOKUP($A268,'Hospitalisation Details'!$A:$K,COLUMN('Hospitalisation Details'!F267),FALSE)</f>
        <v>33121</v>
      </c>
      <c r="N268" t="str">
        <f>VLOOKUP($A268,'Hospitalisation Details'!$A:$K,COLUMN('Hospitalisation Details'!G267),FALSE)</f>
        <v>Tier - 2</v>
      </c>
      <c r="O268" t="str">
        <f>VLOOKUP($A268,'Hospitalisation Details'!$A:$K,COLUMN('Hospitalisation Details'!H267),FALSE)</f>
        <v>Tier - 1</v>
      </c>
      <c r="P268" t="str">
        <f>VLOOKUP($A268,'Hospitalisation Details'!$A:$K,COLUMN('Hospitalisation Details'!I267),FALSE)</f>
        <v>R1011</v>
      </c>
      <c r="Q268">
        <f>VLOOKUP($A268,'Hospitalisation Details'!$A:$K,COLUMN('Hospitalisation Details'!K267),FALSE)</f>
        <v>37</v>
      </c>
    </row>
    <row r="269" spans="1:17" ht="15.75" x14ac:dyDescent="0.25">
      <c r="A269" s="6" t="s">
        <v>309</v>
      </c>
      <c r="B269" t="str">
        <f>VLOOKUP(A269,'Customer Names'!A:E,COLUMN('Customer Names'!D268),FALSE)</f>
        <v>Ms. Adrienne</v>
      </c>
      <c r="C269">
        <f>VLOOKUP($A269,'Medical Examinations'!$A:$J,COLUMN('Medical Examinations'!B268),FALSE)</f>
        <v>25.14</v>
      </c>
      <c r="D269">
        <f>VLOOKUP($A269,'Medical Examinations'!$A:$J,COLUMN('Medical Examinations'!C268),FALSE)</f>
        <v>6.02</v>
      </c>
      <c r="E269" t="str">
        <f>VLOOKUP($A269,'Medical Examinations'!$A:$J,COLUMN('Medical Examinations'!D268),FALSE)</f>
        <v>Yes</v>
      </c>
      <c r="F269" t="str">
        <f>VLOOKUP($A269,'Medical Examinations'!$A:$J,COLUMN('Medical Examinations'!E268),FALSE)</f>
        <v>No</v>
      </c>
      <c r="G269" t="str">
        <f>VLOOKUP($A269,'Medical Examinations'!$A:$J,COLUMN('Medical Examinations'!F268),FALSE)</f>
        <v>Yes</v>
      </c>
      <c r="H269">
        <f>VLOOKUP($A269,'Medical Examinations'!$A:$J,COLUMN('Medical Examinations'!G268),FALSE)</f>
        <v>1</v>
      </c>
      <c r="I269" t="str">
        <f>VLOOKUP($A269,'Medical Examinations'!$A:$J,COLUMN('Medical Examinations'!H268),FALSE)</f>
        <v>Yes</v>
      </c>
      <c r="J269" t="str">
        <f>VLOOKUP($A269,'Medical Examinations'!$A:$J,COLUMN('Medical Examinations'!I268),FALSE)</f>
        <v>Overweight</v>
      </c>
      <c r="K269" t="str">
        <f>VLOOKUP($A269,'Medical Examinations'!$A:$J,COLUMN('Medical Examinations'!J268),FALSE)</f>
        <v>Prediabetes</v>
      </c>
      <c r="L269" s="30">
        <f>VLOOKUP($A269,'Hospitalisation Details'!$A:$K,COLUMN('Hospitalisation Details'!J268),FALSE)</f>
        <v>25506</v>
      </c>
      <c r="M269" s="23">
        <f>VLOOKUP($A269,'Hospitalisation Details'!$A:$K,COLUMN('Hospitalisation Details'!F268),FALSE)</f>
        <v>33090.660000000003</v>
      </c>
      <c r="N269" t="str">
        <f>VLOOKUP($A269,'Hospitalisation Details'!$A:$K,COLUMN('Hospitalisation Details'!G268),FALSE)</f>
        <v>Tier - 2</v>
      </c>
      <c r="O269" t="str">
        <f>VLOOKUP($A269,'Hospitalisation Details'!$A:$K,COLUMN('Hospitalisation Details'!H268),FALSE)</f>
        <v>Tier - 2</v>
      </c>
      <c r="P269" t="str">
        <f>VLOOKUP($A269,'Hospitalisation Details'!$A:$K,COLUMN('Hospitalisation Details'!I268),FALSE)</f>
        <v>R1011</v>
      </c>
      <c r="Q269">
        <f>VLOOKUP($A269,'Hospitalisation Details'!$A:$K,COLUMN('Hospitalisation Details'!K268),FALSE)</f>
        <v>53</v>
      </c>
    </row>
    <row r="270" spans="1:17" ht="15.75" x14ac:dyDescent="0.25">
      <c r="A270" s="6" t="s">
        <v>310</v>
      </c>
      <c r="B270" t="str">
        <f>VLOOKUP(A270,'Customer Names'!A:E,COLUMN('Customer Names'!D269),FALSE)</f>
        <v>Mr. Adam</v>
      </c>
      <c r="C270">
        <f>VLOOKUP($A270,'Medical Examinations'!$A:$J,COLUMN('Medical Examinations'!B269),FALSE)</f>
        <v>20.18</v>
      </c>
      <c r="D270">
        <f>VLOOKUP($A270,'Medical Examinations'!$A:$J,COLUMN('Medical Examinations'!C269),FALSE)</f>
        <v>11.19</v>
      </c>
      <c r="E270" t="str">
        <f>VLOOKUP($A270,'Medical Examinations'!$A:$J,COLUMN('Medical Examinations'!D269),FALSE)</f>
        <v>No</v>
      </c>
      <c r="F270" t="str">
        <f>VLOOKUP($A270,'Medical Examinations'!$A:$J,COLUMN('Medical Examinations'!E269),FALSE)</f>
        <v>No</v>
      </c>
      <c r="G270" t="str">
        <f>VLOOKUP($A270,'Medical Examinations'!$A:$J,COLUMN('Medical Examinations'!F269),FALSE)</f>
        <v>No</v>
      </c>
      <c r="H270">
        <f>VLOOKUP($A270,'Medical Examinations'!$A:$J,COLUMN('Medical Examinations'!G269),FALSE)</f>
        <v>0</v>
      </c>
      <c r="I270" t="str">
        <f>VLOOKUP($A270,'Medical Examinations'!$A:$J,COLUMN('Medical Examinations'!H269),FALSE)</f>
        <v>Yes</v>
      </c>
      <c r="J270" t="str">
        <f>VLOOKUP($A270,'Medical Examinations'!$A:$J,COLUMN('Medical Examinations'!I269),FALSE)</f>
        <v>Healthy Weight</v>
      </c>
      <c r="K270" t="str">
        <f>VLOOKUP($A270,'Medical Examinations'!$A:$J,COLUMN('Medical Examinations'!J269),FALSE)</f>
        <v>Diabetes</v>
      </c>
      <c r="L270" s="30">
        <f>VLOOKUP($A270,'Hospitalisation Details'!$A:$K,COLUMN('Hospitalisation Details'!J269),FALSE)</f>
        <v>22828</v>
      </c>
      <c r="M270" s="23">
        <f>VLOOKUP($A270,'Hospitalisation Details'!$A:$K,COLUMN('Hospitalisation Details'!F269),FALSE)</f>
        <v>33074.94</v>
      </c>
      <c r="N270" t="str">
        <f>VLOOKUP($A270,'Hospitalisation Details'!$A:$K,COLUMN('Hospitalisation Details'!G269),FALSE)</f>
        <v>Tier - 1</v>
      </c>
      <c r="O270" t="str">
        <f>VLOOKUP($A270,'Hospitalisation Details'!$A:$K,COLUMN('Hospitalisation Details'!H269),FALSE)</f>
        <v>Tier - 2</v>
      </c>
      <c r="P270" t="str">
        <f>VLOOKUP($A270,'Hospitalisation Details'!$A:$K,COLUMN('Hospitalisation Details'!I269),FALSE)</f>
        <v>R1011</v>
      </c>
      <c r="Q270">
        <f>VLOOKUP($A270,'Hospitalisation Details'!$A:$K,COLUMN('Hospitalisation Details'!K269),FALSE)</f>
        <v>60</v>
      </c>
    </row>
    <row r="271" spans="1:17" ht="15.75" x14ac:dyDescent="0.25">
      <c r="A271" s="6" t="s">
        <v>311</v>
      </c>
      <c r="B271" t="str">
        <f>VLOOKUP(A271,'Customer Names'!A:E,COLUMN('Customer Names'!D270),FALSE)</f>
        <v>Mr. Yutaka</v>
      </c>
      <c r="C271">
        <f>VLOOKUP($A271,'Medical Examinations'!$A:$J,COLUMN('Medical Examinations'!B270),FALSE)</f>
        <v>44.36</v>
      </c>
      <c r="D271">
        <f>VLOOKUP($A271,'Medical Examinations'!$A:$J,COLUMN('Medical Examinations'!C270),FALSE)</f>
        <v>5.1100000000000003</v>
      </c>
      <c r="E271" t="str">
        <f>VLOOKUP($A271,'Medical Examinations'!$A:$J,COLUMN('Medical Examinations'!D270),FALSE)</f>
        <v>No</v>
      </c>
      <c r="F271" t="str">
        <f>VLOOKUP($A271,'Medical Examinations'!$A:$J,COLUMN('Medical Examinations'!E270),FALSE)</f>
        <v>No</v>
      </c>
      <c r="G271" t="str">
        <f>VLOOKUP($A271,'Medical Examinations'!$A:$J,COLUMN('Medical Examinations'!F270),FALSE)</f>
        <v>No</v>
      </c>
      <c r="H271">
        <f>VLOOKUP($A271,'Medical Examinations'!$A:$J,COLUMN('Medical Examinations'!G270),FALSE)</f>
        <v>0</v>
      </c>
      <c r="I271" t="str">
        <f>VLOOKUP($A271,'Medical Examinations'!$A:$J,COLUMN('Medical Examinations'!H270),FALSE)</f>
        <v>Yes</v>
      </c>
      <c r="J271" t="str">
        <f>VLOOKUP($A271,'Medical Examinations'!$A:$J,COLUMN('Medical Examinations'!I270),FALSE)</f>
        <v>Obesity</v>
      </c>
      <c r="K271" t="str">
        <f>VLOOKUP($A271,'Medical Examinations'!$A:$J,COLUMN('Medical Examinations'!J270),FALSE)</f>
        <v>Normal</v>
      </c>
      <c r="L271" s="30">
        <f>VLOOKUP($A271,'Hospitalisation Details'!$A:$K,COLUMN('Hospitalisation Details'!J270),FALSE)</f>
        <v>34543</v>
      </c>
      <c r="M271" s="23">
        <f>VLOOKUP($A271,'Hospitalisation Details'!$A:$K,COLUMN('Hospitalisation Details'!F270),FALSE)</f>
        <v>33057.230000000003</v>
      </c>
      <c r="N271" t="str">
        <f>VLOOKUP($A271,'Hospitalisation Details'!$A:$K,COLUMN('Hospitalisation Details'!G270),FALSE)</f>
        <v>Tier - 1</v>
      </c>
      <c r="O271" t="str">
        <f>VLOOKUP($A271,'Hospitalisation Details'!$A:$K,COLUMN('Hospitalisation Details'!H270),FALSE)</f>
        <v>Tier - 2</v>
      </c>
      <c r="P271" t="str">
        <f>VLOOKUP($A271,'Hospitalisation Details'!$A:$K,COLUMN('Hospitalisation Details'!I270),FALSE)</f>
        <v>R1011</v>
      </c>
      <c r="Q271">
        <f>VLOOKUP($A271,'Hospitalisation Details'!$A:$K,COLUMN('Hospitalisation Details'!K270),FALSE)</f>
        <v>28</v>
      </c>
    </row>
    <row r="272" spans="1:17" ht="15.75" x14ac:dyDescent="0.25">
      <c r="A272" s="6" t="s">
        <v>312</v>
      </c>
      <c r="B272" t="str">
        <f>VLOOKUP(A272,'Customer Names'!A:E,COLUMN('Customer Names'!D271),FALSE)</f>
        <v>Mr. Tyler</v>
      </c>
      <c r="C272">
        <f>VLOOKUP($A272,'Medical Examinations'!$A:$J,COLUMN('Medical Examinations'!B271),FALSE)</f>
        <v>23.82</v>
      </c>
      <c r="D272">
        <f>VLOOKUP($A272,'Medical Examinations'!$A:$J,COLUMN('Medical Examinations'!C271),FALSE)</f>
        <v>10.85</v>
      </c>
      <c r="E272" t="str">
        <f>VLOOKUP($A272,'Medical Examinations'!$A:$J,COLUMN('Medical Examinations'!D271),FALSE)</f>
        <v>Yes</v>
      </c>
      <c r="F272" t="str">
        <f>VLOOKUP($A272,'Medical Examinations'!$A:$J,COLUMN('Medical Examinations'!E271),FALSE)</f>
        <v>No</v>
      </c>
      <c r="G272" t="str">
        <f>VLOOKUP($A272,'Medical Examinations'!$A:$J,COLUMN('Medical Examinations'!F271),FALSE)</f>
        <v>No</v>
      </c>
      <c r="H272">
        <f>VLOOKUP($A272,'Medical Examinations'!$A:$J,COLUMN('Medical Examinations'!G271),FALSE)</f>
        <v>0</v>
      </c>
      <c r="I272" t="str">
        <f>VLOOKUP($A272,'Medical Examinations'!$A:$J,COLUMN('Medical Examinations'!H271),FALSE)</f>
        <v>Yes</v>
      </c>
      <c r="J272" t="str">
        <f>VLOOKUP($A272,'Medical Examinations'!$A:$J,COLUMN('Medical Examinations'!I271),FALSE)</f>
        <v>Healthy Weight</v>
      </c>
      <c r="K272" t="str">
        <f>VLOOKUP($A272,'Medical Examinations'!$A:$J,COLUMN('Medical Examinations'!J271),FALSE)</f>
        <v>Diabetes</v>
      </c>
      <c r="L272" s="30">
        <f>VLOOKUP($A272,'Hospitalisation Details'!$A:$K,COLUMN('Hospitalisation Details'!J271),FALSE)</f>
        <v>24663</v>
      </c>
      <c r="M272" s="23">
        <f>VLOOKUP($A272,'Hospitalisation Details'!$A:$K,COLUMN('Hospitalisation Details'!F271),FALSE)</f>
        <v>33025.32</v>
      </c>
      <c r="N272" t="str">
        <f>VLOOKUP($A272,'Hospitalisation Details'!$A:$K,COLUMN('Hospitalisation Details'!G271),FALSE)</f>
        <v>Tier - 2</v>
      </c>
      <c r="O272" t="str">
        <f>VLOOKUP($A272,'Hospitalisation Details'!$A:$K,COLUMN('Hospitalisation Details'!H271),FALSE)</f>
        <v>Tier - 3</v>
      </c>
      <c r="P272" t="str">
        <f>VLOOKUP($A272,'Hospitalisation Details'!$A:$K,COLUMN('Hospitalisation Details'!I271),FALSE)</f>
        <v>R1011</v>
      </c>
      <c r="Q272">
        <f>VLOOKUP($A272,'Hospitalisation Details'!$A:$K,COLUMN('Hospitalisation Details'!K271),FALSE)</f>
        <v>55</v>
      </c>
    </row>
    <row r="273" spans="1:17" ht="15.75" x14ac:dyDescent="0.25">
      <c r="A273" s="6" t="s">
        <v>313</v>
      </c>
      <c r="B273" t="str">
        <f>VLOOKUP(A273,'Customer Names'!A:E,COLUMN('Customer Names'!D272),FALSE)</f>
        <v>Mr. Stephen</v>
      </c>
      <c r="C273">
        <f>VLOOKUP($A273,'Medical Examinations'!$A:$J,COLUMN('Medical Examinations'!B272),FALSE)</f>
        <v>45</v>
      </c>
      <c r="D273">
        <f>VLOOKUP($A273,'Medical Examinations'!$A:$J,COLUMN('Medical Examinations'!C272),FALSE)</f>
        <v>5.24</v>
      </c>
      <c r="E273" t="str">
        <f>VLOOKUP($A273,'Medical Examinations'!$A:$J,COLUMN('Medical Examinations'!D272),FALSE)</f>
        <v>Yes</v>
      </c>
      <c r="F273" t="str">
        <f>VLOOKUP($A273,'Medical Examinations'!$A:$J,COLUMN('Medical Examinations'!E272),FALSE)</f>
        <v>No</v>
      </c>
      <c r="G273" t="str">
        <f>VLOOKUP($A273,'Medical Examinations'!$A:$J,COLUMN('Medical Examinations'!F272),FALSE)</f>
        <v>No</v>
      </c>
      <c r="H273">
        <f>VLOOKUP($A273,'Medical Examinations'!$A:$J,COLUMN('Medical Examinations'!G272),FALSE)</f>
        <v>1</v>
      </c>
      <c r="I273" t="str">
        <f>VLOOKUP($A273,'Medical Examinations'!$A:$J,COLUMN('Medical Examinations'!H272),FALSE)</f>
        <v>Yes</v>
      </c>
      <c r="J273" t="str">
        <f>VLOOKUP($A273,'Medical Examinations'!$A:$J,COLUMN('Medical Examinations'!I272),FALSE)</f>
        <v>Obesity</v>
      </c>
      <c r="K273" t="str">
        <f>VLOOKUP($A273,'Medical Examinations'!$A:$J,COLUMN('Medical Examinations'!J272),FALSE)</f>
        <v>Normal</v>
      </c>
      <c r="L273" s="30">
        <f>VLOOKUP($A273,'Hospitalisation Details'!$A:$K,COLUMN('Hospitalisation Details'!J272),FALSE)</f>
        <v>34888</v>
      </c>
      <c r="M273" s="23">
        <f>VLOOKUP($A273,'Hospitalisation Details'!$A:$K,COLUMN('Hospitalisation Details'!F272),FALSE)</f>
        <v>33017.46</v>
      </c>
      <c r="N273" t="str">
        <f>VLOOKUP($A273,'Hospitalisation Details'!$A:$K,COLUMN('Hospitalisation Details'!G272),FALSE)</f>
        <v>Tier - 1</v>
      </c>
      <c r="O273" t="str">
        <f>VLOOKUP($A273,'Hospitalisation Details'!$A:$K,COLUMN('Hospitalisation Details'!H272),FALSE)</f>
        <v>Tier - 1</v>
      </c>
      <c r="P273" t="str">
        <f>VLOOKUP($A273,'Hospitalisation Details'!$A:$K,COLUMN('Hospitalisation Details'!I272),FALSE)</f>
        <v>R1011</v>
      </c>
      <c r="Q273">
        <f>VLOOKUP($A273,'Hospitalisation Details'!$A:$K,COLUMN('Hospitalisation Details'!K272),FALSE)</f>
        <v>27</v>
      </c>
    </row>
    <row r="274" spans="1:17" ht="15.75" x14ac:dyDescent="0.25">
      <c r="A274" s="6" t="s">
        <v>314</v>
      </c>
      <c r="B274" t="str">
        <f>VLOOKUP(A274,'Customer Names'!A:E,COLUMN('Customer Names'!D273),FALSE)</f>
        <v>Mr. Andrew</v>
      </c>
      <c r="C274">
        <f>VLOOKUP($A274,'Medical Examinations'!$A:$J,COLUMN('Medical Examinations'!B273),FALSE)</f>
        <v>26.62</v>
      </c>
      <c r="D274">
        <f>VLOOKUP($A274,'Medical Examinations'!$A:$J,COLUMN('Medical Examinations'!C273),FALSE)</f>
        <v>10.08</v>
      </c>
      <c r="E274" t="str">
        <f>VLOOKUP($A274,'Medical Examinations'!$A:$J,COLUMN('Medical Examinations'!D273),FALSE)</f>
        <v>No</v>
      </c>
      <c r="F274" t="str">
        <f>VLOOKUP($A274,'Medical Examinations'!$A:$J,COLUMN('Medical Examinations'!E273),FALSE)</f>
        <v>No</v>
      </c>
      <c r="G274" t="str">
        <f>VLOOKUP($A274,'Medical Examinations'!$A:$J,COLUMN('Medical Examinations'!F273),FALSE)</f>
        <v>No</v>
      </c>
      <c r="H274">
        <f>VLOOKUP($A274,'Medical Examinations'!$A:$J,COLUMN('Medical Examinations'!G273),FALSE)</f>
        <v>0</v>
      </c>
      <c r="I274" t="str">
        <f>VLOOKUP($A274,'Medical Examinations'!$A:$J,COLUMN('Medical Examinations'!H273),FALSE)</f>
        <v>Yes</v>
      </c>
      <c r="J274" t="str">
        <f>VLOOKUP($A274,'Medical Examinations'!$A:$J,COLUMN('Medical Examinations'!I273),FALSE)</f>
        <v>Overweight</v>
      </c>
      <c r="K274" t="str">
        <f>VLOOKUP($A274,'Medical Examinations'!$A:$J,COLUMN('Medical Examinations'!J273),FALSE)</f>
        <v>Diabetes</v>
      </c>
      <c r="L274" s="30">
        <f>VLOOKUP($A274,'Hospitalisation Details'!$A:$K,COLUMN('Hospitalisation Details'!J273),FALSE)</f>
        <v>26169</v>
      </c>
      <c r="M274" s="23">
        <f>VLOOKUP($A274,'Hospitalisation Details'!$A:$K,COLUMN('Hospitalisation Details'!F273),FALSE)</f>
        <v>32947.629999999997</v>
      </c>
      <c r="N274" t="str">
        <f>VLOOKUP($A274,'Hospitalisation Details'!$A:$K,COLUMN('Hospitalisation Details'!G273),FALSE)</f>
        <v>Tier - 2</v>
      </c>
      <c r="O274" t="str">
        <f>VLOOKUP($A274,'Hospitalisation Details'!$A:$K,COLUMN('Hospitalisation Details'!H273),FALSE)</f>
        <v>Tier - 1</v>
      </c>
      <c r="P274" t="str">
        <f>VLOOKUP($A274,'Hospitalisation Details'!$A:$K,COLUMN('Hospitalisation Details'!I273),FALSE)</f>
        <v>R1011</v>
      </c>
      <c r="Q274">
        <f>VLOOKUP($A274,'Hospitalisation Details'!$A:$K,COLUMN('Hospitalisation Details'!K273),FALSE)</f>
        <v>51</v>
      </c>
    </row>
    <row r="275" spans="1:17" ht="15.75" x14ac:dyDescent="0.25">
      <c r="A275" s="6" t="s">
        <v>315</v>
      </c>
      <c r="B275" t="str">
        <f>VLOOKUP(A275,'Customer Names'!A:E,COLUMN('Customer Names'!D274),FALSE)</f>
        <v>Mr. James</v>
      </c>
      <c r="C275">
        <f>VLOOKUP($A275,'Medical Examinations'!$A:$J,COLUMN('Medical Examinations'!B274),FALSE)</f>
        <v>32.67</v>
      </c>
      <c r="D275">
        <f>VLOOKUP($A275,'Medical Examinations'!$A:$J,COLUMN('Medical Examinations'!C274),FALSE)</f>
        <v>10.97</v>
      </c>
      <c r="E275" t="str">
        <f>VLOOKUP($A275,'Medical Examinations'!$A:$J,COLUMN('Medical Examinations'!D274),FALSE)</f>
        <v>Yes</v>
      </c>
      <c r="F275" t="str">
        <f>VLOOKUP($A275,'Medical Examinations'!$A:$J,COLUMN('Medical Examinations'!E274),FALSE)</f>
        <v>No</v>
      </c>
      <c r="G275" t="str">
        <f>VLOOKUP($A275,'Medical Examinations'!$A:$J,COLUMN('Medical Examinations'!F274),FALSE)</f>
        <v>No</v>
      </c>
      <c r="H275">
        <f>VLOOKUP($A275,'Medical Examinations'!$A:$J,COLUMN('Medical Examinations'!G274),FALSE)</f>
        <v>0</v>
      </c>
      <c r="I275" t="str">
        <f>VLOOKUP($A275,'Medical Examinations'!$A:$J,COLUMN('Medical Examinations'!H274),FALSE)</f>
        <v>Yes</v>
      </c>
      <c r="J275" t="str">
        <f>VLOOKUP($A275,'Medical Examinations'!$A:$J,COLUMN('Medical Examinations'!I274),FALSE)</f>
        <v>Obesity</v>
      </c>
      <c r="K275" t="str">
        <f>VLOOKUP($A275,'Medical Examinations'!$A:$J,COLUMN('Medical Examinations'!J274),FALSE)</f>
        <v>Diabetes</v>
      </c>
      <c r="L275" s="30">
        <f>VLOOKUP($A275,'Hospitalisation Details'!$A:$K,COLUMN('Hospitalisation Details'!J274),FALSE)</f>
        <v>29907</v>
      </c>
      <c r="M275" s="23">
        <f>VLOOKUP($A275,'Hospitalisation Details'!$A:$K,COLUMN('Hospitalisation Details'!F274),FALSE)</f>
        <v>32906.69</v>
      </c>
      <c r="N275" t="str">
        <f>VLOOKUP($A275,'Hospitalisation Details'!$A:$K,COLUMN('Hospitalisation Details'!G274),FALSE)</f>
        <v>Tier - 2</v>
      </c>
      <c r="O275" t="str">
        <f>VLOOKUP($A275,'Hospitalisation Details'!$A:$K,COLUMN('Hospitalisation Details'!H274),FALSE)</f>
        <v>Tier - 3</v>
      </c>
      <c r="P275" t="str">
        <f>VLOOKUP($A275,'Hospitalisation Details'!$A:$K,COLUMN('Hospitalisation Details'!I274),FALSE)</f>
        <v>R1011</v>
      </c>
      <c r="Q275">
        <f>VLOOKUP($A275,'Hospitalisation Details'!$A:$K,COLUMN('Hospitalisation Details'!K274),FALSE)</f>
        <v>41</v>
      </c>
    </row>
    <row r="276" spans="1:17" ht="15.75" x14ac:dyDescent="0.25">
      <c r="A276" s="6" t="s">
        <v>316</v>
      </c>
      <c r="B276" t="str">
        <f>VLOOKUP(A276,'Customer Names'!A:E,COLUMN('Customer Names'!D275),FALSE)</f>
        <v>Mr. Shawn</v>
      </c>
      <c r="C276">
        <f>VLOOKUP($A276,'Medical Examinations'!$A:$J,COLUMN('Medical Examinations'!B275),FALSE)</f>
        <v>44.44</v>
      </c>
      <c r="D276">
        <f>VLOOKUP($A276,'Medical Examinations'!$A:$J,COLUMN('Medical Examinations'!C275),FALSE)</f>
        <v>4.9000000000000004</v>
      </c>
      <c r="E276" t="str">
        <f>VLOOKUP($A276,'Medical Examinations'!$A:$J,COLUMN('Medical Examinations'!D275),FALSE)</f>
        <v>Yes</v>
      </c>
      <c r="F276" t="str">
        <f>VLOOKUP($A276,'Medical Examinations'!$A:$J,COLUMN('Medical Examinations'!E275),FALSE)</f>
        <v>No</v>
      </c>
      <c r="G276" t="str">
        <f>VLOOKUP($A276,'Medical Examinations'!$A:$J,COLUMN('Medical Examinations'!F275),FALSE)</f>
        <v>No</v>
      </c>
      <c r="H276">
        <f>VLOOKUP($A276,'Medical Examinations'!$A:$J,COLUMN('Medical Examinations'!G275),FALSE)</f>
        <v>1</v>
      </c>
      <c r="I276" t="str">
        <f>VLOOKUP($A276,'Medical Examinations'!$A:$J,COLUMN('Medical Examinations'!H275),FALSE)</f>
        <v>Yes</v>
      </c>
      <c r="J276" t="str">
        <f>VLOOKUP($A276,'Medical Examinations'!$A:$J,COLUMN('Medical Examinations'!I275),FALSE)</f>
        <v>Obesity</v>
      </c>
      <c r="K276" t="str">
        <f>VLOOKUP($A276,'Medical Examinations'!$A:$J,COLUMN('Medical Examinations'!J275),FALSE)</f>
        <v>Normal</v>
      </c>
      <c r="L276" s="30">
        <f>VLOOKUP($A276,'Hospitalisation Details'!$A:$K,COLUMN('Hospitalisation Details'!J275),FALSE)</f>
        <v>35037</v>
      </c>
      <c r="M276" s="23">
        <f>VLOOKUP($A276,'Hospitalisation Details'!$A:$K,COLUMN('Hospitalisation Details'!F275),FALSE)</f>
        <v>32827.51</v>
      </c>
      <c r="N276" t="str">
        <f>VLOOKUP($A276,'Hospitalisation Details'!$A:$K,COLUMN('Hospitalisation Details'!G275),FALSE)</f>
        <v>Tier - 1</v>
      </c>
      <c r="O276" t="str">
        <f>VLOOKUP($A276,'Hospitalisation Details'!$A:$K,COLUMN('Hospitalisation Details'!H275),FALSE)</f>
        <v>Tier - 2</v>
      </c>
      <c r="P276" t="str">
        <f>VLOOKUP($A276,'Hospitalisation Details'!$A:$K,COLUMN('Hospitalisation Details'!I275),FALSE)</f>
        <v>R1011</v>
      </c>
      <c r="Q276">
        <f>VLOOKUP($A276,'Hospitalisation Details'!$A:$K,COLUMN('Hospitalisation Details'!K275),FALSE)</f>
        <v>27</v>
      </c>
    </row>
    <row r="277" spans="1:17" ht="15.75" x14ac:dyDescent="0.25">
      <c r="A277" s="6" t="s">
        <v>317</v>
      </c>
      <c r="B277" t="str">
        <f>VLOOKUP(A277,'Customer Names'!A:E,COLUMN('Customer Names'!D276),FALSE)</f>
        <v>Mr. Matt</v>
      </c>
      <c r="C277">
        <f>VLOOKUP($A277,'Medical Examinations'!$A:$J,COLUMN('Medical Examinations'!B276),FALSE)</f>
        <v>28.31</v>
      </c>
      <c r="D277">
        <f>VLOOKUP($A277,'Medical Examinations'!$A:$J,COLUMN('Medical Examinations'!C276),FALSE)</f>
        <v>5.33</v>
      </c>
      <c r="E277" t="str">
        <f>VLOOKUP($A277,'Medical Examinations'!$A:$J,COLUMN('Medical Examinations'!D276),FALSE)</f>
        <v>No</v>
      </c>
      <c r="F277" t="str">
        <f>VLOOKUP($A277,'Medical Examinations'!$A:$J,COLUMN('Medical Examinations'!E276),FALSE)</f>
        <v>No</v>
      </c>
      <c r="G277" t="str">
        <f>VLOOKUP($A277,'Medical Examinations'!$A:$J,COLUMN('Medical Examinations'!F276),FALSE)</f>
        <v>No</v>
      </c>
      <c r="H277">
        <f>VLOOKUP($A277,'Medical Examinations'!$A:$J,COLUMN('Medical Examinations'!G276),FALSE)</f>
        <v>0</v>
      </c>
      <c r="I277" t="str">
        <f>VLOOKUP($A277,'Medical Examinations'!$A:$J,COLUMN('Medical Examinations'!H276),FALSE)</f>
        <v>Yes</v>
      </c>
      <c r="J277" t="str">
        <f>VLOOKUP($A277,'Medical Examinations'!$A:$J,COLUMN('Medical Examinations'!I276),FALSE)</f>
        <v>Overweight</v>
      </c>
      <c r="K277" t="str">
        <f>VLOOKUP($A277,'Medical Examinations'!$A:$J,COLUMN('Medical Examinations'!J276),FALSE)</f>
        <v>Normal</v>
      </c>
      <c r="L277" s="30">
        <f>VLOOKUP($A277,'Hospitalisation Details'!$A:$K,COLUMN('Hospitalisation Details'!J276),FALSE)</f>
        <v>29567</v>
      </c>
      <c r="M277" s="23">
        <f>VLOOKUP($A277,'Hospitalisation Details'!$A:$K,COLUMN('Hospitalisation Details'!F276),FALSE)</f>
        <v>32787.46</v>
      </c>
      <c r="N277" t="str">
        <f>VLOOKUP($A277,'Hospitalisation Details'!$A:$K,COLUMN('Hospitalisation Details'!G276),FALSE)</f>
        <v>Tier - 1</v>
      </c>
      <c r="O277" t="str">
        <f>VLOOKUP($A277,'Hospitalisation Details'!$A:$K,COLUMN('Hospitalisation Details'!H276),FALSE)</f>
        <v>Tier - 3</v>
      </c>
      <c r="P277" t="str">
        <f>VLOOKUP($A277,'Hospitalisation Details'!$A:$K,COLUMN('Hospitalisation Details'!I276),FALSE)</f>
        <v>R1012</v>
      </c>
      <c r="Q277">
        <f>VLOOKUP($A277,'Hospitalisation Details'!$A:$K,COLUMN('Hospitalisation Details'!K276),FALSE)</f>
        <v>42</v>
      </c>
    </row>
    <row r="278" spans="1:17" ht="15.75" x14ac:dyDescent="0.25">
      <c r="A278" s="6" t="s">
        <v>318</v>
      </c>
      <c r="B278" t="str">
        <f>VLOOKUP(A278,'Customer Names'!A:E,COLUMN('Customer Names'!D277),FALSE)</f>
        <v>Mr. Nathaniel</v>
      </c>
      <c r="C278">
        <f>VLOOKUP($A278,'Medical Examinations'!$A:$J,COLUMN('Medical Examinations'!B277),FALSE)</f>
        <v>25.05</v>
      </c>
      <c r="D278">
        <f>VLOOKUP($A278,'Medical Examinations'!$A:$J,COLUMN('Medical Examinations'!C277),FALSE)</f>
        <v>4.6100000000000003</v>
      </c>
      <c r="E278" t="str">
        <f>VLOOKUP($A278,'Medical Examinations'!$A:$J,COLUMN('Medical Examinations'!D277),FALSE)</f>
        <v>No</v>
      </c>
      <c r="F278" t="str">
        <f>VLOOKUP($A278,'Medical Examinations'!$A:$J,COLUMN('Medical Examinations'!E277),FALSE)</f>
        <v>No</v>
      </c>
      <c r="G278" t="str">
        <f>VLOOKUP($A278,'Medical Examinations'!$A:$J,COLUMN('Medical Examinations'!F277),FALSE)</f>
        <v>No</v>
      </c>
      <c r="H278">
        <f>VLOOKUP($A278,'Medical Examinations'!$A:$J,COLUMN('Medical Examinations'!G277),FALSE)</f>
        <v>2</v>
      </c>
      <c r="I278" t="str">
        <f>VLOOKUP($A278,'Medical Examinations'!$A:$J,COLUMN('Medical Examinations'!H277),FALSE)</f>
        <v>Yes</v>
      </c>
      <c r="J278" t="str">
        <f>VLOOKUP($A278,'Medical Examinations'!$A:$J,COLUMN('Medical Examinations'!I277),FALSE)</f>
        <v>Overweight</v>
      </c>
      <c r="K278" t="str">
        <f>VLOOKUP($A278,'Medical Examinations'!$A:$J,COLUMN('Medical Examinations'!J277),FALSE)</f>
        <v>Normal</v>
      </c>
      <c r="L278" s="30">
        <f>VLOOKUP($A278,'Hospitalisation Details'!$A:$K,COLUMN('Hospitalisation Details'!J277),FALSE)</f>
        <v>26610</v>
      </c>
      <c r="M278" s="23">
        <f>VLOOKUP($A278,'Hospitalisation Details'!$A:$K,COLUMN('Hospitalisation Details'!F277),FALSE)</f>
        <v>32765.33</v>
      </c>
      <c r="N278" t="str">
        <f>VLOOKUP($A278,'Hospitalisation Details'!$A:$K,COLUMN('Hospitalisation Details'!G277),FALSE)</f>
        <v>Tier - 2</v>
      </c>
      <c r="O278" t="str">
        <f>VLOOKUP($A278,'Hospitalisation Details'!$A:$K,COLUMN('Hospitalisation Details'!H277),FALSE)</f>
        <v>Tier - 2</v>
      </c>
      <c r="P278" t="str">
        <f>VLOOKUP($A278,'Hospitalisation Details'!$A:$K,COLUMN('Hospitalisation Details'!I277),FALSE)</f>
        <v>R1012</v>
      </c>
      <c r="Q278">
        <f>VLOOKUP($A278,'Hospitalisation Details'!$A:$K,COLUMN('Hospitalisation Details'!K277),FALSE)</f>
        <v>50</v>
      </c>
    </row>
    <row r="279" spans="1:17" ht="15.75" x14ac:dyDescent="0.25">
      <c r="A279" s="6" t="s">
        <v>319</v>
      </c>
      <c r="B279" t="str">
        <f>VLOOKUP(A279,'Customer Names'!A:E,COLUMN('Customer Names'!D278),FALSE)</f>
        <v>Mr. Kevin</v>
      </c>
      <c r="C279">
        <f>VLOOKUP($A279,'Medical Examinations'!$A:$J,COLUMN('Medical Examinations'!B278),FALSE)</f>
        <v>28.34</v>
      </c>
      <c r="D279">
        <f>VLOOKUP($A279,'Medical Examinations'!$A:$J,COLUMN('Medical Examinations'!C278),FALSE)</f>
        <v>8.18</v>
      </c>
      <c r="E279" t="str">
        <f>VLOOKUP($A279,'Medical Examinations'!$A:$J,COLUMN('Medical Examinations'!D278),FALSE)</f>
        <v>No</v>
      </c>
      <c r="F279" t="str">
        <f>VLOOKUP($A279,'Medical Examinations'!$A:$J,COLUMN('Medical Examinations'!E278),FALSE)</f>
        <v>No</v>
      </c>
      <c r="G279" t="str">
        <f>VLOOKUP($A279,'Medical Examinations'!$A:$J,COLUMN('Medical Examinations'!F278),FALSE)</f>
        <v>No</v>
      </c>
      <c r="H279">
        <f>VLOOKUP($A279,'Medical Examinations'!$A:$J,COLUMN('Medical Examinations'!G278),FALSE)</f>
        <v>0</v>
      </c>
      <c r="I279" t="str">
        <f>VLOOKUP($A279,'Medical Examinations'!$A:$J,COLUMN('Medical Examinations'!H278),FALSE)</f>
        <v>Yes</v>
      </c>
      <c r="J279" t="str">
        <f>VLOOKUP($A279,'Medical Examinations'!$A:$J,COLUMN('Medical Examinations'!I278),FALSE)</f>
        <v>Overweight</v>
      </c>
      <c r="K279" t="str">
        <f>VLOOKUP($A279,'Medical Examinations'!$A:$J,COLUMN('Medical Examinations'!J278),FALSE)</f>
        <v>Diabetes</v>
      </c>
      <c r="L279" s="30">
        <f>VLOOKUP($A279,'Hospitalisation Details'!$A:$K,COLUMN('Hospitalisation Details'!J278),FALSE)</f>
        <v>27369</v>
      </c>
      <c r="M279" s="23">
        <f>VLOOKUP($A279,'Hospitalisation Details'!$A:$K,COLUMN('Hospitalisation Details'!F278),FALSE)</f>
        <v>32760.48</v>
      </c>
      <c r="N279" t="str">
        <f>VLOOKUP($A279,'Hospitalisation Details'!$A:$K,COLUMN('Hospitalisation Details'!G278),FALSE)</f>
        <v>Tier - 1</v>
      </c>
      <c r="O279" t="str">
        <f>VLOOKUP($A279,'Hospitalisation Details'!$A:$K,COLUMN('Hospitalisation Details'!H278),FALSE)</f>
        <v>Tier - 1</v>
      </c>
      <c r="P279" t="str">
        <f>VLOOKUP($A279,'Hospitalisation Details'!$A:$K,COLUMN('Hospitalisation Details'!I278),FALSE)</f>
        <v>R1011</v>
      </c>
      <c r="Q279">
        <f>VLOOKUP($A279,'Hospitalisation Details'!$A:$K,COLUMN('Hospitalisation Details'!K278),FALSE)</f>
        <v>48</v>
      </c>
    </row>
    <row r="280" spans="1:17" ht="15.75" x14ac:dyDescent="0.25">
      <c r="A280" s="6" t="s">
        <v>320</v>
      </c>
      <c r="B280" t="str">
        <f>VLOOKUP(A280,'Customer Names'!A:E,COLUMN('Customer Names'!D279),FALSE)</f>
        <v>Ms. Joan</v>
      </c>
      <c r="C280">
        <f>VLOOKUP($A280,'Medical Examinations'!$A:$J,COLUMN('Medical Examinations'!B279),FALSE)</f>
        <v>17.765000000000001</v>
      </c>
      <c r="D280">
        <f>VLOOKUP($A280,'Medical Examinations'!$A:$J,COLUMN('Medical Examinations'!C279),FALSE)</f>
        <v>5.62</v>
      </c>
      <c r="E280" t="str">
        <f>VLOOKUP($A280,'Medical Examinations'!$A:$J,COLUMN('Medical Examinations'!D279),FALSE)</f>
        <v>No</v>
      </c>
      <c r="F280" t="str">
        <f>VLOOKUP($A280,'Medical Examinations'!$A:$J,COLUMN('Medical Examinations'!E279),FALSE)</f>
        <v>No</v>
      </c>
      <c r="G280" t="str">
        <f>VLOOKUP($A280,'Medical Examinations'!$A:$J,COLUMN('Medical Examinations'!F279),FALSE)</f>
        <v>No</v>
      </c>
      <c r="H280">
        <f>VLOOKUP($A280,'Medical Examinations'!$A:$J,COLUMN('Medical Examinations'!G279),FALSE)</f>
        <v>0</v>
      </c>
      <c r="I280" t="str">
        <f>VLOOKUP($A280,'Medical Examinations'!$A:$J,COLUMN('Medical Examinations'!H279),FALSE)</f>
        <v>Yes</v>
      </c>
      <c r="J280" t="str">
        <f>VLOOKUP($A280,'Medical Examinations'!$A:$J,COLUMN('Medical Examinations'!I279),FALSE)</f>
        <v>Underweight</v>
      </c>
      <c r="K280" t="str">
        <f>VLOOKUP($A280,'Medical Examinations'!$A:$J,COLUMN('Medical Examinations'!J279),FALSE)</f>
        <v>Normal</v>
      </c>
      <c r="L280" s="30">
        <f>VLOOKUP($A280,'Hospitalisation Details'!$A:$K,COLUMN('Hospitalisation Details'!J279),FALSE)</f>
        <v>33063</v>
      </c>
      <c r="M280" s="23">
        <f>VLOOKUP($A280,'Hospitalisation Details'!$A:$K,COLUMN('Hospitalisation Details'!F279),FALSE)</f>
        <v>32734.19</v>
      </c>
      <c r="N280" t="str">
        <f>VLOOKUP($A280,'Hospitalisation Details'!$A:$K,COLUMN('Hospitalisation Details'!G279),FALSE)</f>
        <v>Tier - 2</v>
      </c>
      <c r="O280" t="str">
        <f>VLOOKUP($A280,'Hospitalisation Details'!$A:$K,COLUMN('Hospitalisation Details'!H279),FALSE)</f>
        <v>Tier - 1</v>
      </c>
      <c r="P280" t="str">
        <f>VLOOKUP($A280,'Hospitalisation Details'!$A:$K,COLUMN('Hospitalisation Details'!I279),FALSE)</f>
        <v>R1012</v>
      </c>
      <c r="Q280">
        <f>VLOOKUP($A280,'Hospitalisation Details'!$A:$K,COLUMN('Hospitalisation Details'!K279),FALSE)</f>
        <v>32</v>
      </c>
    </row>
    <row r="281" spans="1:17" ht="15.75" x14ac:dyDescent="0.25">
      <c r="A281" s="6" t="s">
        <v>321</v>
      </c>
      <c r="B281" t="str">
        <f>VLOOKUP(A281,'Customer Names'!A:E,COLUMN('Customer Names'!D280),FALSE)</f>
        <v>Mr. Christopher</v>
      </c>
      <c r="C281">
        <f>VLOOKUP($A281,'Medical Examinations'!$A:$J,COLUMN('Medical Examinations'!B280),FALSE)</f>
        <v>36.119999999999997</v>
      </c>
      <c r="D281">
        <f>VLOOKUP($A281,'Medical Examinations'!$A:$J,COLUMN('Medical Examinations'!C280),FALSE)</f>
        <v>5.82</v>
      </c>
      <c r="E281" t="str">
        <f>VLOOKUP($A281,'Medical Examinations'!$A:$J,COLUMN('Medical Examinations'!D280),FALSE)</f>
        <v>No</v>
      </c>
      <c r="F281" t="str">
        <f>VLOOKUP($A281,'Medical Examinations'!$A:$J,COLUMN('Medical Examinations'!E280),FALSE)</f>
        <v>No</v>
      </c>
      <c r="G281" t="str">
        <f>VLOOKUP($A281,'Medical Examinations'!$A:$J,COLUMN('Medical Examinations'!F280),FALSE)</f>
        <v>No</v>
      </c>
      <c r="H281">
        <f>VLOOKUP($A281,'Medical Examinations'!$A:$J,COLUMN('Medical Examinations'!G280),FALSE)</f>
        <v>0</v>
      </c>
      <c r="I281" t="str">
        <f>VLOOKUP($A281,'Medical Examinations'!$A:$J,COLUMN('Medical Examinations'!H280),FALSE)</f>
        <v>Yes</v>
      </c>
      <c r="J281" t="str">
        <f>VLOOKUP($A281,'Medical Examinations'!$A:$J,COLUMN('Medical Examinations'!I280),FALSE)</f>
        <v>Obesity</v>
      </c>
      <c r="K281" t="str">
        <f>VLOOKUP($A281,'Medical Examinations'!$A:$J,COLUMN('Medical Examinations'!J280),FALSE)</f>
        <v>Prediabetes</v>
      </c>
      <c r="L281" s="30">
        <f>VLOOKUP($A281,'Hospitalisation Details'!$A:$K,COLUMN('Hospitalisation Details'!J280),FALSE)</f>
        <v>33146</v>
      </c>
      <c r="M281" s="23">
        <f>VLOOKUP($A281,'Hospitalisation Details'!$A:$K,COLUMN('Hospitalisation Details'!F280),FALSE)</f>
        <v>32716.2</v>
      </c>
      <c r="N281" t="str">
        <f>VLOOKUP($A281,'Hospitalisation Details'!$A:$K,COLUMN('Hospitalisation Details'!G280),FALSE)</f>
        <v>Tier - 1</v>
      </c>
      <c r="O281" t="str">
        <f>VLOOKUP($A281,'Hospitalisation Details'!$A:$K,COLUMN('Hospitalisation Details'!H280),FALSE)</f>
        <v>Tier - 2</v>
      </c>
      <c r="P281" t="str">
        <f>VLOOKUP($A281,'Hospitalisation Details'!$A:$K,COLUMN('Hospitalisation Details'!I280),FALSE)</f>
        <v>R1011</v>
      </c>
      <c r="Q281">
        <f>VLOOKUP($A281,'Hospitalisation Details'!$A:$K,COLUMN('Hospitalisation Details'!K280),FALSE)</f>
        <v>32</v>
      </c>
    </row>
    <row r="282" spans="1:17" ht="15.75" x14ac:dyDescent="0.25">
      <c r="A282" s="6" t="s">
        <v>322</v>
      </c>
      <c r="B282" t="str">
        <f>VLOOKUP(A282,'Customer Names'!A:E,COLUMN('Customer Names'!D281),FALSE)</f>
        <v>Ms. Kacy</v>
      </c>
      <c r="C282">
        <f>VLOOKUP($A282,'Medical Examinations'!$A:$J,COLUMN('Medical Examinations'!B281),FALSE)</f>
        <v>23.19</v>
      </c>
      <c r="D282">
        <f>VLOOKUP($A282,'Medical Examinations'!$A:$J,COLUMN('Medical Examinations'!C281),FALSE)</f>
        <v>7.66</v>
      </c>
      <c r="E282" t="str">
        <f>VLOOKUP($A282,'Medical Examinations'!$A:$J,COLUMN('Medical Examinations'!D281),FALSE)</f>
        <v>No</v>
      </c>
      <c r="F282" t="str">
        <f>VLOOKUP($A282,'Medical Examinations'!$A:$J,COLUMN('Medical Examinations'!E281),FALSE)</f>
        <v>No</v>
      </c>
      <c r="G282" t="str">
        <f>VLOOKUP($A282,'Medical Examinations'!$A:$J,COLUMN('Medical Examinations'!F281),FALSE)</f>
        <v>No</v>
      </c>
      <c r="H282">
        <f>VLOOKUP($A282,'Medical Examinations'!$A:$J,COLUMN('Medical Examinations'!G281),FALSE)</f>
        <v>0</v>
      </c>
      <c r="I282" t="str">
        <f>VLOOKUP($A282,'Medical Examinations'!$A:$J,COLUMN('Medical Examinations'!H281),FALSE)</f>
        <v>Yes</v>
      </c>
      <c r="J282" t="str">
        <f>VLOOKUP($A282,'Medical Examinations'!$A:$J,COLUMN('Medical Examinations'!I281),FALSE)</f>
        <v>Healthy Weight</v>
      </c>
      <c r="K282" t="str">
        <f>VLOOKUP($A282,'Medical Examinations'!$A:$J,COLUMN('Medical Examinations'!J281),FALSE)</f>
        <v>Diabetes</v>
      </c>
      <c r="L282" s="30">
        <f>VLOOKUP($A282,'Hospitalisation Details'!$A:$K,COLUMN('Hospitalisation Details'!J281),FALSE)</f>
        <v>25143</v>
      </c>
      <c r="M282" s="23">
        <f>VLOOKUP($A282,'Hospitalisation Details'!$A:$K,COLUMN('Hospitalisation Details'!F281),FALSE)</f>
        <v>32686.080000000002</v>
      </c>
      <c r="N282" t="str">
        <f>VLOOKUP($A282,'Hospitalisation Details'!$A:$K,COLUMN('Hospitalisation Details'!G281),FALSE)</f>
        <v>Tier - 2</v>
      </c>
      <c r="O282" t="str">
        <f>VLOOKUP($A282,'Hospitalisation Details'!$A:$K,COLUMN('Hospitalisation Details'!H281),FALSE)</f>
        <v>Tier - 3</v>
      </c>
      <c r="P282" t="str">
        <f>VLOOKUP($A282,'Hospitalisation Details'!$A:$K,COLUMN('Hospitalisation Details'!I281),FALSE)</f>
        <v>R1011</v>
      </c>
      <c r="Q282">
        <f>VLOOKUP($A282,'Hospitalisation Details'!$A:$K,COLUMN('Hospitalisation Details'!K281),FALSE)</f>
        <v>54</v>
      </c>
    </row>
    <row r="283" spans="1:17" ht="15.75" x14ac:dyDescent="0.25">
      <c r="A283" s="6" t="s">
        <v>323</v>
      </c>
      <c r="B283" t="str">
        <f>VLOOKUP(A283,'Customer Names'!A:E,COLUMN('Customer Names'!D282),FALSE)</f>
        <v>Mr. Benjamin</v>
      </c>
      <c r="C283">
        <f>VLOOKUP($A283,'Medical Examinations'!$A:$J,COLUMN('Medical Examinations'!B282),FALSE)</f>
        <v>35.99</v>
      </c>
      <c r="D283">
        <f>VLOOKUP($A283,'Medical Examinations'!$A:$J,COLUMN('Medical Examinations'!C282),FALSE)</f>
        <v>4.2300000000000004</v>
      </c>
      <c r="E283" t="str">
        <f>VLOOKUP($A283,'Medical Examinations'!$A:$J,COLUMN('Medical Examinations'!D282),FALSE)</f>
        <v>No</v>
      </c>
      <c r="F283" t="str">
        <f>VLOOKUP($A283,'Medical Examinations'!$A:$J,COLUMN('Medical Examinations'!E282),FALSE)</f>
        <v>No</v>
      </c>
      <c r="G283" t="str">
        <f>VLOOKUP($A283,'Medical Examinations'!$A:$J,COLUMN('Medical Examinations'!F282),FALSE)</f>
        <v>No</v>
      </c>
      <c r="H283">
        <f>VLOOKUP($A283,'Medical Examinations'!$A:$J,COLUMN('Medical Examinations'!G282),FALSE)</f>
        <v>0</v>
      </c>
      <c r="I283" t="str">
        <f>VLOOKUP($A283,'Medical Examinations'!$A:$J,COLUMN('Medical Examinations'!H282),FALSE)</f>
        <v>Yes</v>
      </c>
      <c r="J283" t="str">
        <f>VLOOKUP($A283,'Medical Examinations'!$A:$J,COLUMN('Medical Examinations'!I282),FALSE)</f>
        <v>Obesity</v>
      </c>
      <c r="K283" t="str">
        <f>VLOOKUP($A283,'Medical Examinations'!$A:$J,COLUMN('Medical Examinations'!J282),FALSE)</f>
        <v>Normal</v>
      </c>
      <c r="L283" s="30">
        <f>VLOOKUP($A283,'Hospitalisation Details'!$A:$K,COLUMN('Hospitalisation Details'!J282),FALSE)</f>
        <v>33067</v>
      </c>
      <c r="M283" s="23">
        <f>VLOOKUP($A283,'Hospitalisation Details'!$A:$K,COLUMN('Hospitalisation Details'!F282),FALSE)</f>
        <v>32672.11</v>
      </c>
      <c r="N283" t="str">
        <f>VLOOKUP($A283,'Hospitalisation Details'!$A:$K,COLUMN('Hospitalisation Details'!G282),FALSE)</f>
        <v>Tier - 1</v>
      </c>
      <c r="O283" t="str">
        <f>VLOOKUP($A283,'Hospitalisation Details'!$A:$K,COLUMN('Hospitalisation Details'!H282),FALSE)</f>
        <v>Tier - 1</v>
      </c>
      <c r="P283" t="str">
        <f>VLOOKUP($A283,'Hospitalisation Details'!$A:$K,COLUMN('Hospitalisation Details'!I282),FALSE)</f>
        <v>R1011</v>
      </c>
      <c r="Q283">
        <f>VLOOKUP($A283,'Hospitalisation Details'!$A:$K,COLUMN('Hospitalisation Details'!K282),FALSE)</f>
        <v>32</v>
      </c>
    </row>
    <row r="284" spans="1:17" ht="15.75" x14ac:dyDescent="0.25">
      <c r="A284" s="6" t="s">
        <v>324</v>
      </c>
      <c r="B284" t="str">
        <f>VLOOKUP(A284,'Customer Names'!A:E,COLUMN('Customer Names'!D283),FALSE)</f>
        <v>Mr. Xaviour</v>
      </c>
      <c r="C284">
        <f>VLOOKUP($A284,'Medical Examinations'!$A:$J,COLUMN('Medical Examinations'!B283),FALSE)</f>
        <v>30.25</v>
      </c>
      <c r="D284">
        <f>VLOOKUP($A284,'Medical Examinations'!$A:$J,COLUMN('Medical Examinations'!C283),FALSE)</f>
        <v>5.58</v>
      </c>
      <c r="E284" t="str">
        <f>VLOOKUP($A284,'Medical Examinations'!$A:$J,COLUMN('Medical Examinations'!D283),FALSE)</f>
        <v>No</v>
      </c>
      <c r="F284" t="str">
        <f>VLOOKUP($A284,'Medical Examinations'!$A:$J,COLUMN('Medical Examinations'!E283),FALSE)</f>
        <v>No</v>
      </c>
      <c r="G284" t="str">
        <f>VLOOKUP($A284,'Medical Examinations'!$A:$J,COLUMN('Medical Examinations'!F283),FALSE)</f>
        <v>Yes</v>
      </c>
      <c r="H284">
        <f>VLOOKUP($A284,'Medical Examinations'!$A:$J,COLUMN('Medical Examinations'!G283),FALSE)</f>
        <v>1</v>
      </c>
      <c r="I284" t="str">
        <f>VLOOKUP($A284,'Medical Examinations'!$A:$J,COLUMN('Medical Examinations'!H283),FALSE)</f>
        <v>Yes</v>
      </c>
      <c r="J284" t="str">
        <f>VLOOKUP($A284,'Medical Examinations'!$A:$J,COLUMN('Medical Examinations'!I283),FALSE)</f>
        <v>Obesity</v>
      </c>
      <c r="K284" t="str">
        <f>VLOOKUP($A284,'Medical Examinations'!$A:$J,COLUMN('Medical Examinations'!J283),FALSE)</f>
        <v>Normal</v>
      </c>
      <c r="L284" s="30">
        <f>VLOOKUP($A284,'Hospitalisation Details'!$A:$K,COLUMN('Hospitalisation Details'!J283),FALSE)</f>
        <v>37902</v>
      </c>
      <c r="M284" s="23">
        <f>VLOOKUP($A284,'Hospitalisation Details'!$A:$K,COLUMN('Hospitalisation Details'!F283),FALSE)</f>
        <v>32548.34</v>
      </c>
      <c r="N284" t="str">
        <f>VLOOKUP($A284,'Hospitalisation Details'!$A:$K,COLUMN('Hospitalisation Details'!G283),FALSE)</f>
        <v>Tier - 1</v>
      </c>
      <c r="O284" t="str">
        <f>VLOOKUP($A284,'Hospitalisation Details'!$A:$K,COLUMN('Hospitalisation Details'!H283),FALSE)</f>
        <v>Tier - 2</v>
      </c>
      <c r="P284" t="str">
        <f>VLOOKUP($A284,'Hospitalisation Details'!$A:$K,COLUMN('Hospitalisation Details'!I283),FALSE)</f>
        <v>R1013</v>
      </c>
      <c r="Q284">
        <f>VLOOKUP($A284,'Hospitalisation Details'!$A:$K,COLUMN('Hospitalisation Details'!K283),FALSE)</f>
        <v>19</v>
      </c>
    </row>
    <row r="285" spans="1:17" ht="15.75" x14ac:dyDescent="0.25">
      <c r="A285" s="6" t="s">
        <v>325</v>
      </c>
      <c r="B285" t="str">
        <f>VLOOKUP(A285,'Customer Names'!A:E,COLUMN('Customer Names'!D284),FALSE)</f>
        <v>Mr. Michael</v>
      </c>
      <c r="C285">
        <f>VLOOKUP($A285,'Medical Examinations'!$A:$J,COLUMN('Medical Examinations'!B284),FALSE)</f>
        <v>26.24</v>
      </c>
      <c r="D285">
        <f>VLOOKUP($A285,'Medical Examinations'!$A:$J,COLUMN('Medical Examinations'!C284),FALSE)</f>
        <v>6.26</v>
      </c>
      <c r="E285" t="str">
        <f>VLOOKUP($A285,'Medical Examinations'!$A:$J,COLUMN('Medical Examinations'!D284),FALSE)</f>
        <v>Yes</v>
      </c>
      <c r="F285" t="str">
        <f>VLOOKUP($A285,'Medical Examinations'!$A:$J,COLUMN('Medical Examinations'!E284),FALSE)</f>
        <v>No</v>
      </c>
      <c r="G285" t="str">
        <f>VLOOKUP($A285,'Medical Examinations'!$A:$J,COLUMN('Medical Examinations'!F284),FALSE)</f>
        <v>No</v>
      </c>
      <c r="H285">
        <f>VLOOKUP($A285,'Medical Examinations'!$A:$J,COLUMN('Medical Examinations'!G284),FALSE)</f>
        <v>0</v>
      </c>
      <c r="I285" t="str">
        <f>VLOOKUP($A285,'Medical Examinations'!$A:$J,COLUMN('Medical Examinations'!H284),FALSE)</f>
        <v>Yes</v>
      </c>
      <c r="J285" t="str">
        <f>VLOOKUP($A285,'Medical Examinations'!$A:$J,COLUMN('Medical Examinations'!I284),FALSE)</f>
        <v>Overweight</v>
      </c>
      <c r="K285" t="str">
        <f>VLOOKUP($A285,'Medical Examinations'!$A:$J,COLUMN('Medical Examinations'!J284),FALSE)</f>
        <v>Prediabetes</v>
      </c>
      <c r="L285" s="30">
        <f>VLOOKUP($A285,'Hospitalisation Details'!$A:$K,COLUMN('Hospitalisation Details'!J284),FALSE)</f>
        <v>28022</v>
      </c>
      <c r="M285" s="23">
        <f>VLOOKUP($A285,'Hospitalisation Details'!$A:$K,COLUMN('Hospitalisation Details'!F284),FALSE)</f>
        <v>32485.46</v>
      </c>
      <c r="N285" t="str">
        <f>VLOOKUP($A285,'Hospitalisation Details'!$A:$K,COLUMN('Hospitalisation Details'!G284),FALSE)</f>
        <v>Tier - 2</v>
      </c>
      <c r="O285" t="str">
        <f>VLOOKUP($A285,'Hospitalisation Details'!$A:$K,COLUMN('Hospitalisation Details'!H284),FALSE)</f>
        <v>Tier - 1</v>
      </c>
      <c r="P285" t="str">
        <f>VLOOKUP($A285,'Hospitalisation Details'!$A:$K,COLUMN('Hospitalisation Details'!I284),FALSE)</f>
        <v>R1011</v>
      </c>
      <c r="Q285">
        <f>VLOOKUP($A285,'Hospitalisation Details'!$A:$K,COLUMN('Hospitalisation Details'!K284),FALSE)</f>
        <v>46</v>
      </c>
    </row>
    <row r="286" spans="1:17" ht="15.75" x14ac:dyDescent="0.25">
      <c r="A286" s="6" t="s">
        <v>326</v>
      </c>
      <c r="B286" t="str">
        <f>VLOOKUP(A286,'Customer Names'!A:E,COLUMN('Customer Names'!D285),FALSE)</f>
        <v>Mr. Bradley</v>
      </c>
      <c r="C286">
        <f>VLOOKUP($A286,'Medical Examinations'!$A:$J,COLUMN('Medical Examinations'!B285),FALSE)</f>
        <v>31.36</v>
      </c>
      <c r="D286">
        <f>VLOOKUP($A286,'Medical Examinations'!$A:$J,COLUMN('Medical Examinations'!C285),FALSE)</f>
        <v>10.6</v>
      </c>
      <c r="E286" t="str">
        <f>VLOOKUP($A286,'Medical Examinations'!$A:$J,COLUMN('Medical Examinations'!D285),FALSE)</f>
        <v>Yes</v>
      </c>
      <c r="F286" t="str">
        <f>VLOOKUP($A286,'Medical Examinations'!$A:$J,COLUMN('Medical Examinations'!E285),FALSE)</f>
        <v>No</v>
      </c>
      <c r="G286" t="str">
        <f>VLOOKUP($A286,'Medical Examinations'!$A:$J,COLUMN('Medical Examinations'!F285),FALSE)</f>
        <v>No</v>
      </c>
      <c r="H286">
        <f>VLOOKUP($A286,'Medical Examinations'!$A:$J,COLUMN('Medical Examinations'!G285),FALSE)</f>
        <v>0</v>
      </c>
      <c r="I286" t="str">
        <f>VLOOKUP($A286,'Medical Examinations'!$A:$J,COLUMN('Medical Examinations'!H285),FALSE)</f>
        <v>Yes</v>
      </c>
      <c r="J286" t="str">
        <f>VLOOKUP($A286,'Medical Examinations'!$A:$J,COLUMN('Medical Examinations'!I285),FALSE)</f>
        <v>Obesity</v>
      </c>
      <c r="K286" t="str">
        <f>VLOOKUP($A286,'Medical Examinations'!$A:$J,COLUMN('Medical Examinations'!J285),FALSE)</f>
        <v>Diabetes</v>
      </c>
      <c r="L286" s="30">
        <f>VLOOKUP($A286,'Hospitalisation Details'!$A:$K,COLUMN('Hospitalisation Details'!J285),FALSE)</f>
        <v>29856</v>
      </c>
      <c r="M286" s="23">
        <f>VLOOKUP($A286,'Hospitalisation Details'!$A:$K,COLUMN('Hospitalisation Details'!F285),FALSE)</f>
        <v>32462.35</v>
      </c>
      <c r="N286" t="str">
        <f>VLOOKUP($A286,'Hospitalisation Details'!$A:$K,COLUMN('Hospitalisation Details'!G285),FALSE)</f>
        <v>Tier - 2</v>
      </c>
      <c r="O286" t="str">
        <f>VLOOKUP($A286,'Hospitalisation Details'!$A:$K,COLUMN('Hospitalisation Details'!H285),FALSE)</f>
        <v>Tier - 2</v>
      </c>
      <c r="P286" t="str">
        <f>VLOOKUP($A286,'Hospitalisation Details'!$A:$K,COLUMN('Hospitalisation Details'!I285),FALSE)</f>
        <v>R1011</v>
      </c>
      <c r="Q286">
        <f>VLOOKUP($A286,'Hospitalisation Details'!$A:$K,COLUMN('Hospitalisation Details'!K285),FALSE)</f>
        <v>41</v>
      </c>
    </row>
    <row r="287" spans="1:17" ht="15.75" x14ac:dyDescent="0.25">
      <c r="A287" s="6" t="s">
        <v>327</v>
      </c>
      <c r="B287" t="str">
        <f>VLOOKUP(A287,'Customer Names'!A:E,COLUMN('Customer Names'!D286),FALSE)</f>
        <v>Ms. Andrea</v>
      </c>
      <c r="C287">
        <f>VLOOKUP($A287,'Medical Examinations'!$A:$J,COLUMN('Medical Examinations'!B286),FALSE)</f>
        <v>25.69</v>
      </c>
      <c r="D287">
        <f>VLOOKUP($A287,'Medical Examinations'!$A:$J,COLUMN('Medical Examinations'!C286),FALSE)</f>
        <v>4.78</v>
      </c>
      <c r="E287" t="str">
        <f>VLOOKUP($A287,'Medical Examinations'!$A:$J,COLUMN('Medical Examinations'!D286),FALSE)</f>
        <v>Yes</v>
      </c>
      <c r="F287" t="str">
        <f>VLOOKUP($A287,'Medical Examinations'!$A:$J,COLUMN('Medical Examinations'!E286),FALSE)</f>
        <v>No</v>
      </c>
      <c r="G287" t="str">
        <f>VLOOKUP($A287,'Medical Examinations'!$A:$J,COLUMN('Medical Examinations'!F286),FALSE)</f>
        <v>No</v>
      </c>
      <c r="H287">
        <f>VLOOKUP($A287,'Medical Examinations'!$A:$J,COLUMN('Medical Examinations'!G286),FALSE)</f>
        <v>0</v>
      </c>
      <c r="I287" t="str">
        <f>VLOOKUP($A287,'Medical Examinations'!$A:$J,COLUMN('Medical Examinations'!H286),FALSE)</f>
        <v>Yes</v>
      </c>
      <c r="J287" t="str">
        <f>VLOOKUP($A287,'Medical Examinations'!$A:$J,COLUMN('Medical Examinations'!I286),FALSE)</f>
        <v>Overweight</v>
      </c>
      <c r="K287" t="str">
        <f>VLOOKUP($A287,'Medical Examinations'!$A:$J,COLUMN('Medical Examinations'!J286),FALSE)</f>
        <v>Normal</v>
      </c>
      <c r="L287" s="30">
        <f>VLOOKUP($A287,'Hospitalisation Details'!$A:$K,COLUMN('Hospitalisation Details'!J286),FALSE)</f>
        <v>27981</v>
      </c>
      <c r="M287" s="23">
        <f>VLOOKUP($A287,'Hospitalisation Details'!$A:$K,COLUMN('Hospitalisation Details'!F286),FALSE)</f>
        <v>32430.22</v>
      </c>
      <c r="N287" t="str">
        <f>VLOOKUP($A287,'Hospitalisation Details'!$A:$K,COLUMN('Hospitalisation Details'!G286),FALSE)</f>
        <v>Tier - 2</v>
      </c>
      <c r="O287" t="str">
        <f>VLOOKUP($A287,'Hospitalisation Details'!$A:$K,COLUMN('Hospitalisation Details'!H286),FALSE)</f>
        <v>Tier - 3</v>
      </c>
      <c r="P287" t="str">
        <f>VLOOKUP($A287,'Hospitalisation Details'!$A:$K,COLUMN('Hospitalisation Details'!I286),FALSE)</f>
        <v>R1011</v>
      </c>
      <c r="Q287">
        <f>VLOOKUP($A287,'Hospitalisation Details'!$A:$K,COLUMN('Hospitalisation Details'!K286),FALSE)</f>
        <v>46</v>
      </c>
    </row>
    <row r="288" spans="1:17" ht="15.75" x14ac:dyDescent="0.25">
      <c r="A288" s="6" t="s">
        <v>328</v>
      </c>
      <c r="B288" t="str">
        <f>VLOOKUP(A288,'Customer Names'!A:E,COLUMN('Customer Names'!D287),FALSE)</f>
        <v>Ms. Nancy</v>
      </c>
      <c r="C288">
        <f>VLOOKUP($A288,'Medical Examinations'!$A:$J,COLUMN('Medical Examinations'!B287),FALSE)</f>
        <v>25.46</v>
      </c>
      <c r="D288">
        <f>VLOOKUP($A288,'Medical Examinations'!$A:$J,COLUMN('Medical Examinations'!C287),FALSE)</f>
        <v>6.03</v>
      </c>
      <c r="E288" t="str">
        <f>VLOOKUP($A288,'Medical Examinations'!$A:$J,COLUMN('Medical Examinations'!D287),FALSE)</f>
        <v>No</v>
      </c>
      <c r="F288" t="str">
        <f>VLOOKUP($A288,'Medical Examinations'!$A:$J,COLUMN('Medical Examinations'!E287),FALSE)</f>
        <v>No</v>
      </c>
      <c r="G288" t="str">
        <f>VLOOKUP($A288,'Medical Examinations'!$A:$J,COLUMN('Medical Examinations'!F287),FALSE)</f>
        <v>No</v>
      </c>
      <c r="H288">
        <f>VLOOKUP($A288,'Medical Examinations'!$A:$J,COLUMN('Medical Examinations'!G287),FALSE)</f>
        <v>2</v>
      </c>
      <c r="I288" t="str">
        <f>VLOOKUP($A288,'Medical Examinations'!$A:$J,COLUMN('Medical Examinations'!H287),FALSE)</f>
        <v>Yes</v>
      </c>
      <c r="J288" t="str">
        <f>VLOOKUP($A288,'Medical Examinations'!$A:$J,COLUMN('Medical Examinations'!I287),FALSE)</f>
        <v>Overweight</v>
      </c>
      <c r="K288" t="str">
        <f>VLOOKUP($A288,'Medical Examinations'!$A:$J,COLUMN('Medical Examinations'!J287),FALSE)</f>
        <v>Prediabetes</v>
      </c>
      <c r="L288" s="30">
        <f>VLOOKUP($A288,'Hospitalisation Details'!$A:$K,COLUMN('Hospitalisation Details'!J287),FALSE)</f>
        <v>26591</v>
      </c>
      <c r="M288" s="23">
        <f>VLOOKUP($A288,'Hospitalisation Details'!$A:$K,COLUMN('Hospitalisation Details'!F287),FALSE)</f>
        <v>32428.63</v>
      </c>
      <c r="N288" t="str">
        <f>VLOOKUP($A288,'Hospitalisation Details'!$A:$K,COLUMN('Hospitalisation Details'!G287),FALSE)</f>
        <v>Tier - 2</v>
      </c>
      <c r="O288" t="str">
        <f>VLOOKUP($A288,'Hospitalisation Details'!$A:$K,COLUMN('Hospitalisation Details'!H287),FALSE)</f>
        <v>Tier - 2</v>
      </c>
      <c r="P288" t="str">
        <f>VLOOKUP($A288,'Hospitalisation Details'!$A:$K,COLUMN('Hospitalisation Details'!I287),FALSE)</f>
        <v>R1011</v>
      </c>
      <c r="Q288">
        <f>VLOOKUP($A288,'Hospitalisation Details'!$A:$K,COLUMN('Hospitalisation Details'!K287),FALSE)</f>
        <v>50</v>
      </c>
    </row>
    <row r="289" spans="1:17" ht="15.75" x14ac:dyDescent="0.25">
      <c r="A289" s="6" t="s">
        <v>329</v>
      </c>
      <c r="B289" t="str">
        <f>VLOOKUP(A289,'Customer Names'!A:E,COLUMN('Customer Names'!D288),FALSE)</f>
        <v>Mr. Matt</v>
      </c>
      <c r="C289">
        <f>VLOOKUP($A289,'Medical Examinations'!$A:$J,COLUMN('Medical Examinations'!B288),FALSE)</f>
        <v>31.83</v>
      </c>
      <c r="D289">
        <f>VLOOKUP($A289,'Medical Examinations'!$A:$J,COLUMN('Medical Examinations'!C288),FALSE)</f>
        <v>11.55</v>
      </c>
      <c r="E289" t="str">
        <f>VLOOKUP($A289,'Medical Examinations'!$A:$J,COLUMN('Medical Examinations'!D288),FALSE)</f>
        <v>Yes</v>
      </c>
      <c r="F289" t="str">
        <f>VLOOKUP($A289,'Medical Examinations'!$A:$J,COLUMN('Medical Examinations'!E288),FALSE)</f>
        <v>No</v>
      </c>
      <c r="G289" t="str">
        <f>VLOOKUP($A289,'Medical Examinations'!$A:$J,COLUMN('Medical Examinations'!F288),FALSE)</f>
        <v>No</v>
      </c>
      <c r="H289">
        <f>VLOOKUP($A289,'Medical Examinations'!$A:$J,COLUMN('Medical Examinations'!G288),FALSE)</f>
        <v>1</v>
      </c>
      <c r="I289" t="str">
        <f>VLOOKUP($A289,'Medical Examinations'!$A:$J,COLUMN('Medical Examinations'!H288),FALSE)</f>
        <v>Yes</v>
      </c>
      <c r="J289" t="str">
        <f>VLOOKUP($A289,'Medical Examinations'!$A:$J,COLUMN('Medical Examinations'!I288),FALSE)</f>
        <v>Obesity</v>
      </c>
      <c r="K289" t="str">
        <f>VLOOKUP($A289,'Medical Examinations'!$A:$J,COLUMN('Medical Examinations'!J288),FALSE)</f>
        <v>Diabetes</v>
      </c>
      <c r="L289" s="30">
        <f>VLOOKUP($A289,'Hospitalisation Details'!$A:$K,COLUMN('Hospitalisation Details'!J288),FALSE)</f>
        <v>31748</v>
      </c>
      <c r="M289" s="23">
        <f>VLOOKUP($A289,'Hospitalisation Details'!$A:$K,COLUMN('Hospitalisation Details'!F288),FALSE)</f>
        <v>32288.49</v>
      </c>
      <c r="N289" t="str">
        <f>VLOOKUP($A289,'Hospitalisation Details'!$A:$K,COLUMN('Hospitalisation Details'!G288),FALSE)</f>
        <v>Tier - 2</v>
      </c>
      <c r="O289" t="str">
        <f>VLOOKUP($A289,'Hospitalisation Details'!$A:$K,COLUMN('Hospitalisation Details'!H288),FALSE)</f>
        <v>Tier - 2</v>
      </c>
      <c r="P289" t="str">
        <f>VLOOKUP($A289,'Hospitalisation Details'!$A:$K,COLUMN('Hospitalisation Details'!I288),FALSE)</f>
        <v>R1011</v>
      </c>
      <c r="Q289">
        <f>VLOOKUP($A289,'Hospitalisation Details'!$A:$K,COLUMN('Hospitalisation Details'!K288),FALSE)</f>
        <v>36</v>
      </c>
    </row>
    <row r="290" spans="1:17" ht="15.75" x14ac:dyDescent="0.25">
      <c r="A290" s="6" t="s">
        <v>330</v>
      </c>
      <c r="B290" t="str">
        <f>VLOOKUP(A290,'Customer Names'!A:E,COLUMN('Customer Names'!D289),FALSE)</f>
        <v>Mr. Lee</v>
      </c>
      <c r="C290">
        <f>VLOOKUP($A290,'Medical Examinations'!$A:$J,COLUMN('Medical Examinations'!B289),FALSE)</f>
        <v>24.43</v>
      </c>
      <c r="D290">
        <f>VLOOKUP($A290,'Medical Examinations'!$A:$J,COLUMN('Medical Examinations'!C289),FALSE)</f>
        <v>7.59</v>
      </c>
      <c r="E290" t="str">
        <f>VLOOKUP($A290,'Medical Examinations'!$A:$J,COLUMN('Medical Examinations'!D289),FALSE)</f>
        <v>Yes</v>
      </c>
      <c r="F290" t="str">
        <f>VLOOKUP($A290,'Medical Examinations'!$A:$J,COLUMN('Medical Examinations'!E289),FALSE)</f>
        <v>No</v>
      </c>
      <c r="G290" t="str">
        <f>VLOOKUP($A290,'Medical Examinations'!$A:$J,COLUMN('Medical Examinations'!F289),FALSE)</f>
        <v>No</v>
      </c>
      <c r="H290">
        <f>VLOOKUP($A290,'Medical Examinations'!$A:$J,COLUMN('Medical Examinations'!G289),FALSE)</f>
        <v>1</v>
      </c>
      <c r="I290" t="str">
        <f>VLOOKUP($A290,'Medical Examinations'!$A:$J,COLUMN('Medical Examinations'!H289),FALSE)</f>
        <v>Yes</v>
      </c>
      <c r="J290" t="str">
        <f>VLOOKUP($A290,'Medical Examinations'!$A:$J,COLUMN('Medical Examinations'!I289),FALSE)</f>
        <v>Healthy Weight</v>
      </c>
      <c r="K290" t="str">
        <f>VLOOKUP($A290,'Medical Examinations'!$A:$J,COLUMN('Medical Examinations'!J289),FALSE)</f>
        <v>Diabetes</v>
      </c>
      <c r="L290" s="30">
        <f>VLOOKUP($A290,'Hospitalisation Details'!$A:$K,COLUMN('Hospitalisation Details'!J289),FALSE)</f>
        <v>27745</v>
      </c>
      <c r="M290" s="23">
        <f>VLOOKUP($A290,'Hospitalisation Details'!$A:$K,COLUMN('Hospitalisation Details'!F289),FALSE)</f>
        <v>32259.96</v>
      </c>
      <c r="N290" t="str">
        <f>VLOOKUP($A290,'Hospitalisation Details'!$A:$K,COLUMN('Hospitalisation Details'!G289),FALSE)</f>
        <v>Tier - 2</v>
      </c>
      <c r="O290" t="str">
        <f>VLOOKUP($A290,'Hospitalisation Details'!$A:$K,COLUMN('Hospitalisation Details'!H289),FALSE)</f>
        <v>Tier - 3</v>
      </c>
      <c r="P290" t="str">
        <f>VLOOKUP($A290,'Hospitalisation Details'!$A:$K,COLUMN('Hospitalisation Details'!I289),FALSE)</f>
        <v>R1012</v>
      </c>
      <c r="Q290">
        <f>VLOOKUP($A290,'Hospitalisation Details'!$A:$K,COLUMN('Hospitalisation Details'!K289),FALSE)</f>
        <v>47</v>
      </c>
    </row>
    <row r="291" spans="1:17" ht="15.75" x14ac:dyDescent="0.25">
      <c r="A291" s="6" t="s">
        <v>331</v>
      </c>
      <c r="B291" t="str">
        <f>VLOOKUP(A291,'Customer Names'!A:E,COLUMN('Customer Names'!D290),FALSE)</f>
        <v>Mr. Chris</v>
      </c>
      <c r="C291">
        <f>VLOOKUP($A291,'Medical Examinations'!$A:$J,COLUMN('Medical Examinations'!B290),FALSE)</f>
        <v>41.9</v>
      </c>
      <c r="D291">
        <f>VLOOKUP($A291,'Medical Examinations'!$A:$J,COLUMN('Medical Examinations'!C290),FALSE)</f>
        <v>4.26</v>
      </c>
      <c r="E291" t="str">
        <f>VLOOKUP($A291,'Medical Examinations'!$A:$J,COLUMN('Medical Examinations'!D290),FALSE)</f>
        <v>No</v>
      </c>
      <c r="F291" t="str">
        <f>VLOOKUP($A291,'Medical Examinations'!$A:$J,COLUMN('Medical Examinations'!E290),FALSE)</f>
        <v>No</v>
      </c>
      <c r="G291" t="str">
        <f>VLOOKUP($A291,'Medical Examinations'!$A:$J,COLUMN('Medical Examinations'!F290),FALSE)</f>
        <v>No</v>
      </c>
      <c r="H291">
        <f>VLOOKUP($A291,'Medical Examinations'!$A:$J,COLUMN('Medical Examinations'!G290),FALSE)</f>
        <v>0</v>
      </c>
      <c r="I291" t="str">
        <f>VLOOKUP($A291,'Medical Examinations'!$A:$J,COLUMN('Medical Examinations'!H290),FALSE)</f>
        <v>Yes</v>
      </c>
      <c r="J291" t="str">
        <f>VLOOKUP($A291,'Medical Examinations'!$A:$J,COLUMN('Medical Examinations'!I290),FALSE)</f>
        <v>Obesity</v>
      </c>
      <c r="K291" t="str">
        <f>VLOOKUP($A291,'Medical Examinations'!$A:$J,COLUMN('Medical Examinations'!J290),FALSE)</f>
        <v>Normal</v>
      </c>
      <c r="L291" s="30">
        <f>VLOOKUP($A291,'Hospitalisation Details'!$A:$K,COLUMN('Hospitalisation Details'!J290),FALSE)</f>
        <v>34585</v>
      </c>
      <c r="M291" s="23">
        <f>VLOOKUP($A291,'Hospitalisation Details'!$A:$K,COLUMN('Hospitalisation Details'!F290),FALSE)</f>
        <v>32222.81</v>
      </c>
      <c r="N291" t="str">
        <f>VLOOKUP($A291,'Hospitalisation Details'!$A:$K,COLUMN('Hospitalisation Details'!G290),FALSE)</f>
        <v>Tier - 2</v>
      </c>
      <c r="O291" t="str">
        <f>VLOOKUP($A291,'Hospitalisation Details'!$A:$K,COLUMN('Hospitalisation Details'!H290),FALSE)</f>
        <v>Tier - 1</v>
      </c>
      <c r="P291" t="str">
        <f>VLOOKUP($A291,'Hospitalisation Details'!$A:$K,COLUMN('Hospitalisation Details'!I290),FALSE)</f>
        <v>R1011</v>
      </c>
      <c r="Q291">
        <f>VLOOKUP($A291,'Hospitalisation Details'!$A:$K,COLUMN('Hospitalisation Details'!K290),FALSE)</f>
        <v>28</v>
      </c>
    </row>
    <row r="292" spans="1:17" ht="15.75" x14ac:dyDescent="0.25">
      <c r="A292" s="6" t="s">
        <v>332</v>
      </c>
      <c r="B292" t="str">
        <f>VLOOKUP(A292,'Customer Names'!A:E,COLUMN('Customer Names'!D291),FALSE)</f>
        <v>Mr. Erik</v>
      </c>
      <c r="C292">
        <f>VLOOKUP($A292,'Medical Examinations'!$A:$J,COLUMN('Medical Examinations'!B291),FALSE)</f>
        <v>22.88</v>
      </c>
      <c r="D292">
        <f>VLOOKUP($A292,'Medical Examinations'!$A:$J,COLUMN('Medical Examinations'!C291),FALSE)</f>
        <v>5.9</v>
      </c>
      <c r="E292" t="str">
        <f>VLOOKUP($A292,'Medical Examinations'!$A:$J,COLUMN('Medical Examinations'!D291),FALSE)</f>
        <v>Yes</v>
      </c>
      <c r="F292" t="str">
        <f>VLOOKUP($A292,'Medical Examinations'!$A:$J,COLUMN('Medical Examinations'!E291),FALSE)</f>
        <v>No</v>
      </c>
      <c r="G292" t="str">
        <f>VLOOKUP($A292,'Medical Examinations'!$A:$J,COLUMN('Medical Examinations'!F291),FALSE)</f>
        <v>Yes</v>
      </c>
      <c r="H292">
        <f>VLOOKUP($A292,'Medical Examinations'!$A:$J,COLUMN('Medical Examinations'!G291),FALSE)</f>
        <v>1</v>
      </c>
      <c r="I292" t="str">
        <f>VLOOKUP($A292,'Medical Examinations'!$A:$J,COLUMN('Medical Examinations'!H291),FALSE)</f>
        <v>Yes</v>
      </c>
      <c r="J292" t="str">
        <f>VLOOKUP($A292,'Medical Examinations'!$A:$J,COLUMN('Medical Examinations'!I291),FALSE)</f>
        <v>Healthy Weight</v>
      </c>
      <c r="K292" t="str">
        <f>VLOOKUP($A292,'Medical Examinations'!$A:$J,COLUMN('Medical Examinations'!J291),FALSE)</f>
        <v>Prediabetes</v>
      </c>
      <c r="L292" s="30">
        <f>VLOOKUP($A292,'Hospitalisation Details'!$A:$K,COLUMN('Hospitalisation Details'!J291),FALSE)</f>
        <v>25457</v>
      </c>
      <c r="M292" s="23">
        <f>VLOOKUP($A292,'Hospitalisation Details'!$A:$K,COLUMN('Hospitalisation Details'!F291),FALSE)</f>
        <v>32192.76</v>
      </c>
      <c r="N292" t="str">
        <f>VLOOKUP($A292,'Hospitalisation Details'!$A:$K,COLUMN('Hospitalisation Details'!G291),FALSE)</f>
        <v>Tier - 1</v>
      </c>
      <c r="O292" t="str">
        <f>VLOOKUP($A292,'Hospitalisation Details'!$A:$K,COLUMN('Hospitalisation Details'!H291),FALSE)</f>
        <v>Tier - 2</v>
      </c>
      <c r="P292" t="str">
        <f>VLOOKUP($A292,'Hospitalisation Details'!$A:$K,COLUMN('Hospitalisation Details'!I291),FALSE)</f>
        <v>R1011</v>
      </c>
      <c r="Q292">
        <f>VLOOKUP($A292,'Hospitalisation Details'!$A:$K,COLUMN('Hospitalisation Details'!K291),FALSE)</f>
        <v>53</v>
      </c>
    </row>
    <row r="293" spans="1:17" ht="15.75" x14ac:dyDescent="0.25">
      <c r="A293" s="6" t="s">
        <v>333</v>
      </c>
      <c r="B293" t="str">
        <f>VLOOKUP(A293,'Customer Names'!A:E,COLUMN('Customer Names'!D292),FALSE)</f>
        <v>Mr. Rod</v>
      </c>
      <c r="C293">
        <f>VLOOKUP($A293,'Medical Examinations'!$A:$J,COLUMN('Medical Examinations'!B292),FALSE)</f>
        <v>29.734999999999999</v>
      </c>
      <c r="D293">
        <f>VLOOKUP($A293,'Medical Examinations'!$A:$J,COLUMN('Medical Examinations'!C292),FALSE)</f>
        <v>7.79</v>
      </c>
      <c r="E293" t="str">
        <f>VLOOKUP($A293,'Medical Examinations'!$A:$J,COLUMN('Medical Examinations'!D292),FALSE)</f>
        <v>No</v>
      </c>
      <c r="F293" t="str">
        <f>VLOOKUP($A293,'Medical Examinations'!$A:$J,COLUMN('Medical Examinations'!E292),FALSE)</f>
        <v>No</v>
      </c>
      <c r="G293" t="str">
        <f>VLOOKUP($A293,'Medical Examinations'!$A:$J,COLUMN('Medical Examinations'!F292),FALSE)</f>
        <v>No</v>
      </c>
      <c r="H293">
        <f>VLOOKUP($A293,'Medical Examinations'!$A:$J,COLUMN('Medical Examinations'!G292),FALSE)</f>
        <v>0</v>
      </c>
      <c r="I293" t="str">
        <f>VLOOKUP($A293,'Medical Examinations'!$A:$J,COLUMN('Medical Examinations'!H292),FALSE)</f>
        <v>No</v>
      </c>
      <c r="J293" t="str">
        <f>VLOOKUP($A293,'Medical Examinations'!$A:$J,COLUMN('Medical Examinations'!I292),FALSE)</f>
        <v>Overweight</v>
      </c>
      <c r="K293" t="str">
        <f>VLOOKUP($A293,'Medical Examinations'!$A:$J,COLUMN('Medical Examinations'!J292),FALSE)</f>
        <v>Diabetes</v>
      </c>
      <c r="L293" s="30">
        <f>VLOOKUP($A293,'Hospitalisation Details'!$A:$K,COLUMN('Hospitalisation Details'!J292),FALSE)</f>
        <v>28804</v>
      </c>
      <c r="M293" s="23">
        <f>VLOOKUP($A293,'Hospitalisation Details'!$A:$K,COLUMN('Hospitalisation Details'!F292),FALSE)</f>
        <v>32108.66</v>
      </c>
      <c r="N293" t="str">
        <f>VLOOKUP($A293,'Hospitalisation Details'!$A:$K,COLUMN('Hospitalisation Details'!G292),FALSE)</f>
        <v>Tier - 1</v>
      </c>
      <c r="O293" t="str">
        <f>VLOOKUP($A293,'Hospitalisation Details'!$A:$K,COLUMN('Hospitalisation Details'!H292),FALSE)</f>
        <v>Tier - 3</v>
      </c>
      <c r="P293" t="str">
        <f>VLOOKUP($A293,'Hospitalisation Details'!$A:$K,COLUMN('Hospitalisation Details'!I292),FALSE)</f>
        <v>R1017</v>
      </c>
      <c r="Q293">
        <f>VLOOKUP($A293,'Hospitalisation Details'!$A:$K,COLUMN('Hospitalisation Details'!K292),FALSE)</f>
        <v>44</v>
      </c>
    </row>
    <row r="294" spans="1:17" ht="15.75" x14ac:dyDescent="0.25">
      <c r="A294" s="6" t="s">
        <v>334</v>
      </c>
      <c r="B294" t="str">
        <f>VLOOKUP(A294,'Customer Names'!A:E,COLUMN('Customer Names'!D293),FALSE)</f>
        <v>Mr. Joey</v>
      </c>
      <c r="C294">
        <f>VLOOKUP($A294,'Medical Examinations'!$A:$J,COLUMN('Medical Examinations'!B293),FALSE)</f>
        <v>40.74</v>
      </c>
      <c r="D294">
        <f>VLOOKUP($A294,'Medical Examinations'!$A:$J,COLUMN('Medical Examinations'!C293),FALSE)</f>
        <v>5.28</v>
      </c>
      <c r="E294" t="str">
        <f>VLOOKUP($A294,'Medical Examinations'!$A:$J,COLUMN('Medical Examinations'!D293),FALSE)</f>
        <v>No</v>
      </c>
      <c r="F294" t="str">
        <f>VLOOKUP($A294,'Medical Examinations'!$A:$J,COLUMN('Medical Examinations'!E293),FALSE)</f>
        <v>No</v>
      </c>
      <c r="G294" t="str">
        <f>VLOOKUP($A294,'Medical Examinations'!$A:$J,COLUMN('Medical Examinations'!F293),FALSE)</f>
        <v>Yes</v>
      </c>
      <c r="H294">
        <f>VLOOKUP($A294,'Medical Examinations'!$A:$J,COLUMN('Medical Examinations'!G293),FALSE)</f>
        <v>1</v>
      </c>
      <c r="I294" t="str">
        <f>VLOOKUP($A294,'Medical Examinations'!$A:$J,COLUMN('Medical Examinations'!H293),FALSE)</f>
        <v>Yes</v>
      </c>
      <c r="J294" t="str">
        <f>VLOOKUP($A294,'Medical Examinations'!$A:$J,COLUMN('Medical Examinations'!I293),FALSE)</f>
        <v>Obesity</v>
      </c>
      <c r="K294" t="str">
        <f>VLOOKUP($A294,'Medical Examinations'!$A:$J,COLUMN('Medical Examinations'!J293),FALSE)</f>
        <v>Normal</v>
      </c>
      <c r="L294" s="30">
        <f>VLOOKUP($A294,'Hospitalisation Details'!$A:$K,COLUMN('Hospitalisation Details'!J293),FALSE)</f>
        <v>34225</v>
      </c>
      <c r="M294" s="23">
        <f>VLOOKUP($A294,'Hospitalisation Details'!$A:$K,COLUMN('Hospitalisation Details'!F293),FALSE)</f>
        <v>32086.21</v>
      </c>
      <c r="N294" t="str">
        <f>VLOOKUP($A294,'Hospitalisation Details'!$A:$K,COLUMN('Hospitalisation Details'!G293),FALSE)</f>
        <v>Tier - 1</v>
      </c>
      <c r="O294" t="str">
        <f>VLOOKUP($A294,'Hospitalisation Details'!$A:$K,COLUMN('Hospitalisation Details'!H293),FALSE)</f>
        <v>Tier - 3</v>
      </c>
      <c r="P294" t="str">
        <f>VLOOKUP($A294,'Hospitalisation Details'!$A:$K,COLUMN('Hospitalisation Details'!I293),FALSE)</f>
        <v>R1011</v>
      </c>
      <c r="Q294">
        <f>VLOOKUP($A294,'Hospitalisation Details'!$A:$K,COLUMN('Hospitalisation Details'!K293),FALSE)</f>
        <v>29</v>
      </c>
    </row>
    <row r="295" spans="1:17" ht="15.75" x14ac:dyDescent="0.25">
      <c r="A295" s="6" t="s">
        <v>335</v>
      </c>
      <c r="B295" t="str">
        <f>VLOOKUP(A295,'Customer Names'!A:E,COLUMN('Customer Names'!D294),FALSE)</f>
        <v>Ms. Hillary</v>
      </c>
      <c r="C295">
        <f>VLOOKUP($A295,'Medical Examinations'!$A:$J,COLUMN('Medical Examinations'!B294),FALSE)</f>
        <v>24.14</v>
      </c>
      <c r="D295">
        <f>VLOOKUP($A295,'Medical Examinations'!$A:$J,COLUMN('Medical Examinations'!C294),FALSE)</f>
        <v>5.87</v>
      </c>
      <c r="E295" t="str">
        <f>VLOOKUP($A295,'Medical Examinations'!$A:$J,COLUMN('Medical Examinations'!D294),FALSE)</f>
        <v>No</v>
      </c>
      <c r="F295" t="str">
        <f>VLOOKUP($A295,'Medical Examinations'!$A:$J,COLUMN('Medical Examinations'!E294),FALSE)</f>
        <v>No</v>
      </c>
      <c r="G295" t="str">
        <f>VLOOKUP($A295,'Medical Examinations'!$A:$J,COLUMN('Medical Examinations'!F294),FALSE)</f>
        <v>No</v>
      </c>
      <c r="H295">
        <f>VLOOKUP($A295,'Medical Examinations'!$A:$J,COLUMN('Medical Examinations'!G294),FALSE)</f>
        <v>2</v>
      </c>
      <c r="I295" t="str">
        <f>VLOOKUP($A295,'Medical Examinations'!$A:$J,COLUMN('Medical Examinations'!H294),FALSE)</f>
        <v>Yes</v>
      </c>
      <c r="J295" t="str">
        <f>VLOOKUP($A295,'Medical Examinations'!$A:$J,COLUMN('Medical Examinations'!I294),FALSE)</f>
        <v>Healthy Weight</v>
      </c>
      <c r="K295" t="str">
        <f>VLOOKUP($A295,'Medical Examinations'!$A:$J,COLUMN('Medical Examinations'!J294),FALSE)</f>
        <v>Prediabetes</v>
      </c>
      <c r="L295" s="30">
        <f>VLOOKUP($A295,'Hospitalisation Details'!$A:$K,COLUMN('Hospitalisation Details'!J294),FALSE)</f>
        <v>26563</v>
      </c>
      <c r="M295" s="23">
        <f>VLOOKUP($A295,'Hospitalisation Details'!$A:$K,COLUMN('Hospitalisation Details'!F294),FALSE)</f>
        <v>31980.89</v>
      </c>
      <c r="N295" t="str">
        <f>VLOOKUP($A295,'Hospitalisation Details'!$A:$K,COLUMN('Hospitalisation Details'!G294),FALSE)</f>
        <v>Tier - 2</v>
      </c>
      <c r="O295" t="str">
        <f>VLOOKUP($A295,'Hospitalisation Details'!$A:$K,COLUMN('Hospitalisation Details'!H294),FALSE)</f>
        <v>Tier - 1</v>
      </c>
      <c r="P295" t="str">
        <f>VLOOKUP($A295,'Hospitalisation Details'!$A:$K,COLUMN('Hospitalisation Details'!I294),FALSE)</f>
        <v>R1011</v>
      </c>
      <c r="Q295">
        <f>VLOOKUP($A295,'Hospitalisation Details'!$A:$K,COLUMN('Hospitalisation Details'!K294),FALSE)</f>
        <v>50</v>
      </c>
    </row>
    <row r="296" spans="1:17" ht="15.75" x14ac:dyDescent="0.25">
      <c r="A296" s="6" t="s">
        <v>336</v>
      </c>
      <c r="B296" t="str">
        <f>VLOOKUP(A296,'Customer Names'!A:E,COLUMN('Customer Names'!D295),FALSE)</f>
        <v>Mr. Eric</v>
      </c>
      <c r="C296">
        <f>VLOOKUP($A296,'Medical Examinations'!$A:$J,COLUMN('Medical Examinations'!B295),FALSE)</f>
        <v>25.15</v>
      </c>
      <c r="D296">
        <f>VLOOKUP($A296,'Medical Examinations'!$A:$J,COLUMN('Medical Examinations'!C295),FALSE)</f>
        <v>9.08</v>
      </c>
      <c r="E296" t="str">
        <f>VLOOKUP($A296,'Medical Examinations'!$A:$J,COLUMN('Medical Examinations'!D295),FALSE)</f>
        <v>Yes</v>
      </c>
      <c r="F296" t="str">
        <f>VLOOKUP($A296,'Medical Examinations'!$A:$J,COLUMN('Medical Examinations'!E295),FALSE)</f>
        <v>No</v>
      </c>
      <c r="G296" t="str">
        <f>VLOOKUP($A296,'Medical Examinations'!$A:$J,COLUMN('Medical Examinations'!F295),FALSE)</f>
        <v>No</v>
      </c>
      <c r="H296">
        <f>VLOOKUP($A296,'Medical Examinations'!$A:$J,COLUMN('Medical Examinations'!G295),FALSE)</f>
        <v>1</v>
      </c>
      <c r="I296" t="str">
        <f>VLOOKUP($A296,'Medical Examinations'!$A:$J,COLUMN('Medical Examinations'!H295),FALSE)</f>
        <v>Yes</v>
      </c>
      <c r="J296" t="str">
        <f>VLOOKUP($A296,'Medical Examinations'!$A:$J,COLUMN('Medical Examinations'!I295),FALSE)</f>
        <v>Overweight</v>
      </c>
      <c r="K296" t="str">
        <f>VLOOKUP($A296,'Medical Examinations'!$A:$J,COLUMN('Medical Examinations'!J295),FALSE)</f>
        <v>Diabetes</v>
      </c>
      <c r="L296" s="30">
        <f>VLOOKUP($A296,'Hospitalisation Details'!$A:$K,COLUMN('Hospitalisation Details'!J295),FALSE)</f>
        <v>27662</v>
      </c>
      <c r="M296" s="23">
        <f>VLOOKUP($A296,'Hospitalisation Details'!$A:$K,COLUMN('Hospitalisation Details'!F295),FALSE)</f>
        <v>31897.1</v>
      </c>
      <c r="N296" t="str">
        <f>VLOOKUP($A296,'Hospitalisation Details'!$A:$K,COLUMN('Hospitalisation Details'!G295),FALSE)</f>
        <v>Tier - 2</v>
      </c>
      <c r="O296" t="str">
        <f>VLOOKUP($A296,'Hospitalisation Details'!$A:$K,COLUMN('Hospitalisation Details'!H295),FALSE)</f>
        <v>Tier - 3</v>
      </c>
      <c r="P296" t="str">
        <f>VLOOKUP($A296,'Hospitalisation Details'!$A:$K,COLUMN('Hospitalisation Details'!I295),FALSE)</f>
        <v>R1011</v>
      </c>
      <c r="Q296">
        <f>VLOOKUP($A296,'Hospitalisation Details'!$A:$K,COLUMN('Hospitalisation Details'!K295),FALSE)</f>
        <v>47</v>
      </c>
    </row>
    <row r="297" spans="1:17" ht="15.75" x14ac:dyDescent="0.25">
      <c r="A297" s="6" t="s">
        <v>337</v>
      </c>
      <c r="B297" t="str">
        <f>VLOOKUP(A297,'Customer Names'!A:E,COLUMN('Customer Names'!D296),FALSE)</f>
        <v>Mr. Nicolas</v>
      </c>
      <c r="C297">
        <f>VLOOKUP($A297,'Medical Examinations'!$A:$J,COLUMN('Medical Examinations'!B296),FALSE)</f>
        <v>28.71</v>
      </c>
      <c r="D297">
        <f>VLOOKUP($A297,'Medical Examinations'!$A:$J,COLUMN('Medical Examinations'!C296),FALSE)</f>
        <v>5.2</v>
      </c>
      <c r="E297" t="str">
        <f>VLOOKUP($A297,'Medical Examinations'!$A:$J,COLUMN('Medical Examinations'!D296),FALSE)</f>
        <v>No</v>
      </c>
      <c r="F297" t="str">
        <f>VLOOKUP($A297,'Medical Examinations'!$A:$J,COLUMN('Medical Examinations'!E296),FALSE)</f>
        <v>No</v>
      </c>
      <c r="G297" t="str">
        <f>VLOOKUP($A297,'Medical Examinations'!$A:$J,COLUMN('Medical Examinations'!F296),FALSE)</f>
        <v>No</v>
      </c>
      <c r="H297">
        <f>VLOOKUP($A297,'Medical Examinations'!$A:$J,COLUMN('Medical Examinations'!G296),FALSE)</f>
        <v>1</v>
      </c>
      <c r="I297" t="str">
        <f>VLOOKUP($A297,'Medical Examinations'!$A:$J,COLUMN('Medical Examinations'!H296),FALSE)</f>
        <v>Yes</v>
      </c>
      <c r="J297" t="str">
        <f>VLOOKUP($A297,'Medical Examinations'!$A:$J,COLUMN('Medical Examinations'!I296),FALSE)</f>
        <v>Overweight</v>
      </c>
      <c r="K297" t="str">
        <f>VLOOKUP($A297,'Medical Examinations'!$A:$J,COLUMN('Medical Examinations'!J296),FALSE)</f>
        <v>Normal</v>
      </c>
      <c r="L297" s="30">
        <f>VLOOKUP($A297,'Hospitalisation Details'!$A:$K,COLUMN('Hospitalisation Details'!J296),FALSE)</f>
        <v>30935</v>
      </c>
      <c r="M297" s="23">
        <f>VLOOKUP($A297,'Hospitalisation Details'!$A:$K,COLUMN('Hospitalisation Details'!F296),FALSE)</f>
        <v>31743.919999999998</v>
      </c>
      <c r="N297" t="str">
        <f>VLOOKUP($A297,'Hospitalisation Details'!$A:$K,COLUMN('Hospitalisation Details'!G296),FALSE)</f>
        <v>Tier - 2</v>
      </c>
      <c r="O297" t="str">
        <f>VLOOKUP($A297,'Hospitalisation Details'!$A:$K,COLUMN('Hospitalisation Details'!H296),FALSE)</f>
        <v>Tier - 1</v>
      </c>
      <c r="P297" t="str">
        <f>VLOOKUP($A297,'Hospitalisation Details'!$A:$K,COLUMN('Hospitalisation Details'!I296),FALSE)</f>
        <v>R1011</v>
      </c>
      <c r="Q297">
        <f>VLOOKUP($A297,'Hospitalisation Details'!$A:$K,COLUMN('Hospitalisation Details'!K296),FALSE)</f>
        <v>38</v>
      </c>
    </row>
    <row r="298" spans="1:17" ht="15.75" x14ac:dyDescent="0.25">
      <c r="A298" s="6" t="s">
        <v>338</v>
      </c>
      <c r="B298" t="str">
        <f>VLOOKUP(A298,'Customer Names'!A:E,COLUMN('Customer Names'!D297),FALSE)</f>
        <v>Mr. Marcel</v>
      </c>
      <c r="C298">
        <f>VLOOKUP($A298,'Medical Examinations'!$A:$J,COLUMN('Medical Examinations'!B297),FALSE)</f>
        <v>23</v>
      </c>
      <c r="D298">
        <f>VLOOKUP($A298,'Medical Examinations'!$A:$J,COLUMN('Medical Examinations'!C297),FALSE)</f>
        <v>5.48</v>
      </c>
      <c r="E298" t="str">
        <f>VLOOKUP($A298,'Medical Examinations'!$A:$J,COLUMN('Medical Examinations'!D297),FALSE)</f>
        <v>No</v>
      </c>
      <c r="F298" t="str">
        <f>VLOOKUP($A298,'Medical Examinations'!$A:$J,COLUMN('Medical Examinations'!E297),FALSE)</f>
        <v>No</v>
      </c>
      <c r="G298" t="str">
        <f>VLOOKUP($A298,'Medical Examinations'!$A:$J,COLUMN('Medical Examinations'!F297),FALSE)</f>
        <v>No</v>
      </c>
      <c r="H298">
        <f>VLOOKUP($A298,'Medical Examinations'!$A:$J,COLUMN('Medical Examinations'!G297),FALSE)</f>
        <v>0</v>
      </c>
      <c r="I298" t="str">
        <f>VLOOKUP($A298,'Medical Examinations'!$A:$J,COLUMN('Medical Examinations'!H297),FALSE)</f>
        <v>Yes</v>
      </c>
      <c r="J298" t="str">
        <f>VLOOKUP($A298,'Medical Examinations'!$A:$J,COLUMN('Medical Examinations'!I297),FALSE)</f>
        <v>Healthy Weight</v>
      </c>
      <c r="K298" t="str">
        <f>VLOOKUP($A298,'Medical Examinations'!$A:$J,COLUMN('Medical Examinations'!J297),FALSE)</f>
        <v>Normal</v>
      </c>
      <c r="L298" s="30">
        <f>VLOOKUP($A298,'Hospitalisation Details'!$A:$K,COLUMN('Hospitalisation Details'!J297),FALSE)</f>
        <v>28412</v>
      </c>
      <c r="M298" s="23">
        <f>VLOOKUP($A298,'Hospitalisation Details'!$A:$K,COLUMN('Hospitalisation Details'!F297),FALSE)</f>
        <v>31736.7</v>
      </c>
      <c r="N298" t="str">
        <f>VLOOKUP($A298,'Hospitalisation Details'!$A:$K,COLUMN('Hospitalisation Details'!G297),FALSE)</f>
        <v>Tier - 2</v>
      </c>
      <c r="O298" t="str">
        <f>VLOOKUP($A298,'Hospitalisation Details'!$A:$K,COLUMN('Hospitalisation Details'!H297),FALSE)</f>
        <v>Tier - 2</v>
      </c>
      <c r="P298" t="str">
        <f>VLOOKUP($A298,'Hospitalisation Details'!$A:$K,COLUMN('Hospitalisation Details'!I297),FALSE)</f>
        <v>R1012</v>
      </c>
      <c r="Q298">
        <f>VLOOKUP($A298,'Hospitalisation Details'!$A:$K,COLUMN('Hospitalisation Details'!K297),FALSE)</f>
        <v>45</v>
      </c>
    </row>
    <row r="299" spans="1:17" ht="15.75" x14ac:dyDescent="0.25">
      <c r="A299" s="6" t="s">
        <v>339</v>
      </c>
      <c r="B299" t="str">
        <f>VLOOKUP(A299,'Customer Names'!A:E,COLUMN('Customer Names'!D298),FALSE)</f>
        <v>Ms. Ashley</v>
      </c>
      <c r="C299">
        <f>VLOOKUP($A299,'Medical Examinations'!$A:$J,COLUMN('Medical Examinations'!B298),FALSE)</f>
        <v>36.86</v>
      </c>
      <c r="D299">
        <f>VLOOKUP($A299,'Medical Examinations'!$A:$J,COLUMN('Medical Examinations'!C298),FALSE)</f>
        <v>11.95</v>
      </c>
      <c r="E299" t="str">
        <f>VLOOKUP($A299,'Medical Examinations'!$A:$J,COLUMN('Medical Examinations'!D298),FALSE)</f>
        <v>No</v>
      </c>
      <c r="F299" t="str">
        <f>VLOOKUP($A299,'Medical Examinations'!$A:$J,COLUMN('Medical Examinations'!E298),FALSE)</f>
        <v>No</v>
      </c>
      <c r="G299" t="str">
        <f>VLOOKUP($A299,'Medical Examinations'!$A:$J,COLUMN('Medical Examinations'!F298),FALSE)</f>
        <v>No</v>
      </c>
      <c r="H299">
        <f>VLOOKUP($A299,'Medical Examinations'!$A:$J,COLUMN('Medical Examinations'!G298),FALSE)</f>
        <v>0</v>
      </c>
      <c r="I299" t="str">
        <f>VLOOKUP($A299,'Medical Examinations'!$A:$J,COLUMN('Medical Examinations'!H298),FALSE)</f>
        <v>No</v>
      </c>
      <c r="J299" t="str">
        <f>VLOOKUP($A299,'Medical Examinations'!$A:$J,COLUMN('Medical Examinations'!I298),FALSE)</f>
        <v>Obesity</v>
      </c>
      <c r="K299" t="str">
        <f>VLOOKUP($A299,'Medical Examinations'!$A:$J,COLUMN('Medical Examinations'!J298),FALSE)</f>
        <v>Diabetes</v>
      </c>
      <c r="L299" s="30">
        <f>VLOOKUP($A299,'Hospitalisation Details'!$A:$K,COLUMN('Hospitalisation Details'!J298),FALSE)</f>
        <v>22263</v>
      </c>
      <c r="M299" s="23">
        <f>VLOOKUP($A299,'Hospitalisation Details'!$A:$K,COLUMN('Hospitalisation Details'!F298),FALSE)</f>
        <v>31620</v>
      </c>
      <c r="N299" t="str">
        <f>VLOOKUP($A299,'Hospitalisation Details'!$A:$K,COLUMN('Hospitalisation Details'!G298),FALSE)</f>
        <v>Tier - 2</v>
      </c>
      <c r="O299" t="str">
        <f>VLOOKUP($A299,'Hospitalisation Details'!$A:$K,COLUMN('Hospitalisation Details'!H298),FALSE)</f>
        <v>Tier - 1</v>
      </c>
      <c r="P299" t="str">
        <f>VLOOKUP($A299,'Hospitalisation Details'!$A:$K,COLUMN('Hospitalisation Details'!I298),FALSE)</f>
        <v>R1024</v>
      </c>
      <c r="Q299">
        <f>VLOOKUP($A299,'Hospitalisation Details'!$A:$K,COLUMN('Hospitalisation Details'!K298),FALSE)</f>
        <v>62</v>
      </c>
    </row>
    <row r="300" spans="1:17" ht="15.75" x14ac:dyDescent="0.25">
      <c r="A300" s="6" t="s">
        <v>340</v>
      </c>
      <c r="B300" t="str">
        <f>VLOOKUP(A300,'Customer Names'!A:E,COLUMN('Customer Names'!D299),FALSE)</f>
        <v>Mr. Evan</v>
      </c>
      <c r="C300">
        <f>VLOOKUP($A300,'Medical Examinations'!$A:$J,COLUMN('Medical Examinations'!B299),FALSE)</f>
        <v>24.25</v>
      </c>
      <c r="D300">
        <f>VLOOKUP($A300,'Medical Examinations'!$A:$J,COLUMN('Medical Examinations'!C299),FALSE)</f>
        <v>8.6999999999999993</v>
      </c>
      <c r="E300" t="str">
        <f>VLOOKUP($A300,'Medical Examinations'!$A:$J,COLUMN('Medical Examinations'!D299),FALSE)</f>
        <v>Yes</v>
      </c>
      <c r="F300" t="str">
        <f>VLOOKUP($A300,'Medical Examinations'!$A:$J,COLUMN('Medical Examinations'!E299),FALSE)</f>
        <v>No</v>
      </c>
      <c r="G300" t="str">
        <f>VLOOKUP($A300,'Medical Examinations'!$A:$J,COLUMN('Medical Examinations'!F299),FALSE)</f>
        <v>No</v>
      </c>
      <c r="H300">
        <f>VLOOKUP($A300,'Medical Examinations'!$A:$J,COLUMN('Medical Examinations'!G299),FALSE)</f>
        <v>1</v>
      </c>
      <c r="I300" t="str">
        <f>VLOOKUP($A300,'Medical Examinations'!$A:$J,COLUMN('Medical Examinations'!H299),FALSE)</f>
        <v>Yes</v>
      </c>
      <c r="J300" t="str">
        <f>VLOOKUP($A300,'Medical Examinations'!$A:$J,COLUMN('Medical Examinations'!I299),FALSE)</f>
        <v>Healthy Weight</v>
      </c>
      <c r="K300" t="str">
        <f>VLOOKUP($A300,'Medical Examinations'!$A:$J,COLUMN('Medical Examinations'!J299),FALSE)</f>
        <v>Diabetes</v>
      </c>
      <c r="L300" s="30">
        <f>VLOOKUP($A300,'Hospitalisation Details'!$A:$K,COLUMN('Hospitalisation Details'!J299),FALSE)</f>
        <v>27696</v>
      </c>
      <c r="M300" s="23">
        <f>VLOOKUP($A300,'Hospitalisation Details'!$A:$K,COLUMN('Hospitalisation Details'!F299),FALSE)</f>
        <v>31591.82</v>
      </c>
      <c r="N300" t="str">
        <f>VLOOKUP($A300,'Hospitalisation Details'!$A:$K,COLUMN('Hospitalisation Details'!G299),FALSE)</f>
        <v>Tier - 2</v>
      </c>
      <c r="O300" t="str">
        <f>VLOOKUP($A300,'Hospitalisation Details'!$A:$K,COLUMN('Hospitalisation Details'!H299),FALSE)</f>
        <v>Tier - 1</v>
      </c>
      <c r="P300" t="str">
        <f>VLOOKUP($A300,'Hospitalisation Details'!$A:$K,COLUMN('Hospitalisation Details'!I299),FALSE)</f>
        <v>R1011</v>
      </c>
      <c r="Q300">
        <f>VLOOKUP($A300,'Hospitalisation Details'!$A:$K,COLUMN('Hospitalisation Details'!K299),FALSE)</f>
        <v>47</v>
      </c>
    </row>
    <row r="301" spans="1:17" ht="15.75" x14ac:dyDescent="0.25">
      <c r="A301" s="6" t="s">
        <v>341</v>
      </c>
      <c r="B301" t="str">
        <f>VLOOKUP(A301,'Customer Names'!A:E,COLUMN('Customer Names'!D300),FALSE)</f>
        <v>Ms. Krisana</v>
      </c>
      <c r="C301">
        <f>VLOOKUP($A301,'Medical Examinations'!$A:$J,COLUMN('Medical Examinations'!B300),FALSE)</f>
        <v>23.85</v>
      </c>
      <c r="D301">
        <f>VLOOKUP($A301,'Medical Examinations'!$A:$J,COLUMN('Medical Examinations'!C300),FALSE)</f>
        <v>7.84</v>
      </c>
      <c r="E301" t="str">
        <f>VLOOKUP($A301,'Medical Examinations'!$A:$J,COLUMN('Medical Examinations'!D300),FALSE)</f>
        <v>No</v>
      </c>
      <c r="F301" t="str">
        <f>VLOOKUP($A301,'Medical Examinations'!$A:$J,COLUMN('Medical Examinations'!E300),FALSE)</f>
        <v>No</v>
      </c>
      <c r="G301" t="str">
        <f>VLOOKUP($A301,'Medical Examinations'!$A:$J,COLUMN('Medical Examinations'!F300),FALSE)</f>
        <v>No</v>
      </c>
      <c r="H301">
        <f>VLOOKUP($A301,'Medical Examinations'!$A:$J,COLUMN('Medical Examinations'!G300),FALSE)</f>
        <v>0</v>
      </c>
      <c r="I301" t="str">
        <f>VLOOKUP($A301,'Medical Examinations'!$A:$J,COLUMN('Medical Examinations'!H300),FALSE)</f>
        <v>Yes</v>
      </c>
      <c r="J301" t="str">
        <f>VLOOKUP($A301,'Medical Examinations'!$A:$J,COLUMN('Medical Examinations'!I300),FALSE)</f>
        <v>Healthy Weight</v>
      </c>
      <c r="K301" t="str">
        <f>VLOOKUP($A301,'Medical Examinations'!$A:$J,COLUMN('Medical Examinations'!J300),FALSE)</f>
        <v>Diabetes</v>
      </c>
      <c r="L301" s="30">
        <f>VLOOKUP($A301,'Hospitalisation Details'!$A:$K,COLUMN('Hospitalisation Details'!J300),FALSE)</f>
        <v>27310</v>
      </c>
      <c r="M301" s="23">
        <f>VLOOKUP($A301,'Hospitalisation Details'!$A:$K,COLUMN('Hospitalisation Details'!F300),FALSE)</f>
        <v>31368.81</v>
      </c>
      <c r="N301" t="str">
        <f>VLOOKUP($A301,'Hospitalisation Details'!$A:$K,COLUMN('Hospitalisation Details'!G300),FALSE)</f>
        <v>Tier - 2</v>
      </c>
      <c r="O301" t="str">
        <f>VLOOKUP($A301,'Hospitalisation Details'!$A:$K,COLUMN('Hospitalisation Details'!H300),FALSE)</f>
        <v>Tier - 3</v>
      </c>
      <c r="P301" t="str">
        <f>VLOOKUP($A301,'Hospitalisation Details'!$A:$K,COLUMN('Hospitalisation Details'!I300),FALSE)</f>
        <v>R1011</v>
      </c>
      <c r="Q301">
        <f>VLOOKUP($A301,'Hospitalisation Details'!$A:$K,COLUMN('Hospitalisation Details'!K300),FALSE)</f>
        <v>48</v>
      </c>
    </row>
    <row r="302" spans="1:17" ht="15.75" x14ac:dyDescent="0.25">
      <c r="A302" s="6" t="s">
        <v>342</v>
      </c>
      <c r="B302" t="str">
        <f>VLOOKUP(A302,'Customer Names'!A:E,COLUMN('Customer Names'!D301),FALSE)</f>
        <v>Mr. Kyle</v>
      </c>
      <c r="C302">
        <f>VLOOKUP($A302,'Medical Examinations'!$A:$J,COLUMN('Medical Examinations'!B301),FALSE)</f>
        <v>40.020000000000003</v>
      </c>
      <c r="D302">
        <f>VLOOKUP($A302,'Medical Examinations'!$A:$J,COLUMN('Medical Examinations'!C301),FALSE)</f>
        <v>5.19</v>
      </c>
      <c r="E302" t="str">
        <f>VLOOKUP($A302,'Medical Examinations'!$A:$J,COLUMN('Medical Examinations'!D301),FALSE)</f>
        <v>Yes</v>
      </c>
      <c r="F302" t="str">
        <f>VLOOKUP($A302,'Medical Examinations'!$A:$J,COLUMN('Medical Examinations'!E301),FALSE)</f>
        <v>No</v>
      </c>
      <c r="G302" t="str">
        <f>VLOOKUP($A302,'Medical Examinations'!$A:$J,COLUMN('Medical Examinations'!F301),FALSE)</f>
        <v>No</v>
      </c>
      <c r="H302">
        <f>VLOOKUP($A302,'Medical Examinations'!$A:$J,COLUMN('Medical Examinations'!G301),FALSE)</f>
        <v>1</v>
      </c>
      <c r="I302" t="str">
        <f>VLOOKUP($A302,'Medical Examinations'!$A:$J,COLUMN('Medical Examinations'!H301),FALSE)</f>
        <v>Yes</v>
      </c>
      <c r="J302" t="str">
        <f>VLOOKUP($A302,'Medical Examinations'!$A:$J,COLUMN('Medical Examinations'!I301),FALSE)</f>
        <v>Obesity</v>
      </c>
      <c r="K302" t="str">
        <f>VLOOKUP($A302,'Medical Examinations'!$A:$J,COLUMN('Medical Examinations'!J301),FALSE)</f>
        <v>Normal</v>
      </c>
      <c r="L302" s="30">
        <f>VLOOKUP($A302,'Hospitalisation Details'!$A:$K,COLUMN('Hospitalisation Details'!J301),FALSE)</f>
        <v>34969</v>
      </c>
      <c r="M302" s="23">
        <f>VLOOKUP($A302,'Hospitalisation Details'!$A:$K,COLUMN('Hospitalisation Details'!F301),FALSE)</f>
        <v>31328.27</v>
      </c>
      <c r="N302" t="str">
        <f>VLOOKUP($A302,'Hospitalisation Details'!$A:$K,COLUMN('Hospitalisation Details'!G301),FALSE)</f>
        <v>Tier - 2</v>
      </c>
      <c r="O302" t="str">
        <f>VLOOKUP($A302,'Hospitalisation Details'!$A:$K,COLUMN('Hospitalisation Details'!H301),FALSE)</f>
        <v>Tier - 2</v>
      </c>
      <c r="P302" t="str">
        <f>VLOOKUP($A302,'Hospitalisation Details'!$A:$K,COLUMN('Hospitalisation Details'!I301),FALSE)</f>
        <v>R1011</v>
      </c>
      <c r="Q302">
        <f>VLOOKUP($A302,'Hospitalisation Details'!$A:$K,COLUMN('Hospitalisation Details'!K301),FALSE)</f>
        <v>27</v>
      </c>
    </row>
    <row r="303" spans="1:17" ht="15.75" x14ac:dyDescent="0.25">
      <c r="A303" s="6" t="s">
        <v>343</v>
      </c>
      <c r="B303" t="str">
        <f>VLOOKUP(A303,'Customer Names'!A:E,COLUMN('Customer Names'!D302),FALSE)</f>
        <v>Ms. Kate</v>
      </c>
      <c r="C303">
        <f>VLOOKUP($A303,'Medical Examinations'!$A:$J,COLUMN('Medical Examinations'!B302),FALSE)</f>
        <v>19.170000000000002</v>
      </c>
      <c r="D303">
        <f>VLOOKUP($A303,'Medical Examinations'!$A:$J,COLUMN('Medical Examinations'!C302),FALSE)</f>
        <v>8.41</v>
      </c>
      <c r="E303" t="str">
        <f>VLOOKUP($A303,'Medical Examinations'!$A:$J,COLUMN('Medical Examinations'!D302),FALSE)</f>
        <v>No</v>
      </c>
      <c r="F303" t="str">
        <f>VLOOKUP($A303,'Medical Examinations'!$A:$J,COLUMN('Medical Examinations'!E302),FALSE)</f>
        <v>No</v>
      </c>
      <c r="G303" t="str">
        <f>VLOOKUP($A303,'Medical Examinations'!$A:$J,COLUMN('Medical Examinations'!F302),FALSE)</f>
        <v>No</v>
      </c>
      <c r="H303">
        <f>VLOOKUP($A303,'Medical Examinations'!$A:$J,COLUMN('Medical Examinations'!G302),FALSE)</f>
        <v>0</v>
      </c>
      <c r="I303" t="str">
        <f>VLOOKUP($A303,'Medical Examinations'!$A:$J,COLUMN('Medical Examinations'!H302),FALSE)</f>
        <v>Yes</v>
      </c>
      <c r="J303" t="str">
        <f>VLOOKUP($A303,'Medical Examinations'!$A:$J,COLUMN('Medical Examinations'!I302),FALSE)</f>
        <v>Healthy Weight</v>
      </c>
      <c r="K303" t="str">
        <f>VLOOKUP($A303,'Medical Examinations'!$A:$J,COLUMN('Medical Examinations'!J302),FALSE)</f>
        <v>Diabetes</v>
      </c>
      <c r="L303" s="30">
        <f>VLOOKUP($A303,'Hospitalisation Details'!$A:$K,COLUMN('Hospitalisation Details'!J302),FALSE)</f>
        <v>25028</v>
      </c>
      <c r="M303" s="23">
        <f>VLOOKUP($A303,'Hospitalisation Details'!$A:$K,COLUMN('Hospitalisation Details'!F302),FALSE)</f>
        <v>31322.53</v>
      </c>
      <c r="N303" t="str">
        <f>VLOOKUP($A303,'Hospitalisation Details'!$A:$K,COLUMN('Hospitalisation Details'!G302),FALSE)</f>
        <v>Tier - 2</v>
      </c>
      <c r="O303" t="str">
        <f>VLOOKUP($A303,'Hospitalisation Details'!$A:$K,COLUMN('Hospitalisation Details'!H302),FALSE)</f>
        <v>Tier - 1</v>
      </c>
      <c r="P303" t="str">
        <f>VLOOKUP($A303,'Hospitalisation Details'!$A:$K,COLUMN('Hospitalisation Details'!I302),FALSE)</f>
        <v>R1011</v>
      </c>
      <c r="Q303">
        <f>VLOOKUP($A303,'Hospitalisation Details'!$A:$K,COLUMN('Hospitalisation Details'!K302),FALSE)</f>
        <v>54</v>
      </c>
    </row>
    <row r="304" spans="1:17" ht="15.75" x14ac:dyDescent="0.25">
      <c r="A304" s="6" t="s">
        <v>344</v>
      </c>
      <c r="B304" t="str">
        <f>VLOOKUP(A304,'Customer Names'!A:E,COLUMN('Customer Names'!D303),FALSE)</f>
        <v>Mr. Martin</v>
      </c>
      <c r="C304">
        <f>VLOOKUP($A304,'Medical Examinations'!$A:$J,COLUMN('Medical Examinations'!B303),FALSE)</f>
        <v>43.53</v>
      </c>
      <c r="D304">
        <f>VLOOKUP($A304,'Medical Examinations'!$A:$J,COLUMN('Medical Examinations'!C303),FALSE)</f>
        <v>5.86</v>
      </c>
      <c r="E304" t="str">
        <f>VLOOKUP($A304,'Medical Examinations'!$A:$J,COLUMN('Medical Examinations'!D303),FALSE)</f>
        <v>Yes</v>
      </c>
      <c r="F304" t="str">
        <f>VLOOKUP($A304,'Medical Examinations'!$A:$J,COLUMN('Medical Examinations'!E303),FALSE)</f>
        <v>Yes</v>
      </c>
      <c r="G304" t="str">
        <f>VLOOKUP($A304,'Medical Examinations'!$A:$J,COLUMN('Medical Examinations'!F303),FALSE)</f>
        <v>No</v>
      </c>
      <c r="H304">
        <f>VLOOKUP($A304,'Medical Examinations'!$A:$J,COLUMN('Medical Examinations'!G303),FALSE)</f>
        <v>2</v>
      </c>
      <c r="I304" t="str">
        <f>VLOOKUP($A304,'Medical Examinations'!$A:$J,COLUMN('Medical Examinations'!H303),FALSE)</f>
        <v>Yes</v>
      </c>
      <c r="J304" t="str">
        <f>VLOOKUP($A304,'Medical Examinations'!$A:$J,COLUMN('Medical Examinations'!I303),FALSE)</f>
        <v>Obesity</v>
      </c>
      <c r="K304" t="str">
        <f>VLOOKUP($A304,'Medical Examinations'!$A:$J,COLUMN('Medical Examinations'!J303),FALSE)</f>
        <v>Prediabetes</v>
      </c>
      <c r="L304" s="30">
        <f>VLOOKUP($A304,'Hospitalisation Details'!$A:$K,COLUMN('Hospitalisation Details'!J303),FALSE)</f>
        <v>36729</v>
      </c>
      <c r="M304" s="23">
        <f>VLOOKUP($A304,'Hospitalisation Details'!$A:$K,COLUMN('Hospitalisation Details'!F303),FALSE)</f>
        <v>31234.560000000001</v>
      </c>
      <c r="N304" t="str">
        <f>VLOOKUP($A304,'Hospitalisation Details'!$A:$K,COLUMN('Hospitalisation Details'!G303),FALSE)</f>
        <v>Tier - 1</v>
      </c>
      <c r="O304" t="str">
        <f>VLOOKUP($A304,'Hospitalisation Details'!$A:$K,COLUMN('Hospitalisation Details'!H303),FALSE)</f>
        <v>Tier - 1</v>
      </c>
      <c r="P304" t="str">
        <f>VLOOKUP($A304,'Hospitalisation Details'!$A:$K,COLUMN('Hospitalisation Details'!I303),FALSE)</f>
        <v>R1011</v>
      </c>
      <c r="Q304">
        <f>VLOOKUP($A304,'Hospitalisation Details'!$A:$K,COLUMN('Hospitalisation Details'!K303),FALSE)</f>
        <v>22</v>
      </c>
    </row>
    <row r="305" spans="1:17" ht="15.75" x14ac:dyDescent="0.25">
      <c r="A305" s="6" t="s">
        <v>345</v>
      </c>
      <c r="B305" t="str">
        <f>VLOOKUP(A305,'Customer Names'!A:E,COLUMN('Customer Names'!D304),FALSE)</f>
        <v>Ms. Stacey</v>
      </c>
      <c r="C305">
        <f>VLOOKUP($A305,'Medical Examinations'!$A:$J,COLUMN('Medical Examinations'!B304),FALSE)</f>
        <v>46.06</v>
      </c>
      <c r="D305">
        <f>VLOOKUP($A305,'Medical Examinations'!$A:$J,COLUMN('Medical Examinations'!C304),FALSE)</f>
        <v>4.18</v>
      </c>
      <c r="E305" t="str">
        <f>VLOOKUP($A305,'Medical Examinations'!$A:$J,COLUMN('Medical Examinations'!D304),FALSE)</f>
        <v>No</v>
      </c>
      <c r="F305" t="str">
        <f>VLOOKUP($A305,'Medical Examinations'!$A:$J,COLUMN('Medical Examinations'!E304),FALSE)</f>
        <v>Yes</v>
      </c>
      <c r="G305" t="str">
        <f>VLOOKUP($A305,'Medical Examinations'!$A:$J,COLUMN('Medical Examinations'!F304),FALSE)</f>
        <v>No</v>
      </c>
      <c r="H305">
        <f>VLOOKUP($A305,'Medical Examinations'!$A:$J,COLUMN('Medical Examinations'!G304),FALSE)</f>
        <v>1</v>
      </c>
      <c r="I305" t="str">
        <f>VLOOKUP($A305,'Medical Examinations'!$A:$J,COLUMN('Medical Examinations'!H304),FALSE)</f>
        <v>Yes</v>
      </c>
      <c r="J305" t="str">
        <f>VLOOKUP($A305,'Medical Examinations'!$A:$J,COLUMN('Medical Examinations'!I304),FALSE)</f>
        <v>Obesity</v>
      </c>
      <c r="K305" t="str">
        <f>VLOOKUP($A305,'Medical Examinations'!$A:$J,COLUMN('Medical Examinations'!J304),FALSE)</f>
        <v>Normal</v>
      </c>
      <c r="L305" s="30">
        <f>VLOOKUP($A305,'Hospitalisation Details'!$A:$K,COLUMN('Hospitalisation Details'!J304),FALSE)</f>
        <v>38300</v>
      </c>
      <c r="M305" s="23">
        <f>VLOOKUP($A305,'Hospitalisation Details'!$A:$K,COLUMN('Hospitalisation Details'!F304),FALSE)</f>
        <v>31196.61</v>
      </c>
      <c r="N305" t="str">
        <f>VLOOKUP($A305,'Hospitalisation Details'!$A:$K,COLUMN('Hospitalisation Details'!G304),FALSE)</f>
        <v>Tier - 2</v>
      </c>
      <c r="O305" t="str">
        <f>VLOOKUP($A305,'Hospitalisation Details'!$A:$K,COLUMN('Hospitalisation Details'!H304),FALSE)</f>
        <v>Tier - 1</v>
      </c>
      <c r="P305" t="str">
        <f>VLOOKUP($A305,'Hospitalisation Details'!$A:$K,COLUMN('Hospitalisation Details'!I304),FALSE)</f>
        <v>R1011</v>
      </c>
      <c r="Q305">
        <f>VLOOKUP($A305,'Hospitalisation Details'!$A:$K,COLUMN('Hospitalisation Details'!K304),FALSE)</f>
        <v>18</v>
      </c>
    </row>
    <row r="306" spans="1:17" ht="15.75" x14ac:dyDescent="0.25">
      <c r="A306" s="6" t="s">
        <v>346</v>
      </c>
      <c r="B306" t="str">
        <f>VLOOKUP(A306,'Customer Names'!A:E,COLUMN('Customer Names'!D305),FALSE)</f>
        <v>Ms. Christine</v>
      </c>
      <c r="C306">
        <f>VLOOKUP($A306,'Medical Examinations'!$A:$J,COLUMN('Medical Examinations'!B305),FALSE)</f>
        <v>29.92</v>
      </c>
      <c r="D306">
        <f>VLOOKUP($A306,'Medical Examinations'!$A:$J,COLUMN('Medical Examinations'!C305),FALSE)</f>
        <v>11.99</v>
      </c>
      <c r="E306" t="str">
        <f>VLOOKUP($A306,'Medical Examinations'!$A:$J,COLUMN('Medical Examinations'!D305),FALSE)</f>
        <v>Yes</v>
      </c>
      <c r="F306" t="str">
        <f>VLOOKUP($A306,'Medical Examinations'!$A:$J,COLUMN('Medical Examinations'!E305),FALSE)</f>
        <v>No</v>
      </c>
      <c r="G306" t="str">
        <f>VLOOKUP($A306,'Medical Examinations'!$A:$J,COLUMN('Medical Examinations'!F305),FALSE)</f>
        <v>No</v>
      </c>
      <c r="H306">
        <f>VLOOKUP($A306,'Medical Examinations'!$A:$J,COLUMN('Medical Examinations'!G305),FALSE)</f>
        <v>2</v>
      </c>
      <c r="I306" t="str">
        <f>VLOOKUP($A306,'Medical Examinations'!$A:$J,COLUMN('Medical Examinations'!H305),FALSE)</f>
        <v>Yes</v>
      </c>
      <c r="J306" t="str">
        <f>VLOOKUP($A306,'Medical Examinations'!$A:$J,COLUMN('Medical Examinations'!I305),FALSE)</f>
        <v>Overweight</v>
      </c>
      <c r="K306" t="str">
        <f>VLOOKUP($A306,'Medical Examinations'!$A:$J,COLUMN('Medical Examinations'!J305),FALSE)</f>
        <v>Diabetes</v>
      </c>
      <c r="L306" s="30">
        <f>VLOOKUP($A306,'Hospitalisation Details'!$A:$K,COLUMN('Hospitalisation Details'!J305),FALSE)</f>
        <v>22533</v>
      </c>
      <c r="M306" s="23">
        <f>VLOOKUP($A306,'Hospitalisation Details'!$A:$K,COLUMN('Hospitalisation Details'!F305),FALSE)</f>
        <v>30942.19</v>
      </c>
      <c r="N306" t="str">
        <f>VLOOKUP($A306,'Hospitalisation Details'!$A:$K,COLUMN('Hospitalisation Details'!G305),FALSE)</f>
        <v>Tier - 2</v>
      </c>
      <c r="O306" t="str">
        <f>VLOOKUP($A306,'Hospitalisation Details'!$A:$K,COLUMN('Hospitalisation Details'!H305),FALSE)</f>
        <v>Tier - 2</v>
      </c>
      <c r="P306" t="str">
        <f>VLOOKUP($A306,'Hospitalisation Details'!$A:$K,COLUMN('Hospitalisation Details'!I305),FALSE)</f>
        <v>R1013</v>
      </c>
      <c r="Q306">
        <f>VLOOKUP($A306,'Hospitalisation Details'!$A:$K,COLUMN('Hospitalisation Details'!K305),FALSE)</f>
        <v>61</v>
      </c>
    </row>
    <row r="307" spans="1:17" ht="15.75" x14ac:dyDescent="0.25">
      <c r="A307" s="6" t="s">
        <v>347</v>
      </c>
      <c r="B307" t="str">
        <f>VLOOKUP(A307,'Customer Names'!A:E,COLUMN('Customer Names'!D306),FALSE)</f>
        <v>Ms. Sarah</v>
      </c>
      <c r="C307">
        <f>VLOOKUP($A307,'Medical Examinations'!$A:$J,COLUMN('Medical Examinations'!B306),FALSE)</f>
        <v>28.46</v>
      </c>
      <c r="D307">
        <f>VLOOKUP($A307,'Medical Examinations'!$A:$J,COLUMN('Medical Examinations'!C306),FALSE)</f>
        <v>4.8499999999999996</v>
      </c>
      <c r="E307" t="str">
        <f>VLOOKUP($A307,'Medical Examinations'!$A:$J,COLUMN('Medical Examinations'!D306),FALSE)</f>
        <v>Yes</v>
      </c>
      <c r="F307" t="str">
        <f>VLOOKUP($A307,'Medical Examinations'!$A:$J,COLUMN('Medical Examinations'!E306),FALSE)</f>
        <v>No</v>
      </c>
      <c r="G307" t="str">
        <f>VLOOKUP($A307,'Medical Examinations'!$A:$J,COLUMN('Medical Examinations'!F306),FALSE)</f>
        <v>No</v>
      </c>
      <c r="H307">
        <f>VLOOKUP($A307,'Medical Examinations'!$A:$J,COLUMN('Medical Examinations'!G306),FALSE)</f>
        <v>1</v>
      </c>
      <c r="I307" t="str">
        <f>VLOOKUP($A307,'Medical Examinations'!$A:$J,COLUMN('Medical Examinations'!H306),FALSE)</f>
        <v>Yes</v>
      </c>
      <c r="J307" t="str">
        <f>VLOOKUP($A307,'Medical Examinations'!$A:$J,COLUMN('Medical Examinations'!I306),FALSE)</f>
        <v>Overweight</v>
      </c>
      <c r="K307" t="str">
        <f>VLOOKUP($A307,'Medical Examinations'!$A:$J,COLUMN('Medical Examinations'!J306),FALSE)</f>
        <v>Normal</v>
      </c>
      <c r="L307" s="30">
        <f>VLOOKUP($A307,'Hospitalisation Details'!$A:$K,COLUMN('Hospitalisation Details'!J306),FALSE)</f>
        <v>32391</v>
      </c>
      <c r="M307" s="23">
        <f>VLOOKUP($A307,'Hospitalisation Details'!$A:$K,COLUMN('Hospitalisation Details'!F306),FALSE)</f>
        <v>30763.01</v>
      </c>
      <c r="N307" t="str">
        <f>VLOOKUP($A307,'Hospitalisation Details'!$A:$K,COLUMN('Hospitalisation Details'!G306),FALSE)</f>
        <v>Tier - 2</v>
      </c>
      <c r="O307" t="str">
        <f>VLOOKUP($A307,'Hospitalisation Details'!$A:$K,COLUMN('Hospitalisation Details'!H306),FALSE)</f>
        <v>Tier - 1</v>
      </c>
      <c r="P307" t="str">
        <f>VLOOKUP($A307,'Hospitalisation Details'!$A:$K,COLUMN('Hospitalisation Details'!I306),FALSE)</f>
        <v>R1011</v>
      </c>
      <c r="Q307">
        <f>VLOOKUP($A307,'Hospitalisation Details'!$A:$K,COLUMN('Hospitalisation Details'!K306),FALSE)</f>
        <v>34</v>
      </c>
    </row>
    <row r="308" spans="1:17" ht="15.75" x14ac:dyDescent="0.25">
      <c r="A308" s="6" t="s">
        <v>348</v>
      </c>
      <c r="B308" t="str">
        <f>VLOOKUP(A308,'Customer Names'!A:E,COLUMN('Customer Names'!D307),FALSE)</f>
        <v>Ms. Megan</v>
      </c>
      <c r="C308">
        <f>VLOOKUP($A308,'Medical Examinations'!$A:$J,COLUMN('Medical Examinations'!B307),FALSE)</f>
        <v>24.56</v>
      </c>
      <c r="D308">
        <f>VLOOKUP($A308,'Medical Examinations'!$A:$J,COLUMN('Medical Examinations'!C307),FALSE)</f>
        <v>6.18</v>
      </c>
      <c r="E308" t="str">
        <f>VLOOKUP($A308,'Medical Examinations'!$A:$J,COLUMN('Medical Examinations'!D307),FALSE)</f>
        <v>Yes</v>
      </c>
      <c r="F308" t="str">
        <f>VLOOKUP($A308,'Medical Examinations'!$A:$J,COLUMN('Medical Examinations'!E307),FALSE)</f>
        <v>No</v>
      </c>
      <c r="G308" t="str">
        <f>VLOOKUP($A308,'Medical Examinations'!$A:$J,COLUMN('Medical Examinations'!F307),FALSE)</f>
        <v>Yes</v>
      </c>
      <c r="H308">
        <f>VLOOKUP($A308,'Medical Examinations'!$A:$J,COLUMN('Medical Examinations'!G307),FALSE)</f>
        <v>1</v>
      </c>
      <c r="I308" t="str">
        <f>VLOOKUP($A308,'Medical Examinations'!$A:$J,COLUMN('Medical Examinations'!H307),FALSE)</f>
        <v>Yes</v>
      </c>
      <c r="J308" t="str">
        <f>VLOOKUP($A308,'Medical Examinations'!$A:$J,COLUMN('Medical Examinations'!I307),FALSE)</f>
        <v>Healthy Weight</v>
      </c>
      <c r="K308" t="str">
        <f>VLOOKUP($A308,'Medical Examinations'!$A:$J,COLUMN('Medical Examinations'!J307),FALSE)</f>
        <v>Prediabetes</v>
      </c>
      <c r="L308" s="30">
        <f>VLOOKUP($A308,'Hospitalisation Details'!$A:$K,COLUMN('Hospitalisation Details'!J307),FALSE)</f>
        <v>30671</v>
      </c>
      <c r="M308" s="23">
        <f>VLOOKUP($A308,'Hospitalisation Details'!$A:$K,COLUMN('Hospitalisation Details'!F307),FALSE)</f>
        <v>30724.44</v>
      </c>
      <c r="N308" t="str">
        <f>VLOOKUP($A308,'Hospitalisation Details'!$A:$K,COLUMN('Hospitalisation Details'!G307),FALSE)</f>
        <v>Tier - 2</v>
      </c>
      <c r="O308" t="str">
        <f>VLOOKUP($A308,'Hospitalisation Details'!$A:$K,COLUMN('Hospitalisation Details'!H307),FALSE)</f>
        <v>Tier - 3</v>
      </c>
      <c r="P308" t="str">
        <f>VLOOKUP($A308,'Hospitalisation Details'!$A:$K,COLUMN('Hospitalisation Details'!I307),FALSE)</f>
        <v>R1011</v>
      </c>
      <c r="Q308">
        <f>VLOOKUP($A308,'Hospitalisation Details'!$A:$K,COLUMN('Hospitalisation Details'!K307),FALSE)</f>
        <v>39</v>
      </c>
    </row>
    <row r="309" spans="1:17" ht="15.75" x14ac:dyDescent="0.25">
      <c r="A309" s="6" t="s">
        <v>349</v>
      </c>
      <c r="B309" t="str">
        <f>VLOOKUP(A309,'Customer Names'!A:E,COLUMN('Customer Names'!D308),FALSE)</f>
        <v>Mr. Jason</v>
      </c>
      <c r="C309">
        <f>VLOOKUP($A309,'Medical Examinations'!$A:$J,COLUMN('Medical Examinations'!B308),FALSE)</f>
        <v>41.19</v>
      </c>
      <c r="D309">
        <f>VLOOKUP($A309,'Medical Examinations'!$A:$J,COLUMN('Medical Examinations'!C308),FALSE)</f>
        <v>6.37</v>
      </c>
      <c r="E309" t="str">
        <f>VLOOKUP($A309,'Medical Examinations'!$A:$J,COLUMN('Medical Examinations'!D308),FALSE)</f>
        <v>No</v>
      </c>
      <c r="F309" t="str">
        <f>VLOOKUP($A309,'Medical Examinations'!$A:$J,COLUMN('Medical Examinations'!E308),FALSE)</f>
        <v>No</v>
      </c>
      <c r="G309" t="str">
        <f>VLOOKUP($A309,'Medical Examinations'!$A:$J,COLUMN('Medical Examinations'!F308),FALSE)</f>
        <v>No</v>
      </c>
      <c r="H309">
        <f>VLOOKUP($A309,'Medical Examinations'!$A:$J,COLUMN('Medical Examinations'!G308),FALSE)</f>
        <v>0</v>
      </c>
      <c r="I309" t="str">
        <f>VLOOKUP($A309,'Medical Examinations'!$A:$J,COLUMN('Medical Examinations'!H308),FALSE)</f>
        <v>Yes</v>
      </c>
      <c r="J309" t="str">
        <f>VLOOKUP($A309,'Medical Examinations'!$A:$J,COLUMN('Medical Examinations'!I308),FALSE)</f>
        <v>Obesity</v>
      </c>
      <c r="K309" t="str">
        <f>VLOOKUP($A309,'Medical Examinations'!$A:$J,COLUMN('Medical Examinations'!J308),FALSE)</f>
        <v>Prediabetes</v>
      </c>
      <c r="L309" s="30">
        <f>VLOOKUP($A309,'Hospitalisation Details'!$A:$K,COLUMN('Hospitalisation Details'!J308),FALSE)</f>
        <v>36424</v>
      </c>
      <c r="M309" s="23">
        <f>VLOOKUP($A309,'Hospitalisation Details'!$A:$K,COLUMN('Hospitalisation Details'!F308),FALSE)</f>
        <v>30697.71</v>
      </c>
      <c r="N309" t="str">
        <f>VLOOKUP($A309,'Hospitalisation Details'!$A:$K,COLUMN('Hospitalisation Details'!G308),FALSE)</f>
        <v>Tier - 1</v>
      </c>
      <c r="O309" t="str">
        <f>VLOOKUP($A309,'Hospitalisation Details'!$A:$K,COLUMN('Hospitalisation Details'!H308),FALSE)</f>
        <v>Tier - 2</v>
      </c>
      <c r="P309" t="str">
        <f>VLOOKUP($A309,'Hospitalisation Details'!$A:$K,COLUMN('Hospitalisation Details'!I308),FALSE)</f>
        <v>R1011</v>
      </c>
      <c r="Q309">
        <f>VLOOKUP($A309,'Hospitalisation Details'!$A:$K,COLUMN('Hospitalisation Details'!K308),FALSE)</f>
        <v>23</v>
      </c>
    </row>
    <row r="310" spans="1:17" ht="15.75" x14ac:dyDescent="0.25">
      <c r="A310" s="6" t="s">
        <v>350</v>
      </c>
      <c r="B310" t="str">
        <f>VLOOKUP(A310,'Customer Names'!A:E,COLUMN('Customer Names'!D309),FALSE)</f>
        <v>Ms. Michele</v>
      </c>
      <c r="C310">
        <f>VLOOKUP($A310,'Medical Examinations'!$A:$J,COLUMN('Medical Examinations'!B309),FALSE)</f>
        <v>18.63</v>
      </c>
      <c r="D310">
        <f>VLOOKUP($A310,'Medical Examinations'!$A:$J,COLUMN('Medical Examinations'!C309),FALSE)</f>
        <v>9.81</v>
      </c>
      <c r="E310" t="str">
        <f>VLOOKUP($A310,'Medical Examinations'!$A:$J,COLUMN('Medical Examinations'!D309),FALSE)</f>
        <v>Yes</v>
      </c>
      <c r="F310" t="str">
        <f>VLOOKUP($A310,'Medical Examinations'!$A:$J,COLUMN('Medical Examinations'!E309),FALSE)</f>
        <v>No</v>
      </c>
      <c r="G310" t="str">
        <f>VLOOKUP($A310,'Medical Examinations'!$A:$J,COLUMN('Medical Examinations'!F309),FALSE)</f>
        <v>No</v>
      </c>
      <c r="H310">
        <f>VLOOKUP($A310,'Medical Examinations'!$A:$J,COLUMN('Medical Examinations'!G309),FALSE)</f>
        <v>2</v>
      </c>
      <c r="I310" t="str">
        <f>VLOOKUP($A310,'Medical Examinations'!$A:$J,COLUMN('Medical Examinations'!H309),FALSE)</f>
        <v>Yes</v>
      </c>
      <c r="J310" t="str">
        <f>VLOOKUP($A310,'Medical Examinations'!$A:$J,COLUMN('Medical Examinations'!I309),FALSE)</f>
        <v>Healthy Weight</v>
      </c>
      <c r="K310" t="str">
        <f>VLOOKUP($A310,'Medical Examinations'!$A:$J,COLUMN('Medical Examinations'!J309),FALSE)</f>
        <v>Diabetes</v>
      </c>
      <c r="L310" s="30">
        <f>VLOOKUP($A310,'Hospitalisation Details'!$A:$K,COLUMN('Hospitalisation Details'!J309),FALSE)</f>
        <v>25883</v>
      </c>
      <c r="M310" s="23">
        <f>VLOOKUP($A310,'Hospitalisation Details'!$A:$K,COLUMN('Hospitalisation Details'!F309),FALSE)</f>
        <v>30625.65</v>
      </c>
      <c r="N310" t="str">
        <f>VLOOKUP($A310,'Hospitalisation Details'!$A:$K,COLUMN('Hospitalisation Details'!G309),FALSE)</f>
        <v>Tier - 2</v>
      </c>
      <c r="O310" t="str">
        <f>VLOOKUP($A310,'Hospitalisation Details'!$A:$K,COLUMN('Hospitalisation Details'!H309),FALSE)</f>
        <v>Tier - 3</v>
      </c>
      <c r="P310" t="str">
        <f>VLOOKUP($A310,'Hospitalisation Details'!$A:$K,COLUMN('Hospitalisation Details'!I309),FALSE)</f>
        <v>R1011</v>
      </c>
      <c r="Q310">
        <f>VLOOKUP($A310,'Hospitalisation Details'!$A:$K,COLUMN('Hospitalisation Details'!K309),FALSE)</f>
        <v>52</v>
      </c>
    </row>
    <row r="311" spans="1:17" ht="15.75" x14ac:dyDescent="0.25">
      <c r="A311" s="6" t="s">
        <v>351</v>
      </c>
      <c r="B311" t="str">
        <f>VLOOKUP(A311,'Customer Names'!A:E,COLUMN('Customer Names'!D310),FALSE)</f>
        <v>Ms. Nikki</v>
      </c>
      <c r="C311">
        <f>VLOOKUP($A311,'Medical Examinations'!$A:$J,COLUMN('Medical Examinations'!B310),FALSE)</f>
        <v>26.26</v>
      </c>
      <c r="D311">
        <f>VLOOKUP($A311,'Medical Examinations'!$A:$J,COLUMN('Medical Examinations'!C310),FALSE)</f>
        <v>11.8</v>
      </c>
      <c r="E311" t="str">
        <f>VLOOKUP($A311,'Medical Examinations'!$A:$J,COLUMN('Medical Examinations'!D310),FALSE)</f>
        <v>Yes</v>
      </c>
      <c r="F311" t="str">
        <f>VLOOKUP($A311,'Medical Examinations'!$A:$J,COLUMN('Medical Examinations'!E310),FALSE)</f>
        <v>No</v>
      </c>
      <c r="G311" t="str">
        <f>VLOOKUP($A311,'Medical Examinations'!$A:$J,COLUMN('Medical Examinations'!F310),FALSE)</f>
        <v>No</v>
      </c>
      <c r="H311">
        <f>VLOOKUP($A311,'Medical Examinations'!$A:$J,COLUMN('Medical Examinations'!G310),FALSE)</f>
        <v>1</v>
      </c>
      <c r="I311" t="str">
        <f>VLOOKUP($A311,'Medical Examinations'!$A:$J,COLUMN('Medical Examinations'!H310),FALSE)</f>
        <v>Yes</v>
      </c>
      <c r="J311" t="str">
        <f>VLOOKUP($A311,'Medical Examinations'!$A:$J,COLUMN('Medical Examinations'!I310),FALSE)</f>
        <v>Overweight</v>
      </c>
      <c r="K311" t="str">
        <f>VLOOKUP($A311,'Medical Examinations'!$A:$J,COLUMN('Medical Examinations'!J310),FALSE)</f>
        <v>Diabetes</v>
      </c>
      <c r="L311" s="30">
        <f>VLOOKUP($A311,'Hospitalisation Details'!$A:$K,COLUMN('Hospitalisation Details'!J310),FALSE)</f>
        <v>31634</v>
      </c>
      <c r="M311" s="23">
        <f>VLOOKUP($A311,'Hospitalisation Details'!$A:$K,COLUMN('Hospitalisation Details'!F310),FALSE)</f>
        <v>30530.5</v>
      </c>
      <c r="N311" t="str">
        <f>VLOOKUP($A311,'Hospitalisation Details'!$A:$K,COLUMN('Hospitalisation Details'!G310),FALSE)</f>
        <v>Tier - 2</v>
      </c>
      <c r="O311" t="str">
        <f>VLOOKUP($A311,'Hospitalisation Details'!$A:$K,COLUMN('Hospitalisation Details'!H310),FALSE)</f>
        <v>Tier - 1</v>
      </c>
      <c r="P311" t="str">
        <f>VLOOKUP($A311,'Hospitalisation Details'!$A:$K,COLUMN('Hospitalisation Details'!I310),FALSE)</f>
        <v>R1011</v>
      </c>
      <c r="Q311">
        <f>VLOOKUP($A311,'Hospitalisation Details'!$A:$K,COLUMN('Hospitalisation Details'!K310),FALSE)</f>
        <v>36</v>
      </c>
    </row>
    <row r="312" spans="1:17" ht="15.75" x14ac:dyDescent="0.25">
      <c r="A312" s="6" t="s">
        <v>352</v>
      </c>
      <c r="B312" t="str">
        <f>VLOOKUP(A312,'Customer Names'!A:E,COLUMN('Customer Names'!D311),FALSE)</f>
        <v>Mr. Philip</v>
      </c>
      <c r="C312">
        <f>VLOOKUP($A312,'Medical Examinations'!$A:$J,COLUMN('Medical Examinations'!B311),FALSE)</f>
        <v>22.37</v>
      </c>
      <c r="D312">
        <f>VLOOKUP($A312,'Medical Examinations'!$A:$J,COLUMN('Medical Examinations'!C311),FALSE)</f>
        <v>5.86</v>
      </c>
      <c r="E312" t="str">
        <f>VLOOKUP($A312,'Medical Examinations'!$A:$J,COLUMN('Medical Examinations'!D311),FALSE)</f>
        <v>Yes</v>
      </c>
      <c r="F312" t="str">
        <f>VLOOKUP($A312,'Medical Examinations'!$A:$J,COLUMN('Medical Examinations'!E311),FALSE)</f>
        <v>No</v>
      </c>
      <c r="G312" t="str">
        <f>VLOOKUP($A312,'Medical Examinations'!$A:$J,COLUMN('Medical Examinations'!F311),FALSE)</f>
        <v>Yes</v>
      </c>
      <c r="H312">
        <f>VLOOKUP($A312,'Medical Examinations'!$A:$J,COLUMN('Medical Examinations'!G311),FALSE)</f>
        <v>1</v>
      </c>
      <c r="I312" t="str">
        <f>VLOOKUP($A312,'Medical Examinations'!$A:$J,COLUMN('Medical Examinations'!H311),FALSE)</f>
        <v>Yes</v>
      </c>
      <c r="J312" t="str">
        <f>VLOOKUP($A312,'Medical Examinations'!$A:$J,COLUMN('Medical Examinations'!I311),FALSE)</f>
        <v>Healthy Weight</v>
      </c>
      <c r="K312" t="str">
        <f>VLOOKUP($A312,'Medical Examinations'!$A:$J,COLUMN('Medical Examinations'!J311),FALSE)</f>
        <v>Prediabetes</v>
      </c>
      <c r="L312" s="30">
        <f>VLOOKUP($A312,'Hospitalisation Details'!$A:$K,COLUMN('Hospitalisation Details'!J311),FALSE)</f>
        <v>30562</v>
      </c>
      <c r="M312" s="23">
        <f>VLOOKUP($A312,'Hospitalisation Details'!$A:$K,COLUMN('Hospitalisation Details'!F311),FALSE)</f>
        <v>30457.37</v>
      </c>
      <c r="N312" t="str">
        <f>VLOOKUP($A312,'Hospitalisation Details'!$A:$K,COLUMN('Hospitalisation Details'!G311),FALSE)</f>
        <v>Tier - 2</v>
      </c>
      <c r="O312" t="str">
        <f>VLOOKUP($A312,'Hospitalisation Details'!$A:$K,COLUMN('Hospitalisation Details'!H311),FALSE)</f>
        <v>Tier - 1</v>
      </c>
      <c r="P312" t="str">
        <f>VLOOKUP($A312,'Hospitalisation Details'!$A:$K,COLUMN('Hospitalisation Details'!I311),FALSE)</f>
        <v>R1012</v>
      </c>
      <c r="Q312">
        <f>VLOOKUP($A312,'Hospitalisation Details'!$A:$K,COLUMN('Hospitalisation Details'!K311),FALSE)</f>
        <v>39</v>
      </c>
    </row>
    <row r="313" spans="1:17" ht="15.75" x14ac:dyDescent="0.25">
      <c r="A313" s="6" t="s">
        <v>353</v>
      </c>
      <c r="B313" t="str">
        <f>VLOOKUP(A313,'Customer Names'!A:E,COLUMN('Customer Names'!D312),FALSE)</f>
        <v>Mr. Bryan</v>
      </c>
      <c r="C313">
        <f>VLOOKUP($A313,'Medical Examinations'!$A:$J,COLUMN('Medical Examinations'!B312),FALSE)</f>
        <v>39.619999999999997</v>
      </c>
      <c r="D313">
        <f>VLOOKUP($A313,'Medical Examinations'!$A:$J,COLUMN('Medical Examinations'!C312),FALSE)</f>
        <v>4.28</v>
      </c>
      <c r="E313" t="str">
        <f>VLOOKUP($A313,'Medical Examinations'!$A:$J,COLUMN('Medical Examinations'!D312),FALSE)</f>
        <v>No</v>
      </c>
      <c r="F313" t="str">
        <f>VLOOKUP($A313,'Medical Examinations'!$A:$J,COLUMN('Medical Examinations'!E312),FALSE)</f>
        <v>No</v>
      </c>
      <c r="G313" t="str">
        <f>VLOOKUP($A313,'Medical Examinations'!$A:$J,COLUMN('Medical Examinations'!F312),FALSE)</f>
        <v>No</v>
      </c>
      <c r="H313">
        <f>VLOOKUP($A313,'Medical Examinations'!$A:$J,COLUMN('Medical Examinations'!G312),FALSE)</f>
        <v>1</v>
      </c>
      <c r="I313" t="str">
        <f>VLOOKUP($A313,'Medical Examinations'!$A:$J,COLUMN('Medical Examinations'!H312),FALSE)</f>
        <v>Yes</v>
      </c>
      <c r="J313" t="str">
        <f>VLOOKUP($A313,'Medical Examinations'!$A:$J,COLUMN('Medical Examinations'!I312),FALSE)</f>
        <v>Obesity</v>
      </c>
      <c r="K313" t="str">
        <f>VLOOKUP($A313,'Medical Examinations'!$A:$J,COLUMN('Medical Examinations'!J312),FALSE)</f>
        <v>Normal</v>
      </c>
      <c r="L313" s="30">
        <f>VLOOKUP($A313,'Hospitalisation Details'!$A:$K,COLUMN('Hospitalisation Details'!J312),FALSE)</f>
        <v>36096</v>
      </c>
      <c r="M313" s="23">
        <f>VLOOKUP($A313,'Hospitalisation Details'!$A:$K,COLUMN('Hospitalisation Details'!F312),FALSE)</f>
        <v>30422.03</v>
      </c>
      <c r="N313" t="str">
        <f>VLOOKUP($A313,'Hospitalisation Details'!$A:$K,COLUMN('Hospitalisation Details'!G312),FALSE)</f>
        <v>Tier - 2</v>
      </c>
      <c r="O313" t="str">
        <f>VLOOKUP($A313,'Hospitalisation Details'!$A:$K,COLUMN('Hospitalisation Details'!H312),FALSE)</f>
        <v>Tier - 3</v>
      </c>
      <c r="P313" t="str">
        <f>VLOOKUP($A313,'Hospitalisation Details'!$A:$K,COLUMN('Hospitalisation Details'!I312),FALSE)</f>
        <v>R1011</v>
      </c>
      <c r="Q313">
        <f>VLOOKUP($A313,'Hospitalisation Details'!$A:$K,COLUMN('Hospitalisation Details'!K312),FALSE)</f>
        <v>24</v>
      </c>
    </row>
    <row r="314" spans="1:17" ht="15.75" x14ac:dyDescent="0.25">
      <c r="A314" s="6" t="s">
        <v>354</v>
      </c>
      <c r="B314" t="str">
        <f>VLOOKUP(A314,'Customer Names'!A:E,COLUMN('Customer Names'!D313),FALSE)</f>
        <v>Mr. Timothy</v>
      </c>
      <c r="C314">
        <f>VLOOKUP($A314,'Medical Examinations'!$A:$J,COLUMN('Medical Examinations'!B313),FALSE)</f>
        <v>18.329999999999998</v>
      </c>
      <c r="D314">
        <f>VLOOKUP($A314,'Medical Examinations'!$A:$J,COLUMN('Medical Examinations'!C313),FALSE)</f>
        <v>4.16</v>
      </c>
      <c r="E314" t="str">
        <f>VLOOKUP($A314,'Medical Examinations'!$A:$J,COLUMN('Medical Examinations'!D313),FALSE)</f>
        <v>Yes</v>
      </c>
      <c r="F314" t="str">
        <f>VLOOKUP($A314,'Medical Examinations'!$A:$J,COLUMN('Medical Examinations'!E313),FALSE)</f>
        <v>No</v>
      </c>
      <c r="G314" t="str">
        <f>VLOOKUP($A314,'Medical Examinations'!$A:$J,COLUMN('Medical Examinations'!F313),FALSE)</f>
        <v>No</v>
      </c>
      <c r="H314">
        <f>VLOOKUP($A314,'Medical Examinations'!$A:$J,COLUMN('Medical Examinations'!G313),FALSE)</f>
        <v>0</v>
      </c>
      <c r="I314" t="str">
        <f>VLOOKUP($A314,'Medical Examinations'!$A:$J,COLUMN('Medical Examinations'!H313),FALSE)</f>
        <v>Yes</v>
      </c>
      <c r="J314" t="str">
        <f>VLOOKUP($A314,'Medical Examinations'!$A:$J,COLUMN('Medical Examinations'!I313),FALSE)</f>
        <v>Underweight</v>
      </c>
      <c r="K314" t="str">
        <f>VLOOKUP($A314,'Medical Examinations'!$A:$J,COLUMN('Medical Examinations'!J313),FALSE)</f>
        <v>Normal</v>
      </c>
      <c r="L314" s="30">
        <f>VLOOKUP($A314,'Hospitalisation Details'!$A:$K,COLUMN('Hospitalisation Details'!J313),FALSE)</f>
        <v>28006</v>
      </c>
      <c r="M314" s="23">
        <f>VLOOKUP($A314,'Hospitalisation Details'!$A:$K,COLUMN('Hospitalisation Details'!F313),FALSE)</f>
        <v>30409.53</v>
      </c>
      <c r="N314" t="str">
        <f>VLOOKUP($A314,'Hospitalisation Details'!$A:$K,COLUMN('Hospitalisation Details'!G313),FALSE)</f>
        <v>Tier - 2</v>
      </c>
      <c r="O314" t="str">
        <f>VLOOKUP($A314,'Hospitalisation Details'!$A:$K,COLUMN('Hospitalisation Details'!H313),FALSE)</f>
        <v>Tier - 3</v>
      </c>
      <c r="P314" t="str">
        <f>VLOOKUP($A314,'Hospitalisation Details'!$A:$K,COLUMN('Hospitalisation Details'!I313),FALSE)</f>
        <v>R1012</v>
      </c>
      <c r="Q314">
        <f>VLOOKUP($A314,'Hospitalisation Details'!$A:$K,COLUMN('Hospitalisation Details'!K313),FALSE)</f>
        <v>46</v>
      </c>
    </row>
    <row r="315" spans="1:17" ht="15.75" x14ac:dyDescent="0.25">
      <c r="A315" s="6" t="s">
        <v>355</v>
      </c>
      <c r="B315" t="str">
        <f>VLOOKUP(A315,'Customer Names'!A:E,COLUMN('Customer Names'!D314),FALSE)</f>
        <v>Ms. Angielyn</v>
      </c>
      <c r="C315">
        <f>VLOOKUP($A315,'Medical Examinations'!$A:$J,COLUMN('Medical Examinations'!B314),FALSE)</f>
        <v>17.11</v>
      </c>
      <c r="D315">
        <f>VLOOKUP($A315,'Medical Examinations'!$A:$J,COLUMN('Medical Examinations'!C314),FALSE)</f>
        <v>4.9800000000000004</v>
      </c>
      <c r="E315" t="str">
        <f>VLOOKUP($A315,'Medical Examinations'!$A:$J,COLUMN('Medical Examinations'!D314),FALSE)</f>
        <v>Yes</v>
      </c>
      <c r="F315" t="str">
        <f>VLOOKUP($A315,'Medical Examinations'!$A:$J,COLUMN('Medical Examinations'!E314),FALSE)</f>
        <v>No</v>
      </c>
      <c r="G315" t="str">
        <f>VLOOKUP($A315,'Medical Examinations'!$A:$J,COLUMN('Medical Examinations'!F314),FALSE)</f>
        <v>Yes</v>
      </c>
      <c r="H315">
        <f>VLOOKUP($A315,'Medical Examinations'!$A:$J,COLUMN('Medical Examinations'!G314),FALSE)</f>
        <v>1</v>
      </c>
      <c r="I315" t="str">
        <f>VLOOKUP($A315,'Medical Examinations'!$A:$J,COLUMN('Medical Examinations'!H314),FALSE)</f>
        <v>Yes</v>
      </c>
      <c r="J315" t="str">
        <f>VLOOKUP($A315,'Medical Examinations'!$A:$J,COLUMN('Medical Examinations'!I314),FALSE)</f>
        <v>Underweight</v>
      </c>
      <c r="K315" t="str">
        <f>VLOOKUP($A315,'Medical Examinations'!$A:$J,COLUMN('Medical Examinations'!J314),FALSE)</f>
        <v>Normal</v>
      </c>
      <c r="L315" s="30">
        <f>VLOOKUP($A315,'Hospitalisation Details'!$A:$K,COLUMN('Hospitalisation Details'!J314),FALSE)</f>
        <v>25414</v>
      </c>
      <c r="M315" s="23">
        <f>VLOOKUP($A315,'Hospitalisation Details'!$A:$K,COLUMN('Hospitalisation Details'!F314),FALSE)</f>
        <v>30366.93</v>
      </c>
      <c r="N315" t="str">
        <f>VLOOKUP($A315,'Hospitalisation Details'!$A:$K,COLUMN('Hospitalisation Details'!G314),FALSE)</f>
        <v>Tier - 2</v>
      </c>
      <c r="O315" t="str">
        <f>VLOOKUP($A315,'Hospitalisation Details'!$A:$K,COLUMN('Hospitalisation Details'!H314),FALSE)</f>
        <v>Tier - 2</v>
      </c>
      <c r="P315" t="str">
        <f>VLOOKUP($A315,'Hospitalisation Details'!$A:$K,COLUMN('Hospitalisation Details'!I314),FALSE)</f>
        <v>R1011</v>
      </c>
      <c r="Q315">
        <f>VLOOKUP($A315,'Hospitalisation Details'!$A:$K,COLUMN('Hospitalisation Details'!K314),FALSE)</f>
        <v>53</v>
      </c>
    </row>
    <row r="316" spans="1:17" ht="15.75" x14ac:dyDescent="0.25">
      <c r="A316" s="6" t="s">
        <v>356</v>
      </c>
      <c r="B316" t="str">
        <f>VLOOKUP(A316,'Customer Names'!A:E,COLUMN('Customer Names'!D315),FALSE)</f>
        <v>Ms. Jeanie</v>
      </c>
      <c r="C316">
        <f>VLOOKUP($A316,'Medical Examinations'!$A:$J,COLUMN('Medical Examinations'!B315),FALSE)</f>
        <v>43.5</v>
      </c>
      <c r="D316">
        <f>VLOOKUP($A316,'Medical Examinations'!$A:$J,COLUMN('Medical Examinations'!C315),FALSE)</f>
        <v>6.38</v>
      </c>
      <c r="E316" t="str">
        <f>VLOOKUP($A316,'Medical Examinations'!$A:$J,COLUMN('Medical Examinations'!D315),FALSE)</f>
        <v>No</v>
      </c>
      <c r="F316" t="str">
        <f>VLOOKUP($A316,'Medical Examinations'!$A:$J,COLUMN('Medical Examinations'!E315),FALSE)</f>
        <v>Yes</v>
      </c>
      <c r="G316" t="str">
        <f>VLOOKUP($A316,'Medical Examinations'!$A:$J,COLUMN('Medical Examinations'!F315),FALSE)</f>
        <v>No</v>
      </c>
      <c r="H316">
        <f>VLOOKUP($A316,'Medical Examinations'!$A:$J,COLUMN('Medical Examinations'!G315),FALSE)</f>
        <v>1</v>
      </c>
      <c r="I316" t="str">
        <f>VLOOKUP($A316,'Medical Examinations'!$A:$J,COLUMN('Medical Examinations'!H315),FALSE)</f>
        <v>Yes</v>
      </c>
      <c r="J316" t="str">
        <f>VLOOKUP($A316,'Medical Examinations'!$A:$J,COLUMN('Medical Examinations'!I315),FALSE)</f>
        <v>Obesity</v>
      </c>
      <c r="K316" t="str">
        <f>VLOOKUP($A316,'Medical Examinations'!$A:$J,COLUMN('Medical Examinations'!J315),FALSE)</f>
        <v>Prediabetes</v>
      </c>
      <c r="L316" s="30">
        <f>VLOOKUP($A316,'Hospitalisation Details'!$A:$K,COLUMN('Hospitalisation Details'!J315),FALSE)</f>
        <v>38139</v>
      </c>
      <c r="M316" s="23">
        <f>VLOOKUP($A316,'Hospitalisation Details'!$A:$K,COLUMN('Hospitalisation Details'!F315),FALSE)</f>
        <v>30328.27</v>
      </c>
      <c r="N316" t="str">
        <f>VLOOKUP($A316,'Hospitalisation Details'!$A:$K,COLUMN('Hospitalisation Details'!G315),FALSE)</f>
        <v>Tier - 2</v>
      </c>
      <c r="O316" t="str">
        <f>VLOOKUP($A316,'Hospitalisation Details'!$A:$K,COLUMN('Hospitalisation Details'!H315),FALSE)</f>
        <v>Tier - 2</v>
      </c>
      <c r="P316" t="str">
        <f>VLOOKUP($A316,'Hospitalisation Details'!$A:$K,COLUMN('Hospitalisation Details'!I315),FALSE)</f>
        <v>R1011</v>
      </c>
      <c r="Q316">
        <f>VLOOKUP($A316,'Hospitalisation Details'!$A:$K,COLUMN('Hospitalisation Details'!K315),FALSE)</f>
        <v>19</v>
      </c>
    </row>
    <row r="317" spans="1:17" ht="15.75" x14ac:dyDescent="0.25">
      <c r="A317" s="6" t="s">
        <v>357</v>
      </c>
      <c r="B317" t="str">
        <f>VLOOKUP(A317,'Customer Names'!A:E,COLUMN('Customer Names'!D316),FALSE)</f>
        <v>Mr. Greg</v>
      </c>
      <c r="C317">
        <f>VLOOKUP($A317,'Medical Examinations'!$A:$J,COLUMN('Medical Examinations'!B316),FALSE)</f>
        <v>25.364999999999998</v>
      </c>
      <c r="D317">
        <f>VLOOKUP($A317,'Medical Examinations'!$A:$J,COLUMN('Medical Examinations'!C316),FALSE)</f>
        <v>5.19</v>
      </c>
      <c r="E317" t="str">
        <f>VLOOKUP($A317,'Medical Examinations'!$A:$J,COLUMN('Medical Examinations'!D316),FALSE)</f>
        <v>No</v>
      </c>
      <c r="F317" t="str">
        <f>VLOOKUP($A317,'Medical Examinations'!$A:$J,COLUMN('Medical Examinations'!E316),FALSE)</f>
        <v>No</v>
      </c>
      <c r="G317" t="str">
        <f>VLOOKUP($A317,'Medical Examinations'!$A:$J,COLUMN('Medical Examinations'!F316),FALSE)</f>
        <v>No</v>
      </c>
      <c r="H317">
        <f>VLOOKUP($A317,'Medical Examinations'!$A:$J,COLUMN('Medical Examinations'!G316),FALSE)</f>
        <v>2</v>
      </c>
      <c r="I317" t="str">
        <f>VLOOKUP($A317,'Medical Examinations'!$A:$J,COLUMN('Medical Examinations'!H316),FALSE)</f>
        <v>No</v>
      </c>
      <c r="J317" t="str">
        <f>VLOOKUP($A317,'Medical Examinations'!$A:$J,COLUMN('Medical Examinations'!I316),FALSE)</f>
        <v>Overweight</v>
      </c>
      <c r="K317" t="str">
        <f>VLOOKUP($A317,'Medical Examinations'!$A:$J,COLUMN('Medical Examinations'!J316),FALSE)</f>
        <v>Normal</v>
      </c>
      <c r="L317" s="30">
        <f>VLOOKUP($A317,'Hospitalisation Details'!$A:$K,COLUMN('Hospitalisation Details'!J316),FALSE)</f>
        <v>26504</v>
      </c>
      <c r="M317" s="23">
        <f>VLOOKUP($A317,'Hospitalisation Details'!$A:$K,COLUMN('Hospitalisation Details'!F316),FALSE)</f>
        <v>30284.639999999999</v>
      </c>
      <c r="N317" t="str">
        <f>VLOOKUP($A317,'Hospitalisation Details'!$A:$K,COLUMN('Hospitalisation Details'!G316),FALSE)</f>
        <v>Tier - 1</v>
      </c>
      <c r="O317" t="str">
        <f>VLOOKUP($A317,'Hospitalisation Details'!$A:$K,COLUMN('Hospitalisation Details'!H316),FALSE)</f>
        <v>Tier - 1</v>
      </c>
      <c r="P317" t="str">
        <f>VLOOKUP($A317,'Hospitalisation Details'!$A:$K,COLUMN('Hospitalisation Details'!I316),FALSE)</f>
        <v>R1012</v>
      </c>
      <c r="Q317">
        <f>VLOOKUP($A317,'Hospitalisation Details'!$A:$K,COLUMN('Hospitalisation Details'!K316),FALSE)</f>
        <v>50</v>
      </c>
    </row>
    <row r="318" spans="1:17" ht="15.75" x14ac:dyDescent="0.25">
      <c r="A318" s="6" t="s">
        <v>358</v>
      </c>
      <c r="B318" t="str">
        <f>VLOOKUP(A318,'Customer Names'!A:E,COLUMN('Customer Names'!D317),FALSE)</f>
        <v>Mr. John</v>
      </c>
      <c r="C318">
        <f>VLOOKUP($A318,'Medical Examinations'!$A:$J,COLUMN('Medical Examinations'!B317),FALSE)</f>
        <v>28.594999999999999</v>
      </c>
      <c r="D318">
        <f>VLOOKUP($A318,'Medical Examinations'!$A:$J,COLUMN('Medical Examinations'!C317),FALSE)</f>
        <v>10.210000000000001</v>
      </c>
      <c r="E318" t="str">
        <f>VLOOKUP($A318,'Medical Examinations'!$A:$J,COLUMN('Medical Examinations'!D317),FALSE)</f>
        <v>No</v>
      </c>
      <c r="F318" t="str">
        <f>VLOOKUP($A318,'Medical Examinations'!$A:$J,COLUMN('Medical Examinations'!E317),FALSE)</f>
        <v>No</v>
      </c>
      <c r="G318" t="str">
        <f>VLOOKUP($A318,'Medical Examinations'!$A:$J,COLUMN('Medical Examinations'!F317),FALSE)</f>
        <v>No</v>
      </c>
      <c r="H318">
        <f>VLOOKUP($A318,'Medical Examinations'!$A:$J,COLUMN('Medical Examinations'!G317),FALSE)</f>
        <v>0</v>
      </c>
      <c r="I318" t="str">
        <f>VLOOKUP($A318,'Medical Examinations'!$A:$J,COLUMN('Medical Examinations'!H317),FALSE)</f>
        <v>No</v>
      </c>
      <c r="J318" t="str">
        <f>VLOOKUP($A318,'Medical Examinations'!$A:$J,COLUMN('Medical Examinations'!I317),FALSE)</f>
        <v>Overweight</v>
      </c>
      <c r="K318" t="str">
        <f>VLOOKUP($A318,'Medical Examinations'!$A:$J,COLUMN('Medical Examinations'!J317),FALSE)</f>
        <v>Diabetes</v>
      </c>
      <c r="L318" s="30">
        <f>VLOOKUP($A318,'Hospitalisation Details'!$A:$K,COLUMN('Hospitalisation Details'!J317),FALSE)</f>
        <v>22904</v>
      </c>
      <c r="M318" s="23">
        <f>VLOOKUP($A318,'Hospitalisation Details'!$A:$K,COLUMN('Hospitalisation Details'!F317),FALSE)</f>
        <v>30260</v>
      </c>
      <c r="N318" t="str">
        <f>VLOOKUP($A318,'Hospitalisation Details'!$A:$K,COLUMN('Hospitalisation Details'!G317),FALSE)</f>
        <v>Tier - 1</v>
      </c>
      <c r="O318" t="str">
        <f>VLOOKUP($A318,'Hospitalisation Details'!$A:$K,COLUMN('Hospitalisation Details'!H317),FALSE)</f>
        <v>Tier - 1</v>
      </c>
      <c r="P318" t="str">
        <f>VLOOKUP($A318,'Hospitalisation Details'!$A:$K,COLUMN('Hospitalisation Details'!I317),FALSE)</f>
        <v>R1014</v>
      </c>
      <c r="Q318">
        <f>VLOOKUP($A318,'Hospitalisation Details'!$A:$K,COLUMN('Hospitalisation Details'!K317),FALSE)</f>
        <v>60</v>
      </c>
    </row>
    <row r="319" spans="1:17" ht="15.75" x14ac:dyDescent="0.25">
      <c r="A319" s="6" t="s">
        <v>359</v>
      </c>
      <c r="B319" t="str">
        <f>VLOOKUP(A319,'Customer Names'!A:E,COLUMN('Customer Names'!D318),FALSE)</f>
        <v>Mr. Aliaksandr</v>
      </c>
      <c r="C319">
        <f>VLOOKUP($A319,'Medical Examinations'!$A:$J,COLUMN('Medical Examinations'!B318),FALSE)</f>
        <v>29.83</v>
      </c>
      <c r="D319">
        <f>VLOOKUP($A319,'Medical Examinations'!$A:$J,COLUMN('Medical Examinations'!C318),FALSE)</f>
        <v>9.6999999999999993</v>
      </c>
      <c r="E319" t="str">
        <f>VLOOKUP($A319,'Medical Examinations'!$A:$J,COLUMN('Medical Examinations'!D318),FALSE)</f>
        <v>Yes</v>
      </c>
      <c r="F319" t="str">
        <f>VLOOKUP($A319,'Medical Examinations'!$A:$J,COLUMN('Medical Examinations'!E318),FALSE)</f>
        <v>No</v>
      </c>
      <c r="G319" t="str">
        <f>VLOOKUP($A319,'Medical Examinations'!$A:$J,COLUMN('Medical Examinations'!F318),FALSE)</f>
        <v>Yes</v>
      </c>
      <c r="H319">
        <f>VLOOKUP($A319,'Medical Examinations'!$A:$J,COLUMN('Medical Examinations'!G318),FALSE)</f>
        <v>1</v>
      </c>
      <c r="I319" t="str">
        <f>VLOOKUP($A319,'Medical Examinations'!$A:$J,COLUMN('Medical Examinations'!H318),FALSE)</f>
        <v>Yes</v>
      </c>
      <c r="J319" t="str">
        <f>VLOOKUP($A319,'Medical Examinations'!$A:$J,COLUMN('Medical Examinations'!I318),FALSE)</f>
        <v>Overweight</v>
      </c>
      <c r="K319" t="str">
        <f>VLOOKUP($A319,'Medical Examinations'!$A:$J,COLUMN('Medical Examinations'!J318),FALSE)</f>
        <v>Diabetes</v>
      </c>
      <c r="L319" s="30">
        <f>VLOOKUP($A319,'Hospitalisation Details'!$A:$K,COLUMN('Hospitalisation Details'!J318),FALSE)</f>
        <v>23267</v>
      </c>
      <c r="M319" s="23">
        <f>VLOOKUP($A319,'Hospitalisation Details'!$A:$K,COLUMN('Hospitalisation Details'!F318),FALSE)</f>
        <v>30184.94</v>
      </c>
      <c r="N319" t="str">
        <f>VLOOKUP($A319,'Hospitalisation Details'!$A:$K,COLUMN('Hospitalisation Details'!G318),FALSE)</f>
        <v>Tier - 1</v>
      </c>
      <c r="O319" t="str">
        <f>VLOOKUP($A319,'Hospitalisation Details'!$A:$K,COLUMN('Hospitalisation Details'!H318),FALSE)</f>
        <v>Tier - 1</v>
      </c>
      <c r="P319" t="str">
        <f>VLOOKUP($A319,'Hospitalisation Details'!$A:$K,COLUMN('Hospitalisation Details'!I318),FALSE)</f>
        <v>R1014</v>
      </c>
      <c r="Q319">
        <f>VLOOKUP($A319,'Hospitalisation Details'!$A:$K,COLUMN('Hospitalisation Details'!K318),FALSE)</f>
        <v>59</v>
      </c>
    </row>
    <row r="320" spans="1:17" ht="15.75" x14ac:dyDescent="0.25">
      <c r="A320" s="6" t="s">
        <v>360</v>
      </c>
      <c r="B320" t="str">
        <f>VLOOKUP(A320,'Customer Names'!A:E,COLUMN('Customer Names'!D319),FALSE)</f>
        <v>Mr. Jason</v>
      </c>
      <c r="C320">
        <f>VLOOKUP($A320,'Medical Examinations'!$A:$J,COLUMN('Medical Examinations'!B319),FALSE)</f>
        <v>24.7</v>
      </c>
      <c r="D320">
        <f>VLOOKUP($A320,'Medical Examinations'!$A:$J,COLUMN('Medical Examinations'!C319),FALSE)</f>
        <v>10.25</v>
      </c>
      <c r="E320" t="str">
        <f>VLOOKUP($A320,'Medical Examinations'!$A:$J,COLUMN('Medical Examinations'!D319),FALSE)</f>
        <v>No</v>
      </c>
      <c r="F320" t="str">
        <f>VLOOKUP($A320,'Medical Examinations'!$A:$J,COLUMN('Medical Examinations'!E319),FALSE)</f>
        <v>No</v>
      </c>
      <c r="G320" t="str">
        <f>VLOOKUP($A320,'Medical Examinations'!$A:$J,COLUMN('Medical Examinations'!F319),FALSE)</f>
        <v>No</v>
      </c>
      <c r="H320">
        <f>VLOOKUP($A320,'Medical Examinations'!$A:$J,COLUMN('Medical Examinations'!G319),FALSE)</f>
        <v>3</v>
      </c>
      <c r="I320" t="str">
        <f>VLOOKUP($A320,'Medical Examinations'!$A:$J,COLUMN('Medical Examinations'!H319),FALSE)</f>
        <v>No</v>
      </c>
      <c r="J320" t="str">
        <f>VLOOKUP($A320,'Medical Examinations'!$A:$J,COLUMN('Medical Examinations'!I319),FALSE)</f>
        <v>Healthy Weight</v>
      </c>
      <c r="K320" t="str">
        <f>VLOOKUP($A320,'Medical Examinations'!$A:$J,COLUMN('Medical Examinations'!J319),FALSE)</f>
        <v>Diabetes</v>
      </c>
      <c r="L320" s="30">
        <f>VLOOKUP($A320,'Hospitalisation Details'!$A:$K,COLUMN('Hospitalisation Details'!J319),FALSE)</f>
        <v>21408</v>
      </c>
      <c r="M320" s="23">
        <f>VLOOKUP($A320,'Hospitalisation Details'!$A:$K,COLUMN('Hospitalisation Details'!F319),FALSE)</f>
        <v>30166.62</v>
      </c>
      <c r="N320" t="str">
        <f>VLOOKUP($A320,'Hospitalisation Details'!$A:$K,COLUMN('Hospitalisation Details'!G319),FALSE)</f>
        <v>Tier - 1</v>
      </c>
      <c r="O320" t="str">
        <f>VLOOKUP($A320,'Hospitalisation Details'!$A:$K,COLUMN('Hospitalisation Details'!H319),FALSE)</f>
        <v>Tier - 3</v>
      </c>
      <c r="P320" t="str">
        <f>VLOOKUP($A320,'Hospitalisation Details'!$A:$K,COLUMN('Hospitalisation Details'!I319),FALSE)</f>
        <v>R1012</v>
      </c>
      <c r="Q320">
        <f>VLOOKUP($A320,'Hospitalisation Details'!$A:$K,COLUMN('Hospitalisation Details'!K319),FALSE)</f>
        <v>64</v>
      </c>
    </row>
    <row r="321" spans="1:17" ht="15.75" x14ac:dyDescent="0.25">
      <c r="A321" s="6" t="s">
        <v>361</v>
      </c>
      <c r="B321" t="str">
        <f>VLOOKUP(A321,'Customer Names'!A:E,COLUMN('Customer Names'!D320),FALSE)</f>
        <v>Ms. Sheera</v>
      </c>
      <c r="C321">
        <f>VLOOKUP($A321,'Medical Examinations'!$A:$J,COLUMN('Medical Examinations'!B320),FALSE)</f>
        <v>17.940000000000001</v>
      </c>
      <c r="D321">
        <f>VLOOKUP($A321,'Medical Examinations'!$A:$J,COLUMN('Medical Examinations'!C320),FALSE)</f>
        <v>9.77</v>
      </c>
      <c r="E321" t="str">
        <f>VLOOKUP($A321,'Medical Examinations'!$A:$J,COLUMN('Medical Examinations'!D320),FALSE)</f>
        <v>No</v>
      </c>
      <c r="F321" t="str">
        <f>VLOOKUP($A321,'Medical Examinations'!$A:$J,COLUMN('Medical Examinations'!E320),FALSE)</f>
        <v>No</v>
      </c>
      <c r="G321" t="str">
        <f>VLOOKUP($A321,'Medical Examinations'!$A:$J,COLUMN('Medical Examinations'!F320),FALSE)</f>
        <v>No</v>
      </c>
      <c r="H321">
        <f>VLOOKUP($A321,'Medical Examinations'!$A:$J,COLUMN('Medical Examinations'!G320),FALSE)</f>
        <v>0</v>
      </c>
      <c r="I321" t="str">
        <f>VLOOKUP($A321,'Medical Examinations'!$A:$J,COLUMN('Medical Examinations'!H320),FALSE)</f>
        <v>Yes</v>
      </c>
      <c r="J321" t="str">
        <f>VLOOKUP($A321,'Medical Examinations'!$A:$J,COLUMN('Medical Examinations'!I320),FALSE)</f>
        <v>Underweight</v>
      </c>
      <c r="K321" t="str">
        <f>VLOOKUP($A321,'Medical Examinations'!$A:$J,COLUMN('Medical Examinations'!J320),FALSE)</f>
        <v>Diabetes</v>
      </c>
      <c r="L321" s="30">
        <f>VLOOKUP($A321,'Hospitalisation Details'!$A:$K,COLUMN('Hospitalisation Details'!J320),FALSE)</f>
        <v>26292</v>
      </c>
      <c r="M321" s="23">
        <f>VLOOKUP($A321,'Hospitalisation Details'!$A:$K,COLUMN('Hospitalisation Details'!F320),FALSE)</f>
        <v>30134.75</v>
      </c>
      <c r="N321" t="str">
        <f>VLOOKUP($A321,'Hospitalisation Details'!$A:$K,COLUMN('Hospitalisation Details'!G320),FALSE)</f>
        <v>Tier - 2</v>
      </c>
      <c r="O321" t="str">
        <f>VLOOKUP($A321,'Hospitalisation Details'!$A:$K,COLUMN('Hospitalisation Details'!H320),FALSE)</f>
        <v>Tier - 3</v>
      </c>
      <c r="P321" t="str">
        <f>VLOOKUP($A321,'Hospitalisation Details'!$A:$K,COLUMN('Hospitalisation Details'!I320),FALSE)</f>
        <v>R1011</v>
      </c>
      <c r="Q321">
        <f>VLOOKUP($A321,'Hospitalisation Details'!$A:$K,COLUMN('Hospitalisation Details'!K320),FALSE)</f>
        <v>51</v>
      </c>
    </row>
    <row r="322" spans="1:17" ht="15.75" x14ac:dyDescent="0.25">
      <c r="A322" s="6" t="s">
        <v>362</v>
      </c>
      <c r="B322" t="str">
        <f>VLOOKUP(A322,'Customer Names'!A:E,COLUMN('Customer Names'!D321),FALSE)</f>
        <v>Ms. Janice</v>
      </c>
      <c r="C322">
        <f>VLOOKUP($A322,'Medical Examinations'!$A:$J,COLUMN('Medical Examinations'!B321),FALSE)</f>
        <v>21.08</v>
      </c>
      <c r="D322">
        <f>VLOOKUP($A322,'Medical Examinations'!$A:$J,COLUMN('Medical Examinations'!C321),FALSE)</f>
        <v>4.83</v>
      </c>
      <c r="E322" t="str">
        <f>VLOOKUP($A322,'Medical Examinations'!$A:$J,COLUMN('Medical Examinations'!D321),FALSE)</f>
        <v>No</v>
      </c>
      <c r="F322" t="str">
        <f>VLOOKUP($A322,'Medical Examinations'!$A:$J,COLUMN('Medical Examinations'!E321),FALSE)</f>
        <v>No</v>
      </c>
      <c r="G322" t="str">
        <f>VLOOKUP($A322,'Medical Examinations'!$A:$J,COLUMN('Medical Examinations'!F321),FALSE)</f>
        <v>Yes</v>
      </c>
      <c r="H322">
        <f>VLOOKUP($A322,'Medical Examinations'!$A:$J,COLUMN('Medical Examinations'!G321),FALSE)</f>
        <v>1</v>
      </c>
      <c r="I322" t="str">
        <f>VLOOKUP($A322,'Medical Examinations'!$A:$J,COLUMN('Medical Examinations'!H321),FALSE)</f>
        <v>Yes</v>
      </c>
      <c r="J322" t="str">
        <f>VLOOKUP($A322,'Medical Examinations'!$A:$J,COLUMN('Medical Examinations'!I321),FALSE)</f>
        <v>Healthy Weight</v>
      </c>
      <c r="K322" t="str">
        <f>VLOOKUP($A322,'Medical Examinations'!$A:$J,COLUMN('Medical Examinations'!J321),FALSE)</f>
        <v>Normal</v>
      </c>
      <c r="L322" s="30">
        <f>VLOOKUP($A322,'Hospitalisation Details'!$A:$K,COLUMN('Hospitalisation Details'!J321),FALSE)</f>
        <v>29100</v>
      </c>
      <c r="M322" s="23">
        <f>VLOOKUP($A322,'Hospitalisation Details'!$A:$K,COLUMN('Hospitalisation Details'!F321),FALSE)</f>
        <v>30095.97</v>
      </c>
      <c r="N322" t="str">
        <f>VLOOKUP($A322,'Hospitalisation Details'!$A:$K,COLUMN('Hospitalisation Details'!G321),FALSE)</f>
        <v>Tier - 2</v>
      </c>
      <c r="O322" t="str">
        <f>VLOOKUP($A322,'Hospitalisation Details'!$A:$K,COLUMN('Hospitalisation Details'!H321),FALSE)</f>
        <v>Tier - 3</v>
      </c>
      <c r="P322" t="str">
        <f>VLOOKUP($A322,'Hospitalisation Details'!$A:$K,COLUMN('Hospitalisation Details'!I321),FALSE)</f>
        <v>R1011</v>
      </c>
      <c r="Q322">
        <f>VLOOKUP($A322,'Hospitalisation Details'!$A:$K,COLUMN('Hospitalisation Details'!K321),FALSE)</f>
        <v>43</v>
      </c>
    </row>
    <row r="323" spans="1:17" ht="15.75" x14ac:dyDescent="0.25">
      <c r="A323" s="6" t="s">
        <v>363</v>
      </c>
      <c r="B323" t="str">
        <f>VLOOKUP(A323,'Customer Names'!A:E,COLUMN('Customer Names'!D322),FALSE)</f>
        <v>Mr. Timothy</v>
      </c>
      <c r="C323">
        <f>VLOOKUP($A323,'Medical Examinations'!$A:$J,COLUMN('Medical Examinations'!B322),FALSE)</f>
        <v>37.715000000000003</v>
      </c>
      <c r="D323">
        <f>VLOOKUP($A323,'Medical Examinations'!$A:$J,COLUMN('Medical Examinations'!C322),FALSE)</f>
        <v>10.86</v>
      </c>
      <c r="E323" t="str">
        <f>VLOOKUP($A323,'Medical Examinations'!$A:$J,COLUMN('Medical Examinations'!D322),FALSE)</f>
        <v>Yes</v>
      </c>
      <c r="F323" t="str">
        <f>VLOOKUP($A323,'Medical Examinations'!$A:$J,COLUMN('Medical Examinations'!E322),FALSE)</f>
        <v>No</v>
      </c>
      <c r="G323" t="str">
        <f>VLOOKUP($A323,'Medical Examinations'!$A:$J,COLUMN('Medical Examinations'!F322),FALSE)</f>
        <v>No</v>
      </c>
      <c r="H323">
        <f>VLOOKUP($A323,'Medical Examinations'!$A:$J,COLUMN('Medical Examinations'!G322),FALSE)</f>
        <v>0</v>
      </c>
      <c r="I323" t="str">
        <f>VLOOKUP($A323,'Medical Examinations'!$A:$J,COLUMN('Medical Examinations'!H322),FALSE)</f>
        <v>No</v>
      </c>
      <c r="J323" t="str">
        <f>VLOOKUP($A323,'Medical Examinations'!$A:$J,COLUMN('Medical Examinations'!I322),FALSE)</f>
        <v>Obesity</v>
      </c>
      <c r="K323" t="str">
        <f>VLOOKUP($A323,'Medical Examinations'!$A:$J,COLUMN('Medical Examinations'!J322),FALSE)</f>
        <v>Diabetes</v>
      </c>
      <c r="L323" s="30">
        <f>VLOOKUP($A323,'Hospitalisation Details'!$A:$K,COLUMN('Hospitalisation Details'!J322),FALSE)</f>
        <v>24639</v>
      </c>
      <c r="M323" s="23">
        <f>VLOOKUP($A323,'Hospitalisation Details'!$A:$K,COLUMN('Hospitalisation Details'!F322),FALSE)</f>
        <v>30063.58</v>
      </c>
      <c r="N323" t="str">
        <f>VLOOKUP($A323,'Hospitalisation Details'!$A:$K,COLUMN('Hospitalisation Details'!G322),FALSE)</f>
        <v>Tier - 1</v>
      </c>
      <c r="O323" t="str">
        <f>VLOOKUP($A323,'Hospitalisation Details'!$A:$K,COLUMN('Hospitalisation Details'!H322),FALSE)</f>
        <v>Tier - 1</v>
      </c>
      <c r="P323" t="str">
        <f>VLOOKUP($A323,'Hospitalisation Details'!$A:$K,COLUMN('Hospitalisation Details'!I322),FALSE)</f>
        <v>R1012</v>
      </c>
      <c r="Q323">
        <f>VLOOKUP($A323,'Hospitalisation Details'!$A:$K,COLUMN('Hospitalisation Details'!K322),FALSE)</f>
        <v>55</v>
      </c>
    </row>
    <row r="324" spans="1:17" ht="15.75" x14ac:dyDescent="0.25">
      <c r="A324" s="6" t="s">
        <v>364</v>
      </c>
      <c r="B324" t="str">
        <f>VLOOKUP(A324,'Customer Names'!A:E,COLUMN('Customer Names'!D323),FALSE)</f>
        <v>Mr. Alan</v>
      </c>
      <c r="C324">
        <f>VLOOKUP($A324,'Medical Examinations'!$A:$J,COLUMN('Medical Examinations'!B323),FALSE)</f>
        <v>22.39</v>
      </c>
      <c r="D324">
        <f>VLOOKUP($A324,'Medical Examinations'!$A:$J,COLUMN('Medical Examinations'!C323),FALSE)</f>
        <v>9.5299999999999994</v>
      </c>
      <c r="E324" t="str">
        <f>VLOOKUP($A324,'Medical Examinations'!$A:$J,COLUMN('Medical Examinations'!D323),FALSE)</f>
        <v>Yes</v>
      </c>
      <c r="F324" t="str">
        <f>VLOOKUP($A324,'Medical Examinations'!$A:$J,COLUMN('Medical Examinations'!E323),FALSE)</f>
        <v>No</v>
      </c>
      <c r="G324" t="str">
        <f>VLOOKUP($A324,'Medical Examinations'!$A:$J,COLUMN('Medical Examinations'!F323),FALSE)</f>
        <v>No</v>
      </c>
      <c r="H324">
        <f>VLOOKUP($A324,'Medical Examinations'!$A:$J,COLUMN('Medical Examinations'!G323),FALSE)</f>
        <v>0</v>
      </c>
      <c r="I324" t="str">
        <f>VLOOKUP($A324,'Medical Examinations'!$A:$J,COLUMN('Medical Examinations'!H323),FALSE)</f>
        <v>Yes</v>
      </c>
      <c r="J324" t="str">
        <f>VLOOKUP($A324,'Medical Examinations'!$A:$J,COLUMN('Medical Examinations'!I323),FALSE)</f>
        <v>Healthy Weight</v>
      </c>
      <c r="K324" t="str">
        <f>VLOOKUP($A324,'Medical Examinations'!$A:$J,COLUMN('Medical Examinations'!J323),FALSE)</f>
        <v>Diabetes</v>
      </c>
      <c r="L324" s="30">
        <f>VLOOKUP($A324,'Hospitalisation Details'!$A:$K,COLUMN('Hospitalisation Details'!J323),FALSE)</f>
        <v>29802</v>
      </c>
      <c r="M324" s="23">
        <f>VLOOKUP($A324,'Hospitalisation Details'!$A:$K,COLUMN('Hospitalisation Details'!F323),FALSE)</f>
        <v>30026.87</v>
      </c>
      <c r="N324" t="str">
        <f>VLOOKUP($A324,'Hospitalisation Details'!$A:$K,COLUMN('Hospitalisation Details'!G323),FALSE)</f>
        <v>Tier - 2</v>
      </c>
      <c r="O324" t="str">
        <f>VLOOKUP($A324,'Hospitalisation Details'!$A:$K,COLUMN('Hospitalisation Details'!H323),FALSE)</f>
        <v>Tier - 3</v>
      </c>
      <c r="P324" t="str">
        <f>VLOOKUP($A324,'Hospitalisation Details'!$A:$K,COLUMN('Hospitalisation Details'!I323),FALSE)</f>
        <v>R1012</v>
      </c>
      <c r="Q324">
        <f>VLOOKUP($A324,'Hospitalisation Details'!$A:$K,COLUMN('Hospitalisation Details'!K323),FALSE)</f>
        <v>41</v>
      </c>
    </row>
    <row r="325" spans="1:17" ht="15.75" x14ac:dyDescent="0.25">
      <c r="A325" s="6" t="s">
        <v>365</v>
      </c>
      <c r="B325" t="str">
        <f>VLOOKUP(A325,'Customer Names'!A:E,COLUMN('Customer Names'!D324),FALSE)</f>
        <v>Mr. Michael</v>
      </c>
      <c r="C325">
        <f>VLOOKUP($A325,'Medical Examinations'!$A:$J,COLUMN('Medical Examinations'!B324),FALSE)</f>
        <v>28.78</v>
      </c>
      <c r="D325">
        <f>VLOOKUP($A325,'Medical Examinations'!$A:$J,COLUMN('Medical Examinations'!C324),FALSE)</f>
        <v>5.68</v>
      </c>
      <c r="E325" t="str">
        <f>VLOOKUP($A325,'Medical Examinations'!$A:$J,COLUMN('Medical Examinations'!D324),FALSE)</f>
        <v>No</v>
      </c>
      <c r="F325" t="str">
        <f>VLOOKUP($A325,'Medical Examinations'!$A:$J,COLUMN('Medical Examinations'!E324),FALSE)</f>
        <v>No</v>
      </c>
      <c r="G325" t="str">
        <f>VLOOKUP($A325,'Medical Examinations'!$A:$J,COLUMN('Medical Examinations'!F324),FALSE)</f>
        <v>No</v>
      </c>
      <c r="H325">
        <f>VLOOKUP($A325,'Medical Examinations'!$A:$J,COLUMN('Medical Examinations'!G324),FALSE)</f>
        <v>0</v>
      </c>
      <c r="I325" t="str">
        <f>VLOOKUP($A325,'Medical Examinations'!$A:$J,COLUMN('Medical Examinations'!H324),FALSE)</f>
        <v>Yes</v>
      </c>
      <c r="J325" t="str">
        <f>VLOOKUP($A325,'Medical Examinations'!$A:$J,COLUMN('Medical Examinations'!I324),FALSE)</f>
        <v>Overweight</v>
      </c>
      <c r="K325" t="str">
        <f>VLOOKUP($A325,'Medical Examinations'!$A:$J,COLUMN('Medical Examinations'!J324),FALSE)</f>
        <v>Normal</v>
      </c>
      <c r="L325" s="30">
        <f>VLOOKUP($A325,'Hospitalisation Details'!$A:$K,COLUMN('Hospitalisation Details'!J324),FALSE)</f>
        <v>33516</v>
      </c>
      <c r="M325" s="23">
        <f>VLOOKUP($A325,'Hospitalisation Details'!$A:$K,COLUMN('Hospitalisation Details'!F324),FALSE)</f>
        <v>29969.67</v>
      </c>
      <c r="N325" t="str">
        <f>VLOOKUP($A325,'Hospitalisation Details'!$A:$K,COLUMN('Hospitalisation Details'!G324),FALSE)</f>
        <v>Tier - 1</v>
      </c>
      <c r="O325" t="str">
        <f>VLOOKUP($A325,'Hospitalisation Details'!$A:$K,COLUMN('Hospitalisation Details'!H324),FALSE)</f>
        <v>Tier - 1</v>
      </c>
      <c r="P325" t="str">
        <f>VLOOKUP($A325,'Hospitalisation Details'!$A:$K,COLUMN('Hospitalisation Details'!I324),FALSE)</f>
        <v>R1011</v>
      </c>
      <c r="Q325">
        <f>VLOOKUP($A325,'Hospitalisation Details'!$A:$K,COLUMN('Hospitalisation Details'!K324),FALSE)</f>
        <v>31</v>
      </c>
    </row>
    <row r="326" spans="1:17" ht="15.75" x14ac:dyDescent="0.25">
      <c r="A326" s="6" t="s">
        <v>366</v>
      </c>
      <c r="B326" t="str">
        <f>VLOOKUP(A326,'Customer Names'!A:E,COLUMN('Customer Names'!D325),FALSE)</f>
        <v>Ms. Marie-France</v>
      </c>
      <c r="C326">
        <f>VLOOKUP($A326,'Medical Examinations'!$A:$J,COLUMN('Medical Examinations'!B325),FALSE)</f>
        <v>18.329999999999998</v>
      </c>
      <c r="D326">
        <f>VLOOKUP($A326,'Medical Examinations'!$A:$J,COLUMN('Medical Examinations'!C325),FALSE)</f>
        <v>5.57</v>
      </c>
      <c r="E326" t="str">
        <f>VLOOKUP($A326,'Medical Examinations'!$A:$J,COLUMN('Medical Examinations'!D325),FALSE)</f>
        <v>Yes</v>
      </c>
      <c r="F326" t="str">
        <f>VLOOKUP($A326,'Medical Examinations'!$A:$J,COLUMN('Medical Examinations'!E325),FALSE)</f>
        <v>No</v>
      </c>
      <c r="G326" t="str">
        <f>VLOOKUP($A326,'Medical Examinations'!$A:$J,COLUMN('Medical Examinations'!F325),FALSE)</f>
        <v>No</v>
      </c>
      <c r="H326">
        <f>VLOOKUP($A326,'Medical Examinations'!$A:$J,COLUMN('Medical Examinations'!G325),FALSE)</f>
        <v>0</v>
      </c>
      <c r="I326" t="str">
        <f>VLOOKUP($A326,'Medical Examinations'!$A:$J,COLUMN('Medical Examinations'!H325),FALSE)</f>
        <v>Yes</v>
      </c>
      <c r="J326" t="str">
        <f>VLOOKUP($A326,'Medical Examinations'!$A:$J,COLUMN('Medical Examinations'!I325),FALSE)</f>
        <v>Underweight</v>
      </c>
      <c r="K326" t="str">
        <f>VLOOKUP($A326,'Medical Examinations'!$A:$J,COLUMN('Medical Examinations'!J325),FALSE)</f>
        <v>Normal</v>
      </c>
      <c r="L326" s="30">
        <f>VLOOKUP($A326,'Hospitalisation Details'!$A:$K,COLUMN('Hospitalisation Details'!J325),FALSE)</f>
        <v>27923</v>
      </c>
      <c r="M326" s="23">
        <f>VLOOKUP($A326,'Hospitalisation Details'!$A:$K,COLUMN('Hospitalisation Details'!F325),FALSE)</f>
        <v>29933.75</v>
      </c>
      <c r="N326" t="str">
        <f>VLOOKUP($A326,'Hospitalisation Details'!$A:$K,COLUMN('Hospitalisation Details'!G325),FALSE)</f>
        <v>Tier - 1</v>
      </c>
      <c r="O326" t="str">
        <f>VLOOKUP($A326,'Hospitalisation Details'!$A:$K,COLUMN('Hospitalisation Details'!H325),FALSE)</f>
        <v>Tier - 1</v>
      </c>
      <c r="P326" t="str">
        <f>VLOOKUP($A326,'Hospitalisation Details'!$A:$K,COLUMN('Hospitalisation Details'!I325),FALSE)</f>
        <v>R1011</v>
      </c>
      <c r="Q326">
        <f>VLOOKUP($A326,'Hospitalisation Details'!$A:$K,COLUMN('Hospitalisation Details'!K325),FALSE)</f>
        <v>46</v>
      </c>
    </row>
    <row r="327" spans="1:17" ht="15.75" x14ac:dyDescent="0.25">
      <c r="A327" s="6" t="s">
        <v>367</v>
      </c>
      <c r="B327" t="str">
        <f>VLOOKUP(A327,'Customer Names'!A:E,COLUMN('Customer Names'!D326),FALSE)</f>
        <v>Mr. Erik</v>
      </c>
      <c r="C327">
        <f>VLOOKUP($A327,'Medical Examinations'!$A:$J,COLUMN('Medical Examinations'!B326),FALSE)</f>
        <v>26.39</v>
      </c>
      <c r="D327">
        <f>VLOOKUP($A327,'Medical Examinations'!$A:$J,COLUMN('Medical Examinations'!C326),FALSE)</f>
        <v>4.58</v>
      </c>
      <c r="E327" t="str">
        <f>VLOOKUP($A327,'Medical Examinations'!$A:$J,COLUMN('Medical Examinations'!D326),FALSE)</f>
        <v>Yes</v>
      </c>
      <c r="F327" t="str">
        <f>VLOOKUP($A327,'Medical Examinations'!$A:$J,COLUMN('Medical Examinations'!E326),FALSE)</f>
        <v>No</v>
      </c>
      <c r="G327" t="str">
        <f>VLOOKUP($A327,'Medical Examinations'!$A:$J,COLUMN('Medical Examinations'!F326),FALSE)</f>
        <v>No</v>
      </c>
      <c r="H327">
        <f>VLOOKUP($A327,'Medical Examinations'!$A:$J,COLUMN('Medical Examinations'!G326),FALSE)</f>
        <v>1</v>
      </c>
      <c r="I327" t="str">
        <f>VLOOKUP($A327,'Medical Examinations'!$A:$J,COLUMN('Medical Examinations'!H326),FALSE)</f>
        <v>Yes</v>
      </c>
      <c r="J327" t="str">
        <f>VLOOKUP($A327,'Medical Examinations'!$A:$J,COLUMN('Medical Examinations'!I326),FALSE)</f>
        <v>Overweight</v>
      </c>
      <c r="K327" t="str">
        <f>VLOOKUP($A327,'Medical Examinations'!$A:$J,COLUMN('Medical Examinations'!J326),FALSE)</f>
        <v>Normal</v>
      </c>
      <c r="L327" s="30">
        <f>VLOOKUP($A327,'Hospitalisation Details'!$A:$K,COLUMN('Hospitalisation Details'!J326),FALSE)</f>
        <v>32507</v>
      </c>
      <c r="M327" s="23">
        <f>VLOOKUP($A327,'Hospitalisation Details'!$A:$K,COLUMN('Hospitalisation Details'!F326),FALSE)</f>
        <v>29929.56</v>
      </c>
      <c r="N327" t="str">
        <f>VLOOKUP($A327,'Hospitalisation Details'!$A:$K,COLUMN('Hospitalisation Details'!G326),FALSE)</f>
        <v>Tier - 1</v>
      </c>
      <c r="O327" t="str">
        <f>VLOOKUP($A327,'Hospitalisation Details'!$A:$K,COLUMN('Hospitalisation Details'!H326),FALSE)</f>
        <v>Tier - 1</v>
      </c>
      <c r="P327" t="str">
        <f>VLOOKUP($A327,'Hospitalisation Details'!$A:$K,COLUMN('Hospitalisation Details'!I326),FALSE)</f>
        <v>R1011</v>
      </c>
      <c r="Q327">
        <f>VLOOKUP($A327,'Hospitalisation Details'!$A:$K,COLUMN('Hospitalisation Details'!K326),FALSE)</f>
        <v>34</v>
      </c>
    </row>
    <row r="328" spans="1:17" ht="15.75" x14ac:dyDescent="0.25">
      <c r="A328" s="6" t="s">
        <v>368</v>
      </c>
      <c r="B328" t="str">
        <f>VLOOKUP(A328,'Customer Names'!A:E,COLUMN('Customer Names'!D327),FALSE)</f>
        <v>Mr. Andrew</v>
      </c>
      <c r="C328">
        <f>VLOOKUP($A328,'Medical Examinations'!$A:$J,COLUMN('Medical Examinations'!B327),FALSE)</f>
        <v>19.260000000000002</v>
      </c>
      <c r="D328">
        <f>VLOOKUP($A328,'Medical Examinations'!$A:$J,COLUMN('Medical Examinations'!C327),FALSE)</f>
        <v>8.9600000000000009</v>
      </c>
      <c r="E328" t="str">
        <f>VLOOKUP($A328,'Medical Examinations'!$A:$J,COLUMN('Medical Examinations'!D327),FALSE)</f>
        <v>Yes</v>
      </c>
      <c r="F328" t="str">
        <f>VLOOKUP($A328,'Medical Examinations'!$A:$J,COLUMN('Medical Examinations'!E327),FALSE)</f>
        <v>No</v>
      </c>
      <c r="G328" t="str">
        <f>VLOOKUP($A328,'Medical Examinations'!$A:$J,COLUMN('Medical Examinations'!F327),FALSE)</f>
        <v>No</v>
      </c>
      <c r="H328">
        <f>VLOOKUP($A328,'Medical Examinations'!$A:$J,COLUMN('Medical Examinations'!G327),FALSE)</f>
        <v>1</v>
      </c>
      <c r="I328" t="str">
        <f>VLOOKUP($A328,'Medical Examinations'!$A:$J,COLUMN('Medical Examinations'!H327),FALSE)</f>
        <v>Yes</v>
      </c>
      <c r="J328" t="str">
        <f>VLOOKUP($A328,'Medical Examinations'!$A:$J,COLUMN('Medical Examinations'!I327),FALSE)</f>
        <v>Healthy Weight</v>
      </c>
      <c r="K328" t="str">
        <f>VLOOKUP($A328,'Medical Examinations'!$A:$J,COLUMN('Medical Examinations'!J327),FALSE)</f>
        <v>Diabetes</v>
      </c>
      <c r="L328" s="30">
        <f>VLOOKUP($A328,'Hospitalisation Details'!$A:$K,COLUMN('Hospitalisation Details'!J327),FALSE)</f>
        <v>27625</v>
      </c>
      <c r="M328" s="23">
        <f>VLOOKUP($A328,'Hospitalisation Details'!$A:$K,COLUMN('Hospitalisation Details'!F327),FALSE)</f>
        <v>29899.25</v>
      </c>
      <c r="N328" t="str">
        <f>VLOOKUP($A328,'Hospitalisation Details'!$A:$K,COLUMN('Hospitalisation Details'!G327),FALSE)</f>
        <v>Tier - 1</v>
      </c>
      <c r="O328" t="str">
        <f>VLOOKUP($A328,'Hospitalisation Details'!$A:$K,COLUMN('Hospitalisation Details'!H327),FALSE)</f>
        <v>Tier - 3</v>
      </c>
      <c r="P328" t="str">
        <f>VLOOKUP($A328,'Hospitalisation Details'!$A:$K,COLUMN('Hospitalisation Details'!I327),FALSE)</f>
        <v>R1011</v>
      </c>
      <c r="Q328">
        <f>VLOOKUP($A328,'Hospitalisation Details'!$A:$K,COLUMN('Hospitalisation Details'!K327),FALSE)</f>
        <v>47</v>
      </c>
    </row>
    <row r="329" spans="1:17" ht="15.75" x14ac:dyDescent="0.25">
      <c r="A329" s="6" t="s">
        <v>369</v>
      </c>
      <c r="B329" t="str">
        <f>VLOOKUP(A329,'Customer Names'!A:E,COLUMN('Customer Names'!D328),FALSE)</f>
        <v>Mr. Anthony</v>
      </c>
      <c r="C329">
        <f>VLOOKUP($A329,'Medical Examinations'!$A:$J,COLUMN('Medical Examinations'!B328),FALSE)</f>
        <v>26.92</v>
      </c>
      <c r="D329">
        <f>VLOOKUP($A329,'Medical Examinations'!$A:$J,COLUMN('Medical Examinations'!C328),FALSE)</f>
        <v>6.09</v>
      </c>
      <c r="E329" t="str">
        <f>VLOOKUP($A329,'Medical Examinations'!$A:$J,COLUMN('Medical Examinations'!D328),FALSE)</f>
        <v>No</v>
      </c>
      <c r="F329" t="str">
        <f>VLOOKUP($A329,'Medical Examinations'!$A:$J,COLUMN('Medical Examinations'!E328),FALSE)</f>
        <v>No</v>
      </c>
      <c r="G329" t="str">
        <f>VLOOKUP($A329,'Medical Examinations'!$A:$J,COLUMN('Medical Examinations'!F328),FALSE)</f>
        <v>No</v>
      </c>
      <c r="H329">
        <f>VLOOKUP($A329,'Medical Examinations'!$A:$J,COLUMN('Medical Examinations'!G328),FALSE)</f>
        <v>0</v>
      </c>
      <c r="I329" t="str">
        <f>VLOOKUP($A329,'Medical Examinations'!$A:$J,COLUMN('Medical Examinations'!H328),FALSE)</f>
        <v>Yes</v>
      </c>
      <c r="J329" t="str">
        <f>VLOOKUP($A329,'Medical Examinations'!$A:$J,COLUMN('Medical Examinations'!I328),FALSE)</f>
        <v>Overweight</v>
      </c>
      <c r="K329" t="str">
        <f>VLOOKUP($A329,'Medical Examinations'!$A:$J,COLUMN('Medical Examinations'!J328),FALSE)</f>
        <v>Prediabetes</v>
      </c>
      <c r="L329" s="30">
        <f>VLOOKUP($A329,'Hospitalisation Details'!$A:$K,COLUMN('Hospitalisation Details'!J328),FALSE)</f>
        <v>32872</v>
      </c>
      <c r="M329" s="23">
        <f>VLOOKUP($A329,'Hospitalisation Details'!$A:$K,COLUMN('Hospitalisation Details'!F328),FALSE)</f>
        <v>29852.48</v>
      </c>
      <c r="N329" t="str">
        <f>VLOOKUP($A329,'Hospitalisation Details'!$A:$K,COLUMN('Hospitalisation Details'!G328),FALSE)</f>
        <v>Tier - 1</v>
      </c>
      <c r="O329" t="str">
        <f>VLOOKUP($A329,'Hospitalisation Details'!$A:$K,COLUMN('Hospitalisation Details'!H328),FALSE)</f>
        <v>Tier - 3</v>
      </c>
      <c r="P329" t="str">
        <f>VLOOKUP($A329,'Hospitalisation Details'!$A:$K,COLUMN('Hospitalisation Details'!I328),FALSE)</f>
        <v>R1011</v>
      </c>
      <c r="Q329">
        <f>VLOOKUP($A329,'Hospitalisation Details'!$A:$K,COLUMN('Hospitalisation Details'!K328),FALSE)</f>
        <v>33</v>
      </c>
    </row>
    <row r="330" spans="1:17" ht="15.75" x14ac:dyDescent="0.25">
      <c r="A330" s="6" t="s">
        <v>370</v>
      </c>
      <c r="B330" t="str">
        <f>VLOOKUP(A330,'Customer Names'!A:E,COLUMN('Customer Names'!D329),FALSE)</f>
        <v>Mr. Chris</v>
      </c>
      <c r="C330">
        <f>VLOOKUP($A330,'Medical Examinations'!$A:$J,COLUMN('Medical Examinations'!B329),FALSE)</f>
        <v>19.73</v>
      </c>
      <c r="D330">
        <f>VLOOKUP($A330,'Medical Examinations'!$A:$J,COLUMN('Medical Examinations'!C329),FALSE)</f>
        <v>4.3600000000000003</v>
      </c>
      <c r="E330" t="str">
        <f>VLOOKUP($A330,'Medical Examinations'!$A:$J,COLUMN('Medical Examinations'!D329),FALSE)</f>
        <v>No</v>
      </c>
      <c r="F330" t="str">
        <f>VLOOKUP($A330,'Medical Examinations'!$A:$J,COLUMN('Medical Examinations'!E329),FALSE)</f>
        <v>No</v>
      </c>
      <c r="G330" t="str">
        <f>VLOOKUP($A330,'Medical Examinations'!$A:$J,COLUMN('Medical Examinations'!F329),FALSE)</f>
        <v>No</v>
      </c>
      <c r="H330">
        <f>VLOOKUP($A330,'Medical Examinations'!$A:$J,COLUMN('Medical Examinations'!G329),FALSE)</f>
        <v>0</v>
      </c>
      <c r="I330" t="str">
        <f>VLOOKUP($A330,'Medical Examinations'!$A:$J,COLUMN('Medical Examinations'!H329),FALSE)</f>
        <v>Yes</v>
      </c>
      <c r="J330" t="str">
        <f>VLOOKUP($A330,'Medical Examinations'!$A:$J,COLUMN('Medical Examinations'!I329),FALSE)</f>
        <v>Healthy Weight</v>
      </c>
      <c r="K330" t="str">
        <f>VLOOKUP($A330,'Medical Examinations'!$A:$J,COLUMN('Medical Examinations'!J329),FALSE)</f>
        <v>Normal</v>
      </c>
      <c r="L330" s="30">
        <f>VLOOKUP($A330,'Hospitalisation Details'!$A:$K,COLUMN('Hospitalisation Details'!J329),FALSE)</f>
        <v>30253</v>
      </c>
      <c r="M330" s="23">
        <f>VLOOKUP($A330,'Hospitalisation Details'!$A:$K,COLUMN('Hospitalisation Details'!F329),FALSE)</f>
        <v>29818.76</v>
      </c>
      <c r="N330" t="str">
        <f>VLOOKUP($A330,'Hospitalisation Details'!$A:$K,COLUMN('Hospitalisation Details'!G329),FALSE)</f>
        <v>Tier - 1</v>
      </c>
      <c r="O330" t="str">
        <f>VLOOKUP($A330,'Hospitalisation Details'!$A:$K,COLUMN('Hospitalisation Details'!H329),FALSE)</f>
        <v>Tier - 1</v>
      </c>
      <c r="P330" t="str">
        <f>VLOOKUP($A330,'Hospitalisation Details'!$A:$K,COLUMN('Hospitalisation Details'!I329),FALSE)</f>
        <v>R1012</v>
      </c>
      <c r="Q330">
        <f>VLOOKUP($A330,'Hospitalisation Details'!$A:$K,COLUMN('Hospitalisation Details'!K329),FALSE)</f>
        <v>40</v>
      </c>
    </row>
    <row r="331" spans="1:17" ht="15.75" x14ac:dyDescent="0.25">
      <c r="A331" s="6" t="s">
        <v>371</v>
      </c>
      <c r="B331" t="str">
        <f>VLOOKUP(A331,'Customer Names'!A:E,COLUMN('Customer Names'!D330),FALSE)</f>
        <v>Mr. Yu</v>
      </c>
      <c r="C331">
        <f>VLOOKUP($A331,'Medical Examinations'!$A:$J,COLUMN('Medical Examinations'!B330),FALSE)</f>
        <v>23.56</v>
      </c>
      <c r="D331">
        <f>VLOOKUP($A331,'Medical Examinations'!$A:$J,COLUMN('Medical Examinations'!C330),FALSE)</f>
        <v>11.74</v>
      </c>
      <c r="E331" t="str">
        <f>VLOOKUP($A331,'Medical Examinations'!$A:$J,COLUMN('Medical Examinations'!D330),FALSE)</f>
        <v>Yes</v>
      </c>
      <c r="F331" t="str">
        <f>VLOOKUP($A331,'Medical Examinations'!$A:$J,COLUMN('Medical Examinations'!E330),FALSE)</f>
        <v>No</v>
      </c>
      <c r="G331" t="str">
        <f>VLOOKUP($A331,'Medical Examinations'!$A:$J,COLUMN('Medical Examinations'!F330),FALSE)</f>
        <v>No</v>
      </c>
      <c r="H331">
        <f>VLOOKUP($A331,'Medical Examinations'!$A:$J,COLUMN('Medical Examinations'!G330),FALSE)</f>
        <v>0</v>
      </c>
      <c r="I331" t="str">
        <f>VLOOKUP($A331,'Medical Examinations'!$A:$J,COLUMN('Medical Examinations'!H330),FALSE)</f>
        <v>Yes</v>
      </c>
      <c r="J331" t="str">
        <f>VLOOKUP($A331,'Medical Examinations'!$A:$J,COLUMN('Medical Examinations'!I330),FALSE)</f>
        <v>Healthy Weight</v>
      </c>
      <c r="K331" t="str">
        <f>VLOOKUP($A331,'Medical Examinations'!$A:$J,COLUMN('Medical Examinations'!J330),FALSE)</f>
        <v>Diabetes</v>
      </c>
      <c r="L331" s="30">
        <f>VLOOKUP($A331,'Hospitalisation Details'!$A:$K,COLUMN('Hospitalisation Details'!J330),FALSE)</f>
        <v>29811</v>
      </c>
      <c r="M331" s="23">
        <f>VLOOKUP($A331,'Hospitalisation Details'!$A:$K,COLUMN('Hospitalisation Details'!F330),FALSE)</f>
        <v>29816.639999999999</v>
      </c>
      <c r="N331" t="str">
        <f>VLOOKUP($A331,'Hospitalisation Details'!$A:$K,COLUMN('Hospitalisation Details'!G330),FALSE)</f>
        <v>Tier - 1</v>
      </c>
      <c r="O331" t="str">
        <f>VLOOKUP($A331,'Hospitalisation Details'!$A:$K,COLUMN('Hospitalisation Details'!H330),FALSE)</f>
        <v>Tier - 2</v>
      </c>
      <c r="P331" t="str">
        <f>VLOOKUP($A331,'Hospitalisation Details'!$A:$K,COLUMN('Hospitalisation Details'!I330),FALSE)</f>
        <v>R1011</v>
      </c>
      <c r="Q331">
        <f>VLOOKUP($A331,'Hospitalisation Details'!$A:$K,COLUMN('Hospitalisation Details'!K330),FALSE)</f>
        <v>41</v>
      </c>
    </row>
    <row r="332" spans="1:17" ht="15.75" x14ac:dyDescent="0.25">
      <c r="A332" s="6" t="s">
        <v>372</v>
      </c>
      <c r="B332" t="str">
        <f>VLOOKUP(A332,'Customer Names'!A:E,COLUMN('Customer Names'!D331),FALSE)</f>
        <v>Mr. Caleb</v>
      </c>
      <c r="C332">
        <f>VLOOKUP($A332,'Medical Examinations'!$A:$J,COLUMN('Medical Examinations'!B331),FALSE)</f>
        <v>37.67</v>
      </c>
      <c r="D332">
        <f>VLOOKUP($A332,'Medical Examinations'!$A:$J,COLUMN('Medical Examinations'!C331),FALSE)</f>
        <v>5.89</v>
      </c>
      <c r="E332" t="str">
        <f>VLOOKUP($A332,'Medical Examinations'!$A:$J,COLUMN('Medical Examinations'!D331),FALSE)</f>
        <v>No</v>
      </c>
      <c r="F332" t="str">
        <f>VLOOKUP($A332,'Medical Examinations'!$A:$J,COLUMN('Medical Examinations'!E331),FALSE)</f>
        <v>No</v>
      </c>
      <c r="G332" t="str">
        <f>VLOOKUP($A332,'Medical Examinations'!$A:$J,COLUMN('Medical Examinations'!F331),FALSE)</f>
        <v>No</v>
      </c>
      <c r="H332">
        <f>VLOOKUP($A332,'Medical Examinations'!$A:$J,COLUMN('Medical Examinations'!G331),FALSE)</f>
        <v>1</v>
      </c>
      <c r="I332" t="str">
        <f>VLOOKUP($A332,'Medical Examinations'!$A:$J,COLUMN('Medical Examinations'!H331),FALSE)</f>
        <v>Yes</v>
      </c>
      <c r="J332" t="str">
        <f>VLOOKUP($A332,'Medical Examinations'!$A:$J,COLUMN('Medical Examinations'!I331),FALSE)</f>
        <v>Obesity</v>
      </c>
      <c r="K332" t="str">
        <f>VLOOKUP($A332,'Medical Examinations'!$A:$J,COLUMN('Medical Examinations'!J331),FALSE)</f>
        <v>Prediabetes</v>
      </c>
      <c r="L332" s="30">
        <f>VLOOKUP($A332,'Hospitalisation Details'!$A:$K,COLUMN('Hospitalisation Details'!J331),FALSE)</f>
        <v>35966</v>
      </c>
      <c r="M332" s="23">
        <f>VLOOKUP($A332,'Hospitalisation Details'!$A:$K,COLUMN('Hospitalisation Details'!F331),FALSE)</f>
        <v>29760.6</v>
      </c>
      <c r="N332" t="str">
        <f>VLOOKUP($A332,'Hospitalisation Details'!$A:$K,COLUMN('Hospitalisation Details'!G331),FALSE)</f>
        <v>Tier - 1</v>
      </c>
      <c r="O332" t="str">
        <f>VLOOKUP($A332,'Hospitalisation Details'!$A:$K,COLUMN('Hospitalisation Details'!H331),FALSE)</f>
        <v>Tier - 2</v>
      </c>
      <c r="P332" t="str">
        <f>VLOOKUP($A332,'Hospitalisation Details'!$A:$K,COLUMN('Hospitalisation Details'!I331),FALSE)</f>
        <v>R1011</v>
      </c>
      <c r="Q332">
        <f>VLOOKUP($A332,'Hospitalisation Details'!$A:$K,COLUMN('Hospitalisation Details'!K331),FALSE)</f>
        <v>24</v>
      </c>
    </row>
    <row r="333" spans="1:17" ht="15.75" x14ac:dyDescent="0.25">
      <c r="A333" s="6" t="s">
        <v>373</v>
      </c>
      <c r="B333" t="str">
        <f>VLOOKUP(A333,'Customer Names'!A:E,COLUMN('Customer Names'!D332),FALSE)</f>
        <v>Mr. Jason</v>
      </c>
      <c r="C333">
        <f>VLOOKUP($A333,'Medical Examinations'!$A:$J,COLUMN('Medical Examinations'!B332),FALSE)</f>
        <v>18.73</v>
      </c>
      <c r="D333">
        <f>VLOOKUP($A333,'Medical Examinations'!$A:$J,COLUMN('Medical Examinations'!C332),FALSE)</f>
        <v>10.64</v>
      </c>
      <c r="E333" t="str">
        <f>VLOOKUP($A333,'Medical Examinations'!$A:$J,COLUMN('Medical Examinations'!D332),FALSE)</f>
        <v>No</v>
      </c>
      <c r="F333" t="str">
        <f>VLOOKUP($A333,'Medical Examinations'!$A:$J,COLUMN('Medical Examinations'!E332),FALSE)</f>
        <v>No</v>
      </c>
      <c r="G333" t="str">
        <f>VLOOKUP($A333,'Medical Examinations'!$A:$J,COLUMN('Medical Examinations'!F332),FALSE)</f>
        <v>No</v>
      </c>
      <c r="H333">
        <f>VLOOKUP($A333,'Medical Examinations'!$A:$J,COLUMN('Medical Examinations'!G332),FALSE)</f>
        <v>2</v>
      </c>
      <c r="I333" t="str">
        <f>VLOOKUP($A333,'Medical Examinations'!$A:$J,COLUMN('Medical Examinations'!H332),FALSE)</f>
        <v>Yes</v>
      </c>
      <c r="J333" t="str">
        <f>VLOOKUP($A333,'Medical Examinations'!$A:$J,COLUMN('Medical Examinations'!I332),FALSE)</f>
        <v>Healthy Weight</v>
      </c>
      <c r="K333" t="str">
        <f>VLOOKUP($A333,'Medical Examinations'!$A:$J,COLUMN('Medical Examinations'!J332),FALSE)</f>
        <v>Diabetes</v>
      </c>
      <c r="L333" s="30">
        <f>VLOOKUP($A333,'Hospitalisation Details'!$A:$K,COLUMN('Hospitalisation Details'!J332),FALSE)</f>
        <v>26899</v>
      </c>
      <c r="M333" s="23">
        <f>VLOOKUP($A333,'Hospitalisation Details'!$A:$K,COLUMN('Hospitalisation Details'!F332),FALSE)</f>
        <v>29757.69</v>
      </c>
      <c r="N333" t="str">
        <f>VLOOKUP($A333,'Hospitalisation Details'!$A:$K,COLUMN('Hospitalisation Details'!G332),FALSE)</f>
        <v>Tier - 1</v>
      </c>
      <c r="O333" t="str">
        <f>VLOOKUP($A333,'Hospitalisation Details'!$A:$K,COLUMN('Hospitalisation Details'!H332),FALSE)</f>
        <v>Tier - 3</v>
      </c>
      <c r="P333" t="str">
        <f>VLOOKUP($A333,'Hospitalisation Details'!$A:$K,COLUMN('Hospitalisation Details'!I332),FALSE)</f>
        <v>R1011</v>
      </c>
      <c r="Q333">
        <f>VLOOKUP($A333,'Hospitalisation Details'!$A:$K,COLUMN('Hospitalisation Details'!K332),FALSE)</f>
        <v>49</v>
      </c>
    </row>
    <row r="334" spans="1:17" ht="15.75" x14ac:dyDescent="0.25">
      <c r="A334" s="6" t="s">
        <v>374</v>
      </c>
      <c r="B334" t="str">
        <f>VLOOKUP(A334,'Customer Names'!A:E,COLUMN('Customer Names'!D333),FALSE)</f>
        <v>Ms. Angela</v>
      </c>
      <c r="C334">
        <f>VLOOKUP($A334,'Medical Examinations'!$A:$J,COLUMN('Medical Examinations'!B333),FALSE)</f>
        <v>33.090000000000003</v>
      </c>
      <c r="D334">
        <f>VLOOKUP($A334,'Medical Examinations'!$A:$J,COLUMN('Medical Examinations'!C333),FALSE)</f>
        <v>6.06</v>
      </c>
      <c r="E334" t="str">
        <f>VLOOKUP($A334,'Medical Examinations'!$A:$J,COLUMN('Medical Examinations'!D333),FALSE)</f>
        <v>No</v>
      </c>
      <c r="F334" t="str">
        <f>VLOOKUP($A334,'Medical Examinations'!$A:$J,COLUMN('Medical Examinations'!E333),FALSE)</f>
        <v>No</v>
      </c>
      <c r="G334" t="str">
        <f>VLOOKUP($A334,'Medical Examinations'!$A:$J,COLUMN('Medical Examinations'!F333),FALSE)</f>
        <v>Yes</v>
      </c>
      <c r="H334">
        <f>VLOOKUP($A334,'Medical Examinations'!$A:$J,COLUMN('Medical Examinations'!G333),FALSE)</f>
        <v>1</v>
      </c>
      <c r="I334" t="str">
        <f>VLOOKUP($A334,'Medical Examinations'!$A:$J,COLUMN('Medical Examinations'!H333),FALSE)</f>
        <v>Yes</v>
      </c>
      <c r="J334" t="str">
        <f>VLOOKUP($A334,'Medical Examinations'!$A:$J,COLUMN('Medical Examinations'!I333),FALSE)</f>
        <v>Obesity</v>
      </c>
      <c r="K334" t="str">
        <f>VLOOKUP($A334,'Medical Examinations'!$A:$J,COLUMN('Medical Examinations'!J333),FALSE)</f>
        <v>Prediabetes</v>
      </c>
      <c r="L334" s="30">
        <f>VLOOKUP($A334,'Hospitalisation Details'!$A:$K,COLUMN('Hospitalisation Details'!J333),FALSE)</f>
        <v>34177</v>
      </c>
      <c r="M334" s="23">
        <f>VLOOKUP($A334,'Hospitalisation Details'!$A:$K,COLUMN('Hospitalisation Details'!F333),FALSE)</f>
        <v>29622.69</v>
      </c>
      <c r="N334" t="str">
        <f>VLOOKUP($A334,'Hospitalisation Details'!$A:$K,COLUMN('Hospitalisation Details'!G333),FALSE)</f>
        <v>Tier - 1</v>
      </c>
      <c r="O334" t="str">
        <f>VLOOKUP($A334,'Hospitalisation Details'!$A:$K,COLUMN('Hospitalisation Details'!H333),FALSE)</f>
        <v>Tier - 1</v>
      </c>
      <c r="P334" t="str">
        <f>VLOOKUP($A334,'Hospitalisation Details'!$A:$K,COLUMN('Hospitalisation Details'!I333),FALSE)</f>
        <v>R1011</v>
      </c>
      <c r="Q334">
        <f>VLOOKUP($A334,'Hospitalisation Details'!$A:$K,COLUMN('Hospitalisation Details'!K333),FALSE)</f>
        <v>29</v>
      </c>
    </row>
    <row r="335" spans="1:17" ht="15.75" x14ac:dyDescent="0.25">
      <c r="A335" s="6" t="s">
        <v>375</v>
      </c>
      <c r="B335" t="str">
        <f>VLOOKUP(A335,'Customer Names'!A:E,COLUMN('Customer Names'!D334),FALSE)</f>
        <v>Mr. Keith</v>
      </c>
      <c r="C335">
        <f>VLOOKUP($A335,'Medical Examinations'!$A:$J,COLUMN('Medical Examinations'!B334),FALSE)</f>
        <v>18.329999999999998</v>
      </c>
      <c r="D335">
        <f>VLOOKUP($A335,'Medical Examinations'!$A:$J,COLUMN('Medical Examinations'!C334),FALSE)</f>
        <v>7.46</v>
      </c>
      <c r="E335" t="str">
        <f>VLOOKUP($A335,'Medical Examinations'!$A:$J,COLUMN('Medical Examinations'!D334),FALSE)</f>
        <v>Yes</v>
      </c>
      <c r="F335" t="str">
        <f>VLOOKUP($A335,'Medical Examinations'!$A:$J,COLUMN('Medical Examinations'!E334),FALSE)</f>
        <v>No</v>
      </c>
      <c r="G335" t="str">
        <f>VLOOKUP($A335,'Medical Examinations'!$A:$J,COLUMN('Medical Examinations'!F334),FALSE)</f>
        <v>No</v>
      </c>
      <c r="H335">
        <f>VLOOKUP($A335,'Medical Examinations'!$A:$J,COLUMN('Medical Examinations'!G334),FALSE)</f>
        <v>1</v>
      </c>
      <c r="I335" t="str">
        <f>VLOOKUP($A335,'Medical Examinations'!$A:$J,COLUMN('Medical Examinations'!H334),FALSE)</f>
        <v>Yes</v>
      </c>
      <c r="J335" t="str">
        <f>VLOOKUP($A335,'Medical Examinations'!$A:$J,COLUMN('Medical Examinations'!I334),FALSE)</f>
        <v>Underweight</v>
      </c>
      <c r="K335" t="str">
        <f>VLOOKUP($A335,'Medical Examinations'!$A:$J,COLUMN('Medical Examinations'!J334),FALSE)</f>
        <v>Diabetes</v>
      </c>
      <c r="L335" s="30">
        <f>VLOOKUP($A335,'Hospitalisation Details'!$A:$K,COLUMN('Hospitalisation Details'!J334),FALSE)</f>
        <v>27701</v>
      </c>
      <c r="M335" s="23">
        <f>VLOOKUP($A335,'Hospitalisation Details'!$A:$K,COLUMN('Hospitalisation Details'!F334),FALSE)</f>
        <v>29583.8</v>
      </c>
      <c r="N335" t="str">
        <f>VLOOKUP($A335,'Hospitalisation Details'!$A:$K,COLUMN('Hospitalisation Details'!G334),FALSE)</f>
        <v>Tier - 1</v>
      </c>
      <c r="O335" t="str">
        <f>VLOOKUP($A335,'Hospitalisation Details'!$A:$K,COLUMN('Hospitalisation Details'!H334),FALSE)</f>
        <v>Tier - 1</v>
      </c>
      <c r="P335" t="str">
        <f>VLOOKUP($A335,'Hospitalisation Details'!$A:$K,COLUMN('Hospitalisation Details'!I334),FALSE)</f>
        <v>R1011</v>
      </c>
      <c r="Q335">
        <f>VLOOKUP($A335,'Hospitalisation Details'!$A:$K,COLUMN('Hospitalisation Details'!K334),FALSE)</f>
        <v>47</v>
      </c>
    </row>
    <row r="336" spans="1:17" ht="15.75" x14ac:dyDescent="0.25">
      <c r="A336" s="6" t="s">
        <v>376</v>
      </c>
      <c r="B336" t="str">
        <f>VLOOKUP(A336,'Customer Names'!A:E,COLUMN('Customer Names'!D335),FALSE)</f>
        <v>Ms. Emma</v>
      </c>
      <c r="C336">
        <f>VLOOKUP($A336,'Medical Examinations'!$A:$J,COLUMN('Medical Examinations'!B335),FALSE)</f>
        <v>27.74</v>
      </c>
      <c r="D336">
        <f>VLOOKUP($A336,'Medical Examinations'!$A:$J,COLUMN('Medical Examinations'!C335),FALSE)</f>
        <v>4.68</v>
      </c>
      <c r="E336" t="str">
        <f>VLOOKUP($A336,'Medical Examinations'!$A:$J,COLUMN('Medical Examinations'!D335),FALSE)</f>
        <v>Yes</v>
      </c>
      <c r="F336" t="str">
        <f>VLOOKUP($A336,'Medical Examinations'!$A:$J,COLUMN('Medical Examinations'!E335),FALSE)</f>
        <v>No</v>
      </c>
      <c r="G336" t="str">
        <f>VLOOKUP($A336,'Medical Examinations'!$A:$J,COLUMN('Medical Examinations'!F335),FALSE)</f>
        <v>No</v>
      </c>
      <c r="H336">
        <f>VLOOKUP($A336,'Medical Examinations'!$A:$J,COLUMN('Medical Examinations'!G335),FALSE)</f>
        <v>2</v>
      </c>
      <c r="I336" t="str">
        <f>VLOOKUP($A336,'Medical Examinations'!$A:$J,COLUMN('Medical Examinations'!H335),FALSE)</f>
        <v>Yes</v>
      </c>
      <c r="J336" t="str">
        <f>VLOOKUP($A336,'Medical Examinations'!$A:$J,COLUMN('Medical Examinations'!I335),FALSE)</f>
        <v>Overweight</v>
      </c>
      <c r="K336" t="str">
        <f>VLOOKUP($A336,'Medical Examinations'!$A:$J,COLUMN('Medical Examinations'!J335),FALSE)</f>
        <v>Normal</v>
      </c>
      <c r="L336" s="30">
        <f>VLOOKUP($A336,'Hospitalisation Details'!$A:$K,COLUMN('Hospitalisation Details'!J335),FALSE)</f>
        <v>21843</v>
      </c>
      <c r="M336" s="23">
        <f>VLOOKUP($A336,'Hospitalisation Details'!$A:$K,COLUMN('Hospitalisation Details'!F335),FALSE)</f>
        <v>29523.17</v>
      </c>
      <c r="N336" t="str">
        <f>VLOOKUP($A336,'Hospitalisation Details'!$A:$K,COLUMN('Hospitalisation Details'!G335),FALSE)</f>
        <v>Tier - 1</v>
      </c>
      <c r="O336" t="str">
        <f>VLOOKUP($A336,'Hospitalisation Details'!$A:$K,COLUMN('Hospitalisation Details'!H335),FALSE)</f>
        <v>Tier - 2</v>
      </c>
      <c r="P336" t="str">
        <f>VLOOKUP($A336,'Hospitalisation Details'!$A:$K,COLUMN('Hospitalisation Details'!I335),FALSE)</f>
        <v>R1024</v>
      </c>
      <c r="Q336">
        <f>VLOOKUP($A336,'Hospitalisation Details'!$A:$K,COLUMN('Hospitalisation Details'!K335),FALSE)</f>
        <v>63</v>
      </c>
    </row>
    <row r="337" spans="1:17" ht="15.75" x14ac:dyDescent="0.25">
      <c r="A337" s="6" t="s">
        <v>377</v>
      </c>
      <c r="B337" t="str">
        <f>VLOOKUP(A337,'Customer Names'!A:E,COLUMN('Customer Names'!D336),FALSE)</f>
        <v>Mr. Nathan</v>
      </c>
      <c r="C337">
        <f>VLOOKUP($A337,'Medical Examinations'!$A:$J,COLUMN('Medical Examinations'!B336),FALSE)</f>
        <v>24.2</v>
      </c>
      <c r="D337">
        <f>VLOOKUP($A337,'Medical Examinations'!$A:$J,COLUMN('Medical Examinations'!C336),FALSE)</f>
        <v>6.15</v>
      </c>
      <c r="E337" t="str">
        <f>VLOOKUP($A337,'Medical Examinations'!$A:$J,COLUMN('Medical Examinations'!D336),FALSE)</f>
        <v>No</v>
      </c>
      <c r="F337" t="str">
        <f>VLOOKUP($A337,'Medical Examinations'!$A:$J,COLUMN('Medical Examinations'!E336),FALSE)</f>
        <v>No</v>
      </c>
      <c r="G337" t="str">
        <f>VLOOKUP($A337,'Medical Examinations'!$A:$J,COLUMN('Medical Examinations'!F336),FALSE)</f>
        <v>No</v>
      </c>
      <c r="H337">
        <f>VLOOKUP($A337,'Medical Examinations'!$A:$J,COLUMN('Medical Examinations'!G336),FALSE)</f>
        <v>1</v>
      </c>
      <c r="I337" t="str">
        <f>VLOOKUP($A337,'Medical Examinations'!$A:$J,COLUMN('Medical Examinations'!H336),FALSE)</f>
        <v>Yes</v>
      </c>
      <c r="J337" t="str">
        <f>VLOOKUP($A337,'Medical Examinations'!$A:$J,COLUMN('Medical Examinations'!I336),FALSE)</f>
        <v>Healthy Weight</v>
      </c>
      <c r="K337" t="str">
        <f>VLOOKUP($A337,'Medical Examinations'!$A:$J,COLUMN('Medical Examinations'!J336),FALSE)</f>
        <v>Prediabetes</v>
      </c>
      <c r="L337" s="30">
        <f>VLOOKUP($A337,'Hospitalisation Details'!$A:$K,COLUMN('Hospitalisation Details'!J336),FALSE)</f>
        <v>31974</v>
      </c>
      <c r="M337" s="23">
        <f>VLOOKUP($A337,'Hospitalisation Details'!$A:$K,COLUMN('Hospitalisation Details'!F336),FALSE)</f>
        <v>29443.59</v>
      </c>
      <c r="N337" t="str">
        <f>VLOOKUP($A337,'Hospitalisation Details'!$A:$K,COLUMN('Hospitalisation Details'!G336),FALSE)</f>
        <v>Tier - 1</v>
      </c>
      <c r="O337" t="str">
        <f>VLOOKUP($A337,'Hospitalisation Details'!$A:$K,COLUMN('Hospitalisation Details'!H336),FALSE)</f>
        <v>Tier - 1</v>
      </c>
      <c r="P337" t="str">
        <f>VLOOKUP($A337,'Hospitalisation Details'!$A:$K,COLUMN('Hospitalisation Details'!I336),FALSE)</f>
        <v>R1011</v>
      </c>
      <c r="Q337">
        <f>VLOOKUP($A337,'Hospitalisation Details'!$A:$K,COLUMN('Hospitalisation Details'!K336),FALSE)</f>
        <v>35</v>
      </c>
    </row>
    <row r="338" spans="1:17" ht="15.75" x14ac:dyDescent="0.25">
      <c r="A338" s="6" t="s">
        <v>378</v>
      </c>
      <c r="B338" t="str">
        <f>VLOOKUP(A338,'Customer Names'!A:E,COLUMN('Customer Names'!D337),FALSE)</f>
        <v>Ms. Kathryn</v>
      </c>
      <c r="C338">
        <f>VLOOKUP($A338,'Medical Examinations'!$A:$J,COLUMN('Medical Examinations'!B337),FALSE)</f>
        <v>22.03</v>
      </c>
      <c r="D338">
        <f>VLOOKUP($A338,'Medical Examinations'!$A:$J,COLUMN('Medical Examinations'!C337),FALSE)</f>
        <v>4.28</v>
      </c>
      <c r="E338" t="str">
        <f>VLOOKUP($A338,'Medical Examinations'!$A:$J,COLUMN('Medical Examinations'!D337),FALSE)</f>
        <v>Yes</v>
      </c>
      <c r="F338" t="str">
        <f>VLOOKUP($A338,'Medical Examinations'!$A:$J,COLUMN('Medical Examinations'!E337),FALSE)</f>
        <v>No</v>
      </c>
      <c r="G338" t="str">
        <f>VLOOKUP($A338,'Medical Examinations'!$A:$J,COLUMN('Medical Examinations'!F337),FALSE)</f>
        <v>No</v>
      </c>
      <c r="H338">
        <f>VLOOKUP($A338,'Medical Examinations'!$A:$J,COLUMN('Medical Examinations'!G337),FALSE)</f>
        <v>0</v>
      </c>
      <c r="I338" t="str">
        <f>VLOOKUP($A338,'Medical Examinations'!$A:$J,COLUMN('Medical Examinations'!H337),FALSE)</f>
        <v>Yes</v>
      </c>
      <c r="J338" t="str">
        <f>VLOOKUP($A338,'Medical Examinations'!$A:$J,COLUMN('Medical Examinations'!I337),FALSE)</f>
        <v>Healthy Weight</v>
      </c>
      <c r="K338" t="str">
        <f>VLOOKUP($A338,'Medical Examinations'!$A:$J,COLUMN('Medical Examinations'!J337),FALSE)</f>
        <v>Normal</v>
      </c>
      <c r="L338" s="30">
        <f>VLOOKUP($A338,'Hospitalisation Details'!$A:$K,COLUMN('Hospitalisation Details'!J337),FALSE)</f>
        <v>31358</v>
      </c>
      <c r="M338" s="23">
        <f>VLOOKUP($A338,'Hospitalisation Details'!$A:$K,COLUMN('Hospitalisation Details'!F337),FALSE)</f>
        <v>29352.560000000001</v>
      </c>
      <c r="N338" t="str">
        <f>VLOOKUP($A338,'Hospitalisation Details'!$A:$K,COLUMN('Hospitalisation Details'!G337),FALSE)</f>
        <v>Tier - 1</v>
      </c>
      <c r="O338" t="str">
        <f>VLOOKUP($A338,'Hospitalisation Details'!$A:$K,COLUMN('Hospitalisation Details'!H337),FALSE)</f>
        <v>Tier - 1</v>
      </c>
      <c r="P338" t="str">
        <f>VLOOKUP($A338,'Hospitalisation Details'!$A:$K,COLUMN('Hospitalisation Details'!I337),FALSE)</f>
        <v>R1011</v>
      </c>
      <c r="Q338">
        <f>VLOOKUP($A338,'Hospitalisation Details'!$A:$K,COLUMN('Hospitalisation Details'!K337),FALSE)</f>
        <v>37</v>
      </c>
    </row>
    <row r="339" spans="1:17" ht="15.75" x14ac:dyDescent="0.25">
      <c r="A339" s="6" t="s">
        <v>379</v>
      </c>
      <c r="B339" t="str">
        <f>VLOOKUP(A339,'Customer Names'!A:E,COLUMN('Customer Names'!D338),FALSE)</f>
        <v>Ms. Elizabeth</v>
      </c>
      <c r="C339">
        <f>VLOOKUP($A339,'Medical Examinations'!$A:$J,COLUMN('Medical Examinations'!B338),FALSE)</f>
        <v>26.885000000000002</v>
      </c>
      <c r="D339">
        <f>VLOOKUP($A339,'Medical Examinations'!$A:$J,COLUMN('Medical Examinations'!C338),FALSE)</f>
        <v>9.86</v>
      </c>
      <c r="E339" t="str">
        <f>VLOOKUP($A339,'Medical Examinations'!$A:$J,COLUMN('Medical Examinations'!D338),FALSE)</f>
        <v>No</v>
      </c>
      <c r="F339" t="str">
        <f>VLOOKUP($A339,'Medical Examinations'!$A:$J,COLUMN('Medical Examinations'!E338),FALSE)</f>
        <v>No</v>
      </c>
      <c r="G339" t="str">
        <f>VLOOKUP($A339,'Medical Examinations'!$A:$J,COLUMN('Medical Examinations'!F338),FALSE)</f>
        <v>No</v>
      </c>
      <c r="H339">
        <f>VLOOKUP($A339,'Medical Examinations'!$A:$J,COLUMN('Medical Examinations'!G338),FALSE)</f>
        <v>3</v>
      </c>
      <c r="I339" t="str">
        <f>VLOOKUP($A339,'Medical Examinations'!$A:$J,COLUMN('Medical Examinations'!H338),FALSE)</f>
        <v>Yes</v>
      </c>
      <c r="J339" t="str">
        <f>VLOOKUP($A339,'Medical Examinations'!$A:$J,COLUMN('Medical Examinations'!I338),FALSE)</f>
        <v>Overweight</v>
      </c>
      <c r="K339" t="str">
        <f>VLOOKUP($A339,'Medical Examinations'!$A:$J,COLUMN('Medical Examinations'!J338),FALSE)</f>
        <v>Diabetes</v>
      </c>
      <c r="L339" s="30">
        <f>VLOOKUP($A339,'Hospitalisation Details'!$A:$K,COLUMN('Hospitalisation Details'!J338),FALSE)</f>
        <v>21341</v>
      </c>
      <c r="M339" s="23">
        <f>VLOOKUP($A339,'Hospitalisation Details'!$A:$K,COLUMN('Hospitalisation Details'!F338),FALSE)</f>
        <v>29330.98</v>
      </c>
      <c r="N339" t="str">
        <f>VLOOKUP($A339,'Hospitalisation Details'!$A:$K,COLUMN('Hospitalisation Details'!G338),FALSE)</f>
        <v>Tier - 1</v>
      </c>
      <c r="O339" t="str">
        <f>VLOOKUP($A339,'Hospitalisation Details'!$A:$K,COLUMN('Hospitalisation Details'!H338),FALSE)</f>
        <v>Tier - 2</v>
      </c>
      <c r="P339" t="str">
        <f>VLOOKUP($A339,'Hospitalisation Details'!$A:$K,COLUMN('Hospitalisation Details'!I338),FALSE)</f>
        <v>R1012</v>
      </c>
      <c r="Q339">
        <f>VLOOKUP($A339,'Hospitalisation Details'!$A:$K,COLUMN('Hospitalisation Details'!K338),FALSE)</f>
        <v>65</v>
      </c>
    </row>
    <row r="340" spans="1:17" ht="15.75" x14ac:dyDescent="0.25">
      <c r="A340" s="6" t="s">
        <v>380</v>
      </c>
      <c r="B340" t="str">
        <f>VLOOKUP(A340,'Customer Names'!A:E,COLUMN('Customer Names'!D339),FALSE)</f>
        <v>Mr. Ben</v>
      </c>
      <c r="C340">
        <f>VLOOKUP($A340,'Medical Examinations'!$A:$J,COLUMN('Medical Examinations'!B339),FALSE)</f>
        <v>16.36</v>
      </c>
      <c r="D340">
        <f>VLOOKUP($A340,'Medical Examinations'!$A:$J,COLUMN('Medical Examinations'!C339),FALSE)</f>
        <v>11.19</v>
      </c>
      <c r="E340" t="str">
        <f>VLOOKUP($A340,'Medical Examinations'!$A:$J,COLUMN('Medical Examinations'!D339),FALSE)</f>
        <v>No</v>
      </c>
      <c r="F340" t="str">
        <f>VLOOKUP($A340,'Medical Examinations'!$A:$J,COLUMN('Medical Examinations'!E339),FALSE)</f>
        <v>No</v>
      </c>
      <c r="G340" t="str">
        <f>VLOOKUP($A340,'Medical Examinations'!$A:$J,COLUMN('Medical Examinations'!F339),FALSE)</f>
        <v>No</v>
      </c>
      <c r="H340">
        <f>VLOOKUP($A340,'Medical Examinations'!$A:$J,COLUMN('Medical Examinations'!G339),FALSE)</f>
        <v>0</v>
      </c>
      <c r="I340" t="str">
        <f>VLOOKUP($A340,'Medical Examinations'!$A:$J,COLUMN('Medical Examinations'!H339),FALSE)</f>
        <v>Yes</v>
      </c>
      <c r="J340" t="str">
        <f>VLOOKUP($A340,'Medical Examinations'!$A:$J,COLUMN('Medical Examinations'!I339),FALSE)</f>
        <v>Underweight</v>
      </c>
      <c r="K340" t="str">
        <f>VLOOKUP($A340,'Medical Examinations'!$A:$J,COLUMN('Medical Examinations'!J339),FALSE)</f>
        <v>Diabetes</v>
      </c>
      <c r="L340" s="30">
        <f>VLOOKUP($A340,'Hospitalisation Details'!$A:$K,COLUMN('Hospitalisation Details'!J339),FALSE)</f>
        <v>28692</v>
      </c>
      <c r="M340" s="23">
        <f>VLOOKUP($A340,'Hospitalisation Details'!$A:$K,COLUMN('Hospitalisation Details'!F339),FALSE)</f>
        <v>29227.599999999999</v>
      </c>
      <c r="N340" t="str">
        <f>VLOOKUP($A340,'Hospitalisation Details'!$A:$K,COLUMN('Hospitalisation Details'!G339),FALSE)</f>
        <v>Tier - 1</v>
      </c>
      <c r="O340" t="str">
        <f>VLOOKUP($A340,'Hospitalisation Details'!$A:$K,COLUMN('Hospitalisation Details'!H339),FALSE)</f>
        <v>Tier - 3</v>
      </c>
      <c r="P340" t="str">
        <f>VLOOKUP($A340,'Hospitalisation Details'!$A:$K,COLUMN('Hospitalisation Details'!I339),FALSE)</f>
        <v>R1012</v>
      </c>
      <c r="Q340">
        <f>VLOOKUP($A340,'Hospitalisation Details'!$A:$K,COLUMN('Hospitalisation Details'!K339),FALSE)</f>
        <v>44</v>
      </c>
    </row>
    <row r="341" spans="1:17" ht="15.75" x14ac:dyDescent="0.25">
      <c r="A341" s="6" t="s">
        <v>381</v>
      </c>
      <c r="B341" t="str">
        <f>VLOOKUP(A341,'Customer Names'!A:E,COLUMN('Customer Names'!D340),FALSE)</f>
        <v>Ms. Cheryl</v>
      </c>
      <c r="C341">
        <f>VLOOKUP($A341,'Medical Examinations'!$A:$J,COLUMN('Medical Examinations'!B340),FALSE)</f>
        <v>32.299999999999997</v>
      </c>
      <c r="D341">
        <f>VLOOKUP($A341,'Medical Examinations'!$A:$J,COLUMN('Medical Examinations'!C340),FALSE)</f>
        <v>4.8899999999999997</v>
      </c>
      <c r="E341" t="str">
        <f>VLOOKUP($A341,'Medical Examinations'!$A:$J,COLUMN('Medical Examinations'!D340),FALSE)</f>
        <v>Yes</v>
      </c>
      <c r="F341" t="str">
        <f>VLOOKUP($A341,'Medical Examinations'!$A:$J,COLUMN('Medical Examinations'!E340),FALSE)</f>
        <v>No</v>
      </c>
      <c r="G341" t="str">
        <f>VLOOKUP($A341,'Medical Examinations'!$A:$J,COLUMN('Medical Examinations'!F340),FALSE)</f>
        <v>Yes</v>
      </c>
      <c r="H341">
        <f>VLOOKUP($A341,'Medical Examinations'!$A:$J,COLUMN('Medical Examinations'!G340),FALSE)</f>
        <v>1</v>
      </c>
      <c r="I341" t="str">
        <f>VLOOKUP($A341,'Medical Examinations'!$A:$J,COLUMN('Medical Examinations'!H340),FALSE)</f>
        <v>No</v>
      </c>
      <c r="J341" t="str">
        <f>VLOOKUP($A341,'Medical Examinations'!$A:$J,COLUMN('Medical Examinations'!I340),FALSE)</f>
        <v>Obesity</v>
      </c>
      <c r="K341" t="str">
        <f>VLOOKUP($A341,'Medical Examinations'!$A:$J,COLUMN('Medical Examinations'!J340),FALSE)</f>
        <v>Normal</v>
      </c>
      <c r="L341" s="30">
        <f>VLOOKUP($A341,'Hospitalisation Details'!$A:$K,COLUMN('Hospitalisation Details'!J340),FALSE)</f>
        <v>25393</v>
      </c>
      <c r="M341" s="23">
        <f>VLOOKUP($A341,'Hospitalisation Details'!$A:$K,COLUMN('Hospitalisation Details'!F340),FALSE)</f>
        <v>29186.48</v>
      </c>
      <c r="N341" t="str">
        <f>VLOOKUP($A341,'Hospitalisation Details'!$A:$K,COLUMN('Hospitalisation Details'!G340),FALSE)</f>
        <v>Tier - 1</v>
      </c>
      <c r="O341" t="str">
        <f>VLOOKUP($A341,'Hospitalisation Details'!$A:$K,COLUMN('Hospitalisation Details'!H340),FALSE)</f>
        <v>Tier - 3</v>
      </c>
      <c r="P341" t="str">
        <f>VLOOKUP($A341,'Hospitalisation Details'!$A:$K,COLUMN('Hospitalisation Details'!I340),FALSE)</f>
        <v>R1024</v>
      </c>
      <c r="Q341">
        <f>VLOOKUP($A341,'Hospitalisation Details'!$A:$K,COLUMN('Hospitalisation Details'!K340),FALSE)</f>
        <v>53</v>
      </c>
    </row>
    <row r="342" spans="1:17" ht="15.75" x14ac:dyDescent="0.25">
      <c r="A342" s="6" t="s">
        <v>382</v>
      </c>
      <c r="B342" t="str">
        <f>VLOOKUP(A342,'Customer Names'!A:E,COLUMN('Customer Names'!D341),FALSE)</f>
        <v>Ms. Kimberly</v>
      </c>
      <c r="C342">
        <f>VLOOKUP($A342,'Medical Examinations'!$A:$J,COLUMN('Medical Examinations'!B341),FALSE)</f>
        <v>16.05</v>
      </c>
      <c r="D342">
        <f>VLOOKUP($A342,'Medical Examinations'!$A:$J,COLUMN('Medical Examinations'!C341),FALSE)</f>
        <v>4.3499999999999996</v>
      </c>
      <c r="E342" t="str">
        <f>VLOOKUP($A342,'Medical Examinations'!$A:$J,COLUMN('Medical Examinations'!D341),FALSE)</f>
        <v>Yes</v>
      </c>
      <c r="F342" t="str">
        <f>VLOOKUP($A342,'Medical Examinations'!$A:$J,COLUMN('Medical Examinations'!E341),FALSE)</f>
        <v>No</v>
      </c>
      <c r="G342" t="str">
        <f>VLOOKUP($A342,'Medical Examinations'!$A:$J,COLUMN('Medical Examinations'!F341),FALSE)</f>
        <v>No</v>
      </c>
      <c r="H342">
        <f>VLOOKUP($A342,'Medical Examinations'!$A:$J,COLUMN('Medical Examinations'!G341),FALSE)</f>
        <v>0</v>
      </c>
      <c r="I342" t="str">
        <f>VLOOKUP($A342,'Medical Examinations'!$A:$J,COLUMN('Medical Examinations'!H341),FALSE)</f>
        <v>Yes</v>
      </c>
      <c r="J342" t="str">
        <f>VLOOKUP($A342,'Medical Examinations'!$A:$J,COLUMN('Medical Examinations'!I341),FALSE)</f>
        <v>Underweight</v>
      </c>
      <c r="K342" t="str">
        <f>VLOOKUP($A342,'Medical Examinations'!$A:$J,COLUMN('Medical Examinations'!J341),FALSE)</f>
        <v>Normal</v>
      </c>
      <c r="L342" s="30">
        <f>VLOOKUP($A342,'Hospitalisation Details'!$A:$K,COLUMN('Hospitalisation Details'!J341),FALSE)</f>
        <v>28072</v>
      </c>
      <c r="M342" s="23">
        <f>VLOOKUP($A342,'Hospitalisation Details'!$A:$K,COLUMN('Hospitalisation Details'!F341),FALSE)</f>
        <v>29160.39</v>
      </c>
      <c r="N342" t="str">
        <f>VLOOKUP($A342,'Hospitalisation Details'!$A:$K,COLUMN('Hospitalisation Details'!G341),FALSE)</f>
        <v>Tier - 1</v>
      </c>
      <c r="O342" t="str">
        <f>VLOOKUP($A342,'Hospitalisation Details'!$A:$K,COLUMN('Hospitalisation Details'!H341),FALSE)</f>
        <v>Tier - 2</v>
      </c>
      <c r="P342" t="str">
        <f>VLOOKUP($A342,'Hospitalisation Details'!$A:$K,COLUMN('Hospitalisation Details'!I341),FALSE)</f>
        <v>R1011</v>
      </c>
      <c r="Q342">
        <f>VLOOKUP($A342,'Hospitalisation Details'!$A:$K,COLUMN('Hospitalisation Details'!K341),FALSE)</f>
        <v>46</v>
      </c>
    </row>
    <row r="343" spans="1:17" ht="15.75" x14ac:dyDescent="0.25">
      <c r="A343" s="6" t="s">
        <v>383</v>
      </c>
      <c r="B343" t="str">
        <f>VLOOKUP(A343,'Customer Names'!A:E,COLUMN('Customer Names'!D342),FALSE)</f>
        <v>Ms. Cynthia</v>
      </c>
      <c r="C343">
        <f>VLOOKUP($A343,'Medical Examinations'!$A:$J,COLUMN('Medical Examinations'!B342),FALSE)</f>
        <v>29.07</v>
      </c>
      <c r="D343">
        <f>VLOOKUP($A343,'Medical Examinations'!$A:$J,COLUMN('Medical Examinations'!C342),FALSE)</f>
        <v>8.66</v>
      </c>
      <c r="E343" t="str">
        <f>VLOOKUP($A343,'Medical Examinations'!$A:$J,COLUMN('Medical Examinations'!D342),FALSE)</f>
        <v>Yes</v>
      </c>
      <c r="F343" t="str">
        <f>VLOOKUP($A343,'Medical Examinations'!$A:$J,COLUMN('Medical Examinations'!E342),FALSE)</f>
        <v>No</v>
      </c>
      <c r="G343" t="str">
        <f>VLOOKUP($A343,'Medical Examinations'!$A:$J,COLUMN('Medical Examinations'!F342),FALSE)</f>
        <v>No</v>
      </c>
      <c r="H343">
        <f>VLOOKUP($A343,'Medical Examinations'!$A:$J,COLUMN('Medical Examinations'!G342),FALSE)</f>
        <v>2</v>
      </c>
      <c r="I343" t="str">
        <f>VLOOKUP($A343,'Medical Examinations'!$A:$J,COLUMN('Medical Examinations'!H342),FALSE)</f>
        <v>Yes</v>
      </c>
      <c r="J343" t="str">
        <f>VLOOKUP($A343,'Medical Examinations'!$A:$J,COLUMN('Medical Examinations'!I342),FALSE)</f>
        <v>Overweight</v>
      </c>
      <c r="K343" t="str">
        <f>VLOOKUP($A343,'Medical Examinations'!$A:$J,COLUMN('Medical Examinations'!J342),FALSE)</f>
        <v>Diabetes</v>
      </c>
      <c r="L343" s="30">
        <f>VLOOKUP($A343,'Hospitalisation Details'!$A:$K,COLUMN('Hospitalisation Details'!J342),FALSE)</f>
        <v>22639</v>
      </c>
      <c r="M343" s="23">
        <f>VLOOKUP($A343,'Hospitalisation Details'!$A:$K,COLUMN('Hospitalisation Details'!F342),FALSE)</f>
        <v>29141.360000000001</v>
      </c>
      <c r="N343" t="str">
        <f>VLOOKUP($A343,'Hospitalisation Details'!$A:$K,COLUMN('Hospitalisation Details'!G342),FALSE)</f>
        <v>Tier - 1</v>
      </c>
      <c r="O343" t="str">
        <f>VLOOKUP($A343,'Hospitalisation Details'!$A:$K,COLUMN('Hospitalisation Details'!H342),FALSE)</f>
        <v>Tier - 3</v>
      </c>
      <c r="P343" t="str">
        <f>VLOOKUP($A343,'Hospitalisation Details'!$A:$K,COLUMN('Hospitalisation Details'!I342),FALSE)</f>
        <v>R1012</v>
      </c>
      <c r="Q343">
        <f>VLOOKUP($A343,'Hospitalisation Details'!$A:$K,COLUMN('Hospitalisation Details'!K342),FALSE)</f>
        <v>61</v>
      </c>
    </row>
    <row r="344" spans="1:17" ht="15.75" x14ac:dyDescent="0.25">
      <c r="A344" s="6" t="s">
        <v>384</v>
      </c>
      <c r="B344" t="str">
        <f>VLOOKUP(A344,'Customer Names'!A:E,COLUMN('Customer Names'!D343),FALSE)</f>
        <v>Ms. Jessica</v>
      </c>
      <c r="C344">
        <f>VLOOKUP($A344,'Medical Examinations'!$A:$J,COLUMN('Medical Examinations'!B343),FALSE)</f>
        <v>17.43</v>
      </c>
      <c r="D344">
        <f>VLOOKUP($A344,'Medical Examinations'!$A:$J,COLUMN('Medical Examinations'!C343),FALSE)</f>
        <v>8.64</v>
      </c>
      <c r="E344" t="str">
        <f>VLOOKUP($A344,'Medical Examinations'!$A:$J,COLUMN('Medical Examinations'!D343),FALSE)</f>
        <v>No</v>
      </c>
      <c r="F344" t="str">
        <f>VLOOKUP($A344,'Medical Examinations'!$A:$J,COLUMN('Medical Examinations'!E343),FALSE)</f>
        <v>No</v>
      </c>
      <c r="G344" t="str">
        <f>VLOOKUP($A344,'Medical Examinations'!$A:$J,COLUMN('Medical Examinations'!F343),FALSE)</f>
        <v>No</v>
      </c>
      <c r="H344">
        <f>VLOOKUP($A344,'Medical Examinations'!$A:$J,COLUMN('Medical Examinations'!G343),FALSE)</f>
        <v>0</v>
      </c>
      <c r="I344" t="str">
        <f>VLOOKUP($A344,'Medical Examinations'!$A:$J,COLUMN('Medical Examinations'!H343),FALSE)</f>
        <v>Yes</v>
      </c>
      <c r="J344" t="str">
        <f>VLOOKUP($A344,'Medical Examinations'!$A:$J,COLUMN('Medical Examinations'!I343),FALSE)</f>
        <v>Underweight</v>
      </c>
      <c r="K344" t="str">
        <f>VLOOKUP($A344,'Medical Examinations'!$A:$J,COLUMN('Medical Examinations'!J343),FALSE)</f>
        <v>Diabetes</v>
      </c>
      <c r="L344" s="30">
        <f>VLOOKUP($A344,'Hospitalisation Details'!$A:$K,COLUMN('Hospitalisation Details'!J343),FALSE)</f>
        <v>28823</v>
      </c>
      <c r="M344" s="23">
        <f>VLOOKUP($A344,'Hospitalisation Details'!$A:$K,COLUMN('Hospitalisation Details'!F343),FALSE)</f>
        <v>29114.77</v>
      </c>
      <c r="N344" t="str">
        <f>VLOOKUP($A344,'Hospitalisation Details'!$A:$K,COLUMN('Hospitalisation Details'!G343),FALSE)</f>
        <v>Tier - 1</v>
      </c>
      <c r="O344" t="str">
        <f>VLOOKUP($A344,'Hospitalisation Details'!$A:$K,COLUMN('Hospitalisation Details'!H343),FALSE)</f>
        <v>Tier - 1</v>
      </c>
      <c r="P344" t="str">
        <f>VLOOKUP($A344,'Hospitalisation Details'!$A:$K,COLUMN('Hospitalisation Details'!I343),FALSE)</f>
        <v>R1011</v>
      </c>
      <c r="Q344">
        <f>VLOOKUP($A344,'Hospitalisation Details'!$A:$K,COLUMN('Hospitalisation Details'!K343),FALSE)</f>
        <v>44</v>
      </c>
    </row>
    <row r="345" spans="1:17" ht="15.75" x14ac:dyDescent="0.25">
      <c r="A345" s="6" t="s">
        <v>385</v>
      </c>
      <c r="B345" t="str">
        <f>VLOOKUP(A345,'Customer Names'!A:E,COLUMN('Customer Names'!D344),FALSE)</f>
        <v>Mr. Bruce</v>
      </c>
      <c r="C345">
        <f>VLOOKUP($A345,'Medical Examinations'!$A:$J,COLUMN('Medical Examinations'!B344),FALSE)</f>
        <v>19.329999999999998</v>
      </c>
      <c r="D345">
        <f>VLOOKUP($A345,'Medical Examinations'!$A:$J,COLUMN('Medical Examinations'!C344),FALSE)</f>
        <v>4.2699999999999996</v>
      </c>
      <c r="E345" t="str">
        <f>VLOOKUP($A345,'Medical Examinations'!$A:$J,COLUMN('Medical Examinations'!D344),FALSE)</f>
        <v>No</v>
      </c>
      <c r="F345" t="str">
        <f>VLOOKUP($A345,'Medical Examinations'!$A:$J,COLUMN('Medical Examinations'!E344),FALSE)</f>
        <v>No</v>
      </c>
      <c r="G345" t="str">
        <f>VLOOKUP($A345,'Medical Examinations'!$A:$J,COLUMN('Medical Examinations'!F344),FALSE)</f>
        <v>No</v>
      </c>
      <c r="H345">
        <f>VLOOKUP($A345,'Medical Examinations'!$A:$J,COLUMN('Medical Examinations'!G344),FALSE)</f>
        <v>0</v>
      </c>
      <c r="I345" t="str">
        <f>VLOOKUP($A345,'Medical Examinations'!$A:$J,COLUMN('Medical Examinations'!H344),FALSE)</f>
        <v>Yes</v>
      </c>
      <c r="J345" t="str">
        <f>VLOOKUP($A345,'Medical Examinations'!$A:$J,COLUMN('Medical Examinations'!I344),FALSE)</f>
        <v>Healthy Weight</v>
      </c>
      <c r="K345" t="str">
        <f>VLOOKUP($A345,'Medical Examinations'!$A:$J,COLUMN('Medical Examinations'!J344),FALSE)</f>
        <v>Normal</v>
      </c>
      <c r="L345" s="30">
        <f>VLOOKUP($A345,'Hospitalisation Details'!$A:$K,COLUMN('Hospitalisation Details'!J344),FALSE)</f>
        <v>29416</v>
      </c>
      <c r="M345" s="23">
        <f>VLOOKUP($A345,'Hospitalisation Details'!$A:$K,COLUMN('Hospitalisation Details'!F344),FALSE)</f>
        <v>29114.21</v>
      </c>
      <c r="N345" t="str">
        <f>VLOOKUP($A345,'Hospitalisation Details'!$A:$K,COLUMN('Hospitalisation Details'!G344),FALSE)</f>
        <v>Tier - 1</v>
      </c>
      <c r="O345" t="str">
        <f>VLOOKUP($A345,'Hospitalisation Details'!$A:$K,COLUMN('Hospitalisation Details'!H344),FALSE)</f>
        <v>Tier - 3</v>
      </c>
      <c r="P345" t="str">
        <f>VLOOKUP($A345,'Hospitalisation Details'!$A:$K,COLUMN('Hospitalisation Details'!I344),FALSE)</f>
        <v>R1011</v>
      </c>
      <c r="Q345">
        <f>VLOOKUP($A345,'Hospitalisation Details'!$A:$K,COLUMN('Hospitalisation Details'!K344),FALSE)</f>
        <v>42</v>
      </c>
    </row>
    <row r="346" spans="1:17" ht="15.75" x14ac:dyDescent="0.25">
      <c r="A346" s="6" t="s">
        <v>386</v>
      </c>
      <c r="B346" t="str">
        <f>VLOOKUP(A346,'Customer Names'!A:E,COLUMN('Customer Names'!D345),FALSE)</f>
        <v>Ms. Allison</v>
      </c>
      <c r="C346">
        <f>VLOOKUP($A346,'Medical Examinations'!$A:$J,COLUMN('Medical Examinations'!B345),FALSE)</f>
        <v>30.52</v>
      </c>
      <c r="D346">
        <f>VLOOKUP($A346,'Medical Examinations'!$A:$J,COLUMN('Medical Examinations'!C345),FALSE)</f>
        <v>4.21</v>
      </c>
      <c r="E346" t="str">
        <f>VLOOKUP($A346,'Medical Examinations'!$A:$J,COLUMN('Medical Examinations'!D345),FALSE)</f>
        <v>No</v>
      </c>
      <c r="F346" t="str">
        <f>VLOOKUP($A346,'Medical Examinations'!$A:$J,COLUMN('Medical Examinations'!E345),FALSE)</f>
        <v>No</v>
      </c>
      <c r="G346" t="str">
        <f>VLOOKUP($A346,'Medical Examinations'!$A:$J,COLUMN('Medical Examinations'!F345),FALSE)</f>
        <v>No</v>
      </c>
      <c r="H346">
        <f>VLOOKUP($A346,'Medical Examinations'!$A:$J,COLUMN('Medical Examinations'!G345),FALSE)</f>
        <v>1</v>
      </c>
      <c r="I346" t="str">
        <f>VLOOKUP($A346,'Medical Examinations'!$A:$J,COLUMN('Medical Examinations'!H345),FALSE)</f>
        <v>Yes</v>
      </c>
      <c r="J346" t="str">
        <f>VLOOKUP($A346,'Medical Examinations'!$A:$J,COLUMN('Medical Examinations'!I345),FALSE)</f>
        <v>Obesity</v>
      </c>
      <c r="K346" t="str">
        <f>VLOOKUP($A346,'Medical Examinations'!$A:$J,COLUMN('Medical Examinations'!J345),FALSE)</f>
        <v>Normal</v>
      </c>
      <c r="L346" s="30">
        <f>VLOOKUP($A346,'Hospitalisation Details'!$A:$K,COLUMN('Hospitalisation Details'!J345),FALSE)</f>
        <v>33792</v>
      </c>
      <c r="M346" s="23">
        <f>VLOOKUP($A346,'Hospitalisation Details'!$A:$K,COLUMN('Hospitalisation Details'!F345),FALSE)</f>
        <v>29007.82</v>
      </c>
      <c r="N346" t="str">
        <f>VLOOKUP($A346,'Hospitalisation Details'!$A:$K,COLUMN('Hospitalisation Details'!G345),FALSE)</f>
        <v>Tier - 1</v>
      </c>
      <c r="O346" t="str">
        <f>VLOOKUP($A346,'Hospitalisation Details'!$A:$K,COLUMN('Hospitalisation Details'!H345),FALSE)</f>
        <v>Tier - 3</v>
      </c>
      <c r="P346" t="str">
        <f>VLOOKUP($A346,'Hospitalisation Details'!$A:$K,COLUMN('Hospitalisation Details'!I345),FALSE)</f>
        <v>R1011</v>
      </c>
      <c r="Q346">
        <f>VLOOKUP($A346,'Hospitalisation Details'!$A:$K,COLUMN('Hospitalisation Details'!K345),FALSE)</f>
        <v>30</v>
      </c>
    </row>
    <row r="347" spans="1:17" ht="15.75" x14ac:dyDescent="0.25">
      <c r="A347" s="6" t="s">
        <v>387</v>
      </c>
      <c r="B347" t="str">
        <f>VLOOKUP(A347,'Customer Names'!A:E,COLUMN('Customer Names'!D346),FALSE)</f>
        <v>Mr. Alex</v>
      </c>
      <c r="C347">
        <f>VLOOKUP($A347,'Medical Examinations'!$A:$J,COLUMN('Medical Examinations'!B346),FALSE)</f>
        <v>39.21</v>
      </c>
      <c r="D347">
        <f>VLOOKUP($A347,'Medical Examinations'!$A:$J,COLUMN('Medical Examinations'!C346),FALSE)</f>
        <v>5.04</v>
      </c>
      <c r="E347" t="str">
        <f>VLOOKUP($A347,'Medical Examinations'!$A:$J,COLUMN('Medical Examinations'!D346),FALSE)</f>
        <v>No</v>
      </c>
      <c r="F347" t="str">
        <f>VLOOKUP($A347,'Medical Examinations'!$A:$J,COLUMN('Medical Examinations'!E346),FALSE)</f>
        <v>No</v>
      </c>
      <c r="G347" t="str">
        <f>VLOOKUP($A347,'Medical Examinations'!$A:$J,COLUMN('Medical Examinations'!F346),FALSE)</f>
        <v>Yes</v>
      </c>
      <c r="H347">
        <f>VLOOKUP($A347,'Medical Examinations'!$A:$J,COLUMN('Medical Examinations'!G346),FALSE)</f>
        <v>1</v>
      </c>
      <c r="I347" t="str">
        <f>VLOOKUP($A347,'Medical Examinations'!$A:$J,COLUMN('Medical Examinations'!H346),FALSE)</f>
        <v>Yes</v>
      </c>
      <c r="J347" t="str">
        <f>VLOOKUP($A347,'Medical Examinations'!$A:$J,COLUMN('Medical Examinations'!I346),FALSE)</f>
        <v>Obesity</v>
      </c>
      <c r="K347" t="str">
        <f>VLOOKUP($A347,'Medical Examinations'!$A:$J,COLUMN('Medical Examinations'!J346),FALSE)</f>
        <v>Normal</v>
      </c>
      <c r="L347" s="30">
        <f>VLOOKUP($A347,'Hospitalisation Details'!$A:$K,COLUMN('Hospitalisation Details'!J346),FALSE)</f>
        <v>37865</v>
      </c>
      <c r="M347" s="23">
        <f>VLOOKUP($A347,'Hospitalisation Details'!$A:$K,COLUMN('Hospitalisation Details'!F346),FALSE)</f>
        <v>28998.68</v>
      </c>
      <c r="N347" t="str">
        <f>VLOOKUP($A347,'Hospitalisation Details'!$A:$K,COLUMN('Hospitalisation Details'!G346),FALSE)</f>
        <v>Tier - 1</v>
      </c>
      <c r="O347" t="str">
        <f>VLOOKUP($A347,'Hospitalisation Details'!$A:$K,COLUMN('Hospitalisation Details'!H346),FALSE)</f>
        <v>Tier - 3</v>
      </c>
      <c r="P347" t="str">
        <f>VLOOKUP($A347,'Hospitalisation Details'!$A:$K,COLUMN('Hospitalisation Details'!I346),FALSE)</f>
        <v>R1011</v>
      </c>
      <c r="Q347">
        <f>VLOOKUP($A347,'Hospitalisation Details'!$A:$K,COLUMN('Hospitalisation Details'!K346),FALSE)</f>
        <v>19</v>
      </c>
    </row>
    <row r="348" spans="1:17" ht="15.75" x14ac:dyDescent="0.25">
      <c r="A348" s="6" t="s">
        <v>388</v>
      </c>
      <c r="B348" t="str">
        <f>VLOOKUP(A348,'Customer Names'!A:E,COLUMN('Customer Names'!D347),FALSE)</f>
        <v>Ms. Gabriela</v>
      </c>
      <c r="C348">
        <f>VLOOKUP($A348,'Medical Examinations'!$A:$J,COLUMN('Medical Examinations'!B347),FALSE)</f>
        <v>26.98</v>
      </c>
      <c r="D348">
        <f>VLOOKUP($A348,'Medical Examinations'!$A:$J,COLUMN('Medical Examinations'!C347),FALSE)</f>
        <v>5.21</v>
      </c>
      <c r="E348" t="str">
        <f>VLOOKUP($A348,'Medical Examinations'!$A:$J,COLUMN('Medical Examinations'!D347),FALSE)</f>
        <v>Yes</v>
      </c>
      <c r="F348" t="str">
        <f>VLOOKUP($A348,'Medical Examinations'!$A:$J,COLUMN('Medical Examinations'!E347),FALSE)</f>
        <v>No</v>
      </c>
      <c r="G348" t="str">
        <f>VLOOKUP($A348,'Medical Examinations'!$A:$J,COLUMN('Medical Examinations'!F347),FALSE)</f>
        <v>No</v>
      </c>
      <c r="H348">
        <f>VLOOKUP($A348,'Medical Examinations'!$A:$J,COLUMN('Medical Examinations'!G347),FALSE)</f>
        <v>2</v>
      </c>
      <c r="I348" t="str">
        <f>VLOOKUP($A348,'Medical Examinations'!$A:$J,COLUMN('Medical Examinations'!H347),FALSE)</f>
        <v>Yes</v>
      </c>
      <c r="J348" t="str">
        <f>VLOOKUP($A348,'Medical Examinations'!$A:$J,COLUMN('Medical Examinations'!I347),FALSE)</f>
        <v>Overweight</v>
      </c>
      <c r="K348" t="str">
        <f>VLOOKUP($A348,'Medical Examinations'!$A:$J,COLUMN('Medical Examinations'!J347),FALSE)</f>
        <v>Normal</v>
      </c>
      <c r="L348" s="30">
        <f>VLOOKUP($A348,'Hospitalisation Details'!$A:$K,COLUMN('Hospitalisation Details'!J347),FALSE)</f>
        <v>21889</v>
      </c>
      <c r="M348" s="23">
        <f>VLOOKUP($A348,'Hospitalisation Details'!$A:$K,COLUMN('Hospitalisation Details'!F347),FALSE)</f>
        <v>28950.47</v>
      </c>
      <c r="N348" t="str">
        <f>VLOOKUP($A348,'Hospitalisation Details'!$A:$K,COLUMN('Hospitalisation Details'!G347),FALSE)</f>
        <v>Tier - 1</v>
      </c>
      <c r="O348" t="str">
        <f>VLOOKUP($A348,'Hospitalisation Details'!$A:$K,COLUMN('Hospitalisation Details'!H347),FALSE)</f>
        <v>Tier - 1</v>
      </c>
      <c r="P348" t="str">
        <f>VLOOKUP($A348,'Hospitalisation Details'!$A:$K,COLUMN('Hospitalisation Details'!I347),FALSE)</f>
        <v>R1012</v>
      </c>
      <c r="Q348">
        <f>VLOOKUP($A348,'Hospitalisation Details'!$A:$K,COLUMN('Hospitalisation Details'!K347),FALSE)</f>
        <v>63</v>
      </c>
    </row>
    <row r="349" spans="1:17" ht="15.75" x14ac:dyDescent="0.25">
      <c r="A349" s="6" t="s">
        <v>389</v>
      </c>
      <c r="B349" t="str">
        <f>VLOOKUP(A349,'Customer Names'!A:E,COLUMN('Customer Names'!D348),FALSE)</f>
        <v>Ms. Sharon</v>
      </c>
      <c r="C349">
        <f>VLOOKUP($A349,'Medical Examinations'!$A:$J,COLUMN('Medical Examinations'!B348),FALSE)</f>
        <v>25.84</v>
      </c>
      <c r="D349">
        <f>VLOOKUP($A349,'Medical Examinations'!$A:$J,COLUMN('Medical Examinations'!C348),FALSE)</f>
        <v>8.83</v>
      </c>
      <c r="E349" t="str">
        <f>VLOOKUP($A349,'Medical Examinations'!$A:$J,COLUMN('Medical Examinations'!D348),FALSE)</f>
        <v>No</v>
      </c>
      <c r="F349" t="str">
        <f>VLOOKUP($A349,'Medical Examinations'!$A:$J,COLUMN('Medical Examinations'!E348),FALSE)</f>
        <v>No</v>
      </c>
      <c r="G349" t="str">
        <f>VLOOKUP($A349,'Medical Examinations'!$A:$J,COLUMN('Medical Examinations'!F348),FALSE)</f>
        <v>No</v>
      </c>
      <c r="H349">
        <f>VLOOKUP($A349,'Medical Examinations'!$A:$J,COLUMN('Medical Examinations'!G348),FALSE)</f>
        <v>0</v>
      </c>
      <c r="I349" t="str">
        <f>VLOOKUP($A349,'Medical Examinations'!$A:$J,COLUMN('Medical Examinations'!H348),FALSE)</f>
        <v>No</v>
      </c>
      <c r="J349" t="str">
        <f>VLOOKUP($A349,'Medical Examinations'!$A:$J,COLUMN('Medical Examinations'!I348),FALSE)</f>
        <v>Overweight</v>
      </c>
      <c r="K349" t="str">
        <f>VLOOKUP($A349,'Medical Examinations'!$A:$J,COLUMN('Medical Examinations'!J348),FALSE)</f>
        <v>Diabetes</v>
      </c>
      <c r="L349" s="30">
        <f>VLOOKUP($A349,'Hospitalisation Details'!$A:$K,COLUMN('Hospitalisation Details'!J348),FALSE)</f>
        <v>22852</v>
      </c>
      <c r="M349" s="23">
        <f>VLOOKUP($A349,'Hospitalisation Details'!$A:$K,COLUMN('Hospitalisation Details'!F348),FALSE)</f>
        <v>28923.14</v>
      </c>
      <c r="N349" t="str">
        <f>VLOOKUP($A349,'Hospitalisation Details'!$A:$K,COLUMN('Hospitalisation Details'!G348),FALSE)</f>
        <v>Tier - 1</v>
      </c>
      <c r="O349" t="str">
        <f>VLOOKUP($A349,'Hospitalisation Details'!$A:$K,COLUMN('Hospitalisation Details'!H348),FALSE)</f>
        <v>Tier - 1</v>
      </c>
      <c r="P349" t="str">
        <f>VLOOKUP($A349,'Hospitalisation Details'!$A:$K,COLUMN('Hospitalisation Details'!I348),FALSE)</f>
        <v>R1012</v>
      </c>
      <c r="Q349">
        <f>VLOOKUP($A349,'Hospitalisation Details'!$A:$K,COLUMN('Hospitalisation Details'!K348),FALSE)</f>
        <v>60</v>
      </c>
    </row>
    <row r="350" spans="1:17" ht="15.75" x14ac:dyDescent="0.25">
      <c r="A350" s="6" t="s">
        <v>390</v>
      </c>
      <c r="B350" t="str">
        <f>VLOOKUP(A350,'Customer Names'!A:E,COLUMN('Customer Names'!D349),FALSE)</f>
        <v>Mr. Jason</v>
      </c>
      <c r="C350">
        <f>VLOOKUP($A350,'Medical Examinations'!$A:$J,COLUMN('Medical Examinations'!B349),FALSE)</f>
        <v>28.31</v>
      </c>
      <c r="D350">
        <f>VLOOKUP($A350,'Medical Examinations'!$A:$J,COLUMN('Medical Examinations'!C349),FALSE)</f>
        <v>8.4700000000000006</v>
      </c>
      <c r="E350" t="str">
        <f>VLOOKUP($A350,'Medical Examinations'!$A:$J,COLUMN('Medical Examinations'!D349),FALSE)</f>
        <v>Yes</v>
      </c>
      <c r="F350" t="str">
        <f>VLOOKUP($A350,'Medical Examinations'!$A:$J,COLUMN('Medical Examinations'!E349),FALSE)</f>
        <v>No</v>
      </c>
      <c r="G350" t="str">
        <f>VLOOKUP($A350,'Medical Examinations'!$A:$J,COLUMN('Medical Examinations'!F349),FALSE)</f>
        <v>No</v>
      </c>
      <c r="H350">
        <f>VLOOKUP($A350,'Medical Examinations'!$A:$J,COLUMN('Medical Examinations'!G349),FALSE)</f>
        <v>2</v>
      </c>
      <c r="I350" t="str">
        <f>VLOOKUP($A350,'Medical Examinations'!$A:$J,COLUMN('Medical Examinations'!H349),FALSE)</f>
        <v>Yes</v>
      </c>
      <c r="J350" t="str">
        <f>VLOOKUP($A350,'Medical Examinations'!$A:$J,COLUMN('Medical Examinations'!I349),FALSE)</f>
        <v>Overweight</v>
      </c>
      <c r="K350" t="str">
        <f>VLOOKUP($A350,'Medical Examinations'!$A:$J,COLUMN('Medical Examinations'!J349),FALSE)</f>
        <v>Diabetes</v>
      </c>
      <c r="L350" s="30">
        <f>VLOOKUP($A350,'Hospitalisation Details'!$A:$K,COLUMN('Hospitalisation Details'!J349),FALSE)</f>
        <v>22496</v>
      </c>
      <c r="M350" s="23">
        <f>VLOOKUP($A350,'Hospitalisation Details'!$A:$K,COLUMN('Hospitalisation Details'!F349),FALSE)</f>
        <v>28868.66</v>
      </c>
      <c r="N350" t="str">
        <f>VLOOKUP($A350,'Hospitalisation Details'!$A:$K,COLUMN('Hospitalisation Details'!G349),FALSE)</f>
        <v>Tier - 1</v>
      </c>
      <c r="O350" t="str">
        <f>VLOOKUP($A350,'Hospitalisation Details'!$A:$K,COLUMN('Hospitalisation Details'!H349),FALSE)</f>
        <v>Tier - 2</v>
      </c>
      <c r="P350" t="str">
        <f>VLOOKUP($A350,'Hospitalisation Details'!$A:$K,COLUMN('Hospitalisation Details'!I349),FALSE)</f>
        <v>R1012</v>
      </c>
      <c r="Q350">
        <f>VLOOKUP($A350,'Hospitalisation Details'!$A:$K,COLUMN('Hospitalisation Details'!K349),FALSE)</f>
        <v>61</v>
      </c>
    </row>
    <row r="351" spans="1:17" ht="15.75" x14ac:dyDescent="0.25">
      <c r="A351" s="6" t="s">
        <v>391</v>
      </c>
      <c r="B351" t="str">
        <f>VLOOKUP(A351,'Customer Names'!A:E,COLUMN('Customer Names'!D350),FALSE)</f>
        <v>Ms. Chelsey</v>
      </c>
      <c r="C351">
        <f>VLOOKUP($A351,'Medical Examinations'!$A:$J,COLUMN('Medical Examinations'!B350),FALSE)</f>
        <v>23.94</v>
      </c>
      <c r="D351">
        <f>VLOOKUP($A351,'Medical Examinations'!$A:$J,COLUMN('Medical Examinations'!C350),FALSE)</f>
        <v>4.2</v>
      </c>
      <c r="E351" t="str">
        <f>VLOOKUP($A351,'Medical Examinations'!$A:$J,COLUMN('Medical Examinations'!D350),FALSE)</f>
        <v>No</v>
      </c>
      <c r="F351" t="str">
        <f>VLOOKUP($A351,'Medical Examinations'!$A:$J,COLUMN('Medical Examinations'!E350),FALSE)</f>
        <v>No</v>
      </c>
      <c r="G351" t="str">
        <f>VLOOKUP($A351,'Medical Examinations'!$A:$J,COLUMN('Medical Examinations'!F350),FALSE)</f>
        <v>No</v>
      </c>
      <c r="H351">
        <f>VLOOKUP($A351,'Medical Examinations'!$A:$J,COLUMN('Medical Examinations'!G350),FALSE)</f>
        <v>0</v>
      </c>
      <c r="I351" t="str">
        <f>VLOOKUP($A351,'Medical Examinations'!$A:$J,COLUMN('Medical Examinations'!H350),FALSE)</f>
        <v>Yes</v>
      </c>
      <c r="J351" t="str">
        <f>VLOOKUP($A351,'Medical Examinations'!$A:$J,COLUMN('Medical Examinations'!I350),FALSE)</f>
        <v>Healthy Weight</v>
      </c>
      <c r="K351" t="str">
        <f>VLOOKUP($A351,'Medical Examinations'!$A:$J,COLUMN('Medical Examinations'!J350),FALSE)</f>
        <v>Normal</v>
      </c>
      <c r="L351" s="30">
        <f>VLOOKUP($A351,'Hospitalisation Details'!$A:$K,COLUMN('Hospitalisation Details'!J350),FALSE)</f>
        <v>33212</v>
      </c>
      <c r="M351" s="23">
        <f>VLOOKUP($A351,'Hospitalisation Details'!$A:$K,COLUMN('Hospitalisation Details'!F350),FALSE)</f>
        <v>28716.14</v>
      </c>
      <c r="N351" t="str">
        <f>VLOOKUP($A351,'Hospitalisation Details'!$A:$K,COLUMN('Hospitalisation Details'!G350),FALSE)</f>
        <v>Tier - 1</v>
      </c>
      <c r="O351" t="str">
        <f>VLOOKUP($A351,'Hospitalisation Details'!$A:$K,COLUMN('Hospitalisation Details'!H350),FALSE)</f>
        <v>Tier - 3</v>
      </c>
      <c r="P351" t="str">
        <f>VLOOKUP($A351,'Hospitalisation Details'!$A:$K,COLUMN('Hospitalisation Details'!I350),FALSE)</f>
        <v>R1011</v>
      </c>
      <c r="Q351">
        <f>VLOOKUP($A351,'Hospitalisation Details'!$A:$K,COLUMN('Hospitalisation Details'!K350),FALSE)</f>
        <v>32</v>
      </c>
    </row>
    <row r="352" spans="1:17" ht="15.75" x14ac:dyDescent="0.25">
      <c r="A352" s="6" t="s">
        <v>392</v>
      </c>
      <c r="B352" t="str">
        <f>VLOOKUP(A352,'Customer Names'!A:E,COLUMN('Customer Names'!D351),FALSE)</f>
        <v>Mr. Devon</v>
      </c>
      <c r="C352">
        <f>VLOOKUP($A352,'Medical Examinations'!$A:$J,COLUMN('Medical Examinations'!B351),FALSE)</f>
        <v>20.03</v>
      </c>
      <c r="D352">
        <f>VLOOKUP($A352,'Medical Examinations'!$A:$J,COLUMN('Medical Examinations'!C351),FALSE)</f>
        <v>6.14</v>
      </c>
      <c r="E352" t="str">
        <f>VLOOKUP($A352,'Medical Examinations'!$A:$J,COLUMN('Medical Examinations'!D351),FALSE)</f>
        <v>Yes</v>
      </c>
      <c r="F352" t="str">
        <f>VLOOKUP($A352,'Medical Examinations'!$A:$J,COLUMN('Medical Examinations'!E351),FALSE)</f>
        <v>No</v>
      </c>
      <c r="G352" t="str">
        <f>VLOOKUP($A352,'Medical Examinations'!$A:$J,COLUMN('Medical Examinations'!F351),FALSE)</f>
        <v>No</v>
      </c>
      <c r="H352">
        <f>VLOOKUP($A352,'Medical Examinations'!$A:$J,COLUMN('Medical Examinations'!G351),FALSE)</f>
        <v>0</v>
      </c>
      <c r="I352" t="str">
        <f>VLOOKUP($A352,'Medical Examinations'!$A:$J,COLUMN('Medical Examinations'!H351),FALSE)</f>
        <v>Yes</v>
      </c>
      <c r="J352" t="str">
        <f>VLOOKUP($A352,'Medical Examinations'!$A:$J,COLUMN('Medical Examinations'!I351),FALSE)</f>
        <v>Healthy Weight</v>
      </c>
      <c r="K352" t="str">
        <f>VLOOKUP($A352,'Medical Examinations'!$A:$J,COLUMN('Medical Examinations'!J351),FALSE)</f>
        <v>Prediabetes</v>
      </c>
      <c r="L352" s="30">
        <f>VLOOKUP($A352,'Hospitalisation Details'!$A:$K,COLUMN('Hospitalisation Details'!J351),FALSE)</f>
        <v>31317</v>
      </c>
      <c r="M352" s="23">
        <f>VLOOKUP($A352,'Hospitalisation Details'!$A:$K,COLUMN('Hospitalisation Details'!F351),FALSE)</f>
        <v>28542.86</v>
      </c>
      <c r="N352" t="str">
        <f>VLOOKUP($A352,'Hospitalisation Details'!$A:$K,COLUMN('Hospitalisation Details'!G351),FALSE)</f>
        <v>Tier - 1</v>
      </c>
      <c r="O352" t="str">
        <f>VLOOKUP($A352,'Hospitalisation Details'!$A:$K,COLUMN('Hospitalisation Details'!H351),FALSE)</f>
        <v>Tier - 3</v>
      </c>
      <c r="P352" t="str">
        <f>VLOOKUP($A352,'Hospitalisation Details'!$A:$K,COLUMN('Hospitalisation Details'!I351),FALSE)</f>
        <v>R1011</v>
      </c>
      <c r="Q352">
        <f>VLOOKUP($A352,'Hospitalisation Details'!$A:$K,COLUMN('Hospitalisation Details'!K351),FALSE)</f>
        <v>37</v>
      </c>
    </row>
    <row r="353" spans="1:17" ht="15.75" x14ac:dyDescent="0.25">
      <c r="A353" s="6" t="s">
        <v>393</v>
      </c>
      <c r="B353" t="str">
        <f>VLOOKUP(A353,'Customer Names'!A:E,COLUMN('Customer Names'!D352),FALSE)</f>
        <v>Ms. Joni</v>
      </c>
      <c r="C353">
        <f>VLOOKUP($A353,'Medical Examinations'!$A:$J,COLUMN('Medical Examinations'!B352),FALSE)</f>
        <v>41.42</v>
      </c>
      <c r="D353">
        <f>VLOOKUP($A353,'Medical Examinations'!$A:$J,COLUMN('Medical Examinations'!C352),FALSE)</f>
        <v>6.07</v>
      </c>
      <c r="E353" t="str">
        <f>VLOOKUP($A353,'Medical Examinations'!$A:$J,COLUMN('Medical Examinations'!D352),FALSE)</f>
        <v>No</v>
      </c>
      <c r="F353" t="str">
        <f>VLOOKUP($A353,'Medical Examinations'!$A:$J,COLUMN('Medical Examinations'!E352),FALSE)</f>
        <v>No</v>
      </c>
      <c r="G353" t="str">
        <f>VLOOKUP($A353,'Medical Examinations'!$A:$J,COLUMN('Medical Examinations'!F352),FALSE)</f>
        <v>No</v>
      </c>
      <c r="H353">
        <f>VLOOKUP($A353,'Medical Examinations'!$A:$J,COLUMN('Medical Examinations'!G352),FALSE)</f>
        <v>0</v>
      </c>
      <c r="I353" t="str">
        <f>VLOOKUP($A353,'Medical Examinations'!$A:$J,COLUMN('Medical Examinations'!H352),FALSE)</f>
        <v>No</v>
      </c>
      <c r="J353" t="str">
        <f>VLOOKUP($A353,'Medical Examinations'!$A:$J,COLUMN('Medical Examinations'!I352),FALSE)</f>
        <v>Obesity</v>
      </c>
      <c r="K353" t="str">
        <f>VLOOKUP($A353,'Medical Examinations'!$A:$J,COLUMN('Medical Examinations'!J352),FALSE)</f>
        <v>Prediabetes</v>
      </c>
      <c r="L353" s="30">
        <f>VLOOKUP($A353,'Hospitalisation Details'!$A:$K,COLUMN('Hospitalisation Details'!J352),FALSE)</f>
        <v>30296</v>
      </c>
      <c r="M353" s="23">
        <f>VLOOKUP($A353,'Hospitalisation Details'!$A:$K,COLUMN('Hospitalisation Details'!F352),FALSE)</f>
        <v>28476.73</v>
      </c>
      <c r="N353" t="str">
        <f>VLOOKUP($A353,'Hospitalisation Details'!$A:$K,COLUMN('Hospitalisation Details'!G352),FALSE)</f>
        <v>Tier - 1</v>
      </c>
      <c r="O353" t="str">
        <f>VLOOKUP($A353,'Hospitalisation Details'!$A:$K,COLUMN('Hospitalisation Details'!H352),FALSE)</f>
        <v>Tier - 2</v>
      </c>
      <c r="P353" t="str">
        <f>VLOOKUP($A353,'Hospitalisation Details'!$A:$K,COLUMN('Hospitalisation Details'!I352),FALSE)</f>
        <v>R1012</v>
      </c>
      <c r="Q353">
        <f>VLOOKUP($A353,'Hospitalisation Details'!$A:$K,COLUMN('Hospitalisation Details'!K352),FALSE)</f>
        <v>40</v>
      </c>
    </row>
    <row r="354" spans="1:17" ht="15.75" x14ac:dyDescent="0.25">
      <c r="A354" s="6" t="s">
        <v>394</v>
      </c>
      <c r="B354" t="str">
        <f>VLOOKUP(A354,'Customer Names'!A:E,COLUMN('Customer Names'!D353),FALSE)</f>
        <v>Mr. Colin</v>
      </c>
      <c r="C354">
        <f>VLOOKUP($A354,'Medical Examinations'!$A:$J,COLUMN('Medical Examinations'!B353),FALSE)</f>
        <v>36.67</v>
      </c>
      <c r="D354">
        <f>VLOOKUP($A354,'Medical Examinations'!$A:$J,COLUMN('Medical Examinations'!C353),FALSE)</f>
        <v>10.210000000000001</v>
      </c>
      <c r="E354" t="str">
        <f>VLOOKUP($A354,'Medical Examinations'!$A:$J,COLUMN('Medical Examinations'!D353),FALSE)</f>
        <v>No</v>
      </c>
      <c r="F354" t="str">
        <f>VLOOKUP($A354,'Medical Examinations'!$A:$J,COLUMN('Medical Examinations'!E353),FALSE)</f>
        <v>No</v>
      </c>
      <c r="G354" t="str">
        <f>VLOOKUP($A354,'Medical Examinations'!$A:$J,COLUMN('Medical Examinations'!F353),FALSE)</f>
        <v>No</v>
      </c>
      <c r="H354">
        <f>VLOOKUP($A354,'Medical Examinations'!$A:$J,COLUMN('Medical Examinations'!G353),FALSE)</f>
        <v>0</v>
      </c>
      <c r="I354" t="str">
        <f>VLOOKUP($A354,'Medical Examinations'!$A:$J,COLUMN('Medical Examinations'!H353),FALSE)</f>
        <v>No</v>
      </c>
      <c r="J354" t="str">
        <f>VLOOKUP($A354,'Medical Examinations'!$A:$J,COLUMN('Medical Examinations'!I353),FALSE)</f>
        <v>Obesity</v>
      </c>
      <c r="K354" t="str">
        <f>VLOOKUP($A354,'Medical Examinations'!$A:$J,COLUMN('Medical Examinations'!J353),FALSE)</f>
        <v>Diabetes</v>
      </c>
      <c r="L354" s="30">
        <f>VLOOKUP($A354,'Hospitalisation Details'!$A:$K,COLUMN('Hospitalisation Details'!J353),FALSE)</f>
        <v>27288</v>
      </c>
      <c r="M354" s="23">
        <f>VLOOKUP($A354,'Hospitalisation Details'!$A:$K,COLUMN('Hospitalisation Details'!F353),FALSE)</f>
        <v>28468.92</v>
      </c>
      <c r="N354" t="str">
        <f>VLOOKUP($A354,'Hospitalisation Details'!$A:$K,COLUMN('Hospitalisation Details'!G353),FALSE)</f>
        <v>Tier - 1</v>
      </c>
      <c r="O354" t="str">
        <f>VLOOKUP($A354,'Hospitalisation Details'!$A:$K,COLUMN('Hospitalisation Details'!H353),FALSE)</f>
        <v>Tier - 1</v>
      </c>
      <c r="P354" t="str">
        <f>VLOOKUP($A354,'Hospitalisation Details'!$A:$K,COLUMN('Hospitalisation Details'!I353),FALSE)</f>
        <v>R1012</v>
      </c>
      <c r="Q354">
        <f>VLOOKUP($A354,'Hospitalisation Details'!$A:$K,COLUMN('Hospitalisation Details'!K353),FALSE)</f>
        <v>48</v>
      </c>
    </row>
    <row r="355" spans="1:17" ht="15.75" x14ac:dyDescent="0.25">
      <c r="A355" s="6" t="s">
        <v>395</v>
      </c>
      <c r="B355" t="str">
        <f>VLOOKUP(A355,'Customer Names'!A:E,COLUMN('Customer Names'!D354),FALSE)</f>
        <v>Ms. Rachael</v>
      </c>
      <c r="C355">
        <f>VLOOKUP($A355,'Medical Examinations'!$A:$J,COLUMN('Medical Examinations'!B354),FALSE)</f>
        <v>27.645</v>
      </c>
      <c r="D355">
        <f>VLOOKUP($A355,'Medical Examinations'!$A:$J,COLUMN('Medical Examinations'!C354),FALSE)</f>
        <v>4.6900000000000004</v>
      </c>
      <c r="E355" t="str">
        <f>VLOOKUP($A355,'Medical Examinations'!$A:$J,COLUMN('Medical Examinations'!D354),FALSE)</f>
        <v>No</v>
      </c>
      <c r="F355" t="str">
        <f>VLOOKUP($A355,'Medical Examinations'!$A:$J,COLUMN('Medical Examinations'!E354),FALSE)</f>
        <v>No</v>
      </c>
      <c r="G355" t="str">
        <f>VLOOKUP($A355,'Medical Examinations'!$A:$J,COLUMN('Medical Examinations'!F354),FALSE)</f>
        <v>No</v>
      </c>
      <c r="H355">
        <f>VLOOKUP($A355,'Medical Examinations'!$A:$J,COLUMN('Medical Examinations'!G354),FALSE)</f>
        <v>0</v>
      </c>
      <c r="I355" t="str">
        <f>VLOOKUP($A355,'Medical Examinations'!$A:$J,COLUMN('Medical Examinations'!H354),FALSE)</f>
        <v>No</v>
      </c>
      <c r="J355" t="str">
        <f>VLOOKUP($A355,'Medical Examinations'!$A:$J,COLUMN('Medical Examinations'!I354),FALSE)</f>
        <v>Overweight</v>
      </c>
      <c r="K355" t="str">
        <f>VLOOKUP($A355,'Medical Examinations'!$A:$J,COLUMN('Medical Examinations'!J354),FALSE)</f>
        <v>Normal</v>
      </c>
      <c r="L355" s="30">
        <f>VLOOKUP($A355,'Hospitalisation Details'!$A:$K,COLUMN('Hospitalisation Details'!J354),FALSE)</f>
        <v>28461</v>
      </c>
      <c r="M355" s="23">
        <f>VLOOKUP($A355,'Hospitalisation Details'!$A:$K,COLUMN('Hospitalisation Details'!F354),FALSE)</f>
        <v>28340.19</v>
      </c>
      <c r="N355" t="str">
        <f>VLOOKUP($A355,'Hospitalisation Details'!$A:$K,COLUMN('Hospitalisation Details'!G354),FALSE)</f>
        <v>Tier - 1</v>
      </c>
      <c r="O355" t="str">
        <f>VLOOKUP($A355,'Hospitalisation Details'!$A:$K,COLUMN('Hospitalisation Details'!H354),FALSE)</f>
        <v>Tier - 2</v>
      </c>
      <c r="P355" t="str">
        <f>VLOOKUP($A355,'Hospitalisation Details'!$A:$K,COLUMN('Hospitalisation Details'!I354),FALSE)</f>
        <v>R1012</v>
      </c>
      <c r="Q355">
        <f>VLOOKUP($A355,'Hospitalisation Details'!$A:$K,COLUMN('Hospitalisation Details'!K354),FALSE)</f>
        <v>45</v>
      </c>
    </row>
    <row r="356" spans="1:17" ht="15.75" x14ac:dyDescent="0.25">
      <c r="A356" s="6" t="s">
        <v>396</v>
      </c>
      <c r="B356" t="str">
        <f>VLOOKUP(A356,'Customer Names'!A:E,COLUMN('Customer Names'!D355),FALSE)</f>
        <v>Ms. Maricela</v>
      </c>
      <c r="C356">
        <f>VLOOKUP($A356,'Medical Examinations'!$A:$J,COLUMN('Medical Examinations'!B355),FALSE)</f>
        <v>22.72</v>
      </c>
      <c r="D356">
        <f>VLOOKUP($A356,'Medical Examinations'!$A:$J,COLUMN('Medical Examinations'!C355),FALSE)</f>
        <v>5.71</v>
      </c>
      <c r="E356" t="str">
        <f>VLOOKUP($A356,'Medical Examinations'!$A:$J,COLUMN('Medical Examinations'!D355),FALSE)</f>
        <v>No</v>
      </c>
      <c r="F356" t="str">
        <f>VLOOKUP($A356,'Medical Examinations'!$A:$J,COLUMN('Medical Examinations'!E355),FALSE)</f>
        <v>No</v>
      </c>
      <c r="G356" t="str">
        <f>VLOOKUP($A356,'Medical Examinations'!$A:$J,COLUMN('Medical Examinations'!F355),FALSE)</f>
        <v>No</v>
      </c>
      <c r="H356">
        <f>VLOOKUP($A356,'Medical Examinations'!$A:$J,COLUMN('Medical Examinations'!G355),FALSE)</f>
        <v>0</v>
      </c>
      <c r="I356" t="str">
        <f>VLOOKUP($A356,'Medical Examinations'!$A:$J,COLUMN('Medical Examinations'!H355),FALSE)</f>
        <v>Yes</v>
      </c>
      <c r="J356" t="str">
        <f>VLOOKUP($A356,'Medical Examinations'!$A:$J,COLUMN('Medical Examinations'!I355),FALSE)</f>
        <v>Healthy Weight</v>
      </c>
      <c r="K356" t="str">
        <f>VLOOKUP($A356,'Medical Examinations'!$A:$J,COLUMN('Medical Examinations'!J355),FALSE)</f>
        <v>Prediabetes</v>
      </c>
      <c r="L356" s="30">
        <f>VLOOKUP($A356,'Hospitalisation Details'!$A:$K,COLUMN('Hospitalisation Details'!J355),FALSE)</f>
        <v>33231</v>
      </c>
      <c r="M356" s="23">
        <f>VLOOKUP($A356,'Hospitalisation Details'!$A:$K,COLUMN('Hospitalisation Details'!F355),FALSE)</f>
        <v>28302.33</v>
      </c>
      <c r="N356" t="str">
        <f>VLOOKUP($A356,'Hospitalisation Details'!$A:$K,COLUMN('Hospitalisation Details'!G355),FALSE)</f>
        <v>Tier - 1</v>
      </c>
      <c r="O356" t="str">
        <f>VLOOKUP($A356,'Hospitalisation Details'!$A:$K,COLUMN('Hospitalisation Details'!H355),FALSE)</f>
        <v>Tier - 2</v>
      </c>
      <c r="P356" t="str">
        <f>VLOOKUP($A356,'Hospitalisation Details'!$A:$K,COLUMN('Hospitalisation Details'!I355),FALSE)</f>
        <v>R1011</v>
      </c>
      <c r="Q356">
        <f>VLOOKUP($A356,'Hospitalisation Details'!$A:$K,COLUMN('Hospitalisation Details'!K355),FALSE)</f>
        <v>32</v>
      </c>
    </row>
    <row r="357" spans="1:17" ht="15.75" x14ac:dyDescent="0.25">
      <c r="A357" s="6" t="s">
        <v>397</v>
      </c>
      <c r="B357" t="str">
        <f>VLOOKUP(A357,'Customer Names'!A:E,COLUMN('Customer Names'!D356),FALSE)</f>
        <v>Ms. Marie</v>
      </c>
      <c r="C357">
        <f>VLOOKUP($A357,'Medical Examinations'!$A:$J,COLUMN('Medical Examinations'!B356),FALSE)</f>
        <v>36.520000000000003</v>
      </c>
      <c r="D357">
        <f>VLOOKUP($A357,'Medical Examinations'!$A:$J,COLUMN('Medical Examinations'!C356),FALSE)</f>
        <v>9.07</v>
      </c>
      <c r="E357" t="str">
        <f>VLOOKUP($A357,'Medical Examinations'!$A:$J,COLUMN('Medical Examinations'!D356),FALSE)</f>
        <v>Yes</v>
      </c>
      <c r="F357" t="str">
        <f>VLOOKUP($A357,'Medical Examinations'!$A:$J,COLUMN('Medical Examinations'!E356),FALSE)</f>
        <v>No</v>
      </c>
      <c r="G357" t="str">
        <f>VLOOKUP($A357,'Medical Examinations'!$A:$J,COLUMN('Medical Examinations'!F356),FALSE)</f>
        <v>Yes</v>
      </c>
      <c r="H357">
        <f>VLOOKUP($A357,'Medical Examinations'!$A:$J,COLUMN('Medical Examinations'!G356),FALSE)</f>
        <v>1</v>
      </c>
      <c r="I357" t="str">
        <f>VLOOKUP($A357,'Medical Examinations'!$A:$J,COLUMN('Medical Examinations'!H356),FALSE)</f>
        <v>No</v>
      </c>
      <c r="J357" t="str">
        <f>VLOOKUP($A357,'Medical Examinations'!$A:$J,COLUMN('Medical Examinations'!I356),FALSE)</f>
        <v>Obesity</v>
      </c>
      <c r="K357" t="str">
        <f>VLOOKUP($A357,'Medical Examinations'!$A:$J,COLUMN('Medical Examinations'!J356),FALSE)</f>
        <v>Diabetes</v>
      </c>
      <c r="L357" s="30">
        <f>VLOOKUP($A357,'Hospitalisation Details'!$A:$K,COLUMN('Hospitalisation Details'!J356),FALSE)</f>
        <v>23340</v>
      </c>
      <c r="M357" s="23">
        <f>VLOOKUP($A357,'Hospitalisation Details'!$A:$K,COLUMN('Hospitalisation Details'!F356),FALSE)</f>
        <v>28287.9</v>
      </c>
      <c r="N357" t="str">
        <f>VLOOKUP($A357,'Hospitalisation Details'!$A:$K,COLUMN('Hospitalisation Details'!G356),FALSE)</f>
        <v>Tier - 1</v>
      </c>
      <c r="O357" t="str">
        <f>VLOOKUP($A357,'Hospitalisation Details'!$A:$K,COLUMN('Hospitalisation Details'!H356),FALSE)</f>
        <v>Tier - 1</v>
      </c>
      <c r="P357" t="str">
        <f>VLOOKUP($A357,'Hospitalisation Details'!$A:$K,COLUMN('Hospitalisation Details'!I356),FALSE)</f>
        <v>R1013</v>
      </c>
      <c r="Q357">
        <f>VLOOKUP($A357,'Hospitalisation Details'!$A:$K,COLUMN('Hospitalisation Details'!K356),FALSE)</f>
        <v>59</v>
      </c>
    </row>
    <row r="358" spans="1:17" ht="15.75" x14ac:dyDescent="0.25">
      <c r="A358" s="6" t="s">
        <v>398</v>
      </c>
      <c r="B358" t="str">
        <f>VLOOKUP(A358,'Customer Names'!A:E,COLUMN('Customer Names'!D357),FALSE)</f>
        <v>Mr. Frank</v>
      </c>
      <c r="C358">
        <f>VLOOKUP($A358,'Medical Examinations'!$A:$J,COLUMN('Medical Examinations'!B357),FALSE)</f>
        <v>33.96</v>
      </c>
      <c r="D358">
        <f>VLOOKUP($A358,'Medical Examinations'!$A:$J,COLUMN('Medical Examinations'!C357),FALSE)</f>
        <v>4.99</v>
      </c>
      <c r="E358" t="str">
        <f>VLOOKUP($A358,'Medical Examinations'!$A:$J,COLUMN('Medical Examinations'!D357),FALSE)</f>
        <v>No</v>
      </c>
      <c r="F358" t="str">
        <f>VLOOKUP($A358,'Medical Examinations'!$A:$J,COLUMN('Medical Examinations'!E357),FALSE)</f>
        <v>No</v>
      </c>
      <c r="G358" t="str">
        <f>VLOOKUP($A358,'Medical Examinations'!$A:$J,COLUMN('Medical Examinations'!F357),FALSE)</f>
        <v>No</v>
      </c>
      <c r="H358">
        <f>VLOOKUP($A358,'Medical Examinations'!$A:$J,COLUMN('Medical Examinations'!G357),FALSE)</f>
        <v>0</v>
      </c>
      <c r="I358" t="str">
        <f>VLOOKUP($A358,'Medical Examinations'!$A:$J,COLUMN('Medical Examinations'!H357),FALSE)</f>
        <v>Yes</v>
      </c>
      <c r="J358" t="str">
        <f>VLOOKUP($A358,'Medical Examinations'!$A:$J,COLUMN('Medical Examinations'!I357),FALSE)</f>
        <v>Obesity</v>
      </c>
      <c r="K358" t="str">
        <f>VLOOKUP($A358,'Medical Examinations'!$A:$J,COLUMN('Medical Examinations'!J357),FALSE)</f>
        <v>Normal</v>
      </c>
      <c r="L358" s="30">
        <f>VLOOKUP($A358,'Hospitalisation Details'!$A:$K,COLUMN('Hospitalisation Details'!J357),FALSE)</f>
        <v>36409</v>
      </c>
      <c r="M358" s="23">
        <f>VLOOKUP($A358,'Hospitalisation Details'!$A:$K,COLUMN('Hospitalisation Details'!F357),FALSE)</f>
        <v>28245.34</v>
      </c>
      <c r="N358" t="str">
        <f>VLOOKUP($A358,'Hospitalisation Details'!$A:$K,COLUMN('Hospitalisation Details'!G357),FALSE)</f>
        <v>Tier - 1</v>
      </c>
      <c r="O358" t="str">
        <f>VLOOKUP($A358,'Hospitalisation Details'!$A:$K,COLUMN('Hospitalisation Details'!H357),FALSE)</f>
        <v>Tier - 3</v>
      </c>
      <c r="P358" t="str">
        <f>VLOOKUP($A358,'Hospitalisation Details'!$A:$K,COLUMN('Hospitalisation Details'!I357),FALSE)</f>
        <v>R1011</v>
      </c>
      <c r="Q358">
        <f>VLOOKUP($A358,'Hospitalisation Details'!$A:$K,COLUMN('Hospitalisation Details'!K357),FALSE)</f>
        <v>23</v>
      </c>
    </row>
    <row r="359" spans="1:17" ht="15.75" x14ac:dyDescent="0.25">
      <c r="A359" s="6" t="s">
        <v>399</v>
      </c>
      <c r="B359" t="str">
        <f>VLOOKUP(A359,'Customer Names'!A:E,COLUMN('Customer Names'!D358),FALSE)</f>
        <v>Mr. Jeffry</v>
      </c>
      <c r="C359">
        <f>VLOOKUP($A359,'Medical Examinations'!$A:$J,COLUMN('Medical Examinations'!B358),FALSE)</f>
        <v>26.695</v>
      </c>
      <c r="D359">
        <f>VLOOKUP($A359,'Medical Examinations'!$A:$J,COLUMN('Medical Examinations'!C358),FALSE)</f>
        <v>8.31</v>
      </c>
      <c r="E359" t="str">
        <f>VLOOKUP($A359,'Medical Examinations'!$A:$J,COLUMN('Medical Examinations'!D358),FALSE)</f>
        <v>No</v>
      </c>
      <c r="F359" t="str">
        <f>VLOOKUP($A359,'Medical Examinations'!$A:$J,COLUMN('Medical Examinations'!E358),FALSE)</f>
        <v>No</v>
      </c>
      <c r="G359" t="str">
        <f>VLOOKUP($A359,'Medical Examinations'!$A:$J,COLUMN('Medical Examinations'!F358),FALSE)</f>
        <v>No</v>
      </c>
      <c r="H359">
        <f>VLOOKUP($A359,'Medical Examinations'!$A:$J,COLUMN('Medical Examinations'!G358),FALSE)</f>
        <v>0</v>
      </c>
      <c r="I359" t="str">
        <f>VLOOKUP($A359,'Medical Examinations'!$A:$J,COLUMN('Medical Examinations'!H358),FALSE)</f>
        <v>Yes</v>
      </c>
      <c r="J359" t="str">
        <f>VLOOKUP($A359,'Medical Examinations'!$A:$J,COLUMN('Medical Examinations'!I358),FALSE)</f>
        <v>Overweight</v>
      </c>
      <c r="K359" t="str">
        <f>VLOOKUP($A359,'Medical Examinations'!$A:$J,COLUMN('Medical Examinations'!J358),FALSE)</f>
        <v>Diabetes</v>
      </c>
      <c r="L359" s="30">
        <f>VLOOKUP($A359,'Hospitalisation Details'!$A:$K,COLUMN('Hospitalisation Details'!J358),FALSE)</f>
        <v>22242</v>
      </c>
      <c r="M359" s="23">
        <f>VLOOKUP($A359,'Hospitalisation Details'!$A:$K,COLUMN('Hospitalisation Details'!F358),FALSE)</f>
        <v>28101.33</v>
      </c>
      <c r="N359" t="str">
        <f>VLOOKUP($A359,'Hospitalisation Details'!$A:$K,COLUMN('Hospitalisation Details'!G358),FALSE)</f>
        <v>Tier - 1</v>
      </c>
      <c r="O359" t="str">
        <f>VLOOKUP($A359,'Hospitalisation Details'!$A:$K,COLUMN('Hospitalisation Details'!H358),FALSE)</f>
        <v>Tier - 2</v>
      </c>
      <c r="P359" t="str">
        <f>VLOOKUP($A359,'Hospitalisation Details'!$A:$K,COLUMN('Hospitalisation Details'!I358),FALSE)</f>
        <v>R1019</v>
      </c>
      <c r="Q359">
        <f>VLOOKUP($A359,'Hospitalisation Details'!$A:$K,COLUMN('Hospitalisation Details'!K358),FALSE)</f>
        <v>62</v>
      </c>
    </row>
    <row r="360" spans="1:17" ht="15.75" x14ac:dyDescent="0.25">
      <c r="A360" s="6" t="s">
        <v>400</v>
      </c>
      <c r="B360" t="str">
        <f>VLOOKUP(A360,'Customer Names'!A:E,COLUMN('Customer Names'!D359),FALSE)</f>
        <v>Mr. Mike</v>
      </c>
      <c r="C360">
        <f>VLOOKUP($A360,'Medical Examinations'!$A:$J,COLUMN('Medical Examinations'!B359),FALSE)</f>
        <v>18.45</v>
      </c>
      <c r="D360">
        <f>VLOOKUP($A360,'Medical Examinations'!$A:$J,COLUMN('Medical Examinations'!C359),FALSE)</f>
        <v>5.07</v>
      </c>
      <c r="E360" t="str">
        <f>VLOOKUP($A360,'Medical Examinations'!$A:$J,COLUMN('Medical Examinations'!D359),FALSE)</f>
        <v>Yes</v>
      </c>
      <c r="F360" t="str">
        <f>VLOOKUP($A360,'Medical Examinations'!$A:$J,COLUMN('Medical Examinations'!E359),FALSE)</f>
        <v>No</v>
      </c>
      <c r="G360" t="str">
        <f>VLOOKUP($A360,'Medical Examinations'!$A:$J,COLUMN('Medical Examinations'!F359),FALSE)</f>
        <v>No</v>
      </c>
      <c r="H360">
        <f>VLOOKUP($A360,'Medical Examinations'!$A:$J,COLUMN('Medical Examinations'!G359),FALSE)</f>
        <v>0</v>
      </c>
      <c r="I360" t="str">
        <f>VLOOKUP($A360,'Medical Examinations'!$A:$J,COLUMN('Medical Examinations'!H359),FALSE)</f>
        <v>Yes</v>
      </c>
      <c r="J360" t="str">
        <f>VLOOKUP($A360,'Medical Examinations'!$A:$J,COLUMN('Medical Examinations'!I359),FALSE)</f>
        <v>Underweight</v>
      </c>
      <c r="K360" t="str">
        <f>VLOOKUP($A360,'Medical Examinations'!$A:$J,COLUMN('Medical Examinations'!J359),FALSE)</f>
        <v>Normal</v>
      </c>
      <c r="L360" s="30">
        <f>VLOOKUP($A360,'Hospitalisation Details'!$A:$K,COLUMN('Hospitalisation Details'!J359),FALSE)</f>
        <v>31380</v>
      </c>
      <c r="M360" s="23">
        <f>VLOOKUP($A360,'Hospitalisation Details'!$A:$K,COLUMN('Hospitalisation Details'!F359),FALSE)</f>
        <v>28006.94</v>
      </c>
      <c r="N360" t="str">
        <f>VLOOKUP($A360,'Hospitalisation Details'!$A:$K,COLUMN('Hospitalisation Details'!G359),FALSE)</f>
        <v>Tier - 1</v>
      </c>
      <c r="O360" t="str">
        <f>VLOOKUP($A360,'Hospitalisation Details'!$A:$K,COLUMN('Hospitalisation Details'!H359),FALSE)</f>
        <v>Tier - 2</v>
      </c>
      <c r="P360" t="str">
        <f>VLOOKUP($A360,'Hospitalisation Details'!$A:$K,COLUMN('Hospitalisation Details'!I359),FALSE)</f>
        <v>R1011</v>
      </c>
      <c r="Q360">
        <f>VLOOKUP($A360,'Hospitalisation Details'!$A:$K,COLUMN('Hospitalisation Details'!K359),FALSE)</f>
        <v>37</v>
      </c>
    </row>
    <row r="361" spans="1:17" ht="15.75" x14ac:dyDescent="0.25">
      <c r="A361" s="6" t="s">
        <v>401</v>
      </c>
      <c r="B361" t="str">
        <f>VLOOKUP(A361,'Customer Names'!A:E,COLUMN('Customer Names'!D360),FALSE)</f>
        <v>Mr. Rick</v>
      </c>
      <c r="C361">
        <f>VLOOKUP($A361,'Medical Examinations'!$A:$J,COLUMN('Medical Examinations'!B360),FALSE)</f>
        <v>33.18</v>
      </c>
      <c r="D361">
        <f>VLOOKUP($A361,'Medical Examinations'!$A:$J,COLUMN('Medical Examinations'!C360),FALSE)</f>
        <v>4.79</v>
      </c>
      <c r="E361" t="str">
        <f>VLOOKUP($A361,'Medical Examinations'!$A:$J,COLUMN('Medical Examinations'!D360),FALSE)</f>
        <v>No</v>
      </c>
      <c r="F361" t="str">
        <f>VLOOKUP($A361,'Medical Examinations'!$A:$J,COLUMN('Medical Examinations'!E360),FALSE)</f>
        <v>No</v>
      </c>
      <c r="G361" t="str">
        <f>VLOOKUP($A361,'Medical Examinations'!$A:$J,COLUMN('Medical Examinations'!F360),FALSE)</f>
        <v>No</v>
      </c>
      <c r="H361">
        <f>VLOOKUP($A361,'Medical Examinations'!$A:$J,COLUMN('Medical Examinations'!G360),FALSE)</f>
        <v>0</v>
      </c>
      <c r="I361" t="str">
        <f>VLOOKUP($A361,'Medical Examinations'!$A:$J,COLUMN('Medical Examinations'!H360),FALSE)</f>
        <v>Yes</v>
      </c>
      <c r="J361" t="str">
        <f>VLOOKUP($A361,'Medical Examinations'!$A:$J,COLUMN('Medical Examinations'!I360),FALSE)</f>
        <v>Obesity</v>
      </c>
      <c r="K361" t="str">
        <f>VLOOKUP($A361,'Medical Examinations'!$A:$J,COLUMN('Medical Examinations'!J360),FALSE)</f>
        <v>Normal</v>
      </c>
      <c r="L361" s="30">
        <f>VLOOKUP($A361,'Hospitalisation Details'!$A:$K,COLUMN('Hospitalisation Details'!J360),FALSE)</f>
        <v>36515</v>
      </c>
      <c r="M361" s="23">
        <f>VLOOKUP($A361,'Hospitalisation Details'!$A:$K,COLUMN('Hospitalisation Details'!F360),FALSE)</f>
        <v>27980.77</v>
      </c>
      <c r="N361" t="str">
        <f>VLOOKUP($A361,'Hospitalisation Details'!$A:$K,COLUMN('Hospitalisation Details'!G360),FALSE)</f>
        <v>Tier - 1</v>
      </c>
      <c r="O361" t="str">
        <f>VLOOKUP($A361,'Hospitalisation Details'!$A:$K,COLUMN('Hospitalisation Details'!H360),FALSE)</f>
        <v>Tier - 1</v>
      </c>
      <c r="P361" t="str">
        <f>VLOOKUP($A361,'Hospitalisation Details'!$A:$K,COLUMN('Hospitalisation Details'!I360),FALSE)</f>
        <v>R1011</v>
      </c>
      <c r="Q361">
        <f>VLOOKUP($A361,'Hospitalisation Details'!$A:$K,COLUMN('Hospitalisation Details'!K360),FALSE)</f>
        <v>23</v>
      </c>
    </row>
    <row r="362" spans="1:17" ht="15.75" x14ac:dyDescent="0.25">
      <c r="A362" s="6" t="s">
        <v>402</v>
      </c>
      <c r="B362" t="str">
        <f>VLOOKUP(A362,'Customer Names'!A:E,COLUMN('Customer Names'!D361),FALSE)</f>
        <v>Mr. Pierre-Michel</v>
      </c>
      <c r="C362">
        <f>VLOOKUP($A362,'Medical Examinations'!$A:$J,COLUMN('Medical Examinations'!B361),FALSE)</f>
        <v>36.1</v>
      </c>
      <c r="D362">
        <f>VLOOKUP($A362,'Medical Examinations'!$A:$J,COLUMN('Medical Examinations'!C361),FALSE)</f>
        <v>11.39</v>
      </c>
      <c r="E362" t="str">
        <f>VLOOKUP($A362,'Medical Examinations'!$A:$J,COLUMN('Medical Examinations'!D361),FALSE)</f>
        <v>Yes</v>
      </c>
      <c r="F362" t="str">
        <f>VLOOKUP($A362,'Medical Examinations'!$A:$J,COLUMN('Medical Examinations'!E361),FALSE)</f>
        <v>No</v>
      </c>
      <c r="G362" t="str">
        <f>VLOOKUP($A362,'Medical Examinations'!$A:$J,COLUMN('Medical Examinations'!F361),FALSE)</f>
        <v>No</v>
      </c>
      <c r="H362">
        <f>VLOOKUP($A362,'Medical Examinations'!$A:$J,COLUMN('Medical Examinations'!G361),FALSE)</f>
        <v>2</v>
      </c>
      <c r="I362" t="str">
        <f>VLOOKUP($A362,'Medical Examinations'!$A:$J,COLUMN('Medical Examinations'!H361),FALSE)</f>
        <v>No</v>
      </c>
      <c r="J362" t="str">
        <f>VLOOKUP($A362,'Medical Examinations'!$A:$J,COLUMN('Medical Examinations'!I361),FALSE)</f>
        <v>Obesity</v>
      </c>
      <c r="K362" t="str">
        <f>VLOOKUP($A362,'Medical Examinations'!$A:$J,COLUMN('Medical Examinations'!J361),FALSE)</f>
        <v>Diabetes</v>
      </c>
      <c r="L362" s="30">
        <f>VLOOKUP($A362,'Hospitalisation Details'!$A:$K,COLUMN('Hospitalisation Details'!J361),FALSE)</f>
        <v>22490</v>
      </c>
      <c r="M362" s="23">
        <f>VLOOKUP($A362,'Hospitalisation Details'!$A:$K,COLUMN('Hospitalisation Details'!F361),FALSE)</f>
        <v>27941.29</v>
      </c>
      <c r="N362" t="str">
        <f>VLOOKUP($A362,'Hospitalisation Details'!$A:$K,COLUMN('Hospitalisation Details'!G361),FALSE)</f>
        <v>Tier - 1</v>
      </c>
      <c r="O362" t="str">
        <f>VLOOKUP($A362,'Hospitalisation Details'!$A:$K,COLUMN('Hospitalisation Details'!H361),FALSE)</f>
        <v>Tier - 3</v>
      </c>
      <c r="P362" t="str">
        <f>VLOOKUP($A362,'Hospitalisation Details'!$A:$K,COLUMN('Hospitalisation Details'!I361),FALSE)</f>
        <v>R1011</v>
      </c>
      <c r="Q362">
        <f>VLOOKUP($A362,'Hospitalisation Details'!$A:$K,COLUMN('Hospitalisation Details'!K361),FALSE)</f>
        <v>61</v>
      </c>
    </row>
    <row r="363" spans="1:17" ht="15.75" x14ac:dyDescent="0.25">
      <c r="A363" s="6" t="s">
        <v>403</v>
      </c>
      <c r="B363" t="str">
        <f>VLOOKUP(A363,'Customer Names'!A:E,COLUMN('Customer Names'!D362),FALSE)</f>
        <v>Mr. Daniel</v>
      </c>
      <c r="C363">
        <f>VLOOKUP($A363,'Medical Examinations'!$A:$J,COLUMN('Medical Examinations'!B362),FALSE)</f>
        <v>22.77</v>
      </c>
      <c r="D363">
        <f>VLOOKUP($A363,'Medical Examinations'!$A:$J,COLUMN('Medical Examinations'!C362),FALSE)</f>
        <v>6</v>
      </c>
      <c r="E363" t="str">
        <f>VLOOKUP($A363,'Medical Examinations'!$A:$J,COLUMN('Medical Examinations'!D362),FALSE)</f>
        <v>No</v>
      </c>
      <c r="F363" t="str">
        <f>VLOOKUP($A363,'Medical Examinations'!$A:$J,COLUMN('Medical Examinations'!E362),FALSE)</f>
        <v>No</v>
      </c>
      <c r="G363" t="str">
        <f>VLOOKUP($A363,'Medical Examinations'!$A:$J,COLUMN('Medical Examinations'!F362),FALSE)</f>
        <v>No</v>
      </c>
      <c r="H363">
        <f>VLOOKUP($A363,'Medical Examinations'!$A:$J,COLUMN('Medical Examinations'!G362),FALSE)</f>
        <v>0</v>
      </c>
      <c r="I363" t="str">
        <f>VLOOKUP($A363,'Medical Examinations'!$A:$J,COLUMN('Medical Examinations'!H362),FALSE)</f>
        <v>Yes</v>
      </c>
      <c r="J363" t="str">
        <f>VLOOKUP($A363,'Medical Examinations'!$A:$J,COLUMN('Medical Examinations'!I362),FALSE)</f>
        <v>Healthy Weight</v>
      </c>
      <c r="K363" t="str">
        <f>VLOOKUP($A363,'Medical Examinations'!$A:$J,COLUMN('Medical Examinations'!J362),FALSE)</f>
        <v>Prediabetes</v>
      </c>
      <c r="L363" s="30">
        <f>VLOOKUP($A363,'Hospitalisation Details'!$A:$K,COLUMN('Hospitalisation Details'!J362),FALSE)</f>
        <v>33393</v>
      </c>
      <c r="M363" s="23">
        <f>VLOOKUP($A363,'Hospitalisation Details'!$A:$K,COLUMN('Hospitalisation Details'!F362),FALSE)</f>
        <v>27931.11</v>
      </c>
      <c r="N363" t="str">
        <f>VLOOKUP($A363,'Hospitalisation Details'!$A:$K,COLUMN('Hospitalisation Details'!G362),FALSE)</f>
        <v>Tier - 1</v>
      </c>
      <c r="O363" t="str">
        <f>VLOOKUP($A363,'Hospitalisation Details'!$A:$K,COLUMN('Hospitalisation Details'!H362),FALSE)</f>
        <v>Tier - 3</v>
      </c>
      <c r="P363" t="str">
        <f>VLOOKUP($A363,'Hospitalisation Details'!$A:$K,COLUMN('Hospitalisation Details'!I362),FALSE)</f>
        <v>R1011</v>
      </c>
      <c r="Q363">
        <f>VLOOKUP($A363,'Hospitalisation Details'!$A:$K,COLUMN('Hospitalisation Details'!K362),FALSE)</f>
        <v>32</v>
      </c>
    </row>
    <row r="364" spans="1:17" ht="15.75" x14ac:dyDescent="0.25">
      <c r="A364" s="6" t="s">
        <v>404</v>
      </c>
      <c r="B364" t="str">
        <f>VLOOKUP(A364,'Customer Names'!A:E,COLUMN('Customer Names'!D363),FALSE)</f>
        <v>Mr. Brian</v>
      </c>
      <c r="C364">
        <f>VLOOKUP($A364,'Medical Examinations'!$A:$J,COLUMN('Medical Examinations'!B363),FALSE)</f>
        <v>21.24</v>
      </c>
      <c r="D364">
        <f>VLOOKUP($A364,'Medical Examinations'!$A:$J,COLUMN('Medical Examinations'!C363),FALSE)</f>
        <v>5.13</v>
      </c>
      <c r="E364" t="str">
        <f>VLOOKUP($A364,'Medical Examinations'!$A:$J,COLUMN('Medical Examinations'!D363),FALSE)</f>
        <v>No</v>
      </c>
      <c r="F364" t="str">
        <f>VLOOKUP($A364,'Medical Examinations'!$A:$J,COLUMN('Medical Examinations'!E363),FALSE)</f>
        <v>No</v>
      </c>
      <c r="G364" t="str">
        <f>VLOOKUP($A364,'Medical Examinations'!$A:$J,COLUMN('Medical Examinations'!F363),FALSE)</f>
        <v>No</v>
      </c>
      <c r="H364">
        <f>VLOOKUP($A364,'Medical Examinations'!$A:$J,COLUMN('Medical Examinations'!G363),FALSE)</f>
        <v>0</v>
      </c>
      <c r="I364" t="str">
        <f>VLOOKUP($A364,'Medical Examinations'!$A:$J,COLUMN('Medical Examinations'!H363),FALSE)</f>
        <v>Yes</v>
      </c>
      <c r="J364" t="str">
        <f>VLOOKUP($A364,'Medical Examinations'!$A:$J,COLUMN('Medical Examinations'!I363),FALSE)</f>
        <v>Healthy Weight</v>
      </c>
      <c r="K364" t="str">
        <f>VLOOKUP($A364,'Medical Examinations'!$A:$J,COLUMN('Medical Examinations'!J363),FALSE)</f>
        <v>Normal</v>
      </c>
      <c r="L364" s="30">
        <f>VLOOKUP($A364,'Hospitalisation Details'!$A:$K,COLUMN('Hospitalisation Details'!J363),FALSE)</f>
        <v>32833</v>
      </c>
      <c r="M364" s="23">
        <f>VLOOKUP($A364,'Hospitalisation Details'!$A:$K,COLUMN('Hospitalisation Details'!F363),FALSE)</f>
        <v>27925.86</v>
      </c>
      <c r="N364" t="str">
        <f>VLOOKUP($A364,'Hospitalisation Details'!$A:$K,COLUMN('Hospitalisation Details'!G363),FALSE)</f>
        <v>Tier - 1</v>
      </c>
      <c r="O364" t="str">
        <f>VLOOKUP($A364,'Hospitalisation Details'!$A:$K,COLUMN('Hospitalisation Details'!H363),FALSE)</f>
        <v>Tier - 2</v>
      </c>
      <c r="P364" t="str">
        <f>VLOOKUP($A364,'Hospitalisation Details'!$A:$K,COLUMN('Hospitalisation Details'!I363),FALSE)</f>
        <v>R1011</v>
      </c>
      <c r="Q364">
        <f>VLOOKUP($A364,'Hospitalisation Details'!$A:$K,COLUMN('Hospitalisation Details'!K363),FALSE)</f>
        <v>33</v>
      </c>
    </row>
    <row r="365" spans="1:17" ht="15.75" x14ac:dyDescent="0.25">
      <c r="A365" s="6" t="s">
        <v>405</v>
      </c>
      <c r="B365" t="str">
        <f>VLOOKUP(A365,'Customer Names'!A:E,COLUMN('Customer Names'!D364),FALSE)</f>
        <v>Ms. Morgan</v>
      </c>
      <c r="C365">
        <f>VLOOKUP($A365,'Medical Examinations'!$A:$J,COLUMN('Medical Examinations'!B364),FALSE)</f>
        <v>17.600000000000001</v>
      </c>
      <c r="D365">
        <f>VLOOKUP($A365,'Medical Examinations'!$A:$J,COLUMN('Medical Examinations'!C364),FALSE)</f>
        <v>5.26</v>
      </c>
      <c r="E365" t="str">
        <f>VLOOKUP($A365,'Medical Examinations'!$A:$J,COLUMN('Medical Examinations'!D364),FALSE)</f>
        <v>Yes</v>
      </c>
      <c r="F365" t="str">
        <f>VLOOKUP($A365,'Medical Examinations'!$A:$J,COLUMN('Medical Examinations'!E364),FALSE)</f>
        <v>No</v>
      </c>
      <c r="G365" t="str">
        <f>VLOOKUP($A365,'Medical Examinations'!$A:$J,COLUMN('Medical Examinations'!F364),FALSE)</f>
        <v>No</v>
      </c>
      <c r="H365">
        <f>VLOOKUP($A365,'Medical Examinations'!$A:$J,COLUMN('Medical Examinations'!G364),FALSE)</f>
        <v>0</v>
      </c>
      <c r="I365" t="str">
        <f>VLOOKUP($A365,'Medical Examinations'!$A:$J,COLUMN('Medical Examinations'!H364),FALSE)</f>
        <v>Yes</v>
      </c>
      <c r="J365" t="str">
        <f>VLOOKUP($A365,'Medical Examinations'!$A:$J,COLUMN('Medical Examinations'!I364),FALSE)</f>
        <v>Underweight</v>
      </c>
      <c r="K365" t="str">
        <f>VLOOKUP($A365,'Medical Examinations'!$A:$J,COLUMN('Medical Examinations'!J364),FALSE)</f>
        <v>Normal</v>
      </c>
      <c r="L365" s="30">
        <f>VLOOKUP($A365,'Hospitalisation Details'!$A:$K,COLUMN('Hospitalisation Details'!J364),FALSE)</f>
        <v>31385</v>
      </c>
      <c r="M365" s="23">
        <f>VLOOKUP($A365,'Hospitalisation Details'!$A:$K,COLUMN('Hospitalisation Details'!F364),FALSE)</f>
        <v>27849.94</v>
      </c>
      <c r="N365" t="str">
        <f>VLOOKUP($A365,'Hospitalisation Details'!$A:$K,COLUMN('Hospitalisation Details'!G364),FALSE)</f>
        <v>Tier - 1</v>
      </c>
      <c r="O365" t="str">
        <f>VLOOKUP($A365,'Hospitalisation Details'!$A:$K,COLUMN('Hospitalisation Details'!H364),FALSE)</f>
        <v>Tier - 1</v>
      </c>
      <c r="P365" t="str">
        <f>VLOOKUP($A365,'Hospitalisation Details'!$A:$K,COLUMN('Hospitalisation Details'!I364),FALSE)</f>
        <v>R1011</v>
      </c>
      <c r="Q365">
        <f>VLOOKUP($A365,'Hospitalisation Details'!$A:$K,COLUMN('Hospitalisation Details'!K364),FALSE)</f>
        <v>37</v>
      </c>
    </row>
    <row r="366" spans="1:17" ht="15.75" x14ac:dyDescent="0.25">
      <c r="A366" s="6" t="s">
        <v>406</v>
      </c>
      <c r="B366" t="str">
        <f>VLOOKUP(A366,'Customer Names'!A:E,COLUMN('Customer Names'!D365),FALSE)</f>
        <v>Ms. Caroline</v>
      </c>
      <c r="C366">
        <f>VLOOKUP($A366,'Medical Examinations'!$A:$J,COLUMN('Medical Examinations'!B365),FALSE)</f>
        <v>26.29</v>
      </c>
      <c r="D366">
        <f>VLOOKUP($A366,'Medical Examinations'!$A:$J,COLUMN('Medical Examinations'!C365),FALSE)</f>
        <v>6.84</v>
      </c>
      <c r="E366" t="str">
        <f>VLOOKUP($A366,'Medical Examinations'!$A:$J,COLUMN('Medical Examinations'!D365),FALSE)</f>
        <v>No</v>
      </c>
      <c r="F366" t="str">
        <f>VLOOKUP($A366,'Medical Examinations'!$A:$J,COLUMN('Medical Examinations'!E365),FALSE)</f>
        <v>No</v>
      </c>
      <c r="G366" t="str">
        <f>VLOOKUP($A366,'Medical Examinations'!$A:$J,COLUMN('Medical Examinations'!F365),FALSE)</f>
        <v>No</v>
      </c>
      <c r="H366">
        <f>VLOOKUP($A366,'Medical Examinations'!$A:$J,COLUMN('Medical Examinations'!G365),FALSE)</f>
        <v>0</v>
      </c>
      <c r="I366" t="str">
        <f>VLOOKUP($A366,'Medical Examinations'!$A:$J,COLUMN('Medical Examinations'!H365),FALSE)</f>
        <v>Yes</v>
      </c>
      <c r="J366" t="str">
        <f>VLOOKUP($A366,'Medical Examinations'!$A:$J,COLUMN('Medical Examinations'!I365),FALSE)</f>
        <v>Overweight</v>
      </c>
      <c r="K366" t="str">
        <f>VLOOKUP($A366,'Medical Examinations'!$A:$J,COLUMN('Medical Examinations'!J365),FALSE)</f>
        <v>Diabetes</v>
      </c>
      <c r="L366" s="30">
        <f>VLOOKUP($A366,'Hospitalisation Details'!$A:$K,COLUMN('Hospitalisation Details'!J365),FALSE)</f>
        <v>22103</v>
      </c>
      <c r="M366" s="23">
        <f>VLOOKUP($A366,'Hospitalisation Details'!$A:$K,COLUMN('Hospitalisation Details'!F365),FALSE)</f>
        <v>27808.73</v>
      </c>
      <c r="N366" t="str">
        <f>VLOOKUP($A366,'Hospitalisation Details'!$A:$K,COLUMN('Hospitalisation Details'!G365),FALSE)</f>
        <v>Tier - 1</v>
      </c>
      <c r="O366" t="str">
        <f>VLOOKUP($A366,'Hospitalisation Details'!$A:$K,COLUMN('Hospitalisation Details'!H365),FALSE)</f>
        <v>Tier - 1</v>
      </c>
      <c r="P366" t="str">
        <f>VLOOKUP($A366,'Hospitalisation Details'!$A:$K,COLUMN('Hospitalisation Details'!I365),FALSE)</f>
        <v>R1013</v>
      </c>
      <c r="Q366">
        <f>VLOOKUP($A366,'Hospitalisation Details'!$A:$K,COLUMN('Hospitalisation Details'!K365),FALSE)</f>
        <v>62</v>
      </c>
    </row>
    <row r="367" spans="1:17" ht="15.75" x14ac:dyDescent="0.25">
      <c r="A367" s="6" t="s">
        <v>407</v>
      </c>
      <c r="B367" t="str">
        <f>VLOOKUP(A367,'Customer Names'!A:E,COLUMN('Customer Names'!D366),FALSE)</f>
        <v>Mr. Drew</v>
      </c>
      <c r="C367">
        <f>VLOOKUP($A367,'Medical Examinations'!$A:$J,COLUMN('Medical Examinations'!B366),FALSE)</f>
        <v>35.31</v>
      </c>
      <c r="D367">
        <f>VLOOKUP($A367,'Medical Examinations'!$A:$J,COLUMN('Medical Examinations'!C366),FALSE)</f>
        <v>9.0399999999999991</v>
      </c>
      <c r="E367" t="str">
        <f>VLOOKUP($A367,'Medical Examinations'!$A:$J,COLUMN('Medical Examinations'!D366),FALSE)</f>
        <v>No</v>
      </c>
      <c r="F367" t="str">
        <f>VLOOKUP($A367,'Medical Examinations'!$A:$J,COLUMN('Medical Examinations'!E366),FALSE)</f>
        <v>No</v>
      </c>
      <c r="G367" t="str">
        <f>VLOOKUP($A367,'Medical Examinations'!$A:$J,COLUMN('Medical Examinations'!F366),FALSE)</f>
        <v>No</v>
      </c>
      <c r="H367">
        <f>VLOOKUP($A367,'Medical Examinations'!$A:$J,COLUMN('Medical Examinations'!G366),FALSE)</f>
        <v>0</v>
      </c>
      <c r="I367" t="str">
        <f>VLOOKUP($A367,'Medical Examinations'!$A:$J,COLUMN('Medical Examinations'!H366),FALSE)</f>
        <v>No</v>
      </c>
      <c r="J367" t="str">
        <f>VLOOKUP($A367,'Medical Examinations'!$A:$J,COLUMN('Medical Examinations'!I366),FALSE)</f>
        <v>Obesity</v>
      </c>
      <c r="K367" t="str">
        <f>VLOOKUP($A367,'Medical Examinations'!$A:$J,COLUMN('Medical Examinations'!J366),FALSE)</f>
        <v>Diabetes</v>
      </c>
      <c r="L367" s="30">
        <f>VLOOKUP($A367,'Hospitalisation Details'!$A:$K,COLUMN('Hospitalisation Details'!J366),FALSE)</f>
        <v>37596</v>
      </c>
      <c r="M367" s="23">
        <f>VLOOKUP($A367,'Hospitalisation Details'!$A:$K,COLUMN('Hospitalisation Details'!F366),FALSE)</f>
        <v>27724.29</v>
      </c>
      <c r="N367" t="str">
        <f>VLOOKUP($A367,'Hospitalisation Details'!$A:$K,COLUMN('Hospitalisation Details'!G366),FALSE)</f>
        <v>Tier - 1</v>
      </c>
      <c r="O367" t="str">
        <f>VLOOKUP($A367,'Hospitalisation Details'!$A:$K,COLUMN('Hospitalisation Details'!H366),FALSE)</f>
        <v>Tier - 3</v>
      </c>
      <c r="P367" t="str">
        <f>VLOOKUP($A367,'Hospitalisation Details'!$A:$K,COLUMN('Hospitalisation Details'!I366),FALSE)</f>
        <v>R1013</v>
      </c>
      <c r="Q367">
        <f>VLOOKUP($A367,'Hospitalisation Details'!$A:$K,COLUMN('Hospitalisation Details'!K366),FALSE)</f>
        <v>20</v>
      </c>
    </row>
    <row r="368" spans="1:17" ht="15.75" x14ac:dyDescent="0.25">
      <c r="A368" s="6" t="s">
        <v>408</v>
      </c>
      <c r="B368" t="str">
        <f>VLOOKUP(A368,'Customer Names'!A:E,COLUMN('Customer Names'!D367),FALSE)</f>
        <v>Mr. Austin</v>
      </c>
      <c r="C368">
        <f>VLOOKUP($A368,'Medical Examinations'!$A:$J,COLUMN('Medical Examinations'!B367),FALSE)</f>
        <v>27.04</v>
      </c>
      <c r="D368">
        <f>VLOOKUP($A368,'Medical Examinations'!$A:$J,COLUMN('Medical Examinations'!C367),FALSE)</f>
        <v>4.0999999999999996</v>
      </c>
      <c r="E368" t="str">
        <f>VLOOKUP($A368,'Medical Examinations'!$A:$J,COLUMN('Medical Examinations'!D367),FALSE)</f>
        <v>No</v>
      </c>
      <c r="F368" t="str">
        <f>VLOOKUP($A368,'Medical Examinations'!$A:$J,COLUMN('Medical Examinations'!E367),FALSE)</f>
        <v>No</v>
      </c>
      <c r="G368" t="str">
        <f>VLOOKUP($A368,'Medical Examinations'!$A:$J,COLUMN('Medical Examinations'!F367),FALSE)</f>
        <v>No</v>
      </c>
      <c r="H368">
        <f>VLOOKUP($A368,'Medical Examinations'!$A:$J,COLUMN('Medical Examinations'!G367),FALSE)</f>
        <v>1</v>
      </c>
      <c r="I368" t="str">
        <f>VLOOKUP($A368,'Medical Examinations'!$A:$J,COLUMN('Medical Examinations'!H367),FALSE)</f>
        <v>Yes</v>
      </c>
      <c r="J368" t="str">
        <f>VLOOKUP($A368,'Medical Examinations'!$A:$J,COLUMN('Medical Examinations'!I367),FALSE)</f>
        <v>Overweight</v>
      </c>
      <c r="K368" t="str">
        <f>VLOOKUP($A368,'Medical Examinations'!$A:$J,COLUMN('Medical Examinations'!J367),FALSE)</f>
        <v>Normal</v>
      </c>
      <c r="L368" s="30">
        <f>VLOOKUP($A368,'Hospitalisation Details'!$A:$K,COLUMN('Hospitalisation Details'!J367),FALSE)</f>
        <v>33788</v>
      </c>
      <c r="M368" s="23">
        <f>VLOOKUP($A368,'Hospitalisation Details'!$A:$K,COLUMN('Hospitalisation Details'!F367),FALSE)</f>
        <v>27696.11</v>
      </c>
      <c r="N368" t="str">
        <f>VLOOKUP($A368,'Hospitalisation Details'!$A:$K,COLUMN('Hospitalisation Details'!G367),FALSE)</f>
        <v>Tier - 1</v>
      </c>
      <c r="O368" t="str">
        <f>VLOOKUP($A368,'Hospitalisation Details'!$A:$K,COLUMN('Hospitalisation Details'!H367),FALSE)</f>
        <v>Tier - 2</v>
      </c>
      <c r="P368" t="str">
        <f>VLOOKUP($A368,'Hospitalisation Details'!$A:$K,COLUMN('Hospitalisation Details'!I367),FALSE)</f>
        <v>R1011</v>
      </c>
      <c r="Q368">
        <f>VLOOKUP($A368,'Hospitalisation Details'!$A:$K,COLUMN('Hospitalisation Details'!K367),FALSE)</f>
        <v>30</v>
      </c>
    </row>
    <row r="369" spans="1:17" ht="15.75" x14ac:dyDescent="0.25">
      <c r="A369" s="6" t="s">
        <v>409</v>
      </c>
      <c r="B369" t="str">
        <f>VLOOKUP(A369,'Customer Names'!A:E,COLUMN('Customer Names'!D368),FALSE)</f>
        <v>Ms. Berenice</v>
      </c>
      <c r="C369">
        <f>VLOOKUP($A369,'Medical Examinations'!$A:$J,COLUMN('Medical Examinations'!B368),FALSE)</f>
        <v>30.23</v>
      </c>
      <c r="D369">
        <f>VLOOKUP($A369,'Medical Examinations'!$A:$J,COLUMN('Medical Examinations'!C368),FALSE)</f>
        <v>4.2300000000000004</v>
      </c>
      <c r="E369" t="str">
        <f>VLOOKUP($A369,'Medical Examinations'!$A:$J,COLUMN('Medical Examinations'!D368),FALSE)</f>
        <v>Yes</v>
      </c>
      <c r="F369" t="str">
        <f>VLOOKUP($A369,'Medical Examinations'!$A:$J,COLUMN('Medical Examinations'!E368),FALSE)</f>
        <v>No</v>
      </c>
      <c r="G369" t="str">
        <f>VLOOKUP($A369,'Medical Examinations'!$A:$J,COLUMN('Medical Examinations'!F368),FALSE)</f>
        <v>Yes</v>
      </c>
      <c r="H369">
        <f>VLOOKUP($A369,'Medical Examinations'!$A:$J,COLUMN('Medical Examinations'!G368),FALSE)</f>
        <v>1</v>
      </c>
      <c r="I369" t="str">
        <f>VLOOKUP($A369,'Medical Examinations'!$A:$J,COLUMN('Medical Examinations'!H368),FALSE)</f>
        <v>Yes</v>
      </c>
      <c r="J369" t="str">
        <f>VLOOKUP($A369,'Medical Examinations'!$A:$J,COLUMN('Medical Examinations'!I368),FALSE)</f>
        <v>Obesity</v>
      </c>
      <c r="K369" t="str">
        <f>VLOOKUP($A369,'Medical Examinations'!$A:$J,COLUMN('Medical Examinations'!J368),FALSE)</f>
        <v>Normal</v>
      </c>
      <c r="L369" s="30">
        <f>VLOOKUP($A369,'Hospitalisation Details'!$A:$K,COLUMN('Hospitalisation Details'!J368),FALSE)</f>
        <v>35710</v>
      </c>
      <c r="M369" s="23">
        <f>VLOOKUP($A369,'Hospitalisation Details'!$A:$K,COLUMN('Hospitalisation Details'!F368),FALSE)</f>
        <v>27625.17</v>
      </c>
      <c r="N369" t="str">
        <f>VLOOKUP($A369,'Hospitalisation Details'!$A:$K,COLUMN('Hospitalisation Details'!G368),FALSE)</f>
        <v>Tier - 1</v>
      </c>
      <c r="O369" t="str">
        <f>VLOOKUP($A369,'Hospitalisation Details'!$A:$K,COLUMN('Hospitalisation Details'!H368),FALSE)</f>
        <v>Tier - 1</v>
      </c>
      <c r="P369" t="str">
        <f>VLOOKUP($A369,'Hospitalisation Details'!$A:$K,COLUMN('Hospitalisation Details'!I368),FALSE)</f>
        <v>R1011</v>
      </c>
      <c r="Q369">
        <f>VLOOKUP($A369,'Hospitalisation Details'!$A:$K,COLUMN('Hospitalisation Details'!K368),FALSE)</f>
        <v>25</v>
      </c>
    </row>
    <row r="370" spans="1:17" ht="15.75" x14ac:dyDescent="0.25">
      <c r="A370" s="6" t="s">
        <v>410</v>
      </c>
      <c r="B370" t="str">
        <f>VLOOKUP(A370,'Customer Names'!A:E,COLUMN('Customer Names'!D369),FALSE)</f>
        <v>Mr. Kenneth</v>
      </c>
      <c r="C370">
        <f>VLOOKUP($A370,'Medical Examinations'!$A:$J,COLUMN('Medical Examinations'!B369),FALSE)</f>
        <v>30.6</v>
      </c>
      <c r="D370">
        <f>VLOOKUP($A370,'Medical Examinations'!$A:$J,COLUMN('Medical Examinations'!C369),FALSE)</f>
        <v>6.48</v>
      </c>
      <c r="E370" t="str">
        <f>VLOOKUP($A370,'Medical Examinations'!$A:$J,COLUMN('Medical Examinations'!D369),FALSE)</f>
        <v>Yes</v>
      </c>
      <c r="F370" t="str">
        <f>VLOOKUP($A370,'Medical Examinations'!$A:$J,COLUMN('Medical Examinations'!E369),FALSE)</f>
        <v>No</v>
      </c>
      <c r="G370" t="str">
        <f>VLOOKUP($A370,'Medical Examinations'!$A:$J,COLUMN('Medical Examinations'!F369),FALSE)</f>
        <v>Yes</v>
      </c>
      <c r="H370">
        <f>VLOOKUP($A370,'Medical Examinations'!$A:$J,COLUMN('Medical Examinations'!G369),FALSE)</f>
        <v>1</v>
      </c>
      <c r="I370" t="str">
        <f>VLOOKUP($A370,'Medical Examinations'!$A:$J,COLUMN('Medical Examinations'!H369),FALSE)</f>
        <v>Yes</v>
      </c>
      <c r="J370" t="str">
        <f>VLOOKUP($A370,'Medical Examinations'!$A:$J,COLUMN('Medical Examinations'!I369),FALSE)</f>
        <v>Obesity</v>
      </c>
      <c r="K370" t="str">
        <f>VLOOKUP($A370,'Medical Examinations'!$A:$J,COLUMN('Medical Examinations'!J369),FALSE)</f>
        <v>Prediabetes</v>
      </c>
      <c r="L370" s="30">
        <f>VLOOKUP($A370,'Hospitalisation Details'!$A:$K,COLUMN('Hospitalisation Details'!J369),FALSE)</f>
        <v>35682</v>
      </c>
      <c r="M370" s="23">
        <f>VLOOKUP($A370,'Hospitalisation Details'!$A:$K,COLUMN('Hospitalisation Details'!F369),FALSE)</f>
        <v>27619.360000000001</v>
      </c>
      <c r="N370" t="str">
        <f>VLOOKUP($A370,'Hospitalisation Details'!$A:$K,COLUMN('Hospitalisation Details'!G369),FALSE)</f>
        <v>Tier - 2</v>
      </c>
      <c r="O370" t="str">
        <f>VLOOKUP($A370,'Hospitalisation Details'!$A:$K,COLUMN('Hospitalisation Details'!H369),FALSE)</f>
        <v>Tier - 3</v>
      </c>
      <c r="P370" t="str">
        <f>VLOOKUP($A370,'Hospitalisation Details'!$A:$K,COLUMN('Hospitalisation Details'!I369),FALSE)</f>
        <v>R1011</v>
      </c>
      <c r="Q370">
        <f>VLOOKUP($A370,'Hospitalisation Details'!$A:$K,COLUMN('Hospitalisation Details'!K369),FALSE)</f>
        <v>25</v>
      </c>
    </row>
    <row r="371" spans="1:17" ht="15.75" x14ac:dyDescent="0.25">
      <c r="A371" s="6" t="s">
        <v>411</v>
      </c>
      <c r="B371" t="str">
        <f>VLOOKUP(A371,'Customer Names'!A:E,COLUMN('Customer Names'!D370),FALSE)</f>
        <v>Mr. Miguel</v>
      </c>
      <c r="C371">
        <f>VLOOKUP($A371,'Medical Examinations'!$A:$J,COLUMN('Medical Examinations'!B370),FALSE)</f>
        <v>26.8</v>
      </c>
      <c r="D371">
        <f>VLOOKUP($A371,'Medical Examinations'!$A:$J,COLUMN('Medical Examinations'!C370),FALSE)</f>
        <v>5.53</v>
      </c>
      <c r="E371" t="str">
        <f>VLOOKUP($A371,'Medical Examinations'!$A:$J,COLUMN('Medical Examinations'!D370),FALSE)</f>
        <v>No</v>
      </c>
      <c r="F371" t="str">
        <f>VLOOKUP($A371,'Medical Examinations'!$A:$J,COLUMN('Medical Examinations'!E370),FALSE)</f>
        <v>No</v>
      </c>
      <c r="G371" t="str">
        <f>VLOOKUP($A371,'Medical Examinations'!$A:$J,COLUMN('Medical Examinations'!F370),FALSE)</f>
        <v>No</v>
      </c>
      <c r="H371">
        <f>VLOOKUP($A371,'Medical Examinations'!$A:$J,COLUMN('Medical Examinations'!G370),FALSE)</f>
        <v>1</v>
      </c>
      <c r="I371" t="str">
        <f>VLOOKUP($A371,'Medical Examinations'!$A:$J,COLUMN('Medical Examinations'!H370),FALSE)</f>
        <v>Yes</v>
      </c>
      <c r="J371" t="str">
        <f>VLOOKUP($A371,'Medical Examinations'!$A:$J,COLUMN('Medical Examinations'!I370),FALSE)</f>
        <v>Overweight</v>
      </c>
      <c r="K371" t="str">
        <f>VLOOKUP($A371,'Medical Examinations'!$A:$J,COLUMN('Medical Examinations'!J370),FALSE)</f>
        <v>Normal</v>
      </c>
      <c r="L371" s="30">
        <f>VLOOKUP($A371,'Hospitalisation Details'!$A:$K,COLUMN('Hospitalisation Details'!J370),FALSE)</f>
        <v>33766</v>
      </c>
      <c r="M371" s="23">
        <f>VLOOKUP($A371,'Hospitalisation Details'!$A:$K,COLUMN('Hospitalisation Details'!F370),FALSE)</f>
        <v>27614.71</v>
      </c>
      <c r="N371" t="str">
        <f>VLOOKUP($A371,'Hospitalisation Details'!$A:$K,COLUMN('Hospitalisation Details'!G370),FALSE)</f>
        <v>Tier - 2</v>
      </c>
      <c r="O371" t="str">
        <f>VLOOKUP($A371,'Hospitalisation Details'!$A:$K,COLUMN('Hospitalisation Details'!H370),FALSE)</f>
        <v>Tier - 3</v>
      </c>
      <c r="P371" t="str">
        <f>VLOOKUP($A371,'Hospitalisation Details'!$A:$K,COLUMN('Hospitalisation Details'!I370),FALSE)</f>
        <v>R1011</v>
      </c>
      <c r="Q371">
        <f>VLOOKUP($A371,'Hospitalisation Details'!$A:$K,COLUMN('Hospitalisation Details'!K370),FALSE)</f>
        <v>30</v>
      </c>
    </row>
    <row r="372" spans="1:17" ht="15.75" x14ac:dyDescent="0.25">
      <c r="A372" s="6" t="s">
        <v>412</v>
      </c>
      <c r="B372" t="str">
        <f>VLOOKUP(A372,'Customer Names'!A:E,COLUMN('Customer Names'!D371),FALSE)</f>
        <v>Ms. Hadley</v>
      </c>
      <c r="C372">
        <f>VLOOKUP($A372,'Medical Examinations'!$A:$J,COLUMN('Medical Examinations'!B371),FALSE)</f>
        <v>16.86</v>
      </c>
      <c r="D372">
        <f>VLOOKUP($A372,'Medical Examinations'!$A:$J,COLUMN('Medical Examinations'!C371),FALSE)</f>
        <v>4.07</v>
      </c>
      <c r="E372" t="str">
        <f>VLOOKUP($A372,'Medical Examinations'!$A:$J,COLUMN('Medical Examinations'!D371),FALSE)</f>
        <v>Yes</v>
      </c>
      <c r="F372" t="str">
        <f>VLOOKUP($A372,'Medical Examinations'!$A:$J,COLUMN('Medical Examinations'!E371),FALSE)</f>
        <v>No</v>
      </c>
      <c r="G372" t="str">
        <f>VLOOKUP($A372,'Medical Examinations'!$A:$J,COLUMN('Medical Examinations'!F371),FALSE)</f>
        <v>No</v>
      </c>
      <c r="H372">
        <f>VLOOKUP($A372,'Medical Examinations'!$A:$J,COLUMN('Medical Examinations'!G371),FALSE)</f>
        <v>0</v>
      </c>
      <c r="I372" t="str">
        <f>VLOOKUP($A372,'Medical Examinations'!$A:$J,COLUMN('Medical Examinations'!H371),FALSE)</f>
        <v>Yes</v>
      </c>
      <c r="J372" t="str">
        <f>VLOOKUP($A372,'Medical Examinations'!$A:$J,COLUMN('Medical Examinations'!I371),FALSE)</f>
        <v>Underweight</v>
      </c>
      <c r="K372" t="str">
        <f>VLOOKUP($A372,'Medical Examinations'!$A:$J,COLUMN('Medical Examinations'!J371),FALSE)</f>
        <v>Normal</v>
      </c>
      <c r="L372" s="30">
        <f>VLOOKUP($A372,'Hospitalisation Details'!$A:$K,COLUMN('Hospitalisation Details'!J371),FALSE)</f>
        <v>31357</v>
      </c>
      <c r="M372" s="23">
        <f>VLOOKUP($A372,'Hospitalisation Details'!$A:$K,COLUMN('Hospitalisation Details'!F371),FALSE)</f>
        <v>27598.93</v>
      </c>
      <c r="N372" t="str">
        <f>VLOOKUP($A372,'Hospitalisation Details'!$A:$K,COLUMN('Hospitalisation Details'!G371),FALSE)</f>
        <v>Tier - 2</v>
      </c>
      <c r="O372" t="str">
        <f>VLOOKUP($A372,'Hospitalisation Details'!$A:$K,COLUMN('Hospitalisation Details'!H371),FALSE)</f>
        <v>Tier - 1</v>
      </c>
      <c r="P372" t="str">
        <f>VLOOKUP($A372,'Hospitalisation Details'!$A:$K,COLUMN('Hospitalisation Details'!I371),FALSE)</f>
        <v>R1011</v>
      </c>
      <c r="Q372">
        <f>VLOOKUP($A372,'Hospitalisation Details'!$A:$K,COLUMN('Hospitalisation Details'!K371),FALSE)</f>
        <v>37</v>
      </c>
    </row>
    <row r="373" spans="1:17" ht="15.75" x14ac:dyDescent="0.25">
      <c r="A373" s="6" t="s">
        <v>413</v>
      </c>
      <c r="B373" t="str">
        <f>VLOOKUP(A373,'Customer Names'!A:E,COLUMN('Customer Names'!D372),FALSE)</f>
        <v>Mr. Taylor</v>
      </c>
      <c r="C373">
        <f>VLOOKUP($A373,'Medical Examinations'!$A:$J,COLUMN('Medical Examinations'!B372),FALSE)</f>
        <v>16.3</v>
      </c>
      <c r="D373">
        <f>VLOOKUP($A373,'Medical Examinations'!$A:$J,COLUMN('Medical Examinations'!C372),FALSE)</f>
        <v>5.51</v>
      </c>
      <c r="E373" t="str">
        <f>VLOOKUP($A373,'Medical Examinations'!$A:$J,COLUMN('Medical Examinations'!D372),FALSE)</f>
        <v>No</v>
      </c>
      <c r="F373" t="str">
        <f>VLOOKUP($A373,'Medical Examinations'!$A:$J,COLUMN('Medical Examinations'!E372),FALSE)</f>
        <v>No</v>
      </c>
      <c r="G373" t="str">
        <f>VLOOKUP($A373,'Medical Examinations'!$A:$J,COLUMN('Medical Examinations'!F372),FALSE)</f>
        <v>No</v>
      </c>
      <c r="H373">
        <f>VLOOKUP($A373,'Medical Examinations'!$A:$J,COLUMN('Medical Examinations'!G372),FALSE)</f>
        <v>1</v>
      </c>
      <c r="I373" t="str">
        <f>VLOOKUP($A373,'Medical Examinations'!$A:$J,COLUMN('Medical Examinations'!H372),FALSE)</f>
        <v>Yes</v>
      </c>
      <c r="J373" t="str">
        <f>VLOOKUP($A373,'Medical Examinations'!$A:$J,COLUMN('Medical Examinations'!I372),FALSE)</f>
        <v>Underweight</v>
      </c>
      <c r="K373" t="str">
        <f>VLOOKUP($A373,'Medical Examinations'!$A:$J,COLUMN('Medical Examinations'!J372),FALSE)</f>
        <v>Normal</v>
      </c>
      <c r="L373" s="30">
        <f>VLOOKUP($A373,'Hospitalisation Details'!$A:$K,COLUMN('Hospitalisation Details'!J372),FALSE)</f>
        <v>30885</v>
      </c>
      <c r="M373" s="23">
        <f>VLOOKUP($A373,'Hospitalisation Details'!$A:$K,COLUMN('Hospitalisation Details'!F372),FALSE)</f>
        <v>27534.53</v>
      </c>
      <c r="N373" t="str">
        <f>VLOOKUP($A373,'Hospitalisation Details'!$A:$K,COLUMN('Hospitalisation Details'!G372),FALSE)</f>
        <v>Tier - 2</v>
      </c>
      <c r="O373" t="str">
        <f>VLOOKUP($A373,'Hospitalisation Details'!$A:$K,COLUMN('Hospitalisation Details'!H372),FALSE)</f>
        <v>Tier - 2</v>
      </c>
      <c r="P373" t="str">
        <f>VLOOKUP($A373,'Hospitalisation Details'!$A:$K,COLUMN('Hospitalisation Details'!I372),FALSE)</f>
        <v>R1011</v>
      </c>
      <c r="Q373">
        <f>VLOOKUP($A373,'Hospitalisation Details'!$A:$K,COLUMN('Hospitalisation Details'!K372),FALSE)</f>
        <v>38</v>
      </c>
    </row>
    <row r="374" spans="1:17" ht="15.75" x14ac:dyDescent="0.25">
      <c r="A374" s="6" t="s">
        <v>414</v>
      </c>
      <c r="B374" t="str">
        <f>VLOOKUP(A374,'Customer Names'!A:E,COLUMN('Customer Names'!D373),FALSE)</f>
        <v>Ms. Tenielle</v>
      </c>
      <c r="C374">
        <f>VLOOKUP($A374,'Medical Examinations'!$A:$J,COLUMN('Medical Examinations'!B373),FALSE)</f>
        <v>29.81</v>
      </c>
      <c r="D374">
        <f>VLOOKUP($A374,'Medical Examinations'!$A:$J,COLUMN('Medical Examinations'!C373),FALSE)</f>
        <v>11.66</v>
      </c>
      <c r="E374" t="str">
        <f>VLOOKUP($A374,'Medical Examinations'!$A:$J,COLUMN('Medical Examinations'!D373),FALSE)</f>
        <v>No</v>
      </c>
      <c r="F374" t="str">
        <f>VLOOKUP($A374,'Medical Examinations'!$A:$J,COLUMN('Medical Examinations'!E373),FALSE)</f>
        <v>No</v>
      </c>
      <c r="G374" t="str">
        <f>VLOOKUP($A374,'Medical Examinations'!$A:$J,COLUMN('Medical Examinations'!F373),FALSE)</f>
        <v>No</v>
      </c>
      <c r="H374">
        <f>VLOOKUP($A374,'Medical Examinations'!$A:$J,COLUMN('Medical Examinations'!G373),FALSE)</f>
        <v>0</v>
      </c>
      <c r="I374" t="str">
        <f>VLOOKUP($A374,'Medical Examinations'!$A:$J,COLUMN('Medical Examinations'!H373),FALSE)</f>
        <v>Yes</v>
      </c>
      <c r="J374" t="str">
        <f>VLOOKUP($A374,'Medical Examinations'!$A:$J,COLUMN('Medical Examinations'!I373),FALSE)</f>
        <v>Overweight</v>
      </c>
      <c r="K374" t="str">
        <f>VLOOKUP($A374,'Medical Examinations'!$A:$J,COLUMN('Medical Examinations'!J373),FALSE)</f>
        <v>Diabetes</v>
      </c>
      <c r="L374" s="30">
        <f>VLOOKUP($A374,'Hospitalisation Details'!$A:$K,COLUMN('Hospitalisation Details'!J373),FALSE)</f>
        <v>24034</v>
      </c>
      <c r="M374" s="23">
        <f>VLOOKUP($A374,'Hospitalisation Details'!$A:$K,COLUMN('Hospitalisation Details'!F373),FALSE)</f>
        <v>27533.91</v>
      </c>
      <c r="N374" t="str">
        <f>VLOOKUP($A374,'Hospitalisation Details'!$A:$K,COLUMN('Hospitalisation Details'!G373),FALSE)</f>
        <v>Tier - 2</v>
      </c>
      <c r="O374" t="str">
        <f>VLOOKUP($A374,'Hospitalisation Details'!$A:$K,COLUMN('Hospitalisation Details'!H373),FALSE)</f>
        <v>Tier - 3</v>
      </c>
      <c r="P374" t="str">
        <f>VLOOKUP($A374,'Hospitalisation Details'!$A:$K,COLUMN('Hospitalisation Details'!I373),FALSE)</f>
        <v>R1013</v>
      </c>
      <c r="Q374">
        <f>VLOOKUP($A374,'Hospitalisation Details'!$A:$K,COLUMN('Hospitalisation Details'!K373),FALSE)</f>
        <v>57</v>
      </c>
    </row>
    <row r="375" spans="1:17" ht="15.75" x14ac:dyDescent="0.25">
      <c r="A375" s="6" t="s">
        <v>415</v>
      </c>
      <c r="B375" t="str">
        <f>VLOOKUP(A375,'Customer Names'!A:E,COLUMN('Customer Names'!D374),FALSE)</f>
        <v>Ms. Andrea</v>
      </c>
      <c r="C375">
        <f>VLOOKUP($A375,'Medical Examinations'!$A:$J,COLUMN('Medical Examinations'!B374),FALSE)</f>
        <v>16.329999999999998</v>
      </c>
      <c r="D375">
        <f>VLOOKUP($A375,'Medical Examinations'!$A:$J,COLUMN('Medical Examinations'!C374),FALSE)</f>
        <v>7.26</v>
      </c>
      <c r="E375" t="str">
        <f>VLOOKUP($A375,'Medical Examinations'!$A:$J,COLUMN('Medical Examinations'!D374),FALSE)</f>
        <v>Yes</v>
      </c>
      <c r="F375" t="str">
        <f>VLOOKUP($A375,'Medical Examinations'!$A:$J,COLUMN('Medical Examinations'!E374),FALSE)</f>
        <v>No</v>
      </c>
      <c r="G375" t="str">
        <f>VLOOKUP($A375,'Medical Examinations'!$A:$J,COLUMN('Medical Examinations'!F374),FALSE)</f>
        <v>No</v>
      </c>
      <c r="H375">
        <f>VLOOKUP($A375,'Medical Examinations'!$A:$J,COLUMN('Medical Examinations'!G374),FALSE)</f>
        <v>0</v>
      </c>
      <c r="I375" t="str">
        <f>VLOOKUP($A375,'Medical Examinations'!$A:$J,COLUMN('Medical Examinations'!H374),FALSE)</f>
        <v>Yes</v>
      </c>
      <c r="J375" t="str">
        <f>VLOOKUP($A375,'Medical Examinations'!$A:$J,COLUMN('Medical Examinations'!I374),FALSE)</f>
        <v>Underweight</v>
      </c>
      <c r="K375" t="str">
        <f>VLOOKUP($A375,'Medical Examinations'!$A:$J,COLUMN('Medical Examinations'!J374),FALSE)</f>
        <v>Diabetes</v>
      </c>
      <c r="L375" s="30">
        <f>VLOOKUP($A375,'Hospitalisation Details'!$A:$K,COLUMN('Hospitalisation Details'!J374),FALSE)</f>
        <v>29862</v>
      </c>
      <c r="M375" s="23">
        <f>VLOOKUP($A375,'Hospitalisation Details'!$A:$K,COLUMN('Hospitalisation Details'!F374),FALSE)</f>
        <v>27495.59</v>
      </c>
      <c r="N375" t="str">
        <f>VLOOKUP($A375,'Hospitalisation Details'!$A:$K,COLUMN('Hospitalisation Details'!G374),FALSE)</f>
        <v>Tier - 2</v>
      </c>
      <c r="O375" t="str">
        <f>VLOOKUP($A375,'Hospitalisation Details'!$A:$K,COLUMN('Hospitalisation Details'!H374),FALSE)</f>
        <v>Tier - 1</v>
      </c>
      <c r="P375" t="str">
        <f>VLOOKUP($A375,'Hospitalisation Details'!$A:$K,COLUMN('Hospitalisation Details'!I374),FALSE)</f>
        <v>R1011</v>
      </c>
      <c r="Q375">
        <f>VLOOKUP($A375,'Hospitalisation Details'!$A:$K,COLUMN('Hospitalisation Details'!K374),FALSE)</f>
        <v>41</v>
      </c>
    </row>
    <row r="376" spans="1:17" ht="15.75" x14ac:dyDescent="0.25">
      <c r="A376" s="6" t="s">
        <v>416</v>
      </c>
      <c r="B376" t="str">
        <f>VLOOKUP(A376,'Customer Names'!A:E,COLUMN('Customer Names'!D375),FALSE)</f>
        <v>Ms. Nora</v>
      </c>
      <c r="C376">
        <f>VLOOKUP($A376,'Medical Examinations'!$A:$J,COLUMN('Medical Examinations'!B375),FALSE)</f>
        <v>16.37</v>
      </c>
      <c r="D376">
        <f>VLOOKUP($A376,'Medical Examinations'!$A:$J,COLUMN('Medical Examinations'!C375),FALSE)</f>
        <v>4.79</v>
      </c>
      <c r="E376" t="str">
        <f>VLOOKUP($A376,'Medical Examinations'!$A:$J,COLUMN('Medical Examinations'!D375),FALSE)</f>
        <v>Yes</v>
      </c>
      <c r="F376" t="str">
        <f>VLOOKUP($A376,'Medical Examinations'!$A:$J,COLUMN('Medical Examinations'!E375),FALSE)</f>
        <v>No</v>
      </c>
      <c r="G376" t="str">
        <f>VLOOKUP($A376,'Medical Examinations'!$A:$J,COLUMN('Medical Examinations'!F375),FALSE)</f>
        <v>No</v>
      </c>
      <c r="H376">
        <f>VLOOKUP($A376,'Medical Examinations'!$A:$J,COLUMN('Medical Examinations'!G375),FALSE)</f>
        <v>0</v>
      </c>
      <c r="I376" t="str">
        <f>VLOOKUP($A376,'Medical Examinations'!$A:$J,COLUMN('Medical Examinations'!H375),FALSE)</f>
        <v>Yes</v>
      </c>
      <c r="J376" t="str">
        <f>VLOOKUP($A376,'Medical Examinations'!$A:$J,COLUMN('Medical Examinations'!I375),FALSE)</f>
        <v>Underweight</v>
      </c>
      <c r="K376" t="str">
        <f>VLOOKUP($A376,'Medical Examinations'!$A:$J,COLUMN('Medical Examinations'!J375),FALSE)</f>
        <v>Normal</v>
      </c>
      <c r="L376" s="30">
        <f>VLOOKUP($A376,'Hospitalisation Details'!$A:$K,COLUMN('Hospitalisation Details'!J375),FALSE)</f>
        <v>31386</v>
      </c>
      <c r="M376" s="23">
        <f>VLOOKUP($A376,'Hospitalisation Details'!$A:$K,COLUMN('Hospitalisation Details'!F375),FALSE)</f>
        <v>27432.73</v>
      </c>
      <c r="N376" t="str">
        <f>VLOOKUP($A376,'Hospitalisation Details'!$A:$K,COLUMN('Hospitalisation Details'!G375),FALSE)</f>
        <v>Tier - 2</v>
      </c>
      <c r="O376" t="str">
        <f>VLOOKUP($A376,'Hospitalisation Details'!$A:$K,COLUMN('Hospitalisation Details'!H375),FALSE)</f>
        <v>Tier - 1</v>
      </c>
      <c r="P376" t="str">
        <f>VLOOKUP($A376,'Hospitalisation Details'!$A:$K,COLUMN('Hospitalisation Details'!I375),FALSE)</f>
        <v>R1011</v>
      </c>
      <c r="Q376">
        <f>VLOOKUP($A376,'Hospitalisation Details'!$A:$K,COLUMN('Hospitalisation Details'!K375),FALSE)</f>
        <v>37</v>
      </c>
    </row>
    <row r="377" spans="1:17" ht="15.75" x14ac:dyDescent="0.25">
      <c r="A377" s="6" t="s">
        <v>417</v>
      </c>
      <c r="B377" t="str">
        <f>VLOOKUP(A377,'Customer Names'!A:E,COLUMN('Customer Names'!D376),FALSE)</f>
        <v>Mr. Zachary</v>
      </c>
      <c r="C377">
        <f>VLOOKUP($A377,'Medical Examinations'!$A:$J,COLUMN('Medical Examinations'!B376),FALSE)</f>
        <v>22.42</v>
      </c>
      <c r="D377">
        <f>VLOOKUP($A377,'Medical Examinations'!$A:$J,COLUMN('Medical Examinations'!C376),FALSE)</f>
        <v>4.68</v>
      </c>
      <c r="E377" t="str">
        <f>VLOOKUP($A377,'Medical Examinations'!$A:$J,COLUMN('Medical Examinations'!D376),FALSE)</f>
        <v>Yes</v>
      </c>
      <c r="F377" t="str">
        <f>VLOOKUP($A377,'Medical Examinations'!$A:$J,COLUMN('Medical Examinations'!E376),FALSE)</f>
        <v>No</v>
      </c>
      <c r="G377" t="str">
        <f>VLOOKUP($A377,'Medical Examinations'!$A:$J,COLUMN('Medical Examinations'!F376),FALSE)</f>
        <v>No</v>
      </c>
      <c r="H377">
        <f>VLOOKUP($A377,'Medical Examinations'!$A:$J,COLUMN('Medical Examinations'!G376),FALSE)</f>
        <v>1</v>
      </c>
      <c r="I377" t="str">
        <f>VLOOKUP($A377,'Medical Examinations'!$A:$J,COLUMN('Medical Examinations'!H376),FALSE)</f>
        <v>No</v>
      </c>
      <c r="J377" t="str">
        <f>VLOOKUP($A377,'Medical Examinations'!$A:$J,COLUMN('Medical Examinations'!I376),FALSE)</f>
        <v>Healthy Weight</v>
      </c>
      <c r="K377" t="str">
        <f>VLOOKUP($A377,'Medical Examinations'!$A:$J,COLUMN('Medical Examinations'!J376),FALSE)</f>
        <v>Normal</v>
      </c>
      <c r="L377" s="30">
        <f>VLOOKUP($A377,'Hospitalisation Details'!$A:$K,COLUMN('Hospitalisation Details'!J376),FALSE)</f>
        <v>32401</v>
      </c>
      <c r="M377" s="23">
        <f>VLOOKUP($A377,'Hospitalisation Details'!$A:$K,COLUMN('Hospitalisation Details'!F376),FALSE)</f>
        <v>27375.9</v>
      </c>
      <c r="N377" t="str">
        <f>VLOOKUP($A377,'Hospitalisation Details'!$A:$K,COLUMN('Hospitalisation Details'!G376),FALSE)</f>
        <v>Tier - 2</v>
      </c>
      <c r="O377" t="str">
        <f>VLOOKUP($A377,'Hospitalisation Details'!$A:$K,COLUMN('Hospitalisation Details'!H376),FALSE)</f>
        <v>Tier - 3</v>
      </c>
      <c r="P377" t="str">
        <f>VLOOKUP($A377,'Hospitalisation Details'!$A:$K,COLUMN('Hospitalisation Details'!I376),FALSE)</f>
        <v>R1015</v>
      </c>
      <c r="Q377">
        <f>VLOOKUP($A377,'Hospitalisation Details'!$A:$K,COLUMN('Hospitalisation Details'!K376),FALSE)</f>
        <v>34</v>
      </c>
    </row>
    <row r="378" spans="1:17" ht="15.75" x14ac:dyDescent="0.25">
      <c r="A378" s="6" t="s">
        <v>418</v>
      </c>
      <c r="B378" t="str">
        <f>VLOOKUP(A378,'Customer Names'!A:E,COLUMN('Customer Names'!D377),FALSE)</f>
        <v>Mr. Michael</v>
      </c>
      <c r="C378">
        <f>VLOOKUP($A378,'Medical Examinations'!$A:$J,COLUMN('Medical Examinations'!B377),FALSE)</f>
        <v>31.35</v>
      </c>
      <c r="D378">
        <f>VLOOKUP($A378,'Medical Examinations'!$A:$J,COLUMN('Medical Examinations'!C377),FALSE)</f>
        <v>4.33</v>
      </c>
      <c r="E378" t="str">
        <f>VLOOKUP($A378,'Medical Examinations'!$A:$J,COLUMN('Medical Examinations'!D377),FALSE)</f>
        <v>Yes</v>
      </c>
      <c r="F378" t="str">
        <f>VLOOKUP($A378,'Medical Examinations'!$A:$J,COLUMN('Medical Examinations'!E377),FALSE)</f>
        <v>No</v>
      </c>
      <c r="G378" t="str">
        <f>VLOOKUP($A378,'Medical Examinations'!$A:$J,COLUMN('Medical Examinations'!F377),FALSE)</f>
        <v>Yes</v>
      </c>
      <c r="H378">
        <f>VLOOKUP($A378,'Medical Examinations'!$A:$J,COLUMN('Medical Examinations'!G377),FALSE)</f>
        <v>1</v>
      </c>
      <c r="I378" t="str">
        <f>VLOOKUP($A378,'Medical Examinations'!$A:$J,COLUMN('Medical Examinations'!H377),FALSE)</f>
        <v>No</v>
      </c>
      <c r="J378" t="str">
        <f>VLOOKUP($A378,'Medical Examinations'!$A:$J,COLUMN('Medical Examinations'!I377),FALSE)</f>
        <v>Obesity</v>
      </c>
      <c r="K378" t="str">
        <f>VLOOKUP($A378,'Medical Examinations'!$A:$J,COLUMN('Medical Examinations'!J377),FALSE)</f>
        <v>Normal</v>
      </c>
      <c r="L378" s="30">
        <f>VLOOKUP($A378,'Hospitalisation Details'!$A:$K,COLUMN('Hospitalisation Details'!J377),FALSE)</f>
        <v>25492</v>
      </c>
      <c r="M378" s="23">
        <f>VLOOKUP($A378,'Hospitalisation Details'!$A:$K,COLUMN('Hospitalisation Details'!F377),FALSE)</f>
        <v>27346.04</v>
      </c>
      <c r="N378" t="str">
        <f>VLOOKUP($A378,'Hospitalisation Details'!$A:$K,COLUMN('Hospitalisation Details'!G377),FALSE)</f>
        <v>Tier - 2</v>
      </c>
      <c r="O378" t="str">
        <f>VLOOKUP($A378,'Hospitalisation Details'!$A:$K,COLUMN('Hospitalisation Details'!H377),FALSE)</f>
        <v>Tier - 2</v>
      </c>
      <c r="P378" t="str">
        <f>VLOOKUP($A378,'Hospitalisation Details'!$A:$K,COLUMN('Hospitalisation Details'!I377),FALSE)</f>
        <v>R1013</v>
      </c>
      <c r="Q378">
        <f>VLOOKUP($A378,'Hospitalisation Details'!$A:$K,COLUMN('Hospitalisation Details'!K377),FALSE)</f>
        <v>53</v>
      </c>
    </row>
    <row r="379" spans="1:17" ht="15.75" x14ac:dyDescent="0.25">
      <c r="A379" s="6" t="s">
        <v>419</v>
      </c>
      <c r="B379" t="str">
        <f>VLOOKUP(A379,'Customer Names'!A:E,COLUMN('Customer Names'!D378),FALSE)</f>
        <v>Ms. Alyssa</v>
      </c>
      <c r="C379">
        <f>VLOOKUP($A379,'Medical Examinations'!$A:$J,COLUMN('Medical Examinations'!B378),FALSE)</f>
        <v>31.9</v>
      </c>
      <c r="D379">
        <f>VLOOKUP($A379,'Medical Examinations'!$A:$J,COLUMN('Medical Examinations'!C378),FALSE)</f>
        <v>11.89</v>
      </c>
      <c r="E379" t="str">
        <f>VLOOKUP($A379,'Medical Examinations'!$A:$J,COLUMN('Medical Examinations'!D378),FALSE)</f>
        <v>No</v>
      </c>
      <c r="F379" t="str">
        <f>VLOOKUP($A379,'Medical Examinations'!$A:$J,COLUMN('Medical Examinations'!E378),FALSE)</f>
        <v>No</v>
      </c>
      <c r="G379" t="str">
        <f>VLOOKUP($A379,'Medical Examinations'!$A:$J,COLUMN('Medical Examinations'!F378),FALSE)</f>
        <v>No</v>
      </c>
      <c r="H379">
        <f>VLOOKUP($A379,'Medical Examinations'!$A:$J,COLUMN('Medical Examinations'!G378),FALSE)</f>
        <v>0</v>
      </c>
      <c r="I379" t="str">
        <f>VLOOKUP($A379,'Medical Examinations'!$A:$J,COLUMN('Medical Examinations'!H378),FALSE)</f>
        <v>No</v>
      </c>
      <c r="J379" t="str">
        <f>VLOOKUP($A379,'Medical Examinations'!$A:$J,COLUMN('Medical Examinations'!I378),FALSE)</f>
        <v>Obesity</v>
      </c>
      <c r="K379" t="str">
        <f>VLOOKUP($A379,'Medical Examinations'!$A:$J,COLUMN('Medical Examinations'!J378),FALSE)</f>
        <v>Diabetes</v>
      </c>
      <c r="L379" s="30">
        <f>VLOOKUP($A379,'Hospitalisation Details'!$A:$K,COLUMN('Hospitalisation Details'!J378),FALSE)</f>
        <v>24995</v>
      </c>
      <c r="M379" s="23">
        <f>VLOOKUP($A379,'Hospitalisation Details'!$A:$K,COLUMN('Hospitalisation Details'!F378),FALSE)</f>
        <v>27322.73</v>
      </c>
      <c r="N379" t="str">
        <f>VLOOKUP($A379,'Hospitalisation Details'!$A:$K,COLUMN('Hospitalisation Details'!G378),FALSE)</f>
        <v>Tier - 2</v>
      </c>
      <c r="O379" t="str">
        <f>VLOOKUP($A379,'Hospitalisation Details'!$A:$K,COLUMN('Hospitalisation Details'!H378),FALSE)</f>
        <v>Tier - 2</v>
      </c>
      <c r="P379" t="str">
        <f>VLOOKUP($A379,'Hospitalisation Details'!$A:$K,COLUMN('Hospitalisation Details'!I378),FALSE)</f>
        <v>R1013</v>
      </c>
      <c r="Q379">
        <f>VLOOKUP($A379,'Hospitalisation Details'!$A:$K,COLUMN('Hospitalisation Details'!K378),FALSE)</f>
        <v>55</v>
      </c>
    </row>
    <row r="380" spans="1:17" ht="15.75" x14ac:dyDescent="0.25">
      <c r="A380" s="6" t="s">
        <v>420</v>
      </c>
      <c r="B380" t="str">
        <f>VLOOKUP(A380,'Customer Names'!A:E,COLUMN('Customer Names'!D379),FALSE)</f>
        <v>Ms. Heather</v>
      </c>
      <c r="C380">
        <f>VLOOKUP($A380,'Medical Examinations'!$A:$J,COLUMN('Medical Examinations'!B379),FALSE)</f>
        <v>30.6</v>
      </c>
      <c r="D380">
        <f>VLOOKUP($A380,'Medical Examinations'!$A:$J,COLUMN('Medical Examinations'!C379),FALSE)</f>
        <v>5.24</v>
      </c>
      <c r="E380" t="str">
        <f>VLOOKUP($A380,'Medical Examinations'!$A:$J,COLUMN('Medical Examinations'!D379),FALSE)</f>
        <v>No</v>
      </c>
      <c r="F380" t="str">
        <f>VLOOKUP($A380,'Medical Examinations'!$A:$J,COLUMN('Medical Examinations'!E379),FALSE)</f>
        <v>No</v>
      </c>
      <c r="G380" t="str">
        <f>VLOOKUP($A380,'Medical Examinations'!$A:$J,COLUMN('Medical Examinations'!F379),FALSE)</f>
        <v>No</v>
      </c>
      <c r="H380">
        <f>VLOOKUP($A380,'Medical Examinations'!$A:$J,COLUMN('Medical Examinations'!G379),FALSE)</f>
        <v>0</v>
      </c>
      <c r="I380" t="str">
        <f>VLOOKUP($A380,'Medical Examinations'!$A:$J,COLUMN('Medical Examinations'!H379),FALSE)</f>
        <v>Yes</v>
      </c>
      <c r="J380" t="str">
        <f>VLOOKUP($A380,'Medical Examinations'!$A:$J,COLUMN('Medical Examinations'!I379),FALSE)</f>
        <v>Obesity</v>
      </c>
      <c r="K380" t="str">
        <f>VLOOKUP($A380,'Medical Examinations'!$A:$J,COLUMN('Medical Examinations'!J379),FALSE)</f>
        <v>Normal</v>
      </c>
      <c r="L380" s="30">
        <f>VLOOKUP($A380,'Hospitalisation Details'!$A:$K,COLUMN('Hospitalisation Details'!J379),FALSE)</f>
        <v>36496</v>
      </c>
      <c r="M380" s="23">
        <f>VLOOKUP($A380,'Hospitalisation Details'!$A:$K,COLUMN('Hospitalisation Details'!F379),FALSE)</f>
        <v>27236.959999999999</v>
      </c>
      <c r="N380" t="str">
        <f>VLOOKUP($A380,'Hospitalisation Details'!$A:$K,COLUMN('Hospitalisation Details'!G379),FALSE)</f>
        <v>Tier - 2</v>
      </c>
      <c r="O380" t="str">
        <f>VLOOKUP($A380,'Hospitalisation Details'!$A:$K,COLUMN('Hospitalisation Details'!H379),FALSE)</f>
        <v>Tier - 1</v>
      </c>
      <c r="P380" t="str">
        <f>VLOOKUP($A380,'Hospitalisation Details'!$A:$K,COLUMN('Hospitalisation Details'!I379),FALSE)</f>
        <v>R1011</v>
      </c>
      <c r="Q380">
        <f>VLOOKUP($A380,'Hospitalisation Details'!$A:$K,COLUMN('Hospitalisation Details'!K379),FALSE)</f>
        <v>23</v>
      </c>
    </row>
    <row r="381" spans="1:17" ht="15.75" x14ac:dyDescent="0.25">
      <c r="A381" s="6" t="s">
        <v>421</v>
      </c>
      <c r="B381" t="str">
        <f>VLOOKUP(A381,'Customer Names'!A:E,COLUMN('Customer Names'!D380),FALSE)</f>
        <v>Mr. Dante</v>
      </c>
      <c r="C381">
        <f>VLOOKUP($A381,'Medical Examinations'!$A:$J,COLUMN('Medical Examinations'!B380),FALSE)</f>
        <v>28.975000000000001</v>
      </c>
      <c r="D381">
        <f>VLOOKUP($A381,'Medical Examinations'!$A:$J,COLUMN('Medical Examinations'!C380),FALSE)</f>
        <v>7.63</v>
      </c>
      <c r="E381" t="str">
        <f>VLOOKUP($A381,'Medical Examinations'!$A:$J,COLUMN('Medical Examinations'!D380),FALSE)</f>
        <v>No</v>
      </c>
      <c r="F381" t="str">
        <f>VLOOKUP($A381,'Medical Examinations'!$A:$J,COLUMN('Medical Examinations'!E380),FALSE)</f>
        <v>No</v>
      </c>
      <c r="G381" t="str">
        <f>VLOOKUP($A381,'Medical Examinations'!$A:$J,COLUMN('Medical Examinations'!F380),FALSE)</f>
        <v>No</v>
      </c>
      <c r="H381">
        <f>VLOOKUP($A381,'Medical Examinations'!$A:$J,COLUMN('Medical Examinations'!G380),FALSE)</f>
        <v>0</v>
      </c>
      <c r="I381" t="str">
        <f>VLOOKUP($A381,'Medical Examinations'!$A:$J,COLUMN('Medical Examinations'!H380),FALSE)</f>
        <v>Yes</v>
      </c>
      <c r="J381" t="str">
        <f>VLOOKUP($A381,'Medical Examinations'!$A:$J,COLUMN('Medical Examinations'!I380),FALSE)</f>
        <v>Overweight</v>
      </c>
      <c r="K381" t="str">
        <f>VLOOKUP($A381,'Medical Examinations'!$A:$J,COLUMN('Medical Examinations'!J380),FALSE)</f>
        <v>Diabetes</v>
      </c>
      <c r="L381" s="30">
        <f>VLOOKUP($A381,'Hospitalisation Details'!$A:$K,COLUMN('Hospitalisation Details'!J380),FALSE)</f>
        <v>24097</v>
      </c>
      <c r="M381" s="23">
        <f>VLOOKUP($A381,'Hospitalisation Details'!$A:$K,COLUMN('Hospitalisation Details'!F380),FALSE)</f>
        <v>27218.44</v>
      </c>
      <c r="N381" t="str">
        <f>VLOOKUP($A381,'Hospitalisation Details'!$A:$K,COLUMN('Hospitalisation Details'!G380),FALSE)</f>
        <v>Tier - 2</v>
      </c>
      <c r="O381" t="str">
        <f>VLOOKUP($A381,'Hospitalisation Details'!$A:$K,COLUMN('Hospitalisation Details'!H380),FALSE)</f>
        <v>Tier - 1</v>
      </c>
      <c r="P381" t="str">
        <f>VLOOKUP($A381,'Hospitalisation Details'!$A:$K,COLUMN('Hospitalisation Details'!I380),FALSE)</f>
        <v>R1017</v>
      </c>
      <c r="Q381">
        <f>VLOOKUP($A381,'Hospitalisation Details'!$A:$K,COLUMN('Hospitalisation Details'!K380),FALSE)</f>
        <v>57</v>
      </c>
    </row>
    <row r="382" spans="1:17" ht="15.75" x14ac:dyDescent="0.25">
      <c r="A382" s="6" t="s">
        <v>422</v>
      </c>
      <c r="B382" t="str">
        <f>VLOOKUP(A382,'Customer Names'!A:E,COLUMN('Customer Names'!D381),FALSE)</f>
        <v>Ms. Sara</v>
      </c>
      <c r="C382">
        <f>VLOOKUP($A382,'Medical Examinations'!$A:$J,COLUMN('Medical Examinations'!B381),FALSE)</f>
        <v>24.86</v>
      </c>
      <c r="D382">
        <f>VLOOKUP($A382,'Medical Examinations'!$A:$J,COLUMN('Medical Examinations'!C381),FALSE)</f>
        <v>8.92</v>
      </c>
      <c r="E382" t="str">
        <f>VLOOKUP($A382,'Medical Examinations'!$A:$J,COLUMN('Medical Examinations'!D381),FALSE)</f>
        <v>Yes</v>
      </c>
      <c r="F382" t="str">
        <f>VLOOKUP($A382,'Medical Examinations'!$A:$J,COLUMN('Medical Examinations'!E381),FALSE)</f>
        <v>No</v>
      </c>
      <c r="G382" t="str">
        <f>VLOOKUP($A382,'Medical Examinations'!$A:$J,COLUMN('Medical Examinations'!F381),FALSE)</f>
        <v>No</v>
      </c>
      <c r="H382">
        <f>VLOOKUP($A382,'Medical Examinations'!$A:$J,COLUMN('Medical Examinations'!G381),FALSE)</f>
        <v>2</v>
      </c>
      <c r="I382" t="str">
        <f>VLOOKUP($A382,'Medical Examinations'!$A:$J,COLUMN('Medical Examinations'!H381),FALSE)</f>
        <v>No</v>
      </c>
      <c r="J382" t="str">
        <f>VLOOKUP($A382,'Medical Examinations'!$A:$J,COLUMN('Medical Examinations'!I381),FALSE)</f>
        <v>Healthy Weight</v>
      </c>
      <c r="K382" t="str">
        <f>VLOOKUP($A382,'Medical Examinations'!$A:$J,COLUMN('Medical Examinations'!J381),FALSE)</f>
        <v>Diabetes</v>
      </c>
      <c r="L382" s="30">
        <f>VLOOKUP($A382,'Hospitalisation Details'!$A:$K,COLUMN('Hospitalisation Details'!J381),FALSE)</f>
        <v>25843</v>
      </c>
      <c r="M382" s="23">
        <f>VLOOKUP($A382,'Hospitalisation Details'!$A:$K,COLUMN('Hospitalisation Details'!F381),FALSE)</f>
        <v>27117.99</v>
      </c>
      <c r="N382" t="str">
        <f>VLOOKUP($A382,'Hospitalisation Details'!$A:$K,COLUMN('Hospitalisation Details'!G381),FALSE)</f>
        <v>Tier - 2</v>
      </c>
      <c r="O382" t="str">
        <f>VLOOKUP($A382,'Hospitalisation Details'!$A:$K,COLUMN('Hospitalisation Details'!H381),FALSE)</f>
        <v>Tier - 2</v>
      </c>
      <c r="P382" t="str">
        <f>VLOOKUP($A382,'Hospitalisation Details'!$A:$K,COLUMN('Hospitalisation Details'!I381),FALSE)</f>
        <v>R1013</v>
      </c>
      <c r="Q382">
        <f>VLOOKUP($A382,'Hospitalisation Details'!$A:$K,COLUMN('Hospitalisation Details'!K381),FALSE)</f>
        <v>52</v>
      </c>
    </row>
    <row r="383" spans="1:17" ht="15.75" x14ac:dyDescent="0.25">
      <c r="A383" s="6" t="s">
        <v>423</v>
      </c>
      <c r="B383" t="str">
        <f>VLOOKUP(A383,'Customer Names'!A:E,COLUMN('Customer Names'!D382),FALSE)</f>
        <v>Mr. Scott</v>
      </c>
      <c r="C383">
        <f>VLOOKUP($A383,'Medical Examinations'!$A:$J,COLUMN('Medical Examinations'!B382),FALSE)</f>
        <v>19.54</v>
      </c>
      <c r="D383">
        <f>VLOOKUP($A383,'Medical Examinations'!$A:$J,COLUMN('Medical Examinations'!C382),FALSE)</f>
        <v>5.37</v>
      </c>
      <c r="E383" t="str">
        <f>VLOOKUP($A383,'Medical Examinations'!$A:$J,COLUMN('Medical Examinations'!D382),FALSE)</f>
        <v>No</v>
      </c>
      <c r="F383" t="str">
        <f>VLOOKUP($A383,'Medical Examinations'!$A:$J,COLUMN('Medical Examinations'!E382),FALSE)</f>
        <v>No</v>
      </c>
      <c r="G383" t="str">
        <f>VLOOKUP($A383,'Medical Examinations'!$A:$J,COLUMN('Medical Examinations'!F382),FALSE)</f>
        <v>No</v>
      </c>
      <c r="H383">
        <f>VLOOKUP($A383,'Medical Examinations'!$A:$J,COLUMN('Medical Examinations'!G382),FALSE)</f>
        <v>0</v>
      </c>
      <c r="I383" t="str">
        <f>VLOOKUP($A383,'Medical Examinations'!$A:$J,COLUMN('Medical Examinations'!H382),FALSE)</f>
        <v>Yes</v>
      </c>
      <c r="J383" t="str">
        <f>VLOOKUP($A383,'Medical Examinations'!$A:$J,COLUMN('Medical Examinations'!I382),FALSE)</f>
        <v>Healthy Weight</v>
      </c>
      <c r="K383" t="str">
        <f>VLOOKUP($A383,'Medical Examinations'!$A:$J,COLUMN('Medical Examinations'!J382),FALSE)</f>
        <v>Normal</v>
      </c>
      <c r="L383" s="30">
        <f>VLOOKUP($A383,'Hospitalisation Details'!$A:$K,COLUMN('Hospitalisation Details'!J382),FALSE)</f>
        <v>33220</v>
      </c>
      <c r="M383" s="23">
        <f>VLOOKUP($A383,'Hospitalisation Details'!$A:$K,COLUMN('Hospitalisation Details'!F382),FALSE)</f>
        <v>27092.38</v>
      </c>
      <c r="N383" t="str">
        <f>VLOOKUP($A383,'Hospitalisation Details'!$A:$K,COLUMN('Hospitalisation Details'!G382),FALSE)</f>
        <v>Tier - 2</v>
      </c>
      <c r="O383" t="str">
        <f>VLOOKUP($A383,'Hospitalisation Details'!$A:$K,COLUMN('Hospitalisation Details'!H382),FALSE)</f>
        <v>Tier - 3</v>
      </c>
      <c r="P383" t="str">
        <f>VLOOKUP($A383,'Hospitalisation Details'!$A:$K,COLUMN('Hospitalisation Details'!I382),FALSE)</f>
        <v>R1011</v>
      </c>
      <c r="Q383">
        <f>VLOOKUP($A383,'Hospitalisation Details'!$A:$K,COLUMN('Hospitalisation Details'!K382),FALSE)</f>
        <v>32</v>
      </c>
    </row>
    <row r="384" spans="1:17" ht="15.75" x14ac:dyDescent="0.25">
      <c r="A384" s="6" t="s">
        <v>424</v>
      </c>
      <c r="B384" t="str">
        <f>VLOOKUP(A384,'Customer Names'!A:E,COLUMN('Customer Names'!D383),FALSE)</f>
        <v>Mr. Sean</v>
      </c>
      <c r="C384">
        <f>VLOOKUP($A384,'Medical Examinations'!$A:$J,COLUMN('Medical Examinations'!B383),FALSE)</f>
        <v>26.74</v>
      </c>
      <c r="D384">
        <f>VLOOKUP($A384,'Medical Examinations'!$A:$J,COLUMN('Medical Examinations'!C383),FALSE)</f>
        <v>4.3099999999999996</v>
      </c>
      <c r="E384" t="str">
        <f>VLOOKUP($A384,'Medical Examinations'!$A:$J,COLUMN('Medical Examinations'!D383),FALSE)</f>
        <v>No</v>
      </c>
      <c r="F384" t="str">
        <f>VLOOKUP($A384,'Medical Examinations'!$A:$J,COLUMN('Medical Examinations'!E383),FALSE)</f>
        <v>No</v>
      </c>
      <c r="G384" t="str">
        <f>VLOOKUP($A384,'Medical Examinations'!$A:$J,COLUMN('Medical Examinations'!F383),FALSE)</f>
        <v>No</v>
      </c>
      <c r="H384">
        <f>VLOOKUP($A384,'Medical Examinations'!$A:$J,COLUMN('Medical Examinations'!G383),FALSE)</f>
        <v>0</v>
      </c>
      <c r="I384" t="str">
        <f>VLOOKUP($A384,'Medical Examinations'!$A:$J,COLUMN('Medical Examinations'!H383),FALSE)</f>
        <v>Yes</v>
      </c>
      <c r="J384" t="str">
        <f>VLOOKUP($A384,'Medical Examinations'!$A:$J,COLUMN('Medical Examinations'!I383),FALSE)</f>
        <v>Overweight</v>
      </c>
      <c r="K384" t="str">
        <f>VLOOKUP($A384,'Medical Examinations'!$A:$J,COLUMN('Medical Examinations'!J383),FALSE)</f>
        <v>Normal</v>
      </c>
      <c r="L384" s="30">
        <f>VLOOKUP($A384,'Hospitalisation Details'!$A:$K,COLUMN('Hospitalisation Details'!J383),FALSE)</f>
        <v>34517</v>
      </c>
      <c r="M384" s="23">
        <f>VLOOKUP($A384,'Hospitalisation Details'!$A:$K,COLUMN('Hospitalisation Details'!F383),FALSE)</f>
        <v>27080.639999999999</v>
      </c>
      <c r="N384" t="str">
        <f>VLOOKUP($A384,'Hospitalisation Details'!$A:$K,COLUMN('Hospitalisation Details'!G383),FALSE)</f>
        <v>Tier - 2</v>
      </c>
      <c r="O384" t="str">
        <f>VLOOKUP($A384,'Hospitalisation Details'!$A:$K,COLUMN('Hospitalisation Details'!H383),FALSE)</f>
        <v>Tier - 2</v>
      </c>
      <c r="P384" t="str">
        <f>VLOOKUP($A384,'Hospitalisation Details'!$A:$K,COLUMN('Hospitalisation Details'!I383),FALSE)</f>
        <v>R1011</v>
      </c>
      <c r="Q384">
        <f>VLOOKUP($A384,'Hospitalisation Details'!$A:$K,COLUMN('Hospitalisation Details'!K383),FALSE)</f>
        <v>28</v>
      </c>
    </row>
    <row r="385" spans="1:17" ht="15.75" x14ac:dyDescent="0.25">
      <c r="A385" s="6" t="s">
        <v>425</v>
      </c>
      <c r="B385" t="str">
        <f>VLOOKUP(A385,'Customer Names'!A:E,COLUMN('Customer Names'!D384),FALSE)</f>
        <v>Ms. Danielle</v>
      </c>
      <c r="C385">
        <f>VLOOKUP($A385,'Medical Examinations'!$A:$J,COLUMN('Medical Examinations'!B384),FALSE)</f>
        <v>22.99</v>
      </c>
      <c r="D385">
        <f>VLOOKUP($A385,'Medical Examinations'!$A:$J,COLUMN('Medical Examinations'!C384),FALSE)</f>
        <v>10.46</v>
      </c>
      <c r="E385" t="str">
        <f>VLOOKUP($A385,'Medical Examinations'!$A:$J,COLUMN('Medical Examinations'!D384),FALSE)</f>
        <v>No</v>
      </c>
      <c r="F385" t="str">
        <f>VLOOKUP($A385,'Medical Examinations'!$A:$J,COLUMN('Medical Examinations'!E384),FALSE)</f>
        <v>No</v>
      </c>
      <c r="G385" t="str">
        <f>VLOOKUP($A385,'Medical Examinations'!$A:$J,COLUMN('Medical Examinations'!F384),FALSE)</f>
        <v>No</v>
      </c>
      <c r="H385">
        <f>VLOOKUP($A385,'Medical Examinations'!$A:$J,COLUMN('Medical Examinations'!G384),FALSE)</f>
        <v>3</v>
      </c>
      <c r="I385" t="str">
        <f>VLOOKUP($A385,'Medical Examinations'!$A:$J,COLUMN('Medical Examinations'!H384),FALSE)</f>
        <v>Yes</v>
      </c>
      <c r="J385" t="str">
        <f>VLOOKUP($A385,'Medical Examinations'!$A:$J,COLUMN('Medical Examinations'!I384),FALSE)</f>
        <v>Healthy Weight</v>
      </c>
      <c r="K385" t="str">
        <f>VLOOKUP($A385,'Medical Examinations'!$A:$J,COLUMN('Medical Examinations'!J384),FALSE)</f>
        <v>Diabetes</v>
      </c>
      <c r="L385" s="30">
        <f>VLOOKUP($A385,'Hospitalisation Details'!$A:$K,COLUMN('Hospitalisation Details'!J384),FALSE)</f>
        <v>21366</v>
      </c>
      <c r="M385" s="23">
        <f>VLOOKUP($A385,'Hospitalisation Details'!$A:$K,COLUMN('Hospitalisation Details'!F384),FALSE)</f>
        <v>27037.91</v>
      </c>
      <c r="N385" t="str">
        <f>VLOOKUP($A385,'Hospitalisation Details'!$A:$K,COLUMN('Hospitalisation Details'!G384),FALSE)</f>
        <v>Tier - 2</v>
      </c>
      <c r="O385" t="str">
        <f>VLOOKUP($A385,'Hospitalisation Details'!$A:$K,COLUMN('Hospitalisation Details'!H384),FALSE)</f>
        <v>Tier - 2</v>
      </c>
      <c r="P385" t="str">
        <f>VLOOKUP($A385,'Hospitalisation Details'!$A:$K,COLUMN('Hospitalisation Details'!I384),FALSE)</f>
        <v>R1013</v>
      </c>
      <c r="Q385">
        <f>VLOOKUP($A385,'Hospitalisation Details'!$A:$K,COLUMN('Hospitalisation Details'!K384),FALSE)</f>
        <v>64</v>
      </c>
    </row>
    <row r="386" spans="1:17" ht="15.75" x14ac:dyDescent="0.25">
      <c r="A386" s="6" t="s">
        <v>426</v>
      </c>
      <c r="B386" t="str">
        <f>VLOOKUP(A386,'Customer Names'!A:E,COLUMN('Customer Names'!D385),FALSE)</f>
        <v>Mr. Andrew</v>
      </c>
      <c r="C386">
        <f>VLOOKUP($A386,'Medical Examinations'!$A:$J,COLUMN('Medical Examinations'!B385),FALSE)</f>
        <v>31.46</v>
      </c>
      <c r="D386">
        <f>VLOOKUP($A386,'Medical Examinations'!$A:$J,COLUMN('Medical Examinations'!C385),FALSE)</f>
        <v>7.39</v>
      </c>
      <c r="E386" t="str">
        <f>VLOOKUP($A386,'Medical Examinations'!$A:$J,COLUMN('Medical Examinations'!D385),FALSE)</f>
        <v>No</v>
      </c>
      <c r="F386" t="str">
        <f>VLOOKUP($A386,'Medical Examinations'!$A:$J,COLUMN('Medical Examinations'!E385),FALSE)</f>
        <v>No</v>
      </c>
      <c r="G386" t="str">
        <f>VLOOKUP($A386,'Medical Examinations'!$A:$J,COLUMN('Medical Examinations'!F385),FALSE)</f>
        <v>No</v>
      </c>
      <c r="H386">
        <f>VLOOKUP($A386,'Medical Examinations'!$A:$J,COLUMN('Medical Examinations'!G385),FALSE)</f>
        <v>0</v>
      </c>
      <c r="I386" t="str">
        <f>VLOOKUP($A386,'Medical Examinations'!$A:$J,COLUMN('Medical Examinations'!H385),FALSE)</f>
        <v>No</v>
      </c>
      <c r="J386" t="str">
        <f>VLOOKUP($A386,'Medical Examinations'!$A:$J,COLUMN('Medical Examinations'!I385),FALSE)</f>
        <v>Obesity</v>
      </c>
      <c r="K386" t="str">
        <f>VLOOKUP($A386,'Medical Examinations'!$A:$J,COLUMN('Medical Examinations'!J385),FALSE)</f>
        <v>Diabetes</v>
      </c>
      <c r="L386" s="30">
        <f>VLOOKUP($A386,'Hospitalisation Details'!$A:$K,COLUMN('Hospitalisation Details'!J385),FALSE)</f>
        <v>22106</v>
      </c>
      <c r="M386" s="23">
        <f>VLOOKUP($A386,'Hospitalisation Details'!$A:$K,COLUMN('Hospitalisation Details'!F385),FALSE)</f>
        <v>27000.98</v>
      </c>
      <c r="N386" t="str">
        <f>VLOOKUP($A386,'Hospitalisation Details'!$A:$K,COLUMN('Hospitalisation Details'!G385),FALSE)</f>
        <v>Tier - 2</v>
      </c>
      <c r="O386" t="str">
        <f>VLOOKUP($A386,'Hospitalisation Details'!$A:$K,COLUMN('Hospitalisation Details'!H385),FALSE)</f>
        <v>Tier - 2</v>
      </c>
      <c r="P386" t="str">
        <f>VLOOKUP($A386,'Hospitalisation Details'!$A:$K,COLUMN('Hospitalisation Details'!I385),FALSE)</f>
        <v>R1013</v>
      </c>
      <c r="Q386">
        <f>VLOOKUP($A386,'Hospitalisation Details'!$A:$K,COLUMN('Hospitalisation Details'!K385),FALSE)</f>
        <v>62</v>
      </c>
    </row>
    <row r="387" spans="1:17" ht="15.75" x14ac:dyDescent="0.25">
      <c r="A387" s="6" t="s">
        <v>427</v>
      </c>
      <c r="B387" t="str">
        <f>VLOOKUP(A387,'Customer Names'!A:E,COLUMN('Customer Names'!D386),FALSE)</f>
        <v>Mr. Joel</v>
      </c>
      <c r="C387">
        <f>VLOOKUP($A387,'Medical Examinations'!$A:$J,COLUMN('Medical Examinations'!B386),FALSE)</f>
        <v>30.86</v>
      </c>
      <c r="D387">
        <f>VLOOKUP($A387,'Medical Examinations'!$A:$J,COLUMN('Medical Examinations'!C386),FALSE)</f>
        <v>6.18</v>
      </c>
      <c r="E387" t="str">
        <f>VLOOKUP($A387,'Medical Examinations'!$A:$J,COLUMN('Medical Examinations'!D386),FALSE)</f>
        <v>No</v>
      </c>
      <c r="F387" t="str">
        <f>VLOOKUP($A387,'Medical Examinations'!$A:$J,COLUMN('Medical Examinations'!E386),FALSE)</f>
        <v>Yes</v>
      </c>
      <c r="G387" t="str">
        <f>VLOOKUP($A387,'Medical Examinations'!$A:$J,COLUMN('Medical Examinations'!F386),FALSE)</f>
        <v>No</v>
      </c>
      <c r="H387">
        <f>VLOOKUP($A387,'Medical Examinations'!$A:$J,COLUMN('Medical Examinations'!G386),FALSE)</f>
        <v>2</v>
      </c>
      <c r="I387" t="str">
        <f>VLOOKUP($A387,'Medical Examinations'!$A:$J,COLUMN('Medical Examinations'!H386),FALSE)</f>
        <v>Yes</v>
      </c>
      <c r="J387" t="str">
        <f>VLOOKUP($A387,'Medical Examinations'!$A:$J,COLUMN('Medical Examinations'!I386),FALSE)</f>
        <v>Obesity</v>
      </c>
      <c r="K387" t="str">
        <f>VLOOKUP($A387,'Medical Examinations'!$A:$J,COLUMN('Medical Examinations'!J386),FALSE)</f>
        <v>Prediabetes</v>
      </c>
      <c r="L387" s="30">
        <f>VLOOKUP($A387,'Hospitalisation Details'!$A:$K,COLUMN('Hospitalisation Details'!J386),FALSE)</f>
        <v>36839</v>
      </c>
      <c r="M387" s="23">
        <f>VLOOKUP($A387,'Hospitalisation Details'!$A:$K,COLUMN('Hospitalisation Details'!F386),FALSE)</f>
        <v>26936.98</v>
      </c>
      <c r="N387" t="str">
        <f>VLOOKUP($A387,'Hospitalisation Details'!$A:$K,COLUMN('Hospitalisation Details'!G386),FALSE)</f>
        <v>Tier - 2</v>
      </c>
      <c r="O387" t="str">
        <f>VLOOKUP($A387,'Hospitalisation Details'!$A:$K,COLUMN('Hospitalisation Details'!H386),FALSE)</f>
        <v>Tier - 3</v>
      </c>
      <c r="P387" t="str">
        <f>VLOOKUP($A387,'Hospitalisation Details'!$A:$K,COLUMN('Hospitalisation Details'!I386),FALSE)</f>
        <v>R1011</v>
      </c>
      <c r="Q387">
        <f>VLOOKUP($A387,'Hospitalisation Details'!$A:$K,COLUMN('Hospitalisation Details'!K386),FALSE)</f>
        <v>22</v>
      </c>
    </row>
    <row r="388" spans="1:17" ht="15.75" x14ac:dyDescent="0.25">
      <c r="A388" s="6" t="s">
        <v>428</v>
      </c>
      <c r="B388" t="str">
        <f>VLOOKUP(A388,'Customer Names'!A:E,COLUMN('Customer Names'!D387),FALSE)</f>
        <v>Ms. Michelle</v>
      </c>
      <c r="C388">
        <f>VLOOKUP($A388,'Medical Examinations'!$A:$J,COLUMN('Medical Examinations'!B387),FALSE)</f>
        <v>31.96</v>
      </c>
      <c r="D388">
        <f>VLOOKUP($A388,'Medical Examinations'!$A:$J,COLUMN('Medical Examinations'!C387),FALSE)</f>
        <v>8.86</v>
      </c>
      <c r="E388" t="str">
        <f>VLOOKUP($A388,'Medical Examinations'!$A:$J,COLUMN('Medical Examinations'!D387),FALSE)</f>
        <v>No</v>
      </c>
      <c r="F388" t="str">
        <f>VLOOKUP($A388,'Medical Examinations'!$A:$J,COLUMN('Medical Examinations'!E387),FALSE)</f>
        <v>No</v>
      </c>
      <c r="G388" t="str">
        <f>VLOOKUP($A388,'Medical Examinations'!$A:$J,COLUMN('Medical Examinations'!F387),FALSE)</f>
        <v>No</v>
      </c>
      <c r="H388">
        <f>VLOOKUP($A388,'Medical Examinations'!$A:$J,COLUMN('Medical Examinations'!G387),FALSE)</f>
        <v>0</v>
      </c>
      <c r="I388" t="str">
        <f>VLOOKUP($A388,'Medical Examinations'!$A:$J,COLUMN('Medical Examinations'!H387),FALSE)</f>
        <v>Yes</v>
      </c>
      <c r="J388" t="str">
        <f>VLOOKUP($A388,'Medical Examinations'!$A:$J,COLUMN('Medical Examinations'!I387),FALSE)</f>
        <v>Obesity</v>
      </c>
      <c r="K388" t="str">
        <f>VLOOKUP($A388,'Medical Examinations'!$A:$J,COLUMN('Medical Examinations'!J387),FALSE)</f>
        <v>Diabetes</v>
      </c>
      <c r="L388" s="30">
        <f>VLOOKUP($A388,'Hospitalisation Details'!$A:$K,COLUMN('Hospitalisation Details'!J387),FALSE)</f>
        <v>37424</v>
      </c>
      <c r="M388" s="23">
        <f>VLOOKUP($A388,'Hospitalisation Details'!$A:$K,COLUMN('Hospitalisation Details'!F387),FALSE)</f>
        <v>26927.69</v>
      </c>
      <c r="N388" t="str">
        <f>VLOOKUP($A388,'Hospitalisation Details'!$A:$K,COLUMN('Hospitalisation Details'!G387),FALSE)</f>
        <v>Tier - 2</v>
      </c>
      <c r="O388" t="str">
        <f>VLOOKUP($A388,'Hospitalisation Details'!$A:$K,COLUMN('Hospitalisation Details'!H387),FALSE)</f>
        <v>Tier - 2</v>
      </c>
      <c r="P388" t="str">
        <f>VLOOKUP($A388,'Hospitalisation Details'!$A:$K,COLUMN('Hospitalisation Details'!I387),FALSE)</f>
        <v>R1011</v>
      </c>
      <c r="Q388">
        <f>VLOOKUP($A388,'Hospitalisation Details'!$A:$K,COLUMN('Hospitalisation Details'!K387),FALSE)</f>
        <v>20</v>
      </c>
    </row>
    <row r="389" spans="1:17" ht="15.75" x14ac:dyDescent="0.25">
      <c r="A389" s="6" t="s">
        <v>429</v>
      </c>
      <c r="B389" t="str">
        <f>VLOOKUP(A389,'Customer Names'!A:E,COLUMN('Customer Names'!D388),FALSE)</f>
        <v>Mr. Michael</v>
      </c>
      <c r="C389">
        <f>VLOOKUP($A389,'Medical Examinations'!$A:$J,COLUMN('Medical Examinations'!B388),FALSE)</f>
        <v>23.76</v>
      </c>
      <c r="D389">
        <f>VLOOKUP($A389,'Medical Examinations'!$A:$J,COLUMN('Medical Examinations'!C388),FALSE)</f>
        <v>10.96</v>
      </c>
      <c r="E389" t="str">
        <f>VLOOKUP($A389,'Medical Examinations'!$A:$J,COLUMN('Medical Examinations'!D388),FALSE)</f>
        <v>No</v>
      </c>
      <c r="F389" t="str">
        <f>VLOOKUP($A389,'Medical Examinations'!$A:$J,COLUMN('Medical Examinations'!E388),FALSE)</f>
        <v>No</v>
      </c>
      <c r="G389" t="str">
        <f>VLOOKUP($A389,'Medical Examinations'!$A:$J,COLUMN('Medical Examinations'!F388),FALSE)</f>
        <v>No</v>
      </c>
      <c r="H389">
        <f>VLOOKUP($A389,'Medical Examinations'!$A:$J,COLUMN('Medical Examinations'!G388),FALSE)</f>
        <v>3</v>
      </c>
      <c r="I389" t="str">
        <f>VLOOKUP($A389,'Medical Examinations'!$A:$J,COLUMN('Medical Examinations'!H388),FALSE)</f>
        <v>Yes</v>
      </c>
      <c r="J389" t="str">
        <f>VLOOKUP($A389,'Medical Examinations'!$A:$J,COLUMN('Medical Examinations'!I388),FALSE)</f>
        <v>Healthy Weight</v>
      </c>
      <c r="K389" t="str">
        <f>VLOOKUP($A389,'Medical Examinations'!$A:$J,COLUMN('Medical Examinations'!J388),FALSE)</f>
        <v>Diabetes</v>
      </c>
      <c r="L389" s="30">
        <f>VLOOKUP($A389,'Hospitalisation Details'!$A:$K,COLUMN('Hospitalisation Details'!J388),FALSE)</f>
        <v>21544</v>
      </c>
      <c r="M389" s="23">
        <f>VLOOKUP($A389,'Hospitalisation Details'!$A:$K,COLUMN('Hospitalisation Details'!F388),FALSE)</f>
        <v>26926.51</v>
      </c>
      <c r="N389" t="str">
        <f>VLOOKUP($A389,'Hospitalisation Details'!$A:$K,COLUMN('Hospitalisation Details'!G388),FALSE)</f>
        <v>Tier - 2</v>
      </c>
      <c r="O389" t="str">
        <f>VLOOKUP($A389,'Hospitalisation Details'!$A:$K,COLUMN('Hospitalisation Details'!H388),FALSE)</f>
        <v>Tier - 1</v>
      </c>
      <c r="P389" t="str">
        <f>VLOOKUP($A389,'Hospitalisation Details'!$A:$K,COLUMN('Hospitalisation Details'!I388),FALSE)</f>
        <v>R1013</v>
      </c>
      <c r="Q389">
        <f>VLOOKUP($A389,'Hospitalisation Details'!$A:$K,COLUMN('Hospitalisation Details'!K388),FALSE)</f>
        <v>64</v>
      </c>
    </row>
    <row r="390" spans="1:17" ht="15.75" x14ac:dyDescent="0.25">
      <c r="A390" s="6" t="s">
        <v>430</v>
      </c>
      <c r="B390" t="str">
        <f>VLOOKUP(A390,'Customer Names'!A:E,COLUMN('Customer Names'!D389),FALSE)</f>
        <v>Ms. Nikki</v>
      </c>
      <c r="C390">
        <f>VLOOKUP($A390,'Medical Examinations'!$A:$J,COLUMN('Medical Examinations'!B389),FALSE)</f>
        <v>19.38</v>
      </c>
      <c r="D390">
        <f>VLOOKUP($A390,'Medical Examinations'!$A:$J,COLUMN('Medical Examinations'!C389),FALSE)</f>
        <v>6.28</v>
      </c>
      <c r="E390" t="str">
        <f>VLOOKUP($A390,'Medical Examinations'!$A:$J,COLUMN('Medical Examinations'!D389),FALSE)</f>
        <v>No</v>
      </c>
      <c r="F390" t="str">
        <f>VLOOKUP($A390,'Medical Examinations'!$A:$J,COLUMN('Medical Examinations'!E389),FALSE)</f>
        <v>No</v>
      </c>
      <c r="G390" t="str">
        <f>VLOOKUP($A390,'Medical Examinations'!$A:$J,COLUMN('Medical Examinations'!F389),FALSE)</f>
        <v>No</v>
      </c>
      <c r="H390">
        <f>VLOOKUP($A390,'Medical Examinations'!$A:$J,COLUMN('Medical Examinations'!G389),FALSE)</f>
        <v>0</v>
      </c>
      <c r="I390" t="str">
        <f>VLOOKUP($A390,'Medical Examinations'!$A:$J,COLUMN('Medical Examinations'!H389),FALSE)</f>
        <v>Yes</v>
      </c>
      <c r="J390" t="str">
        <f>VLOOKUP($A390,'Medical Examinations'!$A:$J,COLUMN('Medical Examinations'!I389),FALSE)</f>
        <v>Healthy Weight</v>
      </c>
      <c r="K390" t="str">
        <f>VLOOKUP($A390,'Medical Examinations'!$A:$J,COLUMN('Medical Examinations'!J389),FALSE)</f>
        <v>Prediabetes</v>
      </c>
      <c r="L390" s="30">
        <f>VLOOKUP($A390,'Hospitalisation Details'!$A:$K,COLUMN('Hospitalisation Details'!J389),FALSE)</f>
        <v>33472</v>
      </c>
      <c r="M390" s="23">
        <f>VLOOKUP($A390,'Hospitalisation Details'!$A:$K,COLUMN('Hospitalisation Details'!F389),FALSE)</f>
        <v>26912.560000000001</v>
      </c>
      <c r="N390" t="str">
        <f>VLOOKUP($A390,'Hospitalisation Details'!$A:$K,COLUMN('Hospitalisation Details'!G389),FALSE)</f>
        <v>Tier - 2</v>
      </c>
      <c r="O390" t="str">
        <f>VLOOKUP($A390,'Hospitalisation Details'!$A:$K,COLUMN('Hospitalisation Details'!H389),FALSE)</f>
        <v>Tier - 2</v>
      </c>
      <c r="P390" t="str">
        <f>VLOOKUP($A390,'Hospitalisation Details'!$A:$K,COLUMN('Hospitalisation Details'!I389),FALSE)</f>
        <v>R1011</v>
      </c>
      <c r="Q390">
        <f>VLOOKUP($A390,'Hospitalisation Details'!$A:$K,COLUMN('Hospitalisation Details'!K389),FALSE)</f>
        <v>31</v>
      </c>
    </row>
    <row r="391" spans="1:17" ht="15.75" x14ac:dyDescent="0.25">
      <c r="A391" s="6" t="s">
        <v>431</v>
      </c>
      <c r="B391" t="str">
        <f>VLOOKUP(A391,'Customer Names'!A:E,COLUMN('Customer Names'!D390),FALSE)</f>
        <v>Ms. Summer</v>
      </c>
      <c r="C391">
        <f>VLOOKUP($A391,'Medical Examinations'!$A:$J,COLUMN('Medical Examinations'!B390),FALSE)</f>
        <v>16.21</v>
      </c>
      <c r="D391">
        <f>VLOOKUP($A391,'Medical Examinations'!$A:$J,COLUMN('Medical Examinations'!C390),FALSE)</f>
        <v>6.29</v>
      </c>
      <c r="E391" t="str">
        <f>VLOOKUP($A391,'Medical Examinations'!$A:$J,COLUMN('Medical Examinations'!D390),FALSE)</f>
        <v>Yes</v>
      </c>
      <c r="F391" t="str">
        <f>VLOOKUP($A391,'Medical Examinations'!$A:$J,COLUMN('Medical Examinations'!E390),FALSE)</f>
        <v>No</v>
      </c>
      <c r="G391" t="str">
        <f>VLOOKUP($A391,'Medical Examinations'!$A:$J,COLUMN('Medical Examinations'!F390),FALSE)</f>
        <v>No</v>
      </c>
      <c r="H391">
        <f>VLOOKUP($A391,'Medical Examinations'!$A:$J,COLUMN('Medical Examinations'!G390),FALSE)</f>
        <v>1</v>
      </c>
      <c r="I391" t="str">
        <f>VLOOKUP($A391,'Medical Examinations'!$A:$J,COLUMN('Medical Examinations'!H390),FALSE)</f>
        <v>Yes</v>
      </c>
      <c r="J391" t="str">
        <f>VLOOKUP($A391,'Medical Examinations'!$A:$J,COLUMN('Medical Examinations'!I390),FALSE)</f>
        <v>Underweight</v>
      </c>
      <c r="K391" t="str">
        <f>VLOOKUP($A391,'Medical Examinations'!$A:$J,COLUMN('Medical Examinations'!J390),FALSE)</f>
        <v>Prediabetes</v>
      </c>
      <c r="L391" s="30">
        <f>VLOOKUP($A391,'Hospitalisation Details'!$A:$K,COLUMN('Hospitalisation Details'!J390),FALSE)</f>
        <v>32346</v>
      </c>
      <c r="M391" s="23">
        <f>VLOOKUP($A391,'Hospitalisation Details'!$A:$K,COLUMN('Hospitalisation Details'!F390),FALSE)</f>
        <v>26607.89</v>
      </c>
      <c r="N391" t="str">
        <f>VLOOKUP($A391,'Hospitalisation Details'!$A:$K,COLUMN('Hospitalisation Details'!G390),FALSE)</f>
        <v>Tier - 2</v>
      </c>
      <c r="O391" t="str">
        <f>VLOOKUP($A391,'Hospitalisation Details'!$A:$K,COLUMN('Hospitalisation Details'!H390),FALSE)</f>
        <v>Tier - 1</v>
      </c>
      <c r="P391" t="str">
        <f>VLOOKUP($A391,'Hospitalisation Details'!$A:$K,COLUMN('Hospitalisation Details'!I390),FALSE)</f>
        <v>R1011</v>
      </c>
      <c r="Q391">
        <f>VLOOKUP($A391,'Hospitalisation Details'!$A:$K,COLUMN('Hospitalisation Details'!K390),FALSE)</f>
        <v>34</v>
      </c>
    </row>
    <row r="392" spans="1:17" ht="15.75" x14ac:dyDescent="0.25">
      <c r="A392" s="6" t="s">
        <v>432</v>
      </c>
      <c r="B392" t="str">
        <f>VLOOKUP(A392,'Customer Names'!A:E,COLUMN('Customer Names'!D391),FALSE)</f>
        <v>Mr. Edward</v>
      </c>
      <c r="C392">
        <f>VLOOKUP($A392,'Medical Examinations'!$A:$J,COLUMN('Medical Examinations'!B391),FALSE)</f>
        <v>32.54</v>
      </c>
      <c r="D392">
        <f>VLOOKUP($A392,'Medical Examinations'!$A:$J,COLUMN('Medical Examinations'!C391),FALSE)</f>
        <v>4.0199999999999996</v>
      </c>
      <c r="E392" t="str">
        <f>VLOOKUP($A392,'Medical Examinations'!$A:$J,COLUMN('Medical Examinations'!D391),FALSE)</f>
        <v>No</v>
      </c>
      <c r="F392" t="str">
        <f>VLOOKUP($A392,'Medical Examinations'!$A:$J,COLUMN('Medical Examinations'!E391),FALSE)</f>
        <v>Yes</v>
      </c>
      <c r="G392" t="str">
        <f>VLOOKUP($A392,'Medical Examinations'!$A:$J,COLUMN('Medical Examinations'!F391),FALSE)</f>
        <v>No</v>
      </c>
      <c r="H392">
        <f>VLOOKUP($A392,'Medical Examinations'!$A:$J,COLUMN('Medical Examinations'!G391),FALSE)</f>
        <v>1</v>
      </c>
      <c r="I392" t="str">
        <f>VLOOKUP($A392,'Medical Examinations'!$A:$J,COLUMN('Medical Examinations'!H391),FALSE)</f>
        <v>Yes</v>
      </c>
      <c r="J392" t="str">
        <f>VLOOKUP($A392,'Medical Examinations'!$A:$J,COLUMN('Medical Examinations'!I391),FALSE)</f>
        <v>Obesity</v>
      </c>
      <c r="K392" t="str">
        <f>VLOOKUP($A392,'Medical Examinations'!$A:$J,COLUMN('Medical Examinations'!J391),FALSE)</f>
        <v>Normal</v>
      </c>
      <c r="L392" s="30">
        <f>VLOOKUP($A392,'Hospitalisation Details'!$A:$K,COLUMN('Hospitalisation Details'!J391),FALSE)</f>
        <v>38235</v>
      </c>
      <c r="M392" s="23">
        <f>VLOOKUP($A392,'Hospitalisation Details'!$A:$K,COLUMN('Hospitalisation Details'!F391),FALSE)</f>
        <v>26479.4</v>
      </c>
      <c r="N392" t="str">
        <f>VLOOKUP($A392,'Hospitalisation Details'!$A:$K,COLUMN('Hospitalisation Details'!G391),FALSE)</f>
        <v>Tier - 2</v>
      </c>
      <c r="O392" t="str">
        <f>VLOOKUP($A392,'Hospitalisation Details'!$A:$K,COLUMN('Hospitalisation Details'!H391),FALSE)</f>
        <v>Tier - 2</v>
      </c>
      <c r="P392" t="str">
        <f>VLOOKUP($A392,'Hospitalisation Details'!$A:$K,COLUMN('Hospitalisation Details'!I391),FALSE)</f>
        <v>R1011</v>
      </c>
      <c r="Q392">
        <f>VLOOKUP($A392,'Hospitalisation Details'!$A:$K,COLUMN('Hospitalisation Details'!K391),FALSE)</f>
        <v>18</v>
      </c>
    </row>
    <row r="393" spans="1:17" ht="15.75" x14ac:dyDescent="0.25">
      <c r="A393" s="6" t="s">
        <v>433</v>
      </c>
      <c r="B393" t="str">
        <f>VLOOKUP(A393,'Customer Names'!A:E,COLUMN('Customer Names'!D392),FALSE)</f>
        <v>Mr. Ryan</v>
      </c>
      <c r="C393">
        <f>VLOOKUP($A393,'Medical Examinations'!$A:$J,COLUMN('Medical Examinations'!B392),FALSE)</f>
        <v>36.765000000000001</v>
      </c>
      <c r="D393">
        <f>VLOOKUP($A393,'Medical Examinations'!$A:$J,COLUMN('Medical Examinations'!C392),FALSE)</f>
        <v>11.95</v>
      </c>
      <c r="E393" t="str">
        <f>VLOOKUP($A393,'Medical Examinations'!$A:$J,COLUMN('Medical Examinations'!D392),FALSE)</f>
        <v>Yes</v>
      </c>
      <c r="F393" t="str">
        <f>VLOOKUP($A393,'Medical Examinations'!$A:$J,COLUMN('Medical Examinations'!E392),FALSE)</f>
        <v>No</v>
      </c>
      <c r="G393" t="str">
        <f>VLOOKUP($A393,'Medical Examinations'!$A:$J,COLUMN('Medical Examinations'!F392),FALSE)</f>
        <v>No</v>
      </c>
      <c r="H393">
        <f>VLOOKUP($A393,'Medical Examinations'!$A:$J,COLUMN('Medical Examinations'!G392),FALSE)</f>
        <v>2</v>
      </c>
      <c r="I393" t="str">
        <f>VLOOKUP($A393,'Medical Examinations'!$A:$J,COLUMN('Medical Examinations'!H392),FALSE)</f>
        <v>No</v>
      </c>
      <c r="J393" t="str">
        <f>VLOOKUP($A393,'Medical Examinations'!$A:$J,COLUMN('Medical Examinations'!I392),FALSE)</f>
        <v>Obesity</v>
      </c>
      <c r="K393" t="str">
        <f>VLOOKUP($A393,'Medical Examinations'!$A:$J,COLUMN('Medical Examinations'!J392),FALSE)</f>
        <v>Diabetes</v>
      </c>
      <c r="L393" s="30">
        <f>VLOOKUP($A393,'Hospitalisation Details'!$A:$K,COLUMN('Hospitalisation Details'!J392),FALSE)</f>
        <v>25807</v>
      </c>
      <c r="M393" s="23">
        <f>VLOOKUP($A393,'Hospitalisation Details'!$A:$K,COLUMN('Hospitalisation Details'!F392),FALSE)</f>
        <v>26467.1</v>
      </c>
      <c r="N393" t="str">
        <f>VLOOKUP($A393,'Hospitalisation Details'!$A:$K,COLUMN('Hospitalisation Details'!G392),FALSE)</f>
        <v>Tier - 2</v>
      </c>
      <c r="O393" t="str">
        <f>VLOOKUP($A393,'Hospitalisation Details'!$A:$K,COLUMN('Hospitalisation Details'!H392),FALSE)</f>
        <v>Tier - 3</v>
      </c>
      <c r="P393" t="str">
        <f>VLOOKUP($A393,'Hospitalisation Details'!$A:$K,COLUMN('Hospitalisation Details'!I392),FALSE)</f>
        <v>R1012</v>
      </c>
      <c r="Q393">
        <f>VLOOKUP($A393,'Hospitalisation Details'!$A:$K,COLUMN('Hospitalisation Details'!K392),FALSE)</f>
        <v>52</v>
      </c>
    </row>
    <row r="394" spans="1:17" ht="15.75" x14ac:dyDescent="0.25">
      <c r="A394" s="6" t="s">
        <v>434</v>
      </c>
      <c r="B394" t="str">
        <f>VLOOKUP(A394,'Customer Names'!A:E,COLUMN('Customer Names'!D393),FALSE)</f>
        <v>Ms. Kacee</v>
      </c>
      <c r="C394">
        <f>VLOOKUP($A394,'Medical Examinations'!$A:$J,COLUMN('Medical Examinations'!B393),FALSE)</f>
        <v>35.909999999999997</v>
      </c>
      <c r="D394">
        <f>VLOOKUP($A394,'Medical Examinations'!$A:$J,COLUMN('Medical Examinations'!C393),FALSE)</f>
        <v>8.7100000000000009</v>
      </c>
      <c r="E394" t="str">
        <f>VLOOKUP($A394,'Medical Examinations'!$A:$J,COLUMN('Medical Examinations'!D393),FALSE)</f>
        <v>No</v>
      </c>
      <c r="F394" t="str">
        <f>VLOOKUP($A394,'Medical Examinations'!$A:$J,COLUMN('Medical Examinations'!E393),FALSE)</f>
        <v>No</v>
      </c>
      <c r="G394" t="str">
        <f>VLOOKUP($A394,'Medical Examinations'!$A:$J,COLUMN('Medical Examinations'!F393),FALSE)</f>
        <v>No</v>
      </c>
      <c r="H394">
        <f>VLOOKUP($A394,'Medical Examinations'!$A:$J,COLUMN('Medical Examinations'!G393),FALSE)</f>
        <v>0</v>
      </c>
      <c r="I394" t="str">
        <f>VLOOKUP($A394,'Medical Examinations'!$A:$J,COLUMN('Medical Examinations'!H393),FALSE)</f>
        <v>No</v>
      </c>
      <c r="J394" t="str">
        <f>VLOOKUP($A394,'Medical Examinations'!$A:$J,COLUMN('Medical Examinations'!I393),FALSE)</f>
        <v>Obesity</v>
      </c>
      <c r="K394" t="str">
        <f>VLOOKUP($A394,'Medical Examinations'!$A:$J,COLUMN('Medical Examinations'!J393),FALSE)</f>
        <v>Diabetes</v>
      </c>
      <c r="L394" s="30">
        <f>VLOOKUP($A394,'Hospitalisation Details'!$A:$K,COLUMN('Hospitalisation Details'!J393),FALSE)</f>
        <v>27293</v>
      </c>
      <c r="M394" s="23">
        <f>VLOOKUP($A394,'Hospitalisation Details'!$A:$K,COLUMN('Hospitalisation Details'!F393),FALSE)</f>
        <v>26392.26</v>
      </c>
      <c r="N394" t="str">
        <f>VLOOKUP($A394,'Hospitalisation Details'!$A:$K,COLUMN('Hospitalisation Details'!G393),FALSE)</f>
        <v>Tier - 2</v>
      </c>
      <c r="O394" t="str">
        <f>VLOOKUP($A394,'Hospitalisation Details'!$A:$K,COLUMN('Hospitalisation Details'!H393),FALSE)</f>
        <v>Tier - 2</v>
      </c>
      <c r="P394" t="str">
        <f>VLOOKUP($A394,'Hospitalisation Details'!$A:$K,COLUMN('Hospitalisation Details'!I393),FALSE)</f>
        <v>R1024</v>
      </c>
      <c r="Q394">
        <f>VLOOKUP($A394,'Hospitalisation Details'!$A:$K,COLUMN('Hospitalisation Details'!K393),FALSE)</f>
        <v>48</v>
      </c>
    </row>
    <row r="395" spans="1:17" ht="15.75" x14ac:dyDescent="0.25">
      <c r="A395" s="6" t="s">
        <v>435</v>
      </c>
      <c r="B395" t="str">
        <f>VLOOKUP(A395,'Customer Names'!A:E,COLUMN('Customer Names'!D394),FALSE)</f>
        <v>Mr. Dave</v>
      </c>
      <c r="C395">
        <f>VLOOKUP($A395,'Medical Examinations'!$A:$J,COLUMN('Medical Examinations'!B394),FALSE)</f>
        <v>32.06</v>
      </c>
      <c r="D395">
        <f>VLOOKUP($A395,'Medical Examinations'!$A:$J,COLUMN('Medical Examinations'!C394),FALSE)</f>
        <v>4.67</v>
      </c>
      <c r="E395" t="str">
        <f>VLOOKUP($A395,'Medical Examinations'!$A:$J,COLUMN('Medical Examinations'!D394),FALSE)</f>
        <v>No</v>
      </c>
      <c r="F395" t="str">
        <f>VLOOKUP($A395,'Medical Examinations'!$A:$J,COLUMN('Medical Examinations'!E394),FALSE)</f>
        <v>Yes</v>
      </c>
      <c r="G395" t="str">
        <f>VLOOKUP($A395,'Medical Examinations'!$A:$J,COLUMN('Medical Examinations'!F394),FALSE)</f>
        <v>No</v>
      </c>
      <c r="H395">
        <f>VLOOKUP($A395,'Medical Examinations'!$A:$J,COLUMN('Medical Examinations'!G394),FALSE)</f>
        <v>1</v>
      </c>
      <c r="I395" t="str">
        <f>VLOOKUP($A395,'Medical Examinations'!$A:$J,COLUMN('Medical Examinations'!H394),FALSE)</f>
        <v>Yes</v>
      </c>
      <c r="J395" t="str">
        <f>VLOOKUP($A395,'Medical Examinations'!$A:$J,COLUMN('Medical Examinations'!I394),FALSE)</f>
        <v>Obesity</v>
      </c>
      <c r="K395" t="str">
        <f>VLOOKUP($A395,'Medical Examinations'!$A:$J,COLUMN('Medical Examinations'!J394),FALSE)</f>
        <v>Normal</v>
      </c>
      <c r="L395" s="30">
        <f>VLOOKUP($A395,'Hospitalisation Details'!$A:$K,COLUMN('Hospitalisation Details'!J394),FALSE)</f>
        <v>38326</v>
      </c>
      <c r="M395" s="23">
        <f>VLOOKUP($A395,'Hospitalisation Details'!$A:$K,COLUMN('Hospitalisation Details'!F394),FALSE)</f>
        <v>26316.59</v>
      </c>
      <c r="N395" t="str">
        <f>VLOOKUP($A395,'Hospitalisation Details'!$A:$K,COLUMN('Hospitalisation Details'!G394),FALSE)</f>
        <v>Tier - 2</v>
      </c>
      <c r="O395" t="str">
        <f>VLOOKUP($A395,'Hospitalisation Details'!$A:$K,COLUMN('Hospitalisation Details'!H394),FALSE)</f>
        <v>Tier - 3</v>
      </c>
      <c r="P395" t="str">
        <f>VLOOKUP($A395,'Hospitalisation Details'!$A:$K,COLUMN('Hospitalisation Details'!I394),FALSE)</f>
        <v>R1011</v>
      </c>
      <c r="Q395">
        <f>VLOOKUP($A395,'Hospitalisation Details'!$A:$K,COLUMN('Hospitalisation Details'!K394),FALSE)</f>
        <v>18</v>
      </c>
    </row>
    <row r="396" spans="1:17" ht="15.75" x14ac:dyDescent="0.25">
      <c r="A396" s="6" t="s">
        <v>436</v>
      </c>
      <c r="B396" t="str">
        <f>VLOOKUP(A396,'Customer Names'!A:E,COLUMN('Customer Names'!D395),FALSE)</f>
        <v>Ms. Maryanna</v>
      </c>
      <c r="C396">
        <f>VLOOKUP($A396,'Medical Examinations'!$A:$J,COLUMN('Medical Examinations'!B395),FALSE)</f>
        <v>24.1</v>
      </c>
      <c r="D396">
        <f>VLOOKUP($A396,'Medical Examinations'!$A:$J,COLUMN('Medical Examinations'!C395),FALSE)</f>
        <v>11.14</v>
      </c>
      <c r="E396" t="str">
        <f>VLOOKUP($A396,'Medical Examinations'!$A:$J,COLUMN('Medical Examinations'!D395),FALSE)</f>
        <v>Yes</v>
      </c>
      <c r="F396" t="str">
        <f>VLOOKUP($A396,'Medical Examinations'!$A:$J,COLUMN('Medical Examinations'!E395),FALSE)</f>
        <v>No</v>
      </c>
      <c r="G396" t="str">
        <f>VLOOKUP($A396,'Medical Examinations'!$A:$J,COLUMN('Medical Examinations'!F395),FALSE)</f>
        <v>No</v>
      </c>
      <c r="H396">
        <f>VLOOKUP($A396,'Medical Examinations'!$A:$J,COLUMN('Medical Examinations'!G395),FALSE)</f>
        <v>1</v>
      </c>
      <c r="I396" t="str">
        <f>VLOOKUP($A396,'Medical Examinations'!$A:$J,COLUMN('Medical Examinations'!H395),FALSE)</f>
        <v>No</v>
      </c>
      <c r="J396" t="str">
        <f>VLOOKUP($A396,'Medical Examinations'!$A:$J,COLUMN('Medical Examinations'!I395),FALSE)</f>
        <v>Healthy Weight</v>
      </c>
      <c r="K396" t="str">
        <f>VLOOKUP($A396,'Medical Examinations'!$A:$J,COLUMN('Medical Examinations'!J395),FALSE)</f>
        <v>Diabetes</v>
      </c>
      <c r="L396" s="30">
        <f>VLOOKUP($A396,'Hospitalisation Details'!$A:$K,COLUMN('Hospitalisation Details'!J395),FALSE)</f>
        <v>27549</v>
      </c>
      <c r="M396" s="23">
        <f>VLOOKUP($A396,'Hospitalisation Details'!$A:$K,COLUMN('Hospitalisation Details'!F395),FALSE)</f>
        <v>26236.58</v>
      </c>
      <c r="N396" t="str">
        <f>VLOOKUP($A396,'Hospitalisation Details'!$A:$K,COLUMN('Hospitalisation Details'!G395),FALSE)</f>
        <v>Tier - 2</v>
      </c>
      <c r="O396" t="str">
        <f>VLOOKUP($A396,'Hospitalisation Details'!$A:$K,COLUMN('Hospitalisation Details'!H395),FALSE)</f>
        <v>Tier - 1</v>
      </c>
      <c r="P396" t="str">
        <f>VLOOKUP($A396,'Hospitalisation Details'!$A:$K,COLUMN('Hospitalisation Details'!I395),FALSE)</f>
        <v>R1011</v>
      </c>
      <c r="Q396">
        <f>VLOOKUP($A396,'Hospitalisation Details'!$A:$K,COLUMN('Hospitalisation Details'!K395),FALSE)</f>
        <v>48</v>
      </c>
    </row>
    <row r="397" spans="1:17" ht="15.75" x14ac:dyDescent="0.25">
      <c r="A397" s="6" t="s">
        <v>437</v>
      </c>
      <c r="B397" t="str">
        <f>VLOOKUP(A397,'Customer Names'!A:E,COLUMN('Customer Names'!D396),FALSE)</f>
        <v>Ms. Jessica</v>
      </c>
      <c r="C397">
        <f>VLOOKUP($A397,'Medical Examinations'!$A:$J,COLUMN('Medical Examinations'!B396),FALSE)</f>
        <v>27.1</v>
      </c>
      <c r="D397">
        <f>VLOOKUP($A397,'Medical Examinations'!$A:$J,COLUMN('Medical Examinations'!C396),FALSE)</f>
        <v>9.0500000000000007</v>
      </c>
      <c r="E397" t="str">
        <f>VLOOKUP($A397,'Medical Examinations'!$A:$J,COLUMN('Medical Examinations'!D396),FALSE)</f>
        <v>No</v>
      </c>
      <c r="F397" t="str">
        <f>VLOOKUP($A397,'Medical Examinations'!$A:$J,COLUMN('Medical Examinations'!E396),FALSE)</f>
        <v>No</v>
      </c>
      <c r="G397" t="str">
        <f>VLOOKUP($A397,'Medical Examinations'!$A:$J,COLUMN('Medical Examinations'!F396),FALSE)</f>
        <v>No</v>
      </c>
      <c r="H397">
        <f>VLOOKUP($A397,'Medical Examinations'!$A:$J,COLUMN('Medical Examinations'!G396),FALSE)</f>
        <v>2</v>
      </c>
      <c r="I397" t="str">
        <f>VLOOKUP($A397,'Medical Examinations'!$A:$J,COLUMN('Medical Examinations'!H396),FALSE)</f>
        <v>No</v>
      </c>
      <c r="J397" t="str">
        <f>VLOOKUP($A397,'Medical Examinations'!$A:$J,COLUMN('Medical Examinations'!I396),FALSE)</f>
        <v>Overweight</v>
      </c>
      <c r="K397" t="str">
        <f>VLOOKUP($A397,'Medical Examinations'!$A:$J,COLUMN('Medical Examinations'!J396),FALSE)</f>
        <v>Diabetes</v>
      </c>
      <c r="L397" s="30">
        <f>VLOOKUP($A397,'Hospitalisation Details'!$A:$K,COLUMN('Hospitalisation Details'!J396),FALSE)</f>
        <v>26852</v>
      </c>
      <c r="M397" s="23">
        <f>VLOOKUP($A397,'Hospitalisation Details'!$A:$K,COLUMN('Hospitalisation Details'!F396),FALSE)</f>
        <v>26140.36</v>
      </c>
      <c r="N397" t="str">
        <f>VLOOKUP($A397,'Hospitalisation Details'!$A:$K,COLUMN('Hospitalisation Details'!G396),FALSE)</f>
        <v>Tier - 2</v>
      </c>
      <c r="O397" t="str">
        <f>VLOOKUP($A397,'Hospitalisation Details'!$A:$K,COLUMN('Hospitalisation Details'!H396),FALSE)</f>
        <v>Tier - 3</v>
      </c>
      <c r="P397" t="str">
        <f>VLOOKUP($A397,'Hospitalisation Details'!$A:$K,COLUMN('Hospitalisation Details'!I396),FALSE)</f>
        <v>R1011</v>
      </c>
      <c r="Q397">
        <f>VLOOKUP($A397,'Hospitalisation Details'!$A:$K,COLUMN('Hospitalisation Details'!K396),FALSE)</f>
        <v>49</v>
      </c>
    </row>
    <row r="398" spans="1:17" ht="15.75" x14ac:dyDescent="0.25">
      <c r="A398" s="6" t="s">
        <v>438</v>
      </c>
      <c r="B398" t="str">
        <f>VLOOKUP(A398,'Customer Names'!A:E,COLUMN('Customer Names'!D397),FALSE)</f>
        <v>Ms. Deanna</v>
      </c>
      <c r="C398">
        <f>VLOOKUP($A398,'Medical Examinations'!$A:$J,COLUMN('Medical Examinations'!B397),FALSE)</f>
        <v>24.42</v>
      </c>
      <c r="D398">
        <f>VLOOKUP($A398,'Medical Examinations'!$A:$J,COLUMN('Medical Examinations'!C397),FALSE)</f>
        <v>11.31</v>
      </c>
      <c r="E398" t="str">
        <f>VLOOKUP($A398,'Medical Examinations'!$A:$J,COLUMN('Medical Examinations'!D397),FALSE)</f>
        <v>No</v>
      </c>
      <c r="F398" t="str">
        <f>VLOOKUP($A398,'Medical Examinations'!$A:$J,COLUMN('Medical Examinations'!E397),FALSE)</f>
        <v>No</v>
      </c>
      <c r="G398" t="str">
        <f>VLOOKUP($A398,'Medical Examinations'!$A:$J,COLUMN('Medical Examinations'!F397),FALSE)</f>
        <v>No</v>
      </c>
      <c r="H398">
        <f>VLOOKUP($A398,'Medical Examinations'!$A:$J,COLUMN('Medical Examinations'!G397),FALSE)</f>
        <v>0</v>
      </c>
      <c r="I398" t="str">
        <f>VLOOKUP($A398,'Medical Examinations'!$A:$J,COLUMN('Medical Examinations'!H397),FALSE)</f>
        <v>Yes</v>
      </c>
      <c r="J398" t="str">
        <f>VLOOKUP($A398,'Medical Examinations'!$A:$J,COLUMN('Medical Examinations'!I397),FALSE)</f>
        <v>Healthy Weight</v>
      </c>
      <c r="K398" t="str">
        <f>VLOOKUP($A398,'Medical Examinations'!$A:$J,COLUMN('Medical Examinations'!J397),FALSE)</f>
        <v>Diabetes</v>
      </c>
      <c r="L398" s="30">
        <f>VLOOKUP($A398,'Hospitalisation Details'!$A:$K,COLUMN('Hospitalisation Details'!J397),FALSE)</f>
        <v>37540</v>
      </c>
      <c r="M398" s="23">
        <f>VLOOKUP($A398,'Hospitalisation Details'!$A:$K,COLUMN('Hospitalisation Details'!F397),FALSE)</f>
        <v>26125.67</v>
      </c>
      <c r="N398" t="str">
        <f>VLOOKUP($A398,'Hospitalisation Details'!$A:$K,COLUMN('Hospitalisation Details'!G397),FALSE)</f>
        <v>Tier - 2</v>
      </c>
      <c r="O398" t="str">
        <f>VLOOKUP($A398,'Hospitalisation Details'!$A:$K,COLUMN('Hospitalisation Details'!H397),FALSE)</f>
        <v>Tier - 1</v>
      </c>
      <c r="P398" t="str">
        <f>VLOOKUP($A398,'Hospitalisation Details'!$A:$K,COLUMN('Hospitalisation Details'!I397),FALSE)</f>
        <v>R1013</v>
      </c>
      <c r="Q398">
        <f>VLOOKUP($A398,'Hospitalisation Details'!$A:$K,COLUMN('Hospitalisation Details'!K397),FALSE)</f>
        <v>20</v>
      </c>
    </row>
    <row r="399" spans="1:17" ht="15.75" x14ac:dyDescent="0.25">
      <c r="A399" s="6" t="s">
        <v>439</v>
      </c>
      <c r="B399" t="str">
        <f>VLOOKUP(A399,'Customer Names'!A:E,COLUMN('Customer Names'!D398),FALSE)</f>
        <v>Mr. Peter</v>
      </c>
      <c r="C399">
        <f>VLOOKUP($A399,'Medical Examinations'!$A:$J,COLUMN('Medical Examinations'!B398),FALSE)</f>
        <v>26.695</v>
      </c>
      <c r="D399">
        <f>VLOOKUP($A399,'Medical Examinations'!$A:$J,COLUMN('Medical Examinations'!C398),FALSE)</f>
        <v>4.68</v>
      </c>
      <c r="E399" t="str">
        <f>VLOOKUP($A399,'Medical Examinations'!$A:$J,COLUMN('Medical Examinations'!D398),FALSE)</f>
        <v>Yes</v>
      </c>
      <c r="F399" t="str">
        <f>VLOOKUP($A399,'Medical Examinations'!$A:$J,COLUMN('Medical Examinations'!E398),FALSE)</f>
        <v>No</v>
      </c>
      <c r="G399" t="str">
        <f>VLOOKUP($A399,'Medical Examinations'!$A:$J,COLUMN('Medical Examinations'!F398),FALSE)</f>
        <v>No</v>
      </c>
      <c r="H399">
        <f>VLOOKUP($A399,'Medical Examinations'!$A:$J,COLUMN('Medical Examinations'!G398),FALSE)</f>
        <v>2</v>
      </c>
      <c r="I399" t="str">
        <f>VLOOKUP($A399,'Medical Examinations'!$A:$J,COLUMN('Medical Examinations'!H398),FALSE)</f>
        <v>Yes</v>
      </c>
      <c r="J399" t="str">
        <f>VLOOKUP($A399,'Medical Examinations'!$A:$J,COLUMN('Medical Examinations'!I398),FALSE)</f>
        <v>Overweight</v>
      </c>
      <c r="K399" t="str">
        <f>VLOOKUP($A399,'Medical Examinations'!$A:$J,COLUMN('Medical Examinations'!J398),FALSE)</f>
        <v>Normal</v>
      </c>
      <c r="L399" s="30">
        <f>VLOOKUP($A399,'Hospitalisation Details'!$A:$K,COLUMN('Hospitalisation Details'!J398),FALSE)</f>
        <v>24297</v>
      </c>
      <c r="M399" s="23">
        <f>VLOOKUP($A399,'Hospitalisation Details'!$A:$K,COLUMN('Hospitalisation Details'!F398),FALSE)</f>
        <v>26109.33</v>
      </c>
      <c r="N399" t="str">
        <f>VLOOKUP($A399,'Hospitalisation Details'!$A:$K,COLUMN('Hospitalisation Details'!G398),FALSE)</f>
        <v>Tier - 2</v>
      </c>
      <c r="O399" t="str">
        <f>VLOOKUP($A399,'Hospitalisation Details'!$A:$K,COLUMN('Hospitalisation Details'!H398),FALSE)</f>
        <v>Tier - 3</v>
      </c>
      <c r="P399" t="str">
        <f>VLOOKUP($A399,'Hospitalisation Details'!$A:$K,COLUMN('Hospitalisation Details'!I398),FALSE)</f>
        <v>R1012</v>
      </c>
      <c r="Q399">
        <f>VLOOKUP($A399,'Hospitalisation Details'!$A:$K,COLUMN('Hospitalisation Details'!K398),FALSE)</f>
        <v>56</v>
      </c>
    </row>
    <row r="400" spans="1:17" ht="15.75" x14ac:dyDescent="0.25">
      <c r="A400" s="6" t="s">
        <v>440</v>
      </c>
      <c r="B400" t="str">
        <f>VLOOKUP(A400,'Customer Names'!A:E,COLUMN('Customer Names'!D399),FALSE)</f>
        <v>Ms. Rebecca</v>
      </c>
      <c r="C400">
        <f>VLOOKUP($A400,'Medical Examinations'!$A:$J,COLUMN('Medical Examinations'!B399),FALSE)</f>
        <v>27.79</v>
      </c>
      <c r="D400">
        <f>VLOOKUP($A400,'Medical Examinations'!$A:$J,COLUMN('Medical Examinations'!C399),FALSE)</f>
        <v>6.05</v>
      </c>
      <c r="E400" t="str">
        <f>VLOOKUP($A400,'Medical Examinations'!$A:$J,COLUMN('Medical Examinations'!D399),FALSE)</f>
        <v>Yes</v>
      </c>
      <c r="F400" t="str">
        <f>VLOOKUP($A400,'Medical Examinations'!$A:$J,COLUMN('Medical Examinations'!E399),FALSE)</f>
        <v>Yes</v>
      </c>
      <c r="G400" t="str">
        <f>VLOOKUP($A400,'Medical Examinations'!$A:$J,COLUMN('Medical Examinations'!F399),FALSE)</f>
        <v>No</v>
      </c>
      <c r="H400">
        <f>VLOOKUP($A400,'Medical Examinations'!$A:$J,COLUMN('Medical Examinations'!G399),FALSE)</f>
        <v>1</v>
      </c>
      <c r="I400" t="str">
        <f>VLOOKUP($A400,'Medical Examinations'!$A:$J,COLUMN('Medical Examinations'!H399),FALSE)</f>
        <v>Yes</v>
      </c>
      <c r="J400" t="str">
        <f>VLOOKUP($A400,'Medical Examinations'!$A:$J,COLUMN('Medical Examinations'!I399),FALSE)</f>
        <v>Overweight</v>
      </c>
      <c r="K400" t="str">
        <f>VLOOKUP($A400,'Medical Examinations'!$A:$J,COLUMN('Medical Examinations'!J399),FALSE)</f>
        <v>Prediabetes</v>
      </c>
      <c r="L400" s="30">
        <f>VLOOKUP($A400,'Hospitalisation Details'!$A:$K,COLUMN('Hospitalisation Details'!J399),FALSE)</f>
        <v>36886</v>
      </c>
      <c r="M400" s="23">
        <f>VLOOKUP($A400,'Hospitalisation Details'!$A:$K,COLUMN('Hospitalisation Details'!F399),FALSE)</f>
        <v>26026.97</v>
      </c>
      <c r="N400" t="str">
        <f>VLOOKUP($A400,'Hospitalisation Details'!$A:$K,COLUMN('Hospitalisation Details'!G399),FALSE)</f>
        <v>Tier - 2</v>
      </c>
      <c r="O400" t="str">
        <f>VLOOKUP($A400,'Hospitalisation Details'!$A:$K,COLUMN('Hospitalisation Details'!H399),FALSE)</f>
        <v>Tier - 3</v>
      </c>
      <c r="P400" t="str">
        <f>VLOOKUP($A400,'Hospitalisation Details'!$A:$K,COLUMN('Hospitalisation Details'!I399),FALSE)</f>
        <v>R1011</v>
      </c>
      <c r="Q400">
        <f>VLOOKUP($A400,'Hospitalisation Details'!$A:$K,COLUMN('Hospitalisation Details'!K399),FALSE)</f>
        <v>22</v>
      </c>
    </row>
    <row r="401" spans="1:17" ht="15.75" x14ac:dyDescent="0.25">
      <c r="A401" s="6" t="s">
        <v>441</v>
      </c>
      <c r="B401" t="str">
        <f>VLOOKUP(A401,'Customer Names'!A:E,COLUMN('Customer Names'!D400),FALSE)</f>
        <v>Ms. Elizabeth</v>
      </c>
      <c r="C401">
        <f>VLOOKUP($A401,'Medical Examinations'!$A:$J,COLUMN('Medical Examinations'!B400),FALSE)</f>
        <v>32.68</v>
      </c>
      <c r="D401">
        <f>VLOOKUP($A401,'Medical Examinations'!$A:$J,COLUMN('Medical Examinations'!C400),FALSE)</f>
        <v>4.68</v>
      </c>
      <c r="E401" t="str">
        <f>VLOOKUP($A401,'Medical Examinations'!$A:$J,COLUMN('Medical Examinations'!D400),FALSE)</f>
        <v>Yes</v>
      </c>
      <c r="F401" t="str">
        <f>VLOOKUP($A401,'Medical Examinations'!$A:$J,COLUMN('Medical Examinations'!E400),FALSE)</f>
        <v>No</v>
      </c>
      <c r="G401" t="str">
        <f>VLOOKUP($A401,'Medical Examinations'!$A:$J,COLUMN('Medical Examinations'!F400),FALSE)</f>
        <v>No</v>
      </c>
      <c r="H401">
        <f>VLOOKUP($A401,'Medical Examinations'!$A:$J,COLUMN('Medical Examinations'!G400),FALSE)</f>
        <v>0</v>
      </c>
      <c r="I401" t="str">
        <f>VLOOKUP($A401,'Medical Examinations'!$A:$J,COLUMN('Medical Examinations'!H400),FALSE)</f>
        <v>No</v>
      </c>
      <c r="J401" t="str">
        <f>VLOOKUP($A401,'Medical Examinations'!$A:$J,COLUMN('Medical Examinations'!I400),FALSE)</f>
        <v>Obesity</v>
      </c>
      <c r="K401" t="str">
        <f>VLOOKUP($A401,'Medical Examinations'!$A:$J,COLUMN('Medical Examinations'!J400),FALSE)</f>
        <v>Normal</v>
      </c>
      <c r="L401" s="30">
        <f>VLOOKUP($A401,'Hospitalisation Details'!$A:$K,COLUMN('Hospitalisation Details'!J400),FALSE)</f>
        <v>37047</v>
      </c>
      <c r="M401" s="23">
        <f>VLOOKUP($A401,'Hospitalisation Details'!$A:$K,COLUMN('Hospitalisation Details'!F400),FALSE)</f>
        <v>26018.95</v>
      </c>
      <c r="N401" t="str">
        <f>VLOOKUP($A401,'Hospitalisation Details'!$A:$K,COLUMN('Hospitalisation Details'!G400),FALSE)</f>
        <v>Tier - 2</v>
      </c>
      <c r="O401" t="str">
        <f>VLOOKUP($A401,'Hospitalisation Details'!$A:$K,COLUMN('Hospitalisation Details'!H400),FALSE)</f>
        <v>Tier - 2</v>
      </c>
      <c r="P401" t="str">
        <f>VLOOKUP($A401,'Hospitalisation Details'!$A:$K,COLUMN('Hospitalisation Details'!I400),FALSE)</f>
        <v>R1012</v>
      </c>
      <c r="Q401">
        <f>VLOOKUP($A401,'Hospitalisation Details'!$A:$K,COLUMN('Hospitalisation Details'!K400),FALSE)</f>
        <v>22</v>
      </c>
    </row>
    <row r="402" spans="1:17" ht="15.75" x14ac:dyDescent="0.25">
      <c r="A402" s="6" t="s">
        <v>442</v>
      </c>
      <c r="B402" t="str">
        <f>VLOOKUP(A402,'Customer Names'!A:E,COLUMN('Customer Names'!D401),FALSE)</f>
        <v>Mr. Gregory</v>
      </c>
      <c r="C402">
        <f>VLOOKUP($A402,'Medical Examinations'!$A:$J,COLUMN('Medical Examinations'!B401),FALSE)</f>
        <v>26.4</v>
      </c>
      <c r="D402">
        <f>VLOOKUP($A402,'Medical Examinations'!$A:$J,COLUMN('Medical Examinations'!C401),FALSE)</f>
        <v>9.5</v>
      </c>
      <c r="E402" t="str">
        <f>VLOOKUP($A402,'Medical Examinations'!$A:$J,COLUMN('Medical Examinations'!D401),FALSE)</f>
        <v>Yes</v>
      </c>
      <c r="F402" t="str">
        <f>VLOOKUP($A402,'Medical Examinations'!$A:$J,COLUMN('Medical Examinations'!E401),FALSE)</f>
        <v>No</v>
      </c>
      <c r="G402" t="str">
        <f>VLOOKUP($A402,'Medical Examinations'!$A:$J,COLUMN('Medical Examinations'!F401),FALSE)</f>
        <v>No</v>
      </c>
      <c r="H402">
        <f>VLOOKUP($A402,'Medical Examinations'!$A:$J,COLUMN('Medical Examinations'!G401),FALSE)</f>
        <v>2</v>
      </c>
      <c r="I402" t="str">
        <f>VLOOKUP($A402,'Medical Examinations'!$A:$J,COLUMN('Medical Examinations'!H401),FALSE)</f>
        <v>No</v>
      </c>
      <c r="J402" t="str">
        <f>VLOOKUP($A402,'Medical Examinations'!$A:$J,COLUMN('Medical Examinations'!I401),FALSE)</f>
        <v>Overweight</v>
      </c>
      <c r="K402" t="str">
        <f>VLOOKUP($A402,'Medical Examinations'!$A:$J,COLUMN('Medical Examinations'!J401),FALSE)</f>
        <v>Diabetes</v>
      </c>
      <c r="L402" s="30">
        <f>VLOOKUP($A402,'Hospitalisation Details'!$A:$K,COLUMN('Hospitalisation Details'!J401),FALSE)</f>
        <v>25905</v>
      </c>
      <c r="M402" s="23">
        <f>VLOOKUP($A402,'Hospitalisation Details'!$A:$K,COLUMN('Hospitalisation Details'!F401),FALSE)</f>
        <v>25992.82</v>
      </c>
      <c r="N402" t="str">
        <f>VLOOKUP($A402,'Hospitalisation Details'!$A:$K,COLUMN('Hospitalisation Details'!G401),FALSE)</f>
        <v>Tier - 2</v>
      </c>
      <c r="O402" t="str">
        <f>VLOOKUP($A402,'Hospitalisation Details'!$A:$K,COLUMN('Hospitalisation Details'!H401),FALSE)</f>
        <v>Tier - 2</v>
      </c>
      <c r="P402" t="str">
        <f>VLOOKUP($A402,'Hospitalisation Details'!$A:$K,COLUMN('Hospitalisation Details'!I401),FALSE)</f>
        <v>R1013</v>
      </c>
      <c r="Q402">
        <f>VLOOKUP($A402,'Hospitalisation Details'!$A:$K,COLUMN('Hospitalisation Details'!K401),FALSE)</f>
        <v>52</v>
      </c>
    </row>
    <row r="403" spans="1:17" ht="15.75" x14ac:dyDescent="0.25">
      <c r="A403" s="6" t="s">
        <v>443</v>
      </c>
      <c r="B403" t="str">
        <f>VLOOKUP(A403,'Customer Names'!A:E,COLUMN('Customer Names'!D402),FALSE)</f>
        <v>Ms. Sarah</v>
      </c>
      <c r="C403">
        <f>VLOOKUP($A403,'Medical Examinations'!$A:$J,COLUMN('Medical Examinations'!B402),FALSE)</f>
        <v>23.655000000000001</v>
      </c>
      <c r="D403">
        <f>VLOOKUP($A403,'Medical Examinations'!$A:$J,COLUMN('Medical Examinations'!C402),FALSE)</f>
        <v>10.84</v>
      </c>
      <c r="E403" t="str">
        <f>VLOOKUP($A403,'Medical Examinations'!$A:$J,COLUMN('Medical Examinations'!D402),FALSE)</f>
        <v>Yes</v>
      </c>
      <c r="F403" t="str">
        <f>VLOOKUP($A403,'Medical Examinations'!$A:$J,COLUMN('Medical Examinations'!E402),FALSE)</f>
        <v>No</v>
      </c>
      <c r="G403" t="str">
        <f>VLOOKUP($A403,'Medical Examinations'!$A:$J,COLUMN('Medical Examinations'!F402),FALSE)</f>
        <v>Yes</v>
      </c>
      <c r="H403">
        <f>VLOOKUP($A403,'Medical Examinations'!$A:$J,COLUMN('Medical Examinations'!G402),FALSE)</f>
        <v>1</v>
      </c>
      <c r="I403" t="str">
        <f>VLOOKUP($A403,'Medical Examinations'!$A:$J,COLUMN('Medical Examinations'!H402),FALSE)</f>
        <v>Yes</v>
      </c>
      <c r="J403" t="str">
        <f>VLOOKUP($A403,'Medical Examinations'!$A:$J,COLUMN('Medical Examinations'!I402),FALSE)</f>
        <v>Healthy Weight</v>
      </c>
      <c r="K403" t="str">
        <f>VLOOKUP($A403,'Medical Examinations'!$A:$J,COLUMN('Medical Examinations'!J402),FALSE)</f>
        <v>Diabetes</v>
      </c>
      <c r="L403" s="30">
        <f>VLOOKUP($A403,'Hospitalisation Details'!$A:$K,COLUMN('Hospitalisation Details'!J402),FALSE)</f>
        <v>23244</v>
      </c>
      <c r="M403" s="23">
        <f>VLOOKUP($A403,'Hospitalisation Details'!$A:$K,COLUMN('Hospitalisation Details'!F402),FALSE)</f>
        <v>25678.78</v>
      </c>
      <c r="N403" t="str">
        <f>VLOOKUP($A403,'Hospitalisation Details'!$A:$K,COLUMN('Hospitalisation Details'!G402),FALSE)</f>
        <v>Tier - 2</v>
      </c>
      <c r="O403" t="str">
        <f>VLOOKUP($A403,'Hospitalisation Details'!$A:$K,COLUMN('Hospitalisation Details'!H402),FALSE)</f>
        <v>Tier - 3</v>
      </c>
      <c r="P403" t="str">
        <f>VLOOKUP($A403,'Hospitalisation Details'!$A:$K,COLUMN('Hospitalisation Details'!I402),FALSE)</f>
        <v>R1012</v>
      </c>
      <c r="Q403">
        <f>VLOOKUP($A403,'Hospitalisation Details'!$A:$K,COLUMN('Hospitalisation Details'!K402),FALSE)</f>
        <v>59</v>
      </c>
    </row>
    <row r="404" spans="1:17" ht="15.75" x14ac:dyDescent="0.25">
      <c r="A404" s="6" t="s">
        <v>444</v>
      </c>
      <c r="B404" t="str">
        <f>VLOOKUP(A404,'Customer Names'!A:E,COLUMN('Customer Names'!D403),FALSE)</f>
        <v>Ms. Anne</v>
      </c>
      <c r="C404">
        <f>VLOOKUP($A404,'Medical Examinations'!$A:$J,COLUMN('Medical Examinations'!B403),FALSE)</f>
        <v>27.36</v>
      </c>
      <c r="D404">
        <f>VLOOKUP($A404,'Medical Examinations'!$A:$J,COLUMN('Medical Examinations'!C403),FALSE)</f>
        <v>5.88</v>
      </c>
      <c r="E404" t="str">
        <f>VLOOKUP($A404,'Medical Examinations'!$A:$J,COLUMN('Medical Examinations'!D403),FALSE)</f>
        <v>No</v>
      </c>
      <c r="F404" t="str">
        <f>VLOOKUP($A404,'Medical Examinations'!$A:$J,COLUMN('Medical Examinations'!E403),FALSE)</f>
        <v>No</v>
      </c>
      <c r="G404" t="str">
        <f>VLOOKUP($A404,'Medical Examinations'!$A:$J,COLUMN('Medical Examinations'!F403),FALSE)</f>
        <v>No</v>
      </c>
      <c r="H404">
        <f>VLOOKUP($A404,'Medical Examinations'!$A:$J,COLUMN('Medical Examinations'!G403),FALSE)</f>
        <v>2</v>
      </c>
      <c r="I404" t="str">
        <f>VLOOKUP($A404,'Medical Examinations'!$A:$J,COLUMN('Medical Examinations'!H403),FALSE)</f>
        <v>No</v>
      </c>
      <c r="J404" t="str">
        <f>VLOOKUP($A404,'Medical Examinations'!$A:$J,COLUMN('Medical Examinations'!I403),FALSE)</f>
        <v>Overweight</v>
      </c>
      <c r="K404" t="str">
        <f>VLOOKUP($A404,'Medical Examinations'!$A:$J,COLUMN('Medical Examinations'!J403),FALSE)</f>
        <v>Prediabetes</v>
      </c>
      <c r="L404" s="30">
        <f>VLOOKUP($A404,'Hospitalisation Details'!$A:$K,COLUMN('Hospitalisation Details'!J403),FALSE)</f>
        <v>26497</v>
      </c>
      <c r="M404" s="23">
        <f>VLOOKUP($A404,'Hospitalisation Details'!$A:$K,COLUMN('Hospitalisation Details'!F403),FALSE)</f>
        <v>25656.58</v>
      </c>
      <c r="N404" t="str">
        <f>VLOOKUP($A404,'Hospitalisation Details'!$A:$K,COLUMN('Hospitalisation Details'!G403),FALSE)</f>
        <v>Tier - 2</v>
      </c>
      <c r="O404" t="str">
        <f>VLOOKUP($A404,'Hospitalisation Details'!$A:$K,COLUMN('Hospitalisation Details'!H403),FALSE)</f>
        <v>Tier - 3</v>
      </c>
      <c r="P404" t="str">
        <f>VLOOKUP($A404,'Hospitalisation Details'!$A:$K,COLUMN('Hospitalisation Details'!I403),FALSE)</f>
        <v>R1024</v>
      </c>
      <c r="Q404">
        <f>VLOOKUP($A404,'Hospitalisation Details'!$A:$K,COLUMN('Hospitalisation Details'!K403),FALSE)</f>
        <v>50</v>
      </c>
    </row>
    <row r="405" spans="1:17" ht="15.75" x14ac:dyDescent="0.25">
      <c r="A405" s="6" t="s">
        <v>445</v>
      </c>
      <c r="B405" t="str">
        <f>VLOOKUP(A405,'Customer Names'!A:E,COLUMN('Customer Names'!D404),FALSE)</f>
        <v>Mr. Christopher</v>
      </c>
      <c r="C405">
        <f>VLOOKUP($A405,'Medical Examinations'!$A:$J,COLUMN('Medical Examinations'!B404),FALSE)</f>
        <v>27.82</v>
      </c>
      <c r="D405">
        <f>VLOOKUP($A405,'Medical Examinations'!$A:$J,COLUMN('Medical Examinations'!C404),FALSE)</f>
        <v>5.24</v>
      </c>
      <c r="E405" t="str">
        <f>VLOOKUP($A405,'Medical Examinations'!$A:$J,COLUMN('Medical Examinations'!D404),FALSE)</f>
        <v>Yes</v>
      </c>
      <c r="F405" t="str">
        <f>VLOOKUP($A405,'Medical Examinations'!$A:$J,COLUMN('Medical Examinations'!E404),FALSE)</f>
        <v>No</v>
      </c>
      <c r="G405" t="str">
        <f>VLOOKUP($A405,'Medical Examinations'!$A:$J,COLUMN('Medical Examinations'!F404),FALSE)</f>
        <v>No</v>
      </c>
      <c r="H405">
        <f>VLOOKUP($A405,'Medical Examinations'!$A:$J,COLUMN('Medical Examinations'!G404),FALSE)</f>
        <v>0</v>
      </c>
      <c r="I405" t="str">
        <f>VLOOKUP($A405,'Medical Examinations'!$A:$J,COLUMN('Medical Examinations'!H404),FALSE)</f>
        <v>Yes</v>
      </c>
      <c r="J405" t="str">
        <f>VLOOKUP($A405,'Medical Examinations'!$A:$J,COLUMN('Medical Examinations'!I404),FALSE)</f>
        <v>Overweight</v>
      </c>
      <c r="K405" t="str">
        <f>VLOOKUP($A405,'Medical Examinations'!$A:$J,COLUMN('Medical Examinations'!J404),FALSE)</f>
        <v>Normal</v>
      </c>
      <c r="L405" s="30">
        <f>VLOOKUP($A405,'Hospitalisation Details'!$A:$K,COLUMN('Hospitalisation Details'!J404),FALSE)</f>
        <v>37105</v>
      </c>
      <c r="M405" s="23">
        <f>VLOOKUP($A405,'Hospitalisation Details'!$A:$K,COLUMN('Hospitalisation Details'!F404),FALSE)</f>
        <v>25648.98</v>
      </c>
      <c r="N405" t="str">
        <f>VLOOKUP($A405,'Hospitalisation Details'!$A:$K,COLUMN('Hospitalisation Details'!G404),FALSE)</f>
        <v>Tier - 2</v>
      </c>
      <c r="O405" t="str">
        <f>VLOOKUP($A405,'Hospitalisation Details'!$A:$K,COLUMN('Hospitalisation Details'!H404),FALSE)</f>
        <v>Tier - 1</v>
      </c>
      <c r="P405" t="str">
        <f>VLOOKUP($A405,'Hospitalisation Details'!$A:$K,COLUMN('Hospitalisation Details'!I404),FALSE)</f>
        <v>R1011</v>
      </c>
      <c r="Q405">
        <f>VLOOKUP($A405,'Hospitalisation Details'!$A:$K,COLUMN('Hospitalisation Details'!K404),FALSE)</f>
        <v>21</v>
      </c>
    </row>
    <row r="406" spans="1:17" ht="15.75" x14ac:dyDescent="0.25">
      <c r="A406" s="6" t="s">
        <v>446</v>
      </c>
      <c r="B406" t="str">
        <f>VLOOKUP(A406,'Customer Names'!A:E,COLUMN('Customer Names'!D405),FALSE)</f>
        <v>Mr. Elliot</v>
      </c>
      <c r="C406">
        <f>VLOOKUP($A406,'Medical Examinations'!$A:$J,COLUMN('Medical Examinations'!B405),FALSE)</f>
        <v>25.46</v>
      </c>
      <c r="D406">
        <f>VLOOKUP($A406,'Medical Examinations'!$A:$J,COLUMN('Medical Examinations'!C405),FALSE)</f>
        <v>11.75</v>
      </c>
      <c r="E406" t="str">
        <f>VLOOKUP($A406,'Medical Examinations'!$A:$J,COLUMN('Medical Examinations'!D405),FALSE)</f>
        <v>No</v>
      </c>
      <c r="F406" t="str">
        <f>VLOOKUP($A406,'Medical Examinations'!$A:$J,COLUMN('Medical Examinations'!E405),FALSE)</f>
        <v>No</v>
      </c>
      <c r="G406" t="str">
        <f>VLOOKUP($A406,'Medical Examinations'!$A:$J,COLUMN('Medical Examinations'!F405),FALSE)</f>
        <v>No</v>
      </c>
      <c r="H406">
        <f>VLOOKUP($A406,'Medical Examinations'!$A:$J,COLUMN('Medical Examinations'!G405),FALSE)</f>
        <v>0</v>
      </c>
      <c r="I406" t="str">
        <f>VLOOKUP($A406,'Medical Examinations'!$A:$J,COLUMN('Medical Examinations'!H405),FALSE)</f>
        <v>No</v>
      </c>
      <c r="J406" t="str">
        <f>VLOOKUP($A406,'Medical Examinations'!$A:$J,COLUMN('Medical Examinations'!I405),FALSE)</f>
        <v>Overweight</v>
      </c>
      <c r="K406" t="str">
        <f>VLOOKUP($A406,'Medical Examinations'!$A:$J,COLUMN('Medical Examinations'!J405),FALSE)</f>
        <v>Diabetes</v>
      </c>
      <c r="L406" s="30">
        <f>VLOOKUP($A406,'Hospitalisation Details'!$A:$K,COLUMN('Hospitalisation Details'!J405),FALSE)</f>
        <v>25183</v>
      </c>
      <c r="M406" s="23">
        <f>VLOOKUP($A406,'Hospitalisation Details'!$A:$K,COLUMN('Hospitalisation Details'!F405),FALSE)</f>
        <v>25517.11</v>
      </c>
      <c r="N406" t="str">
        <f>VLOOKUP($A406,'Hospitalisation Details'!$A:$K,COLUMN('Hospitalisation Details'!G405),FALSE)</f>
        <v>Tier - 2</v>
      </c>
      <c r="O406" t="str">
        <f>VLOOKUP($A406,'Hospitalisation Details'!$A:$K,COLUMN('Hospitalisation Details'!H405),FALSE)</f>
        <v>Tier - 3</v>
      </c>
      <c r="P406" t="str">
        <f>VLOOKUP($A406,'Hospitalisation Details'!$A:$K,COLUMN('Hospitalisation Details'!I405),FALSE)</f>
        <v>R1017</v>
      </c>
      <c r="Q406">
        <f>VLOOKUP($A406,'Hospitalisation Details'!$A:$K,COLUMN('Hospitalisation Details'!K405),FALSE)</f>
        <v>54</v>
      </c>
    </row>
    <row r="407" spans="1:17" ht="15.75" x14ac:dyDescent="0.25">
      <c r="A407" s="6" t="s">
        <v>447</v>
      </c>
      <c r="B407" t="str">
        <f>VLOOKUP(A407,'Customer Names'!A:E,COLUMN('Customer Names'!D406),FALSE)</f>
        <v>Mr. Christopher</v>
      </c>
      <c r="C407">
        <f>VLOOKUP($A407,'Medical Examinations'!$A:$J,COLUMN('Medical Examinations'!B406),FALSE)</f>
        <v>25.1</v>
      </c>
      <c r="D407">
        <f>VLOOKUP($A407,'Medical Examinations'!$A:$J,COLUMN('Medical Examinations'!C406),FALSE)</f>
        <v>6.97</v>
      </c>
      <c r="E407" t="str">
        <f>VLOOKUP($A407,'Medical Examinations'!$A:$J,COLUMN('Medical Examinations'!D406),FALSE)</f>
        <v>No</v>
      </c>
      <c r="F407" t="str">
        <f>VLOOKUP($A407,'Medical Examinations'!$A:$J,COLUMN('Medical Examinations'!E406),FALSE)</f>
        <v>No</v>
      </c>
      <c r="G407" t="str">
        <f>VLOOKUP($A407,'Medical Examinations'!$A:$J,COLUMN('Medical Examinations'!F406),FALSE)</f>
        <v>No</v>
      </c>
      <c r="H407">
        <f>VLOOKUP($A407,'Medical Examinations'!$A:$J,COLUMN('Medical Examinations'!G406),FALSE)</f>
        <v>0</v>
      </c>
      <c r="I407" t="str">
        <f>VLOOKUP($A407,'Medical Examinations'!$A:$J,COLUMN('Medical Examinations'!H406),FALSE)</f>
        <v>Yes</v>
      </c>
      <c r="J407" t="str">
        <f>VLOOKUP($A407,'Medical Examinations'!$A:$J,COLUMN('Medical Examinations'!I406),FALSE)</f>
        <v>Overweight</v>
      </c>
      <c r="K407" t="str">
        <f>VLOOKUP($A407,'Medical Examinations'!$A:$J,COLUMN('Medical Examinations'!J406),FALSE)</f>
        <v>Diabetes</v>
      </c>
      <c r="L407" s="30">
        <f>VLOOKUP($A407,'Hospitalisation Details'!$A:$K,COLUMN('Hospitalisation Details'!J406),FALSE)</f>
        <v>25072</v>
      </c>
      <c r="M407" s="23">
        <f>VLOOKUP($A407,'Hospitalisation Details'!$A:$K,COLUMN('Hospitalisation Details'!F406),FALSE)</f>
        <v>25382.3</v>
      </c>
      <c r="N407" t="str">
        <f>VLOOKUP($A407,'Hospitalisation Details'!$A:$K,COLUMN('Hospitalisation Details'!G406),FALSE)</f>
        <v>Tier - 2</v>
      </c>
      <c r="O407" t="str">
        <f>VLOOKUP($A407,'Hospitalisation Details'!$A:$K,COLUMN('Hospitalisation Details'!H406),FALSE)</f>
        <v>Tier - 2</v>
      </c>
      <c r="P407" t="str">
        <f>VLOOKUP($A407,'Hospitalisation Details'!$A:$K,COLUMN('Hospitalisation Details'!I406),FALSE)</f>
        <v>R1011</v>
      </c>
      <c r="Q407">
        <f>VLOOKUP($A407,'Hospitalisation Details'!$A:$K,COLUMN('Hospitalisation Details'!K406),FALSE)</f>
        <v>54</v>
      </c>
    </row>
    <row r="408" spans="1:17" ht="15.75" x14ac:dyDescent="0.25">
      <c r="A408" s="6" t="s">
        <v>448</v>
      </c>
      <c r="B408" t="str">
        <f>VLOOKUP(A408,'Customer Names'!A:E,COLUMN('Customer Names'!D407),FALSE)</f>
        <v>Mr. Corey</v>
      </c>
      <c r="C408">
        <f>VLOOKUP($A408,'Medical Examinations'!$A:$J,COLUMN('Medical Examinations'!B407),FALSE)</f>
        <v>32.11</v>
      </c>
      <c r="D408">
        <f>VLOOKUP($A408,'Medical Examinations'!$A:$J,COLUMN('Medical Examinations'!C407),FALSE)</f>
        <v>4.76</v>
      </c>
      <c r="E408" t="str">
        <f>VLOOKUP($A408,'Medical Examinations'!$A:$J,COLUMN('Medical Examinations'!D407),FALSE)</f>
        <v>No</v>
      </c>
      <c r="F408" t="str">
        <f>VLOOKUP($A408,'Medical Examinations'!$A:$J,COLUMN('Medical Examinations'!E407),FALSE)</f>
        <v>No</v>
      </c>
      <c r="G408" t="str">
        <f>VLOOKUP($A408,'Medical Examinations'!$A:$J,COLUMN('Medical Examinations'!F407),FALSE)</f>
        <v>No</v>
      </c>
      <c r="H408">
        <f>VLOOKUP($A408,'Medical Examinations'!$A:$J,COLUMN('Medical Examinations'!G407),FALSE)</f>
        <v>2</v>
      </c>
      <c r="I408" t="str">
        <f>VLOOKUP($A408,'Medical Examinations'!$A:$J,COLUMN('Medical Examinations'!H407),FALSE)</f>
        <v>No</v>
      </c>
      <c r="J408" t="str">
        <f>VLOOKUP($A408,'Medical Examinations'!$A:$J,COLUMN('Medical Examinations'!I407),FALSE)</f>
        <v>Obesity</v>
      </c>
      <c r="K408" t="str">
        <f>VLOOKUP($A408,'Medical Examinations'!$A:$J,COLUMN('Medical Examinations'!J407),FALSE)</f>
        <v>Normal</v>
      </c>
      <c r="L408" s="30">
        <f>VLOOKUP($A408,'Hospitalisation Details'!$A:$K,COLUMN('Hospitalisation Details'!J407),FALSE)</f>
        <v>26568</v>
      </c>
      <c r="M408" s="23">
        <f>VLOOKUP($A408,'Hospitalisation Details'!$A:$K,COLUMN('Hospitalisation Details'!F407),FALSE)</f>
        <v>25333.33</v>
      </c>
      <c r="N408" t="str">
        <f>VLOOKUP($A408,'Hospitalisation Details'!$A:$K,COLUMN('Hospitalisation Details'!G407),FALSE)</f>
        <v>Tier - 2</v>
      </c>
      <c r="O408" t="str">
        <f>VLOOKUP($A408,'Hospitalisation Details'!$A:$K,COLUMN('Hospitalisation Details'!H407),FALSE)</f>
        <v>Tier - 2</v>
      </c>
      <c r="P408" t="str">
        <f>VLOOKUP($A408,'Hospitalisation Details'!$A:$K,COLUMN('Hospitalisation Details'!I407),FALSE)</f>
        <v>R1017</v>
      </c>
      <c r="Q408">
        <f>VLOOKUP($A408,'Hospitalisation Details'!$A:$K,COLUMN('Hospitalisation Details'!K407),FALSE)</f>
        <v>50</v>
      </c>
    </row>
    <row r="409" spans="1:17" ht="15.75" x14ac:dyDescent="0.25">
      <c r="A409" s="6" t="s">
        <v>449</v>
      </c>
      <c r="B409" t="str">
        <f>VLOOKUP(A409,'Customer Names'!A:E,COLUMN('Customer Names'!D408),FALSE)</f>
        <v>Mr. Patrick</v>
      </c>
      <c r="C409">
        <f>VLOOKUP($A409,'Medical Examinations'!$A:$J,COLUMN('Medical Examinations'!B408),FALSE)</f>
        <v>29.8</v>
      </c>
      <c r="D409">
        <f>VLOOKUP($A409,'Medical Examinations'!$A:$J,COLUMN('Medical Examinations'!C408),FALSE)</f>
        <v>8.24</v>
      </c>
      <c r="E409" t="str">
        <f>VLOOKUP($A409,'Medical Examinations'!$A:$J,COLUMN('Medical Examinations'!D408),FALSE)</f>
        <v>Yes</v>
      </c>
      <c r="F409" t="str">
        <f>VLOOKUP($A409,'Medical Examinations'!$A:$J,COLUMN('Medical Examinations'!E408),FALSE)</f>
        <v>No</v>
      </c>
      <c r="G409" t="str">
        <f>VLOOKUP($A409,'Medical Examinations'!$A:$J,COLUMN('Medical Examinations'!F408),FALSE)</f>
        <v>No</v>
      </c>
      <c r="H409">
        <f>VLOOKUP($A409,'Medical Examinations'!$A:$J,COLUMN('Medical Examinations'!G408),FALSE)</f>
        <v>1</v>
      </c>
      <c r="I409" t="str">
        <f>VLOOKUP($A409,'Medical Examinations'!$A:$J,COLUMN('Medical Examinations'!H408),FALSE)</f>
        <v>Yes</v>
      </c>
      <c r="J409" t="str">
        <f>VLOOKUP($A409,'Medical Examinations'!$A:$J,COLUMN('Medical Examinations'!I408),FALSE)</f>
        <v>Overweight</v>
      </c>
      <c r="K409" t="str">
        <f>VLOOKUP($A409,'Medical Examinations'!$A:$J,COLUMN('Medical Examinations'!J408),FALSE)</f>
        <v>Diabetes</v>
      </c>
      <c r="L409" s="30">
        <f>VLOOKUP($A409,'Hospitalisation Details'!$A:$K,COLUMN('Hospitalisation Details'!J408),FALSE)</f>
        <v>27742</v>
      </c>
      <c r="M409" s="23">
        <f>VLOOKUP($A409,'Hospitalisation Details'!$A:$K,COLUMN('Hospitalisation Details'!F408),FALSE)</f>
        <v>25309.49</v>
      </c>
      <c r="N409" t="str">
        <f>VLOOKUP($A409,'Hospitalisation Details'!$A:$K,COLUMN('Hospitalisation Details'!G408),FALSE)</f>
        <v>Tier - 2</v>
      </c>
      <c r="O409" t="str">
        <f>VLOOKUP($A409,'Hospitalisation Details'!$A:$K,COLUMN('Hospitalisation Details'!H408),FALSE)</f>
        <v>Tier - 1</v>
      </c>
      <c r="P409" t="str">
        <f>VLOOKUP($A409,'Hospitalisation Details'!$A:$K,COLUMN('Hospitalisation Details'!I408),FALSE)</f>
        <v>R1011</v>
      </c>
      <c r="Q409">
        <f>VLOOKUP($A409,'Hospitalisation Details'!$A:$K,COLUMN('Hospitalisation Details'!K408),FALSE)</f>
        <v>47</v>
      </c>
    </row>
    <row r="410" spans="1:17" ht="15.75" x14ac:dyDescent="0.25">
      <c r="A410" s="6" t="s">
        <v>450</v>
      </c>
      <c r="B410" t="str">
        <f>VLOOKUP(A410,'Customer Names'!A:E,COLUMN('Customer Names'!D409),FALSE)</f>
        <v>Mr. Anthony</v>
      </c>
      <c r="C410">
        <f>VLOOKUP($A410,'Medical Examinations'!$A:$J,COLUMN('Medical Examinations'!B409),FALSE)</f>
        <v>24.01</v>
      </c>
      <c r="D410">
        <f>VLOOKUP($A410,'Medical Examinations'!$A:$J,COLUMN('Medical Examinations'!C409),FALSE)</f>
        <v>4.76</v>
      </c>
      <c r="E410" t="str">
        <f>VLOOKUP($A410,'Medical Examinations'!$A:$J,COLUMN('Medical Examinations'!D409),FALSE)</f>
        <v>No</v>
      </c>
      <c r="F410" t="str">
        <f>VLOOKUP($A410,'Medical Examinations'!$A:$J,COLUMN('Medical Examinations'!E409),FALSE)</f>
        <v>No</v>
      </c>
      <c r="G410" t="str">
        <f>VLOOKUP($A410,'Medical Examinations'!$A:$J,COLUMN('Medical Examinations'!F409),FALSE)</f>
        <v>No</v>
      </c>
      <c r="H410">
        <f>VLOOKUP($A410,'Medical Examinations'!$A:$J,COLUMN('Medical Examinations'!G409),FALSE)</f>
        <v>1</v>
      </c>
      <c r="I410" t="str">
        <f>VLOOKUP($A410,'Medical Examinations'!$A:$J,COLUMN('Medical Examinations'!H409),FALSE)</f>
        <v>Yes</v>
      </c>
      <c r="J410" t="str">
        <f>VLOOKUP($A410,'Medical Examinations'!$A:$J,COLUMN('Medical Examinations'!I409),FALSE)</f>
        <v>Healthy Weight</v>
      </c>
      <c r="K410" t="str">
        <f>VLOOKUP($A410,'Medical Examinations'!$A:$J,COLUMN('Medical Examinations'!J409),FALSE)</f>
        <v>Normal</v>
      </c>
      <c r="L410" s="30">
        <f>VLOOKUP($A410,'Hospitalisation Details'!$A:$K,COLUMN('Hospitalisation Details'!J409),FALSE)</f>
        <v>36123</v>
      </c>
      <c r="M410" s="23">
        <f>VLOOKUP($A410,'Hospitalisation Details'!$A:$K,COLUMN('Hospitalisation Details'!F409),FALSE)</f>
        <v>25127.22</v>
      </c>
      <c r="N410" t="str">
        <f>VLOOKUP($A410,'Hospitalisation Details'!$A:$K,COLUMN('Hospitalisation Details'!G409),FALSE)</f>
        <v>Tier - 2</v>
      </c>
      <c r="O410" t="str">
        <f>VLOOKUP($A410,'Hospitalisation Details'!$A:$K,COLUMN('Hospitalisation Details'!H409),FALSE)</f>
        <v>Tier - 3</v>
      </c>
      <c r="P410" t="str">
        <f>VLOOKUP($A410,'Hospitalisation Details'!$A:$K,COLUMN('Hospitalisation Details'!I409),FALSE)</f>
        <v>R1011</v>
      </c>
      <c r="Q410">
        <f>VLOOKUP($A410,'Hospitalisation Details'!$A:$K,COLUMN('Hospitalisation Details'!K409),FALSE)</f>
        <v>24</v>
      </c>
    </row>
    <row r="411" spans="1:17" ht="15.75" x14ac:dyDescent="0.25">
      <c r="A411" s="6" t="s">
        <v>451</v>
      </c>
      <c r="B411" t="str">
        <f>VLOOKUP(A411,'Customer Names'!A:E,COLUMN('Customer Names'!D410),FALSE)</f>
        <v>Ms. Melissa</v>
      </c>
      <c r="C411">
        <f>VLOOKUP($A411,'Medical Examinations'!$A:$J,COLUMN('Medical Examinations'!B410),FALSE)</f>
        <v>23.21</v>
      </c>
      <c r="D411">
        <f>VLOOKUP($A411,'Medical Examinations'!$A:$J,COLUMN('Medical Examinations'!C410),FALSE)</f>
        <v>6.03</v>
      </c>
      <c r="E411" t="str">
        <f>VLOOKUP($A411,'Medical Examinations'!$A:$J,COLUMN('Medical Examinations'!D410),FALSE)</f>
        <v>No</v>
      </c>
      <c r="F411" t="str">
        <f>VLOOKUP($A411,'Medical Examinations'!$A:$J,COLUMN('Medical Examinations'!E410),FALSE)</f>
        <v>No</v>
      </c>
      <c r="G411" t="str">
        <f>VLOOKUP($A411,'Medical Examinations'!$A:$J,COLUMN('Medical Examinations'!F410),FALSE)</f>
        <v>No</v>
      </c>
      <c r="H411">
        <f>VLOOKUP($A411,'Medical Examinations'!$A:$J,COLUMN('Medical Examinations'!G410),FALSE)</f>
        <v>1</v>
      </c>
      <c r="I411" t="str">
        <f>VLOOKUP($A411,'Medical Examinations'!$A:$J,COLUMN('Medical Examinations'!H410),FALSE)</f>
        <v>No</v>
      </c>
      <c r="J411" t="str">
        <f>VLOOKUP($A411,'Medical Examinations'!$A:$J,COLUMN('Medical Examinations'!I410),FALSE)</f>
        <v>Healthy Weight</v>
      </c>
      <c r="K411" t="str">
        <f>VLOOKUP($A411,'Medical Examinations'!$A:$J,COLUMN('Medical Examinations'!J410),FALSE)</f>
        <v>Prediabetes</v>
      </c>
      <c r="L411" s="30">
        <f>VLOOKUP($A411,'Hospitalisation Details'!$A:$K,COLUMN('Hospitalisation Details'!J410),FALSE)</f>
        <v>35960</v>
      </c>
      <c r="M411" s="23">
        <f>VLOOKUP($A411,'Hospitalisation Details'!$A:$K,COLUMN('Hospitalisation Details'!F410),FALSE)</f>
        <v>25081.77</v>
      </c>
      <c r="N411" t="str">
        <f>VLOOKUP($A411,'Hospitalisation Details'!$A:$K,COLUMN('Hospitalisation Details'!G410),FALSE)</f>
        <v>Tier - 2</v>
      </c>
      <c r="O411" t="str">
        <f>VLOOKUP($A411,'Hospitalisation Details'!$A:$K,COLUMN('Hospitalisation Details'!H410),FALSE)</f>
        <v>Tier - 2</v>
      </c>
      <c r="P411" t="str">
        <f>VLOOKUP($A411,'Hospitalisation Details'!$A:$K,COLUMN('Hospitalisation Details'!I410),FALSE)</f>
        <v>R1013</v>
      </c>
      <c r="Q411">
        <f>VLOOKUP($A411,'Hospitalisation Details'!$A:$K,COLUMN('Hospitalisation Details'!K410),FALSE)</f>
        <v>24</v>
      </c>
    </row>
    <row r="412" spans="1:17" ht="15.75" x14ac:dyDescent="0.25">
      <c r="A412" s="6" t="s">
        <v>452</v>
      </c>
      <c r="B412" t="str">
        <f>VLOOKUP(A412,'Customer Names'!A:E,COLUMN('Customer Names'!D411),FALSE)</f>
        <v>Ms. Raven</v>
      </c>
      <c r="C412">
        <f>VLOOKUP($A412,'Medical Examinations'!$A:$J,COLUMN('Medical Examinations'!B411),FALSE)</f>
        <v>21.2</v>
      </c>
      <c r="D412">
        <f>VLOOKUP($A412,'Medical Examinations'!$A:$J,COLUMN('Medical Examinations'!C411),FALSE)</f>
        <v>4.07</v>
      </c>
      <c r="E412" t="str">
        <f>VLOOKUP($A412,'Medical Examinations'!$A:$J,COLUMN('Medical Examinations'!D411),FALSE)</f>
        <v>Yes</v>
      </c>
      <c r="F412" t="str">
        <f>VLOOKUP($A412,'Medical Examinations'!$A:$J,COLUMN('Medical Examinations'!E411),FALSE)</f>
        <v>No</v>
      </c>
      <c r="G412" t="str">
        <f>VLOOKUP($A412,'Medical Examinations'!$A:$J,COLUMN('Medical Examinations'!F411),FALSE)</f>
        <v>No</v>
      </c>
      <c r="H412">
        <f>VLOOKUP($A412,'Medical Examinations'!$A:$J,COLUMN('Medical Examinations'!G411),FALSE)</f>
        <v>1</v>
      </c>
      <c r="I412" t="str">
        <f>VLOOKUP($A412,'Medical Examinations'!$A:$J,COLUMN('Medical Examinations'!H411),FALSE)</f>
        <v>Yes</v>
      </c>
      <c r="J412" t="str">
        <f>VLOOKUP($A412,'Medical Examinations'!$A:$J,COLUMN('Medical Examinations'!I411),FALSE)</f>
        <v>Healthy Weight</v>
      </c>
      <c r="K412" t="str">
        <f>VLOOKUP($A412,'Medical Examinations'!$A:$J,COLUMN('Medical Examinations'!J411),FALSE)</f>
        <v>Normal</v>
      </c>
      <c r="L412" s="30">
        <f>VLOOKUP($A412,'Hospitalisation Details'!$A:$K,COLUMN('Hospitalisation Details'!J411),FALSE)</f>
        <v>35037</v>
      </c>
      <c r="M412" s="23">
        <f>VLOOKUP($A412,'Hospitalisation Details'!$A:$K,COLUMN('Hospitalisation Details'!F411),FALSE)</f>
        <v>25075.97</v>
      </c>
      <c r="N412" t="str">
        <f>VLOOKUP($A412,'Hospitalisation Details'!$A:$K,COLUMN('Hospitalisation Details'!G411),FALSE)</f>
        <v>Tier - 2</v>
      </c>
      <c r="O412" t="str">
        <f>VLOOKUP($A412,'Hospitalisation Details'!$A:$K,COLUMN('Hospitalisation Details'!H411),FALSE)</f>
        <v>Tier - 2</v>
      </c>
      <c r="P412" t="str">
        <f>VLOOKUP($A412,'Hospitalisation Details'!$A:$K,COLUMN('Hospitalisation Details'!I411),FALSE)</f>
        <v>R1011</v>
      </c>
      <c r="Q412">
        <f>VLOOKUP($A412,'Hospitalisation Details'!$A:$K,COLUMN('Hospitalisation Details'!K411),FALSE)</f>
        <v>27</v>
      </c>
    </row>
    <row r="413" spans="1:17" ht="15.75" x14ac:dyDescent="0.25">
      <c r="A413" s="6" t="s">
        <v>453</v>
      </c>
      <c r="B413" t="str">
        <f>VLOOKUP(A413,'Customer Names'!A:E,COLUMN('Customer Names'!D412),FALSE)</f>
        <v>Mr. Christopher</v>
      </c>
      <c r="C413">
        <f>VLOOKUP($A413,'Medical Examinations'!$A:$J,COLUMN('Medical Examinations'!B412),FALSE)</f>
        <v>28.215</v>
      </c>
      <c r="D413">
        <f>VLOOKUP($A413,'Medical Examinations'!$A:$J,COLUMN('Medical Examinations'!C412),FALSE)</f>
        <v>8.26</v>
      </c>
      <c r="E413" t="str">
        <f>VLOOKUP($A413,'Medical Examinations'!$A:$J,COLUMN('Medical Examinations'!D412),FALSE)</f>
        <v>Yes</v>
      </c>
      <c r="F413" t="str">
        <f>VLOOKUP($A413,'Medical Examinations'!$A:$J,COLUMN('Medical Examinations'!E412),FALSE)</f>
        <v>No</v>
      </c>
      <c r="G413" t="str">
        <f>VLOOKUP($A413,'Medical Examinations'!$A:$J,COLUMN('Medical Examinations'!F412),FALSE)</f>
        <v>No</v>
      </c>
      <c r="H413">
        <f>VLOOKUP($A413,'Medical Examinations'!$A:$J,COLUMN('Medical Examinations'!G412),FALSE)</f>
        <v>1</v>
      </c>
      <c r="I413" t="str">
        <f>VLOOKUP($A413,'Medical Examinations'!$A:$J,COLUMN('Medical Examinations'!H412),FALSE)</f>
        <v>Yes</v>
      </c>
      <c r="J413" t="str">
        <f>VLOOKUP($A413,'Medical Examinations'!$A:$J,COLUMN('Medical Examinations'!I412),FALSE)</f>
        <v>Overweight</v>
      </c>
      <c r="K413" t="str">
        <f>VLOOKUP($A413,'Medical Examinations'!$A:$J,COLUMN('Medical Examinations'!J412),FALSE)</f>
        <v>Diabetes</v>
      </c>
      <c r="L413" s="30">
        <f>VLOOKUP($A413,'Hospitalisation Details'!$A:$K,COLUMN('Hospitalisation Details'!J412),FALSE)</f>
        <v>27712</v>
      </c>
      <c r="M413" s="23">
        <f>VLOOKUP($A413,'Hospitalisation Details'!$A:$K,COLUMN('Hospitalisation Details'!F412),FALSE)</f>
        <v>24915.22</v>
      </c>
      <c r="N413" t="str">
        <f>VLOOKUP($A413,'Hospitalisation Details'!$A:$K,COLUMN('Hospitalisation Details'!G412),FALSE)</f>
        <v>Tier - 2</v>
      </c>
      <c r="O413" t="str">
        <f>VLOOKUP($A413,'Hospitalisation Details'!$A:$K,COLUMN('Hospitalisation Details'!H412),FALSE)</f>
        <v>Tier - 3</v>
      </c>
      <c r="P413" t="str">
        <f>VLOOKUP($A413,'Hospitalisation Details'!$A:$K,COLUMN('Hospitalisation Details'!I412),FALSE)</f>
        <v>R1012</v>
      </c>
      <c r="Q413">
        <f>VLOOKUP($A413,'Hospitalisation Details'!$A:$K,COLUMN('Hospitalisation Details'!K412),FALSE)</f>
        <v>47</v>
      </c>
    </row>
    <row r="414" spans="1:17" ht="15.75" x14ac:dyDescent="0.25">
      <c r="A414" s="6" t="s">
        <v>454</v>
      </c>
      <c r="B414" t="str">
        <f>VLOOKUP(A414,'Customer Names'!A:E,COLUMN('Customer Names'!D413),FALSE)</f>
        <v>Ms. Kendra</v>
      </c>
      <c r="C414">
        <f>VLOOKUP($A414,'Medical Examinations'!$A:$J,COLUMN('Medical Examinations'!B413),FALSE)</f>
        <v>38.094999999999999</v>
      </c>
      <c r="D414">
        <f>VLOOKUP($A414,'Medical Examinations'!$A:$J,COLUMN('Medical Examinations'!C413),FALSE)</f>
        <v>4.76</v>
      </c>
      <c r="E414" t="str">
        <f>VLOOKUP($A414,'Medical Examinations'!$A:$J,COLUMN('Medical Examinations'!D413),FALSE)</f>
        <v>No</v>
      </c>
      <c r="F414" t="str">
        <f>VLOOKUP($A414,'Medical Examinations'!$A:$J,COLUMN('Medical Examinations'!E413),FALSE)</f>
        <v>No</v>
      </c>
      <c r="G414" t="str">
        <f>VLOOKUP($A414,'Medical Examinations'!$A:$J,COLUMN('Medical Examinations'!F413),FALSE)</f>
        <v>No</v>
      </c>
      <c r="H414">
        <f>VLOOKUP($A414,'Medical Examinations'!$A:$J,COLUMN('Medical Examinations'!G413),FALSE)</f>
        <v>1</v>
      </c>
      <c r="I414" t="str">
        <f>VLOOKUP($A414,'Medical Examinations'!$A:$J,COLUMN('Medical Examinations'!H413),FALSE)</f>
        <v>No</v>
      </c>
      <c r="J414" t="str">
        <f>VLOOKUP($A414,'Medical Examinations'!$A:$J,COLUMN('Medical Examinations'!I413),FALSE)</f>
        <v>Obesity</v>
      </c>
      <c r="K414" t="str">
        <f>VLOOKUP($A414,'Medical Examinations'!$A:$J,COLUMN('Medical Examinations'!J413),FALSE)</f>
        <v>Normal</v>
      </c>
      <c r="L414" s="30">
        <f>VLOOKUP($A414,'Hospitalisation Details'!$A:$K,COLUMN('Hospitalisation Details'!J413),FALSE)</f>
        <v>31942</v>
      </c>
      <c r="M414" s="23">
        <f>VLOOKUP($A414,'Hospitalisation Details'!$A:$K,COLUMN('Hospitalisation Details'!F413),FALSE)</f>
        <v>24915.05</v>
      </c>
      <c r="N414" t="str">
        <f>VLOOKUP($A414,'Hospitalisation Details'!$A:$K,COLUMN('Hospitalisation Details'!G413),FALSE)</f>
        <v>Tier - 2</v>
      </c>
      <c r="O414" t="str">
        <f>VLOOKUP($A414,'Hospitalisation Details'!$A:$K,COLUMN('Hospitalisation Details'!H413),FALSE)</f>
        <v>Tier - 1</v>
      </c>
      <c r="P414" t="str">
        <f>VLOOKUP($A414,'Hospitalisation Details'!$A:$K,COLUMN('Hospitalisation Details'!I413),FALSE)</f>
        <v>R1024</v>
      </c>
      <c r="Q414">
        <f>VLOOKUP($A414,'Hospitalisation Details'!$A:$K,COLUMN('Hospitalisation Details'!K413),FALSE)</f>
        <v>35</v>
      </c>
    </row>
    <row r="415" spans="1:17" ht="15.75" x14ac:dyDescent="0.25">
      <c r="A415" s="6" t="s">
        <v>455</v>
      </c>
      <c r="B415" t="str">
        <f>VLOOKUP(A415,'Customer Names'!A:E,COLUMN('Customer Names'!D414),FALSE)</f>
        <v>Ms. Jordan</v>
      </c>
      <c r="C415">
        <f>VLOOKUP($A415,'Medical Examinations'!$A:$J,COLUMN('Medical Examinations'!B414),FALSE)</f>
        <v>22.61</v>
      </c>
      <c r="D415">
        <f>VLOOKUP($A415,'Medical Examinations'!$A:$J,COLUMN('Medical Examinations'!C414),FALSE)</f>
        <v>6.13</v>
      </c>
      <c r="E415" t="str">
        <f>VLOOKUP($A415,'Medical Examinations'!$A:$J,COLUMN('Medical Examinations'!D414),FALSE)</f>
        <v>Yes</v>
      </c>
      <c r="F415" t="str">
        <f>VLOOKUP($A415,'Medical Examinations'!$A:$J,COLUMN('Medical Examinations'!E414),FALSE)</f>
        <v>No</v>
      </c>
      <c r="G415" t="str">
        <f>VLOOKUP($A415,'Medical Examinations'!$A:$J,COLUMN('Medical Examinations'!F414),FALSE)</f>
        <v>Yes</v>
      </c>
      <c r="H415">
        <f>VLOOKUP($A415,'Medical Examinations'!$A:$J,COLUMN('Medical Examinations'!G414),FALSE)</f>
        <v>1</v>
      </c>
      <c r="I415" t="str">
        <f>VLOOKUP($A415,'Medical Examinations'!$A:$J,COLUMN('Medical Examinations'!H414),FALSE)</f>
        <v>Yes</v>
      </c>
      <c r="J415" t="str">
        <f>VLOOKUP($A415,'Medical Examinations'!$A:$J,COLUMN('Medical Examinations'!I414),FALSE)</f>
        <v>Healthy Weight</v>
      </c>
      <c r="K415" t="str">
        <f>VLOOKUP($A415,'Medical Examinations'!$A:$J,COLUMN('Medical Examinations'!J414),FALSE)</f>
        <v>Prediabetes</v>
      </c>
      <c r="L415" s="30">
        <f>VLOOKUP($A415,'Hospitalisation Details'!$A:$K,COLUMN('Hospitalisation Details'!J414),FALSE)</f>
        <v>25407</v>
      </c>
      <c r="M415" s="23">
        <f>VLOOKUP($A415,'Hospitalisation Details'!$A:$K,COLUMN('Hospitalisation Details'!F414),FALSE)</f>
        <v>24873.38</v>
      </c>
      <c r="N415" t="str">
        <f>VLOOKUP($A415,'Hospitalisation Details'!$A:$K,COLUMN('Hospitalisation Details'!G414),FALSE)</f>
        <v>Tier - 2</v>
      </c>
      <c r="O415" t="str">
        <f>VLOOKUP($A415,'Hospitalisation Details'!$A:$K,COLUMN('Hospitalisation Details'!H414),FALSE)</f>
        <v>Tier - 1</v>
      </c>
      <c r="P415" t="str">
        <f>VLOOKUP($A415,'Hospitalisation Details'!$A:$K,COLUMN('Hospitalisation Details'!I414),FALSE)</f>
        <v>R1024</v>
      </c>
      <c r="Q415">
        <f>VLOOKUP($A415,'Hospitalisation Details'!$A:$K,COLUMN('Hospitalisation Details'!K414),FALSE)</f>
        <v>53</v>
      </c>
    </row>
    <row r="416" spans="1:17" ht="15.75" x14ac:dyDescent="0.25">
      <c r="A416" s="6" t="s">
        <v>456</v>
      </c>
      <c r="B416" t="str">
        <f>VLOOKUP(A416,'Customer Names'!A:E,COLUMN('Customer Names'!D415),FALSE)</f>
        <v>Mr. Nils</v>
      </c>
      <c r="C416">
        <f>VLOOKUP($A416,'Medical Examinations'!$A:$J,COLUMN('Medical Examinations'!B415),FALSE)</f>
        <v>24.32</v>
      </c>
      <c r="D416">
        <f>VLOOKUP($A416,'Medical Examinations'!$A:$J,COLUMN('Medical Examinations'!C415),FALSE)</f>
        <v>10.47</v>
      </c>
      <c r="E416" t="str">
        <f>VLOOKUP($A416,'Medical Examinations'!$A:$J,COLUMN('Medical Examinations'!D415),FALSE)</f>
        <v>Yes</v>
      </c>
      <c r="F416" t="str">
        <f>VLOOKUP($A416,'Medical Examinations'!$A:$J,COLUMN('Medical Examinations'!E415),FALSE)</f>
        <v>No</v>
      </c>
      <c r="G416" t="str">
        <f>VLOOKUP($A416,'Medical Examinations'!$A:$J,COLUMN('Medical Examinations'!F415),FALSE)</f>
        <v>No</v>
      </c>
      <c r="H416">
        <f>VLOOKUP($A416,'Medical Examinations'!$A:$J,COLUMN('Medical Examinations'!G415),FALSE)</f>
        <v>2</v>
      </c>
      <c r="I416" t="str">
        <f>VLOOKUP($A416,'Medical Examinations'!$A:$J,COLUMN('Medical Examinations'!H415),FALSE)</f>
        <v>Yes</v>
      </c>
      <c r="J416" t="str">
        <f>VLOOKUP($A416,'Medical Examinations'!$A:$J,COLUMN('Medical Examinations'!I415),FALSE)</f>
        <v>Healthy Weight</v>
      </c>
      <c r="K416" t="str">
        <f>VLOOKUP($A416,'Medical Examinations'!$A:$J,COLUMN('Medical Examinations'!J415),FALSE)</f>
        <v>Diabetes</v>
      </c>
      <c r="L416" s="30">
        <f>VLOOKUP($A416,'Hospitalisation Details'!$A:$K,COLUMN('Hospitalisation Details'!J415),FALSE)</f>
        <v>25898</v>
      </c>
      <c r="M416" s="23">
        <f>VLOOKUP($A416,'Hospitalisation Details'!$A:$K,COLUMN('Hospitalisation Details'!F415),FALSE)</f>
        <v>24869.84</v>
      </c>
      <c r="N416" t="str">
        <f>VLOOKUP($A416,'Hospitalisation Details'!$A:$K,COLUMN('Hospitalisation Details'!G415),FALSE)</f>
        <v>Tier - 2</v>
      </c>
      <c r="O416" t="str">
        <f>VLOOKUP($A416,'Hospitalisation Details'!$A:$K,COLUMN('Hospitalisation Details'!H415),FALSE)</f>
        <v>Tier - 2</v>
      </c>
      <c r="P416" t="str">
        <f>VLOOKUP($A416,'Hospitalisation Details'!$A:$K,COLUMN('Hospitalisation Details'!I415),FALSE)</f>
        <v>R1016</v>
      </c>
      <c r="Q416">
        <f>VLOOKUP($A416,'Hospitalisation Details'!$A:$K,COLUMN('Hospitalisation Details'!K415),FALSE)</f>
        <v>52</v>
      </c>
    </row>
    <row r="417" spans="1:17" ht="15.75" x14ac:dyDescent="0.25">
      <c r="A417" s="6" t="s">
        <v>457</v>
      </c>
      <c r="B417" t="str">
        <f>VLOOKUP(A417,'Customer Names'!A:E,COLUMN('Customer Names'!D416),FALSE)</f>
        <v>Mr. Scott</v>
      </c>
      <c r="C417">
        <f>VLOOKUP($A417,'Medical Examinations'!$A:$J,COLUMN('Medical Examinations'!B416),FALSE)</f>
        <v>20.96</v>
      </c>
      <c r="D417">
        <f>VLOOKUP($A417,'Medical Examinations'!$A:$J,COLUMN('Medical Examinations'!C416),FALSE)</f>
        <v>4.04</v>
      </c>
      <c r="E417" t="str">
        <f>VLOOKUP($A417,'Medical Examinations'!$A:$J,COLUMN('Medical Examinations'!D416),FALSE)</f>
        <v>Yes</v>
      </c>
      <c r="F417" t="str">
        <f>VLOOKUP($A417,'Medical Examinations'!$A:$J,COLUMN('Medical Examinations'!E416),FALSE)</f>
        <v>No</v>
      </c>
      <c r="G417" t="str">
        <f>VLOOKUP($A417,'Medical Examinations'!$A:$J,COLUMN('Medical Examinations'!F416),FALSE)</f>
        <v>No</v>
      </c>
      <c r="H417">
        <f>VLOOKUP($A417,'Medical Examinations'!$A:$J,COLUMN('Medical Examinations'!G416),FALSE)</f>
        <v>1</v>
      </c>
      <c r="I417" t="str">
        <f>VLOOKUP($A417,'Medical Examinations'!$A:$J,COLUMN('Medical Examinations'!H416),FALSE)</f>
        <v>Yes</v>
      </c>
      <c r="J417" t="str">
        <f>VLOOKUP($A417,'Medical Examinations'!$A:$J,COLUMN('Medical Examinations'!I416),FALSE)</f>
        <v>Healthy Weight</v>
      </c>
      <c r="K417" t="str">
        <f>VLOOKUP($A417,'Medical Examinations'!$A:$J,COLUMN('Medical Examinations'!J416),FALSE)</f>
        <v>Normal</v>
      </c>
      <c r="L417" s="30">
        <f>VLOOKUP($A417,'Hospitalisation Details'!$A:$K,COLUMN('Hospitalisation Details'!J416),FALSE)</f>
        <v>34860</v>
      </c>
      <c r="M417" s="23">
        <f>VLOOKUP($A417,'Hospitalisation Details'!$A:$K,COLUMN('Hospitalisation Details'!F416),FALSE)</f>
        <v>24863.25</v>
      </c>
      <c r="N417" t="str">
        <f>VLOOKUP($A417,'Hospitalisation Details'!$A:$K,COLUMN('Hospitalisation Details'!G416),FALSE)</f>
        <v>Tier - 2</v>
      </c>
      <c r="O417" t="str">
        <f>VLOOKUP($A417,'Hospitalisation Details'!$A:$K,COLUMN('Hospitalisation Details'!H416),FALSE)</f>
        <v>Tier - 3</v>
      </c>
      <c r="P417" t="str">
        <f>VLOOKUP($A417,'Hospitalisation Details'!$A:$K,COLUMN('Hospitalisation Details'!I416),FALSE)</f>
        <v>R1011</v>
      </c>
      <c r="Q417">
        <f>VLOOKUP($A417,'Hospitalisation Details'!$A:$K,COLUMN('Hospitalisation Details'!K416),FALSE)</f>
        <v>27</v>
      </c>
    </row>
    <row r="418" spans="1:17" ht="15.75" x14ac:dyDescent="0.25">
      <c r="A418" s="6" t="s">
        <v>458</v>
      </c>
      <c r="B418" t="str">
        <f>VLOOKUP(A418,'Customer Names'!A:E,COLUMN('Customer Names'!D417),FALSE)</f>
        <v>Ms. Angela</v>
      </c>
      <c r="C418">
        <f>VLOOKUP($A418,'Medical Examinations'!$A:$J,COLUMN('Medical Examinations'!B417),FALSE)</f>
        <v>19.68</v>
      </c>
      <c r="D418">
        <f>VLOOKUP($A418,'Medical Examinations'!$A:$J,COLUMN('Medical Examinations'!C417),FALSE)</f>
        <v>5.74</v>
      </c>
      <c r="E418" t="str">
        <f>VLOOKUP($A418,'Medical Examinations'!$A:$J,COLUMN('Medical Examinations'!D417),FALSE)</f>
        <v>No</v>
      </c>
      <c r="F418" t="str">
        <f>VLOOKUP($A418,'Medical Examinations'!$A:$J,COLUMN('Medical Examinations'!E417),FALSE)</f>
        <v>No</v>
      </c>
      <c r="G418" t="str">
        <f>VLOOKUP($A418,'Medical Examinations'!$A:$J,COLUMN('Medical Examinations'!F417),FALSE)</f>
        <v>No</v>
      </c>
      <c r="H418">
        <f>VLOOKUP($A418,'Medical Examinations'!$A:$J,COLUMN('Medical Examinations'!G417),FALSE)</f>
        <v>0</v>
      </c>
      <c r="I418" t="str">
        <f>VLOOKUP($A418,'Medical Examinations'!$A:$J,COLUMN('Medical Examinations'!H417),FALSE)</f>
        <v>Yes</v>
      </c>
      <c r="J418" t="str">
        <f>VLOOKUP($A418,'Medical Examinations'!$A:$J,COLUMN('Medical Examinations'!I417),FALSE)</f>
        <v>Healthy Weight</v>
      </c>
      <c r="K418" t="str">
        <f>VLOOKUP($A418,'Medical Examinations'!$A:$J,COLUMN('Medical Examinations'!J417),FALSE)</f>
        <v>Prediabetes</v>
      </c>
      <c r="L418" s="30">
        <f>VLOOKUP($A418,'Hospitalisation Details'!$A:$K,COLUMN('Hospitalisation Details'!J417),FALSE)</f>
        <v>34586</v>
      </c>
      <c r="M418" s="23">
        <f>VLOOKUP($A418,'Hospitalisation Details'!$A:$K,COLUMN('Hospitalisation Details'!F417),FALSE)</f>
        <v>24817.25</v>
      </c>
      <c r="N418" t="str">
        <f>VLOOKUP($A418,'Hospitalisation Details'!$A:$K,COLUMN('Hospitalisation Details'!G417),FALSE)</f>
        <v>Tier - 2</v>
      </c>
      <c r="O418" t="str">
        <f>VLOOKUP($A418,'Hospitalisation Details'!$A:$K,COLUMN('Hospitalisation Details'!H417),FALSE)</f>
        <v>Tier - 2</v>
      </c>
      <c r="P418" t="str">
        <f>VLOOKUP($A418,'Hospitalisation Details'!$A:$K,COLUMN('Hospitalisation Details'!I417),FALSE)</f>
        <v>R1011</v>
      </c>
      <c r="Q418">
        <f>VLOOKUP($A418,'Hospitalisation Details'!$A:$K,COLUMN('Hospitalisation Details'!K417),FALSE)</f>
        <v>28</v>
      </c>
    </row>
    <row r="419" spans="1:17" ht="15.75" x14ac:dyDescent="0.25">
      <c r="A419" s="6" t="s">
        <v>459</v>
      </c>
      <c r="B419" t="str">
        <f>VLOOKUP(A419,'Customer Names'!A:E,COLUMN('Customer Names'!D418),FALSE)</f>
        <v>Ms. Allison</v>
      </c>
      <c r="C419">
        <f>VLOOKUP($A419,'Medical Examinations'!$A:$J,COLUMN('Medical Examinations'!B418),FALSE)</f>
        <v>18.100000000000001</v>
      </c>
      <c r="D419">
        <f>VLOOKUP($A419,'Medical Examinations'!$A:$J,COLUMN('Medical Examinations'!C418),FALSE)</f>
        <v>6.33</v>
      </c>
      <c r="E419" t="str">
        <f>VLOOKUP($A419,'Medical Examinations'!$A:$J,COLUMN('Medical Examinations'!D418),FALSE)</f>
        <v>No</v>
      </c>
      <c r="F419" t="str">
        <f>VLOOKUP($A419,'Medical Examinations'!$A:$J,COLUMN('Medical Examinations'!E418),FALSE)</f>
        <v>No</v>
      </c>
      <c r="G419" t="str">
        <f>VLOOKUP($A419,'Medical Examinations'!$A:$J,COLUMN('Medical Examinations'!F418),FALSE)</f>
        <v>No</v>
      </c>
      <c r="H419">
        <f>VLOOKUP($A419,'Medical Examinations'!$A:$J,COLUMN('Medical Examinations'!G418),FALSE)</f>
        <v>1</v>
      </c>
      <c r="I419" t="str">
        <f>VLOOKUP($A419,'Medical Examinations'!$A:$J,COLUMN('Medical Examinations'!H418),FALSE)</f>
        <v>Yes</v>
      </c>
      <c r="J419" t="str">
        <f>VLOOKUP($A419,'Medical Examinations'!$A:$J,COLUMN('Medical Examinations'!I418),FALSE)</f>
        <v>Underweight</v>
      </c>
      <c r="K419" t="str">
        <f>VLOOKUP($A419,'Medical Examinations'!$A:$J,COLUMN('Medical Examinations'!J418),FALSE)</f>
        <v>Prediabetes</v>
      </c>
      <c r="L419" s="30">
        <f>VLOOKUP($A419,'Hospitalisation Details'!$A:$K,COLUMN('Hospitalisation Details'!J418),FALSE)</f>
        <v>33888</v>
      </c>
      <c r="M419" s="23">
        <f>VLOOKUP($A419,'Hospitalisation Details'!$A:$K,COLUMN('Hospitalisation Details'!F418),FALSE)</f>
        <v>24795.040000000001</v>
      </c>
      <c r="N419" t="str">
        <f>VLOOKUP($A419,'Hospitalisation Details'!$A:$K,COLUMN('Hospitalisation Details'!G418),FALSE)</f>
        <v>Tier - 2</v>
      </c>
      <c r="O419" t="str">
        <f>VLOOKUP($A419,'Hospitalisation Details'!$A:$K,COLUMN('Hospitalisation Details'!H418),FALSE)</f>
        <v>Tier - 3</v>
      </c>
      <c r="P419" t="str">
        <f>VLOOKUP($A419,'Hospitalisation Details'!$A:$K,COLUMN('Hospitalisation Details'!I418),FALSE)</f>
        <v>R1011</v>
      </c>
      <c r="Q419">
        <f>VLOOKUP($A419,'Hospitalisation Details'!$A:$K,COLUMN('Hospitalisation Details'!K418),FALSE)</f>
        <v>30</v>
      </c>
    </row>
    <row r="420" spans="1:17" ht="15.75" x14ac:dyDescent="0.25">
      <c r="A420" s="6" t="s">
        <v>460</v>
      </c>
      <c r="B420" t="str">
        <f>VLOOKUP(A420,'Customer Names'!A:E,COLUMN('Customer Names'!D419),FALSE)</f>
        <v>Ms. Caitlin</v>
      </c>
      <c r="C420">
        <f>VLOOKUP($A420,'Medical Examinations'!$A:$J,COLUMN('Medical Examinations'!B419),FALSE)</f>
        <v>29.64</v>
      </c>
      <c r="D420">
        <f>VLOOKUP($A420,'Medical Examinations'!$A:$J,COLUMN('Medical Examinations'!C419),FALSE)</f>
        <v>4.28</v>
      </c>
      <c r="E420" t="str">
        <f>VLOOKUP($A420,'Medical Examinations'!$A:$J,COLUMN('Medical Examinations'!D419),FALSE)</f>
        <v>Yes</v>
      </c>
      <c r="F420" t="str">
        <f>VLOOKUP($A420,'Medical Examinations'!$A:$J,COLUMN('Medical Examinations'!E419),FALSE)</f>
        <v>No</v>
      </c>
      <c r="G420" t="str">
        <f>VLOOKUP($A420,'Medical Examinations'!$A:$J,COLUMN('Medical Examinations'!F419),FALSE)</f>
        <v>No</v>
      </c>
      <c r="H420">
        <f>VLOOKUP($A420,'Medical Examinations'!$A:$J,COLUMN('Medical Examinations'!G419),FALSE)</f>
        <v>0</v>
      </c>
      <c r="I420" t="str">
        <f>VLOOKUP($A420,'Medical Examinations'!$A:$J,COLUMN('Medical Examinations'!H419),FALSE)</f>
        <v>No</v>
      </c>
      <c r="J420" t="str">
        <f>VLOOKUP($A420,'Medical Examinations'!$A:$J,COLUMN('Medical Examinations'!I419),FALSE)</f>
        <v>Overweight</v>
      </c>
      <c r="K420" t="str">
        <f>VLOOKUP($A420,'Medical Examinations'!$A:$J,COLUMN('Medical Examinations'!J419),FALSE)</f>
        <v>Normal</v>
      </c>
      <c r="L420" s="30">
        <f>VLOOKUP($A420,'Hospitalisation Details'!$A:$K,COLUMN('Hospitalisation Details'!J419),FALSE)</f>
        <v>35305</v>
      </c>
      <c r="M420" s="23">
        <f>VLOOKUP($A420,'Hospitalisation Details'!$A:$K,COLUMN('Hospitalisation Details'!F419),FALSE)</f>
        <v>24671.66</v>
      </c>
      <c r="N420" t="str">
        <f>VLOOKUP($A420,'Hospitalisation Details'!$A:$K,COLUMN('Hospitalisation Details'!G419),FALSE)</f>
        <v>Tier - 2</v>
      </c>
      <c r="O420" t="str">
        <f>VLOOKUP($A420,'Hospitalisation Details'!$A:$K,COLUMN('Hospitalisation Details'!H419),FALSE)</f>
        <v>Tier - 1</v>
      </c>
      <c r="P420" t="str">
        <f>VLOOKUP($A420,'Hospitalisation Details'!$A:$K,COLUMN('Hospitalisation Details'!I419),FALSE)</f>
        <v>R1024</v>
      </c>
      <c r="Q420">
        <f>VLOOKUP($A420,'Hospitalisation Details'!$A:$K,COLUMN('Hospitalisation Details'!K419),FALSE)</f>
        <v>26</v>
      </c>
    </row>
    <row r="421" spans="1:17" ht="15.75" x14ac:dyDescent="0.25">
      <c r="A421" s="6" t="s">
        <v>461</v>
      </c>
      <c r="B421" t="str">
        <f>VLOOKUP(A421,'Customer Names'!A:E,COLUMN('Customer Names'!D420),FALSE)</f>
        <v>Ms. Tracy</v>
      </c>
      <c r="C421">
        <f>VLOOKUP($A421,'Medical Examinations'!$A:$J,COLUMN('Medical Examinations'!B420),FALSE)</f>
        <v>25.3</v>
      </c>
      <c r="D421">
        <f>VLOOKUP($A421,'Medical Examinations'!$A:$J,COLUMN('Medical Examinations'!C420),FALSE)</f>
        <v>9.4700000000000006</v>
      </c>
      <c r="E421" t="str">
        <f>VLOOKUP($A421,'Medical Examinations'!$A:$J,COLUMN('Medical Examinations'!D420),FALSE)</f>
        <v>Yes</v>
      </c>
      <c r="F421" t="str">
        <f>VLOOKUP($A421,'Medical Examinations'!$A:$J,COLUMN('Medical Examinations'!E420),FALSE)</f>
        <v>No</v>
      </c>
      <c r="G421" t="str">
        <f>VLOOKUP($A421,'Medical Examinations'!$A:$J,COLUMN('Medical Examinations'!F420),FALSE)</f>
        <v>No</v>
      </c>
      <c r="H421">
        <f>VLOOKUP($A421,'Medical Examinations'!$A:$J,COLUMN('Medical Examinations'!G420),FALSE)</f>
        <v>2</v>
      </c>
      <c r="I421" t="str">
        <f>VLOOKUP($A421,'Medical Examinations'!$A:$J,COLUMN('Medical Examinations'!H420),FALSE)</f>
        <v>Yes</v>
      </c>
      <c r="J421" t="str">
        <f>VLOOKUP($A421,'Medical Examinations'!$A:$J,COLUMN('Medical Examinations'!I420),FALSE)</f>
        <v>Overweight</v>
      </c>
      <c r="K421" t="str">
        <f>VLOOKUP($A421,'Medical Examinations'!$A:$J,COLUMN('Medical Examinations'!J420),FALSE)</f>
        <v>Diabetes</v>
      </c>
      <c r="L421" s="30">
        <f>VLOOKUP($A421,'Hospitalisation Details'!$A:$K,COLUMN('Hospitalisation Details'!J420),FALSE)</f>
        <v>25731</v>
      </c>
      <c r="M421" s="23">
        <f>VLOOKUP($A421,'Hospitalisation Details'!$A:$K,COLUMN('Hospitalisation Details'!F420),FALSE)</f>
        <v>24667.42</v>
      </c>
      <c r="N421" t="str">
        <f>VLOOKUP($A421,'Hospitalisation Details'!$A:$K,COLUMN('Hospitalisation Details'!G420),FALSE)</f>
        <v>Tier - 2</v>
      </c>
      <c r="O421" t="str">
        <f>VLOOKUP($A421,'Hospitalisation Details'!$A:$K,COLUMN('Hospitalisation Details'!H420),FALSE)</f>
        <v>Tier - 3</v>
      </c>
      <c r="P421" t="str">
        <f>VLOOKUP($A421,'Hospitalisation Details'!$A:$K,COLUMN('Hospitalisation Details'!I420),FALSE)</f>
        <v>R1013</v>
      </c>
      <c r="Q421">
        <f>VLOOKUP($A421,'Hospitalisation Details'!$A:$K,COLUMN('Hospitalisation Details'!K420),FALSE)</f>
        <v>52</v>
      </c>
    </row>
    <row r="422" spans="1:17" ht="15.75" x14ac:dyDescent="0.25">
      <c r="A422" s="6" t="s">
        <v>462</v>
      </c>
      <c r="B422" t="str">
        <f>VLOOKUP(A422,'Customer Names'!A:E,COLUMN('Customer Names'!D421),FALSE)</f>
        <v>Mr. Dustin</v>
      </c>
      <c r="C422">
        <f>VLOOKUP($A422,'Medical Examinations'!$A:$J,COLUMN('Medical Examinations'!B421),FALSE)</f>
        <v>27.6</v>
      </c>
      <c r="D422">
        <f>VLOOKUP($A422,'Medical Examinations'!$A:$J,COLUMN('Medical Examinations'!C421),FALSE)</f>
        <v>4.8499999999999996</v>
      </c>
      <c r="E422" t="str">
        <f>VLOOKUP($A422,'Medical Examinations'!$A:$J,COLUMN('Medical Examinations'!D421),FALSE)</f>
        <v>Yes</v>
      </c>
      <c r="F422" t="str">
        <f>VLOOKUP($A422,'Medical Examinations'!$A:$J,COLUMN('Medical Examinations'!E421),FALSE)</f>
        <v>No</v>
      </c>
      <c r="G422" t="str">
        <f>VLOOKUP($A422,'Medical Examinations'!$A:$J,COLUMN('Medical Examinations'!F421),FALSE)</f>
        <v>No</v>
      </c>
      <c r="H422">
        <f>VLOOKUP($A422,'Medical Examinations'!$A:$J,COLUMN('Medical Examinations'!G421),FALSE)</f>
        <v>0</v>
      </c>
      <c r="I422" t="str">
        <f>VLOOKUP($A422,'Medical Examinations'!$A:$J,COLUMN('Medical Examinations'!H421),FALSE)</f>
        <v>No</v>
      </c>
      <c r="J422" t="str">
        <f>VLOOKUP($A422,'Medical Examinations'!$A:$J,COLUMN('Medical Examinations'!I421),FALSE)</f>
        <v>Overweight</v>
      </c>
      <c r="K422" t="str">
        <f>VLOOKUP($A422,'Medical Examinations'!$A:$J,COLUMN('Medical Examinations'!J421),FALSE)</f>
        <v>Normal</v>
      </c>
      <c r="L422" s="30">
        <f>VLOOKUP($A422,'Hospitalisation Details'!$A:$K,COLUMN('Hospitalisation Details'!J421),FALSE)</f>
        <v>28045</v>
      </c>
      <c r="M422" s="23">
        <f>VLOOKUP($A422,'Hospitalisation Details'!$A:$K,COLUMN('Hospitalisation Details'!F421),FALSE)</f>
        <v>24603.05</v>
      </c>
      <c r="N422" t="str">
        <f>VLOOKUP($A422,'Hospitalisation Details'!$A:$K,COLUMN('Hospitalisation Details'!G421),FALSE)</f>
        <v>Tier - 2</v>
      </c>
      <c r="O422" t="str">
        <f>VLOOKUP($A422,'Hospitalisation Details'!$A:$K,COLUMN('Hospitalisation Details'!H421),FALSE)</f>
        <v>Tier - 2</v>
      </c>
      <c r="P422" t="str">
        <f>VLOOKUP($A422,'Hospitalisation Details'!$A:$K,COLUMN('Hospitalisation Details'!I421),FALSE)</f>
        <v>R1011</v>
      </c>
      <c r="Q422">
        <f>VLOOKUP($A422,'Hospitalisation Details'!$A:$K,COLUMN('Hospitalisation Details'!K421),FALSE)</f>
        <v>46</v>
      </c>
    </row>
    <row r="423" spans="1:17" ht="15.75" x14ac:dyDescent="0.25">
      <c r="A423" s="6" t="s">
        <v>463</v>
      </c>
      <c r="B423" t="str">
        <f>VLOOKUP(A423,'Customer Names'!A:E,COLUMN('Customer Names'!D422),FALSE)</f>
        <v>Ms. Jenny</v>
      </c>
      <c r="C423">
        <f>VLOOKUP($A423,'Medical Examinations'!$A:$J,COLUMN('Medical Examinations'!B422),FALSE)</f>
        <v>27.645</v>
      </c>
      <c r="D423">
        <f>VLOOKUP($A423,'Medical Examinations'!$A:$J,COLUMN('Medical Examinations'!C422),FALSE)</f>
        <v>11.03</v>
      </c>
      <c r="E423" t="str">
        <f>VLOOKUP($A423,'Medical Examinations'!$A:$J,COLUMN('Medical Examinations'!D422),FALSE)</f>
        <v>Yes</v>
      </c>
      <c r="F423" t="str">
        <f>VLOOKUP($A423,'Medical Examinations'!$A:$J,COLUMN('Medical Examinations'!E422),FALSE)</f>
        <v>No</v>
      </c>
      <c r="G423" t="str">
        <f>VLOOKUP($A423,'Medical Examinations'!$A:$J,COLUMN('Medical Examinations'!F422),FALSE)</f>
        <v>No</v>
      </c>
      <c r="H423">
        <f>VLOOKUP($A423,'Medical Examinations'!$A:$J,COLUMN('Medical Examinations'!G422),FALSE)</f>
        <v>1</v>
      </c>
      <c r="I423" t="str">
        <f>VLOOKUP($A423,'Medical Examinations'!$A:$J,COLUMN('Medical Examinations'!H422),FALSE)</f>
        <v>Yes</v>
      </c>
      <c r="J423" t="str">
        <f>VLOOKUP($A423,'Medical Examinations'!$A:$J,COLUMN('Medical Examinations'!I422),FALSE)</f>
        <v>Overweight</v>
      </c>
      <c r="K423" t="str">
        <f>VLOOKUP($A423,'Medical Examinations'!$A:$J,COLUMN('Medical Examinations'!J422),FALSE)</f>
        <v>Diabetes</v>
      </c>
      <c r="L423" s="30">
        <f>VLOOKUP($A423,'Hospitalisation Details'!$A:$K,COLUMN('Hospitalisation Details'!J422),FALSE)</f>
        <v>27558</v>
      </c>
      <c r="M423" s="23">
        <f>VLOOKUP($A423,'Hospitalisation Details'!$A:$K,COLUMN('Hospitalisation Details'!F422),FALSE)</f>
        <v>24535.7</v>
      </c>
      <c r="N423" t="str">
        <f>VLOOKUP($A423,'Hospitalisation Details'!$A:$K,COLUMN('Hospitalisation Details'!G422),FALSE)</f>
        <v>Tier - 2</v>
      </c>
      <c r="O423" t="str">
        <f>VLOOKUP($A423,'Hospitalisation Details'!$A:$K,COLUMN('Hospitalisation Details'!H422),FALSE)</f>
        <v>Tier - 2</v>
      </c>
      <c r="P423" t="str">
        <f>VLOOKUP($A423,'Hospitalisation Details'!$A:$K,COLUMN('Hospitalisation Details'!I422),FALSE)</f>
        <v>R1012</v>
      </c>
      <c r="Q423">
        <f>VLOOKUP($A423,'Hospitalisation Details'!$A:$K,COLUMN('Hospitalisation Details'!K422),FALSE)</f>
        <v>47</v>
      </c>
    </row>
    <row r="424" spans="1:17" ht="15.75" x14ac:dyDescent="0.25">
      <c r="A424" s="6" t="s">
        <v>464</v>
      </c>
      <c r="B424" t="str">
        <f>VLOOKUP(A424,'Customer Names'!A:E,COLUMN('Customer Names'!D423),FALSE)</f>
        <v>Ms. Emily</v>
      </c>
      <c r="C424">
        <f>VLOOKUP($A424,'Medical Examinations'!$A:$J,COLUMN('Medical Examinations'!B423),FALSE)</f>
        <v>27.6</v>
      </c>
      <c r="D424">
        <f>VLOOKUP($A424,'Medical Examinations'!$A:$J,COLUMN('Medical Examinations'!C423),FALSE)</f>
        <v>5.22</v>
      </c>
      <c r="E424" t="str">
        <f>VLOOKUP($A424,'Medical Examinations'!$A:$J,COLUMN('Medical Examinations'!D423),FALSE)</f>
        <v>No</v>
      </c>
      <c r="F424" t="str">
        <f>VLOOKUP($A424,'Medical Examinations'!$A:$J,COLUMN('Medical Examinations'!E423),FALSE)</f>
        <v>No</v>
      </c>
      <c r="G424" t="str">
        <f>VLOOKUP($A424,'Medical Examinations'!$A:$J,COLUMN('Medical Examinations'!F423),FALSE)</f>
        <v>No</v>
      </c>
      <c r="H424">
        <f>VLOOKUP($A424,'Medical Examinations'!$A:$J,COLUMN('Medical Examinations'!G423),FALSE)</f>
        <v>2</v>
      </c>
      <c r="I424" t="str">
        <f>VLOOKUP($A424,'Medical Examinations'!$A:$J,COLUMN('Medical Examinations'!H423),FALSE)</f>
        <v>Yes</v>
      </c>
      <c r="J424" t="str">
        <f>VLOOKUP($A424,'Medical Examinations'!$A:$J,COLUMN('Medical Examinations'!I423),FALSE)</f>
        <v>Overweight</v>
      </c>
      <c r="K424" t="str">
        <f>VLOOKUP($A424,'Medical Examinations'!$A:$J,COLUMN('Medical Examinations'!J423),FALSE)</f>
        <v>Normal</v>
      </c>
      <c r="L424" s="30">
        <f>VLOOKUP($A424,'Hospitalisation Details'!$A:$K,COLUMN('Hospitalisation Details'!J423),FALSE)</f>
        <v>26556</v>
      </c>
      <c r="M424" s="23">
        <f>VLOOKUP($A424,'Hospitalisation Details'!$A:$K,COLUMN('Hospitalisation Details'!F423),FALSE)</f>
        <v>24520.26</v>
      </c>
      <c r="N424" t="str">
        <f>VLOOKUP($A424,'Hospitalisation Details'!$A:$K,COLUMN('Hospitalisation Details'!G423),FALSE)</f>
        <v>Tier - 2</v>
      </c>
      <c r="O424" t="str">
        <f>VLOOKUP($A424,'Hospitalisation Details'!$A:$K,COLUMN('Hospitalisation Details'!H423),FALSE)</f>
        <v>Tier - 3</v>
      </c>
      <c r="P424" t="str">
        <f>VLOOKUP($A424,'Hospitalisation Details'!$A:$K,COLUMN('Hospitalisation Details'!I423),FALSE)</f>
        <v>R1011</v>
      </c>
      <c r="Q424">
        <f>VLOOKUP($A424,'Hospitalisation Details'!$A:$K,COLUMN('Hospitalisation Details'!K423),FALSE)</f>
        <v>50</v>
      </c>
    </row>
    <row r="425" spans="1:17" ht="15.75" x14ac:dyDescent="0.25">
      <c r="A425" s="6" t="s">
        <v>465</v>
      </c>
      <c r="B425" t="str">
        <f>VLOOKUP(A425,'Customer Names'!A:E,COLUMN('Customer Names'!D424),FALSE)</f>
        <v>Ms. Fabienne</v>
      </c>
      <c r="C425">
        <f>VLOOKUP($A425,'Medical Examinations'!$A:$J,COLUMN('Medical Examinations'!B424),FALSE)</f>
        <v>25.08</v>
      </c>
      <c r="D425">
        <f>VLOOKUP($A425,'Medical Examinations'!$A:$J,COLUMN('Medical Examinations'!C424),FALSE)</f>
        <v>9.52</v>
      </c>
      <c r="E425" t="str">
        <f>VLOOKUP($A425,'Medical Examinations'!$A:$J,COLUMN('Medical Examinations'!D424),FALSE)</f>
        <v>Yes</v>
      </c>
      <c r="F425" t="str">
        <f>VLOOKUP($A425,'Medical Examinations'!$A:$J,COLUMN('Medical Examinations'!E424),FALSE)</f>
        <v>No</v>
      </c>
      <c r="G425" t="str">
        <f>VLOOKUP($A425,'Medical Examinations'!$A:$J,COLUMN('Medical Examinations'!F424),FALSE)</f>
        <v>No</v>
      </c>
      <c r="H425">
        <f>VLOOKUP($A425,'Medical Examinations'!$A:$J,COLUMN('Medical Examinations'!G424),FALSE)</f>
        <v>2</v>
      </c>
      <c r="I425" t="str">
        <f>VLOOKUP($A425,'Medical Examinations'!$A:$J,COLUMN('Medical Examinations'!H424),FALSE)</f>
        <v>No</v>
      </c>
      <c r="J425" t="str">
        <f>VLOOKUP($A425,'Medical Examinations'!$A:$J,COLUMN('Medical Examinations'!I424),FALSE)</f>
        <v>Overweight</v>
      </c>
      <c r="K425" t="str">
        <f>VLOOKUP($A425,'Medical Examinations'!$A:$J,COLUMN('Medical Examinations'!J424),FALSE)</f>
        <v>Diabetes</v>
      </c>
      <c r="L425" s="30">
        <f>VLOOKUP($A425,'Hospitalisation Details'!$A:$K,COLUMN('Hospitalisation Details'!J424),FALSE)</f>
        <v>22575</v>
      </c>
      <c r="M425" s="23">
        <f>VLOOKUP($A425,'Hospitalisation Details'!$A:$K,COLUMN('Hospitalisation Details'!F424),FALSE)</f>
        <v>24513.09</v>
      </c>
      <c r="N425" t="str">
        <f>VLOOKUP($A425,'Hospitalisation Details'!$A:$K,COLUMN('Hospitalisation Details'!G424),FALSE)</f>
        <v>Tier - 2</v>
      </c>
      <c r="O425" t="str">
        <f>VLOOKUP($A425,'Hospitalisation Details'!$A:$K,COLUMN('Hospitalisation Details'!H424),FALSE)</f>
        <v>Tier - 2</v>
      </c>
      <c r="P425" t="str">
        <f>VLOOKUP($A425,'Hospitalisation Details'!$A:$K,COLUMN('Hospitalisation Details'!I424),FALSE)</f>
        <v>R1013</v>
      </c>
      <c r="Q425">
        <f>VLOOKUP($A425,'Hospitalisation Details'!$A:$K,COLUMN('Hospitalisation Details'!K424),FALSE)</f>
        <v>61</v>
      </c>
    </row>
    <row r="426" spans="1:17" ht="15.75" x14ac:dyDescent="0.25">
      <c r="A426" s="6" t="s">
        <v>466</v>
      </c>
      <c r="B426" t="str">
        <f>VLOOKUP(A426,'Customer Names'!A:E,COLUMN('Customer Names'!D425),FALSE)</f>
        <v>Mr. Jordan</v>
      </c>
      <c r="C426">
        <f>VLOOKUP($A426,'Medical Examinations'!$A:$J,COLUMN('Medical Examinations'!B425),FALSE)</f>
        <v>30.02</v>
      </c>
      <c r="D426">
        <f>VLOOKUP($A426,'Medical Examinations'!$A:$J,COLUMN('Medical Examinations'!C425),FALSE)</f>
        <v>11.09</v>
      </c>
      <c r="E426" t="str">
        <f>VLOOKUP($A426,'Medical Examinations'!$A:$J,COLUMN('Medical Examinations'!D425),FALSE)</f>
        <v>No</v>
      </c>
      <c r="F426" t="str">
        <f>VLOOKUP($A426,'Medical Examinations'!$A:$J,COLUMN('Medical Examinations'!E425),FALSE)</f>
        <v>No</v>
      </c>
      <c r="G426" t="str">
        <f>VLOOKUP($A426,'Medical Examinations'!$A:$J,COLUMN('Medical Examinations'!F425),FALSE)</f>
        <v>No</v>
      </c>
      <c r="H426">
        <f>VLOOKUP($A426,'Medical Examinations'!$A:$J,COLUMN('Medical Examinations'!G425),FALSE)</f>
        <v>0</v>
      </c>
      <c r="I426" t="str">
        <f>VLOOKUP($A426,'Medical Examinations'!$A:$J,COLUMN('Medical Examinations'!H425),FALSE)</f>
        <v>No</v>
      </c>
      <c r="J426" t="str">
        <f>VLOOKUP($A426,'Medical Examinations'!$A:$J,COLUMN('Medical Examinations'!I425),FALSE)</f>
        <v>Obesity</v>
      </c>
      <c r="K426" t="str">
        <f>VLOOKUP($A426,'Medical Examinations'!$A:$J,COLUMN('Medical Examinations'!J425),FALSE)</f>
        <v>Diabetes</v>
      </c>
      <c r="L426" s="30">
        <f>VLOOKUP($A426,'Hospitalisation Details'!$A:$K,COLUMN('Hospitalisation Details'!J425),FALSE)</f>
        <v>25025</v>
      </c>
      <c r="M426" s="23">
        <f>VLOOKUP($A426,'Hospitalisation Details'!$A:$K,COLUMN('Hospitalisation Details'!F425),FALSE)</f>
        <v>24476.48</v>
      </c>
      <c r="N426" t="str">
        <f>VLOOKUP($A426,'Hospitalisation Details'!$A:$K,COLUMN('Hospitalisation Details'!G425),FALSE)</f>
        <v>Tier - 2</v>
      </c>
      <c r="O426" t="str">
        <f>VLOOKUP($A426,'Hospitalisation Details'!$A:$K,COLUMN('Hospitalisation Details'!H425),FALSE)</f>
        <v>Tier - 2</v>
      </c>
      <c r="P426" t="str">
        <f>VLOOKUP($A426,'Hospitalisation Details'!$A:$K,COLUMN('Hospitalisation Details'!I425),FALSE)</f>
        <v>R1012</v>
      </c>
      <c r="Q426">
        <f>VLOOKUP($A426,'Hospitalisation Details'!$A:$K,COLUMN('Hospitalisation Details'!K425),FALSE)</f>
        <v>54</v>
      </c>
    </row>
    <row r="427" spans="1:17" ht="15.75" x14ac:dyDescent="0.25">
      <c r="A427" s="6" t="s">
        <v>467</v>
      </c>
      <c r="B427" t="str">
        <f>VLOOKUP(A427,'Customer Names'!A:E,COLUMN('Customer Names'!D426),FALSE)</f>
        <v>Mr. Matt</v>
      </c>
      <c r="C427">
        <f>VLOOKUP($A427,'Medical Examinations'!$A:$J,COLUMN('Medical Examinations'!B426),FALSE)</f>
        <v>27.36</v>
      </c>
      <c r="D427">
        <f>VLOOKUP($A427,'Medical Examinations'!$A:$J,COLUMN('Medical Examinations'!C426),FALSE)</f>
        <v>9.4499999999999993</v>
      </c>
      <c r="E427" t="str">
        <f>VLOOKUP($A427,'Medical Examinations'!$A:$J,COLUMN('Medical Examinations'!D426),FALSE)</f>
        <v>Yes</v>
      </c>
      <c r="F427" t="str">
        <f>VLOOKUP($A427,'Medical Examinations'!$A:$J,COLUMN('Medical Examinations'!E426),FALSE)</f>
        <v>No</v>
      </c>
      <c r="G427" t="str">
        <f>VLOOKUP($A427,'Medical Examinations'!$A:$J,COLUMN('Medical Examinations'!F426),FALSE)</f>
        <v>No</v>
      </c>
      <c r="H427">
        <f>VLOOKUP($A427,'Medical Examinations'!$A:$J,COLUMN('Medical Examinations'!G426),FALSE)</f>
        <v>2</v>
      </c>
      <c r="I427" t="str">
        <f>VLOOKUP($A427,'Medical Examinations'!$A:$J,COLUMN('Medical Examinations'!H426),FALSE)</f>
        <v>Yes</v>
      </c>
      <c r="J427" t="str">
        <f>VLOOKUP($A427,'Medical Examinations'!$A:$J,COLUMN('Medical Examinations'!I426),FALSE)</f>
        <v>Overweight</v>
      </c>
      <c r="K427" t="str">
        <f>VLOOKUP($A427,'Medical Examinations'!$A:$J,COLUMN('Medical Examinations'!J426),FALSE)</f>
        <v>Diabetes</v>
      </c>
      <c r="L427" s="30">
        <f>VLOOKUP($A427,'Hospitalisation Details'!$A:$K,COLUMN('Hospitalisation Details'!J426),FALSE)</f>
        <v>25902</v>
      </c>
      <c r="M427" s="23">
        <f>VLOOKUP($A427,'Hospitalisation Details'!$A:$K,COLUMN('Hospitalisation Details'!F426),FALSE)</f>
        <v>24393.62</v>
      </c>
      <c r="N427" t="str">
        <f>VLOOKUP($A427,'Hospitalisation Details'!$A:$K,COLUMN('Hospitalisation Details'!G426),FALSE)</f>
        <v>Tier - 2</v>
      </c>
      <c r="O427" t="str">
        <f>VLOOKUP($A427,'Hospitalisation Details'!$A:$K,COLUMN('Hospitalisation Details'!H426),FALSE)</f>
        <v>Tier - 3</v>
      </c>
      <c r="P427" t="str">
        <f>VLOOKUP($A427,'Hospitalisation Details'!$A:$K,COLUMN('Hospitalisation Details'!I426),FALSE)</f>
        <v>R1012</v>
      </c>
      <c r="Q427">
        <f>VLOOKUP($A427,'Hospitalisation Details'!$A:$K,COLUMN('Hospitalisation Details'!K426),FALSE)</f>
        <v>52</v>
      </c>
    </row>
    <row r="428" spans="1:17" ht="15.75" x14ac:dyDescent="0.25">
      <c r="A428" s="6" t="s">
        <v>468</v>
      </c>
      <c r="B428" t="str">
        <f>VLOOKUP(A428,'Customer Names'!A:E,COLUMN('Customer Names'!D427),FALSE)</f>
        <v>Ms. Taryn</v>
      </c>
      <c r="C428">
        <f>VLOOKUP($A428,'Medical Examinations'!$A:$J,COLUMN('Medical Examinations'!B427),FALSE)</f>
        <v>22.2</v>
      </c>
      <c r="D428">
        <f>VLOOKUP($A428,'Medical Examinations'!$A:$J,COLUMN('Medical Examinations'!C427),FALSE)</f>
        <v>5.51</v>
      </c>
      <c r="E428" t="str">
        <f>VLOOKUP($A428,'Medical Examinations'!$A:$J,COLUMN('Medical Examinations'!D427),FALSE)</f>
        <v>No</v>
      </c>
      <c r="F428" t="str">
        <f>VLOOKUP($A428,'Medical Examinations'!$A:$J,COLUMN('Medical Examinations'!E427),FALSE)</f>
        <v>No</v>
      </c>
      <c r="G428" t="str">
        <f>VLOOKUP($A428,'Medical Examinations'!$A:$J,COLUMN('Medical Examinations'!F427),FALSE)</f>
        <v>No</v>
      </c>
      <c r="H428">
        <f>VLOOKUP($A428,'Medical Examinations'!$A:$J,COLUMN('Medical Examinations'!G427),FALSE)</f>
        <v>0</v>
      </c>
      <c r="I428" t="str">
        <f>VLOOKUP($A428,'Medical Examinations'!$A:$J,COLUMN('Medical Examinations'!H427),FALSE)</f>
        <v>Yes</v>
      </c>
      <c r="J428" t="str">
        <f>VLOOKUP($A428,'Medical Examinations'!$A:$J,COLUMN('Medical Examinations'!I427),FALSE)</f>
        <v>Healthy Weight</v>
      </c>
      <c r="K428" t="str">
        <f>VLOOKUP($A428,'Medical Examinations'!$A:$J,COLUMN('Medical Examinations'!J427),FALSE)</f>
        <v>Normal</v>
      </c>
      <c r="L428" s="30">
        <f>VLOOKUP($A428,'Hospitalisation Details'!$A:$K,COLUMN('Hospitalisation Details'!J427),FALSE)</f>
        <v>36440</v>
      </c>
      <c r="M428" s="23">
        <f>VLOOKUP($A428,'Hospitalisation Details'!$A:$K,COLUMN('Hospitalisation Details'!F427),FALSE)</f>
        <v>24387.74</v>
      </c>
      <c r="N428" t="str">
        <f>VLOOKUP($A428,'Hospitalisation Details'!$A:$K,COLUMN('Hospitalisation Details'!G427),FALSE)</f>
        <v>Tier - 2</v>
      </c>
      <c r="O428" t="str">
        <f>VLOOKUP($A428,'Hospitalisation Details'!$A:$K,COLUMN('Hospitalisation Details'!H427),FALSE)</f>
        <v>Tier - 1</v>
      </c>
      <c r="P428" t="str">
        <f>VLOOKUP($A428,'Hospitalisation Details'!$A:$K,COLUMN('Hospitalisation Details'!I427),FALSE)</f>
        <v>R1011</v>
      </c>
      <c r="Q428">
        <f>VLOOKUP($A428,'Hospitalisation Details'!$A:$K,COLUMN('Hospitalisation Details'!K427),FALSE)</f>
        <v>23</v>
      </c>
    </row>
    <row r="429" spans="1:17" ht="15.75" x14ac:dyDescent="0.25">
      <c r="A429" s="6" t="s">
        <v>469</v>
      </c>
      <c r="B429" t="str">
        <f>VLOOKUP(A429,'Customer Names'!A:E,COLUMN('Customer Names'!D428),FALSE)</f>
        <v>Ms. Temima</v>
      </c>
      <c r="C429">
        <f>VLOOKUP($A429,'Medical Examinations'!$A:$J,COLUMN('Medical Examinations'!B428),FALSE)</f>
        <v>25.71</v>
      </c>
      <c r="D429">
        <f>VLOOKUP($A429,'Medical Examinations'!$A:$J,COLUMN('Medical Examinations'!C428),FALSE)</f>
        <v>4.18</v>
      </c>
      <c r="E429" t="str">
        <f>VLOOKUP($A429,'Medical Examinations'!$A:$J,COLUMN('Medical Examinations'!D428),FALSE)</f>
        <v>No</v>
      </c>
      <c r="F429" t="str">
        <f>VLOOKUP($A429,'Medical Examinations'!$A:$J,COLUMN('Medical Examinations'!E428),FALSE)</f>
        <v>Yes</v>
      </c>
      <c r="G429" t="str">
        <f>VLOOKUP($A429,'Medical Examinations'!$A:$J,COLUMN('Medical Examinations'!F428),FALSE)</f>
        <v>No</v>
      </c>
      <c r="H429">
        <f>VLOOKUP($A429,'Medical Examinations'!$A:$J,COLUMN('Medical Examinations'!G428),FALSE)</f>
        <v>1</v>
      </c>
      <c r="I429" t="str">
        <f>VLOOKUP($A429,'Medical Examinations'!$A:$J,COLUMN('Medical Examinations'!H428),FALSE)</f>
        <v>Yes</v>
      </c>
      <c r="J429" t="str">
        <f>VLOOKUP($A429,'Medical Examinations'!$A:$J,COLUMN('Medical Examinations'!I428),FALSE)</f>
        <v>Overweight</v>
      </c>
      <c r="K429" t="str">
        <f>VLOOKUP($A429,'Medical Examinations'!$A:$J,COLUMN('Medical Examinations'!J428),FALSE)</f>
        <v>Normal</v>
      </c>
      <c r="L429" s="30">
        <f>VLOOKUP($A429,'Hospitalisation Details'!$A:$K,COLUMN('Hospitalisation Details'!J428),FALSE)</f>
        <v>38202</v>
      </c>
      <c r="M429" s="23">
        <f>VLOOKUP($A429,'Hospitalisation Details'!$A:$K,COLUMN('Hospitalisation Details'!F428),FALSE)</f>
        <v>24294.02</v>
      </c>
      <c r="N429" t="str">
        <f>VLOOKUP($A429,'Hospitalisation Details'!$A:$K,COLUMN('Hospitalisation Details'!G428),FALSE)</f>
        <v>Tier - 2</v>
      </c>
      <c r="O429" t="str">
        <f>VLOOKUP($A429,'Hospitalisation Details'!$A:$K,COLUMN('Hospitalisation Details'!H428),FALSE)</f>
        <v>Tier - 1</v>
      </c>
      <c r="P429" t="str">
        <f>VLOOKUP($A429,'Hospitalisation Details'!$A:$K,COLUMN('Hospitalisation Details'!I428),FALSE)</f>
        <v>R1011</v>
      </c>
      <c r="Q429">
        <f>VLOOKUP($A429,'Hospitalisation Details'!$A:$K,COLUMN('Hospitalisation Details'!K428),FALSE)</f>
        <v>18</v>
      </c>
    </row>
    <row r="430" spans="1:17" ht="15.75" x14ac:dyDescent="0.25">
      <c r="A430" s="6" t="s">
        <v>470</v>
      </c>
      <c r="B430" t="str">
        <f>VLOOKUP(A430,'Customer Names'!A:E,COLUMN('Customer Names'!D429),FALSE)</f>
        <v>Ms. Jennifer</v>
      </c>
      <c r="C430">
        <f>VLOOKUP($A430,'Medical Examinations'!$A:$J,COLUMN('Medical Examinations'!B429),FALSE)</f>
        <v>41.91</v>
      </c>
      <c r="D430">
        <f>VLOOKUP($A430,'Medical Examinations'!$A:$J,COLUMN('Medical Examinations'!C429),FALSE)</f>
        <v>5.98</v>
      </c>
      <c r="E430" t="str">
        <f>VLOOKUP($A430,'Medical Examinations'!$A:$J,COLUMN('Medical Examinations'!D429),FALSE)</f>
        <v>Yes</v>
      </c>
      <c r="F430" t="str">
        <f>VLOOKUP($A430,'Medical Examinations'!$A:$J,COLUMN('Medical Examinations'!E429),FALSE)</f>
        <v>No</v>
      </c>
      <c r="G430" t="str">
        <f>VLOOKUP($A430,'Medical Examinations'!$A:$J,COLUMN('Medical Examinations'!F429),FALSE)</f>
        <v>No</v>
      </c>
      <c r="H430">
        <f>VLOOKUP($A430,'Medical Examinations'!$A:$J,COLUMN('Medical Examinations'!G429),FALSE)</f>
        <v>1</v>
      </c>
      <c r="I430" t="str">
        <f>VLOOKUP($A430,'Medical Examinations'!$A:$J,COLUMN('Medical Examinations'!H429),FALSE)</f>
        <v>No</v>
      </c>
      <c r="J430" t="str">
        <f>VLOOKUP($A430,'Medical Examinations'!$A:$J,COLUMN('Medical Examinations'!I429),FALSE)</f>
        <v>Obesity</v>
      </c>
      <c r="K430" t="str">
        <f>VLOOKUP($A430,'Medical Examinations'!$A:$J,COLUMN('Medical Examinations'!J429),FALSE)</f>
        <v>Prediabetes</v>
      </c>
      <c r="L430" s="30">
        <f>VLOOKUP($A430,'Hospitalisation Details'!$A:$K,COLUMN('Hospitalisation Details'!J429),FALSE)</f>
        <v>23727</v>
      </c>
      <c r="M430" s="23">
        <f>VLOOKUP($A430,'Hospitalisation Details'!$A:$K,COLUMN('Hospitalisation Details'!F429),FALSE)</f>
        <v>24227.34</v>
      </c>
      <c r="N430" t="str">
        <f>VLOOKUP($A430,'Hospitalisation Details'!$A:$K,COLUMN('Hospitalisation Details'!G429),FALSE)</f>
        <v>Tier - 2</v>
      </c>
      <c r="O430" t="str">
        <f>VLOOKUP($A430,'Hospitalisation Details'!$A:$K,COLUMN('Hospitalisation Details'!H429),FALSE)</f>
        <v>Tier - 1</v>
      </c>
      <c r="P430" t="str">
        <f>VLOOKUP($A430,'Hospitalisation Details'!$A:$K,COLUMN('Hospitalisation Details'!I429),FALSE)</f>
        <v>R1013</v>
      </c>
      <c r="Q430">
        <f>VLOOKUP($A430,'Hospitalisation Details'!$A:$K,COLUMN('Hospitalisation Details'!K429),FALSE)</f>
        <v>58</v>
      </c>
    </row>
    <row r="431" spans="1:17" ht="15.75" x14ac:dyDescent="0.25">
      <c r="A431" s="6" t="s">
        <v>471</v>
      </c>
      <c r="B431" t="str">
        <f>VLOOKUP(A431,'Customer Names'!A:E,COLUMN('Customer Names'!D430),FALSE)</f>
        <v>Ms. Serena</v>
      </c>
      <c r="C431">
        <f>VLOOKUP($A431,'Medical Examinations'!$A:$J,COLUMN('Medical Examinations'!B430),FALSE)</f>
        <v>25.85</v>
      </c>
      <c r="D431">
        <f>VLOOKUP($A431,'Medical Examinations'!$A:$J,COLUMN('Medical Examinations'!C430),FALSE)</f>
        <v>10.16</v>
      </c>
      <c r="E431" t="str">
        <f>VLOOKUP($A431,'Medical Examinations'!$A:$J,COLUMN('Medical Examinations'!D430),FALSE)</f>
        <v>No</v>
      </c>
      <c r="F431" t="str">
        <f>VLOOKUP($A431,'Medical Examinations'!$A:$J,COLUMN('Medical Examinations'!E430),FALSE)</f>
        <v>No</v>
      </c>
      <c r="G431" t="str">
        <f>VLOOKUP($A431,'Medical Examinations'!$A:$J,COLUMN('Medical Examinations'!F430),FALSE)</f>
        <v>No</v>
      </c>
      <c r="H431">
        <f>VLOOKUP($A431,'Medical Examinations'!$A:$J,COLUMN('Medical Examinations'!G430),FALSE)</f>
        <v>0</v>
      </c>
      <c r="I431" t="str">
        <f>VLOOKUP($A431,'Medical Examinations'!$A:$J,COLUMN('Medical Examinations'!H430),FALSE)</f>
        <v>Yes</v>
      </c>
      <c r="J431" t="str">
        <f>VLOOKUP($A431,'Medical Examinations'!$A:$J,COLUMN('Medical Examinations'!I430),FALSE)</f>
        <v>Overweight</v>
      </c>
      <c r="K431" t="str">
        <f>VLOOKUP($A431,'Medical Examinations'!$A:$J,COLUMN('Medical Examinations'!J430),FALSE)</f>
        <v>Diabetes</v>
      </c>
      <c r="L431" s="30">
        <f>VLOOKUP($A431,'Hospitalisation Details'!$A:$K,COLUMN('Hospitalisation Details'!J430),FALSE)</f>
        <v>27282</v>
      </c>
      <c r="M431" s="23">
        <f>VLOOKUP($A431,'Hospitalisation Details'!$A:$K,COLUMN('Hospitalisation Details'!F430),FALSE)</f>
        <v>24180.93</v>
      </c>
      <c r="N431" t="str">
        <f>VLOOKUP($A431,'Hospitalisation Details'!$A:$K,COLUMN('Hospitalisation Details'!G430),FALSE)</f>
        <v>Tier - 2</v>
      </c>
      <c r="O431" t="str">
        <f>VLOOKUP($A431,'Hospitalisation Details'!$A:$K,COLUMN('Hospitalisation Details'!H430),FALSE)</f>
        <v>Tier - 1</v>
      </c>
      <c r="P431" t="str">
        <f>VLOOKUP($A431,'Hospitalisation Details'!$A:$K,COLUMN('Hospitalisation Details'!I430),FALSE)</f>
        <v>R1013</v>
      </c>
      <c r="Q431">
        <f>VLOOKUP($A431,'Hospitalisation Details'!$A:$K,COLUMN('Hospitalisation Details'!K430),FALSE)</f>
        <v>48</v>
      </c>
    </row>
    <row r="432" spans="1:17" ht="15.75" x14ac:dyDescent="0.25">
      <c r="A432" s="6" t="s">
        <v>472</v>
      </c>
      <c r="B432" t="str">
        <f>VLOOKUP(A432,'Customer Names'!A:E,COLUMN('Customer Names'!D431),FALSE)</f>
        <v>Ms. Victoria</v>
      </c>
      <c r="C432">
        <f>VLOOKUP($A432,'Medical Examinations'!$A:$J,COLUMN('Medical Examinations'!B431),FALSE)</f>
        <v>23.844999999999999</v>
      </c>
      <c r="D432">
        <f>VLOOKUP($A432,'Medical Examinations'!$A:$J,COLUMN('Medical Examinations'!C431),FALSE)</f>
        <v>11.71</v>
      </c>
      <c r="E432" t="str">
        <f>VLOOKUP($A432,'Medical Examinations'!$A:$J,COLUMN('Medical Examinations'!D431),FALSE)</f>
        <v>No</v>
      </c>
      <c r="F432" t="str">
        <f>VLOOKUP($A432,'Medical Examinations'!$A:$J,COLUMN('Medical Examinations'!E431),FALSE)</f>
        <v>No</v>
      </c>
      <c r="G432" t="str">
        <f>VLOOKUP($A432,'Medical Examinations'!$A:$J,COLUMN('Medical Examinations'!F431),FALSE)</f>
        <v>No</v>
      </c>
      <c r="H432">
        <f>VLOOKUP($A432,'Medical Examinations'!$A:$J,COLUMN('Medical Examinations'!G431),FALSE)</f>
        <v>2</v>
      </c>
      <c r="I432" t="str">
        <f>VLOOKUP($A432,'Medical Examinations'!$A:$J,COLUMN('Medical Examinations'!H431),FALSE)</f>
        <v>Yes</v>
      </c>
      <c r="J432" t="str">
        <f>VLOOKUP($A432,'Medical Examinations'!$A:$J,COLUMN('Medical Examinations'!I431),FALSE)</f>
        <v>Healthy Weight</v>
      </c>
      <c r="K432" t="str">
        <f>VLOOKUP($A432,'Medical Examinations'!$A:$J,COLUMN('Medical Examinations'!J431),FALSE)</f>
        <v>Diabetes</v>
      </c>
      <c r="L432" s="30">
        <f>VLOOKUP($A432,'Hospitalisation Details'!$A:$K,COLUMN('Hospitalisation Details'!J431),FALSE)</f>
        <v>26828</v>
      </c>
      <c r="M432" s="23">
        <f>VLOOKUP($A432,'Hospitalisation Details'!$A:$K,COLUMN('Hospitalisation Details'!F431),FALSE)</f>
        <v>24106.91</v>
      </c>
      <c r="N432" t="str">
        <f>VLOOKUP($A432,'Hospitalisation Details'!$A:$K,COLUMN('Hospitalisation Details'!G431),FALSE)</f>
        <v>Tier - 2</v>
      </c>
      <c r="O432" t="str">
        <f>VLOOKUP($A432,'Hospitalisation Details'!$A:$K,COLUMN('Hospitalisation Details'!H431),FALSE)</f>
        <v>Tier - 2</v>
      </c>
      <c r="P432" t="str">
        <f>VLOOKUP($A432,'Hospitalisation Details'!$A:$K,COLUMN('Hospitalisation Details'!I431),FALSE)</f>
        <v>R1024</v>
      </c>
      <c r="Q432">
        <f>VLOOKUP($A432,'Hospitalisation Details'!$A:$K,COLUMN('Hospitalisation Details'!K431),FALSE)</f>
        <v>49</v>
      </c>
    </row>
    <row r="433" spans="1:17" ht="15.75" x14ac:dyDescent="0.25">
      <c r="A433" s="6" t="s">
        <v>473</v>
      </c>
      <c r="B433" t="str">
        <f>VLOOKUP(A433,'Customer Names'!A:E,COLUMN('Customer Names'!D432),FALSE)</f>
        <v>Ms. Phoebe</v>
      </c>
      <c r="C433">
        <f>VLOOKUP($A433,'Medical Examinations'!$A:$J,COLUMN('Medical Examinations'!B432),FALSE)</f>
        <v>30.59</v>
      </c>
      <c r="D433">
        <f>VLOOKUP($A433,'Medical Examinations'!$A:$J,COLUMN('Medical Examinations'!C432),FALSE)</f>
        <v>5.23</v>
      </c>
      <c r="E433" t="str">
        <f>VLOOKUP($A433,'Medical Examinations'!$A:$J,COLUMN('Medical Examinations'!D432),FALSE)</f>
        <v>No</v>
      </c>
      <c r="F433" t="str">
        <f>VLOOKUP($A433,'Medical Examinations'!$A:$J,COLUMN('Medical Examinations'!E432),FALSE)</f>
        <v>No</v>
      </c>
      <c r="G433" t="str">
        <f>VLOOKUP($A433,'Medical Examinations'!$A:$J,COLUMN('Medical Examinations'!F432),FALSE)</f>
        <v>Yes</v>
      </c>
      <c r="H433">
        <f>VLOOKUP($A433,'Medical Examinations'!$A:$J,COLUMN('Medical Examinations'!G432),FALSE)</f>
        <v>1</v>
      </c>
      <c r="I433" t="str">
        <f>VLOOKUP($A433,'Medical Examinations'!$A:$J,COLUMN('Medical Examinations'!H432),FALSE)</f>
        <v>No</v>
      </c>
      <c r="J433" t="str">
        <f>VLOOKUP($A433,'Medical Examinations'!$A:$J,COLUMN('Medical Examinations'!I432),FALSE)</f>
        <v>Obesity</v>
      </c>
      <c r="K433" t="str">
        <f>VLOOKUP($A433,'Medical Examinations'!$A:$J,COLUMN('Medical Examinations'!J432),FALSE)</f>
        <v>Normal</v>
      </c>
      <c r="L433" s="30">
        <f>VLOOKUP($A433,'Hospitalisation Details'!$A:$K,COLUMN('Hospitalisation Details'!J432),FALSE)</f>
        <v>37985</v>
      </c>
      <c r="M433" s="23">
        <f>VLOOKUP($A433,'Hospitalisation Details'!$A:$K,COLUMN('Hospitalisation Details'!F432),FALSE)</f>
        <v>24059.68</v>
      </c>
      <c r="N433" t="str">
        <f>VLOOKUP($A433,'Hospitalisation Details'!$A:$K,COLUMN('Hospitalisation Details'!G432),FALSE)</f>
        <v>Tier - 2</v>
      </c>
      <c r="O433" t="str">
        <f>VLOOKUP($A433,'Hospitalisation Details'!$A:$K,COLUMN('Hospitalisation Details'!H432),FALSE)</f>
        <v>Tier - 2</v>
      </c>
      <c r="P433" t="str">
        <f>VLOOKUP($A433,'Hospitalisation Details'!$A:$K,COLUMN('Hospitalisation Details'!I432),FALSE)</f>
        <v>R1012</v>
      </c>
      <c r="Q433">
        <f>VLOOKUP($A433,'Hospitalisation Details'!$A:$K,COLUMN('Hospitalisation Details'!K432),FALSE)</f>
        <v>19</v>
      </c>
    </row>
    <row r="434" spans="1:17" ht="15.75" x14ac:dyDescent="0.25">
      <c r="A434" s="6" t="s">
        <v>474</v>
      </c>
      <c r="B434" t="str">
        <f>VLOOKUP(A434,'Customer Names'!A:E,COLUMN('Customer Names'!D433),FALSE)</f>
        <v>Mr. Corey</v>
      </c>
      <c r="C434">
        <f>VLOOKUP($A434,'Medical Examinations'!$A:$J,COLUMN('Medical Examinations'!B433),FALSE)</f>
        <v>24.795000000000002</v>
      </c>
      <c r="D434">
        <f>VLOOKUP($A434,'Medical Examinations'!$A:$J,COLUMN('Medical Examinations'!C433),FALSE)</f>
        <v>6.85</v>
      </c>
      <c r="E434" t="str">
        <f>VLOOKUP($A434,'Medical Examinations'!$A:$J,COLUMN('Medical Examinations'!D433),FALSE)</f>
        <v>No</v>
      </c>
      <c r="F434" t="str">
        <f>VLOOKUP($A434,'Medical Examinations'!$A:$J,COLUMN('Medical Examinations'!E433),FALSE)</f>
        <v>No</v>
      </c>
      <c r="G434" t="str">
        <f>VLOOKUP($A434,'Medical Examinations'!$A:$J,COLUMN('Medical Examinations'!F433),FALSE)</f>
        <v>No</v>
      </c>
      <c r="H434">
        <f>VLOOKUP($A434,'Medical Examinations'!$A:$J,COLUMN('Medical Examinations'!G433),FALSE)</f>
        <v>0</v>
      </c>
      <c r="I434" t="str">
        <f>VLOOKUP($A434,'Medical Examinations'!$A:$J,COLUMN('Medical Examinations'!H433),FALSE)</f>
        <v>Yes</v>
      </c>
      <c r="J434" t="str">
        <f>VLOOKUP($A434,'Medical Examinations'!$A:$J,COLUMN('Medical Examinations'!I433),FALSE)</f>
        <v>Healthy Weight</v>
      </c>
      <c r="K434" t="str">
        <f>VLOOKUP($A434,'Medical Examinations'!$A:$J,COLUMN('Medical Examinations'!J433),FALSE)</f>
        <v>Diabetes</v>
      </c>
      <c r="L434" s="30">
        <f>VLOOKUP($A434,'Hospitalisation Details'!$A:$K,COLUMN('Hospitalisation Details'!J433),FALSE)</f>
        <v>26124</v>
      </c>
      <c r="M434" s="23">
        <f>VLOOKUP($A434,'Hospitalisation Details'!$A:$K,COLUMN('Hospitalisation Details'!F433),FALSE)</f>
        <v>23967.38</v>
      </c>
      <c r="N434" t="str">
        <f>VLOOKUP($A434,'Hospitalisation Details'!$A:$K,COLUMN('Hospitalisation Details'!G433),FALSE)</f>
        <v>Tier - 2</v>
      </c>
      <c r="O434" t="str">
        <f>VLOOKUP($A434,'Hospitalisation Details'!$A:$K,COLUMN('Hospitalisation Details'!H433),FALSE)</f>
        <v>Tier - 2</v>
      </c>
      <c r="P434" t="str">
        <f>VLOOKUP($A434,'Hospitalisation Details'!$A:$K,COLUMN('Hospitalisation Details'!I433),FALSE)</f>
        <v>R1012</v>
      </c>
      <c r="Q434">
        <f>VLOOKUP($A434,'Hospitalisation Details'!$A:$K,COLUMN('Hospitalisation Details'!K433),FALSE)</f>
        <v>51</v>
      </c>
    </row>
    <row r="435" spans="1:17" ht="15.75" x14ac:dyDescent="0.25">
      <c r="A435" s="6" t="s">
        <v>475</v>
      </c>
      <c r="B435" t="str">
        <f>VLOOKUP(A435,'Customer Names'!A:E,COLUMN('Customer Names'!D434),FALSE)</f>
        <v>Ms. Rebecca</v>
      </c>
      <c r="C435">
        <f>VLOOKUP($A435,'Medical Examinations'!$A:$J,COLUMN('Medical Examinations'!B434),FALSE)</f>
        <v>24.13</v>
      </c>
      <c r="D435">
        <f>VLOOKUP($A435,'Medical Examinations'!$A:$J,COLUMN('Medical Examinations'!C434),FALSE)</f>
        <v>7.05</v>
      </c>
      <c r="E435" t="str">
        <f>VLOOKUP($A435,'Medical Examinations'!$A:$J,COLUMN('Medical Examinations'!D434),FALSE)</f>
        <v>Yes</v>
      </c>
      <c r="F435" t="str">
        <f>VLOOKUP($A435,'Medical Examinations'!$A:$J,COLUMN('Medical Examinations'!E434),FALSE)</f>
        <v>No</v>
      </c>
      <c r="G435" t="str">
        <f>VLOOKUP($A435,'Medical Examinations'!$A:$J,COLUMN('Medical Examinations'!F434),FALSE)</f>
        <v>No</v>
      </c>
      <c r="H435">
        <f>VLOOKUP($A435,'Medical Examinations'!$A:$J,COLUMN('Medical Examinations'!G434),FALSE)</f>
        <v>2</v>
      </c>
      <c r="I435" t="str">
        <f>VLOOKUP($A435,'Medical Examinations'!$A:$J,COLUMN('Medical Examinations'!H434),FALSE)</f>
        <v>Yes</v>
      </c>
      <c r="J435" t="str">
        <f>VLOOKUP($A435,'Medical Examinations'!$A:$J,COLUMN('Medical Examinations'!I434),FALSE)</f>
        <v>Healthy Weight</v>
      </c>
      <c r="K435" t="str">
        <f>VLOOKUP($A435,'Medical Examinations'!$A:$J,COLUMN('Medical Examinations'!J434),FALSE)</f>
        <v>Diabetes</v>
      </c>
      <c r="L435" s="30">
        <f>VLOOKUP($A435,'Hospitalisation Details'!$A:$K,COLUMN('Hospitalisation Details'!J434),FALSE)</f>
        <v>25788</v>
      </c>
      <c r="M435" s="23">
        <f>VLOOKUP($A435,'Hospitalisation Details'!$A:$K,COLUMN('Hospitalisation Details'!F434),FALSE)</f>
        <v>23887.66</v>
      </c>
      <c r="N435" t="str">
        <f>VLOOKUP($A435,'Hospitalisation Details'!$A:$K,COLUMN('Hospitalisation Details'!G434),FALSE)</f>
        <v>Tier - 2</v>
      </c>
      <c r="O435" t="str">
        <f>VLOOKUP($A435,'Hospitalisation Details'!$A:$K,COLUMN('Hospitalisation Details'!H434),FALSE)</f>
        <v>Tier - 3</v>
      </c>
      <c r="P435" t="str">
        <f>VLOOKUP($A435,'Hospitalisation Details'!$A:$K,COLUMN('Hospitalisation Details'!I434),FALSE)</f>
        <v>R1012</v>
      </c>
      <c r="Q435">
        <f>VLOOKUP($A435,'Hospitalisation Details'!$A:$K,COLUMN('Hospitalisation Details'!K434),FALSE)</f>
        <v>52</v>
      </c>
    </row>
    <row r="436" spans="1:17" ht="15.75" x14ac:dyDescent="0.25">
      <c r="A436" s="6" t="s">
        <v>476</v>
      </c>
      <c r="B436" t="str">
        <f>VLOOKUP(A436,'Customer Names'!A:E,COLUMN('Customer Names'!D435),FALSE)</f>
        <v>Mr. Nicholas</v>
      </c>
      <c r="C436">
        <f>VLOOKUP($A436,'Medical Examinations'!$A:$J,COLUMN('Medical Examinations'!B435),FALSE)</f>
        <v>25.84</v>
      </c>
      <c r="D436">
        <f>VLOOKUP($A436,'Medical Examinations'!$A:$J,COLUMN('Medical Examinations'!C435),FALSE)</f>
        <v>11.64</v>
      </c>
      <c r="E436" t="str">
        <f>VLOOKUP($A436,'Medical Examinations'!$A:$J,COLUMN('Medical Examinations'!D435),FALSE)</f>
        <v>No</v>
      </c>
      <c r="F436" t="str">
        <f>VLOOKUP($A436,'Medical Examinations'!$A:$J,COLUMN('Medical Examinations'!E435),FALSE)</f>
        <v>No</v>
      </c>
      <c r="G436" t="str">
        <f>VLOOKUP($A436,'Medical Examinations'!$A:$J,COLUMN('Medical Examinations'!F435),FALSE)</f>
        <v>No</v>
      </c>
      <c r="H436">
        <f>VLOOKUP($A436,'Medical Examinations'!$A:$J,COLUMN('Medical Examinations'!G435),FALSE)</f>
        <v>2</v>
      </c>
      <c r="I436" t="str">
        <f>VLOOKUP($A436,'Medical Examinations'!$A:$J,COLUMN('Medical Examinations'!H435),FALSE)</f>
        <v>Yes</v>
      </c>
      <c r="J436" t="str">
        <f>VLOOKUP($A436,'Medical Examinations'!$A:$J,COLUMN('Medical Examinations'!I435),FALSE)</f>
        <v>Overweight</v>
      </c>
      <c r="K436" t="str">
        <f>VLOOKUP($A436,'Medical Examinations'!$A:$J,COLUMN('Medical Examinations'!J435),FALSE)</f>
        <v>Diabetes</v>
      </c>
      <c r="L436" s="30">
        <f>VLOOKUP($A436,'Hospitalisation Details'!$A:$K,COLUMN('Hospitalisation Details'!J435),FALSE)</f>
        <v>26842</v>
      </c>
      <c r="M436" s="23">
        <f>VLOOKUP($A436,'Hospitalisation Details'!$A:$K,COLUMN('Hospitalisation Details'!F435),FALSE)</f>
        <v>23807.24</v>
      </c>
      <c r="N436" t="str">
        <f>VLOOKUP($A436,'Hospitalisation Details'!$A:$K,COLUMN('Hospitalisation Details'!G435),FALSE)</f>
        <v>Tier - 2</v>
      </c>
      <c r="O436" t="str">
        <f>VLOOKUP($A436,'Hospitalisation Details'!$A:$K,COLUMN('Hospitalisation Details'!H435),FALSE)</f>
        <v>Tier - 3</v>
      </c>
      <c r="P436" t="str">
        <f>VLOOKUP($A436,'Hospitalisation Details'!$A:$K,COLUMN('Hospitalisation Details'!I435),FALSE)</f>
        <v>R1012</v>
      </c>
      <c r="Q436">
        <f>VLOOKUP($A436,'Hospitalisation Details'!$A:$K,COLUMN('Hospitalisation Details'!K435),FALSE)</f>
        <v>49</v>
      </c>
    </row>
    <row r="437" spans="1:17" ht="15.75" x14ac:dyDescent="0.25">
      <c r="A437" s="6" t="s">
        <v>477</v>
      </c>
      <c r="B437" t="str">
        <f>VLOOKUP(A437,'Customer Names'!A:E,COLUMN('Customer Names'!D436),FALSE)</f>
        <v>Mr. Christian</v>
      </c>
      <c r="C437">
        <f>VLOOKUP($A437,'Medical Examinations'!$A:$J,COLUMN('Medical Examinations'!B436),FALSE)</f>
        <v>28</v>
      </c>
      <c r="D437">
        <f>VLOOKUP($A437,'Medical Examinations'!$A:$J,COLUMN('Medical Examinations'!C436),FALSE)</f>
        <v>10.52</v>
      </c>
      <c r="E437" t="str">
        <f>VLOOKUP($A437,'Medical Examinations'!$A:$J,COLUMN('Medical Examinations'!D436),FALSE)</f>
        <v>No</v>
      </c>
      <c r="F437" t="str">
        <f>VLOOKUP($A437,'Medical Examinations'!$A:$J,COLUMN('Medical Examinations'!E436),FALSE)</f>
        <v>No</v>
      </c>
      <c r="G437" t="str">
        <f>VLOOKUP($A437,'Medical Examinations'!$A:$J,COLUMN('Medical Examinations'!F436),FALSE)</f>
        <v>No</v>
      </c>
      <c r="H437">
        <f>VLOOKUP($A437,'Medical Examinations'!$A:$J,COLUMN('Medical Examinations'!G436),FALSE)</f>
        <v>0</v>
      </c>
      <c r="I437" t="str">
        <f>VLOOKUP($A437,'Medical Examinations'!$A:$J,COLUMN('Medical Examinations'!H436),FALSE)</f>
        <v>Yes</v>
      </c>
      <c r="J437" t="str">
        <f>VLOOKUP($A437,'Medical Examinations'!$A:$J,COLUMN('Medical Examinations'!I436),FALSE)</f>
        <v>Overweight</v>
      </c>
      <c r="K437" t="str">
        <f>VLOOKUP($A437,'Medical Examinations'!$A:$J,COLUMN('Medical Examinations'!J436),FALSE)</f>
        <v>Diabetes</v>
      </c>
      <c r="L437" s="30">
        <f>VLOOKUP($A437,'Hospitalisation Details'!$A:$K,COLUMN('Hospitalisation Details'!J436),FALSE)</f>
        <v>27182</v>
      </c>
      <c r="M437" s="23">
        <f>VLOOKUP($A437,'Hospitalisation Details'!$A:$K,COLUMN('Hospitalisation Details'!F436),FALSE)</f>
        <v>23568.27</v>
      </c>
      <c r="N437" t="str">
        <f>VLOOKUP($A437,'Hospitalisation Details'!$A:$K,COLUMN('Hospitalisation Details'!G436),FALSE)</f>
        <v>Tier - 2</v>
      </c>
      <c r="O437" t="str">
        <f>VLOOKUP($A437,'Hospitalisation Details'!$A:$K,COLUMN('Hospitalisation Details'!H436),FALSE)</f>
        <v>Tier - 2</v>
      </c>
      <c r="P437" t="str">
        <f>VLOOKUP($A437,'Hospitalisation Details'!$A:$K,COLUMN('Hospitalisation Details'!I436),FALSE)</f>
        <v>R1011</v>
      </c>
      <c r="Q437">
        <f>VLOOKUP($A437,'Hospitalisation Details'!$A:$K,COLUMN('Hospitalisation Details'!K436),FALSE)</f>
        <v>49</v>
      </c>
    </row>
    <row r="438" spans="1:17" ht="15.75" x14ac:dyDescent="0.25">
      <c r="A438" s="6" t="s">
        <v>478</v>
      </c>
      <c r="B438" t="str">
        <f>VLOOKUP(A438,'Customer Names'!A:E,COLUMN('Customer Names'!D437),FALSE)</f>
        <v>Mr. Jonathon</v>
      </c>
      <c r="C438">
        <f>VLOOKUP($A438,'Medical Examinations'!$A:$J,COLUMN('Medical Examinations'!B437),FALSE)</f>
        <v>34.1</v>
      </c>
      <c r="D438">
        <f>VLOOKUP($A438,'Medical Examinations'!$A:$J,COLUMN('Medical Examinations'!C437),FALSE)</f>
        <v>4.01</v>
      </c>
      <c r="E438" t="str">
        <f>VLOOKUP($A438,'Medical Examinations'!$A:$J,COLUMN('Medical Examinations'!D437),FALSE)</f>
        <v>Yes</v>
      </c>
      <c r="F438" t="str">
        <f>VLOOKUP($A438,'Medical Examinations'!$A:$J,COLUMN('Medical Examinations'!E437),FALSE)</f>
        <v>No</v>
      </c>
      <c r="G438" t="str">
        <f>VLOOKUP($A438,'Medical Examinations'!$A:$J,COLUMN('Medical Examinations'!F437),FALSE)</f>
        <v>Yes</v>
      </c>
      <c r="H438">
        <f>VLOOKUP($A438,'Medical Examinations'!$A:$J,COLUMN('Medical Examinations'!G437),FALSE)</f>
        <v>1</v>
      </c>
      <c r="I438" t="str">
        <f>VLOOKUP($A438,'Medical Examinations'!$A:$J,COLUMN('Medical Examinations'!H437),FALSE)</f>
        <v>No</v>
      </c>
      <c r="J438" t="str">
        <f>VLOOKUP($A438,'Medical Examinations'!$A:$J,COLUMN('Medical Examinations'!I437),FALSE)</f>
        <v>Obesity</v>
      </c>
      <c r="K438" t="str">
        <f>VLOOKUP($A438,'Medical Examinations'!$A:$J,COLUMN('Medical Examinations'!J437),FALSE)</f>
        <v>Normal</v>
      </c>
      <c r="L438" s="30">
        <f>VLOOKUP($A438,'Hospitalisation Details'!$A:$K,COLUMN('Hospitalisation Details'!J437),FALSE)</f>
        <v>30554</v>
      </c>
      <c r="M438" s="23">
        <f>VLOOKUP($A438,'Hospitalisation Details'!$A:$K,COLUMN('Hospitalisation Details'!F437),FALSE)</f>
        <v>23563.02</v>
      </c>
      <c r="N438" t="str">
        <f>VLOOKUP($A438,'Hospitalisation Details'!$A:$K,COLUMN('Hospitalisation Details'!G437),FALSE)</f>
        <v>Tier - 2</v>
      </c>
      <c r="O438" t="str">
        <f>VLOOKUP($A438,'Hospitalisation Details'!$A:$K,COLUMN('Hospitalisation Details'!H437),FALSE)</f>
        <v>Tier - 2</v>
      </c>
      <c r="P438" t="str">
        <f>VLOOKUP($A438,'Hospitalisation Details'!$A:$K,COLUMN('Hospitalisation Details'!I437),FALSE)</f>
        <v>R1013</v>
      </c>
      <c r="Q438">
        <f>VLOOKUP($A438,'Hospitalisation Details'!$A:$K,COLUMN('Hospitalisation Details'!K437),FALSE)</f>
        <v>39</v>
      </c>
    </row>
    <row r="439" spans="1:17" ht="15.75" x14ac:dyDescent="0.25">
      <c r="A439" s="6" t="s">
        <v>479</v>
      </c>
      <c r="B439" t="str">
        <f>VLOOKUP(A439,'Customer Names'!A:E,COLUMN('Customer Names'!D438),FALSE)</f>
        <v>Ms. Caroline</v>
      </c>
      <c r="C439">
        <f>VLOOKUP($A439,'Medical Examinations'!$A:$J,COLUMN('Medical Examinations'!B438),FALSE)</f>
        <v>26.125</v>
      </c>
      <c r="D439">
        <f>VLOOKUP($A439,'Medical Examinations'!$A:$J,COLUMN('Medical Examinations'!C438),FALSE)</f>
        <v>8.56</v>
      </c>
      <c r="E439" t="str">
        <f>VLOOKUP($A439,'Medical Examinations'!$A:$J,COLUMN('Medical Examinations'!D438),FALSE)</f>
        <v>Yes</v>
      </c>
      <c r="F439" t="str">
        <f>VLOOKUP($A439,'Medical Examinations'!$A:$J,COLUMN('Medical Examinations'!E438),FALSE)</f>
        <v>No</v>
      </c>
      <c r="G439" t="str">
        <f>VLOOKUP($A439,'Medical Examinations'!$A:$J,COLUMN('Medical Examinations'!F438),FALSE)</f>
        <v>No</v>
      </c>
      <c r="H439">
        <f>VLOOKUP($A439,'Medical Examinations'!$A:$J,COLUMN('Medical Examinations'!G438),FALSE)</f>
        <v>1</v>
      </c>
      <c r="I439" t="str">
        <f>VLOOKUP($A439,'Medical Examinations'!$A:$J,COLUMN('Medical Examinations'!H438),FALSE)</f>
        <v>Yes</v>
      </c>
      <c r="J439" t="str">
        <f>VLOOKUP($A439,'Medical Examinations'!$A:$J,COLUMN('Medical Examinations'!I438),FALSE)</f>
        <v>Overweight</v>
      </c>
      <c r="K439" t="str">
        <f>VLOOKUP($A439,'Medical Examinations'!$A:$J,COLUMN('Medical Examinations'!J438),FALSE)</f>
        <v>Diabetes</v>
      </c>
      <c r="L439" s="30">
        <f>VLOOKUP($A439,'Hospitalisation Details'!$A:$K,COLUMN('Hospitalisation Details'!J438),FALSE)</f>
        <v>27711</v>
      </c>
      <c r="M439" s="23">
        <f>VLOOKUP($A439,'Hospitalisation Details'!$A:$K,COLUMN('Hospitalisation Details'!F438),FALSE)</f>
        <v>23401.31</v>
      </c>
      <c r="N439" t="str">
        <f>VLOOKUP($A439,'Hospitalisation Details'!$A:$K,COLUMN('Hospitalisation Details'!G438),FALSE)</f>
        <v>Tier - 2</v>
      </c>
      <c r="O439" t="str">
        <f>VLOOKUP($A439,'Hospitalisation Details'!$A:$K,COLUMN('Hospitalisation Details'!H438),FALSE)</f>
        <v>Tier - 3</v>
      </c>
      <c r="P439" t="str">
        <f>VLOOKUP($A439,'Hospitalisation Details'!$A:$K,COLUMN('Hospitalisation Details'!I438),FALSE)</f>
        <v>R1024</v>
      </c>
      <c r="Q439">
        <f>VLOOKUP($A439,'Hospitalisation Details'!$A:$K,COLUMN('Hospitalisation Details'!K438),FALSE)</f>
        <v>47</v>
      </c>
    </row>
    <row r="440" spans="1:17" ht="15.75" x14ac:dyDescent="0.25">
      <c r="A440" s="6" t="s">
        <v>480</v>
      </c>
      <c r="B440" t="str">
        <f>VLOOKUP(A440,'Customer Names'!A:E,COLUMN('Customer Names'!D439),FALSE)</f>
        <v>Mr. Joshua</v>
      </c>
      <c r="C440">
        <f>VLOOKUP($A440,'Medical Examinations'!$A:$J,COLUMN('Medical Examinations'!B439),FALSE)</f>
        <v>25.6</v>
      </c>
      <c r="D440">
        <f>VLOOKUP($A440,'Medical Examinations'!$A:$J,COLUMN('Medical Examinations'!C439),FALSE)</f>
        <v>10.5</v>
      </c>
      <c r="E440" t="str">
        <f>VLOOKUP($A440,'Medical Examinations'!$A:$J,COLUMN('Medical Examinations'!D439),FALSE)</f>
        <v>No</v>
      </c>
      <c r="F440" t="str">
        <f>VLOOKUP($A440,'Medical Examinations'!$A:$J,COLUMN('Medical Examinations'!E439),FALSE)</f>
        <v>No</v>
      </c>
      <c r="G440" t="str">
        <f>VLOOKUP($A440,'Medical Examinations'!$A:$J,COLUMN('Medical Examinations'!F439),FALSE)</f>
        <v>No</v>
      </c>
      <c r="H440">
        <f>VLOOKUP($A440,'Medical Examinations'!$A:$J,COLUMN('Medical Examinations'!G439),FALSE)</f>
        <v>2</v>
      </c>
      <c r="I440" t="str">
        <f>VLOOKUP($A440,'Medical Examinations'!$A:$J,COLUMN('Medical Examinations'!H439),FALSE)</f>
        <v>Yes</v>
      </c>
      <c r="J440" t="str">
        <f>VLOOKUP($A440,'Medical Examinations'!$A:$J,COLUMN('Medical Examinations'!I439),FALSE)</f>
        <v>Overweight</v>
      </c>
      <c r="K440" t="str">
        <f>VLOOKUP($A440,'Medical Examinations'!$A:$J,COLUMN('Medical Examinations'!J439),FALSE)</f>
        <v>Diabetes</v>
      </c>
      <c r="L440" s="30">
        <f>VLOOKUP($A440,'Hospitalisation Details'!$A:$K,COLUMN('Hospitalisation Details'!J439),FALSE)</f>
        <v>26959</v>
      </c>
      <c r="M440" s="23">
        <f>VLOOKUP($A440,'Hospitalisation Details'!$A:$K,COLUMN('Hospitalisation Details'!F439),FALSE)</f>
        <v>23306.55</v>
      </c>
      <c r="N440" t="str">
        <f>VLOOKUP($A440,'Hospitalisation Details'!$A:$K,COLUMN('Hospitalisation Details'!G439),FALSE)</f>
        <v>Tier - 2</v>
      </c>
      <c r="O440" t="str">
        <f>VLOOKUP($A440,'Hospitalisation Details'!$A:$K,COLUMN('Hospitalisation Details'!H439),FALSE)</f>
        <v>Tier - 2</v>
      </c>
      <c r="P440" t="str">
        <f>VLOOKUP($A440,'Hospitalisation Details'!$A:$K,COLUMN('Hospitalisation Details'!I439),FALSE)</f>
        <v>R1011</v>
      </c>
      <c r="Q440">
        <f>VLOOKUP($A440,'Hospitalisation Details'!$A:$K,COLUMN('Hospitalisation Details'!K439),FALSE)</f>
        <v>49</v>
      </c>
    </row>
    <row r="441" spans="1:17" ht="15.75" x14ac:dyDescent="0.25">
      <c r="A441" s="6" t="s">
        <v>481</v>
      </c>
      <c r="B441" t="str">
        <f>VLOOKUP(A441,'Customer Names'!A:E,COLUMN('Customer Names'!D440),FALSE)</f>
        <v>Ms. Nichole</v>
      </c>
      <c r="C441">
        <f>VLOOKUP($A441,'Medical Examinations'!$A:$J,COLUMN('Medical Examinations'!B440),FALSE)</f>
        <v>24.32</v>
      </c>
      <c r="D441">
        <f>VLOOKUP($A441,'Medical Examinations'!$A:$J,COLUMN('Medical Examinations'!C440),FALSE)</f>
        <v>6.39</v>
      </c>
      <c r="E441" t="str">
        <f>VLOOKUP($A441,'Medical Examinations'!$A:$J,COLUMN('Medical Examinations'!D440),FALSE)</f>
        <v>No</v>
      </c>
      <c r="F441" t="str">
        <f>VLOOKUP($A441,'Medical Examinations'!$A:$J,COLUMN('Medical Examinations'!E440),FALSE)</f>
        <v>No</v>
      </c>
      <c r="G441" t="str">
        <f>VLOOKUP($A441,'Medical Examinations'!$A:$J,COLUMN('Medical Examinations'!F440),FALSE)</f>
        <v>No</v>
      </c>
      <c r="H441">
        <f>VLOOKUP($A441,'Medical Examinations'!$A:$J,COLUMN('Medical Examinations'!G440),FALSE)</f>
        <v>0</v>
      </c>
      <c r="I441" t="str">
        <f>VLOOKUP($A441,'Medical Examinations'!$A:$J,COLUMN('Medical Examinations'!H440),FALSE)</f>
        <v>No</v>
      </c>
      <c r="J441" t="str">
        <f>VLOOKUP($A441,'Medical Examinations'!$A:$J,COLUMN('Medical Examinations'!I440),FALSE)</f>
        <v>Healthy Weight</v>
      </c>
      <c r="K441" t="str">
        <f>VLOOKUP($A441,'Medical Examinations'!$A:$J,COLUMN('Medical Examinations'!J440),FALSE)</f>
        <v>Prediabetes</v>
      </c>
      <c r="L441" s="30">
        <f>VLOOKUP($A441,'Hospitalisation Details'!$A:$K,COLUMN('Hospitalisation Details'!J440),FALSE)</f>
        <v>34610</v>
      </c>
      <c r="M441" s="23">
        <f>VLOOKUP($A441,'Hospitalisation Details'!$A:$K,COLUMN('Hospitalisation Details'!F440),FALSE)</f>
        <v>23288.93</v>
      </c>
      <c r="N441" t="str">
        <f>VLOOKUP($A441,'Hospitalisation Details'!$A:$K,COLUMN('Hospitalisation Details'!G440),FALSE)</f>
        <v>Tier - 2</v>
      </c>
      <c r="O441" t="str">
        <f>VLOOKUP($A441,'Hospitalisation Details'!$A:$K,COLUMN('Hospitalisation Details'!H440),FALSE)</f>
        <v>Tier - 3</v>
      </c>
      <c r="P441" t="str">
        <f>VLOOKUP($A441,'Hospitalisation Details'!$A:$K,COLUMN('Hospitalisation Details'!I440),FALSE)</f>
        <v>R1024</v>
      </c>
      <c r="Q441">
        <f>VLOOKUP($A441,'Hospitalisation Details'!$A:$K,COLUMN('Hospitalisation Details'!K440),FALSE)</f>
        <v>28</v>
      </c>
    </row>
    <row r="442" spans="1:17" ht="15.75" x14ac:dyDescent="0.25">
      <c r="A442" s="6" t="s">
        <v>482</v>
      </c>
      <c r="B442" t="str">
        <f>VLOOKUP(A442,'Customer Names'!A:E,COLUMN('Customer Names'!D441),FALSE)</f>
        <v>Ms. Denise</v>
      </c>
      <c r="C442">
        <f>VLOOKUP($A442,'Medical Examinations'!$A:$J,COLUMN('Medical Examinations'!B441),FALSE)</f>
        <v>22.88</v>
      </c>
      <c r="D442">
        <f>VLOOKUP($A442,'Medical Examinations'!$A:$J,COLUMN('Medical Examinations'!C441),FALSE)</f>
        <v>5.71</v>
      </c>
      <c r="E442" t="str">
        <f>VLOOKUP($A442,'Medical Examinations'!$A:$J,COLUMN('Medical Examinations'!D441),FALSE)</f>
        <v>Yes</v>
      </c>
      <c r="F442" t="str">
        <f>VLOOKUP($A442,'Medical Examinations'!$A:$J,COLUMN('Medical Examinations'!E441),FALSE)</f>
        <v>No</v>
      </c>
      <c r="G442" t="str">
        <f>VLOOKUP($A442,'Medical Examinations'!$A:$J,COLUMN('Medical Examinations'!F441),FALSE)</f>
        <v>Yes</v>
      </c>
      <c r="H442">
        <f>VLOOKUP($A442,'Medical Examinations'!$A:$J,COLUMN('Medical Examinations'!G441),FALSE)</f>
        <v>1</v>
      </c>
      <c r="I442" t="str">
        <f>VLOOKUP($A442,'Medical Examinations'!$A:$J,COLUMN('Medical Examinations'!H441),FALSE)</f>
        <v>Yes</v>
      </c>
      <c r="J442" t="str">
        <f>VLOOKUP($A442,'Medical Examinations'!$A:$J,COLUMN('Medical Examinations'!I441),FALSE)</f>
        <v>Healthy Weight</v>
      </c>
      <c r="K442" t="str">
        <f>VLOOKUP($A442,'Medical Examinations'!$A:$J,COLUMN('Medical Examinations'!J441),FALSE)</f>
        <v>Prediabetes</v>
      </c>
      <c r="L442" s="30">
        <f>VLOOKUP($A442,'Hospitalisation Details'!$A:$K,COLUMN('Hospitalisation Details'!J441),FALSE)</f>
        <v>25521</v>
      </c>
      <c r="M442" s="23">
        <f>VLOOKUP($A442,'Hospitalisation Details'!$A:$K,COLUMN('Hospitalisation Details'!F441),FALSE)</f>
        <v>23244.79</v>
      </c>
      <c r="N442" t="str">
        <f>VLOOKUP($A442,'Hospitalisation Details'!$A:$K,COLUMN('Hospitalisation Details'!G441),FALSE)</f>
        <v>Tier - 2</v>
      </c>
      <c r="O442" t="str">
        <f>VLOOKUP($A442,'Hospitalisation Details'!$A:$K,COLUMN('Hospitalisation Details'!H441),FALSE)</f>
        <v>Tier - 3</v>
      </c>
      <c r="P442" t="str">
        <f>VLOOKUP($A442,'Hospitalisation Details'!$A:$K,COLUMN('Hospitalisation Details'!I441),FALSE)</f>
        <v>R1013</v>
      </c>
      <c r="Q442">
        <f>VLOOKUP($A442,'Hospitalisation Details'!$A:$K,COLUMN('Hospitalisation Details'!K441),FALSE)</f>
        <v>53</v>
      </c>
    </row>
    <row r="443" spans="1:17" ht="15.75" x14ac:dyDescent="0.25">
      <c r="A443" s="6" t="s">
        <v>483</v>
      </c>
      <c r="B443" t="str">
        <f>VLOOKUP(A443,'Customer Names'!A:E,COLUMN('Customer Names'!D442),FALSE)</f>
        <v>Mr. Peter</v>
      </c>
      <c r="C443">
        <f>VLOOKUP($A443,'Medical Examinations'!$A:$J,COLUMN('Medical Examinations'!B442),FALSE)</f>
        <v>24.984999999999999</v>
      </c>
      <c r="D443">
        <f>VLOOKUP($A443,'Medical Examinations'!$A:$J,COLUMN('Medical Examinations'!C442),FALSE)</f>
        <v>4.43</v>
      </c>
      <c r="E443" t="str">
        <f>VLOOKUP($A443,'Medical Examinations'!$A:$J,COLUMN('Medical Examinations'!D442),FALSE)</f>
        <v>Yes</v>
      </c>
      <c r="F443" t="str">
        <f>VLOOKUP($A443,'Medical Examinations'!$A:$J,COLUMN('Medical Examinations'!E442),FALSE)</f>
        <v>No</v>
      </c>
      <c r="G443" t="str">
        <f>VLOOKUP($A443,'Medical Examinations'!$A:$J,COLUMN('Medical Examinations'!F442),FALSE)</f>
        <v>Yes</v>
      </c>
      <c r="H443">
        <f>VLOOKUP($A443,'Medical Examinations'!$A:$J,COLUMN('Medical Examinations'!G442),FALSE)</f>
        <v>1</v>
      </c>
      <c r="I443" t="str">
        <f>VLOOKUP($A443,'Medical Examinations'!$A:$J,COLUMN('Medical Examinations'!H442),FALSE)</f>
        <v>No</v>
      </c>
      <c r="J443" t="str">
        <f>VLOOKUP($A443,'Medical Examinations'!$A:$J,COLUMN('Medical Examinations'!I442),FALSE)</f>
        <v>Healthy Weight</v>
      </c>
      <c r="K443" t="str">
        <f>VLOOKUP($A443,'Medical Examinations'!$A:$J,COLUMN('Medical Examinations'!J442),FALSE)</f>
        <v>Normal</v>
      </c>
      <c r="L443" s="30">
        <f>VLOOKUP($A443,'Hospitalisation Details'!$A:$K,COLUMN('Hospitalisation Details'!J442),FALSE)</f>
        <v>35649</v>
      </c>
      <c r="M443" s="23">
        <f>VLOOKUP($A443,'Hospitalisation Details'!$A:$K,COLUMN('Hospitalisation Details'!F442),FALSE)</f>
        <v>23241.47</v>
      </c>
      <c r="N443" t="str">
        <f>VLOOKUP($A443,'Hospitalisation Details'!$A:$K,COLUMN('Hospitalisation Details'!G442),FALSE)</f>
        <v>Tier - 2</v>
      </c>
      <c r="O443" t="str">
        <f>VLOOKUP($A443,'Hospitalisation Details'!$A:$K,COLUMN('Hospitalisation Details'!H442),FALSE)</f>
        <v>Tier - 3</v>
      </c>
      <c r="P443" t="str">
        <f>VLOOKUP($A443,'Hospitalisation Details'!$A:$K,COLUMN('Hospitalisation Details'!I442),FALSE)</f>
        <v>R1018</v>
      </c>
      <c r="Q443">
        <f>VLOOKUP($A443,'Hospitalisation Details'!$A:$K,COLUMN('Hospitalisation Details'!K442),FALSE)</f>
        <v>25</v>
      </c>
    </row>
    <row r="444" spans="1:17" ht="15.75" x14ac:dyDescent="0.25">
      <c r="A444" s="6" t="s">
        <v>484</v>
      </c>
      <c r="B444" t="str">
        <f>VLOOKUP(A444,'Customer Names'!A:E,COLUMN('Customer Names'!D443),FALSE)</f>
        <v>Mr. Johnson</v>
      </c>
      <c r="C444">
        <f>VLOOKUP($A444,'Medical Examinations'!$A:$J,COLUMN('Medical Examinations'!B443),FALSE)</f>
        <v>33.1</v>
      </c>
      <c r="D444">
        <f>VLOOKUP($A444,'Medical Examinations'!$A:$J,COLUMN('Medical Examinations'!C443),FALSE)</f>
        <v>5.52</v>
      </c>
      <c r="E444" t="str">
        <f>VLOOKUP($A444,'Medical Examinations'!$A:$J,COLUMN('Medical Examinations'!D443),FALSE)</f>
        <v>No</v>
      </c>
      <c r="F444" t="str">
        <f>VLOOKUP($A444,'Medical Examinations'!$A:$J,COLUMN('Medical Examinations'!E443),FALSE)</f>
        <v>No</v>
      </c>
      <c r="G444" t="str">
        <f>VLOOKUP($A444,'Medical Examinations'!$A:$J,COLUMN('Medical Examinations'!F443),FALSE)</f>
        <v>Yes</v>
      </c>
      <c r="H444">
        <f>VLOOKUP($A444,'Medical Examinations'!$A:$J,COLUMN('Medical Examinations'!G443),FALSE)</f>
        <v>1</v>
      </c>
      <c r="I444" t="str">
        <f>VLOOKUP($A444,'Medical Examinations'!$A:$J,COLUMN('Medical Examinations'!H443),FALSE)</f>
        <v>No</v>
      </c>
      <c r="J444" t="str">
        <f>VLOOKUP($A444,'Medical Examinations'!$A:$J,COLUMN('Medical Examinations'!I443),FALSE)</f>
        <v>Obesity</v>
      </c>
      <c r="K444" t="str">
        <f>VLOOKUP($A444,'Medical Examinations'!$A:$J,COLUMN('Medical Examinations'!J443),FALSE)</f>
        <v>Normal</v>
      </c>
      <c r="L444" s="30">
        <f>VLOOKUP($A444,'Hospitalisation Details'!$A:$K,COLUMN('Hospitalisation Details'!J443),FALSE)</f>
        <v>37969</v>
      </c>
      <c r="M444" s="23">
        <f>VLOOKUP($A444,'Hospitalisation Details'!$A:$K,COLUMN('Hospitalisation Details'!F443),FALSE)</f>
        <v>23082.959999999999</v>
      </c>
      <c r="N444" t="str">
        <f>VLOOKUP($A444,'Hospitalisation Details'!$A:$K,COLUMN('Hospitalisation Details'!G443),FALSE)</f>
        <v>Tier - 2</v>
      </c>
      <c r="O444" t="str">
        <f>VLOOKUP($A444,'Hospitalisation Details'!$A:$K,COLUMN('Hospitalisation Details'!H443),FALSE)</f>
        <v>Tier - 2</v>
      </c>
      <c r="P444" t="str">
        <f>VLOOKUP($A444,'Hospitalisation Details'!$A:$K,COLUMN('Hospitalisation Details'!I443),FALSE)</f>
        <v>R1011</v>
      </c>
      <c r="Q444">
        <f>VLOOKUP($A444,'Hospitalisation Details'!$A:$K,COLUMN('Hospitalisation Details'!K443),FALSE)</f>
        <v>19</v>
      </c>
    </row>
    <row r="445" spans="1:17" ht="15.75" x14ac:dyDescent="0.25">
      <c r="A445" s="6" t="s">
        <v>485</v>
      </c>
      <c r="B445" t="str">
        <f>VLOOKUP(A445,'Customer Names'!A:E,COLUMN('Customer Names'!D444),FALSE)</f>
        <v>Ms. Katherine</v>
      </c>
      <c r="C445">
        <f>VLOOKUP($A445,'Medical Examinations'!$A:$J,COLUMN('Medical Examinations'!B444),FALSE)</f>
        <v>27.83</v>
      </c>
      <c r="D445">
        <f>VLOOKUP($A445,'Medical Examinations'!$A:$J,COLUMN('Medical Examinations'!C444),FALSE)</f>
        <v>9.1999999999999993</v>
      </c>
      <c r="E445" t="str">
        <f>VLOOKUP($A445,'Medical Examinations'!$A:$J,COLUMN('Medical Examinations'!D444),FALSE)</f>
        <v>Yes</v>
      </c>
      <c r="F445" t="str">
        <f>VLOOKUP($A445,'Medical Examinations'!$A:$J,COLUMN('Medical Examinations'!E444),FALSE)</f>
        <v>No</v>
      </c>
      <c r="G445" t="str">
        <f>VLOOKUP($A445,'Medical Examinations'!$A:$J,COLUMN('Medical Examinations'!F444),FALSE)</f>
        <v>No</v>
      </c>
      <c r="H445">
        <f>VLOOKUP($A445,'Medical Examinations'!$A:$J,COLUMN('Medical Examinations'!G444),FALSE)</f>
        <v>1</v>
      </c>
      <c r="I445" t="str">
        <f>VLOOKUP($A445,'Medical Examinations'!$A:$J,COLUMN('Medical Examinations'!H444),FALSE)</f>
        <v>Yes</v>
      </c>
      <c r="J445" t="str">
        <f>VLOOKUP($A445,'Medical Examinations'!$A:$J,COLUMN('Medical Examinations'!I444),FALSE)</f>
        <v>Overweight</v>
      </c>
      <c r="K445" t="str">
        <f>VLOOKUP($A445,'Medical Examinations'!$A:$J,COLUMN('Medical Examinations'!J444),FALSE)</f>
        <v>Diabetes</v>
      </c>
      <c r="L445" s="30">
        <f>VLOOKUP($A445,'Hospitalisation Details'!$A:$K,COLUMN('Hospitalisation Details'!J444),FALSE)</f>
        <v>27646</v>
      </c>
      <c r="M445" s="23">
        <f>VLOOKUP($A445,'Hospitalisation Details'!$A:$K,COLUMN('Hospitalisation Details'!F444),FALSE)</f>
        <v>23065.42</v>
      </c>
      <c r="N445" t="str">
        <f>VLOOKUP($A445,'Hospitalisation Details'!$A:$K,COLUMN('Hospitalisation Details'!G444),FALSE)</f>
        <v>Tier - 2</v>
      </c>
      <c r="O445" t="str">
        <f>VLOOKUP($A445,'Hospitalisation Details'!$A:$K,COLUMN('Hospitalisation Details'!H444),FALSE)</f>
        <v>Tier - 2</v>
      </c>
      <c r="P445" t="str">
        <f>VLOOKUP($A445,'Hospitalisation Details'!$A:$K,COLUMN('Hospitalisation Details'!I444),FALSE)</f>
        <v>R1013</v>
      </c>
      <c r="Q445">
        <f>VLOOKUP($A445,'Hospitalisation Details'!$A:$K,COLUMN('Hospitalisation Details'!K444),FALSE)</f>
        <v>47</v>
      </c>
    </row>
    <row r="446" spans="1:17" ht="15.75" x14ac:dyDescent="0.25">
      <c r="A446" s="6" t="s">
        <v>486</v>
      </c>
      <c r="B446" t="str">
        <f>VLOOKUP(A446,'Customer Names'!A:E,COLUMN('Customer Names'!D445),FALSE)</f>
        <v>Ms. Lynda</v>
      </c>
      <c r="C446">
        <f>VLOOKUP($A446,'Medical Examinations'!$A:$J,COLUMN('Medical Examinations'!B445),FALSE)</f>
        <v>30.875</v>
      </c>
      <c r="D446">
        <f>VLOOKUP($A446,'Medical Examinations'!$A:$J,COLUMN('Medical Examinations'!C445),FALSE)</f>
        <v>10.97</v>
      </c>
      <c r="E446" t="str">
        <f>VLOOKUP($A446,'Medical Examinations'!$A:$J,COLUMN('Medical Examinations'!D445),FALSE)</f>
        <v>Yes</v>
      </c>
      <c r="F446" t="str">
        <f>VLOOKUP($A446,'Medical Examinations'!$A:$J,COLUMN('Medical Examinations'!E445),FALSE)</f>
        <v>No</v>
      </c>
      <c r="G446" t="str">
        <f>VLOOKUP($A446,'Medical Examinations'!$A:$J,COLUMN('Medical Examinations'!F445),FALSE)</f>
        <v>No</v>
      </c>
      <c r="H446">
        <f>VLOOKUP($A446,'Medical Examinations'!$A:$J,COLUMN('Medical Examinations'!G445),FALSE)</f>
        <v>2</v>
      </c>
      <c r="I446" t="str">
        <f>VLOOKUP($A446,'Medical Examinations'!$A:$J,COLUMN('Medical Examinations'!H445),FALSE)</f>
        <v>No</v>
      </c>
      <c r="J446" t="str">
        <f>VLOOKUP($A446,'Medical Examinations'!$A:$J,COLUMN('Medical Examinations'!I445),FALSE)</f>
        <v>Obesity</v>
      </c>
      <c r="K446" t="str">
        <f>VLOOKUP($A446,'Medical Examinations'!$A:$J,COLUMN('Medical Examinations'!J445),FALSE)</f>
        <v>Diabetes</v>
      </c>
      <c r="L446" s="30">
        <f>VLOOKUP($A446,'Hospitalisation Details'!$A:$K,COLUMN('Hospitalisation Details'!J445),FALSE)</f>
        <v>25881</v>
      </c>
      <c r="M446" s="23">
        <f>VLOOKUP($A446,'Hospitalisation Details'!$A:$K,COLUMN('Hospitalisation Details'!F445),FALSE)</f>
        <v>23045.57</v>
      </c>
      <c r="N446" t="str">
        <f>VLOOKUP($A446,'Hospitalisation Details'!$A:$K,COLUMN('Hospitalisation Details'!G445),FALSE)</f>
        <v>Tier - 2</v>
      </c>
      <c r="O446" t="str">
        <f>VLOOKUP($A446,'Hospitalisation Details'!$A:$K,COLUMN('Hospitalisation Details'!H445),FALSE)</f>
        <v>Tier - 2</v>
      </c>
      <c r="P446" t="str">
        <f>VLOOKUP($A446,'Hospitalisation Details'!$A:$K,COLUMN('Hospitalisation Details'!I445),FALSE)</f>
        <v>R1024</v>
      </c>
      <c r="Q446">
        <f>VLOOKUP($A446,'Hospitalisation Details'!$A:$K,COLUMN('Hospitalisation Details'!K445),FALSE)</f>
        <v>52</v>
      </c>
    </row>
    <row r="447" spans="1:17" ht="15.75" x14ac:dyDescent="0.25">
      <c r="A447" s="6" t="s">
        <v>487</v>
      </c>
      <c r="B447" t="str">
        <f>VLOOKUP(A447,'Customer Names'!A:E,COLUMN('Customer Names'!D446),FALSE)</f>
        <v>Mr. Anthony</v>
      </c>
      <c r="C447">
        <f>VLOOKUP($A447,'Medical Examinations'!$A:$J,COLUMN('Medical Examinations'!B446),FALSE)</f>
        <v>27.265000000000001</v>
      </c>
      <c r="D447">
        <f>VLOOKUP($A447,'Medical Examinations'!$A:$J,COLUMN('Medical Examinations'!C446),FALSE)</f>
        <v>4.25</v>
      </c>
      <c r="E447" t="str">
        <f>VLOOKUP($A447,'Medical Examinations'!$A:$J,COLUMN('Medical Examinations'!D446),FALSE)</f>
        <v>No</v>
      </c>
      <c r="F447" t="str">
        <f>VLOOKUP($A447,'Medical Examinations'!$A:$J,COLUMN('Medical Examinations'!E446),FALSE)</f>
        <v>No</v>
      </c>
      <c r="G447" t="str">
        <f>VLOOKUP($A447,'Medical Examinations'!$A:$J,COLUMN('Medical Examinations'!F446),FALSE)</f>
        <v>Yes</v>
      </c>
      <c r="H447">
        <f>VLOOKUP($A447,'Medical Examinations'!$A:$J,COLUMN('Medical Examinations'!G446),FALSE)</f>
        <v>1</v>
      </c>
      <c r="I447" t="str">
        <f>VLOOKUP($A447,'Medical Examinations'!$A:$J,COLUMN('Medical Examinations'!H446),FALSE)</f>
        <v>No</v>
      </c>
      <c r="J447" t="str">
        <f>VLOOKUP($A447,'Medical Examinations'!$A:$J,COLUMN('Medical Examinations'!I446),FALSE)</f>
        <v>Overweight</v>
      </c>
      <c r="K447" t="str">
        <f>VLOOKUP($A447,'Medical Examinations'!$A:$J,COLUMN('Medical Examinations'!J446),FALSE)</f>
        <v>Normal</v>
      </c>
      <c r="L447" s="30">
        <f>VLOOKUP($A447,'Hospitalisation Details'!$A:$K,COLUMN('Hospitalisation Details'!J446),FALSE)</f>
        <v>37827</v>
      </c>
      <c r="M447" s="23">
        <f>VLOOKUP($A447,'Hospitalisation Details'!$A:$K,COLUMN('Hospitalisation Details'!F446),FALSE)</f>
        <v>22493.66</v>
      </c>
      <c r="N447" t="str">
        <f>VLOOKUP($A447,'Hospitalisation Details'!$A:$K,COLUMN('Hospitalisation Details'!G446),FALSE)</f>
        <v>Tier - 2</v>
      </c>
      <c r="O447" t="str">
        <f>VLOOKUP($A447,'Hospitalisation Details'!$A:$K,COLUMN('Hospitalisation Details'!H446),FALSE)</f>
        <v>Tier - 1</v>
      </c>
      <c r="P447" t="str">
        <f>VLOOKUP($A447,'Hospitalisation Details'!$A:$K,COLUMN('Hospitalisation Details'!I446),FALSE)</f>
        <v>R1012</v>
      </c>
      <c r="Q447">
        <f>VLOOKUP($A447,'Hospitalisation Details'!$A:$K,COLUMN('Hospitalisation Details'!K446),FALSE)</f>
        <v>19</v>
      </c>
    </row>
    <row r="448" spans="1:17" ht="15.75" x14ac:dyDescent="0.25">
      <c r="A448" s="6" t="s">
        <v>488</v>
      </c>
      <c r="B448" t="str">
        <f>VLOOKUP(A448,'Customer Names'!A:E,COLUMN('Customer Names'!D447),FALSE)</f>
        <v>Ms. Linnea</v>
      </c>
      <c r="C448">
        <f>VLOOKUP($A448,'Medical Examinations'!$A:$J,COLUMN('Medical Examinations'!B447),FALSE)</f>
        <v>26.7</v>
      </c>
      <c r="D448">
        <f>VLOOKUP($A448,'Medical Examinations'!$A:$J,COLUMN('Medical Examinations'!C447),FALSE)</f>
        <v>5.23</v>
      </c>
      <c r="E448" t="str">
        <f>VLOOKUP($A448,'Medical Examinations'!$A:$J,COLUMN('Medical Examinations'!D447),FALSE)</f>
        <v>No</v>
      </c>
      <c r="F448" t="str">
        <f>VLOOKUP($A448,'Medical Examinations'!$A:$J,COLUMN('Medical Examinations'!E447),FALSE)</f>
        <v>No</v>
      </c>
      <c r="G448" t="str">
        <f>VLOOKUP($A448,'Medical Examinations'!$A:$J,COLUMN('Medical Examinations'!F447),FALSE)</f>
        <v>Yes</v>
      </c>
      <c r="H448">
        <f>VLOOKUP($A448,'Medical Examinations'!$A:$J,COLUMN('Medical Examinations'!G447),FALSE)</f>
        <v>1</v>
      </c>
      <c r="I448" t="str">
        <f>VLOOKUP($A448,'Medical Examinations'!$A:$J,COLUMN('Medical Examinations'!H447),FALSE)</f>
        <v>Yes</v>
      </c>
      <c r="J448" t="str">
        <f>VLOOKUP($A448,'Medical Examinations'!$A:$J,COLUMN('Medical Examinations'!I447),FALSE)</f>
        <v>Overweight</v>
      </c>
      <c r="K448" t="str">
        <f>VLOOKUP($A448,'Medical Examinations'!$A:$J,COLUMN('Medical Examinations'!J447),FALSE)</f>
        <v>Normal</v>
      </c>
      <c r="L448" s="30">
        <f>VLOOKUP($A448,'Hospitalisation Details'!$A:$K,COLUMN('Hospitalisation Details'!J447),FALSE)</f>
        <v>29173</v>
      </c>
      <c r="M448" s="23">
        <f>VLOOKUP($A448,'Hospitalisation Details'!$A:$K,COLUMN('Hospitalisation Details'!F447),FALSE)</f>
        <v>22478.6</v>
      </c>
      <c r="N448" t="str">
        <f>VLOOKUP($A448,'Hospitalisation Details'!$A:$K,COLUMN('Hospitalisation Details'!G447),FALSE)</f>
        <v>Tier - 3</v>
      </c>
      <c r="O448" t="str">
        <f>VLOOKUP($A448,'Hospitalisation Details'!$A:$K,COLUMN('Hospitalisation Details'!H447),FALSE)</f>
        <v>Tier - 2</v>
      </c>
      <c r="P448" t="str">
        <f>VLOOKUP($A448,'Hospitalisation Details'!$A:$K,COLUMN('Hospitalisation Details'!I447),FALSE)</f>
        <v>R1011</v>
      </c>
      <c r="Q448">
        <f>VLOOKUP($A448,'Hospitalisation Details'!$A:$K,COLUMN('Hospitalisation Details'!K447),FALSE)</f>
        <v>43</v>
      </c>
    </row>
    <row r="449" spans="1:17" ht="15.75" x14ac:dyDescent="0.25">
      <c r="A449" s="6" t="s">
        <v>489</v>
      </c>
      <c r="B449" t="str">
        <f>VLOOKUP(A449,'Customer Names'!A:E,COLUMN('Customer Names'!D448),FALSE)</f>
        <v>Mr. Massimiliano</v>
      </c>
      <c r="C449">
        <f>VLOOKUP($A449,'Medical Examinations'!$A:$J,COLUMN('Medical Examinations'!B448),FALSE)</f>
        <v>29.925000000000001</v>
      </c>
      <c r="D449">
        <f>VLOOKUP($A449,'Medical Examinations'!$A:$J,COLUMN('Medical Examinations'!C448),FALSE)</f>
        <v>5.96</v>
      </c>
      <c r="E449" t="str">
        <f>VLOOKUP($A449,'Medical Examinations'!$A:$J,COLUMN('Medical Examinations'!D448),FALSE)</f>
        <v>Yes</v>
      </c>
      <c r="F449" t="str">
        <f>VLOOKUP($A449,'Medical Examinations'!$A:$J,COLUMN('Medical Examinations'!E448),FALSE)</f>
        <v>No</v>
      </c>
      <c r="G449" t="str">
        <f>VLOOKUP($A449,'Medical Examinations'!$A:$J,COLUMN('Medical Examinations'!F448),FALSE)</f>
        <v>Yes</v>
      </c>
      <c r="H449">
        <f>VLOOKUP($A449,'Medical Examinations'!$A:$J,COLUMN('Medical Examinations'!G448),FALSE)</f>
        <v>1</v>
      </c>
      <c r="I449" t="str">
        <f>VLOOKUP($A449,'Medical Examinations'!$A:$J,COLUMN('Medical Examinations'!H448),FALSE)</f>
        <v>Yes</v>
      </c>
      <c r="J449" t="str">
        <f>VLOOKUP($A449,'Medical Examinations'!$A:$J,COLUMN('Medical Examinations'!I448),FALSE)</f>
        <v>Overweight</v>
      </c>
      <c r="K449" t="str">
        <f>VLOOKUP($A449,'Medical Examinations'!$A:$J,COLUMN('Medical Examinations'!J448),FALSE)</f>
        <v>Prediabetes</v>
      </c>
      <c r="L449" s="30">
        <f>VLOOKUP($A449,'Hospitalisation Details'!$A:$K,COLUMN('Hospitalisation Details'!J448),FALSE)</f>
        <v>30671</v>
      </c>
      <c r="M449" s="23">
        <f>VLOOKUP($A449,'Hospitalisation Details'!$A:$K,COLUMN('Hospitalisation Details'!F448),FALSE)</f>
        <v>22462.04</v>
      </c>
      <c r="N449" t="str">
        <f>VLOOKUP($A449,'Hospitalisation Details'!$A:$K,COLUMN('Hospitalisation Details'!G448),FALSE)</f>
        <v>Tier - 3</v>
      </c>
      <c r="O449" t="str">
        <f>VLOOKUP($A449,'Hospitalisation Details'!$A:$K,COLUMN('Hospitalisation Details'!H448),FALSE)</f>
        <v>Tier - 1</v>
      </c>
      <c r="P449" t="str">
        <f>VLOOKUP($A449,'Hospitalisation Details'!$A:$K,COLUMN('Hospitalisation Details'!I448),FALSE)</f>
        <v>R1019</v>
      </c>
      <c r="Q449">
        <f>VLOOKUP($A449,'Hospitalisation Details'!$A:$K,COLUMN('Hospitalisation Details'!K448),FALSE)</f>
        <v>39</v>
      </c>
    </row>
    <row r="450" spans="1:17" ht="15.75" x14ac:dyDescent="0.25">
      <c r="A450" s="6" t="s">
        <v>490</v>
      </c>
      <c r="B450" t="str">
        <f>VLOOKUP(A450,'Customer Names'!A:E,COLUMN('Customer Names'!D449),FALSE)</f>
        <v>Mr. James</v>
      </c>
      <c r="C450">
        <f>VLOOKUP($A450,'Medical Examinations'!$A:$J,COLUMN('Medical Examinations'!B449),FALSE)</f>
        <v>19.95</v>
      </c>
      <c r="D450">
        <f>VLOOKUP($A450,'Medical Examinations'!$A:$J,COLUMN('Medical Examinations'!C449),FALSE)</f>
        <v>4.29</v>
      </c>
      <c r="E450" t="str">
        <f>VLOOKUP($A450,'Medical Examinations'!$A:$J,COLUMN('Medical Examinations'!D449),FALSE)</f>
        <v>Yes</v>
      </c>
      <c r="F450" t="str">
        <f>VLOOKUP($A450,'Medical Examinations'!$A:$J,COLUMN('Medical Examinations'!E449),FALSE)</f>
        <v>No</v>
      </c>
      <c r="G450" t="str">
        <f>VLOOKUP($A450,'Medical Examinations'!$A:$J,COLUMN('Medical Examinations'!F449),FALSE)</f>
        <v>No</v>
      </c>
      <c r="H450">
        <f>VLOOKUP($A450,'Medical Examinations'!$A:$J,COLUMN('Medical Examinations'!G449),FALSE)</f>
        <v>2</v>
      </c>
      <c r="I450" t="str">
        <f>VLOOKUP($A450,'Medical Examinations'!$A:$J,COLUMN('Medical Examinations'!H449),FALSE)</f>
        <v>Yes</v>
      </c>
      <c r="J450" t="str">
        <f>VLOOKUP($A450,'Medical Examinations'!$A:$J,COLUMN('Medical Examinations'!I449),FALSE)</f>
        <v>Healthy Weight</v>
      </c>
      <c r="K450" t="str">
        <f>VLOOKUP($A450,'Medical Examinations'!$A:$J,COLUMN('Medical Examinations'!J449),FALSE)</f>
        <v>Normal</v>
      </c>
      <c r="L450" s="30">
        <f>VLOOKUP($A450,'Hospitalisation Details'!$A:$K,COLUMN('Hospitalisation Details'!J449),FALSE)</f>
        <v>24337</v>
      </c>
      <c r="M450" s="23">
        <f>VLOOKUP($A450,'Hospitalisation Details'!$A:$K,COLUMN('Hospitalisation Details'!F449),FALSE)</f>
        <v>22412.65</v>
      </c>
      <c r="N450" t="str">
        <f>VLOOKUP($A450,'Hospitalisation Details'!$A:$K,COLUMN('Hospitalisation Details'!G449),FALSE)</f>
        <v>Tier - 3</v>
      </c>
      <c r="O450" t="str">
        <f>VLOOKUP($A450,'Hospitalisation Details'!$A:$K,COLUMN('Hospitalisation Details'!H449),FALSE)</f>
        <v>Tier - 3</v>
      </c>
      <c r="P450" t="str">
        <f>VLOOKUP($A450,'Hospitalisation Details'!$A:$K,COLUMN('Hospitalisation Details'!I449),FALSE)</f>
        <v>R1014</v>
      </c>
      <c r="Q450">
        <f>VLOOKUP($A450,'Hospitalisation Details'!$A:$K,COLUMN('Hospitalisation Details'!K449),FALSE)</f>
        <v>56</v>
      </c>
    </row>
    <row r="451" spans="1:17" ht="15.75" x14ac:dyDescent="0.25">
      <c r="A451" s="6" t="s">
        <v>491</v>
      </c>
      <c r="B451" t="str">
        <f>VLOOKUP(A451,'Customer Names'!A:E,COLUMN('Customer Names'!D450),FALSE)</f>
        <v>Ms. Lauren</v>
      </c>
      <c r="C451">
        <f>VLOOKUP($A451,'Medical Examinations'!$A:$J,COLUMN('Medical Examinations'!B450),FALSE)</f>
        <v>24.225000000000001</v>
      </c>
      <c r="D451">
        <f>VLOOKUP($A451,'Medical Examinations'!$A:$J,COLUMN('Medical Examinations'!C450),FALSE)</f>
        <v>4.09</v>
      </c>
      <c r="E451" t="str">
        <f>VLOOKUP($A451,'Medical Examinations'!$A:$J,COLUMN('Medical Examinations'!D450),FALSE)</f>
        <v>No</v>
      </c>
      <c r="F451" t="str">
        <f>VLOOKUP($A451,'Medical Examinations'!$A:$J,COLUMN('Medical Examinations'!E450),FALSE)</f>
        <v>No</v>
      </c>
      <c r="G451" t="str">
        <f>VLOOKUP($A451,'Medical Examinations'!$A:$J,COLUMN('Medical Examinations'!F450),FALSE)</f>
        <v>No</v>
      </c>
      <c r="H451">
        <f>VLOOKUP($A451,'Medical Examinations'!$A:$J,COLUMN('Medical Examinations'!G450),FALSE)</f>
        <v>0</v>
      </c>
      <c r="I451" t="str">
        <f>VLOOKUP($A451,'Medical Examinations'!$A:$J,COLUMN('Medical Examinations'!H450),FALSE)</f>
        <v>No</v>
      </c>
      <c r="J451" t="str">
        <f>VLOOKUP($A451,'Medical Examinations'!$A:$J,COLUMN('Medical Examinations'!I450),FALSE)</f>
        <v>Healthy Weight</v>
      </c>
      <c r="K451" t="str">
        <f>VLOOKUP($A451,'Medical Examinations'!$A:$J,COLUMN('Medical Examinations'!J450),FALSE)</f>
        <v>Normal</v>
      </c>
      <c r="L451" s="30">
        <f>VLOOKUP($A451,'Hospitalisation Details'!$A:$K,COLUMN('Hospitalisation Details'!J450),FALSE)</f>
        <v>36398</v>
      </c>
      <c r="M451" s="23">
        <f>VLOOKUP($A451,'Hospitalisation Details'!$A:$K,COLUMN('Hospitalisation Details'!F450),FALSE)</f>
        <v>22395.74</v>
      </c>
      <c r="N451" t="str">
        <f>VLOOKUP($A451,'Hospitalisation Details'!$A:$K,COLUMN('Hospitalisation Details'!G450),FALSE)</f>
        <v>Tier - 3</v>
      </c>
      <c r="O451" t="str">
        <f>VLOOKUP($A451,'Hospitalisation Details'!$A:$K,COLUMN('Hospitalisation Details'!H450),FALSE)</f>
        <v>Tier - 2</v>
      </c>
      <c r="P451" t="str">
        <f>VLOOKUP($A451,'Hospitalisation Details'!$A:$K,COLUMN('Hospitalisation Details'!I450),FALSE)</f>
        <v>R1024</v>
      </c>
      <c r="Q451">
        <f>VLOOKUP($A451,'Hospitalisation Details'!$A:$K,COLUMN('Hospitalisation Details'!K450),FALSE)</f>
        <v>23</v>
      </c>
    </row>
    <row r="452" spans="1:17" ht="15.75" x14ac:dyDescent="0.25">
      <c r="A452" s="6" t="s">
        <v>492</v>
      </c>
      <c r="B452" t="str">
        <f>VLOOKUP(A452,'Customer Names'!A:E,COLUMN('Customer Names'!D451),FALSE)</f>
        <v>Ms. Michele</v>
      </c>
      <c r="C452">
        <f>VLOOKUP($A452,'Medical Examinations'!$A:$J,COLUMN('Medical Examinations'!B451),FALSE)</f>
        <v>28.12</v>
      </c>
      <c r="D452">
        <f>VLOOKUP($A452,'Medical Examinations'!$A:$J,COLUMN('Medical Examinations'!C451),FALSE)</f>
        <v>4.88</v>
      </c>
      <c r="E452" t="str">
        <f>VLOOKUP($A452,'Medical Examinations'!$A:$J,COLUMN('Medical Examinations'!D451),FALSE)</f>
        <v>No</v>
      </c>
      <c r="F452" t="str">
        <f>VLOOKUP($A452,'Medical Examinations'!$A:$J,COLUMN('Medical Examinations'!E451),FALSE)</f>
        <v>No</v>
      </c>
      <c r="G452" t="str">
        <f>VLOOKUP($A452,'Medical Examinations'!$A:$J,COLUMN('Medical Examinations'!F451),FALSE)</f>
        <v>No</v>
      </c>
      <c r="H452">
        <f>VLOOKUP($A452,'Medical Examinations'!$A:$J,COLUMN('Medical Examinations'!G451),FALSE)</f>
        <v>0</v>
      </c>
      <c r="I452" t="str">
        <f>VLOOKUP($A452,'Medical Examinations'!$A:$J,COLUMN('Medical Examinations'!H451),FALSE)</f>
        <v>Yes</v>
      </c>
      <c r="J452" t="str">
        <f>VLOOKUP($A452,'Medical Examinations'!$A:$J,COLUMN('Medical Examinations'!I451),FALSE)</f>
        <v>Overweight</v>
      </c>
      <c r="K452" t="str">
        <f>VLOOKUP($A452,'Medical Examinations'!$A:$J,COLUMN('Medical Examinations'!J451),FALSE)</f>
        <v>Normal</v>
      </c>
      <c r="L452" s="30">
        <f>VLOOKUP($A452,'Hospitalisation Details'!$A:$K,COLUMN('Hospitalisation Details'!J451),FALSE)</f>
        <v>30312</v>
      </c>
      <c r="M452" s="23">
        <f>VLOOKUP($A452,'Hospitalisation Details'!$A:$K,COLUMN('Hospitalisation Details'!F451),FALSE)</f>
        <v>22331.57</v>
      </c>
      <c r="N452" t="str">
        <f>VLOOKUP($A452,'Hospitalisation Details'!$A:$K,COLUMN('Hospitalisation Details'!G451),FALSE)</f>
        <v>Tier - 2</v>
      </c>
      <c r="O452" t="str">
        <f>VLOOKUP($A452,'Hospitalisation Details'!$A:$K,COLUMN('Hospitalisation Details'!H451),FALSE)</f>
        <v>Tier - 3</v>
      </c>
      <c r="P452" t="str">
        <f>VLOOKUP($A452,'Hospitalisation Details'!$A:$K,COLUMN('Hospitalisation Details'!I451),FALSE)</f>
        <v>R1024</v>
      </c>
      <c r="Q452">
        <f>VLOOKUP($A452,'Hospitalisation Details'!$A:$K,COLUMN('Hospitalisation Details'!K451),FALSE)</f>
        <v>40</v>
      </c>
    </row>
    <row r="453" spans="1:17" ht="15.75" x14ac:dyDescent="0.25">
      <c r="A453" s="6" t="s">
        <v>493</v>
      </c>
      <c r="B453" t="str">
        <f>VLOOKUP(A453,'Customer Names'!A:E,COLUMN('Customer Names'!D452),FALSE)</f>
        <v>Mr. Xiao</v>
      </c>
      <c r="C453">
        <f>VLOOKUP($A453,'Medical Examinations'!$A:$J,COLUMN('Medical Examinations'!B452),FALSE)</f>
        <v>23.21</v>
      </c>
      <c r="D453">
        <f>VLOOKUP($A453,'Medical Examinations'!$A:$J,COLUMN('Medical Examinations'!C452),FALSE)</f>
        <v>6.76</v>
      </c>
      <c r="E453" t="str">
        <f>VLOOKUP($A453,'Medical Examinations'!$A:$J,COLUMN('Medical Examinations'!D452),FALSE)</f>
        <v>No</v>
      </c>
      <c r="F453" t="str">
        <f>VLOOKUP($A453,'Medical Examinations'!$A:$J,COLUMN('Medical Examinations'!E452),FALSE)</f>
        <v>No</v>
      </c>
      <c r="G453" t="str">
        <f>VLOOKUP($A453,'Medical Examinations'!$A:$J,COLUMN('Medical Examinations'!F452),FALSE)</f>
        <v>No</v>
      </c>
      <c r="H453">
        <f>VLOOKUP($A453,'Medical Examinations'!$A:$J,COLUMN('Medical Examinations'!G452),FALSE)</f>
        <v>0</v>
      </c>
      <c r="I453" t="str">
        <f>VLOOKUP($A453,'Medical Examinations'!$A:$J,COLUMN('Medical Examinations'!H452),FALSE)</f>
        <v>Yes</v>
      </c>
      <c r="J453" t="str">
        <f>VLOOKUP($A453,'Medical Examinations'!$A:$J,COLUMN('Medical Examinations'!I452),FALSE)</f>
        <v>Healthy Weight</v>
      </c>
      <c r="K453" t="str">
        <f>VLOOKUP($A453,'Medical Examinations'!$A:$J,COLUMN('Medical Examinations'!J452),FALSE)</f>
        <v>Diabetes</v>
      </c>
      <c r="L453" s="30">
        <f>VLOOKUP($A453,'Hospitalisation Details'!$A:$K,COLUMN('Hospitalisation Details'!J452),FALSE)</f>
        <v>26100</v>
      </c>
      <c r="M453" s="23">
        <f>VLOOKUP($A453,'Hospitalisation Details'!$A:$K,COLUMN('Hospitalisation Details'!F452),FALSE)</f>
        <v>22218.11</v>
      </c>
      <c r="N453" t="str">
        <f>VLOOKUP($A453,'Hospitalisation Details'!$A:$K,COLUMN('Hospitalisation Details'!G452),FALSE)</f>
        <v>Tier - 2</v>
      </c>
      <c r="O453" t="str">
        <f>VLOOKUP($A453,'Hospitalisation Details'!$A:$K,COLUMN('Hospitalisation Details'!H452),FALSE)</f>
        <v>Tier - 3</v>
      </c>
      <c r="P453" t="str">
        <f>VLOOKUP($A453,'Hospitalisation Details'!$A:$K,COLUMN('Hospitalisation Details'!I452),FALSE)</f>
        <v>R1013</v>
      </c>
      <c r="Q453">
        <f>VLOOKUP($A453,'Hospitalisation Details'!$A:$K,COLUMN('Hospitalisation Details'!K452),FALSE)</f>
        <v>51</v>
      </c>
    </row>
    <row r="454" spans="1:17" ht="15.75" x14ac:dyDescent="0.25">
      <c r="A454" s="6" t="s">
        <v>494</v>
      </c>
      <c r="B454" t="str">
        <f>VLOOKUP(A454,'Customer Names'!A:E,COLUMN('Customer Names'!D453),FALSE)</f>
        <v>Ms. Harper</v>
      </c>
      <c r="C454">
        <f>VLOOKUP($A454,'Medical Examinations'!$A:$J,COLUMN('Medical Examinations'!B453),FALSE)</f>
        <v>23.98</v>
      </c>
      <c r="D454">
        <f>VLOOKUP($A454,'Medical Examinations'!$A:$J,COLUMN('Medical Examinations'!C453),FALSE)</f>
        <v>10.67</v>
      </c>
      <c r="E454" t="str">
        <f>VLOOKUP($A454,'Medical Examinations'!$A:$J,COLUMN('Medical Examinations'!D453),FALSE)</f>
        <v>No</v>
      </c>
      <c r="F454" t="str">
        <f>VLOOKUP($A454,'Medical Examinations'!$A:$J,COLUMN('Medical Examinations'!E453),FALSE)</f>
        <v>No</v>
      </c>
      <c r="G454" t="str">
        <f>VLOOKUP($A454,'Medical Examinations'!$A:$J,COLUMN('Medical Examinations'!F453),FALSE)</f>
        <v>No</v>
      </c>
      <c r="H454">
        <f>VLOOKUP($A454,'Medical Examinations'!$A:$J,COLUMN('Medical Examinations'!G453),FALSE)</f>
        <v>0</v>
      </c>
      <c r="I454" t="str">
        <f>VLOOKUP($A454,'Medical Examinations'!$A:$J,COLUMN('Medical Examinations'!H453),FALSE)</f>
        <v>No</v>
      </c>
      <c r="J454" t="str">
        <f>VLOOKUP($A454,'Medical Examinations'!$A:$J,COLUMN('Medical Examinations'!I453),FALSE)</f>
        <v>Healthy Weight</v>
      </c>
      <c r="K454" t="str">
        <f>VLOOKUP($A454,'Medical Examinations'!$A:$J,COLUMN('Medical Examinations'!J453),FALSE)</f>
        <v>Diabetes</v>
      </c>
      <c r="L454" s="30">
        <f>VLOOKUP($A454,'Hospitalisation Details'!$A:$K,COLUMN('Hospitalisation Details'!J453),FALSE)</f>
        <v>23978</v>
      </c>
      <c r="M454" s="23">
        <f>VLOOKUP($A454,'Hospitalisation Details'!$A:$K,COLUMN('Hospitalisation Details'!F453),FALSE)</f>
        <v>22192.44</v>
      </c>
      <c r="N454" t="str">
        <f>VLOOKUP($A454,'Hospitalisation Details'!$A:$K,COLUMN('Hospitalisation Details'!G453),FALSE)</f>
        <v>Tier - 3</v>
      </c>
      <c r="O454" t="str">
        <f>VLOOKUP($A454,'Hospitalisation Details'!$A:$K,COLUMN('Hospitalisation Details'!H453),FALSE)</f>
        <v>Tier - 1</v>
      </c>
      <c r="P454" t="str">
        <f>VLOOKUP($A454,'Hospitalisation Details'!$A:$K,COLUMN('Hospitalisation Details'!I453),FALSE)</f>
        <v>R1013</v>
      </c>
      <c r="Q454">
        <f>VLOOKUP($A454,'Hospitalisation Details'!$A:$K,COLUMN('Hospitalisation Details'!K453),FALSE)</f>
        <v>57</v>
      </c>
    </row>
    <row r="455" spans="1:17" ht="15.75" x14ac:dyDescent="0.25">
      <c r="A455" s="6" t="s">
        <v>495</v>
      </c>
      <c r="B455" t="str">
        <f>VLOOKUP(A455,'Customer Names'!A:E,COLUMN('Customer Names'!D454),FALSE)</f>
        <v>Mr. Nick</v>
      </c>
      <c r="C455">
        <f>VLOOKUP($A455,'Medical Examinations'!$A:$J,COLUMN('Medical Examinations'!B454),FALSE)</f>
        <v>30</v>
      </c>
      <c r="D455">
        <f>VLOOKUP($A455,'Medical Examinations'!$A:$J,COLUMN('Medical Examinations'!C454),FALSE)</f>
        <v>6.21</v>
      </c>
      <c r="E455" t="str">
        <f>VLOOKUP($A455,'Medical Examinations'!$A:$J,COLUMN('Medical Examinations'!D454),FALSE)</f>
        <v>No</v>
      </c>
      <c r="F455" t="str">
        <f>VLOOKUP($A455,'Medical Examinations'!$A:$J,COLUMN('Medical Examinations'!E454),FALSE)</f>
        <v>No</v>
      </c>
      <c r="G455" t="str">
        <f>VLOOKUP($A455,'Medical Examinations'!$A:$J,COLUMN('Medical Examinations'!F454),FALSE)</f>
        <v>No</v>
      </c>
      <c r="H455">
        <f>VLOOKUP($A455,'Medical Examinations'!$A:$J,COLUMN('Medical Examinations'!G454),FALSE)</f>
        <v>0</v>
      </c>
      <c r="I455" t="str">
        <f>VLOOKUP($A455,'Medical Examinations'!$A:$J,COLUMN('Medical Examinations'!H454),FALSE)</f>
        <v>Yes</v>
      </c>
      <c r="J455" t="str">
        <f>VLOOKUP($A455,'Medical Examinations'!$A:$J,COLUMN('Medical Examinations'!I454),FALSE)</f>
        <v>Obesity</v>
      </c>
      <c r="K455" t="str">
        <f>VLOOKUP($A455,'Medical Examinations'!$A:$J,COLUMN('Medical Examinations'!J454),FALSE)</f>
        <v>Prediabetes</v>
      </c>
      <c r="L455" s="30">
        <f>VLOOKUP($A455,'Hospitalisation Details'!$A:$K,COLUMN('Hospitalisation Details'!J454),FALSE)</f>
        <v>29476</v>
      </c>
      <c r="M455" s="23">
        <f>VLOOKUP($A455,'Hospitalisation Details'!$A:$K,COLUMN('Hospitalisation Details'!F454),FALSE)</f>
        <v>22144.03</v>
      </c>
      <c r="N455" t="str">
        <f>VLOOKUP($A455,'Hospitalisation Details'!$A:$K,COLUMN('Hospitalisation Details'!G454),FALSE)</f>
        <v>Tier - 2</v>
      </c>
      <c r="O455" t="str">
        <f>VLOOKUP($A455,'Hospitalisation Details'!$A:$K,COLUMN('Hospitalisation Details'!H454),FALSE)</f>
        <v>Tier - 2</v>
      </c>
      <c r="P455" t="str">
        <f>VLOOKUP($A455,'Hospitalisation Details'!$A:$K,COLUMN('Hospitalisation Details'!I454),FALSE)</f>
        <v>R1011</v>
      </c>
      <c r="Q455">
        <f>VLOOKUP($A455,'Hospitalisation Details'!$A:$K,COLUMN('Hospitalisation Details'!K454),FALSE)</f>
        <v>42</v>
      </c>
    </row>
    <row r="456" spans="1:17" ht="15.75" x14ac:dyDescent="0.25">
      <c r="A456" s="6" t="s">
        <v>496</v>
      </c>
      <c r="B456" t="str">
        <f>VLOOKUP(A456,'Customer Names'!A:E,COLUMN('Customer Names'!D455),FALSE)</f>
        <v>Mr. Scott</v>
      </c>
      <c r="C456">
        <f>VLOOKUP($A456,'Medical Examinations'!$A:$J,COLUMN('Medical Examinations'!B455),FALSE)</f>
        <v>17.350000000000001</v>
      </c>
      <c r="D456">
        <f>VLOOKUP($A456,'Medical Examinations'!$A:$J,COLUMN('Medical Examinations'!C455),FALSE)</f>
        <v>5.03</v>
      </c>
      <c r="E456" t="str">
        <f>VLOOKUP($A456,'Medical Examinations'!$A:$J,COLUMN('Medical Examinations'!D455),FALSE)</f>
        <v>Yes</v>
      </c>
      <c r="F456" t="str">
        <f>VLOOKUP($A456,'Medical Examinations'!$A:$J,COLUMN('Medical Examinations'!E455),FALSE)</f>
        <v>No</v>
      </c>
      <c r="G456" t="str">
        <f>VLOOKUP($A456,'Medical Examinations'!$A:$J,COLUMN('Medical Examinations'!F455),FALSE)</f>
        <v>No</v>
      </c>
      <c r="H456">
        <f>VLOOKUP($A456,'Medical Examinations'!$A:$J,COLUMN('Medical Examinations'!G455),FALSE)</f>
        <v>0</v>
      </c>
      <c r="I456" t="str">
        <f>VLOOKUP($A456,'Medical Examinations'!$A:$J,COLUMN('Medical Examinations'!H455),FALSE)</f>
        <v>Yes</v>
      </c>
      <c r="J456" t="str">
        <f>VLOOKUP($A456,'Medical Examinations'!$A:$J,COLUMN('Medical Examinations'!I455),FALSE)</f>
        <v>Underweight</v>
      </c>
      <c r="K456" t="str">
        <f>VLOOKUP($A456,'Medical Examinations'!$A:$J,COLUMN('Medical Examinations'!J455),FALSE)</f>
        <v>Normal</v>
      </c>
      <c r="L456" s="30">
        <f>VLOOKUP($A456,'Hospitalisation Details'!$A:$K,COLUMN('Hospitalisation Details'!J455),FALSE)</f>
        <v>37131</v>
      </c>
      <c r="M456" s="23">
        <f>VLOOKUP($A456,'Hospitalisation Details'!$A:$K,COLUMN('Hospitalisation Details'!F455),FALSE)</f>
        <v>22097.62</v>
      </c>
      <c r="N456" t="str">
        <f>VLOOKUP($A456,'Hospitalisation Details'!$A:$K,COLUMN('Hospitalisation Details'!G455),FALSE)</f>
        <v>Tier - 3</v>
      </c>
      <c r="O456" t="str">
        <f>VLOOKUP($A456,'Hospitalisation Details'!$A:$K,COLUMN('Hospitalisation Details'!H455),FALSE)</f>
        <v>Tier - 1</v>
      </c>
      <c r="P456" t="str">
        <f>VLOOKUP($A456,'Hospitalisation Details'!$A:$K,COLUMN('Hospitalisation Details'!I455),FALSE)</f>
        <v>R1011</v>
      </c>
      <c r="Q456">
        <f>VLOOKUP($A456,'Hospitalisation Details'!$A:$K,COLUMN('Hospitalisation Details'!K455),FALSE)</f>
        <v>21</v>
      </c>
    </row>
    <row r="457" spans="1:17" ht="15.75" x14ac:dyDescent="0.25">
      <c r="A457" s="6" t="s">
        <v>497</v>
      </c>
      <c r="B457" t="str">
        <f>VLOOKUP(A457,'Customer Names'!A:E,COLUMN('Customer Names'!D456),FALSE)</f>
        <v>Mr. Wilson</v>
      </c>
      <c r="C457">
        <f>VLOOKUP($A457,'Medical Examinations'!$A:$J,COLUMN('Medical Examinations'!B456),FALSE)</f>
        <v>22.704999999999998</v>
      </c>
      <c r="D457">
        <f>VLOOKUP($A457,'Medical Examinations'!$A:$J,COLUMN('Medical Examinations'!C456),FALSE)</f>
        <v>5.27</v>
      </c>
      <c r="E457" t="str">
        <f>VLOOKUP($A457,'Medical Examinations'!$A:$J,COLUMN('Medical Examinations'!D456),FALSE)</f>
        <v>No</v>
      </c>
      <c r="F457" t="str">
        <f>VLOOKUP($A457,'Medical Examinations'!$A:$J,COLUMN('Medical Examinations'!E456),FALSE)</f>
        <v>No</v>
      </c>
      <c r="G457" t="str">
        <f>VLOOKUP($A457,'Medical Examinations'!$A:$J,COLUMN('Medical Examinations'!F456),FALSE)</f>
        <v>No</v>
      </c>
      <c r="H457">
        <f>VLOOKUP($A457,'Medical Examinations'!$A:$J,COLUMN('Medical Examinations'!G456),FALSE)</f>
        <v>0</v>
      </c>
      <c r="I457" t="str">
        <f>VLOOKUP($A457,'Medical Examinations'!$A:$J,COLUMN('Medical Examinations'!H456),FALSE)</f>
        <v>No</v>
      </c>
      <c r="J457" t="str">
        <f>VLOOKUP($A457,'Medical Examinations'!$A:$J,COLUMN('Medical Examinations'!I456),FALSE)</f>
        <v>Healthy Weight</v>
      </c>
      <c r="K457" t="str">
        <f>VLOOKUP($A457,'Medical Examinations'!$A:$J,COLUMN('Medical Examinations'!J456),FALSE)</f>
        <v>Normal</v>
      </c>
      <c r="L457" s="30">
        <f>VLOOKUP($A457,'Hospitalisation Details'!$A:$K,COLUMN('Hospitalisation Details'!J456),FALSE)</f>
        <v>32795</v>
      </c>
      <c r="M457" s="23">
        <f>VLOOKUP($A457,'Hospitalisation Details'!$A:$K,COLUMN('Hospitalisation Details'!F456),FALSE)</f>
        <v>21984.47</v>
      </c>
      <c r="N457" t="str">
        <f>VLOOKUP($A457,'Hospitalisation Details'!$A:$K,COLUMN('Hospitalisation Details'!G456),FALSE)</f>
        <v>Tier - 3</v>
      </c>
      <c r="O457" t="str">
        <f>VLOOKUP($A457,'Hospitalisation Details'!$A:$K,COLUMN('Hospitalisation Details'!H456),FALSE)</f>
        <v>Tier - 1</v>
      </c>
      <c r="P457" t="str">
        <f>VLOOKUP($A457,'Hospitalisation Details'!$A:$K,COLUMN('Hospitalisation Details'!I456),FALSE)</f>
        <v>R1012</v>
      </c>
      <c r="Q457">
        <f>VLOOKUP($A457,'Hospitalisation Details'!$A:$K,COLUMN('Hospitalisation Details'!K456),FALSE)</f>
        <v>33</v>
      </c>
    </row>
    <row r="458" spans="1:17" ht="15.75" x14ac:dyDescent="0.25">
      <c r="A458" s="6" t="s">
        <v>498</v>
      </c>
      <c r="B458" t="str">
        <f>VLOOKUP(A458,'Customer Names'!A:E,COLUMN('Customer Names'!D457),FALSE)</f>
        <v>Mr. Lee</v>
      </c>
      <c r="C458">
        <f>VLOOKUP($A458,'Medical Examinations'!$A:$J,COLUMN('Medical Examinations'!B457),FALSE)</f>
        <v>25.41</v>
      </c>
      <c r="D458">
        <f>VLOOKUP($A458,'Medical Examinations'!$A:$J,COLUMN('Medical Examinations'!C457),FALSE)</f>
        <v>10.53</v>
      </c>
      <c r="E458" t="str">
        <f>VLOOKUP($A458,'Medical Examinations'!$A:$J,COLUMN('Medical Examinations'!D457),FALSE)</f>
        <v>Yes</v>
      </c>
      <c r="F458" t="str">
        <f>VLOOKUP($A458,'Medical Examinations'!$A:$J,COLUMN('Medical Examinations'!E457),FALSE)</f>
        <v>No</v>
      </c>
      <c r="G458" t="str">
        <f>VLOOKUP($A458,'Medical Examinations'!$A:$J,COLUMN('Medical Examinations'!F457),FALSE)</f>
        <v>No</v>
      </c>
      <c r="H458">
        <f>VLOOKUP($A458,'Medical Examinations'!$A:$J,COLUMN('Medical Examinations'!G457),FALSE)</f>
        <v>1</v>
      </c>
      <c r="I458" t="str">
        <f>VLOOKUP($A458,'Medical Examinations'!$A:$J,COLUMN('Medical Examinations'!H457),FALSE)</f>
        <v>Yes</v>
      </c>
      <c r="J458" t="str">
        <f>VLOOKUP($A458,'Medical Examinations'!$A:$J,COLUMN('Medical Examinations'!I457),FALSE)</f>
        <v>Overweight</v>
      </c>
      <c r="K458" t="str">
        <f>VLOOKUP($A458,'Medical Examinations'!$A:$J,COLUMN('Medical Examinations'!J457),FALSE)</f>
        <v>Diabetes</v>
      </c>
      <c r="L458" s="30">
        <f>VLOOKUP($A458,'Hospitalisation Details'!$A:$K,COLUMN('Hospitalisation Details'!J457),FALSE)</f>
        <v>27747</v>
      </c>
      <c r="M458" s="23">
        <f>VLOOKUP($A458,'Hospitalisation Details'!$A:$K,COLUMN('Hospitalisation Details'!F457),FALSE)</f>
        <v>21978.68</v>
      </c>
      <c r="N458" t="str">
        <f>VLOOKUP($A458,'Hospitalisation Details'!$A:$K,COLUMN('Hospitalisation Details'!G457),FALSE)</f>
        <v>Tier - 3</v>
      </c>
      <c r="O458" t="str">
        <f>VLOOKUP($A458,'Hospitalisation Details'!$A:$K,COLUMN('Hospitalisation Details'!H457),FALSE)</f>
        <v>Tier - 3</v>
      </c>
      <c r="P458" t="str">
        <f>VLOOKUP($A458,'Hospitalisation Details'!$A:$K,COLUMN('Hospitalisation Details'!I457),FALSE)</f>
        <v>R1013</v>
      </c>
      <c r="Q458">
        <f>VLOOKUP($A458,'Hospitalisation Details'!$A:$K,COLUMN('Hospitalisation Details'!K457),FALSE)</f>
        <v>47</v>
      </c>
    </row>
    <row r="459" spans="1:17" ht="15.75" x14ac:dyDescent="0.25">
      <c r="A459" s="6" t="s">
        <v>499</v>
      </c>
      <c r="B459" t="str">
        <f>VLOOKUP(A459,'Customer Names'!A:E,COLUMN('Customer Names'!D458),FALSE)</f>
        <v>Mr. Shizhong</v>
      </c>
      <c r="C459">
        <f>VLOOKUP($A459,'Medical Examinations'!$A:$J,COLUMN('Medical Examinations'!B458),FALSE)</f>
        <v>18.23</v>
      </c>
      <c r="D459">
        <f>VLOOKUP($A459,'Medical Examinations'!$A:$J,COLUMN('Medical Examinations'!C458),FALSE)</f>
        <v>5.78</v>
      </c>
      <c r="E459" t="str">
        <f>VLOOKUP($A459,'Medical Examinations'!$A:$J,COLUMN('Medical Examinations'!D458),FALSE)</f>
        <v>No</v>
      </c>
      <c r="F459" t="str">
        <f>VLOOKUP($A459,'Medical Examinations'!$A:$J,COLUMN('Medical Examinations'!E458),FALSE)</f>
        <v>No</v>
      </c>
      <c r="G459" t="str">
        <f>VLOOKUP($A459,'Medical Examinations'!$A:$J,COLUMN('Medical Examinations'!F458),FALSE)</f>
        <v>Yes</v>
      </c>
      <c r="H459">
        <f>VLOOKUP($A459,'Medical Examinations'!$A:$J,COLUMN('Medical Examinations'!G458),FALSE)</f>
        <v>1</v>
      </c>
      <c r="I459" t="str">
        <f>VLOOKUP($A459,'Medical Examinations'!$A:$J,COLUMN('Medical Examinations'!H458),FALSE)</f>
        <v>Yes</v>
      </c>
      <c r="J459" t="str">
        <f>VLOOKUP($A459,'Medical Examinations'!$A:$J,COLUMN('Medical Examinations'!I458),FALSE)</f>
        <v>Underweight</v>
      </c>
      <c r="K459" t="str">
        <f>VLOOKUP($A459,'Medical Examinations'!$A:$J,COLUMN('Medical Examinations'!J458),FALSE)</f>
        <v>Prediabetes</v>
      </c>
      <c r="L459" s="30">
        <f>VLOOKUP($A459,'Hospitalisation Details'!$A:$K,COLUMN('Hospitalisation Details'!J458),FALSE)</f>
        <v>37892</v>
      </c>
      <c r="M459" s="23">
        <f>VLOOKUP($A459,'Hospitalisation Details'!$A:$K,COLUMN('Hospitalisation Details'!F458),FALSE)</f>
        <v>21882.400000000001</v>
      </c>
      <c r="N459" t="str">
        <f>VLOOKUP($A459,'Hospitalisation Details'!$A:$K,COLUMN('Hospitalisation Details'!G458),FALSE)</f>
        <v>Tier - 2</v>
      </c>
      <c r="O459" t="str">
        <f>VLOOKUP($A459,'Hospitalisation Details'!$A:$K,COLUMN('Hospitalisation Details'!H458),FALSE)</f>
        <v>Tier - 1</v>
      </c>
      <c r="P459" t="str">
        <f>VLOOKUP($A459,'Hospitalisation Details'!$A:$K,COLUMN('Hospitalisation Details'!I458),FALSE)</f>
        <v>R1011</v>
      </c>
      <c r="Q459">
        <f>VLOOKUP($A459,'Hospitalisation Details'!$A:$K,COLUMN('Hospitalisation Details'!K458),FALSE)</f>
        <v>19</v>
      </c>
    </row>
    <row r="460" spans="1:17" ht="15.75" x14ac:dyDescent="0.25">
      <c r="A460" s="6" t="s">
        <v>500</v>
      </c>
      <c r="B460" t="str">
        <f>VLOOKUP(A460,'Customer Names'!A:E,COLUMN('Customer Names'!D459),FALSE)</f>
        <v>Ms. Marie-Claire</v>
      </c>
      <c r="C460">
        <f>VLOOKUP($A460,'Medical Examinations'!$A:$J,COLUMN('Medical Examinations'!B459),FALSE)</f>
        <v>24.7</v>
      </c>
      <c r="D460">
        <f>VLOOKUP($A460,'Medical Examinations'!$A:$J,COLUMN('Medical Examinations'!C459),FALSE)</f>
        <v>4.3600000000000003</v>
      </c>
      <c r="E460" t="str">
        <f>VLOOKUP($A460,'Medical Examinations'!$A:$J,COLUMN('Medical Examinations'!D459),FALSE)</f>
        <v>No</v>
      </c>
      <c r="F460" t="str">
        <f>VLOOKUP($A460,'Medical Examinations'!$A:$J,COLUMN('Medical Examinations'!E459),FALSE)</f>
        <v>No</v>
      </c>
      <c r="G460" t="str">
        <f>VLOOKUP($A460,'Medical Examinations'!$A:$J,COLUMN('Medical Examinations'!F459),FALSE)</f>
        <v>Yes</v>
      </c>
      <c r="H460">
        <f>VLOOKUP($A460,'Medical Examinations'!$A:$J,COLUMN('Medical Examinations'!G459),FALSE)</f>
        <v>1</v>
      </c>
      <c r="I460" t="str">
        <f>VLOOKUP($A460,'Medical Examinations'!$A:$J,COLUMN('Medical Examinations'!H459),FALSE)</f>
        <v>Yes</v>
      </c>
      <c r="J460" t="str">
        <f>VLOOKUP($A460,'Medical Examinations'!$A:$J,COLUMN('Medical Examinations'!I459),FALSE)</f>
        <v>Healthy Weight</v>
      </c>
      <c r="K460" t="str">
        <f>VLOOKUP($A460,'Medical Examinations'!$A:$J,COLUMN('Medical Examinations'!J459),FALSE)</f>
        <v>Normal</v>
      </c>
      <c r="L460" s="30">
        <f>VLOOKUP($A460,'Hospitalisation Details'!$A:$K,COLUMN('Hospitalisation Details'!J459),FALSE)</f>
        <v>29084</v>
      </c>
      <c r="M460" s="23">
        <f>VLOOKUP($A460,'Hospitalisation Details'!$A:$K,COLUMN('Hospitalisation Details'!F459),FALSE)</f>
        <v>21880.82</v>
      </c>
      <c r="N460" t="str">
        <f>VLOOKUP($A460,'Hospitalisation Details'!$A:$K,COLUMN('Hospitalisation Details'!G459),FALSE)</f>
        <v>Tier - 3</v>
      </c>
      <c r="O460" t="str">
        <f>VLOOKUP($A460,'Hospitalisation Details'!$A:$K,COLUMN('Hospitalisation Details'!H459),FALSE)</f>
        <v>Tier - 1</v>
      </c>
      <c r="P460" t="str">
        <f>VLOOKUP($A460,'Hospitalisation Details'!$A:$K,COLUMN('Hospitalisation Details'!I459),FALSE)</f>
        <v>R1012</v>
      </c>
      <c r="Q460">
        <f>VLOOKUP($A460,'Hospitalisation Details'!$A:$K,COLUMN('Hospitalisation Details'!K459),FALSE)</f>
        <v>43</v>
      </c>
    </row>
    <row r="461" spans="1:17" ht="15.75" x14ac:dyDescent="0.25">
      <c r="A461" s="6" t="s">
        <v>501</v>
      </c>
      <c r="B461" t="str">
        <f>VLOOKUP(A461,'Customer Names'!A:E,COLUMN('Customer Names'!D460),FALSE)</f>
        <v>Mr. Todd</v>
      </c>
      <c r="C461">
        <f>VLOOKUP($A461,'Medical Examinations'!$A:$J,COLUMN('Medical Examinations'!B460),FALSE)</f>
        <v>37.4</v>
      </c>
      <c r="D461">
        <f>VLOOKUP($A461,'Medical Examinations'!$A:$J,COLUMN('Medical Examinations'!C460),FALSE)</f>
        <v>9.7200000000000006</v>
      </c>
      <c r="E461" t="str">
        <f>VLOOKUP($A461,'Medical Examinations'!$A:$J,COLUMN('Medical Examinations'!D460),FALSE)</f>
        <v>Yes</v>
      </c>
      <c r="F461" t="str">
        <f>VLOOKUP($A461,'Medical Examinations'!$A:$J,COLUMN('Medical Examinations'!E460),FALSE)</f>
        <v>No</v>
      </c>
      <c r="G461" t="str">
        <f>VLOOKUP($A461,'Medical Examinations'!$A:$J,COLUMN('Medical Examinations'!F460),FALSE)</f>
        <v>Yes</v>
      </c>
      <c r="H461">
        <f>VLOOKUP($A461,'Medical Examinations'!$A:$J,COLUMN('Medical Examinations'!G460),FALSE)</f>
        <v>1</v>
      </c>
      <c r="I461" t="str">
        <f>VLOOKUP($A461,'Medical Examinations'!$A:$J,COLUMN('Medical Examinations'!H460),FALSE)</f>
        <v>No</v>
      </c>
      <c r="J461" t="str">
        <f>VLOOKUP($A461,'Medical Examinations'!$A:$J,COLUMN('Medical Examinations'!I460),FALSE)</f>
        <v>Obesity</v>
      </c>
      <c r="K461" t="str">
        <f>VLOOKUP($A461,'Medical Examinations'!$A:$J,COLUMN('Medical Examinations'!J460),FALSE)</f>
        <v>Diabetes</v>
      </c>
      <c r="L461" s="30">
        <f>VLOOKUP($A461,'Hospitalisation Details'!$A:$K,COLUMN('Hospitalisation Details'!J460),FALSE)</f>
        <v>23250</v>
      </c>
      <c r="M461" s="23">
        <f>VLOOKUP($A461,'Hospitalisation Details'!$A:$K,COLUMN('Hospitalisation Details'!F460),FALSE)</f>
        <v>21797</v>
      </c>
      <c r="N461" t="str">
        <f>VLOOKUP($A461,'Hospitalisation Details'!$A:$K,COLUMN('Hospitalisation Details'!G460),FALSE)</f>
        <v>Tier - 3</v>
      </c>
      <c r="O461" t="str">
        <f>VLOOKUP($A461,'Hospitalisation Details'!$A:$K,COLUMN('Hospitalisation Details'!H460),FALSE)</f>
        <v>Tier - 1</v>
      </c>
      <c r="P461" t="str">
        <f>VLOOKUP($A461,'Hospitalisation Details'!$A:$K,COLUMN('Hospitalisation Details'!I460),FALSE)</f>
        <v>R1011</v>
      </c>
      <c r="Q461">
        <f>VLOOKUP($A461,'Hospitalisation Details'!$A:$K,COLUMN('Hospitalisation Details'!K460),FALSE)</f>
        <v>59</v>
      </c>
    </row>
    <row r="462" spans="1:17" ht="15.75" x14ac:dyDescent="0.25">
      <c r="A462" s="6" t="s">
        <v>502</v>
      </c>
      <c r="B462" t="str">
        <f>VLOOKUP(A462,'Customer Names'!A:E,COLUMN('Customer Names'!D461),FALSE)</f>
        <v>Ms. Carolyn</v>
      </c>
      <c r="C462">
        <f>VLOOKUP($A462,'Medical Examinations'!$A:$J,COLUMN('Medical Examinations'!B461),FALSE)</f>
        <v>26.885000000000002</v>
      </c>
      <c r="D462">
        <f>VLOOKUP($A462,'Medical Examinations'!$A:$J,COLUMN('Medical Examinations'!C461),FALSE)</f>
        <v>5.18</v>
      </c>
      <c r="E462" t="str">
        <f>VLOOKUP($A462,'Medical Examinations'!$A:$J,COLUMN('Medical Examinations'!D461),FALSE)</f>
        <v>No</v>
      </c>
      <c r="F462" t="str">
        <f>VLOOKUP($A462,'Medical Examinations'!$A:$J,COLUMN('Medical Examinations'!E461),FALSE)</f>
        <v>No</v>
      </c>
      <c r="G462" t="str">
        <f>VLOOKUP($A462,'Medical Examinations'!$A:$J,COLUMN('Medical Examinations'!F461),FALSE)</f>
        <v>Yes</v>
      </c>
      <c r="H462">
        <f>VLOOKUP($A462,'Medical Examinations'!$A:$J,COLUMN('Medical Examinations'!G461),FALSE)</f>
        <v>1</v>
      </c>
      <c r="I462" t="str">
        <f>VLOOKUP($A462,'Medical Examinations'!$A:$J,COLUMN('Medical Examinations'!H461),FALSE)</f>
        <v>Yes</v>
      </c>
      <c r="J462" t="str">
        <f>VLOOKUP($A462,'Medical Examinations'!$A:$J,COLUMN('Medical Examinations'!I461),FALSE)</f>
        <v>Overweight</v>
      </c>
      <c r="K462" t="str">
        <f>VLOOKUP($A462,'Medical Examinations'!$A:$J,COLUMN('Medical Examinations'!J461),FALSE)</f>
        <v>Normal</v>
      </c>
      <c r="L462" s="30">
        <f>VLOOKUP($A462,'Hospitalisation Details'!$A:$K,COLUMN('Hospitalisation Details'!J461),FALSE)</f>
        <v>29126</v>
      </c>
      <c r="M462" s="23">
        <f>VLOOKUP($A462,'Hospitalisation Details'!$A:$K,COLUMN('Hospitalisation Details'!F461),FALSE)</f>
        <v>21774.32</v>
      </c>
      <c r="N462" t="str">
        <f>VLOOKUP($A462,'Hospitalisation Details'!$A:$K,COLUMN('Hospitalisation Details'!G461),FALSE)</f>
        <v>Tier - 3</v>
      </c>
      <c r="O462" t="str">
        <f>VLOOKUP($A462,'Hospitalisation Details'!$A:$K,COLUMN('Hospitalisation Details'!H461),FALSE)</f>
        <v>Tier - 2</v>
      </c>
      <c r="P462" t="str">
        <f>VLOOKUP($A462,'Hospitalisation Details'!$A:$K,COLUMN('Hospitalisation Details'!I461),FALSE)</f>
        <v>R1012</v>
      </c>
      <c r="Q462">
        <f>VLOOKUP($A462,'Hospitalisation Details'!$A:$K,COLUMN('Hospitalisation Details'!K461),FALSE)</f>
        <v>43</v>
      </c>
    </row>
    <row r="463" spans="1:17" ht="15.75" x14ac:dyDescent="0.25">
      <c r="A463" s="6" t="s">
        <v>503</v>
      </c>
      <c r="B463" t="str">
        <f>VLOOKUP(A463,'Customer Names'!A:E,COLUMN('Customer Names'!D462),FALSE)</f>
        <v>Ms. Lindsey</v>
      </c>
      <c r="C463">
        <f>VLOOKUP($A463,'Medical Examinations'!$A:$J,COLUMN('Medical Examinations'!B462),FALSE)</f>
        <v>25.27</v>
      </c>
      <c r="D463">
        <f>VLOOKUP($A463,'Medical Examinations'!$A:$J,COLUMN('Medical Examinations'!C462),FALSE)</f>
        <v>5.29</v>
      </c>
      <c r="E463" t="str">
        <f>VLOOKUP($A463,'Medical Examinations'!$A:$J,COLUMN('Medical Examinations'!D462),FALSE)</f>
        <v>No</v>
      </c>
      <c r="F463" t="str">
        <f>VLOOKUP($A463,'Medical Examinations'!$A:$J,COLUMN('Medical Examinations'!E462),FALSE)</f>
        <v>No</v>
      </c>
      <c r="G463" t="str">
        <f>VLOOKUP($A463,'Medical Examinations'!$A:$J,COLUMN('Medical Examinations'!F462),FALSE)</f>
        <v>Yes</v>
      </c>
      <c r="H463">
        <f>VLOOKUP($A463,'Medical Examinations'!$A:$J,COLUMN('Medical Examinations'!G462),FALSE)</f>
        <v>1</v>
      </c>
      <c r="I463" t="str">
        <f>VLOOKUP($A463,'Medical Examinations'!$A:$J,COLUMN('Medical Examinations'!H462),FALSE)</f>
        <v>Yes</v>
      </c>
      <c r="J463" t="str">
        <f>VLOOKUP($A463,'Medical Examinations'!$A:$J,COLUMN('Medical Examinations'!I462),FALSE)</f>
        <v>Overweight</v>
      </c>
      <c r="K463" t="str">
        <f>VLOOKUP($A463,'Medical Examinations'!$A:$J,COLUMN('Medical Examinations'!J462),FALSE)</f>
        <v>Normal</v>
      </c>
      <c r="L463" s="30">
        <f>VLOOKUP($A463,'Hospitalisation Details'!$A:$K,COLUMN('Hospitalisation Details'!J462),FALSE)</f>
        <v>29118</v>
      </c>
      <c r="M463" s="23">
        <f>VLOOKUP($A463,'Hospitalisation Details'!$A:$K,COLUMN('Hospitalisation Details'!F462),FALSE)</f>
        <v>21771.34</v>
      </c>
      <c r="N463" t="str">
        <f>VLOOKUP($A463,'Hospitalisation Details'!$A:$K,COLUMN('Hospitalisation Details'!G462),FALSE)</f>
        <v>Tier - 3</v>
      </c>
      <c r="O463" t="str">
        <f>VLOOKUP($A463,'Hospitalisation Details'!$A:$K,COLUMN('Hospitalisation Details'!H462),FALSE)</f>
        <v>Tier - 1</v>
      </c>
      <c r="P463" t="str">
        <f>VLOOKUP($A463,'Hospitalisation Details'!$A:$K,COLUMN('Hospitalisation Details'!I462),FALSE)</f>
        <v>R1024</v>
      </c>
      <c r="Q463">
        <f>VLOOKUP($A463,'Hospitalisation Details'!$A:$K,COLUMN('Hospitalisation Details'!K462),FALSE)</f>
        <v>43</v>
      </c>
    </row>
    <row r="464" spans="1:17" ht="15.75" x14ac:dyDescent="0.25">
      <c r="A464" s="6" t="s">
        <v>504</v>
      </c>
      <c r="B464" t="str">
        <f>VLOOKUP(A464,'Customer Names'!A:E,COLUMN('Customer Names'!D463),FALSE)</f>
        <v>Ms. Marissa</v>
      </c>
      <c r="C464">
        <f>VLOOKUP($A464,'Medical Examinations'!$A:$J,COLUMN('Medical Examinations'!B463),FALSE)</f>
        <v>23.655000000000001</v>
      </c>
      <c r="D464">
        <f>VLOOKUP($A464,'Medical Examinations'!$A:$J,COLUMN('Medical Examinations'!C463),FALSE)</f>
        <v>4.8600000000000003</v>
      </c>
      <c r="E464" t="str">
        <f>VLOOKUP($A464,'Medical Examinations'!$A:$J,COLUMN('Medical Examinations'!D463),FALSE)</f>
        <v>Yes</v>
      </c>
      <c r="F464" t="str">
        <f>VLOOKUP($A464,'Medical Examinations'!$A:$J,COLUMN('Medical Examinations'!E463),FALSE)</f>
        <v>No</v>
      </c>
      <c r="G464" t="str">
        <f>VLOOKUP($A464,'Medical Examinations'!$A:$J,COLUMN('Medical Examinations'!F463),FALSE)</f>
        <v>No</v>
      </c>
      <c r="H464">
        <f>VLOOKUP($A464,'Medical Examinations'!$A:$J,COLUMN('Medical Examinations'!G463),FALSE)</f>
        <v>0</v>
      </c>
      <c r="I464" t="str">
        <f>VLOOKUP($A464,'Medical Examinations'!$A:$J,COLUMN('Medical Examinations'!H463),FALSE)</f>
        <v>Yes</v>
      </c>
      <c r="J464" t="str">
        <f>VLOOKUP($A464,'Medical Examinations'!$A:$J,COLUMN('Medical Examinations'!I463),FALSE)</f>
        <v>Healthy Weight</v>
      </c>
      <c r="K464" t="str">
        <f>VLOOKUP($A464,'Medical Examinations'!$A:$J,COLUMN('Medical Examinations'!J463),FALSE)</f>
        <v>Normal</v>
      </c>
      <c r="L464" s="30">
        <f>VLOOKUP($A464,'Hospitalisation Details'!$A:$K,COLUMN('Hospitalisation Details'!J463),FALSE)</f>
        <v>27959</v>
      </c>
      <c r="M464" s="23">
        <f>VLOOKUP($A464,'Hospitalisation Details'!$A:$K,COLUMN('Hospitalisation Details'!F463),FALSE)</f>
        <v>21677.279999999999</v>
      </c>
      <c r="N464" t="str">
        <f>VLOOKUP($A464,'Hospitalisation Details'!$A:$K,COLUMN('Hospitalisation Details'!G463),FALSE)</f>
        <v>Tier - 3</v>
      </c>
      <c r="O464" t="str">
        <f>VLOOKUP($A464,'Hospitalisation Details'!$A:$K,COLUMN('Hospitalisation Details'!H463),FALSE)</f>
        <v>Tier - 1</v>
      </c>
      <c r="P464" t="str">
        <f>VLOOKUP($A464,'Hospitalisation Details'!$A:$K,COLUMN('Hospitalisation Details'!I463),FALSE)</f>
        <v>R1012</v>
      </c>
      <c r="Q464">
        <f>VLOOKUP($A464,'Hospitalisation Details'!$A:$K,COLUMN('Hospitalisation Details'!K463),FALSE)</f>
        <v>46</v>
      </c>
    </row>
    <row r="465" spans="1:17" ht="15.75" x14ac:dyDescent="0.25">
      <c r="A465" s="6" t="s">
        <v>505</v>
      </c>
      <c r="B465" t="str">
        <f>VLOOKUP(A465,'Customer Names'!A:E,COLUMN('Customer Names'!D464),FALSE)</f>
        <v>Mr. Jean</v>
      </c>
      <c r="C465">
        <f>VLOOKUP($A465,'Medical Examinations'!$A:$J,COLUMN('Medical Examinations'!B464),FALSE)</f>
        <v>55.05</v>
      </c>
      <c r="D465">
        <f>VLOOKUP($A465,'Medical Examinations'!$A:$J,COLUMN('Medical Examinations'!C464),FALSE)</f>
        <v>7.66</v>
      </c>
      <c r="E465" t="str">
        <f>VLOOKUP($A465,'Medical Examinations'!$A:$J,COLUMN('Medical Examinations'!D464),FALSE)</f>
        <v>No</v>
      </c>
      <c r="F465" t="str">
        <f>VLOOKUP($A465,'Medical Examinations'!$A:$J,COLUMN('Medical Examinations'!E464),FALSE)</f>
        <v>No</v>
      </c>
      <c r="G465" t="str">
        <f>VLOOKUP($A465,'Medical Examinations'!$A:$J,COLUMN('Medical Examinations'!F464),FALSE)</f>
        <v>No</v>
      </c>
      <c r="H465">
        <f>VLOOKUP($A465,'Medical Examinations'!$A:$J,COLUMN('Medical Examinations'!G464),FALSE)</f>
        <v>0</v>
      </c>
      <c r="I465" t="str">
        <f>VLOOKUP($A465,'Medical Examinations'!$A:$J,COLUMN('Medical Examinations'!H464),FALSE)</f>
        <v>No</v>
      </c>
      <c r="J465" t="str">
        <f>VLOOKUP($A465,'Medical Examinations'!$A:$J,COLUMN('Medical Examinations'!I464),FALSE)</f>
        <v>Obesity</v>
      </c>
      <c r="K465" t="str">
        <f>VLOOKUP($A465,'Medical Examinations'!$A:$J,COLUMN('Medical Examinations'!J464),FALSE)</f>
        <v>Diabetes</v>
      </c>
      <c r="L465" s="30">
        <f>VLOOKUP($A465,'Hospitalisation Details'!$A:$K,COLUMN('Hospitalisation Details'!J464),FALSE)</f>
        <v>22966</v>
      </c>
      <c r="M465" s="23">
        <f>VLOOKUP($A465,'Hospitalisation Details'!$A:$K,COLUMN('Hospitalisation Details'!F464),FALSE)</f>
        <v>21661.16</v>
      </c>
      <c r="N465" t="str">
        <f>VLOOKUP($A465,'Hospitalisation Details'!$A:$K,COLUMN('Hospitalisation Details'!G464),FALSE)</f>
        <v>Tier - 2</v>
      </c>
      <c r="O465" t="str">
        <f>VLOOKUP($A465,'Hospitalisation Details'!$A:$K,COLUMN('Hospitalisation Details'!H464),FALSE)</f>
        <v>Tier - 2</v>
      </c>
      <c r="P465" t="str">
        <f>VLOOKUP($A465,'Hospitalisation Details'!$A:$K,COLUMN('Hospitalisation Details'!I464),FALSE)</f>
        <v>R1012</v>
      </c>
      <c r="Q465">
        <f>VLOOKUP($A465,'Hospitalisation Details'!$A:$K,COLUMN('Hospitalisation Details'!K464),FALSE)</f>
        <v>60</v>
      </c>
    </row>
    <row r="466" spans="1:17" ht="15.75" x14ac:dyDescent="0.25">
      <c r="A466" s="6" t="s">
        <v>506</v>
      </c>
      <c r="B466" t="str">
        <f>VLOOKUP(A466,'Customer Names'!A:E,COLUMN('Customer Names'!D465),FALSE)</f>
        <v>Ms. Danielle</v>
      </c>
      <c r="C466">
        <f>VLOOKUP($A466,'Medical Examinations'!$A:$J,COLUMN('Medical Examinations'!B465),FALSE)</f>
        <v>24.89</v>
      </c>
      <c r="D466">
        <f>VLOOKUP($A466,'Medical Examinations'!$A:$J,COLUMN('Medical Examinations'!C465),FALSE)</f>
        <v>6.1</v>
      </c>
      <c r="E466" t="str">
        <f>VLOOKUP($A466,'Medical Examinations'!$A:$J,COLUMN('Medical Examinations'!D465),FALSE)</f>
        <v>Yes</v>
      </c>
      <c r="F466" t="str">
        <f>VLOOKUP($A466,'Medical Examinations'!$A:$J,COLUMN('Medical Examinations'!E465),FALSE)</f>
        <v>No</v>
      </c>
      <c r="G466" t="str">
        <f>VLOOKUP($A466,'Medical Examinations'!$A:$J,COLUMN('Medical Examinations'!F465),FALSE)</f>
        <v>Yes</v>
      </c>
      <c r="H466">
        <f>VLOOKUP($A466,'Medical Examinations'!$A:$J,COLUMN('Medical Examinations'!G465),FALSE)</f>
        <v>1</v>
      </c>
      <c r="I466" t="str">
        <f>VLOOKUP($A466,'Medical Examinations'!$A:$J,COLUMN('Medical Examinations'!H465),FALSE)</f>
        <v>Yes</v>
      </c>
      <c r="J466" t="str">
        <f>VLOOKUP($A466,'Medical Examinations'!$A:$J,COLUMN('Medical Examinations'!I465),FALSE)</f>
        <v>Healthy Weight</v>
      </c>
      <c r="K466" t="str">
        <f>VLOOKUP($A466,'Medical Examinations'!$A:$J,COLUMN('Medical Examinations'!J465),FALSE)</f>
        <v>Prediabetes</v>
      </c>
      <c r="L466" s="30">
        <f>VLOOKUP($A466,'Hospitalisation Details'!$A:$K,COLUMN('Hospitalisation Details'!J465),FALSE)</f>
        <v>30675</v>
      </c>
      <c r="M466" s="23">
        <f>VLOOKUP($A466,'Hospitalisation Details'!$A:$K,COLUMN('Hospitalisation Details'!F465),FALSE)</f>
        <v>21659.93</v>
      </c>
      <c r="N466" t="str">
        <f>VLOOKUP($A466,'Hospitalisation Details'!$A:$K,COLUMN('Hospitalisation Details'!G465),FALSE)</f>
        <v>Tier - 3</v>
      </c>
      <c r="O466" t="str">
        <f>VLOOKUP($A466,'Hospitalisation Details'!$A:$K,COLUMN('Hospitalisation Details'!H465),FALSE)</f>
        <v>Tier - 3</v>
      </c>
      <c r="P466" t="str">
        <f>VLOOKUP($A466,'Hospitalisation Details'!$A:$K,COLUMN('Hospitalisation Details'!I465),FALSE)</f>
        <v>R1024</v>
      </c>
      <c r="Q466">
        <f>VLOOKUP($A466,'Hospitalisation Details'!$A:$K,COLUMN('Hospitalisation Details'!K465),FALSE)</f>
        <v>39</v>
      </c>
    </row>
    <row r="467" spans="1:17" ht="15.75" x14ac:dyDescent="0.25">
      <c r="A467" s="6" t="s">
        <v>507</v>
      </c>
      <c r="B467" t="str">
        <f>VLOOKUP(A467,'Customer Names'!A:E,COLUMN('Customer Names'!D466),FALSE)</f>
        <v>Mr. Jim</v>
      </c>
      <c r="C467">
        <f>VLOOKUP($A467,'Medical Examinations'!$A:$J,COLUMN('Medical Examinations'!B466),FALSE)</f>
        <v>18.715</v>
      </c>
      <c r="D467">
        <f>VLOOKUP($A467,'Medical Examinations'!$A:$J,COLUMN('Medical Examinations'!C466),FALSE)</f>
        <v>4.4400000000000004</v>
      </c>
      <c r="E467" t="str">
        <f>VLOOKUP($A467,'Medical Examinations'!$A:$J,COLUMN('Medical Examinations'!D466),FALSE)</f>
        <v>No</v>
      </c>
      <c r="F467" t="str">
        <f>VLOOKUP($A467,'Medical Examinations'!$A:$J,COLUMN('Medical Examinations'!E466),FALSE)</f>
        <v>No</v>
      </c>
      <c r="G467" t="str">
        <f>VLOOKUP($A467,'Medical Examinations'!$A:$J,COLUMN('Medical Examinations'!F466),FALSE)</f>
        <v>No</v>
      </c>
      <c r="H467">
        <f>VLOOKUP($A467,'Medical Examinations'!$A:$J,COLUMN('Medical Examinations'!G466),FALSE)</f>
        <v>0</v>
      </c>
      <c r="I467" t="str">
        <f>VLOOKUP($A467,'Medical Examinations'!$A:$J,COLUMN('Medical Examinations'!H466),FALSE)</f>
        <v>No</v>
      </c>
      <c r="J467" t="str">
        <f>VLOOKUP($A467,'Medical Examinations'!$A:$J,COLUMN('Medical Examinations'!I466),FALSE)</f>
        <v>Healthy Weight</v>
      </c>
      <c r="K467" t="str">
        <f>VLOOKUP($A467,'Medical Examinations'!$A:$J,COLUMN('Medical Examinations'!J466),FALSE)</f>
        <v>Normal</v>
      </c>
      <c r="L467" s="30">
        <f>VLOOKUP($A467,'Hospitalisation Details'!$A:$K,COLUMN('Hospitalisation Details'!J466),FALSE)</f>
        <v>36323</v>
      </c>
      <c r="M467" s="23">
        <f>VLOOKUP($A467,'Hospitalisation Details'!$A:$K,COLUMN('Hospitalisation Details'!F466),FALSE)</f>
        <v>21595.38</v>
      </c>
      <c r="N467" t="str">
        <f>VLOOKUP($A467,'Hospitalisation Details'!$A:$K,COLUMN('Hospitalisation Details'!G466),FALSE)</f>
        <v>Tier - 2</v>
      </c>
      <c r="O467" t="str">
        <f>VLOOKUP($A467,'Hospitalisation Details'!$A:$K,COLUMN('Hospitalisation Details'!H466),FALSE)</f>
        <v>Tier - 3</v>
      </c>
      <c r="P467" t="str">
        <f>VLOOKUP($A467,'Hospitalisation Details'!$A:$K,COLUMN('Hospitalisation Details'!I466),FALSE)</f>
        <v>R1012</v>
      </c>
      <c r="Q467">
        <f>VLOOKUP($A467,'Hospitalisation Details'!$A:$K,COLUMN('Hospitalisation Details'!K466),FALSE)</f>
        <v>23</v>
      </c>
    </row>
    <row r="468" spans="1:17" ht="15.75" x14ac:dyDescent="0.25">
      <c r="A468" s="6" t="s">
        <v>508</v>
      </c>
      <c r="B468" t="str">
        <f>VLOOKUP(A468,'Customer Names'!A:E,COLUMN('Customer Names'!D467),FALSE)</f>
        <v>Mr. Matthew</v>
      </c>
      <c r="C468">
        <f>VLOOKUP($A468,'Medical Examinations'!$A:$J,COLUMN('Medical Examinations'!B467),FALSE)</f>
        <v>28.12</v>
      </c>
      <c r="D468">
        <f>VLOOKUP($A468,'Medical Examinations'!$A:$J,COLUMN('Medical Examinations'!C467),FALSE)</f>
        <v>6.15</v>
      </c>
      <c r="E468" t="str">
        <f>VLOOKUP($A468,'Medical Examinations'!$A:$J,COLUMN('Medical Examinations'!D467),FALSE)</f>
        <v>No</v>
      </c>
      <c r="F468" t="str">
        <f>VLOOKUP($A468,'Medical Examinations'!$A:$J,COLUMN('Medical Examinations'!E467),FALSE)</f>
        <v>No</v>
      </c>
      <c r="G468" t="str">
        <f>VLOOKUP($A468,'Medical Examinations'!$A:$J,COLUMN('Medical Examinations'!F467),FALSE)</f>
        <v>No</v>
      </c>
      <c r="H468">
        <f>VLOOKUP($A468,'Medical Examinations'!$A:$J,COLUMN('Medical Examinations'!G467),FALSE)</f>
        <v>0</v>
      </c>
      <c r="I468" t="str">
        <f>VLOOKUP($A468,'Medical Examinations'!$A:$J,COLUMN('Medical Examinations'!H467),FALSE)</f>
        <v>Yes</v>
      </c>
      <c r="J468" t="str">
        <f>VLOOKUP($A468,'Medical Examinations'!$A:$J,COLUMN('Medical Examinations'!I467),FALSE)</f>
        <v>Overweight</v>
      </c>
      <c r="K468" t="str">
        <f>VLOOKUP($A468,'Medical Examinations'!$A:$J,COLUMN('Medical Examinations'!J467),FALSE)</f>
        <v>Prediabetes</v>
      </c>
      <c r="L468" s="30">
        <f>VLOOKUP($A468,'Hospitalisation Details'!$A:$K,COLUMN('Hospitalisation Details'!J467),FALSE)</f>
        <v>33198</v>
      </c>
      <c r="M468" s="23">
        <f>VLOOKUP($A468,'Hospitalisation Details'!$A:$K,COLUMN('Hospitalisation Details'!F467),FALSE)</f>
        <v>21472.48</v>
      </c>
      <c r="N468" t="str">
        <f>VLOOKUP($A468,'Hospitalisation Details'!$A:$K,COLUMN('Hospitalisation Details'!G467),FALSE)</f>
        <v>Tier - 2</v>
      </c>
      <c r="O468" t="str">
        <f>VLOOKUP($A468,'Hospitalisation Details'!$A:$K,COLUMN('Hospitalisation Details'!H467),FALSE)</f>
        <v>Tier - 2</v>
      </c>
      <c r="P468" t="str">
        <f>VLOOKUP($A468,'Hospitalisation Details'!$A:$K,COLUMN('Hospitalisation Details'!I467),FALSE)</f>
        <v>R1012</v>
      </c>
      <c r="Q468">
        <f>VLOOKUP($A468,'Hospitalisation Details'!$A:$K,COLUMN('Hospitalisation Details'!K467),FALSE)</f>
        <v>32</v>
      </c>
    </row>
    <row r="469" spans="1:17" ht="15.75" x14ac:dyDescent="0.25">
      <c r="A469" s="6" t="s">
        <v>509</v>
      </c>
      <c r="B469" t="str">
        <f>VLOOKUP(A469,'Customer Names'!A:E,COLUMN('Customer Names'!D468),FALSE)</f>
        <v>Ms. Rachel</v>
      </c>
      <c r="C469">
        <f>VLOOKUP($A469,'Medical Examinations'!$A:$J,COLUMN('Medical Examinations'!B468),FALSE)</f>
        <v>26.6</v>
      </c>
      <c r="D469">
        <f>VLOOKUP($A469,'Medical Examinations'!$A:$J,COLUMN('Medical Examinations'!C468),FALSE)</f>
        <v>4.53</v>
      </c>
      <c r="E469" t="str">
        <f>VLOOKUP($A469,'Medical Examinations'!$A:$J,COLUMN('Medical Examinations'!D468),FALSE)</f>
        <v>No</v>
      </c>
      <c r="F469" t="str">
        <f>VLOOKUP($A469,'Medical Examinations'!$A:$J,COLUMN('Medical Examinations'!E468),FALSE)</f>
        <v>No</v>
      </c>
      <c r="G469" t="str">
        <f>VLOOKUP($A469,'Medical Examinations'!$A:$J,COLUMN('Medical Examinations'!F468),FALSE)</f>
        <v>No</v>
      </c>
      <c r="H469">
        <f>VLOOKUP($A469,'Medical Examinations'!$A:$J,COLUMN('Medical Examinations'!G468),FALSE)</f>
        <v>0</v>
      </c>
      <c r="I469" t="str">
        <f>VLOOKUP($A469,'Medical Examinations'!$A:$J,COLUMN('Medical Examinations'!H468),FALSE)</f>
        <v>Yes</v>
      </c>
      <c r="J469" t="str">
        <f>VLOOKUP($A469,'Medical Examinations'!$A:$J,COLUMN('Medical Examinations'!I468),FALSE)</f>
        <v>Overweight</v>
      </c>
      <c r="K469" t="str">
        <f>VLOOKUP($A469,'Medical Examinations'!$A:$J,COLUMN('Medical Examinations'!J468),FALSE)</f>
        <v>Normal</v>
      </c>
      <c r="L469" s="30">
        <f>VLOOKUP($A469,'Hospitalisation Details'!$A:$K,COLUMN('Hospitalisation Details'!J468),FALSE)</f>
        <v>29468</v>
      </c>
      <c r="M469" s="23">
        <f>VLOOKUP($A469,'Hospitalisation Details'!$A:$K,COLUMN('Hospitalisation Details'!F468),FALSE)</f>
        <v>21348.71</v>
      </c>
      <c r="N469" t="str">
        <f>VLOOKUP($A469,'Hospitalisation Details'!$A:$K,COLUMN('Hospitalisation Details'!G468),FALSE)</f>
        <v>Tier - 2</v>
      </c>
      <c r="O469" t="str">
        <f>VLOOKUP($A469,'Hospitalisation Details'!$A:$K,COLUMN('Hospitalisation Details'!H468),FALSE)</f>
        <v>Tier - 1</v>
      </c>
      <c r="P469" t="str">
        <f>VLOOKUP($A469,'Hospitalisation Details'!$A:$K,COLUMN('Hospitalisation Details'!I468),FALSE)</f>
        <v>R1012</v>
      </c>
      <c r="Q469">
        <f>VLOOKUP($A469,'Hospitalisation Details'!$A:$K,COLUMN('Hospitalisation Details'!K468),FALSE)</f>
        <v>42</v>
      </c>
    </row>
    <row r="470" spans="1:17" ht="15.75" x14ac:dyDescent="0.25">
      <c r="A470" s="6" t="s">
        <v>510</v>
      </c>
      <c r="B470" t="str">
        <f>VLOOKUP(A470,'Customer Names'!A:E,COLUMN('Customer Names'!D469),FALSE)</f>
        <v>Ms. Corina</v>
      </c>
      <c r="C470">
        <f>VLOOKUP($A470,'Medical Examinations'!$A:$J,COLUMN('Medical Examinations'!B469),FALSE)</f>
        <v>30.114999999999998</v>
      </c>
      <c r="D470">
        <f>VLOOKUP($A470,'Medical Examinations'!$A:$J,COLUMN('Medical Examinations'!C469),FALSE)</f>
        <v>5.48</v>
      </c>
      <c r="E470" t="str">
        <f>VLOOKUP($A470,'Medical Examinations'!$A:$J,COLUMN('Medical Examinations'!D469),FALSE)</f>
        <v>No</v>
      </c>
      <c r="F470" t="str">
        <f>VLOOKUP($A470,'Medical Examinations'!$A:$J,COLUMN('Medical Examinations'!E469),FALSE)</f>
        <v>Yes</v>
      </c>
      <c r="G470" t="str">
        <f>VLOOKUP($A470,'Medical Examinations'!$A:$J,COLUMN('Medical Examinations'!F469),FALSE)</f>
        <v>No</v>
      </c>
      <c r="H470">
        <f>VLOOKUP($A470,'Medical Examinations'!$A:$J,COLUMN('Medical Examinations'!G469),FALSE)</f>
        <v>1</v>
      </c>
      <c r="I470" t="str">
        <f>VLOOKUP($A470,'Medical Examinations'!$A:$J,COLUMN('Medical Examinations'!H469),FALSE)</f>
        <v>No</v>
      </c>
      <c r="J470" t="str">
        <f>VLOOKUP($A470,'Medical Examinations'!$A:$J,COLUMN('Medical Examinations'!I469),FALSE)</f>
        <v>Obesity</v>
      </c>
      <c r="K470" t="str">
        <f>VLOOKUP($A470,'Medical Examinations'!$A:$J,COLUMN('Medical Examinations'!J469),FALSE)</f>
        <v>Normal</v>
      </c>
      <c r="L470" s="30">
        <f>VLOOKUP($A470,'Hospitalisation Details'!$A:$K,COLUMN('Hospitalisation Details'!J469),FALSE)</f>
        <v>38203</v>
      </c>
      <c r="M470" s="23">
        <f>VLOOKUP($A470,'Hospitalisation Details'!$A:$K,COLUMN('Hospitalisation Details'!F469),FALSE)</f>
        <v>21344.85</v>
      </c>
      <c r="N470" t="str">
        <f>VLOOKUP($A470,'Hospitalisation Details'!$A:$K,COLUMN('Hospitalisation Details'!G469),FALSE)</f>
        <v>Tier - 3</v>
      </c>
      <c r="O470" t="str">
        <f>VLOOKUP($A470,'Hospitalisation Details'!$A:$K,COLUMN('Hospitalisation Details'!H469),FALSE)</f>
        <v>Tier - 1</v>
      </c>
      <c r="P470" t="str">
        <f>VLOOKUP($A470,'Hospitalisation Details'!$A:$K,COLUMN('Hospitalisation Details'!I469),FALSE)</f>
        <v>R1024</v>
      </c>
      <c r="Q470">
        <f>VLOOKUP($A470,'Hospitalisation Details'!$A:$K,COLUMN('Hospitalisation Details'!K469),FALSE)</f>
        <v>18</v>
      </c>
    </row>
    <row r="471" spans="1:17" ht="15.75" x14ac:dyDescent="0.25">
      <c r="A471" s="6" t="s">
        <v>511</v>
      </c>
      <c r="B471" t="str">
        <f>VLOOKUP(A471,'Customer Names'!A:E,COLUMN('Customer Names'!D470),FALSE)</f>
        <v>Mr. Guannan</v>
      </c>
      <c r="C471">
        <f>VLOOKUP($A471,'Medical Examinations'!$A:$J,COLUMN('Medical Examinations'!B470),FALSE)</f>
        <v>24.605</v>
      </c>
      <c r="D471">
        <f>VLOOKUP($A471,'Medical Examinations'!$A:$J,COLUMN('Medical Examinations'!C470),FALSE)</f>
        <v>5.48</v>
      </c>
      <c r="E471" t="str">
        <f>VLOOKUP($A471,'Medical Examinations'!$A:$J,COLUMN('Medical Examinations'!D470),FALSE)</f>
        <v>No</v>
      </c>
      <c r="F471" t="str">
        <f>VLOOKUP($A471,'Medical Examinations'!$A:$J,COLUMN('Medical Examinations'!E470),FALSE)</f>
        <v>No</v>
      </c>
      <c r="G471" t="str">
        <f>VLOOKUP($A471,'Medical Examinations'!$A:$J,COLUMN('Medical Examinations'!F470),FALSE)</f>
        <v>No</v>
      </c>
      <c r="H471">
        <f>VLOOKUP($A471,'Medical Examinations'!$A:$J,COLUMN('Medical Examinations'!G470),FALSE)</f>
        <v>0</v>
      </c>
      <c r="I471" t="str">
        <f>VLOOKUP($A471,'Medical Examinations'!$A:$J,COLUMN('Medical Examinations'!H470),FALSE)</f>
        <v>Yes</v>
      </c>
      <c r="J471" t="str">
        <f>VLOOKUP($A471,'Medical Examinations'!$A:$J,COLUMN('Medical Examinations'!I470),FALSE)</f>
        <v>Healthy Weight</v>
      </c>
      <c r="K471" t="str">
        <f>VLOOKUP($A471,'Medical Examinations'!$A:$J,COLUMN('Medical Examinations'!J470),FALSE)</f>
        <v>Normal</v>
      </c>
      <c r="L471" s="30">
        <f>VLOOKUP($A471,'Hospitalisation Details'!$A:$K,COLUMN('Hospitalisation Details'!J470),FALSE)</f>
        <v>29565</v>
      </c>
      <c r="M471" s="23">
        <f>VLOOKUP($A471,'Hospitalisation Details'!$A:$K,COLUMN('Hospitalisation Details'!F470),FALSE)</f>
        <v>21259.38</v>
      </c>
      <c r="N471" t="str">
        <f>VLOOKUP($A471,'Hospitalisation Details'!$A:$K,COLUMN('Hospitalisation Details'!G470),FALSE)</f>
        <v>Tier - 3</v>
      </c>
      <c r="O471" t="str">
        <f>VLOOKUP($A471,'Hospitalisation Details'!$A:$K,COLUMN('Hospitalisation Details'!H470),FALSE)</f>
        <v>Tier - 3</v>
      </c>
      <c r="P471" t="str">
        <f>VLOOKUP($A471,'Hospitalisation Details'!$A:$K,COLUMN('Hospitalisation Details'!I470),FALSE)</f>
        <v>R1019</v>
      </c>
      <c r="Q471">
        <f>VLOOKUP($A471,'Hospitalisation Details'!$A:$K,COLUMN('Hospitalisation Details'!K470),FALSE)</f>
        <v>42</v>
      </c>
    </row>
    <row r="472" spans="1:17" ht="15.75" x14ac:dyDescent="0.25">
      <c r="A472" s="6" t="s">
        <v>512</v>
      </c>
      <c r="B472" t="str">
        <f>VLOOKUP(A472,'Customer Names'!A:E,COLUMN('Customer Names'!D471),FALSE)</f>
        <v>Mr. Don</v>
      </c>
      <c r="C472">
        <f>VLOOKUP($A472,'Medical Examinations'!$A:$J,COLUMN('Medical Examinations'!B471),FALSE)</f>
        <v>29.6</v>
      </c>
      <c r="D472">
        <f>VLOOKUP($A472,'Medical Examinations'!$A:$J,COLUMN('Medical Examinations'!C471),FALSE)</f>
        <v>8.1</v>
      </c>
      <c r="E472" t="str">
        <f>VLOOKUP($A472,'Medical Examinations'!$A:$J,COLUMN('Medical Examinations'!D471),FALSE)</f>
        <v>No</v>
      </c>
      <c r="F472" t="str">
        <f>VLOOKUP($A472,'Medical Examinations'!$A:$J,COLUMN('Medical Examinations'!E471),FALSE)</f>
        <v>No</v>
      </c>
      <c r="G472" t="str">
        <f>VLOOKUP($A472,'Medical Examinations'!$A:$J,COLUMN('Medical Examinations'!F471),FALSE)</f>
        <v>No</v>
      </c>
      <c r="H472">
        <f>VLOOKUP($A472,'Medical Examinations'!$A:$J,COLUMN('Medical Examinations'!G471),FALSE)</f>
        <v>0</v>
      </c>
      <c r="I472" t="str">
        <f>VLOOKUP($A472,'Medical Examinations'!$A:$J,COLUMN('Medical Examinations'!H471),FALSE)</f>
        <v>No</v>
      </c>
      <c r="J472" t="str">
        <f>VLOOKUP($A472,'Medical Examinations'!$A:$J,COLUMN('Medical Examinations'!I471),FALSE)</f>
        <v>Overweight</v>
      </c>
      <c r="K472" t="str">
        <f>VLOOKUP($A472,'Medical Examinations'!$A:$J,COLUMN('Medical Examinations'!J471),FALSE)</f>
        <v>Diabetes</v>
      </c>
      <c r="L472" s="30">
        <f>VLOOKUP($A472,'Hospitalisation Details'!$A:$K,COLUMN('Hospitalisation Details'!J471),FALSE)</f>
        <v>27275</v>
      </c>
      <c r="M472" s="23">
        <f>VLOOKUP($A472,'Hospitalisation Details'!$A:$K,COLUMN('Hospitalisation Details'!F471),FALSE)</f>
        <v>21232.18</v>
      </c>
      <c r="N472" t="str">
        <f>VLOOKUP($A472,'Hospitalisation Details'!$A:$K,COLUMN('Hospitalisation Details'!G471),FALSE)</f>
        <v>Tier - 3</v>
      </c>
      <c r="O472" t="str">
        <f>VLOOKUP($A472,'Hospitalisation Details'!$A:$K,COLUMN('Hospitalisation Details'!H471),FALSE)</f>
        <v>Tier - 2</v>
      </c>
      <c r="P472" t="str">
        <f>VLOOKUP($A472,'Hospitalisation Details'!$A:$K,COLUMN('Hospitalisation Details'!I471),FALSE)</f>
        <v>R1011</v>
      </c>
      <c r="Q472">
        <f>VLOOKUP($A472,'Hospitalisation Details'!$A:$K,COLUMN('Hospitalisation Details'!K471),FALSE)</f>
        <v>48</v>
      </c>
    </row>
    <row r="473" spans="1:17" ht="15.75" x14ac:dyDescent="0.25">
      <c r="A473" s="6" t="s">
        <v>513</v>
      </c>
      <c r="B473" t="str">
        <f>VLOOKUP(A473,'Customer Names'!A:E,COLUMN('Customer Names'!D472),FALSE)</f>
        <v>Mr. Chris</v>
      </c>
      <c r="C473">
        <f>VLOOKUP($A473,'Medical Examinations'!$A:$J,COLUMN('Medical Examinations'!B472),FALSE)</f>
        <v>24.42</v>
      </c>
      <c r="D473">
        <f>VLOOKUP($A473,'Medical Examinations'!$A:$J,COLUMN('Medical Examinations'!C472),FALSE)</f>
        <v>7.16</v>
      </c>
      <c r="E473" t="str">
        <f>VLOOKUP($A473,'Medical Examinations'!$A:$J,COLUMN('Medical Examinations'!D472),FALSE)</f>
        <v>No</v>
      </c>
      <c r="F473" t="str">
        <f>VLOOKUP($A473,'Medical Examinations'!$A:$J,COLUMN('Medical Examinations'!E472),FALSE)</f>
        <v>No</v>
      </c>
      <c r="G473" t="str">
        <f>VLOOKUP($A473,'Medical Examinations'!$A:$J,COLUMN('Medical Examinations'!F472),FALSE)</f>
        <v>No</v>
      </c>
      <c r="H473">
        <f>VLOOKUP($A473,'Medical Examinations'!$A:$J,COLUMN('Medical Examinations'!G472),FALSE)</f>
        <v>0</v>
      </c>
      <c r="I473" t="str">
        <f>VLOOKUP($A473,'Medical Examinations'!$A:$J,COLUMN('Medical Examinations'!H472),FALSE)</f>
        <v>Yes</v>
      </c>
      <c r="J473" t="str">
        <f>VLOOKUP($A473,'Medical Examinations'!$A:$J,COLUMN('Medical Examinations'!I472),FALSE)</f>
        <v>Healthy Weight</v>
      </c>
      <c r="K473" t="str">
        <f>VLOOKUP($A473,'Medical Examinations'!$A:$J,COLUMN('Medical Examinations'!J472),FALSE)</f>
        <v>Diabetes</v>
      </c>
      <c r="L473" s="30">
        <f>VLOOKUP($A473,'Hospitalisation Details'!$A:$K,COLUMN('Hospitalisation Details'!J472),FALSE)</f>
        <v>27316</v>
      </c>
      <c r="M473" s="23">
        <f>VLOOKUP($A473,'Hospitalisation Details'!$A:$K,COLUMN('Hospitalisation Details'!F472),FALSE)</f>
        <v>21223.68</v>
      </c>
      <c r="N473" t="str">
        <f>VLOOKUP($A473,'Hospitalisation Details'!$A:$K,COLUMN('Hospitalisation Details'!G472),FALSE)</f>
        <v>Tier - 3</v>
      </c>
      <c r="O473" t="str">
        <f>VLOOKUP($A473,'Hospitalisation Details'!$A:$K,COLUMN('Hospitalisation Details'!H472),FALSE)</f>
        <v>Tier - 2</v>
      </c>
      <c r="P473" t="str">
        <f>VLOOKUP($A473,'Hospitalisation Details'!$A:$K,COLUMN('Hospitalisation Details'!I472),FALSE)</f>
        <v>R1013</v>
      </c>
      <c r="Q473">
        <f>VLOOKUP($A473,'Hospitalisation Details'!$A:$K,COLUMN('Hospitalisation Details'!K472),FALSE)</f>
        <v>48</v>
      </c>
    </row>
    <row r="474" spans="1:17" ht="15.75" x14ac:dyDescent="0.25">
      <c r="A474" s="6" t="s">
        <v>514</v>
      </c>
      <c r="B474" t="str">
        <f>VLOOKUP(A474,'Customer Names'!A:E,COLUMN('Customer Names'!D473),FALSE)</f>
        <v>Mr. Gavin</v>
      </c>
      <c r="C474">
        <f>VLOOKUP($A474,'Medical Examinations'!$A:$J,COLUMN('Medical Examinations'!B473),FALSE)</f>
        <v>20.9</v>
      </c>
      <c r="D474">
        <f>VLOOKUP($A474,'Medical Examinations'!$A:$J,COLUMN('Medical Examinations'!C473),FALSE)</f>
        <v>4.55</v>
      </c>
      <c r="E474" t="str">
        <f>VLOOKUP($A474,'Medical Examinations'!$A:$J,COLUMN('Medical Examinations'!D473),FALSE)</f>
        <v>Yes</v>
      </c>
      <c r="F474" t="str">
        <f>VLOOKUP($A474,'Medical Examinations'!$A:$J,COLUMN('Medical Examinations'!E473),FALSE)</f>
        <v>No</v>
      </c>
      <c r="G474" t="str">
        <f>VLOOKUP($A474,'Medical Examinations'!$A:$J,COLUMN('Medical Examinations'!F473),FALSE)</f>
        <v>Yes</v>
      </c>
      <c r="H474">
        <f>VLOOKUP($A474,'Medical Examinations'!$A:$J,COLUMN('Medical Examinations'!G473),FALSE)</f>
        <v>1</v>
      </c>
      <c r="I474" t="str">
        <f>VLOOKUP($A474,'Medical Examinations'!$A:$J,COLUMN('Medical Examinations'!H473),FALSE)</f>
        <v>Yes</v>
      </c>
      <c r="J474" t="str">
        <f>VLOOKUP($A474,'Medical Examinations'!$A:$J,COLUMN('Medical Examinations'!I473),FALSE)</f>
        <v>Healthy Weight</v>
      </c>
      <c r="K474" t="str">
        <f>VLOOKUP($A474,'Medical Examinations'!$A:$J,COLUMN('Medical Examinations'!J473),FALSE)</f>
        <v>Normal</v>
      </c>
      <c r="L474" s="30">
        <f>VLOOKUP($A474,'Hospitalisation Details'!$A:$K,COLUMN('Hospitalisation Details'!J473),FALSE)</f>
        <v>25441</v>
      </c>
      <c r="M474" s="23">
        <f>VLOOKUP($A474,'Hospitalisation Details'!$A:$K,COLUMN('Hospitalisation Details'!F473),FALSE)</f>
        <v>21195.82</v>
      </c>
      <c r="N474" t="str">
        <f>VLOOKUP($A474,'Hospitalisation Details'!$A:$K,COLUMN('Hospitalisation Details'!G473),FALSE)</f>
        <v>Tier - 3</v>
      </c>
      <c r="O474" t="str">
        <f>VLOOKUP($A474,'Hospitalisation Details'!$A:$K,COLUMN('Hospitalisation Details'!H473),FALSE)</f>
        <v>Tier - 1</v>
      </c>
      <c r="P474" t="str">
        <f>VLOOKUP($A474,'Hospitalisation Details'!$A:$K,COLUMN('Hospitalisation Details'!I473),FALSE)</f>
        <v>R1013</v>
      </c>
      <c r="Q474">
        <f>VLOOKUP($A474,'Hospitalisation Details'!$A:$K,COLUMN('Hospitalisation Details'!K473),FALSE)</f>
        <v>53</v>
      </c>
    </row>
    <row r="475" spans="1:17" ht="15.75" x14ac:dyDescent="0.25">
      <c r="A475" s="6" t="s">
        <v>515</v>
      </c>
      <c r="B475" t="str">
        <f>VLOOKUP(A475,'Customer Names'!A:E,COLUMN('Customer Names'!D474),FALSE)</f>
        <v>Mr. David</v>
      </c>
      <c r="C475">
        <f>VLOOKUP($A475,'Medical Examinations'!$A:$J,COLUMN('Medical Examinations'!B474),FALSE)</f>
        <v>22.895</v>
      </c>
      <c r="D475">
        <f>VLOOKUP($A475,'Medical Examinations'!$A:$J,COLUMN('Medical Examinations'!C474),FALSE)</f>
        <v>6.03</v>
      </c>
      <c r="E475" t="str">
        <f>VLOOKUP($A475,'Medical Examinations'!$A:$J,COLUMN('Medical Examinations'!D474),FALSE)</f>
        <v>No</v>
      </c>
      <c r="F475" t="str">
        <f>VLOOKUP($A475,'Medical Examinations'!$A:$J,COLUMN('Medical Examinations'!E474),FALSE)</f>
        <v>No</v>
      </c>
      <c r="G475" t="str">
        <f>VLOOKUP($A475,'Medical Examinations'!$A:$J,COLUMN('Medical Examinations'!F474),FALSE)</f>
        <v>No</v>
      </c>
      <c r="H475">
        <f>VLOOKUP($A475,'Medical Examinations'!$A:$J,COLUMN('Medical Examinations'!G474),FALSE)</f>
        <v>0</v>
      </c>
      <c r="I475" t="str">
        <f>VLOOKUP($A475,'Medical Examinations'!$A:$J,COLUMN('Medical Examinations'!H474),FALSE)</f>
        <v>Yes</v>
      </c>
      <c r="J475" t="str">
        <f>VLOOKUP($A475,'Medical Examinations'!$A:$J,COLUMN('Medical Examinations'!I474),FALSE)</f>
        <v>Healthy Weight</v>
      </c>
      <c r="K475" t="str">
        <f>VLOOKUP($A475,'Medical Examinations'!$A:$J,COLUMN('Medical Examinations'!J474),FALSE)</f>
        <v>Prediabetes</v>
      </c>
      <c r="L475" s="30">
        <f>VLOOKUP($A475,'Hospitalisation Details'!$A:$K,COLUMN('Hospitalisation Details'!J474),FALSE)</f>
        <v>28452</v>
      </c>
      <c r="M475" s="23">
        <f>VLOOKUP($A475,'Hospitalisation Details'!$A:$K,COLUMN('Hospitalisation Details'!F474),FALSE)</f>
        <v>21098.55</v>
      </c>
      <c r="N475" t="str">
        <f>VLOOKUP($A475,'Hospitalisation Details'!$A:$K,COLUMN('Hospitalisation Details'!G474),FALSE)</f>
        <v>Tier - 3</v>
      </c>
      <c r="O475" t="str">
        <f>VLOOKUP($A475,'Hospitalisation Details'!$A:$K,COLUMN('Hospitalisation Details'!H474),FALSE)</f>
        <v>Tier - 3</v>
      </c>
      <c r="P475" t="str">
        <f>VLOOKUP($A475,'Hospitalisation Details'!$A:$K,COLUMN('Hospitalisation Details'!I474),FALSE)</f>
        <v>R1012</v>
      </c>
      <c r="Q475">
        <f>VLOOKUP($A475,'Hospitalisation Details'!$A:$K,COLUMN('Hospitalisation Details'!K474),FALSE)</f>
        <v>45</v>
      </c>
    </row>
    <row r="476" spans="1:17" ht="15.75" x14ac:dyDescent="0.25">
      <c r="A476" s="6" t="s">
        <v>516</v>
      </c>
      <c r="B476" t="str">
        <f>VLOOKUP(A476,'Customer Names'!A:E,COLUMN('Customer Names'!D475),FALSE)</f>
        <v>Mr. Jatin</v>
      </c>
      <c r="C476">
        <f>VLOOKUP($A476,'Medical Examinations'!$A:$J,COLUMN('Medical Examinations'!B475),FALSE)</f>
        <v>28.3</v>
      </c>
      <c r="D476">
        <f>VLOOKUP($A476,'Medical Examinations'!$A:$J,COLUMN('Medical Examinations'!C475),FALSE)</f>
        <v>5.47</v>
      </c>
      <c r="E476" t="str">
        <f>VLOOKUP($A476,'Medical Examinations'!$A:$J,COLUMN('Medical Examinations'!D475),FALSE)</f>
        <v>Yes</v>
      </c>
      <c r="F476" t="str">
        <f>VLOOKUP($A476,'Medical Examinations'!$A:$J,COLUMN('Medical Examinations'!E475),FALSE)</f>
        <v>No</v>
      </c>
      <c r="G476" t="str">
        <f>VLOOKUP($A476,'Medical Examinations'!$A:$J,COLUMN('Medical Examinations'!F475),FALSE)</f>
        <v>Yes</v>
      </c>
      <c r="H476">
        <f>VLOOKUP($A476,'Medical Examinations'!$A:$J,COLUMN('Medical Examinations'!G475),FALSE)</f>
        <v>1</v>
      </c>
      <c r="I476" t="str">
        <f>VLOOKUP($A476,'Medical Examinations'!$A:$J,COLUMN('Medical Examinations'!H475),FALSE)</f>
        <v>Yes</v>
      </c>
      <c r="J476" t="str">
        <f>VLOOKUP($A476,'Medical Examinations'!$A:$J,COLUMN('Medical Examinations'!I475),FALSE)</f>
        <v>Overweight</v>
      </c>
      <c r="K476" t="str">
        <f>VLOOKUP($A476,'Medical Examinations'!$A:$J,COLUMN('Medical Examinations'!J475),FALSE)</f>
        <v>Normal</v>
      </c>
      <c r="L476" s="30">
        <f>VLOOKUP($A476,'Hospitalisation Details'!$A:$K,COLUMN('Hospitalisation Details'!J475),FALSE)</f>
        <v>30499</v>
      </c>
      <c r="M476" s="23">
        <f>VLOOKUP($A476,'Hospitalisation Details'!$A:$K,COLUMN('Hospitalisation Details'!F475),FALSE)</f>
        <v>21082.16</v>
      </c>
      <c r="N476" t="str">
        <f>VLOOKUP($A476,'Hospitalisation Details'!$A:$K,COLUMN('Hospitalisation Details'!G475),FALSE)</f>
        <v>Tier - 3</v>
      </c>
      <c r="O476" t="str">
        <f>VLOOKUP($A476,'Hospitalisation Details'!$A:$K,COLUMN('Hospitalisation Details'!H475),FALSE)</f>
        <v>Tier - 2</v>
      </c>
      <c r="P476" t="str">
        <f>VLOOKUP($A476,'Hospitalisation Details'!$A:$K,COLUMN('Hospitalisation Details'!I475),FALSE)</f>
        <v>R1011</v>
      </c>
      <c r="Q476">
        <f>VLOOKUP($A476,'Hospitalisation Details'!$A:$K,COLUMN('Hospitalisation Details'!K475),FALSE)</f>
        <v>39</v>
      </c>
    </row>
    <row r="477" spans="1:17" ht="15.75" x14ac:dyDescent="0.25">
      <c r="A477" s="6" t="s">
        <v>517</v>
      </c>
      <c r="B477" t="str">
        <f>VLOOKUP(A477,'Customer Names'!A:E,COLUMN('Customer Names'!D476),FALSE)</f>
        <v>Mr. J</v>
      </c>
      <c r="C477">
        <f>VLOOKUP($A477,'Medical Examinations'!$A:$J,COLUMN('Medical Examinations'!B476),FALSE)</f>
        <v>54.3</v>
      </c>
      <c r="D477">
        <f>VLOOKUP($A477,'Medical Examinations'!$A:$J,COLUMN('Medical Examinations'!C476),FALSE)</f>
        <v>4.1500000000000004</v>
      </c>
      <c r="E477" t="str">
        <f>VLOOKUP($A477,'Medical Examinations'!$A:$J,COLUMN('Medical Examinations'!D476),FALSE)</f>
        <v>Yes</v>
      </c>
      <c r="F477" t="str">
        <f>VLOOKUP($A477,'Medical Examinations'!$A:$J,COLUMN('Medical Examinations'!E476),FALSE)</f>
        <v>No</v>
      </c>
      <c r="G477" t="str">
        <f>VLOOKUP($A477,'Medical Examinations'!$A:$J,COLUMN('Medical Examinations'!F476),FALSE)</f>
        <v>No</v>
      </c>
      <c r="H477">
        <f>VLOOKUP($A477,'Medical Examinations'!$A:$J,COLUMN('Medical Examinations'!G476),FALSE)</f>
        <v>1</v>
      </c>
      <c r="I477" t="str">
        <f>VLOOKUP($A477,'Medical Examinations'!$A:$J,COLUMN('Medical Examinations'!H476),FALSE)</f>
        <v>No</v>
      </c>
      <c r="J477" t="str">
        <f>VLOOKUP($A477,'Medical Examinations'!$A:$J,COLUMN('Medical Examinations'!I476),FALSE)</f>
        <v>Obesity</v>
      </c>
      <c r="K477" t="str">
        <f>VLOOKUP($A477,'Medical Examinations'!$A:$J,COLUMN('Medical Examinations'!J476),FALSE)</f>
        <v>Normal</v>
      </c>
      <c r="L477" s="30">
        <f>VLOOKUP($A477,'Hospitalisation Details'!$A:$K,COLUMN('Hospitalisation Details'!J476),FALSE)</f>
        <v>23700</v>
      </c>
      <c r="M477" s="23">
        <f>VLOOKUP($A477,'Hospitalisation Details'!$A:$K,COLUMN('Hospitalisation Details'!F476),FALSE)</f>
        <v>20893.060000000001</v>
      </c>
      <c r="N477" t="str">
        <f>VLOOKUP($A477,'Hospitalisation Details'!$A:$K,COLUMN('Hospitalisation Details'!G476),FALSE)</f>
        <v>Tier - 2</v>
      </c>
      <c r="O477" t="str">
        <f>VLOOKUP($A477,'Hospitalisation Details'!$A:$K,COLUMN('Hospitalisation Details'!H476),FALSE)</f>
        <v>Tier - 3</v>
      </c>
      <c r="P477" t="str">
        <f>VLOOKUP($A477,'Hospitalisation Details'!$A:$K,COLUMN('Hospitalisation Details'!I476),FALSE)</f>
        <v>R1012</v>
      </c>
      <c r="Q477">
        <f>VLOOKUP($A477,'Hospitalisation Details'!$A:$K,COLUMN('Hospitalisation Details'!K476),FALSE)</f>
        <v>58</v>
      </c>
    </row>
    <row r="478" spans="1:17" ht="15.75" x14ac:dyDescent="0.25">
      <c r="A478" s="6" t="s">
        <v>518</v>
      </c>
      <c r="B478" t="str">
        <f>VLOOKUP(A478,'Customer Names'!A:E,COLUMN('Customer Names'!D477),FALSE)</f>
        <v>Ms. Angela</v>
      </c>
      <c r="C478">
        <f>VLOOKUP($A478,'Medical Examinations'!$A:$J,COLUMN('Medical Examinations'!B477),FALSE)</f>
        <v>33.344999999999999</v>
      </c>
      <c r="D478">
        <f>VLOOKUP($A478,'Medical Examinations'!$A:$J,COLUMN('Medical Examinations'!C477),FALSE)</f>
        <v>11.32</v>
      </c>
      <c r="E478" t="str">
        <f>VLOOKUP($A478,'Medical Examinations'!$A:$J,COLUMN('Medical Examinations'!D477),FALSE)</f>
        <v>Yes</v>
      </c>
      <c r="F478" t="str">
        <f>VLOOKUP($A478,'Medical Examinations'!$A:$J,COLUMN('Medical Examinations'!E477),FALSE)</f>
        <v>No</v>
      </c>
      <c r="G478" t="str">
        <f>VLOOKUP($A478,'Medical Examinations'!$A:$J,COLUMN('Medical Examinations'!F477),FALSE)</f>
        <v>No</v>
      </c>
      <c r="H478">
        <f>VLOOKUP($A478,'Medical Examinations'!$A:$J,COLUMN('Medical Examinations'!G477),FALSE)</f>
        <v>1</v>
      </c>
      <c r="I478" t="str">
        <f>VLOOKUP($A478,'Medical Examinations'!$A:$J,COLUMN('Medical Examinations'!H477),FALSE)</f>
        <v>No</v>
      </c>
      <c r="J478" t="str">
        <f>VLOOKUP($A478,'Medical Examinations'!$A:$J,COLUMN('Medical Examinations'!I477),FALSE)</f>
        <v>Obesity</v>
      </c>
      <c r="K478" t="str">
        <f>VLOOKUP($A478,'Medical Examinations'!$A:$J,COLUMN('Medical Examinations'!J477),FALSE)</f>
        <v>Diabetes</v>
      </c>
      <c r="L478" s="30">
        <f>VLOOKUP($A478,'Hospitalisation Details'!$A:$K,COLUMN('Hospitalisation Details'!J477),FALSE)</f>
        <v>27736</v>
      </c>
      <c r="M478" s="23">
        <f>VLOOKUP($A478,'Hospitalisation Details'!$A:$K,COLUMN('Hospitalisation Details'!F477),FALSE)</f>
        <v>20878.78</v>
      </c>
      <c r="N478" t="str">
        <f>VLOOKUP($A478,'Hospitalisation Details'!$A:$K,COLUMN('Hospitalisation Details'!G477),FALSE)</f>
        <v>Tier - 2</v>
      </c>
      <c r="O478" t="str">
        <f>VLOOKUP($A478,'Hospitalisation Details'!$A:$K,COLUMN('Hospitalisation Details'!H477),FALSE)</f>
        <v>Tier - 1</v>
      </c>
      <c r="P478" t="str">
        <f>VLOOKUP($A478,'Hospitalisation Details'!$A:$K,COLUMN('Hospitalisation Details'!I477),FALSE)</f>
        <v>R1024</v>
      </c>
      <c r="Q478">
        <f>VLOOKUP($A478,'Hospitalisation Details'!$A:$K,COLUMN('Hospitalisation Details'!K477),FALSE)</f>
        <v>47</v>
      </c>
    </row>
    <row r="479" spans="1:17" ht="15.75" x14ac:dyDescent="0.25">
      <c r="A479" s="6" t="s">
        <v>519</v>
      </c>
      <c r="B479" t="str">
        <f>VLOOKUP(A479,'Customer Names'!A:E,COLUMN('Customer Names'!D478),FALSE)</f>
        <v>Mr. Blake</v>
      </c>
      <c r="C479">
        <f>VLOOKUP($A479,'Medical Examinations'!$A:$J,COLUMN('Medical Examinations'!B478),FALSE)</f>
        <v>33</v>
      </c>
      <c r="D479">
        <f>VLOOKUP($A479,'Medical Examinations'!$A:$J,COLUMN('Medical Examinations'!C478),FALSE)</f>
        <v>9.51</v>
      </c>
      <c r="E479" t="str">
        <f>VLOOKUP($A479,'Medical Examinations'!$A:$J,COLUMN('Medical Examinations'!D478),FALSE)</f>
        <v>Yes</v>
      </c>
      <c r="F479" t="str">
        <f>VLOOKUP($A479,'Medical Examinations'!$A:$J,COLUMN('Medical Examinations'!E478),FALSE)</f>
        <v>No</v>
      </c>
      <c r="G479" t="str">
        <f>VLOOKUP($A479,'Medical Examinations'!$A:$J,COLUMN('Medical Examinations'!F478),FALSE)</f>
        <v>No</v>
      </c>
      <c r="H479">
        <f>VLOOKUP($A479,'Medical Examinations'!$A:$J,COLUMN('Medical Examinations'!G478),FALSE)</f>
        <v>0</v>
      </c>
      <c r="I479" t="str">
        <f>VLOOKUP($A479,'Medical Examinations'!$A:$J,COLUMN('Medical Examinations'!H478),FALSE)</f>
        <v>No</v>
      </c>
      <c r="J479" t="str">
        <f>VLOOKUP($A479,'Medical Examinations'!$A:$J,COLUMN('Medical Examinations'!I478),FALSE)</f>
        <v>Obesity</v>
      </c>
      <c r="K479" t="str">
        <f>VLOOKUP($A479,'Medical Examinations'!$A:$J,COLUMN('Medical Examinations'!J478),FALSE)</f>
        <v>Diabetes</v>
      </c>
      <c r="L479" s="30">
        <f>VLOOKUP($A479,'Hospitalisation Details'!$A:$K,COLUMN('Hospitalisation Details'!J478),FALSE)</f>
        <v>24723</v>
      </c>
      <c r="M479" s="23">
        <f>VLOOKUP($A479,'Hospitalisation Details'!$A:$K,COLUMN('Hospitalisation Details'!F478),FALSE)</f>
        <v>20781.490000000002</v>
      </c>
      <c r="N479" t="str">
        <f>VLOOKUP($A479,'Hospitalisation Details'!$A:$K,COLUMN('Hospitalisation Details'!G478),FALSE)</f>
        <v>Tier - 2</v>
      </c>
      <c r="O479" t="str">
        <f>VLOOKUP($A479,'Hospitalisation Details'!$A:$K,COLUMN('Hospitalisation Details'!H478),FALSE)</f>
        <v>Tier - 3</v>
      </c>
      <c r="P479" t="str">
        <f>VLOOKUP($A479,'Hospitalisation Details'!$A:$K,COLUMN('Hospitalisation Details'!I478),FALSE)</f>
        <v>R1013</v>
      </c>
      <c r="Q479">
        <f>VLOOKUP($A479,'Hospitalisation Details'!$A:$K,COLUMN('Hospitalisation Details'!K478),FALSE)</f>
        <v>55</v>
      </c>
    </row>
    <row r="480" spans="1:17" ht="15.75" x14ac:dyDescent="0.25">
      <c r="A480" s="6" t="s">
        <v>520</v>
      </c>
      <c r="B480" t="str">
        <f>VLOOKUP(A480,'Customer Names'!A:E,COLUMN('Customer Names'!D479),FALSE)</f>
        <v>Mr. Brian</v>
      </c>
      <c r="C480">
        <f>VLOOKUP($A480,'Medical Examinations'!$A:$J,COLUMN('Medical Examinations'!B479),FALSE)</f>
        <v>28.024999999999999</v>
      </c>
      <c r="D480">
        <f>VLOOKUP($A480,'Medical Examinations'!$A:$J,COLUMN('Medical Examinations'!C479),FALSE)</f>
        <v>7.67</v>
      </c>
      <c r="E480" t="str">
        <f>VLOOKUP($A480,'Medical Examinations'!$A:$J,COLUMN('Medical Examinations'!D479),FALSE)</f>
        <v>Yes</v>
      </c>
      <c r="F480" t="str">
        <f>VLOOKUP($A480,'Medical Examinations'!$A:$J,COLUMN('Medical Examinations'!E479),FALSE)</f>
        <v>No</v>
      </c>
      <c r="G480" t="str">
        <f>VLOOKUP($A480,'Medical Examinations'!$A:$J,COLUMN('Medical Examinations'!F479),FALSE)</f>
        <v>No</v>
      </c>
      <c r="H480">
        <f>VLOOKUP($A480,'Medical Examinations'!$A:$J,COLUMN('Medical Examinations'!G479),FALSE)</f>
        <v>1</v>
      </c>
      <c r="I480" t="str">
        <f>VLOOKUP($A480,'Medical Examinations'!$A:$J,COLUMN('Medical Examinations'!H479),FALSE)</f>
        <v>Yes</v>
      </c>
      <c r="J480" t="str">
        <f>VLOOKUP($A480,'Medical Examinations'!$A:$J,COLUMN('Medical Examinations'!I479),FALSE)</f>
        <v>Overweight</v>
      </c>
      <c r="K480" t="str">
        <f>VLOOKUP($A480,'Medical Examinations'!$A:$J,COLUMN('Medical Examinations'!J479),FALSE)</f>
        <v>Diabetes</v>
      </c>
      <c r="L480" s="30">
        <f>VLOOKUP($A480,'Hospitalisation Details'!$A:$K,COLUMN('Hospitalisation Details'!J479),FALSE)</f>
        <v>31628</v>
      </c>
      <c r="M480" s="23">
        <f>VLOOKUP($A480,'Hospitalisation Details'!$A:$K,COLUMN('Hospitalisation Details'!F479),FALSE)</f>
        <v>20773.63</v>
      </c>
      <c r="N480" t="str">
        <f>VLOOKUP($A480,'Hospitalisation Details'!$A:$K,COLUMN('Hospitalisation Details'!G479),FALSE)</f>
        <v>Tier - 2</v>
      </c>
      <c r="O480" t="str">
        <f>VLOOKUP($A480,'Hospitalisation Details'!$A:$K,COLUMN('Hospitalisation Details'!H479),FALSE)</f>
        <v>Tier - 3</v>
      </c>
      <c r="P480" t="str">
        <f>VLOOKUP($A480,'Hospitalisation Details'!$A:$K,COLUMN('Hospitalisation Details'!I479),FALSE)</f>
        <v>R1017</v>
      </c>
      <c r="Q480">
        <f>VLOOKUP($A480,'Hospitalisation Details'!$A:$K,COLUMN('Hospitalisation Details'!K479),FALSE)</f>
        <v>36</v>
      </c>
    </row>
    <row r="481" spans="1:17" ht="15.75" x14ac:dyDescent="0.25">
      <c r="A481" s="6" t="s">
        <v>521</v>
      </c>
      <c r="B481" t="str">
        <f>VLOOKUP(A481,'Customer Names'!A:E,COLUMN('Customer Names'!D480),FALSE)</f>
        <v>Mr. Damon</v>
      </c>
      <c r="C481">
        <f>VLOOKUP($A481,'Medical Examinations'!$A:$J,COLUMN('Medical Examinations'!B480),FALSE)</f>
        <v>28.69</v>
      </c>
      <c r="D481">
        <f>VLOOKUP($A481,'Medical Examinations'!$A:$J,COLUMN('Medical Examinations'!C480),FALSE)</f>
        <v>6.23</v>
      </c>
      <c r="E481" t="str">
        <f>VLOOKUP($A481,'Medical Examinations'!$A:$J,COLUMN('Medical Examinations'!D480),FALSE)</f>
        <v>No</v>
      </c>
      <c r="F481" t="str">
        <f>VLOOKUP($A481,'Medical Examinations'!$A:$J,COLUMN('Medical Examinations'!E480),FALSE)</f>
        <v>No</v>
      </c>
      <c r="G481" t="str">
        <f>VLOOKUP($A481,'Medical Examinations'!$A:$J,COLUMN('Medical Examinations'!F480),FALSE)</f>
        <v>No</v>
      </c>
      <c r="H481">
        <f>VLOOKUP($A481,'Medical Examinations'!$A:$J,COLUMN('Medical Examinations'!G480),FALSE)</f>
        <v>1</v>
      </c>
      <c r="I481" t="str">
        <f>VLOOKUP($A481,'Medical Examinations'!$A:$J,COLUMN('Medical Examinations'!H480),FALSE)</f>
        <v>Yes</v>
      </c>
      <c r="J481" t="str">
        <f>VLOOKUP($A481,'Medical Examinations'!$A:$J,COLUMN('Medical Examinations'!I480),FALSE)</f>
        <v>Overweight</v>
      </c>
      <c r="K481" t="str">
        <f>VLOOKUP($A481,'Medical Examinations'!$A:$J,COLUMN('Medical Examinations'!J480),FALSE)</f>
        <v>Prediabetes</v>
      </c>
      <c r="L481" s="30">
        <f>VLOOKUP($A481,'Hospitalisation Details'!$A:$K,COLUMN('Hospitalisation Details'!J480),FALSE)</f>
        <v>33861</v>
      </c>
      <c r="M481" s="23">
        <f>VLOOKUP($A481,'Hospitalisation Details'!$A:$K,COLUMN('Hospitalisation Details'!F480),FALSE)</f>
        <v>20745.990000000002</v>
      </c>
      <c r="N481" t="str">
        <f>VLOOKUP($A481,'Hospitalisation Details'!$A:$K,COLUMN('Hospitalisation Details'!G480),FALSE)</f>
        <v>Tier - 3</v>
      </c>
      <c r="O481" t="str">
        <f>VLOOKUP($A481,'Hospitalisation Details'!$A:$K,COLUMN('Hospitalisation Details'!H480),FALSE)</f>
        <v>Tier - 1</v>
      </c>
      <c r="P481" t="str">
        <f>VLOOKUP($A481,'Hospitalisation Details'!$A:$K,COLUMN('Hospitalisation Details'!I480),FALSE)</f>
        <v>R1012</v>
      </c>
      <c r="Q481">
        <f>VLOOKUP($A481,'Hospitalisation Details'!$A:$K,COLUMN('Hospitalisation Details'!K480),FALSE)</f>
        <v>30</v>
      </c>
    </row>
    <row r="482" spans="1:17" ht="15.75" x14ac:dyDescent="0.25">
      <c r="A482" s="6" t="s">
        <v>522</v>
      </c>
      <c r="B482" t="str">
        <f>VLOOKUP(A482,'Customer Names'!A:E,COLUMN('Customer Names'!D481),FALSE)</f>
        <v>Mr. Jeffrey</v>
      </c>
      <c r="C482">
        <f>VLOOKUP($A482,'Medical Examinations'!$A:$J,COLUMN('Medical Examinations'!B481),FALSE)</f>
        <v>40.28</v>
      </c>
      <c r="D482">
        <f>VLOOKUP($A482,'Medical Examinations'!$A:$J,COLUMN('Medical Examinations'!C481),FALSE)</f>
        <v>8.9</v>
      </c>
      <c r="E482" t="str">
        <f>VLOOKUP($A482,'Medical Examinations'!$A:$J,COLUMN('Medical Examinations'!D481),FALSE)</f>
        <v>No</v>
      </c>
      <c r="F482" t="str">
        <f>VLOOKUP($A482,'Medical Examinations'!$A:$J,COLUMN('Medical Examinations'!E481),FALSE)</f>
        <v>No</v>
      </c>
      <c r="G482" t="str">
        <f>VLOOKUP($A482,'Medical Examinations'!$A:$J,COLUMN('Medical Examinations'!F481),FALSE)</f>
        <v>No</v>
      </c>
      <c r="H482">
        <f>VLOOKUP($A482,'Medical Examinations'!$A:$J,COLUMN('Medical Examinations'!G481),FALSE)</f>
        <v>0</v>
      </c>
      <c r="I482" t="str">
        <f>VLOOKUP($A482,'Medical Examinations'!$A:$J,COLUMN('Medical Examinations'!H481),FALSE)</f>
        <v>No</v>
      </c>
      <c r="J482" t="str">
        <f>VLOOKUP($A482,'Medical Examinations'!$A:$J,COLUMN('Medical Examinations'!I481),FALSE)</f>
        <v>Obesity</v>
      </c>
      <c r="K482" t="str">
        <f>VLOOKUP($A482,'Medical Examinations'!$A:$J,COLUMN('Medical Examinations'!J481),FALSE)</f>
        <v>Diabetes</v>
      </c>
      <c r="L482" s="30">
        <f>VLOOKUP($A482,'Hospitalisation Details'!$A:$K,COLUMN('Hospitalisation Details'!J481),FALSE)</f>
        <v>23955</v>
      </c>
      <c r="M482" s="23">
        <f>VLOOKUP($A482,'Hospitalisation Details'!$A:$K,COLUMN('Hospitalisation Details'!F481),FALSE)</f>
        <v>20709.02</v>
      </c>
      <c r="N482" t="str">
        <f>VLOOKUP($A482,'Hospitalisation Details'!$A:$K,COLUMN('Hospitalisation Details'!G481),FALSE)</f>
        <v>Tier - 3</v>
      </c>
      <c r="O482" t="str">
        <f>VLOOKUP($A482,'Hospitalisation Details'!$A:$K,COLUMN('Hospitalisation Details'!H481),FALSE)</f>
        <v>Tier - 2</v>
      </c>
      <c r="P482" t="str">
        <f>VLOOKUP($A482,'Hospitalisation Details'!$A:$K,COLUMN('Hospitalisation Details'!I481),FALSE)</f>
        <v>R1019</v>
      </c>
      <c r="Q482">
        <f>VLOOKUP($A482,'Hospitalisation Details'!$A:$K,COLUMN('Hospitalisation Details'!K481),FALSE)</f>
        <v>57</v>
      </c>
    </row>
    <row r="483" spans="1:17" ht="15.75" x14ac:dyDescent="0.25">
      <c r="A483" s="6" t="s">
        <v>523</v>
      </c>
      <c r="B483" t="str">
        <f>VLOOKUP(A483,'Customer Names'!A:E,COLUMN('Customer Names'!D482),FALSE)</f>
        <v>Mr. Malcolm</v>
      </c>
      <c r="C483">
        <f>VLOOKUP($A483,'Medical Examinations'!$A:$J,COLUMN('Medical Examinations'!B482),FALSE)</f>
        <v>37.299999999999997</v>
      </c>
      <c r="D483">
        <f>VLOOKUP($A483,'Medical Examinations'!$A:$J,COLUMN('Medical Examinations'!C482),FALSE)</f>
        <v>7.79</v>
      </c>
      <c r="E483" t="str">
        <f>VLOOKUP($A483,'Medical Examinations'!$A:$J,COLUMN('Medical Examinations'!D482),FALSE)</f>
        <v>Yes</v>
      </c>
      <c r="F483" t="str">
        <f>VLOOKUP($A483,'Medical Examinations'!$A:$J,COLUMN('Medical Examinations'!E482),FALSE)</f>
        <v>No</v>
      </c>
      <c r="G483" t="str">
        <f>VLOOKUP($A483,'Medical Examinations'!$A:$J,COLUMN('Medical Examinations'!F482),FALSE)</f>
        <v>No</v>
      </c>
      <c r="H483">
        <f>VLOOKUP($A483,'Medical Examinations'!$A:$J,COLUMN('Medical Examinations'!G482),FALSE)</f>
        <v>0</v>
      </c>
      <c r="I483" t="str">
        <f>VLOOKUP($A483,'Medical Examinations'!$A:$J,COLUMN('Medical Examinations'!H482),FALSE)</f>
        <v>No</v>
      </c>
      <c r="J483" t="str">
        <f>VLOOKUP($A483,'Medical Examinations'!$A:$J,COLUMN('Medical Examinations'!I482),FALSE)</f>
        <v>Obesity</v>
      </c>
      <c r="K483" t="str">
        <f>VLOOKUP($A483,'Medical Examinations'!$A:$J,COLUMN('Medical Examinations'!J482),FALSE)</f>
        <v>Diabetes</v>
      </c>
      <c r="L483" s="30">
        <f>VLOOKUP($A483,'Hospitalisation Details'!$A:$K,COLUMN('Hospitalisation Details'!J482),FALSE)</f>
        <v>24823</v>
      </c>
      <c r="M483" s="23">
        <f>VLOOKUP($A483,'Hospitalisation Details'!$A:$K,COLUMN('Hospitalisation Details'!F482),FALSE)</f>
        <v>20630.28</v>
      </c>
      <c r="N483" t="str">
        <f>VLOOKUP($A483,'Hospitalisation Details'!$A:$K,COLUMN('Hospitalisation Details'!G482),FALSE)</f>
        <v>Tier - 2</v>
      </c>
      <c r="O483" t="str">
        <f>VLOOKUP($A483,'Hospitalisation Details'!$A:$K,COLUMN('Hospitalisation Details'!H482),FALSE)</f>
        <v>Tier - 3</v>
      </c>
      <c r="P483" t="str">
        <f>VLOOKUP($A483,'Hospitalisation Details'!$A:$K,COLUMN('Hospitalisation Details'!I482),FALSE)</f>
        <v>R1011</v>
      </c>
      <c r="Q483">
        <f>VLOOKUP($A483,'Hospitalisation Details'!$A:$K,COLUMN('Hospitalisation Details'!K482),FALSE)</f>
        <v>55</v>
      </c>
    </row>
    <row r="484" spans="1:17" ht="15.75" x14ac:dyDescent="0.25">
      <c r="A484" s="6" t="s">
        <v>524</v>
      </c>
      <c r="B484" t="str">
        <f>VLOOKUP(A484,'Customer Names'!A:E,COLUMN('Customer Names'!D483),FALSE)</f>
        <v>Ms. Margaret</v>
      </c>
      <c r="C484">
        <f>VLOOKUP($A484,'Medical Examinations'!$A:$J,COLUMN('Medical Examinations'!B483),FALSE)</f>
        <v>54.47</v>
      </c>
      <c r="D484">
        <f>VLOOKUP($A484,'Medical Examinations'!$A:$J,COLUMN('Medical Examinations'!C483),FALSE)</f>
        <v>4.49</v>
      </c>
      <c r="E484" t="str">
        <f>VLOOKUP($A484,'Medical Examinations'!$A:$J,COLUMN('Medical Examinations'!D483),FALSE)</f>
        <v>Yes</v>
      </c>
      <c r="F484" t="str">
        <f>VLOOKUP($A484,'Medical Examinations'!$A:$J,COLUMN('Medical Examinations'!E483),FALSE)</f>
        <v>No</v>
      </c>
      <c r="G484" t="str">
        <f>VLOOKUP($A484,'Medical Examinations'!$A:$J,COLUMN('Medical Examinations'!F483),FALSE)</f>
        <v>No</v>
      </c>
      <c r="H484">
        <f>VLOOKUP($A484,'Medical Examinations'!$A:$J,COLUMN('Medical Examinations'!G483),FALSE)</f>
        <v>2</v>
      </c>
      <c r="I484" t="str">
        <f>VLOOKUP($A484,'Medical Examinations'!$A:$J,COLUMN('Medical Examinations'!H483),FALSE)</f>
        <v>No</v>
      </c>
      <c r="J484" t="str">
        <f>VLOOKUP($A484,'Medical Examinations'!$A:$J,COLUMN('Medical Examinations'!I483),FALSE)</f>
        <v>Obesity</v>
      </c>
      <c r="K484" t="str">
        <f>VLOOKUP($A484,'Medical Examinations'!$A:$J,COLUMN('Medical Examinations'!J483),FALSE)</f>
        <v>Normal</v>
      </c>
      <c r="L484" s="30">
        <f>VLOOKUP($A484,'Hospitalisation Details'!$A:$K,COLUMN('Hospitalisation Details'!J483),FALSE)</f>
        <v>24297</v>
      </c>
      <c r="M484" s="23">
        <f>VLOOKUP($A484,'Hospitalisation Details'!$A:$K,COLUMN('Hospitalisation Details'!F483),FALSE)</f>
        <v>20568.32</v>
      </c>
      <c r="N484" t="str">
        <f>VLOOKUP($A484,'Hospitalisation Details'!$A:$K,COLUMN('Hospitalisation Details'!G483),FALSE)</f>
        <v>Tier - 3</v>
      </c>
      <c r="O484" t="str">
        <f>VLOOKUP($A484,'Hospitalisation Details'!$A:$K,COLUMN('Hospitalisation Details'!H483),FALSE)</f>
        <v>Tier - 2</v>
      </c>
      <c r="P484" t="str">
        <f>VLOOKUP($A484,'Hospitalisation Details'!$A:$K,COLUMN('Hospitalisation Details'!I483),FALSE)</f>
        <v>R1012</v>
      </c>
      <c r="Q484">
        <f>VLOOKUP($A484,'Hospitalisation Details'!$A:$K,COLUMN('Hospitalisation Details'!K483),FALSE)</f>
        <v>56</v>
      </c>
    </row>
    <row r="485" spans="1:17" ht="15.75" x14ac:dyDescent="0.25">
      <c r="A485" s="6" t="s">
        <v>525</v>
      </c>
      <c r="B485" t="str">
        <f>VLOOKUP(A485,'Customer Names'!A:E,COLUMN('Customer Names'!D484),FALSE)</f>
        <v>Ms. Helen</v>
      </c>
      <c r="C485">
        <f>VLOOKUP($A485,'Medical Examinations'!$A:$J,COLUMN('Medical Examinations'!B484),FALSE)</f>
        <v>38.06</v>
      </c>
      <c r="D485">
        <f>VLOOKUP($A485,'Medical Examinations'!$A:$J,COLUMN('Medical Examinations'!C484),FALSE)</f>
        <v>5.24</v>
      </c>
      <c r="E485" t="str">
        <f>VLOOKUP($A485,'Medical Examinations'!$A:$J,COLUMN('Medical Examinations'!D484),FALSE)</f>
        <v>Yes</v>
      </c>
      <c r="F485" t="str">
        <f>VLOOKUP($A485,'Medical Examinations'!$A:$J,COLUMN('Medical Examinations'!E484),FALSE)</f>
        <v>No</v>
      </c>
      <c r="G485" t="str">
        <f>VLOOKUP($A485,'Medical Examinations'!$A:$J,COLUMN('Medical Examinations'!F484),FALSE)</f>
        <v>Yes</v>
      </c>
      <c r="H485">
        <f>VLOOKUP($A485,'Medical Examinations'!$A:$J,COLUMN('Medical Examinations'!G484),FALSE)</f>
        <v>1</v>
      </c>
      <c r="I485" t="str">
        <f>VLOOKUP($A485,'Medical Examinations'!$A:$J,COLUMN('Medical Examinations'!H484),FALSE)</f>
        <v>No</v>
      </c>
      <c r="J485" t="str">
        <f>VLOOKUP($A485,'Medical Examinations'!$A:$J,COLUMN('Medical Examinations'!I484),FALSE)</f>
        <v>Obesity</v>
      </c>
      <c r="K485" t="str">
        <f>VLOOKUP($A485,'Medical Examinations'!$A:$J,COLUMN('Medical Examinations'!J484),FALSE)</f>
        <v>Normal</v>
      </c>
      <c r="L485" s="30">
        <f>VLOOKUP($A485,'Hospitalisation Details'!$A:$K,COLUMN('Hospitalisation Details'!J484),FALSE)</f>
        <v>25489</v>
      </c>
      <c r="M485" s="23">
        <f>VLOOKUP($A485,'Hospitalisation Details'!$A:$K,COLUMN('Hospitalisation Details'!F484),FALSE)</f>
        <v>20463</v>
      </c>
      <c r="N485" t="str">
        <f>VLOOKUP($A485,'Hospitalisation Details'!$A:$K,COLUMN('Hospitalisation Details'!G484),FALSE)</f>
        <v>Tier - 2</v>
      </c>
      <c r="O485" t="str">
        <f>VLOOKUP($A485,'Hospitalisation Details'!$A:$K,COLUMN('Hospitalisation Details'!H484),FALSE)</f>
        <v>Tier - 2</v>
      </c>
      <c r="P485" t="str">
        <f>VLOOKUP($A485,'Hospitalisation Details'!$A:$K,COLUMN('Hospitalisation Details'!I484),FALSE)</f>
        <v>R1013</v>
      </c>
      <c r="Q485">
        <f>VLOOKUP($A485,'Hospitalisation Details'!$A:$K,COLUMN('Hospitalisation Details'!K484),FALSE)</f>
        <v>53</v>
      </c>
    </row>
    <row r="486" spans="1:17" ht="15.75" x14ac:dyDescent="0.25">
      <c r="A486" s="6" t="s">
        <v>526</v>
      </c>
      <c r="B486" t="str">
        <f>VLOOKUP(A486,'Customer Names'!A:E,COLUMN('Customer Names'!D485),FALSE)</f>
        <v>Mr. Matthew</v>
      </c>
      <c r="C486">
        <f>VLOOKUP($A486,'Medical Examinations'!$A:$J,COLUMN('Medical Examinations'!B485),FALSE)</f>
        <v>51.47</v>
      </c>
      <c r="D486">
        <f>VLOOKUP($A486,'Medical Examinations'!$A:$J,COLUMN('Medical Examinations'!C485),FALSE)</f>
        <v>9.6</v>
      </c>
      <c r="E486" t="str">
        <f>VLOOKUP($A486,'Medical Examinations'!$A:$J,COLUMN('Medical Examinations'!D485),FALSE)</f>
        <v>No</v>
      </c>
      <c r="F486" t="str">
        <f>VLOOKUP($A486,'Medical Examinations'!$A:$J,COLUMN('Medical Examinations'!E485),FALSE)</f>
        <v>No</v>
      </c>
      <c r="G486" t="str">
        <f>VLOOKUP($A486,'Medical Examinations'!$A:$J,COLUMN('Medical Examinations'!F485),FALSE)</f>
        <v>No</v>
      </c>
      <c r="H486">
        <f>VLOOKUP($A486,'Medical Examinations'!$A:$J,COLUMN('Medical Examinations'!G485),FALSE)</f>
        <v>0</v>
      </c>
      <c r="I486" t="str">
        <f>VLOOKUP($A486,'Medical Examinations'!$A:$J,COLUMN('Medical Examinations'!H485),FALSE)</f>
        <v>No</v>
      </c>
      <c r="J486" t="str">
        <f>VLOOKUP($A486,'Medical Examinations'!$A:$J,COLUMN('Medical Examinations'!I485),FALSE)</f>
        <v>Obesity</v>
      </c>
      <c r="K486" t="str">
        <f>VLOOKUP($A486,'Medical Examinations'!$A:$J,COLUMN('Medical Examinations'!J485),FALSE)</f>
        <v>Diabetes</v>
      </c>
      <c r="L486" s="30">
        <f>VLOOKUP($A486,'Hospitalisation Details'!$A:$K,COLUMN('Hospitalisation Details'!J485),FALSE)</f>
        <v>22937</v>
      </c>
      <c r="M486" s="23">
        <f>VLOOKUP($A486,'Hospitalisation Details'!$A:$K,COLUMN('Hospitalisation Details'!F485),FALSE)</f>
        <v>20446.849999999999</v>
      </c>
      <c r="N486" t="str">
        <f>VLOOKUP($A486,'Hospitalisation Details'!$A:$K,COLUMN('Hospitalisation Details'!G485),FALSE)</f>
        <v>Tier - 2</v>
      </c>
      <c r="O486" t="str">
        <f>VLOOKUP($A486,'Hospitalisation Details'!$A:$K,COLUMN('Hospitalisation Details'!H485),FALSE)</f>
        <v>Tier - 1</v>
      </c>
      <c r="P486" t="str">
        <f>VLOOKUP($A486,'Hospitalisation Details'!$A:$K,COLUMN('Hospitalisation Details'!I485),FALSE)</f>
        <v>R1012</v>
      </c>
      <c r="Q486">
        <f>VLOOKUP($A486,'Hospitalisation Details'!$A:$K,COLUMN('Hospitalisation Details'!K485),FALSE)</f>
        <v>60</v>
      </c>
    </row>
    <row r="487" spans="1:17" ht="15.75" x14ac:dyDescent="0.25">
      <c r="A487" s="6" t="s">
        <v>527</v>
      </c>
      <c r="B487" t="str">
        <f>VLOOKUP(A487,'Customer Names'!A:E,COLUMN('Customer Names'!D486),FALSE)</f>
        <v>Mr. Jeff</v>
      </c>
      <c r="C487">
        <f>VLOOKUP($A487,'Medical Examinations'!$A:$J,COLUMN('Medical Examinations'!B486),FALSE)</f>
        <v>29.8</v>
      </c>
      <c r="D487">
        <f>VLOOKUP($A487,'Medical Examinations'!$A:$J,COLUMN('Medical Examinations'!C486),FALSE)</f>
        <v>5.78</v>
      </c>
      <c r="E487" t="str">
        <f>VLOOKUP($A487,'Medical Examinations'!$A:$J,COLUMN('Medical Examinations'!D486),FALSE)</f>
        <v>Yes</v>
      </c>
      <c r="F487" t="str">
        <f>VLOOKUP($A487,'Medical Examinations'!$A:$J,COLUMN('Medical Examinations'!E486),FALSE)</f>
        <v>No</v>
      </c>
      <c r="G487" t="str">
        <f>VLOOKUP($A487,'Medical Examinations'!$A:$J,COLUMN('Medical Examinations'!F486),FALSE)</f>
        <v>No</v>
      </c>
      <c r="H487">
        <f>VLOOKUP($A487,'Medical Examinations'!$A:$J,COLUMN('Medical Examinations'!G486),FALSE)</f>
        <v>0</v>
      </c>
      <c r="I487" t="str">
        <f>VLOOKUP($A487,'Medical Examinations'!$A:$J,COLUMN('Medical Examinations'!H486),FALSE)</f>
        <v>No</v>
      </c>
      <c r="J487" t="str">
        <f>VLOOKUP($A487,'Medical Examinations'!$A:$J,COLUMN('Medical Examinations'!I486),FALSE)</f>
        <v>Overweight</v>
      </c>
      <c r="K487" t="str">
        <f>VLOOKUP($A487,'Medical Examinations'!$A:$J,COLUMN('Medical Examinations'!J486),FALSE)</f>
        <v>Prediabetes</v>
      </c>
      <c r="L487" s="30">
        <f>VLOOKUP($A487,'Hospitalisation Details'!$A:$K,COLUMN('Hospitalisation Details'!J486),FALSE)</f>
        <v>31240</v>
      </c>
      <c r="M487" s="23">
        <f>VLOOKUP($A487,'Hospitalisation Details'!$A:$K,COLUMN('Hospitalisation Details'!F486),FALSE)</f>
        <v>20420.599999999999</v>
      </c>
      <c r="N487" t="str">
        <f>VLOOKUP($A487,'Hospitalisation Details'!$A:$K,COLUMN('Hospitalisation Details'!G486),FALSE)</f>
        <v>Tier - 3</v>
      </c>
      <c r="O487" t="str">
        <f>VLOOKUP($A487,'Hospitalisation Details'!$A:$K,COLUMN('Hospitalisation Details'!H486),FALSE)</f>
        <v>Tier - 2</v>
      </c>
      <c r="P487" t="str">
        <f>VLOOKUP($A487,'Hospitalisation Details'!$A:$K,COLUMN('Hospitalisation Details'!I486),FALSE)</f>
        <v>R1011</v>
      </c>
      <c r="Q487">
        <f>VLOOKUP($A487,'Hospitalisation Details'!$A:$K,COLUMN('Hospitalisation Details'!K486),FALSE)</f>
        <v>37</v>
      </c>
    </row>
    <row r="488" spans="1:17" ht="15.75" x14ac:dyDescent="0.25">
      <c r="A488" s="6" t="s">
        <v>528</v>
      </c>
      <c r="B488" t="str">
        <f>VLOOKUP(A488,'Customer Names'!A:E,COLUMN('Customer Names'!D487),FALSE)</f>
        <v>Mrs. Tara</v>
      </c>
      <c r="C488">
        <f>VLOOKUP($A488,'Medical Examinations'!$A:$J,COLUMN('Medical Examinations'!B487),FALSE)</f>
        <v>49.77</v>
      </c>
      <c r="D488">
        <f>VLOOKUP($A488,'Medical Examinations'!$A:$J,COLUMN('Medical Examinations'!C487),FALSE)</f>
        <v>7.02</v>
      </c>
      <c r="E488" t="str">
        <f>VLOOKUP($A488,'Medical Examinations'!$A:$J,COLUMN('Medical Examinations'!D487),FALSE)</f>
        <v>No</v>
      </c>
      <c r="F488" t="str">
        <f>VLOOKUP($A488,'Medical Examinations'!$A:$J,COLUMN('Medical Examinations'!E487),FALSE)</f>
        <v>No</v>
      </c>
      <c r="G488" t="str">
        <f>VLOOKUP($A488,'Medical Examinations'!$A:$J,COLUMN('Medical Examinations'!F487),FALSE)</f>
        <v>No</v>
      </c>
      <c r="H488">
        <f>VLOOKUP($A488,'Medical Examinations'!$A:$J,COLUMN('Medical Examinations'!G487),FALSE)</f>
        <v>0</v>
      </c>
      <c r="I488" t="str">
        <f>VLOOKUP($A488,'Medical Examinations'!$A:$J,COLUMN('Medical Examinations'!H487),FALSE)</f>
        <v>No</v>
      </c>
      <c r="J488" t="str">
        <f>VLOOKUP($A488,'Medical Examinations'!$A:$J,COLUMN('Medical Examinations'!I487),FALSE)</f>
        <v>Obesity</v>
      </c>
      <c r="K488" t="str">
        <f>VLOOKUP($A488,'Medical Examinations'!$A:$J,COLUMN('Medical Examinations'!J487),FALSE)</f>
        <v>Diabetes</v>
      </c>
      <c r="L488" s="30">
        <f>VLOOKUP($A488,'Hospitalisation Details'!$A:$K,COLUMN('Hospitalisation Details'!J487),FALSE)</f>
        <v>22829</v>
      </c>
      <c r="M488" s="23">
        <f>VLOOKUP($A488,'Hospitalisation Details'!$A:$K,COLUMN('Hospitalisation Details'!F487),FALSE)</f>
        <v>20354.5</v>
      </c>
      <c r="N488" t="str">
        <f>VLOOKUP($A488,'Hospitalisation Details'!$A:$K,COLUMN('Hospitalisation Details'!G487),FALSE)</f>
        <v>Tier - 3</v>
      </c>
      <c r="O488" t="str">
        <f>VLOOKUP($A488,'Hospitalisation Details'!$A:$K,COLUMN('Hospitalisation Details'!H487),FALSE)</f>
        <v>Tier - 2</v>
      </c>
      <c r="P488" t="str">
        <f>VLOOKUP($A488,'Hospitalisation Details'!$A:$K,COLUMN('Hospitalisation Details'!I487),FALSE)</f>
        <v>R1026</v>
      </c>
      <c r="Q488">
        <f>VLOOKUP($A488,'Hospitalisation Details'!$A:$K,COLUMN('Hospitalisation Details'!K487),FALSE)</f>
        <v>60</v>
      </c>
    </row>
    <row r="489" spans="1:17" ht="15.75" x14ac:dyDescent="0.25">
      <c r="A489" s="6" t="s">
        <v>529</v>
      </c>
      <c r="B489" t="str">
        <f>VLOOKUP(A489,'Customer Names'!A:E,COLUMN('Customer Names'!D488),FALSE)</f>
        <v>Ms. Kristin</v>
      </c>
      <c r="C489">
        <f>VLOOKUP($A489,'Medical Examinations'!$A:$J,COLUMN('Medical Examinations'!B488),FALSE)</f>
        <v>25.555</v>
      </c>
      <c r="D489">
        <f>VLOOKUP($A489,'Medical Examinations'!$A:$J,COLUMN('Medical Examinations'!C488),FALSE)</f>
        <v>4.09</v>
      </c>
      <c r="E489" t="str">
        <f>VLOOKUP($A489,'Medical Examinations'!$A:$J,COLUMN('Medical Examinations'!D488),FALSE)</f>
        <v>Yes</v>
      </c>
      <c r="F489" t="str">
        <f>VLOOKUP($A489,'Medical Examinations'!$A:$J,COLUMN('Medical Examinations'!E488),FALSE)</f>
        <v>No</v>
      </c>
      <c r="G489" t="str">
        <f>VLOOKUP($A489,'Medical Examinations'!$A:$J,COLUMN('Medical Examinations'!F488),FALSE)</f>
        <v>No</v>
      </c>
      <c r="H489">
        <f>VLOOKUP($A489,'Medical Examinations'!$A:$J,COLUMN('Medical Examinations'!G488),FALSE)</f>
        <v>0</v>
      </c>
      <c r="I489" t="str">
        <f>VLOOKUP($A489,'Medical Examinations'!$A:$J,COLUMN('Medical Examinations'!H488),FALSE)</f>
        <v>Yes</v>
      </c>
      <c r="J489" t="str">
        <f>VLOOKUP($A489,'Medical Examinations'!$A:$J,COLUMN('Medical Examinations'!I488),FALSE)</f>
        <v>Overweight</v>
      </c>
      <c r="K489" t="str">
        <f>VLOOKUP($A489,'Medical Examinations'!$A:$J,COLUMN('Medical Examinations'!J488),FALSE)</f>
        <v>Normal</v>
      </c>
      <c r="L489" s="30">
        <f>VLOOKUP($A489,'Hospitalisation Details'!$A:$K,COLUMN('Hospitalisation Details'!J488),FALSE)</f>
        <v>31307</v>
      </c>
      <c r="M489" s="23">
        <f>VLOOKUP($A489,'Hospitalisation Details'!$A:$K,COLUMN('Hospitalisation Details'!F488),FALSE)</f>
        <v>20296.86</v>
      </c>
      <c r="N489" t="str">
        <f>VLOOKUP($A489,'Hospitalisation Details'!$A:$K,COLUMN('Hospitalisation Details'!G488),FALSE)</f>
        <v>Tier - 3</v>
      </c>
      <c r="O489" t="str">
        <f>VLOOKUP($A489,'Hospitalisation Details'!$A:$K,COLUMN('Hospitalisation Details'!H488),FALSE)</f>
        <v>Tier - 1</v>
      </c>
      <c r="P489" t="str">
        <f>VLOOKUP($A489,'Hospitalisation Details'!$A:$K,COLUMN('Hospitalisation Details'!I488),FALSE)</f>
        <v>R1024</v>
      </c>
      <c r="Q489">
        <f>VLOOKUP($A489,'Hospitalisation Details'!$A:$K,COLUMN('Hospitalisation Details'!K488),FALSE)</f>
        <v>37</v>
      </c>
    </row>
    <row r="490" spans="1:17" ht="15.75" x14ac:dyDescent="0.25">
      <c r="A490" s="6" t="s">
        <v>530</v>
      </c>
      <c r="B490" t="str">
        <f>VLOOKUP(A490,'Customer Names'!A:E,COLUMN('Customer Names'!D489),FALSE)</f>
        <v>Mr. Timothy</v>
      </c>
      <c r="C490">
        <f>VLOOKUP($A490,'Medical Examinations'!$A:$J,COLUMN('Medical Examinations'!B489),FALSE)</f>
        <v>29.64</v>
      </c>
      <c r="D490">
        <f>VLOOKUP($A490,'Medical Examinations'!$A:$J,COLUMN('Medical Examinations'!C489),FALSE)</f>
        <v>4.93</v>
      </c>
      <c r="E490" t="str">
        <f>VLOOKUP($A490,'Medical Examinations'!$A:$J,COLUMN('Medical Examinations'!D489),FALSE)</f>
        <v>No</v>
      </c>
      <c r="F490" t="str">
        <f>VLOOKUP($A490,'Medical Examinations'!$A:$J,COLUMN('Medical Examinations'!E489),FALSE)</f>
        <v>No</v>
      </c>
      <c r="G490" t="str">
        <f>VLOOKUP($A490,'Medical Examinations'!$A:$J,COLUMN('Medical Examinations'!F489),FALSE)</f>
        <v>Yes</v>
      </c>
      <c r="H490">
        <f>VLOOKUP($A490,'Medical Examinations'!$A:$J,COLUMN('Medical Examinations'!G489),FALSE)</f>
        <v>1</v>
      </c>
      <c r="I490" t="str">
        <f>VLOOKUP($A490,'Medical Examinations'!$A:$J,COLUMN('Medical Examinations'!H489),FALSE)</f>
        <v>No</v>
      </c>
      <c r="J490" t="str">
        <f>VLOOKUP($A490,'Medical Examinations'!$A:$J,COLUMN('Medical Examinations'!I489),FALSE)</f>
        <v>Overweight</v>
      </c>
      <c r="K490" t="str">
        <f>VLOOKUP($A490,'Medical Examinations'!$A:$J,COLUMN('Medical Examinations'!J489),FALSE)</f>
        <v>Normal</v>
      </c>
      <c r="L490" s="30">
        <f>VLOOKUP($A490,'Hospitalisation Details'!$A:$K,COLUMN('Hospitalisation Details'!J489),FALSE)</f>
        <v>34219</v>
      </c>
      <c r="M490" s="23">
        <f>VLOOKUP($A490,'Hospitalisation Details'!$A:$K,COLUMN('Hospitalisation Details'!F489),FALSE)</f>
        <v>20277.810000000001</v>
      </c>
      <c r="N490" t="str">
        <f>VLOOKUP($A490,'Hospitalisation Details'!$A:$K,COLUMN('Hospitalisation Details'!G489),FALSE)</f>
        <v>Tier - 3</v>
      </c>
      <c r="O490" t="str">
        <f>VLOOKUP($A490,'Hospitalisation Details'!$A:$K,COLUMN('Hospitalisation Details'!H489),FALSE)</f>
        <v>Tier - 3</v>
      </c>
      <c r="P490" t="str">
        <f>VLOOKUP($A490,'Hospitalisation Details'!$A:$K,COLUMN('Hospitalisation Details'!I489),FALSE)</f>
        <v>R1016</v>
      </c>
      <c r="Q490">
        <f>VLOOKUP($A490,'Hospitalisation Details'!$A:$K,COLUMN('Hospitalisation Details'!K489),FALSE)</f>
        <v>29</v>
      </c>
    </row>
    <row r="491" spans="1:17" ht="15.75" x14ac:dyDescent="0.25">
      <c r="A491" s="6" t="s">
        <v>531</v>
      </c>
      <c r="B491" t="str">
        <f>VLOOKUP(A491,'Customer Names'!A:E,COLUMN('Customer Names'!D490),FALSE)</f>
        <v>Mr. Scott</v>
      </c>
      <c r="C491">
        <f>VLOOKUP($A491,'Medical Examinations'!$A:$J,COLUMN('Medical Examinations'!B490),FALSE)</f>
        <v>53.93</v>
      </c>
      <c r="D491">
        <f>VLOOKUP($A491,'Medical Examinations'!$A:$J,COLUMN('Medical Examinations'!C490),FALSE)</f>
        <v>5.34</v>
      </c>
      <c r="E491" t="str">
        <f>VLOOKUP($A491,'Medical Examinations'!$A:$J,COLUMN('Medical Examinations'!D490),FALSE)</f>
        <v>Yes</v>
      </c>
      <c r="F491" t="str">
        <f>VLOOKUP($A491,'Medical Examinations'!$A:$J,COLUMN('Medical Examinations'!E490),FALSE)</f>
        <v>No</v>
      </c>
      <c r="G491" t="str">
        <f>VLOOKUP($A491,'Medical Examinations'!$A:$J,COLUMN('Medical Examinations'!F490),FALSE)</f>
        <v>No</v>
      </c>
      <c r="H491">
        <f>VLOOKUP($A491,'Medical Examinations'!$A:$J,COLUMN('Medical Examinations'!G490),FALSE)</f>
        <v>2</v>
      </c>
      <c r="I491" t="str">
        <f>VLOOKUP($A491,'Medical Examinations'!$A:$J,COLUMN('Medical Examinations'!H490),FALSE)</f>
        <v>No</v>
      </c>
      <c r="J491" t="str">
        <f>VLOOKUP($A491,'Medical Examinations'!$A:$J,COLUMN('Medical Examinations'!I490),FALSE)</f>
        <v>Obesity</v>
      </c>
      <c r="K491" t="str">
        <f>VLOOKUP($A491,'Medical Examinations'!$A:$J,COLUMN('Medical Examinations'!J490),FALSE)</f>
        <v>Normal</v>
      </c>
      <c r="L491" s="30">
        <f>VLOOKUP($A491,'Hospitalisation Details'!$A:$K,COLUMN('Hospitalisation Details'!J490),FALSE)</f>
        <v>24341</v>
      </c>
      <c r="M491" s="23">
        <f>VLOOKUP($A491,'Hospitalisation Details'!$A:$K,COLUMN('Hospitalisation Details'!F490),FALSE)</f>
        <v>20253.84</v>
      </c>
      <c r="N491" t="str">
        <f>VLOOKUP($A491,'Hospitalisation Details'!$A:$K,COLUMN('Hospitalisation Details'!G490),FALSE)</f>
        <v>Tier - 2</v>
      </c>
      <c r="O491" t="str">
        <f>VLOOKUP($A491,'Hospitalisation Details'!$A:$K,COLUMN('Hospitalisation Details'!H490),FALSE)</f>
        <v>Tier - 3</v>
      </c>
      <c r="P491" t="str">
        <f>VLOOKUP($A491,'Hospitalisation Details'!$A:$K,COLUMN('Hospitalisation Details'!I490),FALSE)</f>
        <v>R1012</v>
      </c>
      <c r="Q491">
        <f>VLOOKUP($A491,'Hospitalisation Details'!$A:$K,COLUMN('Hospitalisation Details'!K490),FALSE)</f>
        <v>56</v>
      </c>
    </row>
    <row r="492" spans="1:17" ht="15.75" x14ac:dyDescent="0.25">
      <c r="A492" s="6" t="s">
        <v>532</v>
      </c>
      <c r="B492" t="str">
        <f>VLOOKUP(A492,'Customer Names'!A:E,COLUMN('Customer Names'!D491),FALSE)</f>
        <v>Ms. Carly</v>
      </c>
      <c r="C492">
        <f>VLOOKUP($A492,'Medical Examinations'!$A:$J,COLUMN('Medical Examinations'!B491),FALSE)</f>
        <v>28.024999999999999</v>
      </c>
      <c r="D492">
        <f>VLOOKUP($A492,'Medical Examinations'!$A:$J,COLUMN('Medical Examinations'!C491),FALSE)</f>
        <v>5.65</v>
      </c>
      <c r="E492" t="str">
        <f>VLOOKUP($A492,'Medical Examinations'!$A:$J,COLUMN('Medical Examinations'!D491),FALSE)</f>
        <v>No</v>
      </c>
      <c r="F492" t="str">
        <f>VLOOKUP($A492,'Medical Examinations'!$A:$J,COLUMN('Medical Examinations'!E491),FALSE)</f>
        <v>No</v>
      </c>
      <c r="G492" t="str">
        <f>VLOOKUP($A492,'Medical Examinations'!$A:$J,COLUMN('Medical Examinations'!F491),FALSE)</f>
        <v>No</v>
      </c>
      <c r="H492">
        <f>VLOOKUP($A492,'Medical Examinations'!$A:$J,COLUMN('Medical Examinations'!G491),FALSE)</f>
        <v>1</v>
      </c>
      <c r="I492" t="str">
        <f>VLOOKUP($A492,'Medical Examinations'!$A:$J,COLUMN('Medical Examinations'!H491),FALSE)</f>
        <v>Yes</v>
      </c>
      <c r="J492" t="str">
        <f>VLOOKUP($A492,'Medical Examinations'!$A:$J,COLUMN('Medical Examinations'!I491),FALSE)</f>
        <v>Overweight</v>
      </c>
      <c r="K492" t="str">
        <f>VLOOKUP($A492,'Medical Examinations'!$A:$J,COLUMN('Medical Examinations'!J491),FALSE)</f>
        <v>Normal</v>
      </c>
      <c r="L492" s="30">
        <f>VLOOKUP($A492,'Hospitalisation Details'!$A:$K,COLUMN('Hospitalisation Details'!J491),FALSE)</f>
        <v>32067</v>
      </c>
      <c r="M492" s="23">
        <f>VLOOKUP($A492,'Hospitalisation Details'!$A:$K,COLUMN('Hospitalisation Details'!F491),FALSE)</f>
        <v>20234.849999999999</v>
      </c>
      <c r="N492" t="str">
        <f>VLOOKUP($A492,'Hospitalisation Details'!$A:$K,COLUMN('Hospitalisation Details'!G491),FALSE)</f>
        <v>Tier - 2</v>
      </c>
      <c r="O492" t="str">
        <f>VLOOKUP($A492,'Hospitalisation Details'!$A:$K,COLUMN('Hospitalisation Details'!H491),FALSE)</f>
        <v>Tier - 3</v>
      </c>
      <c r="P492" t="str">
        <f>VLOOKUP($A492,'Hospitalisation Details'!$A:$K,COLUMN('Hospitalisation Details'!I491),FALSE)</f>
        <v>R1012</v>
      </c>
      <c r="Q492">
        <f>VLOOKUP($A492,'Hospitalisation Details'!$A:$K,COLUMN('Hospitalisation Details'!K491),FALSE)</f>
        <v>35</v>
      </c>
    </row>
    <row r="493" spans="1:17" ht="15.75" x14ac:dyDescent="0.25">
      <c r="A493" s="6" t="s">
        <v>533</v>
      </c>
      <c r="B493" t="str">
        <f>VLOOKUP(A493,'Customer Names'!A:E,COLUMN('Customer Names'!D492),FALSE)</f>
        <v>Ms. Lisa</v>
      </c>
      <c r="C493">
        <f>VLOOKUP($A493,'Medical Examinations'!$A:$J,COLUMN('Medical Examinations'!B492),FALSE)</f>
        <v>27.5</v>
      </c>
      <c r="D493">
        <f>VLOOKUP($A493,'Medical Examinations'!$A:$J,COLUMN('Medical Examinations'!C492),FALSE)</f>
        <v>4.49</v>
      </c>
      <c r="E493" t="str">
        <f>VLOOKUP($A493,'Medical Examinations'!$A:$J,COLUMN('Medical Examinations'!D492),FALSE)</f>
        <v>No</v>
      </c>
      <c r="F493" t="str">
        <f>VLOOKUP($A493,'Medical Examinations'!$A:$J,COLUMN('Medical Examinations'!E492),FALSE)</f>
        <v>No</v>
      </c>
      <c r="G493" t="str">
        <f>VLOOKUP($A493,'Medical Examinations'!$A:$J,COLUMN('Medical Examinations'!F492),FALSE)</f>
        <v>No</v>
      </c>
      <c r="H493">
        <f>VLOOKUP($A493,'Medical Examinations'!$A:$J,COLUMN('Medical Examinations'!G492),FALSE)</f>
        <v>0</v>
      </c>
      <c r="I493" t="str">
        <f>VLOOKUP($A493,'Medical Examinations'!$A:$J,COLUMN('Medical Examinations'!H492),FALSE)</f>
        <v>No</v>
      </c>
      <c r="J493" t="str">
        <f>VLOOKUP($A493,'Medical Examinations'!$A:$J,COLUMN('Medical Examinations'!I492),FALSE)</f>
        <v>Overweight</v>
      </c>
      <c r="K493" t="str">
        <f>VLOOKUP($A493,'Medical Examinations'!$A:$J,COLUMN('Medical Examinations'!J492),FALSE)</f>
        <v>Normal</v>
      </c>
      <c r="L493" s="30">
        <f>VLOOKUP($A493,'Hospitalisation Details'!$A:$K,COLUMN('Hospitalisation Details'!J492),FALSE)</f>
        <v>34493</v>
      </c>
      <c r="M493" s="23">
        <f>VLOOKUP($A493,'Hospitalisation Details'!$A:$K,COLUMN('Hospitalisation Details'!F492),FALSE)</f>
        <v>20177.669999999998</v>
      </c>
      <c r="N493" t="str">
        <f>VLOOKUP($A493,'Hospitalisation Details'!$A:$K,COLUMN('Hospitalisation Details'!G492),FALSE)</f>
        <v>Tier - 2</v>
      </c>
      <c r="O493" t="str">
        <f>VLOOKUP($A493,'Hospitalisation Details'!$A:$K,COLUMN('Hospitalisation Details'!H492),FALSE)</f>
        <v>Tier - 1</v>
      </c>
      <c r="P493" t="str">
        <f>VLOOKUP($A493,'Hospitalisation Details'!$A:$K,COLUMN('Hospitalisation Details'!I492),FALSE)</f>
        <v>R1011</v>
      </c>
      <c r="Q493">
        <f>VLOOKUP($A493,'Hospitalisation Details'!$A:$K,COLUMN('Hospitalisation Details'!K492),FALSE)</f>
        <v>29</v>
      </c>
    </row>
    <row r="494" spans="1:17" ht="15.75" x14ac:dyDescent="0.25">
      <c r="A494" s="6" t="s">
        <v>534</v>
      </c>
      <c r="B494" t="str">
        <f>VLOOKUP(A494,'Customer Names'!A:E,COLUMN('Customer Names'!D493),FALSE)</f>
        <v>Ms. Stacey</v>
      </c>
      <c r="C494">
        <f>VLOOKUP($A494,'Medical Examinations'!$A:$J,COLUMN('Medical Examinations'!B493),FALSE)</f>
        <v>21.8</v>
      </c>
      <c r="D494">
        <f>VLOOKUP($A494,'Medical Examinations'!$A:$J,COLUMN('Medical Examinations'!C493),FALSE)</f>
        <v>10.55</v>
      </c>
      <c r="E494" t="str">
        <f>VLOOKUP($A494,'Medical Examinations'!$A:$J,COLUMN('Medical Examinations'!D493),FALSE)</f>
        <v>No</v>
      </c>
      <c r="F494" t="str">
        <f>VLOOKUP($A494,'Medical Examinations'!$A:$J,COLUMN('Medical Examinations'!E493),FALSE)</f>
        <v>No</v>
      </c>
      <c r="G494" t="str">
        <f>VLOOKUP($A494,'Medical Examinations'!$A:$J,COLUMN('Medical Examinations'!F493),FALSE)</f>
        <v>No</v>
      </c>
      <c r="H494">
        <f>VLOOKUP($A494,'Medical Examinations'!$A:$J,COLUMN('Medical Examinations'!G493),FALSE)</f>
        <v>0</v>
      </c>
      <c r="I494" t="str">
        <f>VLOOKUP($A494,'Medical Examinations'!$A:$J,COLUMN('Medical Examinations'!H493),FALSE)</f>
        <v>Yes</v>
      </c>
      <c r="J494" t="str">
        <f>VLOOKUP($A494,'Medical Examinations'!$A:$J,COLUMN('Medical Examinations'!I493),FALSE)</f>
        <v>Healthy Weight</v>
      </c>
      <c r="K494" t="str">
        <f>VLOOKUP($A494,'Medical Examinations'!$A:$J,COLUMN('Medical Examinations'!J493),FALSE)</f>
        <v>Diabetes</v>
      </c>
      <c r="L494" s="30">
        <f>VLOOKUP($A494,'Hospitalisation Details'!$A:$K,COLUMN('Hospitalisation Details'!J493),FALSE)</f>
        <v>37446</v>
      </c>
      <c r="M494" s="23">
        <f>VLOOKUP($A494,'Hospitalisation Details'!$A:$K,COLUMN('Hospitalisation Details'!F493),FALSE)</f>
        <v>20167.34</v>
      </c>
      <c r="N494" t="str">
        <f>VLOOKUP($A494,'Hospitalisation Details'!$A:$K,COLUMN('Hospitalisation Details'!G493),FALSE)</f>
        <v>Tier - 3</v>
      </c>
      <c r="O494" t="str">
        <f>VLOOKUP($A494,'Hospitalisation Details'!$A:$K,COLUMN('Hospitalisation Details'!H493),FALSE)</f>
        <v>Tier - 3</v>
      </c>
      <c r="P494" t="str">
        <f>VLOOKUP($A494,'Hospitalisation Details'!$A:$K,COLUMN('Hospitalisation Details'!I493),FALSE)</f>
        <v>R1011</v>
      </c>
      <c r="Q494">
        <f>VLOOKUP($A494,'Hospitalisation Details'!$A:$K,COLUMN('Hospitalisation Details'!K493),FALSE)</f>
        <v>20</v>
      </c>
    </row>
    <row r="495" spans="1:17" ht="15.75" x14ac:dyDescent="0.25">
      <c r="A495" s="6" t="s">
        <v>535</v>
      </c>
      <c r="B495" t="str">
        <f>VLOOKUP(A495,'Customer Names'!A:E,COLUMN('Customer Names'!D494),FALSE)</f>
        <v>Mr. Louis</v>
      </c>
      <c r="C495">
        <f>VLOOKUP($A495,'Medical Examinations'!$A:$J,COLUMN('Medical Examinations'!B494),FALSE)</f>
        <v>26.41</v>
      </c>
      <c r="D495">
        <f>VLOOKUP($A495,'Medical Examinations'!$A:$J,COLUMN('Medical Examinations'!C494),FALSE)</f>
        <v>4.92</v>
      </c>
      <c r="E495" t="str">
        <f>VLOOKUP($A495,'Medical Examinations'!$A:$J,COLUMN('Medical Examinations'!D494),FALSE)</f>
        <v>Yes</v>
      </c>
      <c r="F495" t="str">
        <f>VLOOKUP($A495,'Medical Examinations'!$A:$J,COLUMN('Medical Examinations'!E494),FALSE)</f>
        <v>No</v>
      </c>
      <c r="G495" t="str">
        <f>VLOOKUP($A495,'Medical Examinations'!$A:$J,COLUMN('Medical Examinations'!F494),FALSE)</f>
        <v>Yes</v>
      </c>
      <c r="H495">
        <f>VLOOKUP($A495,'Medical Examinations'!$A:$J,COLUMN('Medical Examinations'!G494),FALSE)</f>
        <v>1</v>
      </c>
      <c r="I495" t="str">
        <f>VLOOKUP($A495,'Medical Examinations'!$A:$J,COLUMN('Medical Examinations'!H494),FALSE)</f>
        <v>Yes</v>
      </c>
      <c r="J495" t="str">
        <f>VLOOKUP($A495,'Medical Examinations'!$A:$J,COLUMN('Medical Examinations'!I494),FALSE)</f>
        <v>Overweight</v>
      </c>
      <c r="K495" t="str">
        <f>VLOOKUP($A495,'Medical Examinations'!$A:$J,COLUMN('Medical Examinations'!J494),FALSE)</f>
        <v>Normal</v>
      </c>
      <c r="L495" s="30">
        <f>VLOOKUP($A495,'Hospitalisation Details'!$A:$K,COLUMN('Hospitalisation Details'!J494),FALSE)</f>
        <v>30595</v>
      </c>
      <c r="M495" s="23">
        <f>VLOOKUP($A495,'Hospitalisation Details'!$A:$K,COLUMN('Hospitalisation Details'!F494),FALSE)</f>
        <v>20149.32</v>
      </c>
      <c r="N495" t="str">
        <f>VLOOKUP($A495,'Hospitalisation Details'!$A:$K,COLUMN('Hospitalisation Details'!G494),FALSE)</f>
        <v>Tier - 2</v>
      </c>
      <c r="O495" t="str">
        <f>VLOOKUP($A495,'Hospitalisation Details'!$A:$K,COLUMN('Hospitalisation Details'!H494),FALSE)</f>
        <v>Tier - 1</v>
      </c>
      <c r="P495" t="str">
        <f>VLOOKUP($A495,'Hospitalisation Details'!$A:$K,COLUMN('Hospitalisation Details'!I494),FALSE)</f>
        <v>R1016</v>
      </c>
      <c r="Q495">
        <f>VLOOKUP($A495,'Hospitalisation Details'!$A:$K,COLUMN('Hospitalisation Details'!K494),FALSE)</f>
        <v>39</v>
      </c>
    </row>
    <row r="496" spans="1:17" ht="15.75" x14ac:dyDescent="0.25">
      <c r="A496" s="6" t="s">
        <v>536</v>
      </c>
      <c r="B496" t="str">
        <f>VLOOKUP(A496,'Customer Names'!A:E,COLUMN('Customer Names'!D495),FALSE)</f>
        <v>Mr. Brian</v>
      </c>
      <c r="C496">
        <f>VLOOKUP($A496,'Medical Examinations'!$A:$J,COLUMN('Medical Examinations'!B495),FALSE)</f>
        <v>27.835000000000001</v>
      </c>
      <c r="D496">
        <f>VLOOKUP($A496,'Medical Examinations'!$A:$J,COLUMN('Medical Examinations'!C495),FALSE)</f>
        <v>5.9</v>
      </c>
      <c r="E496" t="str">
        <f>VLOOKUP($A496,'Medical Examinations'!$A:$J,COLUMN('Medical Examinations'!D495),FALSE)</f>
        <v>Yes</v>
      </c>
      <c r="F496" t="str">
        <f>VLOOKUP($A496,'Medical Examinations'!$A:$J,COLUMN('Medical Examinations'!E495),FALSE)</f>
        <v>No</v>
      </c>
      <c r="G496" t="str">
        <f>VLOOKUP($A496,'Medical Examinations'!$A:$J,COLUMN('Medical Examinations'!F495),FALSE)</f>
        <v>No</v>
      </c>
      <c r="H496">
        <f>VLOOKUP($A496,'Medical Examinations'!$A:$J,COLUMN('Medical Examinations'!G495),FALSE)</f>
        <v>1</v>
      </c>
      <c r="I496" t="str">
        <f>VLOOKUP($A496,'Medical Examinations'!$A:$J,COLUMN('Medical Examinations'!H495),FALSE)</f>
        <v>Yes</v>
      </c>
      <c r="J496" t="str">
        <f>VLOOKUP($A496,'Medical Examinations'!$A:$J,COLUMN('Medical Examinations'!I495),FALSE)</f>
        <v>Overweight</v>
      </c>
      <c r="K496" t="str">
        <f>VLOOKUP($A496,'Medical Examinations'!$A:$J,COLUMN('Medical Examinations'!J495),FALSE)</f>
        <v>Prediabetes</v>
      </c>
      <c r="L496" s="30">
        <f>VLOOKUP($A496,'Hospitalisation Details'!$A:$K,COLUMN('Hospitalisation Details'!J495),FALSE)</f>
        <v>32349</v>
      </c>
      <c r="M496" s="23">
        <f>VLOOKUP($A496,'Hospitalisation Details'!$A:$K,COLUMN('Hospitalisation Details'!F495),FALSE)</f>
        <v>20009.63</v>
      </c>
      <c r="N496" t="str">
        <f>VLOOKUP($A496,'Hospitalisation Details'!$A:$K,COLUMN('Hospitalisation Details'!G495),FALSE)</f>
        <v>Tier - 2</v>
      </c>
      <c r="O496" t="str">
        <f>VLOOKUP($A496,'Hospitalisation Details'!$A:$K,COLUMN('Hospitalisation Details'!H495),FALSE)</f>
        <v>Tier - 1</v>
      </c>
      <c r="P496" t="str">
        <f>VLOOKUP($A496,'Hospitalisation Details'!$A:$K,COLUMN('Hospitalisation Details'!I495),FALSE)</f>
        <v>R1012</v>
      </c>
      <c r="Q496">
        <f>VLOOKUP($A496,'Hospitalisation Details'!$A:$K,COLUMN('Hospitalisation Details'!K495),FALSE)</f>
        <v>34</v>
      </c>
    </row>
    <row r="497" spans="1:17" ht="15.75" x14ac:dyDescent="0.25">
      <c r="A497" s="6" t="s">
        <v>537</v>
      </c>
      <c r="B497" t="str">
        <f>VLOOKUP(A497,'Customer Names'!A:E,COLUMN('Customer Names'!D496),FALSE)</f>
        <v>Mrs. Jessica</v>
      </c>
      <c r="C497">
        <f>VLOOKUP($A497,'Medical Examinations'!$A:$J,COLUMN('Medical Examinations'!B496),FALSE)</f>
        <v>51.74</v>
      </c>
      <c r="D497">
        <f>VLOOKUP($A497,'Medical Examinations'!$A:$J,COLUMN('Medical Examinations'!C496),FALSE)</f>
        <v>4.9800000000000004</v>
      </c>
      <c r="E497" t="str">
        <f>VLOOKUP($A497,'Medical Examinations'!$A:$J,COLUMN('Medical Examinations'!D496),FALSE)</f>
        <v>Yes</v>
      </c>
      <c r="F497" t="str">
        <f>VLOOKUP($A497,'Medical Examinations'!$A:$J,COLUMN('Medical Examinations'!E496),FALSE)</f>
        <v>No</v>
      </c>
      <c r="G497" t="str">
        <f>VLOOKUP($A497,'Medical Examinations'!$A:$J,COLUMN('Medical Examinations'!F496),FALSE)</f>
        <v>No</v>
      </c>
      <c r="H497">
        <f>VLOOKUP($A497,'Medical Examinations'!$A:$J,COLUMN('Medical Examinations'!G496),FALSE)</f>
        <v>2</v>
      </c>
      <c r="I497" t="str">
        <f>VLOOKUP($A497,'Medical Examinations'!$A:$J,COLUMN('Medical Examinations'!H496),FALSE)</f>
        <v>No</v>
      </c>
      <c r="J497" t="str">
        <f>VLOOKUP($A497,'Medical Examinations'!$A:$J,COLUMN('Medical Examinations'!I496),FALSE)</f>
        <v>Obesity</v>
      </c>
      <c r="K497" t="str">
        <f>VLOOKUP($A497,'Medical Examinations'!$A:$J,COLUMN('Medical Examinations'!J496),FALSE)</f>
        <v>Normal</v>
      </c>
      <c r="L497" s="30">
        <f>VLOOKUP($A497,'Hospitalisation Details'!$A:$K,COLUMN('Hospitalisation Details'!J496),FALSE)</f>
        <v>24329</v>
      </c>
      <c r="M497" s="23">
        <f>VLOOKUP($A497,'Hospitalisation Details'!$A:$K,COLUMN('Hospitalisation Details'!F496),FALSE)</f>
        <v>19995.29</v>
      </c>
      <c r="N497" t="str">
        <f>VLOOKUP($A497,'Hospitalisation Details'!$A:$K,COLUMN('Hospitalisation Details'!G496),FALSE)</f>
        <v>Tier - 1</v>
      </c>
      <c r="O497" t="str">
        <f>VLOOKUP($A497,'Hospitalisation Details'!$A:$K,COLUMN('Hospitalisation Details'!H496),FALSE)</f>
        <v>Tier - 3</v>
      </c>
      <c r="P497" t="str">
        <f>VLOOKUP($A497,'Hospitalisation Details'!$A:$K,COLUMN('Hospitalisation Details'!I496),FALSE)</f>
        <v>R1026</v>
      </c>
      <c r="Q497">
        <f>VLOOKUP($A497,'Hospitalisation Details'!$A:$K,COLUMN('Hospitalisation Details'!K496),FALSE)</f>
        <v>56</v>
      </c>
    </row>
    <row r="498" spans="1:17" ht="15.75" x14ac:dyDescent="0.25">
      <c r="A498" s="6" t="s">
        <v>538</v>
      </c>
      <c r="B498" t="str">
        <f>VLOOKUP(A498,'Customer Names'!A:E,COLUMN('Customer Names'!D497),FALSE)</f>
        <v>Ms. Dawn</v>
      </c>
      <c r="C498">
        <f>VLOOKUP($A498,'Medical Examinations'!$A:$J,COLUMN('Medical Examinations'!B497),FALSE)</f>
        <v>23.37</v>
      </c>
      <c r="D498">
        <f>VLOOKUP($A498,'Medical Examinations'!$A:$J,COLUMN('Medical Examinations'!C497),FALSE)</f>
        <v>5.8</v>
      </c>
      <c r="E498" t="str">
        <f>VLOOKUP($A498,'Medical Examinations'!$A:$J,COLUMN('Medical Examinations'!D497),FALSE)</f>
        <v>No</v>
      </c>
      <c r="F498" t="str">
        <f>VLOOKUP($A498,'Medical Examinations'!$A:$J,COLUMN('Medical Examinations'!E497),FALSE)</f>
        <v>No</v>
      </c>
      <c r="G498" t="str">
        <f>VLOOKUP($A498,'Medical Examinations'!$A:$J,COLUMN('Medical Examinations'!F497),FALSE)</f>
        <v>No</v>
      </c>
      <c r="H498">
        <f>VLOOKUP($A498,'Medical Examinations'!$A:$J,COLUMN('Medical Examinations'!G497),FALSE)</f>
        <v>0</v>
      </c>
      <c r="I498" t="str">
        <f>VLOOKUP($A498,'Medical Examinations'!$A:$J,COLUMN('Medical Examinations'!H497),FALSE)</f>
        <v>Yes</v>
      </c>
      <c r="J498" t="str">
        <f>VLOOKUP($A498,'Medical Examinations'!$A:$J,COLUMN('Medical Examinations'!I497),FALSE)</f>
        <v>Healthy Weight</v>
      </c>
      <c r="K498" t="str">
        <f>VLOOKUP($A498,'Medical Examinations'!$A:$J,COLUMN('Medical Examinations'!J497),FALSE)</f>
        <v>Prediabetes</v>
      </c>
      <c r="L498" s="30">
        <f>VLOOKUP($A498,'Hospitalisation Details'!$A:$K,COLUMN('Hospitalisation Details'!J497),FALSE)</f>
        <v>29503</v>
      </c>
      <c r="M498" s="23">
        <f>VLOOKUP($A498,'Hospitalisation Details'!$A:$K,COLUMN('Hospitalisation Details'!F497),FALSE)</f>
        <v>19964.75</v>
      </c>
      <c r="N498" t="str">
        <f>VLOOKUP($A498,'Hospitalisation Details'!$A:$K,COLUMN('Hospitalisation Details'!G497),FALSE)</f>
        <v>Tier - 1</v>
      </c>
      <c r="O498" t="str">
        <f>VLOOKUP($A498,'Hospitalisation Details'!$A:$K,COLUMN('Hospitalisation Details'!H497),FALSE)</f>
        <v>Tier - 2</v>
      </c>
      <c r="P498" t="str">
        <f>VLOOKUP($A498,'Hospitalisation Details'!$A:$K,COLUMN('Hospitalisation Details'!I497),FALSE)</f>
        <v>R1024</v>
      </c>
      <c r="Q498">
        <f>VLOOKUP($A498,'Hospitalisation Details'!$A:$K,COLUMN('Hospitalisation Details'!K497),FALSE)</f>
        <v>42</v>
      </c>
    </row>
    <row r="499" spans="1:17" ht="15.75" x14ac:dyDescent="0.25">
      <c r="A499" s="6" t="s">
        <v>539</v>
      </c>
      <c r="B499" t="str">
        <f>VLOOKUP(A499,'Customer Names'!A:E,COLUMN('Customer Names'!D498),FALSE)</f>
        <v>Mr. Chris</v>
      </c>
      <c r="C499">
        <f>VLOOKUP($A499,'Medical Examinations'!$A:$J,COLUMN('Medical Examinations'!B498),FALSE)</f>
        <v>29.7</v>
      </c>
      <c r="D499">
        <f>VLOOKUP($A499,'Medical Examinations'!$A:$J,COLUMN('Medical Examinations'!C498),FALSE)</f>
        <v>6.21</v>
      </c>
      <c r="E499" t="str">
        <f>VLOOKUP($A499,'Medical Examinations'!$A:$J,COLUMN('Medical Examinations'!D498),FALSE)</f>
        <v>Yes</v>
      </c>
      <c r="F499" t="str">
        <f>VLOOKUP($A499,'Medical Examinations'!$A:$J,COLUMN('Medical Examinations'!E498),FALSE)</f>
        <v>No</v>
      </c>
      <c r="G499" t="str">
        <f>VLOOKUP($A499,'Medical Examinations'!$A:$J,COLUMN('Medical Examinations'!F498),FALSE)</f>
        <v>Yes</v>
      </c>
      <c r="H499">
        <f>VLOOKUP($A499,'Medical Examinations'!$A:$J,COLUMN('Medical Examinations'!G498),FALSE)</f>
        <v>1</v>
      </c>
      <c r="I499" t="str">
        <f>VLOOKUP($A499,'Medical Examinations'!$A:$J,COLUMN('Medical Examinations'!H498),FALSE)</f>
        <v>Yes</v>
      </c>
      <c r="J499" t="str">
        <f>VLOOKUP($A499,'Medical Examinations'!$A:$J,COLUMN('Medical Examinations'!I498),FALSE)</f>
        <v>Overweight</v>
      </c>
      <c r="K499" t="str">
        <f>VLOOKUP($A499,'Medical Examinations'!$A:$J,COLUMN('Medical Examinations'!J498),FALSE)</f>
        <v>Prediabetes</v>
      </c>
      <c r="L499" s="30">
        <f>VLOOKUP($A499,'Hospitalisation Details'!$A:$K,COLUMN('Hospitalisation Details'!J498),FALSE)</f>
        <v>35721</v>
      </c>
      <c r="M499" s="23">
        <f>VLOOKUP($A499,'Hospitalisation Details'!$A:$K,COLUMN('Hospitalisation Details'!F498),FALSE)</f>
        <v>19933.46</v>
      </c>
      <c r="N499" t="str">
        <f>VLOOKUP($A499,'Hospitalisation Details'!$A:$K,COLUMN('Hospitalisation Details'!G498),FALSE)</f>
        <v>Tier - 1</v>
      </c>
      <c r="O499" t="str">
        <f>VLOOKUP($A499,'Hospitalisation Details'!$A:$K,COLUMN('Hospitalisation Details'!H498),FALSE)</f>
        <v>Tier - 3</v>
      </c>
      <c r="P499" t="str">
        <f>VLOOKUP($A499,'Hospitalisation Details'!$A:$K,COLUMN('Hospitalisation Details'!I498),FALSE)</f>
        <v>R1011</v>
      </c>
      <c r="Q499">
        <f>VLOOKUP($A499,'Hospitalisation Details'!$A:$K,COLUMN('Hospitalisation Details'!K498),FALSE)</f>
        <v>25</v>
      </c>
    </row>
    <row r="500" spans="1:17" ht="15.75" x14ac:dyDescent="0.25">
      <c r="A500" s="6" t="s">
        <v>540</v>
      </c>
      <c r="B500" t="str">
        <f>VLOOKUP(A500,'Customer Names'!A:E,COLUMN('Customer Names'!D499),FALSE)</f>
        <v>Ms. Karen</v>
      </c>
      <c r="C500">
        <f>VLOOKUP($A500,'Medical Examinations'!$A:$J,COLUMN('Medical Examinations'!B499),FALSE)</f>
        <v>20.045000000000002</v>
      </c>
      <c r="D500">
        <f>VLOOKUP($A500,'Medical Examinations'!$A:$J,COLUMN('Medical Examinations'!C499),FALSE)</f>
        <v>6.17</v>
      </c>
      <c r="E500" t="str">
        <f>VLOOKUP($A500,'Medical Examinations'!$A:$J,COLUMN('Medical Examinations'!D499),FALSE)</f>
        <v>No</v>
      </c>
      <c r="F500" t="str">
        <f>VLOOKUP($A500,'Medical Examinations'!$A:$J,COLUMN('Medical Examinations'!E499),FALSE)</f>
        <v>No</v>
      </c>
      <c r="G500" t="str">
        <f>VLOOKUP($A500,'Medical Examinations'!$A:$J,COLUMN('Medical Examinations'!F499),FALSE)</f>
        <v>Yes</v>
      </c>
      <c r="H500">
        <f>VLOOKUP($A500,'Medical Examinations'!$A:$J,COLUMN('Medical Examinations'!G499),FALSE)</f>
        <v>1</v>
      </c>
      <c r="I500" t="str">
        <f>VLOOKUP($A500,'Medical Examinations'!$A:$J,COLUMN('Medical Examinations'!H499),FALSE)</f>
        <v>Yes</v>
      </c>
      <c r="J500" t="str">
        <f>VLOOKUP($A500,'Medical Examinations'!$A:$J,COLUMN('Medical Examinations'!I499),FALSE)</f>
        <v>Healthy Weight</v>
      </c>
      <c r="K500" t="str">
        <f>VLOOKUP($A500,'Medical Examinations'!$A:$J,COLUMN('Medical Examinations'!J499),FALSE)</f>
        <v>Prediabetes</v>
      </c>
      <c r="L500" s="30">
        <f>VLOOKUP($A500,'Hospitalisation Details'!$A:$K,COLUMN('Hospitalisation Details'!J499),FALSE)</f>
        <v>29158</v>
      </c>
      <c r="M500" s="23">
        <f>VLOOKUP($A500,'Hospitalisation Details'!$A:$K,COLUMN('Hospitalisation Details'!F499),FALSE)</f>
        <v>19798.05</v>
      </c>
      <c r="N500" t="str">
        <f>VLOOKUP($A500,'Hospitalisation Details'!$A:$K,COLUMN('Hospitalisation Details'!G499),FALSE)</f>
        <v>Tier - 1</v>
      </c>
      <c r="O500" t="str">
        <f>VLOOKUP($A500,'Hospitalisation Details'!$A:$K,COLUMN('Hospitalisation Details'!H499),FALSE)</f>
        <v>Tier - 1</v>
      </c>
      <c r="P500" t="str">
        <f>VLOOKUP($A500,'Hospitalisation Details'!$A:$K,COLUMN('Hospitalisation Details'!I499),FALSE)</f>
        <v>R1024</v>
      </c>
      <c r="Q500">
        <f>VLOOKUP($A500,'Hospitalisation Details'!$A:$K,COLUMN('Hospitalisation Details'!K499),FALSE)</f>
        <v>43</v>
      </c>
    </row>
    <row r="501" spans="1:17" ht="15.75" x14ac:dyDescent="0.25">
      <c r="A501" s="6" t="s">
        <v>541</v>
      </c>
      <c r="B501" t="str">
        <f>VLOOKUP(A501,'Customer Names'!A:E,COLUMN('Customer Names'!D500),FALSE)</f>
        <v>Ms. Jessica</v>
      </c>
      <c r="C501">
        <f>VLOOKUP($A501,'Medical Examinations'!$A:$J,COLUMN('Medical Examinations'!B500),FALSE)</f>
        <v>27.83</v>
      </c>
      <c r="D501">
        <f>VLOOKUP($A501,'Medical Examinations'!$A:$J,COLUMN('Medical Examinations'!C500),FALSE)</f>
        <v>5.36</v>
      </c>
      <c r="E501" t="str">
        <f>VLOOKUP($A501,'Medical Examinations'!$A:$J,COLUMN('Medical Examinations'!D500),FALSE)</f>
        <v>No</v>
      </c>
      <c r="F501" t="str">
        <f>VLOOKUP($A501,'Medical Examinations'!$A:$J,COLUMN('Medical Examinations'!E500),FALSE)</f>
        <v>No</v>
      </c>
      <c r="G501" t="str">
        <f>VLOOKUP($A501,'Medical Examinations'!$A:$J,COLUMN('Medical Examinations'!F500),FALSE)</f>
        <v>No</v>
      </c>
      <c r="H501">
        <f>VLOOKUP($A501,'Medical Examinations'!$A:$J,COLUMN('Medical Examinations'!G500),FALSE)</f>
        <v>2</v>
      </c>
      <c r="I501" t="str">
        <f>VLOOKUP($A501,'Medical Examinations'!$A:$J,COLUMN('Medical Examinations'!H500),FALSE)</f>
        <v>No</v>
      </c>
      <c r="J501" t="str">
        <f>VLOOKUP($A501,'Medical Examinations'!$A:$J,COLUMN('Medical Examinations'!I500),FALSE)</f>
        <v>Overweight</v>
      </c>
      <c r="K501" t="str">
        <f>VLOOKUP($A501,'Medical Examinations'!$A:$J,COLUMN('Medical Examinations'!J500),FALSE)</f>
        <v>Normal</v>
      </c>
      <c r="L501" s="30">
        <f>VLOOKUP($A501,'Hospitalisation Details'!$A:$K,COLUMN('Hospitalisation Details'!J500),FALSE)</f>
        <v>26464</v>
      </c>
      <c r="M501" s="23">
        <f>VLOOKUP($A501,'Hospitalisation Details'!$A:$K,COLUMN('Hospitalisation Details'!F500),FALSE)</f>
        <v>19749.38</v>
      </c>
      <c r="N501" t="str">
        <f>VLOOKUP($A501,'Hospitalisation Details'!$A:$K,COLUMN('Hospitalisation Details'!G500),FALSE)</f>
        <v>Tier - 1</v>
      </c>
      <c r="O501" t="str">
        <f>VLOOKUP($A501,'Hospitalisation Details'!$A:$K,COLUMN('Hospitalisation Details'!H500),FALSE)</f>
        <v>Tier - 3</v>
      </c>
      <c r="P501" t="str">
        <f>VLOOKUP($A501,'Hospitalisation Details'!$A:$K,COLUMN('Hospitalisation Details'!I500),FALSE)</f>
        <v>R1013</v>
      </c>
      <c r="Q501">
        <f>VLOOKUP($A501,'Hospitalisation Details'!$A:$K,COLUMN('Hospitalisation Details'!K500),FALSE)</f>
        <v>50</v>
      </c>
    </row>
    <row r="502" spans="1:17" ht="15.75" x14ac:dyDescent="0.25">
      <c r="A502" s="6" t="s">
        <v>542</v>
      </c>
      <c r="B502" t="str">
        <f>VLOOKUP(A502,'Customer Names'!A:E,COLUMN('Customer Names'!D501),FALSE)</f>
        <v>Mr. Mathieu</v>
      </c>
      <c r="C502">
        <f>VLOOKUP($A502,'Medical Examinations'!$A:$J,COLUMN('Medical Examinations'!B501),FALSE)</f>
        <v>28.93</v>
      </c>
      <c r="D502">
        <f>VLOOKUP($A502,'Medical Examinations'!$A:$J,COLUMN('Medical Examinations'!C501),FALSE)</f>
        <v>5.2</v>
      </c>
      <c r="E502" t="str">
        <f>VLOOKUP($A502,'Medical Examinations'!$A:$J,COLUMN('Medical Examinations'!D501),FALSE)</f>
        <v>No</v>
      </c>
      <c r="F502" t="str">
        <f>VLOOKUP($A502,'Medical Examinations'!$A:$J,COLUMN('Medical Examinations'!E501),FALSE)</f>
        <v>No</v>
      </c>
      <c r="G502" t="str">
        <f>VLOOKUP($A502,'Medical Examinations'!$A:$J,COLUMN('Medical Examinations'!F501),FALSE)</f>
        <v>No</v>
      </c>
      <c r="H502">
        <f>VLOOKUP($A502,'Medical Examinations'!$A:$J,COLUMN('Medical Examinations'!G501),FALSE)</f>
        <v>0</v>
      </c>
      <c r="I502" t="str">
        <f>VLOOKUP($A502,'Medical Examinations'!$A:$J,COLUMN('Medical Examinations'!H501),FALSE)</f>
        <v>Yes</v>
      </c>
      <c r="J502" t="str">
        <f>VLOOKUP($A502,'Medical Examinations'!$A:$J,COLUMN('Medical Examinations'!I501),FALSE)</f>
        <v>Overweight</v>
      </c>
      <c r="K502" t="str">
        <f>VLOOKUP($A502,'Medical Examinations'!$A:$J,COLUMN('Medical Examinations'!J501),FALSE)</f>
        <v>Normal</v>
      </c>
      <c r="L502" s="30">
        <f>VLOOKUP($A502,'Hospitalisation Details'!$A:$K,COLUMN('Hospitalisation Details'!J501),FALSE)</f>
        <v>33093</v>
      </c>
      <c r="M502" s="23">
        <f>VLOOKUP($A502,'Hospitalisation Details'!$A:$K,COLUMN('Hospitalisation Details'!F501),FALSE)</f>
        <v>19719.689999999999</v>
      </c>
      <c r="N502" t="str">
        <f>VLOOKUP($A502,'Hospitalisation Details'!$A:$K,COLUMN('Hospitalisation Details'!G501),FALSE)</f>
        <v>Tier - 1</v>
      </c>
      <c r="O502" t="str">
        <f>VLOOKUP($A502,'Hospitalisation Details'!$A:$K,COLUMN('Hospitalisation Details'!H501),FALSE)</f>
        <v>Tier - 2</v>
      </c>
      <c r="P502" t="str">
        <f>VLOOKUP($A502,'Hospitalisation Details'!$A:$K,COLUMN('Hospitalisation Details'!I501),FALSE)</f>
        <v>R1013</v>
      </c>
      <c r="Q502">
        <f>VLOOKUP($A502,'Hospitalisation Details'!$A:$K,COLUMN('Hospitalisation Details'!K501),FALSE)</f>
        <v>32</v>
      </c>
    </row>
    <row r="503" spans="1:17" ht="15.75" x14ac:dyDescent="0.25">
      <c r="A503" s="6" t="s">
        <v>543</v>
      </c>
      <c r="B503" t="str">
        <f>VLOOKUP(A503,'Customer Names'!A:E,COLUMN('Customer Names'!D502),FALSE)</f>
        <v>Mr. Kam</v>
      </c>
      <c r="C503">
        <f>VLOOKUP($A503,'Medical Examinations'!$A:$J,COLUMN('Medical Examinations'!B502),FALSE)</f>
        <v>33.82</v>
      </c>
      <c r="D503">
        <f>VLOOKUP($A503,'Medical Examinations'!$A:$J,COLUMN('Medical Examinations'!C502),FALSE)</f>
        <v>5.42</v>
      </c>
      <c r="E503" t="str">
        <f>VLOOKUP($A503,'Medical Examinations'!$A:$J,COLUMN('Medical Examinations'!D502),FALSE)</f>
        <v>No</v>
      </c>
      <c r="F503" t="str">
        <f>VLOOKUP($A503,'Medical Examinations'!$A:$J,COLUMN('Medical Examinations'!E502),FALSE)</f>
        <v>No</v>
      </c>
      <c r="G503" t="str">
        <f>VLOOKUP($A503,'Medical Examinations'!$A:$J,COLUMN('Medical Examinations'!F502),FALSE)</f>
        <v>No</v>
      </c>
      <c r="H503">
        <f>VLOOKUP($A503,'Medical Examinations'!$A:$J,COLUMN('Medical Examinations'!G502),FALSE)</f>
        <v>0</v>
      </c>
      <c r="I503" t="str">
        <f>VLOOKUP($A503,'Medical Examinations'!$A:$J,COLUMN('Medical Examinations'!H502),FALSE)</f>
        <v>No</v>
      </c>
      <c r="J503" t="str">
        <f>VLOOKUP($A503,'Medical Examinations'!$A:$J,COLUMN('Medical Examinations'!I502),FALSE)</f>
        <v>Obesity</v>
      </c>
      <c r="K503" t="str">
        <f>VLOOKUP($A503,'Medical Examinations'!$A:$J,COLUMN('Medical Examinations'!J502),FALSE)</f>
        <v>Normal</v>
      </c>
      <c r="L503" s="30">
        <f>VLOOKUP($A503,'Hospitalisation Details'!$A:$K,COLUMN('Hospitalisation Details'!J502),FALSE)</f>
        <v>34573</v>
      </c>
      <c r="M503" s="23">
        <f>VLOOKUP($A503,'Hospitalisation Details'!$A:$K,COLUMN('Hospitalisation Details'!F502),FALSE)</f>
        <v>19673.34</v>
      </c>
      <c r="N503" t="str">
        <f>VLOOKUP($A503,'Hospitalisation Details'!$A:$K,COLUMN('Hospitalisation Details'!G502),FALSE)</f>
        <v>Tier - 1</v>
      </c>
      <c r="O503" t="str">
        <f>VLOOKUP($A503,'Hospitalisation Details'!$A:$K,COLUMN('Hospitalisation Details'!H502),FALSE)</f>
        <v>Tier - 2</v>
      </c>
      <c r="P503" t="str">
        <f>VLOOKUP($A503,'Hospitalisation Details'!$A:$K,COLUMN('Hospitalisation Details'!I502),FALSE)</f>
        <v>R1012</v>
      </c>
      <c r="Q503">
        <f>VLOOKUP($A503,'Hospitalisation Details'!$A:$K,COLUMN('Hospitalisation Details'!K502),FALSE)</f>
        <v>28</v>
      </c>
    </row>
    <row r="504" spans="1:17" ht="15.75" x14ac:dyDescent="0.25">
      <c r="A504" s="6" t="s">
        <v>544</v>
      </c>
      <c r="B504" t="str">
        <f>VLOOKUP(A504,'Customer Names'!A:E,COLUMN('Customer Names'!D503),FALSE)</f>
        <v>Ms. Valerie</v>
      </c>
      <c r="C504">
        <f>VLOOKUP($A504,'Medical Examinations'!$A:$J,COLUMN('Medical Examinations'!B503),FALSE)</f>
        <v>20.234999999999999</v>
      </c>
      <c r="D504">
        <f>VLOOKUP($A504,'Medical Examinations'!$A:$J,COLUMN('Medical Examinations'!C503),FALSE)</f>
        <v>6.84</v>
      </c>
      <c r="E504" t="str">
        <f>VLOOKUP($A504,'Medical Examinations'!$A:$J,COLUMN('Medical Examinations'!D503),FALSE)</f>
        <v>No</v>
      </c>
      <c r="F504" t="str">
        <f>VLOOKUP($A504,'Medical Examinations'!$A:$J,COLUMN('Medical Examinations'!E503),FALSE)</f>
        <v>No</v>
      </c>
      <c r="G504" t="str">
        <f>VLOOKUP($A504,'Medical Examinations'!$A:$J,COLUMN('Medical Examinations'!F503),FALSE)</f>
        <v>No</v>
      </c>
      <c r="H504">
        <f>VLOOKUP($A504,'Medical Examinations'!$A:$J,COLUMN('Medical Examinations'!G503),FALSE)</f>
        <v>0</v>
      </c>
      <c r="I504" t="str">
        <f>VLOOKUP($A504,'Medical Examinations'!$A:$J,COLUMN('Medical Examinations'!H503),FALSE)</f>
        <v>Yes</v>
      </c>
      <c r="J504" t="str">
        <f>VLOOKUP($A504,'Medical Examinations'!$A:$J,COLUMN('Medical Examinations'!I503),FALSE)</f>
        <v>Healthy Weight</v>
      </c>
      <c r="K504" t="str">
        <f>VLOOKUP($A504,'Medical Examinations'!$A:$J,COLUMN('Medical Examinations'!J503),FALSE)</f>
        <v>Diabetes</v>
      </c>
      <c r="L504" s="30">
        <f>VLOOKUP($A504,'Hospitalisation Details'!$A:$K,COLUMN('Hospitalisation Details'!J503),FALSE)</f>
        <v>28757</v>
      </c>
      <c r="M504" s="23">
        <f>VLOOKUP($A504,'Hospitalisation Details'!$A:$K,COLUMN('Hospitalisation Details'!F503),FALSE)</f>
        <v>19594.810000000001</v>
      </c>
      <c r="N504" t="str">
        <f>VLOOKUP($A504,'Hospitalisation Details'!$A:$K,COLUMN('Hospitalisation Details'!G503),FALSE)</f>
        <v>Tier - 1</v>
      </c>
      <c r="O504" t="str">
        <f>VLOOKUP($A504,'Hospitalisation Details'!$A:$K,COLUMN('Hospitalisation Details'!H503),FALSE)</f>
        <v>Tier - 1</v>
      </c>
      <c r="P504" t="str">
        <f>VLOOKUP($A504,'Hospitalisation Details'!$A:$K,COLUMN('Hospitalisation Details'!I503),FALSE)</f>
        <v>R1024</v>
      </c>
      <c r="Q504">
        <f>VLOOKUP($A504,'Hospitalisation Details'!$A:$K,COLUMN('Hospitalisation Details'!K503),FALSE)</f>
        <v>44</v>
      </c>
    </row>
    <row r="505" spans="1:17" ht="15.75" x14ac:dyDescent="0.25">
      <c r="A505" s="6" t="s">
        <v>545</v>
      </c>
      <c r="B505" t="str">
        <f>VLOOKUP(A505,'Customer Names'!A:E,COLUMN('Customer Names'!D504),FALSE)</f>
        <v>Ms. Freya</v>
      </c>
      <c r="C505">
        <f>VLOOKUP($A505,'Medical Examinations'!$A:$J,COLUMN('Medical Examinations'!B504),FALSE)</f>
        <v>49.2</v>
      </c>
      <c r="D505">
        <f>VLOOKUP($A505,'Medical Examinations'!$A:$J,COLUMN('Medical Examinations'!C504),FALSE)</f>
        <v>10.9</v>
      </c>
      <c r="E505" t="str">
        <f>VLOOKUP($A505,'Medical Examinations'!$A:$J,COLUMN('Medical Examinations'!D504),FALSE)</f>
        <v>Yes</v>
      </c>
      <c r="F505" t="str">
        <f>VLOOKUP($A505,'Medical Examinations'!$A:$J,COLUMN('Medical Examinations'!E504),FALSE)</f>
        <v>No</v>
      </c>
      <c r="G505" t="str">
        <f>VLOOKUP($A505,'Medical Examinations'!$A:$J,COLUMN('Medical Examinations'!F504),FALSE)</f>
        <v>Yes</v>
      </c>
      <c r="H505">
        <f>VLOOKUP($A505,'Medical Examinations'!$A:$J,COLUMN('Medical Examinations'!G504),FALSE)</f>
        <v>1</v>
      </c>
      <c r="I505" t="str">
        <f>VLOOKUP($A505,'Medical Examinations'!$A:$J,COLUMN('Medical Examinations'!H504),FALSE)</f>
        <v>No</v>
      </c>
      <c r="J505" t="str">
        <f>VLOOKUP($A505,'Medical Examinations'!$A:$J,COLUMN('Medical Examinations'!I504),FALSE)</f>
        <v>Obesity</v>
      </c>
      <c r="K505" t="str">
        <f>VLOOKUP($A505,'Medical Examinations'!$A:$J,COLUMN('Medical Examinations'!J504),FALSE)</f>
        <v>Diabetes</v>
      </c>
      <c r="L505" s="30">
        <f>VLOOKUP($A505,'Hospitalisation Details'!$A:$K,COLUMN('Hospitalisation Details'!J504),FALSE)</f>
        <v>23206</v>
      </c>
      <c r="M505" s="23">
        <f>VLOOKUP($A505,'Hospitalisation Details'!$A:$K,COLUMN('Hospitalisation Details'!F504),FALSE)</f>
        <v>19551.34</v>
      </c>
      <c r="N505" t="str">
        <f>VLOOKUP($A505,'Hospitalisation Details'!$A:$K,COLUMN('Hospitalisation Details'!G504),FALSE)</f>
        <v>Tier - 1</v>
      </c>
      <c r="O505" t="str">
        <f>VLOOKUP($A505,'Hospitalisation Details'!$A:$K,COLUMN('Hospitalisation Details'!H504),FALSE)</f>
        <v>Tier - 3</v>
      </c>
      <c r="P505" t="str">
        <f>VLOOKUP($A505,'Hospitalisation Details'!$A:$K,COLUMN('Hospitalisation Details'!I504),FALSE)</f>
        <v>R1012</v>
      </c>
      <c r="Q505">
        <f>VLOOKUP($A505,'Hospitalisation Details'!$A:$K,COLUMN('Hospitalisation Details'!K504),FALSE)</f>
        <v>59</v>
      </c>
    </row>
    <row r="506" spans="1:17" ht="15.75" x14ac:dyDescent="0.25">
      <c r="A506" s="6" t="s">
        <v>546</v>
      </c>
      <c r="B506" t="str">
        <f>VLOOKUP(A506,'Customer Names'!A:E,COLUMN('Customer Names'!D505),FALSE)</f>
        <v>Ms. Jennifer</v>
      </c>
      <c r="C506">
        <f>VLOOKUP($A506,'Medical Examinations'!$A:$J,COLUMN('Medical Examinations'!B505),FALSE)</f>
        <v>26.4</v>
      </c>
      <c r="D506">
        <f>VLOOKUP($A506,'Medical Examinations'!$A:$J,COLUMN('Medical Examinations'!C505),FALSE)</f>
        <v>4.87</v>
      </c>
      <c r="E506" t="str">
        <f>VLOOKUP($A506,'Medical Examinations'!$A:$J,COLUMN('Medical Examinations'!D505),FALSE)</f>
        <v>Yes</v>
      </c>
      <c r="F506" t="str">
        <f>VLOOKUP($A506,'Medical Examinations'!$A:$J,COLUMN('Medical Examinations'!E505),FALSE)</f>
        <v>No</v>
      </c>
      <c r="G506" t="str">
        <f>VLOOKUP($A506,'Medical Examinations'!$A:$J,COLUMN('Medical Examinations'!F505),FALSE)</f>
        <v>No</v>
      </c>
      <c r="H506">
        <f>VLOOKUP($A506,'Medical Examinations'!$A:$J,COLUMN('Medical Examinations'!G505),FALSE)</f>
        <v>0</v>
      </c>
      <c r="I506" t="str">
        <f>VLOOKUP($A506,'Medical Examinations'!$A:$J,COLUMN('Medical Examinations'!H505),FALSE)</f>
        <v>Yes</v>
      </c>
      <c r="J506" t="str">
        <f>VLOOKUP($A506,'Medical Examinations'!$A:$J,COLUMN('Medical Examinations'!I505),FALSE)</f>
        <v>Overweight</v>
      </c>
      <c r="K506" t="str">
        <f>VLOOKUP($A506,'Medical Examinations'!$A:$J,COLUMN('Medical Examinations'!J505),FALSE)</f>
        <v>Normal</v>
      </c>
      <c r="L506" s="30">
        <f>VLOOKUP($A506,'Hospitalisation Details'!$A:$K,COLUMN('Hospitalisation Details'!J505),FALSE)</f>
        <v>31307</v>
      </c>
      <c r="M506" s="23">
        <f>VLOOKUP($A506,'Hospitalisation Details'!$A:$K,COLUMN('Hospitalisation Details'!F505),FALSE)</f>
        <v>19539.240000000002</v>
      </c>
      <c r="N506" t="str">
        <f>VLOOKUP($A506,'Hospitalisation Details'!$A:$K,COLUMN('Hospitalisation Details'!G505),FALSE)</f>
        <v>Tier - 1</v>
      </c>
      <c r="O506" t="str">
        <f>VLOOKUP($A506,'Hospitalisation Details'!$A:$K,COLUMN('Hospitalisation Details'!H505),FALSE)</f>
        <v>Tier - 1</v>
      </c>
      <c r="P506" t="str">
        <f>VLOOKUP($A506,'Hospitalisation Details'!$A:$K,COLUMN('Hospitalisation Details'!I505),FALSE)</f>
        <v>R1013</v>
      </c>
      <c r="Q506">
        <f>VLOOKUP($A506,'Hospitalisation Details'!$A:$K,COLUMN('Hospitalisation Details'!K505),FALSE)</f>
        <v>37</v>
      </c>
    </row>
    <row r="507" spans="1:17" ht="15.75" x14ac:dyDescent="0.25">
      <c r="A507" s="6" t="s">
        <v>547</v>
      </c>
      <c r="B507" t="str">
        <f>VLOOKUP(A507,'Customer Names'!A:E,COLUMN('Customer Names'!D506),FALSE)</f>
        <v>Ms. Kara</v>
      </c>
      <c r="C507">
        <f>VLOOKUP($A507,'Medical Examinations'!$A:$J,COLUMN('Medical Examinations'!B506),FALSE)</f>
        <v>28.38</v>
      </c>
      <c r="D507">
        <f>VLOOKUP($A507,'Medical Examinations'!$A:$J,COLUMN('Medical Examinations'!C506),FALSE)</f>
        <v>6.07</v>
      </c>
      <c r="E507" t="str">
        <f>VLOOKUP($A507,'Medical Examinations'!$A:$J,COLUMN('Medical Examinations'!D506),FALSE)</f>
        <v>No</v>
      </c>
      <c r="F507" t="str">
        <f>VLOOKUP($A507,'Medical Examinations'!$A:$J,COLUMN('Medical Examinations'!E506),FALSE)</f>
        <v>No</v>
      </c>
      <c r="G507" t="str">
        <f>VLOOKUP($A507,'Medical Examinations'!$A:$J,COLUMN('Medical Examinations'!F506),FALSE)</f>
        <v>No</v>
      </c>
      <c r="H507">
        <f>VLOOKUP($A507,'Medical Examinations'!$A:$J,COLUMN('Medical Examinations'!G506),FALSE)</f>
        <v>1</v>
      </c>
      <c r="I507" t="str">
        <f>VLOOKUP($A507,'Medical Examinations'!$A:$J,COLUMN('Medical Examinations'!H506),FALSE)</f>
        <v>Yes</v>
      </c>
      <c r="J507" t="str">
        <f>VLOOKUP($A507,'Medical Examinations'!$A:$J,COLUMN('Medical Examinations'!I506),FALSE)</f>
        <v>Overweight</v>
      </c>
      <c r="K507" t="str">
        <f>VLOOKUP($A507,'Medical Examinations'!$A:$J,COLUMN('Medical Examinations'!J506),FALSE)</f>
        <v>Prediabetes</v>
      </c>
      <c r="L507" s="30">
        <f>VLOOKUP($A507,'Hospitalisation Details'!$A:$K,COLUMN('Hospitalisation Details'!J506),FALSE)</f>
        <v>33835</v>
      </c>
      <c r="M507" s="23">
        <f>VLOOKUP($A507,'Hospitalisation Details'!$A:$K,COLUMN('Hospitalisation Details'!F506),FALSE)</f>
        <v>19521.97</v>
      </c>
      <c r="N507" t="str">
        <f>VLOOKUP($A507,'Hospitalisation Details'!$A:$K,COLUMN('Hospitalisation Details'!G506),FALSE)</f>
        <v>Tier - 1</v>
      </c>
      <c r="O507" t="str">
        <f>VLOOKUP($A507,'Hospitalisation Details'!$A:$K,COLUMN('Hospitalisation Details'!H506),FALSE)</f>
        <v>Tier - 2</v>
      </c>
      <c r="P507" t="str">
        <f>VLOOKUP($A507,'Hospitalisation Details'!$A:$K,COLUMN('Hospitalisation Details'!I506),FALSE)</f>
        <v>R1013</v>
      </c>
      <c r="Q507">
        <f>VLOOKUP($A507,'Hospitalisation Details'!$A:$K,COLUMN('Hospitalisation Details'!K506),FALSE)</f>
        <v>30</v>
      </c>
    </row>
    <row r="508" spans="1:17" ht="15.75" x14ac:dyDescent="0.25">
      <c r="A508" s="6" t="s">
        <v>548</v>
      </c>
      <c r="B508" t="str">
        <f>VLOOKUP(A508,'Customer Names'!A:E,COLUMN('Customer Names'!D507),FALSE)</f>
        <v>Mr. Bradley</v>
      </c>
      <c r="C508">
        <f>VLOOKUP($A508,'Medical Examinations'!$A:$J,COLUMN('Medical Examinations'!B507),FALSE)</f>
        <v>24.64</v>
      </c>
      <c r="D508">
        <f>VLOOKUP($A508,'Medical Examinations'!$A:$J,COLUMN('Medical Examinations'!C507),FALSE)</f>
        <v>4.33</v>
      </c>
      <c r="E508" t="str">
        <f>VLOOKUP($A508,'Medical Examinations'!$A:$J,COLUMN('Medical Examinations'!D507),FALSE)</f>
        <v>No</v>
      </c>
      <c r="F508" t="str">
        <f>VLOOKUP($A508,'Medical Examinations'!$A:$J,COLUMN('Medical Examinations'!E507),FALSE)</f>
        <v>No</v>
      </c>
      <c r="G508" t="str">
        <f>VLOOKUP($A508,'Medical Examinations'!$A:$J,COLUMN('Medical Examinations'!F507),FALSE)</f>
        <v>No</v>
      </c>
      <c r="H508">
        <f>VLOOKUP($A508,'Medical Examinations'!$A:$J,COLUMN('Medical Examinations'!G507),FALSE)</f>
        <v>0</v>
      </c>
      <c r="I508" t="str">
        <f>VLOOKUP($A508,'Medical Examinations'!$A:$J,COLUMN('Medical Examinations'!H507),FALSE)</f>
        <v>Yes</v>
      </c>
      <c r="J508" t="str">
        <f>VLOOKUP($A508,'Medical Examinations'!$A:$J,COLUMN('Medical Examinations'!I507),FALSE)</f>
        <v>Healthy Weight</v>
      </c>
      <c r="K508" t="str">
        <f>VLOOKUP($A508,'Medical Examinations'!$A:$J,COLUMN('Medical Examinations'!J507),FALSE)</f>
        <v>Normal</v>
      </c>
      <c r="L508" s="30">
        <f>VLOOKUP($A508,'Hospitalisation Details'!$A:$K,COLUMN('Hospitalisation Details'!J507),FALSE)</f>
        <v>29533</v>
      </c>
      <c r="M508" s="23">
        <f>VLOOKUP($A508,'Hospitalisation Details'!$A:$K,COLUMN('Hospitalisation Details'!F507),FALSE)</f>
        <v>19515.54</v>
      </c>
      <c r="N508" t="str">
        <f>VLOOKUP($A508,'Hospitalisation Details'!$A:$K,COLUMN('Hospitalisation Details'!G507),FALSE)</f>
        <v>Tier - 1</v>
      </c>
      <c r="O508" t="str">
        <f>VLOOKUP($A508,'Hospitalisation Details'!$A:$K,COLUMN('Hospitalisation Details'!H507),FALSE)</f>
        <v>Tier - 1</v>
      </c>
      <c r="P508" t="str">
        <f>VLOOKUP($A508,'Hospitalisation Details'!$A:$K,COLUMN('Hospitalisation Details'!I507),FALSE)</f>
        <v>R1013</v>
      </c>
      <c r="Q508">
        <f>VLOOKUP($A508,'Hospitalisation Details'!$A:$K,COLUMN('Hospitalisation Details'!K507),FALSE)</f>
        <v>42</v>
      </c>
    </row>
    <row r="509" spans="1:17" ht="15.75" x14ac:dyDescent="0.25">
      <c r="A509" s="6" t="s">
        <v>549</v>
      </c>
      <c r="B509" t="str">
        <f>VLOOKUP(A509,'Customer Names'!A:E,COLUMN('Customer Names'!D508),FALSE)</f>
        <v>Mr. Brendan</v>
      </c>
      <c r="C509">
        <f>VLOOKUP($A509,'Medical Examinations'!$A:$J,COLUMN('Medical Examinations'!B508),FALSE)</f>
        <v>39.71</v>
      </c>
      <c r="D509">
        <f>VLOOKUP($A509,'Medical Examinations'!$A:$J,COLUMN('Medical Examinations'!C508),FALSE)</f>
        <v>5.83</v>
      </c>
      <c r="E509" t="str">
        <f>VLOOKUP($A509,'Medical Examinations'!$A:$J,COLUMN('Medical Examinations'!D508),FALSE)</f>
        <v>No</v>
      </c>
      <c r="F509" t="str">
        <f>VLOOKUP($A509,'Medical Examinations'!$A:$J,COLUMN('Medical Examinations'!E508),FALSE)</f>
        <v>No</v>
      </c>
      <c r="G509" t="str">
        <f>VLOOKUP($A509,'Medical Examinations'!$A:$J,COLUMN('Medical Examinations'!F508),FALSE)</f>
        <v>No</v>
      </c>
      <c r="H509">
        <f>VLOOKUP($A509,'Medical Examinations'!$A:$J,COLUMN('Medical Examinations'!G508),FALSE)</f>
        <v>1</v>
      </c>
      <c r="I509" t="str">
        <f>VLOOKUP($A509,'Medical Examinations'!$A:$J,COLUMN('Medical Examinations'!H508),FALSE)</f>
        <v>No</v>
      </c>
      <c r="J509" t="str">
        <f>VLOOKUP($A509,'Medical Examinations'!$A:$J,COLUMN('Medical Examinations'!I508),FALSE)</f>
        <v>Obesity</v>
      </c>
      <c r="K509" t="str">
        <f>VLOOKUP($A509,'Medical Examinations'!$A:$J,COLUMN('Medical Examinations'!J508),FALSE)</f>
        <v>Prediabetes</v>
      </c>
      <c r="L509" s="30">
        <f>VLOOKUP($A509,'Hospitalisation Details'!$A:$K,COLUMN('Hospitalisation Details'!J508),FALSE)</f>
        <v>32111</v>
      </c>
      <c r="M509" s="23">
        <f>VLOOKUP($A509,'Hospitalisation Details'!$A:$K,COLUMN('Hospitalisation Details'!F508),FALSE)</f>
        <v>19496.72</v>
      </c>
      <c r="N509" t="str">
        <f>VLOOKUP($A509,'Hospitalisation Details'!$A:$K,COLUMN('Hospitalisation Details'!G508),FALSE)</f>
        <v>Tier - 1</v>
      </c>
      <c r="O509" t="str">
        <f>VLOOKUP($A509,'Hospitalisation Details'!$A:$K,COLUMN('Hospitalisation Details'!H508),FALSE)</f>
        <v>Tier - 3</v>
      </c>
      <c r="P509" t="str">
        <f>VLOOKUP($A509,'Hospitalisation Details'!$A:$K,COLUMN('Hospitalisation Details'!I508),FALSE)</f>
        <v>R1019</v>
      </c>
      <c r="Q509">
        <f>VLOOKUP($A509,'Hospitalisation Details'!$A:$K,COLUMN('Hospitalisation Details'!K508),FALSE)</f>
        <v>35</v>
      </c>
    </row>
    <row r="510" spans="1:17" ht="15.75" x14ac:dyDescent="0.25">
      <c r="A510" s="6" t="s">
        <v>550</v>
      </c>
      <c r="B510" t="str">
        <f>VLOOKUP(A510,'Customer Names'!A:E,COLUMN('Customer Names'!D509),FALSE)</f>
        <v>Ms. Amber</v>
      </c>
      <c r="C510">
        <f>VLOOKUP($A510,'Medical Examinations'!$A:$J,COLUMN('Medical Examinations'!B509),FALSE)</f>
        <v>22.22</v>
      </c>
      <c r="D510">
        <f>VLOOKUP($A510,'Medical Examinations'!$A:$J,COLUMN('Medical Examinations'!C509),FALSE)</f>
        <v>5.5</v>
      </c>
      <c r="E510" t="str">
        <f>VLOOKUP($A510,'Medical Examinations'!$A:$J,COLUMN('Medical Examinations'!D509),FALSE)</f>
        <v>No</v>
      </c>
      <c r="F510" t="str">
        <f>VLOOKUP($A510,'Medical Examinations'!$A:$J,COLUMN('Medical Examinations'!E509),FALSE)</f>
        <v>No</v>
      </c>
      <c r="G510" t="str">
        <f>VLOOKUP($A510,'Medical Examinations'!$A:$J,COLUMN('Medical Examinations'!F509),FALSE)</f>
        <v>No</v>
      </c>
      <c r="H510">
        <f>VLOOKUP($A510,'Medical Examinations'!$A:$J,COLUMN('Medical Examinations'!G509),FALSE)</f>
        <v>0</v>
      </c>
      <c r="I510" t="str">
        <f>VLOOKUP($A510,'Medical Examinations'!$A:$J,COLUMN('Medical Examinations'!H509),FALSE)</f>
        <v>Yes</v>
      </c>
      <c r="J510" t="str">
        <f>VLOOKUP($A510,'Medical Examinations'!$A:$J,COLUMN('Medical Examinations'!I509),FALSE)</f>
        <v>Healthy Weight</v>
      </c>
      <c r="K510" t="str">
        <f>VLOOKUP($A510,'Medical Examinations'!$A:$J,COLUMN('Medical Examinations'!J509),FALSE)</f>
        <v>Normal</v>
      </c>
      <c r="L510" s="30">
        <f>VLOOKUP($A510,'Hospitalisation Details'!$A:$K,COLUMN('Hospitalisation Details'!J509),FALSE)</f>
        <v>30300</v>
      </c>
      <c r="M510" s="23">
        <f>VLOOKUP($A510,'Hospitalisation Details'!$A:$K,COLUMN('Hospitalisation Details'!F509),FALSE)</f>
        <v>19444.27</v>
      </c>
      <c r="N510" t="str">
        <f>VLOOKUP($A510,'Hospitalisation Details'!$A:$K,COLUMN('Hospitalisation Details'!G509),FALSE)</f>
        <v>Tier - 1</v>
      </c>
      <c r="O510" t="str">
        <f>VLOOKUP($A510,'Hospitalisation Details'!$A:$K,COLUMN('Hospitalisation Details'!H509),FALSE)</f>
        <v>Tier - 1</v>
      </c>
      <c r="P510" t="str">
        <f>VLOOKUP($A510,'Hospitalisation Details'!$A:$K,COLUMN('Hospitalisation Details'!I509),FALSE)</f>
        <v>R1013</v>
      </c>
      <c r="Q510">
        <f>VLOOKUP($A510,'Hospitalisation Details'!$A:$K,COLUMN('Hospitalisation Details'!K509),FALSE)</f>
        <v>40</v>
      </c>
    </row>
    <row r="511" spans="1:17" ht="15.75" x14ac:dyDescent="0.25">
      <c r="A511" s="6" t="s">
        <v>551</v>
      </c>
      <c r="B511" t="str">
        <f>VLOOKUP(A511,'Customer Names'!A:E,COLUMN('Customer Names'!D510),FALSE)</f>
        <v>Mr. Sean</v>
      </c>
      <c r="C511">
        <f>VLOOKUP($A511,'Medical Examinations'!$A:$J,COLUMN('Medical Examinations'!B510),FALSE)</f>
        <v>33.344999999999999</v>
      </c>
      <c r="D511">
        <f>VLOOKUP($A511,'Medical Examinations'!$A:$J,COLUMN('Medical Examinations'!C510),FALSE)</f>
        <v>4.79</v>
      </c>
      <c r="E511" t="str">
        <f>VLOOKUP($A511,'Medical Examinations'!$A:$J,COLUMN('Medical Examinations'!D510),FALSE)</f>
        <v>No</v>
      </c>
      <c r="F511" t="str">
        <f>VLOOKUP($A511,'Medical Examinations'!$A:$J,COLUMN('Medical Examinations'!E510),FALSE)</f>
        <v>No</v>
      </c>
      <c r="G511" t="str">
        <f>VLOOKUP($A511,'Medical Examinations'!$A:$J,COLUMN('Medical Examinations'!F510),FALSE)</f>
        <v>Yes</v>
      </c>
      <c r="H511">
        <f>VLOOKUP($A511,'Medical Examinations'!$A:$J,COLUMN('Medical Examinations'!G510),FALSE)</f>
        <v>1</v>
      </c>
      <c r="I511" t="str">
        <f>VLOOKUP($A511,'Medical Examinations'!$A:$J,COLUMN('Medical Examinations'!H510),FALSE)</f>
        <v>No</v>
      </c>
      <c r="J511" t="str">
        <f>VLOOKUP($A511,'Medical Examinations'!$A:$J,COLUMN('Medical Examinations'!I510),FALSE)</f>
        <v>Obesity</v>
      </c>
      <c r="K511" t="str">
        <f>VLOOKUP($A511,'Medical Examinations'!$A:$J,COLUMN('Medical Examinations'!J510),FALSE)</f>
        <v>Normal</v>
      </c>
      <c r="L511" s="30">
        <f>VLOOKUP($A511,'Hospitalisation Details'!$A:$K,COLUMN('Hospitalisation Details'!J510),FALSE)</f>
        <v>34218</v>
      </c>
      <c r="M511" s="23">
        <f>VLOOKUP($A511,'Hospitalisation Details'!$A:$K,COLUMN('Hospitalisation Details'!F510),FALSE)</f>
        <v>19442.349999999999</v>
      </c>
      <c r="N511" t="str">
        <f>VLOOKUP($A511,'Hospitalisation Details'!$A:$K,COLUMN('Hospitalisation Details'!G510),FALSE)</f>
        <v>Tier - 1</v>
      </c>
      <c r="O511" t="str">
        <f>VLOOKUP($A511,'Hospitalisation Details'!$A:$K,COLUMN('Hospitalisation Details'!H510),FALSE)</f>
        <v>Tier - 3</v>
      </c>
      <c r="P511" t="str">
        <f>VLOOKUP($A511,'Hospitalisation Details'!$A:$K,COLUMN('Hospitalisation Details'!I510),FALSE)</f>
        <v>R1012</v>
      </c>
      <c r="Q511">
        <f>VLOOKUP($A511,'Hospitalisation Details'!$A:$K,COLUMN('Hospitalisation Details'!K510),FALSE)</f>
        <v>29</v>
      </c>
    </row>
    <row r="512" spans="1:17" ht="15.75" x14ac:dyDescent="0.25">
      <c r="A512" s="6" t="s">
        <v>552</v>
      </c>
      <c r="B512" t="str">
        <f>VLOOKUP(A512,'Customer Names'!A:E,COLUMN('Customer Names'!D511),FALSE)</f>
        <v>Mr. Rick</v>
      </c>
      <c r="C512">
        <f>VLOOKUP($A512,'Medical Examinations'!$A:$J,COLUMN('Medical Examinations'!B511),FALSE)</f>
        <v>24.42</v>
      </c>
      <c r="D512">
        <f>VLOOKUP($A512,'Medical Examinations'!$A:$J,COLUMN('Medical Examinations'!C511),FALSE)</f>
        <v>5.81</v>
      </c>
      <c r="E512" t="str">
        <f>VLOOKUP($A512,'Medical Examinations'!$A:$J,COLUMN('Medical Examinations'!D511),FALSE)</f>
        <v>No</v>
      </c>
      <c r="F512" t="str">
        <f>VLOOKUP($A512,'Medical Examinations'!$A:$J,COLUMN('Medical Examinations'!E511),FALSE)</f>
        <v>No</v>
      </c>
      <c r="G512" t="str">
        <f>VLOOKUP($A512,'Medical Examinations'!$A:$J,COLUMN('Medical Examinations'!F511),FALSE)</f>
        <v>No</v>
      </c>
      <c r="H512">
        <f>VLOOKUP($A512,'Medical Examinations'!$A:$J,COLUMN('Medical Examinations'!G511),FALSE)</f>
        <v>1</v>
      </c>
      <c r="I512" t="str">
        <f>VLOOKUP($A512,'Medical Examinations'!$A:$J,COLUMN('Medical Examinations'!H511),FALSE)</f>
        <v>Yes</v>
      </c>
      <c r="J512" t="str">
        <f>VLOOKUP($A512,'Medical Examinations'!$A:$J,COLUMN('Medical Examinations'!I511),FALSE)</f>
        <v>Healthy Weight</v>
      </c>
      <c r="K512" t="str">
        <f>VLOOKUP($A512,'Medical Examinations'!$A:$J,COLUMN('Medical Examinations'!J511),FALSE)</f>
        <v>Prediabetes</v>
      </c>
      <c r="L512" s="30">
        <f>VLOOKUP($A512,'Hospitalisation Details'!$A:$K,COLUMN('Hospitalisation Details'!J511),FALSE)</f>
        <v>31958</v>
      </c>
      <c r="M512" s="23">
        <f>VLOOKUP($A512,'Hospitalisation Details'!$A:$K,COLUMN('Hospitalisation Details'!F511),FALSE)</f>
        <v>19362</v>
      </c>
      <c r="N512" t="str">
        <f>VLOOKUP($A512,'Hospitalisation Details'!$A:$K,COLUMN('Hospitalisation Details'!G511),FALSE)</f>
        <v>Tier - 1</v>
      </c>
      <c r="O512" t="str">
        <f>VLOOKUP($A512,'Hospitalisation Details'!$A:$K,COLUMN('Hospitalisation Details'!H511),FALSE)</f>
        <v>Tier - 3</v>
      </c>
      <c r="P512" t="str">
        <f>VLOOKUP($A512,'Hospitalisation Details'!$A:$K,COLUMN('Hospitalisation Details'!I511),FALSE)</f>
        <v>R1013</v>
      </c>
      <c r="Q512">
        <f>VLOOKUP($A512,'Hospitalisation Details'!$A:$K,COLUMN('Hospitalisation Details'!K511),FALSE)</f>
        <v>35</v>
      </c>
    </row>
    <row r="513" spans="1:17" ht="15.75" x14ac:dyDescent="0.25">
      <c r="A513" s="6" t="s">
        <v>553</v>
      </c>
      <c r="B513" t="str">
        <f>VLOOKUP(A513,'Customer Names'!A:E,COLUMN('Customer Names'!D512),FALSE)</f>
        <v>Mr. Matthew</v>
      </c>
      <c r="C513">
        <f>VLOOKUP($A513,'Medical Examinations'!$A:$J,COLUMN('Medical Examinations'!B512),FALSE)</f>
        <v>29.81</v>
      </c>
      <c r="D513">
        <f>VLOOKUP($A513,'Medical Examinations'!$A:$J,COLUMN('Medical Examinations'!C512),FALSE)</f>
        <v>5.58</v>
      </c>
      <c r="E513" t="str">
        <f>VLOOKUP($A513,'Medical Examinations'!$A:$J,COLUMN('Medical Examinations'!D512),FALSE)</f>
        <v>No</v>
      </c>
      <c r="F513" t="str">
        <f>VLOOKUP($A513,'Medical Examinations'!$A:$J,COLUMN('Medical Examinations'!E512),FALSE)</f>
        <v>No</v>
      </c>
      <c r="G513" t="str">
        <f>VLOOKUP($A513,'Medical Examinations'!$A:$J,COLUMN('Medical Examinations'!F512),FALSE)</f>
        <v>No</v>
      </c>
      <c r="H513">
        <f>VLOOKUP($A513,'Medical Examinations'!$A:$J,COLUMN('Medical Examinations'!G512),FALSE)</f>
        <v>0</v>
      </c>
      <c r="I513" t="str">
        <f>VLOOKUP($A513,'Medical Examinations'!$A:$J,COLUMN('Medical Examinations'!H512),FALSE)</f>
        <v>Yes</v>
      </c>
      <c r="J513" t="str">
        <f>VLOOKUP($A513,'Medical Examinations'!$A:$J,COLUMN('Medical Examinations'!I512),FALSE)</f>
        <v>Overweight</v>
      </c>
      <c r="K513" t="str">
        <f>VLOOKUP($A513,'Medical Examinations'!$A:$J,COLUMN('Medical Examinations'!J512),FALSE)</f>
        <v>Normal</v>
      </c>
      <c r="L513" s="30">
        <f>VLOOKUP($A513,'Hospitalisation Details'!$A:$K,COLUMN('Hospitalisation Details'!J512),FALSE)</f>
        <v>33474</v>
      </c>
      <c r="M513" s="23">
        <f>VLOOKUP($A513,'Hospitalisation Details'!$A:$K,COLUMN('Hospitalisation Details'!F512),FALSE)</f>
        <v>19350.37</v>
      </c>
      <c r="N513" t="str">
        <f>VLOOKUP($A513,'Hospitalisation Details'!$A:$K,COLUMN('Hospitalisation Details'!G512),FALSE)</f>
        <v>Tier - 1</v>
      </c>
      <c r="O513" t="str">
        <f>VLOOKUP($A513,'Hospitalisation Details'!$A:$K,COLUMN('Hospitalisation Details'!H512),FALSE)</f>
        <v>Tier - 3</v>
      </c>
      <c r="P513" t="str">
        <f>VLOOKUP($A513,'Hospitalisation Details'!$A:$K,COLUMN('Hospitalisation Details'!I512),FALSE)</f>
        <v>R1013</v>
      </c>
      <c r="Q513">
        <f>VLOOKUP($A513,'Hospitalisation Details'!$A:$K,COLUMN('Hospitalisation Details'!K512),FALSE)</f>
        <v>31</v>
      </c>
    </row>
    <row r="514" spans="1:17" ht="15.75" x14ac:dyDescent="0.25">
      <c r="A514" s="6" t="s">
        <v>554</v>
      </c>
      <c r="B514" t="str">
        <f>VLOOKUP(A514,'Customer Names'!A:E,COLUMN('Customer Names'!D513),FALSE)</f>
        <v>Mr. Brady</v>
      </c>
      <c r="C514">
        <f>VLOOKUP($A514,'Medical Examinations'!$A:$J,COLUMN('Medical Examinations'!B513),FALSE)</f>
        <v>51.18</v>
      </c>
      <c r="D514">
        <f>VLOOKUP($A514,'Medical Examinations'!$A:$J,COLUMN('Medical Examinations'!C513),FALSE)</f>
        <v>4.4000000000000004</v>
      </c>
      <c r="E514" t="str">
        <f>VLOOKUP($A514,'Medical Examinations'!$A:$J,COLUMN('Medical Examinations'!D513),FALSE)</f>
        <v>Yes</v>
      </c>
      <c r="F514" t="str">
        <f>VLOOKUP($A514,'Medical Examinations'!$A:$J,COLUMN('Medical Examinations'!E513),FALSE)</f>
        <v>No</v>
      </c>
      <c r="G514" t="str">
        <f>VLOOKUP($A514,'Medical Examinations'!$A:$J,COLUMN('Medical Examinations'!F513),FALSE)</f>
        <v>No</v>
      </c>
      <c r="H514">
        <f>VLOOKUP($A514,'Medical Examinations'!$A:$J,COLUMN('Medical Examinations'!G513),FALSE)</f>
        <v>2</v>
      </c>
      <c r="I514" t="str">
        <f>VLOOKUP($A514,'Medical Examinations'!$A:$J,COLUMN('Medical Examinations'!H513),FALSE)</f>
        <v>No</v>
      </c>
      <c r="J514" t="str">
        <f>VLOOKUP($A514,'Medical Examinations'!$A:$J,COLUMN('Medical Examinations'!I513),FALSE)</f>
        <v>Obesity</v>
      </c>
      <c r="K514" t="str">
        <f>VLOOKUP($A514,'Medical Examinations'!$A:$J,COLUMN('Medical Examinations'!J513),FALSE)</f>
        <v>Normal</v>
      </c>
      <c r="L514" s="30">
        <f>VLOOKUP($A514,'Hospitalisation Details'!$A:$K,COLUMN('Hospitalisation Details'!J513),FALSE)</f>
        <v>24426</v>
      </c>
      <c r="M514" s="23">
        <f>VLOOKUP($A514,'Hospitalisation Details'!$A:$K,COLUMN('Hospitalisation Details'!F513),FALSE)</f>
        <v>19321.060000000001</v>
      </c>
      <c r="N514" t="str">
        <f>VLOOKUP($A514,'Hospitalisation Details'!$A:$K,COLUMN('Hospitalisation Details'!G513),FALSE)</f>
        <v>Tier - 1</v>
      </c>
      <c r="O514" t="str">
        <f>VLOOKUP($A514,'Hospitalisation Details'!$A:$K,COLUMN('Hospitalisation Details'!H513),FALSE)</f>
        <v>Tier - 1</v>
      </c>
      <c r="P514" t="str">
        <f>VLOOKUP($A514,'Hospitalisation Details'!$A:$K,COLUMN('Hospitalisation Details'!I513),FALSE)</f>
        <v>R1012</v>
      </c>
      <c r="Q514">
        <f>VLOOKUP($A514,'Hospitalisation Details'!$A:$K,COLUMN('Hospitalisation Details'!K513),FALSE)</f>
        <v>56</v>
      </c>
    </row>
    <row r="515" spans="1:17" ht="15.75" x14ac:dyDescent="0.25">
      <c r="A515" s="6" t="s">
        <v>555</v>
      </c>
      <c r="B515" t="str">
        <f>VLOOKUP(A515,'Customer Names'!A:E,COLUMN('Customer Names'!D514),FALSE)</f>
        <v>Ms. Kameko</v>
      </c>
      <c r="C515">
        <f>VLOOKUP($A515,'Medical Examinations'!$A:$J,COLUMN('Medical Examinations'!B514),FALSE)</f>
        <v>51.37</v>
      </c>
      <c r="D515">
        <f>VLOOKUP($A515,'Medical Examinations'!$A:$J,COLUMN('Medical Examinations'!C514),FALSE)</f>
        <v>8.18</v>
      </c>
      <c r="E515" t="str">
        <f>VLOOKUP($A515,'Medical Examinations'!$A:$J,COLUMN('Medical Examinations'!D514),FALSE)</f>
        <v>Yes</v>
      </c>
      <c r="F515" t="str">
        <f>VLOOKUP($A515,'Medical Examinations'!$A:$J,COLUMN('Medical Examinations'!E514),FALSE)</f>
        <v>No</v>
      </c>
      <c r="G515" t="str">
        <f>VLOOKUP($A515,'Medical Examinations'!$A:$J,COLUMN('Medical Examinations'!F514),FALSE)</f>
        <v>No</v>
      </c>
      <c r="H515">
        <f>VLOOKUP($A515,'Medical Examinations'!$A:$J,COLUMN('Medical Examinations'!G514),FALSE)</f>
        <v>0</v>
      </c>
      <c r="I515" t="str">
        <f>VLOOKUP($A515,'Medical Examinations'!$A:$J,COLUMN('Medical Examinations'!H514),FALSE)</f>
        <v>No</v>
      </c>
      <c r="J515" t="str">
        <f>VLOOKUP($A515,'Medical Examinations'!$A:$J,COLUMN('Medical Examinations'!I514),FALSE)</f>
        <v>Obesity</v>
      </c>
      <c r="K515" t="str">
        <f>VLOOKUP($A515,'Medical Examinations'!$A:$J,COLUMN('Medical Examinations'!J514),FALSE)</f>
        <v>Diabetes</v>
      </c>
      <c r="L515" s="30">
        <f>VLOOKUP($A515,'Hospitalisation Details'!$A:$K,COLUMN('Hospitalisation Details'!J514),FALSE)</f>
        <v>24682</v>
      </c>
      <c r="M515" s="23">
        <f>VLOOKUP($A515,'Hospitalisation Details'!$A:$K,COLUMN('Hospitalisation Details'!F514),FALSE)</f>
        <v>19259.96</v>
      </c>
      <c r="N515" t="str">
        <f>VLOOKUP($A515,'Hospitalisation Details'!$A:$K,COLUMN('Hospitalisation Details'!G514),FALSE)</f>
        <v>Tier - 1</v>
      </c>
      <c r="O515" t="str">
        <f>VLOOKUP($A515,'Hospitalisation Details'!$A:$K,COLUMN('Hospitalisation Details'!H514),FALSE)</f>
        <v>Tier - 1</v>
      </c>
      <c r="P515" t="str">
        <f>VLOOKUP($A515,'Hospitalisation Details'!$A:$K,COLUMN('Hospitalisation Details'!I514),FALSE)</f>
        <v>R1012</v>
      </c>
      <c r="Q515">
        <f>VLOOKUP($A515,'Hospitalisation Details'!$A:$K,COLUMN('Hospitalisation Details'!K514),FALSE)</f>
        <v>55</v>
      </c>
    </row>
    <row r="516" spans="1:17" ht="15.75" x14ac:dyDescent="0.25">
      <c r="A516" s="6" t="s">
        <v>556</v>
      </c>
      <c r="B516" t="str">
        <f>VLOOKUP(A516,'Customer Names'!A:E,COLUMN('Customer Names'!D515),FALSE)</f>
        <v>Mr. Jeremy</v>
      </c>
      <c r="C516">
        <f>VLOOKUP($A516,'Medical Examinations'!$A:$J,COLUMN('Medical Examinations'!B515),FALSE)</f>
        <v>36.19</v>
      </c>
      <c r="D516">
        <f>VLOOKUP($A516,'Medical Examinations'!$A:$J,COLUMN('Medical Examinations'!C515),FALSE)</f>
        <v>5.52</v>
      </c>
      <c r="E516" t="str">
        <f>VLOOKUP($A516,'Medical Examinations'!$A:$J,COLUMN('Medical Examinations'!D515),FALSE)</f>
        <v>Yes</v>
      </c>
      <c r="F516" t="str">
        <f>VLOOKUP($A516,'Medical Examinations'!$A:$J,COLUMN('Medical Examinations'!E515),FALSE)</f>
        <v>No</v>
      </c>
      <c r="G516" t="str">
        <f>VLOOKUP($A516,'Medical Examinations'!$A:$J,COLUMN('Medical Examinations'!F515),FALSE)</f>
        <v>No</v>
      </c>
      <c r="H516">
        <f>VLOOKUP($A516,'Medical Examinations'!$A:$J,COLUMN('Medical Examinations'!G515),FALSE)</f>
        <v>0</v>
      </c>
      <c r="I516" t="str">
        <f>VLOOKUP($A516,'Medical Examinations'!$A:$J,COLUMN('Medical Examinations'!H515),FALSE)</f>
        <v>No</v>
      </c>
      <c r="J516" t="str">
        <f>VLOOKUP($A516,'Medical Examinations'!$A:$J,COLUMN('Medical Examinations'!I515),FALSE)</f>
        <v>Obesity</v>
      </c>
      <c r="K516" t="str">
        <f>VLOOKUP($A516,'Medical Examinations'!$A:$J,COLUMN('Medical Examinations'!J515),FALSE)</f>
        <v>Normal</v>
      </c>
      <c r="L516" s="30">
        <f>VLOOKUP($A516,'Hospitalisation Details'!$A:$K,COLUMN('Hospitalisation Details'!J515),FALSE)</f>
        <v>31409</v>
      </c>
      <c r="M516" s="23">
        <f>VLOOKUP($A516,'Hospitalisation Details'!$A:$K,COLUMN('Hospitalisation Details'!F515),FALSE)</f>
        <v>19214.71</v>
      </c>
      <c r="N516" t="str">
        <f>VLOOKUP($A516,'Hospitalisation Details'!$A:$K,COLUMN('Hospitalisation Details'!G515),FALSE)</f>
        <v>Tier - 1</v>
      </c>
      <c r="O516" t="str">
        <f>VLOOKUP($A516,'Hospitalisation Details'!$A:$K,COLUMN('Hospitalisation Details'!H515),FALSE)</f>
        <v>Tier - 3</v>
      </c>
      <c r="P516" t="str">
        <f>VLOOKUP($A516,'Hospitalisation Details'!$A:$K,COLUMN('Hospitalisation Details'!I515),FALSE)</f>
        <v>R1013</v>
      </c>
      <c r="Q516">
        <f>VLOOKUP($A516,'Hospitalisation Details'!$A:$K,COLUMN('Hospitalisation Details'!K515),FALSE)</f>
        <v>37</v>
      </c>
    </row>
    <row r="517" spans="1:17" ht="15.75" x14ac:dyDescent="0.25">
      <c r="A517" s="6" t="s">
        <v>557</v>
      </c>
      <c r="B517" t="str">
        <f>VLOOKUP(A517,'Customer Names'!A:E,COLUMN('Customer Names'!D516),FALSE)</f>
        <v>Mr. Daniel</v>
      </c>
      <c r="C517">
        <f>VLOOKUP($A517,'Medical Examinations'!$A:$J,COLUMN('Medical Examinations'!B516),FALSE)</f>
        <v>25.9</v>
      </c>
      <c r="D517">
        <f>VLOOKUP($A517,'Medical Examinations'!$A:$J,COLUMN('Medical Examinations'!C516),FALSE)</f>
        <v>4.84</v>
      </c>
      <c r="E517" t="str">
        <f>VLOOKUP($A517,'Medical Examinations'!$A:$J,COLUMN('Medical Examinations'!D516),FALSE)</f>
        <v>No</v>
      </c>
      <c r="F517" t="str">
        <f>VLOOKUP($A517,'Medical Examinations'!$A:$J,COLUMN('Medical Examinations'!E516),FALSE)</f>
        <v>No</v>
      </c>
      <c r="G517" t="str">
        <f>VLOOKUP($A517,'Medical Examinations'!$A:$J,COLUMN('Medical Examinations'!F516),FALSE)</f>
        <v>No</v>
      </c>
      <c r="H517">
        <f>VLOOKUP($A517,'Medical Examinations'!$A:$J,COLUMN('Medical Examinations'!G516),FALSE)</f>
        <v>0</v>
      </c>
      <c r="I517" t="str">
        <f>VLOOKUP($A517,'Medical Examinations'!$A:$J,COLUMN('Medical Examinations'!H516),FALSE)</f>
        <v>Yes</v>
      </c>
      <c r="J517" t="str">
        <f>VLOOKUP($A517,'Medical Examinations'!$A:$J,COLUMN('Medical Examinations'!I516),FALSE)</f>
        <v>Overweight</v>
      </c>
      <c r="K517" t="str">
        <f>VLOOKUP($A517,'Medical Examinations'!$A:$J,COLUMN('Medical Examinations'!J516),FALSE)</f>
        <v>Normal</v>
      </c>
      <c r="L517" s="30">
        <f>VLOOKUP($A517,'Hospitalisation Details'!$A:$K,COLUMN('Hospitalisation Details'!J516),FALSE)</f>
        <v>33497</v>
      </c>
      <c r="M517" s="23">
        <f>VLOOKUP($A517,'Hospitalisation Details'!$A:$K,COLUMN('Hospitalisation Details'!F516),FALSE)</f>
        <v>19199.939999999999</v>
      </c>
      <c r="N517" t="str">
        <f>VLOOKUP($A517,'Hospitalisation Details'!$A:$K,COLUMN('Hospitalisation Details'!G516),FALSE)</f>
        <v>Tier - 1</v>
      </c>
      <c r="O517" t="str">
        <f>VLOOKUP($A517,'Hospitalisation Details'!$A:$K,COLUMN('Hospitalisation Details'!H516),FALSE)</f>
        <v>Tier - 3</v>
      </c>
      <c r="P517" t="str">
        <f>VLOOKUP($A517,'Hospitalisation Details'!$A:$K,COLUMN('Hospitalisation Details'!I516),FALSE)</f>
        <v>R1011</v>
      </c>
      <c r="Q517">
        <f>VLOOKUP($A517,'Hospitalisation Details'!$A:$K,COLUMN('Hospitalisation Details'!K516),FALSE)</f>
        <v>31</v>
      </c>
    </row>
    <row r="518" spans="1:17" ht="15.75" x14ac:dyDescent="0.25">
      <c r="A518" s="6" t="s">
        <v>558</v>
      </c>
      <c r="B518" t="str">
        <f>VLOOKUP(A518,'Customer Names'!A:E,COLUMN('Customer Names'!D517),FALSE)</f>
        <v>Ms. Amanda</v>
      </c>
      <c r="C518">
        <f>VLOOKUP($A518,'Medical Examinations'!$A:$J,COLUMN('Medical Examinations'!B517),FALSE)</f>
        <v>35.72</v>
      </c>
      <c r="D518">
        <f>VLOOKUP($A518,'Medical Examinations'!$A:$J,COLUMN('Medical Examinations'!C517),FALSE)</f>
        <v>4.08</v>
      </c>
      <c r="E518" t="str">
        <f>VLOOKUP($A518,'Medical Examinations'!$A:$J,COLUMN('Medical Examinations'!D517),FALSE)</f>
        <v>No</v>
      </c>
      <c r="F518" t="str">
        <f>VLOOKUP($A518,'Medical Examinations'!$A:$J,COLUMN('Medical Examinations'!E517),FALSE)</f>
        <v>No</v>
      </c>
      <c r="G518" t="str">
        <f>VLOOKUP($A518,'Medical Examinations'!$A:$J,COLUMN('Medical Examinations'!F517),FALSE)</f>
        <v>Yes</v>
      </c>
      <c r="H518">
        <f>VLOOKUP($A518,'Medical Examinations'!$A:$J,COLUMN('Medical Examinations'!G517),FALSE)</f>
        <v>1</v>
      </c>
      <c r="I518" t="str">
        <f>VLOOKUP($A518,'Medical Examinations'!$A:$J,COLUMN('Medical Examinations'!H517),FALSE)</f>
        <v>No</v>
      </c>
      <c r="J518" t="str">
        <f>VLOOKUP($A518,'Medical Examinations'!$A:$J,COLUMN('Medical Examinations'!I517),FALSE)</f>
        <v>Obesity</v>
      </c>
      <c r="K518" t="str">
        <f>VLOOKUP($A518,'Medical Examinations'!$A:$J,COLUMN('Medical Examinations'!J517),FALSE)</f>
        <v>Normal</v>
      </c>
      <c r="L518" s="30">
        <f>VLOOKUP($A518,'Hospitalisation Details'!$A:$K,COLUMN('Hospitalisation Details'!J517),FALSE)</f>
        <v>29038</v>
      </c>
      <c r="M518" s="23">
        <f>VLOOKUP($A518,'Hospitalisation Details'!$A:$K,COLUMN('Hospitalisation Details'!F517),FALSE)</f>
        <v>19144.580000000002</v>
      </c>
      <c r="N518" t="str">
        <f>VLOOKUP($A518,'Hospitalisation Details'!$A:$K,COLUMN('Hospitalisation Details'!G517),FALSE)</f>
        <v>Tier - 1</v>
      </c>
      <c r="O518" t="str">
        <f>VLOOKUP($A518,'Hospitalisation Details'!$A:$K,COLUMN('Hospitalisation Details'!H517),FALSE)</f>
        <v>Tier - 1</v>
      </c>
      <c r="P518" t="str">
        <f>VLOOKUP($A518,'Hospitalisation Details'!$A:$K,COLUMN('Hospitalisation Details'!I517),FALSE)</f>
        <v>R1024</v>
      </c>
      <c r="Q518">
        <f>VLOOKUP($A518,'Hospitalisation Details'!$A:$K,COLUMN('Hospitalisation Details'!K517),FALSE)</f>
        <v>43</v>
      </c>
    </row>
    <row r="519" spans="1:17" ht="15.75" x14ac:dyDescent="0.25">
      <c r="A519" s="6" t="s">
        <v>559</v>
      </c>
      <c r="B519" t="str">
        <f>VLOOKUP(A519,'Customer Names'!A:E,COLUMN('Customer Names'!D518),FALSE)</f>
        <v>Ms. Karen</v>
      </c>
      <c r="C519">
        <f>VLOOKUP($A519,'Medical Examinations'!$A:$J,COLUMN('Medical Examinations'!B518),FALSE)</f>
        <v>27.94</v>
      </c>
      <c r="D519">
        <f>VLOOKUP($A519,'Medical Examinations'!$A:$J,COLUMN('Medical Examinations'!C518),FALSE)</f>
        <v>4.4800000000000004</v>
      </c>
      <c r="E519" t="str">
        <f>VLOOKUP($A519,'Medical Examinations'!$A:$J,COLUMN('Medical Examinations'!D518),FALSE)</f>
        <v>No</v>
      </c>
      <c r="F519" t="str">
        <f>VLOOKUP($A519,'Medical Examinations'!$A:$J,COLUMN('Medical Examinations'!E518),FALSE)</f>
        <v>No</v>
      </c>
      <c r="G519" t="str">
        <f>VLOOKUP($A519,'Medical Examinations'!$A:$J,COLUMN('Medical Examinations'!F518),FALSE)</f>
        <v>Yes</v>
      </c>
      <c r="H519">
        <f>VLOOKUP($A519,'Medical Examinations'!$A:$J,COLUMN('Medical Examinations'!G518),FALSE)</f>
        <v>1</v>
      </c>
      <c r="I519" t="str">
        <f>VLOOKUP($A519,'Medical Examinations'!$A:$J,COLUMN('Medical Examinations'!H518),FALSE)</f>
        <v>Yes</v>
      </c>
      <c r="J519" t="str">
        <f>VLOOKUP($A519,'Medical Examinations'!$A:$J,COLUMN('Medical Examinations'!I518),FALSE)</f>
        <v>Overweight</v>
      </c>
      <c r="K519" t="str">
        <f>VLOOKUP($A519,'Medical Examinations'!$A:$J,COLUMN('Medical Examinations'!J518),FALSE)</f>
        <v>Normal</v>
      </c>
      <c r="L519" s="30">
        <f>VLOOKUP($A519,'Hospitalisation Details'!$A:$K,COLUMN('Hospitalisation Details'!J518),FALSE)</f>
        <v>34240</v>
      </c>
      <c r="M519" s="23">
        <f>VLOOKUP($A519,'Hospitalisation Details'!$A:$K,COLUMN('Hospitalisation Details'!F518),FALSE)</f>
        <v>19107.78</v>
      </c>
      <c r="N519" t="str">
        <f>VLOOKUP($A519,'Hospitalisation Details'!$A:$K,COLUMN('Hospitalisation Details'!G518),FALSE)</f>
        <v>Tier - 1</v>
      </c>
      <c r="O519" t="str">
        <f>VLOOKUP($A519,'Hospitalisation Details'!$A:$K,COLUMN('Hospitalisation Details'!H518),FALSE)</f>
        <v>Tier - 2</v>
      </c>
      <c r="P519" t="str">
        <f>VLOOKUP($A519,'Hospitalisation Details'!$A:$K,COLUMN('Hospitalisation Details'!I518),FALSE)</f>
        <v>R1013</v>
      </c>
      <c r="Q519">
        <f>VLOOKUP($A519,'Hospitalisation Details'!$A:$K,COLUMN('Hospitalisation Details'!K518),FALSE)</f>
        <v>29</v>
      </c>
    </row>
    <row r="520" spans="1:17" ht="15.75" x14ac:dyDescent="0.25">
      <c r="A520" s="6" t="s">
        <v>560</v>
      </c>
      <c r="B520" t="str">
        <f>VLOOKUP(A520,'Customer Names'!A:E,COLUMN('Customer Names'!D519),FALSE)</f>
        <v>Mr. Gregory</v>
      </c>
      <c r="C520">
        <f>VLOOKUP($A520,'Medical Examinations'!$A:$J,COLUMN('Medical Examinations'!B519),FALSE)</f>
        <v>27.1</v>
      </c>
      <c r="D520">
        <f>VLOOKUP($A520,'Medical Examinations'!$A:$J,COLUMN('Medical Examinations'!C519),FALSE)</f>
        <v>5.73</v>
      </c>
      <c r="E520" t="str">
        <f>VLOOKUP($A520,'Medical Examinations'!$A:$J,COLUMN('Medical Examinations'!D519),FALSE)</f>
        <v>No</v>
      </c>
      <c r="F520" t="str">
        <f>VLOOKUP($A520,'Medical Examinations'!$A:$J,COLUMN('Medical Examinations'!E519),FALSE)</f>
        <v>No</v>
      </c>
      <c r="G520" t="str">
        <f>VLOOKUP($A520,'Medical Examinations'!$A:$J,COLUMN('Medical Examinations'!F519),FALSE)</f>
        <v>No</v>
      </c>
      <c r="H520">
        <f>VLOOKUP($A520,'Medical Examinations'!$A:$J,COLUMN('Medical Examinations'!G519),FALSE)</f>
        <v>0</v>
      </c>
      <c r="I520" t="str">
        <f>VLOOKUP($A520,'Medical Examinations'!$A:$J,COLUMN('Medical Examinations'!H519),FALSE)</f>
        <v>Yes</v>
      </c>
      <c r="J520" t="str">
        <f>VLOOKUP($A520,'Medical Examinations'!$A:$J,COLUMN('Medical Examinations'!I519),FALSE)</f>
        <v>Overweight</v>
      </c>
      <c r="K520" t="str">
        <f>VLOOKUP($A520,'Medical Examinations'!$A:$J,COLUMN('Medical Examinations'!J519),FALSE)</f>
        <v>Prediabetes</v>
      </c>
      <c r="L520" s="30">
        <f>VLOOKUP($A520,'Hospitalisation Details'!$A:$K,COLUMN('Hospitalisation Details'!J519),FALSE)</f>
        <v>32664</v>
      </c>
      <c r="M520" s="23">
        <f>VLOOKUP($A520,'Hospitalisation Details'!$A:$K,COLUMN('Hospitalisation Details'!F519),FALSE)</f>
        <v>19040.88</v>
      </c>
      <c r="N520" t="str">
        <f>VLOOKUP($A520,'Hospitalisation Details'!$A:$K,COLUMN('Hospitalisation Details'!G519),FALSE)</f>
        <v>Tier - 1</v>
      </c>
      <c r="O520" t="str">
        <f>VLOOKUP($A520,'Hospitalisation Details'!$A:$K,COLUMN('Hospitalisation Details'!H519),FALSE)</f>
        <v>Tier - 3</v>
      </c>
      <c r="P520" t="str">
        <f>VLOOKUP($A520,'Hospitalisation Details'!$A:$K,COLUMN('Hospitalisation Details'!I519),FALSE)</f>
        <v>R1011</v>
      </c>
      <c r="Q520">
        <f>VLOOKUP($A520,'Hospitalisation Details'!$A:$K,COLUMN('Hospitalisation Details'!K519),FALSE)</f>
        <v>34</v>
      </c>
    </row>
    <row r="521" spans="1:17" ht="15.75" x14ac:dyDescent="0.25">
      <c r="A521" s="6" t="s">
        <v>561</v>
      </c>
      <c r="B521" t="str">
        <f>VLOOKUP(A521,'Customer Names'!A:E,COLUMN('Customer Names'!D520),FALSE)</f>
        <v>Ms. Sabine</v>
      </c>
      <c r="C521">
        <f>VLOOKUP($A521,'Medical Examinations'!$A:$J,COLUMN('Medical Examinations'!B520),FALSE)</f>
        <v>18.3</v>
      </c>
      <c r="D521">
        <f>VLOOKUP($A521,'Medical Examinations'!$A:$J,COLUMN('Medical Examinations'!C520),FALSE)</f>
        <v>5.46</v>
      </c>
      <c r="E521" t="str">
        <f>VLOOKUP($A521,'Medical Examinations'!$A:$J,COLUMN('Medical Examinations'!D520),FALSE)</f>
        <v>Yes</v>
      </c>
      <c r="F521" t="str">
        <f>VLOOKUP($A521,'Medical Examinations'!$A:$J,COLUMN('Medical Examinations'!E520),FALSE)</f>
        <v>No</v>
      </c>
      <c r="G521" t="str">
        <f>VLOOKUP($A521,'Medical Examinations'!$A:$J,COLUMN('Medical Examinations'!F520),FALSE)</f>
        <v>Yes</v>
      </c>
      <c r="H521">
        <f>VLOOKUP($A521,'Medical Examinations'!$A:$J,COLUMN('Medical Examinations'!G520),FALSE)</f>
        <v>1</v>
      </c>
      <c r="I521" t="str">
        <f>VLOOKUP($A521,'Medical Examinations'!$A:$J,COLUMN('Medical Examinations'!H520),FALSE)</f>
        <v>Yes</v>
      </c>
      <c r="J521" t="str">
        <f>VLOOKUP($A521,'Medical Examinations'!$A:$J,COLUMN('Medical Examinations'!I520),FALSE)</f>
        <v>Underweight</v>
      </c>
      <c r="K521" t="str">
        <f>VLOOKUP($A521,'Medical Examinations'!$A:$J,COLUMN('Medical Examinations'!J520),FALSE)</f>
        <v>Normal</v>
      </c>
      <c r="L521" s="30">
        <f>VLOOKUP($A521,'Hospitalisation Details'!$A:$K,COLUMN('Hospitalisation Details'!J520),FALSE)</f>
        <v>30669</v>
      </c>
      <c r="M521" s="23">
        <f>VLOOKUP($A521,'Hospitalisation Details'!$A:$K,COLUMN('Hospitalisation Details'!F520),FALSE)</f>
        <v>19023.259999999998</v>
      </c>
      <c r="N521" t="str">
        <f>VLOOKUP($A521,'Hospitalisation Details'!$A:$K,COLUMN('Hospitalisation Details'!G520),FALSE)</f>
        <v>Tier - 1</v>
      </c>
      <c r="O521" t="str">
        <f>VLOOKUP($A521,'Hospitalisation Details'!$A:$K,COLUMN('Hospitalisation Details'!H520),FALSE)</f>
        <v>Tier - 3</v>
      </c>
      <c r="P521" t="str">
        <f>VLOOKUP($A521,'Hospitalisation Details'!$A:$K,COLUMN('Hospitalisation Details'!I520),FALSE)</f>
        <v>R1011</v>
      </c>
      <c r="Q521">
        <f>VLOOKUP($A521,'Hospitalisation Details'!$A:$K,COLUMN('Hospitalisation Details'!K520),FALSE)</f>
        <v>39</v>
      </c>
    </row>
    <row r="522" spans="1:17" ht="15.75" x14ac:dyDescent="0.25">
      <c r="A522" s="6" t="s">
        <v>562</v>
      </c>
      <c r="B522" t="str">
        <f>VLOOKUP(A522,'Customer Names'!A:E,COLUMN('Customer Names'!D521),FALSE)</f>
        <v>Mr. Joseph</v>
      </c>
      <c r="C522">
        <f>VLOOKUP($A522,'Medical Examinations'!$A:$J,COLUMN('Medical Examinations'!B521),FALSE)</f>
        <v>25.3</v>
      </c>
      <c r="D522">
        <f>VLOOKUP($A522,'Medical Examinations'!$A:$J,COLUMN('Medical Examinations'!C521),FALSE)</f>
        <v>5.0199999999999996</v>
      </c>
      <c r="E522" t="str">
        <f>VLOOKUP($A522,'Medical Examinations'!$A:$J,COLUMN('Medical Examinations'!D521),FALSE)</f>
        <v>Yes</v>
      </c>
      <c r="F522" t="str">
        <f>VLOOKUP($A522,'Medical Examinations'!$A:$J,COLUMN('Medical Examinations'!E521),FALSE)</f>
        <v>No</v>
      </c>
      <c r="G522" t="str">
        <f>VLOOKUP($A522,'Medical Examinations'!$A:$J,COLUMN('Medical Examinations'!F521),FALSE)</f>
        <v>No</v>
      </c>
      <c r="H522">
        <f>VLOOKUP($A522,'Medical Examinations'!$A:$J,COLUMN('Medical Examinations'!G521),FALSE)</f>
        <v>1</v>
      </c>
      <c r="I522" t="str">
        <f>VLOOKUP($A522,'Medical Examinations'!$A:$J,COLUMN('Medical Examinations'!H521),FALSE)</f>
        <v>Yes</v>
      </c>
      <c r="J522" t="str">
        <f>VLOOKUP($A522,'Medical Examinations'!$A:$J,COLUMN('Medical Examinations'!I521),FALSE)</f>
        <v>Overweight</v>
      </c>
      <c r="K522" t="str">
        <f>VLOOKUP($A522,'Medical Examinations'!$A:$J,COLUMN('Medical Examinations'!J521),FALSE)</f>
        <v>Normal</v>
      </c>
      <c r="L522" s="30">
        <f>VLOOKUP($A522,'Hospitalisation Details'!$A:$K,COLUMN('Hospitalisation Details'!J521),FALSE)</f>
        <v>32440</v>
      </c>
      <c r="M522" s="23">
        <f>VLOOKUP($A522,'Hospitalisation Details'!$A:$K,COLUMN('Hospitalisation Details'!F521),FALSE)</f>
        <v>18972.5</v>
      </c>
      <c r="N522" t="str">
        <f>VLOOKUP($A522,'Hospitalisation Details'!$A:$K,COLUMN('Hospitalisation Details'!G521),FALSE)</f>
        <v>Tier - 1</v>
      </c>
      <c r="O522" t="str">
        <f>VLOOKUP($A522,'Hospitalisation Details'!$A:$K,COLUMN('Hospitalisation Details'!H521),FALSE)</f>
        <v>Tier - 3</v>
      </c>
      <c r="P522" t="str">
        <f>VLOOKUP($A522,'Hospitalisation Details'!$A:$K,COLUMN('Hospitalisation Details'!I521),FALSE)</f>
        <v>R1013</v>
      </c>
      <c r="Q522">
        <f>VLOOKUP($A522,'Hospitalisation Details'!$A:$K,COLUMN('Hospitalisation Details'!K521),FALSE)</f>
        <v>34</v>
      </c>
    </row>
    <row r="523" spans="1:17" ht="15.75" x14ac:dyDescent="0.25">
      <c r="A523" s="6" t="s">
        <v>563</v>
      </c>
      <c r="B523" t="str">
        <f>VLOOKUP(A523,'Customer Names'!A:E,COLUMN('Customer Names'!D522),FALSE)</f>
        <v>Mr. Adam</v>
      </c>
      <c r="C523">
        <f>VLOOKUP($A523,'Medical Examinations'!$A:$J,COLUMN('Medical Examinations'!B522),FALSE)</f>
        <v>38.83</v>
      </c>
      <c r="D523">
        <f>VLOOKUP($A523,'Medical Examinations'!$A:$J,COLUMN('Medical Examinations'!C522),FALSE)</f>
        <v>6.36</v>
      </c>
      <c r="E523" t="str">
        <f>VLOOKUP($A523,'Medical Examinations'!$A:$J,COLUMN('Medical Examinations'!D522),FALSE)</f>
        <v>No</v>
      </c>
      <c r="F523" t="str">
        <f>VLOOKUP($A523,'Medical Examinations'!$A:$J,COLUMN('Medical Examinations'!E522),FALSE)</f>
        <v>No</v>
      </c>
      <c r="G523" t="str">
        <f>VLOOKUP($A523,'Medical Examinations'!$A:$J,COLUMN('Medical Examinations'!F522),FALSE)</f>
        <v>No</v>
      </c>
      <c r="H523">
        <f>VLOOKUP($A523,'Medical Examinations'!$A:$J,COLUMN('Medical Examinations'!G522),FALSE)</f>
        <v>1</v>
      </c>
      <c r="I523" t="str">
        <f>VLOOKUP($A523,'Medical Examinations'!$A:$J,COLUMN('Medical Examinations'!H522),FALSE)</f>
        <v>No</v>
      </c>
      <c r="J523" t="str">
        <f>VLOOKUP($A523,'Medical Examinations'!$A:$J,COLUMN('Medical Examinations'!I522),FALSE)</f>
        <v>Obesity</v>
      </c>
      <c r="K523" t="str">
        <f>VLOOKUP($A523,'Medical Examinations'!$A:$J,COLUMN('Medical Examinations'!J522),FALSE)</f>
        <v>Prediabetes</v>
      </c>
      <c r="L523" s="30">
        <f>VLOOKUP($A523,'Hospitalisation Details'!$A:$K,COLUMN('Hospitalisation Details'!J522),FALSE)</f>
        <v>33938</v>
      </c>
      <c r="M523" s="23">
        <f>VLOOKUP($A523,'Hospitalisation Details'!$A:$K,COLUMN('Hospitalisation Details'!F522),FALSE)</f>
        <v>18963.169999999998</v>
      </c>
      <c r="N523" t="str">
        <f>VLOOKUP($A523,'Hospitalisation Details'!$A:$K,COLUMN('Hospitalisation Details'!G522),FALSE)</f>
        <v>Tier - 1</v>
      </c>
      <c r="O523" t="str">
        <f>VLOOKUP($A523,'Hospitalisation Details'!$A:$K,COLUMN('Hospitalisation Details'!H522),FALSE)</f>
        <v>Tier - 1</v>
      </c>
      <c r="P523" t="str">
        <f>VLOOKUP($A523,'Hospitalisation Details'!$A:$K,COLUMN('Hospitalisation Details'!I522),FALSE)</f>
        <v>R1013</v>
      </c>
      <c r="Q523">
        <f>VLOOKUP($A523,'Hospitalisation Details'!$A:$K,COLUMN('Hospitalisation Details'!K522),FALSE)</f>
        <v>30</v>
      </c>
    </row>
    <row r="524" spans="1:17" ht="15.75" x14ac:dyDescent="0.25">
      <c r="A524" s="6" t="s">
        <v>564</v>
      </c>
      <c r="B524" t="str">
        <f>VLOOKUP(A524,'Customer Names'!A:E,COLUMN('Customer Names'!D523),FALSE)</f>
        <v>Ms. Karolyn</v>
      </c>
      <c r="C524">
        <f>VLOOKUP($A524,'Medical Examinations'!$A:$J,COLUMN('Medical Examinations'!B523),FALSE)</f>
        <v>27.6</v>
      </c>
      <c r="D524">
        <f>VLOOKUP($A524,'Medical Examinations'!$A:$J,COLUMN('Medical Examinations'!C523),FALSE)</f>
        <v>5.36</v>
      </c>
      <c r="E524" t="str">
        <f>VLOOKUP($A524,'Medical Examinations'!$A:$J,COLUMN('Medical Examinations'!D523),FALSE)</f>
        <v>No</v>
      </c>
      <c r="F524" t="str">
        <f>VLOOKUP($A524,'Medical Examinations'!$A:$J,COLUMN('Medical Examinations'!E523),FALSE)</f>
        <v>No</v>
      </c>
      <c r="G524" t="str">
        <f>VLOOKUP($A524,'Medical Examinations'!$A:$J,COLUMN('Medical Examinations'!F523),FALSE)</f>
        <v>No</v>
      </c>
      <c r="H524">
        <f>VLOOKUP($A524,'Medical Examinations'!$A:$J,COLUMN('Medical Examinations'!G523),FALSE)</f>
        <v>1</v>
      </c>
      <c r="I524" t="str">
        <f>VLOOKUP($A524,'Medical Examinations'!$A:$J,COLUMN('Medical Examinations'!H523),FALSE)</f>
        <v>No</v>
      </c>
      <c r="J524" t="str">
        <f>VLOOKUP($A524,'Medical Examinations'!$A:$J,COLUMN('Medical Examinations'!I523),FALSE)</f>
        <v>Overweight</v>
      </c>
      <c r="K524" t="str">
        <f>VLOOKUP($A524,'Medical Examinations'!$A:$J,COLUMN('Medical Examinations'!J523),FALSE)</f>
        <v>Normal</v>
      </c>
      <c r="L524" s="30">
        <f>VLOOKUP($A524,'Hospitalisation Details'!$A:$K,COLUMN('Hospitalisation Details'!J523),FALSE)</f>
        <v>36013</v>
      </c>
      <c r="M524" s="23">
        <f>VLOOKUP($A524,'Hospitalisation Details'!$A:$K,COLUMN('Hospitalisation Details'!F523),FALSE)</f>
        <v>18955.22</v>
      </c>
      <c r="N524" t="str">
        <f>VLOOKUP($A524,'Hospitalisation Details'!$A:$K,COLUMN('Hospitalisation Details'!G523),FALSE)</f>
        <v>Tier - 1</v>
      </c>
      <c r="O524" t="str">
        <f>VLOOKUP($A524,'Hospitalisation Details'!$A:$K,COLUMN('Hospitalisation Details'!H523),FALSE)</f>
        <v>Tier - 3</v>
      </c>
      <c r="P524" t="str">
        <f>VLOOKUP($A524,'Hospitalisation Details'!$A:$K,COLUMN('Hospitalisation Details'!I523),FALSE)</f>
        <v>R1011</v>
      </c>
      <c r="Q524">
        <f>VLOOKUP($A524,'Hospitalisation Details'!$A:$K,COLUMN('Hospitalisation Details'!K523),FALSE)</f>
        <v>24</v>
      </c>
    </row>
    <row r="525" spans="1:17" ht="15.75" x14ac:dyDescent="0.25">
      <c r="A525" s="6" t="s">
        <v>565</v>
      </c>
      <c r="B525" t="str">
        <f>VLOOKUP(A525,'Customer Names'!A:E,COLUMN('Customer Names'!D524),FALSE)</f>
        <v>Mrs. Anita</v>
      </c>
      <c r="C525">
        <f>VLOOKUP($A525,'Medical Examinations'!$A:$J,COLUMN('Medical Examinations'!B524),FALSE)</f>
        <v>46.4</v>
      </c>
      <c r="D525">
        <f>VLOOKUP($A525,'Medical Examinations'!$A:$J,COLUMN('Medical Examinations'!C524),FALSE)</f>
        <v>8.3699999999999992</v>
      </c>
      <c r="E525" t="str">
        <f>VLOOKUP($A525,'Medical Examinations'!$A:$J,COLUMN('Medical Examinations'!D524),FALSE)</f>
        <v>Yes</v>
      </c>
      <c r="F525" t="str">
        <f>VLOOKUP($A525,'Medical Examinations'!$A:$J,COLUMN('Medical Examinations'!E524),FALSE)</f>
        <v>No</v>
      </c>
      <c r="G525" t="str">
        <f>VLOOKUP($A525,'Medical Examinations'!$A:$J,COLUMN('Medical Examinations'!F524),FALSE)</f>
        <v>Yes</v>
      </c>
      <c r="H525">
        <f>VLOOKUP($A525,'Medical Examinations'!$A:$J,COLUMN('Medical Examinations'!G524),FALSE)</f>
        <v>1</v>
      </c>
      <c r="I525" t="str">
        <f>VLOOKUP($A525,'Medical Examinations'!$A:$J,COLUMN('Medical Examinations'!H524),FALSE)</f>
        <v>No</v>
      </c>
      <c r="J525" t="str">
        <f>VLOOKUP($A525,'Medical Examinations'!$A:$J,COLUMN('Medical Examinations'!I524),FALSE)</f>
        <v>Obesity</v>
      </c>
      <c r="K525" t="str">
        <f>VLOOKUP($A525,'Medical Examinations'!$A:$J,COLUMN('Medical Examinations'!J524),FALSE)</f>
        <v>Diabetes</v>
      </c>
      <c r="L525" s="30">
        <f>VLOOKUP($A525,'Hospitalisation Details'!$A:$K,COLUMN('Hospitalisation Details'!J524),FALSE)</f>
        <v>23304</v>
      </c>
      <c r="M525" s="23">
        <f>VLOOKUP($A525,'Hospitalisation Details'!$A:$K,COLUMN('Hospitalisation Details'!F524),FALSE)</f>
        <v>18954.560000000001</v>
      </c>
      <c r="N525" t="str">
        <f>VLOOKUP($A525,'Hospitalisation Details'!$A:$K,COLUMN('Hospitalisation Details'!G524),FALSE)</f>
        <v>Tier - 1</v>
      </c>
      <c r="O525" t="str">
        <f>VLOOKUP($A525,'Hospitalisation Details'!$A:$K,COLUMN('Hospitalisation Details'!H524),FALSE)</f>
        <v>Tier - 1</v>
      </c>
      <c r="P525" t="str">
        <f>VLOOKUP($A525,'Hospitalisation Details'!$A:$K,COLUMN('Hospitalisation Details'!I524),FALSE)</f>
        <v>R1026</v>
      </c>
      <c r="Q525">
        <f>VLOOKUP($A525,'Hospitalisation Details'!$A:$K,COLUMN('Hospitalisation Details'!K524),FALSE)</f>
        <v>59</v>
      </c>
    </row>
    <row r="526" spans="1:17" ht="15.75" x14ac:dyDescent="0.25">
      <c r="A526" s="6" t="s">
        <v>566</v>
      </c>
      <c r="B526" t="str">
        <f>VLOOKUP(A526,'Customer Names'!A:E,COLUMN('Customer Names'!D525),FALSE)</f>
        <v>Ms. Laura</v>
      </c>
      <c r="C526">
        <f>VLOOKUP($A526,'Medical Examinations'!$A:$J,COLUMN('Medical Examinations'!B525),FALSE)</f>
        <v>51.92</v>
      </c>
      <c r="D526">
        <f>VLOOKUP($A526,'Medical Examinations'!$A:$J,COLUMN('Medical Examinations'!C525),FALSE)</f>
        <v>5.18</v>
      </c>
      <c r="E526" t="str">
        <f>VLOOKUP($A526,'Medical Examinations'!$A:$J,COLUMN('Medical Examinations'!D525),FALSE)</f>
        <v>Yes</v>
      </c>
      <c r="F526" t="str">
        <f>VLOOKUP($A526,'Medical Examinations'!$A:$J,COLUMN('Medical Examinations'!E525),FALSE)</f>
        <v>No</v>
      </c>
      <c r="G526" t="str">
        <f>VLOOKUP($A526,'Medical Examinations'!$A:$J,COLUMN('Medical Examinations'!F525),FALSE)</f>
        <v>Yes</v>
      </c>
      <c r="H526">
        <f>VLOOKUP($A526,'Medical Examinations'!$A:$J,COLUMN('Medical Examinations'!G525),FALSE)</f>
        <v>1</v>
      </c>
      <c r="I526" t="str">
        <f>VLOOKUP($A526,'Medical Examinations'!$A:$J,COLUMN('Medical Examinations'!H525),FALSE)</f>
        <v>No</v>
      </c>
      <c r="J526" t="str">
        <f>VLOOKUP($A526,'Medical Examinations'!$A:$J,COLUMN('Medical Examinations'!I525),FALSE)</f>
        <v>Obesity</v>
      </c>
      <c r="K526" t="str">
        <f>VLOOKUP($A526,'Medical Examinations'!$A:$J,COLUMN('Medical Examinations'!J525),FALSE)</f>
        <v>Normal</v>
      </c>
      <c r="L526" s="30">
        <f>VLOOKUP($A526,'Hospitalisation Details'!$A:$K,COLUMN('Hospitalisation Details'!J525),FALSE)</f>
        <v>25418</v>
      </c>
      <c r="M526" s="23">
        <f>VLOOKUP($A526,'Hospitalisation Details'!$A:$K,COLUMN('Hospitalisation Details'!F525),FALSE)</f>
        <v>18932.810000000001</v>
      </c>
      <c r="N526" t="str">
        <f>VLOOKUP($A526,'Hospitalisation Details'!$A:$K,COLUMN('Hospitalisation Details'!G525),FALSE)</f>
        <v>Tier - 1</v>
      </c>
      <c r="O526" t="str">
        <f>VLOOKUP($A526,'Hospitalisation Details'!$A:$K,COLUMN('Hospitalisation Details'!H525),FALSE)</f>
        <v>Tier - 3</v>
      </c>
      <c r="P526" t="str">
        <f>VLOOKUP($A526,'Hospitalisation Details'!$A:$K,COLUMN('Hospitalisation Details'!I525),FALSE)</f>
        <v>R1012</v>
      </c>
      <c r="Q526">
        <f>VLOOKUP($A526,'Hospitalisation Details'!$A:$K,COLUMN('Hospitalisation Details'!K525),FALSE)</f>
        <v>53</v>
      </c>
    </row>
    <row r="527" spans="1:17" ht="15.75" x14ac:dyDescent="0.25">
      <c r="A527" s="6" t="s">
        <v>567</v>
      </c>
      <c r="B527" t="str">
        <f>VLOOKUP(A527,'Customer Names'!A:E,COLUMN('Customer Names'!D526),FALSE)</f>
        <v>Ms. Sarah</v>
      </c>
      <c r="C527">
        <f>VLOOKUP($A527,'Medical Examinations'!$A:$J,COLUMN('Medical Examinations'!B526),FALSE)</f>
        <v>32.395000000000003</v>
      </c>
      <c r="D527">
        <f>VLOOKUP($A527,'Medical Examinations'!$A:$J,COLUMN('Medical Examinations'!C526),FALSE)</f>
        <v>5.68</v>
      </c>
      <c r="E527" t="str">
        <f>VLOOKUP($A527,'Medical Examinations'!$A:$J,COLUMN('Medical Examinations'!D526),FALSE)</f>
        <v>Yes</v>
      </c>
      <c r="F527" t="str">
        <f>VLOOKUP($A527,'Medical Examinations'!$A:$J,COLUMN('Medical Examinations'!E526),FALSE)</f>
        <v>No</v>
      </c>
      <c r="G527" t="str">
        <f>VLOOKUP($A527,'Medical Examinations'!$A:$J,COLUMN('Medical Examinations'!F526),FALSE)</f>
        <v>No</v>
      </c>
      <c r="H527">
        <f>VLOOKUP($A527,'Medical Examinations'!$A:$J,COLUMN('Medical Examinations'!G526),FALSE)</f>
        <v>1</v>
      </c>
      <c r="I527" t="str">
        <f>VLOOKUP($A527,'Medical Examinations'!$A:$J,COLUMN('Medical Examinations'!H526),FALSE)</f>
        <v>No</v>
      </c>
      <c r="J527" t="str">
        <f>VLOOKUP($A527,'Medical Examinations'!$A:$J,COLUMN('Medical Examinations'!I526),FALSE)</f>
        <v>Obesity</v>
      </c>
      <c r="K527" t="str">
        <f>VLOOKUP($A527,'Medical Examinations'!$A:$J,COLUMN('Medical Examinations'!J526),FALSE)</f>
        <v>Normal</v>
      </c>
      <c r="L527" s="30">
        <f>VLOOKUP($A527,'Hospitalisation Details'!$A:$K,COLUMN('Hospitalisation Details'!J526),FALSE)</f>
        <v>34969</v>
      </c>
      <c r="M527" s="23">
        <f>VLOOKUP($A527,'Hospitalisation Details'!$A:$K,COLUMN('Hospitalisation Details'!F526),FALSE)</f>
        <v>18903.490000000002</v>
      </c>
      <c r="N527" t="str">
        <f>VLOOKUP($A527,'Hospitalisation Details'!$A:$K,COLUMN('Hospitalisation Details'!G526),FALSE)</f>
        <v>Tier - 1</v>
      </c>
      <c r="O527" t="str">
        <f>VLOOKUP($A527,'Hospitalisation Details'!$A:$K,COLUMN('Hospitalisation Details'!H526),FALSE)</f>
        <v>Tier - 2</v>
      </c>
      <c r="P527" t="str">
        <f>VLOOKUP($A527,'Hospitalisation Details'!$A:$K,COLUMN('Hospitalisation Details'!I526),FALSE)</f>
        <v>R1024</v>
      </c>
      <c r="Q527">
        <f>VLOOKUP($A527,'Hospitalisation Details'!$A:$K,COLUMN('Hospitalisation Details'!K526),FALSE)</f>
        <v>27</v>
      </c>
    </row>
    <row r="528" spans="1:17" ht="15.75" x14ac:dyDescent="0.25">
      <c r="A528" s="6" t="s">
        <v>568</v>
      </c>
      <c r="B528" t="str">
        <f>VLOOKUP(A528,'Customer Names'!A:E,COLUMN('Customer Names'!D527),FALSE)</f>
        <v>Mrs. Ashley</v>
      </c>
      <c r="C528">
        <f>VLOOKUP($A528,'Medical Examinations'!$A:$J,COLUMN('Medical Examinations'!B527),FALSE)</f>
        <v>46.19</v>
      </c>
      <c r="D528">
        <f>VLOOKUP($A528,'Medical Examinations'!$A:$J,COLUMN('Medical Examinations'!C527),FALSE)</f>
        <v>7.31</v>
      </c>
      <c r="E528" t="str">
        <f>VLOOKUP($A528,'Medical Examinations'!$A:$J,COLUMN('Medical Examinations'!D527),FALSE)</f>
        <v>Yes</v>
      </c>
      <c r="F528" t="str">
        <f>VLOOKUP($A528,'Medical Examinations'!$A:$J,COLUMN('Medical Examinations'!E527),FALSE)</f>
        <v>No</v>
      </c>
      <c r="G528" t="str">
        <f>VLOOKUP($A528,'Medical Examinations'!$A:$J,COLUMN('Medical Examinations'!F527),FALSE)</f>
        <v>Yes</v>
      </c>
      <c r="H528">
        <f>VLOOKUP($A528,'Medical Examinations'!$A:$J,COLUMN('Medical Examinations'!G527),FALSE)</f>
        <v>1</v>
      </c>
      <c r="I528" t="str">
        <f>VLOOKUP($A528,'Medical Examinations'!$A:$J,COLUMN('Medical Examinations'!H527),FALSE)</f>
        <v>No</v>
      </c>
      <c r="J528" t="str">
        <f>VLOOKUP($A528,'Medical Examinations'!$A:$J,COLUMN('Medical Examinations'!I527),FALSE)</f>
        <v>Obesity</v>
      </c>
      <c r="K528" t="str">
        <f>VLOOKUP($A528,'Medical Examinations'!$A:$J,COLUMN('Medical Examinations'!J527),FALSE)</f>
        <v>Diabetes</v>
      </c>
      <c r="L528" s="30">
        <f>VLOOKUP($A528,'Hospitalisation Details'!$A:$K,COLUMN('Hospitalisation Details'!J527),FALSE)</f>
        <v>23351</v>
      </c>
      <c r="M528" s="23">
        <f>VLOOKUP($A528,'Hospitalisation Details'!$A:$K,COLUMN('Hospitalisation Details'!F527),FALSE)</f>
        <v>18883.330000000002</v>
      </c>
      <c r="N528" t="str">
        <f>VLOOKUP($A528,'Hospitalisation Details'!$A:$K,COLUMN('Hospitalisation Details'!G527),FALSE)</f>
        <v>Tier - 1</v>
      </c>
      <c r="O528" t="str">
        <f>VLOOKUP($A528,'Hospitalisation Details'!$A:$K,COLUMN('Hospitalisation Details'!H527),FALSE)</f>
        <v>Tier - 1</v>
      </c>
      <c r="P528" t="str">
        <f>VLOOKUP($A528,'Hospitalisation Details'!$A:$K,COLUMN('Hospitalisation Details'!I527),FALSE)</f>
        <v>R1026</v>
      </c>
      <c r="Q528">
        <f>VLOOKUP($A528,'Hospitalisation Details'!$A:$K,COLUMN('Hospitalisation Details'!K527),FALSE)</f>
        <v>59</v>
      </c>
    </row>
    <row r="529" spans="1:17" ht="15.75" x14ac:dyDescent="0.25">
      <c r="A529" s="6" t="s">
        <v>569</v>
      </c>
      <c r="B529" t="str">
        <f>VLOOKUP(A529,'Customer Names'!A:E,COLUMN('Customer Names'!D528),FALSE)</f>
        <v>Ms. Lindsey</v>
      </c>
      <c r="C529">
        <f>VLOOKUP($A529,'Medical Examinations'!$A:$J,COLUMN('Medical Examinations'!B528),FALSE)</f>
        <v>27.93</v>
      </c>
      <c r="D529">
        <f>VLOOKUP($A529,'Medical Examinations'!$A:$J,COLUMN('Medical Examinations'!C528),FALSE)</f>
        <v>4.67</v>
      </c>
      <c r="E529" t="str">
        <f>VLOOKUP($A529,'Medical Examinations'!$A:$J,COLUMN('Medical Examinations'!D528),FALSE)</f>
        <v>No</v>
      </c>
      <c r="F529" t="str">
        <f>VLOOKUP($A529,'Medical Examinations'!$A:$J,COLUMN('Medical Examinations'!E528),FALSE)</f>
        <v>No</v>
      </c>
      <c r="G529" t="str">
        <f>VLOOKUP($A529,'Medical Examinations'!$A:$J,COLUMN('Medical Examinations'!F528),FALSE)</f>
        <v>Yes</v>
      </c>
      <c r="H529">
        <f>VLOOKUP($A529,'Medical Examinations'!$A:$J,COLUMN('Medical Examinations'!G528),FALSE)</f>
        <v>1</v>
      </c>
      <c r="I529" t="str">
        <f>VLOOKUP($A529,'Medical Examinations'!$A:$J,COLUMN('Medical Examinations'!H528),FALSE)</f>
        <v>No</v>
      </c>
      <c r="J529" t="str">
        <f>VLOOKUP($A529,'Medical Examinations'!$A:$J,COLUMN('Medical Examinations'!I528),FALSE)</f>
        <v>Overweight</v>
      </c>
      <c r="K529" t="str">
        <f>VLOOKUP($A529,'Medical Examinations'!$A:$J,COLUMN('Medical Examinations'!J528),FALSE)</f>
        <v>Normal</v>
      </c>
      <c r="L529" s="30">
        <f>VLOOKUP($A529,'Hospitalisation Details'!$A:$K,COLUMN('Hospitalisation Details'!J528),FALSE)</f>
        <v>37826</v>
      </c>
      <c r="M529" s="23">
        <f>VLOOKUP($A529,'Hospitalisation Details'!$A:$K,COLUMN('Hospitalisation Details'!F528),FALSE)</f>
        <v>18838.7</v>
      </c>
      <c r="N529" t="str">
        <f>VLOOKUP($A529,'Hospitalisation Details'!$A:$K,COLUMN('Hospitalisation Details'!G528),FALSE)</f>
        <v>Tier - 1</v>
      </c>
      <c r="O529" t="str">
        <f>VLOOKUP($A529,'Hospitalisation Details'!$A:$K,COLUMN('Hospitalisation Details'!H528),FALSE)</f>
        <v>Tier - 3</v>
      </c>
      <c r="P529" t="str">
        <f>VLOOKUP($A529,'Hospitalisation Details'!$A:$K,COLUMN('Hospitalisation Details'!I528),FALSE)</f>
        <v>R1012</v>
      </c>
      <c r="Q529">
        <f>VLOOKUP($A529,'Hospitalisation Details'!$A:$K,COLUMN('Hospitalisation Details'!K528),FALSE)</f>
        <v>19</v>
      </c>
    </row>
    <row r="530" spans="1:17" ht="15.75" x14ac:dyDescent="0.25">
      <c r="A530" s="6" t="s">
        <v>570</v>
      </c>
      <c r="B530" t="str">
        <f>VLOOKUP(A530,'Customer Names'!A:E,COLUMN('Customer Names'!D529),FALSE)</f>
        <v>Mr. Alan</v>
      </c>
      <c r="C530">
        <f>VLOOKUP($A530,'Medical Examinations'!$A:$J,COLUMN('Medical Examinations'!B529),FALSE)</f>
        <v>45.62</v>
      </c>
      <c r="D530">
        <f>VLOOKUP($A530,'Medical Examinations'!$A:$J,COLUMN('Medical Examinations'!C529),FALSE)</f>
        <v>6.87</v>
      </c>
      <c r="E530" t="str">
        <f>VLOOKUP($A530,'Medical Examinations'!$A:$J,COLUMN('Medical Examinations'!D529),FALSE)</f>
        <v>No</v>
      </c>
      <c r="F530" t="str">
        <f>VLOOKUP($A530,'Medical Examinations'!$A:$J,COLUMN('Medical Examinations'!E529),FALSE)</f>
        <v>No</v>
      </c>
      <c r="G530" t="str">
        <f>VLOOKUP($A530,'Medical Examinations'!$A:$J,COLUMN('Medical Examinations'!F529),FALSE)</f>
        <v>No</v>
      </c>
      <c r="H530">
        <f>VLOOKUP($A530,'Medical Examinations'!$A:$J,COLUMN('Medical Examinations'!G529),FALSE)</f>
        <v>0</v>
      </c>
      <c r="I530" t="str">
        <f>VLOOKUP($A530,'Medical Examinations'!$A:$J,COLUMN('Medical Examinations'!H529),FALSE)</f>
        <v>No</v>
      </c>
      <c r="J530" t="str">
        <f>VLOOKUP($A530,'Medical Examinations'!$A:$J,COLUMN('Medical Examinations'!I529),FALSE)</f>
        <v>Obesity</v>
      </c>
      <c r="K530" t="str">
        <f>VLOOKUP($A530,'Medical Examinations'!$A:$J,COLUMN('Medical Examinations'!J529),FALSE)</f>
        <v>Diabetes</v>
      </c>
      <c r="L530" s="30">
        <f>VLOOKUP($A530,'Hospitalisation Details'!$A:$K,COLUMN('Hospitalisation Details'!J529),FALSE)</f>
        <v>22998</v>
      </c>
      <c r="M530" s="23">
        <f>VLOOKUP($A530,'Hospitalisation Details'!$A:$K,COLUMN('Hospitalisation Details'!F529),FALSE)</f>
        <v>18815.53</v>
      </c>
      <c r="N530" t="str">
        <f>VLOOKUP($A530,'Hospitalisation Details'!$A:$K,COLUMN('Hospitalisation Details'!G529),FALSE)</f>
        <v>Tier - 1</v>
      </c>
      <c r="O530" t="str">
        <f>VLOOKUP($A530,'Hospitalisation Details'!$A:$K,COLUMN('Hospitalisation Details'!H529),FALSE)</f>
        <v>Tier - 1</v>
      </c>
      <c r="P530" t="str">
        <f>VLOOKUP($A530,'Hospitalisation Details'!$A:$K,COLUMN('Hospitalisation Details'!I529),FALSE)</f>
        <v>R1023</v>
      </c>
      <c r="Q530">
        <f>VLOOKUP($A530,'Hospitalisation Details'!$A:$K,COLUMN('Hospitalisation Details'!K529),FALSE)</f>
        <v>60</v>
      </c>
    </row>
    <row r="531" spans="1:17" ht="15.75" x14ac:dyDescent="0.25">
      <c r="A531" s="6" t="s">
        <v>571</v>
      </c>
      <c r="B531" t="str">
        <f>VLOOKUP(A531,'Customer Names'!A:E,COLUMN('Customer Names'!D530),FALSE)</f>
        <v>Mr. Dan</v>
      </c>
      <c r="C531">
        <f>VLOOKUP($A531,'Medical Examinations'!$A:$J,COLUMN('Medical Examinations'!B530),FALSE)</f>
        <v>35.31</v>
      </c>
      <c r="D531">
        <f>VLOOKUP($A531,'Medical Examinations'!$A:$J,COLUMN('Medical Examinations'!C530),FALSE)</f>
        <v>5.87</v>
      </c>
      <c r="E531" t="str">
        <f>VLOOKUP($A531,'Medical Examinations'!$A:$J,COLUMN('Medical Examinations'!D530),FALSE)</f>
        <v>No</v>
      </c>
      <c r="F531" t="str">
        <f>VLOOKUP($A531,'Medical Examinations'!$A:$J,COLUMN('Medical Examinations'!E530),FALSE)</f>
        <v>No</v>
      </c>
      <c r="G531" t="str">
        <f>VLOOKUP($A531,'Medical Examinations'!$A:$J,COLUMN('Medical Examinations'!F530),FALSE)</f>
        <v>Yes</v>
      </c>
      <c r="H531">
        <f>VLOOKUP($A531,'Medical Examinations'!$A:$J,COLUMN('Medical Examinations'!G530),FALSE)</f>
        <v>1</v>
      </c>
      <c r="I531" t="str">
        <f>VLOOKUP($A531,'Medical Examinations'!$A:$J,COLUMN('Medical Examinations'!H530),FALSE)</f>
        <v>No</v>
      </c>
      <c r="J531" t="str">
        <f>VLOOKUP($A531,'Medical Examinations'!$A:$J,COLUMN('Medical Examinations'!I530),FALSE)</f>
        <v>Obesity</v>
      </c>
      <c r="K531" t="str">
        <f>VLOOKUP($A531,'Medical Examinations'!$A:$J,COLUMN('Medical Examinations'!J530),FALSE)</f>
        <v>Prediabetes</v>
      </c>
      <c r="L531" s="30">
        <f>VLOOKUP($A531,'Hospitalisation Details'!$A:$K,COLUMN('Hospitalisation Details'!J530),FALSE)</f>
        <v>29143</v>
      </c>
      <c r="M531" s="23">
        <f>VLOOKUP($A531,'Hospitalisation Details'!$A:$K,COLUMN('Hospitalisation Details'!F530),FALSE)</f>
        <v>18806.150000000001</v>
      </c>
      <c r="N531" t="str">
        <f>VLOOKUP($A531,'Hospitalisation Details'!$A:$K,COLUMN('Hospitalisation Details'!G530),FALSE)</f>
        <v>Tier - 1</v>
      </c>
      <c r="O531" t="str">
        <f>VLOOKUP($A531,'Hospitalisation Details'!$A:$K,COLUMN('Hospitalisation Details'!H530),FALSE)</f>
        <v>Tier - 2</v>
      </c>
      <c r="P531" t="str">
        <f>VLOOKUP($A531,'Hospitalisation Details'!$A:$K,COLUMN('Hospitalisation Details'!I530),FALSE)</f>
        <v>R1013</v>
      </c>
      <c r="Q531">
        <f>VLOOKUP($A531,'Hospitalisation Details'!$A:$K,COLUMN('Hospitalisation Details'!K530),FALSE)</f>
        <v>43</v>
      </c>
    </row>
    <row r="532" spans="1:17" ht="15.75" x14ac:dyDescent="0.25">
      <c r="A532" s="6" t="s">
        <v>572</v>
      </c>
      <c r="B532" t="str">
        <f>VLOOKUP(A532,'Customer Names'!A:E,COLUMN('Customer Names'!D531),FALSE)</f>
        <v>Ms. Katie</v>
      </c>
      <c r="C532">
        <f>VLOOKUP($A532,'Medical Examinations'!$A:$J,COLUMN('Medical Examinations'!B531),FALSE)</f>
        <v>30.4</v>
      </c>
      <c r="D532">
        <f>VLOOKUP($A532,'Medical Examinations'!$A:$J,COLUMN('Medical Examinations'!C531),FALSE)</f>
        <v>4.07</v>
      </c>
      <c r="E532" t="str">
        <f>VLOOKUP($A532,'Medical Examinations'!$A:$J,COLUMN('Medical Examinations'!D531),FALSE)</f>
        <v>Yes</v>
      </c>
      <c r="F532" t="str">
        <f>VLOOKUP($A532,'Medical Examinations'!$A:$J,COLUMN('Medical Examinations'!E531),FALSE)</f>
        <v>No</v>
      </c>
      <c r="G532" t="str">
        <f>VLOOKUP($A532,'Medical Examinations'!$A:$J,COLUMN('Medical Examinations'!F531),FALSE)</f>
        <v>No</v>
      </c>
      <c r="H532">
        <f>VLOOKUP($A532,'Medical Examinations'!$A:$J,COLUMN('Medical Examinations'!G531),FALSE)</f>
        <v>1</v>
      </c>
      <c r="I532" t="str">
        <f>VLOOKUP($A532,'Medical Examinations'!$A:$J,COLUMN('Medical Examinations'!H531),FALSE)</f>
        <v>No</v>
      </c>
      <c r="J532" t="str">
        <f>VLOOKUP($A532,'Medical Examinations'!$A:$J,COLUMN('Medical Examinations'!I531),FALSE)</f>
        <v>Obesity</v>
      </c>
      <c r="K532" t="str">
        <f>VLOOKUP($A532,'Medical Examinations'!$A:$J,COLUMN('Medical Examinations'!J531),FALSE)</f>
        <v>Normal</v>
      </c>
      <c r="L532" s="30">
        <f>VLOOKUP($A532,'Hospitalisation Details'!$A:$K,COLUMN('Hospitalisation Details'!J531),FALSE)</f>
        <v>35031</v>
      </c>
      <c r="M532" s="23">
        <f>VLOOKUP($A532,'Hospitalisation Details'!$A:$K,COLUMN('Hospitalisation Details'!F531),FALSE)</f>
        <v>18804.75</v>
      </c>
      <c r="N532" t="str">
        <f>VLOOKUP($A532,'Hospitalisation Details'!$A:$K,COLUMN('Hospitalisation Details'!G531),FALSE)</f>
        <v>Tier - 1</v>
      </c>
      <c r="O532" t="str">
        <f>VLOOKUP($A532,'Hospitalisation Details'!$A:$K,COLUMN('Hospitalisation Details'!H531),FALSE)</f>
        <v>Tier - 1</v>
      </c>
      <c r="P532" t="str">
        <f>VLOOKUP($A532,'Hospitalisation Details'!$A:$K,COLUMN('Hospitalisation Details'!I531),FALSE)</f>
        <v>R1012</v>
      </c>
      <c r="Q532">
        <f>VLOOKUP($A532,'Hospitalisation Details'!$A:$K,COLUMN('Hospitalisation Details'!K531),FALSE)</f>
        <v>27</v>
      </c>
    </row>
    <row r="533" spans="1:17" ht="15.75" x14ac:dyDescent="0.25">
      <c r="A533" s="6" t="s">
        <v>573</v>
      </c>
      <c r="B533" t="str">
        <f>VLOOKUP(A533,'Customer Names'!A:E,COLUMN('Customer Names'!D532),FALSE)</f>
        <v>Mr. Eric</v>
      </c>
      <c r="C533">
        <f>VLOOKUP($A533,'Medical Examinations'!$A:$J,COLUMN('Medical Examinations'!B532),FALSE)</f>
        <v>20.13</v>
      </c>
      <c r="D533">
        <f>VLOOKUP($A533,'Medical Examinations'!$A:$J,COLUMN('Medical Examinations'!C532),FALSE)</f>
        <v>6.47</v>
      </c>
      <c r="E533" t="str">
        <f>VLOOKUP($A533,'Medical Examinations'!$A:$J,COLUMN('Medical Examinations'!D532),FALSE)</f>
        <v>No</v>
      </c>
      <c r="F533" t="str">
        <f>VLOOKUP($A533,'Medical Examinations'!$A:$J,COLUMN('Medical Examinations'!E532),FALSE)</f>
        <v>No</v>
      </c>
      <c r="G533" t="str">
        <f>VLOOKUP($A533,'Medical Examinations'!$A:$J,COLUMN('Medical Examinations'!F532),FALSE)</f>
        <v>Yes</v>
      </c>
      <c r="H533">
        <f>VLOOKUP($A533,'Medical Examinations'!$A:$J,COLUMN('Medical Examinations'!G532),FALSE)</f>
        <v>1</v>
      </c>
      <c r="I533" t="str">
        <f>VLOOKUP($A533,'Medical Examinations'!$A:$J,COLUMN('Medical Examinations'!H532),FALSE)</f>
        <v>Yes</v>
      </c>
      <c r="J533" t="str">
        <f>VLOOKUP($A533,'Medical Examinations'!$A:$J,COLUMN('Medical Examinations'!I532),FALSE)</f>
        <v>Healthy Weight</v>
      </c>
      <c r="K533" t="str">
        <f>VLOOKUP($A533,'Medical Examinations'!$A:$J,COLUMN('Medical Examinations'!J532),FALSE)</f>
        <v>Prediabetes</v>
      </c>
      <c r="L533" s="30">
        <f>VLOOKUP($A533,'Hospitalisation Details'!$A:$K,COLUMN('Hospitalisation Details'!J532),FALSE)</f>
        <v>29178</v>
      </c>
      <c r="M533" s="23">
        <f>VLOOKUP($A533,'Hospitalisation Details'!$A:$K,COLUMN('Hospitalisation Details'!F532),FALSE)</f>
        <v>18767.740000000002</v>
      </c>
      <c r="N533" t="str">
        <f>VLOOKUP($A533,'Hospitalisation Details'!$A:$K,COLUMN('Hospitalisation Details'!G532),FALSE)</f>
        <v>Tier - 1</v>
      </c>
      <c r="O533" t="str">
        <f>VLOOKUP($A533,'Hospitalisation Details'!$A:$K,COLUMN('Hospitalisation Details'!H532),FALSE)</f>
        <v>Tier - 1</v>
      </c>
      <c r="P533" t="str">
        <f>VLOOKUP($A533,'Hospitalisation Details'!$A:$K,COLUMN('Hospitalisation Details'!I532),FALSE)</f>
        <v>R1013</v>
      </c>
      <c r="Q533">
        <f>VLOOKUP($A533,'Hospitalisation Details'!$A:$K,COLUMN('Hospitalisation Details'!K532),FALSE)</f>
        <v>43</v>
      </c>
    </row>
    <row r="534" spans="1:17" ht="15.75" x14ac:dyDescent="0.25">
      <c r="A534" s="6" t="s">
        <v>574</v>
      </c>
      <c r="B534" t="str">
        <f>VLOOKUP(A534,'Customer Names'!A:E,COLUMN('Customer Names'!D533),FALSE)</f>
        <v>Ms. Cathryn</v>
      </c>
      <c r="C534">
        <f>VLOOKUP($A534,'Medical Examinations'!$A:$J,COLUMN('Medical Examinations'!B533),FALSE)</f>
        <v>23.655000000000001</v>
      </c>
      <c r="D534">
        <f>VLOOKUP($A534,'Medical Examinations'!$A:$J,COLUMN('Medical Examinations'!C533),FALSE)</f>
        <v>5.14</v>
      </c>
      <c r="E534" t="str">
        <f>VLOOKUP($A534,'Medical Examinations'!$A:$J,COLUMN('Medical Examinations'!D533),FALSE)</f>
        <v>No</v>
      </c>
      <c r="F534" t="str">
        <f>VLOOKUP($A534,'Medical Examinations'!$A:$J,COLUMN('Medical Examinations'!E533),FALSE)</f>
        <v>No</v>
      </c>
      <c r="G534" t="str">
        <f>VLOOKUP($A534,'Medical Examinations'!$A:$J,COLUMN('Medical Examinations'!F533),FALSE)</f>
        <v>No</v>
      </c>
      <c r="H534">
        <f>VLOOKUP($A534,'Medical Examinations'!$A:$J,COLUMN('Medical Examinations'!G533),FALSE)</f>
        <v>1</v>
      </c>
      <c r="I534" t="str">
        <f>VLOOKUP($A534,'Medical Examinations'!$A:$J,COLUMN('Medical Examinations'!H533),FALSE)</f>
        <v>Yes</v>
      </c>
      <c r="J534" t="str">
        <f>VLOOKUP($A534,'Medical Examinations'!$A:$J,COLUMN('Medical Examinations'!I533),FALSE)</f>
        <v>Healthy Weight</v>
      </c>
      <c r="K534" t="str">
        <f>VLOOKUP($A534,'Medical Examinations'!$A:$J,COLUMN('Medical Examinations'!J533),FALSE)</f>
        <v>Normal</v>
      </c>
      <c r="L534" s="30">
        <f>VLOOKUP($A534,'Hospitalisation Details'!$A:$K,COLUMN('Hospitalisation Details'!J533),FALSE)</f>
        <v>33965</v>
      </c>
      <c r="M534" s="23">
        <f>VLOOKUP($A534,'Hospitalisation Details'!$A:$K,COLUMN('Hospitalisation Details'!F533),FALSE)</f>
        <v>18765.88</v>
      </c>
      <c r="N534" t="str">
        <f>VLOOKUP($A534,'Hospitalisation Details'!$A:$K,COLUMN('Hospitalisation Details'!G533),FALSE)</f>
        <v>Tier - 1</v>
      </c>
      <c r="O534" t="str">
        <f>VLOOKUP($A534,'Hospitalisation Details'!$A:$K,COLUMN('Hospitalisation Details'!H533),FALSE)</f>
        <v>Tier - 2</v>
      </c>
      <c r="P534" t="str">
        <f>VLOOKUP($A534,'Hospitalisation Details'!$A:$K,COLUMN('Hospitalisation Details'!I533),FALSE)</f>
        <v>R1012</v>
      </c>
      <c r="Q534">
        <f>VLOOKUP($A534,'Hospitalisation Details'!$A:$K,COLUMN('Hospitalisation Details'!K533),FALSE)</f>
        <v>30</v>
      </c>
    </row>
    <row r="535" spans="1:17" ht="15.75" x14ac:dyDescent="0.25">
      <c r="A535" s="6" t="s">
        <v>575</v>
      </c>
      <c r="B535" t="str">
        <f>VLOOKUP(A535,'Customer Names'!A:E,COLUMN('Customer Names'!D534),FALSE)</f>
        <v>Mr. Brendan</v>
      </c>
      <c r="C535">
        <f>VLOOKUP($A535,'Medical Examinations'!$A:$J,COLUMN('Medical Examinations'!B534),FALSE)</f>
        <v>49.05</v>
      </c>
      <c r="D535">
        <f>VLOOKUP($A535,'Medical Examinations'!$A:$J,COLUMN('Medical Examinations'!C534),FALSE)</f>
        <v>9.77</v>
      </c>
      <c r="E535" t="str">
        <f>VLOOKUP($A535,'Medical Examinations'!$A:$J,COLUMN('Medical Examinations'!D534),FALSE)</f>
        <v>Yes</v>
      </c>
      <c r="F535" t="str">
        <f>VLOOKUP($A535,'Medical Examinations'!$A:$J,COLUMN('Medical Examinations'!E534),FALSE)</f>
        <v>No</v>
      </c>
      <c r="G535" t="str">
        <f>VLOOKUP($A535,'Medical Examinations'!$A:$J,COLUMN('Medical Examinations'!F534),FALSE)</f>
        <v>No</v>
      </c>
      <c r="H535">
        <f>VLOOKUP($A535,'Medical Examinations'!$A:$J,COLUMN('Medical Examinations'!G534),FALSE)</f>
        <v>0</v>
      </c>
      <c r="I535" t="str">
        <f>VLOOKUP($A535,'Medical Examinations'!$A:$J,COLUMN('Medical Examinations'!H534),FALSE)</f>
        <v>No</v>
      </c>
      <c r="J535" t="str">
        <f>VLOOKUP($A535,'Medical Examinations'!$A:$J,COLUMN('Medical Examinations'!I534),FALSE)</f>
        <v>Obesity</v>
      </c>
      <c r="K535" t="str">
        <f>VLOOKUP($A535,'Medical Examinations'!$A:$J,COLUMN('Medical Examinations'!J534),FALSE)</f>
        <v>Diabetes</v>
      </c>
      <c r="L535" s="30">
        <f>VLOOKUP($A535,'Hospitalisation Details'!$A:$K,COLUMN('Hospitalisation Details'!J534),FALSE)</f>
        <v>24714</v>
      </c>
      <c r="M535" s="23">
        <f>VLOOKUP($A535,'Hospitalisation Details'!$A:$K,COLUMN('Hospitalisation Details'!F534),FALSE)</f>
        <v>18694.689999999999</v>
      </c>
      <c r="N535" t="str">
        <f>VLOOKUP($A535,'Hospitalisation Details'!$A:$K,COLUMN('Hospitalisation Details'!G534),FALSE)</f>
        <v>Tier - 1</v>
      </c>
      <c r="O535" t="str">
        <f>VLOOKUP($A535,'Hospitalisation Details'!$A:$K,COLUMN('Hospitalisation Details'!H534),FALSE)</f>
        <v>Tier - 1</v>
      </c>
      <c r="P535" t="str">
        <f>VLOOKUP($A535,'Hospitalisation Details'!$A:$K,COLUMN('Hospitalisation Details'!I534),FALSE)</f>
        <v>R1023</v>
      </c>
      <c r="Q535">
        <f>VLOOKUP($A535,'Hospitalisation Details'!$A:$K,COLUMN('Hospitalisation Details'!K534),FALSE)</f>
        <v>55</v>
      </c>
    </row>
    <row r="536" spans="1:17" ht="15.75" x14ac:dyDescent="0.25">
      <c r="A536" s="6" t="s">
        <v>576</v>
      </c>
      <c r="B536" t="str">
        <f>VLOOKUP(A536,'Customer Names'!A:E,COLUMN('Customer Names'!D535),FALSE)</f>
        <v>Ms. Shauna</v>
      </c>
      <c r="C536">
        <f>VLOOKUP($A536,'Medical Examinations'!$A:$J,COLUMN('Medical Examinations'!B535),FALSE)</f>
        <v>51.94</v>
      </c>
      <c r="D536">
        <f>VLOOKUP($A536,'Medical Examinations'!$A:$J,COLUMN('Medical Examinations'!C535),FALSE)</f>
        <v>8.8000000000000007</v>
      </c>
      <c r="E536" t="str">
        <f>VLOOKUP($A536,'Medical Examinations'!$A:$J,COLUMN('Medical Examinations'!D535),FALSE)</f>
        <v>Yes</v>
      </c>
      <c r="F536" t="str">
        <f>VLOOKUP($A536,'Medical Examinations'!$A:$J,COLUMN('Medical Examinations'!E535),FALSE)</f>
        <v>No</v>
      </c>
      <c r="G536" t="str">
        <f>VLOOKUP($A536,'Medical Examinations'!$A:$J,COLUMN('Medical Examinations'!F535),FALSE)</f>
        <v>No</v>
      </c>
      <c r="H536">
        <f>VLOOKUP($A536,'Medical Examinations'!$A:$J,COLUMN('Medical Examinations'!G535),FALSE)</f>
        <v>2</v>
      </c>
      <c r="I536" t="str">
        <f>VLOOKUP($A536,'Medical Examinations'!$A:$J,COLUMN('Medical Examinations'!H535),FALSE)</f>
        <v>No</v>
      </c>
      <c r="J536" t="str">
        <f>VLOOKUP($A536,'Medical Examinations'!$A:$J,COLUMN('Medical Examinations'!I535),FALSE)</f>
        <v>Obesity</v>
      </c>
      <c r="K536" t="str">
        <f>VLOOKUP($A536,'Medical Examinations'!$A:$J,COLUMN('Medical Examinations'!J535),FALSE)</f>
        <v>Diabetes</v>
      </c>
      <c r="L536" s="30">
        <f>VLOOKUP($A536,'Hospitalisation Details'!$A:$K,COLUMN('Hospitalisation Details'!J535),FALSE)</f>
        <v>25858</v>
      </c>
      <c r="M536" s="23">
        <f>VLOOKUP($A536,'Hospitalisation Details'!$A:$K,COLUMN('Hospitalisation Details'!F535),FALSE)</f>
        <v>18682.740000000002</v>
      </c>
      <c r="N536" t="str">
        <f>VLOOKUP($A536,'Hospitalisation Details'!$A:$K,COLUMN('Hospitalisation Details'!G535),FALSE)</f>
        <v>Tier - 1</v>
      </c>
      <c r="O536" t="str">
        <f>VLOOKUP($A536,'Hospitalisation Details'!$A:$K,COLUMN('Hospitalisation Details'!H535),FALSE)</f>
        <v>Tier - 3</v>
      </c>
      <c r="P536" t="str">
        <f>VLOOKUP($A536,'Hospitalisation Details'!$A:$K,COLUMN('Hospitalisation Details'!I535),FALSE)</f>
        <v>R1012</v>
      </c>
      <c r="Q536">
        <f>VLOOKUP($A536,'Hospitalisation Details'!$A:$K,COLUMN('Hospitalisation Details'!K535),FALSE)</f>
        <v>52</v>
      </c>
    </row>
    <row r="537" spans="1:17" ht="15.75" x14ac:dyDescent="0.25">
      <c r="A537" s="6" t="s">
        <v>577</v>
      </c>
      <c r="B537" t="str">
        <f>VLOOKUP(A537,'Customer Names'!A:E,COLUMN('Customer Names'!D536),FALSE)</f>
        <v>Mr. Terence</v>
      </c>
      <c r="C537">
        <f>VLOOKUP($A537,'Medical Examinations'!$A:$J,COLUMN('Medical Examinations'!B536),FALSE)</f>
        <v>29.83</v>
      </c>
      <c r="D537">
        <f>VLOOKUP($A537,'Medical Examinations'!$A:$J,COLUMN('Medical Examinations'!C536),FALSE)</f>
        <v>5.84</v>
      </c>
      <c r="E537" t="str">
        <f>VLOOKUP($A537,'Medical Examinations'!$A:$J,COLUMN('Medical Examinations'!D536),FALSE)</f>
        <v>No</v>
      </c>
      <c r="F537" t="str">
        <f>VLOOKUP($A537,'Medical Examinations'!$A:$J,COLUMN('Medical Examinations'!E536),FALSE)</f>
        <v>No</v>
      </c>
      <c r="G537" t="str">
        <f>VLOOKUP($A537,'Medical Examinations'!$A:$J,COLUMN('Medical Examinations'!F536),FALSE)</f>
        <v>No</v>
      </c>
      <c r="H537">
        <f>VLOOKUP($A537,'Medical Examinations'!$A:$J,COLUMN('Medical Examinations'!G536),FALSE)</f>
        <v>1</v>
      </c>
      <c r="I537" t="str">
        <f>VLOOKUP($A537,'Medical Examinations'!$A:$J,COLUMN('Medical Examinations'!H536),FALSE)</f>
        <v>Yes</v>
      </c>
      <c r="J537" t="str">
        <f>VLOOKUP($A537,'Medical Examinations'!$A:$J,COLUMN('Medical Examinations'!I536),FALSE)</f>
        <v>Overweight</v>
      </c>
      <c r="K537" t="str">
        <f>VLOOKUP($A537,'Medical Examinations'!$A:$J,COLUMN('Medical Examinations'!J536),FALSE)</f>
        <v>Prediabetes</v>
      </c>
      <c r="L537" s="30">
        <f>VLOOKUP($A537,'Hospitalisation Details'!$A:$K,COLUMN('Hospitalisation Details'!J536),FALSE)</f>
        <v>36061</v>
      </c>
      <c r="M537" s="23">
        <f>VLOOKUP($A537,'Hospitalisation Details'!$A:$K,COLUMN('Hospitalisation Details'!F536),FALSE)</f>
        <v>18648.419999999998</v>
      </c>
      <c r="N537" t="str">
        <f>VLOOKUP($A537,'Hospitalisation Details'!$A:$K,COLUMN('Hospitalisation Details'!G536),FALSE)</f>
        <v>Tier - 1</v>
      </c>
      <c r="O537" t="str">
        <f>VLOOKUP($A537,'Hospitalisation Details'!$A:$K,COLUMN('Hospitalisation Details'!H536),FALSE)</f>
        <v>Tier - 1</v>
      </c>
      <c r="P537" t="str">
        <f>VLOOKUP($A537,'Hospitalisation Details'!$A:$K,COLUMN('Hospitalisation Details'!I536),FALSE)</f>
        <v>R1019</v>
      </c>
      <c r="Q537">
        <f>VLOOKUP($A537,'Hospitalisation Details'!$A:$K,COLUMN('Hospitalisation Details'!K536),FALSE)</f>
        <v>24</v>
      </c>
    </row>
    <row r="538" spans="1:17" ht="15.75" x14ac:dyDescent="0.25">
      <c r="A538" s="6" t="s">
        <v>578</v>
      </c>
      <c r="B538" t="str">
        <f>VLOOKUP(A538,'Customer Names'!A:E,COLUMN('Customer Names'!D537),FALSE)</f>
        <v>Ms. Marisol</v>
      </c>
      <c r="C538">
        <f>VLOOKUP($A538,'Medical Examinations'!$A:$J,COLUMN('Medical Examinations'!B537),FALSE)</f>
        <v>22.6</v>
      </c>
      <c r="D538">
        <f>VLOOKUP($A538,'Medical Examinations'!$A:$J,COLUMN('Medical Examinations'!C537),FALSE)</f>
        <v>10.43</v>
      </c>
      <c r="E538" t="str">
        <f>VLOOKUP($A538,'Medical Examinations'!$A:$J,COLUMN('Medical Examinations'!D537),FALSE)</f>
        <v>Yes</v>
      </c>
      <c r="F538" t="str">
        <f>VLOOKUP($A538,'Medical Examinations'!$A:$J,COLUMN('Medical Examinations'!E537),FALSE)</f>
        <v>No</v>
      </c>
      <c r="G538" t="str">
        <f>VLOOKUP($A538,'Medical Examinations'!$A:$J,COLUMN('Medical Examinations'!F537),FALSE)</f>
        <v>No</v>
      </c>
      <c r="H538">
        <f>VLOOKUP($A538,'Medical Examinations'!$A:$J,COLUMN('Medical Examinations'!G537),FALSE)</f>
        <v>1</v>
      </c>
      <c r="I538" t="str">
        <f>VLOOKUP($A538,'Medical Examinations'!$A:$J,COLUMN('Medical Examinations'!H537),FALSE)</f>
        <v>Yes</v>
      </c>
      <c r="J538" t="str">
        <f>VLOOKUP($A538,'Medical Examinations'!$A:$J,COLUMN('Medical Examinations'!I537),FALSE)</f>
        <v>Healthy Weight</v>
      </c>
      <c r="K538" t="str">
        <f>VLOOKUP($A538,'Medical Examinations'!$A:$J,COLUMN('Medical Examinations'!J537),FALSE)</f>
        <v>Diabetes</v>
      </c>
      <c r="L538" s="30">
        <f>VLOOKUP($A538,'Hospitalisation Details'!$A:$K,COLUMN('Hospitalisation Details'!J537),FALSE)</f>
        <v>31636</v>
      </c>
      <c r="M538" s="23">
        <f>VLOOKUP($A538,'Hospitalisation Details'!$A:$K,COLUMN('Hospitalisation Details'!F537),FALSE)</f>
        <v>18608.259999999998</v>
      </c>
      <c r="N538" t="str">
        <f>VLOOKUP($A538,'Hospitalisation Details'!$A:$K,COLUMN('Hospitalisation Details'!G537),FALSE)</f>
        <v>Tier - 1</v>
      </c>
      <c r="O538" t="str">
        <f>VLOOKUP($A538,'Hospitalisation Details'!$A:$K,COLUMN('Hospitalisation Details'!H537),FALSE)</f>
        <v>Tier - 3</v>
      </c>
      <c r="P538" t="str">
        <f>VLOOKUP($A538,'Hospitalisation Details'!$A:$K,COLUMN('Hospitalisation Details'!I537),FALSE)</f>
        <v>R1011</v>
      </c>
      <c r="Q538">
        <f>VLOOKUP($A538,'Hospitalisation Details'!$A:$K,COLUMN('Hospitalisation Details'!K537),FALSE)</f>
        <v>36</v>
      </c>
    </row>
    <row r="539" spans="1:17" ht="15.75" x14ac:dyDescent="0.25">
      <c r="A539" s="6" t="s">
        <v>579</v>
      </c>
      <c r="B539" t="str">
        <f>VLOOKUP(A539,'Customer Names'!A:E,COLUMN('Customer Names'!D538),FALSE)</f>
        <v>Ms. Lindsay</v>
      </c>
      <c r="C539">
        <f>VLOOKUP($A539,'Medical Examinations'!$A:$J,COLUMN('Medical Examinations'!B538),FALSE)</f>
        <v>46.69</v>
      </c>
      <c r="D539">
        <f>VLOOKUP($A539,'Medical Examinations'!$A:$J,COLUMN('Medical Examinations'!C538),FALSE)</f>
        <v>4.25</v>
      </c>
      <c r="E539" t="str">
        <f>VLOOKUP($A539,'Medical Examinations'!$A:$J,COLUMN('Medical Examinations'!D538),FALSE)</f>
        <v>Yes</v>
      </c>
      <c r="F539" t="str">
        <f>VLOOKUP($A539,'Medical Examinations'!$A:$J,COLUMN('Medical Examinations'!E538),FALSE)</f>
        <v>No</v>
      </c>
      <c r="G539" t="str">
        <f>VLOOKUP($A539,'Medical Examinations'!$A:$J,COLUMN('Medical Examinations'!F538),FALSE)</f>
        <v>No</v>
      </c>
      <c r="H539">
        <f>VLOOKUP($A539,'Medical Examinations'!$A:$J,COLUMN('Medical Examinations'!G538),FALSE)</f>
        <v>1</v>
      </c>
      <c r="I539" t="str">
        <f>VLOOKUP($A539,'Medical Examinations'!$A:$J,COLUMN('Medical Examinations'!H538),FALSE)</f>
        <v>No</v>
      </c>
      <c r="J539" t="str">
        <f>VLOOKUP($A539,'Medical Examinations'!$A:$J,COLUMN('Medical Examinations'!I538),FALSE)</f>
        <v>Obesity</v>
      </c>
      <c r="K539" t="str">
        <f>VLOOKUP($A539,'Medical Examinations'!$A:$J,COLUMN('Medical Examinations'!J538),FALSE)</f>
        <v>Normal</v>
      </c>
      <c r="L539" s="30">
        <f>VLOOKUP($A539,'Hospitalisation Details'!$A:$K,COLUMN('Hospitalisation Details'!J538),FALSE)</f>
        <v>23646</v>
      </c>
      <c r="M539" s="23">
        <f>VLOOKUP($A539,'Hospitalisation Details'!$A:$K,COLUMN('Hospitalisation Details'!F538),FALSE)</f>
        <v>18443.11</v>
      </c>
      <c r="N539" t="str">
        <f>VLOOKUP($A539,'Hospitalisation Details'!$A:$K,COLUMN('Hospitalisation Details'!G538),FALSE)</f>
        <v>Tier - 1</v>
      </c>
      <c r="O539" t="str">
        <f>VLOOKUP($A539,'Hospitalisation Details'!$A:$K,COLUMN('Hospitalisation Details'!H538),FALSE)</f>
        <v>Tier - 2</v>
      </c>
      <c r="P539" t="str">
        <f>VLOOKUP($A539,'Hospitalisation Details'!$A:$K,COLUMN('Hospitalisation Details'!I538),FALSE)</f>
        <v>R1012</v>
      </c>
      <c r="Q539">
        <f>VLOOKUP($A539,'Hospitalisation Details'!$A:$K,COLUMN('Hospitalisation Details'!K538),FALSE)</f>
        <v>58</v>
      </c>
    </row>
    <row r="540" spans="1:17" ht="15.75" x14ac:dyDescent="0.25">
      <c r="A540" s="6" t="s">
        <v>580</v>
      </c>
      <c r="B540" t="str">
        <f>VLOOKUP(A540,'Customer Names'!A:E,COLUMN('Customer Names'!D539),FALSE)</f>
        <v>Ms. Katie</v>
      </c>
      <c r="C540">
        <f>VLOOKUP($A540,'Medical Examinations'!$A:$J,COLUMN('Medical Examinations'!B539),FALSE)</f>
        <v>28.49</v>
      </c>
      <c r="D540">
        <f>VLOOKUP($A540,'Medical Examinations'!$A:$J,COLUMN('Medical Examinations'!C539),FALSE)</f>
        <v>4.8899999999999997</v>
      </c>
      <c r="E540" t="str">
        <f>VLOOKUP($A540,'Medical Examinations'!$A:$J,COLUMN('Medical Examinations'!D539),FALSE)</f>
        <v>No</v>
      </c>
      <c r="F540" t="str">
        <f>VLOOKUP($A540,'Medical Examinations'!$A:$J,COLUMN('Medical Examinations'!E539),FALSE)</f>
        <v>No</v>
      </c>
      <c r="G540" t="str">
        <f>VLOOKUP($A540,'Medical Examinations'!$A:$J,COLUMN('Medical Examinations'!F539),FALSE)</f>
        <v>No</v>
      </c>
      <c r="H540">
        <f>VLOOKUP($A540,'Medical Examinations'!$A:$J,COLUMN('Medical Examinations'!G539),FALSE)</f>
        <v>0</v>
      </c>
      <c r="I540" t="str">
        <f>VLOOKUP($A540,'Medical Examinations'!$A:$J,COLUMN('Medical Examinations'!H539),FALSE)</f>
        <v>Yes</v>
      </c>
      <c r="J540" t="str">
        <f>VLOOKUP($A540,'Medical Examinations'!$A:$J,COLUMN('Medical Examinations'!I539),FALSE)</f>
        <v>Overweight</v>
      </c>
      <c r="K540" t="str">
        <f>VLOOKUP($A540,'Medical Examinations'!$A:$J,COLUMN('Medical Examinations'!J539),FALSE)</f>
        <v>Normal</v>
      </c>
      <c r="L540" s="30">
        <f>VLOOKUP($A540,'Hospitalisation Details'!$A:$K,COLUMN('Hospitalisation Details'!J539),FALSE)</f>
        <v>36509</v>
      </c>
      <c r="M540" s="23">
        <f>VLOOKUP($A540,'Hospitalisation Details'!$A:$K,COLUMN('Hospitalisation Details'!F539),FALSE)</f>
        <v>18328.240000000002</v>
      </c>
      <c r="N540" t="str">
        <f>VLOOKUP($A540,'Hospitalisation Details'!$A:$K,COLUMN('Hospitalisation Details'!G539),FALSE)</f>
        <v>Tier - 1</v>
      </c>
      <c r="O540" t="str">
        <f>VLOOKUP($A540,'Hospitalisation Details'!$A:$K,COLUMN('Hospitalisation Details'!H539),FALSE)</f>
        <v>Tier - 2</v>
      </c>
      <c r="P540" t="str">
        <f>VLOOKUP($A540,'Hospitalisation Details'!$A:$K,COLUMN('Hospitalisation Details'!I539),FALSE)</f>
        <v>R1013</v>
      </c>
      <c r="Q540">
        <f>VLOOKUP($A540,'Hospitalisation Details'!$A:$K,COLUMN('Hospitalisation Details'!K539),FALSE)</f>
        <v>23</v>
      </c>
    </row>
    <row r="541" spans="1:17" ht="15.75" x14ac:dyDescent="0.25">
      <c r="A541" s="6" t="s">
        <v>581</v>
      </c>
      <c r="B541" t="str">
        <f>VLOOKUP(A541,'Customer Names'!A:E,COLUMN('Customer Names'!D540),FALSE)</f>
        <v>Mr. Daniel</v>
      </c>
      <c r="C541">
        <f>VLOOKUP($A541,'Medical Examinations'!$A:$J,COLUMN('Medical Examinations'!B540),FALSE)</f>
        <v>28.5</v>
      </c>
      <c r="D541">
        <f>VLOOKUP($A541,'Medical Examinations'!$A:$J,COLUMN('Medical Examinations'!C540),FALSE)</f>
        <v>5.55</v>
      </c>
      <c r="E541" t="str">
        <f>VLOOKUP($A541,'Medical Examinations'!$A:$J,COLUMN('Medical Examinations'!D540),FALSE)</f>
        <v>Yes</v>
      </c>
      <c r="F541" t="str">
        <f>VLOOKUP($A541,'Medical Examinations'!$A:$J,COLUMN('Medical Examinations'!E540),FALSE)</f>
        <v>No</v>
      </c>
      <c r="G541" t="str">
        <f>VLOOKUP($A541,'Medical Examinations'!$A:$J,COLUMN('Medical Examinations'!F540),FALSE)</f>
        <v>No</v>
      </c>
      <c r="H541">
        <f>VLOOKUP($A541,'Medical Examinations'!$A:$J,COLUMN('Medical Examinations'!G540),FALSE)</f>
        <v>1</v>
      </c>
      <c r="I541" t="str">
        <f>VLOOKUP($A541,'Medical Examinations'!$A:$J,COLUMN('Medical Examinations'!H540),FALSE)</f>
        <v>Yes</v>
      </c>
      <c r="J541" t="str">
        <f>VLOOKUP($A541,'Medical Examinations'!$A:$J,COLUMN('Medical Examinations'!I540),FALSE)</f>
        <v>Overweight</v>
      </c>
      <c r="K541" t="str">
        <f>VLOOKUP($A541,'Medical Examinations'!$A:$J,COLUMN('Medical Examinations'!J540),FALSE)</f>
        <v>Normal</v>
      </c>
      <c r="L541" s="30">
        <f>VLOOKUP($A541,'Hospitalisation Details'!$A:$K,COLUMN('Hospitalisation Details'!J540),FALSE)</f>
        <v>34884</v>
      </c>
      <c r="M541" s="23">
        <f>VLOOKUP($A541,'Hospitalisation Details'!$A:$K,COLUMN('Hospitalisation Details'!F540),FALSE)</f>
        <v>18310.740000000002</v>
      </c>
      <c r="N541" t="str">
        <f>VLOOKUP($A541,'Hospitalisation Details'!$A:$K,COLUMN('Hospitalisation Details'!G540),FALSE)</f>
        <v>Tier - 1</v>
      </c>
      <c r="O541" t="str">
        <f>VLOOKUP($A541,'Hospitalisation Details'!$A:$K,COLUMN('Hospitalisation Details'!H540),FALSE)</f>
        <v>Tier - 3</v>
      </c>
      <c r="P541" t="str">
        <f>VLOOKUP($A541,'Hospitalisation Details'!$A:$K,COLUMN('Hospitalisation Details'!I540),FALSE)</f>
        <v>R1012</v>
      </c>
      <c r="Q541">
        <f>VLOOKUP($A541,'Hospitalisation Details'!$A:$K,COLUMN('Hospitalisation Details'!K540),FALSE)</f>
        <v>27</v>
      </c>
    </row>
    <row r="542" spans="1:17" ht="15.75" x14ac:dyDescent="0.25">
      <c r="A542" s="6" t="s">
        <v>582</v>
      </c>
      <c r="B542" t="str">
        <f>VLOOKUP(A542,'Customer Names'!A:E,COLUMN('Customer Names'!D541),FALSE)</f>
        <v>Mr. Brett</v>
      </c>
      <c r="C542">
        <f>VLOOKUP($A542,'Medical Examinations'!$A:$J,COLUMN('Medical Examinations'!B541),FALSE)</f>
        <v>24.4</v>
      </c>
      <c r="D542">
        <f>VLOOKUP($A542,'Medical Examinations'!$A:$J,COLUMN('Medical Examinations'!C541),FALSE)</f>
        <v>4.5199999999999996</v>
      </c>
      <c r="E542" t="str">
        <f>VLOOKUP($A542,'Medical Examinations'!$A:$J,COLUMN('Medical Examinations'!D541),FALSE)</f>
        <v>No</v>
      </c>
      <c r="F542" t="str">
        <f>VLOOKUP($A542,'Medical Examinations'!$A:$J,COLUMN('Medical Examinations'!E541),FALSE)</f>
        <v>No</v>
      </c>
      <c r="G542" t="str">
        <f>VLOOKUP($A542,'Medical Examinations'!$A:$J,COLUMN('Medical Examinations'!F541),FALSE)</f>
        <v>No</v>
      </c>
      <c r="H542">
        <f>VLOOKUP($A542,'Medical Examinations'!$A:$J,COLUMN('Medical Examinations'!G541),FALSE)</f>
        <v>1</v>
      </c>
      <c r="I542" t="str">
        <f>VLOOKUP($A542,'Medical Examinations'!$A:$J,COLUMN('Medical Examinations'!H541),FALSE)</f>
        <v>Yes</v>
      </c>
      <c r="J542" t="str">
        <f>VLOOKUP($A542,'Medical Examinations'!$A:$J,COLUMN('Medical Examinations'!I541),FALSE)</f>
        <v>Healthy Weight</v>
      </c>
      <c r="K542" t="str">
        <f>VLOOKUP($A542,'Medical Examinations'!$A:$J,COLUMN('Medical Examinations'!J541),FALSE)</f>
        <v>Normal</v>
      </c>
      <c r="L542" s="30">
        <f>VLOOKUP($A542,'Hospitalisation Details'!$A:$K,COLUMN('Hospitalisation Details'!J541),FALSE)</f>
        <v>33963</v>
      </c>
      <c r="M542" s="23">
        <f>VLOOKUP($A542,'Hospitalisation Details'!$A:$K,COLUMN('Hospitalisation Details'!F541),FALSE)</f>
        <v>18259.22</v>
      </c>
      <c r="N542" t="str">
        <f>VLOOKUP($A542,'Hospitalisation Details'!$A:$K,COLUMN('Hospitalisation Details'!G541),FALSE)</f>
        <v>Tier - 1</v>
      </c>
      <c r="O542" t="str">
        <f>VLOOKUP($A542,'Hospitalisation Details'!$A:$K,COLUMN('Hospitalisation Details'!H541),FALSE)</f>
        <v>Tier - 3</v>
      </c>
      <c r="P542" t="str">
        <f>VLOOKUP($A542,'Hospitalisation Details'!$A:$K,COLUMN('Hospitalisation Details'!I541),FALSE)</f>
        <v>R1011</v>
      </c>
      <c r="Q542">
        <f>VLOOKUP($A542,'Hospitalisation Details'!$A:$K,COLUMN('Hospitalisation Details'!K541),FALSE)</f>
        <v>30</v>
      </c>
    </row>
    <row r="543" spans="1:17" ht="15.75" x14ac:dyDescent="0.25">
      <c r="A543" s="6" t="s">
        <v>583</v>
      </c>
      <c r="B543" t="str">
        <f>VLOOKUP(A543,'Customer Names'!A:E,COLUMN('Customer Names'!D542),FALSE)</f>
        <v>Mr. Dylan</v>
      </c>
      <c r="C543">
        <f>VLOOKUP($A543,'Medical Examinations'!$A:$J,COLUMN('Medical Examinations'!B542),FALSE)</f>
        <v>29.15</v>
      </c>
      <c r="D543">
        <f>VLOOKUP($A543,'Medical Examinations'!$A:$J,COLUMN('Medical Examinations'!C542),FALSE)</f>
        <v>4.45</v>
      </c>
      <c r="E543" t="str">
        <f>VLOOKUP($A543,'Medical Examinations'!$A:$J,COLUMN('Medical Examinations'!D542),FALSE)</f>
        <v>Yes</v>
      </c>
      <c r="F543" t="str">
        <f>VLOOKUP($A543,'Medical Examinations'!$A:$J,COLUMN('Medical Examinations'!E542),FALSE)</f>
        <v>No</v>
      </c>
      <c r="G543" t="str">
        <f>VLOOKUP($A543,'Medical Examinations'!$A:$J,COLUMN('Medical Examinations'!F542),FALSE)</f>
        <v>No</v>
      </c>
      <c r="H543">
        <f>VLOOKUP($A543,'Medical Examinations'!$A:$J,COLUMN('Medical Examinations'!G542),FALSE)</f>
        <v>1</v>
      </c>
      <c r="I543" t="str">
        <f>VLOOKUP($A543,'Medical Examinations'!$A:$J,COLUMN('Medical Examinations'!H542),FALSE)</f>
        <v>Yes</v>
      </c>
      <c r="J543" t="str">
        <f>VLOOKUP($A543,'Medical Examinations'!$A:$J,COLUMN('Medical Examinations'!I542),FALSE)</f>
        <v>Overweight</v>
      </c>
      <c r="K543" t="str">
        <f>VLOOKUP($A543,'Medical Examinations'!$A:$J,COLUMN('Medical Examinations'!J542),FALSE)</f>
        <v>Normal</v>
      </c>
      <c r="L543" s="30">
        <f>VLOOKUP($A543,'Hospitalisation Details'!$A:$K,COLUMN('Hospitalisation Details'!J542),FALSE)</f>
        <v>34914</v>
      </c>
      <c r="M543" s="23">
        <f>VLOOKUP($A543,'Hospitalisation Details'!$A:$K,COLUMN('Hospitalisation Details'!F542),FALSE)</f>
        <v>18246.5</v>
      </c>
      <c r="N543" t="str">
        <f>VLOOKUP($A543,'Hospitalisation Details'!$A:$K,COLUMN('Hospitalisation Details'!G542),FALSE)</f>
        <v>Tier - 1</v>
      </c>
      <c r="O543" t="str">
        <f>VLOOKUP($A543,'Hospitalisation Details'!$A:$K,COLUMN('Hospitalisation Details'!H542),FALSE)</f>
        <v>Tier - 1</v>
      </c>
      <c r="P543" t="str">
        <f>VLOOKUP($A543,'Hospitalisation Details'!$A:$K,COLUMN('Hospitalisation Details'!I542),FALSE)</f>
        <v>R1013</v>
      </c>
      <c r="Q543">
        <f>VLOOKUP($A543,'Hospitalisation Details'!$A:$K,COLUMN('Hospitalisation Details'!K542),FALSE)</f>
        <v>27</v>
      </c>
    </row>
    <row r="544" spans="1:17" ht="15.75" x14ac:dyDescent="0.25">
      <c r="A544" s="6" t="s">
        <v>584</v>
      </c>
      <c r="B544" t="str">
        <f>VLOOKUP(A544,'Customer Names'!A:E,COLUMN('Customer Names'!D543),FALSE)</f>
        <v>Ms. Elizabeth</v>
      </c>
      <c r="C544">
        <f>VLOOKUP($A544,'Medical Examinations'!$A:$J,COLUMN('Medical Examinations'!B543),FALSE)</f>
        <v>27.28</v>
      </c>
      <c r="D544">
        <f>VLOOKUP($A544,'Medical Examinations'!$A:$J,COLUMN('Medical Examinations'!C543),FALSE)</f>
        <v>4.72</v>
      </c>
      <c r="E544" t="str">
        <f>VLOOKUP($A544,'Medical Examinations'!$A:$J,COLUMN('Medical Examinations'!D543),FALSE)</f>
        <v>No</v>
      </c>
      <c r="F544" t="str">
        <f>VLOOKUP($A544,'Medical Examinations'!$A:$J,COLUMN('Medical Examinations'!E543),FALSE)</f>
        <v>Yes</v>
      </c>
      <c r="G544" t="str">
        <f>VLOOKUP($A544,'Medical Examinations'!$A:$J,COLUMN('Medical Examinations'!F543),FALSE)</f>
        <v>No</v>
      </c>
      <c r="H544">
        <f>VLOOKUP($A544,'Medical Examinations'!$A:$J,COLUMN('Medical Examinations'!G543),FALSE)</f>
        <v>1</v>
      </c>
      <c r="I544" t="str">
        <f>VLOOKUP($A544,'Medical Examinations'!$A:$J,COLUMN('Medical Examinations'!H543),FALSE)</f>
        <v>Yes</v>
      </c>
      <c r="J544" t="str">
        <f>VLOOKUP($A544,'Medical Examinations'!$A:$J,COLUMN('Medical Examinations'!I543),FALSE)</f>
        <v>Overweight</v>
      </c>
      <c r="K544" t="str">
        <f>VLOOKUP($A544,'Medical Examinations'!$A:$J,COLUMN('Medical Examinations'!J543),FALSE)</f>
        <v>Normal</v>
      </c>
      <c r="L544" s="30">
        <f>VLOOKUP($A544,'Hospitalisation Details'!$A:$K,COLUMN('Hospitalisation Details'!J543),FALSE)</f>
        <v>38240</v>
      </c>
      <c r="M544" s="23">
        <f>VLOOKUP($A544,'Hospitalisation Details'!$A:$K,COLUMN('Hospitalisation Details'!F543),FALSE)</f>
        <v>18223.45</v>
      </c>
      <c r="N544" t="str">
        <f>VLOOKUP($A544,'Hospitalisation Details'!$A:$K,COLUMN('Hospitalisation Details'!G543),FALSE)</f>
        <v>Tier - 1</v>
      </c>
      <c r="O544" t="str">
        <f>VLOOKUP($A544,'Hospitalisation Details'!$A:$K,COLUMN('Hospitalisation Details'!H543),FALSE)</f>
        <v>Tier - 3</v>
      </c>
      <c r="P544" t="str">
        <f>VLOOKUP($A544,'Hospitalisation Details'!$A:$K,COLUMN('Hospitalisation Details'!I543),FALSE)</f>
        <v>R1013</v>
      </c>
      <c r="Q544">
        <f>VLOOKUP($A544,'Hospitalisation Details'!$A:$K,COLUMN('Hospitalisation Details'!K543),FALSE)</f>
        <v>18</v>
      </c>
    </row>
    <row r="545" spans="1:17" ht="15.75" x14ac:dyDescent="0.25">
      <c r="A545" s="6" t="s">
        <v>585</v>
      </c>
      <c r="B545" t="str">
        <f>VLOOKUP(A545,'Customer Names'!A:E,COLUMN('Customer Names'!D544),FALSE)</f>
        <v>Ms. Brooke</v>
      </c>
      <c r="C545">
        <f>VLOOKUP($A545,'Medical Examinations'!$A:$J,COLUMN('Medical Examinations'!B544),FALSE)</f>
        <v>32.229999999999997</v>
      </c>
      <c r="D545">
        <f>VLOOKUP($A545,'Medical Examinations'!$A:$J,COLUMN('Medical Examinations'!C544),FALSE)</f>
        <v>4.6500000000000004</v>
      </c>
      <c r="E545" t="str">
        <f>VLOOKUP($A545,'Medical Examinations'!$A:$J,COLUMN('Medical Examinations'!D544),FALSE)</f>
        <v>Yes</v>
      </c>
      <c r="F545" t="str">
        <f>VLOOKUP($A545,'Medical Examinations'!$A:$J,COLUMN('Medical Examinations'!E544),FALSE)</f>
        <v>No</v>
      </c>
      <c r="G545" t="str">
        <f>VLOOKUP($A545,'Medical Examinations'!$A:$J,COLUMN('Medical Examinations'!F544),FALSE)</f>
        <v>Yes</v>
      </c>
      <c r="H545">
        <f>VLOOKUP($A545,'Medical Examinations'!$A:$J,COLUMN('Medical Examinations'!G544),FALSE)</f>
        <v>1</v>
      </c>
      <c r="I545" t="str">
        <f>VLOOKUP($A545,'Medical Examinations'!$A:$J,COLUMN('Medical Examinations'!H544),FALSE)</f>
        <v>No</v>
      </c>
      <c r="J545" t="str">
        <f>VLOOKUP($A545,'Medical Examinations'!$A:$J,COLUMN('Medical Examinations'!I544),FALSE)</f>
        <v>Obesity</v>
      </c>
      <c r="K545" t="str">
        <f>VLOOKUP($A545,'Medical Examinations'!$A:$J,COLUMN('Medical Examinations'!J544),FALSE)</f>
        <v>Normal</v>
      </c>
      <c r="L545" s="30">
        <f>VLOOKUP($A545,'Hospitalisation Details'!$A:$K,COLUMN('Hospitalisation Details'!J544),FALSE)</f>
        <v>35596</v>
      </c>
      <c r="M545" s="23">
        <f>VLOOKUP($A545,'Hospitalisation Details'!$A:$K,COLUMN('Hospitalisation Details'!F544),FALSE)</f>
        <v>18218.16</v>
      </c>
      <c r="N545" t="str">
        <f>VLOOKUP($A545,'Hospitalisation Details'!$A:$K,COLUMN('Hospitalisation Details'!G544),FALSE)</f>
        <v>Tier - 1</v>
      </c>
      <c r="O545" t="str">
        <f>VLOOKUP($A545,'Hospitalisation Details'!$A:$K,COLUMN('Hospitalisation Details'!H544),FALSE)</f>
        <v>Tier - 1</v>
      </c>
      <c r="P545" t="str">
        <f>VLOOKUP($A545,'Hospitalisation Details'!$A:$K,COLUMN('Hospitalisation Details'!I544),FALSE)</f>
        <v>R1013</v>
      </c>
      <c r="Q545">
        <f>VLOOKUP($A545,'Hospitalisation Details'!$A:$K,COLUMN('Hospitalisation Details'!K544),FALSE)</f>
        <v>25</v>
      </c>
    </row>
    <row r="546" spans="1:17" ht="15.75" x14ac:dyDescent="0.25">
      <c r="A546" s="6" t="s">
        <v>586</v>
      </c>
      <c r="B546" t="str">
        <f>VLOOKUP(A546,'Customer Names'!A:E,COLUMN('Customer Names'!D545),FALSE)</f>
        <v>Mrs. Teiko</v>
      </c>
      <c r="C546">
        <f>VLOOKUP($A546,'Medical Examinations'!$A:$J,COLUMN('Medical Examinations'!B545),FALSE)</f>
        <v>44.2</v>
      </c>
      <c r="D546">
        <f>VLOOKUP($A546,'Medical Examinations'!$A:$J,COLUMN('Medical Examinations'!C545),FALSE)</f>
        <v>11.34</v>
      </c>
      <c r="E546" t="str">
        <f>VLOOKUP($A546,'Medical Examinations'!$A:$J,COLUMN('Medical Examinations'!D545),FALSE)</f>
        <v>Yes</v>
      </c>
      <c r="F546" t="str">
        <f>VLOOKUP($A546,'Medical Examinations'!$A:$J,COLUMN('Medical Examinations'!E545),FALSE)</f>
        <v>No</v>
      </c>
      <c r="G546" t="str">
        <f>VLOOKUP($A546,'Medical Examinations'!$A:$J,COLUMN('Medical Examinations'!F545),FALSE)</f>
        <v>Yes</v>
      </c>
      <c r="H546">
        <f>VLOOKUP($A546,'Medical Examinations'!$A:$J,COLUMN('Medical Examinations'!G545),FALSE)</f>
        <v>1</v>
      </c>
      <c r="I546" t="str">
        <f>VLOOKUP($A546,'Medical Examinations'!$A:$J,COLUMN('Medical Examinations'!H545),FALSE)</f>
        <v>No</v>
      </c>
      <c r="J546" t="str">
        <f>VLOOKUP($A546,'Medical Examinations'!$A:$J,COLUMN('Medical Examinations'!I545),FALSE)</f>
        <v>Obesity</v>
      </c>
      <c r="K546" t="str">
        <f>VLOOKUP($A546,'Medical Examinations'!$A:$J,COLUMN('Medical Examinations'!J545),FALSE)</f>
        <v>Diabetes</v>
      </c>
      <c r="L546" s="30">
        <f>VLOOKUP($A546,'Hospitalisation Details'!$A:$K,COLUMN('Hospitalisation Details'!J545),FALSE)</f>
        <v>23196</v>
      </c>
      <c r="M546" s="23">
        <f>VLOOKUP($A546,'Hospitalisation Details'!$A:$K,COLUMN('Hospitalisation Details'!F545),FALSE)</f>
        <v>18208.34</v>
      </c>
      <c r="N546" t="str">
        <f>VLOOKUP($A546,'Hospitalisation Details'!$A:$K,COLUMN('Hospitalisation Details'!G545),FALSE)</f>
        <v>Tier - 1</v>
      </c>
      <c r="O546" t="str">
        <f>VLOOKUP($A546,'Hospitalisation Details'!$A:$K,COLUMN('Hospitalisation Details'!H545),FALSE)</f>
        <v>Tier - 2</v>
      </c>
      <c r="P546" t="str">
        <f>VLOOKUP($A546,'Hospitalisation Details'!$A:$K,COLUMN('Hospitalisation Details'!I545),FALSE)</f>
        <v>R1026</v>
      </c>
      <c r="Q546">
        <f>VLOOKUP($A546,'Hospitalisation Details'!$A:$K,COLUMN('Hospitalisation Details'!K545),FALSE)</f>
        <v>59</v>
      </c>
    </row>
    <row r="547" spans="1:17" ht="15.75" x14ac:dyDescent="0.25">
      <c r="A547" s="6" t="s">
        <v>587</v>
      </c>
      <c r="B547" t="str">
        <f>VLOOKUP(A547,'Customer Names'!A:E,COLUMN('Customer Names'!D546),FALSE)</f>
        <v>Mr. Zachary</v>
      </c>
      <c r="C547">
        <f>VLOOKUP($A547,'Medical Examinations'!$A:$J,COLUMN('Medical Examinations'!B546),FALSE)</f>
        <v>29.734999999999999</v>
      </c>
      <c r="D547">
        <f>VLOOKUP($A547,'Medical Examinations'!$A:$J,COLUMN('Medical Examinations'!C546),FALSE)</f>
        <v>4.53</v>
      </c>
      <c r="E547" t="str">
        <f>VLOOKUP($A547,'Medical Examinations'!$A:$J,COLUMN('Medical Examinations'!D546),FALSE)</f>
        <v>No</v>
      </c>
      <c r="F547" t="str">
        <f>VLOOKUP($A547,'Medical Examinations'!$A:$J,COLUMN('Medical Examinations'!E546),FALSE)</f>
        <v>No</v>
      </c>
      <c r="G547" t="str">
        <f>VLOOKUP($A547,'Medical Examinations'!$A:$J,COLUMN('Medical Examinations'!F546),FALSE)</f>
        <v>Yes</v>
      </c>
      <c r="H547">
        <f>VLOOKUP($A547,'Medical Examinations'!$A:$J,COLUMN('Medical Examinations'!G546),FALSE)</f>
        <v>1</v>
      </c>
      <c r="I547" t="str">
        <f>VLOOKUP($A547,'Medical Examinations'!$A:$J,COLUMN('Medical Examinations'!H546),FALSE)</f>
        <v>No</v>
      </c>
      <c r="J547" t="str">
        <f>VLOOKUP($A547,'Medical Examinations'!$A:$J,COLUMN('Medical Examinations'!I546),FALSE)</f>
        <v>Overweight</v>
      </c>
      <c r="K547" t="str">
        <f>VLOOKUP($A547,'Medical Examinations'!$A:$J,COLUMN('Medical Examinations'!J546),FALSE)</f>
        <v>Normal</v>
      </c>
      <c r="L547" s="30">
        <f>VLOOKUP($A547,'Hospitalisation Details'!$A:$K,COLUMN('Hospitalisation Details'!J546),FALSE)</f>
        <v>34162</v>
      </c>
      <c r="M547" s="23">
        <f>VLOOKUP($A547,'Hospitalisation Details'!$A:$K,COLUMN('Hospitalisation Details'!F546),FALSE)</f>
        <v>18157.88</v>
      </c>
      <c r="N547" t="str">
        <f>VLOOKUP($A547,'Hospitalisation Details'!$A:$K,COLUMN('Hospitalisation Details'!G546),FALSE)</f>
        <v>Tier - 1</v>
      </c>
      <c r="O547" t="str">
        <f>VLOOKUP($A547,'Hospitalisation Details'!$A:$K,COLUMN('Hospitalisation Details'!H546),FALSE)</f>
        <v>Tier - 1</v>
      </c>
      <c r="P547" t="str">
        <f>VLOOKUP($A547,'Hospitalisation Details'!$A:$K,COLUMN('Hospitalisation Details'!I546),FALSE)</f>
        <v>R1012</v>
      </c>
      <c r="Q547">
        <f>VLOOKUP($A547,'Hospitalisation Details'!$A:$K,COLUMN('Hospitalisation Details'!K546),FALSE)</f>
        <v>29</v>
      </c>
    </row>
    <row r="548" spans="1:17" ht="15.75" x14ac:dyDescent="0.25">
      <c r="A548" s="6" t="s">
        <v>588</v>
      </c>
      <c r="B548" t="str">
        <f>VLOOKUP(A548,'Customer Names'!A:E,COLUMN('Customer Names'!D547),FALSE)</f>
        <v>Ms. Johannah</v>
      </c>
      <c r="C548">
        <f>VLOOKUP($A548,'Medical Examinations'!$A:$J,COLUMN('Medical Examinations'!B547),FALSE)</f>
        <v>28.31</v>
      </c>
      <c r="D548">
        <f>VLOOKUP($A548,'Medical Examinations'!$A:$J,COLUMN('Medical Examinations'!C547),FALSE)</f>
        <v>6.35</v>
      </c>
      <c r="E548" t="str">
        <f>VLOOKUP($A548,'Medical Examinations'!$A:$J,COLUMN('Medical Examinations'!D547),FALSE)</f>
        <v>No</v>
      </c>
      <c r="F548" t="str">
        <f>VLOOKUP($A548,'Medical Examinations'!$A:$J,COLUMN('Medical Examinations'!E547),FALSE)</f>
        <v>No</v>
      </c>
      <c r="G548" t="str">
        <f>VLOOKUP($A548,'Medical Examinations'!$A:$J,COLUMN('Medical Examinations'!F547),FALSE)</f>
        <v>No</v>
      </c>
      <c r="H548">
        <f>VLOOKUP($A548,'Medical Examinations'!$A:$J,COLUMN('Medical Examinations'!G547),FALSE)</f>
        <v>0</v>
      </c>
      <c r="I548" t="str">
        <f>VLOOKUP($A548,'Medical Examinations'!$A:$J,COLUMN('Medical Examinations'!H547),FALSE)</f>
        <v>Yes</v>
      </c>
      <c r="J548" t="str">
        <f>VLOOKUP($A548,'Medical Examinations'!$A:$J,COLUMN('Medical Examinations'!I547),FALSE)</f>
        <v>Overweight</v>
      </c>
      <c r="K548" t="str">
        <f>VLOOKUP($A548,'Medical Examinations'!$A:$J,COLUMN('Medical Examinations'!J547),FALSE)</f>
        <v>Prediabetes</v>
      </c>
      <c r="L548" s="30">
        <f>VLOOKUP($A548,'Hospitalisation Details'!$A:$K,COLUMN('Hospitalisation Details'!J547),FALSE)</f>
        <v>36457</v>
      </c>
      <c r="M548" s="23">
        <f>VLOOKUP($A548,'Hospitalisation Details'!$A:$K,COLUMN('Hospitalisation Details'!F547),FALSE)</f>
        <v>18033.97</v>
      </c>
      <c r="N548" t="str">
        <f>VLOOKUP($A548,'Hospitalisation Details'!$A:$K,COLUMN('Hospitalisation Details'!G547),FALSE)</f>
        <v>Tier - 1</v>
      </c>
      <c r="O548" t="str">
        <f>VLOOKUP($A548,'Hospitalisation Details'!$A:$K,COLUMN('Hospitalisation Details'!H547),FALSE)</f>
        <v>Tier - 1</v>
      </c>
      <c r="P548" t="str">
        <f>VLOOKUP($A548,'Hospitalisation Details'!$A:$K,COLUMN('Hospitalisation Details'!I547),FALSE)</f>
        <v>R1012</v>
      </c>
      <c r="Q548">
        <f>VLOOKUP($A548,'Hospitalisation Details'!$A:$K,COLUMN('Hospitalisation Details'!K547),FALSE)</f>
        <v>23</v>
      </c>
    </row>
    <row r="549" spans="1:17" ht="15.75" x14ac:dyDescent="0.25">
      <c r="A549" s="6" t="s">
        <v>589</v>
      </c>
      <c r="B549" t="str">
        <f>VLOOKUP(A549,'Customer Names'!A:E,COLUMN('Customer Names'!D548),FALSE)</f>
        <v>Mr. Ryan</v>
      </c>
      <c r="C549">
        <f>VLOOKUP($A549,'Medical Examinations'!$A:$J,COLUMN('Medical Examinations'!B548),FALSE)</f>
        <v>46.62</v>
      </c>
      <c r="D549">
        <f>VLOOKUP($A549,'Medical Examinations'!$A:$J,COLUMN('Medical Examinations'!C548),FALSE)</f>
        <v>8.51</v>
      </c>
      <c r="E549" t="str">
        <f>VLOOKUP($A549,'Medical Examinations'!$A:$J,COLUMN('Medical Examinations'!D548),FALSE)</f>
        <v>No</v>
      </c>
      <c r="F549" t="str">
        <f>VLOOKUP($A549,'Medical Examinations'!$A:$J,COLUMN('Medical Examinations'!E548),FALSE)</f>
        <v>No</v>
      </c>
      <c r="G549" t="str">
        <f>VLOOKUP($A549,'Medical Examinations'!$A:$J,COLUMN('Medical Examinations'!F548),FALSE)</f>
        <v>No</v>
      </c>
      <c r="H549">
        <f>VLOOKUP($A549,'Medical Examinations'!$A:$J,COLUMN('Medical Examinations'!G548),FALSE)</f>
        <v>0</v>
      </c>
      <c r="I549" t="str">
        <f>VLOOKUP($A549,'Medical Examinations'!$A:$J,COLUMN('Medical Examinations'!H548),FALSE)</f>
        <v>No</v>
      </c>
      <c r="J549" t="str">
        <f>VLOOKUP($A549,'Medical Examinations'!$A:$J,COLUMN('Medical Examinations'!I548),FALSE)</f>
        <v>Obesity</v>
      </c>
      <c r="K549" t="str">
        <f>VLOOKUP($A549,'Medical Examinations'!$A:$J,COLUMN('Medical Examinations'!J548),FALSE)</f>
        <v>Diabetes</v>
      </c>
      <c r="L549" s="30">
        <f>VLOOKUP($A549,'Hospitalisation Details'!$A:$K,COLUMN('Hospitalisation Details'!J548),FALSE)</f>
        <v>24032</v>
      </c>
      <c r="M549" s="23">
        <f>VLOOKUP($A549,'Hospitalisation Details'!$A:$K,COLUMN('Hospitalisation Details'!F548),FALSE)</f>
        <v>18031.189999999999</v>
      </c>
      <c r="N549" t="str">
        <f>VLOOKUP($A549,'Hospitalisation Details'!$A:$K,COLUMN('Hospitalisation Details'!G548),FALSE)</f>
        <v>Tier - 1</v>
      </c>
      <c r="O549" t="str">
        <f>VLOOKUP($A549,'Hospitalisation Details'!$A:$K,COLUMN('Hospitalisation Details'!H548),FALSE)</f>
        <v>Tier - 2</v>
      </c>
      <c r="P549" t="str">
        <f>VLOOKUP($A549,'Hospitalisation Details'!$A:$K,COLUMN('Hospitalisation Details'!I548),FALSE)</f>
        <v>R1012</v>
      </c>
      <c r="Q549">
        <f>VLOOKUP($A549,'Hospitalisation Details'!$A:$K,COLUMN('Hospitalisation Details'!K548),FALSE)</f>
        <v>57</v>
      </c>
    </row>
    <row r="550" spans="1:17" ht="15.75" x14ac:dyDescent="0.25">
      <c r="A550" s="6" t="s">
        <v>590</v>
      </c>
      <c r="B550" t="str">
        <f>VLOOKUP(A550,'Customer Names'!A:E,COLUMN('Customer Names'!D549),FALSE)</f>
        <v>Mr. Andres</v>
      </c>
      <c r="C550">
        <f>VLOOKUP($A550,'Medical Examinations'!$A:$J,COLUMN('Medical Examinations'!B549),FALSE)</f>
        <v>51.75</v>
      </c>
      <c r="D550">
        <f>VLOOKUP($A550,'Medical Examinations'!$A:$J,COLUMN('Medical Examinations'!C549),FALSE)</f>
        <v>8.59</v>
      </c>
      <c r="E550" t="str">
        <f>VLOOKUP($A550,'Medical Examinations'!$A:$J,COLUMN('Medical Examinations'!D549),FALSE)</f>
        <v>Yes</v>
      </c>
      <c r="F550" t="str">
        <f>VLOOKUP($A550,'Medical Examinations'!$A:$J,COLUMN('Medical Examinations'!E549),FALSE)</f>
        <v>No</v>
      </c>
      <c r="G550" t="str">
        <f>VLOOKUP($A550,'Medical Examinations'!$A:$J,COLUMN('Medical Examinations'!F549),FALSE)</f>
        <v>No</v>
      </c>
      <c r="H550">
        <f>VLOOKUP($A550,'Medical Examinations'!$A:$J,COLUMN('Medical Examinations'!G549),FALSE)</f>
        <v>1</v>
      </c>
      <c r="I550" t="str">
        <f>VLOOKUP($A550,'Medical Examinations'!$A:$J,COLUMN('Medical Examinations'!H549),FALSE)</f>
        <v>No</v>
      </c>
      <c r="J550" t="str">
        <f>VLOOKUP($A550,'Medical Examinations'!$A:$J,COLUMN('Medical Examinations'!I549),FALSE)</f>
        <v>Obesity</v>
      </c>
      <c r="K550" t="str">
        <f>VLOOKUP($A550,'Medical Examinations'!$A:$J,COLUMN('Medical Examinations'!J549),FALSE)</f>
        <v>Diabetes</v>
      </c>
      <c r="L550" s="30">
        <f>VLOOKUP($A550,'Hospitalisation Details'!$A:$K,COLUMN('Hospitalisation Details'!J549),FALSE)</f>
        <v>27572</v>
      </c>
      <c r="M550" s="23">
        <f>VLOOKUP($A550,'Hospitalisation Details'!$A:$K,COLUMN('Hospitalisation Details'!F549),FALSE)</f>
        <v>18031.16</v>
      </c>
      <c r="N550" t="str">
        <f>VLOOKUP($A550,'Hospitalisation Details'!$A:$K,COLUMN('Hospitalisation Details'!G549),FALSE)</f>
        <v>Tier - 1</v>
      </c>
      <c r="O550" t="str">
        <f>VLOOKUP($A550,'Hospitalisation Details'!$A:$K,COLUMN('Hospitalisation Details'!H549),FALSE)</f>
        <v>Tier - 3</v>
      </c>
      <c r="P550" t="str">
        <f>VLOOKUP($A550,'Hospitalisation Details'!$A:$K,COLUMN('Hospitalisation Details'!I549),FALSE)</f>
        <v>R1023</v>
      </c>
      <c r="Q550">
        <f>VLOOKUP($A550,'Hospitalisation Details'!$A:$K,COLUMN('Hospitalisation Details'!K549),FALSE)</f>
        <v>47</v>
      </c>
    </row>
    <row r="551" spans="1:17" ht="15.75" x14ac:dyDescent="0.25">
      <c r="A551" s="6" t="s">
        <v>591</v>
      </c>
      <c r="B551" t="str">
        <f>VLOOKUP(A551,'Customer Names'!A:E,COLUMN('Customer Names'!D550),FALSE)</f>
        <v>Mr. Bryan</v>
      </c>
      <c r="C551">
        <f>VLOOKUP($A551,'Medical Examinations'!$A:$J,COLUMN('Medical Examinations'!B550),FALSE)</f>
        <v>25.7</v>
      </c>
      <c r="D551">
        <f>VLOOKUP($A551,'Medical Examinations'!$A:$J,COLUMN('Medical Examinations'!C550),FALSE)</f>
        <v>4.13</v>
      </c>
      <c r="E551" t="str">
        <f>VLOOKUP($A551,'Medical Examinations'!$A:$J,COLUMN('Medical Examinations'!D550),FALSE)</f>
        <v>Yes</v>
      </c>
      <c r="F551" t="str">
        <f>VLOOKUP($A551,'Medical Examinations'!$A:$J,COLUMN('Medical Examinations'!E550),FALSE)</f>
        <v>No</v>
      </c>
      <c r="G551" t="str">
        <f>VLOOKUP($A551,'Medical Examinations'!$A:$J,COLUMN('Medical Examinations'!F550),FALSE)</f>
        <v>No</v>
      </c>
      <c r="H551">
        <f>VLOOKUP($A551,'Medical Examinations'!$A:$J,COLUMN('Medical Examinations'!G550),FALSE)</f>
        <v>0</v>
      </c>
      <c r="I551" t="str">
        <f>VLOOKUP($A551,'Medical Examinations'!$A:$J,COLUMN('Medical Examinations'!H550),FALSE)</f>
        <v>Yes</v>
      </c>
      <c r="J551" t="str">
        <f>VLOOKUP($A551,'Medical Examinations'!$A:$J,COLUMN('Medical Examinations'!I550),FALSE)</f>
        <v>Overweight</v>
      </c>
      <c r="K551" t="str">
        <f>VLOOKUP($A551,'Medical Examinations'!$A:$J,COLUMN('Medical Examinations'!J550),FALSE)</f>
        <v>Normal</v>
      </c>
      <c r="L551" s="30">
        <f>VLOOKUP($A551,'Hospitalisation Details'!$A:$K,COLUMN('Hospitalisation Details'!J550),FALSE)</f>
        <v>37162</v>
      </c>
      <c r="M551" s="23">
        <f>VLOOKUP($A551,'Hospitalisation Details'!$A:$K,COLUMN('Hospitalisation Details'!F550),FALSE)</f>
        <v>17942.11</v>
      </c>
      <c r="N551" t="str">
        <f>VLOOKUP($A551,'Hospitalisation Details'!$A:$K,COLUMN('Hospitalisation Details'!G550),FALSE)</f>
        <v>Tier - 1</v>
      </c>
      <c r="O551" t="str">
        <f>VLOOKUP($A551,'Hospitalisation Details'!$A:$K,COLUMN('Hospitalisation Details'!H550),FALSE)</f>
        <v>Tier - 2</v>
      </c>
      <c r="P551" t="str">
        <f>VLOOKUP($A551,'Hospitalisation Details'!$A:$K,COLUMN('Hospitalisation Details'!I550),FALSE)</f>
        <v>R1011</v>
      </c>
      <c r="Q551">
        <f>VLOOKUP($A551,'Hospitalisation Details'!$A:$K,COLUMN('Hospitalisation Details'!K550),FALSE)</f>
        <v>21</v>
      </c>
    </row>
    <row r="552" spans="1:17" ht="15.75" x14ac:dyDescent="0.25">
      <c r="A552" s="6" t="s">
        <v>592</v>
      </c>
      <c r="B552" t="str">
        <f>VLOOKUP(A552,'Customer Names'!A:E,COLUMN('Customer Names'!D551),FALSE)</f>
        <v>Ms. Lizette</v>
      </c>
      <c r="C552">
        <f>VLOOKUP($A552,'Medical Examinations'!$A:$J,COLUMN('Medical Examinations'!B551),FALSE)</f>
        <v>31.79</v>
      </c>
      <c r="D552">
        <f>VLOOKUP($A552,'Medical Examinations'!$A:$J,COLUMN('Medical Examinations'!C551),FALSE)</f>
        <v>4.55</v>
      </c>
      <c r="E552" t="str">
        <f>VLOOKUP($A552,'Medical Examinations'!$A:$J,COLUMN('Medical Examinations'!D551),FALSE)</f>
        <v>No</v>
      </c>
      <c r="F552" t="str">
        <f>VLOOKUP($A552,'Medical Examinations'!$A:$J,COLUMN('Medical Examinations'!E551),FALSE)</f>
        <v>No</v>
      </c>
      <c r="G552" t="str">
        <f>VLOOKUP($A552,'Medical Examinations'!$A:$J,COLUMN('Medical Examinations'!F551),FALSE)</f>
        <v>No</v>
      </c>
      <c r="H552">
        <f>VLOOKUP($A552,'Medical Examinations'!$A:$J,COLUMN('Medical Examinations'!G551),FALSE)</f>
        <v>0</v>
      </c>
      <c r="I552" t="str">
        <f>VLOOKUP($A552,'Medical Examinations'!$A:$J,COLUMN('Medical Examinations'!H551),FALSE)</f>
        <v>No</v>
      </c>
      <c r="J552" t="str">
        <f>VLOOKUP($A552,'Medical Examinations'!$A:$J,COLUMN('Medical Examinations'!I551),FALSE)</f>
        <v>Obesity</v>
      </c>
      <c r="K552" t="str">
        <f>VLOOKUP($A552,'Medical Examinations'!$A:$J,COLUMN('Medical Examinations'!J551),FALSE)</f>
        <v>Normal</v>
      </c>
      <c r="L552" s="30">
        <f>VLOOKUP($A552,'Hospitalisation Details'!$A:$K,COLUMN('Hospitalisation Details'!J551),FALSE)</f>
        <v>28415</v>
      </c>
      <c r="M552" s="23">
        <f>VLOOKUP($A552,'Hospitalisation Details'!$A:$K,COLUMN('Hospitalisation Details'!F551),FALSE)</f>
        <v>17929.3</v>
      </c>
      <c r="N552" t="str">
        <f>VLOOKUP($A552,'Hospitalisation Details'!$A:$K,COLUMN('Hospitalisation Details'!G551),FALSE)</f>
        <v>Tier - 1</v>
      </c>
      <c r="O552" t="str">
        <f>VLOOKUP($A552,'Hospitalisation Details'!$A:$K,COLUMN('Hospitalisation Details'!H551),FALSE)</f>
        <v>Tier - 2</v>
      </c>
      <c r="P552" t="str">
        <f>VLOOKUP($A552,'Hospitalisation Details'!$A:$K,COLUMN('Hospitalisation Details'!I551),FALSE)</f>
        <v>R1013</v>
      </c>
      <c r="Q552">
        <f>VLOOKUP($A552,'Hospitalisation Details'!$A:$K,COLUMN('Hospitalisation Details'!K551),FALSE)</f>
        <v>45</v>
      </c>
    </row>
    <row r="553" spans="1:17" ht="15.75" x14ac:dyDescent="0.25">
      <c r="A553" s="6" t="s">
        <v>593</v>
      </c>
      <c r="B553" t="str">
        <f>VLOOKUP(A553,'Customer Names'!A:E,COLUMN('Customer Names'!D552),FALSE)</f>
        <v>Mr. Don</v>
      </c>
      <c r="C553">
        <f>VLOOKUP($A553,'Medical Examinations'!$A:$J,COLUMN('Medical Examinations'!B552),FALSE)</f>
        <v>24.795000000000002</v>
      </c>
      <c r="D553">
        <f>VLOOKUP($A553,'Medical Examinations'!$A:$J,COLUMN('Medical Examinations'!C552),FALSE)</f>
        <v>4.5199999999999996</v>
      </c>
      <c r="E553" t="str">
        <f>VLOOKUP($A553,'Medical Examinations'!$A:$J,COLUMN('Medical Examinations'!D552),FALSE)</f>
        <v>No</v>
      </c>
      <c r="F553" t="str">
        <f>VLOOKUP($A553,'Medical Examinations'!$A:$J,COLUMN('Medical Examinations'!E552),FALSE)</f>
        <v>No</v>
      </c>
      <c r="G553" t="str">
        <f>VLOOKUP($A553,'Medical Examinations'!$A:$J,COLUMN('Medical Examinations'!F552),FALSE)</f>
        <v>No</v>
      </c>
      <c r="H553">
        <f>VLOOKUP($A553,'Medical Examinations'!$A:$J,COLUMN('Medical Examinations'!G552),FALSE)</f>
        <v>0</v>
      </c>
      <c r="I553" t="str">
        <f>VLOOKUP($A553,'Medical Examinations'!$A:$J,COLUMN('Medical Examinations'!H552),FALSE)</f>
        <v>Yes</v>
      </c>
      <c r="J553" t="str">
        <f>VLOOKUP($A553,'Medical Examinations'!$A:$J,COLUMN('Medical Examinations'!I552),FALSE)</f>
        <v>Healthy Weight</v>
      </c>
      <c r="K553" t="str">
        <f>VLOOKUP($A553,'Medical Examinations'!$A:$J,COLUMN('Medical Examinations'!J552),FALSE)</f>
        <v>Normal</v>
      </c>
      <c r="L553" s="30">
        <f>VLOOKUP($A553,'Hospitalisation Details'!$A:$K,COLUMN('Hospitalisation Details'!J552),FALSE)</f>
        <v>32846</v>
      </c>
      <c r="M553" s="23">
        <f>VLOOKUP($A553,'Hospitalisation Details'!$A:$K,COLUMN('Hospitalisation Details'!F552),FALSE)</f>
        <v>17904.53</v>
      </c>
      <c r="N553" t="str">
        <f>VLOOKUP($A553,'Hospitalisation Details'!$A:$K,COLUMN('Hospitalisation Details'!G552),FALSE)</f>
        <v>Tier - 1</v>
      </c>
      <c r="O553" t="str">
        <f>VLOOKUP($A553,'Hospitalisation Details'!$A:$K,COLUMN('Hospitalisation Details'!H552),FALSE)</f>
        <v>Tier - 2</v>
      </c>
      <c r="P553" t="str">
        <f>VLOOKUP($A553,'Hospitalisation Details'!$A:$K,COLUMN('Hospitalisation Details'!I552),FALSE)</f>
        <v>R1017</v>
      </c>
      <c r="Q553">
        <f>VLOOKUP($A553,'Hospitalisation Details'!$A:$K,COLUMN('Hospitalisation Details'!K552),FALSE)</f>
        <v>33</v>
      </c>
    </row>
    <row r="554" spans="1:17" ht="15.75" x14ac:dyDescent="0.25">
      <c r="A554" s="6" t="s">
        <v>594</v>
      </c>
      <c r="B554" t="str">
        <f>VLOOKUP(A554,'Customer Names'!A:E,COLUMN('Customer Names'!D553),FALSE)</f>
        <v>Mr. Jeb</v>
      </c>
      <c r="C554">
        <f>VLOOKUP($A554,'Medical Examinations'!$A:$J,COLUMN('Medical Examinations'!B553),FALSE)</f>
        <v>53.98</v>
      </c>
      <c r="D554">
        <f>VLOOKUP($A554,'Medical Examinations'!$A:$J,COLUMN('Medical Examinations'!C553),FALSE)</f>
        <v>5.07</v>
      </c>
      <c r="E554" t="str">
        <f>VLOOKUP($A554,'Medical Examinations'!$A:$J,COLUMN('Medical Examinations'!D553),FALSE)</f>
        <v>No</v>
      </c>
      <c r="F554" t="str">
        <f>VLOOKUP($A554,'Medical Examinations'!$A:$J,COLUMN('Medical Examinations'!E553),FALSE)</f>
        <v>No</v>
      </c>
      <c r="G554" t="str">
        <f>VLOOKUP($A554,'Medical Examinations'!$A:$J,COLUMN('Medical Examinations'!F553),FALSE)</f>
        <v>Yes</v>
      </c>
      <c r="H554">
        <f>VLOOKUP($A554,'Medical Examinations'!$A:$J,COLUMN('Medical Examinations'!G553),FALSE)</f>
        <v>1</v>
      </c>
      <c r="I554" t="str">
        <f>VLOOKUP($A554,'Medical Examinations'!$A:$J,COLUMN('Medical Examinations'!H553),FALSE)</f>
        <v>No</v>
      </c>
      <c r="J554" t="str">
        <f>VLOOKUP($A554,'Medical Examinations'!$A:$J,COLUMN('Medical Examinations'!I553),FALSE)</f>
        <v>Obesity</v>
      </c>
      <c r="K554" t="str">
        <f>VLOOKUP($A554,'Medical Examinations'!$A:$J,COLUMN('Medical Examinations'!J553),FALSE)</f>
        <v>Normal</v>
      </c>
      <c r="L554" s="30">
        <f>VLOOKUP($A554,'Hospitalisation Details'!$A:$K,COLUMN('Hospitalisation Details'!J553),FALSE)</f>
        <v>29171</v>
      </c>
      <c r="M554" s="23">
        <f>VLOOKUP($A554,'Hospitalisation Details'!$A:$K,COLUMN('Hospitalisation Details'!F553),FALSE)</f>
        <v>17882.669999999998</v>
      </c>
      <c r="N554" t="str">
        <f>VLOOKUP($A554,'Hospitalisation Details'!$A:$K,COLUMN('Hospitalisation Details'!G553),FALSE)</f>
        <v>Tier - 1</v>
      </c>
      <c r="O554" t="str">
        <f>VLOOKUP($A554,'Hospitalisation Details'!$A:$K,COLUMN('Hospitalisation Details'!H553),FALSE)</f>
        <v>Tier - 3</v>
      </c>
      <c r="P554" t="str">
        <f>VLOOKUP($A554,'Hospitalisation Details'!$A:$K,COLUMN('Hospitalisation Details'!I553),FALSE)</f>
        <v>R1012</v>
      </c>
      <c r="Q554">
        <f>VLOOKUP($A554,'Hospitalisation Details'!$A:$K,COLUMN('Hospitalisation Details'!K553),FALSE)</f>
        <v>43</v>
      </c>
    </row>
    <row r="555" spans="1:17" ht="15.75" x14ac:dyDescent="0.25">
      <c r="A555" s="6" t="s">
        <v>595</v>
      </c>
      <c r="B555" t="str">
        <f>VLOOKUP(A555,'Customer Names'!A:E,COLUMN('Customer Names'!D554),FALSE)</f>
        <v>Ms. Amy</v>
      </c>
      <c r="C555">
        <f>VLOOKUP($A555,'Medical Examinations'!$A:$J,COLUMN('Medical Examinations'!B554),FALSE)</f>
        <v>41.325000000000003</v>
      </c>
      <c r="D555">
        <f>VLOOKUP($A555,'Medical Examinations'!$A:$J,COLUMN('Medical Examinations'!C554),FALSE)</f>
        <v>4.04</v>
      </c>
      <c r="E555" t="str">
        <f>VLOOKUP($A555,'Medical Examinations'!$A:$J,COLUMN('Medical Examinations'!D554),FALSE)</f>
        <v>Yes</v>
      </c>
      <c r="F555" t="str">
        <f>VLOOKUP($A555,'Medical Examinations'!$A:$J,COLUMN('Medical Examinations'!E554),FALSE)</f>
        <v>No</v>
      </c>
      <c r="G555" t="str">
        <f>VLOOKUP($A555,'Medical Examinations'!$A:$J,COLUMN('Medical Examinations'!F554),FALSE)</f>
        <v>Yes</v>
      </c>
      <c r="H555">
        <f>VLOOKUP($A555,'Medical Examinations'!$A:$J,COLUMN('Medical Examinations'!G554),FALSE)</f>
        <v>1</v>
      </c>
      <c r="I555" t="str">
        <f>VLOOKUP($A555,'Medical Examinations'!$A:$J,COLUMN('Medical Examinations'!H554),FALSE)</f>
        <v>No</v>
      </c>
      <c r="J555" t="str">
        <f>VLOOKUP($A555,'Medical Examinations'!$A:$J,COLUMN('Medical Examinations'!I554),FALSE)</f>
        <v>Obesity</v>
      </c>
      <c r="K555" t="str">
        <f>VLOOKUP($A555,'Medical Examinations'!$A:$J,COLUMN('Medical Examinations'!J554),FALSE)</f>
        <v>Normal</v>
      </c>
      <c r="L555" s="30">
        <f>VLOOKUP($A555,'Hospitalisation Details'!$A:$K,COLUMN('Hospitalisation Details'!J554),FALSE)</f>
        <v>35668</v>
      </c>
      <c r="M555" s="23">
        <f>VLOOKUP($A555,'Hospitalisation Details'!$A:$K,COLUMN('Hospitalisation Details'!F554),FALSE)</f>
        <v>17878.900000000001</v>
      </c>
      <c r="N555" t="str">
        <f>VLOOKUP($A555,'Hospitalisation Details'!$A:$K,COLUMN('Hospitalisation Details'!G554),FALSE)</f>
        <v>Tier - 1</v>
      </c>
      <c r="O555" t="str">
        <f>VLOOKUP($A555,'Hospitalisation Details'!$A:$K,COLUMN('Hospitalisation Details'!H554),FALSE)</f>
        <v>Tier - 2</v>
      </c>
      <c r="P555" t="str">
        <f>VLOOKUP($A555,'Hospitalisation Details'!$A:$K,COLUMN('Hospitalisation Details'!I554),FALSE)</f>
        <v>R1024</v>
      </c>
      <c r="Q555">
        <f>VLOOKUP($A555,'Hospitalisation Details'!$A:$K,COLUMN('Hospitalisation Details'!K554),FALSE)</f>
        <v>25</v>
      </c>
    </row>
    <row r="556" spans="1:17" ht="15.75" x14ac:dyDescent="0.25">
      <c r="A556" s="6" t="s">
        <v>596</v>
      </c>
      <c r="B556" t="str">
        <f>VLOOKUP(A556,'Customer Names'!A:E,COLUMN('Customer Names'!D555),FALSE)</f>
        <v>Mr. Brian</v>
      </c>
      <c r="C556">
        <f>VLOOKUP($A556,'Medical Examinations'!$A:$J,COLUMN('Medical Examinations'!B555),FALSE)</f>
        <v>51.65</v>
      </c>
      <c r="D556">
        <f>VLOOKUP($A556,'Medical Examinations'!$A:$J,COLUMN('Medical Examinations'!C555),FALSE)</f>
        <v>5.3</v>
      </c>
      <c r="E556" t="str">
        <f>VLOOKUP($A556,'Medical Examinations'!$A:$J,COLUMN('Medical Examinations'!D555),FALSE)</f>
        <v>Yes</v>
      </c>
      <c r="F556" t="str">
        <f>VLOOKUP($A556,'Medical Examinations'!$A:$J,COLUMN('Medical Examinations'!E555),FALSE)</f>
        <v>No</v>
      </c>
      <c r="G556" t="str">
        <f>VLOOKUP($A556,'Medical Examinations'!$A:$J,COLUMN('Medical Examinations'!F555),FALSE)</f>
        <v>No</v>
      </c>
      <c r="H556">
        <f>VLOOKUP($A556,'Medical Examinations'!$A:$J,COLUMN('Medical Examinations'!G555),FALSE)</f>
        <v>0</v>
      </c>
      <c r="I556" t="str">
        <f>VLOOKUP($A556,'Medical Examinations'!$A:$J,COLUMN('Medical Examinations'!H555),FALSE)</f>
        <v>No</v>
      </c>
      <c r="J556" t="str">
        <f>VLOOKUP($A556,'Medical Examinations'!$A:$J,COLUMN('Medical Examinations'!I555),FALSE)</f>
        <v>Obesity</v>
      </c>
      <c r="K556" t="str">
        <f>VLOOKUP($A556,'Medical Examinations'!$A:$J,COLUMN('Medical Examinations'!J555),FALSE)</f>
        <v>Normal</v>
      </c>
      <c r="L556" s="30">
        <f>VLOOKUP($A556,'Hospitalisation Details'!$A:$K,COLUMN('Hospitalisation Details'!J555),FALSE)</f>
        <v>28106</v>
      </c>
      <c r="M556" s="23">
        <f>VLOOKUP($A556,'Hospitalisation Details'!$A:$K,COLUMN('Hospitalisation Details'!F555),FALSE)</f>
        <v>17862.919999999998</v>
      </c>
      <c r="N556" t="str">
        <f>VLOOKUP($A556,'Hospitalisation Details'!$A:$K,COLUMN('Hospitalisation Details'!G555),FALSE)</f>
        <v>Tier - 1</v>
      </c>
      <c r="O556" t="str">
        <f>VLOOKUP($A556,'Hospitalisation Details'!$A:$K,COLUMN('Hospitalisation Details'!H555),FALSE)</f>
        <v>Tier - 2</v>
      </c>
      <c r="P556" t="str">
        <f>VLOOKUP($A556,'Hospitalisation Details'!$A:$K,COLUMN('Hospitalisation Details'!I555),FALSE)</f>
        <v>R1012</v>
      </c>
      <c r="Q556">
        <f>VLOOKUP($A556,'Hospitalisation Details'!$A:$K,COLUMN('Hospitalisation Details'!K555),FALSE)</f>
        <v>46</v>
      </c>
    </row>
    <row r="557" spans="1:17" ht="15.75" x14ac:dyDescent="0.25">
      <c r="A557" s="6" t="s">
        <v>597</v>
      </c>
      <c r="B557" t="str">
        <f>VLOOKUP(A557,'Customer Names'!A:E,COLUMN('Customer Names'!D556),FALSE)</f>
        <v>Mr. Mike</v>
      </c>
      <c r="C557">
        <f>VLOOKUP($A557,'Medical Examinations'!$A:$J,COLUMN('Medical Examinations'!B556),FALSE)</f>
        <v>44.52</v>
      </c>
      <c r="D557">
        <f>VLOOKUP($A557,'Medical Examinations'!$A:$J,COLUMN('Medical Examinations'!C556),FALSE)</f>
        <v>8.64</v>
      </c>
      <c r="E557" t="str">
        <f>VLOOKUP($A557,'Medical Examinations'!$A:$J,COLUMN('Medical Examinations'!D556),FALSE)</f>
        <v>Yes</v>
      </c>
      <c r="F557" t="str">
        <f>VLOOKUP($A557,'Medical Examinations'!$A:$J,COLUMN('Medical Examinations'!E556),FALSE)</f>
        <v>No</v>
      </c>
      <c r="G557" t="str">
        <f>VLOOKUP($A557,'Medical Examinations'!$A:$J,COLUMN('Medical Examinations'!F556),FALSE)</f>
        <v>Yes</v>
      </c>
      <c r="H557">
        <f>VLOOKUP($A557,'Medical Examinations'!$A:$J,COLUMN('Medical Examinations'!G556),FALSE)</f>
        <v>1</v>
      </c>
      <c r="I557" t="str">
        <f>VLOOKUP($A557,'Medical Examinations'!$A:$J,COLUMN('Medical Examinations'!H556),FALSE)</f>
        <v>No</v>
      </c>
      <c r="J557" t="str">
        <f>VLOOKUP($A557,'Medical Examinations'!$A:$J,COLUMN('Medical Examinations'!I556),FALSE)</f>
        <v>Obesity</v>
      </c>
      <c r="K557" t="str">
        <f>VLOOKUP($A557,'Medical Examinations'!$A:$J,COLUMN('Medical Examinations'!J556),FALSE)</f>
        <v>Diabetes</v>
      </c>
      <c r="L557" s="30">
        <f>VLOOKUP($A557,'Hospitalisation Details'!$A:$K,COLUMN('Hospitalisation Details'!J556),FALSE)</f>
        <v>23353</v>
      </c>
      <c r="M557" s="23">
        <f>VLOOKUP($A557,'Hospitalisation Details'!$A:$K,COLUMN('Hospitalisation Details'!F556),FALSE)</f>
        <v>17832.599999999999</v>
      </c>
      <c r="N557" t="str">
        <f>VLOOKUP($A557,'Hospitalisation Details'!$A:$K,COLUMN('Hospitalisation Details'!G556),FALSE)</f>
        <v>Tier - 1</v>
      </c>
      <c r="O557" t="str">
        <f>VLOOKUP($A557,'Hospitalisation Details'!$A:$K,COLUMN('Hospitalisation Details'!H556),FALSE)</f>
        <v>Tier - 2</v>
      </c>
      <c r="P557" t="str">
        <f>VLOOKUP($A557,'Hospitalisation Details'!$A:$K,COLUMN('Hospitalisation Details'!I556),FALSE)</f>
        <v>R1012</v>
      </c>
      <c r="Q557">
        <f>VLOOKUP($A557,'Hospitalisation Details'!$A:$K,COLUMN('Hospitalisation Details'!K556),FALSE)</f>
        <v>59</v>
      </c>
    </row>
    <row r="558" spans="1:17" ht="15.75" x14ac:dyDescent="0.25">
      <c r="A558" s="6" t="s">
        <v>598</v>
      </c>
      <c r="B558" t="str">
        <f>VLOOKUP(A558,'Customer Names'!A:E,COLUMN('Customer Names'!D557),FALSE)</f>
        <v>Ms. Simonezitrone</v>
      </c>
      <c r="C558">
        <f>VLOOKUP($A558,'Medical Examinations'!$A:$J,COLUMN('Medical Examinations'!B557),FALSE)</f>
        <v>53.29</v>
      </c>
      <c r="D558">
        <f>VLOOKUP($A558,'Medical Examinations'!$A:$J,COLUMN('Medical Examinations'!C557),FALSE)</f>
        <v>4.03</v>
      </c>
      <c r="E558" t="str">
        <f>VLOOKUP($A558,'Medical Examinations'!$A:$J,COLUMN('Medical Examinations'!D557),FALSE)</f>
        <v>No</v>
      </c>
      <c r="F558" t="str">
        <f>VLOOKUP($A558,'Medical Examinations'!$A:$J,COLUMN('Medical Examinations'!E557),FALSE)</f>
        <v>No</v>
      </c>
      <c r="G558" t="str">
        <f>VLOOKUP($A558,'Medical Examinations'!$A:$J,COLUMN('Medical Examinations'!F557),FALSE)</f>
        <v>Yes</v>
      </c>
      <c r="H558">
        <f>VLOOKUP($A558,'Medical Examinations'!$A:$J,COLUMN('Medical Examinations'!G557),FALSE)</f>
        <v>1</v>
      </c>
      <c r="I558" t="str">
        <f>VLOOKUP($A558,'Medical Examinations'!$A:$J,COLUMN('Medical Examinations'!H557),FALSE)</f>
        <v>No</v>
      </c>
      <c r="J558" t="str">
        <f>VLOOKUP($A558,'Medical Examinations'!$A:$J,COLUMN('Medical Examinations'!I557),FALSE)</f>
        <v>Obesity</v>
      </c>
      <c r="K558" t="str">
        <f>VLOOKUP($A558,'Medical Examinations'!$A:$J,COLUMN('Medical Examinations'!J557),FALSE)</f>
        <v>Normal</v>
      </c>
      <c r="L558" s="30">
        <f>VLOOKUP($A558,'Hospitalisation Details'!$A:$K,COLUMN('Hospitalisation Details'!J557),FALSE)</f>
        <v>29138</v>
      </c>
      <c r="M558" s="23">
        <f>VLOOKUP($A558,'Hospitalisation Details'!$A:$K,COLUMN('Hospitalisation Details'!F557),FALSE)</f>
        <v>17779.939999999999</v>
      </c>
      <c r="N558" t="str">
        <f>VLOOKUP($A558,'Hospitalisation Details'!$A:$K,COLUMN('Hospitalisation Details'!G557),FALSE)</f>
        <v>Tier - 1</v>
      </c>
      <c r="O558" t="str">
        <f>VLOOKUP($A558,'Hospitalisation Details'!$A:$K,COLUMN('Hospitalisation Details'!H557),FALSE)</f>
        <v>Tier - 2</v>
      </c>
      <c r="P558" t="str">
        <f>VLOOKUP($A558,'Hospitalisation Details'!$A:$K,COLUMN('Hospitalisation Details'!I557),FALSE)</f>
        <v>R1012</v>
      </c>
      <c r="Q558">
        <f>VLOOKUP($A558,'Hospitalisation Details'!$A:$K,COLUMN('Hospitalisation Details'!K557),FALSE)</f>
        <v>43</v>
      </c>
    </row>
    <row r="559" spans="1:17" ht="15.75" x14ac:dyDescent="0.25">
      <c r="A559" s="6" t="s">
        <v>599</v>
      </c>
      <c r="B559" t="str">
        <f>VLOOKUP(A559,'Customer Names'!A:E,COLUMN('Customer Names'!D558),FALSE)</f>
        <v>Mr. Nicholas</v>
      </c>
      <c r="C559">
        <f>VLOOKUP($A559,'Medical Examinations'!$A:$J,COLUMN('Medical Examinations'!B558),FALSE)</f>
        <v>46.63</v>
      </c>
      <c r="D559">
        <f>VLOOKUP($A559,'Medical Examinations'!$A:$J,COLUMN('Medical Examinations'!C558),FALSE)</f>
        <v>4.26</v>
      </c>
      <c r="E559" t="str">
        <f>VLOOKUP($A559,'Medical Examinations'!$A:$J,COLUMN('Medical Examinations'!D558),FALSE)</f>
        <v>Yes</v>
      </c>
      <c r="F559" t="str">
        <f>VLOOKUP($A559,'Medical Examinations'!$A:$J,COLUMN('Medical Examinations'!E558),FALSE)</f>
        <v>No</v>
      </c>
      <c r="G559" t="str">
        <f>VLOOKUP($A559,'Medical Examinations'!$A:$J,COLUMN('Medical Examinations'!F558),FALSE)</f>
        <v>No</v>
      </c>
      <c r="H559">
        <f>VLOOKUP($A559,'Medical Examinations'!$A:$J,COLUMN('Medical Examinations'!G558),FALSE)</f>
        <v>2</v>
      </c>
      <c r="I559" t="str">
        <f>VLOOKUP($A559,'Medical Examinations'!$A:$J,COLUMN('Medical Examinations'!H558),FALSE)</f>
        <v>No</v>
      </c>
      <c r="J559" t="str">
        <f>VLOOKUP($A559,'Medical Examinations'!$A:$J,COLUMN('Medical Examinations'!I558),FALSE)</f>
        <v>Obesity</v>
      </c>
      <c r="K559" t="str">
        <f>VLOOKUP($A559,'Medical Examinations'!$A:$J,COLUMN('Medical Examinations'!J558),FALSE)</f>
        <v>Normal</v>
      </c>
      <c r="L559" s="30">
        <f>VLOOKUP($A559,'Hospitalisation Details'!$A:$K,COLUMN('Hospitalisation Details'!J558),FALSE)</f>
        <v>24279</v>
      </c>
      <c r="M559" s="23">
        <f>VLOOKUP($A559,'Hospitalisation Details'!$A:$K,COLUMN('Hospitalisation Details'!F558),FALSE)</f>
        <v>17777.73</v>
      </c>
      <c r="N559" t="str">
        <f>VLOOKUP($A559,'Hospitalisation Details'!$A:$K,COLUMN('Hospitalisation Details'!G558),FALSE)</f>
        <v>Tier - 1</v>
      </c>
      <c r="O559" t="str">
        <f>VLOOKUP($A559,'Hospitalisation Details'!$A:$K,COLUMN('Hospitalisation Details'!H558),FALSE)</f>
        <v>Tier - 3</v>
      </c>
      <c r="P559" t="str">
        <f>VLOOKUP($A559,'Hospitalisation Details'!$A:$K,COLUMN('Hospitalisation Details'!I558),FALSE)</f>
        <v>R1012</v>
      </c>
      <c r="Q559">
        <f>VLOOKUP($A559,'Hospitalisation Details'!$A:$K,COLUMN('Hospitalisation Details'!K558),FALSE)</f>
        <v>56</v>
      </c>
    </row>
    <row r="560" spans="1:17" ht="15.75" x14ac:dyDescent="0.25">
      <c r="A560" s="6" t="s">
        <v>600</v>
      </c>
      <c r="B560" t="str">
        <f>VLOOKUP(A560,'Customer Names'!A:E,COLUMN('Customer Names'!D559),FALSE)</f>
        <v>Ms. Angela</v>
      </c>
      <c r="C560">
        <f>VLOOKUP($A560,'Medical Examinations'!$A:$J,COLUMN('Medical Examinations'!B559),FALSE)</f>
        <v>28.88</v>
      </c>
      <c r="D560">
        <f>VLOOKUP($A560,'Medical Examinations'!$A:$J,COLUMN('Medical Examinations'!C559),FALSE)</f>
        <v>5.35</v>
      </c>
      <c r="E560" t="str">
        <f>VLOOKUP($A560,'Medical Examinations'!$A:$J,COLUMN('Medical Examinations'!D559),FALSE)</f>
        <v>No</v>
      </c>
      <c r="F560" t="str">
        <f>VLOOKUP($A560,'Medical Examinations'!$A:$J,COLUMN('Medical Examinations'!E559),FALSE)</f>
        <v>No</v>
      </c>
      <c r="G560" t="str">
        <f>VLOOKUP($A560,'Medical Examinations'!$A:$J,COLUMN('Medical Examinations'!F559),FALSE)</f>
        <v>Yes</v>
      </c>
      <c r="H560">
        <f>VLOOKUP($A560,'Medical Examinations'!$A:$J,COLUMN('Medical Examinations'!G559),FALSE)</f>
        <v>1</v>
      </c>
      <c r="I560" t="str">
        <f>VLOOKUP($A560,'Medical Examinations'!$A:$J,COLUMN('Medical Examinations'!H559),FALSE)</f>
        <v>Yes</v>
      </c>
      <c r="J560" t="str">
        <f>VLOOKUP($A560,'Medical Examinations'!$A:$J,COLUMN('Medical Examinations'!I559),FALSE)</f>
        <v>Overweight</v>
      </c>
      <c r="K560" t="str">
        <f>VLOOKUP($A560,'Medical Examinations'!$A:$J,COLUMN('Medical Examinations'!J559),FALSE)</f>
        <v>Normal</v>
      </c>
      <c r="L560" s="30">
        <f>VLOOKUP($A560,'Hospitalisation Details'!$A:$K,COLUMN('Hospitalisation Details'!J559),FALSE)</f>
        <v>37816</v>
      </c>
      <c r="M560" s="23">
        <f>VLOOKUP($A560,'Hospitalisation Details'!$A:$K,COLUMN('Hospitalisation Details'!F559),FALSE)</f>
        <v>17748.509999999998</v>
      </c>
      <c r="N560" t="str">
        <f>VLOOKUP($A560,'Hospitalisation Details'!$A:$K,COLUMN('Hospitalisation Details'!G559),FALSE)</f>
        <v>Tier - 1</v>
      </c>
      <c r="O560" t="str">
        <f>VLOOKUP($A560,'Hospitalisation Details'!$A:$K,COLUMN('Hospitalisation Details'!H559),FALSE)</f>
        <v>Tier - 1</v>
      </c>
      <c r="P560" t="str">
        <f>VLOOKUP($A560,'Hospitalisation Details'!$A:$K,COLUMN('Hospitalisation Details'!I559),FALSE)</f>
        <v>R1012</v>
      </c>
      <c r="Q560">
        <f>VLOOKUP($A560,'Hospitalisation Details'!$A:$K,COLUMN('Hospitalisation Details'!K559),FALSE)</f>
        <v>19</v>
      </c>
    </row>
    <row r="561" spans="1:17" ht="15.75" x14ac:dyDescent="0.25">
      <c r="A561" s="6" t="s">
        <v>601</v>
      </c>
      <c r="B561" t="str">
        <f>VLOOKUP(A561,'Customer Names'!A:E,COLUMN('Customer Names'!D560),FALSE)</f>
        <v>Mr. Oz</v>
      </c>
      <c r="C561">
        <f>VLOOKUP($A561,'Medical Examinations'!$A:$J,COLUMN('Medical Examinations'!B560),FALSE)</f>
        <v>23.98</v>
      </c>
      <c r="D561">
        <f>VLOOKUP($A561,'Medical Examinations'!$A:$J,COLUMN('Medical Examinations'!C560),FALSE)</f>
        <v>4.9000000000000004</v>
      </c>
      <c r="E561" t="str">
        <f>VLOOKUP($A561,'Medical Examinations'!$A:$J,COLUMN('Medical Examinations'!D560),FALSE)</f>
        <v>No</v>
      </c>
      <c r="F561" t="str">
        <f>VLOOKUP($A561,'Medical Examinations'!$A:$J,COLUMN('Medical Examinations'!E560),FALSE)</f>
        <v>No</v>
      </c>
      <c r="G561" t="str">
        <f>VLOOKUP($A561,'Medical Examinations'!$A:$J,COLUMN('Medical Examinations'!F560),FALSE)</f>
        <v>No</v>
      </c>
      <c r="H561">
        <f>VLOOKUP($A561,'Medical Examinations'!$A:$J,COLUMN('Medical Examinations'!G560),FALSE)</f>
        <v>0</v>
      </c>
      <c r="I561" t="str">
        <f>VLOOKUP($A561,'Medical Examinations'!$A:$J,COLUMN('Medical Examinations'!H560),FALSE)</f>
        <v>Yes</v>
      </c>
      <c r="J561" t="str">
        <f>VLOOKUP($A561,'Medical Examinations'!$A:$J,COLUMN('Medical Examinations'!I560),FALSE)</f>
        <v>Healthy Weight</v>
      </c>
      <c r="K561" t="str">
        <f>VLOOKUP($A561,'Medical Examinations'!$A:$J,COLUMN('Medical Examinations'!J560),FALSE)</f>
        <v>Normal</v>
      </c>
      <c r="L561" s="30">
        <f>VLOOKUP($A561,'Hospitalisation Details'!$A:$K,COLUMN('Hospitalisation Details'!J560),FALSE)</f>
        <v>34516</v>
      </c>
      <c r="M561" s="23">
        <f>VLOOKUP($A561,'Hospitalisation Details'!$A:$K,COLUMN('Hospitalisation Details'!F560),FALSE)</f>
        <v>17663.14</v>
      </c>
      <c r="N561" t="str">
        <f>VLOOKUP($A561,'Hospitalisation Details'!$A:$K,COLUMN('Hospitalisation Details'!G560),FALSE)</f>
        <v>Tier - 1</v>
      </c>
      <c r="O561" t="str">
        <f>VLOOKUP($A561,'Hospitalisation Details'!$A:$K,COLUMN('Hospitalisation Details'!H560),FALSE)</f>
        <v>Tier - 3</v>
      </c>
      <c r="P561" t="str">
        <f>VLOOKUP($A561,'Hospitalisation Details'!$A:$K,COLUMN('Hospitalisation Details'!I560),FALSE)</f>
        <v>R1013</v>
      </c>
      <c r="Q561">
        <f>VLOOKUP($A561,'Hospitalisation Details'!$A:$K,COLUMN('Hospitalisation Details'!K560),FALSE)</f>
        <v>28</v>
      </c>
    </row>
    <row r="562" spans="1:17" ht="15.75" x14ac:dyDescent="0.25">
      <c r="A562" s="6" t="s">
        <v>602</v>
      </c>
      <c r="B562" t="str">
        <f>VLOOKUP(A562,'Customer Names'!A:E,COLUMN('Customer Names'!D561),FALSE)</f>
        <v>Ms. Erin</v>
      </c>
      <c r="C562">
        <f>VLOOKUP($A562,'Medical Examinations'!$A:$J,COLUMN('Medical Examinations'!B561),FALSE)</f>
        <v>23.65</v>
      </c>
      <c r="D562">
        <f>VLOOKUP($A562,'Medical Examinations'!$A:$J,COLUMN('Medical Examinations'!C561),FALSE)</f>
        <v>4.5</v>
      </c>
      <c r="E562" t="str">
        <f>VLOOKUP($A562,'Medical Examinations'!$A:$J,COLUMN('Medical Examinations'!D561),FALSE)</f>
        <v>No</v>
      </c>
      <c r="F562" t="str">
        <f>VLOOKUP($A562,'Medical Examinations'!$A:$J,COLUMN('Medical Examinations'!E561),FALSE)</f>
        <v>No</v>
      </c>
      <c r="G562" t="str">
        <f>VLOOKUP($A562,'Medical Examinations'!$A:$J,COLUMN('Medical Examinations'!F561),FALSE)</f>
        <v>No</v>
      </c>
      <c r="H562">
        <f>VLOOKUP($A562,'Medical Examinations'!$A:$J,COLUMN('Medical Examinations'!G561),FALSE)</f>
        <v>0</v>
      </c>
      <c r="I562" t="str">
        <f>VLOOKUP($A562,'Medical Examinations'!$A:$J,COLUMN('Medical Examinations'!H561),FALSE)</f>
        <v>No</v>
      </c>
      <c r="J562" t="str">
        <f>VLOOKUP($A562,'Medical Examinations'!$A:$J,COLUMN('Medical Examinations'!I561),FALSE)</f>
        <v>Healthy Weight</v>
      </c>
      <c r="K562" t="str">
        <f>VLOOKUP($A562,'Medical Examinations'!$A:$J,COLUMN('Medical Examinations'!J561),FALSE)</f>
        <v>Normal</v>
      </c>
      <c r="L562" s="30">
        <f>VLOOKUP($A562,'Hospitalisation Details'!$A:$K,COLUMN('Hospitalisation Details'!J561),FALSE)</f>
        <v>33171</v>
      </c>
      <c r="M562" s="23">
        <f>VLOOKUP($A562,'Hospitalisation Details'!$A:$K,COLUMN('Hospitalisation Details'!F561),FALSE)</f>
        <v>17626.240000000002</v>
      </c>
      <c r="N562" t="str">
        <f>VLOOKUP($A562,'Hospitalisation Details'!$A:$K,COLUMN('Hospitalisation Details'!G561),FALSE)</f>
        <v>Tier - 1</v>
      </c>
      <c r="O562" t="str">
        <f>VLOOKUP($A562,'Hospitalisation Details'!$A:$K,COLUMN('Hospitalisation Details'!H561),FALSE)</f>
        <v>Tier - 3</v>
      </c>
      <c r="P562" t="str">
        <f>VLOOKUP($A562,'Hospitalisation Details'!$A:$K,COLUMN('Hospitalisation Details'!I561),FALSE)</f>
        <v>R1013</v>
      </c>
      <c r="Q562">
        <f>VLOOKUP($A562,'Hospitalisation Details'!$A:$K,COLUMN('Hospitalisation Details'!K561),FALSE)</f>
        <v>32</v>
      </c>
    </row>
    <row r="563" spans="1:17" ht="15.75" x14ac:dyDescent="0.25">
      <c r="A563" s="6" t="s">
        <v>603</v>
      </c>
      <c r="B563" t="str">
        <f>VLOOKUP(A563,'Customer Names'!A:E,COLUMN('Customer Names'!D562),FALSE)</f>
        <v>Mr. Bobby</v>
      </c>
      <c r="C563">
        <f>VLOOKUP($A563,'Medical Examinations'!$A:$J,COLUMN('Medical Examinations'!B562),FALSE)</f>
        <v>49.09</v>
      </c>
      <c r="D563">
        <f>VLOOKUP($A563,'Medical Examinations'!$A:$J,COLUMN('Medical Examinations'!C562),FALSE)</f>
        <v>8.3800000000000008</v>
      </c>
      <c r="E563" t="str">
        <f>VLOOKUP($A563,'Medical Examinations'!$A:$J,COLUMN('Medical Examinations'!D562),FALSE)</f>
        <v>Yes</v>
      </c>
      <c r="F563" t="str">
        <f>VLOOKUP($A563,'Medical Examinations'!$A:$J,COLUMN('Medical Examinations'!E562),FALSE)</f>
        <v>No</v>
      </c>
      <c r="G563" t="str">
        <f>VLOOKUP($A563,'Medical Examinations'!$A:$J,COLUMN('Medical Examinations'!F562),FALSE)</f>
        <v>No</v>
      </c>
      <c r="H563">
        <f>VLOOKUP($A563,'Medical Examinations'!$A:$J,COLUMN('Medical Examinations'!G562),FALSE)</f>
        <v>2</v>
      </c>
      <c r="I563" t="str">
        <f>VLOOKUP($A563,'Medical Examinations'!$A:$J,COLUMN('Medical Examinations'!H562),FALSE)</f>
        <v>No</v>
      </c>
      <c r="J563" t="str">
        <f>VLOOKUP($A563,'Medical Examinations'!$A:$J,COLUMN('Medical Examinations'!I562),FALSE)</f>
        <v>Obesity</v>
      </c>
      <c r="K563" t="str">
        <f>VLOOKUP($A563,'Medical Examinations'!$A:$J,COLUMN('Medical Examinations'!J562),FALSE)</f>
        <v>Diabetes</v>
      </c>
      <c r="L563" s="30">
        <f>VLOOKUP($A563,'Hospitalisation Details'!$A:$K,COLUMN('Hospitalisation Details'!J562),FALSE)</f>
        <v>25775</v>
      </c>
      <c r="M563" s="23">
        <f>VLOOKUP($A563,'Hospitalisation Details'!$A:$K,COLUMN('Hospitalisation Details'!F562),FALSE)</f>
        <v>17584.72</v>
      </c>
      <c r="N563" t="str">
        <f>VLOOKUP($A563,'Hospitalisation Details'!$A:$K,COLUMN('Hospitalisation Details'!G562),FALSE)</f>
        <v>Tier - 1</v>
      </c>
      <c r="O563" t="str">
        <f>VLOOKUP($A563,'Hospitalisation Details'!$A:$K,COLUMN('Hospitalisation Details'!H562),FALSE)</f>
        <v>Tier - 3</v>
      </c>
      <c r="P563" t="str">
        <f>VLOOKUP($A563,'Hospitalisation Details'!$A:$K,COLUMN('Hospitalisation Details'!I562),FALSE)</f>
        <v>R1012</v>
      </c>
      <c r="Q563">
        <f>VLOOKUP($A563,'Hospitalisation Details'!$A:$K,COLUMN('Hospitalisation Details'!K562),FALSE)</f>
        <v>52</v>
      </c>
    </row>
    <row r="564" spans="1:17" ht="15.75" x14ac:dyDescent="0.25">
      <c r="A564" s="6" t="s">
        <v>604</v>
      </c>
      <c r="B564" t="str">
        <f>VLOOKUP(A564,'Customer Names'!A:E,COLUMN('Customer Names'!D563),FALSE)</f>
        <v>Mr. Daniel</v>
      </c>
      <c r="C564">
        <f>VLOOKUP($A564,'Medical Examinations'!$A:$J,COLUMN('Medical Examinations'!B563),FALSE)</f>
        <v>28.024999999999999</v>
      </c>
      <c r="D564">
        <f>VLOOKUP($A564,'Medical Examinations'!$A:$J,COLUMN('Medical Examinations'!C563),FALSE)</f>
        <v>7.03</v>
      </c>
      <c r="E564" t="str">
        <f>VLOOKUP($A564,'Medical Examinations'!$A:$J,COLUMN('Medical Examinations'!D563),FALSE)</f>
        <v>No</v>
      </c>
      <c r="F564" t="str">
        <f>VLOOKUP($A564,'Medical Examinations'!$A:$J,COLUMN('Medical Examinations'!E563),FALSE)</f>
        <v>No</v>
      </c>
      <c r="G564" t="str">
        <f>VLOOKUP($A564,'Medical Examinations'!$A:$J,COLUMN('Medical Examinations'!F563),FALSE)</f>
        <v>No</v>
      </c>
      <c r="H564">
        <f>VLOOKUP($A564,'Medical Examinations'!$A:$J,COLUMN('Medical Examinations'!G563),FALSE)</f>
        <v>0</v>
      </c>
      <c r="I564" t="str">
        <f>VLOOKUP($A564,'Medical Examinations'!$A:$J,COLUMN('Medical Examinations'!H563),FALSE)</f>
        <v>Yes</v>
      </c>
      <c r="J564" t="str">
        <f>VLOOKUP($A564,'Medical Examinations'!$A:$J,COLUMN('Medical Examinations'!I563),FALSE)</f>
        <v>Overweight</v>
      </c>
      <c r="K564" t="str">
        <f>VLOOKUP($A564,'Medical Examinations'!$A:$J,COLUMN('Medical Examinations'!J563),FALSE)</f>
        <v>Diabetes</v>
      </c>
      <c r="L564" s="30">
        <f>VLOOKUP($A564,'Hospitalisation Details'!$A:$K,COLUMN('Hospitalisation Details'!J563),FALSE)</f>
        <v>37493</v>
      </c>
      <c r="M564" s="23">
        <f>VLOOKUP($A564,'Hospitalisation Details'!$A:$K,COLUMN('Hospitalisation Details'!F563),FALSE)</f>
        <v>17560.38</v>
      </c>
      <c r="N564" t="str">
        <f>VLOOKUP($A564,'Hospitalisation Details'!$A:$K,COLUMN('Hospitalisation Details'!G563),FALSE)</f>
        <v>Tier - 1</v>
      </c>
      <c r="O564" t="str">
        <f>VLOOKUP($A564,'Hospitalisation Details'!$A:$K,COLUMN('Hospitalisation Details'!H563),FALSE)</f>
        <v>Tier - 1</v>
      </c>
      <c r="P564" t="str">
        <f>VLOOKUP($A564,'Hospitalisation Details'!$A:$K,COLUMN('Hospitalisation Details'!I563),FALSE)</f>
        <v>R1012</v>
      </c>
      <c r="Q564">
        <f>VLOOKUP($A564,'Hospitalisation Details'!$A:$K,COLUMN('Hospitalisation Details'!K563),FALSE)</f>
        <v>20</v>
      </c>
    </row>
    <row r="565" spans="1:17" ht="15.75" x14ac:dyDescent="0.25">
      <c r="A565" s="6" t="s">
        <v>605</v>
      </c>
      <c r="B565" t="str">
        <f>VLOOKUP(A565,'Customer Names'!A:E,COLUMN('Customer Names'!D564),FALSE)</f>
        <v>Ms. Marie</v>
      </c>
      <c r="C565">
        <f>VLOOKUP($A565,'Medical Examinations'!$A:$J,COLUMN('Medical Examinations'!B564),FALSE)</f>
        <v>43.32</v>
      </c>
      <c r="D565">
        <f>VLOOKUP($A565,'Medical Examinations'!$A:$J,COLUMN('Medical Examinations'!C564),FALSE)</f>
        <v>8.75</v>
      </c>
      <c r="E565" t="str">
        <f>VLOOKUP($A565,'Medical Examinations'!$A:$J,COLUMN('Medical Examinations'!D564),FALSE)</f>
        <v>Yes</v>
      </c>
      <c r="F565" t="str">
        <f>VLOOKUP($A565,'Medical Examinations'!$A:$J,COLUMN('Medical Examinations'!E564),FALSE)</f>
        <v>No</v>
      </c>
      <c r="G565" t="str">
        <f>VLOOKUP($A565,'Medical Examinations'!$A:$J,COLUMN('Medical Examinations'!F564),FALSE)</f>
        <v>Yes</v>
      </c>
      <c r="H565">
        <f>VLOOKUP($A565,'Medical Examinations'!$A:$J,COLUMN('Medical Examinations'!G564),FALSE)</f>
        <v>1</v>
      </c>
      <c r="I565" t="str">
        <f>VLOOKUP($A565,'Medical Examinations'!$A:$J,COLUMN('Medical Examinations'!H564),FALSE)</f>
        <v>No</v>
      </c>
      <c r="J565" t="str">
        <f>VLOOKUP($A565,'Medical Examinations'!$A:$J,COLUMN('Medical Examinations'!I564),FALSE)</f>
        <v>Obesity</v>
      </c>
      <c r="K565" t="str">
        <f>VLOOKUP($A565,'Medical Examinations'!$A:$J,COLUMN('Medical Examinations'!J564),FALSE)</f>
        <v>Diabetes</v>
      </c>
      <c r="L565" s="30">
        <f>VLOOKUP($A565,'Hospitalisation Details'!$A:$K,COLUMN('Hospitalisation Details'!J564),FALSE)</f>
        <v>23331</v>
      </c>
      <c r="M565" s="23">
        <f>VLOOKUP($A565,'Hospitalisation Details'!$A:$K,COLUMN('Hospitalisation Details'!F564),FALSE)</f>
        <v>17556.88</v>
      </c>
      <c r="N565" t="str">
        <f>VLOOKUP($A565,'Hospitalisation Details'!$A:$K,COLUMN('Hospitalisation Details'!G564),FALSE)</f>
        <v>Tier - 1</v>
      </c>
      <c r="O565" t="str">
        <f>VLOOKUP($A565,'Hospitalisation Details'!$A:$K,COLUMN('Hospitalisation Details'!H564),FALSE)</f>
        <v>Tier - 2</v>
      </c>
      <c r="P565" t="str">
        <f>VLOOKUP($A565,'Hospitalisation Details'!$A:$K,COLUMN('Hospitalisation Details'!I564),FALSE)</f>
        <v>R1012</v>
      </c>
      <c r="Q565">
        <f>VLOOKUP($A565,'Hospitalisation Details'!$A:$K,COLUMN('Hospitalisation Details'!K564),FALSE)</f>
        <v>59</v>
      </c>
    </row>
    <row r="566" spans="1:17" ht="15.75" x14ac:dyDescent="0.25">
      <c r="A566" s="6" t="s">
        <v>606</v>
      </c>
      <c r="B566" t="str">
        <f>VLOOKUP(A566,'Customer Names'!A:E,COLUMN('Customer Names'!D565),FALSE)</f>
        <v>Mrs. Katie</v>
      </c>
      <c r="C566">
        <f>VLOOKUP($A566,'Medical Examinations'!$A:$J,COLUMN('Medical Examinations'!B565),FALSE)</f>
        <v>45.92</v>
      </c>
      <c r="D566">
        <f>VLOOKUP($A566,'Medical Examinations'!$A:$J,COLUMN('Medical Examinations'!C565),FALSE)</f>
        <v>9.51</v>
      </c>
      <c r="E566" t="str">
        <f>VLOOKUP($A566,'Medical Examinations'!$A:$J,COLUMN('Medical Examinations'!D565),FALSE)</f>
        <v>No</v>
      </c>
      <c r="F566" t="str">
        <f>VLOOKUP($A566,'Medical Examinations'!$A:$J,COLUMN('Medical Examinations'!E565),FALSE)</f>
        <v>No</v>
      </c>
      <c r="G566" t="str">
        <f>VLOOKUP($A566,'Medical Examinations'!$A:$J,COLUMN('Medical Examinations'!F565),FALSE)</f>
        <v>No</v>
      </c>
      <c r="H566">
        <f>VLOOKUP($A566,'Medical Examinations'!$A:$J,COLUMN('Medical Examinations'!G565),FALSE)</f>
        <v>0</v>
      </c>
      <c r="I566" t="str">
        <f>VLOOKUP($A566,'Medical Examinations'!$A:$J,COLUMN('Medical Examinations'!H565),FALSE)</f>
        <v>No</v>
      </c>
      <c r="J566" t="str">
        <f>VLOOKUP($A566,'Medical Examinations'!$A:$J,COLUMN('Medical Examinations'!I565),FALSE)</f>
        <v>Obesity</v>
      </c>
      <c r="K566" t="str">
        <f>VLOOKUP($A566,'Medical Examinations'!$A:$J,COLUMN('Medical Examinations'!J565),FALSE)</f>
        <v>Diabetes</v>
      </c>
      <c r="L566" s="30">
        <f>VLOOKUP($A566,'Hospitalisation Details'!$A:$K,COLUMN('Hospitalisation Details'!J565),FALSE)</f>
        <v>25031</v>
      </c>
      <c r="M566" s="23">
        <f>VLOOKUP($A566,'Hospitalisation Details'!$A:$K,COLUMN('Hospitalisation Details'!F565),FALSE)</f>
        <v>17507.47</v>
      </c>
      <c r="N566" t="str">
        <f>VLOOKUP($A566,'Hospitalisation Details'!$A:$K,COLUMN('Hospitalisation Details'!G565),FALSE)</f>
        <v>Tier - 1</v>
      </c>
      <c r="O566" t="str">
        <f>VLOOKUP($A566,'Hospitalisation Details'!$A:$K,COLUMN('Hospitalisation Details'!H565),FALSE)</f>
        <v>Tier - 1</v>
      </c>
      <c r="P566" t="str">
        <f>VLOOKUP($A566,'Hospitalisation Details'!$A:$K,COLUMN('Hospitalisation Details'!I565),FALSE)</f>
        <v>R1026</v>
      </c>
      <c r="Q566">
        <f>VLOOKUP($A566,'Hospitalisation Details'!$A:$K,COLUMN('Hospitalisation Details'!K565),FALSE)</f>
        <v>54</v>
      </c>
    </row>
    <row r="567" spans="1:17" ht="15.75" x14ac:dyDescent="0.25">
      <c r="A567" s="6" t="s">
        <v>607</v>
      </c>
      <c r="B567" t="str">
        <f>VLOOKUP(A567,'Customer Names'!A:E,COLUMN('Customer Names'!D566),FALSE)</f>
        <v>Mr. Eric</v>
      </c>
      <c r="C567">
        <f>VLOOKUP($A567,'Medical Examinations'!$A:$J,COLUMN('Medical Examinations'!B566),FALSE)</f>
        <v>44.03</v>
      </c>
      <c r="D567">
        <f>VLOOKUP($A567,'Medical Examinations'!$A:$J,COLUMN('Medical Examinations'!C566),FALSE)</f>
        <v>9.36</v>
      </c>
      <c r="E567" t="str">
        <f>VLOOKUP($A567,'Medical Examinations'!$A:$J,COLUMN('Medical Examinations'!D566),FALSE)</f>
        <v>No</v>
      </c>
      <c r="F567" t="str">
        <f>VLOOKUP($A567,'Medical Examinations'!$A:$J,COLUMN('Medical Examinations'!E566),FALSE)</f>
        <v>No</v>
      </c>
      <c r="G567" t="str">
        <f>VLOOKUP($A567,'Medical Examinations'!$A:$J,COLUMN('Medical Examinations'!F566),FALSE)</f>
        <v>No</v>
      </c>
      <c r="H567">
        <f>VLOOKUP($A567,'Medical Examinations'!$A:$J,COLUMN('Medical Examinations'!G566),FALSE)</f>
        <v>0</v>
      </c>
      <c r="I567" t="str">
        <f>VLOOKUP($A567,'Medical Examinations'!$A:$J,COLUMN('Medical Examinations'!H566),FALSE)</f>
        <v>No</v>
      </c>
      <c r="J567" t="str">
        <f>VLOOKUP($A567,'Medical Examinations'!$A:$J,COLUMN('Medical Examinations'!I566),FALSE)</f>
        <v>Obesity</v>
      </c>
      <c r="K567" t="str">
        <f>VLOOKUP($A567,'Medical Examinations'!$A:$J,COLUMN('Medical Examinations'!J566),FALSE)</f>
        <v>Diabetes</v>
      </c>
      <c r="L567" s="30">
        <f>VLOOKUP($A567,'Hospitalisation Details'!$A:$K,COLUMN('Hospitalisation Details'!J566),FALSE)</f>
        <v>23909</v>
      </c>
      <c r="M567" s="23">
        <f>VLOOKUP($A567,'Hospitalisation Details'!$A:$K,COLUMN('Hospitalisation Details'!F566),FALSE)</f>
        <v>17505.650000000001</v>
      </c>
      <c r="N567" t="str">
        <f>VLOOKUP($A567,'Hospitalisation Details'!$A:$K,COLUMN('Hospitalisation Details'!G566),FALSE)</f>
        <v>Tier - 1</v>
      </c>
      <c r="O567" t="str">
        <f>VLOOKUP($A567,'Hospitalisation Details'!$A:$K,COLUMN('Hospitalisation Details'!H566),FALSE)</f>
        <v>Tier - 2</v>
      </c>
      <c r="P567" t="str">
        <f>VLOOKUP($A567,'Hospitalisation Details'!$A:$K,COLUMN('Hospitalisation Details'!I566),FALSE)</f>
        <v>R1023</v>
      </c>
      <c r="Q567">
        <f>VLOOKUP($A567,'Hospitalisation Details'!$A:$K,COLUMN('Hospitalisation Details'!K566),FALSE)</f>
        <v>57</v>
      </c>
    </row>
    <row r="568" spans="1:17" ht="15.75" x14ac:dyDescent="0.25">
      <c r="A568" s="6" t="s">
        <v>608</v>
      </c>
      <c r="B568" t="str">
        <f>VLOOKUP(A568,'Customer Names'!A:E,COLUMN('Customer Names'!D567),FALSE)</f>
        <v>Ms. Tara</v>
      </c>
      <c r="C568">
        <f>VLOOKUP($A568,'Medical Examinations'!$A:$J,COLUMN('Medical Examinations'!B567),FALSE)</f>
        <v>24.6</v>
      </c>
      <c r="D568">
        <f>VLOOKUP($A568,'Medical Examinations'!$A:$J,COLUMN('Medical Examinations'!C567),FALSE)</f>
        <v>4.8099999999999996</v>
      </c>
      <c r="E568" t="str">
        <f>VLOOKUP($A568,'Medical Examinations'!$A:$J,COLUMN('Medical Examinations'!D567),FALSE)</f>
        <v>No</v>
      </c>
      <c r="F568" t="str">
        <f>VLOOKUP($A568,'Medical Examinations'!$A:$J,COLUMN('Medical Examinations'!E567),FALSE)</f>
        <v>No</v>
      </c>
      <c r="G568" t="str">
        <f>VLOOKUP($A568,'Medical Examinations'!$A:$J,COLUMN('Medical Examinations'!F567),FALSE)</f>
        <v>No</v>
      </c>
      <c r="H568">
        <f>VLOOKUP($A568,'Medical Examinations'!$A:$J,COLUMN('Medical Examinations'!G567),FALSE)</f>
        <v>0</v>
      </c>
      <c r="I568" t="str">
        <f>VLOOKUP($A568,'Medical Examinations'!$A:$J,COLUMN('Medical Examinations'!H567),FALSE)</f>
        <v>Yes</v>
      </c>
      <c r="J568" t="str">
        <f>VLOOKUP($A568,'Medical Examinations'!$A:$J,COLUMN('Medical Examinations'!I567),FALSE)</f>
        <v>Healthy Weight</v>
      </c>
      <c r="K568" t="str">
        <f>VLOOKUP($A568,'Medical Examinations'!$A:$J,COLUMN('Medical Examinations'!J567),FALSE)</f>
        <v>Normal</v>
      </c>
      <c r="L568" s="30">
        <f>VLOOKUP($A568,'Hospitalisation Details'!$A:$K,COLUMN('Hospitalisation Details'!J567),FALSE)</f>
        <v>33236</v>
      </c>
      <c r="M568" s="23">
        <f>VLOOKUP($A568,'Hospitalisation Details'!$A:$K,COLUMN('Hospitalisation Details'!F567),FALSE)</f>
        <v>17496.310000000001</v>
      </c>
      <c r="N568" t="str">
        <f>VLOOKUP($A568,'Hospitalisation Details'!$A:$K,COLUMN('Hospitalisation Details'!G567),FALSE)</f>
        <v>Tier - 1</v>
      </c>
      <c r="O568" t="str">
        <f>VLOOKUP($A568,'Hospitalisation Details'!$A:$K,COLUMN('Hospitalisation Details'!H567),FALSE)</f>
        <v>Tier - 2</v>
      </c>
      <c r="P568" t="str">
        <f>VLOOKUP($A568,'Hospitalisation Details'!$A:$K,COLUMN('Hospitalisation Details'!I567),FALSE)</f>
        <v>R1011</v>
      </c>
      <c r="Q568">
        <f>VLOOKUP($A568,'Hospitalisation Details'!$A:$K,COLUMN('Hospitalisation Details'!K567),FALSE)</f>
        <v>32</v>
      </c>
    </row>
    <row r="569" spans="1:17" ht="15.75" x14ac:dyDescent="0.25">
      <c r="A569" s="6" t="s">
        <v>609</v>
      </c>
      <c r="B569" t="str">
        <f>VLOOKUP(A569,'Customer Names'!A:E,COLUMN('Customer Names'!D568),FALSE)</f>
        <v>Ms. Haley</v>
      </c>
      <c r="C569">
        <f>VLOOKUP($A569,'Medical Examinations'!$A:$J,COLUMN('Medical Examinations'!B568),FALSE)</f>
        <v>49.15</v>
      </c>
      <c r="D569">
        <f>VLOOKUP($A569,'Medical Examinations'!$A:$J,COLUMN('Medical Examinations'!C568),FALSE)</f>
        <v>8.08</v>
      </c>
      <c r="E569" t="str">
        <f>VLOOKUP($A569,'Medical Examinations'!$A:$J,COLUMN('Medical Examinations'!D568),FALSE)</f>
        <v>No</v>
      </c>
      <c r="F569" t="str">
        <f>VLOOKUP($A569,'Medical Examinations'!$A:$J,COLUMN('Medical Examinations'!E568),FALSE)</f>
        <v>No</v>
      </c>
      <c r="G569" t="str">
        <f>VLOOKUP($A569,'Medical Examinations'!$A:$J,COLUMN('Medical Examinations'!F568),FALSE)</f>
        <v>No</v>
      </c>
      <c r="H569">
        <f>VLOOKUP($A569,'Medical Examinations'!$A:$J,COLUMN('Medical Examinations'!G568),FALSE)</f>
        <v>0</v>
      </c>
      <c r="I569" t="str">
        <f>VLOOKUP($A569,'Medical Examinations'!$A:$J,COLUMN('Medical Examinations'!H568),FALSE)</f>
        <v>No</v>
      </c>
      <c r="J569" t="str">
        <f>VLOOKUP($A569,'Medical Examinations'!$A:$J,COLUMN('Medical Examinations'!I568),FALSE)</f>
        <v>Obesity</v>
      </c>
      <c r="K569" t="str">
        <f>VLOOKUP($A569,'Medical Examinations'!$A:$J,COLUMN('Medical Examinations'!J568),FALSE)</f>
        <v>Diabetes</v>
      </c>
      <c r="L569" s="30">
        <f>VLOOKUP($A569,'Hospitalisation Details'!$A:$K,COLUMN('Hospitalisation Details'!J568),FALSE)</f>
        <v>26092</v>
      </c>
      <c r="M569" s="23">
        <f>VLOOKUP($A569,'Hospitalisation Details'!$A:$K,COLUMN('Hospitalisation Details'!F568),FALSE)</f>
        <v>17479.53</v>
      </c>
      <c r="N569" t="str">
        <f>VLOOKUP($A569,'Hospitalisation Details'!$A:$K,COLUMN('Hospitalisation Details'!G568),FALSE)</f>
        <v>Tier - 1</v>
      </c>
      <c r="O569" t="str">
        <f>VLOOKUP($A569,'Hospitalisation Details'!$A:$K,COLUMN('Hospitalisation Details'!H568),FALSE)</f>
        <v>Tier - 1</v>
      </c>
      <c r="P569" t="str">
        <f>VLOOKUP($A569,'Hospitalisation Details'!$A:$K,COLUMN('Hospitalisation Details'!I568),FALSE)</f>
        <v>R1012</v>
      </c>
      <c r="Q569">
        <f>VLOOKUP($A569,'Hospitalisation Details'!$A:$K,COLUMN('Hospitalisation Details'!K568),FALSE)</f>
        <v>52</v>
      </c>
    </row>
    <row r="570" spans="1:17" ht="15.75" x14ac:dyDescent="0.25">
      <c r="A570" s="6" t="s">
        <v>610</v>
      </c>
      <c r="B570" t="str">
        <f>VLOOKUP(A570,'Customer Names'!A:E,COLUMN('Customer Names'!D569),FALSE)</f>
        <v>Ms. Kayla</v>
      </c>
      <c r="C570">
        <f>VLOOKUP($A570,'Medical Examinations'!$A:$J,COLUMN('Medical Examinations'!B569),FALSE)</f>
        <v>28.31</v>
      </c>
      <c r="D570">
        <f>VLOOKUP($A570,'Medical Examinations'!$A:$J,COLUMN('Medical Examinations'!C569),FALSE)</f>
        <v>6.29</v>
      </c>
      <c r="E570" t="str">
        <f>VLOOKUP($A570,'Medical Examinations'!$A:$J,COLUMN('Medical Examinations'!D569),FALSE)</f>
        <v>No</v>
      </c>
      <c r="F570" t="str">
        <f>VLOOKUP($A570,'Medical Examinations'!$A:$J,COLUMN('Medical Examinations'!E569),FALSE)</f>
        <v>No</v>
      </c>
      <c r="G570" t="str">
        <f>VLOOKUP($A570,'Medical Examinations'!$A:$J,COLUMN('Medical Examinations'!F569),FALSE)</f>
        <v>Yes</v>
      </c>
      <c r="H570">
        <f>VLOOKUP($A570,'Medical Examinations'!$A:$J,COLUMN('Medical Examinations'!G569),FALSE)</f>
        <v>1</v>
      </c>
      <c r="I570" t="str">
        <f>VLOOKUP($A570,'Medical Examinations'!$A:$J,COLUMN('Medical Examinations'!H569),FALSE)</f>
        <v>Yes</v>
      </c>
      <c r="J570" t="str">
        <f>VLOOKUP($A570,'Medical Examinations'!$A:$J,COLUMN('Medical Examinations'!I569),FALSE)</f>
        <v>Overweight</v>
      </c>
      <c r="K570" t="str">
        <f>VLOOKUP($A570,'Medical Examinations'!$A:$J,COLUMN('Medical Examinations'!J569),FALSE)</f>
        <v>Prediabetes</v>
      </c>
      <c r="L570" s="30">
        <f>VLOOKUP($A570,'Hospitalisation Details'!$A:$K,COLUMN('Hospitalisation Details'!J569),FALSE)</f>
        <v>37927</v>
      </c>
      <c r="M570" s="23">
        <f>VLOOKUP($A570,'Hospitalisation Details'!$A:$K,COLUMN('Hospitalisation Details'!F569),FALSE)</f>
        <v>17468.98</v>
      </c>
      <c r="N570" t="str">
        <f>VLOOKUP($A570,'Hospitalisation Details'!$A:$K,COLUMN('Hospitalisation Details'!G569),FALSE)</f>
        <v>Tier - 2</v>
      </c>
      <c r="O570" t="str">
        <f>VLOOKUP($A570,'Hospitalisation Details'!$A:$K,COLUMN('Hospitalisation Details'!H569),FALSE)</f>
        <v>Tier - 1</v>
      </c>
      <c r="P570" t="str">
        <f>VLOOKUP($A570,'Hospitalisation Details'!$A:$K,COLUMN('Hospitalisation Details'!I569),FALSE)</f>
        <v>R1012</v>
      </c>
      <c r="Q570">
        <f>VLOOKUP($A570,'Hospitalisation Details'!$A:$K,COLUMN('Hospitalisation Details'!K569),FALSE)</f>
        <v>19</v>
      </c>
    </row>
    <row r="571" spans="1:17" ht="15.75" x14ac:dyDescent="0.25">
      <c r="A571" s="6" t="s">
        <v>611</v>
      </c>
      <c r="B571" t="str">
        <f>VLOOKUP(A571,'Customer Names'!A:E,COLUMN('Customer Names'!D570),FALSE)</f>
        <v>Mr. Mark</v>
      </c>
      <c r="C571">
        <f>VLOOKUP($A571,'Medical Examinations'!$A:$J,COLUMN('Medical Examinations'!B570),FALSE)</f>
        <v>22.99</v>
      </c>
      <c r="D571">
        <f>VLOOKUP($A571,'Medical Examinations'!$A:$J,COLUMN('Medical Examinations'!C570),FALSE)</f>
        <v>6.29</v>
      </c>
      <c r="E571" t="str">
        <f>VLOOKUP($A571,'Medical Examinations'!$A:$J,COLUMN('Medical Examinations'!D570),FALSE)</f>
        <v>No</v>
      </c>
      <c r="F571" t="str">
        <f>VLOOKUP($A571,'Medical Examinations'!$A:$J,COLUMN('Medical Examinations'!E570),FALSE)</f>
        <v>No</v>
      </c>
      <c r="G571" t="str">
        <f>VLOOKUP($A571,'Medical Examinations'!$A:$J,COLUMN('Medical Examinations'!F570),FALSE)</f>
        <v>No</v>
      </c>
      <c r="H571">
        <f>VLOOKUP($A571,'Medical Examinations'!$A:$J,COLUMN('Medical Examinations'!G570),FALSE)</f>
        <v>1</v>
      </c>
      <c r="I571" t="str">
        <f>VLOOKUP($A571,'Medical Examinations'!$A:$J,COLUMN('Medical Examinations'!H570),FALSE)</f>
        <v>Yes</v>
      </c>
      <c r="J571" t="str">
        <f>VLOOKUP($A571,'Medical Examinations'!$A:$J,COLUMN('Medical Examinations'!I570),FALSE)</f>
        <v>Healthy Weight</v>
      </c>
      <c r="K571" t="str">
        <f>VLOOKUP($A571,'Medical Examinations'!$A:$J,COLUMN('Medical Examinations'!J570),FALSE)</f>
        <v>Prediabetes</v>
      </c>
      <c r="L571" s="30">
        <f>VLOOKUP($A571,'Hospitalisation Details'!$A:$K,COLUMN('Hospitalisation Details'!J570),FALSE)</f>
        <v>33895</v>
      </c>
      <c r="M571" s="23">
        <f>VLOOKUP($A571,'Hospitalisation Details'!$A:$K,COLUMN('Hospitalisation Details'!F570),FALSE)</f>
        <v>17361.77</v>
      </c>
      <c r="N571" t="str">
        <f>VLOOKUP($A571,'Hospitalisation Details'!$A:$K,COLUMN('Hospitalisation Details'!G570),FALSE)</f>
        <v>Tier - 2</v>
      </c>
      <c r="O571" t="str">
        <f>VLOOKUP($A571,'Hospitalisation Details'!$A:$K,COLUMN('Hospitalisation Details'!H570),FALSE)</f>
        <v>Tier - 1</v>
      </c>
      <c r="P571" t="str">
        <f>VLOOKUP($A571,'Hospitalisation Details'!$A:$K,COLUMN('Hospitalisation Details'!I570),FALSE)</f>
        <v>R1012</v>
      </c>
      <c r="Q571">
        <f>VLOOKUP($A571,'Hospitalisation Details'!$A:$K,COLUMN('Hospitalisation Details'!K570),FALSE)</f>
        <v>30</v>
      </c>
    </row>
    <row r="572" spans="1:17" ht="15.75" x14ac:dyDescent="0.25">
      <c r="A572" s="6" t="s">
        <v>612</v>
      </c>
      <c r="B572" t="str">
        <f>VLOOKUP(A572,'Customer Names'!A:E,COLUMN('Customer Names'!D571),FALSE)</f>
        <v>Mr. Patrick</v>
      </c>
      <c r="C572">
        <f>VLOOKUP($A572,'Medical Examinations'!$A:$J,COLUMN('Medical Examinations'!B571),FALSE)</f>
        <v>29.07</v>
      </c>
      <c r="D572">
        <f>VLOOKUP($A572,'Medical Examinations'!$A:$J,COLUMN('Medical Examinations'!C571),FALSE)</f>
        <v>5.12</v>
      </c>
      <c r="E572" t="str">
        <f>VLOOKUP($A572,'Medical Examinations'!$A:$J,COLUMN('Medical Examinations'!D571),FALSE)</f>
        <v>No</v>
      </c>
      <c r="F572" t="str">
        <f>VLOOKUP($A572,'Medical Examinations'!$A:$J,COLUMN('Medical Examinations'!E571),FALSE)</f>
        <v>No</v>
      </c>
      <c r="G572" t="str">
        <f>VLOOKUP($A572,'Medical Examinations'!$A:$J,COLUMN('Medical Examinations'!F571),FALSE)</f>
        <v>Yes</v>
      </c>
      <c r="H572">
        <f>VLOOKUP($A572,'Medical Examinations'!$A:$J,COLUMN('Medical Examinations'!G571),FALSE)</f>
        <v>1</v>
      </c>
      <c r="I572" t="str">
        <f>VLOOKUP($A572,'Medical Examinations'!$A:$J,COLUMN('Medical Examinations'!H571),FALSE)</f>
        <v>Yes</v>
      </c>
      <c r="J572" t="str">
        <f>VLOOKUP($A572,'Medical Examinations'!$A:$J,COLUMN('Medical Examinations'!I571),FALSE)</f>
        <v>Overweight</v>
      </c>
      <c r="K572" t="str">
        <f>VLOOKUP($A572,'Medical Examinations'!$A:$J,COLUMN('Medical Examinations'!J571),FALSE)</f>
        <v>Normal</v>
      </c>
      <c r="L572" s="30">
        <f>VLOOKUP($A572,'Hospitalisation Details'!$A:$K,COLUMN('Hospitalisation Details'!J571),FALSE)</f>
        <v>37926</v>
      </c>
      <c r="M572" s="23">
        <f>VLOOKUP($A572,'Hospitalisation Details'!$A:$K,COLUMN('Hospitalisation Details'!F571),FALSE)</f>
        <v>17352.68</v>
      </c>
      <c r="N572" t="str">
        <f>VLOOKUP($A572,'Hospitalisation Details'!$A:$K,COLUMN('Hospitalisation Details'!G571),FALSE)</f>
        <v>Tier - 2</v>
      </c>
      <c r="O572" t="str">
        <f>VLOOKUP($A572,'Hospitalisation Details'!$A:$K,COLUMN('Hospitalisation Details'!H571),FALSE)</f>
        <v>Tier - 3</v>
      </c>
      <c r="P572" t="str">
        <f>VLOOKUP($A572,'Hospitalisation Details'!$A:$K,COLUMN('Hospitalisation Details'!I571),FALSE)</f>
        <v>R1012</v>
      </c>
      <c r="Q572">
        <f>VLOOKUP($A572,'Hospitalisation Details'!$A:$K,COLUMN('Hospitalisation Details'!K571),FALSE)</f>
        <v>19</v>
      </c>
    </row>
    <row r="573" spans="1:17" ht="15.75" x14ac:dyDescent="0.25">
      <c r="A573" s="6" t="s">
        <v>613</v>
      </c>
      <c r="B573" t="str">
        <f>VLOOKUP(A573,'Customer Names'!A:E,COLUMN('Customer Names'!D572),FALSE)</f>
        <v>Mr. Alejandro</v>
      </c>
      <c r="C573">
        <f>VLOOKUP($A573,'Medical Examinations'!$A:$J,COLUMN('Medical Examinations'!B572),FALSE)</f>
        <v>42.02</v>
      </c>
      <c r="D573">
        <f>VLOOKUP($A573,'Medical Examinations'!$A:$J,COLUMN('Medical Examinations'!C572),FALSE)</f>
        <v>9.9499999999999993</v>
      </c>
      <c r="E573" t="str">
        <f>VLOOKUP($A573,'Medical Examinations'!$A:$J,COLUMN('Medical Examinations'!D572),FALSE)</f>
        <v>Yes</v>
      </c>
      <c r="F573" t="str">
        <f>VLOOKUP($A573,'Medical Examinations'!$A:$J,COLUMN('Medical Examinations'!E572),FALSE)</f>
        <v>No</v>
      </c>
      <c r="G573" t="str">
        <f>VLOOKUP($A573,'Medical Examinations'!$A:$J,COLUMN('Medical Examinations'!F572),FALSE)</f>
        <v>Yes</v>
      </c>
      <c r="H573">
        <f>VLOOKUP($A573,'Medical Examinations'!$A:$J,COLUMN('Medical Examinations'!G572),FALSE)</f>
        <v>1</v>
      </c>
      <c r="I573" t="str">
        <f>VLOOKUP($A573,'Medical Examinations'!$A:$J,COLUMN('Medical Examinations'!H572),FALSE)</f>
        <v>No</v>
      </c>
      <c r="J573" t="str">
        <f>VLOOKUP($A573,'Medical Examinations'!$A:$J,COLUMN('Medical Examinations'!I572),FALSE)</f>
        <v>Obesity</v>
      </c>
      <c r="K573" t="str">
        <f>VLOOKUP($A573,'Medical Examinations'!$A:$J,COLUMN('Medical Examinations'!J572),FALSE)</f>
        <v>Diabetes</v>
      </c>
      <c r="L573" s="30">
        <f>VLOOKUP($A573,'Hospitalisation Details'!$A:$K,COLUMN('Hospitalisation Details'!J572),FALSE)</f>
        <v>23204</v>
      </c>
      <c r="M573" s="23">
        <f>VLOOKUP($A573,'Hospitalisation Details'!$A:$K,COLUMN('Hospitalisation Details'!F572),FALSE)</f>
        <v>17337.580000000002</v>
      </c>
      <c r="N573" t="str">
        <f>VLOOKUP($A573,'Hospitalisation Details'!$A:$K,COLUMN('Hospitalisation Details'!G572),FALSE)</f>
        <v>Tier - 2</v>
      </c>
      <c r="O573" t="str">
        <f>VLOOKUP($A573,'Hospitalisation Details'!$A:$K,COLUMN('Hospitalisation Details'!H572),FALSE)</f>
        <v>Tier - 3</v>
      </c>
      <c r="P573" t="str">
        <f>VLOOKUP($A573,'Hospitalisation Details'!$A:$K,COLUMN('Hospitalisation Details'!I572),FALSE)</f>
        <v>R1023</v>
      </c>
      <c r="Q573">
        <f>VLOOKUP($A573,'Hospitalisation Details'!$A:$K,COLUMN('Hospitalisation Details'!K572),FALSE)</f>
        <v>59</v>
      </c>
    </row>
    <row r="574" spans="1:17" ht="15.75" x14ac:dyDescent="0.25">
      <c r="A574" s="6" t="s">
        <v>614</v>
      </c>
      <c r="B574" t="str">
        <f>VLOOKUP(A574,'Customer Names'!A:E,COLUMN('Customer Names'!D573),FALSE)</f>
        <v>Mrs. Beth</v>
      </c>
      <c r="C574">
        <f>VLOOKUP($A574,'Medical Examinations'!$A:$J,COLUMN('Medical Examinations'!B573),FALSE)</f>
        <v>49.07</v>
      </c>
      <c r="D574">
        <f>VLOOKUP($A574,'Medical Examinations'!$A:$J,COLUMN('Medical Examinations'!C573),FALSE)</f>
        <v>9.08</v>
      </c>
      <c r="E574" t="str">
        <f>VLOOKUP($A574,'Medical Examinations'!$A:$J,COLUMN('Medical Examinations'!D573),FALSE)</f>
        <v>Yes</v>
      </c>
      <c r="F574" t="str">
        <f>VLOOKUP($A574,'Medical Examinations'!$A:$J,COLUMN('Medical Examinations'!E573),FALSE)</f>
        <v>No</v>
      </c>
      <c r="G574" t="str">
        <f>VLOOKUP($A574,'Medical Examinations'!$A:$J,COLUMN('Medical Examinations'!F573),FALSE)</f>
        <v>No</v>
      </c>
      <c r="H574">
        <f>VLOOKUP($A574,'Medical Examinations'!$A:$J,COLUMN('Medical Examinations'!G573),FALSE)</f>
        <v>1</v>
      </c>
      <c r="I574" t="str">
        <f>VLOOKUP($A574,'Medical Examinations'!$A:$J,COLUMN('Medical Examinations'!H573),FALSE)</f>
        <v>No</v>
      </c>
      <c r="J574" t="str">
        <f>VLOOKUP($A574,'Medical Examinations'!$A:$J,COLUMN('Medical Examinations'!I573),FALSE)</f>
        <v>Obesity</v>
      </c>
      <c r="K574" t="str">
        <f>VLOOKUP($A574,'Medical Examinations'!$A:$J,COLUMN('Medical Examinations'!J573),FALSE)</f>
        <v>Diabetes</v>
      </c>
      <c r="L574" s="30">
        <f>VLOOKUP($A574,'Hospitalisation Details'!$A:$K,COLUMN('Hospitalisation Details'!J573),FALSE)</f>
        <v>27631</v>
      </c>
      <c r="M574" s="23">
        <f>VLOOKUP($A574,'Hospitalisation Details'!$A:$K,COLUMN('Hospitalisation Details'!F573),FALSE)</f>
        <v>17253.43</v>
      </c>
      <c r="N574" t="str">
        <f>VLOOKUP($A574,'Hospitalisation Details'!$A:$K,COLUMN('Hospitalisation Details'!G573),FALSE)</f>
        <v>Tier - 2</v>
      </c>
      <c r="O574" t="str">
        <f>VLOOKUP($A574,'Hospitalisation Details'!$A:$K,COLUMN('Hospitalisation Details'!H573),FALSE)</f>
        <v>Tier - 3</v>
      </c>
      <c r="P574" t="str">
        <f>VLOOKUP($A574,'Hospitalisation Details'!$A:$K,COLUMN('Hospitalisation Details'!I573),FALSE)</f>
        <v>R1026</v>
      </c>
      <c r="Q574">
        <f>VLOOKUP($A574,'Hospitalisation Details'!$A:$K,COLUMN('Hospitalisation Details'!K573),FALSE)</f>
        <v>47</v>
      </c>
    </row>
    <row r="575" spans="1:17" ht="15.75" x14ac:dyDescent="0.25">
      <c r="A575" s="6" t="s">
        <v>615</v>
      </c>
      <c r="B575" t="str">
        <f>VLOOKUP(A575,'Customer Names'!A:E,COLUMN('Customer Names'!D574),FALSE)</f>
        <v>Mr. Jason</v>
      </c>
      <c r="C575">
        <f>VLOOKUP($A575,'Medical Examinations'!$A:$J,COLUMN('Medical Examinations'!B574),FALSE)</f>
        <v>19.8</v>
      </c>
      <c r="D575">
        <f>VLOOKUP($A575,'Medical Examinations'!$A:$J,COLUMN('Medical Examinations'!C574),FALSE)</f>
        <v>4.82</v>
      </c>
      <c r="E575" t="str">
        <f>VLOOKUP($A575,'Medical Examinations'!$A:$J,COLUMN('Medical Examinations'!D574),FALSE)</f>
        <v>No</v>
      </c>
      <c r="F575" t="str">
        <f>VLOOKUP($A575,'Medical Examinations'!$A:$J,COLUMN('Medical Examinations'!E574),FALSE)</f>
        <v>No</v>
      </c>
      <c r="G575" t="str">
        <f>VLOOKUP($A575,'Medical Examinations'!$A:$J,COLUMN('Medical Examinations'!F574),FALSE)</f>
        <v>No</v>
      </c>
      <c r="H575">
        <f>VLOOKUP($A575,'Medical Examinations'!$A:$J,COLUMN('Medical Examinations'!G574),FALSE)</f>
        <v>0</v>
      </c>
      <c r="I575" t="str">
        <f>VLOOKUP($A575,'Medical Examinations'!$A:$J,COLUMN('Medical Examinations'!H574),FALSE)</f>
        <v>Yes</v>
      </c>
      <c r="J575" t="str">
        <f>VLOOKUP($A575,'Medical Examinations'!$A:$J,COLUMN('Medical Examinations'!I574),FALSE)</f>
        <v>Healthy Weight</v>
      </c>
      <c r="K575" t="str">
        <f>VLOOKUP($A575,'Medical Examinations'!$A:$J,COLUMN('Medical Examinations'!J574),FALSE)</f>
        <v>Normal</v>
      </c>
      <c r="L575" s="30">
        <f>VLOOKUP($A575,'Hospitalisation Details'!$A:$K,COLUMN('Hospitalisation Details'!J574),FALSE)</f>
        <v>30246</v>
      </c>
      <c r="M575" s="23">
        <f>VLOOKUP($A575,'Hospitalisation Details'!$A:$K,COLUMN('Hospitalisation Details'!F574),FALSE)</f>
        <v>17179.52</v>
      </c>
      <c r="N575" t="str">
        <f>VLOOKUP($A575,'Hospitalisation Details'!$A:$K,COLUMN('Hospitalisation Details'!G574),FALSE)</f>
        <v>Tier - 2</v>
      </c>
      <c r="O575" t="str">
        <f>VLOOKUP($A575,'Hospitalisation Details'!$A:$K,COLUMN('Hospitalisation Details'!H574),FALSE)</f>
        <v>Tier - 1</v>
      </c>
      <c r="P575" t="str">
        <f>VLOOKUP($A575,'Hospitalisation Details'!$A:$K,COLUMN('Hospitalisation Details'!I574),FALSE)</f>
        <v>R1013</v>
      </c>
      <c r="Q575">
        <f>VLOOKUP($A575,'Hospitalisation Details'!$A:$K,COLUMN('Hospitalisation Details'!K574),FALSE)</f>
        <v>40</v>
      </c>
    </row>
    <row r="576" spans="1:17" ht="15.75" x14ac:dyDescent="0.25">
      <c r="A576" s="6" t="s">
        <v>616</v>
      </c>
      <c r="B576" t="str">
        <f>VLOOKUP(A576,'Customer Names'!A:E,COLUMN('Customer Names'!D575),FALSE)</f>
        <v>Mr. Yoshinori</v>
      </c>
      <c r="C576">
        <f>VLOOKUP($A576,'Medical Examinations'!$A:$J,COLUMN('Medical Examinations'!B575),FALSE)</f>
        <v>27.36</v>
      </c>
      <c r="D576">
        <f>VLOOKUP($A576,'Medical Examinations'!$A:$J,COLUMN('Medical Examinations'!C575),FALSE)</f>
        <v>4.6500000000000004</v>
      </c>
      <c r="E576" t="str">
        <f>VLOOKUP($A576,'Medical Examinations'!$A:$J,COLUMN('Medical Examinations'!D575),FALSE)</f>
        <v>No</v>
      </c>
      <c r="F576" t="str">
        <f>VLOOKUP($A576,'Medical Examinations'!$A:$J,COLUMN('Medical Examinations'!E575),FALSE)</f>
        <v>Yes</v>
      </c>
      <c r="G576" t="str">
        <f>VLOOKUP($A576,'Medical Examinations'!$A:$J,COLUMN('Medical Examinations'!F575),FALSE)</f>
        <v>No</v>
      </c>
      <c r="H576">
        <f>VLOOKUP($A576,'Medical Examinations'!$A:$J,COLUMN('Medical Examinations'!G575),FALSE)</f>
        <v>1</v>
      </c>
      <c r="I576" t="str">
        <f>VLOOKUP($A576,'Medical Examinations'!$A:$J,COLUMN('Medical Examinations'!H575),FALSE)</f>
        <v>Yes</v>
      </c>
      <c r="J576" t="str">
        <f>VLOOKUP($A576,'Medical Examinations'!$A:$J,COLUMN('Medical Examinations'!I575),FALSE)</f>
        <v>Overweight</v>
      </c>
      <c r="K576" t="str">
        <f>VLOOKUP($A576,'Medical Examinations'!$A:$J,COLUMN('Medical Examinations'!J575),FALSE)</f>
        <v>Normal</v>
      </c>
      <c r="L576" s="30">
        <f>VLOOKUP($A576,'Hospitalisation Details'!$A:$K,COLUMN('Hospitalisation Details'!J575),FALSE)</f>
        <v>38217</v>
      </c>
      <c r="M576" s="23">
        <f>VLOOKUP($A576,'Hospitalisation Details'!$A:$K,COLUMN('Hospitalisation Details'!F575),FALSE)</f>
        <v>17178.68</v>
      </c>
      <c r="N576" t="str">
        <f>VLOOKUP($A576,'Hospitalisation Details'!$A:$K,COLUMN('Hospitalisation Details'!G575),FALSE)</f>
        <v>Tier - 2</v>
      </c>
      <c r="O576" t="str">
        <f>VLOOKUP($A576,'Hospitalisation Details'!$A:$K,COLUMN('Hospitalisation Details'!H575),FALSE)</f>
        <v>Tier - 2</v>
      </c>
      <c r="P576" t="str">
        <f>VLOOKUP($A576,'Hospitalisation Details'!$A:$K,COLUMN('Hospitalisation Details'!I575),FALSE)</f>
        <v>R1019</v>
      </c>
      <c r="Q576">
        <f>VLOOKUP($A576,'Hospitalisation Details'!$A:$K,COLUMN('Hospitalisation Details'!K575),FALSE)</f>
        <v>18</v>
      </c>
    </row>
    <row r="577" spans="1:17" ht="15.75" x14ac:dyDescent="0.25">
      <c r="A577" s="6" t="s">
        <v>617</v>
      </c>
      <c r="B577" t="str">
        <f>VLOOKUP(A577,'Customer Names'!A:E,COLUMN('Customer Names'!D576),FALSE)</f>
        <v>Ms. Adrienne</v>
      </c>
      <c r="C577">
        <f>VLOOKUP($A577,'Medical Examinations'!$A:$J,COLUMN('Medical Examinations'!B576),FALSE)</f>
        <v>42.95</v>
      </c>
      <c r="D577">
        <f>VLOOKUP($A577,'Medical Examinations'!$A:$J,COLUMN('Medical Examinations'!C576),FALSE)</f>
        <v>5.16</v>
      </c>
      <c r="E577" t="str">
        <f>VLOOKUP($A577,'Medical Examinations'!$A:$J,COLUMN('Medical Examinations'!D576),FALSE)</f>
        <v>Yes</v>
      </c>
      <c r="F577" t="str">
        <f>VLOOKUP($A577,'Medical Examinations'!$A:$J,COLUMN('Medical Examinations'!E576),FALSE)</f>
        <v>No</v>
      </c>
      <c r="G577" t="str">
        <f>VLOOKUP($A577,'Medical Examinations'!$A:$J,COLUMN('Medical Examinations'!F576),FALSE)</f>
        <v>No</v>
      </c>
      <c r="H577">
        <f>VLOOKUP($A577,'Medical Examinations'!$A:$J,COLUMN('Medical Examinations'!G576),FALSE)</f>
        <v>1</v>
      </c>
      <c r="I577" t="str">
        <f>VLOOKUP($A577,'Medical Examinations'!$A:$J,COLUMN('Medical Examinations'!H576),FALSE)</f>
        <v>No</v>
      </c>
      <c r="J577" t="str">
        <f>VLOOKUP($A577,'Medical Examinations'!$A:$J,COLUMN('Medical Examinations'!I576),FALSE)</f>
        <v>Obesity</v>
      </c>
      <c r="K577" t="str">
        <f>VLOOKUP($A577,'Medical Examinations'!$A:$J,COLUMN('Medical Examinations'!J576),FALSE)</f>
        <v>Normal</v>
      </c>
      <c r="L577" s="30">
        <f>VLOOKUP($A577,'Hospitalisation Details'!$A:$K,COLUMN('Hospitalisation Details'!J576),FALSE)</f>
        <v>23535</v>
      </c>
      <c r="M577" s="23">
        <f>VLOOKUP($A577,'Hospitalisation Details'!$A:$K,COLUMN('Hospitalisation Details'!F576),FALSE)</f>
        <v>17174.52</v>
      </c>
      <c r="N577" t="str">
        <f>VLOOKUP($A577,'Hospitalisation Details'!$A:$K,COLUMN('Hospitalisation Details'!G576),FALSE)</f>
        <v>Tier - 2</v>
      </c>
      <c r="O577" t="str">
        <f>VLOOKUP($A577,'Hospitalisation Details'!$A:$K,COLUMN('Hospitalisation Details'!H576),FALSE)</f>
        <v>Tier - 2</v>
      </c>
      <c r="P577" t="str">
        <f>VLOOKUP($A577,'Hospitalisation Details'!$A:$K,COLUMN('Hospitalisation Details'!I576),FALSE)</f>
        <v>R1012</v>
      </c>
      <c r="Q577">
        <f>VLOOKUP($A577,'Hospitalisation Details'!$A:$K,COLUMN('Hospitalisation Details'!K576),FALSE)</f>
        <v>59</v>
      </c>
    </row>
    <row r="578" spans="1:17" ht="15.75" x14ac:dyDescent="0.25">
      <c r="A578" s="6" t="s">
        <v>618</v>
      </c>
      <c r="B578" t="str">
        <f>VLOOKUP(A578,'Customer Names'!A:E,COLUMN('Customer Names'!D577),FALSE)</f>
        <v>Mrs. Meredith</v>
      </c>
      <c r="C578">
        <f>VLOOKUP($A578,'Medical Examinations'!$A:$J,COLUMN('Medical Examinations'!B577),FALSE)</f>
        <v>42.66</v>
      </c>
      <c r="D578">
        <f>VLOOKUP($A578,'Medical Examinations'!$A:$J,COLUMN('Medical Examinations'!C577),FALSE)</f>
        <v>10.44</v>
      </c>
      <c r="E578" t="str">
        <f>VLOOKUP($A578,'Medical Examinations'!$A:$J,COLUMN('Medical Examinations'!D577),FALSE)</f>
        <v>No</v>
      </c>
      <c r="F578" t="str">
        <f>VLOOKUP($A578,'Medical Examinations'!$A:$J,COLUMN('Medical Examinations'!E577),FALSE)</f>
        <v>No</v>
      </c>
      <c r="G578" t="str">
        <f>VLOOKUP($A578,'Medical Examinations'!$A:$J,COLUMN('Medical Examinations'!F577),FALSE)</f>
        <v>No</v>
      </c>
      <c r="H578">
        <f>VLOOKUP($A578,'Medical Examinations'!$A:$J,COLUMN('Medical Examinations'!G577),FALSE)</f>
        <v>0</v>
      </c>
      <c r="I578" t="str">
        <f>VLOOKUP($A578,'Medical Examinations'!$A:$J,COLUMN('Medical Examinations'!H577),FALSE)</f>
        <v>No</v>
      </c>
      <c r="J578" t="str">
        <f>VLOOKUP($A578,'Medical Examinations'!$A:$J,COLUMN('Medical Examinations'!I577),FALSE)</f>
        <v>Obesity</v>
      </c>
      <c r="K578" t="str">
        <f>VLOOKUP($A578,'Medical Examinations'!$A:$J,COLUMN('Medical Examinations'!J577),FALSE)</f>
        <v>Diabetes</v>
      </c>
      <c r="L578" s="30">
        <f>VLOOKUP($A578,'Hospitalisation Details'!$A:$K,COLUMN('Hospitalisation Details'!J577),FALSE)</f>
        <v>24001</v>
      </c>
      <c r="M578" s="23">
        <f>VLOOKUP($A578,'Hospitalisation Details'!$A:$K,COLUMN('Hospitalisation Details'!F577),FALSE)</f>
        <v>17172.27</v>
      </c>
      <c r="N578" t="str">
        <f>VLOOKUP($A578,'Hospitalisation Details'!$A:$K,COLUMN('Hospitalisation Details'!G577),FALSE)</f>
        <v>Tier - 2</v>
      </c>
      <c r="O578" t="str">
        <f>VLOOKUP($A578,'Hospitalisation Details'!$A:$K,COLUMN('Hospitalisation Details'!H577),FALSE)</f>
        <v>Tier - 2</v>
      </c>
      <c r="P578" t="str">
        <f>VLOOKUP($A578,'Hospitalisation Details'!$A:$K,COLUMN('Hospitalisation Details'!I577),FALSE)</f>
        <v>R1026</v>
      </c>
      <c r="Q578">
        <f>VLOOKUP($A578,'Hospitalisation Details'!$A:$K,COLUMN('Hospitalisation Details'!K577),FALSE)</f>
        <v>57</v>
      </c>
    </row>
    <row r="579" spans="1:17" ht="15.75" x14ac:dyDescent="0.25">
      <c r="A579" s="6" t="s">
        <v>619</v>
      </c>
      <c r="B579" t="str">
        <f>VLOOKUP(A579,'Customer Names'!A:E,COLUMN('Customer Names'!D578),FALSE)</f>
        <v>Mr. Junyong</v>
      </c>
      <c r="C579">
        <f>VLOOKUP($A579,'Medical Examinations'!$A:$J,COLUMN('Medical Examinations'!B578),FALSE)</f>
        <v>33.630000000000003</v>
      </c>
      <c r="D579">
        <f>VLOOKUP($A579,'Medical Examinations'!$A:$J,COLUMN('Medical Examinations'!C578),FALSE)</f>
        <v>5.69</v>
      </c>
      <c r="E579" t="str">
        <f>VLOOKUP($A579,'Medical Examinations'!$A:$J,COLUMN('Medical Examinations'!D578),FALSE)</f>
        <v>No</v>
      </c>
      <c r="F579" t="str">
        <f>VLOOKUP($A579,'Medical Examinations'!$A:$J,COLUMN('Medical Examinations'!E578),FALSE)</f>
        <v>No</v>
      </c>
      <c r="G579" t="str">
        <f>VLOOKUP($A579,'Medical Examinations'!$A:$J,COLUMN('Medical Examinations'!F578),FALSE)</f>
        <v>No</v>
      </c>
      <c r="H579">
        <f>VLOOKUP($A579,'Medical Examinations'!$A:$J,COLUMN('Medical Examinations'!G578),FALSE)</f>
        <v>1</v>
      </c>
      <c r="I579" t="str">
        <f>VLOOKUP($A579,'Medical Examinations'!$A:$J,COLUMN('Medical Examinations'!H578),FALSE)</f>
        <v>No</v>
      </c>
      <c r="J579" t="str">
        <f>VLOOKUP($A579,'Medical Examinations'!$A:$J,COLUMN('Medical Examinations'!I578),FALSE)</f>
        <v>Obesity</v>
      </c>
      <c r="K579" t="str">
        <f>VLOOKUP($A579,'Medical Examinations'!$A:$J,COLUMN('Medical Examinations'!J578),FALSE)</f>
        <v>Normal</v>
      </c>
      <c r="L579" s="30">
        <f>VLOOKUP($A579,'Hospitalisation Details'!$A:$K,COLUMN('Hospitalisation Details'!J578),FALSE)</f>
        <v>35949</v>
      </c>
      <c r="M579" s="23">
        <f>VLOOKUP($A579,'Hospitalisation Details'!$A:$K,COLUMN('Hospitalisation Details'!F578),FALSE)</f>
        <v>17128.43</v>
      </c>
      <c r="N579" t="str">
        <f>VLOOKUP($A579,'Hospitalisation Details'!$A:$K,COLUMN('Hospitalisation Details'!G578),FALSE)</f>
        <v>Tier - 2</v>
      </c>
      <c r="O579" t="str">
        <f>VLOOKUP($A579,'Hospitalisation Details'!$A:$K,COLUMN('Hospitalisation Details'!H578),FALSE)</f>
        <v>Tier - 3</v>
      </c>
      <c r="P579" t="str">
        <f>VLOOKUP($A579,'Hospitalisation Details'!$A:$K,COLUMN('Hospitalisation Details'!I578),FALSE)</f>
        <v>R1016</v>
      </c>
      <c r="Q579">
        <f>VLOOKUP($A579,'Hospitalisation Details'!$A:$K,COLUMN('Hospitalisation Details'!K578),FALSE)</f>
        <v>25</v>
      </c>
    </row>
    <row r="580" spans="1:17" ht="15.75" x14ac:dyDescent="0.25">
      <c r="A580" s="6" t="s">
        <v>620</v>
      </c>
      <c r="B580" t="str">
        <f>VLOOKUP(A580,'Customer Names'!A:E,COLUMN('Customer Names'!D579),FALSE)</f>
        <v>Ms. Kristen</v>
      </c>
      <c r="C580">
        <f>VLOOKUP($A580,'Medical Examinations'!$A:$J,COLUMN('Medical Examinations'!B579),FALSE)</f>
        <v>26.84</v>
      </c>
      <c r="D580">
        <f>VLOOKUP($A580,'Medical Examinations'!$A:$J,COLUMN('Medical Examinations'!C579),FALSE)</f>
        <v>6.5</v>
      </c>
      <c r="E580" t="str">
        <f>VLOOKUP($A580,'Medical Examinations'!$A:$J,COLUMN('Medical Examinations'!D579),FALSE)</f>
        <v>No</v>
      </c>
      <c r="F580" t="str">
        <f>VLOOKUP($A580,'Medical Examinations'!$A:$J,COLUMN('Medical Examinations'!E579),FALSE)</f>
        <v>No</v>
      </c>
      <c r="G580" t="str">
        <f>VLOOKUP($A580,'Medical Examinations'!$A:$J,COLUMN('Medical Examinations'!F579),FALSE)</f>
        <v>No</v>
      </c>
      <c r="H580">
        <f>VLOOKUP($A580,'Medical Examinations'!$A:$J,COLUMN('Medical Examinations'!G579),FALSE)</f>
        <v>0</v>
      </c>
      <c r="I580" t="str">
        <f>VLOOKUP($A580,'Medical Examinations'!$A:$J,COLUMN('Medical Examinations'!H579),FALSE)</f>
        <v>Yes</v>
      </c>
      <c r="J580" t="str">
        <f>VLOOKUP($A580,'Medical Examinations'!$A:$J,COLUMN('Medical Examinations'!I579),FALSE)</f>
        <v>Overweight</v>
      </c>
      <c r="K580" t="str">
        <f>VLOOKUP($A580,'Medical Examinations'!$A:$J,COLUMN('Medical Examinations'!J579),FALSE)</f>
        <v>Diabetes</v>
      </c>
      <c r="L580" s="30">
        <f>VLOOKUP($A580,'Hospitalisation Details'!$A:$K,COLUMN('Hospitalisation Details'!J579),FALSE)</f>
        <v>37435</v>
      </c>
      <c r="M580" s="23">
        <f>VLOOKUP($A580,'Hospitalisation Details'!$A:$K,COLUMN('Hospitalisation Details'!F579),FALSE)</f>
        <v>17085.27</v>
      </c>
      <c r="N580" t="str">
        <f>VLOOKUP($A580,'Hospitalisation Details'!$A:$K,COLUMN('Hospitalisation Details'!G579),FALSE)</f>
        <v>Tier - 2</v>
      </c>
      <c r="O580" t="str">
        <f>VLOOKUP($A580,'Hospitalisation Details'!$A:$K,COLUMN('Hospitalisation Details'!H579),FALSE)</f>
        <v>Tier - 3</v>
      </c>
      <c r="P580" t="str">
        <f>VLOOKUP($A580,'Hospitalisation Details'!$A:$K,COLUMN('Hospitalisation Details'!I579),FALSE)</f>
        <v>R1013</v>
      </c>
      <c r="Q580">
        <f>VLOOKUP($A580,'Hospitalisation Details'!$A:$K,COLUMN('Hospitalisation Details'!K579),FALSE)</f>
        <v>20</v>
      </c>
    </row>
    <row r="581" spans="1:17" ht="15.75" x14ac:dyDescent="0.25">
      <c r="A581" s="6" t="s">
        <v>621</v>
      </c>
      <c r="B581" t="str">
        <f>VLOOKUP(A581,'Customer Names'!A:E,COLUMN('Customer Names'!D580),FALSE)</f>
        <v>Ms. Maria</v>
      </c>
      <c r="C581">
        <f>VLOOKUP($A581,'Medical Examinations'!$A:$J,COLUMN('Medical Examinations'!B580),FALSE)</f>
        <v>28.3</v>
      </c>
      <c r="D581">
        <f>VLOOKUP($A581,'Medical Examinations'!$A:$J,COLUMN('Medical Examinations'!C580),FALSE)</f>
        <v>5.73</v>
      </c>
      <c r="E581" t="str">
        <f>VLOOKUP($A581,'Medical Examinations'!$A:$J,COLUMN('Medical Examinations'!D580),FALSE)</f>
        <v>No</v>
      </c>
      <c r="F581" t="str">
        <f>VLOOKUP($A581,'Medical Examinations'!$A:$J,COLUMN('Medical Examinations'!E580),FALSE)</f>
        <v>No</v>
      </c>
      <c r="G581" t="str">
        <f>VLOOKUP($A581,'Medical Examinations'!$A:$J,COLUMN('Medical Examinations'!F580),FALSE)</f>
        <v>Yes</v>
      </c>
      <c r="H581">
        <f>VLOOKUP($A581,'Medical Examinations'!$A:$J,COLUMN('Medical Examinations'!G580),FALSE)</f>
        <v>1</v>
      </c>
      <c r="I581" t="str">
        <f>VLOOKUP($A581,'Medical Examinations'!$A:$J,COLUMN('Medical Examinations'!H580),FALSE)</f>
        <v>Yes</v>
      </c>
      <c r="J581" t="str">
        <f>VLOOKUP($A581,'Medical Examinations'!$A:$J,COLUMN('Medical Examinations'!I580),FALSE)</f>
        <v>Overweight</v>
      </c>
      <c r="K581" t="str">
        <f>VLOOKUP($A581,'Medical Examinations'!$A:$J,COLUMN('Medical Examinations'!J580),FALSE)</f>
        <v>Prediabetes</v>
      </c>
      <c r="L581" s="30">
        <f>VLOOKUP($A581,'Hospitalisation Details'!$A:$K,COLUMN('Hospitalisation Details'!J580),FALSE)</f>
        <v>37981</v>
      </c>
      <c r="M581" s="23">
        <f>VLOOKUP($A581,'Hospitalisation Details'!$A:$K,COLUMN('Hospitalisation Details'!F580),FALSE)</f>
        <v>17081.080000000002</v>
      </c>
      <c r="N581" t="str">
        <f>VLOOKUP($A581,'Hospitalisation Details'!$A:$K,COLUMN('Hospitalisation Details'!G580),FALSE)</f>
        <v>Tier - 2</v>
      </c>
      <c r="O581" t="str">
        <f>VLOOKUP($A581,'Hospitalisation Details'!$A:$K,COLUMN('Hospitalisation Details'!H580),FALSE)</f>
        <v>Tier - 2</v>
      </c>
      <c r="P581" t="str">
        <f>VLOOKUP($A581,'Hospitalisation Details'!$A:$K,COLUMN('Hospitalisation Details'!I580),FALSE)</f>
        <v>R1011</v>
      </c>
      <c r="Q581">
        <f>VLOOKUP($A581,'Hospitalisation Details'!$A:$K,COLUMN('Hospitalisation Details'!K580),FALSE)</f>
        <v>19</v>
      </c>
    </row>
    <row r="582" spans="1:17" ht="15.75" x14ac:dyDescent="0.25">
      <c r="A582" s="6" t="s">
        <v>622</v>
      </c>
      <c r="B582" t="str">
        <f>VLOOKUP(A582,'Customer Names'!A:E,COLUMN('Customer Names'!D581),FALSE)</f>
        <v>Mr. Jonathan</v>
      </c>
      <c r="C582">
        <f>VLOOKUP($A582,'Medical Examinations'!$A:$J,COLUMN('Medical Examinations'!B581),FALSE)</f>
        <v>27.06</v>
      </c>
      <c r="D582">
        <f>VLOOKUP($A582,'Medical Examinations'!$A:$J,COLUMN('Medical Examinations'!C581),FALSE)</f>
        <v>5.74</v>
      </c>
      <c r="E582" t="str">
        <f>VLOOKUP($A582,'Medical Examinations'!$A:$J,COLUMN('Medical Examinations'!D581),FALSE)</f>
        <v>Yes</v>
      </c>
      <c r="F582" t="str">
        <f>VLOOKUP($A582,'Medical Examinations'!$A:$J,COLUMN('Medical Examinations'!E581),FALSE)</f>
        <v>No</v>
      </c>
      <c r="G582" t="str">
        <f>VLOOKUP($A582,'Medical Examinations'!$A:$J,COLUMN('Medical Examinations'!F581),FALSE)</f>
        <v>No</v>
      </c>
      <c r="H582">
        <f>VLOOKUP($A582,'Medical Examinations'!$A:$J,COLUMN('Medical Examinations'!G581),FALSE)</f>
        <v>0</v>
      </c>
      <c r="I582" t="str">
        <f>VLOOKUP($A582,'Medical Examinations'!$A:$J,COLUMN('Medical Examinations'!H581),FALSE)</f>
        <v>Yes</v>
      </c>
      <c r="J582" t="str">
        <f>VLOOKUP($A582,'Medical Examinations'!$A:$J,COLUMN('Medical Examinations'!I581),FALSE)</f>
        <v>Overweight</v>
      </c>
      <c r="K582" t="str">
        <f>VLOOKUP($A582,'Medical Examinations'!$A:$J,COLUMN('Medical Examinations'!J581),FALSE)</f>
        <v>Prediabetes</v>
      </c>
      <c r="L582" s="30">
        <f>VLOOKUP($A582,'Hospitalisation Details'!$A:$K,COLUMN('Hospitalisation Details'!J581),FALSE)</f>
        <v>35226</v>
      </c>
      <c r="M582" s="23">
        <f>VLOOKUP($A582,'Hospitalisation Details'!$A:$K,COLUMN('Hospitalisation Details'!F581),FALSE)</f>
        <v>17043.34</v>
      </c>
      <c r="N582" t="str">
        <f>VLOOKUP($A582,'Hospitalisation Details'!$A:$K,COLUMN('Hospitalisation Details'!G581),FALSE)</f>
        <v>Tier - 2</v>
      </c>
      <c r="O582" t="str">
        <f>VLOOKUP($A582,'Hospitalisation Details'!$A:$K,COLUMN('Hospitalisation Details'!H581),FALSE)</f>
        <v>Tier - 3</v>
      </c>
      <c r="P582" t="str">
        <f>VLOOKUP($A582,'Hospitalisation Details'!$A:$K,COLUMN('Hospitalisation Details'!I581),FALSE)</f>
        <v>R1013</v>
      </c>
      <c r="Q582">
        <f>VLOOKUP($A582,'Hospitalisation Details'!$A:$K,COLUMN('Hospitalisation Details'!K581),FALSE)</f>
        <v>26</v>
      </c>
    </row>
    <row r="583" spans="1:17" ht="15.75" x14ac:dyDescent="0.25">
      <c r="A583" s="6" t="s">
        <v>623</v>
      </c>
      <c r="B583" t="str">
        <f>VLOOKUP(A583,'Customer Names'!A:E,COLUMN('Customer Names'!D582),FALSE)</f>
        <v>Mr. Phil</v>
      </c>
      <c r="C583">
        <f>VLOOKUP($A583,'Medical Examinations'!$A:$J,COLUMN('Medical Examinations'!B582),FALSE)</f>
        <v>47.13</v>
      </c>
      <c r="D583">
        <f>VLOOKUP($A583,'Medical Examinations'!$A:$J,COLUMN('Medical Examinations'!C582),FALSE)</f>
        <v>8.6999999999999993</v>
      </c>
      <c r="E583" t="str">
        <f>VLOOKUP($A583,'Medical Examinations'!$A:$J,COLUMN('Medical Examinations'!D582),FALSE)</f>
        <v>No</v>
      </c>
      <c r="F583" t="str">
        <f>VLOOKUP($A583,'Medical Examinations'!$A:$J,COLUMN('Medical Examinations'!E582),FALSE)</f>
        <v>No</v>
      </c>
      <c r="G583" t="str">
        <f>VLOOKUP($A583,'Medical Examinations'!$A:$J,COLUMN('Medical Examinations'!F582),FALSE)</f>
        <v>No</v>
      </c>
      <c r="H583">
        <f>VLOOKUP($A583,'Medical Examinations'!$A:$J,COLUMN('Medical Examinations'!G582),FALSE)</f>
        <v>0</v>
      </c>
      <c r="I583" t="str">
        <f>VLOOKUP($A583,'Medical Examinations'!$A:$J,COLUMN('Medical Examinations'!H582),FALSE)</f>
        <v>No</v>
      </c>
      <c r="J583" t="str">
        <f>VLOOKUP($A583,'Medical Examinations'!$A:$J,COLUMN('Medical Examinations'!I582),FALSE)</f>
        <v>Obesity</v>
      </c>
      <c r="K583" t="str">
        <f>VLOOKUP($A583,'Medical Examinations'!$A:$J,COLUMN('Medical Examinations'!J582),FALSE)</f>
        <v>Diabetes</v>
      </c>
      <c r="L583" s="30">
        <f>VLOOKUP($A583,'Hospitalisation Details'!$A:$K,COLUMN('Hospitalisation Details'!J582),FALSE)</f>
        <v>26167</v>
      </c>
      <c r="M583" s="23">
        <f>VLOOKUP($A583,'Hospitalisation Details'!$A:$K,COLUMN('Hospitalisation Details'!F582),FALSE)</f>
        <v>17016.009999999998</v>
      </c>
      <c r="N583" t="str">
        <f>VLOOKUP($A583,'Hospitalisation Details'!$A:$K,COLUMN('Hospitalisation Details'!G582),FALSE)</f>
        <v>Tier - 2</v>
      </c>
      <c r="O583" t="str">
        <f>VLOOKUP($A583,'Hospitalisation Details'!$A:$K,COLUMN('Hospitalisation Details'!H582),FALSE)</f>
        <v>Tier - 2</v>
      </c>
      <c r="P583" t="str">
        <f>VLOOKUP($A583,'Hospitalisation Details'!$A:$K,COLUMN('Hospitalisation Details'!I582),FALSE)</f>
        <v>R1023</v>
      </c>
      <c r="Q583">
        <f>VLOOKUP($A583,'Hospitalisation Details'!$A:$K,COLUMN('Hospitalisation Details'!K582),FALSE)</f>
        <v>51</v>
      </c>
    </row>
    <row r="584" spans="1:17" ht="15.75" x14ac:dyDescent="0.25">
      <c r="A584" s="6" t="s">
        <v>624</v>
      </c>
      <c r="B584" t="str">
        <f>VLOOKUP(A584,'Customer Names'!A:E,COLUMN('Customer Names'!D583),FALSE)</f>
        <v>Ms. Benjamina</v>
      </c>
      <c r="C584">
        <f>VLOOKUP($A584,'Medical Examinations'!$A:$J,COLUMN('Medical Examinations'!B583),FALSE)</f>
        <v>51.72</v>
      </c>
      <c r="D584">
        <f>VLOOKUP($A584,'Medical Examinations'!$A:$J,COLUMN('Medical Examinations'!C583),FALSE)</f>
        <v>5.09</v>
      </c>
      <c r="E584" t="str">
        <f>VLOOKUP($A584,'Medical Examinations'!$A:$J,COLUMN('Medical Examinations'!D583),FALSE)</f>
        <v>No</v>
      </c>
      <c r="F584" t="str">
        <f>VLOOKUP($A584,'Medical Examinations'!$A:$J,COLUMN('Medical Examinations'!E583),FALSE)</f>
        <v>No</v>
      </c>
      <c r="G584" t="str">
        <f>VLOOKUP($A584,'Medical Examinations'!$A:$J,COLUMN('Medical Examinations'!F583),FALSE)</f>
        <v>No</v>
      </c>
      <c r="H584">
        <f>VLOOKUP($A584,'Medical Examinations'!$A:$J,COLUMN('Medical Examinations'!G583),FALSE)</f>
        <v>0</v>
      </c>
      <c r="I584" t="str">
        <f>VLOOKUP($A584,'Medical Examinations'!$A:$J,COLUMN('Medical Examinations'!H583),FALSE)</f>
        <v>No</v>
      </c>
      <c r="J584" t="str">
        <f>VLOOKUP($A584,'Medical Examinations'!$A:$J,COLUMN('Medical Examinations'!I583),FALSE)</f>
        <v>Obesity</v>
      </c>
      <c r="K584" t="str">
        <f>VLOOKUP($A584,'Medical Examinations'!$A:$J,COLUMN('Medical Examinations'!J583),FALSE)</f>
        <v>Normal</v>
      </c>
      <c r="L584" s="30">
        <f>VLOOKUP($A584,'Hospitalisation Details'!$A:$K,COLUMN('Hospitalisation Details'!J583),FALSE)</f>
        <v>29418</v>
      </c>
      <c r="M584" s="23">
        <f>VLOOKUP($A584,'Hospitalisation Details'!$A:$K,COLUMN('Hospitalisation Details'!F583),FALSE)</f>
        <v>16990.55</v>
      </c>
      <c r="N584" t="str">
        <f>VLOOKUP($A584,'Hospitalisation Details'!$A:$K,COLUMN('Hospitalisation Details'!G583),FALSE)</f>
        <v>Tier - 2</v>
      </c>
      <c r="O584" t="str">
        <f>VLOOKUP($A584,'Hospitalisation Details'!$A:$K,COLUMN('Hospitalisation Details'!H583),FALSE)</f>
        <v>Tier - 3</v>
      </c>
      <c r="P584" t="str">
        <f>VLOOKUP($A584,'Hospitalisation Details'!$A:$K,COLUMN('Hospitalisation Details'!I583),FALSE)</f>
        <v>R1012</v>
      </c>
      <c r="Q584">
        <f>VLOOKUP($A584,'Hospitalisation Details'!$A:$K,COLUMN('Hospitalisation Details'!K583),FALSE)</f>
        <v>42</v>
      </c>
    </row>
    <row r="585" spans="1:17" ht="15.75" x14ac:dyDescent="0.25">
      <c r="A585" s="6" t="s">
        <v>625</v>
      </c>
      <c r="B585" t="str">
        <f>VLOOKUP(A585,'Customer Names'!A:E,COLUMN('Customer Names'!D584),FALSE)</f>
        <v>Mr. Christopher</v>
      </c>
      <c r="C585">
        <f>VLOOKUP($A585,'Medical Examinations'!$A:$J,COLUMN('Medical Examinations'!B584),FALSE)</f>
        <v>48.59</v>
      </c>
      <c r="D585">
        <f>VLOOKUP($A585,'Medical Examinations'!$A:$J,COLUMN('Medical Examinations'!C584),FALSE)</f>
        <v>5.57</v>
      </c>
      <c r="E585" t="str">
        <f>VLOOKUP($A585,'Medical Examinations'!$A:$J,COLUMN('Medical Examinations'!D584),FALSE)</f>
        <v>No</v>
      </c>
      <c r="F585" t="str">
        <f>VLOOKUP($A585,'Medical Examinations'!$A:$J,COLUMN('Medical Examinations'!E584),FALSE)</f>
        <v>No</v>
      </c>
      <c r="G585" t="str">
        <f>VLOOKUP($A585,'Medical Examinations'!$A:$J,COLUMN('Medical Examinations'!F584),FALSE)</f>
        <v>No</v>
      </c>
      <c r="H585">
        <f>VLOOKUP($A585,'Medical Examinations'!$A:$J,COLUMN('Medical Examinations'!G584),FALSE)</f>
        <v>0</v>
      </c>
      <c r="I585" t="str">
        <f>VLOOKUP($A585,'Medical Examinations'!$A:$J,COLUMN('Medical Examinations'!H584),FALSE)</f>
        <v>No</v>
      </c>
      <c r="J585" t="str">
        <f>VLOOKUP($A585,'Medical Examinations'!$A:$J,COLUMN('Medical Examinations'!I584),FALSE)</f>
        <v>Obesity</v>
      </c>
      <c r="K585" t="str">
        <f>VLOOKUP($A585,'Medical Examinations'!$A:$J,COLUMN('Medical Examinations'!J584),FALSE)</f>
        <v>Normal</v>
      </c>
      <c r="L585" s="30">
        <f>VLOOKUP($A585,'Hospitalisation Details'!$A:$K,COLUMN('Hospitalisation Details'!J584),FALSE)</f>
        <v>28362</v>
      </c>
      <c r="M585" s="23">
        <f>VLOOKUP($A585,'Hospitalisation Details'!$A:$K,COLUMN('Hospitalisation Details'!F584),FALSE)</f>
        <v>16921.09</v>
      </c>
      <c r="N585" t="str">
        <f>VLOOKUP($A585,'Hospitalisation Details'!$A:$K,COLUMN('Hospitalisation Details'!G584),FALSE)</f>
        <v>Tier - 2</v>
      </c>
      <c r="O585" t="str">
        <f>VLOOKUP($A585,'Hospitalisation Details'!$A:$K,COLUMN('Hospitalisation Details'!H584),FALSE)</f>
        <v>Tier - 3</v>
      </c>
      <c r="P585" t="str">
        <f>VLOOKUP($A585,'Hospitalisation Details'!$A:$K,COLUMN('Hospitalisation Details'!I584),FALSE)</f>
        <v>R1023</v>
      </c>
      <c r="Q585">
        <f>VLOOKUP($A585,'Hospitalisation Details'!$A:$K,COLUMN('Hospitalisation Details'!K584),FALSE)</f>
        <v>45</v>
      </c>
    </row>
    <row r="586" spans="1:17" ht="15.75" x14ac:dyDescent="0.25">
      <c r="A586" s="6" t="s">
        <v>626</v>
      </c>
      <c r="B586" t="str">
        <f>VLOOKUP(A586,'Customer Names'!A:E,COLUMN('Customer Names'!D585),FALSE)</f>
        <v>Ms. Alison</v>
      </c>
      <c r="C586">
        <f>VLOOKUP($A586,'Medical Examinations'!$A:$J,COLUMN('Medical Examinations'!B585),FALSE)</f>
        <v>45.18</v>
      </c>
      <c r="D586">
        <f>VLOOKUP($A586,'Medical Examinations'!$A:$J,COLUMN('Medical Examinations'!C585),FALSE)</f>
        <v>10.87</v>
      </c>
      <c r="E586" t="str">
        <f>VLOOKUP($A586,'Medical Examinations'!$A:$J,COLUMN('Medical Examinations'!D585),FALSE)</f>
        <v>No</v>
      </c>
      <c r="F586" t="str">
        <f>VLOOKUP($A586,'Medical Examinations'!$A:$J,COLUMN('Medical Examinations'!E585),FALSE)</f>
        <v>No</v>
      </c>
      <c r="G586" t="str">
        <f>VLOOKUP($A586,'Medical Examinations'!$A:$J,COLUMN('Medical Examinations'!F585),FALSE)</f>
        <v>No</v>
      </c>
      <c r="H586">
        <f>VLOOKUP($A586,'Medical Examinations'!$A:$J,COLUMN('Medical Examinations'!G585),FALSE)</f>
        <v>0</v>
      </c>
      <c r="I586" t="str">
        <f>VLOOKUP($A586,'Medical Examinations'!$A:$J,COLUMN('Medical Examinations'!H585),FALSE)</f>
        <v>No</v>
      </c>
      <c r="J586" t="str">
        <f>VLOOKUP($A586,'Medical Examinations'!$A:$J,COLUMN('Medical Examinations'!I585),FALSE)</f>
        <v>Obesity</v>
      </c>
      <c r="K586" t="str">
        <f>VLOOKUP($A586,'Medical Examinations'!$A:$J,COLUMN('Medical Examinations'!J585),FALSE)</f>
        <v>Diabetes</v>
      </c>
      <c r="L586" s="30">
        <f>VLOOKUP($A586,'Hospitalisation Details'!$A:$K,COLUMN('Hospitalisation Details'!J585),FALSE)</f>
        <v>25132</v>
      </c>
      <c r="M586" s="23">
        <f>VLOOKUP($A586,'Hospitalisation Details'!$A:$K,COLUMN('Hospitalisation Details'!F585),FALSE)</f>
        <v>16903.5</v>
      </c>
      <c r="N586" t="str">
        <f>VLOOKUP($A586,'Hospitalisation Details'!$A:$K,COLUMN('Hospitalisation Details'!G585),FALSE)</f>
        <v>Tier - 2</v>
      </c>
      <c r="O586" t="str">
        <f>VLOOKUP($A586,'Hospitalisation Details'!$A:$K,COLUMN('Hospitalisation Details'!H585),FALSE)</f>
        <v>Tier - 3</v>
      </c>
      <c r="P586" t="str">
        <f>VLOOKUP($A586,'Hospitalisation Details'!$A:$K,COLUMN('Hospitalisation Details'!I585),FALSE)</f>
        <v>R1012</v>
      </c>
      <c r="Q586">
        <f>VLOOKUP($A586,'Hospitalisation Details'!$A:$K,COLUMN('Hospitalisation Details'!K585),FALSE)</f>
        <v>54</v>
      </c>
    </row>
    <row r="587" spans="1:17" ht="15.75" x14ac:dyDescent="0.25">
      <c r="A587" s="6" t="s">
        <v>627</v>
      </c>
      <c r="B587" t="str">
        <f>VLOOKUP(A587,'Customer Names'!A:E,COLUMN('Customer Names'!D586),FALSE)</f>
        <v>Ms. Caroline</v>
      </c>
      <c r="C587">
        <f>VLOOKUP($A587,'Medical Examinations'!$A:$J,COLUMN('Medical Examinations'!B586),FALSE)</f>
        <v>27.9</v>
      </c>
      <c r="D587">
        <f>VLOOKUP($A587,'Medical Examinations'!$A:$J,COLUMN('Medical Examinations'!C586),FALSE)</f>
        <v>6.02</v>
      </c>
      <c r="E587" t="str">
        <f>VLOOKUP($A587,'Medical Examinations'!$A:$J,COLUMN('Medical Examinations'!D586),FALSE)</f>
        <v>No</v>
      </c>
      <c r="F587" t="str">
        <f>VLOOKUP($A587,'Medical Examinations'!$A:$J,COLUMN('Medical Examinations'!E586),FALSE)</f>
        <v>No</v>
      </c>
      <c r="G587" t="str">
        <f>VLOOKUP($A587,'Medical Examinations'!$A:$J,COLUMN('Medical Examinations'!F586),FALSE)</f>
        <v>Yes</v>
      </c>
      <c r="H587">
        <f>VLOOKUP($A587,'Medical Examinations'!$A:$J,COLUMN('Medical Examinations'!G586),FALSE)</f>
        <v>1</v>
      </c>
      <c r="I587" t="str">
        <f>VLOOKUP($A587,'Medical Examinations'!$A:$J,COLUMN('Medical Examinations'!H586),FALSE)</f>
        <v>Yes</v>
      </c>
      <c r="J587" t="str">
        <f>VLOOKUP($A587,'Medical Examinations'!$A:$J,COLUMN('Medical Examinations'!I586),FALSE)</f>
        <v>Overweight</v>
      </c>
      <c r="K587" t="str">
        <f>VLOOKUP($A587,'Medical Examinations'!$A:$J,COLUMN('Medical Examinations'!J586),FALSE)</f>
        <v>Prediabetes</v>
      </c>
      <c r="L587" s="30">
        <f>VLOOKUP($A587,'Hospitalisation Details'!$A:$K,COLUMN('Hospitalisation Details'!J586),FALSE)</f>
        <v>37874</v>
      </c>
      <c r="M587" s="23">
        <f>VLOOKUP($A587,'Hospitalisation Details'!$A:$K,COLUMN('Hospitalisation Details'!F586),FALSE)</f>
        <v>16884.919999999998</v>
      </c>
      <c r="N587" t="str">
        <f>VLOOKUP($A587,'Hospitalisation Details'!$A:$K,COLUMN('Hospitalisation Details'!G586),FALSE)</f>
        <v>Tier - 2</v>
      </c>
      <c r="O587" t="str">
        <f>VLOOKUP($A587,'Hospitalisation Details'!$A:$K,COLUMN('Hospitalisation Details'!H586),FALSE)</f>
        <v>Tier - 2</v>
      </c>
      <c r="P587" t="str">
        <f>VLOOKUP($A587,'Hospitalisation Details'!$A:$K,COLUMN('Hospitalisation Details'!I586),FALSE)</f>
        <v>R1011</v>
      </c>
      <c r="Q587">
        <f>VLOOKUP($A587,'Hospitalisation Details'!$A:$K,COLUMN('Hospitalisation Details'!K586),FALSE)</f>
        <v>19</v>
      </c>
    </row>
    <row r="588" spans="1:17" ht="15.75" x14ac:dyDescent="0.25">
      <c r="A588" s="6" t="s">
        <v>628</v>
      </c>
      <c r="B588" t="str">
        <f>VLOOKUP(A588,'Customer Names'!A:E,COLUMN('Customer Names'!D587),FALSE)</f>
        <v>Ms. Alexis</v>
      </c>
      <c r="C588">
        <f>VLOOKUP($A588,'Medical Examinations'!$A:$J,COLUMN('Medical Examinations'!B587),FALSE)</f>
        <v>51.33</v>
      </c>
      <c r="D588">
        <f>VLOOKUP($A588,'Medical Examinations'!$A:$J,COLUMN('Medical Examinations'!C587),FALSE)</f>
        <v>7</v>
      </c>
      <c r="E588" t="str">
        <f>VLOOKUP($A588,'Medical Examinations'!$A:$J,COLUMN('Medical Examinations'!D587),FALSE)</f>
        <v>No</v>
      </c>
      <c r="F588" t="str">
        <f>VLOOKUP($A588,'Medical Examinations'!$A:$J,COLUMN('Medical Examinations'!E587),FALSE)</f>
        <v>No</v>
      </c>
      <c r="G588" t="str">
        <f>VLOOKUP($A588,'Medical Examinations'!$A:$J,COLUMN('Medical Examinations'!F587),FALSE)</f>
        <v>No</v>
      </c>
      <c r="H588">
        <f>VLOOKUP($A588,'Medical Examinations'!$A:$J,COLUMN('Medical Examinations'!G587),FALSE)</f>
        <v>0</v>
      </c>
      <c r="I588" t="str">
        <f>VLOOKUP($A588,'Medical Examinations'!$A:$J,COLUMN('Medical Examinations'!H587),FALSE)</f>
        <v>No</v>
      </c>
      <c r="J588" t="str">
        <f>VLOOKUP($A588,'Medical Examinations'!$A:$J,COLUMN('Medical Examinations'!I587),FALSE)</f>
        <v>Obesity</v>
      </c>
      <c r="K588" t="str">
        <f>VLOOKUP($A588,'Medical Examinations'!$A:$J,COLUMN('Medical Examinations'!J587),FALSE)</f>
        <v>Diabetes</v>
      </c>
      <c r="L588" s="30">
        <f>VLOOKUP($A588,'Hospitalisation Details'!$A:$K,COLUMN('Hospitalisation Details'!J587),FALSE)</f>
        <v>27249</v>
      </c>
      <c r="M588" s="23">
        <f>VLOOKUP($A588,'Hospitalisation Details'!$A:$K,COLUMN('Hospitalisation Details'!F587),FALSE)</f>
        <v>16841.32</v>
      </c>
      <c r="N588" t="str">
        <f>VLOOKUP($A588,'Hospitalisation Details'!$A:$K,COLUMN('Hospitalisation Details'!G587),FALSE)</f>
        <v>Tier - 2</v>
      </c>
      <c r="O588" t="str">
        <f>VLOOKUP($A588,'Hospitalisation Details'!$A:$K,COLUMN('Hospitalisation Details'!H587),FALSE)</f>
        <v>Tier - 3</v>
      </c>
      <c r="P588" t="str">
        <f>VLOOKUP($A588,'Hospitalisation Details'!$A:$K,COLUMN('Hospitalisation Details'!I587),FALSE)</f>
        <v>R1011</v>
      </c>
      <c r="Q588">
        <f>VLOOKUP($A588,'Hospitalisation Details'!$A:$K,COLUMN('Hospitalisation Details'!K587),FALSE)</f>
        <v>48</v>
      </c>
    </row>
    <row r="589" spans="1:17" ht="15.75" x14ac:dyDescent="0.25">
      <c r="A589" s="6" t="s">
        <v>629</v>
      </c>
      <c r="B589" t="str">
        <f>VLOOKUP(A589,'Customer Names'!A:E,COLUMN('Customer Names'!D588),FALSE)</f>
        <v>Ms. Shanda</v>
      </c>
      <c r="C589">
        <f>VLOOKUP($A589,'Medical Examinations'!$A:$J,COLUMN('Medical Examinations'!B588),FALSE)</f>
        <v>30.59</v>
      </c>
      <c r="D589">
        <f>VLOOKUP($A589,'Medical Examinations'!$A:$J,COLUMN('Medical Examinations'!C588),FALSE)</f>
        <v>5.56</v>
      </c>
      <c r="E589" t="str">
        <f>VLOOKUP($A589,'Medical Examinations'!$A:$J,COLUMN('Medical Examinations'!D588),FALSE)</f>
        <v>Yes</v>
      </c>
      <c r="F589" t="str">
        <f>VLOOKUP($A589,'Medical Examinations'!$A:$J,COLUMN('Medical Examinations'!E588),FALSE)</f>
        <v>No</v>
      </c>
      <c r="G589" t="str">
        <f>VLOOKUP($A589,'Medical Examinations'!$A:$J,COLUMN('Medical Examinations'!F588),FALSE)</f>
        <v>No</v>
      </c>
      <c r="H589">
        <f>VLOOKUP($A589,'Medical Examinations'!$A:$J,COLUMN('Medical Examinations'!G588),FALSE)</f>
        <v>1</v>
      </c>
      <c r="I589" t="str">
        <f>VLOOKUP($A589,'Medical Examinations'!$A:$J,COLUMN('Medical Examinations'!H588),FALSE)</f>
        <v>No</v>
      </c>
      <c r="J589" t="str">
        <f>VLOOKUP($A589,'Medical Examinations'!$A:$J,COLUMN('Medical Examinations'!I588),FALSE)</f>
        <v>Obesity</v>
      </c>
      <c r="K589" t="str">
        <f>VLOOKUP($A589,'Medical Examinations'!$A:$J,COLUMN('Medical Examinations'!J588),FALSE)</f>
        <v>Normal</v>
      </c>
      <c r="L589" s="30">
        <f>VLOOKUP($A589,'Hospitalisation Details'!$A:$K,COLUMN('Hospitalisation Details'!J588),FALSE)</f>
        <v>34991</v>
      </c>
      <c r="M589" s="23">
        <f>VLOOKUP($A589,'Hospitalisation Details'!$A:$K,COLUMN('Hospitalisation Details'!F588),FALSE)</f>
        <v>16796.41</v>
      </c>
      <c r="N589" t="str">
        <f>VLOOKUP($A589,'Hospitalisation Details'!$A:$K,COLUMN('Hospitalisation Details'!G588),FALSE)</f>
        <v>Tier - 2</v>
      </c>
      <c r="O589" t="str">
        <f>VLOOKUP($A589,'Hospitalisation Details'!$A:$K,COLUMN('Hospitalisation Details'!H588),FALSE)</f>
        <v>Tier - 3</v>
      </c>
      <c r="P589" t="str">
        <f>VLOOKUP($A589,'Hospitalisation Details'!$A:$K,COLUMN('Hospitalisation Details'!I588),FALSE)</f>
        <v>R1024</v>
      </c>
      <c r="Q589">
        <f>VLOOKUP($A589,'Hospitalisation Details'!$A:$K,COLUMN('Hospitalisation Details'!K588),FALSE)</f>
        <v>27</v>
      </c>
    </row>
    <row r="590" spans="1:17" ht="15.75" x14ac:dyDescent="0.25">
      <c r="A590" s="6" t="s">
        <v>630</v>
      </c>
      <c r="B590" t="str">
        <f>VLOOKUP(A590,'Customer Names'!A:E,COLUMN('Customer Names'!D589),FALSE)</f>
        <v>Mrs. Lacey</v>
      </c>
      <c r="C590">
        <f>VLOOKUP($A590,'Medical Examinations'!$A:$J,COLUMN('Medical Examinations'!B589),FALSE)</f>
        <v>39.229999999999997</v>
      </c>
      <c r="D590">
        <f>VLOOKUP($A590,'Medical Examinations'!$A:$J,COLUMN('Medical Examinations'!C589),FALSE)</f>
        <v>8.4499999999999993</v>
      </c>
      <c r="E590" t="str">
        <f>VLOOKUP($A590,'Medical Examinations'!$A:$J,COLUMN('Medical Examinations'!D589),FALSE)</f>
        <v>No</v>
      </c>
      <c r="F590" t="str">
        <f>VLOOKUP($A590,'Medical Examinations'!$A:$J,COLUMN('Medical Examinations'!E589),FALSE)</f>
        <v>No</v>
      </c>
      <c r="G590" t="str">
        <f>VLOOKUP($A590,'Medical Examinations'!$A:$J,COLUMN('Medical Examinations'!F589),FALSE)</f>
        <v>No</v>
      </c>
      <c r="H590">
        <f>VLOOKUP($A590,'Medical Examinations'!$A:$J,COLUMN('Medical Examinations'!G589),FALSE)</f>
        <v>0</v>
      </c>
      <c r="I590" t="str">
        <f>VLOOKUP($A590,'Medical Examinations'!$A:$J,COLUMN('Medical Examinations'!H589),FALSE)</f>
        <v>No</v>
      </c>
      <c r="J590" t="str">
        <f>VLOOKUP($A590,'Medical Examinations'!$A:$J,COLUMN('Medical Examinations'!I589),FALSE)</f>
        <v>Obesity</v>
      </c>
      <c r="K590" t="str">
        <f>VLOOKUP($A590,'Medical Examinations'!$A:$J,COLUMN('Medical Examinations'!J589),FALSE)</f>
        <v>Diabetes</v>
      </c>
      <c r="L590" s="30">
        <f>VLOOKUP($A590,'Hospitalisation Details'!$A:$K,COLUMN('Hospitalisation Details'!J589),FALSE)</f>
        <v>22856</v>
      </c>
      <c r="M590" s="23">
        <f>VLOOKUP($A590,'Hospitalisation Details'!$A:$K,COLUMN('Hospitalisation Details'!F589),FALSE)</f>
        <v>16779.400000000001</v>
      </c>
      <c r="N590" t="str">
        <f>VLOOKUP($A590,'Hospitalisation Details'!$A:$K,COLUMN('Hospitalisation Details'!G589),FALSE)</f>
        <v>Tier - 2</v>
      </c>
      <c r="O590" t="str">
        <f>VLOOKUP($A590,'Hospitalisation Details'!$A:$K,COLUMN('Hospitalisation Details'!H589),FALSE)</f>
        <v>Tier - 2</v>
      </c>
      <c r="P590" t="str">
        <f>VLOOKUP($A590,'Hospitalisation Details'!$A:$K,COLUMN('Hospitalisation Details'!I589),FALSE)</f>
        <v>R1026</v>
      </c>
      <c r="Q590">
        <f>VLOOKUP($A590,'Hospitalisation Details'!$A:$K,COLUMN('Hospitalisation Details'!K589),FALSE)</f>
        <v>60</v>
      </c>
    </row>
    <row r="591" spans="1:17" ht="15.75" x14ac:dyDescent="0.25">
      <c r="A591" s="6" t="s">
        <v>631</v>
      </c>
      <c r="B591" t="str">
        <f>VLOOKUP(A591,'Customer Names'!A:E,COLUMN('Customer Names'!D590),FALSE)</f>
        <v>Ms. Laurette</v>
      </c>
      <c r="C591">
        <f>VLOOKUP($A591,'Medical Examinations'!$A:$J,COLUMN('Medical Examinations'!B590),FALSE)</f>
        <v>19.094999999999999</v>
      </c>
      <c r="D591">
        <f>VLOOKUP($A591,'Medical Examinations'!$A:$J,COLUMN('Medical Examinations'!C590),FALSE)</f>
        <v>6.19</v>
      </c>
      <c r="E591" t="str">
        <f>VLOOKUP($A591,'Medical Examinations'!$A:$J,COLUMN('Medical Examinations'!D590),FALSE)</f>
        <v>No</v>
      </c>
      <c r="F591" t="str">
        <f>VLOOKUP($A591,'Medical Examinations'!$A:$J,COLUMN('Medical Examinations'!E590),FALSE)</f>
        <v>No</v>
      </c>
      <c r="G591" t="str">
        <f>VLOOKUP($A591,'Medical Examinations'!$A:$J,COLUMN('Medical Examinations'!F590),FALSE)</f>
        <v>No</v>
      </c>
      <c r="H591">
        <f>VLOOKUP($A591,'Medical Examinations'!$A:$J,COLUMN('Medical Examinations'!G590),FALSE)</f>
        <v>0</v>
      </c>
      <c r="I591" t="str">
        <f>VLOOKUP($A591,'Medical Examinations'!$A:$J,COLUMN('Medical Examinations'!H590),FALSE)</f>
        <v>Yes</v>
      </c>
      <c r="J591" t="str">
        <f>VLOOKUP($A591,'Medical Examinations'!$A:$J,COLUMN('Medical Examinations'!I590),FALSE)</f>
        <v>Healthy Weight</v>
      </c>
      <c r="K591" t="str">
        <f>VLOOKUP($A591,'Medical Examinations'!$A:$J,COLUMN('Medical Examinations'!J590),FALSE)</f>
        <v>Prediabetes</v>
      </c>
      <c r="L591" s="30">
        <f>VLOOKUP($A591,'Hospitalisation Details'!$A:$K,COLUMN('Hospitalisation Details'!J590),FALSE)</f>
        <v>32774</v>
      </c>
      <c r="M591" s="23">
        <f>VLOOKUP($A591,'Hospitalisation Details'!$A:$K,COLUMN('Hospitalisation Details'!F590),FALSE)</f>
        <v>16776.3</v>
      </c>
      <c r="N591" t="str">
        <f>VLOOKUP($A591,'Hospitalisation Details'!$A:$K,COLUMN('Hospitalisation Details'!G590),FALSE)</f>
        <v>Tier - 2</v>
      </c>
      <c r="O591" t="str">
        <f>VLOOKUP($A591,'Hospitalisation Details'!$A:$K,COLUMN('Hospitalisation Details'!H590),FALSE)</f>
        <v>Tier - 2</v>
      </c>
      <c r="P591" t="str">
        <f>VLOOKUP($A591,'Hospitalisation Details'!$A:$K,COLUMN('Hospitalisation Details'!I590),FALSE)</f>
        <v>R1024</v>
      </c>
      <c r="Q591">
        <f>VLOOKUP($A591,'Hospitalisation Details'!$A:$K,COLUMN('Hospitalisation Details'!K590),FALSE)</f>
        <v>33</v>
      </c>
    </row>
    <row r="592" spans="1:17" ht="15.75" x14ac:dyDescent="0.25">
      <c r="A592" s="6" t="s">
        <v>632</v>
      </c>
      <c r="B592" t="str">
        <f>VLOOKUP(A592,'Customer Names'!A:E,COLUMN('Customer Names'!D591),FALSE)</f>
        <v>Mr. Jason</v>
      </c>
      <c r="C592">
        <f>VLOOKUP($A592,'Medical Examinations'!$A:$J,COLUMN('Medical Examinations'!B591),FALSE)</f>
        <v>49.72</v>
      </c>
      <c r="D592">
        <f>VLOOKUP($A592,'Medical Examinations'!$A:$J,COLUMN('Medical Examinations'!C591),FALSE)</f>
        <v>7.71</v>
      </c>
      <c r="E592" t="str">
        <f>VLOOKUP($A592,'Medical Examinations'!$A:$J,COLUMN('Medical Examinations'!D591),FALSE)</f>
        <v>No</v>
      </c>
      <c r="F592" t="str">
        <f>VLOOKUP($A592,'Medical Examinations'!$A:$J,COLUMN('Medical Examinations'!E591),FALSE)</f>
        <v>No</v>
      </c>
      <c r="G592" t="str">
        <f>VLOOKUP($A592,'Medical Examinations'!$A:$J,COLUMN('Medical Examinations'!F591),FALSE)</f>
        <v>No</v>
      </c>
      <c r="H592">
        <f>VLOOKUP($A592,'Medical Examinations'!$A:$J,COLUMN('Medical Examinations'!G591),FALSE)</f>
        <v>0</v>
      </c>
      <c r="I592" t="str">
        <f>VLOOKUP($A592,'Medical Examinations'!$A:$J,COLUMN('Medical Examinations'!H591),FALSE)</f>
        <v>No</v>
      </c>
      <c r="J592" t="str">
        <f>VLOOKUP($A592,'Medical Examinations'!$A:$J,COLUMN('Medical Examinations'!I591),FALSE)</f>
        <v>Obesity</v>
      </c>
      <c r="K592" t="str">
        <f>VLOOKUP($A592,'Medical Examinations'!$A:$J,COLUMN('Medical Examinations'!J591),FALSE)</f>
        <v>Diabetes</v>
      </c>
      <c r="L592" s="30">
        <f>VLOOKUP($A592,'Hospitalisation Details'!$A:$K,COLUMN('Hospitalisation Details'!J591),FALSE)</f>
        <v>27269</v>
      </c>
      <c r="M592" s="23">
        <f>VLOOKUP($A592,'Hospitalisation Details'!$A:$K,COLUMN('Hospitalisation Details'!F591),FALSE)</f>
        <v>16770.990000000002</v>
      </c>
      <c r="N592" t="str">
        <f>VLOOKUP($A592,'Hospitalisation Details'!$A:$K,COLUMN('Hospitalisation Details'!G591),FALSE)</f>
        <v>Tier - 2</v>
      </c>
      <c r="O592" t="str">
        <f>VLOOKUP($A592,'Hospitalisation Details'!$A:$K,COLUMN('Hospitalisation Details'!H591),FALSE)</f>
        <v>Tier - 1</v>
      </c>
      <c r="P592" t="str">
        <f>VLOOKUP($A592,'Hospitalisation Details'!$A:$K,COLUMN('Hospitalisation Details'!I591),FALSE)</f>
        <v>R1012</v>
      </c>
      <c r="Q592">
        <f>VLOOKUP($A592,'Hospitalisation Details'!$A:$K,COLUMN('Hospitalisation Details'!K591),FALSE)</f>
        <v>48</v>
      </c>
    </row>
    <row r="593" spans="1:17" ht="15.75" x14ac:dyDescent="0.25">
      <c r="A593" s="6" t="s">
        <v>633</v>
      </c>
      <c r="B593" t="str">
        <f>VLOOKUP(A593,'Customer Names'!A:E,COLUMN('Customer Names'!D592),FALSE)</f>
        <v>Ms. Mary</v>
      </c>
      <c r="C593">
        <f>VLOOKUP($A593,'Medical Examinations'!$A:$J,COLUMN('Medical Examinations'!B592),FALSE)</f>
        <v>21.754999999999999</v>
      </c>
      <c r="D593">
        <f>VLOOKUP($A593,'Medical Examinations'!$A:$J,COLUMN('Medical Examinations'!C592),FALSE)</f>
        <v>4.63</v>
      </c>
      <c r="E593" t="str">
        <f>VLOOKUP($A593,'Medical Examinations'!$A:$J,COLUMN('Medical Examinations'!D592),FALSE)</f>
        <v>No</v>
      </c>
      <c r="F593" t="str">
        <f>VLOOKUP($A593,'Medical Examinations'!$A:$J,COLUMN('Medical Examinations'!E592),FALSE)</f>
        <v>No</v>
      </c>
      <c r="G593" t="str">
        <f>VLOOKUP($A593,'Medical Examinations'!$A:$J,COLUMN('Medical Examinations'!F592),FALSE)</f>
        <v>Yes</v>
      </c>
      <c r="H593">
        <f>VLOOKUP($A593,'Medical Examinations'!$A:$J,COLUMN('Medical Examinations'!G592),FALSE)</f>
        <v>1</v>
      </c>
      <c r="I593" t="str">
        <f>VLOOKUP($A593,'Medical Examinations'!$A:$J,COLUMN('Medical Examinations'!H592),FALSE)</f>
        <v>Yes</v>
      </c>
      <c r="J593" t="str">
        <f>VLOOKUP($A593,'Medical Examinations'!$A:$J,COLUMN('Medical Examinations'!I592),FALSE)</f>
        <v>Healthy Weight</v>
      </c>
      <c r="K593" t="str">
        <f>VLOOKUP($A593,'Medical Examinations'!$A:$J,COLUMN('Medical Examinations'!J592),FALSE)</f>
        <v>Normal</v>
      </c>
      <c r="L593" s="30">
        <f>VLOOKUP($A593,'Hospitalisation Details'!$A:$K,COLUMN('Hospitalisation Details'!J592),FALSE)</f>
        <v>34278</v>
      </c>
      <c r="M593" s="23">
        <f>VLOOKUP($A593,'Hospitalisation Details'!$A:$K,COLUMN('Hospitalisation Details'!F592),FALSE)</f>
        <v>16657.72</v>
      </c>
      <c r="N593" t="str">
        <f>VLOOKUP($A593,'Hospitalisation Details'!$A:$K,COLUMN('Hospitalisation Details'!G592),FALSE)</f>
        <v>Tier - 2</v>
      </c>
      <c r="O593" t="str">
        <f>VLOOKUP($A593,'Hospitalisation Details'!$A:$K,COLUMN('Hospitalisation Details'!H592),FALSE)</f>
        <v>Tier - 1</v>
      </c>
      <c r="P593" t="str">
        <f>VLOOKUP($A593,'Hospitalisation Details'!$A:$K,COLUMN('Hospitalisation Details'!I592),FALSE)</f>
        <v>R1024</v>
      </c>
      <c r="Q593">
        <f>VLOOKUP($A593,'Hospitalisation Details'!$A:$K,COLUMN('Hospitalisation Details'!K592),FALSE)</f>
        <v>29</v>
      </c>
    </row>
    <row r="594" spans="1:17" ht="15.75" x14ac:dyDescent="0.25">
      <c r="A594" s="6" t="s">
        <v>634</v>
      </c>
      <c r="B594" t="str">
        <f>VLOOKUP(A594,'Customer Names'!A:E,COLUMN('Customer Names'!D593),FALSE)</f>
        <v>Ms. Kati</v>
      </c>
      <c r="C594">
        <f>VLOOKUP($A594,'Medical Examinations'!$A:$J,COLUMN('Medical Examinations'!B593),FALSE)</f>
        <v>48.39</v>
      </c>
      <c r="D594">
        <f>VLOOKUP($A594,'Medical Examinations'!$A:$J,COLUMN('Medical Examinations'!C593),FALSE)</f>
        <v>4.6100000000000003</v>
      </c>
      <c r="E594" t="str">
        <f>VLOOKUP($A594,'Medical Examinations'!$A:$J,COLUMN('Medical Examinations'!D593),FALSE)</f>
        <v>No</v>
      </c>
      <c r="F594" t="str">
        <f>VLOOKUP($A594,'Medical Examinations'!$A:$J,COLUMN('Medical Examinations'!E593),FALSE)</f>
        <v>No</v>
      </c>
      <c r="G594" t="str">
        <f>VLOOKUP($A594,'Medical Examinations'!$A:$J,COLUMN('Medical Examinations'!F593),FALSE)</f>
        <v>No</v>
      </c>
      <c r="H594">
        <f>VLOOKUP($A594,'Medical Examinations'!$A:$J,COLUMN('Medical Examinations'!G593),FALSE)</f>
        <v>0</v>
      </c>
      <c r="I594" t="str">
        <f>VLOOKUP($A594,'Medical Examinations'!$A:$J,COLUMN('Medical Examinations'!H593),FALSE)</f>
        <v>No</v>
      </c>
      <c r="J594" t="str">
        <f>VLOOKUP($A594,'Medical Examinations'!$A:$J,COLUMN('Medical Examinations'!I593),FALSE)</f>
        <v>Obesity</v>
      </c>
      <c r="K594" t="str">
        <f>VLOOKUP($A594,'Medical Examinations'!$A:$J,COLUMN('Medical Examinations'!J593),FALSE)</f>
        <v>Normal</v>
      </c>
      <c r="L594" s="30">
        <f>VLOOKUP($A594,'Hospitalisation Details'!$A:$K,COLUMN('Hospitalisation Details'!J593),FALSE)</f>
        <v>28393</v>
      </c>
      <c r="M594" s="23">
        <f>VLOOKUP($A594,'Hospitalisation Details'!$A:$K,COLUMN('Hospitalisation Details'!F593),FALSE)</f>
        <v>16631.61</v>
      </c>
      <c r="N594" t="str">
        <f>VLOOKUP($A594,'Hospitalisation Details'!$A:$K,COLUMN('Hospitalisation Details'!G593),FALSE)</f>
        <v>Tier - 2</v>
      </c>
      <c r="O594" t="str">
        <f>VLOOKUP($A594,'Hospitalisation Details'!$A:$K,COLUMN('Hospitalisation Details'!H593),FALSE)</f>
        <v>Tier - 1</v>
      </c>
      <c r="P594" t="str">
        <f>VLOOKUP($A594,'Hospitalisation Details'!$A:$K,COLUMN('Hospitalisation Details'!I593),FALSE)</f>
        <v>R1012</v>
      </c>
      <c r="Q594">
        <f>VLOOKUP($A594,'Hospitalisation Details'!$A:$K,COLUMN('Hospitalisation Details'!K593),FALSE)</f>
        <v>45</v>
      </c>
    </row>
    <row r="595" spans="1:17" ht="15.75" x14ac:dyDescent="0.25">
      <c r="A595" s="6" t="s">
        <v>635</v>
      </c>
      <c r="B595" t="str">
        <f>VLOOKUP(A595,'Customer Names'!A:E,COLUMN('Customer Names'!D594),FALSE)</f>
        <v>Mrs. Kelly</v>
      </c>
      <c r="C595">
        <f>VLOOKUP($A595,'Medical Examinations'!$A:$J,COLUMN('Medical Examinations'!B594),FALSE)</f>
        <v>47.15</v>
      </c>
      <c r="D595">
        <f>VLOOKUP($A595,'Medical Examinations'!$A:$J,COLUMN('Medical Examinations'!C594),FALSE)</f>
        <v>9.5299999999999994</v>
      </c>
      <c r="E595" t="str">
        <f>VLOOKUP($A595,'Medical Examinations'!$A:$J,COLUMN('Medical Examinations'!D594),FALSE)</f>
        <v>Yes</v>
      </c>
      <c r="F595" t="str">
        <f>VLOOKUP($A595,'Medical Examinations'!$A:$J,COLUMN('Medical Examinations'!E594),FALSE)</f>
        <v>No</v>
      </c>
      <c r="G595" t="str">
        <f>VLOOKUP($A595,'Medical Examinations'!$A:$J,COLUMN('Medical Examinations'!F594),FALSE)</f>
        <v>No</v>
      </c>
      <c r="H595">
        <f>VLOOKUP($A595,'Medical Examinations'!$A:$J,COLUMN('Medical Examinations'!G594),FALSE)</f>
        <v>1</v>
      </c>
      <c r="I595" t="str">
        <f>VLOOKUP($A595,'Medical Examinations'!$A:$J,COLUMN('Medical Examinations'!H594),FALSE)</f>
        <v>No</v>
      </c>
      <c r="J595" t="str">
        <f>VLOOKUP($A595,'Medical Examinations'!$A:$J,COLUMN('Medical Examinations'!I594),FALSE)</f>
        <v>Obesity</v>
      </c>
      <c r="K595" t="str">
        <f>VLOOKUP($A595,'Medical Examinations'!$A:$J,COLUMN('Medical Examinations'!J594),FALSE)</f>
        <v>Diabetes</v>
      </c>
      <c r="L595" s="30">
        <f>VLOOKUP($A595,'Hospitalisation Details'!$A:$K,COLUMN('Hospitalisation Details'!J594),FALSE)</f>
        <v>27599</v>
      </c>
      <c r="M595" s="23">
        <f>VLOOKUP($A595,'Hospitalisation Details'!$A:$K,COLUMN('Hospitalisation Details'!F594),FALSE)</f>
        <v>16602.18</v>
      </c>
      <c r="N595" t="str">
        <f>VLOOKUP($A595,'Hospitalisation Details'!$A:$K,COLUMN('Hospitalisation Details'!G594),FALSE)</f>
        <v>Tier - 2</v>
      </c>
      <c r="O595" t="str">
        <f>VLOOKUP($A595,'Hospitalisation Details'!$A:$K,COLUMN('Hospitalisation Details'!H594),FALSE)</f>
        <v>Tier - 1</v>
      </c>
      <c r="P595" t="str">
        <f>VLOOKUP($A595,'Hospitalisation Details'!$A:$K,COLUMN('Hospitalisation Details'!I594),FALSE)</f>
        <v>R1026</v>
      </c>
      <c r="Q595">
        <f>VLOOKUP($A595,'Hospitalisation Details'!$A:$K,COLUMN('Hospitalisation Details'!K594),FALSE)</f>
        <v>47</v>
      </c>
    </row>
    <row r="596" spans="1:17" ht="15.75" x14ac:dyDescent="0.25">
      <c r="A596" s="6" t="s">
        <v>636</v>
      </c>
      <c r="B596" t="str">
        <f>VLOOKUP(A596,'Customer Names'!A:E,COLUMN('Customer Names'!D595),FALSE)</f>
        <v>Ms. Greer</v>
      </c>
      <c r="C596">
        <f>VLOOKUP($A596,'Medical Examinations'!$A:$J,COLUMN('Medical Examinations'!B595),FALSE)</f>
        <v>47.59</v>
      </c>
      <c r="D596">
        <f>VLOOKUP($A596,'Medical Examinations'!$A:$J,COLUMN('Medical Examinations'!C595),FALSE)</f>
        <v>11.43</v>
      </c>
      <c r="E596" t="str">
        <f>VLOOKUP($A596,'Medical Examinations'!$A:$J,COLUMN('Medical Examinations'!D595),FALSE)</f>
        <v>Yes</v>
      </c>
      <c r="F596" t="str">
        <f>VLOOKUP($A596,'Medical Examinations'!$A:$J,COLUMN('Medical Examinations'!E595),FALSE)</f>
        <v>No</v>
      </c>
      <c r="G596" t="str">
        <f>VLOOKUP($A596,'Medical Examinations'!$A:$J,COLUMN('Medical Examinations'!F595),FALSE)</f>
        <v>No</v>
      </c>
      <c r="H596">
        <f>VLOOKUP($A596,'Medical Examinations'!$A:$J,COLUMN('Medical Examinations'!G595),FALSE)</f>
        <v>2</v>
      </c>
      <c r="I596" t="str">
        <f>VLOOKUP($A596,'Medical Examinations'!$A:$J,COLUMN('Medical Examinations'!H595),FALSE)</f>
        <v>No</v>
      </c>
      <c r="J596" t="str">
        <f>VLOOKUP($A596,'Medical Examinations'!$A:$J,COLUMN('Medical Examinations'!I595),FALSE)</f>
        <v>Obesity</v>
      </c>
      <c r="K596" t="str">
        <f>VLOOKUP($A596,'Medical Examinations'!$A:$J,COLUMN('Medical Examinations'!J595),FALSE)</f>
        <v>Diabetes</v>
      </c>
      <c r="L596" s="30">
        <f>VLOOKUP($A596,'Hospitalisation Details'!$A:$K,COLUMN('Hospitalisation Details'!J595),FALSE)</f>
        <v>25759</v>
      </c>
      <c r="M596" s="23">
        <f>VLOOKUP($A596,'Hospitalisation Details'!$A:$K,COLUMN('Hospitalisation Details'!F595),FALSE)</f>
        <v>16600.16</v>
      </c>
      <c r="N596" t="str">
        <f>VLOOKUP($A596,'Hospitalisation Details'!$A:$K,COLUMN('Hospitalisation Details'!G595),FALSE)</f>
        <v>Tier - 2</v>
      </c>
      <c r="O596" t="str">
        <f>VLOOKUP($A596,'Hospitalisation Details'!$A:$K,COLUMN('Hospitalisation Details'!H595),FALSE)</f>
        <v>Tier - 2</v>
      </c>
      <c r="P596" t="str">
        <f>VLOOKUP($A596,'Hospitalisation Details'!$A:$K,COLUMN('Hospitalisation Details'!I595),FALSE)</f>
        <v>R1011</v>
      </c>
      <c r="Q596">
        <f>VLOOKUP($A596,'Hospitalisation Details'!$A:$K,COLUMN('Hospitalisation Details'!K595),FALSE)</f>
        <v>52</v>
      </c>
    </row>
    <row r="597" spans="1:17" ht="15.75" x14ac:dyDescent="0.25">
      <c r="A597" s="6" t="s">
        <v>637</v>
      </c>
      <c r="B597" t="str">
        <f>VLOOKUP(A597,'Customer Names'!A:E,COLUMN('Customer Names'!D596),FALSE)</f>
        <v>Mr. Brent</v>
      </c>
      <c r="C597">
        <f>VLOOKUP($A597,'Medical Examinations'!$A:$J,COLUMN('Medical Examinations'!B596),FALSE)</f>
        <v>39.81</v>
      </c>
      <c r="D597">
        <f>VLOOKUP($A597,'Medical Examinations'!$A:$J,COLUMN('Medical Examinations'!C596),FALSE)</f>
        <v>7.65</v>
      </c>
      <c r="E597" t="str">
        <f>VLOOKUP($A597,'Medical Examinations'!$A:$J,COLUMN('Medical Examinations'!D596),FALSE)</f>
        <v>Yes</v>
      </c>
      <c r="F597" t="str">
        <f>VLOOKUP($A597,'Medical Examinations'!$A:$J,COLUMN('Medical Examinations'!E596),FALSE)</f>
        <v>No</v>
      </c>
      <c r="G597" t="str">
        <f>VLOOKUP($A597,'Medical Examinations'!$A:$J,COLUMN('Medical Examinations'!F596),FALSE)</f>
        <v>Yes</v>
      </c>
      <c r="H597">
        <f>VLOOKUP($A597,'Medical Examinations'!$A:$J,COLUMN('Medical Examinations'!G596),FALSE)</f>
        <v>1</v>
      </c>
      <c r="I597" t="str">
        <f>VLOOKUP($A597,'Medical Examinations'!$A:$J,COLUMN('Medical Examinations'!H596),FALSE)</f>
        <v>No</v>
      </c>
      <c r="J597" t="str">
        <f>VLOOKUP($A597,'Medical Examinations'!$A:$J,COLUMN('Medical Examinations'!I596),FALSE)</f>
        <v>Obesity</v>
      </c>
      <c r="K597" t="str">
        <f>VLOOKUP($A597,'Medical Examinations'!$A:$J,COLUMN('Medical Examinations'!J596),FALSE)</f>
        <v>Diabetes</v>
      </c>
      <c r="L597" s="30">
        <f>VLOOKUP($A597,'Hospitalisation Details'!$A:$K,COLUMN('Hospitalisation Details'!J596),FALSE)</f>
        <v>23187</v>
      </c>
      <c r="M597" s="23">
        <f>VLOOKUP($A597,'Hospitalisation Details'!$A:$K,COLUMN('Hospitalisation Details'!F596),FALSE)</f>
        <v>16587.96</v>
      </c>
      <c r="N597" t="str">
        <f>VLOOKUP($A597,'Hospitalisation Details'!$A:$K,COLUMN('Hospitalisation Details'!G596),FALSE)</f>
        <v>Tier - 2</v>
      </c>
      <c r="O597" t="str">
        <f>VLOOKUP($A597,'Hospitalisation Details'!$A:$K,COLUMN('Hospitalisation Details'!H596),FALSE)</f>
        <v>Tier - 2</v>
      </c>
      <c r="P597" t="str">
        <f>VLOOKUP($A597,'Hospitalisation Details'!$A:$K,COLUMN('Hospitalisation Details'!I596),FALSE)</f>
        <v>R1023</v>
      </c>
      <c r="Q597">
        <f>VLOOKUP($A597,'Hospitalisation Details'!$A:$K,COLUMN('Hospitalisation Details'!K596),FALSE)</f>
        <v>59</v>
      </c>
    </row>
    <row r="598" spans="1:17" ht="15.75" x14ac:dyDescent="0.25">
      <c r="A598" s="6" t="s">
        <v>638</v>
      </c>
      <c r="B598" t="str">
        <f>VLOOKUP(A598,'Customer Names'!A:E,COLUMN('Customer Names'!D597),FALSE)</f>
        <v>Mr. Eugene</v>
      </c>
      <c r="C598">
        <f>VLOOKUP($A598,'Medical Examinations'!$A:$J,COLUMN('Medical Examinations'!B597),FALSE)</f>
        <v>31.02</v>
      </c>
      <c r="D598">
        <f>VLOOKUP($A598,'Medical Examinations'!$A:$J,COLUMN('Medical Examinations'!C597),FALSE)</f>
        <v>5.87</v>
      </c>
      <c r="E598" t="str">
        <f>VLOOKUP($A598,'Medical Examinations'!$A:$J,COLUMN('Medical Examinations'!D597),FALSE)</f>
        <v>Yes</v>
      </c>
      <c r="F598" t="str">
        <f>VLOOKUP($A598,'Medical Examinations'!$A:$J,COLUMN('Medical Examinations'!E597),FALSE)</f>
        <v>No</v>
      </c>
      <c r="G598" t="str">
        <f>VLOOKUP($A598,'Medical Examinations'!$A:$J,COLUMN('Medical Examinations'!F597),FALSE)</f>
        <v>No</v>
      </c>
      <c r="H598">
        <f>VLOOKUP($A598,'Medical Examinations'!$A:$J,COLUMN('Medical Examinations'!G597),FALSE)</f>
        <v>0</v>
      </c>
      <c r="I598" t="str">
        <f>VLOOKUP($A598,'Medical Examinations'!$A:$J,COLUMN('Medical Examinations'!H597),FALSE)</f>
        <v>No</v>
      </c>
      <c r="J598" t="str">
        <f>VLOOKUP($A598,'Medical Examinations'!$A:$J,COLUMN('Medical Examinations'!I597),FALSE)</f>
        <v>Obesity</v>
      </c>
      <c r="K598" t="str">
        <f>VLOOKUP($A598,'Medical Examinations'!$A:$J,COLUMN('Medical Examinations'!J597),FALSE)</f>
        <v>Prediabetes</v>
      </c>
      <c r="L598" s="30">
        <f>VLOOKUP($A598,'Hospitalisation Details'!$A:$K,COLUMN('Hospitalisation Details'!J597),FALSE)</f>
        <v>37067</v>
      </c>
      <c r="M598" s="23">
        <f>VLOOKUP($A598,'Hospitalisation Details'!$A:$K,COLUMN('Hospitalisation Details'!F597),FALSE)</f>
        <v>16586.5</v>
      </c>
      <c r="N598" t="str">
        <f>VLOOKUP($A598,'Hospitalisation Details'!$A:$K,COLUMN('Hospitalisation Details'!G597),FALSE)</f>
        <v>Tier - 2</v>
      </c>
      <c r="O598" t="str">
        <f>VLOOKUP($A598,'Hospitalisation Details'!$A:$K,COLUMN('Hospitalisation Details'!H597),FALSE)</f>
        <v>Tier - 1</v>
      </c>
      <c r="P598" t="str">
        <f>VLOOKUP($A598,'Hospitalisation Details'!$A:$K,COLUMN('Hospitalisation Details'!I597),FALSE)</f>
        <v>R1013</v>
      </c>
      <c r="Q598">
        <f>VLOOKUP($A598,'Hospitalisation Details'!$A:$K,COLUMN('Hospitalisation Details'!K597),FALSE)</f>
        <v>21</v>
      </c>
    </row>
    <row r="599" spans="1:17" ht="15.75" x14ac:dyDescent="0.25">
      <c r="A599" s="6" t="s">
        <v>639</v>
      </c>
      <c r="B599" t="str">
        <f>VLOOKUP(A599,'Customer Names'!A:E,COLUMN('Customer Names'!D598),FALSE)</f>
        <v>Ms. Erin</v>
      </c>
      <c r="C599">
        <f>VLOOKUP($A599,'Medical Examinations'!$A:$J,COLUMN('Medical Examinations'!B598),FALSE)</f>
        <v>24.75</v>
      </c>
      <c r="D599">
        <f>VLOOKUP($A599,'Medical Examinations'!$A:$J,COLUMN('Medical Examinations'!C598),FALSE)</f>
        <v>4.3600000000000003</v>
      </c>
      <c r="E599" t="str">
        <f>VLOOKUP($A599,'Medical Examinations'!$A:$J,COLUMN('Medical Examinations'!D598),FALSE)</f>
        <v>Yes</v>
      </c>
      <c r="F599" t="str">
        <f>VLOOKUP($A599,'Medical Examinations'!$A:$J,COLUMN('Medical Examinations'!E598),FALSE)</f>
        <v>No</v>
      </c>
      <c r="G599" t="str">
        <f>VLOOKUP($A599,'Medical Examinations'!$A:$J,COLUMN('Medical Examinations'!F598),FALSE)</f>
        <v>No</v>
      </c>
      <c r="H599">
        <f>VLOOKUP($A599,'Medical Examinations'!$A:$J,COLUMN('Medical Examinations'!G598),FALSE)</f>
        <v>1</v>
      </c>
      <c r="I599" t="str">
        <f>VLOOKUP($A599,'Medical Examinations'!$A:$J,COLUMN('Medical Examinations'!H598),FALSE)</f>
        <v>Yes</v>
      </c>
      <c r="J599" t="str">
        <f>VLOOKUP($A599,'Medical Examinations'!$A:$J,COLUMN('Medical Examinations'!I598),FALSE)</f>
        <v>Healthy Weight</v>
      </c>
      <c r="K599" t="str">
        <f>VLOOKUP($A599,'Medical Examinations'!$A:$J,COLUMN('Medical Examinations'!J598),FALSE)</f>
        <v>Normal</v>
      </c>
      <c r="L599" s="30">
        <f>VLOOKUP($A599,'Hospitalisation Details'!$A:$K,COLUMN('Hospitalisation Details'!J598),FALSE)</f>
        <v>35056</v>
      </c>
      <c r="M599" s="23">
        <f>VLOOKUP($A599,'Hospitalisation Details'!$A:$K,COLUMN('Hospitalisation Details'!F598),FALSE)</f>
        <v>16577.78</v>
      </c>
      <c r="N599" t="str">
        <f>VLOOKUP($A599,'Hospitalisation Details'!$A:$K,COLUMN('Hospitalisation Details'!G598),FALSE)</f>
        <v>Tier - 2</v>
      </c>
      <c r="O599" t="str">
        <f>VLOOKUP($A599,'Hospitalisation Details'!$A:$K,COLUMN('Hospitalisation Details'!H598),FALSE)</f>
        <v>Tier - 1</v>
      </c>
      <c r="P599" t="str">
        <f>VLOOKUP($A599,'Hospitalisation Details'!$A:$K,COLUMN('Hospitalisation Details'!I598),FALSE)</f>
        <v>R1013</v>
      </c>
      <c r="Q599">
        <f>VLOOKUP($A599,'Hospitalisation Details'!$A:$K,COLUMN('Hospitalisation Details'!K598),FALSE)</f>
        <v>27</v>
      </c>
    </row>
    <row r="600" spans="1:17" ht="15.75" x14ac:dyDescent="0.25">
      <c r="A600" s="6" t="s">
        <v>640</v>
      </c>
      <c r="B600" t="str">
        <f>VLOOKUP(A600,'Customer Names'!A:E,COLUMN('Customer Names'!D599),FALSE)</f>
        <v>Ms. Kamilla</v>
      </c>
      <c r="C600">
        <f>VLOOKUP($A600,'Medical Examinations'!$A:$J,COLUMN('Medical Examinations'!B599),FALSE)</f>
        <v>30.114999999999998</v>
      </c>
      <c r="D600">
        <f>VLOOKUP($A600,'Medical Examinations'!$A:$J,COLUMN('Medical Examinations'!C599),FALSE)</f>
        <v>10.119999999999999</v>
      </c>
      <c r="E600" t="str">
        <f>VLOOKUP($A600,'Medical Examinations'!$A:$J,COLUMN('Medical Examinations'!D599),FALSE)</f>
        <v>No</v>
      </c>
      <c r="F600" t="str">
        <f>VLOOKUP($A600,'Medical Examinations'!$A:$J,COLUMN('Medical Examinations'!E599),FALSE)</f>
        <v>No</v>
      </c>
      <c r="G600" t="str">
        <f>VLOOKUP($A600,'Medical Examinations'!$A:$J,COLUMN('Medical Examinations'!F599),FALSE)</f>
        <v>No</v>
      </c>
      <c r="H600">
        <f>VLOOKUP($A600,'Medical Examinations'!$A:$J,COLUMN('Medical Examinations'!G599),FALSE)</f>
        <v>3</v>
      </c>
      <c r="I600" t="str">
        <f>VLOOKUP($A600,'Medical Examinations'!$A:$J,COLUMN('Medical Examinations'!H599),FALSE)</f>
        <v>No</v>
      </c>
      <c r="J600" t="str">
        <f>VLOOKUP($A600,'Medical Examinations'!$A:$J,COLUMN('Medical Examinations'!I599),FALSE)</f>
        <v>Obesity</v>
      </c>
      <c r="K600" t="str">
        <f>VLOOKUP($A600,'Medical Examinations'!$A:$J,COLUMN('Medical Examinations'!J599),FALSE)</f>
        <v>Diabetes</v>
      </c>
      <c r="L600" s="30">
        <f>VLOOKUP($A600,'Hospitalisation Details'!$A:$K,COLUMN('Hospitalisation Details'!J599),FALSE)</f>
        <v>21468</v>
      </c>
      <c r="M600" s="23">
        <f>VLOOKUP($A600,'Hospitalisation Details'!$A:$K,COLUMN('Hospitalisation Details'!F599),FALSE)</f>
        <v>16455.71</v>
      </c>
      <c r="N600" t="str">
        <f>VLOOKUP($A600,'Hospitalisation Details'!$A:$K,COLUMN('Hospitalisation Details'!G599),FALSE)</f>
        <v>Tier - 2</v>
      </c>
      <c r="O600" t="str">
        <f>VLOOKUP($A600,'Hospitalisation Details'!$A:$K,COLUMN('Hospitalisation Details'!H599),FALSE)</f>
        <v>Tier - 2</v>
      </c>
      <c r="P600" t="str">
        <f>VLOOKUP($A600,'Hospitalisation Details'!$A:$K,COLUMN('Hospitalisation Details'!I599),FALSE)</f>
        <v>R1012</v>
      </c>
      <c r="Q600">
        <f>VLOOKUP($A600,'Hospitalisation Details'!$A:$K,COLUMN('Hospitalisation Details'!K599),FALSE)</f>
        <v>64</v>
      </c>
    </row>
    <row r="601" spans="1:17" ht="15.75" x14ac:dyDescent="0.25">
      <c r="A601" s="6" t="s">
        <v>641</v>
      </c>
      <c r="B601" t="str">
        <f>VLOOKUP(A601,'Customer Names'!A:E,COLUMN('Customer Names'!D600),FALSE)</f>
        <v>Mr. Wayne</v>
      </c>
      <c r="C601">
        <f>VLOOKUP($A601,'Medical Examinations'!$A:$J,COLUMN('Medical Examinations'!B600),FALSE)</f>
        <v>26.03</v>
      </c>
      <c r="D601">
        <f>VLOOKUP($A601,'Medical Examinations'!$A:$J,COLUMN('Medical Examinations'!C600),FALSE)</f>
        <v>4.01</v>
      </c>
      <c r="E601" t="str">
        <f>VLOOKUP($A601,'Medical Examinations'!$A:$J,COLUMN('Medical Examinations'!D600),FALSE)</f>
        <v>No</v>
      </c>
      <c r="F601" t="str">
        <f>VLOOKUP($A601,'Medical Examinations'!$A:$J,COLUMN('Medical Examinations'!E600),FALSE)</f>
        <v>No</v>
      </c>
      <c r="G601" t="str">
        <f>VLOOKUP($A601,'Medical Examinations'!$A:$J,COLUMN('Medical Examinations'!F600),FALSE)</f>
        <v>Yes</v>
      </c>
      <c r="H601">
        <f>VLOOKUP($A601,'Medical Examinations'!$A:$J,COLUMN('Medical Examinations'!G600),FALSE)</f>
        <v>1</v>
      </c>
      <c r="I601" t="str">
        <f>VLOOKUP($A601,'Medical Examinations'!$A:$J,COLUMN('Medical Examinations'!H600),FALSE)</f>
        <v>Yes</v>
      </c>
      <c r="J601" t="str">
        <f>VLOOKUP($A601,'Medical Examinations'!$A:$J,COLUMN('Medical Examinations'!I600),FALSE)</f>
        <v>Overweight</v>
      </c>
      <c r="K601" t="str">
        <f>VLOOKUP($A601,'Medical Examinations'!$A:$J,COLUMN('Medical Examinations'!J600),FALSE)</f>
        <v>Normal</v>
      </c>
      <c r="L601" s="30">
        <f>VLOOKUP($A601,'Hospitalisation Details'!$A:$K,COLUMN('Hospitalisation Details'!J600),FALSE)</f>
        <v>37975</v>
      </c>
      <c r="M601" s="23">
        <f>VLOOKUP($A601,'Hospitalisation Details'!$A:$K,COLUMN('Hospitalisation Details'!F600),FALSE)</f>
        <v>16450.89</v>
      </c>
      <c r="N601" t="str">
        <f>VLOOKUP($A601,'Hospitalisation Details'!$A:$K,COLUMN('Hospitalisation Details'!G600),FALSE)</f>
        <v>Tier - 2</v>
      </c>
      <c r="O601" t="str">
        <f>VLOOKUP($A601,'Hospitalisation Details'!$A:$K,COLUMN('Hospitalisation Details'!H600),FALSE)</f>
        <v>Tier - 1</v>
      </c>
      <c r="P601" t="str">
        <f>VLOOKUP($A601,'Hospitalisation Details'!$A:$K,COLUMN('Hospitalisation Details'!I600),FALSE)</f>
        <v>R1012</v>
      </c>
      <c r="Q601">
        <f>VLOOKUP($A601,'Hospitalisation Details'!$A:$K,COLUMN('Hospitalisation Details'!K600),FALSE)</f>
        <v>19</v>
      </c>
    </row>
    <row r="602" spans="1:17" ht="15.75" x14ac:dyDescent="0.25">
      <c r="A602" s="6" t="s">
        <v>642</v>
      </c>
      <c r="B602" t="str">
        <f>VLOOKUP(A602,'Customer Names'!A:E,COLUMN('Customer Names'!D601),FALSE)</f>
        <v>Ms. Tracy</v>
      </c>
      <c r="C602">
        <f>VLOOKUP($A602,'Medical Examinations'!$A:$J,COLUMN('Medical Examinations'!B601),FALSE)</f>
        <v>20.045000000000002</v>
      </c>
      <c r="D602">
        <f>VLOOKUP($A602,'Medical Examinations'!$A:$J,COLUMN('Medical Examinations'!C601),FALSE)</f>
        <v>4.7699999999999996</v>
      </c>
      <c r="E602" t="str">
        <f>VLOOKUP($A602,'Medical Examinations'!$A:$J,COLUMN('Medical Examinations'!D601),FALSE)</f>
        <v>Yes</v>
      </c>
      <c r="F602" t="str">
        <f>VLOOKUP($A602,'Medical Examinations'!$A:$J,COLUMN('Medical Examinations'!E601),FALSE)</f>
        <v>No</v>
      </c>
      <c r="G602" t="str">
        <f>VLOOKUP($A602,'Medical Examinations'!$A:$J,COLUMN('Medical Examinations'!F601),FALSE)</f>
        <v>No</v>
      </c>
      <c r="H602">
        <f>VLOOKUP($A602,'Medical Examinations'!$A:$J,COLUMN('Medical Examinations'!G601),FALSE)</f>
        <v>1</v>
      </c>
      <c r="I602" t="str">
        <f>VLOOKUP($A602,'Medical Examinations'!$A:$J,COLUMN('Medical Examinations'!H601),FALSE)</f>
        <v>Yes</v>
      </c>
      <c r="J602" t="str">
        <f>VLOOKUP($A602,'Medical Examinations'!$A:$J,COLUMN('Medical Examinations'!I601),FALSE)</f>
        <v>Healthy Weight</v>
      </c>
      <c r="K602" t="str">
        <f>VLOOKUP($A602,'Medical Examinations'!$A:$J,COLUMN('Medical Examinations'!J601),FALSE)</f>
        <v>Normal</v>
      </c>
      <c r="L602" s="30">
        <f>VLOOKUP($A602,'Hospitalisation Details'!$A:$K,COLUMN('Hospitalisation Details'!J601),FALSE)</f>
        <v>34970</v>
      </c>
      <c r="M602" s="23">
        <f>VLOOKUP($A602,'Hospitalisation Details'!$A:$K,COLUMN('Hospitalisation Details'!F601),FALSE)</f>
        <v>16420.490000000002</v>
      </c>
      <c r="N602" t="str">
        <f>VLOOKUP($A602,'Hospitalisation Details'!$A:$K,COLUMN('Hospitalisation Details'!G601),FALSE)</f>
        <v>Tier - 2</v>
      </c>
      <c r="O602" t="str">
        <f>VLOOKUP($A602,'Hospitalisation Details'!$A:$K,COLUMN('Hospitalisation Details'!H601),FALSE)</f>
        <v>Tier - 3</v>
      </c>
      <c r="P602" t="str">
        <f>VLOOKUP($A602,'Hospitalisation Details'!$A:$K,COLUMN('Hospitalisation Details'!I601),FALSE)</f>
        <v>R1012</v>
      </c>
      <c r="Q602">
        <f>VLOOKUP($A602,'Hospitalisation Details'!$A:$K,COLUMN('Hospitalisation Details'!K601),FALSE)</f>
        <v>27</v>
      </c>
    </row>
    <row r="603" spans="1:17" ht="15.75" x14ac:dyDescent="0.25">
      <c r="A603" s="6" t="s">
        <v>643</v>
      </c>
      <c r="B603" t="str">
        <f>VLOOKUP(A603,'Customer Names'!A:E,COLUMN('Customer Names'!D602),FALSE)</f>
        <v>Mrs. Heather</v>
      </c>
      <c r="C603">
        <f>VLOOKUP($A603,'Medical Examinations'!$A:$J,COLUMN('Medical Examinations'!B602),FALSE)</f>
        <v>40.24</v>
      </c>
      <c r="D603">
        <f>VLOOKUP($A603,'Medical Examinations'!$A:$J,COLUMN('Medical Examinations'!C602),FALSE)</f>
        <v>6.83</v>
      </c>
      <c r="E603" t="str">
        <f>VLOOKUP($A603,'Medical Examinations'!$A:$J,COLUMN('Medical Examinations'!D602),FALSE)</f>
        <v>No</v>
      </c>
      <c r="F603" t="str">
        <f>VLOOKUP($A603,'Medical Examinations'!$A:$J,COLUMN('Medical Examinations'!E602),FALSE)</f>
        <v>No</v>
      </c>
      <c r="G603" t="str">
        <f>VLOOKUP($A603,'Medical Examinations'!$A:$J,COLUMN('Medical Examinations'!F602),FALSE)</f>
        <v>No</v>
      </c>
      <c r="H603">
        <f>VLOOKUP($A603,'Medical Examinations'!$A:$J,COLUMN('Medical Examinations'!G602),FALSE)</f>
        <v>0</v>
      </c>
      <c r="I603" t="str">
        <f>VLOOKUP($A603,'Medical Examinations'!$A:$J,COLUMN('Medical Examinations'!H602),FALSE)</f>
        <v>No</v>
      </c>
      <c r="J603" t="str">
        <f>VLOOKUP($A603,'Medical Examinations'!$A:$J,COLUMN('Medical Examinations'!I602),FALSE)</f>
        <v>Obesity</v>
      </c>
      <c r="K603" t="str">
        <f>VLOOKUP($A603,'Medical Examinations'!$A:$J,COLUMN('Medical Examinations'!J602),FALSE)</f>
        <v>Diabetes</v>
      </c>
      <c r="L603" s="30">
        <f>VLOOKUP($A603,'Hospitalisation Details'!$A:$K,COLUMN('Hospitalisation Details'!J602),FALSE)</f>
        <v>24081</v>
      </c>
      <c r="M603" s="23">
        <f>VLOOKUP($A603,'Hospitalisation Details'!$A:$K,COLUMN('Hospitalisation Details'!F602),FALSE)</f>
        <v>16351.42</v>
      </c>
      <c r="N603" t="str">
        <f>VLOOKUP($A603,'Hospitalisation Details'!$A:$K,COLUMN('Hospitalisation Details'!G602),FALSE)</f>
        <v>Tier - 2</v>
      </c>
      <c r="O603" t="str">
        <f>VLOOKUP($A603,'Hospitalisation Details'!$A:$K,COLUMN('Hospitalisation Details'!H602),FALSE)</f>
        <v>Tier - 3</v>
      </c>
      <c r="P603" t="str">
        <f>VLOOKUP($A603,'Hospitalisation Details'!$A:$K,COLUMN('Hospitalisation Details'!I602),FALSE)</f>
        <v>R1026</v>
      </c>
      <c r="Q603">
        <f>VLOOKUP($A603,'Hospitalisation Details'!$A:$K,COLUMN('Hospitalisation Details'!K602),FALSE)</f>
        <v>57</v>
      </c>
    </row>
    <row r="604" spans="1:17" ht="15.75" x14ac:dyDescent="0.25">
      <c r="A604" s="6" t="s">
        <v>644</v>
      </c>
      <c r="B604" t="str">
        <f>VLOOKUP(A604,'Customer Names'!A:E,COLUMN('Customer Names'!D603),FALSE)</f>
        <v>Mrs. Megan</v>
      </c>
      <c r="C604">
        <f>VLOOKUP($A604,'Medical Examinations'!$A:$J,COLUMN('Medical Examinations'!B603),FALSE)</f>
        <v>43.15</v>
      </c>
      <c r="D604">
        <f>VLOOKUP($A604,'Medical Examinations'!$A:$J,COLUMN('Medical Examinations'!C603),FALSE)</f>
        <v>6.14</v>
      </c>
      <c r="E604" t="str">
        <f>VLOOKUP($A604,'Medical Examinations'!$A:$J,COLUMN('Medical Examinations'!D603),FALSE)</f>
        <v>Yes</v>
      </c>
      <c r="F604" t="str">
        <f>VLOOKUP($A604,'Medical Examinations'!$A:$J,COLUMN('Medical Examinations'!E603),FALSE)</f>
        <v>No</v>
      </c>
      <c r="G604" t="str">
        <f>VLOOKUP($A604,'Medical Examinations'!$A:$J,COLUMN('Medical Examinations'!F603),FALSE)</f>
        <v>Yes</v>
      </c>
      <c r="H604">
        <f>VLOOKUP($A604,'Medical Examinations'!$A:$J,COLUMN('Medical Examinations'!G603),FALSE)</f>
        <v>1</v>
      </c>
      <c r="I604" t="str">
        <f>VLOOKUP($A604,'Medical Examinations'!$A:$J,COLUMN('Medical Examinations'!H603),FALSE)</f>
        <v>No</v>
      </c>
      <c r="J604" t="str">
        <f>VLOOKUP($A604,'Medical Examinations'!$A:$J,COLUMN('Medical Examinations'!I603),FALSE)</f>
        <v>Obesity</v>
      </c>
      <c r="K604" t="str">
        <f>VLOOKUP($A604,'Medical Examinations'!$A:$J,COLUMN('Medical Examinations'!J603),FALSE)</f>
        <v>Prediabetes</v>
      </c>
      <c r="L604" s="30">
        <f>VLOOKUP($A604,'Hospitalisation Details'!$A:$K,COLUMN('Hospitalisation Details'!J603),FALSE)</f>
        <v>25423</v>
      </c>
      <c r="M604" s="23">
        <f>VLOOKUP($A604,'Hospitalisation Details'!$A:$K,COLUMN('Hospitalisation Details'!F603),FALSE)</f>
        <v>16311.05</v>
      </c>
      <c r="N604" t="str">
        <f>VLOOKUP($A604,'Hospitalisation Details'!$A:$K,COLUMN('Hospitalisation Details'!G603),FALSE)</f>
        <v>Tier - 2</v>
      </c>
      <c r="O604" t="str">
        <f>VLOOKUP($A604,'Hospitalisation Details'!$A:$K,COLUMN('Hospitalisation Details'!H603),FALSE)</f>
        <v>Tier - 3</v>
      </c>
      <c r="P604" t="str">
        <f>VLOOKUP($A604,'Hospitalisation Details'!$A:$K,COLUMN('Hospitalisation Details'!I603),FALSE)</f>
        <v>R1026</v>
      </c>
      <c r="Q604">
        <f>VLOOKUP($A604,'Hospitalisation Details'!$A:$K,COLUMN('Hospitalisation Details'!K603),FALSE)</f>
        <v>53</v>
      </c>
    </row>
    <row r="605" spans="1:17" ht="15.75" x14ac:dyDescent="0.25">
      <c r="A605" s="6" t="s">
        <v>645</v>
      </c>
      <c r="B605" t="str">
        <f>VLOOKUP(A605,'Customer Names'!A:E,COLUMN('Customer Names'!D604),FALSE)</f>
        <v>Mr. Jonathan</v>
      </c>
      <c r="C605">
        <f>VLOOKUP($A605,'Medical Examinations'!$A:$J,COLUMN('Medical Examinations'!B604),FALSE)</f>
        <v>27.7</v>
      </c>
      <c r="D605">
        <f>VLOOKUP($A605,'Medical Examinations'!$A:$J,COLUMN('Medical Examinations'!C604),FALSE)</f>
        <v>5.6</v>
      </c>
      <c r="E605" t="str">
        <f>VLOOKUP($A605,'Medical Examinations'!$A:$J,COLUMN('Medical Examinations'!D604),FALSE)</f>
        <v>No</v>
      </c>
      <c r="F605" t="str">
        <f>VLOOKUP($A605,'Medical Examinations'!$A:$J,COLUMN('Medical Examinations'!E604),FALSE)</f>
        <v>No</v>
      </c>
      <c r="G605" t="str">
        <f>VLOOKUP($A605,'Medical Examinations'!$A:$J,COLUMN('Medical Examinations'!F604),FALSE)</f>
        <v>Yes</v>
      </c>
      <c r="H605">
        <f>VLOOKUP($A605,'Medical Examinations'!$A:$J,COLUMN('Medical Examinations'!G604),FALSE)</f>
        <v>1</v>
      </c>
      <c r="I605" t="str">
        <f>VLOOKUP($A605,'Medical Examinations'!$A:$J,COLUMN('Medical Examinations'!H604),FALSE)</f>
        <v>Yes</v>
      </c>
      <c r="J605" t="str">
        <f>VLOOKUP($A605,'Medical Examinations'!$A:$J,COLUMN('Medical Examinations'!I604),FALSE)</f>
        <v>Overweight</v>
      </c>
      <c r="K605" t="str">
        <f>VLOOKUP($A605,'Medical Examinations'!$A:$J,COLUMN('Medical Examinations'!J604),FALSE)</f>
        <v>Normal</v>
      </c>
      <c r="L605" s="30">
        <f>VLOOKUP($A605,'Hospitalisation Details'!$A:$K,COLUMN('Hospitalisation Details'!J604),FALSE)</f>
        <v>37857</v>
      </c>
      <c r="M605" s="23">
        <f>VLOOKUP($A605,'Hospitalisation Details'!$A:$K,COLUMN('Hospitalisation Details'!F604),FALSE)</f>
        <v>16297.85</v>
      </c>
      <c r="N605" t="str">
        <f>VLOOKUP($A605,'Hospitalisation Details'!$A:$K,COLUMN('Hospitalisation Details'!G604),FALSE)</f>
        <v>Tier - 2</v>
      </c>
      <c r="O605" t="str">
        <f>VLOOKUP($A605,'Hospitalisation Details'!$A:$K,COLUMN('Hospitalisation Details'!H604),FALSE)</f>
        <v>Tier - 3</v>
      </c>
      <c r="P605" t="str">
        <f>VLOOKUP($A605,'Hospitalisation Details'!$A:$K,COLUMN('Hospitalisation Details'!I604),FALSE)</f>
        <v>R1011</v>
      </c>
      <c r="Q605">
        <f>VLOOKUP($A605,'Hospitalisation Details'!$A:$K,COLUMN('Hospitalisation Details'!K604),FALSE)</f>
        <v>19</v>
      </c>
    </row>
    <row r="606" spans="1:17" ht="15.75" x14ac:dyDescent="0.25">
      <c r="A606" s="6" t="s">
        <v>646</v>
      </c>
      <c r="B606" t="str">
        <f>VLOOKUP(A606,'Customer Names'!A:E,COLUMN('Customer Names'!D605),FALSE)</f>
        <v>Mr. Greg</v>
      </c>
      <c r="C606">
        <f>VLOOKUP($A606,'Medical Examinations'!$A:$J,COLUMN('Medical Examinations'!B605),FALSE)</f>
        <v>45.68</v>
      </c>
      <c r="D606">
        <f>VLOOKUP($A606,'Medical Examinations'!$A:$J,COLUMN('Medical Examinations'!C605),FALSE)</f>
        <v>4.8</v>
      </c>
      <c r="E606" t="str">
        <f>VLOOKUP($A606,'Medical Examinations'!$A:$J,COLUMN('Medical Examinations'!D605),FALSE)</f>
        <v>No</v>
      </c>
      <c r="F606" t="str">
        <f>VLOOKUP($A606,'Medical Examinations'!$A:$J,COLUMN('Medical Examinations'!E605),FALSE)</f>
        <v>No</v>
      </c>
      <c r="G606" t="str">
        <f>VLOOKUP($A606,'Medical Examinations'!$A:$J,COLUMN('Medical Examinations'!F605),FALSE)</f>
        <v>No</v>
      </c>
      <c r="H606">
        <f>VLOOKUP($A606,'Medical Examinations'!$A:$J,COLUMN('Medical Examinations'!G605),FALSE)</f>
        <v>2</v>
      </c>
      <c r="I606" t="str">
        <f>VLOOKUP($A606,'Medical Examinations'!$A:$J,COLUMN('Medical Examinations'!H605),FALSE)</f>
        <v>No</v>
      </c>
      <c r="J606" t="str">
        <f>VLOOKUP($A606,'Medical Examinations'!$A:$J,COLUMN('Medical Examinations'!I605),FALSE)</f>
        <v>Obesity</v>
      </c>
      <c r="K606" t="str">
        <f>VLOOKUP($A606,'Medical Examinations'!$A:$J,COLUMN('Medical Examinations'!J605),FALSE)</f>
        <v>Normal</v>
      </c>
      <c r="L606" s="30">
        <f>VLOOKUP($A606,'Hospitalisation Details'!$A:$K,COLUMN('Hospitalisation Details'!J605),FALSE)</f>
        <v>26510</v>
      </c>
      <c r="M606" s="23">
        <f>VLOOKUP($A606,'Hospitalisation Details'!$A:$K,COLUMN('Hospitalisation Details'!F605),FALSE)</f>
        <v>16267.32</v>
      </c>
      <c r="N606" t="str">
        <f>VLOOKUP($A606,'Hospitalisation Details'!$A:$K,COLUMN('Hospitalisation Details'!G605),FALSE)</f>
        <v>Tier - 2</v>
      </c>
      <c r="O606" t="str">
        <f>VLOOKUP($A606,'Hospitalisation Details'!$A:$K,COLUMN('Hospitalisation Details'!H605),FALSE)</f>
        <v>Tier - 2</v>
      </c>
      <c r="P606" t="str">
        <f>VLOOKUP($A606,'Hospitalisation Details'!$A:$K,COLUMN('Hospitalisation Details'!I605),FALSE)</f>
        <v>R1023</v>
      </c>
      <c r="Q606">
        <f>VLOOKUP($A606,'Hospitalisation Details'!$A:$K,COLUMN('Hospitalisation Details'!K605),FALSE)</f>
        <v>50</v>
      </c>
    </row>
    <row r="607" spans="1:17" ht="15.75" x14ac:dyDescent="0.25">
      <c r="A607" s="6" t="s">
        <v>647</v>
      </c>
      <c r="B607" t="str">
        <f>VLOOKUP(A607,'Customer Names'!A:E,COLUMN('Customer Names'!D606),FALSE)</f>
        <v>Mr. Steven</v>
      </c>
      <c r="C607">
        <f>VLOOKUP($A607,'Medical Examinations'!$A:$J,COLUMN('Medical Examinations'!B606),FALSE)</f>
        <v>27.3</v>
      </c>
      <c r="D607">
        <f>VLOOKUP($A607,'Medical Examinations'!$A:$J,COLUMN('Medical Examinations'!C606),FALSE)</f>
        <v>11.89</v>
      </c>
      <c r="E607" t="str">
        <f>VLOOKUP($A607,'Medical Examinations'!$A:$J,COLUMN('Medical Examinations'!D606),FALSE)</f>
        <v>No</v>
      </c>
      <c r="F607" t="str">
        <f>VLOOKUP($A607,'Medical Examinations'!$A:$J,COLUMN('Medical Examinations'!E606),FALSE)</f>
        <v>No</v>
      </c>
      <c r="G607" t="str">
        <f>VLOOKUP($A607,'Medical Examinations'!$A:$J,COLUMN('Medical Examinations'!F606),FALSE)</f>
        <v>No</v>
      </c>
      <c r="H607">
        <f>VLOOKUP($A607,'Medical Examinations'!$A:$J,COLUMN('Medical Examinations'!G606),FALSE)</f>
        <v>0</v>
      </c>
      <c r="I607" t="str">
        <f>VLOOKUP($A607,'Medical Examinations'!$A:$J,COLUMN('Medical Examinations'!H606),FALSE)</f>
        <v>Yes</v>
      </c>
      <c r="J607" t="str">
        <f>VLOOKUP($A607,'Medical Examinations'!$A:$J,COLUMN('Medical Examinations'!I606),FALSE)</f>
        <v>Overweight</v>
      </c>
      <c r="K607" t="str">
        <f>VLOOKUP($A607,'Medical Examinations'!$A:$J,COLUMN('Medical Examinations'!J606),FALSE)</f>
        <v>Diabetes</v>
      </c>
      <c r="L607" s="30">
        <f>VLOOKUP($A607,'Hospitalisation Details'!$A:$K,COLUMN('Hospitalisation Details'!J606),FALSE)</f>
        <v>37507</v>
      </c>
      <c r="M607" s="23">
        <f>VLOOKUP($A607,'Hospitalisation Details'!$A:$K,COLUMN('Hospitalisation Details'!F606),FALSE)</f>
        <v>16232.85</v>
      </c>
      <c r="N607" t="str">
        <f>VLOOKUP($A607,'Hospitalisation Details'!$A:$K,COLUMN('Hospitalisation Details'!G606),FALSE)</f>
        <v>Tier - 2</v>
      </c>
      <c r="O607" t="str">
        <f>VLOOKUP($A607,'Hospitalisation Details'!$A:$K,COLUMN('Hospitalisation Details'!H606),FALSE)</f>
        <v>Tier - 1</v>
      </c>
      <c r="P607" t="str">
        <f>VLOOKUP($A607,'Hospitalisation Details'!$A:$K,COLUMN('Hospitalisation Details'!I606),FALSE)</f>
        <v>R1011</v>
      </c>
      <c r="Q607">
        <f>VLOOKUP($A607,'Hospitalisation Details'!$A:$K,COLUMN('Hospitalisation Details'!K606),FALSE)</f>
        <v>20</v>
      </c>
    </row>
    <row r="608" spans="1:17" ht="15.75" x14ac:dyDescent="0.25">
      <c r="A608" s="6" t="s">
        <v>648</v>
      </c>
      <c r="B608" t="str">
        <f>VLOOKUP(A608,'Customer Names'!A:E,COLUMN('Customer Names'!D607),FALSE)</f>
        <v>Mr. Gianfilippo</v>
      </c>
      <c r="C608">
        <f>VLOOKUP($A608,'Medical Examinations'!$A:$J,COLUMN('Medical Examinations'!B607),FALSE)</f>
        <v>54.45</v>
      </c>
      <c r="D608">
        <f>VLOOKUP($A608,'Medical Examinations'!$A:$J,COLUMN('Medical Examinations'!C607),FALSE)</f>
        <v>4.7300000000000004</v>
      </c>
      <c r="E608" t="str">
        <f>VLOOKUP($A608,'Medical Examinations'!$A:$J,COLUMN('Medical Examinations'!D607),FALSE)</f>
        <v>Yes</v>
      </c>
      <c r="F608" t="str">
        <f>VLOOKUP($A608,'Medical Examinations'!$A:$J,COLUMN('Medical Examinations'!E607),FALSE)</f>
        <v>No</v>
      </c>
      <c r="G608" t="str">
        <f>VLOOKUP($A608,'Medical Examinations'!$A:$J,COLUMN('Medical Examinations'!F607),FALSE)</f>
        <v>No</v>
      </c>
      <c r="H608">
        <f>VLOOKUP($A608,'Medical Examinations'!$A:$J,COLUMN('Medical Examinations'!G607),FALSE)</f>
        <v>1</v>
      </c>
      <c r="I608" t="str">
        <f>VLOOKUP($A608,'Medical Examinations'!$A:$J,COLUMN('Medical Examinations'!H607),FALSE)</f>
        <v>No</v>
      </c>
      <c r="J608" t="str">
        <f>VLOOKUP($A608,'Medical Examinations'!$A:$J,COLUMN('Medical Examinations'!I607),FALSE)</f>
        <v>Obesity</v>
      </c>
      <c r="K608" t="str">
        <f>VLOOKUP($A608,'Medical Examinations'!$A:$J,COLUMN('Medical Examinations'!J607),FALSE)</f>
        <v>Normal</v>
      </c>
      <c r="L608" s="30">
        <f>VLOOKUP($A608,'Hospitalisation Details'!$A:$K,COLUMN('Hospitalisation Details'!J607),FALSE)</f>
        <v>32376</v>
      </c>
      <c r="M608" s="23">
        <f>VLOOKUP($A608,'Hospitalisation Details'!$A:$K,COLUMN('Hospitalisation Details'!F607),FALSE)</f>
        <v>16205.88</v>
      </c>
      <c r="N608" t="str">
        <f>VLOOKUP($A608,'Hospitalisation Details'!$A:$K,COLUMN('Hospitalisation Details'!G607),FALSE)</f>
        <v>Tier - 2</v>
      </c>
      <c r="O608" t="str">
        <f>VLOOKUP($A608,'Hospitalisation Details'!$A:$K,COLUMN('Hospitalisation Details'!H607),FALSE)</f>
        <v>Tier - 1</v>
      </c>
      <c r="P608" t="str">
        <f>VLOOKUP($A608,'Hospitalisation Details'!$A:$K,COLUMN('Hospitalisation Details'!I607),FALSE)</f>
        <v>R1012</v>
      </c>
      <c r="Q608">
        <f>VLOOKUP($A608,'Hospitalisation Details'!$A:$K,COLUMN('Hospitalisation Details'!K607),FALSE)</f>
        <v>34</v>
      </c>
    </row>
    <row r="609" spans="1:17" ht="15.75" x14ac:dyDescent="0.25">
      <c r="A609" s="6" t="s">
        <v>649</v>
      </c>
      <c r="B609" t="str">
        <f>VLOOKUP(A609,'Customer Names'!A:E,COLUMN('Customer Names'!D608),FALSE)</f>
        <v>Mr. Hector</v>
      </c>
      <c r="C609">
        <f>VLOOKUP($A609,'Medical Examinations'!$A:$J,COLUMN('Medical Examinations'!B608),FALSE)</f>
        <v>54.43</v>
      </c>
      <c r="D609">
        <f>VLOOKUP($A609,'Medical Examinations'!$A:$J,COLUMN('Medical Examinations'!C608),FALSE)</f>
        <v>4.6100000000000003</v>
      </c>
      <c r="E609" t="str">
        <f>VLOOKUP($A609,'Medical Examinations'!$A:$J,COLUMN('Medical Examinations'!D608),FALSE)</f>
        <v>Yes</v>
      </c>
      <c r="F609" t="str">
        <f>VLOOKUP($A609,'Medical Examinations'!$A:$J,COLUMN('Medical Examinations'!E608),FALSE)</f>
        <v>No</v>
      </c>
      <c r="G609" t="str">
        <f>VLOOKUP($A609,'Medical Examinations'!$A:$J,COLUMN('Medical Examinations'!F608),FALSE)</f>
        <v>No</v>
      </c>
      <c r="H609">
        <f>VLOOKUP($A609,'Medical Examinations'!$A:$J,COLUMN('Medical Examinations'!G608),FALSE)</f>
        <v>1</v>
      </c>
      <c r="I609" t="str">
        <f>VLOOKUP($A609,'Medical Examinations'!$A:$J,COLUMN('Medical Examinations'!H608),FALSE)</f>
        <v>No</v>
      </c>
      <c r="J609" t="str">
        <f>VLOOKUP($A609,'Medical Examinations'!$A:$J,COLUMN('Medical Examinations'!I608),FALSE)</f>
        <v>Obesity</v>
      </c>
      <c r="K609" t="str">
        <f>VLOOKUP($A609,'Medical Examinations'!$A:$J,COLUMN('Medical Examinations'!J608),FALSE)</f>
        <v>Normal</v>
      </c>
      <c r="L609" s="30">
        <f>VLOOKUP($A609,'Hospitalisation Details'!$A:$K,COLUMN('Hospitalisation Details'!J608),FALSE)</f>
        <v>32361</v>
      </c>
      <c r="M609" s="23">
        <f>VLOOKUP($A609,'Hospitalisation Details'!$A:$K,COLUMN('Hospitalisation Details'!F608),FALSE)</f>
        <v>16199.1</v>
      </c>
      <c r="N609" t="str">
        <f>VLOOKUP($A609,'Hospitalisation Details'!$A:$K,COLUMN('Hospitalisation Details'!G608),FALSE)</f>
        <v>Tier - 2</v>
      </c>
      <c r="O609" t="str">
        <f>VLOOKUP($A609,'Hospitalisation Details'!$A:$K,COLUMN('Hospitalisation Details'!H608),FALSE)</f>
        <v>Tier - 2</v>
      </c>
      <c r="P609" t="str">
        <f>VLOOKUP($A609,'Hospitalisation Details'!$A:$K,COLUMN('Hospitalisation Details'!I608),FALSE)</f>
        <v>R1012</v>
      </c>
      <c r="Q609">
        <f>VLOOKUP($A609,'Hospitalisation Details'!$A:$K,COLUMN('Hospitalisation Details'!K608),FALSE)</f>
        <v>34</v>
      </c>
    </row>
    <row r="610" spans="1:17" ht="15.75" x14ac:dyDescent="0.25">
      <c r="A610" s="6" t="s">
        <v>650</v>
      </c>
      <c r="B610" t="str">
        <f>VLOOKUP(A610,'Customer Names'!A:E,COLUMN('Customer Names'!D609),FALSE)</f>
        <v>Mr. Mark</v>
      </c>
      <c r="C610">
        <f>VLOOKUP($A610,'Medical Examinations'!$A:$J,COLUMN('Medical Examinations'!B609),FALSE)</f>
        <v>48.01</v>
      </c>
      <c r="D610">
        <f>VLOOKUP($A610,'Medical Examinations'!$A:$J,COLUMN('Medical Examinations'!C609),FALSE)</f>
        <v>7.3</v>
      </c>
      <c r="E610" t="str">
        <f>VLOOKUP($A610,'Medical Examinations'!$A:$J,COLUMN('Medical Examinations'!D609),FALSE)</f>
        <v>No</v>
      </c>
      <c r="F610" t="str">
        <f>VLOOKUP($A610,'Medical Examinations'!$A:$J,COLUMN('Medical Examinations'!E609),FALSE)</f>
        <v>No</v>
      </c>
      <c r="G610" t="str">
        <f>VLOOKUP($A610,'Medical Examinations'!$A:$J,COLUMN('Medical Examinations'!F609),FALSE)</f>
        <v>No</v>
      </c>
      <c r="H610">
        <f>VLOOKUP($A610,'Medical Examinations'!$A:$J,COLUMN('Medical Examinations'!G609),FALSE)</f>
        <v>0</v>
      </c>
      <c r="I610" t="str">
        <f>VLOOKUP($A610,'Medical Examinations'!$A:$J,COLUMN('Medical Examinations'!H609),FALSE)</f>
        <v>No</v>
      </c>
      <c r="J610" t="str">
        <f>VLOOKUP($A610,'Medical Examinations'!$A:$J,COLUMN('Medical Examinations'!I609),FALSE)</f>
        <v>Obesity</v>
      </c>
      <c r="K610" t="str">
        <f>VLOOKUP($A610,'Medical Examinations'!$A:$J,COLUMN('Medical Examinations'!J609),FALSE)</f>
        <v>Diabetes</v>
      </c>
      <c r="L610" s="30">
        <f>VLOOKUP($A610,'Hospitalisation Details'!$A:$K,COLUMN('Hospitalisation Details'!J609),FALSE)</f>
        <v>27283</v>
      </c>
      <c r="M610" s="23">
        <f>VLOOKUP($A610,'Hospitalisation Details'!$A:$K,COLUMN('Hospitalisation Details'!F609),FALSE)</f>
        <v>16190.97</v>
      </c>
      <c r="N610" t="str">
        <f>VLOOKUP($A610,'Hospitalisation Details'!$A:$K,COLUMN('Hospitalisation Details'!G609),FALSE)</f>
        <v>Tier - 2</v>
      </c>
      <c r="O610" t="str">
        <f>VLOOKUP($A610,'Hospitalisation Details'!$A:$K,COLUMN('Hospitalisation Details'!H609),FALSE)</f>
        <v>Tier - 3</v>
      </c>
      <c r="P610" t="str">
        <f>VLOOKUP($A610,'Hospitalisation Details'!$A:$K,COLUMN('Hospitalisation Details'!I609),FALSE)</f>
        <v>R1012</v>
      </c>
      <c r="Q610">
        <f>VLOOKUP($A610,'Hospitalisation Details'!$A:$K,COLUMN('Hospitalisation Details'!K609),FALSE)</f>
        <v>48</v>
      </c>
    </row>
    <row r="611" spans="1:17" ht="15.75" x14ac:dyDescent="0.25">
      <c r="A611" s="6" t="s">
        <v>651</v>
      </c>
      <c r="B611" t="str">
        <f>VLOOKUP(A611,'Customer Names'!A:E,COLUMN('Customer Names'!D610),FALSE)</f>
        <v>Mrs. Aubri</v>
      </c>
      <c r="C611">
        <f>VLOOKUP($A611,'Medical Examinations'!$A:$J,COLUMN('Medical Examinations'!B610),FALSE)</f>
        <v>48.32</v>
      </c>
      <c r="D611">
        <f>VLOOKUP($A611,'Medical Examinations'!$A:$J,COLUMN('Medical Examinations'!C610),FALSE)</f>
        <v>5.88</v>
      </c>
      <c r="E611" t="str">
        <f>VLOOKUP($A611,'Medical Examinations'!$A:$J,COLUMN('Medical Examinations'!D610),FALSE)</f>
        <v>No</v>
      </c>
      <c r="F611" t="str">
        <f>VLOOKUP($A611,'Medical Examinations'!$A:$J,COLUMN('Medical Examinations'!E610),FALSE)</f>
        <v>No</v>
      </c>
      <c r="G611" t="str">
        <f>VLOOKUP($A611,'Medical Examinations'!$A:$J,COLUMN('Medical Examinations'!F610),FALSE)</f>
        <v>No</v>
      </c>
      <c r="H611">
        <f>VLOOKUP($A611,'Medical Examinations'!$A:$J,COLUMN('Medical Examinations'!G610),FALSE)</f>
        <v>0</v>
      </c>
      <c r="I611" t="str">
        <f>VLOOKUP($A611,'Medical Examinations'!$A:$J,COLUMN('Medical Examinations'!H610),FALSE)</f>
        <v>No</v>
      </c>
      <c r="J611" t="str">
        <f>VLOOKUP($A611,'Medical Examinations'!$A:$J,COLUMN('Medical Examinations'!I610),FALSE)</f>
        <v>Obesity</v>
      </c>
      <c r="K611" t="str">
        <f>VLOOKUP($A611,'Medical Examinations'!$A:$J,COLUMN('Medical Examinations'!J610),FALSE)</f>
        <v>Prediabetes</v>
      </c>
      <c r="L611" s="30">
        <f>VLOOKUP($A611,'Hospitalisation Details'!$A:$K,COLUMN('Hospitalisation Details'!J610),FALSE)</f>
        <v>30138</v>
      </c>
      <c r="M611" s="23">
        <f>VLOOKUP($A611,'Hospitalisation Details'!$A:$K,COLUMN('Hospitalisation Details'!F610),FALSE)</f>
        <v>16152.04</v>
      </c>
      <c r="N611" t="str">
        <f>VLOOKUP($A611,'Hospitalisation Details'!$A:$K,COLUMN('Hospitalisation Details'!G610),FALSE)</f>
        <v>Tier - 2</v>
      </c>
      <c r="O611" t="str">
        <f>VLOOKUP($A611,'Hospitalisation Details'!$A:$K,COLUMN('Hospitalisation Details'!H610),FALSE)</f>
        <v>Tier - 1</v>
      </c>
      <c r="P611" t="str">
        <f>VLOOKUP($A611,'Hospitalisation Details'!$A:$K,COLUMN('Hospitalisation Details'!I610),FALSE)</f>
        <v>R1026</v>
      </c>
      <c r="Q611">
        <f>VLOOKUP($A611,'Hospitalisation Details'!$A:$K,COLUMN('Hospitalisation Details'!K610),FALSE)</f>
        <v>40</v>
      </c>
    </row>
    <row r="612" spans="1:17" ht="15.75" x14ac:dyDescent="0.25">
      <c r="A612" s="6" t="s">
        <v>652</v>
      </c>
      <c r="B612" t="str">
        <f>VLOOKUP(A612,'Customer Names'!A:E,COLUMN('Customer Names'!D611),FALSE)</f>
        <v>Mr. Justin</v>
      </c>
      <c r="C612">
        <f>VLOOKUP($A612,'Medical Examinations'!$A:$J,COLUMN('Medical Examinations'!B611),FALSE)</f>
        <v>22.895</v>
      </c>
      <c r="D612">
        <f>VLOOKUP($A612,'Medical Examinations'!$A:$J,COLUMN('Medical Examinations'!C611),FALSE)</f>
        <v>4.0599999999999996</v>
      </c>
      <c r="E612" t="str">
        <f>VLOOKUP($A612,'Medical Examinations'!$A:$J,COLUMN('Medical Examinations'!D611),FALSE)</f>
        <v>No</v>
      </c>
      <c r="F612" t="str">
        <f>VLOOKUP($A612,'Medical Examinations'!$A:$J,COLUMN('Medical Examinations'!E611),FALSE)</f>
        <v>No</v>
      </c>
      <c r="G612" t="str">
        <f>VLOOKUP($A612,'Medical Examinations'!$A:$J,COLUMN('Medical Examinations'!F611),FALSE)</f>
        <v>Yes</v>
      </c>
      <c r="H612">
        <f>VLOOKUP($A612,'Medical Examinations'!$A:$J,COLUMN('Medical Examinations'!G611),FALSE)</f>
        <v>1</v>
      </c>
      <c r="I612" t="str">
        <f>VLOOKUP($A612,'Medical Examinations'!$A:$J,COLUMN('Medical Examinations'!H611),FALSE)</f>
        <v>Yes</v>
      </c>
      <c r="J612" t="str">
        <f>VLOOKUP($A612,'Medical Examinations'!$A:$J,COLUMN('Medical Examinations'!I611),FALSE)</f>
        <v>Healthy Weight</v>
      </c>
      <c r="K612" t="str">
        <f>VLOOKUP($A612,'Medical Examinations'!$A:$J,COLUMN('Medical Examinations'!J611),FALSE)</f>
        <v>Normal</v>
      </c>
      <c r="L612" s="30">
        <f>VLOOKUP($A612,'Hospitalisation Details'!$A:$K,COLUMN('Hospitalisation Details'!J611),FALSE)</f>
        <v>34315</v>
      </c>
      <c r="M612" s="23">
        <f>VLOOKUP($A612,'Hospitalisation Details'!$A:$K,COLUMN('Hospitalisation Details'!F611),FALSE)</f>
        <v>16138.76</v>
      </c>
      <c r="N612" t="str">
        <f>VLOOKUP($A612,'Hospitalisation Details'!$A:$K,COLUMN('Hospitalisation Details'!G611),FALSE)</f>
        <v>Tier - 2</v>
      </c>
      <c r="O612" t="str">
        <f>VLOOKUP($A612,'Hospitalisation Details'!$A:$K,COLUMN('Hospitalisation Details'!H611),FALSE)</f>
        <v>Tier - 3</v>
      </c>
      <c r="P612" t="str">
        <f>VLOOKUP($A612,'Hospitalisation Details'!$A:$K,COLUMN('Hospitalisation Details'!I611),FALSE)</f>
        <v>R1017</v>
      </c>
      <c r="Q612">
        <f>VLOOKUP($A612,'Hospitalisation Details'!$A:$K,COLUMN('Hospitalisation Details'!K611),FALSE)</f>
        <v>29</v>
      </c>
    </row>
    <row r="613" spans="1:17" ht="15.75" x14ac:dyDescent="0.25">
      <c r="A613" s="6" t="s">
        <v>653</v>
      </c>
      <c r="B613" t="str">
        <f>VLOOKUP(A613,'Customer Names'!A:E,COLUMN('Customer Names'!D612),FALSE)</f>
        <v>Ms. Megan</v>
      </c>
      <c r="C613">
        <f>VLOOKUP($A613,'Medical Examinations'!$A:$J,COLUMN('Medical Examinations'!B612),FALSE)</f>
        <v>54.85</v>
      </c>
      <c r="D613">
        <f>VLOOKUP($A613,'Medical Examinations'!$A:$J,COLUMN('Medical Examinations'!C612),FALSE)</f>
        <v>4.9000000000000004</v>
      </c>
      <c r="E613" t="str">
        <f>VLOOKUP($A613,'Medical Examinations'!$A:$J,COLUMN('Medical Examinations'!D612),FALSE)</f>
        <v>No</v>
      </c>
      <c r="F613" t="str">
        <f>VLOOKUP($A613,'Medical Examinations'!$A:$J,COLUMN('Medical Examinations'!E612),FALSE)</f>
        <v>No</v>
      </c>
      <c r="G613" t="str">
        <f>VLOOKUP($A613,'Medical Examinations'!$A:$J,COLUMN('Medical Examinations'!F612),FALSE)</f>
        <v>No</v>
      </c>
      <c r="H613">
        <f>VLOOKUP($A613,'Medical Examinations'!$A:$J,COLUMN('Medical Examinations'!G612),FALSE)</f>
        <v>1</v>
      </c>
      <c r="I613" t="str">
        <f>VLOOKUP($A613,'Medical Examinations'!$A:$J,COLUMN('Medical Examinations'!H612),FALSE)</f>
        <v>No</v>
      </c>
      <c r="J613" t="str">
        <f>VLOOKUP($A613,'Medical Examinations'!$A:$J,COLUMN('Medical Examinations'!I612),FALSE)</f>
        <v>Obesity</v>
      </c>
      <c r="K613" t="str">
        <f>VLOOKUP($A613,'Medical Examinations'!$A:$J,COLUMN('Medical Examinations'!J612),FALSE)</f>
        <v>Normal</v>
      </c>
      <c r="L613" s="30">
        <f>VLOOKUP($A613,'Hospitalisation Details'!$A:$K,COLUMN('Hospitalisation Details'!J612),FALSE)</f>
        <v>32056</v>
      </c>
      <c r="M613" s="23">
        <f>VLOOKUP($A613,'Hospitalisation Details'!$A:$K,COLUMN('Hospitalisation Details'!F612),FALSE)</f>
        <v>16122.65</v>
      </c>
      <c r="N613" t="str">
        <f>VLOOKUP($A613,'Hospitalisation Details'!$A:$K,COLUMN('Hospitalisation Details'!G612),FALSE)</f>
        <v>Tier - 2</v>
      </c>
      <c r="O613" t="str">
        <f>VLOOKUP($A613,'Hospitalisation Details'!$A:$K,COLUMN('Hospitalisation Details'!H612),FALSE)</f>
        <v>Tier - 1</v>
      </c>
      <c r="P613" t="str">
        <f>VLOOKUP($A613,'Hospitalisation Details'!$A:$K,COLUMN('Hospitalisation Details'!I612),FALSE)</f>
        <v>R1011</v>
      </c>
      <c r="Q613">
        <f>VLOOKUP($A613,'Hospitalisation Details'!$A:$K,COLUMN('Hospitalisation Details'!K612),FALSE)</f>
        <v>35</v>
      </c>
    </row>
    <row r="614" spans="1:17" ht="15.75" x14ac:dyDescent="0.25">
      <c r="A614" s="6" t="s">
        <v>654</v>
      </c>
      <c r="B614" t="str">
        <f>VLOOKUP(A614,'Customer Names'!A:E,COLUMN('Customer Names'!D613),FALSE)</f>
        <v>Ms. Erika</v>
      </c>
      <c r="C614">
        <f>VLOOKUP($A614,'Medical Examinations'!$A:$J,COLUMN('Medical Examinations'!B613),FALSE)</f>
        <v>21.85</v>
      </c>
      <c r="D614">
        <f>VLOOKUP($A614,'Medical Examinations'!$A:$J,COLUMN('Medical Examinations'!C613),FALSE)</f>
        <v>5.52</v>
      </c>
      <c r="E614" t="str">
        <f>VLOOKUP($A614,'Medical Examinations'!$A:$J,COLUMN('Medical Examinations'!D613),FALSE)</f>
        <v>No</v>
      </c>
      <c r="F614" t="str">
        <f>VLOOKUP($A614,'Medical Examinations'!$A:$J,COLUMN('Medical Examinations'!E613),FALSE)</f>
        <v>No</v>
      </c>
      <c r="G614" t="str">
        <f>VLOOKUP($A614,'Medical Examinations'!$A:$J,COLUMN('Medical Examinations'!F613),FALSE)</f>
        <v>Yes</v>
      </c>
      <c r="H614">
        <f>VLOOKUP($A614,'Medical Examinations'!$A:$J,COLUMN('Medical Examinations'!G613),FALSE)</f>
        <v>1</v>
      </c>
      <c r="I614" t="str">
        <f>VLOOKUP($A614,'Medical Examinations'!$A:$J,COLUMN('Medical Examinations'!H613),FALSE)</f>
        <v>Yes</v>
      </c>
      <c r="J614" t="str">
        <f>VLOOKUP($A614,'Medical Examinations'!$A:$J,COLUMN('Medical Examinations'!I613),FALSE)</f>
        <v>Healthy Weight</v>
      </c>
      <c r="K614" t="str">
        <f>VLOOKUP($A614,'Medical Examinations'!$A:$J,COLUMN('Medical Examinations'!J613),FALSE)</f>
        <v>Normal</v>
      </c>
      <c r="L614" s="30">
        <f>VLOOKUP($A614,'Hospitalisation Details'!$A:$K,COLUMN('Hospitalisation Details'!J613),FALSE)</f>
        <v>34189</v>
      </c>
      <c r="M614" s="23">
        <f>VLOOKUP($A614,'Hospitalisation Details'!$A:$K,COLUMN('Hospitalisation Details'!F613),FALSE)</f>
        <v>16115.3</v>
      </c>
      <c r="N614" t="str">
        <f>VLOOKUP($A614,'Hospitalisation Details'!$A:$K,COLUMN('Hospitalisation Details'!G613),FALSE)</f>
        <v>Tier - 2</v>
      </c>
      <c r="O614" t="str">
        <f>VLOOKUP($A614,'Hospitalisation Details'!$A:$K,COLUMN('Hospitalisation Details'!H613),FALSE)</f>
        <v>Tier - 1</v>
      </c>
      <c r="P614" t="str">
        <f>VLOOKUP($A614,'Hospitalisation Details'!$A:$K,COLUMN('Hospitalisation Details'!I613),FALSE)</f>
        <v>R1024</v>
      </c>
      <c r="Q614">
        <f>VLOOKUP($A614,'Hospitalisation Details'!$A:$K,COLUMN('Hospitalisation Details'!K613),FALSE)</f>
        <v>29</v>
      </c>
    </row>
    <row r="615" spans="1:17" ht="15.75" x14ac:dyDescent="0.25">
      <c r="A615" s="6" t="s">
        <v>655</v>
      </c>
      <c r="B615" t="str">
        <f>VLOOKUP(A615,'Customer Names'!A:E,COLUMN('Customer Names'!D614),FALSE)</f>
        <v>Mr. Daniel</v>
      </c>
      <c r="C615">
        <f>VLOOKUP($A615,'Medical Examinations'!$A:$J,COLUMN('Medical Examinations'!B614),FALSE)</f>
        <v>51.86</v>
      </c>
      <c r="D615">
        <f>VLOOKUP($A615,'Medical Examinations'!$A:$J,COLUMN('Medical Examinations'!C614),FALSE)</f>
        <v>5.2</v>
      </c>
      <c r="E615" t="str">
        <f>VLOOKUP($A615,'Medical Examinations'!$A:$J,COLUMN('Medical Examinations'!D614),FALSE)</f>
        <v>Yes</v>
      </c>
      <c r="F615" t="str">
        <f>VLOOKUP($A615,'Medical Examinations'!$A:$J,COLUMN('Medical Examinations'!E614),FALSE)</f>
        <v>No</v>
      </c>
      <c r="G615" t="str">
        <f>VLOOKUP($A615,'Medical Examinations'!$A:$J,COLUMN('Medical Examinations'!F614),FALSE)</f>
        <v>No</v>
      </c>
      <c r="H615">
        <f>VLOOKUP($A615,'Medical Examinations'!$A:$J,COLUMN('Medical Examinations'!G614),FALSE)</f>
        <v>0</v>
      </c>
      <c r="I615" t="str">
        <f>VLOOKUP($A615,'Medical Examinations'!$A:$J,COLUMN('Medical Examinations'!H614),FALSE)</f>
        <v>No</v>
      </c>
      <c r="J615" t="str">
        <f>VLOOKUP($A615,'Medical Examinations'!$A:$J,COLUMN('Medical Examinations'!I614),FALSE)</f>
        <v>Obesity</v>
      </c>
      <c r="K615" t="str">
        <f>VLOOKUP($A615,'Medical Examinations'!$A:$J,COLUMN('Medical Examinations'!J614),FALSE)</f>
        <v>Normal</v>
      </c>
      <c r="L615" s="30">
        <f>VLOOKUP($A615,'Hospitalisation Details'!$A:$K,COLUMN('Hospitalisation Details'!J614),FALSE)</f>
        <v>31286</v>
      </c>
      <c r="M615" s="23">
        <f>VLOOKUP($A615,'Hospitalisation Details'!$A:$K,COLUMN('Hospitalisation Details'!F614),FALSE)</f>
        <v>16097.94</v>
      </c>
      <c r="N615" t="str">
        <f>VLOOKUP($A615,'Hospitalisation Details'!$A:$K,COLUMN('Hospitalisation Details'!G614),FALSE)</f>
        <v>Tier - 2</v>
      </c>
      <c r="O615" t="str">
        <f>VLOOKUP($A615,'Hospitalisation Details'!$A:$K,COLUMN('Hospitalisation Details'!H614),FALSE)</f>
        <v>Tier - 3</v>
      </c>
      <c r="P615" t="str">
        <f>VLOOKUP($A615,'Hospitalisation Details'!$A:$K,COLUMN('Hospitalisation Details'!I614),FALSE)</f>
        <v>R1012</v>
      </c>
      <c r="Q615">
        <f>VLOOKUP($A615,'Hospitalisation Details'!$A:$K,COLUMN('Hospitalisation Details'!K614),FALSE)</f>
        <v>37</v>
      </c>
    </row>
    <row r="616" spans="1:17" ht="15.75" x14ac:dyDescent="0.25">
      <c r="A616" s="6" t="s">
        <v>656</v>
      </c>
      <c r="B616" t="str">
        <f>VLOOKUP(A616,'Customer Names'!A:E,COLUMN('Customer Names'!D615),FALSE)</f>
        <v>Ms. Devin</v>
      </c>
      <c r="C616">
        <f>VLOOKUP($A616,'Medical Examinations'!$A:$J,COLUMN('Medical Examinations'!B615),FALSE)</f>
        <v>39.049999999999997</v>
      </c>
      <c r="D616">
        <f>VLOOKUP($A616,'Medical Examinations'!$A:$J,COLUMN('Medical Examinations'!C615),FALSE)</f>
        <v>7.59</v>
      </c>
      <c r="E616" t="str">
        <f>VLOOKUP($A616,'Medical Examinations'!$A:$J,COLUMN('Medical Examinations'!D615),FALSE)</f>
        <v>No</v>
      </c>
      <c r="F616" t="str">
        <f>VLOOKUP($A616,'Medical Examinations'!$A:$J,COLUMN('Medical Examinations'!E615),FALSE)</f>
        <v>No</v>
      </c>
      <c r="G616" t="str">
        <f>VLOOKUP($A616,'Medical Examinations'!$A:$J,COLUMN('Medical Examinations'!F615),FALSE)</f>
        <v>No</v>
      </c>
      <c r="H616">
        <f>VLOOKUP($A616,'Medical Examinations'!$A:$J,COLUMN('Medical Examinations'!G615),FALSE)</f>
        <v>3</v>
      </c>
      <c r="I616" t="str">
        <f>VLOOKUP($A616,'Medical Examinations'!$A:$J,COLUMN('Medical Examinations'!H615),FALSE)</f>
        <v>No</v>
      </c>
      <c r="J616" t="str">
        <f>VLOOKUP($A616,'Medical Examinations'!$A:$J,COLUMN('Medical Examinations'!I615),FALSE)</f>
        <v>Obesity</v>
      </c>
      <c r="K616" t="str">
        <f>VLOOKUP($A616,'Medical Examinations'!$A:$J,COLUMN('Medical Examinations'!J615),FALSE)</f>
        <v>Diabetes</v>
      </c>
      <c r="L616" s="30">
        <f>VLOOKUP($A616,'Hospitalisation Details'!$A:$K,COLUMN('Hospitalisation Details'!J615),FALSE)</f>
        <v>21357</v>
      </c>
      <c r="M616" s="23">
        <f>VLOOKUP($A616,'Hospitalisation Details'!$A:$K,COLUMN('Hospitalisation Details'!F615),FALSE)</f>
        <v>16085.13</v>
      </c>
      <c r="N616" t="str">
        <f>VLOOKUP($A616,'Hospitalisation Details'!$A:$K,COLUMN('Hospitalisation Details'!G615),FALSE)</f>
        <v>Tier - 2</v>
      </c>
      <c r="O616" t="str">
        <f>VLOOKUP($A616,'Hospitalisation Details'!$A:$K,COLUMN('Hospitalisation Details'!H615),FALSE)</f>
        <v>Tier - 2</v>
      </c>
      <c r="P616" t="str">
        <f>VLOOKUP($A616,'Hospitalisation Details'!$A:$K,COLUMN('Hospitalisation Details'!I615),FALSE)</f>
        <v>R1013</v>
      </c>
      <c r="Q616">
        <f>VLOOKUP($A616,'Hospitalisation Details'!$A:$K,COLUMN('Hospitalisation Details'!K615),FALSE)</f>
        <v>64</v>
      </c>
    </row>
    <row r="617" spans="1:17" ht="15.75" x14ac:dyDescent="0.25">
      <c r="A617" s="6" t="s">
        <v>657</v>
      </c>
      <c r="B617" t="str">
        <f>VLOOKUP(A617,'Customer Names'!A:E,COLUMN('Customer Names'!D616),FALSE)</f>
        <v>Ms. Louise</v>
      </c>
      <c r="C617">
        <f>VLOOKUP($A617,'Medical Examinations'!$A:$J,COLUMN('Medical Examinations'!B616),FALSE)</f>
        <v>31.824999999999999</v>
      </c>
      <c r="D617">
        <f>VLOOKUP($A617,'Medical Examinations'!$A:$J,COLUMN('Medical Examinations'!C616),FALSE)</f>
        <v>8.2799999999999994</v>
      </c>
      <c r="E617" t="str">
        <f>VLOOKUP($A617,'Medical Examinations'!$A:$J,COLUMN('Medical Examinations'!D616),FALSE)</f>
        <v>No</v>
      </c>
      <c r="F617" t="str">
        <f>VLOOKUP($A617,'Medical Examinations'!$A:$J,COLUMN('Medical Examinations'!E616),FALSE)</f>
        <v>No</v>
      </c>
      <c r="G617" t="str">
        <f>VLOOKUP($A617,'Medical Examinations'!$A:$J,COLUMN('Medical Examinations'!F616),FALSE)</f>
        <v>No</v>
      </c>
      <c r="H617">
        <f>VLOOKUP($A617,'Medical Examinations'!$A:$J,COLUMN('Medical Examinations'!G616),FALSE)</f>
        <v>3</v>
      </c>
      <c r="I617" t="str">
        <f>VLOOKUP($A617,'Medical Examinations'!$A:$J,COLUMN('Medical Examinations'!H616),FALSE)</f>
        <v>No</v>
      </c>
      <c r="J617" t="str">
        <f>VLOOKUP($A617,'Medical Examinations'!$A:$J,COLUMN('Medical Examinations'!I616),FALSE)</f>
        <v>Obesity</v>
      </c>
      <c r="K617" t="str">
        <f>VLOOKUP($A617,'Medical Examinations'!$A:$J,COLUMN('Medical Examinations'!J616),FALSE)</f>
        <v>Diabetes</v>
      </c>
      <c r="L617" s="30">
        <f>VLOOKUP($A617,'Hospitalisation Details'!$A:$K,COLUMN('Hospitalisation Details'!J616),FALSE)</f>
        <v>21480</v>
      </c>
      <c r="M617" s="23">
        <f>VLOOKUP($A617,'Hospitalisation Details'!$A:$K,COLUMN('Hospitalisation Details'!F616),FALSE)</f>
        <v>16069.08</v>
      </c>
      <c r="N617" t="str">
        <f>VLOOKUP($A617,'Hospitalisation Details'!$A:$K,COLUMN('Hospitalisation Details'!G616),FALSE)</f>
        <v>Tier - 2</v>
      </c>
      <c r="O617" t="str">
        <f>VLOOKUP($A617,'Hospitalisation Details'!$A:$K,COLUMN('Hospitalisation Details'!H616),FALSE)</f>
        <v>Tier - 2</v>
      </c>
      <c r="P617" t="str">
        <f>VLOOKUP($A617,'Hospitalisation Details'!$A:$K,COLUMN('Hospitalisation Details'!I616),FALSE)</f>
        <v>R1024</v>
      </c>
      <c r="Q617">
        <f>VLOOKUP($A617,'Hospitalisation Details'!$A:$K,COLUMN('Hospitalisation Details'!K616),FALSE)</f>
        <v>64</v>
      </c>
    </row>
    <row r="618" spans="1:17" ht="15.75" x14ac:dyDescent="0.25">
      <c r="A618" s="6" t="s">
        <v>658</v>
      </c>
      <c r="B618" t="str">
        <f>VLOOKUP(A618,'Customer Names'!A:E,COLUMN('Customer Names'!D617),FALSE)</f>
        <v>Mrs. Sarah</v>
      </c>
      <c r="C618">
        <f>VLOOKUP($A618,'Medical Examinations'!$A:$J,COLUMN('Medical Examinations'!B617),FALSE)</f>
        <v>46.43</v>
      </c>
      <c r="D618">
        <f>VLOOKUP($A618,'Medical Examinations'!$A:$J,COLUMN('Medical Examinations'!C617),FALSE)</f>
        <v>6.72</v>
      </c>
      <c r="E618" t="str">
        <f>VLOOKUP($A618,'Medical Examinations'!$A:$J,COLUMN('Medical Examinations'!D617),FALSE)</f>
        <v>No</v>
      </c>
      <c r="F618" t="str">
        <f>VLOOKUP($A618,'Medical Examinations'!$A:$J,COLUMN('Medical Examinations'!E617),FALSE)</f>
        <v>No</v>
      </c>
      <c r="G618" t="str">
        <f>VLOOKUP($A618,'Medical Examinations'!$A:$J,COLUMN('Medical Examinations'!F617),FALSE)</f>
        <v>No</v>
      </c>
      <c r="H618">
        <f>VLOOKUP($A618,'Medical Examinations'!$A:$J,COLUMN('Medical Examinations'!G617),FALSE)</f>
        <v>0</v>
      </c>
      <c r="I618" t="str">
        <f>VLOOKUP($A618,'Medical Examinations'!$A:$J,COLUMN('Medical Examinations'!H617),FALSE)</f>
        <v>No</v>
      </c>
      <c r="J618" t="str">
        <f>VLOOKUP($A618,'Medical Examinations'!$A:$J,COLUMN('Medical Examinations'!I617),FALSE)</f>
        <v>Obesity</v>
      </c>
      <c r="K618" t="str">
        <f>VLOOKUP($A618,'Medical Examinations'!$A:$J,COLUMN('Medical Examinations'!J617),FALSE)</f>
        <v>Diabetes</v>
      </c>
      <c r="L618" s="30">
        <f>VLOOKUP($A618,'Hospitalisation Details'!$A:$K,COLUMN('Hospitalisation Details'!J617),FALSE)</f>
        <v>28749</v>
      </c>
      <c r="M618" s="23">
        <f>VLOOKUP($A618,'Hospitalisation Details'!$A:$K,COLUMN('Hospitalisation Details'!F617),FALSE)</f>
        <v>16062.89</v>
      </c>
      <c r="N618" t="str">
        <f>VLOOKUP($A618,'Hospitalisation Details'!$A:$K,COLUMN('Hospitalisation Details'!G617),FALSE)</f>
        <v>Tier - 2</v>
      </c>
      <c r="O618" t="str">
        <f>VLOOKUP($A618,'Hospitalisation Details'!$A:$K,COLUMN('Hospitalisation Details'!H617),FALSE)</f>
        <v>Tier - 2</v>
      </c>
      <c r="P618" t="str">
        <f>VLOOKUP($A618,'Hospitalisation Details'!$A:$K,COLUMN('Hospitalisation Details'!I617),FALSE)</f>
        <v>R1026</v>
      </c>
      <c r="Q618">
        <f>VLOOKUP($A618,'Hospitalisation Details'!$A:$K,COLUMN('Hospitalisation Details'!K617),FALSE)</f>
        <v>44</v>
      </c>
    </row>
    <row r="619" spans="1:17" ht="15.75" x14ac:dyDescent="0.25">
      <c r="A619" s="6" t="s">
        <v>659</v>
      </c>
      <c r="B619" t="str">
        <f>VLOOKUP(A619,'Customer Names'!A:E,COLUMN('Customer Names'!D618),FALSE)</f>
        <v>Ms. Amy</v>
      </c>
      <c r="C619">
        <f>VLOOKUP($A619,'Medical Examinations'!$A:$J,COLUMN('Medical Examinations'!B618),FALSE)</f>
        <v>53.63</v>
      </c>
      <c r="D619">
        <f>VLOOKUP($A619,'Medical Examinations'!$A:$J,COLUMN('Medical Examinations'!C618),FALSE)</f>
        <v>5.47</v>
      </c>
      <c r="E619" t="str">
        <f>VLOOKUP($A619,'Medical Examinations'!$A:$J,COLUMN('Medical Examinations'!D618),FALSE)</f>
        <v>Yes</v>
      </c>
      <c r="F619" t="str">
        <f>VLOOKUP($A619,'Medical Examinations'!$A:$J,COLUMN('Medical Examinations'!E618),FALSE)</f>
        <v>No</v>
      </c>
      <c r="G619" t="str">
        <f>VLOOKUP($A619,'Medical Examinations'!$A:$J,COLUMN('Medical Examinations'!F618),FALSE)</f>
        <v>No</v>
      </c>
      <c r="H619">
        <f>VLOOKUP($A619,'Medical Examinations'!$A:$J,COLUMN('Medical Examinations'!G618),FALSE)</f>
        <v>1</v>
      </c>
      <c r="I619" t="str">
        <f>VLOOKUP($A619,'Medical Examinations'!$A:$J,COLUMN('Medical Examinations'!H618),FALSE)</f>
        <v>No</v>
      </c>
      <c r="J619" t="str">
        <f>VLOOKUP($A619,'Medical Examinations'!$A:$J,COLUMN('Medical Examinations'!I618),FALSE)</f>
        <v>Obesity</v>
      </c>
      <c r="K619" t="str">
        <f>VLOOKUP($A619,'Medical Examinations'!$A:$J,COLUMN('Medical Examinations'!J618),FALSE)</f>
        <v>Normal</v>
      </c>
      <c r="L619" s="30">
        <f>VLOOKUP($A619,'Hospitalisation Details'!$A:$K,COLUMN('Hospitalisation Details'!J618),FALSE)</f>
        <v>32482</v>
      </c>
      <c r="M619" s="23">
        <f>VLOOKUP($A619,'Hospitalisation Details'!$A:$K,COLUMN('Hospitalisation Details'!F618),FALSE)</f>
        <v>16059.06</v>
      </c>
      <c r="N619" t="str">
        <f>VLOOKUP($A619,'Hospitalisation Details'!$A:$K,COLUMN('Hospitalisation Details'!G618),FALSE)</f>
        <v>Tier - 2</v>
      </c>
      <c r="O619" t="str">
        <f>VLOOKUP($A619,'Hospitalisation Details'!$A:$K,COLUMN('Hospitalisation Details'!H618),FALSE)</f>
        <v>Tier - 3</v>
      </c>
      <c r="P619" t="str">
        <f>VLOOKUP($A619,'Hospitalisation Details'!$A:$K,COLUMN('Hospitalisation Details'!I618),FALSE)</f>
        <v>R1012</v>
      </c>
      <c r="Q619">
        <f>VLOOKUP($A619,'Hospitalisation Details'!$A:$K,COLUMN('Hospitalisation Details'!K618),FALSE)</f>
        <v>34</v>
      </c>
    </row>
    <row r="620" spans="1:17" ht="15.75" x14ac:dyDescent="0.25">
      <c r="A620" s="6" t="s">
        <v>660</v>
      </c>
      <c r="B620" t="str">
        <f>VLOOKUP(A620,'Customer Names'!A:E,COLUMN('Customer Names'!D619),FALSE)</f>
        <v>Ms. Brittany</v>
      </c>
      <c r="C620">
        <f>VLOOKUP($A620,'Medical Examinations'!$A:$J,COLUMN('Medical Examinations'!B619),FALSE)</f>
        <v>48.7</v>
      </c>
      <c r="D620">
        <f>VLOOKUP($A620,'Medical Examinations'!$A:$J,COLUMN('Medical Examinations'!C619),FALSE)</f>
        <v>4.71</v>
      </c>
      <c r="E620" t="str">
        <f>VLOOKUP($A620,'Medical Examinations'!$A:$J,COLUMN('Medical Examinations'!D619),FALSE)</f>
        <v>No</v>
      </c>
      <c r="F620" t="str">
        <f>VLOOKUP($A620,'Medical Examinations'!$A:$J,COLUMN('Medical Examinations'!E619),FALSE)</f>
        <v>No</v>
      </c>
      <c r="G620" t="str">
        <f>VLOOKUP($A620,'Medical Examinations'!$A:$J,COLUMN('Medical Examinations'!F619),FALSE)</f>
        <v>No</v>
      </c>
      <c r="H620">
        <f>VLOOKUP($A620,'Medical Examinations'!$A:$J,COLUMN('Medical Examinations'!G619),FALSE)</f>
        <v>0</v>
      </c>
      <c r="I620" t="str">
        <f>VLOOKUP($A620,'Medical Examinations'!$A:$J,COLUMN('Medical Examinations'!H619),FALSE)</f>
        <v>No</v>
      </c>
      <c r="J620" t="str">
        <f>VLOOKUP($A620,'Medical Examinations'!$A:$J,COLUMN('Medical Examinations'!I619),FALSE)</f>
        <v>Obesity</v>
      </c>
      <c r="K620" t="str">
        <f>VLOOKUP($A620,'Medical Examinations'!$A:$J,COLUMN('Medical Examinations'!J619),FALSE)</f>
        <v>Normal</v>
      </c>
      <c r="L620" s="30">
        <f>VLOOKUP($A620,'Hospitalisation Details'!$A:$K,COLUMN('Hospitalisation Details'!J619),FALSE)</f>
        <v>29483</v>
      </c>
      <c r="M620" s="23">
        <f>VLOOKUP($A620,'Hospitalisation Details'!$A:$K,COLUMN('Hospitalisation Details'!F619),FALSE)</f>
        <v>15966.19</v>
      </c>
      <c r="N620" t="str">
        <f>VLOOKUP($A620,'Hospitalisation Details'!$A:$K,COLUMN('Hospitalisation Details'!G619),FALSE)</f>
        <v>Tier - 2</v>
      </c>
      <c r="O620" t="str">
        <f>VLOOKUP($A620,'Hospitalisation Details'!$A:$K,COLUMN('Hospitalisation Details'!H619),FALSE)</f>
        <v>Tier - 2</v>
      </c>
      <c r="P620" t="str">
        <f>VLOOKUP($A620,'Hospitalisation Details'!$A:$K,COLUMN('Hospitalisation Details'!I619),FALSE)</f>
        <v>R1012</v>
      </c>
      <c r="Q620">
        <f>VLOOKUP($A620,'Hospitalisation Details'!$A:$K,COLUMN('Hospitalisation Details'!K619),FALSE)</f>
        <v>42</v>
      </c>
    </row>
    <row r="621" spans="1:17" ht="15.75" x14ac:dyDescent="0.25">
      <c r="A621" s="6" t="s">
        <v>661</v>
      </c>
      <c r="B621" t="str">
        <f>VLOOKUP(A621,'Customer Names'!A:E,COLUMN('Customer Names'!D620),FALSE)</f>
        <v>Ms. Jessica</v>
      </c>
      <c r="C621">
        <f>VLOOKUP($A621,'Medical Examinations'!$A:$J,COLUMN('Medical Examinations'!B620),FALSE)</f>
        <v>48.81</v>
      </c>
      <c r="D621">
        <f>VLOOKUP($A621,'Medical Examinations'!$A:$J,COLUMN('Medical Examinations'!C620),FALSE)</f>
        <v>5.49</v>
      </c>
      <c r="E621" t="str">
        <f>VLOOKUP($A621,'Medical Examinations'!$A:$J,COLUMN('Medical Examinations'!D620),FALSE)</f>
        <v>No</v>
      </c>
      <c r="F621" t="str">
        <f>VLOOKUP($A621,'Medical Examinations'!$A:$J,COLUMN('Medical Examinations'!E620),FALSE)</f>
        <v>No</v>
      </c>
      <c r="G621" t="str">
        <f>VLOOKUP($A621,'Medical Examinations'!$A:$J,COLUMN('Medical Examinations'!F620),FALSE)</f>
        <v>No</v>
      </c>
      <c r="H621">
        <f>VLOOKUP($A621,'Medical Examinations'!$A:$J,COLUMN('Medical Examinations'!G620),FALSE)</f>
        <v>0</v>
      </c>
      <c r="I621" t="str">
        <f>VLOOKUP($A621,'Medical Examinations'!$A:$J,COLUMN('Medical Examinations'!H620),FALSE)</f>
        <v>No</v>
      </c>
      <c r="J621" t="str">
        <f>VLOOKUP($A621,'Medical Examinations'!$A:$J,COLUMN('Medical Examinations'!I620),FALSE)</f>
        <v>Obesity</v>
      </c>
      <c r="K621" t="str">
        <f>VLOOKUP($A621,'Medical Examinations'!$A:$J,COLUMN('Medical Examinations'!J620),FALSE)</f>
        <v>Normal</v>
      </c>
      <c r="L621" s="30">
        <f>VLOOKUP($A621,'Hospitalisation Details'!$A:$K,COLUMN('Hospitalisation Details'!J620),FALSE)</f>
        <v>30156</v>
      </c>
      <c r="M621" s="23">
        <f>VLOOKUP($A621,'Hospitalisation Details'!$A:$K,COLUMN('Hospitalisation Details'!F620),FALSE)</f>
        <v>15965.29</v>
      </c>
      <c r="N621" t="str">
        <f>VLOOKUP($A621,'Hospitalisation Details'!$A:$K,COLUMN('Hospitalisation Details'!G620),FALSE)</f>
        <v>Tier - 2</v>
      </c>
      <c r="O621" t="str">
        <f>VLOOKUP($A621,'Hospitalisation Details'!$A:$K,COLUMN('Hospitalisation Details'!H620),FALSE)</f>
        <v>Tier - 1</v>
      </c>
      <c r="P621" t="str">
        <f>VLOOKUP($A621,'Hospitalisation Details'!$A:$K,COLUMN('Hospitalisation Details'!I620),FALSE)</f>
        <v>R1012</v>
      </c>
      <c r="Q621">
        <f>VLOOKUP($A621,'Hospitalisation Details'!$A:$K,COLUMN('Hospitalisation Details'!K620),FALSE)</f>
        <v>40</v>
      </c>
    </row>
    <row r="622" spans="1:17" ht="15.75" x14ac:dyDescent="0.25">
      <c r="A622" s="6" t="s">
        <v>662</v>
      </c>
      <c r="B622" t="str">
        <f>VLOOKUP(A622,'Customer Names'!A:E,COLUMN('Customer Names'!D621),FALSE)</f>
        <v>Mrs. Kristina</v>
      </c>
      <c r="C622">
        <f>VLOOKUP($A622,'Medical Examinations'!$A:$J,COLUMN('Medical Examinations'!B621),FALSE)</f>
        <v>47.53</v>
      </c>
      <c r="D622">
        <f>VLOOKUP($A622,'Medical Examinations'!$A:$J,COLUMN('Medical Examinations'!C621),FALSE)</f>
        <v>4.72</v>
      </c>
      <c r="E622" t="str">
        <f>VLOOKUP($A622,'Medical Examinations'!$A:$J,COLUMN('Medical Examinations'!D621),FALSE)</f>
        <v>No</v>
      </c>
      <c r="F622" t="str">
        <f>VLOOKUP($A622,'Medical Examinations'!$A:$J,COLUMN('Medical Examinations'!E621),FALSE)</f>
        <v>No</v>
      </c>
      <c r="G622" t="str">
        <f>VLOOKUP($A622,'Medical Examinations'!$A:$J,COLUMN('Medical Examinations'!F621),FALSE)</f>
        <v>No</v>
      </c>
      <c r="H622">
        <f>VLOOKUP($A622,'Medical Examinations'!$A:$J,COLUMN('Medical Examinations'!G621),FALSE)</f>
        <v>0</v>
      </c>
      <c r="I622" t="str">
        <f>VLOOKUP($A622,'Medical Examinations'!$A:$J,COLUMN('Medical Examinations'!H621),FALSE)</f>
        <v>No</v>
      </c>
      <c r="J622" t="str">
        <f>VLOOKUP($A622,'Medical Examinations'!$A:$J,COLUMN('Medical Examinations'!I621),FALSE)</f>
        <v>Obesity</v>
      </c>
      <c r="K622" t="str">
        <f>VLOOKUP($A622,'Medical Examinations'!$A:$J,COLUMN('Medical Examinations'!J621),FALSE)</f>
        <v>Normal</v>
      </c>
      <c r="L622" s="30">
        <f>VLOOKUP($A622,'Hospitalisation Details'!$A:$K,COLUMN('Hospitalisation Details'!J621),FALSE)</f>
        <v>29506</v>
      </c>
      <c r="M622" s="23">
        <f>VLOOKUP($A622,'Hospitalisation Details'!$A:$K,COLUMN('Hospitalisation Details'!F621),FALSE)</f>
        <v>15922.29</v>
      </c>
      <c r="N622" t="str">
        <f>VLOOKUP($A622,'Hospitalisation Details'!$A:$K,COLUMN('Hospitalisation Details'!G621),FALSE)</f>
        <v>Tier - 2</v>
      </c>
      <c r="O622" t="str">
        <f>VLOOKUP($A622,'Hospitalisation Details'!$A:$K,COLUMN('Hospitalisation Details'!H621),FALSE)</f>
        <v>Tier - 3</v>
      </c>
      <c r="P622" t="str">
        <f>VLOOKUP($A622,'Hospitalisation Details'!$A:$K,COLUMN('Hospitalisation Details'!I621),FALSE)</f>
        <v>R1026</v>
      </c>
      <c r="Q622">
        <f>VLOOKUP($A622,'Hospitalisation Details'!$A:$K,COLUMN('Hospitalisation Details'!K621),FALSE)</f>
        <v>42</v>
      </c>
    </row>
    <row r="623" spans="1:17" ht="15.75" x14ac:dyDescent="0.25">
      <c r="A623" s="6" t="s">
        <v>663</v>
      </c>
      <c r="B623" t="str">
        <f>VLOOKUP(A623,'Customer Names'!A:E,COLUMN('Customer Names'!D622),FALSE)</f>
        <v>Mr. Brad</v>
      </c>
      <c r="C623">
        <f>VLOOKUP($A623,'Medical Examinations'!$A:$J,COLUMN('Medical Examinations'!B622),FALSE)</f>
        <v>36.85</v>
      </c>
      <c r="D623">
        <f>VLOOKUP($A623,'Medical Examinations'!$A:$J,COLUMN('Medical Examinations'!C622),FALSE)</f>
        <v>6.7</v>
      </c>
      <c r="E623" t="str">
        <f>VLOOKUP($A623,'Medical Examinations'!$A:$J,COLUMN('Medical Examinations'!D622),FALSE)</f>
        <v>No</v>
      </c>
      <c r="F623" t="str">
        <f>VLOOKUP($A623,'Medical Examinations'!$A:$J,COLUMN('Medical Examinations'!E622),FALSE)</f>
        <v>No</v>
      </c>
      <c r="G623" t="str">
        <f>VLOOKUP($A623,'Medical Examinations'!$A:$J,COLUMN('Medical Examinations'!F622),FALSE)</f>
        <v>No</v>
      </c>
      <c r="H623">
        <f>VLOOKUP($A623,'Medical Examinations'!$A:$J,COLUMN('Medical Examinations'!G622),FALSE)</f>
        <v>0</v>
      </c>
      <c r="I623" t="str">
        <f>VLOOKUP($A623,'Medical Examinations'!$A:$J,COLUMN('Medical Examinations'!H622),FALSE)</f>
        <v>No</v>
      </c>
      <c r="J623" t="str">
        <f>VLOOKUP($A623,'Medical Examinations'!$A:$J,COLUMN('Medical Examinations'!I622),FALSE)</f>
        <v>Obesity</v>
      </c>
      <c r="K623" t="str">
        <f>VLOOKUP($A623,'Medical Examinations'!$A:$J,COLUMN('Medical Examinations'!J622),FALSE)</f>
        <v>Diabetes</v>
      </c>
      <c r="L623" s="30">
        <f>VLOOKUP($A623,'Hospitalisation Details'!$A:$K,COLUMN('Hospitalisation Details'!J622),FALSE)</f>
        <v>23005</v>
      </c>
      <c r="M623" s="23">
        <f>VLOOKUP($A623,'Hospitalisation Details'!$A:$K,COLUMN('Hospitalisation Details'!F622),FALSE)</f>
        <v>15840.81</v>
      </c>
      <c r="N623" t="str">
        <f>VLOOKUP($A623,'Hospitalisation Details'!$A:$K,COLUMN('Hospitalisation Details'!G622),FALSE)</f>
        <v>Tier - 2</v>
      </c>
      <c r="O623" t="str">
        <f>VLOOKUP($A623,'Hospitalisation Details'!$A:$K,COLUMN('Hospitalisation Details'!H622),FALSE)</f>
        <v>Tier - 1</v>
      </c>
      <c r="P623" t="str">
        <f>VLOOKUP($A623,'Hospitalisation Details'!$A:$K,COLUMN('Hospitalisation Details'!I622),FALSE)</f>
        <v>R1022</v>
      </c>
      <c r="Q623">
        <f>VLOOKUP($A623,'Hospitalisation Details'!$A:$K,COLUMN('Hospitalisation Details'!K622),FALSE)</f>
        <v>60</v>
      </c>
    </row>
    <row r="624" spans="1:17" ht="15.75" x14ac:dyDescent="0.25">
      <c r="A624" s="6" t="s">
        <v>664</v>
      </c>
      <c r="B624" t="str">
        <f>VLOOKUP(A624,'Customer Names'!A:E,COLUMN('Customer Names'!D623),FALSE)</f>
        <v>Ms. Margaret</v>
      </c>
      <c r="C624">
        <f>VLOOKUP($A624,'Medical Examinations'!$A:$J,COLUMN('Medical Examinations'!B623),FALSE)</f>
        <v>29.3</v>
      </c>
      <c r="D624">
        <f>VLOOKUP($A624,'Medical Examinations'!$A:$J,COLUMN('Medical Examinations'!C623),FALSE)</f>
        <v>5.5</v>
      </c>
      <c r="E624" t="str">
        <f>VLOOKUP($A624,'Medical Examinations'!$A:$J,COLUMN('Medical Examinations'!D623),FALSE)</f>
        <v>No</v>
      </c>
      <c r="F624" t="str">
        <f>VLOOKUP($A624,'Medical Examinations'!$A:$J,COLUMN('Medical Examinations'!E623),FALSE)</f>
        <v>No</v>
      </c>
      <c r="G624" t="str">
        <f>VLOOKUP($A624,'Medical Examinations'!$A:$J,COLUMN('Medical Examinations'!F623),FALSE)</f>
        <v>No</v>
      </c>
      <c r="H624">
        <f>VLOOKUP($A624,'Medical Examinations'!$A:$J,COLUMN('Medical Examinations'!G623),FALSE)</f>
        <v>0</v>
      </c>
      <c r="I624" t="str">
        <f>VLOOKUP($A624,'Medical Examinations'!$A:$J,COLUMN('Medical Examinations'!H623),FALSE)</f>
        <v>No</v>
      </c>
      <c r="J624" t="str">
        <f>VLOOKUP($A624,'Medical Examinations'!$A:$J,COLUMN('Medical Examinations'!I623),FALSE)</f>
        <v>Overweight</v>
      </c>
      <c r="K624" t="str">
        <f>VLOOKUP($A624,'Medical Examinations'!$A:$J,COLUMN('Medical Examinations'!J623),FALSE)</f>
        <v>Normal</v>
      </c>
      <c r="L624" s="30">
        <f>VLOOKUP($A624,'Hospitalisation Details'!$A:$K,COLUMN('Hospitalisation Details'!J623),FALSE)</f>
        <v>30266</v>
      </c>
      <c r="M624" s="23">
        <f>VLOOKUP($A624,'Hospitalisation Details'!$A:$K,COLUMN('Hospitalisation Details'!F623),FALSE)</f>
        <v>15828.82</v>
      </c>
      <c r="N624" t="str">
        <f>VLOOKUP($A624,'Hospitalisation Details'!$A:$K,COLUMN('Hospitalisation Details'!G623),FALSE)</f>
        <v>Tier - 2</v>
      </c>
      <c r="O624" t="str">
        <f>VLOOKUP($A624,'Hospitalisation Details'!$A:$K,COLUMN('Hospitalisation Details'!H623),FALSE)</f>
        <v>Tier - 3</v>
      </c>
      <c r="P624" t="str">
        <f>VLOOKUP($A624,'Hospitalisation Details'!$A:$K,COLUMN('Hospitalisation Details'!I623),FALSE)</f>
        <v>R1011</v>
      </c>
      <c r="Q624">
        <f>VLOOKUP($A624,'Hospitalisation Details'!$A:$K,COLUMN('Hospitalisation Details'!K623),FALSE)</f>
        <v>40</v>
      </c>
    </row>
    <row r="625" spans="1:17" ht="15.75" x14ac:dyDescent="0.25">
      <c r="A625" s="6" t="s">
        <v>665</v>
      </c>
      <c r="B625" t="str">
        <f>VLOOKUP(A625,'Customer Names'!A:E,COLUMN('Customer Names'!D624),FALSE)</f>
        <v>Mr. Craig</v>
      </c>
      <c r="C625">
        <f>VLOOKUP($A625,'Medical Examinations'!$A:$J,COLUMN('Medical Examinations'!B624),FALSE)</f>
        <v>19.3</v>
      </c>
      <c r="D625">
        <f>VLOOKUP($A625,'Medical Examinations'!$A:$J,COLUMN('Medical Examinations'!C624),FALSE)</f>
        <v>4.46</v>
      </c>
      <c r="E625" t="str">
        <f>VLOOKUP($A625,'Medical Examinations'!$A:$J,COLUMN('Medical Examinations'!D624),FALSE)</f>
        <v>No</v>
      </c>
      <c r="F625" t="str">
        <f>VLOOKUP($A625,'Medical Examinations'!$A:$J,COLUMN('Medical Examinations'!E624),FALSE)</f>
        <v>No</v>
      </c>
      <c r="G625" t="str">
        <f>VLOOKUP($A625,'Medical Examinations'!$A:$J,COLUMN('Medical Examinations'!F624),FALSE)</f>
        <v>No</v>
      </c>
      <c r="H625">
        <f>VLOOKUP($A625,'Medical Examinations'!$A:$J,COLUMN('Medical Examinations'!G624),FALSE)</f>
        <v>1</v>
      </c>
      <c r="I625" t="str">
        <f>VLOOKUP($A625,'Medical Examinations'!$A:$J,COLUMN('Medical Examinations'!H624),FALSE)</f>
        <v>Yes</v>
      </c>
      <c r="J625" t="str">
        <f>VLOOKUP($A625,'Medical Examinations'!$A:$J,COLUMN('Medical Examinations'!I624),FALSE)</f>
        <v>Healthy Weight</v>
      </c>
      <c r="K625" t="str">
        <f>VLOOKUP($A625,'Medical Examinations'!$A:$J,COLUMN('Medical Examinations'!J624),FALSE)</f>
        <v>Normal</v>
      </c>
      <c r="L625" s="30">
        <f>VLOOKUP($A625,'Hospitalisation Details'!$A:$K,COLUMN('Hospitalisation Details'!J624),FALSE)</f>
        <v>30859</v>
      </c>
      <c r="M625" s="23">
        <f>VLOOKUP($A625,'Hospitalisation Details'!$A:$K,COLUMN('Hospitalisation Details'!F624),FALSE)</f>
        <v>15820.7</v>
      </c>
      <c r="N625" t="str">
        <f>VLOOKUP($A625,'Hospitalisation Details'!$A:$K,COLUMN('Hospitalisation Details'!G624),FALSE)</f>
        <v>Tier - 2</v>
      </c>
      <c r="O625" t="str">
        <f>VLOOKUP($A625,'Hospitalisation Details'!$A:$K,COLUMN('Hospitalisation Details'!H624),FALSE)</f>
        <v>Tier - 3</v>
      </c>
      <c r="P625" t="str">
        <f>VLOOKUP($A625,'Hospitalisation Details'!$A:$K,COLUMN('Hospitalisation Details'!I624),FALSE)</f>
        <v>R1011</v>
      </c>
      <c r="Q625">
        <f>VLOOKUP($A625,'Hospitalisation Details'!$A:$K,COLUMN('Hospitalisation Details'!K624),FALSE)</f>
        <v>38</v>
      </c>
    </row>
    <row r="626" spans="1:17" ht="15.75" x14ac:dyDescent="0.25">
      <c r="A626" s="6" t="s">
        <v>666</v>
      </c>
      <c r="B626" t="str">
        <f>VLOOKUP(A626,'Customer Names'!A:E,COLUMN('Customer Names'!D625),FALSE)</f>
        <v>Mr. Simo</v>
      </c>
      <c r="C626">
        <f>VLOOKUP($A626,'Medical Examinations'!$A:$J,COLUMN('Medical Examinations'!B625),FALSE)</f>
        <v>24.13</v>
      </c>
      <c r="D626">
        <f>VLOOKUP($A626,'Medical Examinations'!$A:$J,COLUMN('Medical Examinations'!C625),FALSE)</f>
        <v>5.29</v>
      </c>
      <c r="E626" t="str">
        <f>VLOOKUP($A626,'Medical Examinations'!$A:$J,COLUMN('Medical Examinations'!D625),FALSE)</f>
        <v>Yes</v>
      </c>
      <c r="F626" t="str">
        <f>VLOOKUP($A626,'Medical Examinations'!$A:$J,COLUMN('Medical Examinations'!E625),FALSE)</f>
        <v>No</v>
      </c>
      <c r="G626" t="str">
        <f>VLOOKUP($A626,'Medical Examinations'!$A:$J,COLUMN('Medical Examinations'!F625),FALSE)</f>
        <v>Yes</v>
      </c>
      <c r="H626">
        <f>VLOOKUP($A626,'Medical Examinations'!$A:$J,COLUMN('Medical Examinations'!G625),FALSE)</f>
        <v>1</v>
      </c>
      <c r="I626" t="str">
        <f>VLOOKUP($A626,'Medical Examinations'!$A:$J,COLUMN('Medical Examinations'!H625),FALSE)</f>
        <v>Yes</v>
      </c>
      <c r="J626" t="str">
        <f>VLOOKUP($A626,'Medical Examinations'!$A:$J,COLUMN('Medical Examinations'!I625),FALSE)</f>
        <v>Healthy Weight</v>
      </c>
      <c r="K626" t="str">
        <f>VLOOKUP($A626,'Medical Examinations'!$A:$J,COLUMN('Medical Examinations'!J625),FALSE)</f>
        <v>Normal</v>
      </c>
      <c r="L626" s="30">
        <f>VLOOKUP($A626,'Hospitalisation Details'!$A:$K,COLUMN('Hospitalisation Details'!J625),FALSE)</f>
        <v>35712</v>
      </c>
      <c r="M626" s="23">
        <f>VLOOKUP($A626,'Hospitalisation Details'!$A:$K,COLUMN('Hospitalisation Details'!F625),FALSE)</f>
        <v>15817.99</v>
      </c>
      <c r="N626" t="str">
        <f>VLOOKUP($A626,'Hospitalisation Details'!$A:$K,COLUMN('Hospitalisation Details'!G625),FALSE)</f>
        <v>Tier - 2</v>
      </c>
      <c r="O626" t="str">
        <f>VLOOKUP($A626,'Hospitalisation Details'!$A:$K,COLUMN('Hospitalisation Details'!H625),FALSE)</f>
        <v>Tier - 2</v>
      </c>
      <c r="P626" t="str">
        <f>VLOOKUP($A626,'Hospitalisation Details'!$A:$K,COLUMN('Hospitalisation Details'!I625),FALSE)</f>
        <v>R1012</v>
      </c>
      <c r="Q626">
        <f>VLOOKUP($A626,'Hospitalisation Details'!$A:$K,COLUMN('Hospitalisation Details'!K625),FALSE)</f>
        <v>25</v>
      </c>
    </row>
    <row r="627" spans="1:17" ht="15.75" x14ac:dyDescent="0.25">
      <c r="A627" s="6" t="s">
        <v>667</v>
      </c>
      <c r="B627" t="str">
        <f>VLOOKUP(A627,'Customer Names'!A:E,COLUMN('Customer Names'!D626),FALSE)</f>
        <v>Mr. Christopher</v>
      </c>
      <c r="C627">
        <f>VLOOKUP($A627,'Medical Examinations'!$A:$J,COLUMN('Medical Examinations'!B626),FALSE)</f>
        <v>46.7</v>
      </c>
      <c r="D627">
        <f>VLOOKUP($A627,'Medical Examinations'!$A:$J,COLUMN('Medical Examinations'!C626),FALSE)</f>
        <v>10.99</v>
      </c>
      <c r="E627" t="str">
        <f>VLOOKUP($A627,'Medical Examinations'!$A:$J,COLUMN('Medical Examinations'!D626),FALSE)</f>
        <v>No</v>
      </c>
      <c r="F627" t="str">
        <f>VLOOKUP($A627,'Medical Examinations'!$A:$J,COLUMN('Medical Examinations'!E626),FALSE)</f>
        <v>No</v>
      </c>
      <c r="G627" t="str">
        <f>VLOOKUP($A627,'Medical Examinations'!$A:$J,COLUMN('Medical Examinations'!F626),FALSE)</f>
        <v>No</v>
      </c>
      <c r="H627">
        <f>VLOOKUP($A627,'Medical Examinations'!$A:$J,COLUMN('Medical Examinations'!G626),FALSE)</f>
        <v>0</v>
      </c>
      <c r="I627" t="str">
        <f>VLOOKUP($A627,'Medical Examinations'!$A:$J,COLUMN('Medical Examinations'!H626),FALSE)</f>
        <v>No</v>
      </c>
      <c r="J627" t="str">
        <f>VLOOKUP($A627,'Medical Examinations'!$A:$J,COLUMN('Medical Examinations'!I626),FALSE)</f>
        <v>Obesity</v>
      </c>
      <c r="K627" t="str">
        <f>VLOOKUP($A627,'Medical Examinations'!$A:$J,COLUMN('Medical Examinations'!J626),FALSE)</f>
        <v>Diabetes</v>
      </c>
      <c r="L627" s="30">
        <f>VLOOKUP($A627,'Hospitalisation Details'!$A:$K,COLUMN('Hospitalisation Details'!J626),FALSE)</f>
        <v>27270</v>
      </c>
      <c r="M627" s="23">
        <f>VLOOKUP($A627,'Hospitalisation Details'!$A:$K,COLUMN('Hospitalisation Details'!F626),FALSE)</f>
        <v>15746.62</v>
      </c>
      <c r="N627" t="str">
        <f>VLOOKUP($A627,'Hospitalisation Details'!$A:$K,COLUMN('Hospitalisation Details'!G626),FALSE)</f>
        <v>Tier - 2</v>
      </c>
      <c r="O627" t="str">
        <f>VLOOKUP($A627,'Hospitalisation Details'!$A:$K,COLUMN('Hospitalisation Details'!H626),FALSE)</f>
        <v>Tier - 1</v>
      </c>
      <c r="P627" t="str">
        <f>VLOOKUP($A627,'Hospitalisation Details'!$A:$K,COLUMN('Hospitalisation Details'!I626),FALSE)</f>
        <v>R1012</v>
      </c>
      <c r="Q627">
        <f>VLOOKUP($A627,'Hospitalisation Details'!$A:$K,COLUMN('Hospitalisation Details'!K626),FALSE)</f>
        <v>48</v>
      </c>
    </row>
    <row r="628" spans="1:17" ht="15.75" x14ac:dyDescent="0.25">
      <c r="A628" s="6" t="s">
        <v>668</v>
      </c>
      <c r="B628" t="str">
        <f>VLOOKUP(A628,'Customer Names'!A:E,COLUMN('Customer Names'!D627),FALSE)</f>
        <v>Mr. Mario</v>
      </c>
      <c r="C628">
        <f>VLOOKUP($A628,'Medical Examinations'!$A:$J,COLUMN('Medical Examinations'!B627),FALSE)</f>
        <v>45.27</v>
      </c>
      <c r="D628">
        <f>VLOOKUP($A628,'Medical Examinations'!$A:$J,COLUMN('Medical Examinations'!C627),FALSE)</f>
        <v>5.2</v>
      </c>
      <c r="E628" t="str">
        <f>VLOOKUP($A628,'Medical Examinations'!$A:$J,COLUMN('Medical Examinations'!D627),FALSE)</f>
        <v>Yes</v>
      </c>
      <c r="F628" t="str">
        <f>VLOOKUP($A628,'Medical Examinations'!$A:$J,COLUMN('Medical Examinations'!E627),FALSE)</f>
        <v>No</v>
      </c>
      <c r="G628" t="str">
        <f>VLOOKUP($A628,'Medical Examinations'!$A:$J,COLUMN('Medical Examinations'!F627),FALSE)</f>
        <v>No</v>
      </c>
      <c r="H628">
        <f>VLOOKUP($A628,'Medical Examinations'!$A:$J,COLUMN('Medical Examinations'!G627),FALSE)</f>
        <v>0</v>
      </c>
      <c r="I628" t="str">
        <f>VLOOKUP($A628,'Medical Examinations'!$A:$J,COLUMN('Medical Examinations'!H627),FALSE)</f>
        <v>No</v>
      </c>
      <c r="J628" t="str">
        <f>VLOOKUP($A628,'Medical Examinations'!$A:$J,COLUMN('Medical Examinations'!I627),FALSE)</f>
        <v>Obesity</v>
      </c>
      <c r="K628" t="str">
        <f>VLOOKUP($A628,'Medical Examinations'!$A:$J,COLUMN('Medical Examinations'!J627),FALSE)</f>
        <v>Normal</v>
      </c>
      <c r="L628" s="30">
        <f>VLOOKUP($A628,'Hospitalisation Details'!$A:$K,COLUMN('Hospitalisation Details'!J627),FALSE)</f>
        <v>28023</v>
      </c>
      <c r="M628" s="23">
        <f>VLOOKUP($A628,'Hospitalisation Details'!$A:$K,COLUMN('Hospitalisation Details'!F627),FALSE)</f>
        <v>15698.86</v>
      </c>
      <c r="N628" t="str">
        <f>VLOOKUP($A628,'Hospitalisation Details'!$A:$K,COLUMN('Hospitalisation Details'!G627),FALSE)</f>
        <v>Tier - 2</v>
      </c>
      <c r="O628" t="str">
        <f>VLOOKUP($A628,'Hospitalisation Details'!$A:$K,COLUMN('Hospitalisation Details'!H627),FALSE)</f>
        <v>Tier - 2</v>
      </c>
      <c r="P628" t="str">
        <f>VLOOKUP($A628,'Hospitalisation Details'!$A:$K,COLUMN('Hospitalisation Details'!I627),FALSE)</f>
        <v>R1012</v>
      </c>
      <c r="Q628">
        <f>VLOOKUP($A628,'Hospitalisation Details'!$A:$K,COLUMN('Hospitalisation Details'!K627),FALSE)</f>
        <v>46</v>
      </c>
    </row>
    <row r="629" spans="1:17" ht="15.75" x14ac:dyDescent="0.25">
      <c r="A629" s="6" t="s">
        <v>669</v>
      </c>
      <c r="B629" t="str">
        <f>VLOOKUP(A629,'Customer Names'!A:E,COLUMN('Customer Names'!D628),FALSE)</f>
        <v>Mrs. Meghann</v>
      </c>
      <c r="C629">
        <f>VLOOKUP($A629,'Medical Examinations'!$A:$J,COLUMN('Medical Examinations'!B628),FALSE)</f>
        <v>44.29</v>
      </c>
      <c r="D629">
        <f>VLOOKUP($A629,'Medical Examinations'!$A:$J,COLUMN('Medical Examinations'!C628),FALSE)</f>
        <v>9.66</v>
      </c>
      <c r="E629" t="str">
        <f>VLOOKUP($A629,'Medical Examinations'!$A:$J,COLUMN('Medical Examinations'!D628),FALSE)</f>
        <v>No</v>
      </c>
      <c r="F629" t="str">
        <f>VLOOKUP($A629,'Medical Examinations'!$A:$J,COLUMN('Medical Examinations'!E628),FALSE)</f>
        <v>No</v>
      </c>
      <c r="G629" t="str">
        <f>VLOOKUP($A629,'Medical Examinations'!$A:$J,COLUMN('Medical Examinations'!F628),FALSE)</f>
        <v>No</v>
      </c>
      <c r="H629">
        <f>VLOOKUP($A629,'Medical Examinations'!$A:$J,COLUMN('Medical Examinations'!G628),FALSE)</f>
        <v>2</v>
      </c>
      <c r="I629" t="str">
        <f>VLOOKUP($A629,'Medical Examinations'!$A:$J,COLUMN('Medical Examinations'!H628),FALSE)</f>
        <v>No</v>
      </c>
      <c r="J629" t="str">
        <f>VLOOKUP($A629,'Medical Examinations'!$A:$J,COLUMN('Medical Examinations'!I628),FALSE)</f>
        <v>Obesity</v>
      </c>
      <c r="K629" t="str">
        <f>VLOOKUP($A629,'Medical Examinations'!$A:$J,COLUMN('Medical Examinations'!J628),FALSE)</f>
        <v>Diabetes</v>
      </c>
      <c r="L629" s="30">
        <f>VLOOKUP($A629,'Hospitalisation Details'!$A:$K,COLUMN('Hospitalisation Details'!J628),FALSE)</f>
        <v>26841</v>
      </c>
      <c r="M629" s="23">
        <f>VLOOKUP($A629,'Hospitalisation Details'!$A:$K,COLUMN('Hospitalisation Details'!F628),FALSE)</f>
        <v>15670.3</v>
      </c>
      <c r="N629" t="str">
        <f>VLOOKUP($A629,'Hospitalisation Details'!$A:$K,COLUMN('Hospitalisation Details'!G628),FALSE)</f>
        <v>Tier - 2</v>
      </c>
      <c r="O629" t="str">
        <f>VLOOKUP($A629,'Hospitalisation Details'!$A:$K,COLUMN('Hospitalisation Details'!H628),FALSE)</f>
        <v>Tier - 2</v>
      </c>
      <c r="P629" t="str">
        <f>VLOOKUP($A629,'Hospitalisation Details'!$A:$K,COLUMN('Hospitalisation Details'!I628),FALSE)</f>
        <v>R1026</v>
      </c>
      <c r="Q629">
        <f>VLOOKUP($A629,'Hospitalisation Details'!$A:$K,COLUMN('Hospitalisation Details'!K628),FALSE)</f>
        <v>49</v>
      </c>
    </row>
    <row r="630" spans="1:17" ht="15.75" x14ac:dyDescent="0.25">
      <c r="A630" s="6" t="s">
        <v>670</v>
      </c>
      <c r="B630" t="str">
        <f>VLOOKUP(A630,'Customer Names'!A:E,COLUMN('Customer Names'!D629),FALSE)</f>
        <v>Mr. Scott</v>
      </c>
      <c r="C630">
        <f>VLOOKUP($A630,'Medical Examinations'!$A:$J,COLUMN('Medical Examinations'!B629),FALSE)</f>
        <v>54.59</v>
      </c>
      <c r="D630">
        <f>VLOOKUP($A630,'Medical Examinations'!$A:$J,COLUMN('Medical Examinations'!C629),FALSE)</f>
        <v>4.22</v>
      </c>
      <c r="E630" t="str">
        <f>VLOOKUP($A630,'Medical Examinations'!$A:$J,COLUMN('Medical Examinations'!D629),FALSE)</f>
        <v>Yes</v>
      </c>
      <c r="F630" t="str">
        <f>VLOOKUP($A630,'Medical Examinations'!$A:$J,COLUMN('Medical Examinations'!E629),FALSE)</f>
        <v>No</v>
      </c>
      <c r="G630" t="str">
        <f>VLOOKUP($A630,'Medical Examinations'!$A:$J,COLUMN('Medical Examinations'!F629),FALSE)</f>
        <v>No</v>
      </c>
      <c r="H630">
        <f>VLOOKUP($A630,'Medical Examinations'!$A:$J,COLUMN('Medical Examinations'!G629),FALSE)</f>
        <v>1</v>
      </c>
      <c r="I630" t="str">
        <f>VLOOKUP($A630,'Medical Examinations'!$A:$J,COLUMN('Medical Examinations'!H629),FALSE)</f>
        <v>No</v>
      </c>
      <c r="J630" t="str">
        <f>VLOOKUP($A630,'Medical Examinations'!$A:$J,COLUMN('Medical Examinations'!I629),FALSE)</f>
        <v>Obesity</v>
      </c>
      <c r="K630" t="str">
        <f>VLOOKUP($A630,'Medical Examinations'!$A:$J,COLUMN('Medical Examinations'!J629),FALSE)</f>
        <v>Normal</v>
      </c>
      <c r="L630" s="30">
        <f>VLOOKUP($A630,'Hospitalisation Details'!$A:$K,COLUMN('Hospitalisation Details'!J629),FALSE)</f>
        <v>32499</v>
      </c>
      <c r="M630" s="23">
        <f>VLOOKUP($A630,'Hospitalisation Details'!$A:$K,COLUMN('Hospitalisation Details'!F629),FALSE)</f>
        <v>15646.28</v>
      </c>
      <c r="N630" t="str">
        <f>VLOOKUP($A630,'Hospitalisation Details'!$A:$K,COLUMN('Hospitalisation Details'!G629),FALSE)</f>
        <v>Tier - 2</v>
      </c>
      <c r="O630" t="str">
        <f>VLOOKUP($A630,'Hospitalisation Details'!$A:$K,COLUMN('Hospitalisation Details'!H629),FALSE)</f>
        <v>Tier - 2</v>
      </c>
      <c r="P630" t="str">
        <f>VLOOKUP($A630,'Hospitalisation Details'!$A:$K,COLUMN('Hospitalisation Details'!I629),FALSE)</f>
        <v>R1011</v>
      </c>
      <c r="Q630">
        <f>VLOOKUP($A630,'Hospitalisation Details'!$A:$K,COLUMN('Hospitalisation Details'!K629),FALSE)</f>
        <v>34</v>
      </c>
    </row>
    <row r="631" spans="1:17" ht="15.75" x14ac:dyDescent="0.25">
      <c r="A631" s="6" t="s">
        <v>671</v>
      </c>
      <c r="B631" t="str">
        <f>VLOOKUP(A631,'Customer Names'!A:E,COLUMN('Customer Names'!D630),FALSE)</f>
        <v>Ms. Caitlin</v>
      </c>
      <c r="C631">
        <f>VLOOKUP($A631,'Medical Examinations'!$A:$J,COLUMN('Medical Examinations'!B630),FALSE)</f>
        <v>32.965000000000003</v>
      </c>
      <c r="D631">
        <f>VLOOKUP($A631,'Medical Examinations'!$A:$J,COLUMN('Medical Examinations'!C630),FALSE)</f>
        <v>11.78</v>
      </c>
      <c r="E631" t="str">
        <f>VLOOKUP($A631,'Medical Examinations'!$A:$J,COLUMN('Medical Examinations'!D630),FALSE)</f>
        <v>No</v>
      </c>
      <c r="F631" t="str">
        <f>VLOOKUP($A631,'Medical Examinations'!$A:$J,COLUMN('Medical Examinations'!E630),FALSE)</f>
        <v>No</v>
      </c>
      <c r="G631" t="str">
        <f>VLOOKUP($A631,'Medical Examinations'!$A:$J,COLUMN('Medical Examinations'!F630),FALSE)</f>
        <v>No</v>
      </c>
      <c r="H631">
        <f>VLOOKUP($A631,'Medical Examinations'!$A:$J,COLUMN('Medical Examinations'!G630),FALSE)</f>
        <v>0</v>
      </c>
      <c r="I631" t="str">
        <f>VLOOKUP($A631,'Medical Examinations'!$A:$J,COLUMN('Medical Examinations'!H630),FALSE)</f>
        <v>No</v>
      </c>
      <c r="J631" t="str">
        <f>VLOOKUP($A631,'Medical Examinations'!$A:$J,COLUMN('Medical Examinations'!I630),FALSE)</f>
        <v>Obesity</v>
      </c>
      <c r="K631" t="str">
        <f>VLOOKUP($A631,'Medical Examinations'!$A:$J,COLUMN('Medical Examinations'!J630),FALSE)</f>
        <v>Diabetes</v>
      </c>
      <c r="L631" s="30">
        <f>VLOOKUP($A631,'Hospitalisation Details'!$A:$K,COLUMN('Hospitalisation Details'!J630),FALSE)</f>
        <v>22073</v>
      </c>
      <c r="M631" s="23">
        <f>VLOOKUP($A631,'Hospitalisation Details'!$A:$K,COLUMN('Hospitalisation Details'!F630),FALSE)</f>
        <v>15612.19</v>
      </c>
      <c r="N631" t="str">
        <f>VLOOKUP($A631,'Hospitalisation Details'!$A:$K,COLUMN('Hospitalisation Details'!G630),FALSE)</f>
        <v>Tier - 2</v>
      </c>
      <c r="O631" t="str">
        <f>VLOOKUP($A631,'Hospitalisation Details'!$A:$K,COLUMN('Hospitalisation Details'!H630),FALSE)</f>
        <v>Tier - 2</v>
      </c>
      <c r="P631" t="str">
        <f>VLOOKUP($A631,'Hospitalisation Details'!$A:$K,COLUMN('Hospitalisation Details'!I630),FALSE)</f>
        <v>R1012</v>
      </c>
      <c r="Q631">
        <f>VLOOKUP($A631,'Hospitalisation Details'!$A:$K,COLUMN('Hospitalisation Details'!K630),FALSE)</f>
        <v>63</v>
      </c>
    </row>
    <row r="632" spans="1:17" ht="15.75" x14ac:dyDescent="0.25">
      <c r="A632" s="6" t="s">
        <v>672</v>
      </c>
      <c r="B632" t="str">
        <f>VLOOKUP(A632,'Customer Names'!A:E,COLUMN('Customer Names'!D631),FALSE)</f>
        <v>Mrs. Samantha</v>
      </c>
      <c r="C632">
        <f>VLOOKUP($A632,'Medical Examinations'!$A:$J,COLUMN('Medical Examinations'!B631),FALSE)</f>
        <v>38.049999999999997</v>
      </c>
      <c r="D632">
        <f>VLOOKUP($A632,'Medical Examinations'!$A:$J,COLUMN('Medical Examinations'!C631),FALSE)</f>
        <v>9.6199999999999992</v>
      </c>
      <c r="E632" t="str">
        <f>VLOOKUP($A632,'Medical Examinations'!$A:$J,COLUMN('Medical Examinations'!D631),FALSE)</f>
        <v>No</v>
      </c>
      <c r="F632" t="str">
        <f>VLOOKUP($A632,'Medical Examinations'!$A:$J,COLUMN('Medical Examinations'!E631),FALSE)</f>
        <v>No</v>
      </c>
      <c r="G632" t="str">
        <f>VLOOKUP($A632,'Medical Examinations'!$A:$J,COLUMN('Medical Examinations'!F631),FALSE)</f>
        <v>No</v>
      </c>
      <c r="H632">
        <f>VLOOKUP($A632,'Medical Examinations'!$A:$J,COLUMN('Medical Examinations'!G631),FALSE)</f>
        <v>0</v>
      </c>
      <c r="I632" t="str">
        <f>VLOOKUP($A632,'Medical Examinations'!$A:$J,COLUMN('Medical Examinations'!H631),FALSE)</f>
        <v>No</v>
      </c>
      <c r="J632" t="str">
        <f>VLOOKUP($A632,'Medical Examinations'!$A:$J,COLUMN('Medical Examinations'!I631),FALSE)</f>
        <v>Obesity</v>
      </c>
      <c r="K632" t="str">
        <f>VLOOKUP($A632,'Medical Examinations'!$A:$J,COLUMN('Medical Examinations'!J631),FALSE)</f>
        <v>Diabetes</v>
      </c>
      <c r="L632" s="30">
        <f>VLOOKUP($A632,'Hospitalisation Details'!$A:$K,COLUMN('Hospitalisation Details'!J631),FALSE)</f>
        <v>24043</v>
      </c>
      <c r="M632" s="23">
        <f>VLOOKUP($A632,'Hospitalisation Details'!$A:$K,COLUMN('Hospitalisation Details'!F631),FALSE)</f>
        <v>15608.58</v>
      </c>
      <c r="N632" t="str">
        <f>VLOOKUP($A632,'Hospitalisation Details'!$A:$K,COLUMN('Hospitalisation Details'!G631),FALSE)</f>
        <v>Tier - 2</v>
      </c>
      <c r="O632" t="str">
        <f>VLOOKUP($A632,'Hospitalisation Details'!$A:$K,COLUMN('Hospitalisation Details'!H631),FALSE)</f>
        <v>Tier - 2</v>
      </c>
      <c r="P632" t="str">
        <f>VLOOKUP($A632,'Hospitalisation Details'!$A:$K,COLUMN('Hospitalisation Details'!I631),FALSE)</f>
        <v>R1026</v>
      </c>
      <c r="Q632">
        <f>VLOOKUP($A632,'Hospitalisation Details'!$A:$K,COLUMN('Hospitalisation Details'!K631),FALSE)</f>
        <v>57</v>
      </c>
    </row>
    <row r="633" spans="1:17" ht="15.75" x14ac:dyDescent="0.25">
      <c r="A633" s="6" t="s">
        <v>673</v>
      </c>
      <c r="B633" t="str">
        <f>VLOOKUP(A633,'Customer Names'!A:E,COLUMN('Customer Names'!D632),FALSE)</f>
        <v>Mr. Erik</v>
      </c>
      <c r="C633">
        <f>VLOOKUP($A633,'Medical Examinations'!$A:$J,COLUMN('Medical Examinations'!B632),FALSE)</f>
        <v>46.14</v>
      </c>
      <c r="D633">
        <f>VLOOKUP($A633,'Medical Examinations'!$A:$J,COLUMN('Medical Examinations'!C632),FALSE)</f>
        <v>10.78</v>
      </c>
      <c r="E633" t="str">
        <f>VLOOKUP($A633,'Medical Examinations'!$A:$J,COLUMN('Medical Examinations'!D632),FALSE)</f>
        <v>No</v>
      </c>
      <c r="F633" t="str">
        <f>VLOOKUP($A633,'Medical Examinations'!$A:$J,COLUMN('Medical Examinations'!E632),FALSE)</f>
        <v>No</v>
      </c>
      <c r="G633" t="str">
        <f>VLOOKUP($A633,'Medical Examinations'!$A:$J,COLUMN('Medical Examinations'!F632),FALSE)</f>
        <v>No</v>
      </c>
      <c r="H633">
        <f>VLOOKUP($A633,'Medical Examinations'!$A:$J,COLUMN('Medical Examinations'!G632),FALSE)</f>
        <v>0</v>
      </c>
      <c r="I633" t="str">
        <f>VLOOKUP($A633,'Medical Examinations'!$A:$J,COLUMN('Medical Examinations'!H632),FALSE)</f>
        <v>No</v>
      </c>
      <c r="J633" t="str">
        <f>VLOOKUP($A633,'Medical Examinations'!$A:$J,COLUMN('Medical Examinations'!I632),FALSE)</f>
        <v>Obesity</v>
      </c>
      <c r="K633" t="str">
        <f>VLOOKUP($A633,'Medical Examinations'!$A:$J,COLUMN('Medical Examinations'!J632),FALSE)</f>
        <v>Diabetes</v>
      </c>
      <c r="L633" s="30">
        <f>VLOOKUP($A633,'Hospitalisation Details'!$A:$K,COLUMN('Hospitalisation Details'!J632),FALSE)</f>
        <v>27240</v>
      </c>
      <c r="M633" s="23">
        <f>VLOOKUP($A633,'Hospitalisation Details'!$A:$K,COLUMN('Hospitalisation Details'!F632),FALSE)</f>
        <v>15556.67</v>
      </c>
      <c r="N633" t="str">
        <f>VLOOKUP($A633,'Hospitalisation Details'!$A:$K,COLUMN('Hospitalisation Details'!G632),FALSE)</f>
        <v>Tier - 2</v>
      </c>
      <c r="O633" t="str">
        <f>VLOOKUP($A633,'Hospitalisation Details'!$A:$K,COLUMN('Hospitalisation Details'!H632),FALSE)</f>
        <v>Tier - 2</v>
      </c>
      <c r="P633" t="str">
        <f>VLOOKUP($A633,'Hospitalisation Details'!$A:$K,COLUMN('Hospitalisation Details'!I632),FALSE)</f>
        <v>R1012</v>
      </c>
      <c r="Q633">
        <f>VLOOKUP($A633,'Hospitalisation Details'!$A:$K,COLUMN('Hospitalisation Details'!K632),FALSE)</f>
        <v>48</v>
      </c>
    </row>
    <row r="634" spans="1:17" ht="15.75" x14ac:dyDescent="0.25">
      <c r="A634" s="6" t="s">
        <v>674</v>
      </c>
      <c r="B634" t="str">
        <f>VLOOKUP(A634,'Customer Names'!A:E,COLUMN('Customer Names'!D633),FALSE)</f>
        <v>Mr. Christopher</v>
      </c>
      <c r="C634">
        <f>VLOOKUP($A634,'Medical Examinations'!$A:$J,COLUMN('Medical Examinations'!B633),FALSE)</f>
        <v>41.325000000000003</v>
      </c>
      <c r="D634">
        <f>VLOOKUP($A634,'Medical Examinations'!$A:$J,COLUMN('Medical Examinations'!C633),FALSE)</f>
        <v>5.1100000000000003</v>
      </c>
      <c r="E634" t="str">
        <f>VLOOKUP($A634,'Medical Examinations'!$A:$J,COLUMN('Medical Examinations'!D633),FALSE)</f>
        <v>Yes</v>
      </c>
      <c r="F634" t="str">
        <f>VLOOKUP($A634,'Medical Examinations'!$A:$J,COLUMN('Medical Examinations'!E633),FALSE)</f>
        <v>No</v>
      </c>
      <c r="G634" t="str">
        <f>VLOOKUP($A634,'Medical Examinations'!$A:$J,COLUMN('Medical Examinations'!F633),FALSE)</f>
        <v>No</v>
      </c>
      <c r="H634">
        <f>VLOOKUP($A634,'Medical Examinations'!$A:$J,COLUMN('Medical Examinations'!G633),FALSE)</f>
        <v>2</v>
      </c>
      <c r="I634" t="str">
        <f>VLOOKUP($A634,'Medical Examinations'!$A:$J,COLUMN('Medical Examinations'!H633),FALSE)</f>
        <v>No</v>
      </c>
      <c r="J634" t="str">
        <f>VLOOKUP($A634,'Medical Examinations'!$A:$J,COLUMN('Medical Examinations'!I633),FALSE)</f>
        <v>Obesity</v>
      </c>
      <c r="K634" t="str">
        <f>VLOOKUP($A634,'Medical Examinations'!$A:$J,COLUMN('Medical Examinations'!J633),FALSE)</f>
        <v>Normal</v>
      </c>
      <c r="L634" s="30">
        <f>VLOOKUP($A634,'Hospitalisation Details'!$A:$K,COLUMN('Hospitalisation Details'!J633),FALSE)</f>
        <v>21825</v>
      </c>
      <c r="M634" s="23">
        <f>VLOOKUP($A634,'Hospitalisation Details'!$A:$K,COLUMN('Hospitalisation Details'!F633),FALSE)</f>
        <v>15555.19</v>
      </c>
      <c r="N634" t="str">
        <f>VLOOKUP($A634,'Hospitalisation Details'!$A:$K,COLUMN('Hospitalisation Details'!G633),FALSE)</f>
        <v>Tier - 2</v>
      </c>
      <c r="O634" t="str">
        <f>VLOOKUP($A634,'Hospitalisation Details'!$A:$K,COLUMN('Hospitalisation Details'!H633),FALSE)</f>
        <v>Tier - 3</v>
      </c>
      <c r="P634" t="str">
        <f>VLOOKUP($A634,'Hospitalisation Details'!$A:$K,COLUMN('Hospitalisation Details'!I633),FALSE)</f>
        <v>R1012</v>
      </c>
      <c r="Q634">
        <f>VLOOKUP($A634,'Hospitalisation Details'!$A:$K,COLUMN('Hospitalisation Details'!K633),FALSE)</f>
        <v>63</v>
      </c>
    </row>
    <row r="635" spans="1:17" ht="15.75" x14ac:dyDescent="0.25">
      <c r="A635" s="6" t="s">
        <v>675</v>
      </c>
      <c r="B635" t="str">
        <f>VLOOKUP(A635,'Customer Names'!A:E,COLUMN('Customer Names'!D634),FALSE)</f>
        <v>Mrs. Maya</v>
      </c>
      <c r="C635">
        <f>VLOOKUP($A635,'Medical Examinations'!$A:$J,COLUMN('Medical Examinations'!B634),FALSE)</f>
        <v>44.64</v>
      </c>
      <c r="D635">
        <f>VLOOKUP($A635,'Medical Examinations'!$A:$J,COLUMN('Medical Examinations'!C634),FALSE)</f>
        <v>7.18</v>
      </c>
      <c r="E635" t="str">
        <f>VLOOKUP($A635,'Medical Examinations'!$A:$J,COLUMN('Medical Examinations'!D634),FALSE)</f>
        <v>No</v>
      </c>
      <c r="F635" t="str">
        <f>VLOOKUP($A635,'Medical Examinations'!$A:$J,COLUMN('Medical Examinations'!E634),FALSE)</f>
        <v>No</v>
      </c>
      <c r="G635" t="str">
        <f>VLOOKUP($A635,'Medical Examinations'!$A:$J,COLUMN('Medical Examinations'!F634),FALSE)</f>
        <v>No</v>
      </c>
      <c r="H635">
        <f>VLOOKUP($A635,'Medical Examinations'!$A:$J,COLUMN('Medical Examinations'!G634),FALSE)</f>
        <v>0</v>
      </c>
      <c r="I635" t="str">
        <f>VLOOKUP($A635,'Medical Examinations'!$A:$J,COLUMN('Medical Examinations'!H634),FALSE)</f>
        <v>No</v>
      </c>
      <c r="J635" t="str">
        <f>VLOOKUP($A635,'Medical Examinations'!$A:$J,COLUMN('Medical Examinations'!I634),FALSE)</f>
        <v>Obesity</v>
      </c>
      <c r="K635" t="str">
        <f>VLOOKUP($A635,'Medical Examinations'!$A:$J,COLUMN('Medical Examinations'!J634),FALSE)</f>
        <v>Diabetes</v>
      </c>
      <c r="L635" s="30">
        <f>VLOOKUP($A635,'Hospitalisation Details'!$A:$K,COLUMN('Hospitalisation Details'!J634),FALSE)</f>
        <v>27208</v>
      </c>
      <c r="M635" s="23">
        <f>VLOOKUP($A635,'Hospitalisation Details'!$A:$K,COLUMN('Hospitalisation Details'!F634),FALSE)</f>
        <v>15532.16</v>
      </c>
      <c r="N635" t="str">
        <f>VLOOKUP($A635,'Hospitalisation Details'!$A:$K,COLUMN('Hospitalisation Details'!G634),FALSE)</f>
        <v>Tier - 2</v>
      </c>
      <c r="O635" t="str">
        <f>VLOOKUP($A635,'Hospitalisation Details'!$A:$K,COLUMN('Hospitalisation Details'!H634),FALSE)</f>
        <v>Tier - 2</v>
      </c>
      <c r="P635" t="str">
        <f>VLOOKUP($A635,'Hospitalisation Details'!$A:$K,COLUMN('Hospitalisation Details'!I634),FALSE)</f>
        <v>R1026</v>
      </c>
      <c r="Q635">
        <f>VLOOKUP($A635,'Hospitalisation Details'!$A:$K,COLUMN('Hospitalisation Details'!K634),FALSE)</f>
        <v>48</v>
      </c>
    </row>
    <row r="636" spans="1:17" ht="15.75" x14ac:dyDescent="0.25">
      <c r="A636" s="6" t="s">
        <v>676</v>
      </c>
      <c r="B636" t="str">
        <f>VLOOKUP(A636,'Customer Names'!A:E,COLUMN('Customer Names'!D635),FALSE)</f>
        <v>Mr. Zachary</v>
      </c>
      <c r="C636">
        <f>VLOOKUP($A636,'Medical Examinations'!$A:$J,COLUMN('Medical Examinations'!B635),FALSE)</f>
        <v>25.175000000000001</v>
      </c>
      <c r="D636">
        <f>VLOOKUP($A636,'Medical Examinations'!$A:$J,COLUMN('Medical Examinations'!C635),FALSE)</f>
        <v>4.96</v>
      </c>
      <c r="E636" t="str">
        <f>VLOOKUP($A636,'Medical Examinations'!$A:$J,COLUMN('Medical Examinations'!D635),FALSE)</f>
        <v>No</v>
      </c>
      <c r="F636" t="str">
        <f>VLOOKUP($A636,'Medical Examinations'!$A:$J,COLUMN('Medical Examinations'!E635),FALSE)</f>
        <v>Yes</v>
      </c>
      <c r="G636" t="str">
        <f>VLOOKUP($A636,'Medical Examinations'!$A:$J,COLUMN('Medical Examinations'!F635),FALSE)</f>
        <v>No</v>
      </c>
      <c r="H636">
        <f>VLOOKUP($A636,'Medical Examinations'!$A:$J,COLUMN('Medical Examinations'!G635),FALSE)</f>
        <v>1</v>
      </c>
      <c r="I636" t="str">
        <f>VLOOKUP($A636,'Medical Examinations'!$A:$J,COLUMN('Medical Examinations'!H635),FALSE)</f>
        <v>Yes</v>
      </c>
      <c r="J636" t="str">
        <f>VLOOKUP($A636,'Medical Examinations'!$A:$J,COLUMN('Medical Examinations'!I635),FALSE)</f>
        <v>Overweight</v>
      </c>
      <c r="K636" t="str">
        <f>VLOOKUP($A636,'Medical Examinations'!$A:$J,COLUMN('Medical Examinations'!J635),FALSE)</f>
        <v>Normal</v>
      </c>
      <c r="L636" s="30">
        <f>VLOOKUP($A636,'Hospitalisation Details'!$A:$K,COLUMN('Hospitalisation Details'!J635),FALSE)</f>
        <v>38185</v>
      </c>
      <c r="M636" s="23">
        <f>VLOOKUP($A636,'Hospitalisation Details'!$A:$K,COLUMN('Hospitalisation Details'!F635),FALSE)</f>
        <v>15518.18</v>
      </c>
      <c r="N636" t="str">
        <f>VLOOKUP($A636,'Hospitalisation Details'!$A:$K,COLUMN('Hospitalisation Details'!G635),FALSE)</f>
        <v>Tier - 2</v>
      </c>
      <c r="O636" t="str">
        <f>VLOOKUP($A636,'Hospitalisation Details'!$A:$K,COLUMN('Hospitalisation Details'!H635),FALSE)</f>
        <v>Tier - 3</v>
      </c>
      <c r="P636" t="str">
        <f>VLOOKUP($A636,'Hospitalisation Details'!$A:$K,COLUMN('Hospitalisation Details'!I635),FALSE)</f>
        <v>R1015</v>
      </c>
      <c r="Q636">
        <f>VLOOKUP($A636,'Hospitalisation Details'!$A:$K,COLUMN('Hospitalisation Details'!K635),FALSE)</f>
        <v>18</v>
      </c>
    </row>
    <row r="637" spans="1:17" ht="15.75" x14ac:dyDescent="0.25">
      <c r="A637" s="6" t="s">
        <v>677</v>
      </c>
      <c r="B637" t="str">
        <f>VLOOKUP(A637,'Customer Names'!A:E,COLUMN('Customer Names'!D636),FALSE)</f>
        <v>Mrs. Hilda</v>
      </c>
      <c r="C637">
        <f>VLOOKUP($A637,'Medical Examinations'!$A:$J,COLUMN('Medical Examinations'!B636),FALSE)</f>
        <v>43.11</v>
      </c>
      <c r="D637">
        <f>VLOOKUP($A637,'Medical Examinations'!$A:$J,COLUMN('Medical Examinations'!C636),FALSE)</f>
        <v>4.67</v>
      </c>
      <c r="E637" t="str">
        <f>VLOOKUP($A637,'Medical Examinations'!$A:$J,COLUMN('Medical Examinations'!D636),FALSE)</f>
        <v>Yes</v>
      </c>
      <c r="F637" t="str">
        <f>VLOOKUP($A637,'Medical Examinations'!$A:$J,COLUMN('Medical Examinations'!E636),FALSE)</f>
        <v>No</v>
      </c>
      <c r="G637" t="str">
        <f>VLOOKUP($A637,'Medical Examinations'!$A:$J,COLUMN('Medical Examinations'!F636),FALSE)</f>
        <v>No</v>
      </c>
      <c r="H637">
        <f>VLOOKUP($A637,'Medical Examinations'!$A:$J,COLUMN('Medical Examinations'!G636),FALSE)</f>
        <v>0</v>
      </c>
      <c r="I637" t="str">
        <f>VLOOKUP($A637,'Medical Examinations'!$A:$J,COLUMN('Medical Examinations'!H636),FALSE)</f>
        <v>No</v>
      </c>
      <c r="J637" t="str">
        <f>VLOOKUP($A637,'Medical Examinations'!$A:$J,COLUMN('Medical Examinations'!I636),FALSE)</f>
        <v>Obesity</v>
      </c>
      <c r="K637" t="str">
        <f>VLOOKUP($A637,'Medical Examinations'!$A:$J,COLUMN('Medical Examinations'!J636),FALSE)</f>
        <v>Normal</v>
      </c>
      <c r="L637" s="30">
        <f>VLOOKUP($A637,'Hospitalisation Details'!$A:$K,COLUMN('Hospitalisation Details'!J636),FALSE)</f>
        <v>27961</v>
      </c>
      <c r="M637" s="23">
        <f>VLOOKUP($A637,'Hospitalisation Details'!$A:$K,COLUMN('Hospitalisation Details'!F636),FALSE)</f>
        <v>15450.48</v>
      </c>
      <c r="N637" t="str">
        <f>VLOOKUP($A637,'Hospitalisation Details'!$A:$K,COLUMN('Hospitalisation Details'!G636),FALSE)</f>
        <v>Tier - 2</v>
      </c>
      <c r="O637" t="str">
        <f>VLOOKUP($A637,'Hospitalisation Details'!$A:$K,COLUMN('Hospitalisation Details'!H636),FALSE)</f>
        <v>Tier - 1</v>
      </c>
      <c r="P637" t="str">
        <f>VLOOKUP($A637,'Hospitalisation Details'!$A:$K,COLUMN('Hospitalisation Details'!I636),FALSE)</f>
        <v>R1026</v>
      </c>
      <c r="Q637">
        <f>VLOOKUP($A637,'Hospitalisation Details'!$A:$K,COLUMN('Hospitalisation Details'!K636),FALSE)</f>
        <v>46</v>
      </c>
    </row>
    <row r="638" spans="1:17" ht="15.75" x14ac:dyDescent="0.25">
      <c r="A638" s="6" t="s">
        <v>678</v>
      </c>
      <c r="B638" t="str">
        <f>VLOOKUP(A638,'Customer Names'!A:E,COLUMN('Customer Names'!D637),FALSE)</f>
        <v>Ms. Stephanie</v>
      </c>
      <c r="C638">
        <f>VLOOKUP($A638,'Medical Examinations'!$A:$J,COLUMN('Medical Examinations'!B637),FALSE)</f>
        <v>53.32</v>
      </c>
      <c r="D638">
        <f>VLOOKUP($A638,'Medical Examinations'!$A:$J,COLUMN('Medical Examinations'!C637),FALSE)</f>
        <v>5.0599999999999996</v>
      </c>
      <c r="E638" t="str">
        <f>VLOOKUP($A638,'Medical Examinations'!$A:$J,COLUMN('Medical Examinations'!D637),FALSE)</f>
        <v>No</v>
      </c>
      <c r="F638" t="str">
        <f>VLOOKUP($A638,'Medical Examinations'!$A:$J,COLUMN('Medical Examinations'!E637),FALSE)</f>
        <v>No</v>
      </c>
      <c r="G638" t="str">
        <f>VLOOKUP($A638,'Medical Examinations'!$A:$J,COLUMN('Medical Examinations'!F637),FALSE)</f>
        <v>No</v>
      </c>
      <c r="H638">
        <f>VLOOKUP($A638,'Medical Examinations'!$A:$J,COLUMN('Medical Examinations'!G637),FALSE)</f>
        <v>0</v>
      </c>
      <c r="I638" t="str">
        <f>VLOOKUP($A638,'Medical Examinations'!$A:$J,COLUMN('Medical Examinations'!H637),FALSE)</f>
        <v>No</v>
      </c>
      <c r="J638" t="str">
        <f>VLOOKUP($A638,'Medical Examinations'!$A:$J,COLUMN('Medical Examinations'!I637),FALSE)</f>
        <v>Obesity</v>
      </c>
      <c r="K638" t="str">
        <f>VLOOKUP($A638,'Medical Examinations'!$A:$J,COLUMN('Medical Examinations'!J637),FALSE)</f>
        <v>Normal</v>
      </c>
      <c r="L638" s="30">
        <f>VLOOKUP($A638,'Hospitalisation Details'!$A:$K,COLUMN('Hospitalisation Details'!J637),FALSE)</f>
        <v>33171</v>
      </c>
      <c r="M638" s="23">
        <f>VLOOKUP($A638,'Hospitalisation Details'!$A:$K,COLUMN('Hospitalisation Details'!F637),FALSE)</f>
        <v>15440.2</v>
      </c>
      <c r="N638" t="str">
        <f>VLOOKUP($A638,'Hospitalisation Details'!$A:$K,COLUMN('Hospitalisation Details'!G637),FALSE)</f>
        <v>Tier - 2</v>
      </c>
      <c r="O638" t="str">
        <f>VLOOKUP($A638,'Hospitalisation Details'!$A:$K,COLUMN('Hospitalisation Details'!H637),FALSE)</f>
        <v>Tier - 1</v>
      </c>
      <c r="P638" t="str">
        <f>VLOOKUP($A638,'Hospitalisation Details'!$A:$K,COLUMN('Hospitalisation Details'!I637),FALSE)</f>
        <v>R1012</v>
      </c>
      <c r="Q638">
        <f>VLOOKUP($A638,'Hospitalisation Details'!$A:$K,COLUMN('Hospitalisation Details'!K637),FALSE)</f>
        <v>32</v>
      </c>
    </row>
    <row r="639" spans="1:17" ht="15.75" x14ac:dyDescent="0.25">
      <c r="A639" s="6" t="s">
        <v>679</v>
      </c>
      <c r="B639" t="str">
        <f>VLOOKUP(A639,'Customer Names'!A:E,COLUMN('Customer Names'!D638),FALSE)</f>
        <v>Mr. Doug</v>
      </c>
      <c r="C639">
        <f>VLOOKUP($A639,'Medical Examinations'!$A:$J,COLUMN('Medical Examinations'!B638),FALSE)</f>
        <v>38.04</v>
      </c>
      <c r="D639">
        <f>VLOOKUP($A639,'Medical Examinations'!$A:$J,COLUMN('Medical Examinations'!C638),FALSE)</f>
        <v>5.0199999999999996</v>
      </c>
      <c r="E639" t="str">
        <f>VLOOKUP($A639,'Medical Examinations'!$A:$J,COLUMN('Medical Examinations'!D638),FALSE)</f>
        <v>Yes</v>
      </c>
      <c r="F639" t="str">
        <f>VLOOKUP($A639,'Medical Examinations'!$A:$J,COLUMN('Medical Examinations'!E638),FALSE)</f>
        <v>No</v>
      </c>
      <c r="G639" t="str">
        <f>VLOOKUP($A639,'Medical Examinations'!$A:$J,COLUMN('Medical Examinations'!F638),FALSE)</f>
        <v>No</v>
      </c>
      <c r="H639">
        <f>VLOOKUP($A639,'Medical Examinations'!$A:$J,COLUMN('Medical Examinations'!G638),FALSE)</f>
        <v>1</v>
      </c>
      <c r="I639" t="str">
        <f>VLOOKUP($A639,'Medical Examinations'!$A:$J,COLUMN('Medical Examinations'!H638),FALSE)</f>
        <v>No</v>
      </c>
      <c r="J639" t="str">
        <f>VLOOKUP($A639,'Medical Examinations'!$A:$J,COLUMN('Medical Examinations'!I638),FALSE)</f>
        <v>Obesity</v>
      </c>
      <c r="K639" t="str">
        <f>VLOOKUP($A639,'Medical Examinations'!$A:$J,COLUMN('Medical Examinations'!J638),FALSE)</f>
        <v>Normal</v>
      </c>
      <c r="L639" s="30">
        <f>VLOOKUP($A639,'Hospitalisation Details'!$A:$K,COLUMN('Hospitalisation Details'!J638),FALSE)</f>
        <v>23624</v>
      </c>
      <c r="M639" s="23">
        <f>VLOOKUP($A639,'Hospitalisation Details'!$A:$K,COLUMN('Hospitalisation Details'!F638),FALSE)</f>
        <v>15377.77</v>
      </c>
      <c r="N639" t="str">
        <f>VLOOKUP($A639,'Hospitalisation Details'!$A:$K,COLUMN('Hospitalisation Details'!G638),FALSE)</f>
        <v>Tier - 2</v>
      </c>
      <c r="O639" t="str">
        <f>VLOOKUP($A639,'Hospitalisation Details'!$A:$K,COLUMN('Hospitalisation Details'!H638),FALSE)</f>
        <v>Tier - 2</v>
      </c>
      <c r="P639" t="str">
        <f>VLOOKUP($A639,'Hospitalisation Details'!$A:$K,COLUMN('Hospitalisation Details'!I638),FALSE)</f>
        <v>R1012</v>
      </c>
      <c r="Q639">
        <f>VLOOKUP($A639,'Hospitalisation Details'!$A:$K,COLUMN('Hospitalisation Details'!K638),FALSE)</f>
        <v>58</v>
      </c>
    </row>
    <row r="640" spans="1:17" ht="15.75" x14ac:dyDescent="0.25">
      <c r="A640" s="6" t="s">
        <v>680</v>
      </c>
      <c r="B640" t="str">
        <f>VLOOKUP(A640,'Customer Names'!A:E,COLUMN('Customer Names'!D639),FALSE)</f>
        <v>Ms. Bethany</v>
      </c>
      <c r="C640">
        <f>VLOOKUP($A640,'Medical Examinations'!$A:$J,COLUMN('Medical Examinations'!B639),FALSE)</f>
        <v>37.9</v>
      </c>
      <c r="D640">
        <f>VLOOKUP($A640,'Medical Examinations'!$A:$J,COLUMN('Medical Examinations'!C639),FALSE)</f>
        <v>7.76</v>
      </c>
      <c r="E640" t="str">
        <f>VLOOKUP($A640,'Medical Examinations'!$A:$J,COLUMN('Medical Examinations'!D639),FALSE)</f>
        <v>No</v>
      </c>
      <c r="F640" t="str">
        <f>VLOOKUP($A640,'Medical Examinations'!$A:$J,COLUMN('Medical Examinations'!E639),FALSE)</f>
        <v>No</v>
      </c>
      <c r="G640" t="str">
        <f>VLOOKUP($A640,'Medical Examinations'!$A:$J,COLUMN('Medical Examinations'!F639),FALSE)</f>
        <v>No</v>
      </c>
      <c r="H640">
        <f>VLOOKUP($A640,'Medical Examinations'!$A:$J,COLUMN('Medical Examinations'!G639),FALSE)</f>
        <v>0</v>
      </c>
      <c r="I640" t="str">
        <f>VLOOKUP($A640,'Medical Examinations'!$A:$J,COLUMN('Medical Examinations'!H639),FALSE)</f>
        <v>No</v>
      </c>
      <c r="J640" t="str">
        <f>VLOOKUP($A640,'Medical Examinations'!$A:$J,COLUMN('Medical Examinations'!I639),FALSE)</f>
        <v>Obesity</v>
      </c>
      <c r="K640" t="str">
        <f>VLOOKUP($A640,'Medical Examinations'!$A:$J,COLUMN('Medical Examinations'!J639),FALSE)</f>
        <v>Diabetes</v>
      </c>
      <c r="L640" s="30">
        <f>VLOOKUP($A640,'Hospitalisation Details'!$A:$K,COLUMN('Hospitalisation Details'!J639),FALSE)</f>
        <v>22895</v>
      </c>
      <c r="M640" s="23">
        <f>VLOOKUP($A640,'Hospitalisation Details'!$A:$K,COLUMN('Hospitalisation Details'!F639),FALSE)</f>
        <v>15368.22</v>
      </c>
      <c r="N640" t="str">
        <f>VLOOKUP($A640,'Hospitalisation Details'!$A:$K,COLUMN('Hospitalisation Details'!G639),FALSE)</f>
        <v>Tier - 2</v>
      </c>
      <c r="O640" t="str">
        <f>VLOOKUP($A640,'Hospitalisation Details'!$A:$K,COLUMN('Hospitalisation Details'!H639),FALSE)</f>
        <v>Tier - 2</v>
      </c>
      <c r="P640" t="str">
        <f>VLOOKUP($A640,'Hospitalisation Details'!$A:$K,COLUMN('Hospitalisation Details'!I639),FALSE)</f>
        <v>R1011</v>
      </c>
      <c r="Q640">
        <f>VLOOKUP($A640,'Hospitalisation Details'!$A:$K,COLUMN('Hospitalisation Details'!K639),FALSE)</f>
        <v>60</v>
      </c>
    </row>
    <row r="641" spans="1:17" ht="15.75" x14ac:dyDescent="0.25">
      <c r="A641" s="6" t="s">
        <v>681</v>
      </c>
      <c r="B641" t="str">
        <f>VLOOKUP(A641,'Customer Names'!A:E,COLUMN('Customer Names'!D640),FALSE)</f>
        <v>Mrs. Sandra</v>
      </c>
      <c r="C641">
        <f>VLOOKUP($A641,'Medical Examinations'!$A:$J,COLUMN('Medical Examinations'!B640),FALSE)</f>
        <v>39.6</v>
      </c>
      <c r="D641">
        <f>VLOOKUP($A641,'Medical Examinations'!$A:$J,COLUMN('Medical Examinations'!C640),FALSE)</f>
        <v>9.32</v>
      </c>
      <c r="E641" t="str">
        <f>VLOOKUP($A641,'Medical Examinations'!$A:$J,COLUMN('Medical Examinations'!D640),FALSE)</f>
        <v>No</v>
      </c>
      <c r="F641" t="str">
        <f>VLOOKUP($A641,'Medical Examinations'!$A:$J,COLUMN('Medical Examinations'!E640),FALSE)</f>
        <v>No</v>
      </c>
      <c r="G641" t="str">
        <f>VLOOKUP($A641,'Medical Examinations'!$A:$J,COLUMN('Medical Examinations'!F640),FALSE)</f>
        <v>No</v>
      </c>
      <c r="H641">
        <f>VLOOKUP($A641,'Medical Examinations'!$A:$J,COLUMN('Medical Examinations'!G640),FALSE)</f>
        <v>0</v>
      </c>
      <c r="I641" t="str">
        <f>VLOOKUP($A641,'Medical Examinations'!$A:$J,COLUMN('Medical Examinations'!H640),FALSE)</f>
        <v>No</v>
      </c>
      <c r="J641" t="str">
        <f>VLOOKUP($A641,'Medical Examinations'!$A:$J,COLUMN('Medical Examinations'!I640),FALSE)</f>
        <v>Obesity</v>
      </c>
      <c r="K641" t="str">
        <f>VLOOKUP($A641,'Medical Examinations'!$A:$J,COLUMN('Medical Examinations'!J640),FALSE)</f>
        <v>Diabetes</v>
      </c>
      <c r="L641" s="30">
        <f>VLOOKUP($A641,'Hospitalisation Details'!$A:$K,COLUMN('Hospitalisation Details'!J640),FALSE)</f>
        <v>25037</v>
      </c>
      <c r="M641" s="23">
        <f>VLOOKUP($A641,'Hospitalisation Details'!$A:$K,COLUMN('Hospitalisation Details'!F640),FALSE)</f>
        <v>15363.77</v>
      </c>
      <c r="N641" t="str">
        <f>VLOOKUP($A641,'Hospitalisation Details'!$A:$K,COLUMN('Hospitalisation Details'!G640),FALSE)</f>
        <v>Tier - 2</v>
      </c>
      <c r="O641" t="str">
        <f>VLOOKUP($A641,'Hospitalisation Details'!$A:$K,COLUMN('Hospitalisation Details'!H640),FALSE)</f>
        <v>Tier - 1</v>
      </c>
      <c r="P641" t="str">
        <f>VLOOKUP($A641,'Hospitalisation Details'!$A:$K,COLUMN('Hospitalisation Details'!I640),FALSE)</f>
        <v>R1026</v>
      </c>
      <c r="Q641">
        <f>VLOOKUP($A641,'Hospitalisation Details'!$A:$K,COLUMN('Hospitalisation Details'!K640),FALSE)</f>
        <v>54</v>
      </c>
    </row>
    <row r="642" spans="1:17" ht="15.75" x14ac:dyDescent="0.25">
      <c r="A642" s="6" t="s">
        <v>682</v>
      </c>
      <c r="B642" t="str">
        <f>VLOOKUP(A642,'Customer Names'!A:E,COLUMN('Customer Names'!D641),FALSE)</f>
        <v>Mr. Takuo</v>
      </c>
      <c r="C642">
        <f>VLOOKUP($A642,'Medical Examinations'!$A:$J,COLUMN('Medical Examinations'!B641),FALSE)</f>
        <v>50.92</v>
      </c>
      <c r="D642">
        <f>VLOOKUP($A642,'Medical Examinations'!$A:$J,COLUMN('Medical Examinations'!C641),FALSE)</f>
        <v>5.31</v>
      </c>
      <c r="E642" t="str">
        <f>VLOOKUP($A642,'Medical Examinations'!$A:$J,COLUMN('Medical Examinations'!D641),FALSE)</f>
        <v>Yes</v>
      </c>
      <c r="F642" t="str">
        <f>VLOOKUP($A642,'Medical Examinations'!$A:$J,COLUMN('Medical Examinations'!E641),FALSE)</f>
        <v>No</v>
      </c>
      <c r="G642" t="str">
        <f>VLOOKUP($A642,'Medical Examinations'!$A:$J,COLUMN('Medical Examinations'!F641),FALSE)</f>
        <v>No</v>
      </c>
      <c r="H642">
        <f>VLOOKUP($A642,'Medical Examinations'!$A:$J,COLUMN('Medical Examinations'!G641),FALSE)</f>
        <v>1</v>
      </c>
      <c r="I642" t="str">
        <f>VLOOKUP($A642,'Medical Examinations'!$A:$J,COLUMN('Medical Examinations'!H641),FALSE)</f>
        <v>No</v>
      </c>
      <c r="J642" t="str">
        <f>VLOOKUP($A642,'Medical Examinations'!$A:$J,COLUMN('Medical Examinations'!I641),FALSE)</f>
        <v>Obesity</v>
      </c>
      <c r="K642" t="str">
        <f>VLOOKUP($A642,'Medical Examinations'!$A:$J,COLUMN('Medical Examinations'!J641),FALSE)</f>
        <v>Normal</v>
      </c>
      <c r="L642" s="30">
        <f>VLOOKUP($A642,'Hospitalisation Details'!$A:$K,COLUMN('Hospitalisation Details'!J641),FALSE)</f>
        <v>32494</v>
      </c>
      <c r="M642" s="23">
        <f>VLOOKUP($A642,'Hospitalisation Details'!$A:$K,COLUMN('Hospitalisation Details'!F641),FALSE)</f>
        <v>15361.5</v>
      </c>
      <c r="N642" t="str">
        <f>VLOOKUP($A642,'Hospitalisation Details'!$A:$K,COLUMN('Hospitalisation Details'!G641),FALSE)</f>
        <v>Tier - 2</v>
      </c>
      <c r="O642" t="str">
        <f>VLOOKUP($A642,'Hospitalisation Details'!$A:$K,COLUMN('Hospitalisation Details'!H641),FALSE)</f>
        <v>Tier - 3</v>
      </c>
      <c r="P642" t="str">
        <f>VLOOKUP($A642,'Hospitalisation Details'!$A:$K,COLUMN('Hospitalisation Details'!I641),FALSE)</f>
        <v>R1023</v>
      </c>
      <c r="Q642">
        <f>VLOOKUP($A642,'Hospitalisation Details'!$A:$K,COLUMN('Hospitalisation Details'!K641),FALSE)</f>
        <v>34</v>
      </c>
    </row>
    <row r="643" spans="1:17" ht="15.75" x14ac:dyDescent="0.25">
      <c r="A643" s="6" t="s">
        <v>683</v>
      </c>
      <c r="B643" t="str">
        <f>VLOOKUP(A643,'Customer Names'!A:E,COLUMN('Customer Names'!D642),FALSE)</f>
        <v>Ms. Kelly</v>
      </c>
      <c r="C643">
        <f>VLOOKUP($A643,'Medical Examinations'!$A:$J,COLUMN('Medical Examinations'!B642),FALSE)</f>
        <v>21.85</v>
      </c>
      <c r="D643">
        <f>VLOOKUP($A643,'Medical Examinations'!$A:$J,COLUMN('Medical Examinations'!C642),FALSE)</f>
        <v>5.56</v>
      </c>
      <c r="E643" t="str">
        <f>VLOOKUP($A643,'Medical Examinations'!$A:$J,COLUMN('Medical Examinations'!D642),FALSE)</f>
        <v>Yes</v>
      </c>
      <c r="F643" t="str">
        <f>VLOOKUP($A643,'Medical Examinations'!$A:$J,COLUMN('Medical Examinations'!E642),FALSE)</f>
        <v>No</v>
      </c>
      <c r="G643" t="str">
        <f>VLOOKUP($A643,'Medical Examinations'!$A:$J,COLUMN('Medical Examinations'!F642),FALSE)</f>
        <v>No</v>
      </c>
      <c r="H643">
        <f>VLOOKUP($A643,'Medical Examinations'!$A:$J,COLUMN('Medical Examinations'!G642),FALSE)</f>
        <v>0</v>
      </c>
      <c r="I643" t="str">
        <f>VLOOKUP($A643,'Medical Examinations'!$A:$J,COLUMN('Medical Examinations'!H642),FALSE)</f>
        <v>Yes</v>
      </c>
      <c r="J643" t="str">
        <f>VLOOKUP($A643,'Medical Examinations'!$A:$J,COLUMN('Medical Examinations'!I642),FALSE)</f>
        <v>Healthy Weight</v>
      </c>
      <c r="K643" t="str">
        <f>VLOOKUP($A643,'Medical Examinations'!$A:$J,COLUMN('Medical Examinations'!J642),FALSE)</f>
        <v>Normal</v>
      </c>
      <c r="L643" s="30">
        <f>VLOOKUP($A643,'Hospitalisation Details'!$A:$K,COLUMN('Hospitalisation Details'!J642),FALSE)</f>
        <v>37086</v>
      </c>
      <c r="M643" s="23">
        <f>VLOOKUP($A643,'Hospitalisation Details'!$A:$K,COLUMN('Hospitalisation Details'!F642),FALSE)</f>
        <v>15359.1</v>
      </c>
      <c r="N643" t="str">
        <f>VLOOKUP($A643,'Hospitalisation Details'!$A:$K,COLUMN('Hospitalisation Details'!G642),FALSE)</f>
        <v>Tier - 2</v>
      </c>
      <c r="O643" t="str">
        <f>VLOOKUP($A643,'Hospitalisation Details'!$A:$K,COLUMN('Hospitalisation Details'!H642),FALSE)</f>
        <v>Tier - 3</v>
      </c>
      <c r="P643" t="str">
        <f>VLOOKUP($A643,'Hospitalisation Details'!$A:$K,COLUMN('Hospitalisation Details'!I642),FALSE)</f>
        <v>R1024</v>
      </c>
      <c r="Q643">
        <f>VLOOKUP($A643,'Hospitalisation Details'!$A:$K,COLUMN('Hospitalisation Details'!K642),FALSE)</f>
        <v>21</v>
      </c>
    </row>
    <row r="644" spans="1:17" ht="15.75" x14ac:dyDescent="0.25">
      <c r="A644" s="6" t="s">
        <v>684</v>
      </c>
      <c r="B644" t="str">
        <f>VLOOKUP(A644,'Customer Names'!A:E,COLUMN('Customer Names'!D643),FALSE)</f>
        <v>Mr. Scott</v>
      </c>
      <c r="C644">
        <f>VLOOKUP($A644,'Medical Examinations'!$A:$J,COLUMN('Medical Examinations'!B643),FALSE)</f>
        <v>36.08</v>
      </c>
      <c r="D644">
        <f>VLOOKUP($A644,'Medical Examinations'!$A:$J,COLUMN('Medical Examinations'!C643),FALSE)</f>
        <v>7.11</v>
      </c>
      <c r="E644" t="str">
        <f>VLOOKUP($A644,'Medical Examinations'!$A:$J,COLUMN('Medical Examinations'!D643),FALSE)</f>
        <v>Yes</v>
      </c>
      <c r="F644" t="str">
        <f>VLOOKUP($A644,'Medical Examinations'!$A:$J,COLUMN('Medical Examinations'!E643),FALSE)</f>
        <v>No</v>
      </c>
      <c r="G644" t="str">
        <f>VLOOKUP($A644,'Medical Examinations'!$A:$J,COLUMN('Medical Examinations'!F643),FALSE)</f>
        <v>Yes</v>
      </c>
      <c r="H644">
        <f>VLOOKUP($A644,'Medical Examinations'!$A:$J,COLUMN('Medical Examinations'!G643),FALSE)</f>
        <v>1</v>
      </c>
      <c r="I644" t="str">
        <f>VLOOKUP($A644,'Medical Examinations'!$A:$J,COLUMN('Medical Examinations'!H643),FALSE)</f>
        <v>No</v>
      </c>
      <c r="J644" t="str">
        <f>VLOOKUP($A644,'Medical Examinations'!$A:$J,COLUMN('Medical Examinations'!I643),FALSE)</f>
        <v>Obesity</v>
      </c>
      <c r="K644" t="str">
        <f>VLOOKUP($A644,'Medical Examinations'!$A:$J,COLUMN('Medical Examinations'!J643),FALSE)</f>
        <v>Diabetes</v>
      </c>
      <c r="L644" s="30">
        <f>VLOOKUP($A644,'Hospitalisation Details'!$A:$K,COLUMN('Hospitalisation Details'!J643),FALSE)</f>
        <v>23358</v>
      </c>
      <c r="M644" s="23">
        <f>VLOOKUP($A644,'Hospitalisation Details'!$A:$K,COLUMN('Hospitalisation Details'!F643),FALSE)</f>
        <v>15322.77</v>
      </c>
      <c r="N644" t="str">
        <f>VLOOKUP($A644,'Hospitalisation Details'!$A:$K,COLUMN('Hospitalisation Details'!G643),FALSE)</f>
        <v>Tier - 2</v>
      </c>
      <c r="O644" t="str">
        <f>VLOOKUP($A644,'Hospitalisation Details'!$A:$K,COLUMN('Hospitalisation Details'!H643),FALSE)</f>
        <v>Tier - 3</v>
      </c>
      <c r="P644" t="str">
        <f>VLOOKUP($A644,'Hospitalisation Details'!$A:$K,COLUMN('Hospitalisation Details'!I643),FALSE)</f>
        <v>R1021</v>
      </c>
      <c r="Q644">
        <f>VLOOKUP($A644,'Hospitalisation Details'!$A:$K,COLUMN('Hospitalisation Details'!K643),FALSE)</f>
        <v>59</v>
      </c>
    </row>
    <row r="645" spans="1:17" ht="15.75" x14ac:dyDescent="0.25">
      <c r="A645" s="6" t="s">
        <v>685</v>
      </c>
      <c r="B645" t="str">
        <f>VLOOKUP(A645,'Customer Names'!A:E,COLUMN('Customer Names'!D644),FALSE)</f>
        <v>Mr. Benoit</v>
      </c>
      <c r="C645">
        <f>VLOOKUP($A645,'Medical Examinations'!$A:$J,COLUMN('Medical Examinations'!B644),FALSE)</f>
        <v>40.44</v>
      </c>
      <c r="D645">
        <f>VLOOKUP($A645,'Medical Examinations'!$A:$J,COLUMN('Medical Examinations'!C644),FALSE)</f>
        <v>5.13</v>
      </c>
      <c r="E645" t="str">
        <f>VLOOKUP($A645,'Medical Examinations'!$A:$J,COLUMN('Medical Examinations'!D644),FALSE)</f>
        <v>Yes</v>
      </c>
      <c r="F645" t="str">
        <f>VLOOKUP($A645,'Medical Examinations'!$A:$J,COLUMN('Medical Examinations'!E644),FALSE)</f>
        <v>No</v>
      </c>
      <c r="G645" t="str">
        <f>VLOOKUP($A645,'Medical Examinations'!$A:$J,COLUMN('Medical Examinations'!F644),FALSE)</f>
        <v>Yes</v>
      </c>
      <c r="H645">
        <f>VLOOKUP($A645,'Medical Examinations'!$A:$J,COLUMN('Medical Examinations'!G644),FALSE)</f>
        <v>1</v>
      </c>
      <c r="I645" t="str">
        <f>VLOOKUP($A645,'Medical Examinations'!$A:$J,COLUMN('Medical Examinations'!H644),FALSE)</f>
        <v>No</v>
      </c>
      <c r="J645" t="str">
        <f>VLOOKUP($A645,'Medical Examinations'!$A:$J,COLUMN('Medical Examinations'!I644),FALSE)</f>
        <v>Obesity</v>
      </c>
      <c r="K645" t="str">
        <f>VLOOKUP($A645,'Medical Examinations'!$A:$J,COLUMN('Medical Examinations'!J644),FALSE)</f>
        <v>Normal</v>
      </c>
      <c r="L645" s="30">
        <f>VLOOKUP($A645,'Hospitalisation Details'!$A:$K,COLUMN('Hospitalisation Details'!J644),FALSE)</f>
        <v>25462</v>
      </c>
      <c r="M645" s="23">
        <f>VLOOKUP($A645,'Hospitalisation Details'!$A:$K,COLUMN('Hospitalisation Details'!F644),FALSE)</f>
        <v>15260.52</v>
      </c>
      <c r="N645" t="str">
        <f>VLOOKUP($A645,'Hospitalisation Details'!$A:$K,COLUMN('Hospitalisation Details'!G644),FALSE)</f>
        <v>Tier - 2</v>
      </c>
      <c r="O645" t="str">
        <f>VLOOKUP($A645,'Hospitalisation Details'!$A:$K,COLUMN('Hospitalisation Details'!H644),FALSE)</f>
        <v>Tier - 2</v>
      </c>
      <c r="P645" t="str">
        <f>VLOOKUP($A645,'Hospitalisation Details'!$A:$K,COLUMN('Hospitalisation Details'!I644),FALSE)</f>
        <v>R1023</v>
      </c>
      <c r="Q645">
        <f>VLOOKUP($A645,'Hospitalisation Details'!$A:$K,COLUMN('Hospitalisation Details'!K644),FALSE)</f>
        <v>53</v>
      </c>
    </row>
    <row r="646" spans="1:17" ht="15.75" x14ac:dyDescent="0.25">
      <c r="A646" s="6" t="s">
        <v>686</v>
      </c>
      <c r="B646" t="str">
        <f>VLOOKUP(A646,'Customer Names'!A:E,COLUMN('Customer Names'!D645),FALSE)</f>
        <v>Ms. Elizabeth</v>
      </c>
      <c r="C646">
        <f>VLOOKUP($A646,'Medical Examinations'!$A:$J,COLUMN('Medical Examinations'!B645),FALSE)</f>
        <v>38.094999999999999</v>
      </c>
      <c r="D646">
        <f>VLOOKUP($A646,'Medical Examinations'!$A:$J,COLUMN('Medical Examinations'!C645),FALSE)</f>
        <v>10.199999999999999</v>
      </c>
      <c r="E646" t="str">
        <f>VLOOKUP($A646,'Medical Examinations'!$A:$J,COLUMN('Medical Examinations'!D645),FALSE)</f>
        <v>No</v>
      </c>
      <c r="F646" t="str">
        <f>VLOOKUP($A646,'Medical Examinations'!$A:$J,COLUMN('Medical Examinations'!E645),FALSE)</f>
        <v>No</v>
      </c>
      <c r="G646" t="str">
        <f>VLOOKUP($A646,'Medical Examinations'!$A:$J,COLUMN('Medical Examinations'!F645),FALSE)</f>
        <v>No</v>
      </c>
      <c r="H646">
        <f>VLOOKUP($A646,'Medical Examinations'!$A:$J,COLUMN('Medical Examinations'!G645),FALSE)</f>
        <v>0</v>
      </c>
      <c r="I646" t="str">
        <f>VLOOKUP($A646,'Medical Examinations'!$A:$J,COLUMN('Medical Examinations'!H645),FALSE)</f>
        <v>No</v>
      </c>
      <c r="J646" t="str">
        <f>VLOOKUP($A646,'Medical Examinations'!$A:$J,COLUMN('Medical Examinations'!I645),FALSE)</f>
        <v>Obesity</v>
      </c>
      <c r="K646" t="str">
        <f>VLOOKUP($A646,'Medical Examinations'!$A:$J,COLUMN('Medical Examinations'!J645),FALSE)</f>
        <v>Diabetes</v>
      </c>
      <c r="L646" s="30">
        <f>VLOOKUP($A646,'Hospitalisation Details'!$A:$K,COLUMN('Hospitalisation Details'!J645),FALSE)</f>
        <v>22122</v>
      </c>
      <c r="M646" s="23">
        <f>VLOOKUP($A646,'Hospitalisation Details'!$A:$K,COLUMN('Hospitalisation Details'!F645),FALSE)</f>
        <v>15230.32</v>
      </c>
      <c r="N646" t="str">
        <f>VLOOKUP($A646,'Hospitalisation Details'!$A:$K,COLUMN('Hospitalisation Details'!G645),FALSE)</f>
        <v>Tier - 2</v>
      </c>
      <c r="O646" t="str">
        <f>VLOOKUP($A646,'Hospitalisation Details'!$A:$K,COLUMN('Hospitalisation Details'!H645),FALSE)</f>
        <v>Tier - 2</v>
      </c>
      <c r="P646" t="str">
        <f>VLOOKUP($A646,'Hospitalisation Details'!$A:$K,COLUMN('Hospitalisation Details'!I645),FALSE)</f>
        <v>R1024</v>
      </c>
      <c r="Q646">
        <f>VLOOKUP($A646,'Hospitalisation Details'!$A:$K,COLUMN('Hospitalisation Details'!K645),FALSE)</f>
        <v>62</v>
      </c>
    </row>
    <row r="647" spans="1:17" ht="15.75" x14ac:dyDescent="0.25">
      <c r="A647" s="6" t="s">
        <v>687</v>
      </c>
      <c r="B647" t="str">
        <f>VLOOKUP(A647,'Customer Names'!A:E,COLUMN('Customer Names'!D646),FALSE)</f>
        <v>Ms. Jessica</v>
      </c>
      <c r="C647">
        <f>VLOOKUP($A647,'Medical Examinations'!$A:$J,COLUMN('Medical Examinations'!B646),FALSE)</f>
        <v>44.95</v>
      </c>
      <c r="D647">
        <f>VLOOKUP($A647,'Medical Examinations'!$A:$J,COLUMN('Medical Examinations'!C646),FALSE)</f>
        <v>10.4</v>
      </c>
      <c r="E647" t="str">
        <f>VLOOKUP($A647,'Medical Examinations'!$A:$J,COLUMN('Medical Examinations'!D646),FALSE)</f>
        <v>No</v>
      </c>
      <c r="F647" t="str">
        <f>VLOOKUP($A647,'Medical Examinations'!$A:$J,COLUMN('Medical Examinations'!E646),FALSE)</f>
        <v>No</v>
      </c>
      <c r="G647" t="str">
        <f>VLOOKUP($A647,'Medical Examinations'!$A:$J,COLUMN('Medical Examinations'!F646),FALSE)</f>
        <v>No</v>
      </c>
      <c r="H647">
        <f>VLOOKUP($A647,'Medical Examinations'!$A:$J,COLUMN('Medical Examinations'!G646),FALSE)</f>
        <v>0</v>
      </c>
      <c r="I647" t="str">
        <f>VLOOKUP($A647,'Medical Examinations'!$A:$J,COLUMN('Medical Examinations'!H646),FALSE)</f>
        <v>No</v>
      </c>
      <c r="J647" t="str">
        <f>VLOOKUP($A647,'Medical Examinations'!$A:$J,COLUMN('Medical Examinations'!I646),FALSE)</f>
        <v>Obesity</v>
      </c>
      <c r="K647" t="str">
        <f>VLOOKUP($A647,'Medical Examinations'!$A:$J,COLUMN('Medical Examinations'!J646),FALSE)</f>
        <v>Diabetes</v>
      </c>
      <c r="L647" s="30">
        <f>VLOOKUP($A647,'Hospitalisation Details'!$A:$K,COLUMN('Hospitalisation Details'!J646),FALSE)</f>
        <v>28817</v>
      </c>
      <c r="M647" s="23">
        <f>VLOOKUP($A647,'Hospitalisation Details'!$A:$K,COLUMN('Hospitalisation Details'!F646),FALSE)</f>
        <v>15207.92</v>
      </c>
      <c r="N647" t="str">
        <f>VLOOKUP($A647,'Hospitalisation Details'!$A:$K,COLUMN('Hospitalisation Details'!G646),FALSE)</f>
        <v>Tier - 2</v>
      </c>
      <c r="O647" t="str">
        <f>VLOOKUP($A647,'Hospitalisation Details'!$A:$K,COLUMN('Hospitalisation Details'!H646),FALSE)</f>
        <v>Tier - 1</v>
      </c>
      <c r="P647" t="str">
        <f>VLOOKUP($A647,'Hospitalisation Details'!$A:$K,COLUMN('Hospitalisation Details'!I646),FALSE)</f>
        <v>R1012</v>
      </c>
      <c r="Q647">
        <f>VLOOKUP($A647,'Hospitalisation Details'!$A:$K,COLUMN('Hospitalisation Details'!K646),FALSE)</f>
        <v>44</v>
      </c>
    </row>
    <row r="648" spans="1:17" ht="15.75" x14ac:dyDescent="0.25">
      <c r="A648" s="6" t="s">
        <v>688</v>
      </c>
      <c r="B648" t="str">
        <f>VLOOKUP(A648,'Customer Names'!A:E,COLUMN('Customer Names'!D647),FALSE)</f>
        <v>Ms. Monica</v>
      </c>
      <c r="C648">
        <f>VLOOKUP($A648,'Medical Examinations'!$A:$J,COLUMN('Medical Examinations'!B647),FALSE)</f>
        <v>35.54</v>
      </c>
      <c r="D648">
        <f>VLOOKUP($A648,'Medical Examinations'!$A:$J,COLUMN('Medical Examinations'!C647),FALSE)</f>
        <v>10.67</v>
      </c>
      <c r="E648" t="str">
        <f>VLOOKUP($A648,'Medical Examinations'!$A:$J,COLUMN('Medical Examinations'!D647),FALSE)</f>
        <v>No</v>
      </c>
      <c r="F648" t="str">
        <f>VLOOKUP($A648,'Medical Examinations'!$A:$J,COLUMN('Medical Examinations'!E647),FALSE)</f>
        <v>No</v>
      </c>
      <c r="G648" t="str">
        <f>VLOOKUP($A648,'Medical Examinations'!$A:$J,COLUMN('Medical Examinations'!F647),FALSE)</f>
        <v>No</v>
      </c>
      <c r="H648">
        <f>VLOOKUP($A648,'Medical Examinations'!$A:$J,COLUMN('Medical Examinations'!G647),FALSE)</f>
        <v>0</v>
      </c>
      <c r="I648" t="str">
        <f>VLOOKUP($A648,'Medical Examinations'!$A:$J,COLUMN('Medical Examinations'!H647),FALSE)</f>
        <v>No</v>
      </c>
      <c r="J648" t="str">
        <f>VLOOKUP($A648,'Medical Examinations'!$A:$J,COLUMN('Medical Examinations'!I647),FALSE)</f>
        <v>Obesity</v>
      </c>
      <c r="K648" t="str">
        <f>VLOOKUP($A648,'Medical Examinations'!$A:$J,COLUMN('Medical Examinations'!J647),FALSE)</f>
        <v>Diabetes</v>
      </c>
      <c r="L648" s="30">
        <f>VLOOKUP($A648,'Hospitalisation Details'!$A:$K,COLUMN('Hospitalisation Details'!J647),FALSE)</f>
        <v>22814</v>
      </c>
      <c r="M648" s="23">
        <f>VLOOKUP($A648,'Hospitalisation Details'!$A:$K,COLUMN('Hospitalisation Details'!F647),FALSE)</f>
        <v>15174.81</v>
      </c>
      <c r="N648" t="str">
        <f>VLOOKUP($A648,'Hospitalisation Details'!$A:$K,COLUMN('Hospitalisation Details'!G647),FALSE)</f>
        <v>Tier - 2</v>
      </c>
      <c r="O648" t="str">
        <f>VLOOKUP($A648,'Hospitalisation Details'!$A:$K,COLUMN('Hospitalisation Details'!H647),FALSE)</f>
        <v>Tier - 1</v>
      </c>
      <c r="P648" t="str">
        <f>VLOOKUP($A648,'Hospitalisation Details'!$A:$K,COLUMN('Hospitalisation Details'!I647),FALSE)</f>
        <v>R1012</v>
      </c>
      <c r="Q648">
        <f>VLOOKUP($A648,'Hospitalisation Details'!$A:$K,COLUMN('Hospitalisation Details'!K647),FALSE)</f>
        <v>60</v>
      </c>
    </row>
    <row r="649" spans="1:17" ht="15.75" x14ac:dyDescent="0.25">
      <c r="A649" s="6" t="s">
        <v>689</v>
      </c>
      <c r="B649" t="str">
        <f>VLOOKUP(A649,'Customer Names'!A:E,COLUMN('Customer Names'!D648),FALSE)</f>
        <v>Mr. Kevin</v>
      </c>
      <c r="C649">
        <f>VLOOKUP($A649,'Medical Examinations'!$A:$J,COLUMN('Medical Examinations'!B648),FALSE)</f>
        <v>39.799999999999997</v>
      </c>
      <c r="D649">
        <f>VLOOKUP($A649,'Medical Examinations'!$A:$J,COLUMN('Medical Examinations'!C648),FALSE)</f>
        <v>4.6500000000000004</v>
      </c>
      <c r="E649" t="str">
        <f>VLOOKUP($A649,'Medical Examinations'!$A:$J,COLUMN('Medical Examinations'!D648),FALSE)</f>
        <v>Yes</v>
      </c>
      <c r="F649" t="str">
        <f>VLOOKUP($A649,'Medical Examinations'!$A:$J,COLUMN('Medical Examinations'!E648),FALSE)</f>
        <v>No</v>
      </c>
      <c r="G649" t="str">
        <f>VLOOKUP($A649,'Medical Examinations'!$A:$J,COLUMN('Medical Examinations'!F648),FALSE)</f>
        <v>No</v>
      </c>
      <c r="H649">
        <f>VLOOKUP($A649,'Medical Examinations'!$A:$J,COLUMN('Medical Examinations'!G648),FALSE)</f>
        <v>2</v>
      </c>
      <c r="I649" t="str">
        <f>VLOOKUP($A649,'Medical Examinations'!$A:$J,COLUMN('Medical Examinations'!H648),FALSE)</f>
        <v>No</v>
      </c>
      <c r="J649" t="str">
        <f>VLOOKUP($A649,'Medical Examinations'!$A:$J,COLUMN('Medical Examinations'!I648),FALSE)</f>
        <v>Obesity</v>
      </c>
      <c r="K649" t="str">
        <f>VLOOKUP($A649,'Medical Examinations'!$A:$J,COLUMN('Medical Examinations'!J648),FALSE)</f>
        <v>Normal</v>
      </c>
      <c r="L649" s="30">
        <f>VLOOKUP($A649,'Hospitalisation Details'!$A:$K,COLUMN('Hospitalisation Details'!J648),FALSE)</f>
        <v>21887</v>
      </c>
      <c r="M649" s="23">
        <f>VLOOKUP($A649,'Hospitalisation Details'!$A:$K,COLUMN('Hospitalisation Details'!F648),FALSE)</f>
        <v>15170.07</v>
      </c>
      <c r="N649" t="str">
        <f>VLOOKUP($A649,'Hospitalisation Details'!$A:$K,COLUMN('Hospitalisation Details'!G648),FALSE)</f>
        <v>Tier - 2</v>
      </c>
      <c r="O649" t="str">
        <f>VLOOKUP($A649,'Hospitalisation Details'!$A:$K,COLUMN('Hospitalisation Details'!H648),FALSE)</f>
        <v>Tier - 3</v>
      </c>
      <c r="P649" t="str">
        <f>VLOOKUP($A649,'Hospitalisation Details'!$A:$K,COLUMN('Hospitalisation Details'!I648),FALSE)</f>
        <v>R1011</v>
      </c>
      <c r="Q649">
        <f>VLOOKUP($A649,'Hospitalisation Details'!$A:$K,COLUMN('Hospitalisation Details'!K648),FALSE)</f>
        <v>63</v>
      </c>
    </row>
    <row r="650" spans="1:17" ht="15.75" x14ac:dyDescent="0.25">
      <c r="A650" s="6" t="s">
        <v>690</v>
      </c>
      <c r="B650" t="str">
        <f>VLOOKUP(A650,'Customer Names'!A:E,COLUMN('Customer Names'!D649),FALSE)</f>
        <v>Mr. Gregory</v>
      </c>
      <c r="C650">
        <f>VLOOKUP($A650,'Medical Examinations'!$A:$J,COLUMN('Medical Examinations'!B649),FALSE)</f>
        <v>33.659999999999997</v>
      </c>
      <c r="D650">
        <f>VLOOKUP($A650,'Medical Examinations'!$A:$J,COLUMN('Medical Examinations'!C649),FALSE)</f>
        <v>5.65</v>
      </c>
      <c r="E650" t="str">
        <f>VLOOKUP($A650,'Medical Examinations'!$A:$J,COLUMN('Medical Examinations'!D649),FALSE)</f>
        <v>Yes</v>
      </c>
      <c r="F650" t="str">
        <f>VLOOKUP($A650,'Medical Examinations'!$A:$J,COLUMN('Medical Examinations'!E649),FALSE)</f>
        <v>No</v>
      </c>
      <c r="G650" t="str">
        <f>VLOOKUP($A650,'Medical Examinations'!$A:$J,COLUMN('Medical Examinations'!F649),FALSE)</f>
        <v>No</v>
      </c>
      <c r="H650">
        <f>VLOOKUP($A650,'Medical Examinations'!$A:$J,COLUMN('Medical Examinations'!G649),FALSE)</f>
        <v>2</v>
      </c>
      <c r="I650" t="str">
        <f>VLOOKUP($A650,'Medical Examinations'!$A:$J,COLUMN('Medical Examinations'!H649),FALSE)</f>
        <v>No</v>
      </c>
      <c r="J650" t="str">
        <f>VLOOKUP($A650,'Medical Examinations'!$A:$J,COLUMN('Medical Examinations'!I649),FALSE)</f>
        <v>Obesity</v>
      </c>
      <c r="K650" t="str">
        <f>VLOOKUP($A650,'Medical Examinations'!$A:$J,COLUMN('Medical Examinations'!J649),FALSE)</f>
        <v>Normal</v>
      </c>
      <c r="L650" s="30">
        <f>VLOOKUP($A650,'Hospitalisation Details'!$A:$K,COLUMN('Hospitalisation Details'!J649),FALSE)</f>
        <v>21705</v>
      </c>
      <c r="M650" s="23">
        <f>VLOOKUP($A650,'Hospitalisation Details'!$A:$K,COLUMN('Hospitalisation Details'!F649),FALSE)</f>
        <v>15161.53</v>
      </c>
      <c r="N650" t="str">
        <f>VLOOKUP($A650,'Hospitalisation Details'!$A:$K,COLUMN('Hospitalisation Details'!G649),FALSE)</f>
        <v>Tier - 2</v>
      </c>
      <c r="O650" t="str">
        <f>VLOOKUP($A650,'Hospitalisation Details'!$A:$K,COLUMN('Hospitalisation Details'!H649),FALSE)</f>
        <v>Tier - 1</v>
      </c>
      <c r="P650" t="str">
        <f>VLOOKUP($A650,'Hospitalisation Details'!$A:$K,COLUMN('Hospitalisation Details'!I649),FALSE)</f>
        <v>R1013</v>
      </c>
      <c r="Q650">
        <f>VLOOKUP($A650,'Hospitalisation Details'!$A:$K,COLUMN('Hospitalisation Details'!K649),FALSE)</f>
        <v>64</v>
      </c>
    </row>
    <row r="651" spans="1:17" ht="15.75" x14ac:dyDescent="0.25">
      <c r="A651" s="6" t="s">
        <v>691</v>
      </c>
      <c r="B651" t="str">
        <f>VLOOKUP(A651,'Customer Names'!A:E,COLUMN('Customer Names'!D650),FALSE)</f>
        <v>Ms. Della</v>
      </c>
      <c r="C651">
        <f>VLOOKUP($A651,'Medical Examinations'!$A:$J,COLUMN('Medical Examinations'!B650),FALSE)</f>
        <v>35.5</v>
      </c>
      <c r="D651">
        <f>VLOOKUP($A651,'Medical Examinations'!$A:$J,COLUMN('Medical Examinations'!C650),FALSE)</f>
        <v>11.97</v>
      </c>
      <c r="E651" t="str">
        <f>VLOOKUP($A651,'Medical Examinations'!$A:$J,COLUMN('Medical Examinations'!D650),FALSE)</f>
        <v>No</v>
      </c>
      <c r="F651" t="str">
        <f>VLOOKUP($A651,'Medical Examinations'!$A:$J,COLUMN('Medical Examinations'!E650),FALSE)</f>
        <v>No</v>
      </c>
      <c r="G651" t="str">
        <f>VLOOKUP($A651,'Medical Examinations'!$A:$J,COLUMN('Medical Examinations'!F650),FALSE)</f>
        <v>No</v>
      </c>
      <c r="H651">
        <f>VLOOKUP($A651,'Medical Examinations'!$A:$J,COLUMN('Medical Examinations'!G650),FALSE)</f>
        <v>0</v>
      </c>
      <c r="I651" t="str">
        <f>VLOOKUP($A651,'Medical Examinations'!$A:$J,COLUMN('Medical Examinations'!H650),FALSE)</f>
        <v>No</v>
      </c>
      <c r="J651" t="str">
        <f>VLOOKUP($A651,'Medical Examinations'!$A:$J,COLUMN('Medical Examinations'!I650),FALSE)</f>
        <v>Obesity</v>
      </c>
      <c r="K651" t="str">
        <f>VLOOKUP($A651,'Medical Examinations'!$A:$J,COLUMN('Medical Examinations'!J650),FALSE)</f>
        <v>Diabetes</v>
      </c>
      <c r="L651" s="30">
        <f>VLOOKUP($A651,'Hospitalisation Details'!$A:$K,COLUMN('Hospitalisation Details'!J650),FALSE)</f>
        <v>22944</v>
      </c>
      <c r="M651" s="23">
        <f>VLOOKUP($A651,'Hospitalisation Details'!$A:$K,COLUMN('Hospitalisation Details'!F650),FALSE)</f>
        <v>15161.25</v>
      </c>
      <c r="N651" t="str">
        <f>VLOOKUP($A651,'Hospitalisation Details'!$A:$K,COLUMN('Hospitalisation Details'!G650),FALSE)</f>
        <v>Tier - 2</v>
      </c>
      <c r="O651" t="str">
        <f>VLOOKUP($A651,'Hospitalisation Details'!$A:$K,COLUMN('Hospitalisation Details'!H650),FALSE)</f>
        <v>Tier - 2</v>
      </c>
      <c r="P651" t="str">
        <f>VLOOKUP($A651,'Hospitalisation Details'!$A:$K,COLUMN('Hospitalisation Details'!I650),FALSE)</f>
        <v>R1012</v>
      </c>
      <c r="Q651">
        <f>VLOOKUP($A651,'Hospitalisation Details'!$A:$K,COLUMN('Hospitalisation Details'!K650),FALSE)</f>
        <v>60</v>
      </c>
    </row>
    <row r="652" spans="1:17" ht="15.75" x14ac:dyDescent="0.25">
      <c r="A652" s="6" t="s">
        <v>692</v>
      </c>
      <c r="B652" t="str">
        <f>VLOOKUP(A652,'Customer Names'!A:E,COLUMN('Customer Names'!D651),FALSE)</f>
        <v>Mr. David</v>
      </c>
      <c r="C652">
        <f>VLOOKUP($A652,'Medical Examinations'!$A:$J,COLUMN('Medical Examinations'!B651),FALSE)</f>
        <v>41.63</v>
      </c>
      <c r="D652">
        <f>VLOOKUP($A652,'Medical Examinations'!$A:$J,COLUMN('Medical Examinations'!C651),FALSE)</f>
        <v>6.71</v>
      </c>
      <c r="E652" t="str">
        <f>VLOOKUP($A652,'Medical Examinations'!$A:$J,COLUMN('Medical Examinations'!D651),FALSE)</f>
        <v>No</v>
      </c>
      <c r="F652" t="str">
        <f>VLOOKUP($A652,'Medical Examinations'!$A:$J,COLUMN('Medical Examinations'!E651),FALSE)</f>
        <v>No</v>
      </c>
      <c r="G652" t="str">
        <f>VLOOKUP($A652,'Medical Examinations'!$A:$J,COLUMN('Medical Examinations'!F651),FALSE)</f>
        <v>No</v>
      </c>
      <c r="H652">
        <f>VLOOKUP($A652,'Medical Examinations'!$A:$J,COLUMN('Medical Examinations'!G651),FALSE)</f>
        <v>0</v>
      </c>
      <c r="I652" t="str">
        <f>VLOOKUP($A652,'Medical Examinations'!$A:$J,COLUMN('Medical Examinations'!H651),FALSE)</f>
        <v>No</v>
      </c>
      <c r="J652" t="str">
        <f>VLOOKUP($A652,'Medical Examinations'!$A:$J,COLUMN('Medical Examinations'!I651),FALSE)</f>
        <v>Obesity</v>
      </c>
      <c r="K652" t="str">
        <f>VLOOKUP($A652,'Medical Examinations'!$A:$J,COLUMN('Medical Examinations'!J651),FALSE)</f>
        <v>Diabetes</v>
      </c>
      <c r="L652" s="30">
        <f>VLOOKUP($A652,'Hospitalisation Details'!$A:$K,COLUMN('Hospitalisation Details'!J651),FALSE)</f>
        <v>26262</v>
      </c>
      <c r="M652" s="23">
        <f>VLOOKUP($A652,'Hospitalisation Details'!$A:$K,COLUMN('Hospitalisation Details'!F651),FALSE)</f>
        <v>15150.44</v>
      </c>
      <c r="N652" t="str">
        <f>VLOOKUP($A652,'Hospitalisation Details'!$A:$K,COLUMN('Hospitalisation Details'!G651),FALSE)</f>
        <v>Tier - 2</v>
      </c>
      <c r="O652" t="str">
        <f>VLOOKUP($A652,'Hospitalisation Details'!$A:$K,COLUMN('Hospitalisation Details'!H651),FALSE)</f>
        <v>Tier - 1</v>
      </c>
      <c r="P652" t="str">
        <f>VLOOKUP($A652,'Hospitalisation Details'!$A:$K,COLUMN('Hospitalisation Details'!I651),FALSE)</f>
        <v>R1023</v>
      </c>
      <c r="Q652">
        <f>VLOOKUP($A652,'Hospitalisation Details'!$A:$K,COLUMN('Hospitalisation Details'!K651),FALSE)</f>
        <v>51</v>
      </c>
    </row>
    <row r="653" spans="1:17" ht="15.75" x14ac:dyDescent="0.25">
      <c r="A653" s="6" t="s">
        <v>693</v>
      </c>
      <c r="B653" t="str">
        <f>VLOOKUP(A653,'Customer Names'!A:E,COLUMN('Customer Names'!D652),FALSE)</f>
        <v>Ms. Victoria</v>
      </c>
      <c r="C653">
        <f>VLOOKUP($A653,'Medical Examinations'!$A:$J,COLUMN('Medical Examinations'!B652),FALSE)</f>
        <v>46.49</v>
      </c>
      <c r="D653">
        <f>VLOOKUP($A653,'Medical Examinations'!$A:$J,COLUMN('Medical Examinations'!C652),FALSE)</f>
        <v>11.92</v>
      </c>
      <c r="E653" t="str">
        <f>VLOOKUP($A653,'Medical Examinations'!$A:$J,COLUMN('Medical Examinations'!D652),FALSE)</f>
        <v>No</v>
      </c>
      <c r="F653" t="str">
        <f>VLOOKUP($A653,'Medical Examinations'!$A:$J,COLUMN('Medical Examinations'!E652),FALSE)</f>
        <v>No</v>
      </c>
      <c r="G653" t="str">
        <f>VLOOKUP($A653,'Medical Examinations'!$A:$J,COLUMN('Medical Examinations'!F652),FALSE)</f>
        <v>No</v>
      </c>
      <c r="H653">
        <f>VLOOKUP($A653,'Medical Examinations'!$A:$J,COLUMN('Medical Examinations'!G652),FALSE)</f>
        <v>0</v>
      </c>
      <c r="I653" t="str">
        <f>VLOOKUP($A653,'Medical Examinations'!$A:$J,COLUMN('Medical Examinations'!H652),FALSE)</f>
        <v>No</v>
      </c>
      <c r="J653" t="str">
        <f>VLOOKUP($A653,'Medical Examinations'!$A:$J,COLUMN('Medical Examinations'!I652),FALSE)</f>
        <v>Obesity</v>
      </c>
      <c r="K653" t="str">
        <f>VLOOKUP($A653,'Medical Examinations'!$A:$J,COLUMN('Medical Examinations'!J652),FALSE)</f>
        <v>Diabetes</v>
      </c>
      <c r="L653" s="30">
        <f>VLOOKUP($A653,'Hospitalisation Details'!$A:$K,COLUMN('Hospitalisation Details'!J652),FALSE)</f>
        <v>28738</v>
      </c>
      <c r="M653" s="23">
        <f>VLOOKUP($A653,'Hospitalisation Details'!$A:$K,COLUMN('Hospitalisation Details'!F652),FALSE)</f>
        <v>15123.19</v>
      </c>
      <c r="N653" t="str">
        <f>VLOOKUP($A653,'Hospitalisation Details'!$A:$K,COLUMN('Hospitalisation Details'!G652),FALSE)</f>
        <v>Tier - 2</v>
      </c>
      <c r="O653" t="str">
        <f>VLOOKUP($A653,'Hospitalisation Details'!$A:$K,COLUMN('Hospitalisation Details'!H652),FALSE)</f>
        <v>Tier - 1</v>
      </c>
      <c r="P653" t="str">
        <f>VLOOKUP($A653,'Hospitalisation Details'!$A:$K,COLUMN('Hospitalisation Details'!I652),FALSE)</f>
        <v>R1011</v>
      </c>
      <c r="Q653">
        <f>VLOOKUP($A653,'Hospitalisation Details'!$A:$K,COLUMN('Hospitalisation Details'!K652),FALSE)</f>
        <v>44</v>
      </c>
    </row>
    <row r="654" spans="1:17" ht="15.75" x14ac:dyDescent="0.25">
      <c r="A654" s="6" t="s">
        <v>694</v>
      </c>
      <c r="B654" t="str">
        <f>VLOOKUP(A654,'Customer Names'!A:E,COLUMN('Customer Names'!D653),FALSE)</f>
        <v>Mr. Tasos</v>
      </c>
      <c r="C654">
        <f>VLOOKUP($A654,'Medical Examinations'!$A:$J,COLUMN('Medical Examinations'!B653),FALSE)</f>
        <v>43.29</v>
      </c>
      <c r="D654">
        <f>VLOOKUP($A654,'Medical Examinations'!$A:$J,COLUMN('Medical Examinations'!C653),FALSE)</f>
        <v>5.35</v>
      </c>
      <c r="E654" t="str">
        <f>VLOOKUP($A654,'Medical Examinations'!$A:$J,COLUMN('Medical Examinations'!D653),FALSE)</f>
        <v>No</v>
      </c>
      <c r="F654" t="str">
        <f>VLOOKUP($A654,'Medical Examinations'!$A:$J,COLUMN('Medical Examinations'!E653),FALSE)</f>
        <v>No</v>
      </c>
      <c r="G654" t="str">
        <f>VLOOKUP($A654,'Medical Examinations'!$A:$J,COLUMN('Medical Examinations'!F653),FALSE)</f>
        <v>No</v>
      </c>
      <c r="H654">
        <f>VLOOKUP($A654,'Medical Examinations'!$A:$J,COLUMN('Medical Examinations'!G653),FALSE)</f>
        <v>2</v>
      </c>
      <c r="I654" t="str">
        <f>VLOOKUP($A654,'Medical Examinations'!$A:$J,COLUMN('Medical Examinations'!H653),FALSE)</f>
        <v>No</v>
      </c>
      <c r="J654" t="str">
        <f>VLOOKUP($A654,'Medical Examinations'!$A:$J,COLUMN('Medical Examinations'!I653),FALSE)</f>
        <v>Obesity</v>
      </c>
      <c r="K654" t="str">
        <f>VLOOKUP($A654,'Medical Examinations'!$A:$J,COLUMN('Medical Examinations'!J653),FALSE)</f>
        <v>Normal</v>
      </c>
      <c r="L654" s="30">
        <f>VLOOKUP($A654,'Hospitalisation Details'!$A:$K,COLUMN('Hospitalisation Details'!J653),FALSE)</f>
        <v>26610</v>
      </c>
      <c r="M654" s="23">
        <f>VLOOKUP($A654,'Hospitalisation Details'!$A:$K,COLUMN('Hospitalisation Details'!F653),FALSE)</f>
        <v>15103.69</v>
      </c>
      <c r="N654" t="str">
        <f>VLOOKUP($A654,'Hospitalisation Details'!$A:$K,COLUMN('Hospitalisation Details'!G653),FALSE)</f>
        <v>Tier - 2</v>
      </c>
      <c r="O654" t="str">
        <f>VLOOKUP($A654,'Hospitalisation Details'!$A:$K,COLUMN('Hospitalisation Details'!H653),FALSE)</f>
        <v>Tier - 1</v>
      </c>
      <c r="P654" t="str">
        <f>VLOOKUP($A654,'Hospitalisation Details'!$A:$K,COLUMN('Hospitalisation Details'!I653),FALSE)</f>
        <v>R1012</v>
      </c>
      <c r="Q654">
        <f>VLOOKUP($A654,'Hospitalisation Details'!$A:$K,COLUMN('Hospitalisation Details'!K653),FALSE)</f>
        <v>50</v>
      </c>
    </row>
    <row r="655" spans="1:17" ht="15.75" x14ac:dyDescent="0.25">
      <c r="A655" s="6" t="s">
        <v>695</v>
      </c>
      <c r="B655" t="str">
        <f>VLOOKUP(A655,'Customer Names'!A:E,COLUMN('Customer Names'!D654),FALSE)</f>
        <v>Mr. Thomas</v>
      </c>
      <c r="C655">
        <f>VLOOKUP($A655,'Medical Examinations'!$A:$J,COLUMN('Medical Examinations'!B654),FALSE)</f>
        <v>43.08</v>
      </c>
      <c r="D655">
        <f>VLOOKUP($A655,'Medical Examinations'!$A:$J,COLUMN('Medical Examinations'!C654),FALSE)</f>
        <v>8.9600000000000009</v>
      </c>
      <c r="E655" t="str">
        <f>VLOOKUP($A655,'Medical Examinations'!$A:$J,COLUMN('Medical Examinations'!D654),FALSE)</f>
        <v>Yes</v>
      </c>
      <c r="F655" t="str">
        <f>VLOOKUP($A655,'Medical Examinations'!$A:$J,COLUMN('Medical Examinations'!E654),FALSE)</f>
        <v>No</v>
      </c>
      <c r="G655" t="str">
        <f>VLOOKUP($A655,'Medical Examinations'!$A:$J,COLUMN('Medical Examinations'!F654),FALSE)</f>
        <v>No</v>
      </c>
      <c r="H655">
        <f>VLOOKUP($A655,'Medical Examinations'!$A:$J,COLUMN('Medical Examinations'!G654),FALSE)</f>
        <v>1</v>
      </c>
      <c r="I655" t="str">
        <f>VLOOKUP($A655,'Medical Examinations'!$A:$J,COLUMN('Medical Examinations'!H654),FALSE)</f>
        <v>No</v>
      </c>
      <c r="J655" t="str">
        <f>VLOOKUP($A655,'Medical Examinations'!$A:$J,COLUMN('Medical Examinations'!I654),FALSE)</f>
        <v>Obesity</v>
      </c>
      <c r="K655" t="str">
        <f>VLOOKUP($A655,'Medical Examinations'!$A:$J,COLUMN('Medical Examinations'!J654),FALSE)</f>
        <v>Diabetes</v>
      </c>
      <c r="L655" s="30">
        <f>VLOOKUP($A655,'Hospitalisation Details'!$A:$K,COLUMN('Hospitalisation Details'!J654),FALSE)</f>
        <v>27693</v>
      </c>
      <c r="M655" s="23">
        <f>VLOOKUP($A655,'Hospitalisation Details'!$A:$K,COLUMN('Hospitalisation Details'!F654),FALSE)</f>
        <v>15090.35</v>
      </c>
      <c r="N655" t="str">
        <f>VLOOKUP($A655,'Hospitalisation Details'!$A:$K,COLUMN('Hospitalisation Details'!G654),FALSE)</f>
        <v>Tier - 2</v>
      </c>
      <c r="O655" t="str">
        <f>VLOOKUP($A655,'Hospitalisation Details'!$A:$K,COLUMN('Hospitalisation Details'!H654),FALSE)</f>
        <v>Tier - 1</v>
      </c>
      <c r="P655" t="str">
        <f>VLOOKUP($A655,'Hospitalisation Details'!$A:$K,COLUMN('Hospitalisation Details'!I654),FALSE)</f>
        <v>R1023</v>
      </c>
      <c r="Q655">
        <f>VLOOKUP($A655,'Hospitalisation Details'!$A:$K,COLUMN('Hospitalisation Details'!K654),FALSE)</f>
        <v>47</v>
      </c>
    </row>
    <row r="656" spans="1:17" ht="15.75" x14ac:dyDescent="0.25">
      <c r="A656" s="6" t="s">
        <v>696</v>
      </c>
      <c r="B656" t="str">
        <f>VLOOKUP(A656,'Customer Names'!A:E,COLUMN('Customer Names'!D655),FALSE)</f>
        <v>Mr. Lukasz</v>
      </c>
      <c r="C656">
        <f>VLOOKUP($A656,'Medical Examinations'!$A:$J,COLUMN('Medical Examinations'!B655),FALSE)</f>
        <v>39.07</v>
      </c>
      <c r="D656">
        <f>VLOOKUP($A656,'Medical Examinations'!$A:$J,COLUMN('Medical Examinations'!C655),FALSE)</f>
        <v>11.93</v>
      </c>
      <c r="E656" t="str">
        <f>VLOOKUP($A656,'Medical Examinations'!$A:$J,COLUMN('Medical Examinations'!D655),FALSE)</f>
        <v>No</v>
      </c>
      <c r="F656" t="str">
        <f>VLOOKUP($A656,'Medical Examinations'!$A:$J,COLUMN('Medical Examinations'!E655),FALSE)</f>
        <v>No</v>
      </c>
      <c r="G656" t="str">
        <f>VLOOKUP($A656,'Medical Examinations'!$A:$J,COLUMN('Medical Examinations'!F655),FALSE)</f>
        <v>No</v>
      </c>
      <c r="H656">
        <f>VLOOKUP($A656,'Medical Examinations'!$A:$J,COLUMN('Medical Examinations'!G655),FALSE)</f>
        <v>0</v>
      </c>
      <c r="I656" t="str">
        <f>VLOOKUP($A656,'Medical Examinations'!$A:$J,COLUMN('Medical Examinations'!H655),FALSE)</f>
        <v>No</v>
      </c>
      <c r="J656" t="str">
        <f>VLOOKUP($A656,'Medical Examinations'!$A:$J,COLUMN('Medical Examinations'!I655),FALSE)</f>
        <v>Obesity</v>
      </c>
      <c r="K656" t="str">
        <f>VLOOKUP($A656,'Medical Examinations'!$A:$J,COLUMN('Medical Examinations'!J655),FALSE)</f>
        <v>Diabetes</v>
      </c>
      <c r="L656" s="30">
        <f>VLOOKUP($A656,'Hospitalisation Details'!$A:$K,COLUMN('Hospitalisation Details'!J655),FALSE)</f>
        <v>25001</v>
      </c>
      <c r="M656" s="23">
        <f>VLOOKUP($A656,'Hospitalisation Details'!$A:$K,COLUMN('Hospitalisation Details'!F655),FALSE)</f>
        <v>15052.68</v>
      </c>
      <c r="N656" t="str">
        <f>VLOOKUP($A656,'Hospitalisation Details'!$A:$K,COLUMN('Hospitalisation Details'!G655),FALSE)</f>
        <v>Tier - 2</v>
      </c>
      <c r="O656" t="str">
        <f>VLOOKUP($A656,'Hospitalisation Details'!$A:$K,COLUMN('Hospitalisation Details'!H655),FALSE)</f>
        <v>Tier - 2</v>
      </c>
      <c r="P656" t="str">
        <f>VLOOKUP($A656,'Hospitalisation Details'!$A:$K,COLUMN('Hospitalisation Details'!I655),FALSE)</f>
        <v>R1022</v>
      </c>
      <c r="Q656">
        <f>VLOOKUP($A656,'Hospitalisation Details'!$A:$K,COLUMN('Hospitalisation Details'!K655),FALSE)</f>
        <v>54</v>
      </c>
    </row>
    <row r="657" spans="1:17" ht="15.75" x14ac:dyDescent="0.25">
      <c r="A657" s="6" t="s">
        <v>697</v>
      </c>
      <c r="B657" t="str">
        <f>VLOOKUP(A657,'Customer Names'!A:E,COLUMN('Customer Names'!D656),FALSE)</f>
        <v>Mr. Matthew</v>
      </c>
      <c r="C657">
        <f>VLOOKUP($A657,'Medical Examinations'!$A:$J,COLUMN('Medical Examinations'!B656),FALSE)</f>
        <v>41.3</v>
      </c>
      <c r="D657">
        <f>VLOOKUP($A657,'Medical Examinations'!$A:$J,COLUMN('Medical Examinations'!C656),FALSE)</f>
        <v>9.59</v>
      </c>
      <c r="E657" t="str">
        <f>VLOOKUP($A657,'Medical Examinations'!$A:$J,COLUMN('Medical Examinations'!D656),FALSE)</f>
        <v>No</v>
      </c>
      <c r="F657" t="str">
        <f>VLOOKUP($A657,'Medical Examinations'!$A:$J,COLUMN('Medical Examinations'!E656),FALSE)</f>
        <v>No</v>
      </c>
      <c r="G657" t="str">
        <f>VLOOKUP($A657,'Medical Examinations'!$A:$J,COLUMN('Medical Examinations'!F656),FALSE)</f>
        <v>No</v>
      </c>
      <c r="H657">
        <f>VLOOKUP($A657,'Medical Examinations'!$A:$J,COLUMN('Medical Examinations'!G656),FALSE)</f>
        <v>0</v>
      </c>
      <c r="I657" t="str">
        <f>VLOOKUP($A657,'Medical Examinations'!$A:$J,COLUMN('Medical Examinations'!H656),FALSE)</f>
        <v>No</v>
      </c>
      <c r="J657" t="str">
        <f>VLOOKUP($A657,'Medical Examinations'!$A:$J,COLUMN('Medical Examinations'!I656),FALSE)</f>
        <v>Obesity</v>
      </c>
      <c r="K657" t="str">
        <f>VLOOKUP($A657,'Medical Examinations'!$A:$J,COLUMN('Medical Examinations'!J656),FALSE)</f>
        <v>Diabetes</v>
      </c>
      <c r="L657" s="30">
        <f>VLOOKUP($A657,'Hospitalisation Details'!$A:$K,COLUMN('Hospitalisation Details'!J656),FALSE)</f>
        <v>26160</v>
      </c>
      <c r="M657" s="23">
        <f>VLOOKUP($A657,'Hospitalisation Details'!$A:$K,COLUMN('Hospitalisation Details'!F656),FALSE)</f>
        <v>15038.51</v>
      </c>
      <c r="N657" t="str">
        <f>VLOOKUP($A657,'Hospitalisation Details'!$A:$K,COLUMN('Hospitalisation Details'!G656),FALSE)</f>
        <v>Tier - 2</v>
      </c>
      <c r="O657" t="str">
        <f>VLOOKUP($A657,'Hospitalisation Details'!$A:$K,COLUMN('Hospitalisation Details'!H656),FALSE)</f>
        <v>Tier - 3</v>
      </c>
      <c r="P657" t="str">
        <f>VLOOKUP($A657,'Hospitalisation Details'!$A:$K,COLUMN('Hospitalisation Details'!I656),FALSE)</f>
        <v>R1023</v>
      </c>
      <c r="Q657">
        <f>VLOOKUP($A657,'Hospitalisation Details'!$A:$K,COLUMN('Hospitalisation Details'!K656),FALSE)</f>
        <v>51</v>
      </c>
    </row>
    <row r="658" spans="1:17" ht="15.75" x14ac:dyDescent="0.25">
      <c r="A658" s="6" t="s">
        <v>698</v>
      </c>
      <c r="B658" t="str">
        <f>VLOOKUP(A658,'Customer Names'!A:E,COLUMN('Customer Names'!D657),FALSE)</f>
        <v>Ms. Meta</v>
      </c>
      <c r="C658">
        <f>VLOOKUP($A658,'Medical Examinations'!$A:$J,COLUMN('Medical Examinations'!B657),FALSE)</f>
        <v>42.95</v>
      </c>
      <c r="D658">
        <f>VLOOKUP($A658,'Medical Examinations'!$A:$J,COLUMN('Medical Examinations'!C657),FALSE)</f>
        <v>11.88</v>
      </c>
      <c r="E658" t="str">
        <f>VLOOKUP($A658,'Medical Examinations'!$A:$J,COLUMN('Medical Examinations'!D657),FALSE)</f>
        <v>Yes</v>
      </c>
      <c r="F658" t="str">
        <f>VLOOKUP($A658,'Medical Examinations'!$A:$J,COLUMN('Medical Examinations'!E657),FALSE)</f>
        <v>No</v>
      </c>
      <c r="G658" t="str">
        <f>VLOOKUP($A658,'Medical Examinations'!$A:$J,COLUMN('Medical Examinations'!F657),FALSE)</f>
        <v>No</v>
      </c>
      <c r="H658">
        <f>VLOOKUP($A658,'Medical Examinations'!$A:$J,COLUMN('Medical Examinations'!G657),FALSE)</f>
        <v>2</v>
      </c>
      <c r="I658" t="str">
        <f>VLOOKUP($A658,'Medical Examinations'!$A:$J,COLUMN('Medical Examinations'!H657),FALSE)</f>
        <v>No</v>
      </c>
      <c r="J658" t="str">
        <f>VLOOKUP($A658,'Medical Examinations'!$A:$J,COLUMN('Medical Examinations'!I657),FALSE)</f>
        <v>Obesity</v>
      </c>
      <c r="K658" t="str">
        <f>VLOOKUP($A658,'Medical Examinations'!$A:$J,COLUMN('Medical Examinations'!J657),FALSE)</f>
        <v>Diabetes</v>
      </c>
      <c r="L658" s="30">
        <f>VLOOKUP($A658,'Hospitalisation Details'!$A:$K,COLUMN('Hospitalisation Details'!J657),FALSE)</f>
        <v>25822</v>
      </c>
      <c r="M658" s="23">
        <f>VLOOKUP($A658,'Hospitalisation Details'!$A:$K,COLUMN('Hospitalisation Details'!F657),FALSE)</f>
        <v>15026.3</v>
      </c>
      <c r="N658" t="str">
        <f>VLOOKUP($A658,'Hospitalisation Details'!$A:$K,COLUMN('Hospitalisation Details'!G657),FALSE)</f>
        <v>Tier - 2</v>
      </c>
      <c r="O658" t="str">
        <f>VLOOKUP($A658,'Hospitalisation Details'!$A:$K,COLUMN('Hospitalisation Details'!H657),FALSE)</f>
        <v>Tier - 3</v>
      </c>
      <c r="P658" t="str">
        <f>VLOOKUP($A658,'Hospitalisation Details'!$A:$K,COLUMN('Hospitalisation Details'!I657),FALSE)</f>
        <v>R1011</v>
      </c>
      <c r="Q658">
        <f>VLOOKUP($A658,'Hospitalisation Details'!$A:$K,COLUMN('Hospitalisation Details'!K657),FALSE)</f>
        <v>52</v>
      </c>
    </row>
    <row r="659" spans="1:17" ht="15.75" x14ac:dyDescent="0.25">
      <c r="A659" s="6" t="s">
        <v>699</v>
      </c>
      <c r="B659" t="str">
        <f>VLOOKUP(A659,'Customer Names'!A:E,COLUMN('Customer Names'!D658),FALSE)</f>
        <v>Ms. Rachel</v>
      </c>
      <c r="C659">
        <f>VLOOKUP($A659,'Medical Examinations'!$A:$J,COLUMN('Medical Examinations'!B658),FALSE)</f>
        <v>46.96</v>
      </c>
      <c r="D659">
        <f>VLOOKUP($A659,'Medical Examinations'!$A:$J,COLUMN('Medical Examinations'!C658),FALSE)</f>
        <v>4.6399999999999997</v>
      </c>
      <c r="E659" t="str">
        <f>VLOOKUP($A659,'Medical Examinations'!$A:$J,COLUMN('Medical Examinations'!D658),FALSE)</f>
        <v>No</v>
      </c>
      <c r="F659" t="str">
        <f>VLOOKUP($A659,'Medical Examinations'!$A:$J,COLUMN('Medical Examinations'!E658),FALSE)</f>
        <v>No</v>
      </c>
      <c r="G659" t="str">
        <f>VLOOKUP($A659,'Medical Examinations'!$A:$J,COLUMN('Medical Examinations'!F658),FALSE)</f>
        <v>Yes</v>
      </c>
      <c r="H659">
        <f>VLOOKUP($A659,'Medical Examinations'!$A:$J,COLUMN('Medical Examinations'!G658),FALSE)</f>
        <v>1</v>
      </c>
      <c r="I659" t="str">
        <f>VLOOKUP($A659,'Medical Examinations'!$A:$J,COLUMN('Medical Examinations'!H658),FALSE)</f>
        <v>No</v>
      </c>
      <c r="J659" t="str">
        <f>VLOOKUP($A659,'Medical Examinations'!$A:$J,COLUMN('Medical Examinations'!I658),FALSE)</f>
        <v>Obesity</v>
      </c>
      <c r="K659" t="str">
        <f>VLOOKUP($A659,'Medical Examinations'!$A:$J,COLUMN('Medical Examinations'!J658),FALSE)</f>
        <v>Normal</v>
      </c>
      <c r="L659" s="30">
        <f>VLOOKUP($A659,'Hospitalisation Details'!$A:$K,COLUMN('Hospitalisation Details'!J658),FALSE)</f>
        <v>29184</v>
      </c>
      <c r="M659" s="23">
        <f>VLOOKUP($A659,'Hospitalisation Details'!$A:$K,COLUMN('Hospitalisation Details'!F658),FALSE)</f>
        <v>15025.76</v>
      </c>
      <c r="N659" t="str">
        <f>VLOOKUP($A659,'Hospitalisation Details'!$A:$K,COLUMN('Hospitalisation Details'!G658),FALSE)</f>
        <v>Tier - 2</v>
      </c>
      <c r="O659" t="str">
        <f>VLOOKUP($A659,'Hospitalisation Details'!$A:$K,COLUMN('Hospitalisation Details'!H658),FALSE)</f>
        <v>Tier - 1</v>
      </c>
      <c r="P659" t="str">
        <f>VLOOKUP($A659,'Hospitalisation Details'!$A:$K,COLUMN('Hospitalisation Details'!I658),FALSE)</f>
        <v>R1011</v>
      </c>
      <c r="Q659">
        <f>VLOOKUP($A659,'Hospitalisation Details'!$A:$K,COLUMN('Hospitalisation Details'!K658),FALSE)</f>
        <v>43</v>
      </c>
    </row>
    <row r="660" spans="1:17" ht="15.75" x14ac:dyDescent="0.25">
      <c r="A660" s="6" t="s">
        <v>700</v>
      </c>
      <c r="B660" t="str">
        <f>VLOOKUP(A660,'Customer Names'!A:E,COLUMN('Customer Names'!D659),FALSE)</f>
        <v>Ms. Angelica</v>
      </c>
      <c r="C660">
        <f>VLOOKUP($A660,'Medical Examinations'!$A:$J,COLUMN('Medical Examinations'!B659),FALSE)</f>
        <v>30.495000000000001</v>
      </c>
      <c r="D660">
        <f>VLOOKUP($A660,'Medical Examinations'!$A:$J,COLUMN('Medical Examinations'!C659),FALSE)</f>
        <v>9.5299999999999994</v>
      </c>
      <c r="E660" t="str">
        <f>VLOOKUP($A660,'Medical Examinations'!$A:$J,COLUMN('Medical Examinations'!D659),FALSE)</f>
        <v>No</v>
      </c>
      <c r="F660" t="str">
        <f>VLOOKUP($A660,'Medical Examinations'!$A:$J,COLUMN('Medical Examinations'!E659),FALSE)</f>
        <v>No</v>
      </c>
      <c r="G660" t="str">
        <f>VLOOKUP($A660,'Medical Examinations'!$A:$J,COLUMN('Medical Examinations'!F659),FALSE)</f>
        <v>No</v>
      </c>
      <c r="H660">
        <f>VLOOKUP($A660,'Medical Examinations'!$A:$J,COLUMN('Medical Examinations'!G659),FALSE)</f>
        <v>0</v>
      </c>
      <c r="I660" t="str">
        <f>VLOOKUP($A660,'Medical Examinations'!$A:$J,COLUMN('Medical Examinations'!H659),FALSE)</f>
        <v>No</v>
      </c>
      <c r="J660" t="str">
        <f>VLOOKUP($A660,'Medical Examinations'!$A:$J,COLUMN('Medical Examinations'!I659),FALSE)</f>
        <v>Obesity</v>
      </c>
      <c r="K660" t="str">
        <f>VLOOKUP($A660,'Medical Examinations'!$A:$J,COLUMN('Medical Examinations'!J659),FALSE)</f>
        <v>Diabetes</v>
      </c>
      <c r="L660" s="30">
        <f>VLOOKUP($A660,'Hospitalisation Details'!$A:$K,COLUMN('Hospitalisation Details'!J659),FALSE)</f>
        <v>22136</v>
      </c>
      <c r="M660" s="23">
        <f>VLOOKUP($A660,'Hospitalisation Details'!$A:$K,COLUMN('Hospitalisation Details'!F659),FALSE)</f>
        <v>15019.76</v>
      </c>
      <c r="N660" t="str">
        <f>VLOOKUP($A660,'Hospitalisation Details'!$A:$K,COLUMN('Hospitalisation Details'!G659),FALSE)</f>
        <v>Tier - 2</v>
      </c>
      <c r="O660" t="str">
        <f>VLOOKUP($A660,'Hospitalisation Details'!$A:$K,COLUMN('Hospitalisation Details'!H659),FALSE)</f>
        <v>Tier - 2</v>
      </c>
      <c r="P660" t="str">
        <f>VLOOKUP($A660,'Hospitalisation Details'!$A:$K,COLUMN('Hospitalisation Details'!I659),FALSE)</f>
        <v>R1012</v>
      </c>
      <c r="Q660">
        <f>VLOOKUP($A660,'Hospitalisation Details'!$A:$K,COLUMN('Hospitalisation Details'!K659),FALSE)</f>
        <v>62</v>
      </c>
    </row>
    <row r="661" spans="1:17" ht="15.75" x14ac:dyDescent="0.25">
      <c r="A661" s="6" t="s">
        <v>701</v>
      </c>
      <c r="B661" t="str">
        <f>VLOOKUP(A661,'Customer Names'!A:E,COLUMN('Customer Names'!D660),FALSE)</f>
        <v>Ms. Kathleen</v>
      </c>
      <c r="C661">
        <f>VLOOKUP($A661,'Medical Examinations'!$A:$J,COLUMN('Medical Examinations'!B660),FALSE)</f>
        <v>17.954999999999998</v>
      </c>
      <c r="D661">
        <f>VLOOKUP($A661,'Medical Examinations'!$A:$J,COLUMN('Medical Examinations'!C660),FALSE)</f>
        <v>5.29</v>
      </c>
      <c r="E661" t="str">
        <f>VLOOKUP($A661,'Medical Examinations'!$A:$J,COLUMN('Medical Examinations'!D660),FALSE)</f>
        <v>Yes</v>
      </c>
      <c r="F661" t="str">
        <f>VLOOKUP($A661,'Medical Examinations'!$A:$J,COLUMN('Medical Examinations'!E660),FALSE)</f>
        <v>No</v>
      </c>
      <c r="G661" t="str">
        <f>VLOOKUP($A661,'Medical Examinations'!$A:$J,COLUMN('Medical Examinations'!F660),FALSE)</f>
        <v>No</v>
      </c>
      <c r="H661">
        <f>VLOOKUP($A661,'Medical Examinations'!$A:$J,COLUMN('Medical Examinations'!G660),FALSE)</f>
        <v>1</v>
      </c>
      <c r="I661" t="str">
        <f>VLOOKUP($A661,'Medical Examinations'!$A:$J,COLUMN('Medical Examinations'!H660),FALSE)</f>
        <v>Yes</v>
      </c>
      <c r="J661" t="str">
        <f>VLOOKUP($A661,'Medical Examinations'!$A:$J,COLUMN('Medical Examinations'!I660),FALSE)</f>
        <v>Underweight</v>
      </c>
      <c r="K661" t="str">
        <f>VLOOKUP($A661,'Medical Examinations'!$A:$J,COLUMN('Medical Examinations'!J660),FALSE)</f>
        <v>Normal</v>
      </c>
      <c r="L661" s="30">
        <f>VLOOKUP($A661,'Hospitalisation Details'!$A:$K,COLUMN('Hospitalisation Details'!J660),FALSE)</f>
        <v>34913</v>
      </c>
      <c r="M661" s="23">
        <f>VLOOKUP($A661,'Hospitalisation Details'!$A:$K,COLUMN('Hospitalisation Details'!F660),FALSE)</f>
        <v>15006.58</v>
      </c>
      <c r="N661" t="str">
        <f>VLOOKUP($A661,'Hospitalisation Details'!$A:$K,COLUMN('Hospitalisation Details'!G660),FALSE)</f>
        <v>Tier - 2</v>
      </c>
      <c r="O661" t="str">
        <f>VLOOKUP($A661,'Hospitalisation Details'!$A:$K,COLUMN('Hospitalisation Details'!H660),FALSE)</f>
        <v>Tier - 2</v>
      </c>
      <c r="P661" t="str">
        <f>VLOOKUP($A661,'Hospitalisation Details'!$A:$K,COLUMN('Hospitalisation Details'!I660),FALSE)</f>
        <v>R1024</v>
      </c>
      <c r="Q661">
        <f>VLOOKUP($A661,'Hospitalisation Details'!$A:$K,COLUMN('Hospitalisation Details'!K660),FALSE)</f>
        <v>27</v>
      </c>
    </row>
    <row r="662" spans="1:17" ht="15.75" x14ac:dyDescent="0.25">
      <c r="A662" s="6" t="s">
        <v>702</v>
      </c>
      <c r="B662" t="str">
        <f>VLOOKUP(A662,'Customer Names'!A:E,COLUMN('Customer Names'!D661),FALSE)</f>
        <v>Mr. Gabriel</v>
      </c>
      <c r="C662">
        <f>VLOOKUP($A662,'Medical Examinations'!$A:$J,COLUMN('Medical Examinations'!B661),FALSE)</f>
        <v>25.6</v>
      </c>
      <c r="D662">
        <f>VLOOKUP($A662,'Medical Examinations'!$A:$J,COLUMN('Medical Examinations'!C661),FALSE)</f>
        <v>10.95</v>
      </c>
      <c r="E662" t="str">
        <f>VLOOKUP($A662,'Medical Examinations'!$A:$J,COLUMN('Medical Examinations'!D661),FALSE)</f>
        <v>No</v>
      </c>
      <c r="F662" t="str">
        <f>VLOOKUP($A662,'Medical Examinations'!$A:$J,COLUMN('Medical Examinations'!E661),FALSE)</f>
        <v>No</v>
      </c>
      <c r="G662" t="str">
        <f>VLOOKUP($A662,'Medical Examinations'!$A:$J,COLUMN('Medical Examinations'!F661),FALSE)</f>
        <v>No</v>
      </c>
      <c r="H662">
        <f>VLOOKUP($A662,'Medical Examinations'!$A:$J,COLUMN('Medical Examinations'!G661),FALSE)</f>
        <v>3</v>
      </c>
      <c r="I662" t="str">
        <f>VLOOKUP($A662,'Medical Examinations'!$A:$J,COLUMN('Medical Examinations'!H661),FALSE)</f>
        <v>No</v>
      </c>
      <c r="J662" t="str">
        <f>VLOOKUP($A662,'Medical Examinations'!$A:$J,COLUMN('Medical Examinations'!I661),FALSE)</f>
        <v>Overweight</v>
      </c>
      <c r="K662" t="str">
        <f>VLOOKUP($A662,'Medical Examinations'!$A:$J,COLUMN('Medical Examinations'!J661),FALSE)</f>
        <v>Diabetes</v>
      </c>
      <c r="L662" s="30">
        <f>VLOOKUP($A662,'Hospitalisation Details'!$A:$K,COLUMN('Hospitalisation Details'!J661),FALSE)</f>
        <v>21395</v>
      </c>
      <c r="M662" s="23">
        <f>VLOOKUP($A662,'Hospitalisation Details'!$A:$K,COLUMN('Hospitalisation Details'!F661),FALSE)</f>
        <v>14988.43</v>
      </c>
      <c r="N662" t="str">
        <f>VLOOKUP($A662,'Hospitalisation Details'!$A:$K,COLUMN('Hospitalisation Details'!G661),FALSE)</f>
        <v>Tier - 2</v>
      </c>
      <c r="O662" t="str">
        <f>VLOOKUP($A662,'Hospitalisation Details'!$A:$K,COLUMN('Hospitalisation Details'!H661),FALSE)</f>
        <v>Tier - 3</v>
      </c>
      <c r="P662" t="str">
        <f>VLOOKUP($A662,'Hospitalisation Details'!$A:$K,COLUMN('Hospitalisation Details'!I661),FALSE)</f>
        <v>R1011</v>
      </c>
      <c r="Q662">
        <f>VLOOKUP($A662,'Hospitalisation Details'!$A:$K,COLUMN('Hospitalisation Details'!K661),FALSE)</f>
        <v>64</v>
      </c>
    </row>
    <row r="663" spans="1:17" ht="15.75" x14ac:dyDescent="0.25">
      <c r="A663" s="6" t="s">
        <v>703</v>
      </c>
      <c r="B663" t="str">
        <f>VLOOKUP(A663,'Customer Names'!A:E,COLUMN('Customer Names'!D662),FALSE)</f>
        <v>Mr. Jeff</v>
      </c>
      <c r="C663">
        <f>VLOOKUP($A663,'Medical Examinations'!$A:$J,COLUMN('Medical Examinations'!B662),FALSE)</f>
        <v>34.21</v>
      </c>
      <c r="D663">
        <f>VLOOKUP($A663,'Medical Examinations'!$A:$J,COLUMN('Medical Examinations'!C662),FALSE)</f>
        <v>9.17</v>
      </c>
      <c r="E663" t="str">
        <f>VLOOKUP($A663,'Medical Examinations'!$A:$J,COLUMN('Medical Examinations'!D662),FALSE)</f>
        <v>No</v>
      </c>
      <c r="F663" t="str">
        <f>VLOOKUP($A663,'Medical Examinations'!$A:$J,COLUMN('Medical Examinations'!E662),FALSE)</f>
        <v>No</v>
      </c>
      <c r="G663" t="str">
        <f>VLOOKUP($A663,'Medical Examinations'!$A:$J,COLUMN('Medical Examinations'!F662),FALSE)</f>
        <v>No</v>
      </c>
      <c r="H663">
        <f>VLOOKUP($A663,'Medical Examinations'!$A:$J,COLUMN('Medical Examinations'!G662),FALSE)</f>
        <v>0</v>
      </c>
      <c r="I663" t="str">
        <f>VLOOKUP($A663,'Medical Examinations'!$A:$J,COLUMN('Medical Examinations'!H662),FALSE)</f>
        <v>No</v>
      </c>
      <c r="J663" t="str">
        <f>VLOOKUP($A663,'Medical Examinations'!$A:$J,COLUMN('Medical Examinations'!I662),FALSE)</f>
        <v>Obesity</v>
      </c>
      <c r="K663" t="str">
        <f>VLOOKUP($A663,'Medical Examinations'!$A:$J,COLUMN('Medical Examinations'!J662),FALSE)</f>
        <v>Diabetes</v>
      </c>
      <c r="L663" s="30">
        <f>VLOOKUP($A663,'Hospitalisation Details'!$A:$K,COLUMN('Hospitalisation Details'!J662),FALSE)</f>
        <v>22979</v>
      </c>
      <c r="M663" s="23">
        <f>VLOOKUP($A663,'Hospitalisation Details'!$A:$K,COLUMN('Hospitalisation Details'!F662),FALSE)</f>
        <v>14945.34</v>
      </c>
      <c r="N663" t="str">
        <f>VLOOKUP($A663,'Hospitalisation Details'!$A:$K,COLUMN('Hospitalisation Details'!G662),FALSE)</f>
        <v>Tier - 2</v>
      </c>
      <c r="O663" t="str">
        <f>VLOOKUP($A663,'Hospitalisation Details'!$A:$K,COLUMN('Hospitalisation Details'!H662),FALSE)</f>
        <v>Tier - 1</v>
      </c>
      <c r="P663" t="str">
        <f>VLOOKUP($A663,'Hospitalisation Details'!$A:$K,COLUMN('Hospitalisation Details'!I662),FALSE)</f>
        <v>R1021</v>
      </c>
      <c r="Q663">
        <f>VLOOKUP($A663,'Hospitalisation Details'!$A:$K,COLUMN('Hospitalisation Details'!K662),FALSE)</f>
        <v>60</v>
      </c>
    </row>
    <row r="664" spans="1:17" ht="15.75" x14ac:dyDescent="0.25">
      <c r="A664" s="6" t="s">
        <v>704</v>
      </c>
      <c r="B664" t="str">
        <f>VLOOKUP(A664,'Customer Names'!A:E,COLUMN('Customer Names'!D663),FALSE)</f>
        <v>Mr. Neil</v>
      </c>
      <c r="C664">
        <f>VLOOKUP($A664,'Medical Examinations'!$A:$J,COLUMN('Medical Examinations'!B663),FALSE)</f>
        <v>39.74</v>
      </c>
      <c r="D664">
        <f>VLOOKUP($A664,'Medical Examinations'!$A:$J,COLUMN('Medical Examinations'!C663),FALSE)</f>
        <v>7.39</v>
      </c>
      <c r="E664" t="str">
        <f>VLOOKUP($A664,'Medical Examinations'!$A:$J,COLUMN('Medical Examinations'!D663),FALSE)</f>
        <v>No</v>
      </c>
      <c r="F664" t="str">
        <f>VLOOKUP($A664,'Medical Examinations'!$A:$J,COLUMN('Medical Examinations'!E663),FALSE)</f>
        <v>No</v>
      </c>
      <c r="G664" t="str">
        <f>VLOOKUP($A664,'Medical Examinations'!$A:$J,COLUMN('Medical Examinations'!F663),FALSE)</f>
        <v>No</v>
      </c>
      <c r="H664">
        <f>VLOOKUP($A664,'Medical Examinations'!$A:$J,COLUMN('Medical Examinations'!G663),FALSE)</f>
        <v>0</v>
      </c>
      <c r="I664" t="str">
        <f>VLOOKUP($A664,'Medical Examinations'!$A:$J,COLUMN('Medical Examinations'!H663),FALSE)</f>
        <v>No</v>
      </c>
      <c r="J664" t="str">
        <f>VLOOKUP($A664,'Medical Examinations'!$A:$J,COLUMN('Medical Examinations'!I663),FALSE)</f>
        <v>Obesity</v>
      </c>
      <c r="K664" t="str">
        <f>VLOOKUP($A664,'Medical Examinations'!$A:$J,COLUMN('Medical Examinations'!J663),FALSE)</f>
        <v>Diabetes</v>
      </c>
      <c r="L664" s="30">
        <f>VLOOKUP($A664,'Hospitalisation Details'!$A:$K,COLUMN('Hospitalisation Details'!J663),FALSE)</f>
        <v>25150</v>
      </c>
      <c r="M664" s="23">
        <f>VLOOKUP($A664,'Hospitalisation Details'!$A:$K,COLUMN('Hospitalisation Details'!F663),FALSE)</f>
        <v>14926.97</v>
      </c>
      <c r="N664" t="str">
        <f>VLOOKUP($A664,'Hospitalisation Details'!$A:$K,COLUMN('Hospitalisation Details'!G663),FALSE)</f>
        <v>Tier - 2</v>
      </c>
      <c r="O664" t="str">
        <f>VLOOKUP($A664,'Hospitalisation Details'!$A:$K,COLUMN('Hospitalisation Details'!H663),FALSE)</f>
        <v>Tier - 2</v>
      </c>
      <c r="P664" t="str">
        <f>VLOOKUP($A664,'Hospitalisation Details'!$A:$K,COLUMN('Hospitalisation Details'!I663),FALSE)</f>
        <v>R1012</v>
      </c>
      <c r="Q664">
        <f>VLOOKUP($A664,'Hospitalisation Details'!$A:$K,COLUMN('Hospitalisation Details'!K663),FALSE)</f>
        <v>54</v>
      </c>
    </row>
    <row r="665" spans="1:17" ht="15.75" x14ac:dyDescent="0.25">
      <c r="A665" s="6" t="s">
        <v>705</v>
      </c>
      <c r="B665" t="str">
        <f>VLOOKUP(A665,'Customer Names'!A:E,COLUMN('Customer Names'!D664),FALSE)</f>
        <v>Ms. Katherine</v>
      </c>
      <c r="C665">
        <f>VLOOKUP($A665,'Medical Examinations'!$A:$J,COLUMN('Medical Examinations'!B664),FALSE)</f>
        <v>49.53</v>
      </c>
      <c r="D665">
        <f>VLOOKUP($A665,'Medical Examinations'!$A:$J,COLUMN('Medical Examinations'!C664),FALSE)</f>
        <v>9.1300000000000008</v>
      </c>
      <c r="E665" t="str">
        <f>VLOOKUP($A665,'Medical Examinations'!$A:$J,COLUMN('Medical Examinations'!D664),FALSE)</f>
        <v>Yes</v>
      </c>
      <c r="F665" t="str">
        <f>VLOOKUP($A665,'Medical Examinations'!$A:$J,COLUMN('Medical Examinations'!E664),FALSE)</f>
        <v>No</v>
      </c>
      <c r="G665" t="str">
        <f>VLOOKUP($A665,'Medical Examinations'!$A:$J,COLUMN('Medical Examinations'!F664),FALSE)</f>
        <v>No</v>
      </c>
      <c r="H665">
        <f>VLOOKUP($A665,'Medical Examinations'!$A:$J,COLUMN('Medical Examinations'!G664),FALSE)</f>
        <v>0</v>
      </c>
      <c r="I665" t="str">
        <f>VLOOKUP($A665,'Medical Examinations'!$A:$J,COLUMN('Medical Examinations'!H664),FALSE)</f>
        <v>No</v>
      </c>
      <c r="J665" t="str">
        <f>VLOOKUP($A665,'Medical Examinations'!$A:$J,COLUMN('Medical Examinations'!I664),FALSE)</f>
        <v>Obesity</v>
      </c>
      <c r="K665" t="str">
        <f>VLOOKUP($A665,'Medical Examinations'!$A:$J,COLUMN('Medical Examinations'!J664),FALSE)</f>
        <v>Diabetes</v>
      </c>
      <c r="L665" s="30">
        <f>VLOOKUP($A665,'Hospitalisation Details'!$A:$K,COLUMN('Hospitalisation Details'!J664),FALSE)</f>
        <v>29771</v>
      </c>
      <c r="M665" s="23">
        <f>VLOOKUP($A665,'Hospitalisation Details'!$A:$K,COLUMN('Hospitalisation Details'!F664),FALSE)</f>
        <v>14908.27</v>
      </c>
      <c r="N665" t="str">
        <f>VLOOKUP($A665,'Hospitalisation Details'!$A:$K,COLUMN('Hospitalisation Details'!G664),FALSE)</f>
        <v>Tier - 2</v>
      </c>
      <c r="O665" t="str">
        <f>VLOOKUP($A665,'Hospitalisation Details'!$A:$K,COLUMN('Hospitalisation Details'!H664),FALSE)</f>
        <v>Tier - 1</v>
      </c>
      <c r="P665" t="str">
        <f>VLOOKUP($A665,'Hospitalisation Details'!$A:$K,COLUMN('Hospitalisation Details'!I664),FALSE)</f>
        <v>R1011</v>
      </c>
      <c r="Q665">
        <f>VLOOKUP($A665,'Hospitalisation Details'!$A:$K,COLUMN('Hospitalisation Details'!K664),FALSE)</f>
        <v>41</v>
      </c>
    </row>
    <row r="666" spans="1:17" ht="15.75" x14ac:dyDescent="0.25">
      <c r="A666" s="6" t="s">
        <v>706</v>
      </c>
      <c r="B666" t="str">
        <f>VLOOKUP(A666,'Customer Names'!A:E,COLUMN('Customer Names'!D665),FALSE)</f>
        <v>Ms. Ariel</v>
      </c>
      <c r="C666">
        <f>VLOOKUP($A666,'Medical Examinations'!$A:$J,COLUMN('Medical Examinations'!B665),FALSE)</f>
        <v>39.33</v>
      </c>
      <c r="D666">
        <f>VLOOKUP($A666,'Medical Examinations'!$A:$J,COLUMN('Medical Examinations'!C665),FALSE)</f>
        <v>10.4</v>
      </c>
      <c r="E666" t="str">
        <f>VLOOKUP($A666,'Medical Examinations'!$A:$J,COLUMN('Medical Examinations'!D665),FALSE)</f>
        <v>No</v>
      </c>
      <c r="F666" t="str">
        <f>VLOOKUP($A666,'Medical Examinations'!$A:$J,COLUMN('Medical Examinations'!E665),FALSE)</f>
        <v>No</v>
      </c>
      <c r="G666" t="str">
        <f>VLOOKUP($A666,'Medical Examinations'!$A:$J,COLUMN('Medical Examinations'!F665),FALSE)</f>
        <v>No</v>
      </c>
      <c r="H666">
        <f>VLOOKUP($A666,'Medical Examinations'!$A:$J,COLUMN('Medical Examinations'!G665),FALSE)</f>
        <v>3</v>
      </c>
      <c r="I666" t="str">
        <f>VLOOKUP($A666,'Medical Examinations'!$A:$J,COLUMN('Medical Examinations'!H665),FALSE)</f>
        <v>No</v>
      </c>
      <c r="J666" t="str">
        <f>VLOOKUP($A666,'Medical Examinations'!$A:$J,COLUMN('Medical Examinations'!I665),FALSE)</f>
        <v>Obesity</v>
      </c>
      <c r="K666" t="str">
        <f>VLOOKUP($A666,'Medical Examinations'!$A:$J,COLUMN('Medical Examinations'!J665),FALSE)</f>
        <v>Diabetes</v>
      </c>
      <c r="L666" s="30">
        <f>VLOOKUP($A666,'Hospitalisation Details'!$A:$K,COLUMN('Hospitalisation Details'!J665),FALSE)</f>
        <v>21475</v>
      </c>
      <c r="M666" s="23">
        <f>VLOOKUP($A666,'Hospitalisation Details'!$A:$K,COLUMN('Hospitalisation Details'!F665),FALSE)</f>
        <v>14901.52</v>
      </c>
      <c r="N666" t="str">
        <f>VLOOKUP($A666,'Hospitalisation Details'!$A:$K,COLUMN('Hospitalisation Details'!G665),FALSE)</f>
        <v>Tier - 2</v>
      </c>
      <c r="O666" t="str">
        <f>VLOOKUP($A666,'Hospitalisation Details'!$A:$K,COLUMN('Hospitalisation Details'!H665),FALSE)</f>
        <v>Tier - 2</v>
      </c>
      <c r="P666" t="str">
        <f>VLOOKUP($A666,'Hospitalisation Details'!$A:$K,COLUMN('Hospitalisation Details'!I665),FALSE)</f>
        <v>R1024</v>
      </c>
      <c r="Q666">
        <f>VLOOKUP($A666,'Hospitalisation Details'!$A:$K,COLUMN('Hospitalisation Details'!K665),FALSE)</f>
        <v>64</v>
      </c>
    </row>
    <row r="667" spans="1:17" ht="15.75" x14ac:dyDescent="0.25">
      <c r="A667" s="6" t="s">
        <v>707</v>
      </c>
      <c r="B667" t="str">
        <f>VLOOKUP(A667,'Customer Names'!A:E,COLUMN('Customer Names'!D666),FALSE)</f>
        <v>Mr. Christopher</v>
      </c>
      <c r="C667">
        <f>VLOOKUP($A667,'Medical Examinations'!$A:$J,COLUMN('Medical Examinations'!B666),FALSE)</f>
        <v>39.979999999999997</v>
      </c>
      <c r="D667">
        <f>VLOOKUP($A667,'Medical Examinations'!$A:$J,COLUMN('Medical Examinations'!C666),FALSE)</f>
        <v>9.4600000000000009</v>
      </c>
      <c r="E667" t="str">
        <f>VLOOKUP($A667,'Medical Examinations'!$A:$J,COLUMN('Medical Examinations'!D666),FALSE)</f>
        <v>Yes</v>
      </c>
      <c r="F667" t="str">
        <f>VLOOKUP($A667,'Medical Examinations'!$A:$J,COLUMN('Medical Examinations'!E666),FALSE)</f>
        <v>No</v>
      </c>
      <c r="G667" t="str">
        <f>VLOOKUP($A667,'Medical Examinations'!$A:$J,COLUMN('Medical Examinations'!F666),FALSE)</f>
        <v>No</v>
      </c>
      <c r="H667">
        <f>VLOOKUP($A667,'Medical Examinations'!$A:$J,COLUMN('Medical Examinations'!G666),FALSE)</f>
        <v>2</v>
      </c>
      <c r="I667" t="str">
        <f>VLOOKUP($A667,'Medical Examinations'!$A:$J,COLUMN('Medical Examinations'!H666),FALSE)</f>
        <v>No</v>
      </c>
      <c r="J667" t="str">
        <f>VLOOKUP($A667,'Medical Examinations'!$A:$J,COLUMN('Medical Examinations'!I666),FALSE)</f>
        <v>Obesity</v>
      </c>
      <c r="K667" t="str">
        <f>VLOOKUP($A667,'Medical Examinations'!$A:$J,COLUMN('Medical Examinations'!J666),FALSE)</f>
        <v>Diabetes</v>
      </c>
      <c r="L667" s="30">
        <f>VLOOKUP($A667,'Hospitalisation Details'!$A:$K,COLUMN('Hospitalisation Details'!J666),FALSE)</f>
        <v>25883</v>
      </c>
      <c r="M667" s="23">
        <f>VLOOKUP($A667,'Hospitalisation Details'!$A:$K,COLUMN('Hospitalisation Details'!F666),FALSE)</f>
        <v>14847.63</v>
      </c>
      <c r="N667" t="str">
        <f>VLOOKUP($A667,'Hospitalisation Details'!$A:$K,COLUMN('Hospitalisation Details'!G666),FALSE)</f>
        <v>Tier - 2</v>
      </c>
      <c r="O667" t="str">
        <f>VLOOKUP($A667,'Hospitalisation Details'!$A:$K,COLUMN('Hospitalisation Details'!H666),FALSE)</f>
        <v>Tier - 2</v>
      </c>
      <c r="P667" t="str">
        <f>VLOOKUP($A667,'Hospitalisation Details'!$A:$K,COLUMN('Hospitalisation Details'!I666),FALSE)</f>
        <v>R1023</v>
      </c>
      <c r="Q667">
        <f>VLOOKUP($A667,'Hospitalisation Details'!$A:$K,COLUMN('Hospitalisation Details'!K666),FALSE)</f>
        <v>52</v>
      </c>
    </row>
    <row r="668" spans="1:17" ht="15.75" x14ac:dyDescent="0.25">
      <c r="A668" s="6" t="s">
        <v>708</v>
      </c>
      <c r="B668" t="str">
        <f>VLOOKUP(A668,'Customer Names'!A:E,COLUMN('Customer Names'!D667),FALSE)</f>
        <v>Mrs. Erin</v>
      </c>
      <c r="C668">
        <f>VLOOKUP($A668,'Medical Examinations'!$A:$J,COLUMN('Medical Examinations'!B667),FALSE)</f>
        <v>46.51</v>
      </c>
      <c r="D668">
        <f>VLOOKUP($A668,'Medical Examinations'!$A:$J,COLUMN('Medical Examinations'!C667),FALSE)</f>
        <v>8.69</v>
      </c>
      <c r="E668" t="str">
        <f>VLOOKUP($A668,'Medical Examinations'!$A:$J,COLUMN('Medical Examinations'!D667),FALSE)</f>
        <v>Yes</v>
      </c>
      <c r="F668" t="str">
        <f>VLOOKUP($A668,'Medical Examinations'!$A:$J,COLUMN('Medical Examinations'!E667),FALSE)</f>
        <v>No</v>
      </c>
      <c r="G668" t="str">
        <f>VLOOKUP($A668,'Medical Examinations'!$A:$J,COLUMN('Medical Examinations'!F667),FALSE)</f>
        <v>No</v>
      </c>
      <c r="H668">
        <f>VLOOKUP($A668,'Medical Examinations'!$A:$J,COLUMN('Medical Examinations'!G667),FALSE)</f>
        <v>0</v>
      </c>
      <c r="I668" t="str">
        <f>VLOOKUP($A668,'Medical Examinations'!$A:$J,COLUMN('Medical Examinations'!H667),FALSE)</f>
        <v>No</v>
      </c>
      <c r="J668" t="str">
        <f>VLOOKUP($A668,'Medical Examinations'!$A:$J,COLUMN('Medical Examinations'!I667),FALSE)</f>
        <v>Obesity</v>
      </c>
      <c r="K668" t="str">
        <f>VLOOKUP($A668,'Medical Examinations'!$A:$J,COLUMN('Medical Examinations'!J667),FALSE)</f>
        <v>Diabetes</v>
      </c>
      <c r="L668" s="30">
        <f>VLOOKUP($A668,'Hospitalisation Details'!$A:$K,COLUMN('Hospitalisation Details'!J667),FALSE)</f>
        <v>29742</v>
      </c>
      <c r="M668" s="23">
        <f>VLOOKUP($A668,'Hospitalisation Details'!$A:$K,COLUMN('Hospitalisation Details'!F667),FALSE)</f>
        <v>14843.96</v>
      </c>
      <c r="N668" t="str">
        <f>VLOOKUP($A668,'Hospitalisation Details'!$A:$K,COLUMN('Hospitalisation Details'!G667),FALSE)</f>
        <v>Tier - 2</v>
      </c>
      <c r="O668" t="str">
        <f>VLOOKUP($A668,'Hospitalisation Details'!$A:$K,COLUMN('Hospitalisation Details'!H667),FALSE)</f>
        <v>Tier - 3</v>
      </c>
      <c r="P668" t="str">
        <f>VLOOKUP($A668,'Hospitalisation Details'!$A:$K,COLUMN('Hospitalisation Details'!I667),FALSE)</f>
        <v>R1026</v>
      </c>
      <c r="Q668">
        <f>VLOOKUP($A668,'Hospitalisation Details'!$A:$K,COLUMN('Hospitalisation Details'!K667),FALSE)</f>
        <v>42</v>
      </c>
    </row>
    <row r="669" spans="1:17" ht="15.75" x14ac:dyDescent="0.25">
      <c r="A669" s="6" t="s">
        <v>709</v>
      </c>
      <c r="B669" t="str">
        <f>VLOOKUP(A669,'Customer Names'!A:E,COLUMN('Customer Names'!D668),FALSE)</f>
        <v>Mrs. Molly</v>
      </c>
      <c r="C669">
        <f>VLOOKUP($A669,'Medical Examinations'!$A:$J,COLUMN('Medical Examinations'!B668),FALSE)</f>
        <v>43.58</v>
      </c>
      <c r="D669">
        <f>VLOOKUP($A669,'Medical Examinations'!$A:$J,COLUMN('Medical Examinations'!C668),FALSE)</f>
        <v>4.2300000000000004</v>
      </c>
      <c r="E669" t="str">
        <f>VLOOKUP($A669,'Medical Examinations'!$A:$J,COLUMN('Medical Examinations'!D668),FALSE)</f>
        <v>No</v>
      </c>
      <c r="F669" t="str">
        <f>VLOOKUP($A669,'Medical Examinations'!$A:$J,COLUMN('Medical Examinations'!E668),FALSE)</f>
        <v>No</v>
      </c>
      <c r="G669" t="str">
        <f>VLOOKUP($A669,'Medical Examinations'!$A:$J,COLUMN('Medical Examinations'!F668),FALSE)</f>
        <v>Yes</v>
      </c>
      <c r="H669">
        <f>VLOOKUP($A669,'Medical Examinations'!$A:$J,COLUMN('Medical Examinations'!G668),FALSE)</f>
        <v>1</v>
      </c>
      <c r="I669" t="str">
        <f>VLOOKUP($A669,'Medical Examinations'!$A:$J,COLUMN('Medical Examinations'!H668),FALSE)</f>
        <v>No</v>
      </c>
      <c r="J669" t="str">
        <f>VLOOKUP($A669,'Medical Examinations'!$A:$J,COLUMN('Medical Examinations'!I668),FALSE)</f>
        <v>Obesity</v>
      </c>
      <c r="K669" t="str">
        <f>VLOOKUP($A669,'Medical Examinations'!$A:$J,COLUMN('Medical Examinations'!J668),FALSE)</f>
        <v>Normal</v>
      </c>
      <c r="L669" s="30">
        <f>VLOOKUP($A669,'Hospitalisation Details'!$A:$K,COLUMN('Hospitalisation Details'!J668),FALSE)</f>
        <v>29146</v>
      </c>
      <c r="M669" s="23">
        <f>VLOOKUP($A669,'Hospitalisation Details'!$A:$K,COLUMN('Hospitalisation Details'!F668),FALSE)</f>
        <v>14839.34</v>
      </c>
      <c r="N669" t="str">
        <f>VLOOKUP($A669,'Hospitalisation Details'!$A:$K,COLUMN('Hospitalisation Details'!G668),FALSE)</f>
        <v>Tier - 2</v>
      </c>
      <c r="O669" t="str">
        <f>VLOOKUP($A669,'Hospitalisation Details'!$A:$K,COLUMN('Hospitalisation Details'!H668),FALSE)</f>
        <v>Tier - 3</v>
      </c>
      <c r="P669" t="str">
        <f>VLOOKUP($A669,'Hospitalisation Details'!$A:$K,COLUMN('Hospitalisation Details'!I668),FALSE)</f>
        <v>R1026</v>
      </c>
      <c r="Q669">
        <f>VLOOKUP($A669,'Hospitalisation Details'!$A:$K,COLUMN('Hospitalisation Details'!K668),FALSE)</f>
        <v>43</v>
      </c>
    </row>
    <row r="670" spans="1:17" ht="15.75" x14ac:dyDescent="0.25">
      <c r="A670" s="6" t="s">
        <v>710</v>
      </c>
      <c r="B670" t="str">
        <f>VLOOKUP(A670,'Customer Names'!A:E,COLUMN('Customer Names'!D669),FALSE)</f>
        <v>Mr. Ryan</v>
      </c>
      <c r="C670">
        <f>VLOOKUP($A670,'Medical Examinations'!$A:$J,COLUMN('Medical Examinations'!B669),FALSE)</f>
        <v>42.28</v>
      </c>
      <c r="D670">
        <f>VLOOKUP($A670,'Medical Examinations'!$A:$J,COLUMN('Medical Examinations'!C669),FALSE)</f>
        <v>9.16</v>
      </c>
      <c r="E670" t="str">
        <f>VLOOKUP($A670,'Medical Examinations'!$A:$J,COLUMN('Medical Examinations'!D669),FALSE)</f>
        <v>Yes</v>
      </c>
      <c r="F670" t="str">
        <f>VLOOKUP($A670,'Medical Examinations'!$A:$J,COLUMN('Medical Examinations'!E669),FALSE)</f>
        <v>No</v>
      </c>
      <c r="G670" t="str">
        <f>VLOOKUP($A670,'Medical Examinations'!$A:$J,COLUMN('Medical Examinations'!F669),FALSE)</f>
        <v>No</v>
      </c>
      <c r="H670">
        <f>VLOOKUP($A670,'Medical Examinations'!$A:$J,COLUMN('Medical Examinations'!G669),FALSE)</f>
        <v>1</v>
      </c>
      <c r="I670" t="str">
        <f>VLOOKUP($A670,'Medical Examinations'!$A:$J,COLUMN('Medical Examinations'!H669),FALSE)</f>
        <v>No</v>
      </c>
      <c r="J670" t="str">
        <f>VLOOKUP($A670,'Medical Examinations'!$A:$J,COLUMN('Medical Examinations'!I669),FALSE)</f>
        <v>Obesity</v>
      </c>
      <c r="K670" t="str">
        <f>VLOOKUP($A670,'Medical Examinations'!$A:$J,COLUMN('Medical Examinations'!J669),FALSE)</f>
        <v>Diabetes</v>
      </c>
      <c r="L670" s="30">
        <f>VLOOKUP($A670,'Hospitalisation Details'!$A:$K,COLUMN('Hospitalisation Details'!J669),FALSE)</f>
        <v>27738</v>
      </c>
      <c r="M670" s="23">
        <f>VLOOKUP($A670,'Hospitalisation Details'!$A:$K,COLUMN('Hospitalisation Details'!F669),FALSE)</f>
        <v>14819</v>
      </c>
      <c r="N670" t="str">
        <f>VLOOKUP($A670,'Hospitalisation Details'!$A:$K,COLUMN('Hospitalisation Details'!G669),FALSE)</f>
        <v>Tier - 2</v>
      </c>
      <c r="O670" t="str">
        <f>VLOOKUP($A670,'Hospitalisation Details'!$A:$K,COLUMN('Hospitalisation Details'!H669),FALSE)</f>
        <v>Tier - 3</v>
      </c>
      <c r="P670" t="str">
        <f>VLOOKUP($A670,'Hospitalisation Details'!$A:$K,COLUMN('Hospitalisation Details'!I669),FALSE)</f>
        <v>R1023</v>
      </c>
      <c r="Q670">
        <f>VLOOKUP($A670,'Hospitalisation Details'!$A:$K,COLUMN('Hospitalisation Details'!K669),FALSE)</f>
        <v>47</v>
      </c>
    </row>
    <row r="671" spans="1:17" ht="15.75" x14ac:dyDescent="0.25">
      <c r="A671" s="6" t="s">
        <v>711</v>
      </c>
      <c r="B671" t="str">
        <f>VLOOKUP(A671,'Customer Names'!A:E,COLUMN('Customer Names'!D670),FALSE)</f>
        <v>Mrs. Jennifer</v>
      </c>
      <c r="C671">
        <f>VLOOKUP($A671,'Medical Examinations'!$A:$J,COLUMN('Medical Examinations'!B670),FALSE)</f>
        <v>35.520000000000003</v>
      </c>
      <c r="D671">
        <f>VLOOKUP($A671,'Medical Examinations'!$A:$J,COLUMN('Medical Examinations'!C670),FALSE)</f>
        <v>8.26</v>
      </c>
      <c r="E671" t="str">
        <f>VLOOKUP($A671,'Medical Examinations'!$A:$J,COLUMN('Medical Examinations'!D670),FALSE)</f>
        <v>No</v>
      </c>
      <c r="F671" t="str">
        <f>VLOOKUP($A671,'Medical Examinations'!$A:$J,COLUMN('Medical Examinations'!E670),FALSE)</f>
        <v>No</v>
      </c>
      <c r="G671" t="str">
        <f>VLOOKUP($A671,'Medical Examinations'!$A:$J,COLUMN('Medical Examinations'!F670),FALSE)</f>
        <v>No</v>
      </c>
      <c r="H671">
        <f>VLOOKUP($A671,'Medical Examinations'!$A:$J,COLUMN('Medical Examinations'!G670),FALSE)</f>
        <v>0</v>
      </c>
      <c r="I671" t="str">
        <f>VLOOKUP($A671,'Medical Examinations'!$A:$J,COLUMN('Medical Examinations'!H670),FALSE)</f>
        <v>No</v>
      </c>
      <c r="J671" t="str">
        <f>VLOOKUP($A671,'Medical Examinations'!$A:$J,COLUMN('Medical Examinations'!I670),FALSE)</f>
        <v>Obesity</v>
      </c>
      <c r="K671" t="str">
        <f>VLOOKUP($A671,'Medical Examinations'!$A:$J,COLUMN('Medical Examinations'!J670),FALSE)</f>
        <v>Diabetes</v>
      </c>
      <c r="L671" s="30">
        <f>VLOOKUP($A671,'Hospitalisation Details'!$A:$K,COLUMN('Hospitalisation Details'!J670),FALSE)</f>
        <v>23950</v>
      </c>
      <c r="M671" s="23">
        <f>VLOOKUP($A671,'Hospitalisation Details'!$A:$K,COLUMN('Hospitalisation Details'!F670),FALSE)</f>
        <v>14750.42</v>
      </c>
      <c r="N671" t="str">
        <f>VLOOKUP($A671,'Hospitalisation Details'!$A:$K,COLUMN('Hospitalisation Details'!G670),FALSE)</f>
        <v>Tier - 2</v>
      </c>
      <c r="O671" t="str">
        <f>VLOOKUP($A671,'Hospitalisation Details'!$A:$K,COLUMN('Hospitalisation Details'!H670),FALSE)</f>
        <v>Tier - 2</v>
      </c>
      <c r="P671" t="str">
        <f>VLOOKUP($A671,'Hospitalisation Details'!$A:$K,COLUMN('Hospitalisation Details'!I670),FALSE)</f>
        <v>R1026</v>
      </c>
      <c r="Q671">
        <f>VLOOKUP($A671,'Hospitalisation Details'!$A:$K,COLUMN('Hospitalisation Details'!K670),FALSE)</f>
        <v>57</v>
      </c>
    </row>
    <row r="672" spans="1:17" ht="15.75" x14ac:dyDescent="0.25">
      <c r="A672" s="6" t="s">
        <v>712</v>
      </c>
      <c r="B672" t="str">
        <f>VLOOKUP(A672,'Customer Names'!A:E,COLUMN('Customer Names'!D671),FALSE)</f>
        <v>Mr. Daniel</v>
      </c>
      <c r="C672">
        <f>VLOOKUP($A672,'Medical Examinations'!$A:$J,COLUMN('Medical Examinations'!B671),FALSE)</f>
        <v>33.6</v>
      </c>
      <c r="D672">
        <f>VLOOKUP($A672,'Medical Examinations'!$A:$J,COLUMN('Medical Examinations'!C671),FALSE)</f>
        <v>11.25</v>
      </c>
      <c r="E672" t="str">
        <f>VLOOKUP($A672,'Medical Examinations'!$A:$J,COLUMN('Medical Examinations'!D671),FALSE)</f>
        <v>No</v>
      </c>
      <c r="F672" t="str">
        <f>VLOOKUP($A672,'Medical Examinations'!$A:$J,COLUMN('Medical Examinations'!E671),FALSE)</f>
        <v>No</v>
      </c>
      <c r="G672" t="str">
        <f>VLOOKUP($A672,'Medical Examinations'!$A:$J,COLUMN('Medical Examinations'!F671),FALSE)</f>
        <v>No</v>
      </c>
      <c r="H672">
        <f>VLOOKUP($A672,'Medical Examinations'!$A:$J,COLUMN('Medical Examinations'!G671),FALSE)</f>
        <v>0</v>
      </c>
      <c r="I672" t="str">
        <f>VLOOKUP($A672,'Medical Examinations'!$A:$J,COLUMN('Medical Examinations'!H671),FALSE)</f>
        <v>No</v>
      </c>
      <c r="J672" t="str">
        <f>VLOOKUP($A672,'Medical Examinations'!$A:$J,COLUMN('Medical Examinations'!I671),FALSE)</f>
        <v>Obesity</v>
      </c>
      <c r="K672" t="str">
        <f>VLOOKUP($A672,'Medical Examinations'!$A:$J,COLUMN('Medical Examinations'!J671),FALSE)</f>
        <v>Diabetes</v>
      </c>
      <c r="L672" s="30">
        <f>VLOOKUP($A672,'Hospitalisation Details'!$A:$K,COLUMN('Hospitalisation Details'!J671),FALSE)</f>
        <v>22856</v>
      </c>
      <c r="M672" s="23">
        <f>VLOOKUP($A672,'Hospitalisation Details'!$A:$K,COLUMN('Hospitalisation Details'!F671),FALSE)</f>
        <v>14738.43</v>
      </c>
      <c r="N672" t="str">
        <f>VLOOKUP($A672,'Hospitalisation Details'!$A:$K,COLUMN('Hospitalisation Details'!G671),FALSE)</f>
        <v>Tier - 2</v>
      </c>
      <c r="O672" t="str">
        <f>VLOOKUP($A672,'Hospitalisation Details'!$A:$K,COLUMN('Hospitalisation Details'!H671),FALSE)</f>
        <v>Tier - 3</v>
      </c>
      <c r="P672" t="str">
        <f>VLOOKUP($A672,'Hospitalisation Details'!$A:$K,COLUMN('Hospitalisation Details'!I671),FALSE)</f>
        <v>R1021</v>
      </c>
      <c r="Q672">
        <f>VLOOKUP($A672,'Hospitalisation Details'!$A:$K,COLUMN('Hospitalisation Details'!K671),FALSE)</f>
        <v>60</v>
      </c>
    </row>
    <row r="673" spans="1:17" ht="15.75" x14ac:dyDescent="0.25">
      <c r="A673" s="6" t="s">
        <v>713</v>
      </c>
      <c r="B673" t="str">
        <f>VLOOKUP(A673,'Customer Names'!A:E,COLUMN('Customer Names'!D672),FALSE)</f>
        <v>Ms. Hiruni</v>
      </c>
      <c r="C673">
        <f>VLOOKUP($A673,'Medical Examinations'!$A:$J,COLUMN('Medical Examinations'!B672),FALSE)</f>
        <v>22.42</v>
      </c>
      <c r="D673">
        <f>VLOOKUP($A673,'Medical Examinations'!$A:$J,COLUMN('Medical Examinations'!C672),FALSE)</f>
        <v>6.74</v>
      </c>
      <c r="E673" t="str">
        <f>VLOOKUP($A673,'Medical Examinations'!$A:$J,COLUMN('Medical Examinations'!D672),FALSE)</f>
        <v>No</v>
      </c>
      <c r="F673" t="str">
        <f>VLOOKUP($A673,'Medical Examinations'!$A:$J,COLUMN('Medical Examinations'!E672),FALSE)</f>
        <v>No</v>
      </c>
      <c r="G673" t="str">
        <f>VLOOKUP($A673,'Medical Examinations'!$A:$J,COLUMN('Medical Examinations'!F672),FALSE)</f>
        <v>No</v>
      </c>
      <c r="H673">
        <f>VLOOKUP($A673,'Medical Examinations'!$A:$J,COLUMN('Medical Examinations'!G672),FALSE)</f>
        <v>0</v>
      </c>
      <c r="I673" t="str">
        <f>VLOOKUP($A673,'Medical Examinations'!$A:$J,COLUMN('Medical Examinations'!H672),FALSE)</f>
        <v>Yes</v>
      </c>
      <c r="J673" t="str">
        <f>VLOOKUP($A673,'Medical Examinations'!$A:$J,COLUMN('Medical Examinations'!I672),FALSE)</f>
        <v>Healthy Weight</v>
      </c>
      <c r="K673" t="str">
        <f>VLOOKUP($A673,'Medical Examinations'!$A:$J,COLUMN('Medical Examinations'!J672),FALSE)</f>
        <v>Diabetes</v>
      </c>
      <c r="L673" s="30">
        <f>VLOOKUP($A673,'Hospitalisation Details'!$A:$K,COLUMN('Hospitalisation Details'!J672),FALSE)</f>
        <v>37523</v>
      </c>
      <c r="M673" s="23">
        <f>VLOOKUP($A673,'Hospitalisation Details'!$A:$K,COLUMN('Hospitalisation Details'!F672),FALSE)</f>
        <v>14711.74</v>
      </c>
      <c r="N673" t="str">
        <f>VLOOKUP($A673,'Hospitalisation Details'!$A:$K,COLUMN('Hospitalisation Details'!G672),FALSE)</f>
        <v>Tier - 2</v>
      </c>
      <c r="O673" t="str">
        <f>VLOOKUP($A673,'Hospitalisation Details'!$A:$K,COLUMN('Hospitalisation Details'!H672),FALSE)</f>
        <v>Tier - 2</v>
      </c>
      <c r="P673" t="str">
        <f>VLOOKUP($A673,'Hospitalisation Details'!$A:$K,COLUMN('Hospitalisation Details'!I672),FALSE)</f>
        <v>R1012</v>
      </c>
      <c r="Q673">
        <f>VLOOKUP($A673,'Hospitalisation Details'!$A:$K,COLUMN('Hospitalisation Details'!K672),FALSE)</f>
        <v>20</v>
      </c>
    </row>
    <row r="674" spans="1:17" ht="15.75" x14ac:dyDescent="0.25">
      <c r="A674" s="6" t="s">
        <v>714</v>
      </c>
      <c r="B674" t="str">
        <f>VLOOKUP(A674,'Customer Names'!A:E,COLUMN('Customer Names'!D673),FALSE)</f>
        <v>Ms. Reina</v>
      </c>
      <c r="C674">
        <f>VLOOKUP($A674,'Medical Examinations'!$A:$J,COLUMN('Medical Examinations'!B673),FALSE)</f>
        <v>46.86</v>
      </c>
      <c r="D674">
        <f>VLOOKUP($A674,'Medical Examinations'!$A:$J,COLUMN('Medical Examinations'!C673),FALSE)</f>
        <v>4.87</v>
      </c>
      <c r="E674" t="str">
        <f>VLOOKUP($A674,'Medical Examinations'!$A:$J,COLUMN('Medical Examinations'!D673),FALSE)</f>
        <v>No</v>
      </c>
      <c r="F674" t="str">
        <f>VLOOKUP($A674,'Medical Examinations'!$A:$J,COLUMN('Medical Examinations'!E673),FALSE)</f>
        <v>No</v>
      </c>
      <c r="G674" t="str">
        <f>VLOOKUP($A674,'Medical Examinations'!$A:$J,COLUMN('Medical Examinations'!F673),FALSE)</f>
        <v>No</v>
      </c>
      <c r="H674">
        <f>VLOOKUP($A674,'Medical Examinations'!$A:$J,COLUMN('Medical Examinations'!G673),FALSE)</f>
        <v>0</v>
      </c>
      <c r="I674" t="str">
        <f>VLOOKUP($A674,'Medical Examinations'!$A:$J,COLUMN('Medical Examinations'!H673),FALSE)</f>
        <v>No</v>
      </c>
      <c r="J674" t="str">
        <f>VLOOKUP($A674,'Medical Examinations'!$A:$J,COLUMN('Medical Examinations'!I673),FALSE)</f>
        <v>Obesity</v>
      </c>
      <c r="K674" t="str">
        <f>VLOOKUP($A674,'Medical Examinations'!$A:$J,COLUMN('Medical Examinations'!J673),FALSE)</f>
        <v>Normal</v>
      </c>
      <c r="L674" s="30">
        <f>VLOOKUP($A674,'Hospitalisation Details'!$A:$K,COLUMN('Hospitalisation Details'!J673),FALSE)</f>
        <v>30198</v>
      </c>
      <c r="M674" s="23">
        <f>VLOOKUP($A674,'Hospitalisation Details'!$A:$K,COLUMN('Hospitalisation Details'!F673),FALSE)</f>
        <v>14696.77</v>
      </c>
      <c r="N674" t="str">
        <f>VLOOKUP($A674,'Hospitalisation Details'!$A:$K,COLUMN('Hospitalisation Details'!G673),FALSE)</f>
        <v>Tier - 2</v>
      </c>
      <c r="O674" t="str">
        <f>VLOOKUP($A674,'Hospitalisation Details'!$A:$K,COLUMN('Hospitalisation Details'!H673),FALSE)</f>
        <v>Tier - 2</v>
      </c>
      <c r="P674" t="str">
        <f>VLOOKUP($A674,'Hospitalisation Details'!$A:$K,COLUMN('Hospitalisation Details'!I673),FALSE)</f>
        <v>R1011</v>
      </c>
      <c r="Q674">
        <f>VLOOKUP($A674,'Hospitalisation Details'!$A:$K,COLUMN('Hospitalisation Details'!K673),FALSE)</f>
        <v>40</v>
      </c>
    </row>
    <row r="675" spans="1:17" ht="15.75" x14ac:dyDescent="0.25">
      <c r="A675" s="6" t="s">
        <v>715</v>
      </c>
      <c r="B675" t="str">
        <f>VLOOKUP(A675,'Customer Names'!A:E,COLUMN('Customer Names'!D674),FALSE)</f>
        <v>Ms. Kristi</v>
      </c>
      <c r="C675">
        <f>VLOOKUP($A675,'Medical Examinations'!$A:$J,COLUMN('Medical Examinations'!B674),FALSE)</f>
        <v>32.965000000000003</v>
      </c>
      <c r="D675">
        <f>VLOOKUP($A675,'Medical Examinations'!$A:$J,COLUMN('Medical Examinations'!C674),FALSE)</f>
        <v>6.68</v>
      </c>
      <c r="E675" t="str">
        <f>VLOOKUP($A675,'Medical Examinations'!$A:$J,COLUMN('Medical Examinations'!D674),FALSE)</f>
        <v>No</v>
      </c>
      <c r="F675" t="str">
        <f>VLOOKUP($A675,'Medical Examinations'!$A:$J,COLUMN('Medical Examinations'!E674),FALSE)</f>
        <v>No</v>
      </c>
      <c r="G675" t="str">
        <f>VLOOKUP($A675,'Medical Examinations'!$A:$J,COLUMN('Medical Examinations'!F674),FALSE)</f>
        <v>No</v>
      </c>
      <c r="H675">
        <f>VLOOKUP($A675,'Medical Examinations'!$A:$J,COLUMN('Medical Examinations'!G674),FALSE)</f>
        <v>3</v>
      </c>
      <c r="I675" t="str">
        <f>VLOOKUP($A675,'Medical Examinations'!$A:$J,COLUMN('Medical Examinations'!H674),FALSE)</f>
        <v>No</v>
      </c>
      <c r="J675" t="str">
        <f>VLOOKUP($A675,'Medical Examinations'!$A:$J,COLUMN('Medical Examinations'!I674),FALSE)</f>
        <v>Obesity</v>
      </c>
      <c r="K675" t="str">
        <f>VLOOKUP($A675,'Medical Examinations'!$A:$J,COLUMN('Medical Examinations'!J674),FALSE)</f>
        <v>Diabetes</v>
      </c>
      <c r="L675" s="30">
        <f>VLOOKUP($A675,'Hospitalisation Details'!$A:$K,COLUMN('Hospitalisation Details'!J674),FALSE)</f>
        <v>21389</v>
      </c>
      <c r="M675" s="23">
        <f>VLOOKUP($A675,'Hospitalisation Details'!$A:$K,COLUMN('Hospitalisation Details'!F674),FALSE)</f>
        <v>14692.67</v>
      </c>
      <c r="N675" t="str">
        <f>VLOOKUP($A675,'Hospitalisation Details'!$A:$K,COLUMN('Hospitalisation Details'!G674),FALSE)</f>
        <v>Tier - 2</v>
      </c>
      <c r="O675" t="str">
        <f>VLOOKUP($A675,'Hospitalisation Details'!$A:$K,COLUMN('Hospitalisation Details'!H674),FALSE)</f>
        <v>Tier - 1</v>
      </c>
      <c r="P675" t="str">
        <f>VLOOKUP($A675,'Hospitalisation Details'!$A:$K,COLUMN('Hospitalisation Details'!I674),FALSE)</f>
        <v>R1012</v>
      </c>
      <c r="Q675">
        <f>VLOOKUP($A675,'Hospitalisation Details'!$A:$K,COLUMN('Hospitalisation Details'!K674),FALSE)</f>
        <v>64</v>
      </c>
    </row>
    <row r="676" spans="1:17" ht="15.75" x14ac:dyDescent="0.25">
      <c r="A676" s="6" t="s">
        <v>716</v>
      </c>
      <c r="B676" t="str">
        <f>VLOOKUP(A676,'Customer Names'!A:E,COLUMN('Customer Names'!D675),FALSE)</f>
        <v>Ms. Meredith</v>
      </c>
      <c r="C676">
        <f>VLOOKUP($A676,'Medical Examinations'!$A:$J,COLUMN('Medical Examinations'!B675),FALSE)</f>
        <v>39.340000000000003</v>
      </c>
      <c r="D676">
        <f>VLOOKUP($A676,'Medical Examinations'!$A:$J,COLUMN('Medical Examinations'!C675),FALSE)</f>
        <v>5.0199999999999996</v>
      </c>
      <c r="E676" t="str">
        <f>VLOOKUP($A676,'Medical Examinations'!$A:$J,COLUMN('Medical Examinations'!D675),FALSE)</f>
        <v>Yes</v>
      </c>
      <c r="F676" t="str">
        <f>VLOOKUP($A676,'Medical Examinations'!$A:$J,COLUMN('Medical Examinations'!E675),FALSE)</f>
        <v>No</v>
      </c>
      <c r="G676" t="str">
        <f>VLOOKUP($A676,'Medical Examinations'!$A:$J,COLUMN('Medical Examinations'!F675),FALSE)</f>
        <v>Yes</v>
      </c>
      <c r="H676">
        <f>VLOOKUP($A676,'Medical Examinations'!$A:$J,COLUMN('Medical Examinations'!G675),FALSE)</f>
        <v>1</v>
      </c>
      <c r="I676" t="str">
        <f>VLOOKUP($A676,'Medical Examinations'!$A:$J,COLUMN('Medical Examinations'!H675),FALSE)</f>
        <v>No</v>
      </c>
      <c r="J676" t="str">
        <f>VLOOKUP($A676,'Medical Examinations'!$A:$J,COLUMN('Medical Examinations'!I675),FALSE)</f>
        <v>Obesity</v>
      </c>
      <c r="K676" t="str">
        <f>VLOOKUP($A676,'Medical Examinations'!$A:$J,COLUMN('Medical Examinations'!J675),FALSE)</f>
        <v>Normal</v>
      </c>
      <c r="L676" s="30">
        <f>VLOOKUP($A676,'Hospitalisation Details'!$A:$K,COLUMN('Hospitalisation Details'!J675),FALSE)</f>
        <v>25496</v>
      </c>
      <c r="M676" s="23">
        <f>VLOOKUP($A676,'Hospitalisation Details'!$A:$K,COLUMN('Hospitalisation Details'!F675),FALSE)</f>
        <v>14665.75</v>
      </c>
      <c r="N676" t="str">
        <f>VLOOKUP($A676,'Hospitalisation Details'!$A:$K,COLUMN('Hospitalisation Details'!G675),FALSE)</f>
        <v>Tier - 2</v>
      </c>
      <c r="O676" t="str">
        <f>VLOOKUP($A676,'Hospitalisation Details'!$A:$K,COLUMN('Hospitalisation Details'!H675),FALSE)</f>
        <v>Tier - 1</v>
      </c>
      <c r="P676" t="str">
        <f>VLOOKUP($A676,'Hospitalisation Details'!$A:$K,COLUMN('Hospitalisation Details'!I675),FALSE)</f>
        <v>R1012</v>
      </c>
      <c r="Q676">
        <f>VLOOKUP($A676,'Hospitalisation Details'!$A:$K,COLUMN('Hospitalisation Details'!K675),FALSE)</f>
        <v>53</v>
      </c>
    </row>
    <row r="677" spans="1:17" ht="15.75" x14ac:dyDescent="0.25">
      <c r="A677" s="6" t="s">
        <v>717</v>
      </c>
      <c r="B677" t="str">
        <f>VLOOKUP(A677,'Customer Names'!A:E,COLUMN('Customer Names'!D676),FALSE)</f>
        <v>Ms. Jocelyn</v>
      </c>
      <c r="C677">
        <f>VLOOKUP($A677,'Medical Examinations'!$A:$J,COLUMN('Medical Examinations'!B676),FALSE)</f>
        <v>47</v>
      </c>
      <c r="D677">
        <f>VLOOKUP($A677,'Medical Examinations'!$A:$J,COLUMN('Medical Examinations'!C676),FALSE)</f>
        <v>10.64</v>
      </c>
      <c r="E677" t="str">
        <f>VLOOKUP($A677,'Medical Examinations'!$A:$J,COLUMN('Medical Examinations'!D676),FALSE)</f>
        <v>Yes</v>
      </c>
      <c r="F677" t="str">
        <f>VLOOKUP($A677,'Medical Examinations'!$A:$J,COLUMN('Medical Examinations'!E676),FALSE)</f>
        <v>No</v>
      </c>
      <c r="G677" t="str">
        <f>VLOOKUP($A677,'Medical Examinations'!$A:$J,COLUMN('Medical Examinations'!F676),FALSE)</f>
        <v>No</v>
      </c>
      <c r="H677">
        <f>VLOOKUP($A677,'Medical Examinations'!$A:$J,COLUMN('Medical Examinations'!G676),FALSE)</f>
        <v>0</v>
      </c>
      <c r="I677" t="str">
        <f>VLOOKUP($A677,'Medical Examinations'!$A:$J,COLUMN('Medical Examinations'!H676),FALSE)</f>
        <v>No</v>
      </c>
      <c r="J677" t="str">
        <f>VLOOKUP($A677,'Medical Examinations'!$A:$J,COLUMN('Medical Examinations'!I676),FALSE)</f>
        <v>Obesity</v>
      </c>
      <c r="K677" t="str">
        <f>VLOOKUP($A677,'Medical Examinations'!$A:$J,COLUMN('Medical Examinations'!J676),FALSE)</f>
        <v>Diabetes</v>
      </c>
      <c r="L677" s="30">
        <f>VLOOKUP($A677,'Hospitalisation Details'!$A:$K,COLUMN('Hospitalisation Details'!J676),FALSE)</f>
        <v>29903</v>
      </c>
      <c r="M677" s="23">
        <f>VLOOKUP($A677,'Hospitalisation Details'!$A:$K,COLUMN('Hospitalisation Details'!F676),FALSE)</f>
        <v>14657.2</v>
      </c>
      <c r="N677" t="str">
        <f>VLOOKUP($A677,'Hospitalisation Details'!$A:$K,COLUMN('Hospitalisation Details'!G676),FALSE)</f>
        <v>Tier - 2</v>
      </c>
      <c r="O677" t="str">
        <f>VLOOKUP($A677,'Hospitalisation Details'!$A:$K,COLUMN('Hospitalisation Details'!H676),FALSE)</f>
        <v>Tier - 1</v>
      </c>
      <c r="P677" t="str">
        <f>VLOOKUP($A677,'Hospitalisation Details'!$A:$K,COLUMN('Hospitalisation Details'!I676),FALSE)</f>
        <v>R1012</v>
      </c>
      <c r="Q677">
        <f>VLOOKUP($A677,'Hospitalisation Details'!$A:$K,COLUMN('Hospitalisation Details'!K676),FALSE)</f>
        <v>41</v>
      </c>
    </row>
    <row r="678" spans="1:17" ht="15.75" x14ac:dyDescent="0.25">
      <c r="A678" s="6" t="s">
        <v>718</v>
      </c>
      <c r="B678" t="str">
        <f>VLOOKUP(A678,'Customer Names'!A:E,COLUMN('Customer Names'!D677),FALSE)</f>
        <v>Mrs. Daphne</v>
      </c>
      <c r="C678">
        <f>VLOOKUP($A678,'Medical Examinations'!$A:$J,COLUMN('Medical Examinations'!B677),FALSE)</f>
        <v>36.71</v>
      </c>
      <c r="D678">
        <f>VLOOKUP($A678,'Medical Examinations'!$A:$J,COLUMN('Medical Examinations'!C677),FALSE)</f>
        <v>8.74</v>
      </c>
      <c r="E678" t="str">
        <f>VLOOKUP($A678,'Medical Examinations'!$A:$J,COLUMN('Medical Examinations'!D677),FALSE)</f>
        <v>Yes</v>
      </c>
      <c r="F678" t="str">
        <f>VLOOKUP($A678,'Medical Examinations'!$A:$J,COLUMN('Medical Examinations'!E677),FALSE)</f>
        <v>No</v>
      </c>
      <c r="G678" t="str">
        <f>VLOOKUP($A678,'Medical Examinations'!$A:$J,COLUMN('Medical Examinations'!F677),FALSE)</f>
        <v>No</v>
      </c>
      <c r="H678">
        <f>VLOOKUP($A678,'Medical Examinations'!$A:$J,COLUMN('Medical Examinations'!G677),FALSE)</f>
        <v>0</v>
      </c>
      <c r="I678" t="str">
        <f>VLOOKUP($A678,'Medical Examinations'!$A:$J,COLUMN('Medical Examinations'!H677),FALSE)</f>
        <v>No</v>
      </c>
      <c r="J678" t="str">
        <f>VLOOKUP($A678,'Medical Examinations'!$A:$J,COLUMN('Medical Examinations'!I677),FALSE)</f>
        <v>Obesity</v>
      </c>
      <c r="K678" t="str">
        <f>VLOOKUP($A678,'Medical Examinations'!$A:$J,COLUMN('Medical Examinations'!J677),FALSE)</f>
        <v>Diabetes</v>
      </c>
      <c r="L678" s="30">
        <f>VLOOKUP($A678,'Hospitalisation Details'!$A:$K,COLUMN('Hospitalisation Details'!J677),FALSE)</f>
        <v>24716</v>
      </c>
      <c r="M678" s="23">
        <f>VLOOKUP($A678,'Hospitalisation Details'!$A:$K,COLUMN('Hospitalisation Details'!F677),FALSE)</f>
        <v>14640.35</v>
      </c>
      <c r="N678" t="str">
        <f>VLOOKUP($A678,'Hospitalisation Details'!$A:$K,COLUMN('Hospitalisation Details'!G677),FALSE)</f>
        <v>Tier - 2</v>
      </c>
      <c r="O678" t="str">
        <f>VLOOKUP($A678,'Hospitalisation Details'!$A:$K,COLUMN('Hospitalisation Details'!H677),FALSE)</f>
        <v>Tier - 3</v>
      </c>
      <c r="P678" t="str">
        <f>VLOOKUP($A678,'Hospitalisation Details'!$A:$K,COLUMN('Hospitalisation Details'!I677),FALSE)</f>
        <v>R1026</v>
      </c>
      <c r="Q678">
        <f>VLOOKUP($A678,'Hospitalisation Details'!$A:$K,COLUMN('Hospitalisation Details'!K677),FALSE)</f>
        <v>55</v>
      </c>
    </row>
    <row r="679" spans="1:17" ht="15.75" x14ac:dyDescent="0.25">
      <c r="A679" s="6" t="s">
        <v>719</v>
      </c>
      <c r="B679" t="str">
        <f>VLOOKUP(A679,'Customer Names'!A:E,COLUMN('Customer Names'!D678),FALSE)</f>
        <v>Ms. Margaret</v>
      </c>
      <c r="C679">
        <f>VLOOKUP($A679,'Medical Examinations'!$A:$J,COLUMN('Medical Examinations'!B678),FALSE)</f>
        <v>53.48</v>
      </c>
      <c r="D679">
        <f>VLOOKUP($A679,'Medical Examinations'!$A:$J,COLUMN('Medical Examinations'!C678),FALSE)</f>
        <v>5.64</v>
      </c>
      <c r="E679" t="str">
        <f>VLOOKUP($A679,'Medical Examinations'!$A:$J,COLUMN('Medical Examinations'!D678),FALSE)</f>
        <v>No</v>
      </c>
      <c r="F679" t="str">
        <f>VLOOKUP($A679,'Medical Examinations'!$A:$J,COLUMN('Medical Examinations'!E678),FALSE)</f>
        <v>No</v>
      </c>
      <c r="G679" t="str">
        <f>VLOOKUP($A679,'Medical Examinations'!$A:$J,COLUMN('Medical Examinations'!F678),FALSE)</f>
        <v>No</v>
      </c>
      <c r="H679">
        <f>VLOOKUP($A679,'Medical Examinations'!$A:$J,COLUMN('Medical Examinations'!G678),FALSE)</f>
        <v>0</v>
      </c>
      <c r="I679" t="str">
        <f>VLOOKUP($A679,'Medical Examinations'!$A:$J,COLUMN('Medical Examinations'!H678),FALSE)</f>
        <v>No</v>
      </c>
      <c r="J679" t="str">
        <f>VLOOKUP($A679,'Medical Examinations'!$A:$J,COLUMN('Medical Examinations'!I678),FALSE)</f>
        <v>Obesity</v>
      </c>
      <c r="K679" t="str">
        <f>VLOOKUP($A679,'Medical Examinations'!$A:$J,COLUMN('Medical Examinations'!J678),FALSE)</f>
        <v>Normal</v>
      </c>
      <c r="L679" s="30">
        <f>VLOOKUP($A679,'Hospitalisation Details'!$A:$K,COLUMN('Hospitalisation Details'!J678),FALSE)</f>
        <v>33471</v>
      </c>
      <c r="M679" s="23">
        <f>VLOOKUP($A679,'Hospitalisation Details'!$A:$K,COLUMN('Hospitalisation Details'!F678),FALSE)</f>
        <v>14630.52</v>
      </c>
      <c r="N679" t="str">
        <f>VLOOKUP($A679,'Hospitalisation Details'!$A:$K,COLUMN('Hospitalisation Details'!G678),FALSE)</f>
        <v>Tier - 2</v>
      </c>
      <c r="O679" t="str">
        <f>VLOOKUP($A679,'Hospitalisation Details'!$A:$K,COLUMN('Hospitalisation Details'!H678),FALSE)</f>
        <v>Tier - 3</v>
      </c>
      <c r="P679" t="str">
        <f>VLOOKUP($A679,'Hospitalisation Details'!$A:$K,COLUMN('Hospitalisation Details'!I678),FALSE)</f>
        <v>R1011</v>
      </c>
      <c r="Q679">
        <f>VLOOKUP($A679,'Hospitalisation Details'!$A:$K,COLUMN('Hospitalisation Details'!K678),FALSE)</f>
        <v>31</v>
      </c>
    </row>
    <row r="680" spans="1:17" ht="15.75" x14ac:dyDescent="0.25">
      <c r="A680" s="6" t="s">
        <v>720</v>
      </c>
      <c r="B680" t="str">
        <f>VLOOKUP(A680,'Customer Names'!A:E,COLUMN('Customer Names'!D679),FALSE)</f>
        <v>Mr. Mario</v>
      </c>
      <c r="C680">
        <f>VLOOKUP($A680,'Medical Examinations'!$A:$J,COLUMN('Medical Examinations'!B679),FALSE)</f>
        <v>35.5</v>
      </c>
      <c r="D680">
        <f>VLOOKUP($A680,'Medical Examinations'!$A:$J,COLUMN('Medical Examinations'!C679),FALSE)</f>
        <v>10.37</v>
      </c>
      <c r="E680" t="str">
        <f>VLOOKUP($A680,'Medical Examinations'!$A:$J,COLUMN('Medical Examinations'!D679),FALSE)</f>
        <v>No</v>
      </c>
      <c r="F680" t="str">
        <f>VLOOKUP($A680,'Medical Examinations'!$A:$J,COLUMN('Medical Examinations'!E679),FALSE)</f>
        <v>No</v>
      </c>
      <c r="G680" t="str">
        <f>VLOOKUP($A680,'Medical Examinations'!$A:$J,COLUMN('Medical Examinations'!F679),FALSE)</f>
        <v>No</v>
      </c>
      <c r="H680">
        <f>VLOOKUP($A680,'Medical Examinations'!$A:$J,COLUMN('Medical Examinations'!G679),FALSE)</f>
        <v>0</v>
      </c>
      <c r="I680" t="str">
        <f>VLOOKUP($A680,'Medical Examinations'!$A:$J,COLUMN('Medical Examinations'!H679),FALSE)</f>
        <v>No</v>
      </c>
      <c r="J680" t="str">
        <f>VLOOKUP($A680,'Medical Examinations'!$A:$J,COLUMN('Medical Examinations'!I679),FALSE)</f>
        <v>Obesity</v>
      </c>
      <c r="K680" t="str">
        <f>VLOOKUP($A680,'Medical Examinations'!$A:$J,COLUMN('Medical Examinations'!J679),FALSE)</f>
        <v>Diabetes</v>
      </c>
      <c r="L680" s="30">
        <f>VLOOKUP($A680,'Hospitalisation Details'!$A:$K,COLUMN('Hospitalisation Details'!J679),FALSE)</f>
        <v>24054</v>
      </c>
      <c r="M680" s="23">
        <f>VLOOKUP($A680,'Hospitalisation Details'!$A:$K,COLUMN('Hospitalisation Details'!F679),FALSE)</f>
        <v>14612.33</v>
      </c>
      <c r="N680" t="str">
        <f>VLOOKUP($A680,'Hospitalisation Details'!$A:$K,COLUMN('Hospitalisation Details'!G679),FALSE)</f>
        <v>Tier - 2</v>
      </c>
      <c r="O680" t="str">
        <f>VLOOKUP($A680,'Hospitalisation Details'!$A:$K,COLUMN('Hospitalisation Details'!H679),FALSE)</f>
        <v>Tier - 3</v>
      </c>
      <c r="P680" t="str">
        <f>VLOOKUP($A680,'Hospitalisation Details'!$A:$K,COLUMN('Hospitalisation Details'!I679),FALSE)</f>
        <v>R1021</v>
      </c>
      <c r="Q680">
        <f>VLOOKUP($A680,'Hospitalisation Details'!$A:$K,COLUMN('Hospitalisation Details'!K679),FALSE)</f>
        <v>57</v>
      </c>
    </row>
    <row r="681" spans="1:17" ht="15.75" x14ac:dyDescent="0.25">
      <c r="A681" s="6" t="s">
        <v>721</v>
      </c>
      <c r="B681" t="str">
        <f>VLOOKUP(A681,'Customer Names'!A:E,COLUMN('Customer Names'!D680),FALSE)</f>
        <v>Mr. Peter</v>
      </c>
      <c r="C681">
        <f>VLOOKUP($A681,'Medical Examinations'!$A:$J,COLUMN('Medical Examinations'!B680),FALSE)</f>
        <v>36.979999999999997</v>
      </c>
      <c r="D681">
        <f>VLOOKUP($A681,'Medical Examinations'!$A:$J,COLUMN('Medical Examinations'!C680),FALSE)</f>
        <v>9.56</v>
      </c>
      <c r="E681" t="str">
        <f>VLOOKUP($A681,'Medical Examinations'!$A:$J,COLUMN('Medical Examinations'!D680),FALSE)</f>
        <v>Yes</v>
      </c>
      <c r="F681" t="str">
        <f>VLOOKUP($A681,'Medical Examinations'!$A:$J,COLUMN('Medical Examinations'!E680),FALSE)</f>
        <v>No</v>
      </c>
      <c r="G681" t="str">
        <f>VLOOKUP($A681,'Medical Examinations'!$A:$J,COLUMN('Medical Examinations'!F680),FALSE)</f>
        <v>No</v>
      </c>
      <c r="H681">
        <f>VLOOKUP($A681,'Medical Examinations'!$A:$J,COLUMN('Medical Examinations'!G680),FALSE)</f>
        <v>0</v>
      </c>
      <c r="I681" t="str">
        <f>VLOOKUP($A681,'Medical Examinations'!$A:$J,COLUMN('Medical Examinations'!H680),FALSE)</f>
        <v>No</v>
      </c>
      <c r="J681" t="str">
        <f>VLOOKUP($A681,'Medical Examinations'!$A:$J,COLUMN('Medical Examinations'!I680),FALSE)</f>
        <v>Obesity</v>
      </c>
      <c r="K681" t="str">
        <f>VLOOKUP($A681,'Medical Examinations'!$A:$J,COLUMN('Medical Examinations'!J680),FALSE)</f>
        <v>Diabetes</v>
      </c>
      <c r="L681" s="30">
        <f>VLOOKUP($A681,'Hospitalisation Details'!$A:$K,COLUMN('Hospitalisation Details'!J680),FALSE)</f>
        <v>24671</v>
      </c>
      <c r="M681" s="23">
        <f>VLOOKUP($A681,'Hospitalisation Details'!$A:$K,COLUMN('Hospitalisation Details'!F680),FALSE)</f>
        <v>14600.62</v>
      </c>
      <c r="N681" t="str">
        <f>VLOOKUP($A681,'Hospitalisation Details'!$A:$K,COLUMN('Hospitalisation Details'!G680),FALSE)</f>
        <v>Tier - 2</v>
      </c>
      <c r="O681" t="str">
        <f>VLOOKUP($A681,'Hospitalisation Details'!$A:$K,COLUMN('Hospitalisation Details'!H680),FALSE)</f>
        <v>Tier - 3</v>
      </c>
      <c r="P681" t="str">
        <f>VLOOKUP($A681,'Hospitalisation Details'!$A:$K,COLUMN('Hospitalisation Details'!I680),FALSE)</f>
        <v>R1022</v>
      </c>
      <c r="Q681">
        <f>VLOOKUP($A681,'Hospitalisation Details'!$A:$K,COLUMN('Hospitalisation Details'!K680),FALSE)</f>
        <v>55</v>
      </c>
    </row>
    <row r="682" spans="1:17" ht="15.75" x14ac:dyDescent="0.25">
      <c r="A682" s="6" t="s">
        <v>722</v>
      </c>
      <c r="B682" t="str">
        <f>VLOOKUP(A682,'Customer Names'!A:E,COLUMN('Customer Names'!D681),FALSE)</f>
        <v>Ms. Carolina</v>
      </c>
      <c r="C682">
        <f>VLOOKUP($A682,'Medical Examinations'!$A:$J,COLUMN('Medical Examinations'!B681),FALSE)</f>
        <v>32.395000000000003</v>
      </c>
      <c r="D682">
        <f>VLOOKUP($A682,'Medical Examinations'!$A:$J,COLUMN('Medical Examinations'!C681),FALSE)</f>
        <v>8.23</v>
      </c>
      <c r="E682" t="str">
        <f>VLOOKUP($A682,'Medical Examinations'!$A:$J,COLUMN('Medical Examinations'!D681),FALSE)</f>
        <v>Yes</v>
      </c>
      <c r="F682" t="str">
        <f>VLOOKUP($A682,'Medical Examinations'!$A:$J,COLUMN('Medical Examinations'!E681),FALSE)</f>
        <v>No</v>
      </c>
      <c r="G682" t="str">
        <f>VLOOKUP($A682,'Medical Examinations'!$A:$J,COLUMN('Medical Examinations'!F681),FALSE)</f>
        <v>Yes</v>
      </c>
      <c r="H682">
        <f>VLOOKUP($A682,'Medical Examinations'!$A:$J,COLUMN('Medical Examinations'!G681),FALSE)</f>
        <v>1</v>
      </c>
      <c r="I682" t="str">
        <f>VLOOKUP($A682,'Medical Examinations'!$A:$J,COLUMN('Medical Examinations'!H681),FALSE)</f>
        <v>No</v>
      </c>
      <c r="J682" t="str">
        <f>VLOOKUP($A682,'Medical Examinations'!$A:$J,COLUMN('Medical Examinations'!I681),FALSE)</f>
        <v>Obesity</v>
      </c>
      <c r="K682" t="str">
        <f>VLOOKUP($A682,'Medical Examinations'!$A:$J,COLUMN('Medical Examinations'!J681),FALSE)</f>
        <v>Diabetes</v>
      </c>
      <c r="L682" s="30">
        <f>VLOOKUP($A682,'Hospitalisation Details'!$A:$K,COLUMN('Hospitalisation Details'!J681),FALSE)</f>
        <v>23298</v>
      </c>
      <c r="M682" s="23">
        <f>VLOOKUP($A682,'Hospitalisation Details'!$A:$K,COLUMN('Hospitalisation Details'!F681),FALSE)</f>
        <v>14590.63</v>
      </c>
      <c r="N682" t="str">
        <f>VLOOKUP($A682,'Hospitalisation Details'!$A:$K,COLUMN('Hospitalisation Details'!G681),FALSE)</f>
        <v>Tier - 2</v>
      </c>
      <c r="O682" t="str">
        <f>VLOOKUP($A682,'Hospitalisation Details'!$A:$K,COLUMN('Hospitalisation Details'!H681),FALSE)</f>
        <v>Tier - 1</v>
      </c>
      <c r="P682" t="str">
        <f>VLOOKUP($A682,'Hospitalisation Details'!$A:$K,COLUMN('Hospitalisation Details'!I681),FALSE)</f>
        <v>R1024</v>
      </c>
      <c r="Q682">
        <f>VLOOKUP($A682,'Hospitalisation Details'!$A:$K,COLUMN('Hospitalisation Details'!K681),FALSE)</f>
        <v>59</v>
      </c>
    </row>
    <row r="683" spans="1:17" ht="15.75" x14ac:dyDescent="0.25">
      <c r="A683" s="6" t="s">
        <v>723</v>
      </c>
      <c r="B683" t="str">
        <f>VLOOKUP(A683,'Customer Names'!A:E,COLUMN('Customer Names'!D682),FALSE)</f>
        <v>Mrs. Jenny</v>
      </c>
      <c r="C683">
        <f>VLOOKUP($A683,'Medical Examinations'!$A:$J,COLUMN('Medical Examinations'!B682),FALSE)</f>
        <v>32.729999999999997</v>
      </c>
      <c r="D683">
        <f>VLOOKUP($A683,'Medical Examinations'!$A:$J,COLUMN('Medical Examinations'!C682),FALSE)</f>
        <v>7.03</v>
      </c>
      <c r="E683" t="str">
        <f>VLOOKUP($A683,'Medical Examinations'!$A:$J,COLUMN('Medical Examinations'!D682),FALSE)</f>
        <v>No</v>
      </c>
      <c r="F683" t="str">
        <f>VLOOKUP($A683,'Medical Examinations'!$A:$J,COLUMN('Medical Examinations'!E682),FALSE)</f>
        <v>No</v>
      </c>
      <c r="G683" t="str">
        <f>VLOOKUP($A683,'Medical Examinations'!$A:$J,COLUMN('Medical Examinations'!F682),FALSE)</f>
        <v>No</v>
      </c>
      <c r="H683">
        <f>VLOOKUP($A683,'Medical Examinations'!$A:$J,COLUMN('Medical Examinations'!G682),FALSE)</f>
        <v>0</v>
      </c>
      <c r="I683" t="str">
        <f>VLOOKUP($A683,'Medical Examinations'!$A:$J,COLUMN('Medical Examinations'!H682),FALSE)</f>
        <v>No</v>
      </c>
      <c r="J683" t="str">
        <f>VLOOKUP($A683,'Medical Examinations'!$A:$J,COLUMN('Medical Examinations'!I682),FALSE)</f>
        <v>Obesity</v>
      </c>
      <c r="K683" t="str">
        <f>VLOOKUP($A683,'Medical Examinations'!$A:$J,COLUMN('Medical Examinations'!J682),FALSE)</f>
        <v>Diabetes</v>
      </c>
      <c r="L683" s="30">
        <f>VLOOKUP($A683,'Hospitalisation Details'!$A:$K,COLUMN('Hospitalisation Details'!J682),FALSE)</f>
        <v>22983</v>
      </c>
      <c r="M683" s="23">
        <f>VLOOKUP($A683,'Hospitalisation Details'!$A:$K,COLUMN('Hospitalisation Details'!F682),FALSE)</f>
        <v>14574.64</v>
      </c>
      <c r="N683" t="str">
        <f>VLOOKUP($A683,'Hospitalisation Details'!$A:$K,COLUMN('Hospitalisation Details'!G682),FALSE)</f>
        <v>Tier - 2</v>
      </c>
      <c r="O683" t="str">
        <f>VLOOKUP($A683,'Hospitalisation Details'!$A:$K,COLUMN('Hospitalisation Details'!H682),FALSE)</f>
        <v>Tier - 1</v>
      </c>
      <c r="P683" t="str">
        <f>VLOOKUP($A683,'Hospitalisation Details'!$A:$K,COLUMN('Hospitalisation Details'!I682),FALSE)</f>
        <v>R1025</v>
      </c>
      <c r="Q683">
        <f>VLOOKUP($A683,'Hospitalisation Details'!$A:$K,COLUMN('Hospitalisation Details'!K682),FALSE)</f>
        <v>60</v>
      </c>
    </row>
    <row r="684" spans="1:17" ht="15.75" x14ac:dyDescent="0.25">
      <c r="A684" s="6" t="s">
        <v>724</v>
      </c>
      <c r="B684" t="str">
        <f>VLOOKUP(A684,'Customer Names'!A:E,COLUMN('Customer Names'!D683),FALSE)</f>
        <v>Ms. Jessica</v>
      </c>
      <c r="C684">
        <f>VLOOKUP($A684,'Medical Examinations'!$A:$J,COLUMN('Medical Examinations'!B683),FALSE)</f>
        <v>20.52</v>
      </c>
      <c r="D684">
        <f>VLOOKUP($A684,'Medical Examinations'!$A:$J,COLUMN('Medical Examinations'!C683),FALSE)</f>
        <v>5.45</v>
      </c>
      <c r="E684" t="str">
        <f>VLOOKUP($A684,'Medical Examinations'!$A:$J,COLUMN('Medical Examinations'!D683),FALSE)</f>
        <v>No</v>
      </c>
      <c r="F684" t="str">
        <f>VLOOKUP($A684,'Medical Examinations'!$A:$J,COLUMN('Medical Examinations'!E683),FALSE)</f>
        <v>No</v>
      </c>
      <c r="G684" t="str">
        <f>VLOOKUP($A684,'Medical Examinations'!$A:$J,COLUMN('Medical Examinations'!F683),FALSE)</f>
        <v>No</v>
      </c>
      <c r="H684">
        <f>VLOOKUP($A684,'Medical Examinations'!$A:$J,COLUMN('Medical Examinations'!G683),FALSE)</f>
        <v>1</v>
      </c>
      <c r="I684" t="str">
        <f>VLOOKUP($A684,'Medical Examinations'!$A:$J,COLUMN('Medical Examinations'!H683),FALSE)</f>
        <v>Yes</v>
      </c>
      <c r="J684" t="str">
        <f>VLOOKUP($A684,'Medical Examinations'!$A:$J,COLUMN('Medical Examinations'!I683),FALSE)</f>
        <v>Healthy Weight</v>
      </c>
      <c r="K684" t="str">
        <f>VLOOKUP($A684,'Medical Examinations'!$A:$J,COLUMN('Medical Examinations'!J683),FALSE)</f>
        <v>Normal</v>
      </c>
      <c r="L684" s="30">
        <f>VLOOKUP($A684,'Hospitalisation Details'!$A:$K,COLUMN('Hospitalisation Details'!J683),FALSE)</f>
        <v>36050</v>
      </c>
      <c r="M684" s="23">
        <f>VLOOKUP($A684,'Hospitalisation Details'!$A:$K,COLUMN('Hospitalisation Details'!F683),FALSE)</f>
        <v>14571.89</v>
      </c>
      <c r="N684" t="str">
        <f>VLOOKUP($A684,'Hospitalisation Details'!$A:$K,COLUMN('Hospitalisation Details'!G683),FALSE)</f>
        <v>Tier - 2</v>
      </c>
      <c r="O684" t="str">
        <f>VLOOKUP($A684,'Hospitalisation Details'!$A:$K,COLUMN('Hospitalisation Details'!H683),FALSE)</f>
        <v>Tier - 1</v>
      </c>
      <c r="P684" t="str">
        <f>VLOOKUP($A684,'Hospitalisation Details'!$A:$K,COLUMN('Hospitalisation Details'!I683),FALSE)</f>
        <v>R1024</v>
      </c>
      <c r="Q684">
        <f>VLOOKUP($A684,'Hospitalisation Details'!$A:$K,COLUMN('Hospitalisation Details'!K683),FALSE)</f>
        <v>24</v>
      </c>
    </row>
    <row r="685" spans="1:17" ht="15.75" x14ac:dyDescent="0.25">
      <c r="A685" s="6" t="s">
        <v>725</v>
      </c>
      <c r="B685" t="str">
        <f>VLOOKUP(A685,'Customer Names'!A:E,COLUMN('Customer Names'!D684),FALSE)</f>
        <v>Ms. Kimberly</v>
      </c>
      <c r="C685">
        <f>VLOOKUP($A685,'Medical Examinations'!$A:$J,COLUMN('Medical Examinations'!B684),FALSE)</f>
        <v>51.72</v>
      </c>
      <c r="D685">
        <f>VLOOKUP($A685,'Medical Examinations'!$A:$J,COLUMN('Medical Examinations'!C684),FALSE)</f>
        <v>5.76</v>
      </c>
      <c r="E685" t="str">
        <f>VLOOKUP($A685,'Medical Examinations'!$A:$J,COLUMN('Medical Examinations'!D684),FALSE)</f>
        <v>No</v>
      </c>
      <c r="F685" t="str">
        <f>VLOOKUP($A685,'Medical Examinations'!$A:$J,COLUMN('Medical Examinations'!E684),FALSE)</f>
        <v>No</v>
      </c>
      <c r="G685" t="str">
        <f>VLOOKUP($A685,'Medical Examinations'!$A:$J,COLUMN('Medical Examinations'!F684),FALSE)</f>
        <v>No</v>
      </c>
      <c r="H685">
        <f>VLOOKUP($A685,'Medical Examinations'!$A:$J,COLUMN('Medical Examinations'!G684),FALSE)</f>
        <v>0</v>
      </c>
      <c r="I685" t="str">
        <f>VLOOKUP($A685,'Medical Examinations'!$A:$J,COLUMN('Medical Examinations'!H684),FALSE)</f>
        <v>No</v>
      </c>
      <c r="J685" t="str">
        <f>VLOOKUP($A685,'Medical Examinations'!$A:$J,COLUMN('Medical Examinations'!I684),FALSE)</f>
        <v>Obesity</v>
      </c>
      <c r="K685" t="str">
        <f>VLOOKUP($A685,'Medical Examinations'!$A:$J,COLUMN('Medical Examinations'!J684),FALSE)</f>
        <v>Prediabetes</v>
      </c>
      <c r="L685" s="30">
        <f>VLOOKUP($A685,'Hospitalisation Details'!$A:$K,COLUMN('Hospitalisation Details'!J684),FALSE)</f>
        <v>32703</v>
      </c>
      <c r="M685" s="23">
        <f>VLOOKUP($A685,'Hospitalisation Details'!$A:$K,COLUMN('Hospitalisation Details'!F684),FALSE)</f>
        <v>14547.26</v>
      </c>
      <c r="N685" t="str">
        <f>VLOOKUP($A685,'Hospitalisation Details'!$A:$K,COLUMN('Hospitalisation Details'!G684),FALSE)</f>
        <v>Tier - 2</v>
      </c>
      <c r="O685" t="str">
        <f>VLOOKUP($A685,'Hospitalisation Details'!$A:$K,COLUMN('Hospitalisation Details'!H684),FALSE)</f>
        <v>Tier - 3</v>
      </c>
      <c r="P685" t="str">
        <f>VLOOKUP($A685,'Hospitalisation Details'!$A:$K,COLUMN('Hospitalisation Details'!I684),FALSE)</f>
        <v>R1011</v>
      </c>
      <c r="Q685">
        <f>VLOOKUP($A685,'Hospitalisation Details'!$A:$K,COLUMN('Hospitalisation Details'!K684),FALSE)</f>
        <v>33</v>
      </c>
    </row>
    <row r="686" spans="1:17" ht="15.75" x14ac:dyDescent="0.25">
      <c r="A686" s="6" t="s">
        <v>726</v>
      </c>
      <c r="B686" t="str">
        <f>VLOOKUP(A686,'Customer Names'!A:E,COLUMN('Customer Names'!D685),FALSE)</f>
        <v>Mr. Marc-Olivier</v>
      </c>
      <c r="C686">
        <f>VLOOKUP($A686,'Medical Examinations'!$A:$J,COLUMN('Medical Examinations'!B685),FALSE)</f>
        <v>50.2</v>
      </c>
      <c r="D686">
        <f>VLOOKUP($A686,'Medical Examinations'!$A:$J,COLUMN('Medical Examinations'!C685),FALSE)</f>
        <v>5.4</v>
      </c>
      <c r="E686" t="str">
        <f>VLOOKUP($A686,'Medical Examinations'!$A:$J,COLUMN('Medical Examinations'!D685),FALSE)</f>
        <v>No</v>
      </c>
      <c r="F686" t="str">
        <f>VLOOKUP($A686,'Medical Examinations'!$A:$J,COLUMN('Medical Examinations'!E685),FALSE)</f>
        <v>No</v>
      </c>
      <c r="G686" t="str">
        <f>VLOOKUP($A686,'Medical Examinations'!$A:$J,COLUMN('Medical Examinations'!F685),FALSE)</f>
        <v>No</v>
      </c>
      <c r="H686">
        <f>VLOOKUP($A686,'Medical Examinations'!$A:$J,COLUMN('Medical Examinations'!G685),FALSE)</f>
        <v>0</v>
      </c>
      <c r="I686" t="str">
        <f>VLOOKUP($A686,'Medical Examinations'!$A:$J,COLUMN('Medical Examinations'!H685),FALSE)</f>
        <v>No</v>
      </c>
      <c r="J686" t="str">
        <f>VLOOKUP($A686,'Medical Examinations'!$A:$J,COLUMN('Medical Examinations'!I685),FALSE)</f>
        <v>Obesity</v>
      </c>
      <c r="K686" t="str">
        <f>VLOOKUP($A686,'Medical Examinations'!$A:$J,COLUMN('Medical Examinations'!J685),FALSE)</f>
        <v>Normal</v>
      </c>
      <c r="L686" s="30">
        <f>VLOOKUP($A686,'Hospitalisation Details'!$A:$K,COLUMN('Hospitalisation Details'!J685),FALSE)</f>
        <v>32711</v>
      </c>
      <c r="M686" s="23">
        <f>VLOOKUP($A686,'Hospitalisation Details'!$A:$K,COLUMN('Hospitalisation Details'!F685),FALSE)</f>
        <v>14507.46</v>
      </c>
      <c r="N686" t="str">
        <f>VLOOKUP($A686,'Hospitalisation Details'!$A:$K,COLUMN('Hospitalisation Details'!G685),FALSE)</f>
        <v>Tier - 2</v>
      </c>
      <c r="O686" t="str">
        <f>VLOOKUP($A686,'Hospitalisation Details'!$A:$K,COLUMN('Hospitalisation Details'!H685),FALSE)</f>
        <v>Tier - 3</v>
      </c>
      <c r="P686" t="str">
        <f>VLOOKUP($A686,'Hospitalisation Details'!$A:$K,COLUMN('Hospitalisation Details'!I685),FALSE)</f>
        <v>R1012</v>
      </c>
      <c r="Q686">
        <f>VLOOKUP($A686,'Hospitalisation Details'!$A:$K,COLUMN('Hospitalisation Details'!K685),FALSE)</f>
        <v>33</v>
      </c>
    </row>
    <row r="687" spans="1:17" ht="15.75" x14ac:dyDescent="0.25">
      <c r="A687" s="6" t="s">
        <v>727</v>
      </c>
      <c r="B687" t="str">
        <f>VLOOKUP(A687,'Customer Names'!A:E,COLUMN('Customer Names'!D686),FALSE)</f>
        <v>Mr. Russell</v>
      </c>
      <c r="C687">
        <f>VLOOKUP($A687,'Medical Examinations'!$A:$J,COLUMN('Medical Examinations'!B686),FALSE)</f>
        <v>25.52</v>
      </c>
      <c r="D687">
        <f>VLOOKUP($A687,'Medical Examinations'!$A:$J,COLUMN('Medical Examinations'!C686),FALSE)</f>
        <v>6.35</v>
      </c>
      <c r="E687" t="str">
        <f>VLOOKUP($A687,'Medical Examinations'!$A:$J,COLUMN('Medical Examinations'!D686),FALSE)</f>
        <v>No</v>
      </c>
      <c r="F687" t="str">
        <f>VLOOKUP($A687,'Medical Examinations'!$A:$J,COLUMN('Medical Examinations'!E686),FALSE)</f>
        <v>No</v>
      </c>
      <c r="G687" t="str">
        <f>VLOOKUP($A687,'Medical Examinations'!$A:$J,COLUMN('Medical Examinations'!F686),FALSE)</f>
        <v>Yes</v>
      </c>
      <c r="H687">
        <f>VLOOKUP($A687,'Medical Examinations'!$A:$J,COLUMN('Medical Examinations'!G686),FALSE)</f>
        <v>1</v>
      </c>
      <c r="I687" t="str">
        <f>VLOOKUP($A687,'Medical Examinations'!$A:$J,COLUMN('Medical Examinations'!H686),FALSE)</f>
        <v>No</v>
      </c>
      <c r="J687" t="str">
        <f>VLOOKUP($A687,'Medical Examinations'!$A:$J,COLUMN('Medical Examinations'!I686),FALSE)</f>
        <v>Overweight</v>
      </c>
      <c r="K687" t="str">
        <f>VLOOKUP($A687,'Medical Examinations'!$A:$J,COLUMN('Medical Examinations'!J686),FALSE)</f>
        <v>Prediabetes</v>
      </c>
      <c r="L687" s="30">
        <f>VLOOKUP($A687,'Hospitalisation Details'!$A:$K,COLUMN('Hospitalisation Details'!J686),FALSE)</f>
        <v>29148</v>
      </c>
      <c r="M687" s="23">
        <f>VLOOKUP($A687,'Hospitalisation Details'!$A:$K,COLUMN('Hospitalisation Details'!F686),FALSE)</f>
        <v>14478.33</v>
      </c>
      <c r="N687" t="str">
        <f>VLOOKUP($A687,'Hospitalisation Details'!$A:$K,COLUMN('Hospitalisation Details'!G686),FALSE)</f>
        <v>Tier - 2</v>
      </c>
      <c r="O687" t="str">
        <f>VLOOKUP($A687,'Hospitalisation Details'!$A:$K,COLUMN('Hospitalisation Details'!H686),FALSE)</f>
        <v>Tier - 2</v>
      </c>
      <c r="P687" t="str">
        <f>VLOOKUP($A687,'Hospitalisation Details'!$A:$K,COLUMN('Hospitalisation Details'!I686),FALSE)</f>
        <v>R1013</v>
      </c>
      <c r="Q687">
        <f>VLOOKUP($A687,'Hospitalisation Details'!$A:$K,COLUMN('Hospitalisation Details'!K686),FALSE)</f>
        <v>43</v>
      </c>
    </row>
    <row r="688" spans="1:17" ht="15.75" x14ac:dyDescent="0.25">
      <c r="A688" s="6" t="s">
        <v>728</v>
      </c>
      <c r="B688" t="str">
        <f>VLOOKUP(A688,'Customer Names'!A:E,COLUMN('Customer Names'!D687),FALSE)</f>
        <v>Ms. Karine</v>
      </c>
      <c r="C688">
        <f>VLOOKUP($A688,'Medical Examinations'!$A:$J,COLUMN('Medical Examinations'!B687),FALSE)</f>
        <v>35.200000000000003</v>
      </c>
      <c r="D688">
        <f>VLOOKUP($A688,'Medical Examinations'!$A:$J,COLUMN('Medical Examinations'!C687),FALSE)</f>
        <v>6.26</v>
      </c>
      <c r="E688" t="str">
        <f>VLOOKUP($A688,'Medical Examinations'!$A:$J,COLUMN('Medical Examinations'!D687),FALSE)</f>
        <v>Yes</v>
      </c>
      <c r="F688" t="str">
        <f>VLOOKUP($A688,'Medical Examinations'!$A:$J,COLUMN('Medical Examinations'!E687),FALSE)</f>
        <v>No</v>
      </c>
      <c r="G688" t="str">
        <f>VLOOKUP($A688,'Medical Examinations'!$A:$J,COLUMN('Medical Examinations'!F687),FALSE)</f>
        <v>No</v>
      </c>
      <c r="H688">
        <f>VLOOKUP($A688,'Medical Examinations'!$A:$J,COLUMN('Medical Examinations'!G687),FALSE)</f>
        <v>2</v>
      </c>
      <c r="I688" t="str">
        <f>VLOOKUP($A688,'Medical Examinations'!$A:$J,COLUMN('Medical Examinations'!H687),FALSE)</f>
        <v>No</v>
      </c>
      <c r="J688" t="str">
        <f>VLOOKUP($A688,'Medical Examinations'!$A:$J,COLUMN('Medical Examinations'!I687),FALSE)</f>
        <v>Obesity</v>
      </c>
      <c r="K688" t="str">
        <f>VLOOKUP($A688,'Medical Examinations'!$A:$J,COLUMN('Medical Examinations'!J687),FALSE)</f>
        <v>Prediabetes</v>
      </c>
      <c r="L688" s="30">
        <f>VLOOKUP($A688,'Hospitalisation Details'!$A:$K,COLUMN('Hospitalisation Details'!J687),FALSE)</f>
        <v>21874</v>
      </c>
      <c r="M688" s="23">
        <f>VLOOKUP($A688,'Hospitalisation Details'!$A:$K,COLUMN('Hospitalisation Details'!F687),FALSE)</f>
        <v>14474.68</v>
      </c>
      <c r="N688" t="str">
        <f>VLOOKUP($A688,'Hospitalisation Details'!$A:$K,COLUMN('Hospitalisation Details'!G687),FALSE)</f>
        <v>Tier - 2</v>
      </c>
      <c r="O688" t="str">
        <f>VLOOKUP($A688,'Hospitalisation Details'!$A:$K,COLUMN('Hospitalisation Details'!H687),FALSE)</f>
        <v>Tier - 2</v>
      </c>
      <c r="P688" t="str">
        <f>VLOOKUP($A688,'Hospitalisation Details'!$A:$K,COLUMN('Hospitalisation Details'!I687),FALSE)</f>
        <v>R1013</v>
      </c>
      <c r="Q688">
        <f>VLOOKUP($A688,'Hospitalisation Details'!$A:$K,COLUMN('Hospitalisation Details'!K687),FALSE)</f>
        <v>63</v>
      </c>
    </row>
    <row r="689" spans="1:17" ht="15.75" x14ac:dyDescent="0.25">
      <c r="A689" s="6" t="s">
        <v>729</v>
      </c>
      <c r="B689" t="str">
        <f>VLOOKUP(A689,'Customer Names'!A:E,COLUMN('Customer Names'!D688),FALSE)</f>
        <v>Ms. Cheryl</v>
      </c>
      <c r="C689">
        <f>VLOOKUP($A689,'Medical Examinations'!$A:$J,COLUMN('Medical Examinations'!B688),FALSE)</f>
        <v>41.26</v>
      </c>
      <c r="D689">
        <f>VLOOKUP($A689,'Medical Examinations'!$A:$J,COLUMN('Medical Examinations'!C688),FALSE)</f>
        <v>5.97</v>
      </c>
      <c r="E689" t="str">
        <f>VLOOKUP($A689,'Medical Examinations'!$A:$J,COLUMN('Medical Examinations'!D688),FALSE)</f>
        <v>Yes</v>
      </c>
      <c r="F689" t="str">
        <f>VLOOKUP($A689,'Medical Examinations'!$A:$J,COLUMN('Medical Examinations'!E688),FALSE)</f>
        <v>No</v>
      </c>
      <c r="G689" t="str">
        <f>VLOOKUP($A689,'Medical Examinations'!$A:$J,COLUMN('Medical Examinations'!F688),FALSE)</f>
        <v>No</v>
      </c>
      <c r="H689">
        <f>VLOOKUP($A689,'Medical Examinations'!$A:$J,COLUMN('Medical Examinations'!G688),FALSE)</f>
        <v>0</v>
      </c>
      <c r="I689" t="str">
        <f>VLOOKUP($A689,'Medical Examinations'!$A:$J,COLUMN('Medical Examinations'!H688),FALSE)</f>
        <v>No</v>
      </c>
      <c r="J689" t="str">
        <f>VLOOKUP($A689,'Medical Examinations'!$A:$J,COLUMN('Medical Examinations'!I688),FALSE)</f>
        <v>Obesity</v>
      </c>
      <c r="K689" t="str">
        <f>VLOOKUP($A689,'Medical Examinations'!$A:$J,COLUMN('Medical Examinations'!J688),FALSE)</f>
        <v>Prediabetes</v>
      </c>
      <c r="L689" s="30">
        <f>VLOOKUP($A689,'Hospitalisation Details'!$A:$K,COLUMN('Hospitalisation Details'!J688),FALSE)</f>
        <v>28091</v>
      </c>
      <c r="M689" s="23">
        <f>VLOOKUP($A689,'Hospitalisation Details'!$A:$K,COLUMN('Hospitalisation Details'!F688),FALSE)</f>
        <v>14470.01</v>
      </c>
      <c r="N689" t="str">
        <f>VLOOKUP($A689,'Hospitalisation Details'!$A:$K,COLUMN('Hospitalisation Details'!G688),FALSE)</f>
        <v>Tier - 2</v>
      </c>
      <c r="O689" t="str">
        <f>VLOOKUP($A689,'Hospitalisation Details'!$A:$K,COLUMN('Hospitalisation Details'!H688),FALSE)</f>
        <v>Tier - 3</v>
      </c>
      <c r="P689" t="str">
        <f>VLOOKUP($A689,'Hospitalisation Details'!$A:$K,COLUMN('Hospitalisation Details'!I688),FALSE)</f>
        <v>R1012</v>
      </c>
      <c r="Q689">
        <f>VLOOKUP($A689,'Hospitalisation Details'!$A:$K,COLUMN('Hospitalisation Details'!K688),FALSE)</f>
        <v>46</v>
      </c>
    </row>
    <row r="690" spans="1:17" ht="15.75" x14ac:dyDescent="0.25">
      <c r="A690" s="6" t="s">
        <v>730</v>
      </c>
      <c r="B690" t="str">
        <f>VLOOKUP(A690,'Customer Names'!A:E,COLUMN('Customer Names'!D689),FALSE)</f>
        <v>Ms. Allison</v>
      </c>
      <c r="C690">
        <f>VLOOKUP($A690,'Medical Examinations'!$A:$J,COLUMN('Medical Examinations'!B689),FALSE)</f>
        <v>17.195</v>
      </c>
      <c r="D690">
        <f>VLOOKUP($A690,'Medical Examinations'!$A:$J,COLUMN('Medical Examinations'!C689),FALSE)</f>
        <v>5.29</v>
      </c>
      <c r="E690" t="str">
        <f>VLOOKUP($A690,'Medical Examinations'!$A:$J,COLUMN('Medical Examinations'!D689),FALSE)</f>
        <v>Yes</v>
      </c>
      <c r="F690" t="str">
        <f>VLOOKUP($A690,'Medical Examinations'!$A:$J,COLUMN('Medical Examinations'!E689),FALSE)</f>
        <v>No</v>
      </c>
      <c r="G690" t="str">
        <f>VLOOKUP($A690,'Medical Examinations'!$A:$J,COLUMN('Medical Examinations'!F689),FALSE)</f>
        <v>No</v>
      </c>
      <c r="H690">
        <f>VLOOKUP($A690,'Medical Examinations'!$A:$J,COLUMN('Medical Examinations'!G689),FALSE)</f>
        <v>0</v>
      </c>
      <c r="I690" t="str">
        <f>VLOOKUP($A690,'Medical Examinations'!$A:$J,COLUMN('Medical Examinations'!H689),FALSE)</f>
        <v>Yes</v>
      </c>
      <c r="J690" t="str">
        <f>VLOOKUP($A690,'Medical Examinations'!$A:$J,COLUMN('Medical Examinations'!I689),FALSE)</f>
        <v>Underweight</v>
      </c>
      <c r="K690" t="str">
        <f>VLOOKUP($A690,'Medical Examinations'!$A:$J,COLUMN('Medical Examinations'!J689),FALSE)</f>
        <v>Normal</v>
      </c>
      <c r="L690" s="30">
        <f>VLOOKUP($A690,'Hospitalisation Details'!$A:$K,COLUMN('Hospitalisation Details'!J689),FALSE)</f>
        <v>35379</v>
      </c>
      <c r="M690" s="23">
        <f>VLOOKUP($A690,'Hospitalisation Details'!$A:$K,COLUMN('Hospitalisation Details'!F689),FALSE)</f>
        <v>14455.64</v>
      </c>
      <c r="N690" t="str">
        <f>VLOOKUP($A690,'Hospitalisation Details'!$A:$K,COLUMN('Hospitalisation Details'!G689),FALSE)</f>
        <v>Tier - 2</v>
      </c>
      <c r="O690" t="str">
        <f>VLOOKUP($A690,'Hospitalisation Details'!$A:$K,COLUMN('Hospitalisation Details'!H689),FALSE)</f>
        <v>Tier - 3</v>
      </c>
      <c r="P690" t="str">
        <f>VLOOKUP($A690,'Hospitalisation Details'!$A:$K,COLUMN('Hospitalisation Details'!I689),FALSE)</f>
        <v>R1024</v>
      </c>
      <c r="Q690">
        <f>VLOOKUP($A690,'Hospitalisation Details'!$A:$K,COLUMN('Hospitalisation Details'!K689),FALSE)</f>
        <v>26</v>
      </c>
    </row>
    <row r="691" spans="1:17" ht="15.75" x14ac:dyDescent="0.25">
      <c r="A691" s="6" t="s">
        <v>731</v>
      </c>
      <c r="B691" t="str">
        <f>VLOOKUP(A691,'Customer Names'!A:E,COLUMN('Customer Names'!D690),FALSE)</f>
        <v>Ms. Adriana</v>
      </c>
      <c r="C691">
        <f>VLOOKUP($A691,'Medical Examinations'!$A:$J,COLUMN('Medical Examinations'!B690),FALSE)</f>
        <v>23.085000000000001</v>
      </c>
      <c r="D691">
        <f>VLOOKUP($A691,'Medical Examinations'!$A:$J,COLUMN('Medical Examinations'!C690),FALSE)</f>
        <v>4.2699999999999996</v>
      </c>
      <c r="E691" t="str">
        <f>VLOOKUP($A691,'Medical Examinations'!$A:$J,COLUMN('Medical Examinations'!D690),FALSE)</f>
        <v>Yes</v>
      </c>
      <c r="F691" t="str">
        <f>VLOOKUP($A691,'Medical Examinations'!$A:$J,COLUMN('Medical Examinations'!E690),FALSE)</f>
        <v>No</v>
      </c>
      <c r="G691" t="str">
        <f>VLOOKUP($A691,'Medical Examinations'!$A:$J,COLUMN('Medical Examinations'!F690),FALSE)</f>
        <v>No</v>
      </c>
      <c r="H691">
        <f>VLOOKUP($A691,'Medical Examinations'!$A:$J,COLUMN('Medical Examinations'!G690),FALSE)</f>
        <v>2</v>
      </c>
      <c r="I691" t="str">
        <f>VLOOKUP($A691,'Medical Examinations'!$A:$J,COLUMN('Medical Examinations'!H690),FALSE)</f>
        <v>No</v>
      </c>
      <c r="J691" t="str">
        <f>VLOOKUP($A691,'Medical Examinations'!$A:$J,COLUMN('Medical Examinations'!I690),FALSE)</f>
        <v>Healthy Weight</v>
      </c>
      <c r="K691" t="str">
        <f>VLOOKUP($A691,'Medical Examinations'!$A:$J,COLUMN('Medical Examinations'!J690),FALSE)</f>
        <v>Normal</v>
      </c>
      <c r="L691" s="30">
        <f>VLOOKUP($A691,'Hospitalisation Details'!$A:$K,COLUMN('Hospitalisation Details'!J690),FALSE)</f>
        <v>21765</v>
      </c>
      <c r="M691" s="23">
        <f>VLOOKUP($A691,'Hospitalisation Details'!$A:$K,COLUMN('Hospitalisation Details'!F690),FALSE)</f>
        <v>14451.84</v>
      </c>
      <c r="N691" t="str">
        <f>VLOOKUP($A691,'Hospitalisation Details'!$A:$K,COLUMN('Hospitalisation Details'!G690),FALSE)</f>
        <v>Tier - 2</v>
      </c>
      <c r="O691" t="str">
        <f>VLOOKUP($A691,'Hospitalisation Details'!$A:$K,COLUMN('Hospitalisation Details'!H690),FALSE)</f>
        <v>Tier - 3</v>
      </c>
      <c r="P691" t="str">
        <f>VLOOKUP($A691,'Hospitalisation Details'!$A:$K,COLUMN('Hospitalisation Details'!I690),FALSE)</f>
        <v>R1023</v>
      </c>
      <c r="Q691">
        <f>VLOOKUP($A691,'Hospitalisation Details'!$A:$K,COLUMN('Hospitalisation Details'!K690),FALSE)</f>
        <v>63</v>
      </c>
    </row>
    <row r="692" spans="1:17" ht="15.75" x14ac:dyDescent="0.25">
      <c r="A692" s="6" t="s">
        <v>732</v>
      </c>
      <c r="B692" t="str">
        <f>VLOOKUP(A692,'Customer Names'!A:E,COLUMN('Customer Names'!D691),FALSE)</f>
        <v>Ms. Miranda</v>
      </c>
      <c r="C692">
        <f>VLOOKUP($A692,'Medical Examinations'!$A:$J,COLUMN('Medical Examinations'!B691),FALSE)</f>
        <v>21.66</v>
      </c>
      <c r="D692">
        <f>VLOOKUP($A692,'Medical Examinations'!$A:$J,COLUMN('Medical Examinations'!C691),FALSE)</f>
        <v>5.2</v>
      </c>
      <c r="E692" t="str">
        <f>VLOOKUP($A692,'Medical Examinations'!$A:$J,COLUMN('Medical Examinations'!D691),FALSE)</f>
        <v>Yes</v>
      </c>
      <c r="F692" t="str">
        <f>VLOOKUP($A692,'Medical Examinations'!$A:$J,COLUMN('Medical Examinations'!E691),FALSE)</f>
        <v>No</v>
      </c>
      <c r="G692" t="str">
        <f>VLOOKUP($A692,'Medical Examinations'!$A:$J,COLUMN('Medical Examinations'!F691),FALSE)</f>
        <v>No</v>
      </c>
      <c r="H692">
        <f>VLOOKUP($A692,'Medical Examinations'!$A:$J,COLUMN('Medical Examinations'!G691),FALSE)</f>
        <v>2</v>
      </c>
      <c r="I692" t="str">
        <f>VLOOKUP($A692,'Medical Examinations'!$A:$J,COLUMN('Medical Examinations'!H691),FALSE)</f>
        <v>No</v>
      </c>
      <c r="J692" t="str">
        <f>VLOOKUP($A692,'Medical Examinations'!$A:$J,COLUMN('Medical Examinations'!I691),FALSE)</f>
        <v>Healthy Weight</v>
      </c>
      <c r="K692" t="str">
        <f>VLOOKUP($A692,'Medical Examinations'!$A:$J,COLUMN('Medical Examinations'!J691),FALSE)</f>
        <v>Normal</v>
      </c>
      <c r="L692" s="30">
        <f>VLOOKUP($A692,'Hospitalisation Details'!$A:$K,COLUMN('Hospitalisation Details'!J691),FALSE)</f>
        <v>21730</v>
      </c>
      <c r="M692" s="23">
        <f>VLOOKUP($A692,'Hospitalisation Details'!$A:$K,COLUMN('Hospitalisation Details'!F691),FALSE)</f>
        <v>14449.85</v>
      </c>
      <c r="N692" t="str">
        <f>VLOOKUP($A692,'Hospitalisation Details'!$A:$K,COLUMN('Hospitalisation Details'!G691),FALSE)</f>
        <v>Tier - 2</v>
      </c>
      <c r="O692" t="str">
        <f>VLOOKUP($A692,'Hospitalisation Details'!$A:$K,COLUMN('Hospitalisation Details'!H691),FALSE)</f>
        <v>Tier - 1</v>
      </c>
      <c r="P692" t="str">
        <f>VLOOKUP($A692,'Hospitalisation Details'!$A:$K,COLUMN('Hospitalisation Details'!I691),FALSE)</f>
        <v>R1024</v>
      </c>
      <c r="Q692">
        <f>VLOOKUP($A692,'Hospitalisation Details'!$A:$K,COLUMN('Hospitalisation Details'!K691),FALSE)</f>
        <v>63</v>
      </c>
    </row>
    <row r="693" spans="1:17" ht="15.75" x14ac:dyDescent="0.25">
      <c r="A693" s="6" t="s">
        <v>733</v>
      </c>
      <c r="B693" t="str">
        <f>VLOOKUP(A693,'Customer Names'!A:E,COLUMN('Customer Names'!D692),FALSE)</f>
        <v>Mr. Roberto</v>
      </c>
      <c r="C693">
        <f>VLOOKUP($A693,'Medical Examinations'!$A:$J,COLUMN('Medical Examinations'!B692),FALSE)</f>
        <v>36.47</v>
      </c>
      <c r="D693">
        <f>VLOOKUP($A693,'Medical Examinations'!$A:$J,COLUMN('Medical Examinations'!C692),FALSE)</f>
        <v>8.23</v>
      </c>
      <c r="E693" t="str">
        <f>VLOOKUP($A693,'Medical Examinations'!$A:$J,COLUMN('Medical Examinations'!D692),FALSE)</f>
        <v>Yes</v>
      </c>
      <c r="F693" t="str">
        <f>VLOOKUP($A693,'Medical Examinations'!$A:$J,COLUMN('Medical Examinations'!E692),FALSE)</f>
        <v>No</v>
      </c>
      <c r="G693" t="str">
        <f>VLOOKUP($A693,'Medical Examinations'!$A:$J,COLUMN('Medical Examinations'!F692),FALSE)</f>
        <v>No</v>
      </c>
      <c r="H693">
        <f>VLOOKUP($A693,'Medical Examinations'!$A:$J,COLUMN('Medical Examinations'!G692),FALSE)</f>
        <v>0</v>
      </c>
      <c r="I693" t="str">
        <f>VLOOKUP($A693,'Medical Examinations'!$A:$J,COLUMN('Medical Examinations'!H692),FALSE)</f>
        <v>No</v>
      </c>
      <c r="J693" t="str">
        <f>VLOOKUP($A693,'Medical Examinations'!$A:$J,COLUMN('Medical Examinations'!I692),FALSE)</f>
        <v>Obesity</v>
      </c>
      <c r="K693" t="str">
        <f>VLOOKUP($A693,'Medical Examinations'!$A:$J,COLUMN('Medical Examinations'!J692),FALSE)</f>
        <v>Diabetes</v>
      </c>
      <c r="L693" s="30">
        <f>VLOOKUP($A693,'Hospitalisation Details'!$A:$K,COLUMN('Hospitalisation Details'!J692),FALSE)</f>
        <v>24780</v>
      </c>
      <c r="M693" s="23">
        <f>VLOOKUP($A693,'Hospitalisation Details'!$A:$K,COLUMN('Hospitalisation Details'!F692),FALSE)</f>
        <v>14427.63</v>
      </c>
      <c r="N693" t="str">
        <f>VLOOKUP($A693,'Hospitalisation Details'!$A:$K,COLUMN('Hospitalisation Details'!G692),FALSE)</f>
        <v>Tier - 2</v>
      </c>
      <c r="O693" t="str">
        <f>VLOOKUP($A693,'Hospitalisation Details'!$A:$K,COLUMN('Hospitalisation Details'!H692),FALSE)</f>
        <v>Tier - 2</v>
      </c>
      <c r="P693" t="str">
        <f>VLOOKUP($A693,'Hospitalisation Details'!$A:$K,COLUMN('Hospitalisation Details'!I692),FALSE)</f>
        <v>R1021</v>
      </c>
      <c r="Q693">
        <f>VLOOKUP($A693,'Hospitalisation Details'!$A:$K,COLUMN('Hospitalisation Details'!K692),FALSE)</f>
        <v>55</v>
      </c>
    </row>
    <row r="694" spans="1:17" ht="15.75" x14ac:dyDescent="0.25">
      <c r="A694" s="6" t="s">
        <v>734</v>
      </c>
      <c r="B694" t="str">
        <f>VLOOKUP(A694,'Customer Names'!A:E,COLUMN('Customer Names'!D693),FALSE)</f>
        <v>Mrs. Rebecca</v>
      </c>
      <c r="C694">
        <f>VLOOKUP($A694,'Medical Examinations'!$A:$J,COLUMN('Medical Examinations'!B693),FALSE)</f>
        <v>36.08</v>
      </c>
      <c r="D694">
        <f>VLOOKUP($A694,'Medical Examinations'!$A:$J,COLUMN('Medical Examinations'!C693),FALSE)</f>
        <v>10.33</v>
      </c>
      <c r="E694" t="str">
        <f>VLOOKUP($A694,'Medical Examinations'!$A:$J,COLUMN('Medical Examinations'!D693),FALSE)</f>
        <v>Yes</v>
      </c>
      <c r="F694" t="str">
        <f>VLOOKUP($A694,'Medical Examinations'!$A:$J,COLUMN('Medical Examinations'!E693),FALSE)</f>
        <v>No</v>
      </c>
      <c r="G694" t="str">
        <f>VLOOKUP($A694,'Medical Examinations'!$A:$J,COLUMN('Medical Examinations'!F693),FALSE)</f>
        <v>No</v>
      </c>
      <c r="H694">
        <f>VLOOKUP($A694,'Medical Examinations'!$A:$J,COLUMN('Medical Examinations'!G693),FALSE)</f>
        <v>0</v>
      </c>
      <c r="I694" t="str">
        <f>VLOOKUP($A694,'Medical Examinations'!$A:$J,COLUMN('Medical Examinations'!H693),FALSE)</f>
        <v>No</v>
      </c>
      <c r="J694" t="str">
        <f>VLOOKUP($A694,'Medical Examinations'!$A:$J,COLUMN('Medical Examinations'!I693),FALSE)</f>
        <v>Obesity</v>
      </c>
      <c r="K694" t="str">
        <f>VLOOKUP($A694,'Medical Examinations'!$A:$J,COLUMN('Medical Examinations'!J693),FALSE)</f>
        <v>Diabetes</v>
      </c>
      <c r="L694" s="30">
        <f>VLOOKUP($A694,'Hospitalisation Details'!$A:$K,COLUMN('Hospitalisation Details'!J693),FALSE)</f>
        <v>24699</v>
      </c>
      <c r="M694" s="23">
        <f>VLOOKUP($A694,'Hospitalisation Details'!$A:$K,COLUMN('Hospitalisation Details'!F693),FALSE)</f>
        <v>14426.66</v>
      </c>
      <c r="N694" t="str">
        <f>VLOOKUP($A694,'Hospitalisation Details'!$A:$K,COLUMN('Hospitalisation Details'!G693),FALSE)</f>
        <v>Tier - 2</v>
      </c>
      <c r="O694" t="str">
        <f>VLOOKUP($A694,'Hospitalisation Details'!$A:$K,COLUMN('Hospitalisation Details'!H693),FALSE)</f>
        <v>Tier - 2</v>
      </c>
      <c r="P694" t="str">
        <f>VLOOKUP($A694,'Hospitalisation Details'!$A:$K,COLUMN('Hospitalisation Details'!I693),FALSE)</f>
        <v>R1026</v>
      </c>
      <c r="Q694">
        <f>VLOOKUP($A694,'Hospitalisation Details'!$A:$K,COLUMN('Hospitalisation Details'!K693),FALSE)</f>
        <v>55</v>
      </c>
    </row>
    <row r="695" spans="1:17" ht="15.75" x14ac:dyDescent="0.25">
      <c r="A695" s="6" t="s">
        <v>735</v>
      </c>
      <c r="B695" t="str">
        <f>VLOOKUP(A695,'Customer Names'!A:E,COLUMN('Customer Names'!D694),FALSE)</f>
        <v>Ms. Tiffany</v>
      </c>
      <c r="C695">
        <f>VLOOKUP($A695,'Medical Examinations'!$A:$J,COLUMN('Medical Examinations'!B694),FALSE)</f>
        <v>23.18</v>
      </c>
      <c r="D695">
        <f>VLOOKUP($A695,'Medical Examinations'!$A:$J,COLUMN('Medical Examinations'!C694),FALSE)</f>
        <v>6.13</v>
      </c>
      <c r="E695" t="str">
        <f>VLOOKUP($A695,'Medical Examinations'!$A:$J,COLUMN('Medical Examinations'!D694),FALSE)</f>
        <v>No</v>
      </c>
      <c r="F695" t="str">
        <f>VLOOKUP($A695,'Medical Examinations'!$A:$J,COLUMN('Medical Examinations'!E694),FALSE)</f>
        <v>No</v>
      </c>
      <c r="G695" t="str">
        <f>VLOOKUP($A695,'Medical Examinations'!$A:$J,COLUMN('Medical Examinations'!F694),FALSE)</f>
        <v>No</v>
      </c>
      <c r="H695">
        <f>VLOOKUP($A695,'Medical Examinations'!$A:$J,COLUMN('Medical Examinations'!G694),FALSE)</f>
        <v>0</v>
      </c>
      <c r="I695" t="str">
        <f>VLOOKUP($A695,'Medical Examinations'!$A:$J,COLUMN('Medical Examinations'!H694),FALSE)</f>
        <v>No</v>
      </c>
      <c r="J695" t="str">
        <f>VLOOKUP($A695,'Medical Examinations'!$A:$J,COLUMN('Medical Examinations'!I694),FALSE)</f>
        <v>Healthy Weight</v>
      </c>
      <c r="K695" t="str">
        <f>VLOOKUP($A695,'Medical Examinations'!$A:$J,COLUMN('Medical Examinations'!J694),FALSE)</f>
        <v>Prediabetes</v>
      </c>
      <c r="L695" s="30">
        <f>VLOOKUP($A695,'Hospitalisation Details'!$A:$K,COLUMN('Hospitalisation Details'!J694),FALSE)</f>
        <v>36382</v>
      </c>
      <c r="M695" s="23">
        <f>VLOOKUP($A695,'Hospitalisation Details'!$A:$K,COLUMN('Hospitalisation Details'!F694),FALSE)</f>
        <v>14426.07</v>
      </c>
      <c r="N695" t="str">
        <f>VLOOKUP($A695,'Hospitalisation Details'!$A:$K,COLUMN('Hospitalisation Details'!G694),FALSE)</f>
        <v>Tier - 2</v>
      </c>
      <c r="O695" t="str">
        <f>VLOOKUP($A695,'Hospitalisation Details'!$A:$K,COLUMN('Hospitalisation Details'!H694),FALSE)</f>
        <v>Tier - 1</v>
      </c>
      <c r="P695" t="str">
        <f>VLOOKUP($A695,'Hospitalisation Details'!$A:$K,COLUMN('Hospitalisation Details'!I694),FALSE)</f>
        <v>R1012</v>
      </c>
      <c r="Q695">
        <f>VLOOKUP($A695,'Hospitalisation Details'!$A:$K,COLUMN('Hospitalisation Details'!K694),FALSE)</f>
        <v>23</v>
      </c>
    </row>
    <row r="696" spans="1:17" ht="15.75" x14ac:dyDescent="0.25">
      <c r="A696" s="6" t="s">
        <v>736</v>
      </c>
      <c r="B696" t="str">
        <f>VLOOKUP(A696,'Customer Names'!A:E,COLUMN('Customer Names'!D695),FALSE)</f>
        <v>Mr. Alexander</v>
      </c>
      <c r="C696">
        <f>VLOOKUP($A696,'Medical Examinations'!$A:$J,COLUMN('Medical Examinations'!B695),FALSE)</f>
        <v>39.159999999999997</v>
      </c>
      <c r="D696">
        <f>VLOOKUP($A696,'Medical Examinations'!$A:$J,COLUMN('Medical Examinations'!C695),FALSE)</f>
        <v>8.08</v>
      </c>
      <c r="E696" t="str">
        <f>VLOOKUP($A696,'Medical Examinations'!$A:$J,COLUMN('Medical Examinations'!D695),FALSE)</f>
        <v>No</v>
      </c>
      <c r="F696" t="str">
        <f>VLOOKUP($A696,'Medical Examinations'!$A:$J,COLUMN('Medical Examinations'!E695),FALSE)</f>
        <v>No</v>
      </c>
      <c r="G696" t="str">
        <f>VLOOKUP($A696,'Medical Examinations'!$A:$J,COLUMN('Medical Examinations'!F695),FALSE)</f>
        <v>No</v>
      </c>
      <c r="H696">
        <f>VLOOKUP($A696,'Medical Examinations'!$A:$J,COLUMN('Medical Examinations'!G695),FALSE)</f>
        <v>3</v>
      </c>
      <c r="I696" t="str">
        <f>VLOOKUP($A696,'Medical Examinations'!$A:$J,COLUMN('Medical Examinations'!H695),FALSE)</f>
        <v>No</v>
      </c>
      <c r="J696" t="str">
        <f>VLOOKUP($A696,'Medical Examinations'!$A:$J,COLUMN('Medical Examinations'!I695),FALSE)</f>
        <v>Obesity</v>
      </c>
      <c r="K696" t="str">
        <f>VLOOKUP($A696,'Medical Examinations'!$A:$J,COLUMN('Medical Examinations'!J695),FALSE)</f>
        <v>Diabetes</v>
      </c>
      <c r="L696" s="30">
        <f>VLOOKUP($A696,'Hospitalisation Details'!$A:$K,COLUMN('Hospitalisation Details'!J695),FALSE)</f>
        <v>21448</v>
      </c>
      <c r="M696" s="23">
        <f>VLOOKUP($A696,'Hospitalisation Details'!$A:$K,COLUMN('Hospitalisation Details'!F695),FALSE)</f>
        <v>14418.28</v>
      </c>
      <c r="N696" t="str">
        <f>VLOOKUP($A696,'Hospitalisation Details'!$A:$K,COLUMN('Hospitalisation Details'!G695),FALSE)</f>
        <v>Tier - 2</v>
      </c>
      <c r="O696" t="str">
        <f>VLOOKUP($A696,'Hospitalisation Details'!$A:$K,COLUMN('Hospitalisation Details'!H695),FALSE)</f>
        <v>Tier - 3</v>
      </c>
      <c r="P696" t="str">
        <f>VLOOKUP($A696,'Hospitalisation Details'!$A:$K,COLUMN('Hospitalisation Details'!I695),FALSE)</f>
        <v>R1013</v>
      </c>
      <c r="Q696">
        <f>VLOOKUP($A696,'Hospitalisation Details'!$A:$K,COLUMN('Hospitalisation Details'!K695),FALSE)</f>
        <v>64</v>
      </c>
    </row>
    <row r="697" spans="1:17" ht="15.75" x14ac:dyDescent="0.25">
      <c r="A697" s="6" t="s">
        <v>737</v>
      </c>
      <c r="B697" t="str">
        <f>VLOOKUP(A697,'Customer Names'!A:E,COLUMN('Customer Names'!D696),FALSE)</f>
        <v>Mr. Rich</v>
      </c>
      <c r="C697">
        <f>VLOOKUP($A697,'Medical Examinations'!$A:$J,COLUMN('Medical Examinations'!B696),FALSE)</f>
        <v>38.19</v>
      </c>
      <c r="D697">
        <f>VLOOKUP($A697,'Medical Examinations'!$A:$J,COLUMN('Medical Examinations'!C696),FALSE)</f>
        <v>10.49</v>
      </c>
      <c r="E697" t="str">
        <f>VLOOKUP($A697,'Medical Examinations'!$A:$J,COLUMN('Medical Examinations'!D696),FALSE)</f>
        <v>No</v>
      </c>
      <c r="F697" t="str">
        <f>VLOOKUP($A697,'Medical Examinations'!$A:$J,COLUMN('Medical Examinations'!E696),FALSE)</f>
        <v>No</v>
      </c>
      <c r="G697" t="str">
        <f>VLOOKUP($A697,'Medical Examinations'!$A:$J,COLUMN('Medical Examinations'!F696),FALSE)</f>
        <v>No</v>
      </c>
      <c r="H697">
        <f>VLOOKUP($A697,'Medical Examinations'!$A:$J,COLUMN('Medical Examinations'!G696),FALSE)</f>
        <v>3</v>
      </c>
      <c r="I697" t="str">
        <f>VLOOKUP($A697,'Medical Examinations'!$A:$J,COLUMN('Medical Examinations'!H696),FALSE)</f>
        <v>No</v>
      </c>
      <c r="J697" t="str">
        <f>VLOOKUP($A697,'Medical Examinations'!$A:$J,COLUMN('Medical Examinations'!I696),FALSE)</f>
        <v>Obesity</v>
      </c>
      <c r="K697" t="str">
        <f>VLOOKUP($A697,'Medical Examinations'!$A:$J,COLUMN('Medical Examinations'!J696),FALSE)</f>
        <v>Diabetes</v>
      </c>
      <c r="L697" s="30">
        <f>VLOOKUP($A697,'Hospitalisation Details'!$A:$K,COLUMN('Hospitalisation Details'!J696),FALSE)</f>
        <v>21395</v>
      </c>
      <c r="M697" s="23">
        <f>VLOOKUP($A697,'Hospitalisation Details'!$A:$K,COLUMN('Hospitalisation Details'!F696),FALSE)</f>
        <v>14410.93</v>
      </c>
      <c r="N697" t="str">
        <f>VLOOKUP($A697,'Hospitalisation Details'!$A:$K,COLUMN('Hospitalisation Details'!G696),FALSE)</f>
        <v>Tier - 2</v>
      </c>
      <c r="O697" t="str">
        <f>VLOOKUP($A697,'Hospitalisation Details'!$A:$K,COLUMN('Hospitalisation Details'!H696),FALSE)</f>
        <v>Tier - 2</v>
      </c>
      <c r="P697" t="str">
        <f>VLOOKUP($A697,'Hospitalisation Details'!$A:$K,COLUMN('Hospitalisation Details'!I696),FALSE)</f>
        <v>R1016</v>
      </c>
      <c r="Q697">
        <f>VLOOKUP($A697,'Hospitalisation Details'!$A:$K,COLUMN('Hospitalisation Details'!K696),FALSE)</f>
        <v>64</v>
      </c>
    </row>
    <row r="698" spans="1:17" ht="15.75" x14ac:dyDescent="0.25">
      <c r="A698" s="6" t="s">
        <v>738</v>
      </c>
      <c r="B698" t="str">
        <f>VLOOKUP(A698,'Customer Names'!A:E,COLUMN('Customer Names'!D697),FALSE)</f>
        <v>Mr. Aaron</v>
      </c>
      <c r="C698">
        <f>VLOOKUP($A698,'Medical Examinations'!$A:$J,COLUMN('Medical Examinations'!B697),FALSE)</f>
        <v>26.41</v>
      </c>
      <c r="D698">
        <f>VLOOKUP($A698,'Medical Examinations'!$A:$J,COLUMN('Medical Examinations'!C697),FALSE)</f>
        <v>8.11</v>
      </c>
      <c r="E698" t="str">
        <f>VLOOKUP($A698,'Medical Examinations'!$A:$J,COLUMN('Medical Examinations'!D697),FALSE)</f>
        <v>No</v>
      </c>
      <c r="F698" t="str">
        <f>VLOOKUP($A698,'Medical Examinations'!$A:$J,COLUMN('Medical Examinations'!E697),FALSE)</f>
        <v>No</v>
      </c>
      <c r="G698" t="str">
        <f>VLOOKUP($A698,'Medical Examinations'!$A:$J,COLUMN('Medical Examinations'!F697),FALSE)</f>
        <v>No</v>
      </c>
      <c r="H698">
        <f>VLOOKUP($A698,'Medical Examinations'!$A:$J,COLUMN('Medical Examinations'!G697),FALSE)</f>
        <v>3</v>
      </c>
      <c r="I698" t="str">
        <f>VLOOKUP($A698,'Medical Examinations'!$A:$J,COLUMN('Medical Examinations'!H697),FALSE)</f>
        <v>No</v>
      </c>
      <c r="J698" t="str">
        <f>VLOOKUP($A698,'Medical Examinations'!$A:$J,COLUMN('Medical Examinations'!I697),FALSE)</f>
        <v>Overweight</v>
      </c>
      <c r="K698" t="str">
        <f>VLOOKUP($A698,'Medical Examinations'!$A:$J,COLUMN('Medical Examinations'!J697),FALSE)</f>
        <v>Diabetes</v>
      </c>
      <c r="L698" s="30">
        <f>VLOOKUP($A698,'Hospitalisation Details'!$A:$K,COLUMN('Hospitalisation Details'!J697),FALSE)</f>
        <v>21442</v>
      </c>
      <c r="M698" s="23">
        <f>VLOOKUP($A698,'Hospitalisation Details'!$A:$K,COLUMN('Hospitalisation Details'!F697),FALSE)</f>
        <v>14394.56</v>
      </c>
      <c r="N698" t="str">
        <f>VLOOKUP($A698,'Hospitalisation Details'!$A:$K,COLUMN('Hospitalisation Details'!G697),FALSE)</f>
        <v>Tier - 2</v>
      </c>
      <c r="O698" t="str">
        <f>VLOOKUP($A698,'Hospitalisation Details'!$A:$K,COLUMN('Hospitalisation Details'!H697),FALSE)</f>
        <v>Tier - 1</v>
      </c>
      <c r="P698" t="str">
        <f>VLOOKUP($A698,'Hospitalisation Details'!$A:$K,COLUMN('Hospitalisation Details'!I697),FALSE)</f>
        <v>R1018</v>
      </c>
      <c r="Q698">
        <f>VLOOKUP($A698,'Hospitalisation Details'!$A:$K,COLUMN('Hospitalisation Details'!K697),FALSE)</f>
        <v>64</v>
      </c>
    </row>
    <row r="699" spans="1:17" ht="15.75" x14ac:dyDescent="0.25">
      <c r="A699" s="6" t="s">
        <v>739</v>
      </c>
      <c r="B699" t="str">
        <f>VLOOKUP(A699,'Customer Names'!A:E,COLUMN('Customer Names'!D698),FALSE)</f>
        <v>Ms. Kate</v>
      </c>
      <c r="C699">
        <f>VLOOKUP($A699,'Medical Examinations'!$A:$J,COLUMN('Medical Examinations'!B698),FALSE)</f>
        <v>28.785</v>
      </c>
      <c r="D699">
        <f>VLOOKUP($A699,'Medical Examinations'!$A:$J,COLUMN('Medical Examinations'!C698),FALSE)</f>
        <v>6.6</v>
      </c>
      <c r="E699" t="str">
        <f>VLOOKUP($A699,'Medical Examinations'!$A:$J,COLUMN('Medical Examinations'!D698),FALSE)</f>
        <v>No</v>
      </c>
      <c r="F699" t="str">
        <f>VLOOKUP($A699,'Medical Examinations'!$A:$J,COLUMN('Medical Examinations'!E698),FALSE)</f>
        <v>No</v>
      </c>
      <c r="G699" t="str">
        <f>VLOOKUP($A699,'Medical Examinations'!$A:$J,COLUMN('Medical Examinations'!F698),FALSE)</f>
        <v>No</v>
      </c>
      <c r="H699">
        <f>VLOOKUP($A699,'Medical Examinations'!$A:$J,COLUMN('Medical Examinations'!G698),FALSE)</f>
        <v>0</v>
      </c>
      <c r="I699" t="str">
        <f>VLOOKUP($A699,'Medical Examinations'!$A:$J,COLUMN('Medical Examinations'!H698),FALSE)</f>
        <v>No</v>
      </c>
      <c r="J699" t="str">
        <f>VLOOKUP($A699,'Medical Examinations'!$A:$J,COLUMN('Medical Examinations'!I698),FALSE)</f>
        <v>Overweight</v>
      </c>
      <c r="K699" t="str">
        <f>VLOOKUP($A699,'Medical Examinations'!$A:$J,COLUMN('Medical Examinations'!J698),FALSE)</f>
        <v>Diabetes</v>
      </c>
      <c r="L699" s="30">
        <f>VLOOKUP($A699,'Hospitalisation Details'!$A:$K,COLUMN('Hospitalisation Details'!J698),FALSE)</f>
        <v>23915</v>
      </c>
      <c r="M699" s="23">
        <f>VLOOKUP($A699,'Hospitalisation Details'!$A:$K,COLUMN('Hospitalisation Details'!F698),FALSE)</f>
        <v>14394.4</v>
      </c>
      <c r="N699" t="str">
        <f>VLOOKUP($A699,'Hospitalisation Details'!$A:$K,COLUMN('Hospitalisation Details'!G698),FALSE)</f>
        <v>Tier - 2</v>
      </c>
      <c r="O699" t="str">
        <f>VLOOKUP($A699,'Hospitalisation Details'!$A:$K,COLUMN('Hospitalisation Details'!H698),FALSE)</f>
        <v>Tier - 3</v>
      </c>
      <c r="P699" t="str">
        <f>VLOOKUP($A699,'Hospitalisation Details'!$A:$K,COLUMN('Hospitalisation Details'!I698),FALSE)</f>
        <v>R1024</v>
      </c>
      <c r="Q699">
        <f>VLOOKUP($A699,'Hospitalisation Details'!$A:$K,COLUMN('Hospitalisation Details'!K698),FALSE)</f>
        <v>57</v>
      </c>
    </row>
    <row r="700" spans="1:17" ht="15.75" x14ac:dyDescent="0.25">
      <c r="A700" s="6" t="s">
        <v>740</v>
      </c>
      <c r="B700" t="str">
        <f>VLOOKUP(A700,'Customer Names'!A:E,COLUMN('Customer Names'!D699),FALSE)</f>
        <v>Ms. Maria</v>
      </c>
      <c r="C700">
        <f>VLOOKUP($A700,'Medical Examinations'!$A:$J,COLUMN('Medical Examinations'!B699),FALSE)</f>
        <v>26.695</v>
      </c>
      <c r="D700">
        <f>VLOOKUP($A700,'Medical Examinations'!$A:$J,COLUMN('Medical Examinations'!C699),FALSE)</f>
        <v>10.14</v>
      </c>
      <c r="E700" t="str">
        <f>VLOOKUP($A700,'Medical Examinations'!$A:$J,COLUMN('Medical Examinations'!D699),FALSE)</f>
        <v>Yes</v>
      </c>
      <c r="F700" t="str">
        <f>VLOOKUP($A700,'Medical Examinations'!$A:$J,COLUMN('Medical Examinations'!E699),FALSE)</f>
        <v>No</v>
      </c>
      <c r="G700" t="str">
        <f>VLOOKUP($A700,'Medical Examinations'!$A:$J,COLUMN('Medical Examinations'!F699),FALSE)</f>
        <v>Yes</v>
      </c>
      <c r="H700">
        <f>VLOOKUP($A700,'Medical Examinations'!$A:$J,COLUMN('Medical Examinations'!G699),FALSE)</f>
        <v>1</v>
      </c>
      <c r="I700" t="str">
        <f>VLOOKUP($A700,'Medical Examinations'!$A:$J,COLUMN('Medical Examinations'!H699),FALSE)</f>
        <v>No</v>
      </c>
      <c r="J700" t="str">
        <f>VLOOKUP($A700,'Medical Examinations'!$A:$J,COLUMN('Medical Examinations'!I699),FALSE)</f>
        <v>Overweight</v>
      </c>
      <c r="K700" t="str">
        <f>VLOOKUP($A700,'Medical Examinations'!$A:$J,COLUMN('Medical Examinations'!J699),FALSE)</f>
        <v>Diabetes</v>
      </c>
      <c r="L700" s="30">
        <f>VLOOKUP($A700,'Hospitalisation Details'!$A:$K,COLUMN('Hospitalisation Details'!J699),FALSE)</f>
        <v>23208</v>
      </c>
      <c r="M700" s="23">
        <f>VLOOKUP($A700,'Hospitalisation Details'!$A:$K,COLUMN('Hospitalisation Details'!F699),FALSE)</f>
        <v>14382.71</v>
      </c>
      <c r="N700" t="str">
        <f>VLOOKUP($A700,'Hospitalisation Details'!$A:$K,COLUMN('Hospitalisation Details'!G699),FALSE)</f>
        <v>Tier - 2</v>
      </c>
      <c r="O700" t="str">
        <f>VLOOKUP($A700,'Hospitalisation Details'!$A:$K,COLUMN('Hospitalisation Details'!H699),FALSE)</f>
        <v>Tier - 2</v>
      </c>
      <c r="P700" t="str">
        <f>VLOOKUP($A700,'Hospitalisation Details'!$A:$K,COLUMN('Hospitalisation Details'!I699),FALSE)</f>
        <v>R1012</v>
      </c>
      <c r="Q700">
        <f>VLOOKUP($A700,'Hospitalisation Details'!$A:$K,COLUMN('Hospitalisation Details'!K699),FALSE)</f>
        <v>59</v>
      </c>
    </row>
    <row r="701" spans="1:17" ht="15.75" x14ac:dyDescent="0.25">
      <c r="A701" s="6" t="s">
        <v>741</v>
      </c>
      <c r="B701" t="str">
        <f>VLOOKUP(A701,'Customer Names'!A:E,COLUMN('Customer Names'!D700),FALSE)</f>
        <v>Mr. Daven</v>
      </c>
      <c r="C701">
        <f>VLOOKUP($A701,'Medical Examinations'!$A:$J,COLUMN('Medical Examinations'!B700),FALSE)</f>
        <v>32.799999999999997</v>
      </c>
      <c r="D701">
        <f>VLOOKUP($A701,'Medical Examinations'!$A:$J,COLUMN('Medical Examinations'!C700),FALSE)</f>
        <v>6.06</v>
      </c>
      <c r="E701" t="str">
        <f>VLOOKUP($A701,'Medical Examinations'!$A:$J,COLUMN('Medical Examinations'!D700),FALSE)</f>
        <v>Yes</v>
      </c>
      <c r="F701" t="str">
        <f>VLOOKUP($A701,'Medical Examinations'!$A:$J,COLUMN('Medical Examinations'!E700),FALSE)</f>
        <v>No</v>
      </c>
      <c r="G701" t="str">
        <f>VLOOKUP($A701,'Medical Examinations'!$A:$J,COLUMN('Medical Examinations'!F700),FALSE)</f>
        <v>No</v>
      </c>
      <c r="H701">
        <f>VLOOKUP($A701,'Medical Examinations'!$A:$J,COLUMN('Medical Examinations'!G700),FALSE)</f>
        <v>1</v>
      </c>
      <c r="I701" t="str">
        <f>VLOOKUP($A701,'Medical Examinations'!$A:$J,COLUMN('Medical Examinations'!H700),FALSE)</f>
        <v>No</v>
      </c>
      <c r="J701" t="str">
        <f>VLOOKUP($A701,'Medical Examinations'!$A:$J,COLUMN('Medical Examinations'!I700),FALSE)</f>
        <v>Obesity</v>
      </c>
      <c r="K701" t="str">
        <f>VLOOKUP($A701,'Medical Examinations'!$A:$J,COLUMN('Medical Examinations'!J700),FALSE)</f>
        <v>Prediabetes</v>
      </c>
      <c r="L701" s="30">
        <f>VLOOKUP($A701,'Hospitalisation Details'!$A:$K,COLUMN('Hospitalisation Details'!J700),FALSE)</f>
        <v>32463</v>
      </c>
      <c r="M701" s="23">
        <f>VLOOKUP($A701,'Hospitalisation Details'!$A:$K,COLUMN('Hospitalisation Details'!F700),FALSE)</f>
        <v>14358.36</v>
      </c>
      <c r="N701" t="str">
        <f>VLOOKUP($A701,'Hospitalisation Details'!$A:$K,COLUMN('Hospitalisation Details'!G700),FALSE)</f>
        <v>Tier - 2</v>
      </c>
      <c r="O701" t="str">
        <f>VLOOKUP($A701,'Hospitalisation Details'!$A:$K,COLUMN('Hospitalisation Details'!H700),FALSE)</f>
        <v>Tier - 2</v>
      </c>
      <c r="P701" t="str">
        <f>VLOOKUP($A701,'Hospitalisation Details'!$A:$K,COLUMN('Hospitalisation Details'!I700),FALSE)</f>
        <v>R1011</v>
      </c>
      <c r="Q701">
        <f>VLOOKUP($A701,'Hospitalisation Details'!$A:$K,COLUMN('Hospitalisation Details'!K700),FALSE)</f>
        <v>34</v>
      </c>
    </row>
    <row r="702" spans="1:17" ht="15.75" x14ac:dyDescent="0.25">
      <c r="A702" s="6" t="s">
        <v>742</v>
      </c>
      <c r="B702" t="str">
        <f>VLOOKUP(A702,'Customer Names'!A:E,COLUMN('Customer Names'!D701),FALSE)</f>
        <v>Mrs. Brianne</v>
      </c>
      <c r="C702">
        <f>VLOOKUP($A702,'Medical Examinations'!$A:$J,COLUMN('Medical Examinations'!B701),FALSE)</f>
        <v>35.869999999999997</v>
      </c>
      <c r="D702">
        <f>VLOOKUP($A702,'Medical Examinations'!$A:$J,COLUMN('Medical Examinations'!C701),FALSE)</f>
        <v>9.91</v>
      </c>
      <c r="E702" t="str">
        <f>VLOOKUP($A702,'Medical Examinations'!$A:$J,COLUMN('Medical Examinations'!D701),FALSE)</f>
        <v>Yes</v>
      </c>
      <c r="F702" t="str">
        <f>VLOOKUP($A702,'Medical Examinations'!$A:$J,COLUMN('Medical Examinations'!E701),FALSE)</f>
        <v>No</v>
      </c>
      <c r="G702" t="str">
        <f>VLOOKUP($A702,'Medical Examinations'!$A:$J,COLUMN('Medical Examinations'!F701),FALSE)</f>
        <v>No</v>
      </c>
      <c r="H702">
        <f>VLOOKUP($A702,'Medical Examinations'!$A:$J,COLUMN('Medical Examinations'!G701),FALSE)</f>
        <v>0</v>
      </c>
      <c r="I702" t="str">
        <f>VLOOKUP($A702,'Medical Examinations'!$A:$J,COLUMN('Medical Examinations'!H701),FALSE)</f>
        <v>No</v>
      </c>
      <c r="J702" t="str">
        <f>VLOOKUP($A702,'Medical Examinations'!$A:$J,COLUMN('Medical Examinations'!I701),FALSE)</f>
        <v>Obesity</v>
      </c>
      <c r="K702" t="str">
        <f>VLOOKUP($A702,'Medical Examinations'!$A:$J,COLUMN('Medical Examinations'!J701),FALSE)</f>
        <v>Diabetes</v>
      </c>
      <c r="L702" s="30">
        <f>VLOOKUP($A702,'Hospitalisation Details'!$A:$K,COLUMN('Hospitalisation Details'!J701),FALSE)</f>
        <v>24755</v>
      </c>
      <c r="M702" s="23">
        <f>VLOOKUP($A702,'Hospitalisation Details'!$A:$K,COLUMN('Hospitalisation Details'!F701),FALSE)</f>
        <v>14355.43</v>
      </c>
      <c r="N702" t="str">
        <f>VLOOKUP($A702,'Hospitalisation Details'!$A:$K,COLUMN('Hospitalisation Details'!G701),FALSE)</f>
        <v>Tier - 2</v>
      </c>
      <c r="O702" t="str">
        <f>VLOOKUP($A702,'Hospitalisation Details'!$A:$K,COLUMN('Hospitalisation Details'!H701),FALSE)</f>
        <v>Tier - 1</v>
      </c>
      <c r="P702" t="str">
        <f>VLOOKUP($A702,'Hospitalisation Details'!$A:$K,COLUMN('Hospitalisation Details'!I701),FALSE)</f>
        <v>R1026</v>
      </c>
      <c r="Q702">
        <f>VLOOKUP($A702,'Hospitalisation Details'!$A:$K,COLUMN('Hospitalisation Details'!K701),FALSE)</f>
        <v>55</v>
      </c>
    </row>
    <row r="703" spans="1:17" ht="15.75" x14ac:dyDescent="0.25">
      <c r="A703" s="6" t="s">
        <v>743</v>
      </c>
      <c r="B703" t="str">
        <f>VLOOKUP(A703,'Customer Names'!A:E,COLUMN('Customer Names'!D702),FALSE)</f>
        <v>Mr. Hiroki</v>
      </c>
      <c r="C703">
        <f>VLOOKUP($A703,'Medical Examinations'!$A:$J,COLUMN('Medical Examinations'!B702),FALSE)</f>
        <v>21.66</v>
      </c>
      <c r="D703">
        <f>VLOOKUP($A703,'Medical Examinations'!$A:$J,COLUMN('Medical Examinations'!C702),FALSE)</f>
        <v>4.1399999999999997</v>
      </c>
      <c r="E703" t="str">
        <f>VLOOKUP($A703,'Medical Examinations'!$A:$J,COLUMN('Medical Examinations'!D702),FALSE)</f>
        <v>Yes</v>
      </c>
      <c r="F703" t="str">
        <f>VLOOKUP($A703,'Medical Examinations'!$A:$J,COLUMN('Medical Examinations'!E702),FALSE)</f>
        <v>No</v>
      </c>
      <c r="G703" t="str">
        <f>VLOOKUP($A703,'Medical Examinations'!$A:$J,COLUMN('Medical Examinations'!F702),FALSE)</f>
        <v>No</v>
      </c>
      <c r="H703">
        <f>VLOOKUP($A703,'Medical Examinations'!$A:$J,COLUMN('Medical Examinations'!G702),FALSE)</f>
        <v>2</v>
      </c>
      <c r="I703" t="str">
        <f>VLOOKUP($A703,'Medical Examinations'!$A:$J,COLUMN('Medical Examinations'!H702),FALSE)</f>
        <v>No</v>
      </c>
      <c r="J703" t="str">
        <f>VLOOKUP($A703,'Medical Examinations'!$A:$J,COLUMN('Medical Examinations'!I702),FALSE)</f>
        <v>Healthy Weight</v>
      </c>
      <c r="K703" t="str">
        <f>VLOOKUP($A703,'Medical Examinations'!$A:$J,COLUMN('Medical Examinations'!J702),FALSE)</f>
        <v>Normal</v>
      </c>
      <c r="L703" s="30">
        <f>VLOOKUP($A703,'Hospitalisation Details'!$A:$K,COLUMN('Hospitalisation Details'!J702),FALSE)</f>
        <v>21908</v>
      </c>
      <c r="M703" s="23">
        <f>VLOOKUP($A703,'Hospitalisation Details'!$A:$K,COLUMN('Hospitalisation Details'!F702),FALSE)</f>
        <v>14349.85</v>
      </c>
      <c r="N703" t="str">
        <f>VLOOKUP($A703,'Hospitalisation Details'!$A:$K,COLUMN('Hospitalisation Details'!G702),FALSE)</f>
        <v>Tier - 2</v>
      </c>
      <c r="O703" t="str">
        <f>VLOOKUP($A703,'Hospitalisation Details'!$A:$K,COLUMN('Hospitalisation Details'!H702),FALSE)</f>
        <v>Tier - 2</v>
      </c>
      <c r="P703" t="str">
        <f>VLOOKUP($A703,'Hospitalisation Details'!$A:$K,COLUMN('Hospitalisation Details'!I702),FALSE)</f>
        <v>R1012</v>
      </c>
      <c r="Q703">
        <f>VLOOKUP($A703,'Hospitalisation Details'!$A:$K,COLUMN('Hospitalisation Details'!K702),FALSE)</f>
        <v>63</v>
      </c>
    </row>
    <row r="704" spans="1:17" ht="15.75" x14ac:dyDescent="0.25">
      <c r="A704" s="6" t="s">
        <v>744</v>
      </c>
      <c r="B704" t="str">
        <f>VLOOKUP(A704,'Customer Names'!A:E,COLUMN('Customer Names'!D703),FALSE)</f>
        <v>Mr. Anders</v>
      </c>
      <c r="C704">
        <f>VLOOKUP($A704,'Medical Examinations'!$A:$J,COLUMN('Medical Examinations'!B703),FALSE)</f>
        <v>37.72</v>
      </c>
      <c r="D704">
        <f>VLOOKUP($A704,'Medical Examinations'!$A:$J,COLUMN('Medical Examinations'!C703),FALSE)</f>
        <v>4.38</v>
      </c>
      <c r="E704" t="str">
        <f>VLOOKUP($A704,'Medical Examinations'!$A:$J,COLUMN('Medical Examinations'!D703),FALSE)</f>
        <v>Yes</v>
      </c>
      <c r="F704" t="str">
        <f>VLOOKUP($A704,'Medical Examinations'!$A:$J,COLUMN('Medical Examinations'!E703),FALSE)</f>
        <v>No</v>
      </c>
      <c r="G704" t="str">
        <f>VLOOKUP($A704,'Medical Examinations'!$A:$J,COLUMN('Medical Examinations'!F703),FALSE)</f>
        <v>Yes</v>
      </c>
      <c r="H704">
        <f>VLOOKUP($A704,'Medical Examinations'!$A:$J,COLUMN('Medical Examinations'!G703),FALSE)</f>
        <v>1</v>
      </c>
      <c r="I704" t="str">
        <f>VLOOKUP($A704,'Medical Examinations'!$A:$J,COLUMN('Medical Examinations'!H703),FALSE)</f>
        <v>No</v>
      </c>
      <c r="J704" t="str">
        <f>VLOOKUP($A704,'Medical Examinations'!$A:$J,COLUMN('Medical Examinations'!I703),FALSE)</f>
        <v>Obesity</v>
      </c>
      <c r="K704" t="str">
        <f>VLOOKUP($A704,'Medical Examinations'!$A:$J,COLUMN('Medical Examinations'!J703),FALSE)</f>
        <v>Normal</v>
      </c>
      <c r="L704" s="30">
        <f>VLOOKUP($A704,'Hospitalisation Details'!$A:$K,COLUMN('Hospitalisation Details'!J703),FALSE)</f>
        <v>25472</v>
      </c>
      <c r="M704" s="23">
        <f>VLOOKUP($A704,'Hospitalisation Details'!$A:$K,COLUMN('Hospitalisation Details'!F703),FALSE)</f>
        <v>14337.91</v>
      </c>
      <c r="N704" t="str">
        <f>VLOOKUP($A704,'Hospitalisation Details'!$A:$K,COLUMN('Hospitalisation Details'!G703),FALSE)</f>
        <v>Tier - 2</v>
      </c>
      <c r="O704" t="str">
        <f>VLOOKUP($A704,'Hospitalisation Details'!$A:$K,COLUMN('Hospitalisation Details'!H703),FALSE)</f>
        <v>Tier - 3</v>
      </c>
      <c r="P704" t="str">
        <f>VLOOKUP($A704,'Hospitalisation Details'!$A:$K,COLUMN('Hospitalisation Details'!I703),FALSE)</f>
        <v>R1022</v>
      </c>
      <c r="Q704">
        <f>VLOOKUP($A704,'Hospitalisation Details'!$A:$K,COLUMN('Hospitalisation Details'!K703),FALSE)</f>
        <v>53</v>
      </c>
    </row>
    <row r="705" spans="1:17" ht="15.75" x14ac:dyDescent="0.25">
      <c r="A705" s="6" t="s">
        <v>745</v>
      </c>
      <c r="B705" t="str">
        <f>VLOOKUP(A705,'Customer Names'!A:E,COLUMN('Customer Names'!D704),FALSE)</f>
        <v>Ms. Danielle</v>
      </c>
      <c r="C705">
        <f>VLOOKUP($A705,'Medical Examinations'!$A:$J,COLUMN('Medical Examinations'!B704),FALSE)</f>
        <v>39.700000000000003</v>
      </c>
      <c r="D705">
        <f>VLOOKUP($A705,'Medical Examinations'!$A:$J,COLUMN('Medical Examinations'!C704),FALSE)</f>
        <v>9.83</v>
      </c>
      <c r="E705" t="str">
        <f>VLOOKUP($A705,'Medical Examinations'!$A:$J,COLUMN('Medical Examinations'!D704),FALSE)</f>
        <v>No</v>
      </c>
      <c r="F705" t="str">
        <f>VLOOKUP($A705,'Medical Examinations'!$A:$J,COLUMN('Medical Examinations'!E704),FALSE)</f>
        <v>No</v>
      </c>
      <c r="G705" t="str">
        <f>VLOOKUP($A705,'Medical Examinations'!$A:$J,COLUMN('Medical Examinations'!F704),FALSE)</f>
        <v>No</v>
      </c>
      <c r="H705">
        <f>VLOOKUP($A705,'Medical Examinations'!$A:$J,COLUMN('Medical Examinations'!G704),FALSE)</f>
        <v>3</v>
      </c>
      <c r="I705" t="str">
        <f>VLOOKUP($A705,'Medical Examinations'!$A:$J,COLUMN('Medical Examinations'!H704),FALSE)</f>
        <v>No</v>
      </c>
      <c r="J705" t="str">
        <f>VLOOKUP($A705,'Medical Examinations'!$A:$J,COLUMN('Medical Examinations'!I704),FALSE)</f>
        <v>Obesity</v>
      </c>
      <c r="K705" t="str">
        <f>VLOOKUP($A705,'Medical Examinations'!$A:$J,COLUMN('Medical Examinations'!J704),FALSE)</f>
        <v>Diabetes</v>
      </c>
      <c r="L705" s="30">
        <f>VLOOKUP($A705,'Hospitalisation Details'!$A:$K,COLUMN('Hospitalisation Details'!J704),FALSE)</f>
        <v>21376</v>
      </c>
      <c r="M705" s="23">
        <f>VLOOKUP($A705,'Hospitalisation Details'!$A:$K,COLUMN('Hospitalisation Details'!F704),FALSE)</f>
        <v>14319.03</v>
      </c>
      <c r="N705" t="str">
        <f>VLOOKUP($A705,'Hospitalisation Details'!$A:$K,COLUMN('Hospitalisation Details'!G704),FALSE)</f>
        <v>Tier - 2</v>
      </c>
      <c r="O705" t="str">
        <f>VLOOKUP($A705,'Hospitalisation Details'!$A:$K,COLUMN('Hospitalisation Details'!H704),FALSE)</f>
        <v>Tier - 2</v>
      </c>
      <c r="P705" t="str">
        <f>VLOOKUP($A705,'Hospitalisation Details'!$A:$K,COLUMN('Hospitalisation Details'!I704),FALSE)</f>
        <v>R1011</v>
      </c>
      <c r="Q705">
        <f>VLOOKUP($A705,'Hospitalisation Details'!$A:$K,COLUMN('Hospitalisation Details'!K704),FALSE)</f>
        <v>64</v>
      </c>
    </row>
    <row r="706" spans="1:17" ht="15.75" x14ac:dyDescent="0.25">
      <c r="A706" s="6" t="s">
        <v>746</v>
      </c>
      <c r="B706" t="str">
        <f>VLOOKUP(A706,'Customer Names'!A:E,COLUMN('Customer Names'!D705),FALSE)</f>
        <v>Ms. Candace</v>
      </c>
      <c r="C706">
        <f>VLOOKUP($A706,'Medical Examinations'!$A:$J,COLUMN('Medical Examinations'!B705),FALSE)</f>
        <v>35.97</v>
      </c>
      <c r="D706">
        <f>VLOOKUP($A706,'Medical Examinations'!$A:$J,COLUMN('Medical Examinations'!C705),FALSE)</f>
        <v>11.08</v>
      </c>
      <c r="E706" t="str">
        <f>VLOOKUP($A706,'Medical Examinations'!$A:$J,COLUMN('Medical Examinations'!D705),FALSE)</f>
        <v>No</v>
      </c>
      <c r="F706" t="str">
        <f>VLOOKUP($A706,'Medical Examinations'!$A:$J,COLUMN('Medical Examinations'!E705),FALSE)</f>
        <v>No</v>
      </c>
      <c r="G706" t="str">
        <f>VLOOKUP($A706,'Medical Examinations'!$A:$J,COLUMN('Medical Examinations'!F705),FALSE)</f>
        <v>No</v>
      </c>
      <c r="H706">
        <f>VLOOKUP($A706,'Medical Examinations'!$A:$J,COLUMN('Medical Examinations'!G705),FALSE)</f>
        <v>3</v>
      </c>
      <c r="I706" t="str">
        <f>VLOOKUP($A706,'Medical Examinations'!$A:$J,COLUMN('Medical Examinations'!H705),FALSE)</f>
        <v>No</v>
      </c>
      <c r="J706" t="str">
        <f>VLOOKUP($A706,'Medical Examinations'!$A:$J,COLUMN('Medical Examinations'!I705),FALSE)</f>
        <v>Obesity</v>
      </c>
      <c r="K706" t="str">
        <f>VLOOKUP($A706,'Medical Examinations'!$A:$J,COLUMN('Medical Examinations'!J705),FALSE)</f>
        <v>Diabetes</v>
      </c>
      <c r="L706" s="30">
        <f>VLOOKUP($A706,'Hospitalisation Details'!$A:$K,COLUMN('Hospitalisation Details'!J705),FALSE)</f>
        <v>21473</v>
      </c>
      <c r="M706" s="23">
        <f>VLOOKUP($A706,'Hospitalisation Details'!$A:$K,COLUMN('Hospitalisation Details'!F705),FALSE)</f>
        <v>14313.85</v>
      </c>
      <c r="N706" t="str">
        <f>VLOOKUP($A706,'Hospitalisation Details'!$A:$K,COLUMN('Hospitalisation Details'!G705),FALSE)</f>
        <v>Tier - 2</v>
      </c>
      <c r="O706" t="str">
        <f>VLOOKUP($A706,'Hospitalisation Details'!$A:$K,COLUMN('Hospitalisation Details'!H705),FALSE)</f>
        <v>Tier - 3</v>
      </c>
      <c r="P706" t="str">
        <f>VLOOKUP($A706,'Hospitalisation Details'!$A:$K,COLUMN('Hospitalisation Details'!I705),FALSE)</f>
        <v>R1013</v>
      </c>
      <c r="Q706">
        <f>VLOOKUP($A706,'Hospitalisation Details'!$A:$K,COLUMN('Hospitalisation Details'!K705),FALSE)</f>
        <v>64</v>
      </c>
    </row>
    <row r="707" spans="1:17" ht="15.75" x14ac:dyDescent="0.25">
      <c r="A707" s="6" t="s">
        <v>747</v>
      </c>
      <c r="B707" t="str">
        <f>VLOOKUP(A707,'Customer Names'!A:E,COLUMN('Customer Names'!D706),FALSE)</f>
        <v>Mr. Bruno</v>
      </c>
      <c r="C707">
        <f>VLOOKUP($A707,'Medical Examinations'!$A:$J,COLUMN('Medical Examinations'!B706),FALSE)</f>
        <v>37.85</v>
      </c>
      <c r="D707">
        <f>VLOOKUP($A707,'Medical Examinations'!$A:$J,COLUMN('Medical Examinations'!C706),FALSE)</f>
        <v>11.01</v>
      </c>
      <c r="E707" t="str">
        <f>VLOOKUP($A707,'Medical Examinations'!$A:$J,COLUMN('Medical Examinations'!D706),FALSE)</f>
        <v>No</v>
      </c>
      <c r="F707" t="str">
        <f>VLOOKUP($A707,'Medical Examinations'!$A:$J,COLUMN('Medical Examinations'!E706),FALSE)</f>
        <v>No</v>
      </c>
      <c r="G707" t="str">
        <f>VLOOKUP($A707,'Medical Examinations'!$A:$J,COLUMN('Medical Examinations'!F706),FALSE)</f>
        <v>No</v>
      </c>
      <c r="H707">
        <f>VLOOKUP($A707,'Medical Examinations'!$A:$J,COLUMN('Medical Examinations'!G706),FALSE)</f>
        <v>0</v>
      </c>
      <c r="I707" t="str">
        <f>VLOOKUP($A707,'Medical Examinations'!$A:$J,COLUMN('Medical Examinations'!H706),FALSE)</f>
        <v>No</v>
      </c>
      <c r="J707" t="str">
        <f>VLOOKUP($A707,'Medical Examinations'!$A:$J,COLUMN('Medical Examinations'!I706),FALSE)</f>
        <v>Obesity</v>
      </c>
      <c r="K707" t="str">
        <f>VLOOKUP($A707,'Medical Examinations'!$A:$J,COLUMN('Medical Examinations'!J706),FALSE)</f>
        <v>Diabetes</v>
      </c>
      <c r="L707" s="30">
        <f>VLOOKUP($A707,'Hospitalisation Details'!$A:$K,COLUMN('Hospitalisation Details'!J706),FALSE)</f>
        <v>25187</v>
      </c>
      <c r="M707" s="23">
        <f>VLOOKUP($A707,'Hospitalisation Details'!$A:$K,COLUMN('Hospitalisation Details'!F706),FALSE)</f>
        <v>14285.9</v>
      </c>
      <c r="N707" t="str">
        <f>VLOOKUP($A707,'Hospitalisation Details'!$A:$K,COLUMN('Hospitalisation Details'!G706),FALSE)</f>
        <v>Tier - 2</v>
      </c>
      <c r="O707" t="str">
        <f>VLOOKUP($A707,'Hospitalisation Details'!$A:$K,COLUMN('Hospitalisation Details'!H706),FALSE)</f>
        <v>Tier - 3</v>
      </c>
      <c r="P707" t="str">
        <f>VLOOKUP($A707,'Hospitalisation Details'!$A:$K,COLUMN('Hospitalisation Details'!I706),FALSE)</f>
        <v>R1012</v>
      </c>
      <c r="Q707">
        <f>VLOOKUP($A707,'Hospitalisation Details'!$A:$K,COLUMN('Hospitalisation Details'!K706),FALSE)</f>
        <v>54</v>
      </c>
    </row>
    <row r="708" spans="1:17" ht="15.75" x14ac:dyDescent="0.25">
      <c r="A708" s="6" t="s">
        <v>748</v>
      </c>
      <c r="B708" t="str">
        <f>VLOOKUP(A708,'Customer Names'!A:E,COLUMN('Customer Names'!D707),FALSE)</f>
        <v>Ms. Emily</v>
      </c>
      <c r="C708">
        <f>VLOOKUP($A708,'Medical Examinations'!$A:$J,COLUMN('Medical Examinations'!B707),FALSE)</f>
        <v>21.66</v>
      </c>
      <c r="D708">
        <f>VLOOKUP($A708,'Medical Examinations'!$A:$J,COLUMN('Medical Examinations'!C707),FALSE)</f>
        <v>4.37</v>
      </c>
      <c r="E708" t="str">
        <f>VLOOKUP($A708,'Medical Examinations'!$A:$J,COLUMN('Medical Examinations'!D707),FALSE)</f>
        <v>No</v>
      </c>
      <c r="F708" t="str">
        <f>VLOOKUP($A708,'Medical Examinations'!$A:$J,COLUMN('Medical Examinations'!E707),FALSE)</f>
        <v>Yes</v>
      </c>
      <c r="G708" t="str">
        <f>VLOOKUP($A708,'Medical Examinations'!$A:$J,COLUMN('Medical Examinations'!F707),FALSE)</f>
        <v>No</v>
      </c>
      <c r="H708">
        <f>VLOOKUP($A708,'Medical Examinations'!$A:$J,COLUMN('Medical Examinations'!G707),FALSE)</f>
        <v>1</v>
      </c>
      <c r="I708" t="str">
        <f>VLOOKUP($A708,'Medical Examinations'!$A:$J,COLUMN('Medical Examinations'!H707),FALSE)</f>
        <v>Yes</v>
      </c>
      <c r="J708" t="str">
        <f>VLOOKUP($A708,'Medical Examinations'!$A:$J,COLUMN('Medical Examinations'!I707),FALSE)</f>
        <v>Healthy Weight</v>
      </c>
      <c r="K708" t="str">
        <f>VLOOKUP($A708,'Medical Examinations'!$A:$J,COLUMN('Medical Examinations'!J707),FALSE)</f>
        <v>Normal</v>
      </c>
      <c r="L708" s="30">
        <f>VLOOKUP($A708,'Hospitalisation Details'!$A:$K,COLUMN('Hospitalisation Details'!J707),FALSE)</f>
        <v>38236</v>
      </c>
      <c r="M708" s="23">
        <f>VLOOKUP($A708,'Hospitalisation Details'!$A:$K,COLUMN('Hospitalisation Details'!F707),FALSE)</f>
        <v>14283.46</v>
      </c>
      <c r="N708" t="str">
        <f>VLOOKUP($A708,'Hospitalisation Details'!$A:$K,COLUMN('Hospitalisation Details'!G707),FALSE)</f>
        <v>Tier - 2</v>
      </c>
      <c r="O708" t="str">
        <f>VLOOKUP($A708,'Hospitalisation Details'!$A:$K,COLUMN('Hospitalisation Details'!H707),FALSE)</f>
        <v>Tier - 2</v>
      </c>
      <c r="P708" t="str">
        <f>VLOOKUP($A708,'Hospitalisation Details'!$A:$K,COLUMN('Hospitalisation Details'!I707),FALSE)</f>
        <v>R1024</v>
      </c>
      <c r="Q708">
        <f>VLOOKUP($A708,'Hospitalisation Details'!$A:$K,COLUMN('Hospitalisation Details'!K707),FALSE)</f>
        <v>18</v>
      </c>
    </row>
    <row r="709" spans="1:17" ht="15.75" x14ac:dyDescent="0.25">
      <c r="A709" s="6" t="s">
        <v>749</v>
      </c>
      <c r="B709" t="str">
        <f>VLOOKUP(A709,'Customer Names'!A:E,COLUMN('Customer Names'!D708),FALSE)</f>
        <v>Mrs. Katie</v>
      </c>
      <c r="C709">
        <f>VLOOKUP($A709,'Medical Examinations'!$A:$J,COLUMN('Medical Examinations'!B708),FALSE)</f>
        <v>39.369999999999997</v>
      </c>
      <c r="D709">
        <f>VLOOKUP($A709,'Medical Examinations'!$A:$J,COLUMN('Medical Examinations'!C708),FALSE)</f>
        <v>5.91</v>
      </c>
      <c r="E709" t="str">
        <f>VLOOKUP($A709,'Medical Examinations'!$A:$J,COLUMN('Medical Examinations'!D708),FALSE)</f>
        <v>No</v>
      </c>
      <c r="F709" t="str">
        <f>VLOOKUP($A709,'Medical Examinations'!$A:$J,COLUMN('Medical Examinations'!E708),FALSE)</f>
        <v>No</v>
      </c>
      <c r="G709" t="str">
        <f>VLOOKUP($A709,'Medical Examinations'!$A:$J,COLUMN('Medical Examinations'!F708),FALSE)</f>
        <v>No</v>
      </c>
      <c r="H709">
        <f>VLOOKUP($A709,'Medical Examinations'!$A:$J,COLUMN('Medical Examinations'!G708),FALSE)</f>
        <v>2</v>
      </c>
      <c r="I709" t="str">
        <f>VLOOKUP($A709,'Medical Examinations'!$A:$J,COLUMN('Medical Examinations'!H708),FALSE)</f>
        <v>No</v>
      </c>
      <c r="J709" t="str">
        <f>VLOOKUP($A709,'Medical Examinations'!$A:$J,COLUMN('Medical Examinations'!I708),FALSE)</f>
        <v>Obesity</v>
      </c>
      <c r="K709" t="str">
        <f>VLOOKUP($A709,'Medical Examinations'!$A:$J,COLUMN('Medical Examinations'!J708),FALSE)</f>
        <v>Prediabetes</v>
      </c>
      <c r="L709" s="30">
        <f>VLOOKUP($A709,'Hospitalisation Details'!$A:$K,COLUMN('Hospitalisation Details'!J708),FALSE)</f>
        <v>26493</v>
      </c>
      <c r="M709" s="23">
        <f>VLOOKUP($A709,'Hospitalisation Details'!$A:$K,COLUMN('Hospitalisation Details'!F708),FALSE)</f>
        <v>14258.33</v>
      </c>
      <c r="N709" t="str">
        <f>VLOOKUP($A709,'Hospitalisation Details'!$A:$K,COLUMN('Hospitalisation Details'!G708),FALSE)</f>
        <v>Tier - 2</v>
      </c>
      <c r="O709" t="str">
        <f>VLOOKUP($A709,'Hospitalisation Details'!$A:$K,COLUMN('Hospitalisation Details'!H708),FALSE)</f>
        <v>Tier - 2</v>
      </c>
      <c r="P709" t="str">
        <f>VLOOKUP($A709,'Hospitalisation Details'!$A:$K,COLUMN('Hospitalisation Details'!I708),FALSE)</f>
        <v>R1026</v>
      </c>
      <c r="Q709">
        <f>VLOOKUP($A709,'Hospitalisation Details'!$A:$K,COLUMN('Hospitalisation Details'!K708),FALSE)</f>
        <v>50</v>
      </c>
    </row>
    <row r="710" spans="1:17" ht="15.75" x14ac:dyDescent="0.25">
      <c r="A710" s="6" t="s">
        <v>750</v>
      </c>
      <c r="B710" t="str">
        <f>VLOOKUP(A710,'Customer Names'!A:E,COLUMN('Customer Names'!D709),FALSE)</f>
        <v>Mrs. Sally</v>
      </c>
      <c r="C710">
        <f>VLOOKUP($A710,'Medical Examinations'!$A:$J,COLUMN('Medical Examinations'!B709),FALSE)</f>
        <v>40.880000000000003</v>
      </c>
      <c r="D710">
        <f>VLOOKUP($A710,'Medical Examinations'!$A:$J,COLUMN('Medical Examinations'!C709),FALSE)</f>
        <v>7.65</v>
      </c>
      <c r="E710" t="str">
        <f>VLOOKUP($A710,'Medical Examinations'!$A:$J,COLUMN('Medical Examinations'!D709),FALSE)</f>
        <v>No</v>
      </c>
      <c r="F710" t="str">
        <f>VLOOKUP($A710,'Medical Examinations'!$A:$J,COLUMN('Medical Examinations'!E709),FALSE)</f>
        <v>No</v>
      </c>
      <c r="G710" t="str">
        <f>VLOOKUP($A710,'Medical Examinations'!$A:$J,COLUMN('Medical Examinations'!F709),FALSE)</f>
        <v>No</v>
      </c>
      <c r="H710">
        <f>VLOOKUP($A710,'Medical Examinations'!$A:$J,COLUMN('Medical Examinations'!G709),FALSE)</f>
        <v>0</v>
      </c>
      <c r="I710" t="str">
        <f>VLOOKUP($A710,'Medical Examinations'!$A:$J,COLUMN('Medical Examinations'!H709),FALSE)</f>
        <v>No</v>
      </c>
      <c r="J710" t="str">
        <f>VLOOKUP($A710,'Medical Examinations'!$A:$J,COLUMN('Medical Examinations'!I709),FALSE)</f>
        <v>Obesity</v>
      </c>
      <c r="K710" t="str">
        <f>VLOOKUP($A710,'Medical Examinations'!$A:$J,COLUMN('Medical Examinations'!J709),FALSE)</f>
        <v>Diabetes</v>
      </c>
      <c r="L710" s="30">
        <f>VLOOKUP($A710,'Hospitalisation Details'!$A:$K,COLUMN('Hospitalisation Details'!J709),FALSE)</f>
        <v>27389</v>
      </c>
      <c r="M710" s="23">
        <f>VLOOKUP($A710,'Hospitalisation Details'!$A:$K,COLUMN('Hospitalisation Details'!F709),FALSE)</f>
        <v>14256.79</v>
      </c>
      <c r="N710" t="str">
        <f>VLOOKUP($A710,'Hospitalisation Details'!$A:$K,COLUMN('Hospitalisation Details'!G709),FALSE)</f>
        <v>Tier - 2</v>
      </c>
      <c r="O710" t="str">
        <f>VLOOKUP($A710,'Hospitalisation Details'!$A:$K,COLUMN('Hospitalisation Details'!H709),FALSE)</f>
        <v>Tier - 2</v>
      </c>
      <c r="P710" t="str">
        <f>VLOOKUP($A710,'Hospitalisation Details'!$A:$K,COLUMN('Hospitalisation Details'!I709),FALSE)</f>
        <v>R1026</v>
      </c>
      <c r="Q710">
        <f>VLOOKUP($A710,'Hospitalisation Details'!$A:$K,COLUMN('Hospitalisation Details'!K709),FALSE)</f>
        <v>48</v>
      </c>
    </row>
    <row r="711" spans="1:17" ht="15.75" x14ac:dyDescent="0.25">
      <c r="A711" s="6" t="s">
        <v>751</v>
      </c>
      <c r="B711" t="str">
        <f>VLOOKUP(A711,'Customer Names'!A:E,COLUMN('Customer Names'!D710),FALSE)</f>
        <v>Ms. Meaghan</v>
      </c>
      <c r="C711">
        <f>VLOOKUP($A711,'Medical Examinations'!$A:$J,COLUMN('Medical Examinations'!B710),FALSE)</f>
        <v>26.22</v>
      </c>
      <c r="D711">
        <f>VLOOKUP($A711,'Medical Examinations'!$A:$J,COLUMN('Medical Examinations'!C710),FALSE)</f>
        <v>5.37</v>
      </c>
      <c r="E711" t="str">
        <f>VLOOKUP($A711,'Medical Examinations'!$A:$J,COLUMN('Medical Examinations'!D710),FALSE)</f>
        <v>Yes</v>
      </c>
      <c r="F711" t="str">
        <f>VLOOKUP($A711,'Medical Examinations'!$A:$J,COLUMN('Medical Examinations'!E710),FALSE)</f>
        <v>No</v>
      </c>
      <c r="G711" t="str">
        <f>VLOOKUP($A711,'Medical Examinations'!$A:$J,COLUMN('Medical Examinations'!F710),FALSE)</f>
        <v>No</v>
      </c>
      <c r="H711">
        <f>VLOOKUP($A711,'Medical Examinations'!$A:$J,COLUMN('Medical Examinations'!G710),FALSE)</f>
        <v>2</v>
      </c>
      <c r="I711" t="str">
        <f>VLOOKUP($A711,'Medical Examinations'!$A:$J,COLUMN('Medical Examinations'!H710),FALSE)</f>
        <v>No</v>
      </c>
      <c r="J711" t="str">
        <f>VLOOKUP($A711,'Medical Examinations'!$A:$J,COLUMN('Medical Examinations'!I710),FALSE)</f>
        <v>Overweight</v>
      </c>
      <c r="K711" t="str">
        <f>VLOOKUP($A711,'Medical Examinations'!$A:$J,COLUMN('Medical Examinations'!J710),FALSE)</f>
        <v>Normal</v>
      </c>
      <c r="L711" s="30">
        <f>VLOOKUP($A711,'Hospitalisation Details'!$A:$K,COLUMN('Hospitalisation Details'!J710),FALSE)</f>
        <v>21862</v>
      </c>
      <c r="M711" s="23">
        <f>VLOOKUP($A711,'Hospitalisation Details'!$A:$K,COLUMN('Hospitalisation Details'!F710),FALSE)</f>
        <v>14256.19</v>
      </c>
      <c r="N711" t="str">
        <f>VLOOKUP($A711,'Hospitalisation Details'!$A:$K,COLUMN('Hospitalisation Details'!G710),FALSE)</f>
        <v>Tier - 2</v>
      </c>
      <c r="O711" t="str">
        <f>VLOOKUP($A711,'Hospitalisation Details'!$A:$K,COLUMN('Hospitalisation Details'!H710),FALSE)</f>
        <v>Tier - 3</v>
      </c>
      <c r="P711" t="str">
        <f>VLOOKUP($A711,'Hospitalisation Details'!$A:$K,COLUMN('Hospitalisation Details'!I710),FALSE)</f>
        <v>R1012</v>
      </c>
      <c r="Q711">
        <f>VLOOKUP($A711,'Hospitalisation Details'!$A:$K,COLUMN('Hospitalisation Details'!K710),FALSE)</f>
        <v>63</v>
      </c>
    </row>
    <row r="712" spans="1:17" ht="15.75" x14ac:dyDescent="0.25">
      <c r="A712" s="6" t="s">
        <v>752</v>
      </c>
      <c r="B712" t="str">
        <f>VLOOKUP(A712,'Customer Names'!A:E,COLUMN('Customer Names'!D711),FALSE)</f>
        <v>Ms. Rina</v>
      </c>
      <c r="C712">
        <f>VLOOKUP($A712,'Medical Examinations'!$A:$J,COLUMN('Medical Examinations'!B711),FALSE)</f>
        <v>25.08</v>
      </c>
      <c r="D712">
        <f>VLOOKUP($A712,'Medical Examinations'!$A:$J,COLUMN('Medical Examinations'!C711),FALSE)</f>
        <v>5.75</v>
      </c>
      <c r="E712" t="str">
        <f>VLOOKUP($A712,'Medical Examinations'!$A:$J,COLUMN('Medical Examinations'!D711),FALSE)</f>
        <v>Yes</v>
      </c>
      <c r="F712" t="str">
        <f>VLOOKUP($A712,'Medical Examinations'!$A:$J,COLUMN('Medical Examinations'!E711),FALSE)</f>
        <v>No</v>
      </c>
      <c r="G712" t="str">
        <f>VLOOKUP($A712,'Medical Examinations'!$A:$J,COLUMN('Medical Examinations'!F711),FALSE)</f>
        <v>No</v>
      </c>
      <c r="H712">
        <f>VLOOKUP($A712,'Medical Examinations'!$A:$J,COLUMN('Medical Examinations'!G711),FALSE)</f>
        <v>2</v>
      </c>
      <c r="I712" t="str">
        <f>VLOOKUP($A712,'Medical Examinations'!$A:$J,COLUMN('Medical Examinations'!H711),FALSE)</f>
        <v>No</v>
      </c>
      <c r="J712" t="str">
        <f>VLOOKUP($A712,'Medical Examinations'!$A:$J,COLUMN('Medical Examinations'!I711),FALSE)</f>
        <v>Overweight</v>
      </c>
      <c r="K712" t="str">
        <f>VLOOKUP($A712,'Medical Examinations'!$A:$J,COLUMN('Medical Examinations'!J711),FALSE)</f>
        <v>Prediabetes</v>
      </c>
      <c r="L712" s="30">
        <f>VLOOKUP($A712,'Hospitalisation Details'!$A:$K,COLUMN('Hospitalisation Details'!J711),FALSE)</f>
        <v>21833</v>
      </c>
      <c r="M712" s="23">
        <f>VLOOKUP($A712,'Hospitalisation Details'!$A:$K,COLUMN('Hospitalisation Details'!F711),FALSE)</f>
        <v>14254.61</v>
      </c>
      <c r="N712" t="str">
        <f>VLOOKUP($A712,'Hospitalisation Details'!$A:$K,COLUMN('Hospitalisation Details'!G711),FALSE)</f>
        <v>Tier - 2</v>
      </c>
      <c r="O712" t="str">
        <f>VLOOKUP($A712,'Hospitalisation Details'!$A:$K,COLUMN('Hospitalisation Details'!H711),FALSE)</f>
        <v>Tier - 1</v>
      </c>
      <c r="P712" t="str">
        <f>VLOOKUP($A712,'Hospitalisation Details'!$A:$K,COLUMN('Hospitalisation Details'!I711),FALSE)</f>
        <v>R1012</v>
      </c>
      <c r="Q712">
        <f>VLOOKUP($A712,'Hospitalisation Details'!$A:$K,COLUMN('Hospitalisation Details'!K711),FALSE)</f>
        <v>63</v>
      </c>
    </row>
    <row r="713" spans="1:17" ht="15.75" x14ac:dyDescent="0.25">
      <c r="A713" s="6" t="s">
        <v>753</v>
      </c>
      <c r="B713" t="str">
        <f>VLOOKUP(A713,'Customer Names'!A:E,COLUMN('Customer Names'!D712),FALSE)</f>
        <v>Ms. Kristin</v>
      </c>
      <c r="C713">
        <f>VLOOKUP($A713,'Medical Examinations'!$A:$J,COLUMN('Medical Examinations'!B712),FALSE)</f>
        <v>39.1</v>
      </c>
      <c r="D713">
        <f>VLOOKUP($A713,'Medical Examinations'!$A:$J,COLUMN('Medical Examinations'!C712),FALSE)</f>
        <v>6.79</v>
      </c>
      <c r="E713" t="str">
        <f>VLOOKUP($A713,'Medical Examinations'!$A:$J,COLUMN('Medical Examinations'!D712),FALSE)</f>
        <v>Yes</v>
      </c>
      <c r="F713" t="str">
        <f>VLOOKUP($A713,'Medical Examinations'!$A:$J,COLUMN('Medical Examinations'!E712),FALSE)</f>
        <v>No</v>
      </c>
      <c r="G713" t="str">
        <f>VLOOKUP($A713,'Medical Examinations'!$A:$J,COLUMN('Medical Examinations'!F712),FALSE)</f>
        <v>No</v>
      </c>
      <c r="H713">
        <f>VLOOKUP($A713,'Medical Examinations'!$A:$J,COLUMN('Medical Examinations'!G712),FALSE)</f>
        <v>2</v>
      </c>
      <c r="I713" t="str">
        <f>VLOOKUP($A713,'Medical Examinations'!$A:$J,COLUMN('Medical Examinations'!H712),FALSE)</f>
        <v>No</v>
      </c>
      <c r="J713" t="str">
        <f>VLOOKUP($A713,'Medical Examinations'!$A:$J,COLUMN('Medical Examinations'!I712),FALSE)</f>
        <v>Obesity</v>
      </c>
      <c r="K713" t="str">
        <f>VLOOKUP($A713,'Medical Examinations'!$A:$J,COLUMN('Medical Examinations'!J712),FALSE)</f>
        <v>Diabetes</v>
      </c>
      <c r="L713" s="30">
        <f>VLOOKUP($A713,'Hospitalisation Details'!$A:$K,COLUMN('Hospitalisation Details'!J712),FALSE)</f>
        <v>22549</v>
      </c>
      <c r="M713" s="23">
        <f>VLOOKUP($A713,'Hospitalisation Details'!$A:$K,COLUMN('Hospitalisation Details'!F712),FALSE)</f>
        <v>14235.07</v>
      </c>
      <c r="N713" t="str">
        <f>VLOOKUP($A713,'Hospitalisation Details'!$A:$K,COLUMN('Hospitalisation Details'!G712),FALSE)</f>
        <v>Tier - 2</v>
      </c>
      <c r="O713" t="str">
        <f>VLOOKUP($A713,'Hospitalisation Details'!$A:$K,COLUMN('Hospitalisation Details'!H712),FALSE)</f>
        <v>Tier - 1</v>
      </c>
      <c r="P713" t="str">
        <f>VLOOKUP($A713,'Hospitalisation Details'!$A:$K,COLUMN('Hospitalisation Details'!I712),FALSE)</f>
        <v>R1011</v>
      </c>
      <c r="Q713">
        <f>VLOOKUP($A713,'Hospitalisation Details'!$A:$K,COLUMN('Hospitalisation Details'!K712),FALSE)</f>
        <v>61</v>
      </c>
    </row>
    <row r="714" spans="1:17" ht="15.75" x14ac:dyDescent="0.25">
      <c r="A714" s="6" t="s">
        <v>754</v>
      </c>
      <c r="B714" t="str">
        <f>VLOOKUP(A714,'Customer Names'!A:E,COLUMN('Customer Names'!D713),FALSE)</f>
        <v>Mr. Albert</v>
      </c>
      <c r="C714">
        <f>VLOOKUP($A714,'Medical Examinations'!$A:$J,COLUMN('Medical Examinations'!B713),FALSE)</f>
        <v>37.905000000000001</v>
      </c>
      <c r="D714">
        <f>VLOOKUP($A714,'Medical Examinations'!$A:$J,COLUMN('Medical Examinations'!C713),FALSE)</f>
        <v>7.03</v>
      </c>
      <c r="E714" t="str">
        <f>VLOOKUP($A714,'Medical Examinations'!$A:$J,COLUMN('Medical Examinations'!D713),FALSE)</f>
        <v>No</v>
      </c>
      <c r="F714" t="str">
        <f>VLOOKUP($A714,'Medical Examinations'!$A:$J,COLUMN('Medical Examinations'!E713),FALSE)</f>
        <v>No</v>
      </c>
      <c r="G714" t="str">
        <f>VLOOKUP($A714,'Medical Examinations'!$A:$J,COLUMN('Medical Examinations'!F713),FALSE)</f>
        <v>No</v>
      </c>
      <c r="H714">
        <f>VLOOKUP($A714,'Medical Examinations'!$A:$J,COLUMN('Medical Examinations'!G713),FALSE)</f>
        <v>3</v>
      </c>
      <c r="I714" t="str">
        <f>VLOOKUP($A714,'Medical Examinations'!$A:$J,COLUMN('Medical Examinations'!H713),FALSE)</f>
        <v>No</v>
      </c>
      <c r="J714" t="str">
        <f>VLOOKUP($A714,'Medical Examinations'!$A:$J,COLUMN('Medical Examinations'!I713),FALSE)</f>
        <v>Obesity</v>
      </c>
      <c r="K714" t="str">
        <f>VLOOKUP($A714,'Medical Examinations'!$A:$J,COLUMN('Medical Examinations'!J713),FALSE)</f>
        <v>Diabetes</v>
      </c>
      <c r="L714" s="30">
        <f>VLOOKUP($A714,'Hospitalisation Details'!$A:$K,COLUMN('Hospitalisation Details'!J713),FALSE)</f>
        <v>21449</v>
      </c>
      <c r="M714" s="23">
        <f>VLOOKUP($A714,'Hospitalisation Details'!$A:$K,COLUMN('Hospitalisation Details'!F713),FALSE)</f>
        <v>14210.54</v>
      </c>
      <c r="N714" t="str">
        <f>VLOOKUP($A714,'Hospitalisation Details'!$A:$K,COLUMN('Hospitalisation Details'!G713),FALSE)</f>
        <v>Tier - 2</v>
      </c>
      <c r="O714" t="str">
        <f>VLOOKUP($A714,'Hospitalisation Details'!$A:$K,COLUMN('Hospitalisation Details'!H713),FALSE)</f>
        <v>Tier - 2</v>
      </c>
      <c r="P714" t="str">
        <f>VLOOKUP($A714,'Hospitalisation Details'!$A:$K,COLUMN('Hospitalisation Details'!I713),FALSE)</f>
        <v>R1012</v>
      </c>
      <c r="Q714">
        <f>VLOOKUP($A714,'Hospitalisation Details'!$A:$K,COLUMN('Hospitalisation Details'!K713),FALSE)</f>
        <v>64</v>
      </c>
    </row>
    <row r="715" spans="1:17" ht="15.75" x14ac:dyDescent="0.25">
      <c r="A715" s="6" t="s">
        <v>755</v>
      </c>
      <c r="B715" t="str">
        <f>VLOOKUP(A715,'Customer Names'!A:E,COLUMN('Customer Names'!D714),FALSE)</f>
        <v>Mrs. Ashley</v>
      </c>
      <c r="C715">
        <f>VLOOKUP($A715,'Medical Examinations'!$A:$J,COLUMN('Medical Examinations'!B714),FALSE)</f>
        <v>43.35</v>
      </c>
      <c r="D715">
        <f>VLOOKUP($A715,'Medical Examinations'!$A:$J,COLUMN('Medical Examinations'!C714),FALSE)</f>
        <v>5.41</v>
      </c>
      <c r="E715" t="str">
        <f>VLOOKUP($A715,'Medical Examinations'!$A:$J,COLUMN('Medical Examinations'!D714),FALSE)</f>
        <v>Yes</v>
      </c>
      <c r="F715" t="str">
        <f>VLOOKUP($A715,'Medical Examinations'!$A:$J,COLUMN('Medical Examinations'!E714),FALSE)</f>
        <v>No</v>
      </c>
      <c r="G715" t="str">
        <f>VLOOKUP($A715,'Medical Examinations'!$A:$J,COLUMN('Medical Examinations'!F714),FALSE)</f>
        <v>Yes</v>
      </c>
      <c r="H715">
        <f>VLOOKUP($A715,'Medical Examinations'!$A:$J,COLUMN('Medical Examinations'!G714),FALSE)</f>
        <v>1</v>
      </c>
      <c r="I715" t="str">
        <f>VLOOKUP($A715,'Medical Examinations'!$A:$J,COLUMN('Medical Examinations'!H714),FALSE)</f>
        <v>No</v>
      </c>
      <c r="J715" t="str">
        <f>VLOOKUP($A715,'Medical Examinations'!$A:$J,COLUMN('Medical Examinations'!I714),FALSE)</f>
        <v>Obesity</v>
      </c>
      <c r="K715" t="str">
        <f>VLOOKUP($A715,'Medical Examinations'!$A:$J,COLUMN('Medical Examinations'!J714),FALSE)</f>
        <v>Normal</v>
      </c>
      <c r="L715" s="30">
        <f>VLOOKUP($A715,'Hospitalisation Details'!$A:$K,COLUMN('Hospitalisation Details'!J714),FALSE)</f>
        <v>30637</v>
      </c>
      <c r="M715" s="23">
        <f>VLOOKUP($A715,'Hospitalisation Details'!$A:$K,COLUMN('Hospitalisation Details'!F714),FALSE)</f>
        <v>14209.4</v>
      </c>
      <c r="N715" t="str">
        <f>VLOOKUP($A715,'Hospitalisation Details'!$A:$K,COLUMN('Hospitalisation Details'!G714),FALSE)</f>
        <v>Tier - 2</v>
      </c>
      <c r="O715" t="str">
        <f>VLOOKUP($A715,'Hospitalisation Details'!$A:$K,COLUMN('Hospitalisation Details'!H714),FALSE)</f>
        <v>Tier - 1</v>
      </c>
      <c r="P715" t="str">
        <f>VLOOKUP($A715,'Hospitalisation Details'!$A:$K,COLUMN('Hospitalisation Details'!I714),FALSE)</f>
        <v>R1026</v>
      </c>
      <c r="Q715">
        <f>VLOOKUP($A715,'Hospitalisation Details'!$A:$K,COLUMN('Hospitalisation Details'!K714),FALSE)</f>
        <v>39</v>
      </c>
    </row>
    <row r="716" spans="1:17" ht="15.75" x14ac:dyDescent="0.25">
      <c r="A716" s="6" t="s">
        <v>756</v>
      </c>
      <c r="B716" t="str">
        <f>VLOOKUP(A716,'Customer Names'!A:E,COLUMN('Customer Names'!D715),FALSE)</f>
        <v>Mrs. Shannon</v>
      </c>
      <c r="C716">
        <f>VLOOKUP($A716,'Medical Examinations'!$A:$J,COLUMN('Medical Examinations'!B715),FALSE)</f>
        <v>36.15</v>
      </c>
      <c r="D716">
        <f>VLOOKUP($A716,'Medical Examinations'!$A:$J,COLUMN('Medical Examinations'!C715),FALSE)</f>
        <v>8.0500000000000007</v>
      </c>
      <c r="E716" t="str">
        <f>VLOOKUP($A716,'Medical Examinations'!$A:$J,COLUMN('Medical Examinations'!D715),FALSE)</f>
        <v>No</v>
      </c>
      <c r="F716" t="str">
        <f>VLOOKUP($A716,'Medical Examinations'!$A:$J,COLUMN('Medical Examinations'!E715),FALSE)</f>
        <v>No</v>
      </c>
      <c r="G716" t="str">
        <f>VLOOKUP($A716,'Medical Examinations'!$A:$J,COLUMN('Medical Examinations'!F715),FALSE)</f>
        <v>No</v>
      </c>
      <c r="H716">
        <f>VLOOKUP($A716,'Medical Examinations'!$A:$J,COLUMN('Medical Examinations'!G715),FALSE)</f>
        <v>0</v>
      </c>
      <c r="I716" t="str">
        <f>VLOOKUP($A716,'Medical Examinations'!$A:$J,COLUMN('Medical Examinations'!H715),FALSE)</f>
        <v>No</v>
      </c>
      <c r="J716" t="str">
        <f>VLOOKUP($A716,'Medical Examinations'!$A:$J,COLUMN('Medical Examinations'!I715),FALSE)</f>
        <v>Obesity</v>
      </c>
      <c r="K716" t="str">
        <f>VLOOKUP($A716,'Medical Examinations'!$A:$J,COLUMN('Medical Examinations'!J715),FALSE)</f>
        <v>Diabetes</v>
      </c>
      <c r="L716" s="30">
        <f>VLOOKUP($A716,'Hospitalisation Details'!$A:$K,COLUMN('Hospitalisation Details'!J715),FALSE)</f>
        <v>25197</v>
      </c>
      <c r="M716" s="23">
        <f>VLOOKUP($A716,'Hospitalisation Details'!$A:$K,COLUMN('Hospitalisation Details'!F715),FALSE)</f>
        <v>14193.55</v>
      </c>
      <c r="N716" t="str">
        <f>VLOOKUP($A716,'Hospitalisation Details'!$A:$K,COLUMN('Hospitalisation Details'!G715),FALSE)</f>
        <v>Tier - 2</v>
      </c>
      <c r="O716" t="str">
        <f>VLOOKUP($A716,'Hospitalisation Details'!$A:$K,COLUMN('Hospitalisation Details'!H715),FALSE)</f>
        <v>Tier - 1</v>
      </c>
      <c r="P716" t="str">
        <f>VLOOKUP($A716,'Hospitalisation Details'!$A:$K,COLUMN('Hospitalisation Details'!I715),FALSE)</f>
        <v>R1026</v>
      </c>
      <c r="Q716">
        <f>VLOOKUP($A716,'Hospitalisation Details'!$A:$K,COLUMN('Hospitalisation Details'!K715),FALSE)</f>
        <v>54</v>
      </c>
    </row>
    <row r="717" spans="1:17" ht="15.75" x14ac:dyDescent="0.25">
      <c r="A717" s="6" t="s">
        <v>757</v>
      </c>
      <c r="B717" t="str">
        <f>VLOOKUP(A717,'Customer Names'!A:E,COLUMN('Customer Names'!D716),FALSE)</f>
        <v>Ms. Amy</v>
      </c>
      <c r="C717">
        <f>VLOOKUP($A717,'Medical Examinations'!$A:$J,COLUMN('Medical Examinations'!B716),FALSE)</f>
        <v>44.98</v>
      </c>
      <c r="D717">
        <f>VLOOKUP($A717,'Medical Examinations'!$A:$J,COLUMN('Medical Examinations'!C716),FALSE)</f>
        <v>5.94</v>
      </c>
      <c r="E717" t="str">
        <f>VLOOKUP($A717,'Medical Examinations'!$A:$J,COLUMN('Medical Examinations'!D716),FALSE)</f>
        <v>No</v>
      </c>
      <c r="F717" t="str">
        <f>VLOOKUP($A717,'Medical Examinations'!$A:$J,COLUMN('Medical Examinations'!E716),FALSE)</f>
        <v>No</v>
      </c>
      <c r="G717" t="str">
        <f>VLOOKUP($A717,'Medical Examinations'!$A:$J,COLUMN('Medical Examinations'!F716),FALSE)</f>
        <v>No</v>
      </c>
      <c r="H717">
        <f>VLOOKUP($A717,'Medical Examinations'!$A:$J,COLUMN('Medical Examinations'!G716),FALSE)</f>
        <v>1</v>
      </c>
      <c r="I717" t="str">
        <f>VLOOKUP($A717,'Medical Examinations'!$A:$J,COLUMN('Medical Examinations'!H716),FALSE)</f>
        <v>No</v>
      </c>
      <c r="J717" t="str">
        <f>VLOOKUP($A717,'Medical Examinations'!$A:$J,COLUMN('Medical Examinations'!I716),FALSE)</f>
        <v>Obesity</v>
      </c>
      <c r="K717" t="str">
        <f>VLOOKUP($A717,'Medical Examinations'!$A:$J,COLUMN('Medical Examinations'!J716),FALSE)</f>
        <v>Prediabetes</v>
      </c>
      <c r="L717" s="30">
        <f>VLOOKUP($A717,'Hospitalisation Details'!$A:$K,COLUMN('Hospitalisation Details'!J716),FALSE)</f>
        <v>30870</v>
      </c>
      <c r="M717" s="23">
        <f>VLOOKUP($A717,'Hospitalisation Details'!$A:$K,COLUMN('Hospitalisation Details'!F716),FALSE)</f>
        <v>14152.46</v>
      </c>
      <c r="N717" t="str">
        <f>VLOOKUP($A717,'Hospitalisation Details'!$A:$K,COLUMN('Hospitalisation Details'!G716),FALSE)</f>
        <v>Tier - 2</v>
      </c>
      <c r="O717" t="str">
        <f>VLOOKUP($A717,'Hospitalisation Details'!$A:$K,COLUMN('Hospitalisation Details'!H716),FALSE)</f>
        <v>Tier - 1</v>
      </c>
      <c r="P717" t="str">
        <f>VLOOKUP($A717,'Hospitalisation Details'!$A:$K,COLUMN('Hospitalisation Details'!I716),FALSE)</f>
        <v>R1012</v>
      </c>
      <c r="Q717">
        <f>VLOOKUP($A717,'Hospitalisation Details'!$A:$K,COLUMN('Hospitalisation Details'!K716),FALSE)</f>
        <v>38</v>
      </c>
    </row>
    <row r="718" spans="1:17" ht="15.75" x14ac:dyDescent="0.25">
      <c r="A718" s="6" t="s">
        <v>758</v>
      </c>
      <c r="B718" t="str">
        <f>VLOOKUP(A718,'Customer Names'!A:E,COLUMN('Customer Names'!D717),FALSE)</f>
        <v>Ms. A</v>
      </c>
      <c r="C718">
        <f>VLOOKUP($A718,'Medical Examinations'!$A:$J,COLUMN('Medical Examinations'!B717),FALSE)</f>
        <v>38.28</v>
      </c>
      <c r="D718">
        <f>VLOOKUP($A718,'Medical Examinations'!$A:$J,COLUMN('Medical Examinations'!C717),FALSE)</f>
        <v>5.51</v>
      </c>
      <c r="E718" t="str">
        <f>VLOOKUP($A718,'Medical Examinations'!$A:$J,COLUMN('Medical Examinations'!D717),FALSE)</f>
        <v>No</v>
      </c>
      <c r="F718" t="str">
        <f>VLOOKUP($A718,'Medical Examinations'!$A:$J,COLUMN('Medical Examinations'!E717),FALSE)</f>
        <v>Yes</v>
      </c>
      <c r="G718" t="str">
        <f>VLOOKUP($A718,'Medical Examinations'!$A:$J,COLUMN('Medical Examinations'!F717),FALSE)</f>
        <v>No</v>
      </c>
      <c r="H718">
        <f>VLOOKUP($A718,'Medical Examinations'!$A:$J,COLUMN('Medical Examinations'!G717),FALSE)</f>
        <v>1</v>
      </c>
      <c r="I718" t="str">
        <f>VLOOKUP($A718,'Medical Examinations'!$A:$J,COLUMN('Medical Examinations'!H717),FALSE)</f>
        <v>No</v>
      </c>
      <c r="J718" t="str">
        <f>VLOOKUP($A718,'Medical Examinations'!$A:$J,COLUMN('Medical Examinations'!I717),FALSE)</f>
        <v>Obesity</v>
      </c>
      <c r="K718" t="str">
        <f>VLOOKUP($A718,'Medical Examinations'!$A:$J,COLUMN('Medical Examinations'!J717),FALSE)</f>
        <v>Normal</v>
      </c>
      <c r="L718" s="30">
        <f>VLOOKUP($A718,'Hospitalisation Details'!$A:$K,COLUMN('Hospitalisation Details'!J717),FALSE)</f>
        <v>38174</v>
      </c>
      <c r="M718" s="23">
        <f>VLOOKUP($A718,'Hospitalisation Details'!$A:$K,COLUMN('Hospitalisation Details'!F717),FALSE)</f>
        <v>14133.04</v>
      </c>
      <c r="N718" t="str">
        <f>VLOOKUP($A718,'Hospitalisation Details'!$A:$K,COLUMN('Hospitalisation Details'!G717),FALSE)</f>
        <v>Tier - 2</v>
      </c>
      <c r="O718" t="str">
        <f>VLOOKUP($A718,'Hospitalisation Details'!$A:$K,COLUMN('Hospitalisation Details'!H717),FALSE)</f>
        <v>Tier - 3</v>
      </c>
      <c r="P718" t="str">
        <f>VLOOKUP($A718,'Hospitalisation Details'!$A:$K,COLUMN('Hospitalisation Details'!I717),FALSE)</f>
        <v>R1013</v>
      </c>
      <c r="Q718">
        <f>VLOOKUP($A718,'Hospitalisation Details'!$A:$K,COLUMN('Hospitalisation Details'!K717),FALSE)</f>
        <v>18</v>
      </c>
    </row>
    <row r="719" spans="1:17" ht="15.75" x14ac:dyDescent="0.25">
      <c r="A719" s="6" t="s">
        <v>759</v>
      </c>
      <c r="B719" t="str">
        <f>VLOOKUP(A719,'Customer Names'!A:E,COLUMN('Customer Names'!D718),FALSE)</f>
        <v>Mr. Conrad</v>
      </c>
      <c r="C719">
        <f>VLOOKUP($A719,'Medical Examinations'!$A:$J,COLUMN('Medical Examinations'!B718),FALSE)</f>
        <v>32.299999999999997</v>
      </c>
      <c r="D719">
        <f>VLOOKUP($A719,'Medical Examinations'!$A:$J,COLUMN('Medical Examinations'!C718),FALSE)</f>
        <v>6.55</v>
      </c>
      <c r="E719" t="str">
        <f>VLOOKUP($A719,'Medical Examinations'!$A:$J,COLUMN('Medical Examinations'!D718),FALSE)</f>
        <v>Yes</v>
      </c>
      <c r="F719" t="str">
        <f>VLOOKUP($A719,'Medical Examinations'!$A:$J,COLUMN('Medical Examinations'!E718),FALSE)</f>
        <v>No</v>
      </c>
      <c r="G719" t="str">
        <f>VLOOKUP($A719,'Medical Examinations'!$A:$J,COLUMN('Medical Examinations'!F718),FALSE)</f>
        <v>No</v>
      </c>
      <c r="H719">
        <f>VLOOKUP($A719,'Medical Examinations'!$A:$J,COLUMN('Medical Examinations'!G718),FALSE)</f>
        <v>2</v>
      </c>
      <c r="I719" t="str">
        <f>VLOOKUP($A719,'Medical Examinations'!$A:$J,COLUMN('Medical Examinations'!H718),FALSE)</f>
        <v>No</v>
      </c>
      <c r="J719" t="str">
        <f>VLOOKUP($A719,'Medical Examinations'!$A:$J,COLUMN('Medical Examinations'!I718),FALSE)</f>
        <v>Obesity</v>
      </c>
      <c r="K719" t="str">
        <f>VLOOKUP($A719,'Medical Examinations'!$A:$J,COLUMN('Medical Examinations'!J718),FALSE)</f>
        <v>Diabetes</v>
      </c>
      <c r="L719" s="30">
        <f>VLOOKUP($A719,'Hospitalisation Details'!$A:$K,COLUMN('Hospitalisation Details'!J718),FALSE)</f>
        <v>22446</v>
      </c>
      <c r="M719" s="23">
        <f>VLOOKUP($A719,'Hospitalisation Details'!$A:$K,COLUMN('Hospitalisation Details'!F718),FALSE)</f>
        <v>14119.62</v>
      </c>
      <c r="N719" t="str">
        <f>VLOOKUP($A719,'Hospitalisation Details'!$A:$K,COLUMN('Hospitalisation Details'!G718),FALSE)</f>
        <v>Tier - 2</v>
      </c>
      <c r="O719" t="str">
        <f>VLOOKUP($A719,'Hospitalisation Details'!$A:$K,COLUMN('Hospitalisation Details'!H718),FALSE)</f>
        <v>Tier - 1</v>
      </c>
      <c r="P719" t="str">
        <f>VLOOKUP($A719,'Hospitalisation Details'!$A:$K,COLUMN('Hospitalisation Details'!I718),FALSE)</f>
        <v>R1012</v>
      </c>
      <c r="Q719">
        <f>VLOOKUP($A719,'Hospitalisation Details'!$A:$K,COLUMN('Hospitalisation Details'!K718),FALSE)</f>
        <v>61</v>
      </c>
    </row>
    <row r="720" spans="1:17" ht="15.75" x14ac:dyDescent="0.25">
      <c r="A720" s="6" t="s">
        <v>760</v>
      </c>
      <c r="B720" t="str">
        <f>VLOOKUP(A720,'Customer Names'!A:E,COLUMN('Customer Names'!D719),FALSE)</f>
        <v>Mr. Josh</v>
      </c>
      <c r="C720">
        <f>VLOOKUP($A720,'Medical Examinations'!$A:$J,COLUMN('Medical Examinations'!B719),FALSE)</f>
        <v>39.51</v>
      </c>
      <c r="D720">
        <f>VLOOKUP($A720,'Medical Examinations'!$A:$J,COLUMN('Medical Examinations'!C719),FALSE)</f>
        <v>5.79</v>
      </c>
      <c r="E720" t="str">
        <f>VLOOKUP($A720,'Medical Examinations'!$A:$J,COLUMN('Medical Examinations'!D719),FALSE)</f>
        <v>Yes</v>
      </c>
      <c r="F720" t="str">
        <f>VLOOKUP($A720,'Medical Examinations'!$A:$J,COLUMN('Medical Examinations'!E719),FALSE)</f>
        <v>No</v>
      </c>
      <c r="G720" t="str">
        <f>VLOOKUP($A720,'Medical Examinations'!$A:$J,COLUMN('Medical Examinations'!F719),FALSE)</f>
        <v>No</v>
      </c>
      <c r="H720">
        <f>VLOOKUP($A720,'Medical Examinations'!$A:$J,COLUMN('Medical Examinations'!G719),FALSE)</f>
        <v>0</v>
      </c>
      <c r="I720" t="str">
        <f>VLOOKUP($A720,'Medical Examinations'!$A:$J,COLUMN('Medical Examinations'!H719),FALSE)</f>
        <v>No</v>
      </c>
      <c r="J720" t="str">
        <f>VLOOKUP($A720,'Medical Examinations'!$A:$J,COLUMN('Medical Examinations'!I719),FALSE)</f>
        <v>Obesity</v>
      </c>
      <c r="K720" t="str">
        <f>VLOOKUP($A720,'Medical Examinations'!$A:$J,COLUMN('Medical Examinations'!J719),FALSE)</f>
        <v>Prediabetes</v>
      </c>
      <c r="L720" s="30">
        <f>VLOOKUP($A720,'Hospitalisation Details'!$A:$K,COLUMN('Hospitalisation Details'!J719),FALSE)</f>
        <v>28029</v>
      </c>
      <c r="M720" s="23">
        <f>VLOOKUP($A720,'Hospitalisation Details'!$A:$K,COLUMN('Hospitalisation Details'!F719),FALSE)</f>
        <v>14098.07</v>
      </c>
      <c r="N720" t="str">
        <f>VLOOKUP($A720,'Hospitalisation Details'!$A:$K,COLUMN('Hospitalisation Details'!G719),FALSE)</f>
        <v>Tier - 2</v>
      </c>
      <c r="O720" t="str">
        <f>VLOOKUP($A720,'Hospitalisation Details'!$A:$K,COLUMN('Hospitalisation Details'!H719),FALSE)</f>
        <v>Tier - 3</v>
      </c>
      <c r="P720" t="str">
        <f>VLOOKUP($A720,'Hospitalisation Details'!$A:$K,COLUMN('Hospitalisation Details'!I719),FALSE)</f>
        <v>R1023</v>
      </c>
      <c r="Q720">
        <f>VLOOKUP($A720,'Hospitalisation Details'!$A:$K,COLUMN('Hospitalisation Details'!K719),FALSE)</f>
        <v>46</v>
      </c>
    </row>
    <row r="721" spans="1:17" ht="15.75" x14ac:dyDescent="0.25">
      <c r="A721" s="6" t="s">
        <v>761</v>
      </c>
      <c r="B721" t="str">
        <f>VLOOKUP(A721,'Customer Names'!A:E,COLUMN('Customer Names'!D720),FALSE)</f>
        <v>Mr. Maxime</v>
      </c>
      <c r="C721">
        <f>VLOOKUP($A721,'Medical Examinations'!$A:$J,COLUMN('Medical Examinations'!B720),FALSE)</f>
        <v>50.46</v>
      </c>
      <c r="D721">
        <f>VLOOKUP($A721,'Medical Examinations'!$A:$J,COLUMN('Medical Examinations'!C720),FALSE)</f>
        <v>4.5599999999999996</v>
      </c>
      <c r="E721" t="str">
        <f>VLOOKUP($A721,'Medical Examinations'!$A:$J,COLUMN('Medical Examinations'!D720),FALSE)</f>
        <v>No</v>
      </c>
      <c r="F721" t="str">
        <f>VLOOKUP($A721,'Medical Examinations'!$A:$J,COLUMN('Medical Examinations'!E720),FALSE)</f>
        <v>No</v>
      </c>
      <c r="G721" t="str">
        <f>VLOOKUP($A721,'Medical Examinations'!$A:$J,COLUMN('Medical Examinations'!F720),FALSE)</f>
        <v>No</v>
      </c>
      <c r="H721">
        <f>VLOOKUP($A721,'Medical Examinations'!$A:$J,COLUMN('Medical Examinations'!G720),FALSE)</f>
        <v>0</v>
      </c>
      <c r="I721" t="str">
        <f>VLOOKUP($A721,'Medical Examinations'!$A:$J,COLUMN('Medical Examinations'!H720),FALSE)</f>
        <v>No</v>
      </c>
      <c r="J721" t="str">
        <f>VLOOKUP($A721,'Medical Examinations'!$A:$J,COLUMN('Medical Examinations'!I720),FALSE)</f>
        <v>Obesity</v>
      </c>
      <c r="K721" t="str">
        <f>VLOOKUP($A721,'Medical Examinations'!$A:$J,COLUMN('Medical Examinations'!J720),FALSE)</f>
        <v>Normal</v>
      </c>
      <c r="L721" s="30">
        <f>VLOOKUP($A721,'Hospitalisation Details'!$A:$K,COLUMN('Hospitalisation Details'!J720),FALSE)</f>
        <v>33493</v>
      </c>
      <c r="M721" s="23">
        <f>VLOOKUP($A721,'Hospitalisation Details'!$A:$K,COLUMN('Hospitalisation Details'!F720),FALSE)</f>
        <v>14081.93</v>
      </c>
      <c r="N721" t="str">
        <f>VLOOKUP($A721,'Hospitalisation Details'!$A:$K,COLUMN('Hospitalisation Details'!G720),FALSE)</f>
        <v>Tier - 2</v>
      </c>
      <c r="O721" t="str">
        <f>VLOOKUP($A721,'Hospitalisation Details'!$A:$K,COLUMN('Hospitalisation Details'!H720),FALSE)</f>
        <v>Tier - 3</v>
      </c>
      <c r="P721" t="str">
        <f>VLOOKUP($A721,'Hospitalisation Details'!$A:$K,COLUMN('Hospitalisation Details'!I720),FALSE)</f>
        <v>R1012</v>
      </c>
      <c r="Q721">
        <f>VLOOKUP($A721,'Hospitalisation Details'!$A:$K,COLUMN('Hospitalisation Details'!K720),FALSE)</f>
        <v>31</v>
      </c>
    </row>
    <row r="722" spans="1:17" ht="15.75" x14ac:dyDescent="0.25">
      <c r="A722" s="6" t="s">
        <v>762</v>
      </c>
      <c r="B722" t="str">
        <f>VLOOKUP(A722,'Customer Names'!A:E,COLUMN('Customer Names'!D721),FALSE)</f>
        <v>Ms. Natalie</v>
      </c>
      <c r="C722">
        <f>VLOOKUP($A722,'Medical Examinations'!$A:$J,COLUMN('Medical Examinations'!B721),FALSE)</f>
        <v>31.73</v>
      </c>
      <c r="D722">
        <f>VLOOKUP($A722,'Medical Examinations'!$A:$J,COLUMN('Medical Examinations'!C721),FALSE)</f>
        <v>7</v>
      </c>
      <c r="E722" t="str">
        <f>VLOOKUP($A722,'Medical Examinations'!$A:$J,COLUMN('Medical Examinations'!D721),FALSE)</f>
        <v>No</v>
      </c>
      <c r="F722" t="str">
        <f>VLOOKUP($A722,'Medical Examinations'!$A:$J,COLUMN('Medical Examinations'!E721),FALSE)</f>
        <v>No</v>
      </c>
      <c r="G722" t="str">
        <f>VLOOKUP($A722,'Medical Examinations'!$A:$J,COLUMN('Medical Examinations'!F721),FALSE)</f>
        <v>No</v>
      </c>
      <c r="H722">
        <f>VLOOKUP($A722,'Medical Examinations'!$A:$J,COLUMN('Medical Examinations'!G721),FALSE)</f>
        <v>0</v>
      </c>
      <c r="I722" t="str">
        <f>VLOOKUP($A722,'Medical Examinations'!$A:$J,COLUMN('Medical Examinations'!H721),FALSE)</f>
        <v>No</v>
      </c>
      <c r="J722" t="str">
        <f>VLOOKUP($A722,'Medical Examinations'!$A:$J,COLUMN('Medical Examinations'!I721),FALSE)</f>
        <v>Obesity</v>
      </c>
      <c r="K722" t="str">
        <f>VLOOKUP($A722,'Medical Examinations'!$A:$J,COLUMN('Medical Examinations'!J721),FALSE)</f>
        <v>Diabetes</v>
      </c>
      <c r="L722" s="30">
        <f>VLOOKUP($A722,'Hospitalisation Details'!$A:$K,COLUMN('Hospitalisation Details'!J721),FALSE)</f>
        <v>22228</v>
      </c>
      <c r="M722" s="23">
        <f>VLOOKUP($A722,'Hospitalisation Details'!$A:$K,COLUMN('Hospitalisation Details'!F721),FALSE)</f>
        <v>14043.48</v>
      </c>
      <c r="N722" t="str">
        <f>VLOOKUP($A722,'Hospitalisation Details'!$A:$K,COLUMN('Hospitalisation Details'!G721),FALSE)</f>
        <v>Tier - 2</v>
      </c>
      <c r="O722" t="str">
        <f>VLOOKUP($A722,'Hospitalisation Details'!$A:$K,COLUMN('Hospitalisation Details'!H721),FALSE)</f>
        <v>Tier - 3</v>
      </c>
      <c r="P722" t="str">
        <f>VLOOKUP($A722,'Hospitalisation Details'!$A:$K,COLUMN('Hospitalisation Details'!I721),FALSE)</f>
        <v>R1024</v>
      </c>
      <c r="Q722">
        <f>VLOOKUP($A722,'Hospitalisation Details'!$A:$K,COLUMN('Hospitalisation Details'!K721),FALSE)</f>
        <v>62</v>
      </c>
    </row>
    <row r="723" spans="1:17" ht="15.75" x14ac:dyDescent="0.25">
      <c r="A723" s="6" t="s">
        <v>763</v>
      </c>
      <c r="B723" t="str">
        <f>VLOOKUP(A723,'Customer Names'!A:E,COLUMN('Customer Names'!D722),FALSE)</f>
        <v>Ms. Melissa</v>
      </c>
      <c r="C723">
        <f>VLOOKUP($A723,'Medical Examinations'!$A:$J,COLUMN('Medical Examinations'!B722),FALSE)</f>
        <v>32.1</v>
      </c>
      <c r="D723">
        <f>VLOOKUP($A723,'Medical Examinations'!$A:$J,COLUMN('Medical Examinations'!C722),FALSE)</f>
        <v>6.57</v>
      </c>
      <c r="E723" t="str">
        <f>VLOOKUP($A723,'Medical Examinations'!$A:$J,COLUMN('Medical Examinations'!D722),FALSE)</f>
        <v>Yes</v>
      </c>
      <c r="F723" t="str">
        <f>VLOOKUP($A723,'Medical Examinations'!$A:$J,COLUMN('Medical Examinations'!E722),FALSE)</f>
        <v>No</v>
      </c>
      <c r="G723" t="str">
        <f>VLOOKUP($A723,'Medical Examinations'!$A:$J,COLUMN('Medical Examinations'!F722),FALSE)</f>
        <v>Yes</v>
      </c>
      <c r="H723">
        <f>VLOOKUP($A723,'Medical Examinations'!$A:$J,COLUMN('Medical Examinations'!G722),FALSE)</f>
        <v>1</v>
      </c>
      <c r="I723" t="str">
        <f>VLOOKUP($A723,'Medical Examinations'!$A:$J,COLUMN('Medical Examinations'!H722),FALSE)</f>
        <v>No</v>
      </c>
      <c r="J723" t="str">
        <f>VLOOKUP($A723,'Medical Examinations'!$A:$J,COLUMN('Medical Examinations'!I722),FALSE)</f>
        <v>Obesity</v>
      </c>
      <c r="K723" t="str">
        <f>VLOOKUP($A723,'Medical Examinations'!$A:$J,COLUMN('Medical Examinations'!J722),FALSE)</f>
        <v>Diabetes</v>
      </c>
      <c r="L723" s="30">
        <f>VLOOKUP($A723,'Hospitalisation Details'!$A:$K,COLUMN('Hospitalisation Details'!J722),FALSE)</f>
        <v>23200</v>
      </c>
      <c r="M723" s="23">
        <f>VLOOKUP($A723,'Hospitalisation Details'!$A:$K,COLUMN('Hospitalisation Details'!F722),FALSE)</f>
        <v>14007.22</v>
      </c>
      <c r="N723" t="str">
        <f>VLOOKUP($A723,'Hospitalisation Details'!$A:$K,COLUMN('Hospitalisation Details'!G722),FALSE)</f>
        <v>Tier - 2</v>
      </c>
      <c r="O723" t="str">
        <f>VLOOKUP($A723,'Hospitalisation Details'!$A:$K,COLUMN('Hospitalisation Details'!H722),FALSE)</f>
        <v>Tier - 3</v>
      </c>
      <c r="P723" t="str">
        <f>VLOOKUP($A723,'Hospitalisation Details'!$A:$K,COLUMN('Hospitalisation Details'!I722),FALSE)</f>
        <v>R1011</v>
      </c>
      <c r="Q723">
        <f>VLOOKUP($A723,'Hospitalisation Details'!$A:$K,COLUMN('Hospitalisation Details'!K722),FALSE)</f>
        <v>59</v>
      </c>
    </row>
    <row r="724" spans="1:17" ht="15.75" x14ac:dyDescent="0.25">
      <c r="A724" s="6" t="s">
        <v>764</v>
      </c>
      <c r="B724" t="str">
        <f>VLOOKUP(A724,'Customer Names'!A:E,COLUMN('Customer Names'!D723),FALSE)</f>
        <v>Ms. Laura</v>
      </c>
      <c r="C724">
        <f>VLOOKUP($A724,'Medical Examinations'!$A:$J,COLUMN('Medical Examinations'!B723),FALSE)</f>
        <v>27.83</v>
      </c>
      <c r="D724">
        <f>VLOOKUP($A724,'Medical Examinations'!$A:$J,COLUMN('Medical Examinations'!C723),FALSE)</f>
        <v>11.61</v>
      </c>
      <c r="E724" t="str">
        <f>VLOOKUP($A724,'Medical Examinations'!$A:$J,COLUMN('Medical Examinations'!D723),FALSE)</f>
        <v>Yes</v>
      </c>
      <c r="F724" t="str">
        <f>VLOOKUP($A724,'Medical Examinations'!$A:$J,COLUMN('Medical Examinations'!E723),FALSE)</f>
        <v>No</v>
      </c>
      <c r="G724" t="str">
        <f>VLOOKUP($A724,'Medical Examinations'!$A:$J,COLUMN('Medical Examinations'!F723),FALSE)</f>
        <v>Yes</v>
      </c>
      <c r="H724">
        <f>VLOOKUP($A724,'Medical Examinations'!$A:$J,COLUMN('Medical Examinations'!G723),FALSE)</f>
        <v>1</v>
      </c>
      <c r="I724" t="str">
        <f>VLOOKUP($A724,'Medical Examinations'!$A:$J,COLUMN('Medical Examinations'!H723),FALSE)</f>
        <v>No</v>
      </c>
      <c r="J724" t="str">
        <f>VLOOKUP($A724,'Medical Examinations'!$A:$J,COLUMN('Medical Examinations'!I723),FALSE)</f>
        <v>Overweight</v>
      </c>
      <c r="K724" t="str">
        <f>VLOOKUP($A724,'Medical Examinations'!$A:$J,COLUMN('Medical Examinations'!J723),FALSE)</f>
        <v>Diabetes</v>
      </c>
      <c r="L724" s="30">
        <f>VLOOKUP($A724,'Hospitalisation Details'!$A:$K,COLUMN('Hospitalisation Details'!J723),FALSE)</f>
        <v>23198</v>
      </c>
      <c r="M724" s="23">
        <f>VLOOKUP($A724,'Hospitalisation Details'!$A:$K,COLUMN('Hospitalisation Details'!F723),FALSE)</f>
        <v>14001.29</v>
      </c>
      <c r="N724" t="str">
        <f>VLOOKUP($A724,'Hospitalisation Details'!$A:$K,COLUMN('Hospitalisation Details'!G723),FALSE)</f>
        <v>Tier - 2</v>
      </c>
      <c r="O724" t="str">
        <f>VLOOKUP($A724,'Hospitalisation Details'!$A:$K,COLUMN('Hospitalisation Details'!H723),FALSE)</f>
        <v>Tier - 2</v>
      </c>
      <c r="P724" t="str">
        <f>VLOOKUP($A724,'Hospitalisation Details'!$A:$K,COLUMN('Hospitalisation Details'!I723),FALSE)</f>
        <v>R1013</v>
      </c>
      <c r="Q724">
        <f>VLOOKUP($A724,'Hospitalisation Details'!$A:$K,COLUMN('Hospitalisation Details'!K723),FALSE)</f>
        <v>59</v>
      </c>
    </row>
    <row r="725" spans="1:17" ht="15.75" x14ac:dyDescent="0.25">
      <c r="A725" s="6" t="s">
        <v>765</v>
      </c>
      <c r="B725" t="str">
        <f>VLOOKUP(A725,'Customer Names'!A:E,COLUMN('Customer Names'!D724),FALSE)</f>
        <v>Mrs. Lisa</v>
      </c>
      <c r="C725">
        <f>VLOOKUP($A725,'Medical Examinations'!$A:$J,COLUMN('Medical Examinations'!B724),FALSE)</f>
        <v>27.72</v>
      </c>
      <c r="D725">
        <f>VLOOKUP($A725,'Medical Examinations'!$A:$J,COLUMN('Medical Examinations'!C724),FALSE)</f>
        <v>8.16</v>
      </c>
      <c r="E725" t="str">
        <f>VLOOKUP($A725,'Medical Examinations'!$A:$J,COLUMN('Medical Examinations'!D724),FALSE)</f>
        <v>Yes</v>
      </c>
      <c r="F725" t="str">
        <f>VLOOKUP($A725,'Medical Examinations'!$A:$J,COLUMN('Medical Examinations'!E724),FALSE)</f>
        <v>No</v>
      </c>
      <c r="G725" t="str">
        <f>VLOOKUP($A725,'Medical Examinations'!$A:$J,COLUMN('Medical Examinations'!F724),FALSE)</f>
        <v>Yes</v>
      </c>
      <c r="H725">
        <f>VLOOKUP($A725,'Medical Examinations'!$A:$J,COLUMN('Medical Examinations'!G724),FALSE)</f>
        <v>1</v>
      </c>
      <c r="I725" t="str">
        <f>VLOOKUP($A725,'Medical Examinations'!$A:$J,COLUMN('Medical Examinations'!H724),FALSE)</f>
        <v>No</v>
      </c>
      <c r="J725" t="str">
        <f>VLOOKUP($A725,'Medical Examinations'!$A:$J,COLUMN('Medical Examinations'!I724),FALSE)</f>
        <v>Overweight</v>
      </c>
      <c r="K725" t="str">
        <f>VLOOKUP($A725,'Medical Examinations'!$A:$J,COLUMN('Medical Examinations'!J724),FALSE)</f>
        <v>Diabetes</v>
      </c>
      <c r="L725" s="30">
        <f>VLOOKUP($A725,'Hospitalisation Details'!$A:$K,COLUMN('Hospitalisation Details'!J724),FALSE)</f>
        <v>23368</v>
      </c>
      <c r="M725" s="23">
        <f>VLOOKUP($A725,'Hospitalisation Details'!$A:$K,COLUMN('Hospitalisation Details'!F724),FALSE)</f>
        <v>14001.13</v>
      </c>
      <c r="N725" t="str">
        <f>VLOOKUP($A725,'Hospitalisation Details'!$A:$K,COLUMN('Hospitalisation Details'!G724),FALSE)</f>
        <v>Tier - 2</v>
      </c>
      <c r="O725" t="str">
        <f>VLOOKUP($A725,'Hospitalisation Details'!$A:$K,COLUMN('Hospitalisation Details'!H724),FALSE)</f>
        <v>Tier - 1</v>
      </c>
      <c r="P725" t="str">
        <f>VLOOKUP($A725,'Hospitalisation Details'!$A:$K,COLUMN('Hospitalisation Details'!I724),FALSE)</f>
        <v>R1013</v>
      </c>
      <c r="Q725">
        <f>VLOOKUP($A725,'Hospitalisation Details'!$A:$K,COLUMN('Hospitalisation Details'!K724),FALSE)</f>
        <v>59</v>
      </c>
    </row>
    <row r="726" spans="1:17" ht="15.75" x14ac:dyDescent="0.25">
      <c r="A726" s="6" t="s">
        <v>766</v>
      </c>
      <c r="B726" t="str">
        <f>VLOOKUP(A726,'Customer Names'!A:E,COLUMN('Customer Names'!D725),FALSE)</f>
        <v>Mr. William</v>
      </c>
      <c r="C726">
        <f>VLOOKUP($A726,'Medical Examinations'!$A:$J,COLUMN('Medical Examinations'!B725),FALSE)</f>
        <v>36.765000000000001</v>
      </c>
      <c r="D726">
        <f>VLOOKUP($A726,'Medical Examinations'!$A:$J,COLUMN('Medical Examinations'!C725),FALSE)</f>
        <v>4.4800000000000004</v>
      </c>
      <c r="E726" t="str">
        <f>VLOOKUP($A726,'Medical Examinations'!$A:$J,COLUMN('Medical Examinations'!D725),FALSE)</f>
        <v>Yes</v>
      </c>
      <c r="F726" t="str">
        <f>VLOOKUP($A726,'Medical Examinations'!$A:$J,COLUMN('Medical Examinations'!E725),FALSE)</f>
        <v>No</v>
      </c>
      <c r="G726" t="str">
        <f>VLOOKUP($A726,'Medical Examinations'!$A:$J,COLUMN('Medical Examinations'!F725),FALSE)</f>
        <v>No</v>
      </c>
      <c r="H726">
        <f>VLOOKUP($A726,'Medical Examinations'!$A:$J,COLUMN('Medical Examinations'!G725),FALSE)</f>
        <v>2</v>
      </c>
      <c r="I726" t="str">
        <f>VLOOKUP($A726,'Medical Examinations'!$A:$J,COLUMN('Medical Examinations'!H725),FALSE)</f>
        <v>No</v>
      </c>
      <c r="J726" t="str">
        <f>VLOOKUP($A726,'Medical Examinations'!$A:$J,COLUMN('Medical Examinations'!I725),FALSE)</f>
        <v>Obesity</v>
      </c>
      <c r="K726" t="str">
        <f>VLOOKUP($A726,'Medical Examinations'!$A:$J,COLUMN('Medical Examinations'!J725),FALSE)</f>
        <v>Normal</v>
      </c>
      <c r="L726" s="30">
        <f>VLOOKUP($A726,'Hospitalisation Details'!$A:$K,COLUMN('Hospitalisation Details'!J725),FALSE)</f>
        <v>21799</v>
      </c>
      <c r="M726" s="23">
        <f>VLOOKUP($A726,'Hospitalisation Details'!$A:$K,COLUMN('Hospitalisation Details'!F725),FALSE)</f>
        <v>13981.85</v>
      </c>
      <c r="N726" t="str">
        <f>VLOOKUP($A726,'Hospitalisation Details'!$A:$K,COLUMN('Hospitalisation Details'!G725),FALSE)</f>
        <v>Tier - 2</v>
      </c>
      <c r="O726" t="str">
        <f>VLOOKUP($A726,'Hospitalisation Details'!$A:$K,COLUMN('Hospitalisation Details'!H725),FALSE)</f>
        <v>Tier - 1</v>
      </c>
      <c r="P726" t="str">
        <f>VLOOKUP($A726,'Hospitalisation Details'!$A:$K,COLUMN('Hospitalisation Details'!I725),FALSE)</f>
        <v>R1016</v>
      </c>
      <c r="Q726">
        <f>VLOOKUP($A726,'Hospitalisation Details'!$A:$K,COLUMN('Hospitalisation Details'!K725),FALSE)</f>
        <v>63</v>
      </c>
    </row>
    <row r="727" spans="1:17" ht="15.75" x14ac:dyDescent="0.25">
      <c r="A727" s="6" t="s">
        <v>767</v>
      </c>
      <c r="B727" t="str">
        <f>VLOOKUP(A727,'Customer Names'!A:E,COLUMN('Customer Names'!D726),FALSE)</f>
        <v>Mr. James</v>
      </c>
      <c r="C727">
        <f>VLOOKUP($A727,'Medical Examinations'!$A:$J,COLUMN('Medical Examinations'!B726),FALSE)</f>
        <v>48.36</v>
      </c>
      <c r="D727">
        <f>VLOOKUP($A727,'Medical Examinations'!$A:$J,COLUMN('Medical Examinations'!C726),FALSE)</f>
        <v>4.08</v>
      </c>
      <c r="E727" t="str">
        <f>VLOOKUP($A727,'Medical Examinations'!$A:$J,COLUMN('Medical Examinations'!D726),FALSE)</f>
        <v>No</v>
      </c>
      <c r="F727" t="str">
        <f>VLOOKUP($A727,'Medical Examinations'!$A:$J,COLUMN('Medical Examinations'!E726),FALSE)</f>
        <v>No</v>
      </c>
      <c r="G727" t="str">
        <f>VLOOKUP($A727,'Medical Examinations'!$A:$J,COLUMN('Medical Examinations'!F726),FALSE)</f>
        <v>No</v>
      </c>
      <c r="H727">
        <f>VLOOKUP($A727,'Medical Examinations'!$A:$J,COLUMN('Medical Examinations'!G726),FALSE)</f>
        <v>0</v>
      </c>
      <c r="I727" t="str">
        <f>VLOOKUP($A727,'Medical Examinations'!$A:$J,COLUMN('Medical Examinations'!H726),FALSE)</f>
        <v>No</v>
      </c>
      <c r="J727" t="str">
        <f>VLOOKUP($A727,'Medical Examinations'!$A:$J,COLUMN('Medical Examinations'!I726),FALSE)</f>
        <v>Obesity</v>
      </c>
      <c r="K727" t="str">
        <f>VLOOKUP($A727,'Medical Examinations'!$A:$J,COLUMN('Medical Examinations'!J726),FALSE)</f>
        <v>Normal</v>
      </c>
      <c r="L727" s="30">
        <f>VLOOKUP($A727,'Hospitalisation Details'!$A:$K,COLUMN('Hospitalisation Details'!J726),FALSE)</f>
        <v>33067</v>
      </c>
      <c r="M727" s="23">
        <f>VLOOKUP($A727,'Hospitalisation Details'!$A:$K,COLUMN('Hospitalisation Details'!F726),FALSE)</f>
        <v>13979.45</v>
      </c>
      <c r="N727" t="str">
        <f>VLOOKUP($A727,'Hospitalisation Details'!$A:$K,COLUMN('Hospitalisation Details'!G726),FALSE)</f>
        <v>Tier - 2</v>
      </c>
      <c r="O727" t="str">
        <f>VLOOKUP($A727,'Hospitalisation Details'!$A:$K,COLUMN('Hospitalisation Details'!H726),FALSE)</f>
        <v>Tier - 1</v>
      </c>
      <c r="P727" t="str">
        <f>VLOOKUP($A727,'Hospitalisation Details'!$A:$K,COLUMN('Hospitalisation Details'!I726),FALSE)</f>
        <v>R1023</v>
      </c>
      <c r="Q727">
        <f>VLOOKUP($A727,'Hospitalisation Details'!$A:$K,COLUMN('Hospitalisation Details'!K726),FALSE)</f>
        <v>32</v>
      </c>
    </row>
    <row r="728" spans="1:17" ht="15.75" x14ac:dyDescent="0.25">
      <c r="A728" s="6" t="s">
        <v>768</v>
      </c>
      <c r="B728" t="str">
        <f>VLOOKUP(A728,'Customer Names'!A:E,COLUMN('Customer Names'!D727),FALSE)</f>
        <v>Mr. John</v>
      </c>
      <c r="C728">
        <f>VLOOKUP($A728,'Medical Examinations'!$A:$J,COLUMN('Medical Examinations'!B727),FALSE)</f>
        <v>31.445</v>
      </c>
      <c r="D728">
        <f>VLOOKUP($A728,'Medical Examinations'!$A:$J,COLUMN('Medical Examinations'!C727),FALSE)</f>
        <v>4.4000000000000004</v>
      </c>
      <c r="E728" t="str">
        <f>VLOOKUP($A728,'Medical Examinations'!$A:$J,COLUMN('Medical Examinations'!D727),FALSE)</f>
        <v>Yes</v>
      </c>
      <c r="F728" t="str">
        <f>VLOOKUP($A728,'Medical Examinations'!$A:$J,COLUMN('Medical Examinations'!E727),FALSE)</f>
        <v>No</v>
      </c>
      <c r="G728" t="str">
        <f>VLOOKUP($A728,'Medical Examinations'!$A:$J,COLUMN('Medical Examinations'!F727),FALSE)</f>
        <v>No</v>
      </c>
      <c r="H728">
        <f>VLOOKUP($A728,'Medical Examinations'!$A:$J,COLUMN('Medical Examinations'!G727),FALSE)</f>
        <v>2</v>
      </c>
      <c r="I728" t="str">
        <f>VLOOKUP($A728,'Medical Examinations'!$A:$J,COLUMN('Medical Examinations'!H727),FALSE)</f>
        <v>No</v>
      </c>
      <c r="J728" t="str">
        <f>VLOOKUP($A728,'Medical Examinations'!$A:$J,COLUMN('Medical Examinations'!I727),FALSE)</f>
        <v>Obesity</v>
      </c>
      <c r="K728" t="str">
        <f>VLOOKUP($A728,'Medical Examinations'!$A:$J,COLUMN('Medical Examinations'!J727),FALSE)</f>
        <v>Normal</v>
      </c>
      <c r="L728" s="30">
        <f>VLOOKUP($A728,'Hospitalisation Details'!$A:$K,COLUMN('Hospitalisation Details'!J727),FALSE)</f>
        <v>21791</v>
      </c>
      <c r="M728" s="23">
        <f>VLOOKUP($A728,'Hospitalisation Details'!$A:$K,COLUMN('Hospitalisation Details'!F727),FALSE)</f>
        <v>13974.46</v>
      </c>
      <c r="N728" t="str">
        <f>VLOOKUP($A728,'Hospitalisation Details'!$A:$K,COLUMN('Hospitalisation Details'!G727),FALSE)</f>
        <v>Tier - 2</v>
      </c>
      <c r="O728" t="str">
        <f>VLOOKUP($A728,'Hospitalisation Details'!$A:$K,COLUMN('Hospitalisation Details'!H727),FALSE)</f>
        <v>Tier - 2</v>
      </c>
      <c r="P728" t="str">
        <f>VLOOKUP($A728,'Hospitalisation Details'!$A:$K,COLUMN('Hospitalisation Details'!I727),FALSE)</f>
        <v>R1019</v>
      </c>
      <c r="Q728">
        <f>VLOOKUP($A728,'Hospitalisation Details'!$A:$K,COLUMN('Hospitalisation Details'!K727),FALSE)</f>
        <v>63</v>
      </c>
    </row>
    <row r="729" spans="1:17" ht="15.75" x14ac:dyDescent="0.25">
      <c r="A729" s="6" t="s">
        <v>769</v>
      </c>
      <c r="B729" t="str">
        <f>VLOOKUP(A729,'Customer Names'!A:E,COLUMN('Customer Names'!D728),FALSE)</f>
        <v>Mr. Adam</v>
      </c>
      <c r="C729">
        <f>VLOOKUP($A729,'Medical Examinations'!$A:$J,COLUMN('Medical Examinations'!B728),FALSE)</f>
        <v>27.55</v>
      </c>
      <c r="D729">
        <f>VLOOKUP($A729,'Medical Examinations'!$A:$J,COLUMN('Medical Examinations'!C728),FALSE)</f>
        <v>9.02</v>
      </c>
      <c r="E729" t="str">
        <f>VLOOKUP($A729,'Medical Examinations'!$A:$J,COLUMN('Medical Examinations'!D728),FALSE)</f>
        <v>No</v>
      </c>
      <c r="F729" t="str">
        <f>VLOOKUP($A729,'Medical Examinations'!$A:$J,COLUMN('Medical Examinations'!E728),FALSE)</f>
        <v>No</v>
      </c>
      <c r="G729" t="str">
        <f>VLOOKUP($A729,'Medical Examinations'!$A:$J,COLUMN('Medical Examinations'!F728),FALSE)</f>
        <v>No</v>
      </c>
      <c r="H729">
        <f>VLOOKUP($A729,'Medical Examinations'!$A:$J,COLUMN('Medical Examinations'!G728),FALSE)</f>
        <v>0</v>
      </c>
      <c r="I729" t="str">
        <f>VLOOKUP($A729,'Medical Examinations'!$A:$J,COLUMN('Medical Examinations'!H728),FALSE)</f>
        <v>No</v>
      </c>
      <c r="J729" t="str">
        <f>VLOOKUP($A729,'Medical Examinations'!$A:$J,COLUMN('Medical Examinations'!I728),FALSE)</f>
        <v>Overweight</v>
      </c>
      <c r="K729" t="str">
        <f>VLOOKUP($A729,'Medical Examinations'!$A:$J,COLUMN('Medical Examinations'!J728),FALSE)</f>
        <v>Diabetes</v>
      </c>
      <c r="L729" s="30">
        <f>VLOOKUP($A729,'Hospitalisation Details'!$A:$K,COLUMN('Hospitalisation Details'!J728),FALSE)</f>
        <v>22085</v>
      </c>
      <c r="M729" s="23">
        <f>VLOOKUP($A729,'Hospitalisation Details'!$A:$K,COLUMN('Hospitalisation Details'!F728),FALSE)</f>
        <v>13937.67</v>
      </c>
      <c r="N729" t="str">
        <f>VLOOKUP($A729,'Hospitalisation Details'!$A:$K,COLUMN('Hospitalisation Details'!G728),FALSE)</f>
        <v>Tier - 2</v>
      </c>
      <c r="O729" t="str">
        <f>VLOOKUP($A729,'Hospitalisation Details'!$A:$K,COLUMN('Hospitalisation Details'!H728),FALSE)</f>
        <v>Tier - 1</v>
      </c>
      <c r="P729" t="str">
        <f>VLOOKUP($A729,'Hospitalisation Details'!$A:$K,COLUMN('Hospitalisation Details'!I728),FALSE)</f>
        <v>R1012</v>
      </c>
      <c r="Q729">
        <f>VLOOKUP($A729,'Hospitalisation Details'!$A:$K,COLUMN('Hospitalisation Details'!K728),FALSE)</f>
        <v>62</v>
      </c>
    </row>
    <row r="730" spans="1:17" ht="15.75" x14ac:dyDescent="0.25">
      <c r="A730" s="6" t="s">
        <v>770</v>
      </c>
      <c r="B730" t="str">
        <f>VLOOKUP(A730,'Customer Names'!A:E,COLUMN('Customer Names'!D729),FALSE)</f>
        <v>Mr. Armando</v>
      </c>
      <c r="C730">
        <f>VLOOKUP($A730,'Medical Examinations'!$A:$J,COLUMN('Medical Examinations'!B729),FALSE)</f>
        <v>33.11</v>
      </c>
      <c r="D730">
        <f>VLOOKUP($A730,'Medical Examinations'!$A:$J,COLUMN('Medical Examinations'!C729),FALSE)</f>
        <v>8.06</v>
      </c>
      <c r="E730" t="str">
        <f>VLOOKUP($A730,'Medical Examinations'!$A:$J,COLUMN('Medical Examinations'!D729),FALSE)</f>
        <v>No</v>
      </c>
      <c r="F730" t="str">
        <f>VLOOKUP($A730,'Medical Examinations'!$A:$J,COLUMN('Medical Examinations'!E729),FALSE)</f>
        <v>No</v>
      </c>
      <c r="G730" t="str">
        <f>VLOOKUP($A730,'Medical Examinations'!$A:$J,COLUMN('Medical Examinations'!F729),FALSE)</f>
        <v>No</v>
      </c>
      <c r="H730">
        <f>VLOOKUP($A730,'Medical Examinations'!$A:$J,COLUMN('Medical Examinations'!G729),FALSE)</f>
        <v>0</v>
      </c>
      <c r="I730" t="str">
        <f>VLOOKUP($A730,'Medical Examinations'!$A:$J,COLUMN('Medical Examinations'!H729),FALSE)</f>
        <v>No</v>
      </c>
      <c r="J730" t="str">
        <f>VLOOKUP($A730,'Medical Examinations'!$A:$J,COLUMN('Medical Examinations'!I729),FALSE)</f>
        <v>Obesity</v>
      </c>
      <c r="K730" t="str">
        <f>VLOOKUP($A730,'Medical Examinations'!$A:$J,COLUMN('Medical Examinations'!J729),FALSE)</f>
        <v>Diabetes</v>
      </c>
      <c r="L730" s="30">
        <f>VLOOKUP($A730,'Hospitalisation Details'!$A:$K,COLUMN('Hospitalisation Details'!J729),FALSE)</f>
        <v>22854</v>
      </c>
      <c r="M730" s="23">
        <f>VLOOKUP($A730,'Hospitalisation Details'!$A:$K,COLUMN('Hospitalisation Details'!F729),FALSE)</f>
        <v>13919.82</v>
      </c>
      <c r="N730" t="str">
        <f>VLOOKUP($A730,'Hospitalisation Details'!$A:$K,COLUMN('Hospitalisation Details'!G729),FALSE)</f>
        <v>Tier - 2</v>
      </c>
      <c r="O730" t="str">
        <f>VLOOKUP($A730,'Hospitalisation Details'!$A:$K,COLUMN('Hospitalisation Details'!H729),FALSE)</f>
        <v>Tier - 2</v>
      </c>
      <c r="P730" t="str">
        <f>VLOOKUP($A730,'Hospitalisation Details'!$A:$K,COLUMN('Hospitalisation Details'!I729),FALSE)</f>
        <v>R1013</v>
      </c>
      <c r="Q730">
        <f>VLOOKUP($A730,'Hospitalisation Details'!$A:$K,COLUMN('Hospitalisation Details'!K729),FALSE)</f>
        <v>60</v>
      </c>
    </row>
    <row r="731" spans="1:17" ht="15.75" x14ac:dyDescent="0.25">
      <c r="A731" s="6" t="s">
        <v>771</v>
      </c>
      <c r="B731" t="str">
        <f>VLOOKUP(A731,'Customer Names'!A:E,COLUMN('Customer Names'!D730),FALSE)</f>
        <v>Ms. Dana</v>
      </c>
      <c r="C731">
        <f>VLOOKUP($A731,'Medical Examinations'!$A:$J,COLUMN('Medical Examinations'!B730),FALSE)</f>
        <v>36.85</v>
      </c>
      <c r="D731">
        <f>VLOOKUP($A731,'Medical Examinations'!$A:$J,COLUMN('Medical Examinations'!C730),FALSE)</f>
        <v>6.21</v>
      </c>
      <c r="E731" t="str">
        <f>VLOOKUP($A731,'Medical Examinations'!$A:$J,COLUMN('Medical Examinations'!D730),FALSE)</f>
        <v>Yes</v>
      </c>
      <c r="F731" t="str">
        <f>VLOOKUP($A731,'Medical Examinations'!$A:$J,COLUMN('Medical Examinations'!E730),FALSE)</f>
        <v>No</v>
      </c>
      <c r="G731" t="str">
        <f>VLOOKUP($A731,'Medical Examinations'!$A:$J,COLUMN('Medical Examinations'!F730),FALSE)</f>
        <v>No</v>
      </c>
      <c r="H731">
        <f>VLOOKUP($A731,'Medical Examinations'!$A:$J,COLUMN('Medical Examinations'!G730),FALSE)</f>
        <v>2</v>
      </c>
      <c r="I731" t="str">
        <f>VLOOKUP($A731,'Medical Examinations'!$A:$J,COLUMN('Medical Examinations'!H730),FALSE)</f>
        <v>No</v>
      </c>
      <c r="J731" t="str">
        <f>VLOOKUP($A731,'Medical Examinations'!$A:$J,COLUMN('Medical Examinations'!I730),FALSE)</f>
        <v>Obesity</v>
      </c>
      <c r="K731" t="str">
        <f>VLOOKUP($A731,'Medical Examinations'!$A:$J,COLUMN('Medical Examinations'!J730),FALSE)</f>
        <v>Prediabetes</v>
      </c>
      <c r="L731" s="30">
        <f>VLOOKUP($A731,'Hospitalisation Details'!$A:$K,COLUMN('Hospitalisation Details'!J730),FALSE)</f>
        <v>21738</v>
      </c>
      <c r="M731" s="23">
        <f>VLOOKUP($A731,'Hospitalisation Details'!$A:$K,COLUMN('Hospitalisation Details'!F730),FALSE)</f>
        <v>13887.97</v>
      </c>
      <c r="N731" t="str">
        <f>VLOOKUP($A731,'Hospitalisation Details'!$A:$K,COLUMN('Hospitalisation Details'!G730),FALSE)</f>
        <v>Tier - 2</v>
      </c>
      <c r="O731" t="str">
        <f>VLOOKUP($A731,'Hospitalisation Details'!$A:$K,COLUMN('Hospitalisation Details'!H730),FALSE)</f>
        <v>Tier - 2</v>
      </c>
      <c r="P731" t="str">
        <f>VLOOKUP($A731,'Hospitalisation Details'!$A:$K,COLUMN('Hospitalisation Details'!I730),FALSE)</f>
        <v>R1013</v>
      </c>
      <c r="Q731">
        <f>VLOOKUP($A731,'Hospitalisation Details'!$A:$K,COLUMN('Hospitalisation Details'!K730),FALSE)</f>
        <v>63</v>
      </c>
    </row>
    <row r="732" spans="1:17" ht="15.75" x14ac:dyDescent="0.25">
      <c r="A732" s="6" t="s">
        <v>772</v>
      </c>
      <c r="B732" t="str">
        <f>VLOOKUP(A732,'Customer Names'!A:E,COLUMN('Customer Names'!D731),FALSE)</f>
        <v>Ms. Jennifer</v>
      </c>
      <c r="C732">
        <f>VLOOKUP($A732,'Medical Examinations'!$A:$J,COLUMN('Medical Examinations'!B731),FALSE)</f>
        <v>36.299999999999997</v>
      </c>
      <c r="D732">
        <f>VLOOKUP($A732,'Medical Examinations'!$A:$J,COLUMN('Medical Examinations'!C731),FALSE)</f>
        <v>5.79</v>
      </c>
      <c r="E732" t="str">
        <f>VLOOKUP($A732,'Medical Examinations'!$A:$J,COLUMN('Medical Examinations'!D731),FALSE)</f>
        <v>Yes</v>
      </c>
      <c r="F732" t="str">
        <f>VLOOKUP($A732,'Medical Examinations'!$A:$J,COLUMN('Medical Examinations'!E731),FALSE)</f>
        <v>No</v>
      </c>
      <c r="G732" t="str">
        <f>VLOOKUP($A732,'Medical Examinations'!$A:$J,COLUMN('Medical Examinations'!F731),FALSE)</f>
        <v>No</v>
      </c>
      <c r="H732">
        <f>VLOOKUP($A732,'Medical Examinations'!$A:$J,COLUMN('Medical Examinations'!G731),FALSE)</f>
        <v>2</v>
      </c>
      <c r="I732" t="str">
        <f>VLOOKUP($A732,'Medical Examinations'!$A:$J,COLUMN('Medical Examinations'!H731),FALSE)</f>
        <v>No</v>
      </c>
      <c r="J732" t="str">
        <f>VLOOKUP($A732,'Medical Examinations'!$A:$J,COLUMN('Medical Examinations'!I731),FALSE)</f>
        <v>Obesity</v>
      </c>
      <c r="K732" t="str">
        <f>VLOOKUP($A732,'Medical Examinations'!$A:$J,COLUMN('Medical Examinations'!J731),FALSE)</f>
        <v>Prediabetes</v>
      </c>
      <c r="L732" s="30">
        <f>VLOOKUP($A732,'Hospitalisation Details'!$A:$K,COLUMN('Hospitalisation Details'!J731),FALSE)</f>
        <v>21913</v>
      </c>
      <c r="M732" s="23">
        <f>VLOOKUP($A732,'Hospitalisation Details'!$A:$K,COLUMN('Hospitalisation Details'!F731),FALSE)</f>
        <v>13887.2</v>
      </c>
      <c r="N732" t="str">
        <f>VLOOKUP($A732,'Hospitalisation Details'!$A:$K,COLUMN('Hospitalisation Details'!G731),FALSE)</f>
        <v>Tier - 2</v>
      </c>
      <c r="O732" t="str">
        <f>VLOOKUP($A732,'Hospitalisation Details'!$A:$K,COLUMN('Hospitalisation Details'!H731),FALSE)</f>
        <v>Tier - 3</v>
      </c>
      <c r="P732" t="str">
        <f>VLOOKUP($A732,'Hospitalisation Details'!$A:$K,COLUMN('Hospitalisation Details'!I731),FALSE)</f>
        <v>R1013</v>
      </c>
      <c r="Q732">
        <f>VLOOKUP($A732,'Hospitalisation Details'!$A:$K,COLUMN('Hospitalisation Details'!K731),FALSE)</f>
        <v>63</v>
      </c>
    </row>
    <row r="733" spans="1:17" ht="15.75" x14ac:dyDescent="0.25">
      <c r="A733" s="6" t="s">
        <v>773</v>
      </c>
      <c r="B733" t="str">
        <f>VLOOKUP(A733,'Customer Names'!A:E,COLUMN('Customer Names'!D732),FALSE)</f>
        <v>Mr. Benjamin</v>
      </c>
      <c r="C733">
        <f>VLOOKUP($A733,'Medical Examinations'!$A:$J,COLUMN('Medical Examinations'!B732),FALSE)</f>
        <v>45.34</v>
      </c>
      <c r="D733">
        <f>VLOOKUP($A733,'Medical Examinations'!$A:$J,COLUMN('Medical Examinations'!C732),FALSE)</f>
        <v>5.69</v>
      </c>
      <c r="E733" t="str">
        <f>VLOOKUP($A733,'Medical Examinations'!$A:$J,COLUMN('Medical Examinations'!D732),FALSE)</f>
        <v>Yes</v>
      </c>
      <c r="F733" t="str">
        <f>VLOOKUP($A733,'Medical Examinations'!$A:$J,COLUMN('Medical Examinations'!E732),FALSE)</f>
        <v>No</v>
      </c>
      <c r="G733" t="str">
        <f>VLOOKUP($A733,'Medical Examinations'!$A:$J,COLUMN('Medical Examinations'!F732),FALSE)</f>
        <v>No</v>
      </c>
      <c r="H733">
        <f>VLOOKUP($A733,'Medical Examinations'!$A:$J,COLUMN('Medical Examinations'!G732),FALSE)</f>
        <v>0</v>
      </c>
      <c r="I733" t="str">
        <f>VLOOKUP($A733,'Medical Examinations'!$A:$J,COLUMN('Medical Examinations'!H732),FALSE)</f>
        <v>No</v>
      </c>
      <c r="J733" t="str">
        <f>VLOOKUP($A733,'Medical Examinations'!$A:$J,COLUMN('Medical Examinations'!I732),FALSE)</f>
        <v>Obesity</v>
      </c>
      <c r="K733" t="str">
        <f>VLOOKUP($A733,'Medical Examinations'!$A:$J,COLUMN('Medical Examinations'!J732),FALSE)</f>
        <v>Normal</v>
      </c>
      <c r="L733" s="30">
        <f>VLOOKUP($A733,'Hospitalisation Details'!$A:$K,COLUMN('Hospitalisation Details'!J732),FALSE)</f>
        <v>31315</v>
      </c>
      <c r="M733" s="23">
        <f>VLOOKUP($A733,'Hospitalisation Details'!$A:$K,COLUMN('Hospitalisation Details'!F732),FALSE)</f>
        <v>13886.4</v>
      </c>
      <c r="N733" t="str">
        <f>VLOOKUP($A733,'Hospitalisation Details'!$A:$K,COLUMN('Hospitalisation Details'!G732),FALSE)</f>
        <v>Tier - 2</v>
      </c>
      <c r="O733" t="str">
        <f>VLOOKUP($A733,'Hospitalisation Details'!$A:$K,COLUMN('Hospitalisation Details'!H732),FALSE)</f>
        <v>Tier - 2</v>
      </c>
      <c r="P733" t="str">
        <f>VLOOKUP($A733,'Hospitalisation Details'!$A:$K,COLUMN('Hospitalisation Details'!I732),FALSE)</f>
        <v>R1012</v>
      </c>
      <c r="Q733">
        <f>VLOOKUP($A733,'Hospitalisation Details'!$A:$K,COLUMN('Hospitalisation Details'!K732),FALSE)</f>
        <v>37</v>
      </c>
    </row>
    <row r="734" spans="1:17" ht="15.75" x14ac:dyDescent="0.25">
      <c r="A734" s="6" t="s">
        <v>774</v>
      </c>
      <c r="B734" t="str">
        <f>VLOOKUP(A734,'Customer Names'!A:E,COLUMN('Customer Names'!D733),FALSE)</f>
        <v>Ms. Tanya</v>
      </c>
      <c r="C734">
        <f>VLOOKUP($A734,'Medical Examinations'!$A:$J,COLUMN('Medical Examinations'!B733),FALSE)</f>
        <v>31.8</v>
      </c>
      <c r="D734">
        <f>VLOOKUP($A734,'Medical Examinations'!$A:$J,COLUMN('Medical Examinations'!C733),FALSE)</f>
        <v>5.36</v>
      </c>
      <c r="E734" t="str">
        <f>VLOOKUP($A734,'Medical Examinations'!$A:$J,COLUMN('Medical Examinations'!D733),FALSE)</f>
        <v>Yes</v>
      </c>
      <c r="F734" t="str">
        <f>VLOOKUP($A734,'Medical Examinations'!$A:$J,COLUMN('Medical Examinations'!E733),FALSE)</f>
        <v>No</v>
      </c>
      <c r="G734" t="str">
        <f>VLOOKUP($A734,'Medical Examinations'!$A:$J,COLUMN('Medical Examinations'!F733),FALSE)</f>
        <v>No</v>
      </c>
      <c r="H734">
        <f>VLOOKUP($A734,'Medical Examinations'!$A:$J,COLUMN('Medical Examinations'!G733),FALSE)</f>
        <v>2</v>
      </c>
      <c r="I734" t="str">
        <f>VLOOKUP($A734,'Medical Examinations'!$A:$J,COLUMN('Medical Examinations'!H733),FALSE)</f>
        <v>No</v>
      </c>
      <c r="J734" t="str">
        <f>VLOOKUP($A734,'Medical Examinations'!$A:$J,COLUMN('Medical Examinations'!I733),FALSE)</f>
        <v>Obesity</v>
      </c>
      <c r="K734" t="str">
        <f>VLOOKUP($A734,'Medical Examinations'!$A:$J,COLUMN('Medical Examinations'!J733),FALSE)</f>
        <v>Normal</v>
      </c>
      <c r="L734" s="30">
        <f>VLOOKUP($A734,'Hospitalisation Details'!$A:$K,COLUMN('Hospitalisation Details'!J733),FALSE)</f>
        <v>21828</v>
      </c>
      <c r="M734" s="23">
        <f>VLOOKUP($A734,'Hospitalisation Details'!$A:$K,COLUMN('Hospitalisation Details'!F733),FALSE)</f>
        <v>13880.95</v>
      </c>
      <c r="N734" t="str">
        <f>VLOOKUP($A734,'Hospitalisation Details'!$A:$K,COLUMN('Hospitalisation Details'!G733),FALSE)</f>
        <v>Tier - 2</v>
      </c>
      <c r="O734" t="str">
        <f>VLOOKUP($A734,'Hospitalisation Details'!$A:$K,COLUMN('Hospitalisation Details'!H733),FALSE)</f>
        <v>Tier - 2</v>
      </c>
      <c r="P734" t="str">
        <f>VLOOKUP($A734,'Hospitalisation Details'!$A:$K,COLUMN('Hospitalisation Details'!I733),FALSE)</f>
        <v>R1011</v>
      </c>
      <c r="Q734">
        <f>VLOOKUP($A734,'Hospitalisation Details'!$A:$K,COLUMN('Hospitalisation Details'!K733),FALSE)</f>
        <v>63</v>
      </c>
    </row>
    <row r="735" spans="1:17" ht="15.75" x14ac:dyDescent="0.25">
      <c r="A735" s="6" t="s">
        <v>775</v>
      </c>
      <c r="B735" t="str">
        <f>VLOOKUP(A735,'Customer Names'!A:E,COLUMN('Customer Names'!D734),FALSE)</f>
        <v>Ms. Tracy</v>
      </c>
      <c r="C735">
        <f>VLOOKUP($A735,'Medical Examinations'!$A:$J,COLUMN('Medical Examinations'!B734),FALSE)</f>
        <v>41.02</v>
      </c>
      <c r="D735">
        <f>VLOOKUP($A735,'Medical Examinations'!$A:$J,COLUMN('Medical Examinations'!C734),FALSE)</f>
        <v>11.37</v>
      </c>
      <c r="E735" t="str">
        <f>VLOOKUP($A735,'Medical Examinations'!$A:$J,COLUMN('Medical Examinations'!D734),FALSE)</f>
        <v>No</v>
      </c>
      <c r="F735" t="str">
        <f>VLOOKUP($A735,'Medical Examinations'!$A:$J,COLUMN('Medical Examinations'!E734),FALSE)</f>
        <v>No</v>
      </c>
      <c r="G735" t="str">
        <f>VLOOKUP($A735,'Medical Examinations'!$A:$J,COLUMN('Medical Examinations'!F734),FALSE)</f>
        <v>No</v>
      </c>
      <c r="H735">
        <f>VLOOKUP($A735,'Medical Examinations'!$A:$J,COLUMN('Medical Examinations'!G734),FALSE)</f>
        <v>0</v>
      </c>
      <c r="I735" t="str">
        <f>VLOOKUP($A735,'Medical Examinations'!$A:$J,COLUMN('Medical Examinations'!H734),FALSE)</f>
        <v>No</v>
      </c>
      <c r="J735" t="str">
        <f>VLOOKUP($A735,'Medical Examinations'!$A:$J,COLUMN('Medical Examinations'!I734),FALSE)</f>
        <v>Obesity</v>
      </c>
      <c r="K735" t="str">
        <f>VLOOKUP($A735,'Medical Examinations'!$A:$J,COLUMN('Medical Examinations'!J734),FALSE)</f>
        <v>Diabetes</v>
      </c>
      <c r="L735" s="30">
        <f>VLOOKUP($A735,'Hospitalisation Details'!$A:$K,COLUMN('Hospitalisation Details'!J734),FALSE)</f>
        <v>28843</v>
      </c>
      <c r="M735" s="23">
        <f>VLOOKUP($A735,'Hospitalisation Details'!$A:$K,COLUMN('Hospitalisation Details'!F734),FALSE)</f>
        <v>13874.89</v>
      </c>
      <c r="N735" t="str">
        <f>VLOOKUP($A735,'Hospitalisation Details'!$A:$K,COLUMN('Hospitalisation Details'!G734),FALSE)</f>
        <v>Tier - 2</v>
      </c>
      <c r="O735" t="str">
        <f>VLOOKUP($A735,'Hospitalisation Details'!$A:$K,COLUMN('Hospitalisation Details'!H734),FALSE)</f>
        <v>Tier - 1</v>
      </c>
      <c r="P735" t="str">
        <f>VLOOKUP($A735,'Hospitalisation Details'!$A:$K,COLUMN('Hospitalisation Details'!I734),FALSE)</f>
        <v>R1012</v>
      </c>
      <c r="Q735">
        <f>VLOOKUP($A735,'Hospitalisation Details'!$A:$K,COLUMN('Hospitalisation Details'!K734),FALSE)</f>
        <v>44</v>
      </c>
    </row>
    <row r="736" spans="1:17" ht="15.75" x14ac:dyDescent="0.25">
      <c r="A736" s="6" t="s">
        <v>776</v>
      </c>
      <c r="B736" t="str">
        <f>VLOOKUP(A736,'Customer Names'!A:E,COLUMN('Customer Names'!D735),FALSE)</f>
        <v>Ms. Emily</v>
      </c>
      <c r="C736">
        <f>VLOOKUP($A736,'Medical Examinations'!$A:$J,COLUMN('Medical Examinations'!B735),FALSE)</f>
        <v>32.68</v>
      </c>
      <c r="D736">
        <f>VLOOKUP($A736,'Medical Examinations'!$A:$J,COLUMN('Medical Examinations'!C735),FALSE)</f>
        <v>11.87</v>
      </c>
      <c r="E736" t="str">
        <f>VLOOKUP($A736,'Medical Examinations'!$A:$J,COLUMN('Medical Examinations'!D735),FALSE)</f>
        <v>No</v>
      </c>
      <c r="F736" t="str">
        <f>VLOOKUP($A736,'Medical Examinations'!$A:$J,COLUMN('Medical Examinations'!E735),FALSE)</f>
        <v>No</v>
      </c>
      <c r="G736" t="str">
        <f>VLOOKUP($A736,'Medical Examinations'!$A:$J,COLUMN('Medical Examinations'!F735),FALSE)</f>
        <v>No</v>
      </c>
      <c r="H736">
        <f>VLOOKUP($A736,'Medical Examinations'!$A:$J,COLUMN('Medical Examinations'!G735),FALSE)</f>
        <v>0</v>
      </c>
      <c r="I736" t="str">
        <f>VLOOKUP($A736,'Medical Examinations'!$A:$J,COLUMN('Medical Examinations'!H735),FALSE)</f>
        <v>No</v>
      </c>
      <c r="J736" t="str">
        <f>VLOOKUP($A736,'Medical Examinations'!$A:$J,COLUMN('Medical Examinations'!I735),FALSE)</f>
        <v>Obesity</v>
      </c>
      <c r="K736" t="str">
        <f>VLOOKUP($A736,'Medical Examinations'!$A:$J,COLUMN('Medical Examinations'!J735),FALSE)</f>
        <v>Diabetes</v>
      </c>
      <c r="L736" s="30">
        <f>VLOOKUP($A736,'Hospitalisation Details'!$A:$K,COLUMN('Hospitalisation Details'!J735),FALSE)</f>
        <v>22118</v>
      </c>
      <c r="M736" s="23">
        <f>VLOOKUP($A736,'Hospitalisation Details'!$A:$K,COLUMN('Hospitalisation Details'!F735),FALSE)</f>
        <v>13844.8</v>
      </c>
      <c r="N736" t="str">
        <f>VLOOKUP($A736,'Hospitalisation Details'!$A:$K,COLUMN('Hospitalisation Details'!G735),FALSE)</f>
        <v>Tier - 2</v>
      </c>
      <c r="O736" t="str">
        <f>VLOOKUP($A736,'Hospitalisation Details'!$A:$K,COLUMN('Hospitalisation Details'!H735),FALSE)</f>
        <v>Tier - 2</v>
      </c>
      <c r="P736" t="str">
        <f>VLOOKUP($A736,'Hospitalisation Details'!$A:$K,COLUMN('Hospitalisation Details'!I735),FALSE)</f>
        <v>R1012</v>
      </c>
      <c r="Q736">
        <f>VLOOKUP($A736,'Hospitalisation Details'!$A:$K,COLUMN('Hospitalisation Details'!K735),FALSE)</f>
        <v>62</v>
      </c>
    </row>
    <row r="737" spans="1:17" ht="15.75" x14ac:dyDescent="0.25">
      <c r="A737" s="6" t="s">
        <v>777</v>
      </c>
      <c r="B737" t="str">
        <f>VLOOKUP(A737,'Customer Names'!A:E,COLUMN('Customer Names'!D736),FALSE)</f>
        <v>Ms. Kelly</v>
      </c>
      <c r="C737">
        <f>VLOOKUP($A737,'Medical Examinations'!$A:$J,COLUMN('Medical Examinations'!B736),FALSE)</f>
        <v>21.7</v>
      </c>
      <c r="D737">
        <f>VLOOKUP($A737,'Medical Examinations'!$A:$J,COLUMN('Medical Examinations'!C736),FALSE)</f>
        <v>4.9000000000000004</v>
      </c>
      <c r="E737" t="str">
        <f>VLOOKUP($A737,'Medical Examinations'!$A:$J,COLUMN('Medical Examinations'!D736),FALSE)</f>
        <v>No</v>
      </c>
      <c r="F737" t="str">
        <f>VLOOKUP($A737,'Medical Examinations'!$A:$J,COLUMN('Medical Examinations'!E736),FALSE)</f>
        <v>No</v>
      </c>
      <c r="G737" t="str">
        <f>VLOOKUP($A737,'Medical Examinations'!$A:$J,COLUMN('Medical Examinations'!F736),FALSE)</f>
        <v>Yes</v>
      </c>
      <c r="H737">
        <f>VLOOKUP($A737,'Medical Examinations'!$A:$J,COLUMN('Medical Examinations'!G736),FALSE)</f>
        <v>1</v>
      </c>
      <c r="I737" t="str">
        <f>VLOOKUP($A737,'Medical Examinations'!$A:$J,COLUMN('Medical Examinations'!H736),FALSE)</f>
        <v>Yes</v>
      </c>
      <c r="J737" t="str">
        <f>VLOOKUP($A737,'Medical Examinations'!$A:$J,COLUMN('Medical Examinations'!I736),FALSE)</f>
        <v>Healthy Weight</v>
      </c>
      <c r="K737" t="str">
        <f>VLOOKUP($A737,'Medical Examinations'!$A:$J,COLUMN('Medical Examinations'!J736),FALSE)</f>
        <v>Normal</v>
      </c>
      <c r="L737" s="30">
        <f>VLOOKUP($A737,'Hospitalisation Details'!$A:$K,COLUMN('Hospitalisation Details'!J736),FALSE)</f>
        <v>37779</v>
      </c>
      <c r="M737" s="23">
        <f>VLOOKUP($A737,'Hospitalisation Details'!$A:$K,COLUMN('Hospitalisation Details'!F736),FALSE)</f>
        <v>13844.51</v>
      </c>
      <c r="N737" t="str">
        <f>VLOOKUP($A737,'Hospitalisation Details'!$A:$K,COLUMN('Hospitalisation Details'!G736),FALSE)</f>
        <v>Tier - 2</v>
      </c>
      <c r="O737" t="str">
        <f>VLOOKUP($A737,'Hospitalisation Details'!$A:$K,COLUMN('Hospitalisation Details'!H736),FALSE)</f>
        <v>Tier - 1</v>
      </c>
      <c r="P737" t="str">
        <f>VLOOKUP($A737,'Hospitalisation Details'!$A:$K,COLUMN('Hospitalisation Details'!I736),FALSE)</f>
        <v>R1011</v>
      </c>
      <c r="Q737">
        <f>VLOOKUP($A737,'Hospitalisation Details'!$A:$K,COLUMN('Hospitalisation Details'!K736),FALSE)</f>
        <v>20</v>
      </c>
    </row>
    <row r="738" spans="1:17" ht="15.75" x14ac:dyDescent="0.25">
      <c r="A738" s="6" t="s">
        <v>778</v>
      </c>
      <c r="B738" t="str">
        <f>VLOOKUP(A738,'Customer Names'!A:E,COLUMN('Customer Names'!D737),FALSE)</f>
        <v>Mr. Kyle</v>
      </c>
      <c r="C738">
        <f>VLOOKUP($A738,'Medical Examinations'!$A:$J,COLUMN('Medical Examinations'!B737),FALSE)</f>
        <v>40.479999999999997</v>
      </c>
      <c r="D738">
        <f>VLOOKUP($A738,'Medical Examinations'!$A:$J,COLUMN('Medical Examinations'!C737),FALSE)</f>
        <v>6.7</v>
      </c>
      <c r="E738" t="str">
        <f>VLOOKUP($A738,'Medical Examinations'!$A:$J,COLUMN('Medical Examinations'!D737),FALSE)</f>
        <v>No</v>
      </c>
      <c r="F738" t="str">
        <f>VLOOKUP($A738,'Medical Examinations'!$A:$J,COLUMN('Medical Examinations'!E737),FALSE)</f>
        <v>No</v>
      </c>
      <c r="G738" t="str">
        <f>VLOOKUP($A738,'Medical Examinations'!$A:$J,COLUMN('Medical Examinations'!F737),FALSE)</f>
        <v>No</v>
      </c>
      <c r="H738">
        <f>VLOOKUP($A738,'Medical Examinations'!$A:$J,COLUMN('Medical Examinations'!G737),FALSE)</f>
        <v>3</v>
      </c>
      <c r="I738" t="str">
        <f>VLOOKUP($A738,'Medical Examinations'!$A:$J,COLUMN('Medical Examinations'!H737),FALSE)</f>
        <v>No</v>
      </c>
      <c r="J738" t="str">
        <f>VLOOKUP($A738,'Medical Examinations'!$A:$J,COLUMN('Medical Examinations'!I737),FALSE)</f>
        <v>Obesity</v>
      </c>
      <c r="K738" t="str">
        <f>VLOOKUP($A738,'Medical Examinations'!$A:$J,COLUMN('Medical Examinations'!J737),FALSE)</f>
        <v>Diabetes</v>
      </c>
      <c r="L738" s="30">
        <f>VLOOKUP($A738,'Hospitalisation Details'!$A:$K,COLUMN('Hospitalisation Details'!J737),FALSE)</f>
        <v>21529</v>
      </c>
      <c r="M738" s="23">
        <f>VLOOKUP($A738,'Hospitalisation Details'!$A:$K,COLUMN('Hospitalisation Details'!F737),FALSE)</f>
        <v>13831.12</v>
      </c>
      <c r="N738" t="str">
        <f>VLOOKUP($A738,'Hospitalisation Details'!$A:$K,COLUMN('Hospitalisation Details'!G737),FALSE)</f>
        <v>Tier - 3</v>
      </c>
      <c r="O738" t="str">
        <f>VLOOKUP($A738,'Hospitalisation Details'!$A:$K,COLUMN('Hospitalisation Details'!H737),FALSE)</f>
        <v>Tier - 1</v>
      </c>
      <c r="P738" t="str">
        <f>VLOOKUP($A738,'Hospitalisation Details'!$A:$K,COLUMN('Hospitalisation Details'!I737),FALSE)</f>
        <v>R1013</v>
      </c>
      <c r="Q738">
        <f>VLOOKUP($A738,'Hospitalisation Details'!$A:$K,COLUMN('Hospitalisation Details'!K737),FALSE)</f>
        <v>64</v>
      </c>
    </row>
    <row r="739" spans="1:17" ht="15.75" x14ac:dyDescent="0.25">
      <c r="A739" s="6" t="s">
        <v>779</v>
      </c>
      <c r="B739" t="str">
        <f>VLOOKUP(A739,'Customer Names'!A:E,COLUMN('Customer Names'!D738),FALSE)</f>
        <v>Mr. Bruce</v>
      </c>
      <c r="C739">
        <f>VLOOKUP($A739,'Medical Examinations'!$A:$J,COLUMN('Medical Examinations'!B738),FALSE)</f>
        <v>34.5</v>
      </c>
      <c r="D739">
        <f>VLOOKUP($A739,'Medical Examinations'!$A:$J,COLUMN('Medical Examinations'!C738),FALSE)</f>
        <v>10.3</v>
      </c>
      <c r="E739" t="str">
        <f>VLOOKUP($A739,'Medical Examinations'!$A:$J,COLUMN('Medical Examinations'!D738),FALSE)</f>
        <v>No</v>
      </c>
      <c r="F739" t="str">
        <f>VLOOKUP($A739,'Medical Examinations'!$A:$J,COLUMN('Medical Examinations'!E738),FALSE)</f>
        <v>No</v>
      </c>
      <c r="G739" t="str">
        <f>VLOOKUP($A739,'Medical Examinations'!$A:$J,COLUMN('Medical Examinations'!F738),FALSE)</f>
        <v>No</v>
      </c>
      <c r="H739">
        <f>VLOOKUP($A739,'Medical Examinations'!$A:$J,COLUMN('Medical Examinations'!G738),FALSE)</f>
        <v>3</v>
      </c>
      <c r="I739" t="str">
        <f>VLOOKUP($A739,'Medical Examinations'!$A:$J,COLUMN('Medical Examinations'!H738),FALSE)</f>
        <v>No</v>
      </c>
      <c r="J739" t="str">
        <f>VLOOKUP($A739,'Medical Examinations'!$A:$J,COLUMN('Medical Examinations'!I738),FALSE)</f>
        <v>Obesity</v>
      </c>
      <c r="K739" t="str">
        <f>VLOOKUP($A739,'Medical Examinations'!$A:$J,COLUMN('Medical Examinations'!J738),FALSE)</f>
        <v>Diabetes</v>
      </c>
      <c r="L739" s="30">
        <f>VLOOKUP($A739,'Hospitalisation Details'!$A:$K,COLUMN('Hospitalisation Details'!J738),FALSE)</f>
        <v>21514</v>
      </c>
      <c r="M739" s="23">
        <f>VLOOKUP($A739,'Hospitalisation Details'!$A:$K,COLUMN('Hospitalisation Details'!F738),FALSE)</f>
        <v>13822.8</v>
      </c>
      <c r="N739" t="str">
        <f>VLOOKUP($A739,'Hospitalisation Details'!$A:$K,COLUMN('Hospitalisation Details'!G738),FALSE)</f>
        <v>Tier - 3</v>
      </c>
      <c r="O739" t="str">
        <f>VLOOKUP($A739,'Hospitalisation Details'!$A:$K,COLUMN('Hospitalisation Details'!H738),FALSE)</f>
        <v>Tier - 3</v>
      </c>
      <c r="P739" t="str">
        <f>VLOOKUP($A739,'Hospitalisation Details'!$A:$K,COLUMN('Hospitalisation Details'!I738),FALSE)</f>
        <v>R1011</v>
      </c>
      <c r="Q739">
        <f>VLOOKUP($A739,'Hospitalisation Details'!$A:$K,COLUMN('Hospitalisation Details'!K738),FALSE)</f>
        <v>64</v>
      </c>
    </row>
    <row r="740" spans="1:17" ht="15.75" x14ac:dyDescent="0.25">
      <c r="A740" s="6" t="s">
        <v>780</v>
      </c>
      <c r="B740" t="str">
        <f>VLOOKUP(A740,'Customer Names'!A:E,COLUMN('Customer Names'!D739),FALSE)</f>
        <v>Mr. Cary</v>
      </c>
      <c r="C740">
        <f>VLOOKUP($A740,'Medical Examinations'!$A:$J,COLUMN('Medical Examinations'!B739),FALSE)</f>
        <v>45.9</v>
      </c>
      <c r="D740">
        <f>VLOOKUP($A740,'Medical Examinations'!$A:$J,COLUMN('Medical Examinations'!C739),FALSE)</f>
        <v>11.14</v>
      </c>
      <c r="E740" t="str">
        <f>VLOOKUP($A740,'Medical Examinations'!$A:$J,COLUMN('Medical Examinations'!D739),FALSE)</f>
        <v>Yes</v>
      </c>
      <c r="F740" t="str">
        <f>VLOOKUP($A740,'Medical Examinations'!$A:$J,COLUMN('Medical Examinations'!E739),FALSE)</f>
        <v>No</v>
      </c>
      <c r="G740" t="str">
        <f>VLOOKUP($A740,'Medical Examinations'!$A:$J,COLUMN('Medical Examinations'!F739),FALSE)</f>
        <v>No</v>
      </c>
      <c r="H740">
        <f>VLOOKUP($A740,'Medical Examinations'!$A:$J,COLUMN('Medical Examinations'!G739),FALSE)</f>
        <v>1</v>
      </c>
      <c r="I740" t="str">
        <f>VLOOKUP($A740,'Medical Examinations'!$A:$J,COLUMN('Medical Examinations'!H739),FALSE)</f>
        <v>No</v>
      </c>
      <c r="J740" t="str">
        <f>VLOOKUP($A740,'Medical Examinations'!$A:$J,COLUMN('Medical Examinations'!I739),FALSE)</f>
        <v>Obesity</v>
      </c>
      <c r="K740" t="str">
        <f>VLOOKUP($A740,'Medical Examinations'!$A:$J,COLUMN('Medical Examinations'!J739),FALSE)</f>
        <v>Diabetes</v>
      </c>
      <c r="L740" s="30">
        <f>VLOOKUP($A740,'Hospitalisation Details'!$A:$K,COLUMN('Hospitalisation Details'!J739),FALSE)</f>
        <v>31754</v>
      </c>
      <c r="M740" s="23">
        <f>VLOOKUP($A740,'Hospitalisation Details'!$A:$K,COLUMN('Hospitalisation Details'!F739),FALSE)</f>
        <v>13819.49</v>
      </c>
      <c r="N740" t="str">
        <f>VLOOKUP($A740,'Hospitalisation Details'!$A:$K,COLUMN('Hospitalisation Details'!G739),FALSE)</f>
        <v>Tier - 3</v>
      </c>
      <c r="O740" t="str">
        <f>VLOOKUP($A740,'Hospitalisation Details'!$A:$K,COLUMN('Hospitalisation Details'!H739),FALSE)</f>
        <v>Tier - 2</v>
      </c>
      <c r="P740" t="str">
        <f>VLOOKUP($A740,'Hospitalisation Details'!$A:$K,COLUMN('Hospitalisation Details'!I739),FALSE)</f>
        <v>R1012</v>
      </c>
      <c r="Q740">
        <f>VLOOKUP($A740,'Hospitalisation Details'!$A:$K,COLUMN('Hospitalisation Details'!K739),FALSE)</f>
        <v>36</v>
      </c>
    </row>
    <row r="741" spans="1:17" ht="15.75" x14ac:dyDescent="0.25">
      <c r="A741" s="6" t="s">
        <v>781</v>
      </c>
      <c r="B741" t="str">
        <f>VLOOKUP(A741,'Customer Names'!A:E,COLUMN('Customer Names'!D740),FALSE)</f>
        <v>Mrs. Jill</v>
      </c>
      <c r="C741">
        <f>VLOOKUP($A741,'Medical Examinations'!$A:$J,COLUMN('Medical Examinations'!B740),FALSE)</f>
        <v>33.479999999999997</v>
      </c>
      <c r="D741">
        <f>VLOOKUP($A741,'Medical Examinations'!$A:$J,COLUMN('Medical Examinations'!C740),FALSE)</f>
        <v>4.74</v>
      </c>
      <c r="E741" t="str">
        <f>VLOOKUP($A741,'Medical Examinations'!$A:$J,COLUMN('Medical Examinations'!D740),FALSE)</f>
        <v>Yes</v>
      </c>
      <c r="F741" t="str">
        <f>VLOOKUP($A741,'Medical Examinations'!$A:$J,COLUMN('Medical Examinations'!E740),FALSE)</f>
        <v>No</v>
      </c>
      <c r="G741" t="str">
        <f>VLOOKUP($A741,'Medical Examinations'!$A:$J,COLUMN('Medical Examinations'!F740),FALSE)</f>
        <v>No</v>
      </c>
      <c r="H741">
        <f>VLOOKUP($A741,'Medical Examinations'!$A:$J,COLUMN('Medical Examinations'!G740),FALSE)</f>
        <v>2</v>
      </c>
      <c r="I741" t="str">
        <f>VLOOKUP($A741,'Medical Examinations'!$A:$J,COLUMN('Medical Examinations'!H740),FALSE)</f>
        <v>No</v>
      </c>
      <c r="J741" t="str">
        <f>VLOOKUP($A741,'Medical Examinations'!$A:$J,COLUMN('Medical Examinations'!I740),FALSE)</f>
        <v>Obesity</v>
      </c>
      <c r="K741" t="str">
        <f>VLOOKUP($A741,'Medical Examinations'!$A:$J,COLUMN('Medical Examinations'!J740),FALSE)</f>
        <v>Normal</v>
      </c>
      <c r="L741" s="30">
        <f>VLOOKUP($A741,'Hospitalisation Details'!$A:$K,COLUMN('Hospitalisation Details'!J740),FALSE)</f>
        <v>24421</v>
      </c>
      <c r="M741" s="23">
        <f>VLOOKUP($A741,'Hospitalisation Details'!$A:$K,COLUMN('Hospitalisation Details'!F740),FALSE)</f>
        <v>13801.61</v>
      </c>
      <c r="N741" t="str">
        <f>VLOOKUP($A741,'Hospitalisation Details'!$A:$K,COLUMN('Hospitalisation Details'!G740),FALSE)</f>
        <v>Tier - 3</v>
      </c>
      <c r="O741" t="str">
        <f>VLOOKUP($A741,'Hospitalisation Details'!$A:$K,COLUMN('Hospitalisation Details'!H740),FALSE)</f>
        <v>Tier - 3</v>
      </c>
      <c r="P741" t="str">
        <f>VLOOKUP($A741,'Hospitalisation Details'!$A:$K,COLUMN('Hospitalisation Details'!I740),FALSE)</f>
        <v>R1026</v>
      </c>
      <c r="Q741">
        <f>VLOOKUP($A741,'Hospitalisation Details'!$A:$K,COLUMN('Hospitalisation Details'!K740),FALSE)</f>
        <v>56</v>
      </c>
    </row>
    <row r="742" spans="1:17" ht="15.75" x14ac:dyDescent="0.25">
      <c r="A742" s="6" t="s">
        <v>782</v>
      </c>
      <c r="B742" t="str">
        <f>VLOOKUP(A742,'Customer Names'!A:E,COLUMN('Customer Names'!D741),FALSE)</f>
        <v>Mr. Chris</v>
      </c>
      <c r="C742">
        <f>VLOOKUP($A742,'Medical Examinations'!$A:$J,COLUMN('Medical Examinations'!B741),FALSE)</f>
        <v>28.31</v>
      </c>
      <c r="D742">
        <f>VLOOKUP($A742,'Medical Examinations'!$A:$J,COLUMN('Medical Examinations'!C741),FALSE)</f>
        <v>5.96</v>
      </c>
      <c r="E742" t="str">
        <f>VLOOKUP($A742,'Medical Examinations'!$A:$J,COLUMN('Medical Examinations'!D741),FALSE)</f>
        <v>Yes</v>
      </c>
      <c r="F742" t="str">
        <f>VLOOKUP($A742,'Medical Examinations'!$A:$J,COLUMN('Medical Examinations'!E741),FALSE)</f>
        <v>No</v>
      </c>
      <c r="G742" t="str">
        <f>VLOOKUP($A742,'Medical Examinations'!$A:$J,COLUMN('Medical Examinations'!F741),FALSE)</f>
        <v>No</v>
      </c>
      <c r="H742">
        <f>VLOOKUP($A742,'Medical Examinations'!$A:$J,COLUMN('Medical Examinations'!G741),FALSE)</f>
        <v>2</v>
      </c>
      <c r="I742" t="str">
        <f>VLOOKUP($A742,'Medical Examinations'!$A:$J,COLUMN('Medical Examinations'!H741),FALSE)</f>
        <v>No</v>
      </c>
      <c r="J742" t="str">
        <f>VLOOKUP($A742,'Medical Examinations'!$A:$J,COLUMN('Medical Examinations'!I741),FALSE)</f>
        <v>Overweight</v>
      </c>
      <c r="K742" t="str">
        <f>VLOOKUP($A742,'Medical Examinations'!$A:$J,COLUMN('Medical Examinations'!J741),FALSE)</f>
        <v>Prediabetes</v>
      </c>
      <c r="L742" s="30">
        <f>VLOOKUP($A742,'Hospitalisation Details'!$A:$K,COLUMN('Hospitalisation Details'!J741),FALSE)</f>
        <v>21768</v>
      </c>
      <c r="M742" s="23">
        <f>VLOOKUP($A742,'Hospitalisation Details'!$A:$K,COLUMN('Hospitalisation Details'!F741),FALSE)</f>
        <v>13770.1</v>
      </c>
      <c r="N742" t="str">
        <f>VLOOKUP($A742,'Hospitalisation Details'!$A:$K,COLUMN('Hospitalisation Details'!G741),FALSE)</f>
        <v>Tier - 3</v>
      </c>
      <c r="O742" t="str">
        <f>VLOOKUP($A742,'Hospitalisation Details'!$A:$K,COLUMN('Hospitalisation Details'!H741),FALSE)</f>
        <v>Tier - 1</v>
      </c>
      <c r="P742" t="str">
        <f>VLOOKUP($A742,'Hospitalisation Details'!$A:$K,COLUMN('Hospitalisation Details'!I741),FALSE)</f>
        <v>R1012</v>
      </c>
      <c r="Q742">
        <f>VLOOKUP($A742,'Hospitalisation Details'!$A:$K,COLUMN('Hospitalisation Details'!K741),FALSE)</f>
        <v>63</v>
      </c>
    </row>
    <row r="743" spans="1:17" ht="15.75" x14ac:dyDescent="0.25">
      <c r="A743" s="6" t="s">
        <v>783</v>
      </c>
      <c r="B743" t="str">
        <f>VLOOKUP(A743,'Customer Names'!A:E,COLUMN('Customer Names'!D742),FALSE)</f>
        <v>Mr. Michael</v>
      </c>
      <c r="C743">
        <f>VLOOKUP($A743,'Medical Examinations'!$A:$J,COLUMN('Medical Examinations'!B742),FALSE)</f>
        <v>21.565000000000001</v>
      </c>
      <c r="D743">
        <f>VLOOKUP($A743,'Medical Examinations'!$A:$J,COLUMN('Medical Examinations'!C742),FALSE)</f>
        <v>4.95</v>
      </c>
      <c r="E743" t="str">
        <f>VLOOKUP($A743,'Medical Examinations'!$A:$J,COLUMN('Medical Examinations'!D742),FALSE)</f>
        <v>No</v>
      </c>
      <c r="F743" t="str">
        <f>VLOOKUP($A743,'Medical Examinations'!$A:$J,COLUMN('Medical Examinations'!E742),FALSE)</f>
        <v>Yes</v>
      </c>
      <c r="G743" t="str">
        <f>VLOOKUP($A743,'Medical Examinations'!$A:$J,COLUMN('Medical Examinations'!F742),FALSE)</f>
        <v>No</v>
      </c>
      <c r="H743">
        <f>VLOOKUP($A743,'Medical Examinations'!$A:$J,COLUMN('Medical Examinations'!G742),FALSE)</f>
        <v>1</v>
      </c>
      <c r="I743" t="str">
        <f>VLOOKUP($A743,'Medical Examinations'!$A:$J,COLUMN('Medical Examinations'!H742),FALSE)</f>
        <v>Yes</v>
      </c>
      <c r="J743" t="str">
        <f>VLOOKUP($A743,'Medical Examinations'!$A:$J,COLUMN('Medical Examinations'!I742),FALSE)</f>
        <v>Healthy Weight</v>
      </c>
      <c r="K743" t="str">
        <f>VLOOKUP($A743,'Medical Examinations'!$A:$J,COLUMN('Medical Examinations'!J742),FALSE)</f>
        <v>Normal</v>
      </c>
      <c r="L743" s="30">
        <f>VLOOKUP($A743,'Hospitalisation Details'!$A:$K,COLUMN('Hospitalisation Details'!J742),FALSE)</f>
        <v>38184</v>
      </c>
      <c r="M743" s="23">
        <f>VLOOKUP($A743,'Hospitalisation Details'!$A:$K,COLUMN('Hospitalisation Details'!F742),FALSE)</f>
        <v>13747.87</v>
      </c>
      <c r="N743" t="str">
        <f>VLOOKUP($A743,'Hospitalisation Details'!$A:$K,COLUMN('Hospitalisation Details'!G742),FALSE)</f>
        <v>Tier - 3</v>
      </c>
      <c r="O743" t="str">
        <f>VLOOKUP($A743,'Hospitalisation Details'!$A:$K,COLUMN('Hospitalisation Details'!H742),FALSE)</f>
        <v>Tier - 2</v>
      </c>
      <c r="P743" t="str">
        <f>VLOOKUP($A743,'Hospitalisation Details'!$A:$K,COLUMN('Hospitalisation Details'!I742),FALSE)</f>
        <v>R1018</v>
      </c>
      <c r="Q743">
        <f>VLOOKUP($A743,'Hospitalisation Details'!$A:$K,COLUMN('Hospitalisation Details'!K742),FALSE)</f>
        <v>18</v>
      </c>
    </row>
    <row r="744" spans="1:17" ht="15.75" x14ac:dyDescent="0.25">
      <c r="A744" s="6" t="s">
        <v>784</v>
      </c>
      <c r="B744" t="str">
        <f>VLOOKUP(A744,'Customer Names'!A:E,COLUMN('Customer Names'!D743),FALSE)</f>
        <v>Mrs. Lauren</v>
      </c>
      <c r="C744">
        <f>VLOOKUP($A744,'Medical Examinations'!$A:$J,COLUMN('Medical Examinations'!B743),FALSE)</f>
        <v>35.590000000000003</v>
      </c>
      <c r="D744">
        <f>VLOOKUP($A744,'Medical Examinations'!$A:$J,COLUMN('Medical Examinations'!C743),FALSE)</f>
        <v>5.21</v>
      </c>
      <c r="E744" t="str">
        <f>VLOOKUP($A744,'Medical Examinations'!$A:$J,COLUMN('Medical Examinations'!D743),FALSE)</f>
        <v>Yes</v>
      </c>
      <c r="F744" t="str">
        <f>VLOOKUP($A744,'Medical Examinations'!$A:$J,COLUMN('Medical Examinations'!E743),FALSE)</f>
        <v>No</v>
      </c>
      <c r="G744" t="str">
        <f>VLOOKUP($A744,'Medical Examinations'!$A:$J,COLUMN('Medical Examinations'!F743),FALSE)</f>
        <v>Yes</v>
      </c>
      <c r="H744">
        <f>VLOOKUP($A744,'Medical Examinations'!$A:$J,COLUMN('Medical Examinations'!G743),FALSE)</f>
        <v>1</v>
      </c>
      <c r="I744" t="str">
        <f>VLOOKUP($A744,'Medical Examinations'!$A:$J,COLUMN('Medical Examinations'!H743),FALSE)</f>
        <v>No</v>
      </c>
      <c r="J744" t="str">
        <f>VLOOKUP($A744,'Medical Examinations'!$A:$J,COLUMN('Medical Examinations'!I743),FALSE)</f>
        <v>Obesity</v>
      </c>
      <c r="K744" t="str">
        <f>VLOOKUP($A744,'Medical Examinations'!$A:$J,COLUMN('Medical Examinations'!J743),FALSE)</f>
        <v>Normal</v>
      </c>
      <c r="L744" s="30">
        <f>VLOOKUP($A744,'Hospitalisation Details'!$A:$K,COLUMN('Hospitalisation Details'!J743),FALSE)</f>
        <v>25499</v>
      </c>
      <c r="M744" s="23">
        <f>VLOOKUP($A744,'Hospitalisation Details'!$A:$K,COLUMN('Hospitalisation Details'!F743),FALSE)</f>
        <v>13746.74</v>
      </c>
      <c r="N744" t="str">
        <f>VLOOKUP($A744,'Hospitalisation Details'!$A:$K,COLUMN('Hospitalisation Details'!G743),FALSE)</f>
        <v>Tier - 3</v>
      </c>
      <c r="O744" t="str">
        <f>VLOOKUP($A744,'Hospitalisation Details'!$A:$K,COLUMN('Hospitalisation Details'!H743),FALSE)</f>
        <v>Tier - 2</v>
      </c>
      <c r="P744" t="str">
        <f>VLOOKUP($A744,'Hospitalisation Details'!$A:$K,COLUMN('Hospitalisation Details'!I743),FALSE)</f>
        <v>R1026</v>
      </c>
      <c r="Q744">
        <f>VLOOKUP($A744,'Hospitalisation Details'!$A:$K,COLUMN('Hospitalisation Details'!K743),FALSE)</f>
        <v>53</v>
      </c>
    </row>
    <row r="745" spans="1:17" ht="15.75" x14ac:dyDescent="0.25">
      <c r="A745" s="6" t="s">
        <v>785</v>
      </c>
      <c r="B745" t="str">
        <f>VLOOKUP(A745,'Customer Names'!A:E,COLUMN('Customer Names'!D744),FALSE)</f>
        <v>Mrs. Kathryn</v>
      </c>
      <c r="C745">
        <f>VLOOKUP($A745,'Medical Examinations'!$A:$J,COLUMN('Medical Examinations'!B744),FALSE)</f>
        <v>43.44</v>
      </c>
      <c r="D745">
        <f>VLOOKUP($A745,'Medical Examinations'!$A:$J,COLUMN('Medical Examinations'!C744),FALSE)</f>
        <v>4.8600000000000003</v>
      </c>
      <c r="E745" t="str">
        <f>VLOOKUP($A745,'Medical Examinations'!$A:$J,COLUMN('Medical Examinations'!D744),FALSE)</f>
        <v>Yes</v>
      </c>
      <c r="F745" t="str">
        <f>VLOOKUP($A745,'Medical Examinations'!$A:$J,COLUMN('Medical Examinations'!E744),FALSE)</f>
        <v>No</v>
      </c>
      <c r="G745" t="str">
        <f>VLOOKUP($A745,'Medical Examinations'!$A:$J,COLUMN('Medical Examinations'!F744),FALSE)</f>
        <v>No</v>
      </c>
      <c r="H745">
        <f>VLOOKUP($A745,'Medical Examinations'!$A:$J,COLUMN('Medical Examinations'!G744),FALSE)</f>
        <v>0</v>
      </c>
      <c r="I745" t="str">
        <f>VLOOKUP($A745,'Medical Examinations'!$A:$J,COLUMN('Medical Examinations'!H744),FALSE)</f>
        <v>No</v>
      </c>
      <c r="J745" t="str">
        <f>VLOOKUP($A745,'Medical Examinations'!$A:$J,COLUMN('Medical Examinations'!I744),FALSE)</f>
        <v>Obesity</v>
      </c>
      <c r="K745" t="str">
        <f>VLOOKUP($A745,'Medical Examinations'!$A:$J,COLUMN('Medical Examinations'!J744),FALSE)</f>
        <v>Normal</v>
      </c>
      <c r="L745" s="30">
        <f>VLOOKUP($A745,'Hospitalisation Details'!$A:$K,COLUMN('Hospitalisation Details'!J744),FALSE)</f>
        <v>31288</v>
      </c>
      <c r="M745" s="23">
        <f>VLOOKUP($A745,'Hospitalisation Details'!$A:$K,COLUMN('Hospitalisation Details'!F744),FALSE)</f>
        <v>13726.21</v>
      </c>
      <c r="N745" t="str">
        <f>VLOOKUP($A745,'Hospitalisation Details'!$A:$K,COLUMN('Hospitalisation Details'!G744),FALSE)</f>
        <v>Tier - 3</v>
      </c>
      <c r="O745" t="str">
        <f>VLOOKUP($A745,'Hospitalisation Details'!$A:$K,COLUMN('Hospitalisation Details'!H744),FALSE)</f>
        <v>Tier - 3</v>
      </c>
      <c r="P745" t="str">
        <f>VLOOKUP($A745,'Hospitalisation Details'!$A:$K,COLUMN('Hospitalisation Details'!I744),FALSE)</f>
        <v>R1026</v>
      </c>
      <c r="Q745">
        <f>VLOOKUP($A745,'Hospitalisation Details'!$A:$K,COLUMN('Hospitalisation Details'!K744),FALSE)</f>
        <v>37</v>
      </c>
    </row>
    <row r="746" spans="1:17" ht="15.75" x14ac:dyDescent="0.25">
      <c r="A746" s="6" t="s">
        <v>786</v>
      </c>
      <c r="B746" t="str">
        <f>VLOOKUP(A746,'Customer Names'!A:E,COLUMN('Customer Names'!D745),FALSE)</f>
        <v>Ms. Polly</v>
      </c>
      <c r="C746">
        <f>VLOOKUP($A746,'Medical Examinations'!$A:$J,COLUMN('Medical Examinations'!B745),FALSE)</f>
        <v>21.754999999999999</v>
      </c>
      <c r="D746">
        <f>VLOOKUP($A746,'Medical Examinations'!$A:$J,COLUMN('Medical Examinations'!C745),FALSE)</f>
        <v>7.79</v>
      </c>
      <c r="E746" t="str">
        <f>VLOOKUP($A746,'Medical Examinations'!$A:$J,COLUMN('Medical Examinations'!D745),FALSE)</f>
        <v>Yes</v>
      </c>
      <c r="F746" t="str">
        <f>VLOOKUP($A746,'Medical Examinations'!$A:$J,COLUMN('Medical Examinations'!E745),FALSE)</f>
        <v>No</v>
      </c>
      <c r="G746" t="str">
        <f>VLOOKUP($A746,'Medical Examinations'!$A:$J,COLUMN('Medical Examinations'!F745),FALSE)</f>
        <v>No</v>
      </c>
      <c r="H746">
        <f>VLOOKUP($A746,'Medical Examinations'!$A:$J,COLUMN('Medical Examinations'!G745),FALSE)</f>
        <v>0</v>
      </c>
      <c r="I746" t="str">
        <f>VLOOKUP($A746,'Medical Examinations'!$A:$J,COLUMN('Medical Examinations'!H745),FALSE)</f>
        <v>No</v>
      </c>
      <c r="J746" t="str">
        <f>VLOOKUP($A746,'Medical Examinations'!$A:$J,COLUMN('Medical Examinations'!I745),FALSE)</f>
        <v>Healthy Weight</v>
      </c>
      <c r="K746" t="str">
        <f>VLOOKUP($A746,'Medical Examinations'!$A:$J,COLUMN('Medical Examinations'!J745),FALSE)</f>
        <v>Diabetes</v>
      </c>
      <c r="L746" s="30">
        <f>VLOOKUP($A746,'Hospitalisation Details'!$A:$K,COLUMN('Hospitalisation Details'!J745),FALSE)</f>
        <v>29800</v>
      </c>
      <c r="M746" s="23">
        <f>VLOOKUP($A746,'Hospitalisation Details'!$A:$K,COLUMN('Hospitalisation Details'!F745),FALSE)</f>
        <v>13725.47</v>
      </c>
      <c r="N746" t="str">
        <f>VLOOKUP($A746,'Hospitalisation Details'!$A:$K,COLUMN('Hospitalisation Details'!G745),FALSE)</f>
        <v>Tier - 3</v>
      </c>
      <c r="O746" t="str">
        <f>VLOOKUP($A746,'Hospitalisation Details'!$A:$K,COLUMN('Hospitalisation Details'!H745),FALSE)</f>
        <v>Tier - 2</v>
      </c>
      <c r="P746" t="str">
        <f>VLOOKUP($A746,'Hospitalisation Details'!$A:$K,COLUMN('Hospitalisation Details'!I745),FALSE)</f>
        <v>R1024</v>
      </c>
      <c r="Q746">
        <f>VLOOKUP($A746,'Hospitalisation Details'!$A:$K,COLUMN('Hospitalisation Details'!K745),FALSE)</f>
        <v>41</v>
      </c>
    </row>
    <row r="747" spans="1:17" ht="15.75" x14ac:dyDescent="0.25">
      <c r="A747" s="6" t="s">
        <v>787</v>
      </c>
      <c r="B747" t="str">
        <f>VLOOKUP(A747,'Customer Names'!A:E,COLUMN('Customer Names'!D746),FALSE)</f>
        <v>Mr. Mark</v>
      </c>
      <c r="C747">
        <f>VLOOKUP($A747,'Medical Examinations'!$A:$J,COLUMN('Medical Examinations'!B746),FALSE)</f>
        <v>44.55</v>
      </c>
      <c r="D747">
        <f>VLOOKUP($A747,'Medical Examinations'!$A:$J,COLUMN('Medical Examinations'!C746),FALSE)</f>
        <v>7.12</v>
      </c>
      <c r="E747" t="str">
        <f>VLOOKUP($A747,'Medical Examinations'!$A:$J,COLUMN('Medical Examinations'!D746),FALSE)</f>
        <v>Yes</v>
      </c>
      <c r="F747" t="str">
        <f>VLOOKUP($A747,'Medical Examinations'!$A:$J,COLUMN('Medical Examinations'!E746),FALSE)</f>
        <v>No</v>
      </c>
      <c r="G747" t="str">
        <f>VLOOKUP($A747,'Medical Examinations'!$A:$J,COLUMN('Medical Examinations'!F746),FALSE)</f>
        <v>No</v>
      </c>
      <c r="H747">
        <f>VLOOKUP($A747,'Medical Examinations'!$A:$J,COLUMN('Medical Examinations'!G746),FALSE)</f>
        <v>1</v>
      </c>
      <c r="I747" t="str">
        <f>VLOOKUP($A747,'Medical Examinations'!$A:$J,COLUMN('Medical Examinations'!H746),FALSE)</f>
        <v>No</v>
      </c>
      <c r="J747" t="str">
        <f>VLOOKUP($A747,'Medical Examinations'!$A:$J,COLUMN('Medical Examinations'!I746),FALSE)</f>
        <v>Obesity</v>
      </c>
      <c r="K747" t="str">
        <f>VLOOKUP($A747,'Medical Examinations'!$A:$J,COLUMN('Medical Examinations'!J746),FALSE)</f>
        <v>Diabetes</v>
      </c>
      <c r="L747" s="30">
        <f>VLOOKUP($A747,'Hospitalisation Details'!$A:$K,COLUMN('Hospitalisation Details'!J746),FALSE)</f>
        <v>31740</v>
      </c>
      <c r="M747" s="23">
        <f>VLOOKUP($A747,'Hospitalisation Details'!$A:$K,COLUMN('Hospitalisation Details'!F746),FALSE)</f>
        <v>13714.55</v>
      </c>
      <c r="N747" t="str">
        <f>VLOOKUP($A747,'Hospitalisation Details'!$A:$K,COLUMN('Hospitalisation Details'!G746),FALSE)</f>
        <v>Tier - 3</v>
      </c>
      <c r="O747" t="str">
        <f>VLOOKUP($A747,'Hospitalisation Details'!$A:$K,COLUMN('Hospitalisation Details'!H746),FALSE)</f>
        <v>Tier - 2</v>
      </c>
      <c r="P747" t="str">
        <f>VLOOKUP($A747,'Hospitalisation Details'!$A:$K,COLUMN('Hospitalisation Details'!I746),FALSE)</f>
        <v>R1023</v>
      </c>
      <c r="Q747">
        <f>VLOOKUP($A747,'Hospitalisation Details'!$A:$K,COLUMN('Hospitalisation Details'!K746),FALSE)</f>
        <v>36</v>
      </c>
    </row>
    <row r="748" spans="1:17" ht="15.75" x14ac:dyDescent="0.25">
      <c r="A748" s="6" t="s">
        <v>788</v>
      </c>
      <c r="B748" t="str">
        <f>VLOOKUP(A748,'Customer Names'!A:E,COLUMN('Customer Names'!D747),FALSE)</f>
        <v>Mrs. Jessie</v>
      </c>
      <c r="C748">
        <f>VLOOKUP($A748,'Medical Examinations'!$A:$J,COLUMN('Medical Examinations'!B747),FALSE)</f>
        <v>43.32</v>
      </c>
      <c r="D748">
        <f>VLOOKUP($A748,'Medical Examinations'!$A:$J,COLUMN('Medical Examinations'!C747),FALSE)</f>
        <v>4.67</v>
      </c>
      <c r="E748" t="str">
        <f>VLOOKUP($A748,'Medical Examinations'!$A:$J,COLUMN('Medical Examinations'!D747),FALSE)</f>
        <v>Yes</v>
      </c>
      <c r="F748" t="str">
        <f>VLOOKUP($A748,'Medical Examinations'!$A:$J,COLUMN('Medical Examinations'!E747),FALSE)</f>
        <v>No</v>
      </c>
      <c r="G748" t="str">
        <f>VLOOKUP($A748,'Medical Examinations'!$A:$J,COLUMN('Medical Examinations'!F747),FALSE)</f>
        <v>No</v>
      </c>
      <c r="H748">
        <f>VLOOKUP($A748,'Medical Examinations'!$A:$J,COLUMN('Medical Examinations'!G747),FALSE)</f>
        <v>0</v>
      </c>
      <c r="I748" t="str">
        <f>VLOOKUP($A748,'Medical Examinations'!$A:$J,COLUMN('Medical Examinations'!H747),FALSE)</f>
        <v>No</v>
      </c>
      <c r="J748" t="str">
        <f>VLOOKUP($A748,'Medical Examinations'!$A:$J,COLUMN('Medical Examinations'!I747),FALSE)</f>
        <v>Obesity</v>
      </c>
      <c r="K748" t="str">
        <f>VLOOKUP($A748,'Medical Examinations'!$A:$J,COLUMN('Medical Examinations'!J747),FALSE)</f>
        <v>Normal</v>
      </c>
      <c r="L748" s="30">
        <f>VLOOKUP($A748,'Hospitalisation Details'!$A:$K,COLUMN('Hospitalisation Details'!J747),FALSE)</f>
        <v>31304</v>
      </c>
      <c r="M748" s="23">
        <f>VLOOKUP($A748,'Hospitalisation Details'!$A:$K,COLUMN('Hospitalisation Details'!F747),FALSE)</f>
        <v>13685.51</v>
      </c>
      <c r="N748" t="str">
        <f>VLOOKUP($A748,'Hospitalisation Details'!$A:$K,COLUMN('Hospitalisation Details'!G747),FALSE)</f>
        <v>Tier - 3</v>
      </c>
      <c r="O748" t="str">
        <f>VLOOKUP($A748,'Hospitalisation Details'!$A:$K,COLUMN('Hospitalisation Details'!H747),FALSE)</f>
        <v>Tier - 1</v>
      </c>
      <c r="P748" t="str">
        <f>VLOOKUP($A748,'Hospitalisation Details'!$A:$K,COLUMN('Hospitalisation Details'!I747),FALSE)</f>
        <v>R1026</v>
      </c>
      <c r="Q748">
        <f>VLOOKUP($A748,'Hospitalisation Details'!$A:$K,COLUMN('Hospitalisation Details'!K747),FALSE)</f>
        <v>37</v>
      </c>
    </row>
    <row r="749" spans="1:17" ht="15.75" x14ac:dyDescent="0.25">
      <c r="A749" s="6" t="s">
        <v>789</v>
      </c>
      <c r="B749" t="str">
        <f>VLOOKUP(A749,'Customer Names'!A:E,COLUMN('Customer Names'!D748),FALSE)</f>
        <v>Mr. Chris</v>
      </c>
      <c r="C749">
        <f>VLOOKUP($A749,'Medical Examinations'!$A:$J,COLUMN('Medical Examinations'!B748),FALSE)</f>
        <v>31.23</v>
      </c>
      <c r="D749">
        <f>VLOOKUP($A749,'Medical Examinations'!$A:$J,COLUMN('Medical Examinations'!C748),FALSE)</f>
        <v>9.1199999999999992</v>
      </c>
      <c r="E749" t="str">
        <f>VLOOKUP($A749,'Medical Examinations'!$A:$J,COLUMN('Medical Examinations'!D748),FALSE)</f>
        <v>Yes</v>
      </c>
      <c r="F749" t="str">
        <f>VLOOKUP($A749,'Medical Examinations'!$A:$J,COLUMN('Medical Examinations'!E748),FALSE)</f>
        <v>No</v>
      </c>
      <c r="G749" t="str">
        <f>VLOOKUP($A749,'Medical Examinations'!$A:$J,COLUMN('Medical Examinations'!F748),FALSE)</f>
        <v>Yes</v>
      </c>
      <c r="H749">
        <f>VLOOKUP($A749,'Medical Examinations'!$A:$J,COLUMN('Medical Examinations'!G748),FALSE)</f>
        <v>1</v>
      </c>
      <c r="I749" t="str">
        <f>VLOOKUP($A749,'Medical Examinations'!$A:$J,COLUMN('Medical Examinations'!H748),FALSE)</f>
        <v>No</v>
      </c>
      <c r="J749" t="str">
        <f>VLOOKUP($A749,'Medical Examinations'!$A:$J,COLUMN('Medical Examinations'!I748),FALSE)</f>
        <v>Obesity</v>
      </c>
      <c r="K749" t="str">
        <f>VLOOKUP($A749,'Medical Examinations'!$A:$J,COLUMN('Medical Examinations'!J748),FALSE)</f>
        <v>Diabetes</v>
      </c>
      <c r="L749" s="30">
        <f>VLOOKUP($A749,'Hospitalisation Details'!$A:$K,COLUMN('Hospitalisation Details'!J748),FALSE)</f>
        <v>23227</v>
      </c>
      <c r="M749" s="23">
        <f>VLOOKUP($A749,'Hospitalisation Details'!$A:$K,COLUMN('Hospitalisation Details'!F748),FALSE)</f>
        <v>13677.68</v>
      </c>
      <c r="N749" t="str">
        <f>VLOOKUP($A749,'Hospitalisation Details'!$A:$K,COLUMN('Hospitalisation Details'!G748),FALSE)</f>
        <v>Tier - 3</v>
      </c>
      <c r="O749" t="str">
        <f>VLOOKUP($A749,'Hospitalisation Details'!$A:$K,COLUMN('Hospitalisation Details'!H748),FALSE)</f>
        <v>Tier - 2</v>
      </c>
      <c r="P749" t="str">
        <f>VLOOKUP($A749,'Hospitalisation Details'!$A:$K,COLUMN('Hospitalisation Details'!I748),FALSE)</f>
        <v>R1021</v>
      </c>
      <c r="Q749">
        <f>VLOOKUP($A749,'Hospitalisation Details'!$A:$K,COLUMN('Hospitalisation Details'!K748),FALSE)</f>
        <v>59</v>
      </c>
    </row>
    <row r="750" spans="1:17" ht="15.75" x14ac:dyDescent="0.25">
      <c r="A750" s="6" t="s">
        <v>790</v>
      </c>
      <c r="B750" t="str">
        <f>VLOOKUP(A750,'Customer Names'!A:E,COLUMN('Customer Names'!D749),FALSE)</f>
        <v>Mr. Daniel</v>
      </c>
      <c r="C750">
        <f>VLOOKUP($A750,'Medical Examinations'!$A:$J,COLUMN('Medical Examinations'!B749),FALSE)</f>
        <v>42.81</v>
      </c>
      <c r="D750">
        <f>VLOOKUP($A750,'Medical Examinations'!$A:$J,COLUMN('Medical Examinations'!C749),FALSE)</f>
        <v>4.1500000000000004</v>
      </c>
      <c r="E750" t="str">
        <f>VLOOKUP($A750,'Medical Examinations'!$A:$J,COLUMN('Medical Examinations'!D749),FALSE)</f>
        <v>No</v>
      </c>
      <c r="F750" t="str">
        <f>VLOOKUP($A750,'Medical Examinations'!$A:$J,COLUMN('Medical Examinations'!E749),FALSE)</f>
        <v>No</v>
      </c>
      <c r="G750" t="str">
        <f>VLOOKUP($A750,'Medical Examinations'!$A:$J,COLUMN('Medical Examinations'!F749),FALSE)</f>
        <v>No</v>
      </c>
      <c r="H750">
        <f>VLOOKUP($A750,'Medical Examinations'!$A:$J,COLUMN('Medical Examinations'!G749),FALSE)</f>
        <v>1</v>
      </c>
      <c r="I750" t="str">
        <f>VLOOKUP($A750,'Medical Examinations'!$A:$J,COLUMN('Medical Examinations'!H749),FALSE)</f>
        <v>No</v>
      </c>
      <c r="J750" t="str">
        <f>VLOOKUP($A750,'Medical Examinations'!$A:$J,COLUMN('Medical Examinations'!I749),FALSE)</f>
        <v>Obesity</v>
      </c>
      <c r="K750" t="str">
        <f>VLOOKUP($A750,'Medical Examinations'!$A:$J,COLUMN('Medical Examinations'!J749),FALSE)</f>
        <v>Normal</v>
      </c>
      <c r="L750" s="30">
        <f>VLOOKUP($A750,'Hospitalisation Details'!$A:$K,COLUMN('Hospitalisation Details'!J749),FALSE)</f>
        <v>30883</v>
      </c>
      <c r="M750" s="23">
        <f>VLOOKUP($A750,'Hospitalisation Details'!$A:$K,COLUMN('Hospitalisation Details'!F749),FALSE)</f>
        <v>13638.06</v>
      </c>
      <c r="N750" t="str">
        <f>VLOOKUP($A750,'Hospitalisation Details'!$A:$K,COLUMN('Hospitalisation Details'!G749),FALSE)</f>
        <v>Tier - 3</v>
      </c>
      <c r="O750" t="str">
        <f>VLOOKUP($A750,'Hospitalisation Details'!$A:$K,COLUMN('Hospitalisation Details'!H749),FALSE)</f>
        <v>Tier - 3</v>
      </c>
      <c r="P750" t="str">
        <f>VLOOKUP($A750,'Hospitalisation Details'!$A:$K,COLUMN('Hospitalisation Details'!I749),FALSE)</f>
        <v>R1023</v>
      </c>
      <c r="Q750">
        <f>VLOOKUP($A750,'Hospitalisation Details'!$A:$K,COLUMN('Hospitalisation Details'!K749),FALSE)</f>
        <v>38</v>
      </c>
    </row>
    <row r="751" spans="1:17" ht="15.75" x14ac:dyDescent="0.25">
      <c r="A751" s="6" t="s">
        <v>791</v>
      </c>
      <c r="B751" t="str">
        <f>VLOOKUP(A751,'Customer Names'!A:E,COLUMN('Customer Names'!D750),FALSE)</f>
        <v>Ms. Megan</v>
      </c>
      <c r="C751">
        <f>VLOOKUP($A751,'Medical Examinations'!$A:$J,COLUMN('Medical Examinations'!B750),FALSE)</f>
        <v>35.909999999999997</v>
      </c>
      <c r="D751">
        <f>VLOOKUP($A751,'Medical Examinations'!$A:$J,COLUMN('Medical Examinations'!C750),FALSE)</f>
        <v>6.72</v>
      </c>
      <c r="E751" t="str">
        <f>VLOOKUP($A751,'Medical Examinations'!$A:$J,COLUMN('Medical Examinations'!D750),FALSE)</f>
        <v>Yes</v>
      </c>
      <c r="F751" t="str">
        <f>VLOOKUP($A751,'Medical Examinations'!$A:$J,COLUMN('Medical Examinations'!E750),FALSE)</f>
        <v>No</v>
      </c>
      <c r="G751" t="str">
        <f>VLOOKUP($A751,'Medical Examinations'!$A:$J,COLUMN('Medical Examinations'!F750),FALSE)</f>
        <v>No</v>
      </c>
      <c r="H751">
        <f>VLOOKUP($A751,'Medical Examinations'!$A:$J,COLUMN('Medical Examinations'!G750),FALSE)</f>
        <v>2</v>
      </c>
      <c r="I751" t="str">
        <f>VLOOKUP($A751,'Medical Examinations'!$A:$J,COLUMN('Medical Examinations'!H750),FALSE)</f>
        <v>No</v>
      </c>
      <c r="J751" t="str">
        <f>VLOOKUP($A751,'Medical Examinations'!$A:$J,COLUMN('Medical Examinations'!I750),FALSE)</f>
        <v>Obesity</v>
      </c>
      <c r="K751" t="str">
        <f>VLOOKUP($A751,'Medical Examinations'!$A:$J,COLUMN('Medical Examinations'!J750),FALSE)</f>
        <v>Diabetes</v>
      </c>
      <c r="L751" s="30">
        <f>VLOOKUP($A751,'Hospitalisation Details'!$A:$K,COLUMN('Hospitalisation Details'!J750),FALSE)</f>
        <v>22639</v>
      </c>
      <c r="M751" s="23">
        <f>VLOOKUP($A751,'Hospitalisation Details'!$A:$K,COLUMN('Hospitalisation Details'!F750),FALSE)</f>
        <v>13635.64</v>
      </c>
      <c r="N751" t="str">
        <f>VLOOKUP($A751,'Hospitalisation Details'!$A:$K,COLUMN('Hospitalisation Details'!G750),FALSE)</f>
        <v>Tier - 3</v>
      </c>
      <c r="O751" t="str">
        <f>VLOOKUP($A751,'Hospitalisation Details'!$A:$K,COLUMN('Hospitalisation Details'!H750),FALSE)</f>
        <v>Tier - 3</v>
      </c>
      <c r="P751" t="str">
        <f>VLOOKUP($A751,'Hospitalisation Details'!$A:$K,COLUMN('Hospitalisation Details'!I750),FALSE)</f>
        <v>R1024</v>
      </c>
      <c r="Q751">
        <f>VLOOKUP($A751,'Hospitalisation Details'!$A:$K,COLUMN('Hospitalisation Details'!K750),FALSE)</f>
        <v>61</v>
      </c>
    </row>
    <row r="752" spans="1:17" ht="15.75" x14ac:dyDescent="0.25">
      <c r="A752" s="6" t="s">
        <v>792</v>
      </c>
      <c r="B752" t="str">
        <f>VLOOKUP(A752,'Customer Names'!A:E,COLUMN('Customer Names'!D751),FALSE)</f>
        <v>Mr. Kevin</v>
      </c>
      <c r="C752">
        <f>VLOOKUP($A752,'Medical Examinations'!$A:$J,COLUMN('Medical Examinations'!B751),FALSE)</f>
        <v>36.65</v>
      </c>
      <c r="D752">
        <f>VLOOKUP($A752,'Medical Examinations'!$A:$J,COLUMN('Medical Examinations'!C751),FALSE)</f>
        <v>5.01</v>
      </c>
      <c r="E752" t="str">
        <f>VLOOKUP($A752,'Medical Examinations'!$A:$J,COLUMN('Medical Examinations'!D751),FALSE)</f>
        <v>Yes</v>
      </c>
      <c r="F752" t="str">
        <f>VLOOKUP($A752,'Medical Examinations'!$A:$J,COLUMN('Medical Examinations'!E751),FALSE)</f>
        <v>No</v>
      </c>
      <c r="G752" t="str">
        <f>VLOOKUP($A752,'Medical Examinations'!$A:$J,COLUMN('Medical Examinations'!F751),FALSE)</f>
        <v>Yes</v>
      </c>
      <c r="H752">
        <f>VLOOKUP($A752,'Medical Examinations'!$A:$J,COLUMN('Medical Examinations'!G751),FALSE)</f>
        <v>1</v>
      </c>
      <c r="I752" t="str">
        <f>VLOOKUP($A752,'Medical Examinations'!$A:$J,COLUMN('Medical Examinations'!H751),FALSE)</f>
        <v>No</v>
      </c>
      <c r="J752" t="str">
        <f>VLOOKUP($A752,'Medical Examinations'!$A:$J,COLUMN('Medical Examinations'!I751),FALSE)</f>
        <v>Obesity</v>
      </c>
      <c r="K752" t="str">
        <f>VLOOKUP($A752,'Medical Examinations'!$A:$J,COLUMN('Medical Examinations'!J751),FALSE)</f>
        <v>Normal</v>
      </c>
      <c r="L752" s="30">
        <f>VLOOKUP($A752,'Hospitalisation Details'!$A:$K,COLUMN('Hospitalisation Details'!J751),FALSE)</f>
        <v>25410</v>
      </c>
      <c r="M752" s="23">
        <f>VLOOKUP($A752,'Hospitalisation Details'!$A:$K,COLUMN('Hospitalisation Details'!F751),FALSE)</f>
        <v>13622.01</v>
      </c>
      <c r="N752" t="str">
        <f>VLOOKUP($A752,'Hospitalisation Details'!$A:$K,COLUMN('Hospitalisation Details'!G751),FALSE)</f>
        <v>Tier - 3</v>
      </c>
      <c r="O752" t="str">
        <f>VLOOKUP($A752,'Hospitalisation Details'!$A:$K,COLUMN('Hospitalisation Details'!H751),FALSE)</f>
        <v>Tier - 3</v>
      </c>
      <c r="P752" t="str">
        <f>VLOOKUP($A752,'Hospitalisation Details'!$A:$K,COLUMN('Hospitalisation Details'!I751),FALSE)</f>
        <v>R1012</v>
      </c>
      <c r="Q752">
        <f>VLOOKUP($A752,'Hospitalisation Details'!$A:$K,COLUMN('Hospitalisation Details'!K751),FALSE)</f>
        <v>53</v>
      </c>
    </row>
    <row r="753" spans="1:17" ht="15.75" x14ac:dyDescent="0.25">
      <c r="A753" s="6" t="s">
        <v>793</v>
      </c>
      <c r="B753" t="str">
        <f>VLOOKUP(A753,'Customer Names'!A:E,COLUMN('Customer Names'!D752),FALSE)</f>
        <v>Ms. Caroline</v>
      </c>
      <c r="C753">
        <f>VLOOKUP($A753,'Medical Examinations'!$A:$J,COLUMN('Medical Examinations'!B752),FALSE)</f>
        <v>22.04</v>
      </c>
      <c r="D753">
        <f>VLOOKUP($A753,'Medical Examinations'!$A:$J,COLUMN('Medical Examinations'!C752),FALSE)</f>
        <v>10.9</v>
      </c>
      <c r="E753" t="str">
        <f>VLOOKUP($A753,'Medical Examinations'!$A:$J,COLUMN('Medical Examinations'!D752),FALSE)</f>
        <v>Yes</v>
      </c>
      <c r="F753" t="str">
        <f>VLOOKUP($A753,'Medical Examinations'!$A:$J,COLUMN('Medical Examinations'!E752),FALSE)</f>
        <v>No</v>
      </c>
      <c r="G753" t="str">
        <f>VLOOKUP($A753,'Medical Examinations'!$A:$J,COLUMN('Medical Examinations'!F752),FALSE)</f>
        <v>No</v>
      </c>
      <c r="H753">
        <f>VLOOKUP($A753,'Medical Examinations'!$A:$J,COLUMN('Medical Examinations'!G752),FALSE)</f>
        <v>2</v>
      </c>
      <c r="I753" t="str">
        <f>VLOOKUP($A753,'Medical Examinations'!$A:$J,COLUMN('Medical Examinations'!H752),FALSE)</f>
        <v>No</v>
      </c>
      <c r="J753" t="str">
        <f>VLOOKUP($A753,'Medical Examinations'!$A:$J,COLUMN('Medical Examinations'!I752),FALSE)</f>
        <v>Healthy Weight</v>
      </c>
      <c r="K753" t="str">
        <f>VLOOKUP($A753,'Medical Examinations'!$A:$J,COLUMN('Medical Examinations'!J752),FALSE)</f>
        <v>Diabetes</v>
      </c>
      <c r="L753" s="30">
        <f>VLOOKUP($A753,'Hospitalisation Details'!$A:$K,COLUMN('Hospitalisation Details'!J752),FALSE)</f>
        <v>22603</v>
      </c>
      <c r="M753" s="23">
        <f>VLOOKUP($A753,'Hospitalisation Details'!$A:$K,COLUMN('Hospitalisation Details'!F752),FALSE)</f>
        <v>13616.36</v>
      </c>
      <c r="N753" t="str">
        <f>VLOOKUP($A753,'Hospitalisation Details'!$A:$K,COLUMN('Hospitalisation Details'!G752),FALSE)</f>
        <v>Tier - 3</v>
      </c>
      <c r="O753" t="str">
        <f>VLOOKUP($A753,'Hospitalisation Details'!$A:$K,COLUMN('Hospitalisation Details'!H752),FALSE)</f>
        <v>Tier - 3</v>
      </c>
      <c r="P753" t="str">
        <f>VLOOKUP($A753,'Hospitalisation Details'!$A:$K,COLUMN('Hospitalisation Details'!I752),FALSE)</f>
        <v>R1024</v>
      </c>
      <c r="Q753">
        <f>VLOOKUP($A753,'Hospitalisation Details'!$A:$K,COLUMN('Hospitalisation Details'!K752),FALSE)</f>
        <v>61</v>
      </c>
    </row>
    <row r="754" spans="1:17" ht="15.75" x14ac:dyDescent="0.25">
      <c r="A754" s="6" t="s">
        <v>794</v>
      </c>
      <c r="B754" t="str">
        <f>VLOOKUP(A754,'Customer Names'!A:E,COLUMN('Customer Names'!D753),FALSE)</f>
        <v>Ms. Nuta</v>
      </c>
      <c r="C754">
        <f>VLOOKUP($A754,'Medical Examinations'!$A:$J,COLUMN('Medical Examinations'!B753),FALSE)</f>
        <v>31.824999999999999</v>
      </c>
      <c r="D754">
        <f>VLOOKUP($A754,'Medical Examinations'!$A:$J,COLUMN('Medical Examinations'!C753),FALSE)</f>
        <v>5.52</v>
      </c>
      <c r="E754" t="str">
        <f>VLOOKUP($A754,'Medical Examinations'!$A:$J,COLUMN('Medical Examinations'!D753),FALSE)</f>
        <v>Yes</v>
      </c>
      <c r="F754" t="str">
        <f>VLOOKUP($A754,'Medical Examinations'!$A:$J,COLUMN('Medical Examinations'!E753),FALSE)</f>
        <v>No</v>
      </c>
      <c r="G754" t="str">
        <f>VLOOKUP($A754,'Medical Examinations'!$A:$J,COLUMN('Medical Examinations'!F753),FALSE)</f>
        <v>No</v>
      </c>
      <c r="H754">
        <f>VLOOKUP($A754,'Medical Examinations'!$A:$J,COLUMN('Medical Examinations'!G753),FALSE)</f>
        <v>1</v>
      </c>
      <c r="I754" t="str">
        <f>VLOOKUP($A754,'Medical Examinations'!$A:$J,COLUMN('Medical Examinations'!H753),FALSE)</f>
        <v>No</v>
      </c>
      <c r="J754" t="str">
        <f>VLOOKUP($A754,'Medical Examinations'!$A:$J,COLUMN('Medical Examinations'!I753),FALSE)</f>
        <v>Obesity</v>
      </c>
      <c r="K754" t="str">
        <f>VLOOKUP($A754,'Medical Examinations'!$A:$J,COLUMN('Medical Examinations'!J753),FALSE)</f>
        <v>Normal</v>
      </c>
      <c r="L754" s="30">
        <f>VLOOKUP($A754,'Hospitalisation Details'!$A:$K,COLUMN('Hospitalisation Details'!J753),FALSE)</f>
        <v>23630</v>
      </c>
      <c r="M754" s="23">
        <f>VLOOKUP($A754,'Hospitalisation Details'!$A:$K,COLUMN('Hospitalisation Details'!F753),FALSE)</f>
        <v>13607.37</v>
      </c>
      <c r="N754" t="str">
        <f>VLOOKUP($A754,'Hospitalisation Details'!$A:$K,COLUMN('Hospitalisation Details'!G753),FALSE)</f>
        <v>Tier - 3</v>
      </c>
      <c r="O754" t="str">
        <f>VLOOKUP($A754,'Hospitalisation Details'!$A:$K,COLUMN('Hospitalisation Details'!H753),FALSE)</f>
        <v>Tier - 1</v>
      </c>
      <c r="P754" t="str">
        <f>VLOOKUP($A754,'Hospitalisation Details'!$A:$K,COLUMN('Hospitalisation Details'!I753),FALSE)</f>
        <v>R1024</v>
      </c>
      <c r="Q754">
        <f>VLOOKUP($A754,'Hospitalisation Details'!$A:$K,COLUMN('Hospitalisation Details'!K753),FALSE)</f>
        <v>58</v>
      </c>
    </row>
    <row r="755" spans="1:17" ht="15.75" x14ac:dyDescent="0.25">
      <c r="A755" s="6" t="s">
        <v>795</v>
      </c>
      <c r="B755" t="str">
        <f>VLOOKUP(A755,'Customer Names'!A:E,COLUMN('Customer Names'!D754),FALSE)</f>
        <v>Ms. Margie</v>
      </c>
      <c r="C755">
        <f>VLOOKUP($A755,'Medical Examinations'!$A:$J,COLUMN('Medical Examinations'!B754),FALSE)</f>
        <v>53.58</v>
      </c>
      <c r="D755">
        <f>VLOOKUP($A755,'Medical Examinations'!$A:$J,COLUMN('Medical Examinations'!C754),FALSE)</f>
        <v>4.55</v>
      </c>
      <c r="E755" t="str">
        <f>VLOOKUP($A755,'Medical Examinations'!$A:$J,COLUMN('Medical Examinations'!D754),FALSE)</f>
        <v>No</v>
      </c>
      <c r="F755" t="str">
        <f>VLOOKUP($A755,'Medical Examinations'!$A:$J,COLUMN('Medical Examinations'!E754),FALSE)</f>
        <v>No</v>
      </c>
      <c r="G755" t="str">
        <f>VLOOKUP($A755,'Medical Examinations'!$A:$J,COLUMN('Medical Examinations'!F754),FALSE)</f>
        <v>No</v>
      </c>
      <c r="H755">
        <f>VLOOKUP($A755,'Medical Examinations'!$A:$J,COLUMN('Medical Examinations'!G754),FALSE)</f>
        <v>1</v>
      </c>
      <c r="I755" t="str">
        <f>VLOOKUP($A755,'Medical Examinations'!$A:$J,COLUMN('Medical Examinations'!H754),FALSE)</f>
        <v>No</v>
      </c>
      <c r="J755" t="str">
        <f>VLOOKUP($A755,'Medical Examinations'!$A:$J,COLUMN('Medical Examinations'!I754),FALSE)</f>
        <v>Obesity</v>
      </c>
      <c r="K755" t="str">
        <f>VLOOKUP($A755,'Medical Examinations'!$A:$J,COLUMN('Medical Examinations'!J754),FALSE)</f>
        <v>Normal</v>
      </c>
      <c r="L755" s="30">
        <f>VLOOKUP($A755,'Hospitalisation Details'!$A:$K,COLUMN('Hospitalisation Details'!J754),FALSE)</f>
        <v>33830</v>
      </c>
      <c r="M755" s="23">
        <f>VLOOKUP($A755,'Hospitalisation Details'!$A:$K,COLUMN('Hospitalisation Details'!F754),FALSE)</f>
        <v>13588.17</v>
      </c>
      <c r="N755" t="str">
        <f>VLOOKUP($A755,'Hospitalisation Details'!$A:$K,COLUMN('Hospitalisation Details'!G754),FALSE)</f>
        <v>Tier - 3</v>
      </c>
      <c r="O755" t="str">
        <f>VLOOKUP($A755,'Hospitalisation Details'!$A:$K,COLUMN('Hospitalisation Details'!H754),FALSE)</f>
        <v>Tier - 1</v>
      </c>
      <c r="P755" t="str">
        <f>VLOOKUP($A755,'Hospitalisation Details'!$A:$K,COLUMN('Hospitalisation Details'!I754),FALSE)</f>
        <v>R1012</v>
      </c>
      <c r="Q755">
        <f>VLOOKUP($A755,'Hospitalisation Details'!$A:$K,COLUMN('Hospitalisation Details'!K754),FALSE)</f>
        <v>30</v>
      </c>
    </row>
    <row r="756" spans="1:17" ht="15.75" x14ac:dyDescent="0.25">
      <c r="A756" s="6" t="s">
        <v>796</v>
      </c>
      <c r="B756" t="str">
        <f>VLOOKUP(A756,'Customer Names'!A:E,COLUMN('Customer Names'!D755),FALSE)</f>
        <v>Mrs. Heidi</v>
      </c>
      <c r="C756">
        <f>VLOOKUP($A756,'Medical Examinations'!$A:$J,COLUMN('Medical Examinations'!B755),FALSE)</f>
        <v>34.299999999999997</v>
      </c>
      <c r="D756">
        <f>VLOOKUP($A756,'Medical Examinations'!$A:$J,COLUMN('Medical Examinations'!C755),FALSE)</f>
        <v>11.76</v>
      </c>
      <c r="E756" t="str">
        <f>VLOOKUP($A756,'Medical Examinations'!$A:$J,COLUMN('Medical Examinations'!D755),FALSE)</f>
        <v>No</v>
      </c>
      <c r="F756" t="str">
        <f>VLOOKUP($A756,'Medical Examinations'!$A:$J,COLUMN('Medical Examinations'!E755),FALSE)</f>
        <v>No</v>
      </c>
      <c r="G756" t="str">
        <f>VLOOKUP($A756,'Medical Examinations'!$A:$J,COLUMN('Medical Examinations'!F755),FALSE)</f>
        <v>No</v>
      </c>
      <c r="H756">
        <f>VLOOKUP($A756,'Medical Examinations'!$A:$J,COLUMN('Medical Examinations'!G755),FALSE)</f>
        <v>0</v>
      </c>
      <c r="I756" t="str">
        <f>VLOOKUP($A756,'Medical Examinations'!$A:$J,COLUMN('Medical Examinations'!H755),FALSE)</f>
        <v>No</v>
      </c>
      <c r="J756" t="str">
        <f>VLOOKUP($A756,'Medical Examinations'!$A:$J,COLUMN('Medical Examinations'!I755),FALSE)</f>
        <v>Obesity</v>
      </c>
      <c r="K756" t="str">
        <f>VLOOKUP($A756,'Medical Examinations'!$A:$J,COLUMN('Medical Examinations'!J755),FALSE)</f>
        <v>Diabetes</v>
      </c>
      <c r="L756" s="30">
        <f>VLOOKUP($A756,'Hospitalisation Details'!$A:$K,COLUMN('Hospitalisation Details'!J755),FALSE)</f>
        <v>25034</v>
      </c>
      <c r="M756" s="23">
        <f>VLOOKUP($A756,'Hospitalisation Details'!$A:$K,COLUMN('Hospitalisation Details'!F755),FALSE)</f>
        <v>13566.04</v>
      </c>
      <c r="N756" t="str">
        <f>VLOOKUP($A756,'Hospitalisation Details'!$A:$K,COLUMN('Hospitalisation Details'!G755),FALSE)</f>
        <v>Tier - 3</v>
      </c>
      <c r="O756" t="str">
        <f>VLOOKUP($A756,'Hospitalisation Details'!$A:$K,COLUMN('Hospitalisation Details'!H755),FALSE)</f>
        <v>Tier - 3</v>
      </c>
      <c r="P756" t="str">
        <f>VLOOKUP($A756,'Hospitalisation Details'!$A:$K,COLUMN('Hospitalisation Details'!I755),FALSE)</f>
        <v>R1026</v>
      </c>
      <c r="Q756">
        <f>VLOOKUP($A756,'Hospitalisation Details'!$A:$K,COLUMN('Hospitalisation Details'!K755),FALSE)</f>
        <v>54</v>
      </c>
    </row>
    <row r="757" spans="1:17" ht="15.75" x14ac:dyDescent="0.25">
      <c r="A757" s="6" t="s">
        <v>797</v>
      </c>
      <c r="B757" t="str">
        <f>VLOOKUP(A757,'Customer Names'!A:E,COLUMN('Customer Names'!D756),FALSE)</f>
        <v>Mr. Diego</v>
      </c>
      <c r="C757">
        <f>VLOOKUP($A757,'Medical Examinations'!$A:$J,COLUMN('Medical Examinations'!B756),FALSE)</f>
        <v>32.11</v>
      </c>
      <c r="D757">
        <f>VLOOKUP($A757,'Medical Examinations'!$A:$J,COLUMN('Medical Examinations'!C756),FALSE)</f>
        <v>7.06</v>
      </c>
      <c r="E757" t="str">
        <f>VLOOKUP($A757,'Medical Examinations'!$A:$J,COLUMN('Medical Examinations'!D756),FALSE)</f>
        <v>No</v>
      </c>
      <c r="F757" t="str">
        <f>VLOOKUP($A757,'Medical Examinations'!$A:$J,COLUMN('Medical Examinations'!E756),FALSE)</f>
        <v>No</v>
      </c>
      <c r="G757" t="str">
        <f>VLOOKUP($A757,'Medical Examinations'!$A:$J,COLUMN('Medical Examinations'!F756),FALSE)</f>
        <v>No</v>
      </c>
      <c r="H757">
        <f>VLOOKUP($A757,'Medical Examinations'!$A:$J,COLUMN('Medical Examinations'!G756),FALSE)</f>
        <v>0</v>
      </c>
      <c r="I757" t="str">
        <f>VLOOKUP($A757,'Medical Examinations'!$A:$J,COLUMN('Medical Examinations'!H756),FALSE)</f>
        <v>No</v>
      </c>
      <c r="J757" t="str">
        <f>VLOOKUP($A757,'Medical Examinations'!$A:$J,COLUMN('Medical Examinations'!I756),FALSE)</f>
        <v>Obesity</v>
      </c>
      <c r="K757" t="str">
        <f>VLOOKUP($A757,'Medical Examinations'!$A:$J,COLUMN('Medical Examinations'!J756),FALSE)</f>
        <v>Diabetes</v>
      </c>
      <c r="L757" s="30">
        <f>VLOOKUP($A757,'Hospitalisation Details'!$A:$K,COLUMN('Hospitalisation Details'!J756),FALSE)</f>
        <v>22108</v>
      </c>
      <c r="M757" s="23">
        <f>VLOOKUP($A757,'Hospitalisation Details'!$A:$K,COLUMN('Hospitalisation Details'!F756),FALSE)</f>
        <v>13555</v>
      </c>
      <c r="N757" t="str">
        <f>VLOOKUP($A757,'Hospitalisation Details'!$A:$K,COLUMN('Hospitalisation Details'!G756),FALSE)</f>
        <v>Tier - 3</v>
      </c>
      <c r="O757" t="str">
        <f>VLOOKUP($A757,'Hospitalisation Details'!$A:$K,COLUMN('Hospitalisation Details'!H756),FALSE)</f>
        <v>Tier - 3</v>
      </c>
      <c r="P757" t="str">
        <f>VLOOKUP($A757,'Hospitalisation Details'!$A:$K,COLUMN('Hospitalisation Details'!I756),FALSE)</f>
        <v>R1017</v>
      </c>
      <c r="Q757">
        <f>VLOOKUP($A757,'Hospitalisation Details'!$A:$K,COLUMN('Hospitalisation Details'!K756),FALSE)</f>
        <v>62</v>
      </c>
    </row>
    <row r="758" spans="1:17" ht="15.75" x14ac:dyDescent="0.25">
      <c r="A758" s="6" t="s">
        <v>798</v>
      </c>
      <c r="B758" t="str">
        <f>VLOOKUP(A758,'Customer Names'!A:E,COLUMN('Customer Names'!D757),FALSE)</f>
        <v>Mr. Enrique</v>
      </c>
      <c r="C758">
        <f>VLOOKUP($A758,'Medical Examinations'!$A:$J,COLUMN('Medical Examinations'!B757),FALSE)</f>
        <v>31.78</v>
      </c>
      <c r="D758">
        <f>VLOOKUP($A758,'Medical Examinations'!$A:$J,COLUMN('Medical Examinations'!C757),FALSE)</f>
        <v>11.35</v>
      </c>
      <c r="E758" t="str">
        <f>VLOOKUP($A758,'Medical Examinations'!$A:$J,COLUMN('Medical Examinations'!D757),FALSE)</f>
        <v>Yes</v>
      </c>
      <c r="F758" t="str">
        <f>VLOOKUP($A758,'Medical Examinations'!$A:$J,COLUMN('Medical Examinations'!E757),FALSE)</f>
        <v>No</v>
      </c>
      <c r="G758" t="str">
        <f>VLOOKUP($A758,'Medical Examinations'!$A:$J,COLUMN('Medical Examinations'!F757),FALSE)</f>
        <v>Yes</v>
      </c>
      <c r="H758">
        <f>VLOOKUP($A758,'Medical Examinations'!$A:$J,COLUMN('Medical Examinations'!G757),FALSE)</f>
        <v>1</v>
      </c>
      <c r="I758" t="str">
        <f>VLOOKUP($A758,'Medical Examinations'!$A:$J,COLUMN('Medical Examinations'!H757),FALSE)</f>
        <v>No</v>
      </c>
      <c r="J758" t="str">
        <f>VLOOKUP($A758,'Medical Examinations'!$A:$J,COLUMN('Medical Examinations'!I757),FALSE)</f>
        <v>Obesity</v>
      </c>
      <c r="K758" t="str">
        <f>VLOOKUP($A758,'Medical Examinations'!$A:$J,COLUMN('Medical Examinations'!J757),FALSE)</f>
        <v>Diabetes</v>
      </c>
      <c r="L758" s="30">
        <f>VLOOKUP($A758,'Hospitalisation Details'!$A:$K,COLUMN('Hospitalisation Details'!J757),FALSE)</f>
        <v>23298</v>
      </c>
      <c r="M758" s="23">
        <f>VLOOKUP($A758,'Hospitalisation Details'!$A:$K,COLUMN('Hospitalisation Details'!F757),FALSE)</f>
        <v>13511.28</v>
      </c>
      <c r="N758" t="str">
        <f>VLOOKUP($A758,'Hospitalisation Details'!$A:$K,COLUMN('Hospitalisation Details'!G757),FALSE)</f>
        <v>Tier - 3</v>
      </c>
      <c r="O758" t="str">
        <f>VLOOKUP($A758,'Hospitalisation Details'!$A:$K,COLUMN('Hospitalisation Details'!H757),FALSE)</f>
        <v>Tier - 1</v>
      </c>
      <c r="P758" t="str">
        <f>VLOOKUP($A758,'Hospitalisation Details'!$A:$K,COLUMN('Hospitalisation Details'!I757),FALSE)</f>
        <v>R1012</v>
      </c>
      <c r="Q758">
        <f>VLOOKUP($A758,'Hospitalisation Details'!$A:$K,COLUMN('Hospitalisation Details'!K757),FALSE)</f>
        <v>59</v>
      </c>
    </row>
    <row r="759" spans="1:17" ht="15.75" x14ac:dyDescent="0.25">
      <c r="A759" s="6" t="s">
        <v>799</v>
      </c>
      <c r="B759" t="str">
        <f>VLOOKUP(A759,'Customer Names'!A:E,COLUMN('Customer Names'!D758),FALSE)</f>
        <v>Mr. Greg</v>
      </c>
      <c r="C759">
        <f>VLOOKUP($A759,'Medical Examinations'!$A:$J,COLUMN('Medical Examinations'!B758),FALSE)</f>
        <v>46.89</v>
      </c>
      <c r="D759">
        <f>VLOOKUP($A759,'Medical Examinations'!$A:$J,COLUMN('Medical Examinations'!C758),FALSE)</f>
        <v>5.52</v>
      </c>
      <c r="E759" t="str">
        <f>VLOOKUP($A759,'Medical Examinations'!$A:$J,COLUMN('Medical Examinations'!D758),FALSE)</f>
        <v>No</v>
      </c>
      <c r="F759" t="str">
        <f>VLOOKUP($A759,'Medical Examinations'!$A:$J,COLUMN('Medical Examinations'!E758),FALSE)</f>
        <v>No</v>
      </c>
      <c r="G759" t="str">
        <f>VLOOKUP($A759,'Medical Examinations'!$A:$J,COLUMN('Medical Examinations'!F758),FALSE)</f>
        <v>No</v>
      </c>
      <c r="H759">
        <f>VLOOKUP($A759,'Medical Examinations'!$A:$J,COLUMN('Medical Examinations'!G758),FALSE)</f>
        <v>0</v>
      </c>
      <c r="I759" t="str">
        <f>VLOOKUP($A759,'Medical Examinations'!$A:$J,COLUMN('Medical Examinations'!H758),FALSE)</f>
        <v>No</v>
      </c>
      <c r="J759" t="str">
        <f>VLOOKUP($A759,'Medical Examinations'!$A:$J,COLUMN('Medical Examinations'!I758),FALSE)</f>
        <v>Obesity</v>
      </c>
      <c r="K759" t="str">
        <f>VLOOKUP($A759,'Medical Examinations'!$A:$J,COLUMN('Medical Examinations'!J758),FALSE)</f>
        <v>Normal</v>
      </c>
      <c r="L759" s="30">
        <f>VLOOKUP($A759,'Hospitalisation Details'!$A:$K,COLUMN('Hospitalisation Details'!J758),FALSE)</f>
        <v>33115</v>
      </c>
      <c r="M759" s="23">
        <f>VLOOKUP($A759,'Hospitalisation Details'!$A:$K,COLUMN('Hospitalisation Details'!F758),FALSE)</f>
        <v>13480.83</v>
      </c>
      <c r="N759" t="str">
        <f>VLOOKUP($A759,'Hospitalisation Details'!$A:$K,COLUMN('Hospitalisation Details'!G758),FALSE)</f>
        <v>Tier - 3</v>
      </c>
      <c r="O759" t="str">
        <f>VLOOKUP($A759,'Hospitalisation Details'!$A:$K,COLUMN('Hospitalisation Details'!H758),FALSE)</f>
        <v>Tier - 2</v>
      </c>
      <c r="P759" t="str">
        <f>VLOOKUP($A759,'Hospitalisation Details'!$A:$K,COLUMN('Hospitalisation Details'!I758),FALSE)</f>
        <v>R1023</v>
      </c>
      <c r="Q759">
        <f>VLOOKUP($A759,'Hospitalisation Details'!$A:$K,COLUMN('Hospitalisation Details'!K758),FALSE)</f>
        <v>32</v>
      </c>
    </row>
    <row r="760" spans="1:17" ht="15.75" x14ac:dyDescent="0.25">
      <c r="A760" s="6" t="s">
        <v>800</v>
      </c>
      <c r="B760" t="str">
        <f>VLOOKUP(A760,'Customer Names'!A:E,COLUMN('Customer Names'!D759),FALSE)</f>
        <v>Mr. Filip</v>
      </c>
      <c r="C760">
        <f>VLOOKUP($A760,'Medical Examinations'!$A:$J,COLUMN('Medical Examinations'!B759),FALSE)</f>
        <v>39.35</v>
      </c>
      <c r="D760">
        <f>VLOOKUP($A760,'Medical Examinations'!$A:$J,COLUMN('Medical Examinations'!C759),FALSE)</f>
        <v>7.86</v>
      </c>
      <c r="E760" t="str">
        <f>VLOOKUP($A760,'Medical Examinations'!$A:$J,COLUMN('Medical Examinations'!D759),FALSE)</f>
        <v>Yes</v>
      </c>
      <c r="F760" t="str">
        <f>VLOOKUP($A760,'Medical Examinations'!$A:$J,COLUMN('Medical Examinations'!E759),FALSE)</f>
        <v>No</v>
      </c>
      <c r="G760" t="str">
        <f>VLOOKUP($A760,'Medical Examinations'!$A:$J,COLUMN('Medical Examinations'!F759),FALSE)</f>
        <v>No</v>
      </c>
      <c r="H760">
        <f>VLOOKUP($A760,'Medical Examinations'!$A:$J,COLUMN('Medical Examinations'!G759),FALSE)</f>
        <v>1</v>
      </c>
      <c r="I760" t="str">
        <f>VLOOKUP($A760,'Medical Examinations'!$A:$J,COLUMN('Medical Examinations'!H759),FALSE)</f>
        <v>No</v>
      </c>
      <c r="J760" t="str">
        <f>VLOOKUP($A760,'Medical Examinations'!$A:$J,COLUMN('Medical Examinations'!I759),FALSE)</f>
        <v>Obesity</v>
      </c>
      <c r="K760" t="str">
        <f>VLOOKUP($A760,'Medical Examinations'!$A:$J,COLUMN('Medical Examinations'!J759),FALSE)</f>
        <v>Diabetes</v>
      </c>
      <c r="L760" s="30">
        <f>VLOOKUP($A760,'Hospitalisation Details'!$A:$K,COLUMN('Hospitalisation Details'!J759),FALSE)</f>
        <v>27613</v>
      </c>
      <c r="M760" s="23">
        <f>VLOOKUP($A760,'Hospitalisation Details'!$A:$K,COLUMN('Hospitalisation Details'!F759),FALSE)</f>
        <v>13472.19</v>
      </c>
      <c r="N760" t="str">
        <f>VLOOKUP($A760,'Hospitalisation Details'!$A:$K,COLUMN('Hospitalisation Details'!G759),FALSE)</f>
        <v>Tier - 3</v>
      </c>
      <c r="O760" t="str">
        <f>VLOOKUP($A760,'Hospitalisation Details'!$A:$K,COLUMN('Hospitalisation Details'!H759),FALSE)</f>
        <v>Tier - 2</v>
      </c>
      <c r="P760" t="str">
        <f>VLOOKUP($A760,'Hospitalisation Details'!$A:$K,COLUMN('Hospitalisation Details'!I759),FALSE)</f>
        <v>R1012</v>
      </c>
      <c r="Q760">
        <f>VLOOKUP($A760,'Hospitalisation Details'!$A:$K,COLUMN('Hospitalisation Details'!K759),FALSE)</f>
        <v>47</v>
      </c>
    </row>
    <row r="761" spans="1:17" ht="15.75" x14ac:dyDescent="0.25">
      <c r="A761" s="6" t="s">
        <v>801</v>
      </c>
      <c r="B761" t="str">
        <f>VLOOKUP(A761,'Customer Names'!A:E,COLUMN('Customer Names'!D760),FALSE)</f>
        <v>Ms. Rosemary</v>
      </c>
      <c r="C761">
        <f>VLOOKUP($A761,'Medical Examinations'!$A:$J,COLUMN('Medical Examinations'!B760),FALSE)</f>
        <v>39.200000000000003</v>
      </c>
      <c r="D761">
        <f>VLOOKUP($A761,'Medical Examinations'!$A:$J,COLUMN('Medical Examinations'!C760),FALSE)</f>
        <v>11.38</v>
      </c>
      <c r="E761" t="str">
        <f>VLOOKUP($A761,'Medical Examinations'!$A:$J,COLUMN('Medical Examinations'!D760),FALSE)</f>
        <v>No</v>
      </c>
      <c r="F761" t="str">
        <f>VLOOKUP($A761,'Medical Examinations'!$A:$J,COLUMN('Medical Examinations'!E760),FALSE)</f>
        <v>No</v>
      </c>
      <c r="G761" t="str">
        <f>VLOOKUP($A761,'Medical Examinations'!$A:$J,COLUMN('Medical Examinations'!F760),FALSE)</f>
        <v>No</v>
      </c>
      <c r="H761">
        <f>VLOOKUP($A761,'Medical Examinations'!$A:$J,COLUMN('Medical Examinations'!G760),FALSE)</f>
        <v>0</v>
      </c>
      <c r="I761" t="str">
        <f>VLOOKUP($A761,'Medical Examinations'!$A:$J,COLUMN('Medical Examinations'!H760),FALSE)</f>
        <v>No</v>
      </c>
      <c r="J761" t="str">
        <f>VLOOKUP($A761,'Medical Examinations'!$A:$J,COLUMN('Medical Examinations'!I760),FALSE)</f>
        <v>Obesity</v>
      </c>
      <c r="K761" t="str">
        <f>VLOOKUP($A761,'Medical Examinations'!$A:$J,COLUMN('Medical Examinations'!J760),FALSE)</f>
        <v>Diabetes</v>
      </c>
      <c r="L761" s="30">
        <f>VLOOKUP($A761,'Hospitalisation Details'!$A:$K,COLUMN('Hospitalisation Details'!J760),FALSE)</f>
        <v>22121</v>
      </c>
      <c r="M761" s="23">
        <f>VLOOKUP($A761,'Hospitalisation Details'!$A:$K,COLUMN('Hospitalisation Details'!F760),FALSE)</f>
        <v>13470.86</v>
      </c>
      <c r="N761" t="str">
        <f>VLOOKUP($A761,'Hospitalisation Details'!$A:$K,COLUMN('Hospitalisation Details'!G760),FALSE)</f>
        <v>Tier - 3</v>
      </c>
      <c r="O761" t="str">
        <f>VLOOKUP($A761,'Hospitalisation Details'!$A:$K,COLUMN('Hospitalisation Details'!H760),FALSE)</f>
        <v>Tier - 3</v>
      </c>
      <c r="P761" t="str">
        <f>VLOOKUP($A761,'Hospitalisation Details'!$A:$K,COLUMN('Hospitalisation Details'!I760),FALSE)</f>
        <v>R1011</v>
      </c>
      <c r="Q761">
        <f>VLOOKUP($A761,'Hospitalisation Details'!$A:$K,COLUMN('Hospitalisation Details'!K760),FALSE)</f>
        <v>62</v>
      </c>
    </row>
    <row r="762" spans="1:17" ht="15.75" x14ac:dyDescent="0.25">
      <c r="A762" s="6" t="s">
        <v>802</v>
      </c>
      <c r="B762" t="str">
        <f>VLOOKUP(A762,'Customer Names'!A:E,COLUMN('Customer Names'!D761),FALSE)</f>
        <v>Ms. Lisa</v>
      </c>
      <c r="C762">
        <f>VLOOKUP($A762,'Medical Examinations'!$A:$J,COLUMN('Medical Examinations'!B761),FALSE)</f>
        <v>39.159999999999997</v>
      </c>
      <c r="D762">
        <f>VLOOKUP($A762,'Medical Examinations'!$A:$J,COLUMN('Medical Examinations'!C761),FALSE)</f>
        <v>10.48</v>
      </c>
      <c r="E762" t="str">
        <f>VLOOKUP($A762,'Medical Examinations'!$A:$J,COLUMN('Medical Examinations'!D761),FALSE)</f>
        <v>No</v>
      </c>
      <c r="F762" t="str">
        <f>VLOOKUP($A762,'Medical Examinations'!$A:$J,COLUMN('Medical Examinations'!E761),FALSE)</f>
        <v>No</v>
      </c>
      <c r="G762" t="str">
        <f>VLOOKUP($A762,'Medical Examinations'!$A:$J,COLUMN('Medical Examinations'!F761),FALSE)</f>
        <v>No</v>
      </c>
      <c r="H762">
        <f>VLOOKUP($A762,'Medical Examinations'!$A:$J,COLUMN('Medical Examinations'!G761),FALSE)</f>
        <v>0</v>
      </c>
      <c r="I762" t="str">
        <f>VLOOKUP($A762,'Medical Examinations'!$A:$J,COLUMN('Medical Examinations'!H761),FALSE)</f>
        <v>No</v>
      </c>
      <c r="J762" t="str">
        <f>VLOOKUP($A762,'Medical Examinations'!$A:$J,COLUMN('Medical Examinations'!I761),FALSE)</f>
        <v>Obesity</v>
      </c>
      <c r="K762" t="str">
        <f>VLOOKUP($A762,'Medical Examinations'!$A:$J,COLUMN('Medical Examinations'!J761),FALSE)</f>
        <v>Diabetes</v>
      </c>
      <c r="L762" s="30">
        <f>VLOOKUP($A762,'Hospitalisation Details'!$A:$K,COLUMN('Hospitalisation Details'!J761),FALSE)</f>
        <v>22125</v>
      </c>
      <c r="M762" s="23">
        <f>VLOOKUP($A762,'Hospitalisation Details'!$A:$K,COLUMN('Hospitalisation Details'!F761),FALSE)</f>
        <v>13470.8</v>
      </c>
      <c r="N762" t="str">
        <f>VLOOKUP($A762,'Hospitalisation Details'!$A:$K,COLUMN('Hospitalisation Details'!G761),FALSE)</f>
        <v>Tier - 3</v>
      </c>
      <c r="O762" t="str">
        <f>VLOOKUP($A762,'Hospitalisation Details'!$A:$K,COLUMN('Hospitalisation Details'!H761),FALSE)</f>
        <v>Tier - 2</v>
      </c>
      <c r="P762" t="str">
        <f>VLOOKUP($A762,'Hospitalisation Details'!$A:$K,COLUMN('Hospitalisation Details'!I761),FALSE)</f>
        <v>R1013</v>
      </c>
      <c r="Q762">
        <f>VLOOKUP($A762,'Hospitalisation Details'!$A:$K,COLUMN('Hospitalisation Details'!K761),FALSE)</f>
        <v>62</v>
      </c>
    </row>
    <row r="763" spans="1:17" ht="15.75" x14ac:dyDescent="0.25">
      <c r="A763" s="6" t="s">
        <v>803</v>
      </c>
      <c r="B763" t="str">
        <f>VLOOKUP(A763,'Customer Names'!A:E,COLUMN('Customer Names'!D762),FALSE)</f>
        <v>Mr. Jason</v>
      </c>
      <c r="C763">
        <f>VLOOKUP($A763,'Medical Examinations'!$A:$J,COLUMN('Medical Examinations'!B762),FALSE)</f>
        <v>44.1</v>
      </c>
      <c r="D763">
        <f>VLOOKUP($A763,'Medical Examinations'!$A:$J,COLUMN('Medical Examinations'!C762),FALSE)</f>
        <v>5.04</v>
      </c>
      <c r="E763" t="str">
        <f>VLOOKUP($A763,'Medical Examinations'!$A:$J,COLUMN('Medical Examinations'!D762),FALSE)</f>
        <v>Yes</v>
      </c>
      <c r="F763" t="str">
        <f>VLOOKUP($A763,'Medical Examinations'!$A:$J,COLUMN('Medical Examinations'!E762),FALSE)</f>
        <v>No</v>
      </c>
      <c r="G763" t="str">
        <f>VLOOKUP($A763,'Medical Examinations'!$A:$J,COLUMN('Medical Examinations'!F762),FALSE)</f>
        <v>No</v>
      </c>
      <c r="H763">
        <f>VLOOKUP($A763,'Medical Examinations'!$A:$J,COLUMN('Medical Examinations'!G762),FALSE)</f>
        <v>0</v>
      </c>
      <c r="I763" t="str">
        <f>VLOOKUP($A763,'Medical Examinations'!$A:$J,COLUMN('Medical Examinations'!H762),FALSE)</f>
        <v>No</v>
      </c>
      <c r="J763" t="str">
        <f>VLOOKUP($A763,'Medical Examinations'!$A:$J,COLUMN('Medical Examinations'!I762),FALSE)</f>
        <v>Obesity</v>
      </c>
      <c r="K763" t="str">
        <f>VLOOKUP($A763,'Medical Examinations'!$A:$J,COLUMN('Medical Examinations'!J762),FALSE)</f>
        <v>Normal</v>
      </c>
      <c r="L763" s="30">
        <f>VLOOKUP($A763,'Hospitalisation Details'!$A:$K,COLUMN('Hospitalisation Details'!J762),FALSE)</f>
        <v>31278</v>
      </c>
      <c r="M763" s="23">
        <f>VLOOKUP($A763,'Hospitalisation Details'!$A:$K,COLUMN('Hospitalisation Details'!F762),FALSE)</f>
        <v>13465.8</v>
      </c>
      <c r="N763" t="str">
        <f>VLOOKUP($A763,'Hospitalisation Details'!$A:$K,COLUMN('Hospitalisation Details'!G762),FALSE)</f>
        <v>Tier - 3</v>
      </c>
      <c r="O763" t="str">
        <f>VLOOKUP($A763,'Hospitalisation Details'!$A:$K,COLUMN('Hospitalisation Details'!H762),FALSE)</f>
        <v>Tier - 1</v>
      </c>
      <c r="P763" t="str">
        <f>VLOOKUP($A763,'Hospitalisation Details'!$A:$K,COLUMN('Hospitalisation Details'!I762),FALSE)</f>
        <v>R1012</v>
      </c>
      <c r="Q763">
        <f>VLOOKUP($A763,'Hospitalisation Details'!$A:$K,COLUMN('Hospitalisation Details'!K762),FALSE)</f>
        <v>37</v>
      </c>
    </row>
    <row r="764" spans="1:17" ht="15.75" x14ac:dyDescent="0.25">
      <c r="A764" s="6" t="s">
        <v>804</v>
      </c>
      <c r="B764" t="str">
        <f>VLOOKUP(A764,'Customer Names'!A:E,COLUMN('Customer Names'!D763),FALSE)</f>
        <v>Ms. Courtney</v>
      </c>
      <c r="C764">
        <f>VLOOKUP($A764,'Medical Examinations'!$A:$J,COLUMN('Medical Examinations'!B763),FALSE)</f>
        <v>33.200000000000003</v>
      </c>
      <c r="D764">
        <f>VLOOKUP($A764,'Medical Examinations'!$A:$J,COLUMN('Medical Examinations'!C763),FALSE)</f>
        <v>9.06</v>
      </c>
      <c r="E764" t="str">
        <f>VLOOKUP($A764,'Medical Examinations'!$A:$J,COLUMN('Medical Examinations'!D763),FALSE)</f>
        <v>No</v>
      </c>
      <c r="F764" t="str">
        <f>VLOOKUP($A764,'Medical Examinations'!$A:$J,COLUMN('Medical Examinations'!E763),FALSE)</f>
        <v>No</v>
      </c>
      <c r="G764" t="str">
        <f>VLOOKUP($A764,'Medical Examinations'!$A:$J,COLUMN('Medical Examinations'!F763),FALSE)</f>
        <v>No</v>
      </c>
      <c r="H764">
        <f>VLOOKUP($A764,'Medical Examinations'!$A:$J,COLUMN('Medical Examinations'!G763),FALSE)</f>
        <v>0</v>
      </c>
      <c r="I764" t="str">
        <f>VLOOKUP($A764,'Medical Examinations'!$A:$J,COLUMN('Medical Examinations'!H763),FALSE)</f>
        <v>No</v>
      </c>
      <c r="J764" t="str">
        <f>VLOOKUP($A764,'Medical Examinations'!$A:$J,COLUMN('Medical Examinations'!I763),FALSE)</f>
        <v>Obesity</v>
      </c>
      <c r="K764" t="str">
        <f>VLOOKUP($A764,'Medical Examinations'!$A:$J,COLUMN('Medical Examinations'!J763),FALSE)</f>
        <v>Diabetes</v>
      </c>
      <c r="L764" s="30">
        <f>VLOOKUP($A764,'Hospitalisation Details'!$A:$K,COLUMN('Hospitalisation Details'!J763),FALSE)</f>
        <v>22266</v>
      </c>
      <c r="M764" s="23">
        <f>VLOOKUP($A764,'Hospitalisation Details'!$A:$K,COLUMN('Hospitalisation Details'!F763),FALSE)</f>
        <v>13462.52</v>
      </c>
      <c r="N764" t="str">
        <f>VLOOKUP($A764,'Hospitalisation Details'!$A:$K,COLUMN('Hospitalisation Details'!G763),FALSE)</f>
        <v>Tier - 3</v>
      </c>
      <c r="O764" t="str">
        <f>VLOOKUP($A764,'Hospitalisation Details'!$A:$K,COLUMN('Hospitalisation Details'!H763),FALSE)</f>
        <v>Tier - 2</v>
      </c>
      <c r="P764" t="str">
        <f>VLOOKUP($A764,'Hospitalisation Details'!$A:$K,COLUMN('Hospitalisation Details'!I763),FALSE)</f>
        <v>R1011</v>
      </c>
      <c r="Q764">
        <f>VLOOKUP($A764,'Hospitalisation Details'!$A:$K,COLUMN('Hospitalisation Details'!K763),FALSE)</f>
        <v>62</v>
      </c>
    </row>
    <row r="765" spans="1:17" ht="15.75" x14ac:dyDescent="0.25">
      <c r="A765" s="6" t="s">
        <v>805</v>
      </c>
      <c r="B765" t="str">
        <f>VLOOKUP(A765,'Customer Names'!A:E,COLUMN('Customer Names'!D764),FALSE)</f>
        <v>Ms. Jennifer</v>
      </c>
      <c r="C765">
        <f>VLOOKUP($A765,'Medical Examinations'!$A:$J,COLUMN('Medical Examinations'!B764),FALSE)</f>
        <v>29.92</v>
      </c>
      <c r="D765">
        <f>VLOOKUP($A765,'Medical Examinations'!$A:$J,COLUMN('Medical Examinations'!C764),FALSE)</f>
        <v>11.07</v>
      </c>
      <c r="E765" t="str">
        <f>VLOOKUP($A765,'Medical Examinations'!$A:$J,COLUMN('Medical Examinations'!D764),FALSE)</f>
        <v>No</v>
      </c>
      <c r="F765" t="str">
        <f>VLOOKUP($A765,'Medical Examinations'!$A:$J,COLUMN('Medical Examinations'!E764),FALSE)</f>
        <v>No</v>
      </c>
      <c r="G765" t="str">
        <f>VLOOKUP($A765,'Medical Examinations'!$A:$J,COLUMN('Medical Examinations'!F764),FALSE)</f>
        <v>No</v>
      </c>
      <c r="H765">
        <f>VLOOKUP($A765,'Medical Examinations'!$A:$J,COLUMN('Medical Examinations'!G764),FALSE)</f>
        <v>0</v>
      </c>
      <c r="I765" t="str">
        <f>VLOOKUP($A765,'Medical Examinations'!$A:$J,COLUMN('Medical Examinations'!H764),FALSE)</f>
        <v>No</v>
      </c>
      <c r="J765" t="str">
        <f>VLOOKUP($A765,'Medical Examinations'!$A:$J,COLUMN('Medical Examinations'!I764),FALSE)</f>
        <v>Overweight</v>
      </c>
      <c r="K765" t="str">
        <f>VLOOKUP($A765,'Medical Examinations'!$A:$J,COLUMN('Medical Examinations'!J764),FALSE)</f>
        <v>Diabetes</v>
      </c>
      <c r="L765" s="30">
        <f>VLOOKUP($A765,'Hospitalisation Details'!$A:$K,COLUMN('Hospitalisation Details'!J764),FALSE)</f>
        <v>22108</v>
      </c>
      <c r="M765" s="23">
        <f>VLOOKUP($A765,'Hospitalisation Details'!$A:$K,COLUMN('Hospitalisation Details'!F764),FALSE)</f>
        <v>13457.96</v>
      </c>
      <c r="N765" t="str">
        <f>VLOOKUP($A765,'Hospitalisation Details'!$A:$K,COLUMN('Hospitalisation Details'!G764),FALSE)</f>
        <v>Tier - 3</v>
      </c>
      <c r="O765" t="str">
        <f>VLOOKUP($A765,'Hospitalisation Details'!$A:$K,COLUMN('Hospitalisation Details'!H764),FALSE)</f>
        <v>Tier - 1</v>
      </c>
      <c r="P765" t="str">
        <f>VLOOKUP($A765,'Hospitalisation Details'!$A:$K,COLUMN('Hospitalisation Details'!I764),FALSE)</f>
        <v>R1013</v>
      </c>
      <c r="Q765">
        <f>VLOOKUP($A765,'Hospitalisation Details'!$A:$K,COLUMN('Hospitalisation Details'!K764),FALSE)</f>
        <v>62</v>
      </c>
    </row>
    <row r="766" spans="1:17" ht="15.75" x14ac:dyDescent="0.25">
      <c r="A766" s="6" t="s">
        <v>806</v>
      </c>
      <c r="B766" t="str">
        <f>VLOOKUP(A766,'Customer Names'!A:E,COLUMN('Customer Names'!D765),FALSE)</f>
        <v>Ms. Lauren</v>
      </c>
      <c r="C766">
        <f>VLOOKUP($A766,'Medical Examinations'!$A:$J,COLUMN('Medical Examinations'!B765),FALSE)</f>
        <v>25</v>
      </c>
      <c r="D766">
        <f>VLOOKUP($A766,'Medical Examinations'!$A:$J,COLUMN('Medical Examinations'!C765),FALSE)</f>
        <v>10.45</v>
      </c>
      <c r="E766" t="str">
        <f>VLOOKUP($A766,'Medical Examinations'!$A:$J,COLUMN('Medical Examinations'!D765),FALSE)</f>
        <v>No</v>
      </c>
      <c r="F766" t="str">
        <f>VLOOKUP($A766,'Medical Examinations'!$A:$J,COLUMN('Medical Examinations'!E765),FALSE)</f>
        <v>No</v>
      </c>
      <c r="G766" t="str">
        <f>VLOOKUP($A766,'Medical Examinations'!$A:$J,COLUMN('Medical Examinations'!F765),FALSE)</f>
        <v>No</v>
      </c>
      <c r="H766">
        <f>VLOOKUP($A766,'Medical Examinations'!$A:$J,COLUMN('Medical Examinations'!G765),FALSE)</f>
        <v>0</v>
      </c>
      <c r="I766" t="str">
        <f>VLOOKUP($A766,'Medical Examinations'!$A:$J,COLUMN('Medical Examinations'!H765),FALSE)</f>
        <v>No</v>
      </c>
      <c r="J766" t="str">
        <f>VLOOKUP($A766,'Medical Examinations'!$A:$J,COLUMN('Medical Examinations'!I765),FALSE)</f>
        <v>Overweight</v>
      </c>
      <c r="K766" t="str">
        <f>VLOOKUP($A766,'Medical Examinations'!$A:$J,COLUMN('Medical Examinations'!J765),FALSE)</f>
        <v>Diabetes</v>
      </c>
      <c r="L766" s="30">
        <f>VLOOKUP($A766,'Hospitalisation Details'!$A:$K,COLUMN('Hospitalisation Details'!J765),FALSE)</f>
        <v>22141</v>
      </c>
      <c r="M766" s="23">
        <f>VLOOKUP($A766,'Hospitalisation Details'!$A:$K,COLUMN('Hospitalisation Details'!F765),FALSE)</f>
        <v>13451.12</v>
      </c>
      <c r="N766" t="str">
        <f>VLOOKUP($A766,'Hospitalisation Details'!$A:$K,COLUMN('Hospitalisation Details'!G765),FALSE)</f>
        <v>Tier - 3</v>
      </c>
      <c r="O766" t="str">
        <f>VLOOKUP($A766,'Hospitalisation Details'!$A:$K,COLUMN('Hospitalisation Details'!H765),FALSE)</f>
        <v>Tier - 1</v>
      </c>
      <c r="P766" t="str">
        <f>VLOOKUP($A766,'Hospitalisation Details'!$A:$K,COLUMN('Hospitalisation Details'!I765),FALSE)</f>
        <v>R1011</v>
      </c>
      <c r="Q766">
        <f>VLOOKUP($A766,'Hospitalisation Details'!$A:$K,COLUMN('Hospitalisation Details'!K765),FALSE)</f>
        <v>62</v>
      </c>
    </row>
    <row r="767" spans="1:17" ht="15.75" x14ac:dyDescent="0.25">
      <c r="A767" s="6" t="s">
        <v>807</v>
      </c>
      <c r="B767" t="str">
        <f>VLOOKUP(A767,'Customer Names'!A:E,COLUMN('Customer Names'!D766),FALSE)</f>
        <v>Ms. Ashley</v>
      </c>
      <c r="C767">
        <f>VLOOKUP($A767,'Medical Examinations'!$A:$J,COLUMN('Medical Examinations'!B766),FALSE)</f>
        <v>38.869999999999997</v>
      </c>
      <c r="D767">
        <f>VLOOKUP($A767,'Medical Examinations'!$A:$J,COLUMN('Medical Examinations'!C766),FALSE)</f>
        <v>8.6300000000000008</v>
      </c>
      <c r="E767" t="str">
        <f>VLOOKUP($A767,'Medical Examinations'!$A:$J,COLUMN('Medical Examinations'!D766),FALSE)</f>
        <v>Yes</v>
      </c>
      <c r="F767" t="str">
        <f>VLOOKUP($A767,'Medical Examinations'!$A:$J,COLUMN('Medical Examinations'!E766),FALSE)</f>
        <v>No</v>
      </c>
      <c r="G767" t="str">
        <f>VLOOKUP($A767,'Medical Examinations'!$A:$J,COLUMN('Medical Examinations'!F766),FALSE)</f>
        <v>No</v>
      </c>
      <c r="H767">
        <f>VLOOKUP($A767,'Medical Examinations'!$A:$J,COLUMN('Medical Examinations'!G766),FALSE)</f>
        <v>1</v>
      </c>
      <c r="I767" t="str">
        <f>VLOOKUP($A767,'Medical Examinations'!$A:$J,COLUMN('Medical Examinations'!H766),FALSE)</f>
        <v>No</v>
      </c>
      <c r="J767" t="str">
        <f>VLOOKUP($A767,'Medical Examinations'!$A:$J,COLUMN('Medical Examinations'!I766),FALSE)</f>
        <v>Obesity</v>
      </c>
      <c r="K767" t="str">
        <f>VLOOKUP($A767,'Medical Examinations'!$A:$J,COLUMN('Medical Examinations'!J766),FALSE)</f>
        <v>Diabetes</v>
      </c>
      <c r="L767" s="30">
        <f>VLOOKUP($A767,'Hospitalisation Details'!$A:$K,COLUMN('Hospitalisation Details'!J766),FALSE)</f>
        <v>27574</v>
      </c>
      <c r="M767" s="23">
        <f>VLOOKUP($A767,'Hospitalisation Details'!$A:$K,COLUMN('Hospitalisation Details'!F766),FALSE)</f>
        <v>13440.7</v>
      </c>
      <c r="N767" t="str">
        <f>VLOOKUP($A767,'Hospitalisation Details'!$A:$K,COLUMN('Hospitalisation Details'!G766),FALSE)</f>
        <v>Tier - 3</v>
      </c>
      <c r="O767" t="str">
        <f>VLOOKUP($A767,'Hospitalisation Details'!$A:$K,COLUMN('Hospitalisation Details'!H766),FALSE)</f>
        <v>Tier - 2</v>
      </c>
      <c r="P767" t="str">
        <f>VLOOKUP($A767,'Hospitalisation Details'!$A:$K,COLUMN('Hospitalisation Details'!I766),FALSE)</f>
        <v>R1012</v>
      </c>
      <c r="Q767">
        <f>VLOOKUP($A767,'Hospitalisation Details'!$A:$K,COLUMN('Hospitalisation Details'!K766),FALSE)</f>
        <v>47</v>
      </c>
    </row>
    <row r="768" spans="1:17" ht="15.75" x14ac:dyDescent="0.25">
      <c r="A768" s="6" t="s">
        <v>808</v>
      </c>
      <c r="B768" t="str">
        <f>VLOOKUP(A768,'Customer Names'!A:E,COLUMN('Customer Names'!D767),FALSE)</f>
        <v>Ms. Alison</v>
      </c>
      <c r="C768">
        <f>VLOOKUP($A768,'Medical Examinations'!$A:$J,COLUMN('Medical Examinations'!B767),FALSE)</f>
        <v>32.299999999999997</v>
      </c>
      <c r="D768">
        <f>VLOOKUP($A768,'Medical Examinations'!$A:$J,COLUMN('Medical Examinations'!C767),FALSE)</f>
        <v>5.28</v>
      </c>
      <c r="E768" t="str">
        <f>VLOOKUP($A768,'Medical Examinations'!$A:$J,COLUMN('Medical Examinations'!D767),FALSE)</f>
        <v>Yes</v>
      </c>
      <c r="F768" t="str">
        <f>VLOOKUP($A768,'Medical Examinations'!$A:$J,COLUMN('Medical Examinations'!E767),FALSE)</f>
        <v>No</v>
      </c>
      <c r="G768" t="str">
        <f>VLOOKUP($A768,'Medical Examinations'!$A:$J,COLUMN('Medical Examinations'!F767),FALSE)</f>
        <v>No</v>
      </c>
      <c r="H768">
        <f>VLOOKUP($A768,'Medical Examinations'!$A:$J,COLUMN('Medical Examinations'!G767),FALSE)</f>
        <v>2</v>
      </c>
      <c r="I768" t="str">
        <f>VLOOKUP($A768,'Medical Examinations'!$A:$J,COLUMN('Medical Examinations'!H767),FALSE)</f>
        <v>No</v>
      </c>
      <c r="J768" t="str">
        <f>VLOOKUP($A768,'Medical Examinations'!$A:$J,COLUMN('Medical Examinations'!I767),FALSE)</f>
        <v>Obesity</v>
      </c>
      <c r="K768" t="str">
        <f>VLOOKUP($A768,'Medical Examinations'!$A:$J,COLUMN('Medical Examinations'!J767),FALSE)</f>
        <v>Normal</v>
      </c>
      <c r="L768" s="30">
        <f>VLOOKUP($A768,'Hospitalisation Details'!$A:$K,COLUMN('Hospitalisation Details'!J767),FALSE)</f>
        <v>24425</v>
      </c>
      <c r="M768" s="23">
        <f>VLOOKUP($A768,'Hospitalisation Details'!$A:$K,COLUMN('Hospitalisation Details'!F767),FALSE)</f>
        <v>13430.27</v>
      </c>
      <c r="N768" t="str">
        <f>VLOOKUP($A768,'Hospitalisation Details'!$A:$K,COLUMN('Hospitalisation Details'!G767),FALSE)</f>
        <v>Tier - 3</v>
      </c>
      <c r="O768" t="str">
        <f>VLOOKUP($A768,'Hospitalisation Details'!$A:$K,COLUMN('Hospitalisation Details'!H767),FALSE)</f>
        <v>Tier - 3</v>
      </c>
      <c r="P768" t="str">
        <f>VLOOKUP($A768,'Hospitalisation Details'!$A:$K,COLUMN('Hospitalisation Details'!I767),FALSE)</f>
        <v>R1024</v>
      </c>
      <c r="Q768">
        <f>VLOOKUP($A768,'Hospitalisation Details'!$A:$K,COLUMN('Hospitalisation Details'!K767),FALSE)</f>
        <v>56</v>
      </c>
    </row>
    <row r="769" spans="1:17" ht="15.75" x14ac:dyDescent="0.25">
      <c r="A769" s="6" t="s">
        <v>809</v>
      </c>
      <c r="B769" t="str">
        <f>VLOOKUP(A769,'Customer Names'!A:E,COLUMN('Customer Names'!D768),FALSE)</f>
        <v>Ms. Madeleine</v>
      </c>
      <c r="C769">
        <f>VLOOKUP($A769,'Medical Examinations'!$A:$J,COLUMN('Medical Examinations'!B768),FALSE)</f>
        <v>31.16</v>
      </c>
      <c r="D769">
        <f>VLOOKUP($A769,'Medical Examinations'!$A:$J,COLUMN('Medical Examinations'!C768),FALSE)</f>
        <v>7.49</v>
      </c>
      <c r="E769" t="str">
        <f>VLOOKUP($A769,'Medical Examinations'!$A:$J,COLUMN('Medical Examinations'!D768),FALSE)</f>
        <v>Yes</v>
      </c>
      <c r="F769" t="str">
        <f>VLOOKUP($A769,'Medical Examinations'!$A:$J,COLUMN('Medical Examinations'!E768),FALSE)</f>
        <v>No</v>
      </c>
      <c r="G769" t="str">
        <f>VLOOKUP($A769,'Medical Examinations'!$A:$J,COLUMN('Medical Examinations'!F768),FALSE)</f>
        <v>No</v>
      </c>
      <c r="H769">
        <f>VLOOKUP($A769,'Medical Examinations'!$A:$J,COLUMN('Medical Examinations'!G768),FALSE)</f>
        <v>2</v>
      </c>
      <c r="I769" t="str">
        <f>VLOOKUP($A769,'Medical Examinations'!$A:$J,COLUMN('Medical Examinations'!H768),FALSE)</f>
        <v>No</v>
      </c>
      <c r="J769" t="str">
        <f>VLOOKUP($A769,'Medical Examinations'!$A:$J,COLUMN('Medical Examinations'!I768),FALSE)</f>
        <v>Obesity</v>
      </c>
      <c r="K769" t="str">
        <f>VLOOKUP($A769,'Medical Examinations'!$A:$J,COLUMN('Medical Examinations'!J768),FALSE)</f>
        <v>Diabetes</v>
      </c>
      <c r="L769" s="30">
        <f>VLOOKUP($A769,'Hospitalisation Details'!$A:$K,COLUMN('Hospitalisation Details'!J768),FALSE)</f>
        <v>22588</v>
      </c>
      <c r="M769" s="23">
        <f>VLOOKUP($A769,'Hospitalisation Details'!$A:$K,COLUMN('Hospitalisation Details'!F768),FALSE)</f>
        <v>13429.04</v>
      </c>
      <c r="N769" t="str">
        <f>VLOOKUP($A769,'Hospitalisation Details'!$A:$K,COLUMN('Hospitalisation Details'!G768),FALSE)</f>
        <v>Tier - 3</v>
      </c>
      <c r="O769" t="str">
        <f>VLOOKUP($A769,'Hospitalisation Details'!$A:$K,COLUMN('Hospitalisation Details'!H768),FALSE)</f>
        <v>Tier - 3</v>
      </c>
      <c r="P769" t="str">
        <f>VLOOKUP($A769,'Hospitalisation Details'!$A:$K,COLUMN('Hospitalisation Details'!I768),FALSE)</f>
        <v>R1012</v>
      </c>
      <c r="Q769">
        <f>VLOOKUP($A769,'Hospitalisation Details'!$A:$K,COLUMN('Hospitalisation Details'!K768),FALSE)</f>
        <v>61</v>
      </c>
    </row>
    <row r="770" spans="1:17" ht="15.75" x14ac:dyDescent="0.25">
      <c r="A770" s="6" t="s">
        <v>810</v>
      </c>
      <c r="B770" t="str">
        <f>VLOOKUP(A770,'Customer Names'!A:E,COLUMN('Customer Names'!D769),FALSE)</f>
        <v>Ms. Stacey</v>
      </c>
      <c r="C770">
        <f>VLOOKUP($A770,'Medical Examinations'!$A:$J,COLUMN('Medical Examinations'!B769),FALSE)</f>
        <v>54.59</v>
      </c>
      <c r="D770">
        <f>VLOOKUP($A770,'Medical Examinations'!$A:$J,COLUMN('Medical Examinations'!C769),FALSE)</f>
        <v>4.2699999999999996</v>
      </c>
      <c r="E770" t="str">
        <f>VLOOKUP($A770,'Medical Examinations'!$A:$J,COLUMN('Medical Examinations'!D769),FALSE)</f>
        <v>No</v>
      </c>
      <c r="F770" t="str">
        <f>VLOOKUP($A770,'Medical Examinations'!$A:$J,COLUMN('Medical Examinations'!E769),FALSE)</f>
        <v>No</v>
      </c>
      <c r="G770" t="str">
        <f>VLOOKUP($A770,'Medical Examinations'!$A:$J,COLUMN('Medical Examinations'!F769),FALSE)</f>
        <v>No</v>
      </c>
      <c r="H770">
        <f>VLOOKUP($A770,'Medical Examinations'!$A:$J,COLUMN('Medical Examinations'!G769),FALSE)</f>
        <v>0</v>
      </c>
      <c r="I770" t="str">
        <f>VLOOKUP($A770,'Medical Examinations'!$A:$J,COLUMN('Medical Examinations'!H769),FALSE)</f>
        <v>No</v>
      </c>
      <c r="J770" t="str">
        <f>VLOOKUP($A770,'Medical Examinations'!$A:$J,COLUMN('Medical Examinations'!I769),FALSE)</f>
        <v>Obesity</v>
      </c>
      <c r="K770" t="str">
        <f>VLOOKUP($A770,'Medical Examinations'!$A:$J,COLUMN('Medical Examinations'!J769),FALSE)</f>
        <v>Normal</v>
      </c>
      <c r="L770" s="30">
        <f>VLOOKUP($A770,'Hospitalisation Details'!$A:$K,COLUMN('Hospitalisation Details'!J769),FALSE)</f>
        <v>34502</v>
      </c>
      <c r="M770" s="23">
        <f>VLOOKUP($A770,'Hospitalisation Details'!$A:$K,COLUMN('Hospitalisation Details'!F769),FALSE)</f>
        <v>13417.05</v>
      </c>
      <c r="N770" t="str">
        <f>VLOOKUP($A770,'Hospitalisation Details'!$A:$K,COLUMN('Hospitalisation Details'!G769),FALSE)</f>
        <v>Tier - 3</v>
      </c>
      <c r="O770" t="str">
        <f>VLOOKUP($A770,'Hospitalisation Details'!$A:$K,COLUMN('Hospitalisation Details'!H769),FALSE)</f>
        <v>Tier - 3</v>
      </c>
      <c r="P770" t="str">
        <f>VLOOKUP($A770,'Hospitalisation Details'!$A:$K,COLUMN('Hospitalisation Details'!I769),FALSE)</f>
        <v>R1012</v>
      </c>
      <c r="Q770">
        <f>VLOOKUP($A770,'Hospitalisation Details'!$A:$K,COLUMN('Hospitalisation Details'!K769),FALSE)</f>
        <v>28</v>
      </c>
    </row>
    <row r="771" spans="1:17" ht="15.75" x14ac:dyDescent="0.25">
      <c r="A771" s="6" t="s">
        <v>811</v>
      </c>
      <c r="B771" t="str">
        <f>VLOOKUP(A771,'Customer Names'!A:E,COLUMN('Customer Names'!D770),FALSE)</f>
        <v>Ms. Kimberly</v>
      </c>
      <c r="C771">
        <f>VLOOKUP($A771,'Medical Examinations'!$A:$J,COLUMN('Medical Examinations'!B770),FALSE)</f>
        <v>21.09</v>
      </c>
      <c r="D771">
        <f>VLOOKUP($A771,'Medical Examinations'!$A:$J,COLUMN('Medical Examinations'!C770),FALSE)</f>
        <v>9.2200000000000006</v>
      </c>
      <c r="E771" t="str">
        <f>VLOOKUP($A771,'Medical Examinations'!$A:$J,COLUMN('Medical Examinations'!D770),FALSE)</f>
        <v>Yes</v>
      </c>
      <c r="F771" t="str">
        <f>VLOOKUP($A771,'Medical Examinations'!$A:$J,COLUMN('Medical Examinations'!E770),FALSE)</f>
        <v>No</v>
      </c>
      <c r="G771" t="str">
        <f>VLOOKUP($A771,'Medical Examinations'!$A:$J,COLUMN('Medical Examinations'!F770),FALSE)</f>
        <v>No</v>
      </c>
      <c r="H771">
        <f>VLOOKUP($A771,'Medical Examinations'!$A:$J,COLUMN('Medical Examinations'!G770),FALSE)</f>
        <v>2</v>
      </c>
      <c r="I771" t="str">
        <f>VLOOKUP($A771,'Medical Examinations'!$A:$J,COLUMN('Medical Examinations'!H770),FALSE)</f>
        <v>No</v>
      </c>
      <c r="J771" t="str">
        <f>VLOOKUP($A771,'Medical Examinations'!$A:$J,COLUMN('Medical Examinations'!I770),FALSE)</f>
        <v>Healthy Weight</v>
      </c>
      <c r="K771" t="str">
        <f>VLOOKUP($A771,'Medical Examinations'!$A:$J,COLUMN('Medical Examinations'!J770),FALSE)</f>
        <v>Diabetes</v>
      </c>
      <c r="L771" s="30">
        <f>VLOOKUP($A771,'Hospitalisation Details'!$A:$K,COLUMN('Hospitalisation Details'!J770),FALSE)</f>
        <v>22484</v>
      </c>
      <c r="M771" s="23">
        <f>VLOOKUP($A771,'Hospitalisation Details'!$A:$K,COLUMN('Hospitalisation Details'!F770),FALSE)</f>
        <v>13415.04</v>
      </c>
      <c r="N771" t="str">
        <f>VLOOKUP($A771,'Hospitalisation Details'!$A:$K,COLUMN('Hospitalisation Details'!G770),FALSE)</f>
        <v>Tier - 3</v>
      </c>
      <c r="O771" t="str">
        <f>VLOOKUP($A771,'Hospitalisation Details'!$A:$K,COLUMN('Hospitalisation Details'!H770),FALSE)</f>
        <v>Tier - 2</v>
      </c>
      <c r="P771" t="str">
        <f>VLOOKUP($A771,'Hospitalisation Details'!$A:$K,COLUMN('Hospitalisation Details'!I770),FALSE)</f>
        <v>R1012</v>
      </c>
      <c r="Q771">
        <f>VLOOKUP($A771,'Hospitalisation Details'!$A:$K,COLUMN('Hospitalisation Details'!K770),FALSE)</f>
        <v>61</v>
      </c>
    </row>
    <row r="772" spans="1:17" ht="15.75" x14ac:dyDescent="0.25">
      <c r="A772" s="6" t="s">
        <v>812</v>
      </c>
      <c r="B772" t="str">
        <f>VLOOKUP(A772,'Customer Names'!A:E,COLUMN('Customer Names'!D771),FALSE)</f>
        <v>Mr. Matthew</v>
      </c>
      <c r="C772">
        <f>VLOOKUP($A772,'Medical Examinations'!$A:$J,COLUMN('Medical Examinations'!B771),FALSE)</f>
        <v>52.41</v>
      </c>
      <c r="D772">
        <f>VLOOKUP($A772,'Medical Examinations'!$A:$J,COLUMN('Medical Examinations'!C771),FALSE)</f>
        <v>5.99</v>
      </c>
      <c r="E772" t="str">
        <f>VLOOKUP($A772,'Medical Examinations'!$A:$J,COLUMN('Medical Examinations'!D771),FALSE)</f>
        <v>No</v>
      </c>
      <c r="F772" t="str">
        <f>VLOOKUP($A772,'Medical Examinations'!$A:$J,COLUMN('Medical Examinations'!E771),FALSE)</f>
        <v>No</v>
      </c>
      <c r="G772" t="str">
        <f>VLOOKUP($A772,'Medical Examinations'!$A:$J,COLUMN('Medical Examinations'!F771),FALSE)</f>
        <v>No</v>
      </c>
      <c r="H772">
        <f>VLOOKUP($A772,'Medical Examinations'!$A:$J,COLUMN('Medical Examinations'!G771),FALSE)</f>
        <v>1</v>
      </c>
      <c r="I772" t="str">
        <f>VLOOKUP($A772,'Medical Examinations'!$A:$J,COLUMN('Medical Examinations'!H771),FALSE)</f>
        <v>No</v>
      </c>
      <c r="J772" t="str">
        <f>VLOOKUP($A772,'Medical Examinations'!$A:$J,COLUMN('Medical Examinations'!I771),FALSE)</f>
        <v>Obesity</v>
      </c>
      <c r="K772" t="str">
        <f>VLOOKUP($A772,'Medical Examinations'!$A:$J,COLUMN('Medical Examinations'!J771),FALSE)</f>
        <v>Prediabetes</v>
      </c>
      <c r="L772" s="30">
        <f>VLOOKUP($A772,'Hospitalisation Details'!$A:$K,COLUMN('Hospitalisation Details'!J771),FALSE)</f>
        <v>33957</v>
      </c>
      <c r="M772" s="23">
        <f>VLOOKUP($A772,'Hospitalisation Details'!$A:$K,COLUMN('Hospitalisation Details'!F771),FALSE)</f>
        <v>13412.97</v>
      </c>
      <c r="N772" t="str">
        <f>VLOOKUP($A772,'Hospitalisation Details'!$A:$K,COLUMN('Hospitalisation Details'!G771),FALSE)</f>
        <v>Tier - 3</v>
      </c>
      <c r="O772" t="str">
        <f>VLOOKUP($A772,'Hospitalisation Details'!$A:$K,COLUMN('Hospitalisation Details'!H771),FALSE)</f>
        <v>Tier - 3</v>
      </c>
      <c r="P772" t="str">
        <f>VLOOKUP($A772,'Hospitalisation Details'!$A:$K,COLUMN('Hospitalisation Details'!I771),FALSE)</f>
        <v>R1023</v>
      </c>
      <c r="Q772">
        <f>VLOOKUP($A772,'Hospitalisation Details'!$A:$K,COLUMN('Hospitalisation Details'!K771),FALSE)</f>
        <v>30</v>
      </c>
    </row>
    <row r="773" spans="1:17" ht="15.75" x14ac:dyDescent="0.25">
      <c r="A773" s="6" t="s">
        <v>813</v>
      </c>
      <c r="B773" t="str">
        <f>VLOOKUP(A773,'Customer Names'!A:E,COLUMN('Customer Names'!D772),FALSE)</f>
        <v>Mr. Michael</v>
      </c>
      <c r="C773">
        <f>VLOOKUP($A773,'Medical Examinations'!$A:$J,COLUMN('Medical Examinations'!B772),FALSE)</f>
        <v>41.47</v>
      </c>
      <c r="D773">
        <f>VLOOKUP($A773,'Medical Examinations'!$A:$J,COLUMN('Medical Examinations'!C772),FALSE)</f>
        <v>5.86</v>
      </c>
      <c r="E773" t="str">
        <f>VLOOKUP($A773,'Medical Examinations'!$A:$J,COLUMN('Medical Examinations'!D772),FALSE)</f>
        <v>Yes</v>
      </c>
      <c r="F773" t="str">
        <f>VLOOKUP($A773,'Medical Examinations'!$A:$J,COLUMN('Medical Examinations'!E772),FALSE)</f>
        <v>No</v>
      </c>
      <c r="G773" t="str">
        <f>VLOOKUP($A773,'Medical Examinations'!$A:$J,COLUMN('Medical Examinations'!F772),FALSE)</f>
        <v>No</v>
      </c>
      <c r="H773">
        <f>VLOOKUP($A773,'Medical Examinations'!$A:$J,COLUMN('Medical Examinations'!G772),FALSE)</f>
        <v>2</v>
      </c>
      <c r="I773" t="str">
        <f>VLOOKUP($A773,'Medical Examinations'!$A:$J,COLUMN('Medical Examinations'!H772),FALSE)</f>
        <v>No</v>
      </c>
      <c r="J773" t="str">
        <f>VLOOKUP($A773,'Medical Examinations'!$A:$J,COLUMN('Medical Examinations'!I772),FALSE)</f>
        <v>Obesity</v>
      </c>
      <c r="K773" t="str">
        <f>VLOOKUP($A773,'Medical Examinations'!$A:$J,COLUMN('Medical Examinations'!J772),FALSE)</f>
        <v>Prediabetes</v>
      </c>
      <c r="L773" s="30">
        <f>VLOOKUP($A773,'Hospitalisation Details'!$A:$K,COLUMN('Hospitalisation Details'!J772),FALSE)</f>
        <v>21904</v>
      </c>
      <c r="M773" s="23">
        <f>VLOOKUP($A773,'Hospitalisation Details'!$A:$K,COLUMN('Hospitalisation Details'!F772),FALSE)</f>
        <v>13405.39</v>
      </c>
      <c r="N773" t="str">
        <f>VLOOKUP($A773,'Hospitalisation Details'!$A:$K,COLUMN('Hospitalisation Details'!G772),FALSE)</f>
        <v>Tier - 3</v>
      </c>
      <c r="O773" t="str">
        <f>VLOOKUP($A773,'Hospitalisation Details'!$A:$K,COLUMN('Hospitalisation Details'!H772),FALSE)</f>
        <v>Tier - 3</v>
      </c>
      <c r="P773" t="str">
        <f>VLOOKUP($A773,'Hospitalisation Details'!$A:$K,COLUMN('Hospitalisation Details'!I772),FALSE)</f>
        <v>R1013</v>
      </c>
      <c r="Q773">
        <f>VLOOKUP($A773,'Hospitalisation Details'!$A:$K,COLUMN('Hospitalisation Details'!K772),FALSE)</f>
        <v>63</v>
      </c>
    </row>
    <row r="774" spans="1:17" ht="15.75" x14ac:dyDescent="0.25">
      <c r="A774" s="6" t="s">
        <v>814</v>
      </c>
      <c r="B774" t="str">
        <f>VLOOKUP(A774,'Customer Names'!A:E,COLUMN('Customer Names'!D773),FALSE)</f>
        <v>Mr. Ben</v>
      </c>
      <c r="C774">
        <f>VLOOKUP($A774,'Medical Examinations'!$A:$J,COLUMN('Medical Examinations'!B773),FALSE)</f>
        <v>33.1</v>
      </c>
      <c r="D774">
        <f>VLOOKUP($A774,'Medical Examinations'!$A:$J,COLUMN('Medical Examinations'!C773),FALSE)</f>
        <v>5.19</v>
      </c>
      <c r="E774" t="str">
        <f>VLOOKUP($A774,'Medical Examinations'!$A:$J,COLUMN('Medical Examinations'!D773),FALSE)</f>
        <v>Yes</v>
      </c>
      <c r="F774" t="str">
        <f>VLOOKUP($A774,'Medical Examinations'!$A:$J,COLUMN('Medical Examinations'!E773),FALSE)</f>
        <v>No</v>
      </c>
      <c r="G774" t="str">
        <f>VLOOKUP($A774,'Medical Examinations'!$A:$J,COLUMN('Medical Examinations'!F773),FALSE)</f>
        <v>No</v>
      </c>
      <c r="H774">
        <f>VLOOKUP($A774,'Medical Examinations'!$A:$J,COLUMN('Medical Examinations'!G773),FALSE)</f>
        <v>2</v>
      </c>
      <c r="I774" t="str">
        <f>VLOOKUP($A774,'Medical Examinations'!$A:$J,COLUMN('Medical Examinations'!H773),FALSE)</f>
        <v>No</v>
      </c>
      <c r="J774" t="str">
        <f>VLOOKUP($A774,'Medical Examinations'!$A:$J,COLUMN('Medical Examinations'!I773),FALSE)</f>
        <v>Obesity</v>
      </c>
      <c r="K774" t="str">
        <f>VLOOKUP($A774,'Medical Examinations'!$A:$J,COLUMN('Medical Examinations'!J773),FALSE)</f>
        <v>Normal</v>
      </c>
      <c r="L774" s="30">
        <f>VLOOKUP($A774,'Hospitalisation Details'!$A:$K,COLUMN('Hospitalisation Details'!J773),FALSE)</f>
        <v>21879</v>
      </c>
      <c r="M774" s="23">
        <f>VLOOKUP($A774,'Hospitalisation Details'!$A:$K,COLUMN('Hospitalisation Details'!F773),FALSE)</f>
        <v>13393.76</v>
      </c>
      <c r="N774" t="str">
        <f>VLOOKUP($A774,'Hospitalisation Details'!$A:$K,COLUMN('Hospitalisation Details'!G773),FALSE)</f>
        <v>Tier - 3</v>
      </c>
      <c r="O774" t="str">
        <f>VLOOKUP($A774,'Hospitalisation Details'!$A:$K,COLUMN('Hospitalisation Details'!H773),FALSE)</f>
        <v>Tier - 1</v>
      </c>
      <c r="P774" t="str">
        <f>VLOOKUP($A774,'Hospitalisation Details'!$A:$K,COLUMN('Hospitalisation Details'!I773),FALSE)</f>
        <v>R1011</v>
      </c>
      <c r="Q774">
        <f>VLOOKUP($A774,'Hospitalisation Details'!$A:$K,COLUMN('Hospitalisation Details'!K773),FALSE)</f>
        <v>63</v>
      </c>
    </row>
    <row r="775" spans="1:17" ht="15.75" x14ac:dyDescent="0.25">
      <c r="A775" s="6" t="s">
        <v>815</v>
      </c>
      <c r="B775" t="str">
        <f>VLOOKUP(A775,'Customer Names'!A:E,COLUMN('Customer Names'!D774),FALSE)</f>
        <v>Mr. Chris</v>
      </c>
      <c r="C775">
        <f>VLOOKUP($A775,'Medical Examinations'!$A:$J,COLUMN('Medical Examinations'!B774),FALSE)</f>
        <v>30.8</v>
      </c>
      <c r="D775">
        <f>VLOOKUP($A775,'Medical Examinations'!$A:$J,COLUMN('Medical Examinations'!C774),FALSE)</f>
        <v>4.37</v>
      </c>
      <c r="E775" t="str">
        <f>VLOOKUP($A775,'Medical Examinations'!$A:$J,COLUMN('Medical Examinations'!D774),FALSE)</f>
        <v>Yes</v>
      </c>
      <c r="F775" t="str">
        <f>VLOOKUP($A775,'Medical Examinations'!$A:$J,COLUMN('Medical Examinations'!E774),FALSE)</f>
        <v>No</v>
      </c>
      <c r="G775" t="str">
        <f>VLOOKUP($A775,'Medical Examinations'!$A:$J,COLUMN('Medical Examinations'!F774),FALSE)</f>
        <v>No</v>
      </c>
      <c r="H775">
        <f>VLOOKUP($A775,'Medical Examinations'!$A:$J,COLUMN('Medical Examinations'!G774),FALSE)</f>
        <v>2</v>
      </c>
      <c r="I775" t="str">
        <f>VLOOKUP($A775,'Medical Examinations'!$A:$J,COLUMN('Medical Examinations'!H774),FALSE)</f>
        <v>No</v>
      </c>
      <c r="J775" t="str">
        <f>VLOOKUP($A775,'Medical Examinations'!$A:$J,COLUMN('Medical Examinations'!I774),FALSE)</f>
        <v>Obesity</v>
      </c>
      <c r="K775" t="str">
        <f>VLOOKUP($A775,'Medical Examinations'!$A:$J,COLUMN('Medical Examinations'!J774),FALSE)</f>
        <v>Normal</v>
      </c>
      <c r="L775" s="30">
        <f>VLOOKUP($A775,'Hospitalisation Details'!$A:$K,COLUMN('Hospitalisation Details'!J774),FALSE)</f>
        <v>21893</v>
      </c>
      <c r="M775" s="23">
        <f>VLOOKUP($A775,'Hospitalisation Details'!$A:$K,COLUMN('Hospitalisation Details'!F774),FALSE)</f>
        <v>13390.56</v>
      </c>
      <c r="N775" t="str">
        <f>VLOOKUP($A775,'Hospitalisation Details'!$A:$K,COLUMN('Hospitalisation Details'!G774),FALSE)</f>
        <v>Tier - 3</v>
      </c>
      <c r="O775" t="str">
        <f>VLOOKUP($A775,'Hospitalisation Details'!$A:$K,COLUMN('Hospitalisation Details'!H774),FALSE)</f>
        <v>Tier - 3</v>
      </c>
      <c r="P775" t="str">
        <f>VLOOKUP($A775,'Hospitalisation Details'!$A:$K,COLUMN('Hospitalisation Details'!I774),FALSE)</f>
        <v>R1011</v>
      </c>
      <c r="Q775">
        <f>VLOOKUP($A775,'Hospitalisation Details'!$A:$K,COLUMN('Hospitalisation Details'!K774),FALSE)</f>
        <v>63</v>
      </c>
    </row>
    <row r="776" spans="1:17" ht="15.75" x14ac:dyDescent="0.25">
      <c r="A776" s="6" t="s">
        <v>816</v>
      </c>
      <c r="B776" t="str">
        <f>VLOOKUP(A776,'Customer Names'!A:E,COLUMN('Customer Names'!D775),FALSE)</f>
        <v>Mr. Jeremy</v>
      </c>
      <c r="C776">
        <f>VLOOKUP($A776,'Medical Examinations'!$A:$J,COLUMN('Medical Examinations'!B775),FALSE)</f>
        <v>42.06</v>
      </c>
      <c r="D776">
        <f>VLOOKUP($A776,'Medical Examinations'!$A:$J,COLUMN('Medical Examinations'!C775),FALSE)</f>
        <v>5.32</v>
      </c>
      <c r="E776" t="str">
        <f>VLOOKUP($A776,'Medical Examinations'!$A:$J,COLUMN('Medical Examinations'!D775),FALSE)</f>
        <v>No</v>
      </c>
      <c r="F776" t="str">
        <f>VLOOKUP($A776,'Medical Examinations'!$A:$J,COLUMN('Medical Examinations'!E775),FALSE)</f>
        <v>No</v>
      </c>
      <c r="G776" t="str">
        <f>VLOOKUP($A776,'Medical Examinations'!$A:$J,COLUMN('Medical Examinations'!F775),FALSE)</f>
        <v>No</v>
      </c>
      <c r="H776">
        <f>VLOOKUP($A776,'Medical Examinations'!$A:$J,COLUMN('Medical Examinations'!G775),FALSE)</f>
        <v>1</v>
      </c>
      <c r="I776" t="str">
        <f>VLOOKUP($A776,'Medical Examinations'!$A:$J,COLUMN('Medical Examinations'!H775),FALSE)</f>
        <v>No</v>
      </c>
      <c r="J776" t="str">
        <f>VLOOKUP($A776,'Medical Examinations'!$A:$J,COLUMN('Medical Examinations'!I775),FALSE)</f>
        <v>Obesity</v>
      </c>
      <c r="K776" t="str">
        <f>VLOOKUP($A776,'Medical Examinations'!$A:$J,COLUMN('Medical Examinations'!J775),FALSE)</f>
        <v>Normal</v>
      </c>
      <c r="L776" s="30">
        <f>VLOOKUP($A776,'Hospitalisation Details'!$A:$K,COLUMN('Hospitalisation Details'!J775),FALSE)</f>
        <v>30839</v>
      </c>
      <c r="M776" s="23">
        <f>VLOOKUP($A776,'Hospitalisation Details'!$A:$K,COLUMN('Hospitalisation Details'!F775),FALSE)</f>
        <v>13383.67</v>
      </c>
      <c r="N776" t="str">
        <f>VLOOKUP($A776,'Hospitalisation Details'!$A:$K,COLUMN('Hospitalisation Details'!G775),FALSE)</f>
        <v>Tier - 3</v>
      </c>
      <c r="O776" t="str">
        <f>VLOOKUP($A776,'Hospitalisation Details'!$A:$K,COLUMN('Hospitalisation Details'!H775),FALSE)</f>
        <v>Tier - 2</v>
      </c>
      <c r="P776" t="str">
        <f>VLOOKUP($A776,'Hospitalisation Details'!$A:$K,COLUMN('Hospitalisation Details'!I775),FALSE)</f>
        <v>R1023</v>
      </c>
      <c r="Q776">
        <f>VLOOKUP($A776,'Hospitalisation Details'!$A:$K,COLUMN('Hospitalisation Details'!K775),FALSE)</f>
        <v>39</v>
      </c>
    </row>
    <row r="777" spans="1:17" ht="15.75" x14ac:dyDescent="0.25">
      <c r="A777" s="6" t="s">
        <v>817</v>
      </c>
      <c r="B777" t="str">
        <f>VLOOKUP(A777,'Customer Names'!A:E,COLUMN('Customer Names'!D776),FALSE)</f>
        <v>Mrs. Amy</v>
      </c>
      <c r="C777">
        <f>VLOOKUP($A777,'Medical Examinations'!$A:$J,COLUMN('Medical Examinations'!B776),FALSE)</f>
        <v>39.270000000000003</v>
      </c>
      <c r="D777">
        <f>VLOOKUP($A777,'Medical Examinations'!$A:$J,COLUMN('Medical Examinations'!C776),FALSE)</f>
        <v>5.64</v>
      </c>
      <c r="E777" t="str">
        <f>VLOOKUP($A777,'Medical Examinations'!$A:$J,COLUMN('Medical Examinations'!D776),FALSE)</f>
        <v>No</v>
      </c>
      <c r="F777" t="str">
        <f>VLOOKUP($A777,'Medical Examinations'!$A:$J,COLUMN('Medical Examinations'!E776),FALSE)</f>
        <v>No</v>
      </c>
      <c r="G777" t="str">
        <f>VLOOKUP($A777,'Medical Examinations'!$A:$J,COLUMN('Medical Examinations'!F776),FALSE)</f>
        <v>Yes</v>
      </c>
      <c r="H777">
        <f>VLOOKUP($A777,'Medical Examinations'!$A:$J,COLUMN('Medical Examinations'!G776),FALSE)</f>
        <v>1</v>
      </c>
      <c r="I777" t="str">
        <f>VLOOKUP($A777,'Medical Examinations'!$A:$J,COLUMN('Medical Examinations'!H776),FALSE)</f>
        <v>No</v>
      </c>
      <c r="J777" t="str">
        <f>VLOOKUP($A777,'Medical Examinations'!$A:$J,COLUMN('Medical Examinations'!I776),FALSE)</f>
        <v>Obesity</v>
      </c>
      <c r="K777" t="str">
        <f>VLOOKUP($A777,'Medical Examinations'!$A:$J,COLUMN('Medical Examinations'!J776),FALSE)</f>
        <v>Normal</v>
      </c>
      <c r="L777" s="30">
        <f>VLOOKUP($A777,'Hospitalisation Details'!$A:$K,COLUMN('Hospitalisation Details'!J776),FALSE)</f>
        <v>29128</v>
      </c>
      <c r="M777" s="23">
        <f>VLOOKUP($A777,'Hospitalisation Details'!$A:$K,COLUMN('Hospitalisation Details'!F776),FALSE)</f>
        <v>13377.41</v>
      </c>
      <c r="N777" t="str">
        <f>VLOOKUP($A777,'Hospitalisation Details'!$A:$K,COLUMN('Hospitalisation Details'!G776),FALSE)</f>
        <v>Tier - 3</v>
      </c>
      <c r="O777" t="str">
        <f>VLOOKUP($A777,'Hospitalisation Details'!$A:$K,COLUMN('Hospitalisation Details'!H776),FALSE)</f>
        <v>Tier - 3</v>
      </c>
      <c r="P777" t="str">
        <f>VLOOKUP($A777,'Hospitalisation Details'!$A:$K,COLUMN('Hospitalisation Details'!I776),FALSE)</f>
        <v>R1026</v>
      </c>
      <c r="Q777">
        <f>VLOOKUP($A777,'Hospitalisation Details'!$A:$K,COLUMN('Hospitalisation Details'!K776),FALSE)</f>
        <v>43</v>
      </c>
    </row>
    <row r="778" spans="1:17" ht="15.75" x14ac:dyDescent="0.25">
      <c r="A778" s="6" t="s">
        <v>818</v>
      </c>
      <c r="B778" t="str">
        <f>VLOOKUP(A778,'Customer Names'!A:E,COLUMN('Customer Names'!D777),FALSE)</f>
        <v>Mrs. Karen</v>
      </c>
      <c r="C778">
        <f>VLOOKUP($A778,'Medical Examinations'!$A:$J,COLUMN('Medical Examinations'!B777),FALSE)</f>
        <v>30.71</v>
      </c>
      <c r="D778">
        <f>VLOOKUP($A778,'Medical Examinations'!$A:$J,COLUMN('Medical Examinations'!C777),FALSE)</f>
        <v>5.59</v>
      </c>
      <c r="E778" t="str">
        <f>VLOOKUP($A778,'Medical Examinations'!$A:$J,COLUMN('Medical Examinations'!D777),FALSE)</f>
        <v>Yes</v>
      </c>
      <c r="F778" t="str">
        <f>VLOOKUP($A778,'Medical Examinations'!$A:$J,COLUMN('Medical Examinations'!E777),FALSE)</f>
        <v>No</v>
      </c>
      <c r="G778" t="str">
        <f>VLOOKUP($A778,'Medical Examinations'!$A:$J,COLUMN('Medical Examinations'!F777),FALSE)</f>
        <v>No</v>
      </c>
      <c r="H778">
        <f>VLOOKUP($A778,'Medical Examinations'!$A:$J,COLUMN('Medical Examinations'!G777),FALSE)</f>
        <v>1</v>
      </c>
      <c r="I778" t="str">
        <f>VLOOKUP($A778,'Medical Examinations'!$A:$J,COLUMN('Medical Examinations'!H777),FALSE)</f>
        <v>No</v>
      </c>
      <c r="J778" t="str">
        <f>VLOOKUP($A778,'Medical Examinations'!$A:$J,COLUMN('Medical Examinations'!I777),FALSE)</f>
        <v>Obesity</v>
      </c>
      <c r="K778" t="str">
        <f>VLOOKUP($A778,'Medical Examinations'!$A:$J,COLUMN('Medical Examinations'!J777),FALSE)</f>
        <v>Normal</v>
      </c>
      <c r="L778" s="30">
        <f>VLOOKUP($A778,'Hospitalisation Details'!$A:$K,COLUMN('Hospitalisation Details'!J777),FALSE)</f>
        <v>23644</v>
      </c>
      <c r="M778" s="23">
        <f>VLOOKUP($A778,'Hospitalisation Details'!$A:$K,COLUMN('Hospitalisation Details'!F777),FALSE)</f>
        <v>13375.76</v>
      </c>
      <c r="N778" t="str">
        <f>VLOOKUP($A778,'Hospitalisation Details'!$A:$K,COLUMN('Hospitalisation Details'!G777),FALSE)</f>
        <v>Tier - 3</v>
      </c>
      <c r="O778" t="str">
        <f>VLOOKUP($A778,'Hospitalisation Details'!$A:$K,COLUMN('Hospitalisation Details'!H777),FALSE)</f>
        <v>Tier - 2</v>
      </c>
      <c r="P778" t="str">
        <f>VLOOKUP($A778,'Hospitalisation Details'!$A:$K,COLUMN('Hospitalisation Details'!I777),FALSE)</f>
        <v>R1025</v>
      </c>
      <c r="Q778">
        <f>VLOOKUP($A778,'Hospitalisation Details'!$A:$K,COLUMN('Hospitalisation Details'!K777),FALSE)</f>
        <v>58</v>
      </c>
    </row>
    <row r="779" spans="1:17" ht="15.75" x14ac:dyDescent="0.25">
      <c r="A779" s="6" t="s">
        <v>819</v>
      </c>
      <c r="B779" t="str">
        <f>VLOOKUP(A779,'Customer Names'!A:E,COLUMN('Customer Names'!D778),FALSE)</f>
        <v>Ms. Tennille</v>
      </c>
      <c r="C779">
        <f>VLOOKUP($A779,'Medical Examinations'!$A:$J,COLUMN('Medical Examinations'!B778),FALSE)</f>
        <v>47.19</v>
      </c>
      <c r="D779">
        <f>VLOOKUP($A779,'Medical Examinations'!$A:$J,COLUMN('Medical Examinations'!C778),FALSE)</f>
        <v>5.29</v>
      </c>
      <c r="E779" t="str">
        <f>VLOOKUP($A779,'Medical Examinations'!$A:$J,COLUMN('Medical Examinations'!D778),FALSE)</f>
        <v>No</v>
      </c>
      <c r="F779" t="str">
        <f>VLOOKUP($A779,'Medical Examinations'!$A:$J,COLUMN('Medical Examinations'!E778),FALSE)</f>
        <v>No</v>
      </c>
      <c r="G779" t="str">
        <f>VLOOKUP($A779,'Medical Examinations'!$A:$J,COLUMN('Medical Examinations'!F778),FALSE)</f>
        <v>No</v>
      </c>
      <c r="H779">
        <f>VLOOKUP($A779,'Medical Examinations'!$A:$J,COLUMN('Medical Examinations'!G778),FALSE)</f>
        <v>0</v>
      </c>
      <c r="I779" t="str">
        <f>VLOOKUP($A779,'Medical Examinations'!$A:$J,COLUMN('Medical Examinations'!H778),FALSE)</f>
        <v>No</v>
      </c>
      <c r="J779" t="str">
        <f>VLOOKUP($A779,'Medical Examinations'!$A:$J,COLUMN('Medical Examinations'!I778),FALSE)</f>
        <v>Obesity</v>
      </c>
      <c r="K779" t="str">
        <f>VLOOKUP($A779,'Medical Examinations'!$A:$J,COLUMN('Medical Examinations'!J778),FALSE)</f>
        <v>Normal</v>
      </c>
      <c r="L779" s="30">
        <f>VLOOKUP($A779,'Hospitalisation Details'!$A:$K,COLUMN('Hospitalisation Details'!J778),FALSE)</f>
        <v>33148</v>
      </c>
      <c r="M779" s="23">
        <f>VLOOKUP($A779,'Hospitalisation Details'!$A:$K,COLUMN('Hospitalisation Details'!F778),FALSE)</f>
        <v>13360.94</v>
      </c>
      <c r="N779" t="str">
        <f>VLOOKUP($A779,'Hospitalisation Details'!$A:$K,COLUMN('Hospitalisation Details'!G778),FALSE)</f>
        <v>Tier - 3</v>
      </c>
      <c r="O779" t="str">
        <f>VLOOKUP($A779,'Hospitalisation Details'!$A:$K,COLUMN('Hospitalisation Details'!H778),FALSE)</f>
        <v>Tier - 1</v>
      </c>
      <c r="P779" t="str">
        <f>VLOOKUP($A779,'Hospitalisation Details'!$A:$K,COLUMN('Hospitalisation Details'!I778),FALSE)</f>
        <v>R1012</v>
      </c>
      <c r="Q779">
        <f>VLOOKUP($A779,'Hospitalisation Details'!$A:$K,COLUMN('Hospitalisation Details'!K778),FALSE)</f>
        <v>32</v>
      </c>
    </row>
    <row r="780" spans="1:17" ht="15.75" x14ac:dyDescent="0.25">
      <c r="A780" s="6" t="s">
        <v>820</v>
      </c>
      <c r="B780" t="str">
        <f>VLOOKUP(A780,'Customer Names'!A:E,COLUMN('Customer Names'!D779),FALSE)</f>
        <v>Mr. Matt</v>
      </c>
      <c r="C780">
        <f>VLOOKUP($A780,'Medical Examinations'!$A:$J,COLUMN('Medical Examinations'!B779),FALSE)</f>
        <v>30.02</v>
      </c>
      <c r="D780">
        <f>VLOOKUP($A780,'Medical Examinations'!$A:$J,COLUMN('Medical Examinations'!C779),FALSE)</f>
        <v>6.65</v>
      </c>
      <c r="E780" t="str">
        <f>VLOOKUP($A780,'Medical Examinations'!$A:$J,COLUMN('Medical Examinations'!D779),FALSE)</f>
        <v>No</v>
      </c>
      <c r="F780" t="str">
        <f>VLOOKUP($A780,'Medical Examinations'!$A:$J,COLUMN('Medical Examinations'!E779),FALSE)</f>
        <v>No</v>
      </c>
      <c r="G780" t="str">
        <f>VLOOKUP($A780,'Medical Examinations'!$A:$J,COLUMN('Medical Examinations'!F779),FALSE)</f>
        <v>No</v>
      </c>
      <c r="H780">
        <f>VLOOKUP($A780,'Medical Examinations'!$A:$J,COLUMN('Medical Examinations'!G779),FALSE)</f>
        <v>0</v>
      </c>
      <c r="I780" t="str">
        <f>VLOOKUP($A780,'Medical Examinations'!$A:$J,COLUMN('Medical Examinations'!H779),FALSE)</f>
        <v>No</v>
      </c>
      <c r="J780" t="str">
        <f>VLOOKUP($A780,'Medical Examinations'!$A:$J,COLUMN('Medical Examinations'!I779),FALSE)</f>
        <v>Obesity</v>
      </c>
      <c r="K780" t="str">
        <f>VLOOKUP($A780,'Medical Examinations'!$A:$J,COLUMN('Medical Examinations'!J779),FALSE)</f>
        <v>Diabetes</v>
      </c>
      <c r="L780" s="30">
        <f>VLOOKUP($A780,'Hospitalisation Details'!$A:$K,COLUMN('Hospitalisation Details'!J779),FALSE)</f>
        <v>22231</v>
      </c>
      <c r="M780" s="23">
        <f>VLOOKUP($A780,'Hospitalisation Details'!$A:$K,COLUMN('Hospitalisation Details'!F779),FALSE)</f>
        <v>13352.1</v>
      </c>
      <c r="N780" t="str">
        <f>VLOOKUP($A780,'Hospitalisation Details'!$A:$K,COLUMN('Hospitalisation Details'!G779),FALSE)</f>
        <v>Tier - 3</v>
      </c>
      <c r="O780" t="str">
        <f>VLOOKUP($A780,'Hospitalisation Details'!$A:$K,COLUMN('Hospitalisation Details'!H779),FALSE)</f>
        <v>Tier - 1</v>
      </c>
      <c r="P780" t="str">
        <f>VLOOKUP($A780,'Hospitalisation Details'!$A:$K,COLUMN('Hospitalisation Details'!I779),FALSE)</f>
        <v>R1012</v>
      </c>
      <c r="Q780">
        <f>VLOOKUP($A780,'Hospitalisation Details'!$A:$K,COLUMN('Hospitalisation Details'!K779),FALSE)</f>
        <v>62</v>
      </c>
    </row>
    <row r="781" spans="1:17" ht="15.75" x14ac:dyDescent="0.25">
      <c r="A781" s="6" t="s">
        <v>821</v>
      </c>
      <c r="B781" t="str">
        <f>VLOOKUP(A781,'Customer Names'!A:E,COLUMN('Customer Names'!D780),FALSE)</f>
        <v>Ms. Emily</v>
      </c>
      <c r="C781">
        <f>VLOOKUP($A781,'Medical Examinations'!$A:$J,COLUMN('Medical Examinations'!B780),FALSE)</f>
        <v>37.909999999999997</v>
      </c>
      <c r="D781">
        <f>VLOOKUP($A781,'Medical Examinations'!$A:$J,COLUMN('Medical Examinations'!C780),FALSE)</f>
        <v>5.68</v>
      </c>
      <c r="E781" t="str">
        <f>VLOOKUP($A781,'Medical Examinations'!$A:$J,COLUMN('Medical Examinations'!D780),FALSE)</f>
        <v>Yes</v>
      </c>
      <c r="F781" t="str">
        <f>VLOOKUP($A781,'Medical Examinations'!$A:$J,COLUMN('Medical Examinations'!E780),FALSE)</f>
        <v>No</v>
      </c>
      <c r="G781" t="str">
        <f>VLOOKUP($A781,'Medical Examinations'!$A:$J,COLUMN('Medical Examinations'!F780),FALSE)</f>
        <v>No</v>
      </c>
      <c r="H781">
        <f>VLOOKUP($A781,'Medical Examinations'!$A:$J,COLUMN('Medical Examinations'!G780),FALSE)</f>
        <v>0</v>
      </c>
      <c r="I781" t="str">
        <f>VLOOKUP($A781,'Medical Examinations'!$A:$J,COLUMN('Medical Examinations'!H780),FALSE)</f>
        <v>No</v>
      </c>
      <c r="J781" t="str">
        <f>VLOOKUP($A781,'Medical Examinations'!$A:$J,COLUMN('Medical Examinations'!I780),FALSE)</f>
        <v>Obesity</v>
      </c>
      <c r="K781" t="str">
        <f>VLOOKUP($A781,'Medical Examinations'!$A:$J,COLUMN('Medical Examinations'!J780),FALSE)</f>
        <v>Normal</v>
      </c>
      <c r="L781" s="30">
        <f>VLOOKUP($A781,'Hospitalisation Details'!$A:$K,COLUMN('Hospitalisation Details'!J780),FALSE)</f>
        <v>27995</v>
      </c>
      <c r="M781" s="23">
        <f>VLOOKUP($A781,'Hospitalisation Details'!$A:$K,COLUMN('Hospitalisation Details'!F780),FALSE)</f>
        <v>13333.71</v>
      </c>
      <c r="N781" t="str">
        <f>VLOOKUP($A781,'Hospitalisation Details'!$A:$K,COLUMN('Hospitalisation Details'!G780),FALSE)</f>
        <v>Tier - 3</v>
      </c>
      <c r="O781" t="str">
        <f>VLOOKUP($A781,'Hospitalisation Details'!$A:$K,COLUMN('Hospitalisation Details'!H780),FALSE)</f>
        <v>Tier - 2</v>
      </c>
      <c r="P781" t="str">
        <f>VLOOKUP($A781,'Hospitalisation Details'!$A:$K,COLUMN('Hospitalisation Details'!I780),FALSE)</f>
        <v>R1012</v>
      </c>
      <c r="Q781">
        <f>VLOOKUP($A781,'Hospitalisation Details'!$A:$K,COLUMN('Hospitalisation Details'!K780),FALSE)</f>
        <v>46</v>
      </c>
    </row>
    <row r="782" spans="1:17" ht="15.75" x14ac:dyDescent="0.25">
      <c r="A782" s="6" t="s">
        <v>822</v>
      </c>
      <c r="B782" t="str">
        <f>VLOOKUP(A782,'Customer Names'!A:E,COLUMN('Customer Names'!D781),FALSE)</f>
        <v>Mr. Justin</v>
      </c>
      <c r="C782">
        <f>VLOOKUP($A782,'Medical Examinations'!$A:$J,COLUMN('Medical Examinations'!B781),FALSE)</f>
        <v>54.61</v>
      </c>
      <c r="D782">
        <f>VLOOKUP($A782,'Medical Examinations'!$A:$J,COLUMN('Medical Examinations'!C781),FALSE)</f>
        <v>4.49</v>
      </c>
      <c r="E782" t="str">
        <f>VLOOKUP($A782,'Medical Examinations'!$A:$J,COLUMN('Medical Examinations'!D781),FALSE)</f>
        <v>No</v>
      </c>
      <c r="F782" t="str">
        <f>VLOOKUP($A782,'Medical Examinations'!$A:$J,COLUMN('Medical Examinations'!E781),FALSE)</f>
        <v>No</v>
      </c>
      <c r="G782" t="str">
        <f>VLOOKUP($A782,'Medical Examinations'!$A:$J,COLUMN('Medical Examinations'!F781),FALSE)</f>
        <v>No</v>
      </c>
      <c r="H782">
        <f>VLOOKUP($A782,'Medical Examinations'!$A:$J,COLUMN('Medical Examinations'!G781),FALSE)</f>
        <v>0</v>
      </c>
      <c r="I782" t="str">
        <f>VLOOKUP($A782,'Medical Examinations'!$A:$J,COLUMN('Medical Examinations'!H781),FALSE)</f>
        <v>No</v>
      </c>
      <c r="J782" t="str">
        <f>VLOOKUP($A782,'Medical Examinations'!$A:$J,COLUMN('Medical Examinations'!I781),FALSE)</f>
        <v>Obesity</v>
      </c>
      <c r="K782" t="str">
        <f>VLOOKUP($A782,'Medical Examinations'!$A:$J,COLUMN('Medical Examinations'!J781),FALSE)</f>
        <v>Normal</v>
      </c>
      <c r="L782" s="30">
        <f>VLOOKUP($A782,'Hospitalisation Details'!$A:$K,COLUMN('Hospitalisation Details'!J781),FALSE)</f>
        <v>34516</v>
      </c>
      <c r="M782" s="23">
        <f>VLOOKUP($A782,'Hospitalisation Details'!$A:$K,COLUMN('Hospitalisation Details'!F781),FALSE)</f>
        <v>13292.52</v>
      </c>
      <c r="N782" t="str">
        <f>VLOOKUP($A782,'Hospitalisation Details'!$A:$K,COLUMN('Hospitalisation Details'!G781),FALSE)</f>
        <v>Tier - 3</v>
      </c>
      <c r="O782" t="str">
        <f>VLOOKUP($A782,'Hospitalisation Details'!$A:$K,COLUMN('Hospitalisation Details'!H781),FALSE)</f>
        <v>Tier - 3</v>
      </c>
      <c r="P782" t="str">
        <f>VLOOKUP($A782,'Hospitalisation Details'!$A:$K,COLUMN('Hospitalisation Details'!I781),FALSE)</f>
        <v>R1012</v>
      </c>
      <c r="Q782">
        <f>VLOOKUP($A782,'Hospitalisation Details'!$A:$K,COLUMN('Hospitalisation Details'!K781),FALSE)</f>
        <v>28</v>
      </c>
    </row>
    <row r="783" spans="1:17" ht="15.75" x14ac:dyDescent="0.25">
      <c r="A783" s="6" t="s">
        <v>823</v>
      </c>
      <c r="B783" t="str">
        <f>VLOOKUP(A783,'Customer Names'!A:E,COLUMN('Customer Names'!D782),FALSE)</f>
        <v>Ms. Shalane</v>
      </c>
      <c r="C783">
        <f>VLOOKUP($A783,'Medical Examinations'!$A:$J,COLUMN('Medical Examinations'!B782),FALSE)</f>
        <v>36.005000000000003</v>
      </c>
      <c r="D783">
        <f>VLOOKUP($A783,'Medical Examinations'!$A:$J,COLUMN('Medical Examinations'!C782),FALSE)</f>
        <v>6.9</v>
      </c>
      <c r="E783" t="str">
        <f>VLOOKUP($A783,'Medical Examinations'!$A:$J,COLUMN('Medical Examinations'!D782),FALSE)</f>
        <v>No</v>
      </c>
      <c r="F783" t="str">
        <f>VLOOKUP($A783,'Medical Examinations'!$A:$J,COLUMN('Medical Examinations'!E782),FALSE)</f>
        <v>No</v>
      </c>
      <c r="G783" t="str">
        <f>VLOOKUP($A783,'Medical Examinations'!$A:$J,COLUMN('Medical Examinations'!F782),FALSE)</f>
        <v>No</v>
      </c>
      <c r="H783">
        <f>VLOOKUP($A783,'Medical Examinations'!$A:$J,COLUMN('Medical Examinations'!G782),FALSE)</f>
        <v>0</v>
      </c>
      <c r="I783" t="str">
        <f>VLOOKUP($A783,'Medical Examinations'!$A:$J,COLUMN('Medical Examinations'!H782),FALSE)</f>
        <v>No</v>
      </c>
      <c r="J783" t="str">
        <f>VLOOKUP($A783,'Medical Examinations'!$A:$J,COLUMN('Medical Examinations'!I782),FALSE)</f>
        <v>Obesity</v>
      </c>
      <c r="K783" t="str">
        <f>VLOOKUP($A783,'Medical Examinations'!$A:$J,COLUMN('Medical Examinations'!J782),FALSE)</f>
        <v>Diabetes</v>
      </c>
      <c r="L783" s="30">
        <f>VLOOKUP($A783,'Hospitalisation Details'!$A:$K,COLUMN('Hospitalisation Details'!J782),FALSE)</f>
        <v>22930</v>
      </c>
      <c r="M783" s="23">
        <f>VLOOKUP($A783,'Hospitalisation Details'!$A:$K,COLUMN('Hospitalisation Details'!F782),FALSE)</f>
        <v>13228.85</v>
      </c>
      <c r="N783" t="str">
        <f>VLOOKUP($A783,'Hospitalisation Details'!$A:$K,COLUMN('Hospitalisation Details'!G782),FALSE)</f>
        <v>Tier - 3</v>
      </c>
      <c r="O783" t="str">
        <f>VLOOKUP($A783,'Hospitalisation Details'!$A:$K,COLUMN('Hospitalisation Details'!H782),FALSE)</f>
        <v>Tier - 3</v>
      </c>
      <c r="P783" t="str">
        <f>VLOOKUP($A783,'Hospitalisation Details'!$A:$K,COLUMN('Hospitalisation Details'!I782),FALSE)</f>
        <v>R1023</v>
      </c>
      <c r="Q783">
        <f>VLOOKUP($A783,'Hospitalisation Details'!$A:$K,COLUMN('Hospitalisation Details'!K782),FALSE)</f>
        <v>60</v>
      </c>
    </row>
    <row r="784" spans="1:17" ht="15.75" x14ac:dyDescent="0.25">
      <c r="A784" s="6" t="s">
        <v>824</v>
      </c>
      <c r="B784" t="str">
        <f>VLOOKUP(A784,'Customer Names'!A:E,COLUMN('Customer Names'!D783),FALSE)</f>
        <v>Ms. Jessica</v>
      </c>
      <c r="C784">
        <f>VLOOKUP($A784,'Medical Examinations'!$A:$J,COLUMN('Medical Examinations'!B783),FALSE)</f>
        <v>28.7</v>
      </c>
      <c r="D784">
        <f>VLOOKUP($A784,'Medical Examinations'!$A:$J,COLUMN('Medical Examinations'!C783),FALSE)</f>
        <v>11.52</v>
      </c>
      <c r="E784" t="str">
        <f>VLOOKUP($A784,'Medical Examinations'!$A:$J,COLUMN('Medical Examinations'!D783),FALSE)</f>
        <v>No</v>
      </c>
      <c r="F784" t="str">
        <f>VLOOKUP($A784,'Medical Examinations'!$A:$J,COLUMN('Medical Examinations'!E783),FALSE)</f>
        <v>No</v>
      </c>
      <c r="G784" t="str">
        <f>VLOOKUP($A784,'Medical Examinations'!$A:$J,COLUMN('Medical Examinations'!F783),FALSE)</f>
        <v>No</v>
      </c>
      <c r="H784">
        <f>VLOOKUP($A784,'Medical Examinations'!$A:$J,COLUMN('Medical Examinations'!G783),FALSE)</f>
        <v>0</v>
      </c>
      <c r="I784" t="str">
        <f>VLOOKUP($A784,'Medical Examinations'!$A:$J,COLUMN('Medical Examinations'!H783),FALSE)</f>
        <v>No</v>
      </c>
      <c r="J784" t="str">
        <f>VLOOKUP($A784,'Medical Examinations'!$A:$J,COLUMN('Medical Examinations'!I783),FALSE)</f>
        <v>Overweight</v>
      </c>
      <c r="K784" t="str">
        <f>VLOOKUP($A784,'Medical Examinations'!$A:$J,COLUMN('Medical Examinations'!J783),FALSE)</f>
        <v>Diabetes</v>
      </c>
      <c r="L784" s="30">
        <f>VLOOKUP($A784,'Hospitalisation Details'!$A:$K,COLUMN('Hospitalisation Details'!J783),FALSE)</f>
        <v>22974</v>
      </c>
      <c r="M784" s="23">
        <f>VLOOKUP($A784,'Hospitalisation Details'!$A:$K,COLUMN('Hospitalisation Details'!F783),FALSE)</f>
        <v>13224.69</v>
      </c>
      <c r="N784" t="str">
        <f>VLOOKUP($A784,'Hospitalisation Details'!$A:$K,COLUMN('Hospitalisation Details'!G783),FALSE)</f>
        <v>Tier - 3</v>
      </c>
      <c r="O784" t="str">
        <f>VLOOKUP($A784,'Hospitalisation Details'!$A:$K,COLUMN('Hospitalisation Details'!H783),FALSE)</f>
        <v>Tier - 2</v>
      </c>
      <c r="P784" t="str">
        <f>VLOOKUP($A784,'Hospitalisation Details'!$A:$K,COLUMN('Hospitalisation Details'!I783),FALSE)</f>
        <v>R1011</v>
      </c>
      <c r="Q784">
        <f>VLOOKUP($A784,'Hospitalisation Details'!$A:$K,COLUMN('Hospitalisation Details'!K783),FALSE)</f>
        <v>60</v>
      </c>
    </row>
    <row r="785" spans="1:17" ht="15.75" x14ac:dyDescent="0.25">
      <c r="A785" s="6" t="s">
        <v>825</v>
      </c>
      <c r="B785" t="str">
        <f>VLOOKUP(A785,'Customer Names'!A:E,COLUMN('Customer Names'!D784),FALSE)</f>
        <v>Ms. Melanie</v>
      </c>
      <c r="C785">
        <f>VLOOKUP($A785,'Medical Examinations'!$A:$J,COLUMN('Medical Examinations'!B784),FALSE)</f>
        <v>34.295000000000002</v>
      </c>
      <c r="D785">
        <f>VLOOKUP($A785,'Medical Examinations'!$A:$J,COLUMN('Medical Examinations'!C784),FALSE)</f>
        <v>11.24</v>
      </c>
      <c r="E785" t="str">
        <f>VLOOKUP($A785,'Medical Examinations'!$A:$J,COLUMN('Medical Examinations'!D784),FALSE)</f>
        <v>No</v>
      </c>
      <c r="F785" t="str">
        <f>VLOOKUP($A785,'Medical Examinations'!$A:$J,COLUMN('Medical Examinations'!E784),FALSE)</f>
        <v>No</v>
      </c>
      <c r="G785" t="str">
        <f>VLOOKUP($A785,'Medical Examinations'!$A:$J,COLUMN('Medical Examinations'!F784),FALSE)</f>
        <v>No</v>
      </c>
      <c r="H785">
        <f>VLOOKUP($A785,'Medical Examinations'!$A:$J,COLUMN('Medical Examinations'!G784),FALSE)</f>
        <v>0</v>
      </c>
      <c r="I785" t="str">
        <f>VLOOKUP($A785,'Medical Examinations'!$A:$J,COLUMN('Medical Examinations'!H784),FALSE)</f>
        <v>No</v>
      </c>
      <c r="J785" t="str">
        <f>VLOOKUP($A785,'Medical Examinations'!$A:$J,COLUMN('Medical Examinations'!I784),FALSE)</f>
        <v>Obesity</v>
      </c>
      <c r="K785" t="str">
        <f>VLOOKUP($A785,'Medical Examinations'!$A:$J,COLUMN('Medical Examinations'!J784),FALSE)</f>
        <v>Diabetes</v>
      </c>
      <c r="L785" s="30">
        <f>VLOOKUP($A785,'Hospitalisation Details'!$A:$K,COLUMN('Hospitalisation Details'!J784),FALSE)</f>
        <v>24059</v>
      </c>
      <c r="M785" s="23">
        <f>VLOOKUP($A785,'Hospitalisation Details'!$A:$K,COLUMN('Hospitalisation Details'!F784),FALSE)</f>
        <v>13224.06</v>
      </c>
      <c r="N785" t="str">
        <f>VLOOKUP($A785,'Hospitalisation Details'!$A:$K,COLUMN('Hospitalisation Details'!G784),FALSE)</f>
        <v>Tier - 3</v>
      </c>
      <c r="O785" t="str">
        <f>VLOOKUP($A785,'Hospitalisation Details'!$A:$K,COLUMN('Hospitalisation Details'!H784),FALSE)</f>
        <v>Tier - 3</v>
      </c>
      <c r="P785" t="str">
        <f>VLOOKUP($A785,'Hospitalisation Details'!$A:$K,COLUMN('Hospitalisation Details'!I784),FALSE)</f>
        <v>R1024</v>
      </c>
      <c r="Q785">
        <f>VLOOKUP($A785,'Hospitalisation Details'!$A:$K,COLUMN('Hospitalisation Details'!K784),FALSE)</f>
        <v>57</v>
      </c>
    </row>
    <row r="786" spans="1:17" ht="15.75" x14ac:dyDescent="0.25">
      <c r="A786" s="6" t="s">
        <v>826</v>
      </c>
      <c r="B786" t="str">
        <f>VLOOKUP(A786,'Customer Names'!A:E,COLUMN('Customer Names'!D785),FALSE)</f>
        <v>Ms. Ruth</v>
      </c>
      <c r="C786">
        <f>VLOOKUP($A786,'Medical Examinations'!$A:$J,COLUMN('Medical Examinations'!B785),FALSE)</f>
        <v>27.55</v>
      </c>
      <c r="D786">
        <f>VLOOKUP($A786,'Medical Examinations'!$A:$J,COLUMN('Medical Examinations'!C785),FALSE)</f>
        <v>10.98</v>
      </c>
      <c r="E786" t="str">
        <f>VLOOKUP($A786,'Medical Examinations'!$A:$J,COLUMN('Medical Examinations'!D785),FALSE)</f>
        <v>No</v>
      </c>
      <c r="F786" t="str">
        <f>VLOOKUP($A786,'Medical Examinations'!$A:$J,COLUMN('Medical Examinations'!E785),FALSE)</f>
        <v>No</v>
      </c>
      <c r="G786" t="str">
        <f>VLOOKUP($A786,'Medical Examinations'!$A:$J,COLUMN('Medical Examinations'!F785),FALSE)</f>
        <v>No</v>
      </c>
      <c r="H786">
        <f>VLOOKUP($A786,'Medical Examinations'!$A:$J,COLUMN('Medical Examinations'!G785),FALSE)</f>
        <v>0</v>
      </c>
      <c r="I786" t="str">
        <f>VLOOKUP($A786,'Medical Examinations'!$A:$J,COLUMN('Medical Examinations'!H785),FALSE)</f>
        <v>No</v>
      </c>
      <c r="J786" t="str">
        <f>VLOOKUP($A786,'Medical Examinations'!$A:$J,COLUMN('Medical Examinations'!I785),FALSE)</f>
        <v>Overweight</v>
      </c>
      <c r="K786" t="str">
        <f>VLOOKUP($A786,'Medical Examinations'!$A:$J,COLUMN('Medical Examinations'!J785),FALSE)</f>
        <v>Diabetes</v>
      </c>
      <c r="L786" s="30">
        <f>VLOOKUP($A786,'Hospitalisation Details'!$A:$K,COLUMN('Hospitalisation Details'!J785),FALSE)</f>
        <v>22987</v>
      </c>
      <c r="M786" s="23">
        <f>VLOOKUP($A786,'Hospitalisation Details'!$A:$K,COLUMN('Hospitalisation Details'!F785),FALSE)</f>
        <v>13217.09</v>
      </c>
      <c r="N786" t="str">
        <f>VLOOKUP($A786,'Hospitalisation Details'!$A:$K,COLUMN('Hospitalisation Details'!G785),FALSE)</f>
        <v>Tier - 3</v>
      </c>
      <c r="O786" t="str">
        <f>VLOOKUP($A786,'Hospitalisation Details'!$A:$K,COLUMN('Hospitalisation Details'!H785),FALSE)</f>
        <v>Tier - 1</v>
      </c>
      <c r="P786" t="str">
        <f>VLOOKUP($A786,'Hospitalisation Details'!$A:$K,COLUMN('Hospitalisation Details'!I785),FALSE)</f>
        <v>R1024</v>
      </c>
      <c r="Q786">
        <f>VLOOKUP($A786,'Hospitalisation Details'!$A:$K,COLUMN('Hospitalisation Details'!K785),FALSE)</f>
        <v>60</v>
      </c>
    </row>
    <row r="787" spans="1:17" ht="15.75" x14ac:dyDescent="0.25">
      <c r="A787" s="6" t="s">
        <v>827</v>
      </c>
      <c r="B787" t="str">
        <f>VLOOKUP(A787,'Customer Names'!A:E,COLUMN('Customer Names'!D786),FALSE)</f>
        <v>Ms. Una</v>
      </c>
      <c r="C787">
        <f>VLOOKUP($A787,'Medical Examinations'!$A:$J,COLUMN('Medical Examinations'!B786),FALSE)</f>
        <v>40.700000000000003</v>
      </c>
      <c r="D787">
        <f>VLOOKUP($A787,'Medical Examinations'!$A:$J,COLUMN('Medical Examinations'!C786),FALSE)</f>
        <v>5.42</v>
      </c>
      <c r="E787" t="str">
        <f>VLOOKUP($A787,'Medical Examinations'!$A:$J,COLUMN('Medical Examinations'!D786),FALSE)</f>
        <v>No</v>
      </c>
      <c r="F787" t="str">
        <f>VLOOKUP($A787,'Medical Examinations'!$A:$J,COLUMN('Medical Examinations'!E786),FALSE)</f>
        <v>No</v>
      </c>
      <c r="G787" t="str">
        <f>VLOOKUP($A787,'Medical Examinations'!$A:$J,COLUMN('Medical Examinations'!F786),FALSE)</f>
        <v>No</v>
      </c>
      <c r="H787">
        <f>VLOOKUP($A787,'Medical Examinations'!$A:$J,COLUMN('Medical Examinations'!G786),FALSE)</f>
        <v>0</v>
      </c>
      <c r="I787" t="str">
        <f>VLOOKUP($A787,'Medical Examinations'!$A:$J,COLUMN('Medical Examinations'!H786),FALSE)</f>
        <v>No</v>
      </c>
      <c r="J787" t="str">
        <f>VLOOKUP($A787,'Medical Examinations'!$A:$J,COLUMN('Medical Examinations'!I786),FALSE)</f>
        <v>Obesity</v>
      </c>
      <c r="K787" t="str">
        <f>VLOOKUP($A787,'Medical Examinations'!$A:$J,COLUMN('Medical Examinations'!J786),FALSE)</f>
        <v>Normal</v>
      </c>
      <c r="L787" s="30">
        <f>VLOOKUP($A787,'Hospitalisation Details'!$A:$K,COLUMN('Hospitalisation Details'!J786),FALSE)</f>
        <v>30239</v>
      </c>
      <c r="M787" s="23">
        <f>VLOOKUP($A787,'Hospitalisation Details'!$A:$K,COLUMN('Hospitalisation Details'!F786),FALSE)</f>
        <v>13214.43</v>
      </c>
      <c r="N787" t="str">
        <f>VLOOKUP($A787,'Hospitalisation Details'!$A:$K,COLUMN('Hospitalisation Details'!G786),FALSE)</f>
        <v>Tier - 3</v>
      </c>
      <c r="O787" t="str">
        <f>VLOOKUP($A787,'Hospitalisation Details'!$A:$K,COLUMN('Hospitalisation Details'!H786),FALSE)</f>
        <v>Tier - 2</v>
      </c>
      <c r="P787" t="str">
        <f>VLOOKUP($A787,'Hospitalisation Details'!$A:$K,COLUMN('Hospitalisation Details'!I786),FALSE)</f>
        <v>R1012</v>
      </c>
      <c r="Q787">
        <f>VLOOKUP($A787,'Hospitalisation Details'!$A:$K,COLUMN('Hospitalisation Details'!K786),FALSE)</f>
        <v>40</v>
      </c>
    </row>
    <row r="788" spans="1:17" ht="15.75" x14ac:dyDescent="0.25">
      <c r="A788" s="6" t="s">
        <v>828</v>
      </c>
      <c r="B788" t="str">
        <f>VLOOKUP(A788,'Customer Names'!A:E,COLUMN('Customer Names'!D787),FALSE)</f>
        <v>Ms. Taralyn</v>
      </c>
      <c r="C788">
        <f>VLOOKUP($A788,'Medical Examinations'!$A:$J,COLUMN('Medical Examinations'!B787),FALSE)</f>
        <v>18.335000000000001</v>
      </c>
      <c r="D788">
        <f>VLOOKUP($A788,'Medical Examinations'!$A:$J,COLUMN('Medical Examinations'!C787),FALSE)</f>
        <v>10.97</v>
      </c>
      <c r="E788" t="str">
        <f>VLOOKUP($A788,'Medical Examinations'!$A:$J,COLUMN('Medical Examinations'!D787),FALSE)</f>
        <v>No</v>
      </c>
      <c r="F788" t="str">
        <f>VLOOKUP($A788,'Medical Examinations'!$A:$J,COLUMN('Medical Examinations'!E787),FALSE)</f>
        <v>No</v>
      </c>
      <c r="G788" t="str">
        <f>VLOOKUP($A788,'Medical Examinations'!$A:$J,COLUMN('Medical Examinations'!F787),FALSE)</f>
        <v>No</v>
      </c>
      <c r="H788">
        <f>VLOOKUP($A788,'Medical Examinations'!$A:$J,COLUMN('Medical Examinations'!G787),FALSE)</f>
        <v>0</v>
      </c>
      <c r="I788" t="str">
        <f>VLOOKUP($A788,'Medical Examinations'!$A:$J,COLUMN('Medical Examinations'!H787),FALSE)</f>
        <v>No</v>
      </c>
      <c r="J788" t="str">
        <f>VLOOKUP($A788,'Medical Examinations'!$A:$J,COLUMN('Medical Examinations'!I787),FALSE)</f>
        <v>Underweight</v>
      </c>
      <c r="K788" t="str">
        <f>VLOOKUP($A788,'Medical Examinations'!$A:$J,COLUMN('Medical Examinations'!J787),FALSE)</f>
        <v>Diabetes</v>
      </c>
      <c r="L788" s="30">
        <f>VLOOKUP($A788,'Hospitalisation Details'!$A:$K,COLUMN('Hospitalisation Details'!J787),FALSE)</f>
        <v>22863</v>
      </c>
      <c r="M788" s="23">
        <f>VLOOKUP($A788,'Hospitalisation Details'!$A:$K,COLUMN('Hospitalisation Details'!F787),FALSE)</f>
        <v>13204.29</v>
      </c>
      <c r="N788" t="str">
        <f>VLOOKUP($A788,'Hospitalisation Details'!$A:$K,COLUMN('Hospitalisation Details'!G787),FALSE)</f>
        <v>Tier - 3</v>
      </c>
      <c r="O788" t="str">
        <f>VLOOKUP($A788,'Hospitalisation Details'!$A:$K,COLUMN('Hospitalisation Details'!H787),FALSE)</f>
        <v>Tier - 1</v>
      </c>
      <c r="P788" t="str">
        <f>VLOOKUP($A788,'Hospitalisation Details'!$A:$K,COLUMN('Hospitalisation Details'!I787),FALSE)</f>
        <v>R1024</v>
      </c>
      <c r="Q788">
        <f>VLOOKUP($A788,'Hospitalisation Details'!$A:$K,COLUMN('Hospitalisation Details'!K787),FALSE)</f>
        <v>60</v>
      </c>
    </row>
    <row r="789" spans="1:17" ht="15.75" x14ac:dyDescent="0.25">
      <c r="A789" s="6" t="s">
        <v>829</v>
      </c>
      <c r="B789" t="str">
        <f>VLOOKUP(A789,'Customer Names'!A:E,COLUMN('Customer Names'!D788),FALSE)</f>
        <v>Mr. James</v>
      </c>
      <c r="C789">
        <f>VLOOKUP($A789,'Medical Examinations'!$A:$J,COLUMN('Medical Examinations'!B788),FALSE)</f>
        <v>33.914999999999999</v>
      </c>
      <c r="D789">
        <f>VLOOKUP($A789,'Medical Examinations'!$A:$J,COLUMN('Medical Examinations'!C788),FALSE)</f>
        <v>9.56</v>
      </c>
      <c r="E789" t="str">
        <f>VLOOKUP($A789,'Medical Examinations'!$A:$J,COLUMN('Medical Examinations'!D788),FALSE)</f>
        <v>Yes</v>
      </c>
      <c r="F789" t="str">
        <f>VLOOKUP($A789,'Medical Examinations'!$A:$J,COLUMN('Medical Examinations'!E788),FALSE)</f>
        <v>No</v>
      </c>
      <c r="G789" t="str">
        <f>VLOOKUP($A789,'Medical Examinations'!$A:$J,COLUMN('Medical Examinations'!F788),FALSE)</f>
        <v>No</v>
      </c>
      <c r="H789">
        <f>VLOOKUP($A789,'Medical Examinations'!$A:$J,COLUMN('Medical Examinations'!G788),FALSE)</f>
        <v>2</v>
      </c>
      <c r="I789" t="str">
        <f>VLOOKUP($A789,'Medical Examinations'!$A:$J,COLUMN('Medical Examinations'!H788),FALSE)</f>
        <v>No</v>
      </c>
      <c r="J789" t="str">
        <f>VLOOKUP($A789,'Medical Examinations'!$A:$J,COLUMN('Medical Examinations'!I788),FALSE)</f>
        <v>Obesity</v>
      </c>
      <c r="K789" t="str">
        <f>VLOOKUP($A789,'Medical Examinations'!$A:$J,COLUMN('Medical Examinations'!J788),FALSE)</f>
        <v>Diabetes</v>
      </c>
      <c r="L789" s="30">
        <f>VLOOKUP($A789,'Hospitalisation Details'!$A:$K,COLUMN('Hospitalisation Details'!J788),FALSE)</f>
        <v>22621</v>
      </c>
      <c r="M789" s="23">
        <f>VLOOKUP($A789,'Hospitalisation Details'!$A:$K,COLUMN('Hospitalisation Details'!F788),FALSE)</f>
        <v>13143.86</v>
      </c>
      <c r="N789" t="str">
        <f>VLOOKUP($A789,'Hospitalisation Details'!$A:$K,COLUMN('Hospitalisation Details'!G788),FALSE)</f>
        <v>Tier - 3</v>
      </c>
      <c r="O789" t="str">
        <f>VLOOKUP($A789,'Hospitalisation Details'!$A:$K,COLUMN('Hospitalisation Details'!H788),FALSE)</f>
        <v>Tier - 2</v>
      </c>
      <c r="P789" t="str">
        <f>VLOOKUP($A789,'Hospitalisation Details'!$A:$K,COLUMN('Hospitalisation Details'!I788),FALSE)</f>
        <v>R1016</v>
      </c>
      <c r="Q789">
        <f>VLOOKUP($A789,'Hospitalisation Details'!$A:$K,COLUMN('Hospitalisation Details'!K788),FALSE)</f>
        <v>61</v>
      </c>
    </row>
    <row r="790" spans="1:17" ht="15.75" x14ac:dyDescent="0.25">
      <c r="A790" s="6" t="s">
        <v>830</v>
      </c>
      <c r="B790" t="str">
        <f>VLOOKUP(A790,'Customer Names'!A:E,COLUMN('Customer Names'!D789),FALSE)</f>
        <v>Mr. Ning</v>
      </c>
      <c r="C790">
        <f>VLOOKUP($A790,'Medical Examinations'!$A:$J,COLUMN('Medical Examinations'!B789),FALSE)</f>
        <v>33.534999999999997</v>
      </c>
      <c r="D790">
        <f>VLOOKUP($A790,'Medical Examinations'!$A:$J,COLUMN('Medical Examinations'!C789),FALSE)</f>
        <v>9.4</v>
      </c>
      <c r="E790" t="str">
        <f>VLOOKUP($A790,'Medical Examinations'!$A:$J,COLUMN('Medical Examinations'!D789),FALSE)</f>
        <v>Yes</v>
      </c>
      <c r="F790" t="str">
        <f>VLOOKUP($A790,'Medical Examinations'!$A:$J,COLUMN('Medical Examinations'!E789),FALSE)</f>
        <v>No</v>
      </c>
      <c r="G790" t="str">
        <f>VLOOKUP($A790,'Medical Examinations'!$A:$J,COLUMN('Medical Examinations'!F789),FALSE)</f>
        <v>No</v>
      </c>
      <c r="H790">
        <f>VLOOKUP($A790,'Medical Examinations'!$A:$J,COLUMN('Medical Examinations'!G789),FALSE)</f>
        <v>2</v>
      </c>
      <c r="I790" t="str">
        <f>VLOOKUP($A790,'Medical Examinations'!$A:$J,COLUMN('Medical Examinations'!H789),FALSE)</f>
        <v>No</v>
      </c>
      <c r="J790" t="str">
        <f>VLOOKUP($A790,'Medical Examinations'!$A:$J,COLUMN('Medical Examinations'!I789),FALSE)</f>
        <v>Obesity</v>
      </c>
      <c r="K790" t="str">
        <f>VLOOKUP($A790,'Medical Examinations'!$A:$J,COLUMN('Medical Examinations'!J789),FALSE)</f>
        <v>Diabetes</v>
      </c>
      <c r="L790" s="30">
        <f>VLOOKUP($A790,'Hospitalisation Details'!$A:$K,COLUMN('Hospitalisation Details'!J789),FALSE)</f>
        <v>22621</v>
      </c>
      <c r="M790" s="23">
        <f>VLOOKUP($A790,'Hospitalisation Details'!$A:$K,COLUMN('Hospitalisation Details'!F789),FALSE)</f>
        <v>13143.34</v>
      </c>
      <c r="N790" t="str">
        <f>VLOOKUP($A790,'Hospitalisation Details'!$A:$K,COLUMN('Hospitalisation Details'!G789),FALSE)</f>
        <v>Tier - 3</v>
      </c>
      <c r="O790" t="str">
        <f>VLOOKUP($A790,'Hospitalisation Details'!$A:$K,COLUMN('Hospitalisation Details'!H789),FALSE)</f>
        <v>Tier - 2</v>
      </c>
      <c r="P790" t="str">
        <f>VLOOKUP($A790,'Hospitalisation Details'!$A:$K,COLUMN('Hospitalisation Details'!I789),FALSE)</f>
        <v>R1020</v>
      </c>
      <c r="Q790">
        <f>VLOOKUP($A790,'Hospitalisation Details'!$A:$K,COLUMN('Hospitalisation Details'!K789),FALSE)</f>
        <v>61</v>
      </c>
    </row>
    <row r="791" spans="1:17" ht="15.75" x14ac:dyDescent="0.25">
      <c r="A791" s="6" t="s">
        <v>831</v>
      </c>
      <c r="B791" t="str">
        <f>VLOOKUP(A791,'Customer Names'!A:E,COLUMN('Customer Names'!D790),FALSE)</f>
        <v>Mr. Joel</v>
      </c>
      <c r="C791">
        <f>VLOOKUP($A791,'Medical Examinations'!$A:$J,COLUMN('Medical Examinations'!B790),FALSE)</f>
        <v>23.655000000000001</v>
      </c>
      <c r="D791">
        <f>VLOOKUP($A791,'Medical Examinations'!$A:$J,COLUMN('Medical Examinations'!C790),FALSE)</f>
        <v>8.48</v>
      </c>
      <c r="E791" t="str">
        <f>VLOOKUP($A791,'Medical Examinations'!$A:$J,COLUMN('Medical Examinations'!D790),FALSE)</f>
        <v>Yes</v>
      </c>
      <c r="F791" t="str">
        <f>VLOOKUP($A791,'Medical Examinations'!$A:$J,COLUMN('Medical Examinations'!E790),FALSE)</f>
        <v>No</v>
      </c>
      <c r="G791" t="str">
        <f>VLOOKUP($A791,'Medical Examinations'!$A:$J,COLUMN('Medical Examinations'!F790),FALSE)</f>
        <v>No</v>
      </c>
      <c r="H791">
        <f>VLOOKUP($A791,'Medical Examinations'!$A:$J,COLUMN('Medical Examinations'!G790),FALSE)</f>
        <v>2</v>
      </c>
      <c r="I791" t="str">
        <f>VLOOKUP($A791,'Medical Examinations'!$A:$J,COLUMN('Medical Examinations'!H790),FALSE)</f>
        <v>No</v>
      </c>
      <c r="J791" t="str">
        <f>VLOOKUP($A791,'Medical Examinations'!$A:$J,COLUMN('Medical Examinations'!I790),FALSE)</f>
        <v>Healthy Weight</v>
      </c>
      <c r="K791" t="str">
        <f>VLOOKUP($A791,'Medical Examinations'!$A:$J,COLUMN('Medical Examinations'!J790),FALSE)</f>
        <v>Diabetes</v>
      </c>
      <c r="L791" s="30">
        <f>VLOOKUP($A791,'Hospitalisation Details'!$A:$K,COLUMN('Hospitalisation Details'!J790),FALSE)</f>
        <v>22531</v>
      </c>
      <c r="M791" s="23">
        <f>VLOOKUP($A791,'Hospitalisation Details'!$A:$K,COLUMN('Hospitalisation Details'!F790),FALSE)</f>
        <v>13129.6</v>
      </c>
      <c r="N791" t="str">
        <f>VLOOKUP($A791,'Hospitalisation Details'!$A:$K,COLUMN('Hospitalisation Details'!G790),FALSE)</f>
        <v>Tier - 3</v>
      </c>
      <c r="O791" t="str">
        <f>VLOOKUP($A791,'Hospitalisation Details'!$A:$K,COLUMN('Hospitalisation Details'!H790),FALSE)</f>
        <v>Tier - 2</v>
      </c>
      <c r="P791" t="str">
        <f>VLOOKUP($A791,'Hospitalisation Details'!$A:$K,COLUMN('Hospitalisation Details'!I790),FALSE)</f>
        <v>R1017</v>
      </c>
      <c r="Q791">
        <f>VLOOKUP($A791,'Hospitalisation Details'!$A:$K,COLUMN('Hospitalisation Details'!K790),FALSE)</f>
        <v>61</v>
      </c>
    </row>
    <row r="792" spans="1:17" ht="15.75" x14ac:dyDescent="0.25">
      <c r="A792" s="6" t="s">
        <v>832</v>
      </c>
      <c r="B792" t="str">
        <f>VLOOKUP(A792,'Customer Names'!A:E,COLUMN('Customer Names'!D791),FALSE)</f>
        <v>Ms. Pamela</v>
      </c>
      <c r="C792">
        <f>VLOOKUP($A792,'Medical Examinations'!$A:$J,COLUMN('Medical Examinations'!B791),FALSE)</f>
        <v>28</v>
      </c>
      <c r="D792">
        <f>VLOOKUP($A792,'Medical Examinations'!$A:$J,COLUMN('Medical Examinations'!C791),FALSE)</f>
        <v>5.57</v>
      </c>
      <c r="E792" t="str">
        <f>VLOOKUP($A792,'Medical Examinations'!$A:$J,COLUMN('Medical Examinations'!D791),FALSE)</f>
        <v>No</v>
      </c>
      <c r="F792" t="str">
        <f>VLOOKUP($A792,'Medical Examinations'!$A:$J,COLUMN('Medical Examinations'!E791),FALSE)</f>
        <v>No</v>
      </c>
      <c r="G792" t="str">
        <f>VLOOKUP($A792,'Medical Examinations'!$A:$J,COLUMN('Medical Examinations'!F791),FALSE)</f>
        <v>No</v>
      </c>
      <c r="H792">
        <f>VLOOKUP($A792,'Medical Examinations'!$A:$J,COLUMN('Medical Examinations'!G791),FALSE)</f>
        <v>0</v>
      </c>
      <c r="I792" t="str">
        <f>VLOOKUP($A792,'Medical Examinations'!$A:$J,COLUMN('Medical Examinations'!H791),FALSE)</f>
        <v>No</v>
      </c>
      <c r="J792" t="str">
        <f>VLOOKUP($A792,'Medical Examinations'!$A:$J,COLUMN('Medical Examinations'!I791),FALSE)</f>
        <v>Overweight</v>
      </c>
      <c r="K792" t="str">
        <f>VLOOKUP($A792,'Medical Examinations'!$A:$J,COLUMN('Medical Examinations'!J791),FALSE)</f>
        <v>Normal</v>
      </c>
      <c r="L792" s="30">
        <f>VLOOKUP($A792,'Hospitalisation Details'!$A:$K,COLUMN('Hospitalisation Details'!J791),FALSE)</f>
        <v>36388</v>
      </c>
      <c r="M792" s="23">
        <f>VLOOKUP($A792,'Hospitalisation Details'!$A:$K,COLUMN('Hospitalisation Details'!F791),FALSE)</f>
        <v>13126.68</v>
      </c>
      <c r="N792" t="str">
        <f>VLOOKUP($A792,'Hospitalisation Details'!$A:$K,COLUMN('Hospitalisation Details'!G791),FALSE)</f>
        <v>Tier - 3</v>
      </c>
      <c r="O792" t="str">
        <f>VLOOKUP($A792,'Hospitalisation Details'!$A:$K,COLUMN('Hospitalisation Details'!H791),FALSE)</f>
        <v>Tier - 3</v>
      </c>
      <c r="P792" t="str">
        <f>VLOOKUP($A792,'Hospitalisation Details'!$A:$K,COLUMN('Hospitalisation Details'!I791),FALSE)</f>
        <v>R1011</v>
      </c>
      <c r="Q792">
        <f>VLOOKUP($A792,'Hospitalisation Details'!$A:$K,COLUMN('Hospitalisation Details'!K791),FALSE)</f>
        <v>23</v>
      </c>
    </row>
    <row r="793" spans="1:17" ht="15.75" x14ac:dyDescent="0.25">
      <c r="A793" s="6" t="s">
        <v>833</v>
      </c>
      <c r="B793" t="str">
        <f>VLOOKUP(A793,'Customer Names'!A:E,COLUMN('Customer Names'!D792),FALSE)</f>
        <v>Ms. Brittney</v>
      </c>
      <c r="C793">
        <f>VLOOKUP($A793,'Medical Examinations'!$A:$J,COLUMN('Medical Examinations'!B792),FALSE)</f>
        <v>30.23</v>
      </c>
      <c r="D793">
        <f>VLOOKUP($A793,'Medical Examinations'!$A:$J,COLUMN('Medical Examinations'!C792),FALSE)</f>
        <v>6.94</v>
      </c>
      <c r="E793" t="str">
        <f>VLOOKUP($A793,'Medical Examinations'!$A:$J,COLUMN('Medical Examinations'!D792),FALSE)</f>
        <v>Yes</v>
      </c>
      <c r="F793" t="str">
        <f>VLOOKUP($A793,'Medical Examinations'!$A:$J,COLUMN('Medical Examinations'!E792),FALSE)</f>
        <v>No</v>
      </c>
      <c r="G793" t="str">
        <f>VLOOKUP($A793,'Medical Examinations'!$A:$J,COLUMN('Medical Examinations'!F792),FALSE)</f>
        <v>Yes</v>
      </c>
      <c r="H793">
        <f>VLOOKUP($A793,'Medical Examinations'!$A:$J,COLUMN('Medical Examinations'!G792),FALSE)</f>
        <v>1</v>
      </c>
      <c r="I793" t="str">
        <f>VLOOKUP($A793,'Medical Examinations'!$A:$J,COLUMN('Medical Examinations'!H792),FALSE)</f>
        <v>No</v>
      </c>
      <c r="J793" t="str">
        <f>VLOOKUP($A793,'Medical Examinations'!$A:$J,COLUMN('Medical Examinations'!I792),FALSE)</f>
        <v>Obesity</v>
      </c>
      <c r="K793" t="str">
        <f>VLOOKUP($A793,'Medical Examinations'!$A:$J,COLUMN('Medical Examinations'!J792),FALSE)</f>
        <v>Diabetes</v>
      </c>
      <c r="L793" s="30">
        <f>VLOOKUP($A793,'Hospitalisation Details'!$A:$K,COLUMN('Hospitalisation Details'!J792),FALSE)</f>
        <v>23268</v>
      </c>
      <c r="M793" s="23">
        <f>VLOOKUP($A793,'Hospitalisation Details'!$A:$K,COLUMN('Hospitalisation Details'!F792),FALSE)</f>
        <v>13116.84</v>
      </c>
      <c r="N793" t="str">
        <f>VLOOKUP($A793,'Hospitalisation Details'!$A:$K,COLUMN('Hospitalisation Details'!G792),FALSE)</f>
        <v>Tier - 3</v>
      </c>
      <c r="O793" t="str">
        <f>VLOOKUP($A793,'Hospitalisation Details'!$A:$K,COLUMN('Hospitalisation Details'!H792),FALSE)</f>
        <v>Tier - 1</v>
      </c>
      <c r="P793" t="str">
        <f>VLOOKUP($A793,'Hospitalisation Details'!$A:$K,COLUMN('Hospitalisation Details'!I792),FALSE)</f>
        <v>R1012</v>
      </c>
      <c r="Q793">
        <f>VLOOKUP($A793,'Hospitalisation Details'!$A:$K,COLUMN('Hospitalisation Details'!K792),FALSE)</f>
        <v>59</v>
      </c>
    </row>
    <row r="794" spans="1:17" ht="15.75" x14ac:dyDescent="0.25">
      <c r="A794" s="6" t="s">
        <v>834</v>
      </c>
      <c r="B794" t="str">
        <f>VLOOKUP(A794,'Customer Names'!A:E,COLUMN('Customer Names'!D793),FALSE)</f>
        <v>Mrs. Sheila</v>
      </c>
      <c r="C794">
        <f>VLOOKUP($A794,'Medical Examinations'!$A:$J,COLUMN('Medical Examinations'!B793),FALSE)</f>
        <v>51.14</v>
      </c>
      <c r="D794">
        <f>VLOOKUP($A794,'Medical Examinations'!$A:$J,COLUMN('Medical Examinations'!C793),FALSE)</f>
        <v>4.05</v>
      </c>
      <c r="E794" t="str">
        <f>VLOOKUP($A794,'Medical Examinations'!$A:$J,COLUMN('Medical Examinations'!D793),FALSE)</f>
        <v>No</v>
      </c>
      <c r="F794" t="str">
        <f>VLOOKUP($A794,'Medical Examinations'!$A:$J,COLUMN('Medical Examinations'!E793),FALSE)</f>
        <v>No</v>
      </c>
      <c r="G794" t="str">
        <f>VLOOKUP($A794,'Medical Examinations'!$A:$J,COLUMN('Medical Examinations'!F793),FALSE)</f>
        <v>No</v>
      </c>
      <c r="H794">
        <f>VLOOKUP($A794,'Medical Examinations'!$A:$J,COLUMN('Medical Examinations'!G793),FALSE)</f>
        <v>1</v>
      </c>
      <c r="I794" t="str">
        <f>VLOOKUP($A794,'Medical Examinations'!$A:$J,COLUMN('Medical Examinations'!H793),FALSE)</f>
        <v>No</v>
      </c>
      <c r="J794" t="str">
        <f>VLOOKUP($A794,'Medical Examinations'!$A:$J,COLUMN('Medical Examinations'!I793),FALSE)</f>
        <v>Obesity</v>
      </c>
      <c r="K794" t="str">
        <f>VLOOKUP($A794,'Medical Examinations'!$A:$J,COLUMN('Medical Examinations'!J793),FALSE)</f>
        <v>Normal</v>
      </c>
      <c r="L794" s="30">
        <f>VLOOKUP($A794,'Hospitalisation Details'!$A:$K,COLUMN('Hospitalisation Details'!J793),FALSE)</f>
        <v>33828</v>
      </c>
      <c r="M794" s="23">
        <f>VLOOKUP($A794,'Hospitalisation Details'!$A:$K,COLUMN('Hospitalisation Details'!F793),FALSE)</f>
        <v>13113.51</v>
      </c>
      <c r="N794" t="str">
        <f>VLOOKUP($A794,'Hospitalisation Details'!$A:$K,COLUMN('Hospitalisation Details'!G793),FALSE)</f>
        <v>Tier - 3</v>
      </c>
      <c r="O794" t="str">
        <f>VLOOKUP($A794,'Hospitalisation Details'!$A:$K,COLUMN('Hospitalisation Details'!H793),FALSE)</f>
        <v>Tier - 2</v>
      </c>
      <c r="P794" t="str">
        <f>VLOOKUP($A794,'Hospitalisation Details'!$A:$K,COLUMN('Hospitalisation Details'!I793),FALSE)</f>
        <v>R1026</v>
      </c>
      <c r="Q794">
        <f>VLOOKUP($A794,'Hospitalisation Details'!$A:$K,COLUMN('Hospitalisation Details'!K793),FALSE)</f>
        <v>30</v>
      </c>
    </row>
    <row r="795" spans="1:17" ht="15.75" x14ac:dyDescent="0.25">
      <c r="A795" s="6" t="s">
        <v>835</v>
      </c>
      <c r="B795" t="str">
        <f>VLOOKUP(A795,'Customer Names'!A:E,COLUMN('Customer Names'!D794),FALSE)</f>
        <v>Mr. Koji</v>
      </c>
      <c r="C795">
        <f>VLOOKUP($A795,'Medical Examinations'!$A:$J,COLUMN('Medical Examinations'!B794),FALSE)</f>
        <v>24.32</v>
      </c>
      <c r="D795">
        <f>VLOOKUP($A795,'Medical Examinations'!$A:$J,COLUMN('Medical Examinations'!C794),FALSE)</f>
        <v>10.220000000000001</v>
      </c>
      <c r="E795" t="str">
        <f>VLOOKUP($A795,'Medical Examinations'!$A:$J,COLUMN('Medical Examinations'!D794),FALSE)</f>
        <v>No</v>
      </c>
      <c r="F795" t="str">
        <f>VLOOKUP($A795,'Medical Examinations'!$A:$J,COLUMN('Medical Examinations'!E794),FALSE)</f>
        <v>No</v>
      </c>
      <c r="G795" t="str">
        <f>VLOOKUP($A795,'Medical Examinations'!$A:$J,COLUMN('Medical Examinations'!F794),FALSE)</f>
        <v>No</v>
      </c>
      <c r="H795">
        <f>VLOOKUP($A795,'Medical Examinations'!$A:$J,COLUMN('Medical Examinations'!G794),FALSE)</f>
        <v>0</v>
      </c>
      <c r="I795" t="str">
        <f>VLOOKUP($A795,'Medical Examinations'!$A:$J,COLUMN('Medical Examinations'!H794),FALSE)</f>
        <v>No</v>
      </c>
      <c r="J795" t="str">
        <f>VLOOKUP($A795,'Medical Examinations'!$A:$J,COLUMN('Medical Examinations'!I794),FALSE)</f>
        <v>Healthy Weight</v>
      </c>
      <c r="K795" t="str">
        <f>VLOOKUP($A795,'Medical Examinations'!$A:$J,COLUMN('Medical Examinations'!J794),FALSE)</f>
        <v>Diabetes</v>
      </c>
      <c r="L795" s="30">
        <f>VLOOKUP($A795,'Hospitalisation Details'!$A:$K,COLUMN('Hospitalisation Details'!J794),FALSE)</f>
        <v>22860</v>
      </c>
      <c r="M795" s="23">
        <f>VLOOKUP($A795,'Hospitalisation Details'!$A:$K,COLUMN('Hospitalisation Details'!F794),FALSE)</f>
        <v>13112.6</v>
      </c>
      <c r="N795" t="str">
        <f>VLOOKUP($A795,'Hospitalisation Details'!$A:$K,COLUMN('Hospitalisation Details'!G794),FALSE)</f>
        <v>Tier - 3</v>
      </c>
      <c r="O795" t="str">
        <f>VLOOKUP($A795,'Hospitalisation Details'!$A:$K,COLUMN('Hospitalisation Details'!H794),FALSE)</f>
        <v>Tier - 3</v>
      </c>
      <c r="P795" t="str">
        <f>VLOOKUP($A795,'Hospitalisation Details'!$A:$K,COLUMN('Hospitalisation Details'!I794),FALSE)</f>
        <v>R1012</v>
      </c>
      <c r="Q795">
        <f>VLOOKUP($A795,'Hospitalisation Details'!$A:$K,COLUMN('Hospitalisation Details'!K794),FALSE)</f>
        <v>60</v>
      </c>
    </row>
    <row r="796" spans="1:17" ht="15.75" x14ac:dyDescent="0.25">
      <c r="A796" s="6" t="s">
        <v>836</v>
      </c>
      <c r="B796" t="str">
        <f>VLOOKUP(A796,'Customer Names'!A:E,COLUMN('Customer Names'!D795),FALSE)</f>
        <v>Ms. Sarah</v>
      </c>
      <c r="C796">
        <f>VLOOKUP($A796,'Medical Examinations'!$A:$J,COLUMN('Medical Examinations'!B795),FALSE)</f>
        <v>38.06</v>
      </c>
      <c r="D796">
        <f>VLOOKUP($A796,'Medical Examinations'!$A:$J,COLUMN('Medical Examinations'!C795),FALSE)</f>
        <v>9.24</v>
      </c>
      <c r="E796" t="str">
        <f>VLOOKUP($A796,'Medical Examinations'!$A:$J,COLUMN('Medical Examinations'!D795),FALSE)</f>
        <v>No</v>
      </c>
      <c r="F796" t="str">
        <f>VLOOKUP($A796,'Medical Examinations'!$A:$J,COLUMN('Medical Examinations'!E795),FALSE)</f>
        <v>No</v>
      </c>
      <c r="G796" t="str">
        <f>VLOOKUP($A796,'Medical Examinations'!$A:$J,COLUMN('Medical Examinations'!F795),FALSE)</f>
        <v>No</v>
      </c>
      <c r="H796">
        <f>VLOOKUP($A796,'Medical Examinations'!$A:$J,COLUMN('Medical Examinations'!G795),FALSE)</f>
        <v>0</v>
      </c>
      <c r="I796" t="str">
        <f>VLOOKUP($A796,'Medical Examinations'!$A:$J,COLUMN('Medical Examinations'!H795),FALSE)</f>
        <v>No</v>
      </c>
      <c r="J796" t="str">
        <f>VLOOKUP($A796,'Medical Examinations'!$A:$J,COLUMN('Medical Examinations'!I795),FALSE)</f>
        <v>Obesity</v>
      </c>
      <c r="K796" t="str">
        <f>VLOOKUP($A796,'Medical Examinations'!$A:$J,COLUMN('Medical Examinations'!J795),FALSE)</f>
        <v>Diabetes</v>
      </c>
      <c r="L796" s="30">
        <f>VLOOKUP($A796,'Hospitalisation Details'!$A:$K,COLUMN('Hospitalisation Details'!J795),FALSE)</f>
        <v>26236</v>
      </c>
      <c r="M796" s="23">
        <f>VLOOKUP($A796,'Hospitalisation Details'!$A:$K,COLUMN('Hospitalisation Details'!F795),FALSE)</f>
        <v>13110.79</v>
      </c>
      <c r="N796" t="str">
        <f>VLOOKUP($A796,'Hospitalisation Details'!$A:$K,COLUMN('Hospitalisation Details'!G795),FALSE)</f>
        <v>Tier - 3</v>
      </c>
      <c r="O796" t="str">
        <f>VLOOKUP($A796,'Hospitalisation Details'!$A:$K,COLUMN('Hospitalisation Details'!H795),FALSE)</f>
        <v>Tier - 2</v>
      </c>
      <c r="P796" t="str">
        <f>VLOOKUP($A796,'Hospitalisation Details'!$A:$K,COLUMN('Hospitalisation Details'!I795),FALSE)</f>
        <v>R1011</v>
      </c>
      <c r="Q796">
        <f>VLOOKUP($A796,'Hospitalisation Details'!$A:$K,COLUMN('Hospitalisation Details'!K795),FALSE)</f>
        <v>51</v>
      </c>
    </row>
    <row r="797" spans="1:17" ht="15.75" x14ac:dyDescent="0.25">
      <c r="A797" s="6" t="s">
        <v>837</v>
      </c>
      <c r="B797" t="str">
        <f>VLOOKUP(A797,'Customer Names'!A:E,COLUMN('Customer Names'!D796),FALSE)</f>
        <v>Mrs. Colleen</v>
      </c>
      <c r="C797">
        <f>VLOOKUP($A797,'Medical Examinations'!$A:$J,COLUMN('Medical Examinations'!B796),FALSE)</f>
        <v>37.700000000000003</v>
      </c>
      <c r="D797">
        <f>VLOOKUP($A797,'Medical Examinations'!$A:$J,COLUMN('Medical Examinations'!C796),FALSE)</f>
        <v>8.6</v>
      </c>
      <c r="E797" t="str">
        <f>VLOOKUP($A797,'Medical Examinations'!$A:$J,COLUMN('Medical Examinations'!D796),FALSE)</f>
        <v>No</v>
      </c>
      <c r="F797" t="str">
        <f>VLOOKUP($A797,'Medical Examinations'!$A:$J,COLUMN('Medical Examinations'!E796),FALSE)</f>
        <v>No</v>
      </c>
      <c r="G797" t="str">
        <f>VLOOKUP($A797,'Medical Examinations'!$A:$J,COLUMN('Medical Examinations'!F796),FALSE)</f>
        <v>No</v>
      </c>
      <c r="H797">
        <f>VLOOKUP($A797,'Medical Examinations'!$A:$J,COLUMN('Medical Examinations'!G796),FALSE)</f>
        <v>0</v>
      </c>
      <c r="I797" t="str">
        <f>VLOOKUP($A797,'Medical Examinations'!$A:$J,COLUMN('Medical Examinations'!H796),FALSE)</f>
        <v>No</v>
      </c>
      <c r="J797" t="str">
        <f>VLOOKUP($A797,'Medical Examinations'!$A:$J,COLUMN('Medical Examinations'!I796),FALSE)</f>
        <v>Obesity</v>
      </c>
      <c r="K797" t="str">
        <f>VLOOKUP($A797,'Medical Examinations'!$A:$J,COLUMN('Medical Examinations'!J796),FALSE)</f>
        <v>Diabetes</v>
      </c>
      <c r="L797" s="30">
        <f>VLOOKUP($A797,'Hospitalisation Details'!$A:$K,COLUMN('Hospitalisation Details'!J796),FALSE)</f>
        <v>28688</v>
      </c>
      <c r="M797" s="23">
        <f>VLOOKUP($A797,'Hospitalisation Details'!$A:$K,COLUMN('Hospitalisation Details'!F796),FALSE)</f>
        <v>13101.74</v>
      </c>
      <c r="N797" t="str">
        <f>VLOOKUP($A797,'Hospitalisation Details'!$A:$K,COLUMN('Hospitalisation Details'!G796),FALSE)</f>
        <v>Tier - 3</v>
      </c>
      <c r="O797" t="str">
        <f>VLOOKUP($A797,'Hospitalisation Details'!$A:$K,COLUMN('Hospitalisation Details'!H796),FALSE)</f>
        <v>Tier - 2</v>
      </c>
      <c r="P797" t="str">
        <f>VLOOKUP($A797,'Hospitalisation Details'!$A:$K,COLUMN('Hospitalisation Details'!I796),FALSE)</f>
        <v>R1026</v>
      </c>
      <c r="Q797">
        <f>VLOOKUP($A797,'Hospitalisation Details'!$A:$K,COLUMN('Hospitalisation Details'!K796),FALSE)</f>
        <v>44</v>
      </c>
    </row>
    <row r="798" spans="1:17" ht="15.75" x14ac:dyDescent="0.25">
      <c r="A798" s="6" t="s">
        <v>838</v>
      </c>
      <c r="B798" t="str">
        <f>VLOOKUP(A798,'Customer Names'!A:E,COLUMN('Customer Names'!D797),FALSE)</f>
        <v>Ms. Deedra</v>
      </c>
      <c r="C798">
        <f>VLOOKUP($A798,'Medical Examinations'!$A:$J,COLUMN('Medical Examinations'!B797),FALSE)</f>
        <v>44</v>
      </c>
      <c r="D798">
        <f>VLOOKUP($A798,'Medical Examinations'!$A:$J,COLUMN('Medical Examinations'!C797),FALSE)</f>
        <v>9.32</v>
      </c>
      <c r="E798" t="str">
        <f>VLOOKUP($A798,'Medical Examinations'!$A:$J,COLUMN('Medical Examinations'!D797),FALSE)</f>
        <v>Yes</v>
      </c>
      <c r="F798" t="str">
        <f>VLOOKUP($A798,'Medical Examinations'!$A:$J,COLUMN('Medical Examinations'!E797),FALSE)</f>
        <v>No</v>
      </c>
      <c r="G798" t="str">
        <f>VLOOKUP($A798,'Medical Examinations'!$A:$J,COLUMN('Medical Examinations'!F797),FALSE)</f>
        <v>No</v>
      </c>
      <c r="H798">
        <f>VLOOKUP($A798,'Medical Examinations'!$A:$J,COLUMN('Medical Examinations'!G797),FALSE)</f>
        <v>2</v>
      </c>
      <c r="I798" t="str">
        <f>VLOOKUP($A798,'Medical Examinations'!$A:$J,COLUMN('Medical Examinations'!H797),FALSE)</f>
        <v>No</v>
      </c>
      <c r="J798" t="str">
        <f>VLOOKUP($A798,'Medical Examinations'!$A:$J,COLUMN('Medical Examinations'!I797),FALSE)</f>
        <v>Obesity</v>
      </c>
      <c r="K798" t="str">
        <f>VLOOKUP($A798,'Medical Examinations'!$A:$J,COLUMN('Medical Examinations'!J797),FALSE)</f>
        <v>Diabetes</v>
      </c>
      <c r="L798" s="30">
        <f>VLOOKUP($A798,'Hospitalisation Details'!$A:$K,COLUMN('Hospitalisation Details'!J797),FALSE)</f>
        <v>22591</v>
      </c>
      <c r="M798" s="23">
        <f>VLOOKUP($A798,'Hospitalisation Details'!$A:$K,COLUMN('Hospitalisation Details'!F797),FALSE)</f>
        <v>13063.88</v>
      </c>
      <c r="N798" t="str">
        <f>VLOOKUP($A798,'Hospitalisation Details'!$A:$K,COLUMN('Hospitalisation Details'!G797),FALSE)</f>
        <v>Tier - 3</v>
      </c>
      <c r="O798" t="str">
        <f>VLOOKUP($A798,'Hospitalisation Details'!$A:$K,COLUMN('Hospitalisation Details'!H797),FALSE)</f>
        <v>Tier - 2</v>
      </c>
      <c r="P798" t="str">
        <f>VLOOKUP($A798,'Hospitalisation Details'!$A:$K,COLUMN('Hospitalisation Details'!I797),FALSE)</f>
        <v>R1011</v>
      </c>
      <c r="Q798">
        <f>VLOOKUP($A798,'Hospitalisation Details'!$A:$K,COLUMN('Hospitalisation Details'!K797),FALSE)</f>
        <v>61</v>
      </c>
    </row>
    <row r="799" spans="1:17" ht="15.75" x14ac:dyDescent="0.25">
      <c r="A799" s="6" t="s">
        <v>839</v>
      </c>
      <c r="B799" t="str">
        <f>VLOOKUP(A799,'Customer Names'!A:E,COLUMN('Customer Names'!D798),FALSE)</f>
        <v>Mrs. Kulwinder</v>
      </c>
      <c r="C799">
        <f>VLOOKUP($A799,'Medical Examinations'!$A:$J,COLUMN('Medical Examinations'!B798),FALSE)</f>
        <v>41.45</v>
      </c>
      <c r="D799">
        <f>VLOOKUP($A799,'Medical Examinations'!$A:$J,COLUMN('Medical Examinations'!C798),FALSE)</f>
        <v>6.12</v>
      </c>
      <c r="E799" t="str">
        <f>VLOOKUP($A799,'Medical Examinations'!$A:$J,COLUMN('Medical Examinations'!D798),FALSE)</f>
        <v>Yes</v>
      </c>
      <c r="F799" t="str">
        <f>VLOOKUP($A799,'Medical Examinations'!$A:$J,COLUMN('Medical Examinations'!E798),FALSE)</f>
        <v>No</v>
      </c>
      <c r="G799" t="str">
        <f>VLOOKUP($A799,'Medical Examinations'!$A:$J,COLUMN('Medical Examinations'!F798),FALSE)</f>
        <v>No</v>
      </c>
      <c r="H799">
        <f>VLOOKUP($A799,'Medical Examinations'!$A:$J,COLUMN('Medical Examinations'!G798),FALSE)</f>
        <v>0</v>
      </c>
      <c r="I799" t="str">
        <f>VLOOKUP($A799,'Medical Examinations'!$A:$J,COLUMN('Medical Examinations'!H798),FALSE)</f>
        <v>No</v>
      </c>
      <c r="J799" t="str">
        <f>VLOOKUP($A799,'Medical Examinations'!$A:$J,COLUMN('Medical Examinations'!I798),FALSE)</f>
        <v>Obesity</v>
      </c>
      <c r="K799" t="str">
        <f>VLOOKUP($A799,'Medical Examinations'!$A:$J,COLUMN('Medical Examinations'!J798),FALSE)</f>
        <v>Prediabetes</v>
      </c>
      <c r="L799" s="30">
        <f>VLOOKUP($A799,'Hospitalisation Details'!$A:$K,COLUMN('Hospitalisation Details'!J798),FALSE)</f>
        <v>31346</v>
      </c>
      <c r="M799" s="23">
        <f>VLOOKUP($A799,'Hospitalisation Details'!$A:$K,COLUMN('Hospitalisation Details'!F798),FALSE)</f>
        <v>13051.22</v>
      </c>
      <c r="N799" t="str">
        <f>VLOOKUP($A799,'Hospitalisation Details'!$A:$K,COLUMN('Hospitalisation Details'!G798),FALSE)</f>
        <v>Tier - 3</v>
      </c>
      <c r="O799" t="str">
        <f>VLOOKUP($A799,'Hospitalisation Details'!$A:$K,COLUMN('Hospitalisation Details'!H798),FALSE)</f>
        <v>Tier - 1</v>
      </c>
      <c r="P799" t="str">
        <f>VLOOKUP($A799,'Hospitalisation Details'!$A:$K,COLUMN('Hospitalisation Details'!I798),FALSE)</f>
        <v>R1026</v>
      </c>
      <c r="Q799">
        <f>VLOOKUP($A799,'Hospitalisation Details'!$A:$K,COLUMN('Hospitalisation Details'!K798),FALSE)</f>
        <v>37</v>
      </c>
    </row>
    <row r="800" spans="1:17" ht="15.75" x14ac:dyDescent="0.25">
      <c r="A800" s="6" t="s">
        <v>840</v>
      </c>
      <c r="B800" t="str">
        <f>VLOOKUP(A800,'Customer Names'!A:E,COLUMN('Customer Names'!D799),FALSE)</f>
        <v>Ms. Ann</v>
      </c>
      <c r="C800">
        <f>VLOOKUP($A800,'Medical Examinations'!$A:$J,COLUMN('Medical Examinations'!B799),FALSE)</f>
        <v>25.364999999999998</v>
      </c>
      <c r="D800">
        <f>VLOOKUP($A800,'Medical Examinations'!$A:$J,COLUMN('Medical Examinations'!C799),FALSE)</f>
        <v>9.19</v>
      </c>
      <c r="E800" t="str">
        <f>VLOOKUP($A800,'Medical Examinations'!$A:$J,COLUMN('Medical Examinations'!D799),FALSE)</f>
        <v>Yes</v>
      </c>
      <c r="F800" t="str">
        <f>VLOOKUP($A800,'Medical Examinations'!$A:$J,COLUMN('Medical Examinations'!E799),FALSE)</f>
        <v>No</v>
      </c>
      <c r="G800" t="str">
        <f>VLOOKUP($A800,'Medical Examinations'!$A:$J,COLUMN('Medical Examinations'!F799),FALSE)</f>
        <v>No</v>
      </c>
      <c r="H800">
        <f>VLOOKUP($A800,'Medical Examinations'!$A:$J,COLUMN('Medical Examinations'!G799),FALSE)</f>
        <v>0</v>
      </c>
      <c r="I800" t="str">
        <f>VLOOKUP($A800,'Medical Examinations'!$A:$J,COLUMN('Medical Examinations'!H799),FALSE)</f>
        <v>No</v>
      </c>
      <c r="J800" t="str">
        <f>VLOOKUP($A800,'Medical Examinations'!$A:$J,COLUMN('Medical Examinations'!I799),FALSE)</f>
        <v>Overweight</v>
      </c>
      <c r="K800" t="str">
        <f>VLOOKUP($A800,'Medical Examinations'!$A:$J,COLUMN('Medical Examinations'!J799),FALSE)</f>
        <v>Diabetes</v>
      </c>
      <c r="L800" s="30">
        <f>VLOOKUP($A800,'Hospitalisation Details'!$A:$K,COLUMN('Hospitalisation Details'!J799),FALSE)</f>
        <v>24690</v>
      </c>
      <c r="M800" s="23">
        <f>VLOOKUP($A800,'Hospitalisation Details'!$A:$K,COLUMN('Hospitalisation Details'!F799),FALSE)</f>
        <v>13047.33</v>
      </c>
      <c r="N800" t="str">
        <f>VLOOKUP($A800,'Hospitalisation Details'!$A:$K,COLUMN('Hospitalisation Details'!G799),FALSE)</f>
        <v>Tier - 3</v>
      </c>
      <c r="O800" t="str">
        <f>VLOOKUP($A800,'Hospitalisation Details'!$A:$K,COLUMN('Hospitalisation Details'!H799),FALSE)</f>
        <v>Tier - 3</v>
      </c>
      <c r="P800" t="str">
        <f>VLOOKUP($A800,'Hospitalisation Details'!$A:$K,COLUMN('Hospitalisation Details'!I799),FALSE)</f>
        <v>R1024</v>
      </c>
      <c r="Q800">
        <f>VLOOKUP($A800,'Hospitalisation Details'!$A:$K,COLUMN('Hospitalisation Details'!K799),FALSE)</f>
        <v>55</v>
      </c>
    </row>
    <row r="801" spans="1:17" ht="15.75" x14ac:dyDescent="0.25">
      <c r="A801" s="6" t="s">
        <v>841</v>
      </c>
      <c r="B801" t="str">
        <f>VLOOKUP(A801,'Customer Names'!A:E,COLUMN('Customer Names'!D800),FALSE)</f>
        <v>Ms. Sarah</v>
      </c>
      <c r="C801">
        <f>VLOOKUP($A801,'Medical Examinations'!$A:$J,COLUMN('Medical Examinations'!B800),FALSE)</f>
        <v>34.56</v>
      </c>
      <c r="D801">
        <f>VLOOKUP($A801,'Medical Examinations'!$A:$J,COLUMN('Medical Examinations'!C800),FALSE)</f>
        <v>5.84</v>
      </c>
      <c r="E801" t="str">
        <f>VLOOKUP($A801,'Medical Examinations'!$A:$J,COLUMN('Medical Examinations'!D800),FALSE)</f>
        <v>Yes</v>
      </c>
      <c r="F801" t="str">
        <f>VLOOKUP($A801,'Medical Examinations'!$A:$J,COLUMN('Medical Examinations'!E800),FALSE)</f>
        <v>No</v>
      </c>
      <c r="G801" t="str">
        <f>VLOOKUP($A801,'Medical Examinations'!$A:$J,COLUMN('Medical Examinations'!F800),FALSE)</f>
        <v>Yes</v>
      </c>
      <c r="H801">
        <f>VLOOKUP($A801,'Medical Examinations'!$A:$J,COLUMN('Medical Examinations'!G800),FALSE)</f>
        <v>1</v>
      </c>
      <c r="I801" t="str">
        <f>VLOOKUP($A801,'Medical Examinations'!$A:$J,COLUMN('Medical Examinations'!H800),FALSE)</f>
        <v>No</v>
      </c>
      <c r="J801" t="str">
        <f>VLOOKUP($A801,'Medical Examinations'!$A:$J,COLUMN('Medical Examinations'!I800),FALSE)</f>
        <v>Obesity</v>
      </c>
      <c r="K801" t="str">
        <f>VLOOKUP($A801,'Medical Examinations'!$A:$J,COLUMN('Medical Examinations'!J800),FALSE)</f>
        <v>Prediabetes</v>
      </c>
      <c r="L801" s="30">
        <f>VLOOKUP($A801,'Hospitalisation Details'!$A:$K,COLUMN('Hospitalisation Details'!J800),FALSE)</f>
        <v>25469</v>
      </c>
      <c r="M801" s="23">
        <f>VLOOKUP($A801,'Hospitalisation Details'!$A:$K,COLUMN('Hospitalisation Details'!F800),FALSE)</f>
        <v>13044.41</v>
      </c>
      <c r="N801" t="str">
        <f>VLOOKUP($A801,'Hospitalisation Details'!$A:$K,COLUMN('Hospitalisation Details'!G800),FALSE)</f>
        <v>Tier - 3</v>
      </c>
      <c r="O801" t="str">
        <f>VLOOKUP($A801,'Hospitalisation Details'!$A:$K,COLUMN('Hospitalisation Details'!H800),FALSE)</f>
        <v>Tier - 1</v>
      </c>
      <c r="P801" t="str">
        <f>VLOOKUP($A801,'Hospitalisation Details'!$A:$K,COLUMN('Hospitalisation Details'!I800),FALSE)</f>
        <v>R1012</v>
      </c>
      <c r="Q801">
        <f>VLOOKUP($A801,'Hospitalisation Details'!$A:$K,COLUMN('Hospitalisation Details'!K800),FALSE)</f>
        <v>53</v>
      </c>
    </row>
    <row r="802" spans="1:17" ht="15.75" x14ac:dyDescent="0.25">
      <c r="A802" s="6" t="s">
        <v>842</v>
      </c>
      <c r="B802" t="str">
        <f>VLOOKUP(A802,'Customer Names'!A:E,COLUMN('Customer Names'!D801),FALSE)</f>
        <v>Ms. Apryl</v>
      </c>
      <c r="C802">
        <f>VLOOKUP($A802,'Medical Examinations'!$A:$J,COLUMN('Medical Examinations'!B801),FALSE)</f>
        <v>28.2</v>
      </c>
      <c r="D802">
        <f>VLOOKUP($A802,'Medical Examinations'!$A:$J,COLUMN('Medical Examinations'!C801),FALSE)</f>
        <v>7.19</v>
      </c>
      <c r="E802" t="str">
        <f>VLOOKUP($A802,'Medical Examinations'!$A:$J,COLUMN('Medical Examinations'!D801),FALSE)</f>
        <v>Yes</v>
      </c>
      <c r="F802" t="str">
        <f>VLOOKUP($A802,'Medical Examinations'!$A:$J,COLUMN('Medical Examinations'!E801),FALSE)</f>
        <v>No</v>
      </c>
      <c r="G802" t="str">
        <f>VLOOKUP($A802,'Medical Examinations'!$A:$J,COLUMN('Medical Examinations'!F801),FALSE)</f>
        <v>No</v>
      </c>
      <c r="H802">
        <f>VLOOKUP($A802,'Medical Examinations'!$A:$J,COLUMN('Medical Examinations'!G801),FALSE)</f>
        <v>2</v>
      </c>
      <c r="I802" t="str">
        <f>VLOOKUP($A802,'Medical Examinations'!$A:$J,COLUMN('Medical Examinations'!H801),FALSE)</f>
        <v>No</v>
      </c>
      <c r="J802" t="str">
        <f>VLOOKUP($A802,'Medical Examinations'!$A:$J,COLUMN('Medical Examinations'!I801),FALSE)</f>
        <v>Overweight</v>
      </c>
      <c r="K802" t="str">
        <f>VLOOKUP($A802,'Medical Examinations'!$A:$J,COLUMN('Medical Examinations'!J801),FALSE)</f>
        <v>Diabetes</v>
      </c>
      <c r="L802" s="30">
        <f>VLOOKUP($A802,'Hospitalisation Details'!$A:$K,COLUMN('Hospitalisation Details'!J801),FALSE)</f>
        <v>22594</v>
      </c>
      <c r="M802" s="23">
        <f>VLOOKUP($A802,'Hospitalisation Details'!$A:$K,COLUMN('Hospitalisation Details'!F801),FALSE)</f>
        <v>13041.92</v>
      </c>
      <c r="N802" t="str">
        <f>VLOOKUP($A802,'Hospitalisation Details'!$A:$K,COLUMN('Hospitalisation Details'!G801),FALSE)</f>
        <v>Tier - 3</v>
      </c>
      <c r="O802" t="str">
        <f>VLOOKUP($A802,'Hospitalisation Details'!$A:$K,COLUMN('Hospitalisation Details'!H801),FALSE)</f>
        <v>Tier - 1</v>
      </c>
      <c r="P802" t="str">
        <f>VLOOKUP($A802,'Hospitalisation Details'!$A:$K,COLUMN('Hospitalisation Details'!I801),FALSE)</f>
        <v>R1011</v>
      </c>
      <c r="Q802">
        <f>VLOOKUP($A802,'Hospitalisation Details'!$A:$K,COLUMN('Hospitalisation Details'!K801),FALSE)</f>
        <v>61</v>
      </c>
    </row>
    <row r="803" spans="1:17" ht="15.75" x14ac:dyDescent="0.25">
      <c r="A803" s="6" t="s">
        <v>843</v>
      </c>
      <c r="B803" t="str">
        <f>VLOOKUP(A803,'Customer Names'!A:E,COLUMN('Customer Names'!D802),FALSE)</f>
        <v>Mrs. Ilana</v>
      </c>
      <c r="C803">
        <f>VLOOKUP($A803,'Medical Examinations'!$A:$J,COLUMN('Medical Examinations'!B802),FALSE)</f>
        <v>30.43</v>
      </c>
      <c r="D803">
        <f>VLOOKUP($A803,'Medical Examinations'!$A:$J,COLUMN('Medical Examinations'!C802),FALSE)</f>
        <v>9.39</v>
      </c>
      <c r="E803" t="str">
        <f>VLOOKUP($A803,'Medical Examinations'!$A:$J,COLUMN('Medical Examinations'!D802),FALSE)</f>
        <v>No</v>
      </c>
      <c r="F803" t="str">
        <f>VLOOKUP($A803,'Medical Examinations'!$A:$J,COLUMN('Medical Examinations'!E802),FALSE)</f>
        <v>No</v>
      </c>
      <c r="G803" t="str">
        <f>VLOOKUP($A803,'Medical Examinations'!$A:$J,COLUMN('Medical Examinations'!F802),FALSE)</f>
        <v>No</v>
      </c>
      <c r="H803">
        <f>VLOOKUP($A803,'Medical Examinations'!$A:$J,COLUMN('Medical Examinations'!G802),FALSE)</f>
        <v>0</v>
      </c>
      <c r="I803" t="str">
        <f>VLOOKUP($A803,'Medical Examinations'!$A:$J,COLUMN('Medical Examinations'!H802),FALSE)</f>
        <v>No</v>
      </c>
      <c r="J803" t="str">
        <f>VLOOKUP($A803,'Medical Examinations'!$A:$J,COLUMN('Medical Examinations'!I802),FALSE)</f>
        <v>Obesity</v>
      </c>
      <c r="K803" t="str">
        <f>VLOOKUP($A803,'Medical Examinations'!$A:$J,COLUMN('Medical Examinations'!J802),FALSE)</f>
        <v>Diabetes</v>
      </c>
      <c r="L803" s="30">
        <f>VLOOKUP($A803,'Hospitalisation Details'!$A:$K,COLUMN('Hospitalisation Details'!J802),FALSE)</f>
        <v>24050</v>
      </c>
      <c r="M803" s="23">
        <f>VLOOKUP($A803,'Hospitalisation Details'!$A:$K,COLUMN('Hospitalisation Details'!F802),FALSE)</f>
        <v>13023.93</v>
      </c>
      <c r="N803" t="str">
        <f>VLOOKUP($A803,'Hospitalisation Details'!$A:$K,COLUMN('Hospitalisation Details'!G802),FALSE)</f>
        <v>Tier - 3</v>
      </c>
      <c r="O803" t="str">
        <f>VLOOKUP($A803,'Hospitalisation Details'!$A:$K,COLUMN('Hospitalisation Details'!H802),FALSE)</f>
        <v>Tier - 2</v>
      </c>
      <c r="P803" t="str">
        <f>VLOOKUP($A803,'Hospitalisation Details'!$A:$K,COLUMN('Hospitalisation Details'!I802),FALSE)</f>
        <v>R1025</v>
      </c>
      <c r="Q803">
        <f>VLOOKUP($A803,'Hospitalisation Details'!$A:$K,COLUMN('Hospitalisation Details'!K802),FALSE)</f>
        <v>57</v>
      </c>
    </row>
    <row r="804" spans="1:17" ht="15.75" x14ac:dyDescent="0.25">
      <c r="A804" s="6" t="s">
        <v>844</v>
      </c>
      <c r="B804" t="str">
        <f>VLOOKUP(A804,'Customer Names'!A:E,COLUMN('Customer Names'!D803),FALSE)</f>
        <v>Ms. Katherine</v>
      </c>
      <c r="C804">
        <f>VLOOKUP($A804,'Medical Examinations'!$A:$J,COLUMN('Medical Examinations'!B803),FALSE)</f>
        <v>32.395000000000003</v>
      </c>
      <c r="D804">
        <f>VLOOKUP($A804,'Medical Examinations'!$A:$J,COLUMN('Medical Examinations'!C803),FALSE)</f>
        <v>4.2699999999999996</v>
      </c>
      <c r="E804" t="str">
        <f>VLOOKUP($A804,'Medical Examinations'!$A:$J,COLUMN('Medical Examinations'!D803),FALSE)</f>
        <v>Yes</v>
      </c>
      <c r="F804" t="str">
        <f>VLOOKUP($A804,'Medical Examinations'!$A:$J,COLUMN('Medical Examinations'!E803),FALSE)</f>
        <v>No</v>
      </c>
      <c r="G804" t="str">
        <f>VLOOKUP($A804,'Medical Examinations'!$A:$J,COLUMN('Medical Examinations'!F803),FALSE)</f>
        <v>No</v>
      </c>
      <c r="H804">
        <f>VLOOKUP($A804,'Medical Examinations'!$A:$J,COLUMN('Medical Examinations'!G803),FALSE)</f>
        <v>1</v>
      </c>
      <c r="I804" t="str">
        <f>VLOOKUP($A804,'Medical Examinations'!$A:$J,COLUMN('Medical Examinations'!H803),FALSE)</f>
        <v>No</v>
      </c>
      <c r="J804" t="str">
        <f>VLOOKUP($A804,'Medical Examinations'!$A:$J,COLUMN('Medical Examinations'!I803),FALSE)</f>
        <v>Obesity</v>
      </c>
      <c r="K804" t="str">
        <f>VLOOKUP($A804,'Medical Examinations'!$A:$J,COLUMN('Medical Examinations'!J803),FALSE)</f>
        <v>Normal</v>
      </c>
      <c r="L804" s="30">
        <f>VLOOKUP($A804,'Hospitalisation Details'!$A:$K,COLUMN('Hospitalisation Details'!J803),FALSE)</f>
        <v>23643</v>
      </c>
      <c r="M804" s="23">
        <f>VLOOKUP($A804,'Hospitalisation Details'!$A:$K,COLUMN('Hospitalisation Details'!F803),FALSE)</f>
        <v>13019.16</v>
      </c>
      <c r="N804" t="str">
        <f>VLOOKUP($A804,'Hospitalisation Details'!$A:$K,COLUMN('Hospitalisation Details'!G803),FALSE)</f>
        <v>Tier - 3</v>
      </c>
      <c r="O804" t="str">
        <f>VLOOKUP($A804,'Hospitalisation Details'!$A:$K,COLUMN('Hospitalisation Details'!H803),FALSE)</f>
        <v>Tier - 1</v>
      </c>
      <c r="P804" t="str">
        <f>VLOOKUP($A804,'Hospitalisation Details'!$A:$K,COLUMN('Hospitalisation Details'!I803),FALSE)</f>
        <v>R1024</v>
      </c>
      <c r="Q804">
        <f>VLOOKUP($A804,'Hospitalisation Details'!$A:$K,COLUMN('Hospitalisation Details'!K803),FALSE)</f>
        <v>58</v>
      </c>
    </row>
    <row r="805" spans="1:17" ht="15.75" x14ac:dyDescent="0.25">
      <c r="A805" s="6" t="s">
        <v>845</v>
      </c>
      <c r="B805" t="str">
        <f>VLOOKUP(A805,'Customer Names'!A:E,COLUMN('Customer Names'!D804),FALSE)</f>
        <v>Ms. Katherine</v>
      </c>
      <c r="C805">
        <f>VLOOKUP($A805,'Medical Examinations'!$A:$J,COLUMN('Medical Examinations'!B804),FALSE)</f>
        <v>24.035</v>
      </c>
      <c r="D805">
        <f>VLOOKUP($A805,'Medical Examinations'!$A:$J,COLUMN('Medical Examinations'!C804),FALSE)</f>
        <v>11.71</v>
      </c>
      <c r="E805" t="str">
        <f>VLOOKUP($A805,'Medical Examinations'!$A:$J,COLUMN('Medical Examinations'!D804),FALSE)</f>
        <v>No</v>
      </c>
      <c r="F805" t="str">
        <f>VLOOKUP($A805,'Medical Examinations'!$A:$J,COLUMN('Medical Examinations'!E804),FALSE)</f>
        <v>No</v>
      </c>
      <c r="G805" t="str">
        <f>VLOOKUP($A805,'Medical Examinations'!$A:$J,COLUMN('Medical Examinations'!F804),FALSE)</f>
        <v>No</v>
      </c>
      <c r="H805">
        <f>VLOOKUP($A805,'Medical Examinations'!$A:$J,COLUMN('Medical Examinations'!G804),FALSE)</f>
        <v>0</v>
      </c>
      <c r="I805" t="str">
        <f>VLOOKUP($A805,'Medical Examinations'!$A:$J,COLUMN('Medical Examinations'!H804),FALSE)</f>
        <v>No</v>
      </c>
      <c r="J805" t="str">
        <f>VLOOKUP($A805,'Medical Examinations'!$A:$J,COLUMN('Medical Examinations'!I804),FALSE)</f>
        <v>Healthy Weight</v>
      </c>
      <c r="K805" t="str">
        <f>VLOOKUP($A805,'Medical Examinations'!$A:$J,COLUMN('Medical Examinations'!J804),FALSE)</f>
        <v>Diabetes</v>
      </c>
      <c r="L805" s="30">
        <f>VLOOKUP($A805,'Hospitalisation Details'!$A:$K,COLUMN('Hospitalisation Details'!J804),FALSE)</f>
        <v>22847</v>
      </c>
      <c r="M805" s="23">
        <f>VLOOKUP($A805,'Hospitalisation Details'!$A:$K,COLUMN('Hospitalisation Details'!F804),FALSE)</f>
        <v>13012.21</v>
      </c>
      <c r="N805" t="str">
        <f>VLOOKUP($A805,'Hospitalisation Details'!$A:$K,COLUMN('Hospitalisation Details'!G804),FALSE)</f>
        <v>Tier - 3</v>
      </c>
      <c r="O805" t="str">
        <f>VLOOKUP($A805,'Hospitalisation Details'!$A:$K,COLUMN('Hospitalisation Details'!H804),FALSE)</f>
        <v>Tier - 1</v>
      </c>
      <c r="P805" t="str">
        <f>VLOOKUP($A805,'Hospitalisation Details'!$A:$K,COLUMN('Hospitalisation Details'!I804),FALSE)</f>
        <v>R1012</v>
      </c>
      <c r="Q805">
        <f>VLOOKUP($A805,'Hospitalisation Details'!$A:$K,COLUMN('Hospitalisation Details'!K804),FALSE)</f>
        <v>60</v>
      </c>
    </row>
    <row r="806" spans="1:17" ht="15.75" x14ac:dyDescent="0.25">
      <c r="A806" s="6" t="s">
        <v>846</v>
      </c>
      <c r="B806" t="str">
        <f>VLOOKUP(A806,'Customer Names'!A:E,COLUMN('Customer Names'!D805),FALSE)</f>
        <v>Mr. Karl</v>
      </c>
      <c r="C806">
        <f>VLOOKUP($A806,'Medical Examinations'!$A:$J,COLUMN('Medical Examinations'!B805),FALSE)</f>
        <v>37.119999999999997</v>
      </c>
      <c r="D806">
        <f>VLOOKUP($A806,'Medical Examinations'!$A:$J,COLUMN('Medical Examinations'!C805),FALSE)</f>
        <v>5.29</v>
      </c>
      <c r="E806" t="str">
        <f>VLOOKUP($A806,'Medical Examinations'!$A:$J,COLUMN('Medical Examinations'!D805),FALSE)</f>
        <v>No</v>
      </c>
      <c r="F806" t="str">
        <f>VLOOKUP($A806,'Medical Examinations'!$A:$J,COLUMN('Medical Examinations'!E805),FALSE)</f>
        <v>No</v>
      </c>
      <c r="G806" t="str">
        <f>VLOOKUP($A806,'Medical Examinations'!$A:$J,COLUMN('Medical Examinations'!F805),FALSE)</f>
        <v>No</v>
      </c>
      <c r="H806">
        <f>VLOOKUP($A806,'Medical Examinations'!$A:$J,COLUMN('Medical Examinations'!G805),FALSE)</f>
        <v>2</v>
      </c>
      <c r="I806" t="str">
        <f>VLOOKUP($A806,'Medical Examinations'!$A:$J,COLUMN('Medical Examinations'!H805),FALSE)</f>
        <v>No</v>
      </c>
      <c r="J806" t="str">
        <f>VLOOKUP($A806,'Medical Examinations'!$A:$J,COLUMN('Medical Examinations'!I805),FALSE)</f>
        <v>Obesity</v>
      </c>
      <c r="K806" t="str">
        <f>VLOOKUP($A806,'Medical Examinations'!$A:$J,COLUMN('Medical Examinations'!J805),FALSE)</f>
        <v>Normal</v>
      </c>
      <c r="L806" s="30">
        <f>VLOOKUP($A806,'Hospitalisation Details'!$A:$K,COLUMN('Hospitalisation Details'!J805),FALSE)</f>
        <v>26569</v>
      </c>
      <c r="M806" s="23">
        <f>VLOOKUP($A806,'Hospitalisation Details'!$A:$K,COLUMN('Hospitalisation Details'!F805),FALSE)</f>
        <v>13010.86</v>
      </c>
      <c r="N806" t="str">
        <f>VLOOKUP($A806,'Hospitalisation Details'!$A:$K,COLUMN('Hospitalisation Details'!G805),FALSE)</f>
        <v>Tier - 3</v>
      </c>
      <c r="O806" t="str">
        <f>VLOOKUP($A806,'Hospitalisation Details'!$A:$K,COLUMN('Hospitalisation Details'!H805),FALSE)</f>
        <v>Tier - 2</v>
      </c>
      <c r="P806" t="str">
        <f>VLOOKUP($A806,'Hospitalisation Details'!$A:$K,COLUMN('Hospitalisation Details'!I805),FALSE)</f>
        <v>R1012</v>
      </c>
      <c r="Q806">
        <f>VLOOKUP($A806,'Hospitalisation Details'!$A:$K,COLUMN('Hospitalisation Details'!K805),FALSE)</f>
        <v>50</v>
      </c>
    </row>
    <row r="807" spans="1:17" ht="15.75" x14ac:dyDescent="0.25">
      <c r="A807" s="6" t="s">
        <v>847</v>
      </c>
      <c r="B807" t="str">
        <f>VLOOKUP(A807,'Customer Names'!A:E,COLUMN('Customer Names'!D806),FALSE)</f>
        <v>Mr. Stephen</v>
      </c>
      <c r="C807">
        <f>VLOOKUP($A807,'Medical Examinations'!$A:$J,COLUMN('Medical Examinations'!B806),FALSE)</f>
        <v>34.840000000000003</v>
      </c>
      <c r="D807">
        <f>VLOOKUP($A807,'Medical Examinations'!$A:$J,COLUMN('Medical Examinations'!C806),FALSE)</f>
        <v>6</v>
      </c>
      <c r="E807" t="str">
        <f>VLOOKUP($A807,'Medical Examinations'!$A:$J,COLUMN('Medical Examinations'!D806),FALSE)</f>
        <v>Yes</v>
      </c>
      <c r="F807" t="str">
        <f>VLOOKUP($A807,'Medical Examinations'!$A:$J,COLUMN('Medical Examinations'!E806),FALSE)</f>
        <v>No</v>
      </c>
      <c r="G807" t="str">
        <f>VLOOKUP($A807,'Medical Examinations'!$A:$J,COLUMN('Medical Examinations'!F806),FALSE)</f>
        <v>Yes</v>
      </c>
      <c r="H807">
        <f>VLOOKUP($A807,'Medical Examinations'!$A:$J,COLUMN('Medical Examinations'!G806),FALSE)</f>
        <v>1</v>
      </c>
      <c r="I807" t="str">
        <f>VLOOKUP($A807,'Medical Examinations'!$A:$J,COLUMN('Medical Examinations'!H806),FALSE)</f>
        <v>No</v>
      </c>
      <c r="J807" t="str">
        <f>VLOOKUP($A807,'Medical Examinations'!$A:$J,COLUMN('Medical Examinations'!I806),FALSE)</f>
        <v>Obesity</v>
      </c>
      <c r="K807" t="str">
        <f>VLOOKUP($A807,'Medical Examinations'!$A:$J,COLUMN('Medical Examinations'!J806),FALSE)</f>
        <v>Prediabetes</v>
      </c>
      <c r="L807" s="30">
        <f>VLOOKUP($A807,'Hospitalisation Details'!$A:$K,COLUMN('Hospitalisation Details'!J806),FALSE)</f>
        <v>25550</v>
      </c>
      <c r="M807" s="23">
        <f>VLOOKUP($A807,'Hospitalisation Details'!$A:$K,COLUMN('Hospitalisation Details'!F806),FALSE)</f>
        <v>13008.07</v>
      </c>
      <c r="N807" t="str">
        <f>VLOOKUP($A807,'Hospitalisation Details'!$A:$K,COLUMN('Hospitalisation Details'!G806),FALSE)</f>
        <v>Tier - 3</v>
      </c>
      <c r="O807" t="str">
        <f>VLOOKUP($A807,'Hospitalisation Details'!$A:$K,COLUMN('Hospitalisation Details'!H806),FALSE)</f>
        <v>Tier - 3</v>
      </c>
      <c r="P807" t="str">
        <f>VLOOKUP($A807,'Hospitalisation Details'!$A:$K,COLUMN('Hospitalisation Details'!I806),FALSE)</f>
        <v>R1012</v>
      </c>
      <c r="Q807">
        <f>VLOOKUP($A807,'Hospitalisation Details'!$A:$K,COLUMN('Hospitalisation Details'!K806),FALSE)</f>
        <v>53</v>
      </c>
    </row>
    <row r="808" spans="1:17" ht="15.75" x14ac:dyDescent="0.25">
      <c r="A808" s="6" t="s">
        <v>848</v>
      </c>
      <c r="B808" t="str">
        <f>VLOOKUP(A808,'Customer Names'!A:E,COLUMN('Customer Names'!D807),FALSE)</f>
        <v>Mr. Will</v>
      </c>
      <c r="C808">
        <f>VLOOKUP($A808,'Medical Examinations'!$A:$J,COLUMN('Medical Examinations'!B807),FALSE)</f>
        <v>29.53</v>
      </c>
      <c r="D808">
        <f>VLOOKUP($A808,'Medical Examinations'!$A:$J,COLUMN('Medical Examinations'!C807),FALSE)</f>
        <v>10.64</v>
      </c>
      <c r="E808" t="str">
        <f>VLOOKUP($A808,'Medical Examinations'!$A:$J,COLUMN('Medical Examinations'!D807),FALSE)</f>
        <v>No</v>
      </c>
      <c r="F808" t="str">
        <f>VLOOKUP($A808,'Medical Examinations'!$A:$J,COLUMN('Medical Examinations'!E807),FALSE)</f>
        <v>No</v>
      </c>
      <c r="G808" t="str">
        <f>VLOOKUP($A808,'Medical Examinations'!$A:$J,COLUMN('Medical Examinations'!F807),FALSE)</f>
        <v>No</v>
      </c>
      <c r="H808">
        <f>VLOOKUP($A808,'Medical Examinations'!$A:$J,COLUMN('Medical Examinations'!G807),FALSE)</f>
        <v>0</v>
      </c>
      <c r="I808" t="str">
        <f>VLOOKUP($A808,'Medical Examinations'!$A:$J,COLUMN('Medical Examinations'!H807),FALSE)</f>
        <v>No</v>
      </c>
      <c r="J808" t="str">
        <f>VLOOKUP($A808,'Medical Examinations'!$A:$J,COLUMN('Medical Examinations'!I807),FALSE)</f>
        <v>Overweight</v>
      </c>
      <c r="K808" t="str">
        <f>VLOOKUP($A808,'Medical Examinations'!$A:$J,COLUMN('Medical Examinations'!J807),FALSE)</f>
        <v>Diabetes</v>
      </c>
      <c r="L808" s="30">
        <f>VLOOKUP($A808,'Hospitalisation Details'!$A:$K,COLUMN('Hospitalisation Details'!J807),FALSE)</f>
        <v>22821</v>
      </c>
      <c r="M808" s="23">
        <f>VLOOKUP($A808,'Hospitalisation Details'!$A:$K,COLUMN('Hospitalisation Details'!F807),FALSE)</f>
        <v>13004.95</v>
      </c>
      <c r="N808" t="str">
        <f>VLOOKUP($A808,'Hospitalisation Details'!$A:$K,COLUMN('Hospitalisation Details'!G807),FALSE)</f>
        <v>Tier - 3</v>
      </c>
      <c r="O808" t="str">
        <f>VLOOKUP($A808,'Hospitalisation Details'!$A:$K,COLUMN('Hospitalisation Details'!H807),FALSE)</f>
        <v>Tier - 1</v>
      </c>
      <c r="P808" t="str">
        <f>VLOOKUP($A808,'Hospitalisation Details'!$A:$K,COLUMN('Hospitalisation Details'!I807),FALSE)</f>
        <v>R1012</v>
      </c>
      <c r="Q808">
        <f>VLOOKUP($A808,'Hospitalisation Details'!$A:$K,COLUMN('Hospitalisation Details'!K807),FALSE)</f>
        <v>60</v>
      </c>
    </row>
    <row r="809" spans="1:17" ht="15.75" x14ac:dyDescent="0.25">
      <c r="A809" s="6" t="s">
        <v>849</v>
      </c>
      <c r="B809" t="str">
        <f>VLOOKUP(A809,'Customer Names'!A:E,COLUMN('Customer Names'!D808),FALSE)</f>
        <v>Mr. Bradley</v>
      </c>
      <c r="C809">
        <f>VLOOKUP($A809,'Medical Examinations'!$A:$J,COLUMN('Medical Examinations'!B808),FALSE)</f>
        <v>42.51</v>
      </c>
      <c r="D809">
        <f>VLOOKUP($A809,'Medical Examinations'!$A:$J,COLUMN('Medical Examinations'!C808),FALSE)</f>
        <v>8.2100000000000009</v>
      </c>
      <c r="E809" t="str">
        <f>VLOOKUP($A809,'Medical Examinations'!$A:$J,COLUMN('Medical Examinations'!D808),FALSE)</f>
        <v>Yes</v>
      </c>
      <c r="F809" t="str">
        <f>VLOOKUP($A809,'Medical Examinations'!$A:$J,COLUMN('Medical Examinations'!E808),FALSE)</f>
        <v>No</v>
      </c>
      <c r="G809" t="str">
        <f>VLOOKUP($A809,'Medical Examinations'!$A:$J,COLUMN('Medical Examinations'!F808),FALSE)</f>
        <v>No</v>
      </c>
      <c r="H809">
        <f>VLOOKUP($A809,'Medical Examinations'!$A:$J,COLUMN('Medical Examinations'!G808),FALSE)</f>
        <v>0</v>
      </c>
      <c r="I809" t="str">
        <f>VLOOKUP($A809,'Medical Examinations'!$A:$J,COLUMN('Medical Examinations'!H808),FALSE)</f>
        <v>No</v>
      </c>
      <c r="J809" t="str">
        <f>VLOOKUP($A809,'Medical Examinations'!$A:$J,COLUMN('Medical Examinations'!I808),FALSE)</f>
        <v>Obesity</v>
      </c>
      <c r="K809" t="str">
        <f>VLOOKUP($A809,'Medical Examinations'!$A:$J,COLUMN('Medical Examinations'!J808),FALSE)</f>
        <v>Diabetes</v>
      </c>
      <c r="L809" s="30">
        <f>VLOOKUP($A809,'Hospitalisation Details'!$A:$K,COLUMN('Hospitalisation Details'!J808),FALSE)</f>
        <v>29889</v>
      </c>
      <c r="M809" s="23">
        <f>VLOOKUP($A809,'Hospitalisation Details'!$A:$K,COLUMN('Hospitalisation Details'!F808),FALSE)</f>
        <v>13002.91</v>
      </c>
      <c r="N809" t="str">
        <f>VLOOKUP($A809,'Hospitalisation Details'!$A:$K,COLUMN('Hospitalisation Details'!G808),FALSE)</f>
        <v>Tier - 3</v>
      </c>
      <c r="O809" t="str">
        <f>VLOOKUP($A809,'Hospitalisation Details'!$A:$K,COLUMN('Hospitalisation Details'!H808),FALSE)</f>
        <v>Tier - 1</v>
      </c>
      <c r="P809" t="str">
        <f>VLOOKUP($A809,'Hospitalisation Details'!$A:$K,COLUMN('Hospitalisation Details'!I808),FALSE)</f>
        <v>R1012</v>
      </c>
      <c r="Q809">
        <f>VLOOKUP($A809,'Hospitalisation Details'!$A:$K,COLUMN('Hospitalisation Details'!K808),FALSE)</f>
        <v>41</v>
      </c>
    </row>
    <row r="810" spans="1:17" ht="15.75" x14ac:dyDescent="0.25">
      <c r="A810" s="6" t="s">
        <v>850</v>
      </c>
      <c r="B810" t="str">
        <f>VLOOKUP(A810,'Customer Names'!A:E,COLUMN('Customer Names'!D809),FALSE)</f>
        <v>Mrs. Amy</v>
      </c>
      <c r="C810">
        <f>VLOOKUP($A810,'Medical Examinations'!$A:$J,COLUMN('Medical Examinations'!B809),FALSE)</f>
        <v>38.14</v>
      </c>
      <c r="D810">
        <f>VLOOKUP($A810,'Medical Examinations'!$A:$J,COLUMN('Medical Examinations'!C809),FALSE)</f>
        <v>5.58</v>
      </c>
      <c r="E810" t="str">
        <f>VLOOKUP($A810,'Medical Examinations'!$A:$J,COLUMN('Medical Examinations'!D809),FALSE)</f>
        <v>No</v>
      </c>
      <c r="F810" t="str">
        <f>VLOOKUP($A810,'Medical Examinations'!$A:$J,COLUMN('Medical Examinations'!E809),FALSE)</f>
        <v>No</v>
      </c>
      <c r="G810" t="str">
        <f>VLOOKUP($A810,'Medical Examinations'!$A:$J,COLUMN('Medical Examinations'!F809),FALSE)</f>
        <v>Yes</v>
      </c>
      <c r="H810">
        <f>VLOOKUP($A810,'Medical Examinations'!$A:$J,COLUMN('Medical Examinations'!G809),FALSE)</f>
        <v>1</v>
      </c>
      <c r="I810" t="str">
        <f>VLOOKUP($A810,'Medical Examinations'!$A:$J,COLUMN('Medical Examinations'!H809),FALSE)</f>
        <v>No</v>
      </c>
      <c r="J810" t="str">
        <f>VLOOKUP($A810,'Medical Examinations'!$A:$J,COLUMN('Medical Examinations'!I809),FALSE)</f>
        <v>Obesity</v>
      </c>
      <c r="K810" t="str">
        <f>VLOOKUP($A810,'Medical Examinations'!$A:$J,COLUMN('Medical Examinations'!J809),FALSE)</f>
        <v>Normal</v>
      </c>
      <c r="L810" s="30">
        <f>VLOOKUP($A810,'Hospitalisation Details'!$A:$K,COLUMN('Hospitalisation Details'!J809),FALSE)</f>
        <v>29186</v>
      </c>
      <c r="M810" s="23">
        <f>VLOOKUP($A810,'Hospitalisation Details'!$A:$K,COLUMN('Hospitalisation Details'!F809),FALSE)</f>
        <v>12994.12</v>
      </c>
      <c r="N810" t="str">
        <f>VLOOKUP($A810,'Hospitalisation Details'!$A:$K,COLUMN('Hospitalisation Details'!G809),FALSE)</f>
        <v>Tier - 3</v>
      </c>
      <c r="O810" t="str">
        <f>VLOOKUP($A810,'Hospitalisation Details'!$A:$K,COLUMN('Hospitalisation Details'!H809),FALSE)</f>
        <v>Tier - 2</v>
      </c>
      <c r="P810" t="str">
        <f>VLOOKUP($A810,'Hospitalisation Details'!$A:$K,COLUMN('Hospitalisation Details'!I809),FALSE)</f>
        <v>R1026</v>
      </c>
      <c r="Q810">
        <f>VLOOKUP($A810,'Hospitalisation Details'!$A:$K,COLUMN('Hospitalisation Details'!K809),FALSE)</f>
        <v>43</v>
      </c>
    </row>
    <row r="811" spans="1:17" ht="15.75" x14ac:dyDescent="0.25">
      <c r="A811" s="6" t="s">
        <v>851</v>
      </c>
      <c r="B811" t="str">
        <f>VLOOKUP(A811,'Customer Names'!A:E,COLUMN('Customer Names'!D810),FALSE)</f>
        <v>Mr. Matthew</v>
      </c>
      <c r="C811">
        <f>VLOOKUP($A811,'Medical Examinations'!$A:$J,COLUMN('Medical Examinations'!B810),FALSE)</f>
        <v>39.93</v>
      </c>
      <c r="D811">
        <f>VLOOKUP($A811,'Medical Examinations'!$A:$J,COLUMN('Medical Examinations'!C810),FALSE)</f>
        <v>8.75</v>
      </c>
      <c r="E811" t="str">
        <f>VLOOKUP($A811,'Medical Examinations'!$A:$J,COLUMN('Medical Examinations'!D810),FALSE)</f>
        <v>No</v>
      </c>
      <c r="F811" t="str">
        <f>VLOOKUP($A811,'Medical Examinations'!$A:$J,COLUMN('Medical Examinations'!E810),FALSE)</f>
        <v>No</v>
      </c>
      <c r="G811" t="str">
        <f>VLOOKUP($A811,'Medical Examinations'!$A:$J,COLUMN('Medical Examinations'!F810),FALSE)</f>
        <v>No</v>
      </c>
      <c r="H811">
        <f>VLOOKUP($A811,'Medical Examinations'!$A:$J,COLUMN('Medical Examinations'!G810),FALSE)</f>
        <v>0</v>
      </c>
      <c r="I811" t="str">
        <f>VLOOKUP($A811,'Medical Examinations'!$A:$J,COLUMN('Medical Examinations'!H810),FALSE)</f>
        <v>No</v>
      </c>
      <c r="J811" t="str">
        <f>VLOOKUP($A811,'Medical Examinations'!$A:$J,COLUMN('Medical Examinations'!I810),FALSE)</f>
        <v>Obesity</v>
      </c>
      <c r="K811" t="str">
        <f>VLOOKUP($A811,'Medical Examinations'!$A:$J,COLUMN('Medical Examinations'!J810),FALSE)</f>
        <v>Diabetes</v>
      </c>
      <c r="L811" s="30">
        <f>VLOOKUP($A811,'Hospitalisation Details'!$A:$K,COLUMN('Hospitalisation Details'!J810),FALSE)</f>
        <v>22248</v>
      </c>
      <c r="M811" s="23">
        <f>VLOOKUP($A811,'Hospitalisation Details'!$A:$K,COLUMN('Hospitalisation Details'!F810),FALSE)</f>
        <v>12982.87</v>
      </c>
      <c r="N811" t="str">
        <f>VLOOKUP($A811,'Hospitalisation Details'!$A:$K,COLUMN('Hospitalisation Details'!G810),FALSE)</f>
        <v>Tier - 3</v>
      </c>
      <c r="O811" t="str">
        <f>VLOOKUP($A811,'Hospitalisation Details'!$A:$K,COLUMN('Hospitalisation Details'!H810),FALSE)</f>
        <v>Tier - 1</v>
      </c>
      <c r="P811" t="str">
        <f>VLOOKUP($A811,'Hospitalisation Details'!$A:$K,COLUMN('Hospitalisation Details'!I810),FALSE)</f>
        <v>R1013</v>
      </c>
      <c r="Q811">
        <f>VLOOKUP($A811,'Hospitalisation Details'!$A:$K,COLUMN('Hospitalisation Details'!K810),FALSE)</f>
        <v>62</v>
      </c>
    </row>
    <row r="812" spans="1:17" ht="15.75" x14ac:dyDescent="0.25">
      <c r="A812" s="6" t="s">
        <v>852</v>
      </c>
      <c r="B812" t="str">
        <f>VLOOKUP(A812,'Customer Names'!A:E,COLUMN('Customer Names'!D811),FALSE)</f>
        <v>Mr. Doug</v>
      </c>
      <c r="C812">
        <f>VLOOKUP($A812,'Medical Examinations'!$A:$J,COLUMN('Medical Examinations'!B811),FALSE)</f>
        <v>38.83</v>
      </c>
      <c r="D812">
        <f>VLOOKUP($A812,'Medical Examinations'!$A:$J,COLUMN('Medical Examinations'!C811),FALSE)</f>
        <v>11.86</v>
      </c>
      <c r="E812" t="str">
        <f>VLOOKUP($A812,'Medical Examinations'!$A:$J,COLUMN('Medical Examinations'!D811),FALSE)</f>
        <v>No</v>
      </c>
      <c r="F812" t="str">
        <f>VLOOKUP($A812,'Medical Examinations'!$A:$J,COLUMN('Medical Examinations'!E811),FALSE)</f>
        <v>No</v>
      </c>
      <c r="G812" t="str">
        <f>VLOOKUP($A812,'Medical Examinations'!$A:$J,COLUMN('Medical Examinations'!F811),FALSE)</f>
        <v>No</v>
      </c>
      <c r="H812">
        <f>VLOOKUP($A812,'Medical Examinations'!$A:$J,COLUMN('Medical Examinations'!G811),FALSE)</f>
        <v>0</v>
      </c>
      <c r="I812" t="str">
        <f>VLOOKUP($A812,'Medical Examinations'!$A:$J,COLUMN('Medical Examinations'!H811),FALSE)</f>
        <v>No</v>
      </c>
      <c r="J812" t="str">
        <f>VLOOKUP($A812,'Medical Examinations'!$A:$J,COLUMN('Medical Examinations'!I811),FALSE)</f>
        <v>Obesity</v>
      </c>
      <c r="K812" t="str">
        <f>VLOOKUP($A812,'Medical Examinations'!$A:$J,COLUMN('Medical Examinations'!J811),FALSE)</f>
        <v>Diabetes</v>
      </c>
      <c r="L812" s="30">
        <f>VLOOKUP($A812,'Hospitalisation Details'!$A:$K,COLUMN('Hospitalisation Details'!J811),FALSE)</f>
        <v>22182</v>
      </c>
      <c r="M812" s="23">
        <f>VLOOKUP($A812,'Hospitalisation Details'!$A:$K,COLUMN('Hospitalisation Details'!F811),FALSE)</f>
        <v>12981.35</v>
      </c>
      <c r="N812" t="str">
        <f>VLOOKUP($A812,'Hospitalisation Details'!$A:$K,COLUMN('Hospitalisation Details'!G811),FALSE)</f>
        <v>Tier - 3</v>
      </c>
      <c r="O812" t="str">
        <f>VLOOKUP($A812,'Hospitalisation Details'!$A:$K,COLUMN('Hospitalisation Details'!H811),FALSE)</f>
        <v>Tier - 3</v>
      </c>
      <c r="P812" t="str">
        <f>VLOOKUP($A812,'Hospitalisation Details'!$A:$K,COLUMN('Hospitalisation Details'!I811),FALSE)</f>
        <v>R1013</v>
      </c>
      <c r="Q812">
        <f>VLOOKUP($A812,'Hospitalisation Details'!$A:$K,COLUMN('Hospitalisation Details'!K811),FALSE)</f>
        <v>62</v>
      </c>
    </row>
    <row r="813" spans="1:17" ht="15.75" x14ac:dyDescent="0.25">
      <c r="A813" s="6" t="s">
        <v>853</v>
      </c>
      <c r="B813" t="str">
        <f>VLOOKUP(A813,'Customer Names'!A:E,COLUMN('Customer Names'!D812),FALSE)</f>
        <v>Mr. Tom</v>
      </c>
      <c r="C813">
        <f>VLOOKUP($A813,'Medical Examinations'!$A:$J,COLUMN('Medical Examinations'!B812),FALSE)</f>
        <v>37.4</v>
      </c>
      <c r="D813">
        <f>VLOOKUP($A813,'Medical Examinations'!$A:$J,COLUMN('Medical Examinations'!C812),FALSE)</f>
        <v>11.46</v>
      </c>
      <c r="E813" t="str">
        <f>VLOOKUP($A813,'Medical Examinations'!$A:$J,COLUMN('Medical Examinations'!D812),FALSE)</f>
        <v>No</v>
      </c>
      <c r="F813" t="str">
        <f>VLOOKUP($A813,'Medical Examinations'!$A:$J,COLUMN('Medical Examinations'!E812),FALSE)</f>
        <v>No</v>
      </c>
      <c r="G813" t="str">
        <f>VLOOKUP($A813,'Medical Examinations'!$A:$J,COLUMN('Medical Examinations'!F812),FALSE)</f>
        <v>No</v>
      </c>
      <c r="H813">
        <f>VLOOKUP($A813,'Medical Examinations'!$A:$J,COLUMN('Medical Examinations'!G812),FALSE)</f>
        <v>0</v>
      </c>
      <c r="I813" t="str">
        <f>VLOOKUP($A813,'Medical Examinations'!$A:$J,COLUMN('Medical Examinations'!H812),FALSE)</f>
        <v>No</v>
      </c>
      <c r="J813" t="str">
        <f>VLOOKUP($A813,'Medical Examinations'!$A:$J,COLUMN('Medical Examinations'!I812),FALSE)</f>
        <v>Obesity</v>
      </c>
      <c r="K813" t="str">
        <f>VLOOKUP($A813,'Medical Examinations'!$A:$J,COLUMN('Medical Examinations'!J812),FALSE)</f>
        <v>Diabetes</v>
      </c>
      <c r="L813" s="30">
        <f>VLOOKUP($A813,'Hospitalisation Details'!$A:$K,COLUMN('Hospitalisation Details'!J812),FALSE)</f>
        <v>22089</v>
      </c>
      <c r="M813" s="23">
        <f>VLOOKUP($A813,'Hospitalisation Details'!$A:$K,COLUMN('Hospitalisation Details'!F812),FALSE)</f>
        <v>12979.36</v>
      </c>
      <c r="N813" t="str">
        <f>VLOOKUP($A813,'Hospitalisation Details'!$A:$K,COLUMN('Hospitalisation Details'!G812),FALSE)</f>
        <v>Tier - 3</v>
      </c>
      <c r="O813" t="str">
        <f>VLOOKUP($A813,'Hospitalisation Details'!$A:$K,COLUMN('Hospitalisation Details'!H812),FALSE)</f>
        <v>Tier - 1</v>
      </c>
      <c r="P813" t="str">
        <f>VLOOKUP($A813,'Hospitalisation Details'!$A:$K,COLUMN('Hospitalisation Details'!I812),FALSE)</f>
        <v>R1011</v>
      </c>
      <c r="Q813">
        <f>VLOOKUP($A813,'Hospitalisation Details'!$A:$K,COLUMN('Hospitalisation Details'!K812),FALSE)</f>
        <v>62</v>
      </c>
    </row>
    <row r="814" spans="1:17" ht="15.75" x14ac:dyDescent="0.25">
      <c r="A814" s="6" t="s">
        <v>854</v>
      </c>
      <c r="B814" t="str">
        <f>VLOOKUP(A814,'Customer Names'!A:E,COLUMN('Customer Names'!D813),FALSE)</f>
        <v>Mr. Jonathan</v>
      </c>
      <c r="C814">
        <f>VLOOKUP($A814,'Medical Examinations'!$A:$J,COLUMN('Medical Examinations'!B813),FALSE)</f>
        <v>21.4</v>
      </c>
      <c r="D814">
        <f>VLOOKUP($A814,'Medical Examinations'!$A:$J,COLUMN('Medical Examinations'!C813),FALSE)</f>
        <v>9.0299999999999994</v>
      </c>
      <c r="E814" t="str">
        <f>VLOOKUP($A814,'Medical Examinations'!$A:$J,COLUMN('Medical Examinations'!D813),FALSE)</f>
        <v>No</v>
      </c>
      <c r="F814" t="str">
        <f>VLOOKUP($A814,'Medical Examinations'!$A:$J,COLUMN('Medical Examinations'!E813),FALSE)</f>
        <v>No</v>
      </c>
      <c r="G814" t="str">
        <f>VLOOKUP($A814,'Medical Examinations'!$A:$J,COLUMN('Medical Examinations'!F813),FALSE)</f>
        <v>No</v>
      </c>
      <c r="H814">
        <f>VLOOKUP($A814,'Medical Examinations'!$A:$J,COLUMN('Medical Examinations'!G813),FALSE)</f>
        <v>0</v>
      </c>
      <c r="I814" t="str">
        <f>VLOOKUP($A814,'Medical Examinations'!$A:$J,COLUMN('Medical Examinations'!H813),FALSE)</f>
        <v>No</v>
      </c>
      <c r="J814" t="str">
        <f>VLOOKUP($A814,'Medical Examinations'!$A:$J,COLUMN('Medical Examinations'!I813),FALSE)</f>
        <v>Healthy Weight</v>
      </c>
      <c r="K814" t="str">
        <f>VLOOKUP($A814,'Medical Examinations'!$A:$J,COLUMN('Medical Examinations'!J813),FALSE)</f>
        <v>Diabetes</v>
      </c>
      <c r="L814" s="30">
        <f>VLOOKUP($A814,'Hospitalisation Details'!$A:$K,COLUMN('Hospitalisation Details'!J813),FALSE)</f>
        <v>22224</v>
      </c>
      <c r="M814" s="23">
        <f>VLOOKUP($A814,'Hospitalisation Details'!$A:$K,COLUMN('Hospitalisation Details'!F813),FALSE)</f>
        <v>12957.12</v>
      </c>
      <c r="N814" t="str">
        <f>VLOOKUP($A814,'Hospitalisation Details'!$A:$K,COLUMN('Hospitalisation Details'!G813),FALSE)</f>
        <v>Tier - 3</v>
      </c>
      <c r="O814" t="str">
        <f>VLOOKUP($A814,'Hospitalisation Details'!$A:$K,COLUMN('Hospitalisation Details'!H813),FALSE)</f>
        <v>Tier - 1</v>
      </c>
      <c r="P814" t="str">
        <f>VLOOKUP($A814,'Hospitalisation Details'!$A:$K,COLUMN('Hospitalisation Details'!I813),FALSE)</f>
        <v>R1011</v>
      </c>
      <c r="Q814">
        <f>VLOOKUP($A814,'Hospitalisation Details'!$A:$K,COLUMN('Hospitalisation Details'!K813),FALSE)</f>
        <v>62</v>
      </c>
    </row>
    <row r="815" spans="1:17" ht="15.75" x14ac:dyDescent="0.25">
      <c r="A815" s="6" t="s">
        <v>855</v>
      </c>
      <c r="B815" t="str">
        <f>VLOOKUP(A815,'Customer Names'!A:E,COLUMN('Customer Names'!D814),FALSE)</f>
        <v>Mr. Wayne</v>
      </c>
      <c r="C815">
        <f>VLOOKUP($A815,'Medical Examinations'!$A:$J,COLUMN('Medical Examinations'!B814),FALSE)</f>
        <v>38.380000000000003</v>
      </c>
      <c r="D815">
        <f>VLOOKUP($A815,'Medical Examinations'!$A:$J,COLUMN('Medical Examinations'!C814),FALSE)</f>
        <v>8.26</v>
      </c>
      <c r="E815" t="str">
        <f>VLOOKUP($A815,'Medical Examinations'!$A:$J,COLUMN('Medical Examinations'!D814),FALSE)</f>
        <v>Yes</v>
      </c>
      <c r="F815" t="str">
        <f>VLOOKUP($A815,'Medical Examinations'!$A:$J,COLUMN('Medical Examinations'!E814),FALSE)</f>
        <v>No</v>
      </c>
      <c r="G815" t="str">
        <f>VLOOKUP($A815,'Medical Examinations'!$A:$J,COLUMN('Medical Examinations'!F814),FALSE)</f>
        <v>No</v>
      </c>
      <c r="H815">
        <f>VLOOKUP($A815,'Medical Examinations'!$A:$J,COLUMN('Medical Examinations'!G814),FALSE)</f>
        <v>2</v>
      </c>
      <c r="I815" t="str">
        <f>VLOOKUP($A815,'Medical Examinations'!$A:$J,COLUMN('Medical Examinations'!H814),FALSE)</f>
        <v>No</v>
      </c>
      <c r="J815" t="str">
        <f>VLOOKUP($A815,'Medical Examinations'!$A:$J,COLUMN('Medical Examinations'!I814),FALSE)</f>
        <v>Obesity</v>
      </c>
      <c r="K815" t="str">
        <f>VLOOKUP($A815,'Medical Examinations'!$A:$J,COLUMN('Medical Examinations'!J814),FALSE)</f>
        <v>Diabetes</v>
      </c>
      <c r="L815" s="30">
        <f>VLOOKUP($A815,'Hospitalisation Details'!$A:$K,COLUMN('Hospitalisation Details'!J814),FALSE)</f>
        <v>22513</v>
      </c>
      <c r="M815" s="23">
        <f>VLOOKUP($A815,'Hospitalisation Details'!$A:$K,COLUMN('Hospitalisation Details'!F814),FALSE)</f>
        <v>12950.07</v>
      </c>
      <c r="N815" t="str">
        <f>VLOOKUP($A815,'Hospitalisation Details'!$A:$K,COLUMN('Hospitalisation Details'!G814),FALSE)</f>
        <v>Tier - 3</v>
      </c>
      <c r="O815" t="str">
        <f>VLOOKUP($A815,'Hospitalisation Details'!$A:$K,COLUMN('Hospitalisation Details'!H814),FALSE)</f>
        <v>Tier - 1</v>
      </c>
      <c r="P815" t="str">
        <f>VLOOKUP($A815,'Hospitalisation Details'!$A:$K,COLUMN('Hospitalisation Details'!I814),FALSE)</f>
        <v>R1012</v>
      </c>
      <c r="Q815">
        <f>VLOOKUP($A815,'Hospitalisation Details'!$A:$K,COLUMN('Hospitalisation Details'!K814),FALSE)</f>
        <v>61</v>
      </c>
    </row>
    <row r="816" spans="1:17" ht="15.75" x14ac:dyDescent="0.25">
      <c r="A816" s="6" t="s">
        <v>856</v>
      </c>
      <c r="B816" t="str">
        <f>VLOOKUP(A816,'Customer Names'!A:E,COLUMN('Customer Names'!D815),FALSE)</f>
        <v>Mr. Nobuyori</v>
      </c>
      <c r="C816">
        <f>VLOOKUP($A816,'Medical Examinations'!$A:$J,COLUMN('Medical Examinations'!B815),FALSE)</f>
        <v>33.659999999999997</v>
      </c>
      <c r="D816">
        <f>VLOOKUP($A816,'Medical Examinations'!$A:$J,COLUMN('Medical Examinations'!C815),FALSE)</f>
        <v>5.42</v>
      </c>
      <c r="E816" t="str">
        <f>VLOOKUP($A816,'Medical Examinations'!$A:$J,COLUMN('Medical Examinations'!D815),FALSE)</f>
        <v>Yes</v>
      </c>
      <c r="F816" t="str">
        <f>VLOOKUP($A816,'Medical Examinations'!$A:$J,COLUMN('Medical Examinations'!E815),FALSE)</f>
        <v>No</v>
      </c>
      <c r="G816" t="str">
        <f>VLOOKUP($A816,'Medical Examinations'!$A:$J,COLUMN('Medical Examinations'!F815),FALSE)</f>
        <v>No</v>
      </c>
      <c r="H816">
        <f>VLOOKUP($A816,'Medical Examinations'!$A:$J,COLUMN('Medical Examinations'!G815),FALSE)</f>
        <v>2</v>
      </c>
      <c r="I816" t="str">
        <f>VLOOKUP($A816,'Medical Examinations'!$A:$J,COLUMN('Medical Examinations'!H815),FALSE)</f>
        <v>No</v>
      </c>
      <c r="J816" t="str">
        <f>VLOOKUP($A816,'Medical Examinations'!$A:$J,COLUMN('Medical Examinations'!I815),FALSE)</f>
        <v>Obesity</v>
      </c>
      <c r="K816" t="str">
        <f>VLOOKUP($A816,'Medical Examinations'!$A:$J,COLUMN('Medical Examinations'!J815),FALSE)</f>
        <v>Normal</v>
      </c>
      <c r="L816" s="30">
        <f>VLOOKUP($A816,'Hospitalisation Details'!$A:$K,COLUMN('Hospitalisation Details'!J815),FALSE)</f>
        <v>24463</v>
      </c>
      <c r="M816" s="23">
        <f>VLOOKUP($A816,'Hospitalisation Details'!$A:$K,COLUMN('Hospitalisation Details'!F815),FALSE)</f>
        <v>12949.16</v>
      </c>
      <c r="N816" t="str">
        <f>VLOOKUP($A816,'Hospitalisation Details'!$A:$K,COLUMN('Hospitalisation Details'!G815),FALSE)</f>
        <v>Tier - 3</v>
      </c>
      <c r="O816" t="str">
        <f>VLOOKUP($A816,'Hospitalisation Details'!$A:$K,COLUMN('Hospitalisation Details'!H815),FALSE)</f>
        <v>Tier - 3</v>
      </c>
      <c r="P816" t="str">
        <f>VLOOKUP($A816,'Hospitalisation Details'!$A:$K,COLUMN('Hospitalisation Details'!I815),FALSE)</f>
        <v>R1013</v>
      </c>
      <c r="Q816">
        <f>VLOOKUP($A816,'Hospitalisation Details'!$A:$K,COLUMN('Hospitalisation Details'!K815),FALSE)</f>
        <v>56</v>
      </c>
    </row>
    <row r="817" spans="1:17" ht="15.75" x14ac:dyDescent="0.25">
      <c r="A817" s="6" t="s">
        <v>857</v>
      </c>
      <c r="B817" t="str">
        <f>VLOOKUP(A817,'Customer Names'!A:E,COLUMN('Customer Names'!D816),FALSE)</f>
        <v>Mr. Rich</v>
      </c>
      <c r="C817">
        <f>VLOOKUP($A817,'Medical Examinations'!$A:$J,COLUMN('Medical Examinations'!B816),FALSE)</f>
        <v>31.79</v>
      </c>
      <c r="D817">
        <f>VLOOKUP($A817,'Medical Examinations'!$A:$J,COLUMN('Medical Examinations'!C816),FALSE)</f>
        <v>11.33</v>
      </c>
      <c r="E817" t="str">
        <f>VLOOKUP($A817,'Medical Examinations'!$A:$J,COLUMN('Medical Examinations'!D816),FALSE)</f>
        <v>Yes</v>
      </c>
      <c r="F817" t="str">
        <f>VLOOKUP($A817,'Medical Examinations'!$A:$J,COLUMN('Medical Examinations'!E816),FALSE)</f>
        <v>No</v>
      </c>
      <c r="G817" t="str">
        <f>VLOOKUP($A817,'Medical Examinations'!$A:$J,COLUMN('Medical Examinations'!F816),FALSE)</f>
        <v>Yes</v>
      </c>
      <c r="H817">
        <f>VLOOKUP($A817,'Medical Examinations'!$A:$J,COLUMN('Medical Examinations'!G816),FALSE)</f>
        <v>1</v>
      </c>
      <c r="I817" t="str">
        <f>VLOOKUP($A817,'Medical Examinations'!$A:$J,COLUMN('Medical Examinations'!H816),FALSE)</f>
        <v>No</v>
      </c>
      <c r="J817" t="str">
        <f>VLOOKUP($A817,'Medical Examinations'!$A:$J,COLUMN('Medical Examinations'!I816),FALSE)</f>
        <v>Obesity</v>
      </c>
      <c r="K817" t="str">
        <f>VLOOKUP($A817,'Medical Examinations'!$A:$J,COLUMN('Medical Examinations'!J816),FALSE)</f>
        <v>Diabetes</v>
      </c>
      <c r="L817" s="30">
        <f>VLOOKUP($A817,'Hospitalisation Details'!$A:$K,COLUMN('Hospitalisation Details'!J816),FALSE)</f>
        <v>23237</v>
      </c>
      <c r="M817" s="23">
        <f>VLOOKUP($A817,'Hospitalisation Details'!$A:$K,COLUMN('Hospitalisation Details'!F816),FALSE)</f>
        <v>12928.79</v>
      </c>
      <c r="N817" t="str">
        <f>VLOOKUP($A817,'Hospitalisation Details'!$A:$K,COLUMN('Hospitalisation Details'!G816),FALSE)</f>
        <v>Tier - 3</v>
      </c>
      <c r="O817" t="str">
        <f>VLOOKUP($A817,'Hospitalisation Details'!$A:$K,COLUMN('Hospitalisation Details'!H816),FALSE)</f>
        <v>Tier - 2</v>
      </c>
      <c r="P817" t="str">
        <f>VLOOKUP($A817,'Hospitalisation Details'!$A:$K,COLUMN('Hospitalisation Details'!I816),FALSE)</f>
        <v>R1013</v>
      </c>
      <c r="Q817">
        <f>VLOOKUP($A817,'Hospitalisation Details'!$A:$K,COLUMN('Hospitalisation Details'!K816),FALSE)</f>
        <v>59</v>
      </c>
    </row>
    <row r="818" spans="1:17" ht="15.75" x14ac:dyDescent="0.25">
      <c r="A818" s="6" t="s">
        <v>858</v>
      </c>
      <c r="B818" t="str">
        <f>VLOOKUP(A818,'Customer Names'!A:E,COLUMN('Customer Names'!D817),FALSE)</f>
        <v>Mr. Marcos</v>
      </c>
      <c r="C818">
        <f>VLOOKUP($A818,'Medical Examinations'!$A:$J,COLUMN('Medical Examinations'!B817),FALSE)</f>
        <v>29.7</v>
      </c>
      <c r="D818">
        <f>VLOOKUP($A818,'Medical Examinations'!$A:$J,COLUMN('Medical Examinations'!C817),FALSE)</f>
        <v>7.69</v>
      </c>
      <c r="E818" t="str">
        <f>VLOOKUP($A818,'Medical Examinations'!$A:$J,COLUMN('Medical Examinations'!D817),FALSE)</f>
        <v>Yes</v>
      </c>
      <c r="F818" t="str">
        <f>VLOOKUP($A818,'Medical Examinations'!$A:$J,COLUMN('Medical Examinations'!E817),FALSE)</f>
        <v>No</v>
      </c>
      <c r="G818" t="str">
        <f>VLOOKUP($A818,'Medical Examinations'!$A:$J,COLUMN('Medical Examinations'!F817),FALSE)</f>
        <v>Yes</v>
      </c>
      <c r="H818">
        <f>VLOOKUP($A818,'Medical Examinations'!$A:$J,COLUMN('Medical Examinations'!G817),FALSE)</f>
        <v>1</v>
      </c>
      <c r="I818" t="str">
        <f>VLOOKUP($A818,'Medical Examinations'!$A:$J,COLUMN('Medical Examinations'!H817),FALSE)</f>
        <v>No</v>
      </c>
      <c r="J818" t="str">
        <f>VLOOKUP($A818,'Medical Examinations'!$A:$J,COLUMN('Medical Examinations'!I817),FALSE)</f>
        <v>Overweight</v>
      </c>
      <c r="K818" t="str">
        <f>VLOOKUP($A818,'Medical Examinations'!$A:$J,COLUMN('Medical Examinations'!J817),FALSE)</f>
        <v>Diabetes</v>
      </c>
      <c r="L818" s="30">
        <f>VLOOKUP($A818,'Hospitalisation Details'!$A:$K,COLUMN('Hospitalisation Details'!J817),FALSE)</f>
        <v>23255</v>
      </c>
      <c r="M818" s="23">
        <f>VLOOKUP($A818,'Hospitalisation Details'!$A:$K,COLUMN('Hospitalisation Details'!F817),FALSE)</f>
        <v>12925.89</v>
      </c>
      <c r="N818" t="str">
        <f>VLOOKUP($A818,'Hospitalisation Details'!$A:$K,COLUMN('Hospitalisation Details'!G817),FALSE)</f>
        <v>Tier - 3</v>
      </c>
      <c r="O818" t="str">
        <f>VLOOKUP($A818,'Hospitalisation Details'!$A:$K,COLUMN('Hospitalisation Details'!H817),FALSE)</f>
        <v>Tier - 2</v>
      </c>
      <c r="P818" t="str">
        <f>VLOOKUP($A818,'Hospitalisation Details'!$A:$K,COLUMN('Hospitalisation Details'!I817),FALSE)</f>
        <v>R1013</v>
      </c>
      <c r="Q818">
        <f>VLOOKUP($A818,'Hospitalisation Details'!$A:$K,COLUMN('Hospitalisation Details'!K817),FALSE)</f>
        <v>59</v>
      </c>
    </row>
    <row r="819" spans="1:17" ht="15.75" x14ac:dyDescent="0.25">
      <c r="A819" s="6" t="s">
        <v>859</v>
      </c>
      <c r="B819" t="str">
        <f>VLOOKUP(A819,'Customer Names'!A:E,COLUMN('Customer Names'!D818),FALSE)</f>
        <v>Mr. Dave</v>
      </c>
      <c r="C819">
        <f>VLOOKUP($A819,'Medical Examinations'!$A:$J,COLUMN('Medical Examinations'!B818),FALSE)</f>
        <v>25.46</v>
      </c>
      <c r="D819">
        <f>VLOOKUP($A819,'Medical Examinations'!$A:$J,COLUMN('Medical Examinations'!C818),FALSE)</f>
        <v>8.77</v>
      </c>
      <c r="E819" t="str">
        <f>VLOOKUP($A819,'Medical Examinations'!$A:$J,COLUMN('Medical Examinations'!D818),FALSE)</f>
        <v>Yes</v>
      </c>
      <c r="F819" t="str">
        <f>VLOOKUP($A819,'Medical Examinations'!$A:$J,COLUMN('Medical Examinations'!E818),FALSE)</f>
        <v>No</v>
      </c>
      <c r="G819" t="str">
        <f>VLOOKUP($A819,'Medical Examinations'!$A:$J,COLUMN('Medical Examinations'!F818),FALSE)</f>
        <v>Yes</v>
      </c>
      <c r="H819">
        <f>VLOOKUP($A819,'Medical Examinations'!$A:$J,COLUMN('Medical Examinations'!G818),FALSE)</f>
        <v>1</v>
      </c>
      <c r="I819" t="str">
        <f>VLOOKUP($A819,'Medical Examinations'!$A:$J,COLUMN('Medical Examinations'!H818),FALSE)</f>
        <v>No</v>
      </c>
      <c r="J819" t="str">
        <f>VLOOKUP($A819,'Medical Examinations'!$A:$J,COLUMN('Medical Examinations'!I818),FALSE)</f>
        <v>Overweight</v>
      </c>
      <c r="K819" t="str">
        <f>VLOOKUP($A819,'Medical Examinations'!$A:$J,COLUMN('Medical Examinations'!J818),FALSE)</f>
        <v>Diabetes</v>
      </c>
      <c r="L819" s="30">
        <f>VLOOKUP($A819,'Hospitalisation Details'!$A:$K,COLUMN('Hospitalisation Details'!J818),FALSE)</f>
        <v>23239</v>
      </c>
      <c r="M819" s="23">
        <f>VLOOKUP($A819,'Hospitalisation Details'!$A:$K,COLUMN('Hospitalisation Details'!F818),FALSE)</f>
        <v>12913.99</v>
      </c>
      <c r="N819" t="str">
        <f>VLOOKUP($A819,'Hospitalisation Details'!$A:$K,COLUMN('Hospitalisation Details'!G818),FALSE)</f>
        <v>Tier - 3</v>
      </c>
      <c r="O819" t="str">
        <f>VLOOKUP($A819,'Hospitalisation Details'!$A:$K,COLUMN('Hospitalisation Details'!H818),FALSE)</f>
        <v>Tier - 2</v>
      </c>
      <c r="P819" t="str">
        <f>VLOOKUP($A819,'Hospitalisation Details'!$A:$K,COLUMN('Hospitalisation Details'!I818),FALSE)</f>
        <v>R1016</v>
      </c>
      <c r="Q819">
        <f>VLOOKUP($A819,'Hospitalisation Details'!$A:$K,COLUMN('Hospitalisation Details'!K818),FALSE)</f>
        <v>59</v>
      </c>
    </row>
    <row r="820" spans="1:17" ht="15.75" x14ac:dyDescent="0.25">
      <c r="A820" s="6" t="s">
        <v>860</v>
      </c>
      <c r="B820" t="str">
        <f>VLOOKUP(A820,'Customer Names'!A:E,COLUMN('Customer Names'!D819),FALSE)</f>
        <v>Mr. Andy</v>
      </c>
      <c r="C820">
        <f>VLOOKUP($A820,'Medical Examinations'!$A:$J,COLUMN('Medical Examinations'!B819),FALSE)</f>
        <v>39.14</v>
      </c>
      <c r="D820">
        <f>VLOOKUP($A820,'Medical Examinations'!$A:$J,COLUMN('Medical Examinations'!C819),FALSE)</f>
        <v>4.91</v>
      </c>
      <c r="E820" t="str">
        <f>VLOOKUP($A820,'Medical Examinations'!$A:$J,COLUMN('Medical Examinations'!D819),FALSE)</f>
        <v>No</v>
      </c>
      <c r="F820" t="str">
        <f>VLOOKUP($A820,'Medical Examinations'!$A:$J,COLUMN('Medical Examinations'!E819),FALSE)</f>
        <v>Yes</v>
      </c>
      <c r="G820" t="str">
        <f>VLOOKUP($A820,'Medical Examinations'!$A:$J,COLUMN('Medical Examinations'!F819),FALSE)</f>
        <v>No</v>
      </c>
      <c r="H820">
        <f>VLOOKUP($A820,'Medical Examinations'!$A:$J,COLUMN('Medical Examinations'!G819),FALSE)</f>
        <v>1</v>
      </c>
      <c r="I820" t="str">
        <f>VLOOKUP($A820,'Medical Examinations'!$A:$J,COLUMN('Medical Examinations'!H819),FALSE)</f>
        <v>No</v>
      </c>
      <c r="J820" t="str">
        <f>VLOOKUP($A820,'Medical Examinations'!$A:$J,COLUMN('Medical Examinations'!I819),FALSE)</f>
        <v>Obesity</v>
      </c>
      <c r="K820" t="str">
        <f>VLOOKUP($A820,'Medical Examinations'!$A:$J,COLUMN('Medical Examinations'!J819),FALSE)</f>
        <v>Normal</v>
      </c>
      <c r="L820" s="30">
        <f>VLOOKUP($A820,'Hospitalisation Details'!$A:$K,COLUMN('Hospitalisation Details'!J819),FALSE)</f>
        <v>38177</v>
      </c>
      <c r="M820" s="23">
        <f>VLOOKUP($A820,'Hospitalisation Details'!$A:$K,COLUMN('Hospitalisation Details'!F819),FALSE)</f>
        <v>12890.06</v>
      </c>
      <c r="N820" t="str">
        <f>VLOOKUP($A820,'Hospitalisation Details'!$A:$K,COLUMN('Hospitalisation Details'!G819),FALSE)</f>
        <v>Tier - 3</v>
      </c>
      <c r="O820" t="str">
        <f>VLOOKUP($A820,'Hospitalisation Details'!$A:$K,COLUMN('Hospitalisation Details'!H819),FALSE)</f>
        <v>Tier - 1</v>
      </c>
      <c r="P820" t="str">
        <f>VLOOKUP($A820,'Hospitalisation Details'!$A:$K,COLUMN('Hospitalisation Details'!I819),FALSE)</f>
        <v>R1019</v>
      </c>
      <c r="Q820">
        <f>VLOOKUP($A820,'Hospitalisation Details'!$A:$K,COLUMN('Hospitalisation Details'!K819),FALSE)</f>
        <v>18</v>
      </c>
    </row>
    <row r="821" spans="1:17" ht="15.75" x14ac:dyDescent="0.25">
      <c r="A821" s="6" t="s">
        <v>861</v>
      </c>
      <c r="B821" t="str">
        <f>VLOOKUP(A821,'Customer Names'!A:E,COLUMN('Customer Names'!D820),FALSE)</f>
        <v>Ms. Mary</v>
      </c>
      <c r="C821">
        <f>VLOOKUP($A821,'Medical Examinations'!$A:$J,COLUMN('Medical Examinations'!B820),FALSE)</f>
        <v>41.2</v>
      </c>
      <c r="D821">
        <f>VLOOKUP($A821,'Medical Examinations'!$A:$J,COLUMN('Medical Examinations'!C820),FALSE)</f>
        <v>4.95</v>
      </c>
      <c r="E821" t="str">
        <f>VLOOKUP($A821,'Medical Examinations'!$A:$J,COLUMN('Medical Examinations'!D820),FALSE)</f>
        <v>No</v>
      </c>
      <c r="F821" t="str">
        <f>VLOOKUP($A821,'Medical Examinations'!$A:$J,COLUMN('Medical Examinations'!E820),FALSE)</f>
        <v>No</v>
      </c>
      <c r="G821" t="str">
        <f>VLOOKUP($A821,'Medical Examinations'!$A:$J,COLUMN('Medical Examinations'!F820),FALSE)</f>
        <v>No</v>
      </c>
      <c r="H821">
        <f>VLOOKUP($A821,'Medical Examinations'!$A:$J,COLUMN('Medical Examinations'!G820),FALSE)</f>
        <v>1</v>
      </c>
      <c r="I821" t="str">
        <f>VLOOKUP($A821,'Medical Examinations'!$A:$J,COLUMN('Medical Examinations'!H820),FALSE)</f>
        <v>No</v>
      </c>
      <c r="J821" t="str">
        <f>VLOOKUP($A821,'Medical Examinations'!$A:$J,COLUMN('Medical Examinations'!I820),FALSE)</f>
        <v>Obesity</v>
      </c>
      <c r="K821" t="str">
        <f>VLOOKUP($A821,'Medical Examinations'!$A:$J,COLUMN('Medical Examinations'!J820),FALSE)</f>
        <v>Normal</v>
      </c>
      <c r="L821" s="30">
        <f>VLOOKUP($A821,'Hospitalisation Details'!$A:$K,COLUMN('Hospitalisation Details'!J820),FALSE)</f>
        <v>30900</v>
      </c>
      <c r="M821" s="23">
        <f>VLOOKUP($A821,'Hospitalisation Details'!$A:$K,COLUMN('Hospitalisation Details'!F820),FALSE)</f>
        <v>12870.31</v>
      </c>
      <c r="N821" t="str">
        <f>VLOOKUP($A821,'Hospitalisation Details'!$A:$K,COLUMN('Hospitalisation Details'!G820),FALSE)</f>
        <v>Tier - 3</v>
      </c>
      <c r="O821" t="str">
        <f>VLOOKUP($A821,'Hospitalisation Details'!$A:$K,COLUMN('Hospitalisation Details'!H820),FALSE)</f>
        <v>Tier - 3</v>
      </c>
      <c r="P821" t="str">
        <f>VLOOKUP($A821,'Hospitalisation Details'!$A:$K,COLUMN('Hospitalisation Details'!I820),FALSE)</f>
        <v>R1012</v>
      </c>
      <c r="Q821">
        <f>VLOOKUP($A821,'Hospitalisation Details'!$A:$K,COLUMN('Hospitalisation Details'!K820),FALSE)</f>
        <v>38</v>
      </c>
    </row>
    <row r="822" spans="1:17" ht="15.75" x14ac:dyDescent="0.25">
      <c r="A822" s="6" t="s">
        <v>862</v>
      </c>
      <c r="B822" t="str">
        <f>VLOOKUP(A822,'Customer Names'!A:E,COLUMN('Customer Names'!D821),FALSE)</f>
        <v>Mr. Marcus</v>
      </c>
      <c r="C822">
        <f>VLOOKUP($A822,'Medical Examinations'!$A:$J,COLUMN('Medical Examinations'!B821),FALSE)</f>
        <v>28.81</v>
      </c>
      <c r="D822">
        <f>VLOOKUP($A822,'Medical Examinations'!$A:$J,COLUMN('Medical Examinations'!C821),FALSE)</f>
        <v>10.8</v>
      </c>
      <c r="E822" t="str">
        <f>VLOOKUP($A822,'Medical Examinations'!$A:$J,COLUMN('Medical Examinations'!D821),FALSE)</f>
        <v>Yes</v>
      </c>
      <c r="F822" t="str">
        <f>VLOOKUP($A822,'Medical Examinations'!$A:$J,COLUMN('Medical Examinations'!E821),FALSE)</f>
        <v>No</v>
      </c>
      <c r="G822" t="str">
        <f>VLOOKUP($A822,'Medical Examinations'!$A:$J,COLUMN('Medical Examinations'!F821),FALSE)</f>
        <v>Yes</v>
      </c>
      <c r="H822">
        <f>VLOOKUP($A822,'Medical Examinations'!$A:$J,COLUMN('Medical Examinations'!G821),FALSE)</f>
        <v>1</v>
      </c>
      <c r="I822" t="str">
        <f>VLOOKUP($A822,'Medical Examinations'!$A:$J,COLUMN('Medical Examinations'!H821),FALSE)</f>
        <v>No</v>
      </c>
      <c r="J822" t="str">
        <f>VLOOKUP($A822,'Medical Examinations'!$A:$J,COLUMN('Medical Examinations'!I821),FALSE)</f>
        <v>Overweight</v>
      </c>
      <c r="K822" t="str">
        <f>VLOOKUP($A822,'Medical Examinations'!$A:$J,COLUMN('Medical Examinations'!J821),FALSE)</f>
        <v>Diabetes</v>
      </c>
      <c r="L822" s="30">
        <f>VLOOKUP($A822,'Hospitalisation Details'!$A:$K,COLUMN('Hospitalisation Details'!J821),FALSE)</f>
        <v>23281</v>
      </c>
      <c r="M822" s="23">
        <f>VLOOKUP($A822,'Hospitalisation Details'!$A:$K,COLUMN('Hospitalisation Details'!F821),FALSE)</f>
        <v>12856.84</v>
      </c>
      <c r="N822" t="str">
        <f>VLOOKUP($A822,'Hospitalisation Details'!$A:$K,COLUMN('Hospitalisation Details'!G821),FALSE)</f>
        <v>Tier - 3</v>
      </c>
      <c r="O822" t="str">
        <f>VLOOKUP($A822,'Hospitalisation Details'!$A:$K,COLUMN('Hospitalisation Details'!H821),FALSE)</f>
        <v>Tier - 3</v>
      </c>
      <c r="P822" t="str">
        <f>VLOOKUP($A822,'Hospitalisation Details'!$A:$K,COLUMN('Hospitalisation Details'!I821),FALSE)</f>
        <v>R1021</v>
      </c>
      <c r="Q822">
        <f>VLOOKUP($A822,'Hospitalisation Details'!$A:$K,COLUMN('Hospitalisation Details'!K821),FALSE)</f>
        <v>59</v>
      </c>
    </row>
    <row r="823" spans="1:17" ht="15.75" x14ac:dyDescent="0.25">
      <c r="A823" s="6" t="s">
        <v>863</v>
      </c>
      <c r="B823" t="str">
        <f>VLOOKUP(A823,'Customer Names'!A:E,COLUMN('Customer Names'!D822),FALSE)</f>
        <v>Mr. Thomas</v>
      </c>
      <c r="C823">
        <f>VLOOKUP($A823,'Medical Examinations'!$A:$J,COLUMN('Medical Examinations'!B822),FALSE)</f>
        <v>37.409999999999997</v>
      </c>
      <c r="D823">
        <f>VLOOKUP($A823,'Medical Examinations'!$A:$J,COLUMN('Medical Examinations'!C822),FALSE)</f>
        <v>7.21</v>
      </c>
      <c r="E823" t="str">
        <f>VLOOKUP($A823,'Medical Examinations'!$A:$J,COLUMN('Medical Examinations'!D822),FALSE)</f>
        <v>No</v>
      </c>
      <c r="F823" t="str">
        <f>VLOOKUP($A823,'Medical Examinations'!$A:$J,COLUMN('Medical Examinations'!E822),FALSE)</f>
        <v>No</v>
      </c>
      <c r="G823" t="str">
        <f>VLOOKUP($A823,'Medical Examinations'!$A:$J,COLUMN('Medical Examinations'!F822),FALSE)</f>
        <v>No</v>
      </c>
      <c r="H823">
        <f>VLOOKUP($A823,'Medical Examinations'!$A:$J,COLUMN('Medical Examinations'!G822),FALSE)</f>
        <v>2</v>
      </c>
      <c r="I823" t="str">
        <f>VLOOKUP($A823,'Medical Examinations'!$A:$J,COLUMN('Medical Examinations'!H822),FALSE)</f>
        <v>No</v>
      </c>
      <c r="J823" t="str">
        <f>VLOOKUP($A823,'Medical Examinations'!$A:$J,COLUMN('Medical Examinations'!I822),FALSE)</f>
        <v>Obesity</v>
      </c>
      <c r="K823" t="str">
        <f>VLOOKUP($A823,'Medical Examinations'!$A:$J,COLUMN('Medical Examinations'!J822),FALSE)</f>
        <v>Diabetes</v>
      </c>
      <c r="L823" s="30">
        <f>VLOOKUP($A823,'Hospitalisation Details'!$A:$K,COLUMN('Hospitalisation Details'!J822),FALSE)</f>
        <v>26929</v>
      </c>
      <c r="M823" s="23">
        <f>VLOOKUP($A823,'Hospitalisation Details'!$A:$K,COLUMN('Hospitalisation Details'!F822),FALSE)</f>
        <v>12852.37</v>
      </c>
      <c r="N823" t="str">
        <f>VLOOKUP($A823,'Hospitalisation Details'!$A:$K,COLUMN('Hospitalisation Details'!G822),FALSE)</f>
        <v>Tier - 3</v>
      </c>
      <c r="O823" t="str">
        <f>VLOOKUP($A823,'Hospitalisation Details'!$A:$K,COLUMN('Hospitalisation Details'!H822),FALSE)</f>
        <v>Tier - 1</v>
      </c>
      <c r="P823" t="str">
        <f>VLOOKUP($A823,'Hospitalisation Details'!$A:$K,COLUMN('Hospitalisation Details'!I822),FALSE)</f>
        <v>R1012</v>
      </c>
      <c r="Q823">
        <f>VLOOKUP($A823,'Hospitalisation Details'!$A:$K,COLUMN('Hospitalisation Details'!K822),FALSE)</f>
        <v>49</v>
      </c>
    </row>
    <row r="824" spans="1:17" ht="15.75" x14ac:dyDescent="0.25">
      <c r="A824" s="6" t="s">
        <v>864</v>
      </c>
      <c r="B824" t="str">
        <f>VLOOKUP(A824,'Customer Names'!A:E,COLUMN('Customer Names'!D823),FALSE)</f>
        <v>Mr. Robert</v>
      </c>
      <c r="C824">
        <f>VLOOKUP($A824,'Medical Examinations'!$A:$J,COLUMN('Medical Examinations'!B823),FALSE)</f>
        <v>52.54</v>
      </c>
      <c r="D824">
        <f>VLOOKUP($A824,'Medical Examinations'!$A:$J,COLUMN('Medical Examinations'!C823),FALSE)</f>
        <v>5.12</v>
      </c>
      <c r="E824" t="str">
        <f>VLOOKUP($A824,'Medical Examinations'!$A:$J,COLUMN('Medical Examinations'!D823),FALSE)</f>
        <v>No</v>
      </c>
      <c r="F824" t="str">
        <f>VLOOKUP($A824,'Medical Examinations'!$A:$J,COLUMN('Medical Examinations'!E823),FALSE)</f>
        <v>No</v>
      </c>
      <c r="G824" t="str">
        <f>VLOOKUP($A824,'Medical Examinations'!$A:$J,COLUMN('Medical Examinations'!F823),FALSE)</f>
        <v>Yes</v>
      </c>
      <c r="H824">
        <f>VLOOKUP($A824,'Medical Examinations'!$A:$J,COLUMN('Medical Examinations'!G823),FALSE)</f>
        <v>1</v>
      </c>
      <c r="I824" t="str">
        <f>VLOOKUP($A824,'Medical Examinations'!$A:$J,COLUMN('Medical Examinations'!H823),FALSE)</f>
        <v>No</v>
      </c>
      <c r="J824" t="str">
        <f>VLOOKUP($A824,'Medical Examinations'!$A:$J,COLUMN('Medical Examinations'!I823),FALSE)</f>
        <v>Obesity</v>
      </c>
      <c r="K824" t="str">
        <f>VLOOKUP($A824,'Medical Examinations'!$A:$J,COLUMN('Medical Examinations'!J823),FALSE)</f>
        <v>Normal</v>
      </c>
      <c r="L824" s="30">
        <f>VLOOKUP($A824,'Hospitalisation Details'!$A:$K,COLUMN('Hospitalisation Details'!J823),FALSE)</f>
        <v>34239</v>
      </c>
      <c r="M824" s="23">
        <f>VLOOKUP($A824,'Hospitalisation Details'!$A:$K,COLUMN('Hospitalisation Details'!F823),FALSE)</f>
        <v>12847.24</v>
      </c>
      <c r="N824" t="str">
        <f>VLOOKUP($A824,'Hospitalisation Details'!$A:$K,COLUMN('Hospitalisation Details'!G823),FALSE)</f>
        <v>Tier - 3</v>
      </c>
      <c r="O824" t="str">
        <f>VLOOKUP($A824,'Hospitalisation Details'!$A:$K,COLUMN('Hospitalisation Details'!H823),FALSE)</f>
        <v>Tier - 2</v>
      </c>
      <c r="P824" t="str">
        <f>VLOOKUP($A824,'Hospitalisation Details'!$A:$K,COLUMN('Hospitalisation Details'!I823),FALSE)</f>
        <v>R1012</v>
      </c>
      <c r="Q824">
        <f>VLOOKUP($A824,'Hospitalisation Details'!$A:$K,COLUMN('Hospitalisation Details'!K823),FALSE)</f>
        <v>29</v>
      </c>
    </row>
    <row r="825" spans="1:17" ht="15.75" x14ac:dyDescent="0.25">
      <c r="A825" s="6" t="s">
        <v>865</v>
      </c>
      <c r="B825" t="str">
        <f>VLOOKUP(A825,'Customer Names'!A:E,COLUMN('Customer Names'!D824),FALSE)</f>
        <v>Mr. Geoff</v>
      </c>
      <c r="C825">
        <f>VLOOKUP($A825,'Medical Examinations'!$A:$J,COLUMN('Medical Examinations'!B824),FALSE)</f>
        <v>17.29</v>
      </c>
      <c r="D825">
        <f>VLOOKUP($A825,'Medical Examinations'!$A:$J,COLUMN('Medical Examinations'!C824),FALSE)</f>
        <v>4.62</v>
      </c>
      <c r="E825" t="str">
        <f>VLOOKUP($A825,'Medical Examinations'!$A:$J,COLUMN('Medical Examinations'!D824),FALSE)</f>
        <v>No</v>
      </c>
      <c r="F825" t="str">
        <f>VLOOKUP($A825,'Medical Examinations'!$A:$J,COLUMN('Medical Examinations'!E824),FALSE)</f>
        <v>Yes</v>
      </c>
      <c r="G825" t="str">
        <f>VLOOKUP($A825,'Medical Examinations'!$A:$J,COLUMN('Medical Examinations'!F824),FALSE)</f>
        <v>No</v>
      </c>
      <c r="H825">
        <f>VLOOKUP($A825,'Medical Examinations'!$A:$J,COLUMN('Medical Examinations'!G824),FALSE)</f>
        <v>1</v>
      </c>
      <c r="I825" t="str">
        <f>VLOOKUP($A825,'Medical Examinations'!$A:$J,COLUMN('Medical Examinations'!H824),FALSE)</f>
        <v>Yes</v>
      </c>
      <c r="J825" t="str">
        <f>VLOOKUP($A825,'Medical Examinations'!$A:$J,COLUMN('Medical Examinations'!I824),FALSE)</f>
        <v>Underweight</v>
      </c>
      <c r="K825" t="str">
        <f>VLOOKUP($A825,'Medical Examinations'!$A:$J,COLUMN('Medical Examinations'!J824),FALSE)</f>
        <v>Normal</v>
      </c>
      <c r="L825" s="30">
        <f>VLOOKUP($A825,'Hospitalisation Details'!$A:$K,COLUMN('Hospitalisation Details'!J824),FALSE)</f>
        <v>38300</v>
      </c>
      <c r="M825" s="23">
        <f>VLOOKUP($A825,'Hospitalisation Details'!$A:$K,COLUMN('Hospitalisation Details'!F824),FALSE)</f>
        <v>12829.46</v>
      </c>
      <c r="N825" t="str">
        <f>VLOOKUP($A825,'Hospitalisation Details'!$A:$K,COLUMN('Hospitalisation Details'!G824),FALSE)</f>
        <v>Tier - 3</v>
      </c>
      <c r="O825" t="str">
        <f>VLOOKUP($A825,'Hospitalisation Details'!$A:$K,COLUMN('Hospitalisation Details'!H824),FALSE)</f>
        <v>Tier - 3</v>
      </c>
      <c r="P825" t="str">
        <f>VLOOKUP($A825,'Hospitalisation Details'!$A:$K,COLUMN('Hospitalisation Details'!I824),FALSE)</f>
        <v>R1016</v>
      </c>
      <c r="Q825">
        <f>VLOOKUP($A825,'Hospitalisation Details'!$A:$K,COLUMN('Hospitalisation Details'!K824),FALSE)</f>
        <v>18</v>
      </c>
    </row>
    <row r="826" spans="1:17" ht="15.75" x14ac:dyDescent="0.25">
      <c r="A826" s="6" t="s">
        <v>866</v>
      </c>
      <c r="B826" t="str">
        <f>VLOOKUP(A826,'Customer Names'!A:E,COLUMN('Customer Names'!D825),FALSE)</f>
        <v>Mr. Chris</v>
      </c>
      <c r="C826">
        <f>VLOOKUP($A826,'Medical Examinations'!$A:$J,COLUMN('Medical Examinations'!B825),FALSE)</f>
        <v>31.74</v>
      </c>
      <c r="D826">
        <f>VLOOKUP($A826,'Medical Examinations'!$A:$J,COLUMN('Medical Examinations'!C825),FALSE)</f>
        <v>7.68</v>
      </c>
      <c r="E826" t="str">
        <f>VLOOKUP($A826,'Medical Examinations'!$A:$J,COLUMN('Medical Examinations'!D825),FALSE)</f>
        <v>Yes</v>
      </c>
      <c r="F826" t="str">
        <f>VLOOKUP($A826,'Medical Examinations'!$A:$J,COLUMN('Medical Examinations'!E825),FALSE)</f>
        <v>No</v>
      </c>
      <c r="G826" t="str">
        <f>VLOOKUP($A826,'Medical Examinations'!$A:$J,COLUMN('Medical Examinations'!F825),FALSE)</f>
        <v>No</v>
      </c>
      <c r="H826">
        <f>VLOOKUP($A826,'Medical Examinations'!$A:$J,COLUMN('Medical Examinations'!G825),FALSE)</f>
        <v>0</v>
      </c>
      <c r="I826" t="str">
        <f>VLOOKUP($A826,'Medical Examinations'!$A:$J,COLUMN('Medical Examinations'!H825),FALSE)</f>
        <v>No</v>
      </c>
      <c r="J826" t="str">
        <f>VLOOKUP($A826,'Medical Examinations'!$A:$J,COLUMN('Medical Examinations'!I825),FALSE)</f>
        <v>Obesity</v>
      </c>
      <c r="K826" t="str">
        <f>VLOOKUP($A826,'Medical Examinations'!$A:$J,COLUMN('Medical Examinations'!J825),FALSE)</f>
        <v>Diabetes</v>
      </c>
      <c r="L826" s="30">
        <f>VLOOKUP($A826,'Hospitalisation Details'!$A:$K,COLUMN('Hospitalisation Details'!J825),FALSE)</f>
        <v>24740</v>
      </c>
      <c r="M826" s="23">
        <f>VLOOKUP($A826,'Hospitalisation Details'!$A:$K,COLUMN('Hospitalisation Details'!F825),FALSE)</f>
        <v>12823.25</v>
      </c>
      <c r="N826" t="str">
        <f>VLOOKUP($A826,'Hospitalisation Details'!$A:$K,COLUMN('Hospitalisation Details'!G825),FALSE)</f>
        <v>Tier - 3</v>
      </c>
      <c r="O826" t="str">
        <f>VLOOKUP($A826,'Hospitalisation Details'!$A:$K,COLUMN('Hospitalisation Details'!H825),FALSE)</f>
        <v>Tier - 3</v>
      </c>
      <c r="P826" t="str">
        <f>VLOOKUP($A826,'Hospitalisation Details'!$A:$K,COLUMN('Hospitalisation Details'!I825),FALSE)</f>
        <v>R1021</v>
      </c>
      <c r="Q826">
        <f>VLOOKUP($A826,'Hospitalisation Details'!$A:$K,COLUMN('Hospitalisation Details'!K825),FALSE)</f>
        <v>55</v>
      </c>
    </row>
    <row r="827" spans="1:17" ht="15.75" x14ac:dyDescent="0.25">
      <c r="A827" s="6" t="s">
        <v>867</v>
      </c>
      <c r="B827" t="str">
        <f>VLOOKUP(A827,'Customer Names'!A:E,COLUMN('Customer Names'!D826),FALSE)</f>
        <v>Ms. Kate</v>
      </c>
      <c r="C827">
        <f>VLOOKUP($A827,'Medical Examinations'!$A:$J,COLUMN('Medical Examinations'!B826),FALSE)</f>
        <v>26.504999999999999</v>
      </c>
      <c r="D827">
        <f>VLOOKUP($A827,'Medical Examinations'!$A:$J,COLUMN('Medical Examinations'!C826),FALSE)</f>
        <v>6.79</v>
      </c>
      <c r="E827" t="str">
        <f>VLOOKUP($A827,'Medical Examinations'!$A:$J,COLUMN('Medical Examinations'!D826),FALSE)</f>
        <v>Yes</v>
      </c>
      <c r="F827" t="str">
        <f>VLOOKUP($A827,'Medical Examinations'!$A:$J,COLUMN('Medical Examinations'!E826),FALSE)</f>
        <v>No</v>
      </c>
      <c r="G827" t="str">
        <f>VLOOKUP($A827,'Medical Examinations'!$A:$J,COLUMN('Medical Examinations'!F826),FALSE)</f>
        <v>Yes</v>
      </c>
      <c r="H827">
        <f>VLOOKUP($A827,'Medical Examinations'!$A:$J,COLUMN('Medical Examinations'!G826),FALSE)</f>
        <v>1</v>
      </c>
      <c r="I827" t="str">
        <f>VLOOKUP($A827,'Medical Examinations'!$A:$J,COLUMN('Medical Examinations'!H826),FALSE)</f>
        <v>No</v>
      </c>
      <c r="J827" t="str">
        <f>VLOOKUP($A827,'Medical Examinations'!$A:$J,COLUMN('Medical Examinations'!I826),FALSE)</f>
        <v>Overweight</v>
      </c>
      <c r="K827" t="str">
        <f>VLOOKUP($A827,'Medical Examinations'!$A:$J,COLUMN('Medical Examinations'!J826),FALSE)</f>
        <v>Diabetes</v>
      </c>
      <c r="L827" s="30">
        <f>VLOOKUP($A827,'Hospitalisation Details'!$A:$K,COLUMN('Hospitalisation Details'!J826),FALSE)</f>
        <v>23212</v>
      </c>
      <c r="M827" s="23">
        <f>VLOOKUP($A827,'Hospitalisation Details'!$A:$K,COLUMN('Hospitalisation Details'!F826),FALSE)</f>
        <v>12815.44</v>
      </c>
      <c r="N827" t="str">
        <f>VLOOKUP($A827,'Hospitalisation Details'!$A:$K,COLUMN('Hospitalisation Details'!G826),FALSE)</f>
        <v>Tier - 3</v>
      </c>
      <c r="O827" t="str">
        <f>VLOOKUP($A827,'Hospitalisation Details'!$A:$K,COLUMN('Hospitalisation Details'!H826),FALSE)</f>
        <v>Tier - 3</v>
      </c>
      <c r="P827" t="str">
        <f>VLOOKUP($A827,'Hospitalisation Details'!$A:$K,COLUMN('Hospitalisation Details'!I826),FALSE)</f>
        <v>R1024</v>
      </c>
      <c r="Q827">
        <f>VLOOKUP($A827,'Hospitalisation Details'!$A:$K,COLUMN('Hospitalisation Details'!K826),FALSE)</f>
        <v>59</v>
      </c>
    </row>
    <row r="828" spans="1:17" ht="15.75" x14ac:dyDescent="0.25">
      <c r="A828" s="6" t="s">
        <v>868</v>
      </c>
      <c r="B828" t="str">
        <f>VLOOKUP(A828,'Customer Names'!A:E,COLUMN('Customer Names'!D827),FALSE)</f>
        <v>Ms. Kelli</v>
      </c>
      <c r="C828">
        <f>VLOOKUP($A828,'Medical Examinations'!$A:$J,COLUMN('Medical Examinations'!B827),FALSE)</f>
        <v>36.479999999999997</v>
      </c>
      <c r="D828">
        <f>VLOOKUP($A828,'Medical Examinations'!$A:$J,COLUMN('Medical Examinations'!C827),FALSE)</f>
        <v>11.09</v>
      </c>
      <c r="E828" t="str">
        <f>VLOOKUP($A828,'Medical Examinations'!$A:$J,COLUMN('Medical Examinations'!D827),FALSE)</f>
        <v>No</v>
      </c>
      <c r="F828" t="str">
        <f>VLOOKUP($A828,'Medical Examinations'!$A:$J,COLUMN('Medical Examinations'!E827),FALSE)</f>
        <v>No</v>
      </c>
      <c r="G828" t="str">
        <f>VLOOKUP($A828,'Medical Examinations'!$A:$J,COLUMN('Medical Examinations'!F827),FALSE)</f>
        <v>No</v>
      </c>
      <c r="H828">
        <f>VLOOKUP($A828,'Medical Examinations'!$A:$J,COLUMN('Medical Examinations'!G827),FALSE)</f>
        <v>0</v>
      </c>
      <c r="I828" t="str">
        <f>VLOOKUP($A828,'Medical Examinations'!$A:$J,COLUMN('Medical Examinations'!H827),FALSE)</f>
        <v>No</v>
      </c>
      <c r="J828" t="str">
        <f>VLOOKUP($A828,'Medical Examinations'!$A:$J,COLUMN('Medical Examinations'!I827),FALSE)</f>
        <v>Obesity</v>
      </c>
      <c r="K828" t="str">
        <f>VLOOKUP($A828,'Medical Examinations'!$A:$J,COLUMN('Medical Examinations'!J827),FALSE)</f>
        <v>Diabetes</v>
      </c>
      <c r="L828" s="30">
        <f>VLOOKUP($A828,'Hospitalisation Details'!$A:$K,COLUMN('Hospitalisation Details'!J827),FALSE)</f>
        <v>28695</v>
      </c>
      <c r="M828" s="23">
        <f>VLOOKUP($A828,'Hospitalisation Details'!$A:$K,COLUMN('Hospitalisation Details'!F827),FALSE)</f>
        <v>12797.21</v>
      </c>
      <c r="N828" t="str">
        <f>VLOOKUP($A828,'Hospitalisation Details'!$A:$K,COLUMN('Hospitalisation Details'!G827),FALSE)</f>
        <v>Tier - 3</v>
      </c>
      <c r="O828" t="str">
        <f>VLOOKUP($A828,'Hospitalisation Details'!$A:$K,COLUMN('Hospitalisation Details'!H827),FALSE)</f>
        <v>Tier - 1</v>
      </c>
      <c r="P828" t="str">
        <f>VLOOKUP($A828,'Hospitalisation Details'!$A:$K,COLUMN('Hospitalisation Details'!I827),FALSE)</f>
        <v>R1024</v>
      </c>
      <c r="Q828">
        <f>VLOOKUP($A828,'Hospitalisation Details'!$A:$K,COLUMN('Hospitalisation Details'!K827),FALSE)</f>
        <v>44</v>
      </c>
    </row>
    <row r="829" spans="1:17" ht="15.75" x14ac:dyDescent="0.25">
      <c r="A829" s="6" t="s">
        <v>869</v>
      </c>
      <c r="B829" t="str">
        <f>VLOOKUP(A829,'Customer Names'!A:E,COLUMN('Customer Names'!D828),FALSE)</f>
        <v>Mrs. Maggie</v>
      </c>
      <c r="C829">
        <f>VLOOKUP($A829,'Medical Examinations'!$A:$J,COLUMN('Medical Examinations'!B828),FALSE)</f>
        <v>39.159999999999997</v>
      </c>
      <c r="D829">
        <f>VLOOKUP($A829,'Medical Examinations'!$A:$J,COLUMN('Medical Examinations'!C828),FALSE)</f>
        <v>5.24</v>
      </c>
      <c r="E829" t="str">
        <f>VLOOKUP($A829,'Medical Examinations'!$A:$J,COLUMN('Medical Examinations'!D828),FALSE)</f>
        <v>Yes</v>
      </c>
      <c r="F829" t="str">
        <f>VLOOKUP($A829,'Medical Examinations'!$A:$J,COLUMN('Medical Examinations'!E828),FALSE)</f>
        <v>No</v>
      </c>
      <c r="G829" t="str">
        <f>VLOOKUP($A829,'Medical Examinations'!$A:$J,COLUMN('Medical Examinations'!F828),FALSE)</f>
        <v>Yes</v>
      </c>
      <c r="H829">
        <f>VLOOKUP($A829,'Medical Examinations'!$A:$J,COLUMN('Medical Examinations'!G828),FALSE)</f>
        <v>1</v>
      </c>
      <c r="I829" t="str">
        <f>VLOOKUP($A829,'Medical Examinations'!$A:$J,COLUMN('Medical Examinations'!H828),FALSE)</f>
        <v>No</v>
      </c>
      <c r="J829" t="str">
        <f>VLOOKUP($A829,'Medical Examinations'!$A:$J,COLUMN('Medical Examinations'!I828),FALSE)</f>
        <v>Obesity</v>
      </c>
      <c r="K829" t="str">
        <f>VLOOKUP($A829,'Medical Examinations'!$A:$J,COLUMN('Medical Examinations'!J828),FALSE)</f>
        <v>Normal</v>
      </c>
      <c r="L829" s="30">
        <f>VLOOKUP($A829,'Hospitalisation Details'!$A:$K,COLUMN('Hospitalisation Details'!J828),FALSE)</f>
        <v>30618</v>
      </c>
      <c r="M829" s="23">
        <f>VLOOKUP($A829,'Hospitalisation Details'!$A:$K,COLUMN('Hospitalisation Details'!F828),FALSE)</f>
        <v>12788.18</v>
      </c>
      <c r="N829" t="str">
        <f>VLOOKUP($A829,'Hospitalisation Details'!$A:$K,COLUMN('Hospitalisation Details'!G828),FALSE)</f>
        <v>Tier - 3</v>
      </c>
      <c r="O829" t="str">
        <f>VLOOKUP($A829,'Hospitalisation Details'!$A:$K,COLUMN('Hospitalisation Details'!H828),FALSE)</f>
        <v>Tier - 1</v>
      </c>
      <c r="P829" t="str">
        <f>VLOOKUP($A829,'Hospitalisation Details'!$A:$K,COLUMN('Hospitalisation Details'!I828),FALSE)</f>
        <v>R1026</v>
      </c>
      <c r="Q829">
        <f>VLOOKUP($A829,'Hospitalisation Details'!$A:$K,COLUMN('Hospitalisation Details'!K828),FALSE)</f>
        <v>39</v>
      </c>
    </row>
    <row r="830" spans="1:17" ht="15.75" x14ac:dyDescent="0.25">
      <c r="A830" s="6" t="s">
        <v>870</v>
      </c>
      <c r="B830" t="str">
        <f>VLOOKUP(A830,'Customer Names'!A:E,COLUMN('Customer Names'!D829),FALSE)</f>
        <v>Mrs. Michelle</v>
      </c>
      <c r="C830">
        <f>VLOOKUP($A830,'Medical Examinations'!$A:$J,COLUMN('Medical Examinations'!B829),FALSE)</f>
        <v>28.22</v>
      </c>
      <c r="D830">
        <f>VLOOKUP($A830,'Medical Examinations'!$A:$J,COLUMN('Medical Examinations'!C829),FALSE)</f>
        <v>7.51</v>
      </c>
      <c r="E830" t="str">
        <f>VLOOKUP($A830,'Medical Examinations'!$A:$J,COLUMN('Medical Examinations'!D829),FALSE)</f>
        <v>Yes</v>
      </c>
      <c r="F830" t="str">
        <f>VLOOKUP($A830,'Medical Examinations'!$A:$J,COLUMN('Medical Examinations'!E829),FALSE)</f>
        <v>No</v>
      </c>
      <c r="G830" t="str">
        <f>VLOOKUP($A830,'Medical Examinations'!$A:$J,COLUMN('Medical Examinations'!F829),FALSE)</f>
        <v>Yes</v>
      </c>
      <c r="H830">
        <f>VLOOKUP($A830,'Medical Examinations'!$A:$J,COLUMN('Medical Examinations'!G829),FALSE)</f>
        <v>1</v>
      </c>
      <c r="I830" t="str">
        <f>VLOOKUP($A830,'Medical Examinations'!$A:$J,COLUMN('Medical Examinations'!H829),FALSE)</f>
        <v>No</v>
      </c>
      <c r="J830" t="str">
        <f>VLOOKUP($A830,'Medical Examinations'!$A:$J,COLUMN('Medical Examinations'!I829),FALSE)</f>
        <v>Overweight</v>
      </c>
      <c r="K830" t="str">
        <f>VLOOKUP($A830,'Medical Examinations'!$A:$J,COLUMN('Medical Examinations'!J829),FALSE)</f>
        <v>Diabetes</v>
      </c>
      <c r="L830" s="30">
        <f>VLOOKUP($A830,'Hospitalisation Details'!$A:$K,COLUMN('Hospitalisation Details'!J829),FALSE)</f>
        <v>23350</v>
      </c>
      <c r="M830" s="23">
        <f>VLOOKUP($A830,'Hospitalisation Details'!$A:$K,COLUMN('Hospitalisation Details'!F829),FALSE)</f>
        <v>12788.03</v>
      </c>
      <c r="N830" t="str">
        <f>VLOOKUP($A830,'Hospitalisation Details'!$A:$K,COLUMN('Hospitalisation Details'!G829),FALSE)</f>
        <v>Tier - 3</v>
      </c>
      <c r="O830" t="str">
        <f>VLOOKUP($A830,'Hospitalisation Details'!$A:$K,COLUMN('Hospitalisation Details'!H829),FALSE)</f>
        <v>Tier - 3</v>
      </c>
      <c r="P830" t="str">
        <f>VLOOKUP($A830,'Hospitalisation Details'!$A:$K,COLUMN('Hospitalisation Details'!I829),FALSE)</f>
        <v>R1025</v>
      </c>
      <c r="Q830">
        <f>VLOOKUP($A830,'Hospitalisation Details'!$A:$K,COLUMN('Hospitalisation Details'!K829),FALSE)</f>
        <v>59</v>
      </c>
    </row>
    <row r="831" spans="1:17" ht="15.75" x14ac:dyDescent="0.25">
      <c r="A831" s="6" t="s">
        <v>871</v>
      </c>
      <c r="B831" t="str">
        <f>VLOOKUP(A831,'Customer Names'!A:E,COLUMN('Customer Names'!D830),FALSE)</f>
        <v>Mrs. Ashley</v>
      </c>
      <c r="C831">
        <f>VLOOKUP($A831,'Medical Examinations'!$A:$J,COLUMN('Medical Examinations'!B830),FALSE)</f>
        <v>35</v>
      </c>
      <c r="D831">
        <f>VLOOKUP($A831,'Medical Examinations'!$A:$J,COLUMN('Medical Examinations'!C830),FALSE)</f>
        <v>4.13</v>
      </c>
      <c r="E831" t="str">
        <f>VLOOKUP($A831,'Medical Examinations'!$A:$J,COLUMN('Medical Examinations'!D830),FALSE)</f>
        <v>No</v>
      </c>
      <c r="F831" t="str">
        <f>VLOOKUP($A831,'Medical Examinations'!$A:$J,COLUMN('Medical Examinations'!E830),FALSE)</f>
        <v>No</v>
      </c>
      <c r="G831" t="str">
        <f>VLOOKUP($A831,'Medical Examinations'!$A:$J,COLUMN('Medical Examinations'!F830),FALSE)</f>
        <v>No</v>
      </c>
      <c r="H831">
        <f>VLOOKUP($A831,'Medical Examinations'!$A:$J,COLUMN('Medical Examinations'!G830),FALSE)</f>
        <v>2</v>
      </c>
      <c r="I831" t="str">
        <f>VLOOKUP($A831,'Medical Examinations'!$A:$J,COLUMN('Medical Examinations'!H830),FALSE)</f>
        <v>No</v>
      </c>
      <c r="J831" t="str">
        <f>VLOOKUP($A831,'Medical Examinations'!$A:$J,COLUMN('Medical Examinations'!I830),FALSE)</f>
        <v>Obesity</v>
      </c>
      <c r="K831" t="str">
        <f>VLOOKUP($A831,'Medical Examinations'!$A:$J,COLUMN('Medical Examinations'!J830),FALSE)</f>
        <v>Normal</v>
      </c>
      <c r="L831" s="30">
        <f>VLOOKUP($A831,'Hospitalisation Details'!$A:$K,COLUMN('Hospitalisation Details'!J830),FALSE)</f>
        <v>26579</v>
      </c>
      <c r="M831" s="23">
        <f>VLOOKUP($A831,'Hospitalisation Details'!$A:$K,COLUMN('Hospitalisation Details'!F830),FALSE)</f>
        <v>12776.05</v>
      </c>
      <c r="N831" t="str">
        <f>VLOOKUP($A831,'Hospitalisation Details'!$A:$K,COLUMN('Hospitalisation Details'!G830),FALSE)</f>
        <v>Tier - 3</v>
      </c>
      <c r="O831" t="str">
        <f>VLOOKUP($A831,'Hospitalisation Details'!$A:$K,COLUMN('Hospitalisation Details'!H830),FALSE)</f>
        <v>Tier - 3</v>
      </c>
      <c r="P831" t="str">
        <f>VLOOKUP($A831,'Hospitalisation Details'!$A:$K,COLUMN('Hospitalisation Details'!I830),FALSE)</f>
        <v>R1026</v>
      </c>
      <c r="Q831">
        <f>VLOOKUP($A831,'Hospitalisation Details'!$A:$K,COLUMN('Hospitalisation Details'!K830),FALSE)</f>
        <v>50</v>
      </c>
    </row>
    <row r="832" spans="1:17" ht="15.75" x14ac:dyDescent="0.25">
      <c r="A832" s="6" t="s">
        <v>872</v>
      </c>
      <c r="B832" t="str">
        <f>VLOOKUP(A832,'Customer Names'!A:E,COLUMN('Customer Names'!D831),FALSE)</f>
        <v>Mr. Michael</v>
      </c>
      <c r="C832">
        <f>VLOOKUP($A832,'Medical Examinations'!$A:$J,COLUMN('Medical Examinations'!B831),FALSE)</f>
        <v>36.24</v>
      </c>
      <c r="D832">
        <f>VLOOKUP($A832,'Medical Examinations'!$A:$J,COLUMN('Medical Examinations'!C831),FALSE)</f>
        <v>8.3800000000000008</v>
      </c>
      <c r="E832" t="str">
        <f>VLOOKUP($A832,'Medical Examinations'!$A:$J,COLUMN('Medical Examinations'!D831),FALSE)</f>
        <v>Yes</v>
      </c>
      <c r="F832" t="str">
        <f>VLOOKUP($A832,'Medical Examinations'!$A:$J,COLUMN('Medical Examinations'!E831),FALSE)</f>
        <v>No</v>
      </c>
      <c r="G832" t="str">
        <f>VLOOKUP($A832,'Medical Examinations'!$A:$J,COLUMN('Medical Examinations'!F831),FALSE)</f>
        <v>No</v>
      </c>
      <c r="H832">
        <f>VLOOKUP($A832,'Medical Examinations'!$A:$J,COLUMN('Medical Examinations'!G831),FALSE)</f>
        <v>1</v>
      </c>
      <c r="I832" t="str">
        <f>VLOOKUP($A832,'Medical Examinations'!$A:$J,COLUMN('Medical Examinations'!H831),FALSE)</f>
        <v>No</v>
      </c>
      <c r="J832" t="str">
        <f>VLOOKUP($A832,'Medical Examinations'!$A:$J,COLUMN('Medical Examinations'!I831),FALSE)</f>
        <v>Obesity</v>
      </c>
      <c r="K832" t="str">
        <f>VLOOKUP($A832,'Medical Examinations'!$A:$J,COLUMN('Medical Examinations'!J831),FALSE)</f>
        <v>Diabetes</v>
      </c>
      <c r="L832" s="30">
        <f>VLOOKUP($A832,'Hospitalisation Details'!$A:$K,COLUMN('Hospitalisation Details'!J831),FALSE)</f>
        <v>27662</v>
      </c>
      <c r="M832" s="23">
        <f>VLOOKUP($A832,'Hospitalisation Details'!$A:$K,COLUMN('Hospitalisation Details'!F831),FALSE)</f>
        <v>12770.27</v>
      </c>
      <c r="N832" t="str">
        <f>VLOOKUP($A832,'Hospitalisation Details'!$A:$K,COLUMN('Hospitalisation Details'!G831),FALSE)</f>
        <v>Tier - 3</v>
      </c>
      <c r="O832" t="str">
        <f>VLOOKUP($A832,'Hospitalisation Details'!$A:$K,COLUMN('Hospitalisation Details'!H831),FALSE)</f>
        <v>Tier - 3</v>
      </c>
      <c r="P832" t="str">
        <f>VLOOKUP($A832,'Hospitalisation Details'!$A:$K,COLUMN('Hospitalisation Details'!I831),FALSE)</f>
        <v>R1021</v>
      </c>
      <c r="Q832">
        <f>VLOOKUP($A832,'Hospitalisation Details'!$A:$K,COLUMN('Hospitalisation Details'!K831),FALSE)</f>
        <v>47</v>
      </c>
    </row>
    <row r="833" spans="1:17" ht="15.75" x14ac:dyDescent="0.25">
      <c r="A833" s="6" t="s">
        <v>873</v>
      </c>
      <c r="B833" t="str">
        <f>VLOOKUP(A833,'Customer Names'!A:E,COLUMN('Customer Names'!D832),FALSE)</f>
        <v>Mr. Ryan</v>
      </c>
      <c r="C833">
        <f>VLOOKUP($A833,'Medical Examinations'!$A:$J,COLUMN('Medical Examinations'!B832),FALSE)</f>
        <v>36.954999999999998</v>
      </c>
      <c r="D833">
        <f>VLOOKUP($A833,'Medical Examinations'!$A:$J,COLUMN('Medical Examinations'!C832),FALSE)</f>
        <v>8.07</v>
      </c>
      <c r="E833" t="str">
        <f>VLOOKUP($A833,'Medical Examinations'!$A:$J,COLUMN('Medical Examinations'!D832),FALSE)</f>
        <v>No</v>
      </c>
      <c r="F833" t="str">
        <f>VLOOKUP($A833,'Medical Examinations'!$A:$J,COLUMN('Medical Examinations'!E832),FALSE)</f>
        <v>No</v>
      </c>
      <c r="G833" t="str">
        <f>VLOOKUP($A833,'Medical Examinations'!$A:$J,COLUMN('Medical Examinations'!F832),FALSE)</f>
        <v>No</v>
      </c>
      <c r="H833">
        <f>VLOOKUP($A833,'Medical Examinations'!$A:$J,COLUMN('Medical Examinations'!G832),FALSE)</f>
        <v>0</v>
      </c>
      <c r="I833" t="str">
        <f>VLOOKUP($A833,'Medical Examinations'!$A:$J,COLUMN('Medical Examinations'!H832),FALSE)</f>
        <v>No</v>
      </c>
      <c r="J833" t="str">
        <f>VLOOKUP($A833,'Medical Examinations'!$A:$J,COLUMN('Medical Examinations'!I832),FALSE)</f>
        <v>Obesity</v>
      </c>
      <c r="K833" t="str">
        <f>VLOOKUP($A833,'Medical Examinations'!$A:$J,COLUMN('Medical Examinations'!J832),FALSE)</f>
        <v>Diabetes</v>
      </c>
      <c r="L833" s="30">
        <f>VLOOKUP($A833,'Hospitalisation Details'!$A:$K,COLUMN('Hospitalisation Details'!J832),FALSE)</f>
        <v>22920</v>
      </c>
      <c r="M833" s="23">
        <f>VLOOKUP($A833,'Hospitalisation Details'!$A:$K,COLUMN('Hospitalisation Details'!F832),FALSE)</f>
        <v>12741.17</v>
      </c>
      <c r="N833" t="str">
        <f>VLOOKUP($A833,'Hospitalisation Details'!$A:$K,COLUMN('Hospitalisation Details'!G832),FALSE)</f>
        <v>Tier - 3</v>
      </c>
      <c r="O833" t="str">
        <f>VLOOKUP($A833,'Hospitalisation Details'!$A:$K,COLUMN('Hospitalisation Details'!H832),FALSE)</f>
        <v>Tier - 1</v>
      </c>
      <c r="P833" t="str">
        <f>VLOOKUP($A833,'Hospitalisation Details'!$A:$K,COLUMN('Hospitalisation Details'!I832),FALSE)</f>
        <v>R1017</v>
      </c>
      <c r="Q833">
        <f>VLOOKUP($A833,'Hospitalisation Details'!$A:$K,COLUMN('Hospitalisation Details'!K832),FALSE)</f>
        <v>60</v>
      </c>
    </row>
    <row r="834" spans="1:17" ht="15.75" x14ac:dyDescent="0.25">
      <c r="A834" s="6" t="s">
        <v>874</v>
      </c>
      <c r="B834" t="str">
        <f>VLOOKUP(A834,'Customer Names'!A:E,COLUMN('Customer Names'!D833),FALSE)</f>
        <v>Mr. Matthew</v>
      </c>
      <c r="C834">
        <f>VLOOKUP($A834,'Medical Examinations'!$A:$J,COLUMN('Medical Examinations'!B833),FALSE)</f>
        <v>29.64</v>
      </c>
      <c r="D834">
        <f>VLOOKUP($A834,'Medical Examinations'!$A:$J,COLUMN('Medical Examinations'!C833),FALSE)</f>
        <v>8.9499999999999993</v>
      </c>
      <c r="E834" t="str">
        <f>VLOOKUP($A834,'Medical Examinations'!$A:$J,COLUMN('Medical Examinations'!D833),FALSE)</f>
        <v>No</v>
      </c>
      <c r="F834" t="str">
        <f>VLOOKUP($A834,'Medical Examinations'!$A:$J,COLUMN('Medical Examinations'!E833),FALSE)</f>
        <v>No</v>
      </c>
      <c r="G834" t="str">
        <f>VLOOKUP($A834,'Medical Examinations'!$A:$J,COLUMN('Medical Examinations'!F833),FALSE)</f>
        <v>No</v>
      </c>
      <c r="H834">
        <f>VLOOKUP($A834,'Medical Examinations'!$A:$J,COLUMN('Medical Examinations'!G833),FALSE)</f>
        <v>0</v>
      </c>
      <c r="I834" t="str">
        <f>VLOOKUP($A834,'Medical Examinations'!$A:$J,COLUMN('Medical Examinations'!H833),FALSE)</f>
        <v>No</v>
      </c>
      <c r="J834" t="str">
        <f>VLOOKUP($A834,'Medical Examinations'!$A:$J,COLUMN('Medical Examinations'!I833),FALSE)</f>
        <v>Overweight</v>
      </c>
      <c r="K834" t="str">
        <f>VLOOKUP($A834,'Medical Examinations'!$A:$J,COLUMN('Medical Examinations'!J833),FALSE)</f>
        <v>Diabetes</v>
      </c>
      <c r="L834" s="30">
        <f>VLOOKUP($A834,'Hospitalisation Details'!$A:$K,COLUMN('Hospitalisation Details'!J833),FALSE)</f>
        <v>22891</v>
      </c>
      <c r="M834" s="23">
        <f>VLOOKUP($A834,'Hospitalisation Details'!$A:$K,COLUMN('Hospitalisation Details'!F833),FALSE)</f>
        <v>12731</v>
      </c>
      <c r="N834" t="str">
        <f>VLOOKUP($A834,'Hospitalisation Details'!$A:$K,COLUMN('Hospitalisation Details'!G833),FALSE)</f>
        <v>Tier - 3</v>
      </c>
      <c r="O834" t="str">
        <f>VLOOKUP($A834,'Hospitalisation Details'!$A:$K,COLUMN('Hospitalisation Details'!H833),FALSE)</f>
        <v>Tier - 3</v>
      </c>
      <c r="P834" t="str">
        <f>VLOOKUP($A834,'Hospitalisation Details'!$A:$K,COLUMN('Hospitalisation Details'!I833),FALSE)</f>
        <v>R1016</v>
      </c>
      <c r="Q834">
        <f>VLOOKUP($A834,'Hospitalisation Details'!$A:$K,COLUMN('Hospitalisation Details'!K833),FALSE)</f>
        <v>60</v>
      </c>
    </row>
    <row r="835" spans="1:17" ht="15.75" x14ac:dyDescent="0.25">
      <c r="A835" s="6" t="s">
        <v>875</v>
      </c>
      <c r="B835" t="str">
        <f>VLOOKUP(A835,'Customer Names'!A:E,COLUMN('Customer Names'!D834),FALSE)</f>
        <v>Mrs. Karine</v>
      </c>
      <c r="C835">
        <f>VLOOKUP($A835,'Medical Examinations'!$A:$J,COLUMN('Medical Examinations'!B834),FALSE)</f>
        <v>42.74</v>
      </c>
      <c r="D835">
        <f>VLOOKUP($A835,'Medical Examinations'!$A:$J,COLUMN('Medical Examinations'!C834),FALSE)</f>
        <v>6.31</v>
      </c>
      <c r="E835" t="str">
        <f>VLOOKUP($A835,'Medical Examinations'!$A:$J,COLUMN('Medical Examinations'!D834),FALSE)</f>
        <v>Yes</v>
      </c>
      <c r="F835" t="str">
        <f>VLOOKUP($A835,'Medical Examinations'!$A:$J,COLUMN('Medical Examinations'!E834),FALSE)</f>
        <v>No</v>
      </c>
      <c r="G835" t="str">
        <f>VLOOKUP($A835,'Medical Examinations'!$A:$J,COLUMN('Medical Examinations'!F834),FALSE)</f>
        <v>No</v>
      </c>
      <c r="H835">
        <f>VLOOKUP($A835,'Medical Examinations'!$A:$J,COLUMN('Medical Examinations'!G834),FALSE)</f>
        <v>1</v>
      </c>
      <c r="I835" t="str">
        <f>VLOOKUP($A835,'Medical Examinations'!$A:$J,COLUMN('Medical Examinations'!H834),FALSE)</f>
        <v>No</v>
      </c>
      <c r="J835" t="str">
        <f>VLOOKUP($A835,'Medical Examinations'!$A:$J,COLUMN('Medical Examinations'!I834),FALSE)</f>
        <v>Obesity</v>
      </c>
      <c r="K835" t="str">
        <f>VLOOKUP($A835,'Medical Examinations'!$A:$J,COLUMN('Medical Examinations'!J834),FALSE)</f>
        <v>Prediabetes</v>
      </c>
      <c r="L835" s="30">
        <f>VLOOKUP($A835,'Hospitalisation Details'!$A:$K,COLUMN('Hospitalisation Details'!J834),FALSE)</f>
        <v>32341</v>
      </c>
      <c r="M835" s="23">
        <f>VLOOKUP($A835,'Hospitalisation Details'!$A:$K,COLUMN('Hospitalisation Details'!F834),FALSE)</f>
        <v>12718.21</v>
      </c>
      <c r="N835" t="str">
        <f>VLOOKUP($A835,'Hospitalisation Details'!$A:$K,COLUMN('Hospitalisation Details'!G834),FALSE)</f>
        <v>Tier - 3</v>
      </c>
      <c r="O835" t="str">
        <f>VLOOKUP($A835,'Hospitalisation Details'!$A:$K,COLUMN('Hospitalisation Details'!H834),FALSE)</f>
        <v>Tier - 1</v>
      </c>
      <c r="P835" t="str">
        <f>VLOOKUP($A835,'Hospitalisation Details'!$A:$K,COLUMN('Hospitalisation Details'!I834),FALSE)</f>
        <v>R1026</v>
      </c>
      <c r="Q835">
        <f>VLOOKUP($A835,'Hospitalisation Details'!$A:$K,COLUMN('Hospitalisation Details'!K834),FALSE)</f>
        <v>34</v>
      </c>
    </row>
    <row r="836" spans="1:17" ht="15.75" x14ac:dyDescent="0.25">
      <c r="A836" s="6" t="s">
        <v>876</v>
      </c>
      <c r="B836" t="str">
        <f>VLOOKUP(A836,'Customer Names'!A:E,COLUMN('Customer Names'!D835),FALSE)</f>
        <v>Ms. Antonia</v>
      </c>
      <c r="C836">
        <f>VLOOKUP($A836,'Medical Examinations'!$A:$J,COLUMN('Medical Examinations'!B835),FALSE)</f>
        <v>36.130000000000003</v>
      </c>
      <c r="D836">
        <f>VLOOKUP($A836,'Medical Examinations'!$A:$J,COLUMN('Medical Examinations'!C835),FALSE)</f>
        <v>7.19</v>
      </c>
      <c r="E836" t="str">
        <f>VLOOKUP($A836,'Medical Examinations'!$A:$J,COLUMN('Medical Examinations'!D835),FALSE)</f>
        <v>Yes</v>
      </c>
      <c r="F836" t="str">
        <f>VLOOKUP($A836,'Medical Examinations'!$A:$J,COLUMN('Medical Examinations'!E835),FALSE)</f>
        <v>No</v>
      </c>
      <c r="G836" t="str">
        <f>VLOOKUP($A836,'Medical Examinations'!$A:$J,COLUMN('Medical Examinations'!F835),FALSE)</f>
        <v>No</v>
      </c>
      <c r="H836">
        <f>VLOOKUP($A836,'Medical Examinations'!$A:$J,COLUMN('Medical Examinations'!G835),FALSE)</f>
        <v>2</v>
      </c>
      <c r="I836" t="str">
        <f>VLOOKUP($A836,'Medical Examinations'!$A:$J,COLUMN('Medical Examinations'!H835),FALSE)</f>
        <v>No</v>
      </c>
      <c r="J836" t="str">
        <f>VLOOKUP($A836,'Medical Examinations'!$A:$J,COLUMN('Medical Examinations'!I835),FALSE)</f>
        <v>Obesity</v>
      </c>
      <c r="K836" t="str">
        <f>VLOOKUP($A836,'Medical Examinations'!$A:$J,COLUMN('Medical Examinations'!J835),FALSE)</f>
        <v>Diabetes</v>
      </c>
      <c r="L836" s="30">
        <f>VLOOKUP($A836,'Hospitalisation Details'!$A:$K,COLUMN('Hospitalisation Details'!J835),FALSE)</f>
        <v>25757</v>
      </c>
      <c r="M836" s="23">
        <f>VLOOKUP($A836,'Hospitalisation Details'!$A:$K,COLUMN('Hospitalisation Details'!F835),FALSE)</f>
        <v>12713</v>
      </c>
      <c r="N836" t="str">
        <f>VLOOKUP($A836,'Hospitalisation Details'!$A:$K,COLUMN('Hospitalisation Details'!G835),FALSE)</f>
        <v>Tier - 3</v>
      </c>
      <c r="O836" t="str">
        <f>VLOOKUP($A836,'Hospitalisation Details'!$A:$K,COLUMN('Hospitalisation Details'!H835),FALSE)</f>
        <v>Tier - 1</v>
      </c>
      <c r="P836" t="str">
        <f>VLOOKUP($A836,'Hospitalisation Details'!$A:$K,COLUMN('Hospitalisation Details'!I835),FALSE)</f>
        <v>R1011</v>
      </c>
      <c r="Q836">
        <f>VLOOKUP($A836,'Hospitalisation Details'!$A:$K,COLUMN('Hospitalisation Details'!K835),FALSE)</f>
        <v>52</v>
      </c>
    </row>
    <row r="837" spans="1:17" ht="15.75" x14ac:dyDescent="0.25">
      <c r="A837" s="6" t="s">
        <v>877</v>
      </c>
      <c r="B837" t="str">
        <f>VLOOKUP(A837,'Customer Names'!A:E,COLUMN('Customer Names'!D836),FALSE)</f>
        <v>Ms. Casondra</v>
      </c>
      <c r="C837">
        <f>VLOOKUP($A837,'Medical Examinations'!$A:$J,COLUMN('Medical Examinations'!B836),FALSE)</f>
        <v>31.55</v>
      </c>
      <c r="D837">
        <f>VLOOKUP($A837,'Medical Examinations'!$A:$J,COLUMN('Medical Examinations'!C836),FALSE)</f>
        <v>6.11</v>
      </c>
      <c r="E837" t="str">
        <f>VLOOKUP($A837,'Medical Examinations'!$A:$J,COLUMN('Medical Examinations'!D836),FALSE)</f>
        <v>Yes</v>
      </c>
      <c r="F837" t="str">
        <f>VLOOKUP($A837,'Medical Examinations'!$A:$J,COLUMN('Medical Examinations'!E836),FALSE)</f>
        <v>No</v>
      </c>
      <c r="G837" t="str">
        <f>VLOOKUP($A837,'Medical Examinations'!$A:$J,COLUMN('Medical Examinations'!F836),FALSE)</f>
        <v>No</v>
      </c>
      <c r="H837">
        <f>VLOOKUP($A837,'Medical Examinations'!$A:$J,COLUMN('Medical Examinations'!G836),FALSE)</f>
        <v>1</v>
      </c>
      <c r="I837" t="str">
        <f>VLOOKUP($A837,'Medical Examinations'!$A:$J,COLUMN('Medical Examinations'!H836),FALSE)</f>
        <v>No</v>
      </c>
      <c r="J837" t="str">
        <f>VLOOKUP($A837,'Medical Examinations'!$A:$J,COLUMN('Medical Examinations'!I836),FALSE)</f>
        <v>Obesity</v>
      </c>
      <c r="K837" t="str">
        <f>VLOOKUP($A837,'Medical Examinations'!$A:$J,COLUMN('Medical Examinations'!J836),FALSE)</f>
        <v>Prediabetes</v>
      </c>
      <c r="L837" s="30">
        <f>VLOOKUP($A837,'Hospitalisation Details'!$A:$K,COLUMN('Hospitalisation Details'!J836),FALSE)</f>
        <v>23709</v>
      </c>
      <c r="M837" s="23">
        <f>VLOOKUP($A837,'Hospitalisation Details'!$A:$K,COLUMN('Hospitalisation Details'!F836),FALSE)</f>
        <v>12700.63</v>
      </c>
      <c r="N837" t="str">
        <f>VLOOKUP($A837,'Hospitalisation Details'!$A:$K,COLUMN('Hospitalisation Details'!G836),FALSE)</f>
        <v>Tier - 3</v>
      </c>
      <c r="O837" t="str">
        <f>VLOOKUP($A837,'Hospitalisation Details'!$A:$K,COLUMN('Hospitalisation Details'!H836),FALSE)</f>
        <v>Tier - 3</v>
      </c>
      <c r="P837" t="str">
        <f>VLOOKUP($A837,'Hospitalisation Details'!$A:$K,COLUMN('Hospitalisation Details'!I836),FALSE)</f>
        <v>R1011</v>
      </c>
      <c r="Q837">
        <f>VLOOKUP($A837,'Hospitalisation Details'!$A:$K,COLUMN('Hospitalisation Details'!K836),FALSE)</f>
        <v>58</v>
      </c>
    </row>
    <row r="838" spans="1:17" ht="15.75" x14ac:dyDescent="0.25">
      <c r="A838" s="6" t="s">
        <v>878</v>
      </c>
      <c r="B838" t="str">
        <f>VLOOKUP(A838,'Customer Names'!A:E,COLUMN('Customer Names'!D837),FALSE)</f>
        <v>Ms. Wendy</v>
      </c>
      <c r="C838">
        <f>VLOOKUP($A838,'Medical Examinations'!$A:$J,COLUMN('Medical Examinations'!B837),FALSE)</f>
        <v>52.75</v>
      </c>
      <c r="D838">
        <f>VLOOKUP($A838,'Medical Examinations'!$A:$J,COLUMN('Medical Examinations'!C837),FALSE)</f>
        <v>6.02</v>
      </c>
      <c r="E838" t="str">
        <f>VLOOKUP($A838,'Medical Examinations'!$A:$J,COLUMN('Medical Examinations'!D837),FALSE)</f>
        <v>No</v>
      </c>
      <c r="F838" t="str">
        <f>VLOOKUP($A838,'Medical Examinations'!$A:$J,COLUMN('Medical Examinations'!E837),FALSE)</f>
        <v>No</v>
      </c>
      <c r="G838" t="str">
        <f>VLOOKUP($A838,'Medical Examinations'!$A:$J,COLUMN('Medical Examinations'!F837),FALSE)</f>
        <v>No</v>
      </c>
      <c r="H838">
        <f>VLOOKUP($A838,'Medical Examinations'!$A:$J,COLUMN('Medical Examinations'!G837),FALSE)</f>
        <v>1</v>
      </c>
      <c r="I838" t="str">
        <f>VLOOKUP($A838,'Medical Examinations'!$A:$J,COLUMN('Medical Examinations'!H837),FALSE)</f>
        <v>No</v>
      </c>
      <c r="J838" t="str">
        <f>VLOOKUP($A838,'Medical Examinations'!$A:$J,COLUMN('Medical Examinations'!I837),FALSE)</f>
        <v>Obesity</v>
      </c>
      <c r="K838" t="str">
        <f>VLOOKUP($A838,'Medical Examinations'!$A:$J,COLUMN('Medical Examinations'!J837),FALSE)</f>
        <v>Prediabetes</v>
      </c>
      <c r="L838" s="30">
        <f>VLOOKUP($A838,'Hospitalisation Details'!$A:$K,COLUMN('Hospitalisation Details'!J837),FALSE)</f>
        <v>33792</v>
      </c>
      <c r="M838" s="23">
        <f>VLOOKUP($A838,'Hospitalisation Details'!$A:$K,COLUMN('Hospitalisation Details'!F837),FALSE)</f>
        <v>12699.56</v>
      </c>
      <c r="N838" t="str">
        <f>VLOOKUP($A838,'Hospitalisation Details'!$A:$K,COLUMN('Hospitalisation Details'!G837),FALSE)</f>
        <v>Tier - 3</v>
      </c>
      <c r="O838" t="str">
        <f>VLOOKUP($A838,'Hospitalisation Details'!$A:$K,COLUMN('Hospitalisation Details'!H837),FALSE)</f>
        <v>Tier - 2</v>
      </c>
      <c r="P838" t="str">
        <f>VLOOKUP($A838,'Hospitalisation Details'!$A:$K,COLUMN('Hospitalisation Details'!I837),FALSE)</f>
        <v>R1011</v>
      </c>
      <c r="Q838">
        <f>VLOOKUP($A838,'Hospitalisation Details'!$A:$K,COLUMN('Hospitalisation Details'!K837),FALSE)</f>
        <v>30</v>
      </c>
    </row>
    <row r="839" spans="1:17" ht="15.75" x14ac:dyDescent="0.25">
      <c r="A839" s="6" t="s">
        <v>879</v>
      </c>
      <c r="B839" t="str">
        <f>VLOOKUP(A839,'Customer Names'!A:E,COLUMN('Customer Names'!D838),FALSE)</f>
        <v>Mr. Eric</v>
      </c>
      <c r="C839">
        <f>VLOOKUP($A839,'Medical Examinations'!$A:$J,COLUMN('Medical Examinations'!B838),FALSE)</f>
        <v>36.67</v>
      </c>
      <c r="D839">
        <f>VLOOKUP($A839,'Medical Examinations'!$A:$J,COLUMN('Medical Examinations'!C838),FALSE)</f>
        <v>11.86</v>
      </c>
      <c r="E839" t="str">
        <f>VLOOKUP($A839,'Medical Examinations'!$A:$J,COLUMN('Medical Examinations'!D838),FALSE)</f>
        <v>No</v>
      </c>
      <c r="F839" t="str">
        <f>VLOOKUP($A839,'Medical Examinations'!$A:$J,COLUMN('Medical Examinations'!E838),FALSE)</f>
        <v>No</v>
      </c>
      <c r="G839" t="str">
        <f>VLOOKUP($A839,'Medical Examinations'!$A:$J,COLUMN('Medical Examinations'!F838),FALSE)</f>
        <v>No</v>
      </c>
      <c r="H839">
        <f>VLOOKUP($A839,'Medical Examinations'!$A:$J,COLUMN('Medical Examinations'!G838),FALSE)</f>
        <v>0</v>
      </c>
      <c r="I839" t="str">
        <f>VLOOKUP($A839,'Medical Examinations'!$A:$J,COLUMN('Medical Examinations'!H838),FALSE)</f>
        <v>No</v>
      </c>
      <c r="J839" t="str">
        <f>VLOOKUP($A839,'Medical Examinations'!$A:$J,COLUMN('Medical Examinations'!I838),FALSE)</f>
        <v>Obesity</v>
      </c>
      <c r="K839" t="str">
        <f>VLOOKUP($A839,'Medical Examinations'!$A:$J,COLUMN('Medical Examinations'!J838),FALSE)</f>
        <v>Diabetes</v>
      </c>
      <c r="L839" s="30">
        <f>VLOOKUP($A839,'Hospitalisation Details'!$A:$K,COLUMN('Hospitalisation Details'!J838),FALSE)</f>
        <v>27296</v>
      </c>
      <c r="M839" s="23">
        <f>VLOOKUP($A839,'Hospitalisation Details'!$A:$K,COLUMN('Hospitalisation Details'!F838),FALSE)</f>
        <v>12697.48</v>
      </c>
      <c r="N839" t="str">
        <f>VLOOKUP($A839,'Hospitalisation Details'!$A:$K,COLUMN('Hospitalisation Details'!G838),FALSE)</f>
        <v>Tier - 3</v>
      </c>
      <c r="O839" t="str">
        <f>VLOOKUP($A839,'Hospitalisation Details'!$A:$K,COLUMN('Hospitalisation Details'!H838),FALSE)</f>
        <v>Tier - 3</v>
      </c>
      <c r="P839" t="str">
        <f>VLOOKUP($A839,'Hospitalisation Details'!$A:$K,COLUMN('Hospitalisation Details'!I838),FALSE)</f>
        <v>R1021</v>
      </c>
      <c r="Q839">
        <f>VLOOKUP($A839,'Hospitalisation Details'!$A:$K,COLUMN('Hospitalisation Details'!K838),FALSE)</f>
        <v>48</v>
      </c>
    </row>
    <row r="840" spans="1:17" ht="15.75" x14ac:dyDescent="0.25">
      <c r="A840" s="6" t="s">
        <v>880</v>
      </c>
      <c r="B840" t="str">
        <f>VLOOKUP(A840,'Customer Names'!A:E,COLUMN('Customer Names'!D839),FALSE)</f>
        <v>Ms. Elizabeth</v>
      </c>
      <c r="C840">
        <f>VLOOKUP($A840,'Medical Examinations'!$A:$J,COLUMN('Medical Examinations'!B839),FALSE)</f>
        <v>38.06</v>
      </c>
      <c r="D840">
        <f>VLOOKUP($A840,'Medical Examinations'!$A:$J,COLUMN('Medical Examinations'!C839),FALSE)</f>
        <v>8.25</v>
      </c>
      <c r="E840" t="str">
        <f>VLOOKUP($A840,'Medical Examinations'!$A:$J,COLUMN('Medical Examinations'!D839),FALSE)</f>
        <v>No</v>
      </c>
      <c r="F840" t="str">
        <f>VLOOKUP($A840,'Medical Examinations'!$A:$J,COLUMN('Medical Examinations'!E839),FALSE)</f>
        <v>No</v>
      </c>
      <c r="G840" t="str">
        <f>VLOOKUP($A840,'Medical Examinations'!$A:$J,COLUMN('Medical Examinations'!F839),FALSE)</f>
        <v>No</v>
      </c>
      <c r="H840">
        <f>VLOOKUP($A840,'Medical Examinations'!$A:$J,COLUMN('Medical Examinations'!G839),FALSE)</f>
        <v>0</v>
      </c>
      <c r="I840" t="str">
        <f>VLOOKUP($A840,'Medical Examinations'!$A:$J,COLUMN('Medical Examinations'!H839),FALSE)</f>
        <v>No</v>
      </c>
      <c r="J840" t="str">
        <f>VLOOKUP($A840,'Medical Examinations'!$A:$J,COLUMN('Medical Examinations'!I839),FALSE)</f>
        <v>Obesity</v>
      </c>
      <c r="K840" t="str">
        <f>VLOOKUP($A840,'Medical Examinations'!$A:$J,COLUMN('Medical Examinations'!J839),FALSE)</f>
        <v>Diabetes</v>
      </c>
      <c r="L840" s="30">
        <f>VLOOKUP($A840,'Hospitalisation Details'!$A:$K,COLUMN('Hospitalisation Details'!J839),FALSE)</f>
        <v>22885</v>
      </c>
      <c r="M840" s="23">
        <f>VLOOKUP($A840,'Hospitalisation Details'!$A:$K,COLUMN('Hospitalisation Details'!F839),FALSE)</f>
        <v>12648.7</v>
      </c>
      <c r="N840" t="str">
        <f>VLOOKUP($A840,'Hospitalisation Details'!$A:$K,COLUMN('Hospitalisation Details'!G839),FALSE)</f>
        <v>Tier - 3</v>
      </c>
      <c r="O840" t="str">
        <f>VLOOKUP($A840,'Hospitalisation Details'!$A:$K,COLUMN('Hospitalisation Details'!H839),FALSE)</f>
        <v>Tier - 2</v>
      </c>
      <c r="P840" t="str">
        <f>VLOOKUP($A840,'Hospitalisation Details'!$A:$K,COLUMN('Hospitalisation Details'!I839),FALSE)</f>
        <v>R1013</v>
      </c>
      <c r="Q840">
        <f>VLOOKUP($A840,'Hospitalisation Details'!$A:$K,COLUMN('Hospitalisation Details'!K839),FALSE)</f>
        <v>60</v>
      </c>
    </row>
    <row r="841" spans="1:17" ht="15.75" x14ac:dyDescent="0.25">
      <c r="A841" s="6" t="s">
        <v>881</v>
      </c>
      <c r="B841" t="str">
        <f>VLOOKUP(A841,'Customer Names'!A:E,COLUMN('Customer Names'!D840),FALSE)</f>
        <v>Ms. Laura</v>
      </c>
      <c r="C841">
        <f>VLOOKUP($A841,'Medical Examinations'!$A:$J,COLUMN('Medical Examinations'!B840),FALSE)</f>
        <v>38</v>
      </c>
      <c r="D841">
        <f>VLOOKUP($A841,'Medical Examinations'!$A:$J,COLUMN('Medical Examinations'!C840),FALSE)</f>
        <v>8.1300000000000008</v>
      </c>
      <c r="E841" t="str">
        <f>VLOOKUP($A841,'Medical Examinations'!$A:$J,COLUMN('Medical Examinations'!D840),FALSE)</f>
        <v>No</v>
      </c>
      <c r="F841" t="str">
        <f>VLOOKUP($A841,'Medical Examinations'!$A:$J,COLUMN('Medical Examinations'!E840),FALSE)</f>
        <v>No</v>
      </c>
      <c r="G841" t="str">
        <f>VLOOKUP($A841,'Medical Examinations'!$A:$J,COLUMN('Medical Examinations'!F840),FALSE)</f>
        <v>No</v>
      </c>
      <c r="H841">
        <f>VLOOKUP($A841,'Medical Examinations'!$A:$J,COLUMN('Medical Examinations'!G840),FALSE)</f>
        <v>0</v>
      </c>
      <c r="I841" t="str">
        <f>VLOOKUP($A841,'Medical Examinations'!$A:$J,COLUMN('Medical Examinations'!H840),FALSE)</f>
        <v>No</v>
      </c>
      <c r="J841" t="str">
        <f>VLOOKUP($A841,'Medical Examinations'!$A:$J,COLUMN('Medical Examinations'!I840),FALSE)</f>
        <v>Obesity</v>
      </c>
      <c r="K841" t="str">
        <f>VLOOKUP($A841,'Medical Examinations'!$A:$J,COLUMN('Medical Examinations'!J840),FALSE)</f>
        <v>Diabetes</v>
      </c>
      <c r="L841" s="30">
        <f>VLOOKUP($A841,'Hospitalisation Details'!$A:$K,COLUMN('Hospitalisation Details'!J840),FALSE)</f>
        <v>23999</v>
      </c>
      <c r="M841" s="23">
        <f>VLOOKUP($A841,'Hospitalisation Details'!$A:$K,COLUMN('Hospitalisation Details'!F840),FALSE)</f>
        <v>12646.21</v>
      </c>
      <c r="N841" t="str">
        <f>VLOOKUP($A841,'Hospitalisation Details'!$A:$K,COLUMN('Hospitalisation Details'!G840),FALSE)</f>
        <v>Tier - 3</v>
      </c>
      <c r="O841" t="str">
        <f>VLOOKUP($A841,'Hospitalisation Details'!$A:$K,COLUMN('Hospitalisation Details'!H840),FALSE)</f>
        <v>Tier - 2</v>
      </c>
      <c r="P841" t="str">
        <f>VLOOKUP($A841,'Hospitalisation Details'!$A:$K,COLUMN('Hospitalisation Details'!I840),FALSE)</f>
        <v>R1011</v>
      </c>
      <c r="Q841">
        <f>VLOOKUP($A841,'Hospitalisation Details'!$A:$K,COLUMN('Hospitalisation Details'!K840),FALSE)</f>
        <v>57</v>
      </c>
    </row>
    <row r="842" spans="1:17" ht="15.75" x14ac:dyDescent="0.25">
      <c r="A842" s="6" t="s">
        <v>882</v>
      </c>
      <c r="B842" t="str">
        <f>VLOOKUP(A842,'Customer Names'!A:E,COLUMN('Customer Names'!D841),FALSE)</f>
        <v>Ms. Amelia</v>
      </c>
      <c r="C842">
        <f>VLOOKUP($A842,'Medical Examinations'!$A:$J,COLUMN('Medical Examinations'!B841),FALSE)</f>
        <v>35.1</v>
      </c>
      <c r="D842">
        <f>VLOOKUP($A842,'Medical Examinations'!$A:$J,COLUMN('Medical Examinations'!C841),FALSE)</f>
        <v>10.1</v>
      </c>
      <c r="E842" t="str">
        <f>VLOOKUP($A842,'Medical Examinations'!$A:$J,COLUMN('Medical Examinations'!D841),FALSE)</f>
        <v>No</v>
      </c>
      <c r="F842" t="str">
        <f>VLOOKUP($A842,'Medical Examinations'!$A:$J,COLUMN('Medical Examinations'!E841),FALSE)</f>
        <v>No</v>
      </c>
      <c r="G842" t="str">
        <f>VLOOKUP($A842,'Medical Examinations'!$A:$J,COLUMN('Medical Examinations'!F841),FALSE)</f>
        <v>No</v>
      </c>
      <c r="H842">
        <f>VLOOKUP($A842,'Medical Examinations'!$A:$J,COLUMN('Medical Examinations'!G841),FALSE)</f>
        <v>0</v>
      </c>
      <c r="I842" t="str">
        <f>VLOOKUP($A842,'Medical Examinations'!$A:$J,COLUMN('Medical Examinations'!H841),FALSE)</f>
        <v>No</v>
      </c>
      <c r="J842" t="str">
        <f>VLOOKUP($A842,'Medical Examinations'!$A:$J,COLUMN('Medical Examinations'!I841),FALSE)</f>
        <v>Obesity</v>
      </c>
      <c r="K842" t="str">
        <f>VLOOKUP($A842,'Medical Examinations'!$A:$J,COLUMN('Medical Examinations'!J841),FALSE)</f>
        <v>Diabetes</v>
      </c>
      <c r="L842" s="30">
        <f>VLOOKUP($A842,'Hospitalisation Details'!$A:$K,COLUMN('Hospitalisation Details'!J841),FALSE)</f>
        <v>22838</v>
      </c>
      <c r="M842" s="23">
        <f>VLOOKUP($A842,'Hospitalisation Details'!$A:$K,COLUMN('Hospitalisation Details'!F841),FALSE)</f>
        <v>12644.59</v>
      </c>
      <c r="N842" t="str">
        <f>VLOOKUP($A842,'Hospitalisation Details'!$A:$K,COLUMN('Hospitalisation Details'!G841),FALSE)</f>
        <v>Tier - 3</v>
      </c>
      <c r="O842" t="str">
        <f>VLOOKUP($A842,'Hospitalisation Details'!$A:$K,COLUMN('Hospitalisation Details'!H841),FALSE)</f>
        <v>Tier - 2</v>
      </c>
      <c r="P842" t="str">
        <f>VLOOKUP($A842,'Hospitalisation Details'!$A:$K,COLUMN('Hospitalisation Details'!I841),FALSE)</f>
        <v>R1011</v>
      </c>
      <c r="Q842">
        <f>VLOOKUP($A842,'Hospitalisation Details'!$A:$K,COLUMN('Hospitalisation Details'!K841),FALSE)</f>
        <v>60</v>
      </c>
    </row>
    <row r="843" spans="1:17" ht="15.75" x14ac:dyDescent="0.25">
      <c r="A843" s="6" t="s">
        <v>883</v>
      </c>
      <c r="B843" t="str">
        <f>VLOOKUP(A843,'Customer Names'!A:E,COLUMN('Customer Names'!D842),FALSE)</f>
        <v>Ms. Amy</v>
      </c>
      <c r="C843">
        <f>VLOOKUP($A843,'Medical Examinations'!$A:$J,COLUMN('Medical Examinations'!B842),FALSE)</f>
        <v>33.82</v>
      </c>
      <c r="D843">
        <f>VLOOKUP($A843,'Medical Examinations'!$A:$J,COLUMN('Medical Examinations'!C842),FALSE)</f>
        <v>5.89</v>
      </c>
      <c r="E843" t="str">
        <f>VLOOKUP($A843,'Medical Examinations'!$A:$J,COLUMN('Medical Examinations'!D842),FALSE)</f>
        <v>Yes</v>
      </c>
      <c r="F843" t="str">
        <f>VLOOKUP($A843,'Medical Examinations'!$A:$J,COLUMN('Medical Examinations'!E842),FALSE)</f>
        <v>No</v>
      </c>
      <c r="G843" t="str">
        <f>VLOOKUP($A843,'Medical Examinations'!$A:$J,COLUMN('Medical Examinations'!F842),FALSE)</f>
        <v>No</v>
      </c>
      <c r="H843">
        <f>VLOOKUP($A843,'Medical Examinations'!$A:$J,COLUMN('Medical Examinations'!G842),FALSE)</f>
        <v>2</v>
      </c>
      <c r="I843" t="str">
        <f>VLOOKUP($A843,'Medical Examinations'!$A:$J,COLUMN('Medical Examinations'!H842),FALSE)</f>
        <v>No</v>
      </c>
      <c r="J843" t="str">
        <f>VLOOKUP($A843,'Medical Examinations'!$A:$J,COLUMN('Medical Examinations'!I842),FALSE)</f>
        <v>Obesity</v>
      </c>
      <c r="K843" t="str">
        <f>VLOOKUP($A843,'Medical Examinations'!$A:$J,COLUMN('Medical Examinations'!J842),FALSE)</f>
        <v>Prediabetes</v>
      </c>
      <c r="L843" s="30">
        <f>VLOOKUP($A843,'Hospitalisation Details'!$A:$K,COLUMN('Hospitalisation Details'!J842),FALSE)</f>
        <v>24458</v>
      </c>
      <c r="M843" s="23">
        <f>VLOOKUP($A843,'Hospitalisation Details'!$A:$K,COLUMN('Hospitalisation Details'!F842),FALSE)</f>
        <v>12643.38</v>
      </c>
      <c r="N843" t="str">
        <f>VLOOKUP($A843,'Hospitalisation Details'!$A:$K,COLUMN('Hospitalisation Details'!G842),FALSE)</f>
        <v>Tier - 3</v>
      </c>
      <c r="O843" t="str">
        <f>VLOOKUP($A843,'Hospitalisation Details'!$A:$K,COLUMN('Hospitalisation Details'!H842),FALSE)</f>
        <v>Tier - 1</v>
      </c>
      <c r="P843" t="str">
        <f>VLOOKUP($A843,'Hospitalisation Details'!$A:$K,COLUMN('Hospitalisation Details'!I842),FALSE)</f>
        <v>R1012</v>
      </c>
      <c r="Q843">
        <f>VLOOKUP($A843,'Hospitalisation Details'!$A:$K,COLUMN('Hospitalisation Details'!K842),FALSE)</f>
        <v>56</v>
      </c>
    </row>
    <row r="844" spans="1:17" ht="15.75" x14ac:dyDescent="0.25">
      <c r="A844" s="6" t="s">
        <v>884</v>
      </c>
      <c r="B844" t="str">
        <f>VLOOKUP(A844,'Customer Names'!A:E,COLUMN('Customer Names'!D843),FALSE)</f>
        <v>Ms. Katie</v>
      </c>
      <c r="C844">
        <f>VLOOKUP($A844,'Medical Examinations'!$A:$J,COLUMN('Medical Examinations'!B843),FALSE)</f>
        <v>37.43</v>
      </c>
      <c r="D844">
        <f>VLOOKUP($A844,'Medical Examinations'!$A:$J,COLUMN('Medical Examinations'!C843),FALSE)</f>
        <v>4.97</v>
      </c>
      <c r="E844" t="str">
        <f>VLOOKUP($A844,'Medical Examinations'!$A:$J,COLUMN('Medical Examinations'!D843),FALSE)</f>
        <v>No</v>
      </c>
      <c r="F844" t="str">
        <f>VLOOKUP($A844,'Medical Examinations'!$A:$J,COLUMN('Medical Examinations'!E843),FALSE)</f>
        <v>No</v>
      </c>
      <c r="G844" t="str">
        <f>VLOOKUP($A844,'Medical Examinations'!$A:$J,COLUMN('Medical Examinations'!F843),FALSE)</f>
        <v>No</v>
      </c>
      <c r="H844">
        <f>VLOOKUP($A844,'Medical Examinations'!$A:$J,COLUMN('Medical Examinations'!G843),FALSE)</f>
        <v>2</v>
      </c>
      <c r="I844" t="str">
        <f>VLOOKUP($A844,'Medical Examinations'!$A:$J,COLUMN('Medical Examinations'!H843),FALSE)</f>
        <v>No</v>
      </c>
      <c r="J844" t="str">
        <f>VLOOKUP($A844,'Medical Examinations'!$A:$J,COLUMN('Medical Examinations'!I843),FALSE)</f>
        <v>Obesity</v>
      </c>
      <c r="K844" t="str">
        <f>VLOOKUP($A844,'Medical Examinations'!$A:$J,COLUMN('Medical Examinations'!J843),FALSE)</f>
        <v>Normal</v>
      </c>
      <c r="L844" s="30">
        <f>VLOOKUP($A844,'Hospitalisation Details'!$A:$K,COLUMN('Hospitalisation Details'!J843),FALSE)</f>
        <v>26547</v>
      </c>
      <c r="M844" s="23">
        <f>VLOOKUP($A844,'Hospitalisation Details'!$A:$K,COLUMN('Hospitalisation Details'!F843),FALSE)</f>
        <v>12640.24</v>
      </c>
      <c r="N844" t="str">
        <f>VLOOKUP($A844,'Hospitalisation Details'!$A:$K,COLUMN('Hospitalisation Details'!G843),FALSE)</f>
        <v>Tier - 3</v>
      </c>
      <c r="O844" t="str">
        <f>VLOOKUP($A844,'Hospitalisation Details'!$A:$K,COLUMN('Hospitalisation Details'!H843),FALSE)</f>
        <v>Tier - 1</v>
      </c>
      <c r="P844" t="str">
        <f>VLOOKUP($A844,'Hospitalisation Details'!$A:$K,COLUMN('Hospitalisation Details'!I843),FALSE)</f>
        <v>R1011</v>
      </c>
      <c r="Q844">
        <f>VLOOKUP($A844,'Hospitalisation Details'!$A:$K,COLUMN('Hospitalisation Details'!K843),FALSE)</f>
        <v>50</v>
      </c>
    </row>
    <row r="845" spans="1:17" ht="15.75" x14ac:dyDescent="0.25">
      <c r="A845" s="6" t="s">
        <v>885</v>
      </c>
      <c r="B845" t="str">
        <f>VLOOKUP(A845,'Customer Names'!A:E,COLUMN('Customer Names'!D844),FALSE)</f>
        <v>Ms. Laura</v>
      </c>
      <c r="C845">
        <f>VLOOKUP($A845,'Medical Examinations'!$A:$J,COLUMN('Medical Examinations'!B844),FALSE)</f>
        <v>30.5</v>
      </c>
      <c r="D845">
        <f>VLOOKUP($A845,'Medical Examinations'!$A:$J,COLUMN('Medical Examinations'!C844),FALSE)</f>
        <v>9.9</v>
      </c>
      <c r="E845" t="str">
        <f>VLOOKUP($A845,'Medical Examinations'!$A:$J,COLUMN('Medical Examinations'!D844),FALSE)</f>
        <v>No</v>
      </c>
      <c r="F845" t="str">
        <f>VLOOKUP($A845,'Medical Examinations'!$A:$J,COLUMN('Medical Examinations'!E844),FALSE)</f>
        <v>No</v>
      </c>
      <c r="G845" t="str">
        <f>VLOOKUP($A845,'Medical Examinations'!$A:$J,COLUMN('Medical Examinations'!F844),FALSE)</f>
        <v>No</v>
      </c>
      <c r="H845">
        <f>VLOOKUP($A845,'Medical Examinations'!$A:$J,COLUMN('Medical Examinations'!G844),FALSE)</f>
        <v>0</v>
      </c>
      <c r="I845" t="str">
        <f>VLOOKUP($A845,'Medical Examinations'!$A:$J,COLUMN('Medical Examinations'!H844),FALSE)</f>
        <v>No</v>
      </c>
      <c r="J845" t="str">
        <f>VLOOKUP($A845,'Medical Examinations'!$A:$J,COLUMN('Medical Examinations'!I844),FALSE)</f>
        <v>Obesity</v>
      </c>
      <c r="K845" t="str">
        <f>VLOOKUP($A845,'Medical Examinations'!$A:$J,COLUMN('Medical Examinations'!J844),FALSE)</f>
        <v>Diabetes</v>
      </c>
      <c r="L845" s="30">
        <f>VLOOKUP($A845,'Hospitalisation Details'!$A:$K,COLUMN('Hospitalisation Details'!J844),FALSE)</f>
        <v>22849</v>
      </c>
      <c r="M845" s="23">
        <f>VLOOKUP($A845,'Hospitalisation Details'!$A:$K,COLUMN('Hospitalisation Details'!F844),FALSE)</f>
        <v>12638.2</v>
      </c>
      <c r="N845" t="str">
        <f>VLOOKUP($A845,'Hospitalisation Details'!$A:$K,COLUMN('Hospitalisation Details'!G844),FALSE)</f>
        <v>Tier - 3</v>
      </c>
      <c r="O845" t="str">
        <f>VLOOKUP($A845,'Hospitalisation Details'!$A:$K,COLUMN('Hospitalisation Details'!H844),FALSE)</f>
        <v>Tier - 1</v>
      </c>
      <c r="P845" t="str">
        <f>VLOOKUP($A845,'Hospitalisation Details'!$A:$K,COLUMN('Hospitalisation Details'!I844),FALSE)</f>
        <v>R1011</v>
      </c>
      <c r="Q845">
        <f>VLOOKUP($A845,'Hospitalisation Details'!$A:$K,COLUMN('Hospitalisation Details'!K844),FALSE)</f>
        <v>60</v>
      </c>
    </row>
    <row r="846" spans="1:17" ht="15.75" x14ac:dyDescent="0.25">
      <c r="A846" s="6" t="s">
        <v>886</v>
      </c>
      <c r="B846" t="str">
        <f>VLOOKUP(A846,'Customer Names'!A:E,COLUMN('Customer Names'!D845),FALSE)</f>
        <v>Mrs. Mayumi</v>
      </c>
      <c r="C846">
        <f>VLOOKUP($A846,'Medical Examinations'!$A:$J,COLUMN('Medical Examinations'!B845),FALSE)</f>
        <v>24.53</v>
      </c>
      <c r="D846">
        <f>VLOOKUP($A846,'Medical Examinations'!$A:$J,COLUMN('Medical Examinations'!C845),FALSE)</f>
        <v>9.0500000000000007</v>
      </c>
      <c r="E846" t="str">
        <f>VLOOKUP($A846,'Medical Examinations'!$A:$J,COLUMN('Medical Examinations'!D845),FALSE)</f>
        <v>No</v>
      </c>
      <c r="F846" t="str">
        <f>VLOOKUP($A846,'Medical Examinations'!$A:$J,COLUMN('Medical Examinations'!E845),FALSE)</f>
        <v>No</v>
      </c>
      <c r="G846" t="str">
        <f>VLOOKUP($A846,'Medical Examinations'!$A:$J,COLUMN('Medical Examinations'!F845),FALSE)</f>
        <v>No</v>
      </c>
      <c r="H846">
        <f>VLOOKUP($A846,'Medical Examinations'!$A:$J,COLUMN('Medical Examinations'!G845),FALSE)</f>
        <v>0</v>
      </c>
      <c r="I846" t="str">
        <f>VLOOKUP($A846,'Medical Examinations'!$A:$J,COLUMN('Medical Examinations'!H845),FALSE)</f>
        <v>No</v>
      </c>
      <c r="J846" t="str">
        <f>VLOOKUP($A846,'Medical Examinations'!$A:$J,COLUMN('Medical Examinations'!I845),FALSE)</f>
        <v>Healthy Weight</v>
      </c>
      <c r="K846" t="str">
        <f>VLOOKUP($A846,'Medical Examinations'!$A:$J,COLUMN('Medical Examinations'!J845),FALSE)</f>
        <v>Diabetes</v>
      </c>
      <c r="L846" s="30">
        <f>VLOOKUP($A846,'Hospitalisation Details'!$A:$K,COLUMN('Hospitalisation Details'!J845),FALSE)</f>
        <v>22972</v>
      </c>
      <c r="M846" s="23">
        <f>VLOOKUP($A846,'Hospitalisation Details'!$A:$K,COLUMN('Hospitalisation Details'!F845),FALSE)</f>
        <v>12629.9</v>
      </c>
      <c r="N846" t="str">
        <f>VLOOKUP($A846,'Hospitalisation Details'!$A:$K,COLUMN('Hospitalisation Details'!G845),FALSE)</f>
        <v>Tier - 3</v>
      </c>
      <c r="O846" t="str">
        <f>VLOOKUP($A846,'Hospitalisation Details'!$A:$K,COLUMN('Hospitalisation Details'!H845),FALSE)</f>
        <v>Tier - 3</v>
      </c>
      <c r="P846" t="str">
        <f>VLOOKUP($A846,'Hospitalisation Details'!$A:$K,COLUMN('Hospitalisation Details'!I845),FALSE)</f>
        <v>R1013</v>
      </c>
      <c r="Q846">
        <f>VLOOKUP($A846,'Hospitalisation Details'!$A:$K,COLUMN('Hospitalisation Details'!K845),FALSE)</f>
        <v>60</v>
      </c>
    </row>
    <row r="847" spans="1:17" ht="15.75" x14ac:dyDescent="0.25">
      <c r="A847" s="6" t="s">
        <v>887</v>
      </c>
      <c r="B847" t="str">
        <f>VLOOKUP(A847,'Customer Names'!A:E,COLUMN('Customer Names'!D846),FALSE)</f>
        <v>Ms. Vanessa</v>
      </c>
      <c r="C847">
        <f>VLOOKUP($A847,'Medical Examinations'!$A:$J,COLUMN('Medical Examinations'!B846),FALSE)</f>
        <v>25.74</v>
      </c>
      <c r="D847">
        <f>VLOOKUP($A847,'Medical Examinations'!$A:$J,COLUMN('Medical Examinations'!C846),FALSE)</f>
        <v>10.93</v>
      </c>
      <c r="E847" t="str">
        <f>VLOOKUP($A847,'Medical Examinations'!$A:$J,COLUMN('Medical Examinations'!D846),FALSE)</f>
        <v>No</v>
      </c>
      <c r="F847" t="str">
        <f>VLOOKUP($A847,'Medical Examinations'!$A:$J,COLUMN('Medical Examinations'!E846),FALSE)</f>
        <v>No</v>
      </c>
      <c r="G847" t="str">
        <f>VLOOKUP($A847,'Medical Examinations'!$A:$J,COLUMN('Medical Examinations'!F846),FALSE)</f>
        <v>No</v>
      </c>
      <c r="H847">
        <f>VLOOKUP($A847,'Medical Examinations'!$A:$J,COLUMN('Medical Examinations'!G846),FALSE)</f>
        <v>0</v>
      </c>
      <c r="I847" t="str">
        <f>VLOOKUP($A847,'Medical Examinations'!$A:$J,COLUMN('Medical Examinations'!H846),FALSE)</f>
        <v>No</v>
      </c>
      <c r="J847" t="str">
        <f>VLOOKUP($A847,'Medical Examinations'!$A:$J,COLUMN('Medical Examinations'!I846),FALSE)</f>
        <v>Overweight</v>
      </c>
      <c r="K847" t="str">
        <f>VLOOKUP($A847,'Medical Examinations'!$A:$J,COLUMN('Medical Examinations'!J846),FALSE)</f>
        <v>Diabetes</v>
      </c>
      <c r="L847" s="30">
        <f>VLOOKUP($A847,'Hospitalisation Details'!$A:$K,COLUMN('Hospitalisation Details'!J846),FALSE)</f>
        <v>24019</v>
      </c>
      <c r="M847" s="23">
        <f>VLOOKUP($A847,'Hospitalisation Details'!$A:$K,COLUMN('Hospitalisation Details'!F846),FALSE)</f>
        <v>12629.17</v>
      </c>
      <c r="N847" t="str">
        <f>VLOOKUP($A847,'Hospitalisation Details'!$A:$K,COLUMN('Hospitalisation Details'!G846),FALSE)</f>
        <v>Tier - 3</v>
      </c>
      <c r="O847" t="str">
        <f>VLOOKUP($A847,'Hospitalisation Details'!$A:$K,COLUMN('Hospitalisation Details'!H846),FALSE)</f>
        <v>Tier - 1</v>
      </c>
      <c r="P847" t="str">
        <f>VLOOKUP($A847,'Hospitalisation Details'!$A:$K,COLUMN('Hospitalisation Details'!I846),FALSE)</f>
        <v>R1013</v>
      </c>
      <c r="Q847">
        <f>VLOOKUP($A847,'Hospitalisation Details'!$A:$K,COLUMN('Hospitalisation Details'!K846),FALSE)</f>
        <v>57</v>
      </c>
    </row>
    <row r="848" spans="1:17" ht="15.75" x14ac:dyDescent="0.25">
      <c r="A848" s="6" t="s">
        <v>888</v>
      </c>
      <c r="B848" t="str">
        <f>VLOOKUP(A848,'Customer Names'!A:E,COLUMN('Customer Names'!D847),FALSE)</f>
        <v>Ms. Natali</v>
      </c>
      <c r="C848">
        <f>VLOOKUP($A848,'Medical Examinations'!$A:$J,COLUMN('Medical Examinations'!B847),FALSE)</f>
        <v>34.08</v>
      </c>
      <c r="D848">
        <f>VLOOKUP($A848,'Medical Examinations'!$A:$J,COLUMN('Medical Examinations'!C847),FALSE)</f>
        <v>7.58</v>
      </c>
      <c r="E848" t="str">
        <f>VLOOKUP($A848,'Medical Examinations'!$A:$J,COLUMN('Medical Examinations'!D847),FALSE)</f>
        <v>Yes</v>
      </c>
      <c r="F848" t="str">
        <f>VLOOKUP($A848,'Medical Examinations'!$A:$J,COLUMN('Medical Examinations'!E847),FALSE)</f>
        <v>No</v>
      </c>
      <c r="G848" t="str">
        <f>VLOOKUP($A848,'Medical Examinations'!$A:$J,COLUMN('Medical Examinations'!F847),FALSE)</f>
        <v>No</v>
      </c>
      <c r="H848">
        <f>VLOOKUP($A848,'Medical Examinations'!$A:$J,COLUMN('Medical Examinations'!G847),FALSE)</f>
        <v>2</v>
      </c>
      <c r="I848" t="str">
        <f>VLOOKUP($A848,'Medical Examinations'!$A:$J,COLUMN('Medical Examinations'!H847),FALSE)</f>
        <v>No</v>
      </c>
      <c r="J848" t="str">
        <f>VLOOKUP($A848,'Medical Examinations'!$A:$J,COLUMN('Medical Examinations'!I847),FALSE)</f>
        <v>Obesity</v>
      </c>
      <c r="K848" t="str">
        <f>VLOOKUP($A848,'Medical Examinations'!$A:$J,COLUMN('Medical Examinations'!J847),FALSE)</f>
        <v>Diabetes</v>
      </c>
      <c r="L848" s="30">
        <f>VLOOKUP($A848,'Hospitalisation Details'!$A:$K,COLUMN('Hospitalisation Details'!J847),FALSE)</f>
        <v>25930</v>
      </c>
      <c r="M848" s="23">
        <f>VLOOKUP($A848,'Hospitalisation Details'!$A:$K,COLUMN('Hospitalisation Details'!F847),FALSE)</f>
        <v>12624.74</v>
      </c>
      <c r="N848" t="str">
        <f>VLOOKUP($A848,'Hospitalisation Details'!$A:$K,COLUMN('Hospitalisation Details'!G847),FALSE)</f>
        <v>Tier - 3</v>
      </c>
      <c r="O848" t="str">
        <f>VLOOKUP($A848,'Hospitalisation Details'!$A:$K,COLUMN('Hospitalisation Details'!H847),FALSE)</f>
        <v>Tier - 1</v>
      </c>
      <c r="P848" t="str">
        <f>VLOOKUP($A848,'Hospitalisation Details'!$A:$K,COLUMN('Hospitalisation Details'!I847),FALSE)</f>
        <v>R1012</v>
      </c>
      <c r="Q848">
        <f>VLOOKUP($A848,'Hospitalisation Details'!$A:$K,COLUMN('Hospitalisation Details'!K847),FALSE)</f>
        <v>52</v>
      </c>
    </row>
    <row r="849" spans="1:17" ht="15.75" x14ac:dyDescent="0.25">
      <c r="A849" s="6" t="s">
        <v>889</v>
      </c>
      <c r="B849" t="str">
        <f>VLOOKUP(A849,'Customer Names'!A:E,COLUMN('Customer Names'!D848),FALSE)</f>
        <v>Ms. Beth</v>
      </c>
      <c r="C849">
        <f>VLOOKUP($A849,'Medical Examinations'!$A:$J,COLUMN('Medical Examinations'!B848),FALSE)</f>
        <v>31.35</v>
      </c>
      <c r="D849">
        <f>VLOOKUP($A849,'Medical Examinations'!$A:$J,COLUMN('Medical Examinations'!C848),FALSE)</f>
        <v>11</v>
      </c>
      <c r="E849" t="str">
        <f>VLOOKUP($A849,'Medical Examinations'!$A:$J,COLUMN('Medical Examinations'!D848),FALSE)</f>
        <v>Yes</v>
      </c>
      <c r="F849" t="str">
        <f>VLOOKUP($A849,'Medical Examinations'!$A:$J,COLUMN('Medical Examinations'!E848),FALSE)</f>
        <v>No</v>
      </c>
      <c r="G849" t="str">
        <f>VLOOKUP($A849,'Medical Examinations'!$A:$J,COLUMN('Medical Examinations'!F848),FALSE)</f>
        <v>Yes</v>
      </c>
      <c r="H849">
        <f>VLOOKUP($A849,'Medical Examinations'!$A:$J,COLUMN('Medical Examinations'!G848),FALSE)</f>
        <v>1</v>
      </c>
      <c r="I849" t="str">
        <f>VLOOKUP($A849,'Medical Examinations'!$A:$J,COLUMN('Medical Examinations'!H848),FALSE)</f>
        <v>No</v>
      </c>
      <c r="J849" t="str">
        <f>VLOOKUP($A849,'Medical Examinations'!$A:$J,COLUMN('Medical Examinations'!I848),FALSE)</f>
        <v>Obesity</v>
      </c>
      <c r="K849" t="str">
        <f>VLOOKUP($A849,'Medical Examinations'!$A:$J,COLUMN('Medical Examinations'!J848),FALSE)</f>
        <v>Diabetes</v>
      </c>
      <c r="L849" s="30">
        <f>VLOOKUP($A849,'Hospitalisation Details'!$A:$K,COLUMN('Hospitalisation Details'!J848),FALSE)</f>
        <v>23242</v>
      </c>
      <c r="M849" s="23">
        <f>VLOOKUP($A849,'Hospitalisation Details'!$A:$K,COLUMN('Hospitalisation Details'!F848),FALSE)</f>
        <v>12622.18</v>
      </c>
      <c r="N849" t="str">
        <f>VLOOKUP($A849,'Hospitalisation Details'!$A:$K,COLUMN('Hospitalisation Details'!G848),FALSE)</f>
        <v>Tier - 3</v>
      </c>
      <c r="O849" t="str">
        <f>VLOOKUP($A849,'Hospitalisation Details'!$A:$K,COLUMN('Hospitalisation Details'!H848),FALSE)</f>
        <v>Tier - 1</v>
      </c>
      <c r="P849" t="str">
        <f>VLOOKUP($A849,'Hospitalisation Details'!$A:$K,COLUMN('Hospitalisation Details'!I848),FALSE)</f>
        <v>R1012</v>
      </c>
      <c r="Q849">
        <f>VLOOKUP($A849,'Hospitalisation Details'!$A:$K,COLUMN('Hospitalisation Details'!K848),FALSE)</f>
        <v>59</v>
      </c>
    </row>
    <row r="850" spans="1:17" ht="15.75" x14ac:dyDescent="0.25">
      <c r="A850" s="6" t="s">
        <v>890</v>
      </c>
      <c r="B850" t="str">
        <f>VLOOKUP(A850,'Customer Names'!A:E,COLUMN('Customer Names'!D849),FALSE)</f>
        <v>Mr. Alex</v>
      </c>
      <c r="C850">
        <f>VLOOKUP($A850,'Medical Examinations'!$A:$J,COLUMN('Medical Examinations'!B849),FALSE)</f>
        <v>26.79</v>
      </c>
      <c r="D850">
        <f>VLOOKUP($A850,'Medical Examinations'!$A:$J,COLUMN('Medical Examinations'!C849),FALSE)</f>
        <v>5.0599999999999996</v>
      </c>
      <c r="E850" t="str">
        <f>VLOOKUP($A850,'Medical Examinations'!$A:$J,COLUMN('Medical Examinations'!D849),FALSE)</f>
        <v>No</v>
      </c>
      <c r="F850" t="str">
        <f>VLOOKUP($A850,'Medical Examinations'!$A:$J,COLUMN('Medical Examinations'!E849),FALSE)</f>
        <v>No</v>
      </c>
      <c r="G850" t="str">
        <f>VLOOKUP($A850,'Medical Examinations'!$A:$J,COLUMN('Medical Examinations'!F849),FALSE)</f>
        <v>No</v>
      </c>
      <c r="H850">
        <f>VLOOKUP($A850,'Medical Examinations'!$A:$J,COLUMN('Medical Examinations'!G849),FALSE)</f>
        <v>1</v>
      </c>
      <c r="I850" t="str">
        <f>VLOOKUP($A850,'Medical Examinations'!$A:$J,COLUMN('Medical Examinations'!H849),FALSE)</f>
        <v>No</v>
      </c>
      <c r="J850" t="str">
        <f>VLOOKUP($A850,'Medical Examinations'!$A:$J,COLUMN('Medical Examinations'!I849),FALSE)</f>
        <v>Overweight</v>
      </c>
      <c r="K850" t="str">
        <f>VLOOKUP($A850,'Medical Examinations'!$A:$J,COLUMN('Medical Examinations'!J849),FALSE)</f>
        <v>Normal</v>
      </c>
      <c r="L850" s="30">
        <f>VLOOKUP($A850,'Hospitalisation Details'!$A:$K,COLUMN('Hospitalisation Details'!J849),FALSE)</f>
        <v>36117</v>
      </c>
      <c r="M850" s="23">
        <f>VLOOKUP($A850,'Hospitalisation Details'!$A:$K,COLUMN('Hospitalisation Details'!F849),FALSE)</f>
        <v>12609.89</v>
      </c>
      <c r="N850" t="str">
        <f>VLOOKUP($A850,'Hospitalisation Details'!$A:$K,COLUMN('Hospitalisation Details'!G849),FALSE)</f>
        <v>Tier - 3</v>
      </c>
      <c r="O850" t="str">
        <f>VLOOKUP($A850,'Hospitalisation Details'!$A:$K,COLUMN('Hospitalisation Details'!H849),FALSE)</f>
        <v>Tier - 3</v>
      </c>
      <c r="P850" t="str">
        <f>VLOOKUP($A850,'Hospitalisation Details'!$A:$K,COLUMN('Hospitalisation Details'!I849),FALSE)</f>
        <v>R1012</v>
      </c>
      <c r="Q850">
        <f>VLOOKUP($A850,'Hospitalisation Details'!$A:$K,COLUMN('Hospitalisation Details'!K849),FALSE)</f>
        <v>24</v>
      </c>
    </row>
    <row r="851" spans="1:17" ht="15.75" x14ac:dyDescent="0.25">
      <c r="A851" s="6" t="s">
        <v>891</v>
      </c>
      <c r="B851" t="str">
        <f>VLOOKUP(A851,'Customer Names'!A:E,COLUMN('Customer Names'!D850),FALSE)</f>
        <v>Mr. Spencer</v>
      </c>
      <c r="C851">
        <f>VLOOKUP($A851,'Medical Examinations'!$A:$J,COLUMN('Medical Examinations'!B850),FALSE)</f>
        <v>42.78</v>
      </c>
      <c r="D851">
        <f>VLOOKUP($A851,'Medical Examinations'!$A:$J,COLUMN('Medical Examinations'!C850),FALSE)</f>
        <v>6.11</v>
      </c>
      <c r="E851" t="str">
        <f>VLOOKUP($A851,'Medical Examinations'!$A:$J,COLUMN('Medical Examinations'!D850),FALSE)</f>
        <v>Yes</v>
      </c>
      <c r="F851" t="str">
        <f>VLOOKUP($A851,'Medical Examinations'!$A:$J,COLUMN('Medical Examinations'!E850),FALSE)</f>
        <v>No</v>
      </c>
      <c r="G851" t="str">
        <f>VLOOKUP($A851,'Medical Examinations'!$A:$J,COLUMN('Medical Examinations'!F850),FALSE)</f>
        <v>No</v>
      </c>
      <c r="H851">
        <f>VLOOKUP($A851,'Medical Examinations'!$A:$J,COLUMN('Medical Examinations'!G850),FALSE)</f>
        <v>1</v>
      </c>
      <c r="I851" t="str">
        <f>VLOOKUP($A851,'Medical Examinations'!$A:$J,COLUMN('Medical Examinations'!H850),FALSE)</f>
        <v>No</v>
      </c>
      <c r="J851" t="str">
        <f>VLOOKUP($A851,'Medical Examinations'!$A:$J,COLUMN('Medical Examinations'!I850),FALSE)</f>
        <v>Obesity</v>
      </c>
      <c r="K851" t="str">
        <f>VLOOKUP($A851,'Medical Examinations'!$A:$J,COLUMN('Medical Examinations'!J850),FALSE)</f>
        <v>Prediabetes</v>
      </c>
      <c r="L851" s="30">
        <f>VLOOKUP($A851,'Hospitalisation Details'!$A:$K,COLUMN('Hospitalisation Details'!J850),FALSE)</f>
        <v>32366</v>
      </c>
      <c r="M851" s="23">
        <f>VLOOKUP($A851,'Hospitalisation Details'!$A:$K,COLUMN('Hospitalisation Details'!F850),FALSE)</f>
        <v>12600.46</v>
      </c>
      <c r="N851" t="str">
        <f>VLOOKUP($A851,'Hospitalisation Details'!$A:$K,COLUMN('Hospitalisation Details'!G850),FALSE)</f>
        <v>Tier - 3</v>
      </c>
      <c r="O851" t="str">
        <f>VLOOKUP($A851,'Hospitalisation Details'!$A:$K,COLUMN('Hospitalisation Details'!H850),FALSE)</f>
        <v>Tier - 1</v>
      </c>
      <c r="P851" t="str">
        <f>VLOOKUP($A851,'Hospitalisation Details'!$A:$K,COLUMN('Hospitalisation Details'!I850),FALSE)</f>
        <v>R1023</v>
      </c>
      <c r="Q851">
        <f>VLOOKUP($A851,'Hospitalisation Details'!$A:$K,COLUMN('Hospitalisation Details'!K850),FALSE)</f>
        <v>34</v>
      </c>
    </row>
    <row r="852" spans="1:17" ht="15.75" x14ac:dyDescent="0.25">
      <c r="A852" s="6" t="s">
        <v>892</v>
      </c>
      <c r="B852" t="str">
        <f>VLOOKUP(A852,'Customer Names'!A:E,COLUMN('Customer Names'!D851),FALSE)</f>
        <v>Ms. Andee</v>
      </c>
      <c r="C852">
        <f>VLOOKUP($A852,'Medical Examinations'!$A:$J,COLUMN('Medical Examinations'!B851),FALSE)</f>
        <v>46.75</v>
      </c>
      <c r="D852">
        <f>VLOOKUP($A852,'Medical Examinations'!$A:$J,COLUMN('Medical Examinations'!C851),FALSE)</f>
        <v>6.66</v>
      </c>
      <c r="E852" t="str">
        <f>VLOOKUP($A852,'Medical Examinations'!$A:$J,COLUMN('Medical Examinations'!D851),FALSE)</f>
        <v>Yes</v>
      </c>
      <c r="F852" t="str">
        <f>VLOOKUP($A852,'Medical Examinations'!$A:$J,COLUMN('Medical Examinations'!E851),FALSE)</f>
        <v>No</v>
      </c>
      <c r="G852" t="str">
        <f>VLOOKUP($A852,'Medical Examinations'!$A:$J,COLUMN('Medical Examinations'!F851),FALSE)</f>
        <v>No</v>
      </c>
      <c r="H852">
        <f>VLOOKUP($A852,'Medical Examinations'!$A:$J,COLUMN('Medical Examinations'!G851),FALSE)</f>
        <v>2</v>
      </c>
      <c r="I852" t="str">
        <f>VLOOKUP($A852,'Medical Examinations'!$A:$J,COLUMN('Medical Examinations'!H851),FALSE)</f>
        <v>No</v>
      </c>
      <c r="J852" t="str">
        <f>VLOOKUP($A852,'Medical Examinations'!$A:$J,COLUMN('Medical Examinations'!I851),FALSE)</f>
        <v>Obesity</v>
      </c>
      <c r="K852" t="str">
        <f>VLOOKUP($A852,'Medical Examinations'!$A:$J,COLUMN('Medical Examinations'!J851),FALSE)</f>
        <v>Diabetes</v>
      </c>
      <c r="L852" s="30">
        <f>VLOOKUP($A852,'Hospitalisation Details'!$A:$K,COLUMN('Hospitalisation Details'!J851),FALSE)</f>
        <v>25737</v>
      </c>
      <c r="M852" s="23">
        <f>VLOOKUP($A852,'Hospitalisation Details'!$A:$K,COLUMN('Hospitalisation Details'!F851),FALSE)</f>
        <v>12592.53</v>
      </c>
      <c r="N852" t="str">
        <f>VLOOKUP($A852,'Hospitalisation Details'!$A:$K,COLUMN('Hospitalisation Details'!G851),FALSE)</f>
        <v>Tier - 3</v>
      </c>
      <c r="O852" t="str">
        <f>VLOOKUP($A852,'Hospitalisation Details'!$A:$K,COLUMN('Hospitalisation Details'!H851),FALSE)</f>
        <v>Tier - 2</v>
      </c>
      <c r="P852" t="str">
        <f>VLOOKUP($A852,'Hospitalisation Details'!$A:$K,COLUMN('Hospitalisation Details'!I851),FALSE)</f>
        <v>R1013</v>
      </c>
      <c r="Q852">
        <f>VLOOKUP($A852,'Hospitalisation Details'!$A:$K,COLUMN('Hospitalisation Details'!K851),FALSE)</f>
        <v>52</v>
      </c>
    </row>
    <row r="853" spans="1:17" ht="15.75" x14ac:dyDescent="0.25">
      <c r="A853" s="6" t="s">
        <v>893</v>
      </c>
      <c r="B853" t="str">
        <f>VLOOKUP(A853,'Customer Names'!A:E,COLUMN('Customer Names'!D852),FALSE)</f>
        <v>Mrs. Amy</v>
      </c>
      <c r="C853">
        <f>VLOOKUP($A853,'Medical Examinations'!$A:$J,COLUMN('Medical Examinations'!B852),FALSE)</f>
        <v>32.15</v>
      </c>
      <c r="D853">
        <f>VLOOKUP($A853,'Medical Examinations'!$A:$J,COLUMN('Medical Examinations'!C852),FALSE)</f>
        <v>4.0199999999999996</v>
      </c>
      <c r="E853" t="str">
        <f>VLOOKUP($A853,'Medical Examinations'!$A:$J,COLUMN('Medical Examinations'!D852),FALSE)</f>
        <v>Yes</v>
      </c>
      <c r="F853" t="str">
        <f>VLOOKUP($A853,'Medical Examinations'!$A:$J,COLUMN('Medical Examinations'!E852),FALSE)</f>
        <v>No</v>
      </c>
      <c r="G853" t="str">
        <f>VLOOKUP($A853,'Medical Examinations'!$A:$J,COLUMN('Medical Examinations'!F852),FALSE)</f>
        <v>Yes</v>
      </c>
      <c r="H853">
        <f>VLOOKUP($A853,'Medical Examinations'!$A:$J,COLUMN('Medical Examinations'!G852),FALSE)</f>
        <v>1</v>
      </c>
      <c r="I853" t="str">
        <f>VLOOKUP($A853,'Medical Examinations'!$A:$J,COLUMN('Medical Examinations'!H852),FALSE)</f>
        <v>No</v>
      </c>
      <c r="J853" t="str">
        <f>VLOOKUP($A853,'Medical Examinations'!$A:$J,COLUMN('Medical Examinations'!I852),FALSE)</f>
        <v>Obesity</v>
      </c>
      <c r="K853" t="str">
        <f>VLOOKUP($A853,'Medical Examinations'!$A:$J,COLUMN('Medical Examinations'!J852),FALSE)</f>
        <v>Normal</v>
      </c>
      <c r="L853" s="30">
        <f>VLOOKUP($A853,'Hospitalisation Details'!$A:$K,COLUMN('Hospitalisation Details'!J852),FALSE)</f>
        <v>25533</v>
      </c>
      <c r="M853" s="23">
        <f>VLOOKUP($A853,'Hospitalisation Details'!$A:$K,COLUMN('Hospitalisation Details'!F852),FALSE)</f>
        <v>12579.92</v>
      </c>
      <c r="N853" t="str">
        <f>VLOOKUP($A853,'Hospitalisation Details'!$A:$K,COLUMN('Hospitalisation Details'!G852),FALSE)</f>
        <v>Tier - 3</v>
      </c>
      <c r="O853" t="str">
        <f>VLOOKUP($A853,'Hospitalisation Details'!$A:$K,COLUMN('Hospitalisation Details'!H852),FALSE)</f>
        <v>Tier - 1</v>
      </c>
      <c r="P853" t="str">
        <f>VLOOKUP($A853,'Hospitalisation Details'!$A:$K,COLUMN('Hospitalisation Details'!I852),FALSE)</f>
        <v>R1025</v>
      </c>
      <c r="Q853">
        <f>VLOOKUP($A853,'Hospitalisation Details'!$A:$K,COLUMN('Hospitalisation Details'!K852),FALSE)</f>
        <v>53</v>
      </c>
    </row>
    <row r="854" spans="1:17" ht="15.75" x14ac:dyDescent="0.25">
      <c r="A854" s="6" t="s">
        <v>894</v>
      </c>
      <c r="B854" t="str">
        <f>VLOOKUP(A854,'Customer Names'!A:E,COLUMN('Customer Names'!D853),FALSE)</f>
        <v>Mr. Joshua</v>
      </c>
      <c r="C854">
        <f>VLOOKUP($A854,'Medical Examinations'!$A:$J,COLUMN('Medical Examinations'!B853),FALSE)</f>
        <v>43.4</v>
      </c>
      <c r="D854">
        <f>VLOOKUP($A854,'Medical Examinations'!$A:$J,COLUMN('Medical Examinations'!C853),FALSE)</f>
        <v>8.81</v>
      </c>
      <c r="E854" t="str">
        <f>VLOOKUP($A854,'Medical Examinations'!$A:$J,COLUMN('Medical Examinations'!D853),FALSE)</f>
        <v>Yes</v>
      </c>
      <c r="F854" t="str">
        <f>VLOOKUP($A854,'Medical Examinations'!$A:$J,COLUMN('Medical Examinations'!E853),FALSE)</f>
        <v>No</v>
      </c>
      <c r="G854" t="str">
        <f>VLOOKUP($A854,'Medical Examinations'!$A:$J,COLUMN('Medical Examinations'!F853),FALSE)</f>
        <v>No</v>
      </c>
      <c r="H854">
        <f>VLOOKUP($A854,'Medical Examinations'!$A:$J,COLUMN('Medical Examinations'!G853),FALSE)</f>
        <v>2</v>
      </c>
      <c r="I854" t="str">
        <f>VLOOKUP($A854,'Medical Examinations'!$A:$J,COLUMN('Medical Examinations'!H853),FALSE)</f>
        <v>No</v>
      </c>
      <c r="J854" t="str">
        <f>VLOOKUP($A854,'Medical Examinations'!$A:$J,COLUMN('Medical Examinations'!I853),FALSE)</f>
        <v>Obesity</v>
      </c>
      <c r="K854" t="str">
        <f>VLOOKUP($A854,'Medical Examinations'!$A:$J,COLUMN('Medical Examinations'!J853),FALSE)</f>
        <v>Diabetes</v>
      </c>
      <c r="L854" s="30">
        <f>VLOOKUP($A854,'Hospitalisation Details'!$A:$K,COLUMN('Hospitalisation Details'!J853),FALSE)</f>
        <v>22613</v>
      </c>
      <c r="M854" s="23">
        <f>VLOOKUP($A854,'Hospitalisation Details'!$A:$K,COLUMN('Hospitalisation Details'!F853),FALSE)</f>
        <v>12574.05</v>
      </c>
      <c r="N854" t="str">
        <f>VLOOKUP($A854,'Hospitalisation Details'!$A:$K,COLUMN('Hospitalisation Details'!G853),FALSE)</f>
        <v>Tier - 3</v>
      </c>
      <c r="O854" t="str">
        <f>VLOOKUP($A854,'Hospitalisation Details'!$A:$K,COLUMN('Hospitalisation Details'!H853),FALSE)</f>
        <v>Tier - 1</v>
      </c>
      <c r="P854" t="str">
        <f>VLOOKUP($A854,'Hospitalisation Details'!$A:$K,COLUMN('Hospitalisation Details'!I853),FALSE)</f>
        <v>R1011</v>
      </c>
      <c r="Q854">
        <f>VLOOKUP($A854,'Hospitalisation Details'!$A:$K,COLUMN('Hospitalisation Details'!K853),FALSE)</f>
        <v>61</v>
      </c>
    </row>
    <row r="855" spans="1:17" ht="15.75" x14ac:dyDescent="0.25">
      <c r="A855" s="6" t="s">
        <v>895</v>
      </c>
      <c r="B855" t="str">
        <f>VLOOKUP(A855,'Customer Names'!A:E,COLUMN('Customer Names'!D854),FALSE)</f>
        <v>Mr. C</v>
      </c>
      <c r="C855">
        <f>VLOOKUP($A855,'Medical Examinations'!$A:$J,COLUMN('Medical Examinations'!B854),FALSE)</f>
        <v>31.57</v>
      </c>
      <c r="D855">
        <f>VLOOKUP($A855,'Medical Examinations'!$A:$J,COLUMN('Medical Examinations'!C854),FALSE)</f>
        <v>7.92</v>
      </c>
      <c r="E855" t="str">
        <f>VLOOKUP($A855,'Medical Examinations'!$A:$J,COLUMN('Medical Examinations'!D854),FALSE)</f>
        <v>Yes</v>
      </c>
      <c r="F855" t="str">
        <f>VLOOKUP($A855,'Medical Examinations'!$A:$J,COLUMN('Medical Examinations'!E854),FALSE)</f>
        <v>No</v>
      </c>
      <c r="G855" t="str">
        <f>VLOOKUP($A855,'Medical Examinations'!$A:$J,COLUMN('Medical Examinations'!F854),FALSE)</f>
        <v>No</v>
      </c>
      <c r="H855">
        <f>VLOOKUP($A855,'Medical Examinations'!$A:$J,COLUMN('Medical Examinations'!G854),FALSE)</f>
        <v>2</v>
      </c>
      <c r="I855" t="str">
        <f>VLOOKUP($A855,'Medical Examinations'!$A:$J,COLUMN('Medical Examinations'!H854),FALSE)</f>
        <v>No</v>
      </c>
      <c r="J855" t="str">
        <f>VLOOKUP($A855,'Medical Examinations'!$A:$J,COLUMN('Medical Examinations'!I854),FALSE)</f>
        <v>Obesity</v>
      </c>
      <c r="K855" t="str">
        <f>VLOOKUP($A855,'Medical Examinations'!$A:$J,COLUMN('Medical Examinations'!J854),FALSE)</f>
        <v>Diabetes</v>
      </c>
      <c r="L855" s="30">
        <f>VLOOKUP($A855,'Hospitalisation Details'!$A:$K,COLUMN('Hospitalisation Details'!J854),FALSE)</f>
        <v>22613</v>
      </c>
      <c r="M855" s="23">
        <f>VLOOKUP($A855,'Hospitalisation Details'!$A:$K,COLUMN('Hospitalisation Details'!F854),FALSE)</f>
        <v>12557.61</v>
      </c>
      <c r="N855" t="str">
        <f>VLOOKUP($A855,'Hospitalisation Details'!$A:$K,COLUMN('Hospitalisation Details'!G854),FALSE)</f>
        <v>Tier - 3</v>
      </c>
      <c r="O855" t="str">
        <f>VLOOKUP($A855,'Hospitalisation Details'!$A:$K,COLUMN('Hospitalisation Details'!H854),FALSE)</f>
        <v>Tier - 3</v>
      </c>
      <c r="P855" t="str">
        <f>VLOOKUP($A855,'Hospitalisation Details'!$A:$K,COLUMN('Hospitalisation Details'!I854),FALSE)</f>
        <v>R1013</v>
      </c>
      <c r="Q855">
        <f>VLOOKUP($A855,'Hospitalisation Details'!$A:$K,COLUMN('Hospitalisation Details'!K854),FALSE)</f>
        <v>61</v>
      </c>
    </row>
    <row r="856" spans="1:17" ht="15.75" x14ac:dyDescent="0.25">
      <c r="A856" s="6" t="s">
        <v>896</v>
      </c>
      <c r="B856" t="str">
        <f>VLOOKUP(A856,'Customer Names'!A:E,COLUMN('Customer Names'!D855),FALSE)</f>
        <v>Mr. Jeremy</v>
      </c>
      <c r="C856">
        <f>VLOOKUP($A856,'Medical Examinations'!$A:$J,COLUMN('Medical Examinations'!B855),FALSE)</f>
        <v>24.32</v>
      </c>
      <c r="D856">
        <f>VLOOKUP($A856,'Medical Examinations'!$A:$J,COLUMN('Medical Examinations'!C855),FALSE)</f>
        <v>7.48</v>
      </c>
      <c r="E856" t="str">
        <f>VLOOKUP($A856,'Medical Examinations'!$A:$J,COLUMN('Medical Examinations'!D855),FALSE)</f>
        <v>No</v>
      </c>
      <c r="F856" t="str">
        <f>VLOOKUP($A856,'Medical Examinations'!$A:$J,COLUMN('Medical Examinations'!E855),FALSE)</f>
        <v>No</v>
      </c>
      <c r="G856" t="str">
        <f>VLOOKUP($A856,'Medical Examinations'!$A:$J,COLUMN('Medical Examinations'!F855),FALSE)</f>
        <v>No</v>
      </c>
      <c r="H856">
        <f>VLOOKUP($A856,'Medical Examinations'!$A:$J,COLUMN('Medical Examinations'!G855),FALSE)</f>
        <v>0</v>
      </c>
      <c r="I856" t="str">
        <f>VLOOKUP($A856,'Medical Examinations'!$A:$J,COLUMN('Medical Examinations'!H855),FALSE)</f>
        <v>No</v>
      </c>
      <c r="J856" t="str">
        <f>VLOOKUP($A856,'Medical Examinations'!$A:$J,COLUMN('Medical Examinations'!I855),FALSE)</f>
        <v>Healthy Weight</v>
      </c>
      <c r="K856" t="str">
        <f>VLOOKUP($A856,'Medical Examinations'!$A:$J,COLUMN('Medical Examinations'!J855),FALSE)</f>
        <v>Diabetes</v>
      </c>
      <c r="L856" s="30">
        <f>VLOOKUP($A856,'Hospitalisation Details'!$A:$K,COLUMN('Hospitalisation Details'!J855),FALSE)</f>
        <v>22935</v>
      </c>
      <c r="M856" s="23">
        <f>VLOOKUP($A856,'Hospitalisation Details'!$A:$K,COLUMN('Hospitalisation Details'!F855),FALSE)</f>
        <v>12523.6</v>
      </c>
      <c r="N856" t="str">
        <f>VLOOKUP($A856,'Hospitalisation Details'!$A:$K,COLUMN('Hospitalisation Details'!G855),FALSE)</f>
        <v>Tier - 3</v>
      </c>
      <c r="O856" t="str">
        <f>VLOOKUP($A856,'Hospitalisation Details'!$A:$K,COLUMN('Hospitalisation Details'!H855),FALSE)</f>
        <v>Tier - 3</v>
      </c>
      <c r="P856" t="str">
        <f>VLOOKUP($A856,'Hospitalisation Details'!$A:$K,COLUMN('Hospitalisation Details'!I855),FALSE)</f>
        <v>R1012</v>
      </c>
      <c r="Q856">
        <f>VLOOKUP($A856,'Hospitalisation Details'!$A:$K,COLUMN('Hospitalisation Details'!K855),FALSE)</f>
        <v>60</v>
      </c>
    </row>
    <row r="857" spans="1:17" ht="15.75" x14ac:dyDescent="0.25">
      <c r="A857" s="6" t="s">
        <v>897</v>
      </c>
      <c r="B857" t="str">
        <f>VLOOKUP(A857,'Customer Names'!A:E,COLUMN('Customer Names'!D856),FALSE)</f>
        <v>Mr. Patrick</v>
      </c>
      <c r="C857">
        <f>VLOOKUP($A857,'Medical Examinations'!$A:$J,COLUMN('Medical Examinations'!B856),FALSE)</f>
        <v>31.07</v>
      </c>
      <c r="D857">
        <f>VLOOKUP($A857,'Medical Examinations'!$A:$J,COLUMN('Medical Examinations'!C856),FALSE)</f>
        <v>4.62</v>
      </c>
      <c r="E857" t="str">
        <f>VLOOKUP($A857,'Medical Examinations'!$A:$J,COLUMN('Medical Examinations'!D856),FALSE)</f>
        <v>Yes</v>
      </c>
      <c r="F857" t="str">
        <f>VLOOKUP($A857,'Medical Examinations'!$A:$J,COLUMN('Medical Examinations'!E856),FALSE)</f>
        <v>No</v>
      </c>
      <c r="G857" t="str">
        <f>VLOOKUP($A857,'Medical Examinations'!$A:$J,COLUMN('Medical Examinations'!F856),FALSE)</f>
        <v>No</v>
      </c>
      <c r="H857">
        <f>VLOOKUP($A857,'Medical Examinations'!$A:$J,COLUMN('Medical Examinations'!G856),FALSE)</f>
        <v>2</v>
      </c>
      <c r="I857" t="str">
        <f>VLOOKUP($A857,'Medical Examinations'!$A:$J,COLUMN('Medical Examinations'!H856),FALSE)</f>
        <v>No</v>
      </c>
      <c r="J857" t="str">
        <f>VLOOKUP($A857,'Medical Examinations'!$A:$J,COLUMN('Medical Examinations'!I856),FALSE)</f>
        <v>Obesity</v>
      </c>
      <c r="K857" t="str">
        <f>VLOOKUP($A857,'Medical Examinations'!$A:$J,COLUMN('Medical Examinations'!J856),FALSE)</f>
        <v>Normal</v>
      </c>
      <c r="L857" s="30">
        <f>VLOOKUP($A857,'Hospitalisation Details'!$A:$K,COLUMN('Hospitalisation Details'!J856),FALSE)</f>
        <v>24300</v>
      </c>
      <c r="M857" s="23">
        <f>VLOOKUP($A857,'Hospitalisation Details'!$A:$K,COLUMN('Hospitalisation Details'!F856),FALSE)</f>
        <v>12499.88</v>
      </c>
      <c r="N857" t="str">
        <f>VLOOKUP($A857,'Hospitalisation Details'!$A:$K,COLUMN('Hospitalisation Details'!G856),FALSE)</f>
        <v>Tier - 3</v>
      </c>
      <c r="O857" t="str">
        <f>VLOOKUP($A857,'Hospitalisation Details'!$A:$K,COLUMN('Hospitalisation Details'!H856),FALSE)</f>
        <v>Tier - 2</v>
      </c>
      <c r="P857" t="str">
        <f>VLOOKUP($A857,'Hospitalisation Details'!$A:$K,COLUMN('Hospitalisation Details'!I856),FALSE)</f>
        <v>R1012</v>
      </c>
      <c r="Q857">
        <f>VLOOKUP($A857,'Hospitalisation Details'!$A:$K,COLUMN('Hospitalisation Details'!K856),FALSE)</f>
        <v>56</v>
      </c>
    </row>
    <row r="858" spans="1:17" ht="15.75" x14ac:dyDescent="0.25">
      <c r="A858" s="6" t="s">
        <v>898</v>
      </c>
      <c r="B858" t="str">
        <f>VLOOKUP(A858,'Customer Names'!A:E,COLUMN('Customer Names'!D857),FALSE)</f>
        <v>Ms. Kelly</v>
      </c>
      <c r="C858">
        <f>VLOOKUP($A858,'Medical Examinations'!$A:$J,COLUMN('Medical Examinations'!B857),FALSE)</f>
        <v>35.814999999999998</v>
      </c>
      <c r="D858">
        <f>VLOOKUP($A858,'Medical Examinations'!$A:$J,COLUMN('Medical Examinations'!C857),FALSE)</f>
        <v>8.4700000000000006</v>
      </c>
      <c r="E858" t="str">
        <f>VLOOKUP($A858,'Medical Examinations'!$A:$J,COLUMN('Medical Examinations'!D857),FALSE)</f>
        <v>No</v>
      </c>
      <c r="F858" t="str">
        <f>VLOOKUP($A858,'Medical Examinations'!$A:$J,COLUMN('Medical Examinations'!E857),FALSE)</f>
        <v>No</v>
      </c>
      <c r="G858" t="str">
        <f>VLOOKUP($A858,'Medical Examinations'!$A:$J,COLUMN('Medical Examinations'!F857),FALSE)</f>
        <v>No</v>
      </c>
      <c r="H858">
        <f>VLOOKUP($A858,'Medical Examinations'!$A:$J,COLUMN('Medical Examinations'!G857),FALSE)</f>
        <v>0</v>
      </c>
      <c r="I858" t="str">
        <f>VLOOKUP($A858,'Medical Examinations'!$A:$J,COLUMN('Medical Examinations'!H857),FALSE)</f>
        <v>No</v>
      </c>
      <c r="J858" t="str">
        <f>VLOOKUP($A858,'Medical Examinations'!$A:$J,COLUMN('Medical Examinations'!I857),FALSE)</f>
        <v>Obesity</v>
      </c>
      <c r="K858" t="str">
        <f>VLOOKUP($A858,'Medical Examinations'!$A:$J,COLUMN('Medical Examinations'!J857),FALSE)</f>
        <v>Diabetes</v>
      </c>
      <c r="L858" s="30">
        <f>VLOOKUP($A858,'Hospitalisation Details'!$A:$K,COLUMN('Hospitalisation Details'!J857),FALSE)</f>
        <v>25175</v>
      </c>
      <c r="M858" s="23">
        <f>VLOOKUP($A858,'Hospitalisation Details'!$A:$K,COLUMN('Hospitalisation Details'!F857),FALSE)</f>
        <v>12495.29</v>
      </c>
      <c r="N858" t="str">
        <f>VLOOKUP($A858,'Hospitalisation Details'!$A:$K,COLUMN('Hospitalisation Details'!G857),FALSE)</f>
        <v>Tier - 3</v>
      </c>
      <c r="O858" t="str">
        <f>VLOOKUP($A858,'Hospitalisation Details'!$A:$K,COLUMN('Hospitalisation Details'!H857),FALSE)</f>
        <v>Tier - 3</v>
      </c>
      <c r="P858" t="str">
        <f>VLOOKUP($A858,'Hospitalisation Details'!$A:$K,COLUMN('Hospitalisation Details'!I857),FALSE)</f>
        <v>R1012</v>
      </c>
      <c r="Q858">
        <f>VLOOKUP($A858,'Hospitalisation Details'!$A:$K,COLUMN('Hospitalisation Details'!K857),FALSE)</f>
        <v>54</v>
      </c>
    </row>
    <row r="859" spans="1:17" ht="15.75" x14ac:dyDescent="0.25">
      <c r="A859" s="6" t="s">
        <v>899</v>
      </c>
      <c r="B859" t="str">
        <f>VLOOKUP(A859,'Customer Names'!A:E,COLUMN('Customer Names'!D858),FALSE)</f>
        <v>Ms. Katherine</v>
      </c>
      <c r="C859">
        <f>VLOOKUP($A859,'Medical Examinations'!$A:$J,COLUMN('Medical Examinations'!B858),FALSE)</f>
        <v>40.81</v>
      </c>
      <c r="D859">
        <f>VLOOKUP($A859,'Medical Examinations'!$A:$J,COLUMN('Medical Examinations'!C858),FALSE)</f>
        <v>10.58</v>
      </c>
      <c r="E859" t="str">
        <f>VLOOKUP($A859,'Medical Examinations'!$A:$J,COLUMN('Medical Examinations'!D858),FALSE)</f>
        <v>Yes</v>
      </c>
      <c r="F859" t="str">
        <f>VLOOKUP($A859,'Medical Examinations'!$A:$J,COLUMN('Medical Examinations'!E858),FALSE)</f>
        <v>No</v>
      </c>
      <c r="G859" t="str">
        <f>VLOOKUP($A859,'Medical Examinations'!$A:$J,COLUMN('Medical Examinations'!F858),FALSE)</f>
        <v>No</v>
      </c>
      <c r="H859">
        <f>VLOOKUP($A859,'Medical Examinations'!$A:$J,COLUMN('Medical Examinations'!G858),FALSE)</f>
        <v>0</v>
      </c>
      <c r="I859" t="str">
        <f>VLOOKUP($A859,'Medical Examinations'!$A:$J,COLUMN('Medical Examinations'!H858),FALSE)</f>
        <v>No</v>
      </c>
      <c r="J859" t="str">
        <f>VLOOKUP($A859,'Medical Examinations'!$A:$J,COLUMN('Medical Examinations'!I858),FALSE)</f>
        <v>Obesity</v>
      </c>
      <c r="K859" t="str">
        <f>VLOOKUP($A859,'Medical Examinations'!$A:$J,COLUMN('Medical Examinations'!J858),FALSE)</f>
        <v>Diabetes</v>
      </c>
      <c r="L859" s="30">
        <f>VLOOKUP($A859,'Hospitalisation Details'!$A:$K,COLUMN('Hospitalisation Details'!J858),FALSE)</f>
        <v>24716</v>
      </c>
      <c r="M859" s="23">
        <f>VLOOKUP($A859,'Hospitalisation Details'!$A:$K,COLUMN('Hospitalisation Details'!F858),FALSE)</f>
        <v>12485.8</v>
      </c>
      <c r="N859" t="str">
        <f>VLOOKUP($A859,'Hospitalisation Details'!$A:$K,COLUMN('Hospitalisation Details'!G858),FALSE)</f>
        <v>Tier - 3</v>
      </c>
      <c r="O859" t="str">
        <f>VLOOKUP($A859,'Hospitalisation Details'!$A:$K,COLUMN('Hospitalisation Details'!H858),FALSE)</f>
        <v>Tier - 3</v>
      </c>
      <c r="P859" t="str">
        <f>VLOOKUP($A859,'Hospitalisation Details'!$A:$K,COLUMN('Hospitalisation Details'!I858),FALSE)</f>
        <v>R1013</v>
      </c>
      <c r="Q859">
        <f>VLOOKUP($A859,'Hospitalisation Details'!$A:$K,COLUMN('Hospitalisation Details'!K858),FALSE)</f>
        <v>55</v>
      </c>
    </row>
    <row r="860" spans="1:17" ht="15.75" x14ac:dyDescent="0.25">
      <c r="A860" s="6" t="s">
        <v>900</v>
      </c>
      <c r="B860" t="str">
        <f>VLOOKUP(A860,'Customer Names'!A:E,COLUMN('Customer Names'!D859),FALSE)</f>
        <v>Ms. Keila</v>
      </c>
      <c r="C860">
        <f>VLOOKUP($A860,'Medical Examinations'!$A:$J,COLUMN('Medical Examinations'!B859),FALSE)</f>
        <v>24.605</v>
      </c>
      <c r="D860">
        <f>VLOOKUP($A860,'Medical Examinations'!$A:$J,COLUMN('Medical Examinations'!C859),FALSE)</f>
        <v>7.48</v>
      </c>
      <c r="E860" t="str">
        <f>VLOOKUP($A860,'Medical Examinations'!$A:$J,COLUMN('Medical Examinations'!D859),FALSE)</f>
        <v>No</v>
      </c>
      <c r="F860" t="str">
        <f>VLOOKUP($A860,'Medical Examinations'!$A:$J,COLUMN('Medical Examinations'!E859),FALSE)</f>
        <v>No</v>
      </c>
      <c r="G860" t="str">
        <f>VLOOKUP($A860,'Medical Examinations'!$A:$J,COLUMN('Medical Examinations'!F859),FALSE)</f>
        <v>No</v>
      </c>
      <c r="H860">
        <f>VLOOKUP($A860,'Medical Examinations'!$A:$J,COLUMN('Medical Examinations'!G859),FALSE)</f>
        <v>0</v>
      </c>
      <c r="I860" t="str">
        <f>VLOOKUP($A860,'Medical Examinations'!$A:$J,COLUMN('Medical Examinations'!H859),FALSE)</f>
        <v>No</v>
      </c>
      <c r="J860" t="str">
        <f>VLOOKUP($A860,'Medical Examinations'!$A:$J,COLUMN('Medical Examinations'!I859),FALSE)</f>
        <v>Healthy Weight</v>
      </c>
      <c r="K860" t="str">
        <f>VLOOKUP($A860,'Medical Examinations'!$A:$J,COLUMN('Medical Examinations'!J859),FALSE)</f>
        <v>Diabetes</v>
      </c>
      <c r="L860" s="30">
        <f>VLOOKUP($A860,'Hospitalisation Details'!$A:$K,COLUMN('Hospitalisation Details'!J859),FALSE)</f>
        <v>25154</v>
      </c>
      <c r="M860" s="23">
        <f>VLOOKUP($A860,'Hospitalisation Details'!$A:$K,COLUMN('Hospitalisation Details'!F859),FALSE)</f>
        <v>12479.71</v>
      </c>
      <c r="N860" t="str">
        <f>VLOOKUP($A860,'Hospitalisation Details'!$A:$K,COLUMN('Hospitalisation Details'!G859),FALSE)</f>
        <v>Tier - 3</v>
      </c>
      <c r="O860" t="str">
        <f>VLOOKUP($A860,'Hospitalisation Details'!$A:$K,COLUMN('Hospitalisation Details'!H859),FALSE)</f>
        <v>Tier - 3</v>
      </c>
      <c r="P860" t="str">
        <f>VLOOKUP($A860,'Hospitalisation Details'!$A:$K,COLUMN('Hospitalisation Details'!I859),FALSE)</f>
        <v>R1012</v>
      </c>
      <c r="Q860">
        <f>VLOOKUP($A860,'Hospitalisation Details'!$A:$K,COLUMN('Hospitalisation Details'!K859),FALSE)</f>
        <v>54</v>
      </c>
    </row>
    <row r="861" spans="1:17" ht="15.75" x14ac:dyDescent="0.25">
      <c r="A861" s="6" t="s">
        <v>901</v>
      </c>
      <c r="B861" t="str">
        <f>VLOOKUP(A861,'Customer Names'!A:E,COLUMN('Customer Names'!D860),FALSE)</f>
        <v>Ms. Zanae</v>
      </c>
      <c r="C861">
        <f>VLOOKUP($A861,'Medical Examinations'!$A:$J,COLUMN('Medical Examinations'!B860),FALSE)</f>
        <v>21.47</v>
      </c>
      <c r="D861">
        <f>VLOOKUP($A861,'Medical Examinations'!$A:$J,COLUMN('Medical Examinations'!C860),FALSE)</f>
        <v>7.82</v>
      </c>
      <c r="E861" t="str">
        <f>VLOOKUP($A861,'Medical Examinations'!$A:$J,COLUMN('Medical Examinations'!D860),FALSE)</f>
        <v>No</v>
      </c>
      <c r="F861" t="str">
        <f>VLOOKUP($A861,'Medical Examinations'!$A:$J,COLUMN('Medical Examinations'!E860),FALSE)</f>
        <v>No</v>
      </c>
      <c r="G861" t="str">
        <f>VLOOKUP($A861,'Medical Examinations'!$A:$J,COLUMN('Medical Examinations'!F860),FALSE)</f>
        <v>No</v>
      </c>
      <c r="H861">
        <f>VLOOKUP($A861,'Medical Examinations'!$A:$J,COLUMN('Medical Examinations'!G860),FALSE)</f>
        <v>0</v>
      </c>
      <c r="I861" t="str">
        <f>VLOOKUP($A861,'Medical Examinations'!$A:$J,COLUMN('Medical Examinations'!H860),FALSE)</f>
        <v>No</v>
      </c>
      <c r="J861" t="str">
        <f>VLOOKUP($A861,'Medical Examinations'!$A:$J,COLUMN('Medical Examinations'!I860),FALSE)</f>
        <v>Healthy Weight</v>
      </c>
      <c r="K861" t="str">
        <f>VLOOKUP($A861,'Medical Examinations'!$A:$J,COLUMN('Medical Examinations'!J860),FALSE)</f>
        <v>Diabetes</v>
      </c>
      <c r="L861" s="30">
        <f>VLOOKUP($A861,'Hospitalisation Details'!$A:$K,COLUMN('Hospitalisation Details'!J860),FALSE)</f>
        <v>25168</v>
      </c>
      <c r="M861" s="23">
        <f>VLOOKUP($A861,'Hospitalisation Details'!$A:$K,COLUMN('Hospitalisation Details'!F860),FALSE)</f>
        <v>12475.35</v>
      </c>
      <c r="N861" t="str">
        <f>VLOOKUP($A861,'Hospitalisation Details'!$A:$K,COLUMN('Hospitalisation Details'!G860),FALSE)</f>
        <v>Tier - 3</v>
      </c>
      <c r="O861" t="str">
        <f>VLOOKUP($A861,'Hospitalisation Details'!$A:$K,COLUMN('Hospitalisation Details'!H860),FALSE)</f>
        <v>Tier - 1</v>
      </c>
      <c r="P861" t="str">
        <f>VLOOKUP($A861,'Hospitalisation Details'!$A:$K,COLUMN('Hospitalisation Details'!I860),FALSE)</f>
        <v>R1012</v>
      </c>
      <c r="Q861">
        <f>VLOOKUP($A861,'Hospitalisation Details'!$A:$K,COLUMN('Hospitalisation Details'!K860),FALSE)</f>
        <v>54</v>
      </c>
    </row>
    <row r="862" spans="1:17" ht="15.75" x14ac:dyDescent="0.25">
      <c r="A862" s="6" t="s">
        <v>902</v>
      </c>
      <c r="B862" t="str">
        <f>VLOOKUP(A862,'Customer Names'!A:E,COLUMN('Customer Names'!D861),FALSE)</f>
        <v>Mr. Alex</v>
      </c>
      <c r="C862">
        <f>VLOOKUP($A862,'Medical Examinations'!$A:$J,COLUMN('Medical Examinations'!B861),FALSE)</f>
        <v>52.89</v>
      </c>
      <c r="D862">
        <f>VLOOKUP($A862,'Medical Examinations'!$A:$J,COLUMN('Medical Examinations'!C861),FALSE)</f>
        <v>4.96</v>
      </c>
      <c r="E862" t="str">
        <f>VLOOKUP($A862,'Medical Examinations'!$A:$J,COLUMN('Medical Examinations'!D861),FALSE)</f>
        <v>Yes</v>
      </c>
      <c r="F862" t="str">
        <f>VLOOKUP($A862,'Medical Examinations'!$A:$J,COLUMN('Medical Examinations'!E861),FALSE)</f>
        <v>No</v>
      </c>
      <c r="G862" t="str">
        <f>VLOOKUP($A862,'Medical Examinations'!$A:$J,COLUMN('Medical Examinations'!F861),FALSE)</f>
        <v>No</v>
      </c>
      <c r="H862">
        <f>VLOOKUP($A862,'Medical Examinations'!$A:$J,COLUMN('Medical Examinations'!G861),FALSE)</f>
        <v>1</v>
      </c>
      <c r="I862" t="str">
        <f>VLOOKUP($A862,'Medical Examinations'!$A:$J,COLUMN('Medical Examinations'!H861),FALSE)</f>
        <v>No</v>
      </c>
      <c r="J862" t="str">
        <f>VLOOKUP($A862,'Medical Examinations'!$A:$J,COLUMN('Medical Examinations'!I861),FALSE)</f>
        <v>Obesity</v>
      </c>
      <c r="K862" t="str">
        <f>VLOOKUP($A862,'Medical Examinations'!$A:$J,COLUMN('Medical Examinations'!J861),FALSE)</f>
        <v>Normal</v>
      </c>
      <c r="L862" s="30">
        <f>VLOOKUP($A862,'Hospitalisation Details'!$A:$K,COLUMN('Hospitalisation Details'!J861),FALSE)</f>
        <v>34920</v>
      </c>
      <c r="M862" s="23">
        <f>VLOOKUP($A862,'Hospitalisation Details'!$A:$K,COLUMN('Hospitalisation Details'!F861),FALSE)</f>
        <v>12452.25</v>
      </c>
      <c r="N862" t="str">
        <f>VLOOKUP($A862,'Hospitalisation Details'!$A:$K,COLUMN('Hospitalisation Details'!G861),FALSE)</f>
        <v>Tier - 3</v>
      </c>
      <c r="O862" t="str">
        <f>VLOOKUP($A862,'Hospitalisation Details'!$A:$K,COLUMN('Hospitalisation Details'!H861),FALSE)</f>
        <v>Tier - 3</v>
      </c>
      <c r="P862" t="str">
        <f>VLOOKUP($A862,'Hospitalisation Details'!$A:$K,COLUMN('Hospitalisation Details'!I861),FALSE)</f>
        <v>R1012</v>
      </c>
      <c r="Q862">
        <f>VLOOKUP($A862,'Hospitalisation Details'!$A:$K,COLUMN('Hospitalisation Details'!K861),FALSE)</f>
        <v>27</v>
      </c>
    </row>
    <row r="863" spans="1:17" ht="15.75" x14ac:dyDescent="0.25">
      <c r="A863" s="6" t="s">
        <v>903</v>
      </c>
      <c r="B863" t="str">
        <f>VLOOKUP(A863,'Customer Names'!A:E,COLUMN('Customer Names'!D862),FALSE)</f>
        <v>Ms. Kathryn</v>
      </c>
      <c r="C863">
        <f>VLOOKUP($A863,'Medical Examinations'!$A:$J,COLUMN('Medical Examinations'!B862),FALSE)</f>
        <v>32.965000000000003</v>
      </c>
      <c r="D863">
        <f>VLOOKUP($A863,'Medical Examinations'!$A:$J,COLUMN('Medical Examinations'!C862),FALSE)</f>
        <v>6.15</v>
      </c>
      <c r="E863" t="str">
        <f>VLOOKUP($A863,'Medical Examinations'!$A:$J,COLUMN('Medical Examinations'!D862),FALSE)</f>
        <v>Yes</v>
      </c>
      <c r="F863" t="str">
        <f>VLOOKUP($A863,'Medical Examinations'!$A:$J,COLUMN('Medical Examinations'!E862),FALSE)</f>
        <v>No</v>
      </c>
      <c r="G863" t="str">
        <f>VLOOKUP($A863,'Medical Examinations'!$A:$J,COLUMN('Medical Examinations'!F862),FALSE)</f>
        <v>No</v>
      </c>
      <c r="H863">
        <f>VLOOKUP($A863,'Medical Examinations'!$A:$J,COLUMN('Medical Examinations'!G862),FALSE)</f>
        <v>1</v>
      </c>
      <c r="I863" t="str">
        <f>VLOOKUP($A863,'Medical Examinations'!$A:$J,COLUMN('Medical Examinations'!H862),FALSE)</f>
        <v>No</v>
      </c>
      <c r="J863" t="str">
        <f>VLOOKUP($A863,'Medical Examinations'!$A:$J,COLUMN('Medical Examinations'!I862),FALSE)</f>
        <v>Obesity</v>
      </c>
      <c r="K863" t="str">
        <f>VLOOKUP($A863,'Medical Examinations'!$A:$J,COLUMN('Medical Examinations'!J862),FALSE)</f>
        <v>Prediabetes</v>
      </c>
      <c r="L863" s="30">
        <f>VLOOKUP($A863,'Hospitalisation Details'!$A:$K,COLUMN('Hospitalisation Details'!J862),FALSE)</f>
        <v>23593</v>
      </c>
      <c r="M863" s="23">
        <f>VLOOKUP($A863,'Hospitalisation Details'!$A:$K,COLUMN('Hospitalisation Details'!F862),FALSE)</f>
        <v>12430.95</v>
      </c>
      <c r="N863" t="str">
        <f>VLOOKUP($A863,'Hospitalisation Details'!$A:$K,COLUMN('Hospitalisation Details'!G862),FALSE)</f>
        <v>Tier - 3</v>
      </c>
      <c r="O863" t="str">
        <f>VLOOKUP($A863,'Hospitalisation Details'!$A:$K,COLUMN('Hospitalisation Details'!H862),FALSE)</f>
        <v>Tier - 3</v>
      </c>
      <c r="P863" t="str">
        <f>VLOOKUP($A863,'Hospitalisation Details'!$A:$K,COLUMN('Hospitalisation Details'!I862),FALSE)</f>
        <v>R1024</v>
      </c>
      <c r="Q863">
        <f>VLOOKUP($A863,'Hospitalisation Details'!$A:$K,COLUMN('Hospitalisation Details'!K862),FALSE)</f>
        <v>58</v>
      </c>
    </row>
    <row r="864" spans="1:17" ht="15.75" x14ac:dyDescent="0.25">
      <c r="A864" s="6" t="s">
        <v>904</v>
      </c>
      <c r="B864" t="str">
        <f>VLOOKUP(A864,'Customer Names'!A:E,COLUMN('Customer Names'!D863),FALSE)</f>
        <v>Mr. Jason</v>
      </c>
      <c r="C864">
        <f>VLOOKUP($A864,'Medical Examinations'!$A:$J,COLUMN('Medical Examinations'!B863),FALSE)</f>
        <v>36.799999999999997</v>
      </c>
      <c r="D864">
        <f>VLOOKUP($A864,'Medical Examinations'!$A:$J,COLUMN('Medical Examinations'!C863),FALSE)</f>
        <v>4.62</v>
      </c>
      <c r="E864" t="str">
        <f>VLOOKUP($A864,'Medical Examinations'!$A:$J,COLUMN('Medical Examinations'!D863),FALSE)</f>
        <v>No</v>
      </c>
      <c r="F864" t="str">
        <f>VLOOKUP($A864,'Medical Examinations'!$A:$J,COLUMN('Medical Examinations'!E863),FALSE)</f>
        <v>No</v>
      </c>
      <c r="G864" t="str">
        <f>VLOOKUP($A864,'Medical Examinations'!$A:$J,COLUMN('Medical Examinations'!F863),FALSE)</f>
        <v>Yes</v>
      </c>
      <c r="H864">
        <f>VLOOKUP($A864,'Medical Examinations'!$A:$J,COLUMN('Medical Examinations'!G863),FALSE)</f>
        <v>1</v>
      </c>
      <c r="I864" t="str">
        <f>VLOOKUP($A864,'Medical Examinations'!$A:$J,COLUMN('Medical Examinations'!H863),FALSE)</f>
        <v>No</v>
      </c>
      <c r="J864" t="str">
        <f>VLOOKUP($A864,'Medical Examinations'!$A:$J,COLUMN('Medical Examinations'!I863),FALSE)</f>
        <v>Obesity</v>
      </c>
      <c r="K864" t="str">
        <f>VLOOKUP($A864,'Medical Examinations'!$A:$J,COLUMN('Medical Examinations'!J863),FALSE)</f>
        <v>Normal</v>
      </c>
      <c r="L864" s="30">
        <f>VLOOKUP($A864,'Hospitalisation Details'!$A:$K,COLUMN('Hospitalisation Details'!J863),FALSE)</f>
        <v>29050</v>
      </c>
      <c r="M864" s="23">
        <f>VLOOKUP($A864,'Hospitalisation Details'!$A:$K,COLUMN('Hospitalisation Details'!F863),FALSE)</f>
        <v>12408.29</v>
      </c>
      <c r="N864" t="str">
        <f>VLOOKUP($A864,'Hospitalisation Details'!$A:$K,COLUMN('Hospitalisation Details'!G863),FALSE)</f>
        <v>Tier - 3</v>
      </c>
      <c r="O864" t="str">
        <f>VLOOKUP($A864,'Hospitalisation Details'!$A:$K,COLUMN('Hospitalisation Details'!H863),FALSE)</f>
        <v>Tier - 1</v>
      </c>
      <c r="P864" t="str">
        <f>VLOOKUP($A864,'Hospitalisation Details'!$A:$K,COLUMN('Hospitalisation Details'!I863),FALSE)</f>
        <v>R1022</v>
      </c>
      <c r="Q864">
        <f>VLOOKUP($A864,'Hospitalisation Details'!$A:$K,COLUMN('Hospitalisation Details'!K863),FALSE)</f>
        <v>43</v>
      </c>
    </row>
    <row r="865" spans="1:17" ht="15.75" x14ac:dyDescent="0.25">
      <c r="A865" s="6" t="s">
        <v>905</v>
      </c>
      <c r="B865" t="str">
        <f>VLOOKUP(A865,'Customer Names'!A:E,COLUMN('Customer Names'!D864),FALSE)</f>
        <v>Mr. Benjamin</v>
      </c>
      <c r="C865">
        <f>VLOOKUP($A865,'Medical Examinations'!$A:$J,COLUMN('Medical Examinations'!B864),FALSE)</f>
        <v>34.299999999999997</v>
      </c>
      <c r="D865">
        <f>VLOOKUP($A865,'Medical Examinations'!$A:$J,COLUMN('Medical Examinations'!C864),FALSE)</f>
        <v>4.87</v>
      </c>
      <c r="E865" t="str">
        <f>VLOOKUP($A865,'Medical Examinations'!$A:$J,COLUMN('Medical Examinations'!D864),FALSE)</f>
        <v>No</v>
      </c>
      <c r="F865" t="str">
        <f>VLOOKUP($A865,'Medical Examinations'!$A:$J,COLUMN('Medical Examinations'!E864),FALSE)</f>
        <v>No</v>
      </c>
      <c r="G865" t="str">
        <f>VLOOKUP($A865,'Medical Examinations'!$A:$J,COLUMN('Medical Examinations'!F864),FALSE)</f>
        <v>No</v>
      </c>
      <c r="H865">
        <f>VLOOKUP($A865,'Medical Examinations'!$A:$J,COLUMN('Medical Examinations'!G864),FALSE)</f>
        <v>2</v>
      </c>
      <c r="I865" t="str">
        <f>VLOOKUP($A865,'Medical Examinations'!$A:$J,COLUMN('Medical Examinations'!H864),FALSE)</f>
        <v>No</v>
      </c>
      <c r="J865" t="str">
        <f>VLOOKUP($A865,'Medical Examinations'!$A:$J,COLUMN('Medical Examinations'!I864),FALSE)</f>
        <v>Obesity</v>
      </c>
      <c r="K865" t="str">
        <f>VLOOKUP($A865,'Medical Examinations'!$A:$J,COLUMN('Medical Examinations'!J864),FALSE)</f>
        <v>Normal</v>
      </c>
      <c r="L865" s="30">
        <f>VLOOKUP($A865,'Hospitalisation Details'!$A:$K,COLUMN('Hospitalisation Details'!J864),FALSE)</f>
        <v>26532</v>
      </c>
      <c r="M865" s="23">
        <f>VLOOKUP($A865,'Hospitalisation Details'!$A:$K,COLUMN('Hospitalisation Details'!F864),FALSE)</f>
        <v>12407.3</v>
      </c>
      <c r="N865" t="str">
        <f>VLOOKUP($A865,'Hospitalisation Details'!$A:$K,COLUMN('Hospitalisation Details'!G864),FALSE)</f>
        <v>Tier - 3</v>
      </c>
      <c r="O865" t="str">
        <f>VLOOKUP($A865,'Hospitalisation Details'!$A:$K,COLUMN('Hospitalisation Details'!H864),FALSE)</f>
        <v>Tier - 2</v>
      </c>
      <c r="P865" t="str">
        <f>VLOOKUP($A865,'Hospitalisation Details'!$A:$K,COLUMN('Hospitalisation Details'!I864),FALSE)</f>
        <v>R1021</v>
      </c>
      <c r="Q865">
        <f>VLOOKUP($A865,'Hospitalisation Details'!$A:$K,COLUMN('Hospitalisation Details'!K864),FALSE)</f>
        <v>50</v>
      </c>
    </row>
    <row r="866" spans="1:17" ht="15.75" x14ac:dyDescent="0.25">
      <c r="A866" s="6" t="s">
        <v>906</v>
      </c>
      <c r="B866" t="str">
        <f>VLOOKUP(A866,'Customer Names'!A:E,COLUMN('Customer Names'!D865),FALSE)</f>
        <v>Mr. Steven</v>
      </c>
      <c r="C866">
        <f>VLOOKUP($A866,'Medical Examinations'!$A:$J,COLUMN('Medical Examinations'!B865),FALSE)</f>
        <v>35.244999999999997</v>
      </c>
      <c r="D866">
        <f>VLOOKUP($A866,'Medical Examinations'!$A:$J,COLUMN('Medical Examinations'!C865),FALSE)</f>
        <v>4.63</v>
      </c>
      <c r="E866" t="str">
        <f>VLOOKUP($A866,'Medical Examinations'!$A:$J,COLUMN('Medical Examinations'!D865),FALSE)</f>
        <v>No</v>
      </c>
      <c r="F866" t="str">
        <f>VLOOKUP($A866,'Medical Examinations'!$A:$J,COLUMN('Medical Examinations'!E865),FALSE)</f>
        <v>No</v>
      </c>
      <c r="G866" t="str">
        <f>VLOOKUP($A866,'Medical Examinations'!$A:$J,COLUMN('Medical Examinations'!F865),FALSE)</f>
        <v>No</v>
      </c>
      <c r="H866">
        <f>VLOOKUP($A866,'Medical Examinations'!$A:$J,COLUMN('Medical Examinations'!G865),FALSE)</f>
        <v>0</v>
      </c>
      <c r="I866" t="str">
        <f>VLOOKUP($A866,'Medical Examinations'!$A:$J,COLUMN('Medical Examinations'!H865),FALSE)</f>
        <v>No</v>
      </c>
      <c r="J866" t="str">
        <f>VLOOKUP($A866,'Medical Examinations'!$A:$J,COLUMN('Medical Examinations'!I865),FALSE)</f>
        <v>Obesity</v>
      </c>
      <c r="K866" t="str">
        <f>VLOOKUP($A866,'Medical Examinations'!$A:$J,COLUMN('Medical Examinations'!J865),FALSE)</f>
        <v>Normal</v>
      </c>
      <c r="L866" s="30">
        <f>VLOOKUP($A866,'Hospitalisation Details'!$A:$K,COLUMN('Hospitalisation Details'!J865),FALSE)</f>
        <v>32871</v>
      </c>
      <c r="M866" s="23">
        <f>VLOOKUP($A866,'Hospitalisation Details'!$A:$K,COLUMN('Hospitalisation Details'!F865),FALSE)</f>
        <v>12404.88</v>
      </c>
      <c r="N866" t="str">
        <f>VLOOKUP($A866,'Hospitalisation Details'!$A:$K,COLUMN('Hospitalisation Details'!G865),FALSE)</f>
        <v>Tier - 3</v>
      </c>
      <c r="O866" t="str">
        <f>VLOOKUP($A866,'Hospitalisation Details'!$A:$K,COLUMN('Hospitalisation Details'!H865),FALSE)</f>
        <v>Tier - 3</v>
      </c>
      <c r="P866" t="str">
        <f>VLOOKUP($A866,'Hospitalisation Details'!$A:$K,COLUMN('Hospitalisation Details'!I865),FALSE)</f>
        <v>R1016</v>
      </c>
      <c r="Q866">
        <f>VLOOKUP($A866,'Hospitalisation Details'!$A:$K,COLUMN('Hospitalisation Details'!K865),FALSE)</f>
        <v>33</v>
      </c>
    </row>
    <row r="867" spans="1:17" ht="15.75" x14ac:dyDescent="0.25">
      <c r="A867" s="6" t="s">
        <v>907</v>
      </c>
      <c r="B867" t="str">
        <f>VLOOKUP(A867,'Customer Names'!A:E,COLUMN('Customer Names'!D866),FALSE)</f>
        <v>Mrs. Erika</v>
      </c>
      <c r="C867">
        <f>VLOOKUP($A867,'Medical Examinations'!$A:$J,COLUMN('Medical Examinations'!B866),FALSE)</f>
        <v>26.23</v>
      </c>
      <c r="D867">
        <f>VLOOKUP($A867,'Medical Examinations'!$A:$J,COLUMN('Medical Examinations'!C866),FALSE)</f>
        <v>11.93</v>
      </c>
      <c r="E867" t="str">
        <f>VLOOKUP($A867,'Medical Examinations'!$A:$J,COLUMN('Medical Examinations'!D866),FALSE)</f>
        <v>No</v>
      </c>
      <c r="F867" t="str">
        <f>VLOOKUP($A867,'Medical Examinations'!$A:$J,COLUMN('Medical Examinations'!E866),FALSE)</f>
        <v>No</v>
      </c>
      <c r="G867" t="str">
        <f>VLOOKUP($A867,'Medical Examinations'!$A:$J,COLUMN('Medical Examinations'!F866),FALSE)</f>
        <v>No</v>
      </c>
      <c r="H867">
        <f>VLOOKUP($A867,'Medical Examinations'!$A:$J,COLUMN('Medical Examinations'!G866),FALSE)</f>
        <v>0</v>
      </c>
      <c r="I867" t="str">
        <f>VLOOKUP($A867,'Medical Examinations'!$A:$J,COLUMN('Medical Examinations'!H866),FALSE)</f>
        <v>No</v>
      </c>
      <c r="J867" t="str">
        <f>VLOOKUP($A867,'Medical Examinations'!$A:$J,COLUMN('Medical Examinations'!I866),FALSE)</f>
        <v>Overweight</v>
      </c>
      <c r="K867" t="str">
        <f>VLOOKUP($A867,'Medical Examinations'!$A:$J,COLUMN('Medical Examinations'!J866),FALSE)</f>
        <v>Diabetes</v>
      </c>
      <c r="L867" s="30">
        <f>VLOOKUP($A867,'Hospitalisation Details'!$A:$K,COLUMN('Hospitalisation Details'!J866),FALSE)</f>
        <v>22915</v>
      </c>
      <c r="M867" s="23">
        <f>VLOOKUP($A867,'Hospitalisation Details'!$A:$K,COLUMN('Hospitalisation Details'!F866),FALSE)</f>
        <v>12369.89</v>
      </c>
      <c r="N867" t="str">
        <f>VLOOKUP($A867,'Hospitalisation Details'!$A:$K,COLUMN('Hospitalisation Details'!G866),FALSE)</f>
        <v>Tier - 3</v>
      </c>
      <c r="O867" t="str">
        <f>VLOOKUP($A867,'Hospitalisation Details'!$A:$K,COLUMN('Hospitalisation Details'!H866),FALSE)</f>
        <v>Tier - 2</v>
      </c>
      <c r="P867" t="str">
        <f>VLOOKUP($A867,'Hospitalisation Details'!$A:$K,COLUMN('Hospitalisation Details'!I866),FALSE)</f>
        <v>R1024</v>
      </c>
      <c r="Q867">
        <f>VLOOKUP($A867,'Hospitalisation Details'!$A:$K,COLUMN('Hospitalisation Details'!K866),FALSE)</f>
        <v>60</v>
      </c>
    </row>
    <row r="868" spans="1:17" ht="15.75" x14ac:dyDescent="0.25">
      <c r="A868" s="6" t="s">
        <v>908</v>
      </c>
      <c r="B868" t="str">
        <f>VLOOKUP(A868,'Customer Names'!A:E,COLUMN('Customer Names'!D867),FALSE)</f>
        <v>Mr. Chad</v>
      </c>
      <c r="C868">
        <f>VLOOKUP($A868,'Medical Examinations'!$A:$J,COLUMN('Medical Examinations'!B867),FALSE)</f>
        <v>36.1</v>
      </c>
      <c r="D868">
        <f>VLOOKUP($A868,'Medical Examinations'!$A:$J,COLUMN('Medical Examinations'!C867),FALSE)</f>
        <v>5.65</v>
      </c>
      <c r="E868" t="str">
        <f>VLOOKUP($A868,'Medical Examinations'!$A:$J,COLUMN('Medical Examinations'!D867),FALSE)</f>
        <v>Yes</v>
      </c>
      <c r="F868" t="str">
        <f>VLOOKUP($A868,'Medical Examinations'!$A:$J,COLUMN('Medical Examinations'!E867),FALSE)</f>
        <v>No</v>
      </c>
      <c r="G868" t="str">
        <f>VLOOKUP($A868,'Medical Examinations'!$A:$J,COLUMN('Medical Examinations'!F867),FALSE)</f>
        <v>No</v>
      </c>
      <c r="H868">
        <f>VLOOKUP($A868,'Medical Examinations'!$A:$J,COLUMN('Medical Examinations'!G867),FALSE)</f>
        <v>2</v>
      </c>
      <c r="I868" t="str">
        <f>VLOOKUP($A868,'Medical Examinations'!$A:$J,COLUMN('Medical Examinations'!H867),FALSE)</f>
        <v>No</v>
      </c>
      <c r="J868" t="str">
        <f>VLOOKUP($A868,'Medical Examinations'!$A:$J,COLUMN('Medical Examinations'!I867),FALSE)</f>
        <v>Obesity</v>
      </c>
      <c r="K868" t="str">
        <f>VLOOKUP($A868,'Medical Examinations'!$A:$J,COLUMN('Medical Examinations'!J867),FALSE)</f>
        <v>Normal</v>
      </c>
      <c r="L868" s="30">
        <f>VLOOKUP($A868,'Hospitalisation Details'!$A:$K,COLUMN('Hospitalisation Details'!J867),FALSE)</f>
        <v>24470</v>
      </c>
      <c r="M868" s="23">
        <f>VLOOKUP($A868,'Hospitalisation Details'!$A:$K,COLUMN('Hospitalisation Details'!F867),FALSE)</f>
        <v>12363.55</v>
      </c>
      <c r="N868" t="str">
        <f>VLOOKUP($A868,'Hospitalisation Details'!$A:$K,COLUMN('Hospitalisation Details'!G867),FALSE)</f>
        <v>Tier - 3</v>
      </c>
      <c r="O868" t="str">
        <f>VLOOKUP($A868,'Hospitalisation Details'!$A:$K,COLUMN('Hospitalisation Details'!H867),FALSE)</f>
        <v>Tier - 3</v>
      </c>
      <c r="P868" t="str">
        <f>VLOOKUP($A868,'Hospitalisation Details'!$A:$K,COLUMN('Hospitalisation Details'!I867),FALSE)</f>
        <v>R1011</v>
      </c>
      <c r="Q868">
        <f>VLOOKUP($A868,'Hospitalisation Details'!$A:$K,COLUMN('Hospitalisation Details'!K867),FALSE)</f>
        <v>56</v>
      </c>
    </row>
    <row r="869" spans="1:17" ht="15.75" x14ac:dyDescent="0.25">
      <c r="A869" s="6" t="s">
        <v>909</v>
      </c>
      <c r="B869" t="str">
        <f>VLOOKUP(A869,'Customer Names'!A:E,COLUMN('Customer Names'!D868),FALSE)</f>
        <v>Mr. Mark</v>
      </c>
      <c r="C869">
        <f>VLOOKUP($A869,'Medical Examinations'!$A:$J,COLUMN('Medical Examinations'!B868),FALSE)</f>
        <v>37.1</v>
      </c>
      <c r="D869">
        <f>VLOOKUP($A869,'Medical Examinations'!$A:$J,COLUMN('Medical Examinations'!C868),FALSE)</f>
        <v>11.21</v>
      </c>
      <c r="E869" t="str">
        <f>VLOOKUP($A869,'Medical Examinations'!$A:$J,COLUMN('Medical Examinations'!D868),FALSE)</f>
        <v>Yes</v>
      </c>
      <c r="F869" t="str">
        <f>VLOOKUP($A869,'Medical Examinations'!$A:$J,COLUMN('Medical Examinations'!E868),FALSE)</f>
        <v>No</v>
      </c>
      <c r="G869" t="str">
        <f>VLOOKUP($A869,'Medical Examinations'!$A:$J,COLUMN('Medical Examinations'!F868),FALSE)</f>
        <v>Yes</v>
      </c>
      <c r="H869">
        <f>VLOOKUP($A869,'Medical Examinations'!$A:$J,COLUMN('Medical Examinations'!G868),FALSE)</f>
        <v>1</v>
      </c>
      <c r="I869" t="str">
        <f>VLOOKUP($A869,'Medical Examinations'!$A:$J,COLUMN('Medical Examinations'!H868),FALSE)</f>
        <v>No</v>
      </c>
      <c r="J869" t="str">
        <f>VLOOKUP($A869,'Medical Examinations'!$A:$J,COLUMN('Medical Examinations'!I868),FALSE)</f>
        <v>Obesity</v>
      </c>
      <c r="K869" t="str">
        <f>VLOOKUP($A869,'Medical Examinations'!$A:$J,COLUMN('Medical Examinations'!J868),FALSE)</f>
        <v>Diabetes</v>
      </c>
      <c r="L869" s="30">
        <f>VLOOKUP($A869,'Hospitalisation Details'!$A:$K,COLUMN('Hospitalisation Details'!J868),FALSE)</f>
        <v>23276</v>
      </c>
      <c r="M869" s="23">
        <f>VLOOKUP($A869,'Hospitalisation Details'!$A:$K,COLUMN('Hospitalisation Details'!F868),FALSE)</f>
        <v>12347.17</v>
      </c>
      <c r="N869" t="str">
        <f>VLOOKUP($A869,'Hospitalisation Details'!$A:$K,COLUMN('Hospitalisation Details'!G868),FALSE)</f>
        <v>Tier - 3</v>
      </c>
      <c r="O869" t="str">
        <f>VLOOKUP($A869,'Hospitalisation Details'!$A:$K,COLUMN('Hospitalisation Details'!H868),FALSE)</f>
        <v>Tier - 3</v>
      </c>
      <c r="P869" t="str">
        <f>VLOOKUP($A869,'Hospitalisation Details'!$A:$K,COLUMN('Hospitalisation Details'!I868),FALSE)</f>
        <v>R1011</v>
      </c>
      <c r="Q869">
        <f>VLOOKUP($A869,'Hospitalisation Details'!$A:$K,COLUMN('Hospitalisation Details'!K868),FALSE)</f>
        <v>59</v>
      </c>
    </row>
    <row r="870" spans="1:17" ht="15.75" x14ac:dyDescent="0.25">
      <c r="A870" s="6" t="s">
        <v>910</v>
      </c>
      <c r="B870" t="str">
        <f>VLOOKUP(A870,'Customer Names'!A:E,COLUMN('Customer Names'!D869),FALSE)</f>
        <v>Mr. David</v>
      </c>
      <c r="C870">
        <f>VLOOKUP($A870,'Medical Examinations'!$A:$J,COLUMN('Medical Examinations'!B869),FALSE)</f>
        <v>27.5</v>
      </c>
      <c r="D870">
        <f>VLOOKUP($A870,'Medical Examinations'!$A:$J,COLUMN('Medical Examinations'!C869),FALSE)</f>
        <v>10.62</v>
      </c>
      <c r="E870" t="str">
        <f>VLOOKUP($A870,'Medical Examinations'!$A:$J,COLUMN('Medical Examinations'!D869),FALSE)</f>
        <v>Yes</v>
      </c>
      <c r="F870" t="str">
        <f>VLOOKUP($A870,'Medical Examinations'!$A:$J,COLUMN('Medical Examinations'!E869),FALSE)</f>
        <v>No</v>
      </c>
      <c r="G870" t="str">
        <f>VLOOKUP($A870,'Medical Examinations'!$A:$J,COLUMN('Medical Examinations'!F869),FALSE)</f>
        <v>Yes</v>
      </c>
      <c r="H870">
        <f>VLOOKUP($A870,'Medical Examinations'!$A:$J,COLUMN('Medical Examinations'!G869),FALSE)</f>
        <v>1</v>
      </c>
      <c r="I870" t="str">
        <f>VLOOKUP($A870,'Medical Examinations'!$A:$J,COLUMN('Medical Examinations'!H869),FALSE)</f>
        <v>No</v>
      </c>
      <c r="J870" t="str">
        <f>VLOOKUP($A870,'Medical Examinations'!$A:$J,COLUMN('Medical Examinations'!I869),FALSE)</f>
        <v>Overweight</v>
      </c>
      <c r="K870" t="str">
        <f>VLOOKUP($A870,'Medical Examinations'!$A:$J,COLUMN('Medical Examinations'!J869),FALSE)</f>
        <v>Diabetes</v>
      </c>
      <c r="L870" s="30">
        <f>VLOOKUP($A870,'Hospitalisation Details'!$A:$K,COLUMN('Hospitalisation Details'!J869),FALSE)</f>
        <v>23225</v>
      </c>
      <c r="M870" s="23">
        <f>VLOOKUP($A870,'Hospitalisation Details'!$A:$K,COLUMN('Hospitalisation Details'!F869),FALSE)</f>
        <v>12333.83</v>
      </c>
      <c r="N870" t="str">
        <f>VLOOKUP($A870,'Hospitalisation Details'!$A:$K,COLUMN('Hospitalisation Details'!G869),FALSE)</f>
        <v>Tier - 3</v>
      </c>
      <c r="O870" t="str">
        <f>VLOOKUP($A870,'Hospitalisation Details'!$A:$K,COLUMN('Hospitalisation Details'!H869),FALSE)</f>
        <v>Tier - 2</v>
      </c>
      <c r="P870" t="str">
        <f>VLOOKUP($A870,'Hospitalisation Details'!$A:$K,COLUMN('Hospitalisation Details'!I869),FALSE)</f>
        <v>R1011</v>
      </c>
      <c r="Q870">
        <f>VLOOKUP($A870,'Hospitalisation Details'!$A:$K,COLUMN('Hospitalisation Details'!K869),FALSE)</f>
        <v>59</v>
      </c>
    </row>
    <row r="871" spans="1:17" ht="15.75" x14ac:dyDescent="0.25">
      <c r="A871" s="6" t="s">
        <v>911</v>
      </c>
      <c r="B871" t="str">
        <f>VLOOKUP(A871,'Customer Names'!A:E,COLUMN('Customer Names'!D870),FALSE)</f>
        <v>Mr. Matthew</v>
      </c>
      <c r="C871">
        <f>VLOOKUP($A871,'Medical Examinations'!$A:$J,COLUMN('Medical Examinations'!B870),FALSE)</f>
        <v>24.7</v>
      </c>
      <c r="D871">
        <f>VLOOKUP($A871,'Medical Examinations'!$A:$J,COLUMN('Medical Examinations'!C870),FALSE)</f>
        <v>10.7</v>
      </c>
      <c r="E871" t="str">
        <f>VLOOKUP($A871,'Medical Examinations'!$A:$J,COLUMN('Medical Examinations'!D870),FALSE)</f>
        <v>Yes</v>
      </c>
      <c r="F871" t="str">
        <f>VLOOKUP($A871,'Medical Examinations'!$A:$J,COLUMN('Medical Examinations'!E870),FALSE)</f>
        <v>No</v>
      </c>
      <c r="G871" t="str">
        <f>VLOOKUP($A871,'Medical Examinations'!$A:$J,COLUMN('Medical Examinations'!F870),FALSE)</f>
        <v>Yes</v>
      </c>
      <c r="H871">
        <f>VLOOKUP($A871,'Medical Examinations'!$A:$J,COLUMN('Medical Examinations'!G870),FALSE)</f>
        <v>1</v>
      </c>
      <c r="I871" t="str">
        <f>VLOOKUP($A871,'Medical Examinations'!$A:$J,COLUMN('Medical Examinations'!H870),FALSE)</f>
        <v>No</v>
      </c>
      <c r="J871" t="str">
        <f>VLOOKUP($A871,'Medical Examinations'!$A:$J,COLUMN('Medical Examinations'!I870),FALSE)</f>
        <v>Healthy Weight</v>
      </c>
      <c r="K871" t="str">
        <f>VLOOKUP($A871,'Medical Examinations'!$A:$J,COLUMN('Medical Examinations'!J870),FALSE)</f>
        <v>Diabetes</v>
      </c>
      <c r="L871" s="30">
        <f>VLOOKUP($A871,'Hospitalisation Details'!$A:$K,COLUMN('Hospitalisation Details'!J870),FALSE)</f>
        <v>23252</v>
      </c>
      <c r="M871" s="23">
        <f>VLOOKUP($A871,'Hospitalisation Details'!$A:$K,COLUMN('Hospitalisation Details'!F870),FALSE)</f>
        <v>12323.94</v>
      </c>
      <c r="N871" t="str">
        <f>VLOOKUP($A871,'Hospitalisation Details'!$A:$K,COLUMN('Hospitalisation Details'!G870),FALSE)</f>
        <v>Tier - 3</v>
      </c>
      <c r="O871" t="str">
        <f>VLOOKUP($A871,'Hospitalisation Details'!$A:$K,COLUMN('Hospitalisation Details'!H870),FALSE)</f>
        <v>Tier - 3</v>
      </c>
      <c r="P871" t="str">
        <f>VLOOKUP($A871,'Hospitalisation Details'!$A:$K,COLUMN('Hospitalisation Details'!I870),FALSE)</f>
        <v>R1017</v>
      </c>
      <c r="Q871">
        <f>VLOOKUP($A871,'Hospitalisation Details'!$A:$K,COLUMN('Hospitalisation Details'!K870),FALSE)</f>
        <v>59</v>
      </c>
    </row>
    <row r="872" spans="1:17" ht="15.75" x14ac:dyDescent="0.25">
      <c r="A872" s="6" t="s">
        <v>912</v>
      </c>
      <c r="B872" t="str">
        <f>VLOOKUP(A872,'Customer Names'!A:E,COLUMN('Customer Names'!D871),FALSE)</f>
        <v>Mrs. Orla</v>
      </c>
      <c r="C872">
        <f>VLOOKUP($A872,'Medical Examinations'!$A:$J,COLUMN('Medical Examinations'!B871),FALSE)</f>
        <v>26.78</v>
      </c>
      <c r="D872">
        <f>VLOOKUP($A872,'Medical Examinations'!$A:$J,COLUMN('Medical Examinations'!C871),FALSE)</f>
        <v>10.02</v>
      </c>
      <c r="E872" t="str">
        <f>VLOOKUP($A872,'Medical Examinations'!$A:$J,COLUMN('Medical Examinations'!D871),FALSE)</f>
        <v>Yes</v>
      </c>
      <c r="F872" t="str">
        <f>VLOOKUP($A872,'Medical Examinations'!$A:$J,COLUMN('Medical Examinations'!E871),FALSE)</f>
        <v>No</v>
      </c>
      <c r="G872" t="str">
        <f>VLOOKUP($A872,'Medical Examinations'!$A:$J,COLUMN('Medical Examinations'!F871),FALSE)</f>
        <v>Yes</v>
      </c>
      <c r="H872">
        <f>VLOOKUP($A872,'Medical Examinations'!$A:$J,COLUMN('Medical Examinations'!G871),FALSE)</f>
        <v>1</v>
      </c>
      <c r="I872" t="str">
        <f>VLOOKUP($A872,'Medical Examinations'!$A:$J,COLUMN('Medical Examinations'!H871),FALSE)</f>
        <v>No</v>
      </c>
      <c r="J872" t="str">
        <f>VLOOKUP($A872,'Medical Examinations'!$A:$J,COLUMN('Medical Examinations'!I871),FALSE)</f>
        <v>Overweight</v>
      </c>
      <c r="K872" t="str">
        <f>VLOOKUP($A872,'Medical Examinations'!$A:$J,COLUMN('Medical Examinations'!J871),FALSE)</f>
        <v>Diabetes</v>
      </c>
      <c r="L872" s="30">
        <f>VLOOKUP($A872,'Hospitalisation Details'!$A:$K,COLUMN('Hospitalisation Details'!J871),FALSE)</f>
        <v>23312</v>
      </c>
      <c r="M872" s="23">
        <f>VLOOKUP($A872,'Hospitalisation Details'!$A:$K,COLUMN('Hospitalisation Details'!F871),FALSE)</f>
        <v>12299.59</v>
      </c>
      <c r="N872" t="str">
        <f>VLOOKUP($A872,'Hospitalisation Details'!$A:$K,COLUMN('Hospitalisation Details'!G871),FALSE)</f>
        <v>Tier - 3</v>
      </c>
      <c r="O872" t="str">
        <f>VLOOKUP($A872,'Hospitalisation Details'!$A:$K,COLUMN('Hospitalisation Details'!H871),FALSE)</f>
        <v>Tier - 1</v>
      </c>
      <c r="P872" t="str">
        <f>VLOOKUP($A872,'Hospitalisation Details'!$A:$K,COLUMN('Hospitalisation Details'!I871),FALSE)</f>
        <v>R1025</v>
      </c>
      <c r="Q872">
        <f>VLOOKUP($A872,'Hospitalisation Details'!$A:$K,COLUMN('Hospitalisation Details'!K871),FALSE)</f>
        <v>59</v>
      </c>
    </row>
    <row r="873" spans="1:17" ht="15.75" x14ac:dyDescent="0.25">
      <c r="A873" s="6" t="s">
        <v>913</v>
      </c>
      <c r="B873" t="str">
        <f>VLOOKUP(A873,'Customer Names'!A:E,COLUMN('Customer Names'!D872),FALSE)</f>
        <v>Ms. Shaista</v>
      </c>
      <c r="C873">
        <f>VLOOKUP($A873,'Medical Examinations'!$A:$J,COLUMN('Medical Examinations'!B872),FALSE)</f>
        <v>45.8</v>
      </c>
      <c r="D873">
        <f>VLOOKUP($A873,'Medical Examinations'!$A:$J,COLUMN('Medical Examinations'!C872),FALSE)</f>
        <v>4.8499999999999996</v>
      </c>
      <c r="E873" t="str">
        <f>VLOOKUP($A873,'Medical Examinations'!$A:$J,COLUMN('Medical Examinations'!D872),FALSE)</f>
        <v>No</v>
      </c>
      <c r="F873" t="str">
        <f>VLOOKUP($A873,'Medical Examinations'!$A:$J,COLUMN('Medical Examinations'!E872),FALSE)</f>
        <v>No</v>
      </c>
      <c r="G873" t="str">
        <f>VLOOKUP($A873,'Medical Examinations'!$A:$J,COLUMN('Medical Examinations'!F872),FALSE)</f>
        <v>No</v>
      </c>
      <c r="H873">
        <f>VLOOKUP($A873,'Medical Examinations'!$A:$J,COLUMN('Medical Examinations'!G872),FALSE)</f>
        <v>0</v>
      </c>
      <c r="I873" t="str">
        <f>VLOOKUP($A873,'Medical Examinations'!$A:$J,COLUMN('Medical Examinations'!H872),FALSE)</f>
        <v>No</v>
      </c>
      <c r="J873" t="str">
        <f>VLOOKUP($A873,'Medical Examinations'!$A:$J,COLUMN('Medical Examinations'!I872),FALSE)</f>
        <v>Obesity</v>
      </c>
      <c r="K873" t="str">
        <f>VLOOKUP($A873,'Medical Examinations'!$A:$J,COLUMN('Medical Examinations'!J872),FALSE)</f>
        <v>Normal</v>
      </c>
      <c r="L873" s="30">
        <f>VLOOKUP($A873,'Hospitalisation Details'!$A:$K,COLUMN('Hospitalisation Details'!J872),FALSE)</f>
        <v>33175</v>
      </c>
      <c r="M873" s="23">
        <f>VLOOKUP($A873,'Hospitalisation Details'!$A:$K,COLUMN('Hospitalisation Details'!F872),FALSE)</f>
        <v>12282.38</v>
      </c>
      <c r="N873" t="str">
        <f>VLOOKUP($A873,'Hospitalisation Details'!$A:$K,COLUMN('Hospitalisation Details'!G872),FALSE)</f>
        <v>Tier - 3</v>
      </c>
      <c r="O873" t="str">
        <f>VLOOKUP($A873,'Hospitalisation Details'!$A:$K,COLUMN('Hospitalisation Details'!H872),FALSE)</f>
        <v>Tier - 1</v>
      </c>
      <c r="P873" t="str">
        <f>VLOOKUP($A873,'Hospitalisation Details'!$A:$K,COLUMN('Hospitalisation Details'!I872),FALSE)</f>
        <v>R1011</v>
      </c>
      <c r="Q873">
        <f>VLOOKUP($A873,'Hospitalisation Details'!$A:$K,COLUMN('Hospitalisation Details'!K872),FALSE)</f>
        <v>32</v>
      </c>
    </row>
    <row r="874" spans="1:17" ht="15.75" x14ac:dyDescent="0.25">
      <c r="A874" s="6" t="s">
        <v>914</v>
      </c>
      <c r="B874" t="str">
        <f>VLOOKUP(A874,'Customer Names'!A:E,COLUMN('Customer Names'!D873),FALSE)</f>
        <v>Mrs. Emily</v>
      </c>
      <c r="C874">
        <f>VLOOKUP($A874,'Medical Examinations'!$A:$J,COLUMN('Medical Examinations'!B873),FALSE)</f>
        <v>29</v>
      </c>
      <c r="D874">
        <f>VLOOKUP($A874,'Medical Examinations'!$A:$J,COLUMN('Medical Examinations'!C873),FALSE)</f>
        <v>4.3899999999999997</v>
      </c>
      <c r="E874" t="str">
        <f>VLOOKUP($A874,'Medical Examinations'!$A:$J,COLUMN('Medical Examinations'!D873),FALSE)</f>
        <v>Yes</v>
      </c>
      <c r="F874" t="str">
        <f>VLOOKUP($A874,'Medical Examinations'!$A:$J,COLUMN('Medical Examinations'!E873),FALSE)</f>
        <v>No</v>
      </c>
      <c r="G874" t="str">
        <f>VLOOKUP($A874,'Medical Examinations'!$A:$J,COLUMN('Medical Examinations'!F873),FALSE)</f>
        <v>No</v>
      </c>
      <c r="H874">
        <f>VLOOKUP($A874,'Medical Examinations'!$A:$J,COLUMN('Medical Examinations'!G873),FALSE)</f>
        <v>2</v>
      </c>
      <c r="I874" t="str">
        <f>VLOOKUP($A874,'Medical Examinations'!$A:$J,COLUMN('Medical Examinations'!H873),FALSE)</f>
        <v>No</v>
      </c>
      <c r="J874" t="str">
        <f>VLOOKUP($A874,'Medical Examinations'!$A:$J,COLUMN('Medical Examinations'!I873),FALSE)</f>
        <v>Overweight</v>
      </c>
      <c r="K874" t="str">
        <f>VLOOKUP($A874,'Medical Examinations'!$A:$J,COLUMN('Medical Examinations'!J873),FALSE)</f>
        <v>Normal</v>
      </c>
      <c r="L874" s="30">
        <f>VLOOKUP($A874,'Hospitalisation Details'!$A:$K,COLUMN('Hospitalisation Details'!J873),FALSE)</f>
        <v>24427</v>
      </c>
      <c r="M874" s="23">
        <f>VLOOKUP($A874,'Hospitalisation Details'!$A:$K,COLUMN('Hospitalisation Details'!F873),FALSE)</f>
        <v>12282.03</v>
      </c>
      <c r="N874" t="str">
        <f>VLOOKUP($A874,'Hospitalisation Details'!$A:$K,COLUMN('Hospitalisation Details'!G873),FALSE)</f>
        <v>Tier - 3</v>
      </c>
      <c r="O874" t="str">
        <f>VLOOKUP($A874,'Hospitalisation Details'!$A:$K,COLUMN('Hospitalisation Details'!H873),FALSE)</f>
        <v>Tier - 1</v>
      </c>
      <c r="P874" t="str">
        <f>VLOOKUP($A874,'Hospitalisation Details'!$A:$K,COLUMN('Hospitalisation Details'!I873),FALSE)</f>
        <v>R1025</v>
      </c>
      <c r="Q874">
        <f>VLOOKUP($A874,'Hospitalisation Details'!$A:$K,COLUMN('Hospitalisation Details'!K873),FALSE)</f>
        <v>56</v>
      </c>
    </row>
    <row r="875" spans="1:17" ht="15.75" x14ac:dyDescent="0.25">
      <c r="A875" s="6" t="s">
        <v>915</v>
      </c>
      <c r="B875" t="str">
        <f>VLOOKUP(A875,'Customer Names'!A:E,COLUMN('Customer Names'!D874),FALSE)</f>
        <v>Ms. Julie</v>
      </c>
      <c r="C875">
        <f>VLOOKUP($A875,'Medical Examinations'!$A:$J,COLUMN('Medical Examinations'!B874),FALSE)</f>
        <v>33.534999999999997</v>
      </c>
      <c r="D875">
        <f>VLOOKUP($A875,'Medical Examinations'!$A:$J,COLUMN('Medical Examinations'!C874),FALSE)</f>
        <v>8.24</v>
      </c>
      <c r="E875" t="str">
        <f>VLOOKUP($A875,'Medical Examinations'!$A:$J,COLUMN('Medical Examinations'!D874),FALSE)</f>
        <v>Yes</v>
      </c>
      <c r="F875" t="str">
        <f>VLOOKUP($A875,'Medical Examinations'!$A:$J,COLUMN('Medical Examinations'!E874),FALSE)</f>
        <v>No</v>
      </c>
      <c r="G875" t="str">
        <f>VLOOKUP($A875,'Medical Examinations'!$A:$J,COLUMN('Medical Examinations'!F874),FALSE)</f>
        <v>No</v>
      </c>
      <c r="H875">
        <f>VLOOKUP($A875,'Medical Examinations'!$A:$J,COLUMN('Medical Examinations'!G874),FALSE)</f>
        <v>0</v>
      </c>
      <c r="I875" t="str">
        <f>VLOOKUP($A875,'Medical Examinations'!$A:$J,COLUMN('Medical Examinations'!H874),FALSE)</f>
        <v>No</v>
      </c>
      <c r="J875" t="str">
        <f>VLOOKUP($A875,'Medical Examinations'!$A:$J,COLUMN('Medical Examinations'!I874),FALSE)</f>
        <v>Obesity</v>
      </c>
      <c r="K875" t="str">
        <f>VLOOKUP($A875,'Medical Examinations'!$A:$J,COLUMN('Medical Examinations'!J874),FALSE)</f>
        <v>Diabetes</v>
      </c>
      <c r="L875" s="30">
        <f>VLOOKUP($A875,'Hospitalisation Details'!$A:$K,COLUMN('Hospitalisation Details'!J874),FALSE)</f>
        <v>24712</v>
      </c>
      <c r="M875" s="23">
        <f>VLOOKUP($A875,'Hospitalisation Details'!$A:$K,COLUMN('Hospitalisation Details'!F874),FALSE)</f>
        <v>12269.69</v>
      </c>
      <c r="N875" t="str">
        <f>VLOOKUP($A875,'Hospitalisation Details'!$A:$K,COLUMN('Hospitalisation Details'!G874),FALSE)</f>
        <v>Tier - 3</v>
      </c>
      <c r="O875" t="str">
        <f>VLOOKUP($A875,'Hospitalisation Details'!$A:$K,COLUMN('Hospitalisation Details'!H874),FALSE)</f>
        <v>Tier - 2</v>
      </c>
      <c r="P875" t="str">
        <f>VLOOKUP($A875,'Hospitalisation Details'!$A:$K,COLUMN('Hospitalisation Details'!I874),FALSE)</f>
        <v>R1012</v>
      </c>
      <c r="Q875">
        <f>VLOOKUP($A875,'Hospitalisation Details'!$A:$K,COLUMN('Hospitalisation Details'!K874),FALSE)</f>
        <v>55</v>
      </c>
    </row>
    <row r="876" spans="1:17" ht="15.75" x14ac:dyDescent="0.25">
      <c r="A876" s="6" t="s">
        <v>916</v>
      </c>
      <c r="B876" t="str">
        <f>VLOOKUP(A876,'Customer Names'!A:E,COLUMN('Customer Names'!D875),FALSE)</f>
        <v>Ms. Megumi</v>
      </c>
      <c r="C876">
        <f>VLOOKUP($A876,'Medical Examinations'!$A:$J,COLUMN('Medical Examinations'!B875),FALSE)</f>
        <v>32.774999999999999</v>
      </c>
      <c r="D876">
        <f>VLOOKUP($A876,'Medical Examinations'!$A:$J,COLUMN('Medical Examinations'!C875),FALSE)</f>
        <v>9.77</v>
      </c>
      <c r="E876" t="str">
        <f>VLOOKUP($A876,'Medical Examinations'!$A:$J,COLUMN('Medical Examinations'!D875),FALSE)</f>
        <v>Yes</v>
      </c>
      <c r="F876" t="str">
        <f>VLOOKUP($A876,'Medical Examinations'!$A:$J,COLUMN('Medical Examinations'!E875),FALSE)</f>
        <v>No</v>
      </c>
      <c r="G876" t="str">
        <f>VLOOKUP($A876,'Medical Examinations'!$A:$J,COLUMN('Medical Examinations'!F875),FALSE)</f>
        <v>No</v>
      </c>
      <c r="H876">
        <f>VLOOKUP($A876,'Medical Examinations'!$A:$J,COLUMN('Medical Examinations'!G875),FALSE)</f>
        <v>0</v>
      </c>
      <c r="I876" t="str">
        <f>VLOOKUP($A876,'Medical Examinations'!$A:$J,COLUMN('Medical Examinations'!H875),FALSE)</f>
        <v>No</v>
      </c>
      <c r="J876" t="str">
        <f>VLOOKUP($A876,'Medical Examinations'!$A:$J,COLUMN('Medical Examinations'!I875),FALSE)</f>
        <v>Obesity</v>
      </c>
      <c r="K876" t="str">
        <f>VLOOKUP($A876,'Medical Examinations'!$A:$J,COLUMN('Medical Examinations'!J875),FALSE)</f>
        <v>Diabetes</v>
      </c>
      <c r="L876" s="30">
        <f>VLOOKUP($A876,'Hospitalisation Details'!$A:$K,COLUMN('Hospitalisation Details'!J875),FALSE)</f>
        <v>24836</v>
      </c>
      <c r="M876" s="23">
        <f>VLOOKUP($A876,'Hospitalisation Details'!$A:$K,COLUMN('Hospitalisation Details'!F875),FALSE)</f>
        <v>12268.63</v>
      </c>
      <c r="N876" t="str">
        <f>VLOOKUP($A876,'Hospitalisation Details'!$A:$K,COLUMN('Hospitalisation Details'!G875),FALSE)</f>
        <v>Tier - 3</v>
      </c>
      <c r="O876" t="str">
        <f>VLOOKUP($A876,'Hospitalisation Details'!$A:$K,COLUMN('Hospitalisation Details'!H875),FALSE)</f>
        <v>Tier - 1</v>
      </c>
      <c r="P876" t="str">
        <f>VLOOKUP($A876,'Hospitalisation Details'!$A:$K,COLUMN('Hospitalisation Details'!I875),FALSE)</f>
        <v>R1012</v>
      </c>
      <c r="Q876">
        <f>VLOOKUP($A876,'Hospitalisation Details'!$A:$K,COLUMN('Hospitalisation Details'!K875),FALSE)</f>
        <v>55</v>
      </c>
    </row>
    <row r="877" spans="1:17" ht="15.75" x14ac:dyDescent="0.25">
      <c r="A877" s="6" t="s">
        <v>917</v>
      </c>
      <c r="B877" t="str">
        <f>VLOOKUP(A877,'Customer Names'!A:E,COLUMN('Customer Names'!D876),FALSE)</f>
        <v>Ms. Skylar</v>
      </c>
      <c r="C877">
        <f>VLOOKUP($A877,'Medical Examinations'!$A:$J,COLUMN('Medical Examinations'!B876),FALSE)</f>
        <v>37.51</v>
      </c>
      <c r="D877">
        <f>VLOOKUP($A877,'Medical Examinations'!$A:$J,COLUMN('Medical Examinations'!C876),FALSE)</f>
        <v>5.5</v>
      </c>
      <c r="E877" t="str">
        <f>VLOOKUP($A877,'Medical Examinations'!$A:$J,COLUMN('Medical Examinations'!D876),FALSE)</f>
        <v>Yes</v>
      </c>
      <c r="F877" t="str">
        <f>VLOOKUP($A877,'Medical Examinations'!$A:$J,COLUMN('Medical Examinations'!E876),FALSE)</f>
        <v>No</v>
      </c>
      <c r="G877" t="str">
        <f>VLOOKUP($A877,'Medical Examinations'!$A:$J,COLUMN('Medical Examinations'!F876),FALSE)</f>
        <v>No</v>
      </c>
      <c r="H877">
        <f>VLOOKUP($A877,'Medical Examinations'!$A:$J,COLUMN('Medical Examinations'!G876),FALSE)</f>
        <v>2</v>
      </c>
      <c r="I877" t="str">
        <f>VLOOKUP($A877,'Medical Examinations'!$A:$J,COLUMN('Medical Examinations'!H876),FALSE)</f>
        <v>No</v>
      </c>
      <c r="J877" t="str">
        <f>VLOOKUP($A877,'Medical Examinations'!$A:$J,COLUMN('Medical Examinations'!I876),FALSE)</f>
        <v>Obesity</v>
      </c>
      <c r="K877" t="str">
        <f>VLOOKUP($A877,'Medical Examinations'!$A:$J,COLUMN('Medical Examinations'!J876),FALSE)</f>
        <v>Normal</v>
      </c>
      <c r="L877" s="30">
        <f>VLOOKUP($A877,'Hospitalisation Details'!$A:$K,COLUMN('Hospitalisation Details'!J876),FALSE)</f>
        <v>24447</v>
      </c>
      <c r="M877" s="23">
        <f>VLOOKUP($A877,'Hospitalisation Details'!$A:$K,COLUMN('Hospitalisation Details'!F876),FALSE)</f>
        <v>12265.51</v>
      </c>
      <c r="N877" t="str">
        <f>VLOOKUP($A877,'Hospitalisation Details'!$A:$K,COLUMN('Hospitalisation Details'!G876),FALSE)</f>
        <v>Tier - 3</v>
      </c>
      <c r="O877" t="str">
        <f>VLOOKUP($A877,'Hospitalisation Details'!$A:$K,COLUMN('Hospitalisation Details'!H876),FALSE)</f>
        <v>Tier - 3</v>
      </c>
      <c r="P877" t="str">
        <f>VLOOKUP($A877,'Hospitalisation Details'!$A:$K,COLUMN('Hospitalisation Details'!I876),FALSE)</f>
        <v>R1013</v>
      </c>
      <c r="Q877">
        <f>VLOOKUP($A877,'Hospitalisation Details'!$A:$K,COLUMN('Hospitalisation Details'!K876),FALSE)</f>
        <v>56</v>
      </c>
    </row>
    <row r="878" spans="1:17" ht="15.75" x14ac:dyDescent="0.25">
      <c r="A878" s="6" t="s">
        <v>918</v>
      </c>
      <c r="B878" t="str">
        <f>VLOOKUP(A878,'Customer Names'!A:E,COLUMN('Customer Names'!D877),FALSE)</f>
        <v>Mrs. Victoria</v>
      </c>
      <c r="C878">
        <f>VLOOKUP($A878,'Medical Examinations'!$A:$J,COLUMN('Medical Examinations'!B877),FALSE)</f>
        <v>39.86</v>
      </c>
      <c r="D878">
        <f>VLOOKUP($A878,'Medical Examinations'!$A:$J,COLUMN('Medical Examinations'!C877),FALSE)</f>
        <v>11.84</v>
      </c>
      <c r="E878" t="str">
        <f>VLOOKUP($A878,'Medical Examinations'!$A:$J,COLUMN('Medical Examinations'!D877),FALSE)</f>
        <v>Yes</v>
      </c>
      <c r="F878" t="str">
        <f>VLOOKUP($A878,'Medical Examinations'!$A:$J,COLUMN('Medical Examinations'!E877),FALSE)</f>
        <v>No</v>
      </c>
      <c r="G878" t="str">
        <f>VLOOKUP($A878,'Medical Examinations'!$A:$J,COLUMN('Medical Examinations'!F877),FALSE)</f>
        <v>No</v>
      </c>
      <c r="H878">
        <f>VLOOKUP($A878,'Medical Examinations'!$A:$J,COLUMN('Medical Examinations'!G877),FALSE)</f>
        <v>1</v>
      </c>
      <c r="I878" t="str">
        <f>VLOOKUP($A878,'Medical Examinations'!$A:$J,COLUMN('Medical Examinations'!H877),FALSE)</f>
        <v>No</v>
      </c>
      <c r="J878" t="str">
        <f>VLOOKUP($A878,'Medical Examinations'!$A:$J,COLUMN('Medical Examinations'!I877),FALSE)</f>
        <v>Obesity</v>
      </c>
      <c r="K878" t="str">
        <f>VLOOKUP($A878,'Medical Examinations'!$A:$J,COLUMN('Medical Examinations'!J877),FALSE)</f>
        <v>Diabetes</v>
      </c>
      <c r="L878" s="30">
        <f>VLOOKUP($A878,'Hospitalisation Details'!$A:$K,COLUMN('Hospitalisation Details'!J877),FALSE)</f>
        <v>31637</v>
      </c>
      <c r="M878" s="23">
        <f>VLOOKUP($A878,'Hospitalisation Details'!$A:$K,COLUMN('Hospitalisation Details'!F877),FALSE)</f>
        <v>12255.04</v>
      </c>
      <c r="N878" t="str">
        <f>VLOOKUP($A878,'Hospitalisation Details'!$A:$K,COLUMN('Hospitalisation Details'!G877),FALSE)</f>
        <v>Tier - 3</v>
      </c>
      <c r="O878" t="str">
        <f>VLOOKUP($A878,'Hospitalisation Details'!$A:$K,COLUMN('Hospitalisation Details'!H877),FALSE)</f>
        <v>Tier - 2</v>
      </c>
      <c r="P878" t="str">
        <f>VLOOKUP($A878,'Hospitalisation Details'!$A:$K,COLUMN('Hospitalisation Details'!I877),FALSE)</f>
        <v>R1026</v>
      </c>
      <c r="Q878">
        <f>VLOOKUP($A878,'Hospitalisation Details'!$A:$K,COLUMN('Hospitalisation Details'!K877),FALSE)</f>
        <v>36</v>
      </c>
    </row>
    <row r="879" spans="1:17" ht="15.75" x14ac:dyDescent="0.25">
      <c r="A879" s="6" t="s">
        <v>919</v>
      </c>
      <c r="B879" t="str">
        <f>VLOOKUP(A879,'Customer Names'!A:E,COLUMN('Customer Names'!D878),FALSE)</f>
        <v>Mrs. Amanda</v>
      </c>
      <c r="C879">
        <f>VLOOKUP($A879,'Medical Examinations'!$A:$J,COLUMN('Medical Examinations'!B878),FALSE)</f>
        <v>42.13</v>
      </c>
      <c r="D879">
        <f>VLOOKUP($A879,'Medical Examinations'!$A:$J,COLUMN('Medical Examinations'!C878),FALSE)</f>
        <v>4.66</v>
      </c>
      <c r="E879" t="str">
        <f>VLOOKUP($A879,'Medical Examinations'!$A:$J,COLUMN('Medical Examinations'!D878),FALSE)</f>
        <v>No</v>
      </c>
      <c r="F879" t="str">
        <f>VLOOKUP($A879,'Medical Examinations'!$A:$J,COLUMN('Medical Examinations'!E878),FALSE)</f>
        <v>No</v>
      </c>
      <c r="G879" t="str">
        <f>VLOOKUP($A879,'Medical Examinations'!$A:$J,COLUMN('Medical Examinations'!F878),FALSE)</f>
        <v>No</v>
      </c>
      <c r="H879">
        <f>VLOOKUP($A879,'Medical Examinations'!$A:$J,COLUMN('Medical Examinations'!G878),FALSE)</f>
        <v>0</v>
      </c>
      <c r="I879" t="str">
        <f>VLOOKUP($A879,'Medical Examinations'!$A:$J,COLUMN('Medical Examinations'!H878),FALSE)</f>
        <v>No</v>
      </c>
      <c r="J879" t="str">
        <f>VLOOKUP($A879,'Medical Examinations'!$A:$J,COLUMN('Medical Examinations'!I878),FALSE)</f>
        <v>Obesity</v>
      </c>
      <c r="K879" t="str">
        <f>VLOOKUP($A879,'Medical Examinations'!$A:$J,COLUMN('Medical Examinations'!J878),FALSE)</f>
        <v>Normal</v>
      </c>
      <c r="L879" s="30">
        <f>VLOOKUP($A879,'Hospitalisation Details'!$A:$K,COLUMN('Hospitalisation Details'!J878),FALSE)</f>
        <v>32835</v>
      </c>
      <c r="M879" s="23">
        <f>VLOOKUP($A879,'Hospitalisation Details'!$A:$K,COLUMN('Hospitalisation Details'!F878),FALSE)</f>
        <v>12254.44</v>
      </c>
      <c r="N879" t="str">
        <f>VLOOKUP($A879,'Hospitalisation Details'!$A:$K,COLUMN('Hospitalisation Details'!G878),FALSE)</f>
        <v>Tier - 3</v>
      </c>
      <c r="O879" t="str">
        <f>VLOOKUP($A879,'Hospitalisation Details'!$A:$K,COLUMN('Hospitalisation Details'!H878),FALSE)</f>
        <v>Tier - 3</v>
      </c>
      <c r="P879" t="str">
        <f>VLOOKUP($A879,'Hospitalisation Details'!$A:$K,COLUMN('Hospitalisation Details'!I878),FALSE)</f>
        <v>R1026</v>
      </c>
      <c r="Q879">
        <f>VLOOKUP($A879,'Hospitalisation Details'!$A:$K,COLUMN('Hospitalisation Details'!K878),FALSE)</f>
        <v>33</v>
      </c>
    </row>
    <row r="880" spans="1:17" ht="15.75" x14ac:dyDescent="0.25">
      <c r="A880" s="6" t="s">
        <v>920</v>
      </c>
      <c r="B880" t="str">
        <f>VLOOKUP(A880,'Customer Names'!A:E,COLUMN('Customer Names'!D879),FALSE)</f>
        <v>Ms. Renee</v>
      </c>
      <c r="C880">
        <f>VLOOKUP($A880,'Medical Examinations'!$A:$J,COLUMN('Medical Examinations'!B879),FALSE)</f>
        <v>35.99</v>
      </c>
      <c r="D880">
        <f>VLOOKUP($A880,'Medical Examinations'!$A:$J,COLUMN('Medical Examinations'!C879),FALSE)</f>
        <v>11.11</v>
      </c>
      <c r="E880" t="str">
        <f>VLOOKUP($A880,'Medical Examinations'!$A:$J,COLUMN('Medical Examinations'!D879),FALSE)</f>
        <v>No</v>
      </c>
      <c r="F880" t="str">
        <f>VLOOKUP($A880,'Medical Examinations'!$A:$J,COLUMN('Medical Examinations'!E879),FALSE)</f>
        <v>No</v>
      </c>
      <c r="G880" t="str">
        <f>VLOOKUP($A880,'Medical Examinations'!$A:$J,COLUMN('Medical Examinations'!F879),FALSE)</f>
        <v>No</v>
      </c>
      <c r="H880">
        <f>VLOOKUP($A880,'Medical Examinations'!$A:$J,COLUMN('Medical Examinations'!G879),FALSE)</f>
        <v>0</v>
      </c>
      <c r="I880" t="str">
        <f>VLOOKUP($A880,'Medical Examinations'!$A:$J,COLUMN('Medical Examinations'!H879),FALSE)</f>
        <v>No</v>
      </c>
      <c r="J880" t="str">
        <f>VLOOKUP($A880,'Medical Examinations'!$A:$J,COLUMN('Medical Examinations'!I879),FALSE)</f>
        <v>Obesity</v>
      </c>
      <c r="K880" t="str">
        <f>VLOOKUP($A880,'Medical Examinations'!$A:$J,COLUMN('Medical Examinations'!J879),FALSE)</f>
        <v>Diabetes</v>
      </c>
      <c r="L880" s="30">
        <f>VLOOKUP($A880,'Hospitalisation Details'!$A:$K,COLUMN('Hospitalisation Details'!J879),FALSE)</f>
        <v>27203</v>
      </c>
      <c r="M880" s="23">
        <f>VLOOKUP($A880,'Hospitalisation Details'!$A:$K,COLUMN('Hospitalisation Details'!F879),FALSE)</f>
        <v>12245.17</v>
      </c>
      <c r="N880" t="str">
        <f>VLOOKUP($A880,'Hospitalisation Details'!$A:$K,COLUMN('Hospitalisation Details'!G879),FALSE)</f>
        <v>Tier - 3</v>
      </c>
      <c r="O880" t="str">
        <f>VLOOKUP($A880,'Hospitalisation Details'!$A:$K,COLUMN('Hospitalisation Details'!H879),FALSE)</f>
        <v>Tier - 1</v>
      </c>
      <c r="P880" t="str">
        <f>VLOOKUP($A880,'Hospitalisation Details'!$A:$K,COLUMN('Hospitalisation Details'!I879),FALSE)</f>
        <v>R1012</v>
      </c>
      <c r="Q880">
        <f>VLOOKUP($A880,'Hospitalisation Details'!$A:$K,COLUMN('Hospitalisation Details'!K879),FALSE)</f>
        <v>48</v>
      </c>
    </row>
    <row r="881" spans="1:17" ht="15.75" x14ac:dyDescent="0.25">
      <c r="A881" s="6" t="s">
        <v>921</v>
      </c>
      <c r="B881" t="str">
        <f>VLOOKUP(A881,'Customer Names'!A:E,COLUMN('Customer Names'!D880),FALSE)</f>
        <v>Ms. Nellie</v>
      </c>
      <c r="C881">
        <f>VLOOKUP($A881,'Medical Examinations'!$A:$J,COLUMN('Medical Examinations'!B880),FALSE)</f>
        <v>35.200000000000003</v>
      </c>
      <c r="D881">
        <f>VLOOKUP($A881,'Medical Examinations'!$A:$J,COLUMN('Medical Examinations'!C880),FALSE)</f>
        <v>7.72</v>
      </c>
      <c r="E881" t="str">
        <f>VLOOKUP($A881,'Medical Examinations'!$A:$J,COLUMN('Medical Examinations'!D880),FALSE)</f>
        <v>Yes</v>
      </c>
      <c r="F881" t="str">
        <f>VLOOKUP($A881,'Medical Examinations'!$A:$J,COLUMN('Medical Examinations'!E880),FALSE)</f>
        <v>No</v>
      </c>
      <c r="G881" t="str">
        <f>VLOOKUP($A881,'Medical Examinations'!$A:$J,COLUMN('Medical Examinations'!F880),FALSE)</f>
        <v>Yes</v>
      </c>
      <c r="H881">
        <f>VLOOKUP($A881,'Medical Examinations'!$A:$J,COLUMN('Medical Examinations'!G880),FALSE)</f>
        <v>1</v>
      </c>
      <c r="I881" t="str">
        <f>VLOOKUP($A881,'Medical Examinations'!$A:$J,COLUMN('Medical Examinations'!H880),FALSE)</f>
        <v>No</v>
      </c>
      <c r="J881" t="str">
        <f>VLOOKUP($A881,'Medical Examinations'!$A:$J,COLUMN('Medical Examinations'!I880),FALSE)</f>
        <v>Obesity</v>
      </c>
      <c r="K881" t="str">
        <f>VLOOKUP($A881,'Medical Examinations'!$A:$J,COLUMN('Medical Examinations'!J880),FALSE)</f>
        <v>Diabetes</v>
      </c>
      <c r="L881" s="30">
        <f>VLOOKUP($A881,'Hospitalisation Details'!$A:$K,COLUMN('Hospitalisation Details'!J880),FALSE)</f>
        <v>23209</v>
      </c>
      <c r="M881" s="23">
        <f>VLOOKUP($A881,'Hospitalisation Details'!$A:$K,COLUMN('Hospitalisation Details'!F880),FALSE)</f>
        <v>12244.53</v>
      </c>
      <c r="N881" t="str">
        <f>VLOOKUP($A881,'Hospitalisation Details'!$A:$K,COLUMN('Hospitalisation Details'!G880),FALSE)</f>
        <v>Tier - 3</v>
      </c>
      <c r="O881" t="str">
        <f>VLOOKUP($A881,'Hospitalisation Details'!$A:$K,COLUMN('Hospitalisation Details'!H880),FALSE)</f>
        <v>Tier - 1</v>
      </c>
      <c r="P881" t="str">
        <f>VLOOKUP($A881,'Hospitalisation Details'!$A:$K,COLUMN('Hospitalisation Details'!I880),FALSE)</f>
        <v>R1013</v>
      </c>
      <c r="Q881">
        <f>VLOOKUP($A881,'Hospitalisation Details'!$A:$K,COLUMN('Hospitalisation Details'!K880),FALSE)</f>
        <v>59</v>
      </c>
    </row>
    <row r="882" spans="1:17" ht="15.75" x14ac:dyDescent="0.25">
      <c r="A882" s="6" t="s">
        <v>922</v>
      </c>
      <c r="B882" t="str">
        <f>VLOOKUP(A882,'Customer Names'!A:E,COLUMN('Customer Names'!D881),FALSE)</f>
        <v>Ms. Tamara</v>
      </c>
      <c r="C882">
        <f>VLOOKUP($A882,'Medical Examinations'!$A:$J,COLUMN('Medical Examinations'!B881),FALSE)</f>
        <v>29.91</v>
      </c>
      <c r="D882">
        <f>VLOOKUP($A882,'Medical Examinations'!$A:$J,COLUMN('Medical Examinations'!C881),FALSE)</f>
        <v>5.55</v>
      </c>
      <c r="E882" t="str">
        <f>VLOOKUP($A882,'Medical Examinations'!$A:$J,COLUMN('Medical Examinations'!D881),FALSE)</f>
        <v>Yes</v>
      </c>
      <c r="F882" t="str">
        <f>VLOOKUP($A882,'Medical Examinations'!$A:$J,COLUMN('Medical Examinations'!E881),FALSE)</f>
        <v>No</v>
      </c>
      <c r="G882" t="str">
        <f>VLOOKUP($A882,'Medical Examinations'!$A:$J,COLUMN('Medical Examinations'!F881),FALSE)</f>
        <v>No</v>
      </c>
      <c r="H882">
        <f>VLOOKUP($A882,'Medical Examinations'!$A:$J,COLUMN('Medical Examinations'!G881),FALSE)</f>
        <v>2</v>
      </c>
      <c r="I882" t="str">
        <f>VLOOKUP($A882,'Medical Examinations'!$A:$J,COLUMN('Medical Examinations'!H881),FALSE)</f>
        <v>No</v>
      </c>
      <c r="J882" t="str">
        <f>VLOOKUP($A882,'Medical Examinations'!$A:$J,COLUMN('Medical Examinations'!I881),FALSE)</f>
        <v>Overweight</v>
      </c>
      <c r="K882" t="str">
        <f>VLOOKUP($A882,'Medical Examinations'!$A:$J,COLUMN('Medical Examinations'!J881),FALSE)</f>
        <v>Normal</v>
      </c>
      <c r="L882" s="30">
        <f>VLOOKUP($A882,'Hospitalisation Details'!$A:$K,COLUMN('Hospitalisation Details'!J881),FALSE)</f>
        <v>24317</v>
      </c>
      <c r="M882" s="23">
        <f>VLOOKUP($A882,'Hospitalisation Details'!$A:$K,COLUMN('Hospitalisation Details'!F881),FALSE)</f>
        <v>12237.73</v>
      </c>
      <c r="N882" t="str">
        <f>VLOOKUP($A882,'Hospitalisation Details'!$A:$K,COLUMN('Hospitalisation Details'!G881),FALSE)</f>
        <v>Tier - 3</v>
      </c>
      <c r="O882" t="str">
        <f>VLOOKUP($A882,'Hospitalisation Details'!$A:$K,COLUMN('Hospitalisation Details'!H881),FALSE)</f>
        <v>Tier - 3</v>
      </c>
      <c r="P882" t="str">
        <f>VLOOKUP($A882,'Hospitalisation Details'!$A:$K,COLUMN('Hospitalisation Details'!I881),FALSE)</f>
        <v>R1012</v>
      </c>
      <c r="Q882">
        <f>VLOOKUP($A882,'Hospitalisation Details'!$A:$K,COLUMN('Hospitalisation Details'!K881),FALSE)</f>
        <v>56</v>
      </c>
    </row>
    <row r="883" spans="1:17" ht="15.75" x14ac:dyDescent="0.25">
      <c r="A883" s="6" t="s">
        <v>923</v>
      </c>
      <c r="B883" t="str">
        <f>VLOOKUP(A883,'Customer Names'!A:E,COLUMN('Customer Names'!D882),FALSE)</f>
        <v>Ms. Joan</v>
      </c>
      <c r="C883">
        <f>VLOOKUP($A883,'Medical Examinations'!$A:$J,COLUMN('Medical Examinations'!B882),FALSE)</f>
        <v>36.479999999999997</v>
      </c>
      <c r="D883">
        <f>VLOOKUP($A883,'Medical Examinations'!$A:$J,COLUMN('Medical Examinations'!C882),FALSE)</f>
        <v>5.05</v>
      </c>
      <c r="E883" t="str">
        <f>VLOOKUP($A883,'Medical Examinations'!$A:$J,COLUMN('Medical Examinations'!D882),FALSE)</f>
        <v>Yes</v>
      </c>
      <c r="F883" t="str">
        <f>VLOOKUP($A883,'Medical Examinations'!$A:$J,COLUMN('Medical Examinations'!E882),FALSE)</f>
        <v>No</v>
      </c>
      <c r="G883" t="str">
        <f>VLOOKUP($A883,'Medical Examinations'!$A:$J,COLUMN('Medical Examinations'!F882),FALSE)</f>
        <v>No</v>
      </c>
      <c r="H883">
        <f>VLOOKUP($A883,'Medical Examinations'!$A:$J,COLUMN('Medical Examinations'!G882),FALSE)</f>
        <v>1</v>
      </c>
      <c r="I883" t="str">
        <f>VLOOKUP($A883,'Medical Examinations'!$A:$J,COLUMN('Medical Examinations'!H882),FALSE)</f>
        <v>No</v>
      </c>
      <c r="J883" t="str">
        <f>VLOOKUP($A883,'Medical Examinations'!$A:$J,COLUMN('Medical Examinations'!I882),FALSE)</f>
        <v>Obesity</v>
      </c>
      <c r="K883" t="str">
        <f>VLOOKUP($A883,'Medical Examinations'!$A:$J,COLUMN('Medical Examinations'!J882),FALSE)</f>
        <v>Normal</v>
      </c>
      <c r="L883" s="30">
        <f>VLOOKUP($A883,'Hospitalisation Details'!$A:$K,COLUMN('Hospitalisation Details'!J882),FALSE)</f>
        <v>23665</v>
      </c>
      <c r="M883" s="23">
        <f>VLOOKUP($A883,'Hospitalisation Details'!$A:$K,COLUMN('Hospitalisation Details'!F882),FALSE)</f>
        <v>12235.84</v>
      </c>
      <c r="N883" t="str">
        <f>VLOOKUP($A883,'Hospitalisation Details'!$A:$K,COLUMN('Hospitalisation Details'!G882),FALSE)</f>
        <v>Tier - 3</v>
      </c>
      <c r="O883" t="str">
        <f>VLOOKUP($A883,'Hospitalisation Details'!$A:$K,COLUMN('Hospitalisation Details'!H882),FALSE)</f>
        <v>Tier - 3</v>
      </c>
      <c r="P883" t="str">
        <f>VLOOKUP($A883,'Hospitalisation Details'!$A:$K,COLUMN('Hospitalisation Details'!I882),FALSE)</f>
        <v>R1012</v>
      </c>
      <c r="Q883">
        <f>VLOOKUP($A883,'Hospitalisation Details'!$A:$K,COLUMN('Hospitalisation Details'!K882),FALSE)</f>
        <v>58</v>
      </c>
    </row>
    <row r="884" spans="1:17" ht="15.75" x14ac:dyDescent="0.25">
      <c r="A884" s="6" t="s">
        <v>924</v>
      </c>
      <c r="B884" t="str">
        <f>VLOOKUP(A884,'Customer Names'!A:E,COLUMN('Customer Names'!D883),FALSE)</f>
        <v>Ms. Aimee</v>
      </c>
      <c r="C884">
        <f>VLOOKUP($A884,'Medical Examinations'!$A:$J,COLUMN('Medical Examinations'!B883),FALSE)</f>
        <v>27.5</v>
      </c>
      <c r="D884">
        <f>VLOOKUP($A884,'Medical Examinations'!$A:$J,COLUMN('Medical Examinations'!C883),FALSE)</f>
        <v>8.69</v>
      </c>
      <c r="E884" t="str">
        <f>VLOOKUP($A884,'Medical Examinations'!$A:$J,COLUMN('Medical Examinations'!D883),FALSE)</f>
        <v>Yes</v>
      </c>
      <c r="F884" t="str">
        <f>VLOOKUP($A884,'Medical Examinations'!$A:$J,COLUMN('Medical Examinations'!E883),FALSE)</f>
        <v>No</v>
      </c>
      <c r="G884" t="str">
        <f>VLOOKUP($A884,'Medical Examinations'!$A:$J,COLUMN('Medical Examinations'!F883),FALSE)</f>
        <v>Yes</v>
      </c>
      <c r="H884">
        <f>VLOOKUP($A884,'Medical Examinations'!$A:$J,COLUMN('Medical Examinations'!G883),FALSE)</f>
        <v>1</v>
      </c>
      <c r="I884" t="str">
        <f>VLOOKUP($A884,'Medical Examinations'!$A:$J,COLUMN('Medical Examinations'!H883),FALSE)</f>
        <v>No</v>
      </c>
      <c r="J884" t="str">
        <f>VLOOKUP($A884,'Medical Examinations'!$A:$J,COLUMN('Medical Examinations'!I883),FALSE)</f>
        <v>Overweight</v>
      </c>
      <c r="K884" t="str">
        <f>VLOOKUP($A884,'Medical Examinations'!$A:$J,COLUMN('Medical Examinations'!J883),FALSE)</f>
        <v>Diabetes</v>
      </c>
      <c r="L884" s="30">
        <f>VLOOKUP($A884,'Hospitalisation Details'!$A:$K,COLUMN('Hospitalisation Details'!J883),FALSE)</f>
        <v>23211</v>
      </c>
      <c r="M884" s="23">
        <f>VLOOKUP($A884,'Hospitalisation Details'!$A:$K,COLUMN('Hospitalisation Details'!F883),FALSE)</f>
        <v>12233.83</v>
      </c>
      <c r="N884" t="str">
        <f>VLOOKUP($A884,'Hospitalisation Details'!$A:$K,COLUMN('Hospitalisation Details'!G883),FALSE)</f>
        <v>Tier - 3</v>
      </c>
      <c r="O884" t="str">
        <f>VLOOKUP($A884,'Hospitalisation Details'!$A:$K,COLUMN('Hospitalisation Details'!H883),FALSE)</f>
        <v>Tier - 1</v>
      </c>
      <c r="P884" t="str">
        <f>VLOOKUP($A884,'Hospitalisation Details'!$A:$K,COLUMN('Hospitalisation Details'!I883),FALSE)</f>
        <v>R1011</v>
      </c>
      <c r="Q884">
        <f>VLOOKUP($A884,'Hospitalisation Details'!$A:$K,COLUMN('Hospitalisation Details'!K883),FALSE)</f>
        <v>59</v>
      </c>
    </row>
    <row r="885" spans="1:17" ht="15.75" x14ac:dyDescent="0.25">
      <c r="A885" s="6" t="s">
        <v>925</v>
      </c>
      <c r="B885" t="str">
        <f>VLOOKUP(A885,'Customer Names'!A:E,COLUMN('Customer Names'!D884),FALSE)</f>
        <v>Ms. Suzanne</v>
      </c>
      <c r="C885">
        <f>VLOOKUP($A885,'Medical Examinations'!$A:$J,COLUMN('Medical Examinations'!B884),FALSE)</f>
        <v>33.44</v>
      </c>
      <c r="D885">
        <f>VLOOKUP($A885,'Medical Examinations'!$A:$J,COLUMN('Medical Examinations'!C884),FALSE)</f>
        <v>5.9</v>
      </c>
      <c r="E885" t="str">
        <f>VLOOKUP($A885,'Medical Examinations'!$A:$J,COLUMN('Medical Examinations'!D884),FALSE)</f>
        <v>Yes</v>
      </c>
      <c r="F885" t="str">
        <f>VLOOKUP($A885,'Medical Examinations'!$A:$J,COLUMN('Medical Examinations'!E884),FALSE)</f>
        <v>No</v>
      </c>
      <c r="G885" t="str">
        <f>VLOOKUP($A885,'Medical Examinations'!$A:$J,COLUMN('Medical Examinations'!F884),FALSE)</f>
        <v>No</v>
      </c>
      <c r="H885">
        <f>VLOOKUP($A885,'Medical Examinations'!$A:$J,COLUMN('Medical Examinations'!G884),FALSE)</f>
        <v>1</v>
      </c>
      <c r="I885" t="str">
        <f>VLOOKUP($A885,'Medical Examinations'!$A:$J,COLUMN('Medical Examinations'!H884),FALSE)</f>
        <v>No</v>
      </c>
      <c r="J885" t="str">
        <f>VLOOKUP($A885,'Medical Examinations'!$A:$J,COLUMN('Medical Examinations'!I884),FALSE)</f>
        <v>Obesity</v>
      </c>
      <c r="K885" t="str">
        <f>VLOOKUP($A885,'Medical Examinations'!$A:$J,COLUMN('Medical Examinations'!J884),FALSE)</f>
        <v>Prediabetes</v>
      </c>
      <c r="L885" s="30">
        <f>VLOOKUP($A885,'Hospitalisation Details'!$A:$K,COLUMN('Hospitalisation Details'!J884),FALSE)</f>
        <v>23552</v>
      </c>
      <c r="M885" s="23">
        <f>VLOOKUP($A885,'Hospitalisation Details'!$A:$K,COLUMN('Hospitalisation Details'!F884),FALSE)</f>
        <v>12231.61</v>
      </c>
      <c r="N885" t="str">
        <f>VLOOKUP($A885,'Hospitalisation Details'!$A:$K,COLUMN('Hospitalisation Details'!G884),FALSE)</f>
        <v>Tier - 3</v>
      </c>
      <c r="O885" t="str">
        <f>VLOOKUP($A885,'Hospitalisation Details'!$A:$K,COLUMN('Hospitalisation Details'!H884),FALSE)</f>
        <v>Tier - 3</v>
      </c>
      <c r="P885" t="str">
        <f>VLOOKUP($A885,'Hospitalisation Details'!$A:$K,COLUMN('Hospitalisation Details'!I884),FALSE)</f>
        <v>R1012</v>
      </c>
      <c r="Q885">
        <f>VLOOKUP($A885,'Hospitalisation Details'!$A:$K,COLUMN('Hospitalisation Details'!K884),FALSE)</f>
        <v>58</v>
      </c>
    </row>
    <row r="886" spans="1:17" ht="15.75" x14ac:dyDescent="0.25">
      <c r="A886" s="6" t="s">
        <v>926</v>
      </c>
      <c r="B886" t="str">
        <f>VLOOKUP(A886,'Customer Names'!A:E,COLUMN('Customer Names'!D885),FALSE)</f>
        <v>Ms. Kristin</v>
      </c>
      <c r="C886">
        <f>VLOOKUP($A886,'Medical Examinations'!$A:$J,COLUMN('Medical Examinations'!B885),FALSE)</f>
        <v>28.215</v>
      </c>
      <c r="D886">
        <f>VLOOKUP($A886,'Medical Examinations'!$A:$J,COLUMN('Medical Examinations'!C885),FALSE)</f>
        <v>6.29</v>
      </c>
      <c r="E886" t="str">
        <f>VLOOKUP($A886,'Medical Examinations'!$A:$J,COLUMN('Medical Examinations'!D885),FALSE)</f>
        <v>Yes</v>
      </c>
      <c r="F886" t="str">
        <f>VLOOKUP($A886,'Medical Examinations'!$A:$J,COLUMN('Medical Examinations'!E885),FALSE)</f>
        <v>No</v>
      </c>
      <c r="G886" t="str">
        <f>VLOOKUP($A886,'Medical Examinations'!$A:$J,COLUMN('Medical Examinations'!F885),FALSE)</f>
        <v>No</v>
      </c>
      <c r="H886">
        <f>VLOOKUP($A886,'Medical Examinations'!$A:$J,COLUMN('Medical Examinations'!G885),FALSE)</f>
        <v>1</v>
      </c>
      <c r="I886" t="str">
        <f>VLOOKUP($A886,'Medical Examinations'!$A:$J,COLUMN('Medical Examinations'!H885),FALSE)</f>
        <v>No</v>
      </c>
      <c r="J886" t="str">
        <f>VLOOKUP($A886,'Medical Examinations'!$A:$J,COLUMN('Medical Examinations'!I885),FALSE)</f>
        <v>Overweight</v>
      </c>
      <c r="K886" t="str">
        <f>VLOOKUP($A886,'Medical Examinations'!$A:$J,COLUMN('Medical Examinations'!J885),FALSE)</f>
        <v>Prediabetes</v>
      </c>
      <c r="L886" s="30">
        <f>VLOOKUP($A886,'Hospitalisation Details'!$A:$K,COLUMN('Hospitalisation Details'!J885),FALSE)</f>
        <v>23560</v>
      </c>
      <c r="M886" s="23">
        <f>VLOOKUP($A886,'Hospitalisation Details'!$A:$K,COLUMN('Hospitalisation Details'!F885),FALSE)</f>
        <v>12224.35</v>
      </c>
      <c r="N886" t="str">
        <f>VLOOKUP($A886,'Hospitalisation Details'!$A:$K,COLUMN('Hospitalisation Details'!G885),FALSE)</f>
        <v>Tier - 3</v>
      </c>
      <c r="O886" t="str">
        <f>VLOOKUP($A886,'Hospitalisation Details'!$A:$K,COLUMN('Hospitalisation Details'!H885),FALSE)</f>
        <v>Tier - 1</v>
      </c>
      <c r="P886" t="str">
        <f>VLOOKUP($A886,'Hospitalisation Details'!$A:$K,COLUMN('Hospitalisation Details'!I885),FALSE)</f>
        <v>R1012</v>
      </c>
      <c r="Q886">
        <f>VLOOKUP($A886,'Hospitalisation Details'!$A:$K,COLUMN('Hospitalisation Details'!K885),FALSE)</f>
        <v>58</v>
      </c>
    </row>
    <row r="887" spans="1:17" ht="15.75" x14ac:dyDescent="0.25">
      <c r="A887" s="6" t="s">
        <v>927</v>
      </c>
      <c r="B887" t="str">
        <f>VLOOKUP(A887,'Customer Names'!A:E,COLUMN('Customer Names'!D886),FALSE)</f>
        <v>Ms. Bronwyn</v>
      </c>
      <c r="C887">
        <f>VLOOKUP($A887,'Medical Examinations'!$A:$J,COLUMN('Medical Examinations'!B886),FALSE)</f>
        <v>27.17</v>
      </c>
      <c r="D887">
        <f>VLOOKUP($A887,'Medical Examinations'!$A:$J,COLUMN('Medical Examinations'!C886),FALSE)</f>
        <v>5.84</v>
      </c>
      <c r="E887" t="str">
        <f>VLOOKUP($A887,'Medical Examinations'!$A:$J,COLUMN('Medical Examinations'!D886),FALSE)</f>
        <v>Yes</v>
      </c>
      <c r="F887" t="str">
        <f>VLOOKUP($A887,'Medical Examinations'!$A:$J,COLUMN('Medical Examinations'!E886),FALSE)</f>
        <v>No</v>
      </c>
      <c r="G887" t="str">
        <f>VLOOKUP($A887,'Medical Examinations'!$A:$J,COLUMN('Medical Examinations'!F886),FALSE)</f>
        <v>No</v>
      </c>
      <c r="H887">
        <f>VLOOKUP($A887,'Medical Examinations'!$A:$J,COLUMN('Medical Examinations'!G886),FALSE)</f>
        <v>1</v>
      </c>
      <c r="I887" t="str">
        <f>VLOOKUP($A887,'Medical Examinations'!$A:$J,COLUMN('Medical Examinations'!H886),FALSE)</f>
        <v>No</v>
      </c>
      <c r="J887" t="str">
        <f>VLOOKUP($A887,'Medical Examinations'!$A:$J,COLUMN('Medical Examinations'!I886),FALSE)</f>
        <v>Overweight</v>
      </c>
      <c r="K887" t="str">
        <f>VLOOKUP($A887,'Medical Examinations'!$A:$J,COLUMN('Medical Examinations'!J886),FALSE)</f>
        <v>Prediabetes</v>
      </c>
      <c r="L887" s="30">
        <f>VLOOKUP($A887,'Hospitalisation Details'!$A:$K,COLUMN('Hospitalisation Details'!J886),FALSE)</f>
        <v>23578</v>
      </c>
      <c r="M887" s="23">
        <f>VLOOKUP($A887,'Hospitalisation Details'!$A:$K,COLUMN('Hospitalisation Details'!F886),FALSE)</f>
        <v>12222.9</v>
      </c>
      <c r="N887" t="str">
        <f>VLOOKUP($A887,'Hospitalisation Details'!$A:$K,COLUMN('Hospitalisation Details'!G886),FALSE)</f>
        <v>Tier - 3</v>
      </c>
      <c r="O887" t="str">
        <f>VLOOKUP($A887,'Hospitalisation Details'!$A:$K,COLUMN('Hospitalisation Details'!H886),FALSE)</f>
        <v>Tier - 2</v>
      </c>
      <c r="P887" t="str">
        <f>VLOOKUP($A887,'Hospitalisation Details'!$A:$K,COLUMN('Hospitalisation Details'!I886),FALSE)</f>
        <v>R1012</v>
      </c>
      <c r="Q887">
        <f>VLOOKUP($A887,'Hospitalisation Details'!$A:$K,COLUMN('Hospitalisation Details'!K886),FALSE)</f>
        <v>58</v>
      </c>
    </row>
    <row r="888" spans="1:17" ht="15.75" x14ac:dyDescent="0.25">
      <c r="A888" s="6" t="s">
        <v>928</v>
      </c>
      <c r="B888" t="str">
        <f>VLOOKUP(A888,'Customer Names'!A:E,COLUMN('Customer Names'!D887),FALSE)</f>
        <v>Ms. Taylor</v>
      </c>
      <c r="C888">
        <f>VLOOKUP($A888,'Medical Examinations'!$A:$J,COLUMN('Medical Examinations'!B887),FALSE)</f>
        <v>35.380000000000003</v>
      </c>
      <c r="D888">
        <f>VLOOKUP($A888,'Medical Examinations'!$A:$J,COLUMN('Medical Examinations'!C887),FALSE)</f>
        <v>6.12</v>
      </c>
      <c r="E888" t="str">
        <f>VLOOKUP($A888,'Medical Examinations'!$A:$J,COLUMN('Medical Examinations'!D887),FALSE)</f>
        <v>No</v>
      </c>
      <c r="F888" t="str">
        <f>VLOOKUP($A888,'Medical Examinations'!$A:$J,COLUMN('Medical Examinations'!E887),FALSE)</f>
        <v>No</v>
      </c>
      <c r="G888" t="str">
        <f>VLOOKUP($A888,'Medical Examinations'!$A:$J,COLUMN('Medical Examinations'!F887),FALSE)</f>
        <v>No</v>
      </c>
      <c r="H888">
        <f>VLOOKUP($A888,'Medical Examinations'!$A:$J,COLUMN('Medical Examinations'!G887),FALSE)</f>
        <v>0</v>
      </c>
      <c r="I888" t="str">
        <f>VLOOKUP($A888,'Medical Examinations'!$A:$J,COLUMN('Medical Examinations'!H887),FALSE)</f>
        <v>No</v>
      </c>
      <c r="J888" t="str">
        <f>VLOOKUP($A888,'Medical Examinations'!$A:$J,COLUMN('Medical Examinations'!I887),FALSE)</f>
        <v>Obesity</v>
      </c>
      <c r="K888" t="str">
        <f>VLOOKUP($A888,'Medical Examinations'!$A:$J,COLUMN('Medical Examinations'!J887),FALSE)</f>
        <v>Prediabetes</v>
      </c>
      <c r="L888" s="30">
        <f>VLOOKUP($A888,'Hospitalisation Details'!$A:$K,COLUMN('Hospitalisation Details'!J887),FALSE)</f>
        <v>28351</v>
      </c>
      <c r="M888" s="23">
        <f>VLOOKUP($A888,'Hospitalisation Details'!$A:$K,COLUMN('Hospitalisation Details'!F887),FALSE)</f>
        <v>12218.7</v>
      </c>
      <c r="N888" t="str">
        <f>VLOOKUP($A888,'Hospitalisation Details'!$A:$K,COLUMN('Hospitalisation Details'!G887),FALSE)</f>
        <v>Tier - 3</v>
      </c>
      <c r="O888" t="str">
        <f>VLOOKUP($A888,'Hospitalisation Details'!$A:$K,COLUMN('Hospitalisation Details'!H887),FALSE)</f>
        <v>Tier - 1</v>
      </c>
      <c r="P888" t="str">
        <f>VLOOKUP($A888,'Hospitalisation Details'!$A:$K,COLUMN('Hospitalisation Details'!I887),FALSE)</f>
        <v>R1012</v>
      </c>
      <c r="Q888">
        <f>VLOOKUP($A888,'Hospitalisation Details'!$A:$K,COLUMN('Hospitalisation Details'!K887),FALSE)</f>
        <v>45</v>
      </c>
    </row>
    <row r="889" spans="1:17" ht="15.75" x14ac:dyDescent="0.25">
      <c r="A889" s="6" t="s">
        <v>929</v>
      </c>
      <c r="B889" t="str">
        <f>VLOOKUP(A889,'Customer Names'!A:E,COLUMN('Customer Names'!D888),FALSE)</f>
        <v>Mrs. Kimberly</v>
      </c>
      <c r="C889">
        <f>VLOOKUP($A889,'Medical Examinations'!$A:$J,COLUMN('Medical Examinations'!B888),FALSE)</f>
        <v>43.48</v>
      </c>
      <c r="D889">
        <f>VLOOKUP($A889,'Medical Examinations'!$A:$J,COLUMN('Medical Examinations'!C888),FALSE)</f>
        <v>6.24</v>
      </c>
      <c r="E889" t="str">
        <f>VLOOKUP($A889,'Medical Examinations'!$A:$J,COLUMN('Medical Examinations'!D888),FALSE)</f>
        <v>No</v>
      </c>
      <c r="F889" t="str">
        <f>VLOOKUP($A889,'Medical Examinations'!$A:$J,COLUMN('Medical Examinations'!E888),FALSE)</f>
        <v>No</v>
      </c>
      <c r="G889" t="str">
        <f>VLOOKUP($A889,'Medical Examinations'!$A:$J,COLUMN('Medical Examinations'!F888),FALSE)</f>
        <v>No</v>
      </c>
      <c r="H889">
        <f>VLOOKUP($A889,'Medical Examinations'!$A:$J,COLUMN('Medical Examinations'!G888),FALSE)</f>
        <v>0</v>
      </c>
      <c r="I889" t="str">
        <f>VLOOKUP($A889,'Medical Examinations'!$A:$J,COLUMN('Medical Examinations'!H888),FALSE)</f>
        <v>No</v>
      </c>
      <c r="J889" t="str">
        <f>VLOOKUP($A889,'Medical Examinations'!$A:$J,COLUMN('Medical Examinations'!I888),FALSE)</f>
        <v>Obesity</v>
      </c>
      <c r="K889" t="str">
        <f>VLOOKUP($A889,'Medical Examinations'!$A:$J,COLUMN('Medical Examinations'!J888),FALSE)</f>
        <v>Prediabetes</v>
      </c>
      <c r="L889" s="30">
        <f>VLOOKUP($A889,'Hospitalisation Details'!$A:$K,COLUMN('Hospitalisation Details'!J888),FALSE)</f>
        <v>33479</v>
      </c>
      <c r="M889" s="23">
        <f>VLOOKUP($A889,'Hospitalisation Details'!$A:$K,COLUMN('Hospitalisation Details'!F888),FALSE)</f>
        <v>12198.64</v>
      </c>
      <c r="N889" t="str">
        <f>VLOOKUP($A889,'Hospitalisation Details'!$A:$K,COLUMN('Hospitalisation Details'!G888),FALSE)</f>
        <v>Tier - 3</v>
      </c>
      <c r="O889" t="str">
        <f>VLOOKUP($A889,'Hospitalisation Details'!$A:$K,COLUMN('Hospitalisation Details'!H888),FALSE)</f>
        <v>Tier - 3</v>
      </c>
      <c r="P889" t="str">
        <f>VLOOKUP($A889,'Hospitalisation Details'!$A:$K,COLUMN('Hospitalisation Details'!I888),FALSE)</f>
        <v>R1026</v>
      </c>
      <c r="Q889">
        <f>VLOOKUP($A889,'Hospitalisation Details'!$A:$K,COLUMN('Hospitalisation Details'!K888),FALSE)</f>
        <v>31</v>
      </c>
    </row>
    <row r="890" spans="1:17" ht="15.75" x14ac:dyDescent="0.25">
      <c r="A890" s="6" t="s">
        <v>930</v>
      </c>
      <c r="B890" t="str">
        <f>VLOOKUP(A890,'Customer Names'!A:E,COLUMN('Customer Names'!D889),FALSE)</f>
        <v>Mr. Joshua</v>
      </c>
      <c r="C890">
        <f>VLOOKUP($A890,'Medical Examinations'!$A:$J,COLUMN('Medical Examinations'!B889),FALSE)</f>
        <v>41.73</v>
      </c>
      <c r="D890">
        <f>VLOOKUP($A890,'Medical Examinations'!$A:$J,COLUMN('Medical Examinations'!C889),FALSE)</f>
        <v>6.25</v>
      </c>
      <c r="E890" t="str">
        <f>VLOOKUP($A890,'Medical Examinations'!$A:$J,COLUMN('Medical Examinations'!D889),FALSE)</f>
        <v>No</v>
      </c>
      <c r="F890" t="str">
        <f>VLOOKUP($A890,'Medical Examinations'!$A:$J,COLUMN('Medical Examinations'!E889),FALSE)</f>
        <v>No</v>
      </c>
      <c r="G890" t="str">
        <f>VLOOKUP($A890,'Medical Examinations'!$A:$J,COLUMN('Medical Examinations'!F889),FALSE)</f>
        <v>No</v>
      </c>
      <c r="H890">
        <f>VLOOKUP($A890,'Medical Examinations'!$A:$J,COLUMN('Medical Examinations'!G889),FALSE)</f>
        <v>1</v>
      </c>
      <c r="I890" t="str">
        <f>VLOOKUP($A890,'Medical Examinations'!$A:$J,COLUMN('Medical Examinations'!H889),FALSE)</f>
        <v>No</v>
      </c>
      <c r="J890" t="str">
        <f>VLOOKUP($A890,'Medical Examinations'!$A:$J,COLUMN('Medical Examinations'!I889),FALSE)</f>
        <v>Obesity</v>
      </c>
      <c r="K890" t="str">
        <f>VLOOKUP($A890,'Medical Examinations'!$A:$J,COLUMN('Medical Examinations'!J889),FALSE)</f>
        <v>Prediabetes</v>
      </c>
      <c r="L890" s="30">
        <f>VLOOKUP($A890,'Hospitalisation Details'!$A:$K,COLUMN('Hospitalisation Details'!J889),FALSE)</f>
        <v>32055</v>
      </c>
      <c r="M890" s="23">
        <f>VLOOKUP($A890,'Hospitalisation Details'!$A:$K,COLUMN('Hospitalisation Details'!F889),FALSE)</f>
        <v>12148.2</v>
      </c>
      <c r="N890" t="str">
        <f>VLOOKUP($A890,'Hospitalisation Details'!$A:$K,COLUMN('Hospitalisation Details'!G889),FALSE)</f>
        <v>Tier - 3</v>
      </c>
      <c r="O890" t="str">
        <f>VLOOKUP($A890,'Hospitalisation Details'!$A:$K,COLUMN('Hospitalisation Details'!H889),FALSE)</f>
        <v>Tier - 3</v>
      </c>
      <c r="P890" t="str">
        <f>VLOOKUP($A890,'Hospitalisation Details'!$A:$K,COLUMN('Hospitalisation Details'!I889),FALSE)</f>
        <v>R1012</v>
      </c>
      <c r="Q890">
        <f>VLOOKUP($A890,'Hospitalisation Details'!$A:$K,COLUMN('Hospitalisation Details'!K889),FALSE)</f>
        <v>35</v>
      </c>
    </row>
    <row r="891" spans="1:17" ht="15.75" x14ac:dyDescent="0.25">
      <c r="A891" s="6" t="s">
        <v>931</v>
      </c>
      <c r="B891" t="str">
        <f>VLOOKUP(A891,'Customer Names'!A:E,COLUMN('Customer Names'!D890),FALSE)</f>
        <v>Mr. Jeffrey</v>
      </c>
      <c r="C891">
        <f>VLOOKUP($A891,'Medical Examinations'!$A:$J,COLUMN('Medical Examinations'!B890),FALSE)</f>
        <v>28.9</v>
      </c>
      <c r="D891">
        <f>VLOOKUP($A891,'Medical Examinations'!$A:$J,COLUMN('Medical Examinations'!C890),FALSE)</f>
        <v>11.96</v>
      </c>
      <c r="E891" t="str">
        <f>VLOOKUP($A891,'Medical Examinations'!$A:$J,COLUMN('Medical Examinations'!D890),FALSE)</f>
        <v>No</v>
      </c>
      <c r="F891" t="str">
        <f>VLOOKUP($A891,'Medical Examinations'!$A:$J,COLUMN('Medical Examinations'!E890),FALSE)</f>
        <v>No</v>
      </c>
      <c r="G891" t="str">
        <f>VLOOKUP($A891,'Medical Examinations'!$A:$J,COLUMN('Medical Examinations'!F890),FALSE)</f>
        <v>No</v>
      </c>
      <c r="H891">
        <f>VLOOKUP($A891,'Medical Examinations'!$A:$J,COLUMN('Medical Examinations'!G890),FALSE)</f>
        <v>0</v>
      </c>
      <c r="I891" t="str">
        <f>VLOOKUP($A891,'Medical Examinations'!$A:$J,COLUMN('Medical Examinations'!H890),FALSE)</f>
        <v>No</v>
      </c>
      <c r="J891" t="str">
        <f>VLOOKUP($A891,'Medical Examinations'!$A:$J,COLUMN('Medical Examinations'!I890),FALSE)</f>
        <v>Overweight</v>
      </c>
      <c r="K891" t="str">
        <f>VLOOKUP($A891,'Medical Examinations'!$A:$J,COLUMN('Medical Examinations'!J890),FALSE)</f>
        <v>Diabetes</v>
      </c>
      <c r="L891" s="30">
        <f>VLOOKUP($A891,'Hospitalisation Details'!$A:$K,COLUMN('Hospitalisation Details'!J890),FALSE)</f>
        <v>22904</v>
      </c>
      <c r="M891" s="23">
        <f>VLOOKUP($A891,'Hospitalisation Details'!$A:$K,COLUMN('Hospitalisation Details'!F890),FALSE)</f>
        <v>12146.97</v>
      </c>
      <c r="N891" t="str">
        <f>VLOOKUP($A891,'Hospitalisation Details'!$A:$K,COLUMN('Hospitalisation Details'!G890),FALSE)</f>
        <v>Tier - 3</v>
      </c>
      <c r="O891" t="str">
        <f>VLOOKUP($A891,'Hospitalisation Details'!$A:$K,COLUMN('Hospitalisation Details'!H890),FALSE)</f>
        <v>Tier - 3</v>
      </c>
      <c r="P891" t="str">
        <f>VLOOKUP($A891,'Hospitalisation Details'!$A:$K,COLUMN('Hospitalisation Details'!I890),FALSE)</f>
        <v>R1011</v>
      </c>
      <c r="Q891">
        <f>VLOOKUP($A891,'Hospitalisation Details'!$A:$K,COLUMN('Hospitalisation Details'!K890),FALSE)</f>
        <v>60</v>
      </c>
    </row>
    <row r="892" spans="1:17" ht="15.75" x14ac:dyDescent="0.25">
      <c r="A892" s="6" t="s">
        <v>932</v>
      </c>
      <c r="B892" t="str">
        <f>VLOOKUP(A892,'Customer Names'!A:E,COLUMN('Customer Names'!D891),FALSE)</f>
        <v>Mr. Andrew</v>
      </c>
      <c r="C892">
        <f>VLOOKUP($A892,'Medical Examinations'!$A:$J,COLUMN('Medical Examinations'!B891),FALSE)</f>
        <v>25.74</v>
      </c>
      <c r="D892">
        <f>VLOOKUP($A892,'Medical Examinations'!$A:$J,COLUMN('Medical Examinations'!C891),FALSE)</f>
        <v>7.69</v>
      </c>
      <c r="E892" t="str">
        <f>VLOOKUP($A892,'Medical Examinations'!$A:$J,COLUMN('Medical Examinations'!D891),FALSE)</f>
        <v>No</v>
      </c>
      <c r="F892" t="str">
        <f>VLOOKUP($A892,'Medical Examinations'!$A:$J,COLUMN('Medical Examinations'!E891),FALSE)</f>
        <v>No</v>
      </c>
      <c r="G892" t="str">
        <f>VLOOKUP($A892,'Medical Examinations'!$A:$J,COLUMN('Medical Examinations'!F891),FALSE)</f>
        <v>No</v>
      </c>
      <c r="H892">
        <f>VLOOKUP($A892,'Medical Examinations'!$A:$J,COLUMN('Medical Examinations'!G891),FALSE)</f>
        <v>0</v>
      </c>
      <c r="I892" t="str">
        <f>VLOOKUP($A892,'Medical Examinations'!$A:$J,COLUMN('Medical Examinations'!H891),FALSE)</f>
        <v>No</v>
      </c>
      <c r="J892" t="str">
        <f>VLOOKUP($A892,'Medical Examinations'!$A:$J,COLUMN('Medical Examinations'!I891),FALSE)</f>
        <v>Overweight</v>
      </c>
      <c r="K892" t="str">
        <f>VLOOKUP($A892,'Medical Examinations'!$A:$J,COLUMN('Medical Examinations'!J891),FALSE)</f>
        <v>Diabetes</v>
      </c>
      <c r="L892" s="30">
        <f>VLOOKUP($A892,'Hospitalisation Details'!$A:$K,COLUMN('Hospitalisation Details'!J891),FALSE)</f>
        <v>22954</v>
      </c>
      <c r="M892" s="23">
        <f>VLOOKUP($A892,'Hospitalisation Details'!$A:$K,COLUMN('Hospitalisation Details'!F891),FALSE)</f>
        <v>12142.58</v>
      </c>
      <c r="N892" t="str">
        <f>VLOOKUP($A892,'Hospitalisation Details'!$A:$K,COLUMN('Hospitalisation Details'!G891),FALSE)</f>
        <v>Tier - 3</v>
      </c>
      <c r="O892" t="str">
        <f>VLOOKUP($A892,'Hospitalisation Details'!$A:$K,COLUMN('Hospitalisation Details'!H891),FALSE)</f>
        <v>Tier - 2</v>
      </c>
      <c r="P892" t="str">
        <f>VLOOKUP($A892,'Hospitalisation Details'!$A:$K,COLUMN('Hospitalisation Details'!I891),FALSE)</f>
        <v>R1013</v>
      </c>
      <c r="Q892">
        <f>VLOOKUP($A892,'Hospitalisation Details'!$A:$K,COLUMN('Hospitalisation Details'!K891),FALSE)</f>
        <v>60</v>
      </c>
    </row>
    <row r="893" spans="1:17" ht="15.75" x14ac:dyDescent="0.25">
      <c r="A893" s="6" t="s">
        <v>933</v>
      </c>
      <c r="B893" t="str">
        <f>VLOOKUP(A893,'Customer Names'!A:E,COLUMN('Customer Names'!D892),FALSE)</f>
        <v>Mr. Francisco</v>
      </c>
      <c r="C893">
        <f>VLOOKUP($A893,'Medical Examinations'!$A:$J,COLUMN('Medical Examinations'!B892),FALSE)</f>
        <v>36.06</v>
      </c>
      <c r="D893">
        <f>VLOOKUP($A893,'Medical Examinations'!$A:$J,COLUMN('Medical Examinations'!C892),FALSE)</f>
        <v>8.83</v>
      </c>
      <c r="E893" t="str">
        <f>VLOOKUP($A893,'Medical Examinations'!$A:$J,COLUMN('Medical Examinations'!D892),FALSE)</f>
        <v>No</v>
      </c>
      <c r="F893" t="str">
        <f>VLOOKUP($A893,'Medical Examinations'!$A:$J,COLUMN('Medical Examinations'!E892),FALSE)</f>
        <v>No</v>
      </c>
      <c r="G893" t="str">
        <f>VLOOKUP($A893,'Medical Examinations'!$A:$J,COLUMN('Medical Examinations'!F892),FALSE)</f>
        <v>No</v>
      </c>
      <c r="H893">
        <f>VLOOKUP($A893,'Medical Examinations'!$A:$J,COLUMN('Medical Examinations'!G892),FALSE)</f>
        <v>0</v>
      </c>
      <c r="I893" t="str">
        <f>VLOOKUP($A893,'Medical Examinations'!$A:$J,COLUMN('Medical Examinations'!H892),FALSE)</f>
        <v>No</v>
      </c>
      <c r="J893" t="str">
        <f>VLOOKUP($A893,'Medical Examinations'!$A:$J,COLUMN('Medical Examinations'!I892),FALSE)</f>
        <v>Obesity</v>
      </c>
      <c r="K893" t="str">
        <f>VLOOKUP($A893,'Medical Examinations'!$A:$J,COLUMN('Medical Examinations'!J892),FALSE)</f>
        <v>Diabetes</v>
      </c>
      <c r="L893" s="30">
        <f>VLOOKUP($A893,'Hospitalisation Details'!$A:$K,COLUMN('Hospitalisation Details'!J892),FALSE)</f>
        <v>27288</v>
      </c>
      <c r="M893" s="23">
        <f>VLOOKUP($A893,'Hospitalisation Details'!$A:$K,COLUMN('Hospitalisation Details'!F892),FALSE)</f>
        <v>12137.6</v>
      </c>
      <c r="N893" t="str">
        <f>VLOOKUP($A893,'Hospitalisation Details'!$A:$K,COLUMN('Hospitalisation Details'!G892),FALSE)</f>
        <v>Tier - 3</v>
      </c>
      <c r="O893" t="str">
        <f>VLOOKUP($A893,'Hospitalisation Details'!$A:$K,COLUMN('Hospitalisation Details'!H892),FALSE)</f>
        <v>Tier - 3</v>
      </c>
      <c r="P893" t="str">
        <f>VLOOKUP($A893,'Hospitalisation Details'!$A:$K,COLUMN('Hospitalisation Details'!I892),FALSE)</f>
        <v>R1012</v>
      </c>
      <c r="Q893">
        <f>VLOOKUP($A893,'Hospitalisation Details'!$A:$K,COLUMN('Hospitalisation Details'!K892),FALSE)</f>
        <v>48</v>
      </c>
    </row>
    <row r="894" spans="1:17" ht="15.75" x14ac:dyDescent="0.25">
      <c r="A894" s="6" t="s">
        <v>934</v>
      </c>
      <c r="B894" t="str">
        <f>VLOOKUP(A894,'Customer Names'!A:E,COLUMN('Customer Names'!D893),FALSE)</f>
        <v>Mrs. Rhonda</v>
      </c>
      <c r="C894">
        <f>VLOOKUP($A894,'Medical Examinations'!$A:$J,COLUMN('Medical Examinations'!B893),FALSE)</f>
        <v>43.28</v>
      </c>
      <c r="D894">
        <f>VLOOKUP($A894,'Medical Examinations'!$A:$J,COLUMN('Medical Examinations'!C893),FALSE)</f>
        <v>4.41</v>
      </c>
      <c r="E894" t="str">
        <f>VLOOKUP($A894,'Medical Examinations'!$A:$J,COLUMN('Medical Examinations'!D893),FALSE)</f>
        <v>No</v>
      </c>
      <c r="F894" t="str">
        <f>VLOOKUP($A894,'Medical Examinations'!$A:$J,COLUMN('Medical Examinations'!E893),FALSE)</f>
        <v>No</v>
      </c>
      <c r="G894" t="str">
        <f>VLOOKUP($A894,'Medical Examinations'!$A:$J,COLUMN('Medical Examinations'!F893),FALSE)</f>
        <v>No</v>
      </c>
      <c r="H894">
        <f>VLOOKUP($A894,'Medical Examinations'!$A:$J,COLUMN('Medical Examinations'!G893),FALSE)</f>
        <v>0</v>
      </c>
      <c r="I894" t="str">
        <f>VLOOKUP($A894,'Medical Examinations'!$A:$J,COLUMN('Medical Examinations'!H893),FALSE)</f>
        <v>No</v>
      </c>
      <c r="J894" t="str">
        <f>VLOOKUP($A894,'Medical Examinations'!$A:$J,COLUMN('Medical Examinations'!I893),FALSE)</f>
        <v>Obesity</v>
      </c>
      <c r="K894" t="str">
        <f>VLOOKUP($A894,'Medical Examinations'!$A:$J,COLUMN('Medical Examinations'!J893),FALSE)</f>
        <v>Normal</v>
      </c>
      <c r="L894" s="30">
        <f>VLOOKUP($A894,'Hospitalisation Details'!$A:$K,COLUMN('Hospitalisation Details'!J893),FALSE)</f>
        <v>33548</v>
      </c>
      <c r="M894" s="23">
        <f>VLOOKUP($A894,'Hospitalisation Details'!$A:$K,COLUMN('Hospitalisation Details'!F893),FALSE)</f>
        <v>12130.8</v>
      </c>
      <c r="N894" t="str">
        <f>VLOOKUP($A894,'Hospitalisation Details'!$A:$K,COLUMN('Hospitalisation Details'!G893),FALSE)</f>
        <v>Tier - 3</v>
      </c>
      <c r="O894" t="str">
        <f>VLOOKUP($A894,'Hospitalisation Details'!$A:$K,COLUMN('Hospitalisation Details'!H893),FALSE)</f>
        <v>Tier - 3</v>
      </c>
      <c r="P894" t="str">
        <f>VLOOKUP($A894,'Hospitalisation Details'!$A:$K,COLUMN('Hospitalisation Details'!I893),FALSE)</f>
        <v>R1026</v>
      </c>
      <c r="Q894">
        <f>VLOOKUP($A894,'Hospitalisation Details'!$A:$K,COLUMN('Hospitalisation Details'!K893),FALSE)</f>
        <v>31</v>
      </c>
    </row>
    <row r="895" spans="1:17" ht="15.75" x14ac:dyDescent="0.25">
      <c r="A895" s="6" t="s">
        <v>935</v>
      </c>
      <c r="B895" t="str">
        <f>VLOOKUP(A895,'Customer Names'!A:E,COLUMN('Customer Names'!D894),FALSE)</f>
        <v>Mr. John</v>
      </c>
      <c r="C895">
        <f>VLOOKUP($A895,'Medical Examinations'!$A:$J,COLUMN('Medical Examinations'!B894),FALSE)</f>
        <v>28.785</v>
      </c>
      <c r="D895">
        <f>VLOOKUP($A895,'Medical Examinations'!$A:$J,COLUMN('Medical Examinations'!C894),FALSE)</f>
        <v>9.1</v>
      </c>
      <c r="E895" t="str">
        <f>VLOOKUP($A895,'Medical Examinations'!$A:$J,COLUMN('Medical Examinations'!D894),FALSE)</f>
        <v>Yes</v>
      </c>
      <c r="F895" t="str">
        <f>VLOOKUP($A895,'Medical Examinations'!$A:$J,COLUMN('Medical Examinations'!E894),FALSE)</f>
        <v>No</v>
      </c>
      <c r="G895" t="str">
        <f>VLOOKUP($A895,'Medical Examinations'!$A:$J,COLUMN('Medical Examinations'!F894),FALSE)</f>
        <v>Yes</v>
      </c>
      <c r="H895">
        <f>VLOOKUP($A895,'Medical Examinations'!$A:$J,COLUMN('Medical Examinations'!G894),FALSE)</f>
        <v>1</v>
      </c>
      <c r="I895" t="str">
        <f>VLOOKUP($A895,'Medical Examinations'!$A:$J,COLUMN('Medical Examinations'!H894),FALSE)</f>
        <v>No</v>
      </c>
      <c r="J895" t="str">
        <f>VLOOKUP($A895,'Medical Examinations'!$A:$J,COLUMN('Medical Examinations'!I894),FALSE)</f>
        <v>Overweight</v>
      </c>
      <c r="K895" t="str">
        <f>VLOOKUP($A895,'Medical Examinations'!$A:$J,COLUMN('Medical Examinations'!J894),FALSE)</f>
        <v>Diabetes</v>
      </c>
      <c r="L895" s="30">
        <f>VLOOKUP($A895,'Hospitalisation Details'!$A:$K,COLUMN('Hospitalisation Details'!J894),FALSE)</f>
        <v>23166</v>
      </c>
      <c r="M895" s="23">
        <f>VLOOKUP($A895,'Hospitalisation Details'!$A:$K,COLUMN('Hospitalisation Details'!F894),FALSE)</f>
        <v>12129.61</v>
      </c>
      <c r="N895" t="str">
        <f>VLOOKUP($A895,'Hospitalisation Details'!$A:$K,COLUMN('Hospitalisation Details'!G894),FALSE)</f>
        <v>Tier - 3</v>
      </c>
      <c r="O895" t="str">
        <f>VLOOKUP($A895,'Hospitalisation Details'!$A:$K,COLUMN('Hospitalisation Details'!H894),FALSE)</f>
        <v>Tier - 1</v>
      </c>
      <c r="P895" t="str">
        <f>VLOOKUP($A895,'Hospitalisation Details'!$A:$K,COLUMN('Hospitalisation Details'!I894),FALSE)</f>
        <v>R1012</v>
      </c>
      <c r="Q895">
        <f>VLOOKUP($A895,'Hospitalisation Details'!$A:$K,COLUMN('Hospitalisation Details'!K894),FALSE)</f>
        <v>60</v>
      </c>
    </row>
    <row r="896" spans="1:17" ht="15.75" x14ac:dyDescent="0.25">
      <c r="A896" s="6" t="s">
        <v>936</v>
      </c>
      <c r="B896" t="str">
        <f>VLOOKUP(A896,'Customer Names'!A:E,COLUMN('Customer Names'!D895),FALSE)</f>
        <v>Mr. Miles</v>
      </c>
      <c r="C896">
        <f>VLOOKUP($A896,'Medical Examinations'!$A:$J,COLUMN('Medical Examinations'!B895),FALSE)</f>
        <v>25.46</v>
      </c>
      <c r="D896">
        <f>VLOOKUP($A896,'Medical Examinations'!$A:$J,COLUMN('Medical Examinations'!C895),FALSE)</f>
        <v>11.52</v>
      </c>
      <c r="E896" t="str">
        <f>VLOOKUP($A896,'Medical Examinations'!$A:$J,COLUMN('Medical Examinations'!D895),FALSE)</f>
        <v>Yes</v>
      </c>
      <c r="F896" t="str">
        <f>VLOOKUP($A896,'Medical Examinations'!$A:$J,COLUMN('Medical Examinations'!E895),FALSE)</f>
        <v>No</v>
      </c>
      <c r="G896" t="str">
        <f>VLOOKUP($A896,'Medical Examinations'!$A:$J,COLUMN('Medical Examinations'!F895),FALSE)</f>
        <v>Yes</v>
      </c>
      <c r="H896">
        <f>VLOOKUP($A896,'Medical Examinations'!$A:$J,COLUMN('Medical Examinations'!G895),FALSE)</f>
        <v>1</v>
      </c>
      <c r="I896" t="str">
        <f>VLOOKUP($A896,'Medical Examinations'!$A:$J,COLUMN('Medical Examinations'!H895),FALSE)</f>
        <v>No</v>
      </c>
      <c r="J896" t="str">
        <f>VLOOKUP($A896,'Medical Examinations'!$A:$J,COLUMN('Medical Examinations'!I895),FALSE)</f>
        <v>Overweight</v>
      </c>
      <c r="K896" t="str">
        <f>VLOOKUP($A896,'Medical Examinations'!$A:$J,COLUMN('Medical Examinations'!J895),FALSE)</f>
        <v>Diabetes</v>
      </c>
      <c r="L896" s="30">
        <f>VLOOKUP($A896,'Hospitalisation Details'!$A:$K,COLUMN('Hospitalisation Details'!J895),FALSE)</f>
        <v>23212</v>
      </c>
      <c r="M896" s="23">
        <f>VLOOKUP($A896,'Hospitalisation Details'!$A:$K,COLUMN('Hospitalisation Details'!F895),FALSE)</f>
        <v>12124.99</v>
      </c>
      <c r="N896" t="str">
        <f>VLOOKUP($A896,'Hospitalisation Details'!$A:$K,COLUMN('Hospitalisation Details'!G895),FALSE)</f>
        <v>Tier - 3</v>
      </c>
      <c r="O896" t="str">
        <f>VLOOKUP($A896,'Hospitalisation Details'!$A:$K,COLUMN('Hospitalisation Details'!H895),FALSE)</f>
        <v>Tier - 1</v>
      </c>
      <c r="P896" t="str">
        <f>VLOOKUP($A896,'Hospitalisation Details'!$A:$K,COLUMN('Hospitalisation Details'!I895),FALSE)</f>
        <v>R1012</v>
      </c>
      <c r="Q896">
        <f>VLOOKUP($A896,'Hospitalisation Details'!$A:$K,COLUMN('Hospitalisation Details'!K895),FALSE)</f>
        <v>59</v>
      </c>
    </row>
    <row r="897" spans="1:17" ht="15.75" x14ac:dyDescent="0.25">
      <c r="A897" s="6" t="s">
        <v>937</v>
      </c>
      <c r="B897" t="str">
        <f>VLOOKUP(A897,'Customer Names'!A:E,COLUMN('Customer Names'!D896),FALSE)</f>
        <v>Ms. Justyna</v>
      </c>
      <c r="C897">
        <f>VLOOKUP($A897,'Medical Examinations'!$A:$J,COLUMN('Medical Examinations'!B896),FALSE)</f>
        <v>30.8</v>
      </c>
      <c r="D897">
        <f>VLOOKUP($A897,'Medical Examinations'!$A:$J,COLUMN('Medical Examinations'!C896),FALSE)</f>
        <v>10.95</v>
      </c>
      <c r="E897" t="str">
        <f>VLOOKUP($A897,'Medical Examinations'!$A:$J,COLUMN('Medical Examinations'!D896),FALSE)</f>
        <v>No</v>
      </c>
      <c r="F897" t="str">
        <f>VLOOKUP($A897,'Medical Examinations'!$A:$J,COLUMN('Medical Examinations'!E896),FALSE)</f>
        <v>No</v>
      </c>
      <c r="G897" t="str">
        <f>VLOOKUP($A897,'Medical Examinations'!$A:$J,COLUMN('Medical Examinations'!F896),FALSE)</f>
        <v>No</v>
      </c>
      <c r="H897">
        <f>VLOOKUP($A897,'Medical Examinations'!$A:$J,COLUMN('Medical Examinations'!G896),FALSE)</f>
        <v>0</v>
      </c>
      <c r="I897" t="str">
        <f>VLOOKUP($A897,'Medical Examinations'!$A:$J,COLUMN('Medical Examinations'!H896),FALSE)</f>
        <v>No</v>
      </c>
      <c r="J897" t="str">
        <f>VLOOKUP($A897,'Medical Examinations'!$A:$J,COLUMN('Medical Examinations'!I896),FALSE)</f>
        <v>Obesity</v>
      </c>
      <c r="K897" t="str">
        <f>VLOOKUP($A897,'Medical Examinations'!$A:$J,COLUMN('Medical Examinations'!J896),FALSE)</f>
        <v>Diabetes</v>
      </c>
      <c r="L897" s="30">
        <f>VLOOKUP($A897,'Hospitalisation Details'!$A:$K,COLUMN('Hospitalisation Details'!J896),FALSE)</f>
        <v>25136</v>
      </c>
      <c r="M897" s="23">
        <f>VLOOKUP($A897,'Hospitalisation Details'!$A:$K,COLUMN('Hospitalisation Details'!F896),FALSE)</f>
        <v>12105.32</v>
      </c>
      <c r="N897" t="str">
        <f>VLOOKUP($A897,'Hospitalisation Details'!$A:$K,COLUMN('Hospitalisation Details'!G896),FALSE)</f>
        <v>Tier - 3</v>
      </c>
      <c r="O897" t="str">
        <f>VLOOKUP($A897,'Hospitalisation Details'!$A:$K,COLUMN('Hospitalisation Details'!H896),FALSE)</f>
        <v>Tier - 3</v>
      </c>
      <c r="P897" t="str">
        <f>VLOOKUP($A897,'Hospitalisation Details'!$A:$K,COLUMN('Hospitalisation Details'!I896),FALSE)</f>
        <v>R1011</v>
      </c>
      <c r="Q897">
        <f>VLOOKUP($A897,'Hospitalisation Details'!$A:$K,COLUMN('Hospitalisation Details'!K896),FALSE)</f>
        <v>54</v>
      </c>
    </row>
    <row r="898" spans="1:17" ht="15.75" x14ac:dyDescent="0.25">
      <c r="A898" s="6" t="s">
        <v>938</v>
      </c>
      <c r="B898" t="str">
        <f>VLOOKUP(A898,'Customer Names'!A:E,COLUMN('Customer Names'!D897),FALSE)</f>
        <v>Ms. Lucille</v>
      </c>
      <c r="C898">
        <f>VLOOKUP($A898,'Medical Examinations'!$A:$J,COLUMN('Medical Examinations'!B897),FALSE)</f>
        <v>28.88</v>
      </c>
      <c r="D898">
        <f>VLOOKUP($A898,'Medical Examinations'!$A:$J,COLUMN('Medical Examinations'!C897),FALSE)</f>
        <v>11.5</v>
      </c>
      <c r="E898" t="str">
        <f>VLOOKUP($A898,'Medical Examinations'!$A:$J,COLUMN('Medical Examinations'!D897),FALSE)</f>
        <v>No</v>
      </c>
      <c r="F898" t="str">
        <f>VLOOKUP($A898,'Medical Examinations'!$A:$J,COLUMN('Medical Examinations'!E897),FALSE)</f>
        <v>No</v>
      </c>
      <c r="G898" t="str">
        <f>VLOOKUP($A898,'Medical Examinations'!$A:$J,COLUMN('Medical Examinations'!F897),FALSE)</f>
        <v>No</v>
      </c>
      <c r="H898">
        <f>VLOOKUP($A898,'Medical Examinations'!$A:$J,COLUMN('Medical Examinations'!G897),FALSE)</f>
        <v>0</v>
      </c>
      <c r="I898" t="str">
        <f>VLOOKUP($A898,'Medical Examinations'!$A:$J,COLUMN('Medical Examinations'!H897),FALSE)</f>
        <v>No</v>
      </c>
      <c r="J898" t="str">
        <f>VLOOKUP($A898,'Medical Examinations'!$A:$J,COLUMN('Medical Examinations'!I897),FALSE)</f>
        <v>Overweight</v>
      </c>
      <c r="K898" t="str">
        <f>VLOOKUP($A898,'Medical Examinations'!$A:$J,COLUMN('Medical Examinations'!J897),FALSE)</f>
        <v>Diabetes</v>
      </c>
      <c r="L898" s="30">
        <f>VLOOKUP($A898,'Hospitalisation Details'!$A:$K,COLUMN('Hospitalisation Details'!J897),FALSE)</f>
        <v>25181</v>
      </c>
      <c r="M898" s="23">
        <f>VLOOKUP($A898,'Hospitalisation Details'!$A:$K,COLUMN('Hospitalisation Details'!F897),FALSE)</f>
        <v>12096.65</v>
      </c>
      <c r="N898" t="str">
        <f>VLOOKUP($A898,'Hospitalisation Details'!$A:$K,COLUMN('Hospitalisation Details'!G897),FALSE)</f>
        <v>Tier - 3</v>
      </c>
      <c r="O898" t="str">
        <f>VLOOKUP($A898,'Hospitalisation Details'!$A:$K,COLUMN('Hospitalisation Details'!H897),FALSE)</f>
        <v>Tier - 1</v>
      </c>
      <c r="P898" t="str">
        <f>VLOOKUP($A898,'Hospitalisation Details'!$A:$K,COLUMN('Hospitalisation Details'!I897),FALSE)</f>
        <v>R1024</v>
      </c>
      <c r="Q898">
        <f>VLOOKUP($A898,'Hospitalisation Details'!$A:$K,COLUMN('Hospitalisation Details'!K897),FALSE)</f>
        <v>54</v>
      </c>
    </row>
    <row r="899" spans="1:17" ht="15.75" x14ac:dyDescent="0.25">
      <c r="A899" s="6" t="s">
        <v>939</v>
      </c>
      <c r="B899" t="str">
        <f>VLOOKUP(A899,'Customer Names'!A:E,COLUMN('Customer Names'!D898),FALSE)</f>
        <v>Ms. April</v>
      </c>
      <c r="C899">
        <f>VLOOKUP($A899,'Medical Examinations'!$A:$J,COLUMN('Medical Examinations'!B898),FALSE)</f>
        <v>23</v>
      </c>
      <c r="D899">
        <f>VLOOKUP($A899,'Medical Examinations'!$A:$J,COLUMN('Medical Examinations'!C898),FALSE)</f>
        <v>9.8800000000000008</v>
      </c>
      <c r="E899" t="str">
        <f>VLOOKUP($A899,'Medical Examinations'!$A:$J,COLUMN('Medical Examinations'!D898),FALSE)</f>
        <v>No</v>
      </c>
      <c r="F899" t="str">
        <f>VLOOKUP($A899,'Medical Examinations'!$A:$J,COLUMN('Medical Examinations'!E898),FALSE)</f>
        <v>No</v>
      </c>
      <c r="G899" t="str">
        <f>VLOOKUP($A899,'Medical Examinations'!$A:$J,COLUMN('Medical Examinations'!F898),FALSE)</f>
        <v>No</v>
      </c>
      <c r="H899">
        <f>VLOOKUP($A899,'Medical Examinations'!$A:$J,COLUMN('Medical Examinations'!G898),FALSE)</f>
        <v>0</v>
      </c>
      <c r="I899" t="str">
        <f>VLOOKUP($A899,'Medical Examinations'!$A:$J,COLUMN('Medical Examinations'!H898),FALSE)</f>
        <v>No</v>
      </c>
      <c r="J899" t="str">
        <f>VLOOKUP($A899,'Medical Examinations'!$A:$J,COLUMN('Medical Examinations'!I898),FALSE)</f>
        <v>Healthy Weight</v>
      </c>
      <c r="K899" t="str">
        <f>VLOOKUP($A899,'Medical Examinations'!$A:$J,COLUMN('Medical Examinations'!J898),FALSE)</f>
        <v>Diabetes</v>
      </c>
      <c r="L899" s="30">
        <f>VLOOKUP($A899,'Hospitalisation Details'!$A:$K,COLUMN('Hospitalisation Details'!J898),FALSE)</f>
        <v>25010</v>
      </c>
      <c r="M899" s="23">
        <f>VLOOKUP($A899,'Hospitalisation Details'!$A:$K,COLUMN('Hospitalisation Details'!F898),FALSE)</f>
        <v>12094.48</v>
      </c>
      <c r="N899" t="str">
        <f>VLOOKUP($A899,'Hospitalisation Details'!$A:$K,COLUMN('Hospitalisation Details'!G898),FALSE)</f>
        <v>Tier - 3</v>
      </c>
      <c r="O899" t="str">
        <f>VLOOKUP($A899,'Hospitalisation Details'!$A:$K,COLUMN('Hospitalisation Details'!H898),FALSE)</f>
        <v>Tier - 3</v>
      </c>
      <c r="P899" t="str">
        <f>VLOOKUP($A899,'Hospitalisation Details'!$A:$K,COLUMN('Hospitalisation Details'!I898),FALSE)</f>
        <v>R1011</v>
      </c>
      <c r="Q899">
        <f>VLOOKUP($A899,'Hospitalisation Details'!$A:$K,COLUMN('Hospitalisation Details'!K898),FALSE)</f>
        <v>54</v>
      </c>
    </row>
    <row r="900" spans="1:17" ht="15.75" x14ac:dyDescent="0.25">
      <c r="A900" s="6" t="s">
        <v>940</v>
      </c>
      <c r="B900" t="str">
        <f>VLOOKUP(A900,'Customer Names'!A:E,COLUMN('Customer Names'!D899),FALSE)</f>
        <v>Mr. Robert</v>
      </c>
      <c r="C900">
        <f>VLOOKUP($A900,'Medical Examinations'!$A:$J,COLUMN('Medical Examinations'!B899),FALSE)</f>
        <v>38.25</v>
      </c>
      <c r="D900">
        <f>VLOOKUP($A900,'Medical Examinations'!$A:$J,COLUMN('Medical Examinations'!C899),FALSE)</f>
        <v>6.2</v>
      </c>
      <c r="E900" t="str">
        <f>VLOOKUP($A900,'Medical Examinations'!$A:$J,COLUMN('Medical Examinations'!D899),FALSE)</f>
        <v>No</v>
      </c>
      <c r="F900" t="str">
        <f>VLOOKUP($A900,'Medical Examinations'!$A:$J,COLUMN('Medical Examinations'!E899),FALSE)</f>
        <v>No</v>
      </c>
      <c r="G900" t="str">
        <f>VLOOKUP($A900,'Medical Examinations'!$A:$J,COLUMN('Medical Examinations'!F899),FALSE)</f>
        <v>No</v>
      </c>
      <c r="H900">
        <f>VLOOKUP($A900,'Medical Examinations'!$A:$J,COLUMN('Medical Examinations'!G899),FALSE)</f>
        <v>1</v>
      </c>
      <c r="I900" t="str">
        <f>VLOOKUP($A900,'Medical Examinations'!$A:$J,COLUMN('Medical Examinations'!H899),FALSE)</f>
        <v>No</v>
      </c>
      <c r="J900" t="str">
        <f>VLOOKUP($A900,'Medical Examinations'!$A:$J,COLUMN('Medical Examinations'!I899),FALSE)</f>
        <v>Obesity</v>
      </c>
      <c r="K900" t="str">
        <f>VLOOKUP($A900,'Medical Examinations'!$A:$J,COLUMN('Medical Examinations'!J899),FALSE)</f>
        <v>Prediabetes</v>
      </c>
      <c r="L900" s="30">
        <f>VLOOKUP($A900,'Hospitalisation Details'!$A:$K,COLUMN('Hospitalisation Details'!J899),FALSE)</f>
        <v>30927</v>
      </c>
      <c r="M900" s="23">
        <f>VLOOKUP($A900,'Hospitalisation Details'!$A:$K,COLUMN('Hospitalisation Details'!F899),FALSE)</f>
        <v>12091.34</v>
      </c>
      <c r="N900" t="str">
        <f>VLOOKUP($A900,'Hospitalisation Details'!$A:$K,COLUMN('Hospitalisation Details'!G899),FALSE)</f>
        <v>Tier - 3</v>
      </c>
      <c r="O900" t="str">
        <f>VLOOKUP($A900,'Hospitalisation Details'!$A:$K,COLUMN('Hospitalisation Details'!H899),FALSE)</f>
        <v>Tier - 2</v>
      </c>
      <c r="P900" t="str">
        <f>VLOOKUP($A900,'Hospitalisation Details'!$A:$K,COLUMN('Hospitalisation Details'!I899),FALSE)</f>
        <v>R1022</v>
      </c>
      <c r="Q900">
        <f>VLOOKUP($A900,'Hospitalisation Details'!$A:$K,COLUMN('Hospitalisation Details'!K899),FALSE)</f>
        <v>38</v>
      </c>
    </row>
    <row r="901" spans="1:17" ht="15.75" x14ac:dyDescent="0.25">
      <c r="A901" s="6" t="s">
        <v>941</v>
      </c>
      <c r="B901" t="str">
        <f>VLOOKUP(A901,'Customer Names'!A:E,COLUMN('Customer Names'!D900),FALSE)</f>
        <v>Mrs. Alyssa</v>
      </c>
      <c r="C901">
        <f>VLOOKUP($A901,'Medical Examinations'!$A:$J,COLUMN('Medical Examinations'!B900),FALSE)</f>
        <v>39.25</v>
      </c>
      <c r="D901">
        <f>VLOOKUP($A901,'Medical Examinations'!$A:$J,COLUMN('Medical Examinations'!C900),FALSE)</f>
        <v>8.41</v>
      </c>
      <c r="E901" t="str">
        <f>VLOOKUP($A901,'Medical Examinations'!$A:$J,COLUMN('Medical Examinations'!D900),FALSE)</f>
        <v>Yes</v>
      </c>
      <c r="F901" t="str">
        <f>VLOOKUP($A901,'Medical Examinations'!$A:$J,COLUMN('Medical Examinations'!E900),FALSE)</f>
        <v>No</v>
      </c>
      <c r="G901" t="str">
        <f>VLOOKUP($A901,'Medical Examinations'!$A:$J,COLUMN('Medical Examinations'!F900),FALSE)</f>
        <v>No</v>
      </c>
      <c r="H901">
        <f>VLOOKUP($A901,'Medical Examinations'!$A:$J,COLUMN('Medical Examinations'!G900),FALSE)</f>
        <v>1</v>
      </c>
      <c r="I901" t="str">
        <f>VLOOKUP($A901,'Medical Examinations'!$A:$J,COLUMN('Medical Examinations'!H900),FALSE)</f>
        <v>No</v>
      </c>
      <c r="J901" t="str">
        <f>VLOOKUP($A901,'Medical Examinations'!$A:$J,COLUMN('Medical Examinations'!I900),FALSE)</f>
        <v>Obesity</v>
      </c>
      <c r="K901" t="str">
        <f>VLOOKUP($A901,'Medical Examinations'!$A:$J,COLUMN('Medical Examinations'!J900),FALSE)</f>
        <v>Diabetes</v>
      </c>
      <c r="L901" s="30">
        <f>VLOOKUP($A901,'Hospitalisation Details'!$A:$K,COLUMN('Hospitalisation Details'!J900),FALSE)</f>
        <v>31662</v>
      </c>
      <c r="M901" s="23">
        <f>VLOOKUP($A901,'Hospitalisation Details'!$A:$K,COLUMN('Hospitalisation Details'!F900),FALSE)</f>
        <v>12048.13</v>
      </c>
      <c r="N901" t="str">
        <f>VLOOKUP($A901,'Hospitalisation Details'!$A:$K,COLUMN('Hospitalisation Details'!G900),FALSE)</f>
        <v>Tier - 3</v>
      </c>
      <c r="O901" t="str">
        <f>VLOOKUP($A901,'Hospitalisation Details'!$A:$K,COLUMN('Hospitalisation Details'!H900),FALSE)</f>
        <v>Tier - 2</v>
      </c>
      <c r="P901" t="str">
        <f>VLOOKUP($A901,'Hospitalisation Details'!$A:$K,COLUMN('Hospitalisation Details'!I900),FALSE)</f>
        <v>R1026</v>
      </c>
      <c r="Q901">
        <f>VLOOKUP($A901,'Hospitalisation Details'!$A:$K,COLUMN('Hospitalisation Details'!K900),FALSE)</f>
        <v>36</v>
      </c>
    </row>
    <row r="902" spans="1:17" ht="15.75" x14ac:dyDescent="0.25">
      <c r="A902" s="6" t="s">
        <v>942</v>
      </c>
      <c r="B902" t="str">
        <f>VLOOKUP(A902,'Customer Names'!A:E,COLUMN('Customer Names'!D901),FALSE)</f>
        <v>Ms. Jessica</v>
      </c>
      <c r="C902">
        <f>VLOOKUP($A902,'Medical Examinations'!$A:$J,COLUMN('Medical Examinations'!B901),FALSE)</f>
        <v>26.6</v>
      </c>
      <c r="D902">
        <f>VLOOKUP($A902,'Medical Examinations'!$A:$J,COLUMN('Medical Examinations'!C901),FALSE)</f>
        <v>5.07</v>
      </c>
      <c r="E902" t="str">
        <f>VLOOKUP($A902,'Medical Examinations'!$A:$J,COLUMN('Medical Examinations'!D901),FALSE)</f>
        <v>Yes</v>
      </c>
      <c r="F902" t="str">
        <f>VLOOKUP($A902,'Medical Examinations'!$A:$J,COLUMN('Medical Examinations'!E901),FALSE)</f>
        <v>No</v>
      </c>
      <c r="G902" t="str">
        <f>VLOOKUP($A902,'Medical Examinations'!$A:$J,COLUMN('Medical Examinations'!F901),FALSE)</f>
        <v>No</v>
      </c>
      <c r="H902">
        <f>VLOOKUP($A902,'Medical Examinations'!$A:$J,COLUMN('Medical Examinations'!G901),FALSE)</f>
        <v>2</v>
      </c>
      <c r="I902" t="str">
        <f>VLOOKUP($A902,'Medical Examinations'!$A:$J,COLUMN('Medical Examinations'!H901),FALSE)</f>
        <v>No</v>
      </c>
      <c r="J902" t="str">
        <f>VLOOKUP($A902,'Medical Examinations'!$A:$J,COLUMN('Medical Examinations'!I901),FALSE)</f>
        <v>Overweight</v>
      </c>
      <c r="K902" t="str">
        <f>VLOOKUP($A902,'Medical Examinations'!$A:$J,COLUMN('Medical Examinations'!J901),FALSE)</f>
        <v>Normal</v>
      </c>
      <c r="L902" s="30">
        <f>VLOOKUP($A902,'Hospitalisation Details'!$A:$K,COLUMN('Hospitalisation Details'!J901),FALSE)</f>
        <v>24435</v>
      </c>
      <c r="M902" s="23">
        <f>VLOOKUP($A902,'Hospitalisation Details'!$A:$K,COLUMN('Hospitalisation Details'!F901),FALSE)</f>
        <v>12044.34</v>
      </c>
      <c r="N902" t="str">
        <f>VLOOKUP($A902,'Hospitalisation Details'!$A:$K,COLUMN('Hospitalisation Details'!G901),FALSE)</f>
        <v>Tier - 3</v>
      </c>
      <c r="O902" t="str">
        <f>VLOOKUP($A902,'Hospitalisation Details'!$A:$K,COLUMN('Hospitalisation Details'!H901),FALSE)</f>
        <v>Tier - 1</v>
      </c>
      <c r="P902" t="str">
        <f>VLOOKUP($A902,'Hospitalisation Details'!$A:$K,COLUMN('Hospitalisation Details'!I901),FALSE)</f>
        <v>R1012</v>
      </c>
      <c r="Q902">
        <f>VLOOKUP($A902,'Hospitalisation Details'!$A:$K,COLUMN('Hospitalisation Details'!K901),FALSE)</f>
        <v>56</v>
      </c>
    </row>
    <row r="903" spans="1:17" ht="15.75" x14ac:dyDescent="0.25">
      <c r="A903" s="6" t="s">
        <v>943</v>
      </c>
      <c r="B903" t="str">
        <f>VLOOKUP(A903,'Customer Names'!A:E,COLUMN('Customer Names'!D902),FALSE)</f>
        <v>Mr. Patrick</v>
      </c>
      <c r="C903">
        <f>VLOOKUP($A903,'Medical Examinations'!$A:$J,COLUMN('Medical Examinations'!B902),FALSE)</f>
        <v>35.700000000000003</v>
      </c>
      <c r="D903">
        <f>VLOOKUP($A903,'Medical Examinations'!$A:$J,COLUMN('Medical Examinations'!C902),FALSE)</f>
        <v>4.0599999999999996</v>
      </c>
      <c r="E903" t="str">
        <f>VLOOKUP($A903,'Medical Examinations'!$A:$J,COLUMN('Medical Examinations'!D902),FALSE)</f>
        <v>No</v>
      </c>
      <c r="F903" t="str">
        <f>VLOOKUP($A903,'Medical Examinations'!$A:$J,COLUMN('Medical Examinations'!E902),FALSE)</f>
        <v>No</v>
      </c>
      <c r="G903" t="str">
        <f>VLOOKUP($A903,'Medical Examinations'!$A:$J,COLUMN('Medical Examinations'!F902),FALSE)</f>
        <v>Yes</v>
      </c>
      <c r="H903">
        <f>VLOOKUP($A903,'Medical Examinations'!$A:$J,COLUMN('Medical Examinations'!G902),FALSE)</f>
        <v>1</v>
      </c>
      <c r="I903" t="str">
        <f>VLOOKUP($A903,'Medical Examinations'!$A:$J,COLUMN('Medical Examinations'!H902),FALSE)</f>
        <v>No</v>
      </c>
      <c r="J903" t="str">
        <f>VLOOKUP($A903,'Medical Examinations'!$A:$J,COLUMN('Medical Examinations'!I902),FALSE)</f>
        <v>Obesity</v>
      </c>
      <c r="K903" t="str">
        <f>VLOOKUP($A903,'Medical Examinations'!$A:$J,COLUMN('Medical Examinations'!J902),FALSE)</f>
        <v>Normal</v>
      </c>
      <c r="L903" s="30">
        <f>VLOOKUP($A903,'Hospitalisation Details'!$A:$K,COLUMN('Hospitalisation Details'!J902),FALSE)</f>
        <v>29144</v>
      </c>
      <c r="M903" s="23">
        <f>VLOOKUP($A903,'Hospitalisation Details'!$A:$K,COLUMN('Hospitalisation Details'!F902),FALSE)</f>
        <v>12035.18</v>
      </c>
      <c r="N903" t="str">
        <f>VLOOKUP($A903,'Hospitalisation Details'!$A:$K,COLUMN('Hospitalisation Details'!G902),FALSE)</f>
        <v>Tier - 3</v>
      </c>
      <c r="O903" t="str">
        <f>VLOOKUP($A903,'Hospitalisation Details'!$A:$K,COLUMN('Hospitalisation Details'!H902),FALSE)</f>
        <v>Tier - 3</v>
      </c>
      <c r="P903" t="str">
        <f>VLOOKUP($A903,'Hospitalisation Details'!$A:$K,COLUMN('Hospitalisation Details'!I902),FALSE)</f>
        <v>R1021</v>
      </c>
      <c r="Q903">
        <f>VLOOKUP($A903,'Hospitalisation Details'!$A:$K,COLUMN('Hospitalisation Details'!K902),FALSE)</f>
        <v>43</v>
      </c>
    </row>
    <row r="904" spans="1:17" ht="15.75" x14ac:dyDescent="0.25">
      <c r="A904" s="6" t="s">
        <v>944</v>
      </c>
      <c r="B904" t="str">
        <f>VLOOKUP(A904,'Customer Names'!A:E,COLUMN('Customer Names'!D903),FALSE)</f>
        <v>Ms. Emilie</v>
      </c>
      <c r="C904">
        <f>VLOOKUP($A904,'Medical Examinations'!$A:$J,COLUMN('Medical Examinations'!B903),FALSE)</f>
        <v>20.100000000000001</v>
      </c>
      <c r="D904">
        <f>VLOOKUP($A904,'Medical Examinations'!$A:$J,COLUMN('Medical Examinations'!C903),FALSE)</f>
        <v>10.52</v>
      </c>
      <c r="E904" t="str">
        <f>VLOOKUP($A904,'Medical Examinations'!$A:$J,COLUMN('Medical Examinations'!D903),FALSE)</f>
        <v>No</v>
      </c>
      <c r="F904" t="str">
        <f>VLOOKUP($A904,'Medical Examinations'!$A:$J,COLUMN('Medical Examinations'!E903),FALSE)</f>
        <v>No</v>
      </c>
      <c r="G904" t="str">
        <f>VLOOKUP($A904,'Medical Examinations'!$A:$J,COLUMN('Medical Examinations'!F903),FALSE)</f>
        <v>No</v>
      </c>
      <c r="H904">
        <f>VLOOKUP($A904,'Medical Examinations'!$A:$J,COLUMN('Medical Examinations'!G903),FALSE)</f>
        <v>0</v>
      </c>
      <c r="I904" t="str">
        <f>VLOOKUP($A904,'Medical Examinations'!$A:$J,COLUMN('Medical Examinations'!H903),FALSE)</f>
        <v>No</v>
      </c>
      <c r="J904" t="str">
        <f>VLOOKUP($A904,'Medical Examinations'!$A:$J,COLUMN('Medical Examinations'!I903),FALSE)</f>
        <v>Healthy Weight</v>
      </c>
      <c r="K904" t="str">
        <f>VLOOKUP($A904,'Medical Examinations'!$A:$J,COLUMN('Medical Examinations'!J903),FALSE)</f>
        <v>Diabetes</v>
      </c>
      <c r="L904" s="30">
        <f>VLOOKUP($A904,'Hospitalisation Details'!$A:$K,COLUMN('Hospitalisation Details'!J903),FALSE)</f>
        <v>24044</v>
      </c>
      <c r="M904" s="23">
        <f>VLOOKUP($A904,'Hospitalisation Details'!$A:$K,COLUMN('Hospitalisation Details'!F903),FALSE)</f>
        <v>12032.33</v>
      </c>
      <c r="N904" t="str">
        <f>VLOOKUP($A904,'Hospitalisation Details'!$A:$K,COLUMN('Hospitalisation Details'!G903),FALSE)</f>
        <v>Tier - 3</v>
      </c>
      <c r="O904" t="str">
        <f>VLOOKUP($A904,'Hospitalisation Details'!$A:$K,COLUMN('Hospitalisation Details'!H903),FALSE)</f>
        <v>Tier - 1</v>
      </c>
      <c r="P904" t="str">
        <f>VLOOKUP($A904,'Hospitalisation Details'!$A:$K,COLUMN('Hospitalisation Details'!I903),FALSE)</f>
        <v>R1011</v>
      </c>
      <c r="Q904">
        <f>VLOOKUP($A904,'Hospitalisation Details'!$A:$K,COLUMN('Hospitalisation Details'!K903),FALSE)</f>
        <v>57</v>
      </c>
    </row>
    <row r="905" spans="1:17" ht="15.75" x14ac:dyDescent="0.25">
      <c r="A905" s="6" t="s">
        <v>945</v>
      </c>
      <c r="B905" t="str">
        <f>VLOOKUP(A905,'Customer Names'!A:E,COLUMN('Customer Names'!D904),FALSE)</f>
        <v>Ms. Caitlin</v>
      </c>
      <c r="C905">
        <f>VLOOKUP($A905,'Medical Examinations'!$A:$J,COLUMN('Medical Examinations'!B904),FALSE)</f>
        <v>22.23</v>
      </c>
      <c r="D905">
        <f>VLOOKUP($A905,'Medical Examinations'!$A:$J,COLUMN('Medical Examinations'!C904),FALSE)</f>
        <v>9.65</v>
      </c>
      <c r="E905" t="str">
        <f>VLOOKUP($A905,'Medical Examinations'!$A:$J,COLUMN('Medical Examinations'!D904),FALSE)</f>
        <v>No</v>
      </c>
      <c r="F905" t="str">
        <f>VLOOKUP($A905,'Medical Examinations'!$A:$J,COLUMN('Medical Examinations'!E904),FALSE)</f>
        <v>No</v>
      </c>
      <c r="G905" t="str">
        <f>VLOOKUP($A905,'Medical Examinations'!$A:$J,COLUMN('Medical Examinations'!F904),FALSE)</f>
        <v>No</v>
      </c>
      <c r="H905">
        <f>VLOOKUP($A905,'Medical Examinations'!$A:$J,COLUMN('Medical Examinations'!G904),FALSE)</f>
        <v>0</v>
      </c>
      <c r="I905" t="str">
        <f>VLOOKUP($A905,'Medical Examinations'!$A:$J,COLUMN('Medical Examinations'!H904),FALSE)</f>
        <v>No</v>
      </c>
      <c r="J905" t="str">
        <f>VLOOKUP($A905,'Medical Examinations'!$A:$J,COLUMN('Medical Examinations'!I904),FALSE)</f>
        <v>Healthy Weight</v>
      </c>
      <c r="K905" t="str">
        <f>VLOOKUP($A905,'Medical Examinations'!$A:$J,COLUMN('Medical Examinations'!J904),FALSE)</f>
        <v>Diabetes</v>
      </c>
      <c r="L905" s="30">
        <f>VLOOKUP($A905,'Hospitalisation Details'!$A:$K,COLUMN('Hospitalisation Details'!J904),FALSE)</f>
        <v>23902</v>
      </c>
      <c r="M905" s="23">
        <f>VLOOKUP($A905,'Hospitalisation Details'!$A:$K,COLUMN('Hospitalisation Details'!F904),FALSE)</f>
        <v>12029.29</v>
      </c>
      <c r="N905" t="str">
        <f>VLOOKUP($A905,'Hospitalisation Details'!$A:$K,COLUMN('Hospitalisation Details'!G904),FALSE)</f>
        <v>Tier - 3</v>
      </c>
      <c r="O905" t="str">
        <f>VLOOKUP($A905,'Hospitalisation Details'!$A:$K,COLUMN('Hospitalisation Details'!H904),FALSE)</f>
        <v>Tier - 2</v>
      </c>
      <c r="P905" t="str">
        <f>VLOOKUP($A905,'Hospitalisation Details'!$A:$K,COLUMN('Hospitalisation Details'!I904),FALSE)</f>
        <v>R1024</v>
      </c>
      <c r="Q905">
        <f>VLOOKUP($A905,'Hospitalisation Details'!$A:$K,COLUMN('Hospitalisation Details'!K904),FALSE)</f>
        <v>57</v>
      </c>
    </row>
    <row r="906" spans="1:17" ht="15.75" x14ac:dyDescent="0.25">
      <c r="A906" s="6" t="s">
        <v>946</v>
      </c>
      <c r="B906" t="str">
        <f>VLOOKUP(A906,'Customer Names'!A:E,COLUMN('Customer Names'!D905),FALSE)</f>
        <v>Mr. Joseph</v>
      </c>
      <c r="C906">
        <f>VLOOKUP($A906,'Medical Examinations'!$A:$J,COLUMN('Medical Examinations'!B905),FALSE)</f>
        <v>36.47</v>
      </c>
      <c r="D906">
        <f>VLOOKUP($A906,'Medical Examinations'!$A:$J,COLUMN('Medical Examinations'!C905),FALSE)</f>
        <v>6.21</v>
      </c>
      <c r="E906" t="str">
        <f>VLOOKUP($A906,'Medical Examinations'!$A:$J,COLUMN('Medical Examinations'!D905),FALSE)</f>
        <v>No</v>
      </c>
      <c r="F906" t="str">
        <f>VLOOKUP($A906,'Medical Examinations'!$A:$J,COLUMN('Medical Examinations'!E905),FALSE)</f>
        <v>No</v>
      </c>
      <c r="G906" t="str">
        <f>VLOOKUP($A906,'Medical Examinations'!$A:$J,COLUMN('Medical Examinations'!F905),FALSE)</f>
        <v>No</v>
      </c>
      <c r="H906">
        <f>VLOOKUP($A906,'Medical Examinations'!$A:$J,COLUMN('Medical Examinations'!G905),FALSE)</f>
        <v>0</v>
      </c>
      <c r="I906" t="str">
        <f>VLOOKUP($A906,'Medical Examinations'!$A:$J,COLUMN('Medical Examinations'!H905),FALSE)</f>
        <v>No</v>
      </c>
      <c r="J906" t="str">
        <f>VLOOKUP($A906,'Medical Examinations'!$A:$J,COLUMN('Medical Examinations'!I905),FALSE)</f>
        <v>Obesity</v>
      </c>
      <c r="K906" t="str">
        <f>VLOOKUP($A906,'Medical Examinations'!$A:$J,COLUMN('Medical Examinations'!J905),FALSE)</f>
        <v>Prediabetes</v>
      </c>
      <c r="L906" s="30">
        <f>VLOOKUP($A906,'Hospitalisation Details'!$A:$K,COLUMN('Hospitalisation Details'!J905),FALSE)</f>
        <v>30241</v>
      </c>
      <c r="M906" s="23">
        <f>VLOOKUP($A906,'Hospitalisation Details'!$A:$K,COLUMN('Hospitalisation Details'!F905),FALSE)</f>
        <v>12001.29</v>
      </c>
      <c r="N906" t="str">
        <f>VLOOKUP($A906,'Hospitalisation Details'!$A:$K,COLUMN('Hospitalisation Details'!G905),FALSE)</f>
        <v>Tier - 3</v>
      </c>
      <c r="O906" t="str">
        <f>VLOOKUP($A906,'Hospitalisation Details'!$A:$K,COLUMN('Hospitalisation Details'!H905),FALSE)</f>
        <v>Tier - 3</v>
      </c>
      <c r="P906" t="str">
        <f>VLOOKUP($A906,'Hospitalisation Details'!$A:$K,COLUMN('Hospitalisation Details'!I905),FALSE)</f>
        <v>R1021</v>
      </c>
      <c r="Q906">
        <f>VLOOKUP($A906,'Hospitalisation Details'!$A:$K,COLUMN('Hospitalisation Details'!K905),FALSE)</f>
        <v>40</v>
      </c>
    </row>
    <row r="907" spans="1:17" ht="15.75" x14ac:dyDescent="0.25">
      <c r="A907" s="6" t="s">
        <v>947</v>
      </c>
      <c r="B907" t="str">
        <f>VLOOKUP(A907,'Customer Names'!A:E,COLUMN('Customer Names'!D906),FALSE)</f>
        <v>Ms. Wendy</v>
      </c>
      <c r="C907">
        <f>VLOOKUP($A907,'Medical Examinations'!$A:$J,COLUMN('Medical Examinations'!B906),FALSE)</f>
        <v>49.64</v>
      </c>
      <c r="D907">
        <f>VLOOKUP($A907,'Medical Examinations'!$A:$J,COLUMN('Medical Examinations'!C906),FALSE)</f>
        <v>4.76</v>
      </c>
      <c r="E907" t="str">
        <f>VLOOKUP($A907,'Medical Examinations'!$A:$J,COLUMN('Medical Examinations'!D906),FALSE)</f>
        <v>No</v>
      </c>
      <c r="F907" t="str">
        <f>VLOOKUP($A907,'Medical Examinations'!$A:$J,COLUMN('Medical Examinations'!E906),FALSE)</f>
        <v>No</v>
      </c>
      <c r="G907" t="str">
        <f>VLOOKUP($A907,'Medical Examinations'!$A:$J,COLUMN('Medical Examinations'!F906),FALSE)</f>
        <v>Yes</v>
      </c>
      <c r="H907">
        <f>VLOOKUP($A907,'Medical Examinations'!$A:$J,COLUMN('Medical Examinations'!G906),FALSE)</f>
        <v>1</v>
      </c>
      <c r="I907" t="str">
        <f>VLOOKUP($A907,'Medical Examinations'!$A:$J,COLUMN('Medical Examinations'!H906),FALSE)</f>
        <v>No</v>
      </c>
      <c r="J907" t="str">
        <f>VLOOKUP($A907,'Medical Examinations'!$A:$J,COLUMN('Medical Examinations'!I906),FALSE)</f>
        <v>Obesity</v>
      </c>
      <c r="K907" t="str">
        <f>VLOOKUP($A907,'Medical Examinations'!$A:$J,COLUMN('Medical Examinations'!J906),FALSE)</f>
        <v>Normal</v>
      </c>
      <c r="L907" s="30">
        <f>VLOOKUP($A907,'Hospitalisation Details'!$A:$K,COLUMN('Hospitalisation Details'!J906),FALSE)</f>
        <v>34315</v>
      </c>
      <c r="M907" s="23">
        <f>VLOOKUP($A907,'Hospitalisation Details'!$A:$K,COLUMN('Hospitalisation Details'!F906),FALSE)</f>
        <v>11994.89</v>
      </c>
      <c r="N907" t="str">
        <f>VLOOKUP($A907,'Hospitalisation Details'!$A:$K,COLUMN('Hospitalisation Details'!G906),FALSE)</f>
        <v>Tier - 3</v>
      </c>
      <c r="O907" t="str">
        <f>VLOOKUP($A907,'Hospitalisation Details'!$A:$K,COLUMN('Hospitalisation Details'!H906),FALSE)</f>
        <v>Tier - 2</v>
      </c>
      <c r="P907" t="str">
        <f>VLOOKUP($A907,'Hospitalisation Details'!$A:$K,COLUMN('Hospitalisation Details'!I906),FALSE)</f>
        <v>R1012</v>
      </c>
      <c r="Q907">
        <f>VLOOKUP($A907,'Hospitalisation Details'!$A:$K,COLUMN('Hospitalisation Details'!K906),FALSE)</f>
        <v>29</v>
      </c>
    </row>
    <row r="908" spans="1:17" ht="15.75" x14ac:dyDescent="0.25">
      <c r="A908" s="6" t="s">
        <v>948</v>
      </c>
      <c r="B908" t="str">
        <f>VLOOKUP(A908,'Customer Names'!A:E,COLUMN('Customer Names'!D907),FALSE)</f>
        <v>Mrs. Leah</v>
      </c>
      <c r="C908">
        <f>VLOOKUP($A908,'Medical Examinations'!$A:$J,COLUMN('Medical Examinations'!B907),FALSE)</f>
        <v>36.799999999999997</v>
      </c>
      <c r="D908">
        <f>VLOOKUP($A908,'Medical Examinations'!$A:$J,COLUMN('Medical Examinations'!C907),FALSE)</f>
        <v>5.73</v>
      </c>
      <c r="E908" t="str">
        <f>VLOOKUP($A908,'Medical Examinations'!$A:$J,COLUMN('Medical Examinations'!D907),FALSE)</f>
        <v>Yes</v>
      </c>
      <c r="F908" t="str">
        <f>VLOOKUP($A908,'Medical Examinations'!$A:$J,COLUMN('Medical Examinations'!E907),FALSE)</f>
        <v>No</v>
      </c>
      <c r="G908" t="str">
        <f>VLOOKUP($A908,'Medical Examinations'!$A:$J,COLUMN('Medical Examinations'!F907),FALSE)</f>
        <v>Yes</v>
      </c>
      <c r="H908">
        <f>VLOOKUP($A908,'Medical Examinations'!$A:$J,COLUMN('Medical Examinations'!G907),FALSE)</f>
        <v>1</v>
      </c>
      <c r="I908" t="str">
        <f>VLOOKUP($A908,'Medical Examinations'!$A:$J,COLUMN('Medical Examinations'!H907),FALSE)</f>
        <v>No</v>
      </c>
      <c r="J908" t="str">
        <f>VLOOKUP($A908,'Medical Examinations'!$A:$J,COLUMN('Medical Examinations'!I907),FALSE)</f>
        <v>Obesity</v>
      </c>
      <c r="K908" t="str">
        <f>VLOOKUP($A908,'Medical Examinations'!$A:$J,COLUMN('Medical Examinations'!J907),FALSE)</f>
        <v>Prediabetes</v>
      </c>
      <c r="L908" s="30">
        <f>VLOOKUP($A908,'Hospitalisation Details'!$A:$K,COLUMN('Hospitalisation Details'!J907),FALSE)</f>
        <v>30501</v>
      </c>
      <c r="M908" s="23">
        <f>VLOOKUP($A908,'Hospitalisation Details'!$A:$K,COLUMN('Hospitalisation Details'!F907),FALSE)</f>
        <v>11987.68</v>
      </c>
      <c r="N908" t="str">
        <f>VLOOKUP($A908,'Hospitalisation Details'!$A:$K,COLUMN('Hospitalisation Details'!G907),FALSE)</f>
        <v>Tier - 3</v>
      </c>
      <c r="O908" t="str">
        <f>VLOOKUP($A908,'Hospitalisation Details'!$A:$K,COLUMN('Hospitalisation Details'!H907),FALSE)</f>
        <v>Tier - 2</v>
      </c>
      <c r="P908" t="str">
        <f>VLOOKUP($A908,'Hospitalisation Details'!$A:$K,COLUMN('Hospitalisation Details'!I907),FALSE)</f>
        <v>R1026</v>
      </c>
      <c r="Q908">
        <f>VLOOKUP($A908,'Hospitalisation Details'!$A:$K,COLUMN('Hospitalisation Details'!K907),FALSE)</f>
        <v>39</v>
      </c>
    </row>
    <row r="909" spans="1:17" ht="15.75" x14ac:dyDescent="0.25">
      <c r="A909" s="6" t="s">
        <v>949</v>
      </c>
      <c r="B909" t="str">
        <f>VLOOKUP(A909,'Customer Names'!A:E,COLUMN('Customer Names'!D908),FALSE)</f>
        <v>Mr. Wayne</v>
      </c>
      <c r="C909">
        <f>VLOOKUP($A909,'Medical Examinations'!$A:$J,COLUMN('Medical Examinations'!B908),FALSE)</f>
        <v>33.880000000000003</v>
      </c>
      <c r="D909">
        <f>VLOOKUP($A909,'Medical Examinations'!$A:$J,COLUMN('Medical Examinations'!C908),FALSE)</f>
        <v>10.78</v>
      </c>
      <c r="E909" t="str">
        <f>VLOOKUP($A909,'Medical Examinations'!$A:$J,COLUMN('Medical Examinations'!D908),FALSE)</f>
        <v>Yes</v>
      </c>
      <c r="F909" t="str">
        <f>VLOOKUP($A909,'Medical Examinations'!$A:$J,COLUMN('Medical Examinations'!E908),FALSE)</f>
        <v>No</v>
      </c>
      <c r="G909" t="str">
        <f>VLOOKUP($A909,'Medical Examinations'!$A:$J,COLUMN('Medical Examinations'!F908),FALSE)</f>
        <v>No</v>
      </c>
      <c r="H909">
        <f>VLOOKUP($A909,'Medical Examinations'!$A:$J,COLUMN('Medical Examinations'!G908),FALSE)</f>
        <v>0</v>
      </c>
      <c r="I909" t="str">
        <f>VLOOKUP($A909,'Medical Examinations'!$A:$J,COLUMN('Medical Examinations'!H908),FALSE)</f>
        <v>No</v>
      </c>
      <c r="J909" t="str">
        <f>VLOOKUP($A909,'Medical Examinations'!$A:$J,COLUMN('Medical Examinations'!I908),FALSE)</f>
        <v>Obesity</v>
      </c>
      <c r="K909" t="str">
        <f>VLOOKUP($A909,'Medical Examinations'!$A:$J,COLUMN('Medical Examinations'!J908),FALSE)</f>
        <v>Diabetes</v>
      </c>
      <c r="L909" s="30">
        <f>VLOOKUP($A909,'Hospitalisation Details'!$A:$K,COLUMN('Hospitalisation Details'!J908),FALSE)</f>
        <v>24828</v>
      </c>
      <c r="M909" s="23">
        <f>VLOOKUP($A909,'Hospitalisation Details'!$A:$K,COLUMN('Hospitalisation Details'!F908),FALSE)</f>
        <v>11987.17</v>
      </c>
      <c r="N909" t="str">
        <f>VLOOKUP($A909,'Hospitalisation Details'!$A:$K,COLUMN('Hospitalisation Details'!G908),FALSE)</f>
        <v>Tier - 3</v>
      </c>
      <c r="O909" t="str">
        <f>VLOOKUP($A909,'Hospitalisation Details'!$A:$K,COLUMN('Hospitalisation Details'!H908),FALSE)</f>
        <v>Tier - 3</v>
      </c>
      <c r="P909" t="str">
        <f>VLOOKUP($A909,'Hospitalisation Details'!$A:$K,COLUMN('Hospitalisation Details'!I908),FALSE)</f>
        <v>R1013</v>
      </c>
      <c r="Q909">
        <f>VLOOKUP($A909,'Hospitalisation Details'!$A:$K,COLUMN('Hospitalisation Details'!K908),FALSE)</f>
        <v>55</v>
      </c>
    </row>
    <row r="910" spans="1:17" ht="15.75" x14ac:dyDescent="0.25">
      <c r="A910" s="6" t="s">
        <v>950</v>
      </c>
      <c r="B910" t="str">
        <f>VLOOKUP(A910,'Customer Names'!A:E,COLUMN('Customer Names'!D909),FALSE)</f>
        <v>Mr. Jason</v>
      </c>
      <c r="C910">
        <f>VLOOKUP($A910,'Medical Examinations'!$A:$J,COLUMN('Medical Examinations'!B909),FALSE)</f>
        <v>32.01</v>
      </c>
      <c r="D910">
        <f>VLOOKUP($A910,'Medical Examinations'!$A:$J,COLUMN('Medical Examinations'!C909),FALSE)</f>
        <v>5.08</v>
      </c>
      <c r="E910" t="str">
        <f>VLOOKUP($A910,'Medical Examinations'!$A:$J,COLUMN('Medical Examinations'!D909),FALSE)</f>
        <v>Yes</v>
      </c>
      <c r="F910" t="str">
        <f>VLOOKUP($A910,'Medical Examinations'!$A:$J,COLUMN('Medical Examinations'!E909),FALSE)</f>
        <v>No</v>
      </c>
      <c r="G910" t="str">
        <f>VLOOKUP($A910,'Medical Examinations'!$A:$J,COLUMN('Medical Examinations'!F909),FALSE)</f>
        <v>No</v>
      </c>
      <c r="H910">
        <f>VLOOKUP($A910,'Medical Examinations'!$A:$J,COLUMN('Medical Examinations'!G909),FALSE)</f>
        <v>1</v>
      </c>
      <c r="I910" t="str">
        <f>VLOOKUP($A910,'Medical Examinations'!$A:$J,COLUMN('Medical Examinations'!H909),FALSE)</f>
        <v>No</v>
      </c>
      <c r="J910" t="str">
        <f>VLOOKUP($A910,'Medical Examinations'!$A:$J,COLUMN('Medical Examinations'!I909),FALSE)</f>
        <v>Obesity</v>
      </c>
      <c r="K910" t="str">
        <f>VLOOKUP($A910,'Medical Examinations'!$A:$J,COLUMN('Medical Examinations'!J909),FALSE)</f>
        <v>Normal</v>
      </c>
      <c r="L910" s="30">
        <f>VLOOKUP($A910,'Hospitalisation Details'!$A:$K,COLUMN('Hospitalisation Details'!J909),FALSE)</f>
        <v>23649</v>
      </c>
      <c r="M910" s="23">
        <f>VLOOKUP($A910,'Hospitalisation Details'!$A:$K,COLUMN('Hospitalisation Details'!F909),FALSE)</f>
        <v>11946.63</v>
      </c>
      <c r="N910" t="str">
        <f>VLOOKUP($A910,'Hospitalisation Details'!$A:$K,COLUMN('Hospitalisation Details'!G909),FALSE)</f>
        <v>Tier - 3</v>
      </c>
      <c r="O910" t="str">
        <f>VLOOKUP($A910,'Hospitalisation Details'!$A:$K,COLUMN('Hospitalisation Details'!H909),FALSE)</f>
        <v>Tier - 2</v>
      </c>
      <c r="P910" t="str">
        <f>VLOOKUP($A910,'Hospitalisation Details'!$A:$K,COLUMN('Hospitalisation Details'!I909),FALSE)</f>
        <v>R1013</v>
      </c>
      <c r="Q910">
        <f>VLOOKUP($A910,'Hospitalisation Details'!$A:$K,COLUMN('Hospitalisation Details'!K909),FALSE)</f>
        <v>58</v>
      </c>
    </row>
    <row r="911" spans="1:17" ht="15.75" x14ac:dyDescent="0.25">
      <c r="A911" s="6" t="s">
        <v>951</v>
      </c>
      <c r="B911" t="str">
        <f>VLOOKUP(A911,'Customer Names'!A:E,COLUMN('Customer Names'!D910),FALSE)</f>
        <v>Mr. Floris</v>
      </c>
      <c r="C911">
        <f>VLOOKUP($A911,'Medical Examinations'!$A:$J,COLUMN('Medical Examinations'!B910),FALSE)</f>
        <v>33.630000000000003</v>
      </c>
      <c r="D911">
        <f>VLOOKUP($A911,'Medical Examinations'!$A:$J,COLUMN('Medical Examinations'!C910),FALSE)</f>
        <v>11.39</v>
      </c>
      <c r="E911" t="str">
        <f>VLOOKUP($A911,'Medical Examinations'!$A:$J,COLUMN('Medical Examinations'!D910),FALSE)</f>
        <v>No</v>
      </c>
      <c r="F911" t="str">
        <f>VLOOKUP($A911,'Medical Examinations'!$A:$J,COLUMN('Medical Examinations'!E910),FALSE)</f>
        <v>No</v>
      </c>
      <c r="G911" t="str">
        <f>VLOOKUP($A911,'Medical Examinations'!$A:$J,COLUMN('Medical Examinations'!F910),FALSE)</f>
        <v>No</v>
      </c>
      <c r="H911">
        <f>VLOOKUP($A911,'Medical Examinations'!$A:$J,COLUMN('Medical Examinations'!G910),FALSE)</f>
        <v>0</v>
      </c>
      <c r="I911" t="str">
        <f>VLOOKUP($A911,'Medical Examinations'!$A:$J,COLUMN('Medical Examinations'!H910),FALSE)</f>
        <v>No</v>
      </c>
      <c r="J911" t="str">
        <f>VLOOKUP($A911,'Medical Examinations'!$A:$J,COLUMN('Medical Examinations'!I910),FALSE)</f>
        <v>Obesity</v>
      </c>
      <c r="K911" t="str">
        <f>VLOOKUP($A911,'Medical Examinations'!$A:$J,COLUMN('Medical Examinations'!J910),FALSE)</f>
        <v>Diabetes</v>
      </c>
      <c r="L911" s="30">
        <f>VLOOKUP($A911,'Hospitalisation Details'!$A:$K,COLUMN('Hospitalisation Details'!J910),FALSE)</f>
        <v>24047</v>
      </c>
      <c r="M911" s="23">
        <f>VLOOKUP($A911,'Hospitalisation Details'!$A:$K,COLUMN('Hospitalisation Details'!F910),FALSE)</f>
        <v>11945.13</v>
      </c>
      <c r="N911" t="str">
        <f>VLOOKUP($A911,'Hospitalisation Details'!$A:$K,COLUMN('Hospitalisation Details'!G910),FALSE)</f>
        <v>Tier - 3</v>
      </c>
      <c r="O911" t="str">
        <f>VLOOKUP($A911,'Hospitalisation Details'!$A:$K,COLUMN('Hospitalisation Details'!H910),FALSE)</f>
        <v>Tier - 2</v>
      </c>
      <c r="P911" t="str">
        <f>VLOOKUP($A911,'Hospitalisation Details'!$A:$K,COLUMN('Hospitalisation Details'!I910),FALSE)</f>
        <v>R1012</v>
      </c>
      <c r="Q911">
        <f>VLOOKUP($A911,'Hospitalisation Details'!$A:$K,COLUMN('Hospitalisation Details'!K910),FALSE)</f>
        <v>57</v>
      </c>
    </row>
    <row r="912" spans="1:17" ht="15.75" x14ac:dyDescent="0.25">
      <c r="A912" s="6" t="s">
        <v>952</v>
      </c>
      <c r="B912" t="str">
        <f>VLOOKUP(A912,'Customer Names'!A:E,COLUMN('Customer Names'!D911),FALSE)</f>
        <v>Mr. Marc</v>
      </c>
      <c r="C912">
        <f>VLOOKUP($A912,'Medical Examinations'!$A:$J,COLUMN('Medical Examinations'!B911),FALSE)</f>
        <v>34.865000000000002</v>
      </c>
      <c r="D912">
        <f>VLOOKUP($A912,'Medical Examinations'!$A:$J,COLUMN('Medical Examinations'!C911),FALSE)</f>
        <v>5.35</v>
      </c>
      <c r="E912" t="str">
        <f>VLOOKUP($A912,'Medical Examinations'!$A:$J,COLUMN('Medical Examinations'!D911),FALSE)</f>
        <v>Yes</v>
      </c>
      <c r="F912" t="str">
        <f>VLOOKUP($A912,'Medical Examinations'!$A:$J,COLUMN('Medical Examinations'!E911),FALSE)</f>
        <v>No</v>
      </c>
      <c r="G912" t="str">
        <f>VLOOKUP($A912,'Medical Examinations'!$A:$J,COLUMN('Medical Examinations'!F911),FALSE)</f>
        <v>No</v>
      </c>
      <c r="H912">
        <f>VLOOKUP($A912,'Medical Examinations'!$A:$J,COLUMN('Medical Examinations'!G911),FALSE)</f>
        <v>1</v>
      </c>
      <c r="I912" t="str">
        <f>VLOOKUP($A912,'Medical Examinations'!$A:$J,COLUMN('Medical Examinations'!H911),FALSE)</f>
        <v>No</v>
      </c>
      <c r="J912" t="str">
        <f>VLOOKUP($A912,'Medical Examinations'!$A:$J,COLUMN('Medical Examinations'!I911),FALSE)</f>
        <v>Obesity</v>
      </c>
      <c r="K912" t="str">
        <f>VLOOKUP($A912,'Medical Examinations'!$A:$J,COLUMN('Medical Examinations'!J911),FALSE)</f>
        <v>Normal</v>
      </c>
      <c r="L912" s="30">
        <f>VLOOKUP($A912,'Hospitalisation Details'!$A:$K,COLUMN('Hospitalisation Details'!J911),FALSE)</f>
        <v>23736</v>
      </c>
      <c r="M912" s="23">
        <f>VLOOKUP($A912,'Hospitalisation Details'!$A:$K,COLUMN('Hospitalisation Details'!F911),FALSE)</f>
        <v>11944.59</v>
      </c>
      <c r="N912" t="str">
        <f>VLOOKUP($A912,'Hospitalisation Details'!$A:$K,COLUMN('Hospitalisation Details'!G911),FALSE)</f>
        <v>Tier - 3</v>
      </c>
      <c r="O912" t="str">
        <f>VLOOKUP($A912,'Hospitalisation Details'!$A:$K,COLUMN('Hospitalisation Details'!H911),FALSE)</f>
        <v>Tier - 2</v>
      </c>
      <c r="P912" t="str">
        <f>VLOOKUP($A912,'Hospitalisation Details'!$A:$K,COLUMN('Hospitalisation Details'!I911),FALSE)</f>
        <v>R1016</v>
      </c>
      <c r="Q912">
        <f>VLOOKUP($A912,'Hospitalisation Details'!$A:$K,COLUMN('Hospitalisation Details'!K911),FALSE)</f>
        <v>58</v>
      </c>
    </row>
    <row r="913" spans="1:17" ht="15.75" x14ac:dyDescent="0.25">
      <c r="A913" s="6" t="s">
        <v>953</v>
      </c>
      <c r="B913" t="str">
        <f>VLOOKUP(A913,'Customer Names'!A:E,COLUMN('Customer Names'!D912),FALSE)</f>
        <v>Mr. Christopher</v>
      </c>
      <c r="C913">
        <f>VLOOKUP($A913,'Medical Examinations'!$A:$J,COLUMN('Medical Examinations'!B912),FALSE)</f>
        <v>43.11</v>
      </c>
      <c r="D913">
        <f>VLOOKUP($A913,'Medical Examinations'!$A:$J,COLUMN('Medical Examinations'!C912),FALSE)</f>
        <v>5.6</v>
      </c>
      <c r="E913" t="str">
        <f>VLOOKUP($A913,'Medical Examinations'!$A:$J,COLUMN('Medical Examinations'!D912),FALSE)</f>
        <v>No</v>
      </c>
      <c r="F913" t="str">
        <f>VLOOKUP($A913,'Medical Examinations'!$A:$J,COLUMN('Medical Examinations'!E912),FALSE)</f>
        <v>No</v>
      </c>
      <c r="G913" t="str">
        <f>VLOOKUP($A913,'Medical Examinations'!$A:$J,COLUMN('Medical Examinations'!F912),FALSE)</f>
        <v>No</v>
      </c>
      <c r="H913">
        <f>VLOOKUP($A913,'Medical Examinations'!$A:$J,COLUMN('Medical Examinations'!G912),FALSE)</f>
        <v>0</v>
      </c>
      <c r="I913" t="str">
        <f>VLOOKUP($A913,'Medical Examinations'!$A:$J,COLUMN('Medical Examinations'!H912),FALSE)</f>
        <v>No</v>
      </c>
      <c r="J913" t="str">
        <f>VLOOKUP($A913,'Medical Examinations'!$A:$J,COLUMN('Medical Examinations'!I912),FALSE)</f>
        <v>Obesity</v>
      </c>
      <c r="K913" t="str">
        <f>VLOOKUP($A913,'Medical Examinations'!$A:$J,COLUMN('Medical Examinations'!J912),FALSE)</f>
        <v>Normal</v>
      </c>
      <c r="L913" s="30">
        <f>VLOOKUP($A913,'Hospitalisation Details'!$A:$K,COLUMN('Hospitalisation Details'!J912),FALSE)</f>
        <v>33530</v>
      </c>
      <c r="M913" s="23">
        <f>VLOOKUP($A913,'Hospitalisation Details'!$A:$K,COLUMN('Hospitalisation Details'!F912),FALSE)</f>
        <v>11941.83</v>
      </c>
      <c r="N913" t="str">
        <f>VLOOKUP($A913,'Hospitalisation Details'!$A:$K,COLUMN('Hospitalisation Details'!G912),FALSE)</f>
        <v>Tier - 3</v>
      </c>
      <c r="O913" t="str">
        <f>VLOOKUP($A913,'Hospitalisation Details'!$A:$K,COLUMN('Hospitalisation Details'!H912),FALSE)</f>
        <v>Tier - 1</v>
      </c>
      <c r="P913" t="str">
        <f>VLOOKUP($A913,'Hospitalisation Details'!$A:$K,COLUMN('Hospitalisation Details'!I912),FALSE)</f>
        <v>R1023</v>
      </c>
      <c r="Q913">
        <f>VLOOKUP($A913,'Hospitalisation Details'!$A:$K,COLUMN('Hospitalisation Details'!K912),FALSE)</f>
        <v>31</v>
      </c>
    </row>
    <row r="914" spans="1:17" ht="15.75" x14ac:dyDescent="0.25">
      <c r="A914" s="6" t="s">
        <v>954</v>
      </c>
      <c r="B914" t="str">
        <f>VLOOKUP(A914,'Customer Names'!A:E,COLUMN('Customer Names'!D913),FALSE)</f>
        <v>Mr. Kevin</v>
      </c>
      <c r="C914">
        <f>VLOOKUP($A914,'Medical Examinations'!$A:$J,COLUMN('Medical Examinations'!B913),FALSE)</f>
        <v>30.305</v>
      </c>
      <c r="D914">
        <f>VLOOKUP($A914,'Medical Examinations'!$A:$J,COLUMN('Medical Examinations'!C913),FALSE)</f>
        <v>4.2699999999999996</v>
      </c>
      <c r="E914" t="str">
        <f>VLOOKUP($A914,'Medical Examinations'!$A:$J,COLUMN('Medical Examinations'!D913),FALSE)</f>
        <v>Yes</v>
      </c>
      <c r="F914" t="str">
        <f>VLOOKUP($A914,'Medical Examinations'!$A:$J,COLUMN('Medical Examinations'!E913),FALSE)</f>
        <v>No</v>
      </c>
      <c r="G914" t="str">
        <f>VLOOKUP($A914,'Medical Examinations'!$A:$J,COLUMN('Medical Examinations'!F913),FALSE)</f>
        <v>No</v>
      </c>
      <c r="H914">
        <f>VLOOKUP($A914,'Medical Examinations'!$A:$J,COLUMN('Medical Examinations'!G913),FALSE)</f>
        <v>1</v>
      </c>
      <c r="I914" t="str">
        <f>VLOOKUP($A914,'Medical Examinations'!$A:$J,COLUMN('Medical Examinations'!H913),FALSE)</f>
        <v>No</v>
      </c>
      <c r="J914" t="str">
        <f>VLOOKUP($A914,'Medical Examinations'!$A:$J,COLUMN('Medical Examinations'!I913),FALSE)</f>
        <v>Obesity</v>
      </c>
      <c r="K914" t="str">
        <f>VLOOKUP($A914,'Medical Examinations'!$A:$J,COLUMN('Medical Examinations'!J913),FALSE)</f>
        <v>Normal</v>
      </c>
      <c r="L914" s="30">
        <f>VLOOKUP($A914,'Hospitalisation Details'!$A:$K,COLUMN('Hospitalisation Details'!J913),FALSE)</f>
        <v>23591</v>
      </c>
      <c r="M914" s="23">
        <f>VLOOKUP($A914,'Hospitalisation Details'!$A:$K,COLUMN('Hospitalisation Details'!F913),FALSE)</f>
        <v>11938.26</v>
      </c>
      <c r="N914" t="str">
        <f>VLOOKUP($A914,'Hospitalisation Details'!$A:$K,COLUMN('Hospitalisation Details'!G913),FALSE)</f>
        <v>Tier - 3</v>
      </c>
      <c r="O914" t="str">
        <f>VLOOKUP($A914,'Hospitalisation Details'!$A:$K,COLUMN('Hospitalisation Details'!H913),FALSE)</f>
        <v>Tier - 3</v>
      </c>
      <c r="P914" t="str">
        <f>VLOOKUP($A914,'Hospitalisation Details'!$A:$K,COLUMN('Hospitalisation Details'!I913),FALSE)</f>
        <v>R1019</v>
      </c>
      <c r="Q914">
        <f>VLOOKUP($A914,'Hospitalisation Details'!$A:$K,COLUMN('Hospitalisation Details'!K913),FALSE)</f>
        <v>58</v>
      </c>
    </row>
    <row r="915" spans="1:17" ht="15.75" x14ac:dyDescent="0.25">
      <c r="A915" s="6" t="s">
        <v>955</v>
      </c>
      <c r="B915" t="str">
        <f>VLOOKUP(A915,'Customer Names'!A:E,COLUMN('Customer Names'!D914),FALSE)</f>
        <v>Mr. Aharon</v>
      </c>
      <c r="C915">
        <f>VLOOKUP($A915,'Medical Examinations'!$A:$J,COLUMN('Medical Examinations'!B914),FALSE)</f>
        <v>25.175000000000001</v>
      </c>
      <c r="D915">
        <f>VLOOKUP($A915,'Medical Examinations'!$A:$J,COLUMN('Medical Examinations'!C914),FALSE)</f>
        <v>5.57</v>
      </c>
      <c r="E915" t="str">
        <f>VLOOKUP($A915,'Medical Examinations'!$A:$J,COLUMN('Medical Examinations'!D914),FALSE)</f>
        <v>Yes</v>
      </c>
      <c r="F915" t="str">
        <f>VLOOKUP($A915,'Medical Examinations'!$A:$J,COLUMN('Medical Examinations'!E914),FALSE)</f>
        <v>No</v>
      </c>
      <c r="G915" t="str">
        <f>VLOOKUP($A915,'Medical Examinations'!$A:$J,COLUMN('Medical Examinations'!F914),FALSE)</f>
        <v>No</v>
      </c>
      <c r="H915">
        <f>VLOOKUP($A915,'Medical Examinations'!$A:$J,COLUMN('Medical Examinations'!G914),FALSE)</f>
        <v>1</v>
      </c>
      <c r="I915" t="str">
        <f>VLOOKUP($A915,'Medical Examinations'!$A:$J,COLUMN('Medical Examinations'!H914),FALSE)</f>
        <v>No</v>
      </c>
      <c r="J915" t="str">
        <f>VLOOKUP($A915,'Medical Examinations'!$A:$J,COLUMN('Medical Examinations'!I914),FALSE)</f>
        <v>Overweight</v>
      </c>
      <c r="K915" t="str">
        <f>VLOOKUP($A915,'Medical Examinations'!$A:$J,COLUMN('Medical Examinations'!J914),FALSE)</f>
        <v>Normal</v>
      </c>
      <c r="L915" s="30">
        <f>VLOOKUP($A915,'Hospitalisation Details'!$A:$K,COLUMN('Hospitalisation Details'!J914),FALSE)</f>
        <v>23731</v>
      </c>
      <c r="M915" s="23">
        <f>VLOOKUP($A915,'Hospitalisation Details'!$A:$K,COLUMN('Hospitalisation Details'!F914),FALSE)</f>
        <v>11931.13</v>
      </c>
      <c r="N915" t="str">
        <f>VLOOKUP($A915,'Hospitalisation Details'!$A:$K,COLUMN('Hospitalisation Details'!G914),FALSE)</f>
        <v>Tier - 3</v>
      </c>
      <c r="O915" t="str">
        <f>VLOOKUP($A915,'Hospitalisation Details'!$A:$K,COLUMN('Hospitalisation Details'!H914),FALSE)</f>
        <v>Tier - 1</v>
      </c>
      <c r="P915" t="str">
        <f>VLOOKUP($A915,'Hospitalisation Details'!$A:$K,COLUMN('Hospitalisation Details'!I914),FALSE)</f>
        <v>R1019</v>
      </c>
      <c r="Q915">
        <f>VLOOKUP($A915,'Hospitalisation Details'!$A:$K,COLUMN('Hospitalisation Details'!K914),FALSE)</f>
        <v>58</v>
      </c>
    </row>
    <row r="916" spans="1:17" ht="15.75" x14ac:dyDescent="0.25">
      <c r="A916" s="6" t="s">
        <v>956</v>
      </c>
      <c r="B916" t="str">
        <f>VLOOKUP(A916,'Customer Names'!A:E,COLUMN('Customer Names'!D915),FALSE)</f>
        <v>Mr. Lawrence</v>
      </c>
      <c r="C916">
        <f>VLOOKUP($A916,'Medical Examinations'!$A:$J,COLUMN('Medical Examinations'!B915),FALSE)</f>
        <v>26.8</v>
      </c>
      <c r="D916">
        <f>VLOOKUP($A916,'Medical Examinations'!$A:$J,COLUMN('Medical Examinations'!C915),FALSE)</f>
        <v>5.68</v>
      </c>
      <c r="E916" t="str">
        <f>VLOOKUP($A916,'Medical Examinations'!$A:$J,COLUMN('Medical Examinations'!D915),FALSE)</f>
        <v>Yes</v>
      </c>
      <c r="F916" t="str">
        <f>VLOOKUP($A916,'Medical Examinations'!$A:$J,COLUMN('Medical Examinations'!E915),FALSE)</f>
        <v>No</v>
      </c>
      <c r="G916" t="str">
        <f>VLOOKUP($A916,'Medical Examinations'!$A:$J,COLUMN('Medical Examinations'!F915),FALSE)</f>
        <v>No</v>
      </c>
      <c r="H916">
        <f>VLOOKUP($A916,'Medical Examinations'!$A:$J,COLUMN('Medical Examinations'!G915),FALSE)</f>
        <v>1</v>
      </c>
      <c r="I916" t="str">
        <f>VLOOKUP($A916,'Medical Examinations'!$A:$J,COLUMN('Medical Examinations'!H915),FALSE)</f>
        <v>No</v>
      </c>
      <c r="J916" t="str">
        <f>VLOOKUP($A916,'Medical Examinations'!$A:$J,COLUMN('Medical Examinations'!I915),FALSE)</f>
        <v>Overweight</v>
      </c>
      <c r="K916" t="str">
        <f>VLOOKUP($A916,'Medical Examinations'!$A:$J,COLUMN('Medical Examinations'!J915),FALSE)</f>
        <v>Normal</v>
      </c>
      <c r="L916" s="30">
        <f>VLOOKUP($A916,'Hospitalisation Details'!$A:$K,COLUMN('Hospitalisation Details'!J915),FALSE)</f>
        <v>23700</v>
      </c>
      <c r="M916" s="23">
        <f>VLOOKUP($A916,'Hospitalisation Details'!$A:$K,COLUMN('Hospitalisation Details'!F915),FALSE)</f>
        <v>11918.2</v>
      </c>
      <c r="N916" t="str">
        <f>VLOOKUP($A916,'Hospitalisation Details'!$A:$K,COLUMN('Hospitalisation Details'!G915),FALSE)</f>
        <v>Tier - 3</v>
      </c>
      <c r="O916" t="str">
        <f>VLOOKUP($A916,'Hospitalisation Details'!$A:$K,COLUMN('Hospitalisation Details'!H915),FALSE)</f>
        <v>Tier - 1</v>
      </c>
      <c r="P916" t="str">
        <f>VLOOKUP($A916,'Hospitalisation Details'!$A:$K,COLUMN('Hospitalisation Details'!I915),FALSE)</f>
        <v>R1021</v>
      </c>
      <c r="Q916">
        <f>VLOOKUP($A916,'Hospitalisation Details'!$A:$K,COLUMN('Hospitalisation Details'!K915),FALSE)</f>
        <v>58</v>
      </c>
    </row>
    <row r="917" spans="1:17" ht="15.75" x14ac:dyDescent="0.25">
      <c r="A917" s="6" t="s">
        <v>957</v>
      </c>
      <c r="B917" t="str">
        <f>VLOOKUP(A917,'Customer Names'!A:E,COLUMN('Customer Names'!D916),FALSE)</f>
        <v>Mr. Malcolm</v>
      </c>
      <c r="C917">
        <f>VLOOKUP($A917,'Medical Examinations'!$A:$J,COLUMN('Medical Examinations'!B916),FALSE)</f>
        <v>21.78</v>
      </c>
      <c r="D917">
        <f>VLOOKUP($A917,'Medical Examinations'!$A:$J,COLUMN('Medical Examinations'!C916),FALSE)</f>
        <v>5.3</v>
      </c>
      <c r="E917" t="str">
        <f>VLOOKUP($A917,'Medical Examinations'!$A:$J,COLUMN('Medical Examinations'!D916),FALSE)</f>
        <v>No</v>
      </c>
      <c r="F917" t="str">
        <f>VLOOKUP($A917,'Medical Examinations'!$A:$J,COLUMN('Medical Examinations'!E916),FALSE)</f>
        <v>Yes</v>
      </c>
      <c r="G917" t="str">
        <f>VLOOKUP($A917,'Medical Examinations'!$A:$J,COLUMN('Medical Examinations'!F916),FALSE)</f>
        <v>No</v>
      </c>
      <c r="H917">
        <f>VLOOKUP($A917,'Medical Examinations'!$A:$J,COLUMN('Medical Examinations'!G916),FALSE)</f>
        <v>1</v>
      </c>
      <c r="I917" t="str">
        <f>VLOOKUP($A917,'Medical Examinations'!$A:$J,COLUMN('Medical Examinations'!H916),FALSE)</f>
        <v>No</v>
      </c>
      <c r="J917" t="str">
        <f>VLOOKUP($A917,'Medical Examinations'!$A:$J,COLUMN('Medical Examinations'!I916),FALSE)</f>
        <v>Healthy Weight</v>
      </c>
      <c r="K917" t="str">
        <f>VLOOKUP($A917,'Medical Examinations'!$A:$J,COLUMN('Medical Examinations'!J916),FALSE)</f>
        <v>Normal</v>
      </c>
      <c r="L917" s="30">
        <f>VLOOKUP($A917,'Hospitalisation Details'!$A:$K,COLUMN('Hospitalisation Details'!J916),FALSE)</f>
        <v>38140</v>
      </c>
      <c r="M917" s="23">
        <f>VLOOKUP($A917,'Hospitalisation Details'!$A:$K,COLUMN('Hospitalisation Details'!F916),FALSE)</f>
        <v>11884.05</v>
      </c>
      <c r="N917" t="str">
        <f>VLOOKUP($A917,'Hospitalisation Details'!$A:$K,COLUMN('Hospitalisation Details'!G916),FALSE)</f>
        <v>Tier - 3</v>
      </c>
      <c r="O917" t="str">
        <f>VLOOKUP($A917,'Hospitalisation Details'!$A:$K,COLUMN('Hospitalisation Details'!H916),FALSE)</f>
        <v>Tier - 3</v>
      </c>
      <c r="P917" t="str">
        <f>VLOOKUP($A917,'Hospitalisation Details'!$A:$K,COLUMN('Hospitalisation Details'!I916),FALSE)</f>
        <v>R1013</v>
      </c>
      <c r="Q917">
        <f>VLOOKUP($A917,'Hospitalisation Details'!$A:$K,COLUMN('Hospitalisation Details'!K916),FALSE)</f>
        <v>19</v>
      </c>
    </row>
    <row r="918" spans="1:17" ht="15.75" x14ac:dyDescent="0.25">
      <c r="A918" s="6" t="s">
        <v>958</v>
      </c>
      <c r="B918" t="str">
        <f>VLOOKUP(A918,'Customer Names'!A:E,COLUMN('Customer Names'!D917),FALSE)</f>
        <v>Ms. Anna</v>
      </c>
      <c r="C918">
        <f>VLOOKUP($A918,'Medical Examinations'!$A:$J,COLUMN('Medical Examinations'!B917),FALSE)</f>
        <v>30.14</v>
      </c>
      <c r="D918">
        <f>VLOOKUP($A918,'Medical Examinations'!$A:$J,COLUMN('Medical Examinations'!C917),FALSE)</f>
        <v>9.4499999999999993</v>
      </c>
      <c r="E918" t="str">
        <f>VLOOKUP($A918,'Medical Examinations'!$A:$J,COLUMN('Medical Examinations'!D917),FALSE)</f>
        <v>Yes</v>
      </c>
      <c r="F918" t="str">
        <f>VLOOKUP($A918,'Medical Examinations'!$A:$J,COLUMN('Medical Examinations'!E917),FALSE)</f>
        <v>No</v>
      </c>
      <c r="G918" t="str">
        <f>VLOOKUP($A918,'Medical Examinations'!$A:$J,COLUMN('Medical Examinations'!F917),FALSE)</f>
        <v>No</v>
      </c>
      <c r="H918">
        <f>VLOOKUP($A918,'Medical Examinations'!$A:$J,COLUMN('Medical Examinations'!G917),FALSE)</f>
        <v>0</v>
      </c>
      <c r="I918" t="str">
        <f>VLOOKUP($A918,'Medical Examinations'!$A:$J,COLUMN('Medical Examinations'!H917),FALSE)</f>
        <v>No</v>
      </c>
      <c r="J918" t="str">
        <f>VLOOKUP($A918,'Medical Examinations'!$A:$J,COLUMN('Medical Examinations'!I917),FALSE)</f>
        <v>Obesity</v>
      </c>
      <c r="K918" t="str">
        <f>VLOOKUP($A918,'Medical Examinations'!$A:$J,COLUMN('Medical Examinations'!J917),FALSE)</f>
        <v>Diabetes</v>
      </c>
      <c r="L918" s="30">
        <f>VLOOKUP($A918,'Hospitalisation Details'!$A:$K,COLUMN('Hospitalisation Details'!J917),FALSE)</f>
        <v>24774</v>
      </c>
      <c r="M918" s="23">
        <f>VLOOKUP($A918,'Hospitalisation Details'!$A:$K,COLUMN('Hospitalisation Details'!F917),FALSE)</f>
        <v>11881.97</v>
      </c>
      <c r="N918" t="str">
        <f>VLOOKUP($A918,'Hospitalisation Details'!$A:$K,COLUMN('Hospitalisation Details'!G917),FALSE)</f>
        <v>Tier - 3</v>
      </c>
      <c r="O918" t="str">
        <f>VLOOKUP($A918,'Hospitalisation Details'!$A:$K,COLUMN('Hospitalisation Details'!H917),FALSE)</f>
        <v>Tier - 1</v>
      </c>
      <c r="P918" t="str">
        <f>VLOOKUP($A918,'Hospitalisation Details'!$A:$K,COLUMN('Hospitalisation Details'!I917),FALSE)</f>
        <v>R1013</v>
      </c>
      <c r="Q918">
        <f>VLOOKUP($A918,'Hospitalisation Details'!$A:$K,COLUMN('Hospitalisation Details'!K917),FALSE)</f>
        <v>55</v>
      </c>
    </row>
    <row r="919" spans="1:17" ht="15.75" x14ac:dyDescent="0.25">
      <c r="A919" s="6" t="s">
        <v>959</v>
      </c>
      <c r="B919" t="str">
        <f>VLOOKUP(A919,'Customer Names'!A:E,COLUMN('Customer Names'!D918),FALSE)</f>
        <v>Ms. Jenny</v>
      </c>
      <c r="C919">
        <f>VLOOKUP($A919,'Medical Examinations'!$A:$J,COLUMN('Medical Examinations'!B918),FALSE)</f>
        <v>29.7</v>
      </c>
      <c r="D919">
        <f>VLOOKUP($A919,'Medical Examinations'!$A:$J,COLUMN('Medical Examinations'!C918),FALSE)</f>
        <v>6.79</v>
      </c>
      <c r="E919" t="str">
        <f>VLOOKUP($A919,'Medical Examinations'!$A:$J,COLUMN('Medical Examinations'!D918),FALSE)</f>
        <v>Yes</v>
      </c>
      <c r="F919" t="str">
        <f>VLOOKUP($A919,'Medical Examinations'!$A:$J,COLUMN('Medical Examinations'!E918),FALSE)</f>
        <v>No</v>
      </c>
      <c r="G919" t="str">
        <f>VLOOKUP($A919,'Medical Examinations'!$A:$J,COLUMN('Medical Examinations'!F918),FALSE)</f>
        <v>No</v>
      </c>
      <c r="H919">
        <f>VLOOKUP($A919,'Medical Examinations'!$A:$J,COLUMN('Medical Examinations'!G918),FALSE)</f>
        <v>0</v>
      </c>
      <c r="I919" t="str">
        <f>VLOOKUP($A919,'Medical Examinations'!$A:$J,COLUMN('Medical Examinations'!H918),FALSE)</f>
        <v>No</v>
      </c>
      <c r="J919" t="str">
        <f>VLOOKUP($A919,'Medical Examinations'!$A:$J,COLUMN('Medical Examinations'!I918),FALSE)</f>
        <v>Overweight</v>
      </c>
      <c r="K919" t="str">
        <f>VLOOKUP($A919,'Medical Examinations'!$A:$J,COLUMN('Medical Examinations'!J918),FALSE)</f>
        <v>Diabetes</v>
      </c>
      <c r="L919" s="30">
        <f>VLOOKUP($A919,'Hospitalisation Details'!$A:$K,COLUMN('Hospitalisation Details'!J918),FALSE)</f>
        <v>24667</v>
      </c>
      <c r="M919" s="23">
        <f>VLOOKUP($A919,'Hospitalisation Details'!$A:$K,COLUMN('Hospitalisation Details'!F918),FALSE)</f>
        <v>11881.36</v>
      </c>
      <c r="N919" t="str">
        <f>VLOOKUP($A919,'Hospitalisation Details'!$A:$K,COLUMN('Hospitalisation Details'!G918),FALSE)</f>
        <v>Tier - 3</v>
      </c>
      <c r="O919" t="str">
        <f>VLOOKUP($A919,'Hospitalisation Details'!$A:$K,COLUMN('Hospitalisation Details'!H918),FALSE)</f>
        <v>Tier - 2</v>
      </c>
      <c r="P919" t="str">
        <f>VLOOKUP($A919,'Hospitalisation Details'!$A:$K,COLUMN('Hospitalisation Details'!I918),FALSE)</f>
        <v>R1011</v>
      </c>
      <c r="Q919">
        <f>VLOOKUP($A919,'Hospitalisation Details'!$A:$K,COLUMN('Hospitalisation Details'!K918),FALSE)</f>
        <v>55</v>
      </c>
    </row>
    <row r="920" spans="1:17" ht="15.75" x14ac:dyDescent="0.25">
      <c r="A920" s="6" t="s">
        <v>960</v>
      </c>
      <c r="B920" t="str">
        <f>VLOOKUP(A920,'Customer Names'!A:E,COLUMN('Customer Names'!D919),FALSE)</f>
        <v>Ms. Melissa</v>
      </c>
      <c r="C920">
        <f>VLOOKUP($A920,'Medical Examinations'!$A:$J,COLUMN('Medical Examinations'!B919),FALSE)</f>
        <v>32.395000000000003</v>
      </c>
      <c r="D920">
        <f>VLOOKUP($A920,'Medical Examinations'!$A:$J,COLUMN('Medical Examinations'!C919),FALSE)</f>
        <v>11.1</v>
      </c>
      <c r="E920" t="str">
        <f>VLOOKUP($A920,'Medical Examinations'!$A:$J,COLUMN('Medical Examinations'!D919),FALSE)</f>
        <v>Yes</v>
      </c>
      <c r="F920" t="str">
        <f>VLOOKUP($A920,'Medical Examinations'!$A:$J,COLUMN('Medical Examinations'!E919),FALSE)</f>
        <v>No</v>
      </c>
      <c r="G920" t="str">
        <f>VLOOKUP($A920,'Medical Examinations'!$A:$J,COLUMN('Medical Examinations'!F919),FALSE)</f>
        <v>No</v>
      </c>
      <c r="H920">
        <f>VLOOKUP($A920,'Medical Examinations'!$A:$J,COLUMN('Medical Examinations'!G919),FALSE)</f>
        <v>0</v>
      </c>
      <c r="I920" t="str">
        <f>VLOOKUP($A920,'Medical Examinations'!$A:$J,COLUMN('Medical Examinations'!H919),FALSE)</f>
        <v>No</v>
      </c>
      <c r="J920" t="str">
        <f>VLOOKUP($A920,'Medical Examinations'!$A:$J,COLUMN('Medical Examinations'!I919),FALSE)</f>
        <v>Obesity</v>
      </c>
      <c r="K920" t="str">
        <f>VLOOKUP($A920,'Medical Examinations'!$A:$J,COLUMN('Medical Examinations'!J919),FALSE)</f>
        <v>Diabetes</v>
      </c>
      <c r="L920" s="30">
        <f>VLOOKUP($A920,'Hospitalisation Details'!$A:$K,COLUMN('Hospitalisation Details'!J919),FALSE)</f>
        <v>24708</v>
      </c>
      <c r="M920" s="23">
        <f>VLOOKUP($A920,'Hospitalisation Details'!$A:$K,COLUMN('Hospitalisation Details'!F919),FALSE)</f>
        <v>11879.1</v>
      </c>
      <c r="N920" t="str">
        <f>VLOOKUP($A920,'Hospitalisation Details'!$A:$K,COLUMN('Hospitalisation Details'!G919),FALSE)</f>
        <v>Tier - 3</v>
      </c>
      <c r="O920" t="str">
        <f>VLOOKUP($A920,'Hospitalisation Details'!$A:$K,COLUMN('Hospitalisation Details'!H919),FALSE)</f>
        <v>Tier - 3</v>
      </c>
      <c r="P920" t="str">
        <f>VLOOKUP($A920,'Hospitalisation Details'!$A:$K,COLUMN('Hospitalisation Details'!I919),FALSE)</f>
        <v>R1024</v>
      </c>
      <c r="Q920">
        <f>VLOOKUP($A920,'Hospitalisation Details'!$A:$K,COLUMN('Hospitalisation Details'!K919),FALSE)</f>
        <v>55</v>
      </c>
    </row>
    <row r="921" spans="1:17" ht="15.75" x14ac:dyDescent="0.25">
      <c r="A921" s="6" t="s">
        <v>961</v>
      </c>
      <c r="B921" t="str">
        <f>VLOOKUP(A921,'Customer Names'!A:E,COLUMN('Customer Names'!D920),FALSE)</f>
        <v>Ms. Chia</v>
      </c>
      <c r="C921">
        <f>VLOOKUP($A921,'Medical Examinations'!$A:$J,COLUMN('Medical Examinations'!B920),FALSE)</f>
        <v>36.64</v>
      </c>
      <c r="D921">
        <f>VLOOKUP($A921,'Medical Examinations'!$A:$J,COLUMN('Medical Examinations'!C920),FALSE)</f>
        <v>7.26</v>
      </c>
      <c r="E921" t="str">
        <f>VLOOKUP($A921,'Medical Examinations'!$A:$J,COLUMN('Medical Examinations'!D920),FALSE)</f>
        <v>No</v>
      </c>
      <c r="F921" t="str">
        <f>VLOOKUP($A921,'Medical Examinations'!$A:$J,COLUMN('Medical Examinations'!E920),FALSE)</f>
        <v>No</v>
      </c>
      <c r="G921" t="str">
        <f>VLOOKUP($A921,'Medical Examinations'!$A:$J,COLUMN('Medical Examinations'!F920),FALSE)</f>
        <v>No</v>
      </c>
      <c r="H921">
        <f>VLOOKUP($A921,'Medical Examinations'!$A:$J,COLUMN('Medical Examinations'!G920),FALSE)</f>
        <v>0</v>
      </c>
      <c r="I921" t="str">
        <f>VLOOKUP($A921,'Medical Examinations'!$A:$J,COLUMN('Medical Examinations'!H920),FALSE)</f>
        <v>No</v>
      </c>
      <c r="J921" t="str">
        <f>VLOOKUP($A921,'Medical Examinations'!$A:$J,COLUMN('Medical Examinations'!I920),FALSE)</f>
        <v>Obesity</v>
      </c>
      <c r="K921" t="str">
        <f>VLOOKUP($A921,'Medical Examinations'!$A:$J,COLUMN('Medical Examinations'!J920),FALSE)</f>
        <v>Diabetes</v>
      </c>
      <c r="L921" s="30">
        <f>VLOOKUP($A921,'Hospitalisation Details'!$A:$K,COLUMN('Hospitalisation Details'!J920),FALSE)</f>
        <v>27217</v>
      </c>
      <c r="M921" s="23">
        <f>VLOOKUP($A921,'Hospitalisation Details'!$A:$K,COLUMN('Hospitalisation Details'!F920),FALSE)</f>
        <v>11858.56</v>
      </c>
      <c r="N921" t="str">
        <f>VLOOKUP($A921,'Hospitalisation Details'!$A:$K,COLUMN('Hospitalisation Details'!G920),FALSE)</f>
        <v>Tier - 3</v>
      </c>
      <c r="O921" t="str">
        <f>VLOOKUP($A921,'Hospitalisation Details'!$A:$K,COLUMN('Hospitalisation Details'!H920),FALSE)</f>
        <v>Tier - 3</v>
      </c>
      <c r="P921" t="str">
        <f>VLOOKUP($A921,'Hospitalisation Details'!$A:$K,COLUMN('Hospitalisation Details'!I920),FALSE)</f>
        <v>R1011</v>
      </c>
      <c r="Q921">
        <f>VLOOKUP($A921,'Hospitalisation Details'!$A:$K,COLUMN('Hospitalisation Details'!K920),FALSE)</f>
        <v>48</v>
      </c>
    </row>
    <row r="922" spans="1:17" ht="15.75" x14ac:dyDescent="0.25">
      <c r="A922" s="6" t="s">
        <v>962</v>
      </c>
      <c r="B922" t="str">
        <f>VLOOKUP(A922,'Customer Names'!A:E,COLUMN('Customer Names'!D921),FALSE)</f>
        <v>Ms. Laura</v>
      </c>
      <c r="C922">
        <f>VLOOKUP($A922,'Medical Examinations'!$A:$J,COLUMN('Medical Examinations'!B921),FALSE)</f>
        <v>39.049999999999997</v>
      </c>
      <c r="D922">
        <f>VLOOKUP($A922,'Medical Examinations'!$A:$J,COLUMN('Medical Examinations'!C921),FALSE)</f>
        <v>5.27</v>
      </c>
      <c r="E922" t="str">
        <f>VLOOKUP($A922,'Medical Examinations'!$A:$J,COLUMN('Medical Examinations'!D921),FALSE)</f>
        <v>Yes</v>
      </c>
      <c r="F922" t="str">
        <f>VLOOKUP($A922,'Medical Examinations'!$A:$J,COLUMN('Medical Examinations'!E921),FALSE)</f>
        <v>No</v>
      </c>
      <c r="G922" t="str">
        <f>VLOOKUP($A922,'Medical Examinations'!$A:$J,COLUMN('Medical Examinations'!F921),FALSE)</f>
        <v>No</v>
      </c>
      <c r="H922">
        <f>VLOOKUP($A922,'Medical Examinations'!$A:$J,COLUMN('Medical Examinations'!G921),FALSE)</f>
        <v>1</v>
      </c>
      <c r="I922" t="str">
        <f>VLOOKUP($A922,'Medical Examinations'!$A:$J,COLUMN('Medical Examinations'!H921),FALSE)</f>
        <v>No</v>
      </c>
      <c r="J922" t="str">
        <f>VLOOKUP($A922,'Medical Examinations'!$A:$J,COLUMN('Medical Examinations'!I921),FALSE)</f>
        <v>Obesity</v>
      </c>
      <c r="K922" t="str">
        <f>VLOOKUP($A922,'Medical Examinations'!$A:$J,COLUMN('Medical Examinations'!J921),FALSE)</f>
        <v>Normal</v>
      </c>
      <c r="L922" s="30">
        <f>VLOOKUP($A922,'Hospitalisation Details'!$A:$K,COLUMN('Hospitalisation Details'!J921),FALSE)</f>
        <v>23649</v>
      </c>
      <c r="M922" s="23">
        <f>VLOOKUP($A922,'Hospitalisation Details'!$A:$K,COLUMN('Hospitalisation Details'!F921),FALSE)</f>
        <v>11856.41</v>
      </c>
      <c r="N922" t="str">
        <f>VLOOKUP($A922,'Hospitalisation Details'!$A:$K,COLUMN('Hospitalisation Details'!G921),FALSE)</f>
        <v>Tier - 3</v>
      </c>
      <c r="O922" t="str">
        <f>VLOOKUP($A922,'Hospitalisation Details'!$A:$K,COLUMN('Hospitalisation Details'!H921),FALSE)</f>
        <v>Tier - 2</v>
      </c>
      <c r="P922" t="str">
        <f>VLOOKUP($A922,'Hospitalisation Details'!$A:$K,COLUMN('Hospitalisation Details'!I921),FALSE)</f>
        <v>R1013</v>
      </c>
      <c r="Q922">
        <f>VLOOKUP($A922,'Hospitalisation Details'!$A:$K,COLUMN('Hospitalisation Details'!K921),FALSE)</f>
        <v>58</v>
      </c>
    </row>
    <row r="923" spans="1:17" ht="15.75" x14ac:dyDescent="0.25">
      <c r="A923" s="6" t="s">
        <v>963</v>
      </c>
      <c r="B923" t="str">
        <f>VLOOKUP(A923,'Customer Names'!A:E,COLUMN('Customer Names'!D922),FALSE)</f>
        <v>Ms. Aditi</v>
      </c>
      <c r="C923">
        <f>VLOOKUP($A923,'Medical Examinations'!$A:$J,COLUMN('Medical Examinations'!B922),FALSE)</f>
        <v>33.1</v>
      </c>
      <c r="D923">
        <f>VLOOKUP($A923,'Medical Examinations'!$A:$J,COLUMN('Medical Examinations'!C922),FALSE)</f>
        <v>5.46</v>
      </c>
      <c r="E923" t="str">
        <f>VLOOKUP($A923,'Medical Examinations'!$A:$J,COLUMN('Medical Examinations'!D922),FALSE)</f>
        <v>Yes</v>
      </c>
      <c r="F923" t="str">
        <f>VLOOKUP($A923,'Medical Examinations'!$A:$J,COLUMN('Medical Examinations'!E922),FALSE)</f>
        <v>No</v>
      </c>
      <c r="G923" t="str">
        <f>VLOOKUP($A923,'Medical Examinations'!$A:$J,COLUMN('Medical Examinations'!F922),FALSE)</f>
        <v>No</v>
      </c>
      <c r="H923">
        <f>VLOOKUP($A923,'Medical Examinations'!$A:$J,COLUMN('Medical Examinations'!G922),FALSE)</f>
        <v>1</v>
      </c>
      <c r="I923" t="str">
        <f>VLOOKUP($A923,'Medical Examinations'!$A:$J,COLUMN('Medical Examinations'!H922),FALSE)</f>
        <v>No</v>
      </c>
      <c r="J923" t="str">
        <f>VLOOKUP($A923,'Medical Examinations'!$A:$J,COLUMN('Medical Examinations'!I922),FALSE)</f>
        <v>Obesity</v>
      </c>
      <c r="K923" t="str">
        <f>VLOOKUP($A923,'Medical Examinations'!$A:$J,COLUMN('Medical Examinations'!J922),FALSE)</f>
        <v>Normal</v>
      </c>
      <c r="L923" s="30">
        <f>VLOOKUP($A923,'Hospitalisation Details'!$A:$K,COLUMN('Hospitalisation Details'!J922),FALSE)</f>
        <v>23555</v>
      </c>
      <c r="M923" s="23">
        <f>VLOOKUP($A923,'Hospitalisation Details'!$A:$K,COLUMN('Hospitalisation Details'!F922),FALSE)</f>
        <v>11848.14</v>
      </c>
      <c r="N923" t="str">
        <f>VLOOKUP($A923,'Hospitalisation Details'!$A:$K,COLUMN('Hospitalisation Details'!G922),FALSE)</f>
        <v>Tier - 3</v>
      </c>
      <c r="O923" t="str">
        <f>VLOOKUP($A923,'Hospitalisation Details'!$A:$K,COLUMN('Hospitalisation Details'!H922),FALSE)</f>
        <v>Tier - 2</v>
      </c>
      <c r="P923" t="str">
        <f>VLOOKUP($A923,'Hospitalisation Details'!$A:$K,COLUMN('Hospitalisation Details'!I922),FALSE)</f>
        <v>R1011</v>
      </c>
      <c r="Q923">
        <f>VLOOKUP($A923,'Hospitalisation Details'!$A:$K,COLUMN('Hospitalisation Details'!K922),FALSE)</f>
        <v>58</v>
      </c>
    </row>
    <row r="924" spans="1:17" ht="15.75" x14ac:dyDescent="0.25">
      <c r="A924" s="6" t="s">
        <v>964</v>
      </c>
      <c r="B924" t="str">
        <f>VLOOKUP(A924,'Customer Names'!A:E,COLUMN('Customer Names'!D923),FALSE)</f>
        <v>Ms. Leah</v>
      </c>
      <c r="C924">
        <f>VLOOKUP($A924,'Medical Examinations'!$A:$J,COLUMN('Medical Examinations'!B923),FALSE)</f>
        <v>31.824999999999999</v>
      </c>
      <c r="D924">
        <f>VLOOKUP($A924,'Medical Examinations'!$A:$J,COLUMN('Medical Examinations'!C923),FALSE)</f>
        <v>8.1300000000000008</v>
      </c>
      <c r="E924" t="str">
        <f>VLOOKUP($A924,'Medical Examinations'!$A:$J,COLUMN('Medical Examinations'!D923),FALSE)</f>
        <v>No</v>
      </c>
      <c r="F924" t="str">
        <f>VLOOKUP($A924,'Medical Examinations'!$A:$J,COLUMN('Medical Examinations'!E923),FALSE)</f>
        <v>No</v>
      </c>
      <c r="G924" t="str">
        <f>VLOOKUP($A924,'Medical Examinations'!$A:$J,COLUMN('Medical Examinations'!F923),FALSE)</f>
        <v>No</v>
      </c>
      <c r="H924">
        <f>VLOOKUP($A924,'Medical Examinations'!$A:$J,COLUMN('Medical Examinations'!G923),FALSE)</f>
        <v>0</v>
      </c>
      <c r="I924" t="str">
        <f>VLOOKUP($A924,'Medical Examinations'!$A:$J,COLUMN('Medical Examinations'!H923),FALSE)</f>
        <v>No</v>
      </c>
      <c r="J924" t="str">
        <f>VLOOKUP($A924,'Medical Examinations'!$A:$J,COLUMN('Medical Examinations'!I923),FALSE)</f>
        <v>Obesity</v>
      </c>
      <c r="K924" t="str">
        <f>VLOOKUP($A924,'Medical Examinations'!$A:$J,COLUMN('Medical Examinations'!J923),FALSE)</f>
        <v>Diabetes</v>
      </c>
      <c r="L924" s="30">
        <f>VLOOKUP($A924,'Hospitalisation Details'!$A:$K,COLUMN('Hospitalisation Details'!J923),FALSE)</f>
        <v>24056</v>
      </c>
      <c r="M924" s="23">
        <f>VLOOKUP($A924,'Hospitalisation Details'!$A:$K,COLUMN('Hospitalisation Details'!F923),FALSE)</f>
        <v>11842.62</v>
      </c>
      <c r="N924" t="str">
        <f>VLOOKUP($A924,'Hospitalisation Details'!$A:$K,COLUMN('Hospitalisation Details'!G923),FALSE)</f>
        <v>Tier - 3</v>
      </c>
      <c r="O924" t="str">
        <f>VLOOKUP($A924,'Hospitalisation Details'!$A:$K,COLUMN('Hospitalisation Details'!H923),FALSE)</f>
        <v>Tier - 3</v>
      </c>
      <c r="P924" t="str">
        <f>VLOOKUP($A924,'Hospitalisation Details'!$A:$K,COLUMN('Hospitalisation Details'!I923),FALSE)</f>
        <v>R1012</v>
      </c>
      <c r="Q924">
        <f>VLOOKUP($A924,'Hospitalisation Details'!$A:$K,COLUMN('Hospitalisation Details'!K923),FALSE)</f>
        <v>57</v>
      </c>
    </row>
    <row r="925" spans="1:17" ht="15.75" x14ac:dyDescent="0.25">
      <c r="A925" s="6" t="s">
        <v>965</v>
      </c>
      <c r="B925" t="str">
        <f>VLOOKUP(A925,'Customer Names'!A:E,COLUMN('Customer Names'!D924),FALSE)</f>
        <v>Ms. Marianne</v>
      </c>
      <c r="C925">
        <f>VLOOKUP($A925,'Medical Examinations'!$A:$J,COLUMN('Medical Examinations'!B924),FALSE)</f>
        <v>29</v>
      </c>
      <c r="D925">
        <f>VLOOKUP($A925,'Medical Examinations'!$A:$J,COLUMN('Medical Examinations'!C924),FALSE)</f>
        <v>4.25</v>
      </c>
      <c r="E925" t="str">
        <f>VLOOKUP($A925,'Medical Examinations'!$A:$J,COLUMN('Medical Examinations'!D924),FALSE)</f>
        <v>Yes</v>
      </c>
      <c r="F925" t="str">
        <f>VLOOKUP($A925,'Medical Examinations'!$A:$J,COLUMN('Medical Examinations'!E924),FALSE)</f>
        <v>No</v>
      </c>
      <c r="G925" t="str">
        <f>VLOOKUP($A925,'Medical Examinations'!$A:$J,COLUMN('Medical Examinations'!F924),FALSE)</f>
        <v>No</v>
      </c>
      <c r="H925">
        <f>VLOOKUP($A925,'Medical Examinations'!$A:$J,COLUMN('Medical Examinations'!G924),FALSE)</f>
        <v>1</v>
      </c>
      <c r="I925" t="str">
        <f>VLOOKUP($A925,'Medical Examinations'!$A:$J,COLUMN('Medical Examinations'!H924),FALSE)</f>
        <v>No</v>
      </c>
      <c r="J925" t="str">
        <f>VLOOKUP($A925,'Medical Examinations'!$A:$J,COLUMN('Medical Examinations'!I924),FALSE)</f>
        <v>Overweight</v>
      </c>
      <c r="K925" t="str">
        <f>VLOOKUP($A925,'Medical Examinations'!$A:$J,COLUMN('Medical Examinations'!J924),FALSE)</f>
        <v>Normal</v>
      </c>
      <c r="L925" s="30">
        <f>VLOOKUP($A925,'Hospitalisation Details'!$A:$K,COLUMN('Hospitalisation Details'!J924),FALSE)</f>
        <v>23569</v>
      </c>
      <c r="M925" s="23">
        <f>VLOOKUP($A925,'Hospitalisation Details'!$A:$K,COLUMN('Hospitalisation Details'!F924),FALSE)</f>
        <v>11842.44</v>
      </c>
      <c r="N925" t="str">
        <f>VLOOKUP($A925,'Hospitalisation Details'!$A:$K,COLUMN('Hospitalisation Details'!G924),FALSE)</f>
        <v>Tier - 3</v>
      </c>
      <c r="O925" t="str">
        <f>VLOOKUP($A925,'Hospitalisation Details'!$A:$K,COLUMN('Hospitalisation Details'!H924),FALSE)</f>
        <v>Tier - 2</v>
      </c>
      <c r="P925" t="str">
        <f>VLOOKUP($A925,'Hospitalisation Details'!$A:$K,COLUMN('Hospitalisation Details'!I924),FALSE)</f>
        <v>R1011</v>
      </c>
      <c r="Q925">
        <f>VLOOKUP($A925,'Hospitalisation Details'!$A:$K,COLUMN('Hospitalisation Details'!K924),FALSE)</f>
        <v>58</v>
      </c>
    </row>
    <row r="926" spans="1:17" ht="15.75" x14ac:dyDescent="0.25">
      <c r="A926" s="6" t="s">
        <v>966</v>
      </c>
      <c r="B926" t="str">
        <f>VLOOKUP(A926,'Customer Names'!A:E,COLUMN('Customer Names'!D925),FALSE)</f>
        <v>Ms. Carla</v>
      </c>
      <c r="C926">
        <f>VLOOKUP($A926,'Medical Examinations'!$A:$J,COLUMN('Medical Examinations'!B925),FALSE)</f>
        <v>30.495000000000001</v>
      </c>
      <c r="D926">
        <f>VLOOKUP($A926,'Medical Examinations'!$A:$J,COLUMN('Medical Examinations'!C925),FALSE)</f>
        <v>8.68</v>
      </c>
      <c r="E926" t="str">
        <f>VLOOKUP($A926,'Medical Examinations'!$A:$J,COLUMN('Medical Examinations'!D925),FALSE)</f>
        <v>No</v>
      </c>
      <c r="F926" t="str">
        <f>VLOOKUP($A926,'Medical Examinations'!$A:$J,COLUMN('Medical Examinations'!E925),FALSE)</f>
        <v>No</v>
      </c>
      <c r="G926" t="str">
        <f>VLOOKUP($A926,'Medical Examinations'!$A:$J,COLUMN('Medical Examinations'!F925),FALSE)</f>
        <v>No</v>
      </c>
      <c r="H926">
        <f>VLOOKUP($A926,'Medical Examinations'!$A:$J,COLUMN('Medical Examinations'!G925),FALSE)</f>
        <v>0</v>
      </c>
      <c r="I926" t="str">
        <f>VLOOKUP($A926,'Medical Examinations'!$A:$J,COLUMN('Medical Examinations'!H925),FALSE)</f>
        <v>No</v>
      </c>
      <c r="J926" t="str">
        <f>VLOOKUP($A926,'Medical Examinations'!$A:$J,COLUMN('Medical Examinations'!I925),FALSE)</f>
        <v>Obesity</v>
      </c>
      <c r="K926" t="str">
        <f>VLOOKUP($A926,'Medical Examinations'!$A:$J,COLUMN('Medical Examinations'!J925),FALSE)</f>
        <v>Diabetes</v>
      </c>
      <c r="L926" s="30">
        <f>VLOOKUP($A926,'Hospitalisation Details'!$A:$K,COLUMN('Hospitalisation Details'!J925),FALSE)</f>
        <v>24010</v>
      </c>
      <c r="M926" s="23">
        <f>VLOOKUP($A926,'Hospitalisation Details'!$A:$K,COLUMN('Hospitalisation Details'!F925),FALSE)</f>
        <v>11840.78</v>
      </c>
      <c r="N926" t="str">
        <f>VLOOKUP($A926,'Hospitalisation Details'!$A:$K,COLUMN('Hospitalisation Details'!G925),FALSE)</f>
        <v>Tier - 3</v>
      </c>
      <c r="O926" t="str">
        <f>VLOOKUP($A926,'Hospitalisation Details'!$A:$K,COLUMN('Hospitalisation Details'!H925),FALSE)</f>
        <v>Tier - 2</v>
      </c>
      <c r="P926" t="str">
        <f>VLOOKUP($A926,'Hospitalisation Details'!$A:$K,COLUMN('Hospitalisation Details'!I925),FALSE)</f>
        <v>R1012</v>
      </c>
      <c r="Q926">
        <f>VLOOKUP($A926,'Hospitalisation Details'!$A:$K,COLUMN('Hospitalisation Details'!K925),FALSE)</f>
        <v>57</v>
      </c>
    </row>
    <row r="927" spans="1:17" ht="15.75" x14ac:dyDescent="0.25">
      <c r="A927" s="6" t="s">
        <v>967</v>
      </c>
      <c r="B927" t="str">
        <f>VLOOKUP(A927,'Customer Names'!A:E,COLUMN('Customer Names'!D926),FALSE)</f>
        <v>Ms. Oksana</v>
      </c>
      <c r="C927">
        <f>VLOOKUP($A927,'Medical Examinations'!$A:$J,COLUMN('Medical Examinations'!B926),FALSE)</f>
        <v>25.2</v>
      </c>
      <c r="D927">
        <f>VLOOKUP($A927,'Medical Examinations'!$A:$J,COLUMN('Medical Examinations'!C926),FALSE)</f>
        <v>6.25</v>
      </c>
      <c r="E927" t="str">
        <f>VLOOKUP($A927,'Medical Examinations'!$A:$J,COLUMN('Medical Examinations'!D926),FALSE)</f>
        <v>Yes</v>
      </c>
      <c r="F927" t="str">
        <f>VLOOKUP($A927,'Medical Examinations'!$A:$J,COLUMN('Medical Examinations'!E926),FALSE)</f>
        <v>No</v>
      </c>
      <c r="G927" t="str">
        <f>VLOOKUP($A927,'Medical Examinations'!$A:$J,COLUMN('Medical Examinations'!F926),FALSE)</f>
        <v>No</v>
      </c>
      <c r="H927">
        <f>VLOOKUP($A927,'Medical Examinations'!$A:$J,COLUMN('Medical Examinations'!G926),FALSE)</f>
        <v>1</v>
      </c>
      <c r="I927" t="str">
        <f>VLOOKUP($A927,'Medical Examinations'!$A:$J,COLUMN('Medical Examinations'!H926),FALSE)</f>
        <v>No</v>
      </c>
      <c r="J927" t="str">
        <f>VLOOKUP($A927,'Medical Examinations'!$A:$J,COLUMN('Medical Examinations'!I926),FALSE)</f>
        <v>Overweight</v>
      </c>
      <c r="K927" t="str">
        <f>VLOOKUP($A927,'Medical Examinations'!$A:$J,COLUMN('Medical Examinations'!J926),FALSE)</f>
        <v>Prediabetes</v>
      </c>
      <c r="L927" s="30">
        <f>VLOOKUP($A927,'Hospitalisation Details'!$A:$K,COLUMN('Hospitalisation Details'!J926),FALSE)</f>
        <v>23631</v>
      </c>
      <c r="M927" s="23">
        <f>VLOOKUP($A927,'Hospitalisation Details'!$A:$K,COLUMN('Hospitalisation Details'!F926),FALSE)</f>
        <v>11837.16</v>
      </c>
      <c r="N927" t="str">
        <f>VLOOKUP($A927,'Hospitalisation Details'!$A:$K,COLUMN('Hospitalisation Details'!G926),FALSE)</f>
        <v>Tier - 3</v>
      </c>
      <c r="O927" t="str">
        <f>VLOOKUP($A927,'Hospitalisation Details'!$A:$K,COLUMN('Hospitalisation Details'!H926),FALSE)</f>
        <v>Tier - 3</v>
      </c>
      <c r="P927" t="str">
        <f>VLOOKUP($A927,'Hospitalisation Details'!$A:$K,COLUMN('Hospitalisation Details'!I926),FALSE)</f>
        <v>R1011</v>
      </c>
      <c r="Q927">
        <f>VLOOKUP($A927,'Hospitalisation Details'!$A:$K,COLUMN('Hospitalisation Details'!K926),FALSE)</f>
        <v>58</v>
      </c>
    </row>
    <row r="928" spans="1:17" ht="15.75" x14ac:dyDescent="0.25">
      <c r="A928" s="6" t="s">
        <v>968</v>
      </c>
      <c r="B928" t="str">
        <f>VLOOKUP(A928,'Customer Names'!A:E,COLUMN('Customer Names'!D927),FALSE)</f>
        <v>Ms. Rebecca</v>
      </c>
      <c r="C928">
        <f>VLOOKUP($A928,'Medical Examinations'!$A:$J,COLUMN('Medical Examinations'!B927),FALSE)</f>
        <v>22.77</v>
      </c>
      <c r="D928">
        <f>VLOOKUP($A928,'Medical Examinations'!$A:$J,COLUMN('Medical Examinations'!C927),FALSE)</f>
        <v>4.47</v>
      </c>
      <c r="E928" t="str">
        <f>VLOOKUP($A928,'Medical Examinations'!$A:$J,COLUMN('Medical Examinations'!D927),FALSE)</f>
        <v>Yes</v>
      </c>
      <c r="F928" t="str">
        <f>VLOOKUP($A928,'Medical Examinations'!$A:$J,COLUMN('Medical Examinations'!E927),FALSE)</f>
        <v>No</v>
      </c>
      <c r="G928" t="str">
        <f>VLOOKUP($A928,'Medical Examinations'!$A:$J,COLUMN('Medical Examinations'!F927),FALSE)</f>
        <v>No</v>
      </c>
      <c r="H928">
        <f>VLOOKUP($A928,'Medical Examinations'!$A:$J,COLUMN('Medical Examinations'!G927),FALSE)</f>
        <v>1</v>
      </c>
      <c r="I928" t="str">
        <f>VLOOKUP($A928,'Medical Examinations'!$A:$J,COLUMN('Medical Examinations'!H927),FALSE)</f>
        <v>No</v>
      </c>
      <c r="J928" t="str">
        <f>VLOOKUP($A928,'Medical Examinations'!$A:$J,COLUMN('Medical Examinations'!I927),FALSE)</f>
        <v>Healthy Weight</v>
      </c>
      <c r="K928" t="str">
        <f>VLOOKUP($A928,'Medical Examinations'!$A:$J,COLUMN('Medical Examinations'!J927),FALSE)</f>
        <v>Normal</v>
      </c>
      <c r="L928" s="30">
        <f>VLOOKUP($A928,'Hospitalisation Details'!$A:$K,COLUMN('Hospitalisation Details'!J927),FALSE)</f>
        <v>23555</v>
      </c>
      <c r="M928" s="23">
        <f>VLOOKUP($A928,'Hospitalisation Details'!$A:$K,COLUMN('Hospitalisation Details'!F927),FALSE)</f>
        <v>11833.78</v>
      </c>
      <c r="N928" t="str">
        <f>VLOOKUP($A928,'Hospitalisation Details'!$A:$K,COLUMN('Hospitalisation Details'!G927),FALSE)</f>
        <v>Tier - 3</v>
      </c>
      <c r="O928" t="str">
        <f>VLOOKUP($A928,'Hospitalisation Details'!$A:$K,COLUMN('Hospitalisation Details'!H927),FALSE)</f>
        <v>Tier - 3</v>
      </c>
      <c r="P928" t="str">
        <f>VLOOKUP($A928,'Hospitalisation Details'!$A:$K,COLUMN('Hospitalisation Details'!I927),FALSE)</f>
        <v>R1013</v>
      </c>
      <c r="Q928">
        <f>VLOOKUP($A928,'Hospitalisation Details'!$A:$K,COLUMN('Hospitalisation Details'!K927),FALSE)</f>
        <v>58</v>
      </c>
    </row>
    <row r="929" spans="1:17" ht="15.75" x14ac:dyDescent="0.25">
      <c r="A929" s="6" t="s">
        <v>969</v>
      </c>
      <c r="B929" t="str">
        <f>VLOOKUP(A929,'Customer Names'!A:E,COLUMN('Customer Names'!D928),FALSE)</f>
        <v>Ms. Maria</v>
      </c>
      <c r="C929">
        <f>VLOOKUP($A929,'Medical Examinations'!$A:$J,COLUMN('Medical Examinations'!B928),FALSE)</f>
        <v>23.18</v>
      </c>
      <c r="D929">
        <f>VLOOKUP($A929,'Medical Examinations'!$A:$J,COLUMN('Medical Examinations'!C928),FALSE)</f>
        <v>8.31</v>
      </c>
      <c r="E929" t="str">
        <f>VLOOKUP($A929,'Medical Examinations'!$A:$J,COLUMN('Medical Examinations'!D928),FALSE)</f>
        <v>No</v>
      </c>
      <c r="F929" t="str">
        <f>VLOOKUP($A929,'Medical Examinations'!$A:$J,COLUMN('Medical Examinations'!E928),FALSE)</f>
        <v>No</v>
      </c>
      <c r="G929" t="str">
        <f>VLOOKUP($A929,'Medical Examinations'!$A:$J,COLUMN('Medical Examinations'!F928),FALSE)</f>
        <v>No</v>
      </c>
      <c r="H929">
        <f>VLOOKUP($A929,'Medical Examinations'!$A:$J,COLUMN('Medical Examinations'!G928),FALSE)</f>
        <v>0</v>
      </c>
      <c r="I929" t="str">
        <f>VLOOKUP($A929,'Medical Examinations'!$A:$J,COLUMN('Medical Examinations'!H928),FALSE)</f>
        <v>No</v>
      </c>
      <c r="J929" t="str">
        <f>VLOOKUP($A929,'Medical Examinations'!$A:$J,COLUMN('Medical Examinations'!I928),FALSE)</f>
        <v>Healthy Weight</v>
      </c>
      <c r="K929" t="str">
        <f>VLOOKUP($A929,'Medical Examinations'!$A:$J,COLUMN('Medical Examinations'!J928),FALSE)</f>
        <v>Diabetes</v>
      </c>
      <c r="L929" s="30">
        <f>VLOOKUP($A929,'Hospitalisation Details'!$A:$K,COLUMN('Hospitalisation Details'!J928),FALSE)</f>
        <v>24018</v>
      </c>
      <c r="M929" s="23">
        <f>VLOOKUP($A929,'Hospitalisation Details'!$A:$K,COLUMN('Hospitalisation Details'!F928),FALSE)</f>
        <v>11830.61</v>
      </c>
      <c r="N929" t="str">
        <f>VLOOKUP($A929,'Hospitalisation Details'!$A:$K,COLUMN('Hospitalisation Details'!G928),FALSE)</f>
        <v>Tier - 3</v>
      </c>
      <c r="O929" t="str">
        <f>VLOOKUP($A929,'Hospitalisation Details'!$A:$K,COLUMN('Hospitalisation Details'!H928),FALSE)</f>
        <v>Tier - 1</v>
      </c>
      <c r="P929" t="str">
        <f>VLOOKUP($A929,'Hospitalisation Details'!$A:$K,COLUMN('Hospitalisation Details'!I928),FALSE)</f>
        <v>R1012</v>
      </c>
      <c r="Q929">
        <f>VLOOKUP($A929,'Hospitalisation Details'!$A:$K,COLUMN('Hospitalisation Details'!K928),FALSE)</f>
        <v>57</v>
      </c>
    </row>
    <row r="930" spans="1:17" ht="15.75" x14ac:dyDescent="0.25">
      <c r="A930" s="6" t="s">
        <v>970</v>
      </c>
      <c r="B930" t="str">
        <f>VLOOKUP(A930,'Customer Names'!A:E,COLUMN('Customer Names'!D929),FALSE)</f>
        <v>Mrs. Lisa</v>
      </c>
      <c r="C930">
        <f>VLOOKUP($A930,'Medical Examinations'!$A:$J,COLUMN('Medical Examinations'!B929),FALSE)</f>
        <v>35.409999999999997</v>
      </c>
      <c r="D930">
        <f>VLOOKUP($A930,'Medical Examinations'!$A:$J,COLUMN('Medical Examinations'!C929),FALSE)</f>
        <v>5.68</v>
      </c>
      <c r="E930" t="str">
        <f>VLOOKUP($A930,'Medical Examinations'!$A:$J,COLUMN('Medical Examinations'!D929),FALSE)</f>
        <v>No</v>
      </c>
      <c r="F930" t="str">
        <f>VLOOKUP($A930,'Medical Examinations'!$A:$J,COLUMN('Medical Examinations'!E929),FALSE)</f>
        <v>No</v>
      </c>
      <c r="G930" t="str">
        <f>VLOOKUP($A930,'Medical Examinations'!$A:$J,COLUMN('Medical Examinations'!F929),FALSE)</f>
        <v>No</v>
      </c>
      <c r="H930">
        <f>VLOOKUP($A930,'Medical Examinations'!$A:$J,COLUMN('Medical Examinations'!G929),FALSE)</f>
        <v>0</v>
      </c>
      <c r="I930" t="str">
        <f>VLOOKUP($A930,'Medical Examinations'!$A:$J,COLUMN('Medical Examinations'!H929),FALSE)</f>
        <v>No</v>
      </c>
      <c r="J930" t="str">
        <f>VLOOKUP($A930,'Medical Examinations'!$A:$J,COLUMN('Medical Examinations'!I929),FALSE)</f>
        <v>Obesity</v>
      </c>
      <c r="K930" t="str">
        <f>VLOOKUP($A930,'Medical Examinations'!$A:$J,COLUMN('Medical Examinations'!J929),FALSE)</f>
        <v>Normal</v>
      </c>
      <c r="L930" s="30">
        <f>VLOOKUP($A930,'Hospitalisation Details'!$A:$K,COLUMN('Hospitalisation Details'!J929),FALSE)</f>
        <v>30275</v>
      </c>
      <c r="M930" s="23">
        <f>VLOOKUP($A930,'Hospitalisation Details'!$A:$K,COLUMN('Hospitalisation Details'!F929),FALSE)</f>
        <v>11773.06</v>
      </c>
      <c r="N930" t="str">
        <f>VLOOKUP($A930,'Hospitalisation Details'!$A:$K,COLUMN('Hospitalisation Details'!G929),FALSE)</f>
        <v>Tier - 3</v>
      </c>
      <c r="O930" t="str">
        <f>VLOOKUP($A930,'Hospitalisation Details'!$A:$K,COLUMN('Hospitalisation Details'!H929),FALSE)</f>
        <v>Tier - 3</v>
      </c>
      <c r="P930" t="str">
        <f>VLOOKUP($A930,'Hospitalisation Details'!$A:$K,COLUMN('Hospitalisation Details'!I929),FALSE)</f>
        <v>R1026</v>
      </c>
      <c r="Q930">
        <f>VLOOKUP($A930,'Hospitalisation Details'!$A:$K,COLUMN('Hospitalisation Details'!K929),FALSE)</f>
        <v>40</v>
      </c>
    </row>
    <row r="931" spans="1:17" ht="15.75" x14ac:dyDescent="0.25">
      <c r="A931" s="6" t="s">
        <v>971</v>
      </c>
      <c r="B931" t="str">
        <f>VLOOKUP(A931,'Customer Names'!A:E,COLUMN('Customer Names'!D930),FALSE)</f>
        <v>Mr. Steve</v>
      </c>
      <c r="C931">
        <f>VLOOKUP($A931,'Medical Examinations'!$A:$J,COLUMN('Medical Examinations'!B930),FALSE)</f>
        <v>32.11</v>
      </c>
      <c r="D931">
        <f>VLOOKUP($A931,'Medical Examinations'!$A:$J,COLUMN('Medical Examinations'!C930),FALSE)</f>
        <v>4.75</v>
      </c>
      <c r="E931" t="str">
        <f>VLOOKUP($A931,'Medical Examinations'!$A:$J,COLUMN('Medical Examinations'!D930),FALSE)</f>
        <v>Yes</v>
      </c>
      <c r="F931" t="str">
        <f>VLOOKUP($A931,'Medical Examinations'!$A:$J,COLUMN('Medical Examinations'!E930),FALSE)</f>
        <v>No</v>
      </c>
      <c r="G931" t="str">
        <f>VLOOKUP($A931,'Medical Examinations'!$A:$J,COLUMN('Medical Examinations'!F930),FALSE)</f>
        <v>No</v>
      </c>
      <c r="H931">
        <f>VLOOKUP($A931,'Medical Examinations'!$A:$J,COLUMN('Medical Examinations'!G930),FALSE)</f>
        <v>2</v>
      </c>
      <c r="I931" t="str">
        <f>VLOOKUP($A931,'Medical Examinations'!$A:$J,COLUMN('Medical Examinations'!H930),FALSE)</f>
        <v>No</v>
      </c>
      <c r="J931" t="str">
        <f>VLOOKUP($A931,'Medical Examinations'!$A:$J,COLUMN('Medical Examinations'!I930),FALSE)</f>
        <v>Obesity</v>
      </c>
      <c r="K931" t="str">
        <f>VLOOKUP($A931,'Medical Examinations'!$A:$J,COLUMN('Medical Examinations'!J930),FALSE)</f>
        <v>Normal</v>
      </c>
      <c r="L931" s="30">
        <f>VLOOKUP($A931,'Hospitalisation Details'!$A:$K,COLUMN('Hospitalisation Details'!J930),FALSE)</f>
        <v>24313</v>
      </c>
      <c r="M931" s="23">
        <f>VLOOKUP($A931,'Hospitalisation Details'!$A:$K,COLUMN('Hospitalisation Details'!F930),FALSE)</f>
        <v>11763</v>
      </c>
      <c r="N931" t="str">
        <f>VLOOKUP($A931,'Hospitalisation Details'!$A:$K,COLUMN('Hospitalisation Details'!G930),FALSE)</f>
        <v>Tier - 3</v>
      </c>
      <c r="O931" t="str">
        <f>VLOOKUP($A931,'Hospitalisation Details'!$A:$K,COLUMN('Hospitalisation Details'!H930),FALSE)</f>
        <v>Tier - 3</v>
      </c>
      <c r="P931" t="str">
        <f>VLOOKUP($A931,'Hospitalisation Details'!$A:$K,COLUMN('Hospitalisation Details'!I930),FALSE)</f>
        <v>R1016</v>
      </c>
      <c r="Q931">
        <f>VLOOKUP($A931,'Hospitalisation Details'!$A:$K,COLUMN('Hospitalisation Details'!K930),FALSE)</f>
        <v>56</v>
      </c>
    </row>
    <row r="932" spans="1:17" ht="15.75" x14ac:dyDescent="0.25">
      <c r="A932" s="6" t="s">
        <v>972</v>
      </c>
      <c r="B932" t="str">
        <f>VLOOKUP(A932,'Customer Names'!A:E,COLUMN('Customer Names'!D931),FALSE)</f>
        <v>Mrs. Tiffany</v>
      </c>
      <c r="C932">
        <f>VLOOKUP($A932,'Medical Examinations'!$A:$J,COLUMN('Medical Examinations'!B931),FALSE)</f>
        <v>34.479999999999997</v>
      </c>
      <c r="D932">
        <f>VLOOKUP($A932,'Medical Examinations'!$A:$J,COLUMN('Medical Examinations'!C931),FALSE)</f>
        <v>6.31</v>
      </c>
      <c r="E932" t="str">
        <f>VLOOKUP($A932,'Medical Examinations'!$A:$J,COLUMN('Medical Examinations'!D931),FALSE)</f>
        <v>No</v>
      </c>
      <c r="F932" t="str">
        <f>VLOOKUP($A932,'Medical Examinations'!$A:$J,COLUMN('Medical Examinations'!E931),FALSE)</f>
        <v>No</v>
      </c>
      <c r="G932" t="str">
        <f>VLOOKUP($A932,'Medical Examinations'!$A:$J,COLUMN('Medical Examinations'!F931),FALSE)</f>
        <v>Yes</v>
      </c>
      <c r="H932">
        <f>VLOOKUP($A932,'Medical Examinations'!$A:$J,COLUMN('Medical Examinations'!G931),FALSE)</f>
        <v>1</v>
      </c>
      <c r="I932" t="str">
        <f>VLOOKUP($A932,'Medical Examinations'!$A:$J,COLUMN('Medical Examinations'!H931),FALSE)</f>
        <v>No</v>
      </c>
      <c r="J932" t="str">
        <f>VLOOKUP($A932,'Medical Examinations'!$A:$J,COLUMN('Medical Examinations'!I931),FALSE)</f>
        <v>Obesity</v>
      </c>
      <c r="K932" t="str">
        <f>VLOOKUP($A932,'Medical Examinations'!$A:$J,COLUMN('Medical Examinations'!J931),FALSE)</f>
        <v>Prediabetes</v>
      </c>
      <c r="L932" s="30">
        <f>VLOOKUP($A932,'Hospitalisation Details'!$A:$K,COLUMN('Hospitalisation Details'!J931),FALSE)</f>
        <v>29165</v>
      </c>
      <c r="M932" s="23">
        <f>VLOOKUP($A932,'Hospitalisation Details'!$A:$K,COLUMN('Hospitalisation Details'!F931),FALSE)</f>
        <v>11752.68</v>
      </c>
      <c r="N932" t="str">
        <f>VLOOKUP($A932,'Hospitalisation Details'!$A:$K,COLUMN('Hospitalisation Details'!G931),FALSE)</f>
        <v>Tier - 3</v>
      </c>
      <c r="O932" t="str">
        <f>VLOOKUP($A932,'Hospitalisation Details'!$A:$K,COLUMN('Hospitalisation Details'!H931),FALSE)</f>
        <v>Tier - 1</v>
      </c>
      <c r="P932" t="str">
        <f>VLOOKUP($A932,'Hospitalisation Details'!$A:$K,COLUMN('Hospitalisation Details'!I931),FALSE)</f>
        <v>R1026</v>
      </c>
      <c r="Q932">
        <f>VLOOKUP($A932,'Hospitalisation Details'!$A:$K,COLUMN('Hospitalisation Details'!K931),FALSE)</f>
        <v>43</v>
      </c>
    </row>
    <row r="933" spans="1:17" ht="15.75" x14ac:dyDescent="0.25">
      <c r="A933" s="6" t="s">
        <v>973</v>
      </c>
      <c r="B933" t="str">
        <f>VLOOKUP(A933,'Customer Names'!A:E,COLUMN('Customer Names'!D932),FALSE)</f>
        <v>Mr. Greg</v>
      </c>
      <c r="C933">
        <f>VLOOKUP($A933,'Medical Examinations'!$A:$J,COLUMN('Medical Examinations'!B932),FALSE)</f>
        <v>34.39</v>
      </c>
      <c r="D933">
        <f>VLOOKUP($A933,'Medical Examinations'!$A:$J,COLUMN('Medical Examinations'!C932),FALSE)</f>
        <v>6.28</v>
      </c>
      <c r="E933" t="str">
        <f>VLOOKUP($A933,'Medical Examinations'!$A:$J,COLUMN('Medical Examinations'!D932),FALSE)</f>
        <v>Yes</v>
      </c>
      <c r="F933" t="str">
        <f>VLOOKUP($A933,'Medical Examinations'!$A:$J,COLUMN('Medical Examinations'!E932),FALSE)</f>
        <v>No</v>
      </c>
      <c r="G933" t="str">
        <f>VLOOKUP($A933,'Medical Examinations'!$A:$J,COLUMN('Medical Examinations'!F932),FALSE)</f>
        <v>No</v>
      </c>
      <c r="H933">
        <f>VLOOKUP($A933,'Medical Examinations'!$A:$J,COLUMN('Medical Examinations'!G932),FALSE)</f>
        <v>1</v>
      </c>
      <c r="I933" t="str">
        <f>VLOOKUP($A933,'Medical Examinations'!$A:$J,COLUMN('Medical Examinations'!H932),FALSE)</f>
        <v>No</v>
      </c>
      <c r="J933" t="str">
        <f>VLOOKUP($A933,'Medical Examinations'!$A:$J,COLUMN('Medical Examinations'!I932),FALSE)</f>
        <v>Obesity</v>
      </c>
      <c r="K933" t="str">
        <f>VLOOKUP($A933,'Medical Examinations'!$A:$J,COLUMN('Medical Examinations'!J932),FALSE)</f>
        <v>Prediabetes</v>
      </c>
      <c r="L933" s="30">
        <f>VLOOKUP($A933,'Hospitalisation Details'!$A:$K,COLUMN('Hospitalisation Details'!J932),FALSE)</f>
        <v>23713</v>
      </c>
      <c r="M933" s="23">
        <f>VLOOKUP($A933,'Hospitalisation Details'!$A:$K,COLUMN('Hospitalisation Details'!F932),FALSE)</f>
        <v>11743.93</v>
      </c>
      <c r="N933" t="str">
        <f>VLOOKUP($A933,'Hospitalisation Details'!$A:$K,COLUMN('Hospitalisation Details'!G932),FALSE)</f>
        <v>Tier - 3</v>
      </c>
      <c r="O933" t="str">
        <f>VLOOKUP($A933,'Hospitalisation Details'!$A:$K,COLUMN('Hospitalisation Details'!H932),FALSE)</f>
        <v>Tier - 1</v>
      </c>
      <c r="P933" t="str">
        <f>VLOOKUP($A933,'Hospitalisation Details'!$A:$K,COLUMN('Hospitalisation Details'!I932),FALSE)</f>
        <v>R1012</v>
      </c>
      <c r="Q933">
        <f>VLOOKUP($A933,'Hospitalisation Details'!$A:$K,COLUMN('Hospitalisation Details'!K932),FALSE)</f>
        <v>58</v>
      </c>
    </row>
    <row r="934" spans="1:17" ht="15.75" x14ac:dyDescent="0.25">
      <c r="A934" s="6" t="s">
        <v>974</v>
      </c>
      <c r="B934" t="str">
        <f>VLOOKUP(A934,'Customer Names'!A:E,COLUMN('Customer Names'!D933),FALSE)</f>
        <v>Mr. Dale</v>
      </c>
      <c r="C934">
        <f>VLOOKUP($A934,'Medical Examinations'!$A:$J,COLUMN('Medical Examinations'!B933),FALSE)</f>
        <v>26.4</v>
      </c>
      <c r="D934">
        <f>VLOOKUP($A934,'Medical Examinations'!$A:$J,COLUMN('Medical Examinations'!C933),FALSE)</f>
        <v>9.2899999999999991</v>
      </c>
      <c r="E934" t="str">
        <f>VLOOKUP($A934,'Medical Examinations'!$A:$J,COLUMN('Medical Examinations'!D933),FALSE)</f>
        <v>Yes</v>
      </c>
      <c r="F934" t="str">
        <f>VLOOKUP($A934,'Medical Examinations'!$A:$J,COLUMN('Medical Examinations'!E933),FALSE)</f>
        <v>No</v>
      </c>
      <c r="G934" t="str">
        <f>VLOOKUP($A934,'Medical Examinations'!$A:$J,COLUMN('Medical Examinations'!F933),FALSE)</f>
        <v>Yes</v>
      </c>
      <c r="H934">
        <f>VLOOKUP($A934,'Medical Examinations'!$A:$J,COLUMN('Medical Examinations'!G933),FALSE)</f>
        <v>1</v>
      </c>
      <c r="I934" t="str">
        <f>VLOOKUP($A934,'Medical Examinations'!$A:$J,COLUMN('Medical Examinations'!H933),FALSE)</f>
        <v>No</v>
      </c>
      <c r="J934" t="str">
        <f>VLOOKUP($A934,'Medical Examinations'!$A:$J,COLUMN('Medical Examinations'!I933),FALSE)</f>
        <v>Overweight</v>
      </c>
      <c r="K934" t="str">
        <f>VLOOKUP($A934,'Medical Examinations'!$A:$J,COLUMN('Medical Examinations'!J933),FALSE)</f>
        <v>Diabetes</v>
      </c>
      <c r="L934" s="30">
        <f>VLOOKUP($A934,'Hospitalisation Details'!$A:$K,COLUMN('Hospitalisation Details'!J933),FALSE)</f>
        <v>23171</v>
      </c>
      <c r="M934" s="23">
        <f>VLOOKUP($A934,'Hospitalisation Details'!$A:$K,COLUMN('Hospitalisation Details'!F933),FALSE)</f>
        <v>11743.3</v>
      </c>
      <c r="N934" t="str">
        <f>VLOOKUP($A934,'Hospitalisation Details'!$A:$K,COLUMN('Hospitalisation Details'!G933),FALSE)</f>
        <v>Tier - 3</v>
      </c>
      <c r="O934" t="str">
        <f>VLOOKUP($A934,'Hospitalisation Details'!$A:$K,COLUMN('Hospitalisation Details'!H933),FALSE)</f>
        <v>Tier - 3</v>
      </c>
      <c r="P934" t="str">
        <f>VLOOKUP($A934,'Hospitalisation Details'!$A:$K,COLUMN('Hospitalisation Details'!I933),FALSE)</f>
        <v>R1013</v>
      </c>
      <c r="Q934">
        <f>VLOOKUP($A934,'Hospitalisation Details'!$A:$K,COLUMN('Hospitalisation Details'!K933),FALSE)</f>
        <v>59</v>
      </c>
    </row>
    <row r="935" spans="1:17" ht="15.75" x14ac:dyDescent="0.25">
      <c r="A935" s="6" t="s">
        <v>975</v>
      </c>
      <c r="B935" t="str">
        <f>VLOOKUP(A935,'Customer Names'!A:E,COLUMN('Customer Names'!D934),FALSE)</f>
        <v>Ms. Brittany</v>
      </c>
      <c r="C935">
        <f>VLOOKUP($A935,'Medical Examinations'!$A:$J,COLUMN('Medical Examinations'!B934),FALSE)</f>
        <v>28.1</v>
      </c>
      <c r="D935">
        <f>VLOOKUP($A935,'Medical Examinations'!$A:$J,COLUMN('Medical Examinations'!C934),FALSE)</f>
        <v>5.79</v>
      </c>
      <c r="E935" t="str">
        <f>VLOOKUP($A935,'Medical Examinations'!$A:$J,COLUMN('Medical Examinations'!D934),FALSE)</f>
        <v>Yes</v>
      </c>
      <c r="F935" t="str">
        <f>VLOOKUP($A935,'Medical Examinations'!$A:$J,COLUMN('Medical Examinations'!E934),FALSE)</f>
        <v>No</v>
      </c>
      <c r="G935" t="str">
        <f>VLOOKUP($A935,'Medical Examinations'!$A:$J,COLUMN('Medical Examinations'!F934),FALSE)</f>
        <v>Yes</v>
      </c>
      <c r="H935">
        <f>VLOOKUP($A935,'Medical Examinations'!$A:$J,COLUMN('Medical Examinations'!G934),FALSE)</f>
        <v>1</v>
      </c>
      <c r="I935" t="str">
        <f>VLOOKUP($A935,'Medical Examinations'!$A:$J,COLUMN('Medical Examinations'!H934),FALSE)</f>
        <v>No</v>
      </c>
      <c r="J935" t="str">
        <f>VLOOKUP($A935,'Medical Examinations'!$A:$J,COLUMN('Medical Examinations'!I934),FALSE)</f>
        <v>Overweight</v>
      </c>
      <c r="K935" t="str">
        <f>VLOOKUP($A935,'Medical Examinations'!$A:$J,COLUMN('Medical Examinations'!J934),FALSE)</f>
        <v>Prediabetes</v>
      </c>
      <c r="L935" s="30">
        <f>VLOOKUP($A935,'Hospitalisation Details'!$A:$K,COLUMN('Hospitalisation Details'!J934),FALSE)</f>
        <v>25519</v>
      </c>
      <c r="M935" s="23">
        <f>VLOOKUP($A935,'Hospitalisation Details'!$A:$K,COLUMN('Hospitalisation Details'!F934),FALSE)</f>
        <v>11741.73</v>
      </c>
      <c r="N935" t="str">
        <f>VLOOKUP($A935,'Hospitalisation Details'!$A:$K,COLUMN('Hospitalisation Details'!G934),FALSE)</f>
        <v>Tier - 3</v>
      </c>
      <c r="O935" t="str">
        <f>VLOOKUP($A935,'Hospitalisation Details'!$A:$K,COLUMN('Hospitalisation Details'!H934),FALSE)</f>
        <v>Tier - 1</v>
      </c>
      <c r="P935" t="str">
        <f>VLOOKUP($A935,'Hospitalisation Details'!$A:$K,COLUMN('Hospitalisation Details'!I934),FALSE)</f>
        <v>R1011</v>
      </c>
      <c r="Q935">
        <f>VLOOKUP($A935,'Hospitalisation Details'!$A:$K,COLUMN('Hospitalisation Details'!K934),FALSE)</f>
        <v>53</v>
      </c>
    </row>
    <row r="936" spans="1:17" ht="15.75" x14ac:dyDescent="0.25">
      <c r="A936" s="6" t="s">
        <v>976</v>
      </c>
      <c r="B936" t="str">
        <f>VLOOKUP(A936,'Customer Names'!A:E,COLUMN('Customer Names'!D935),FALSE)</f>
        <v>Mr. Robert</v>
      </c>
      <c r="C936">
        <f>VLOOKUP($A936,'Medical Examinations'!$A:$J,COLUMN('Medical Examinations'!B935),FALSE)</f>
        <v>27</v>
      </c>
      <c r="D936">
        <f>VLOOKUP($A936,'Medical Examinations'!$A:$J,COLUMN('Medical Examinations'!C935),FALSE)</f>
        <v>4.54</v>
      </c>
      <c r="E936" t="str">
        <f>VLOOKUP($A936,'Medical Examinations'!$A:$J,COLUMN('Medical Examinations'!D935),FALSE)</f>
        <v>Yes</v>
      </c>
      <c r="F936" t="str">
        <f>VLOOKUP($A936,'Medical Examinations'!$A:$J,COLUMN('Medical Examinations'!E935),FALSE)</f>
        <v>No</v>
      </c>
      <c r="G936" t="str">
        <f>VLOOKUP($A936,'Medical Examinations'!$A:$J,COLUMN('Medical Examinations'!F935),FALSE)</f>
        <v>No</v>
      </c>
      <c r="H936">
        <f>VLOOKUP($A936,'Medical Examinations'!$A:$J,COLUMN('Medical Examinations'!G935),FALSE)</f>
        <v>1</v>
      </c>
      <c r="I936" t="str">
        <f>VLOOKUP($A936,'Medical Examinations'!$A:$J,COLUMN('Medical Examinations'!H935),FALSE)</f>
        <v>No</v>
      </c>
      <c r="J936" t="str">
        <f>VLOOKUP($A936,'Medical Examinations'!$A:$J,COLUMN('Medical Examinations'!I935),FALSE)</f>
        <v>Overweight</v>
      </c>
      <c r="K936" t="str">
        <f>VLOOKUP($A936,'Medical Examinations'!$A:$J,COLUMN('Medical Examinations'!J935),FALSE)</f>
        <v>Normal</v>
      </c>
      <c r="L936" s="30">
        <f>VLOOKUP($A936,'Hospitalisation Details'!$A:$K,COLUMN('Hospitalisation Details'!J935),FALSE)</f>
        <v>32391</v>
      </c>
      <c r="M936" s="23">
        <f>VLOOKUP($A936,'Hospitalisation Details'!$A:$K,COLUMN('Hospitalisation Details'!F935),FALSE)</f>
        <v>11737.85</v>
      </c>
      <c r="N936" t="str">
        <f>VLOOKUP($A936,'Hospitalisation Details'!$A:$K,COLUMN('Hospitalisation Details'!G935),FALSE)</f>
        <v>Tier - 3</v>
      </c>
      <c r="O936" t="str">
        <f>VLOOKUP($A936,'Hospitalisation Details'!$A:$K,COLUMN('Hospitalisation Details'!H935),FALSE)</f>
        <v>Tier - 1</v>
      </c>
      <c r="P936" t="str">
        <f>VLOOKUP($A936,'Hospitalisation Details'!$A:$K,COLUMN('Hospitalisation Details'!I935),FALSE)</f>
        <v>R1011</v>
      </c>
      <c r="Q936">
        <f>VLOOKUP($A936,'Hospitalisation Details'!$A:$K,COLUMN('Hospitalisation Details'!K935),FALSE)</f>
        <v>34</v>
      </c>
    </row>
    <row r="937" spans="1:17" ht="15.75" x14ac:dyDescent="0.25">
      <c r="A937" s="6" t="s">
        <v>977</v>
      </c>
      <c r="B937" t="str">
        <f>VLOOKUP(A937,'Customer Names'!A:E,COLUMN('Customer Names'!D936),FALSE)</f>
        <v>Mr. Cameron</v>
      </c>
      <c r="C937">
        <f>VLOOKUP($A937,'Medical Examinations'!$A:$J,COLUMN('Medical Examinations'!B936),FALSE)</f>
        <v>28.594999999999999</v>
      </c>
      <c r="D937">
        <f>VLOOKUP($A937,'Medical Examinations'!$A:$J,COLUMN('Medical Examinations'!C936),FALSE)</f>
        <v>4.68</v>
      </c>
      <c r="E937" t="str">
        <f>VLOOKUP($A937,'Medical Examinations'!$A:$J,COLUMN('Medical Examinations'!D936),FALSE)</f>
        <v>Yes</v>
      </c>
      <c r="F937" t="str">
        <f>VLOOKUP($A937,'Medical Examinations'!$A:$J,COLUMN('Medical Examinations'!E936),FALSE)</f>
        <v>No</v>
      </c>
      <c r="G937" t="str">
        <f>VLOOKUP($A937,'Medical Examinations'!$A:$J,COLUMN('Medical Examinations'!F936),FALSE)</f>
        <v>No</v>
      </c>
      <c r="H937">
        <f>VLOOKUP($A937,'Medical Examinations'!$A:$J,COLUMN('Medical Examinations'!G936),FALSE)</f>
        <v>1</v>
      </c>
      <c r="I937" t="str">
        <f>VLOOKUP($A937,'Medical Examinations'!$A:$J,COLUMN('Medical Examinations'!H936),FALSE)</f>
        <v>No</v>
      </c>
      <c r="J937" t="str">
        <f>VLOOKUP($A937,'Medical Examinations'!$A:$J,COLUMN('Medical Examinations'!I936),FALSE)</f>
        <v>Overweight</v>
      </c>
      <c r="K937" t="str">
        <f>VLOOKUP($A937,'Medical Examinations'!$A:$J,COLUMN('Medical Examinations'!J936),FALSE)</f>
        <v>Normal</v>
      </c>
      <c r="L937" s="30">
        <f>VLOOKUP($A937,'Hospitalisation Details'!$A:$K,COLUMN('Hospitalisation Details'!J936),FALSE)</f>
        <v>23690</v>
      </c>
      <c r="M937" s="23">
        <f>VLOOKUP($A937,'Hospitalisation Details'!$A:$K,COLUMN('Hospitalisation Details'!F936),FALSE)</f>
        <v>11735.88</v>
      </c>
      <c r="N937" t="str">
        <f>VLOOKUP($A937,'Hospitalisation Details'!$A:$K,COLUMN('Hospitalisation Details'!G936),FALSE)</f>
        <v>Tier - 3</v>
      </c>
      <c r="O937" t="str">
        <f>VLOOKUP($A937,'Hospitalisation Details'!$A:$K,COLUMN('Hospitalisation Details'!H936),FALSE)</f>
        <v>Tier - 1</v>
      </c>
      <c r="P937" t="str">
        <f>VLOOKUP($A937,'Hospitalisation Details'!$A:$K,COLUMN('Hospitalisation Details'!I936),FALSE)</f>
        <v>R1012</v>
      </c>
      <c r="Q937">
        <f>VLOOKUP($A937,'Hospitalisation Details'!$A:$K,COLUMN('Hospitalisation Details'!K936),FALSE)</f>
        <v>58</v>
      </c>
    </row>
    <row r="938" spans="1:17" ht="15.75" x14ac:dyDescent="0.25">
      <c r="A938" s="6" t="s">
        <v>978</v>
      </c>
      <c r="B938" t="str">
        <f>VLOOKUP(A938,'Customer Names'!A:E,COLUMN('Customer Names'!D937),FALSE)</f>
        <v>Mrs. Ulrike</v>
      </c>
      <c r="C938">
        <f>VLOOKUP($A938,'Medical Examinations'!$A:$J,COLUMN('Medical Examinations'!B937),FALSE)</f>
        <v>36.799999999999997</v>
      </c>
      <c r="D938">
        <f>VLOOKUP($A938,'Medical Examinations'!$A:$J,COLUMN('Medical Examinations'!C937),FALSE)</f>
        <v>5.88</v>
      </c>
      <c r="E938" t="str">
        <f>VLOOKUP($A938,'Medical Examinations'!$A:$J,COLUMN('Medical Examinations'!D937),FALSE)</f>
        <v>No</v>
      </c>
      <c r="F938" t="str">
        <f>VLOOKUP($A938,'Medical Examinations'!$A:$J,COLUMN('Medical Examinations'!E937),FALSE)</f>
        <v>No</v>
      </c>
      <c r="G938" t="str">
        <f>VLOOKUP($A938,'Medical Examinations'!$A:$J,COLUMN('Medical Examinations'!F937),FALSE)</f>
        <v>No</v>
      </c>
      <c r="H938">
        <f>VLOOKUP($A938,'Medical Examinations'!$A:$J,COLUMN('Medical Examinations'!G937),FALSE)</f>
        <v>1</v>
      </c>
      <c r="I938" t="str">
        <f>VLOOKUP($A938,'Medical Examinations'!$A:$J,COLUMN('Medical Examinations'!H937),FALSE)</f>
        <v>No</v>
      </c>
      <c r="J938" t="str">
        <f>VLOOKUP($A938,'Medical Examinations'!$A:$J,COLUMN('Medical Examinations'!I937),FALSE)</f>
        <v>Obesity</v>
      </c>
      <c r="K938" t="str">
        <f>VLOOKUP($A938,'Medical Examinations'!$A:$J,COLUMN('Medical Examinations'!J937),FALSE)</f>
        <v>Prediabetes</v>
      </c>
      <c r="L938" s="30">
        <f>VLOOKUP($A938,'Hospitalisation Details'!$A:$K,COLUMN('Hospitalisation Details'!J937),FALSE)</f>
        <v>31012</v>
      </c>
      <c r="M938" s="23">
        <f>VLOOKUP($A938,'Hospitalisation Details'!$A:$K,COLUMN('Hospitalisation Details'!F937),FALSE)</f>
        <v>11730.82</v>
      </c>
      <c r="N938" t="str">
        <f>VLOOKUP($A938,'Hospitalisation Details'!$A:$K,COLUMN('Hospitalisation Details'!G937),FALSE)</f>
        <v>Tier - 3</v>
      </c>
      <c r="O938" t="str">
        <f>VLOOKUP($A938,'Hospitalisation Details'!$A:$K,COLUMN('Hospitalisation Details'!H937),FALSE)</f>
        <v>Tier - 3</v>
      </c>
      <c r="P938" t="str">
        <f>VLOOKUP($A938,'Hospitalisation Details'!$A:$K,COLUMN('Hospitalisation Details'!I937),FALSE)</f>
        <v>R1026</v>
      </c>
      <c r="Q938">
        <f>VLOOKUP($A938,'Hospitalisation Details'!$A:$K,COLUMN('Hospitalisation Details'!K937),FALSE)</f>
        <v>38</v>
      </c>
    </row>
    <row r="939" spans="1:17" ht="15.75" x14ac:dyDescent="0.25">
      <c r="A939" s="6" t="s">
        <v>979</v>
      </c>
      <c r="B939" t="str">
        <f>VLOOKUP(A939,'Customer Names'!A:E,COLUMN('Customer Names'!D938),FALSE)</f>
        <v>Ms. Katlyn</v>
      </c>
      <c r="C939">
        <f>VLOOKUP($A939,'Medical Examinations'!$A:$J,COLUMN('Medical Examinations'!B938),FALSE)</f>
        <v>23.75</v>
      </c>
      <c r="D939">
        <f>VLOOKUP($A939,'Medical Examinations'!$A:$J,COLUMN('Medical Examinations'!C938),FALSE)</f>
        <v>5.42</v>
      </c>
      <c r="E939" t="str">
        <f>VLOOKUP($A939,'Medical Examinations'!$A:$J,COLUMN('Medical Examinations'!D938),FALSE)</f>
        <v>Yes</v>
      </c>
      <c r="F939" t="str">
        <f>VLOOKUP($A939,'Medical Examinations'!$A:$J,COLUMN('Medical Examinations'!E938),FALSE)</f>
        <v>No</v>
      </c>
      <c r="G939" t="str">
        <f>VLOOKUP($A939,'Medical Examinations'!$A:$J,COLUMN('Medical Examinations'!F938),FALSE)</f>
        <v>Yes</v>
      </c>
      <c r="H939">
        <f>VLOOKUP($A939,'Medical Examinations'!$A:$J,COLUMN('Medical Examinations'!G938),FALSE)</f>
        <v>1</v>
      </c>
      <c r="I939" t="str">
        <f>VLOOKUP($A939,'Medical Examinations'!$A:$J,COLUMN('Medical Examinations'!H938),FALSE)</f>
        <v>No</v>
      </c>
      <c r="J939" t="str">
        <f>VLOOKUP($A939,'Medical Examinations'!$A:$J,COLUMN('Medical Examinations'!I938),FALSE)</f>
        <v>Healthy Weight</v>
      </c>
      <c r="K939" t="str">
        <f>VLOOKUP($A939,'Medical Examinations'!$A:$J,COLUMN('Medical Examinations'!J938),FALSE)</f>
        <v>Normal</v>
      </c>
      <c r="L939" s="30">
        <f>VLOOKUP($A939,'Hospitalisation Details'!$A:$K,COLUMN('Hospitalisation Details'!J938),FALSE)</f>
        <v>25488</v>
      </c>
      <c r="M939" s="23">
        <f>VLOOKUP($A939,'Hospitalisation Details'!$A:$K,COLUMN('Hospitalisation Details'!F938),FALSE)</f>
        <v>11729.68</v>
      </c>
      <c r="N939" t="str">
        <f>VLOOKUP($A939,'Hospitalisation Details'!$A:$K,COLUMN('Hospitalisation Details'!G938),FALSE)</f>
        <v>Tier - 3</v>
      </c>
      <c r="O939" t="str">
        <f>VLOOKUP($A939,'Hospitalisation Details'!$A:$K,COLUMN('Hospitalisation Details'!H938),FALSE)</f>
        <v>Tier - 1</v>
      </c>
      <c r="P939" t="str">
        <f>VLOOKUP($A939,'Hospitalisation Details'!$A:$K,COLUMN('Hospitalisation Details'!I938),FALSE)</f>
        <v>R1024</v>
      </c>
      <c r="Q939">
        <f>VLOOKUP($A939,'Hospitalisation Details'!$A:$K,COLUMN('Hospitalisation Details'!K938),FALSE)</f>
        <v>53</v>
      </c>
    </row>
    <row r="940" spans="1:17" ht="15.75" x14ac:dyDescent="0.25">
      <c r="A940" s="6" t="s">
        <v>980</v>
      </c>
      <c r="B940" t="str">
        <f>VLOOKUP(A940,'Customer Names'!A:E,COLUMN('Customer Names'!D939),FALSE)</f>
        <v>Mr. Morgan</v>
      </c>
      <c r="C940">
        <f>VLOOKUP($A940,'Medical Examinations'!$A:$J,COLUMN('Medical Examinations'!B939),FALSE)</f>
        <v>35.619999999999997</v>
      </c>
      <c r="D940">
        <f>VLOOKUP($A940,'Medical Examinations'!$A:$J,COLUMN('Medical Examinations'!C939),FALSE)</f>
        <v>4.16</v>
      </c>
      <c r="E940" t="str">
        <f>VLOOKUP($A940,'Medical Examinations'!$A:$J,COLUMN('Medical Examinations'!D939),FALSE)</f>
        <v>No</v>
      </c>
      <c r="F940" t="str">
        <f>VLOOKUP($A940,'Medical Examinations'!$A:$J,COLUMN('Medical Examinations'!E939),FALSE)</f>
        <v>No</v>
      </c>
      <c r="G940" t="str">
        <f>VLOOKUP($A940,'Medical Examinations'!$A:$J,COLUMN('Medical Examinations'!F939),FALSE)</f>
        <v>No</v>
      </c>
      <c r="H940">
        <f>VLOOKUP($A940,'Medical Examinations'!$A:$J,COLUMN('Medical Examinations'!G939),FALSE)</f>
        <v>0</v>
      </c>
      <c r="I940" t="str">
        <f>VLOOKUP($A940,'Medical Examinations'!$A:$J,COLUMN('Medical Examinations'!H939),FALSE)</f>
        <v>No</v>
      </c>
      <c r="J940" t="str">
        <f>VLOOKUP($A940,'Medical Examinations'!$A:$J,COLUMN('Medical Examinations'!I939),FALSE)</f>
        <v>Obesity</v>
      </c>
      <c r="K940" t="str">
        <f>VLOOKUP($A940,'Medical Examinations'!$A:$J,COLUMN('Medical Examinations'!J939),FALSE)</f>
        <v>Normal</v>
      </c>
      <c r="L940" s="30">
        <f>VLOOKUP($A940,'Hospitalisation Details'!$A:$K,COLUMN('Hospitalisation Details'!J939),FALSE)</f>
        <v>30245</v>
      </c>
      <c r="M940" s="23">
        <f>VLOOKUP($A940,'Hospitalisation Details'!$A:$K,COLUMN('Hospitalisation Details'!F939),FALSE)</f>
        <v>11712.97</v>
      </c>
      <c r="N940" t="str">
        <f>VLOOKUP($A940,'Hospitalisation Details'!$A:$K,COLUMN('Hospitalisation Details'!G939),FALSE)</f>
        <v>Tier - 3</v>
      </c>
      <c r="O940" t="str">
        <f>VLOOKUP($A940,'Hospitalisation Details'!$A:$K,COLUMN('Hospitalisation Details'!H939),FALSE)</f>
        <v>Tier - 2</v>
      </c>
      <c r="P940" t="str">
        <f>VLOOKUP($A940,'Hospitalisation Details'!$A:$K,COLUMN('Hospitalisation Details'!I939),FALSE)</f>
        <v>R1021</v>
      </c>
      <c r="Q940">
        <f>VLOOKUP($A940,'Hospitalisation Details'!$A:$K,COLUMN('Hospitalisation Details'!K939),FALSE)</f>
        <v>40</v>
      </c>
    </row>
    <row r="941" spans="1:17" ht="15.75" x14ac:dyDescent="0.25">
      <c r="A941" s="6" t="s">
        <v>981</v>
      </c>
      <c r="B941" t="str">
        <f>VLOOKUP(A941,'Customer Names'!A:E,COLUMN('Customer Names'!D940),FALSE)</f>
        <v>Mr. Peter</v>
      </c>
      <c r="C941">
        <f>VLOOKUP($A941,'Medical Examinations'!$A:$J,COLUMN('Medical Examinations'!B940),FALSE)</f>
        <v>30.69</v>
      </c>
      <c r="D941">
        <f>VLOOKUP($A941,'Medical Examinations'!$A:$J,COLUMN('Medical Examinations'!C940),FALSE)</f>
        <v>7.05</v>
      </c>
      <c r="E941" t="str">
        <f>VLOOKUP($A941,'Medical Examinations'!$A:$J,COLUMN('Medical Examinations'!D940),FALSE)</f>
        <v>Yes</v>
      </c>
      <c r="F941" t="str">
        <f>VLOOKUP($A941,'Medical Examinations'!$A:$J,COLUMN('Medical Examinations'!E940),FALSE)</f>
        <v>No</v>
      </c>
      <c r="G941" t="str">
        <f>VLOOKUP($A941,'Medical Examinations'!$A:$J,COLUMN('Medical Examinations'!F940),FALSE)</f>
        <v>No</v>
      </c>
      <c r="H941">
        <f>VLOOKUP($A941,'Medical Examinations'!$A:$J,COLUMN('Medical Examinations'!G940),FALSE)</f>
        <v>2</v>
      </c>
      <c r="I941" t="str">
        <f>VLOOKUP($A941,'Medical Examinations'!$A:$J,COLUMN('Medical Examinations'!H940),FALSE)</f>
        <v>No</v>
      </c>
      <c r="J941" t="str">
        <f>VLOOKUP($A941,'Medical Examinations'!$A:$J,COLUMN('Medical Examinations'!I940),FALSE)</f>
        <v>Obesity</v>
      </c>
      <c r="K941" t="str">
        <f>VLOOKUP($A941,'Medical Examinations'!$A:$J,COLUMN('Medical Examinations'!J940),FALSE)</f>
        <v>Diabetes</v>
      </c>
      <c r="L941" s="30">
        <f>VLOOKUP($A941,'Hospitalisation Details'!$A:$K,COLUMN('Hospitalisation Details'!J940),FALSE)</f>
        <v>25903</v>
      </c>
      <c r="M941" s="23">
        <f>VLOOKUP($A941,'Hospitalisation Details'!$A:$K,COLUMN('Hospitalisation Details'!F940),FALSE)</f>
        <v>11696.52</v>
      </c>
      <c r="N941" t="str">
        <f>VLOOKUP($A941,'Hospitalisation Details'!$A:$K,COLUMN('Hospitalisation Details'!G940),FALSE)</f>
        <v>Tier - 3</v>
      </c>
      <c r="O941" t="str">
        <f>VLOOKUP($A941,'Hospitalisation Details'!$A:$K,COLUMN('Hospitalisation Details'!H940),FALSE)</f>
        <v>Tier - 1</v>
      </c>
      <c r="P941" t="str">
        <f>VLOOKUP($A941,'Hospitalisation Details'!$A:$K,COLUMN('Hospitalisation Details'!I940),FALSE)</f>
        <v>R1021</v>
      </c>
      <c r="Q941">
        <f>VLOOKUP($A941,'Hospitalisation Details'!$A:$K,COLUMN('Hospitalisation Details'!K940),FALSE)</f>
        <v>52</v>
      </c>
    </row>
    <row r="942" spans="1:17" ht="15.75" x14ac:dyDescent="0.25">
      <c r="A942" s="6" t="s">
        <v>982</v>
      </c>
      <c r="B942" t="str">
        <f>VLOOKUP(A942,'Customer Names'!A:E,COLUMN('Customer Names'!D941),FALSE)</f>
        <v>Ms. Chandler</v>
      </c>
      <c r="C942">
        <f>VLOOKUP($A942,'Medical Examinations'!$A:$J,COLUMN('Medical Examinations'!B941),FALSE)</f>
        <v>35.799999999999997</v>
      </c>
      <c r="D942">
        <f>VLOOKUP($A942,'Medical Examinations'!$A:$J,COLUMN('Medical Examinations'!C941),FALSE)</f>
        <v>5.63</v>
      </c>
      <c r="E942" t="str">
        <f>VLOOKUP($A942,'Medical Examinations'!$A:$J,COLUMN('Medical Examinations'!D941),FALSE)</f>
        <v>Yes</v>
      </c>
      <c r="F942" t="str">
        <f>VLOOKUP($A942,'Medical Examinations'!$A:$J,COLUMN('Medical Examinations'!E941),FALSE)</f>
        <v>No</v>
      </c>
      <c r="G942" t="str">
        <f>VLOOKUP($A942,'Medical Examinations'!$A:$J,COLUMN('Medical Examinations'!F941),FALSE)</f>
        <v>No</v>
      </c>
      <c r="H942">
        <f>VLOOKUP($A942,'Medical Examinations'!$A:$J,COLUMN('Medical Examinations'!G941),FALSE)</f>
        <v>2</v>
      </c>
      <c r="I942" t="str">
        <f>VLOOKUP($A942,'Medical Examinations'!$A:$J,COLUMN('Medical Examinations'!H941),FALSE)</f>
        <v>No</v>
      </c>
      <c r="J942" t="str">
        <f>VLOOKUP($A942,'Medical Examinations'!$A:$J,COLUMN('Medical Examinations'!I941),FALSE)</f>
        <v>Obesity</v>
      </c>
      <c r="K942" t="str">
        <f>VLOOKUP($A942,'Medical Examinations'!$A:$J,COLUMN('Medical Examinations'!J941),FALSE)</f>
        <v>Normal</v>
      </c>
      <c r="L942" s="30">
        <f>VLOOKUP($A942,'Hospitalisation Details'!$A:$K,COLUMN('Hospitalisation Details'!J941),FALSE)</f>
        <v>24420</v>
      </c>
      <c r="M942" s="23">
        <f>VLOOKUP($A942,'Hospitalisation Details'!$A:$K,COLUMN('Hospitalisation Details'!F941),FALSE)</f>
        <v>11674.13</v>
      </c>
      <c r="N942" t="str">
        <f>VLOOKUP($A942,'Hospitalisation Details'!$A:$K,COLUMN('Hospitalisation Details'!G941),FALSE)</f>
        <v>Tier - 3</v>
      </c>
      <c r="O942" t="str">
        <f>VLOOKUP($A942,'Hospitalisation Details'!$A:$K,COLUMN('Hospitalisation Details'!H941),FALSE)</f>
        <v>Tier - 1</v>
      </c>
      <c r="P942" t="str">
        <f>VLOOKUP($A942,'Hospitalisation Details'!$A:$K,COLUMN('Hospitalisation Details'!I941),FALSE)</f>
        <v>R1011</v>
      </c>
      <c r="Q942">
        <f>VLOOKUP($A942,'Hospitalisation Details'!$A:$K,COLUMN('Hospitalisation Details'!K941),FALSE)</f>
        <v>56</v>
      </c>
    </row>
    <row r="943" spans="1:17" ht="15.75" x14ac:dyDescent="0.25">
      <c r="A943" s="6" t="s">
        <v>983</v>
      </c>
      <c r="B943" t="str">
        <f>VLOOKUP(A943,'Customer Names'!A:E,COLUMN('Customer Names'!D942),FALSE)</f>
        <v>Ms. Silvana</v>
      </c>
      <c r="C943">
        <f>VLOOKUP($A943,'Medical Examinations'!$A:$J,COLUMN('Medical Examinations'!B942),FALSE)</f>
        <v>28.785</v>
      </c>
      <c r="D943">
        <f>VLOOKUP($A943,'Medical Examinations'!$A:$J,COLUMN('Medical Examinations'!C942),FALSE)</f>
        <v>4.24</v>
      </c>
      <c r="E943" t="str">
        <f>VLOOKUP($A943,'Medical Examinations'!$A:$J,COLUMN('Medical Examinations'!D942),FALSE)</f>
        <v>Yes</v>
      </c>
      <c r="F943" t="str">
        <f>VLOOKUP($A943,'Medical Examinations'!$A:$J,COLUMN('Medical Examinations'!E942),FALSE)</f>
        <v>No</v>
      </c>
      <c r="G943" t="str">
        <f>VLOOKUP($A943,'Medical Examinations'!$A:$J,COLUMN('Medical Examinations'!F942),FALSE)</f>
        <v>No</v>
      </c>
      <c r="H943">
        <f>VLOOKUP($A943,'Medical Examinations'!$A:$J,COLUMN('Medical Examinations'!G942),FALSE)</f>
        <v>2</v>
      </c>
      <c r="I943" t="str">
        <f>VLOOKUP($A943,'Medical Examinations'!$A:$J,COLUMN('Medical Examinations'!H942),FALSE)</f>
        <v>No</v>
      </c>
      <c r="J943" t="str">
        <f>VLOOKUP($A943,'Medical Examinations'!$A:$J,COLUMN('Medical Examinations'!I942),FALSE)</f>
        <v>Overweight</v>
      </c>
      <c r="K943" t="str">
        <f>VLOOKUP($A943,'Medical Examinations'!$A:$J,COLUMN('Medical Examinations'!J942),FALSE)</f>
        <v>Normal</v>
      </c>
      <c r="L943" s="30">
        <f>VLOOKUP($A943,'Hospitalisation Details'!$A:$K,COLUMN('Hospitalisation Details'!J942),FALSE)</f>
        <v>24342</v>
      </c>
      <c r="M943" s="23">
        <f>VLOOKUP($A943,'Hospitalisation Details'!$A:$K,COLUMN('Hospitalisation Details'!F942),FALSE)</f>
        <v>11658.38</v>
      </c>
      <c r="N943" t="str">
        <f>VLOOKUP($A943,'Hospitalisation Details'!$A:$K,COLUMN('Hospitalisation Details'!G942),FALSE)</f>
        <v>Tier - 3</v>
      </c>
      <c r="O943" t="str">
        <f>VLOOKUP($A943,'Hospitalisation Details'!$A:$K,COLUMN('Hospitalisation Details'!H942),FALSE)</f>
        <v>Tier - 3</v>
      </c>
      <c r="P943" t="str">
        <f>VLOOKUP($A943,'Hospitalisation Details'!$A:$K,COLUMN('Hospitalisation Details'!I942),FALSE)</f>
        <v>R1024</v>
      </c>
      <c r="Q943">
        <f>VLOOKUP($A943,'Hospitalisation Details'!$A:$K,COLUMN('Hospitalisation Details'!K942),FALSE)</f>
        <v>56</v>
      </c>
    </row>
    <row r="944" spans="1:17" ht="15.75" x14ac:dyDescent="0.25">
      <c r="A944" s="6" t="s">
        <v>984</v>
      </c>
      <c r="B944" t="str">
        <f>VLOOKUP(A944,'Customer Names'!A:E,COLUMN('Customer Names'!D943),FALSE)</f>
        <v>Ms. Natty</v>
      </c>
      <c r="C944">
        <f>VLOOKUP($A944,'Medical Examinations'!$A:$J,COLUMN('Medical Examinations'!B943),FALSE)</f>
        <v>28.594999999999999</v>
      </c>
      <c r="D944">
        <f>VLOOKUP($A944,'Medical Examinations'!$A:$J,COLUMN('Medical Examinations'!C943),FALSE)</f>
        <v>4.96</v>
      </c>
      <c r="E944" t="str">
        <f>VLOOKUP($A944,'Medical Examinations'!$A:$J,COLUMN('Medical Examinations'!D943),FALSE)</f>
        <v>Yes</v>
      </c>
      <c r="F944" t="str">
        <f>VLOOKUP($A944,'Medical Examinations'!$A:$J,COLUMN('Medical Examinations'!E943),FALSE)</f>
        <v>No</v>
      </c>
      <c r="G944" t="str">
        <f>VLOOKUP($A944,'Medical Examinations'!$A:$J,COLUMN('Medical Examinations'!F943),FALSE)</f>
        <v>No</v>
      </c>
      <c r="H944">
        <f>VLOOKUP($A944,'Medical Examinations'!$A:$J,COLUMN('Medical Examinations'!G943),FALSE)</f>
        <v>2</v>
      </c>
      <c r="I944" t="str">
        <f>VLOOKUP($A944,'Medical Examinations'!$A:$J,COLUMN('Medical Examinations'!H943),FALSE)</f>
        <v>No</v>
      </c>
      <c r="J944" t="str">
        <f>VLOOKUP($A944,'Medical Examinations'!$A:$J,COLUMN('Medical Examinations'!I943),FALSE)</f>
        <v>Overweight</v>
      </c>
      <c r="K944" t="str">
        <f>VLOOKUP($A944,'Medical Examinations'!$A:$J,COLUMN('Medical Examinations'!J943),FALSE)</f>
        <v>Normal</v>
      </c>
      <c r="L944" s="30">
        <f>VLOOKUP($A944,'Hospitalisation Details'!$A:$K,COLUMN('Hospitalisation Details'!J943),FALSE)</f>
        <v>24294</v>
      </c>
      <c r="M944" s="23">
        <f>VLOOKUP($A944,'Hospitalisation Details'!$A:$K,COLUMN('Hospitalisation Details'!F943),FALSE)</f>
        <v>11658.12</v>
      </c>
      <c r="N944" t="str">
        <f>VLOOKUP($A944,'Hospitalisation Details'!$A:$K,COLUMN('Hospitalisation Details'!G943),FALSE)</f>
        <v>Tier - 3</v>
      </c>
      <c r="O944" t="str">
        <f>VLOOKUP($A944,'Hospitalisation Details'!$A:$K,COLUMN('Hospitalisation Details'!H943),FALSE)</f>
        <v>Tier - 1</v>
      </c>
      <c r="P944" t="str">
        <f>VLOOKUP($A944,'Hospitalisation Details'!$A:$K,COLUMN('Hospitalisation Details'!I943),FALSE)</f>
        <v>R1024</v>
      </c>
      <c r="Q944">
        <f>VLOOKUP($A944,'Hospitalisation Details'!$A:$K,COLUMN('Hospitalisation Details'!K943),FALSE)</f>
        <v>56</v>
      </c>
    </row>
    <row r="945" spans="1:17" ht="15.75" x14ac:dyDescent="0.25">
      <c r="A945" s="6" t="s">
        <v>985</v>
      </c>
      <c r="B945" t="str">
        <f>VLOOKUP(A945,'Customer Names'!A:E,COLUMN('Customer Names'!D944),FALSE)</f>
        <v>Mr. Nicholas</v>
      </c>
      <c r="C945">
        <f>VLOOKUP($A945,'Medical Examinations'!$A:$J,COLUMN('Medical Examinations'!B944),FALSE)</f>
        <v>48.75</v>
      </c>
      <c r="D945">
        <f>VLOOKUP($A945,'Medical Examinations'!$A:$J,COLUMN('Medical Examinations'!C944),FALSE)</f>
        <v>4.34</v>
      </c>
      <c r="E945" t="str">
        <f>VLOOKUP($A945,'Medical Examinations'!$A:$J,COLUMN('Medical Examinations'!D944),FALSE)</f>
        <v>No</v>
      </c>
      <c r="F945" t="str">
        <f>VLOOKUP($A945,'Medical Examinations'!$A:$J,COLUMN('Medical Examinations'!E944),FALSE)</f>
        <v>No</v>
      </c>
      <c r="G945" t="str">
        <f>VLOOKUP($A945,'Medical Examinations'!$A:$J,COLUMN('Medical Examinations'!F944),FALSE)</f>
        <v>No</v>
      </c>
      <c r="H945">
        <f>VLOOKUP($A945,'Medical Examinations'!$A:$J,COLUMN('Medical Examinations'!G944),FALSE)</f>
        <v>0</v>
      </c>
      <c r="I945" t="str">
        <f>VLOOKUP($A945,'Medical Examinations'!$A:$J,COLUMN('Medical Examinations'!H944),FALSE)</f>
        <v>No</v>
      </c>
      <c r="J945" t="str">
        <f>VLOOKUP($A945,'Medical Examinations'!$A:$J,COLUMN('Medical Examinations'!I944),FALSE)</f>
        <v>Obesity</v>
      </c>
      <c r="K945" t="str">
        <f>VLOOKUP($A945,'Medical Examinations'!$A:$J,COLUMN('Medical Examinations'!J944),FALSE)</f>
        <v>Normal</v>
      </c>
      <c r="L945" s="30">
        <f>VLOOKUP($A945,'Hospitalisation Details'!$A:$K,COLUMN('Hospitalisation Details'!J944),FALSE)</f>
        <v>34535</v>
      </c>
      <c r="M945" s="23">
        <f>VLOOKUP($A945,'Hospitalisation Details'!$A:$K,COLUMN('Hospitalisation Details'!F944),FALSE)</f>
        <v>11657.81</v>
      </c>
      <c r="N945" t="str">
        <f>VLOOKUP($A945,'Hospitalisation Details'!$A:$K,COLUMN('Hospitalisation Details'!G944),FALSE)</f>
        <v>Tier - 3</v>
      </c>
      <c r="O945" t="str">
        <f>VLOOKUP($A945,'Hospitalisation Details'!$A:$K,COLUMN('Hospitalisation Details'!H944),FALSE)</f>
        <v>Tier - 2</v>
      </c>
      <c r="P945" t="str">
        <f>VLOOKUP($A945,'Hospitalisation Details'!$A:$K,COLUMN('Hospitalisation Details'!I944),FALSE)</f>
        <v>R1023</v>
      </c>
      <c r="Q945">
        <f>VLOOKUP($A945,'Hospitalisation Details'!$A:$K,COLUMN('Hospitalisation Details'!K944),FALSE)</f>
        <v>28</v>
      </c>
    </row>
    <row r="946" spans="1:17" ht="15.75" x14ac:dyDescent="0.25">
      <c r="A946" s="6" t="s">
        <v>986</v>
      </c>
      <c r="B946" t="str">
        <f>VLOOKUP(A946,'Customer Names'!A:E,COLUMN('Customer Names'!D945),FALSE)</f>
        <v>Ms. Rebecca</v>
      </c>
      <c r="C946">
        <f>VLOOKUP($A946,'Medical Examinations'!$A:$J,COLUMN('Medical Examinations'!B945),FALSE)</f>
        <v>28.31</v>
      </c>
      <c r="D946">
        <f>VLOOKUP($A946,'Medical Examinations'!$A:$J,COLUMN('Medical Examinations'!C945),FALSE)</f>
        <v>5.43</v>
      </c>
      <c r="E946" t="str">
        <f>VLOOKUP($A946,'Medical Examinations'!$A:$J,COLUMN('Medical Examinations'!D945),FALSE)</f>
        <v>Yes</v>
      </c>
      <c r="F946" t="str">
        <f>VLOOKUP($A946,'Medical Examinations'!$A:$J,COLUMN('Medical Examinations'!E945),FALSE)</f>
        <v>No</v>
      </c>
      <c r="G946" t="str">
        <f>VLOOKUP($A946,'Medical Examinations'!$A:$J,COLUMN('Medical Examinations'!F945),FALSE)</f>
        <v>No</v>
      </c>
      <c r="H946">
        <f>VLOOKUP($A946,'Medical Examinations'!$A:$J,COLUMN('Medical Examinations'!G945),FALSE)</f>
        <v>2</v>
      </c>
      <c r="I946" t="str">
        <f>VLOOKUP($A946,'Medical Examinations'!$A:$J,COLUMN('Medical Examinations'!H945),FALSE)</f>
        <v>No</v>
      </c>
      <c r="J946" t="str">
        <f>VLOOKUP($A946,'Medical Examinations'!$A:$J,COLUMN('Medical Examinations'!I945),FALSE)</f>
        <v>Overweight</v>
      </c>
      <c r="K946" t="str">
        <f>VLOOKUP($A946,'Medical Examinations'!$A:$J,COLUMN('Medical Examinations'!J945),FALSE)</f>
        <v>Normal</v>
      </c>
      <c r="L946" s="30">
        <f>VLOOKUP($A946,'Hospitalisation Details'!$A:$K,COLUMN('Hospitalisation Details'!J945),FALSE)</f>
        <v>24384</v>
      </c>
      <c r="M946" s="23">
        <f>VLOOKUP($A946,'Hospitalisation Details'!$A:$K,COLUMN('Hospitalisation Details'!F945),FALSE)</f>
        <v>11657.72</v>
      </c>
      <c r="N946" t="str">
        <f>VLOOKUP($A946,'Hospitalisation Details'!$A:$K,COLUMN('Hospitalisation Details'!G945),FALSE)</f>
        <v>Tier - 3</v>
      </c>
      <c r="O946" t="str">
        <f>VLOOKUP($A946,'Hospitalisation Details'!$A:$K,COLUMN('Hospitalisation Details'!H945),FALSE)</f>
        <v>Tier - 2</v>
      </c>
      <c r="P946" t="str">
        <f>VLOOKUP($A946,'Hospitalisation Details'!$A:$K,COLUMN('Hospitalisation Details'!I945),FALSE)</f>
        <v>R1024</v>
      </c>
      <c r="Q946">
        <f>VLOOKUP($A946,'Hospitalisation Details'!$A:$K,COLUMN('Hospitalisation Details'!K945),FALSE)</f>
        <v>56</v>
      </c>
    </row>
    <row r="947" spans="1:17" ht="15.75" x14ac:dyDescent="0.25">
      <c r="A947" s="6" t="s">
        <v>987</v>
      </c>
      <c r="B947" t="str">
        <f>VLOOKUP(A947,'Customer Names'!A:E,COLUMN('Customer Names'!D946),FALSE)</f>
        <v>Mr. John</v>
      </c>
      <c r="C947">
        <f>VLOOKUP($A947,'Medical Examinations'!$A:$J,COLUMN('Medical Examinations'!B946),FALSE)</f>
        <v>38.39</v>
      </c>
      <c r="D947">
        <f>VLOOKUP($A947,'Medical Examinations'!$A:$J,COLUMN('Medical Examinations'!C946),FALSE)</f>
        <v>8.33</v>
      </c>
      <c r="E947" t="str">
        <f>VLOOKUP($A947,'Medical Examinations'!$A:$J,COLUMN('Medical Examinations'!D946),FALSE)</f>
        <v>Yes</v>
      </c>
      <c r="F947" t="str">
        <f>VLOOKUP($A947,'Medical Examinations'!$A:$J,COLUMN('Medical Examinations'!E946),FALSE)</f>
        <v>No</v>
      </c>
      <c r="G947" t="str">
        <f>VLOOKUP($A947,'Medical Examinations'!$A:$J,COLUMN('Medical Examinations'!F946),FALSE)</f>
        <v>No</v>
      </c>
      <c r="H947">
        <f>VLOOKUP($A947,'Medical Examinations'!$A:$J,COLUMN('Medical Examinations'!G946),FALSE)</f>
        <v>1</v>
      </c>
      <c r="I947" t="str">
        <f>VLOOKUP($A947,'Medical Examinations'!$A:$J,COLUMN('Medical Examinations'!H946),FALSE)</f>
        <v>No</v>
      </c>
      <c r="J947" t="str">
        <f>VLOOKUP($A947,'Medical Examinations'!$A:$J,COLUMN('Medical Examinations'!I946),FALSE)</f>
        <v>Obesity</v>
      </c>
      <c r="K947" t="str">
        <f>VLOOKUP($A947,'Medical Examinations'!$A:$J,COLUMN('Medical Examinations'!J946),FALSE)</f>
        <v>Diabetes</v>
      </c>
      <c r="L947" s="30">
        <f>VLOOKUP($A947,'Hospitalisation Details'!$A:$K,COLUMN('Hospitalisation Details'!J946),FALSE)</f>
        <v>31610</v>
      </c>
      <c r="M947" s="23">
        <f>VLOOKUP($A947,'Hospitalisation Details'!$A:$K,COLUMN('Hospitalisation Details'!F946),FALSE)</f>
        <v>11625.11</v>
      </c>
      <c r="N947" t="str">
        <f>VLOOKUP($A947,'Hospitalisation Details'!$A:$K,COLUMN('Hospitalisation Details'!G946),FALSE)</f>
        <v>Tier - 3</v>
      </c>
      <c r="O947" t="str">
        <f>VLOOKUP($A947,'Hospitalisation Details'!$A:$K,COLUMN('Hospitalisation Details'!H946),FALSE)</f>
        <v>Tier - 3</v>
      </c>
      <c r="P947" t="str">
        <f>VLOOKUP($A947,'Hospitalisation Details'!$A:$K,COLUMN('Hospitalisation Details'!I946),FALSE)</f>
        <v>R1022</v>
      </c>
      <c r="Q947">
        <f>VLOOKUP($A947,'Hospitalisation Details'!$A:$K,COLUMN('Hospitalisation Details'!K946),FALSE)</f>
        <v>36</v>
      </c>
    </row>
    <row r="948" spans="1:17" ht="15.75" x14ac:dyDescent="0.25">
      <c r="A948" s="6" t="s">
        <v>988</v>
      </c>
      <c r="B948" t="str">
        <f>VLOOKUP(A948,'Customer Names'!A:E,COLUMN('Customer Names'!D947),FALSE)</f>
        <v>Mr. Antony</v>
      </c>
      <c r="C948">
        <f>VLOOKUP($A948,'Medical Examinations'!$A:$J,COLUMN('Medical Examinations'!B947),FALSE)</f>
        <v>25.87</v>
      </c>
      <c r="D948">
        <f>VLOOKUP($A948,'Medical Examinations'!$A:$J,COLUMN('Medical Examinations'!C947),FALSE)</f>
        <v>5.63</v>
      </c>
      <c r="E948" t="str">
        <f>VLOOKUP($A948,'Medical Examinations'!$A:$J,COLUMN('Medical Examinations'!D947),FALSE)</f>
        <v>Yes</v>
      </c>
      <c r="F948" t="str">
        <f>VLOOKUP($A948,'Medical Examinations'!$A:$J,COLUMN('Medical Examinations'!E947),FALSE)</f>
        <v>No</v>
      </c>
      <c r="G948" t="str">
        <f>VLOOKUP($A948,'Medical Examinations'!$A:$J,COLUMN('Medical Examinations'!F947),FALSE)</f>
        <v>No</v>
      </c>
      <c r="H948">
        <f>VLOOKUP($A948,'Medical Examinations'!$A:$J,COLUMN('Medical Examinations'!G947),FALSE)</f>
        <v>1</v>
      </c>
      <c r="I948" t="str">
        <f>VLOOKUP($A948,'Medical Examinations'!$A:$J,COLUMN('Medical Examinations'!H947),FALSE)</f>
        <v>No</v>
      </c>
      <c r="J948" t="str">
        <f>VLOOKUP($A948,'Medical Examinations'!$A:$J,COLUMN('Medical Examinations'!I947),FALSE)</f>
        <v>Overweight</v>
      </c>
      <c r="K948" t="str">
        <f>VLOOKUP($A948,'Medical Examinations'!$A:$J,COLUMN('Medical Examinations'!J947),FALSE)</f>
        <v>Normal</v>
      </c>
      <c r="L948" s="30">
        <f>VLOOKUP($A948,'Hospitalisation Details'!$A:$K,COLUMN('Hospitalisation Details'!J947),FALSE)</f>
        <v>23548</v>
      </c>
      <c r="M948" s="23">
        <f>VLOOKUP($A948,'Hospitalisation Details'!$A:$K,COLUMN('Hospitalisation Details'!F947),FALSE)</f>
        <v>11602.75</v>
      </c>
      <c r="N948" t="str">
        <f>VLOOKUP($A948,'Hospitalisation Details'!$A:$K,COLUMN('Hospitalisation Details'!G947),FALSE)</f>
        <v>Tier - 3</v>
      </c>
      <c r="O948" t="str">
        <f>VLOOKUP($A948,'Hospitalisation Details'!$A:$K,COLUMN('Hospitalisation Details'!H947),FALSE)</f>
        <v>Tier - 1</v>
      </c>
      <c r="P948" t="str">
        <f>VLOOKUP($A948,'Hospitalisation Details'!$A:$K,COLUMN('Hospitalisation Details'!I947),FALSE)</f>
        <v>R1020</v>
      </c>
      <c r="Q948">
        <f>VLOOKUP($A948,'Hospitalisation Details'!$A:$K,COLUMN('Hospitalisation Details'!K947),FALSE)</f>
        <v>58</v>
      </c>
    </row>
    <row r="949" spans="1:17" ht="15.75" x14ac:dyDescent="0.25">
      <c r="A949" s="6" t="s">
        <v>989</v>
      </c>
      <c r="B949" t="str">
        <f>VLOOKUP(A949,'Customer Names'!A:E,COLUMN('Customer Names'!D948),FALSE)</f>
        <v>Mr. Eric</v>
      </c>
      <c r="C949">
        <f>VLOOKUP($A949,'Medical Examinations'!$A:$J,COLUMN('Medical Examinations'!B948),FALSE)</f>
        <v>43.7</v>
      </c>
      <c r="D949">
        <f>VLOOKUP($A949,'Medical Examinations'!$A:$J,COLUMN('Medical Examinations'!C948),FALSE)</f>
        <v>7.23</v>
      </c>
      <c r="E949" t="str">
        <f>VLOOKUP($A949,'Medical Examinations'!$A:$J,COLUMN('Medical Examinations'!D948),FALSE)</f>
        <v>No</v>
      </c>
      <c r="F949" t="str">
        <f>VLOOKUP($A949,'Medical Examinations'!$A:$J,COLUMN('Medical Examinations'!E948),FALSE)</f>
        <v>No</v>
      </c>
      <c r="G949" t="str">
        <f>VLOOKUP($A949,'Medical Examinations'!$A:$J,COLUMN('Medical Examinations'!F948),FALSE)</f>
        <v>No</v>
      </c>
      <c r="H949">
        <f>VLOOKUP($A949,'Medical Examinations'!$A:$J,COLUMN('Medical Examinations'!G948),FALSE)</f>
        <v>0</v>
      </c>
      <c r="I949" t="str">
        <f>VLOOKUP($A949,'Medical Examinations'!$A:$J,COLUMN('Medical Examinations'!H948),FALSE)</f>
        <v>No</v>
      </c>
      <c r="J949" t="str">
        <f>VLOOKUP($A949,'Medical Examinations'!$A:$J,COLUMN('Medical Examinations'!I948),FALSE)</f>
        <v>Obesity</v>
      </c>
      <c r="K949" t="str">
        <f>VLOOKUP($A949,'Medical Examinations'!$A:$J,COLUMN('Medical Examinations'!J948),FALSE)</f>
        <v>Diabetes</v>
      </c>
      <c r="L949" s="30">
        <f>VLOOKUP($A949,'Hospitalisation Details'!$A:$K,COLUMN('Hospitalisation Details'!J948),FALSE)</f>
        <v>24052</v>
      </c>
      <c r="M949" s="23">
        <f>VLOOKUP($A949,'Hospitalisation Details'!$A:$K,COLUMN('Hospitalisation Details'!F948),FALSE)</f>
        <v>11576.13</v>
      </c>
      <c r="N949" t="str">
        <f>VLOOKUP($A949,'Hospitalisation Details'!$A:$K,COLUMN('Hospitalisation Details'!G948),FALSE)</f>
        <v>Tier - 3</v>
      </c>
      <c r="O949" t="str">
        <f>VLOOKUP($A949,'Hospitalisation Details'!$A:$K,COLUMN('Hospitalisation Details'!H948),FALSE)</f>
        <v>Tier - 3</v>
      </c>
      <c r="P949" t="str">
        <f>VLOOKUP($A949,'Hospitalisation Details'!$A:$K,COLUMN('Hospitalisation Details'!I948),FALSE)</f>
        <v>R1011</v>
      </c>
      <c r="Q949">
        <f>VLOOKUP($A949,'Hospitalisation Details'!$A:$K,COLUMN('Hospitalisation Details'!K948),FALSE)</f>
        <v>57</v>
      </c>
    </row>
    <row r="950" spans="1:17" ht="15.75" x14ac:dyDescent="0.25">
      <c r="A950" s="6" t="s">
        <v>990</v>
      </c>
      <c r="B950" t="str">
        <f>VLOOKUP(A950,'Customer Names'!A:E,COLUMN('Customer Names'!D949),FALSE)</f>
        <v>Mr. Erik</v>
      </c>
      <c r="C950">
        <f>VLOOKUP($A950,'Medical Examinations'!$A:$J,COLUMN('Medical Examinations'!B949),FALSE)</f>
        <v>40.945</v>
      </c>
      <c r="D950">
        <f>VLOOKUP($A950,'Medical Examinations'!$A:$J,COLUMN('Medical Examinations'!C949),FALSE)</f>
        <v>10.57</v>
      </c>
      <c r="E950" t="str">
        <f>VLOOKUP($A950,'Medical Examinations'!$A:$J,COLUMN('Medical Examinations'!D949),FALSE)</f>
        <v>No</v>
      </c>
      <c r="F950" t="str">
        <f>VLOOKUP($A950,'Medical Examinations'!$A:$J,COLUMN('Medical Examinations'!E949),FALSE)</f>
        <v>No</v>
      </c>
      <c r="G950" t="str">
        <f>VLOOKUP($A950,'Medical Examinations'!$A:$J,COLUMN('Medical Examinations'!F949),FALSE)</f>
        <v>No</v>
      </c>
      <c r="H950">
        <f>VLOOKUP($A950,'Medical Examinations'!$A:$J,COLUMN('Medical Examinations'!G949),FALSE)</f>
        <v>0</v>
      </c>
      <c r="I950" t="str">
        <f>VLOOKUP($A950,'Medical Examinations'!$A:$J,COLUMN('Medical Examinations'!H949),FALSE)</f>
        <v>No</v>
      </c>
      <c r="J950" t="str">
        <f>VLOOKUP($A950,'Medical Examinations'!$A:$J,COLUMN('Medical Examinations'!I949),FALSE)</f>
        <v>Obesity</v>
      </c>
      <c r="K950" t="str">
        <f>VLOOKUP($A950,'Medical Examinations'!$A:$J,COLUMN('Medical Examinations'!J949),FALSE)</f>
        <v>Diabetes</v>
      </c>
      <c r="L950" s="30">
        <f>VLOOKUP($A950,'Hospitalisation Details'!$A:$K,COLUMN('Hospitalisation Details'!J949),FALSE)</f>
        <v>24101</v>
      </c>
      <c r="M950" s="23">
        <f>VLOOKUP($A950,'Hospitalisation Details'!$A:$K,COLUMN('Hospitalisation Details'!F949),FALSE)</f>
        <v>11566.3</v>
      </c>
      <c r="N950" t="str">
        <f>VLOOKUP($A950,'Hospitalisation Details'!$A:$K,COLUMN('Hospitalisation Details'!G949),FALSE)</f>
        <v>Tier - 3</v>
      </c>
      <c r="O950" t="str">
        <f>VLOOKUP($A950,'Hospitalisation Details'!$A:$K,COLUMN('Hospitalisation Details'!H949),FALSE)</f>
        <v>Tier - 3</v>
      </c>
      <c r="P950" t="str">
        <f>VLOOKUP($A950,'Hospitalisation Details'!$A:$K,COLUMN('Hospitalisation Details'!I949),FALSE)</f>
        <v>R1016</v>
      </c>
      <c r="Q950">
        <f>VLOOKUP($A950,'Hospitalisation Details'!$A:$K,COLUMN('Hospitalisation Details'!K949),FALSE)</f>
        <v>57</v>
      </c>
    </row>
    <row r="951" spans="1:17" ht="15.75" x14ac:dyDescent="0.25">
      <c r="A951" s="6" t="s">
        <v>991</v>
      </c>
      <c r="B951" t="str">
        <f>VLOOKUP(A951,'Customer Names'!A:E,COLUMN('Customer Names'!D950),FALSE)</f>
        <v>Mr. Matthew</v>
      </c>
      <c r="C951">
        <f>VLOOKUP($A951,'Medical Examinations'!$A:$J,COLUMN('Medical Examinations'!B950),FALSE)</f>
        <v>27.94</v>
      </c>
      <c r="D951">
        <f>VLOOKUP($A951,'Medical Examinations'!$A:$J,COLUMN('Medical Examinations'!C950),FALSE)</f>
        <v>7.92</v>
      </c>
      <c r="E951" t="str">
        <f>VLOOKUP($A951,'Medical Examinations'!$A:$J,COLUMN('Medical Examinations'!D950),FALSE)</f>
        <v>No</v>
      </c>
      <c r="F951" t="str">
        <f>VLOOKUP($A951,'Medical Examinations'!$A:$J,COLUMN('Medical Examinations'!E950),FALSE)</f>
        <v>No</v>
      </c>
      <c r="G951" t="str">
        <f>VLOOKUP($A951,'Medical Examinations'!$A:$J,COLUMN('Medical Examinations'!F950),FALSE)</f>
        <v>No</v>
      </c>
      <c r="H951">
        <f>VLOOKUP($A951,'Medical Examinations'!$A:$J,COLUMN('Medical Examinations'!G950),FALSE)</f>
        <v>0</v>
      </c>
      <c r="I951" t="str">
        <f>VLOOKUP($A951,'Medical Examinations'!$A:$J,COLUMN('Medical Examinations'!H950),FALSE)</f>
        <v>No</v>
      </c>
      <c r="J951" t="str">
        <f>VLOOKUP($A951,'Medical Examinations'!$A:$J,COLUMN('Medical Examinations'!I950),FALSE)</f>
        <v>Overweight</v>
      </c>
      <c r="K951" t="str">
        <f>VLOOKUP($A951,'Medical Examinations'!$A:$J,COLUMN('Medical Examinations'!J950),FALSE)</f>
        <v>Diabetes</v>
      </c>
      <c r="L951" s="30">
        <f>VLOOKUP($A951,'Hospitalisation Details'!$A:$K,COLUMN('Hospitalisation Details'!J950),FALSE)</f>
        <v>24042</v>
      </c>
      <c r="M951" s="23">
        <f>VLOOKUP($A951,'Hospitalisation Details'!$A:$K,COLUMN('Hospitalisation Details'!F950),FALSE)</f>
        <v>11554.22</v>
      </c>
      <c r="N951" t="str">
        <f>VLOOKUP($A951,'Hospitalisation Details'!$A:$K,COLUMN('Hospitalisation Details'!G950),FALSE)</f>
        <v>Tier - 3</v>
      </c>
      <c r="O951" t="str">
        <f>VLOOKUP($A951,'Hospitalisation Details'!$A:$K,COLUMN('Hospitalisation Details'!H950),FALSE)</f>
        <v>Tier - 1</v>
      </c>
      <c r="P951" t="str">
        <f>VLOOKUP($A951,'Hospitalisation Details'!$A:$K,COLUMN('Hospitalisation Details'!I950),FALSE)</f>
        <v>R1013</v>
      </c>
      <c r="Q951">
        <f>VLOOKUP($A951,'Hospitalisation Details'!$A:$K,COLUMN('Hospitalisation Details'!K950),FALSE)</f>
        <v>57</v>
      </c>
    </row>
    <row r="952" spans="1:17" ht="15.75" x14ac:dyDescent="0.25">
      <c r="A952" s="6" t="s">
        <v>992</v>
      </c>
      <c r="B952" t="str">
        <f>VLOOKUP(A952,'Customer Names'!A:E,COLUMN('Customer Names'!D951),FALSE)</f>
        <v>Ms. Cassandra</v>
      </c>
      <c r="C952">
        <f>VLOOKUP($A952,'Medical Examinations'!$A:$J,COLUMN('Medical Examinations'!B951),FALSE)</f>
        <v>31.9</v>
      </c>
      <c r="D952">
        <f>VLOOKUP($A952,'Medical Examinations'!$A:$J,COLUMN('Medical Examinations'!C951),FALSE)</f>
        <v>10.119999999999999</v>
      </c>
      <c r="E952" t="str">
        <f>VLOOKUP($A952,'Medical Examinations'!$A:$J,COLUMN('Medical Examinations'!D951),FALSE)</f>
        <v>No</v>
      </c>
      <c r="F952" t="str">
        <f>VLOOKUP($A952,'Medical Examinations'!$A:$J,COLUMN('Medical Examinations'!E951),FALSE)</f>
        <v>No</v>
      </c>
      <c r="G952" t="str">
        <f>VLOOKUP($A952,'Medical Examinations'!$A:$J,COLUMN('Medical Examinations'!F951),FALSE)</f>
        <v>No</v>
      </c>
      <c r="H952">
        <f>VLOOKUP($A952,'Medical Examinations'!$A:$J,COLUMN('Medical Examinations'!G951),FALSE)</f>
        <v>2</v>
      </c>
      <c r="I952" t="str">
        <f>VLOOKUP($A952,'Medical Examinations'!$A:$J,COLUMN('Medical Examinations'!H951),FALSE)</f>
        <v>No</v>
      </c>
      <c r="J952" t="str">
        <f>VLOOKUP($A952,'Medical Examinations'!$A:$J,COLUMN('Medical Examinations'!I951),FALSE)</f>
        <v>Obesity</v>
      </c>
      <c r="K952" t="str">
        <f>VLOOKUP($A952,'Medical Examinations'!$A:$J,COLUMN('Medical Examinations'!J951),FALSE)</f>
        <v>Diabetes</v>
      </c>
      <c r="L952" s="30">
        <f>VLOOKUP($A952,'Hospitalisation Details'!$A:$K,COLUMN('Hospitalisation Details'!J951),FALSE)</f>
        <v>26868</v>
      </c>
      <c r="M952" s="23">
        <f>VLOOKUP($A952,'Hospitalisation Details'!$A:$K,COLUMN('Hospitalisation Details'!F951),FALSE)</f>
        <v>11552.9</v>
      </c>
      <c r="N952" t="str">
        <f>VLOOKUP($A952,'Hospitalisation Details'!$A:$K,COLUMN('Hospitalisation Details'!G951),FALSE)</f>
        <v>Tier - 3</v>
      </c>
      <c r="O952" t="str">
        <f>VLOOKUP($A952,'Hospitalisation Details'!$A:$K,COLUMN('Hospitalisation Details'!H951),FALSE)</f>
        <v>Tier - 2</v>
      </c>
      <c r="P952" t="str">
        <f>VLOOKUP($A952,'Hospitalisation Details'!$A:$K,COLUMN('Hospitalisation Details'!I951),FALSE)</f>
        <v>R1011</v>
      </c>
      <c r="Q952">
        <f>VLOOKUP($A952,'Hospitalisation Details'!$A:$K,COLUMN('Hospitalisation Details'!K951),FALSE)</f>
        <v>49</v>
      </c>
    </row>
    <row r="953" spans="1:17" ht="15.75" x14ac:dyDescent="0.25">
      <c r="A953" s="6" t="s">
        <v>993</v>
      </c>
      <c r="B953" t="str">
        <f>VLOOKUP(A953,'Customer Names'!A:E,COLUMN('Customer Names'!D952),FALSE)</f>
        <v>Ms. Rosemary</v>
      </c>
      <c r="C953">
        <f>VLOOKUP($A953,'Medical Examinations'!$A:$J,COLUMN('Medical Examinations'!B952),FALSE)</f>
        <v>31.64</v>
      </c>
      <c r="D953">
        <f>VLOOKUP($A953,'Medical Examinations'!$A:$J,COLUMN('Medical Examinations'!C952),FALSE)</f>
        <v>7.91</v>
      </c>
      <c r="E953" t="str">
        <f>VLOOKUP($A953,'Medical Examinations'!$A:$J,COLUMN('Medical Examinations'!D952),FALSE)</f>
        <v>No</v>
      </c>
      <c r="F953" t="str">
        <f>VLOOKUP($A953,'Medical Examinations'!$A:$J,COLUMN('Medical Examinations'!E952),FALSE)</f>
        <v>No</v>
      </c>
      <c r="G953" t="str">
        <f>VLOOKUP($A953,'Medical Examinations'!$A:$J,COLUMN('Medical Examinations'!F952),FALSE)</f>
        <v>No</v>
      </c>
      <c r="H953">
        <f>VLOOKUP($A953,'Medical Examinations'!$A:$J,COLUMN('Medical Examinations'!G952),FALSE)</f>
        <v>0</v>
      </c>
      <c r="I953" t="str">
        <f>VLOOKUP($A953,'Medical Examinations'!$A:$J,COLUMN('Medical Examinations'!H952),FALSE)</f>
        <v>No</v>
      </c>
      <c r="J953" t="str">
        <f>VLOOKUP($A953,'Medical Examinations'!$A:$J,COLUMN('Medical Examinations'!I952),FALSE)</f>
        <v>Obesity</v>
      </c>
      <c r="K953" t="str">
        <f>VLOOKUP($A953,'Medical Examinations'!$A:$J,COLUMN('Medical Examinations'!J952),FALSE)</f>
        <v>Diabetes</v>
      </c>
      <c r="L953" s="30">
        <f>VLOOKUP($A953,'Hospitalisation Details'!$A:$K,COLUMN('Hospitalisation Details'!J952),FALSE)</f>
        <v>26268</v>
      </c>
      <c r="M953" s="23">
        <f>VLOOKUP($A953,'Hospitalisation Details'!$A:$K,COLUMN('Hospitalisation Details'!F952),FALSE)</f>
        <v>11540.25</v>
      </c>
      <c r="N953" t="str">
        <f>VLOOKUP($A953,'Hospitalisation Details'!$A:$K,COLUMN('Hospitalisation Details'!G952),FALSE)</f>
        <v>Tier - 3</v>
      </c>
      <c r="O953" t="str">
        <f>VLOOKUP($A953,'Hospitalisation Details'!$A:$K,COLUMN('Hospitalisation Details'!H952),FALSE)</f>
        <v>Tier - 1</v>
      </c>
      <c r="P953" t="str">
        <f>VLOOKUP($A953,'Hospitalisation Details'!$A:$K,COLUMN('Hospitalisation Details'!I952),FALSE)</f>
        <v>R1012</v>
      </c>
      <c r="Q953">
        <f>VLOOKUP($A953,'Hospitalisation Details'!$A:$K,COLUMN('Hospitalisation Details'!K952),FALSE)</f>
        <v>51</v>
      </c>
    </row>
    <row r="954" spans="1:17" ht="15.75" x14ac:dyDescent="0.25">
      <c r="A954" s="6" t="s">
        <v>994</v>
      </c>
      <c r="B954" t="str">
        <f>VLOOKUP(A954,'Customer Names'!A:E,COLUMN('Customer Names'!D953),FALSE)</f>
        <v>Ms. Carrie</v>
      </c>
      <c r="C954">
        <f>VLOOKUP($A954,'Medical Examinations'!$A:$J,COLUMN('Medical Examinations'!B953),FALSE)</f>
        <v>46.7</v>
      </c>
      <c r="D954">
        <f>VLOOKUP($A954,'Medical Examinations'!$A:$J,COLUMN('Medical Examinations'!C953),FALSE)</f>
        <v>10.9</v>
      </c>
      <c r="E954" t="str">
        <f>VLOOKUP($A954,'Medical Examinations'!$A:$J,COLUMN('Medical Examinations'!D953),FALSE)</f>
        <v>No</v>
      </c>
      <c r="F954" t="str">
        <f>VLOOKUP($A954,'Medical Examinations'!$A:$J,COLUMN('Medical Examinations'!E953),FALSE)</f>
        <v>No</v>
      </c>
      <c r="G954" t="str">
        <f>VLOOKUP($A954,'Medical Examinations'!$A:$J,COLUMN('Medical Examinations'!F953),FALSE)</f>
        <v>No</v>
      </c>
      <c r="H954">
        <f>VLOOKUP($A954,'Medical Examinations'!$A:$J,COLUMN('Medical Examinations'!G953),FALSE)</f>
        <v>0</v>
      </c>
      <c r="I954" t="str">
        <f>VLOOKUP($A954,'Medical Examinations'!$A:$J,COLUMN('Medical Examinations'!H953),FALSE)</f>
        <v>No</v>
      </c>
      <c r="J954" t="str">
        <f>VLOOKUP($A954,'Medical Examinations'!$A:$J,COLUMN('Medical Examinations'!I953),FALSE)</f>
        <v>Obesity</v>
      </c>
      <c r="K954" t="str">
        <f>VLOOKUP($A954,'Medical Examinations'!$A:$J,COLUMN('Medical Examinations'!J953),FALSE)</f>
        <v>Diabetes</v>
      </c>
      <c r="L954" s="30">
        <f>VLOOKUP($A954,'Hospitalisation Details'!$A:$K,COLUMN('Hospitalisation Details'!J953),FALSE)</f>
        <v>25156</v>
      </c>
      <c r="M954" s="23">
        <f>VLOOKUP($A954,'Hospitalisation Details'!$A:$K,COLUMN('Hospitalisation Details'!F953),FALSE)</f>
        <v>11538.42</v>
      </c>
      <c r="N954" t="str">
        <f>VLOOKUP($A954,'Hospitalisation Details'!$A:$K,COLUMN('Hospitalisation Details'!G953),FALSE)</f>
        <v>Tier - 3</v>
      </c>
      <c r="O954" t="str">
        <f>VLOOKUP($A954,'Hospitalisation Details'!$A:$K,COLUMN('Hospitalisation Details'!H953),FALSE)</f>
        <v>Tier - 1</v>
      </c>
      <c r="P954" t="str">
        <f>VLOOKUP($A954,'Hospitalisation Details'!$A:$K,COLUMN('Hospitalisation Details'!I953),FALSE)</f>
        <v>R1011</v>
      </c>
      <c r="Q954">
        <f>VLOOKUP($A954,'Hospitalisation Details'!$A:$K,COLUMN('Hospitalisation Details'!K953),FALSE)</f>
        <v>54</v>
      </c>
    </row>
    <row r="955" spans="1:17" ht="15.75" x14ac:dyDescent="0.25">
      <c r="A955" s="6" t="s">
        <v>995</v>
      </c>
      <c r="B955" t="str">
        <f>VLOOKUP(A955,'Customer Names'!A:E,COLUMN('Customer Names'!D954),FALSE)</f>
        <v>Mr. Gerardo</v>
      </c>
      <c r="C955">
        <f>VLOOKUP($A955,'Medical Examinations'!$A:$J,COLUMN('Medical Examinations'!B954),FALSE)</f>
        <v>18.335000000000001</v>
      </c>
      <c r="D955">
        <f>VLOOKUP($A955,'Medical Examinations'!$A:$J,COLUMN('Medical Examinations'!C954),FALSE)</f>
        <v>11.83</v>
      </c>
      <c r="E955" t="str">
        <f>VLOOKUP($A955,'Medical Examinations'!$A:$J,COLUMN('Medical Examinations'!D954),FALSE)</f>
        <v>No</v>
      </c>
      <c r="F955" t="str">
        <f>VLOOKUP($A955,'Medical Examinations'!$A:$J,COLUMN('Medical Examinations'!E954),FALSE)</f>
        <v>No</v>
      </c>
      <c r="G955" t="str">
        <f>VLOOKUP($A955,'Medical Examinations'!$A:$J,COLUMN('Medical Examinations'!F954),FALSE)</f>
        <v>No</v>
      </c>
      <c r="H955">
        <f>VLOOKUP($A955,'Medical Examinations'!$A:$J,COLUMN('Medical Examinations'!G954),FALSE)</f>
        <v>0</v>
      </c>
      <c r="I955" t="str">
        <f>VLOOKUP($A955,'Medical Examinations'!$A:$J,COLUMN('Medical Examinations'!H954),FALSE)</f>
        <v>No</v>
      </c>
      <c r="J955" t="str">
        <f>VLOOKUP($A955,'Medical Examinations'!$A:$J,COLUMN('Medical Examinations'!I954),FALSE)</f>
        <v>Underweight</v>
      </c>
      <c r="K955" t="str">
        <f>VLOOKUP($A955,'Medical Examinations'!$A:$J,COLUMN('Medical Examinations'!J954),FALSE)</f>
        <v>Diabetes</v>
      </c>
      <c r="L955" s="30">
        <f>VLOOKUP($A955,'Hospitalisation Details'!$A:$K,COLUMN('Hospitalisation Details'!J954),FALSE)</f>
        <v>24018</v>
      </c>
      <c r="M955" s="23">
        <f>VLOOKUP($A955,'Hospitalisation Details'!$A:$K,COLUMN('Hospitalisation Details'!F954),FALSE)</f>
        <v>11534.87</v>
      </c>
      <c r="N955" t="str">
        <f>VLOOKUP($A955,'Hospitalisation Details'!$A:$K,COLUMN('Hospitalisation Details'!G954),FALSE)</f>
        <v>Tier - 3</v>
      </c>
      <c r="O955" t="str">
        <f>VLOOKUP($A955,'Hospitalisation Details'!$A:$K,COLUMN('Hospitalisation Details'!H954),FALSE)</f>
        <v>Tier - 1</v>
      </c>
      <c r="P955" t="str">
        <f>VLOOKUP($A955,'Hospitalisation Details'!$A:$K,COLUMN('Hospitalisation Details'!I954),FALSE)</f>
        <v>R1017</v>
      </c>
      <c r="Q955">
        <f>VLOOKUP($A955,'Hospitalisation Details'!$A:$K,COLUMN('Hospitalisation Details'!K954),FALSE)</f>
        <v>57</v>
      </c>
    </row>
    <row r="956" spans="1:17" ht="15.75" x14ac:dyDescent="0.25">
      <c r="A956" s="6" t="s">
        <v>996</v>
      </c>
      <c r="B956" t="str">
        <f>VLOOKUP(A956,'Customer Names'!A:E,COLUMN('Customer Names'!D955),FALSE)</f>
        <v>Mr. Matthew</v>
      </c>
      <c r="C956">
        <f>VLOOKUP($A956,'Medical Examinations'!$A:$J,COLUMN('Medical Examinations'!B955),FALSE)</f>
        <v>31.24</v>
      </c>
      <c r="D956">
        <f>VLOOKUP($A956,'Medical Examinations'!$A:$J,COLUMN('Medical Examinations'!C955),FALSE)</f>
        <v>7.42</v>
      </c>
      <c r="E956" t="str">
        <f>VLOOKUP($A956,'Medical Examinations'!$A:$J,COLUMN('Medical Examinations'!D955),FALSE)</f>
        <v>Yes</v>
      </c>
      <c r="F956" t="str">
        <f>VLOOKUP($A956,'Medical Examinations'!$A:$J,COLUMN('Medical Examinations'!E955),FALSE)</f>
        <v>No</v>
      </c>
      <c r="G956" t="str">
        <f>VLOOKUP($A956,'Medical Examinations'!$A:$J,COLUMN('Medical Examinations'!F955),FALSE)</f>
        <v>No</v>
      </c>
      <c r="H956">
        <f>VLOOKUP($A956,'Medical Examinations'!$A:$J,COLUMN('Medical Examinations'!G955),FALSE)</f>
        <v>2</v>
      </c>
      <c r="I956" t="str">
        <f>VLOOKUP($A956,'Medical Examinations'!$A:$J,COLUMN('Medical Examinations'!H955),FALSE)</f>
        <v>No</v>
      </c>
      <c r="J956" t="str">
        <f>VLOOKUP($A956,'Medical Examinations'!$A:$J,COLUMN('Medical Examinations'!I955),FALSE)</f>
        <v>Obesity</v>
      </c>
      <c r="K956" t="str">
        <f>VLOOKUP($A956,'Medical Examinations'!$A:$J,COLUMN('Medical Examinations'!J955),FALSE)</f>
        <v>Diabetes</v>
      </c>
      <c r="L956" s="30">
        <f>VLOOKUP($A956,'Hospitalisation Details'!$A:$K,COLUMN('Hospitalisation Details'!J955),FALSE)</f>
        <v>25772</v>
      </c>
      <c r="M956" s="23">
        <f>VLOOKUP($A956,'Hospitalisation Details'!$A:$K,COLUMN('Hospitalisation Details'!F955),FALSE)</f>
        <v>11530.12</v>
      </c>
      <c r="N956" t="str">
        <f>VLOOKUP($A956,'Hospitalisation Details'!$A:$K,COLUMN('Hospitalisation Details'!G955),FALSE)</f>
        <v>Tier - 3</v>
      </c>
      <c r="O956" t="str">
        <f>VLOOKUP($A956,'Hospitalisation Details'!$A:$K,COLUMN('Hospitalisation Details'!H955),FALSE)</f>
        <v>Tier - 1</v>
      </c>
      <c r="P956" t="str">
        <f>VLOOKUP($A956,'Hospitalisation Details'!$A:$K,COLUMN('Hospitalisation Details'!I955),FALSE)</f>
        <v>R1012</v>
      </c>
      <c r="Q956">
        <f>VLOOKUP($A956,'Hospitalisation Details'!$A:$K,COLUMN('Hospitalisation Details'!K955),FALSE)</f>
        <v>52</v>
      </c>
    </row>
    <row r="957" spans="1:17" ht="15.75" x14ac:dyDescent="0.25">
      <c r="A957" s="6" t="s">
        <v>997</v>
      </c>
      <c r="B957" t="str">
        <f>VLOOKUP(A957,'Customer Names'!A:E,COLUMN('Customer Names'!D956),FALSE)</f>
        <v>Mrs. Meghan</v>
      </c>
      <c r="C957">
        <f>VLOOKUP($A957,'Medical Examinations'!$A:$J,COLUMN('Medical Examinations'!B956),FALSE)</f>
        <v>39.22</v>
      </c>
      <c r="D957">
        <f>VLOOKUP($A957,'Medical Examinations'!$A:$J,COLUMN('Medical Examinations'!C956),FALSE)</f>
        <v>5.62</v>
      </c>
      <c r="E957" t="str">
        <f>VLOOKUP($A957,'Medical Examinations'!$A:$J,COLUMN('Medical Examinations'!D956),FALSE)</f>
        <v>Yes</v>
      </c>
      <c r="F957" t="str">
        <f>VLOOKUP($A957,'Medical Examinations'!$A:$J,COLUMN('Medical Examinations'!E956),FALSE)</f>
        <v>No</v>
      </c>
      <c r="G957" t="str">
        <f>VLOOKUP($A957,'Medical Examinations'!$A:$J,COLUMN('Medical Examinations'!F956),FALSE)</f>
        <v>No</v>
      </c>
      <c r="H957">
        <f>VLOOKUP($A957,'Medical Examinations'!$A:$J,COLUMN('Medical Examinations'!G956),FALSE)</f>
        <v>1</v>
      </c>
      <c r="I957" t="str">
        <f>VLOOKUP($A957,'Medical Examinations'!$A:$J,COLUMN('Medical Examinations'!H956),FALSE)</f>
        <v>No</v>
      </c>
      <c r="J957" t="str">
        <f>VLOOKUP($A957,'Medical Examinations'!$A:$J,COLUMN('Medical Examinations'!I956),FALSE)</f>
        <v>Obesity</v>
      </c>
      <c r="K957" t="str">
        <f>VLOOKUP($A957,'Medical Examinations'!$A:$J,COLUMN('Medical Examinations'!J956),FALSE)</f>
        <v>Normal</v>
      </c>
      <c r="L957" s="30">
        <f>VLOOKUP($A957,'Hospitalisation Details'!$A:$K,COLUMN('Hospitalisation Details'!J956),FALSE)</f>
        <v>32306</v>
      </c>
      <c r="M957" s="23">
        <f>VLOOKUP($A957,'Hospitalisation Details'!$A:$K,COLUMN('Hospitalisation Details'!F956),FALSE)</f>
        <v>11524.25</v>
      </c>
      <c r="N957" t="str">
        <f>VLOOKUP($A957,'Hospitalisation Details'!$A:$K,COLUMN('Hospitalisation Details'!G956),FALSE)</f>
        <v>Tier - 3</v>
      </c>
      <c r="O957" t="str">
        <f>VLOOKUP($A957,'Hospitalisation Details'!$A:$K,COLUMN('Hospitalisation Details'!H956),FALSE)</f>
        <v>Tier - 1</v>
      </c>
      <c r="P957" t="str">
        <f>VLOOKUP($A957,'Hospitalisation Details'!$A:$K,COLUMN('Hospitalisation Details'!I956),FALSE)</f>
        <v>R1026</v>
      </c>
      <c r="Q957">
        <f>VLOOKUP($A957,'Hospitalisation Details'!$A:$K,COLUMN('Hospitalisation Details'!K956),FALSE)</f>
        <v>34</v>
      </c>
    </row>
    <row r="958" spans="1:17" ht="15.75" x14ac:dyDescent="0.25">
      <c r="A958" s="6" t="s">
        <v>998</v>
      </c>
      <c r="B958" t="str">
        <f>VLOOKUP(A958,'Customer Names'!A:E,COLUMN('Customer Names'!D957),FALSE)</f>
        <v>Mr. Eric</v>
      </c>
      <c r="C958">
        <f>VLOOKUP($A958,'Medical Examinations'!$A:$J,COLUMN('Medical Examinations'!B957),FALSE)</f>
        <v>24.414999999999999</v>
      </c>
      <c r="D958">
        <f>VLOOKUP($A958,'Medical Examinations'!$A:$J,COLUMN('Medical Examinations'!C957),FALSE)</f>
        <v>7.16</v>
      </c>
      <c r="E958" t="str">
        <f>VLOOKUP($A958,'Medical Examinations'!$A:$J,COLUMN('Medical Examinations'!D957),FALSE)</f>
        <v>No</v>
      </c>
      <c r="F958" t="str">
        <f>VLOOKUP($A958,'Medical Examinations'!$A:$J,COLUMN('Medical Examinations'!E957),FALSE)</f>
        <v>No</v>
      </c>
      <c r="G958" t="str">
        <f>VLOOKUP($A958,'Medical Examinations'!$A:$J,COLUMN('Medical Examinations'!F957),FALSE)</f>
        <v>No</v>
      </c>
      <c r="H958">
        <f>VLOOKUP($A958,'Medical Examinations'!$A:$J,COLUMN('Medical Examinations'!G957),FALSE)</f>
        <v>0</v>
      </c>
      <c r="I958" t="str">
        <f>VLOOKUP($A958,'Medical Examinations'!$A:$J,COLUMN('Medical Examinations'!H957),FALSE)</f>
        <v>No</v>
      </c>
      <c r="J958" t="str">
        <f>VLOOKUP($A958,'Medical Examinations'!$A:$J,COLUMN('Medical Examinations'!I957),FALSE)</f>
        <v>Healthy Weight</v>
      </c>
      <c r="K958" t="str">
        <f>VLOOKUP($A958,'Medical Examinations'!$A:$J,COLUMN('Medical Examinations'!J957),FALSE)</f>
        <v>Diabetes</v>
      </c>
      <c r="L958" s="30">
        <f>VLOOKUP($A958,'Hospitalisation Details'!$A:$K,COLUMN('Hospitalisation Details'!J957),FALSE)</f>
        <v>26286</v>
      </c>
      <c r="M958" s="23">
        <f>VLOOKUP($A958,'Hospitalisation Details'!$A:$K,COLUMN('Hospitalisation Details'!F957),FALSE)</f>
        <v>11520.1</v>
      </c>
      <c r="N958" t="str">
        <f>VLOOKUP($A958,'Hospitalisation Details'!$A:$K,COLUMN('Hospitalisation Details'!G957),FALSE)</f>
        <v>Tier - 3</v>
      </c>
      <c r="O958" t="str">
        <f>VLOOKUP($A958,'Hospitalisation Details'!$A:$K,COLUMN('Hospitalisation Details'!H957),FALSE)</f>
        <v>Tier - 1</v>
      </c>
      <c r="P958" t="str">
        <f>VLOOKUP($A958,'Hospitalisation Details'!$A:$K,COLUMN('Hospitalisation Details'!I957),FALSE)</f>
        <v>R1012</v>
      </c>
      <c r="Q958">
        <f>VLOOKUP($A958,'Hospitalisation Details'!$A:$K,COLUMN('Hospitalisation Details'!K957),FALSE)</f>
        <v>51</v>
      </c>
    </row>
    <row r="959" spans="1:17" ht="15.75" x14ac:dyDescent="0.25">
      <c r="A959" s="6" t="s">
        <v>999</v>
      </c>
      <c r="B959" t="str">
        <f>VLOOKUP(A959,'Customer Names'!A:E,COLUMN('Customer Names'!D958),FALSE)</f>
        <v>Ms. Lisa</v>
      </c>
      <c r="C959">
        <f>VLOOKUP($A959,'Medical Examinations'!$A:$J,COLUMN('Medical Examinations'!B958),FALSE)</f>
        <v>32.299999999999997</v>
      </c>
      <c r="D959">
        <f>VLOOKUP($A959,'Medical Examinations'!$A:$J,COLUMN('Medical Examinations'!C958),FALSE)</f>
        <v>9.89</v>
      </c>
      <c r="E959" t="str">
        <f>VLOOKUP($A959,'Medical Examinations'!$A:$J,COLUMN('Medical Examinations'!D958),FALSE)</f>
        <v>No</v>
      </c>
      <c r="F959" t="str">
        <f>VLOOKUP($A959,'Medical Examinations'!$A:$J,COLUMN('Medical Examinations'!E958),FALSE)</f>
        <v>No</v>
      </c>
      <c r="G959" t="str">
        <f>VLOOKUP($A959,'Medical Examinations'!$A:$J,COLUMN('Medical Examinations'!F958),FALSE)</f>
        <v>No</v>
      </c>
      <c r="H959">
        <f>VLOOKUP($A959,'Medical Examinations'!$A:$J,COLUMN('Medical Examinations'!G958),FALSE)</f>
        <v>0</v>
      </c>
      <c r="I959" t="str">
        <f>VLOOKUP($A959,'Medical Examinations'!$A:$J,COLUMN('Medical Examinations'!H958),FALSE)</f>
        <v>No</v>
      </c>
      <c r="J959" t="str">
        <f>VLOOKUP($A959,'Medical Examinations'!$A:$J,COLUMN('Medical Examinations'!I958),FALSE)</f>
        <v>Obesity</v>
      </c>
      <c r="K959" t="str">
        <f>VLOOKUP($A959,'Medical Examinations'!$A:$J,COLUMN('Medical Examinations'!J958),FALSE)</f>
        <v>Diabetes</v>
      </c>
      <c r="L959" s="30">
        <f>VLOOKUP($A959,'Hospitalisation Details'!$A:$K,COLUMN('Hospitalisation Details'!J958),FALSE)</f>
        <v>25013</v>
      </c>
      <c r="M959" s="23">
        <f>VLOOKUP($A959,'Hospitalisation Details'!$A:$K,COLUMN('Hospitalisation Details'!F958),FALSE)</f>
        <v>11512.41</v>
      </c>
      <c r="N959" t="str">
        <f>VLOOKUP($A959,'Hospitalisation Details'!$A:$K,COLUMN('Hospitalisation Details'!G958),FALSE)</f>
        <v>Tier - 3</v>
      </c>
      <c r="O959" t="str">
        <f>VLOOKUP($A959,'Hospitalisation Details'!$A:$K,COLUMN('Hospitalisation Details'!H958),FALSE)</f>
        <v>Tier - 1</v>
      </c>
      <c r="P959" t="str">
        <f>VLOOKUP($A959,'Hospitalisation Details'!$A:$K,COLUMN('Hospitalisation Details'!I958),FALSE)</f>
        <v>R1024</v>
      </c>
      <c r="Q959">
        <f>VLOOKUP($A959,'Hospitalisation Details'!$A:$K,COLUMN('Hospitalisation Details'!K958),FALSE)</f>
        <v>54</v>
      </c>
    </row>
    <row r="960" spans="1:17" ht="15.75" x14ac:dyDescent="0.25">
      <c r="A960" s="6" t="s">
        <v>1000</v>
      </c>
      <c r="B960" t="str">
        <f>VLOOKUP(A960,'Customer Names'!A:E,COLUMN('Customer Names'!D959),FALSE)</f>
        <v>Mrs. Jane</v>
      </c>
      <c r="C960">
        <f>VLOOKUP($A960,'Medical Examinations'!$A:$J,COLUMN('Medical Examinations'!B959),FALSE)</f>
        <v>39.94</v>
      </c>
      <c r="D960">
        <f>VLOOKUP($A960,'Medical Examinations'!$A:$J,COLUMN('Medical Examinations'!C959),FALSE)</f>
        <v>5.14</v>
      </c>
      <c r="E960" t="str">
        <f>VLOOKUP($A960,'Medical Examinations'!$A:$J,COLUMN('Medical Examinations'!D959),FALSE)</f>
        <v>No</v>
      </c>
      <c r="F960" t="str">
        <f>VLOOKUP($A960,'Medical Examinations'!$A:$J,COLUMN('Medical Examinations'!E959),FALSE)</f>
        <v>No</v>
      </c>
      <c r="G960" t="str">
        <f>VLOOKUP($A960,'Medical Examinations'!$A:$J,COLUMN('Medical Examinations'!F959),FALSE)</f>
        <v>No</v>
      </c>
      <c r="H960">
        <f>VLOOKUP($A960,'Medical Examinations'!$A:$J,COLUMN('Medical Examinations'!G959),FALSE)</f>
        <v>0</v>
      </c>
      <c r="I960" t="str">
        <f>VLOOKUP($A960,'Medical Examinations'!$A:$J,COLUMN('Medical Examinations'!H959),FALSE)</f>
        <v>No</v>
      </c>
      <c r="J960" t="str">
        <f>VLOOKUP($A960,'Medical Examinations'!$A:$J,COLUMN('Medical Examinations'!I959),FALSE)</f>
        <v>Obesity</v>
      </c>
      <c r="K960" t="str">
        <f>VLOOKUP($A960,'Medical Examinations'!$A:$J,COLUMN('Medical Examinations'!J959),FALSE)</f>
        <v>Normal</v>
      </c>
      <c r="L960" s="30">
        <f>VLOOKUP($A960,'Hospitalisation Details'!$A:$K,COLUMN('Hospitalisation Details'!J959),FALSE)</f>
        <v>32787</v>
      </c>
      <c r="M960" s="23">
        <f>VLOOKUP($A960,'Hospitalisation Details'!$A:$K,COLUMN('Hospitalisation Details'!F959),FALSE)</f>
        <v>11511.61</v>
      </c>
      <c r="N960" t="str">
        <f>VLOOKUP($A960,'Hospitalisation Details'!$A:$K,COLUMN('Hospitalisation Details'!G959),FALSE)</f>
        <v>Tier - 3</v>
      </c>
      <c r="O960" t="str">
        <f>VLOOKUP($A960,'Hospitalisation Details'!$A:$K,COLUMN('Hospitalisation Details'!H959),FALSE)</f>
        <v>Tier - 3</v>
      </c>
      <c r="P960" t="str">
        <f>VLOOKUP($A960,'Hospitalisation Details'!$A:$K,COLUMN('Hospitalisation Details'!I959),FALSE)</f>
        <v>R1026</v>
      </c>
      <c r="Q960">
        <f>VLOOKUP($A960,'Hospitalisation Details'!$A:$K,COLUMN('Hospitalisation Details'!K959),FALSE)</f>
        <v>33</v>
      </c>
    </row>
    <row r="961" spans="1:17" ht="15.75" x14ac:dyDescent="0.25">
      <c r="A961" s="6" t="s">
        <v>1001</v>
      </c>
      <c r="B961" t="str">
        <f>VLOOKUP(A961,'Customer Names'!A:E,COLUMN('Customer Names'!D960),FALSE)</f>
        <v>Ms. Allison</v>
      </c>
      <c r="C961">
        <f>VLOOKUP($A961,'Medical Examinations'!$A:$J,COLUMN('Medical Examinations'!B960),FALSE)</f>
        <v>30</v>
      </c>
      <c r="D961">
        <f>VLOOKUP($A961,'Medical Examinations'!$A:$J,COLUMN('Medical Examinations'!C960),FALSE)</f>
        <v>5.61</v>
      </c>
      <c r="E961" t="str">
        <f>VLOOKUP($A961,'Medical Examinations'!$A:$J,COLUMN('Medical Examinations'!D960),FALSE)</f>
        <v>Yes</v>
      </c>
      <c r="F961" t="str">
        <f>VLOOKUP($A961,'Medical Examinations'!$A:$J,COLUMN('Medical Examinations'!E960),FALSE)</f>
        <v>No</v>
      </c>
      <c r="G961" t="str">
        <f>VLOOKUP($A961,'Medical Examinations'!$A:$J,COLUMN('Medical Examinations'!F960),FALSE)</f>
        <v>Yes</v>
      </c>
      <c r="H961">
        <f>VLOOKUP($A961,'Medical Examinations'!$A:$J,COLUMN('Medical Examinations'!G960),FALSE)</f>
        <v>1</v>
      </c>
      <c r="I961" t="str">
        <f>VLOOKUP($A961,'Medical Examinations'!$A:$J,COLUMN('Medical Examinations'!H960),FALSE)</f>
        <v>No</v>
      </c>
      <c r="J961" t="str">
        <f>VLOOKUP($A961,'Medical Examinations'!$A:$J,COLUMN('Medical Examinations'!I960),FALSE)</f>
        <v>Obesity</v>
      </c>
      <c r="K961" t="str">
        <f>VLOOKUP($A961,'Medical Examinations'!$A:$J,COLUMN('Medical Examinations'!J960),FALSE)</f>
        <v>Normal</v>
      </c>
      <c r="L961" s="30">
        <f>VLOOKUP($A961,'Hospitalisation Details'!$A:$K,COLUMN('Hospitalisation Details'!J960),FALSE)</f>
        <v>25426</v>
      </c>
      <c r="M961" s="23">
        <f>VLOOKUP($A961,'Hospitalisation Details'!$A:$K,COLUMN('Hospitalisation Details'!F960),FALSE)</f>
        <v>11497.69</v>
      </c>
      <c r="N961" t="str">
        <f>VLOOKUP($A961,'Hospitalisation Details'!$A:$K,COLUMN('Hospitalisation Details'!G960),FALSE)</f>
        <v>Tier - 3</v>
      </c>
      <c r="O961" t="str">
        <f>VLOOKUP($A961,'Hospitalisation Details'!$A:$K,COLUMN('Hospitalisation Details'!H960),FALSE)</f>
        <v>Tier - 1</v>
      </c>
      <c r="P961" t="str">
        <f>VLOOKUP($A961,'Hospitalisation Details'!$A:$K,COLUMN('Hospitalisation Details'!I960),FALSE)</f>
        <v>R1012</v>
      </c>
      <c r="Q961">
        <f>VLOOKUP($A961,'Hospitalisation Details'!$A:$K,COLUMN('Hospitalisation Details'!K960),FALSE)</f>
        <v>53</v>
      </c>
    </row>
    <row r="962" spans="1:17" ht="15.75" x14ac:dyDescent="0.25">
      <c r="A962" s="6" t="s">
        <v>1002</v>
      </c>
      <c r="B962" t="str">
        <f>VLOOKUP(A962,'Customer Names'!A:E,COLUMN('Customer Names'!D961),FALSE)</f>
        <v>Mrs. Sarah</v>
      </c>
      <c r="C962">
        <f>VLOOKUP($A962,'Medical Examinations'!$A:$J,COLUMN('Medical Examinations'!B961),FALSE)</f>
        <v>35.340000000000003</v>
      </c>
      <c r="D962">
        <f>VLOOKUP($A962,'Medical Examinations'!$A:$J,COLUMN('Medical Examinations'!C961),FALSE)</f>
        <v>5.51</v>
      </c>
      <c r="E962" t="str">
        <f>VLOOKUP($A962,'Medical Examinations'!$A:$J,COLUMN('Medical Examinations'!D961),FALSE)</f>
        <v>Yes</v>
      </c>
      <c r="F962" t="str">
        <f>VLOOKUP($A962,'Medical Examinations'!$A:$J,COLUMN('Medical Examinations'!E961),FALSE)</f>
        <v>No</v>
      </c>
      <c r="G962" t="str">
        <f>VLOOKUP($A962,'Medical Examinations'!$A:$J,COLUMN('Medical Examinations'!F961),FALSE)</f>
        <v>Yes</v>
      </c>
      <c r="H962">
        <f>VLOOKUP($A962,'Medical Examinations'!$A:$J,COLUMN('Medical Examinations'!G961),FALSE)</f>
        <v>1</v>
      </c>
      <c r="I962" t="str">
        <f>VLOOKUP($A962,'Medical Examinations'!$A:$J,COLUMN('Medical Examinations'!H961),FALSE)</f>
        <v>No</v>
      </c>
      <c r="J962" t="str">
        <f>VLOOKUP($A962,'Medical Examinations'!$A:$J,COLUMN('Medical Examinations'!I961),FALSE)</f>
        <v>Obesity</v>
      </c>
      <c r="K962" t="str">
        <f>VLOOKUP($A962,'Medical Examinations'!$A:$J,COLUMN('Medical Examinations'!J961),FALSE)</f>
        <v>Normal</v>
      </c>
      <c r="L962" s="30">
        <f>VLOOKUP($A962,'Hospitalisation Details'!$A:$K,COLUMN('Hospitalisation Details'!J961),FALSE)</f>
        <v>30474</v>
      </c>
      <c r="M962" s="23">
        <f>VLOOKUP($A962,'Hospitalisation Details'!$A:$K,COLUMN('Hospitalisation Details'!F961),FALSE)</f>
        <v>11492.46</v>
      </c>
      <c r="N962" t="str">
        <f>VLOOKUP($A962,'Hospitalisation Details'!$A:$K,COLUMN('Hospitalisation Details'!G961),FALSE)</f>
        <v>Tier - 3</v>
      </c>
      <c r="O962" t="str">
        <f>VLOOKUP($A962,'Hospitalisation Details'!$A:$K,COLUMN('Hospitalisation Details'!H961),FALSE)</f>
        <v>Tier - 3</v>
      </c>
      <c r="P962" t="str">
        <f>VLOOKUP($A962,'Hospitalisation Details'!$A:$K,COLUMN('Hospitalisation Details'!I961),FALSE)</f>
        <v>R1026</v>
      </c>
      <c r="Q962">
        <f>VLOOKUP($A962,'Hospitalisation Details'!$A:$K,COLUMN('Hospitalisation Details'!K961),FALSE)</f>
        <v>40</v>
      </c>
    </row>
    <row r="963" spans="1:17" ht="15.75" x14ac:dyDescent="0.25">
      <c r="A963" s="6" t="s">
        <v>1003</v>
      </c>
      <c r="B963" t="str">
        <f>VLOOKUP(A963,'Customer Names'!A:E,COLUMN('Customer Names'!D962),FALSE)</f>
        <v>Mr. Philip</v>
      </c>
      <c r="C963">
        <f>VLOOKUP($A963,'Medical Examinations'!$A:$J,COLUMN('Medical Examinations'!B962),FALSE)</f>
        <v>32.204999999999998</v>
      </c>
      <c r="D963">
        <f>VLOOKUP($A963,'Medical Examinations'!$A:$J,COLUMN('Medical Examinations'!C962),FALSE)</f>
        <v>8.3800000000000008</v>
      </c>
      <c r="E963" t="str">
        <f>VLOOKUP($A963,'Medical Examinations'!$A:$J,COLUMN('Medical Examinations'!D962),FALSE)</f>
        <v>Yes</v>
      </c>
      <c r="F963" t="str">
        <f>VLOOKUP($A963,'Medical Examinations'!$A:$J,COLUMN('Medical Examinations'!E962),FALSE)</f>
        <v>No</v>
      </c>
      <c r="G963" t="str">
        <f>VLOOKUP($A963,'Medical Examinations'!$A:$J,COLUMN('Medical Examinations'!F962),FALSE)</f>
        <v>No</v>
      </c>
      <c r="H963">
        <f>VLOOKUP($A963,'Medical Examinations'!$A:$J,COLUMN('Medical Examinations'!G962),FALSE)</f>
        <v>2</v>
      </c>
      <c r="I963" t="str">
        <f>VLOOKUP($A963,'Medical Examinations'!$A:$J,COLUMN('Medical Examinations'!H962),FALSE)</f>
        <v>No</v>
      </c>
      <c r="J963" t="str">
        <f>VLOOKUP($A963,'Medical Examinations'!$A:$J,COLUMN('Medical Examinations'!I962),FALSE)</f>
        <v>Obesity</v>
      </c>
      <c r="K963" t="str">
        <f>VLOOKUP($A963,'Medical Examinations'!$A:$J,COLUMN('Medical Examinations'!J962),FALSE)</f>
        <v>Diabetes</v>
      </c>
      <c r="L963" s="30">
        <f>VLOOKUP($A963,'Hospitalisation Details'!$A:$K,COLUMN('Hospitalisation Details'!J962),FALSE)</f>
        <v>25854</v>
      </c>
      <c r="M963" s="23">
        <f>VLOOKUP($A963,'Hospitalisation Details'!$A:$K,COLUMN('Hospitalisation Details'!F962),FALSE)</f>
        <v>11488.32</v>
      </c>
      <c r="N963" t="str">
        <f>VLOOKUP($A963,'Hospitalisation Details'!$A:$K,COLUMN('Hospitalisation Details'!G962),FALSE)</f>
        <v>Tier - 3</v>
      </c>
      <c r="O963" t="str">
        <f>VLOOKUP($A963,'Hospitalisation Details'!$A:$K,COLUMN('Hospitalisation Details'!H962),FALSE)</f>
        <v>Tier - 1</v>
      </c>
      <c r="P963" t="str">
        <f>VLOOKUP($A963,'Hospitalisation Details'!$A:$K,COLUMN('Hospitalisation Details'!I962),FALSE)</f>
        <v>R1014</v>
      </c>
      <c r="Q963">
        <f>VLOOKUP($A963,'Hospitalisation Details'!$A:$K,COLUMN('Hospitalisation Details'!K962),FALSE)</f>
        <v>52</v>
      </c>
    </row>
    <row r="964" spans="1:17" ht="15.75" x14ac:dyDescent="0.25">
      <c r="A964" s="6" t="s">
        <v>1004</v>
      </c>
      <c r="B964" t="str">
        <f>VLOOKUP(A964,'Customer Names'!A:E,COLUMN('Customer Names'!D963),FALSE)</f>
        <v>Ms. Jillian</v>
      </c>
      <c r="C964">
        <f>VLOOKUP($A964,'Medical Examinations'!$A:$J,COLUMN('Medical Examinations'!B963),FALSE)</f>
        <v>33.880000000000003</v>
      </c>
      <c r="D964">
        <f>VLOOKUP($A964,'Medical Examinations'!$A:$J,COLUMN('Medical Examinations'!C963),FALSE)</f>
        <v>4.68</v>
      </c>
      <c r="E964" t="str">
        <f>VLOOKUP($A964,'Medical Examinations'!$A:$J,COLUMN('Medical Examinations'!D963),FALSE)</f>
        <v>No</v>
      </c>
      <c r="F964" t="str">
        <f>VLOOKUP($A964,'Medical Examinations'!$A:$J,COLUMN('Medical Examinations'!E963),FALSE)</f>
        <v>Yes</v>
      </c>
      <c r="G964" t="str">
        <f>VLOOKUP($A964,'Medical Examinations'!$A:$J,COLUMN('Medical Examinations'!F963),FALSE)</f>
        <v>No</v>
      </c>
      <c r="H964">
        <f>VLOOKUP($A964,'Medical Examinations'!$A:$J,COLUMN('Medical Examinations'!G963),FALSE)</f>
        <v>1</v>
      </c>
      <c r="I964" t="str">
        <f>VLOOKUP($A964,'Medical Examinations'!$A:$J,COLUMN('Medical Examinations'!H963),FALSE)</f>
        <v>No</v>
      </c>
      <c r="J964" t="str">
        <f>VLOOKUP($A964,'Medical Examinations'!$A:$J,COLUMN('Medical Examinations'!I963),FALSE)</f>
        <v>Obesity</v>
      </c>
      <c r="K964" t="str">
        <f>VLOOKUP($A964,'Medical Examinations'!$A:$J,COLUMN('Medical Examinations'!J963),FALSE)</f>
        <v>Normal</v>
      </c>
      <c r="L964" s="30">
        <f>VLOOKUP($A964,'Hospitalisation Details'!$A:$K,COLUMN('Hospitalisation Details'!J963),FALSE)</f>
        <v>38240</v>
      </c>
      <c r="M964" s="23">
        <f>VLOOKUP($A964,'Hospitalisation Details'!$A:$K,COLUMN('Hospitalisation Details'!F963),FALSE)</f>
        <v>11482.63</v>
      </c>
      <c r="N964" t="str">
        <f>VLOOKUP($A964,'Hospitalisation Details'!$A:$K,COLUMN('Hospitalisation Details'!G963),FALSE)</f>
        <v>Tier - 3</v>
      </c>
      <c r="O964" t="str">
        <f>VLOOKUP($A964,'Hospitalisation Details'!$A:$K,COLUMN('Hospitalisation Details'!H963),FALSE)</f>
        <v>Tier - 2</v>
      </c>
      <c r="P964" t="str">
        <f>VLOOKUP($A964,'Hospitalisation Details'!$A:$K,COLUMN('Hospitalisation Details'!I963),FALSE)</f>
        <v>R1013</v>
      </c>
      <c r="Q964">
        <f>VLOOKUP($A964,'Hospitalisation Details'!$A:$K,COLUMN('Hospitalisation Details'!K963),FALSE)</f>
        <v>18</v>
      </c>
    </row>
    <row r="965" spans="1:17" ht="15.75" x14ac:dyDescent="0.25">
      <c r="A965" s="6" t="s">
        <v>1005</v>
      </c>
      <c r="B965" t="str">
        <f>VLOOKUP(A965,'Customer Names'!A:E,COLUMN('Customer Names'!D964),FALSE)</f>
        <v>Mrs. Laura</v>
      </c>
      <c r="C965">
        <f>VLOOKUP($A965,'Medical Examinations'!$A:$J,COLUMN('Medical Examinations'!B964),FALSE)</f>
        <v>26.63</v>
      </c>
      <c r="D965">
        <f>VLOOKUP($A965,'Medical Examinations'!$A:$J,COLUMN('Medical Examinations'!C964),FALSE)</f>
        <v>4.3600000000000003</v>
      </c>
      <c r="E965" t="str">
        <f>VLOOKUP($A965,'Medical Examinations'!$A:$J,COLUMN('Medical Examinations'!D964),FALSE)</f>
        <v>Yes</v>
      </c>
      <c r="F965" t="str">
        <f>VLOOKUP($A965,'Medical Examinations'!$A:$J,COLUMN('Medical Examinations'!E964),FALSE)</f>
        <v>No</v>
      </c>
      <c r="G965" t="str">
        <f>VLOOKUP($A965,'Medical Examinations'!$A:$J,COLUMN('Medical Examinations'!F964),FALSE)</f>
        <v>No</v>
      </c>
      <c r="H965">
        <f>VLOOKUP($A965,'Medical Examinations'!$A:$J,COLUMN('Medical Examinations'!G964),FALSE)</f>
        <v>2</v>
      </c>
      <c r="I965" t="str">
        <f>VLOOKUP($A965,'Medical Examinations'!$A:$J,COLUMN('Medical Examinations'!H964),FALSE)</f>
        <v>No</v>
      </c>
      <c r="J965" t="str">
        <f>VLOOKUP($A965,'Medical Examinations'!$A:$J,COLUMN('Medical Examinations'!I964),FALSE)</f>
        <v>Overweight</v>
      </c>
      <c r="K965" t="str">
        <f>VLOOKUP($A965,'Medical Examinations'!$A:$J,COLUMN('Medical Examinations'!J964),FALSE)</f>
        <v>Normal</v>
      </c>
      <c r="L965" s="30">
        <f>VLOOKUP($A965,'Hospitalisation Details'!$A:$K,COLUMN('Hospitalisation Details'!J964),FALSE)</f>
        <v>24357</v>
      </c>
      <c r="M965" s="23">
        <f>VLOOKUP($A965,'Hospitalisation Details'!$A:$K,COLUMN('Hospitalisation Details'!F964),FALSE)</f>
        <v>11478.14</v>
      </c>
      <c r="N965" t="str">
        <f>VLOOKUP($A965,'Hospitalisation Details'!$A:$K,COLUMN('Hospitalisation Details'!G964),FALSE)</f>
        <v>Tier - 3</v>
      </c>
      <c r="O965" t="str">
        <f>VLOOKUP($A965,'Hospitalisation Details'!$A:$K,COLUMN('Hospitalisation Details'!H964),FALSE)</f>
        <v>Tier - 2</v>
      </c>
      <c r="P965" t="str">
        <f>VLOOKUP($A965,'Hospitalisation Details'!$A:$K,COLUMN('Hospitalisation Details'!I964),FALSE)</f>
        <v>R1025</v>
      </c>
      <c r="Q965">
        <f>VLOOKUP($A965,'Hospitalisation Details'!$A:$K,COLUMN('Hospitalisation Details'!K964),FALSE)</f>
        <v>56</v>
      </c>
    </row>
    <row r="966" spans="1:17" ht="15.75" x14ac:dyDescent="0.25">
      <c r="A966" s="6" t="s">
        <v>1006</v>
      </c>
      <c r="B966" t="str">
        <f>VLOOKUP(A966,'Customer Names'!A:E,COLUMN('Customer Names'!D965),FALSE)</f>
        <v>Ms. Megan</v>
      </c>
      <c r="C966">
        <f>VLOOKUP($A966,'Medical Examinations'!$A:$J,COLUMN('Medical Examinations'!B965),FALSE)</f>
        <v>28.7</v>
      </c>
      <c r="D966">
        <f>VLOOKUP($A966,'Medical Examinations'!$A:$J,COLUMN('Medical Examinations'!C965),FALSE)</f>
        <v>7.74</v>
      </c>
      <c r="E966" t="str">
        <f>VLOOKUP($A966,'Medical Examinations'!$A:$J,COLUMN('Medical Examinations'!D965),FALSE)</f>
        <v>No</v>
      </c>
      <c r="F966" t="str">
        <f>VLOOKUP($A966,'Medical Examinations'!$A:$J,COLUMN('Medical Examinations'!E965),FALSE)</f>
        <v>No</v>
      </c>
      <c r="G966" t="str">
        <f>VLOOKUP($A966,'Medical Examinations'!$A:$J,COLUMN('Medical Examinations'!F965),FALSE)</f>
        <v>No</v>
      </c>
      <c r="H966">
        <f>VLOOKUP($A966,'Medical Examinations'!$A:$J,COLUMN('Medical Examinations'!G965),FALSE)</f>
        <v>0</v>
      </c>
      <c r="I966" t="str">
        <f>VLOOKUP($A966,'Medical Examinations'!$A:$J,COLUMN('Medical Examinations'!H965),FALSE)</f>
        <v>No</v>
      </c>
      <c r="J966" t="str">
        <f>VLOOKUP($A966,'Medical Examinations'!$A:$J,COLUMN('Medical Examinations'!I965),FALSE)</f>
        <v>Overweight</v>
      </c>
      <c r="K966" t="str">
        <f>VLOOKUP($A966,'Medical Examinations'!$A:$J,COLUMN('Medical Examinations'!J965),FALSE)</f>
        <v>Diabetes</v>
      </c>
      <c r="L966" s="30">
        <f>VLOOKUP($A966,'Hospitalisation Details'!$A:$K,COLUMN('Hospitalisation Details'!J965),FALSE)</f>
        <v>23916</v>
      </c>
      <c r="M966" s="23">
        <f>VLOOKUP($A966,'Hospitalisation Details'!$A:$K,COLUMN('Hospitalisation Details'!F965),FALSE)</f>
        <v>11455.28</v>
      </c>
      <c r="N966" t="str">
        <f>VLOOKUP($A966,'Hospitalisation Details'!$A:$K,COLUMN('Hospitalisation Details'!G965),FALSE)</f>
        <v>Tier - 3</v>
      </c>
      <c r="O966" t="str">
        <f>VLOOKUP($A966,'Hospitalisation Details'!$A:$K,COLUMN('Hospitalisation Details'!H965),FALSE)</f>
        <v>Tier - 2</v>
      </c>
      <c r="P966" t="str">
        <f>VLOOKUP($A966,'Hospitalisation Details'!$A:$K,COLUMN('Hospitalisation Details'!I965),FALSE)</f>
        <v>R1011</v>
      </c>
      <c r="Q966">
        <f>VLOOKUP($A966,'Hospitalisation Details'!$A:$K,COLUMN('Hospitalisation Details'!K965),FALSE)</f>
        <v>57</v>
      </c>
    </row>
    <row r="967" spans="1:17" ht="15.75" x14ac:dyDescent="0.25">
      <c r="A967" s="6" t="s">
        <v>1007</v>
      </c>
      <c r="B967" t="str">
        <f>VLOOKUP(A967,'Customer Names'!A:E,COLUMN('Customer Names'!D966),FALSE)</f>
        <v>Ms. Shannon</v>
      </c>
      <c r="C967">
        <f>VLOOKUP($A967,'Medical Examinations'!$A:$J,COLUMN('Medical Examinations'!B966),FALSE)</f>
        <v>25.65</v>
      </c>
      <c r="D967">
        <f>VLOOKUP($A967,'Medical Examinations'!$A:$J,COLUMN('Medical Examinations'!C966),FALSE)</f>
        <v>4.05</v>
      </c>
      <c r="E967" t="str">
        <f>VLOOKUP($A967,'Medical Examinations'!$A:$J,COLUMN('Medical Examinations'!D966),FALSE)</f>
        <v>Yes</v>
      </c>
      <c r="F967" t="str">
        <f>VLOOKUP($A967,'Medical Examinations'!$A:$J,COLUMN('Medical Examinations'!E966),FALSE)</f>
        <v>No</v>
      </c>
      <c r="G967" t="str">
        <f>VLOOKUP($A967,'Medical Examinations'!$A:$J,COLUMN('Medical Examinations'!F966),FALSE)</f>
        <v>No</v>
      </c>
      <c r="H967">
        <f>VLOOKUP($A967,'Medical Examinations'!$A:$J,COLUMN('Medical Examinations'!G966),FALSE)</f>
        <v>2</v>
      </c>
      <c r="I967" t="str">
        <f>VLOOKUP($A967,'Medical Examinations'!$A:$J,COLUMN('Medical Examinations'!H966),FALSE)</f>
        <v>No</v>
      </c>
      <c r="J967" t="str">
        <f>VLOOKUP($A967,'Medical Examinations'!$A:$J,COLUMN('Medical Examinations'!I966),FALSE)</f>
        <v>Overweight</v>
      </c>
      <c r="K967" t="str">
        <f>VLOOKUP($A967,'Medical Examinations'!$A:$J,COLUMN('Medical Examinations'!J966),FALSE)</f>
        <v>Normal</v>
      </c>
      <c r="L967" s="30">
        <f>VLOOKUP($A967,'Hospitalisation Details'!$A:$K,COLUMN('Hospitalisation Details'!J966),FALSE)</f>
        <v>24272</v>
      </c>
      <c r="M967" s="23">
        <f>VLOOKUP($A967,'Hospitalisation Details'!$A:$K,COLUMN('Hospitalisation Details'!F966),FALSE)</f>
        <v>11454.02</v>
      </c>
      <c r="N967" t="str">
        <f>VLOOKUP($A967,'Hospitalisation Details'!$A:$K,COLUMN('Hospitalisation Details'!G966),FALSE)</f>
        <v>Tier - 3</v>
      </c>
      <c r="O967" t="str">
        <f>VLOOKUP($A967,'Hospitalisation Details'!$A:$K,COLUMN('Hospitalisation Details'!H966),FALSE)</f>
        <v>Tier - 1</v>
      </c>
      <c r="P967" t="str">
        <f>VLOOKUP($A967,'Hospitalisation Details'!$A:$K,COLUMN('Hospitalisation Details'!I966),FALSE)</f>
        <v>R1012</v>
      </c>
      <c r="Q967">
        <f>VLOOKUP($A967,'Hospitalisation Details'!$A:$K,COLUMN('Hospitalisation Details'!K966),FALSE)</f>
        <v>56</v>
      </c>
    </row>
    <row r="968" spans="1:17" ht="15.75" x14ac:dyDescent="0.25">
      <c r="A968" s="6" t="s">
        <v>1008</v>
      </c>
      <c r="B968" t="str">
        <f>VLOOKUP(A968,'Customer Names'!A:E,COLUMN('Customer Names'!D967),FALSE)</f>
        <v>Ms. Rachelle</v>
      </c>
      <c r="C968">
        <f>VLOOKUP($A968,'Medical Examinations'!$A:$J,COLUMN('Medical Examinations'!B967),FALSE)</f>
        <v>36.384999999999998</v>
      </c>
      <c r="D968">
        <f>VLOOKUP($A968,'Medical Examinations'!$A:$J,COLUMN('Medical Examinations'!C967),FALSE)</f>
        <v>11.49</v>
      </c>
      <c r="E968" t="str">
        <f>VLOOKUP($A968,'Medical Examinations'!$A:$J,COLUMN('Medical Examinations'!D967),FALSE)</f>
        <v>No</v>
      </c>
      <c r="F968" t="str">
        <f>VLOOKUP($A968,'Medical Examinations'!$A:$J,COLUMN('Medical Examinations'!E967),FALSE)</f>
        <v>No</v>
      </c>
      <c r="G968" t="str">
        <f>VLOOKUP($A968,'Medical Examinations'!$A:$J,COLUMN('Medical Examinations'!F967),FALSE)</f>
        <v>No</v>
      </c>
      <c r="H968">
        <f>VLOOKUP($A968,'Medical Examinations'!$A:$J,COLUMN('Medical Examinations'!G967),FALSE)</f>
        <v>0</v>
      </c>
      <c r="I968" t="str">
        <f>VLOOKUP($A968,'Medical Examinations'!$A:$J,COLUMN('Medical Examinations'!H967),FALSE)</f>
        <v>No</v>
      </c>
      <c r="J968" t="str">
        <f>VLOOKUP($A968,'Medical Examinations'!$A:$J,COLUMN('Medical Examinations'!I967),FALSE)</f>
        <v>Obesity</v>
      </c>
      <c r="K968" t="str">
        <f>VLOOKUP($A968,'Medical Examinations'!$A:$J,COLUMN('Medical Examinations'!J967),FALSE)</f>
        <v>Diabetes</v>
      </c>
      <c r="L968" s="30">
        <f>VLOOKUP($A968,'Hospitalisation Details'!$A:$K,COLUMN('Hospitalisation Details'!J967),FALSE)</f>
        <v>26188</v>
      </c>
      <c r="M968" s="23">
        <f>VLOOKUP($A968,'Hospitalisation Details'!$A:$K,COLUMN('Hospitalisation Details'!F967),FALSE)</f>
        <v>11436.74</v>
      </c>
      <c r="N968" t="str">
        <f>VLOOKUP($A968,'Hospitalisation Details'!$A:$K,COLUMN('Hospitalisation Details'!G967),FALSE)</f>
        <v>Tier - 3</v>
      </c>
      <c r="O968" t="str">
        <f>VLOOKUP($A968,'Hospitalisation Details'!$A:$K,COLUMN('Hospitalisation Details'!H967),FALSE)</f>
        <v>Tier - 3</v>
      </c>
      <c r="P968" t="str">
        <f>VLOOKUP($A968,'Hospitalisation Details'!$A:$K,COLUMN('Hospitalisation Details'!I967),FALSE)</f>
        <v>R1012</v>
      </c>
      <c r="Q968">
        <f>VLOOKUP($A968,'Hospitalisation Details'!$A:$K,COLUMN('Hospitalisation Details'!K967),FALSE)</f>
        <v>51</v>
      </c>
    </row>
    <row r="969" spans="1:17" ht="15.75" x14ac:dyDescent="0.25">
      <c r="A969" s="6" t="s">
        <v>1009</v>
      </c>
      <c r="B969" t="str">
        <f>VLOOKUP(A969,'Customer Names'!A:E,COLUMN('Customer Names'!D968),FALSE)</f>
        <v>Mr. Casey</v>
      </c>
      <c r="C969">
        <f>VLOOKUP($A969,'Medical Examinations'!$A:$J,COLUMN('Medical Examinations'!B968),FALSE)</f>
        <v>34.69</v>
      </c>
      <c r="D969">
        <f>VLOOKUP($A969,'Medical Examinations'!$A:$J,COLUMN('Medical Examinations'!C968),FALSE)</f>
        <v>5.65</v>
      </c>
      <c r="E969" t="str">
        <f>VLOOKUP($A969,'Medical Examinations'!$A:$J,COLUMN('Medical Examinations'!D968),FALSE)</f>
        <v>No</v>
      </c>
      <c r="F969" t="str">
        <f>VLOOKUP($A969,'Medical Examinations'!$A:$J,COLUMN('Medical Examinations'!E968),FALSE)</f>
        <v>No</v>
      </c>
      <c r="G969" t="str">
        <f>VLOOKUP($A969,'Medical Examinations'!$A:$J,COLUMN('Medical Examinations'!F968),FALSE)</f>
        <v>No</v>
      </c>
      <c r="H969">
        <f>VLOOKUP($A969,'Medical Examinations'!$A:$J,COLUMN('Medical Examinations'!G968),FALSE)</f>
        <v>0</v>
      </c>
      <c r="I969" t="str">
        <f>VLOOKUP($A969,'Medical Examinations'!$A:$J,COLUMN('Medical Examinations'!H968),FALSE)</f>
        <v>No</v>
      </c>
      <c r="J969" t="str">
        <f>VLOOKUP($A969,'Medical Examinations'!$A:$J,COLUMN('Medical Examinations'!I968),FALSE)</f>
        <v>Obesity</v>
      </c>
      <c r="K969" t="str">
        <f>VLOOKUP($A969,'Medical Examinations'!$A:$J,COLUMN('Medical Examinations'!J968),FALSE)</f>
        <v>Normal</v>
      </c>
      <c r="L969" s="30">
        <f>VLOOKUP($A969,'Hospitalisation Details'!$A:$K,COLUMN('Hospitalisation Details'!J968),FALSE)</f>
        <v>29419</v>
      </c>
      <c r="M969" s="23">
        <f>VLOOKUP($A969,'Hospitalisation Details'!$A:$K,COLUMN('Hospitalisation Details'!F968),FALSE)</f>
        <v>11435.74</v>
      </c>
      <c r="N969" t="str">
        <f>VLOOKUP($A969,'Hospitalisation Details'!$A:$K,COLUMN('Hospitalisation Details'!G968),FALSE)</f>
        <v>Tier - 3</v>
      </c>
      <c r="O969" t="str">
        <f>VLOOKUP($A969,'Hospitalisation Details'!$A:$K,COLUMN('Hospitalisation Details'!H968),FALSE)</f>
        <v>Tier - 3</v>
      </c>
      <c r="P969" t="str">
        <f>VLOOKUP($A969,'Hospitalisation Details'!$A:$K,COLUMN('Hospitalisation Details'!I968),FALSE)</f>
        <v>R1021</v>
      </c>
      <c r="Q969">
        <f>VLOOKUP($A969,'Hospitalisation Details'!$A:$K,COLUMN('Hospitalisation Details'!K968),FALSE)</f>
        <v>42</v>
      </c>
    </row>
    <row r="970" spans="1:17" ht="15.75" x14ac:dyDescent="0.25">
      <c r="A970" s="6" t="s">
        <v>1010</v>
      </c>
      <c r="B970" t="str">
        <f>VLOOKUP(A970,'Customer Names'!A:E,COLUMN('Customer Names'!D969),FALSE)</f>
        <v>Ms. Jessica</v>
      </c>
      <c r="C970">
        <f>VLOOKUP($A970,'Medical Examinations'!$A:$J,COLUMN('Medical Examinations'!B969),FALSE)</f>
        <v>37.68</v>
      </c>
      <c r="D970">
        <f>VLOOKUP($A970,'Medical Examinations'!$A:$J,COLUMN('Medical Examinations'!C969),FALSE)</f>
        <v>4.29</v>
      </c>
      <c r="E970" t="str">
        <f>VLOOKUP($A970,'Medical Examinations'!$A:$J,COLUMN('Medical Examinations'!D969),FALSE)</f>
        <v>Yes</v>
      </c>
      <c r="F970" t="str">
        <f>VLOOKUP($A970,'Medical Examinations'!$A:$J,COLUMN('Medical Examinations'!E969),FALSE)</f>
        <v>No</v>
      </c>
      <c r="G970" t="str">
        <f>VLOOKUP($A970,'Medical Examinations'!$A:$J,COLUMN('Medical Examinations'!F969),FALSE)</f>
        <v>No</v>
      </c>
      <c r="H970">
        <f>VLOOKUP($A970,'Medical Examinations'!$A:$J,COLUMN('Medical Examinations'!G969),FALSE)</f>
        <v>0</v>
      </c>
      <c r="I970" t="str">
        <f>VLOOKUP($A970,'Medical Examinations'!$A:$J,COLUMN('Medical Examinations'!H969),FALSE)</f>
        <v>No</v>
      </c>
      <c r="J970" t="str">
        <f>VLOOKUP($A970,'Medical Examinations'!$A:$J,COLUMN('Medical Examinations'!I969),FALSE)</f>
        <v>Obesity</v>
      </c>
      <c r="K970" t="str">
        <f>VLOOKUP($A970,'Medical Examinations'!$A:$J,COLUMN('Medical Examinations'!J969),FALSE)</f>
        <v>Normal</v>
      </c>
      <c r="L970" s="30">
        <f>VLOOKUP($A970,'Hospitalisation Details'!$A:$K,COLUMN('Hospitalisation Details'!J969),FALSE)</f>
        <v>31207</v>
      </c>
      <c r="M970" s="23">
        <f>VLOOKUP($A970,'Hospitalisation Details'!$A:$K,COLUMN('Hospitalisation Details'!F969),FALSE)</f>
        <v>11419.49</v>
      </c>
      <c r="N970" t="str">
        <f>VLOOKUP($A970,'Hospitalisation Details'!$A:$K,COLUMN('Hospitalisation Details'!G969),FALSE)</f>
        <v>Tier - 3</v>
      </c>
      <c r="O970" t="str">
        <f>VLOOKUP($A970,'Hospitalisation Details'!$A:$K,COLUMN('Hospitalisation Details'!H969),FALSE)</f>
        <v>Tier - 1</v>
      </c>
      <c r="P970" t="str">
        <f>VLOOKUP($A970,'Hospitalisation Details'!$A:$K,COLUMN('Hospitalisation Details'!I969),FALSE)</f>
        <v>R1012</v>
      </c>
      <c r="Q970">
        <f>VLOOKUP($A970,'Hospitalisation Details'!$A:$K,COLUMN('Hospitalisation Details'!K969),FALSE)</f>
        <v>37</v>
      </c>
    </row>
    <row r="971" spans="1:17" ht="15.75" x14ac:dyDescent="0.25">
      <c r="A971" s="6" t="s">
        <v>1011</v>
      </c>
      <c r="B971" t="str">
        <f>VLOOKUP(A971,'Customer Names'!A:E,COLUMN('Customer Names'!D970),FALSE)</f>
        <v>Mr. Brandon</v>
      </c>
      <c r="C971">
        <f>VLOOKUP($A971,'Medical Examinations'!$A:$J,COLUMN('Medical Examinations'!B970),FALSE)</f>
        <v>35.49</v>
      </c>
      <c r="D971">
        <f>VLOOKUP($A971,'Medical Examinations'!$A:$J,COLUMN('Medical Examinations'!C970),FALSE)</f>
        <v>4.74</v>
      </c>
      <c r="E971" t="str">
        <f>VLOOKUP($A971,'Medical Examinations'!$A:$J,COLUMN('Medical Examinations'!D970),FALSE)</f>
        <v>Yes</v>
      </c>
      <c r="F971" t="str">
        <f>VLOOKUP($A971,'Medical Examinations'!$A:$J,COLUMN('Medical Examinations'!E970),FALSE)</f>
        <v>No</v>
      </c>
      <c r="G971" t="str">
        <f>VLOOKUP($A971,'Medical Examinations'!$A:$J,COLUMN('Medical Examinations'!F970),FALSE)</f>
        <v>Yes</v>
      </c>
      <c r="H971">
        <f>VLOOKUP($A971,'Medical Examinations'!$A:$J,COLUMN('Medical Examinations'!G970),FALSE)</f>
        <v>1</v>
      </c>
      <c r="I971" t="str">
        <f>VLOOKUP($A971,'Medical Examinations'!$A:$J,COLUMN('Medical Examinations'!H970),FALSE)</f>
        <v>No</v>
      </c>
      <c r="J971" t="str">
        <f>VLOOKUP($A971,'Medical Examinations'!$A:$J,COLUMN('Medical Examinations'!I970),FALSE)</f>
        <v>Obesity</v>
      </c>
      <c r="K971" t="str">
        <f>VLOOKUP($A971,'Medical Examinations'!$A:$J,COLUMN('Medical Examinations'!J970),FALSE)</f>
        <v>Normal</v>
      </c>
      <c r="L971" s="30">
        <f>VLOOKUP($A971,'Hospitalisation Details'!$A:$K,COLUMN('Hospitalisation Details'!J970),FALSE)</f>
        <v>30612</v>
      </c>
      <c r="M971" s="23">
        <f>VLOOKUP($A971,'Hospitalisation Details'!$A:$K,COLUMN('Hospitalisation Details'!F970),FALSE)</f>
        <v>11412.02</v>
      </c>
      <c r="N971" t="str">
        <f>VLOOKUP($A971,'Hospitalisation Details'!$A:$K,COLUMN('Hospitalisation Details'!G970),FALSE)</f>
        <v>Tier - 3</v>
      </c>
      <c r="O971" t="str">
        <f>VLOOKUP($A971,'Hospitalisation Details'!$A:$K,COLUMN('Hospitalisation Details'!H970),FALSE)</f>
        <v>Tier - 1</v>
      </c>
      <c r="P971" t="str">
        <f>VLOOKUP($A971,'Hospitalisation Details'!$A:$K,COLUMN('Hospitalisation Details'!I970),FALSE)</f>
        <v>R1021</v>
      </c>
      <c r="Q971">
        <f>VLOOKUP($A971,'Hospitalisation Details'!$A:$K,COLUMN('Hospitalisation Details'!K970),FALSE)</f>
        <v>39</v>
      </c>
    </row>
    <row r="972" spans="1:17" ht="15.75" x14ac:dyDescent="0.25">
      <c r="A972" s="6" t="s">
        <v>1012</v>
      </c>
      <c r="B972" t="str">
        <f>VLOOKUP(A972,'Customer Names'!A:E,COLUMN('Customer Names'!D971),FALSE)</f>
        <v>Ms. Melissa</v>
      </c>
      <c r="C972">
        <f>VLOOKUP($A972,'Medical Examinations'!$A:$J,COLUMN('Medical Examinations'!B971),FALSE)</f>
        <v>44.7</v>
      </c>
      <c r="D972">
        <f>VLOOKUP($A972,'Medical Examinations'!$A:$J,COLUMN('Medical Examinations'!C971),FALSE)</f>
        <v>7.6</v>
      </c>
      <c r="E972" t="str">
        <f>VLOOKUP($A972,'Medical Examinations'!$A:$J,COLUMN('Medical Examinations'!D971),FALSE)</f>
        <v>Yes</v>
      </c>
      <c r="F972" t="str">
        <f>VLOOKUP($A972,'Medical Examinations'!$A:$J,COLUMN('Medical Examinations'!E971),FALSE)</f>
        <v>No</v>
      </c>
      <c r="G972" t="str">
        <f>VLOOKUP($A972,'Medical Examinations'!$A:$J,COLUMN('Medical Examinations'!F971),FALSE)</f>
        <v>No</v>
      </c>
      <c r="H972">
        <f>VLOOKUP($A972,'Medical Examinations'!$A:$J,COLUMN('Medical Examinations'!G971),FALSE)</f>
        <v>2</v>
      </c>
      <c r="I972" t="str">
        <f>VLOOKUP($A972,'Medical Examinations'!$A:$J,COLUMN('Medical Examinations'!H971),FALSE)</f>
        <v>No</v>
      </c>
      <c r="J972" t="str">
        <f>VLOOKUP($A972,'Medical Examinations'!$A:$J,COLUMN('Medical Examinations'!I971),FALSE)</f>
        <v>Obesity</v>
      </c>
      <c r="K972" t="str">
        <f>VLOOKUP($A972,'Medical Examinations'!$A:$J,COLUMN('Medical Examinations'!J971),FALSE)</f>
        <v>Diabetes</v>
      </c>
      <c r="L972" s="30">
        <f>VLOOKUP($A972,'Hospitalisation Details'!$A:$K,COLUMN('Hospitalisation Details'!J971),FALSE)</f>
        <v>25848</v>
      </c>
      <c r="M972" s="23">
        <f>VLOOKUP($A972,'Hospitalisation Details'!$A:$K,COLUMN('Hospitalisation Details'!F971),FALSE)</f>
        <v>11411.69</v>
      </c>
      <c r="N972" t="str">
        <f>VLOOKUP($A972,'Hospitalisation Details'!$A:$K,COLUMN('Hospitalisation Details'!G971),FALSE)</f>
        <v>Tier - 3</v>
      </c>
      <c r="O972" t="str">
        <f>VLOOKUP($A972,'Hospitalisation Details'!$A:$K,COLUMN('Hospitalisation Details'!H971),FALSE)</f>
        <v>Tier - 2</v>
      </c>
      <c r="P972" t="str">
        <f>VLOOKUP($A972,'Hospitalisation Details'!$A:$K,COLUMN('Hospitalisation Details'!I971),FALSE)</f>
        <v>R1011</v>
      </c>
      <c r="Q972">
        <f>VLOOKUP($A972,'Hospitalisation Details'!$A:$K,COLUMN('Hospitalisation Details'!K971),FALSE)</f>
        <v>52</v>
      </c>
    </row>
    <row r="973" spans="1:17" ht="15.75" x14ac:dyDescent="0.25">
      <c r="A973" s="6" t="s">
        <v>1013</v>
      </c>
      <c r="B973" t="str">
        <f>VLOOKUP(A973,'Customer Names'!A:E,COLUMN('Customer Names'!D972),FALSE)</f>
        <v>Ms. Danielle</v>
      </c>
      <c r="C973">
        <f>VLOOKUP($A973,'Medical Examinations'!$A:$J,COLUMN('Medical Examinations'!B972),FALSE)</f>
        <v>38.380000000000003</v>
      </c>
      <c r="D973">
        <f>VLOOKUP($A973,'Medical Examinations'!$A:$J,COLUMN('Medical Examinations'!C972),FALSE)</f>
        <v>8.5</v>
      </c>
      <c r="E973" t="str">
        <f>VLOOKUP($A973,'Medical Examinations'!$A:$J,COLUMN('Medical Examinations'!D972),FALSE)</f>
        <v>Yes</v>
      </c>
      <c r="F973" t="str">
        <f>VLOOKUP($A973,'Medical Examinations'!$A:$J,COLUMN('Medical Examinations'!E972),FALSE)</f>
        <v>No</v>
      </c>
      <c r="G973" t="str">
        <f>VLOOKUP($A973,'Medical Examinations'!$A:$J,COLUMN('Medical Examinations'!F972),FALSE)</f>
        <v>No</v>
      </c>
      <c r="H973">
        <f>VLOOKUP($A973,'Medical Examinations'!$A:$J,COLUMN('Medical Examinations'!G972),FALSE)</f>
        <v>2</v>
      </c>
      <c r="I973" t="str">
        <f>VLOOKUP($A973,'Medical Examinations'!$A:$J,COLUMN('Medical Examinations'!H972),FALSE)</f>
        <v>No</v>
      </c>
      <c r="J973" t="str">
        <f>VLOOKUP($A973,'Medical Examinations'!$A:$J,COLUMN('Medical Examinations'!I972),FALSE)</f>
        <v>Obesity</v>
      </c>
      <c r="K973" t="str">
        <f>VLOOKUP($A973,'Medical Examinations'!$A:$J,COLUMN('Medical Examinations'!J972),FALSE)</f>
        <v>Diabetes</v>
      </c>
      <c r="L973" s="30">
        <f>VLOOKUP($A973,'Hospitalisation Details'!$A:$K,COLUMN('Hospitalisation Details'!J972),FALSE)</f>
        <v>25843</v>
      </c>
      <c r="M973" s="23">
        <f>VLOOKUP($A973,'Hospitalisation Details'!$A:$K,COLUMN('Hospitalisation Details'!F972),FALSE)</f>
        <v>11396.9</v>
      </c>
      <c r="N973" t="str">
        <f>VLOOKUP($A973,'Hospitalisation Details'!$A:$K,COLUMN('Hospitalisation Details'!G972),FALSE)</f>
        <v>Tier - 3</v>
      </c>
      <c r="O973" t="str">
        <f>VLOOKUP($A973,'Hospitalisation Details'!$A:$K,COLUMN('Hospitalisation Details'!H972),FALSE)</f>
        <v>Tier - 3</v>
      </c>
      <c r="P973" t="str">
        <f>VLOOKUP($A973,'Hospitalisation Details'!$A:$K,COLUMN('Hospitalisation Details'!I972),FALSE)</f>
        <v>R1024</v>
      </c>
      <c r="Q973">
        <f>VLOOKUP($A973,'Hospitalisation Details'!$A:$K,COLUMN('Hospitalisation Details'!K972),FALSE)</f>
        <v>52</v>
      </c>
    </row>
    <row r="974" spans="1:17" ht="15.75" x14ac:dyDescent="0.25">
      <c r="A974" s="6" t="s">
        <v>1014</v>
      </c>
      <c r="B974" t="str">
        <f>VLOOKUP(A974,'Customer Names'!A:E,COLUMN('Customer Names'!D973),FALSE)</f>
        <v>Mr. Matthew</v>
      </c>
      <c r="C974">
        <f>VLOOKUP($A974,'Medical Examinations'!$A:$J,COLUMN('Medical Examinations'!B973),FALSE)</f>
        <v>35.244999999999997</v>
      </c>
      <c r="D974">
        <f>VLOOKUP($A974,'Medical Examinations'!$A:$J,COLUMN('Medical Examinations'!C973),FALSE)</f>
        <v>11.22</v>
      </c>
      <c r="E974" t="str">
        <f>VLOOKUP($A974,'Medical Examinations'!$A:$J,COLUMN('Medical Examinations'!D973),FALSE)</f>
        <v>Yes</v>
      </c>
      <c r="F974" t="str">
        <f>VLOOKUP($A974,'Medical Examinations'!$A:$J,COLUMN('Medical Examinations'!E973),FALSE)</f>
        <v>No</v>
      </c>
      <c r="G974" t="str">
        <f>VLOOKUP($A974,'Medical Examinations'!$A:$J,COLUMN('Medical Examinations'!F973),FALSE)</f>
        <v>No</v>
      </c>
      <c r="H974">
        <f>VLOOKUP($A974,'Medical Examinations'!$A:$J,COLUMN('Medical Examinations'!G973),FALSE)</f>
        <v>0</v>
      </c>
      <c r="I974" t="str">
        <f>VLOOKUP($A974,'Medical Examinations'!$A:$J,COLUMN('Medical Examinations'!H973),FALSE)</f>
        <v>No</v>
      </c>
      <c r="J974" t="str">
        <f>VLOOKUP($A974,'Medical Examinations'!$A:$J,COLUMN('Medical Examinations'!I973),FALSE)</f>
        <v>Obesity</v>
      </c>
      <c r="K974" t="str">
        <f>VLOOKUP($A974,'Medical Examinations'!$A:$J,COLUMN('Medical Examinations'!J973),FALSE)</f>
        <v>Diabetes</v>
      </c>
      <c r="L974" s="30">
        <f>VLOOKUP($A974,'Hospitalisation Details'!$A:$K,COLUMN('Hospitalisation Details'!J973),FALSE)</f>
        <v>24825</v>
      </c>
      <c r="M974" s="23">
        <f>VLOOKUP($A974,'Hospitalisation Details'!$A:$K,COLUMN('Hospitalisation Details'!F973),FALSE)</f>
        <v>11394.07</v>
      </c>
      <c r="N974" t="str">
        <f>VLOOKUP($A974,'Hospitalisation Details'!$A:$K,COLUMN('Hospitalisation Details'!G973),FALSE)</f>
        <v>Tier - 3</v>
      </c>
      <c r="O974" t="str">
        <f>VLOOKUP($A974,'Hospitalisation Details'!$A:$K,COLUMN('Hospitalisation Details'!H973),FALSE)</f>
        <v>Tier - 1</v>
      </c>
      <c r="P974" t="str">
        <f>VLOOKUP($A974,'Hospitalisation Details'!$A:$K,COLUMN('Hospitalisation Details'!I973),FALSE)</f>
        <v>R1018</v>
      </c>
      <c r="Q974">
        <f>VLOOKUP($A974,'Hospitalisation Details'!$A:$K,COLUMN('Hospitalisation Details'!K973),FALSE)</f>
        <v>55</v>
      </c>
    </row>
    <row r="975" spans="1:17" ht="15.75" x14ac:dyDescent="0.25">
      <c r="A975" s="6" t="s">
        <v>1015</v>
      </c>
      <c r="B975" t="str">
        <f>VLOOKUP(A975,'Customer Names'!A:E,COLUMN('Customer Names'!D974),FALSE)</f>
        <v>Mrs. Bettina</v>
      </c>
      <c r="C975">
        <f>VLOOKUP($A975,'Medical Examinations'!$A:$J,COLUMN('Medical Examinations'!B974),FALSE)</f>
        <v>49.84</v>
      </c>
      <c r="D975">
        <f>VLOOKUP($A975,'Medical Examinations'!$A:$J,COLUMN('Medical Examinations'!C974),FALSE)</f>
        <v>5.0999999999999996</v>
      </c>
      <c r="E975" t="str">
        <f>VLOOKUP($A975,'Medical Examinations'!$A:$J,COLUMN('Medical Examinations'!D974),FALSE)</f>
        <v>Yes</v>
      </c>
      <c r="F975" t="str">
        <f>VLOOKUP($A975,'Medical Examinations'!$A:$J,COLUMN('Medical Examinations'!E974),FALSE)</f>
        <v>No</v>
      </c>
      <c r="G975" t="str">
        <f>VLOOKUP($A975,'Medical Examinations'!$A:$J,COLUMN('Medical Examinations'!F974),FALSE)</f>
        <v>Yes</v>
      </c>
      <c r="H975">
        <f>VLOOKUP($A975,'Medical Examinations'!$A:$J,COLUMN('Medical Examinations'!G974),FALSE)</f>
        <v>1</v>
      </c>
      <c r="I975" t="str">
        <f>VLOOKUP($A975,'Medical Examinations'!$A:$J,COLUMN('Medical Examinations'!H974),FALSE)</f>
        <v>No</v>
      </c>
      <c r="J975" t="str">
        <f>VLOOKUP($A975,'Medical Examinations'!$A:$J,COLUMN('Medical Examinations'!I974),FALSE)</f>
        <v>Obesity</v>
      </c>
      <c r="K975" t="str">
        <f>VLOOKUP($A975,'Medical Examinations'!$A:$J,COLUMN('Medical Examinations'!J974),FALSE)</f>
        <v>Normal</v>
      </c>
      <c r="L975" s="30">
        <f>VLOOKUP($A975,'Hospitalisation Details'!$A:$K,COLUMN('Hospitalisation Details'!J974),FALSE)</f>
        <v>35639</v>
      </c>
      <c r="M975" s="23">
        <f>VLOOKUP($A975,'Hospitalisation Details'!$A:$K,COLUMN('Hospitalisation Details'!F974),FALSE)</f>
        <v>11388.27</v>
      </c>
      <c r="N975" t="str">
        <f>VLOOKUP($A975,'Hospitalisation Details'!$A:$K,COLUMN('Hospitalisation Details'!G974),FALSE)</f>
        <v>Tier - 3</v>
      </c>
      <c r="O975" t="str">
        <f>VLOOKUP($A975,'Hospitalisation Details'!$A:$K,COLUMN('Hospitalisation Details'!H974),FALSE)</f>
        <v>Tier - 2</v>
      </c>
      <c r="P975" t="str">
        <f>VLOOKUP($A975,'Hospitalisation Details'!$A:$K,COLUMN('Hospitalisation Details'!I974),FALSE)</f>
        <v>R1026</v>
      </c>
      <c r="Q975">
        <f>VLOOKUP($A975,'Hospitalisation Details'!$A:$K,COLUMN('Hospitalisation Details'!K974),FALSE)</f>
        <v>25</v>
      </c>
    </row>
    <row r="976" spans="1:17" ht="15.75" x14ac:dyDescent="0.25">
      <c r="A976" s="6" t="s">
        <v>1016</v>
      </c>
      <c r="B976" t="str">
        <f>VLOOKUP(A976,'Customer Names'!A:E,COLUMN('Customer Names'!D975),FALSE)</f>
        <v>Mr. Alexander</v>
      </c>
      <c r="C976">
        <f>VLOOKUP($A976,'Medical Examinations'!$A:$J,COLUMN('Medical Examinations'!B975),FALSE)</f>
        <v>49.06</v>
      </c>
      <c r="D976">
        <f>VLOOKUP($A976,'Medical Examinations'!$A:$J,COLUMN('Medical Examinations'!C975),FALSE)</f>
        <v>5.43</v>
      </c>
      <c r="E976" t="str">
        <f>VLOOKUP($A976,'Medical Examinations'!$A:$J,COLUMN('Medical Examinations'!D975),FALSE)</f>
        <v>Yes</v>
      </c>
      <c r="F976" t="str">
        <f>VLOOKUP($A976,'Medical Examinations'!$A:$J,COLUMN('Medical Examinations'!E975),FALSE)</f>
        <v>No</v>
      </c>
      <c r="G976" t="str">
        <f>VLOOKUP($A976,'Medical Examinations'!$A:$J,COLUMN('Medical Examinations'!F975),FALSE)</f>
        <v>No</v>
      </c>
      <c r="H976">
        <f>VLOOKUP($A976,'Medical Examinations'!$A:$J,COLUMN('Medical Examinations'!G975),FALSE)</f>
        <v>1</v>
      </c>
      <c r="I976" t="str">
        <f>VLOOKUP($A976,'Medical Examinations'!$A:$J,COLUMN('Medical Examinations'!H975),FALSE)</f>
        <v>No</v>
      </c>
      <c r="J976" t="str">
        <f>VLOOKUP($A976,'Medical Examinations'!$A:$J,COLUMN('Medical Examinations'!I975),FALSE)</f>
        <v>Obesity</v>
      </c>
      <c r="K976" t="str">
        <f>VLOOKUP($A976,'Medical Examinations'!$A:$J,COLUMN('Medical Examinations'!J975),FALSE)</f>
        <v>Normal</v>
      </c>
      <c r="L976" s="30">
        <f>VLOOKUP($A976,'Hospitalisation Details'!$A:$K,COLUMN('Hospitalisation Details'!J975),FALSE)</f>
        <v>23541</v>
      </c>
      <c r="M976" s="23">
        <f>VLOOKUP($A976,'Hospitalisation Details'!$A:$K,COLUMN('Hospitalisation Details'!F975),FALSE)</f>
        <v>11381.33</v>
      </c>
      <c r="N976" t="str">
        <f>VLOOKUP($A976,'Hospitalisation Details'!$A:$K,COLUMN('Hospitalisation Details'!G975),FALSE)</f>
        <v>Tier - 3</v>
      </c>
      <c r="O976" t="str">
        <f>VLOOKUP($A976,'Hospitalisation Details'!$A:$K,COLUMN('Hospitalisation Details'!H975),FALSE)</f>
        <v>Tier - 2</v>
      </c>
      <c r="P976" t="str">
        <f>VLOOKUP($A976,'Hospitalisation Details'!$A:$K,COLUMN('Hospitalisation Details'!I975),FALSE)</f>
        <v>R1013</v>
      </c>
      <c r="Q976">
        <f>VLOOKUP($A976,'Hospitalisation Details'!$A:$K,COLUMN('Hospitalisation Details'!K975),FALSE)</f>
        <v>58</v>
      </c>
    </row>
    <row r="977" spans="1:17" ht="15.75" x14ac:dyDescent="0.25">
      <c r="A977" s="6" t="s">
        <v>1017</v>
      </c>
      <c r="B977" t="str">
        <f>VLOOKUP(A977,'Customer Names'!A:E,COLUMN('Customer Names'!D976),FALSE)</f>
        <v>Mrs. Holli</v>
      </c>
      <c r="C977">
        <f>VLOOKUP($A977,'Medical Examinations'!$A:$J,COLUMN('Medical Examinations'!B976),FALSE)</f>
        <v>30.88</v>
      </c>
      <c r="D977">
        <f>VLOOKUP($A977,'Medical Examinations'!$A:$J,COLUMN('Medical Examinations'!C976),FALSE)</f>
        <v>5.82</v>
      </c>
      <c r="E977" t="str">
        <f>VLOOKUP($A977,'Medical Examinations'!$A:$J,COLUMN('Medical Examinations'!D976),FALSE)</f>
        <v>No</v>
      </c>
      <c r="F977" t="str">
        <f>VLOOKUP($A977,'Medical Examinations'!$A:$J,COLUMN('Medical Examinations'!E976),FALSE)</f>
        <v>No</v>
      </c>
      <c r="G977" t="str">
        <f>VLOOKUP($A977,'Medical Examinations'!$A:$J,COLUMN('Medical Examinations'!F976),FALSE)</f>
        <v>No</v>
      </c>
      <c r="H977">
        <f>VLOOKUP($A977,'Medical Examinations'!$A:$J,COLUMN('Medical Examinations'!G976),FALSE)</f>
        <v>2</v>
      </c>
      <c r="I977" t="str">
        <f>VLOOKUP($A977,'Medical Examinations'!$A:$J,COLUMN('Medical Examinations'!H976),FALSE)</f>
        <v>No</v>
      </c>
      <c r="J977" t="str">
        <f>VLOOKUP($A977,'Medical Examinations'!$A:$J,COLUMN('Medical Examinations'!I976),FALSE)</f>
        <v>Obesity</v>
      </c>
      <c r="K977" t="str">
        <f>VLOOKUP($A977,'Medical Examinations'!$A:$J,COLUMN('Medical Examinations'!J976),FALSE)</f>
        <v>Prediabetes</v>
      </c>
      <c r="L977" s="30">
        <f>VLOOKUP($A977,'Hospitalisation Details'!$A:$K,COLUMN('Hospitalisation Details'!J976),FALSE)</f>
        <v>26639</v>
      </c>
      <c r="M977" s="23">
        <f>VLOOKUP($A977,'Hospitalisation Details'!$A:$K,COLUMN('Hospitalisation Details'!F976),FALSE)</f>
        <v>11378.57</v>
      </c>
      <c r="N977" t="str">
        <f>VLOOKUP($A977,'Hospitalisation Details'!$A:$K,COLUMN('Hospitalisation Details'!G976),FALSE)</f>
        <v>Tier - 3</v>
      </c>
      <c r="O977" t="str">
        <f>VLOOKUP($A977,'Hospitalisation Details'!$A:$K,COLUMN('Hospitalisation Details'!H976),FALSE)</f>
        <v>Tier - 2</v>
      </c>
      <c r="P977" t="str">
        <f>VLOOKUP($A977,'Hospitalisation Details'!$A:$K,COLUMN('Hospitalisation Details'!I976),FALSE)</f>
        <v>R1025</v>
      </c>
      <c r="Q977">
        <f>VLOOKUP($A977,'Hospitalisation Details'!$A:$K,COLUMN('Hospitalisation Details'!K976),FALSE)</f>
        <v>50</v>
      </c>
    </row>
    <row r="978" spans="1:17" ht="15.75" x14ac:dyDescent="0.25">
      <c r="A978" s="6" t="s">
        <v>1018</v>
      </c>
      <c r="B978" t="str">
        <f>VLOOKUP(A978,'Customer Names'!A:E,COLUMN('Customer Names'!D977),FALSE)</f>
        <v>Mrs. Heather</v>
      </c>
      <c r="C978">
        <f>VLOOKUP($A978,'Medical Examinations'!$A:$J,COLUMN('Medical Examinations'!B977),FALSE)</f>
        <v>33.35</v>
      </c>
      <c r="D978">
        <f>VLOOKUP($A978,'Medical Examinations'!$A:$J,COLUMN('Medical Examinations'!C977),FALSE)</f>
        <v>6.05</v>
      </c>
      <c r="E978" t="str">
        <f>VLOOKUP($A978,'Medical Examinations'!$A:$J,COLUMN('Medical Examinations'!D977),FALSE)</f>
        <v>No</v>
      </c>
      <c r="F978" t="str">
        <f>VLOOKUP($A978,'Medical Examinations'!$A:$J,COLUMN('Medical Examinations'!E977),FALSE)</f>
        <v>No</v>
      </c>
      <c r="G978" t="str">
        <f>VLOOKUP($A978,'Medical Examinations'!$A:$J,COLUMN('Medical Examinations'!F977),FALSE)</f>
        <v>Yes</v>
      </c>
      <c r="H978">
        <f>VLOOKUP($A978,'Medical Examinations'!$A:$J,COLUMN('Medical Examinations'!G977),FALSE)</f>
        <v>1</v>
      </c>
      <c r="I978" t="str">
        <f>VLOOKUP($A978,'Medical Examinations'!$A:$J,COLUMN('Medical Examinations'!H977),FALSE)</f>
        <v>No</v>
      </c>
      <c r="J978" t="str">
        <f>VLOOKUP($A978,'Medical Examinations'!$A:$J,COLUMN('Medical Examinations'!I977),FALSE)</f>
        <v>Obesity</v>
      </c>
      <c r="K978" t="str">
        <f>VLOOKUP($A978,'Medical Examinations'!$A:$J,COLUMN('Medical Examinations'!J977),FALSE)</f>
        <v>Prediabetes</v>
      </c>
      <c r="L978" s="30">
        <f>VLOOKUP($A978,'Hospitalisation Details'!$A:$K,COLUMN('Hospitalisation Details'!J977),FALSE)</f>
        <v>29013</v>
      </c>
      <c r="M978" s="23">
        <f>VLOOKUP($A978,'Hospitalisation Details'!$A:$K,COLUMN('Hospitalisation Details'!F977),FALSE)</f>
        <v>11369.39</v>
      </c>
      <c r="N978" t="str">
        <f>VLOOKUP($A978,'Hospitalisation Details'!$A:$K,COLUMN('Hospitalisation Details'!G977),FALSE)</f>
        <v>Tier - 3</v>
      </c>
      <c r="O978" t="str">
        <f>VLOOKUP($A978,'Hospitalisation Details'!$A:$K,COLUMN('Hospitalisation Details'!H977),FALSE)</f>
        <v>Tier - 1</v>
      </c>
      <c r="P978" t="str">
        <f>VLOOKUP($A978,'Hospitalisation Details'!$A:$K,COLUMN('Hospitalisation Details'!I977),FALSE)</f>
        <v>R1026</v>
      </c>
      <c r="Q978">
        <f>VLOOKUP($A978,'Hospitalisation Details'!$A:$K,COLUMN('Hospitalisation Details'!K977),FALSE)</f>
        <v>44</v>
      </c>
    </row>
    <row r="979" spans="1:17" ht="15.75" x14ac:dyDescent="0.25">
      <c r="A979" s="6" t="s">
        <v>1019</v>
      </c>
      <c r="B979" t="str">
        <f>VLOOKUP(A979,'Customer Names'!A:E,COLUMN('Customer Names'!D978),FALSE)</f>
        <v>Mr. Kyle</v>
      </c>
      <c r="C979">
        <f>VLOOKUP($A979,'Medical Examinations'!$A:$J,COLUMN('Medical Examinations'!B978),FALSE)</f>
        <v>38</v>
      </c>
      <c r="D979">
        <f>VLOOKUP($A979,'Medical Examinations'!$A:$J,COLUMN('Medical Examinations'!C978),FALSE)</f>
        <v>6.38</v>
      </c>
      <c r="E979" t="str">
        <f>VLOOKUP($A979,'Medical Examinations'!$A:$J,COLUMN('Medical Examinations'!D978),FALSE)</f>
        <v>Yes</v>
      </c>
      <c r="F979" t="str">
        <f>VLOOKUP($A979,'Medical Examinations'!$A:$J,COLUMN('Medical Examinations'!E978),FALSE)</f>
        <v>No</v>
      </c>
      <c r="G979" t="str">
        <f>VLOOKUP($A979,'Medical Examinations'!$A:$J,COLUMN('Medical Examinations'!F978),FALSE)</f>
        <v>No</v>
      </c>
      <c r="H979">
        <f>VLOOKUP($A979,'Medical Examinations'!$A:$J,COLUMN('Medical Examinations'!G978),FALSE)</f>
        <v>1</v>
      </c>
      <c r="I979" t="str">
        <f>VLOOKUP($A979,'Medical Examinations'!$A:$J,COLUMN('Medical Examinations'!H978),FALSE)</f>
        <v>No</v>
      </c>
      <c r="J979" t="str">
        <f>VLOOKUP($A979,'Medical Examinations'!$A:$J,COLUMN('Medical Examinations'!I978),FALSE)</f>
        <v>Obesity</v>
      </c>
      <c r="K979" t="str">
        <f>VLOOKUP($A979,'Medical Examinations'!$A:$J,COLUMN('Medical Examinations'!J978),FALSE)</f>
        <v>Prediabetes</v>
      </c>
      <c r="L979" s="30">
        <f>VLOOKUP($A979,'Hospitalisation Details'!$A:$K,COLUMN('Hospitalisation Details'!J978),FALSE)</f>
        <v>23724</v>
      </c>
      <c r="M979" s="23">
        <f>VLOOKUP($A979,'Hospitalisation Details'!$A:$K,COLUMN('Hospitalisation Details'!F978),FALSE)</f>
        <v>11365.95</v>
      </c>
      <c r="N979" t="str">
        <f>VLOOKUP($A979,'Hospitalisation Details'!$A:$K,COLUMN('Hospitalisation Details'!G978),FALSE)</f>
        <v>Tier - 3</v>
      </c>
      <c r="O979" t="str">
        <f>VLOOKUP($A979,'Hospitalisation Details'!$A:$K,COLUMN('Hospitalisation Details'!H978),FALSE)</f>
        <v>Tier - 2</v>
      </c>
      <c r="P979" t="str">
        <f>VLOOKUP($A979,'Hospitalisation Details'!$A:$K,COLUMN('Hospitalisation Details'!I978),FALSE)</f>
        <v>R1011</v>
      </c>
      <c r="Q979">
        <f>VLOOKUP($A979,'Hospitalisation Details'!$A:$K,COLUMN('Hospitalisation Details'!K978),FALSE)</f>
        <v>58</v>
      </c>
    </row>
    <row r="980" spans="1:17" ht="15.75" x14ac:dyDescent="0.25">
      <c r="A980" s="6" t="s">
        <v>1020</v>
      </c>
      <c r="B980" t="str">
        <f>VLOOKUP(A980,'Customer Names'!A:E,COLUMN('Customer Names'!D979),FALSE)</f>
        <v>Mr. Thomas</v>
      </c>
      <c r="C980">
        <f>VLOOKUP($A980,'Medical Examinations'!$A:$J,COLUMN('Medical Examinations'!B979),FALSE)</f>
        <v>36.08</v>
      </c>
      <c r="D980">
        <f>VLOOKUP($A980,'Medical Examinations'!$A:$J,COLUMN('Medical Examinations'!C979),FALSE)</f>
        <v>5.73</v>
      </c>
      <c r="E980" t="str">
        <f>VLOOKUP($A980,'Medical Examinations'!$A:$J,COLUMN('Medical Examinations'!D979),FALSE)</f>
        <v>Yes</v>
      </c>
      <c r="F980" t="str">
        <f>VLOOKUP($A980,'Medical Examinations'!$A:$J,COLUMN('Medical Examinations'!E979),FALSE)</f>
        <v>No</v>
      </c>
      <c r="G980" t="str">
        <f>VLOOKUP($A980,'Medical Examinations'!$A:$J,COLUMN('Medical Examinations'!F979),FALSE)</f>
        <v>No</v>
      </c>
      <c r="H980">
        <f>VLOOKUP($A980,'Medical Examinations'!$A:$J,COLUMN('Medical Examinations'!G979),FALSE)</f>
        <v>1</v>
      </c>
      <c r="I980" t="str">
        <f>VLOOKUP($A980,'Medical Examinations'!$A:$J,COLUMN('Medical Examinations'!H979),FALSE)</f>
        <v>No</v>
      </c>
      <c r="J980" t="str">
        <f>VLOOKUP($A980,'Medical Examinations'!$A:$J,COLUMN('Medical Examinations'!I979),FALSE)</f>
        <v>Obesity</v>
      </c>
      <c r="K980" t="str">
        <f>VLOOKUP($A980,'Medical Examinations'!$A:$J,COLUMN('Medical Examinations'!J979),FALSE)</f>
        <v>Prediabetes</v>
      </c>
      <c r="L980" s="30">
        <f>VLOOKUP($A980,'Hospitalisation Details'!$A:$K,COLUMN('Hospitalisation Details'!J979),FALSE)</f>
        <v>23561</v>
      </c>
      <c r="M980" s="23">
        <f>VLOOKUP($A980,'Hospitalisation Details'!$A:$K,COLUMN('Hospitalisation Details'!F979),FALSE)</f>
        <v>11363.28</v>
      </c>
      <c r="N980" t="str">
        <f>VLOOKUP($A980,'Hospitalisation Details'!$A:$K,COLUMN('Hospitalisation Details'!G979),FALSE)</f>
        <v>Tier - 3</v>
      </c>
      <c r="O980" t="str">
        <f>VLOOKUP($A980,'Hospitalisation Details'!$A:$K,COLUMN('Hospitalisation Details'!H979),FALSE)</f>
        <v>Tier - 1</v>
      </c>
      <c r="P980" t="str">
        <f>VLOOKUP($A980,'Hospitalisation Details'!$A:$K,COLUMN('Hospitalisation Details'!I979),FALSE)</f>
        <v>R1013</v>
      </c>
      <c r="Q980">
        <f>VLOOKUP($A980,'Hospitalisation Details'!$A:$K,COLUMN('Hospitalisation Details'!K979),FALSE)</f>
        <v>58</v>
      </c>
    </row>
    <row r="981" spans="1:17" ht="15.75" x14ac:dyDescent="0.25">
      <c r="A981" s="6" t="s">
        <v>1021</v>
      </c>
      <c r="B981" t="str">
        <f>VLOOKUP(A981,'Customer Names'!A:E,COLUMN('Customer Names'!D980),FALSE)</f>
        <v>Mr. Chris</v>
      </c>
      <c r="C981">
        <f>VLOOKUP($A981,'Medical Examinations'!$A:$J,COLUMN('Medical Examinations'!B980),FALSE)</f>
        <v>35.700000000000003</v>
      </c>
      <c r="D981">
        <f>VLOOKUP($A981,'Medical Examinations'!$A:$J,COLUMN('Medical Examinations'!C980),FALSE)</f>
        <v>5.47</v>
      </c>
      <c r="E981" t="str">
        <f>VLOOKUP($A981,'Medical Examinations'!$A:$J,COLUMN('Medical Examinations'!D980),FALSE)</f>
        <v>Yes</v>
      </c>
      <c r="F981" t="str">
        <f>VLOOKUP($A981,'Medical Examinations'!$A:$J,COLUMN('Medical Examinations'!E980),FALSE)</f>
        <v>No</v>
      </c>
      <c r="G981" t="str">
        <f>VLOOKUP($A981,'Medical Examinations'!$A:$J,COLUMN('Medical Examinations'!F980),FALSE)</f>
        <v>No</v>
      </c>
      <c r="H981">
        <f>VLOOKUP($A981,'Medical Examinations'!$A:$J,COLUMN('Medical Examinations'!G980),FALSE)</f>
        <v>1</v>
      </c>
      <c r="I981" t="str">
        <f>VLOOKUP($A981,'Medical Examinations'!$A:$J,COLUMN('Medical Examinations'!H980),FALSE)</f>
        <v>No</v>
      </c>
      <c r="J981" t="str">
        <f>VLOOKUP($A981,'Medical Examinations'!$A:$J,COLUMN('Medical Examinations'!I980),FALSE)</f>
        <v>Obesity</v>
      </c>
      <c r="K981" t="str">
        <f>VLOOKUP($A981,'Medical Examinations'!$A:$J,COLUMN('Medical Examinations'!J980),FALSE)</f>
        <v>Normal</v>
      </c>
      <c r="L981" s="30">
        <f>VLOOKUP($A981,'Hospitalisation Details'!$A:$K,COLUMN('Hospitalisation Details'!J980),FALSE)</f>
        <v>23562</v>
      </c>
      <c r="M981" s="23">
        <f>VLOOKUP($A981,'Hospitalisation Details'!$A:$K,COLUMN('Hospitalisation Details'!F980),FALSE)</f>
        <v>11362.76</v>
      </c>
      <c r="N981" t="str">
        <f>VLOOKUP($A981,'Hospitalisation Details'!$A:$K,COLUMN('Hospitalisation Details'!G980),FALSE)</f>
        <v>Tier - 3</v>
      </c>
      <c r="O981" t="str">
        <f>VLOOKUP($A981,'Hospitalisation Details'!$A:$K,COLUMN('Hospitalisation Details'!H980),FALSE)</f>
        <v>Tier - 1</v>
      </c>
      <c r="P981" t="str">
        <f>VLOOKUP($A981,'Hospitalisation Details'!$A:$K,COLUMN('Hospitalisation Details'!I980),FALSE)</f>
        <v>R1011</v>
      </c>
      <c r="Q981">
        <f>VLOOKUP($A981,'Hospitalisation Details'!$A:$K,COLUMN('Hospitalisation Details'!K980),FALSE)</f>
        <v>58</v>
      </c>
    </row>
    <row r="982" spans="1:17" ht="15.75" x14ac:dyDescent="0.25">
      <c r="A982" s="6" t="s">
        <v>1022</v>
      </c>
      <c r="B982" t="str">
        <f>VLOOKUP(A982,'Customer Names'!A:E,COLUMN('Customer Names'!D981),FALSE)</f>
        <v>Mr. Graham</v>
      </c>
      <c r="C982">
        <f>VLOOKUP($A982,'Medical Examinations'!$A:$J,COLUMN('Medical Examinations'!B981),FALSE)</f>
        <v>34.01</v>
      </c>
      <c r="D982">
        <f>VLOOKUP($A982,'Medical Examinations'!$A:$J,COLUMN('Medical Examinations'!C981),FALSE)</f>
        <v>11.3</v>
      </c>
      <c r="E982" t="str">
        <f>VLOOKUP($A982,'Medical Examinations'!$A:$J,COLUMN('Medical Examinations'!D981),FALSE)</f>
        <v>No</v>
      </c>
      <c r="F982" t="str">
        <f>VLOOKUP($A982,'Medical Examinations'!$A:$J,COLUMN('Medical Examinations'!E981),FALSE)</f>
        <v>No</v>
      </c>
      <c r="G982" t="str">
        <f>VLOOKUP($A982,'Medical Examinations'!$A:$J,COLUMN('Medical Examinations'!F981),FALSE)</f>
        <v>No</v>
      </c>
      <c r="H982">
        <f>VLOOKUP($A982,'Medical Examinations'!$A:$J,COLUMN('Medical Examinations'!G981),FALSE)</f>
        <v>0</v>
      </c>
      <c r="I982" t="str">
        <f>VLOOKUP($A982,'Medical Examinations'!$A:$J,COLUMN('Medical Examinations'!H981),FALSE)</f>
        <v>No</v>
      </c>
      <c r="J982" t="str">
        <f>VLOOKUP($A982,'Medical Examinations'!$A:$J,COLUMN('Medical Examinations'!I981),FALSE)</f>
        <v>Obesity</v>
      </c>
      <c r="K982" t="str">
        <f>VLOOKUP($A982,'Medical Examinations'!$A:$J,COLUMN('Medical Examinations'!J981),FALSE)</f>
        <v>Diabetes</v>
      </c>
      <c r="L982" s="30">
        <f>VLOOKUP($A982,'Hospitalisation Details'!$A:$K,COLUMN('Hospitalisation Details'!J981),FALSE)</f>
        <v>24011</v>
      </c>
      <c r="M982" s="23">
        <f>VLOOKUP($A982,'Hospitalisation Details'!$A:$K,COLUMN('Hospitalisation Details'!F981),FALSE)</f>
        <v>11356.66</v>
      </c>
      <c r="N982" t="str">
        <f>VLOOKUP($A982,'Hospitalisation Details'!$A:$K,COLUMN('Hospitalisation Details'!G981),FALSE)</f>
        <v>Tier - 3</v>
      </c>
      <c r="O982" t="str">
        <f>VLOOKUP($A982,'Hospitalisation Details'!$A:$K,COLUMN('Hospitalisation Details'!H981),FALSE)</f>
        <v>Tier - 3</v>
      </c>
      <c r="P982" t="str">
        <f>VLOOKUP($A982,'Hospitalisation Details'!$A:$K,COLUMN('Hospitalisation Details'!I981),FALSE)</f>
        <v>R1012</v>
      </c>
      <c r="Q982">
        <f>VLOOKUP($A982,'Hospitalisation Details'!$A:$K,COLUMN('Hospitalisation Details'!K981),FALSE)</f>
        <v>57</v>
      </c>
    </row>
    <row r="983" spans="1:17" ht="15.75" x14ac:dyDescent="0.25">
      <c r="A983" s="6" t="s">
        <v>1023</v>
      </c>
      <c r="B983" t="str">
        <f>VLOOKUP(A983,'Customer Names'!A:E,COLUMN('Customer Names'!D982),FALSE)</f>
        <v>Mr. Garrett</v>
      </c>
      <c r="C983">
        <f>VLOOKUP($A983,'Medical Examinations'!$A:$J,COLUMN('Medical Examinations'!B982),FALSE)</f>
        <v>31.54</v>
      </c>
      <c r="D983">
        <f>VLOOKUP($A983,'Medical Examinations'!$A:$J,COLUMN('Medical Examinations'!C982),FALSE)</f>
        <v>6.72</v>
      </c>
      <c r="E983" t="str">
        <f>VLOOKUP($A983,'Medical Examinations'!$A:$J,COLUMN('Medical Examinations'!D982),FALSE)</f>
        <v>No</v>
      </c>
      <c r="F983" t="str">
        <f>VLOOKUP($A983,'Medical Examinations'!$A:$J,COLUMN('Medical Examinations'!E982),FALSE)</f>
        <v>No</v>
      </c>
      <c r="G983" t="str">
        <f>VLOOKUP($A983,'Medical Examinations'!$A:$J,COLUMN('Medical Examinations'!F982),FALSE)</f>
        <v>No</v>
      </c>
      <c r="H983">
        <f>VLOOKUP($A983,'Medical Examinations'!$A:$J,COLUMN('Medical Examinations'!G982),FALSE)</f>
        <v>0</v>
      </c>
      <c r="I983" t="str">
        <f>VLOOKUP($A983,'Medical Examinations'!$A:$J,COLUMN('Medical Examinations'!H982),FALSE)</f>
        <v>No</v>
      </c>
      <c r="J983" t="str">
        <f>VLOOKUP($A983,'Medical Examinations'!$A:$J,COLUMN('Medical Examinations'!I982),FALSE)</f>
        <v>Obesity</v>
      </c>
      <c r="K983" t="str">
        <f>VLOOKUP($A983,'Medical Examinations'!$A:$J,COLUMN('Medical Examinations'!J982),FALSE)</f>
        <v>Diabetes</v>
      </c>
      <c r="L983" s="30">
        <f>VLOOKUP($A983,'Hospitalisation Details'!$A:$K,COLUMN('Hospitalisation Details'!J982),FALSE)</f>
        <v>24075</v>
      </c>
      <c r="M983" s="23">
        <f>VLOOKUP($A983,'Hospitalisation Details'!$A:$K,COLUMN('Hospitalisation Details'!F982),FALSE)</f>
        <v>11353.23</v>
      </c>
      <c r="N983" t="str">
        <f>VLOOKUP($A983,'Hospitalisation Details'!$A:$K,COLUMN('Hospitalisation Details'!G982),FALSE)</f>
        <v>Tier - 3</v>
      </c>
      <c r="O983" t="str">
        <f>VLOOKUP($A983,'Hospitalisation Details'!$A:$K,COLUMN('Hospitalisation Details'!H982),FALSE)</f>
        <v>Tier - 1</v>
      </c>
      <c r="P983" t="str">
        <f>VLOOKUP($A983,'Hospitalisation Details'!$A:$K,COLUMN('Hospitalisation Details'!I982),FALSE)</f>
        <v>R1012</v>
      </c>
      <c r="Q983">
        <f>VLOOKUP($A983,'Hospitalisation Details'!$A:$K,COLUMN('Hospitalisation Details'!K982),FALSE)</f>
        <v>57</v>
      </c>
    </row>
    <row r="984" spans="1:17" ht="15.75" x14ac:dyDescent="0.25">
      <c r="A984" s="6" t="s">
        <v>1024</v>
      </c>
      <c r="B984" t="str">
        <f>VLOOKUP(A984,'Customer Names'!A:E,COLUMN('Customer Names'!D983),FALSE)</f>
        <v>Mr. Andrew</v>
      </c>
      <c r="C984">
        <f>VLOOKUP($A984,'Medical Examinations'!$A:$J,COLUMN('Medical Examinations'!B983),FALSE)</f>
        <v>23.3</v>
      </c>
      <c r="D984">
        <f>VLOOKUP($A984,'Medical Examinations'!$A:$J,COLUMN('Medical Examinations'!C983),FALSE)</f>
        <v>5.36</v>
      </c>
      <c r="E984" t="str">
        <f>VLOOKUP($A984,'Medical Examinations'!$A:$J,COLUMN('Medical Examinations'!D983),FALSE)</f>
        <v>Yes</v>
      </c>
      <c r="F984" t="str">
        <f>VLOOKUP($A984,'Medical Examinations'!$A:$J,COLUMN('Medical Examinations'!E983),FALSE)</f>
        <v>No</v>
      </c>
      <c r="G984" t="str">
        <f>VLOOKUP($A984,'Medical Examinations'!$A:$J,COLUMN('Medical Examinations'!F983),FALSE)</f>
        <v>No</v>
      </c>
      <c r="H984">
        <f>VLOOKUP($A984,'Medical Examinations'!$A:$J,COLUMN('Medical Examinations'!G983),FALSE)</f>
        <v>1</v>
      </c>
      <c r="I984" t="str">
        <f>VLOOKUP($A984,'Medical Examinations'!$A:$J,COLUMN('Medical Examinations'!H983),FALSE)</f>
        <v>No</v>
      </c>
      <c r="J984" t="str">
        <f>VLOOKUP($A984,'Medical Examinations'!$A:$J,COLUMN('Medical Examinations'!I983),FALSE)</f>
        <v>Healthy Weight</v>
      </c>
      <c r="K984" t="str">
        <f>VLOOKUP($A984,'Medical Examinations'!$A:$J,COLUMN('Medical Examinations'!J983),FALSE)</f>
        <v>Normal</v>
      </c>
      <c r="L984" s="30">
        <f>VLOOKUP($A984,'Hospitalisation Details'!$A:$K,COLUMN('Hospitalisation Details'!J983),FALSE)</f>
        <v>23570</v>
      </c>
      <c r="M984" s="23">
        <f>VLOOKUP($A984,'Hospitalisation Details'!$A:$K,COLUMN('Hospitalisation Details'!F983),FALSE)</f>
        <v>11345.52</v>
      </c>
      <c r="N984" t="str">
        <f>VLOOKUP($A984,'Hospitalisation Details'!$A:$K,COLUMN('Hospitalisation Details'!G983),FALSE)</f>
        <v>Tier - 3</v>
      </c>
      <c r="O984" t="str">
        <f>VLOOKUP($A984,'Hospitalisation Details'!$A:$K,COLUMN('Hospitalisation Details'!H983),FALSE)</f>
        <v>Tier - 3</v>
      </c>
      <c r="P984" t="str">
        <f>VLOOKUP($A984,'Hospitalisation Details'!$A:$K,COLUMN('Hospitalisation Details'!I983),FALSE)</f>
        <v>R1011</v>
      </c>
      <c r="Q984">
        <f>VLOOKUP($A984,'Hospitalisation Details'!$A:$K,COLUMN('Hospitalisation Details'!K983),FALSE)</f>
        <v>58</v>
      </c>
    </row>
    <row r="985" spans="1:17" ht="15.75" x14ac:dyDescent="0.25">
      <c r="A985" s="6" t="s">
        <v>1025</v>
      </c>
      <c r="B985" t="str">
        <f>VLOOKUP(A985,'Customer Names'!A:E,COLUMN('Customer Names'!D984),FALSE)</f>
        <v>Mrs. Annabelle</v>
      </c>
      <c r="C985">
        <f>VLOOKUP($A985,'Medical Examinations'!$A:$J,COLUMN('Medical Examinations'!B984),FALSE)</f>
        <v>27.75</v>
      </c>
      <c r="D985">
        <f>VLOOKUP($A985,'Medical Examinations'!$A:$J,COLUMN('Medical Examinations'!C984),FALSE)</f>
        <v>9.8800000000000008</v>
      </c>
      <c r="E985" t="str">
        <f>VLOOKUP($A985,'Medical Examinations'!$A:$J,COLUMN('Medical Examinations'!D984),FALSE)</f>
        <v>No</v>
      </c>
      <c r="F985" t="str">
        <f>VLOOKUP($A985,'Medical Examinations'!$A:$J,COLUMN('Medical Examinations'!E984),FALSE)</f>
        <v>No</v>
      </c>
      <c r="G985" t="str">
        <f>VLOOKUP($A985,'Medical Examinations'!$A:$J,COLUMN('Medical Examinations'!F984),FALSE)</f>
        <v>No</v>
      </c>
      <c r="H985">
        <f>VLOOKUP($A985,'Medical Examinations'!$A:$J,COLUMN('Medical Examinations'!G984),FALSE)</f>
        <v>0</v>
      </c>
      <c r="I985" t="str">
        <f>VLOOKUP($A985,'Medical Examinations'!$A:$J,COLUMN('Medical Examinations'!H984),FALSE)</f>
        <v>No</v>
      </c>
      <c r="J985" t="str">
        <f>VLOOKUP($A985,'Medical Examinations'!$A:$J,COLUMN('Medical Examinations'!I984),FALSE)</f>
        <v>Overweight</v>
      </c>
      <c r="K985" t="str">
        <f>VLOOKUP($A985,'Medical Examinations'!$A:$J,COLUMN('Medical Examinations'!J984),FALSE)</f>
        <v>Diabetes</v>
      </c>
      <c r="L985" s="30">
        <f>VLOOKUP($A985,'Hospitalisation Details'!$A:$K,COLUMN('Hospitalisation Details'!J984),FALSE)</f>
        <v>25144</v>
      </c>
      <c r="M985" s="23">
        <f>VLOOKUP($A985,'Hospitalisation Details'!$A:$K,COLUMN('Hospitalisation Details'!F984),FALSE)</f>
        <v>11344.32</v>
      </c>
      <c r="N985" t="str">
        <f>VLOOKUP($A985,'Hospitalisation Details'!$A:$K,COLUMN('Hospitalisation Details'!G984),FALSE)</f>
        <v>Tier - 3</v>
      </c>
      <c r="O985" t="str">
        <f>VLOOKUP($A985,'Hospitalisation Details'!$A:$K,COLUMN('Hospitalisation Details'!H984),FALSE)</f>
        <v>Tier - 2</v>
      </c>
      <c r="P985" t="str">
        <f>VLOOKUP($A985,'Hospitalisation Details'!$A:$K,COLUMN('Hospitalisation Details'!I984),FALSE)</f>
        <v>R1025</v>
      </c>
      <c r="Q985">
        <f>VLOOKUP($A985,'Hospitalisation Details'!$A:$K,COLUMN('Hospitalisation Details'!K984),FALSE)</f>
        <v>54</v>
      </c>
    </row>
    <row r="986" spans="1:17" ht="15.75" x14ac:dyDescent="0.25">
      <c r="A986" s="6" t="s">
        <v>1026</v>
      </c>
      <c r="B986" t="str">
        <f>VLOOKUP(A986,'Customer Names'!A:E,COLUMN('Customer Names'!D985),FALSE)</f>
        <v>Mr. Daniel</v>
      </c>
      <c r="C986">
        <f>VLOOKUP($A986,'Medical Examinations'!$A:$J,COLUMN('Medical Examinations'!B985),FALSE)</f>
        <v>42.46</v>
      </c>
      <c r="D986">
        <f>VLOOKUP($A986,'Medical Examinations'!$A:$J,COLUMN('Medical Examinations'!C985),FALSE)</f>
        <v>4.1100000000000003</v>
      </c>
      <c r="E986" t="str">
        <f>VLOOKUP($A986,'Medical Examinations'!$A:$J,COLUMN('Medical Examinations'!D985),FALSE)</f>
        <v>No</v>
      </c>
      <c r="F986" t="str">
        <f>VLOOKUP($A986,'Medical Examinations'!$A:$J,COLUMN('Medical Examinations'!E985),FALSE)</f>
        <v>No</v>
      </c>
      <c r="G986" t="str">
        <f>VLOOKUP($A986,'Medical Examinations'!$A:$J,COLUMN('Medical Examinations'!F985),FALSE)</f>
        <v>No</v>
      </c>
      <c r="H986">
        <f>VLOOKUP($A986,'Medical Examinations'!$A:$J,COLUMN('Medical Examinations'!G985),FALSE)</f>
        <v>0</v>
      </c>
      <c r="I986" t="str">
        <f>VLOOKUP($A986,'Medical Examinations'!$A:$J,COLUMN('Medical Examinations'!H985),FALSE)</f>
        <v>No</v>
      </c>
      <c r="J986" t="str">
        <f>VLOOKUP($A986,'Medical Examinations'!$A:$J,COLUMN('Medical Examinations'!I985),FALSE)</f>
        <v>Obesity</v>
      </c>
      <c r="K986" t="str">
        <f>VLOOKUP($A986,'Medical Examinations'!$A:$J,COLUMN('Medical Examinations'!J985),FALSE)</f>
        <v>Normal</v>
      </c>
      <c r="L986" s="30">
        <f>VLOOKUP($A986,'Hospitalisation Details'!$A:$K,COLUMN('Hospitalisation Details'!J985),FALSE)</f>
        <v>32739</v>
      </c>
      <c r="M986" s="23">
        <f>VLOOKUP($A986,'Hospitalisation Details'!$A:$K,COLUMN('Hospitalisation Details'!F985),FALSE)</f>
        <v>11326.71</v>
      </c>
      <c r="N986" t="str">
        <f>VLOOKUP($A986,'Hospitalisation Details'!$A:$K,COLUMN('Hospitalisation Details'!G985),FALSE)</f>
        <v>Tier - 3</v>
      </c>
      <c r="O986" t="str">
        <f>VLOOKUP($A986,'Hospitalisation Details'!$A:$K,COLUMN('Hospitalisation Details'!H985),FALSE)</f>
        <v>Tier - 3</v>
      </c>
      <c r="P986" t="str">
        <f>VLOOKUP($A986,'Hospitalisation Details'!$A:$K,COLUMN('Hospitalisation Details'!I985),FALSE)</f>
        <v>R1013</v>
      </c>
      <c r="Q986">
        <f>VLOOKUP($A986,'Hospitalisation Details'!$A:$K,COLUMN('Hospitalisation Details'!K985),FALSE)</f>
        <v>33</v>
      </c>
    </row>
    <row r="987" spans="1:17" ht="15.75" x14ac:dyDescent="0.25">
      <c r="A987" s="6" t="s">
        <v>1027</v>
      </c>
      <c r="B987" t="str">
        <f>VLOOKUP(A987,'Customer Names'!A:E,COLUMN('Customer Names'!D986),FALSE)</f>
        <v>Ms. Deanne</v>
      </c>
      <c r="C987">
        <f>VLOOKUP($A987,'Medical Examinations'!$A:$J,COLUMN('Medical Examinations'!B986),FALSE)</f>
        <v>54.47</v>
      </c>
      <c r="D987">
        <f>VLOOKUP($A987,'Medical Examinations'!$A:$J,COLUMN('Medical Examinations'!C986),FALSE)</f>
        <v>7.48</v>
      </c>
      <c r="E987" t="str">
        <f>VLOOKUP($A987,'Medical Examinations'!$A:$J,COLUMN('Medical Examinations'!D986),FALSE)</f>
        <v>No</v>
      </c>
      <c r="F987" t="str">
        <f>VLOOKUP($A987,'Medical Examinations'!$A:$J,COLUMN('Medical Examinations'!E986),FALSE)</f>
        <v>No</v>
      </c>
      <c r="G987" t="str">
        <f>VLOOKUP($A987,'Medical Examinations'!$A:$J,COLUMN('Medical Examinations'!F986),FALSE)</f>
        <v>No</v>
      </c>
      <c r="H987">
        <f>VLOOKUP($A987,'Medical Examinations'!$A:$J,COLUMN('Medical Examinations'!G986),FALSE)</f>
        <v>0</v>
      </c>
      <c r="I987" t="str">
        <f>VLOOKUP($A987,'Medical Examinations'!$A:$J,COLUMN('Medical Examinations'!H986),FALSE)</f>
        <v>No</v>
      </c>
      <c r="J987" t="str">
        <f>VLOOKUP($A987,'Medical Examinations'!$A:$J,COLUMN('Medical Examinations'!I986),FALSE)</f>
        <v>Obesity</v>
      </c>
      <c r="K987" t="str">
        <f>VLOOKUP($A987,'Medical Examinations'!$A:$J,COLUMN('Medical Examinations'!J986),FALSE)</f>
        <v>Diabetes</v>
      </c>
      <c r="L987" s="30">
        <f>VLOOKUP($A987,'Hospitalisation Details'!$A:$K,COLUMN('Hospitalisation Details'!J986),FALSE)</f>
        <v>37519</v>
      </c>
      <c r="M987" s="23">
        <f>VLOOKUP($A987,'Hospitalisation Details'!$A:$K,COLUMN('Hospitalisation Details'!F986),FALSE)</f>
        <v>11321.49</v>
      </c>
      <c r="N987" t="str">
        <f>VLOOKUP($A987,'Hospitalisation Details'!$A:$K,COLUMN('Hospitalisation Details'!G986),FALSE)</f>
        <v>Tier - 3</v>
      </c>
      <c r="O987" t="str">
        <f>VLOOKUP($A987,'Hospitalisation Details'!$A:$K,COLUMN('Hospitalisation Details'!H986),FALSE)</f>
        <v>Tier - 3</v>
      </c>
      <c r="P987" t="str">
        <f>VLOOKUP($A987,'Hospitalisation Details'!$A:$K,COLUMN('Hospitalisation Details'!I986),FALSE)</f>
        <v>R1012</v>
      </c>
      <c r="Q987">
        <f>VLOOKUP($A987,'Hospitalisation Details'!$A:$K,COLUMN('Hospitalisation Details'!K986),FALSE)</f>
        <v>20</v>
      </c>
    </row>
    <row r="988" spans="1:17" ht="15.75" x14ac:dyDescent="0.25">
      <c r="A988" s="6" t="s">
        <v>1028</v>
      </c>
      <c r="B988" t="str">
        <f>VLOOKUP(A988,'Customer Names'!A:E,COLUMN('Customer Names'!D987),FALSE)</f>
        <v>Ms. Carrie</v>
      </c>
      <c r="C988">
        <f>VLOOKUP($A988,'Medical Examinations'!$A:$J,COLUMN('Medical Examinations'!B987),FALSE)</f>
        <v>24.93</v>
      </c>
      <c r="D988">
        <f>VLOOKUP($A988,'Medical Examinations'!$A:$J,COLUMN('Medical Examinations'!C987),FALSE)</f>
        <v>9.18</v>
      </c>
      <c r="E988" t="str">
        <f>VLOOKUP($A988,'Medical Examinations'!$A:$J,COLUMN('Medical Examinations'!D987),FALSE)</f>
        <v>Yes</v>
      </c>
      <c r="F988" t="str">
        <f>VLOOKUP($A988,'Medical Examinations'!$A:$J,COLUMN('Medical Examinations'!E987),FALSE)</f>
        <v>No</v>
      </c>
      <c r="G988" t="str">
        <f>VLOOKUP($A988,'Medical Examinations'!$A:$J,COLUMN('Medical Examinations'!F987),FALSE)</f>
        <v>Yes</v>
      </c>
      <c r="H988">
        <f>VLOOKUP($A988,'Medical Examinations'!$A:$J,COLUMN('Medical Examinations'!G987),FALSE)</f>
        <v>1</v>
      </c>
      <c r="I988" t="str">
        <f>VLOOKUP($A988,'Medical Examinations'!$A:$J,COLUMN('Medical Examinations'!H987),FALSE)</f>
        <v>No</v>
      </c>
      <c r="J988" t="str">
        <f>VLOOKUP($A988,'Medical Examinations'!$A:$J,COLUMN('Medical Examinations'!I987),FALSE)</f>
        <v>Healthy Weight</v>
      </c>
      <c r="K988" t="str">
        <f>VLOOKUP($A988,'Medical Examinations'!$A:$J,COLUMN('Medical Examinations'!J987),FALSE)</f>
        <v>Diabetes</v>
      </c>
      <c r="L988" s="30">
        <f>VLOOKUP($A988,'Hospitalisation Details'!$A:$K,COLUMN('Hospitalisation Details'!J987),FALSE)</f>
        <v>23203</v>
      </c>
      <c r="M988" s="23">
        <f>VLOOKUP($A988,'Hospitalisation Details'!$A:$K,COLUMN('Hospitalisation Details'!F987),FALSE)</f>
        <v>11319.12</v>
      </c>
      <c r="N988" t="str">
        <f>VLOOKUP($A988,'Hospitalisation Details'!$A:$K,COLUMN('Hospitalisation Details'!G987),FALSE)</f>
        <v>Tier - 3</v>
      </c>
      <c r="O988" t="str">
        <f>VLOOKUP($A988,'Hospitalisation Details'!$A:$K,COLUMN('Hospitalisation Details'!H987),FALSE)</f>
        <v>Tier - 1</v>
      </c>
      <c r="P988" t="str">
        <f>VLOOKUP($A988,'Hospitalisation Details'!$A:$K,COLUMN('Hospitalisation Details'!I987),FALSE)</f>
        <v>R1012</v>
      </c>
      <c r="Q988">
        <f>VLOOKUP($A988,'Hospitalisation Details'!$A:$K,COLUMN('Hospitalisation Details'!K987),FALSE)</f>
        <v>59</v>
      </c>
    </row>
    <row r="989" spans="1:17" ht="15.75" x14ac:dyDescent="0.25">
      <c r="A989" s="6" t="s">
        <v>1029</v>
      </c>
      <c r="B989" t="str">
        <f>VLOOKUP(A989,'Customer Names'!A:E,COLUMN('Customer Names'!D988),FALSE)</f>
        <v>Mrs. Suzanne</v>
      </c>
      <c r="C989">
        <f>VLOOKUP($A989,'Medical Examinations'!$A:$J,COLUMN('Medical Examinations'!B988),FALSE)</f>
        <v>48.12</v>
      </c>
      <c r="D989">
        <f>VLOOKUP($A989,'Medical Examinations'!$A:$J,COLUMN('Medical Examinations'!C988),FALSE)</f>
        <v>4.51</v>
      </c>
      <c r="E989" t="str">
        <f>VLOOKUP($A989,'Medical Examinations'!$A:$J,COLUMN('Medical Examinations'!D988),FALSE)</f>
        <v>Yes</v>
      </c>
      <c r="F989" t="str">
        <f>VLOOKUP($A989,'Medical Examinations'!$A:$J,COLUMN('Medical Examinations'!E988),FALSE)</f>
        <v>No</v>
      </c>
      <c r="G989" t="str">
        <f>VLOOKUP($A989,'Medical Examinations'!$A:$J,COLUMN('Medical Examinations'!F988),FALSE)</f>
        <v>No</v>
      </c>
      <c r="H989">
        <f>VLOOKUP($A989,'Medical Examinations'!$A:$J,COLUMN('Medical Examinations'!G988),FALSE)</f>
        <v>1</v>
      </c>
      <c r="I989" t="str">
        <f>VLOOKUP($A989,'Medical Examinations'!$A:$J,COLUMN('Medical Examinations'!H988),FALSE)</f>
        <v>No</v>
      </c>
      <c r="J989" t="str">
        <f>VLOOKUP($A989,'Medical Examinations'!$A:$J,COLUMN('Medical Examinations'!I988),FALSE)</f>
        <v>Obesity</v>
      </c>
      <c r="K989" t="str">
        <f>VLOOKUP($A989,'Medical Examinations'!$A:$J,COLUMN('Medical Examinations'!J988),FALSE)</f>
        <v>Normal</v>
      </c>
      <c r="L989" s="30">
        <f>VLOOKUP($A989,'Hospitalisation Details'!$A:$K,COLUMN('Hospitalisation Details'!J988),FALSE)</f>
        <v>35043</v>
      </c>
      <c r="M989" s="23">
        <f>VLOOKUP($A989,'Hospitalisation Details'!$A:$K,COLUMN('Hospitalisation Details'!F988),FALSE)</f>
        <v>11318.57</v>
      </c>
      <c r="N989" t="str">
        <f>VLOOKUP($A989,'Hospitalisation Details'!$A:$K,COLUMN('Hospitalisation Details'!G988),FALSE)</f>
        <v>Tier - 3</v>
      </c>
      <c r="O989" t="str">
        <f>VLOOKUP($A989,'Hospitalisation Details'!$A:$K,COLUMN('Hospitalisation Details'!H988),FALSE)</f>
        <v>Tier - 2</v>
      </c>
      <c r="P989" t="str">
        <f>VLOOKUP($A989,'Hospitalisation Details'!$A:$K,COLUMN('Hospitalisation Details'!I988),FALSE)</f>
        <v>R1026</v>
      </c>
      <c r="Q989">
        <f>VLOOKUP($A989,'Hospitalisation Details'!$A:$K,COLUMN('Hospitalisation Details'!K988),FALSE)</f>
        <v>27</v>
      </c>
    </row>
    <row r="990" spans="1:17" ht="15.75" x14ac:dyDescent="0.25">
      <c r="A990" s="6" t="s">
        <v>1030</v>
      </c>
      <c r="B990" t="str">
        <f>VLOOKUP(A990,'Customer Names'!A:E,COLUMN('Customer Names'!D989),FALSE)</f>
        <v>Ms. Jasmine</v>
      </c>
      <c r="C990">
        <f>VLOOKUP($A990,'Medical Examinations'!$A:$J,COLUMN('Medical Examinations'!B989),FALSE)</f>
        <v>24.91</v>
      </c>
      <c r="D990">
        <f>VLOOKUP($A990,'Medical Examinations'!$A:$J,COLUMN('Medical Examinations'!C989),FALSE)</f>
        <v>7.33</v>
      </c>
      <c r="E990" t="str">
        <f>VLOOKUP($A990,'Medical Examinations'!$A:$J,COLUMN('Medical Examinations'!D989),FALSE)</f>
        <v>Yes</v>
      </c>
      <c r="F990" t="str">
        <f>VLOOKUP($A990,'Medical Examinations'!$A:$J,COLUMN('Medical Examinations'!E989),FALSE)</f>
        <v>No</v>
      </c>
      <c r="G990" t="str">
        <f>VLOOKUP($A990,'Medical Examinations'!$A:$J,COLUMN('Medical Examinations'!F989),FALSE)</f>
        <v>Yes</v>
      </c>
      <c r="H990">
        <f>VLOOKUP($A990,'Medical Examinations'!$A:$J,COLUMN('Medical Examinations'!G989),FALSE)</f>
        <v>1</v>
      </c>
      <c r="I990" t="str">
        <f>VLOOKUP($A990,'Medical Examinations'!$A:$J,COLUMN('Medical Examinations'!H989),FALSE)</f>
        <v>No</v>
      </c>
      <c r="J990" t="str">
        <f>VLOOKUP($A990,'Medical Examinations'!$A:$J,COLUMN('Medical Examinations'!I989),FALSE)</f>
        <v>Healthy Weight</v>
      </c>
      <c r="K990" t="str">
        <f>VLOOKUP($A990,'Medical Examinations'!$A:$J,COLUMN('Medical Examinations'!J989),FALSE)</f>
        <v>Diabetes</v>
      </c>
      <c r="L990" s="30">
        <f>VLOOKUP($A990,'Hospitalisation Details'!$A:$K,COLUMN('Hospitalisation Details'!J989),FALSE)</f>
        <v>23337</v>
      </c>
      <c r="M990" s="23">
        <f>VLOOKUP($A990,'Hospitalisation Details'!$A:$K,COLUMN('Hospitalisation Details'!F989),FALSE)</f>
        <v>11312.33</v>
      </c>
      <c r="N990" t="str">
        <f>VLOOKUP($A990,'Hospitalisation Details'!$A:$K,COLUMN('Hospitalisation Details'!G989),FALSE)</f>
        <v>Tier - 3</v>
      </c>
      <c r="O990" t="str">
        <f>VLOOKUP($A990,'Hospitalisation Details'!$A:$K,COLUMN('Hospitalisation Details'!H989),FALSE)</f>
        <v>Tier - 3</v>
      </c>
      <c r="P990" t="str">
        <f>VLOOKUP($A990,'Hospitalisation Details'!$A:$K,COLUMN('Hospitalisation Details'!I989),FALSE)</f>
        <v>R1012</v>
      </c>
      <c r="Q990">
        <f>VLOOKUP($A990,'Hospitalisation Details'!$A:$K,COLUMN('Hospitalisation Details'!K989),FALSE)</f>
        <v>59</v>
      </c>
    </row>
    <row r="991" spans="1:17" ht="15.75" x14ac:dyDescent="0.25">
      <c r="A991" s="6" t="s">
        <v>1031</v>
      </c>
      <c r="B991" t="str">
        <f>VLOOKUP(A991,'Customer Names'!A:E,COLUMN('Customer Names'!D990),FALSE)</f>
        <v>Ms. Jennifer</v>
      </c>
      <c r="C991">
        <f>VLOOKUP($A991,'Medical Examinations'!$A:$J,COLUMN('Medical Examinations'!B990),FALSE)</f>
        <v>27.645</v>
      </c>
      <c r="D991">
        <f>VLOOKUP($A991,'Medical Examinations'!$A:$J,COLUMN('Medical Examinations'!C990),FALSE)</f>
        <v>10.56</v>
      </c>
      <c r="E991" t="str">
        <f>VLOOKUP($A991,'Medical Examinations'!$A:$J,COLUMN('Medical Examinations'!D990),FALSE)</f>
        <v>No</v>
      </c>
      <c r="F991" t="str">
        <f>VLOOKUP($A991,'Medical Examinations'!$A:$J,COLUMN('Medical Examinations'!E990),FALSE)</f>
        <v>No</v>
      </c>
      <c r="G991" t="str">
        <f>VLOOKUP($A991,'Medical Examinations'!$A:$J,COLUMN('Medical Examinations'!F990),FALSE)</f>
        <v>No</v>
      </c>
      <c r="H991">
        <f>VLOOKUP($A991,'Medical Examinations'!$A:$J,COLUMN('Medical Examinations'!G990),FALSE)</f>
        <v>0</v>
      </c>
      <c r="I991" t="str">
        <f>VLOOKUP($A991,'Medical Examinations'!$A:$J,COLUMN('Medical Examinations'!H990),FALSE)</f>
        <v>No</v>
      </c>
      <c r="J991" t="str">
        <f>VLOOKUP($A991,'Medical Examinations'!$A:$J,COLUMN('Medical Examinations'!I990),FALSE)</f>
        <v>Overweight</v>
      </c>
      <c r="K991" t="str">
        <f>VLOOKUP($A991,'Medical Examinations'!$A:$J,COLUMN('Medical Examinations'!J990),FALSE)</f>
        <v>Diabetes</v>
      </c>
      <c r="L991" s="30">
        <f>VLOOKUP($A991,'Hospitalisation Details'!$A:$K,COLUMN('Hospitalisation Details'!J990),FALSE)</f>
        <v>25117</v>
      </c>
      <c r="M991" s="23">
        <f>VLOOKUP($A991,'Hospitalisation Details'!$A:$K,COLUMN('Hospitalisation Details'!F990),FALSE)</f>
        <v>11305.93</v>
      </c>
      <c r="N991" t="str">
        <f>VLOOKUP($A991,'Hospitalisation Details'!$A:$K,COLUMN('Hospitalisation Details'!G990),FALSE)</f>
        <v>Tier - 3</v>
      </c>
      <c r="O991" t="str">
        <f>VLOOKUP($A991,'Hospitalisation Details'!$A:$K,COLUMN('Hospitalisation Details'!H990),FALSE)</f>
        <v>Tier - 1</v>
      </c>
      <c r="P991" t="str">
        <f>VLOOKUP($A991,'Hospitalisation Details'!$A:$K,COLUMN('Hospitalisation Details'!I990),FALSE)</f>
        <v>R1012</v>
      </c>
      <c r="Q991">
        <f>VLOOKUP($A991,'Hospitalisation Details'!$A:$K,COLUMN('Hospitalisation Details'!K990),FALSE)</f>
        <v>54</v>
      </c>
    </row>
    <row r="992" spans="1:17" ht="15.75" x14ac:dyDescent="0.25">
      <c r="A992" s="6" t="s">
        <v>1032</v>
      </c>
      <c r="B992" t="str">
        <f>VLOOKUP(A992,'Customer Names'!A:E,COLUMN('Customer Names'!D991),FALSE)</f>
        <v>Ms. Tracie</v>
      </c>
      <c r="C992">
        <f>VLOOKUP($A992,'Medical Examinations'!$A:$J,COLUMN('Medical Examinations'!B991),FALSE)</f>
        <v>33.700000000000003</v>
      </c>
      <c r="D992">
        <f>VLOOKUP($A992,'Medical Examinations'!$A:$J,COLUMN('Medical Examinations'!C991),FALSE)</f>
        <v>4.01</v>
      </c>
      <c r="E992" t="str">
        <f>VLOOKUP($A992,'Medical Examinations'!$A:$J,COLUMN('Medical Examinations'!D991),FALSE)</f>
        <v>No</v>
      </c>
      <c r="F992" t="str">
        <f>VLOOKUP($A992,'Medical Examinations'!$A:$J,COLUMN('Medical Examinations'!E991),FALSE)</f>
        <v>No</v>
      </c>
      <c r="G992" t="str">
        <f>VLOOKUP($A992,'Medical Examinations'!$A:$J,COLUMN('Medical Examinations'!F991),FALSE)</f>
        <v>No</v>
      </c>
      <c r="H992">
        <f>VLOOKUP($A992,'Medical Examinations'!$A:$J,COLUMN('Medical Examinations'!G991),FALSE)</f>
        <v>2</v>
      </c>
      <c r="I992" t="str">
        <f>VLOOKUP($A992,'Medical Examinations'!$A:$J,COLUMN('Medical Examinations'!H991),FALSE)</f>
        <v>No</v>
      </c>
      <c r="J992" t="str">
        <f>VLOOKUP($A992,'Medical Examinations'!$A:$J,COLUMN('Medical Examinations'!I991),FALSE)</f>
        <v>Obesity</v>
      </c>
      <c r="K992" t="str">
        <f>VLOOKUP($A992,'Medical Examinations'!$A:$J,COLUMN('Medical Examinations'!J991),FALSE)</f>
        <v>Normal</v>
      </c>
      <c r="L992" s="30">
        <f>VLOOKUP($A992,'Hospitalisation Details'!$A:$K,COLUMN('Hospitalisation Details'!J991),FALSE)</f>
        <v>26567</v>
      </c>
      <c r="M992" s="23">
        <f>VLOOKUP($A992,'Hospitalisation Details'!$A:$K,COLUMN('Hospitalisation Details'!F991),FALSE)</f>
        <v>11299.34</v>
      </c>
      <c r="N992" t="str">
        <f>VLOOKUP($A992,'Hospitalisation Details'!$A:$K,COLUMN('Hospitalisation Details'!G991),FALSE)</f>
        <v>Tier - 3</v>
      </c>
      <c r="O992" t="str">
        <f>VLOOKUP($A992,'Hospitalisation Details'!$A:$K,COLUMN('Hospitalisation Details'!H991),FALSE)</f>
        <v>Tier - 2</v>
      </c>
      <c r="P992" t="str">
        <f>VLOOKUP($A992,'Hospitalisation Details'!$A:$K,COLUMN('Hospitalisation Details'!I991),FALSE)</f>
        <v>R1011</v>
      </c>
      <c r="Q992">
        <f>VLOOKUP($A992,'Hospitalisation Details'!$A:$K,COLUMN('Hospitalisation Details'!K991),FALSE)</f>
        <v>50</v>
      </c>
    </row>
    <row r="993" spans="1:17" ht="15.75" x14ac:dyDescent="0.25">
      <c r="A993" s="6" t="s">
        <v>1033</v>
      </c>
      <c r="B993" t="str">
        <f>VLOOKUP(A993,'Customer Names'!A:E,COLUMN('Customer Names'!D992),FALSE)</f>
        <v>Mr. Tristan</v>
      </c>
      <c r="C993">
        <f>VLOOKUP($A993,'Medical Examinations'!$A:$J,COLUMN('Medical Examinations'!B992),FALSE)</f>
        <v>38.93</v>
      </c>
      <c r="D993">
        <f>VLOOKUP($A993,'Medical Examinations'!$A:$J,COLUMN('Medical Examinations'!C992),FALSE)</f>
        <v>5.64</v>
      </c>
      <c r="E993" t="str">
        <f>VLOOKUP($A993,'Medical Examinations'!$A:$J,COLUMN('Medical Examinations'!D992),FALSE)</f>
        <v>Yes</v>
      </c>
      <c r="F993" t="str">
        <f>VLOOKUP($A993,'Medical Examinations'!$A:$J,COLUMN('Medical Examinations'!E992),FALSE)</f>
        <v>No</v>
      </c>
      <c r="G993" t="str">
        <f>VLOOKUP($A993,'Medical Examinations'!$A:$J,COLUMN('Medical Examinations'!F992),FALSE)</f>
        <v>No</v>
      </c>
      <c r="H993">
        <f>VLOOKUP($A993,'Medical Examinations'!$A:$J,COLUMN('Medical Examinations'!G992),FALSE)</f>
        <v>1</v>
      </c>
      <c r="I993" t="str">
        <f>VLOOKUP($A993,'Medical Examinations'!$A:$J,COLUMN('Medical Examinations'!H992),FALSE)</f>
        <v>No</v>
      </c>
      <c r="J993" t="str">
        <f>VLOOKUP($A993,'Medical Examinations'!$A:$J,COLUMN('Medical Examinations'!I992),FALSE)</f>
        <v>Obesity</v>
      </c>
      <c r="K993" t="str">
        <f>VLOOKUP($A993,'Medical Examinations'!$A:$J,COLUMN('Medical Examinations'!J992),FALSE)</f>
        <v>Normal</v>
      </c>
      <c r="L993" s="30">
        <f>VLOOKUP($A993,'Hospitalisation Details'!$A:$K,COLUMN('Hospitalisation Details'!J992),FALSE)</f>
        <v>32461</v>
      </c>
      <c r="M993" s="23">
        <f>VLOOKUP($A993,'Hospitalisation Details'!$A:$K,COLUMN('Hospitalisation Details'!F992),FALSE)</f>
        <v>11294.57</v>
      </c>
      <c r="N993" t="str">
        <f>VLOOKUP($A993,'Hospitalisation Details'!$A:$K,COLUMN('Hospitalisation Details'!G992),FALSE)</f>
        <v>Tier - 3</v>
      </c>
      <c r="O993" t="str">
        <f>VLOOKUP($A993,'Hospitalisation Details'!$A:$K,COLUMN('Hospitalisation Details'!H992),FALSE)</f>
        <v>Tier - 1</v>
      </c>
      <c r="P993" t="str">
        <f>VLOOKUP($A993,'Hospitalisation Details'!$A:$K,COLUMN('Hospitalisation Details'!I992),FALSE)</f>
        <v>R1022</v>
      </c>
      <c r="Q993">
        <f>VLOOKUP($A993,'Hospitalisation Details'!$A:$K,COLUMN('Hospitalisation Details'!K992),FALSE)</f>
        <v>34</v>
      </c>
    </row>
    <row r="994" spans="1:17" ht="15.75" x14ac:dyDescent="0.25">
      <c r="A994" s="6" t="s">
        <v>1034</v>
      </c>
      <c r="B994" t="str">
        <f>VLOOKUP(A994,'Customer Names'!A:E,COLUMN('Customer Names'!D993),FALSE)</f>
        <v>Mr. Peiweng</v>
      </c>
      <c r="C994">
        <f>VLOOKUP($A994,'Medical Examinations'!$A:$J,COLUMN('Medical Examinations'!B993),FALSE)</f>
        <v>32.774999999999999</v>
      </c>
      <c r="D994">
        <f>VLOOKUP($A994,'Medical Examinations'!$A:$J,COLUMN('Medical Examinations'!C993),FALSE)</f>
        <v>8.02</v>
      </c>
      <c r="E994" t="str">
        <f>VLOOKUP($A994,'Medical Examinations'!$A:$J,COLUMN('Medical Examinations'!D993),FALSE)</f>
        <v>Yes</v>
      </c>
      <c r="F994" t="str">
        <f>VLOOKUP($A994,'Medical Examinations'!$A:$J,COLUMN('Medical Examinations'!E993),FALSE)</f>
        <v>No</v>
      </c>
      <c r="G994" t="str">
        <f>VLOOKUP($A994,'Medical Examinations'!$A:$J,COLUMN('Medical Examinations'!F993),FALSE)</f>
        <v>No</v>
      </c>
      <c r="H994">
        <f>VLOOKUP($A994,'Medical Examinations'!$A:$J,COLUMN('Medical Examinations'!G993),FALSE)</f>
        <v>2</v>
      </c>
      <c r="I994" t="str">
        <f>VLOOKUP($A994,'Medical Examinations'!$A:$J,COLUMN('Medical Examinations'!H993),FALSE)</f>
        <v>No</v>
      </c>
      <c r="J994" t="str">
        <f>VLOOKUP($A994,'Medical Examinations'!$A:$J,COLUMN('Medical Examinations'!I993),FALSE)</f>
        <v>Obesity</v>
      </c>
      <c r="K994" t="str">
        <f>VLOOKUP($A994,'Medical Examinations'!$A:$J,COLUMN('Medical Examinations'!J993),FALSE)</f>
        <v>Diabetes</v>
      </c>
      <c r="L994" s="30">
        <f>VLOOKUP($A994,'Hospitalisation Details'!$A:$K,COLUMN('Hospitalisation Details'!J993),FALSE)</f>
        <v>25741</v>
      </c>
      <c r="M994" s="23">
        <f>VLOOKUP($A994,'Hospitalisation Details'!$A:$K,COLUMN('Hospitalisation Details'!F993),FALSE)</f>
        <v>11289.11</v>
      </c>
      <c r="N994" t="str">
        <f>VLOOKUP($A994,'Hospitalisation Details'!$A:$K,COLUMN('Hospitalisation Details'!G993),FALSE)</f>
        <v>Tier - 3</v>
      </c>
      <c r="O994" t="str">
        <f>VLOOKUP($A994,'Hospitalisation Details'!$A:$K,COLUMN('Hospitalisation Details'!H993),FALSE)</f>
        <v>Tier - 1</v>
      </c>
      <c r="P994" t="str">
        <f>VLOOKUP($A994,'Hospitalisation Details'!$A:$K,COLUMN('Hospitalisation Details'!I993),FALSE)</f>
        <v>R1012</v>
      </c>
      <c r="Q994">
        <f>VLOOKUP($A994,'Hospitalisation Details'!$A:$K,COLUMN('Hospitalisation Details'!K993),FALSE)</f>
        <v>52</v>
      </c>
    </row>
    <row r="995" spans="1:17" ht="15.75" x14ac:dyDescent="0.25">
      <c r="A995" s="6" t="s">
        <v>1035</v>
      </c>
      <c r="B995" t="str">
        <f>VLOOKUP(A995,'Customer Names'!A:E,COLUMN('Customer Names'!D994),FALSE)</f>
        <v>Ms. Theresa</v>
      </c>
      <c r="C995">
        <f>VLOOKUP($A995,'Medical Examinations'!$A:$J,COLUMN('Medical Examinations'!B994),FALSE)</f>
        <v>29.83</v>
      </c>
      <c r="D995">
        <f>VLOOKUP($A995,'Medical Examinations'!$A:$J,COLUMN('Medical Examinations'!C994),FALSE)</f>
        <v>7.2</v>
      </c>
      <c r="E995" t="str">
        <f>VLOOKUP($A995,'Medical Examinations'!$A:$J,COLUMN('Medical Examinations'!D994),FALSE)</f>
        <v>Yes</v>
      </c>
      <c r="F995" t="str">
        <f>VLOOKUP($A995,'Medical Examinations'!$A:$J,COLUMN('Medical Examinations'!E994),FALSE)</f>
        <v>No</v>
      </c>
      <c r="G995" t="str">
        <f>VLOOKUP($A995,'Medical Examinations'!$A:$J,COLUMN('Medical Examinations'!F994),FALSE)</f>
        <v>No</v>
      </c>
      <c r="H995">
        <f>VLOOKUP($A995,'Medical Examinations'!$A:$J,COLUMN('Medical Examinations'!G994),FALSE)</f>
        <v>0</v>
      </c>
      <c r="I995" t="str">
        <f>VLOOKUP($A995,'Medical Examinations'!$A:$J,COLUMN('Medical Examinations'!H994),FALSE)</f>
        <v>No</v>
      </c>
      <c r="J995" t="str">
        <f>VLOOKUP($A995,'Medical Examinations'!$A:$J,COLUMN('Medical Examinations'!I994),FALSE)</f>
        <v>Overweight</v>
      </c>
      <c r="K995" t="str">
        <f>VLOOKUP($A995,'Medical Examinations'!$A:$J,COLUMN('Medical Examinations'!J994),FALSE)</f>
        <v>Diabetes</v>
      </c>
      <c r="L995" s="30">
        <f>VLOOKUP($A995,'Hospitalisation Details'!$A:$K,COLUMN('Hospitalisation Details'!J994),FALSE)</f>
        <v>24637</v>
      </c>
      <c r="M995" s="23">
        <f>VLOOKUP($A995,'Hospitalisation Details'!$A:$K,COLUMN('Hospitalisation Details'!F994),FALSE)</f>
        <v>11286.54</v>
      </c>
      <c r="N995" t="str">
        <f>VLOOKUP($A995,'Hospitalisation Details'!$A:$K,COLUMN('Hospitalisation Details'!G994),FALSE)</f>
        <v>Tier - 3</v>
      </c>
      <c r="O995" t="str">
        <f>VLOOKUP($A995,'Hospitalisation Details'!$A:$K,COLUMN('Hospitalisation Details'!H994),FALSE)</f>
        <v>Tier - 3</v>
      </c>
      <c r="P995" t="str">
        <f>VLOOKUP($A995,'Hospitalisation Details'!$A:$K,COLUMN('Hospitalisation Details'!I994),FALSE)</f>
        <v>R1024</v>
      </c>
      <c r="Q995">
        <f>VLOOKUP($A995,'Hospitalisation Details'!$A:$K,COLUMN('Hospitalisation Details'!K994),FALSE)</f>
        <v>55</v>
      </c>
    </row>
    <row r="996" spans="1:17" ht="15.75" x14ac:dyDescent="0.25">
      <c r="A996" s="6" t="s">
        <v>1036</v>
      </c>
      <c r="B996" t="str">
        <f>VLOOKUP(A996,'Customer Names'!A:E,COLUMN('Customer Names'!D995),FALSE)</f>
        <v>Mr. Daniel</v>
      </c>
      <c r="C996">
        <f>VLOOKUP($A996,'Medical Examinations'!$A:$J,COLUMN('Medical Examinations'!B995),FALSE)</f>
        <v>28.31</v>
      </c>
      <c r="D996">
        <f>VLOOKUP($A996,'Medical Examinations'!$A:$J,COLUMN('Medical Examinations'!C995),FALSE)</f>
        <v>4.55</v>
      </c>
      <c r="E996" t="str">
        <f>VLOOKUP($A996,'Medical Examinations'!$A:$J,COLUMN('Medical Examinations'!D995),FALSE)</f>
        <v>No</v>
      </c>
      <c r="F996" t="str">
        <f>VLOOKUP($A996,'Medical Examinations'!$A:$J,COLUMN('Medical Examinations'!E995),FALSE)</f>
        <v>Yes</v>
      </c>
      <c r="G996" t="str">
        <f>VLOOKUP($A996,'Medical Examinations'!$A:$J,COLUMN('Medical Examinations'!F995),FALSE)</f>
        <v>No</v>
      </c>
      <c r="H996">
        <f>VLOOKUP($A996,'Medical Examinations'!$A:$J,COLUMN('Medical Examinations'!G995),FALSE)</f>
        <v>1</v>
      </c>
      <c r="I996" t="str">
        <f>VLOOKUP($A996,'Medical Examinations'!$A:$J,COLUMN('Medical Examinations'!H995),FALSE)</f>
        <v>No</v>
      </c>
      <c r="J996" t="str">
        <f>VLOOKUP($A996,'Medical Examinations'!$A:$J,COLUMN('Medical Examinations'!I995),FALSE)</f>
        <v>Overweight</v>
      </c>
      <c r="K996" t="str">
        <f>VLOOKUP($A996,'Medical Examinations'!$A:$J,COLUMN('Medical Examinations'!J995),FALSE)</f>
        <v>Normal</v>
      </c>
      <c r="L996" s="30">
        <f>VLOOKUP($A996,'Hospitalisation Details'!$A:$K,COLUMN('Hospitalisation Details'!J995),FALSE)</f>
        <v>38264</v>
      </c>
      <c r="M996" s="23">
        <f>VLOOKUP($A996,'Hospitalisation Details'!$A:$K,COLUMN('Hospitalisation Details'!F995),FALSE)</f>
        <v>11272.33</v>
      </c>
      <c r="N996" t="str">
        <f>VLOOKUP($A996,'Hospitalisation Details'!$A:$K,COLUMN('Hospitalisation Details'!G995),FALSE)</f>
        <v>Tier - 3</v>
      </c>
      <c r="O996" t="str">
        <f>VLOOKUP($A996,'Hospitalisation Details'!$A:$K,COLUMN('Hospitalisation Details'!H995),FALSE)</f>
        <v>Tier - 2</v>
      </c>
      <c r="P996" t="str">
        <f>VLOOKUP($A996,'Hospitalisation Details'!$A:$K,COLUMN('Hospitalisation Details'!I995),FALSE)</f>
        <v>R1019</v>
      </c>
      <c r="Q996">
        <f>VLOOKUP($A996,'Hospitalisation Details'!$A:$K,COLUMN('Hospitalisation Details'!K995),FALSE)</f>
        <v>18</v>
      </c>
    </row>
    <row r="997" spans="1:17" ht="15.75" x14ac:dyDescent="0.25">
      <c r="A997" s="6" t="s">
        <v>1037</v>
      </c>
      <c r="B997" t="str">
        <f>VLOOKUP(A997,'Customer Names'!A:E,COLUMN('Customer Names'!D996),FALSE)</f>
        <v>Mrs. Courtney</v>
      </c>
      <c r="C997">
        <f>VLOOKUP($A997,'Medical Examinations'!$A:$J,COLUMN('Medical Examinations'!B996),FALSE)</f>
        <v>29.79</v>
      </c>
      <c r="D997">
        <f>VLOOKUP($A997,'Medical Examinations'!$A:$J,COLUMN('Medical Examinations'!C996),FALSE)</f>
        <v>9.0299999999999994</v>
      </c>
      <c r="E997" t="str">
        <f>VLOOKUP($A997,'Medical Examinations'!$A:$J,COLUMN('Medical Examinations'!D996),FALSE)</f>
        <v>No</v>
      </c>
      <c r="F997" t="str">
        <f>VLOOKUP($A997,'Medical Examinations'!$A:$J,COLUMN('Medical Examinations'!E996),FALSE)</f>
        <v>No</v>
      </c>
      <c r="G997" t="str">
        <f>VLOOKUP($A997,'Medical Examinations'!$A:$J,COLUMN('Medical Examinations'!F996),FALSE)</f>
        <v>No</v>
      </c>
      <c r="H997">
        <f>VLOOKUP($A997,'Medical Examinations'!$A:$J,COLUMN('Medical Examinations'!G996),FALSE)</f>
        <v>0</v>
      </c>
      <c r="I997" t="str">
        <f>VLOOKUP($A997,'Medical Examinations'!$A:$J,COLUMN('Medical Examinations'!H996),FALSE)</f>
        <v>No</v>
      </c>
      <c r="J997" t="str">
        <f>VLOOKUP($A997,'Medical Examinations'!$A:$J,COLUMN('Medical Examinations'!I996),FALSE)</f>
        <v>Overweight</v>
      </c>
      <c r="K997" t="str">
        <f>VLOOKUP($A997,'Medical Examinations'!$A:$J,COLUMN('Medical Examinations'!J996),FALSE)</f>
        <v>Diabetes</v>
      </c>
      <c r="L997" s="30">
        <f>VLOOKUP($A997,'Hospitalisation Details'!$A:$K,COLUMN('Hospitalisation Details'!J996),FALSE)</f>
        <v>26293</v>
      </c>
      <c r="M997" s="23">
        <f>VLOOKUP($A997,'Hospitalisation Details'!$A:$K,COLUMN('Hospitalisation Details'!F996),FALSE)</f>
        <v>11265.71</v>
      </c>
      <c r="N997" t="str">
        <f>VLOOKUP($A997,'Hospitalisation Details'!$A:$K,COLUMN('Hospitalisation Details'!G996),FALSE)</f>
        <v>Tier - 3</v>
      </c>
      <c r="O997" t="str">
        <f>VLOOKUP($A997,'Hospitalisation Details'!$A:$K,COLUMN('Hospitalisation Details'!H996),FALSE)</f>
        <v>Tier - 1</v>
      </c>
      <c r="P997" t="str">
        <f>VLOOKUP($A997,'Hospitalisation Details'!$A:$K,COLUMN('Hospitalisation Details'!I996),FALSE)</f>
        <v>R1025</v>
      </c>
      <c r="Q997">
        <f>VLOOKUP($A997,'Hospitalisation Details'!$A:$K,COLUMN('Hospitalisation Details'!K996),FALSE)</f>
        <v>51</v>
      </c>
    </row>
    <row r="998" spans="1:17" ht="15.75" x14ac:dyDescent="0.25">
      <c r="A998" s="6" t="s">
        <v>1038</v>
      </c>
      <c r="B998" t="str">
        <f>VLOOKUP(A998,'Customer Names'!A:E,COLUMN('Customer Names'!D997),FALSE)</f>
        <v>Mr. Jose</v>
      </c>
      <c r="C998">
        <f>VLOOKUP($A998,'Medical Examinations'!$A:$J,COLUMN('Medical Examinations'!B997),FALSE)</f>
        <v>36.6</v>
      </c>
      <c r="D998">
        <f>VLOOKUP($A998,'Medical Examinations'!$A:$J,COLUMN('Medical Examinations'!C997),FALSE)</f>
        <v>5.2</v>
      </c>
      <c r="E998" t="str">
        <f>VLOOKUP($A998,'Medical Examinations'!$A:$J,COLUMN('Medical Examinations'!D997),FALSE)</f>
        <v>Yes</v>
      </c>
      <c r="F998" t="str">
        <f>VLOOKUP($A998,'Medical Examinations'!$A:$J,COLUMN('Medical Examinations'!E997),FALSE)</f>
        <v>No</v>
      </c>
      <c r="G998" t="str">
        <f>VLOOKUP($A998,'Medical Examinations'!$A:$J,COLUMN('Medical Examinations'!F997),FALSE)</f>
        <v>Yes</v>
      </c>
      <c r="H998">
        <f>VLOOKUP($A998,'Medical Examinations'!$A:$J,COLUMN('Medical Examinations'!G997),FALSE)</f>
        <v>1</v>
      </c>
      <c r="I998" t="str">
        <f>VLOOKUP($A998,'Medical Examinations'!$A:$J,COLUMN('Medical Examinations'!H997),FALSE)</f>
        <v>No</v>
      </c>
      <c r="J998" t="str">
        <f>VLOOKUP($A998,'Medical Examinations'!$A:$J,COLUMN('Medical Examinations'!I997),FALSE)</f>
        <v>Obesity</v>
      </c>
      <c r="K998" t="str">
        <f>VLOOKUP($A998,'Medical Examinations'!$A:$J,COLUMN('Medical Examinations'!J997),FALSE)</f>
        <v>Normal</v>
      </c>
      <c r="L998" s="30">
        <f>VLOOKUP($A998,'Hospitalisation Details'!$A:$K,COLUMN('Hospitalisation Details'!J997),FALSE)</f>
        <v>25487</v>
      </c>
      <c r="M998" s="23">
        <f>VLOOKUP($A998,'Hospitalisation Details'!$A:$K,COLUMN('Hospitalisation Details'!F997),FALSE)</f>
        <v>11264.54</v>
      </c>
      <c r="N998" t="str">
        <f>VLOOKUP($A998,'Hospitalisation Details'!$A:$K,COLUMN('Hospitalisation Details'!G997),FALSE)</f>
        <v>Tier - 3</v>
      </c>
      <c r="O998" t="str">
        <f>VLOOKUP($A998,'Hospitalisation Details'!$A:$K,COLUMN('Hospitalisation Details'!H997),FALSE)</f>
        <v>Tier - 2</v>
      </c>
      <c r="P998" t="str">
        <f>VLOOKUP($A998,'Hospitalisation Details'!$A:$K,COLUMN('Hospitalisation Details'!I997),FALSE)</f>
        <v>R1011</v>
      </c>
      <c r="Q998">
        <f>VLOOKUP($A998,'Hospitalisation Details'!$A:$K,COLUMN('Hospitalisation Details'!K997),FALSE)</f>
        <v>53</v>
      </c>
    </row>
    <row r="999" spans="1:17" ht="15.75" x14ac:dyDescent="0.25">
      <c r="A999" s="6" t="s">
        <v>1039</v>
      </c>
      <c r="B999" t="str">
        <f>VLOOKUP(A999,'Customer Names'!A:E,COLUMN('Customer Names'!D998),FALSE)</f>
        <v>Mrs. Lauren</v>
      </c>
      <c r="C999">
        <f>VLOOKUP($A999,'Medical Examinations'!$A:$J,COLUMN('Medical Examinations'!B998),FALSE)</f>
        <v>35.93</v>
      </c>
      <c r="D999">
        <f>VLOOKUP($A999,'Medical Examinations'!$A:$J,COLUMN('Medical Examinations'!C998),FALSE)</f>
        <v>8.3000000000000007</v>
      </c>
      <c r="E999" t="str">
        <f>VLOOKUP($A999,'Medical Examinations'!$A:$J,COLUMN('Medical Examinations'!D998),FALSE)</f>
        <v>Yes</v>
      </c>
      <c r="F999" t="str">
        <f>VLOOKUP($A999,'Medical Examinations'!$A:$J,COLUMN('Medical Examinations'!E998),FALSE)</f>
        <v>No</v>
      </c>
      <c r="G999" t="str">
        <f>VLOOKUP($A999,'Medical Examinations'!$A:$J,COLUMN('Medical Examinations'!F998),FALSE)</f>
        <v>No</v>
      </c>
      <c r="H999">
        <f>VLOOKUP($A999,'Medical Examinations'!$A:$J,COLUMN('Medical Examinations'!G998),FALSE)</f>
        <v>0</v>
      </c>
      <c r="I999" t="str">
        <f>VLOOKUP($A999,'Medical Examinations'!$A:$J,COLUMN('Medical Examinations'!H998),FALSE)</f>
        <v>No</v>
      </c>
      <c r="J999" t="str">
        <f>VLOOKUP($A999,'Medical Examinations'!$A:$J,COLUMN('Medical Examinations'!I998),FALSE)</f>
        <v>Obesity</v>
      </c>
      <c r="K999" t="str">
        <f>VLOOKUP($A999,'Medical Examinations'!$A:$J,COLUMN('Medical Examinations'!J998),FALSE)</f>
        <v>Diabetes</v>
      </c>
      <c r="L999" s="30">
        <f>VLOOKUP($A999,'Hospitalisation Details'!$A:$K,COLUMN('Hospitalisation Details'!J998),FALSE)</f>
        <v>29861</v>
      </c>
      <c r="M999" s="23">
        <f>VLOOKUP($A999,'Hospitalisation Details'!$A:$K,COLUMN('Hospitalisation Details'!F998),FALSE)</f>
        <v>11255.29</v>
      </c>
      <c r="N999" t="str">
        <f>VLOOKUP($A999,'Hospitalisation Details'!$A:$K,COLUMN('Hospitalisation Details'!G998),FALSE)</f>
        <v>Tier - 3</v>
      </c>
      <c r="O999" t="str">
        <f>VLOOKUP($A999,'Hospitalisation Details'!$A:$K,COLUMN('Hospitalisation Details'!H998),FALSE)</f>
        <v>Tier - 1</v>
      </c>
      <c r="P999" t="str">
        <f>VLOOKUP($A999,'Hospitalisation Details'!$A:$K,COLUMN('Hospitalisation Details'!I998),FALSE)</f>
        <v>R1026</v>
      </c>
      <c r="Q999">
        <f>VLOOKUP($A999,'Hospitalisation Details'!$A:$K,COLUMN('Hospitalisation Details'!K998),FALSE)</f>
        <v>41</v>
      </c>
    </row>
    <row r="1000" spans="1:17" ht="15.75" x14ac:dyDescent="0.25">
      <c r="A1000" s="6" t="s">
        <v>1040</v>
      </c>
      <c r="B1000" t="str">
        <f>VLOOKUP(A1000,'Customer Names'!A:E,COLUMN('Customer Names'!D999),FALSE)</f>
        <v>Mr. Jonathon</v>
      </c>
      <c r="C1000">
        <f>VLOOKUP($A1000,'Medical Examinations'!$A:$J,COLUMN('Medical Examinations'!B999),FALSE)</f>
        <v>28.6</v>
      </c>
      <c r="D1000">
        <f>VLOOKUP($A1000,'Medical Examinations'!$A:$J,COLUMN('Medical Examinations'!C999),FALSE)</f>
        <v>5.56</v>
      </c>
      <c r="E1000" t="str">
        <f>VLOOKUP($A1000,'Medical Examinations'!$A:$J,COLUMN('Medical Examinations'!D999),FALSE)</f>
        <v>Yes</v>
      </c>
      <c r="F1000" t="str">
        <f>VLOOKUP($A1000,'Medical Examinations'!$A:$J,COLUMN('Medical Examinations'!E999),FALSE)</f>
        <v>No</v>
      </c>
      <c r="G1000" t="str">
        <f>VLOOKUP($A1000,'Medical Examinations'!$A:$J,COLUMN('Medical Examinations'!F999),FALSE)</f>
        <v>Yes</v>
      </c>
      <c r="H1000">
        <f>VLOOKUP($A1000,'Medical Examinations'!$A:$J,COLUMN('Medical Examinations'!G999),FALSE)</f>
        <v>1</v>
      </c>
      <c r="I1000" t="str">
        <f>VLOOKUP($A1000,'Medical Examinations'!$A:$J,COLUMN('Medical Examinations'!H999),FALSE)</f>
        <v>No</v>
      </c>
      <c r="J1000" t="str">
        <f>VLOOKUP($A1000,'Medical Examinations'!$A:$J,COLUMN('Medical Examinations'!I999),FALSE)</f>
        <v>Overweight</v>
      </c>
      <c r="K1000" t="str">
        <f>VLOOKUP($A1000,'Medical Examinations'!$A:$J,COLUMN('Medical Examinations'!J999),FALSE)</f>
        <v>Normal</v>
      </c>
      <c r="L1000" s="30">
        <f>VLOOKUP($A1000,'Hospitalisation Details'!$A:$K,COLUMN('Hospitalisation Details'!J999),FALSE)</f>
        <v>25435</v>
      </c>
      <c r="M1000" s="23">
        <f>VLOOKUP($A1000,'Hospitalisation Details'!$A:$K,COLUMN('Hospitalisation Details'!F999),FALSE)</f>
        <v>11253.42</v>
      </c>
      <c r="N1000" t="str">
        <f>VLOOKUP($A1000,'Hospitalisation Details'!$A:$K,COLUMN('Hospitalisation Details'!G999),FALSE)</f>
        <v>Tier - 3</v>
      </c>
      <c r="O1000" t="str">
        <f>VLOOKUP($A1000,'Hospitalisation Details'!$A:$K,COLUMN('Hospitalisation Details'!H999),FALSE)</f>
        <v>Tier - 1</v>
      </c>
      <c r="P1000" t="str">
        <f>VLOOKUP($A1000,'Hospitalisation Details'!$A:$K,COLUMN('Hospitalisation Details'!I999),FALSE)</f>
        <v>R1011</v>
      </c>
      <c r="Q1000">
        <f>VLOOKUP($A1000,'Hospitalisation Details'!$A:$K,COLUMN('Hospitalisation Details'!K999),FALSE)</f>
        <v>53</v>
      </c>
    </row>
    <row r="1001" spans="1:17" ht="15.75" x14ac:dyDescent="0.25">
      <c r="A1001" s="6" t="s">
        <v>1041</v>
      </c>
      <c r="B1001" t="str">
        <f>VLOOKUP(A1001,'Customer Names'!A:E,COLUMN('Customer Names'!D1000),FALSE)</f>
        <v>Mrs. Stephanie</v>
      </c>
      <c r="C1001">
        <f>VLOOKUP($A1001,'Medical Examinations'!$A:$J,COLUMN('Medical Examinations'!B1000),FALSE)</f>
        <v>39.17</v>
      </c>
      <c r="D1001">
        <f>VLOOKUP($A1001,'Medical Examinations'!$A:$J,COLUMN('Medical Examinations'!C1000),FALSE)</f>
        <v>4.1500000000000004</v>
      </c>
      <c r="E1001" t="str">
        <f>VLOOKUP($A1001,'Medical Examinations'!$A:$J,COLUMN('Medical Examinations'!D1000),FALSE)</f>
        <v>No</v>
      </c>
      <c r="F1001" t="str">
        <f>VLOOKUP($A1001,'Medical Examinations'!$A:$J,COLUMN('Medical Examinations'!E1000),FALSE)</f>
        <v>No</v>
      </c>
      <c r="G1001" t="str">
        <f>VLOOKUP($A1001,'Medical Examinations'!$A:$J,COLUMN('Medical Examinations'!F1000),FALSE)</f>
        <v>No</v>
      </c>
      <c r="H1001">
        <f>VLOOKUP($A1001,'Medical Examinations'!$A:$J,COLUMN('Medical Examinations'!G1000),FALSE)</f>
        <v>0</v>
      </c>
      <c r="I1001" t="str">
        <f>VLOOKUP($A1001,'Medical Examinations'!$A:$J,COLUMN('Medical Examinations'!H1000),FALSE)</f>
        <v>No</v>
      </c>
      <c r="J1001" t="str">
        <f>VLOOKUP($A1001,'Medical Examinations'!$A:$J,COLUMN('Medical Examinations'!I1000),FALSE)</f>
        <v>Obesity</v>
      </c>
      <c r="K1001" t="str">
        <f>VLOOKUP($A1001,'Medical Examinations'!$A:$J,COLUMN('Medical Examinations'!J1000),FALSE)</f>
        <v>Normal</v>
      </c>
      <c r="L1001" s="30">
        <f>VLOOKUP($A1001,'Hospitalisation Details'!$A:$K,COLUMN('Hospitalisation Details'!J1000),FALSE)</f>
        <v>32859</v>
      </c>
      <c r="M1001" s="23">
        <f>VLOOKUP($A1001,'Hospitalisation Details'!$A:$K,COLUMN('Hospitalisation Details'!F1000),FALSE)</f>
        <v>11250.43</v>
      </c>
      <c r="N1001" t="str">
        <f>VLOOKUP($A1001,'Hospitalisation Details'!$A:$K,COLUMN('Hospitalisation Details'!G1000),FALSE)</f>
        <v>Tier - 3</v>
      </c>
      <c r="O1001" t="str">
        <f>VLOOKUP($A1001,'Hospitalisation Details'!$A:$K,COLUMN('Hospitalisation Details'!H1000),FALSE)</f>
        <v>Tier - 2</v>
      </c>
      <c r="P1001" t="str">
        <f>VLOOKUP($A1001,'Hospitalisation Details'!$A:$K,COLUMN('Hospitalisation Details'!I1000),FALSE)</f>
        <v>R1026</v>
      </c>
      <c r="Q1001">
        <f>VLOOKUP($A1001,'Hospitalisation Details'!$A:$K,COLUMN('Hospitalisation Details'!K1000),FALSE)</f>
        <v>33</v>
      </c>
    </row>
    <row r="1002" spans="1:17" ht="15.75" x14ac:dyDescent="0.25">
      <c r="A1002" s="6" t="s">
        <v>1042</v>
      </c>
      <c r="B1002" t="str">
        <f>VLOOKUP(A1002,'Customer Names'!A:E,COLUMN('Customer Names'!D1001),FALSE)</f>
        <v>Mr. Patrick</v>
      </c>
      <c r="C1002">
        <f>VLOOKUP($A1002,'Medical Examinations'!$A:$J,COLUMN('Medical Examinations'!B1001),FALSE)</f>
        <v>26.41</v>
      </c>
      <c r="D1002">
        <f>VLOOKUP($A1002,'Medical Examinations'!$A:$J,COLUMN('Medical Examinations'!C1001),FALSE)</f>
        <v>5.99</v>
      </c>
      <c r="E1002" t="str">
        <f>VLOOKUP($A1002,'Medical Examinations'!$A:$J,COLUMN('Medical Examinations'!D1001),FALSE)</f>
        <v>Yes</v>
      </c>
      <c r="F1002" t="str">
        <f>VLOOKUP($A1002,'Medical Examinations'!$A:$J,COLUMN('Medical Examinations'!E1001),FALSE)</f>
        <v>No</v>
      </c>
      <c r="G1002" t="str">
        <f>VLOOKUP($A1002,'Medical Examinations'!$A:$J,COLUMN('Medical Examinations'!F1001),FALSE)</f>
        <v>Yes</v>
      </c>
      <c r="H1002">
        <f>VLOOKUP($A1002,'Medical Examinations'!$A:$J,COLUMN('Medical Examinations'!G1001),FALSE)</f>
        <v>1</v>
      </c>
      <c r="I1002" t="str">
        <f>VLOOKUP($A1002,'Medical Examinations'!$A:$J,COLUMN('Medical Examinations'!H1001),FALSE)</f>
        <v>No</v>
      </c>
      <c r="J1002" t="str">
        <f>VLOOKUP($A1002,'Medical Examinations'!$A:$J,COLUMN('Medical Examinations'!I1001),FALSE)</f>
        <v>Overweight</v>
      </c>
      <c r="K1002" t="str">
        <f>VLOOKUP($A1002,'Medical Examinations'!$A:$J,COLUMN('Medical Examinations'!J1001),FALSE)</f>
        <v>Prediabetes</v>
      </c>
      <c r="L1002" s="30">
        <f>VLOOKUP($A1002,'Hospitalisation Details'!$A:$K,COLUMN('Hospitalisation Details'!J1001),FALSE)</f>
        <v>25567</v>
      </c>
      <c r="M1002" s="23">
        <f>VLOOKUP($A1002,'Hospitalisation Details'!$A:$K,COLUMN('Hospitalisation Details'!F1001),FALSE)</f>
        <v>11244.38</v>
      </c>
      <c r="N1002" t="str">
        <f>VLOOKUP($A1002,'Hospitalisation Details'!$A:$K,COLUMN('Hospitalisation Details'!G1001),FALSE)</f>
        <v>Tier - 3</v>
      </c>
      <c r="O1002" t="str">
        <f>VLOOKUP($A1002,'Hospitalisation Details'!$A:$K,COLUMN('Hospitalisation Details'!H1001),FALSE)</f>
        <v>Tier - 1</v>
      </c>
      <c r="P1002" t="str">
        <f>VLOOKUP($A1002,'Hospitalisation Details'!$A:$K,COLUMN('Hospitalisation Details'!I1001),FALSE)</f>
        <v>R1016</v>
      </c>
      <c r="Q1002">
        <f>VLOOKUP($A1002,'Hospitalisation Details'!$A:$K,COLUMN('Hospitalisation Details'!K1001),FALSE)</f>
        <v>53</v>
      </c>
    </row>
    <row r="1003" spans="1:17" ht="15.75" x14ac:dyDescent="0.25">
      <c r="A1003" s="6" t="s">
        <v>1043</v>
      </c>
      <c r="B1003" t="str">
        <f>VLOOKUP(A1003,'Customer Names'!A:E,COLUMN('Customer Names'!D1002),FALSE)</f>
        <v>Mrs. Krista</v>
      </c>
      <c r="C1003">
        <f>VLOOKUP($A1003,'Medical Examinations'!$A:$J,COLUMN('Medical Examinations'!B1002),FALSE)</f>
        <v>30.63</v>
      </c>
      <c r="D1003">
        <f>VLOOKUP($A1003,'Medical Examinations'!$A:$J,COLUMN('Medical Examinations'!C1002),FALSE)</f>
        <v>5.8</v>
      </c>
      <c r="E1003" t="str">
        <f>VLOOKUP($A1003,'Medical Examinations'!$A:$J,COLUMN('Medical Examinations'!D1002),FALSE)</f>
        <v>Yes</v>
      </c>
      <c r="F1003" t="str">
        <f>VLOOKUP($A1003,'Medical Examinations'!$A:$J,COLUMN('Medical Examinations'!E1002),FALSE)</f>
        <v>No</v>
      </c>
      <c r="G1003" t="str">
        <f>VLOOKUP($A1003,'Medical Examinations'!$A:$J,COLUMN('Medical Examinations'!F1002),FALSE)</f>
        <v>No</v>
      </c>
      <c r="H1003">
        <f>VLOOKUP($A1003,'Medical Examinations'!$A:$J,COLUMN('Medical Examinations'!G1002),FALSE)</f>
        <v>0</v>
      </c>
      <c r="I1003" t="str">
        <f>VLOOKUP($A1003,'Medical Examinations'!$A:$J,COLUMN('Medical Examinations'!H1002),FALSE)</f>
        <v>No</v>
      </c>
      <c r="J1003" t="str">
        <f>VLOOKUP($A1003,'Medical Examinations'!$A:$J,COLUMN('Medical Examinations'!I1002),FALSE)</f>
        <v>Obesity</v>
      </c>
      <c r="K1003" t="str">
        <f>VLOOKUP($A1003,'Medical Examinations'!$A:$J,COLUMN('Medical Examinations'!J1002),FALSE)</f>
        <v>Prediabetes</v>
      </c>
      <c r="L1003" s="30">
        <f>VLOOKUP($A1003,'Hospitalisation Details'!$A:$K,COLUMN('Hospitalisation Details'!J1002),FALSE)</f>
        <v>27939</v>
      </c>
      <c r="M1003" s="23">
        <f>VLOOKUP($A1003,'Hospitalisation Details'!$A:$K,COLUMN('Hospitalisation Details'!F1002),FALSE)</f>
        <v>11217.35</v>
      </c>
      <c r="N1003" t="str">
        <f>VLOOKUP($A1003,'Hospitalisation Details'!$A:$K,COLUMN('Hospitalisation Details'!G1002),FALSE)</f>
        <v>Tier - 3</v>
      </c>
      <c r="O1003" t="str">
        <f>VLOOKUP($A1003,'Hospitalisation Details'!$A:$K,COLUMN('Hospitalisation Details'!H1002),FALSE)</f>
        <v>Tier - 2</v>
      </c>
      <c r="P1003" t="str">
        <f>VLOOKUP($A1003,'Hospitalisation Details'!$A:$K,COLUMN('Hospitalisation Details'!I1002),FALSE)</f>
        <v>R1025</v>
      </c>
      <c r="Q1003">
        <f>VLOOKUP($A1003,'Hospitalisation Details'!$A:$K,COLUMN('Hospitalisation Details'!K1002),FALSE)</f>
        <v>46</v>
      </c>
    </row>
    <row r="1004" spans="1:17" ht="15.75" x14ac:dyDescent="0.25">
      <c r="A1004" s="6" t="s">
        <v>1044</v>
      </c>
      <c r="B1004" t="str">
        <f>VLOOKUP(A1004,'Customer Names'!A:E,COLUMN('Customer Names'!D1003),FALSE)</f>
        <v>Ms. Jenessa</v>
      </c>
      <c r="C1004">
        <f>VLOOKUP($A1004,'Medical Examinations'!$A:$J,COLUMN('Medical Examinations'!B1003),FALSE)</f>
        <v>31.73</v>
      </c>
      <c r="D1004">
        <f>VLOOKUP($A1004,'Medical Examinations'!$A:$J,COLUMN('Medical Examinations'!C1003),FALSE)</f>
        <v>7.32</v>
      </c>
      <c r="E1004" t="str">
        <f>VLOOKUP($A1004,'Medical Examinations'!$A:$J,COLUMN('Medical Examinations'!D1003),FALSE)</f>
        <v>Yes</v>
      </c>
      <c r="F1004" t="str">
        <f>VLOOKUP($A1004,'Medical Examinations'!$A:$J,COLUMN('Medical Examinations'!E1003),FALSE)</f>
        <v>No</v>
      </c>
      <c r="G1004" t="str">
        <f>VLOOKUP($A1004,'Medical Examinations'!$A:$J,COLUMN('Medical Examinations'!F1003),FALSE)</f>
        <v>No</v>
      </c>
      <c r="H1004">
        <f>VLOOKUP($A1004,'Medical Examinations'!$A:$J,COLUMN('Medical Examinations'!G1003),FALSE)</f>
        <v>2</v>
      </c>
      <c r="I1004" t="str">
        <f>VLOOKUP($A1004,'Medical Examinations'!$A:$J,COLUMN('Medical Examinations'!H1003),FALSE)</f>
        <v>No</v>
      </c>
      <c r="J1004" t="str">
        <f>VLOOKUP($A1004,'Medical Examinations'!$A:$J,COLUMN('Medical Examinations'!I1003),FALSE)</f>
        <v>Obesity</v>
      </c>
      <c r="K1004" t="str">
        <f>VLOOKUP($A1004,'Medical Examinations'!$A:$J,COLUMN('Medical Examinations'!J1003),FALSE)</f>
        <v>Diabetes</v>
      </c>
      <c r="L1004" s="30">
        <f>VLOOKUP($A1004,'Hospitalisation Details'!$A:$K,COLUMN('Hospitalisation Details'!J1003),FALSE)</f>
        <v>25733</v>
      </c>
      <c r="M1004" s="23">
        <f>VLOOKUP($A1004,'Hospitalisation Details'!$A:$K,COLUMN('Hospitalisation Details'!F1003),FALSE)</f>
        <v>11187.66</v>
      </c>
      <c r="N1004" t="str">
        <f>VLOOKUP($A1004,'Hospitalisation Details'!$A:$K,COLUMN('Hospitalisation Details'!G1003),FALSE)</f>
        <v>Tier - 3</v>
      </c>
      <c r="O1004" t="str">
        <f>VLOOKUP($A1004,'Hospitalisation Details'!$A:$K,COLUMN('Hospitalisation Details'!H1003),FALSE)</f>
        <v>Tier - 2</v>
      </c>
      <c r="P1004" t="str">
        <f>VLOOKUP($A1004,'Hospitalisation Details'!$A:$K,COLUMN('Hospitalisation Details'!I1003),FALSE)</f>
        <v>R1012</v>
      </c>
      <c r="Q1004">
        <f>VLOOKUP($A1004,'Hospitalisation Details'!$A:$K,COLUMN('Hospitalisation Details'!K1003),FALSE)</f>
        <v>52</v>
      </c>
    </row>
    <row r="1005" spans="1:17" ht="15.75" x14ac:dyDescent="0.25">
      <c r="A1005" s="6" t="s">
        <v>1045</v>
      </c>
      <c r="B1005" t="str">
        <f>VLOOKUP(A1005,'Customer Names'!A:E,COLUMN('Customer Names'!D1004),FALSE)</f>
        <v>Mr. Ryan</v>
      </c>
      <c r="C1005">
        <f>VLOOKUP($A1005,'Medical Examinations'!$A:$J,COLUMN('Medical Examinations'!B1004),FALSE)</f>
        <v>30.7</v>
      </c>
      <c r="D1005">
        <f>VLOOKUP($A1005,'Medical Examinations'!$A:$J,COLUMN('Medical Examinations'!C1004),FALSE)</f>
        <v>5.16</v>
      </c>
      <c r="E1005" t="str">
        <f>VLOOKUP($A1005,'Medical Examinations'!$A:$J,COLUMN('Medical Examinations'!D1004),FALSE)</f>
        <v>No</v>
      </c>
      <c r="F1005" t="str">
        <f>VLOOKUP($A1005,'Medical Examinations'!$A:$J,COLUMN('Medical Examinations'!E1004),FALSE)</f>
        <v>No</v>
      </c>
      <c r="G1005" t="str">
        <f>VLOOKUP($A1005,'Medical Examinations'!$A:$J,COLUMN('Medical Examinations'!F1004),FALSE)</f>
        <v>No</v>
      </c>
      <c r="H1005">
        <f>VLOOKUP($A1005,'Medical Examinations'!$A:$J,COLUMN('Medical Examinations'!G1004),FALSE)</f>
        <v>2</v>
      </c>
      <c r="I1005" t="str">
        <f>VLOOKUP($A1005,'Medical Examinations'!$A:$J,COLUMN('Medical Examinations'!H1004),FALSE)</f>
        <v>No</v>
      </c>
      <c r="J1005" t="str">
        <f>VLOOKUP($A1005,'Medical Examinations'!$A:$J,COLUMN('Medical Examinations'!I1004),FALSE)</f>
        <v>Obesity</v>
      </c>
      <c r="K1005" t="str">
        <f>VLOOKUP($A1005,'Medical Examinations'!$A:$J,COLUMN('Medical Examinations'!J1004),FALSE)</f>
        <v>Normal</v>
      </c>
      <c r="L1005" s="30">
        <f>VLOOKUP($A1005,'Hospitalisation Details'!$A:$K,COLUMN('Hospitalisation Details'!J1004),FALSE)</f>
        <v>26545</v>
      </c>
      <c r="M1005" s="23">
        <f>VLOOKUP($A1005,'Hospitalisation Details'!$A:$K,COLUMN('Hospitalisation Details'!F1004),FALSE)</f>
        <v>11186.2</v>
      </c>
      <c r="N1005" t="str">
        <f>VLOOKUP($A1005,'Hospitalisation Details'!$A:$K,COLUMN('Hospitalisation Details'!G1004),FALSE)</f>
        <v>Tier - 3</v>
      </c>
      <c r="O1005" t="str">
        <f>VLOOKUP($A1005,'Hospitalisation Details'!$A:$K,COLUMN('Hospitalisation Details'!H1004),FALSE)</f>
        <v>Tier - 2</v>
      </c>
      <c r="P1005" t="str">
        <f>VLOOKUP($A1005,'Hospitalisation Details'!$A:$K,COLUMN('Hospitalisation Details'!I1004),FALSE)</f>
        <v>R1021</v>
      </c>
      <c r="Q1005">
        <f>VLOOKUP($A1005,'Hospitalisation Details'!$A:$K,COLUMN('Hospitalisation Details'!K1004),FALSE)</f>
        <v>50</v>
      </c>
    </row>
    <row r="1006" spans="1:17" ht="15.75" x14ac:dyDescent="0.25">
      <c r="A1006" s="6" t="s">
        <v>1046</v>
      </c>
      <c r="B1006" t="str">
        <f>VLOOKUP(A1006,'Customer Names'!A:E,COLUMN('Customer Names'!D1005),FALSE)</f>
        <v>Mr. Thomas</v>
      </c>
      <c r="C1006">
        <f>VLOOKUP($A1006,'Medical Examinations'!$A:$J,COLUMN('Medical Examinations'!B1005),FALSE)</f>
        <v>25.934999999999999</v>
      </c>
      <c r="D1006">
        <f>VLOOKUP($A1006,'Medical Examinations'!$A:$J,COLUMN('Medical Examinations'!C1005),FALSE)</f>
        <v>5.96</v>
      </c>
      <c r="E1006" t="str">
        <f>VLOOKUP($A1006,'Medical Examinations'!$A:$J,COLUMN('Medical Examinations'!D1005),FALSE)</f>
        <v>Yes</v>
      </c>
      <c r="F1006" t="str">
        <f>VLOOKUP($A1006,'Medical Examinations'!$A:$J,COLUMN('Medical Examinations'!E1005),FALSE)</f>
        <v>No</v>
      </c>
      <c r="G1006" t="str">
        <f>VLOOKUP($A1006,'Medical Examinations'!$A:$J,COLUMN('Medical Examinations'!F1005),FALSE)</f>
        <v>No</v>
      </c>
      <c r="H1006">
        <f>VLOOKUP($A1006,'Medical Examinations'!$A:$J,COLUMN('Medical Examinations'!G1005),FALSE)</f>
        <v>2</v>
      </c>
      <c r="I1006" t="str">
        <f>VLOOKUP($A1006,'Medical Examinations'!$A:$J,COLUMN('Medical Examinations'!H1005),FALSE)</f>
        <v>No</v>
      </c>
      <c r="J1006" t="str">
        <f>VLOOKUP($A1006,'Medical Examinations'!$A:$J,COLUMN('Medical Examinations'!I1005),FALSE)</f>
        <v>Overweight</v>
      </c>
      <c r="K1006" t="str">
        <f>VLOOKUP($A1006,'Medical Examinations'!$A:$J,COLUMN('Medical Examinations'!J1005),FALSE)</f>
        <v>Prediabetes</v>
      </c>
      <c r="L1006" s="30">
        <f>VLOOKUP($A1006,'Hospitalisation Details'!$A:$K,COLUMN('Hospitalisation Details'!J1005),FALSE)</f>
        <v>24325</v>
      </c>
      <c r="M1006" s="23">
        <f>VLOOKUP($A1006,'Hospitalisation Details'!$A:$K,COLUMN('Hospitalisation Details'!F1005),FALSE)</f>
        <v>11165.42</v>
      </c>
      <c r="N1006" t="str">
        <f>VLOOKUP($A1006,'Hospitalisation Details'!$A:$K,COLUMN('Hospitalisation Details'!G1005),FALSE)</f>
        <v>Tier - 3</v>
      </c>
      <c r="O1006" t="str">
        <f>VLOOKUP($A1006,'Hospitalisation Details'!$A:$K,COLUMN('Hospitalisation Details'!H1005),FALSE)</f>
        <v>Tier - 1</v>
      </c>
      <c r="P1006" t="str">
        <f>VLOOKUP($A1006,'Hospitalisation Details'!$A:$K,COLUMN('Hospitalisation Details'!I1005),FALSE)</f>
        <v>R1016</v>
      </c>
      <c r="Q1006">
        <f>VLOOKUP($A1006,'Hospitalisation Details'!$A:$K,COLUMN('Hospitalisation Details'!K1005),FALSE)</f>
        <v>56</v>
      </c>
    </row>
    <row r="1007" spans="1:17" ht="15.75" x14ac:dyDescent="0.25">
      <c r="A1007" s="6" t="s">
        <v>1047</v>
      </c>
      <c r="B1007" t="str">
        <f>VLOOKUP(A1007,'Customer Names'!A:E,COLUMN('Customer Names'!D1006),FALSE)</f>
        <v>Ms. Amanda</v>
      </c>
      <c r="C1007">
        <f>VLOOKUP($A1007,'Medical Examinations'!$A:$J,COLUMN('Medical Examinations'!B1006),FALSE)</f>
        <v>35.9</v>
      </c>
      <c r="D1007">
        <f>VLOOKUP($A1007,'Medical Examinations'!$A:$J,COLUMN('Medical Examinations'!C1006),FALSE)</f>
        <v>4.8499999999999996</v>
      </c>
      <c r="E1007" t="str">
        <f>VLOOKUP($A1007,'Medical Examinations'!$A:$J,COLUMN('Medical Examinations'!D1006),FALSE)</f>
        <v>Yes</v>
      </c>
      <c r="F1007" t="str">
        <f>VLOOKUP($A1007,'Medical Examinations'!$A:$J,COLUMN('Medical Examinations'!E1006),FALSE)</f>
        <v>No</v>
      </c>
      <c r="G1007" t="str">
        <f>VLOOKUP($A1007,'Medical Examinations'!$A:$J,COLUMN('Medical Examinations'!F1006),FALSE)</f>
        <v>Yes</v>
      </c>
      <c r="H1007">
        <f>VLOOKUP($A1007,'Medical Examinations'!$A:$J,COLUMN('Medical Examinations'!G1006),FALSE)</f>
        <v>1</v>
      </c>
      <c r="I1007" t="str">
        <f>VLOOKUP($A1007,'Medical Examinations'!$A:$J,COLUMN('Medical Examinations'!H1006),FALSE)</f>
        <v>No</v>
      </c>
      <c r="J1007" t="str">
        <f>VLOOKUP($A1007,'Medical Examinations'!$A:$J,COLUMN('Medical Examinations'!I1006),FALSE)</f>
        <v>Obesity</v>
      </c>
      <c r="K1007" t="str">
        <f>VLOOKUP($A1007,'Medical Examinations'!$A:$J,COLUMN('Medical Examinations'!J1006),FALSE)</f>
        <v>Normal</v>
      </c>
      <c r="L1007" s="30">
        <f>VLOOKUP($A1007,'Hospitalisation Details'!$A:$K,COLUMN('Hospitalisation Details'!J1006),FALSE)</f>
        <v>25379</v>
      </c>
      <c r="M1007" s="23">
        <f>VLOOKUP($A1007,'Hospitalisation Details'!$A:$K,COLUMN('Hospitalisation Details'!F1006),FALSE)</f>
        <v>11163.57</v>
      </c>
      <c r="N1007" t="str">
        <f>VLOOKUP($A1007,'Hospitalisation Details'!$A:$K,COLUMN('Hospitalisation Details'!G1006),FALSE)</f>
        <v>Tier - 3</v>
      </c>
      <c r="O1007" t="str">
        <f>VLOOKUP($A1007,'Hospitalisation Details'!$A:$K,COLUMN('Hospitalisation Details'!H1006),FALSE)</f>
        <v>Tier - 2</v>
      </c>
      <c r="P1007" t="str">
        <f>VLOOKUP($A1007,'Hospitalisation Details'!$A:$K,COLUMN('Hospitalisation Details'!I1006),FALSE)</f>
        <v>R1011</v>
      </c>
      <c r="Q1007">
        <f>VLOOKUP($A1007,'Hospitalisation Details'!$A:$K,COLUMN('Hospitalisation Details'!K1006),FALSE)</f>
        <v>53</v>
      </c>
    </row>
    <row r="1008" spans="1:17" ht="15.75" x14ac:dyDescent="0.25">
      <c r="A1008" s="6" t="s">
        <v>1048</v>
      </c>
      <c r="B1008" t="str">
        <f>VLOOKUP(A1008,'Customer Names'!A:E,COLUMN('Customer Names'!D1007),FALSE)</f>
        <v>Ms. Teresa</v>
      </c>
      <c r="C1008">
        <f>VLOOKUP($A1008,'Medical Examinations'!$A:$J,COLUMN('Medical Examinations'!B1007),FALSE)</f>
        <v>26.7</v>
      </c>
      <c r="D1008">
        <f>VLOOKUP($A1008,'Medical Examinations'!$A:$J,COLUMN('Medical Examinations'!C1007),FALSE)</f>
        <v>5.09</v>
      </c>
      <c r="E1008" t="str">
        <f>VLOOKUP($A1008,'Medical Examinations'!$A:$J,COLUMN('Medical Examinations'!D1007),FALSE)</f>
        <v>Yes</v>
      </c>
      <c r="F1008" t="str">
        <f>VLOOKUP($A1008,'Medical Examinations'!$A:$J,COLUMN('Medical Examinations'!E1007),FALSE)</f>
        <v>No</v>
      </c>
      <c r="G1008" t="str">
        <f>VLOOKUP($A1008,'Medical Examinations'!$A:$J,COLUMN('Medical Examinations'!F1007),FALSE)</f>
        <v>Yes</v>
      </c>
      <c r="H1008">
        <f>VLOOKUP($A1008,'Medical Examinations'!$A:$J,COLUMN('Medical Examinations'!G1007),FALSE)</f>
        <v>1</v>
      </c>
      <c r="I1008" t="str">
        <f>VLOOKUP($A1008,'Medical Examinations'!$A:$J,COLUMN('Medical Examinations'!H1007),FALSE)</f>
        <v>No</v>
      </c>
      <c r="J1008" t="str">
        <f>VLOOKUP($A1008,'Medical Examinations'!$A:$J,COLUMN('Medical Examinations'!I1007),FALSE)</f>
        <v>Overweight</v>
      </c>
      <c r="K1008" t="str">
        <f>VLOOKUP($A1008,'Medical Examinations'!$A:$J,COLUMN('Medical Examinations'!J1007),FALSE)</f>
        <v>Normal</v>
      </c>
      <c r="L1008" s="30">
        <f>VLOOKUP($A1008,'Hospitalisation Details'!$A:$K,COLUMN('Hospitalisation Details'!J1007),FALSE)</f>
        <v>25537</v>
      </c>
      <c r="M1008" s="23">
        <f>VLOOKUP($A1008,'Hospitalisation Details'!$A:$K,COLUMN('Hospitalisation Details'!F1007),FALSE)</f>
        <v>11150.78</v>
      </c>
      <c r="N1008" t="str">
        <f>VLOOKUP($A1008,'Hospitalisation Details'!$A:$K,COLUMN('Hospitalisation Details'!G1007),FALSE)</f>
        <v>Tier - 3</v>
      </c>
      <c r="O1008" t="str">
        <f>VLOOKUP($A1008,'Hospitalisation Details'!$A:$K,COLUMN('Hospitalisation Details'!H1007),FALSE)</f>
        <v>Tier - 2</v>
      </c>
      <c r="P1008" t="str">
        <f>VLOOKUP($A1008,'Hospitalisation Details'!$A:$K,COLUMN('Hospitalisation Details'!I1007),FALSE)</f>
        <v>R1011</v>
      </c>
      <c r="Q1008">
        <f>VLOOKUP($A1008,'Hospitalisation Details'!$A:$K,COLUMN('Hospitalisation Details'!K1007),FALSE)</f>
        <v>53</v>
      </c>
    </row>
    <row r="1009" spans="1:17" ht="15.75" x14ac:dyDescent="0.25">
      <c r="A1009" s="6" t="s">
        <v>1049</v>
      </c>
      <c r="B1009" t="str">
        <f>VLOOKUP(A1009,'Customer Names'!A:E,COLUMN('Customer Names'!D1008),FALSE)</f>
        <v>Mr. Dorian</v>
      </c>
      <c r="C1009">
        <f>VLOOKUP($A1009,'Medical Examinations'!$A:$J,COLUMN('Medical Examinations'!B1008),FALSE)</f>
        <v>33.71</v>
      </c>
      <c r="D1009">
        <f>VLOOKUP($A1009,'Medical Examinations'!$A:$J,COLUMN('Medical Examinations'!C1008),FALSE)</f>
        <v>4.9400000000000004</v>
      </c>
      <c r="E1009" t="str">
        <f>VLOOKUP($A1009,'Medical Examinations'!$A:$J,COLUMN('Medical Examinations'!D1008),FALSE)</f>
        <v>No</v>
      </c>
      <c r="F1009" t="str">
        <f>VLOOKUP($A1009,'Medical Examinations'!$A:$J,COLUMN('Medical Examinations'!E1008),FALSE)</f>
        <v>No</v>
      </c>
      <c r="G1009" t="str">
        <f>VLOOKUP($A1009,'Medical Examinations'!$A:$J,COLUMN('Medical Examinations'!F1008),FALSE)</f>
        <v>No</v>
      </c>
      <c r="H1009">
        <f>VLOOKUP($A1009,'Medical Examinations'!$A:$J,COLUMN('Medical Examinations'!G1008),FALSE)</f>
        <v>0</v>
      </c>
      <c r="I1009" t="str">
        <f>VLOOKUP($A1009,'Medical Examinations'!$A:$J,COLUMN('Medical Examinations'!H1008),FALSE)</f>
        <v>No</v>
      </c>
      <c r="J1009" t="str">
        <f>VLOOKUP($A1009,'Medical Examinations'!$A:$J,COLUMN('Medical Examinations'!I1008),FALSE)</f>
        <v>Obesity</v>
      </c>
      <c r="K1009" t="str">
        <f>VLOOKUP($A1009,'Medical Examinations'!$A:$J,COLUMN('Medical Examinations'!J1008),FALSE)</f>
        <v>Normal</v>
      </c>
      <c r="L1009" s="30">
        <f>VLOOKUP($A1009,'Hospitalisation Details'!$A:$K,COLUMN('Hospitalisation Details'!J1008),FALSE)</f>
        <v>29453</v>
      </c>
      <c r="M1009" s="23">
        <f>VLOOKUP($A1009,'Hospitalisation Details'!$A:$K,COLUMN('Hospitalisation Details'!F1008),FALSE)</f>
        <v>11103.33</v>
      </c>
      <c r="N1009" t="str">
        <f>VLOOKUP($A1009,'Hospitalisation Details'!$A:$K,COLUMN('Hospitalisation Details'!G1008),FALSE)</f>
        <v>Tier - 3</v>
      </c>
      <c r="O1009" t="str">
        <f>VLOOKUP($A1009,'Hospitalisation Details'!$A:$K,COLUMN('Hospitalisation Details'!H1008),FALSE)</f>
        <v>Tier - 1</v>
      </c>
      <c r="P1009" t="str">
        <f>VLOOKUP($A1009,'Hospitalisation Details'!$A:$K,COLUMN('Hospitalisation Details'!I1008),FALSE)</f>
        <v>R1021</v>
      </c>
      <c r="Q1009">
        <f>VLOOKUP($A1009,'Hospitalisation Details'!$A:$K,COLUMN('Hospitalisation Details'!K1008),FALSE)</f>
        <v>42</v>
      </c>
    </row>
    <row r="1010" spans="1:17" ht="15.75" x14ac:dyDescent="0.25">
      <c r="A1010" s="6" t="s">
        <v>1050</v>
      </c>
      <c r="B1010" t="str">
        <f>VLOOKUP(A1010,'Customer Names'!A:E,COLUMN('Customer Names'!D1009),FALSE)</f>
        <v>Ms. Amy</v>
      </c>
      <c r="C1010">
        <f>VLOOKUP($A1010,'Medical Examinations'!$A:$J,COLUMN('Medical Examinations'!B1009),FALSE)</f>
        <v>41.91</v>
      </c>
      <c r="D1010">
        <f>VLOOKUP($A1010,'Medical Examinations'!$A:$J,COLUMN('Medical Examinations'!C1009),FALSE)</f>
        <v>4.92</v>
      </c>
      <c r="E1010" t="str">
        <f>VLOOKUP($A1010,'Medical Examinations'!$A:$J,COLUMN('Medical Examinations'!D1009),FALSE)</f>
        <v>Yes</v>
      </c>
      <c r="F1010" t="str">
        <f>VLOOKUP($A1010,'Medical Examinations'!$A:$J,COLUMN('Medical Examinations'!E1009),FALSE)</f>
        <v>No</v>
      </c>
      <c r="G1010" t="str">
        <f>VLOOKUP($A1010,'Medical Examinations'!$A:$J,COLUMN('Medical Examinations'!F1009),FALSE)</f>
        <v>No</v>
      </c>
      <c r="H1010">
        <f>VLOOKUP($A1010,'Medical Examinations'!$A:$J,COLUMN('Medical Examinations'!G1009),FALSE)</f>
        <v>2</v>
      </c>
      <c r="I1010" t="str">
        <f>VLOOKUP($A1010,'Medical Examinations'!$A:$J,COLUMN('Medical Examinations'!H1009),FALSE)</f>
        <v>No</v>
      </c>
      <c r="J1010" t="str">
        <f>VLOOKUP($A1010,'Medical Examinations'!$A:$J,COLUMN('Medical Examinations'!I1009),FALSE)</f>
        <v>Obesity</v>
      </c>
      <c r="K1010" t="str">
        <f>VLOOKUP($A1010,'Medical Examinations'!$A:$J,COLUMN('Medical Examinations'!J1009),FALSE)</f>
        <v>Normal</v>
      </c>
      <c r="L1010" s="30">
        <f>VLOOKUP($A1010,'Hospitalisation Details'!$A:$K,COLUMN('Hospitalisation Details'!J1009),FALSE)</f>
        <v>24293</v>
      </c>
      <c r="M1010" s="23">
        <f>VLOOKUP($A1010,'Hospitalisation Details'!$A:$K,COLUMN('Hospitalisation Details'!F1009),FALSE)</f>
        <v>11093.62</v>
      </c>
      <c r="N1010" t="str">
        <f>VLOOKUP($A1010,'Hospitalisation Details'!$A:$K,COLUMN('Hospitalisation Details'!G1009),FALSE)</f>
        <v>Tier - 3</v>
      </c>
      <c r="O1010" t="str">
        <f>VLOOKUP($A1010,'Hospitalisation Details'!$A:$K,COLUMN('Hospitalisation Details'!H1009),FALSE)</f>
        <v>Tier - 1</v>
      </c>
      <c r="P1010" t="str">
        <f>VLOOKUP($A1010,'Hospitalisation Details'!$A:$K,COLUMN('Hospitalisation Details'!I1009),FALSE)</f>
        <v>R1013</v>
      </c>
      <c r="Q1010">
        <f>VLOOKUP($A1010,'Hospitalisation Details'!$A:$K,COLUMN('Hospitalisation Details'!K1009),FALSE)</f>
        <v>56</v>
      </c>
    </row>
    <row r="1011" spans="1:17" ht="15.75" x14ac:dyDescent="0.25">
      <c r="A1011" s="6" t="s">
        <v>1051</v>
      </c>
      <c r="B1011" t="str">
        <f>VLOOKUP(A1011,'Customer Names'!A:E,COLUMN('Customer Names'!D1010),FALSE)</f>
        <v>Ms. Aberu</v>
      </c>
      <c r="C1011">
        <f>VLOOKUP($A1011,'Medical Examinations'!$A:$J,COLUMN('Medical Examinations'!B1010),FALSE)</f>
        <v>39.82</v>
      </c>
      <c r="D1011">
        <f>VLOOKUP($A1011,'Medical Examinations'!$A:$J,COLUMN('Medical Examinations'!C1010),FALSE)</f>
        <v>6.05</v>
      </c>
      <c r="E1011" t="str">
        <f>VLOOKUP($A1011,'Medical Examinations'!$A:$J,COLUMN('Medical Examinations'!D1010),FALSE)</f>
        <v>Yes</v>
      </c>
      <c r="F1011" t="str">
        <f>VLOOKUP($A1011,'Medical Examinations'!$A:$J,COLUMN('Medical Examinations'!E1010),FALSE)</f>
        <v>No</v>
      </c>
      <c r="G1011" t="str">
        <f>VLOOKUP($A1011,'Medical Examinations'!$A:$J,COLUMN('Medical Examinations'!F1010),FALSE)</f>
        <v>No</v>
      </c>
      <c r="H1011">
        <f>VLOOKUP($A1011,'Medical Examinations'!$A:$J,COLUMN('Medical Examinations'!G1010),FALSE)</f>
        <v>2</v>
      </c>
      <c r="I1011" t="str">
        <f>VLOOKUP($A1011,'Medical Examinations'!$A:$J,COLUMN('Medical Examinations'!H1010),FALSE)</f>
        <v>No</v>
      </c>
      <c r="J1011" t="str">
        <f>VLOOKUP($A1011,'Medical Examinations'!$A:$J,COLUMN('Medical Examinations'!I1010),FALSE)</f>
        <v>Obesity</v>
      </c>
      <c r="K1011" t="str">
        <f>VLOOKUP($A1011,'Medical Examinations'!$A:$J,COLUMN('Medical Examinations'!J1010),FALSE)</f>
        <v>Prediabetes</v>
      </c>
      <c r="L1011" s="30">
        <f>VLOOKUP($A1011,'Hospitalisation Details'!$A:$K,COLUMN('Hospitalisation Details'!J1010),FALSE)</f>
        <v>24359</v>
      </c>
      <c r="M1011" s="23">
        <f>VLOOKUP($A1011,'Hospitalisation Details'!$A:$K,COLUMN('Hospitalisation Details'!F1010),FALSE)</f>
        <v>11090.72</v>
      </c>
      <c r="N1011" t="str">
        <f>VLOOKUP($A1011,'Hospitalisation Details'!$A:$K,COLUMN('Hospitalisation Details'!G1010),FALSE)</f>
        <v>Tier - 3</v>
      </c>
      <c r="O1011" t="str">
        <f>VLOOKUP($A1011,'Hospitalisation Details'!$A:$K,COLUMN('Hospitalisation Details'!H1010),FALSE)</f>
        <v>Tier - 1</v>
      </c>
      <c r="P1011" t="str">
        <f>VLOOKUP($A1011,'Hospitalisation Details'!$A:$K,COLUMN('Hospitalisation Details'!I1010),FALSE)</f>
        <v>R1013</v>
      </c>
      <c r="Q1011">
        <f>VLOOKUP($A1011,'Hospitalisation Details'!$A:$K,COLUMN('Hospitalisation Details'!K1010),FALSE)</f>
        <v>56</v>
      </c>
    </row>
    <row r="1012" spans="1:17" ht="15.75" x14ac:dyDescent="0.25">
      <c r="A1012" s="6" t="s">
        <v>1052</v>
      </c>
      <c r="B1012" t="str">
        <f>VLOOKUP(A1012,'Customer Names'!A:E,COLUMN('Customer Names'!D1011),FALSE)</f>
        <v>Ms. Ashley</v>
      </c>
      <c r="C1012">
        <f>VLOOKUP($A1012,'Medical Examinations'!$A:$J,COLUMN('Medical Examinations'!B1011),FALSE)</f>
        <v>28.12</v>
      </c>
      <c r="D1012">
        <f>VLOOKUP($A1012,'Medical Examinations'!$A:$J,COLUMN('Medical Examinations'!C1011),FALSE)</f>
        <v>4.67</v>
      </c>
      <c r="E1012" t="str">
        <f>VLOOKUP($A1012,'Medical Examinations'!$A:$J,COLUMN('Medical Examinations'!D1011),FALSE)</f>
        <v>No</v>
      </c>
      <c r="F1012" t="str">
        <f>VLOOKUP($A1012,'Medical Examinations'!$A:$J,COLUMN('Medical Examinations'!E1011),FALSE)</f>
        <v>No</v>
      </c>
      <c r="G1012" t="str">
        <f>VLOOKUP($A1012,'Medical Examinations'!$A:$J,COLUMN('Medical Examinations'!F1011),FALSE)</f>
        <v>No</v>
      </c>
      <c r="H1012">
        <f>VLOOKUP($A1012,'Medical Examinations'!$A:$J,COLUMN('Medical Examinations'!G1011),FALSE)</f>
        <v>2</v>
      </c>
      <c r="I1012" t="str">
        <f>VLOOKUP($A1012,'Medical Examinations'!$A:$J,COLUMN('Medical Examinations'!H1011),FALSE)</f>
        <v>No</v>
      </c>
      <c r="J1012" t="str">
        <f>VLOOKUP($A1012,'Medical Examinations'!$A:$J,COLUMN('Medical Examinations'!I1011),FALSE)</f>
        <v>Overweight</v>
      </c>
      <c r="K1012" t="str">
        <f>VLOOKUP($A1012,'Medical Examinations'!$A:$J,COLUMN('Medical Examinations'!J1011),FALSE)</f>
        <v>Normal</v>
      </c>
      <c r="L1012" s="30">
        <f>VLOOKUP($A1012,'Hospitalisation Details'!$A:$K,COLUMN('Hospitalisation Details'!J1011),FALSE)</f>
        <v>26579</v>
      </c>
      <c r="M1012" s="23">
        <f>VLOOKUP($A1012,'Hospitalisation Details'!$A:$K,COLUMN('Hospitalisation Details'!F1011),FALSE)</f>
        <v>11085.59</v>
      </c>
      <c r="N1012" t="str">
        <f>VLOOKUP($A1012,'Hospitalisation Details'!$A:$K,COLUMN('Hospitalisation Details'!G1011),FALSE)</f>
        <v>Tier - 3</v>
      </c>
      <c r="O1012" t="str">
        <f>VLOOKUP($A1012,'Hospitalisation Details'!$A:$K,COLUMN('Hospitalisation Details'!H1011),FALSE)</f>
        <v>Tier - 2</v>
      </c>
      <c r="P1012" t="str">
        <f>VLOOKUP($A1012,'Hospitalisation Details'!$A:$K,COLUMN('Hospitalisation Details'!I1011),FALSE)</f>
        <v>R1012</v>
      </c>
      <c r="Q1012">
        <f>VLOOKUP($A1012,'Hospitalisation Details'!$A:$K,COLUMN('Hospitalisation Details'!K1011),FALSE)</f>
        <v>50</v>
      </c>
    </row>
    <row r="1013" spans="1:17" ht="15.75" x14ac:dyDescent="0.25">
      <c r="A1013" s="6" t="s">
        <v>1053</v>
      </c>
      <c r="B1013" t="str">
        <f>VLOOKUP(A1013,'Customer Names'!A:E,COLUMN('Customer Names'!D1012),FALSE)</f>
        <v>Ms. Anna</v>
      </c>
      <c r="C1013">
        <f>VLOOKUP($A1013,'Medical Examinations'!$A:$J,COLUMN('Medical Examinations'!B1012),FALSE)</f>
        <v>26.98</v>
      </c>
      <c r="D1013">
        <f>VLOOKUP($A1013,'Medical Examinations'!$A:$J,COLUMN('Medical Examinations'!C1012),FALSE)</f>
        <v>9.81</v>
      </c>
      <c r="E1013" t="str">
        <f>VLOOKUP($A1013,'Medical Examinations'!$A:$J,COLUMN('Medical Examinations'!D1012),FALSE)</f>
        <v>Yes</v>
      </c>
      <c r="F1013" t="str">
        <f>VLOOKUP($A1013,'Medical Examinations'!$A:$J,COLUMN('Medical Examinations'!E1012),FALSE)</f>
        <v>No</v>
      </c>
      <c r="G1013" t="str">
        <f>VLOOKUP($A1013,'Medical Examinations'!$A:$J,COLUMN('Medical Examinations'!F1012),FALSE)</f>
        <v>No</v>
      </c>
      <c r="H1013">
        <f>VLOOKUP($A1013,'Medical Examinations'!$A:$J,COLUMN('Medical Examinations'!G1012),FALSE)</f>
        <v>0</v>
      </c>
      <c r="I1013" t="str">
        <f>VLOOKUP($A1013,'Medical Examinations'!$A:$J,COLUMN('Medical Examinations'!H1012),FALSE)</f>
        <v>No</v>
      </c>
      <c r="J1013" t="str">
        <f>VLOOKUP($A1013,'Medical Examinations'!$A:$J,COLUMN('Medical Examinations'!I1012),FALSE)</f>
        <v>Overweight</v>
      </c>
      <c r="K1013" t="str">
        <f>VLOOKUP($A1013,'Medical Examinations'!$A:$J,COLUMN('Medical Examinations'!J1012),FALSE)</f>
        <v>Diabetes</v>
      </c>
      <c r="L1013" s="30">
        <f>VLOOKUP($A1013,'Hospitalisation Details'!$A:$K,COLUMN('Hospitalisation Details'!J1012),FALSE)</f>
        <v>24719</v>
      </c>
      <c r="M1013" s="23">
        <f>VLOOKUP($A1013,'Hospitalisation Details'!$A:$K,COLUMN('Hospitalisation Details'!F1012),FALSE)</f>
        <v>11082.58</v>
      </c>
      <c r="N1013" t="str">
        <f>VLOOKUP($A1013,'Hospitalisation Details'!$A:$K,COLUMN('Hospitalisation Details'!G1012),FALSE)</f>
        <v>Tier - 3</v>
      </c>
      <c r="O1013" t="str">
        <f>VLOOKUP($A1013,'Hospitalisation Details'!$A:$K,COLUMN('Hospitalisation Details'!H1012),FALSE)</f>
        <v>Tier - 2</v>
      </c>
      <c r="P1013" t="str">
        <f>VLOOKUP($A1013,'Hospitalisation Details'!$A:$K,COLUMN('Hospitalisation Details'!I1012),FALSE)</f>
        <v>R1012</v>
      </c>
      <c r="Q1013">
        <f>VLOOKUP($A1013,'Hospitalisation Details'!$A:$K,COLUMN('Hospitalisation Details'!K1012),FALSE)</f>
        <v>55</v>
      </c>
    </row>
    <row r="1014" spans="1:17" ht="15.75" x14ac:dyDescent="0.25">
      <c r="A1014" s="6" t="s">
        <v>1054</v>
      </c>
      <c r="B1014" t="str">
        <f>VLOOKUP(A1014,'Customer Names'!A:E,COLUMN('Customer Names'!D1013),FALSE)</f>
        <v>Ms. Tania</v>
      </c>
      <c r="C1014">
        <f>VLOOKUP($A1014,'Medical Examinations'!$A:$J,COLUMN('Medical Examinations'!B1013),FALSE)</f>
        <v>27.2</v>
      </c>
      <c r="D1014">
        <f>VLOOKUP($A1014,'Medical Examinations'!$A:$J,COLUMN('Medical Examinations'!C1013),FALSE)</f>
        <v>6.06</v>
      </c>
      <c r="E1014" t="str">
        <f>VLOOKUP($A1014,'Medical Examinations'!$A:$J,COLUMN('Medical Examinations'!D1013),FALSE)</f>
        <v>Yes</v>
      </c>
      <c r="F1014" t="str">
        <f>VLOOKUP($A1014,'Medical Examinations'!$A:$J,COLUMN('Medical Examinations'!E1013),FALSE)</f>
        <v>No</v>
      </c>
      <c r="G1014" t="str">
        <f>VLOOKUP($A1014,'Medical Examinations'!$A:$J,COLUMN('Medical Examinations'!F1013),FALSE)</f>
        <v>No</v>
      </c>
      <c r="H1014">
        <f>VLOOKUP($A1014,'Medical Examinations'!$A:$J,COLUMN('Medical Examinations'!G1013),FALSE)</f>
        <v>2</v>
      </c>
      <c r="I1014" t="str">
        <f>VLOOKUP($A1014,'Medical Examinations'!$A:$J,COLUMN('Medical Examinations'!H1013),FALSE)</f>
        <v>No</v>
      </c>
      <c r="J1014" t="str">
        <f>VLOOKUP($A1014,'Medical Examinations'!$A:$J,COLUMN('Medical Examinations'!I1013),FALSE)</f>
        <v>Overweight</v>
      </c>
      <c r="K1014" t="str">
        <f>VLOOKUP($A1014,'Medical Examinations'!$A:$J,COLUMN('Medical Examinations'!J1013),FALSE)</f>
        <v>Prediabetes</v>
      </c>
      <c r="L1014" s="30">
        <f>VLOOKUP($A1014,'Hospitalisation Details'!$A:$K,COLUMN('Hospitalisation Details'!J1013),FALSE)</f>
        <v>24431</v>
      </c>
      <c r="M1014" s="23">
        <f>VLOOKUP($A1014,'Hospitalisation Details'!$A:$K,COLUMN('Hospitalisation Details'!F1013),FALSE)</f>
        <v>11073.18</v>
      </c>
      <c r="N1014" t="str">
        <f>VLOOKUP($A1014,'Hospitalisation Details'!$A:$K,COLUMN('Hospitalisation Details'!G1013),FALSE)</f>
        <v>Tier - 3</v>
      </c>
      <c r="O1014" t="str">
        <f>VLOOKUP($A1014,'Hospitalisation Details'!$A:$K,COLUMN('Hospitalisation Details'!H1013),FALSE)</f>
        <v>Tier - 3</v>
      </c>
      <c r="P1014" t="str">
        <f>VLOOKUP($A1014,'Hospitalisation Details'!$A:$K,COLUMN('Hospitalisation Details'!I1013),FALSE)</f>
        <v>R1011</v>
      </c>
      <c r="Q1014">
        <f>VLOOKUP($A1014,'Hospitalisation Details'!$A:$K,COLUMN('Hospitalisation Details'!K1013),FALSE)</f>
        <v>56</v>
      </c>
    </row>
    <row r="1015" spans="1:17" ht="15.75" x14ac:dyDescent="0.25">
      <c r="A1015" s="6" t="s">
        <v>1055</v>
      </c>
      <c r="B1015" t="str">
        <f>VLOOKUP(A1015,'Customer Names'!A:E,COLUMN('Customer Names'!D1014),FALSE)</f>
        <v>Ms. Ashley</v>
      </c>
      <c r="C1015">
        <f>VLOOKUP($A1015,'Medical Examinations'!$A:$J,COLUMN('Medical Examinations'!B1014),FALSE)</f>
        <v>25.3</v>
      </c>
      <c r="D1015">
        <f>VLOOKUP($A1015,'Medical Examinations'!$A:$J,COLUMN('Medical Examinations'!C1014),FALSE)</f>
        <v>5.19</v>
      </c>
      <c r="E1015" t="str">
        <f>VLOOKUP($A1015,'Medical Examinations'!$A:$J,COLUMN('Medical Examinations'!D1014),FALSE)</f>
        <v>Yes</v>
      </c>
      <c r="F1015" t="str">
        <f>VLOOKUP($A1015,'Medical Examinations'!$A:$J,COLUMN('Medical Examinations'!E1014),FALSE)</f>
        <v>No</v>
      </c>
      <c r="G1015" t="str">
        <f>VLOOKUP($A1015,'Medical Examinations'!$A:$J,COLUMN('Medical Examinations'!F1014),FALSE)</f>
        <v>No</v>
      </c>
      <c r="H1015">
        <f>VLOOKUP($A1015,'Medical Examinations'!$A:$J,COLUMN('Medical Examinations'!G1014),FALSE)</f>
        <v>2</v>
      </c>
      <c r="I1015" t="str">
        <f>VLOOKUP($A1015,'Medical Examinations'!$A:$J,COLUMN('Medical Examinations'!H1014),FALSE)</f>
        <v>No</v>
      </c>
      <c r="J1015" t="str">
        <f>VLOOKUP($A1015,'Medical Examinations'!$A:$J,COLUMN('Medical Examinations'!I1014),FALSE)</f>
        <v>Overweight</v>
      </c>
      <c r="K1015" t="str">
        <f>VLOOKUP($A1015,'Medical Examinations'!$A:$J,COLUMN('Medical Examinations'!J1014),FALSE)</f>
        <v>Normal</v>
      </c>
      <c r="L1015" s="30">
        <f>VLOOKUP($A1015,'Hospitalisation Details'!$A:$K,COLUMN('Hospitalisation Details'!J1014),FALSE)</f>
        <v>24418</v>
      </c>
      <c r="M1015" s="23">
        <f>VLOOKUP($A1015,'Hospitalisation Details'!$A:$K,COLUMN('Hospitalisation Details'!F1014),FALSE)</f>
        <v>11070.54</v>
      </c>
      <c r="N1015" t="str">
        <f>VLOOKUP($A1015,'Hospitalisation Details'!$A:$K,COLUMN('Hospitalisation Details'!G1014),FALSE)</f>
        <v>Tier - 3</v>
      </c>
      <c r="O1015" t="str">
        <f>VLOOKUP($A1015,'Hospitalisation Details'!$A:$K,COLUMN('Hospitalisation Details'!H1014),FALSE)</f>
        <v>Tier - 3</v>
      </c>
      <c r="P1015" t="str">
        <f>VLOOKUP($A1015,'Hospitalisation Details'!$A:$K,COLUMN('Hospitalisation Details'!I1014),FALSE)</f>
        <v>R1011</v>
      </c>
      <c r="Q1015">
        <f>VLOOKUP($A1015,'Hospitalisation Details'!$A:$K,COLUMN('Hospitalisation Details'!K1014),FALSE)</f>
        <v>56</v>
      </c>
    </row>
    <row r="1016" spans="1:17" ht="15.75" x14ac:dyDescent="0.25">
      <c r="A1016" s="6" t="s">
        <v>1056</v>
      </c>
      <c r="B1016" t="str">
        <f>VLOOKUP(A1016,'Customer Names'!A:E,COLUMN('Customer Names'!D1015),FALSE)</f>
        <v>Ms. Aleksandra</v>
      </c>
      <c r="C1016">
        <f>VLOOKUP($A1016,'Medical Examinations'!$A:$J,COLUMN('Medical Examinations'!B1015),FALSE)</f>
        <v>30.25</v>
      </c>
      <c r="D1016">
        <f>VLOOKUP($A1016,'Medical Examinations'!$A:$J,COLUMN('Medical Examinations'!C1015),FALSE)</f>
        <v>10.16</v>
      </c>
      <c r="E1016" t="str">
        <f>VLOOKUP($A1016,'Medical Examinations'!$A:$J,COLUMN('Medical Examinations'!D1015),FALSE)</f>
        <v>No</v>
      </c>
      <c r="F1016" t="str">
        <f>VLOOKUP($A1016,'Medical Examinations'!$A:$J,COLUMN('Medical Examinations'!E1015),FALSE)</f>
        <v>No</v>
      </c>
      <c r="G1016" t="str">
        <f>VLOOKUP($A1016,'Medical Examinations'!$A:$J,COLUMN('Medical Examinations'!F1015),FALSE)</f>
        <v>No</v>
      </c>
      <c r="H1016">
        <f>VLOOKUP($A1016,'Medical Examinations'!$A:$J,COLUMN('Medical Examinations'!G1015),FALSE)</f>
        <v>0</v>
      </c>
      <c r="I1016" t="str">
        <f>VLOOKUP($A1016,'Medical Examinations'!$A:$J,COLUMN('Medical Examinations'!H1015),FALSE)</f>
        <v>No</v>
      </c>
      <c r="J1016" t="str">
        <f>VLOOKUP($A1016,'Medical Examinations'!$A:$J,COLUMN('Medical Examinations'!I1015),FALSE)</f>
        <v>Obesity</v>
      </c>
      <c r="K1016" t="str">
        <f>VLOOKUP($A1016,'Medical Examinations'!$A:$J,COLUMN('Medical Examinations'!J1015),FALSE)</f>
        <v>Diabetes</v>
      </c>
      <c r="L1016" s="30">
        <f>VLOOKUP($A1016,'Hospitalisation Details'!$A:$K,COLUMN('Hospitalisation Details'!J1015),FALSE)</f>
        <v>26246</v>
      </c>
      <c r="M1016" s="23">
        <f>VLOOKUP($A1016,'Hospitalisation Details'!$A:$K,COLUMN('Hospitalisation Details'!F1015),FALSE)</f>
        <v>11068.77</v>
      </c>
      <c r="N1016" t="str">
        <f>VLOOKUP($A1016,'Hospitalisation Details'!$A:$K,COLUMN('Hospitalisation Details'!G1015),FALSE)</f>
        <v>Tier - 3</v>
      </c>
      <c r="O1016" t="str">
        <f>VLOOKUP($A1016,'Hospitalisation Details'!$A:$K,COLUMN('Hospitalisation Details'!H1015),FALSE)</f>
        <v>Tier - 2</v>
      </c>
      <c r="P1016" t="str">
        <f>VLOOKUP($A1016,'Hospitalisation Details'!$A:$K,COLUMN('Hospitalisation Details'!I1015),FALSE)</f>
        <v>R1012</v>
      </c>
      <c r="Q1016">
        <f>VLOOKUP($A1016,'Hospitalisation Details'!$A:$K,COLUMN('Hospitalisation Details'!K1015),FALSE)</f>
        <v>51</v>
      </c>
    </row>
    <row r="1017" spans="1:17" ht="15.75" x14ac:dyDescent="0.25">
      <c r="A1017" s="6" t="s">
        <v>1057</v>
      </c>
      <c r="B1017" t="str">
        <f>VLOOKUP(A1017,'Customer Names'!A:E,COLUMN('Customer Names'!D1016),FALSE)</f>
        <v>Ms. Valery</v>
      </c>
      <c r="C1017">
        <f>VLOOKUP($A1017,'Medical Examinations'!$A:$J,COLUMN('Medical Examinations'!B1016),FALSE)</f>
        <v>54</v>
      </c>
      <c r="D1017">
        <f>VLOOKUP($A1017,'Medical Examinations'!$A:$J,COLUMN('Medical Examinations'!C1016),FALSE)</f>
        <v>4.68</v>
      </c>
      <c r="E1017" t="str">
        <f>VLOOKUP($A1017,'Medical Examinations'!$A:$J,COLUMN('Medical Examinations'!D1016),FALSE)</f>
        <v>Yes</v>
      </c>
      <c r="F1017" t="str">
        <f>VLOOKUP($A1017,'Medical Examinations'!$A:$J,COLUMN('Medical Examinations'!E1016),FALSE)</f>
        <v>Yes</v>
      </c>
      <c r="G1017" t="str">
        <f>VLOOKUP($A1017,'Medical Examinations'!$A:$J,COLUMN('Medical Examinations'!F1016),FALSE)</f>
        <v>No</v>
      </c>
      <c r="H1017">
        <f>VLOOKUP($A1017,'Medical Examinations'!$A:$J,COLUMN('Medical Examinations'!G1016),FALSE)</f>
        <v>2</v>
      </c>
      <c r="I1017" t="str">
        <f>VLOOKUP($A1017,'Medical Examinations'!$A:$J,COLUMN('Medical Examinations'!H1016),FALSE)</f>
        <v>No</v>
      </c>
      <c r="J1017" t="str">
        <f>VLOOKUP($A1017,'Medical Examinations'!$A:$J,COLUMN('Medical Examinations'!I1016),FALSE)</f>
        <v>Obesity</v>
      </c>
      <c r="K1017" t="str">
        <f>VLOOKUP($A1017,'Medical Examinations'!$A:$J,COLUMN('Medical Examinations'!J1016),FALSE)</f>
        <v>Normal</v>
      </c>
      <c r="L1017" s="30">
        <f>VLOOKUP($A1017,'Hospitalisation Details'!$A:$K,COLUMN('Hospitalisation Details'!J1016),FALSE)</f>
        <v>36787</v>
      </c>
      <c r="M1017" s="23">
        <f>VLOOKUP($A1017,'Hospitalisation Details'!$A:$K,COLUMN('Hospitalisation Details'!F1016),FALSE)</f>
        <v>11068.7</v>
      </c>
      <c r="N1017" t="str">
        <f>VLOOKUP($A1017,'Hospitalisation Details'!$A:$K,COLUMN('Hospitalisation Details'!G1016),FALSE)</f>
        <v>Tier - 3</v>
      </c>
      <c r="O1017" t="str">
        <f>VLOOKUP($A1017,'Hospitalisation Details'!$A:$K,COLUMN('Hospitalisation Details'!H1016),FALSE)</f>
        <v>Tier - 1</v>
      </c>
      <c r="P1017" t="str">
        <f>VLOOKUP($A1017,'Hospitalisation Details'!$A:$K,COLUMN('Hospitalisation Details'!I1016),FALSE)</f>
        <v>R1011</v>
      </c>
      <c r="Q1017">
        <f>VLOOKUP($A1017,'Hospitalisation Details'!$A:$K,COLUMN('Hospitalisation Details'!K1016),FALSE)</f>
        <v>22</v>
      </c>
    </row>
    <row r="1018" spans="1:17" ht="15.75" x14ac:dyDescent="0.25">
      <c r="A1018" s="6" t="s">
        <v>1058</v>
      </c>
      <c r="B1018" t="str">
        <f>VLOOKUP(A1018,'Customer Names'!A:E,COLUMN('Customer Names'!D1017),FALSE)</f>
        <v>Mrs. Joanna</v>
      </c>
      <c r="C1018">
        <f>VLOOKUP($A1018,'Medical Examinations'!$A:$J,COLUMN('Medical Examinations'!B1017),FALSE)</f>
        <v>51.86</v>
      </c>
      <c r="D1018">
        <f>VLOOKUP($A1018,'Medical Examinations'!$A:$J,COLUMN('Medical Examinations'!C1017),FALSE)</f>
        <v>5.32</v>
      </c>
      <c r="E1018" t="str">
        <f>VLOOKUP($A1018,'Medical Examinations'!$A:$J,COLUMN('Medical Examinations'!D1017),FALSE)</f>
        <v>Yes</v>
      </c>
      <c r="F1018" t="str">
        <f>VLOOKUP($A1018,'Medical Examinations'!$A:$J,COLUMN('Medical Examinations'!E1017),FALSE)</f>
        <v>No</v>
      </c>
      <c r="G1018" t="str">
        <f>VLOOKUP($A1018,'Medical Examinations'!$A:$J,COLUMN('Medical Examinations'!F1017),FALSE)</f>
        <v>No</v>
      </c>
      <c r="H1018">
        <f>VLOOKUP($A1018,'Medical Examinations'!$A:$J,COLUMN('Medical Examinations'!G1017),FALSE)</f>
        <v>0</v>
      </c>
      <c r="I1018" t="str">
        <f>VLOOKUP($A1018,'Medical Examinations'!$A:$J,COLUMN('Medical Examinations'!H1017),FALSE)</f>
        <v>No</v>
      </c>
      <c r="J1018" t="str">
        <f>VLOOKUP($A1018,'Medical Examinations'!$A:$J,COLUMN('Medical Examinations'!I1017),FALSE)</f>
        <v>Obesity</v>
      </c>
      <c r="K1018" t="str">
        <f>VLOOKUP($A1018,'Medical Examinations'!$A:$J,COLUMN('Medical Examinations'!J1017),FALSE)</f>
        <v>Normal</v>
      </c>
      <c r="L1018" s="30">
        <f>VLOOKUP($A1018,'Hospitalisation Details'!$A:$K,COLUMN('Hospitalisation Details'!J1017),FALSE)</f>
        <v>37242</v>
      </c>
      <c r="M1018" s="23">
        <f>VLOOKUP($A1018,'Hospitalisation Details'!$A:$K,COLUMN('Hospitalisation Details'!F1017),FALSE)</f>
        <v>11046.02</v>
      </c>
      <c r="N1018" t="str">
        <f>VLOOKUP($A1018,'Hospitalisation Details'!$A:$K,COLUMN('Hospitalisation Details'!G1017),FALSE)</f>
        <v>Tier - 3</v>
      </c>
      <c r="O1018" t="str">
        <f>VLOOKUP($A1018,'Hospitalisation Details'!$A:$K,COLUMN('Hospitalisation Details'!H1017),FALSE)</f>
        <v>Tier - 1</v>
      </c>
      <c r="P1018" t="str">
        <f>VLOOKUP($A1018,'Hospitalisation Details'!$A:$K,COLUMN('Hospitalisation Details'!I1017),FALSE)</f>
        <v>R1026</v>
      </c>
      <c r="Q1018">
        <f>VLOOKUP($A1018,'Hospitalisation Details'!$A:$K,COLUMN('Hospitalisation Details'!K1017),FALSE)</f>
        <v>21</v>
      </c>
    </row>
    <row r="1019" spans="1:17" ht="15.75" x14ac:dyDescent="0.25">
      <c r="A1019" s="6" t="s">
        <v>1059</v>
      </c>
      <c r="B1019" t="str">
        <f>VLOOKUP(A1019,'Customer Names'!A:E,COLUMN('Customer Names'!D1018),FALSE)</f>
        <v>Mrs. Stefanie</v>
      </c>
      <c r="C1019">
        <f>VLOOKUP($A1019,'Medical Examinations'!$A:$J,COLUMN('Medical Examinations'!B1018),FALSE)</f>
        <v>31.39</v>
      </c>
      <c r="D1019">
        <f>VLOOKUP($A1019,'Medical Examinations'!$A:$J,COLUMN('Medical Examinations'!C1018),FALSE)</f>
        <v>6.99</v>
      </c>
      <c r="E1019" t="str">
        <f>VLOOKUP($A1019,'Medical Examinations'!$A:$J,COLUMN('Medical Examinations'!D1018),FALSE)</f>
        <v>No</v>
      </c>
      <c r="F1019" t="str">
        <f>VLOOKUP($A1019,'Medical Examinations'!$A:$J,COLUMN('Medical Examinations'!E1018),FALSE)</f>
        <v>No</v>
      </c>
      <c r="G1019" t="str">
        <f>VLOOKUP($A1019,'Medical Examinations'!$A:$J,COLUMN('Medical Examinations'!F1018),FALSE)</f>
        <v>No</v>
      </c>
      <c r="H1019">
        <f>VLOOKUP($A1019,'Medical Examinations'!$A:$J,COLUMN('Medical Examinations'!G1018),FALSE)</f>
        <v>0</v>
      </c>
      <c r="I1019" t="str">
        <f>VLOOKUP($A1019,'Medical Examinations'!$A:$J,COLUMN('Medical Examinations'!H1018),FALSE)</f>
        <v>No</v>
      </c>
      <c r="J1019" t="str">
        <f>VLOOKUP($A1019,'Medical Examinations'!$A:$J,COLUMN('Medical Examinations'!I1018),FALSE)</f>
        <v>Obesity</v>
      </c>
      <c r="K1019" t="str">
        <f>VLOOKUP($A1019,'Medical Examinations'!$A:$J,COLUMN('Medical Examinations'!J1018),FALSE)</f>
        <v>Diabetes</v>
      </c>
      <c r="L1019" s="30">
        <f>VLOOKUP($A1019,'Hospitalisation Details'!$A:$K,COLUMN('Hospitalisation Details'!J1018),FALSE)</f>
        <v>27271</v>
      </c>
      <c r="M1019" s="23">
        <f>VLOOKUP($A1019,'Hospitalisation Details'!$A:$K,COLUMN('Hospitalisation Details'!F1018),FALSE)</f>
        <v>11037.85</v>
      </c>
      <c r="N1019" t="str">
        <f>VLOOKUP($A1019,'Hospitalisation Details'!$A:$K,COLUMN('Hospitalisation Details'!G1018),FALSE)</f>
        <v>Tier - 3</v>
      </c>
      <c r="O1019" t="str">
        <f>VLOOKUP($A1019,'Hospitalisation Details'!$A:$K,COLUMN('Hospitalisation Details'!H1018),FALSE)</f>
        <v>Tier - 2</v>
      </c>
      <c r="P1019" t="str">
        <f>VLOOKUP($A1019,'Hospitalisation Details'!$A:$K,COLUMN('Hospitalisation Details'!I1018),FALSE)</f>
        <v>R1025</v>
      </c>
      <c r="Q1019">
        <f>VLOOKUP($A1019,'Hospitalisation Details'!$A:$K,COLUMN('Hospitalisation Details'!K1018),FALSE)</f>
        <v>48</v>
      </c>
    </row>
    <row r="1020" spans="1:17" ht="15.75" x14ac:dyDescent="0.25">
      <c r="A1020" s="6" t="s">
        <v>1060</v>
      </c>
      <c r="B1020" t="str">
        <f>VLOOKUP(A1020,'Customer Names'!A:E,COLUMN('Customer Names'!D1019),FALSE)</f>
        <v>Mr. Stephen</v>
      </c>
      <c r="C1020">
        <f>VLOOKUP($A1020,'Medical Examinations'!$A:$J,COLUMN('Medical Examinations'!B1019),FALSE)</f>
        <v>39.97</v>
      </c>
      <c r="D1020">
        <f>VLOOKUP($A1020,'Medical Examinations'!$A:$J,COLUMN('Medical Examinations'!C1019),FALSE)</f>
        <v>5.55</v>
      </c>
      <c r="E1020" t="str">
        <f>VLOOKUP($A1020,'Medical Examinations'!$A:$J,COLUMN('Medical Examinations'!D1019),FALSE)</f>
        <v>No</v>
      </c>
      <c r="F1020" t="str">
        <f>VLOOKUP($A1020,'Medical Examinations'!$A:$J,COLUMN('Medical Examinations'!E1019),FALSE)</f>
        <v>No</v>
      </c>
      <c r="G1020" t="str">
        <f>VLOOKUP($A1020,'Medical Examinations'!$A:$J,COLUMN('Medical Examinations'!F1019),FALSE)</f>
        <v>No</v>
      </c>
      <c r="H1020">
        <f>VLOOKUP($A1020,'Medical Examinations'!$A:$J,COLUMN('Medical Examinations'!G1019),FALSE)</f>
        <v>0</v>
      </c>
      <c r="I1020" t="str">
        <f>VLOOKUP($A1020,'Medical Examinations'!$A:$J,COLUMN('Medical Examinations'!H1019),FALSE)</f>
        <v>No</v>
      </c>
      <c r="J1020" t="str">
        <f>VLOOKUP($A1020,'Medical Examinations'!$A:$J,COLUMN('Medical Examinations'!I1019),FALSE)</f>
        <v>Obesity</v>
      </c>
      <c r="K1020" t="str">
        <f>VLOOKUP($A1020,'Medical Examinations'!$A:$J,COLUMN('Medical Examinations'!J1019),FALSE)</f>
        <v>Normal</v>
      </c>
      <c r="L1020" s="30">
        <f>VLOOKUP($A1020,'Hospitalisation Details'!$A:$K,COLUMN('Hospitalisation Details'!J1019),FALSE)</f>
        <v>32806</v>
      </c>
      <c r="M1020" s="23">
        <f>VLOOKUP($A1020,'Hospitalisation Details'!$A:$K,COLUMN('Hospitalisation Details'!F1019),FALSE)</f>
        <v>11037.51</v>
      </c>
      <c r="N1020" t="str">
        <f>VLOOKUP($A1020,'Hospitalisation Details'!$A:$K,COLUMN('Hospitalisation Details'!G1019),FALSE)</f>
        <v>Tier - 3</v>
      </c>
      <c r="O1020" t="str">
        <f>VLOOKUP($A1020,'Hospitalisation Details'!$A:$K,COLUMN('Hospitalisation Details'!H1019),FALSE)</f>
        <v>Tier - 1</v>
      </c>
      <c r="P1020" t="str">
        <f>VLOOKUP($A1020,'Hospitalisation Details'!$A:$K,COLUMN('Hospitalisation Details'!I1019),FALSE)</f>
        <v>R1012</v>
      </c>
      <c r="Q1020">
        <f>VLOOKUP($A1020,'Hospitalisation Details'!$A:$K,COLUMN('Hospitalisation Details'!K1019),FALSE)</f>
        <v>33</v>
      </c>
    </row>
    <row r="1021" spans="1:17" ht="15.75" x14ac:dyDescent="0.25">
      <c r="A1021" s="6" t="s">
        <v>1061</v>
      </c>
      <c r="B1021" t="str">
        <f>VLOOKUP(A1021,'Customer Names'!A:E,COLUMN('Customer Names'!D1020),FALSE)</f>
        <v>Ms. Liza</v>
      </c>
      <c r="C1021">
        <f>VLOOKUP($A1021,'Medical Examinations'!$A:$J,COLUMN('Medical Examinations'!B1020),FALSE)</f>
        <v>41.23</v>
      </c>
      <c r="D1021">
        <f>VLOOKUP($A1021,'Medical Examinations'!$A:$J,COLUMN('Medical Examinations'!C1020),FALSE)</f>
        <v>6.94</v>
      </c>
      <c r="E1021" t="str">
        <f>VLOOKUP($A1021,'Medical Examinations'!$A:$J,COLUMN('Medical Examinations'!D1020),FALSE)</f>
        <v>No</v>
      </c>
      <c r="F1021" t="str">
        <f>VLOOKUP($A1021,'Medical Examinations'!$A:$J,COLUMN('Medical Examinations'!E1020),FALSE)</f>
        <v>No</v>
      </c>
      <c r="G1021" t="str">
        <f>VLOOKUP($A1021,'Medical Examinations'!$A:$J,COLUMN('Medical Examinations'!F1020),FALSE)</f>
        <v>No</v>
      </c>
      <c r="H1021">
        <f>VLOOKUP($A1021,'Medical Examinations'!$A:$J,COLUMN('Medical Examinations'!G1020),FALSE)</f>
        <v>0</v>
      </c>
      <c r="I1021" t="str">
        <f>VLOOKUP($A1021,'Medical Examinations'!$A:$J,COLUMN('Medical Examinations'!H1020),FALSE)</f>
        <v>No</v>
      </c>
      <c r="J1021" t="str">
        <f>VLOOKUP($A1021,'Medical Examinations'!$A:$J,COLUMN('Medical Examinations'!I1020),FALSE)</f>
        <v>Obesity</v>
      </c>
      <c r="K1021" t="str">
        <f>VLOOKUP($A1021,'Medical Examinations'!$A:$J,COLUMN('Medical Examinations'!J1020),FALSE)</f>
        <v>Diabetes</v>
      </c>
      <c r="L1021" s="30">
        <f>VLOOKUP($A1021,'Hospitalisation Details'!$A:$K,COLUMN('Hospitalisation Details'!J1020),FALSE)</f>
        <v>27373</v>
      </c>
      <c r="M1021" s="23">
        <f>VLOOKUP($A1021,'Hospitalisation Details'!$A:$K,COLUMN('Hospitalisation Details'!F1020),FALSE)</f>
        <v>11033.66</v>
      </c>
      <c r="N1021" t="str">
        <f>VLOOKUP($A1021,'Hospitalisation Details'!$A:$K,COLUMN('Hospitalisation Details'!G1020),FALSE)</f>
        <v>Tier - 3</v>
      </c>
      <c r="O1021" t="str">
        <f>VLOOKUP($A1021,'Hospitalisation Details'!$A:$K,COLUMN('Hospitalisation Details'!H1020),FALSE)</f>
        <v>Tier - 3</v>
      </c>
      <c r="P1021" t="str">
        <f>VLOOKUP($A1021,'Hospitalisation Details'!$A:$K,COLUMN('Hospitalisation Details'!I1020),FALSE)</f>
        <v>R1012</v>
      </c>
      <c r="Q1021">
        <f>VLOOKUP($A1021,'Hospitalisation Details'!$A:$K,COLUMN('Hospitalisation Details'!K1020),FALSE)</f>
        <v>48</v>
      </c>
    </row>
    <row r="1022" spans="1:17" ht="15.75" x14ac:dyDescent="0.25">
      <c r="A1022" s="6" t="s">
        <v>1062</v>
      </c>
      <c r="B1022" t="str">
        <f>VLOOKUP(A1022,'Customer Names'!A:E,COLUMN('Customer Names'!D1021),FALSE)</f>
        <v>Mr. Ian</v>
      </c>
      <c r="C1022">
        <f>VLOOKUP($A1022,'Medical Examinations'!$A:$J,COLUMN('Medical Examinations'!B1021),FALSE)</f>
        <v>49.45</v>
      </c>
      <c r="D1022">
        <f>VLOOKUP($A1022,'Medical Examinations'!$A:$J,COLUMN('Medical Examinations'!C1021),FALSE)</f>
        <v>4.2</v>
      </c>
      <c r="E1022" t="str">
        <f>VLOOKUP($A1022,'Medical Examinations'!$A:$J,COLUMN('Medical Examinations'!D1021),FALSE)</f>
        <v>Yes</v>
      </c>
      <c r="F1022" t="str">
        <f>VLOOKUP($A1022,'Medical Examinations'!$A:$J,COLUMN('Medical Examinations'!E1021),FALSE)</f>
        <v>No</v>
      </c>
      <c r="G1022" t="str">
        <f>VLOOKUP($A1022,'Medical Examinations'!$A:$J,COLUMN('Medical Examinations'!F1021),FALSE)</f>
        <v>No</v>
      </c>
      <c r="H1022">
        <f>VLOOKUP($A1022,'Medical Examinations'!$A:$J,COLUMN('Medical Examinations'!G1021),FALSE)</f>
        <v>0</v>
      </c>
      <c r="I1022" t="str">
        <f>VLOOKUP($A1022,'Medical Examinations'!$A:$J,COLUMN('Medical Examinations'!H1021),FALSE)</f>
        <v>No</v>
      </c>
      <c r="J1022" t="str">
        <f>VLOOKUP($A1022,'Medical Examinations'!$A:$J,COLUMN('Medical Examinations'!I1021),FALSE)</f>
        <v>Obesity</v>
      </c>
      <c r="K1022" t="str">
        <f>VLOOKUP($A1022,'Medical Examinations'!$A:$J,COLUMN('Medical Examinations'!J1021),FALSE)</f>
        <v>Normal</v>
      </c>
      <c r="L1022" s="30">
        <f>VLOOKUP($A1022,'Hospitalisation Details'!$A:$K,COLUMN('Hospitalisation Details'!J1021),FALSE)</f>
        <v>35267</v>
      </c>
      <c r="M1022" s="23">
        <f>VLOOKUP($A1022,'Hospitalisation Details'!$A:$K,COLUMN('Hospitalisation Details'!F1021),FALSE)</f>
        <v>11028.56</v>
      </c>
      <c r="N1022" t="str">
        <f>VLOOKUP($A1022,'Hospitalisation Details'!$A:$K,COLUMN('Hospitalisation Details'!G1021),FALSE)</f>
        <v>Tier - 3</v>
      </c>
      <c r="O1022" t="str">
        <f>VLOOKUP($A1022,'Hospitalisation Details'!$A:$K,COLUMN('Hospitalisation Details'!H1021),FALSE)</f>
        <v>Tier - 3</v>
      </c>
      <c r="P1022" t="str">
        <f>VLOOKUP($A1022,'Hospitalisation Details'!$A:$K,COLUMN('Hospitalisation Details'!I1021),FALSE)</f>
        <v>R1012</v>
      </c>
      <c r="Q1022">
        <f>VLOOKUP($A1022,'Hospitalisation Details'!$A:$K,COLUMN('Hospitalisation Details'!K1021),FALSE)</f>
        <v>26</v>
      </c>
    </row>
    <row r="1023" spans="1:17" ht="15.75" x14ac:dyDescent="0.25">
      <c r="A1023" s="6" t="s">
        <v>1063</v>
      </c>
      <c r="B1023" t="str">
        <f>VLOOKUP(A1023,'Customer Names'!A:E,COLUMN('Customer Names'!D1022),FALSE)</f>
        <v>Ms. Claudia</v>
      </c>
      <c r="C1023">
        <f>VLOOKUP($A1023,'Medical Examinations'!$A:$J,COLUMN('Medical Examinations'!B1022),FALSE)</f>
        <v>41.04</v>
      </c>
      <c r="D1023">
        <f>VLOOKUP($A1023,'Medical Examinations'!$A:$J,COLUMN('Medical Examinations'!C1022),FALSE)</f>
        <v>5.59</v>
      </c>
      <c r="E1023" t="str">
        <f>VLOOKUP($A1023,'Medical Examinations'!$A:$J,COLUMN('Medical Examinations'!D1022),FALSE)</f>
        <v>No</v>
      </c>
      <c r="F1023" t="str">
        <f>VLOOKUP($A1023,'Medical Examinations'!$A:$J,COLUMN('Medical Examinations'!E1022),FALSE)</f>
        <v>No</v>
      </c>
      <c r="G1023" t="str">
        <f>VLOOKUP($A1023,'Medical Examinations'!$A:$J,COLUMN('Medical Examinations'!F1022),FALSE)</f>
        <v>No</v>
      </c>
      <c r="H1023">
        <f>VLOOKUP($A1023,'Medical Examinations'!$A:$J,COLUMN('Medical Examinations'!G1022),FALSE)</f>
        <v>0</v>
      </c>
      <c r="I1023" t="str">
        <f>VLOOKUP($A1023,'Medical Examinations'!$A:$J,COLUMN('Medical Examinations'!H1022),FALSE)</f>
        <v>No</v>
      </c>
      <c r="J1023" t="str">
        <f>VLOOKUP($A1023,'Medical Examinations'!$A:$J,COLUMN('Medical Examinations'!I1022),FALSE)</f>
        <v>Obesity</v>
      </c>
      <c r="K1023" t="str">
        <f>VLOOKUP($A1023,'Medical Examinations'!$A:$J,COLUMN('Medical Examinations'!J1022),FALSE)</f>
        <v>Normal</v>
      </c>
      <c r="L1023" s="30">
        <f>VLOOKUP($A1023,'Hospitalisation Details'!$A:$K,COLUMN('Hospitalisation Details'!J1022),FALSE)</f>
        <v>33415</v>
      </c>
      <c r="M1023" s="23">
        <f>VLOOKUP($A1023,'Hospitalisation Details'!$A:$K,COLUMN('Hospitalisation Details'!F1022),FALSE)</f>
        <v>11018.05</v>
      </c>
      <c r="N1023" t="str">
        <f>VLOOKUP($A1023,'Hospitalisation Details'!$A:$K,COLUMN('Hospitalisation Details'!G1022),FALSE)</f>
        <v>Tier - 3</v>
      </c>
      <c r="O1023" t="str">
        <f>VLOOKUP($A1023,'Hospitalisation Details'!$A:$K,COLUMN('Hospitalisation Details'!H1022),FALSE)</f>
        <v>Tier - 2</v>
      </c>
      <c r="P1023" t="str">
        <f>VLOOKUP($A1023,'Hospitalisation Details'!$A:$K,COLUMN('Hospitalisation Details'!I1022),FALSE)</f>
        <v>R1012</v>
      </c>
      <c r="Q1023">
        <f>VLOOKUP($A1023,'Hospitalisation Details'!$A:$K,COLUMN('Hospitalisation Details'!K1022),FALSE)</f>
        <v>31</v>
      </c>
    </row>
    <row r="1024" spans="1:17" ht="15.75" x14ac:dyDescent="0.25">
      <c r="A1024" s="6" t="s">
        <v>1064</v>
      </c>
      <c r="B1024" t="str">
        <f>VLOOKUP(A1024,'Customer Names'!A:E,COLUMN('Customer Names'!D1023),FALSE)</f>
        <v>Ms. Jessica</v>
      </c>
      <c r="C1024">
        <f>VLOOKUP($A1024,'Medical Examinations'!$A:$J,COLUMN('Medical Examinations'!B1023),FALSE)</f>
        <v>27.93</v>
      </c>
      <c r="D1024">
        <f>VLOOKUP($A1024,'Medical Examinations'!$A:$J,COLUMN('Medical Examinations'!C1023),FALSE)</f>
        <v>9.9600000000000009</v>
      </c>
      <c r="E1024" t="str">
        <f>VLOOKUP($A1024,'Medical Examinations'!$A:$J,COLUMN('Medical Examinations'!D1023),FALSE)</f>
        <v>No</v>
      </c>
      <c r="F1024" t="str">
        <f>VLOOKUP($A1024,'Medical Examinations'!$A:$J,COLUMN('Medical Examinations'!E1023),FALSE)</f>
        <v>No</v>
      </c>
      <c r="G1024" t="str">
        <f>VLOOKUP($A1024,'Medical Examinations'!$A:$J,COLUMN('Medical Examinations'!F1023),FALSE)</f>
        <v>No</v>
      </c>
      <c r="H1024">
        <f>VLOOKUP($A1024,'Medical Examinations'!$A:$J,COLUMN('Medical Examinations'!G1023),FALSE)</f>
        <v>0</v>
      </c>
      <c r="I1024" t="str">
        <f>VLOOKUP($A1024,'Medical Examinations'!$A:$J,COLUMN('Medical Examinations'!H1023),FALSE)</f>
        <v>No</v>
      </c>
      <c r="J1024" t="str">
        <f>VLOOKUP($A1024,'Medical Examinations'!$A:$J,COLUMN('Medical Examinations'!I1023),FALSE)</f>
        <v>Overweight</v>
      </c>
      <c r="K1024" t="str">
        <f>VLOOKUP($A1024,'Medical Examinations'!$A:$J,COLUMN('Medical Examinations'!J1023),FALSE)</f>
        <v>Diabetes</v>
      </c>
      <c r="L1024" s="30">
        <f>VLOOKUP($A1024,'Hospitalisation Details'!$A:$K,COLUMN('Hospitalisation Details'!J1023),FALSE)</f>
        <v>27378</v>
      </c>
      <c r="M1024" s="23">
        <f>VLOOKUP($A1024,'Hospitalisation Details'!$A:$K,COLUMN('Hospitalisation Details'!F1023),FALSE)</f>
        <v>11015.17</v>
      </c>
      <c r="N1024" t="str">
        <f>VLOOKUP($A1024,'Hospitalisation Details'!$A:$K,COLUMN('Hospitalisation Details'!G1023),FALSE)</f>
        <v>Tier - 3</v>
      </c>
      <c r="O1024" t="str">
        <f>VLOOKUP($A1024,'Hospitalisation Details'!$A:$K,COLUMN('Hospitalisation Details'!H1023),FALSE)</f>
        <v>Tier - 1</v>
      </c>
      <c r="P1024" t="str">
        <f>VLOOKUP($A1024,'Hospitalisation Details'!$A:$K,COLUMN('Hospitalisation Details'!I1023),FALSE)</f>
        <v>R1012</v>
      </c>
      <c r="Q1024">
        <f>VLOOKUP($A1024,'Hospitalisation Details'!$A:$K,COLUMN('Hospitalisation Details'!K1023),FALSE)</f>
        <v>48</v>
      </c>
    </row>
    <row r="1025" spans="1:17" ht="15.75" x14ac:dyDescent="0.25">
      <c r="A1025" s="6" t="s">
        <v>1065</v>
      </c>
      <c r="B1025" t="str">
        <f>VLOOKUP(A1025,'Customer Names'!A:E,COLUMN('Customer Names'!D1024),FALSE)</f>
        <v>Mr. Billy</v>
      </c>
      <c r="C1025">
        <f>VLOOKUP($A1025,'Medical Examinations'!$A:$J,COLUMN('Medical Examinations'!B1024),FALSE)</f>
        <v>21.01</v>
      </c>
      <c r="D1025">
        <f>VLOOKUP($A1025,'Medical Examinations'!$A:$J,COLUMN('Medical Examinations'!C1024),FALSE)</f>
        <v>7.37</v>
      </c>
      <c r="E1025" t="str">
        <f>VLOOKUP($A1025,'Medical Examinations'!$A:$J,COLUMN('Medical Examinations'!D1024),FALSE)</f>
        <v>No</v>
      </c>
      <c r="F1025" t="str">
        <f>VLOOKUP($A1025,'Medical Examinations'!$A:$J,COLUMN('Medical Examinations'!E1024),FALSE)</f>
        <v>No</v>
      </c>
      <c r="G1025" t="str">
        <f>VLOOKUP($A1025,'Medical Examinations'!$A:$J,COLUMN('Medical Examinations'!F1024),FALSE)</f>
        <v>No</v>
      </c>
      <c r="H1025">
        <f>VLOOKUP($A1025,'Medical Examinations'!$A:$J,COLUMN('Medical Examinations'!G1024),FALSE)</f>
        <v>0</v>
      </c>
      <c r="I1025" t="str">
        <f>VLOOKUP($A1025,'Medical Examinations'!$A:$J,COLUMN('Medical Examinations'!H1024),FALSE)</f>
        <v>No</v>
      </c>
      <c r="J1025" t="str">
        <f>VLOOKUP($A1025,'Medical Examinations'!$A:$J,COLUMN('Medical Examinations'!I1024),FALSE)</f>
        <v>Healthy Weight</v>
      </c>
      <c r="K1025" t="str">
        <f>VLOOKUP($A1025,'Medical Examinations'!$A:$J,COLUMN('Medical Examinations'!J1024),FALSE)</f>
        <v>Diabetes</v>
      </c>
      <c r="L1025" s="30">
        <f>VLOOKUP($A1025,'Hospitalisation Details'!$A:$K,COLUMN('Hospitalisation Details'!J1024),FALSE)</f>
        <v>25135</v>
      </c>
      <c r="M1025" s="23">
        <f>VLOOKUP($A1025,'Hospitalisation Details'!$A:$K,COLUMN('Hospitalisation Details'!F1024),FALSE)</f>
        <v>11013.71</v>
      </c>
      <c r="N1025" t="str">
        <f>VLOOKUP($A1025,'Hospitalisation Details'!$A:$K,COLUMN('Hospitalisation Details'!G1024),FALSE)</f>
        <v>Tier - 3</v>
      </c>
      <c r="O1025" t="str">
        <f>VLOOKUP($A1025,'Hospitalisation Details'!$A:$K,COLUMN('Hospitalisation Details'!H1024),FALSE)</f>
        <v>Tier - 1</v>
      </c>
      <c r="P1025" t="str">
        <f>VLOOKUP($A1025,'Hospitalisation Details'!$A:$K,COLUMN('Hospitalisation Details'!I1024),FALSE)</f>
        <v>R1013</v>
      </c>
      <c r="Q1025">
        <f>VLOOKUP($A1025,'Hospitalisation Details'!$A:$K,COLUMN('Hospitalisation Details'!K1024),FALSE)</f>
        <v>54</v>
      </c>
    </row>
    <row r="1026" spans="1:17" ht="15.75" x14ac:dyDescent="0.25">
      <c r="A1026" s="6" t="s">
        <v>1066</v>
      </c>
      <c r="B1026" t="str">
        <f>VLOOKUP(A1026,'Customer Names'!A:E,COLUMN('Customer Names'!D1025),FALSE)</f>
        <v>Mr. David</v>
      </c>
      <c r="C1026">
        <f>VLOOKUP($A1026,'Medical Examinations'!$A:$J,COLUMN('Medical Examinations'!B1025),FALSE)</f>
        <v>52.37</v>
      </c>
      <c r="D1026">
        <f>VLOOKUP($A1026,'Medical Examinations'!$A:$J,COLUMN('Medical Examinations'!C1025),FALSE)</f>
        <v>5.0599999999999996</v>
      </c>
      <c r="E1026" t="str">
        <f>VLOOKUP($A1026,'Medical Examinations'!$A:$J,COLUMN('Medical Examinations'!D1025),FALSE)</f>
        <v>Yes</v>
      </c>
      <c r="F1026" t="str">
        <f>VLOOKUP($A1026,'Medical Examinations'!$A:$J,COLUMN('Medical Examinations'!E1025),FALSE)</f>
        <v>Yes</v>
      </c>
      <c r="G1026" t="str">
        <f>VLOOKUP($A1026,'Medical Examinations'!$A:$J,COLUMN('Medical Examinations'!F1025),FALSE)</f>
        <v>No</v>
      </c>
      <c r="H1026">
        <f>VLOOKUP($A1026,'Medical Examinations'!$A:$J,COLUMN('Medical Examinations'!G1025),FALSE)</f>
        <v>2</v>
      </c>
      <c r="I1026" t="str">
        <f>VLOOKUP($A1026,'Medical Examinations'!$A:$J,COLUMN('Medical Examinations'!H1025),FALSE)</f>
        <v>No</v>
      </c>
      <c r="J1026" t="str">
        <f>VLOOKUP($A1026,'Medical Examinations'!$A:$J,COLUMN('Medical Examinations'!I1025),FALSE)</f>
        <v>Obesity</v>
      </c>
      <c r="K1026" t="str">
        <f>VLOOKUP($A1026,'Medical Examinations'!$A:$J,COLUMN('Medical Examinations'!J1025),FALSE)</f>
        <v>Normal</v>
      </c>
      <c r="L1026" s="30">
        <f>VLOOKUP($A1026,'Hospitalisation Details'!$A:$K,COLUMN('Hospitalisation Details'!J1025),FALSE)</f>
        <v>36786</v>
      </c>
      <c r="M1026" s="23">
        <f>VLOOKUP($A1026,'Hospitalisation Details'!$A:$K,COLUMN('Hospitalisation Details'!F1025),FALSE)</f>
        <v>10991.58</v>
      </c>
      <c r="N1026" t="str">
        <f>VLOOKUP($A1026,'Hospitalisation Details'!$A:$K,COLUMN('Hospitalisation Details'!G1025),FALSE)</f>
        <v>Tier - 3</v>
      </c>
      <c r="O1026" t="str">
        <f>VLOOKUP($A1026,'Hospitalisation Details'!$A:$K,COLUMN('Hospitalisation Details'!H1025),FALSE)</f>
        <v>Tier - 3</v>
      </c>
      <c r="P1026" t="str">
        <f>VLOOKUP($A1026,'Hospitalisation Details'!$A:$K,COLUMN('Hospitalisation Details'!I1025),FALSE)</f>
        <v>R1012</v>
      </c>
      <c r="Q1026">
        <f>VLOOKUP($A1026,'Hospitalisation Details'!$A:$K,COLUMN('Hospitalisation Details'!K1025),FALSE)</f>
        <v>22</v>
      </c>
    </row>
    <row r="1027" spans="1:17" ht="15.75" x14ac:dyDescent="0.25">
      <c r="A1027" s="6" t="s">
        <v>1067</v>
      </c>
      <c r="B1027" t="str">
        <f>VLOOKUP(A1027,'Customer Names'!A:E,COLUMN('Customer Names'!D1026),FALSE)</f>
        <v>Mr. Tim</v>
      </c>
      <c r="C1027">
        <f>VLOOKUP($A1027,'Medical Examinations'!$A:$J,COLUMN('Medical Examinations'!B1026),FALSE)</f>
        <v>40.369999999999997</v>
      </c>
      <c r="D1027">
        <f>VLOOKUP($A1027,'Medical Examinations'!$A:$J,COLUMN('Medical Examinations'!C1026),FALSE)</f>
        <v>8.2100000000000009</v>
      </c>
      <c r="E1027" t="str">
        <f>VLOOKUP($A1027,'Medical Examinations'!$A:$J,COLUMN('Medical Examinations'!D1026),FALSE)</f>
        <v>No</v>
      </c>
      <c r="F1027" t="str">
        <f>VLOOKUP($A1027,'Medical Examinations'!$A:$J,COLUMN('Medical Examinations'!E1026),FALSE)</f>
        <v>No</v>
      </c>
      <c r="G1027" t="str">
        <f>VLOOKUP($A1027,'Medical Examinations'!$A:$J,COLUMN('Medical Examinations'!F1026),FALSE)</f>
        <v>No</v>
      </c>
      <c r="H1027">
        <f>VLOOKUP($A1027,'Medical Examinations'!$A:$J,COLUMN('Medical Examinations'!G1026),FALSE)</f>
        <v>0</v>
      </c>
      <c r="I1027" t="str">
        <f>VLOOKUP($A1027,'Medical Examinations'!$A:$J,COLUMN('Medical Examinations'!H1026),FALSE)</f>
        <v>No</v>
      </c>
      <c r="J1027" t="str">
        <f>VLOOKUP($A1027,'Medical Examinations'!$A:$J,COLUMN('Medical Examinations'!I1026),FALSE)</f>
        <v>Obesity</v>
      </c>
      <c r="K1027" t="str">
        <f>VLOOKUP($A1027,'Medical Examinations'!$A:$J,COLUMN('Medical Examinations'!J1026),FALSE)</f>
        <v>Diabetes</v>
      </c>
      <c r="L1027" s="30">
        <f>VLOOKUP($A1027,'Hospitalisation Details'!$A:$K,COLUMN('Hospitalisation Details'!J1026),FALSE)</f>
        <v>24094</v>
      </c>
      <c r="M1027" s="23">
        <f>VLOOKUP($A1027,'Hospitalisation Details'!$A:$K,COLUMN('Hospitalisation Details'!F1026),FALSE)</f>
        <v>10982.5</v>
      </c>
      <c r="N1027" t="str">
        <f>VLOOKUP($A1027,'Hospitalisation Details'!$A:$K,COLUMN('Hospitalisation Details'!G1026),FALSE)</f>
        <v>Tier - 3</v>
      </c>
      <c r="O1027" t="str">
        <f>VLOOKUP($A1027,'Hospitalisation Details'!$A:$K,COLUMN('Hospitalisation Details'!H1026),FALSE)</f>
        <v>Tier - 3</v>
      </c>
      <c r="P1027" t="str">
        <f>VLOOKUP($A1027,'Hospitalisation Details'!$A:$K,COLUMN('Hospitalisation Details'!I1026),FALSE)</f>
        <v>R1013</v>
      </c>
      <c r="Q1027">
        <f>VLOOKUP($A1027,'Hospitalisation Details'!$A:$K,COLUMN('Hospitalisation Details'!K1026),FALSE)</f>
        <v>57</v>
      </c>
    </row>
    <row r="1028" spans="1:17" ht="15.75" x14ac:dyDescent="0.25">
      <c r="A1028" s="6" t="s">
        <v>1068</v>
      </c>
      <c r="B1028" t="str">
        <f>VLOOKUP(A1028,'Customer Names'!A:E,COLUMN('Customer Names'!D1027),FALSE)</f>
        <v>Ms. Emma</v>
      </c>
      <c r="C1028">
        <f>VLOOKUP($A1028,'Medical Examinations'!$A:$J,COLUMN('Medical Examinations'!B1027),FALSE)</f>
        <v>41.47</v>
      </c>
      <c r="D1028">
        <f>VLOOKUP($A1028,'Medical Examinations'!$A:$J,COLUMN('Medical Examinations'!C1027),FALSE)</f>
        <v>10.34</v>
      </c>
      <c r="E1028" t="str">
        <f>VLOOKUP($A1028,'Medical Examinations'!$A:$J,COLUMN('Medical Examinations'!D1027),FALSE)</f>
        <v>No</v>
      </c>
      <c r="F1028" t="str">
        <f>VLOOKUP($A1028,'Medical Examinations'!$A:$J,COLUMN('Medical Examinations'!E1027),FALSE)</f>
        <v>No</v>
      </c>
      <c r="G1028" t="str">
        <f>VLOOKUP($A1028,'Medical Examinations'!$A:$J,COLUMN('Medical Examinations'!F1027),FALSE)</f>
        <v>No</v>
      </c>
      <c r="H1028">
        <f>VLOOKUP($A1028,'Medical Examinations'!$A:$J,COLUMN('Medical Examinations'!G1027),FALSE)</f>
        <v>2</v>
      </c>
      <c r="I1028" t="str">
        <f>VLOOKUP($A1028,'Medical Examinations'!$A:$J,COLUMN('Medical Examinations'!H1027),FALSE)</f>
        <v>No</v>
      </c>
      <c r="J1028" t="str">
        <f>VLOOKUP($A1028,'Medical Examinations'!$A:$J,COLUMN('Medical Examinations'!I1027),FALSE)</f>
        <v>Obesity</v>
      </c>
      <c r="K1028" t="str">
        <f>VLOOKUP($A1028,'Medical Examinations'!$A:$J,COLUMN('Medical Examinations'!J1027),FALSE)</f>
        <v>Diabetes</v>
      </c>
      <c r="L1028" s="30">
        <f>VLOOKUP($A1028,'Hospitalisation Details'!$A:$K,COLUMN('Hospitalisation Details'!J1027),FALSE)</f>
        <v>26958</v>
      </c>
      <c r="M1028" s="23">
        <f>VLOOKUP($A1028,'Hospitalisation Details'!$A:$K,COLUMN('Hospitalisation Details'!F1027),FALSE)</f>
        <v>10977.21</v>
      </c>
      <c r="N1028" t="str">
        <f>VLOOKUP($A1028,'Hospitalisation Details'!$A:$K,COLUMN('Hospitalisation Details'!G1027),FALSE)</f>
        <v>Tier - 3</v>
      </c>
      <c r="O1028" t="str">
        <f>VLOOKUP($A1028,'Hospitalisation Details'!$A:$K,COLUMN('Hospitalisation Details'!H1027),FALSE)</f>
        <v>Tier - 1</v>
      </c>
      <c r="P1028" t="str">
        <f>VLOOKUP($A1028,'Hospitalisation Details'!$A:$K,COLUMN('Hospitalisation Details'!I1027),FALSE)</f>
        <v>R1013</v>
      </c>
      <c r="Q1028">
        <f>VLOOKUP($A1028,'Hospitalisation Details'!$A:$K,COLUMN('Hospitalisation Details'!K1027),FALSE)</f>
        <v>49</v>
      </c>
    </row>
    <row r="1029" spans="1:17" ht="15.75" x14ac:dyDescent="0.25">
      <c r="A1029" s="6" t="s">
        <v>1069</v>
      </c>
      <c r="B1029" t="str">
        <f>VLOOKUP(A1029,'Customer Names'!A:E,COLUMN('Customer Names'!D1028),FALSE)</f>
        <v>Mr. Tim</v>
      </c>
      <c r="C1029">
        <f>VLOOKUP($A1029,'Medical Examinations'!$A:$J,COLUMN('Medical Examinations'!B1028),FALSE)</f>
        <v>33.725000000000001</v>
      </c>
      <c r="D1029">
        <f>VLOOKUP($A1029,'Medical Examinations'!$A:$J,COLUMN('Medical Examinations'!C1028),FALSE)</f>
        <v>5.51</v>
      </c>
      <c r="E1029" t="str">
        <f>VLOOKUP($A1029,'Medical Examinations'!$A:$J,COLUMN('Medical Examinations'!D1028),FALSE)</f>
        <v>Yes</v>
      </c>
      <c r="F1029" t="str">
        <f>VLOOKUP($A1029,'Medical Examinations'!$A:$J,COLUMN('Medical Examinations'!E1028),FALSE)</f>
        <v>No</v>
      </c>
      <c r="G1029" t="str">
        <f>VLOOKUP($A1029,'Medical Examinations'!$A:$J,COLUMN('Medical Examinations'!F1028),FALSE)</f>
        <v>No</v>
      </c>
      <c r="H1029">
        <f>VLOOKUP($A1029,'Medical Examinations'!$A:$J,COLUMN('Medical Examinations'!G1028),FALSE)</f>
        <v>2</v>
      </c>
      <c r="I1029" t="str">
        <f>VLOOKUP($A1029,'Medical Examinations'!$A:$J,COLUMN('Medical Examinations'!H1028),FALSE)</f>
        <v>No</v>
      </c>
      <c r="J1029" t="str">
        <f>VLOOKUP($A1029,'Medical Examinations'!$A:$J,COLUMN('Medical Examinations'!I1028),FALSE)</f>
        <v>Obesity</v>
      </c>
      <c r="K1029" t="str">
        <f>VLOOKUP($A1029,'Medical Examinations'!$A:$J,COLUMN('Medical Examinations'!J1028),FALSE)</f>
        <v>Normal</v>
      </c>
      <c r="L1029" s="30">
        <f>VLOOKUP($A1029,'Hospitalisation Details'!$A:$K,COLUMN('Hospitalisation Details'!J1028),FALSE)</f>
        <v>24297</v>
      </c>
      <c r="M1029" s="23">
        <f>VLOOKUP($A1029,'Hospitalisation Details'!$A:$K,COLUMN('Hospitalisation Details'!F1028),FALSE)</f>
        <v>10976.25</v>
      </c>
      <c r="N1029" t="str">
        <f>VLOOKUP($A1029,'Hospitalisation Details'!$A:$K,COLUMN('Hospitalisation Details'!G1028),FALSE)</f>
        <v>Tier - 3</v>
      </c>
      <c r="O1029" t="str">
        <f>VLOOKUP($A1029,'Hospitalisation Details'!$A:$K,COLUMN('Hospitalisation Details'!H1028),FALSE)</f>
        <v>Tier - 2</v>
      </c>
      <c r="P1029" t="str">
        <f>VLOOKUP($A1029,'Hospitalisation Details'!$A:$K,COLUMN('Hospitalisation Details'!I1028),FALSE)</f>
        <v>R1012</v>
      </c>
      <c r="Q1029">
        <f>VLOOKUP($A1029,'Hospitalisation Details'!$A:$K,COLUMN('Hospitalisation Details'!K1028),FALSE)</f>
        <v>56</v>
      </c>
    </row>
    <row r="1030" spans="1:17" ht="15.75" x14ac:dyDescent="0.25">
      <c r="A1030" s="6" t="s">
        <v>1070</v>
      </c>
      <c r="B1030" t="str">
        <f>VLOOKUP(A1030,'Customer Names'!A:E,COLUMN('Customer Names'!D1029),FALSE)</f>
        <v>Mr. Patrick</v>
      </c>
      <c r="C1030">
        <f>VLOOKUP($A1030,'Medical Examinations'!$A:$J,COLUMN('Medical Examinations'!B1029),FALSE)</f>
        <v>28.1</v>
      </c>
      <c r="D1030">
        <f>VLOOKUP($A1030,'Medical Examinations'!$A:$J,COLUMN('Medical Examinations'!C1029),FALSE)</f>
        <v>11.2</v>
      </c>
      <c r="E1030" t="str">
        <f>VLOOKUP($A1030,'Medical Examinations'!$A:$J,COLUMN('Medical Examinations'!D1029),FALSE)</f>
        <v>No</v>
      </c>
      <c r="F1030" t="str">
        <f>VLOOKUP($A1030,'Medical Examinations'!$A:$J,COLUMN('Medical Examinations'!E1029),FALSE)</f>
        <v>No</v>
      </c>
      <c r="G1030" t="str">
        <f>VLOOKUP($A1030,'Medical Examinations'!$A:$J,COLUMN('Medical Examinations'!F1029),FALSE)</f>
        <v>No</v>
      </c>
      <c r="H1030">
        <f>VLOOKUP($A1030,'Medical Examinations'!$A:$J,COLUMN('Medical Examinations'!G1029),FALSE)</f>
        <v>0</v>
      </c>
      <c r="I1030" t="str">
        <f>VLOOKUP($A1030,'Medical Examinations'!$A:$J,COLUMN('Medical Examinations'!H1029),FALSE)</f>
        <v>No</v>
      </c>
      <c r="J1030" t="str">
        <f>VLOOKUP($A1030,'Medical Examinations'!$A:$J,COLUMN('Medical Examinations'!I1029),FALSE)</f>
        <v>Overweight</v>
      </c>
      <c r="K1030" t="str">
        <f>VLOOKUP($A1030,'Medical Examinations'!$A:$J,COLUMN('Medical Examinations'!J1029),FALSE)</f>
        <v>Diabetes</v>
      </c>
      <c r="L1030" s="30">
        <f>VLOOKUP($A1030,'Hospitalisation Details'!$A:$K,COLUMN('Hospitalisation Details'!J1029),FALSE)</f>
        <v>23912</v>
      </c>
      <c r="M1030" s="23">
        <f>VLOOKUP($A1030,'Hospitalisation Details'!$A:$K,COLUMN('Hospitalisation Details'!F1029),FALSE)</f>
        <v>10965.45</v>
      </c>
      <c r="N1030" t="str">
        <f>VLOOKUP($A1030,'Hospitalisation Details'!$A:$K,COLUMN('Hospitalisation Details'!G1029),FALSE)</f>
        <v>Tier - 3</v>
      </c>
      <c r="O1030" t="str">
        <f>VLOOKUP($A1030,'Hospitalisation Details'!$A:$K,COLUMN('Hospitalisation Details'!H1029),FALSE)</f>
        <v>Tier - 2</v>
      </c>
      <c r="P1030" t="str">
        <f>VLOOKUP($A1030,'Hospitalisation Details'!$A:$K,COLUMN('Hospitalisation Details'!I1029),FALSE)</f>
        <v>R1011</v>
      </c>
      <c r="Q1030">
        <f>VLOOKUP($A1030,'Hospitalisation Details'!$A:$K,COLUMN('Hospitalisation Details'!K1029),FALSE)</f>
        <v>57</v>
      </c>
    </row>
    <row r="1031" spans="1:17" ht="15.75" x14ac:dyDescent="0.25">
      <c r="A1031" s="6" t="s">
        <v>1071</v>
      </c>
      <c r="B1031" t="str">
        <f>VLOOKUP(A1031,'Customer Names'!A:E,COLUMN('Customer Names'!D1030),FALSE)</f>
        <v>Ms. Bridget</v>
      </c>
      <c r="C1031">
        <f>VLOOKUP($A1031,'Medical Examinations'!$A:$J,COLUMN('Medical Examinations'!B1030),FALSE)</f>
        <v>37.43</v>
      </c>
      <c r="D1031">
        <f>VLOOKUP($A1031,'Medical Examinations'!$A:$J,COLUMN('Medical Examinations'!C1030),FALSE)</f>
        <v>4.3499999999999996</v>
      </c>
      <c r="E1031" t="str">
        <f>VLOOKUP($A1031,'Medical Examinations'!$A:$J,COLUMN('Medical Examinations'!D1030),FALSE)</f>
        <v>Yes</v>
      </c>
      <c r="F1031" t="str">
        <f>VLOOKUP($A1031,'Medical Examinations'!$A:$J,COLUMN('Medical Examinations'!E1030),FALSE)</f>
        <v>No</v>
      </c>
      <c r="G1031" t="str">
        <f>VLOOKUP($A1031,'Medical Examinations'!$A:$J,COLUMN('Medical Examinations'!F1030),FALSE)</f>
        <v>Yes</v>
      </c>
      <c r="H1031">
        <f>VLOOKUP($A1031,'Medical Examinations'!$A:$J,COLUMN('Medical Examinations'!G1030),FALSE)</f>
        <v>1</v>
      </c>
      <c r="I1031" t="str">
        <f>VLOOKUP($A1031,'Medical Examinations'!$A:$J,COLUMN('Medical Examinations'!H1030),FALSE)</f>
        <v>No</v>
      </c>
      <c r="J1031" t="str">
        <f>VLOOKUP($A1031,'Medical Examinations'!$A:$J,COLUMN('Medical Examinations'!I1030),FALSE)</f>
        <v>Obesity</v>
      </c>
      <c r="K1031" t="str">
        <f>VLOOKUP($A1031,'Medical Examinations'!$A:$J,COLUMN('Medical Examinations'!J1030),FALSE)</f>
        <v>Normal</v>
      </c>
      <c r="L1031" s="30">
        <f>VLOOKUP($A1031,'Hospitalisation Details'!$A:$K,COLUMN('Hospitalisation Details'!J1030),FALSE)</f>
        <v>25429</v>
      </c>
      <c r="M1031" s="23">
        <f>VLOOKUP($A1031,'Hospitalisation Details'!$A:$K,COLUMN('Hospitalisation Details'!F1030),FALSE)</f>
        <v>10959.69</v>
      </c>
      <c r="N1031" t="str">
        <f>VLOOKUP($A1031,'Hospitalisation Details'!$A:$K,COLUMN('Hospitalisation Details'!G1030),FALSE)</f>
        <v>Tier - 3</v>
      </c>
      <c r="O1031" t="str">
        <f>VLOOKUP($A1031,'Hospitalisation Details'!$A:$K,COLUMN('Hospitalisation Details'!H1030),FALSE)</f>
        <v>Tier - 3</v>
      </c>
      <c r="P1031" t="str">
        <f>VLOOKUP($A1031,'Hospitalisation Details'!$A:$K,COLUMN('Hospitalisation Details'!I1030),FALSE)</f>
        <v>R1012</v>
      </c>
      <c r="Q1031">
        <f>VLOOKUP($A1031,'Hospitalisation Details'!$A:$K,COLUMN('Hospitalisation Details'!K1030),FALSE)</f>
        <v>53</v>
      </c>
    </row>
    <row r="1032" spans="1:17" ht="15.75" x14ac:dyDescent="0.25">
      <c r="A1032" s="6" t="s">
        <v>1072</v>
      </c>
      <c r="B1032" t="str">
        <f>VLOOKUP(A1032,'Customer Names'!A:E,COLUMN('Customer Names'!D1031),FALSE)</f>
        <v>Mr. Gabriel</v>
      </c>
      <c r="C1032">
        <f>VLOOKUP($A1032,'Medical Examinations'!$A:$J,COLUMN('Medical Examinations'!B1031),FALSE)</f>
        <v>23.7</v>
      </c>
      <c r="D1032">
        <f>VLOOKUP($A1032,'Medical Examinations'!$A:$J,COLUMN('Medical Examinations'!C1031),FALSE)</f>
        <v>10.45</v>
      </c>
      <c r="E1032" t="str">
        <f>VLOOKUP($A1032,'Medical Examinations'!$A:$J,COLUMN('Medical Examinations'!D1031),FALSE)</f>
        <v>No</v>
      </c>
      <c r="F1032" t="str">
        <f>VLOOKUP($A1032,'Medical Examinations'!$A:$J,COLUMN('Medical Examinations'!E1031),FALSE)</f>
        <v>No</v>
      </c>
      <c r="G1032" t="str">
        <f>VLOOKUP($A1032,'Medical Examinations'!$A:$J,COLUMN('Medical Examinations'!F1031),FALSE)</f>
        <v>No</v>
      </c>
      <c r="H1032">
        <f>VLOOKUP($A1032,'Medical Examinations'!$A:$J,COLUMN('Medical Examinations'!G1031),FALSE)</f>
        <v>0</v>
      </c>
      <c r="I1032" t="str">
        <f>VLOOKUP($A1032,'Medical Examinations'!$A:$J,COLUMN('Medical Examinations'!H1031),FALSE)</f>
        <v>No</v>
      </c>
      <c r="J1032" t="str">
        <f>VLOOKUP($A1032,'Medical Examinations'!$A:$J,COLUMN('Medical Examinations'!I1031),FALSE)</f>
        <v>Healthy Weight</v>
      </c>
      <c r="K1032" t="str">
        <f>VLOOKUP($A1032,'Medical Examinations'!$A:$J,COLUMN('Medical Examinations'!J1031),FALSE)</f>
        <v>Diabetes</v>
      </c>
      <c r="L1032" s="30">
        <f>VLOOKUP($A1032,'Hospitalisation Details'!$A:$K,COLUMN('Hospitalisation Details'!J1031),FALSE)</f>
        <v>24080</v>
      </c>
      <c r="M1032" s="23">
        <f>VLOOKUP($A1032,'Hospitalisation Details'!$A:$K,COLUMN('Hospitalisation Details'!F1031),FALSE)</f>
        <v>10959.33</v>
      </c>
      <c r="N1032" t="str">
        <f>VLOOKUP($A1032,'Hospitalisation Details'!$A:$K,COLUMN('Hospitalisation Details'!G1031),FALSE)</f>
        <v>Tier - 3</v>
      </c>
      <c r="O1032" t="str">
        <f>VLOOKUP($A1032,'Hospitalisation Details'!$A:$K,COLUMN('Hospitalisation Details'!H1031),FALSE)</f>
        <v>Tier - 3</v>
      </c>
      <c r="P1032" t="str">
        <f>VLOOKUP($A1032,'Hospitalisation Details'!$A:$K,COLUMN('Hospitalisation Details'!I1031),FALSE)</f>
        <v>R1011</v>
      </c>
      <c r="Q1032">
        <f>VLOOKUP($A1032,'Hospitalisation Details'!$A:$K,COLUMN('Hospitalisation Details'!K1031),FALSE)</f>
        <v>57</v>
      </c>
    </row>
    <row r="1033" spans="1:17" ht="15.75" x14ac:dyDescent="0.25">
      <c r="A1033" s="6" t="s">
        <v>1073</v>
      </c>
      <c r="B1033" t="str">
        <f>VLOOKUP(A1033,'Customer Names'!A:E,COLUMN('Customer Names'!D1032),FALSE)</f>
        <v>Ms. Natasha</v>
      </c>
      <c r="C1033">
        <f>VLOOKUP($A1033,'Medical Examinations'!$A:$J,COLUMN('Medical Examinations'!B1032),FALSE)</f>
        <v>24.795000000000002</v>
      </c>
      <c r="D1033">
        <f>VLOOKUP($A1033,'Medical Examinations'!$A:$J,COLUMN('Medical Examinations'!C1032),FALSE)</f>
        <v>4.07</v>
      </c>
      <c r="E1033" t="str">
        <f>VLOOKUP($A1033,'Medical Examinations'!$A:$J,COLUMN('Medical Examinations'!D1032),FALSE)</f>
        <v>Yes</v>
      </c>
      <c r="F1033" t="str">
        <f>VLOOKUP($A1033,'Medical Examinations'!$A:$J,COLUMN('Medical Examinations'!E1032),FALSE)</f>
        <v>No</v>
      </c>
      <c r="G1033" t="str">
        <f>VLOOKUP($A1033,'Medical Examinations'!$A:$J,COLUMN('Medical Examinations'!F1032),FALSE)</f>
        <v>Yes</v>
      </c>
      <c r="H1033">
        <f>VLOOKUP($A1033,'Medical Examinations'!$A:$J,COLUMN('Medical Examinations'!G1032),FALSE)</f>
        <v>1</v>
      </c>
      <c r="I1033" t="str">
        <f>VLOOKUP($A1033,'Medical Examinations'!$A:$J,COLUMN('Medical Examinations'!H1032),FALSE)</f>
        <v>No</v>
      </c>
      <c r="J1033" t="str">
        <f>VLOOKUP($A1033,'Medical Examinations'!$A:$J,COLUMN('Medical Examinations'!I1032),FALSE)</f>
        <v>Healthy Weight</v>
      </c>
      <c r="K1033" t="str">
        <f>VLOOKUP($A1033,'Medical Examinations'!$A:$J,COLUMN('Medical Examinations'!J1032),FALSE)</f>
        <v>Normal</v>
      </c>
      <c r="L1033" s="30">
        <f>VLOOKUP($A1033,'Hospitalisation Details'!$A:$K,COLUMN('Hospitalisation Details'!J1032),FALSE)</f>
        <v>25517</v>
      </c>
      <c r="M1033" s="23">
        <f>VLOOKUP($A1033,'Hospitalisation Details'!$A:$K,COLUMN('Hospitalisation Details'!F1032),FALSE)</f>
        <v>10942.13</v>
      </c>
      <c r="N1033" t="str">
        <f>VLOOKUP($A1033,'Hospitalisation Details'!$A:$K,COLUMN('Hospitalisation Details'!G1032),FALSE)</f>
        <v>Tier - 3</v>
      </c>
      <c r="O1033" t="str">
        <f>VLOOKUP($A1033,'Hospitalisation Details'!$A:$K,COLUMN('Hospitalisation Details'!H1032),FALSE)</f>
        <v>Tier - 3</v>
      </c>
      <c r="P1033" t="str">
        <f>VLOOKUP($A1033,'Hospitalisation Details'!$A:$K,COLUMN('Hospitalisation Details'!I1032),FALSE)</f>
        <v>R1012</v>
      </c>
      <c r="Q1033">
        <f>VLOOKUP($A1033,'Hospitalisation Details'!$A:$K,COLUMN('Hospitalisation Details'!K1032),FALSE)</f>
        <v>53</v>
      </c>
    </row>
    <row r="1034" spans="1:17" ht="15.75" x14ac:dyDescent="0.25">
      <c r="A1034" s="6" t="s">
        <v>1074</v>
      </c>
      <c r="B1034" t="str">
        <f>VLOOKUP(A1034,'Customer Names'!A:E,COLUMN('Customer Names'!D1033),FALSE)</f>
        <v>Ms. Abby</v>
      </c>
      <c r="C1034">
        <f>VLOOKUP($A1034,'Medical Examinations'!$A:$J,COLUMN('Medical Examinations'!B1033),FALSE)</f>
        <v>31.9</v>
      </c>
      <c r="D1034">
        <f>VLOOKUP($A1034,'Medical Examinations'!$A:$J,COLUMN('Medical Examinations'!C1033),FALSE)</f>
        <v>8.34</v>
      </c>
      <c r="E1034" t="str">
        <f>VLOOKUP($A1034,'Medical Examinations'!$A:$J,COLUMN('Medical Examinations'!D1033),FALSE)</f>
        <v>No</v>
      </c>
      <c r="F1034" t="str">
        <f>VLOOKUP($A1034,'Medical Examinations'!$A:$J,COLUMN('Medical Examinations'!E1033),FALSE)</f>
        <v>No</v>
      </c>
      <c r="G1034" t="str">
        <f>VLOOKUP($A1034,'Medical Examinations'!$A:$J,COLUMN('Medical Examinations'!F1033),FALSE)</f>
        <v>No</v>
      </c>
      <c r="H1034">
        <f>VLOOKUP($A1034,'Medical Examinations'!$A:$J,COLUMN('Medical Examinations'!G1033),FALSE)</f>
        <v>0</v>
      </c>
      <c r="I1034" t="str">
        <f>VLOOKUP($A1034,'Medical Examinations'!$A:$J,COLUMN('Medical Examinations'!H1033),FALSE)</f>
        <v>No</v>
      </c>
      <c r="J1034" t="str">
        <f>VLOOKUP($A1034,'Medical Examinations'!$A:$J,COLUMN('Medical Examinations'!I1033),FALSE)</f>
        <v>Obesity</v>
      </c>
      <c r="K1034" t="str">
        <f>VLOOKUP($A1034,'Medical Examinations'!$A:$J,COLUMN('Medical Examinations'!J1033),FALSE)</f>
        <v>Diabetes</v>
      </c>
      <c r="L1034" s="30">
        <f>VLOOKUP($A1034,'Hospitalisation Details'!$A:$K,COLUMN('Hospitalisation Details'!J1033),FALSE)</f>
        <v>25154</v>
      </c>
      <c r="M1034" s="23">
        <f>VLOOKUP($A1034,'Hospitalisation Details'!$A:$K,COLUMN('Hospitalisation Details'!F1033),FALSE)</f>
        <v>10928.85</v>
      </c>
      <c r="N1034" t="str">
        <f>VLOOKUP($A1034,'Hospitalisation Details'!$A:$K,COLUMN('Hospitalisation Details'!G1033),FALSE)</f>
        <v>Tier - 3</v>
      </c>
      <c r="O1034" t="str">
        <f>VLOOKUP($A1034,'Hospitalisation Details'!$A:$K,COLUMN('Hospitalisation Details'!H1033),FALSE)</f>
        <v>Tier - 3</v>
      </c>
      <c r="P1034" t="str">
        <f>VLOOKUP($A1034,'Hospitalisation Details'!$A:$K,COLUMN('Hospitalisation Details'!I1033),FALSE)</f>
        <v>R1013</v>
      </c>
      <c r="Q1034">
        <f>VLOOKUP($A1034,'Hospitalisation Details'!$A:$K,COLUMN('Hospitalisation Details'!K1033),FALSE)</f>
        <v>54</v>
      </c>
    </row>
    <row r="1035" spans="1:17" ht="15.75" x14ac:dyDescent="0.25">
      <c r="A1035" s="6" t="s">
        <v>1075</v>
      </c>
      <c r="B1035" t="str">
        <f>VLOOKUP(A1035,'Customer Names'!A:E,COLUMN('Customer Names'!D1034),FALSE)</f>
        <v>Ms. Michelle</v>
      </c>
      <c r="C1035">
        <f>VLOOKUP($A1035,'Medical Examinations'!$A:$J,COLUMN('Medical Examinations'!B1034),FALSE)</f>
        <v>32.68</v>
      </c>
      <c r="D1035">
        <f>VLOOKUP($A1035,'Medical Examinations'!$A:$J,COLUMN('Medical Examinations'!C1034),FALSE)</f>
        <v>7.41</v>
      </c>
      <c r="E1035" t="str">
        <f>VLOOKUP($A1035,'Medical Examinations'!$A:$J,COLUMN('Medical Examinations'!D1034),FALSE)</f>
        <v>No</v>
      </c>
      <c r="F1035" t="str">
        <f>VLOOKUP($A1035,'Medical Examinations'!$A:$J,COLUMN('Medical Examinations'!E1034),FALSE)</f>
        <v>No</v>
      </c>
      <c r="G1035" t="str">
        <f>VLOOKUP($A1035,'Medical Examinations'!$A:$J,COLUMN('Medical Examinations'!F1034),FALSE)</f>
        <v>No</v>
      </c>
      <c r="H1035">
        <f>VLOOKUP($A1035,'Medical Examinations'!$A:$J,COLUMN('Medical Examinations'!G1034),FALSE)</f>
        <v>0</v>
      </c>
      <c r="I1035" t="str">
        <f>VLOOKUP($A1035,'Medical Examinations'!$A:$J,COLUMN('Medical Examinations'!H1034),FALSE)</f>
        <v>No</v>
      </c>
      <c r="J1035" t="str">
        <f>VLOOKUP($A1035,'Medical Examinations'!$A:$J,COLUMN('Medical Examinations'!I1034),FALSE)</f>
        <v>Obesity</v>
      </c>
      <c r="K1035" t="str">
        <f>VLOOKUP($A1035,'Medical Examinations'!$A:$J,COLUMN('Medical Examinations'!J1034),FALSE)</f>
        <v>Diabetes</v>
      </c>
      <c r="L1035" s="30">
        <f>VLOOKUP($A1035,'Hospitalisation Details'!$A:$K,COLUMN('Hospitalisation Details'!J1034),FALSE)</f>
        <v>25155</v>
      </c>
      <c r="M1035" s="23">
        <f>VLOOKUP($A1035,'Hospitalisation Details'!$A:$K,COLUMN('Hospitalisation Details'!F1034),FALSE)</f>
        <v>10923.93</v>
      </c>
      <c r="N1035" t="str">
        <f>VLOOKUP($A1035,'Hospitalisation Details'!$A:$K,COLUMN('Hospitalisation Details'!G1034),FALSE)</f>
        <v>Tier - 3</v>
      </c>
      <c r="O1035" t="str">
        <f>VLOOKUP($A1035,'Hospitalisation Details'!$A:$K,COLUMN('Hospitalisation Details'!H1034),FALSE)</f>
        <v>Tier - 1</v>
      </c>
      <c r="P1035" t="str">
        <f>VLOOKUP($A1035,'Hospitalisation Details'!$A:$K,COLUMN('Hospitalisation Details'!I1034),FALSE)</f>
        <v>R1024</v>
      </c>
      <c r="Q1035">
        <f>VLOOKUP($A1035,'Hospitalisation Details'!$A:$K,COLUMN('Hospitalisation Details'!K1034),FALSE)</f>
        <v>54</v>
      </c>
    </row>
    <row r="1036" spans="1:17" ht="15.75" x14ac:dyDescent="0.25">
      <c r="A1036" s="6" t="s">
        <v>1076</v>
      </c>
      <c r="B1036" t="str">
        <f>VLOOKUP(A1036,'Customer Names'!A:E,COLUMN('Customer Names'!D1035),FALSE)</f>
        <v>Ms. Mckendree</v>
      </c>
      <c r="C1036">
        <f>VLOOKUP($A1036,'Medical Examinations'!$A:$J,COLUMN('Medical Examinations'!B1035),FALSE)</f>
        <v>47.13</v>
      </c>
      <c r="D1036">
        <f>VLOOKUP($A1036,'Medical Examinations'!$A:$J,COLUMN('Medical Examinations'!C1035),FALSE)</f>
        <v>4.3099999999999996</v>
      </c>
      <c r="E1036" t="str">
        <f>VLOOKUP($A1036,'Medical Examinations'!$A:$J,COLUMN('Medical Examinations'!D1035),FALSE)</f>
        <v>No</v>
      </c>
      <c r="F1036" t="str">
        <f>VLOOKUP($A1036,'Medical Examinations'!$A:$J,COLUMN('Medical Examinations'!E1035),FALSE)</f>
        <v>No</v>
      </c>
      <c r="G1036" t="str">
        <f>VLOOKUP($A1036,'Medical Examinations'!$A:$J,COLUMN('Medical Examinations'!F1035),FALSE)</f>
        <v>No</v>
      </c>
      <c r="H1036">
        <f>VLOOKUP($A1036,'Medical Examinations'!$A:$J,COLUMN('Medical Examinations'!G1035),FALSE)</f>
        <v>0</v>
      </c>
      <c r="I1036" t="str">
        <f>VLOOKUP($A1036,'Medical Examinations'!$A:$J,COLUMN('Medical Examinations'!H1035),FALSE)</f>
        <v>No</v>
      </c>
      <c r="J1036" t="str">
        <f>VLOOKUP($A1036,'Medical Examinations'!$A:$J,COLUMN('Medical Examinations'!I1035),FALSE)</f>
        <v>Obesity</v>
      </c>
      <c r="K1036" t="str">
        <f>VLOOKUP($A1036,'Medical Examinations'!$A:$J,COLUMN('Medical Examinations'!J1035),FALSE)</f>
        <v>Normal</v>
      </c>
      <c r="L1036" s="30">
        <f>VLOOKUP($A1036,'Hospitalisation Details'!$A:$K,COLUMN('Hospitalisation Details'!J1035),FALSE)</f>
        <v>34583</v>
      </c>
      <c r="M1036" s="23">
        <f>VLOOKUP($A1036,'Hospitalisation Details'!$A:$K,COLUMN('Hospitalisation Details'!F1035),FALSE)</f>
        <v>10886.66</v>
      </c>
      <c r="N1036" t="str">
        <f>VLOOKUP($A1036,'Hospitalisation Details'!$A:$K,COLUMN('Hospitalisation Details'!G1035),FALSE)</f>
        <v>Tier - 3</v>
      </c>
      <c r="O1036" t="str">
        <f>VLOOKUP($A1036,'Hospitalisation Details'!$A:$K,COLUMN('Hospitalisation Details'!H1035),FALSE)</f>
        <v>Tier - 3</v>
      </c>
      <c r="P1036" t="str">
        <f>VLOOKUP($A1036,'Hospitalisation Details'!$A:$K,COLUMN('Hospitalisation Details'!I1035),FALSE)</f>
        <v>R1012</v>
      </c>
      <c r="Q1036">
        <f>VLOOKUP($A1036,'Hospitalisation Details'!$A:$K,COLUMN('Hospitalisation Details'!K1035),FALSE)</f>
        <v>28</v>
      </c>
    </row>
    <row r="1037" spans="1:17" ht="15.75" x14ac:dyDescent="0.25">
      <c r="A1037" s="6" t="s">
        <v>1077</v>
      </c>
      <c r="B1037" t="str">
        <f>VLOOKUP(A1037,'Customer Names'!A:E,COLUMN('Customer Names'!D1036),FALSE)</f>
        <v>Ms. Tara</v>
      </c>
      <c r="C1037">
        <f>VLOOKUP($A1037,'Medical Examinations'!$A:$J,COLUMN('Medical Examinations'!B1036),FALSE)</f>
        <v>36.67</v>
      </c>
      <c r="D1037">
        <f>VLOOKUP($A1037,'Medical Examinations'!$A:$J,COLUMN('Medical Examinations'!C1036),FALSE)</f>
        <v>10.83</v>
      </c>
      <c r="E1037" t="str">
        <f>VLOOKUP($A1037,'Medical Examinations'!$A:$J,COLUMN('Medical Examinations'!D1036),FALSE)</f>
        <v>No</v>
      </c>
      <c r="F1037" t="str">
        <f>VLOOKUP($A1037,'Medical Examinations'!$A:$J,COLUMN('Medical Examinations'!E1036),FALSE)</f>
        <v>No</v>
      </c>
      <c r="G1037" t="str">
        <f>VLOOKUP($A1037,'Medical Examinations'!$A:$J,COLUMN('Medical Examinations'!F1036),FALSE)</f>
        <v>No</v>
      </c>
      <c r="H1037">
        <f>VLOOKUP($A1037,'Medical Examinations'!$A:$J,COLUMN('Medical Examinations'!G1036),FALSE)</f>
        <v>0</v>
      </c>
      <c r="I1037" t="str">
        <f>VLOOKUP($A1037,'Medical Examinations'!$A:$J,COLUMN('Medical Examinations'!H1036),FALSE)</f>
        <v>No</v>
      </c>
      <c r="J1037" t="str">
        <f>VLOOKUP($A1037,'Medical Examinations'!$A:$J,COLUMN('Medical Examinations'!I1036),FALSE)</f>
        <v>Obesity</v>
      </c>
      <c r="K1037" t="str">
        <f>VLOOKUP($A1037,'Medical Examinations'!$A:$J,COLUMN('Medical Examinations'!J1036),FALSE)</f>
        <v>Diabetes</v>
      </c>
      <c r="L1037" s="30">
        <f>VLOOKUP($A1037,'Hospitalisation Details'!$A:$K,COLUMN('Hospitalisation Details'!J1036),FALSE)</f>
        <v>26287</v>
      </c>
      <c r="M1037" s="23">
        <f>VLOOKUP($A1037,'Hospitalisation Details'!$A:$K,COLUMN('Hospitalisation Details'!F1036),FALSE)</f>
        <v>10848.13</v>
      </c>
      <c r="N1037" t="str">
        <f>VLOOKUP($A1037,'Hospitalisation Details'!$A:$K,COLUMN('Hospitalisation Details'!G1036),FALSE)</f>
        <v>Tier - 3</v>
      </c>
      <c r="O1037" t="str">
        <f>VLOOKUP($A1037,'Hospitalisation Details'!$A:$K,COLUMN('Hospitalisation Details'!H1036),FALSE)</f>
        <v>Tier - 3</v>
      </c>
      <c r="P1037" t="str">
        <f>VLOOKUP($A1037,'Hospitalisation Details'!$A:$K,COLUMN('Hospitalisation Details'!I1036),FALSE)</f>
        <v>R1012</v>
      </c>
      <c r="Q1037">
        <f>VLOOKUP($A1037,'Hospitalisation Details'!$A:$K,COLUMN('Hospitalisation Details'!K1036),FALSE)</f>
        <v>51</v>
      </c>
    </row>
    <row r="1038" spans="1:17" ht="15.75" x14ac:dyDescent="0.25">
      <c r="A1038" s="6" t="s">
        <v>1078</v>
      </c>
      <c r="B1038" t="str">
        <f>VLOOKUP(A1038,'Customer Names'!A:E,COLUMN('Customer Names'!D1037),FALSE)</f>
        <v>Mr. Daniel</v>
      </c>
      <c r="C1038">
        <f>VLOOKUP($A1038,'Medical Examinations'!$A:$J,COLUMN('Medical Examinations'!B1037),FALSE)</f>
        <v>33.630000000000003</v>
      </c>
      <c r="D1038">
        <f>VLOOKUP($A1038,'Medical Examinations'!$A:$J,COLUMN('Medical Examinations'!C1037),FALSE)</f>
        <v>11.31</v>
      </c>
      <c r="E1038" t="str">
        <f>VLOOKUP($A1038,'Medical Examinations'!$A:$J,COLUMN('Medical Examinations'!D1037),FALSE)</f>
        <v>No</v>
      </c>
      <c r="F1038" t="str">
        <f>VLOOKUP($A1038,'Medical Examinations'!$A:$J,COLUMN('Medical Examinations'!E1037),FALSE)</f>
        <v>No</v>
      </c>
      <c r="G1038" t="str">
        <f>VLOOKUP($A1038,'Medical Examinations'!$A:$J,COLUMN('Medical Examinations'!F1037),FALSE)</f>
        <v>No</v>
      </c>
      <c r="H1038">
        <f>VLOOKUP($A1038,'Medical Examinations'!$A:$J,COLUMN('Medical Examinations'!G1037),FALSE)</f>
        <v>0</v>
      </c>
      <c r="I1038" t="str">
        <f>VLOOKUP($A1038,'Medical Examinations'!$A:$J,COLUMN('Medical Examinations'!H1037),FALSE)</f>
        <v>No</v>
      </c>
      <c r="J1038" t="str">
        <f>VLOOKUP($A1038,'Medical Examinations'!$A:$J,COLUMN('Medical Examinations'!I1037),FALSE)</f>
        <v>Obesity</v>
      </c>
      <c r="K1038" t="str">
        <f>VLOOKUP($A1038,'Medical Examinations'!$A:$J,COLUMN('Medical Examinations'!J1037),FALSE)</f>
        <v>Diabetes</v>
      </c>
      <c r="L1038" s="30">
        <f>VLOOKUP($A1038,'Hospitalisation Details'!$A:$K,COLUMN('Hospitalisation Details'!J1037),FALSE)</f>
        <v>25047</v>
      </c>
      <c r="M1038" s="23">
        <f>VLOOKUP($A1038,'Hospitalisation Details'!$A:$K,COLUMN('Hospitalisation Details'!F1037),FALSE)</f>
        <v>10825.25</v>
      </c>
      <c r="N1038" t="str">
        <f>VLOOKUP($A1038,'Hospitalisation Details'!$A:$K,COLUMN('Hospitalisation Details'!G1037),FALSE)</f>
        <v>Tier - 3</v>
      </c>
      <c r="O1038" t="str">
        <f>VLOOKUP($A1038,'Hospitalisation Details'!$A:$K,COLUMN('Hospitalisation Details'!H1037),FALSE)</f>
        <v>Tier - 3</v>
      </c>
      <c r="P1038" t="str">
        <f>VLOOKUP($A1038,'Hospitalisation Details'!$A:$K,COLUMN('Hospitalisation Details'!I1037),FALSE)</f>
        <v>R1012</v>
      </c>
      <c r="Q1038">
        <f>VLOOKUP($A1038,'Hospitalisation Details'!$A:$K,COLUMN('Hospitalisation Details'!K1037),FALSE)</f>
        <v>54</v>
      </c>
    </row>
    <row r="1039" spans="1:17" ht="15.75" x14ac:dyDescent="0.25">
      <c r="A1039" s="6" t="s">
        <v>1079</v>
      </c>
      <c r="B1039" t="str">
        <f>VLOOKUP(A1039,'Customer Names'!A:E,COLUMN('Customer Names'!D1038),FALSE)</f>
        <v>Mr. Joshua</v>
      </c>
      <c r="C1039">
        <f>VLOOKUP($A1039,'Medical Examinations'!$A:$J,COLUMN('Medical Examinations'!B1038),FALSE)</f>
        <v>32.67</v>
      </c>
      <c r="D1039">
        <f>VLOOKUP($A1039,'Medical Examinations'!$A:$J,COLUMN('Medical Examinations'!C1038),FALSE)</f>
        <v>11.81</v>
      </c>
      <c r="E1039" t="str">
        <f>VLOOKUP($A1039,'Medical Examinations'!$A:$J,COLUMN('Medical Examinations'!D1038),FALSE)</f>
        <v>Yes</v>
      </c>
      <c r="F1039" t="str">
        <f>VLOOKUP($A1039,'Medical Examinations'!$A:$J,COLUMN('Medical Examinations'!E1038),FALSE)</f>
        <v>No</v>
      </c>
      <c r="G1039" t="str">
        <f>VLOOKUP($A1039,'Medical Examinations'!$A:$J,COLUMN('Medical Examinations'!F1038),FALSE)</f>
        <v>No</v>
      </c>
      <c r="H1039">
        <f>VLOOKUP($A1039,'Medical Examinations'!$A:$J,COLUMN('Medical Examinations'!G1038),FALSE)</f>
        <v>0</v>
      </c>
      <c r="I1039" t="str">
        <f>VLOOKUP($A1039,'Medical Examinations'!$A:$J,COLUMN('Medical Examinations'!H1038),FALSE)</f>
        <v>No</v>
      </c>
      <c r="J1039" t="str">
        <f>VLOOKUP($A1039,'Medical Examinations'!$A:$J,COLUMN('Medical Examinations'!I1038),FALSE)</f>
        <v>Obesity</v>
      </c>
      <c r="K1039" t="str">
        <f>VLOOKUP($A1039,'Medical Examinations'!$A:$J,COLUMN('Medical Examinations'!J1038),FALSE)</f>
        <v>Diabetes</v>
      </c>
      <c r="L1039" s="30">
        <f>VLOOKUP($A1039,'Hospitalisation Details'!$A:$K,COLUMN('Hospitalisation Details'!J1038),FALSE)</f>
        <v>24747</v>
      </c>
      <c r="M1039" s="23">
        <f>VLOOKUP($A1039,'Hospitalisation Details'!$A:$K,COLUMN('Hospitalisation Details'!F1038),FALSE)</f>
        <v>10807.49</v>
      </c>
      <c r="N1039" t="str">
        <f>VLOOKUP($A1039,'Hospitalisation Details'!$A:$K,COLUMN('Hospitalisation Details'!G1038),FALSE)</f>
        <v>Tier - 3</v>
      </c>
      <c r="O1039" t="str">
        <f>VLOOKUP($A1039,'Hospitalisation Details'!$A:$K,COLUMN('Hospitalisation Details'!H1038),FALSE)</f>
        <v>Tier - 2</v>
      </c>
      <c r="P1039" t="str">
        <f>VLOOKUP($A1039,'Hospitalisation Details'!$A:$K,COLUMN('Hospitalisation Details'!I1038),FALSE)</f>
        <v>R1013</v>
      </c>
      <c r="Q1039">
        <f>VLOOKUP($A1039,'Hospitalisation Details'!$A:$K,COLUMN('Hospitalisation Details'!K1038),FALSE)</f>
        <v>55</v>
      </c>
    </row>
    <row r="1040" spans="1:17" ht="15.75" x14ac:dyDescent="0.25">
      <c r="A1040" s="6" t="s">
        <v>1080</v>
      </c>
      <c r="B1040" t="str">
        <f>VLOOKUP(A1040,'Customer Names'!A:E,COLUMN('Customer Names'!D1039),FALSE)</f>
        <v>Ms. Erin</v>
      </c>
      <c r="C1040">
        <f>VLOOKUP($A1040,'Medical Examinations'!$A:$J,COLUMN('Medical Examinations'!B1039),FALSE)</f>
        <v>33.299999999999997</v>
      </c>
      <c r="D1040">
        <f>VLOOKUP($A1040,'Medical Examinations'!$A:$J,COLUMN('Medical Examinations'!C1039),FALSE)</f>
        <v>8.26</v>
      </c>
      <c r="E1040" t="str">
        <f>VLOOKUP($A1040,'Medical Examinations'!$A:$J,COLUMN('Medical Examinations'!D1039),FALSE)</f>
        <v>Yes</v>
      </c>
      <c r="F1040" t="str">
        <f>VLOOKUP($A1040,'Medical Examinations'!$A:$J,COLUMN('Medical Examinations'!E1039),FALSE)</f>
        <v>No</v>
      </c>
      <c r="G1040" t="str">
        <f>VLOOKUP($A1040,'Medical Examinations'!$A:$J,COLUMN('Medical Examinations'!F1039),FALSE)</f>
        <v>No</v>
      </c>
      <c r="H1040">
        <f>VLOOKUP($A1040,'Medical Examinations'!$A:$J,COLUMN('Medical Examinations'!G1039),FALSE)</f>
        <v>2</v>
      </c>
      <c r="I1040" t="str">
        <f>VLOOKUP($A1040,'Medical Examinations'!$A:$J,COLUMN('Medical Examinations'!H1039),FALSE)</f>
        <v>No</v>
      </c>
      <c r="J1040" t="str">
        <f>VLOOKUP($A1040,'Medical Examinations'!$A:$J,COLUMN('Medical Examinations'!I1039),FALSE)</f>
        <v>Obesity</v>
      </c>
      <c r="K1040" t="str">
        <f>VLOOKUP($A1040,'Medical Examinations'!$A:$J,COLUMN('Medical Examinations'!J1039),FALSE)</f>
        <v>Diabetes</v>
      </c>
      <c r="L1040" s="30">
        <f>VLOOKUP($A1040,'Hospitalisation Details'!$A:$K,COLUMN('Hospitalisation Details'!J1039),FALSE)</f>
        <v>25920</v>
      </c>
      <c r="M1040" s="23">
        <f>VLOOKUP($A1040,'Hospitalisation Details'!$A:$K,COLUMN('Hospitalisation Details'!F1039),FALSE)</f>
        <v>10806.84</v>
      </c>
      <c r="N1040" t="str">
        <f>VLOOKUP($A1040,'Hospitalisation Details'!$A:$K,COLUMN('Hospitalisation Details'!G1039),FALSE)</f>
        <v>Tier - 3</v>
      </c>
      <c r="O1040" t="str">
        <f>VLOOKUP($A1040,'Hospitalisation Details'!$A:$K,COLUMN('Hospitalisation Details'!H1039),FALSE)</f>
        <v>Tier - 2</v>
      </c>
      <c r="P1040" t="str">
        <f>VLOOKUP($A1040,'Hospitalisation Details'!$A:$K,COLUMN('Hospitalisation Details'!I1039),FALSE)</f>
        <v>R1011</v>
      </c>
      <c r="Q1040">
        <f>VLOOKUP($A1040,'Hospitalisation Details'!$A:$K,COLUMN('Hospitalisation Details'!K1039),FALSE)</f>
        <v>52</v>
      </c>
    </row>
    <row r="1041" spans="1:17" ht="15.75" x14ac:dyDescent="0.25">
      <c r="A1041" s="6" t="s">
        <v>1081</v>
      </c>
      <c r="B1041" t="str">
        <f>VLOOKUP(A1041,'Customer Names'!A:E,COLUMN('Customer Names'!D1040),FALSE)</f>
        <v>Ms. Shure</v>
      </c>
      <c r="C1041">
        <f>VLOOKUP($A1041,'Medical Examinations'!$A:$J,COLUMN('Medical Examinations'!B1040),FALSE)</f>
        <v>30.78</v>
      </c>
      <c r="D1041">
        <f>VLOOKUP($A1041,'Medical Examinations'!$A:$J,COLUMN('Medical Examinations'!C1040),FALSE)</f>
        <v>10.74</v>
      </c>
      <c r="E1041" t="str">
        <f>VLOOKUP($A1041,'Medical Examinations'!$A:$J,COLUMN('Medical Examinations'!D1040),FALSE)</f>
        <v>Yes</v>
      </c>
      <c r="F1041" t="str">
        <f>VLOOKUP($A1041,'Medical Examinations'!$A:$J,COLUMN('Medical Examinations'!E1040),FALSE)</f>
        <v>No</v>
      </c>
      <c r="G1041" t="str">
        <f>VLOOKUP($A1041,'Medical Examinations'!$A:$J,COLUMN('Medical Examinations'!F1040),FALSE)</f>
        <v>No</v>
      </c>
      <c r="H1041">
        <f>VLOOKUP($A1041,'Medical Examinations'!$A:$J,COLUMN('Medical Examinations'!G1040),FALSE)</f>
        <v>2</v>
      </c>
      <c r="I1041" t="str">
        <f>VLOOKUP($A1041,'Medical Examinations'!$A:$J,COLUMN('Medical Examinations'!H1040),FALSE)</f>
        <v>No</v>
      </c>
      <c r="J1041" t="str">
        <f>VLOOKUP($A1041,'Medical Examinations'!$A:$J,COLUMN('Medical Examinations'!I1040),FALSE)</f>
        <v>Obesity</v>
      </c>
      <c r="K1041" t="str">
        <f>VLOOKUP($A1041,'Medical Examinations'!$A:$J,COLUMN('Medical Examinations'!J1040),FALSE)</f>
        <v>Diabetes</v>
      </c>
      <c r="L1041" s="30">
        <f>VLOOKUP($A1041,'Hospitalisation Details'!$A:$K,COLUMN('Hospitalisation Details'!J1040),FALSE)</f>
        <v>25869</v>
      </c>
      <c r="M1041" s="23">
        <f>VLOOKUP($A1041,'Hospitalisation Details'!$A:$K,COLUMN('Hospitalisation Details'!F1040),FALSE)</f>
        <v>10797.34</v>
      </c>
      <c r="N1041" t="str">
        <f>VLOOKUP($A1041,'Hospitalisation Details'!$A:$K,COLUMN('Hospitalisation Details'!G1040),FALSE)</f>
        <v>Tier - 3</v>
      </c>
      <c r="O1041" t="str">
        <f>VLOOKUP($A1041,'Hospitalisation Details'!$A:$K,COLUMN('Hospitalisation Details'!H1040),FALSE)</f>
        <v>Tier - 2</v>
      </c>
      <c r="P1041" t="str">
        <f>VLOOKUP($A1041,'Hospitalisation Details'!$A:$K,COLUMN('Hospitalisation Details'!I1040),FALSE)</f>
        <v>R1023</v>
      </c>
      <c r="Q1041">
        <f>VLOOKUP($A1041,'Hospitalisation Details'!$A:$K,COLUMN('Hospitalisation Details'!K1040),FALSE)</f>
        <v>52</v>
      </c>
    </row>
    <row r="1042" spans="1:17" ht="15.75" x14ac:dyDescent="0.25">
      <c r="A1042" s="6" t="s">
        <v>1082</v>
      </c>
      <c r="B1042" t="str">
        <f>VLOOKUP(A1042,'Customer Names'!A:E,COLUMN('Customer Names'!D1041),FALSE)</f>
        <v>Mr. Richard</v>
      </c>
      <c r="C1042">
        <f>VLOOKUP($A1042,'Medical Examinations'!$A:$J,COLUMN('Medical Examinations'!B1041),FALSE)</f>
        <v>28.975000000000001</v>
      </c>
      <c r="D1042">
        <f>VLOOKUP($A1042,'Medical Examinations'!$A:$J,COLUMN('Medical Examinations'!C1041),FALSE)</f>
        <v>7.69</v>
      </c>
      <c r="E1042" t="str">
        <f>VLOOKUP($A1042,'Medical Examinations'!$A:$J,COLUMN('Medical Examinations'!D1041),FALSE)</f>
        <v>Yes</v>
      </c>
      <c r="F1042" t="str">
        <f>VLOOKUP($A1042,'Medical Examinations'!$A:$J,COLUMN('Medical Examinations'!E1041),FALSE)</f>
        <v>No</v>
      </c>
      <c r="G1042" t="str">
        <f>VLOOKUP($A1042,'Medical Examinations'!$A:$J,COLUMN('Medical Examinations'!F1041),FALSE)</f>
        <v>No</v>
      </c>
      <c r="H1042">
        <f>VLOOKUP($A1042,'Medical Examinations'!$A:$J,COLUMN('Medical Examinations'!G1041),FALSE)</f>
        <v>0</v>
      </c>
      <c r="I1042" t="str">
        <f>VLOOKUP($A1042,'Medical Examinations'!$A:$J,COLUMN('Medical Examinations'!H1041),FALSE)</f>
        <v>No</v>
      </c>
      <c r="J1042" t="str">
        <f>VLOOKUP($A1042,'Medical Examinations'!$A:$J,COLUMN('Medical Examinations'!I1041),FALSE)</f>
        <v>Overweight</v>
      </c>
      <c r="K1042" t="str">
        <f>VLOOKUP($A1042,'Medical Examinations'!$A:$J,COLUMN('Medical Examinations'!J1041),FALSE)</f>
        <v>Diabetes</v>
      </c>
      <c r="L1042" s="30">
        <f>VLOOKUP($A1042,'Hospitalisation Details'!$A:$K,COLUMN('Hospitalisation Details'!J1041),FALSE)</f>
        <v>24768</v>
      </c>
      <c r="M1042" s="23">
        <f>VLOOKUP($A1042,'Hospitalisation Details'!$A:$K,COLUMN('Hospitalisation Details'!F1041),FALSE)</f>
        <v>10796.35</v>
      </c>
      <c r="N1042" t="str">
        <f>VLOOKUP($A1042,'Hospitalisation Details'!$A:$K,COLUMN('Hospitalisation Details'!G1041),FALSE)</f>
        <v>Tier - 3</v>
      </c>
      <c r="O1042" t="str">
        <f>VLOOKUP($A1042,'Hospitalisation Details'!$A:$K,COLUMN('Hospitalisation Details'!H1041),FALSE)</f>
        <v>Tier - 1</v>
      </c>
      <c r="P1042" t="str">
        <f>VLOOKUP($A1042,'Hospitalisation Details'!$A:$K,COLUMN('Hospitalisation Details'!I1041),FALSE)</f>
        <v>R1019</v>
      </c>
      <c r="Q1042">
        <f>VLOOKUP($A1042,'Hospitalisation Details'!$A:$K,COLUMN('Hospitalisation Details'!K1041),FALSE)</f>
        <v>55</v>
      </c>
    </row>
    <row r="1043" spans="1:17" ht="15.75" x14ac:dyDescent="0.25">
      <c r="A1043" s="6" t="s">
        <v>1083</v>
      </c>
      <c r="B1043" t="str">
        <f>VLOOKUP(A1043,'Customer Names'!A:E,COLUMN('Customer Names'!D1042),FALSE)</f>
        <v>Ms. Brenda</v>
      </c>
      <c r="C1043">
        <f>VLOOKUP($A1043,'Medical Examinations'!$A:$J,COLUMN('Medical Examinations'!B1042),FALSE)</f>
        <v>33.4</v>
      </c>
      <c r="D1043">
        <f>VLOOKUP($A1043,'Medical Examinations'!$A:$J,COLUMN('Medical Examinations'!C1042),FALSE)</f>
        <v>4.84</v>
      </c>
      <c r="E1043" t="str">
        <f>VLOOKUP($A1043,'Medical Examinations'!$A:$J,COLUMN('Medical Examinations'!D1042),FALSE)</f>
        <v>No</v>
      </c>
      <c r="F1043" t="str">
        <f>VLOOKUP($A1043,'Medical Examinations'!$A:$J,COLUMN('Medical Examinations'!E1042),FALSE)</f>
        <v>No</v>
      </c>
      <c r="G1043" t="str">
        <f>VLOOKUP($A1043,'Medical Examinations'!$A:$J,COLUMN('Medical Examinations'!F1042),FALSE)</f>
        <v>No</v>
      </c>
      <c r="H1043">
        <f>VLOOKUP($A1043,'Medical Examinations'!$A:$J,COLUMN('Medical Examinations'!G1042),FALSE)</f>
        <v>0</v>
      </c>
      <c r="I1043" t="str">
        <f>VLOOKUP($A1043,'Medical Examinations'!$A:$J,COLUMN('Medical Examinations'!H1042),FALSE)</f>
        <v>No</v>
      </c>
      <c r="J1043" t="str">
        <f>VLOOKUP($A1043,'Medical Examinations'!$A:$J,COLUMN('Medical Examinations'!I1042),FALSE)</f>
        <v>Obesity</v>
      </c>
      <c r="K1043" t="str">
        <f>VLOOKUP($A1043,'Medical Examinations'!$A:$J,COLUMN('Medical Examinations'!J1042),FALSE)</f>
        <v>Normal</v>
      </c>
      <c r="L1043" s="30">
        <f>VLOOKUP($A1043,'Hospitalisation Details'!$A:$K,COLUMN('Hospitalisation Details'!J1042),FALSE)</f>
        <v>36518</v>
      </c>
      <c r="M1043" s="23">
        <f>VLOOKUP($A1043,'Hospitalisation Details'!$A:$K,COLUMN('Hospitalisation Details'!F1042),FALSE)</f>
        <v>10795.94</v>
      </c>
      <c r="N1043" t="str">
        <f>VLOOKUP($A1043,'Hospitalisation Details'!$A:$K,COLUMN('Hospitalisation Details'!G1042),FALSE)</f>
        <v>Tier - 3</v>
      </c>
      <c r="O1043" t="str">
        <f>VLOOKUP($A1043,'Hospitalisation Details'!$A:$K,COLUMN('Hospitalisation Details'!H1042),FALSE)</f>
        <v>Tier - 1</v>
      </c>
      <c r="P1043" t="str">
        <f>VLOOKUP($A1043,'Hospitalisation Details'!$A:$K,COLUMN('Hospitalisation Details'!I1042),FALSE)</f>
        <v>R1011</v>
      </c>
      <c r="Q1043">
        <f>VLOOKUP($A1043,'Hospitalisation Details'!$A:$K,COLUMN('Hospitalisation Details'!K1042),FALSE)</f>
        <v>23</v>
      </c>
    </row>
    <row r="1044" spans="1:17" ht="15.75" x14ac:dyDescent="0.25">
      <c r="A1044" s="6" t="s">
        <v>1084</v>
      </c>
      <c r="B1044" t="str">
        <f>VLOOKUP(A1044,'Customer Names'!A:E,COLUMN('Customer Names'!D1043),FALSE)</f>
        <v>Mr. Joseph</v>
      </c>
      <c r="C1044">
        <f>VLOOKUP($A1044,'Medical Examinations'!$A:$J,COLUMN('Medical Examinations'!B1043),FALSE)</f>
        <v>21.5</v>
      </c>
      <c r="D1044">
        <f>VLOOKUP($A1044,'Medical Examinations'!$A:$J,COLUMN('Medical Examinations'!C1043),FALSE)</f>
        <v>9.77</v>
      </c>
      <c r="E1044" t="str">
        <f>VLOOKUP($A1044,'Medical Examinations'!$A:$J,COLUMN('Medical Examinations'!D1043),FALSE)</f>
        <v>Yes</v>
      </c>
      <c r="F1044" t="str">
        <f>VLOOKUP($A1044,'Medical Examinations'!$A:$J,COLUMN('Medical Examinations'!E1043),FALSE)</f>
        <v>No</v>
      </c>
      <c r="G1044" t="str">
        <f>VLOOKUP($A1044,'Medical Examinations'!$A:$J,COLUMN('Medical Examinations'!F1043),FALSE)</f>
        <v>No</v>
      </c>
      <c r="H1044">
        <f>VLOOKUP($A1044,'Medical Examinations'!$A:$J,COLUMN('Medical Examinations'!G1043),FALSE)</f>
        <v>0</v>
      </c>
      <c r="I1044" t="str">
        <f>VLOOKUP($A1044,'Medical Examinations'!$A:$J,COLUMN('Medical Examinations'!H1043),FALSE)</f>
        <v>No</v>
      </c>
      <c r="J1044" t="str">
        <f>VLOOKUP($A1044,'Medical Examinations'!$A:$J,COLUMN('Medical Examinations'!I1043),FALSE)</f>
        <v>Healthy Weight</v>
      </c>
      <c r="K1044" t="str">
        <f>VLOOKUP($A1044,'Medical Examinations'!$A:$J,COLUMN('Medical Examinations'!J1043),FALSE)</f>
        <v>Diabetes</v>
      </c>
      <c r="L1044" s="30">
        <f>VLOOKUP($A1044,'Hospitalisation Details'!$A:$K,COLUMN('Hospitalisation Details'!J1043),FALSE)</f>
        <v>24787</v>
      </c>
      <c r="M1044" s="23">
        <f>VLOOKUP($A1044,'Hospitalisation Details'!$A:$K,COLUMN('Hospitalisation Details'!F1043),FALSE)</f>
        <v>10791.96</v>
      </c>
      <c r="N1044" t="str">
        <f>VLOOKUP($A1044,'Hospitalisation Details'!$A:$K,COLUMN('Hospitalisation Details'!G1043),FALSE)</f>
        <v>Tier - 3</v>
      </c>
      <c r="O1044" t="str">
        <f>VLOOKUP($A1044,'Hospitalisation Details'!$A:$K,COLUMN('Hospitalisation Details'!H1043),FALSE)</f>
        <v>Tier - 2</v>
      </c>
      <c r="P1044" t="str">
        <f>VLOOKUP($A1044,'Hospitalisation Details'!$A:$K,COLUMN('Hospitalisation Details'!I1043),FALSE)</f>
        <v>R1011</v>
      </c>
      <c r="Q1044">
        <f>VLOOKUP($A1044,'Hospitalisation Details'!$A:$K,COLUMN('Hospitalisation Details'!K1043),FALSE)</f>
        <v>55</v>
      </c>
    </row>
    <row r="1045" spans="1:17" ht="15.75" x14ac:dyDescent="0.25">
      <c r="A1045" s="6" t="s">
        <v>1085</v>
      </c>
      <c r="B1045" t="str">
        <f>VLOOKUP(A1045,'Customer Names'!A:E,COLUMN('Customer Names'!D1044),FALSE)</f>
        <v>Mr. Stephen</v>
      </c>
      <c r="C1045">
        <f>VLOOKUP($A1045,'Medical Examinations'!$A:$J,COLUMN('Medical Examinations'!B1044),FALSE)</f>
        <v>38.14</v>
      </c>
      <c r="D1045">
        <f>VLOOKUP($A1045,'Medical Examinations'!$A:$J,COLUMN('Medical Examinations'!C1044),FALSE)</f>
        <v>5.84</v>
      </c>
      <c r="E1045" t="str">
        <f>VLOOKUP($A1045,'Medical Examinations'!$A:$J,COLUMN('Medical Examinations'!D1044),FALSE)</f>
        <v>No</v>
      </c>
      <c r="F1045" t="str">
        <f>VLOOKUP($A1045,'Medical Examinations'!$A:$J,COLUMN('Medical Examinations'!E1044),FALSE)</f>
        <v>No</v>
      </c>
      <c r="G1045" t="str">
        <f>VLOOKUP($A1045,'Medical Examinations'!$A:$J,COLUMN('Medical Examinations'!F1044),FALSE)</f>
        <v>No</v>
      </c>
      <c r="H1045">
        <f>VLOOKUP($A1045,'Medical Examinations'!$A:$J,COLUMN('Medical Examinations'!G1044),FALSE)</f>
        <v>0</v>
      </c>
      <c r="I1045" t="str">
        <f>VLOOKUP($A1045,'Medical Examinations'!$A:$J,COLUMN('Medical Examinations'!H1044),FALSE)</f>
        <v>No</v>
      </c>
      <c r="J1045" t="str">
        <f>VLOOKUP($A1045,'Medical Examinations'!$A:$J,COLUMN('Medical Examinations'!I1044),FALSE)</f>
        <v>Obesity</v>
      </c>
      <c r="K1045" t="str">
        <f>VLOOKUP($A1045,'Medical Examinations'!$A:$J,COLUMN('Medical Examinations'!J1044),FALSE)</f>
        <v>Prediabetes</v>
      </c>
      <c r="L1045" s="30">
        <f>VLOOKUP($A1045,'Hospitalisation Details'!$A:$K,COLUMN('Hospitalisation Details'!J1044),FALSE)</f>
        <v>32837</v>
      </c>
      <c r="M1045" s="23">
        <f>VLOOKUP($A1045,'Hospitalisation Details'!$A:$K,COLUMN('Hospitalisation Details'!F1044),FALSE)</f>
        <v>10769.75</v>
      </c>
      <c r="N1045" t="str">
        <f>VLOOKUP($A1045,'Hospitalisation Details'!$A:$K,COLUMN('Hospitalisation Details'!G1044),FALSE)</f>
        <v>Tier - 3</v>
      </c>
      <c r="O1045" t="str">
        <f>VLOOKUP($A1045,'Hospitalisation Details'!$A:$K,COLUMN('Hospitalisation Details'!H1044),FALSE)</f>
        <v>Tier - 2</v>
      </c>
      <c r="P1045" t="str">
        <f>VLOOKUP($A1045,'Hospitalisation Details'!$A:$K,COLUMN('Hospitalisation Details'!I1044),FALSE)</f>
        <v>R1022</v>
      </c>
      <c r="Q1045">
        <f>VLOOKUP($A1045,'Hospitalisation Details'!$A:$K,COLUMN('Hospitalisation Details'!K1044),FALSE)</f>
        <v>33</v>
      </c>
    </row>
    <row r="1046" spans="1:17" ht="15.75" x14ac:dyDescent="0.25">
      <c r="A1046" s="6" t="s">
        <v>1086</v>
      </c>
      <c r="B1046" t="str">
        <f>VLOOKUP(A1046,'Customer Names'!A:E,COLUMN('Customer Names'!D1045),FALSE)</f>
        <v>Mrs. Kathya</v>
      </c>
      <c r="C1046">
        <f>VLOOKUP($A1046,'Medical Examinations'!$A:$J,COLUMN('Medical Examinations'!B1045),FALSE)</f>
        <v>35.42</v>
      </c>
      <c r="D1046">
        <f>VLOOKUP($A1046,'Medical Examinations'!$A:$J,COLUMN('Medical Examinations'!C1045),FALSE)</f>
        <v>8.6999999999999993</v>
      </c>
      <c r="E1046" t="str">
        <f>VLOOKUP($A1046,'Medical Examinations'!$A:$J,COLUMN('Medical Examinations'!D1045),FALSE)</f>
        <v>Yes</v>
      </c>
      <c r="F1046" t="str">
        <f>VLOOKUP($A1046,'Medical Examinations'!$A:$J,COLUMN('Medical Examinations'!E1045),FALSE)</f>
        <v>No</v>
      </c>
      <c r="G1046" t="str">
        <f>VLOOKUP($A1046,'Medical Examinations'!$A:$J,COLUMN('Medical Examinations'!F1045),FALSE)</f>
        <v>No</v>
      </c>
      <c r="H1046">
        <f>VLOOKUP($A1046,'Medical Examinations'!$A:$J,COLUMN('Medical Examinations'!G1045),FALSE)</f>
        <v>1</v>
      </c>
      <c r="I1046" t="str">
        <f>VLOOKUP($A1046,'Medical Examinations'!$A:$J,COLUMN('Medical Examinations'!H1045),FALSE)</f>
        <v>No</v>
      </c>
      <c r="J1046" t="str">
        <f>VLOOKUP($A1046,'Medical Examinations'!$A:$J,COLUMN('Medical Examinations'!I1045),FALSE)</f>
        <v>Obesity</v>
      </c>
      <c r="K1046" t="str">
        <f>VLOOKUP($A1046,'Medical Examinations'!$A:$J,COLUMN('Medical Examinations'!J1045),FALSE)</f>
        <v>Diabetes</v>
      </c>
      <c r="L1046" s="30">
        <f>VLOOKUP($A1046,'Hospitalisation Details'!$A:$K,COLUMN('Hospitalisation Details'!J1045),FALSE)</f>
        <v>31653</v>
      </c>
      <c r="M1046" s="23">
        <f>VLOOKUP($A1046,'Hospitalisation Details'!$A:$K,COLUMN('Hospitalisation Details'!F1045),FALSE)</f>
        <v>10749.02</v>
      </c>
      <c r="N1046" t="str">
        <f>VLOOKUP($A1046,'Hospitalisation Details'!$A:$K,COLUMN('Hospitalisation Details'!G1045),FALSE)</f>
        <v>Tier - 3</v>
      </c>
      <c r="O1046" t="str">
        <f>VLOOKUP($A1046,'Hospitalisation Details'!$A:$K,COLUMN('Hospitalisation Details'!H1045),FALSE)</f>
        <v>Tier - 1</v>
      </c>
      <c r="P1046" t="str">
        <f>VLOOKUP($A1046,'Hospitalisation Details'!$A:$K,COLUMN('Hospitalisation Details'!I1045),FALSE)</f>
        <v>R1026</v>
      </c>
      <c r="Q1046">
        <f>VLOOKUP($A1046,'Hospitalisation Details'!$A:$K,COLUMN('Hospitalisation Details'!K1045),FALSE)</f>
        <v>36</v>
      </c>
    </row>
    <row r="1047" spans="1:17" ht="15.75" x14ac:dyDescent="0.25">
      <c r="A1047" s="6" t="s">
        <v>1087</v>
      </c>
      <c r="B1047" t="str">
        <f>VLOOKUP(A1047,'Customer Names'!A:E,COLUMN('Customer Names'!D1046),FALSE)</f>
        <v>Mr. Wesley</v>
      </c>
      <c r="C1047">
        <f>VLOOKUP($A1047,'Medical Examinations'!$A:$J,COLUMN('Medical Examinations'!B1046),FALSE)</f>
        <v>35.625</v>
      </c>
      <c r="D1047">
        <f>VLOOKUP($A1047,'Medical Examinations'!$A:$J,COLUMN('Medical Examinations'!C1046),FALSE)</f>
        <v>10.79</v>
      </c>
      <c r="E1047" t="str">
        <f>VLOOKUP($A1047,'Medical Examinations'!$A:$J,COLUMN('Medical Examinations'!D1046),FALSE)</f>
        <v>No</v>
      </c>
      <c r="F1047" t="str">
        <f>VLOOKUP($A1047,'Medical Examinations'!$A:$J,COLUMN('Medical Examinations'!E1046),FALSE)</f>
        <v>No</v>
      </c>
      <c r="G1047" t="str">
        <f>VLOOKUP($A1047,'Medical Examinations'!$A:$J,COLUMN('Medical Examinations'!F1046),FALSE)</f>
        <v>No</v>
      </c>
      <c r="H1047">
        <f>VLOOKUP($A1047,'Medical Examinations'!$A:$J,COLUMN('Medical Examinations'!G1046),FALSE)</f>
        <v>0</v>
      </c>
      <c r="I1047" t="str">
        <f>VLOOKUP($A1047,'Medical Examinations'!$A:$J,COLUMN('Medical Examinations'!H1046),FALSE)</f>
        <v>No</v>
      </c>
      <c r="J1047" t="str">
        <f>VLOOKUP($A1047,'Medical Examinations'!$A:$J,COLUMN('Medical Examinations'!I1046),FALSE)</f>
        <v>Obesity</v>
      </c>
      <c r="K1047" t="str">
        <f>VLOOKUP($A1047,'Medical Examinations'!$A:$J,COLUMN('Medical Examinations'!J1046),FALSE)</f>
        <v>Diabetes</v>
      </c>
      <c r="L1047" s="30">
        <f>VLOOKUP($A1047,'Hospitalisation Details'!$A:$K,COLUMN('Hospitalisation Details'!J1046),FALSE)</f>
        <v>27372</v>
      </c>
      <c r="M1047" s="23">
        <f>VLOOKUP($A1047,'Hospitalisation Details'!$A:$K,COLUMN('Hospitalisation Details'!F1046),FALSE)</f>
        <v>10736.87</v>
      </c>
      <c r="N1047" t="str">
        <f>VLOOKUP($A1047,'Hospitalisation Details'!$A:$K,COLUMN('Hospitalisation Details'!G1046),FALSE)</f>
        <v>Tier - 3</v>
      </c>
      <c r="O1047" t="str">
        <f>VLOOKUP($A1047,'Hospitalisation Details'!$A:$K,COLUMN('Hospitalisation Details'!H1046),FALSE)</f>
        <v>Tier - 1</v>
      </c>
      <c r="P1047" t="str">
        <f>VLOOKUP($A1047,'Hospitalisation Details'!$A:$K,COLUMN('Hospitalisation Details'!I1046),FALSE)</f>
        <v>R1016</v>
      </c>
      <c r="Q1047">
        <f>VLOOKUP($A1047,'Hospitalisation Details'!$A:$K,COLUMN('Hospitalisation Details'!K1046),FALSE)</f>
        <v>48</v>
      </c>
    </row>
    <row r="1048" spans="1:17" ht="15.75" x14ac:dyDescent="0.25">
      <c r="A1048" s="6" t="s">
        <v>1088</v>
      </c>
      <c r="B1048" t="str">
        <f>VLOOKUP(A1048,'Customer Names'!A:E,COLUMN('Customer Names'!D1047),FALSE)</f>
        <v>Mr. Tim</v>
      </c>
      <c r="C1048">
        <f>VLOOKUP($A1048,'Medical Examinations'!$A:$J,COLUMN('Medical Examinations'!B1047),FALSE)</f>
        <v>45.51</v>
      </c>
      <c r="D1048">
        <f>VLOOKUP($A1048,'Medical Examinations'!$A:$J,COLUMN('Medical Examinations'!C1047),FALSE)</f>
        <v>4.32</v>
      </c>
      <c r="E1048" t="str">
        <f>VLOOKUP($A1048,'Medical Examinations'!$A:$J,COLUMN('Medical Examinations'!D1047),FALSE)</f>
        <v>No</v>
      </c>
      <c r="F1048" t="str">
        <f>VLOOKUP($A1048,'Medical Examinations'!$A:$J,COLUMN('Medical Examinations'!E1047),FALSE)</f>
        <v>No</v>
      </c>
      <c r="G1048" t="str">
        <f>VLOOKUP($A1048,'Medical Examinations'!$A:$J,COLUMN('Medical Examinations'!F1047),FALSE)</f>
        <v>No</v>
      </c>
      <c r="H1048">
        <f>VLOOKUP($A1048,'Medical Examinations'!$A:$J,COLUMN('Medical Examinations'!G1047),FALSE)</f>
        <v>1</v>
      </c>
      <c r="I1048" t="str">
        <f>VLOOKUP($A1048,'Medical Examinations'!$A:$J,COLUMN('Medical Examinations'!H1047),FALSE)</f>
        <v>No</v>
      </c>
      <c r="J1048" t="str">
        <f>VLOOKUP($A1048,'Medical Examinations'!$A:$J,COLUMN('Medical Examinations'!I1047),FALSE)</f>
        <v>Obesity</v>
      </c>
      <c r="K1048" t="str">
        <f>VLOOKUP($A1048,'Medical Examinations'!$A:$J,COLUMN('Medical Examinations'!J1047),FALSE)</f>
        <v>Normal</v>
      </c>
      <c r="L1048" s="30">
        <f>VLOOKUP($A1048,'Hospitalisation Details'!$A:$K,COLUMN('Hospitalisation Details'!J1047),FALSE)</f>
        <v>33780</v>
      </c>
      <c r="M1048" s="23">
        <f>VLOOKUP($A1048,'Hospitalisation Details'!$A:$K,COLUMN('Hospitalisation Details'!F1047),FALSE)</f>
        <v>10719.57</v>
      </c>
      <c r="N1048" t="str">
        <f>VLOOKUP($A1048,'Hospitalisation Details'!$A:$K,COLUMN('Hospitalisation Details'!G1047),FALSE)</f>
        <v>Tier - 3</v>
      </c>
      <c r="O1048" t="str">
        <f>VLOOKUP($A1048,'Hospitalisation Details'!$A:$K,COLUMN('Hospitalisation Details'!H1047),FALSE)</f>
        <v>Tier - 1</v>
      </c>
      <c r="P1048" t="str">
        <f>VLOOKUP($A1048,'Hospitalisation Details'!$A:$K,COLUMN('Hospitalisation Details'!I1047),FALSE)</f>
        <v>R1012</v>
      </c>
      <c r="Q1048">
        <f>VLOOKUP($A1048,'Hospitalisation Details'!$A:$K,COLUMN('Hospitalisation Details'!K1047),FALSE)</f>
        <v>30</v>
      </c>
    </row>
    <row r="1049" spans="1:17" ht="15.75" x14ac:dyDescent="0.25">
      <c r="A1049" s="6" t="s">
        <v>1089</v>
      </c>
      <c r="B1049" t="str">
        <f>VLOOKUP(A1049,'Customer Names'!A:E,COLUMN('Customer Names'!D1048),FALSE)</f>
        <v>Ms. Jamie</v>
      </c>
      <c r="C1049">
        <f>VLOOKUP($A1049,'Medical Examinations'!$A:$J,COLUMN('Medical Examinations'!B1048),FALSE)</f>
        <v>37.1</v>
      </c>
      <c r="D1049">
        <f>VLOOKUP($A1049,'Medical Examinations'!$A:$J,COLUMN('Medical Examinations'!C1048),FALSE)</f>
        <v>7.19</v>
      </c>
      <c r="E1049" t="str">
        <f>VLOOKUP($A1049,'Medical Examinations'!$A:$J,COLUMN('Medical Examinations'!D1048),FALSE)</f>
        <v>Yes</v>
      </c>
      <c r="F1049" t="str">
        <f>VLOOKUP($A1049,'Medical Examinations'!$A:$J,COLUMN('Medical Examinations'!E1048),FALSE)</f>
        <v>No</v>
      </c>
      <c r="G1049" t="str">
        <f>VLOOKUP($A1049,'Medical Examinations'!$A:$J,COLUMN('Medical Examinations'!F1048),FALSE)</f>
        <v>No</v>
      </c>
      <c r="H1049">
        <f>VLOOKUP($A1049,'Medical Examinations'!$A:$J,COLUMN('Medical Examinations'!G1048),FALSE)</f>
        <v>0</v>
      </c>
      <c r="I1049" t="str">
        <f>VLOOKUP($A1049,'Medical Examinations'!$A:$J,COLUMN('Medical Examinations'!H1048),FALSE)</f>
        <v>No</v>
      </c>
      <c r="J1049" t="str">
        <f>VLOOKUP($A1049,'Medical Examinations'!$A:$J,COLUMN('Medical Examinations'!I1048),FALSE)</f>
        <v>Obesity</v>
      </c>
      <c r="K1049" t="str">
        <f>VLOOKUP($A1049,'Medical Examinations'!$A:$J,COLUMN('Medical Examinations'!J1048),FALSE)</f>
        <v>Diabetes</v>
      </c>
      <c r="L1049" s="30">
        <f>VLOOKUP($A1049,'Hospitalisation Details'!$A:$K,COLUMN('Hospitalisation Details'!J1048),FALSE)</f>
        <v>24750</v>
      </c>
      <c r="M1049" s="23">
        <f>VLOOKUP($A1049,'Hospitalisation Details'!$A:$K,COLUMN('Hospitalisation Details'!F1048),FALSE)</f>
        <v>10713.64</v>
      </c>
      <c r="N1049" t="str">
        <f>VLOOKUP($A1049,'Hospitalisation Details'!$A:$K,COLUMN('Hospitalisation Details'!G1048),FALSE)</f>
        <v>Tier - 3</v>
      </c>
      <c r="O1049" t="str">
        <f>VLOOKUP($A1049,'Hospitalisation Details'!$A:$K,COLUMN('Hospitalisation Details'!H1048),FALSE)</f>
        <v>Tier - 3</v>
      </c>
      <c r="P1049" t="str">
        <f>VLOOKUP($A1049,'Hospitalisation Details'!$A:$K,COLUMN('Hospitalisation Details'!I1048),FALSE)</f>
        <v>R1011</v>
      </c>
      <c r="Q1049">
        <f>VLOOKUP($A1049,'Hospitalisation Details'!$A:$K,COLUMN('Hospitalisation Details'!K1048),FALSE)</f>
        <v>55</v>
      </c>
    </row>
    <row r="1050" spans="1:17" ht="15.75" x14ac:dyDescent="0.25">
      <c r="A1050" s="6" t="s">
        <v>1090</v>
      </c>
      <c r="B1050" t="str">
        <f>VLOOKUP(A1050,'Customer Names'!A:E,COLUMN('Customer Names'!D1049),FALSE)</f>
        <v>Ms. Alexandra</v>
      </c>
      <c r="C1050">
        <f>VLOOKUP($A1050,'Medical Examinations'!$A:$J,COLUMN('Medical Examinations'!B1049),FALSE)</f>
        <v>30.5</v>
      </c>
      <c r="D1050">
        <f>VLOOKUP($A1050,'Medical Examinations'!$A:$J,COLUMN('Medical Examinations'!C1049),FALSE)</f>
        <v>11.94</v>
      </c>
      <c r="E1050" t="str">
        <f>VLOOKUP($A1050,'Medical Examinations'!$A:$J,COLUMN('Medical Examinations'!D1049),FALSE)</f>
        <v>Yes</v>
      </c>
      <c r="F1050" t="str">
        <f>VLOOKUP($A1050,'Medical Examinations'!$A:$J,COLUMN('Medical Examinations'!E1049),FALSE)</f>
        <v>No</v>
      </c>
      <c r="G1050" t="str">
        <f>VLOOKUP($A1050,'Medical Examinations'!$A:$J,COLUMN('Medical Examinations'!F1049),FALSE)</f>
        <v>No</v>
      </c>
      <c r="H1050">
        <f>VLOOKUP($A1050,'Medical Examinations'!$A:$J,COLUMN('Medical Examinations'!G1049),FALSE)</f>
        <v>0</v>
      </c>
      <c r="I1050" t="str">
        <f>VLOOKUP($A1050,'Medical Examinations'!$A:$J,COLUMN('Medical Examinations'!H1049),FALSE)</f>
        <v>No</v>
      </c>
      <c r="J1050" t="str">
        <f>VLOOKUP($A1050,'Medical Examinations'!$A:$J,COLUMN('Medical Examinations'!I1049),FALSE)</f>
        <v>Obesity</v>
      </c>
      <c r="K1050" t="str">
        <f>VLOOKUP($A1050,'Medical Examinations'!$A:$J,COLUMN('Medical Examinations'!J1049),FALSE)</f>
        <v>Diabetes</v>
      </c>
      <c r="L1050" s="30">
        <f>VLOOKUP($A1050,'Hospitalisation Details'!$A:$K,COLUMN('Hospitalisation Details'!J1049),FALSE)</f>
        <v>24683</v>
      </c>
      <c r="M1050" s="23">
        <f>VLOOKUP($A1050,'Hospitalisation Details'!$A:$K,COLUMN('Hospitalisation Details'!F1049),FALSE)</f>
        <v>10704.47</v>
      </c>
      <c r="N1050" t="str">
        <f>VLOOKUP($A1050,'Hospitalisation Details'!$A:$K,COLUMN('Hospitalisation Details'!G1049),FALSE)</f>
        <v>Tier - 3</v>
      </c>
      <c r="O1050" t="str">
        <f>VLOOKUP($A1050,'Hospitalisation Details'!$A:$K,COLUMN('Hospitalisation Details'!H1049),FALSE)</f>
        <v>Tier - 2</v>
      </c>
      <c r="P1050" t="str">
        <f>VLOOKUP($A1050,'Hospitalisation Details'!$A:$K,COLUMN('Hospitalisation Details'!I1049),FALSE)</f>
        <v>R1011</v>
      </c>
      <c r="Q1050">
        <f>VLOOKUP($A1050,'Hospitalisation Details'!$A:$K,COLUMN('Hospitalisation Details'!K1049),FALSE)</f>
        <v>55</v>
      </c>
    </row>
    <row r="1051" spans="1:17" ht="15.75" x14ac:dyDescent="0.25">
      <c r="A1051" s="6" t="s">
        <v>1091</v>
      </c>
      <c r="B1051" t="str">
        <f>VLOOKUP(A1051,'Customer Names'!A:E,COLUMN('Customer Names'!D1050),FALSE)</f>
        <v>Ms. Tiffany</v>
      </c>
      <c r="C1051">
        <f>VLOOKUP($A1051,'Medical Examinations'!$A:$J,COLUMN('Medical Examinations'!B1050),FALSE)</f>
        <v>28.16</v>
      </c>
      <c r="D1051">
        <f>VLOOKUP($A1051,'Medical Examinations'!$A:$J,COLUMN('Medical Examinations'!C1050),FALSE)</f>
        <v>5.56</v>
      </c>
      <c r="E1051" t="str">
        <f>VLOOKUP($A1051,'Medical Examinations'!$A:$J,COLUMN('Medical Examinations'!D1050),FALSE)</f>
        <v>No</v>
      </c>
      <c r="F1051" t="str">
        <f>VLOOKUP($A1051,'Medical Examinations'!$A:$J,COLUMN('Medical Examinations'!E1050),FALSE)</f>
        <v>No</v>
      </c>
      <c r="G1051" t="str">
        <f>VLOOKUP($A1051,'Medical Examinations'!$A:$J,COLUMN('Medical Examinations'!F1050),FALSE)</f>
        <v>No</v>
      </c>
      <c r="H1051">
        <f>VLOOKUP($A1051,'Medical Examinations'!$A:$J,COLUMN('Medical Examinations'!G1050),FALSE)</f>
        <v>2</v>
      </c>
      <c r="I1051" t="str">
        <f>VLOOKUP($A1051,'Medical Examinations'!$A:$J,COLUMN('Medical Examinations'!H1050),FALSE)</f>
        <v>No</v>
      </c>
      <c r="J1051" t="str">
        <f>VLOOKUP($A1051,'Medical Examinations'!$A:$J,COLUMN('Medical Examinations'!I1050),FALSE)</f>
        <v>Overweight</v>
      </c>
      <c r="K1051" t="str">
        <f>VLOOKUP($A1051,'Medical Examinations'!$A:$J,COLUMN('Medical Examinations'!J1050),FALSE)</f>
        <v>Normal</v>
      </c>
      <c r="L1051" s="30">
        <f>VLOOKUP($A1051,'Hospitalisation Details'!$A:$K,COLUMN('Hospitalisation Details'!J1050),FALSE)</f>
        <v>26596</v>
      </c>
      <c r="M1051" s="23">
        <f>VLOOKUP($A1051,'Hospitalisation Details'!$A:$K,COLUMN('Hospitalisation Details'!F1050),FALSE)</f>
        <v>10702.64</v>
      </c>
      <c r="N1051" t="str">
        <f>VLOOKUP($A1051,'Hospitalisation Details'!$A:$K,COLUMN('Hospitalisation Details'!G1050),FALSE)</f>
        <v>Tier - 3</v>
      </c>
      <c r="O1051" t="str">
        <f>VLOOKUP($A1051,'Hospitalisation Details'!$A:$K,COLUMN('Hospitalisation Details'!H1050),FALSE)</f>
        <v>Tier - 3</v>
      </c>
      <c r="P1051" t="str">
        <f>VLOOKUP($A1051,'Hospitalisation Details'!$A:$K,COLUMN('Hospitalisation Details'!I1050),FALSE)</f>
        <v>R1013</v>
      </c>
      <c r="Q1051">
        <f>VLOOKUP($A1051,'Hospitalisation Details'!$A:$K,COLUMN('Hospitalisation Details'!K1050),FALSE)</f>
        <v>50</v>
      </c>
    </row>
    <row r="1052" spans="1:17" ht="15.75" x14ac:dyDescent="0.25">
      <c r="A1052" s="6" t="s">
        <v>1092</v>
      </c>
      <c r="B1052" t="str">
        <f>VLOOKUP(A1052,'Customer Names'!A:E,COLUMN('Customer Names'!D1051),FALSE)</f>
        <v>Mrs. Rebecca</v>
      </c>
      <c r="C1052">
        <f>VLOOKUP($A1052,'Medical Examinations'!$A:$J,COLUMN('Medical Examinations'!B1051),FALSE)</f>
        <v>29.1</v>
      </c>
      <c r="D1052">
        <f>VLOOKUP($A1052,'Medical Examinations'!$A:$J,COLUMN('Medical Examinations'!C1051),FALSE)</f>
        <v>5.64</v>
      </c>
      <c r="E1052" t="str">
        <f>VLOOKUP($A1052,'Medical Examinations'!$A:$J,COLUMN('Medical Examinations'!D1051),FALSE)</f>
        <v>Yes</v>
      </c>
      <c r="F1052" t="str">
        <f>VLOOKUP($A1052,'Medical Examinations'!$A:$J,COLUMN('Medical Examinations'!E1051),FALSE)</f>
        <v>No</v>
      </c>
      <c r="G1052" t="str">
        <f>VLOOKUP($A1052,'Medical Examinations'!$A:$J,COLUMN('Medical Examinations'!F1051),FALSE)</f>
        <v>No</v>
      </c>
      <c r="H1052">
        <f>VLOOKUP($A1052,'Medical Examinations'!$A:$J,COLUMN('Medical Examinations'!G1051),FALSE)</f>
        <v>0</v>
      </c>
      <c r="I1052" t="str">
        <f>VLOOKUP($A1052,'Medical Examinations'!$A:$J,COLUMN('Medical Examinations'!H1051),FALSE)</f>
        <v>No</v>
      </c>
      <c r="J1052" t="str">
        <f>VLOOKUP($A1052,'Medical Examinations'!$A:$J,COLUMN('Medical Examinations'!I1051),FALSE)</f>
        <v>Overweight</v>
      </c>
      <c r="K1052" t="str">
        <f>VLOOKUP($A1052,'Medical Examinations'!$A:$J,COLUMN('Medical Examinations'!J1051),FALSE)</f>
        <v>Normal</v>
      </c>
      <c r="L1052" s="30">
        <f>VLOOKUP($A1052,'Hospitalisation Details'!$A:$K,COLUMN('Hospitalisation Details'!J1051),FALSE)</f>
        <v>28033</v>
      </c>
      <c r="M1052" s="23">
        <f>VLOOKUP($A1052,'Hospitalisation Details'!$A:$K,COLUMN('Hospitalisation Details'!F1051),FALSE)</f>
        <v>10698.38</v>
      </c>
      <c r="N1052" t="str">
        <f>VLOOKUP($A1052,'Hospitalisation Details'!$A:$K,COLUMN('Hospitalisation Details'!G1051),FALSE)</f>
        <v>Tier - 3</v>
      </c>
      <c r="O1052" t="str">
        <f>VLOOKUP($A1052,'Hospitalisation Details'!$A:$K,COLUMN('Hospitalisation Details'!H1051),FALSE)</f>
        <v>Tier - 1</v>
      </c>
      <c r="P1052" t="str">
        <f>VLOOKUP($A1052,'Hospitalisation Details'!$A:$K,COLUMN('Hospitalisation Details'!I1051),FALSE)</f>
        <v>R1025</v>
      </c>
      <c r="Q1052">
        <f>VLOOKUP($A1052,'Hospitalisation Details'!$A:$K,COLUMN('Hospitalisation Details'!K1051),FALSE)</f>
        <v>46</v>
      </c>
    </row>
    <row r="1053" spans="1:17" ht="15.75" x14ac:dyDescent="0.25">
      <c r="A1053" s="6" t="s">
        <v>1093</v>
      </c>
      <c r="B1053" t="str">
        <f>VLOOKUP(A1053,'Customer Names'!A:E,COLUMN('Customer Names'!D1052),FALSE)</f>
        <v>Mr. Austin</v>
      </c>
      <c r="C1053">
        <f>VLOOKUP($A1053,'Medical Examinations'!$A:$J,COLUMN('Medical Examinations'!B1052),FALSE)</f>
        <v>30.22</v>
      </c>
      <c r="D1053">
        <f>VLOOKUP($A1053,'Medical Examinations'!$A:$J,COLUMN('Medical Examinations'!C1052),FALSE)</f>
        <v>4.6500000000000004</v>
      </c>
      <c r="E1053" t="str">
        <f>VLOOKUP($A1053,'Medical Examinations'!$A:$J,COLUMN('Medical Examinations'!D1052),FALSE)</f>
        <v>No</v>
      </c>
      <c r="F1053" t="str">
        <f>VLOOKUP($A1053,'Medical Examinations'!$A:$J,COLUMN('Medical Examinations'!E1052),FALSE)</f>
        <v>No</v>
      </c>
      <c r="G1053" t="str">
        <f>VLOOKUP($A1053,'Medical Examinations'!$A:$J,COLUMN('Medical Examinations'!F1052),FALSE)</f>
        <v>No</v>
      </c>
      <c r="H1053">
        <f>VLOOKUP($A1053,'Medical Examinations'!$A:$J,COLUMN('Medical Examinations'!G1052),FALSE)</f>
        <v>0</v>
      </c>
      <c r="I1053" t="str">
        <f>VLOOKUP($A1053,'Medical Examinations'!$A:$J,COLUMN('Medical Examinations'!H1052),FALSE)</f>
        <v>No</v>
      </c>
      <c r="J1053" t="str">
        <f>VLOOKUP($A1053,'Medical Examinations'!$A:$J,COLUMN('Medical Examinations'!I1052),FALSE)</f>
        <v>Obesity</v>
      </c>
      <c r="K1053" t="str">
        <f>VLOOKUP($A1053,'Medical Examinations'!$A:$J,COLUMN('Medical Examinations'!J1052),FALSE)</f>
        <v>Normal</v>
      </c>
      <c r="L1053" s="30">
        <f>VLOOKUP($A1053,'Hospitalisation Details'!$A:$K,COLUMN('Hospitalisation Details'!J1052),FALSE)</f>
        <v>28339</v>
      </c>
      <c r="M1053" s="23">
        <f>VLOOKUP($A1053,'Hospitalisation Details'!$A:$K,COLUMN('Hospitalisation Details'!F1052),FALSE)</f>
        <v>10690.11</v>
      </c>
      <c r="N1053" t="str">
        <f>VLOOKUP($A1053,'Hospitalisation Details'!$A:$K,COLUMN('Hospitalisation Details'!G1052),FALSE)</f>
        <v>Tier - 3</v>
      </c>
      <c r="O1053" t="str">
        <f>VLOOKUP($A1053,'Hospitalisation Details'!$A:$K,COLUMN('Hospitalisation Details'!H1052),FALSE)</f>
        <v>Tier - 2</v>
      </c>
      <c r="P1053" t="str">
        <f>VLOOKUP($A1053,'Hospitalisation Details'!$A:$K,COLUMN('Hospitalisation Details'!I1052),FALSE)</f>
        <v>R1021</v>
      </c>
      <c r="Q1053">
        <f>VLOOKUP($A1053,'Hospitalisation Details'!$A:$K,COLUMN('Hospitalisation Details'!K1052),FALSE)</f>
        <v>45</v>
      </c>
    </row>
    <row r="1054" spans="1:17" ht="15.75" x14ac:dyDescent="0.25">
      <c r="A1054" s="6" t="s">
        <v>1094</v>
      </c>
      <c r="B1054" t="str">
        <f>VLOOKUP(A1054,'Customer Names'!A:E,COLUMN('Customer Names'!D1053),FALSE)</f>
        <v>Ms. Jamie</v>
      </c>
      <c r="C1054">
        <f>VLOOKUP($A1054,'Medical Examinations'!$A:$J,COLUMN('Medical Examinations'!B1053),FALSE)</f>
        <v>24.29</v>
      </c>
      <c r="D1054">
        <f>VLOOKUP($A1054,'Medical Examinations'!$A:$J,COLUMN('Medical Examinations'!C1053),FALSE)</f>
        <v>9.0500000000000007</v>
      </c>
      <c r="E1054" t="str">
        <f>VLOOKUP($A1054,'Medical Examinations'!$A:$J,COLUMN('Medical Examinations'!D1053),FALSE)</f>
        <v>No</v>
      </c>
      <c r="F1054" t="str">
        <f>VLOOKUP($A1054,'Medical Examinations'!$A:$J,COLUMN('Medical Examinations'!E1053),FALSE)</f>
        <v>No</v>
      </c>
      <c r="G1054" t="str">
        <f>VLOOKUP($A1054,'Medical Examinations'!$A:$J,COLUMN('Medical Examinations'!F1053),FALSE)</f>
        <v>No</v>
      </c>
      <c r="H1054">
        <f>VLOOKUP($A1054,'Medical Examinations'!$A:$J,COLUMN('Medical Examinations'!G1053),FALSE)</f>
        <v>0</v>
      </c>
      <c r="I1054" t="str">
        <f>VLOOKUP($A1054,'Medical Examinations'!$A:$J,COLUMN('Medical Examinations'!H1053),FALSE)</f>
        <v>No</v>
      </c>
      <c r="J1054" t="str">
        <f>VLOOKUP($A1054,'Medical Examinations'!$A:$J,COLUMN('Medical Examinations'!I1053),FALSE)</f>
        <v>Healthy Weight</v>
      </c>
      <c r="K1054" t="str">
        <f>VLOOKUP($A1054,'Medical Examinations'!$A:$J,COLUMN('Medical Examinations'!J1053),FALSE)</f>
        <v>Diabetes</v>
      </c>
      <c r="L1054" s="30">
        <f>VLOOKUP($A1054,'Hospitalisation Details'!$A:$K,COLUMN('Hospitalisation Details'!J1053),FALSE)</f>
        <v>22896</v>
      </c>
      <c r="M1054" s="23">
        <f>VLOOKUP($A1054,'Hospitalisation Details'!$A:$K,COLUMN('Hospitalisation Details'!F1053),FALSE)</f>
        <v>10676.83</v>
      </c>
      <c r="N1054" t="str">
        <f>VLOOKUP($A1054,'Hospitalisation Details'!$A:$K,COLUMN('Hospitalisation Details'!G1053),FALSE)</f>
        <v>Tier - 3</v>
      </c>
      <c r="O1054" t="str">
        <f>VLOOKUP($A1054,'Hospitalisation Details'!$A:$K,COLUMN('Hospitalisation Details'!H1053),FALSE)</f>
        <v>Tier - 3</v>
      </c>
      <c r="P1054" t="str">
        <f>VLOOKUP($A1054,'Hospitalisation Details'!$A:$K,COLUMN('Hospitalisation Details'!I1053),FALSE)</f>
        <v>R1013</v>
      </c>
      <c r="Q1054">
        <f>VLOOKUP($A1054,'Hospitalisation Details'!$A:$K,COLUMN('Hospitalisation Details'!K1053),FALSE)</f>
        <v>60</v>
      </c>
    </row>
    <row r="1055" spans="1:17" ht="15.75" x14ac:dyDescent="0.25">
      <c r="A1055" s="6" t="s">
        <v>1095</v>
      </c>
      <c r="B1055" t="str">
        <f>VLOOKUP(A1055,'Customer Names'!A:E,COLUMN('Customer Names'!D1054),FALSE)</f>
        <v>Mr. Matthew</v>
      </c>
      <c r="C1055">
        <f>VLOOKUP($A1055,'Medical Examinations'!$A:$J,COLUMN('Medical Examinations'!B1054),FALSE)</f>
        <v>29.39</v>
      </c>
      <c r="D1055">
        <f>VLOOKUP($A1055,'Medical Examinations'!$A:$J,COLUMN('Medical Examinations'!C1054),FALSE)</f>
        <v>4.5199999999999996</v>
      </c>
      <c r="E1055" t="str">
        <f>VLOOKUP($A1055,'Medical Examinations'!$A:$J,COLUMN('Medical Examinations'!D1054),FALSE)</f>
        <v>Yes</v>
      </c>
      <c r="F1055" t="str">
        <f>VLOOKUP($A1055,'Medical Examinations'!$A:$J,COLUMN('Medical Examinations'!E1054),FALSE)</f>
        <v>No</v>
      </c>
      <c r="G1055" t="str">
        <f>VLOOKUP($A1055,'Medical Examinations'!$A:$J,COLUMN('Medical Examinations'!F1054),FALSE)</f>
        <v>No</v>
      </c>
      <c r="H1055">
        <f>VLOOKUP($A1055,'Medical Examinations'!$A:$J,COLUMN('Medical Examinations'!G1054),FALSE)</f>
        <v>0</v>
      </c>
      <c r="I1055" t="str">
        <f>VLOOKUP($A1055,'Medical Examinations'!$A:$J,COLUMN('Medical Examinations'!H1054),FALSE)</f>
        <v>No</v>
      </c>
      <c r="J1055" t="str">
        <f>VLOOKUP($A1055,'Medical Examinations'!$A:$J,COLUMN('Medical Examinations'!I1054),FALSE)</f>
        <v>Overweight</v>
      </c>
      <c r="K1055" t="str">
        <f>VLOOKUP($A1055,'Medical Examinations'!$A:$J,COLUMN('Medical Examinations'!J1054),FALSE)</f>
        <v>Normal</v>
      </c>
      <c r="L1055" s="30">
        <f>VLOOKUP($A1055,'Hospitalisation Details'!$A:$K,COLUMN('Hospitalisation Details'!J1054),FALSE)</f>
        <v>28086</v>
      </c>
      <c r="M1055" s="23">
        <f>VLOOKUP($A1055,'Hospitalisation Details'!$A:$K,COLUMN('Hospitalisation Details'!F1054),FALSE)</f>
        <v>10665.44</v>
      </c>
      <c r="N1055" t="str">
        <f>VLOOKUP($A1055,'Hospitalisation Details'!$A:$K,COLUMN('Hospitalisation Details'!G1054),FALSE)</f>
        <v>Tier - 3</v>
      </c>
      <c r="O1055" t="str">
        <f>VLOOKUP($A1055,'Hospitalisation Details'!$A:$K,COLUMN('Hospitalisation Details'!H1054),FALSE)</f>
        <v>Tier - 2</v>
      </c>
      <c r="P1055" t="str">
        <f>VLOOKUP($A1055,'Hospitalisation Details'!$A:$K,COLUMN('Hospitalisation Details'!I1054),FALSE)</f>
        <v>R1021</v>
      </c>
      <c r="Q1055">
        <f>VLOOKUP($A1055,'Hospitalisation Details'!$A:$K,COLUMN('Hospitalisation Details'!K1054),FALSE)</f>
        <v>46</v>
      </c>
    </row>
    <row r="1056" spans="1:17" ht="15.75" x14ac:dyDescent="0.25">
      <c r="A1056" s="6" t="s">
        <v>1096</v>
      </c>
      <c r="B1056" t="str">
        <f>VLOOKUP(A1056,'Customer Names'!A:E,COLUMN('Customer Names'!D1055),FALSE)</f>
        <v>Mrs. Emily</v>
      </c>
      <c r="C1056">
        <f>VLOOKUP($A1056,'Medical Examinations'!$A:$J,COLUMN('Medical Examinations'!B1055),FALSE)</f>
        <v>25.66</v>
      </c>
      <c r="D1056">
        <f>VLOOKUP($A1056,'Medical Examinations'!$A:$J,COLUMN('Medical Examinations'!C1055),FALSE)</f>
        <v>4.62</v>
      </c>
      <c r="E1056" t="str">
        <f>VLOOKUP($A1056,'Medical Examinations'!$A:$J,COLUMN('Medical Examinations'!D1055),FALSE)</f>
        <v>Yes</v>
      </c>
      <c r="F1056" t="str">
        <f>VLOOKUP($A1056,'Medical Examinations'!$A:$J,COLUMN('Medical Examinations'!E1055),FALSE)</f>
        <v>No</v>
      </c>
      <c r="G1056" t="str">
        <f>VLOOKUP($A1056,'Medical Examinations'!$A:$J,COLUMN('Medical Examinations'!F1055),FALSE)</f>
        <v>No</v>
      </c>
      <c r="H1056">
        <f>VLOOKUP($A1056,'Medical Examinations'!$A:$J,COLUMN('Medical Examinations'!G1055),FALSE)</f>
        <v>1</v>
      </c>
      <c r="I1056" t="str">
        <f>VLOOKUP($A1056,'Medical Examinations'!$A:$J,COLUMN('Medical Examinations'!H1055),FALSE)</f>
        <v>No</v>
      </c>
      <c r="J1056" t="str">
        <f>VLOOKUP($A1056,'Medical Examinations'!$A:$J,COLUMN('Medical Examinations'!I1055),FALSE)</f>
        <v>Overweight</v>
      </c>
      <c r="K1056" t="str">
        <f>VLOOKUP($A1056,'Medical Examinations'!$A:$J,COLUMN('Medical Examinations'!J1055),FALSE)</f>
        <v>Normal</v>
      </c>
      <c r="L1056" s="30">
        <f>VLOOKUP($A1056,'Hospitalisation Details'!$A:$K,COLUMN('Hospitalisation Details'!J1055),FALSE)</f>
        <v>23597</v>
      </c>
      <c r="M1056" s="23">
        <f>VLOOKUP($A1056,'Hospitalisation Details'!$A:$K,COLUMN('Hospitalisation Details'!F1055),FALSE)</f>
        <v>10627.81</v>
      </c>
      <c r="N1056" t="str">
        <f>VLOOKUP($A1056,'Hospitalisation Details'!$A:$K,COLUMN('Hospitalisation Details'!G1055),FALSE)</f>
        <v>Tier - 3</v>
      </c>
      <c r="O1056" t="str">
        <f>VLOOKUP($A1056,'Hospitalisation Details'!$A:$K,COLUMN('Hospitalisation Details'!H1055),FALSE)</f>
        <v>Tier - 3</v>
      </c>
      <c r="P1056" t="str">
        <f>VLOOKUP($A1056,'Hospitalisation Details'!$A:$K,COLUMN('Hospitalisation Details'!I1055),FALSE)</f>
        <v>R1013</v>
      </c>
      <c r="Q1056">
        <f>VLOOKUP($A1056,'Hospitalisation Details'!$A:$K,COLUMN('Hospitalisation Details'!K1055),FALSE)</f>
        <v>58</v>
      </c>
    </row>
    <row r="1057" spans="1:17" ht="15.75" x14ac:dyDescent="0.25">
      <c r="A1057" s="6" t="s">
        <v>1097</v>
      </c>
      <c r="B1057" t="str">
        <f>VLOOKUP(A1057,'Customer Names'!A:E,COLUMN('Customer Names'!D1056),FALSE)</f>
        <v>Ms. Gillian</v>
      </c>
      <c r="C1057">
        <f>VLOOKUP($A1057,'Medical Examinations'!$A:$J,COLUMN('Medical Examinations'!B1056),FALSE)</f>
        <v>39.11</v>
      </c>
      <c r="D1057">
        <f>VLOOKUP($A1057,'Medical Examinations'!$A:$J,COLUMN('Medical Examinations'!C1056),FALSE)</f>
        <v>5.87</v>
      </c>
      <c r="E1057" t="str">
        <f>VLOOKUP($A1057,'Medical Examinations'!$A:$J,COLUMN('Medical Examinations'!D1056),FALSE)</f>
        <v>No</v>
      </c>
      <c r="F1057" t="str">
        <f>VLOOKUP($A1057,'Medical Examinations'!$A:$J,COLUMN('Medical Examinations'!E1056),FALSE)</f>
        <v>No</v>
      </c>
      <c r="G1057" t="str">
        <f>VLOOKUP($A1057,'Medical Examinations'!$A:$J,COLUMN('Medical Examinations'!F1056),FALSE)</f>
        <v>No</v>
      </c>
      <c r="H1057">
        <f>VLOOKUP($A1057,'Medical Examinations'!$A:$J,COLUMN('Medical Examinations'!G1056),FALSE)</f>
        <v>0</v>
      </c>
      <c r="I1057" t="str">
        <f>VLOOKUP($A1057,'Medical Examinations'!$A:$J,COLUMN('Medical Examinations'!H1056),FALSE)</f>
        <v>No</v>
      </c>
      <c r="J1057" t="str">
        <f>VLOOKUP($A1057,'Medical Examinations'!$A:$J,COLUMN('Medical Examinations'!I1056),FALSE)</f>
        <v>Obesity</v>
      </c>
      <c r="K1057" t="str">
        <f>VLOOKUP($A1057,'Medical Examinations'!$A:$J,COLUMN('Medical Examinations'!J1056),FALSE)</f>
        <v>Prediabetes</v>
      </c>
      <c r="L1057" s="30">
        <f>VLOOKUP($A1057,'Hospitalisation Details'!$A:$K,COLUMN('Hospitalisation Details'!J1056),FALSE)</f>
        <v>33060</v>
      </c>
      <c r="M1057" s="23">
        <f>VLOOKUP($A1057,'Hospitalisation Details'!$A:$K,COLUMN('Hospitalisation Details'!F1056),FALSE)</f>
        <v>10620.26</v>
      </c>
      <c r="N1057" t="str">
        <f>VLOOKUP($A1057,'Hospitalisation Details'!$A:$K,COLUMN('Hospitalisation Details'!G1056),FALSE)</f>
        <v>Tier - 3</v>
      </c>
      <c r="O1057" t="str">
        <f>VLOOKUP($A1057,'Hospitalisation Details'!$A:$K,COLUMN('Hospitalisation Details'!H1056),FALSE)</f>
        <v>Tier - 3</v>
      </c>
      <c r="P1057" t="str">
        <f>VLOOKUP($A1057,'Hospitalisation Details'!$A:$K,COLUMN('Hospitalisation Details'!I1056),FALSE)</f>
        <v>R1012</v>
      </c>
      <c r="Q1057">
        <f>VLOOKUP($A1057,'Hospitalisation Details'!$A:$K,COLUMN('Hospitalisation Details'!K1056),FALSE)</f>
        <v>32</v>
      </c>
    </row>
    <row r="1058" spans="1:17" ht="15.75" x14ac:dyDescent="0.25">
      <c r="A1058" s="6" t="s">
        <v>1098</v>
      </c>
      <c r="B1058" t="str">
        <f>VLOOKUP(A1058,'Customer Names'!A:E,COLUMN('Customer Names'!D1057),FALSE)</f>
        <v>Mrs. Brenn</v>
      </c>
      <c r="C1058">
        <f>VLOOKUP($A1058,'Medical Examinations'!$A:$J,COLUMN('Medical Examinations'!B1057),FALSE)</f>
        <v>43.78</v>
      </c>
      <c r="D1058">
        <f>VLOOKUP($A1058,'Medical Examinations'!$A:$J,COLUMN('Medical Examinations'!C1057),FALSE)</f>
        <v>5.71</v>
      </c>
      <c r="E1058" t="str">
        <f>VLOOKUP($A1058,'Medical Examinations'!$A:$J,COLUMN('Medical Examinations'!D1057),FALSE)</f>
        <v>No</v>
      </c>
      <c r="F1058" t="str">
        <f>VLOOKUP($A1058,'Medical Examinations'!$A:$J,COLUMN('Medical Examinations'!E1057),FALSE)</f>
        <v>No</v>
      </c>
      <c r="G1058" t="str">
        <f>VLOOKUP($A1058,'Medical Examinations'!$A:$J,COLUMN('Medical Examinations'!F1057),FALSE)</f>
        <v>No</v>
      </c>
      <c r="H1058">
        <f>VLOOKUP($A1058,'Medical Examinations'!$A:$J,COLUMN('Medical Examinations'!G1057),FALSE)</f>
        <v>1</v>
      </c>
      <c r="I1058" t="str">
        <f>VLOOKUP($A1058,'Medical Examinations'!$A:$J,COLUMN('Medical Examinations'!H1057),FALSE)</f>
        <v>No</v>
      </c>
      <c r="J1058" t="str">
        <f>VLOOKUP($A1058,'Medical Examinations'!$A:$J,COLUMN('Medical Examinations'!I1057),FALSE)</f>
        <v>Obesity</v>
      </c>
      <c r="K1058" t="str">
        <f>VLOOKUP($A1058,'Medical Examinations'!$A:$J,COLUMN('Medical Examinations'!J1057),FALSE)</f>
        <v>Prediabetes</v>
      </c>
      <c r="L1058" s="30">
        <f>VLOOKUP($A1058,'Hospitalisation Details'!$A:$K,COLUMN('Hospitalisation Details'!J1057),FALSE)</f>
        <v>33808</v>
      </c>
      <c r="M1058" s="23">
        <f>VLOOKUP($A1058,'Hospitalisation Details'!$A:$K,COLUMN('Hospitalisation Details'!F1057),FALSE)</f>
        <v>10617.04</v>
      </c>
      <c r="N1058" t="str">
        <f>VLOOKUP($A1058,'Hospitalisation Details'!$A:$K,COLUMN('Hospitalisation Details'!G1057),FALSE)</f>
        <v>Tier - 3</v>
      </c>
      <c r="O1058" t="str">
        <f>VLOOKUP($A1058,'Hospitalisation Details'!$A:$K,COLUMN('Hospitalisation Details'!H1057),FALSE)</f>
        <v>Tier - 3</v>
      </c>
      <c r="P1058" t="str">
        <f>VLOOKUP($A1058,'Hospitalisation Details'!$A:$K,COLUMN('Hospitalisation Details'!I1057),FALSE)</f>
        <v>R1026</v>
      </c>
      <c r="Q1058">
        <f>VLOOKUP($A1058,'Hospitalisation Details'!$A:$K,COLUMN('Hospitalisation Details'!K1057),FALSE)</f>
        <v>30</v>
      </c>
    </row>
    <row r="1059" spans="1:17" ht="15.75" x14ac:dyDescent="0.25">
      <c r="A1059" s="6" t="s">
        <v>1099</v>
      </c>
      <c r="B1059" t="str">
        <f>VLOOKUP(A1059,'Customer Names'!A:E,COLUMN('Customer Names'!D1058),FALSE)</f>
        <v>Ms. Lisa</v>
      </c>
      <c r="C1059">
        <f>VLOOKUP($A1059,'Medical Examinations'!$A:$J,COLUMN('Medical Examinations'!B1058),FALSE)</f>
        <v>24.35</v>
      </c>
      <c r="D1059">
        <f>VLOOKUP($A1059,'Medical Examinations'!$A:$J,COLUMN('Medical Examinations'!C1058),FALSE)</f>
        <v>9.08</v>
      </c>
      <c r="E1059" t="str">
        <f>VLOOKUP($A1059,'Medical Examinations'!$A:$J,COLUMN('Medical Examinations'!D1058),FALSE)</f>
        <v>No</v>
      </c>
      <c r="F1059" t="str">
        <f>VLOOKUP($A1059,'Medical Examinations'!$A:$J,COLUMN('Medical Examinations'!E1058),FALSE)</f>
        <v>No</v>
      </c>
      <c r="G1059" t="str">
        <f>VLOOKUP($A1059,'Medical Examinations'!$A:$J,COLUMN('Medical Examinations'!F1058),FALSE)</f>
        <v>No</v>
      </c>
      <c r="H1059">
        <f>VLOOKUP($A1059,'Medical Examinations'!$A:$J,COLUMN('Medical Examinations'!G1058),FALSE)</f>
        <v>0</v>
      </c>
      <c r="I1059" t="str">
        <f>VLOOKUP($A1059,'Medical Examinations'!$A:$J,COLUMN('Medical Examinations'!H1058),FALSE)</f>
        <v>No</v>
      </c>
      <c r="J1059" t="str">
        <f>VLOOKUP($A1059,'Medical Examinations'!$A:$J,COLUMN('Medical Examinations'!I1058),FALSE)</f>
        <v>Healthy Weight</v>
      </c>
      <c r="K1059" t="str">
        <f>VLOOKUP($A1059,'Medical Examinations'!$A:$J,COLUMN('Medical Examinations'!J1058),FALSE)</f>
        <v>Diabetes</v>
      </c>
      <c r="L1059" s="30">
        <f>VLOOKUP($A1059,'Hospitalisation Details'!$A:$K,COLUMN('Hospitalisation Details'!J1058),FALSE)</f>
        <v>23920</v>
      </c>
      <c r="M1059" s="23">
        <f>VLOOKUP($A1059,'Hospitalisation Details'!$A:$K,COLUMN('Hospitalisation Details'!F1058),FALSE)</f>
        <v>10608.67</v>
      </c>
      <c r="N1059" t="str">
        <f>VLOOKUP($A1059,'Hospitalisation Details'!$A:$K,COLUMN('Hospitalisation Details'!G1058),FALSE)</f>
        <v>Tier - 3</v>
      </c>
      <c r="O1059" t="str">
        <f>VLOOKUP($A1059,'Hospitalisation Details'!$A:$K,COLUMN('Hospitalisation Details'!H1058),FALSE)</f>
        <v>Tier - 3</v>
      </c>
      <c r="P1059" t="str">
        <f>VLOOKUP($A1059,'Hospitalisation Details'!$A:$K,COLUMN('Hospitalisation Details'!I1058),FALSE)</f>
        <v>R1012</v>
      </c>
      <c r="Q1059">
        <f>VLOOKUP($A1059,'Hospitalisation Details'!$A:$K,COLUMN('Hospitalisation Details'!K1058),FALSE)</f>
        <v>57</v>
      </c>
    </row>
    <row r="1060" spans="1:17" ht="15.75" x14ac:dyDescent="0.25">
      <c r="A1060" s="6" t="s">
        <v>1100</v>
      </c>
      <c r="B1060" t="str">
        <f>VLOOKUP(A1060,'Customer Names'!A:E,COLUMN('Customer Names'!D1059),FALSE)</f>
        <v>Mr. Matt</v>
      </c>
      <c r="C1060">
        <f>VLOOKUP($A1060,'Medical Examinations'!$A:$J,COLUMN('Medical Examinations'!B1059),FALSE)</f>
        <v>40.299999999999997</v>
      </c>
      <c r="D1060">
        <f>VLOOKUP($A1060,'Medical Examinations'!$A:$J,COLUMN('Medical Examinations'!C1059),FALSE)</f>
        <v>5.3</v>
      </c>
      <c r="E1060" t="str">
        <f>VLOOKUP($A1060,'Medical Examinations'!$A:$J,COLUMN('Medical Examinations'!D1059),FALSE)</f>
        <v>Yes</v>
      </c>
      <c r="F1060" t="str">
        <f>VLOOKUP($A1060,'Medical Examinations'!$A:$J,COLUMN('Medical Examinations'!E1059),FALSE)</f>
        <v>No</v>
      </c>
      <c r="G1060" t="str">
        <f>VLOOKUP($A1060,'Medical Examinations'!$A:$J,COLUMN('Medical Examinations'!F1059),FALSE)</f>
        <v>No</v>
      </c>
      <c r="H1060">
        <f>VLOOKUP($A1060,'Medical Examinations'!$A:$J,COLUMN('Medical Examinations'!G1059),FALSE)</f>
        <v>2</v>
      </c>
      <c r="I1060" t="str">
        <f>VLOOKUP($A1060,'Medical Examinations'!$A:$J,COLUMN('Medical Examinations'!H1059),FALSE)</f>
        <v>No</v>
      </c>
      <c r="J1060" t="str">
        <f>VLOOKUP($A1060,'Medical Examinations'!$A:$J,COLUMN('Medical Examinations'!I1059),FALSE)</f>
        <v>Obesity</v>
      </c>
      <c r="K1060" t="str">
        <f>VLOOKUP($A1060,'Medical Examinations'!$A:$J,COLUMN('Medical Examinations'!J1059),FALSE)</f>
        <v>Normal</v>
      </c>
      <c r="L1060" s="30">
        <f>VLOOKUP($A1060,'Hospitalisation Details'!$A:$K,COLUMN('Hospitalisation Details'!J1059),FALSE)</f>
        <v>24290</v>
      </c>
      <c r="M1060" s="23">
        <f>VLOOKUP($A1060,'Hospitalisation Details'!$A:$K,COLUMN('Hospitalisation Details'!F1059),FALSE)</f>
        <v>10602.39</v>
      </c>
      <c r="N1060" t="str">
        <f>VLOOKUP($A1060,'Hospitalisation Details'!$A:$K,COLUMN('Hospitalisation Details'!G1059),FALSE)</f>
        <v>Tier - 3</v>
      </c>
      <c r="O1060" t="str">
        <f>VLOOKUP($A1060,'Hospitalisation Details'!$A:$K,COLUMN('Hospitalisation Details'!H1059),FALSE)</f>
        <v>Tier - 3</v>
      </c>
      <c r="P1060" t="str">
        <f>VLOOKUP($A1060,'Hospitalisation Details'!$A:$K,COLUMN('Hospitalisation Details'!I1059),FALSE)</f>
        <v>R1011</v>
      </c>
      <c r="Q1060">
        <f>VLOOKUP($A1060,'Hospitalisation Details'!$A:$K,COLUMN('Hospitalisation Details'!K1059),FALSE)</f>
        <v>56</v>
      </c>
    </row>
    <row r="1061" spans="1:17" ht="15.75" x14ac:dyDescent="0.25">
      <c r="A1061" s="6" t="s">
        <v>1101</v>
      </c>
      <c r="B1061" t="str">
        <f>VLOOKUP(A1061,'Customer Names'!A:E,COLUMN('Customer Names'!D1060),FALSE)</f>
        <v>Mr. Thomas</v>
      </c>
      <c r="C1061">
        <f>VLOOKUP($A1061,'Medical Examinations'!$A:$J,COLUMN('Medical Examinations'!B1060),FALSE)</f>
        <v>32.774999999999999</v>
      </c>
      <c r="D1061">
        <f>VLOOKUP($A1061,'Medical Examinations'!$A:$J,COLUMN('Medical Examinations'!C1060),FALSE)</f>
        <v>11.76</v>
      </c>
      <c r="E1061" t="str">
        <f>VLOOKUP($A1061,'Medical Examinations'!$A:$J,COLUMN('Medical Examinations'!D1060),FALSE)</f>
        <v>Yes</v>
      </c>
      <c r="F1061" t="str">
        <f>VLOOKUP($A1061,'Medical Examinations'!$A:$J,COLUMN('Medical Examinations'!E1060),FALSE)</f>
        <v>No</v>
      </c>
      <c r="G1061" t="str">
        <f>VLOOKUP($A1061,'Medical Examinations'!$A:$J,COLUMN('Medical Examinations'!F1060),FALSE)</f>
        <v>No</v>
      </c>
      <c r="H1061">
        <f>VLOOKUP($A1061,'Medical Examinations'!$A:$J,COLUMN('Medical Examinations'!G1060),FALSE)</f>
        <v>0</v>
      </c>
      <c r="I1061" t="str">
        <f>VLOOKUP($A1061,'Medical Examinations'!$A:$J,COLUMN('Medical Examinations'!H1060),FALSE)</f>
        <v>No</v>
      </c>
      <c r="J1061" t="str">
        <f>VLOOKUP($A1061,'Medical Examinations'!$A:$J,COLUMN('Medical Examinations'!I1060),FALSE)</f>
        <v>Obesity</v>
      </c>
      <c r="K1061" t="str">
        <f>VLOOKUP($A1061,'Medical Examinations'!$A:$J,COLUMN('Medical Examinations'!J1060),FALSE)</f>
        <v>Diabetes</v>
      </c>
      <c r="L1061" s="30">
        <f>VLOOKUP($A1061,'Hospitalisation Details'!$A:$K,COLUMN('Hospitalisation Details'!J1060),FALSE)</f>
        <v>24646</v>
      </c>
      <c r="M1061" s="23">
        <f>VLOOKUP($A1061,'Hospitalisation Details'!$A:$K,COLUMN('Hospitalisation Details'!F1060),FALSE)</f>
        <v>10601.63</v>
      </c>
      <c r="N1061" t="str">
        <f>VLOOKUP($A1061,'Hospitalisation Details'!$A:$K,COLUMN('Hospitalisation Details'!G1060),FALSE)</f>
        <v>Tier - 3</v>
      </c>
      <c r="O1061" t="str">
        <f>VLOOKUP($A1061,'Hospitalisation Details'!$A:$K,COLUMN('Hospitalisation Details'!H1060),FALSE)</f>
        <v>Tier - 2</v>
      </c>
      <c r="P1061" t="str">
        <f>VLOOKUP($A1061,'Hospitalisation Details'!$A:$K,COLUMN('Hospitalisation Details'!I1060),FALSE)</f>
        <v>R1012</v>
      </c>
      <c r="Q1061">
        <f>VLOOKUP($A1061,'Hospitalisation Details'!$A:$K,COLUMN('Hospitalisation Details'!K1060),FALSE)</f>
        <v>55</v>
      </c>
    </row>
    <row r="1062" spans="1:17" ht="15.75" x14ac:dyDescent="0.25">
      <c r="A1062" s="6" t="s">
        <v>1102</v>
      </c>
      <c r="B1062" t="str">
        <f>VLOOKUP(A1062,'Customer Names'!A:E,COLUMN('Customer Names'!D1061),FALSE)</f>
        <v>Mr. Kevin</v>
      </c>
      <c r="C1062">
        <f>VLOOKUP($A1062,'Medical Examinations'!$A:$J,COLUMN('Medical Examinations'!B1061),FALSE)</f>
        <v>39.6</v>
      </c>
      <c r="D1062">
        <f>VLOOKUP($A1062,'Medical Examinations'!$A:$J,COLUMN('Medical Examinations'!C1061),FALSE)</f>
        <v>5.1100000000000003</v>
      </c>
      <c r="E1062" t="str">
        <f>VLOOKUP($A1062,'Medical Examinations'!$A:$J,COLUMN('Medical Examinations'!D1061),FALSE)</f>
        <v>Yes</v>
      </c>
      <c r="F1062" t="str">
        <f>VLOOKUP($A1062,'Medical Examinations'!$A:$J,COLUMN('Medical Examinations'!E1061),FALSE)</f>
        <v>No</v>
      </c>
      <c r="G1062" t="str">
        <f>VLOOKUP($A1062,'Medical Examinations'!$A:$J,COLUMN('Medical Examinations'!F1061),FALSE)</f>
        <v>No</v>
      </c>
      <c r="H1062">
        <f>VLOOKUP($A1062,'Medical Examinations'!$A:$J,COLUMN('Medical Examinations'!G1061),FALSE)</f>
        <v>2</v>
      </c>
      <c r="I1062" t="str">
        <f>VLOOKUP($A1062,'Medical Examinations'!$A:$J,COLUMN('Medical Examinations'!H1061),FALSE)</f>
        <v>No</v>
      </c>
      <c r="J1062" t="str">
        <f>VLOOKUP($A1062,'Medical Examinations'!$A:$J,COLUMN('Medical Examinations'!I1061),FALSE)</f>
        <v>Obesity</v>
      </c>
      <c r="K1062" t="str">
        <f>VLOOKUP($A1062,'Medical Examinations'!$A:$J,COLUMN('Medical Examinations'!J1061),FALSE)</f>
        <v>Normal</v>
      </c>
      <c r="L1062" s="30">
        <f>VLOOKUP($A1062,'Hospitalisation Details'!$A:$K,COLUMN('Hospitalisation Details'!J1061),FALSE)</f>
        <v>24308</v>
      </c>
      <c r="M1062" s="23">
        <f>VLOOKUP($A1062,'Hospitalisation Details'!$A:$K,COLUMN('Hospitalisation Details'!F1061),FALSE)</f>
        <v>10601.41</v>
      </c>
      <c r="N1062" t="str">
        <f>VLOOKUP($A1062,'Hospitalisation Details'!$A:$K,COLUMN('Hospitalisation Details'!G1061),FALSE)</f>
        <v>Tier - 3</v>
      </c>
      <c r="O1062" t="str">
        <f>VLOOKUP($A1062,'Hospitalisation Details'!$A:$K,COLUMN('Hospitalisation Details'!H1061),FALSE)</f>
        <v>Tier - 2</v>
      </c>
      <c r="P1062" t="str">
        <f>VLOOKUP($A1062,'Hospitalisation Details'!$A:$K,COLUMN('Hospitalisation Details'!I1061),FALSE)</f>
        <v>R1011</v>
      </c>
      <c r="Q1062">
        <f>VLOOKUP($A1062,'Hospitalisation Details'!$A:$K,COLUMN('Hospitalisation Details'!K1061),FALSE)</f>
        <v>56</v>
      </c>
    </row>
    <row r="1063" spans="1:17" ht="15.75" x14ac:dyDescent="0.25">
      <c r="A1063" s="6" t="s">
        <v>1103</v>
      </c>
      <c r="B1063" t="str">
        <f>VLOOKUP(A1063,'Customer Names'!A:E,COLUMN('Customer Names'!D1062),FALSE)</f>
        <v>Mr. William</v>
      </c>
      <c r="C1063">
        <f>VLOOKUP($A1063,'Medical Examinations'!$A:$J,COLUMN('Medical Examinations'!B1062),FALSE)</f>
        <v>30.97</v>
      </c>
      <c r="D1063">
        <f>VLOOKUP($A1063,'Medical Examinations'!$A:$J,COLUMN('Medical Examinations'!C1062),FALSE)</f>
        <v>5.54</v>
      </c>
      <c r="E1063" t="str">
        <f>VLOOKUP($A1063,'Medical Examinations'!$A:$J,COLUMN('Medical Examinations'!D1062),FALSE)</f>
        <v>No</v>
      </c>
      <c r="F1063" t="str">
        <f>VLOOKUP($A1063,'Medical Examinations'!$A:$J,COLUMN('Medical Examinations'!E1062),FALSE)</f>
        <v>No</v>
      </c>
      <c r="G1063" t="str">
        <f>VLOOKUP($A1063,'Medical Examinations'!$A:$J,COLUMN('Medical Examinations'!F1062),FALSE)</f>
        <v>No</v>
      </c>
      <c r="H1063">
        <f>VLOOKUP($A1063,'Medical Examinations'!$A:$J,COLUMN('Medical Examinations'!G1062),FALSE)</f>
        <v>2</v>
      </c>
      <c r="I1063" t="str">
        <f>VLOOKUP($A1063,'Medical Examinations'!$A:$J,COLUMN('Medical Examinations'!H1062),FALSE)</f>
        <v>No</v>
      </c>
      <c r="J1063" t="str">
        <f>VLOOKUP($A1063,'Medical Examinations'!$A:$J,COLUMN('Medical Examinations'!I1062),FALSE)</f>
        <v>Obesity</v>
      </c>
      <c r="K1063" t="str">
        <f>VLOOKUP($A1063,'Medical Examinations'!$A:$J,COLUMN('Medical Examinations'!J1062),FALSE)</f>
        <v>Normal</v>
      </c>
      <c r="L1063" s="30">
        <f>VLOOKUP($A1063,'Hospitalisation Details'!$A:$K,COLUMN('Hospitalisation Details'!J1062),FALSE)</f>
        <v>26647</v>
      </c>
      <c r="M1063" s="23">
        <f>VLOOKUP($A1063,'Hospitalisation Details'!$A:$K,COLUMN('Hospitalisation Details'!F1062),FALSE)</f>
        <v>10600.55</v>
      </c>
      <c r="N1063" t="str">
        <f>VLOOKUP($A1063,'Hospitalisation Details'!$A:$K,COLUMN('Hospitalisation Details'!G1062),FALSE)</f>
        <v>Tier - 3</v>
      </c>
      <c r="O1063" t="str">
        <f>VLOOKUP($A1063,'Hospitalisation Details'!$A:$K,COLUMN('Hospitalisation Details'!H1062),FALSE)</f>
        <v>Tier - 1</v>
      </c>
      <c r="P1063" t="str">
        <f>VLOOKUP($A1063,'Hospitalisation Details'!$A:$K,COLUMN('Hospitalisation Details'!I1062),FALSE)</f>
        <v>R1012</v>
      </c>
      <c r="Q1063">
        <f>VLOOKUP($A1063,'Hospitalisation Details'!$A:$K,COLUMN('Hospitalisation Details'!K1062),FALSE)</f>
        <v>50</v>
      </c>
    </row>
    <row r="1064" spans="1:17" ht="15.75" x14ac:dyDescent="0.25">
      <c r="A1064" s="6" t="s">
        <v>1104</v>
      </c>
      <c r="B1064" t="str">
        <f>VLOOKUP(A1064,'Customer Names'!A:E,COLUMN('Customer Names'!D1063),FALSE)</f>
        <v>Mr. Gal</v>
      </c>
      <c r="C1064">
        <f>VLOOKUP($A1064,'Medical Examinations'!$A:$J,COLUMN('Medical Examinations'!B1063),FALSE)</f>
        <v>27.645</v>
      </c>
      <c r="D1064">
        <f>VLOOKUP($A1064,'Medical Examinations'!$A:$J,COLUMN('Medical Examinations'!C1063),FALSE)</f>
        <v>8.8699999999999992</v>
      </c>
      <c r="E1064" t="str">
        <f>VLOOKUP($A1064,'Medical Examinations'!$A:$J,COLUMN('Medical Examinations'!D1063),FALSE)</f>
        <v>Yes</v>
      </c>
      <c r="F1064" t="str">
        <f>VLOOKUP($A1064,'Medical Examinations'!$A:$J,COLUMN('Medical Examinations'!E1063),FALSE)</f>
        <v>No</v>
      </c>
      <c r="G1064" t="str">
        <f>VLOOKUP($A1064,'Medical Examinations'!$A:$J,COLUMN('Medical Examinations'!F1063),FALSE)</f>
        <v>No</v>
      </c>
      <c r="H1064">
        <f>VLOOKUP($A1064,'Medical Examinations'!$A:$J,COLUMN('Medical Examinations'!G1063),FALSE)</f>
        <v>0</v>
      </c>
      <c r="I1064" t="str">
        <f>VLOOKUP($A1064,'Medical Examinations'!$A:$J,COLUMN('Medical Examinations'!H1063),FALSE)</f>
        <v>No</v>
      </c>
      <c r="J1064" t="str">
        <f>VLOOKUP($A1064,'Medical Examinations'!$A:$J,COLUMN('Medical Examinations'!I1063),FALSE)</f>
        <v>Overweight</v>
      </c>
      <c r="K1064" t="str">
        <f>VLOOKUP($A1064,'Medical Examinations'!$A:$J,COLUMN('Medical Examinations'!J1063),FALSE)</f>
        <v>Diabetes</v>
      </c>
      <c r="L1064" s="30">
        <f>VLOOKUP($A1064,'Hospitalisation Details'!$A:$K,COLUMN('Hospitalisation Details'!J1063),FALSE)</f>
        <v>24805</v>
      </c>
      <c r="M1064" s="23">
        <f>VLOOKUP($A1064,'Hospitalisation Details'!$A:$K,COLUMN('Hospitalisation Details'!F1063),FALSE)</f>
        <v>10594.5</v>
      </c>
      <c r="N1064" t="str">
        <f>VLOOKUP($A1064,'Hospitalisation Details'!$A:$K,COLUMN('Hospitalisation Details'!G1063),FALSE)</f>
        <v>Tier - 3</v>
      </c>
      <c r="O1064" t="str">
        <f>VLOOKUP($A1064,'Hospitalisation Details'!$A:$K,COLUMN('Hospitalisation Details'!H1063),FALSE)</f>
        <v>Tier - 1</v>
      </c>
      <c r="P1064" t="str">
        <f>VLOOKUP($A1064,'Hospitalisation Details'!$A:$K,COLUMN('Hospitalisation Details'!I1063),FALSE)</f>
        <v>R1012</v>
      </c>
      <c r="Q1064">
        <f>VLOOKUP($A1064,'Hospitalisation Details'!$A:$K,COLUMN('Hospitalisation Details'!K1063),FALSE)</f>
        <v>55</v>
      </c>
    </row>
    <row r="1065" spans="1:17" ht="15.75" x14ac:dyDescent="0.25">
      <c r="A1065" s="6" t="s">
        <v>1105</v>
      </c>
      <c r="B1065" t="str">
        <f>VLOOKUP(A1065,'Customer Names'!A:E,COLUMN('Customer Names'!D1064),FALSE)</f>
        <v>Mr. Anton</v>
      </c>
      <c r="C1065">
        <f>VLOOKUP($A1065,'Medical Examinations'!$A:$J,COLUMN('Medical Examinations'!B1064),FALSE)</f>
        <v>34.43</v>
      </c>
      <c r="D1065">
        <f>VLOOKUP($A1065,'Medical Examinations'!$A:$J,COLUMN('Medical Examinations'!C1064),FALSE)</f>
        <v>5.96</v>
      </c>
      <c r="E1065" t="str">
        <f>VLOOKUP($A1065,'Medical Examinations'!$A:$J,COLUMN('Medical Examinations'!D1064),FALSE)</f>
        <v>Yes</v>
      </c>
      <c r="F1065" t="str">
        <f>VLOOKUP($A1065,'Medical Examinations'!$A:$J,COLUMN('Medical Examinations'!E1064),FALSE)</f>
        <v>No</v>
      </c>
      <c r="G1065" t="str">
        <f>VLOOKUP($A1065,'Medical Examinations'!$A:$J,COLUMN('Medical Examinations'!F1064),FALSE)</f>
        <v>No</v>
      </c>
      <c r="H1065">
        <f>VLOOKUP($A1065,'Medical Examinations'!$A:$J,COLUMN('Medical Examinations'!G1064),FALSE)</f>
        <v>2</v>
      </c>
      <c r="I1065" t="str">
        <f>VLOOKUP($A1065,'Medical Examinations'!$A:$J,COLUMN('Medical Examinations'!H1064),FALSE)</f>
        <v>No</v>
      </c>
      <c r="J1065" t="str">
        <f>VLOOKUP($A1065,'Medical Examinations'!$A:$J,COLUMN('Medical Examinations'!I1064),FALSE)</f>
        <v>Obesity</v>
      </c>
      <c r="K1065" t="str">
        <f>VLOOKUP($A1065,'Medical Examinations'!$A:$J,COLUMN('Medical Examinations'!J1064),FALSE)</f>
        <v>Prediabetes</v>
      </c>
      <c r="L1065" s="30">
        <f>VLOOKUP($A1065,'Hospitalisation Details'!$A:$K,COLUMN('Hospitalisation Details'!J1064),FALSE)</f>
        <v>24414</v>
      </c>
      <c r="M1065" s="23">
        <f>VLOOKUP($A1065,'Hospitalisation Details'!$A:$K,COLUMN('Hospitalisation Details'!F1064),FALSE)</f>
        <v>10594.23</v>
      </c>
      <c r="N1065" t="str">
        <f>VLOOKUP($A1065,'Hospitalisation Details'!$A:$K,COLUMN('Hospitalisation Details'!G1064),FALSE)</f>
        <v>Tier - 3</v>
      </c>
      <c r="O1065" t="str">
        <f>VLOOKUP($A1065,'Hospitalisation Details'!$A:$K,COLUMN('Hospitalisation Details'!H1064),FALSE)</f>
        <v>Tier - 3</v>
      </c>
      <c r="P1065" t="str">
        <f>VLOOKUP($A1065,'Hospitalisation Details'!$A:$K,COLUMN('Hospitalisation Details'!I1064),FALSE)</f>
        <v>R1013</v>
      </c>
      <c r="Q1065">
        <f>VLOOKUP($A1065,'Hospitalisation Details'!$A:$K,COLUMN('Hospitalisation Details'!K1064),FALSE)</f>
        <v>56</v>
      </c>
    </row>
    <row r="1066" spans="1:17" ht="15.75" x14ac:dyDescent="0.25">
      <c r="A1066" s="6" t="s">
        <v>1106</v>
      </c>
      <c r="B1066" t="str">
        <f>VLOOKUP(A1066,'Customer Names'!A:E,COLUMN('Customer Names'!D1065),FALSE)</f>
        <v>Ms. Yazmin</v>
      </c>
      <c r="C1066">
        <f>VLOOKUP($A1066,'Medical Examinations'!$A:$J,COLUMN('Medical Examinations'!B1065),FALSE)</f>
        <v>39.6</v>
      </c>
      <c r="D1066">
        <f>VLOOKUP($A1066,'Medical Examinations'!$A:$J,COLUMN('Medical Examinations'!C1065),FALSE)</f>
        <v>4.4400000000000004</v>
      </c>
      <c r="E1066" t="str">
        <f>VLOOKUP($A1066,'Medical Examinations'!$A:$J,COLUMN('Medical Examinations'!D1065),FALSE)</f>
        <v>Yes</v>
      </c>
      <c r="F1066" t="str">
        <f>VLOOKUP($A1066,'Medical Examinations'!$A:$J,COLUMN('Medical Examinations'!E1065),FALSE)</f>
        <v>No</v>
      </c>
      <c r="G1066" t="str">
        <f>VLOOKUP($A1066,'Medical Examinations'!$A:$J,COLUMN('Medical Examinations'!F1065),FALSE)</f>
        <v>Yes</v>
      </c>
      <c r="H1066">
        <f>VLOOKUP($A1066,'Medical Examinations'!$A:$J,COLUMN('Medical Examinations'!G1065),FALSE)</f>
        <v>1</v>
      </c>
      <c r="I1066" t="str">
        <f>VLOOKUP($A1066,'Medical Examinations'!$A:$J,COLUMN('Medical Examinations'!H1065),FALSE)</f>
        <v>No</v>
      </c>
      <c r="J1066" t="str">
        <f>VLOOKUP($A1066,'Medical Examinations'!$A:$J,COLUMN('Medical Examinations'!I1065),FALSE)</f>
        <v>Obesity</v>
      </c>
      <c r="K1066" t="str">
        <f>VLOOKUP($A1066,'Medical Examinations'!$A:$J,COLUMN('Medical Examinations'!J1065),FALSE)</f>
        <v>Normal</v>
      </c>
      <c r="L1066" s="30">
        <f>VLOOKUP($A1066,'Hospitalisation Details'!$A:$K,COLUMN('Hospitalisation Details'!J1065),FALSE)</f>
        <v>25562</v>
      </c>
      <c r="M1066" s="23">
        <f>VLOOKUP($A1066,'Hospitalisation Details'!$A:$K,COLUMN('Hospitalisation Details'!F1065),FALSE)</f>
        <v>10579.71</v>
      </c>
      <c r="N1066" t="str">
        <f>VLOOKUP($A1066,'Hospitalisation Details'!$A:$K,COLUMN('Hospitalisation Details'!G1065),FALSE)</f>
        <v>Tier - 3</v>
      </c>
      <c r="O1066" t="str">
        <f>VLOOKUP($A1066,'Hospitalisation Details'!$A:$K,COLUMN('Hospitalisation Details'!H1065),FALSE)</f>
        <v>Tier - 3</v>
      </c>
      <c r="P1066" t="str">
        <f>VLOOKUP($A1066,'Hospitalisation Details'!$A:$K,COLUMN('Hospitalisation Details'!I1065),FALSE)</f>
        <v>R1013</v>
      </c>
      <c r="Q1066">
        <f>VLOOKUP($A1066,'Hospitalisation Details'!$A:$K,COLUMN('Hospitalisation Details'!K1065),FALSE)</f>
        <v>53</v>
      </c>
    </row>
    <row r="1067" spans="1:17" ht="15.75" x14ac:dyDescent="0.25">
      <c r="A1067" s="6" t="s">
        <v>1107</v>
      </c>
      <c r="B1067" t="str">
        <f>VLOOKUP(A1067,'Customer Names'!A:E,COLUMN('Customer Names'!D1066),FALSE)</f>
        <v>Mr. Florian</v>
      </c>
      <c r="C1067">
        <f>VLOOKUP($A1067,'Medical Examinations'!$A:$J,COLUMN('Medical Examinations'!B1066),FALSE)</f>
        <v>22.1</v>
      </c>
      <c r="D1067">
        <f>VLOOKUP($A1067,'Medical Examinations'!$A:$J,COLUMN('Medical Examinations'!C1066),FALSE)</f>
        <v>4.6500000000000004</v>
      </c>
      <c r="E1067" t="str">
        <f>VLOOKUP($A1067,'Medical Examinations'!$A:$J,COLUMN('Medical Examinations'!D1066),FALSE)</f>
        <v>Yes</v>
      </c>
      <c r="F1067" t="str">
        <f>VLOOKUP($A1067,'Medical Examinations'!$A:$J,COLUMN('Medical Examinations'!E1066),FALSE)</f>
        <v>No</v>
      </c>
      <c r="G1067" t="str">
        <f>VLOOKUP($A1067,'Medical Examinations'!$A:$J,COLUMN('Medical Examinations'!F1066),FALSE)</f>
        <v>No</v>
      </c>
      <c r="H1067">
        <f>VLOOKUP($A1067,'Medical Examinations'!$A:$J,COLUMN('Medical Examinations'!G1066),FALSE)</f>
        <v>2</v>
      </c>
      <c r="I1067" t="str">
        <f>VLOOKUP($A1067,'Medical Examinations'!$A:$J,COLUMN('Medical Examinations'!H1066),FALSE)</f>
        <v>No</v>
      </c>
      <c r="J1067" t="str">
        <f>VLOOKUP($A1067,'Medical Examinations'!$A:$J,COLUMN('Medical Examinations'!I1066),FALSE)</f>
        <v>Healthy Weight</v>
      </c>
      <c r="K1067" t="str">
        <f>VLOOKUP($A1067,'Medical Examinations'!$A:$J,COLUMN('Medical Examinations'!J1066),FALSE)</f>
        <v>Normal</v>
      </c>
      <c r="L1067" s="30">
        <f>VLOOKUP($A1067,'Hospitalisation Details'!$A:$K,COLUMN('Hospitalisation Details'!J1066),FALSE)</f>
        <v>24452</v>
      </c>
      <c r="M1067" s="23">
        <f>VLOOKUP($A1067,'Hospitalisation Details'!$A:$K,COLUMN('Hospitalisation Details'!F1066),FALSE)</f>
        <v>10577.09</v>
      </c>
      <c r="N1067" t="str">
        <f>VLOOKUP($A1067,'Hospitalisation Details'!$A:$K,COLUMN('Hospitalisation Details'!G1066),FALSE)</f>
        <v>Tier - 3</v>
      </c>
      <c r="O1067" t="str">
        <f>VLOOKUP($A1067,'Hospitalisation Details'!$A:$K,COLUMN('Hospitalisation Details'!H1066),FALSE)</f>
        <v>Tier - 3</v>
      </c>
      <c r="P1067" t="str">
        <f>VLOOKUP($A1067,'Hospitalisation Details'!$A:$K,COLUMN('Hospitalisation Details'!I1066),FALSE)</f>
        <v>R1011</v>
      </c>
      <c r="Q1067">
        <f>VLOOKUP($A1067,'Hospitalisation Details'!$A:$K,COLUMN('Hospitalisation Details'!K1066),FALSE)</f>
        <v>56</v>
      </c>
    </row>
    <row r="1068" spans="1:17" ht="15.75" x14ac:dyDescent="0.25">
      <c r="A1068" s="6" t="s">
        <v>1108</v>
      </c>
      <c r="B1068" t="str">
        <f>VLOOKUP(A1068,'Customer Names'!A:E,COLUMN('Customer Names'!D1067),FALSE)</f>
        <v>Ms. Karen</v>
      </c>
      <c r="C1068">
        <f>VLOOKUP($A1068,'Medical Examinations'!$A:$J,COLUMN('Medical Examinations'!B1067),FALSE)</f>
        <v>33.25</v>
      </c>
      <c r="D1068">
        <f>VLOOKUP($A1068,'Medical Examinations'!$A:$J,COLUMN('Medical Examinations'!C1067),FALSE)</f>
        <v>5.64</v>
      </c>
      <c r="E1068" t="str">
        <f>VLOOKUP($A1068,'Medical Examinations'!$A:$J,COLUMN('Medical Examinations'!D1067),FALSE)</f>
        <v>Yes</v>
      </c>
      <c r="F1068" t="str">
        <f>VLOOKUP($A1068,'Medical Examinations'!$A:$J,COLUMN('Medical Examinations'!E1067),FALSE)</f>
        <v>No</v>
      </c>
      <c r="G1068" t="str">
        <f>VLOOKUP($A1068,'Medical Examinations'!$A:$J,COLUMN('Medical Examinations'!F1067),FALSE)</f>
        <v>Yes</v>
      </c>
      <c r="H1068">
        <f>VLOOKUP($A1068,'Medical Examinations'!$A:$J,COLUMN('Medical Examinations'!G1067),FALSE)</f>
        <v>1</v>
      </c>
      <c r="I1068" t="str">
        <f>VLOOKUP($A1068,'Medical Examinations'!$A:$J,COLUMN('Medical Examinations'!H1067),FALSE)</f>
        <v>No</v>
      </c>
      <c r="J1068" t="str">
        <f>VLOOKUP($A1068,'Medical Examinations'!$A:$J,COLUMN('Medical Examinations'!I1067),FALSE)</f>
        <v>Obesity</v>
      </c>
      <c r="K1068" t="str">
        <f>VLOOKUP($A1068,'Medical Examinations'!$A:$J,COLUMN('Medical Examinations'!J1067),FALSE)</f>
        <v>Normal</v>
      </c>
      <c r="L1068" s="30">
        <f>VLOOKUP($A1068,'Hospitalisation Details'!$A:$K,COLUMN('Hospitalisation Details'!J1067),FALSE)</f>
        <v>25401</v>
      </c>
      <c r="M1068" s="23">
        <f>VLOOKUP($A1068,'Hospitalisation Details'!$A:$K,COLUMN('Hospitalisation Details'!F1067),FALSE)</f>
        <v>10564.88</v>
      </c>
      <c r="N1068" t="str">
        <f>VLOOKUP($A1068,'Hospitalisation Details'!$A:$K,COLUMN('Hospitalisation Details'!G1067),FALSE)</f>
        <v>Tier - 3</v>
      </c>
      <c r="O1068" t="str">
        <f>VLOOKUP($A1068,'Hospitalisation Details'!$A:$K,COLUMN('Hospitalisation Details'!H1067),FALSE)</f>
        <v>Tier - 1</v>
      </c>
      <c r="P1068" t="str">
        <f>VLOOKUP($A1068,'Hospitalisation Details'!$A:$K,COLUMN('Hospitalisation Details'!I1067),FALSE)</f>
        <v>R1024</v>
      </c>
      <c r="Q1068">
        <f>VLOOKUP($A1068,'Hospitalisation Details'!$A:$K,COLUMN('Hospitalisation Details'!K1067),FALSE)</f>
        <v>53</v>
      </c>
    </row>
    <row r="1069" spans="1:17" ht="15.75" x14ac:dyDescent="0.25">
      <c r="A1069" s="6" t="s">
        <v>1109</v>
      </c>
      <c r="B1069" t="str">
        <f>VLOOKUP(A1069,'Customer Names'!A:E,COLUMN('Customer Names'!D1068),FALSE)</f>
        <v>Mr. Scott</v>
      </c>
      <c r="C1069">
        <f>VLOOKUP($A1069,'Medical Examinations'!$A:$J,COLUMN('Medical Examinations'!B1068),FALSE)</f>
        <v>33.33</v>
      </c>
      <c r="D1069">
        <f>VLOOKUP($A1069,'Medical Examinations'!$A:$J,COLUMN('Medical Examinations'!C1068),FALSE)</f>
        <v>10.19</v>
      </c>
      <c r="E1069" t="str">
        <f>VLOOKUP($A1069,'Medical Examinations'!$A:$J,COLUMN('Medical Examinations'!D1068),FALSE)</f>
        <v>No</v>
      </c>
      <c r="F1069" t="str">
        <f>VLOOKUP($A1069,'Medical Examinations'!$A:$J,COLUMN('Medical Examinations'!E1068),FALSE)</f>
        <v>No</v>
      </c>
      <c r="G1069" t="str">
        <f>VLOOKUP($A1069,'Medical Examinations'!$A:$J,COLUMN('Medical Examinations'!F1068),FALSE)</f>
        <v>No</v>
      </c>
      <c r="H1069">
        <f>VLOOKUP($A1069,'Medical Examinations'!$A:$J,COLUMN('Medical Examinations'!G1068),FALSE)</f>
        <v>0</v>
      </c>
      <c r="I1069" t="str">
        <f>VLOOKUP($A1069,'Medical Examinations'!$A:$J,COLUMN('Medical Examinations'!H1068),FALSE)</f>
        <v>No</v>
      </c>
      <c r="J1069" t="str">
        <f>VLOOKUP($A1069,'Medical Examinations'!$A:$J,COLUMN('Medical Examinations'!I1068),FALSE)</f>
        <v>Obesity</v>
      </c>
      <c r="K1069" t="str">
        <f>VLOOKUP($A1069,'Medical Examinations'!$A:$J,COLUMN('Medical Examinations'!J1068),FALSE)</f>
        <v>Diabetes</v>
      </c>
      <c r="L1069" s="30">
        <f>VLOOKUP($A1069,'Hospitalisation Details'!$A:$K,COLUMN('Hospitalisation Details'!J1068),FALSE)</f>
        <v>26113</v>
      </c>
      <c r="M1069" s="23">
        <f>VLOOKUP($A1069,'Hospitalisation Details'!$A:$K,COLUMN('Hospitalisation Details'!F1068),FALSE)</f>
        <v>10560.49</v>
      </c>
      <c r="N1069" t="str">
        <f>VLOOKUP($A1069,'Hospitalisation Details'!$A:$K,COLUMN('Hospitalisation Details'!G1068),FALSE)</f>
        <v>Tier - 3</v>
      </c>
      <c r="O1069" t="str">
        <f>VLOOKUP($A1069,'Hospitalisation Details'!$A:$K,COLUMN('Hospitalisation Details'!H1068),FALSE)</f>
        <v>Tier - 2</v>
      </c>
      <c r="P1069" t="str">
        <f>VLOOKUP($A1069,'Hospitalisation Details'!$A:$K,COLUMN('Hospitalisation Details'!I1068),FALSE)</f>
        <v>R1013</v>
      </c>
      <c r="Q1069">
        <f>VLOOKUP($A1069,'Hospitalisation Details'!$A:$K,COLUMN('Hospitalisation Details'!K1068),FALSE)</f>
        <v>51</v>
      </c>
    </row>
    <row r="1070" spans="1:17" ht="15.75" x14ac:dyDescent="0.25">
      <c r="A1070" s="6" t="s">
        <v>1110</v>
      </c>
      <c r="B1070" t="str">
        <f>VLOOKUP(A1070,'Customer Names'!A:E,COLUMN('Customer Names'!D1069),FALSE)</f>
        <v>Ms. Claire</v>
      </c>
      <c r="C1070">
        <f>VLOOKUP($A1070,'Medical Examinations'!$A:$J,COLUMN('Medical Examinations'!B1069),FALSE)</f>
        <v>30.5</v>
      </c>
      <c r="D1070">
        <f>VLOOKUP($A1070,'Medical Examinations'!$A:$J,COLUMN('Medical Examinations'!C1069),FALSE)</f>
        <v>10.79</v>
      </c>
      <c r="E1070" t="str">
        <f>VLOOKUP($A1070,'Medical Examinations'!$A:$J,COLUMN('Medical Examinations'!D1069),FALSE)</f>
        <v>No</v>
      </c>
      <c r="F1070" t="str">
        <f>VLOOKUP($A1070,'Medical Examinations'!$A:$J,COLUMN('Medical Examinations'!E1069),FALSE)</f>
        <v>No</v>
      </c>
      <c r="G1070" t="str">
        <f>VLOOKUP($A1070,'Medical Examinations'!$A:$J,COLUMN('Medical Examinations'!F1069),FALSE)</f>
        <v>No</v>
      </c>
      <c r="H1070">
        <f>VLOOKUP($A1070,'Medical Examinations'!$A:$J,COLUMN('Medical Examinations'!G1069),FALSE)</f>
        <v>0</v>
      </c>
      <c r="I1070" t="str">
        <f>VLOOKUP($A1070,'Medical Examinations'!$A:$J,COLUMN('Medical Examinations'!H1069),FALSE)</f>
        <v>No</v>
      </c>
      <c r="J1070" t="str">
        <f>VLOOKUP($A1070,'Medical Examinations'!$A:$J,COLUMN('Medical Examinations'!I1069),FALSE)</f>
        <v>Obesity</v>
      </c>
      <c r="K1070" t="str">
        <f>VLOOKUP($A1070,'Medical Examinations'!$A:$J,COLUMN('Medical Examinations'!J1069),FALSE)</f>
        <v>Diabetes</v>
      </c>
      <c r="L1070" s="30">
        <f>VLOOKUP($A1070,'Hospitalisation Details'!$A:$K,COLUMN('Hospitalisation Details'!J1069),FALSE)</f>
        <v>26202</v>
      </c>
      <c r="M1070" s="23">
        <f>VLOOKUP($A1070,'Hospitalisation Details'!$A:$K,COLUMN('Hospitalisation Details'!F1069),FALSE)</f>
        <v>10546.48</v>
      </c>
      <c r="N1070" t="str">
        <f>VLOOKUP($A1070,'Hospitalisation Details'!$A:$K,COLUMN('Hospitalisation Details'!G1069),FALSE)</f>
        <v>Tier - 3</v>
      </c>
      <c r="O1070" t="str">
        <f>VLOOKUP($A1070,'Hospitalisation Details'!$A:$K,COLUMN('Hospitalisation Details'!H1069),FALSE)</f>
        <v>Tier - 3</v>
      </c>
      <c r="P1070" t="str">
        <f>VLOOKUP($A1070,'Hospitalisation Details'!$A:$K,COLUMN('Hospitalisation Details'!I1069),FALSE)</f>
        <v>R1011</v>
      </c>
      <c r="Q1070">
        <f>VLOOKUP($A1070,'Hospitalisation Details'!$A:$K,COLUMN('Hospitalisation Details'!K1069),FALSE)</f>
        <v>51</v>
      </c>
    </row>
    <row r="1071" spans="1:17" ht="15.75" x14ac:dyDescent="0.25">
      <c r="A1071" s="6" t="s">
        <v>1111</v>
      </c>
      <c r="B1071" t="str">
        <f>VLOOKUP(A1071,'Customer Names'!A:E,COLUMN('Customer Names'!D1070),FALSE)</f>
        <v>Ms. Lynn</v>
      </c>
      <c r="C1071">
        <f>VLOOKUP($A1071,'Medical Examinations'!$A:$J,COLUMN('Medical Examinations'!B1070),FALSE)</f>
        <v>30.3</v>
      </c>
      <c r="D1071">
        <f>VLOOKUP($A1071,'Medical Examinations'!$A:$J,COLUMN('Medical Examinations'!C1070),FALSE)</f>
        <v>4.24</v>
      </c>
      <c r="E1071" t="str">
        <f>VLOOKUP($A1071,'Medical Examinations'!$A:$J,COLUMN('Medical Examinations'!D1070),FALSE)</f>
        <v>No</v>
      </c>
      <c r="F1071" t="str">
        <f>VLOOKUP($A1071,'Medical Examinations'!$A:$J,COLUMN('Medical Examinations'!E1070),FALSE)</f>
        <v>No</v>
      </c>
      <c r="G1071" t="str">
        <f>VLOOKUP($A1071,'Medical Examinations'!$A:$J,COLUMN('Medical Examinations'!F1070),FALSE)</f>
        <v>No</v>
      </c>
      <c r="H1071">
        <f>VLOOKUP($A1071,'Medical Examinations'!$A:$J,COLUMN('Medical Examinations'!G1070),FALSE)</f>
        <v>0</v>
      </c>
      <c r="I1071" t="str">
        <f>VLOOKUP($A1071,'Medical Examinations'!$A:$J,COLUMN('Medical Examinations'!H1070),FALSE)</f>
        <v>No</v>
      </c>
      <c r="J1071" t="str">
        <f>VLOOKUP($A1071,'Medical Examinations'!$A:$J,COLUMN('Medical Examinations'!I1070),FALSE)</f>
        <v>Obesity</v>
      </c>
      <c r="K1071" t="str">
        <f>VLOOKUP($A1071,'Medical Examinations'!$A:$J,COLUMN('Medical Examinations'!J1070),FALSE)</f>
        <v>Normal</v>
      </c>
      <c r="L1071" s="30">
        <f>VLOOKUP($A1071,'Hospitalisation Details'!$A:$K,COLUMN('Hospitalisation Details'!J1070),FALSE)</f>
        <v>28423</v>
      </c>
      <c r="M1071" s="23">
        <f>VLOOKUP($A1071,'Hospitalisation Details'!$A:$K,COLUMN('Hospitalisation Details'!F1070),FALSE)</f>
        <v>10495.6</v>
      </c>
      <c r="N1071" t="str">
        <f>VLOOKUP($A1071,'Hospitalisation Details'!$A:$K,COLUMN('Hospitalisation Details'!G1070),FALSE)</f>
        <v>Tier - 3</v>
      </c>
      <c r="O1071" t="str">
        <f>VLOOKUP($A1071,'Hospitalisation Details'!$A:$K,COLUMN('Hospitalisation Details'!H1070),FALSE)</f>
        <v>Tier - 1</v>
      </c>
      <c r="P1071" t="str">
        <f>VLOOKUP($A1071,'Hospitalisation Details'!$A:$K,COLUMN('Hospitalisation Details'!I1070),FALSE)</f>
        <v>R1012</v>
      </c>
      <c r="Q1071">
        <f>VLOOKUP($A1071,'Hospitalisation Details'!$A:$K,COLUMN('Hospitalisation Details'!K1070),FALSE)</f>
        <v>45</v>
      </c>
    </row>
    <row r="1072" spans="1:17" ht="15.75" x14ac:dyDescent="0.25">
      <c r="A1072" s="6" t="s">
        <v>1112</v>
      </c>
      <c r="B1072" t="str">
        <f>VLOOKUP(A1072,'Customer Names'!A:E,COLUMN('Customer Names'!D1071),FALSE)</f>
        <v>Ms. Sharon</v>
      </c>
      <c r="C1072">
        <f>VLOOKUP($A1072,'Medical Examinations'!$A:$J,COLUMN('Medical Examinations'!B1071),FALSE)</f>
        <v>26.22</v>
      </c>
      <c r="D1072">
        <f>VLOOKUP($A1072,'Medical Examinations'!$A:$J,COLUMN('Medical Examinations'!C1071),FALSE)</f>
        <v>5.83</v>
      </c>
      <c r="E1072" t="str">
        <f>VLOOKUP($A1072,'Medical Examinations'!$A:$J,COLUMN('Medical Examinations'!D1071),FALSE)</f>
        <v>No</v>
      </c>
      <c r="F1072" t="str">
        <f>VLOOKUP($A1072,'Medical Examinations'!$A:$J,COLUMN('Medical Examinations'!E1071),FALSE)</f>
        <v>No</v>
      </c>
      <c r="G1072" t="str">
        <f>VLOOKUP($A1072,'Medical Examinations'!$A:$J,COLUMN('Medical Examinations'!F1071),FALSE)</f>
        <v>No</v>
      </c>
      <c r="H1072">
        <f>VLOOKUP($A1072,'Medical Examinations'!$A:$J,COLUMN('Medical Examinations'!G1071),FALSE)</f>
        <v>2</v>
      </c>
      <c r="I1072" t="str">
        <f>VLOOKUP($A1072,'Medical Examinations'!$A:$J,COLUMN('Medical Examinations'!H1071),FALSE)</f>
        <v>No</v>
      </c>
      <c r="J1072" t="str">
        <f>VLOOKUP($A1072,'Medical Examinations'!$A:$J,COLUMN('Medical Examinations'!I1071),FALSE)</f>
        <v>Overweight</v>
      </c>
      <c r="K1072" t="str">
        <f>VLOOKUP($A1072,'Medical Examinations'!$A:$J,COLUMN('Medical Examinations'!J1071),FALSE)</f>
        <v>Prediabetes</v>
      </c>
      <c r="L1072" s="30">
        <f>VLOOKUP($A1072,'Hospitalisation Details'!$A:$K,COLUMN('Hospitalisation Details'!J1071),FALSE)</f>
        <v>26591</v>
      </c>
      <c r="M1072" s="23">
        <f>VLOOKUP($A1072,'Hospitalisation Details'!$A:$K,COLUMN('Hospitalisation Details'!F1071),FALSE)</f>
        <v>10493.95</v>
      </c>
      <c r="N1072" t="str">
        <f>VLOOKUP($A1072,'Hospitalisation Details'!$A:$K,COLUMN('Hospitalisation Details'!G1071),FALSE)</f>
        <v>Tier - 3</v>
      </c>
      <c r="O1072" t="str">
        <f>VLOOKUP($A1072,'Hospitalisation Details'!$A:$K,COLUMN('Hospitalisation Details'!H1071),FALSE)</f>
        <v>Tier - 1</v>
      </c>
      <c r="P1072" t="str">
        <f>VLOOKUP($A1072,'Hospitalisation Details'!$A:$K,COLUMN('Hospitalisation Details'!I1071),FALSE)</f>
        <v>R1012</v>
      </c>
      <c r="Q1072">
        <f>VLOOKUP($A1072,'Hospitalisation Details'!$A:$K,COLUMN('Hospitalisation Details'!K1071),FALSE)</f>
        <v>50</v>
      </c>
    </row>
    <row r="1073" spans="1:17" ht="15.75" x14ac:dyDescent="0.25">
      <c r="A1073" s="6" t="s">
        <v>1113</v>
      </c>
      <c r="B1073" t="str">
        <f>VLOOKUP(A1073,'Customer Names'!A:E,COLUMN('Customer Names'!D1072),FALSE)</f>
        <v>Mrs. Candice</v>
      </c>
      <c r="C1073">
        <f>VLOOKUP($A1073,'Medical Examinations'!$A:$J,COLUMN('Medical Examinations'!B1072),FALSE)</f>
        <v>29.99</v>
      </c>
      <c r="D1073">
        <f>VLOOKUP($A1073,'Medical Examinations'!$A:$J,COLUMN('Medical Examinations'!C1072),FALSE)</f>
        <v>11.85</v>
      </c>
      <c r="E1073" t="str">
        <f>VLOOKUP($A1073,'Medical Examinations'!$A:$J,COLUMN('Medical Examinations'!D1072),FALSE)</f>
        <v>No</v>
      </c>
      <c r="F1073" t="str">
        <f>VLOOKUP($A1073,'Medical Examinations'!$A:$J,COLUMN('Medical Examinations'!E1072),FALSE)</f>
        <v>No</v>
      </c>
      <c r="G1073" t="str">
        <f>VLOOKUP($A1073,'Medical Examinations'!$A:$J,COLUMN('Medical Examinations'!F1072),FALSE)</f>
        <v>No</v>
      </c>
      <c r="H1073">
        <f>VLOOKUP($A1073,'Medical Examinations'!$A:$J,COLUMN('Medical Examinations'!G1072),FALSE)</f>
        <v>0</v>
      </c>
      <c r="I1073" t="str">
        <f>VLOOKUP($A1073,'Medical Examinations'!$A:$J,COLUMN('Medical Examinations'!H1072),FALSE)</f>
        <v>No</v>
      </c>
      <c r="J1073" t="str">
        <f>VLOOKUP($A1073,'Medical Examinations'!$A:$J,COLUMN('Medical Examinations'!I1072),FALSE)</f>
        <v>Overweight</v>
      </c>
      <c r="K1073" t="str">
        <f>VLOOKUP($A1073,'Medical Examinations'!$A:$J,COLUMN('Medical Examinations'!J1072),FALSE)</f>
        <v>Diabetes</v>
      </c>
      <c r="L1073" s="30">
        <f>VLOOKUP($A1073,'Hospitalisation Details'!$A:$K,COLUMN('Hospitalisation Details'!J1072),FALSE)</f>
        <v>28723</v>
      </c>
      <c r="M1073" s="23">
        <f>VLOOKUP($A1073,'Hospitalisation Details'!$A:$K,COLUMN('Hospitalisation Details'!F1072),FALSE)</f>
        <v>10486.55</v>
      </c>
      <c r="N1073" t="str">
        <f>VLOOKUP($A1073,'Hospitalisation Details'!$A:$K,COLUMN('Hospitalisation Details'!G1072),FALSE)</f>
        <v>Tier - 3</v>
      </c>
      <c r="O1073" t="str">
        <f>VLOOKUP($A1073,'Hospitalisation Details'!$A:$K,COLUMN('Hospitalisation Details'!H1072),FALSE)</f>
        <v>Tier - 3</v>
      </c>
      <c r="P1073" t="str">
        <f>VLOOKUP($A1073,'Hospitalisation Details'!$A:$K,COLUMN('Hospitalisation Details'!I1072),FALSE)</f>
        <v>R1025</v>
      </c>
      <c r="Q1073">
        <f>VLOOKUP($A1073,'Hospitalisation Details'!$A:$K,COLUMN('Hospitalisation Details'!K1072),FALSE)</f>
        <v>44</v>
      </c>
    </row>
    <row r="1074" spans="1:17" ht="15.75" x14ac:dyDescent="0.25">
      <c r="A1074" s="6" t="s">
        <v>1114</v>
      </c>
      <c r="B1074" t="str">
        <f>VLOOKUP(A1074,'Customer Names'!A:E,COLUMN('Customer Names'!D1073),FALSE)</f>
        <v>Ms. Jennifer</v>
      </c>
      <c r="C1074">
        <f>VLOOKUP($A1074,'Medical Examinations'!$A:$J,COLUMN('Medical Examinations'!B1073),FALSE)</f>
        <v>36.380000000000003</v>
      </c>
      <c r="D1074">
        <f>VLOOKUP($A1074,'Medical Examinations'!$A:$J,COLUMN('Medical Examinations'!C1073),FALSE)</f>
        <v>5.98</v>
      </c>
      <c r="E1074" t="str">
        <f>VLOOKUP($A1074,'Medical Examinations'!$A:$J,COLUMN('Medical Examinations'!D1073),FALSE)</f>
        <v>No</v>
      </c>
      <c r="F1074" t="str">
        <f>VLOOKUP($A1074,'Medical Examinations'!$A:$J,COLUMN('Medical Examinations'!E1073),FALSE)</f>
        <v>No</v>
      </c>
      <c r="G1074" t="str">
        <f>VLOOKUP($A1074,'Medical Examinations'!$A:$J,COLUMN('Medical Examinations'!F1073),FALSE)</f>
        <v>No</v>
      </c>
      <c r="H1074">
        <f>VLOOKUP($A1074,'Medical Examinations'!$A:$J,COLUMN('Medical Examinations'!G1073),FALSE)</f>
        <v>1</v>
      </c>
      <c r="I1074" t="str">
        <f>VLOOKUP($A1074,'Medical Examinations'!$A:$J,COLUMN('Medical Examinations'!H1073),FALSE)</f>
        <v>No</v>
      </c>
      <c r="J1074" t="str">
        <f>VLOOKUP($A1074,'Medical Examinations'!$A:$J,COLUMN('Medical Examinations'!I1073),FALSE)</f>
        <v>Obesity</v>
      </c>
      <c r="K1074" t="str">
        <f>VLOOKUP($A1074,'Medical Examinations'!$A:$J,COLUMN('Medical Examinations'!J1073),FALSE)</f>
        <v>Prediabetes</v>
      </c>
      <c r="L1074" s="30">
        <f>VLOOKUP($A1074,'Hospitalisation Details'!$A:$K,COLUMN('Hospitalisation Details'!J1073),FALSE)</f>
        <v>31956</v>
      </c>
      <c r="M1074" s="23">
        <f>VLOOKUP($A1074,'Hospitalisation Details'!$A:$K,COLUMN('Hospitalisation Details'!F1073),FALSE)</f>
        <v>10464.83</v>
      </c>
      <c r="N1074" t="str">
        <f>VLOOKUP($A1074,'Hospitalisation Details'!$A:$K,COLUMN('Hospitalisation Details'!G1073),FALSE)</f>
        <v>Tier - 3</v>
      </c>
      <c r="O1074" t="str">
        <f>VLOOKUP($A1074,'Hospitalisation Details'!$A:$K,COLUMN('Hospitalisation Details'!H1073),FALSE)</f>
        <v>Tier - 1</v>
      </c>
      <c r="P1074" t="str">
        <f>VLOOKUP($A1074,'Hospitalisation Details'!$A:$K,COLUMN('Hospitalisation Details'!I1073),FALSE)</f>
        <v>R1012</v>
      </c>
      <c r="Q1074">
        <f>VLOOKUP($A1074,'Hospitalisation Details'!$A:$K,COLUMN('Hospitalisation Details'!K1073),FALSE)</f>
        <v>35</v>
      </c>
    </row>
    <row r="1075" spans="1:17" ht="15.75" x14ac:dyDescent="0.25">
      <c r="A1075" s="6" t="s">
        <v>1115</v>
      </c>
      <c r="B1075" t="str">
        <f>VLOOKUP(A1075,'Customer Names'!A:E,COLUMN('Customer Names'!D1074),FALSE)</f>
        <v>Mr. Eric</v>
      </c>
      <c r="C1075">
        <f>VLOOKUP($A1075,'Medical Examinations'!$A:$J,COLUMN('Medical Examinations'!B1074),FALSE)</f>
        <v>31.16</v>
      </c>
      <c r="D1075">
        <f>VLOOKUP($A1075,'Medical Examinations'!$A:$J,COLUMN('Medical Examinations'!C1074),FALSE)</f>
        <v>4.26</v>
      </c>
      <c r="E1075" t="str">
        <f>VLOOKUP($A1075,'Medical Examinations'!$A:$J,COLUMN('Medical Examinations'!D1074),FALSE)</f>
        <v>Yes</v>
      </c>
      <c r="F1075" t="str">
        <f>VLOOKUP($A1075,'Medical Examinations'!$A:$J,COLUMN('Medical Examinations'!E1074),FALSE)</f>
        <v>No</v>
      </c>
      <c r="G1075" t="str">
        <f>VLOOKUP($A1075,'Medical Examinations'!$A:$J,COLUMN('Medical Examinations'!F1074),FALSE)</f>
        <v>Yes</v>
      </c>
      <c r="H1075">
        <f>VLOOKUP($A1075,'Medical Examinations'!$A:$J,COLUMN('Medical Examinations'!G1074),FALSE)</f>
        <v>1</v>
      </c>
      <c r="I1075" t="str">
        <f>VLOOKUP($A1075,'Medical Examinations'!$A:$J,COLUMN('Medical Examinations'!H1074),FALSE)</f>
        <v>No</v>
      </c>
      <c r="J1075" t="str">
        <f>VLOOKUP($A1075,'Medical Examinations'!$A:$J,COLUMN('Medical Examinations'!I1074),FALSE)</f>
        <v>Obesity</v>
      </c>
      <c r="K1075" t="str">
        <f>VLOOKUP($A1075,'Medical Examinations'!$A:$J,COLUMN('Medical Examinations'!J1074),FALSE)</f>
        <v>Normal</v>
      </c>
      <c r="L1075" s="30">
        <f>VLOOKUP($A1075,'Hospitalisation Details'!$A:$K,COLUMN('Hospitalisation Details'!J1074),FALSE)</f>
        <v>25468</v>
      </c>
      <c r="M1075" s="23">
        <f>VLOOKUP($A1075,'Hospitalisation Details'!$A:$K,COLUMN('Hospitalisation Details'!F1074),FALSE)</f>
        <v>10461.98</v>
      </c>
      <c r="N1075" t="str">
        <f>VLOOKUP($A1075,'Hospitalisation Details'!$A:$K,COLUMN('Hospitalisation Details'!G1074),FALSE)</f>
        <v>Tier - 3</v>
      </c>
      <c r="O1075" t="str">
        <f>VLOOKUP($A1075,'Hospitalisation Details'!$A:$K,COLUMN('Hospitalisation Details'!H1074),FALSE)</f>
        <v>Tier - 1</v>
      </c>
      <c r="P1075" t="str">
        <f>VLOOKUP($A1075,'Hospitalisation Details'!$A:$K,COLUMN('Hospitalisation Details'!I1074),FALSE)</f>
        <v>R1012</v>
      </c>
      <c r="Q1075">
        <f>VLOOKUP($A1075,'Hospitalisation Details'!$A:$K,COLUMN('Hospitalisation Details'!K1074),FALSE)</f>
        <v>53</v>
      </c>
    </row>
    <row r="1076" spans="1:17" ht="15.75" x14ac:dyDescent="0.25">
      <c r="A1076" s="6" t="s">
        <v>1116</v>
      </c>
      <c r="B1076" t="str">
        <f>VLOOKUP(A1076,'Customer Names'!A:E,COLUMN('Customer Names'!D1075),FALSE)</f>
        <v>Mr. Bryan</v>
      </c>
      <c r="C1076">
        <f>VLOOKUP($A1076,'Medical Examinations'!$A:$J,COLUMN('Medical Examinations'!B1075),FALSE)</f>
        <v>25.55</v>
      </c>
      <c r="D1076">
        <f>VLOOKUP($A1076,'Medical Examinations'!$A:$J,COLUMN('Medical Examinations'!C1075),FALSE)</f>
        <v>4.96</v>
      </c>
      <c r="E1076" t="str">
        <f>VLOOKUP($A1076,'Medical Examinations'!$A:$J,COLUMN('Medical Examinations'!D1075),FALSE)</f>
        <v>Yes</v>
      </c>
      <c r="F1076" t="str">
        <f>VLOOKUP($A1076,'Medical Examinations'!$A:$J,COLUMN('Medical Examinations'!E1075),FALSE)</f>
        <v>No</v>
      </c>
      <c r="G1076" t="str">
        <f>VLOOKUP($A1076,'Medical Examinations'!$A:$J,COLUMN('Medical Examinations'!F1075),FALSE)</f>
        <v>No</v>
      </c>
      <c r="H1076">
        <f>VLOOKUP($A1076,'Medical Examinations'!$A:$J,COLUMN('Medical Examinations'!G1075),FALSE)</f>
        <v>1</v>
      </c>
      <c r="I1076" t="str">
        <f>VLOOKUP($A1076,'Medical Examinations'!$A:$J,COLUMN('Medical Examinations'!H1075),FALSE)</f>
        <v>No</v>
      </c>
      <c r="J1076" t="str">
        <f>VLOOKUP($A1076,'Medical Examinations'!$A:$J,COLUMN('Medical Examinations'!I1075),FALSE)</f>
        <v>Overweight</v>
      </c>
      <c r="K1076" t="str">
        <f>VLOOKUP($A1076,'Medical Examinations'!$A:$J,COLUMN('Medical Examinations'!J1075),FALSE)</f>
        <v>Normal</v>
      </c>
      <c r="L1076" s="30">
        <f>VLOOKUP($A1076,'Hospitalisation Details'!$A:$K,COLUMN('Hospitalisation Details'!J1075),FALSE)</f>
        <v>23585</v>
      </c>
      <c r="M1076" s="23">
        <f>VLOOKUP($A1076,'Hospitalisation Details'!$A:$K,COLUMN('Hospitalisation Details'!F1075),FALSE)</f>
        <v>10459.19</v>
      </c>
      <c r="N1076" t="str">
        <f>VLOOKUP($A1076,'Hospitalisation Details'!$A:$K,COLUMN('Hospitalisation Details'!G1075),FALSE)</f>
        <v>Tier - 3</v>
      </c>
      <c r="O1076" t="str">
        <f>VLOOKUP($A1076,'Hospitalisation Details'!$A:$K,COLUMN('Hospitalisation Details'!H1075),FALSE)</f>
        <v>Tier - 1</v>
      </c>
      <c r="P1076" t="str">
        <f>VLOOKUP($A1076,'Hospitalisation Details'!$A:$K,COLUMN('Hospitalisation Details'!I1075),FALSE)</f>
        <v>R1013</v>
      </c>
      <c r="Q1076">
        <f>VLOOKUP($A1076,'Hospitalisation Details'!$A:$K,COLUMN('Hospitalisation Details'!K1075),FALSE)</f>
        <v>58</v>
      </c>
    </row>
    <row r="1077" spans="1:17" ht="15.75" x14ac:dyDescent="0.25">
      <c r="A1077" s="6" t="s">
        <v>1117</v>
      </c>
      <c r="B1077" t="str">
        <f>VLOOKUP(A1077,'Customer Names'!A:E,COLUMN('Customer Names'!D1076),FALSE)</f>
        <v>Mr. Devon</v>
      </c>
      <c r="C1077">
        <f>VLOOKUP($A1077,'Medical Examinations'!$A:$J,COLUMN('Medical Examinations'!B1076),FALSE)</f>
        <v>28.77</v>
      </c>
      <c r="D1077">
        <f>VLOOKUP($A1077,'Medical Examinations'!$A:$J,COLUMN('Medical Examinations'!C1076),FALSE)</f>
        <v>4</v>
      </c>
      <c r="E1077" t="str">
        <f>VLOOKUP($A1077,'Medical Examinations'!$A:$J,COLUMN('Medical Examinations'!D1076),FALSE)</f>
        <v>Yes</v>
      </c>
      <c r="F1077" t="str">
        <f>VLOOKUP($A1077,'Medical Examinations'!$A:$J,COLUMN('Medical Examinations'!E1076),FALSE)</f>
        <v>No</v>
      </c>
      <c r="G1077" t="str">
        <f>VLOOKUP($A1077,'Medical Examinations'!$A:$J,COLUMN('Medical Examinations'!F1076),FALSE)</f>
        <v>No</v>
      </c>
      <c r="H1077">
        <f>VLOOKUP($A1077,'Medical Examinations'!$A:$J,COLUMN('Medical Examinations'!G1076),FALSE)</f>
        <v>0</v>
      </c>
      <c r="I1077" t="str">
        <f>VLOOKUP($A1077,'Medical Examinations'!$A:$J,COLUMN('Medical Examinations'!H1076),FALSE)</f>
        <v>No</v>
      </c>
      <c r="J1077" t="str">
        <f>VLOOKUP($A1077,'Medical Examinations'!$A:$J,COLUMN('Medical Examinations'!I1076),FALSE)</f>
        <v>Overweight</v>
      </c>
      <c r="K1077" t="str">
        <f>VLOOKUP($A1077,'Medical Examinations'!$A:$J,COLUMN('Medical Examinations'!J1076),FALSE)</f>
        <v>Normal</v>
      </c>
      <c r="L1077" s="30">
        <f>VLOOKUP($A1077,'Hospitalisation Details'!$A:$K,COLUMN('Hospitalisation Details'!J1076),FALSE)</f>
        <v>27975</v>
      </c>
      <c r="M1077" s="23">
        <f>VLOOKUP($A1077,'Hospitalisation Details'!$A:$K,COLUMN('Hospitalisation Details'!F1076),FALSE)</f>
        <v>10455.14</v>
      </c>
      <c r="N1077" t="str">
        <f>VLOOKUP($A1077,'Hospitalisation Details'!$A:$K,COLUMN('Hospitalisation Details'!G1076),FALSE)</f>
        <v>Tier - 3</v>
      </c>
      <c r="O1077" t="str">
        <f>VLOOKUP($A1077,'Hospitalisation Details'!$A:$K,COLUMN('Hospitalisation Details'!H1076),FALSE)</f>
        <v>Tier - 2</v>
      </c>
      <c r="P1077" t="str">
        <f>VLOOKUP($A1077,'Hospitalisation Details'!$A:$K,COLUMN('Hospitalisation Details'!I1076),FALSE)</f>
        <v>R1021</v>
      </c>
      <c r="Q1077">
        <f>VLOOKUP($A1077,'Hospitalisation Details'!$A:$K,COLUMN('Hospitalisation Details'!K1076),FALSE)</f>
        <v>46</v>
      </c>
    </row>
    <row r="1078" spans="1:17" ht="15.75" x14ac:dyDescent="0.25">
      <c r="A1078" s="6" t="s">
        <v>1118</v>
      </c>
      <c r="B1078" t="str">
        <f>VLOOKUP(A1078,'Customer Names'!A:E,COLUMN('Customer Names'!D1077),FALSE)</f>
        <v>Ms. Elena</v>
      </c>
      <c r="C1078">
        <f>VLOOKUP($A1078,'Medical Examinations'!$A:$J,COLUMN('Medical Examinations'!B1077),FALSE)</f>
        <v>23.14</v>
      </c>
      <c r="D1078">
        <f>VLOOKUP($A1078,'Medical Examinations'!$A:$J,COLUMN('Medical Examinations'!C1077),FALSE)</f>
        <v>4.1500000000000004</v>
      </c>
      <c r="E1078" t="str">
        <f>VLOOKUP($A1078,'Medical Examinations'!$A:$J,COLUMN('Medical Examinations'!D1077),FALSE)</f>
        <v>Yes</v>
      </c>
      <c r="F1078" t="str">
        <f>VLOOKUP($A1078,'Medical Examinations'!$A:$J,COLUMN('Medical Examinations'!E1077),FALSE)</f>
        <v>No</v>
      </c>
      <c r="G1078" t="str">
        <f>VLOOKUP($A1078,'Medical Examinations'!$A:$J,COLUMN('Medical Examinations'!F1077),FALSE)</f>
        <v>No</v>
      </c>
      <c r="H1078">
        <f>VLOOKUP($A1078,'Medical Examinations'!$A:$J,COLUMN('Medical Examinations'!G1077),FALSE)</f>
        <v>1</v>
      </c>
      <c r="I1078" t="str">
        <f>VLOOKUP($A1078,'Medical Examinations'!$A:$J,COLUMN('Medical Examinations'!H1077),FALSE)</f>
        <v>No</v>
      </c>
      <c r="J1078" t="str">
        <f>VLOOKUP($A1078,'Medical Examinations'!$A:$J,COLUMN('Medical Examinations'!I1077),FALSE)</f>
        <v>Healthy Weight</v>
      </c>
      <c r="K1078" t="str">
        <f>VLOOKUP($A1078,'Medical Examinations'!$A:$J,COLUMN('Medical Examinations'!J1077),FALSE)</f>
        <v>Normal</v>
      </c>
      <c r="L1078" s="30">
        <f>VLOOKUP($A1078,'Hospitalisation Details'!$A:$K,COLUMN('Hospitalisation Details'!J1077),FALSE)</f>
        <v>23664</v>
      </c>
      <c r="M1078" s="23">
        <f>VLOOKUP($A1078,'Hospitalisation Details'!$A:$K,COLUMN('Hospitalisation Details'!F1077),FALSE)</f>
        <v>10455.1</v>
      </c>
      <c r="N1078" t="str">
        <f>VLOOKUP($A1078,'Hospitalisation Details'!$A:$K,COLUMN('Hospitalisation Details'!G1077),FALSE)</f>
        <v>Tier - 3</v>
      </c>
      <c r="O1078" t="str">
        <f>VLOOKUP($A1078,'Hospitalisation Details'!$A:$K,COLUMN('Hospitalisation Details'!H1077),FALSE)</f>
        <v>Tier - 1</v>
      </c>
      <c r="P1078" t="str">
        <f>VLOOKUP($A1078,'Hospitalisation Details'!$A:$K,COLUMN('Hospitalisation Details'!I1077),FALSE)</f>
        <v>R1012</v>
      </c>
      <c r="Q1078">
        <f>VLOOKUP($A1078,'Hospitalisation Details'!$A:$K,COLUMN('Hospitalisation Details'!K1077),FALSE)</f>
        <v>58</v>
      </c>
    </row>
    <row r="1079" spans="1:17" ht="15.75" x14ac:dyDescent="0.25">
      <c r="A1079" s="6" t="s">
        <v>1119</v>
      </c>
      <c r="B1079" t="str">
        <f>VLOOKUP(A1079,'Customer Names'!A:E,COLUMN('Customer Names'!D1078),FALSE)</f>
        <v>Mr. Chris</v>
      </c>
      <c r="C1079">
        <f>VLOOKUP($A1079,'Medical Examinations'!$A:$J,COLUMN('Medical Examinations'!B1078),FALSE)</f>
        <v>39.6</v>
      </c>
      <c r="D1079">
        <f>VLOOKUP($A1079,'Medical Examinations'!$A:$J,COLUMN('Medical Examinations'!C1078),FALSE)</f>
        <v>11.36</v>
      </c>
      <c r="E1079" t="str">
        <f>VLOOKUP($A1079,'Medical Examinations'!$A:$J,COLUMN('Medical Examinations'!D1078),FALSE)</f>
        <v>No</v>
      </c>
      <c r="F1079" t="str">
        <f>VLOOKUP($A1079,'Medical Examinations'!$A:$J,COLUMN('Medical Examinations'!E1078),FALSE)</f>
        <v>No</v>
      </c>
      <c r="G1079" t="str">
        <f>VLOOKUP($A1079,'Medical Examinations'!$A:$J,COLUMN('Medical Examinations'!F1078),FALSE)</f>
        <v>No</v>
      </c>
      <c r="H1079">
        <f>VLOOKUP($A1079,'Medical Examinations'!$A:$J,COLUMN('Medical Examinations'!G1078),FALSE)</f>
        <v>0</v>
      </c>
      <c r="I1079" t="str">
        <f>VLOOKUP($A1079,'Medical Examinations'!$A:$J,COLUMN('Medical Examinations'!H1078),FALSE)</f>
        <v>No</v>
      </c>
      <c r="J1079" t="str">
        <f>VLOOKUP($A1079,'Medical Examinations'!$A:$J,COLUMN('Medical Examinations'!I1078),FALSE)</f>
        <v>Obesity</v>
      </c>
      <c r="K1079" t="str">
        <f>VLOOKUP($A1079,'Medical Examinations'!$A:$J,COLUMN('Medical Examinations'!J1078),FALSE)</f>
        <v>Diabetes</v>
      </c>
      <c r="L1079" s="30">
        <f>VLOOKUP($A1079,'Hospitalisation Details'!$A:$K,COLUMN('Hospitalisation Details'!J1078),FALSE)</f>
        <v>25150</v>
      </c>
      <c r="M1079" s="23">
        <f>VLOOKUP($A1079,'Hospitalisation Details'!$A:$K,COLUMN('Hospitalisation Details'!F1078),FALSE)</f>
        <v>10450.549999999999</v>
      </c>
      <c r="N1079" t="str">
        <f>VLOOKUP($A1079,'Hospitalisation Details'!$A:$K,COLUMN('Hospitalisation Details'!G1078),FALSE)</f>
        <v>Tier - 3</v>
      </c>
      <c r="O1079" t="str">
        <f>VLOOKUP($A1079,'Hospitalisation Details'!$A:$K,COLUMN('Hospitalisation Details'!H1078),FALSE)</f>
        <v>Tier - 1</v>
      </c>
      <c r="P1079" t="str">
        <f>VLOOKUP($A1079,'Hospitalisation Details'!$A:$K,COLUMN('Hospitalisation Details'!I1078),FALSE)</f>
        <v>R1011</v>
      </c>
      <c r="Q1079">
        <f>VLOOKUP($A1079,'Hospitalisation Details'!$A:$K,COLUMN('Hospitalisation Details'!K1078),FALSE)</f>
        <v>54</v>
      </c>
    </row>
    <row r="1080" spans="1:17" ht="15.75" x14ac:dyDescent="0.25">
      <c r="A1080" s="6" t="s">
        <v>1120</v>
      </c>
      <c r="B1080" t="str">
        <f>VLOOKUP(A1080,'Customer Names'!A:E,COLUMN('Customer Names'!D1079),FALSE)</f>
        <v>Mr. Bert</v>
      </c>
      <c r="C1080">
        <f>VLOOKUP($A1080,'Medical Examinations'!$A:$J,COLUMN('Medical Examinations'!B1079),FALSE)</f>
        <v>29.2</v>
      </c>
      <c r="D1080">
        <f>VLOOKUP($A1080,'Medical Examinations'!$A:$J,COLUMN('Medical Examinations'!C1079),FALSE)</f>
        <v>7.53</v>
      </c>
      <c r="E1080" t="str">
        <f>VLOOKUP($A1080,'Medical Examinations'!$A:$J,COLUMN('Medical Examinations'!D1079),FALSE)</f>
        <v>No</v>
      </c>
      <c r="F1080" t="str">
        <f>VLOOKUP($A1080,'Medical Examinations'!$A:$J,COLUMN('Medical Examinations'!E1079),FALSE)</f>
        <v>No</v>
      </c>
      <c r="G1080" t="str">
        <f>VLOOKUP($A1080,'Medical Examinations'!$A:$J,COLUMN('Medical Examinations'!F1079),FALSE)</f>
        <v>No</v>
      </c>
      <c r="H1080">
        <f>VLOOKUP($A1080,'Medical Examinations'!$A:$J,COLUMN('Medical Examinations'!G1079),FALSE)</f>
        <v>0</v>
      </c>
      <c r="I1080" t="str">
        <f>VLOOKUP($A1080,'Medical Examinations'!$A:$J,COLUMN('Medical Examinations'!H1079),FALSE)</f>
        <v>No</v>
      </c>
      <c r="J1080" t="str">
        <f>VLOOKUP($A1080,'Medical Examinations'!$A:$J,COLUMN('Medical Examinations'!I1079),FALSE)</f>
        <v>Overweight</v>
      </c>
      <c r="K1080" t="str">
        <f>VLOOKUP($A1080,'Medical Examinations'!$A:$J,COLUMN('Medical Examinations'!J1079),FALSE)</f>
        <v>Diabetes</v>
      </c>
      <c r="L1080" s="30">
        <f>VLOOKUP($A1080,'Hospitalisation Details'!$A:$K,COLUMN('Hospitalisation Details'!J1079),FALSE)</f>
        <v>25079</v>
      </c>
      <c r="M1080" s="23">
        <f>VLOOKUP($A1080,'Hospitalisation Details'!$A:$K,COLUMN('Hospitalisation Details'!F1079),FALSE)</f>
        <v>10436.1</v>
      </c>
      <c r="N1080" t="str">
        <f>VLOOKUP($A1080,'Hospitalisation Details'!$A:$K,COLUMN('Hospitalisation Details'!G1079),FALSE)</f>
        <v>Tier - 3</v>
      </c>
      <c r="O1080" t="str">
        <f>VLOOKUP($A1080,'Hospitalisation Details'!$A:$K,COLUMN('Hospitalisation Details'!H1079),FALSE)</f>
        <v>Tier - 3</v>
      </c>
      <c r="P1080" t="str">
        <f>VLOOKUP($A1080,'Hospitalisation Details'!$A:$K,COLUMN('Hospitalisation Details'!I1079),FALSE)</f>
        <v>R1011</v>
      </c>
      <c r="Q1080">
        <f>VLOOKUP($A1080,'Hospitalisation Details'!$A:$K,COLUMN('Hospitalisation Details'!K1079),FALSE)</f>
        <v>54</v>
      </c>
    </row>
    <row r="1081" spans="1:17" ht="15.75" x14ac:dyDescent="0.25">
      <c r="A1081" s="6" t="s">
        <v>1121</v>
      </c>
      <c r="B1081" t="str">
        <f>VLOOKUP(A1081,'Customer Names'!A:E,COLUMN('Customer Names'!D1080),FALSE)</f>
        <v>Mr. John</v>
      </c>
      <c r="C1081">
        <f>VLOOKUP($A1081,'Medical Examinations'!$A:$J,COLUMN('Medical Examinations'!B1080),FALSE)</f>
        <v>32.774999999999999</v>
      </c>
      <c r="D1081">
        <f>VLOOKUP($A1081,'Medical Examinations'!$A:$J,COLUMN('Medical Examinations'!C1080),FALSE)</f>
        <v>7.95</v>
      </c>
      <c r="E1081" t="str">
        <f>VLOOKUP($A1081,'Medical Examinations'!$A:$J,COLUMN('Medical Examinations'!D1080),FALSE)</f>
        <v>No</v>
      </c>
      <c r="F1081" t="str">
        <f>VLOOKUP($A1081,'Medical Examinations'!$A:$J,COLUMN('Medical Examinations'!E1080),FALSE)</f>
        <v>No</v>
      </c>
      <c r="G1081" t="str">
        <f>VLOOKUP($A1081,'Medical Examinations'!$A:$J,COLUMN('Medical Examinations'!F1080),FALSE)</f>
        <v>No</v>
      </c>
      <c r="H1081">
        <f>VLOOKUP($A1081,'Medical Examinations'!$A:$J,COLUMN('Medical Examinations'!G1080),FALSE)</f>
        <v>0</v>
      </c>
      <c r="I1081" t="str">
        <f>VLOOKUP($A1081,'Medical Examinations'!$A:$J,COLUMN('Medical Examinations'!H1080),FALSE)</f>
        <v>No</v>
      </c>
      <c r="J1081" t="str">
        <f>VLOOKUP($A1081,'Medical Examinations'!$A:$J,COLUMN('Medical Examinations'!I1080),FALSE)</f>
        <v>Obesity</v>
      </c>
      <c r="K1081" t="str">
        <f>VLOOKUP($A1081,'Medical Examinations'!$A:$J,COLUMN('Medical Examinations'!J1080),FALSE)</f>
        <v>Diabetes</v>
      </c>
      <c r="L1081" s="30">
        <f>VLOOKUP($A1081,'Hospitalisation Details'!$A:$K,COLUMN('Hospitalisation Details'!J1080),FALSE)</f>
        <v>25073</v>
      </c>
      <c r="M1081" s="23">
        <f>VLOOKUP($A1081,'Hospitalisation Details'!$A:$K,COLUMN('Hospitalisation Details'!F1080),FALSE)</f>
        <v>10435.07</v>
      </c>
      <c r="N1081" t="str">
        <f>VLOOKUP($A1081,'Hospitalisation Details'!$A:$K,COLUMN('Hospitalisation Details'!G1080),FALSE)</f>
        <v>Tier - 3</v>
      </c>
      <c r="O1081" t="str">
        <f>VLOOKUP($A1081,'Hospitalisation Details'!$A:$K,COLUMN('Hospitalisation Details'!H1080),FALSE)</f>
        <v>Tier - 1</v>
      </c>
      <c r="P1081" t="str">
        <f>VLOOKUP($A1081,'Hospitalisation Details'!$A:$K,COLUMN('Hospitalisation Details'!I1080),FALSE)</f>
        <v>R1016</v>
      </c>
      <c r="Q1081">
        <f>VLOOKUP($A1081,'Hospitalisation Details'!$A:$K,COLUMN('Hospitalisation Details'!K1080),FALSE)</f>
        <v>54</v>
      </c>
    </row>
    <row r="1082" spans="1:17" ht="15.75" x14ac:dyDescent="0.25">
      <c r="A1082" s="6" t="s">
        <v>1122</v>
      </c>
      <c r="B1082" t="str">
        <f>VLOOKUP(A1082,'Customer Names'!A:E,COLUMN('Customer Names'!D1081),FALSE)</f>
        <v>Mr. Daniel</v>
      </c>
      <c r="C1082">
        <f>VLOOKUP($A1082,'Medical Examinations'!$A:$J,COLUMN('Medical Examinations'!B1081),FALSE)</f>
        <v>24.035</v>
      </c>
      <c r="D1082">
        <f>VLOOKUP($A1082,'Medical Examinations'!$A:$J,COLUMN('Medical Examinations'!C1081),FALSE)</f>
        <v>8.5</v>
      </c>
      <c r="E1082" t="str">
        <f>VLOOKUP($A1082,'Medical Examinations'!$A:$J,COLUMN('Medical Examinations'!D1081),FALSE)</f>
        <v>No</v>
      </c>
      <c r="F1082" t="str">
        <f>VLOOKUP($A1082,'Medical Examinations'!$A:$J,COLUMN('Medical Examinations'!E1081),FALSE)</f>
        <v>No</v>
      </c>
      <c r="G1082" t="str">
        <f>VLOOKUP($A1082,'Medical Examinations'!$A:$J,COLUMN('Medical Examinations'!F1081),FALSE)</f>
        <v>No</v>
      </c>
      <c r="H1082">
        <f>VLOOKUP($A1082,'Medical Examinations'!$A:$J,COLUMN('Medical Examinations'!G1081),FALSE)</f>
        <v>0</v>
      </c>
      <c r="I1082" t="str">
        <f>VLOOKUP($A1082,'Medical Examinations'!$A:$J,COLUMN('Medical Examinations'!H1081),FALSE)</f>
        <v>No</v>
      </c>
      <c r="J1082" t="str">
        <f>VLOOKUP($A1082,'Medical Examinations'!$A:$J,COLUMN('Medical Examinations'!I1081),FALSE)</f>
        <v>Healthy Weight</v>
      </c>
      <c r="K1082" t="str">
        <f>VLOOKUP($A1082,'Medical Examinations'!$A:$J,COLUMN('Medical Examinations'!J1081),FALSE)</f>
        <v>Diabetes</v>
      </c>
      <c r="L1082" s="30">
        <f>VLOOKUP($A1082,'Hospitalisation Details'!$A:$K,COLUMN('Hospitalisation Details'!J1081),FALSE)</f>
        <v>25199</v>
      </c>
      <c r="M1082" s="23">
        <f>VLOOKUP($A1082,'Hospitalisation Details'!$A:$K,COLUMN('Hospitalisation Details'!F1081),FALSE)</f>
        <v>10422.92</v>
      </c>
      <c r="N1082" t="str">
        <f>VLOOKUP($A1082,'Hospitalisation Details'!$A:$K,COLUMN('Hospitalisation Details'!G1081),FALSE)</f>
        <v>Tier - 3</v>
      </c>
      <c r="O1082" t="str">
        <f>VLOOKUP($A1082,'Hospitalisation Details'!$A:$K,COLUMN('Hospitalisation Details'!H1081),FALSE)</f>
        <v>Tier - 1</v>
      </c>
      <c r="P1082" t="str">
        <f>VLOOKUP($A1082,'Hospitalisation Details'!$A:$K,COLUMN('Hospitalisation Details'!I1081),FALSE)</f>
        <v>R1017</v>
      </c>
      <c r="Q1082">
        <f>VLOOKUP($A1082,'Hospitalisation Details'!$A:$K,COLUMN('Hospitalisation Details'!K1081),FALSE)</f>
        <v>54</v>
      </c>
    </row>
    <row r="1083" spans="1:17" ht="15.75" x14ac:dyDescent="0.25">
      <c r="A1083" s="6" t="s">
        <v>1123</v>
      </c>
      <c r="B1083" t="str">
        <f>VLOOKUP(A1083,'Customer Names'!A:E,COLUMN('Customer Names'!D1082),FALSE)</f>
        <v>Mrs. Lisa</v>
      </c>
      <c r="C1083">
        <f>VLOOKUP($A1083,'Medical Examinations'!$A:$J,COLUMN('Medical Examinations'!B1082),FALSE)</f>
        <v>30.55</v>
      </c>
      <c r="D1083">
        <f>VLOOKUP($A1083,'Medical Examinations'!$A:$J,COLUMN('Medical Examinations'!C1082),FALSE)</f>
        <v>5.89</v>
      </c>
      <c r="E1083" t="str">
        <f>VLOOKUP($A1083,'Medical Examinations'!$A:$J,COLUMN('Medical Examinations'!D1082),FALSE)</f>
        <v>No</v>
      </c>
      <c r="F1083" t="str">
        <f>VLOOKUP($A1083,'Medical Examinations'!$A:$J,COLUMN('Medical Examinations'!E1082),FALSE)</f>
        <v>No</v>
      </c>
      <c r="G1083" t="str">
        <f>VLOOKUP($A1083,'Medical Examinations'!$A:$J,COLUMN('Medical Examinations'!F1082),FALSE)</f>
        <v>Yes</v>
      </c>
      <c r="H1083">
        <f>VLOOKUP($A1083,'Medical Examinations'!$A:$J,COLUMN('Medical Examinations'!G1082),FALSE)</f>
        <v>1</v>
      </c>
      <c r="I1083" t="str">
        <f>VLOOKUP($A1083,'Medical Examinations'!$A:$J,COLUMN('Medical Examinations'!H1082),FALSE)</f>
        <v>No</v>
      </c>
      <c r="J1083" t="str">
        <f>VLOOKUP($A1083,'Medical Examinations'!$A:$J,COLUMN('Medical Examinations'!I1082),FALSE)</f>
        <v>Obesity</v>
      </c>
      <c r="K1083" t="str">
        <f>VLOOKUP($A1083,'Medical Examinations'!$A:$J,COLUMN('Medical Examinations'!J1082),FALSE)</f>
        <v>Prediabetes</v>
      </c>
      <c r="L1083" s="30">
        <f>VLOOKUP($A1083,'Hospitalisation Details'!$A:$K,COLUMN('Hospitalisation Details'!J1082),FALSE)</f>
        <v>29184</v>
      </c>
      <c r="M1083" s="23">
        <f>VLOOKUP($A1083,'Hospitalisation Details'!$A:$K,COLUMN('Hospitalisation Details'!F1082),FALSE)</f>
        <v>10419.65</v>
      </c>
      <c r="N1083" t="str">
        <f>VLOOKUP($A1083,'Hospitalisation Details'!$A:$K,COLUMN('Hospitalisation Details'!G1082),FALSE)</f>
        <v>Tier - 3</v>
      </c>
      <c r="O1083" t="str">
        <f>VLOOKUP($A1083,'Hospitalisation Details'!$A:$K,COLUMN('Hospitalisation Details'!H1082),FALSE)</f>
        <v>Tier - 2</v>
      </c>
      <c r="P1083" t="str">
        <f>VLOOKUP($A1083,'Hospitalisation Details'!$A:$K,COLUMN('Hospitalisation Details'!I1082),FALSE)</f>
        <v>R1025</v>
      </c>
      <c r="Q1083">
        <f>VLOOKUP($A1083,'Hospitalisation Details'!$A:$K,COLUMN('Hospitalisation Details'!K1082),FALSE)</f>
        <v>43</v>
      </c>
    </row>
    <row r="1084" spans="1:17" ht="15.75" x14ac:dyDescent="0.25">
      <c r="A1084" s="6" t="s">
        <v>1124</v>
      </c>
      <c r="B1084" t="str">
        <f>VLOOKUP(A1084,'Customer Names'!A:E,COLUMN('Customer Names'!D1083),FALSE)</f>
        <v>Mrs. Kristine</v>
      </c>
      <c r="C1084">
        <f>VLOOKUP($A1084,'Medical Examinations'!$A:$J,COLUMN('Medical Examinations'!B1083),FALSE)</f>
        <v>28.81</v>
      </c>
      <c r="D1084">
        <f>VLOOKUP($A1084,'Medical Examinations'!$A:$J,COLUMN('Medical Examinations'!C1083),FALSE)</f>
        <v>8.76</v>
      </c>
      <c r="E1084" t="str">
        <f>VLOOKUP($A1084,'Medical Examinations'!$A:$J,COLUMN('Medical Examinations'!D1083),FALSE)</f>
        <v>No</v>
      </c>
      <c r="F1084" t="str">
        <f>VLOOKUP($A1084,'Medical Examinations'!$A:$J,COLUMN('Medical Examinations'!E1083),FALSE)</f>
        <v>No</v>
      </c>
      <c r="G1084" t="str">
        <f>VLOOKUP($A1084,'Medical Examinations'!$A:$J,COLUMN('Medical Examinations'!F1083),FALSE)</f>
        <v>No</v>
      </c>
      <c r="H1084">
        <f>VLOOKUP($A1084,'Medical Examinations'!$A:$J,COLUMN('Medical Examinations'!G1083),FALSE)</f>
        <v>2</v>
      </c>
      <c r="I1084" t="str">
        <f>VLOOKUP($A1084,'Medical Examinations'!$A:$J,COLUMN('Medical Examinations'!H1083),FALSE)</f>
        <v>No</v>
      </c>
      <c r="J1084" t="str">
        <f>VLOOKUP($A1084,'Medical Examinations'!$A:$J,COLUMN('Medical Examinations'!I1083),FALSE)</f>
        <v>Overweight</v>
      </c>
      <c r="K1084" t="str">
        <f>VLOOKUP($A1084,'Medical Examinations'!$A:$J,COLUMN('Medical Examinations'!J1083),FALSE)</f>
        <v>Diabetes</v>
      </c>
      <c r="L1084" s="30">
        <f>VLOOKUP($A1084,'Hospitalisation Details'!$A:$K,COLUMN('Hospitalisation Details'!J1083),FALSE)</f>
        <v>26948</v>
      </c>
      <c r="M1084" s="23">
        <f>VLOOKUP($A1084,'Hospitalisation Details'!$A:$K,COLUMN('Hospitalisation Details'!F1083),FALSE)</f>
        <v>10419.59</v>
      </c>
      <c r="N1084" t="str">
        <f>VLOOKUP($A1084,'Hospitalisation Details'!$A:$K,COLUMN('Hospitalisation Details'!G1083),FALSE)</f>
        <v>Tier - 3</v>
      </c>
      <c r="O1084" t="str">
        <f>VLOOKUP($A1084,'Hospitalisation Details'!$A:$K,COLUMN('Hospitalisation Details'!H1083),FALSE)</f>
        <v>Tier - 2</v>
      </c>
      <c r="P1084" t="str">
        <f>VLOOKUP($A1084,'Hospitalisation Details'!$A:$K,COLUMN('Hospitalisation Details'!I1083),FALSE)</f>
        <v>R1025</v>
      </c>
      <c r="Q1084">
        <f>VLOOKUP($A1084,'Hospitalisation Details'!$A:$K,COLUMN('Hospitalisation Details'!K1083),FALSE)</f>
        <v>49</v>
      </c>
    </row>
    <row r="1085" spans="1:17" ht="15.75" x14ac:dyDescent="0.25">
      <c r="A1085" s="6" t="s">
        <v>1125</v>
      </c>
      <c r="B1085" t="str">
        <f>VLOOKUP(A1085,'Customer Names'!A:E,COLUMN('Customer Names'!D1084),FALSE)</f>
        <v>Mr. Paul</v>
      </c>
      <c r="C1085">
        <f>VLOOKUP($A1085,'Medical Examinations'!$A:$J,COLUMN('Medical Examinations'!B1084),FALSE)</f>
        <v>31.66</v>
      </c>
      <c r="D1085">
        <f>VLOOKUP($A1085,'Medical Examinations'!$A:$J,COLUMN('Medical Examinations'!C1084),FALSE)</f>
        <v>4.1100000000000003</v>
      </c>
      <c r="E1085" t="str">
        <f>VLOOKUP($A1085,'Medical Examinations'!$A:$J,COLUMN('Medical Examinations'!D1084),FALSE)</f>
        <v>No</v>
      </c>
      <c r="F1085" t="str">
        <f>VLOOKUP($A1085,'Medical Examinations'!$A:$J,COLUMN('Medical Examinations'!E1084),FALSE)</f>
        <v>No</v>
      </c>
      <c r="G1085" t="str">
        <f>VLOOKUP($A1085,'Medical Examinations'!$A:$J,COLUMN('Medical Examinations'!F1084),FALSE)</f>
        <v>No</v>
      </c>
      <c r="H1085">
        <f>VLOOKUP($A1085,'Medical Examinations'!$A:$J,COLUMN('Medical Examinations'!G1084),FALSE)</f>
        <v>0</v>
      </c>
      <c r="I1085" t="str">
        <f>VLOOKUP($A1085,'Medical Examinations'!$A:$J,COLUMN('Medical Examinations'!H1084),FALSE)</f>
        <v>No</v>
      </c>
      <c r="J1085" t="str">
        <f>VLOOKUP($A1085,'Medical Examinations'!$A:$J,COLUMN('Medical Examinations'!I1084),FALSE)</f>
        <v>Obesity</v>
      </c>
      <c r="K1085" t="str">
        <f>VLOOKUP($A1085,'Medical Examinations'!$A:$J,COLUMN('Medical Examinations'!J1084),FALSE)</f>
        <v>Normal</v>
      </c>
      <c r="L1085" s="30">
        <f>VLOOKUP($A1085,'Hospitalisation Details'!$A:$K,COLUMN('Hospitalisation Details'!J1084),FALSE)</f>
        <v>29518</v>
      </c>
      <c r="M1085" s="23">
        <f>VLOOKUP($A1085,'Hospitalisation Details'!$A:$K,COLUMN('Hospitalisation Details'!F1084),FALSE)</f>
        <v>10407.98</v>
      </c>
      <c r="N1085" t="str">
        <f>VLOOKUP($A1085,'Hospitalisation Details'!$A:$K,COLUMN('Hospitalisation Details'!G1084),FALSE)</f>
        <v>Tier - 3</v>
      </c>
      <c r="O1085" t="str">
        <f>VLOOKUP($A1085,'Hospitalisation Details'!$A:$K,COLUMN('Hospitalisation Details'!H1084),FALSE)</f>
        <v>Tier - 1</v>
      </c>
      <c r="P1085" t="str">
        <f>VLOOKUP($A1085,'Hospitalisation Details'!$A:$K,COLUMN('Hospitalisation Details'!I1084),FALSE)</f>
        <v>R1021</v>
      </c>
      <c r="Q1085">
        <f>VLOOKUP($A1085,'Hospitalisation Details'!$A:$K,COLUMN('Hospitalisation Details'!K1084),FALSE)</f>
        <v>42</v>
      </c>
    </row>
    <row r="1086" spans="1:17" ht="15.75" x14ac:dyDescent="0.25">
      <c r="A1086" s="6" t="s">
        <v>1126</v>
      </c>
      <c r="B1086" t="str">
        <f>VLOOKUP(A1086,'Customer Names'!A:E,COLUMN('Customer Names'!D1085),FALSE)</f>
        <v>Mr. Bryan</v>
      </c>
      <c r="C1086">
        <f>VLOOKUP($A1086,'Medical Examinations'!$A:$J,COLUMN('Medical Examinations'!B1085),FALSE)</f>
        <v>28.215</v>
      </c>
      <c r="D1086">
        <f>VLOOKUP($A1086,'Medical Examinations'!$A:$J,COLUMN('Medical Examinations'!C1085),FALSE)</f>
        <v>7.56</v>
      </c>
      <c r="E1086" t="str">
        <f>VLOOKUP($A1086,'Medical Examinations'!$A:$J,COLUMN('Medical Examinations'!D1085),FALSE)</f>
        <v>Yes</v>
      </c>
      <c r="F1086" t="str">
        <f>VLOOKUP($A1086,'Medical Examinations'!$A:$J,COLUMN('Medical Examinations'!E1085),FALSE)</f>
        <v>No</v>
      </c>
      <c r="G1086" t="str">
        <f>VLOOKUP($A1086,'Medical Examinations'!$A:$J,COLUMN('Medical Examinations'!F1085),FALSE)</f>
        <v>No</v>
      </c>
      <c r="H1086">
        <f>VLOOKUP($A1086,'Medical Examinations'!$A:$J,COLUMN('Medical Examinations'!G1085),FALSE)</f>
        <v>1</v>
      </c>
      <c r="I1086" t="str">
        <f>VLOOKUP($A1086,'Medical Examinations'!$A:$J,COLUMN('Medical Examinations'!H1085),FALSE)</f>
        <v>No</v>
      </c>
      <c r="J1086" t="str">
        <f>VLOOKUP($A1086,'Medical Examinations'!$A:$J,COLUMN('Medical Examinations'!I1085),FALSE)</f>
        <v>Overweight</v>
      </c>
      <c r="K1086" t="str">
        <f>VLOOKUP($A1086,'Medical Examinations'!$A:$J,COLUMN('Medical Examinations'!J1085),FALSE)</f>
        <v>Diabetes</v>
      </c>
      <c r="L1086" s="30">
        <f>VLOOKUP($A1086,'Hospitalisation Details'!$A:$K,COLUMN('Hospitalisation Details'!J1085),FALSE)</f>
        <v>27550</v>
      </c>
      <c r="M1086" s="23">
        <f>VLOOKUP($A1086,'Hospitalisation Details'!$A:$K,COLUMN('Hospitalisation Details'!F1085),FALSE)</f>
        <v>10407.09</v>
      </c>
      <c r="N1086" t="str">
        <f>VLOOKUP($A1086,'Hospitalisation Details'!$A:$K,COLUMN('Hospitalisation Details'!G1085),FALSE)</f>
        <v>Tier - 3</v>
      </c>
      <c r="O1086" t="str">
        <f>VLOOKUP($A1086,'Hospitalisation Details'!$A:$K,COLUMN('Hospitalisation Details'!H1085),FALSE)</f>
        <v>Tier - 1</v>
      </c>
      <c r="P1086" t="str">
        <f>VLOOKUP($A1086,'Hospitalisation Details'!$A:$K,COLUMN('Hospitalisation Details'!I1085),FALSE)</f>
        <v>R1015</v>
      </c>
      <c r="Q1086">
        <f>VLOOKUP($A1086,'Hospitalisation Details'!$A:$K,COLUMN('Hospitalisation Details'!K1085),FALSE)</f>
        <v>48</v>
      </c>
    </row>
    <row r="1087" spans="1:17" ht="15.75" x14ac:dyDescent="0.25">
      <c r="A1087" s="6" t="s">
        <v>1127</v>
      </c>
      <c r="B1087" t="str">
        <f>VLOOKUP(A1087,'Customer Names'!A:E,COLUMN('Customer Names'!D1086),FALSE)</f>
        <v>Mr. Chris</v>
      </c>
      <c r="C1087">
        <f>VLOOKUP($A1087,'Medical Examinations'!$A:$J,COLUMN('Medical Examinations'!B1086),FALSE)</f>
        <v>26.12</v>
      </c>
      <c r="D1087">
        <f>VLOOKUP($A1087,'Medical Examinations'!$A:$J,COLUMN('Medical Examinations'!C1086),FALSE)</f>
        <v>4.17</v>
      </c>
      <c r="E1087" t="str">
        <f>VLOOKUP($A1087,'Medical Examinations'!$A:$J,COLUMN('Medical Examinations'!D1086),FALSE)</f>
        <v>Yes</v>
      </c>
      <c r="F1087" t="str">
        <f>VLOOKUP($A1087,'Medical Examinations'!$A:$J,COLUMN('Medical Examinations'!E1086),FALSE)</f>
        <v>No</v>
      </c>
      <c r="G1087" t="str">
        <f>VLOOKUP($A1087,'Medical Examinations'!$A:$J,COLUMN('Medical Examinations'!F1086),FALSE)</f>
        <v>Yes</v>
      </c>
      <c r="H1087">
        <f>VLOOKUP($A1087,'Medical Examinations'!$A:$J,COLUMN('Medical Examinations'!G1086),FALSE)</f>
        <v>1</v>
      </c>
      <c r="I1087" t="str">
        <f>VLOOKUP($A1087,'Medical Examinations'!$A:$J,COLUMN('Medical Examinations'!H1086),FALSE)</f>
        <v>No</v>
      </c>
      <c r="J1087" t="str">
        <f>VLOOKUP($A1087,'Medical Examinations'!$A:$J,COLUMN('Medical Examinations'!I1086),FALSE)</f>
        <v>Overweight</v>
      </c>
      <c r="K1087" t="str">
        <f>VLOOKUP($A1087,'Medical Examinations'!$A:$J,COLUMN('Medical Examinations'!J1086),FALSE)</f>
        <v>Normal</v>
      </c>
      <c r="L1087" s="30">
        <f>VLOOKUP($A1087,'Hospitalisation Details'!$A:$K,COLUMN('Hospitalisation Details'!J1086),FALSE)</f>
        <v>25391</v>
      </c>
      <c r="M1087" s="23">
        <f>VLOOKUP($A1087,'Hospitalisation Details'!$A:$K,COLUMN('Hospitalisation Details'!F1086),FALSE)</f>
        <v>10403.27</v>
      </c>
      <c r="N1087" t="str">
        <f>VLOOKUP($A1087,'Hospitalisation Details'!$A:$K,COLUMN('Hospitalisation Details'!G1086),FALSE)</f>
        <v>Tier - 3</v>
      </c>
      <c r="O1087" t="str">
        <f>VLOOKUP($A1087,'Hospitalisation Details'!$A:$K,COLUMN('Hospitalisation Details'!H1086),FALSE)</f>
        <v>Tier - 2</v>
      </c>
      <c r="P1087" t="str">
        <f>VLOOKUP($A1087,'Hospitalisation Details'!$A:$K,COLUMN('Hospitalisation Details'!I1086),FALSE)</f>
        <v>R1020</v>
      </c>
      <c r="Q1087">
        <f>VLOOKUP($A1087,'Hospitalisation Details'!$A:$K,COLUMN('Hospitalisation Details'!K1086),FALSE)</f>
        <v>53</v>
      </c>
    </row>
    <row r="1088" spans="1:17" ht="15.75" x14ac:dyDescent="0.25">
      <c r="A1088" s="6" t="s">
        <v>1128</v>
      </c>
      <c r="B1088" t="str">
        <f>VLOOKUP(A1088,'Customer Names'!A:E,COLUMN('Customer Names'!D1087),FALSE)</f>
        <v>Ms. Milah</v>
      </c>
      <c r="C1088">
        <f>VLOOKUP($A1088,'Medical Examinations'!$A:$J,COLUMN('Medical Examinations'!B1087),FALSE)</f>
        <v>36.630000000000003</v>
      </c>
      <c r="D1088">
        <f>VLOOKUP($A1088,'Medical Examinations'!$A:$J,COLUMN('Medical Examinations'!C1087),FALSE)</f>
        <v>11.42</v>
      </c>
      <c r="E1088" t="str">
        <f>VLOOKUP($A1088,'Medical Examinations'!$A:$J,COLUMN('Medical Examinations'!D1087),FALSE)</f>
        <v>No</v>
      </c>
      <c r="F1088" t="str">
        <f>VLOOKUP($A1088,'Medical Examinations'!$A:$J,COLUMN('Medical Examinations'!E1087),FALSE)</f>
        <v>No</v>
      </c>
      <c r="G1088" t="str">
        <f>VLOOKUP($A1088,'Medical Examinations'!$A:$J,COLUMN('Medical Examinations'!F1087),FALSE)</f>
        <v>No</v>
      </c>
      <c r="H1088">
        <f>VLOOKUP($A1088,'Medical Examinations'!$A:$J,COLUMN('Medical Examinations'!G1087),FALSE)</f>
        <v>2</v>
      </c>
      <c r="I1088" t="str">
        <f>VLOOKUP($A1088,'Medical Examinations'!$A:$J,COLUMN('Medical Examinations'!H1087),FALSE)</f>
        <v>No</v>
      </c>
      <c r="J1088" t="str">
        <f>VLOOKUP($A1088,'Medical Examinations'!$A:$J,COLUMN('Medical Examinations'!I1087),FALSE)</f>
        <v>Obesity</v>
      </c>
      <c r="K1088" t="str">
        <f>VLOOKUP($A1088,'Medical Examinations'!$A:$J,COLUMN('Medical Examinations'!J1087),FALSE)</f>
        <v>Diabetes</v>
      </c>
      <c r="L1088" s="30">
        <f>VLOOKUP($A1088,'Hospitalisation Details'!$A:$K,COLUMN('Hospitalisation Details'!J1087),FALSE)</f>
        <v>26926</v>
      </c>
      <c r="M1088" s="23">
        <f>VLOOKUP($A1088,'Hospitalisation Details'!$A:$K,COLUMN('Hospitalisation Details'!F1087),FALSE)</f>
        <v>10381.48</v>
      </c>
      <c r="N1088" t="str">
        <f>VLOOKUP($A1088,'Hospitalisation Details'!$A:$K,COLUMN('Hospitalisation Details'!G1087),FALSE)</f>
        <v>Tier - 3</v>
      </c>
      <c r="O1088" t="str">
        <f>VLOOKUP($A1088,'Hospitalisation Details'!$A:$K,COLUMN('Hospitalisation Details'!H1087),FALSE)</f>
        <v>Tier - 3</v>
      </c>
      <c r="P1088" t="str">
        <f>VLOOKUP($A1088,'Hospitalisation Details'!$A:$K,COLUMN('Hospitalisation Details'!I1087),FALSE)</f>
        <v>R1013</v>
      </c>
      <c r="Q1088">
        <f>VLOOKUP($A1088,'Hospitalisation Details'!$A:$K,COLUMN('Hospitalisation Details'!K1087),FALSE)</f>
        <v>49</v>
      </c>
    </row>
    <row r="1089" spans="1:17" ht="15.75" x14ac:dyDescent="0.25">
      <c r="A1089" s="6" t="s">
        <v>1129</v>
      </c>
      <c r="B1089" t="str">
        <f>VLOOKUP(A1089,'Customer Names'!A:E,COLUMN('Customer Names'!D1088),FALSE)</f>
        <v>Ms. Annette</v>
      </c>
      <c r="C1089">
        <f>VLOOKUP($A1089,'Medical Examinations'!$A:$J,COLUMN('Medical Examinations'!B1088),FALSE)</f>
        <v>33.344999999999999</v>
      </c>
      <c r="D1089">
        <f>VLOOKUP($A1089,'Medical Examinations'!$A:$J,COLUMN('Medical Examinations'!C1088),FALSE)</f>
        <v>7.33</v>
      </c>
      <c r="E1089" t="str">
        <f>VLOOKUP($A1089,'Medical Examinations'!$A:$J,COLUMN('Medical Examinations'!D1088),FALSE)</f>
        <v>No</v>
      </c>
      <c r="F1089" t="str">
        <f>VLOOKUP($A1089,'Medical Examinations'!$A:$J,COLUMN('Medical Examinations'!E1088),FALSE)</f>
        <v>No</v>
      </c>
      <c r="G1089" t="str">
        <f>VLOOKUP($A1089,'Medical Examinations'!$A:$J,COLUMN('Medical Examinations'!F1088),FALSE)</f>
        <v>No</v>
      </c>
      <c r="H1089">
        <f>VLOOKUP($A1089,'Medical Examinations'!$A:$J,COLUMN('Medical Examinations'!G1088),FALSE)</f>
        <v>2</v>
      </c>
      <c r="I1089" t="str">
        <f>VLOOKUP($A1089,'Medical Examinations'!$A:$J,COLUMN('Medical Examinations'!H1088),FALSE)</f>
        <v>No</v>
      </c>
      <c r="J1089" t="str">
        <f>VLOOKUP($A1089,'Medical Examinations'!$A:$J,COLUMN('Medical Examinations'!I1088),FALSE)</f>
        <v>Obesity</v>
      </c>
      <c r="K1089" t="str">
        <f>VLOOKUP($A1089,'Medical Examinations'!$A:$J,COLUMN('Medical Examinations'!J1088),FALSE)</f>
        <v>Diabetes</v>
      </c>
      <c r="L1089" s="30">
        <f>VLOOKUP($A1089,'Hospitalisation Details'!$A:$K,COLUMN('Hospitalisation Details'!J1088),FALSE)</f>
        <v>26936</v>
      </c>
      <c r="M1089" s="23">
        <f>VLOOKUP($A1089,'Hospitalisation Details'!$A:$K,COLUMN('Hospitalisation Details'!F1088),FALSE)</f>
        <v>10370.91</v>
      </c>
      <c r="N1089" t="str">
        <f>VLOOKUP($A1089,'Hospitalisation Details'!$A:$K,COLUMN('Hospitalisation Details'!G1088),FALSE)</f>
        <v>Tier - 3</v>
      </c>
      <c r="O1089" t="str">
        <f>VLOOKUP($A1089,'Hospitalisation Details'!$A:$K,COLUMN('Hospitalisation Details'!H1088),FALSE)</f>
        <v>Tier - 3</v>
      </c>
      <c r="P1089" t="str">
        <f>VLOOKUP($A1089,'Hospitalisation Details'!$A:$K,COLUMN('Hospitalisation Details'!I1088),FALSE)</f>
        <v>R1024</v>
      </c>
      <c r="Q1089">
        <f>VLOOKUP($A1089,'Hospitalisation Details'!$A:$K,COLUMN('Hospitalisation Details'!K1088),FALSE)</f>
        <v>49</v>
      </c>
    </row>
    <row r="1090" spans="1:17" ht="15.75" x14ac:dyDescent="0.25">
      <c r="A1090" s="6" t="s">
        <v>1130</v>
      </c>
      <c r="B1090" t="str">
        <f>VLOOKUP(A1090,'Customer Names'!A:E,COLUMN('Customer Names'!D1089),FALSE)</f>
        <v>Mrs. Yoko</v>
      </c>
      <c r="C1090">
        <f>VLOOKUP($A1090,'Medical Examinations'!$A:$J,COLUMN('Medical Examinations'!B1089),FALSE)</f>
        <v>27.11</v>
      </c>
      <c r="D1090">
        <f>VLOOKUP($A1090,'Medical Examinations'!$A:$J,COLUMN('Medical Examinations'!C1089),FALSE)</f>
        <v>6.7</v>
      </c>
      <c r="E1090" t="str">
        <f>VLOOKUP($A1090,'Medical Examinations'!$A:$J,COLUMN('Medical Examinations'!D1089),FALSE)</f>
        <v>No</v>
      </c>
      <c r="F1090" t="str">
        <f>VLOOKUP($A1090,'Medical Examinations'!$A:$J,COLUMN('Medical Examinations'!E1089),FALSE)</f>
        <v>No</v>
      </c>
      <c r="G1090" t="str">
        <f>VLOOKUP($A1090,'Medical Examinations'!$A:$J,COLUMN('Medical Examinations'!F1089),FALSE)</f>
        <v>No</v>
      </c>
      <c r="H1090">
        <f>VLOOKUP($A1090,'Medical Examinations'!$A:$J,COLUMN('Medical Examinations'!G1089),FALSE)</f>
        <v>0</v>
      </c>
      <c r="I1090" t="str">
        <f>VLOOKUP($A1090,'Medical Examinations'!$A:$J,COLUMN('Medical Examinations'!H1089),FALSE)</f>
        <v>No</v>
      </c>
      <c r="J1090" t="str">
        <f>VLOOKUP($A1090,'Medical Examinations'!$A:$J,COLUMN('Medical Examinations'!I1089),FALSE)</f>
        <v>Overweight</v>
      </c>
      <c r="K1090" t="str">
        <f>VLOOKUP($A1090,'Medical Examinations'!$A:$J,COLUMN('Medical Examinations'!J1089),FALSE)</f>
        <v>Diabetes</v>
      </c>
      <c r="L1090" s="30">
        <f>VLOOKUP($A1090,'Hospitalisation Details'!$A:$K,COLUMN('Hospitalisation Details'!J1089),FALSE)</f>
        <v>26182</v>
      </c>
      <c r="M1090" s="23">
        <f>VLOOKUP($A1090,'Hospitalisation Details'!$A:$K,COLUMN('Hospitalisation Details'!F1089),FALSE)</f>
        <v>10356.67</v>
      </c>
      <c r="N1090" t="str">
        <f>VLOOKUP($A1090,'Hospitalisation Details'!$A:$K,COLUMN('Hospitalisation Details'!G1089),FALSE)</f>
        <v>Tier - 3</v>
      </c>
      <c r="O1090" t="str">
        <f>VLOOKUP($A1090,'Hospitalisation Details'!$A:$K,COLUMN('Hospitalisation Details'!H1089),FALSE)</f>
        <v>Tier - 1</v>
      </c>
      <c r="P1090" t="str">
        <f>VLOOKUP($A1090,'Hospitalisation Details'!$A:$K,COLUMN('Hospitalisation Details'!I1089),FALSE)</f>
        <v>R1025</v>
      </c>
      <c r="Q1090">
        <f>VLOOKUP($A1090,'Hospitalisation Details'!$A:$K,COLUMN('Hospitalisation Details'!K1089),FALSE)</f>
        <v>51</v>
      </c>
    </row>
    <row r="1091" spans="1:17" ht="15.75" x14ac:dyDescent="0.25">
      <c r="A1091" s="6" t="s">
        <v>1131</v>
      </c>
      <c r="B1091" t="str">
        <f>VLOOKUP(A1091,'Customer Names'!A:E,COLUMN('Customer Names'!D1090),FALSE)</f>
        <v>Ms. Laura</v>
      </c>
      <c r="C1091">
        <f>VLOOKUP($A1091,'Medical Examinations'!$A:$J,COLUMN('Medical Examinations'!B1090),FALSE)</f>
        <v>26.6</v>
      </c>
      <c r="D1091">
        <f>VLOOKUP($A1091,'Medical Examinations'!$A:$J,COLUMN('Medical Examinations'!C1090),FALSE)</f>
        <v>5.27</v>
      </c>
      <c r="E1091" t="str">
        <f>VLOOKUP($A1091,'Medical Examinations'!$A:$J,COLUMN('Medical Examinations'!D1090),FALSE)</f>
        <v>Yes</v>
      </c>
      <c r="F1091" t="str">
        <f>VLOOKUP($A1091,'Medical Examinations'!$A:$J,COLUMN('Medical Examinations'!E1090),FALSE)</f>
        <v>No</v>
      </c>
      <c r="G1091" t="str">
        <f>VLOOKUP($A1091,'Medical Examinations'!$A:$J,COLUMN('Medical Examinations'!F1090),FALSE)</f>
        <v>Yes</v>
      </c>
      <c r="H1091">
        <f>VLOOKUP($A1091,'Medical Examinations'!$A:$J,COLUMN('Medical Examinations'!G1090),FALSE)</f>
        <v>1</v>
      </c>
      <c r="I1091" t="str">
        <f>VLOOKUP($A1091,'Medical Examinations'!$A:$J,COLUMN('Medical Examinations'!H1090),FALSE)</f>
        <v>No</v>
      </c>
      <c r="J1091" t="str">
        <f>VLOOKUP($A1091,'Medical Examinations'!$A:$J,COLUMN('Medical Examinations'!I1090),FALSE)</f>
        <v>Overweight</v>
      </c>
      <c r="K1091" t="str">
        <f>VLOOKUP($A1091,'Medical Examinations'!$A:$J,COLUMN('Medical Examinations'!J1090),FALSE)</f>
        <v>Normal</v>
      </c>
      <c r="L1091" s="30">
        <f>VLOOKUP($A1091,'Hospitalisation Details'!$A:$K,COLUMN('Hospitalisation Details'!J1090),FALSE)</f>
        <v>25371</v>
      </c>
      <c r="M1091" s="23">
        <f>VLOOKUP($A1091,'Hospitalisation Details'!$A:$K,COLUMN('Hospitalisation Details'!F1090),FALSE)</f>
        <v>10355.64</v>
      </c>
      <c r="N1091" t="str">
        <f>VLOOKUP($A1091,'Hospitalisation Details'!$A:$K,COLUMN('Hospitalisation Details'!G1090),FALSE)</f>
        <v>Tier - 3</v>
      </c>
      <c r="O1091" t="str">
        <f>VLOOKUP($A1091,'Hospitalisation Details'!$A:$K,COLUMN('Hospitalisation Details'!H1090),FALSE)</f>
        <v>Tier - 1</v>
      </c>
      <c r="P1091" t="str">
        <f>VLOOKUP($A1091,'Hospitalisation Details'!$A:$K,COLUMN('Hospitalisation Details'!I1090),FALSE)</f>
        <v>R1012</v>
      </c>
      <c r="Q1091">
        <f>VLOOKUP($A1091,'Hospitalisation Details'!$A:$K,COLUMN('Hospitalisation Details'!K1090),FALSE)</f>
        <v>53</v>
      </c>
    </row>
    <row r="1092" spans="1:17" ht="15.75" x14ac:dyDescent="0.25">
      <c r="A1092" s="6" t="s">
        <v>1132</v>
      </c>
      <c r="B1092" t="str">
        <f>VLOOKUP(A1092,'Customer Names'!A:E,COLUMN('Customer Names'!D1091),FALSE)</f>
        <v>Ms. Tess</v>
      </c>
      <c r="C1092">
        <f>VLOOKUP($A1092,'Medical Examinations'!$A:$J,COLUMN('Medical Examinations'!B1091),FALSE)</f>
        <v>30.41</v>
      </c>
      <c r="D1092">
        <f>VLOOKUP($A1092,'Medical Examinations'!$A:$J,COLUMN('Medical Examinations'!C1091),FALSE)</f>
        <v>7.72</v>
      </c>
      <c r="E1092" t="str">
        <f>VLOOKUP($A1092,'Medical Examinations'!$A:$J,COLUMN('Medical Examinations'!D1091),FALSE)</f>
        <v>No</v>
      </c>
      <c r="F1092" t="str">
        <f>VLOOKUP($A1092,'Medical Examinations'!$A:$J,COLUMN('Medical Examinations'!E1091),FALSE)</f>
        <v>No</v>
      </c>
      <c r="G1092" t="str">
        <f>VLOOKUP($A1092,'Medical Examinations'!$A:$J,COLUMN('Medical Examinations'!F1091),FALSE)</f>
        <v>No</v>
      </c>
      <c r="H1092">
        <f>VLOOKUP($A1092,'Medical Examinations'!$A:$J,COLUMN('Medical Examinations'!G1091),FALSE)</f>
        <v>0</v>
      </c>
      <c r="I1092" t="str">
        <f>VLOOKUP($A1092,'Medical Examinations'!$A:$J,COLUMN('Medical Examinations'!H1091),FALSE)</f>
        <v>No</v>
      </c>
      <c r="J1092" t="str">
        <f>VLOOKUP($A1092,'Medical Examinations'!$A:$J,COLUMN('Medical Examinations'!I1091),FALSE)</f>
        <v>Obesity</v>
      </c>
      <c r="K1092" t="str">
        <f>VLOOKUP($A1092,'Medical Examinations'!$A:$J,COLUMN('Medical Examinations'!J1091),FALSE)</f>
        <v>Diabetes</v>
      </c>
      <c r="L1092" s="30">
        <f>VLOOKUP($A1092,'Hospitalisation Details'!$A:$K,COLUMN('Hospitalisation Details'!J1091),FALSE)</f>
        <v>27301</v>
      </c>
      <c r="M1092" s="23">
        <f>VLOOKUP($A1092,'Hospitalisation Details'!$A:$K,COLUMN('Hospitalisation Details'!F1091),FALSE)</f>
        <v>10352.48</v>
      </c>
      <c r="N1092" t="str">
        <f>VLOOKUP($A1092,'Hospitalisation Details'!$A:$K,COLUMN('Hospitalisation Details'!G1091),FALSE)</f>
        <v>Tier - 3</v>
      </c>
      <c r="O1092" t="str">
        <f>VLOOKUP($A1092,'Hospitalisation Details'!$A:$K,COLUMN('Hospitalisation Details'!H1091),FALSE)</f>
        <v>Tier - 1</v>
      </c>
      <c r="P1092" t="str">
        <f>VLOOKUP($A1092,'Hospitalisation Details'!$A:$K,COLUMN('Hospitalisation Details'!I1091),FALSE)</f>
        <v>R1012</v>
      </c>
      <c r="Q1092">
        <f>VLOOKUP($A1092,'Hospitalisation Details'!$A:$K,COLUMN('Hospitalisation Details'!K1091),FALSE)</f>
        <v>48</v>
      </c>
    </row>
    <row r="1093" spans="1:17" ht="15.75" x14ac:dyDescent="0.25">
      <c r="A1093" s="6" t="s">
        <v>1133</v>
      </c>
      <c r="B1093" t="str">
        <f>VLOOKUP(A1093,'Customer Names'!A:E,COLUMN('Customer Names'!D1092),FALSE)</f>
        <v>Mr. William</v>
      </c>
      <c r="C1093">
        <f>VLOOKUP($A1093,'Medical Examinations'!$A:$J,COLUMN('Medical Examinations'!B1092),FALSE)</f>
        <v>28.98</v>
      </c>
      <c r="D1093">
        <f>VLOOKUP($A1093,'Medical Examinations'!$A:$J,COLUMN('Medical Examinations'!C1092),FALSE)</f>
        <v>8.68</v>
      </c>
      <c r="E1093" t="str">
        <f>VLOOKUP($A1093,'Medical Examinations'!$A:$J,COLUMN('Medical Examinations'!D1092),FALSE)</f>
        <v>No</v>
      </c>
      <c r="F1093" t="str">
        <f>VLOOKUP($A1093,'Medical Examinations'!$A:$J,COLUMN('Medical Examinations'!E1092),FALSE)</f>
        <v>No</v>
      </c>
      <c r="G1093" t="str">
        <f>VLOOKUP($A1093,'Medical Examinations'!$A:$J,COLUMN('Medical Examinations'!F1092),FALSE)</f>
        <v>No</v>
      </c>
      <c r="H1093">
        <f>VLOOKUP($A1093,'Medical Examinations'!$A:$J,COLUMN('Medical Examinations'!G1092),FALSE)</f>
        <v>2</v>
      </c>
      <c r="I1093" t="str">
        <f>VLOOKUP($A1093,'Medical Examinations'!$A:$J,COLUMN('Medical Examinations'!H1092),FALSE)</f>
        <v>No</v>
      </c>
      <c r="J1093" t="str">
        <f>VLOOKUP($A1093,'Medical Examinations'!$A:$J,COLUMN('Medical Examinations'!I1092),FALSE)</f>
        <v>Overweight</v>
      </c>
      <c r="K1093" t="str">
        <f>VLOOKUP($A1093,'Medical Examinations'!$A:$J,COLUMN('Medical Examinations'!J1092),FALSE)</f>
        <v>Diabetes</v>
      </c>
      <c r="L1093" s="30">
        <f>VLOOKUP($A1093,'Hospitalisation Details'!$A:$K,COLUMN('Hospitalisation Details'!J1092),FALSE)</f>
        <v>26884</v>
      </c>
      <c r="M1093" s="23">
        <f>VLOOKUP($A1093,'Hospitalisation Details'!$A:$K,COLUMN('Hospitalisation Details'!F1092),FALSE)</f>
        <v>10345.93</v>
      </c>
      <c r="N1093" t="str">
        <f>VLOOKUP($A1093,'Hospitalisation Details'!$A:$K,COLUMN('Hospitalisation Details'!G1092),FALSE)</f>
        <v>Tier - 3</v>
      </c>
      <c r="O1093" t="str">
        <f>VLOOKUP($A1093,'Hospitalisation Details'!$A:$K,COLUMN('Hospitalisation Details'!H1092),FALSE)</f>
        <v>Tier - 2</v>
      </c>
      <c r="P1093" t="str">
        <f>VLOOKUP($A1093,'Hospitalisation Details'!$A:$K,COLUMN('Hospitalisation Details'!I1092),FALSE)</f>
        <v>R1021</v>
      </c>
      <c r="Q1093">
        <f>VLOOKUP($A1093,'Hospitalisation Details'!$A:$K,COLUMN('Hospitalisation Details'!K1092),FALSE)</f>
        <v>49</v>
      </c>
    </row>
    <row r="1094" spans="1:17" ht="15.75" x14ac:dyDescent="0.25">
      <c r="A1094" s="6" t="s">
        <v>1134</v>
      </c>
      <c r="B1094" t="str">
        <f>VLOOKUP(A1094,'Customer Names'!A:E,COLUMN('Customer Names'!D1093),FALSE)</f>
        <v>Ms. Paige</v>
      </c>
      <c r="C1094">
        <f>VLOOKUP($A1094,'Medical Examinations'!$A:$J,COLUMN('Medical Examinations'!B1093),FALSE)</f>
        <v>31.24</v>
      </c>
      <c r="D1094">
        <f>VLOOKUP($A1094,'Medical Examinations'!$A:$J,COLUMN('Medical Examinations'!C1093),FALSE)</f>
        <v>9.8000000000000007</v>
      </c>
      <c r="E1094" t="str">
        <f>VLOOKUP($A1094,'Medical Examinations'!$A:$J,COLUMN('Medical Examinations'!D1093),FALSE)</f>
        <v>No</v>
      </c>
      <c r="F1094" t="str">
        <f>VLOOKUP($A1094,'Medical Examinations'!$A:$J,COLUMN('Medical Examinations'!E1093),FALSE)</f>
        <v>No</v>
      </c>
      <c r="G1094" t="str">
        <f>VLOOKUP($A1094,'Medical Examinations'!$A:$J,COLUMN('Medical Examinations'!F1093),FALSE)</f>
        <v>No</v>
      </c>
      <c r="H1094">
        <f>VLOOKUP($A1094,'Medical Examinations'!$A:$J,COLUMN('Medical Examinations'!G1093),FALSE)</f>
        <v>0</v>
      </c>
      <c r="I1094" t="str">
        <f>VLOOKUP($A1094,'Medical Examinations'!$A:$J,COLUMN('Medical Examinations'!H1093),FALSE)</f>
        <v>No</v>
      </c>
      <c r="J1094" t="str">
        <f>VLOOKUP($A1094,'Medical Examinations'!$A:$J,COLUMN('Medical Examinations'!I1093),FALSE)</f>
        <v>Obesity</v>
      </c>
      <c r="K1094" t="str">
        <f>VLOOKUP($A1094,'Medical Examinations'!$A:$J,COLUMN('Medical Examinations'!J1093),FALSE)</f>
        <v>Diabetes</v>
      </c>
      <c r="L1094" s="30">
        <f>VLOOKUP($A1094,'Hospitalisation Details'!$A:$K,COLUMN('Hospitalisation Details'!J1093),FALSE)</f>
        <v>25038</v>
      </c>
      <c r="M1094" s="23">
        <f>VLOOKUP($A1094,'Hospitalisation Details'!$A:$K,COLUMN('Hospitalisation Details'!F1093),FALSE)</f>
        <v>10338.93</v>
      </c>
      <c r="N1094" t="str">
        <f>VLOOKUP($A1094,'Hospitalisation Details'!$A:$K,COLUMN('Hospitalisation Details'!G1093),FALSE)</f>
        <v>Tier - 3</v>
      </c>
      <c r="O1094" t="str">
        <f>VLOOKUP($A1094,'Hospitalisation Details'!$A:$K,COLUMN('Hospitalisation Details'!H1093),FALSE)</f>
        <v>Tier - 1</v>
      </c>
      <c r="P1094" t="str">
        <f>VLOOKUP($A1094,'Hospitalisation Details'!$A:$K,COLUMN('Hospitalisation Details'!I1093),FALSE)</f>
        <v>R1013</v>
      </c>
      <c r="Q1094">
        <f>VLOOKUP($A1094,'Hospitalisation Details'!$A:$K,COLUMN('Hospitalisation Details'!K1093),FALSE)</f>
        <v>54</v>
      </c>
    </row>
    <row r="1095" spans="1:17" ht="15.75" x14ac:dyDescent="0.25">
      <c r="A1095" s="6" t="s">
        <v>1135</v>
      </c>
      <c r="B1095" t="str">
        <f>VLOOKUP(A1095,'Customer Names'!A:E,COLUMN('Customer Names'!D1094),FALSE)</f>
        <v>Mr. Matthew</v>
      </c>
      <c r="C1095">
        <f>VLOOKUP($A1095,'Medical Examinations'!$A:$J,COLUMN('Medical Examinations'!B1094),FALSE)</f>
        <v>31.54</v>
      </c>
      <c r="D1095">
        <f>VLOOKUP($A1095,'Medical Examinations'!$A:$J,COLUMN('Medical Examinations'!C1094),FALSE)</f>
        <v>4.4400000000000004</v>
      </c>
      <c r="E1095" t="str">
        <f>VLOOKUP($A1095,'Medical Examinations'!$A:$J,COLUMN('Medical Examinations'!D1094),FALSE)</f>
        <v>No</v>
      </c>
      <c r="F1095" t="str">
        <f>VLOOKUP($A1095,'Medical Examinations'!$A:$J,COLUMN('Medical Examinations'!E1094),FALSE)</f>
        <v>No</v>
      </c>
      <c r="G1095" t="str">
        <f>VLOOKUP($A1095,'Medical Examinations'!$A:$J,COLUMN('Medical Examinations'!F1094),FALSE)</f>
        <v>No</v>
      </c>
      <c r="H1095">
        <f>VLOOKUP($A1095,'Medical Examinations'!$A:$J,COLUMN('Medical Examinations'!G1094),FALSE)</f>
        <v>0</v>
      </c>
      <c r="I1095" t="str">
        <f>VLOOKUP($A1095,'Medical Examinations'!$A:$J,COLUMN('Medical Examinations'!H1094),FALSE)</f>
        <v>No</v>
      </c>
      <c r="J1095" t="str">
        <f>VLOOKUP($A1095,'Medical Examinations'!$A:$J,COLUMN('Medical Examinations'!I1094),FALSE)</f>
        <v>Obesity</v>
      </c>
      <c r="K1095" t="str">
        <f>VLOOKUP($A1095,'Medical Examinations'!$A:$J,COLUMN('Medical Examinations'!J1094),FALSE)</f>
        <v>Normal</v>
      </c>
      <c r="L1095" s="30">
        <f>VLOOKUP($A1095,'Hospitalisation Details'!$A:$K,COLUMN('Hospitalisation Details'!J1094),FALSE)</f>
        <v>30153</v>
      </c>
      <c r="M1095" s="23">
        <f>VLOOKUP($A1095,'Hospitalisation Details'!$A:$K,COLUMN('Hospitalisation Details'!F1094),FALSE)</f>
        <v>10329.06</v>
      </c>
      <c r="N1095" t="str">
        <f>VLOOKUP($A1095,'Hospitalisation Details'!$A:$K,COLUMN('Hospitalisation Details'!G1094),FALSE)</f>
        <v>Tier - 3</v>
      </c>
      <c r="O1095" t="str">
        <f>VLOOKUP($A1095,'Hospitalisation Details'!$A:$K,COLUMN('Hospitalisation Details'!H1094),FALSE)</f>
        <v>Tier - 1</v>
      </c>
      <c r="P1095" t="str">
        <f>VLOOKUP($A1095,'Hospitalisation Details'!$A:$K,COLUMN('Hospitalisation Details'!I1094),FALSE)</f>
        <v>R1021</v>
      </c>
      <c r="Q1095">
        <f>VLOOKUP($A1095,'Hospitalisation Details'!$A:$K,COLUMN('Hospitalisation Details'!K1094),FALSE)</f>
        <v>40</v>
      </c>
    </row>
    <row r="1096" spans="1:17" ht="15.75" x14ac:dyDescent="0.25">
      <c r="A1096" s="6" t="s">
        <v>1136</v>
      </c>
      <c r="B1096" t="str">
        <f>VLOOKUP(A1096,'Customer Names'!A:E,COLUMN('Customer Names'!D1095),FALSE)</f>
        <v>Mr. Matthew</v>
      </c>
      <c r="C1096">
        <f>VLOOKUP($A1096,'Medical Examinations'!$A:$J,COLUMN('Medical Examinations'!B1095),FALSE)</f>
        <v>38.6</v>
      </c>
      <c r="D1096">
        <f>VLOOKUP($A1096,'Medical Examinations'!$A:$J,COLUMN('Medical Examinations'!C1095),FALSE)</f>
        <v>7.19</v>
      </c>
      <c r="E1096" t="str">
        <f>VLOOKUP($A1096,'Medical Examinations'!$A:$J,COLUMN('Medical Examinations'!D1095),FALSE)</f>
        <v>Yes</v>
      </c>
      <c r="F1096" t="str">
        <f>VLOOKUP($A1096,'Medical Examinations'!$A:$J,COLUMN('Medical Examinations'!E1095),FALSE)</f>
        <v>No</v>
      </c>
      <c r="G1096" t="str">
        <f>VLOOKUP($A1096,'Medical Examinations'!$A:$J,COLUMN('Medical Examinations'!F1095),FALSE)</f>
        <v>No</v>
      </c>
      <c r="H1096">
        <f>VLOOKUP($A1096,'Medical Examinations'!$A:$J,COLUMN('Medical Examinations'!G1095),FALSE)</f>
        <v>2</v>
      </c>
      <c r="I1096" t="str">
        <f>VLOOKUP($A1096,'Medical Examinations'!$A:$J,COLUMN('Medical Examinations'!H1095),FALSE)</f>
        <v>No</v>
      </c>
      <c r="J1096" t="str">
        <f>VLOOKUP($A1096,'Medical Examinations'!$A:$J,COLUMN('Medical Examinations'!I1095),FALSE)</f>
        <v>Obesity</v>
      </c>
      <c r="K1096" t="str">
        <f>VLOOKUP($A1096,'Medical Examinations'!$A:$J,COLUMN('Medical Examinations'!J1095),FALSE)</f>
        <v>Diabetes</v>
      </c>
      <c r="L1096" s="30">
        <f>VLOOKUP($A1096,'Hospitalisation Details'!$A:$K,COLUMN('Hospitalisation Details'!J1095),FALSE)</f>
        <v>25903</v>
      </c>
      <c r="M1096" s="23">
        <f>VLOOKUP($A1096,'Hospitalisation Details'!$A:$K,COLUMN('Hospitalisation Details'!F1095),FALSE)</f>
        <v>10325.209999999999</v>
      </c>
      <c r="N1096" t="str">
        <f>VLOOKUP($A1096,'Hospitalisation Details'!$A:$K,COLUMN('Hospitalisation Details'!G1095),FALSE)</f>
        <v>Tier - 3</v>
      </c>
      <c r="O1096" t="str">
        <f>VLOOKUP($A1096,'Hospitalisation Details'!$A:$K,COLUMN('Hospitalisation Details'!H1095),FALSE)</f>
        <v>Tier - 3</v>
      </c>
      <c r="P1096" t="str">
        <f>VLOOKUP($A1096,'Hospitalisation Details'!$A:$K,COLUMN('Hospitalisation Details'!I1095),FALSE)</f>
        <v>R1011</v>
      </c>
      <c r="Q1096">
        <f>VLOOKUP($A1096,'Hospitalisation Details'!$A:$K,COLUMN('Hospitalisation Details'!K1095),FALSE)</f>
        <v>52</v>
      </c>
    </row>
    <row r="1097" spans="1:17" ht="15.75" x14ac:dyDescent="0.25">
      <c r="A1097" s="6" t="s">
        <v>1137</v>
      </c>
      <c r="B1097" t="str">
        <f>VLOOKUP(A1097,'Customer Names'!A:E,COLUMN('Customer Names'!D1096),FALSE)</f>
        <v>Mrs. Maria</v>
      </c>
      <c r="C1097">
        <f>VLOOKUP($A1097,'Medical Examinations'!$A:$J,COLUMN('Medical Examinations'!B1096),FALSE)</f>
        <v>37.950000000000003</v>
      </c>
      <c r="D1097">
        <f>VLOOKUP($A1097,'Medical Examinations'!$A:$J,COLUMN('Medical Examinations'!C1096),FALSE)</f>
        <v>6.06</v>
      </c>
      <c r="E1097" t="str">
        <f>VLOOKUP($A1097,'Medical Examinations'!$A:$J,COLUMN('Medical Examinations'!D1096),FALSE)</f>
        <v>No</v>
      </c>
      <c r="F1097" t="str">
        <f>VLOOKUP($A1097,'Medical Examinations'!$A:$J,COLUMN('Medical Examinations'!E1096),FALSE)</f>
        <v>No</v>
      </c>
      <c r="G1097" t="str">
        <f>VLOOKUP($A1097,'Medical Examinations'!$A:$J,COLUMN('Medical Examinations'!F1096),FALSE)</f>
        <v>No</v>
      </c>
      <c r="H1097">
        <f>VLOOKUP($A1097,'Medical Examinations'!$A:$J,COLUMN('Medical Examinations'!G1096),FALSE)</f>
        <v>0</v>
      </c>
      <c r="I1097" t="str">
        <f>VLOOKUP($A1097,'Medical Examinations'!$A:$J,COLUMN('Medical Examinations'!H1096),FALSE)</f>
        <v>No</v>
      </c>
      <c r="J1097" t="str">
        <f>VLOOKUP($A1097,'Medical Examinations'!$A:$J,COLUMN('Medical Examinations'!I1096),FALSE)</f>
        <v>Obesity</v>
      </c>
      <c r="K1097" t="str">
        <f>VLOOKUP($A1097,'Medical Examinations'!$A:$J,COLUMN('Medical Examinations'!J1096),FALSE)</f>
        <v>Prediabetes</v>
      </c>
      <c r="L1097" s="30">
        <f>VLOOKUP($A1097,'Hospitalisation Details'!$A:$K,COLUMN('Hospitalisation Details'!J1096),FALSE)</f>
        <v>33471</v>
      </c>
      <c r="M1097" s="23">
        <f>VLOOKUP($A1097,'Hospitalisation Details'!$A:$K,COLUMN('Hospitalisation Details'!F1096),FALSE)</f>
        <v>10322.9</v>
      </c>
      <c r="N1097" t="str">
        <f>VLOOKUP($A1097,'Hospitalisation Details'!$A:$K,COLUMN('Hospitalisation Details'!G1096),FALSE)</f>
        <v>Tier - 3</v>
      </c>
      <c r="O1097" t="str">
        <f>VLOOKUP($A1097,'Hospitalisation Details'!$A:$K,COLUMN('Hospitalisation Details'!H1096),FALSE)</f>
        <v>Tier - 1</v>
      </c>
      <c r="P1097" t="str">
        <f>VLOOKUP($A1097,'Hospitalisation Details'!$A:$K,COLUMN('Hospitalisation Details'!I1096),FALSE)</f>
        <v>R1026</v>
      </c>
      <c r="Q1097">
        <f>VLOOKUP($A1097,'Hospitalisation Details'!$A:$K,COLUMN('Hospitalisation Details'!K1096),FALSE)</f>
        <v>31</v>
      </c>
    </row>
    <row r="1098" spans="1:17" ht="15.75" x14ac:dyDescent="0.25">
      <c r="A1098" s="6" t="s">
        <v>1138</v>
      </c>
      <c r="B1098" t="str">
        <f>VLOOKUP(A1098,'Customer Names'!A:E,COLUMN('Customer Names'!D1097),FALSE)</f>
        <v>Ms. Stephanie</v>
      </c>
      <c r="C1098">
        <f>VLOOKUP($A1098,'Medical Examinations'!$A:$J,COLUMN('Medical Examinations'!B1097),FALSE)</f>
        <v>38.97</v>
      </c>
      <c r="D1098">
        <f>VLOOKUP($A1098,'Medical Examinations'!$A:$J,COLUMN('Medical Examinations'!C1097),FALSE)</f>
        <v>5.12</v>
      </c>
      <c r="E1098" t="str">
        <f>VLOOKUP($A1098,'Medical Examinations'!$A:$J,COLUMN('Medical Examinations'!D1097),FALSE)</f>
        <v>No</v>
      </c>
      <c r="F1098" t="str">
        <f>VLOOKUP($A1098,'Medical Examinations'!$A:$J,COLUMN('Medical Examinations'!E1097),FALSE)</f>
        <v>No</v>
      </c>
      <c r="G1098" t="str">
        <f>VLOOKUP($A1098,'Medical Examinations'!$A:$J,COLUMN('Medical Examinations'!F1097),FALSE)</f>
        <v>No</v>
      </c>
      <c r="H1098">
        <f>VLOOKUP($A1098,'Medical Examinations'!$A:$J,COLUMN('Medical Examinations'!G1097),FALSE)</f>
        <v>0</v>
      </c>
      <c r="I1098" t="str">
        <f>VLOOKUP($A1098,'Medical Examinations'!$A:$J,COLUMN('Medical Examinations'!H1097),FALSE)</f>
        <v>No</v>
      </c>
      <c r="J1098" t="str">
        <f>VLOOKUP($A1098,'Medical Examinations'!$A:$J,COLUMN('Medical Examinations'!I1097),FALSE)</f>
        <v>Obesity</v>
      </c>
      <c r="K1098" t="str">
        <f>VLOOKUP($A1098,'Medical Examinations'!$A:$J,COLUMN('Medical Examinations'!J1097),FALSE)</f>
        <v>Normal</v>
      </c>
      <c r="L1098" s="30">
        <f>VLOOKUP($A1098,'Hospitalisation Details'!$A:$K,COLUMN('Hospitalisation Details'!J1097),FALSE)</f>
        <v>33559</v>
      </c>
      <c r="M1098" s="23">
        <f>VLOOKUP($A1098,'Hospitalisation Details'!$A:$K,COLUMN('Hospitalisation Details'!F1097),FALSE)</f>
        <v>10315.91</v>
      </c>
      <c r="N1098" t="str">
        <f>VLOOKUP($A1098,'Hospitalisation Details'!$A:$K,COLUMN('Hospitalisation Details'!G1097),FALSE)</f>
        <v>Tier - 3</v>
      </c>
      <c r="O1098" t="str">
        <f>VLOOKUP($A1098,'Hospitalisation Details'!$A:$K,COLUMN('Hospitalisation Details'!H1097),FALSE)</f>
        <v>Tier - 2</v>
      </c>
      <c r="P1098" t="str">
        <f>VLOOKUP($A1098,'Hospitalisation Details'!$A:$K,COLUMN('Hospitalisation Details'!I1097),FALSE)</f>
        <v>R1012</v>
      </c>
      <c r="Q1098">
        <f>VLOOKUP($A1098,'Hospitalisation Details'!$A:$K,COLUMN('Hospitalisation Details'!K1097),FALSE)</f>
        <v>31</v>
      </c>
    </row>
    <row r="1099" spans="1:17" ht="15.75" x14ac:dyDescent="0.25">
      <c r="A1099" s="6" t="s">
        <v>1139</v>
      </c>
      <c r="B1099" t="str">
        <f>VLOOKUP(A1099,'Customer Names'!A:E,COLUMN('Customer Names'!D1098),FALSE)</f>
        <v>Ms. Tiffany</v>
      </c>
      <c r="C1099">
        <f>VLOOKUP($A1099,'Medical Examinations'!$A:$J,COLUMN('Medical Examinations'!B1098),FALSE)</f>
        <v>21.2</v>
      </c>
      <c r="D1099">
        <f>VLOOKUP($A1099,'Medical Examinations'!$A:$J,COLUMN('Medical Examinations'!C1098),FALSE)</f>
        <v>10.72</v>
      </c>
      <c r="E1099" t="str">
        <f>VLOOKUP($A1099,'Medical Examinations'!$A:$J,COLUMN('Medical Examinations'!D1098),FALSE)</f>
        <v>No</v>
      </c>
      <c r="F1099" t="str">
        <f>VLOOKUP($A1099,'Medical Examinations'!$A:$J,COLUMN('Medical Examinations'!E1098),FALSE)</f>
        <v>No</v>
      </c>
      <c r="G1099" t="str">
        <f>VLOOKUP($A1099,'Medical Examinations'!$A:$J,COLUMN('Medical Examinations'!F1098),FALSE)</f>
        <v>No</v>
      </c>
      <c r="H1099">
        <f>VLOOKUP($A1099,'Medical Examinations'!$A:$J,COLUMN('Medical Examinations'!G1098),FALSE)</f>
        <v>0</v>
      </c>
      <c r="I1099" t="str">
        <f>VLOOKUP($A1099,'Medical Examinations'!$A:$J,COLUMN('Medical Examinations'!H1098),FALSE)</f>
        <v>No</v>
      </c>
      <c r="J1099" t="str">
        <f>VLOOKUP($A1099,'Medical Examinations'!$A:$J,COLUMN('Medical Examinations'!I1098),FALSE)</f>
        <v>Healthy Weight</v>
      </c>
      <c r="K1099" t="str">
        <f>VLOOKUP($A1099,'Medical Examinations'!$A:$J,COLUMN('Medical Examinations'!J1098),FALSE)</f>
        <v>Diabetes</v>
      </c>
      <c r="L1099" s="30">
        <f>VLOOKUP($A1099,'Hospitalisation Details'!$A:$K,COLUMN('Hospitalisation Details'!J1098),FALSE)</f>
        <v>22839</v>
      </c>
      <c r="M1099" s="23">
        <f>VLOOKUP($A1099,'Hospitalisation Details'!$A:$K,COLUMN('Hospitalisation Details'!F1098),FALSE)</f>
        <v>10310.780000000001</v>
      </c>
      <c r="N1099" t="str">
        <f>VLOOKUP($A1099,'Hospitalisation Details'!$A:$K,COLUMN('Hospitalisation Details'!G1098),FALSE)</f>
        <v>Tier - 3</v>
      </c>
      <c r="O1099" t="str">
        <f>VLOOKUP($A1099,'Hospitalisation Details'!$A:$K,COLUMN('Hospitalisation Details'!H1098),FALSE)</f>
        <v>Tier - 3</v>
      </c>
      <c r="P1099" t="str">
        <f>VLOOKUP($A1099,'Hospitalisation Details'!$A:$K,COLUMN('Hospitalisation Details'!I1098),FALSE)</f>
        <v>R1012</v>
      </c>
      <c r="Q1099">
        <f>VLOOKUP($A1099,'Hospitalisation Details'!$A:$K,COLUMN('Hospitalisation Details'!K1098),FALSE)</f>
        <v>60</v>
      </c>
    </row>
    <row r="1100" spans="1:17" ht="15.75" x14ac:dyDescent="0.25">
      <c r="A1100" s="6" t="s">
        <v>1140</v>
      </c>
      <c r="B1100" t="str">
        <f>VLOOKUP(A1100,'Customer Names'!A:E,COLUMN('Customer Names'!D1099),FALSE)</f>
        <v>Ms. Sara</v>
      </c>
      <c r="C1100">
        <f>VLOOKUP($A1100,'Medical Examinations'!$A:$J,COLUMN('Medical Examinations'!B1099),FALSE)</f>
        <v>23.96</v>
      </c>
      <c r="D1100">
        <f>VLOOKUP($A1100,'Medical Examinations'!$A:$J,COLUMN('Medical Examinations'!C1099),FALSE)</f>
        <v>9.58</v>
      </c>
      <c r="E1100" t="str">
        <f>VLOOKUP($A1100,'Medical Examinations'!$A:$J,COLUMN('Medical Examinations'!D1099),FALSE)</f>
        <v>Yes</v>
      </c>
      <c r="F1100" t="str">
        <f>VLOOKUP($A1100,'Medical Examinations'!$A:$J,COLUMN('Medical Examinations'!E1099),FALSE)</f>
        <v>No</v>
      </c>
      <c r="G1100" t="str">
        <f>VLOOKUP($A1100,'Medical Examinations'!$A:$J,COLUMN('Medical Examinations'!F1099),FALSE)</f>
        <v>Yes</v>
      </c>
      <c r="H1100">
        <f>VLOOKUP($A1100,'Medical Examinations'!$A:$J,COLUMN('Medical Examinations'!G1099),FALSE)</f>
        <v>1</v>
      </c>
      <c r="I1100" t="str">
        <f>VLOOKUP($A1100,'Medical Examinations'!$A:$J,COLUMN('Medical Examinations'!H1099),FALSE)</f>
        <v>No</v>
      </c>
      <c r="J1100" t="str">
        <f>VLOOKUP($A1100,'Medical Examinations'!$A:$J,COLUMN('Medical Examinations'!I1099),FALSE)</f>
        <v>Healthy Weight</v>
      </c>
      <c r="K1100" t="str">
        <f>VLOOKUP($A1100,'Medical Examinations'!$A:$J,COLUMN('Medical Examinations'!J1099),FALSE)</f>
        <v>Diabetes</v>
      </c>
      <c r="L1100" s="30">
        <f>VLOOKUP($A1100,'Hospitalisation Details'!$A:$K,COLUMN('Hospitalisation Details'!J1099),FALSE)</f>
        <v>23278</v>
      </c>
      <c r="M1100" s="23">
        <f>VLOOKUP($A1100,'Hospitalisation Details'!$A:$K,COLUMN('Hospitalisation Details'!F1099),FALSE)</f>
        <v>10308.040000000001</v>
      </c>
      <c r="N1100" t="str">
        <f>VLOOKUP($A1100,'Hospitalisation Details'!$A:$K,COLUMN('Hospitalisation Details'!G1099),FALSE)</f>
        <v>Tier - 3</v>
      </c>
      <c r="O1100" t="str">
        <f>VLOOKUP($A1100,'Hospitalisation Details'!$A:$K,COLUMN('Hospitalisation Details'!H1099),FALSE)</f>
        <v>Tier - 1</v>
      </c>
      <c r="P1100" t="str">
        <f>VLOOKUP($A1100,'Hospitalisation Details'!$A:$K,COLUMN('Hospitalisation Details'!I1099),FALSE)</f>
        <v>R1013</v>
      </c>
      <c r="Q1100">
        <f>VLOOKUP($A1100,'Hospitalisation Details'!$A:$K,COLUMN('Hospitalisation Details'!K1099),FALSE)</f>
        <v>59</v>
      </c>
    </row>
    <row r="1101" spans="1:17" ht="15.75" x14ac:dyDescent="0.25">
      <c r="A1101" s="6" t="s">
        <v>1141</v>
      </c>
      <c r="B1101" t="str">
        <f>VLOOKUP(A1101,'Customer Names'!A:E,COLUMN('Customer Names'!D1100),FALSE)</f>
        <v>Mr. Scott</v>
      </c>
      <c r="C1101">
        <f>VLOOKUP($A1101,'Medical Examinations'!$A:$J,COLUMN('Medical Examinations'!B1100),FALSE)</f>
        <v>35.93</v>
      </c>
      <c r="D1101">
        <f>VLOOKUP($A1101,'Medical Examinations'!$A:$J,COLUMN('Medical Examinations'!C1100),FALSE)</f>
        <v>6.4</v>
      </c>
      <c r="E1101" t="str">
        <f>VLOOKUP($A1101,'Medical Examinations'!$A:$J,COLUMN('Medical Examinations'!D1100),FALSE)</f>
        <v>Yes</v>
      </c>
      <c r="F1101" t="str">
        <f>VLOOKUP($A1101,'Medical Examinations'!$A:$J,COLUMN('Medical Examinations'!E1100),FALSE)</f>
        <v>No</v>
      </c>
      <c r="G1101" t="str">
        <f>VLOOKUP($A1101,'Medical Examinations'!$A:$J,COLUMN('Medical Examinations'!F1100),FALSE)</f>
        <v>No</v>
      </c>
      <c r="H1101">
        <f>VLOOKUP($A1101,'Medical Examinations'!$A:$J,COLUMN('Medical Examinations'!G1100),FALSE)</f>
        <v>1</v>
      </c>
      <c r="I1101" t="str">
        <f>VLOOKUP($A1101,'Medical Examinations'!$A:$J,COLUMN('Medical Examinations'!H1100),FALSE)</f>
        <v>No</v>
      </c>
      <c r="J1101" t="str">
        <f>VLOOKUP($A1101,'Medical Examinations'!$A:$J,COLUMN('Medical Examinations'!I1100),FALSE)</f>
        <v>Obesity</v>
      </c>
      <c r="K1101" t="str">
        <f>VLOOKUP($A1101,'Medical Examinations'!$A:$J,COLUMN('Medical Examinations'!J1100),FALSE)</f>
        <v>Prediabetes</v>
      </c>
      <c r="L1101" s="30">
        <f>VLOOKUP($A1101,'Hospitalisation Details'!$A:$K,COLUMN('Hospitalisation Details'!J1100),FALSE)</f>
        <v>32400</v>
      </c>
      <c r="M1101" s="23">
        <f>VLOOKUP($A1101,'Hospitalisation Details'!$A:$K,COLUMN('Hospitalisation Details'!F1100),FALSE)</f>
        <v>10276.99</v>
      </c>
      <c r="N1101" t="str">
        <f>VLOOKUP($A1101,'Hospitalisation Details'!$A:$K,COLUMN('Hospitalisation Details'!G1100),FALSE)</f>
        <v>Tier - 3</v>
      </c>
      <c r="O1101" t="str">
        <f>VLOOKUP($A1101,'Hospitalisation Details'!$A:$K,COLUMN('Hospitalisation Details'!H1100),FALSE)</f>
        <v>Tier - 1</v>
      </c>
      <c r="P1101" t="str">
        <f>VLOOKUP($A1101,'Hospitalisation Details'!$A:$K,COLUMN('Hospitalisation Details'!I1100),FALSE)</f>
        <v>R1021</v>
      </c>
      <c r="Q1101">
        <f>VLOOKUP($A1101,'Hospitalisation Details'!$A:$K,COLUMN('Hospitalisation Details'!K1100),FALSE)</f>
        <v>34</v>
      </c>
    </row>
    <row r="1102" spans="1:17" ht="15.75" x14ac:dyDescent="0.25">
      <c r="A1102" s="6" t="s">
        <v>1142</v>
      </c>
      <c r="B1102" t="str">
        <f>VLOOKUP(A1102,'Customer Names'!A:E,COLUMN('Customer Names'!D1101),FALSE)</f>
        <v>Mrs. Lauren</v>
      </c>
      <c r="C1102">
        <f>VLOOKUP($A1102,'Medical Examinations'!$A:$J,COLUMN('Medical Examinations'!B1101),FALSE)</f>
        <v>26.11</v>
      </c>
      <c r="D1102">
        <f>VLOOKUP($A1102,'Medical Examinations'!$A:$J,COLUMN('Medical Examinations'!C1101),FALSE)</f>
        <v>6.8</v>
      </c>
      <c r="E1102" t="str">
        <f>VLOOKUP($A1102,'Medical Examinations'!$A:$J,COLUMN('Medical Examinations'!D1101),FALSE)</f>
        <v>Yes</v>
      </c>
      <c r="F1102" t="str">
        <f>VLOOKUP($A1102,'Medical Examinations'!$A:$J,COLUMN('Medical Examinations'!E1101),FALSE)</f>
        <v>No</v>
      </c>
      <c r="G1102" t="str">
        <f>VLOOKUP($A1102,'Medical Examinations'!$A:$J,COLUMN('Medical Examinations'!F1101),FALSE)</f>
        <v>No</v>
      </c>
      <c r="H1102">
        <f>VLOOKUP($A1102,'Medical Examinations'!$A:$J,COLUMN('Medical Examinations'!G1101),FALSE)</f>
        <v>2</v>
      </c>
      <c r="I1102" t="str">
        <f>VLOOKUP($A1102,'Medical Examinations'!$A:$J,COLUMN('Medical Examinations'!H1101),FALSE)</f>
        <v>No</v>
      </c>
      <c r="J1102" t="str">
        <f>VLOOKUP($A1102,'Medical Examinations'!$A:$J,COLUMN('Medical Examinations'!I1101),FALSE)</f>
        <v>Overweight</v>
      </c>
      <c r="K1102" t="str">
        <f>VLOOKUP($A1102,'Medical Examinations'!$A:$J,COLUMN('Medical Examinations'!J1101),FALSE)</f>
        <v>Diabetes</v>
      </c>
      <c r="L1102" s="30">
        <f>VLOOKUP($A1102,'Hospitalisation Details'!$A:$K,COLUMN('Hospitalisation Details'!J1101),FALSE)</f>
        <v>25740</v>
      </c>
      <c r="M1102" s="23">
        <f>VLOOKUP($A1102,'Hospitalisation Details'!$A:$K,COLUMN('Hospitalisation Details'!F1101),FALSE)</f>
        <v>10274.33</v>
      </c>
      <c r="N1102" t="str">
        <f>VLOOKUP($A1102,'Hospitalisation Details'!$A:$K,COLUMN('Hospitalisation Details'!G1101),FALSE)</f>
        <v>Tier - 3</v>
      </c>
      <c r="O1102" t="str">
        <f>VLOOKUP($A1102,'Hospitalisation Details'!$A:$K,COLUMN('Hospitalisation Details'!H1101),FALSE)</f>
        <v>Tier - 1</v>
      </c>
      <c r="P1102" t="str">
        <f>VLOOKUP($A1102,'Hospitalisation Details'!$A:$K,COLUMN('Hospitalisation Details'!I1101),FALSE)</f>
        <v>R1024</v>
      </c>
      <c r="Q1102">
        <f>VLOOKUP($A1102,'Hospitalisation Details'!$A:$K,COLUMN('Hospitalisation Details'!K1101),FALSE)</f>
        <v>52</v>
      </c>
    </row>
    <row r="1103" spans="1:17" ht="15.75" x14ac:dyDescent="0.25">
      <c r="A1103" s="6" t="s">
        <v>1143</v>
      </c>
      <c r="B1103" t="str">
        <f>VLOOKUP(A1103,'Customer Names'!A:E,COLUMN('Customer Names'!D1102),FALSE)</f>
        <v>Mr. Scott</v>
      </c>
      <c r="C1103">
        <f>VLOOKUP($A1103,'Medical Examinations'!$A:$J,COLUMN('Medical Examinations'!B1102),FALSE)</f>
        <v>32.299999999999997</v>
      </c>
      <c r="D1103">
        <f>VLOOKUP($A1103,'Medical Examinations'!$A:$J,COLUMN('Medical Examinations'!C1102),FALSE)</f>
        <v>9.48</v>
      </c>
      <c r="E1103" t="str">
        <f>VLOOKUP($A1103,'Medical Examinations'!$A:$J,COLUMN('Medical Examinations'!D1102),FALSE)</f>
        <v>No</v>
      </c>
      <c r="F1103" t="str">
        <f>VLOOKUP($A1103,'Medical Examinations'!$A:$J,COLUMN('Medical Examinations'!E1102),FALSE)</f>
        <v>No</v>
      </c>
      <c r="G1103" t="str">
        <f>VLOOKUP($A1103,'Medical Examinations'!$A:$J,COLUMN('Medical Examinations'!F1102),FALSE)</f>
        <v>No</v>
      </c>
      <c r="H1103">
        <f>VLOOKUP($A1103,'Medical Examinations'!$A:$J,COLUMN('Medical Examinations'!G1102),FALSE)</f>
        <v>2</v>
      </c>
      <c r="I1103" t="str">
        <f>VLOOKUP($A1103,'Medical Examinations'!$A:$J,COLUMN('Medical Examinations'!H1102),FALSE)</f>
        <v>No</v>
      </c>
      <c r="J1103" t="str">
        <f>VLOOKUP($A1103,'Medical Examinations'!$A:$J,COLUMN('Medical Examinations'!I1102),FALSE)</f>
        <v>Obesity</v>
      </c>
      <c r="K1103" t="str">
        <f>VLOOKUP($A1103,'Medical Examinations'!$A:$J,COLUMN('Medical Examinations'!J1102),FALSE)</f>
        <v>Diabetes</v>
      </c>
      <c r="L1103" s="30">
        <f>VLOOKUP($A1103,'Hospitalisation Details'!$A:$K,COLUMN('Hospitalisation Details'!J1102),FALSE)</f>
        <v>26995</v>
      </c>
      <c r="M1103" s="23">
        <f>VLOOKUP($A1103,'Hospitalisation Details'!$A:$K,COLUMN('Hospitalisation Details'!F1102),FALSE)</f>
        <v>10269.459999999999</v>
      </c>
      <c r="N1103" t="str">
        <f>VLOOKUP($A1103,'Hospitalisation Details'!$A:$K,COLUMN('Hospitalisation Details'!G1102),FALSE)</f>
        <v>Tier - 3</v>
      </c>
      <c r="O1103" t="str">
        <f>VLOOKUP($A1103,'Hospitalisation Details'!$A:$K,COLUMN('Hospitalisation Details'!H1102),FALSE)</f>
        <v>Tier - 3</v>
      </c>
      <c r="P1103" t="str">
        <f>VLOOKUP($A1103,'Hospitalisation Details'!$A:$K,COLUMN('Hospitalisation Details'!I1102),FALSE)</f>
        <v>R1012</v>
      </c>
      <c r="Q1103">
        <f>VLOOKUP($A1103,'Hospitalisation Details'!$A:$K,COLUMN('Hospitalisation Details'!K1102),FALSE)</f>
        <v>49</v>
      </c>
    </row>
    <row r="1104" spans="1:17" ht="15.75" x14ac:dyDescent="0.25">
      <c r="A1104" s="6" t="s">
        <v>1144</v>
      </c>
      <c r="B1104" t="str">
        <f>VLOOKUP(A1104,'Customer Names'!A:E,COLUMN('Customer Names'!D1103),FALSE)</f>
        <v>Mr. Brian</v>
      </c>
      <c r="C1104">
        <f>VLOOKUP($A1104,'Medical Examinations'!$A:$J,COLUMN('Medical Examinations'!B1103),FALSE)</f>
        <v>28.69</v>
      </c>
      <c r="D1104">
        <f>VLOOKUP($A1104,'Medical Examinations'!$A:$J,COLUMN('Medical Examinations'!C1103),FALSE)</f>
        <v>7.45</v>
      </c>
      <c r="E1104" t="str">
        <f>VLOOKUP($A1104,'Medical Examinations'!$A:$J,COLUMN('Medical Examinations'!D1103),FALSE)</f>
        <v>No</v>
      </c>
      <c r="F1104" t="str">
        <f>VLOOKUP($A1104,'Medical Examinations'!$A:$J,COLUMN('Medical Examinations'!E1103),FALSE)</f>
        <v>No</v>
      </c>
      <c r="G1104" t="str">
        <f>VLOOKUP($A1104,'Medical Examinations'!$A:$J,COLUMN('Medical Examinations'!F1103),FALSE)</f>
        <v>No</v>
      </c>
      <c r="H1104">
        <f>VLOOKUP($A1104,'Medical Examinations'!$A:$J,COLUMN('Medical Examinations'!G1103),FALSE)</f>
        <v>2</v>
      </c>
      <c r="I1104" t="str">
        <f>VLOOKUP($A1104,'Medical Examinations'!$A:$J,COLUMN('Medical Examinations'!H1103),FALSE)</f>
        <v>No</v>
      </c>
      <c r="J1104" t="str">
        <f>VLOOKUP($A1104,'Medical Examinations'!$A:$J,COLUMN('Medical Examinations'!I1103),FALSE)</f>
        <v>Overweight</v>
      </c>
      <c r="K1104" t="str">
        <f>VLOOKUP($A1104,'Medical Examinations'!$A:$J,COLUMN('Medical Examinations'!J1103),FALSE)</f>
        <v>Diabetes</v>
      </c>
      <c r="L1104" s="30">
        <f>VLOOKUP($A1104,'Hospitalisation Details'!$A:$K,COLUMN('Hospitalisation Details'!J1103),FALSE)</f>
        <v>26912</v>
      </c>
      <c r="M1104" s="23">
        <f>VLOOKUP($A1104,'Hospitalisation Details'!$A:$K,COLUMN('Hospitalisation Details'!F1103),FALSE)</f>
        <v>10264.44</v>
      </c>
      <c r="N1104" t="str">
        <f>VLOOKUP($A1104,'Hospitalisation Details'!$A:$K,COLUMN('Hospitalisation Details'!G1103),FALSE)</f>
        <v>Tier - 3</v>
      </c>
      <c r="O1104" t="str">
        <f>VLOOKUP($A1104,'Hospitalisation Details'!$A:$K,COLUMN('Hospitalisation Details'!H1103),FALSE)</f>
        <v>Tier - 2</v>
      </c>
      <c r="P1104" t="str">
        <f>VLOOKUP($A1104,'Hospitalisation Details'!$A:$K,COLUMN('Hospitalisation Details'!I1103),FALSE)</f>
        <v>R1012</v>
      </c>
      <c r="Q1104">
        <f>VLOOKUP($A1104,'Hospitalisation Details'!$A:$K,COLUMN('Hospitalisation Details'!K1103),FALSE)</f>
        <v>49</v>
      </c>
    </row>
    <row r="1105" spans="1:17" ht="15.75" x14ac:dyDescent="0.25">
      <c r="A1105" s="6" t="s">
        <v>1145</v>
      </c>
      <c r="B1105" t="str">
        <f>VLOOKUP(A1105,'Customer Names'!A:E,COLUMN('Customer Names'!D1104),FALSE)</f>
        <v>Ms. Kaitlin</v>
      </c>
      <c r="C1105">
        <f>VLOOKUP($A1105,'Medical Examinations'!$A:$J,COLUMN('Medical Examinations'!B1104),FALSE)</f>
        <v>31.28</v>
      </c>
      <c r="D1105">
        <f>VLOOKUP($A1105,'Medical Examinations'!$A:$J,COLUMN('Medical Examinations'!C1104),FALSE)</f>
        <v>6.94</v>
      </c>
      <c r="E1105" t="str">
        <f>VLOOKUP($A1105,'Medical Examinations'!$A:$J,COLUMN('Medical Examinations'!D1104),FALSE)</f>
        <v>Yes</v>
      </c>
      <c r="F1105" t="str">
        <f>VLOOKUP($A1105,'Medical Examinations'!$A:$J,COLUMN('Medical Examinations'!E1104),FALSE)</f>
        <v>No</v>
      </c>
      <c r="G1105" t="str">
        <f>VLOOKUP($A1105,'Medical Examinations'!$A:$J,COLUMN('Medical Examinations'!F1104),FALSE)</f>
        <v>No</v>
      </c>
      <c r="H1105">
        <f>VLOOKUP($A1105,'Medical Examinations'!$A:$J,COLUMN('Medical Examinations'!G1104),FALSE)</f>
        <v>1</v>
      </c>
      <c r="I1105" t="str">
        <f>VLOOKUP($A1105,'Medical Examinations'!$A:$J,COLUMN('Medical Examinations'!H1104),FALSE)</f>
        <v>No</v>
      </c>
      <c r="J1105" t="str">
        <f>VLOOKUP($A1105,'Medical Examinations'!$A:$J,COLUMN('Medical Examinations'!I1104),FALSE)</f>
        <v>Obesity</v>
      </c>
      <c r="K1105" t="str">
        <f>VLOOKUP($A1105,'Medical Examinations'!$A:$J,COLUMN('Medical Examinations'!J1104),FALSE)</f>
        <v>Diabetes</v>
      </c>
      <c r="L1105" s="30">
        <f>VLOOKUP($A1105,'Hospitalisation Details'!$A:$K,COLUMN('Hospitalisation Details'!J1104),FALSE)</f>
        <v>27621</v>
      </c>
      <c r="M1105" s="23">
        <f>VLOOKUP($A1105,'Hospitalisation Details'!$A:$K,COLUMN('Hospitalisation Details'!F1104),FALSE)</f>
        <v>10259.129999999999</v>
      </c>
      <c r="N1105" t="str">
        <f>VLOOKUP($A1105,'Hospitalisation Details'!$A:$K,COLUMN('Hospitalisation Details'!G1104),FALSE)</f>
        <v>Tier - 3</v>
      </c>
      <c r="O1105" t="str">
        <f>VLOOKUP($A1105,'Hospitalisation Details'!$A:$K,COLUMN('Hospitalisation Details'!H1104),FALSE)</f>
        <v>Tier - 2</v>
      </c>
      <c r="P1105" t="str">
        <f>VLOOKUP($A1105,'Hospitalisation Details'!$A:$K,COLUMN('Hospitalisation Details'!I1104),FALSE)</f>
        <v>R1011</v>
      </c>
      <c r="Q1105">
        <f>VLOOKUP($A1105,'Hospitalisation Details'!$A:$K,COLUMN('Hospitalisation Details'!K1104),FALSE)</f>
        <v>47</v>
      </c>
    </row>
    <row r="1106" spans="1:17" ht="15.75" x14ac:dyDescent="0.25">
      <c r="A1106" s="6" t="s">
        <v>1146</v>
      </c>
      <c r="B1106" t="str">
        <f>VLOOKUP(A1106,'Customer Names'!A:E,COLUMN('Customer Names'!D1105),FALSE)</f>
        <v>Mr. Mohammad</v>
      </c>
      <c r="C1106">
        <f>VLOOKUP($A1106,'Medical Examinations'!$A:$J,COLUMN('Medical Examinations'!B1105),FALSE)</f>
        <v>30.21</v>
      </c>
      <c r="D1106">
        <f>VLOOKUP($A1106,'Medical Examinations'!$A:$J,COLUMN('Medical Examinations'!C1105),FALSE)</f>
        <v>7.83</v>
      </c>
      <c r="E1106" t="str">
        <f>VLOOKUP($A1106,'Medical Examinations'!$A:$J,COLUMN('Medical Examinations'!D1105),FALSE)</f>
        <v>No</v>
      </c>
      <c r="F1106" t="str">
        <f>VLOOKUP($A1106,'Medical Examinations'!$A:$J,COLUMN('Medical Examinations'!E1105),FALSE)</f>
        <v>No</v>
      </c>
      <c r="G1106" t="str">
        <f>VLOOKUP($A1106,'Medical Examinations'!$A:$J,COLUMN('Medical Examinations'!F1105),FALSE)</f>
        <v>No</v>
      </c>
      <c r="H1106">
        <f>VLOOKUP($A1106,'Medical Examinations'!$A:$J,COLUMN('Medical Examinations'!G1105),FALSE)</f>
        <v>0</v>
      </c>
      <c r="I1106" t="str">
        <f>VLOOKUP($A1106,'Medical Examinations'!$A:$J,COLUMN('Medical Examinations'!H1105),FALSE)</f>
        <v>No</v>
      </c>
      <c r="J1106" t="str">
        <f>VLOOKUP($A1106,'Medical Examinations'!$A:$J,COLUMN('Medical Examinations'!I1105),FALSE)</f>
        <v>Obesity</v>
      </c>
      <c r="K1106" t="str">
        <f>VLOOKUP($A1106,'Medical Examinations'!$A:$J,COLUMN('Medical Examinations'!J1105),FALSE)</f>
        <v>Diabetes</v>
      </c>
      <c r="L1106" s="30">
        <f>VLOOKUP($A1106,'Hospitalisation Details'!$A:$K,COLUMN('Hospitalisation Details'!J1105),FALSE)</f>
        <v>25104</v>
      </c>
      <c r="M1106" s="23">
        <f>VLOOKUP($A1106,'Hospitalisation Details'!$A:$K,COLUMN('Hospitalisation Details'!F1105),FALSE)</f>
        <v>10231.5</v>
      </c>
      <c r="N1106" t="str">
        <f>VLOOKUP($A1106,'Hospitalisation Details'!$A:$K,COLUMN('Hospitalisation Details'!G1105),FALSE)</f>
        <v>Tier - 3</v>
      </c>
      <c r="O1106" t="str">
        <f>VLOOKUP($A1106,'Hospitalisation Details'!$A:$K,COLUMN('Hospitalisation Details'!H1105),FALSE)</f>
        <v>Tier - 1</v>
      </c>
      <c r="P1106" t="str">
        <f>VLOOKUP($A1106,'Hospitalisation Details'!$A:$K,COLUMN('Hospitalisation Details'!I1105),FALSE)</f>
        <v>R1012</v>
      </c>
      <c r="Q1106">
        <f>VLOOKUP($A1106,'Hospitalisation Details'!$A:$K,COLUMN('Hospitalisation Details'!K1105),FALSE)</f>
        <v>54</v>
      </c>
    </row>
    <row r="1107" spans="1:17" ht="15.75" x14ac:dyDescent="0.25">
      <c r="A1107" s="6" t="s">
        <v>1147</v>
      </c>
      <c r="B1107" t="str">
        <f>VLOOKUP(A1107,'Customer Names'!A:E,COLUMN('Customer Names'!D1106),FALSE)</f>
        <v>Mr. Charlie</v>
      </c>
      <c r="C1107">
        <f>VLOOKUP($A1107,'Medical Examinations'!$A:$J,COLUMN('Medical Examinations'!B1106),FALSE)</f>
        <v>38.28</v>
      </c>
      <c r="D1107">
        <f>VLOOKUP($A1107,'Medical Examinations'!$A:$J,COLUMN('Medical Examinations'!C1106),FALSE)</f>
        <v>10.17</v>
      </c>
      <c r="E1107" t="str">
        <f>VLOOKUP($A1107,'Medical Examinations'!$A:$J,COLUMN('Medical Examinations'!D1106),FALSE)</f>
        <v>Yes</v>
      </c>
      <c r="F1107" t="str">
        <f>VLOOKUP($A1107,'Medical Examinations'!$A:$J,COLUMN('Medical Examinations'!E1106),FALSE)</f>
        <v>No</v>
      </c>
      <c r="G1107" t="str">
        <f>VLOOKUP($A1107,'Medical Examinations'!$A:$J,COLUMN('Medical Examinations'!F1106),FALSE)</f>
        <v>No</v>
      </c>
      <c r="H1107">
        <f>VLOOKUP($A1107,'Medical Examinations'!$A:$J,COLUMN('Medical Examinations'!G1106),FALSE)</f>
        <v>0</v>
      </c>
      <c r="I1107" t="str">
        <f>VLOOKUP($A1107,'Medical Examinations'!$A:$J,COLUMN('Medical Examinations'!H1106),FALSE)</f>
        <v>No</v>
      </c>
      <c r="J1107" t="str">
        <f>VLOOKUP($A1107,'Medical Examinations'!$A:$J,COLUMN('Medical Examinations'!I1106),FALSE)</f>
        <v>Obesity</v>
      </c>
      <c r="K1107" t="str">
        <f>VLOOKUP($A1107,'Medical Examinations'!$A:$J,COLUMN('Medical Examinations'!J1106),FALSE)</f>
        <v>Diabetes</v>
      </c>
      <c r="L1107" s="30">
        <f>VLOOKUP($A1107,'Hospitalisation Details'!$A:$K,COLUMN('Hospitalisation Details'!J1106),FALSE)</f>
        <v>24651</v>
      </c>
      <c r="M1107" s="23">
        <f>VLOOKUP($A1107,'Hospitalisation Details'!$A:$K,COLUMN('Hospitalisation Details'!F1106),FALSE)</f>
        <v>10226.280000000001</v>
      </c>
      <c r="N1107" t="str">
        <f>VLOOKUP($A1107,'Hospitalisation Details'!$A:$K,COLUMN('Hospitalisation Details'!G1106),FALSE)</f>
        <v>Tier - 3</v>
      </c>
      <c r="O1107" t="str">
        <f>VLOOKUP($A1107,'Hospitalisation Details'!$A:$K,COLUMN('Hospitalisation Details'!H1106),FALSE)</f>
        <v>Tier - 3</v>
      </c>
      <c r="P1107" t="str">
        <f>VLOOKUP($A1107,'Hospitalisation Details'!$A:$K,COLUMN('Hospitalisation Details'!I1106),FALSE)</f>
        <v>R1013</v>
      </c>
      <c r="Q1107">
        <f>VLOOKUP($A1107,'Hospitalisation Details'!$A:$K,COLUMN('Hospitalisation Details'!K1106),FALSE)</f>
        <v>55</v>
      </c>
    </row>
    <row r="1108" spans="1:17" ht="15.75" x14ac:dyDescent="0.25">
      <c r="A1108" s="6" t="s">
        <v>1148</v>
      </c>
      <c r="B1108" t="str">
        <f>VLOOKUP(A1108,'Customer Names'!A:E,COLUMN('Customer Names'!D1107),FALSE)</f>
        <v>Mr. Brent</v>
      </c>
      <c r="C1108">
        <f>VLOOKUP($A1108,'Medical Examinations'!$A:$J,COLUMN('Medical Examinations'!B1107),FALSE)</f>
        <v>29.9</v>
      </c>
      <c r="D1108">
        <f>VLOOKUP($A1108,'Medical Examinations'!$A:$J,COLUMN('Medical Examinations'!C1107),FALSE)</f>
        <v>8.9600000000000009</v>
      </c>
      <c r="E1108" t="str">
        <f>VLOOKUP($A1108,'Medical Examinations'!$A:$J,COLUMN('Medical Examinations'!D1107),FALSE)</f>
        <v>Yes</v>
      </c>
      <c r="F1108" t="str">
        <f>VLOOKUP($A1108,'Medical Examinations'!$A:$J,COLUMN('Medical Examinations'!E1107),FALSE)</f>
        <v>No</v>
      </c>
      <c r="G1108" t="str">
        <f>VLOOKUP($A1108,'Medical Examinations'!$A:$J,COLUMN('Medical Examinations'!F1107),FALSE)</f>
        <v>No</v>
      </c>
      <c r="H1108">
        <f>VLOOKUP($A1108,'Medical Examinations'!$A:$J,COLUMN('Medical Examinations'!G1107),FALSE)</f>
        <v>0</v>
      </c>
      <c r="I1108" t="str">
        <f>VLOOKUP($A1108,'Medical Examinations'!$A:$J,COLUMN('Medical Examinations'!H1107),FALSE)</f>
        <v>No</v>
      </c>
      <c r="J1108" t="str">
        <f>VLOOKUP($A1108,'Medical Examinations'!$A:$J,COLUMN('Medical Examinations'!I1107),FALSE)</f>
        <v>Overweight</v>
      </c>
      <c r="K1108" t="str">
        <f>VLOOKUP($A1108,'Medical Examinations'!$A:$J,COLUMN('Medical Examinations'!J1107),FALSE)</f>
        <v>Diabetes</v>
      </c>
      <c r="L1108" s="30">
        <f>VLOOKUP($A1108,'Hospitalisation Details'!$A:$K,COLUMN('Hospitalisation Details'!J1107),FALSE)</f>
        <v>24741</v>
      </c>
      <c r="M1108" s="23">
        <f>VLOOKUP($A1108,'Hospitalisation Details'!$A:$K,COLUMN('Hospitalisation Details'!F1107),FALSE)</f>
        <v>10214.64</v>
      </c>
      <c r="N1108" t="str">
        <f>VLOOKUP($A1108,'Hospitalisation Details'!$A:$K,COLUMN('Hospitalisation Details'!G1107),FALSE)</f>
        <v>Tier - 3</v>
      </c>
      <c r="O1108" t="str">
        <f>VLOOKUP($A1108,'Hospitalisation Details'!$A:$K,COLUMN('Hospitalisation Details'!H1107),FALSE)</f>
        <v>Tier - 2</v>
      </c>
      <c r="P1108" t="str">
        <f>VLOOKUP($A1108,'Hospitalisation Details'!$A:$K,COLUMN('Hospitalisation Details'!I1107),FALSE)</f>
        <v>R1011</v>
      </c>
      <c r="Q1108">
        <f>VLOOKUP($A1108,'Hospitalisation Details'!$A:$K,COLUMN('Hospitalisation Details'!K1107),FALSE)</f>
        <v>55</v>
      </c>
    </row>
    <row r="1109" spans="1:17" ht="15.75" x14ac:dyDescent="0.25">
      <c r="A1109" s="6" t="s">
        <v>1149</v>
      </c>
      <c r="B1109" t="str">
        <f>VLOOKUP(A1109,'Customer Names'!A:E,COLUMN('Customer Names'!D1108),FALSE)</f>
        <v>Ms. Kelli</v>
      </c>
      <c r="C1109">
        <f>VLOOKUP($A1109,'Medical Examinations'!$A:$J,COLUMN('Medical Examinations'!B1108),FALSE)</f>
        <v>23.18</v>
      </c>
      <c r="D1109">
        <f>VLOOKUP($A1109,'Medical Examinations'!$A:$J,COLUMN('Medical Examinations'!C1108),FALSE)</f>
        <v>6.96</v>
      </c>
      <c r="E1109" t="str">
        <f>VLOOKUP($A1109,'Medical Examinations'!$A:$J,COLUMN('Medical Examinations'!D1108),FALSE)</f>
        <v>Yes</v>
      </c>
      <c r="F1109" t="str">
        <f>VLOOKUP($A1109,'Medical Examinations'!$A:$J,COLUMN('Medical Examinations'!E1108),FALSE)</f>
        <v>No</v>
      </c>
      <c r="G1109" t="str">
        <f>VLOOKUP($A1109,'Medical Examinations'!$A:$J,COLUMN('Medical Examinations'!F1108),FALSE)</f>
        <v>No</v>
      </c>
      <c r="H1109">
        <f>VLOOKUP($A1109,'Medical Examinations'!$A:$J,COLUMN('Medical Examinations'!G1108),FALSE)</f>
        <v>2</v>
      </c>
      <c r="I1109" t="str">
        <f>VLOOKUP($A1109,'Medical Examinations'!$A:$J,COLUMN('Medical Examinations'!H1108),FALSE)</f>
        <v>No</v>
      </c>
      <c r="J1109" t="str">
        <f>VLOOKUP($A1109,'Medical Examinations'!$A:$J,COLUMN('Medical Examinations'!I1108),FALSE)</f>
        <v>Healthy Weight</v>
      </c>
      <c r="K1109" t="str">
        <f>VLOOKUP($A1109,'Medical Examinations'!$A:$J,COLUMN('Medical Examinations'!J1108),FALSE)</f>
        <v>Diabetes</v>
      </c>
      <c r="L1109" s="30">
        <f>VLOOKUP($A1109,'Hospitalisation Details'!$A:$K,COLUMN('Hospitalisation Details'!J1108),FALSE)</f>
        <v>25926</v>
      </c>
      <c r="M1109" s="23">
        <f>VLOOKUP($A1109,'Hospitalisation Details'!$A:$K,COLUMN('Hospitalisation Details'!F1108),FALSE)</f>
        <v>10197.77</v>
      </c>
      <c r="N1109" t="str">
        <f>VLOOKUP($A1109,'Hospitalisation Details'!$A:$K,COLUMN('Hospitalisation Details'!G1108),FALSE)</f>
        <v>Tier - 3</v>
      </c>
      <c r="O1109" t="str">
        <f>VLOOKUP($A1109,'Hospitalisation Details'!$A:$K,COLUMN('Hospitalisation Details'!H1108),FALSE)</f>
        <v>Tier - 1</v>
      </c>
      <c r="P1109" t="str">
        <f>VLOOKUP($A1109,'Hospitalisation Details'!$A:$K,COLUMN('Hospitalisation Details'!I1108),FALSE)</f>
        <v>R1024</v>
      </c>
      <c r="Q1109">
        <f>VLOOKUP($A1109,'Hospitalisation Details'!$A:$K,COLUMN('Hospitalisation Details'!K1108),FALSE)</f>
        <v>52</v>
      </c>
    </row>
    <row r="1110" spans="1:17" ht="15.75" x14ac:dyDescent="0.25">
      <c r="A1110" s="6" t="s">
        <v>1150</v>
      </c>
      <c r="B1110" t="str">
        <f>VLOOKUP(A1110,'Customer Names'!A:E,COLUMN('Customer Names'!D1109),FALSE)</f>
        <v>Mrs. Sheridan</v>
      </c>
      <c r="C1110">
        <f>VLOOKUP($A1110,'Medical Examinations'!$A:$J,COLUMN('Medical Examinations'!B1109),FALSE)</f>
        <v>33.020000000000003</v>
      </c>
      <c r="D1110">
        <f>VLOOKUP($A1110,'Medical Examinations'!$A:$J,COLUMN('Medical Examinations'!C1109),FALSE)</f>
        <v>5.07</v>
      </c>
      <c r="E1110" t="str">
        <f>VLOOKUP($A1110,'Medical Examinations'!$A:$J,COLUMN('Medical Examinations'!D1109),FALSE)</f>
        <v>Yes</v>
      </c>
      <c r="F1110" t="str">
        <f>VLOOKUP($A1110,'Medical Examinations'!$A:$J,COLUMN('Medical Examinations'!E1109),FALSE)</f>
        <v>No</v>
      </c>
      <c r="G1110" t="str">
        <f>VLOOKUP($A1110,'Medical Examinations'!$A:$J,COLUMN('Medical Examinations'!F1109),FALSE)</f>
        <v>No</v>
      </c>
      <c r="H1110">
        <f>VLOOKUP($A1110,'Medical Examinations'!$A:$J,COLUMN('Medical Examinations'!G1109),FALSE)</f>
        <v>0</v>
      </c>
      <c r="I1110" t="str">
        <f>VLOOKUP($A1110,'Medical Examinations'!$A:$J,COLUMN('Medical Examinations'!H1109),FALSE)</f>
        <v>No</v>
      </c>
      <c r="J1110" t="str">
        <f>VLOOKUP($A1110,'Medical Examinations'!$A:$J,COLUMN('Medical Examinations'!I1109),FALSE)</f>
        <v>Obesity</v>
      </c>
      <c r="K1110" t="str">
        <f>VLOOKUP($A1110,'Medical Examinations'!$A:$J,COLUMN('Medical Examinations'!J1109),FALSE)</f>
        <v>Normal</v>
      </c>
      <c r="L1110" s="30">
        <f>VLOOKUP($A1110,'Hospitalisation Details'!$A:$K,COLUMN('Hospitalisation Details'!J1109),FALSE)</f>
        <v>31336</v>
      </c>
      <c r="M1110" s="23">
        <f>VLOOKUP($A1110,'Hospitalisation Details'!$A:$K,COLUMN('Hospitalisation Details'!F1109),FALSE)</f>
        <v>10191.82</v>
      </c>
      <c r="N1110" t="str">
        <f>VLOOKUP($A1110,'Hospitalisation Details'!$A:$K,COLUMN('Hospitalisation Details'!G1109),FALSE)</f>
        <v>Tier - 3</v>
      </c>
      <c r="O1110" t="str">
        <f>VLOOKUP($A1110,'Hospitalisation Details'!$A:$K,COLUMN('Hospitalisation Details'!H1109),FALSE)</f>
        <v>Tier - 2</v>
      </c>
      <c r="P1110" t="str">
        <f>VLOOKUP($A1110,'Hospitalisation Details'!$A:$K,COLUMN('Hospitalisation Details'!I1109),FALSE)</f>
        <v>R1026</v>
      </c>
      <c r="Q1110">
        <f>VLOOKUP($A1110,'Hospitalisation Details'!$A:$K,COLUMN('Hospitalisation Details'!K1109),FALSE)</f>
        <v>37</v>
      </c>
    </row>
    <row r="1111" spans="1:17" ht="15.75" x14ac:dyDescent="0.25">
      <c r="A1111" s="6" t="s">
        <v>1151</v>
      </c>
      <c r="B1111" t="str">
        <f>VLOOKUP(A1111,'Customer Names'!A:E,COLUMN('Customer Names'!D1110),FALSE)</f>
        <v>Mrs. Sarah</v>
      </c>
      <c r="C1111">
        <f>VLOOKUP($A1111,'Medical Examinations'!$A:$J,COLUMN('Medical Examinations'!B1110),FALSE)</f>
        <v>27.29</v>
      </c>
      <c r="D1111">
        <f>VLOOKUP($A1111,'Medical Examinations'!$A:$J,COLUMN('Medical Examinations'!C1110),FALSE)</f>
        <v>5.85</v>
      </c>
      <c r="E1111" t="str">
        <f>VLOOKUP($A1111,'Medical Examinations'!$A:$J,COLUMN('Medical Examinations'!D1110),FALSE)</f>
        <v>No</v>
      </c>
      <c r="F1111" t="str">
        <f>VLOOKUP($A1111,'Medical Examinations'!$A:$J,COLUMN('Medical Examinations'!E1110),FALSE)</f>
        <v>No</v>
      </c>
      <c r="G1111" t="str">
        <f>VLOOKUP($A1111,'Medical Examinations'!$A:$J,COLUMN('Medical Examinations'!F1110),FALSE)</f>
        <v>No</v>
      </c>
      <c r="H1111">
        <f>VLOOKUP($A1111,'Medical Examinations'!$A:$J,COLUMN('Medical Examinations'!G1110),FALSE)</f>
        <v>2</v>
      </c>
      <c r="I1111" t="str">
        <f>VLOOKUP($A1111,'Medical Examinations'!$A:$J,COLUMN('Medical Examinations'!H1110),FALSE)</f>
        <v>No</v>
      </c>
      <c r="J1111" t="str">
        <f>VLOOKUP($A1111,'Medical Examinations'!$A:$J,COLUMN('Medical Examinations'!I1110),FALSE)</f>
        <v>Overweight</v>
      </c>
      <c r="K1111" t="str">
        <f>VLOOKUP($A1111,'Medical Examinations'!$A:$J,COLUMN('Medical Examinations'!J1110),FALSE)</f>
        <v>Prediabetes</v>
      </c>
      <c r="L1111" s="30">
        <f>VLOOKUP($A1111,'Hospitalisation Details'!$A:$K,COLUMN('Hospitalisation Details'!J1110),FALSE)</f>
        <v>26490</v>
      </c>
      <c r="M1111" s="23">
        <f>VLOOKUP($A1111,'Hospitalisation Details'!$A:$K,COLUMN('Hospitalisation Details'!F1110),FALSE)</f>
        <v>10160.870000000001</v>
      </c>
      <c r="N1111" t="str">
        <f>VLOOKUP($A1111,'Hospitalisation Details'!$A:$K,COLUMN('Hospitalisation Details'!G1110),FALSE)</f>
        <v>Tier - 3</v>
      </c>
      <c r="O1111" t="str">
        <f>VLOOKUP($A1111,'Hospitalisation Details'!$A:$K,COLUMN('Hospitalisation Details'!H1110),FALSE)</f>
        <v>Tier - 3</v>
      </c>
      <c r="P1111" t="str">
        <f>VLOOKUP($A1111,'Hospitalisation Details'!$A:$K,COLUMN('Hospitalisation Details'!I1110),FALSE)</f>
        <v>R1025</v>
      </c>
      <c r="Q1111">
        <f>VLOOKUP($A1111,'Hospitalisation Details'!$A:$K,COLUMN('Hospitalisation Details'!K1110),FALSE)</f>
        <v>50</v>
      </c>
    </row>
    <row r="1112" spans="1:17" ht="15.75" x14ac:dyDescent="0.25">
      <c r="A1112" s="6" t="s">
        <v>1152</v>
      </c>
      <c r="B1112" t="str">
        <f>VLOOKUP(A1112,'Customer Names'!A:E,COLUMN('Customer Names'!D1111),FALSE)</f>
        <v>Ms. Jennifer</v>
      </c>
      <c r="C1112">
        <f>VLOOKUP($A1112,'Medical Examinations'!$A:$J,COLUMN('Medical Examinations'!B1111),FALSE)</f>
        <v>23.18</v>
      </c>
      <c r="D1112">
        <f>VLOOKUP($A1112,'Medical Examinations'!$A:$J,COLUMN('Medical Examinations'!C1111),FALSE)</f>
        <v>10.56</v>
      </c>
      <c r="E1112" t="str">
        <f>VLOOKUP($A1112,'Medical Examinations'!$A:$J,COLUMN('Medical Examinations'!D1111),FALSE)</f>
        <v>No</v>
      </c>
      <c r="F1112" t="str">
        <f>VLOOKUP($A1112,'Medical Examinations'!$A:$J,COLUMN('Medical Examinations'!E1111),FALSE)</f>
        <v>No</v>
      </c>
      <c r="G1112" t="str">
        <f>VLOOKUP($A1112,'Medical Examinations'!$A:$J,COLUMN('Medical Examinations'!F1111),FALSE)</f>
        <v>No</v>
      </c>
      <c r="H1112">
        <f>VLOOKUP($A1112,'Medical Examinations'!$A:$J,COLUMN('Medical Examinations'!G1111),FALSE)</f>
        <v>2</v>
      </c>
      <c r="I1112" t="str">
        <f>VLOOKUP($A1112,'Medical Examinations'!$A:$J,COLUMN('Medical Examinations'!H1111),FALSE)</f>
        <v>No</v>
      </c>
      <c r="J1112" t="str">
        <f>VLOOKUP($A1112,'Medical Examinations'!$A:$J,COLUMN('Medical Examinations'!I1111),FALSE)</f>
        <v>Healthy Weight</v>
      </c>
      <c r="K1112" t="str">
        <f>VLOOKUP($A1112,'Medical Examinations'!$A:$J,COLUMN('Medical Examinations'!J1111),FALSE)</f>
        <v>Diabetes</v>
      </c>
      <c r="L1112" s="30">
        <f>VLOOKUP($A1112,'Hospitalisation Details'!$A:$K,COLUMN('Hospitalisation Details'!J1111),FALSE)</f>
        <v>26950</v>
      </c>
      <c r="M1112" s="23">
        <f>VLOOKUP($A1112,'Hospitalisation Details'!$A:$K,COLUMN('Hospitalisation Details'!F1111),FALSE)</f>
        <v>10156.780000000001</v>
      </c>
      <c r="N1112" t="str">
        <f>VLOOKUP($A1112,'Hospitalisation Details'!$A:$K,COLUMN('Hospitalisation Details'!G1111),FALSE)</f>
        <v>Tier - 3</v>
      </c>
      <c r="O1112" t="str">
        <f>VLOOKUP($A1112,'Hospitalisation Details'!$A:$K,COLUMN('Hospitalisation Details'!H1111),FALSE)</f>
        <v>Tier - 2</v>
      </c>
      <c r="P1112" t="str">
        <f>VLOOKUP($A1112,'Hospitalisation Details'!$A:$K,COLUMN('Hospitalisation Details'!I1111),FALSE)</f>
        <v>R1012</v>
      </c>
      <c r="Q1112">
        <f>VLOOKUP($A1112,'Hospitalisation Details'!$A:$K,COLUMN('Hospitalisation Details'!K1111),FALSE)</f>
        <v>49</v>
      </c>
    </row>
    <row r="1113" spans="1:17" ht="15.75" x14ac:dyDescent="0.25">
      <c r="A1113" s="6" t="s">
        <v>1153</v>
      </c>
      <c r="B1113" t="str">
        <f>VLOOKUP(A1113,'Customer Names'!A:E,COLUMN('Customer Names'!D1112),FALSE)</f>
        <v>Mrs. Laura</v>
      </c>
      <c r="C1113">
        <f>VLOOKUP($A1113,'Medical Examinations'!$A:$J,COLUMN('Medical Examinations'!B1112),FALSE)</f>
        <v>32.659999999999997</v>
      </c>
      <c r="D1113">
        <f>VLOOKUP($A1113,'Medical Examinations'!$A:$J,COLUMN('Medical Examinations'!C1112),FALSE)</f>
        <v>8.92</v>
      </c>
      <c r="E1113" t="str">
        <f>VLOOKUP($A1113,'Medical Examinations'!$A:$J,COLUMN('Medical Examinations'!D1112),FALSE)</f>
        <v>Yes</v>
      </c>
      <c r="F1113" t="str">
        <f>VLOOKUP($A1113,'Medical Examinations'!$A:$J,COLUMN('Medical Examinations'!E1112),FALSE)</f>
        <v>No</v>
      </c>
      <c r="G1113" t="str">
        <f>VLOOKUP($A1113,'Medical Examinations'!$A:$J,COLUMN('Medical Examinations'!F1112),FALSE)</f>
        <v>No</v>
      </c>
      <c r="H1113">
        <f>VLOOKUP($A1113,'Medical Examinations'!$A:$J,COLUMN('Medical Examinations'!G1112),FALSE)</f>
        <v>0</v>
      </c>
      <c r="I1113" t="str">
        <f>VLOOKUP($A1113,'Medical Examinations'!$A:$J,COLUMN('Medical Examinations'!H1112),FALSE)</f>
        <v>No</v>
      </c>
      <c r="J1113" t="str">
        <f>VLOOKUP($A1113,'Medical Examinations'!$A:$J,COLUMN('Medical Examinations'!I1112),FALSE)</f>
        <v>Obesity</v>
      </c>
      <c r="K1113" t="str">
        <f>VLOOKUP($A1113,'Medical Examinations'!$A:$J,COLUMN('Medical Examinations'!J1112),FALSE)</f>
        <v>Diabetes</v>
      </c>
      <c r="L1113" s="30">
        <f>VLOOKUP($A1113,'Hospitalisation Details'!$A:$K,COLUMN('Hospitalisation Details'!J1112),FALSE)</f>
        <v>29749</v>
      </c>
      <c r="M1113" s="23">
        <f>VLOOKUP($A1113,'Hospitalisation Details'!$A:$K,COLUMN('Hospitalisation Details'!F1112),FALSE)</f>
        <v>10146.129999999999</v>
      </c>
      <c r="N1113" t="str">
        <f>VLOOKUP($A1113,'Hospitalisation Details'!$A:$K,COLUMN('Hospitalisation Details'!G1112),FALSE)</f>
        <v>Tier - 3</v>
      </c>
      <c r="O1113" t="str">
        <f>VLOOKUP($A1113,'Hospitalisation Details'!$A:$K,COLUMN('Hospitalisation Details'!H1112),FALSE)</f>
        <v>Tier - 1</v>
      </c>
      <c r="P1113" t="str">
        <f>VLOOKUP($A1113,'Hospitalisation Details'!$A:$K,COLUMN('Hospitalisation Details'!I1112),FALSE)</f>
        <v>R1025</v>
      </c>
      <c r="Q1113">
        <f>VLOOKUP($A1113,'Hospitalisation Details'!$A:$K,COLUMN('Hospitalisation Details'!K1112),FALSE)</f>
        <v>41</v>
      </c>
    </row>
    <row r="1114" spans="1:17" ht="15.75" x14ac:dyDescent="0.25">
      <c r="A1114" s="6" t="s">
        <v>1154</v>
      </c>
      <c r="B1114" t="str">
        <f>VLOOKUP(A1114,'Customer Names'!A:E,COLUMN('Customer Names'!D1113),FALSE)</f>
        <v>Mr. Thomas</v>
      </c>
      <c r="C1114">
        <f>VLOOKUP($A1114,'Medical Examinations'!$A:$J,COLUMN('Medical Examinations'!B1113),FALSE)</f>
        <v>30.78</v>
      </c>
      <c r="D1114">
        <f>VLOOKUP($A1114,'Medical Examinations'!$A:$J,COLUMN('Medical Examinations'!C1113),FALSE)</f>
        <v>8.6300000000000008</v>
      </c>
      <c r="E1114" t="str">
        <f>VLOOKUP($A1114,'Medical Examinations'!$A:$J,COLUMN('Medical Examinations'!D1113),FALSE)</f>
        <v>No</v>
      </c>
      <c r="F1114" t="str">
        <f>VLOOKUP($A1114,'Medical Examinations'!$A:$J,COLUMN('Medical Examinations'!E1113),FALSE)</f>
        <v>No</v>
      </c>
      <c r="G1114" t="str">
        <f>VLOOKUP($A1114,'Medical Examinations'!$A:$J,COLUMN('Medical Examinations'!F1113),FALSE)</f>
        <v>No</v>
      </c>
      <c r="H1114">
        <f>VLOOKUP($A1114,'Medical Examinations'!$A:$J,COLUMN('Medical Examinations'!G1113),FALSE)</f>
        <v>0</v>
      </c>
      <c r="I1114" t="str">
        <f>VLOOKUP($A1114,'Medical Examinations'!$A:$J,COLUMN('Medical Examinations'!H1113),FALSE)</f>
        <v>No</v>
      </c>
      <c r="J1114" t="str">
        <f>VLOOKUP($A1114,'Medical Examinations'!$A:$J,COLUMN('Medical Examinations'!I1113),FALSE)</f>
        <v>Obesity</v>
      </c>
      <c r="K1114" t="str">
        <f>VLOOKUP($A1114,'Medical Examinations'!$A:$J,COLUMN('Medical Examinations'!J1113),FALSE)</f>
        <v>Diabetes</v>
      </c>
      <c r="L1114" s="30">
        <f>VLOOKUP($A1114,'Hospitalisation Details'!$A:$K,COLUMN('Hospitalisation Details'!J1113),FALSE)</f>
        <v>27393</v>
      </c>
      <c r="M1114" s="23">
        <f>VLOOKUP($A1114,'Hospitalisation Details'!$A:$K,COLUMN('Hospitalisation Details'!F1113),FALSE)</f>
        <v>10141.14</v>
      </c>
      <c r="N1114" t="str">
        <f>VLOOKUP($A1114,'Hospitalisation Details'!$A:$K,COLUMN('Hospitalisation Details'!G1113),FALSE)</f>
        <v>Tier - 3</v>
      </c>
      <c r="O1114" t="str">
        <f>VLOOKUP($A1114,'Hospitalisation Details'!$A:$K,COLUMN('Hospitalisation Details'!H1113),FALSE)</f>
        <v>Tier - 1</v>
      </c>
      <c r="P1114" t="str">
        <f>VLOOKUP($A1114,'Hospitalisation Details'!$A:$K,COLUMN('Hospitalisation Details'!I1113),FALSE)</f>
        <v>R1016</v>
      </c>
      <c r="Q1114">
        <f>VLOOKUP($A1114,'Hospitalisation Details'!$A:$K,COLUMN('Hospitalisation Details'!K1113),FALSE)</f>
        <v>48</v>
      </c>
    </row>
    <row r="1115" spans="1:17" ht="15.75" x14ac:dyDescent="0.25">
      <c r="A1115" s="6" t="s">
        <v>1155</v>
      </c>
      <c r="B1115" t="str">
        <f>VLOOKUP(A1115,'Customer Names'!A:E,COLUMN('Customer Names'!D1114),FALSE)</f>
        <v>Ms. Gisele</v>
      </c>
      <c r="C1115">
        <f>VLOOKUP($A1115,'Medical Examinations'!$A:$J,COLUMN('Medical Examinations'!B1114),FALSE)</f>
        <v>47.2</v>
      </c>
      <c r="D1115">
        <f>VLOOKUP($A1115,'Medical Examinations'!$A:$J,COLUMN('Medical Examinations'!C1114),FALSE)</f>
        <v>6.29</v>
      </c>
      <c r="E1115" t="str">
        <f>VLOOKUP($A1115,'Medical Examinations'!$A:$J,COLUMN('Medical Examinations'!D1114),FALSE)</f>
        <v>Yes</v>
      </c>
      <c r="F1115" t="str">
        <f>VLOOKUP($A1115,'Medical Examinations'!$A:$J,COLUMN('Medical Examinations'!E1114),FALSE)</f>
        <v>No</v>
      </c>
      <c r="G1115" t="str">
        <f>VLOOKUP($A1115,'Medical Examinations'!$A:$J,COLUMN('Medical Examinations'!F1114),FALSE)</f>
        <v>Yes</v>
      </c>
      <c r="H1115">
        <f>VLOOKUP($A1115,'Medical Examinations'!$A:$J,COLUMN('Medical Examinations'!G1114),FALSE)</f>
        <v>1</v>
      </c>
      <c r="I1115" t="str">
        <f>VLOOKUP($A1115,'Medical Examinations'!$A:$J,COLUMN('Medical Examinations'!H1114),FALSE)</f>
        <v>No</v>
      </c>
      <c r="J1115" t="str">
        <f>VLOOKUP($A1115,'Medical Examinations'!$A:$J,COLUMN('Medical Examinations'!I1114),FALSE)</f>
        <v>Obesity</v>
      </c>
      <c r="K1115" t="str">
        <f>VLOOKUP($A1115,'Medical Examinations'!$A:$J,COLUMN('Medical Examinations'!J1114),FALSE)</f>
        <v>Prediabetes</v>
      </c>
      <c r="L1115" s="30">
        <f>VLOOKUP($A1115,'Hospitalisation Details'!$A:$K,COLUMN('Hospitalisation Details'!J1114),FALSE)</f>
        <v>35678</v>
      </c>
      <c r="M1115" s="23">
        <f>VLOOKUP($A1115,'Hospitalisation Details'!$A:$K,COLUMN('Hospitalisation Details'!F1114),FALSE)</f>
        <v>10139.84</v>
      </c>
      <c r="N1115" t="str">
        <f>VLOOKUP($A1115,'Hospitalisation Details'!$A:$K,COLUMN('Hospitalisation Details'!G1114),FALSE)</f>
        <v>Tier - 3</v>
      </c>
      <c r="O1115" t="str">
        <f>VLOOKUP($A1115,'Hospitalisation Details'!$A:$K,COLUMN('Hospitalisation Details'!H1114),FALSE)</f>
        <v>Tier - 2</v>
      </c>
      <c r="P1115" t="str">
        <f>VLOOKUP($A1115,'Hospitalisation Details'!$A:$K,COLUMN('Hospitalisation Details'!I1114),FALSE)</f>
        <v>R1012</v>
      </c>
      <c r="Q1115">
        <f>VLOOKUP($A1115,'Hospitalisation Details'!$A:$K,COLUMN('Hospitalisation Details'!K1114),FALSE)</f>
        <v>25</v>
      </c>
    </row>
    <row r="1116" spans="1:17" ht="15.75" x14ac:dyDescent="0.25">
      <c r="A1116" s="6" t="s">
        <v>1156</v>
      </c>
      <c r="B1116" t="str">
        <f>VLOOKUP(A1116,'Customer Names'!A:E,COLUMN('Customer Names'!D1115),FALSE)</f>
        <v>Ms. Myra</v>
      </c>
      <c r="C1116">
        <f>VLOOKUP($A1116,'Medical Examinations'!$A:$J,COLUMN('Medical Examinations'!B1115),FALSE)</f>
        <v>31.6</v>
      </c>
      <c r="D1116">
        <f>VLOOKUP($A1116,'Medical Examinations'!$A:$J,COLUMN('Medical Examinations'!C1115),FALSE)</f>
        <v>5.75</v>
      </c>
      <c r="E1116" t="str">
        <f>VLOOKUP($A1116,'Medical Examinations'!$A:$J,COLUMN('Medical Examinations'!D1115),FALSE)</f>
        <v>No</v>
      </c>
      <c r="F1116" t="str">
        <f>VLOOKUP($A1116,'Medical Examinations'!$A:$J,COLUMN('Medical Examinations'!E1115),FALSE)</f>
        <v>No</v>
      </c>
      <c r="G1116" t="str">
        <f>VLOOKUP($A1116,'Medical Examinations'!$A:$J,COLUMN('Medical Examinations'!F1115),FALSE)</f>
        <v>No</v>
      </c>
      <c r="H1116">
        <f>VLOOKUP($A1116,'Medical Examinations'!$A:$J,COLUMN('Medical Examinations'!G1115),FALSE)</f>
        <v>2</v>
      </c>
      <c r="I1116" t="str">
        <f>VLOOKUP($A1116,'Medical Examinations'!$A:$J,COLUMN('Medical Examinations'!H1115),FALSE)</f>
        <v>No</v>
      </c>
      <c r="J1116" t="str">
        <f>VLOOKUP($A1116,'Medical Examinations'!$A:$J,COLUMN('Medical Examinations'!I1115),FALSE)</f>
        <v>Obesity</v>
      </c>
      <c r="K1116" t="str">
        <f>VLOOKUP($A1116,'Medical Examinations'!$A:$J,COLUMN('Medical Examinations'!J1115),FALSE)</f>
        <v>Prediabetes</v>
      </c>
      <c r="L1116" s="30">
        <f>VLOOKUP($A1116,'Hospitalisation Details'!$A:$K,COLUMN('Hospitalisation Details'!J1115),FALSE)</f>
        <v>26619</v>
      </c>
      <c r="M1116" s="23">
        <f>VLOOKUP($A1116,'Hospitalisation Details'!$A:$K,COLUMN('Hospitalisation Details'!F1115),FALSE)</f>
        <v>10118.42</v>
      </c>
      <c r="N1116" t="str">
        <f>VLOOKUP($A1116,'Hospitalisation Details'!$A:$K,COLUMN('Hospitalisation Details'!G1115),FALSE)</f>
        <v>Tier - 3</v>
      </c>
      <c r="O1116" t="str">
        <f>VLOOKUP($A1116,'Hospitalisation Details'!$A:$K,COLUMN('Hospitalisation Details'!H1115),FALSE)</f>
        <v>Tier - 3</v>
      </c>
      <c r="P1116" t="str">
        <f>VLOOKUP($A1116,'Hospitalisation Details'!$A:$K,COLUMN('Hospitalisation Details'!I1115),FALSE)</f>
        <v>R1011</v>
      </c>
      <c r="Q1116">
        <f>VLOOKUP($A1116,'Hospitalisation Details'!$A:$K,COLUMN('Hospitalisation Details'!K1115),FALSE)</f>
        <v>50</v>
      </c>
    </row>
    <row r="1117" spans="1:17" ht="15.75" x14ac:dyDescent="0.25">
      <c r="A1117" s="6" t="s">
        <v>1157</v>
      </c>
      <c r="B1117" t="str">
        <f>VLOOKUP(A1117,'Customer Names'!A:E,COLUMN('Customer Names'!D1116),FALSE)</f>
        <v>Ms. Melissa</v>
      </c>
      <c r="C1117">
        <f>VLOOKUP($A1117,'Medical Examinations'!$A:$J,COLUMN('Medical Examinations'!B1116),FALSE)</f>
        <v>33.914999999999999</v>
      </c>
      <c r="D1117">
        <f>VLOOKUP($A1117,'Medical Examinations'!$A:$J,COLUMN('Medical Examinations'!C1116),FALSE)</f>
        <v>6.66</v>
      </c>
      <c r="E1117" t="str">
        <f>VLOOKUP($A1117,'Medical Examinations'!$A:$J,COLUMN('Medical Examinations'!D1116),FALSE)</f>
        <v>Yes</v>
      </c>
      <c r="F1117" t="str">
        <f>VLOOKUP($A1117,'Medical Examinations'!$A:$J,COLUMN('Medical Examinations'!E1116),FALSE)</f>
        <v>No</v>
      </c>
      <c r="G1117" t="str">
        <f>VLOOKUP($A1117,'Medical Examinations'!$A:$J,COLUMN('Medical Examinations'!F1116),FALSE)</f>
        <v>No</v>
      </c>
      <c r="H1117">
        <f>VLOOKUP($A1117,'Medical Examinations'!$A:$J,COLUMN('Medical Examinations'!G1116),FALSE)</f>
        <v>1</v>
      </c>
      <c r="I1117" t="str">
        <f>VLOOKUP($A1117,'Medical Examinations'!$A:$J,COLUMN('Medical Examinations'!H1116),FALSE)</f>
        <v>No</v>
      </c>
      <c r="J1117" t="str">
        <f>VLOOKUP($A1117,'Medical Examinations'!$A:$J,COLUMN('Medical Examinations'!I1116),FALSE)</f>
        <v>Obesity</v>
      </c>
      <c r="K1117" t="str">
        <f>VLOOKUP($A1117,'Medical Examinations'!$A:$J,COLUMN('Medical Examinations'!J1116),FALSE)</f>
        <v>Diabetes</v>
      </c>
      <c r="L1117" s="30">
        <f>VLOOKUP($A1117,'Hospitalisation Details'!$A:$K,COLUMN('Hospitalisation Details'!J1116),FALSE)</f>
        <v>27577</v>
      </c>
      <c r="M1117" s="23">
        <f>VLOOKUP($A1117,'Hospitalisation Details'!$A:$K,COLUMN('Hospitalisation Details'!F1116),FALSE)</f>
        <v>10115.01</v>
      </c>
      <c r="N1117" t="str">
        <f>VLOOKUP($A1117,'Hospitalisation Details'!$A:$K,COLUMN('Hospitalisation Details'!G1116),FALSE)</f>
        <v>Tier - 3</v>
      </c>
      <c r="O1117" t="str">
        <f>VLOOKUP($A1117,'Hospitalisation Details'!$A:$K,COLUMN('Hospitalisation Details'!H1116),FALSE)</f>
        <v>Tier - 3</v>
      </c>
      <c r="P1117" t="str">
        <f>VLOOKUP($A1117,'Hospitalisation Details'!$A:$K,COLUMN('Hospitalisation Details'!I1116),FALSE)</f>
        <v>R1012</v>
      </c>
      <c r="Q1117">
        <f>VLOOKUP($A1117,'Hospitalisation Details'!$A:$K,COLUMN('Hospitalisation Details'!K1116),FALSE)</f>
        <v>47</v>
      </c>
    </row>
    <row r="1118" spans="1:17" ht="15.75" x14ac:dyDescent="0.25">
      <c r="A1118" s="6" t="s">
        <v>1158</v>
      </c>
      <c r="B1118" t="str">
        <f>VLOOKUP(A1118,'Customer Names'!A:E,COLUMN('Customer Names'!D1117),FALSE)</f>
        <v>Ms. Eleanor</v>
      </c>
      <c r="C1118">
        <f>VLOOKUP($A1118,'Medical Examinations'!$A:$J,COLUMN('Medical Examinations'!B1117),FALSE)</f>
        <v>23.54</v>
      </c>
      <c r="D1118">
        <f>VLOOKUP($A1118,'Medical Examinations'!$A:$J,COLUMN('Medical Examinations'!C1117),FALSE)</f>
        <v>5.0999999999999996</v>
      </c>
      <c r="E1118" t="str">
        <f>VLOOKUP($A1118,'Medical Examinations'!$A:$J,COLUMN('Medical Examinations'!D1117),FALSE)</f>
        <v>No</v>
      </c>
      <c r="F1118" t="str">
        <f>VLOOKUP($A1118,'Medical Examinations'!$A:$J,COLUMN('Medical Examinations'!E1117),FALSE)</f>
        <v>No</v>
      </c>
      <c r="G1118" t="str">
        <f>VLOOKUP($A1118,'Medical Examinations'!$A:$J,COLUMN('Medical Examinations'!F1117),FALSE)</f>
        <v>No</v>
      </c>
      <c r="H1118">
        <f>VLOOKUP($A1118,'Medical Examinations'!$A:$J,COLUMN('Medical Examinations'!G1117),FALSE)</f>
        <v>2</v>
      </c>
      <c r="I1118" t="str">
        <f>VLOOKUP($A1118,'Medical Examinations'!$A:$J,COLUMN('Medical Examinations'!H1117),FALSE)</f>
        <v>No</v>
      </c>
      <c r="J1118" t="str">
        <f>VLOOKUP($A1118,'Medical Examinations'!$A:$J,COLUMN('Medical Examinations'!I1117),FALSE)</f>
        <v>Healthy Weight</v>
      </c>
      <c r="K1118" t="str">
        <f>VLOOKUP($A1118,'Medical Examinations'!$A:$J,COLUMN('Medical Examinations'!J1117),FALSE)</f>
        <v>Normal</v>
      </c>
      <c r="L1118" s="30">
        <f>VLOOKUP($A1118,'Hospitalisation Details'!$A:$K,COLUMN('Hospitalisation Details'!J1117),FALSE)</f>
        <v>26519</v>
      </c>
      <c r="M1118" s="23">
        <f>VLOOKUP($A1118,'Hospitalisation Details'!$A:$K,COLUMN('Hospitalisation Details'!F1117),FALSE)</f>
        <v>10107.219999999999</v>
      </c>
      <c r="N1118" t="str">
        <f>VLOOKUP($A1118,'Hospitalisation Details'!$A:$K,COLUMN('Hospitalisation Details'!G1117),FALSE)</f>
        <v>Tier - 3</v>
      </c>
      <c r="O1118" t="str">
        <f>VLOOKUP($A1118,'Hospitalisation Details'!$A:$K,COLUMN('Hospitalisation Details'!H1117),FALSE)</f>
        <v>Tier - 1</v>
      </c>
      <c r="P1118" t="str">
        <f>VLOOKUP($A1118,'Hospitalisation Details'!$A:$K,COLUMN('Hospitalisation Details'!I1117),FALSE)</f>
        <v>R1013</v>
      </c>
      <c r="Q1118">
        <f>VLOOKUP($A1118,'Hospitalisation Details'!$A:$K,COLUMN('Hospitalisation Details'!K1117),FALSE)</f>
        <v>50</v>
      </c>
    </row>
    <row r="1119" spans="1:17" ht="15.75" x14ac:dyDescent="0.25">
      <c r="A1119" s="6" t="s">
        <v>1159</v>
      </c>
      <c r="B1119" t="str">
        <f>VLOOKUP(A1119,'Customer Names'!A:E,COLUMN('Customer Names'!D1118),FALSE)</f>
        <v>Ms. Elizabeth</v>
      </c>
      <c r="C1119">
        <f>VLOOKUP($A1119,'Medical Examinations'!$A:$J,COLUMN('Medical Examinations'!B1118),FALSE)</f>
        <v>27.074999999999999</v>
      </c>
      <c r="D1119">
        <f>VLOOKUP($A1119,'Medical Examinations'!$A:$J,COLUMN('Medical Examinations'!C1118),FALSE)</f>
        <v>4.41</v>
      </c>
      <c r="E1119" t="str">
        <f>VLOOKUP($A1119,'Medical Examinations'!$A:$J,COLUMN('Medical Examinations'!D1118),FALSE)</f>
        <v>No</v>
      </c>
      <c r="F1119" t="str">
        <f>VLOOKUP($A1119,'Medical Examinations'!$A:$J,COLUMN('Medical Examinations'!E1118),FALSE)</f>
        <v>No</v>
      </c>
      <c r="G1119" t="str">
        <f>VLOOKUP($A1119,'Medical Examinations'!$A:$J,COLUMN('Medical Examinations'!F1118),FALSE)</f>
        <v>No</v>
      </c>
      <c r="H1119">
        <f>VLOOKUP($A1119,'Medical Examinations'!$A:$J,COLUMN('Medical Examinations'!G1118),FALSE)</f>
        <v>2</v>
      </c>
      <c r="I1119" t="str">
        <f>VLOOKUP($A1119,'Medical Examinations'!$A:$J,COLUMN('Medical Examinations'!H1118),FALSE)</f>
        <v>No</v>
      </c>
      <c r="J1119" t="str">
        <f>VLOOKUP($A1119,'Medical Examinations'!$A:$J,COLUMN('Medical Examinations'!I1118),FALSE)</f>
        <v>Overweight</v>
      </c>
      <c r="K1119" t="str">
        <f>VLOOKUP($A1119,'Medical Examinations'!$A:$J,COLUMN('Medical Examinations'!J1118),FALSE)</f>
        <v>Normal</v>
      </c>
      <c r="L1119" s="30">
        <f>VLOOKUP($A1119,'Hospitalisation Details'!$A:$K,COLUMN('Hospitalisation Details'!J1118),FALSE)</f>
        <v>26591</v>
      </c>
      <c r="M1119" s="23">
        <f>VLOOKUP($A1119,'Hospitalisation Details'!$A:$K,COLUMN('Hospitalisation Details'!F1118),FALSE)</f>
        <v>10106.129999999999</v>
      </c>
      <c r="N1119" t="str">
        <f>VLOOKUP($A1119,'Hospitalisation Details'!$A:$K,COLUMN('Hospitalisation Details'!G1118),FALSE)</f>
        <v>Tier - 3</v>
      </c>
      <c r="O1119" t="str">
        <f>VLOOKUP($A1119,'Hospitalisation Details'!$A:$K,COLUMN('Hospitalisation Details'!H1118),FALSE)</f>
        <v>Tier - 1</v>
      </c>
      <c r="P1119" t="str">
        <f>VLOOKUP($A1119,'Hospitalisation Details'!$A:$K,COLUMN('Hospitalisation Details'!I1118),FALSE)</f>
        <v>R1024</v>
      </c>
      <c r="Q1119">
        <f>VLOOKUP($A1119,'Hospitalisation Details'!$A:$K,COLUMN('Hospitalisation Details'!K1118),FALSE)</f>
        <v>50</v>
      </c>
    </row>
    <row r="1120" spans="1:17" ht="15.75" x14ac:dyDescent="0.25">
      <c r="A1120" s="6" t="s">
        <v>1160</v>
      </c>
      <c r="B1120" t="str">
        <f>VLOOKUP(A1120,'Customer Names'!A:E,COLUMN('Customer Names'!D1119),FALSE)</f>
        <v>Mr. Kenneth</v>
      </c>
      <c r="C1120">
        <f>VLOOKUP($A1120,'Medical Examinations'!$A:$J,COLUMN('Medical Examinations'!B1119),FALSE)</f>
        <v>25.8</v>
      </c>
      <c r="D1120">
        <f>VLOOKUP($A1120,'Medical Examinations'!$A:$J,COLUMN('Medical Examinations'!C1119),FALSE)</f>
        <v>5.52</v>
      </c>
      <c r="E1120" t="str">
        <f>VLOOKUP($A1120,'Medical Examinations'!$A:$J,COLUMN('Medical Examinations'!D1119),FALSE)</f>
        <v>Yes</v>
      </c>
      <c r="F1120" t="str">
        <f>VLOOKUP($A1120,'Medical Examinations'!$A:$J,COLUMN('Medical Examinations'!E1119),FALSE)</f>
        <v>No</v>
      </c>
      <c r="G1120" t="str">
        <f>VLOOKUP($A1120,'Medical Examinations'!$A:$J,COLUMN('Medical Examinations'!F1119),FALSE)</f>
        <v>No</v>
      </c>
      <c r="H1120">
        <f>VLOOKUP($A1120,'Medical Examinations'!$A:$J,COLUMN('Medical Examinations'!G1119),FALSE)</f>
        <v>0</v>
      </c>
      <c r="I1120" t="str">
        <f>VLOOKUP($A1120,'Medical Examinations'!$A:$J,COLUMN('Medical Examinations'!H1119),FALSE)</f>
        <v>No</v>
      </c>
      <c r="J1120" t="str">
        <f>VLOOKUP($A1120,'Medical Examinations'!$A:$J,COLUMN('Medical Examinations'!I1119),FALSE)</f>
        <v>Overweight</v>
      </c>
      <c r="K1120" t="str">
        <f>VLOOKUP($A1120,'Medical Examinations'!$A:$J,COLUMN('Medical Examinations'!J1119),FALSE)</f>
        <v>Normal</v>
      </c>
      <c r="L1120" s="30">
        <f>VLOOKUP($A1120,'Hospitalisation Details'!$A:$K,COLUMN('Hospitalisation Details'!J1119),FALSE)</f>
        <v>28113</v>
      </c>
      <c r="M1120" s="23">
        <f>VLOOKUP($A1120,'Hospitalisation Details'!$A:$K,COLUMN('Hospitalisation Details'!F1119),FALSE)</f>
        <v>10096.969999999999</v>
      </c>
      <c r="N1120" t="str">
        <f>VLOOKUP($A1120,'Hospitalisation Details'!$A:$K,COLUMN('Hospitalisation Details'!G1119),FALSE)</f>
        <v>Tier - 3</v>
      </c>
      <c r="O1120" t="str">
        <f>VLOOKUP($A1120,'Hospitalisation Details'!$A:$K,COLUMN('Hospitalisation Details'!H1119),FALSE)</f>
        <v>Tier - 2</v>
      </c>
      <c r="P1120" t="str">
        <f>VLOOKUP($A1120,'Hospitalisation Details'!$A:$K,COLUMN('Hospitalisation Details'!I1119),FALSE)</f>
        <v>R1011</v>
      </c>
      <c r="Q1120">
        <f>VLOOKUP($A1120,'Hospitalisation Details'!$A:$K,COLUMN('Hospitalisation Details'!K1119),FALSE)</f>
        <v>46</v>
      </c>
    </row>
    <row r="1121" spans="1:17" ht="15.75" x14ac:dyDescent="0.25">
      <c r="A1121" s="6" t="s">
        <v>1161</v>
      </c>
      <c r="B1121" t="str">
        <f>VLOOKUP(A1121,'Customer Names'!A:E,COLUMN('Customer Names'!D1120),FALSE)</f>
        <v>Mr. Robert</v>
      </c>
      <c r="C1121">
        <f>VLOOKUP($A1121,'Medical Examinations'!$A:$J,COLUMN('Medical Examinations'!B1120),FALSE)</f>
        <v>36.1</v>
      </c>
      <c r="D1121">
        <f>VLOOKUP($A1121,'Medical Examinations'!$A:$J,COLUMN('Medical Examinations'!C1120),FALSE)</f>
        <v>4.62</v>
      </c>
      <c r="E1121" t="str">
        <f>VLOOKUP($A1121,'Medical Examinations'!$A:$J,COLUMN('Medical Examinations'!D1120),FALSE)</f>
        <v>Yes</v>
      </c>
      <c r="F1121" t="str">
        <f>VLOOKUP($A1121,'Medical Examinations'!$A:$J,COLUMN('Medical Examinations'!E1120),FALSE)</f>
        <v>No</v>
      </c>
      <c r="G1121" t="str">
        <f>VLOOKUP($A1121,'Medical Examinations'!$A:$J,COLUMN('Medical Examinations'!F1120),FALSE)</f>
        <v>Yes</v>
      </c>
      <c r="H1121">
        <f>VLOOKUP($A1121,'Medical Examinations'!$A:$J,COLUMN('Medical Examinations'!G1120),FALSE)</f>
        <v>1</v>
      </c>
      <c r="I1121" t="str">
        <f>VLOOKUP($A1121,'Medical Examinations'!$A:$J,COLUMN('Medical Examinations'!H1120),FALSE)</f>
        <v>No</v>
      </c>
      <c r="J1121" t="str">
        <f>VLOOKUP($A1121,'Medical Examinations'!$A:$J,COLUMN('Medical Examinations'!I1120),FALSE)</f>
        <v>Obesity</v>
      </c>
      <c r="K1121" t="str">
        <f>VLOOKUP($A1121,'Medical Examinations'!$A:$J,COLUMN('Medical Examinations'!J1120),FALSE)</f>
        <v>Normal</v>
      </c>
      <c r="L1121" s="30">
        <f>VLOOKUP($A1121,'Hospitalisation Details'!$A:$K,COLUMN('Hospitalisation Details'!J1120),FALSE)</f>
        <v>25387</v>
      </c>
      <c r="M1121" s="23">
        <f>VLOOKUP($A1121,'Hospitalisation Details'!$A:$K,COLUMN('Hospitalisation Details'!F1120),FALSE)</f>
        <v>10085.85</v>
      </c>
      <c r="N1121" t="str">
        <f>VLOOKUP($A1121,'Hospitalisation Details'!$A:$K,COLUMN('Hospitalisation Details'!G1120),FALSE)</f>
        <v>Tier - 3</v>
      </c>
      <c r="O1121" t="str">
        <f>VLOOKUP($A1121,'Hospitalisation Details'!$A:$K,COLUMN('Hospitalisation Details'!H1120),FALSE)</f>
        <v>Tier - 3</v>
      </c>
      <c r="P1121" t="str">
        <f>VLOOKUP($A1121,'Hospitalisation Details'!$A:$K,COLUMN('Hospitalisation Details'!I1120),FALSE)</f>
        <v>R1011</v>
      </c>
      <c r="Q1121">
        <f>VLOOKUP($A1121,'Hospitalisation Details'!$A:$K,COLUMN('Hospitalisation Details'!K1120),FALSE)</f>
        <v>53</v>
      </c>
    </row>
    <row r="1122" spans="1:17" ht="15.75" x14ac:dyDescent="0.25">
      <c r="A1122" s="6" t="s">
        <v>1162</v>
      </c>
      <c r="B1122" t="str">
        <f>VLOOKUP(A1122,'Customer Names'!A:E,COLUMN('Customer Names'!D1121),FALSE)</f>
        <v>Mr. Thomas</v>
      </c>
      <c r="C1122">
        <f>VLOOKUP($A1122,'Medical Examinations'!$A:$J,COLUMN('Medical Examinations'!B1121),FALSE)</f>
        <v>30.495000000000001</v>
      </c>
      <c r="D1122">
        <f>VLOOKUP($A1122,'Medical Examinations'!$A:$J,COLUMN('Medical Examinations'!C1121),FALSE)</f>
        <v>5.74</v>
      </c>
      <c r="E1122" t="str">
        <f>VLOOKUP($A1122,'Medical Examinations'!$A:$J,COLUMN('Medical Examinations'!D1121),FALSE)</f>
        <v>Yes</v>
      </c>
      <c r="F1122" t="str">
        <f>VLOOKUP($A1122,'Medical Examinations'!$A:$J,COLUMN('Medical Examinations'!E1121),FALSE)</f>
        <v>No</v>
      </c>
      <c r="G1122" t="str">
        <f>VLOOKUP($A1122,'Medical Examinations'!$A:$J,COLUMN('Medical Examinations'!F1121),FALSE)</f>
        <v>Yes</v>
      </c>
      <c r="H1122">
        <f>VLOOKUP($A1122,'Medical Examinations'!$A:$J,COLUMN('Medical Examinations'!G1121),FALSE)</f>
        <v>1</v>
      </c>
      <c r="I1122" t="str">
        <f>VLOOKUP($A1122,'Medical Examinations'!$A:$J,COLUMN('Medical Examinations'!H1121),FALSE)</f>
        <v>No</v>
      </c>
      <c r="J1122" t="str">
        <f>VLOOKUP($A1122,'Medical Examinations'!$A:$J,COLUMN('Medical Examinations'!I1121),FALSE)</f>
        <v>Obesity</v>
      </c>
      <c r="K1122" t="str">
        <f>VLOOKUP($A1122,'Medical Examinations'!$A:$J,COLUMN('Medical Examinations'!J1121),FALSE)</f>
        <v>Prediabetes</v>
      </c>
      <c r="L1122" s="30">
        <f>VLOOKUP($A1122,'Hospitalisation Details'!$A:$K,COLUMN('Hospitalisation Details'!J1121),FALSE)</f>
        <v>25503</v>
      </c>
      <c r="M1122" s="23">
        <f>VLOOKUP($A1122,'Hospitalisation Details'!$A:$K,COLUMN('Hospitalisation Details'!F1121),FALSE)</f>
        <v>10072.06</v>
      </c>
      <c r="N1122" t="str">
        <f>VLOOKUP($A1122,'Hospitalisation Details'!$A:$K,COLUMN('Hospitalisation Details'!G1121),FALSE)</f>
        <v>Tier - 3</v>
      </c>
      <c r="O1122" t="str">
        <f>VLOOKUP($A1122,'Hospitalisation Details'!$A:$K,COLUMN('Hospitalisation Details'!H1121),FALSE)</f>
        <v>Tier - 1</v>
      </c>
      <c r="P1122" t="str">
        <f>VLOOKUP($A1122,'Hospitalisation Details'!$A:$K,COLUMN('Hospitalisation Details'!I1121),FALSE)</f>
        <v>R1017</v>
      </c>
      <c r="Q1122">
        <f>VLOOKUP($A1122,'Hospitalisation Details'!$A:$K,COLUMN('Hospitalisation Details'!K1121),FALSE)</f>
        <v>53</v>
      </c>
    </row>
    <row r="1123" spans="1:17" ht="15.75" x14ac:dyDescent="0.25">
      <c r="A1123" s="6" t="s">
        <v>1163</v>
      </c>
      <c r="B1123" t="str">
        <f>VLOOKUP(A1123,'Customer Names'!A:E,COLUMN('Customer Names'!D1122),FALSE)</f>
        <v>Mr. Matthew</v>
      </c>
      <c r="C1123">
        <f>VLOOKUP($A1123,'Medical Examinations'!$A:$J,COLUMN('Medical Examinations'!B1122),FALSE)</f>
        <v>21.4</v>
      </c>
      <c r="D1123">
        <f>VLOOKUP($A1123,'Medical Examinations'!$A:$J,COLUMN('Medical Examinations'!C1122),FALSE)</f>
        <v>6.3</v>
      </c>
      <c r="E1123" t="str">
        <f>VLOOKUP($A1123,'Medical Examinations'!$A:$J,COLUMN('Medical Examinations'!D1122),FALSE)</f>
        <v>Yes</v>
      </c>
      <c r="F1123" t="str">
        <f>VLOOKUP($A1123,'Medical Examinations'!$A:$J,COLUMN('Medical Examinations'!E1122),FALSE)</f>
        <v>No</v>
      </c>
      <c r="G1123" t="str">
        <f>VLOOKUP($A1123,'Medical Examinations'!$A:$J,COLUMN('Medical Examinations'!F1122),FALSE)</f>
        <v>Yes</v>
      </c>
      <c r="H1123">
        <f>VLOOKUP($A1123,'Medical Examinations'!$A:$J,COLUMN('Medical Examinations'!G1122),FALSE)</f>
        <v>1</v>
      </c>
      <c r="I1123" t="str">
        <f>VLOOKUP($A1123,'Medical Examinations'!$A:$J,COLUMN('Medical Examinations'!H1122),FALSE)</f>
        <v>No</v>
      </c>
      <c r="J1123" t="str">
        <f>VLOOKUP($A1123,'Medical Examinations'!$A:$J,COLUMN('Medical Examinations'!I1122),FALSE)</f>
        <v>Healthy Weight</v>
      </c>
      <c r="K1123" t="str">
        <f>VLOOKUP($A1123,'Medical Examinations'!$A:$J,COLUMN('Medical Examinations'!J1122),FALSE)</f>
        <v>Prediabetes</v>
      </c>
      <c r="L1123" s="30">
        <f>VLOOKUP($A1123,'Hospitalisation Details'!$A:$K,COLUMN('Hospitalisation Details'!J1122),FALSE)</f>
        <v>25437</v>
      </c>
      <c r="M1123" s="23">
        <f>VLOOKUP($A1123,'Hospitalisation Details'!$A:$K,COLUMN('Hospitalisation Details'!F1122),FALSE)</f>
        <v>10065.41</v>
      </c>
      <c r="N1123" t="str">
        <f>VLOOKUP($A1123,'Hospitalisation Details'!$A:$K,COLUMN('Hospitalisation Details'!G1122),FALSE)</f>
        <v>Tier - 3</v>
      </c>
      <c r="O1123" t="str">
        <f>VLOOKUP($A1123,'Hospitalisation Details'!$A:$K,COLUMN('Hospitalisation Details'!H1122),FALSE)</f>
        <v>Tier - 2</v>
      </c>
      <c r="P1123" t="str">
        <f>VLOOKUP($A1123,'Hospitalisation Details'!$A:$K,COLUMN('Hospitalisation Details'!I1122),FALSE)</f>
        <v>R1011</v>
      </c>
      <c r="Q1123">
        <f>VLOOKUP($A1123,'Hospitalisation Details'!$A:$K,COLUMN('Hospitalisation Details'!K1122),FALSE)</f>
        <v>53</v>
      </c>
    </row>
    <row r="1124" spans="1:17" ht="15.75" x14ac:dyDescent="0.25">
      <c r="A1124" s="6" t="s">
        <v>1164</v>
      </c>
      <c r="B1124" t="str">
        <f>VLOOKUP(A1124,'Customer Names'!A:E,COLUMN('Customer Names'!D1123),FALSE)</f>
        <v>Ms. Mallory</v>
      </c>
      <c r="C1124">
        <f>VLOOKUP($A1124,'Medical Examinations'!$A:$J,COLUMN('Medical Examinations'!B1123),FALSE)</f>
        <v>32.299999999999997</v>
      </c>
      <c r="D1124">
        <f>VLOOKUP($A1124,'Medical Examinations'!$A:$J,COLUMN('Medical Examinations'!C1123),FALSE)</f>
        <v>10.27</v>
      </c>
      <c r="E1124" t="str">
        <f>VLOOKUP($A1124,'Medical Examinations'!$A:$J,COLUMN('Medical Examinations'!D1123),FALSE)</f>
        <v>No</v>
      </c>
      <c r="F1124" t="str">
        <f>VLOOKUP($A1124,'Medical Examinations'!$A:$J,COLUMN('Medical Examinations'!E1123),FALSE)</f>
        <v>No</v>
      </c>
      <c r="G1124" t="str">
        <f>VLOOKUP($A1124,'Medical Examinations'!$A:$J,COLUMN('Medical Examinations'!F1123),FALSE)</f>
        <v>No</v>
      </c>
      <c r="H1124">
        <f>VLOOKUP($A1124,'Medical Examinations'!$A:$J,COLUMN('Medical Examinations'!G1123),FALSE)</f>
        <v>0</v>
      </c>
      <c r="I1124" t="str">
        <f>VLOOKUP($A1124,'Medical Examinations'!$A:$J,COLUMN('Medical Examinations'!H1123),FALSE)</f>
        <v>No</v>
      </c>
      <c r="J1124" t="str">
        <f>VLOOKUP($A1124,'Medical Examinations'!$A:$J,COLUMN('Medical Examinations'!I1123),FALSE)</f>
        <v>Obesity</v>
      </c>
      <c r="K1124" t="str">
        <f>VLOOKUP($A1124,'Medical Examinations'!$A:$J,COLUMN('Medical Examinations'!J1123),FALSE)</f>
        <v>Diabetes</v>
      </c>
      <c r="L1124" s="30">
        <f>VLOOKUP($A1124,'Hospitalisation Details'!$A:$K,COLUMN('Hospitalisation Details'!J1123),FALSE)</f>
        <v>27271</v>
      </c>
      <c r="M1124" s="23">
        <f>VLOOKUP($A1124,'Hospitalisation Details'!$A:$K,COLUMN('Hospitalisation Details'!F1123),FALSE)</f>
        <v>10043.25</v>
      </c>
      <c r="N1124" t="str">
        <f>VLOOKUP($A1124,'Hospitalisation Details'!$A:$K,COLUMN('Hospitalisation Details'!G1123),FALSE)</f>
        <v>Tier - 3</v>
      </c>
      <c r="O1124" t="str">
        <f>VLOOKUP($A1124,'Hospitalisation Details'!$A:$K,COLUMN('Hospitalisation Details'!H1123),FALSE)</f>
        <v>Tier - 2</v>
      </c>
      <c r="P1124" t="str">
        <f>VLOOKUP($A1124,'Hospitalisation Details'!$A:$K,COLUMN('Hospitalisation Details'!I1123),FALSE)</f>
        <v>R1024</v>
      </c>
      <c r="Q1124">
        <f>VLOOKUP($A1124,'Hospitalisation Details'!$A:$K,COLUMN('Hospitalisation Details'!K1123),FALSE)</f>
        <v>48</v>
      </c>
    </row>
    <row r="1125" spans="1:17" ht="15.75" x14ac:dyDescent="0.25">
      <c r="A1125" s="6" t="s">
        <v>1165</v>
      </c>
      <c r="B1125" t="str">
        <f>VLOOKUP(A1125,'Customer Names'!A:E,COLUMN('Customer Names'!D1124),FALSE)</f>
        <v>Mr. Christopher</v>
      </c>
      <c r="C1125">
        <f>VLOOKUP($A1125,'Medical Examinations'!$A:$J,COLUMN('Medical Examinations'!B1124),FALSE)</f>
        <v>29.78</v>
      </c>
      <c r="D1125">
        <f>VLOOKUP($A1125,'Medical Examinations'!$A:$J,COLUMN('Medical Examinations'!C1124),FALSE)</f>
        <v>5.85</v>
      </c>
      <c r="E1125" t="str">
        <f>VLOOKUP($A1125,'Medical Examinations'!$A:$J,COLUMN('Medical Examinations'!D1124),FALSE)</f>
        <v>No</v>
      </c>
      <c r="F1125" t="str">
        <f>VLOOKUP($A1125,'Medical Examinations'!$A:$J,COLUMN('Medical Examinations'!E1124),FALSE)</f>
        <v>No</v>
      </c>
      <c r="G1125" t="str">
        <f>VLOOKUP($A1125,'Medical Examinations'!$A:$J,COLUMN('Medical Examinations'!F1124),FALSE)</f>
        <v>Yes</v>
      </c>
      <c r="H1125">
        <f>VLOOKUP($A1125,'Medical Examinations'!$A:$J,COLUMN('Medical Examinations'!G1124),FALSE)</f>
        <v>1</v>
      </c>
      <c r="I1125" t="str">
        <f>VLOOKUP($A1125,'Medical Examinations'!$A:$J,COLUMN('Medical Examinations'!H1124),FALSE)</f>
        <v>No</v>
      </c>
      <c r="J1125" t="str">
        <f>VLOOKUP($A1125,'Medical Examinations'!$A:$J,COLUMN('Medical Examinations'!I1124),FALSE)</f>
        <v>Overweight</v>
      </c>
      <c r="K1125" t="str">
        <f>VLOOKUP($A1125,'Medical Examinations'!$A:$J,COLUMN('Medical Examinations'!J1124),FALSE)</f>
        <v>Prediabetes</v>
      </c>
      <c r="L1125" s="30">
        <f>VLOOKUP($A1125,'Hospitalisation Details'!$A:$K,COLUMN('Hospitalisation Details'!J1124),FALSE)</f>
        <v>29217</v>
      </c>
      <c r="M1125" s="23">
        <f>VLOOKUP($A1125,'Hospitalisation Details'!$A:$K,COLUMN('Hospitalisation Details'!F1124),FALSE)</f>
        <v>10027.15</v>
      </c>
      <c r="N1125" t="str">
        <f>VLOOKUP($A1125,'Hospitalisation Details'!$A:$K,COLUMN('Hospitalisation Details'!G1124),FALSE)</f>
        <v>Tier - 3</v>
      </c>
      <c r="O1125" t="str">
        <f>VLOOKUP($A1125,'Hospitalisation Details'!$A:$K,COLUMN('Hospitalisation Details'!H1124),FALSE)</f>
        <v>Tier - 1</v>
      </c>
      <c r="P1125" t="str">
        <f>VLOOKUP($A1125,'Hospitalisation Details'!$A:$K,COLUMN('Hospitalisation Details'!I1124),FALSE)</f>
        <v>R1021</v>
      </c>
      <c r="Q1125">
        <f>VLOOKUP($A1125,'Hospitalisation Details'!$A:$K,COLUMN('Hospitalisation Details'!K1124),FALSE)</f>
        <v>43</v>
      </c>
    </row>
    <row r="1126" spans="1:17" ht="15.75" x14ac:dyDescent="0.25">
      <c r="A1126" s="6" t="s">
        <v>1166</v>
      </c>
      <c r="B1126" t="str">
        <f>VLOOKUP(A1126,'Customer Names'!A:E,COLUMN('Customer Names'!D1125),FALSE)</f>
        <v>Mrs. Jamie</v>
      </c>
      <c r="C1126">
        <f>VLOOKUP($A1126,'Medical Examinations'!$A:$J,COLUMN('Medical Examinations'!B1125),FALSE)</f>
        <v>34.76</v>
      </c>
      <c r="D1126">
        <f>VLOOKUP($A1126,'Medical Examinations'!$A:$J,COLUMN('Medical Examinations'!C1125),FALSE)</f>
        <v>5.92</v>
      </c>
      <c r="E1126" t="str">
        <f>VLOOKUP($A1126,'Medical Examinations'!$A:$J,COLUMN('Medical Examinations'!D1125),FALSE)</f>
        <v>Yes</v>
      </c>
      <c r="F1126" t="str">
        <f>VLOOKUP($A1126,'Medical Examinations'!$A:$J,COLUMN('Medical Examinations'!E1125),FALSE)</f>
        <v>No</v>
      </c>
      <c r="G1126" t="str">
        <f>VLOOKUP($A1126,'Medical Examinations'!$A:$J,COLUMN('Medical Examinations'!F1125),FALSE)</f>
        <v>No</v>
      </c>
      <c r="H1126">
        <f>VLOOKUP($A1126,'Medical Examinations'!$A:$J,COLUMN('Medical Examinations'!G1125),FALSE)</f>
        <v>1</v>
      </c>
      <c r="I1126" t="str">
        <f>VLOOKUP($A1126,'Medical Examinations'!$A:$J,COLUMN('Medical Examinations'!H1125),FALSE)</f>
        <v>No</v>
      </c>
      <c r="J1126" t="str">
        <f>VLOOKUP($A1126,'Medical Examinations'!$A:$J,COLUMN('Medical Examinations'!I1125),FALSE)</f>
        <v>Obesity</v>
      </c>
      <c r="K1126" t="str">
        <f>VLOOKUP($A1126,'Medical Examinations'!$A:$J,COLUMN('Medical Examinations'!J1125),FALSE)</f>
        <v>Prediabetes</v>
      </c>
      <c r="L1126" s="30">
        <f>VLOOKUP($A1126,'Hospitalisation Details'!$A:$K,COLUMN('Hospitalisation Details'!J1125),FALSE)</f>
        <v>32327</v>
      </c>
      <c r="M1126" s="23">
        <f>VLOOKUP($A1126,'Hospitalisation Details'!$A:$K,COLUMN('Hospitalisation Details'!F1125),FALSE)</f>
        <v>10011.44</v>
      </c>
      <c r="N1126" t="str">
        <f>VLOOKUP($A1126,'Hospitalisation Details'!$A:$K,COLUMN('Hospitalisation Details'!G1125),FALSE)</f>
        <v>Tier - 3</v>
      </c>
      <c r="O1126" t="str">
        <f>VLOOKUP($A1126,'Hospitalisation Details'!$A:$K,COLUMN('Hospitalisation Details'!H1125),FALSE)</f>
        <v>Tier - 3</v>
      </c>
      <c r="P1126" t="str">
        <f>VLOOKUP($A1126,'Hospitalisation Details'!$A:$K,COLUMN('Hospitalisation Details'!I1125),FALSE)</f>
        <v>R1026</v>
      </c>
      <c r="Q1126">
        <f>VLOOKUP($A1126,'Hospitalisation Details'!$A:$K,COLUMN('Hospitalisation Details'!K1125),FALSE)</f>
        <v>34</v>
      </c>
    </row>
    <row r="1127" spans="1:17" ht="15.75" x14ac:dyDescent="0.25">
      <c r="A1127" s="6" t="s">
        <v>1167</v>
      </c>
      <c r="B1127" t="str">
        <f>VLOOKUP(A1127,'Customer Names'!A:E,COLUMN('Customer Names'!D1126),FALSE)</f>
        <v>Ms. Ariell</v>
      </c>
      <c r="C1127">
        <f>VLOOKUP($A1127,'Medical Examinations'!$A:$J,COLUMN('Medical Examinations'!B1126),FALSE)</f>
        <v>18.335000000000001</v>
      </c>
      <c r="D1127">
        <f>VLOOKUP($A1127,'Medical Examinations'!$A:$J,COLUMN('Medical Examinations'!C1126),FALSE)</f>
        <v>10.01</v>
      </c>
      <c r="E1127" t="str">
        <f>VLOOKUP($A1127,'Medical Examinations'!$A:$J,COLUMN('Medical Examinations'!D1126),FALSE)</f>
        <v>Yes</v>
      </c>
      <c r="F1127" t="str">
        <f>VLOOKUP($A1127,'Medical Examinations'!$A:$J,COLUMN('Medical Examinations'!E1126),FALSE)</f>
        <v>No</v>
      </c>
      <c r="G1127" t="str">
        <f>VLOOKUP($A1127,'Medical Examinations'!$A:$J,COLUMN('Medical Examinations'!F1126),FALSE)</f>
        <v>No</v>
      </c>
      <c r="H1127">
        <f>VLOOKUP($A1127,'Medical Examinations'!$A:$J,COLUMN('Medical Examinations'!G1126),FALSE)</f>
        <v>2</v>
      </c>
      <c r="I1127" t="str">
        <f>VLOOKUP($A1127,'Medical Examinations'!$A:$J,COLUMN('Medical Examinations'!H1126),FALSE)</f>
        <v>No</v>
      </c>
      <c r="J1127" t="str">
        <f>VLOOKUP($A1127,'Medical Examinations'!$A:$J,COLUMN('Medical Examinations'!I1126),FALSE)</f>
        <v>Underweight</v>
      </c>
      <c r="K1127" t="str">
        <f>VLOOKUP($A1127,'Medical Examinations'!$A:$J,COLUMN('Medical Examinations'!J1126),FALSE)</f>
        <v>Diabetes</v>
      </c>
      <c r="L1127" s="30">
        <f>VLOOKUP($A1127,'Hospitalisation Details'!$A:$K,COLUMN('Hospitalisation Details'!J1126),FALSE)</f>
        <v>25791</v>
      </c>
      <c r="M1127" s="23">
        <f>VLOOKUP($A1127,'Hospitalisation Details'!$A:$K,COLUMN('Hospitalisation Details'!F1126),FALSE)</f>
        <v>9991.0400000000009</v>
      </c>
      <c r="N1127" t="str">
        <f>VLOOKUP($A1127,'Hospitalisation Details'!$A:$K,COLUMN('Hospitalisation Details'!G1126),FALSE)</f>
        <v>Tier - 2</v>
      </c>
      <c r="O1127" t="str">
        <f>VLOOKUP($A1127,'Hospitalisation Details'!$A:$K,COLUMN('Hospitalisation Details'!H1126),FALSE)</f>
        <v>Tier - 3</v>
      </c>
      <c r="P1127" t="str">
        <f>VLOOKUP($A1127,'Hospitalisation Details'!$A:$K,COLUMN('Hospitalisation Details'!I1126),FALSE)</f>
        <v>R1012</v>
      </c>
      <c r="Q1127">
        <f>VLOOKUP($A1127,'Hospitalisation Details'!$A:$K,COLUMN('Hospitalisation Details'!K1126),FALSE)</f>
        <v>52</v>
      </c>
    </row>
    <row r="1128" spans="1:17" ht="15.75" x14ac:dyDescent="0.25">
      <c r="A1128" s="6" t="s">
        <v>1168</v>
      </c>
      <c r="B1128" t="str">
        <f>VLOOKUP(A1128,'Customer Names'!A:E,COLUMN('Customer Names'!D1127),FALSE)</f>
        <v>Mr. Christopher</v>
      </c>
      <c r="C1128">
        <f>VLOOKUP($A1128,'Medical Examinations'!$A:$J,COLUMN('Medical Examinations'!B1127),FALSE)</f>
        <v>32.299999999999997</v>
      </c>
      <c r="D1128">
        <f>VLOOKUP($A1128,'Medical Examinations'!$A:$J,COLUMN('Medical Examinations'!C1127),FALSE)</f>
        <v>9.59</v>
      </c>
      <c r="E1128" t="str">
        <f>VLOOKUP($A1128,'Medical Examinations'!$A:$J,COLUMN('Medical Examinations'!D1127),FALSE)</f>
        <v>No</v>
      </c>
      <c r="F1128" t="str">
        <f>VLOOKUP($A1128,'Medical Examinations'!$A:$J,COLUMN('Medical Examinations'!E1127),FALSE)</f>
        <v>No</v>
      </c>
      <c r="G1128" t="str">
        <f>VLOOKUP($A1128,'Medical Examinations'!$A:$J,COLUMN('Medical Examinations'!F1127),FALSE)</f>
        <v>No</v>
      </c>
      <c r="H1128">
        <f>VLOOKUP($A1128,'Medical Examinations'!$A:$J,COLUMN('Medical Examinations'!G1127),FALSE)</f>
        <v>0</v>
      </c>
      <c r="I1128" t="str">
        <f>VLOOKUP($A1128,'Medical Examinations'!$A:$J,COLUMN('Medical Examinations'!H1127),FALSE)</f>
        <v>No</v>
      </c>
      <c r="J1128" t="str">
        <f>VLOOKUP($A1128,'Medical Examinations'!$A:$J,COLUMN('Medical Examinations'!I1127),FALSE)</f>
        <v>Obesity</v>
      </c>
      <c r="K1128" t="str">
        <f>VLOOKUP($A1128,'Medical Examinations'!$A:$J,COLUMN('Medical Examinations'!J1127),FALSE)</f>
        <v>Diabetes</v>
      </c>
      <c r="L1128" s="30">
        <f>VLOOKUP($A1128,'Hospitalisation Details'!$A:$K,COLUMN('Hospitalisation Details'!J1127),FALSE)</f>
        <v>26212</v>
      </c>
      <c r="M1128" s="23">
        <f>VLOOKUP($A1128,'Hospitalisation Details'!$A:$K,COLUMN('Hospitalisation Details'!F1127),FALSE)</f>
        <v>9964.06</v>
      </c>
      <c r="N1128" t="str">
        <f>VLOOKUP($A1128,'Hospitalisation Details'!$A:$K,COLUMN('Hospitalisation Details'!G1127),FALSE)</f>
        <v>Tier - 2</v>
      </c>
      <c r="O1128" t="str">
        <f>VLOOKUP($A1128,'Hospitalisation Details'!$A:$K,COLUMN('Hospitalisation Details'!H1127),FALSE)</f>
        <v>Tier - 2</v>
      </c>
      <c r="P1128" t="str">
        <f>VLOOKUP($A1128,'Hospitalisation Details'!$A:$K,COLUMN('Hospitalisation Details'!I1127),FALSE)</f>
        <v>R1019</v>
      </c>
      <c r="Q1128">
        <f>VLOOKUP($A1128,'Hospitalisation Details'!$A:$K,COLUMN('Hospitalisation Details'!K1127),FALSE)</f>
        <v>51</v>
      </c>
    </row>
    <row r="1129" spans="1:17" ht="15.75" x14ac:dyDescent="0.25">
      <c r="A1129" s="6" t="s">
        <v>1169</v>
      </c>
      <c r="B1129" t="str">
        <f>VLOOKUP(A1129,'Customer Names'!A:E,COLUMN('Customer Names'!D1128),FALSE)</f>
        <v>Mr. Ryan</v>
      </c>
      <c r="C1129">
        <f>VLOOKUP($A1129,'Medical Examinations'!$A:$J,COLUMN('Medical Examinations'!B1128),FALSE)</f>
        <v>27.74</v>
      </c>
      <c r="D1129">
        <f>VLOOKUP($A1129,'Medical Examinations'!$A:$J,COLUMN('Medical Examinations'!C1128),FALSE)</f>
        <v>10.37</v>
      </c>
      <c r="E1129" t="str">
        <f>VLOOKUP($A1129,'Medical Examinations'!$A:$J,COLUMN('Medical Examinations'!D1128),FALSE)</f>
        <v>No</v>
      </c>
      <c r="F1129" t="str">
        <f>VLOOKUP($A1129,'Medical Examinations'!$A:$J,COLUMN('Medical Examinations'!E1128),FALSE)</f>
        <v>No</v>
      </c>
      <c r="G1129" t="str">
        <f>VLOOKUP($A1129,'Medical Examinations'!$A:$J,COLUMN('Medical Examinations'!F1128),FALSE)</f>
        <v>No</v>
      </c>
      <c r="H1129">
        <f>VLOOKUP($A1129,'Medical Examinations'!$A:$J,COLUMN('Medical Examinations'!G1128),FALSE)</f>
        <v>0</v>
      </c>
      <c r="I1129" t="str">
        <f>VLOOKUP($A1129,'Medical Examinations'!$A:$J,COLUMN('Medical Examinations'!H1128),FALSE)</f>
        <v>No</v>
      </c>
      <c r="J1129" t="str">
        <f>VLOOKUP($A1129,'Medical Examinations'!$A:$J,COLUMN('Medical Examinations'!I1128),FALSE)</f>
        <v>Overweight</v>
      </c>
      <c r="K1129" t="str">
        <f>VLOOKUP($A1129,'Medical Examinations'!$A:$J,COLUMN('Medical Examinations'!J1128),FALSE)</f>
        <v>Diabetes</v>
      </c>
      <c r="L1129" s="30">
        <f>VLOOKUP($A1129,'Hospitalisation Details'!$A:$K,COLUMN('Hospitalisation Details'!J1128),FALSE)</f>
        <v>26293</v>
      </c>
      <c r="M1129" s="23">
        <f>VLOOKUP($A1129,'Hospitalisation Details'!$A:$K,COLUMN('Hospitalisation Details'!F1128),FALSE)</f>
        <v>9957.7199999999993</v>
      </c>
      <c r="N1129" t="str">
        <f>VLOOKUP($A1129,'Hospitalisation Details'!$A:$K,COLUMN('Hospitalisation Details'!G1128),FALSE)</f>
        <v>Tier - 2</v>
      </c>
      <c r="O1129" t="str">
        <f>VLOOKUP($A1129,'Hospitalisation Details'!$A:$K,COLUMN('Hospitalisation Details'!H1128),FALSE)</f>
        <v>Tier - 3</v>
      </c>
      <c r="P1129" t="str">
        <f>VLOOKUP($A1129,'Hospitalisation Details'!$A:$K,COLUMN('Hospitalisation Details'!I1128),FALSE)</f>
        <v>R1018</v>
      </c>
      <c r="Q1129">
        <f>VLOOKUP($A1129,'Hospitalisation Details'!$A:$K,COLUMN('Hospitalisation Details'!K1128),FALSE)</f>
        <v>51</v>
      </c>
    </row>
    <row r="1130" spans="1:17" ht="15.75" x14ac:dyDescent="0.25">
      <c r="A1130" s="6" t="s">
        <v>1170</v>
      </c>
      <c r="B1130" t="str">
        <f>VLOOKUP(A1130,'Customer Names'!A:E,COLUMN('Customer Names'!D1129),FALSE)</f>
        <v>Mr. Thomas</v>
      </c>
      <c r="C1130">
        <f>VLOOKUP($A1130,'Medical Examinations'!$A:$J,COLUMN('Medical Examinations'!B1129),FALSE)</f>
        <v>24</v>
      </c>
      <c r="D1130">
        <f>VLOOKUP($A1130,'Medical Examinations'!$A:$J,COLUMN('Medical Examinations'!C1129),FALSE)</f>
        <v>4.01</v>
      </c>
      <c r="E1130" t="str">
        <f>VLOOKUP($A1130,'Medical Examinations'!$A:$J,COLUMN('Medical Examinations'!D1129),FALSE)</f>
        <v>Yes</v>
      </c>
      <c r="F1130" t="str">
        <f>VLOOKUP($A1130,'Medical Examinations'!$A:$J,COLUMN('Medical Examinations'!E1129),FALSE)</f>
        <v>No</v>
      </c>
      <c r="G1130" t="str">
        <f>VLOOKUP($A1130,'Medical Examinations'!$A:$J,COLUMN('Medical Examinations'!F1129),FALSE)</f>
        <v>No</v>
      </c>
      <c r="H1130">
        <f>VLOOKUP($A1130,'Medical Examinations'!$A:$J,COLUMN('Medical Examinations'!G1129),FALSE)</f>
        <v>1</v>
      </c>
      <c r="I1130" t="str">
        <f>VLOOKUP($A1130,'Medical Examinations'!$A:$J,COLUMN('Medical Examinations'!H1129),FALSE)</f>
        <v>No</v>
      </c>
      <c r="J1130" t="str">
        <f>VLOOKUP($A1130,'Medical Examinations'!$A:$J,COLUMN('Medical Examinations'!I1129),FALSE)</f>
        <v>Healthy Weight</v>
      </c>
      <c r="K1130" t="str">
        <f>VLOOKUP($A1130,'Medical Examinations'!$A:$J,COLUMN('Medical Examinations'!J1129),FALSE)</f>
        <v>Normal</v>
      </c>
      <c r="L1130" s="30">
        <f>VLOOKUP($A1130,'Hospitalisation Details'!$A:$K,COLUMN('Hospitalisation Details'!J1129),FALSE)</f>
        <v>23631</v>
      </c>
      <c r="M1130" s="23">
        <f>VLOOKUP($A1130,'Hospitalisation Details'!$A:$K,COLUMN('Hospitalisation Details'!F1129),FALSE)</f>
        <v>9933.44</v>
      </c>
      <c r="N1130" t="str">
        <f>VLOOKUP($A1130,'Hospitalisation Details'!$A:$K,COLUMN('Hospitalisation Details'!G1129),FALSE)</f>
        <v>Tier - 3</v>
      </c>
      <c r="O1130" t="str">
        <f>VLOOKUP($A1130,'Hospitalisation Details'!$A:$K,COLUMN('Hospitalisation Details'!H1129),FALSE)</f>
        <v>Tier - 3</v>
      </c>
      <c r="P1130" t="str">
        <f>VLOOKUP($A1130,'Hospitalisation Details'!$A:$K,COLUMN('Hospitalisation Details'!I1129),FALSE)</f>
        <v>R1013</v>
      </c>
      <c r="Q1130">
        <f>VLOOKUP($A1130,'Hospitalisation Details'!$A:$K,COLUMN('Hospitalisation Details'!K1129),FALSE)</f>
        <v>58</v>
      </c>
    </row>
    <row r="1131" spans="1:17" ht="15.75" x14ac:dyDescent="0.25">
      <c r="A1131" s="6" t="s">
        <v>1171</v>
      </c>
      <c r="B1131" t="str">
        <f>VLOOKUP(A1131,'Customer Names'!A:E,COLUMN('Customer Names'!D1130),FALSE)</f>
        <v>Ms. Katie</v>
      </c>
      <c r="C1131">
        <f>VLOOKUP($A1131,'Medical Examinations'!$A:$J,COLUMN('Medical Examinations'!B1130),FALSE)</f>
        <v>31.78</v>
      </c>
      <c r="D1131">
        <f>VLOOKUP($A1131,'Medical Examinations'!$A:$J,COLUMN('Medical Examinations'!C1130),FALSE)</f>
        <v>4.24</v>
      </c>
      <c r="E1131" t="str">
        <f>VLOOKUP($A1131,'Medical Examinations'!$A:$J,COLUMN('Medical Examinations'!D1130),FALSE)</f>
        <v>Yes</v>
      </c>
      <c r="F1131" t="str">
        <f>VLOOKUP($A1131,'Medical Examinations'!$A:$J,COLUMN('Medical Examinations'!E1130),FALSE)</f>
        <v>No</v>
      </c>
      <c r="G1131" t="str">
        <f>VLOOKUP($A1131,'Medical Examinations'!$A:$J,COLUMN('Medical Examinations'!F1130),FALSE)</f>
        <v>Yes</v>
      </c>
      <c r="H1131">
        <f>VLOOKUP($A1131,'Medical Examinations'!$A:$J,COLUMN('Medical Examinations'!G1130),FALSE)</f>
        <v>1</v>
      </c>
      <c r="I1131" t="str">
        <f>VLOOKUP($A1131,'Medical Examinations'!$A:$J,COLUMN('Medical Examinations'!H1130),FALSE)</f>
        <v>No</v>
      </c>
      <c r="J1131" t="str">
        <f>VLOOKUP($A1131,'Medical Examinations'!$A:$J,COLUMN('Medical Examinations'!I1130),FALSE)</f>
        <v>Obesity</v>
      </c>
      <c r="K1131" t="str">
        <f>VLOOKUP($A1131,'Medical Examinations'!$A:$J,COLUMN('Medical Examinations'!J1130),FALSE)</f>
        <v>Normal</v>
      </c>
      <c r="L1131" s="30">
        <f>VLOOKUP($A1131,'Hospitalisation Details'!$A:$K,COLUMN('Hospitalisation Details'!J1130),FALSE)</f>
        <v>30653</v>
      </c>
      <c r="M1131" s="23">
        <f>VLOOKUP($A1131,'Hospitalisation Details'!$A:$K,COLUMN('Hospitalisation Details'!F1130),FALSE)</f>
        <v>9931.9599999999991</v>
      </c>
      <c r="N1131" t="str">
        <f>VLOOKUP($A1131,'Hospitalisation Details'!$A:$K,COLUMN('Hospitalisation Details'!G1130),FALSE)</f>
        <v>Tier - 2</v>
      </c>
      <c r="O1131" t="str">
        <f>VLOOKUP($A1131,'Hospitalisation Details'!$A:$K,COLUMN('Hospitalisation Details'!H1130),FALSE)</f>
        <v>Tier - 2</v>
      </c>
      <c r="P1131" t="str">
        <f>VLOOKUP($A1131,'Hospitalisation Details'!$A:$K,COLUMN('Hospitalisation Details'!I1130),FALSE)</f>
        <v>R1012</v>
      </c>
      <c r="Q1131">
        <f>VLOOKUP($A1131,'Hospitalisation Details'!$A:$K,COLUMN('Hospitalisation Details'!K1130),FALSE)</f>
        <v>39</v>
      </c>
    </row>
    <row r="1132" spans="1:17" ht="15.75" x14ac:dyDescent="0.25">
      <c r="A1132" s="6" t="s">
        <v>1172</v>
      </c>
      <c r="B1132" t="str">
        <f>VLOOKUP(A1132,'Customer Names'!A:E,COLUMN('Customer Names'!D1131),FALSE)</f>
        <v>Mrs. Rachelle</v>
      </c>
      <c r="C1132">
        <f>VLOOKUP($A1132,'Medical Examinations'!$A:$J,COLUMN('Medical Examinations'!B1131),FALSE)</f>
        <v>32.25</v>
      </c>
      <c r="D1132">
        <f>VLOOKUP($A1132,'Medical Examinations'!$A:$J,COLUMN('Medical Examinations'!C1131),FALSE)</f>
        <v>5.36</v>
      </c>
      <c r="E1132" t="str">
        <f>VLOOKUP($A1132,'Medical Examinations'!$A:$J,COLUMN('Medical Examinations'!D1131),FALSE)</f>
        <v>Yes</v>
      </c>
      <c r="F1132" t="str">
        <f>VLOOKUP($A1132,'Medical Examinations'!$A:$J,COLUMN('Medical Examinations'!E1131),FALSE)</f>
        <v>No</v>
      </c>
      <c r="G1132" t="str">
        <f>VLOOKUP($A1132,'Medical Examinations'!$A:$J,COLUMN('Medical Examinations'!F1131),FALSE)</f>
        <v>No</v>
      </c>
      <c r="H1132">
        <f>VLOOKUP($A1132,'Medical Examinations'!$A:$J,COLUMN('Medical Examinations'!G1131),FALSE)</f>
        <v>0</v>
      </c>
      <c r="I1132" t="str">
        <f>VLOOKUP($A1132,'Medical Examinations'!$A:$J,COLUMN('Medical Examinations'!H1131),FALSE)</f>
        <v>No</v>
      </c>
      <c r="J1132" t="str">
        <f>VLOOKUP($A1132,'Medical Examinations'!$A:$J,COLUMN('Medical Examinations'!I1131),FALSE)</f>
        <v>Obesity</v>
      </c>
      <c r="K1132" t="str">
        <f>VLOOKUP($A1132,'Medical Examinations'!$A:$J,COLUMN('Medical Examinations'!J1131),FALSE)</f>
        <v>Normal</v>
      </c>
      <c r="L1132" s="30">
        <f>VLOOKUP($A1132,'Hospitalisation Details'!$A:$K,COLUMN('Hospitalisation Details'!J1131),FALSE)</f>
        <v>31278</v>
      </c>
      <c r="M1132" s="23">
        <f>VLOOKUP($A1132,'Hospitalisation Details'!$A:$K,COLUMN('Hospitalisation Details'!F1131),FALSE)</f>
        <v>9930.64</v>
      </c>
      <c r="N1132" t="str">
        <f>VLOOKUP($A1132,'Hospitalisation Details'!$A:$K,COLUMN('Hospitalisation Details'!G1131),FALSE)</f>
        <v>Tier - 2</v>
      </c>
      <c r="O1132" t="str">
        <f>VLOOKUP($A1132,'Hospitalisation Details'!$A:$K,COLUMN('Hospitalisation Details'!H1131),FALSE)</f>
        <v>Tier - 3</v>
      </c>
      <c r="P1132" t="str">
        <f>VLOOKUP($A1132,'Hospitalisation Details'!$A:$K,COLUMN('Hospitalisation Details'!I1131),FALSE)</f>
        <v>R1025</v>
      </c>
      <c r="Q1132">
        <f>VLOOKUP($A1132,'Hospitalisation Details'!$A:$K,COLUMN('Hospitalisation Details'!K1131),FALSE)</f>
        <v>37</v>
      </c>
    </row>
    <row r="1133" spans="1:17" ht="15.75" x14ac:dyDescent="0.25">
      <c r="A1133" s="6" t="s">
        <v>1173</v>
      </c>
      <c r="B1133" t="str">
        <f>VLOOKUP(A1133,'Customer Names'!A:E,COLUMN('Customer Names'!D1132),FALSE)</f>
        <v>Ms. Colleen</v>
      </c>
      <c r="C1133">
        <f>VLOOKUP($A1133,'Medical Examinations'!$A:$J,COLUMN('Medical Examinations'!B1132),FALSE)</f>
        <v>30.114999999999998</v>
      </c>
      <c r="D1133">
        <f>VLOOKUP($A1133,'Medical Examinations'!$A:$J,COLUMN('Medical Examinations'!C1132),FALSE)</f>
        <v>4.99</v>
      </c>
      <c r="E1133" t="str">
        <f>VLOOKUP($A1133,'Medical Examinations'!$A:$J,COLUMN('Medical Examinations'!D1132),FALSE)</f>
        <v>No</v>
      </c>
      <c r="F1133" t="str">
        <f>VLOOKUP($A1133,'Medical Examinations'!$A:$J,COLUMN('Medical Examinations'!E1132),FALSE)</f>
        <v>No</v>
      </c>
      <c r="G1133" t="str">
        <f>VLOOKUP($A1133,'Medical Examinations'!$A:$J,COLUMN('Medical Examinations'!F1132),FALSE)</f>
        <v>No</v>
      </c>
      <c r="H1133">
        <f>VLOOKUP($A1133,'Medical Examinations'!$A:$J,COLUMN('Medical Examinations'!G1132),FALSE)</f>
        <v>2</v>
      </c>
      <c r="I1133" t="str">
        <f>VLOOKUP($A1133,'Medical Examinations'!$A:$J,COLUMN('Medical Examinations'!H1132),FALSE)</f>
        <v>No</v>
      </c>
      <c r="J1133" t="str">
        <f>VLOOKUP($A1133,'Medical Examinations'!$A:$J,COLUMN('Medical Examinations'!I1132),FALSE)</f>
        <v>Obesity</v>
      </c>
      <c r="K1133" t="str">
        <f>VLOOKUP($A1133,'Medical Examinations'!$A:$J,COLUMN('Medical Examinations'!J1132),FALSE)</f>
        <v>Normal</v>
      </c>
      <c r="L1133" s="30">
        <f>VLOOKUP($A1133,'Hospitalisation Details'!$A:$K,COLUMN('Hospitalisation Details'!J1132),FALSE)</f>
        <v>26556</v>
      </c>
      <c r="M1133" s="23">
        <f>VLOOKUP($A1133,'Hospitalisation Details'!$A:$K,COLUMN('Hospitalisation Details'!F1132),FALSE)</f>
        <v>9910.36</v>
      </c>
      <c r="N1133" t="str">
        <f>VLOOKUP($A1133,'Hospitalisation Details'!$A:$K,COLUMN('Hospitalisation Details'!G1132),FALSE)</f>
        <v>Tier - 2</v>
      </c>
      <c r="O1133" t="str">
        <f>VLOOKUP($A1133,'Hospitalisation Details'!$A:$K,COLUMN('Hospitalisation Details'!H1132),FALSE)</f>
        <v>Tier - 3</v>
      </c>
      <c r="P1133" t="str">
        <f>VLOOKUP($A1133,'Hospitalisation Details'!$A:$K,COLUMN('Hospitalisation Details'!I1132),FALSE)</f>
        <v>R1012</v>
      </c>
      <c r="Q1133">
        <f>VLOOKUP($A1133,'Hospitalisation Details'!$A:$K,COLUMN('Hospitalisation Details'!K1132),FALSE)</f>
        <v>50</v>
      </c>
    </row>
    <row r="1134" spans="1:17" ht="15.75" x14ac:dyDescent="0.25">
      <c r="A1134" s="6" t="s">
        <v>1174</v>
      </c>
      <c r="B1134" t="str">
        <f>VLOOKUP(A1134,'Customer Names'!A:E,COLUMN('Customer Names'!D1133),FALSE)</f>
        <v>Mr. Gregory</v>
      </c>
      <c r="C1134">
        <f>VLOOKUP($A1134,'Medical Examinations'!$A:$J,COLUMN('Medical Examinations'!B1133),FALSE)</f>
        <v>22.41</v>
      </c>
      <c r="D1134">
        <f>VLOOKUP($A1134,'Medical Examinations'!$A:$J,COLUMN('Medical Examinations'!C1133),FALSE)</f>
        <v>8.68</v>
      </c>
      <c r="E1134" t="str">
        <f>VLOOKUP($A1134,'Medical Examinations'!$A:$J,COLUMN('Medical Examinations'!D1133),FALSE)</f>
        <v>No</v>
      </c>
      <c r="F1134" t="str">
        <f>VLOOKUP($A1134,'Medical Examinations'!$A:$J,COLUMN('Medical Examinations'!E1133),FALSE)</f>
        <v>No</v>
      </c>
      <c r="G1134" t="str">
        <f>VLOOKUP($A1134,'Medical Examinations'!$A:$J,COLUMN('Medical Examinations'!F1133),FALSE)</f>
        <v>No</v>
      </c>
      <c r="H1134">
        <f>VLOOKUP($A1134,'Medical Examinations'!$A:$J,COLUMN('Medical Examinations'!G1133),FALSE)</f>
        <v>0</v>
      </c>
      <c r="I1134" t="str">
        <f>VLOOKUP($A1134,'Medical Examinations'!$A:$J,COLUMN('Medical Examinations'!H1133),FALSE)</f>
        <v>No</v>
      </c>
      <c r="J1134" t="str">
        <f>VLOOKUP($A1134,'Medical Examinations'!$A:$J,COLUMN('Medical Examinations'!I1133),FALSE)</f>
        <v>Healthy Weight</v>
      </c>
      <c r="K1134" t="str">
        <f>VLOOKUP($A1134,'Medical Examinations'!$A:$J,COLUMN('Medical Examinations'!J1133),FALSE)</f>
        <v>Diabetes</v>
      </c>
      <c r="L1134" s="30">
        <f>VLOOKUP($A1134,'Hospitalisation Details'!$A:$K,COLUMN('Hospitalisation Details'!J1133),FALSE)</f>
        <v>22875</v>
      </c>
      <c r="M1134" s="23">
        <f>VLOOKUP($A1134,'Hospitalisation Details'!$A:$K,COLUMN('Hospitalisation Details'!F1133),FALSE)</f>
        <v>9907.83</v>
      </c>
      <c r="N1134" t="str">
        <f>VLOOKUP($A1134,'Hospitalisation Details'!$A:$K,COLUMN('Hospitalisation Details'!G1133),FALSE)</f>
        <v>Tier - 3</v>
      </c>
      <c r="O1134" t="str">
        <f>VLOOKUP($A1134,'Hospitalisation Details'!$A:$K,COLUMN('Hospitalisation Details'!H1133),FALSE)</f>
        <v>Tier - 2</v>
      </c>
      <c r="P1134" t="str">
        <f>VLOOKUP($A1134,'Hospitalisation Details'!$A:$K,COLUMN('Hospitalisation Details'!I1133),FALSE)</f>
        <v>R1013</v>
      </c>
      <c r="Q1134">
        <f>VLOOKUP($A1134,'Hospitalisation Details'!$A:$K,COLUMN('Hospitalisation Details'!K1133),FALSE)</f>
        <v>60</v>
      </c>
    </row>
    <row r="1135" spans="1:17" ht="15.75" x14ac:dyDescent="0.25">
      <c r="A1135" s="6" t="s">
        <v>1175</v>
      </c>
      <c r="B1135" t="str">
        <f>VLOOKUP(A1135,'Customer Names'!A:E,COLUMN('Customer Names'!D1134),FALSE)</f>
        <v>Ms. Lara</v>
      </c>
      <c r="C1135">
        <f>VLOOKUP($A1135,'Medical Examinations'!$A:$J,COLUMN('Medical Examinations'!B1134),FALSE)</f>
        <v>45.72</v>
      </c>
      <c r="D1135">
        <f>VLOOKUP($A1135,'Medical Examinations'!$A:$J,COLUMN('Medical Examinations'!C1134),FALSE)</f>
        <v>4.2300000000000004</v>
      </c>
      <c r="E1135" t="str">
        <f>VLOOKUP($A1135,'Medical Examinations'!$A:$J,COLUMN('Medical Examinations'!D1134),FALSE)</f>
        <v>Yes</v>
      </c>
      <c r="F1135" t="str">
        <f>VLOOKUP($A1135,'Medical Examinations'!$A:$J,COLUMN('Medical Examinations'!E1134),FALSE)</f>
        <v>No</v>
      </c>
      <c r="G1135" t="str">
        <f>VLOOKUP($A1135,'Medical Examinations'!$A:$J,COLUMN('Medical Examinations'!F1134),FALSE)</f>
        <v>No</v>
      </c>
      <c r="H1135">
        <f>VLOOKUP($A1135,'Medical Examinations'!$A:$J,COLUMN('Medical Examinations'!G1134),FALSE)</f>
        <v>0</v>
      </c>
      <c r="I1135" t="str">
        <f>VLOOKUP($A1135,'Medical Examinations'!$A:$J,COLUMN('Medical Examinations'!H1134),FALSE)</f>
        <v>No</v>
      </c>
      <c r="J1135" t="str">
        <f>VLOOKUP($A1135,'Medical Examinations'!$A:$J,COLUMN('Medical Examinations'!I1134),FALSE)</f>
        <v>Obesity</v>
      </c>
      <c r="K1135" t="str">
        <f>VLOOKUP($A1135,'Medical Examinations'!$A:$J,COLUMN('Medical Examinations'!J1134),FALSE)</f>
        <v>Normal</v>
      </c>
      <c r="L1135" s="30">
        <f>VLOOKUP($A1135,'Hospitalisation Details'!$A:$K,COLUMN('Hospitalisation Details'!J1134),FALSE)</f>
        <v>35254</v>
      </c>
      <c r="M1135" s="23">
        <f>VLOOKUP($A1135,'Hospitalisation Details'!$A:$K,COLUMN('Hospitalisation Details'!F1134),FALSE)</f>
        <v>9894.69</v>
      </c>
      <c r="N1135" t="str">
        <f>VLOOKUP($A1135,'Hospitalisation Details'!$A:$K,COLUMN('Hospitalisation Details'!G1134),FALSE)</f>
        <v>Tier - 2</v>
      </c>
      <c r="O1135" t="str">
        <f>VLOOKUP($A1135,'Hospitalisation Details'!$A:$K,COLUMN('Hospitalisation Details'!H1134),FALSE)</f>
        <v>Tier - 3</v>
      </c>
      <c r="P1135" t="str">
        <f>VLOOKUP($A1135,'Hospitalisation Details'!$A:$K,COLUMN('Hospitalisation Details'!I1134),FALSE)</f>
        <v>R1012</v>
      </c>
      <c r="Q1135">
        <f>VLOOKUP($A1135,'Hospitalisation Details'!$A:$K,COLUMN('Hospitalisation Details'!K1134),FALSE)</f>
        <v>26</v>
      </c>
    </row>
    <row r="1136" spans="1:17" ht="15.75" x14ac:dyDescent="0.25">
      <c r="A1136" s="6" t="s">
        <v>1176</v>
      </c>
      <c r="B1136" t="str">
        <f>VLOOKUP(A1136,'Customer Names'!A:E,COLUMN('Customer Names'!D1135),FALSE)</f>
        <v>Ms. Megan</v>
      </c>
      <c r="C1136">
        <f>VLOOKUP($A1136,'Medical Examinations'!$A:$J,COLUMN('Medical Examinations'!B1135),FALSE)</f>
        <v>25</v>
      </c>
      <c r="D1136">
        <f>VLOOKUP($A1136,'Medical Examinations'!$A:$J,COLUMN('Medical Examinations'!C1135),FALSE)</f>
        <v>5.32</v>
      </c>
      <c r="E1136" t="str">
        <f>VLOOKUP($A1136,'Medical Examinations'!$A:$J,COLUMN('Medical Examinations'!D1135),FALSE)</f>
        <v>Yes</v>
      </c>
      <c r="F1136" t="str">
        <f>VLOOKUP($A1136,'Medical Examinations'!$A:$J,COLUMN('Medical Examinations'!E1135),FALSE)</f>
        <v>No</v>
      </c>
      <c r="G1136" t="str">
        <f>VLOOKUP($A1136,'Medical Examinations'!$A:$J,COLUMN('Medical Examinations'!F1135),FALSE)</f>
        <v>No</v>
      </c>
      <c r="H1136">
        <f>VLOOKUP($A1136,'Medical Examinations'!$A:$J,COLUMN('Medical Examinations'!G1135),FALSE)</f>
        <v>2</v>
      </c>
      <c r="I1136" t="str">
        <f>VLOOKUP($A1136,'Medical Examinations'!$A:$J,COLUMN('Medical Examinations'!H1135),FALSE)</f>
        <v>No</v>
      </c>
      <c r="J1136" t="str">
        <f>VLOOKUP($A1136,'Medical Examinations'!$A:$J,COLUMN('Medical Examinations'!I1135),FALSE)</f>
        <v>Overweight</v>
      </c>
      <c r="K1136" t="str">
        <f>VLOOKUP($A1136,'Medical Examinations'!$A:$J,COLUMN('Medical Examinations'!J1135),FALSE)</f>
        <v>Normal</v>
      </c>
      <c r="L1136" s="30">
        <f>VLOOKUP($A1136,'Hospitalisation Details'!$A:$K,COLUMN('Hospitalisation Details'!J1135),FALSE)</f>
        <v>24416</v>
      </c>
      <c r="M1136" s="23">
        <f>VLOOKUP($A1136,'Hospitalisation Details'!$A:$K,COLUMN('Hospitalisation Details'!F1135),FALSE)</f>
        <v>9890.23</v>
      </c>
      <c r="N1136" t="str">
        <f>VLOOKUP($A1136,'Hospitalisation Details'!$A:$K,COLUMN('Hospitalisation Details'!G1135),FALSE)</f>
        <v>Tier - 3</v>
      </c>
      <c r="O1136" t="str">
        <f>VLOOKUP($A1136,'Hospitalisation Details'!$A:$K,COLUMN('Hospitalisation Details'!H1135),FALSE)</f>
        <v>Tier - 3</v>
      </c>
      <c r="P1136" t="str">
        <f>VLOOKUP($A1136,'Hospitalisation Details'!$A:$K,COLUMN('Hospitalisation Details'!I1135),FALSE)</f>
        <v>R1013</v>
      </c>
      <c r="Q1136">
        <f>VLOOKUP($A1136,'Hospitalisation Details'!$A:$K,COLUMN('Hospitalisation Details'!K1135),FALSE)</f>
        <v>56</v>
      </c>
    </row>
    <row r="1137" spans="1:17" ht="15.75" x14ac:dyDescent="0.25">
      <c r="A1137" s="6" t="s">
        <v>1177</v>
      </c>
      <c r="B1137" t="str">
        <f>VLOOKUP(A1137,'Customer Names'!A:E,COLUMN('Customer Names'!D1136),FALSE)</f>
        <v>Ms. Sara</v>
      </c>
      <c r="C1137">
        <f>VLOOKUP($A1137,'Medical Examinations'!$A:$J,COLUMN('Medical Examinations'!B1136),FALSE)</f>
        <v>39.5</v>
      </c>
      <c r="D1137">
        <f>VLOOKUP($A1137,'Medical Examinations'!$A:$J,COLUMN('Medical Examinations'!C1136),FALSE)</f>
        <v>6.66</v>
      </c>
      <c r="E1137" t="str">
        <f>VLOOKUP($A1137,'Medical Examinations'!$A:$J,COLUMN('Medical Examinations'!D1136),FALSE)</f>
        <v>No</v>
      </c>
      <c r="F1137" t="str">
        <f>VLOOKUP($A1137,'Medical Examinations'!$A:$J,COLUMN('Medical Examinations'!E1136),FALSE)</f>
        <v>No</v>
      </c>
      <c r="G1137" t="str">
        <f>VLOOKUP($A1137,'Medical Examinations'!$A:$J,COLUMN('Medical Examinations'!F1136),FALSE)</f>
        <v>No</v>
      </c>
      <c r="H1137">
        <f>VLOOKUP($A1137,'Medical Examinations'!$A:$J,COLUMN('Medical Examinations'!G1136),FALSE)</f>
        <v>0</v>
      </c>
      <c r="I1137" t="str">
        <f>VLOOKUP($A1137,'Medical Examinations'!$A:$J,COLUMN('Medical Examinations'!H1136),FALSE)</f>
        <v>No</v>
      </c>
      <c r="J1137" t="str">
        <f>VLOOKUP($A1137,'Medical Examinations'!$A:$J,COLUMN('Medical Examinations'!I1136),FALSE)</f>
        <v>Obesity</v>
      </c>
      <c r="K1137" t="str">
        <f>VLOOKUP($A1137,'Medical Examinations'!$A:$J,COLUMN('Medical Examinations'!J1136),FALSE)</f>
        <v>Diabetes</v>
      </c>
      <c r="L1137" s="30">
        <f>VLOOKUP($A1137,'Hospitalisation Details'!$A:$K,COLUMN('Hospitalisation Details'!J1136),FALSE)</f>
        <v>26245</v>
      </c>
      <c r="M1137" s="23">
        <f>VLOOKUP($A1137,'Hospitalisation Details'!$A:$K,COLUMN('Hospitalisation Details'!F1136),FALSE)</f>
        <v>9880.07</v>
      </c>
      <c r="N1137" t="str">
        <f>VLOOKUP($A1137,'Hospitalisation Details'!$A:$K,COLUMN('Hospitalisation Details'!G1136),FALSE)</f>
        <v>Tier - 2</v>
      </c>
      <c r="O1137" t="str">
        <f>VLOOKUP($A1137,'Hospitalisation Details'!$A:$K,COLUMN('Hospitalisation Details'!H1136),FALSE)</f>
        <v>Tier - 3</v>
      </c>
      <c r="P1137" t="str">
        <f>VLOOKUP($A1137,'Hospitalisation Details'!$A:$K,COLUMN('Hospitalisation Details'!I1136),FALSE)</f>
        <v>R1011</v>
      </c>
      <c r="Q1137">
        <f>VLOOKUP($A1137,'Hospitalisation Details'!$A:$K,COLUMN('Hospitalisation Details'!K1136),FALSE)</f>
        <v>51</v>
      </c>
    </row>
    <row r="1138" spans="1:17" ht="15.75" x14ac:dyDescent="0.25">
      <c r="A1138" s="6" t="s">
        <v>1178</v>
      </c>
      <c r="B1138" t="str">
        <f>VLOOKUP(A1138,'Customer Names'!A:E,COLUMN('Customer Names'!D1137),FALSE)</f>
        <v>Ms. Lucie</v>
      </c>
      <c r="C1138">
        <f>VLOOKUP($A1138,'Medical Examinations'!$A:$J,COLUMN('Medical Examinations'!B1137),FALSE)</f>
        <v>37.729999999999997</v>
      </c>
      <c r="D1138">
        <f>VLOOKUP($A1138,'Medical Examinations'!$A:$J,COLUMN('Medical Examinations'!C1137),FALSE)</f>
        <v>7.4</v>
      </c>
      <c r="E1138" t="str">
        <f>VLOOKUP($A1138,'Medical Examinations'!$A:$J,COLUMN('Medical Examinations'!D1137),FALSE)</f>
        <v>No</v>
      </c>
      <c r="F1138" t="str">
        <f>VLOOKUP($A1138,'Medical Examinations'!$A:$J,COLUMN('Medical Examinations'!E1137),FALSE)</f>
        <v>No</v>
      </c>
      <c r="G1138" t="str">
        <f>VLOOKUP($A1138,'Medical Examinations'!$A:$J,COLUMN('Medical Examinations'!F1137),FALSE)</f>
        <v>No</v>
      </c>
      <c r="H1138">
        <f>VLOOKUP($A1138,'Medical Examinations'!$A:$J,COLUMN('Medical Examinations'!G1137),FALSE)</f>
        <v>0</v>
      </c>
      <c r="I1138" t="str">
        <f>VLOOKUP($A1138,'Medical Examinations'!$A:$J,COLUMN('Medical Examinations'!H1137),FALSE)</f>
        <v>No</v>
      </c>
      <c r="J1138" t="str">
        <f>VLOOKUP($A1138,'Medical Examinations'!$A:$J,COLUMN('Medical Examinations'!I1137),FALSE)</f>
        <v>Obesity</v>
      </c>
      <c r="K1138" t="str">
        <f>VLOOKUP($A1138,'Medical Examinations'!$A:$J,COLUMN('Medical Examinations'!J1137),FALSE)</f>
        <v>Diabetes</v>
      </c>
      <c r="L1138" s="30">
        <f>VLOOKUP($A1138,'Hospitalisation Details'!$A:$K,COLUMN('Hospitalisation Details'!J1137),FALSE)</f>
        <v>26209</v>
      </c>
      <c r="M1138" s="23">
        <f>VLOOKUP($A1138,'Hospitalisation Details'!$A:$K,COLUMN('Hospitalisation Details'!F1137),FALSE)</f>
        <v>9877.61</v>
      </c>
      <c r="N1138" t="str">
        <f>VLOOKUP($A1138,'Hospitalisation Details'!$A:$K,COLUMN('Hospitalisation Details'!G1137),FALSE)</f>
        <v>Tier - 2</v>
      </c>
      <c r="O1138" t="str">
        <f>VLOOKUP($A1138,'Hospitalisation Details'!$A:$K,COLUMN('Hospitalisation Details'!H1137),FALSE)</f>
        <v>Tier - 1</v>
      </c>
      <c r="P1138" t="str">
        <f>VLOOKUP($A1138,'Hospitalisation Details'!$A:$K,COLUMN('Hospitalisation Details'!I1137),FALSE)</f>
        <v>R1013</v>
      </c>
      <c r="Q1138">
        <f>VLOOKUP($A1138,'Hospitalisation Details'!$A:$K,COLUMN('Hospitalisation Details'!K1137),FALSE)</f>
        <v>51</v>
      </c>
    </row>
    <row r="1139" spans="1:17" ht="15.75" x14ac:dyDescent="0.25">
      <c r="A1139" s="6" t="s">
        <v>1179</v>
      </c>
      <c r="B1139" t="str">
        <f>VLOOKUP(A1139,'Customer Names'!A:E,COLUMN('Customer Names'!D1138),FALSE)</f>
        <v>Ms. Elizabeth</v>
      </c>
      <c r="C1139">
        <f>VLOOKUP($A1139,'Medical Examinations'!$A:$J,COLUMN('Medical Examinations'!B1138),FALSE)</f>
        <v>40.659999999999997</v>
      </c>
      <c r="D1139">
        <f>VLOOKUP($A1139,'Medical Examinations'!$A:$J,COLUMN('Medical Examinations'!C1138),FALSE)</f>
        <v>10.08</v>
      </c>
      <c r="E1139" t="str">
        <f>VLOOKUP($A1139,'Medical Examinations'!$A:$J,COLUMN('Medical Examinations'!D1138),FALSE)</f>
        <v>No</v>
      </c>
      <c r="F1139" t="str">
        <f>VLOOKUP($A1139,'Medical Examinations'!$A:$J,COLUMN('Medical Examinations'!E1138),FALSE)</f>
        <v>No</v>
      </c>
      <c r="G1139" t="str">
        <f>VLOOKUP($A1139,'Medical Examinations'!$A:$J,COLUMN('Medical Examinations'!F1138),FALSE)</f>
        <v>No</v>
      </c>
      <c r="H1139">
        <f>VLOOKUP($A1139,'Medical Examinations'!$A:$J,COLUMN('Medical Examinations'!G1138),FALSE)</f>
        <v>0</v>
      </c>
      <c r="I1139" t="str">
        <f>VLOOKUP($A1139,'Medical Examinations'!$A:$J,COLUMN('Medical Examinations'!H1138),FALSE)</f>
        <v>No</v>
      </c>
      <c r="J1139" t="str">
        <f>VLOOKUP($A1139,'Medical Examinations'!$A:$J,COLUMN('Medical Examinations'!I1138),FALSE)</f>
        <v>Obesity</v>
      </c>
      <c r="K1139" t="str">
        <f>VLOOKUP($A1139,'Medical Examinations'!$A:$J,COLUMN('Medical Examinations'!J1138),FALSE)</f>
        <v>Diabetes</v>
      </c>
      <c r="L1139" s="30">
        <f>VLOOKUP($A1139,'Hospitalisation Details'!$A:$K,COLUMN('Hospitalisation Details'!J1138),FALSE)</f>
        <v>26117</v>
      </c>
      <c r="M1139" s="23">
        <f>VLOOKUP($A1139,'Hospitalisation Details'!$A:$K,COLUMN('Hospitalisation Details'!F1138),FALSE)</f>
        <v>9875.68</v>
      </c>
      <c r="N1139" t="str">
        <f>VLOOKUP($A1139,'Hospitalisation Details'!$A:$K,COLUMN('Hospitalisation Details'!G1138),FALSE)</f>
        <v>Tier - 2</v>
      </c>
      <c r="O1139" t="str">
        <f>VLOOKUP($A1139,'Hospitalisation Details'!$A:$K,COLUMN('Hospitalisation Details'!H1138),FALSE)</f>
        <v>Tier - 3</v>
      </c>
      <c r="P1139" t="str">
        <f>VLOOKUP($A1139,'Hospitalisation Details'!$A:$K,COLUMN('Hospitalisation Details'!I1138),FALSE)</f>
        <v>R1024</v>
      </c>
      <c r="Q1139">
        <f>VLOOKUP($A1139,'Hospitalisation Details'!$A:$K,COLUMN('Hospitalisation Details'!K1138),FALSE)</f>
        <v>51</v>
      </c>
    </row>
    <row r="1140" spans="1:17" ht="15.75" x14ac:dyDescent="0.25">
      <c r="A1140" s="6" t="s">
        <v>1180</v>
      </c>
      <c r="B1140" t="str">
        <f>VLOOKUP(A1140,'Customer Names'!A:E,COLUMN('Customer Names'!D1139),FALSE)</f>
        <v>Ms. Carma</v>
      </c>
      <c r="C1140">
        <f>VLOOKUP($A1140,'Medical Examinations'!$A:$J,COLUMN('Medical Examinations'!B1139),FALSE)</f>
        <v>34.200000000000003</v>
      </c>
      <c r="D1140">
        <f>VLOOKUP($A1140,'Medical Examinations'!$A:$J,COLUMN('Medical Examinations'!C1139),FALSE)</f>
        <v>8.58</v>
      </c>
      <c r="E1140" t="str">
        <f>VLOOKUP($A1140,'Medical Examinations'!$A:$J,COLUMN('Medical Examinations'!D1139),FALSE)</f>
        <v>No</v>
      </c>
      <c r="F1140" t="str">
        <f>VLOOKUP($A1140,'Medical Examinations'!$A:$J,COLUMN('Medical Examinations'!E1139),FALSE)</f>
        <v>No</v>
      </c>
      <c r="G1140" t="str">
        <f>VLOOKUP($A1140,'Medical Examinations'!$A:$J,COLUMN('Medical Examinations'!F1139),FALSE)</f>
        <v>No</v>
      </c>
      <c r="H1140">
        <f>VLOOKUP($A1140,'Medical Examinations'!$A:$J,COLUMN('Medical Examinations'!G1139),FALSE)</f>
        <v>0</v>
      </c>
      <c r="I1140" t="str">
        <f>VLOOKUP($A1140,'Medical Examinations'!$A:$J,COLUMN('Medical Examinations'!H1139),FALSE)</f>
        <v>No</v>
      </c>
      <c r="J1140" t="str">
        <f>VLOOKUP($A1140,'Medical Examinations'!$A:$J,COLUMN('Medical Examinations'!I1139),FALSE)</f>
        <v>Obesity</v>
      </c>
      <c r="K1140" t="str">
        <f>VLOOKUP($A1140,'Medical Examinations'!$A:$J,COLUMN('Medical Examinations'!J1139),FALSE)</f>
        <v>Diabetes</v>
      </c>
      <c r="L1140" s="30">
        <f>VLOOKUP($A1140,'Hospitalisation Details'!$A:$K,COLUMN('Hospitalisation Details'!J1139),FALSE)</f>
        <v>26289</v>
      </c>
      <c r="M1140" s="23">
        <f>VLOOKUP($A1140,'Hospitalisation Details'!$A:$K,COLUMN('Hospitalisation Details'!F1139),FALSE)</f>
        <v>9872.7000000000007</v>
      </c>
      <c r="N1140" t="str">
        <f>VLOOKUP($A1140,'Hospitalisation Details'!$A:$K,COLUMN('Hospitalisation Details'!G1139),FALSE)</f>
        <v>Tier - 2</v>
      </c>
      <c r="O1140" t="str">
        <f>VLOOKUP($A1140,'Hospitalisation Details'!$A:$K,COLUMN('Hospitalisation Details'!H1139),FALSE)</f>
        <v>Tier - 2</v>
      </c>
      <c r="P1140" t="str">
        <f>VLOOKUP($A1140,'Hospitalisation Details'!$A:$K,COLUMN('Hospitalisation Details'!I1139),FALSE)</f>
        <v>R1011</v>
      </c>
      <c r="Q1140">
        <f>VLOOKUP($A1140,'Hospitalisation Details'!$A:$K,COLUMN('Hospitalisation Details'!K1139),FALSE)</f>
        <v>51</v>
      </c>
    </row>
    <row r="1141" spans="1:17" ht="15.75" x14ac:dyDescent="0.25">
      <c r="A1141" s="6" t="s">
        <v>1181</v>
      </c>
      <c r="B1141" t="str">
        <f>VLOOKUP(A1141,'Customer Names'!A:E,COLUMN('Customer Names'!D1140),FALSE)</f>
        <v>Mr. Ryan</v>
      </c>
      <c r="C1141">
        <f>VLOOKUP($A1141,'Medical Examinations'!$A:$J,COLUMN('Medical Examinations'!B1140),FALSE)</f>
        <v>46.51</v>
      </c>
      <c r="D1141">
        <f>VLOOKUP($A1141,'Medical Examinations'!$A:$J,COLUMN('Medical Examinations'!C1140),FALSE)</f>
        <v>5.84</v>
      </c>
      <c r="E1141" t="str">
        <f>VLOOKUP($A1141,'Medical Examinations'!$A:$J,COLUMN('Medical Examinations'!D1140),FALSE)</f>
        <v>No</v>
      </c>
      <c r="F1141" t="str">
        <f>VLOOKUP($A1141,'Medical Examinations'!$A:$J,COLUMN('Medical Examinations'!E1140),FALSE)</f>
        <v>No</v>
      </c>
      <c r="G1141" t="str">
        <f>VLOOKUP($A1141,'Medical Examinations'!$A:$J,COLUMN('Medical Examinations'!F1140),FALSE)</f>
        <v>No</v>
      </c>
      <c r="H1141">
        <f>VLOOKUP($A1141,'Medical Examinations'!$A:$J,COLUMN('Medical Examinations'!G1140),FALSE)</f>
        <v>1</v>
      </c>
      <c r="I1141" t="str">
        <f>VLOOKUP($A1141,'Medical Examinations'!$A:$J,COLUMN('Medical Examinations'!H1140),FALSE)</f>
        <v>No</v>
      </c>
      <c r="J1141" t="str">
        <f>VLOOKUP($A1141,'Medical Examinations'!$A:$J,COLUMN('Medical Examinations'!I1140),FALSE)</f>
        <v>Obesity</v>
      </c>
      <c r="K1141" t="str">
        <f>VLOOKUP($A1141,'Medical Examinations'!$A:$J,COLUMN('Medical Examinations'!J1140),FALSE)</f>
        <v>Prediabetes</v>
      </c>
      <c r="L1141" s="30">
        <f>VLOOKUP($A1141,'Hospitalisation Details'!$A:$K,COLUMN('Hospitalisation Details'!J1140),FALSE)</f>
        <v>35982</v>
      </c>
      <c r="M1141" s="23">
        <f>VLOOKUP($A1141,'Hospitalisation Details'!$A:$K,COLUMN('Hospitalisation Details'!F1140),FALSE)</f>
        <v>9870.59</v>
      </c>
      <c r="N1141" t="str">
        <f>VLOOKUP($A1141,'Hospitalisation Details'!$A:$K,COLUMN('Hospitalisation Details'!G1140),FALSE)</f>
        <v>Tier - 2</v>
      </c>
      <c r="O1141" t="str">
        <f>VLOOKUP($A1141,'Hospitalisation Details'!$A:$K,COLUMN('Hospitalisation Details'!H1140),FALSE)</f>
        <v>Tier - 2</v>
      </c>
      <c r="P1141" t="str">
        <f>VLOOKUP($A1141,'Hospitalisation Details'!$A:$K,COLUMN('Hospitalisation Details'!I1140),FALSE)</f>
        <v>R1023</v>
      </c>
      <c r="Q1141">
        <f>VLOOKUP($A1141,'Hospitalisation Details'!$A:$K,COLUMN('Hospitalisation Details'!K1140),FALSE)</f>
        <v>24</v>
      </c>
    </row>
    <row r="1142" spans="1:17" ht="15.75" x14ac:dyDescent="0.25">
      <c r="A1142" s="6" t="s">
        <v>1182</v>
      </c>
      <c r="B1142" t="str">
        <f>VLOOKUP(A1142,'Customer Names'!A:E,COLUMN('Customer Names'!D1141),FALSE)</f>
        <v>Mr. Daniel</v>
      </c>
      <c r="C1142">
        <f>VLOOKUP($A1142,'Medical Examinations'!$A:$J,COLUMN('Medical Examinations'!B1141),FALSE)</f>
        <v>28.88</v>
      </c>
      <c r="D1142">
        <f>VLOOKUP($A1142,'Medical Examinations'!$A:$J,COLUMN('Medical Examinations'!C1141),FALSE)</f>
        <v>4.8600000000000003</v>
      </c>
      <c r="E1142" t="str">
        <f>VLOOKUP($A1142,'Medical Examinations'!$A:$J,COLUMN('Medical Examinations'!D1141),FALSE)</f>
        <v>Yes</v>
      </c>
      <c r="F1142" t="str">
        <f>VLOOKUP($A1142,'Medical Examinations'!$A:$J,COLUMN('Medical Examinations'!E1141),FALSE)</f>
        <v>No</v>
      </c>
      <c r="G1142" t="str">
        <f>VLOOKUP($A1142,'Medical Examinations'!$A:$J,COLUMN('Medical Examinations'!F1141),FALSE)</f>
        <v>Yes</v>
      </c>
      <c r="H1142">
        <f>VLOOKUP($A1142,'Medical Examinations'!$A:$J,COLUMN('Medical Examinations'!G1141),FALSE)</f>
        <v>1</v>
      </c>
      <c r="I1142" t="str">
        <f>VLOOKUP($A1142,'Medical Examinations'!$A:$J,COLUMN('Medical Examinations'!H1141),FALSE)</f>
        <v>No</v>
      </c>
      <c r="J1142" t="str">
        <f>VLOOKUP($A1142,'Medical Examinations'!$A:$J,COLUMN('Medical Examinations'!I1141),FALSE)</f>
        <v>Overweight</v>
      </c>
      <c r="K1142" t="str">
        <f>VLOOKUP($A1142,'Medical Examinations'!$A:$J,COLUMN('Medical Examinations'!J1141),FALSE)</f>
        <v>Normal</v>
      </c>
      <c r="L1142" s="30">
        <f>VLOOKUP($A1142,'Hospitalisation Details'!$A:$K,COLUMN('Hospitalisation Details'!J1141),FALSE)</f>
        <v>25428</v>
      </c>
      <c r="M1142" s="23">
        <f>VLOOKUP($A1142,'Hospitalisation Details'!$A:$K,COLUMN('Hospitalisation Details'!F1141),FALSE)</f>
        <v>9869.81</v>
      </c>
      <c r="N1142" t="str">
        <f>VLOOKUP($A1142,'Hospitalisation Details'!$A:$K,COLUMN('Hospitalisation Details'!G1141),FALSE)</f>
        <v>Tier - 3</v>
      </c>
      <c r="O1142" t="str">
        <f>VLOOKUP($A1142,'Hospitalisation Details'!$A:$K,COLUMN('Hospitalisation Details'!H1141),FALSE)</f>
        <v>Tier - 3</v>
      </c>
      <c r="P1142" t="str">
        <f>VLOOKUP($A1142,'Hospitalisation Details'!$A:$K,COLUMN('Hospitalisation Details'!I1141),FALSE)</f>
        <v>R1012</v>
      </c>
      <c r="Q1142">
        <f>VLOOKUP($A1142,'Hospitalisation Details'!$A:$K,COLUMN('Hospitalisation Details'!K1141),FALSE)</f>
        <v>53</v>
      </c>
    </row>
    <row r="1143" spans="1:17" ht="15.75" x14ac:dyDescent="0.25">
      <c r="A1143" s="6" t="s">
        <v>1183</v>
      </c>
      <c r="B1143" t="str">
        <f>VLOOKUP(A1143,'Customer Names'!A:E,COLUMN('Customer Names'!D1142),FALSE)</f>
        <v>Ms. Sarah</v>
      </c>
      <c r="C1143">
        <f>VLOOKUP($A1143,'Medical Examinations'!$A:$J,COLUMN('Medical Examinations'!B1142),FALSE)</f>
        <v>33.914999999999999</v>
      </c>
      <c r="D1143">
        <f>VLOOKUP($A1143,'Medical Examinations'!$A:$J,COLUMN('Medical Examinations'!C1142),FALSE)</f>
        <v>11.52</v>
      </c>
      <c r="E1143" t="str">
        <f>VLOOKUP($A1143,'Medical Examinations'!$A:$J,COLUMN('Medical Examinations'!D1142),FALSE)</f>
        <v>No</v>
      </c>
      <c r="F1143" t="str">
        <f>VLOOKUP($A1143,'Medical Examinations'!$A:$J,COLUMN('Medical Examinations'!E1142),FALSE)</f>
        <v>No</v>
      </c>
      <c r="G1143" t="str">
        <f>VLOOKUP($A1143,'Medical Examinations'!$A:$J,COLUMN('Medical Examinations'!F1142),FALSE)</f>
        <v>No</v>
      </c>
      <c r="H1143">
        <f>VLOOKUP($A1143,'Medical Examinations'!$A:$J,COLUMN('Medical Examinations'!G1142),FALSE)</f>
        <v>0</v>
      </c>
      <c r="I1143" t="str">
        <f>VLOOKUP($A1143,'Medical Examinations'!$A:$J,COLUMN('Medical Examinations'!H1142),FALSE)</f>
        <v>No</v>
      </c>
      <c r="J1143" t="str">
        <f>VLOOKUP($A1143,'Medical Examinations'!$A:$J,COLUMN('Medical Examinations'!I1142),FALSE)</f>
        <v>Obesity</v>
      </c>
      <c r="K1143" t="str">
        <f>VLOOKUP($A1143,'Medical Examinations'!$A:$J,COLUMN('Medical Examinations'!J1142),FALSE)</f>
        <v>Diabetes</v>
      </c>
      <c r="L1143" s="30">
        <f>VLOOKUP($A1143,'Hospitalisation Details'!$A:$K,COLUMN('Hospitalisation Details'!J1142),FALSE)</f>
        <v>26246</v>
      </c>
      <c r="M1143" s="23">
        <f>VLOOKUP($A1143,'Hospitalisation Details'!$A:$K,COLUMN('Hospitalisation Details'!F1142),FALSE)</f>
        <v>9866.2999999999993</v>
      </c>
      <c r="N1143" t="str">
        <f>VLOOKUP($A1143,'Hospitalisation Details'!$A:$K,COLUMN('Hospitalisation Details'!G1142),FALSE)</f>
        <v>Tier - 2</v>
      </c>
      <c r="O1143" t="str">
        <f>VLOOKUP($A1143,'Hospitalisation Details'!$A:$K,COLUMN('Hospitalisation Details'!H1142),FALSE)</f>
        <v>Tier - 3</v>
      </c>
      <c r="P1143" t="str">
        <f>VLOOKUP($A1143,'Hospitalisation Details'!$A:$K,COLUMN('Hospitalisation Details'!I1142),FALSE)</f>
        <v>R1024</v>
      </c>
      <c r="Q1143">
        <f>VLOOKUP($A1143,'Hospitalisation Details'!$A:$K,COLUMN('Hospitalisation Details'!K1142),FALSE)</f>
        <v>51</v>
      </c>
    </row>
    <row r="1144" spans="1:17" ht="15.75" x14ac:dyDescent="0.25">
      <c r="A1144" s="6" t="s">
        <v>1184</v>
      </c>
      <c r="B1144" t="str">
        <f>VLOOKUP(A1144,'Customer Names'!A:E,COLUMN('Customer Names'!D1143),FALSE)</f>
        <v>Mr. Matthew</v>
      </c>
      <c r="C1144">
        <f>VLOOKUP($A1144,'Medical Examinations'!$A:$J,COLUMN('Medical Examinations'!B1143),FALSE)</f>
        <v>24.32</v>
      </c>
      <c r="D1144">
        <f>VLOOKUP($A1144,'Medical Examinations'!$A:$J,COLUMN('Medical Examinations'!C1143),FALSE)</f>
        <v>6.15</v>
      </c>
      <c r="E1144" t="str">
        <f>VLOOKUP($A1144,'Medical Examinations'!$A:$J,COLUMN('Medical Examinations'!D1143),FALSE)</f>
        <v>Yes</v>
      </c>
      <c r="F1144" t="str">
        <f>VLOOKUP($A1144,'Medical Examinations'!$A:$J,COLUMN('Medical Examinations'!E1143),FALSE)</f>
        <v>No</v>
      </c>
      <c r="G1144" t="str">
        <f>VLOOKUP($A1144,'Medical Examinations'!$A:$J,COLUMN('Medical Examinations'!F1143),FALSE)</f>
        <v>Yes</v>
      </c>
      <c r="H1144">
        <f>VLOOKUP($A1144,'Medical Examinations'!$A:$J,COLUMN('Medical Examinations'!G1143),FALSE)</f>
        <v>1</v>
      </c>
      <c r="I1144" t="str">
        <f>VLOOKUP($A1144,'Medical Examinations'!$A:$J,COLUMN('Medical Examinations'!H1143),FALSE)</f>
        <v>No</v>
      </c>
      <c r="J1144" t="str">
        <f>VLOOKUP($A1144,'Medical Examinations'!$A:$J,COLUMN('Medical Examinations'!I1143),FALSE)</f>
        <v>Healthy Weight</v>
      </c>
      <c r="K1144" t="str">
        <f>VLOOKUP($A1144,'Medical Examinations'!$A:$J,COLUMN('Medical Examinations'!J1143),FALSE)</f>
        <v>Prediabetes</v>
      </c>
      <c r="L1144" s="30">
        <f>VLOOKUP($A1144,'Hospitalisation Details'!$A:$K,COLUMN('Hospitalisation Details'!J1143),FALSE)</f>
        <v>25496</v>
      </c>
      <c r="M1144" s="23">
        <f>VLOOKUP($A1144,'Hospitalisation Details'!$A:$K,COLUMN('Hospitalisation Details'!F1143),FALSE)</f>
        <v>9863.4699999999993</v>
      </c>
      <c r="N1144" t="str">
        <f>VLOOKUP($A1144,'Hospitalisation Details'!$A:$K,COLUMN('Hospitalisation Details'!G1143),FALSE)</f>
        <v>Tier - 3</v>
      </c>
      <c r="O1144" t="str">
        <f>VLOOKUP($A1144,'Hospitalisation Details'!$A:$K,COLUMN('Hospitalisation Details'!H1143),FALSE)</f>
        <v>Tier - 3</v>
      </c>
      <c r="P1144" t="str">
        <f>VLOOKUP($A1144,'Hospitalisation Details'!$A:$K,COLUMN('Hospitalisation Details'!I1143),FALSE)</f>
        <v>R1012</v>
      </c>
      <c r="Q1144">
        <f>VLOOKUP($A1144,'Hospitalisation Details'!$A:$K,COLUMN('Hospitalisation Details'!K1143),FALSE)</f>
        <v>53</v>
      </c>
    </row>
    <row r="1145" spans="1:17" ht="15.75" x14ac:dyDescent="0.25">
      <c r="A1145" s="6" t="s">
        <v>1185</v>
      </c>
      <c r="B1145" t="str">
        <f>VLOOKUP(A1145,'Customer Names'!A:E,COLUMN('Customer Names'!D1144),FALSE)</f>
        <v>Ms. Francesca</v>
      </c>
      <c r="C1145">
        <f>VLOOKUP($A1145,'Medical Examinations'!$A:$J,COLUMN('Medical Examinations'!B1144),FALSE)</f>
        <v>25.8</v>
      </c>
      <c r="D1145">
        <f>VLOOKUP($A1145,'Medical Examinations'!$A:$J,COLUMN('Medical Examinations'!C1144),FALSE)</f>
        <v>9.94</v>
      </c>
      <c r="E1145" t="str">
        <f>VLOOKUP($A1145,'Medical Examinations'!$A:$J,COLUMN('Medical Examinations'!D1144),FALSE)</f>
        <v>No</v>
      </c>
      <c r="F1145" t="str">
        <f>VLOOKUP($A1145,'Medical Examinations'!$A:$J,COLUMN('Medical Examinations'!E1144),FALSE)</f>
        <v>No</v>
      </c>
      <c r="G1145" t="str">
        <f>VLOOKUP($A1145,'Medical Examinations'!$A:$J,COLUMN('Medical Examinations'!F1144),FALSE)</f>
        <v>No</v>
      </c>
      <c r="H1145">
        <f>VLOOKUP($A1145,'Medical Examinations'!$A:$J,COLUMN('Medical Examinations'!G1144),FALSE)</f>
        <v>0</v>
      </c>
      <c r="I1145" t="str">
        <f>VLOOKUP($A1145,'Medical Examinations'!$A:$J,COLUMN('Medical Examinations'!H1144),FALSE)</f>
        <v>No</v>
      </c>
      <c r="J1145" t="str">
        <f>VLOOKUP($A1145,'Medical Examinations'!$A:$J,COLUMN('Medical Examinations'!I1144),FALSE)</f>
        <v>Overweight</v>
      </c>
      <c r="K1145" t="str">
        <f>VLOOKUP($A1145,'Medical Examinations'!$A:$J,COLUMN('Medical Examinations'!J1144),FALSE)</f>
        <v>Diabetes</v>
      </c>
      <c r="L1145" s="30">
        <f>VLOOKUP($A1145,'Hospitalisation Details'!$A:$K,COLUMN('Hospitalisation Details'!J1144),FALSE)</f>
        <v>26131</v>
      </c>
      <c r="M1145" s="23">
        <f>VLOOKUP($A1145,'Hospitalisation Details'!$A:$K,COLUMN('Hospitalisation Details'!F1144),FALSE)</f>
        <v>9861.0300000000007</v>
      </c>
      <c r="N1145" t="str">
        <f>VLOOKUP($A1145,'Hospitalisation Details'!$A:$K,COLUMN('Hospitalisation Details'!G1144),FALSE)</f>
        <v>Tier - 2</v>
      </c>
      <c r="O1145" t="str">
        <f>VLOOKUP($A1145,'Hospitalisation Details'!$A:$K,COLUMN('Hospitalisation Details'!H1144),FALSE)</f>
        <v>Tier - 2</v>
      </c>
      <c r="P1145" t="str">
        <f>VLOOKUP($A1145,'Hospitalisation Details'!$A:$K,COLUMN('Hospitalisation Details'!I1144),FALSE)</f>
        <v>R1011</v>
      </c>
      <c r="Q1145">
        <f>VLOOKUP($A1145,'Hospitalisation Details'!$A:$K,COLUMN('Hospitalisation Details'!K1144),FALSE)</f>
        <v>51</v>
      </c>
    </row>
    <row r="1146" spans="1:17" ht="15.75" x14ac:dyDescent="0.25">
      <c r="A1146" s="6" t="s">
        <v>1186</v>
      </c>
      <c r="B1146" t="str">
        <f>VLOOKUP(A1146,'Customer Names'!A:E,COLUMN('Customer Names'!D1145),FALSE)</f>
        <v>Ms. Nicole</v>
      </c>
      <c r="C1146">
        <f>VLOOKUP($A1146,'Medical Examinations'!$A:$J,COLUMN('Medical Examinations'!B1145),FALSE)</f>
        <v>21.56</v>
      </c>
      <c r="D1146">
        <f>VLOOKUP($A1146,'Medical Examinations'!$A:$J,COLUMN('Medical Examinations'!C1145),FALSE)</f>
        <v>10.56</v>
      </c>
      <c r="E1146" t="str">
        <f>VLOOKUP($A1146,'Medical Examinations'!$A:$J,COLUMN('Medical Examinations'!D1145),FALSE)</f>
        <v>No</v>
      </c>
      <c r="F1146" t="str">
        <f>VLOOKUP($A1146,'Medical Examinations'!$A:$J,COLUMN('Medical Examinations'!E1145),FALSE)</f>
        <v>No</v>
      </c>
      <c r="G1146" t="str">
        <f>VLOOKUP($A1146,'Medical Examinations'!$A:$J,COLUMN('Medical Examinations'!F1145),FALSE)</f>
        <v>No</v>
      </c>
      <c r="H1146">
        <f>VLOOKUP($A1146,'Medical Examinations'!$A:$J,COLUMN('Medical Examinations'!G1145),FALSE)</f>
        <v>0</v>
      </c>
      <c r="I1146" t="str">
        <f>VLOOKUP($A1146,'Medical Examinations'!$A:$J,COLUMN('Medical Examinations'!H1145),FALSE)</f>
        <v>No</v>
      </c>
      <c r="J1146" t="str">
        <f>VLOOKUP($A1146,'Medical Examinations'!$A:$J,COLUMN('Medical Examinations'!I1145),FALSE)</f>
        <v>Healthy Weight</v>
      </c>
      <c r="K1146" t="str">
        <f>VLOOKUP($A1146,'Medical Examinations'!$A:$J,COLUMN('Medical Examinations'!J1145),FALSE)</f>
        <v>Diabetes</v>
      </c>
      <c r="L1146" s="30">
        <f>VLOOKUP($A1146,'Hospitalisation Details'!$A:$K,COLUMN('Hospitalisation Details'!J1145),FALSE)</f>
        <v>26229</v>
      </c>
      <c r="M1146" s="23">
        <f>VLOOKUP($A1146,'Hospitalisation Details'!$A:$K,COLUMN('Hospitalisation Details'!F1145),FALSE)</f>
        <v>9855.1299999999992</v>
      </c>
      <c r="N1146" t="str">
        <f>VLOOKUP($A1146,'Hospitalisation Details'!$A:$K,COLUMN('Hospitalisation Details'!G1145),FALSE)</f>
        <v>Tier - 2</v>
      </c>
      <c r="O1146" t="str">
        <f>VLOOKUP($A1146,'Hospitalisation Details'!$A:$K,COLUMN('Hospitalisation Details'!H1145),FALSE)</f>
        <v>Tier - 3</v>
      </c>
      <c r="P1146" t="str">
        <f>VLOOKUP($A1146,'Hospitalisation Details'!$A:$K,COLUMN('Hospitalisation Details'!I1145),FALSE)</f>
        <v>R1013</v>
      </c>
      <c r="Q1146">
        <f>VLOOKUP($A1146,'Hospitalisation Details'!$A:$K,COLUMN('Hospitalisation Details'!K1145),FALSE)</f>
        <v>51</v>
      </c>
    </row>
    <row r="1147" spans="1:17" ht="15.75" x14ac:dyDescent="0.25">
      <c r="A1147" s="6" t="s">
        <v>1187</v>
      </c>
      <c r="B1147" t="str">
        <f>VLOOKUP(A1147,'Customer Names'!A:E,COLUMN('Customer Names'!D1146),FALSE)</f>
        <v>Mr. Toshiyuki</v>
      </c>
      <c r="C1147">
        <f>VLOOKUP($A1147,'Medical Examinations'!$A:$J,COLUMN('Medical Examinations'!B1146),FALSE)</f>
        <v>31.6</v>
      </c>
      <c r="D1147">
        <f>VLOOKUP($A1147,'Medical Examinations'!$A:$J,COLUMN('Medical Examinations'!C1146),FALSE)</f>
        <v>6.79</v>
      </c>
      <c r="E1147" t="str">
        <f>VLOOKUP($A1147,'Medical Examinations'!$A:$J,COLUMN('Medical Examinations'!D1146),FALSE)</f>
        <v>No</v>
      </c>
      <c r="F1147" t="str">
        <f>VLOOKUP($A1147,'Medical Examinations'!$A:$J,COLUMN('Medical Examinations'!E1146),FALSE)</f>
        <v>No</v>
      </c>
      <c r="G1147" t="str">
        <f>VLOOKUP($A1147,'Medical Examinations'!$A:$J,COLUMN('Medical Examinations'!F1146),FALSE)</f>
        <v>No</v>
      </c>
      <c r="H1147">
        <f>VLOOKUP($A1147,'Medical Examinations'!$A:$J,COLUMN('Medical Examinations'!G1146),FALSE)</f>
        <v>0</v>
      </c>
      <c r="I1147" t="str">
        <f>VLOOKUP($A1147,'Medical Examinations'!$A:$J,COLUMN('Medical Examinations'!H1146),FALSE)</f>
        <v>No</v>
      </c>
      <c r="J1147" t="str">
        <f>VLOOKUP($A1147,'Medical Examinations'!$A:$J,COLUMN('Medical Examinations'!I1146),FALSE)</f>
        <v>Obesity</v>
      </c>
      <c r="K1147" t="str">
        <f>VLOOKUP($A1147,'Medical Examinations'!$A:$J,COLUMN('Medical Examinations'!J1146),FALSE)</f>
        <v>Diabetes</v>
      </c>
      <c r="L1147" s="30">
        <f>VLOOKUP($A1147,'Hospitalisation Details'!$A:$K,COLUMN('Hospitalisation Details'!J1146),FALSE)</f>
        <v>25146</v>
      </c>
      <c r="M1147" s="23">
        <f>VLOOKUP($A1147,'Hospitalisation Details'!$A:$K,COLUMN('Hospitalisation Details'!F1146),FALSE)</f>
        <v>9850.43</v>
      </c>
      <c r="N1147" t="str">
        <f>VLOOKUP($A1147,'Hospitalisation Details'!$A:$K,COLUMN('Hospitalisation Details'!G1146),FALSE)</f>
        <v>Tier - 3</v>
      </c>
      <c r="O1147" t="str">
        <f>VLOOKUP($A1147,'Hospitalisation Details'!$A:$K,COLUMN('Hospitalisation Details'!H1146),FALSE)</f>
        <v>Tier - 3</v>
      </c>
      <c r="P1147" t="str">
        <f>VLOOKUP($A1147,'Hospitalisation Details'!$A:$K,COLUMN('Hospitalisation Details'!I1146),FALSE)</f>
        <v>R1011</v>
      </c>
      <c r="Q1147">
        <f>VLOOKUP($A1147,'Hospitalisation Details'!$A:$K,COLUMN('Hospitalisation Details'!K1146),FALSE)</f>
        <v>54</v>
      </c>
    </row>
    <row r="1148" spans="1:17" ht="15.75" x14ac:dyDescent="0.25">
      <c r="A1148" s="6" t="s">
        <v>1188</v>
      </c>
      <c r="B1148" t="str">
        <f>VLOOKUP(A1148,'Customer Names'!A:E,COLUMN('Customer Names'!D1147),FALSE)</f>
        <v>Mr. Tom</v>
      </c>
      <c r="C1148">
        <f>VLOOKUP($A1148,'Medical Examinations'!$A:$J,COLUMN('Medical Examinations'!B1147),FALSE)</f>
        <v>42.93</v>
      </c>
      <c r="D1148">
        <f>VLOOKUP($A1148,'Medical Examinations'!$A:$J,COLUMN('Medical Examinations'!C1147),FALSE)</f>
        <v>4.8</v>
      </c>
      <c r="E1148" t="str">
        <f>VLOOKUP($A1148,'Medical Examinations'!$A:$J,COLUMN('Medical Examinations'!D1147),FALSE)</f>
        <v>No</v>
      </c>
      <c r="F1148" t="str">
        <f>VLOOKUP($A1148,'Medical Examinations'!$A:$J,COLUMN('Medical Examinations'!E1147),FALSE)</f>
        <v>No</v>
      </c>
      <c r="G1148" t="str">
        <f>VLOOKUP($A1148,'Medical Examinations'!$A:$J,COLUMN('Medical Examinations'!F1147),FALSE)</f>
        <v>No</v>
      </c>
      <c r="H1148">
        <f>VLOOKUP($A1148,'Medical Examinations'!$A:$J,COLUMN('Medical Examinations'!G1147),FALSE)</f>
        <v>1</v>
      </c>
      <c r="I1148" t="str">
        <f>VLOOKUP($A1148,'Medical Examinations'!$A:$J,COLUMN('Medical Examinations'!H1147),FALSE)</f>
        <v>No</v>
      </c>
      <c r="J1148" t="str">
        <f>VLOOKUP($A1148,'Medical Examinations'!$A:$J,COLUMN('Medical Examinations'!I1147),FALSE)</f>
        <v>Obesity</v>
      </c>
      <c r="K1148" t="str">
        <f>VLOOKUP($A1148,'Medical Examinations'!$A:$J,COLUMN('Medical Examinations'!J1147),FALSE)</f>
        <v>Normal</v>
      </c>
      <c r="L1148" s="30">
        <f>VLOOKUP($A1148,'Hospitalisation Details'!$A:$K,COLUMN('Hospitalisation Details'!J1147),FALSE)</f>
        <v>33829</v>
      </c>
      <c r="M1148" s="23">
        <f>VLOOKUP($A1148,'Hospitalisation Details'!$A:$K,COLUMN('Hospitalisation Details'!F1147),FALSE)</f>
        <v>9844.4500000000007</v>
      </c>
      <c r="N1148" t="str">
        <f>VLOOKUP($A1148,'Hospitalisation Details'!$A:$K,COLUMN('Hospitalisation Details'!G1147),FALSE)</f>
        <v>Tier - 2</v>
      </c>
      <c r="O1148" t="str">
        <f>VLOOKUP($A1148,'Hospitalisation Details'!$A:$K,COLUMN('Hospitalisation Details'!H1147),FALSE)</f>
        <v>Tier - 1</v>
      </c>
      <c r="P1148" t="str">
        <f>VLOOKUP($A1148,'Hospitalisation Details'!$A:$K,COLUMN('Hospitalisation Details'!I1147),FALSE)</f>
        <v>R1012</v>
      </c>
      <c r="Q1148">
        <f>VLOOKUP($A1148,'Hospitalisation Details'!$A:$K,COLUMN('Hospitalisation Details'!K1147),FALSE)</f>
        <v>30</v>
      </c>
    </row>
    <row r="1149" spans="1:17" ht="15.75" x14ac:dyDescent="0.25">
      <c r="A1149" s="6" t="s">
        <v>1189</v>
      </c>
      <c r="B1149" t="str">
        <f>VLOOKUP(A1149,'Customer Names'!A:E,COLUMN('Customer Names'!D1148),FALSE)</f>
        <v>Mr. Brian</v>
      </c>
      <c r="C1149">
        <f>VLOOKUP($A1149,'Medical Examinations'!$A:$J,COLUMN('Medical Examinations'!B1148),FALSE)</f>
        <v>26.72</v>
      </c>
      <c r="D1149">
        <f>VLOOKUP($A1149,'Medical Examinations'!$A:$J,COLUMN('Medical Examinations'!C1148),FALSE)</f>
        <v>5.75</v>
      </c>
      <c r="E1149" t="str">
        <f>VLOOKUP($A1149,'Medical Examinations'!$A:$J,COLUMN('Medical Examinations'!D1148),FALSE)</f>
        <v>No</v>
      </c>
      <c r="F1149" t="str">
        <f>VLOOKUP($A1149,'Medical Examinations'!$A:$J,COLUMN('Medical Examinations'!E1148),FALSE)</f>
        <v>No</v>
      </c>
      <c r="G1149" t="str">
        <f>VLOOKUP($A1149,'Medical Examinations'!$A:$J,COLUMN('Medical Examinations'!F1148),FALSE)</f>
        <v>No</v>
      </c>
      <c r="H1149">
        <f>VLOOKUP($A1149,'Medical Examinations'!$A:$J,COLUMN('Medical Examinations'!G1148),FALSE)</f>
        <v>2</v>
      </c>
      <c r="I1149" t="str">
        <f>VLOOKUP($A1149,'Medical Examinations'!$A:$J,COLUMN('Medical Examinations'!H1148),FALSE)</f>
        <v>No</v>
      </c>
      <c r="J1149" t="str">
        <f>VLOOKUP($A1149,'Medical Examinations'!$A:$J,COLUMN('Medical Examinations'!I1148),FALSE)</f>
        <v>Overweight</v>
      </c>
      <c r="K1149" t="str">
        <f>VLOOKUP($A1149,'Medical Examinations'!$A:$J,COLUMN('Medical Examinations'!J1148),FALSE)</f>
        <v>Prediabetes</v>
      </c>
      <c r="L1149" s="30">
        <f>VLOOKUP($A1149,'Hospitalisation Details'!$A:$K,COLUMN('Hospitalisation Details'!J1148),FALSE)</f>
        <v>26568</v>
      </c>
      <c r="M1149" s="23">
        <f>VLOOKUP($A1149,'Hospitalisation Details'!$A:$K,COLUMN('Hospitalisation Details'!F1148),FALSE)</f>
        <v>9836.2099999999991</v>
      </c>
      <c r="N1149" t="str">
        <f>VLOOKUP($A1149,'Hospitalisation Details'!$A:$K,COLUMN('Hospitalisation Details'!G1148),FALSE)</f>
        <v>Tier - 2</v>
      </c>
      <c r="O1149" t="str">
        <f>VLOOKUP($A1149,'Hospitalisation Details'!$A:$K,COLUMN('Hospitalisation Details'!H1148),FALSE)</f>
        <v>Tier - 3</v>
      </c>
      <c r="P1149" t="str">
        <f>VLOOKUP($A1149,'Hospitalisation Details'!$A:$K,COLUMN('Hospitalisation Details'!I1148),FALSE)</f>
        <v>R1021</v>
      </c>
      <c r="Q1149">
        <f>VLOOKUP($A1149,'Hospitalisation Details'!$A:$K,COLUMN('Hospitalisation Details'!K1148),FALSE)</f>
        <v>50</v>
      </c>
    </row>
    <row r="1150" spans="1:17" ht="15.75" x14ac:dyDescent="0.25">
      <c r="A1150" s="6" t="s">
        <v>1190</v>
      </c>
      <c r="B1150" t="str">
        <f>VLOOKUP(A1150,'Customer Names'!A:E,COLUMN('Customer Names'!D1149),FALSE)</f>
        <v>Mr. Matthew</v>
      </c>
      <c r="C1150">
        <f>VLOOKUP($A1150,'Medical Examinations'!$A:$J,COLUMN('Medical Examinations'!B1149),FALSE)</f>
        <v>26.67</v>
      </c>
      <c r="D1150">
        <f>VLOOKUP($A1150,'Medical Examinations'!$A:$J,COLUMN('Medical Examinations'!C1149),FALSE)</f>
        <v>5.81</v>
      </c>
      <c r="E1150" t="str">
        <f>VLOOKUP($A1150,'Medical Examinations'!$A:$J,COLUMN('Medical Examinations'!D1149),FALSE)</f>
        <v>No</v>
      </c>
      <c r="F1150" t="str">
        <f>VLOOKUP($A1150,'Medical Examinations'!$A:$J,COLUMN('Medical Examinations'!E1149),FALSE)</f>
        <v>No</v>
      </c>
      <c r="G1150" t="str">
        <f>VLOOKUP($A1150,'Medical Examinations'!$A:$J,COLUMN('Medical Examinations'!F1149),FALSE)</f>
        <v>No</v>
      </c>
      <c r="H1150">
        <f>VLOOKUP($A1150,'Medical Examinations'!$A:$J,COLUMN('Medical Examinations'!G1149),FALSE)</f>
        <v>2</v>
      </c>
      <c r="I1150" t="str">
        <f>VLOOKUP($A1150,'Medical Examinations'!$A:$J,COLUMN('Medical Examinations'!H1149),FALSE)</f>
        <v>No</v>
      </c>
      <c r="J1150" t="str">
        <f>VLOOKUP($A1150,'Medical Examinations'!$A:$J,COLUMN('Medical Examinations'!I1149),FALSE)</f>
        <v>Overweight</v>
      </c>
      <c r="K1150" t="str">
        <f>VLOOKUP($A1150,'Medical Examinations'!$A:$J,COLUMN('Medical Examinations'!J1149),FALSE)</f>
        <v>Prediabetes</v>
      </c>
      <c r="L1150" s="30">
        <f>VLOOKUP($A1150,'Hospitalisation Details'!$A:$K,COLUMN('Hospitalisation Details'!J1149),FALSE)</f>
        <v>26478</v>
      </c>
      <c r="M1150" s="23">
        <f>VLOOKUP($A1150,'Hospitalisation Details'!$A:$K,COLUMN('Hospitalisation Details'!F1149),FALSE)</f>
        <v>9819.25</v>
      </c>
      <c r="N1150" t="str">
        <f>VLOOKUP($A1150,'Hospitalisation Details'!$A:$K,COLUMN('Hospitalisation Details'!G1149),FALSE)</f>
        <v>Tier - 2</v>
      </c>
      <c r="O1150" t="str">
        <f>VLOOKUP($A1150,'Hospitalisation Details'!$A:$K,COLUMN('Hospitalisation Details'!H1149),FALSE)</f>
        <v>Tier - 2</v>
      </c>
      <c r="P1150" t="str">
        <f>VLOOKUP($A1150,'Hospitalisation Details'!$A:$K,COLUMN('Hospitalisation Details'!I1149),FALSE)</f>
        <v>R1021</v>
      </c>
      <c r="Q1150">
        <f>VLOOKUP($A1150,'Hospitalisation Details'!$A:$K,COLUMN('Hospitalisation Details'!K1149),FALSE)</f>
        <v>50</v>
      </c>
    </row>
    <row r="1151" spans="1:17" ht="15.75" x14ac:dyDescent="0.25">
      <c r="A1151" s="6" t="s">
        <v>1191</v>
      </c>
      <c r="B1151" t="str">
        <f>VLOOKUP(A1151,'Customer Names'!A:E,COLUMN('Customer Names'!D1150),FALSE)</f>
        <v>Ms. Julee</v>
      </c>
      <c r="C1151">
        <f>VLOOKUP($A1151,'Medical Examinations'!$A:$J,COLUMN('Medical Examinations'!B1150),FALSE)</f>
        <v>42.68</v>
      </c>
      <c r="D1151">
        <f>VLOOKUP($A1151,'Medical Examinations'!$A:$J,COLUMN('Medical Examinations'!C1150),FALSE)</f>
        <v>9.2799999999999994</v>
      </c>
      <c r="E1151" t="str">
        <f>VLOOKUP($A1151,'Medical Examinations'!$A:$J,COLUMN('Medical Examinations'!D1150),FALSE)</f>
        <v>No</v>
      </c>
      <c r="F1151" t="str">
        <f>VLOOKUP($A1151,'Medical Examinations'!$A:$J,COLUMN('Medical Examinations'!E1150),FALSE)</f>
        <v>No</v>
      </c>
      <c r="G1151" t="str">
        <f>VLOOKUP($A1151,'Medical Examinations'!$A:$J,COLUMN('Medical Examinations'!F1150),FALSE)</f>
        <v>No</v>
      </c>
      <c r="H1151">
        <f>VLOOKUP($A1151,'Medical Examinations'!$A:$J,COLUMN('Medical Examinations'!G1150),FALSE)</f>
        <v>2</v>
      </c>
      <c r="I1151" t="str">
        <f>VLOOKUP($A1151,'Medical Examinations'!$A:$J,COLUMN('Medical Examinations'!H1150),FALSE)</f>
        <v>No</v>
      </c>
      <c r="J1151" t="str">
        <f>VLOOKUP($A1151,'Medical Examinations'!$A:$J,COLUMN('Medical Examinations'!I1150),FALSE)</f>
        <v>Obesity</v>
      </c>
      <c r="K1151" t="str">
        <f>VLOOKUP($A1151,'Medical Examinations'!$A:$J,COLUMN('Medical Examinations'!J1150),FALSE)</f>
        <v>Diabetes</v>
      </c>
      <c r="L1151" s="30">
        <f>VLOOKUP($A1151,'Hospitalisation Details'!$A:$K,COLUMN('Hospitalisation Details'!J1150),FALSE)</f>
        <v>26924</v>
      </c>
      <c r="M1151" s="23">
        <f>VLOOKUP($A1151,'Hospitalisation Details'!$A:$K,COLUMN('Hospitalisation Details'!F1150),FALSE)</f>
        <v>9800.89</v>
      </c>
      <c r="N1151" t="str">
        <f>VLOOKUP($A1151,'Hospitalisation Details'!$A:$K,COLUMN('Hospitalisation Details'!G1150),FALSE)</f>
        <v>Tier - 2</v>
      </c>
      <c r="O1151" t="str">
        <f>VLOOKUP($A1151,'Hospitalisation Details'!$A:$K,COLUMN('Hospitalisation Details'!H1150),FALSE)</f>
        <v>Tier - 1</v>
      </c>
      <c r="P1151" t="str">
        <f>VLOOKUP($A1151,'Hospitalisation Details'!$A:$K,COLUMN('Hospitalisation Details'!I1150),FALSE)</f>
        <v>R1013</v>
      </c>
      <c r="Q1151">
        <f>VLOOKUP($A1151,'Hospitalisation Details'!$A:$K,COLUMN('Hospitalisation Details'!K1150),FALSE)</f>
        <v>49</v>
      </c>
    </row>
    <row r="1152" spans="1:17" ht="15.75" x14ac:dyDescent="0.25">
      <c r="A1152" s="6" t="s">
        <v>1192</v>
      </c>
      <c r="B1152" t="str">
        <f>VLOOKUP(A1152,'Customer Names'!A:E,COLUMN('Customer Names'!D1151),FALSE)</f>
        <v>Mr. Christopher</v>
      </c>
      <c r="C1152">
        <f>VLOOKUP($A1152,'Medical Examinations'!$A:$J,COLUMN('Medical Examinations'!B1151),FALSE)</f>
        <v>24.31</v>
      </c>
      <c r="D1152">
        <f>VLOOKUP($A1152,'Medical Examinations'!$A:$J,COLUMN('Medical Examinations'!C1151),FALSE)</f>
        <v>6.37</v>
      </c>
      <c r="E1152" t="str">
        <f>VLOOKUP($A1152,'Medical Examinations'!$A:$J,COLUMN('Medical Examinations'!D1151),FALSE)</f>
        <v>No</v>
      </c>
      <c r="F1152" t="str">
        <f>VLOOKUP($A1152,'Medical Examinations'!$A:$J,COLUMN('Medical Examinations'!E1151),FALSE)</f>
        <v>No</v>
      </c>
      <c r="G1152" t="str">
        <f>VLOOKUP($A1152,'Medical Examinations'!$A:$J,COLUMN('Medical Examinations'!F1151),FALSE)</f>
        <v>No</v>
      </c>
      <c r="H1152">
        <f>VLOOKUP($A1152,'Medical Examinations'!$A:$J,COLUMN('Medical Examinations'!G1151),FALSE)</f>
        <v>0</v>
      </c>
      <c r="I1152" t="str">
        <f>VLOOKUP($A1152,'Medical Examinations'!$A:$J,COLUMN('Medical Examinations'!H1151),FALSE)</f>
        <v>No</v>
      </c>
      <c r="J1152" t="str">
        <f>VLOOKUP($A1152,'Medical Examinations'!$A:$J,COLUMN('Medical Examinations'!I1151),FALSE)</f>
        <v>Healthy Weight</v>
      </c>
      <c r="K1152" t="str">
        <f>VLOOKUP($A1152,'Medical Examinations'!$A:$J,COLUMN('Medical Examinations'!J1151),FALSE)</f>
        <v>Prediabetes</v>
      </c>
      <c r="L1152" s="30">
        <f>VLOOKUP($A1152,'Hospitalisation Details'!$A:$K,COLUMN('Hospitalisation Details'!J1151),FALSE)</f>
        <v>28283</v>
      </c>
      <c r="M1152" s="23">
        <f>VLOOKUP($A1152,'Hospitalisation Details'!$A:$K,COLUMN('Hospitalisation Details'!F1151),FALSE)</f>
        <v>9788.8700000000008</v>
      </c>
      <c r="N1152" t="str">
        <f>VLOOKUP($A1152,'Hospitalisation Details'!$A:$K,COLUMN('Hospitalisation Details'!G1151),FALSE)</f>
        <v>Tier - 3</v>
      </c>
      <c r="O1152" t="str">
        <f>VLOOKUP($A1152,'Hospitalisation Details'!$A:$K,COLUMN('Hospitalisation Details'!H1151),FALSE)</f>
        <v>Tier - 2</v>
      </c>
      <c r="P1152" t="str">
        <f>VLOOKUP($A1152,'Hospitalisation Details'!$A:$K,COLUMN('Hospitalisation Details'!I1151),FALSE)</f>
        <v>R1013</v>
      </c>
      <c r="Q1152">
        <f>VLOOKUP($A1152,'Hospitalisation Details'!$A:$K,COLUMN('Hospitalisation Details'!K1151),FALSE)</f>
        <v>46</v>
      </c>
    </row>
    <row r="1153" spans="1:17" ht="15.75" x14ac:dyDescent="0.25">
      <c r="A1153" s="6" t="s">
        <v>1193</v>
      </c>
      <c r="B1153" t="str">
        <f>VLOOKUP(A1153,'Customer Names'!A:E,COLUMN('Customer Names'!D1152),FALSE)</f>
        <v>Mr. Ciaran</v>
      </c>
      <c r="C1153">
        <f>VLOOKUP($A1153,'Medical Examinations'!$A:$J,COLUMN('Medical Examinations'!B1152),FALSE)</f>
        <v>44.75</v>
      </c>
      <c r="D1153">
        <f>VLOOKUP($A1153,'Medical Examinations'!$A:$J,COLUMN('Medical Examinations'!C1152),FALSE)</f>
        <v>5.09</v>
      </c>
      <c r="E1153" t="str">
        <f>VLOOKUP($A1153,'Medical Examinations'!$A:$J,COLUMN('Medical Examinations'!D1152),FALSE)</f>
        <v>Yes</v>
      </c>
      <c r="F1153" t="str">
        <f>VLOOKUP($A1153,'Medical Examinations'!$A:$J,COLUMN('Medical Examinations'!E1152),FALSE)</f>
        <v>No</v>
      </c>
      <c r="G1153" t="str">
        <f>VLOOKUP($A1153,'Medical Examinations'!$A:$J,COLUMN('Medical Examinations'!F1152),FALSE)</f>
        <v>No</v>
      </c>
      <c r="H1153">
        <f>VLOOKUP($A1153,'Medical Examinations'!$A:$J,COLUMN('Medical Examinations'!G1152),FALSE)</f>
        <v>0</v>
      </c>
      <c r="I1153" t="str">
        <f>VLOOKUP($A1153,'Medical Examinations'!$A:$J,COLUMN('Medical Examinations'!H1152),FALSE)</f>
        <v>No</v>
      </c>
      <c r="J1153" t="str">
        <f>VLOOKUP($A1153,'Medical Examinations'!$A:$J,COLUMN('Medical Examinations'!I1152),FALSE)</f>
        <v>Obesity</v>
      </c>
      <c r="K1153" t="str">
        <f>VLOOKUP($A1153,'Medical Examinations'!$A:$J,COLUMN('Medical Examinations'!J1152),FALSE)</f>
        <v>Normal</v>
      </c>
      <c r="L1153" s="30">
        <f>VLOOKUP($A1153,'Hospitalisation Details'!$A:$K,COLUMN('Hospitalisation Details'!J1152),FALSE)</f>
        <v>35285</v>
      </c>
      <c r="M1153" s="23">
        <f>VLOOKUP($A1153,'Hospitalisation Details'!$A:$K,COLUMN('Hospitalisation Details'!F1152),FALSE)</f>
        <v>9787.32</v>
      </c>
      <c r="N1153" t="str">
        <f>VLOOKUP($A1153,'Hospitalisation Details'!$A:$K,COLUMN('Hospitalisation Details'!G1152),FALSE)</f>
        <v>Tier - 2</v>
      </c>
      <c r="O1153" t="str">
        <f>VLOOKUP($A1153,'Hospitalisation Details'!$A:$K,COLUMN('Hospitalisation Details'!H1152),FALSE)</f>
        <v>Tier - 3</v>
      </c>
      <c r="P1153" t="str">
        <f>VLOOKUP($A1153,'Hospitalisation Details'!$A:$K,COLUMN('Hospitalisation Details'!I1152),FALSE)</f>
        <v>R1023</v>
      </c>
      <c r="Q1153">
        <f>VLOOKUP($A1153,'Hospitalisation Details'!$A:$K,COLUMN('Hospitalisation Details'!K1152),FALSE)</f>
        <v>26</v>
      </c>
    </row>
    <row r="1154" spans="1:17" ht="15.75" x14ac:dyDescent="0.25">
      <c r="A1154" s="6" t="s">
        <v>1194</v>
      </c>
      <c r="B1154" t="str">
        <f>VLOOKUP(A1154,'Customer Names'!A:E,COLUMN('Customer Names'!D1153),FALSE)</f>
        <v>Ms. Kara</v>
      </c>
      <c r="C1154">
        <f>VLOOKUP($A1154,'Medical Examinations'!$A:$J,COLUMN('Medical Examinations'!B1153),FALSE)</f>
        <v>30.78</v>
      </c>
      <c r="D1154">
        <f>VLOOKUP($A1154,'Medical Examinations'!$A:$J,COLUMN('Medical Examinations'!C1153),FALSE)</f>
        <v>7.94</v>
      </c>
      <c r="E1154" t="str">
        <f>VLOOKUP($A1154,'Medical Examinations'!$A:$J,COLUMN('Medical Examinations'!D1153),FALSE)</f>
        <v>No</v>
      </c>
      <c r="F1154" t="str">
        <f>VLOOKUP($A1154,'Medical Examinations'!$A:$J,COLUMN('Medical Examinations'!E1153),FALSE)</f>
        <v>No</v>
      </c>
      <c r="G1154" t="str">
        <f>VLOOKUP($A1154,'Medical Examinations'!$A:$J,COLUMN('Medical Examinations'!F1153),FALSE)</f>
        <v>No</v>
      </c>
      <c r="H1154">
        <f>VLOOKUP($A1154,'Medical Examinations'!$A:$J,COLUMN('Medical Examinations'!G1153),FALSE)</f>
        <v>2</v>
      </c>
      <c r="I1154" t="str">
        <f>VLOOKUP($A1154,'Medical Examinations'!$A:$J,COLUMN('Medical Examinations'!H1153),FALSE)</f>
        <v>No</v>
      </c>
      <c r="J1154" t="str">
        <f>VLOOKUP($A1154,'Medical Examinations'!$A:$J,COLUMN('Medical Examinations'!I1153),FALSE)</f>
        <v>Obesity</v>
      </c>
      <c r="K1154" t="str">
        <f>VLOOKUP($A1154,'Medical Examinations'!$A:$J,COLUMN('Medical Examinations'!J1153),FALSE)</f>
        <v>Diabetes</v>
      </c>
      <c r="L1154" s="30">
        <f>VLOOKUP($A1154,'Hospitalisation Details'!$A:$K,COLUMN('Hospitalisation Details'!J1153),FALSE)</f>
        <v>26852</v>
      </c>
      <c r="M1154" s="23">
        <f>VLOOKUP($A1154,'Hospitalisation Details'!$A:$K,COLUMN('Hospitalisation Details'!F1153),FALSE)</f>
        <v>9778.35</v>
      </c>
      <c r="N1154" t="str">
        <f>VLOOKUP($A1154,'Hospitalisation Details'!$A:$K,COLUMN('Hospitalisation Details'!G1153),FALSE)</f>
        <v>Tier - 2</v>
      </c>
      <c r="O1154" t="str">
        <f>VLOOKUP($A1154,'Hospitalisation Details'!$A:$K,COLUMN('Hospitalisation Details'!H1153),FALSE)</f>
        <v>Tier - 2</v>
      </c>
      <c r="P1154" t="str">
        <f>VLOOKUP($A1154,'Hospitalisation Details'!$A:$K,COLUMN('Hospitalisation Details'!I1153),FALSE)</f>
        <v>R1024</v>
      </c>
      <c r="Q1154">
        <f>VLOOKUP($A1154,'Hospitalisation Details'!$A:$K,COLUMN('Hospitalisation Details'!K1153),FALSE)</f>
        <v>49</v>
      </c>
    </row>
    <row r="1155" spans="1:17" ht="15.75" x14ac:dyDescent="0.25">
      <c r="A1155" s="6" t="s">
        <v>1195</v>
      </c>
      <c r="B1155" t="str">
        <f>VLOOKUP(A1155,'Customer Names'!A:E,COLUMN('Customer Names'!D1154),FALSE)</f>
        <v>Ms. Makie</v>
      </c>
      <c r="C1155">
        <f>VLOOKUP($A1155,'Medical Examinations'!$A:$J,COLUMN('Medical Examinations'!B1154),FALSE)</f>
        <v>21.86</v>
      </c>
      <c r="D1155">
        <f>VLOOKUP($A1155,'Medical Examinations'!$A:$J,COLUMN('Medical Examinations'!C1154),FALSE)</f>
        <v>10.95</v>
      </c>
      <c r="E1155" t="str">
        <f>VLOOKUP($A1155,'Medical Examinations'!$A:$J,COLUMN('Medical Examinations'!D1154),FALSE)</f>
        <v>No</v>
      </c>
      <c r="F1155" t="str">
        <f>VLOOKUP($A1155,'Medical Examinations'!$A:$J,COLUMN('Medical Examinations'!E1154),FALSE)</f>
        <v>No</v>
      </c>
      <c r="G1155" t="str">
        <f>VLOOKUP($A1155,'Medical Examinations'!$A:$J,COLUMN('Medical Examinations'!F1154),FALSE)</f>
        <v>No</v>
      </c>
      <c r="H1155">
        <f>VLOOKUP($A1155,'Medical Examinations'!$A:$J,COLUMN('Medical Examinations'!G1154),FALSE)</f>
        <v>0</v>
      </c>
      <c r="I1155" t="str">
        <f>VLOOKUP($A1155,'Medical Examinations'!$A:$J,COLUMN('Medical Examinations'!H1154),FALSE)</f>
        <v>No</v>
      </c>
      <c r="J1155" t="str">
        <f>VLOOKUP($A1155,'Medical Examinations'!$A:$J,COLUMN('Medical Examinations'!I1154),FALSE)</f>
        <v>Healthy Weight</v>
      </c>
      <c r="K1155" t="str">
        <f>VLOOKUP($A1155,'Medical Examinations'!$A:$J,COLUMN('Medical Examinations'!J1154),FALSE)</f>
        <v>Diabetes</v>
      </c>
      <c r="L1155" s="30">
        <f>VLOOKUP($A1155,'Hospitalisation Details'!$A:$K,COLUMN('Hospitalisation Details'!J1154),FALSE)</f>
        <v>23990</v>
      </c>
      <c r="M1155" s="23">
        <f>VLOOKUP($A1155,'Hospitalisation Details'!$A:$K,COLUMN('Hospitalisation Details'!F1154),FALSE)</f>
        <v>9764.08</v>
      </c>
      <c r="N1155" t="str">
        <f>VLOOKUP($A1155,'Hospitalisation Details'!$A:$K,COLUMN('Hospitalisation Details'!G1154),FALSE)</f>
        <v>Tier - 3</v>
      </c>
      <c r="O1155" t="str">
        <f>VLOOKUP($A1155,'Hospitalisation Details'!$A:$K,COLUMN('Hospitalisation Details'!H1154),FALSE)</f>
        <v>Tier - 1</v>
      </c>
      <c r="P1155" t="str">
        <f>VLOOKUP($A1155,'Hospitalisation Details'!$A:$K,COLUMN('Hospitalisation Details'!I1154),FALSE)</f>
        <v>R1012</v>
      </c>
      <c r="Q1155">
        <f>VLOOKUP($A1155,'Hospitalisation Details'!$A:$K,COLUMN('Hospitalisation Details'!K1154),FALSE)</f>
        <v>57</v>
      </c>
    </row>
    <row r="1156" spans="1:17" ht="15.75" x14ac:dyDescent="0.25">
      <c r="A1156" s="6" t="s">
        <v>1196</v>
      </c>
      <c r="B1156" t="str">
        <f>VLOOKUP(A1156,'Customer Names'!A:E,COLUMN('Customer Names'!D1155),FALSE)</f>
        <v>Ms. Emily</v>
      </c>
      <c r="C1156">
        <f>VLOOKUP($A1156,'Medical Examinations'!$A:$J,COLUMN('Medical Examinations'!B1155),FALSE)</f>
        <v>49.09</v>
      </c>
      <c r="D1156">
        <f>VLOOKUP($A1156,'Medical Examinations'!$A:$J,COLUMN('Medical Examinations'!C1155),FALSE)</f>
        <v>6.3</v>
      </c>
      <c r="E1156" t="str">
        <f>VLOOKUP($A1156,'Medical Examinations'!$A:$J,COLUMN('Medical Examinations'!D1155),FALSE)</f>
        <v>Yes</v>
      </c>
      <c r="F1156" t="str">
        <f>VLOOKUP($A1156,'Medical Examinations'!$A:$J,COLUMN('Medical Examinations'!E1155),FALSE)</f>
        <v>No</v>
      </c>
      <c r="G1156" t="str">
        <f>VLOOKUP($A1156,'Medical Examinations'!$A:$J,COLUMN('Medical Examinations'!F1155),FALSE)</f>
        <v>No</v>
      </c>
      <c r="H1156">
        <f>VLOOKUP($A1156,'Medical Examinations'!$A:$J,COLUMN('Medical Examinations'!G1155),FALSE)</f>
        <v>0</v>
      </c>
      <c r="I1156" t="str">
        <f>VLOOKUP($A1156,'Medical Examinations'!$A:$J,COLUMN('Medical Examinations'!H1155),FALSE)</f>
        <v>No</v>
      </c>
      <c r="J1156" t="str">
        <f>VLOOKUP($A1156,'Medical Examinations'!$A:$J,COLUMN('Medical Examinations'!I1155),FALSE)</f>
        <v>Obesity</v>
      </c>
      <c r="K1156" t="str">
        <f>VLOOKUP($A1156,'Medical Examinations'!$A:$J,COLUMN('Medical Examinations'!J1155),FALSE)</f>
        <v>Prediabetes</v>
      </c>
      <c r="L1156" s="30">
        <f>VLOOKUP($A1156,'Hospitalisation Details'!$A:$K,COLUMN('Hospitalisation Details'!J1155),FALSE)</f>
        <v>37086</v>
      </c>
      <c r="M1156" s="23">
        <f>VLOOKUP($A1156,'Hospitalisation Details'!$A:$K,COLUMN('Hospitalisation Details'!F1155),FALSE)</f>
        <v>9753.49</v>
      </c>
      <c r="N1156" t="str">
        <f>VLOOKUP($A1156,'Hospitalisation Details'!$A:$K,COLUMN('Hospitalisation Details'!G1155),FALSE)</f>
        <v>Tier - 2</v>
      </c>
      <c r="O1156" t="str">
        <f>VLOOKUP($A1156,'Hospitalisation Details'!$A:$K,COLUMN('Hospitalisation Details'!H1155),FALSE)</f>
        <v>Tier - 2</v>
      </c>
      <c r="P1156" t="str">
        <f>VLOOKUP($A1156,'Hospitalisation Details'!$A:$K,COLUMN('Hospitalisation Details'!I1155),FALSE)</f>
        <v>R1012</v>
      </c>
      <c r="Q1156">
        <f>VLOOKUP($A1156,'Hospitalisation Details'!$A:$K,COLUMN('Hospitalisation Details'!K1155),FALSE)</f>
        <v>21</v>
      </c>
    </row>
    <row r="1157" spans="1:17" ht="15.75" x14ac:dyDescent="0.25">
      <c r="A1157" s="6" t="s">
        <v>1197</v>
      </c>
      <c r="B1157" t="str">
        <f>VLOOKUP(A1157,'Customer Names'!A:E,COLUMN('Customer Names'!D1156),FALSE)</f>
        <v>Mr. Cary</v>
      </c>
      <c r="C1157">
        <f>VLOOKUP($A1157,'Medical Examinations'!$A:$J,COLUMN('Medical Examinations'!B1156),FALSE)</f>
        <v>47.74</v>
      </c>
      <c r="D1157">
        <f>VLOOKUP($A1157,'Medical Examinations'!$A:$J,COLUMN('Medical Examinations'!C1156),FALSE)</f>
        <v>8.0500000000000007</v>
      </c>
      <c r="E1157" t="str">
        <f>VLOOKUP($A1157,'Medical Examinations'!$A:$J,COLUMN('Medical Examinations'!D1156),FALSE)</f>
        <v>Yes</v>
      </c>
      <c r="F1157" t="str">
        <f>VLOOKUP($A1157,'Medical Examinations'!$A:$J,COLUMN('Medical Examinations'!E1156),FALSE)</f>
        <v>No</v>
      </c>
      <c r="G1157" t="str">
        <f>VLOOKUP($A1157,'Medical Examinations'!$A:$J,COLUMN('Medical Examinations'!F1156),FALSE)</f>
        <v>No</v>
      </c>
      <c r="H1157">
        <f>VLOOKUP($A1157,'Medical Examinations'!$A:$J,COLUMN('Medical Examinations'!G1156),FALSE)</f>
        <v>2</v>
      </c>
      <c r="I1157" t="str">
        <f>VLOOKUP($A1157,'Medical Examinations'!$A:$J,COLUMN('Medical Examinations'!H1156),FALSE)</f>
        <v>No</v>
      </c>
      <c r="J1157" t="str">
        <f>VLOOKUP($A1157,'Medical Examinations'!$A:$J,COLUMN('Medical Examinations'!I1156),FALSE)</f>
        <v>Obesity</v>
      </c>
      <c r="K1157" t="str">
        <f>VLOOKUP($A1157,'Medical Examinations'!$A:$J,COLUMN('Medical Examinations'!J1156),FALSE)</f>
        <v>Diabetes</v>
      </c>
      <c r="L1157" s="30">
        <f>VLOOKUP($A1157,'Hospitalisation Details'!$A:$K,COLUMN('Hospitalisation Details'!J1156),FALSE)</f>
        <v>25753</v>
      </c>
      <c r="M1157" s="23">
        <f>VLOOKUP($A1157,'Hospitalisation Details'!$A:$K,COLUMN('Hospitalisation Details'!F1156),FALSE)</f>
        <v>9748.91</v>
      </c>
      <c r="N1157" t="str">
        <f>VLOOKUP($A1157,'Hospitalisation Details'!$A:$K,COLUMN('Hospitalisation Details'!G1156),FALSE)</f>
        <v>Tier - 2</v>
      </c>
      <c r="O1157" t="str">
        <f>VLOOKUP($A1157,'Hospitalisation Details'!$A:$K,COLUMN('Hospitalisation Details'!H1156),FALSE)</f>
        <v>Tier - 1</v>
      </c>
      <c r="P1157" t="str">
        <f>VLOOKUP($A1157,'Hospitalisation Details'!$A:$K,COLUMN('Hospitalisation Details'!I1156),FALSE)</f>
        <v>R1013</v>
      </c>
      <c r="Q1157">
        <f>VLOOKUP($A1157,'Hospitalisation Details'!$A:$K,COLUMN('Hospitalisation Details'!K1156),FALSE)</f>
        <v>52</v>
      </c>
    </row>
    <row r="1158" spans="1:17" ht="15.75" x14ac:dyDescent="0.25">
      <c r="A1158" s="6" t="s">
        <v>1198</v>
      </c>
      <c r="B1158" t="str">
        <f>VLOOKUP(A1158,'Customer Names'!A:E,COLUMN('Customer Names'!D1157),FALSE)</f>
        <v>Mr. Steven</v>
      </c>
      <c r="C1158">
        <f>VLOOKUP($A1158,'Medical Examinations'!$A:$J,COLUMN('Medical Examinations'!B1157),FALSE)</f>
        <v>30.2</v>
      </c>
      <c r="D1158">
        <f>VLOOKUP($A1158,'Medical Examinations'!$A:$J,COLUMN('Medical Examinations'!C1157),FALSE)</f>
        <v>9.8800000000000008</v>
      </c>
      <c r="E1158" t="str">
        <f>VLOOKUP($A1158,'Medical Examinations'!$A:$J,COLUMN('Medical Examinations'!D1157),FALSE)</f>
        <v>Yes</v>
      </c>
      <c r="F1158" t="str">
        <f>VLOOKUP($A1158,'Medical Examinations'!$A:$J,COLUMN('Medical Examinations'!E1157),FALSE)</f>
        <v>No</v>
      </c>
      <c r="G1158" t="str">
        <f>VLOOKUP($A1158,'Medical Examinations'!$A:$J,COLUMN('Medical Examinations'!F1157),FALSE)</f>
        <v>No</v>
      </c>
      <c r="H1158">
        <f>VLOOKUP($A1158,'Medical Examinations'!$A:$J,COLUMN('Medical Examinations'!G1157),FALSE)</f>
        <v>2</v>
      </c>
      <c r="I1158" t="str">
        <f>VLOOKUP($A1158,'Medical Examinations'!$A:$J,COLUMN('Medical Examinations'!H1157),FALSE)</f>
        <v>No</v>
      </c>
      <c r="J1158" t="str">
        <f>VLOOKUP($A1158,'Medical Examinations'!$A:$J,COLUMN('Medical Examinations'!I1157),FALSE)</f>
        <v>Obesity</v>
      </c>
      <c r="K1158" t="str">
        <f>VLOOKUP($A1158,'Medical Examinations'!$A:$J,COLUMN('Medical Examinations'!J1157),FALSE)</f>
        <v>Diabetes</v>
      </c>
      <c r="L1158" s="30">
        <f>VLOOKUP($A1158,'Hospitalisation Details'!$A:$K,COLUMN('Hospitalisation Details'!J1157),FALSE)</f>
        <v>25798</v>
      </c>
      <c r="M1158" s="23">
        <f>VLOOKUP($A1158,'Hospitalisation Details'!$A:$K,COLUMN('Hospitalisation Details'!F1157),FALSE)</f>
        <v>9724.5300000000007</v>
      </c>
      <c r="N1158" t="str">
        <f>VLOOKUP($A1158,'Hospitalisation Details'!$A:$K,COLUMN('Hospitalisation Details'!G1157),FALSE)</f>
        <v>Tier - 3</v>
      </c>
      <c r="O1158" t="str">
        <f>VLOOKUP($A1158,'Hospitalisation Details'!$A:$K,COLUMN('Hospitalisation Details'!H1157),FALSE)</f>
        <v>Tier - 1</v>
      </c>
      <c r="P1158" t="str">
        <f>VLOOKUP($A1158,'Hospitalisation Details'!$A:$K,COLUMN('Hospitalisation Details'!I1157),FALSE)</f>
        <v>R1011</v>
      </c>
      <c r="Q1158">
        <f>VLOOKUP($A1158,'Hospitalisation Details'!$A:$K,COLUMN('Hospitalisation Details'!K1157),FALSE)</f>
        <v>52</v>
      </c>
    </row>
    <row r="1159" spans="1:17" ht="15.75" x14ac:dyDescent="0.25">
      <c r="A1159" s="6" t="s">
        <v>1199</v>
      </c>
      <c r="B1159" t="str">
        <f>VLOOKUP(A1159,'Customer Names'!A:E,COLUMN('Customer Names'!D1158),FALSE)</f>
        <v>Mr. Jose</v>
      </c>
      <c r="C1159">
        <f>VLOOKUP($A1159,'Medical Examinations'!$A:$J,COLUMN('Medical Examinations'!B1158),FALSE)</f>
        <v>33.25</v>
      </c>
      <c r="D1159">
        <f>VLOOKUP($A1159,'Medical Examinations'!$A:$J,COLUMN('Medical Examinations'!C1158),FALSE)</f>
        <v>7.42</v>
      </c>
      <c r="E1159" t="str">
        <f>VLOOKUP($A1159,'Medical Examinations'!$A:$J,COLUMN('Medical Examinations'!D1158),FALSE)</f>
        <v>Yes</v>
      </c>
      <c r="F1159" t="str">
        <f>VLOOKUP($A1159,'Medical Examinations'!$A:$J,COLUMN('Medical Examinations'!E1158),FALSE)</f>
        <v>No</v>
      </c>
      <c r="G1159" t="str">
        <f>VLOOKUP($A1159,'Medical Examinations'!$A:$J,COLUMN('Medical Examinations'!F1158),FALSE)</f>
        <v>No</v>
      </c>
      <c r="H1159">
        <f>VLOOKUP($A1159,'Medical Examinations'!$A:$J,COLUMN('Medical Examinations'!G1158),FALSE)</f>
        <v>2</v>
      </c>
      <c r="I1159" t="str">
        <f>VLOOKUP($A1159,'Medical Examinations'!$A:$J,COLUMN('Medical Examinations'!H1158),FALSE)</f>
        <v>No</v>
      </c>
      <c r="J1159" t="str">
        <f>VLOOKUP($A1159,'Medical Examinations'!$A:$J,COLUMN('Medical Examinations'!I1158),FALSE)</f>
        <v>Obesity</v>
      </c>
      <c r="K1159" t="str">
        <f>VLOOKUP($A1159,'Medical Examinations'!$A:$J,COLUMN('Medical Examinations'!J1158),FALSE)</f>
        <v>Diabetes</v>
      </c>
      <c r="L1159" s="30">
        <f>VLOOKUP($A1159,'Hospitalisation Details'!$A:$K,COLUMN('Hospitalisation Details'!J1158),FALSE)</f>
        <v>25823</v>
      </c>
      <c r="M1159" s="23">
        <f>VLOOKUP($A1159,'Hospitalisation Details'!$A:$K,COLUMN('Hospitalisation Details'!F1158),FALSE)</f>
        <v>9722.77</v>
      </c>
      <c r="N1159" t="str">
        <f>VLOOKUP($A1159,'Hospitalisation Details'!$A:$K,COLUMN('Hospitalisation Details'!G1158),FALSE)</f>
        <v>Tier - 3</v>
      </c>
      <c r="O1159" t="str">
        <f>VLOOKUP($A1159,'Hospitalisation Details'!$A:$K,COLUMN('Hospitalisation Details'!H1158),FALSE)</f>
        <v>Tier - 1</v>
      </c>
      <c r="P1159" t="str">
        <f>VLOOKUP($A1159,'Hospitalisation Details'!$A:$K,COLUMN('Hospitalisation Details'!I1158),FALSE)</f>
        <v>R1016</v>
      </c>
      <c r="Q1159">
        <f>VLOOKUP($A1159,'Hospitalisation Details'!$A:$K,COLUMN('Hospitalisation Details'!K1158),FALSE)</f>
        <v>52</v>
      </c>
    </row>
    <row r="1160" spans="1:17" ht="15.75" x14ac:dyDescent="0.25">
      <c r="A1160" s="6" t="s">
        <v>1200</v>
      </c>
      <c r="B1160" t="str">
        <f>VLOOKUP(A1160,'Customer Names'!A:E,COLUMN('Customer Names'!D1159),FALSE)</f>
        <v>Ms. Tatiana</v>
      </c>
      <c r="C1160">
        <f>VLOOKUP($A1160,'Medical Examinations'!$A:$J,COLUMN('Medical Examinations'!B1159),FALSE)</f>
        <v>26.6</v>
      </c>
      <c r="D1160">
        <f>VLOOKUP($A1160,'Medical Examinations'!$A:$J,COLUMN('Medical Examinations'!C1159),FALSE)</f>
        <v>8.4499999999999993</v>
      </c>
      <c r="E1160" t="str">
        <f>VLOOKUP($A1160,'Medical Examinations'!$A:$J,COLUMN('Medical Examinations'!D1159),FALSE)</f>
        <v>Yes</v>
      </c>
      <c r="F1160" t="str">
        <f>VLOOKUP($A1160,'Medical Examinations'!$A:$J,COLUMN('Medical Examinations'!E1159),FALSE)</f>
        <v>No</v>
      </c>
      <c r="G1160" t="str">
        <f>VLOOKUP($A1160,'Medical Examinations'!$A:$J,COLUMN('Medical Examinations'!F1159),FALSE)</f>
        <v>No</v>
      </c>
      <c r="H1160">
        <f>VLOOKUP($A1160,'Medical Examinations'!$A:$J,COLUMN('Medical Examinations'!G1159),FALSE)</f>
        <v>1</v>
      </c>
      <c r="I1160" t="str">
        <f>VLOOKUP($A1160,'Medical Examinations'!$A:$J,COLUMN('Medical Examinations'!H1159),FALSE)</f>
        <v>No</v>
      </c>
      <c r="J1160" t="str">
        <f>VLOOKUP($A1160,'Medical Examinations'!$A:$J,COLUMN('Medical Examinations'!I1159),FALSE)</f>
        <v>Overweight</v>
      </c>
      <c r="K1160" t="str">
        <f>VLOOKUP($A1160,'Medical Examinations'!$A:$J,COLUMN('Medical Examinations'!J1159),FALSE)</f>
        <v>Diabetes</v>
      </c>
      <c r="L1160" s="30">
        <f>VLOOKUP($A1160,'Hospitalisation Details'!$A:$K,COLUMN('Hospitalisation Details'!J1159),FALSE)</f>
        <v>27572</v>
      </c>
      <c r="M1160" s="23">
        <f>VLOOKUP($A1160,'Hospitalisation Details'!$A:$K,COLUMN('Hospitalisation Details'!F1159),FALSE)</f>
        <v>9715.84</v>
      </c>
      <c r="N1160" t="str">
        <f>VLOOKUP($A1160,'Hospitalisation Details'!$A:$K,COLUMN('Hospitalisation Details'!G1159),FALSE)</f>
        <v>Tier - 2</v>
      </c>
      <c r="O1160" t="str">
        <f>VLOOKUP($A1160,'Hospitalisation Details'!$A:$K,COLUMN('Hospitalisation Details'!H1159),FALSE)</f>
        <v>Tier - 1</v>
      </c>
      <c r="P1160" t="str">
        <f>VLOOKUP($A1160,'Hospitalisation Details'!$A:$K,COLUMN('Hospitalisation Details'!I1159),FALSE)</f>
        <v>R1024</v>
      </c>
      <c r="Q1160">
        <f>VLOOKUP($A1160,'Hospitalisation Details'!$A:$K,COLUMN('Hospitalisation Details'!K1159),FALSE)</f>
        <v>47</v>
      </c>
    </row>
    <row r="1161" spans="1:17" ht="15.75" x14ac:dyDescent="0.25">
      <c r="A1161" s="6" t="s">
        <v>1201</v>
      </c>
      <c r="B1161" t="str">
        <f>VLOOKUP(A1161,'Customer Names'!A:E,COLUMN('Customer Names'!D1160),FALSE)</f>
        <v>Mr. Dan</v>
      </c>
      <c r="C1161">
        <f>VLOOKUP($A1161,'Medical Examinations'!$A:$J,COLUMN('Medical Examinations'!B1160),FALSE)</f>
        <v>26.35</v>
      </c>
      <c r="D1161">
        <f>VLOOKUP($A1161,'Medical Examinations'!$A:$J,COLUMN('Medical Examinations'!C1160),FALSE)</f>
        <v>6.21</v>
      </c>
      <c r="E1161" t="str">
        <f>VLOOKUP($A1161,'Medical Examinations'!$A:$J,COLUMN('Medical Examinations'!D1160),FALSE)</f>
        <v>No</v>
      </c>
      <c r="F1161" t="str">
        <f>VLOOKUP($A1161,'Medical Examinations'!$A:$J,COLUMN('Medical Examinations'!E1160),FALSE)</f>
        <v>No</v>
      </c>
      <c r="G1161" t="str">
        <f>VLOOKUP($A1161,'Medical Examinations'!$A:$J,COLUMN('Medical Examinations'!F1160),FALSE)</f>
        <v>No</v>
      </c>
      <c r="H1161">
        <f>VLOOKUP($A1161,'Medical Examinations'!$A:$J,COLUMN('Medical Examinations'!G1160),FALSE)</f>
        <v>2</v>
      </c>
      <c r="I1161" t="str">
        <f>VLOOKUP($A1161,'Medical Examinations'!$A:$J,COLUMN('Medical Examinations'!H1160),FALSE)</f>
        <v>No</v>
      </c>
      <c r="J1161" t="str">
        <f>VLOOKUP($A1161,'Medical Examinations'!$A:$J,COLUMN('Medical Examinations'!I1160),FALSE)</f>
        <v>Overweight</v>
      </c>
      <c r="K1161" t="str">
        <f>VLOOKUP($A1161,'Medical Examinations'!$A:$J,COLUMN('Medical Examinations'!J1160),FALSE)</f>
        <v>Prediabetes</v>
      </c>
      <c r="L1161" s="30">
        <f>VLOOKUP($A1161,'Hospitalisation Details'!$A:$K,COLUMN('Hospitalisation Details'!J1160),FALSE)</f>
        <v>26490</v>
      </c>
      <c r="M1161" s="23">
        <f>VLOOKUP($A1161,'Hospitalisation Details'!$A:$K,COLUMN('Hospitalisation Details'!F1160),FALSE)</f>
        <v>9710.7099999999991</v>
      </c>
      <c r="N1161" t="str">
        <f>VLOOKUP($A1161,'Hospitalisation Details'!$A:$K,COLUMN('Hospitalisation Details'!G1160),FALSE)</f>
        <v>Tier - 2</v>
      </c>
      <c r="O1161" t="str">
        <f>VLOOKUP($A1161,'Hospitalisation Details'!$A:$K,COLUMN('Hospitalisation Details'!H1160),FALSE)</f>
        <v>Tier - 1</v>
      </c>
      <c r="P1161" t="str">
        <f>VLOOKUP($A1161,'Hospitalisation Details'!$A:$K,COLUMN('Hospitalisation Details'!I1160),FALSE)</f>
        <v>R1021</v>
      </c>
      <c r="Q1161">
        <f>VLOOKUP($A1161,'Hospitalisation Details'!$A:$K,COLUMN('Hospitalisation Details'!K1160),FALSE)</f>
        <v>50</v>
      </c>
    </row>
    <row r="1162" spans="1:17" ht="15.75" x14ac:dyDescent="0.25">
      <c r="A1162" s="6" t="s">
        <v>1202</v>
      </c>
      <c r="B1162" t="str">
        <f>VLOOKUP(A1162,'Customer Names'!A:E,COLUMN('Customer Names'!D1161),FALSE)</f>
        <v>Ms. Liisa</v>
      </c>
      <c r="C1162">
        <f>VLOOKUP($A1162,'Medical Examinations'!$A:$J,COLUMN('Medical Examinations'!B1161),FALSE)</f>
        <v>39.994999999999997</v>
      </c>
      <c r="D1162">
        <f>VLOOKUP($A1162,'Medical Examinations'!$A:$J,COLUMN('Medical Examinations'!C1161),FALSE)</f>
        <v>4.6500000000000004</v>
      </c>
      <c r="E1162" t="str">
        <f>VLOOKUP($A1162,'Medical Examinations'!$A:$J,COLUMN('Medical Examinations'!D1161),FALSE)</f>
        <v>No</v>
      </c>
      <c r="F1162" t="str">
        <f>VLOOKUP($A1162,'Medical Examinations'!$A:$J,COLUMN('Medical Examinations'!E1161),FALSE)</f>
        <v>No</v>
      </c>
      <c r="G1162" t="str">
        <f>VLOOKUP($A1162,'Medical Examinations'!$A:$J,COLUMN('Medical Examinations'!F1161),FALSE)</f>
        <v>No</v>
      </c>
      <c r="H1162">
        <f>VLOOKUP($A1162,'Medical Examinations'!$A:$J,COLUMN('Medical Examinations'!G1161),FALSE)</f>
        <v>0</v>
      </c>
      <c r="I1162" t="str">
        <f>VLOOKUP($A1162,'Medical Examinations'!$A:$J,COLUMN('Medical Examinations'!H1161),FALSE)</f>
        <v>No</v>
      </c>
      <c r="J1162" t="str">
        <f>VLOOKUP($A1162,'Medical Examinations'!$A:$J,COLUMN('Medical Examinations'!I1161),FALSE)</f>
        <v>Obesity</v>
      </c>
      <c r="K1162" t="str">
        <f>VLOOKUP($A1162,'Medical Examinations'!$A:$J,COLUMN('Medical Examinations'!J1161),FALSE)</f>
        <v>Normal</v>
      </c>
      <c r="L1162" s="30">
        <f>VLOOKUP($A1162,'Hospitalisation Details'!$A:$K,COLUMN('Hospitalisation Details'!J1161),FALSE)</f>
        <v>28387</v>
      </c>
      <c r="M1162" s="23">
        <f>VLOOKUP($A1162,'Hospitalisation Details'!$A:$K,COLUMN('Hospitalisation Details'!F1161),FALSE)</f>
        <v>9704.67</v>
      </c>
      <c r="N1162" t="str">
        <f>VLOOKUP($A1162,'Hospitalisation Details'!$A:$K,COLUMN('Hospitalisation Details'!G1161),FALSE)</f>
        <v>Tier - 2</v>
      </c>
      <c r="O1162" t="str">
        <f>VLOOKUP($A1162,'Hospitalisation Details'!$A:$K,COLUMN('Hospitalisation Details'!H1161),FALSE)</f>
        <v>Tier - 3</v>
      </c>
      <c r="P1162" t="str">
        <f>VLOOKUP($A1162,'Hospitalisation Details'!$A:$K,COLUMN('Hospitalisation Details'!I1161),FALSE)</f>
        <v>R1024</v>
      </c>
      <c r="Q1162">
        <f>VLOOKUP($A1162,'Hospitalisation Details'!$A:$K,COLUMN('Hospitalisation Details'!K1161),FALSE)</f>
        <v>45</v>
      </c>
    </row>
    <row r="1163" spans="1:17" ht="15.75" x14ac:dyDescent="0.25">
      <c r="A1163" s="6" t="s">
        <v>1203</v>
      </c>
      <c r="B1163" t="str">
        <f>VLOOKUP(A1163,'Customer Names'!A:E,COLUMN('Customer Names'!D1162),FALSE)</f>
        <v>Ms. Kathryn</v>
      </c>
      <c r="C1163">
        <f>VLOOKUP($A1163,'Medical Examinations'!$A:$J,COLUMN('Medical Examinations'!B1162),FALSE)</f>
        <v>22.92</v>
      </c>
      <c r="D1163">
        <f>VLOOKUP($A1163,'Medical Examinations'!$A:$J,COLUMN('Medical Examinations'!C1162),FALSE)</f>
        <v>5.87</v>
      </c>
      <c r="E1163" t="str">
        <f>VLOOKUP($A1163,'Medical Examinations'!$A:$J,COLUMN('Medical Examinations'!D1162),FALSE)</f>
        <v>Yes</v>
      </c>
      <c r="F1163" t="str">
        <f>VLOOKUP($A1163,'Medical Examinations'!$A:$J,COLUMN('Medical Examinations'!E1162),FALSE)</f>
        <v>No</v>
      </c>
      <c r="G1163" t="str">
        <f>VLOOKUP($A1163,'Medical Examinations'!$A:$J,COLUMN('Medical Examinations'!F1162),FALSE)</f>
        <v>No</v>
      </c>
      <c r="H1163">
        <f>VLOOKUP($A1163,'Medical Examinations'!$A:$J,COLUMN('Medical Examinations'!G1162),FALSE)</f>
        <v>1</v>
      </c>
      <c r="I1163" t="str">
        <f>VLOOKUP($A1163,'Medical Examinations'!$A:$J,COLUMN('Medical Examinations'!H1162),FALSE)</f>
        <v>No</v>
      </c>
      <c r="J1163" t="str">
        <f>VLOOKUP($A1163,'Medical Examinations'!$A:$J,COLUMN('Medical Examinations'!I1162),FALSE)</f>
        <v>Healthy Weight</v>
      </c>
      <c r="K1163" t="str">
        <f>VLOOKUP($A1163,'Medical Examinations'!$A:$J,COLUMN('Medical Examinations'!J1162),FALSE)</f>
        <v>Prediabetes</v>
      </c>
      <c r="L1163" s="30">
        <f>VLOOKUP($A1163,'Hospitalisation Details'!$A:$K,COLUMN('Hospitalisation Details'!J1162),FALSE)</f>
        <v>23688</v>
      </c>
      <c r="M1163" s="23">
        <f>VLOOKUP($A1163,'Hospitalisation Details'!$A:$K,COLUMN('Hospitalisation Details'!F1162),FALSE)</f>
        <v>9698.42</v>
      </c>
      <c r="N1163" t="str">
        <f>VLOOKUP($A1163,'Hospitalisation Details'!$A:$K,COLUMN('Hospitalisation Details'!G1162),FALSE)</f>
        <v>Tier - 3</v>
      </c>
      <c r="O1163" t="str">
        <f>VLOOKUP($A1163,'Hospitalisation Details'!$A:$K,COLUMN('Hospitalisation Details'!H1162),FALSE)</f>
        <v>Tier - 3</v>
      </c>
      <c r="P1163" t="str">
        <f>VLOOKUP($A1163,'Hospitalisation Details'!$A:$K,COLUMN('Hospitalisation Details'!I1162),FALSE)</f>
        <v>R1013</v>
      </c>
      <c r="Q1163">
        <f>VLOOKUP($A1163,'Hospitalisation Details'!$A:$K,COLUMN('Hospitalisation Details'!K1162),FALSE)</f>
        <v>58</v>
      </c>
    </row>
    <row r="1164" spans="1:17" ht="15.75" x14ac:dyDescent="0.25">
      <c r="A1164" s="6" t="s">
        <v>1204</v>
      </c>
      <c r="B1164" t="str">
        <f>VLOOKUP(A1164,'Customer Names'!A:E,COLUMN('Customer Names'!D1163),FALSE)</f>
        <v>Mr. Maxwell</v>
      </c>
      <c r="C1164">
        <f>VLOOKUP($A1164,'Medical Examinations'!$A:$J,COLUMN('Medical Examinations'!B1163),FALSE)</f>
        <v>24.78</v>
      </c>
      <c r="D1164">
        <f>VLOOKUP($A1164,'Medical Examinations'!$A:$J,COLUMN('Medical Examinations'!C1163),FALSE)</f>
        <v>4.24</v>
      </c>
      <c r="E1164" t="str">
        <f>VLOOKUP($A1164,'Medical Examinations'!$A:$J,COLUMN('Medical Examinations'!D1163),FALSE)</f>
        <v>Yes</v>
      </c>
      <c r="F1164" t="str">
        <f>VLOOKUP($A1164,'Medical Examinations'!$A:$J,COLUMN('Medical Examinations'!E1163),FALSE)</f>
        <v>No</v>
      </c>
      <c r="G1164" t="str">
        <f>VLOOKUP($A1164,'Medical Examinations'!$A:$J,COLUMN('Medical Examinations'!F1163),FALSE)</f>
        <v>No</v>
      </c>
      <c r="H1164">
        <f>VLOOKUP($A1164,'Medical Examinations'!$A:$J,COLUMN('Medical Examinations'!G1163),FALSE)</f>
        <v>2</v>
      </c>
      <c r="I1164" t="str">
        <f>VLOOKUP($A1164,'Medical Examinations'!$A:$J,COLUMN('Medical Examinations'!H1163),FALSE)</f>
        <v>No</v>
      </c>
      <c r="J1164" t="str">
        <f>VLOOKUP($A1164,'Medical Examinations'!$A:$J,COLUMN('Medical Examinations'!I1163),FALSE)</f>
        <v>Healthy Weight</v>
      </c>
      <c r="K1164" t="str">
        <f>VLOOKUP($A1164,'Medical Examinations'!$A:$J,COLUMN('Medical Examinations'!J1163),FALSE)</f>
        <v>Normal</v>
      </c>
      <c r="L1164" s="30">
        <f>VLOOKUP($A1164,'Hospitalisation Details'!$A:$K,COLUMN('Hospitalisation Details'!J1163),FALSE)</f>
        <v>24366</v>
      </c>
      <c r="M1164" s="23">
        <f>VLOOKUP($A1164,'Hospitalisation Details'!$A:$K,COLUMN('Hospitalisation Details'!F1163),FALSE)</f>
        <v>9684.2900000000009</v>
      </c>
      <c r="N1164" t="str">
        <f>VLOOKUP($A1164,'Hospitalisation Details'!$A:$K,COLUMN('Hospitalisation Details'!G1163),FALSE)</f>
        <v>Tier - 3</v>
      </c>
      <c r="O1164" t="str">
        <f>VLOOKUP($A1164,'Hospitalisation Details'!$A:$K,COLUMN('Hospitalisation Details'!H1163),FALSE)</f>
        <v>Tier - 2</v>
      </c>
      <c r="P1164" t="str">
        <f>VLOOKUP($A1164,'Hospitalisation Details'!$A:$K,COLUMN('Hospitalisation Details'!I1163),FALSE)</f>
        <v>R1013</v>
      </c>
      <c r="Q1164">
        <f>VLOOKUP($A1164,'Hospitalisation Details'!$A:$K,COLUMN('Hospitalisation Details'!K1163),FALSE)</f>
        <v>56</v>
      </c>
    </row>
    <row r="1165" spans="1:17" ht="15.75" x14ac:dyDescent="0.25">
      <c r="A1165" s="6" t="s">
        <v>1205</v>
      </c>
      <c r="B1165" t="str">
        <f>VLOOKUP(A1165,'Customer Names'!A:E,COLUMN('Customer Names'!D1164),FALSE)</f>
        <v>Ms. Pascale</v>
      </c>
      <c r="C1165">
        <f>VLOOKUP($A1165,'Medical Examinations'!$A:$J,COLUMN('Medical Examinations'!B1164),FALSE)</f>
        <v>34.07</v>
      </c>
      <c r="D1165">
        <f>VLOOKUP($A1165,'Medical Examinations'!$A:$J,COLUMN('Medical Examinations'!C1164),FALSE)</f>
        <v>7.81</v>
      </c>
      <c r="E1165" t="str">
        <f>VLOOKUP($A1165,'Medical Examinations'!$A:$J,COLUMN('Medical Examinations'!D1164),FALSE)</f>
        <v>Yes</v>
      </c>
      <c r="F1165" t="str">
        <f>VLOOKUP($A1165,'Medical Examinations'!$A:$J,COLUMN('Medical Examinations'!E1164),FALSE)</f>
        <v>No</v>
      </c>
      <c r="G1165" t="str">
        <f>VLOOKUP($A1165,'Medical Examinations'!$A:$J,COLUMN('Medical Examinations'!F1164),FALSE)</f>
        <v>No</v>
      </c>
      <c r="H1165">
        <f>VLOOKUP($A1165,'Medical Examinations'!$A:$J,COLUMN('Medical Examinations'!G1164),FALSE)</f>
        <v>0</v>
      </c>
      <c r="I1165" t="str">
        <f>VLOOKUP($A1165,'Medical Examinations'!$A:$J,COLUMN('Medical Examinations'!H1164),FALSE)</f>
        <v>No</v>
      </c>
      <c r="J1165" t="str">
        <f>VLOOKUP($A1165,'Medical Examinations'!$A:$J,COLUMN('Medical Examinations'!I1164),FALSE)</f>
        <v>Obesity</v>
      </c>
      <c r="K1165" t="str">
        <f>VLOOKUP($A1165,'Medical Examinations'!$A:$J,COLUMN('Medical Examinations'!J1164),FALSE)</f>
        <v>Diabetes</v>
      </c>
      <c r="L1165" s="30">
        <f>VLOOKUP($A1165,'Hospitalisation Details'!$A:$K,COLUMN('Hospitalisation Details'!J1164),FALSE)</f>
        <v>29806</v>
      </c>
      <c r="M1165" s="23">
        <f>VLOOKUP($A1165,'Hospitalisation Details'!$A:$K,COLUMN('Hospitalisation Details'!F1164),FALSE)</f>
        <v>9664.34</v>
      </c>
      <c r="N1165" t="str">
        <f>VLOOKUP($A1165,'Hospitalisation Details'!$A:$K,COLUMN('Hospitalisation Details'!G1164),FALSE)</f>
        <v>Tier - 2</v>
      </c>
      <c r="O1165" t="str">
        <f>VLOOKUP($A1165,'Hospitalisation Details'!$A:$K,COLUMN('Hospitalisation Details'!H1164),FALSE)</f>
        <v>Tier - 3</v>
      </c>
      <c r="P1165" t="str">
        <f>VLOOKUP($A1165,'Hospitalisation Details'!$A:$K,COLUMN('Hospitalisation Details'!I1164),FALSE)</f>
        <v>R1011</v>
      </c>
      <c r="Q1165">
        <f>VLOOKUP($A1165,'Hospitalisation Details'!$A:$K,COLUMN('Hospitalisation Details'!K1164),FALSE)</f>
        <v>41</v>
      </c>
    </row>
    <row r="1166" spans="1:17" ht="15.75" x14ac:dyDescent="0.25">
      <c r="A1166" s="6" t="s">
        <v>1206</v>
      </c>
      <c r="B1166" t="str">
        <f>VLOOKUP(A1166,'Customer Names'!A:E,COLUMN('Customer Names'!D1165),FALSE)</f>
        <v>Ms. Becca</v>
      </c>
      <c r="C1166">
        <f>VLOOKUP($A1166,'Medical Examinations'!$A:$J,COLUMN('Medical Examinations'!B1165),FALSE)</f>
        <v>30.14</v>
      </c>
      <c r="D1166">
        <f>VLOOKUP($A1166,'Medical Examinations'!$A:$J,COLUMN('Medical Examinations'!C1165),FALSE)</f>
        <v>9.85</v>
      </c>
      <c r="E1166" t="str">
        <f>VLOOKUP($A1166,'Medical Examinations'!$A:$J,COLUMN('Medical Examinations'!D1165),FALSE)</f>
        <v>No</v>
      </c>
      <c r="F1166" t="str">
        <f>VLOOKUP($A1166,'Medical Examinations'!$A:$J,COLUMN('Medical Examinations'!E1165),FALSE)</f>
        <v>No</v>
      </c>
      <c r="G1166" t="str">
        <f>VLOOKUP($A1166,'Medical Examinations'!$A:$J,COLUMN('Medical Examinations'!F1165),FALSE)</f>
        <v>No</v>
      </c>
      <c r="H1166">
        <f>VLOOKUP($A1166,'Medical Examinations'!$A:$J,COLUMN('Medical Examinations'!G1165),FALSE)</f>
        <v>0</v>
      </c>
      <c r="I1166" t="str">
        <f>VLOOKUP($A1166,'Medical Examinations'!$A:$J,COLUMN('Medical Examinations'!H1165),FALSE)</f>
        <v>No</v>
      </c>
      <c r="J1166" t="str">
        <f>VLOOKUP($A1166,'Medical Examinations'!$A:$J,COLUMN('Medical Examinations'!I1165),FALSE)</f>
        <v>Obesity</v>
      </c>
      <c r="K1166" t="str">
        <f>VLOOKUP($A1166,'Medical Examinations'!$A:$J,COLUMN('Medical Examinations'!J1165),FALSE)</f>
        <v>Diabetes</v>
      </c>
      <c r="L1166" s="30">
        <f>VLOOKUP($A1166,'Hospitalisation Details'!$A:$K,COLUMN('Hospitalisation Details'!J1165),FALSE)</f>
        <v>27218</v>
      </c>
      <c r="M1166" s="23">
        <f>VLOOKUP($A1166,'Hospitalisation Details'!$A:$K,COLUMN('Hospitalisation Details'!F1165),FALSE)</f>
        <v>9653.81</v>
      </c>
      <c r="N1166" t="str">
        <f>VLOOKUP($A1166,'Hospitalisation Details'!$A:$K,COLUMN('Hospitalisation Details'!G1165),FALSE)</f>
        <v>Tier - 2</v>
      </c>
      <c r="O1166" t="str">
        <f>VLOOKUP($A1166,'Hospitalisation Details'!$A:$K,COLUMN('Hospitalisation Details'!H1165),FALSE)</f>
        <v>Tier - 2</v>
      </c>
      <c r="P1166" t="str">
        <f>VLOOKUP($A1166,'Hospitalisation Details'!$A:$K,COLUMN('Hospitalisation Details'!I1165),FALSE)</f>
        <v>R1011</v>
      </c>
      <c r="Q1166">
        <f>VLOOKUP($A1166,'Hospitalisation Details'!$A:$K,COLUMN('Hospitalisation Details'!K1165),FALSE)</f>
        <v>48</v>
      </c>
    </row>
    <row r="1167" spans="1:17" ht="15.75" x14ac:dyDescent="0.25">
      <c r="A1167" s="6" t="s">
        <v>1207</v>
      </c>
      <c r="B1167" t="str">
        <f>VLOOKUP(A1167,'Customer Names'!A:E,COLUMN('Customer Names'!D1166),FALSE)</f>
        <v>Ms. Grace</v>
      </c>
      <c r="C1167">
        <f>VLOOKUP($A1167,'Medical Examinations'!$A:$J,COLUMN('Medical Examinations'!B1166),FALSE)</f>
        <v>18.05</v>
      </c>
      <c r="D1167">
        <f>VLOOKUP($A1167,'Medical Examinations'!$A:$J,COLUMN('Medical Examinations'!C1166),FALSE)</f>
        <v>6.94</v>
      </c>
      <c r="E1167" t="str">
        <f>VLOOKUP($A1167,'Medical Examinations'!$A:$J,COLUMN('Medical Examinations'!D1166),FALSE)</f>
        <v>No</v>
      </c>
      <c r="F1167" t="str">
        <f>VLOOKUP($A1167,'Medical Examinations'!$A:$J,COLUMN('Medical Examinations'!E1166),FALSE)</f>
        <v>No</v>
      </c>
      <c r="G1167" t="str">
        <f>VLOOKUP($A1167,'Medical Examinations'!$A:$J,COLUMN('Medical Examinations'!F1166),FALSE)</f>
        <v>No</v>
      </c>
      <c r="H1167">
        <f>VLOOKUP($A1167,'Medical Examinations'!$A:$J,COLUMN('Medical Examinations'!G1166),FALSE)</f>
        <v>0</v>
      </c>
      <c r="I1167" t="str">
        <f>VLOOKUP($A1167,'Medical Examinations'!$A:$J,COLUMN('Medical Examinations'!H1166),FALSE)</f>
        <v>No</v>
      </c>
      <c r="J1167" t="str">
        <f>VLOOKUP($A1167,'Medical Examinations'!$A:$J,COLUMN('Medical Examinations'!I1166),FALSE)</f>
        <v>Underweight</v>
      </c>
      <c r="K1167" t="str">
        <f>VLOOKUP($A1167,'Medical Examinations'!$A:$J,COLUMN('Medical Examinations'!J1166),FALSE)</f>
        <v>Diabetes</v>
      </c>
      <c r="L1167" s="30">
        <f>VLOOKUP($A1167,'Hospitalisation Details'!$A:$K,COLUMN('Hospitalisation Details'!J1166),FALSE)</f>
        <v>26133</v>
      </c>
      <c r="M1167" s="23">
        <f>VLOOKUP($A1167,'Hospitalisation Details'!$A:$K,COLUMN('Hospitalisation Details'!F1166),FALSE)</f>
        <v>9644.25</v>
      </c>
      <c r="N1167" t="str">
        <f>VLOOKUP($A1167,'Hospitalisation Details'!$A:$K,COLUMN('Hospitalisation Details'!G1166),FALSE)</f>
        <v>Tier - 2</v>
      </c>
      <c r="O1167" t="str">
        <f>VLOOKUP($A1167,'Hospitalisation Details'!$A:$K,COLUMN('Hospitalisation Details'!H1166),FALSE)</f>
        <v>Tier - 1</v>
      </c>
      <c r="P1167" t="str">
        <f>VLOOKUP($A1167,'Hospitalisation Details'!$A:$K,COLUMN('Hospitalisation Details'!I1166),FALSE)</f>
        <v>R1012</v>
      </c>
      <c r="Q1167">
        <f>VLOOKUP($A1167,'Hospitalisation Details'!$A:$K,COLUMN('Hospitalisation Details'!K1166),FALSE)</f>
        <v>51</v>
      </c>
    </row>
    <row r="1168" spans="1:17" ht="15.75" x14ac:dyDescent="0.25">
      <c r="A1168" s="6" t="s">
        <v>1208</v>
      </c>
      <c r="B1168" t="str">
        <f>VLOOKUP(A1168,'Customer Names'!A:E,COLUMN('Customer Names'!D1167),FALSE)</f>
        <v>Ms. Samantha</v>
      </c>
      <c r="C1168">
        <f>VLOOKUP($A1168,'Medical Examinations'!$A:$J,COLUMN('Medical Examinations'!B1167),FALSE)</f>
        <v>37.4</v>
      </c>
      <c r="D1168">
        <f>VLOOKUP($A1168,'Medical Examinations'!$A:$J,COLUMN('Medical Examinations'!C1167),FALSE)</f>
        <v>11.3</v>
      </c>
      <c r="E1168" t="str">
        <f>VLOOKUP($A1168,'Medical Examinations'!$A:$J,COLUMN('Medical Examinations'!D1167),FALSE)</f>
        <v>Yes</v>
      </c>
      <c r="F1168" t="str">
        <f>VLOOKUP($A1168,'Medical Examinations'!$A:$J,COLUMN('Medical Examinations'!E1167),FALSE)</f>
        <v>No</v>
      </c>
      <c r="G1168" t="str">
        <f>VLOOKUP($A1168,'Medical Examinations'!$A:$J,COLUMN('Medical Examinations'!F1167),FALSE)</f>
        <v>No</v>
      </c>
      <c r="H1168">
        <f>VLOOKUP($A1168,'Medical Examinations'!$A:$J,COLUMN('Medical Examinations'!G1167),FALSE)</f>
        <v>2</v>
      </c>
      <c r="I1168" t="str">
        <f>VLOOKUP($A1168,'Medical Examinations'!$A:$J,COLUMN('Medical Examinations'!H1167),FALSE)</f>
        <v>No</v>
      </c>
      <c r="J1168" t="str">
        <f>VLOOKUP($A1168,'Medical Examinations'!$A:$J,COLUMN('Medical Examinations'!I1167),FALSE)</f>
        <v>Obesity</v>
      </c>
      <c r="K1168" t="str">
        <f>VLOOKUP($A1168,'Medical Examinations'!$A:$J,COLUMN('Medical Examinations'!J1167),FALSE)</f>
        <v>Diabetes</v>
      </c>
      <c r="L1168" s="30">
        <f>VLOOKUP($A1168,'Hospitalisation Details'!$A:$K,COLUMN('Hospitalisation Details'!J1167),FALSE)</f>
        <v>25841</v>
      </c>
      <c r="M1168" s="23">
        <f>VLOOKUP($A1168,'Hospitalisation Details'!$A:$K,COLUMN('Hospitalisation Details'!F1167),FALSE)</f>
        <v>9634.5400000000009</v>
      </c>
      <c r="N1168" t="str">
        <f>VLOOKUP($A1168,'Hospitalisation Details'!$A:$K,COLUMN('Hospitalisation Details'!G1167),FALSE)</f>
        <v>Tier - 2</v>
      </c>
      <c r="O1168" t="str">
        <f>VLOOKUP($A1168,'Hospitalisation Details'!$A:$K,COLUMN('Hospitalisation Details'!H1167),FALSE)</f>
        <v>Tier - 2</v>
      </c>
      <c r="P1168" t="str">
        <f>VLOOKUP($A1168,'Hospitalisation Details'!$A:$K,COLUMN('Hospitalisation Details'!I1167),FALSE)</f>
        <v>R1011</v>
      </c>
      <c r="Q1168">
        <f>VLOOKUP($A1168,'Hospitalisation Details'!$A:$K,COLUMN('Hospitalisation Details'!K1167),FALSE)</f>
        <v>52</v>
      </c>
    </row>
    <row r="1169" spans="1:17" ht="15.75" x14ac:dyDescent="0.25">
      <c r="A1169" s="6" t="s">
        <v>1209</v>
      </c>
      <c r="B1169" t="str">
        <f>VLOOKUP(A1169,'Customer Names'!A:E,COLUMN('Customer Names'!D1168),FALSE)</f>
        <v>Mrs. Nicole</v>
      </c>
      <c r="C1169">
        <f>VLOOKUP($A1169,'Medical Examinations'!$A:$J,COLUMN('Medical Examinations'!B1168),FALSE)</f>
        <v>25.75</v>
      </c>
      <c r="D1169">
        <f>VLOOKUP($A1169,'Medical Examinations'!$A:$J,COLUMN('Medical Examinations'!C1168),FALSE)</f>
        <v>9.23</v>
      </c>
      <c r="E1169" t="str">
        <f>VLOOKUP($A1169,'Medical Examinations'!$A:$J,COLUMN('Medical Examinations'!D1168),FALSE)</f>
        <v>No</v>
      </c>
      <c r="F1169" t="str">
        <f>VLOOKUP($A1169,'Medical Examinations'!$A:$J,COLUMN('Medical Examinations'!E1168),FALSE)</f>
        <v>No</v>
      </c>
      <c r="G1169" t="str">
        <f>VLOOKUP($A1169,'Medical Examinations'!$A:$J,COLUMN('Medical Examinations'!F1168),FALSE)</f>
        <v>No</v>
      </c>
      <c r="H1169">
        <f>VLOOKUP($A1169,'Medical Examinations'!$A:$J,COLUMN('Medical Examinations'!G1168),FALSE)</f>
        <v>0</v>
      </c>
      <c r="I1169" t="str">
        <f>VLOOKUP($A1169,'Medical Examinations'!$A:$J,COLUMN('Medical Examinations'!H1168),FALSE)</f>
        <v>No</v>
      </c>
      <c r="J1169" t="str">
        <f>VLOOKUP($A1169,'Medical Examinations'!$A:$J,COLUMN('Medical Examinations'!I1168),FALSE)</f>
        <v>Overweight</v>
      </c>
      <c r="K1169" t="str">
        <f>VLOOKUP($A1169,'Medical Examinations'!$A:$J,COLUMN('Medical Examinations'!J1168),FALSE)</f>
        <v>Diabetes</v>
      </c>
      <c r="L1169" s="30">
        <f>VLOOKUP($A1169,'Hospitalisation Details'!$A:$K,COLUMN('Hospitalisation Details'!J1168),FALSE)</f>
        <v>25011</v>
      </c>
      <c r="M1169" s="23">
        <f>VLOOKUP($A1169,'Hospitalisation Details'!$A:$K,COLUMN('Hospitalisation Details'!F1168),FALSE)</f>
        <v>9630.91</v>
      </c>
      <c r="N1169" t="str">
        <f>VLOOKUP($A1169,'Hospitalisation Details'!$A:$K,COLUMN('Hospitalisation Details'!G1168),FALSE)</f>
        <v>Tier - 3</v>
      </c>
      <c r="O1169" t="str">
        <f>VLOOKUP($A1169,'Hospitalisation Details'!$A:$K,COLUMN('Hospitalisation Details'!H1168),FALSE)</f>
        <v>Tier - 2</v>
      </c>
      <c r="P1169" t="str">
        <f>VLOOKUP($A1169,'Hospitalisation Details'!$A:$K,COLUMN('Hospitalisation Details'!I1168),FALSE)</f>
        <v>R1013</v>
      </c>
      <c r="Q1169">
        <f>VLOOKUP($A1169,'Hospitalisation Details'!$A:$K,COLUMN('Hospitalisation Details'!K1168),FALSE)</f>
        <v>54</v>
      </c>
    </row>
    <row r="1170" spans="1:17" ht="15.75" x14ac:dyDescent="0.25">
      <c r="A1170" s="6" t="s">
        <v>1210</v>
      </c>
      <c r="B1170" t="str">
        <f>VLOOKUP(A1170,'Customer Names'!A:E,COLUMN('Customer Names'!D1169),FALSE)</f>
        <v>Mr. David</v>
      </c>
      <c r="C1170">
        <f>VLOOKUP($A1170,'Medical Examinations'!$A:$J,COLUMN('Medical Examinations'!B1169),FALSE)</f>
        <v>32.299999999999997</v>
      </c>
      <c r="D1170">
        <f>VLOOKUP($A1170,'Medical Examinations'!$A:$J,COLUMN('Medical Examinations'!C1169),FALSE)</f>
        <v>4.37</v>
      </c>
      <c r="E1170" t="str">
        <f>VLOOKUP($A1170,'Medical Examinations'!$A:$J,COLUMN('Medical Examinations'!D1169),FALSE)</f>
        <v>No</v>
      </c>
      <c r="F1170" t="str">
        <f>VLOOKUP($A1170,'Medical Examinations'!$A:$J,COLUMN('Medical Examinations'!E1169),FALSE)</f>
        <v>No</v>
      </c>
      <c r="G1170" t="str">
        <f>VLOOKUP($A1170,'Medical Examinations'!$A:$J,COLUMN('Medical Examinations'!F1169),FALSE)</f>
        <v>No</v>
      </c>
      <c r="H1170">
        <f>VLOOKUP($A1170,'Medical Examinations'!$A:$J,COLUMN('Medical Examinations'!G1169),FALSE)</f>
        <v>2</v>
      </c>
      <c r="I1170" t="str">
        <f>VLOOKUP($A1170,'Medical Examinations'!$A:$J,COLUMN('Medical Examinations'!H1169),FALSE)</f>
        <v>No</v>
      </c>
      <c r="J1170" t="str">
        <f>VLOOKUP($A1170,'Medical Examinations'!$A:$J,COLUMN('Medical Examinations'!I1169),FALSE)</f>
        <v>Obesity</v>
      </c>
      <c r="K1170" t="str">
        <f>VLOOKUP($A1170,'Medical Examinations'!$A:$J,COLUMN('Medical Examinations'!J1169),FALSE)</f>
        <v>Normal</v>
      </c>
      <c r="L1170" s="30">
        <f>VLOOKUP($A1170,'Hospitalisation Details'!$A:$K,COLUMN('Hospitalisation Details'!J1169),FALSE)</f>
        <v>26595</v>
      </c>
      <c r="M1170" s="23">
        <f>VLOOKUP($A1170,'Hospitalisation Details'!$A:$K,COLUMN('Hospitalisation Details'!F1169),FALSE)</f>
        <v>9630.4</v>
      </c>
      <c r="N1170" t="str">
        <f>VLOOKUP($A1170,'Hospitalisation Details'!$A:$K,COLUMN('Hospitalisation Details'!G1169),FALSE)</f>
        <v>Tier - 2</v>
      </c>
      <c r="O1170" t="str">
        <f>VLOOKUP($A1170,'Hospitalisation Details'!$A:$K,COLUMN('Hospitalisation Details'!H1169),FALSE)</f>
        <v>Tier - 2</v>
      </c>
      <c r="P1170" t="str">
        <f>VLOOKUP($A1170,'Hospitalisation Details'!$A:$K,COLUMN('Hospitalisation Details'!I1169),FALSE)</f>
        <v>R1011</v>
      </c>
      <c r="Q1170">
        <f>VLOOKUP($A1170,'Hospitalisation Details'!$A:$K,COLUMN('Hospitalisation Details'!K1169),FALSE)</f>
        <v>50</v>
      </c>
    </row>
    <row r="1171" spans="1:17" ht="15.75" x14ac:dyDescent="0.25">
      <c r="A1171" s="6" t="s">
        <v>1211</v>
      </c>
      <c r="B1171" t="str">
        <f>VLOOKUP(A1171,'Customer Names'!A:E,COLUMN('Customer Names'!D1170),FALSE)</f>
        <v>Mr. Grant</v>
      </c>
      <c r="C1171">
        <f>VLOOKUP($A1171,'Medical Examinations'!$A:$J,COLUMN('Medical Examinations'!B1170),FALSE)</f>
        <v>28.61</v>
      </c>
      <c r="D1171">
        <f>VLOOKUP($A1171,'Medical Examinations'!$A:$J,COLUMN('Medical Examinations'!C1170),FALSE)</f>
        <v>5.76</v>
      </c>
      <c r="E1171" t="str">
        <f>VLOOKUP($A1171,'Medical Examinations'!$A:$J,COLUMN('Medical Examinations'!D1170),FALSE)</f>
        <v>No</v>
      </c>
      <c r="F1171" t="str">
        <f>VLOOKUP($A1171,'Medical Examinations'!$A:$J,COLUMN('Medical Examinations'!E1170),FALSE)</f>
        <v>No</v>
      </c>
      <c r="G1171" t="str">
        <f>VLOOKUP($A1171,'Medical Examinations'!$A:$J,COLUMN('Medical Examinations'!F1170),FALSE)</f>
        <v>Yes</v>
      </c>
      <c r="H1171">
        <f>VLOOKUP($A1171,'Medical Examinations'!$A:$J,COLUMN('Medical Examinations'!G1170),FALSE)</f>
        <v>1</v>
      </c>
      <c r="I1171" t="str">
        <f>VLOOKUP($A1171,'Medical Examinations'!$A:$J,COLUMN('Medical Examinations'!H1170),FALSE)</f>
        <v>No</v>
      </c>
      <c r="J1171" t="str">
        <f>VLOOKUP($A1171,'Medical Examinations'!$A:$J,COLUMN('Medical Examinations'!I1170),FALSE)</f>
        <v>Overweight</v>
      </c>
      <c r="K1171" t="str">
        <f>VLOOKUP($A1171,'Medical Examinations'!$A:$J,COLUMN('Medical Examinations'!J1170),FALSE)</f>
        <v>Prediabetes</v>
      </c>
      <c r="L1171" s="30">
        <f>VLOOKUP($A1171,'Hospitalisation Details'!$A:$K,COLUMN('Hospitalisation Details'!J1170),FALSE)</f>
        <v>29208</v>
      </c>
      <c r="M1171" s="23">
        <f>VLOOKUP($A1171,'Hospitalisation Details'!$A:$K,COLUMN('Hospitalisation Details'!F1170),FALSE)</f>
        <v>9630.2999999999993</v>
      </c>
      <c r="N1171" t="str">
        <f>VLOOKUP($A1171,'Hospitalisation Details'!$A:$K,COLUMN('Hospitalisation Details'!G1170),FALSE)</f>
        <v>Tier - 2</v>
      </c>
      <c r="O1171" t="str">
        <f>VLOOKUP($A1171,'Hospitalisation Details'!$A:$K,COLUMN('Hospitalisation Details'!H1170),FALSE)</f>
        <v>Tier - 2</v>
      </c>
      <c r="P1171" t="str">
        <f>VLOOKUP($A1171,'Hospitalisation Details'!$A:$K,COLUMN('Hospitalisation Details'!I1170),FALSE)</f>
        <v>R1021</v>
      </c>
      <c r="Q1171">
        <f>VLOOKUP($A1171,'Hospitalisation Details'!$A:$K,COLUMN('Hospitalisation Details'!K1170),FALSE)</f>
        <v>43</v>
      </c>
    </row>
    <row r="1172" spans="1:17" ht="15.75" x14ac:dyDescent="0.25">
      <c r="A1172" s="6" t="s">
        <v>1212</v>
      </c>
      <c r="B1172" t="str">
        <f>VLOOKUP(A1172,'Customer Names'!A:E,COLUMN('Customer Names'!D1171),FALSE)</f>
        <v>Mrs. Sophia</v>
      </c>
      <c r="C1172">
        <f>VLOOKUP($A1172,'Medical Examinations'!$A:$J,COLUMN('Medical Examinations'!B1171),FALSE)</f>
        <v>45.41</v>
      </c>
      <c r="D1172">
        <f>VLOOKUP($A1172,'Medical Examinations'!$A:$J,COLUMN('Medical Examinations'!C1171),FALSE)</f>
        <v>4.96</v>
      </c>
      <c r="E1172" t="str">
        <f>VLOOKUP($A1172,'Medical Examinations'!$A:$J,COLUMN('Medical Examinations'!D1171),FALSE)</f>
        <v>No</v>
      </c>
      <c r="F1172" t="str">
        <f>VLOOKUP($A1172,'Medical Examinations'!$A:$J,COLUMN('Medical Examinations'!E1171),FALSE)</f>
        <v>No</v>
      </c>
      <c r="G1172" t="str">
        <f>VLOOKUP($A1172,'Medical Examinations'!$A:$J,COLUMN('Medical Examinations'!F1171),FALSE)</f>
        <v>No</v>
      </c>
      <c r="H1172">
        <f>VLOOKUP($A1172,'Medical Examinations'!$A:$J,COLUMN('Medical Examinations'!G1171),FALSE)</f>
        <v>1</v>
      </c>
      <c r="I1172" t="str">
        <f>VLOOKUP($A1172,'Medical Examinations'!$A:$J,COLUMN('Medical Examinations'!H1171),FALSE)</f>
        <v>No</v>
      </c>
      <c r="J1172" t="str">
        <f>VLOOKUP($A1172,'Medical Examinations'!$A:$J,COLUMN('Medical Examinations'!I1171),FALSE)</f>
        <v>Obesity</v>
      </c>
      <c r="K1172" t="str">
        <f>VLOOKUP($A1172,'Medical Examinations'!$A:$J,COLUMN('Medical Examinations'!J1171),FALSE)</f>
        <v>Normal</v>
      </c>
      <c r="L1172" s="30">
        <f>VLOOKUP($A1172,'Hospitalisation Details'!$A:$K,COLUMN('Hospitalisation Details'!J1171),FALSE)</f>
        <v>35969</v>
      </c>
      <c r="M1172" s="23">
        <f>VLOOKUP($A1172,'Hospitalisation Details'!$A:$K,COLUMN('Hospitalisation Details'!F1171),FALSE)</f>
        <v>9628.7900000000009</v>
      </c>
      <c r="N1172" t="str">
        <f>VLOOKUP($A1172,'Hospitalisation Details'!$A:$K,COLUMN('Hospitalisation Details'!G1171),FALSE)</f>
        <v>Tier - 2</v>
      </c>
      <c r="O1172" t="str">
        <f>VLOOKUP($A1172,'Hospitalisation Details'!$A:$K,COLUMN('Hospitalisation Details'!H1171),FALSE)</f>
        <v>Tier - 2</v>
      </c>
      <c r="P1172" t="str">
        <f>VLOOKUP($A1172,'Hospitalisation Details'!$A:$K,COLUMN('Hospitalisation Details'!I1171),FALSE)</f>
        <v>R1026</v>
      </c>
      <c r="Q1172">
        <f>VLOOKUP($A1172,'Hospitalisation Details'!$A:$K,COLUMN('Hospitalisation Details'!K1171),FALSE)</f>
        <v>24</v>
      </c>
    </row>
    <row r="1173" spans="1:17" ht="15.75" x14ac:dyDescent="0.25">
      <c r="A1173" s="6" t="s">
        <v>1213</v>
      </c>
      <c r="B1173" t="str">
        <f>VLOOKUP(A1173,'Customer Names'!A:E,COLUMN('Customer Names'!D1172),FALSE)</f>
        <v>Ms. Christina</v>
      </c>
      <c r="C1173">
        <f>VLOOKUP($A1173,'Medical Examinations'!$A:$J,COLUMN('Medical Examinations'!B1172),FALSE)</f>
        <v>31.2</v>
      </c>
      <c r="D1173">
        <f>VLOOKUP($A1173,'Medical Examinations'!$A:$J,COLUMN('Medical Examinations'!C1172),FALSE)</f>
        <v>11.04</v>
      </c>
      <c r="E1173" t="str">
        <f>VLOOKUP($A1173,'Medical Examinations'!$A:$J,COLUMN('Medical Examinations'!D1172),FALSE)</f>
        <v>Yes</v>
      </c>
      <c r="F1173" t="str">
        <f>VLOOKUP($A1173,'Medical Examinations'!$A:$J,COLUMN('Medical Examinations'!E1172),FALSE)</f>
        <v>No</v>
      </c>
      <c r="G1173" t="str">
        <f>VLOOKUP($A1173,'Medical Examinations'!$A:$J,COLUMN('Medical Examinations'!F1172),FALSE)</f>
        <v>No</v>
      </c>
      <c r="H1173">
        <f>VLOOKUP($A1173,'Medical Examinations'!$A:$J,COLUMN('Medical Examinations'!G1172),FALSE)</f>
        <v>2</v>
      </c>
      <c r="I1173" t="str">
        <f>VLOOKUP($A1173,'Medical Examinations'!$A:$J,COLUMN('Medical Examinations'!H1172),FALSE)</f>
        <v>No</v>
      </c>
      <c r="J1173" t="str">
        <f>VLOOKUP($A1173,'Medical Examinations'!$A:$J,COLUMN('Medical Examinations'!I1172),FALSE)</f>
        <v>Obesity</v>
      </c>
      <c r="K1173" t="str">
        <f>VLOOKUP($A1173,'Medical Examinations'!$A:$J,COLUMN('Medical Examinations'!J1172),FALSE)</f>
        <v>Diabetes</v>
      </c>
      <c r="L1173" s="30">
        <f>VLOOKUP($A1173,'Hospitalisation Details'!$A:$K,COLUMN('Hospitalisation Details'!J1172),FALSE)</f>
        <v>25918</v>
      </c>
      <c r="M1173" s="23">
        <f>VLOOKUP($A1173,'Hospitalisation Details'!$A:$K,COLUMN('Hospitalisation Details'!F1172),FALSE)</f>
        <v>9625.92</v>
      </c>
      <c r="N1173" t="str">
        <f>VLOOKUP($A1173,'Hospitalisation Details'!$A:$K,COLUMN('Hospitalisation Details'!G1172),FALSE)</f>
        <v>Tier - 2</v>
      </c>
      <c r="O1173" t="str">
        <f>VLOOKUP($A1173,'Hospitalisation Details'!$A:$K,COLUMN('Hospitalisation Details'!H1172),FALSE)</f>
        <v>Tier - 3</v>
      </c>
      <c r="P1173" t="str">
        <f>VLOOKUP($A1173,'Hospitalisation Details'!$A:$K,COLUMN('Hospitalisation Details'!I1172),FALSE)</f>
        <v>R1011</v>
      </c>
      <c r="Q1173">
        <f>VLOOKUP($A1173,'Hospitalisation Details'!$A:$K,COLUMN('Hospitalisation Details'!K1172),FALSE)</f>
        <v>52</v>
      </c>
    </row>
    <row r="1174" spans="1:17" ht="15.75" x14ac:dyDescent="0.25">
      <c r="A1174" s="6" t="s">
        <v>1214</v>
      </c>
      <c r="B1174" t="str">
        <f>VLOOKUP(A1174,'Customer Names'!A:E,COLUMN('Customer Names'!D1173),FALSE)</f>
        <v>Mr. Sam</v>
      </c>
      <c r="C1174">
        <f>VLOOKUP($A1174,'Medical Examinations'!$A:$J,COLUMN('Medical Examinations'!B1173),FALSE)</f>
        <v>29.83</v>
      </c>
      <c r="D1174">
        <f>VLOOKUP($A1174,'Medical Examinations'!$A:$J,COLUMN('Medical Examinations'!C1173),FALSE)</f>
        <v>7.81</v>
      </c>
      <c r="E1174" t="str">
        <f>VLOOKUP($A1174,'Medical Examinations'!$A:$J,COLUMN('Medical Examinations'!D1173),FALSE)</f>
        <v>Yes</v>
      </c>
      <c r="F1174" t="str">
        <f>VLOOKUP($A1174,'Medical Examinations'!$A:$J,COLUMN('Medical Examinations'!E1173),FALSE)</f>
        <v>No</v>
      </c>
      <c r="G1174" t="str">
        <f>VLOOKUP($A1174,'Medical Examinations'!$A:$J,COLUMN('Medical Examinations'!F1173),FALSE)</f>
        <v>No</v>
      </c>
      <c r="H1174">
        <f>VLOOKUP($A1174,'Medical Examinations'!$A:$J,COLUMN('Medical Examinations'!G1173),FALSE)</f>
        <v>1</v>
      </c>
      <c r="I1174" t="str">
        <f>VLOOKUP($A1174,'Medical Examinations'!$A:$J,COLUMN('Medical Examinations'!H1173),FALSE)</f>
        <v>No</v>
      </c>
      <c r="J1174" t="str">
        <f>VLOOKUP($A1174,'Medical Examinations'!$A:$J,COLUMN('Medical Examinations'!I1173),FALSE)</f>
        <v>Overweight</v>
      </c>
      <c r="K1174" t="str">
        <f>VLOOKUP($A1174,'Medical Examinations'!$A:$J,COLUMN('Medical Examinations'!J1173),FALSE)</f>
        <v>Diabetes</v>
      </c>
      <c r="L1174" s="30">
        <f>VLOOKUP($A1174,'Hospitalisation Details'!$A:$K,COLUMN('Hospitalisation Details'!J1173),FALSE)</f>
        <v>27696</v>
      </c>
      <c r="M1174" s="23">
        <f>VLOOKUP($A1174,'Hospitalisation Details'!$A:$K,COLUMN('Hospitalisation Details'!F1173),FALSE)</f>
        <v>9620.33</v>
      </c>
      <c r="N1174" t="str">
        <f>VLOOKUP($A1174,'Hospitalisation Details'!$A:$K,COLUMN('Hospitalisation Details'!G1173),FALSE)</f>
        <v>Tier - 3</v>
      </c>
      <c r="O1174" t="str">
        <f>VLOOKUP($A1174,'Hospitalisation Details'!$A:$K,COLUMN('Hospitalisation Details'!H1173),FALSE)</f>
        <v>Tier - 3</v>
      </c>
      <c r="P1174" t="str">
        <f>VLOOKUP($A1174,'Hospitalisation Details'!$A:$K,COLUMN('Hospitalisation Details'!I1173),FALSE)</f>
        <v>R1012</v>
      </c>
      <c r="Q1174">
        <f>VLOOKUP($A1174,'Hospitalisation Details'!$A:$K,COLUMN('Hospitalisation Details'!K1173),FALSE)</f>
        <v>47</v>
      </c>
    </row>
    <row r="1175" spans="1:17" ht="15.75" x14ac:dyDescent="0.25">
      <c r="A1175" s="6" t="s">
        <v>1215</v>
      </c>
      <c r="B1175" t="str">
        <f>VLOOKUP(A1175,'Customer Names'!A:E,COLUMN('Customer Names'!D1174),FALSE)</f>
        <v>Mrs. Haley</v>
      </c>
      <c r="C1175">
        <f>VLOOKUP($A1175,'Medical Examinations'!$A:$J,COLUMN('Medical Examinations'!B1174),FALSE)</f>
        <v>29.06</v>
      </c>
      <c r="D1175">
        <f>VLOOKUP($A1175,'Medical Examinations'!$A:$J,COLUMN('Medical Examinations'!C1174),FALSE)</f>
        <v>4.55</v>
      </c>
      <c r="E1175" t="str">
        <f>VLOOKUP($A1175,'Medical Examinations'!$A:$J,COLUMN('Medical Examinations'!D1174),FALSE)</f>
        <v>No</v>
      </c>
      <c r="F1175" t="str">
        <f>VLOOKUP($A1175,'Medical Examinations'!$A:$J,COLUMN('Medical Examinations'!E1174),FALSE)</f>
        <v>No</v>
      </c>
      <c r="G1175" t="str">
        <f>VLOOKUP($A1175,'Medical Examinations'!$A:$J,COLUMN('Medical Examinations'!F1174),FALSE)</f>
        <v>No</v>
      </c>
      <c r="H1175">
        <f>VLOOKUP($A1175,'Medical Examinations'!$A:$J,COLUMN('Medical Examinations'!G1174),FALSE)</f>
        <v>0</v>
      </c>
      <c r="I1175" t="str">
        <f>VLOOKUP($A1175,'Medical Examinations'!$A:$J,COLUMN('Medical Examinations'!H1174),FALSE)</f>
        <v>No</v>
      </c>
      <c r="J1175" t="str">
        <f>VLOOKUP($A1175,'Medical Examinations'!$A:$J,COLUMN('Medical Examinations'!I1174),FALSE)</f>
        <v>Overweight</v>
      </c>
      <c r="K1175" t="str">
        <f>VLOOKUP($A1175,'Medical Examinations'!$A:$J,COLUMN('Medical Examinations'!J1174),FALSE)</f>
        <v>Normal</v>
      </c>
      <c r="L1175" s="30">
        <f>VLOOKUP($A1175,'Hospitalisation Details'!$A:$K,COLUMN('Hospitalisation Details'!J1174),FALSE)</f>
        <v>30192</v>
      </c>
      <c r="M1175" s="23">
        <f>VLOOKUP($A1175,'Hospitalisation Details'!$A:$K,COLUMN('Hospitalisation Details'!F1174),FALSE)</f>
        <v>9619.18</v>
      </c>
      <c r="N1175" t="str">
        <f>VLOOKUP($A1175,'Hospitalisation Details'!$A:$K,COLUMN('Hospitalisation Details'!G1174),FALSE)</f>
        <v>Tier - 2</v>
      </c>
      <c r="O1175" t="str">
        <f>VLOOKUP($A1175,'Hospitalisation Details'!$A:$K,COLUMN('Hospitalisation Details'!H1174),FALSE)</f>
        <v>Tier - 1</v>
      </c>
      <c r="P1175" t="str">
        <f>VLOOKUP($A1175,'Hospitalisation Details'!$A:$K,COLUMN('Hospitalisation Details'!I1174),FALSE)</f>
        <v>R1025</v>
      </c>
      <c r="Q1175">
        <f>VLOOKUP($A1175,'Hospitalisation Details'!$A:$K,COLUMN('Hospitalisation Details'!K1174),FALSE)</f>
        <v>40</v>
      </c>
    </row>
    <row r="1176" spans="1:17" ht="15.75" x14ac:dyDescent="0.25">
      <c r="A1176" s="6" t="s">
        <v>1216</v>
      </c>
      <c r="B1176" t="str">
        <f>VLOOKUP(A1176,'Customer Names'!A:E,COLUMN('Customer Names'!D1175),FALSE)</f>
        <v>Mr. Ethan</v>
      </c>
      <c r="C1176">
        <f>VLOOKUP($A1176,'Medical Examinations'!$A:$J,COLUMN('Medical Examinations'!B1175),FALSE)</f>
        <v>27.454999999999998</v>
      </c>
      <c r="D1176">
        <f>VLOOKUP($A1176,'Medical Examinations'!$A:$J,COLUMN('Medical Examinations'!C1175),FALSE)</f>
        <v>6.13</v>
      </c>
      <c r="E1176" t="str">
        <f>VLOOKUP($A1176,'Medical Examinations'!$A:$J,COLUMN('Medical Examinations'!D1175),FALSE)</f>
        <v>No</v>
      </c>
      <c r="F1176" t="str">
        <f>VLOOKUP($A1176,'Medical Examinations'!$A:$J,COLUMN('Medical Examinations'!E1175),FALSE)</f>
        <v>No</v>
      </c>
      <c r="G1176" t="str">
        <f>VLOOKUP($A1176,'Medical Examinations'!$A:$J,COLUMN('Medical Examinations'!F1175),FALSE)</f>
        <v>No</v>
      </c>
      <c r="H1176">
        <f>VLOOKUP($A1176,'Medical Examinations'!$A:$J,COLUMN('Medical Examinations'!G1175),FALSE)</f>
        <v>2</v>
      </c>
      <c r="I1176" t="str">
        <f>VLOOKUP($A1176,'Medical Examinations'!$A:$J,COLUMN('Medical Examinations'!H1175),FALSE)</f>
        <v>No</v>
      </c>
      <c r="J1176" t="str">
        <f>VLOOKUP($A1176,'Medical Examinations'!$A:$J,COLUMN('Medical Examinations'!I1175),FALSE)</f>
        <v>Overweight</v>
      </c>
      <c r="K1176" t="str">
        <f>VLOOKUP($A1176,'Medical Examinations'!$A:$J,COLUMN('Medical Examinations'!J1175),FALSE)</f>
        <v>Prediabetes</v>
      </c>
      <c r="L1176" s="30">
        <f>VLOOKUP($A1176,'Hospitalisation Details'!$A:$K,COLUMN('Hospitalisation Details'!J1175),FALSE)</f>
        <v>26660</v>
      </c>
      <c r="M1176" s="23">
        <f>VLOOKUP($A1176,'Hospitalisation Details'!$A:$K,COLUMN('Hospitalisation Details'!F1175),FALSE)</f>
        <v>9617.66</v>
      </c>
      <c r="N1176" t="str">
        <f>VLOOKUP($A1176,'Hospitalisation Details'!$A:$K,COLUMN('Hospitalisation Details'!G1175),FALSE)</f>
        <v>Tier - 3</v>
      </c>
      <c r="O1176" t="str">
        <f>VLOOKUP($A1176,'Hospitalisation Details'!$A:$K,COLUMN('Hospitalisation Details'!H1175),FALSE)</f>
        <v>Tier - 3</v>
      </c>
      <c r="P1176" t="str">
        <f>VLOOKUP($A1176,'Hospitalisation Details'!$A:$K,COLUMN('Hospitalisation Details'!I1175),FALSE)</f>
        <v>R1016</v>
      </c>
      <c r="Q1176">
        <f>VLOOKUP($A1176,'Hospitalisation Details'!$A:$K,COLUMN('Hospitalisation Details'!K1175),FALSE)</f>
        <v>50</v>
      </c>
    </row>
    <row r="1177" spans="1:17" ht="15.75" x14ac:dyDescent="0.25">
      <c r="A1177" s="6" t="s">
        <v>1217</v>
      </c>
      <c r="B1177" t="str">
        <f>VLOOKUP(A1177,'Customer Names'!A:E,COLUMN('Customer Names'!D1176),FALSE)</f>
        <v>Mr. Andrew</v>
      </c>
      <c r="C1177">
        <f>VLOOKUP($A1177,'Medical Examinations'!$A:$J,COLUMN('Medical Examinations'!B1176),FALSE)</f>
        <v>23.01</v>
      </c>
      <c r="D1177">
        <f>VLOOKUP($A1177,'Medical Examinations'!$A:$J,COLUMN('Medical Examinations'!C1176),FALSE)</f>
        <v>6.04</v>
      </c>
      <c r="E1177" t="str">
        <f>VLOOKUP($A1177,'Medical Examinations'!$A:$J,COLUMN('Medical Examinations'!D1176),FALSE)</f>
        <v>Yes</v>
      </c>
      <c r="F1177" t="str">
        <f>VLOOKUP($A1177,'Medical Examinations'!$A:$J,COLUMN('Medical Examinations'!E1176),FALSE)</f>
        <v>No</v>
      </c>
      <c r="G1177" t="str">
        <f>VLOOKUP($A1177,'Medical Examinations'!$A:$J,COLUMN('Medical Examinations'!F1176),FALSE)</f>
        <v>No</v>
      </c>
      <c r="H1177">
        <f>VLOOKUP($A1177,'Medical Examinations'!$A:$J,COLUMN('Medical Examinations'!G1176),FALSE)</f>
        <v>1</v>
      </c>
      <c r="I1177" t="str">
        <f>VLOOKUP($A1177,'Medical Examinations'!$A:$J,COLUMN('Medical Examinations'!H1176),FALSE)</f>
        <v>No</v>
      </c>
      <c r="J1177" t="str">
        <f>VLOOKUP($A1177,'Medical Examinations'!$A:$J,COLUMN('Medical Examinations'!I1176),FALSE)</f>
        <v>Healthy Weight</v>
      </c>
      <c r="K1177" t="str">
        <f>VLOOKUP($A1177,'Medical Examinations'!$A:$J,COLUMN('Medical Examinations'!J1176),FALSE)</f>
        <v>Prediabetes</v>
      </c>
      <c r="L1177" s="30">
        <f>VLOOKUP($A1177,'Hospitalisation Details'!$A:$K,COLUMN('Hospitalisation Details'!J1176),FALSE)</f>
        <v>23726</v>
      </c>
      <c r="M1177" s="23">
        <f>VLOOKUP($A1177,'Hospitalisation Details'!$A:$K,COLUMN('Hospitalisation Details'!F1176),FALSE)</f>
        <v>9597.6299999999992</v>
      </c>
      <c r="N1177" t="str">
        <f>VLOOKUP($A1177,'Hospitalisation Details'!$A:$K,COLUMN('Hospitalisation Details'!G1176),FALSE)</f>
        <v>Tier - 3</v>
      </c>
      <c r="O1177" t="str">
        <f>VLOOKUP($A1177,'Hospitalisation Details'!$A:$K,COLUMN('Hospitalisation Details'!H1176),FALSE)</f>
        <v>Tier - 3</v>
      </c>
      <c r="P1177" t="str">
        <f>VLOOKUP($A1177,'Hospitalisation Details'!$A:$K,COLUMN('Hospitalisation Details'!I1176),FALSE)</f>
        <v>R1013</v>
      </c>
      <c r="Q1177">
        <f>VLOOKUP($A1177,'Hospitalisation Details'!$A:$K,COLUMN('Hospitalisation Details'!K1176),FALSE)</f>
        <v>58</v>
      </c>
    </row>
    <row r="1178" spans="1:17" ht="15.75" x14ac:dyDescent="0.25">
      <c r="A1178" s="6" t="s">
        <v>1218</v>
      </c>
      <c r="B1178" t="str">
        <f>VLOOKUP(A1178,'Customer Names'!A:E,COLUMN('Customer Names'!D1177),FALSE)</f>
        <v>Mr. Mark</v>
      </c>
      <c r="C1178">
        <f>VLOOKUP($A1178,'Medical Examinations'!$A:$J,COLUMN('Medical Examinations'!B1177),FALSE)</f>
        <v>31.39</v>
      </c>
      <c r="D1178">
        <f>VLOOKUP($A1178,'Medical Examinations'!$A:$J,COLUMN('Medical Examinations'!C1177),FALSE)</f>
        <v>8.85</v>
      </c>
      <c r="E1178" t="str">
        <f>VLOOKUP($A1178,'Medical Examinations'!$A:$J,COLUMN('Medical Examinations'!D1177),FALSE)</f>
        <v>Yes</v>
      </c>
      <c r="F1178" t="str">
        <f>VLOOKUP($A1178,'Medical Examinations'!$A:$J,COLUMN('Medical Examinations'!E1177),FALSE)</f>
        <v>No</v>
      </c>
      <c r="G1178" t="str">
        <f>VLOOKUP($A1178,'Medical Examinations'!$A:$J,COLUMN('Medical Examinations'!F1177),FALSE)</f>
        <v>No</v>
      </c>
      <c r="H1178">
        <f>VLOOKUP($A1178,'Medical Examinations'!$A:$J,COLUMN('Medical Examinations'!G1177),FALSE)</f>
        <v>0</v>
      </c>
      <c r="I1178" t="str">
        <f>VLOOKUP($A1178,'Medical Examinations'!$A:$J,COLUMN('Medical Examinations'!H1177),FALSE)</f>
        <v>No</v>
      </c>
      <c r="J1178" t="str">
        <f>VLOOKUP($A1178,'Medical Examinations'!$A:$J,COLUMN('Medical Examinations'!I1177),FALSE)</f>
        <v>Obesity</v>
      </c>
      <c r="K1178" t="str">
        <f>VLOOKUP($A1178,'Medical Examinations'!$A:$J,COLUMN('Medical Examinations'!J1177),FALSE)</f>
        <v>Diabetes</v>
      </c>
      <c r="L1178" s="30">
        <f>VLOOKUP($A1178,'Hospitalisation Details'!$A:$K,COLUMN('Hospitalisation Details'!J1177),FALSE)</f>
        <v>29877</v>
      </c>
      <c r="M1178" s="23">
        <f>VLOOKUP($A1178,'Hospitalisation Details'!$A:$K,COLUMN('Hospitalisation Details'!F1177),FALSE)</f>
        <v>9584.0400000000009</v>
      </c>
      <c r="N1178" t="str">
        <f>VLOOKUP($A1178,'Hospitalisation Details'!$A:$K,COLUMN('Hospitalisation Details'!G1177),FALSE)</f>
        <v>Tier - 2</v>
      </c>
      <c r="O1178" t="str">
        <f>VLOOKUP($A1178,'Hospitalisation Details'!$A:$K,COLUMN('Hospitalisation Details'!H1177),FALSE)</f>
        <v>Tier - 1</v>
      </c>
      <c r="P1178" t="str">
        <f>VLOOKUP($A1178,'Hospitalisation Details'!$A:$K,COLUMN('Hospitalisation Details'!I1177),FALSE)</f>
        <v>R1021</v>
      </c>
      <c r="Q1178">
        <f>VLOOKUP($A1178,'Hospitalisation Details'!$A:$K,COLUMN('Hospitalisation Details'!K1177),FALSE)</f>
        <v>41</v>
      </c>
    </row>
    <row r="1179" spans="1:17" ht="15.75" x14ac:dyDescent="0.25">
      <c r="A1179" s="6" t="s">
        <v>1219</v>
      </c>
      <c r="B1179" t="str">
        <f>VLOOKUP(A1179,'Customer Names'!A:E,COLUMN('Customer Names'!D1178),FALSE)</f>
        <v>Ms. Kasey</v>
      </c>
      <c r="C1179">
        <f>VLOOKUP($A1179,'Medical Examinations'!$A:$J,COLUMN('Medical Examinations'!B1178),FALSE)</f>
        <v>34.770000000000003</v>
      </c>
      <c r="D1179">
        <f>VLOOKUP($A1179,'Medical Examinations'!$A:$J,COLUMN('Medical Examinations'!C1178),FALSE)</f>
        <v>10.54</v>
      </c>
      <c r="E1179" t="str">
        <f>VLOOKUP($A1179,'Medical Examinations'!$A:$J,COLUMN('Medical Examinations'!D1178),FALSE)</f>
        <v>No</v>
      </c>
      <c r="F1179" t="str">
        <f>VLOOKUP($A1179,'Medical Examinations'!$A:$J,COLUMN('Medical Examinations'!E1178),FALSE)</f>
        <v>No</v>
      </c>
      <c r="G1179" t="str">
        <f>VLOOKUP($A1179,'Medical Examinations'!$A:$J,COLUMN('Medical Examinations'!F1178),FALSE)</f>
        <v>No</v>
      </c>
      <c r="H1179">
        <f>VLOOKUP($A1179,'Medical Examinations'!$A:$J,COLUMN('Medical Examinations'!G1178),FALSE)</f>
        <v>2</v>
      </c>
      <c r="I1179" t="str">
        <f>VLOOKUP($A1179,'Medical Examinations'!$A:$J,COLUMN('Medical Examinations'!H1178),FALSE)</f>
        <v>No</v>
      </c>
      <c r="J1179" t="str">
        <f>VLOOKUP($A1179,'Medical Examinations'!$A:$J,COLUMN('Medical Examinations'!I1178),FALSE)</f>
        <v>Obesity</v>
      </c>
      <c r="K1179" t="str">
        <f>VLOOKUP($A1179,'Medical Examinations'!$A:$J,COLUMN('Medical Examinations'!J1178),FALSE)</f>
        <v>Diabetes</v>
      </c>
      <c r="L1179" s="30">
        <f>VLOOKUP($A1179,'Hospitalisation Details'!$A:$K,COLUMN('Hospitalisation Details'!J1178),FALSE)</f>
        <v>26996</v>
      </c>
      <c r="M1179" s="23">
        <f>VLOOKUP($A1179,'Hospitalisation Details'!$A:$K,COLUMN('Hospitalisation Details'!F1178),FALSE)</f>
        <v>9583.89</v>
      </c>
      <c r="N1179" t="str">
        <f>VLOOKUP($A1179,'Hospitalisation Details'!$A:$K,COLUMN('Hospitalisation Details'!G1178),FALSE)</f>
        <v>Tier - 2</v>
      </c>
      <c r="O1179" t="str">
        <f>VLOOKUP($A1179,'Hospitalisation Details'!$A:$K,COLUMN('Hospitalisation Details'!H1178),FALSE)</f>
        <v>Tier - 3</v>
      </c>
      <c r="P1179" t="str">
        <f>VLOOKUP($A1179,'Hospitalisation Details'!$A:$K,COLUMN('Hospitalisation Details'!I1178),FALSE)</f>
        <v>R1012</v>
      </c>
      <c r="Q1179">
        <f>VLOOKUP($A1179,'Hospitalisation Details'!$A:$K,COLUMN('Hospitalisation Details'!K1178),FALSE)</f>
        <v>49</v>
      </c>
    </row>
    <row r="1180" spans="1:17" ht="15.75" x14ac:dyDescent="0.25">
      <c r="A1180" s="6" t="s">
        <v>1220</v>
      </c>
      <c r="B1180" t="str">
        <f>VLOOKUP(A1180,'Customer Names'!A:E,COLUMN('Customer Names'!D1179),FALSE)</f>
        <v>Mr. Jeff</v>
      </c>
      <c r="C1180">
        <f>VLOOKUP($A1180,'Medical Examinations'!$A:$J,COLUMN('Medical Examinations'!B1179),FALSE)</f>
        <v>24.48</v>
      </c>
      <c r="D1180">
        <f>VLOOKUP($A1180,'Medical Examinations'!$A:$J,COLUMN('Medical Examinations'!C1179),FALSE)</f>
        <v>4.37</v>
      </c>
      <c r="E1180" t="str">
        <f>VLOOKUP($A1180,'Medical Examinations'!$A:$J,COLUMN('Medical Examinations'!D1179),FALSE)</f>
        <v>Yes</v>
      </c>
      <c r="F1180" t="str">
        <f>VLOOKUP($A1180,'Medical Examinations'!$A:$J,COLUMN('Medical Examinations'!E1179),FALSE)</f>
        <v>No</v>
      </c>
      <c r="G1180" t="str">
        <f>VLOOKUP($A1180,'Medical Examinations'!$A:$J,COLUMN('Medical Examinations'!F1179),FALSE)</f>
        <v>No</v>
      </c>
      <c r="H1180">
        <f>VLOOKUP($A1180,'Medical Examinations'!$A:$J,COLUMN('Medical Examinations'!G1179),FALSE)</f>
        <v>2</v>
      </c>
      <c r="I1180" t="str">
        <f>VLOOKUP($A1180,'Medical Examinations'!$A:$J,COLUMN('Medical Examinations'!H1179),FALSE)</f>
        <v>No</v>
      </c>
      <c r="J1180" t="str">
        <f>VLOOKUP($A1180,'Medical Examinations'!$A:$J,COLUMN('Medical Examinations'!I1179),FALSE)</f>
        <v>Healthy Weight</v>
      </c>
      <c r="K1180" t="str">
        <f>VLOOKUP($A1180,'Medical Examinations'!$A:$J,COLUMN('Medical Examinations'!J1179),FALSE)</f>
        <v>Normal</v>
      </c>
      <c r="L1180" s="30">
        <f>VLOOKUP($A1180,'Hospitalisation Details'!$A:$K,COLUMN('Hospitalisation Details'!J1179),FALSE)</f>
        <v>24445</v>
      </c>
      <c r="M1180" s="23">
        <f>VLOOKUP($A1180,'Hospitalisation Details'!$A:$K,COLUMN('Hospitalisation Details'!F1179),FALSE)</f>
        <v>9582.5400000000009</v>
      </c>
      <c r="N1180" t="str">
        <f>VLOOKUP($A1180,'Hospitalisation Details'!$A:$K,COLUMN('Hospitalisation Details'!G1179),FALSE)</f>
        <v>Tier - 3</v>
      </c>
      <c r="O1180" t="str">
        <f>VLOOKUP($A1180,'Hospitalisation Details'!$A:$K,COLUMN('Hospitalisation Details'!H1179),FALSE)</f>
        <v>Tier - 2</v>
      </c>
      <c r="P1180" t="str">
        <f>VLOOKUP($A1180,'Hospitalisation Details'!$A:$K,COLUMN('Hospitalisation Details'!I1179),FALSE)</f>
        <v>R1013</v>
      </c>
      <c r="Q1180">
        <f>VLOOKUP($A1180,'Hospitalisation Details'!$A:$K,COLUMN('Hospitalisation Details'!K1179),FALSE)</f>
        <v>56</v>
      </c>
    </row>
    <row r="1181" spans="1:17" ht="15.75" x14ac:dyDescent="0.25">
      <c r="A1181" s="6" t="s">
        <v>1221</v>
      </c>
      <c r="B1181" t="str">
        <f>VLOOKUP(A1181,'Customer Names'!A:E,COLUMN('Customer Names'!D1180),FALSE)</f>
        <v>Ms. Amy</v>
      </c>
      <c r="C1181">
        <f>VLOOKUP($A1181,'Medical Examinations'!$A:$J,COLUMN('Medical Examinations'!B1180),FALSE)</f>
        <v>22.61</v>
      </c>
      <c r="D1181">
        <f>VLOOKUP($A1181,'Medical Examinations'!$A:$J,COLUMN('Medical Examinations'!C1180),FALSE)</f>
        <v>9.6300000000000008</v>
      </c>
      <c r="E1181" t="str">
        <f>VLOOKUP($A1181,'Medical Examinations'!$A:$J,COLUMN('Medical Examinations'!D1180),FALSE)</f>
        <v>No</v>
      </c>
      <c r="F1181" t="str">
        <f>VLOOKUP($A1181,'Medical Examinations'!$A:$J,COLUMN('Medical Examinations'!E1180),FALSE)</f>
        <v>No</v>
      </c>
      <c r="G1181" t="str">
        <f>VLOOKUP($A1181,'Medical Examinations'!$A:$J,COLUMN('Medical Examinations'!F1180),FALSE)</f>
        <v>No</v>
      </c>
      <c r="H1181">
        <f>VLOOKUP($A1181,'Medical Examinations'!$A:$J,COLUMN('Medical Examinations'!G1180),FALSE)</f>
        <v>2</v>
      </c>
      <c r="I1181" t="str">
        <f>VLOOKUP($A1181,'Medical Examinations'!$A:$J,COLUMN('Medical Examinations'!H1180),FALSE)</f>
        <v>No</v>
      </c>
      <c r="J1181" t="str">
        <f>VLOOKUP($A1181,'Medical Examinations'!$A:$J,COLUMN('Medical Examinations'!I1180),FALSE)</f>
        <v>Healthy Weight</v>
      </c>
      <c r="K1181" t="str">
        <f>VLOOKUP($A1181,'Medical Examinations'!$A:$J,COLUMN('Medical Examinations'!J1180),FALSE)</f>
        <v>Diabetes</v>
      </c>
      <c r="L1181" s="30">
        <f>VLOOKUP($A1181,'Hospitalisation Details'!$A:$K,COLUMN('Hospitalisation Details'!J1180),FALSE)</f>
        <v>26999</v>
      </c>
      <c r="M1181" s="23">
        <f>VLOOKUP($A1181,'Hospitalisation Details'!$A:$K,COLUMN('Hospitalisation Details'!F1180),FALSE)</f>
        <v>9566.99</v>
      </c>
      <c r="N1181" t="str">
        <f>VLOOKUP($A1181,'Hospitalisation Details'!$A:$K,COLUMN('Hospitalisation Details'!G1180),FALSE)</f>
        <v>Tier - 2</v>
      </c>
      <c r="O1181" t="str">
        <f>VLOOKUP($A1181,'Hospitalisation Details'!$A:$K,COLUMN('Hospitalisation Details'!H1180),FALSE)</f>
        <v>Tier - 1</v>
      </c>
      <c r="P1181" t="str">
        <f>VLOOKUP($A1181,'Hospitalisation Details'!$A:$K,COLUMN('Hospitalisation Details'!I1180),FALSE)</f>
        <v>R1012</v>
      </c>
      <c r="Q1181">
        <f>VLOOKUP($A1181,'Hospitalisation Details'!$A:$K,COLUMN('Hospitalisation Details'!K1180),FALSE)</f>
        <v>49</v>
      </c>
    </row>
    <row r="1182" spans="1:17" ht="15.75" x14ac:dyDescent="0.25">
      <c r="A1182" s="6" t="s">
        <v>1222</v>
      </c>
      <c r="B1182" t="str">
        <f>VLOOKUP(A1182,'Customer Names'!A:E,COLUMN('Customer Names'!D1181),FALSE)</f>
        <v>Mr. Adam</v>
      </c>
      <c r="C1182">
        <f>VLOOKUP($A1182,'Medical Examinations'!$A:$J,COLUMN('Medical Examinations'!B1181),FALSE)</f>
        <v>34.299999999999997</v>
      </c>
      <c r="D1182">
        <f>VLOOKUP($A1182,'Medical Examinations'!$A:$J,COLUMN('Medical Examinations'!C1181),FALSE)</f>
        <v>10.37</v>
      </c>
      <c r="E1182" t="str">
        <f>VLOOKUP($A1182,'Medical Examinations'!$A:$J,COLUMN('Medical Examinations'!D1181),FALSE)</f>
        <v>No</v>
      </c>
      <c r="F1182" t="str">
        <f>VLOOKUP($A1182,'Medical Examinations'!$A:$J,COLUMN('Medical Examinations'!E1181),FALSE)</f>
        <v>No</v>
      </c>
      <c r="G1182" t="str">
        <f>VLOOKUP($A1182,'Medical Examinations'!$A:$J,COLUMN('Medical Examinations'!F1181),FALSE)</f>
        <v>No</v>
      </c>
      <c r="H1182">
        <f>VLOOKUP($A1182,'Medical Examinations'!$A:$J,COLUMN('Medical Examinations'!G1181),FALSE)</f>
        <v>0</v>
      </c>
      <c r="I1182" t="str">
        <f>VLOOKUP($A1182,'Medical Examinations'!$A:$J,COLUMN('Medical Examinations'!H1181),FALSE)</f>
        <v>No</v>
      </c>
      <c r="J1182" t="str">
        <f>VLOOKUP($A1182,'Medical Examinations'!$A:$J,COLUMN('Medical Examinations'!I1181),FALSE)</f>
        <v>Obesity</v>
      </c>
      <c r="K1182" t="str">
        <f>VLOOKUP($A1182,'Medical Examinations'!$A:$J,COLUMN('Medical Examinations'!J1181),FALSE)</f>
        <v>Diabetes</v>
      </c>
      <c r="L1182" s="30">
        <f>VLOOKUP($A1182,'Hospitalisation Details'!$A:$K,COLUMN('Hospitalisation Details'!J1181),FALSE)</f>
        <v>27255</v>
      </c>
      <c r="M1182" s="23">
        <f>VLOOKUP($A1182,'Hospitalisation Details'!$A:$K,COLUMN('Hospitalisation Details'!F1181),FALSE)</f>
        <v>9563.0300000000007</v>
      </c>
      <c r="N1182" t="str">
        <f>VLOOKUP($A1182,'Hospitalisation Details'!$A:$K,COLUMN('Hospitalisation Details'!G1181),FALSE)</f>
        <v>Tier - 3</v>
      </c>
      <c r="O1182" t="str">
        <f>VLOOKUP($A1182,'Hospitalisation Details'!$A:$K,COLUMN('Hospitalisation Details'!H1181),FALSE)</f>
        <v>Tier - 1</v>
      </c>
      <c r="P1182" t="str">
        <f>VLOOKUP($A1182,'Hospitalisation Details'!$A:$K,COLUMN('Hospitalisation Details'!I1181),FALSE)</f>
        <v>R1011</v>
      </c>
      <c r="Q1182">
        <f>VLOOKUP($A1182,'Hospitalisation Details'!$A:$K,COLUMN('Hospitalisation Details'!K1181),FALSE)</f>
        <v>48</v>
      </c>
    </row>
    <row r="1183" spans="1:17" ht="15.75" x14ac:dyDescent="0.25">
      <c r="A1183" s="6" t="s">
        <v>1223</v>
      </c>
      <c r="B1183" t="str">
        <f>VLOOKUP(A1183,'Customer Names'!A:E,COLUMN('Customer Names'!D1182),FALSE)</f>
        <v>Ms. Kristin</v>
      </c>
      <c r="C1183">
        <f>VLOOKUP($A1183,'Medical Examinations'!$A:$J,COLUMN('Medical Examinations'!B1182),FALSE)</f>
        <v>46.09</v>
      </c>
      <c r="D1183">
        <f>VLOOKUP($A1183,'Medical Examinations'!$A:$J,COLUMN('Medical Examinations'!C1182),FALSE)</f>
        <v>5.44</v>
      </c>
      <c r="E1183" t="str">
        <f>VLOOKUP($A1183,'Medical Examinations'!$A:$J,COLUMN('Medical Examinations'!D1182),FALSE)</f>
        <v>No</v>
      </c>
      <c r="F1183" t="str">
        <f>VLOOKUP($A1183,'Medical Examinations'!$A:$J,COLUMN('Medical Examinations'!E1182),FALSE)</f>
        <v>No</v>
      </c>
      <c r="G1183" t="str">
        <f>VLOOKUP($A1183,'Medical Examinations'!$A:$J,COLUMN('Medical Examinations'!F1182),FALSE)</f>
        <v>No</v>
      </c>
      <c r="H1183">
        <f>VLOOKUP($A1183,'Medical Examinations'!$A:$J,COLUMN('Medical Examinations'!G1182),FALSE)</f>
        <v>2</v>
      </c>
      <c r="I1183" t="str">
        <f>VLOOKUP($A1183,'Medical Examinations'!$A:$J,COLUMN('Medical Examinations'!H1182),FALSE)</f>
        <v>No</v>
      </c>
      <c r="J1183" t="str">
        <f>VLOOKUP($A1183,'Medical Examinations'!$A:$J,COLUMN('Medical Examinations'!I1182),FALSE)</f>
        <v>Obesity</v>
      </c>
      <c r="K1183" t="str">
        <f>VLOOKUP($A1183,'Medical Examinations'!$A:$J,COLUMN('Medical Examinations'!J1182),FALSE)</f>
        <v>Normal</v>
      </c>
      <c r="L1183" s="30">
        <f>VLOOKUP($A1183,'Hospitalisation Details'!$A:$K,COLUMN('Hospitalisation Details'!J1182),FALSE)</f>
        <v>26564</v>
      </c>
      <c r="M1183" s="23">
        <f>VLOOKUP($A1183,'Hospitalisation Details'!$A:$K,COLUMN('Hospitalisation Details'!F1182),FALSE)</f>
        <v>9549.57</v>
      </c>
      <c r="N1183" t="str">
        <f>VLOOKUP($A1183,'Hospitalisation Details'!$A:$K,COLUMN('Hospitalisation Details'!G1182),FALSE)</f>
        <v>Tier - 2</v>
      </c>
      <c r="O1183" t="str">
        <f>VLOOKUP($A1183,'Hospitalisation Details'!$A:$K,COLUMN('Hospitalisation Details'!H1182),FALSE)</f>
        <v>Tier - 1</v>
      </c>
      <c r="P1183" t="str">
        <f>VLOOKUP($A1183,'Hospitalisation Details'!$A:$K,COLUMN('Hospitalisation Details'!I1182),FALSE)</f>
        <v>R1013</v>
      </c>
      <c r="Q1183">
        <f>VLOOKUP($A1183,'Hospitalisation Details'!$A:$K,COLUMN('Hospitalisation Details'!K1182),FALSE)</f>
        <v>50</v>
      </c>
    </row>
    <row r="1184" spans="1:17" ht="15.75" x14ac:dyDescent="0.25">
      <c r="A1184" s="6" t="s">
        <v>1224</v>
      </c>
      <c r="B1184" t="str">
        <f>VLOOKUP(A1184,'Customer Names'!A:E,COLUMN('Customer Names'!D1183),FALSE)</f>
        <v>Ms. Mary-Lynn</v>
      </c>
      <c r="C1184">
        <f>VLOOKUP($A1184,'Medical Examinations'!$A:$J,COLUMN('Medical Examinations'!B1183),FALSE)</f>
        <v>44.744999999999997</v>
      </c>
      <c r="D1184">
        <f>VLOOKUP($A1184,'Medical Examinations'!$A:$J,COLUMN('Medical Examinations'!C1183),FALSE)</f>
        <v>5.19</v>
      </c>
      <c r="E1184" t="str">
        <f>VLOOKUP($A1184,'Medical Examinations'!$A:$J,COLUMN('Medical Examinations'!D1183),FALSE)</f>
        <v>No</v>
      </c>
      <c r="F1184" t="str">
        <f>VLOOKUP($A1184,'Medical Examinations'!$A:$J,COLUMN('Medical Examinations'!E1183),FALSE)</f>
        <v>No</v>
      </c>
      <c r="G1184" t="str">
        <f>VLOOKUP($A1184,'Medical Examinations'!$A:$J,COLUMN('Medical Examinations'!F1183),FALSE)</f>
        <v>No</v>
      </c>
      <c r="H1184">
        <f>VLOOKUP($A1184,'Medical Examinations'!$A:$J,COLUMN('Medical Examinations'!G1183),FALSE)</f>
        <v>2</v>
      </c>
      <c r="I1184" t="str">
        <f>VLOOKUP($A1184,'Medical Examinations'!$A:$J,COLUMN('Medical Examinations'!H1183),FALSE)</f>
        <v>No</v>
      </c>
      <c r="J1184" t="str">
        <f>VLOOKUP($A1184,'Medical Examinations'!$A:$J,COLUMN('Medical Examinations'!I1183),FALSE)</f>
        <v>Obesity</v>
      </c>
      <c r="K1184" t="str">
        <f>VLOOKUP($A1184,'Medical Examinations'!$A:$J,COLUMN('Medical Examinations'!J1183),FALSE)</f>
        <v>Normal</v>
      </c>
      <c r="L1184" s="30">
        <f>VLOOKUP($A1184,'Hospitalisation Details'!$A:$K,COLUMN('Hospitalisation Details'!J1183),FALSE)</f>
        <v>26564</v>
      </c>
      <c r="M1184" s="23">
        <f>VLOOKUP($A1184,'Hospitalisation Details'!$A:$K,COLUMN('Hospitalisation Details'!F1183),FALSE)</f>
        <v>9541.7000000000007</v>
      </c>
      <c r="N1184" t="str">
        <f>VLOOKUP($A1184,'Hospitalisation Details'!$A:$K,COLUMN('Hospitalisation Details'!G1183),FALSE)</f>
        <v>Tier - 2</v>
      </c>
      <c r="O1184" t="str">
        <f>VLOOKUP($A1184,'Hospitalisation Details'!$A:$K,COLUMN('Hospitalisation Details'!H1183),FALSE)</f>
        <v>Tier - 1</v>
      </c>
      <c r="P1184" t="str">
        <f>VLOOKUP($A1184,'Hospitalisation Details'!$A:$K,COLUMN('Hospitalisation Details'!I1183),FALSE)</f>
        <v>R1024</v>
      </c>
      <c r="Q1184">
        <f>VLOOKUP($A1184,'Hospitalisation Details'!$A:$K,COLUMN('Hospitalisation Details'!K1183),FALSE)</f>
        <v>50</v>
      </c>
    </row>
    <row r="1185" spans="1:17" ht="15.75" x14ac:dyDescent="0.25">
      <c r="A1185" s="6" t="s">
        <v>1225</v>
      </c>
      <c r="B1185" t="str">
        <f>VLOOKUP(A1185,'Customer Names'!A:E,COLUMN('Customer Names'!D1184),FALSE)</f>
        <v>Mrs. Jamie</v>
      </c>
      <c r="C1185">
        <f>VLOOKUP($A1185,'Medical Examinations'!$A:$J,COLUMN('Medical Examinations'!B1184),FALSE)</f>
        <v>26.33</v>
      </c>
      <c r="D1185">
        <f>VLOOKUP($A1185,'Medical Examinations'!$A:$J,COLUMN('Medical Examinations'!C1184),FALSE)</f>
        <v>11.8</v>
      </c>
      <c r="E1185" t="str">
        <f>VLOOKUP($A1185,'Medical Examinations'!$A:$J,COLUMN('Medical Examinations'!D1184),FALSE)</f>
        <v>Yes</v>
      </c>
      <c r="F1185" t="str">
        <f>VLOOKUP($A1185,'Medical Examinations'!$A:$J,COLUMN('Medical Examinations'!E1184),FALSE)</f>
        <v>No</v>
      </c>
      <c r="G1185" t="str">
        <f>VLOOKUP($A1185,'Medical Examinations'!$A:$J,COLUMN('Medical Examinations'!F1184),FALSE)</f>
        <v>No</v>
      </c>
      <c r="H1185">
        <f>VLOOKUP($A1185,'Medical Examinations'!$A:$J,COLUMN('Medical Examinations'!G1184),FALSE)</f>
        <v>1</v>
      </c>
      <c r="I1185" t="str">
        <f>VLOOKUP($A1185,'Medical Examinations'!$A:$J,COLUMN('Medical Examinations'!H1184),FALSE)</f>
        <v>No</v>
      </c>
      <c r="J1185" t="str">
        <f>VLOOKUP($A1185,'Medical Examinations'!$A:$J,COLUMN('Medical Examinations'!I1184),FALSE)</f>
        <v>Overweight</v>
      </c>
      <c r="K1185" t="str">
        <f>VLOOKUP($A1185,'Medical Examinations'!$A:$J,COLUMN('Medical Examinations'!J1184),FALSE)</f>
        <v>Diabetes</v>
      </c>
      <c r="L1185" s="30">
        <f>VLOOKUP($A1185,'Hospitalisation Details'!$A:$K,COLUMN('Hospitalisation Details'!J1184),FALSE)</f>
        <v>27603</v>
      </c>
      <c r="M1185" s="23">
        <f>VLOOKUP($A1185,'Hospitalisation Details'!$A:$K,COLUMN('Hospitalisation Details'!F1184),FALSE)</f>
        <v>9540.17</v>
      </c>
      <c r="N1185" t="str">
        <f>VLOOKUP($A1185,'Hospitalisation Details'!$A:$K,COLUMN('Hospitalisation Details'!G1184),FALSE)</f>
        <v>Tier - 2</v>
      </c>
      <c r="O1185" t="str">
        <f>VLOOKUP($A1185,'Hospitalisation Details'!$A:$K,COLUMN('Hospitalisation Details'!H1184),FALSE)</f>
        <v>Tier - 2</v>
      </c>
      <c r="P1185" t="str">
        <f>VLOOKUP($A1185,'Hospitalisation Details'!$A:$K,COLUMN('Hospitalisation Details'!I1184),FALSE)</f>
        <v>R1024</v>
      </c>
      <c r="Q1185">
        <f>VLOOKUP($A1185,'Hospitalisation Details'!$A:$K,COLUMN('Hospitalisation Details'!K1184),FALSE)</f>
        <v>47</v>
      </c>
    </row>
    <row r="1186" spans="1:17" ht="15.75" x14ac:dyDescent="0.25">
      <c r="A1186" s="6" t="s">
        <v>1226</v>
      </c>
      <c r="B1186" t="str">
        <f>VLOOKUP(A1186,'Customer Names'!A:E,COLUMN('Customer Names'!D1185),FALSE)</f>
        <v>Mr. Jeffrey</v>
      </c>
      <c r="C1186">
        <f>VLOOKUP($A1186,'Medical Examinations'!$A:$J,COLUMN('Medical Examinations'!B1185),FALSE)</f>
        <v>26.6</v>
      </c>
      <c r="D1186">
        <f>VLOOKUP($A1186,'Medical Examinations'!$A:$J,COLUMN('Medical Examinations'!C1185),FALSE)</f>
        <v>8.3800000000000008</v>
      </c>
      <c r="E1186" t="str">
        <f>VLOOKUP($A1186,'Medical Examinations'!$A:$J,COLUMN('Medical Examinations'!D1185),FALSE)</f>
        <v>No</v>
      </c>
      <c r="F1186" t="str">
        <f>VLOOKUP($A1186,'Medical Examinations'!$A:$J,COLUMN('Medical Examinations'!E1185),FALSE)</f>
        <v>No</v>
      </c>
      <c r="G1186" t="str">
        <f>VLOOKUP($A1186,'Medical Examinations'!$A:$J,COLUMN('Medical Examinations'!F1185),FALSE)</f>
        <v>No</v>
      </c>
      <c r="H1186">
        <f>VLOOKUP($A1186,'Medical Examinations'!$A:$J,COLUMN('Medical Examinations'!G1185),FALSE)</f>
        <v>2</v>
      </c>
      <c r="I1186" t="str">
        <f>VLOOKUP($A1186,'Medical Examinations'!$A:$J,COLUMN('Medical Examinations'!H1185),FALSE)</f>
        <v>No</v>
      </c>
      <c r="J1186" t="str">
        <f>VLOOKUP($A1186,'Medical Examinations'!$A:$J,COLUMN('Medical Examinations'!I1185),FALSE)</f>
        <v>Overweight</v>
      </c>
      <c r="K1186" t="str">
        <f>VLOOKUP($A1186,'Medical Examinations'!$A:$J,COLUMN('Medical Examinations'!J1185),FALSE)</f>
        <v>Diabetes</v>
      </c>
      <c r="L1186" s="30">
        <f>VLOOKUP($A1186,'Hospitalisation Details'!$A:$K,COLUMN('Hospitalisation Details'!J1185),FALSE)</f>
        <v>27019</v>
      </c>
      <c r="M1186" s="23">
        <f>VLOOKUP($A1186,'Hospitalisation Details'!$A:$K,COLUMN('Hospitalisation Details'!F1185),FALSE)</f>
        <v>9538.65</v>
      </c>
      <c r="N1186" t="str">
        <f>VLOOKUP($A1186,'Hospitalisation Details'!$A:$K,COLUMN('Hospitalisation Details'!G1185),FALSE)</f>
        <v>Tier - 2</v>
      </c>
      <c r="O1186" t="str">
        <f>VLOOKUP($A1186,'Hospitalisation Details'!$A:$K,COLUMN('Hospitalisation Details'!H1185),FALSE)</f>
        <v>Tier - 3</v>
      </c>
      <c r="P1186" t="str">
        <f>VLOOKUP($A1186,'Hospitalisation Details'!$A:$K,COLUMN('Hospitalisation Details'!I1185),FALSE)</f>
        <v>R1021</v>
      </c>
      <c r="Q1186">
        <f>VLOOKUP($A1186,'Hospitalisation Details'!$A:$K,COLUMN('Hospitalisation Details'!K1185),FALSE)</f>
        <v>49</v>
      </c>
    </row>
    <row r="1187" spans="1:17" ht="15.75" x14ac:dyDescent="0.25">
      <c r="A1187" s="6" t="s">
        <v>1227</v>
      </c>
      <c r="B1187" t="str">
        <f>VLOOKUP(A1187,'Customer Names'!A:E,COLUMN('Customer Names'!D1186),FALSE)</f>
        <v>Ms. Nicole</v>
      </c>
      <c r="C1187">
        <f>VLOOKUP($A1187,'Medical Examinations'!$A:$J,COLUMN('Medical Examinations'!B1186),FALSE)</f>
        <v>27.5</v>
      </c>
      <c r="D1187">
        <f>VLOOKUP($A1187,'Medical Examinations'!$A:$J,COLUMN('Medical Examinations'!C1186),FALSE)</f>
        <v>7.58</v>
      </c>
      <c r="E1187" t="str">
        <f>VLOOKUP($A1187,'Medical Examinations'!$A:$J,COLUMN('Medical Examinations'!D1186),FALSE)</f>
        <v>No</v>
      </c>
      <c r="F1187" t="str">
        <f>VLOOKUP($A1187,'Medical Examinations'!$A:$J,COLUMN('Medical Examinations'!E1186),FALSE)</f>
        <v>No</v>
      </c>
      <c r="G1187" t="str">
        <f>VLOOKUP($A1187,'Medical Examinations'!$A:$J,COLUMN('Medical Examinations'!F1186),FALSE)</f>
        <v>No</v>
      </c>
      <c r="H1187">
        <f>VLOOKUP($A1187,'Medical Examinations'!$A:$J,COLUMN('Medical Examinations'!G1186),FALSE)</f>
        <v>0</v>
      </c>
      <c r="I1187" t="str">
        <f>VLOOKUP($A1187,'Medical Examinations'!$A:$J,COLUMN('Medical Examinations'!H1186),FALSE)</f>
        <v>No</v>
      </c>
      <c r="J1187" t="str">
        <f>VLOOKUP($A1187,'Medical Examinations'!$A:$J,COLUMN('Medical Examinations'!I1186),FALSE)</f>
        <v>Overweight</v>
      </c>
      <c r="K1187" t="str">
        <f>VLOOKUP($A1187,'Medical Examinations'!$A:$J,COLUMN('Medical Examinations'!J1186),FALSE)</f>
        <v>Diabetes</v>
      </c>
      <c r="L1187" s="30">
        <f>VLOOKUP($A1187,'Hospitalisation Details'!$A:$K,COLUMN('Hospitalisation Details'!J1186),FALSE)</f>
        <v>26266</v>
      </c>
      <c r="M1187" s="23">
        <f>VLOOKUP($A1187,'Hospitalisation Details'!$A:$K,COLUMN('Hospitalisation Details'!F1186),FALSE)</f>
        <v>9528.9</v>
      </c>
      <c r="N1187" t="str">
        <f>VLOOKUP($A1187,'Hospitalisation Details'!$A:$K,COLUMN('Hospitalisation Details'!G1186),FALSE)</f>
        <v>Tier - 2</v>
      </c>
      <c r="O1187" t="str">
        <f>VLOOKUP($A1187,'Hospitalisation Details'!$A:$K,COLUMN('Hospitalisation Details'!H1186),FALSE)</f>
        <v>Tier - 2</v>
      </c>
      <c r="P1187" t="str">
        <f>VLOOKUP($A1187,'Hospitalisation Details'!$A:$K,COLUMN('Hospitalisation Details'!I1186),FALSE)</f>
        <v>R1011</v>
      </c>
      <c r="Q1187">
        <f>VLOOKUP($A1187,'Hospitalisation Details'!$A:$K,COLUMN('Hospitalisation Details'!K1186),FALSE)</f>
        <v>51</v>
      </c>
    </row>
    <row r="1188" spans="1:17" ht="15.75" x14ac:dyDescent="0.25">
      <c r="A1188" s="6" t="s">
        <v>1228</v>
      </c>
      <c r="B1188" t="str">
        <f>VLOOKUP(A1188,'Customer Names'!A:E,COLUMN('Customer Names'!D1187),FALSE)</f>
        <v>Ms. Audrey</v>
      </c>
      <c r="C1188">
        <f>VLOOKUP($A1188,'Medical Examinations'!$A:$J,COLUMN('Medical Examinations'!B1187),FALSE)</f>
        <v>41.55</v>
      </c>
      <c r="D1188">
        <f>VLOOKUP($A1188,'Medical Examinations'!$A:$J,COLUMN('Medical Examinations'!C1187),FALSE)</f>
        <v>4.6100000000000003</v>
      </c>
      <c r="E1188" t="str">
        <f>VLOOKUP($A1188,'Medical Examinations'!$A:$J,COLUMN('Medical Examinations'!D1187),FALSE)</f>
        <v>No</v>
      </c>
      <c r="F1188" t="str">
        <f>VLOOKUP($A1188,'Medical Examinations'!$A:$J,COLUMN('Medical Examinations'!E1187),FALSE)</f>
        <v>No</v>
      </c>
      <c r="G1188" t="str">
        <f>VLOOKUP($A1188,'Medical Examinations'!$A:$J,COLUMN('Medical Examinations'!F1187),FALSE)</f>
        <v>No</v>
      </c>
      <c r="H1188">
        <f>VLOOKUP($A1188,'Medical Examinations'!$A:$J,COLUMN('Medical Examinations'!G1187),FALSE)</f>
        <v>1</v>
      </c>
      <c r="I1188" t="str">
        <f>VLOOKUP($A1188,'Medical Examinations'!$A:$J,COLUMN('Medical Examinations'!H1187),FALSE)</f>
        <v>No</v>
      </c>
      <c r="J1188" t="str">
        <f>VLOOKUP($A1188,'Medical Examinations'!$A:$J,COLUMN('Medical Examinations'!I1187),FALSE)</f>
        <v>Obesity</v>
      </c>
      <c r="K1188" t="str">
        <f>VLOOKUP($A1188,'Medical Examinations'!$A:$J,COLUMN('Medical Examinations'!J1187),FALSE)</f>
        <v>Normal</v>
      </c>
      <c r="L1188" s="30">
        <f>VLOOKUP($A1188,'Hospitalisation Details'!$A:$K,COLUMN('Hospitalisation Details'!J1187),FALSE)</f>
        <v>33838</v>
      </c>
      <c r="M1188" s="23">
        <f>VLOOKUP($A1188,'Hospitalisation Details'!$A:$K,COLUMN('Hospitalisation Details'!F1187),FALSE)</f>
        <v>9507.68</v>
      </c>
      <c r="N1188" t="str">
        <f>VLOOKUP($A1188,'Hospitalisation Details'!$A:$K,COLUMN('Hospitalisation Details'!G1187),FALSE)</f>
        <v>Tier - 2</v>
      </c>
      <c r="O1188" t="str">
        <f>VLOOKUP($A1188,'Hospitalisation Details'!$A:$K,COLUMN('Hospitalisation Details'!H1187),FALSE)</f>
        <v>Tier - 1</v>
      </c>
      <c r="P1188" t="str">
        <f>VLOOKUP($A1188,'Hospitalisation Details'!$A:$K,COLUMN('Hospitalisation Details'!I1187),FALSE)</f>
        <v>R1012</v>
      </c>
      <c r="Q1188">
        <f>VLOOKUP($A1188,'Hospitalisation Details'!$A:$K,COLUMN('Hospitalisation Details'!K1187),FALSE)</f>
        <v>30</v>
      </c>
    </row>
    <row r="1189" spans="1:17" ht="15.75" x14ac:dyDescent="0.25">
      <c r="A1189" s="6" t="s">
        <v>1229</v>
      </c>
      <c r="B1189" t="str">
        <f>VLOOKUP(A1189,'Customer Names'!A:E,COLUMN('Customer Names'!D1188),FALSE)</f>
        <v>Mr. Jacob</v>
      </c>
      <c r="C1189">
        <f>VLOOKUP($A1189,'Medical Examinations'!$A:$J,COLUMN('Medical Examinations'!B1188),FALSE)</f>
        <v>41.47</v>
      </c>
      <c r="D1189">
        <f>VLOOKUP($A1189,'Medical Examinations'!$A:$J,COLUMN('Medical Examinations'!C1188),FALSE)</f>
        <v>4.7</v>
      </c>
      <c r="E1189" t="str">
        <f>VLOOKUP($A1189,'Medical Examinations'!$A:$J,COLUMN('Medical Examinations'!D1188),FALSE)</f>
        <v>Yes</v>
      </c>
      <c r="F1189" t="str">
        <f>VLOOKUP($A1189,'Medical Examinations'!$A:$J,COLUMN('Medical Examinations'!E1188),FALSE)</f>
        <v>No</v>
      </c>
      <c r="G1189" t="str">
        <f>VLOOKUP($A1189,'Medical Examinations'!$A:$J,COLUMN('Medical Examinations'!F1188),FALSE)</f>
        <v>Yes</v>
      </c>
      <c r="H1189">
        <f>VLOOKUP($A1189,'Medical Examinations'!$A:$J,COLUMN('Medical Examinations'!G1188),FALSE)</f>
        <v>1</v>
      </c>
      <c r="I1189" t="str">
        <f>VLOOKUP($A1189,'Medical Examinations'!$A:$J,COLUMN('Medical Examinations'!H1188),FALSE)</f>
        <v>No</v>
      </c>
      <c r="J1189" t="str">
        <f>VLOOKUP($A1189,'Medical Examinations'!$A:$J,COLUMN('Medical Examinations'!I1188),FALSE)</f>
        <v>Obesity</v>
      </c>
      <c r="K1189" t="str">
        <f>VLOOKUP($A1189,'Medical Examinations'!$A:$J,COLUMN('Medical Examinations'!J1188),FALSE)</f>
        <v>Normal</v>
      </c>
      <c r="L1189" s="30">
        <f>VLOOKUP($A1189,'Hospitalisation Details'!$A:$K,COLUMN('Hospitalisation Details'!J1188),FALSE)</f>
        <v>25439</v>
      </c>
      <c r="M1189" s="23">
        <f>VLOOKUP($A1189,'Hospitalisation Details'!$A:$K,COLUMN('Hospitalisation Details'!F1188),FALSE)</f>
        <v>9504.31</v>
      </c>
      <c r="N1189" t="str">
        <f>VLOOKUP($A1189,'Hospitalisation Details'!$A:$K,COLUMN('Hospitalisation Details'!G1188),FALSE)</f>
        <v>Tier - 3</v>
      </c>
      <c r="O1189" t="str">
        <f>VLOOKUP($A1189,'Hospitalisation Details'!$A:$K,COLUMN('Hospitalisation Details'!H1188),FALSE)</f>
        <v>Tier - 2</v>
      </c>
      <c r="P1189" t="str">
        <f>VLOOKUP($A1189,'Hospitalisation Details'!$A:$K,COLUMN('Hospitalisation Details'!I1188),FALSE)</f>
        <v>R1013</v>
      </c>
      <c r="Q1189">
        <f>VLOOKUP($A1189,'Hospitalisation Details'!$A:$K,COLUMN('Hospitalisation Details'!K1188),FALSE)</f>
        <v>53</v>
      </c>
    </row>
    <row r="1190" spans="1:17" ht="15.75" x14ac:dyDescent="0.25">
      <c r="A1190" s="6" t="s">
        <v>1230</v>
      </c>
      <c r="B1190" t="str">
        <f>VLOOKUP(A1190,'Customer Names'!A:E,COLUMN('Customer Names'!D1189),FALSE)</f>
        <v>Mr. Daniel</v>
      </c>
      <c r="C1190">
        <f>VLOOKUP($A1190,'Medical Examinations'!$A:$J,COLUMN('Medical Examinations'!B1189),FALSE)</f>
        <v>24.795000000000002</v>
      </c>
      <c r="D1190">
        <f>VLOOKUP($A1190,'Medical Examinations'!$A:$J,COLUMN('Medical Examinations'!C1189),FALSE)</f>
        <v>6.05</v>
      </c>
      <c r="E1190" t="str">
        <f>VLOOKUP($A1190,'Medical Examinations'!$A:$J,COLUMN('Medical Examinations'!D1189),FALSE)</f>
        <v>Yes</v>
      </c>
      <c r="F1190" t="str">
        <f>VLOOKUP($A1190,'Medical Examinations'!$A:$J,COLUMN('Medical Examinations'!E1189),FALSE)</f>
        <v>No</v>
      </c>
      <c r="G1190" t="str">
        <f>VLOOKUP($A1190,'Medical Examinations'!$A:$J,COLUMN('Medical Examinations'!F1189),FALSE)</f>
        <v>No</v>
      </c>
      <c r="H1190">
        <f>VLOOKUP($A1190,'Medical Examinations'!$A:$J,COLUMN('Medical Examinations'!G1189),FALSE)</f>
        <v>0</v>
      </c>
      <c r="I1190" t="str">
        <f>VLOOKUP($A1190,'Medical Examinations'!$A:$J,COLUMN('Medical Examinations'!H1189),FALSE)</f>
        <v>No</v>
      </c>
      <c r="J1190" t="str">
        <f>VLOOKUP($A1190,'Medical Examinations'!$A:$J,COLUMN('Medical Examinations'!I1189),FALSE)</f>
        <v>Healthy Weight</v>
      </c>
      <c r="K1190" t="str">
        <f>VLOOKUP($A1190,'Medical Examinations'!$A:$J,COLUMN('Medical Examinations'!J1189),FALSE)</f>
        <v>Prediabetes</v>
      </c>
      <c r="L1190" s="30">
        <f>VLOOKUP($A1190,'Hospitalisation Details'!$A:$K,COLUMN('Hospitalisation Details'!J1189),FALSE)</f>
        <v>28092</v>
      </c>
      <c r="M1190" s="23">
        <f>VLOOKUP($A1190,'Hospitalisation Details'!$A:$K,COLUMN('Hospitalisation Details'!F1189),FALSE)</f>
        <v>9500.57</v>
      </c>
      <c r="N1190" t="str">
        <f>VLOOKUP($A1190,'Hospitalisation Details'!$A:$K,COLUMN('Hospitalisation Details'!G1189),FALSE)</f>
        <v>Tier - 2</v>
      </c>
      <c r="O1190" t="str">
        <f>VLOOKUP($A1190,'Hospitalisation Details'!$A:$K,COLUMN('Hospitalisation Details'!H1189),FALSE)</f>
        <v>Tier - 3</v>
      </c>
      <c r="P1190" t="str">
        <f>VLOOKUP($A1190,'Hospitalisation Details'!$A:$K,COLUMN('Hospitalisation Details'!I1189),FALSE)</f>
        <v>R1017</v>
      </c>
      <c r="Q1190">
        <f>VLOOKUP($A1190,'Hospitalisation Details'!$A:$K,COLUMN('Hospitalisation Details'!K1189),FALSE)</f>
        <v>46</v>
      </c>
    </row>
    <row r="1191" spans="1:17" ht="15.75" x14ac:dyDescent="0.25">
      <c r="A1191" s="6" t="s">
        <v>1231</v>
      </c>
      <c r="B1191" t="str">
        <f>VLOOKUP(A1191,'Customer Names'!A:E,COLUMN('Customer Names'!D1190),FALSE)</f>
        <v>Mr. Marc</v>
      </c>
      <c r="C1191">
        <f>VLOOKUP($A1191,'Medical Examinations'!$A:$J,COLUMN('Medical Examinations'!B1190),FALSE)</f>
        <v>29.48</v>
      </c>
      <c r="D1191">
        <f>VLOOKUP($A1191,'Medical Examinations'!$A:$J,COLUMN('Medical Examinations'!C1190),FALSE)</f>
        <v>5.63</v>
      </c>
      <c r="E1191" t="str">
        <f>VLOOKUP($A1191,'Medical Examinations'!$A:$J,COLUMN('Medical Examinations'!D1190),FALSE)</f>
        <v>Yes</v>
      </c>
      <c r="F1191" t="str">
        <f>VLOOKUP($A1191,'Medical Examinations'!$A:$J,COLUMN('Medical Examinations'!E1190),FALSE)</f>
        <v>No</v>
      </c>
      <c r="G1191" t="str">
        <f>VLOOKUP($A1191,'Medical Examinations'!$A:$J,COLUMN('Medical Examinations'!F1190),FALSE)</f>
        <v>Yes</v>
      </c>
      <c r="H1191">
        <f>VLOOKUP($A1191,'Medical Examinations'!$A:$J,COLUMN('Medical Examinations'!G1190),FALSE)</f>
        <v>1</v>
      </c>
      <c r="I1191" t="str">
        <f>VLOOKUP($A1191,'Medical Examinations'!$A:$J,COLUMN('Medical Examinations'!H1190),FALSE)</f>
        <v>No</v>
      </c>
      <c r="J1191" t="str">
        <f>VLOOKUP($A1191,'Medical Examinations'!$A:$J,COLUMN('Medical Examinations'!I1190),FALSE)</f>
        <v>Overweight</v>
      </c>
      <c r="K1191" t="str">
        <f>VLOOKUP($A1191,'Medical Examinations'!$A:$J,COLUMN('Medical Examinations'!J1190),FALSE)</f>
        <v>Normal</v>
      </c>
      <c r="L1191" s="30">
        <f>VLOOKUP($A1191,'Hospitalisation Details'!$A:$K,COLUMN('Hospitalisation Details'!J1190),FALSE)</f>
        <v>25358</v>
      </c>
      <c r="M1191" s="23">
        <f>VLOOKUP($A1191,'Hospitalisation Details'!$A:$K,COLUMN('Hospitalisation Details'!F1190),FALSE)</f>
        <v>9487.64</v>
      </c>
      <c r="N1191" t="str">
        <f>VLOOKUP($A1191,'Hospitalisation Details'!$A:$K,COLUMN('Hospitalisation Details'!G1190),FALSE)</f>
        <v>Tier - 2</v>
      </c>
      <c r="O1191" t="str">
        <f>VLOOKUP($A1191,'Hospitalisation Details'!$A:$K,COLUMN('Hospitalisation Details'!H1190),FALSE)</f>
        <v>Tier - 2</v>
      </c>
      <c r="P1191" t="str">
        <f>VLOOKUP($A1191,'Hospitalisation Details'!$A:$K,COLUMN('Hospitalisation Details'!I1190),FALSE)</f>
        <v>R1013</v>
      </c>
      <c r="Q1191">
        <f>VLOOKUP($A1191,'Hospitalisation Details'!$A:$K,COLUMN('Hospitalisation Details'!K1190),FALSE)</f>
        <v>54</v>
      </c>
    </row>
    <row r="1192" spans="1:17" ht="15.75" x14ac:dyDescent="0.25">
      <c r="A1192" s="6" t="s">
        <v>1232</v>
      </c>
      <c r="B1192" t="str">
        <f>VLOOKUP(A1192,'Customer Names'!A:E,COLUMN('Customer Names'!D1191),FALSE)</f>
        <v>Mr. Mark</v>
      </c>
      <c r="C1192">
        <f>VLOOKUP($A1192,'Medical Examinations'!$A:$J,COLUMN('Medical Examinations'!B1191),FALSE)</f>
        <v>28.09</v>
      </c>
      <c r="D1192">
        <f>VLOOKUP($A1192,'Medical Examinations'!$A:$J,COLUMN('Medical Examinations'!C1191),FALSE)</f>
        <v>6.06</v>
      </c>
      <c r="E1192" t="str">
        <f>VLOOKUP($A1192,'Medical Examinations'!$A:$J,COLUMN('Medical Examinations'!D1191),FALSE)</f>
        <v>No</v>
      </c>
      <c r="F1192" t="str">
        <f>VLOOKUP($A1192,'Medical Examinations'!$A:$J,COLUMN('Medical Examinations'!E1191),FALSE)</f>
        <v>No</v>
      </c>
      <c r="G1192" t="str">
        <f>VLOOKUP($A1192,'Medical Examinations'!$A:$J,COLUMN('Medical Examinations'!F1191),FALSE)</f>
        <v>Yes</v>
      </c>
      <c r="H1192">
        <f>VLOOKUP($A1192,'Medical Examinations'!$A:$J,COLUMN('Medical Examinations'!G1191),FALSE)</f>
        <v>1</v>
      </c>
      <c r="I1192" t="str">
        <f>VLOOKUP($A1192,'Medical Examinations'!$A:$J,COLUMN('Medical Examinations'!H1191),FALSE)</f>
        <v>No</v>
      </c>
      <c r="J1192" t="str">
        <f>VLOOKUP($A1192,'Medical Examinations'!$A:$J,COLUMN('Medical Examinations'!I1191),FALSE)</f>
        <v>Overweight</v>
      </c>
      <c r="K1192" t="str">
        <f>VLOOKUP($A1192,'Medical Examinations'!$A:$J,COLUMN('Medical Examinations'!J1191),FALSE)</f>
        <v>Prediabetes</v>
      </c>
      <c r="L1192" s="30">
        <f>VLOOKUP($A1192,'Hospitalisation Details'!$A:$K,COLUMN('Hospitalisation Details'!J1191),FALSE)</f>
        <v>29053</v>
      </c>
      <c r="M1192" s="23">
        <f>VLOOKUP($A1192,'Hospitalisation Details'!$A:$K,COLUMN('Hospitalisation Details'!F1191),FALSE)</f>
        <v>9453.92</v>
      </c>
      <c r="N1192" t="str">
        <f>VLOOKUP($A1192,'Hospitalisation Details'!$A:$K,COLUMN('Hospitalisation Details'!G1191),FALSE)</f>
        <v>Tier - 2</v>
      </c>
      <c r="O1192" t="str">
        <f>VLOOKUP($A1192,'Hospitalisation Details'!$A:$K,COLUMN('Hospitalisation Details'!H1191),FALSE)</f>
        <v>Tier - 2</v>
      </c>
      <c r="P1192" t="str">
        <f>VLOOKUP($A1192,'Hospitalisation Details'!$A:$K,COLUMN('Hospitalisation Details'!I1191),FALSE)</f>
        <v>R1021</v>
      </c>
      <c r="Q1192">
        <f>VLOOKUP($A1192,'Hospitalisation Details'!$A:$K,COLUMN('Hospitalisation Details'!K1191),FALSE)</f>
        <v>43</v>
      </c>
    </row>
    <row r="1193" spans="1:17" ht="15.75" x14ac:dyDescent="0.25">
      <c r="A1193" s="6" t="s">
        <v>1233</v>
      </c>
      <c r="B1193" t="str">
        <f>VLOOKUP(A1193,'Customer Names'!A:E,COLUMN('Customer Names'!D1192),FALSE)</f>
        <v>Mr. Dan</v>
      </c>
      <c r="C1193">
        <f>VLOOKUP($A1193,'Medical Examinations'!$A:$J,COLUMN('Medical Examinations'!B1192),FALSE)</f>
        <v>32.729999999999997</v>
      </c>
      <c r="D1193">
        <f>VLOOKUP($A1193,'Medical Examinations'!$A:$J,COLUMN('Medical Examinations'!C1192),FALSE)</f>
        <v>5.19</v>
      </c>
      <c r="E1193" t="str">
        <f>VLOOKUP($A1193,'Medical Examinations'!$A:$J,COLUMN('Medical Examinations'!D1192),FALSE)</f>
        <v>No</v>
      </c>
      <c r="F1193" t="str">
        <f>VLOOKUP($A1193,'Medical Examinations'!$A:$J,COLUMN('Medical Examinations'!E1192),FALSE)</f>
        <v>No</v>
      </c>
      <c r="G1193" t="str">
        <f>VLOOKUP($A1193,'Medical Examinations'!$A:$J,COLUMN('Medical Examinations'!F1192),FALSE)</f>
        <v>No</v>
      </c>
      <c r="H1193">
        <f>VLOOKUP($A1193,'Medical Examinations'!$A:$J,COLUMN('Medical Examinations'!G1192),FALSE)</f>
        <v>1</v>
      </c>
      <c r="I1193" t="str">
        <f>VLOOKUP($A1193,'Medical Examinations'!$A:$J,COLUMN('Medical Examinations'!H1192),FALSE)</f>
        <v>No</v>
      </c>
      <c r="J1193" t="str">
        <f>VLOOKUP($A1193,'Medical Examinations'!$A:$J,COLUMN('Medical Examinations'!I1192),FALSE)</f>
        <v>Obesity</v>
      </c>
      <c r="K1193" t="str">
        <f>VLOOKUP($A1193,'Medical Examinations'!$A:$J,COLUMN('Medical Examinations'!J1192),FALSE)</f>
        <v>Normal</v>
      </c>
      <c r="L1193" s="30">
        <f>VLOOKUP($A1193,'Hospitalisation Details'!$A:$K,COLUMN('Hospitalisation Details'!J1192),FALSE)</f>
        <v>32095</v>
      </c>
      <c r="M1193" s="23">
        <f>VLOOKUP($A1193,'Hospitalisation Details'!$A:$K,COLUMN('Hospitalisation Details'!F1192),FALSE)</f>
        <v>9448.42</v>
      </c>
      <c r="N1193" t="str">
        <f>VLOOKUP($A1193,'Hospitalisation Details'!$A:$K,COLUMN('Hospitalisation Details'!G1192),FALSE)</f>
        <v>Tier - 2</v>
      </c>
      <c r="O1193" t="str">
        <f>VLOOKUP($A1193,'Hospitalisation Details'!$A:$K,COLUMN('Hospitalisation Details'!H1192),FALSE)</f>
        <v>Tier - 3</v>
      </c>
      <c r="P1193" t="str">
        <f>VLOOKUP($A1193,'Hospitalisation Details'!$A:$K,COLUMN('Hospitalisation Details'!I1192),FALSE)</f>
        <v>R1021</v>
      </c>
      <c r="Q1193">
        <f>VLOOKUP($A1193,'Hospitalisation Details'!$A:$K,COLUMN('Hospitalisation Details'!K1192),FALSE)</f>
        <v>35</v>
      </c>
    </row>
    <row r="1194" spans="1:17" ht="15.75" x14ac:dyDescent="0.25">
      <c r="A1194" s="6" t="s">
        <v>1234</v>
      </c>
      <c r="B1194" t="str">
        <f>VLOOKUP(A1194,'Customer Names'!A:E,COLUMN('Customer Names'!D1193),FALSE)</f>
        <v>Ms. Gabriela</v>
      </c>
      <c r="C1194">
        <f>VLOOKUP($A1194,'Medical Examinations'!$A:$J,COLUMN('Medical Examinations'!B1193),FALSE)</f>
        <v>27.36</v>
      </c>
      <c r="D1194">
        <f>VLOOKUP($A1194,'Medical Examinations'!$A:$J,COLUMN('Medical Examinations'!C1193),FALSE)</f>
        <v>8.9600000000000009</v>
      </c>
      <c r="E1194" t="str">
        <f>VLOOKUP($A1194,'Medical Examinations'!$A:$J,COLUMN('Medical Examinations'!D1193),FALSE)</f>
        <v>No</v>
      </c>
      <c r="F1194" t="str">
        <f>VLOOKUP($A1194,'Medical Examinations'!$A:$J,COLUMN('Medical Examinations'!E1193),FALSE)</f>
        <v>No</v>
      </c>
      <c r="G1194" t="str">
        <f>VLOOKUP($A1194,'Medical Examinations'!$A:$J,COLUMN('Medical Examinations'!F1193),FALSE)</f>
        <v>No</v>
      </c>
      <c r="H1194">
        <f>VLOOKUP($A1194,'Medical Examinations'!$A:$J,COLUMN('Medical Examinations'!G1193),FALSE)</f>
        <v>0</v>
      </c>
      <c r="I1194" t="str">
        <f>VLOOKUP($A1194,'Medical Examinations'!$A:$J,COLUMN('Medical Examinations'!H1193),FALSE)</f>
        <v>No</v>
      </c>
      <c r="J1194" t="str">
        <f>VLOOKUP($A1194,'Medical Examinations'!$A:$J,COLUMN('Medical Examinations'!I1193),FALSE)</f>
        <v>Overweight</v>
      </c>
      <c r="K1194" t="str">
        <f>VLOOKUP($A1194,'Medical Examinations'!$A:$J,COLUMN('Medical Examinations'!J1193),FALSE)</f>
        <v>Diabetes</v>
      </c>
      <c r="L1194" s="30">
        <f>VLOOKUP($A1194,'Hospitalisation Details'!$A:$K,COLUMN('Hospitalisation Details'!J1193),FALSE)</f>
        <v>27188</v>
      </c>
      <c r="M1194" s="23">
        <f>VLOOKUP($A1194,'Hospitalisation Details'!$A:$K,COLUMN('Hospitalisation Details'!F1193),FALSE)</f>
        <v>9447.3799999999992</v>
      </c>
      <c r="N1194" t="str">
        <f>VLOOKUP($A1194,'Hospitalisation Details'!$A:$K,COLUMN('Hospitalisation Details'!G1193),FALSE)</f>
        <v>Tier - 2</v>
      </c>
      <c r="O1194" t="str">
        <f>VLOOKUP($A1194,'Hospitalisation Details'!$A:$K,COLUMN('Hospitalisation Details'!H1193),FALSE)</f>
        <v>Tier - 3</v>
      </c>
      <c r="P1194" t="str">
        <f>VLOOKUP($A1194,'Hospitalisation Details'!$A:$K,COLUMN('Hospitalisation Details'!I1193),FALSE)</f>
        <v>R1024</v>
      </c>
      <c r="Q1194">
        <f>VLOOKUP($A1194,'Hospitalisation Details'!$A:$K,COLUMN('Hospitalisation Details'!K1193),FALSE)</f>
        <v>49</v>
      </c>
    </row>
    <row r="1195" spans="1:17" ht="15.75" x14ac:dyDescent="0.25">
      <c r="A1195" s="6" t="s">
        <v>1235</v>
      </c>
      <c r="B1195" t="str">
        <f>VLOOKUP(A1195,'Customer Names'!A:E,COLUMN('Customer Names'!D1194),FALSE)</f>
        <v>Ms. Amanda</v>
      </c>
      <c r="C1195">
        <f>VLOOKUP($A1195,'Medical Examinations'!$A:$J,COLUMN('Medical Examinations'!B1194),FALSE)</f>
        <v>27.265000000000001</v>
      </c>
      <c r="D1195">
        <f>VLOOKUP($A1195,'Medical Examinations'!$A:$J,COLUMN('Medical Examinations'!C1194),FALSE)</f>
        <v>11.39</v>
      </c>
      <c r="E1195" t="str">
        <f>VLOOKUP($A1195,'Medical Examinations'!$A:$J,COLUMN('Medical Examinations'!D1194),FALSE)</f>
        <v>No</v>
      </c>
      <c r="F1195" t="str">
        <f>VLOOKUP($A1195,'Medical Examinations'!$A:$J,COLUMN('Medical Examinations'!E1194),FALSE)</f>
        <v>No</v>
      </c>
      <c r="G1195" t="str">
        <f>VLOOKUP($A1195,'Medical Examinations'!$A:$J,COLUMN('Medical Examinations'!F1194),FALSE)</f>
        <v>No</v>
      </c>
      <c r="H1195">
        <f>VLOOKUP($A1195,'Medical Examinations'!$A:$J,COLUMN('Medical Examinations'!G1194),FALSE)</f>
        <v>0</v>
      </c>
      <c r="I1195" t="str">
        <f>VLOOKUP($A1195,'Medical Examinations'!$A:$J,COLUMN('Medical Examinations'!H1194),FALSE)</f>
        <v>No</v>
      </c>
      <c r="J1195" t="str">
        <f>VLOOKUP($A1195,'Medical Examinations'!$A:$J,COLUMN('Medical Examinations'!I1194),FALSE)</f>
        <v>Overweight</v>
      </c>
      <c r="K1195" t="str">
        <f>VLOOKUP($A1195,'Medical Examinations'!$A:$J,COLUMN('Medical Examinations'!J1194),FALSE)</f>
        <v>Diabetes</v>
      </c>
      <c r="L1195" s="30">
        <f>VLOOKUP($A1195,'Hospitalisation Details'!$A:$K,COLUMN('Hospitalisation Details'!J1194),FALSE)</f>
        <v>27360</v>
      </c>
      <c r="M1195" s="23">
        <f>VLOOKUP($A1195,'Hospitalisation Details'!$A:$K,COLUMN('Hospitalisation Details'!F1194),FALSE)</f>
        <v>9447.25</v>
      </c>
      <c r="N1195" t="str">
        <f>VLOOKUP($A1195,'Hospitalisation Details'!$A:$K,COLUMN('Hospitalisation Details'!G1194),FALSE)</f>
        <v>Tier - 2</v>
      </c>
      <c r="O1195" t="str">
        <f>VLOOKUP($A1195,'Hospitalisation Details'!$A:$K,COLUMN('Hospitalisation Details'!H1194),FALSE)</f>
        <v>Tier - 1</v>
      </c>
      <c r="P1195" t="str">
        <f>VLOOKUP($A1195,'Hospitalisation Details'!$A:$K,COLUMN('Hospitalisation Details'!I1194),FALSE)</f>
        <v>R1024</v>
      </c>
      <c r="Q1195">
        <f>VLOOKUP($A1195,'Hospitalisation Details'!$A:$K,COLUMN('Hospitalisation Details'!K1194),FALSE)</f>
        <v>48</v>
      </c>
    </row>
    <row r="1196" spans="1:17" ht="15.75" x14ac:dyDescent="0.25">
      <c r="A1196" s="6" t="s">
        <v>1236</v>
      </c>
      <c r="B1196" t="str">
        <f>VLOOKUP(A1196,'Customer Names'!A:E,COLUMN('Customer Names'!D1195),FALSE)</f>
        <v>Ms. Dara</v>
      </c>
      <c r="C1196">
        <f>VLOOKUP($A1196,'Medical Examinations'!$A:$J,COLUMN('Medical Examinations'!B1195),FALSE)</f>
        <v>48.07</v>
      </c>
      <c r="D1196">
        <f>VLOOKUP($A1196,'Medical Examinations'!$A:$J,COLUMN('Medical Examinations'!C1195),FALSE)</f>
        <v>4.0599999999999996</v>
      </c>
      <c r="E1196" t="str">
        <f>VLOOKUP($A1196,'Medical Examinations'!$A:$J,COLUMN('Medical Examinations'!D1195),FALSE)</f>
        <v>Yes</v>
      </c>
      <c r="F1196" t="str">
        <f>VLOOKUP($A1196,'Medical Examinations'!$A:$J,COLUMN('Medical Examinations'!E1195),FALSE)</f>
        <v>No</v>
      </c>
      <c r="G1196" t="str">
        <f>VLOOKUP($A1196,'Medical Examinations'!$A:$J,COLUMN('Medical Examinations'!F1195),FALSE)</f>
        <v>No</v>
      </c>
      <c r="H1196">
        <f>VLOOKUP($A1196,'Medical Examinations'!$A:$J,COLUMN('Medical Examinations'!G1195),FALSE)</f>
        <v>0</v>
      </c>
      <c r="I1196" t="str">
        <f>VLOOKUP($A1196,'Medical Examinations'!$A:$J,COLUMN('Medical Examinations'!H1195),FALSE)</f>
        <v>No</v>
      </c>
      <c r="J1196" t="str">
        <f>VLOOKUP($A1196,'Medical Examinations'!$A:$J,COLUMN('Medical Examinations'!I1195),FALSE)</f>
        <v>Obesity</v>
      </c>
      <c r="K1196" t="str">
        <f>VLOOKUP($A1196,'Medical Examinations'!$A:$J,COLUMN('Medical Examinations'!J1195),FALSE)</f>
        <v>Normal</v>
      </c>
      <c r="L1196" s="30">
        <f>VLOOKUP($A1196,'Hospitalisation Details'!$A:$K,COLUMN('Hospitalisation Details'!J1195),FALSE)</f>
        <v>28067</v>
      </c>
      <c r="M1196" s="23">
        <f>VLOOKUP($A1196,'Hospitalisation Details'!$A:$K,COLUMN('Hospitalisation Details'!F1195),FALSE)</f>
        <v>9432.93</v>
      </c>
      <c r="N1196" t="str">
        <f>VLOOKUP($A1196,'Hospitalisation Details'!$A:$K,COLUMN('Hospitalisation Details'!G1195),FALSE)</f>
        <v>Tier - 2</v>
      </c>
      <c r="O1196" t="str">
        <f>VLOOKUP($A1196,'Hospitalisation Details'!$A:$K,COLUMN('Hospitalisation Details'!H1195),FALSE)</f>
        <v>Tier - 1</v>
      </c>
      <c r="P1196" t="str">
        <f>VLOOKUP($A1196,'Hospitalisation Details'!$A:$K,COLUMN('Hospitalisation Details'!I1195),FALSE)</f>
        <v>R1024</v>
      </c>
      <c r="Q1196">
        <f>VLOOKUP($A1196,'Hospitalisation Details'!$A:$K,COLUMN('Hospitalisation Details'!K1195),FALSE)</f>
        <v>46</v>
      </c>
    </row>
    <row r="1197" spans="1:17" ht="15.75" x14ac:dyDescent="0.25">
      <c r="A1197" s="6" t="s">
        <v>1237</v>
      </c>
      <c r="B1197" t="str">
        <f>VLOOKUP(A1197,'Customer Names'!A:E,COLUMN('Customer Names'!D1196),FALSE)</f>
        <v>Ms. Rachelle</v>
      </c>
      <c r="C1197">
        <f>VLOOKUP($A1197,'Medical Examinations'!$A:$J,COLUMN('Medical Examinations'!B1196),FALSE)</f>
        <v>30.8</v>
      </c>
      <c r="D1197">
        <f>VLOOKUP($A1197,'Medical Examinations'!$A:$J,COLUMN('Medical Examinations'!C1196),FALSE)</f>
        <v>5.23</v>
      </c>
      <c r="E1197" t="str">
        <f>VLOOKUP($A1197,'Medical Examinations'!$A:$J,COLUMN('Medical Examinations'!D1196),FALSE)</f>
        <v>Yes</v>
      </c>
      <c r="F1197" t="str">
        <f>VLOOKUP($A1197,'Medical Examinations'!$A:$J,COLUMN('Medical Examinations'!E1196),FALSE)</f>
        <v>No</v>
      </c>
      <c r="G1197" t="str">
        <f>VLOOKUP($A1197,'Medical Examinations'!$A:$J,COLUMN('Medical Examinations'!F1196),FALSE)</f>
        <v>No</v>
      </c>
      <c r="H1197">
        <f>VLOOKUP($A1197,'Medical Examinations'!$A:$J,COLUMN('Medical Examinations'!G1196),FALSE)</f>
        <v>0</v>
      </c>
      <c r="I1197" t="str">
        <f>VLOOKUP($A1197,'Medical Examinations'!$A:$J,COLUMN('Medical Examinations'!H1196),FALSE)</f>
        <v>No</v>
      </c>
      <c r="J1197" t="str">
        <f>VLOOKUP($A1197,'Medical Examinations'!$A:$J,COLUMN('Medical Examinations'!I1196),FALSE)</f>
        <v>Obesity</v>
      </c>
      <c r="K1197" t="str">
        <f>VLOOKUP($A1197,'Medical Examinations'!$A:$J,COLUMN('Medical Examinations'!J1196),FALSE)</f>
        <v>Normal</v>
      </c>
      <c r="L1197" s="30">
        <f>VLOOKUP($A1197,'Hospitalisation Details'!$A:$K,COLUMN('Hospitalisation Details'!J1196),FALSE)</f>
        <v>28063</v>
      </c>
      <c r="M1197" s="23">
        <f>VLOOKUP($A1197,'Hospitalisation Details'!$A:$K,COLUMN('Hospitalisation Details'!F1196),FALSE)</f>
        <v>9414.92</v>
      </c>
      <c r="N1197" t="str">
        <f>VLOOKUP($A1197,'Hospitalisation Details'!$A:$K,COLUMN('Hospitalisation Details'!G1196),FALSE)</f>
        <v>Tier - 2</v>
      </c>
      <c r="O1197" t="str">
        <f>VLOOKUP($A1197,'Hospitalisation Details'!$A:$K,COLUMN('Hospitalisation Details'!H1196),FALSE)</f>
        <v>Tier - 2</v>
      </c>
      <c r="P1197" t="str">
        <f>VLOOKUP($A1197,'Hospitalisation Details'!$A:$K,COLUMN('Hospitalisation Details'!I1196),FALSE)</f>
        <v>R1011</v>
      </c>
      <c r="Q1197">
        <f>VLOOKUP($A1197,'Hospitalisation Details'!$A:$K,COLUMN('Hospitalisation Details'!K1196),FALSE)</f>
        <v>46</v>
      </c>
    </row>
    <row r="1198" spans="1:17" ht="15.75" x14ac:dyDescent="0.25">
      <c r="A1198" s="6" t="s">
        <v>1238</v>
      </c>
      <c r="B1198" t="str">
        <f>VLOOKUP(A1198,'Customer Names'!A:E,COLUMN('Customer Names'!D1197),FALSE)</f>
        <v>Ms. Brenda</v>
      </c>
      <c r="C1198">
        <f>VLOOKUP($A1198,'Medical Examinations'!$A:$J,COLUMN('Medical Examinations'!B1197),FALSE)</f>
        <v>32.299999999999997</v>
      </c>
      <c r="D1198">
        <f>VLOOKUP($A1198,'Medical Examinations'!$A:$J,COLUMN('Medical Examinations'!C1197),FALSE)</f>
        <v>5.05</v>
      </c>
      <c r="E1198" t="str">
        <f>VLOOKUP($A1198,'Medical Examinations'!$A:$J,COLUMN('Medical Examinations'!D1197),FALSE)</f>
        <v>Yes</v>
      </c>
      <c r="F1198" t="str">
        <f>VLOOKUP($A1198,'Medical Examinations'!$A:$J,COLUMN('Medical Examinations'!E1197),FALSE)</f>
        <v>No</v>
      </c>
      <c r="G1198" t="str">
        <f>VLOOKUP($A1198,'Medical Examinations'!$A:$J,COLUMN('Medical Examinations'!F1197),FALSE)</f>
        <v>No</v>
      </c>
      <c r="H1198">
        <f>VLOOKUP($A1198,'Medical Examinations'!$A:$J,COLUMN('Medical Examinations'!G1197),FALSE)</f>
        <v>0</v>
      </c>
      <c r="I1198" t="str">
        <f>VLOOKUP($A1198,'Medical Examinations'!$A:$J,COLUMN('Medical Examinations'!H1197),FALSE)</f>
        <v>No</v>
      </c>
      <c r="J1198" t="str">
        <f>VLOOKUP($A1198,'Medical Examinations'!$A:$J,COLUMN('Medical Examinations'!I1197),FALSE)</f>
        <v>Obesity</v>
      </c>
      <c r="K1198" t="str">
        <f>VLOOKUP($A1198,'Medical Examinations'!$A:$J,COLUMN('Medical Examinations'!J1197),FALSE)</f>
        <v>Normal</v>
      </c>
      <c r="L1198" s="30">
        <f>VLOOKUP($A1198,'Hospitalisation Details'!$A:$K,COLUMN('Hospitalisation Details'!J1197),FALSE)</f>
        <v>28050</v>
      </c>
      <c r="M1198" s="23">
        <f>VLOOKUP($A1198,'Hospitalisation Details'!$A:$K,COLUMN('Hospitalisation Details'!F1197),FALSE)</f>
        <v>9411.01</v>
      </c>
      <c r="N1198" t="str">
        <f>VLOOKUP($A1198,'Hospitalisation Details'!$A:$K,COLUMN('Hospitalisation Details'!G1197),FALSE)</f>
        <v>Tier - 2</v>
      </c>
      <c r="O1198" t="str">
        <f>VLOOKUP($A1198,'Hospitalisation Details'!$A:$K,COLUMN('Hospitalisation Details'!H1197),FALSE)</f>
        <v>Tier - 3</v>
      </c>
      <c r="P1198" t="str">
        <f>VLOOKUP($A1198,'Hospitalisation Details'!$A:$K,COLUMN('Hospitalisation Details'!I1197),FALSE)</f>
        <v>R1024</v>
      </c>
      <c r="Q1198">
        <f>VLOOKUP($A1198,'Hospitalisation Details'!$A:$K,COLUMN('Hospitalisation Details'!K1197),FALSE)</f>
        <v>46</v>
      </c>
    </row>
    <row r="1199" spans="1:17" ht="15.75" x14ac:dyDescent="0.25">
      <c r="A1199" s="6" t="s">
        <v>1239</v>
      </c>
      <c r="B1199" t="str">
        <f>VLOOKUP(A1199,'Customer Names'!A:E,COLUMN('Customer Names'!D1198),FALSE)</f>
        <v>Mr. Tim</v>
      </c>
      <c r="C1199">
        <f>VLOOKUP($A1199,'Medical Examinations'!$A:$J,COLUMN('Medical Examinations'!B1198),FALSE)</f>
        <v>39.700000000000003</v>
      </c>
      <c r="D1199">
        <f>VLOOKUP($A1199,'Medical Examinations'!$A:$J,COLUMN('Medical Examinations'!C1198),FALSE)</f>
        <v>7.34</v>
      </c>
      <c r="E1199" t="str">
        <f>VLOOKUP($A1199,'Medical Examinations'!$A:$J,COLUMN('Medical Examinations'!D1198),FALSE)</f>
        <v>No</v>
      </c>
      <c r="F1199" t="str">
        <f>VLOOKUP($A1199,'Medical Examinations'!$A:$J,COLUMN('Medical Examinations'!E1198),FALSE)</f>
        <v>No</v>
      </c>
      <c r="G1199" t="str">
        <f>VLOOKUP($A1199,'Medical Examinations'!$A:$J,COLUMN('Medical Examinations'!F1198),FALSE)</f>
        <v>No</v>
      </c>
      <c r="H1199">
        <f>VLOOKUP($A1199,'Medical Examinations'!$A:$J,COLUMN('Medical Examinations'!G1198),FALSE)</f>
        <v>0</v>
      </c>
      <c r="I1199" t="str">
        <f>VLOOKUP($A1199,'Medical Examinations'!$A:$J,COLUMN('Medical Examinations'!H1198),FALSE)</f>
        <v>No</v>
      </c>
      <c r="J1199" t="str">
        <f>VLOOKUP($A1199,'Medical Examinations'!$A:$J,COLUMN('Medical Examinations'!I1198),FALSE)</f>
        <v>Obesity</v>
      </c>
      <c r="K1199" t="str">
        <f>VLOOKUP($A1199,'Medical Examinations'!$A:$J,COLUMN('Medical Examinations'!J1198),FALSE)</f>
        <v>Diabetes</v>
      </c>
      <c r="L1199" s="30">
        <f>VLOOKUP($A1199,'Hospitalisation Details'!$A:$K,COLUMN('Hospitalisation Details'!J1198),FALSE)</f>
        <v>26226</v>
      </c>
      <c r="M1199" s="23">
        <f>VLOOKUP($A1199,'Hospitalisation Details'!$A:$K,COLUMN('Hospitalisation Details'!F1198),FALSE)</f>
        <v>9391.35</v>
      </c>
      <c r="N1199" t="str">
        <f>VLOOKUP($A1199,'Hospitalisation Details'!$A:$K,COLUMN('Hospitalisation Details'!G1198),FALSE)</f>
        <v>Tier - 3</v>
      </c>
      <c r="O1199" t="str">
        <f>VLOOKUP($A1199,'Hospitalisation Details'!$A:$K,COLUMN('Hospitalisation Details'!H1198),FALSE)</f>
        <v>Tier - 3</v>
      </c>
      <c r="P1199" t="str">
        <f>VLOOKUP($A1199,'Hospitalisation Details'!$A:$K,COLUMN('Hospitalisation Details'!I1198),FALSE)</f>
        <v>R1011</v>
      </c>
      <c r="Q1199">
        <f>VLOOKUP($A1199,'Hospitalisation Details'!$A:$K,COLUMN('Hospitalisation Details'!K1198),FALSE)</f>
        <v>51</v>
      </c>
    </row>
    <row r="1200" spans="1:17" ht="15.75" x14ac:dyDescent="0.25">
      <c r="A1200" s="6" t="s">
        <v>1240</v>
      </c>
      <c r="B1200" t="str">
        <f>VLOOKUP(A1200,'Customer Names'!A:E,COLUMN('Customer Names'!D1199),FALSE)</f>
        <v>Mr. Sylvain</v>
      </c>
      <c r="C1200">
        <f>VLOOKUP($A1200,'Medical Examinations'!$A:$J,COLUMN('Medical Examinations'!B1199),FALSE)</f>
        <v>35.97</v>
      </c>
      <c r="D1200">
        <f>VLOOKUP($A1200,'Medical Examinations'!$A:$J,COLUMN('Medical Examinations'!C1199),FALSE)</f>
        <v>8.1300000000000008</v>
      </c>
      <c r="E1200" t="str">
        <f>VLOOKUP($A1200,'Medical Examinations'!$A:$J,COLUMN('Medical Examinations'!D1199),FALSE)</f>
        <v>No</v>
      </c>
      <c r="F1200" t="str">
        <f>VLOOKUP($A1200,'Medical Examinations'!$A:$J,COLUMN('Medical Examinations'!E1199),FALSE)</f>
        <v>No</v>
      </c>
      <c r="G1200" t="str">
        <f>VLOOKUP($A1200,'Medical Examinations'!$A:$J,COLUMN('Medical Examinations'!F1199),FALSE)</f>
        <v>No</v>
      </c>
      <c r="H1200">
        <f>VLOOKUP($A1200,'Medical Examinations'!$A:$J,COLUMN('Medical Examinations'!G1199),FALSE)</f>
        <v>0</v>
      </c>
      <c r="I1200" t="str">
        <f>VLOOKUP($A1200,'Medical Examinations'!$A:$J,COLUMN('Medical Examinations'!H1199),FALSE)</f>
        <v>No</v>
      </c>
      <c r="J1200" t="str">
        <f>VLOOKUP($A1200,'Medical Examinations'!$A:$J,COLUMN('Medical Examinations'!I1199),FALSE)</f>
        <v>Obesity</v>
      </c>
      <c r="K1200" t="str">
        <f>VLOOKUP($A1200,'Medical Examinations'!$A:$J,COLUMN('Medical Examinations'!J1199),FALSE)</f>
        <v>Diabetes</v>
      </c>
      <c r="L1200" s="30">
        <f>VLOOKUP($A1200,'Hospitalisation Details'!$A:$K,COLUMN('Hospitalisation Details'!J1199),FALSE)</f>
        <v>26296</v>
      </c>
      <c r="M1200" s="23">
        <f>VLOOKUP($A1200,'Hospitalisation Details'!$A:$K,COLUMN('Hospitalisation Details'!F1199),FALSE)</f>
        <v>9386.16</v>
      </c>
      <c r="N1200" t="str">
        <f>VLOOKUP($A1200,'Hospitalisation Details'!$A:$K,COLUMN('Hospitalisation Details'!G1199),FALSE)</f>
        <v>Tier - 3</v>
      </c>
      <c r="O1200" t="str">
        <f>VLOOKUP($A1200,'Hospitalisation Details'!$A:$K,COLUMN('Hospitalisation Details'!H1199),FALSE)</f>
        <v>Tier - 2</v>
      </c>
      <c r="P1200" t="str">
        <f>VLOOKUP($A1200,'Hospitalisation Details'!$A:$K,COLUMN('Hospitalisation Details'!I1199),FALSE)</f>
        <v>R1013</v>
      </c>
      <c r="Q1200">
        <f>VLOOKUP($A1200,'Hospitalisation Details'!$A:$K,COLUMN('Hospitalisation Details'!K1199),FALSE)</f>
        <v>51</v>
      </c>
    </row>
    <row r="1201" spans="1:17" ht="15.75" x14ac:dyDescent="0.25">
      <c r="A1201" s="6" t="s">
        <v>1241</v>
      </c>
      <c r="B1201" t="str">
        <f>VLOOKUP(A1201,'Customer Names'!A:E,COLUMN('Customer Names'!D1200),FALSE)</f>
        <v>Mrs. Lisa</v>
      </c>
      <c r="C1201">
        <f>VLOOKUP($A1201,'Medical Examinations'!$A:$J,COLUMN('Medical Examinations'!B1200),FALSE)</f>
        <v>25.86</v>
      </c>
      <c r="D1201">
        <f>VLOOKUP($A1201,'Medical Examinations'!$A:$J,COLUMN('Medical Examinations'!C1200),FALSE)</f>
        <v>6.68</v>
      </c>
      <c r="E1201" t="str">
        <f>VLOOKUP($A1201,'Medical Examinations'!$A:$J,COLUMN('Medical Examinations'!D1200),FALSE)</f>
        <v>Yes</v>
      </c>
      <c r="F1201" t="str">
        <f>VLOOKUP($A1201,'Medical Examinations'!$A:$J,COLUMN('Medical Examinations'!E1200),FALSE)</f>
        <v>No</v>
      </c>
      <c r="G1201" t="str">
        <f>VLOOKUP($A1201,'Medical Examinations'!$A:$J,COLUMN('Medical Examinations'!F1200),FALSE)</f>
        <v>No</v>
      </c>
      <c r="H1201">
        <f>VLOOKUP($A1201,'Medical Examinations'!$A:$J,COLUMN('Medical Examinations'!G1200),FALSE)</f>
        <v>1</v>
      </c>
      <c r="I1201" t="str">
        <f>VLOOKUP($A1201,'Medical Examinations'!$A:$J,COLUMN('Medical Examinations'!H1200),FALSE)</f>
        <v>No</v>
      </c>
      <c r="J1201" t="str">
        <f>VLOOKUP($A1201,'Medical Examinations'!$A:$J,COLUMN('Medical Examinations'!I1200),FALSE)</f>
        <v>Overweight</v>
      </c>
      <c r="K1201" t="str">
        <f>VLOOKUP($A1201,'Medical Examinations'!$A:$J,COLUMN('Medical Examinations'!J1200),FALSE)</f>
        <v>Diabetes</v>
      </c>
      <c r="L1201" s="30">
        <f>VLOOKUP($A1201,'Hospitalisation Details'!$A:$K,COLUMN('Hospitalisation Details'!J1200),FALSE)</f>
        <v>27730</v>
      </c>
      <c r="M1201" s="23">
        <f>VLOOKUP($A1201,'Hospitalisation Details'!$A:$K,COLUMN('Hospitalisation Details'!F1200),FALSE)</f>
        <v>9380.75</v>
      </c>
      <c r="N1201" t="str">
        <f>VLOOKUP($A1201,'Hospitalisation Details'!$A:$K,COLUMN('Hospitalisation Details'!G1200),FALSE)</f>
        <v>Tier - 2</v>
      </c>
      <c r="O1201" t="str">
        <f>VLOOKUP($A1201,'Hospitalisation Details'!$A:$K,COLUMN('Hospitalisation Details'!H1200),FALSE)</f>
        <v>Tier - 2</v>
      </c>
      <c r="P1201" t="str">
        <f>VLOOKUP($A1201,'Hospitalisation Details'!$A:$K,COLUMN('Hospitalisation Details'!I1200),FALSE)</f>
        <v>R1024</v>
      </c>
      <c r="Q1201">
        <f>VLOOKUP($A1201,'Hospitalisation Details'!$A:$K,COLUMN('Hospitalisation Details'!K1200),FALSE)</f>
        <v>47</v>
      </c>
    </row>
    <row r="1202" spans="1:17" ht="15.75" x14ac:dyDescent="0.25">
      <c r="A1202" s="6" t="s">
        <v>1242</v>
      </c>
      <c r="B1202" t="str">
        <f>VLOOKUP(A1202,'Customer Names'!A:E,COLUMN('Customer Names'!D1201),FALSE)</f>
        <v>Mr. Ryan</v>
      </c>
      <c r="C1202">
        <f>VLOOKUP($A1202,'Medical Examinations'!$A:$J,COLUMN('Medical Examinations'!B1201),FALSE)</f>
        <v>30.03</v>
      </c>
      <c r="D1202">
        <f>VLOOKUP($A1202,'Medical Examinations'!$A:$J,COLUMN('Medical Examinations'!C1201),FALSE)</f>
        <v>11.51</v>
      </c>
      <c r="E1202" t="str">
        <f>VLOOKUP($A1202,'Medical Examinations'!$A:$J,COLUMN('Medical Examinations'!D1201),FALSE)</f>
        <v>No</v>
      </c>
      <c r="F1202" t="str">
        <f>VLOOKUP($A1202,'Medical Examinations'!$A:$J,COLUMN('Medical Examinations'!E1201),FALSE)</f>
        <v>No</v>
      </c>
      <c r="G1202" t="str">
        <f>VLOOKUP($A1202,'Medical Examinations'!$A:$J,COLUMN('Medical Examinations'!F1201),FALSE)</f>
        <v>No</v>
      </c>
      <c r="H1202">
        <f>VLOOKUP($A1202,'Medical Examinations'!$A:$J,COLUMN('Medical Examinations'!G1201),FALSE)</f>
        <v>0</v>
      </c>
      <c r="I1202" t="str">
        <f>VLOOKUP($A1202,'Medical Examinations'!$A:$J,COLUMN('Medical Examinations'!H1201),FALSE)</f>
        <v>No</v>
      </c>
      <c r="J1202" t="str">
        <f>VLOOKUP($A1202,'Medical Examinations'!$A:$J,COLUMN('Medical Examinations'!I1201),FALSE)</f>
        <v>Obesity</v>
      </c>
      <c r="K1202" t="str">
        <f>VLOOKUP($A1202,'Medical Examinations'!$A:$J,COLUMN('Medical Examinations'!J1201),FALSE)</f>
        <v>Diabetes</v>
      </c>
      <c r="L1202" s="30">
        <f>VLOOKUP($A1202,'Hospitalisation Details'!$A:$K,COLUMN('Hospitalisation Details'!J1201),FALSE)</f>
        <v>26263</v>
      </c>
      <c r="M1202" s="23">
        <f>VLOOKUP($A1202,'Hospitalisation Details'!$A:$K,COLUMN('Hospitalisation Details'!F1201),FALSE)</f>
        <v>9377.9</v>
      </c>
      <c r="N1202" t="str">
        <f>VLOOKUP($A1202,'Hospitalisation Details'!$A:$K,COLUMN('Hospitalisation Details'!G1201),FALSE)</f>
        <v>Tier - 2</v>
      </c>
      <c r="O1202" t="str">
        <f>VLOOKUP($A1202,'Hospitalisation Details'!$A:$K,COLUMN('Hospitalisation Details'!H1201),FALSE)</f>
        <v>Tier - 1</v>
      </c>
      <c r="P1202" t="str">
        <f>VLOOKUP($A1202,'Hospitalisation Details'!$A:$K,COLUMN('Hospitalisation Details'!I1201),FALSE)</f>
        <v>R1013</v>
      </c>
      <c r="Q1202">
        <f>VLOOKUP($A1202,'Hospitalisation Details'!$A:$K,COLUMN('Hospitalisation Details'!K1201),FALSE)</f>
        <v>51</v>
      </c>
    </row>
    <row r="1203" spans="1:17" ht="15.75" x14ac:dyDescent="0.25">
      <c r="A1203" s="6" t="s">
        <v>1243</v>
      </c>
      <c r="B1203" t="str">
        <f>VLOOKUP(A1203,'Customer Names'!A:E,COLUMN('Customer Names'!D1202),FALSE)</f>
        <v>Mrs. Kaitlin</v>
      </c>
      <c r="C1203">
        <f>VLOOKUP($A1203,'Medical Examinations'!$A:$J,COLUMN('Medical Examinations'!B1202),FALSE)</f>
        <v>25.76</v>
      </c>
      <c r="D1203">
        <f>VLOOKUP($A1203,'Medical Examinations'!$A:$J,COLUMN('Medical Examinations'!C1202),FALSE)</f>
        <v>6.02</v>
      </c>
      <c r="E1203" t="str">
        <f>VLOOKUP($A1203,'Medical Examinations'!$A:$J,COLUMN('Medical Examinations'!D1202),FALSE)</f>
        <v>Yes</v>
      </c>
      <c r="F1203" t="str">
        <f>VLOOKUP($A1203,'Medical Examinations'!$A:$J,COLUMN('Medical Examinations'!E1202),FALSE)</f>
        <v>No</v>
      </c>
      <c r="G1203" t="str">
        <f>VLOOKUP($A1203,'Medical Examinations'!$A:$J,COLUMN('Medical Examinations'!F1202),FALSE)</f>
        <v>Yes</v>
      </c>
      <c r="H1203">
        <f>VLOOKUP($A1203,'Medical Examinations'!$A:$J,COLUMN('Medical Examinations'!G1202),FALSE)</f>
        <v>1</v>
      </c>
      <c r="I1203" t="str">
        <f>VLOOKUP($A1203,'Medical Examinations'!$A:$J,COLUMN('Medical Examinations'!H1202),FALSE)</f>
        <v>No</v>
      </c>
      <c r="J1203" t="str">
        <f>VLOOKUP($A1203,'Medical Examinations'!$A:$J,COLUMN('Medical Examinations'!I1202),FALSE)</f>
        <v>Overweight</v>
      </c>
      <c r="K1203" t="str">
        <f>VLOOKUP($A1203,'Medical Examinations'!$A:$J,COLUMN('Medical Examinations'!J1202),FALSE)</f>
        <v>Prediabetes</v>
      </c>
      <c r="L1203" s="30">
        <f>VLOOKUP($A1203,'Hospitalisation Details'!$A:$K,COLUMN('Hospitalisation Details'!J1202),FALSE)</f>
        <v>25531</v>
      </c>
      <c r="M1203" s="23">
        <f>VLOOKUP($A1203,'Hospitalisation Details'!$A:$K,COLUMN('Hospitalisation Details'!F1202),FALSE)</f>
        <v>9377.4500000000007</v>
      </c>
      <c r="N1203" t="str">
        <f>VLOOKUP($A1203,'Hospitalisation Details'!$A:$K,COLUMN('Hospitalisation Details'!G1202),FALSE)</f>
        <v>Tier - 2</v>
      </c>
      <c r="O1203" t="str">
        <f>VLOOKUP($A1203,'Hospitalisation Details'!$A:$K,COLUMN('Hospitalisation Details'!H1202),FALSE)</f>
        <v>Tier - 3</v>
      </c>
      <c r="P1203" t="str">
        <f>VLOOKUP($A1203,'Hospitalisation Details'!$A:$K,COLUMN('Hospitalisation Details'!I1202),FALSE)</f>
        <v>R1013</v>
      </c>
      <c r="Q1203">
        <f>VLOOKUP($A1203,'Hospitalisation Details'!$A:$K,COLUMN('Hospitalisation Details'!K1202),FALSE)</f>
        <v>53</v>
      </c>
    </row>
    <row r="1204" spans="1:17" ht="15.75" x14ac:dyDescent="0.25">
      <c r="A1204" s="6" t="s">
        <v>1244</v>
      </c>
      <c r="B1204" t="str">
        <f>VLOOKUP(A1204,'Customer Names'!A:E,COLUMN('Customer Names'!D1203),FALSE)</f>
        <v>Mr. William</v>
      </c>
      <c r="C1204">
        <f>VLOOKUP($A1204,'Medical Examinations'!$A:$J,COLUMN('Medical Examinations'!B1203),FALSE)</f>
        <v>22.42</v>
      </c>
      <c r="D1204">
        <f>VLOOKUP($A1204,'Medical Examinations'!$A:$J,COLUMN('Medical Examinations'!C1203),FALSE)</f>
        <v>7.96</v>
      </c>
      <c r="E1204" t="str">
        <f>VLOOKUP($A1204,'Medical Examinations'!$A:$J,COLUMN('Medical Examinations'!D1203),FALSE)</f>
        <v>No</v>
      </c>
      <c r="F1204" t="str">
        <f>VLOOKUP($A1204,'Medical Examinations'!$A:$J,COLUMN('Medical Examinations'!E1203),FALSE)</f>
        <v>No</v>
      </c>
      <c r="G1204" t="str">
        <f>VLOOKUP($A1204,'Medical Examinations'!$A:$J,COLUMN('Medical Examinations'!F1203),FALSE)</f>
        <v>No</v>
      </c>
      <c r="H1204">
        <f>VLOOKUP($A1204,'Medical Examinations'!$A:$J,COLUMN('Medical Examinations'!G1203),FALSE)</f>
        <v>0</v>
      </c>
      <c r="I1204" t="str">
        <f>VLOOKUP($A1204,'Medical Examinations'!$A:$J,COLUMN('Medical Examinations'!H1203),FALSE)</f>
        <v>No</v>
      </c>
      <c r="J1204" t="str">
        <f>VLOOKUP($A1204,'Medical Examinations'!$A:$J,COLUMN('Medical Examinations'!I1203),FALSE)</f>
        <v>Healthy Weight</v>
      </c>
      <c r="K1204" t="str">
        <f>VLOOKUP($A1204,'Medical Examinations'!$A:$J,COLUMN('Medical Examinations'!J1203),FALSE)</f>
        <v>Diabetes</v>
      </c>
      <c r="L1204" s="30">
        <f>VLOOKUP($A1204,'Hospitalisation Details'!$A:$K,COLUMN('Hospitalisation Details'!J1203),FALSE)</f>
        <v>26214</v>
      </c>
      <c r="M1204" s="23">
        <f>VLOOKUP($A1204,'Hospitalisation Details'!$A:$K,COLUMN('Hospitalisation Details'!F1203),FALSE)</f>
        <v>9361.33</v>
      </c>
      <c r="N1204" t="str">
        <f>VLOOKUP($A1204,'Hospitalisation Details'!$A:$K,COLUMN('Hospitalisation Details'!G1203),FALSE)</f>
        <v>Tier - 3</v>
      </c>
      <c r="O1204" t="str">
        <f>VLOOKUP($A1204,'Hospitalisation Details'!$A:$K,COLUMN('Hospitalisation Details'!H1203),FALSE)</f>
        <v>Tier - 1</v>
      </c>
      <c r="P1204" t="str">
        <f>VLOOKUP($A1204,'Hospitalisation Details'!$A:$K,COLUMN('Hospitalisation Details'!I1203),FALSE)</f>
        <v>R1016</v>
      </c>
      <c r="Q1204">
        <f>VLOOKUP($A1204,'Hospitalisation Details'!$A:$K,COLUMN('Hospitalisation Details'!K1203),FALSE)</f>
        <v>51</v>
      </c>
    </row>
    <row r="1205" spans="1:17" ht="15.75" x14ac:dyDescent="0.25">
      <c r="A1205" s="6" t="s">
        <v>1245</v>
      </c>
      <c r="B1205" t="str">
        <f>VLOOKUP(A1205,'Customer Names'!A:E,COLUMN('Customer Names'!D1204),FALSE)</f>
        <v>Mr. Bruce</v>
      </c>
      <c r="C1205">
        <f>VLOOKUP($A1205,'Medical Examinations'!$A:$J,COLUMN('Medical Examinations'!B1204),FALSE)</f>
        <v>33.18</v>
      </c>
      <c r="D1205">
        <f>VLOOKUP($A1205,'Medical Examinations'!$A:$J,COLUMN('Medical Examinations'!C1204),FALSE)</f>
        <v>6.01</v>
      </c>
      <c r="E1205" t="str">
        <f>VLOOKUP($A1205,'Medical Examinations'!$A:$J,COLUMN('Medical Examinations'!D1204),FALSE)</f>
        <v>Yes</v>
      </c>
      <c r="F1205" t="str">
        <f>VLOOKUP($A1205,'Medical Examinations'!$A:$J,COLUMN('Medical Examinations'!E1204),FALSE)</f>
        <v>No</v>
      </c>
      <c r="G1205" t="str">
        <f>VLOOKUP($A1205,'Medical Examinations'!$A:$J,COLUMN('Medical Examinations'!F1204),FALSE)</f>
        <v>No</v>
      </c>
      <c r="H1205">
        <f>VLOOKUP($A1205,'Medical Examinations'!$A:$J,COLUMN('Medical Examinations'!G1204),FALSE)</f>
        <v>1</v>
      </c>
      <c r="I1205" t="str">
        <f>VLOOKUP($A1205,'Medical Examinations'!$A:$J,COLUMN('Medical Examinations'!H1204),FALSE)</f>
        <v>No</v>
      </c>
      <c r="J1205" t="str">
        <f>VLOOKUP($A1205,'Medical Examinations'!$A:$J,COLUMN('Medical Examinations'!I1204),FALSE)</f>
        <v>Obesity</v>
      </c>
      <c r="K1205" t="str">
        <f>VLOOKUP($A1205,'Medical Examinations'!$A:$J,COLUMN('Medical Examinations'!J1204),FALSE)</f>
        <v>Prediabetes</v>
      </c>
      <c r="L1205" s="30">
        <f>VLOOKUP($A1205,'Hospitalisation Details'!$A:$K,COLUMN('Hospitalisation Details'!J1204),FALSE)</f>
        <v>32325</v>
      </c>
      <c r="M1205" s="23">
        <f>VLOOKUP($A1205,'Hospitalisation Details'!$A:$K,COLUMN('Hospitalisation Details'!F1204),FALSE)</f>
        <v>9344.2000000000007</v>
      </c>
      <c r="N1205" t="str">
        <f>VLOOKUP($A1205,'Hospitalisation Details'!$A:$K,COLUMN('Hospitalisation Details'!G1204),FALSE)</f>
        <v>Tier - 2</v>
      </c>
      <c r="O1205" t="str">
        <f>VLOOKUP($A1205,'Hospitalisation Details'!$A:$K,COLUMN('Hospitalisation Details'!H1204),FALSE)</f>
        <v>Tier - 1</v>
      </c>
      <c r="P1205" t="str">
        <f>VLOOKUP($A1205,'Hospitalisation Details'!$A:$K,COLUMN('Hospitalisation Details'!I1204),FALSE)</f>
        <v>R1021</v>
      </c>
      <c r="Q1205">
        <f>VLOOKUP($A1205,'Hospitalisation Details'!$A:$K,COLUMN('Hospitalisation Details'!K1204),FALSE)</f>
        <v>34</v>
      </c>
    </row>
    <row r="1206" spans="1:17" ht="15.75" x14ac:dyDescent="0.25">
      <c r="A1206" s="6" t="s">
        <v>1246</v>
      </c>
      <c r="B1206" t="str">
        <f>VLOOKUP(A1206,'Customer Names'!A:E,COLUMN('Customer Names'!D1205),FALSE)</f>
        <v>Mrs. Veronica</v>
      </c>
      <c r="C1206">
        <f>VLOOKUP($A1206,'Medical Examinations'!$A:$J,COLUMN('Medical Examinations'!B1205),FALSE)</f>
        <v>43.04</v>
      </c>
      <c r="D1206">
        <f>VLOOKUP($A1206,'Medical Examinations'!$A:$J,COLUMN('Medical Examinations'!C1205),FALSE)</f>
        <v>5.9</v>
      </c>
      <c r="E1206" t="str">
        <f>VLOOKUP($A1206,'Medical Examinations'!$A:$J,COLUMN('Medical Examinations'!D1205),FALSE)</f>
        <v>Yes</v>
      </c>
      <c r="F1206" t="str">
        <f>VLOOKUP($A1206,'Medical Examinations'!$A:$J,COLUMN('Medical Examinations'!E1205),FALSE)</f>
        <v>No</v>
      </c>
      <c r="G1206" t="str">
        <f>VLOOKUP($A1206,'Medical Examinations'!$A:$J,COLUMN('Medical Examinations'!F1205),FALSE)</f>
        <v>No</v>
      </c>
      <c r="H1206">
        <f>VLOOKUP($A1206,'Medical Examinations'!$A:$J,COLUMN('Medical Examinations'!G1205),FALSE)</f>
        <v>0</v>
      </c>
      <c r="I1206" t="str">
        <f>VLOOKUP($A1206,'Medical Examinations'!$A:$J,COLUMN('Medical Examinations'!H1205),FALSE)</f>
        <v>No</v>
      </c>
      <c r="J1206" t="str">
        <f>VLOOKUP($A1206,'Medical Examinations'!$A:$J,COLUMN('Medical Examinations'!I1205),FALSE)</f>
        <v>Obesity</v>
      </c>
      <c r="K1206" t="str">
        <f>VLOOKUP($A1206,'Medical Examinations'!$A:$J,COLUMN('Medical Examinations'!J1205),FALSE)</f>
        <v>Prediabetes</v>
      </c>
      <c r="L1206" s="30">
        <f>VLOOKUP($A1206,'Hospitalisation Details'!$A:$K,COLUMN('Hospitalisation Details'!J1205),FALSE)</f>
        <v>35350</v>
      </c>
      <c r="M1206" s="23">
        <f>VLOOKUP($A1206,'Hospitalisation Details'!$A:$K,COLUMN('Hospitalisation Details'!F1205),FALSE)</f>
        <v>9338.61</v>
      </c>
      <c r="N1206" t="str">
        <f>VLOOKUP($A1206,'Hospitalisation Details'!$A:$K,COLUMN('Hospitalisation Details'!G1205),FALSE)</f>
        <v>Tier - 2</v>
      </c>
      <c r="O1206" t="str">
        <f>VLOOKUP($A1206,'Hospitalisation Details'!$A:$K,COLUMN('Hospitalisation Details'!H1205),FALSE)</f>
        <v>Tier - 1</v>
      </c>
      <c r="P1206" t="str">
        <f>VLOOKUP($A1206,'Hospitalisation Details'!$A:$K,COLUMN('Hospitalisation Details'!I1205),FALSE)</f>
        <v>R1026</v>
      </c>
      <c r="Q1206">
        <f>VLOOKUP($A1206,'Hospitalisation Details'!$A:$K,COLUMN('Hospitalisation Details'!K1205),FALSE)</f>
        <v>26</v>
      </c>
    </row>
    <row r="1207" spans="1:17" ht="15.75" x14ac:dyDescent="0.25">
      <c r="A1207" s="6" t="s">
        <v>1247</v>
      </c>
      <c r="B1207" t="str">
        <f>VLOOKUP(A1207,'Customer Names'!A:E,COLUMN('Customer Names'!D1206),FALSE)</f>
        <v>Mr. Warren</v>
      </c>
      <c r="C1207">
        <f>VLOOKUP($A1207,'Medical Examinations'!$A:$J,COLUMN('Medical Examinations'!B1206),FALSE)</f>
        <v>34.15</v>
      </c>
      <c r="D1207">
        <f>VLOOKUP($A1207,'Medical Examinations'!$A:$J,COLUMN('Medical Examinations'!C1206),FALSE)</f>
        <v>4.49</v>
      </c>
      <c r="E1207" t="str">
        <f>VLOOKUP($A1207,'Medical Examinations'!$A:$J,COLUMN('Medical Examinations'!D1206),FALSE)</f>
        <v>Yes</v>
      </c>
      <c r="F1207" t="str">
        <f>VLOOKUP($A1207,'Medical Examinations'!$A:$J,COLUMN('Medical Examinations'!E1206),FALSE)</f>
        <v>No</v>
      </c>
      <c r="G1207" t="str">
        <f>VLOOKUP($A1207,'Medical Examinations'!$A:$J,COLUMN('Medical Examinations'!F1206),FALSE)</f>
        <v>No</v>
      </c>
      <c r="H1207">
        <f>VLOOKUP($A1207,'Medical Examinations'!$A:$J,COLUMN('Medical Examinations'!G1206),FALSE)</f>
        <v>1</v>
      </c>
      <c r="I1207" t="str">
        <f>VLOOKUP($A1207,'Medical Examinations'!$A:$J,COLUMN('Medical Examinations'!H1206),FALSE)</f>
        <v>No</v>
      </c>
      <c r="J1207" t="str">
        <f>VLOOKUP($A1207,'Medical Examinations'!$A:$J,COLUMN('Medical Examinations'!I1206),FALSE)</f>
        <v>Obesity</v>
      </c>
      <c r="K1207" t="str">
        <f>VLOOKUP($A1207,'Medical Examinations'!$A:$J,COLUMN('Medical Examinations'!J1206),FALSE)</f>
        <v>Normal</v>
      </c>
      <c r="L1207" s="30">
        <f>VLOOKUP($A1207,'Hospitalisation Details'!$A:$K,COLUMN('Hospitalisation Details'!J1206),FALSE)</f>
        <v>32333</v>
      </c>
      <c r="M1207" s="23">
        <f>VLOOKUP($A1207,'Hospitalisation Details'!$A:$K,COLUMN('Hospitalisation Details'!F1206),FALSE)</f>
        <v>9320.26</v>
      </c>
      <c r="N1207" t="str">
        <f>VLOOKUP($A1207,'Hospitalisation Details'!$A:$K,COLUMN('Hospitalisation Details'!G1206),FALSE)</f>
        <v>Tier - 2</v>
      </c>
      <c r="O1207" t="str">
        <f>VLOOKUP($A1207,'Hospitalisation Details'!$A:$K,COLUMN('Hospitalisation Details'!H1206),FALSE)</f>
        <v>Tier - 1</v>
      </c>
      <c r="P1207" t="str">
        <f>VLOOKUP($A1207,'Hospitalisation Details'!$A:$K,COLUMN('Hospitalisation Details'!I1206),FALSE)</f>
        <v>R1012</v>
      </c>
      <c r="Q1207">
        <f>VLOOKUP($A1207,'Hospitalisation Details'!$A:$K,COLUMN('Hospitalisation Details'!K1206),FALSE)</f>
        <v>34</v>
      </c>
    </row>
    <row r="1208" spans="1:17" ht="15.75" x14ac:dyDescent="0.25">
      <c r="A1208" s="6" t="s">
        <v>1248</v>
      </c>
      <c r="B1208" t="str">
        <f>VLOOKUP(A1208,'Customer Names'!A:E,COLUMN('Customer Names'!D1207),FALSE)</f>
        <v>Mrs. Daniela</v>
      </c>
      <c r="C1208">
        <f>VLOOKUP($A1208,'Medical Examinations'!$A:$J,COLUMN('Medical Examinations'!B1207),FALSE)</f>
        <v>25.78</v>
      </c>
      <c r="D1208">
        <f>VLOOKUP($A1208,'Medical Examinations'!$A:$J,COLUMN('Medical Examinations'!C1207),FALSE)</f>
        <v>6.25</v>
      </c>
      <c r="E1208" t="str">
        <f>VLOOKUP($A1208,'Medical Examinations'!$A:$J,COLUMN('Medical Examinations'!D1207),FALSE)</f>
        <v>No</v>
      </c>
      <c r="F1208" t="str">
        <f>VLOOKUP($A1208,'Medical Examinations'!$A:$J,COLUMN('Medical Examinations'!E1207),FALSE)</f>
        <v>No</v>
      </c>
      <c r="G1208" t="str">
        <f>VLOOKUP($A1208,'Medical Examinations'!$A:$J,COLUMN('Medical Examinations'!F1207),FALSE)</f>
        <v>No</v>
      </c>
      <c r="H1208">
        <f>VLOOKUP($A1208,'Medical Examinations'!$A:$J,COLUMN('Medical Examinations'!G1207),FALSE)</f>
        <v>0</v>
      </c>
      <c r="I1208" t="str">
        <f>VLOOKUP($A1208,'Medical Examinations'!$A:$J,COLUMN('Medical Examinations'!H1207),FALSE)</f>
        <v>No</v>
      </c>
      <c r="J1208" t="str">
        <f>VLOOKUP($A1208,'Medical Examinations'!$A:$J,COLUMN('Medical Examinations'!I1207),FALSE)</f>
        <v>Overweight</v>
      </c>
      <c r="K1208" t="str">
        <f>VLOOKUP($A1208,'Medical Examinations'!$A:$J,COLUMN('Medical Examinations'!J1207),FALSE)</f>
        <v>Prediabetes</v>
      </c>
      <c r="L1208" s="30">
        <f>VLOOKUP($A1208,'Hospitalisation Details'!$A:$K,COLUMN('Hospitalisation Details'!J1207),FALSE)</f>
        <v>28410</v>
      </c>
      <c r="M1208" s="23">
        <f>VLOOKUP($A1208,'Hospitalisation Details'!$A:$K,COLUMN('Hospitalisation Details'!F1207),FALSE)</f>
        <v>9315.41</v>
      </c>
      <c r="N1208" t="str">
        <f>VLOOKUP($A1208,'Hospitalisation Details'!$A:$K,COLUMN('Hospitalisation Details'!G1207),FALSE)</f>
        <v>Tier - 2</v>
      </c>
      <c r="O1208" t="str">
        <f>VLOOKUP($A1208,'Hospitalisation Details'!$A:$K,COLUMN('Hospitalisation Details'!H1207),FALSE)</f>
        <v>Tier - 1</v>
      </c>
      <c r="P1208" t="str">
        <f>VLOOKUP($A1208,'Hospitalisation Details'!$A:$K,COLUMN('Hospitalisation Details'!I1207),FALSE)</f>
        <v>R1024</v>
      </c>
      <c r="Q1208">
        <f>VLOOKUP($A1208,'Hospitalisation Details'!$A:$K,COLUMN('Hospitalisation Details'!K1207),FALSE)</f>
        <v>45</v>
      </c>
    </row>
    <row r="1209" spans="1:17" ht="15.75" x14ac:dyDescent="0.25">
      <c r="A1209" s="6" t="s">
        <v>1249</v>
      </c>
      <c r="B1209" t="str">
        <f>VLOOKUP(A1209,'Customer Names'!A:E,COLUMN('Customer Names'!D1208),FALSE)</f>
        <v>Ms. Deirdre</v>
      </c>
      <c r="C1209">
        <f>VLOOKUP($A1209,'Medical Examinations'!$A:$J,COLUMN('Medical Examinations'!B1208),FALSE)</f>
        <v>21.02</v>
      </c>
      <c r="D1209">
        <f>VLOOKUP($A1209,'Medical Examinations'!$A:$J,COLUMN('Medical Examinations'!C1208),FALSE)</f>
        <v>9.6199999999999992</v>
      </c>
      <c r="E1209" t="str">
        <f>VLOOKUP($A1209,'Medical Examinations'!$A:$J,COLUMN('Medical Examinations'!D1208),FALSE)</f>
        <v>Yes</v>
      </c>
      <c r="F1209" t="str">
        <f>VLOOKUP($A1209,'Medical Examinations'!$A:$J,COLUMN('Medical Examinations'!E1208),FALSE)</f>
        <v>No</v>
      </c>
      <c r="G1209" t="str">
        <f>VLOOKUP($A1209,'Medical Examinations'!$A:$J,COLUMN('Medical Examinations'!F1208),FALSE)</f>
        <v>Yes</v>
      </c>
      <c r="H1209">
        <f>VLOOKUP($A1209,'Medical Examinations'!$A:$J,COLUMN('Medical Examinations'!G1208),FALSE)</f>
        <v>1</v>
      </c>
      <c r="I1209" t="str">
        <f>VLOOKUP($A1209,'Medical Examinations'!$A:$J,COLUMN('Medical Examinations'!H1208),FALSE)</f>
        <v>No</v>
      </c>
      <c r="J1209" t="str">
        <f>VLOOKUP($A1209,'Medical Examinations'!$A:$J,COLUMN('Medical Examinations'!I1208),FALSE)</f>
        <v>Healthy Weight</v>
      </c>
      <c r="K1209" t="str">
        <f>VLOOKUP($A1209,'Medical Examinations'!$A:$J,COLUMN('Medical Examinations'!J1208),FALSE)</f>
        <v>Diabetes</v>
      </c>
      <c r="L1209" s="30">
        <f>VLOOKUP($A1209,'Hospitalisation Details'!$A:$K,COLUMN('Hospitalisation Details'!J1208),FALSE)</f>
        <v>23170</v>
      </c>
      <c r="M1209" s="23">
        <f>VLOOKUP($A1209,'Hospitalisation Details'!$A:$K,COLUMN('Hospitalisation Details'!F1208),FALSE)</f>
        <v>9310.81</v>
      </c>
      <c r="N1209" t="str">
        <f>VLOOKUP($A1209,'Hospitalisation Details'!$A:$K,COLUMN('Hospitalisation Details'!G1208),FALSE)</f>
        <v>Tier - 3</v>
      </c>
      <c r="O1209" t="str">
        <f>VLOOKUP($A1209,'Hospitalisation Details'!$A:$K,COLUMN('Hospitalisation Details'!H1208),FALSE)</f>
        <v>Tier - 1</v>
      </c>
      <c r="P1209" t="str">
        <f>VLOOKUP($A1209,'Hospitalisation Details'!$A:$K,COLUMN('Hospitalisation Details'!I1208),FALSE)</f>
        <v>R1013</v>
      </c>
      <c r="Q1209">
        <f>VLOOKUP($A1209,'Hospitalisation Details'!$A:$K,COLUMN('Hospitalisation Details'!K1208),FALSE)</f>
        <v>60</v>
      </c>
    </row>
    <row r="1210" spans="1:17" ht="15.75" x14ac:dyDescent="0.25">
      <c r="A1210" s="6" t="s">
        <v>1250</v>
      </c>
      <c r="B1210" t="str">
        <f>VLOOKUP(A1210,'Customer Names'!A:E,COLUMN('Customer Names'!D1209),FALSE)</f>
        <v>Mr. Mathias</v>
      </c>
      <c r="C1210">
        <f>VLOOKUP($A1210,'Medical Examinations'!$A:$J,COLUMN('Medical Examinations'!B1209),FALSE)</f>
        <v>37.51</v>
      </c>
      <c r="D1210">
        <f>VLOOKUP($A1210,'Medical Examinations'!$A:$J,COLUMN('Medical Examinations'!C1209),FALSE)</f>
        <v>11.06</v>
      </c>
      <c r="E1210" t="str">
        <f>VLOOKUP($A1210,'Medical Examinations'!$A:$J,COLUMN('Medical Examinations'!D1209),FALSE)</f>
        <v>No</v>
      </c>
      <c r="F1210" t="str">
        <f>VLOOKUP($A1210,'Medical Examinations'!$A:$J,COLUMN('Medical Examinations'!E1209),FALSE)</f>
        <v>No</v>
      </c>
      <c r="G1210" t="str">
        <f>VLOOKUP($A1210,'Medical Examinations'!$A:$J,COLUMN('Medical Examinations'!F1209),FALSE)</f>
        <v>No</v>
      </c>
      <c r="H1210">
        <f>VLOOKUP($A1210,'Medical Examinations'!$A:$J,COLUMN('Medical Examinations'!G1209),FALSE)</f>
        <v>2</v>
      </c>
      <c r="I1210" t="str">
        <f>VLOOKUP($A1210,'Medical Examinations'!$A:$J,COLUMN('Medical Examinations'!H1209),FALSE)</f>
        <v>No</v>
      </c>
      <c r="J1210" t="str">
        <f>VLOOKUP($A1210,'Medical Examinations'!$A:$J,COLUMN('Medical Examinations'!I1209),FALSE)</f>
        <v>Obesity</v>
      </c>
      <c r="K1210" t="str">
        <f>VLOOKUP($A1210,'Medical Examinations'!$A:$J,COLUMN('Medical Examinations'!J1209),FALSE)</f>
        <v>Diabetes</v>
      </c>
      <c r="L1210" s="30">
        <f>VLOOKUP($A1210,'Hospitalisation Details'!$A:$K,COLUMN('Hospitalisation Details'!J1209),FALSE)</f>
        <v>26953</v>
      </c>
      <c r="M1210" s="23">
        <f>VLOOKUP($A1210,'Hospitalisation Details'!$A:$K,COLUMN('Hospitalisation Details'!F1209),FALSE)</f>
        <v>9304.7000000000007</v>
      </c>
      <c r="N1210" t="str">
        <f>VLOOKUP($A1210,'Hospitalisation Details'!$A:$K,COLUMN('Hospitalisation Details'!G1209),FALSE)</f>
        <v>Tier - 3</v>
      </c>
      <c r="O1210" t="str">
        <f>VLOOKUP($A1210,'Hospitalisation Details'!$A:$K,COLUMN('Hospitalisation Details'!H1209),FALSE)</f>
        <v>Tier - 3</v>
      </c>
      <c r="P1210" t="str">
        <f>VLOOKUP($A1210,'Hospitalisation Details'!$A:$K,COLUMN('Hospitalisation Details'!I1209),FALSE)</f>
        <v>R1013</v>
      </c>
      <c r="Q1210">
        <f>VLOOKUP($A1210,'Hospitalisation Details'!$A:$K,COLUMN('Hospitalisation Details'!K1209),FALSE)</f>
        <v>49</v>
      </c>
    </row>
    <row r="1211" spans="1:17" ht="15.75" x14ac:dyDescent="0.25">
      <c r="A1211" s="6" t="s">
        <v>1251</v>
      </c>
      <c r="B1211" t="str">
        <f>VLOOKUP(A1211,'Customer Names'!A:E,COLUMN('Customer Names'!D1210),FALSE)</f>
        <v>Mr. Matthew</v>
      </c>
      <c r="C1211">
        <f>VLOOKUP($A1211,'Medical Examinations'!$A:$J,COLUMN('Medical Examinations'!B1210),FALSE)</f>
        <v>25.745000000000001</v>
      </c>
      <c r="D1211">
        <f>VLOOKUP($A1211,'Medical Examinations'!$A:$J,COLUMN('Medical Examinations'!C1210),FALSE)</f>
        <v>6.11</v>
      </c>
      <c r="E1211" t="str">
        <f>VLOOKUP($A1211,'Medical Examinations'!$A:$J,COLUMN('Medical Examinations'!D1210),FALSE)</f>
        <v>Yes</v>
      </c>
      <c r="F1211" t="str">
        <f>VLOOKUP($A1211,'Medical Examinations'!$A:$J,COLUMN('Medical Examinations'!E1210),FALSE)</f>
        <v>No</v>
      </c>
      <c r="G1211" t="str">
        <f>VLOOKUP($A1211,'Medical Examinations'!$A:$J,COLUMN('Medical Examinations'!F1210),FALSE)</f>
        <v>No</v>
      </c>
      <c r="H1211">
        <f>VLOOKUP($A1211,'Medical Examinations'!$A:$J,COLUMN('Medical Examinations'!G1210),FALSE)</f>
        <v>0</v>
      </c>
      <c r="I1211" t="str">
        <f>VLOOKUP($A1211,'Medical Examinations'!$A:$J,COLUMN('Medical Examinations'!H1210),FALSE)</f>
        <v>No</v>
      </c>
      <c r="J1211" t="str">
        <f>VLOOKUP($A1211,'Medical Examinations'!$A:$J,COLUMN('Medical Examinations'!I1210),FALSE)</f>
        <v>Overweight</v>
      </c>
      <c r="K1211" t="str">
        <f>VLOOKUP($A1211,'Medical Examinations'!$A:$J,COLUMN('Medical Examinations'!J1210),FALSE)</f>
        <v>Prediabetes</v>
      </c>
      <c r="L1211" s="30">
        <f>VLOOKUP($A1211,'Hospitalisation Details'!$A:$K,COLUMN('Hospitalisation Details'!J1210),FALSE)</f>
        <v>28067</v>
      </c>
      <c r="M1211" s="23">
        <f>VLOOKUP($A1211,'Hospitalisation Details'!$A:$K,COLUMN('Hospitalisation Details'!F1210),FALSE)</f>
        <v>9301.89</v>
      </c>
      <c r="N1211" t="str">
        <f>VLOOKUP($A1211,'Hospitalisation Details'!$A:$K,COLUMN('Hospitalisation Details'!G1210),FALSE)</f>
        <v>Tier - 2</v>
      </c>
      <c r="O1211" t="str">
        <f>VLOOKUP($A1211,'Hospitalisation Details'!$A:$K,COLUMN('Hospitalisation Details'!H1210),FALSE)</f>
        <v>Tier - 1</v>
      </c>
      <c r="P1211" t="str">
        <f>VLOOKUP($A1211,'Hospitalisation Details'!$A:$K,COLUMN('Hospitalisation Details'!I1210),FALSE)</f>
        <v>R1012</v>
      </c>
      <c r="Q1211">
        <f>VLOOKUP($A1211,'Hospitalisation Details'!$A:$K,COLUMN('Hospitalisation Details'!K1210),FALSE)</f>
        <v>46</v>
      </c>
    </row>
    <row r="1212" spans="1:17" ht="15.75" x14ac:dyDescent="0.25">
      <c r="A1212" s="6" t="s">
        <v>1252</v>
      </c>
      <c r="B1212" t="str">
        <f>VLOOKUP(A1212,'Customer Names'!A:E,COLUMN('Customer Names'!D1211),FALSE)</f>
        <v>Mr. Kurt</v>
      </c>
      <c r="C1212">
        <f>VLOOKUP($A1212,'Medical Examinations'!$A:$J,COLUMN('Medical Examinations'!B1211),FALSE)</f>
        <v>31.35</v>
      </c>
      <c r="D1212">
        <f>VLOOKUP($A1212,'Medical Examinations'!$A:$J,COLUMN('Medical Examinations'!C1211),FALSE)</f>
        <v>11.49</v>
      </c>
      <c r="E1212" t="str">
        <f>VLOOKUP($A1212,'Medical Examinations'!$A:$J,COLUMN('Medical Examinations'!D1211),FALSE)</f>
        <v>No</v>
      </c>
      <c r="F1212" t="str">
        <f>VLOOKUP($A1212,'Medical Examinations'!$A:$J,COLUMN('Medical Examinations'!E1211),FALSE)</f>
        <v>No</v>
      </c>
      <c r="G1212" t="str">
        <f>VLOOKUP($A1212,'Medical Examinations'!$A:$J,COLUMN('Medical Examinations'!F1211),FALSE)</f>
        <v>No</v>
      </c>
      <c r="H1212">
        <f>VLOOKUP($A1212,'Medical Examinations'!$A:$J,COLUMN('Medical Examinations'!G1211),FALSE)</f>
        <v>2</v>
      </c>
      <c r="I1212" t="str">
        <f>VLOOKUP($A1212,'Medical Examinations'!$A:$J,COLUMN('Medical Examinations'!H1211),FALSE)</f>
        <v>No</v>
      </c>
      <c r="J1212" t="str">
        <f>VLOOKUP($A1212,'Medical Examinations'!$A:$J,COLUMN('Medical Examinations'!I1211),FALSE)</f>
        <v>Obesity</v>
      </c>
      <c r="K1212" t="str">
        <f>VLOOKUP($A1212,'Medical Examinations'!$A:$J,COLUMN('Medical Examinations'!J1211),FALSE)</f>
        <v>Diabetes</v>
      </c>
      <c r="L1212" s="30">
        <f>VLOOKUP($A1212,'Hospitalisation Details'!$A:$K,COLUMN('Hospitalisation Details'!J1211),FALSE)</f>
        <v>26925</v>
      </c>
      <c r="M1212" s="23">
        <f>VLOOKUP($A1212,'Hospitalisation Details'!$A:$K,COLUMN('Hospitalisation Details'!F1211),FALSE)</f>
        <v>9290.14</v>
      </c>
      <c r="N1212" t="str">
        <f>VLOOKUP($A1212,'Hospitalisation Details'!$A:$K,COLUMN('Hospitalisation Details'!G1211),FALSE)</f>
        <v>Tier - 3</v>
      </c>
      <c r="O1212" t="str">
        <f>VLOOKUP($A1212,'Hospitalisation Details'!$A:$K,COLUMN('Hospitalisation Details'!H1211),FALSE)</f>
        <v>Tier - 3</v>
      </c>
      <c r="P1212" t="str">
        <f>VLOOKUP($A1212,'Hospitalisation Details'!$A:$K,COLUMN('Hospitalisation Details'!I1211),FALSE)</f>
        <v>R1016</v>
      </c>
      <c r="Q1212">
        <f>VLOOKUP($A1212,'Hospitalisation Details'!$A:$K,COLUMN('Hospitalisation Details'!K1211),FALSE)</f>
        <v>49</v>
      </c>
    </row>
    <row r="1213" spans="1:17" ht="15.75" x14ac:dyDescent="0.25">
      <c r="A1213" s="6" t="s">
        <v>1253</v>
      </c>
      <c r="B1213" t="str">
        <f>VLOOKUP(A1213,'Customer Names'!A:E,COLUMN('Customer Names'!D1212),FALSE)</f>
        <v>Mr. Samuel</v>
      </c>
      <c r="C1213">
        <f>VLOOKUP($A1213,'Medical Examinations'!$A:$J,COLUMN('Medical Examinations'!B1212),FALSE)</f>
        <v>29.83</v>
      </c>
      <c r="D1213">
        <f>VLOOKUP($A1213,'Medical Examinations'!$A:$J,COLUMN('Medical Examinations'!C1212),FALSE)</f>
        <v>8.68</v>
      </c>
      <c r="E1213" t="str">
        <f>VLOOKUP($A1213,'Medical Examinations'!$A:$J,COLUMN('Medical Examinations'!D1212),FALSE)</f>
        <v>No</v>
      </c>
      <c r="F1213" t="str">
        <f>VLOOKUP($A1213,'Medical Examinations'!$A:$J,COLUMN('Medical Examinations'!E1212),FALSE)</f>
        <v>No</v>
      </c>
      <c r="G1213" t="str">
        <f>VLOOKUP($A1213,'Medical Examinations'!$A:$J,COLUMN('Medical Examinations'!F1212),FALSE)</f>
        <v>No</v>
      </c>
      <c r="H1213">
        <f>VLOOKUP($A1213,'Medical Examinations'!$A:$J,COLUMN('Medical Examinations'!G1212),FALSE)</f>
        <v>2</v>
      </c>
      <c r="I1213" t="str">
        <f>VLOOKUP($A1213,'Medical Examinations'!$A:$J,COLUMN('Medical Examinations'!H1212),FALSE)</f>
        <v>No</v>
      </c>
      <c r="J1213" t="str">
        <f>VLOOKUP($A1213,'Medical Examinations'!$A:$J,COLUMN('Medical Examinations'!I1212),FALSE)</f>
        <v>Overweight</v>
      </c>
      <c r="K1213" t="str">
        <f>VLOOKUP($A1213,'Medical Examinations'!$A:$J,COLUMN('Medical Examinations'!J1212),FALSE)</f>
        <v>Diabetes</v>
      </c>
      <c r="L1213" s="30">
        <f>VLOOKUP($A1213,'Hospitalisation Details'!$A:$K,COLUMN('Hospitalisation Details'!J1212),FALSE)</f>
        <v>26953</v>
      </c>
      <c r="M1213" s="23">
        <f>VLOOKUP($A1213,'Hospitalisation Details'!$A:$K,COLUMN('Hospitalisation Details'!F1212),FALSE)</f>
        <v>9288.0300000000007</v>
      </c>
      <c r="N1213" t="str">
        <f>VLOOKUP($A1213,'Hospitalisation Details'!$A:$K,COLUMN('Hospitalisation Details'!G1212),FALSE)</f>
        <v>Tier - 2</v>
      </c>
      <c r="O1213" t="str">
        <f>VLOOKUP($A1213,'Hospitalisation Details'!$A:$K,COLUMN('Hospitalisation Details'!H1212),FALSE)</f>
        <v>Tier - 3</v>
      </c>
      <c r="P1213" t="str">
        <f>VLOOKUP($A1213,'Hospitalisation Details'!$A:$K,COLUMN('Hospitalisation Details'!I1212),FALSE)</f>
        <v>R1018</v>
      </c>
      <c r="Q1213">
        <f>VLOOKUP($A1213,'Hospitalisation Details'!$A:$K,COLUMN('Hospitalisation Details'!K1212),FALSE)</f>
        <v>49</v>
      </c>
    </row>
    <row r="1214" spans="1:17" ht="15.75" x14ac:dyDescent="0.25">
      <c r="A1214" s="6" t="s">
        <v>1254</v>
      </c>
      <c r="B1214" t="str">
        <f>VLOOKUP(A1214,'Customer Names'!A:E,COLUMN('Customer Names'!D1213),FALSE)</f>
        <v>Mrs. Emily</v>
      </c>
      <c r="C1214">
        <f>VLOOKUP($A1214,'Medical Examinations'!$A:$J,COLUMN('Medical Examinations'!B1213),FALSE)</f>
        <v>25.49</v>
      </c>
      <c r="D1214">
        <f>VLOOKUP($A1214,'Medical Examinations'!$A:$J,COLUMN('Medical Examinations'!C1213),FALSE)</f>
        <v>5.68</v>
      </c>
      <c r="E1214" t="str">
        <f>VLOOKUP($A1214,'Medical Examinations'!$A:$J,COLUMN('Medical Examinations'!D1213),FALSE)</f>
        <v>Yes</v>
      </c>
      <c r="F1214" t="str">
        <f>VLOOKUP($A1214,'Medical Examinations'!$A:$J,COLUMN('Medical Examinations'!E1213),FALSE)</f>
        <v>No</v>
      </c>
      <c r="G1214" t="str">
        <f>VLOOKUP($A1214,'Medical Examinations'!$A:$J,COLUMN('Medical Examinations'!F1213),FALSE)</f>
        <v>Yes</v>
      </c>
      <c r="H1214">
        <f>VLOOKUP($A1214,'Medical Examinations'!$A:$J,COLUMN('Medical Examinations'!G1213),FALSE)</f>
        <v>1</v>
      </c>
      <c r="I1214" t="str">
        <f>VLOOKUP($A1214,'Medical Examinations'!$A:$J,COLUMN('Medical Examinations'!H1213),FALSE)</f>
        <v>No</v>
      </c>
      <c r="J1214" t="str">
        <f>VLOOKUP($A1214,'Medical Examinations'!$A:$J,COLUMN('Medical Examinations'!I1213),FALSE)</f>
        <v>Overweight</v>
      </c>
      <c r="K1214" t="str">
        <f>VLOOKUP($A1214,'Medical Examinations'!$A:$J,COLUMN('Medical Examinations'!J1213),FALSE)</f>
        <v>Normal</v>
      </c>
      <c r="L1214" s="30">
        <f>VLOOKUP($A1214,'Hospitalisation Details'!$A:$K,COLUMN('Hospitalisation Details'!J1213),FALSE)</f>
        <v>25533</v>
      </c>
      <c r="M1214" s="23">
        <f>VLOOKUP($A1214,'Hospitalisation Details'!$A:$K,COLUMN('Hospitalisation Details'!F1213),FALSE)</f>
        <v>9285.8700000000008</v>
      </c>
      <c r="N1214" t="str">
        <f>VLOOKUP($A1214,'Hospitalisation Details'!$A:$K,COLUMN('Hospitalisation Details'!G1213),FALSE)</f>
        <v>Tier - 2</v>
      </c>
      <c r="O1214" t="str">
        <f>VLOOKUP($A1214,'Hospitalisation Details'!$A:$K,COLUMN('Hospitalisation Details'!H1213),FALSE)</f>
        <v>Tier - 3</v>
      </c>
      <c r="P1214" t="str">
        <f>VLOOKUP($A1214,'Hospitalisation Details'!$A:$K,COLUMN('Hospitalisation Details'!I1213),FALSE)</f>
        <v>R1013</v>
      </c>
      <c r="Q1214">
        <f>VLOOKUP($A1214,'Hospitalisation Details'!$A:$K,COLUMN('Hospitalisation Details'!K1213),FALSE)</f>
        <v>53</v>
      </c>
    </row>
    <row r="1215" spans="1:17" ht="15.75" x14ac:dyDescent="0.25">
      <c r="A1215" s="6" t="s">
        <v>1255</v>
      </c>
      <c r="B1215" t="str">
        <f>VLOOKUP(A1215,'Customer Names'!A:E,COLUMN('Customer Names'!D1214),FALSE)</f>
        <v>Ms. Tiffany</v>
      </c>
      <c r="C1215">
        <f>VLOOKUP($A1215,'Medical Examinations'!$A:$J,COLUMN('Medical Examinations'!B1214),FALSE)</f>
        <v>34.1</v>
      </c>
      <c r="D1215">
        <f>VLOOKUP($A1215,'Medical Examinations'!$A:$J,COLUMN('Medical Examinations'!C1214),FALSE)</f>
        <v>8.4499999999999993</v>
      </c>
      <c r="E1215" t="str">
        <f>VLOOKUP($A1215,'Medical Examinations'!$A:$J,COLUMN('Medical Examinations'!D1214),FALSE)</f>
        <v>No</v>
      </c>
      <c r="F1215" t="str">
        <f>VLOOKUP($A1215,'Medical Examinations'!$A:$J,COLUMN('Medical Examinations'!E1214),FALSE)</f>
        <v>No</v>
      </c>
      <c r="G1215" t="str">
        <f>VLOOKUP($A1215,'Medical Examinations'!$A:$J,COLUMN('Medical Examinations'!F1214),FALSE)</f>
        <v>No</v>
      </c>
      <c r="H1215">
        <f>VLOOKUP($A1215,'Medical Examinations'!$A:$J,COLUMN('Medical Examinations'!G1214),FALSE)</f>
        <v>0</v>
      </c>
      <c r="I1215" t="str">
        <f>VLOOKUP($A1215,'Medical Examinations'!$A:$J,COLUMN('Medical Examinations'!H1214),FALSE)</f>
        <v>No</v>
      </c>
      <c r="J1215" t="str">
        <f>VLOOKUP($A1215,'Medical Examinations'!$A:$J,COLUMN('Medical Examinations'!I1214),FALSE)</f>
        <v>Obesity</v>
      </c>
      <c r="K1215" t="str">
        <f>VLOOKUP($A1215,'Medical Examinations'!$A:$J,COLUMN('Medical Examinations'!J1214),FALSE)</f>
        <v>Diabetes</v>
      </c>
      <c r="L1215" s="30">
        <f>VLOOKUP($A1215,'Hospitalisation Details'!$A:$K,COLUMN('Hospitalisation Details'!J1214),FALSE)</f>
        <v>26116</v>
      </c>
      <c r="M1215" s="23">
        <f>VLOOKUP($A1215,'Hospitalisation Details'!$A:$K,COLUMN('Hospitalisation Details'!F1214),FALSE)</f>
        <v>9283.56</v>
      </c>
      <c r="N1215" t="str">
        <f>VLOOKUP($A1215,'Hospitalisation Details'!$A:$K,COLUMN('Hospitalisation Details'!G1214),FALSE)</f>
        <v>Tier - 2</v>
      </c>
      <c r="O1215" t="str">
        <f>VLOOKUP($A1215,'Hospitalisation Details'!$A:$K,COLUMN('Hospitalisation Details'!H1214),FALSE)</f>
        <v>Tier - 3</v>
      </c>
      <c r="P1215" t="str">
        <f>VLOOKUP($A1215,'Hospitalisation Details'!$A:$K,COLUMN('Hospitalisation Details'!I1214),FALSE)</f>
        <v>R1013</v>
      </c>
      <c r="Q1215">
        <f>VLOOKUP($A1215,'Hospitalisation Details'!$A:$K,COLUMN('Hospitalisation Details'!K1214),FALSE)</f>
        <v>51</v>
      </c>
    </row>
    <row r="1216" spans="1:17" ht="15.75" x14ac:dyDescent="0.25">
      <c r="A1216" s="6" t="s">
        <v>1256</v>
      </c>
      <c r="B1216" t="str">
        <f>VLOOKUP(A1216,'Customer Names'!A:E,COLUMN('Customer Names'!D1215),FALSE)</f>
        <v>Mr. Alex</v>
      </c>
      <c r="C1216">
        <f>VLOOKUP($A1216,'Medical Examinations'!$A:$J,COLUMN('Medical Examinations'!B1215),FALSE)</f>
        <v>25.84</v>
      </c>
      <c r="D1216">
        <f>VLOOKUP($A1216,'Medical Examinations'!$A:$J,COLUMN('Medical Examinations'!C1215),FALSE)</f>
        <v>8.51</v>
      </c>
      <c r="E1216" t="str">
        <f>VLOOKUP($A1216,'Medical Examinations'!$A:$J,COLUMN('Medical Examinations'!D1215),FALSE)</f>
        <v>No</v>
      </c>
      <c r="F1216" t="str">
        <f>VLOOKUP($A1216,'Medical Examinations'!$A:$J,COLUMN('Medical Examinations'!E1215),FALSE)</f>
        <v>No</v>
      </c>
      <c r="G1216" t="str">
        <f>VLOOKUP($A1216,'Medical Examinations'!$A:$J,COLUMN('Medical Examinations'!F1215),FALSE)</f>
        <v>No</v>
      </c>
      <c r="H1216">
        <f>VLOOKUP($A1216,'Medical Examinations'!$A:$J,COLUMN('Medical Examinations'!G1215),FALSE)</f>
        <v>2</v>
      </c>
      <c r="I1216" t="str">
        <f>VLOOKUP($A1216,'Medical Examinations'!$A:$J,COLUMN('Medical Examinations'!H1215),FALSE)</f>
        <v>No</v>
      </c>
      <c r="J1216" t="str">
        <f>VLOOKUP($A1216,'Medical Examinations'!$A:$J,COLUMN('Medical Examinations'!I1215),FALSE)</f>
        <v>Overweight</v>
      </c>
      <c r="K1216" t="str">
        <f>VLOOKUP($A1216,'Medical Examinations'!$A:$J,COLUMN('Medical Examinations'!J1215),FALSE)</f>
        <v>Diabetes</v>
      </c>
      <c r="L1216" s="30">
        <f>VLOOKUP($A1216,'Hospitalisation Details'!$A:$K,COLUMN('Hospitalisation Details'!J1215),FALSE)</f>
        <v>26964</v>
      </c>
      <c r="M1216" s="23">
        <f>VLOOKUP($A1216,'Hospitalisation Details'!$A:$K,COLUMN('Hospitalisation Details'!F1215),FALSE)</f>
        <v>9282.48</v>
      </c>
      <c r="N1216" t="str">
        <f>VLOOKUP($A1216,'Hospitalisation Details'!$A:$K,COLUMN('Hospitalisation Details'!G1215),FALSE)</f>
        <v>Tier - 3</v>
      </c>
      <c r="O1216" t="str">
        <f>VLOOKUP($A1216,'Hospitalisation Details'!$A:$K,COLUMN('Hospitalisation Details'!H1215),FALSE)</f>
        <v>Tier - 2</v>
      </c>
      <c r="P1216" t="str">
        <f>VLOOKUP($A1216,'Hospitalisation Details'!$A:$K,COLUMN('Hospitalisation Details'!I1215),FALSE)</f>
        <v>R1016</v>
      </c>
      <c r="Q1216">
        <f>VLOOKUP($A1216,'Hospitalisation Details'!$A:$K,COLUMN('Hospitalisation Details'!K1215),FALSE)</f>
        <v>49</v>
      </c>
    </row>
    <row r="1217" spans="1:17" ht="15.75" x14ac:dyDescent="0.25">
      <c r="A1217" s="6" t="s">
        <v>1257</v>
      </c>
      <c r="B1217" t="str">
        <f>VLOOKUP(A1217,'Customer Names'!A:E,COLUMN('Customer Names'!D1216),FALSE)</f>
        <v>Ms. Alice</v>
      </c>
      <c r="C1217">
        <f>VLOOKUP($A1217,'Medical Examinations'!$A:$J,COLUMN('Medical Examinations'!B1216),FALSE)</f>
        <v>20.6</v>
      </c>
      <c r="D1217">
        <f>VLOOKUP($A1217,'Medical Examinations'!$A:$J,COLUMN('Medical Examinations'!C1216),FALSE)</f>
        <v>7.62</v>
      </c>
      <c r="E1217" t="str">
        <f>VLOOKUP($A1217,'Medical Examinations'!$A:$J,COLUMN('Medical Examinations'!D1216),FALSE)</f>
        <v>No</v>
      </c>
      <c r="F1217" t="str">
        <f>VLOOKUP($A1217,'Medical Examinations'!$A:$J,COLUMN('Medical Examinations'!E1216),FALSE)</f>
        <v>No</v>
      </c>
      <c r="G1217" t="str">
        <f>VLOOKUP($A1217,'Medical Examinations'!$A:$J,COLUMN('Medical Examinations'!F1216),FALSE)</f>
        <v>No</v>
      </c>
      <c r="H1217">
        <f>VLOOKUP($A1217,'Medical Examinations'!$A:$J,COLUMN('Medical Examinations'!G1216),FALSE)</f>
        <v>0</v>
      </c>
      <c r="I1217" t="str">
        <f>VLOOKUP($A1217,'Medical Examinations'!$A:$J,COLUMN('Medical Examinations'!H1216),FALSE)</f>
        <v>No</v>
      </c>
      <c r="J1217" t="str">
        <f>VLOOKUP($A1217,'Medical Examinations'!$A:$J,COLUMN('Medical Examinations'!I1216),FALSE)</f>
        <v>Healthy Weight</v>
      </c>
      <c r="K1217" t="str">
        <f>VLOOKUP($A1217,'Medical Examinations'!$A:$J,COLUMN('Medical Examinations'!J1216),FALSE)</f>
        <v>Diabetes</v>
      </c>
      <c r="L1217" s="30">
        <f>VLOOKUP($A1217,'Hospitalisation Details'!$A:$K,COLUMN('Hospitalisation Details'!J1216),FALSE)</f>
        <v>26151</v>
      </c>
      <c r="M1217" s="23">
        <f>VLOOKUP($A1217,'Hospitalisation Details'!$A:$K,COLUMN('Hospitalisation Details'!F1216),FALSE)</f>
        <v>9264.7999999999993</v>
      </c>
      <c r="N1217" t="str">
        <f>VLOOKUP($A1217,'Hospitalisation Details'!$A:$K,COLUMN('Hospitalisation Details'!G1216),FALSE)</f>
        <v>Tier - 2</v>
      </c>
      <c r="O1217" t="str">
        <f>VLOOKUP($A1217,'Hospitalisation Details'!$A:$K,COLUMN('Hospitalisation Details'!H1216),FALSE)</f>
        <v>Tier - 1</v>
      </c>
      <c r="P1217" t="str">
        <f>VLOOKUP($A1217,'Hospitalisation Details'!$A:$K,COLUMN('Hospitalisation Details'!I1216),FALSE)</f>
        <v>R1011</v>
      </c>
      <c r="Q1217">
        <f>VLOOKUP($A1217,'Hospitalisation Details'!$A:$K,COLUMN('Hospitalisation Details'!K1216),FALSE)</f>
        <v>51</v>
      </c>
    </row>
    <row r="1218" spans="1:17" ht="15.75" x14ac:dyDescent="0.25">
      <c r="A1218" s="6" t="s">
        <v>1258</v>
      </c>
      <c r="B1218" t="str">
        <f>VLOOKUP(A1218,'Customer Names'!A:E,COLUMN('Customer Names'!D1217),FALSE)</f>
        <v>Ms. Allison</v>
      </c>
      <c r="C1218">
        <f>VLOOKUP($A1218,'Medical Examinations'!$A:$J,COLUMN('Medical Examinations'!B1217),FALSE)</f>
        <v>28.88</v>
      </c>
      <c r="D1218">
        <f>VLOOKUP($A1218,'Medical Examinations'!$A:$J,COLUMN('Medical Examinations'!C1217),FALSE)</f>
        <v>10.18</v>
      </c>
      <c r="E1218" t="str">
        <f>VLOOKUP($A1218,'Medical Examinations'!$A:$J,COLUMN('Medical Examinations'!D1217),FALSE)</f>
        <v>No</v>
      </c>
      <c r="F1218" t="str">
        <f>VLOOKUP($A1218,'Medical Examinations'!$A:$J,COLUMN('Medical Examinations'!E1217),FALSE)</f>
        <v>No</v>
      </c>
      <c r="G1218" t="str">
        <f>VLOOKUP($A1218,'Medical Examinations'!$A:$J,COLUMN('Medical Examinations'!F1217),FALSE)</f>
        <v>No</v>
      </c>
      <c r="H1218">
        <f>VLOOKUP($A1218,'Medical Examinations'!$A:$J,COLUMN('Medical Examinations'!G1217),FALSE)</f>
        <v>0</v>
      </c>
      <c r="I1218" t="str">
        <f>VLOOKUP($A1218,'Medical Examinations'!$A:$J,COLUMN('Medical Examinations'!H1217),FALSE)</f>
        <v>No</v>
      </c>
      <c r="J1218" t="str">
        <f>VLOOKUP($A1218,'Medical Examinations'!$A:$J,COLUMN('Medical Examinations'!I1217),FALSE)</f>
        <v>Overweight</v>
      </c>
      <c r="K1218" t="str">
        <f>VLOOKUP($A1218,'Medical Examinations'!$A:$J,COLUMN('Medical Examinations'!J1217),FALSE)</f>
        <v>Diabetes</v>
      </c>
      <c r="L1218" s="30">
        <f>VLOOKUP($A1218,'Hospitalisation Details'!$A:$K,COLUMN('Hospitalisation Details'!J1217),FALSE)</f>
        <v>27262</v>
      </c>
      <c r="M1218" s="23">
        <f>VLOOKUP($A1218,'Hospitalisation Details'!$A:$K,COLUMN('Hospitalisation Details'!F1217),FALSE)</f>
        <v>9249.5</v>
      </c>
      <c r="N1218" t="str">
        <f>VLOOKUP($A1218,'Hospitalisation Details'!$A:$K,COLUMN('Hospitalisation Details'!G1217),FALSE)</f>
        <v>Tier - 2</v>
      </c>
      <c r="O1218" t="str">
        <f>VLOOKUP($A1218,'Hospitalisation Details'!$A:$K,COLUMN('Hospitalisation Details'!H1217),FALSE)</f>
        <v>Tier - 1</v>
      </c>
      <c r="P1218" t="str">
        <f>VLOOKUP($A1218,'Hospitalisation Details'!$A:$K,COLUMN('Hospitalisation Details'!I1217),FALSE)</f>
        <v>R1012</v>
      </c>
      <c r="Q1218">
        <f>VLOOKUP($A1218,'Hospitalisation Details'!$A:$K,COLUMN('Hospitalisation Details'!K1217),FALSE)</f>
        <v>48</v>
      </c>
    </row>
    <row r="1219" spans="1:17" ht="15.75" x14ac:dyDescent="0.25">
      <c r="A1219" s="6" t="s">
        <v>1259</v>
      </c>
      <c r="B1219" t="str">
        <f>VLOOKUP(A1219,'Customer Names'!A:E,COLUMN('Customer Names'!D1218),FALSE)</f>
        <v>Mr. Johannes</v>
      </c>
      <c r="C1219">
        <f>VLOOKUP($A1219,'Medical Examinations'!$A:$J,COLUMN('Medical Examinations'!B1218),FALSE)</f>
        <v>28.24</v>
      </c>
      <c r="D1219">
        <f>VLOOKUP($A1219,'Medical Examinations'!$A:$J,COLUMN('Medical Examinations'!C1218),FALSE)</f>
        <v>5.36</v>
      </c>
      <c r="E1219" t="str">
        <f>VLOOKUP($A1219,'Medical Examinations'!$A:$J,COLUMN('Medical Examinations'!D1218),FALSE)</f>
        <v>No</v>
      </c>
      <c r="F1219" t="str">
        <f>VLOOKUP($A1219,'Medical Examinations'!$A:$J,COLUMN('Medical Examinations'!E1218),FALSE)</f>
        <v>No</v>
      </c>
      <c r="G1219" t="str">
        <f>VLOOKUP($A1219,'Medical Examinations'!$A:$J,COLUMN('Medical Examinations'!F1218),FALSE)</f>
        <v>No</v>
      </c>
      <c r="H1219">
        <f>VLOOKUP($A1219,'Medical Examinations'!$A:$J,COLUMN('Medical Examinations'!G1218),FALSE)</f>
        <v>0</v>
      </c>
      <c r="I1219" t="str">
        <f>VLOOKUP($A1219,'Medical Examinations'!$A:$J,COLUMN('Medical Examinations'!H1218),FALSE)</f>
        <v>No</v>
      </c>
      <c r="J1219" t="str">
        <f>VLOOKUP($A1219,'Medical Examinations'!$A:$J,COLUMN('Medical Examinations'!I1218),FALSE)</f>
        <v>Overweight</v>
      </c>
      <c r="K1219" t="str">
        <f>VLOOKUP($A1219,'Medical Examinations'!$A:$J,COLUMN('Medical Examinations'!J1218),FALSE)</f>
        <v>Normal</v>
      </c>
      <c r="L1219" s="30">
        <f>VLOOKUP($A1219,'Hospitalisation Details'!$A:$K,COLUMN('Hospitalisation Details'!J1218),FALSE)</f>
        <v>29499</v>
      </c>
      <c r="M1219" s="23">
        <f>VLOOKUP($A1219,'Hospitalisation Details'!$A:$K,COLUMN('Hospitalisation Details'!F1218),FALSE)</f>
        <v>9247.94</v>
      </c>
      <c r="N1219" t="str">
        <f>VLOOKUP($A1219,'Hospitalisation Details'!$A:$K,COLUMN('Hospitalisation Details'!G1218),FALSE)</f>
        <v>Tier - 2</v>
      </c>
      <c r="O1219" t="str">
        <f>VLOOKUP($A1219,'Hospitalisation Details'!$A:$K,COLUMN('Hospitalisation Details'!H1218),FALSE)</f>
        <v>Tier - 1</v>
      </c>
      <c r="P1219" t="str">
        <f>VLOOKUP($A1219,'Hospitalisation Details'!$A:$K,COLUMN('Hospitalisation Details'!I1218),FALSE)</f>
        <v>R1021</v>
      </c>
      <c r="Q1219">
        <f>VLOOKUP($A1219,'Hospitalisation Details'!$A:$K,COLUMN('Hospitalisation Details'!K1218),FALSE)</f>
        <v>42</v>
      </c>
    </row>
    <row r="1220" spans="1:17" ht="15.75" x14ac:dyDescent="0.25">
      <c r="A1220" s="6" t="s">
        <v>1260</v>
      </c>
      <c r="B1220" t="str">
        <f>VLOOKUP(A1220,'Customer Names'!A:E,COLUMN('Customer Names'!D1219),FALSE)</f>
        <v>Mr. Stephen</v>
      </c>
      <c r="C1220">
        <f>VLOOKUP($A1220,'Medical Examinations'!$A:$J,COLUMN('Medical Examinations'!B1219),FALSE)</f>
        <v>25.46</v>
      </c>
      <c r="D1220">
        <f>VLOOKUP($A1220,'Medical Examinations'!$A:$J,COLUMN('Medical Examinations'!C1219),FALSE)</f>
        <v>11.78</v>
      </c>
      <c r="E1220" t="str">
        <f>VLOOKUP($A1220,'Medical Examinations'!$A:$J,COLUMN('Medical Examinations'!D1219),FALSE)</f>
        <v>Yes</v>
      </c>
      <c r="F1220" t="str">
        <f>VLOOKUP($A1220,'Medical Examinations'!$A:$J,COLUMN('Medical Examinations'!E1219),FALSE)</f>
        <v>No</v>
      </c>
      <c r="G1220" t="str">
        <f>VLOOKUP($A1220,'Medical Examinations'!$A:$J,COLUMN('Medical Examinations'!F1219),FALSE)</f>
        <v>No</v>
      </c>
      <c r="H1220">
        <f>VLOOKUP($A1220,'Medical Examinations'!$A:$J,COLUMN('Medical Examinations'!G1219),FALSE)</f>
        <v>1</v>
      </c>
      <c r="I1220" t="str">
        <f>VLOOKUP($A1220,'Medical Examinations'!$A:$J,COLUMN('Medical Examinations'!H1219),FALSE)</f>
        <v>No</v>
      </c>
      <c r="J1220" t="str">
        <f>VLOOKUP($A1220,'Medical Examinations'!$A:$J,COLUMN('Medical Examinations'!I1219),FALSE)</f>
        <v>Overweight</v>
      </c>
      <c r="K1220" t="str">
        <f>VLOOKUP($A1220,'Medical Examinations'!$A:$J,COLUMN('Medical Examinations'!J1219),FALSE)</f>
        <v>Diabetes</v>
      </c>
      <c r="L1220" s="30">
        <f>VLOOKUP($A1220,'Hospitalisation Details'!$A:$K,COLUMN('Hospitalisation Details'!J1219),FALSE)</f>
        <v>27734</v>
      </c>
      <c r="M1220" s="23">
        <f>VLOOKUP($A1220,'Hospitalisation Details'!$A:$K,COLUMN('Hospitalisation Details'!F1219),FALSE)</f>
        <v>9225.26</v>
      </c>
      <c r="N1220" t="str">
        <f>VLOOKUP($A1220,'Hospitalisation Details'!$A:$K,COLUMN('Hospitalisation Details'!G1219),FALSE)</f>
        <v>Tier - 3</v>
      </c>
      <c r="O1220" t="str">
        <f>VLOOKUP($A1220,'Hospitalisation Details'!$A:$K,COLUMN('Hospitalisation Details'!H1219),FALSE)</f>
        <v>Tier - 3</v>
      </c>
      <c r="P1220" t="str">
        <f>VLOOKUP($A1220,'Hospitalisation Details'!$A:$K,COLUMN('Hospitalisation Details'!I1219),FALSE)</f>
        <v>R1015</v>
      </c>
      <c r="Q1220">
        <f>VLOOKUP($A1220,'Hospitalisation Details'!$A:$K,COLUMN('Hospitalisation Details'!K1219),FALSE)</f>
        <v>47</v>
      </c>
    </row>
    <row r="1221" spans="1:17" ht="15.75" x14ac:dyDescent="0.25">
      <c r="A1221" s="6" t="s">
        <v>1261</v>
      </c>
      <c r="B1221" t="str">
        <f>VLOOKUP(A1221,'Customer Names'!A:E,COLUMN('Customer Names'!D1220),FALSE)</f>
        <v>Mr. Jon</v>
      </c>
      <c r="C1221">
        <f>VLOOKUP($A1221,'Medical Examinations'!$A:$J,COLUMN('Medical Examinations'!B1220),FALSE)</f>
        <v>29.64</v>
      </c>
      <c r="D1221">
        <f>VLOOKUP($A1221,'Medical Examinations'!$A:$J,COLUMN('Medical Examinations'!C1220),FALSE)</f>
        <v>10.82</v>
      </c>
      <c r="E1221" t="str">
        <f>VLOOKUP($A1221,'Medical Examinations'!$A:$J,COLUMN('Medical Examinations'!D1220),FALSE)</f>
        <v>Yes</v>
      </c>
      <c r="F1221" t="str">
        <f>VLOOKUP($A1221,'Medical Examinations'!$A:$J,COLUMN('Medical Examinations'!E1220),FALSE)</f>
        <v>No</v>
      </c>
      <c r="G1221" t="str">
        <f>VLOOKUP($A1221,'Medical Examinations'!$A:$J,COLUMN('Medical Examinations'!F1220),FALSE)</f>
        <v>No</v>
      </c>
      <c r="H1221">
        <f>VLOOKUP($A1221,'Medical Examinations'!$A:$J,COLUMN('Medical Examinations'!G1220),FALSE)</f>
        <v>0</v>
      </c>
      <c r="I1221" t="str">
        <f>VLOOKUP($A1221,'Medical Examinations'!$A:$J,COLUMN('Medical Examinations'!H1220),FALSE)</f>
        <v>No</v>
      </c>
      <c r="J1221" t="str">
        <f>VLOOKUP($A1221,'Medical Examinations'!$A:$J,COLUMN('Medical Examinations'!I1220),FALSE)</f>
        <v>Overweight</v>
      </c>
      <c r="K1221" t="str">
        <f>VLOOKUP($A1221,'Medical Examinations'!$A:$J,COLUMN('Medical Examinations'!J1220),FALSE)</f>
        <v>Diabetes</v>
      </c>
      <c r="L1221" s="30">
        <f>VLOOKUP($A1221,'Hospitalisation Details'!$A:$K,COLUMN('Hospitalisation Details'!J1220),FALSE)</f>
        <v>29925</v>
      </c>
      <c r="M1221" s="23">
        <f>VLOOKUP($A1221,'Hospitalisation Details'!$A:$K,COLUMN('Hospitalisation Details'!F1220),FALSE)</f>
        <v>9222.4</v>
      </c>
      <c r="N1221" t="str">
        <f>VLOOKUP($A1221,'Hospitalisation Details'!$A:$K,COLUMN('Hospitalisation Details'!G1220),FALSE)</f>
        <v>Tier - 2</v>
      </c>
      <c r="O1221" t="str">
        <f>VLOOKUP($A1221,'Hospitalisation Details'!$A:$K,COLUMN('Hospitalisation Details'!H1220),FALSE)</f>
        <v>Tier - 3</v>
      </c>
      <c r="P1221" t="str">
        <f>VLOOKUP($A1221,'Hospitalisation Details'!$A:$K,COLUMN('Hospitalisation Details'!I1220),FALSE)</f>
        <v>R1019</v>
      </c>
      <c r="Q1221">
        <f>VLOOKUP($A1221,'Hospitalisation Details'!$A:$K,COLUMN('Hospitalisation Details'!K1220),FALSE)</f>
        <v>41</v>
      </c>
    </row>
    <row r="1222" spans="1:17" ht="15.75" x14ac:dyDescent="0.25">
      <c r="A1222" s="6" t="s">
        <v>1262</v>
      </c>
      <c r="B1222" t="str">
        <f>VLOOKUP(A1222,'Customer Names'!A:E,COLUMN('Customer Names'!D1221),FALSE)</f>
        <v>Mr. Fasil</v>
      </c>
      <c r="C1222">
        <f>VLOOKUP($A1222,'Medical Examinations'!$A:$J,COLUMN('Medical Examinations'!B1221),FALSE)</f>
        <v>31.27</v>
      </c>
      <c r="D1222">
        <f>VLOOKUP($A1222,'Medical Examinations'!$A:$J,COLUMN('Medical Examinations'!C1221),FALSE)</f>
        <v>7.73</v>
      </c>
      <c r="E1222" t="str">
        <f>VLOOKUP($A1222,'Medical Examinations'!$A:$J,COLUMN('Medical Examinations'!D1221),FALSE)</f>
        <v>Yes</v>
      </c>
      <c r="F1222" t="str">
        <f>VLOOKUP($A1222,'Medical Examinations'!$A:$J,COLUMN('Medical Examinations'!E1221),FALSE)</f>
        <v>No</v>
      </c>
      <c r="G1222" t="str">
        <f>VLOOKUP($A1222,'Medical Examinations'!$A:$J,COLUMN('Medical Examinations'!F1221),FALSE)</f>
        <v>No</v>
      </c>
      <c r="H1222">
        <f>VLOOKUP($A1222,'Medical Examinations'!$A:$J,COLUMN('Medical Examinations'!G1221),FALSE)</f>
        <v>1</v>
      </c>
      <c r="I1222" t="str">
        <f>VLOOKUP($A1222,'Medical Examinations'!$A:$J,COLUMN('Medical Examinations'!H1221),FALSE)</f>
        <v>No</v>
      </c>
      <c r="J1222" t="str">
        <f>VLOOKUP($A1222,'Medical Examinations'!$A:$J,COLUMN('Medical Examinations'!I1221),FALSE)</f>
        <v>Obesity</v>
      </c>
      <c r="K1222" t="str">
        <f>VLOOKUP($A1222,'Medical Examinations'!$A:$J,COLUMN('Medical Examinations'!J1221),FALSE)</f>
        <v>Diabetes</v>
      </c>
      <c r="L1222" s="30">
        <f>VLOOKUP($A1222,'Hospitalisation Details'!$A:$K,COLUMN('Hospitalisation Details'!J1221),FALSE)</f>
        <v>31771</v>
      </c>
      <c r="M1222" s="23">
        <f>VLOOKUP($A1222,'Hospitalisation Details'!$A:$K,COLUMN('Hospitalisation Details'!F1221),FALSE)</f>
        <v>9210.06</v>
      </c>
      <c r="N1222" t="str">
        <f>VLOOKUP($A1222,'Hospitalisation Details'!$A:$K,COLUMN('Hospitalisation Details'!G1221),FALSE)</f>
        <v>Tier - 2</v>
      </c>
      <c r="O1222" t="str">
        <f>VLOOKUP($A1222,'Hospitalisation Details'!$A:$K,COLUMN('Hospitalisation Details'!H1221),FALSE)</f>
        <v>Tier - 3</v>
      </c>
      <c r="P1222" t="str">
        <f>VLOOKUP($A1222,'Hospitalisation Details'!$A:$K,COLUMN('Hospitalisation Details'!I1221),FALSE)</f>
        <v>R1021</v>
      </c>
      <c r="Q1222">
        <f>VLOOKUP($A1222,'Hospitalisation Details'!$A:$K,COLUMN('Hospitalisation Details'!K1221),FALSE)</f>
        <v>36</v>
      </c>
    </row>
    <row r="1223" spans="1:17" ht="15.75" x14ac:dyDescent="0.25">
      <c r="A1223" s="6" t="s">
        <v>1263</v>
      </c>
      <c r="B1223" t="str">
        <f>VLOOKUP(A1223,'Customer Names'!A:E,COLUMN('Customer Names'!D1222),FALSE)</f>
        <v>Ms. Megan</v>
      </c>
      <c r="C1223">
        <f>VLOOKUP($A1223,'Medical Examinations'!$A:$J,COLUMN('Medical Examinations'!B1222),FALSE)</f>
        <v>19.95</v>
      </c>
      <c r="D1223">
        <f>VLOOKUP($A1223,'Medical Examinations'!$A:$J,COLUMN('Medical Examinations'!C1222),FALSE)</f>
        <v>6.24</v>
      </c>
      <c r="E1223" t="str">
        <f>VLOOKUP($A1223,'Medical Examinations'!$A:$J,COLUMN('Medical Examinations'!D1222),FALSE)</f>
        <v>Yes</v>
      </c>
      <c r="F1223" t="str">
        <f>VLOOKUP($A1223,'Medical Examinations'!$A:$J,COLUMN('Medical Examinations'!E1222),FALSE)</f>
        <v>No</v>
      </c>
      <c r="G1223" t="str">
        <f>VLOOKUP($A1223,'Medical Examinations'!$A:$J,COLUMN('Medical Examinations'!F1222),FALSE)</f>
        <v>No</v>
      </c>
      <c r="H1223">
        <f>VLOOKUP($A1223,'Medical Examinations'!$A:$J,COLUMN('Medical Examinations'!G1222),FALSE)</f>
        <v>0</v>
      </c>
      <c r="I1223" t="str">
        <f>VLOOKUP($A1223,'Medical Examinations'!$A:$J,COLUMN('Medical Examinations'!H1222),FALSE)</f>
        <v>No</v>
      </c>
      <c r="J1223" t="str">
        <f>VLOOKUP($A1223,'Medical Examinations'!$A:$J,COLUMN('Medical Examinations'!I1222),FALSE)</f>
        <v>Healthy Weight</v>
      </c>
      <c r="K1223" t="str">
        <f>VLOOKUP($A1223,'Medical Examinations'!$A:$J,COLUMN('Medical Examinations'!J1222),FALSE)</f>
        <v>Prediabetes</v>
      </c>
      <c r="L1223" s="30">
        <f>VLOOKUP($A1223,'Hospitalisation Details'!$A:$K,COLUMN('Hospitalisation Details'!J1222),FALSE)</f>
        <v>28013</v>
      </c>
      <c r="M1223" s="23">
        <f>VLOOKUP($A1223,'Hospitalisation Details'!$A:$K,COLUMN('Hospitalisation Details'!F1222),FALSE)</f>
        <v>9193.84</v>
      </c>
      <c r="N1223" t="str">
        <f>VLOOKUP($A1223,'Hospitalisation Details'!$A:$K,COLUMN('Hospitalisation Details'!G1222),FALSE)</f>
        <v>Tier - 2</v>
      </c>
      <c r="O1223" t="str">
        <f>VLOOKUP($A1223,'Hospitalisation Details'!$A:$K,COLUMN('Hospitalisation Details'!H1222),FALSE)</f>
        <v>Tier - 1</v>
      </c>
      <c r="P1223" t="str">
        <f>VLOOKUP($A1223,'Hospitalisation Details'!$A:$K,COLUMN('Hospitalisation Details'!I1222),FALSE)</f>
        <v>R1012</v>
      </c>
      <c r="Q1223">
        <f>VLOOKUP($A1223,'Hospitalisation Details'!$A:$K,COLUMN('Hospitalisation Details'!K1222),FALSE)</f>
        <v>46</v>
      </c>
    </row>
    <row r="1224" spans="1:17" ht="15.75" x14ac:dyDescent="0.25">
      <c r="A1224" s="6" t="s">
        <v>1264</v>
      </c>
      <c r="B1224" t="str">
        <f>VLOOKUP(A1224,'Customer Names'!A:E,COLUMN('Customer Names'!D1223),FALSE)</f>
        <v>Ms. Lisa</v>
      </c>
      <c r="C1224">
        <f>VLOOKUP($A1224,'Medical Examinations'!$A:$J,COLUMN('Medical Examinations'!B1223),FALSE)</f>
        <v>21.3</v>
      </c>
      <c r="D1224">
        <f>VLOOKUP($A1224,'Medical Examinations'!$A:$J,COLUMN('Medical Examinations'!C1223),FALSE)</f>
        <v>10.42</v>
      </c>
      <c r="E1224" t="str">
        <f>VLOOKUP($A1224,'Medical Examinations'!$A:$J,COLUMN('Medical Examinations'!D1223),FALSE)</f>
        <v>No</v>
      </c>
      <c r="F1224" t="str">
        <f>VLOOKUP($A1224,'Medical Examinations'!$A:$J,COLUMN('Medical Examinations'!E1223),FALSE)</f>
        <v>No</v>
      </c>
      <c r="G1224" t="str">
        <f>VLOOKUP($A1224,'Medical Examinations'!$A:$J,COLUMN('Medical Examinations'!F1223),FALSE)</f>
        <v>No</v>
      </c>
      <c r="H1224">
        <f>VLOOKUP($A1224,'Medical Examinations'!$A:$J,COLUMN('Medical Examinations'!G1223),FALSE)</f>
        <v>2</v>
      </c>
      <c r="I1224" t="str">
        <f>VLOOKUP($A1224,'Medical Examinations'!$A:$J,COLUMN('Medical Examinations'!H1223),FALSE)</f>
        <v>No</v>
      </c>
      <c r="J1224" t="str">
        <f>VLOOKUP($A1224,'Medical Examinations'!$A:$J,COLUMN('Medical Examinations'!I1223),FALSE)</f>
        <v>Healthy Weight</v>
      </c>
      <c r="K1224" t="str">
        <f>VLOOKUP($A1224,'Medical Examinations'!$A:$J,COLUMN('Medical Examinations'!J1223),FALSE)</f>
        <v>Diabetes</v>
      </c>
      <c r="L1224" s="30">
        <f>VLOOKUP($A1224,'Hospitalisation Details'!$A:$K,COLUMN('Hospitalisation Details'!J1223),FALSE)</f>
        <v>27023</v>
      </c>
      <c r="M1224" s="23">
        <f>VLOOKUP($A1224,'Hospitalisation Details'!$A:$K,COLUMN('Hospitalisation Details'!F1223),FALSE)</f>
        <v>9182.17</v>
      </c>
      <c r="N1224" t="str">
        <f>VLOOKUP($A1224,'Hospitalisation Details'!$A:$K,COLUMN('Hospitalisation Details'!G1223),FALSE)</f>
        <v>Tier - 2</v>
      </c>
      <c r="O1224" t="str">
        <f>VLOOKUP($A1224,'Hospitalisation Details'!$A:$K,COLUMN('Hospitalisation Details'!H1223),FALSE)</f>
        <v>Tier - 3</v>
      </c>
      <c r="P1224" t="str">
        <f>VLOOKUP($A1224,'Hospitalisation Details'!$A:$K,COLUMN('Hospitalisation Details'!I1223),FALSE)</f>
        <v>R1011</v>
      </c>
      <c r="Q1224">
        <f>VLOOKUP($A1224,'Hospitalisation Details'!$A:$K,COLUMN('Hospitalisation Details'!K1223),FALSE)</f>
        <v>49</v>
      </c>
    </row>
    <row r="1225" spans="1:17" ht="15.75" x14ac:dyDescent="0.25">
      <c r="A1225" s="6" t="s">
        <v>1265</v>
      </c>
      <c r="B1225" t="str">
        <f>VLOOKUP(A1225,'Customer Names'!A:E,COLUMN('Customer Names'!D1224),FALSE)</f>
        <v>Mr. Doron</v>
      </c>
      <c r="C1225">
        <f>VLOOKUP($A1225,'Medical Examinations'!$A:$J,COLUMN('Medical Examinations'!B1224),FALSE)</f>
        <v>31.635000000000002</v>
      </c>
      <c r="D1225">
        <f>VLOOKUP($A1225,'Medical Examinations'!$A:$J,COLUMN('Medical Examinations'!C1224),FALSE)</f>
        <v>11.11</v>
      </c>
      <c r="E1225" t="str">
        <f>VLOOKUP($A1225,'Medical Examinations'!$A:$J,COLUMN('Medical Examinations'!D1224),FALSE)</f>
        <v>No</v>
      </c>
      <c r="F1225" t="str">
        <f>VLOOKUP($A1225,'Medical Examinations'!$A:$J,COLUMN('Medical Examinations'!E1224),FALSE)</f>
        <v>No</v>
      </c>
      <c r="G1225" t="str">
        <f>VLOOKUP($A1225,'Medical Examinations'!$A:$J,COLUMN('Medical Examinations'!F1224),FALSE)</f>
        <v>No</v>
      </c>
      <c r="H1225">
        <f>VLOOKUP($A1225,'Medical Examinations'!$A:$J,COLUMN('Medical Examinations'!G1224),FALSE)</f>
        <v>0</v>
      </c>
      <c r="I1225" t="str">
        <f>VLOOKUP($A1225,'Medical Examinations'!$A:$J,COLUMN('Medical Examinations'!H1224),FALSE)</f>
        <v>No</v>
      </c>
      <c r="J1225" t="str">
        <f>VLOOKUP($A1225,'Medical Examinations'!$A:$J,COLUMN('Medical Examinations'!I1224),FALSE)</f>
        <v>Obesity</v>
      </c>
      <c r="K1225" t="str">
        <f>VLOOKUP($A1225,'Medical Examinations'!$A:$J,COLUMN('Medical Examinations'!J1224),FALSE)</f>
        <v>Diabetes</v>
      </c>
      <c r="L1225" s="30">
        <f>VLOOKUP($A1225,'Hospitalisation Details'!$A:$K,COLUMN('Hospitalisation Details'!J1224),FALSE)</f>
        <v>26296</v>
      </c>
      <c r="M1225" s="23">
        <f>VLOOKUP($A1225,'Hospitalisation Details'!$A:$K,COLUMN('Hospitalisation Details'!F1224),FALSE)</f>
        <v>9174.14</v>
      </c>
      <c r="N1225" t="str">
        <f>VLOOKUP($A1225,'Hospitalisation Details'!$A:$K,COLUMN('Hospitalisation Details'!G1224),FALSE)</f>
        <v>Tier - 3</v>
      </c>
      <c r="O1225" t="str">
        <f>VLOOKUP($A1225,'Hospitalisation Details'!$A:$K,COLUMN('Hospitalisation Details'!H1224),FALSE)</f>
        <v>Tier - 1</v>
      </c>
      <c r="P1225" t="str">
        <f>VLOOKUP($A1225,'Hospitalisation Details'!$A:$K,COLUMN('Hospitalisation Details'!I1224),FALSE)</f>
        <v>R1012</v>
      </c>
      <c r="Q1225">
        <f>VLOOKUP($A1225,'Hospitalisation Details'!$A:$K,COLUMN('Hospitalisation Details'!K1224),FALSE)</f>
        <v>51</v>
      </c>
    </row>
    <row r="1226" spans="1:17" ht="15.75" x14ac:dyDescent="0.25">
      <c r="A1226" s="6" t="s">
        <v>1266</v>
      </c>
      <c r="B1226" t="str">
        <f>VLOOKUP(A1226,'Customer Names'!A:E,COLUMN('Customer Names'!D1225),FALSE)</f>
        <v>Ms. Katharina</v>
      </c>
      <c r="C1226">
        <f>VLOOKUP($A1226,'Medical Examinations'!$A:$J,COLUMN('Medical Examinations'!B1225),FALSE)</f>
        <v>23.9</v>
      </c>
      <c r="D1226">
        <f>VLOOKUP($A1226,'Medical Examinations'!$A:$J,COLUMN('Medical Examinations'!C1225),FALSE)</f>
        <v>7.67</v>
      </c>
      <c r="E1226" t="str">
        <f>VLOOKUP($A1226,'Medical Examinations'!$A:$J,COLUMN('Medical Examinations'!D1225),FALSE)</f>
        <v>Yes</v>
      </c>
      <c r="F1226" t="str">
        <f>VLOOKUP($A1226,'Medical Examinations'!$A:$J,COLUMN('Medical Examinations'!E1225),FALSE)</f>
        <v>No</v>
      </c>
      <c r="G1226" t="str">
        <f>VLOOKUP($A1226,'Medical Examinations'!$A:$J,COLUMN('Medical Examinations'!F1225),FALSE)</f>
        <v>No</v>
      </c>
      <c r="H1226">
        <f>VLOOKUP($A1226,'Medical Examinations'!$A:$J,COLUMN('Medical Examinations'!G1225),FALSE)</f>
        <v>2</v>
      </c>
      <c r="I1226" t="str">
        <f>VLOOKUP($A1226,'Medical Examinations'!$A:$J,COLUMN('Medical Examinations'!H1225),FALSE)</f>
        <v>No</v>
      </c>
      <c r="J1226" t="str">
        <f>VLOOKUP($A1226,'Medical Examinations'!$A:$J,COLUMN('Medical Examinations'!I1225),FALSE)</f>
        <v>Healthy Weight</v>
      </c>
      <c r="K1226" t="str">
        <f>VLOOKUP($A1226,'Medical Examinations'!$A:$J,COLUMN('Medical Examinations'!J1225),FALSE)</f>
        <v>Diabetes</v>
      </c>
      <c r="L1226" s="30">
        <f>VLOOKUP($A1226,'Hospitalisation Details'!$A:$K,COLUMN('Hospitalisation Details'!J1225),FALSE)</f>
        <v>25865</v>
      </c>
      <c r="M1226" s="23">
        <f>VLOOKUP($A1226,'Hospitalisation Details'!$A:$K,COLUMN('Hospitalisation Details'!F1225),FALSE)</f>
        <v>9171.75</v>
      </c>
      <c r="N1226" t="str">
        <f>VLOOKUP($A1226,'Hospitalisation Details'!$A:$K,COLUMN('Hospitalisation Details'!G1225),FALSE)</f>
        <v>Tier - 2</v>
      </c>
      <c r="O1226" t="str">
        <f>VLOOKUP($A1226,'Hospitalisation Details'!$A:$K,COLUMN('Hospitalisation Details'!H1225),FALSE)</f>
        <v>Tier - 2</v>
      </c>
      <c r="P1226" t="str">
        <f>VLOOKUP($A1226,'Hospitalisation Details'!$A:$K,COLUMN('Hospitalisation Details'!I1225),FALSE)</f>
        <v>R1012</v>
      </c>
      <c r="Q1226">
        <f>VLOOKUP($A1226,'Hospitalisation Details'!$A:$K,COLUMN('Hospitalisation Details'!K1225),FALSE)</f>
        <v>52</v>
      </c>
    </row>
    <row r="1227" spans="1:17" ht="15.75" x14ac:dyDescent="0.25">
      <c r="A1227" s="6" t="s">
        <v>1267</v>
      </c>
      <c r="B1227" t="str">
        <f>VLOOKUP(A1227,'Customer Names'!A:E,COLUMN('Customer Names'!D1226),FALSE)</f>
        <v>Mr. Carl</v>
      </c>
      <c r="C1227">
        <f>VLOOKUP($A1227,'Medical Examinations'!$A:$J,COLUMN('Medical Examinations'!B1226),FALSE)</f>
        <v>34.15</v>
      </c>
      <c r="D1227">
        <f>VLOOKUP($A1227,'Medical Examinations'!$A:$J,COLUMN('Medical Examinations'!C1226),FALSE)</f>
        <v>6.15</v>
      </c>
      <c r="E1227" t="str">
        <f>VLOOKUP($A1227,'Medical Examinations'!$A:$J,COLUMN('Medical Examinations'!D1226),FALSE)</f>
        <v>No</v>
      </c>
      <c r="F1227" t="str">
        <f>VLOOKUP($A1227,'Medical Examinations'!$A:$J,COLUMN('Medical Examinations'!E1226),FALSE)</f>
        <v>No</v>
      </c>
      <c r="G1227" t="str">
        <f>VLOOKUP($A1227,'Medical Examinations'!$A:$J,COLUMN('Medical Examinations'!F1226),FALSE)</f>
        <v>No</v>
      </c>
      <c r="H1227">
        <f>VLOOKUP($A1227,'Medical Examinations'!$A:$J,COLUMN('Medical Examinations'!G1226),FALSE)</f>
        <v>0</v>
      </c>
      <c r="I1227" t="str">
        <f>VLOOKUP($A1227,'Medical Examinations'!$A:$J,COLUMN('Medical Examinations'!H1226),FALSE)</f>
        <v>No</v>
      </c>
      <c r="J1227" t="str">
        <f>VLOOKUP($A1227,'Medical Examinations'!$A:$J,COLUMN('Medical Examinations'!I1226),FALSE)</f>
        <v>Obesity</v>
      </c>
      <c r="K1227" t="str">
        <f>VLOOKUP($A1227,'Medical Examinations'!$A:$J,COLUMN('Medical Examinations'!J1226),FALSE)</f>
        <v>Prediabetes</v>
      </c>
      <c r="L1227" s="30">
        <f>VLOOKUP($A1227,'Hospitalisation Details'!$A:$K,COLUMN('Hospitalisation Details'!J1226),FALSE)</f>
        <v>33108</v>
      </c>
      <c r="M1227" s="23">
        <f>VLOOKUP($A1227,'Hospitalisation Details'!$A:$K,COLUMN('Hospitalisation Details'!F1226),FALSE)</f>
        <v>9159.51</v>
      </c>
      <c r="N1227" t="str">
        <f>VLOOKUP($A1227,'Hospitalisation Details'!$A:$K,COLUMN('Hospitalisation Details'!G1226),FALSE)</f>
        <v>Tier - 2</v>
      </c>
      <c r="O1227" t="str">
        <f>VLOOKUP($A1227,'Hospitalisation Details'!$A:$K,COLUMN('Hospitalisation Details'!H1226),FALSE)</f>
        <v>Tier - 2</v>
      </c>
      <c r="P1227" t="str">
        <f>VLOOKUP($A1227,'Hospitalisation Details'!$A:$K,COLUMN('Hospitalisation Details'!I1226),FALSE)</f>
        <v>R1021</v>
      </c>
      <c r="Q1227">
        <f>VLOOKUP($A1227,'Hospitalisation Details'!$A:$K,COLUMN('Hospitalisation Details'!K1226),FALSE)</f>
        <v>32</v>
      </c>
    </row>
    <row r="1228" spans="1:17" ht="15.75" x14ac:dyDescent="0.25">
      <c r="A1228" s="6" t="s">
        <v>1268</v>
      </c>
      <c r="B1228" t="str">
        <f>VLOOKUP(A1228,'Customer Names'!A:E,COLUMN('Customer Names'!D1227),FALSE)</f>
        <v>Ms. Kelsey</v>
      </c>
      <c r="C1228">
        <f>VLOOKUP($A1228,'Medical Examinations'!$A:$J,COLUMN('Medical Examinations'!B1227),FALSE)</f>
        <v>28.71</v>
      </c>
      <c r="D1228">
        <f>VLOOKUP($A1228,'Medical Examinations'!$A:$J,COLUMN('Medical Examinations'!C1227),FALSE)</f>
        <v>5.71</v>
      </c>
      <c r="E1228" t="str">
        <f>VLOOKUP($A1228,'Medical Examinations'!$A:$J,COLUMN('Medical Examinations'!D1227),FALSE)</f>
        <v>No</v>
      </c>
      <c r="F1228" t="str">
        <f>VLOOKUP($A1228,'Medical Examinations'!$A:$J,COLUMN('Medical Examinations'!E1227),FALSE)</f>
        <v>No</v>
      </c>
      <c r="G1228" t="str">
        <f>VLOOKUP($A1228,'Medical Examinations'!$A:$J,COLUMN('Medical Examinations'!F1227),FALSE)</f>
        <v>No</v>
      </c>
      <c r="H1228">
        <f>VLOOKUP($A1228,'Medical Examinations'!$A:$J,COLUMN('Medical Examinations'!G1227),FALSE)</f>
        <v>0</v>
      </c>
      <c r="I1228" t="str">
        <f>VLOOKUP($A1228,'Medical Examinations'!$A:$J,COLUMN('Medical Examinations'!H1227),FALSE)</f>
        <v>No</v>
      </c>
      <c r="J1228" t="str">
        <f>VLOOKUP($A1228,'Medical Examinations'!$A:$J,COLUMN('Medical Examinations'!I1227),FALSE)</f>
        <v>Overweight</v>
      </c>
      <c r="K1228" t="str">
        <f>VLOOKUP($A1228,'Medical Examinations'!$A:$J,COLUMN('Medical Examinations'!J1227),FALSE)</f>
        <v>Prediabetes</v>
      </c>
      <c r="L1228" s="30">
        <f>VLOOKUP($A1228,'Hospitalisation Details'!$A:$K,COLUMN('Hospitalisation Details'!J1227),FALSE)</f>
        <v>30293</v>
      </c>
      <c r="M1228" s="23">
        <f>VLOOKUP($A1228,'Hospitalisation Details'!$A:$K,COLUMN('Hospitalisation Details'!F1227),FALSE)</f>
        <v>9147.5</v>
      </c>
      <c r="N1228" t="str">
        <f>VLOOKUP($A1228,'Hospitalisation Details'!$A:$K,COLUMN('Hospitalisation Details'!G1227),FALSE)</f>
        <v>Tier - 2</v>
      </c>
      <c r="O1228" t="str">
        <f>VLOOKUP($A1228,'Hospitalisation Details'!$A:$K,COLUMN('Hospitalisation Details'!H1227),FALSE)</f>
        <v>Tier - 1</v>
      </c>
      <c r="P1228" t="str">
        <f>VLOOKUP($A1228,'Hospitalisation Details'!$A:$K,COLUMN('Hospitalisation Details'!I1227),FALSE)</f>
        <v>R1012</v>
      </c>
      <c r="Q1228">
        <f>VLOOKUP($A1228,'Hospitalisation Details'!$A:$K,COLUMN('Hospitalisation Details'!K1227),FALSE)</f>
        <v>40</v>
      </c>
    </row>
    <row r="1229" spans="1:17" ht="15.75" x14ac:dyDescent="0.25">
      <c r="A1229" s="6" t="s">
        <v>1269</v>
      </c>
      <c r="B1229" t="str">
        <f>VLOOKUP(A1229,'Customer Names'!A:E,COLUMN('Customer Names'!D1228),FALSE)</f>
        <v>Mr. Stephen</v>
      </c>
      <c r="C1229">
        <f>VLOOKUP($A1229,'Medical Examinations'!$A:$J,COLUMN('Medical Examinations'!B1228),FALSE)</f>
        <v>36.700000000000003</v>
      </c>
      <c r="D1229">
        <f>VLOOKUP($A1229,'Medical Examinations'!$A:$J,COLUMN('Medical Examinations'!C1228),FALSE)</f>
        <v>8.6999999999999993</v>
      </c>
      <c r="E1229" t="str">
        <f>VLOOKUP($A1229,'Medical Examinations'!$A:$J,COLUMN('Medical Examinations'!D1228),FALSE)</f>
        <v>Yes</v>
      </c>
      <c r="F1229" t="str">
        <f>VLOOKUP($A1229,'Medical Examinations'!$A:$J,COLUMN('Medical Examinations'!E1228),FALSE)</f>
        <v>No</v>
      </c>
      <c r="G1229" t="str">
        <f>VLOOKUP($A1229,'Medical Examinations'!$A:$J,COLUMN('Medical Examinations'!F1228),FALSE)</f>
        <v>No</v>
      </c>
      <c r="H1229">
        <f>VLOOKUP($A1229,'Medical Examinations'!$A:$J,COLUMN('Medical Examinations'!G1228),FALSE)</f>
        <v>2</v>
      </c>
      <c r="I1229" t="str">
        <f>VLOOKUP($A1229,'Medical Examinations'!$A:$J,COLUMN('Medical Examinations'!H1228),FALSE)</f>
        <v>No</v>
      </c>
      <c r="J1229" t="str">
        <f>VLOOKUP($A1229,'Medical Examinations'!$A:$J,COLUMN('Medical Examinations'!I1228),FALSE)</f>
        <v>Obesity</v>
      </c>
      <c r="K1229" t="str">
        <f>VLOOKUP($A1229,'Medical Examinations'!$A:$J,COLUMN('Medical Examinations'!J1228),FALSE)</f>
        <v>Diabetes</v>
      </c>
      <c r="L1229" s="30">
        <f>VLOOKUP($A1229,'Hospitalisation Details'!$A:$K,COLUMN('Hospitalisation Details'!J1228),FALSE)</f>
        <v>25859</v>
      </c>
      <c r="M1229" s="23">
        <f>VLOOKUP($A1229,'Hospitalisation Details'!$A:$K,COLUMN('Hospitalisation Details'!F1228),FALSE)</f>
        <v>9144.57</v>
      </c>
      <c r="N1229" t="str">
        <f>VLOOKUP($A1229,'Hospitalisation Details'!$A:$K,COLUMN('Hospitalisation Details'!G1228),FALSE)</f>
        <v>Tier - 3</v>
      </c>
      <c r="O1229" t="str">
        <f>VLOOKUP($A1229,'Hospitalisation Details'!$A:$K,COLUMN('Hospitalisation Details'!H1228),FALSE)</f>
        <v>Tier - 2</v>
      </c>
      <c r="P1229" t="str">
        <f>VLOOKUP($A1229,'Hospitalisation Details'!$A:$K,COLUMN('Hospitalisation Details'!I1228),FALSE)</f>
        <v>R1011</v>
      </c>
      <c r="Q1229">
        <f>VLOOKUP($A1229,'Hospitalisation Details'!$A:$K,COLUMN('Hospitalisation Details'!K1228),FALSE)</f>
        <v>52</v>
      </c>
    </row>
    <row r="1230" spans="1:17" ht="15.75" x14ac:dyDescent="0.25">
      <c r="A1230" s="6" t="s">
        <v>1270</v>
      </c>
      <c r="B1230" t="str">
        <f>VLOOKUP(A1230,'Customer Names'!A:E,COLUMN('Customer Names'!D1229),FALSE)</f>
        <v>Mr. Dan</v>
      </c>
      <c r="C1230">
        <f>VLOOKUP($A1230,'Medical Examinations'!$A:$J,COLUMN('Medical Examinations'!B1229),FALSE)</f>
        <v>34.1</v>
      </c>
      <c r="D1230">
        <f>VLOOKUP($A1230,'Medical Examinations'!$A:$J,COLUMN('Medical Examinations'!C1229),FALSE)</f>
        <v>9.0399999999999991</v>
      </c>
      <c r="E1230" t="str">
        <f>VLOOKUP($A1230,'Medical Examinations'!$A:$J,COLUMN('Medical Examinations'!D1229),FALSE)</f>
        <v>Yes</v>
      </c>
      <c r="F1230" t="str">
        <f>VLOOKUP($A1230,'Medical Examinations'!$A:$J,COLUMN('Medical Examinations'!E1229),FALSE)</f>
        <v>No</v>
      </c>
      <c r="G1230" t="str">
        <f>VLOOKUP($A1230,'Medical Examinations'!$A:$J,COLUMN('Medical Examinations'!F1229),FALSE)</f>
        <v>No</v>
      </c>
      <c r="H1230">
        <f>VLOOKUP($A1230,'Medical Examinations'!$A:$J,COLUMN('Medical Examinations'!G1229),FALSE)</f>
        <v>2</v>
      </c>
      <c r="I1230" t="str">
        <f>VLOOKUP($A1230,'Medical Examinations'!$A:$J,COLUMN('Medical Examinations'!H1229),FALSE)</f>
        <v>No</v>
      </c>
      <c r="J1230" t="str">
        <f>VLOOKUP($A1230,'Medical Examinations'!$A:$J,COLUMN('Medical Examinations'!I1229),FALSE)</f>
        <v>Obesity</v>
      </c>
      <c r="K1230" t="str">
        <f>VLOOKUP($A1230,'Medical Examinations'!$A:$J,COLUMN('Medical Examinations'!J1229),FALSE)</f>
        <v>Diabetes</v>
      </c>
      <c r="L1230" s="30">
        <f>VLOOKUP($A1230,'Hospitalisation Details'!$A:$K,COLUMN('Hospitalisation Details'!J1229),FALSE)</f>
        <v>25792</v>
      </c>
      <c r="M1230" s="23">
        <f>VLOOKUP($A1230,'Hospitalisation Details'!$A:$K,COLUMN('Hospitalisation Details'!F1229),FALSE)</f>
        <v>9140.9500000000007</v>
      </c>
      <c r="N1230" t="str">
        <f>VLOOKUP($A1230,'Hospitalisation Details'!$A:$K,COLUMN('Hospitalisation Details'!G1229),FALSE)</f>
        <v>Tier - 3</v>
      </c>
      <c r="O1230" t="str">
        <f>VLOOKUP($A1230,'Hospitalisation Details'!$A:$K,COLUMN('Hospitalisation Details'!H1229),FALSE)</f>
        <v>Tier - 3</v>
      </c>
      <c r="P1230" t="str">
        <f>VLOOKUP($A1230,'Hospitalisation Details'!$A:$K,COLUMN('Hospitalisation Details'!I1229),FALSE)</f>
        <v>R1013</v>
      </c>
      <c r="Q1230">
        <f>VLOOKUP($A1230,'Hospitalisation Details'!$A:$K,COLUMN('Hospitalisation Details'!K1229),FALSE)</f>
        <v>52</v>
      </c>
    </row>
    <row r="1231" spans="1:17" ht="15.75" x14ac:dyDescent="0.25">
      <c r="A1231" s="6" t="s">
        <v>1271</v>
      </c>
      <c r="B1231" t="str">
        <f>VLOOKUP(A1231,'Customer Names'!A:E,COLUMN('Customer Names'!D1230),FALSE)</f>
        <v>Ms. Katie</v>
      </c>
      <c r="C1231">
        <f>VLOOKUP($A1231,'Medical Examinations'!$A:$J,COLUMN('Medical Examinations'!B1230),FALSE)</f>
        <v>25.7</v>
      </c>
      <c r="D1231">
        <f>VLOOKUP($A1231,'Medical Examinations'!$A:$J,COLUMN('Medical Examinations'!C1230),FALSE)</f>
        <v>5.61</v>
      </c>
      <c r="E1231" t="str">
        <f>VLOOKUP($A1231,'Medical Examinations'!$A:$J,COLUMN('Medical Examinations'!D1230),FALSE)</f>
        <v>No</v>
      </c>
      <c r="F1231" t="str">
        <f>VLOOKUP($A1231,'Medical Examinations'!$A:$J,COLUMN('Medical Examinations'!E1230),FALSE)</f>
        <v>No</v>
      </c>
      <c r="G1231" t="str">
        <f>VLOOKUP($A1231,'Medical Examinations'!$A:$J,COLUMN('Medical Examinations'!F1230),FALSE)</f>
        <v>No</v>
      </c>
      <c r="H1231">
        <f>VLOOKUP($A1231,'Medical Examinations'!$A:$J,COLUMN('Medical Examinations'!G1230),FALSE)</f>
        <v>0</v>
      </c>
      <c r="I1231" t="str">
        <f>VLOOKUP($A1231,'Medical Examinations'!$A:$J,COLUMN('Medical Examinations'!H1230),FALSE)</f>
        <v>No</v>
      </c>
      <c r="J1231" t="str">
        <f>VLOOKUP($A1231,'Medical Examinations'!$A:$J,COLUMN('Medical Examinations'!I1230),FALSE)</f>
        <v>Overweight</v>
      </c>
      <c r="K1231" t="str">
        <f>VLOOKUP($A1231,'Medical Examinations'!$A:$J,COLUMN('Medical Examinations'!J1230),FALSE)</f>
        <v>Normal</v>
      </c>
      <c r="L1231" s="30">
        <f>VLOOKUP($A1231,'Hospitalisation Details'!$A:$K,COLUMN('Hospitalisation Details'!J1230),FALSE)</f>
        <v>28461</v>
      </c>
      <c r="M1231" s="23">
        <f>VLOOKUP($A1231,'Hospitalisation Details'!$A:$K,COLUMN('Hospitalisation Details'!F1230),FALSE)</f>
        <v>9101.7999999999993</v>
      </c>
      <c r="N1231" t="str">
        <f>VLOOKUP($A1231,'Hospitalisation Details'!$A:$K,COLUMN('Hospitalisation Details'!G1230),FALSE)</f>
        <v>Tier - 2</v>
      </c>
      <c r="O1231" t="str">
        <f>VLOOKUP($A1231,'Hospitalisation Details'!$A:$K,COLUMN('Hospitalisation Details'!H1230),FALSE)</f>
        <v>Tier - 1</v>
      </c>
      <c r="P1231" t="str">
        <f>VLOOKUP($A1231,'Hospitalisation Details'!$A:$K,COLUMN('Hospitalisation Details'!I1230),FALSE)</f>
        <v>R1011</v>
      </c>
      <c r="Q1231">
        <f>VLOOKUP($A1231,'Hospitalisation Details'!$A:$K,COLUMN('Hospitalisation Details'!K1230),FALSE)</f>
        <v>45</v>
      </c>
    </row>
    <row r="1232" spans="1:17" ht="15.75" x14ac:dyDescent="0.25">
      <c r="A1232" s="6" t="s">
        <v>1272</v>
      </c>
      <c r="B1232" t="str">
        <f>VLOOKUP(A1232,'Customer Names'!A:E,COLUMN('Customer Names'!D1231),FALSE)</f>
        <v>Ms. Melissa</v>
      </c>
      <c r="C1232">
        <f>VLOOKUP($A1232,'Medical Examinations'!$A:$J,COLUMN('Medical Examinations'!B1231),FALSE)</f>
        <v>21.68</v>
      </c>
      <c r="D1232">
        <f>VLOOKUP($A1232,'Medical Examinations'!$A:$J,COLUMN('Medical Examinations'!C1231),FALSE)</f>
        <v>8.1199999999999992</v>
      </c>
      <c r="E1232" t="str">
        <f>VLOOKUP($A1232,'Medical Examinations'!$A:$J,COLUMN('Medical Examinations'!D1231),FALSE)</f>
        <v>No</v>
      </c>
      <c r="F1232" t="str">
        <f>VLOOKUP($A1232,'Medical Examinations'!$A:$J,COLUMN('Medical Examinations'!E1231),FALSE)</f>
        <v>No</v>
      </c>
      <c r="G1232" t="str">
        <f>VLOOKUP($A1232,'Medical Examinations'!$A:$J,COLUMN('Medical Examinations'!F1231),FALSE)</f>
        <v>No</v>
      </c>
      <c r="H1232">
        <f>VLOOKUP($A1232,'Medical Examinations'!$A:$J,COLUMN('Medical Examinations'!G1231),FALSE)</f>
        <v>0</v>
      </c>
      <c r="I1232" t="str">
        <f>VLOOKUP($A1232,'Medical Examinations'!$A:$J,COLUMN('Medical Examinations'!H1231),FALSE)</f>
        <v>No</v>
      </c>
      <c r="J1232" t="str">
        <f>VLOOKUP($A1232,'Medical Examinations'!$A:$J,COLUMN('Medical Examinations'!I1231),FALSE)</f>
        <v>Healthy Weight</v>
      </c>
      <c r="K1232" t="str">
        <f>VLOOKUP($A1232,'Medical Examinations'!$A:$J,COLUMN('Medical Examinations'!J1231),FALSE)</f>
        <v>Diabetes</v>
      </c>
      <c r="L1232" s="30">
        <f>VLOOKUP($A1232,'Hospitalisation Details'!$A:$K,COLUMN('Hospitalisation Details'!J1231),FALSE)</f>
        <v>24055</v>
      </c>
      <c r="M1232" s="23">
        <f>VLOOKUP($A1232,'Hospitalisation Details'!$A:$K,COLUMN('Hospitalisation Details'!F1231),FALSE)</f>
        <v>9095.94</v>
      </c>
      <c r="N1232" t="str">
        <f>VLOOKUP($A1232,'Hospitalisation Details'!$A:$K,COLUMN('Hospitalisation Details'!G1231),FALSE)</f>
        <v>Tier - 3</v>
      </c>
      <c r="O1232" t="str">
        <f>VLOOKUP($A1232,'Hospitalisation Details'!$A:$K,COLUMN('Hospitalisation Details'!H1231),FALSE)</f>
        <v>Tier - 1</v>
      </c>
      <c r="P1232" t="str">
        <f>VLOOKUP($A1232,'Hospitalisation Details'!$A:$K,COLUMN('Hospitalisation Details'!I1231),FALSE)</f>
        <v>R1011</v>
      </c>
      <c r="Q1232">
        <f>VLOOKUP($A1232,'Hospitalisation Details'!$A:$K,COLUMN('Hospitalisation Details'!K1231),FALSE)</f>
        <v>57</v>
      </c>
    </row>
    <row r="1233" spans="1:17" ht="15.75" x14ac:dyDescent="0.25">
      <c r="A1233" s="6" t="s">
        <v>1273</v>
      </c>
      <c r="B1233" t="str">
        <f>VLOOKUP(A1233,'Customer Names'!A:E,COLUMN('Customer Names'!D1232),FALSE)</f>
        <v>Ms. Kara</v>
      </c>
      <c r="C1233">
        <f>VLOOKUP($A1233,'Medical Examinations'!$A:$J,COLUMN('Medical Examinations'!B1232),FALSE)</f>
        <v>25.175000000000001</v>
      </c>
      <c r="D1233">
        <f>VLOOKUP($A1233,'Medical Examinations'!$A:$J,COLUMN('Medical Examinations'!C1232),FALSE)</f>
        <v>4.74</v>
      </c>
      <c r="E1233" t="str">
        <f>VLOOKUP($A1233,'Medical Examinations'!$A:$J,COLUMN('Medical Examinations'!D1232),FALSE)</f>
        <v>No</v>
      </c>
      <c r="F1233" t="str">
        <f>VLOOKUP($A1233,'Medical Examinations'!$A:$J,COLUMN('Medical Examinations'!E1232),FALSE)</f>
        <v>No</v>
      </c>
      <c r="G1233" t="str">
        <f>VLOOKUP($A1233,'Medical Examinations'!$A:$J,COLUMN('Medical Examinations'!F1232),FALSE)</f>
        <v>No</v>
      </c>
      <c r="H1233">
        <f>VLOOKUP($A1233,'Medical Examinations'!$A:$J,COLUMN('Medical Examinations'!G1232),FALSE)</f>
        <v>0</v>
      </c>
      <c r="I1233" t="str">
        <f>VLOOKUP($A1233,'Medical Examinations'!$A:$J,COLUMN('Medical Examinations'!H1232),FALSE)</f>
        <v>No</v>
      </c>
      <c r="J1233" t="str">
        <f>VLOOKUP($A1233,'Medical Examinations'!$A:$J,COLUMN('Medical Examinations'!I1232),FALSE)</f>
        <v>Overweight</v>
      </c>
      <c r="K1233" t="str">
        <f>VLOOKUP($A1233,'Medical Examinations'!$A:$J,COLUMN('Medical Examinations'!J1232),FALSE)</f>
        <v>Normal</v>
      </c>
      <c r="L1233" s="30">
        <f>VLOOKUP($A1233,'Hospitalisation Details'!$A:$K,COLUMN('Hospitalisation Details'!J1232),FALSE)</f>
        <v>28433</v>
      </c>
      <c r="M1233" s="23">
        <f>VLOOKUP($A1233,'Hospitalisation Details'!$A:$K,COLUMN('Hospitalisation Details'!F1232),FALSE)</f>
        <v>9095.07</v>
      </c>
      <c r="N1233" t="str">
        <f>VLOOKUP($A1233,'Hospitalisation Details'!$A:$K,COLUMN('Hospitalisation Details'!G1232),FALSE)</f>
        <v>Tier - 2</v>
      </c>
      <c r="O1233" t="str">
        <f>VLOOKUP($A1233,'Hospitalisation Details'!$A:$K,COLUMN('Hospitalisation Details'!H1232),FALSE)</f>
        <v>Tier - 2</v>
      </c>
      <c r="P1233" t="str">
        <f>VLOOKUP($A1233,'Hospitalisation Details'!$A:$K,COLUMN('Hospitalisation Details'!I1232),FALSE)</f>
        <v>R1024</v>
      </c>
      <c r="Q1233">
        <f>VLOOKUP($A1233,'Hospitalisation Details'!$A:$K,COLUMN('Hospitalisation Details'!K1232),FALSE)</f>
        <v>45</v>
      </c>
    </row>
    <row r="1234" spans="1:17" ht="15.75" x14ac:dyDescent="0.25">
      <c r="A1234" s="6" t="s">
        <v>1274</v>
      </c>
      <c r="B1234" t="str">
        <f>VLOOKUP(A1234,'Customer Names'!A:E,COLUMN('Customer Names'!D1233),FALSE)</f>
        <v>Mr. Juan</v>
      </c>
      <c r="C1234">
        <f>VLOOKUP($A1234,'Medical Examinations'!$A:$J,COLUMN('Medical Examinations'!B1233),FALSE)</f>
        <v>44.77</v>
      </c>
      <c r="D1234">
        <f>VLOOKUP($A1234,'Medical Examinations'!$A:$J,COLUMN('Medical Examinations'!C1233),FALSE)</f>
        <v>4.0599999999999996</v>
      </c>
      <c r="E1234" t="str">
        <f>VLOOKUP($A1234,'Medical Examinations'!$A:$J,COLUMN('Medical Examinations'!D1233),FALSE)</f>
        <v>No</v>
      </c>
      <c r="F1234" t="str">
        <f>VLOOKUP($A1234,'Medical Examinations'!$A:$J,COLUMN('Medical Examinations'!E1233),FALSE)</f>
        <v>No</v>
      </c>
      <c r="G1234" t="str">
        <f>VLOOKUP($A1234,'Medical Examinations'!$A:$J,COLUMN('Medical Examinations'!F1233),FALSE)</f>
        <v>No</v>
      </c>
      <c r="H1234">
        <f>VLOOKUP($A1234,'Medical Examinations'!$A:$J,COLUMN('Medical Examinations'!G1233),FALSE)</f>
        <v>2</v>
      </c>
      <c r="I1234" t="str">
        <f>VLOOKUP($A1234,'Medical Examinations'!$A:$J,COLUMN('Medical Examinations'!H1233),FALSE)</f>
        <v>No</v>
      </c>
      <c r="J1234" t="str">
        <f>VLOOKUP($A1234,'Medical Examinations'!$A:$J,COLUMN('Medical Examinations'!I1233),FALSE)</f>
        <v>Obesity</v>
      </c>
      <c r="K1234" t="str">
        <f>VLOOKUP($A1234,'Medical Examinations'!$A:$J,COLUMN('Medical Examinations'!J1233),FALSE)</f>
        <v>Normal</v>
      </c>
      <c r="L1234" s="30">
        <f>VLOOKUP($A1234,'Hospitalisation Details'!$A:$K,COLUMN('Hospitalisation Details'!J1233),FALSE)</f>
        <v>26635</v>
      </c>
      <c r="M1234" s="23">
        <f>VLOOKUP($A1234,'Hospitalisation Details'!$A:$K,COLUMN('Hospitalisation Details'!F1233),FALSE)</f>
        <v>9058.73</v>
      </c>
      <c r="N1234" t="str">
        <f>VLOOKUP($A1234,'Hospitalisation Details'!$A:$K,COLUMN('Hospitalisation Details'!G1233),FALSE)</f>
        <v>Tier - 3</v>
      </c>
      <c r="O1234" t="str">
        <f>VLOOKUP($A1234,'Hospitalisation Details'!$A:$K,COLUMN('Hospitalisation Details'!H1233),FALSE)</f>
        <v>Tier - 2</v>
      </c>
      <c r="P1234" t="str">
        <f>VLOOKUP($A1234,'Hospitalisation Details'!$A:$K,COLUMN('Hospitalisation Details'!I1233),FALSE)</f>
        <v>R1013</v>
      </c>
      <c r="Q1234">
        <f>VLOOKUP($A1234,'Hospitalisation Details'!$A:$K,COLUMN('Hospitalisation Details'!K1233),FALSE)</f>
        <v>50</v>
      </c>
    </row>
    <row r="1235" spans="1:17" ht="15.75" x14ac:dyDescent="0.25">
      <c r="A1235" s="6" t="s">
        <v>1275</v>
      </c>
      <c r="B1235" t="str">
        <f>VLOOKUP(A1235,'Customer Names'!A:E,COLUMN('Customer Names'!D1234),FALSE)</f>
        <v>Mr. John</v>
      </c>
      <c r="C1235">
        <f>VLOOKUP($A1235,'Medical Examinations'!$A:$J,COLUMN('Medical Examinations'!B1234),FALSE)</f>
        <v>37.07</v>
      </c>
      <c r="D1235">
        <f>VLOOKUP($A1235,'Medical Examinations'!$A:$J,COLUMN('Medical Examinations'!C1234),FALSE)</f>
        <v>5.69</v>
      </c>
      <c r="E1235" t="str">
        <f>VLOOKUP($A1235,'Medical Examinations'!$A:$J,COLUMN('Medical Examinations'!D1234),FALSE)</f>
        <v>No</v>
      </c>
      <c r="F1235" t="str">
        <f>VLOOKUP($A1235,'Medical Examinations'!$A:$J,COLUMN('Medical Examinations'!E1234),FALSE)</f>
        <v>No</v>
      </c>
      <c r="G1235" t="str">
        <f>VLOOKUP($A1235,'Medical Examinations'!$A:$J,COLUMN('Medical Examinations'!F1234),FALSE)</f>
        <v>No</v>
      </c>
      <c r="H1235">
        <f>VLOOKUP($A1235,'Medical Examinations'!$A:$J,COLUMN('Medical Examinations'!G1234),FALSE)</f>
        <v>2</v>
      </c>
      <c r="I1235" t="str">
        <f>VLOOKUP($A1235,'Medical Examinations'!$A:$J,COLUMN('Medical Examinations'!H1234),FALSE)</f>
        <v>No</v>
      </c>
      <c r="J1235" t="str">
        <f>VLOOKUP($A1235,'Medical Examinations'!$A:$J,COLUMN('Medical Examinations'!I1234),FALSE)</f>
        <v>Obesity</v>
      </c>
      <c r="K1235" t="str">
        <f>VLOOKUP($A1235,'Medical Examinations'!$A:$J,COLUMN('Medical Examinations'!J1234),FALSE)</f>
        <v>Normal</v>
      </c>
      <c r="L1235" s="30">
        <f>VLOOKUP($A1235,'Hospitalisation Details'!$A:$K,COLUMN('Hospitalisation Details'!J1234),FALSE)</f>
        <v>26640</v>
      </c>
      <c r="M1235" s="23">
        <f>VLOOKUP($A1235,'Hospitalisation Details'!$A:$K,COLUMN('Hospitalisation Details'!F1234),FALSE)</f>
        <v>9048.0300000000007</v>
      </c>
      <c r="N1235" t="str">
        <f>VLOOKUP($A1235,'Hospitalisation Details'!$A:$K,COLUMN('Hospitalisation Details'!G1234),FALSE)</f>
        <v>Tier - 2</v>
      </c>
      <c r="O1235" t="str">
        <f>VLOOKUP($A1235,'Hospitalisation Details'!$A:$K,COLUMN('Hospitalisation Details'!H1234),FALSE)</f>
        <v>Tier - 2</v>
      </c>
      <c r="P1235" t="str">
        <f>VLOOKUP($A1235,'Hospitalisation Details'!$A:$K,COLUMN('Hospitalisation Details'!I1234),FALSE)</f>
        <v>R1013</v>
      </c>
      <c r="Q1235">
        <f>VLOOKUP($A1235,'Hospitalisation Details'!$A:$K,COLUMN('Hospitalisation Details'!K1234),FALSE)</f>
        <v>50</v>
      </c>
    </row>
    <row r="1236" spans="1:17" ht="15.75" x14ac:dyDescent="0.25">
      <c r="A1236" s="6" t="s">
        <v>1276</v>
      </c>
      <c r="B1236" t="str">
        <f>VLOOKUP(A1236,'Customer Names'!A:E,COLUMN('Customer Names'!D1235),FALSE)</f>
        <v>Mrs. Sarah</v>
      </c>
      <c r="C1236">
        <f>VLOOKUP($A1236,'Medical Examinations'!$A:$J,COLUMN('Medical Examinations'!B1235),FALSE)</f>
        <v>39.799999999999997</v>
      </c>
      <c r="D1236">
        <f>VLOOKUP($A1236,'Medical Examinations'!$A:$J,COLUMN('Medical Examinations'!C1235),FALSE)</f>
        <v>5.66</v>
      </c>
      <c r="E1236" t="str">
        <f>VLOOKUP($A1236,'Medical Examinations'!$A:$J,COLUMN('Medical Examinations'!D1235),FALSE)</f>
        <v>No</v>
      </c>
      <c r="F1236" t="str">
        <f>VLOOKUP($A1236,'Medical Examinations'!$A:$J,COLUMN('Medical Examinations'!E1235),FALSE)</f>
        <v>No</v>
      </c>
      <c r="G1236" t="str">
        <f>VLOOKUP($A1236,'Medical Examinations'!$A:$J,COLUMN('Medical Examinations'!F1235),FALSE)</f>
        <v>Yes</v>
      </c>
      <c r="H1236">
        <f>VLOOKUP($A1236,'Medical Examinations'!$A:$J,COLUMN('Medical Examinations'!G1235),FALSE)</f>
        <v>1</v>
      </c>
      <c r="I1236" t="str">
        <f>VLOOKUP($A1236,'Medical Examinations'!$A:$J,COLUMN('Medical Examinations'!H1235),FALSE)</f>
        <v>No</v>
      </c>
      <c r="J1236" t="str">
        <f>VLOOKUP($A1236,'Medical Examinations'!$A:$J,COLUMN('Medical Examinations'!I1235),FALSE)</f>
        <v>Obesity</v>
      </c>
      <c r="K1236" t="str">
        <f>VLOOKUP($A1236,'Medical Examinations'!$A:$J,COLUMN('Medical Examinations'!J1235),FALSE)</f>
        <v>Normal</v>
      </c>
      <c r="L1236" s="30">
        <f>VLOOKUP($A1236,'Hospitalisation Details'!$A:$K,COLUMN('Hospitalisation Details'!J1235),FALSE)</f>
        <v>34304</v>
      </c>
      <c r="M1236" s="23">
        <f>VLOOKUP($A1236,'Hospitalisation Details'!$A:$K,COLUMN('Hospitalisation Details'!F1235),FALSE)</f>
        <v>9010.2000000000007</v>
      </c>
      <c r="N1236" t="str">
        <f>VLOOKUP($A1236,'Hospitalisation Details'!$A:$K,COLUMN('Hospitalisation Details'!G1235),FALSE)</f>
        <v>Tier - 2</v>
      </c>
      <c r="O1236" t="str">
        <f>VLOOKUP($A1236,'Hospitalisation Details'!$A:$K,COLUMN('Hospitalisation Details'!H1235),FALSE)</f>
        <v>Tier - 3</v>
      </c>
      <c r="P1236" t="str">
        <f>VLOOKUP($A1236,'Hospitalisation Details'!$A:$K,COLUMN('Hospitalisation Details'!I1235),FALSE)</f>
        <v>R1026</v>
      </c>
      <c r="Q1236">
        <f>VLOOKUP($A1236,'Hospitalisation Details'!$A:$K,COLUMN('Hospitalisation Details'!K1235),FALSE)</f>
        <v>29</v>
      </c>
    </row>
    <row r="1237" spans="1:17" ht="15.75" x14ac:dyDescent="0.25">
      <c r="A1237" s="6" t="s">
        <v>1277</v>
      </c>
      <c r="B1237" t="str">
        <f>VLOOKUP(A1237,'Customer Names'!A:E,COLUMN('Customer Names'!D1236),FALSE)</f>
        <v>Mrs. Kristin</v>
      </c>
      <c r="C1237">
        <f>VLOOKUP($A1237,'Medical Examinations'!$A:$J,COLUMN('Medical Examinations'!B1236),FALSE)</f>
        <v>26.36</v>
      </c>
      <c r="D1237">
        <f>VLOOKUP($A1237,'Medical Examinations'!$A:$J,COLUMN('Medical Examinations'!C1236),FALSE)</f>
        <v>4.32</v>
      </c>
      <c r="E1237" t="str">
        <f>VLOOKUP($A1237,'Medical Examinations'!$A:$J,COLUMN('Medical Examinations'!D1236),FALSE)</f>
        <v>No</v>
      </c>
      <c r="F1237" t="str">
        <f>VLOOKUP($A1237,'Medical Examinations'!$A:$J,COLUMN('Medical Examinations'!E1236),FALSE)</f>
        <v>No</v>
      </c>
      <c r="G1237" t="str">
        <f>VLOOKUP($A1237,'Medical Examinations'!$A:$J,COLUMN('Medical Examinations'!F1236),FALSE)</f>
        <v>Yes</v>
      </c>
      <c r="H1237">
        <f>VLOOKUP($A1237,'Medical Examinations'!$A:$J,COLUMN('Medical Examinations'!G1236),FALSE)</f>
        <v>1</v>
      </c>
      <c r="I1237" t="str">
        <f>VLOOKUP($A1237,'Medical Examinations'!$A:$J,COLUMN('Medical Examinations'!H1236),FALSE)</f>
        <v>No</v>
      </c>
      <c r="J1237" t="str">
        <f>VLOOKUP($A1237,'Medical Examinations'!$A:$J,COLUMN('Medical Examinations'!I1236),FALSE)</f>
        <v>Overweight</v>
      </c>
      <c r="K1237" t="str">
        <f>VLOOKUP($A1237,'Medical Examinations'!$A:$J,COLUMN('Medical Examinations'!J1236),FALSE)</f>
        <v>Normal</v>
      </c>
      <c r="L1237" s="30">
        <f>VLOOKUP($A1237,'Hospitalisation Details'!$A:$K,COLUMN('Hospitalisation Details'!J1236),FALSE)</f>
        <v>29205</v>
      </c>
      <c r="M1237" s="23">
        <f>VLOOKUP($A1237,'Hospitalisation Details'!$A:$K,COLUMN('Hospitalisation Details'!F1236),FALSE)</f>
        <v>8998.43</v>
      </c>
      <c r="N1237" t="str">
        <f>VLOOKUP($A1237,'Hospitalisation Details'!$A:$K,COLUMN('Hospitalisation Details'!G1236),FALSE)</f>
        <v>Tier - 2</v>
      </c>
      <c r="O1237" t="str">
        <f>VLOOKUP($A1237,'Hospitalisation Details'!$A:$K,COLUMN('Hospitalisation Details'!H1236),FALSE)</f>
        <v>Tier - 1</v>
      </c>
      <c r="P1237" t="str">
        <f>VLOOKUP($A1237,'Hospitalisation Details'!$A:$K,COLUMN('Hospitalisation Details'!I1236),FALSE)</f>
        <v>R1025</v>
      </c>
      <c r="Q1237">
        <f>VLOOKUP($A1237,'Hospitalisation Details'!$A:$K,COLUMN('Hospitalisation Details'!K1236),FALSE)</f>
        <v>43</v>
      </c>
    </row>
    <row r="1238" spans="1:17" ht="15.75" x14ac:dyDescent="0.25">
      <c r="A1238" s="6" t="s">
        <v>1278</v>
      </c>
      <c r="B1238" t="str">
        <f>VLOOKUP(A1238,'Customer Names'!A:E,COLUMN('Customer Names'!D1237),FALSE)</f>
        <v>Ms. Casey</v>
      </c>
      <c r="C1238">
        <f>VLOOKUP($A1238,'Medical Examinations'!$A:$J,COLUMN('Medical Examinations'!B1237),FALSE)</f>
        <v>29.925000000000001</v>
      </c>
      <c r="D1238">
        <f>VLOOKUP($A1238,'Medical Examinations'!$A:$J,COLUMN('Medical Examinations'!C1237),FALSE)</f>
        <v>8.2899999999999991</v>
      </c>
      <c r="E1238" t="str">
        <f>VLOOKUP($A1238,'Medical Examinations'!$A:$J,COLUMN('Medical Examinations'!D1237),FALSE)</f>
        <v>No</v>
      </c>
      <c r="F1238" t="str">
        <f>VLOOKUP($A1238,'Medical Examinations'!$A:$J,COLUMN('Medical Examinations'!E1237),FALSE)</f>
        <v>No</v>
      </c>
      <c r="G1238" t="str">
        <f>VLOOKUP($A1238,'Medical Examinations'!$A:$J,COLUMN('Medical Examinations'!F1237),FALSE)</f>
        <v>No</v>
      </c>
      <c r="H1238">
        <f>VLOOKUP($A1238,'Medical Examinations'!$A:$J,COLUMN('Medical Examinations'!G1237),FALSE)</f>
        <v>2</v>
      </c>
      <c r="I1238" t="str">
        <f>VLOOKUP($A1238,'Medical Examinations'!$A:$J,COLUMN('Medical Examinations'!H1237),FALSE)</f>
        <v>No</v>
      </c>
      <c r="J1238" t="str">
        <f>VLOOKUP($A1238,'Medical Examinations'!$A:$J,COLUMN('Medical Examinations'!I1237),FALSE)</f>
        <v>Overweight</v>
      </c>
      <c r="K1238" t="str">
        <f>VLOOKUP($A1238,'Medical Examinations'!$A:$J,COLUMN('Medical Examinations'!J1237),FALSE)</f>
        <v>Diabetes</v>
      </c>
      <c r="L1238" s="30">
        <f>VLOOKUP($A1238,'Hospitalisation Details'!$A:$K,COLUMN('Hospitalisation Details'!J1237),FALSE)</f>
        <v>26948</v>
      </c>
      <c r="M1238" s="23">
        <f>VLOOKUP($A1238,'Hospitalisation Details'!$A:$K,COLUMN('Hospitalisation Details'!F1237),FALSE)</f>
        <v>8988.16</v>
      </c>
      <c r="N1238" t="str">
        <f>VLOOKUP($A1238,'Hospitalisation Details'!$A:$K,COLUMN('Hospitalisation Details'!G1237),FALSE)</f>
        <v>Tier - 2</v>
      </c>
      <c r="O1238" t="str">
        <f>VLOOKUP($A1238,'Hospitalisation Details'!$A:$K,COLUMN('Hospitalisation Details'!H1237),FALSE)</f>
        <v>Tier - 1</v>
      </c>
      <c r="P1238" t="str">
        <f>VLOOKUP($A1238,'Hospitalisation Details'!$A:$K,COLUMN('Hospitalisation Details'!I1237),FALSE)</f>
        <v>R1012</v>
      </c>
      <c r="Q1238">
        <f>VLOOKUP($A1238,'Hospitalisation Details'!$A:$K,COLUMN('Hospitalisation Details'!K1237),FALSE)</f>
        <v>49</v>
      </c>
    </row>
    <row r="1239" spans="1:17" ht="15.75" x14ac:dyDescent="0.25">
      <c r="A1239" s="6" t="s">
        <v>1279</v>
      </c>
      <c r="B1239" t="str">
        <f>VLOOKUP(A1239,'Customer Names'!A:E,COLUMN('Customer Names'!D1238),FALSE)</f>
        <v>Mr. Samuel</v>
      </c>
      <c r="C1239">
        <f>VLOOKUP($A1239,'Medical Examinations'!$A:$J,COLUMN('Medical Examinations'!B1238),FALSE)</f>
        <v>37.29</v>
      </c>
      <c r="D1239">
        <f>VLOOKUP($A1239,'Medical Examinations'!$A:$J,COLUMN('Medical Examinations'!C1238),FALSE)</f>
        <v>10.46</v>
      </c>
      <c r="E1239" t="str">
        <f>VLOOKUP($A1239,'Medical Examinations'!$A:$J,COLUMN('Medical Examinations'!D1238),FALSE)</f>
        <v>No</v>
      </c>
      <c r="F1239" t="str">
        <f>VLOOKUP($A1239,'Medical Examinations'!$A:$J,COLUMN('Medical Examinations'!E1238),FALSE)</f>
        <v>No</v>
      </c>
      <c r="G1239" t="str">
        <f>VLOOKUP($A1239,'Medical Examinations'!$A:$J,COLUMN('Medical Examinations'!F1238),FALSE)</f>
        <v>No</v>
      </c>
      <c r="H1239">
        <f>VLOOKUP($A1239,'Medical Examinations'!$A:$J,COLUMN('Medical Examinations'!G1238),FALSE)</f>
        <v>0</v>
      </c>
      <c r="I1239" t="str">
        <f>VLOOKUP($A1239,'Medical Examinations'!$A:$J,COLUMN('Medical Examinations'!H1238),FALSE)</f>
        <v>No</v>
      </c>
      <c r="J1239" t="str">
        <f>VLOOKUP($A1239,'Medical Examinations'!$A:$J,COLUMN('Medical Examinations'!I1238),FALSE)</f>
        <v>Obesity</v>
      </c>
      <c r="K1239" t="str">
        <f>VLOOKUP($A1239,'Medical Examinations'!$A:$J,COLUMN('Medical Examinations'!J1238),FALSE)</f>
        <v>Diabetes</v>
      </c>
      <c r="L1239" s="30">
        <f>VLOOKUP($A1239,'Hospitalisation Details'!$A:$K,COLUMN('Hospitalisation Details'!J1238),FALSE)</f>
        <v>27231</v>
      </c>
      <c r="M1239" s="23">
        <f>VLOOKUP($A1239,'Hospitalisation Details'!$A:$K,COLUMN('Hospitalisation Details'!F1238),FALSE)</f>
        <v>8978.19</v>
      </c>
      <c r="N1239" t="str">
        <f>VLOOKUP($A1239,'Hospitalisation Details'!$A:$K,COLUMN('Hospitalisation Details'!G1238),FALSE)</f>
        <v>Tier - 2</v>
      </c>
      <c r="O1239" t="str">
        <f>VLOOKUP($A1239,'Hospitalisation Details'!$A:$K,COLUMN('Hospitalisation Details'!H1238),FALSE)</f>
        <v>Tier - 2</v>
      </c>
      <c r="P1239" t="str">
        <f>VLOOKUP($A1239,'Hospitalisation Details'!$A:$K,COLUMN('Hospitalisation Details'!I1238),FALSE)</f>
        <v>R1013</v>
      </c>
      <c r="Q1239">
        <f>VLOOKUP($A1239,'Hospitalisation Details'!$A:$K,COLUMN('Hospitalisation Details'!K1238),FALSE)</f>
        <v>48</v>
      </c>
    </row>
    <row r="1240" spans="1:17" ht="15.75" x14ac:dyDescent="0.25">
      <c r="A1240" s="6" t="s">
        <v>1280</v>
      </c>
      <c r="B1240" t="str">
        <f>VLOOKUP(A1240,'Customer Names'!A:E,COLUMN('Customer Names'!D1239),FALSE)</f>
        <v>Mr. Braulio</v>
      </c>
      <c r="C1240">
        <f>VLOOKUP($A1240,'Medical Examinations'!$A:$J,COLUMN('Medical Examinations'!B1239),FALSE)</f>
        <v>30.2</v>
      </c>
      <c r="D1240">
        <f>VLOOKUP($A1240,'Medical Examinations'!$A:$J,COLUMN('Medical Examinations'!C1239),FALSE)</f>
        <v>11.96</v>
      </c>
      <c r="E1240" t="str">
        <f>VLOOKUP($A1240,'Medical Examinations'!$A:$J,COLUMN('Medical Examinations'!D1239),FALSE)</f>
        <v>No</v>
      </c>
      <c r="F1240" t="str">
        <f>VLOOKUP($A1240,'Medical Examinations'!$A:$J,COLUMN('Medical Examinations'!E1239),FALSE)</f>
        <v>No</v>
      </c>
      <c r="G1240" t="str">
        <f>VLOOKUP($A1240,'Medical Examinations'!$A:$J,COLUMN('Medical Examinations'!F1239),FALSE)</f>
        <v>No</v>
      </c>
      <c r="H1240">
        <f>VLOOKUP($A1240,'Medical Examinations'!$A:$J,COLUMN('Medical Examinations'!G1239),FALSE)</f>
        <v>0</v>
      </c>
      <c r="I1240" t="str">
        <f>VLOOKUP($A1240,'Medical Examinations'!$A:$J,COLUMN('Medical Examinations'!H1239),FALSE)</f>
        <v>No</v>
      </c>
      <c r="J1240" t="str">
        <f>VLOOKUP($A1240,'Medical Examinations'!$A:$J,COLUMN('Medical Examinations'!I1239),FALSE)</f>
        <v>Obesity</v>
      </c>
      <c r="K1240" t="str">
        <f>VLOOKUP($A1240,'Medical Examinations'!$A:$J,COLUMN('Medical Examinations'!J1239),FALSE)</f>
        <v>Diabetes</v>
      </c>
      <c r="L1240" s="30">
        <f>VLOOKUP($A1240,'Hospitalisation Details'!$A:$K,COLUMN('Hospitalisation Details'!J1239),FALSE)</f>
        <v>27280</v>
      </c>
      <c r="M1240" s="23">
        <f>VLOOKUP($A1240,'Hospitalisation Details'!$A:$K,COLUMN('Hospitalisation Details'!F1239),FALSE)</f>
        <v>8968.33</v>
      </c>
      <c r="N1240" t="str">
        <f>VLOOKUP($A1240,'Hospitalisation Details'!$A:$K,COLUMN('Hospitalisation Details'!G1239),FALSE)</f>
        <v>Tier - 3</v>
      </c>
      <c r="O1240" t="str">
        <f>VLOOKUP($A1240,'Hospitalisation Details'!$A:$K,COLUMN('Hospitalisation Details'!H1239),FALSE)</f>
        <v>Tier - 2</v>
      </c>
      <c r="P1240" t="str">
        <f>VLOOKUP($A1240,'Hospitalisation Details'!$A:$K,COLUMN('Hospitalisation Details'!I1239),FALSE)</f>
        <v>R1011</v>
      </c>
      <c r="Q1240">
        <f>VLOOKUP($A1240,'Hospitalisation Details'!$A:$K,COLUMN('Hospitalisation Details'!K1239),FALSE)</f>
        <v>48</v>
      </c>
    </row>
    <row r="1241" spans="1:17" ht="15.75" x14ac:dyDescent="0.25">
      <c r="A1241" s="6" t="s">
        <v>1281</v>
      </c>
      <c r="B1241" t="str">
        <f>VLOOKUP(A1241,'Customer Names'!A:E,COLUMN('Customer Names'!D1240),FALSE)</f>
        <v>Ms. Anne-Marie</v>
      </c>
      <c r="C1241">
        <f>VLOOKUP($A1241,'Medical Examinations'!$A:$J,COLUMN('Medical Examinations'!B1240),FALSE)</f>
        <v>24.225000000000001</v>
      </c>
      <c r="D1241">
        <f>VLOOKUP($A1241,'Medical Examinations'!$A:$J,COLUMN('Medical Examinations'!C1240),FALSE)</f>
        <v>4.25</v>
      </c>
      <c r="E1241" t="str">
        <f>VLOOKUP($A1241,'Medical Examinations'!$A:$J,COLUMN('Medical Examinations'!D1240),FALSE)</f>
        <v>Yes</v>
      </c>
      <c r="F1241" t="str">
        <f>VLOOKUP($A1241,'Medical Examinations'!$A:$J,COLUMN('Medical Examinations'!E1240),FALSE)</f>
        <v>No</v>
      </c>
      <c r="G1241" t="str">
        <f>VLOOKUP($A1241,'Medical Examinations'!$A:$J,COLUMN('Medical Examinations'!F1240),FALSE)</f>
        <v>Yes</v>
      </c>
      <c r="H1241">
        <f>VLOOKUP($A1241,'Medical Examinations'!$A:$J,COLUMN('Medical Examinations'!G1240),FALSE)</f>
        <v>1</v>
      </c>
      <c r="I1241" t="str">
        <f>VLOOKUP($A1241,'Medical Examinations'!$A:$J,COLUMN('Medical Examinations'!H1240),FALSE)</f>
        <v>No</v>
      </c>
      <c r="J1241" t="str">
        <f>VLOOKUP($A1241,'Medical Examinations'!$A:$J,COLUMN('Medical Examinations'!I1240),FALSE)</f>
        <v>Healthy Weight</v>
      </c>
      <c r="K1241" t="str">
        <f>VLOOKUP($A1241,'Medical Examinations'!$A:$J,COLUMN('Medical Examinations'!J1240),FALSE)</f>
        <v>Normal</v>
      </c>
      <c r="L1241" s="30">
        <f>VLOOKUP($A1241,'Hospitalisation Details'!$A:$K,COLUMN('Hospitalisation Details'!J1240),FALSE)</f>
        <v>30512</v>
      </c>
      <c r="M1241" s="23">
        <f>VLOOKUP($A1241,'Hospitalisation Details'!$A:$K,COLUMN('Hospitalisation Details'!F1240),FALSE)</f>
        <v>8965.7999999999993</v>
      </c>
      <c r="N1241" t="str">
        <f>VLOOKUP($A1241,'Hospitalisation Details'!$A:$K,COLUMN('Hospitalisation Details'!G1240),FALSE)</f>
        <v>Tier - 2</v>
      </c>
      <c r="O1241" t="str">
        <f>VLOOKUP($A1241,'Hospitalisation Details'!$A:$K,COLUMN('Hospitalisation Details'!H1240),FALSE)</f>
        <v>Tier - 3</v>
      </c>
      <c r="P1241" t="str">
        <f>VLOOKUP($A1241,'Hospitalisation Details'!$A:$K,COLUMN('Hospitalisation Details'!I1240),FALSE)</f>
        <v>R1012</v>
      </c>
      <c r="Q1241">
        <f>VLOOKUP($A1241,'Hospitalisation Details'!$A:$K,COLUMN('Hospitalisation Details'!K1240),FALSE)</f>
        <v>39</v>
      </c>
    </row>
    <row r="1242" spans="1:17" ht="15.75" x14ac:dyDescent="0.25">
      <c r="A1242" s="6" t="s">
        <v>1282</v>
      </c>
      <c r="B1242" t="str">
        <f>VLOOKUP(A1242,'Customer Names'!A:E,COLUMN('Customer Names'!D1241),FALSE)</f>
        <v>Mr. Samuel</v>
      </c>
      <c r="C1242">
        <f>VLOOKUP($A1242,'Medical Examinations'!$A:$J,COLUMN('Medical Examinations'!B1241),FALSE)</f>
        <v>31.445</v>
      </c>
      <c r="D1242">
        <f>VLOOKUP($A1242,'Medical Examinations'!$A:$J,COLUMN('Medical Examinations'!C1241),FALSE)</f>
        <v>8.33</v>
      </c>
      <c r="E1242" t="str">
        <f>VLOOKUP($A1242,'Medical Examinations'!$A:$J,COLUMN('Medical Examinations'!D1241),FALSE)</f>
        <v>No</v>
      </c>
      <c r="F1242" t="str">
        <f>VLOOKUP($A1242,'Medical Examinations'!$A:$J,COLUMN('Medical Examinations'!E1241),FALSE)</f>
        <v>No</v>
      </c>
      <c r="G1242" t="str">
        <f>VLOOKUP($A1242,'Medical Examinations'!$A:$J,COLUMN('Medical Examinations'!F1241),FALSE)</f>
        <v>No</v>
      </c>
      <c r="H1242">
        <f>VLOOKUP($A1242,'Medical Examinations'!$A:$J,COLUMN('Medical Examinations'!G1241),FALSE)</f>
        <v>0</v>
      </c>
      <c r="I1242" t="str">
        <f>VLOOKUP($A1242,'Medical Examinations'!$A:$J,COLUMN('Medical Examinations'!H1241),FALSE)</f>
        <v>No</v>
      </c>
      <c r="J1242" t="str">
        <f>VLOOKUP($A1242,'Medical Examinations'!$A:$J,COLUMN('Medical Examinations'!I1241),FALSE)</f>
        <v>Obesity</v>
      </c>
      <c r="K1242" t="str">
        <f>VLOOKUP($A1242,'Medical Examinations'!$A:$J,COLUMN('Medical Examinations'!J1241),FALSE)</f>
        <v>Diabetes</v>
      </c>
      <c r="L1242" s="30">
        <f>VLOOKUP($A1242,'Hospitalisation Details'!$A:$K,COLUMN('Hospitalisation Details'!J1241),FALSE)</f>
        <v>27258</v>
      </c>
      <c r="M1242" s="23">
        <f>VLOOKUP($A1242,'Hospitalisation Details'!$A:$K,COLUMN('Hospitalisation Details'!F1241),FALSE)</f>
        <v>8964.06</v>
      </c>
      <c r="N1242" t="str">
        <f>VLOOKUP($A1242,'Hospitalisation Details'!$A:$K,COLUMN('Hospitalisation Details'!G1241),FALSE)</f>
        <v>Tier - 3</v>
      </c>
      <c r="O1242" t="str">
        <f>VLOOKUP($A1242,'Hospitalisation Details'!$A:$K,COLUMN('Hospitalisation Details'!H1241),FALSE)</f>
        <v>Tier - 2</v>
      </c>
      <c r="P1242" t="str">
        <f>VLOOKUP($A1242,'Hospitalisation Details'!$A:$K,COLUMN('Hospitalisation Details'!I1241),FALSE)</f>
        <v>R1016</v>
      </c>
      <c r="Q1242">
        <f>VLOOKUP($A1242,'Hospitalisation Details'!$A:$K,COLUMN('Hospitalisation Details'!K1241),FALSE)</f>
        <v>48</v>
      </c>
    </row>
    <row r="1243" spans="1:17" ht="15.75" x14ac:dyDescent="0.25">
      <c r="A1243" s="6" t="s">
        <v>1283</v>
      </c>
      <c r="B1243" t="str">
        <f>VLOOKUP(A1243,'Customer Names'!A:E,COLUMN('Customer Names'!D1242),FALSE)</f>
        <v>Mrs. Yuki</v>
      </c>
      <c r="C1243">
        <f>VLOOKUP($A1243,'Medical Examinations'!$A:$J,COLUMN('Medical Examinations'!B1242),FALSE)</f>
        <v>38.880000000000003</v>
      </c>
      <c r="D1243">
        <f>VLOOKUP($A1243,'Medical Examinations'!$A:$J,COLUMN('Medical Examinations'!C1242),FALSE)</f>
        <v>4.29</v>
      </c>
      <c r="E1243" t="str">
        <f>VLOOKUP($A1243,'Medical Examinations'!$A:$J,COLUMN('Medical Examinations'!D1242),FALSE)</f>
        <v>No</v>
      </c>
      <c r="F1243" t="str">
        <f>VLOOKUP($A1243,'Medical Examinations'!$A:$J,COLUMN('Medical Examinations'!E1242),FALSE)</f>
        <v>No</v>
      </c>
      <c r="G1243" t="str">
        <f>VLOOKUP($A1243,'Medical Examinations'!$A:$J,COLUMN('Medical Examinations'!F1242),FALSE)</f>
        <v>No</v>
      </c>
      <c r="H1243">
        <f>VLOOKUP($A1243,'Medical Examinations'!$A:$J,COLUMN('Medical Examinations'!G1242),FALSE)</f>
        <v>1</v>
      </c>
      <c r="I1243" t="str">
        <f>VLOOKUP($A1243,'Medical Examinations'!$A:$J,COLUMN('Medical Examinations'!H1242),FALSE)</f>
        <v>No</v>
      </c>
      <c r="J1243" t="str">
        <f>VLOOKUP($A1243,'Medical Examinations'!$A:$J,COLUMN('Medical Examinations'!I1242),FALSE)</f>
        <v>Obesity</v>
      </c>
      <c r="K1243" t="str">
        <f>VLOOKUP($A1243,'Medical Examinations'!$A:$J,COLUMN('Medical Examinations'!J1242),FALSE)</f>
        <v>Normal</v>
      </c>
      <c r="L1243" s="30">
        <f>VLOOKUP($A1243,'Hospitalisation Details'!$A:$K,COLUMN('Hospitalisation Details'!J1242),FALSE)</f>
        <v>33874</v>
      </c>
      <c r="M1243" s="23">
        <f>VLOOKUP($A1243,'Hospitalisation Details'!$A:$K,COLUMN('Hospitalisation Details'!F1242),FALSE)</f>
        <v>8954.99</v>
      </c>
      <c r="N1243" t="str">
        <f>VLOOKUP($A1243,'Hospitalisation Details'!$A:$K,COLUMN('Hospitalisation Details'!G1242),FALSE)</f>
        <v>Tier - 2</v>
      </c>
      <c r="O1243" t="str">
        <f>VLOOKUP($A1243,'Hospitalisation Details'!$A:$K,COLUMN('Hospitalisation Details'!H1242),FALSE)</f>
        <v>Tier - 3</v>
      </c>
      <c r="P1243" t="str">
        <f>VLOOKUP($A1243,'Hospitalisation Details'!$A:$K,COLUMN('Hospitalisation Details'!I1242),FALSE)</f>
        <v>R1026</v>
      </c>
      <c r="Q1243">
        <f>VLOOKUP($A1243,'Hospitalisation Details'!$A:$K,COLUMN('Hospitalisation Details'!K1242),FALSE)</f>
        <v>30</v>
      </c>
    </row>
    <row r="1244" spans="1:17" ht="15.75" x14ac:dyDescent="0.25">
      <c r="A1244" s="6" t="s">
        <v>1284</v>
      </c>
      <c r="B1244" t="str">
        <f>VLOOKUP(A1244,'Customer Names'!A:E,COLUMN('Customer Names'!D1243),FALSE)</f>
        <v>Mr. Rafer</v>
      </c>
      <c r="C1244">
        <f>VLOOKUP($A1244,'Medical Examinations'!$A:$J,COLUMN('Medical Examinations'!B1243),FALSE)</f>
        <v>43.89</v>
      </c>
      <c r="D1244">
        <f>VLOOKUP($A1244,'Medical Examinations'!$A:$J,COLUMN('Medical Examinations'!C1243),FALSE)</f>
        <v>6.32</v>
      </c>
      <c r="E1244" t="str">
        <f>VLOOKUP($A1244,'Medical Examinations'!$A:$J,COLUMN('Medical Examinations'!D1243),FALSE)</f>
        <v>Yes</v>
      </c>
      <c r="F1244" t="str">
        <f>VLOOKUP($A1244,'Medical Examinations'!$A:$J,COLUMN('Medical Examinations'!E1243),FALSE)</f>
        <v>No</v>
      </c>
      <c r="G1244" t="str">
        <f>VLOOKUP($A1244,'Medical Examinations'!$A:$J,COLUMN('Medical Examinations'!F1243),FALSE)</f>
        <v>No</v>
      </c>
      <c r="H1244">
        <f>VLOOKUP($A1244,'Medical Examinations'!$A:$J,COLUMN('Medical Examinations'!G1243),FALSE)</f>
        <v>0</v>
      </c>
      <c r="I1244" t="str">
        <f>VLOOKUP($A1244,'Medical Examinations'!$A:$J,COLUMN('Medical Examinations'!H1243),FALSE)</f>
        <v>No</v>
      </c>
      <c r="J1244" t="str">
        <f>VLOOKUP($A1244,'Medical Examinations'!$A:$J,COLUMN('Medical Examinations'!I1243),FALSE)</f>
        <v>Obesity</v>
      </c>
      <c r="K1244" t="str">
        <f>VLOOKUP($A1244,'Medical Examinations'!$A:$J,COLUMN('Medical Examinations'!J1243),FALSE)</f>
        <v>Prediabetes</v>
      </c>
      <c r="L1244" s="30">
        <f>VLOOKUP($A1244,'Hospitalisation Details'!$A:$K,COLUMN('Hospitalisation Details'!J1243),FALSE)</f>
        <v>28119</v>
      </c>
      <c r="M1244" s="23">
        <f>VLOOKUP($A1244,'Hospitalisation Details'!$A:$K,COLUMN('Hospitalisation Details'!F1243),FALSE)</f>
        <v>8944.1200000000008</v>
      </c>
      <c r="N1244" t="str">
        <f>VLOOKUP($A1244,'Hospitalisation Details'!$A:$K,COLUMN('Hospitalisation Details'!G1243),FALSE)</f>
        <v>Tier - 3</v>
      </c>
      <c r="O1244" t="str">
        <f>VLOOKUP($A1244,'Hospitalisation Details'!$A:$K,COLUMN('Hospitalisation Details'!H1243),FALSE)</f>
        <v>Tier - 2</v>
      </c>
      <c r="P1244" t="str">
        <f>VLOOKUP($A1244,'Hospitalisation Details'!$A:$K,COLUMN('Hospitalisation Details'!I1243),FALSE)</f>
        <v>R1013</v>
      </c>
      <c r="Q1244">
        <f>VLOOKUP($A1244,'Hospitalisation Details'!$A:$K,COLUMN('Hospitalisation Details'!K1243),FALSE)</f>
        <v>46</v>
      </c>
    </row>
    <row r="1245" spans="1:17" ht="15.75" x14ac:dyDescent="0.25">
      <c r="A1245" s="6" t="s">
        <v>1285</v>
      </c>
      <c r="B1245" t="str">
        <f>VLOOKUP(A1245,'Customer Names'!A:E,COLUMN('Customer Names'!D1244),FALSE)</f>
        <v>Ms. Claire</v>
      </c>
      <c r="C1245">
        <f>VLOOKUP($A1245,'Medical Examinations'!$A:$J,COLUMN('Medical Examinations'!B1244),FALSE)</f>
        <v>25.6</v>
      </c>
      <c r="D1245">
        <f>VLOOKUP($A1245,'Medical Examinations'!$A:$J,COLUMN('Medical Examinations'!C1244),FALSE)</f>
        <v>5.65</v>
      </c>
      <c r="E1245" t="str">
        <f>VLOOKUP($A1245,'Medical Examinations'!$A:$J,COLUMN('Medical Examinations'!D1244),FALSE)</f>
        <v>No</v>
      </c>
      <c r="F1245" t="str">
        <f>VLOOKUP($A1245,'Medical Examinations'!$A:$J,COLUMN('Medical Examinations'!E1244),FALSE)</f>
        <v>No</v>
      </c>
      <c r="G1245" t="str">
        <f>VLOOKUP($A1245,'Medical Examinations'!$A:$J,COLUMN('Medical Examinations'!F1244),FALSE)</f>
        <v>No</v>
      </c>
      <c r="H1245">
        <f>VLOOKUP($A1245,'Medical Examinations'!$A:$J,COLUMN('Medical Examinations'!G1244),FALSE)</f>
        <v>2</v>
      </c>
      <c r="I1245" t="str">
        <f>VLOOKUP($A1245,'Medical Examinations'!$A:$J,COLUMN('Medical Examinations'!H1244),FALSE)</f>
        <v>No</v>
      </c>
      <c r="J1245" t="str">
        <f>VLOOKUP($A1245,'Medical Examinations'!$A:$J,COLUMN('Medical Examinations'!I1244),FALSE)</f>
        <v>Overweight</v>
      </c>
      <c r="K1245" t="str">
        <f>VLOOKUP($A1245,'Medical Examinations'!$A:$J,COLUMN('Medical Examinations'!J1244),FALSE)</f>
        <v>Normal</v>
      </c>
      <c r="L1245" s="30">
        <f>VLOOKUP($A1245,'Hospitalisation Details'!$A:$K,COLUMN('Hospitalisation Details'!J1244),FALSE)</f>
        <v>26456</v>
      </c>
      <c r="M1245" s="23">
        <f>VLOOKUP($A1245,'Hospitalisation Details'!$A:$K,COLUMN('Hospitalisation Details'!F1244),FALSE)</f>
        <v>8932.08</v>
      </c>
      <c r="N1245" t="str">
        <f>VLOOKUP($A1245,'Hospitalisation Details'!$A:$K,COLUMN('Hospitalisation Details'!G1244),FALSE)</f>
        <v>Tier - 2</v>
      </c>
      <c r="O1245" t="str">
        <f>VLOOKUP($A1245,'Hospitalisation Details'!$A:$K,COLUMN('Hospitalisation Details'!H1244),FALSE)</f>
        <v>Tier - 1</v>
      </c>
      <c r="P1245" t="str">
        <f>VLOOKUP($A1245,'Hospitalisation Details'!$A:$K,COLUMN('Hospitalisation Details'!I1244),FALSE)</f>
        <v>R1011</v>
      </c>
      <c r="Q1245">
        <f>VLOOKUP($A1245,'Hospitalisation Details'!$A:$K,COLUMN('Hospitalisation Details'!K1244),FALSE)</f>
        <v>51</v>
      </c>
    </row>
    <row r="1246" spans="1:17" ht="15.75" x14ac:dyDescent="0.25">
      <c r="A1246" s="6" t="s">
        <v>1286</v>
      </c>
      <c r="B1246" t="str">
        <f>VLOOKUP(A1246,'Customer Names'!A:E,COLUMN('Customer Names'!D1245),FALSE)</f>
        <v>Ms. Erynn</v>
      </c>
      <c r="C1246">
        <f>VLOOKUP($A1246,'Medical Examinations'!$A:$J,COLUMN('Medical Examinations'!B1245),FALSE)</f>
        <v>29.545000000000002</v>
      </c>
      <c r="D1246">
        <f>VLOOKUP($A1246,'Medical Examinations'!$A:$J,COLUMN('Medical Examinations'!C1245),FALSE)</f>
        <v>8.41</v>
      </c>
      <c r="E1246" t="str">
        <f>VLOOKUP($A1246,'Medical Examinations'!$A:$J,COLUMN('Medical Examinations'!D1245),FALSE)</f>
        <v>Yes</v>
      </c>
      <c r="F1246" t="str">
        <f>VLOOKUP($A1246,'Medical Examinations'!$A:$J,COLUMN('Medical Examinations'!E1245),FALSE)</f>
        <v>No</v>
      </c>
      <c r="G1246" t="str">
        <f>VLOOKUP($A1246,'Medical Examinations'!$A:$J,COLUMN('Medical Examinations'!F1245),FALSE)</f>
        <v>No</v>
      </c>
      <c r="H1246">
        <f>VLOOKUP($A1246,'Medical Examinations'!$A:$J,COLUMN('Medical Examinations'!G1245),FALSE)</f>
        <v>1</v>
      </c>
      <c r="I1246" t="str">
        <f>VLOOKUP($A1246,'Medical Examinations'!$A:$J,COLUMN('Medical Examinations'!H1245),FALSE)</f>
        <v>No</v>
      </c>
      <c r="J1246" t="str">
        <f>VLOOKUP($A1246,'Medical Examinations'!$A:$J,COLUMN('Medical Examinations'!I1245),FALSE)</f>
        <v>Overweight</v>
      </c>
      <c r="K1246" t="str">
        <f>VLOOKUP($A1246,'Medical Examinations'!$A:$J,COLUMN('Medical Examinations'!J1245),FALSE)</f>
        <v>Diabetes</v>
      </c>
      <c r="L1246" s="30">
        <f>VLOOKUP($A1246,'Hospitalisation Details'!$A:$K,COLUMN('Hospitalisation Details'!J1245),FALSE)</f>
        <v>27582</v>
      </c>
      <c r="M1246" s="23">
        <f>VLOOKUP($A1246,'Hospitalisation Details'!$A:$K,COLUMN('Hospitalisation Details'!F1245),FALSE)</f>
        <v>8930.93</v>
      </c>
      <c r="N1246" t="str">
        <f>VLOOKUP($A1246,'Hospitalisation Details'!$A:$K,COLUMN('Hospitalisation Details'!G1245),FALSE)</f>
        <v>Tier - 2</v>
      </c>
      <c r="O1246" t="str">
        <f>VLOOKUP($A1246,'Hospitalisation Details'!$A:$K,COLUMN('Hospitalisation Details'!H1245),FALSE)</f>
        <v>Tier - 2</v>
      </c>
      <c r="P1246" t="str">
        <f>VLOOKUP($A1246,'Hospitalisation Details'!$A:$K,COLUMN('Hospitalisation Details'!I1245),FALSE)</f>
        <v>R1012</v>
      </c>
      <c r="Q1246">
        <f>VLOOKUP($A1246,'Hospitalisation Details'!$A:$K,COLUMN('Hospitalisation Details'!K1245),FALSE)</f>
        <v>47</v>
      </c>
    </row>
    <row r="1247" spans="1:17" ht="15.75" x14ac:dyDescent="0.25">
      <c r="A1247" s="6" t="s">
        <v>1287</v>
      </c>
      <c r="B1247" t="str">
        <f>VLOOKUP(A1247,'Customer Names'!A:E,COLUMN('Customer Names'!D1246),FALSE)</f>
        <v>Mr. Mahesh</v>
      </c>
      <c r="C1247">
        <f>VLOOKUP($A1247,'Medical Examinations'!$A:$J,COLUMN('Medical Examinations'!B1246),FALSE)</f>
        <v>23.25</v>
      </c>
      <c r="D1247">
        <f>VLOOKUP($A1247,'Medical Examinations'!$A:$J,COLUMN('Medical Examinations'!C1246),FALSE)</f>
        <v>11.96</v>
      </c>
      <c r="E1247" t="str">
        <f>VLOOKUP($A1247,'Medical Examinations'!$A:$J,COLUMN('Medical Examinations'!D1246),FALSE)</f>
        <v>Yes</v>
      </c>
      <c r="F1247" t="str">
        <f>VLOOKUP($A1247,'Medical Examinations'!$A:$J,COLUMN('Medical Examinations'!E1246),FALSE)</f>
        <v>No</v>
      </c>
      <c r="G1247" t="str">
        <f>VLOOKUP($A1247,'Medical Examinations'!$A:$J,COLUMN('Medical Examinations'!F1246),FALSE)</f>
        <v>No</v>
      </c>
      <c r="H1247">
        <f>VLOOKUP($A1247,'Medical Examinations'!$A:$J,COLUMN('Medical Examinations'!G1246),FALSE)</f>
        <v>0</v>
      </c>
      <c r="I1247" t="str">
        <f>VLOOKUP($A1247,'Medical Examinations'!$A:$J,COLUMN('Medical Examinations'!H1246),FALSE)</f>
        <v>No</v>
      </c>
      <c r="J1247" t="str">
        <f>VLOOKUP($A1247,'Medical Examinations'!$A:$J,COLUMN('Medical Examinations'!I1246),FALSE)</f>
        <v>Healthy Weight</v>
      </c>
      <c r="K1247" t="str">
        <f>VLOOKUP($A1247,'Medical Examinations'!$A:$J,COLUMN('Medical Examinations'!J1246),FALSE)</f>
        <v>Diabetes</v>
      </c>
      <c r="L1247" s="30">
        <f>VLOOKUP($A1247,'Hospitalisation Details'!$A:$K,COLUMN('Hospitalisation Details'!J1246),FALSE)</f>
        <v>24721</v>
      </c>
      <c r="M1247" s="23">
        <f>VLOOKUP($A1247,'Hospitalisation Details'!$A:$K,COLUMN('Hospitalisation Details'!F1246),FALSE)</f>
        <v>8908.4699999999993</v>
      </c>
      <c r="N1247" t="str">
        <f>VLOOKUP($A1247,'Hospitalisation Details'!$A:$K,COLUMN('Hospitalisation Details'!G1246),FALSE)</f>
        <v>Tier - 3</v>
      </c>
      <c r="O1247" t="str">
        <f>VLOOKUP($A1247,'Hospitalisation Details'!$A:$K,COLUMN('Hospitalisation Details'!H1246),FALSE)</f>
        <v>Tier - 2</v>
      </c>
      <c r="P1247" t="str">
        <f>VLOOKUP($A1247,'Hospitalisation Details'!$A:$K,COLUMN('Hospitalisation Details'!I1246),FALSE)</f>
        <v>R1013</v>
      </c>
      <c r="Q1247">
        <f>VLOOKUP($A1247,'Hospitalisation Details'!$A:$K,COLUMN('Hospitalisation Details'!K1246),FALSE)</f>
        <v>55</v>
      </c>
    </row>
    <row r="1248" spans="1:17" ht="15.75" x14ac:dyDescent="0.25">
      <c r="A1248" s="6" t="s">
        <v>1288</v>
      </c>
      <c r="B1248" t="str">
        <f>VLOOKUP(A1248,'Customer Names'!A:E,COLUMN('Customer Names'!D1247),FALSE)</f>
        <v>Mr. Stanley</v>
      </c>
      <c r="C1248">
        <f>VLOOKUP($A1248,'Medical Examinations'!$A:$J,COLUMN('Medical Examinations'!B1247),FALSE)</f>
        <v>43.95</v>
      </c>
      <c r="D1248">
        <f>VLOOKUP($A1248,'Medical Examinations'!$A:$J,COLUMN('Medical Examinations'!C1247),FALSE)</f>
        <v>5.17</v>
      </c>
      <c r="E1248" t="str">
        <f>VLOOKUP($A1248,'Medical Examinations'!$A:$J,COLUMN('Medical Examinations'!D1247),FALSE)</f>
        <v>Yes</v>
      </c>
      <c r="F1248" t="str">
        <f>VLOOKUP($A1248,'Medical Examinations'!$A:$J,COLUMN('Medical Examinations'!E1247),FALSE)</f>
        <v>No</v>
      </c>
      <c r="G1248" t="str">
        <f>VLOOKUP($A1248,'Medical Examinations'!$A:$J,COLUMN('Medical Examinations'!F1247),FALSE)</f>
        <v>Yes</v>
      </c>
      <c r="H1248">
        <f>VLOOKUP($A1248,'Medical Examinations'!$A:$J,COLUMN('Medical Examinations'!G1247),FALSE)</f>
        <v>1</v>
      </c>
      <c r="I1248" t="str">
        <f>VLOOKUP($A1248,'Medical Examinations'!$A:$J,COLUMN('Medical Examinations'!H1247),FALSE)</f>
        <v>No</v>
      </c>
      <c r="J1248" t="str">
        <f>VLOOKUP($A1248,'Medical Examinations'!$A:$J,COLUMN('Medical Examinations'!I1247),FALSE)</f>
        <v>Obesity</v>
      </c>
      <c r="K1248" t="str">
        <f>VLOOKUP($A1248,'Medical Examinations'!$A:$J,COLUMN('Medical Examinations'!J1247),FALSE)</f>
        <v>Normal</v>
      </c>
      <c r="L1248" s="30">
        <f>VLOOKUP($A1248,'Hospitalisation Details'!$A:$K,COLUMN('Hospitalisation Details'!J1247),FALSE)</f>
        <v>35762</v>
      </c>
      <c r="M1248" s="23">
        <f>VLOOKUP($A1248,'Hospitalisation Details'!$A:$K,COLUMN('Hospitalisation Details'!F1247),FALSE)</f>
        <v>8906.14</v>
      </c>
      <c r="N1248" t="str">
        <f>VLOOKUP($A1248,'Hospitalisation Details'!$A:$K,COLUMN('Hospitalisation Details'!G1247),FALSE)</f>
        <v>Tier - 2</v>
      </c>
      <c r="O1248" t="str">
        <f>VLOOKUP($A1248,'Hospitalisation Details'!$A:$K,COLUMN('Hospitalisation Details'!H1247),FALSE)</f>
        <v>Tier - 2</v>
      </c>
      <c r="P1248" t="str">
        <f>VLOOKUP($A1248,'Hospitalisation Details'!$A:$K,COLUMN('Hospitalisation Details'!I1247),FALSE)</f>
        <v>R1012</v>
      </c>
      <c r="Q1248">
        <f>VLOOKUP($A1248,'Hospitalisation Details'!$A:$K,COLUMN('Hospitalisation Details'!K1247),FALSE)</f>
        <v>25</v>
      </c>
    </row>
    <row r="1249" spans="1:17" ht="15.75" x14ac:dyDescent="0.25">
      <c r="A1249" s="6" t="s">
        <v>1289</v>
      </c>
      <c r="B1249" t="str">
        <f>VLOOKUP(A1249,'Customer Names'!A:E,COLUMN('Customer Names'!D1248),FALSE)</f>
        <v>Mr. Gregory</v>
      </c>
      <c r="C1249">
        <f>VLOOKUP($A1249,'Medical Examinations'!$A:$J,COLUMN('Medical Examinations'!B1248),FALSE)</f>
        <v>21.85</v>
      </c>
      <c r="D1249">
        <f>VLOOKUP($A1249,'Medical Examinations'!$A:$J,COLUMN('Medical Examinations'!C1248),FALSE)</f>
        <v>8.76</v>
      </c>
      <c r="E1249" t="str">
        <f>VLOOKUP($A1249,'Medical Examinations'!$A:$J,COLUMN('Medical Examinations'!D1248),FALSE)</f>
        <v>No</v>
      </c>
      <c r="F1249" t="str">
        <f>VLOOKUP($A1249,'Medical Examinations'!$A:$J,COLUMN('Medical Examinations'!E1248),FALSE)</f>
        <v>No</v>
      </c>
      <c r="G1249" t="str">
        <f>VLOOKUP($A1249,'Medical Examinations'!$A:$J,COLUMN('Medical Examinations'!F1248),FALSE)</f>
        <v>No</v>
      </c>
      <c r="H1249">
        <f>VLOOKUP($A1249,'Medical Examinations'!$A:$J,COLUMN('Medical Examinations'!G1248),FALSE)</f>
        <v>0</v>
      </c>
      <c r="I1249" t="str">
        <f>VLOOKUP($A1249,'Medical Examinations'!$A:$J,COLUMN('Medical Examinations'!H1248),FALSE)</f>
        <v>No</v>
      </c>
      <c r="J1249" t="str">
        <f>VLOOKUP($A1249,'Medical Examinations'!$A:$J,COLUMN('Medical Examinations'!I1248),FALSE)</f>
        <v>Healthy Weight</v>
      </c>
      <c r="K1249" t="str">
        <f>VLOOKUP($A1249,'Medical Examinations'!$A:$J,COLUMN('Medical Examinations'!J1248),FALSE)</f>
        <v>Diabetes</v>
      </c>
      <c r="L1249" s="30">
        <f>VLOOKUP($A1249,'Hospitalisation Details'!$A:$K,COLUMN('Hospitalisation Details'!J1248),FALSE)</f>
        <v>28840</v>
      </c>
      <c r="M1249" s="23">
        <f>VLOOKUP($A1249,'Hospitalisation Details'!$A:$K,COLUMN('Hospitalisation Details'!F1248),FALSE)</f>
        <v>8891.14</v>
      </c>
      <c r="N1249" t="str">
        <f>VLOOKUP($A1249,'Hospitalisation Details'!$A:$K,COLUMN('Hospitalisation Details'!G1248),FALSE)</f>
        <v>Tier - 2</v>
      </c>
      <c r="O1249" t="str">
        <f>VLOOKUP($A1249,'Hospitalisation Details'!$A:$K,COLUMN('Hospitalisation Details'!H1248),FALSE)</f>
        <v>Tier - 3</v>
      </c>
      <c r="P1249" t="str">
        <f>VLOOKUP($A1249,'Hospitalisation Details'!$A:$K,COLUMN('Hospitalisation Details'!I1248),FALSE)</f>
        <v>R1017</v>
      </c>
      <c r="Q1249">
        <f>VLOOKUP($A1249,'Hospitalisation Details'!$A:$K,COLUMN('Hospitalisation Details'!K1248),FALSE)</f>
        <v>44</v>
      </c>
    </row>
    <row r="1250" spans="1:17" ht="15.75" x14ac:dyDescent="0.25">
      <c r="A1250" s="6" t="s">
        <v>1290</v>
      </c>
      <c r="B1250" t="str">
        <f>VLOOKUP(A1250,'Customer Names'!A:E,COLUMN('Customer Names'!D1249),FALSE)</f>
        <v>Mr. Eric</v>
      </c>
      <c r="C1250">
        <f>VLOOKUP($A1250,'Medical Examinations'!$A:$J,COLUMN('Medical Examinations'!B1249),FALSE)</f>
        <v>25.73</v>
      </c>
      <c r="D1250">
        <f>VLOOKUP($A1250,'Medical Examinations'!$A:$J,COLUMN('Medical Examinations'!C1249),FALSE)</f>
        <v>7.99</v>
      </c>
      <c r="E1250" t="str">
        <f>VLOOKUP($A1250,'Medical Examinations'!$A:$J,COLUMN('Medical Examinations'!D1249),FALSE)</f>
        <v>No</v>
      </c>
      <c r="F1250" t="str">
        <f>VLOOKUP($A1250,'Medical Examinations'!$A:$J,COLUMN('Medical Examinations'!E1249),FALSE)</f>
        <v>No</v>
      </c>
      <c r="G1250" t="str">
        <f>VLOOKUP($A1250,'Medical Examinations'!$A:$J,COLUMN('Medical Examinations'!F1249),FALSE)</f>
        <v>No</v>
      </c>
      <c r="H1250">
        <f>VLOOKUP($A1250,'Medical Examinations'!$A:$J,COLUMN('Medical Examinations'!G1249),FALSE)</f>
        <v>2</v>
      </c>
      <c r="I1250" t="str">
        <f>VLOOKUP($A1250,'Medical Examinations'!$A:$J,COLUMN('Medical Examinations'!H1249),FALSE)</f>
        <v>No</v>
      </c>
      <c r="J1250" t="str">
        <f>VLOOKUP($A1250,'Medical Examinations'!$A:$J,COLUMN('Medical Examinations'!I1249),FALSE)</f>
        <v>Overweight</v>
      </c>
      <c r="K1250" t="str">
        <f>VLOOKUP($A1250,'Medical Examinations'!$A:$J,COLUMN('Medical Examinations'!J1249),FALSE)</f>
        <v>Diabetes</v>
      </c>
      <c r="L1250" s="30">
        <f>VLOOKUP($A1250,'Hospitalisation Details'!$A:$K,COLUMN('Hospitalisation Details'!J1249),FALSE)</f>
        <v>26916</v>
      </c>
      <c r="M1250" s="23">
        <f>VLOOKUP($A1250,'Hospitalisation Details'!$A:$K,COLUMN('Hospitalisation Details'!F1249),FALSE)</f>
        <v>8890.59</v>
      </c>
      <c r="N1250" t="str">
        <f>VLOOKUP($A1250,'Hospitalisation Details'!$A:$K,COLUMN('Hospitalisation Details'!G1249),FALSE)</f>
        <v>Tier - 2</v>
      </c>
      <c r="O1250" t="str">
        <f>VLOOKUP($A1250,'Hospitalisation Details'!$A:$K,COLUMN('Hospitalisation Details'!H1249),FALSE)</f>
        <v>Tier - 3</v>
      </c>
      <c r="P1250" t="str">
        <f>VLOOKUP($A1250,'Hospitalisation Details'!$A:$K,COLUMN('Hospitalisation Details'!I1249),FALSE)</f>
        <v>R1012</v>
      </c>
      <c r="Q1250">
        <f>VLOOKUP($A1250,'Hospitalisation Details'!$A:$K,COLUMN('Hospitalisation Details'!K1249),FALSE)</f>
        <v>49</v>
      </c>
    </row>
    <row r="1251" spans="1:17" ht="15.75" x14ac:dyDescent="0.25">
      <c r="A1251" s="6" t="s">
        <v>1291</v>
      </c>
      <c r="B1251" t="str">
        <f>VLOOKUP(A1251,'Customer Names'!A:E,COLUMN('Customer Names'!D1250),FALSE)</f>
        <v>Ms. Rachel</v>
      </c>
      <c r="C1251">
        <f>VLOOKUP($A1251,'Medical Examinations'!$A:$J,COLUMN('Medical Examinations'!B1250),FALSE)</f>
        <v>32.229999999999997</v>
      </c>
      <c r="D1251">
        <f>VLOOKUP($A1251,'Medical Examinations'!$A:$J,COLUMN('Medical Examinations'!C1250),FALSE)</f>
        <v>8.59</v>
      </c>
      <c r="E1251" t="str">
        <f>VLOOKUP($A1251,'Medical Examinations'!$A:$J,COLUMN('Medical Examinations'!D1250),FALSE)</f>
        <v>No</v>
      </c>
      <c r="F1251" t="str">
        <f>VLOOKUP($A1251,'Medical Examinations'!$A:$J,COLUMN('Medical Examinations'!E1250),FALSE)</f>
        <v>No</v>
      </c>
      <c r="G1251" t="str">
        <f>VLOOKUP($A1251,'Medical Examinations'!$A:$J,COLUMN('Medical Examinations'!F1250),FALSE)</f>
        <v>No</v>
      </c>
      <c r="H1251">
        <f>VLOOKUP($A1251,'Medical Examinations'!$A:$J,COLUMN('Medical Examinations'!G1250),FALSE)</f>
        <v>0</v>
      </c>
      <c r="I1251" t="str">
        <f>VLOOKUP($A1251,'Medical Examinations'!$A:$J,COLUMN('Medical Examinations'!H1250),FALSE)</f>
        <v>No</v>
      </c>
      <c r="J1251" t="str">
        <f>VLOOKUP($A1251,'Medical Examinations'!$A:$J,COLUMN('Medical Examinations'!I1250),FALSE)</f>
        <v>Obesity</v>
      </c>
      <c r="K1251" t="str">
        <f>VLOOKUP($A1251,'Medical Examinations'!$A:$J,COLUMN('Medical Examinations'!J1250),FALSE)</f>
        <v>Diabetes</v>
      </c>
      <c r="L1251" s="30">
        <f>VLOOKUP($A1251,'Hospitalisation Details'!$A:$K,COLUMN('Hospitalisation Details'!J1250),FALSE)</f>
        <v>27198</v>
      </c>
      <c r="M1251" s="23">
        <f>VLOOKUP($A1251,'Hospitalisation Details'!$A:$K,COLUMN('Hospitalisation Details'!F1250),FALSE)</f>
        <v>8871.15</v>
      </c>
      <c r="N1251" t="str">
        <f>VLOOKUP($A1251,'Hospitalisation Details'!$A:$K,COLUMN('Hospitalisation Details'!G1250),FALSE)</f>
        <v>Tier - 2</v>
      </c>
      <c r="O1251" t="str">
        <f>VLOOKUP($A1251,'Hospitalisation Details'!$A:$K,COLUMN('Hospitalisation Details'!H1250),FALSE)</f>
        <v>Tier - 3</v>
      </c>
      <c r="P1251" t="str">
        <f>VLOOKUP($A1251,'Hospitalisation Details'!$A:$K,COLUMN('Hospitalisation Details'!I1250),FALSE)</f>
        <v>R1013</v>
      </c>
      <c r="Q1251">
        <f>VLOOKUP($A1251,'Hospitalisation Details'!$A:$K,COLUMN('Hospitalisation Details'!K1250),FALSE)</f>
        <v>48</v>
      </c>
    </row>
    <row r="1252" spans="1:17" ht="15.75" x14ac:dyDescent="0.25">
      <c r="A1252" s="6" t="s">
        <v>1292</v>
      </c>
      <c r="B1252" t="str">
        <f>VLOOKUP(A1252,'Customer Names'!A:E,COLUMN('Customer Names'!D1251),FALSE)</f>
        <v>Mr. Fritz</v>
      </c>
      <c r="C1252">
        <f>VLOOKUP($A1252,'Medical Examinations'!$A:$J,COLUMN('Medical Examinations'!B1251),FALSE)</f>
        <v>32.204999999999998</v>
      </c>
      <c r="D1252">
        <f>VLOOKUP($A1252,'Medical Examinations'!$A:$J,COLUMN('Medical Examinations'!C1251),FALSE)</f>
        <v>6.14</v>
      </c>
      <c r="E1252" t="str">
        <f>VLOOKUP($A1252,'Medical Examinations'!$A:$J,COLUMN('Medical Examinations'!D1251),FALSE)</f>
        <v>No</v>
      </c>
      <c r="F1252" t="str">
        <f>VLOOKUP($A1252,'Medical Examinations'!$A:$J,COLUMN('Medical Examinations'!E1251),FALSE)</f>
        <v>No</v>
      </c>
      <c r="G1252" t="str">
        <f>VLOOKUP($A1252,'Medical Examinations'!$A:$J,COLUMN('Medical Examinations'!F1251),FALSE)</f>
        <v>No</v>
      </c>
      <c r="H1252">
        <f>VLOOKUP($A1252,'Medical Examinations'!$A:$J,COLUMN('Medical Examinations'!G1251),FALSE)</f>
        <v>2</v>
      </c>
      <c r="I1252" t="str">
        <f>VLOOKUP($A1252,'Medical Examinations'!$A:$J,COLUMN('Medical Examinations'!H1251),FALSE)</f>
        <v>No</v>
      </c>
      <c r="J1252" t="str">
        <f>VLOOKUP($A1252,'Medical Examinations'!$A:$J,COLUMN('Medical Examinations'!I1251),FALSE)</f>
        <v>Obesity</v>
      </c>
      <c r="K1252" t="str">
        <f>VLOOKUP($A1252,'Medical Examinations'!$A:$J,COLUMN('Medical Examinations'!J1251),FALSE)</f>
        <v>Prediabetes</v>
      </c>
      <c r="L1252" s="30">
        <f>VLOOKUP($A1252,'Hospitalisation Details'!$A:$K,COLUMN('Hospitalisation Details'!J1251),FALSE)</f>
        <v>26625</v>
      </c>
      <c r="M1252" s="23">
        <f>VLOOKUP($A1252,'Hospitalisation Details'!$A:$K,COLUMN('Hospitalisation Details'!F1251),FALSE)</f>
        <v>8835.26</v>
      </c>
      <c r="N1252" t="str">
        <f>VLOOKUP($A1252,'Hospitalisation Details'!$A:$K,COLUMN('Hospitalisation Details'!G1251),FALSE)</f>
        <v>Tier - 3</v>
      </c>
      <c r="O1252" t="str">
        <f>VLOOKUP($A1252,'Hospitalisation Details'!$A:$K,COLUMN('Hospitalisation Details'!H1251),FALSE)</f>
        <v>Tier - 2</v>
      </c>
      <c r="P1252" t="str">
        <f>VLOOKUP($A1252,'Hospitalisation Details'!$A:$K,COLUMN('Hospitalisation Details'!I1251),FALSE)</f>
        <v>R1012</v>
      </c>
      <c r="Q1252">
        <f>VLOOKUP($A1252,'Hospitalisation Details'!$A:$K,COLUMN('Hospitalisation Details'!K1251),FALSE)</f>
        <v>50</v>
      </c>
    </row>
    <row r="1253" spans="1:17" ht="15.75" x14ac:dyDescent="0.25">
      <c r="A1253" s="6" t="s">
        <v>1293</v>
      </c>
      <c r="B1253" t="str">
        <f>VLOOKUP(A1253,'Customer Names'!A:E,COLUMN('Customer Names'!D1252),FALSE)</f>
        <v>Mr. Brad</v>
      </c>
      <c r="C1253">
        <f>VLOOKUP($A1253,'Medical Examinations'!$A:$J,COLUMN('Medical Examinations'!B1252),FALSE)</f>
        <v>26.41</v>
      </c>
      <c r="D1253">
        <f>VLOOKUP($A1253,'Medical Examinations'!$A:$J,COLUMN('Medical Examinations'!C1252),FALSE)</f>
        <v>4.08</v>
      </c>
      <c r="E1253" t="str">
        <f>VLOOKUP($A1253,'Medical Examinations'!$A:$J,COLUMN('Medical Examinations'!D1252),FALSE)</f>
        <v>No</v>
      </c>
      <c r="F1253" t="str">
        <f>VLOOKUP($A1253,'Medical Examinations'!$A:$J,COLUMN('Medical Examinations'!E1252),FALSE)</f>
        <v>No</v>
      </c>
      <c r="G1253" t="str">
        <f>VLOOKUP($A1253,'Medical Examinations'!$A:$J,COLUMN('Medical Examinations'!F1252),FALSE)</f>
        <v>No</v>
      </c>
      <c r="H1253">
        <f>VLOOKUP($A1253,'Medical Examinations'!$A:$J,COLUMN('Medical Examinations'!G1252),FALSE)</f>
        <v>2</v>
      </c>
      <c r="I1253" t="str">
        <f>VLOOKUP($A1253,'Medical Examinations'!$A:$J,COLUMN('Medical Examinations'!H1252),FALSE)</f>
        <v>No</v>
      </c>
      <c r="J1253" t="str">
        <f>VLOOKUP($A1253,'Medical Examinations'!$A:$J,COLUMN('Medical Examinations'!I1252),FALSE)</f>
        <v>Overweight</v>
      </c>
      <c r="K1253" t="str">
        <f>VLOOKUP($A1253,'Medical Examinations'!$A:$J,COLUMN('Medical Examinations'!J1252),FALSE)</f>
        <v>Normal</v>
      </c>
      <c r="L1253" s="30">
        <f>VLOOKUP($A1253,'Hospitalisation Details'!$A:$K,COLUMN('Hospitalisation Details'!J1252),FALSE)</f>
        <v>26617</v>
      </c>
      <c r="M1253" s="23">
        <f>VLOOKUP($A1253,'Hospitalisation Details'!$A:$K,COLUMN('Hospitalisation Details'!F1252),FALSE)</f>
        <v>8827.2099999999991</v>
      </c>
      <c r="N1253" t="str">
        <f>VLOOKUP($A1253,'Hospitalisation Details'!$A:$K,COLUMN('Hospitalisation Details'!G1252),FALSE)</f>
        <v>Tier - 3</v>
      </c>
      <c r="O1253" t="str">
        <f>VLOOKUP($A1253,'Hospitalisation Details'!$A:$K,COLUMN('Hospitalisation Details'!H1252),FALSE)</f>
        <v>Tier - 1</v>
      </c>
      <c r="P1253" t="str">
        <f>VLOOKUP($A1253,'Hospitalisation Details'!$A:$K,COLUMN('Hospitalisation Details'!I1252),FALSE)</f>
        <v>R1012</v>
      </c>
      <c r="Q1253">
        <f>VLOOKUP($A1253,'Hospitalisation Details'!$A:$K,COLUMN('Hospitalisation Details'!K1252),FALSE)</f>
        <v>50</v>
      </c>
    </row>
    <row r="1254" spans="1:17" ht="15.75" x14ac:dyDescent="0.25">
      <c r="A1254" s="6" t="s">
        <v>1294</v>
      </c>
      <c r="B1254" t="str">
        <f>VLOOKUP(A1254,'Customer Names'!A:E,COLUMN('Customer Names'!D1253),FALSE)</f>
        <v>Ms. Claire</v>
      </c>
      <c r="C1254">
        <f>VLOOKUP($A1254,'Medical Examinations'!$A:$J,COLUMN('Medical Examinations'!B1253),FALSE)</f>
        <v>30.2</v>
      </c>
      <c r="D1254">
        <f>VLOOKUP($A1254,'Medical Examinations'!$A:$J,COLUMN('Medical Examinations'!C1253),FALSE)</f>
        <v>6.25</v>
      </c>
      <c r="E1254" t="str">
        <f>VLOOKUP($A1254,'Medical Examinations'!$A:$J,COLUMN('Medical Examinations'!D1253),FALSE)</f>
        <v>Yes</v>
      </c>
      <c r="F1254" t="str">
        <f>VLOOKUP($A1254,'Medical Examinations'!$A:$J,COLUMN('Medical Examinations'!E1253),FALSE)</f>
        <v>No</v>
      </c>
      <c r="G1254" t="str">
        <f>VLOOKUP($A1254,'Medical Examinations'!$A:$J,COLUMN('Medical Examinations'!F1253),FALSE)</f>
        <v>No</v>
      </c>
      <c r="H1254">
        <f>VLOOKUP($A1254,'Medical Examinations'!$A:$J,COLUMN('Medical Examinations'!G1253),FALSE)</f>
        <v>0</v>
      </c>
      <c r="I1254" t="str">
        <f>VLOOKUP($A1254,'Medical Examinations'!$A:$J,COLUMN('Medical Examinations'!H1253),FALSE)</f>
        <v>No</v>
      </c>
      <c r="J1254" t="str">
        <f>VLOOKUP($A1254,'Medical Examinations'!$A:$J,COLUMN('Medical Examinations'!I1253),FALSE)</f>
        <v>Obesity</v>
      </c>
      <c r="K1254" t="str">
        <f>VLOOKUP($A1254,'Medical Examinations'!$A:$J,COLUMN('Medical Examinations'!J1253),FALSE)</f>
        <v>Prediabetes</v>
      </c>
      <c r="L1254" s="30">
        <f>VLOOKUP($A1254,'Hospitalisation Details'!$A:$K,COLUMN('Hospitalisation Details'!J1253),FALSE)</f>
        <v>27955</v>
      </c>
      <c r="M1254" s="23">
        <f>VLOOKUP($A1254,'Hospitalisation Details'!$A:$K,COLUMN('Hospitalisation Details'!F1253),FALSE)</f>
        <v>8825.09</v>
      </c>
      <c r="N1254" t="str">
        <f>VLOOKUP($A1254,'Hospitalisation Details'!$A:$K,COLUMN('Hospitalisation Details'!G1253),FALSE)</f>
        <v>Tier - 2</v>
      </c>
      <c r="O1254" t="str">
        <f>VLOOKUP($A1254,'Hospitalisation Details'!$A:$K,COLUMN('Hospitalisation Details'!H1253),FALSE)</f>
        <v>Tier - 3</v>
      </c>
      <c r="P1254" t="str">
        <f>VLOOKUP($A1254,'Hospitalisation Details'!$A:$K,COLUMN('Hospitalisation Details'!I1253),FALSE)</f>
        <v>R1011</v>
      </c>
      <c r="Q1254">
        <f>VLOOKUP($A1254,'Hospitalisation Details'!$A:$K,COLUMN('Hospitalisation Details'!K1253),FALSE)</f>
        <v>46</v>
      </c>
    </row>
    <row r="1255" spans="1:17" ht="15.75" x14ac:dyDescent="0.25">
      <c r="A1255" s="6" t="s">
        <v>1295</v>
      </c>
      <c r="B1255" t="str">
        <f>VLOOKUP(A1255,'Customer Names'!A:E,COLUMN('Customer Names'!D1254),FALSE)</f>
        <v>Mrs. Jennifer</v>
      </c>
      <c r="C1255">
        <f>VLOOKUP($A1255,'Medical Examinations'!$A:$J,COLUMN('Medical Examinations'!B1254),FALSE)</f>
        <v>31.26</v>
      </c>
      <c r="D1255">
        <f>VLOOKUP($A1255,'Medical Examinations'!$A:$J,COLUMN('Medical Examinations'!C1254),FALSE)</f>
        <v>5.94</v>
      </c>
      <c r="E1255" t="str">
        <f>VLOOKUP($A1255,'Medical Examinations'!$A:$J,COLUMN('Medical Examinations'!D1254),FALSE)</f>
        <v>Yes</v>
      </c>
      <c r="F1255" t="str">
        <f>VLOOKUP($A1255,'Medical Examinations'!$A:$J,COLUMN('Medical Examinations'!E1254),FALSE)</f>
        <v>No</v>
      </c>
      <c r="G1255" t="str">
        <f>VLOOKUP($A1255,'Medical Examinations'!$A:$J,COLUMN('Medical Examinations'!F1254),FALSE)</f>
        <v>No</v>
      </c>
      <c r="H1255">
        <f>VLOOKUP($A1255,'Medical Examinations'!$A:$J,COLUMN('Medical Examinations'!G1254),FALSE)</f>
        <v>1</v>
      </c>
      <c r="I1255" t="str">
        <f>VLOOKUP($A1255,'Medical Examinations'!$A:$J,COLUMN('Medical Examinations'!H1254),FALSE)</f>
        <v>No</v>
      </c>
      <c r="J1255" t="str">
        <f>VLOOKUP($A1255,'Medical Examinations'!$A:$J,COLUMN('Medical Examinations'!I1254),FALSE)</f>
        <v>Obesity</v>
      </c>
      <c r="K1255" t="str">
        <f>VLOOKUP($A1255,'Medical Examinations'!$A:$J,COLUMN('Medical Examinations'!J1254),FALSE)</f>
        <v>Prediabetes</v>
      </c>
      <c r="L1255" s="30">
        <f>VLOOKUP($A1255,'Hospitalisation Details'!$A:$K,COLUMN('Hospitalisation Details'!J1254),FALSE)</f>
        <v>32377</v>
      </c>
      <c r="M1255" s="23">
        <f>VLOOKUP($A1255,'Hospitalisation Details'!$A:$K,COLUMN('Hospitalisation Details'!F1254),FALSE)</f>
        <v>8824.27</v>
      </c>
      <c r="N1255" t="str">
        <f>VLOOKUP($A1255,'Hospitalisation Details'!$A:$K,COLUMN('Hospitalisation Details'!G1254),FALSE)</f>
        <v>Tier - 2</v>
      </c>
      <c r="O1255" t="str">
        <f>VLOOKUP($A1255,'Hospitalisation Details'!$A:$K,COLUMN('Hospitalisation Details'!H1254),FALSE)</f>
        <v>Tier - 1</v>
      </c>
      <c r="P1255" t="str">
        <f>VLOOKUP($A1255,'Hospitalisation Details'!$A:$K,COLUMN('Hospitalisation Details'!I1254),FALSE)</f>
        <v>R1025</v>
      </c>
      <c r="Q1255">
        <f>VLOOKUP($A1255,'Hospitalisation Details'!$A:$K,COLUMN('Hospitalisation Details'!K1254),FALSE)</f>
        <v>34</v>
      </c>
    </row>
    <row r="1256" spans="1:17" ht="15.75" x14ac:dyDescent="0.25">
      <c r="A1256" s="6" t="s">
        <v>1296</v>
      </c>
      <c r="B1256" t="str">
        <f>VLOOKUP(A1256,'Customer Names'!A:E,COLUMN('Customer Names'!D1255),FALSE)</f>
        <v>Ms. Maria</v>
      </c>
      <c r="C1256">
        <f>VLOOKUP($A1256,'Medical Examinations'!$A:$J,COLUMN('Medical Examinations'!B1255),FALSE)</f>
        <v>33.725000000000001</v>
      </c>
      <c r="D1256">
        <f>VLOOKUP($A1256,'Medical Examinations'!$A:$J,COLUMN('Medical Examinations'!C1255),FALSE)</f>
        <v>6.45</v>
      </c>
      <c r="E1256" t="str">
        <f>VLOOKUP($A1256,'Medical Examinations'!$A:$J,COLUMN('Medical Examinations'!D1255),FALSE)</f>
        <v>Yes</v>
      </c>
      <c r="F1256" t="str">
        <f>VLOOKUP($A1256,'Medical Examinations'!$A:$J,COLUMN('Medical Examinations'!E1255),FALSE)</f>
        <v>No</v>
      </c>
      <c r="G1256" t="str">
        <f>VLOOKUP($A1256,'Medical Examinations'!$A:$J,COLUMN('Medical Examinations'!F1255),FALSE)</f>
        <v>No</v>
      </c>
      <c r="H1256">
        <f>VLOOKUP($A1256,'Medical Examinations'!$A:$J,COLUMN('Medical Examinations'!G1255),FALSE)</f>
        <v>0</v>
      </c>
      <c r="I1256" t="str">
        <f>VLOOKUP($A1256,'Medical Examinations'!$A:$J,COLUMN('Medical Examinations'!H1255),FALSE)</f>
        <v>No</v>
      </c>
      <c r="J1256" t="str">
        <f>VLOOKUP($A1256,'Medical Examinations'!$A:$J,COLUMN('Medical Examinations'!I1255),FALSE)</f>
        <v>Obesity</v>
      </c>
      <c r="K1256" t="str">
        <f>VLOOKUP($A1256,'Medical Examinations'!$A:$J,COLUMN('Medical Examinations'!J1255),FALSE)</f>
        <v>Prediabetes</v>
      </c>
      <c r="L1256" s="30">
        <f>VLOOKUP($A1256,'Hospitalisation Details'!$A:$K,COLUMN('Hospitalisation Details'!J1255),FALSE)</f>
        <v>28052</v>
      </c>
      <c r="M1256" s="23">
        <f>VLOOKUP($A1256,'Hospitalisation Details'!$A:$K,COLUMN('Hospitalisation Details'!F1255),FALSE)</f>
        <v>8823.99</v>
      </c>
      <c r="N1256" t="str">
        <f>VLOOKUP($A1256,'Hospitalisation Details'!$A:$K,COLUMN('Hospitalisation Details'!G1255),FALSE)</f>
        <v>Tier - 2</v>
      </c>
      <c r="O1256" t="str">
        <f>VLOOKUP($A1256,'Hospitalisation Details'!$A:$K,COLUMN('Hospitalisation Details'!H1255),FALSE)</f>
        <v>Tier - 3</v>
      </c>
      <c r="P1256" t="str">
        <f>VLOOKUP($A1256,'Hospitalisation Details'!$A:$K,COLUMN('Hospitalisation Details'!I1255),FALSE)</f>
        <v>R1024</v>
      </c>
      <c r="Q1256">
        <f>VLOOKUP($A1256,'Hospitalisation Details'!$A:$K,COLUMN('Hospitalisation Details'!K1255),FALSE)</f>
        <v>46</v>
      </c>
    </row>
    <row r="1257" spans="1:17" ht="15.75" x14ac:dyDescent="0.25">
      <c r="A1257" s="6" t="s">
        <v>1297</v>
      </c>
      <c r="B1257" t="str">
        <f>VLOOKUP(A1257,'Customer Names'!A:E,COLUMN('Customer Names'!D1256),FALSE)</f>
        <v>Ms. Katherine</v>
      </c>
      <c r="C1257">
        <f>VLOOKUP($A1257,'Medical Examinations'!$A:$J,COLUMN('Medical Examinations'!B1256),FALSE)</f>
        <v>28.9</v>
      </c>
      <c r="D1257">
        <f>VLOOKUP($A1257,'Medical Examinations'!$A:$J,COLUMN('Medical Examinations'!C1256),FALSE)</f>
        <v>5.74</v>
      </c>
      <c r="E1257" t="str">
        <f>VLOOKUP($A1257,'Medical Examinations'!$A:$J,COLUMN('Medical Examinations'!D1256),FALSE)</f>
        <v>Yes</v>
      </c>
      <c r="F1257" t="str">
        <f>VLOOKUP($A1257,'Medical Examinations'!$A:$J,COLUMN('Medical Examinations'!E1256),FALSE)</f>
        <v>No</v>
      </c>
      <c r="G1257" t="str">
        <f>VLOOKUP($A1257,'Medical Examinations'!$A:$J,COLUMN('Medical Examinations'!F1256),FALSE)</f>
        <v>No</v>
      </c>
      <c r="H1257">
        <f>VLOOKUP($A1257,'Medical Examinations'!$A:$J,COLUMN('Medical Examinations'!G1256),FALSE)</f>
        <v>0</v>
      </c>
      <c r="I1257" t="str">
        <f>VLOOKUP($A1257,'Medical Examinations'!$A:$J,COLUMN('Medical Examinations'!H1256),FALSE)</f>
        <v>No</v>
      </c>
      <c r="J1257" t="str">
        <f>VLOOKUP($A1257,'Medical Examinations'!$A:$J,COLUMN('Medical Examinations'!I1256),FALSE)</f>
        <v>Overweight</v>
      </c>
      <c r="K1257" t="str">
        <f>VLOOKUP($A1257,'Medical Examinations'!$A:$J,COLUMN('Medical Examinations'!J1256),FALSE)</f>
        <v>Prediabetes</v>
      </c>
      <c r="L1257" s="30">
        <f>VLOOKUP($A1257,'Hospitalisation Details'!$A:$K,COLUMN('Hospitalisation Details'!J1256),FALSE)</f>
        <v>27925</v>
      </c>
      <c r="M1257" s="23">
        <f>VLOOKUP($A1257,'Hospitalisation Details'!$A:$K,COLUMN('Hospitalisation Details'!F1256),FALSE)</f>
        <v>8823.2800000000007</v>
      </c>
      <c r="N1257" t="str">
        <f>VLOOKUP($A1257,'Hospitalisation Details'!$A:$K,COLUMN('Hospitalisation Details'!G1256),FALSE)</f>
        <v>Tier - 2</v>
      </c>
      <c r="O1257" t="str">
        <f>VLOOKUP($A1257,'Hospitalisation Details'!$A:$K,COLUMN('Hospitalisation Details'!H1256),FALSE)</f>
        <v>Tier - 1</v>
      </c>
      <c r="P1257" t="str">
        <f>VLOOKUP($A1257,'Hospitalisation Details'!$A:$K,COLUMN('Hospitalisation Details'!I1256),FALSE)</f>
        <v>R1011</v>
      </c>
      <c r="Q1257">
        <f>VLOOKUP($A1257,'Hospitalisation Details'!$A:$K,COLUMN('Hospitalisation Details'!K1256),FALSE)</f>
        <v>46</v>
      </c>
    </row>
    <row r="1258" spans="1:17" ht="15.75" x14ac:dyDescent="0.25">
      <c r="A1258" s="6" t="s">
        <v>1298</v>
      </c>
      <c r="B1258" t="str">
        <f>VLOOKUP(A1258,'Customer Names'!A:E,COLUMN('Customer Names'!D1257),FALSE)</f>
        <v>Mr. Michael</v>
      </c>
      <c r="C1258">
        <f>VLOOKUP($A1258,'Medical Examinations'!$A:$J,COLUMN('Medical Examinations'!B1257),FALSE)</f>
        <v>45.69</v>
      </c>
      <c r="D1258">
        <f>VLOOKUP($A1258,'Medical Examinations'!$A:$J,COLUMN('Medical Examinations'!C1257),FALSE)</f>
        <v>4.43</v>
      </c>
      <c r="E1258" t="str">
        <f>VLOOKUP($A1258,'Medical Examinations'!$A:$J,COLUMN('Medical Examinations'!D1257),FALSE)</f>
        <v>Yes</v>
      </c>
      <c r="F1258" t="str">
        <f>VLOOKUP($A1258,'Medical Examinations'!$A:$J,COLUMN('Medical Examinations'!E1257),FALSE)</f>
        <v>No</v>
      </c>
      <c r="G1258" t="str">
        <f>VLOOKUP($A1258,'Medical Examinations'!$A:$J,COLUMN('Medical Examinations'!F1257),FALSE)</f>
        <v>No</v>
      </c>
      <c r="H1258">
        <f>VLOOKUP($A1258,'Medical Examinations'!$A:$J,COLUMN('Medical Examinations'!G1257),FALSE)</f>
        <v>0</v>
      </c>
      <c r="I1258" t="str">
        <f>VLOOKUP($A1258,'Medical Examinations'!$A:$J,COLUMN('Medical Examinations'!H1257),FALSE)</f>
        <v>No</v>
      </c>
      <c r="J1258" t="str">
        <f>VLOOKUP($A1258,'Medical Examinations'!$A:$J,COLUMN('Medical Examinations'!I1257),FALSE)</f>
        <v>Obesity</v>
      </c>
      <c r="K1258" t="str">
        <f>VLOOKUP($A1258,'Medical Examinations'!$A:$J,COLUMN('Medical Examinations'!J1257),FALSE)</f>
        <v>Normal</v>
      </c>
      <c r="L1258" s="30">
        <f>VLOOKUP($A1258,'Hospitalisation Details'!$A:$K,COLUMN('Hospitalisation Details'!J1257),FALSE)</f>
        <v>37202</v>
      </c>
      <c r="M1258" s="23">
        <f>VLOOKUP($A1258,'Hospitalisation Details'!$A:$K,COLUMN('Hospitalisation Details'!F1257),FALSE)</f>
        <v>8821.8799999999992</v>
      </c>
      <c r="N1258" t="str">
        <f>VLOOKUP($A1258,'Hospitalisation Details'!$A:$K,COLUMN('Hospitalisation Details'!G1257),FALSE)</f>
        <v>Tier - 2</v>
      </c>
      <c r="O1258" t="str">
        <f>VLOOKUP($A1258,'Hospitalisation Details'!$A:$K,COLUMN('Hospitalisation Details'!H1257),FALSE)</f>
        <v>Tier - 3</v>
      </c>
      <c r="P1258" t="str">
        <f>VLOOKUP($A1258,'Hospitalisation Details'!$A:$K,COLUMN('Hospitalisation Details'!I1257),FALSE)</f>
        <v>R1023</v>
      </c>
      <c r="Q1258">
        <f>VLOOKUP($A1258,'Hospitalisation Details'!$A:$K,COLUMN('Hospitalisation Details'!K1257),FALSE)</f>
        <v>21</v>
      </c>
    </row>
    <row r="1259" spans="1:17" ht="15.75" x14ac:dyDescent="0.25">
      <c r="A1259" s="6" t="s">
        <v>1299</v>
      </c>
      <c r="B1259" t="str">
        <f>VLOOKUP(A1259,'Customer Names'!A:E,COLUMN('Customer Names'!D1258),FALSE)</f>
        <v>Ms. Roxanne</v>
      </c>
      <c r="C1259">
        <f>VLOOKUP($A1259,'Medical Examinations'!$A:$J,COLUMN('Medical Examinations'!B1258),FALSE)</f>
        <v>21.03</v>
      </c>
      <c r="D1259">
        <f>VLOOKUP($A1259,'Medical Examinations'!$A:$J,COLUMN('Medical Examinations'!C1258),FALSE)</f>
        <v>6.5</v>
      </c>
      <c r="E1259" t="str">
        <f>VLOOKUP($A1259,'Medical Examinations'!$A:$J,COLUMN('Medical Examinations'!D1258),FALSE)</f>
        <v>No</v>
      </c>
      <c r="F1259" t="str">
        <f>VLOOKUP($A1259,'Medical Examinations'!$A:$J,COLUMN('Medical Examinations'!E1258),FALSE)</f>
        <v>No</v>
      </c>
      <c r="G1259" t="str">
        <f>VLOOKUP($A1259,'Medical Examinations'!$A:$J,COLUMN('Medical Examinations'!F1258),FALSE)</f>
        <v>No</v>
      </c>
      <c r="H1259">
        <f>VLOOKUP($A1259,'Medical Examinations'!$A:$J,COLUMN('Medical Examinations'!G1258),FALSE)</f>
        <v>0</v>
      </c>
      <c r="I1259" t="str">
        <f>VLOOKUP($A1259,'Medical Examinations'!$A:$J,COLUMN('Medical Examinations'!H1258),FALSE)</f>
        <v>No</v>
      </c>
      <c r="J1259" t="str">
        <f>VLOOKUP($A1259,'Medical Examinations'!$A:$J,COLUMN('Medical Examinations'!I1258),FALSE)</f>
        <v>Healthy Weight</v>
      </c>
      <c r="K1259" t="str">
        <f>VLOOKUP($A1259,'Medical Examinations'!$A:$J,COLUMN('Medical Examinations'!J1258),FALSE)</f>
        <v>Diabetes</v>
      </c>
      <c r="L1259" s="30">
        <f>VLOOKUP($A1259,'Hospitalisation Details'!$A:$K,COLUMN('Hospitalisation Details'!J1258),FALSE)</f>
        <v>23983</v>
      </c>
      <c r="M1259" s="23">
        <f>VLOOKUP($A1259,'Hospitalisation Details'!$A:$K,COLUMN('Hospitalisation Details'!F1258),FALSE)</f>
        <v>8800.49</v>
      </c>
      <c r="N1259" t="str">
        <f>VLOOKUP($A1259,'Hospitalisation Details'!$A:$K,COLUMN('Hospitalisation Details'!G1258),FALSE)</f>
        <v>Tier - 3</v>
      </c>
      <c r="O1259" t="str">
        <f>VLOOKUP($A1259,'Hospitalisation Details'!$A:$K,COLUMN('Hospitalisation Details'!H1258),FALSE)</f>
        <v>Tier - 2</v>
      </c>
      <c r="P1259" t="str">
        <f>VLOOKUP($A1259,'Hospitalisation Details'!$A:$K,COLUMN('Hospitalisation Details'!I1258),FALSE)</f>
        <v>R1013</v>
      </c>
      <c r="Q1259">
        <f>VLOOKUP($A1259,'Hospitalisation Details'!$A:$K,COLUMN('Hospitalisation Details'!K1258),FALSE)</f>
        <v>57</v>
      </c>
    </row>
    <row r="1260" spans="1:17" ht="15.75" x14ac:dyDescent="0.25">
      <c r="A1260" s="6" t="s">
        <v>1300</v>
      </c>
      <c r="B1260" t="str">
        <f>VLOOKUP(A1260,'Customer Names'!A:E,COLUMN('Customer Names'!D1259),FALSE)</f>
        <v>Mr. Israel</v>
      </c>
      <c r="C1260">
        <f>VLOOKUP($A1260,'Medical Examinations'!$A:$J,COLUMN('Medical Examinations'!B1259),FALSE)</f>
        <v>37</v>
      </c>
      <c r="D1260">
        <f>VLOOKUP($A1260,'Medical Examinations'!$A:$J,COLUMN('Medical Examinations'!C1259),FALSE)</f>
        <v>8.75</v>
      </c>
      <c r="E1260" t="str">
        <f>VLOOKUP($A1260,'Medical Examinations'!$A:$J,COLUMN('Medical Examinations'!D1259),FALSE)</f>
        <v>No</v>
      </c>
      <c r="F1260" t="str">
        <f>VLOOKUP($A1260,'Medical Examinations'!$A:$J,COLUMN('Medical Examinations'!E1259),FALSE)</f>
        <v>No</v>
      </c>
      <c r="G1260" t="str">
        <f>VLOOKUP($A1260,'Medical Examinations'!$A:$J,COLUMN('Medical Examinations'!F1259),FALSE)</f>
        <v>No</v>
      </c>
      <c r="H1260">
        <f>VLOOKUP($A1260,'Medical Examinations'!$A:$J,COLUMN('Medical Examinations'!G1259),FALSE)</f>
        <v>0</v>
      </c>
      <c r="I1260" t="str">
        <f>VLOOKUP($A1260,'Medical Examinations'!$A:$J,COLUMN('Medical Examinations'!H1259),FALSE)</f>
        <v>No</v>
      </c>
      <c r="J1260" t="str">
        <f>VLOOKUP($A1260,'Medical Examinations'!$A:$J,COLUMN('Medical Examinations'!I1259),FALSE)</f>
        <v>Obesity</v>
      </c>
      <c r="K1260" t="str">
        <f>VLOOKUP($A1260,'Medical Examinations'!$A:$J,COLUMN('Medical Examinations'!J1259),FALSE)</f>
        <v>Diabetes</v>
      </c>
      <c r="L1260" s="30">
        <f>VLOOKUP($A1260,'Hospitalisation Details'!$A:$K,COLUMN('Hospitalisation Details'!J1259),FALSE)</f>
        <v>26102</v>
      </c>
      <c r="M1260" s="23">
        <f>VLOOKUP($A1260,'Hospitalisation Details'!$A:$K,COLUMN('Hospitalisation Details'!F1259),FALSE)</f>
        <v>8798.59</v>
      </c>
      <c r="N1260" t="str">
        <f>VLOOKUP($A1260,'Hospitalisation Details'!$A:$K,COLUMN('Hospitalisation Details'!G1259),FALSE)</f>
        <v>Tier - 2</v>
      </c>
      <c r="O1260" t="str">
        <f>VLOOKUP($A1260,'Hospitalisation Details'!$A:$K,COLUMN('Hospitalisation Details'!H1259),FALSE)</f>
        <v>Tier - 1</v>
      </c>
      <c r="P1260" t="str">
        <f>VLOOKUP($A1260,'Hospitalisation Details'!$A:$K,COLUMN('Hospitalisation Details'!I1259),FALSE)</f>
        <v>R1011</v>
      </c>
      <c r="Q1260">
        <f>VLOOKUP($A1260,'Hospitalisation Details'!$A:$K,COLUMN('Hospitalisation Details'!K1259),FALSE)</f>
        <v>51</v>
      </c>
    </row>
    <row r="1261" spans="1:17" ht="15.75" x14ac:dyDescent="0.25">
      <c r="A1261" s="6" t="s">
        <v>1301</v>
      </c>
      <c r="B1261" t="str">
        <f>VLOOKUP(A1261,'Customer Names'!A:E,COLUMN('Customer Names'!D1260),FALSE)</f>
        <v>Mr. Samalya</v>
      </c>
      <c r="C1261">
        <f>VLOOKUP($A1261,'Medical Examinations'!$A:$J,COLUMN('Medical Examinations'!B1260),FALSE)</f>
        <v>25.4</v>
      </c>
      <c r="D1261">
        <f>VLOOKUP($A1261,'Medical Examinations'!$A:$J,COLUMN('Medical Examinations'!C1260),FALSE)</f>
        <v>11.96</v>
      </c>
      <c r="E1261" t="str">
        <f>VLOOKUP($A1261,'Medical Examinations'!$A:$J,COLUMN('Medical Examinations'!D1260),FALSE)</f>
        <v>No</v>
      </c>
      <c r="F1261" t="str">
        <f>VLOOKUP($A1261,'Medical Examinations'!$A:$J,COLUMN('Medical Examinations'!E1260),FALSE)</f>
        <v>No</v>
      </c>
      <c r="G1261" t="str">
        <f>VLOOKUP($A1261,'Medical Examinations'!$A:$J,COLUMN('Medical Examinations'!F1260),FALSE)</f>
        <v>No</v>
      </c>
      <c r="H1261">
        <f>VLOOKUP($A1261,'Medical Examinations'!$A:$J,COLUMN('Medical Examinations'!G1260),FALSE)</f>
        <v>0</v>
      </c>
      <c r="I1261" t="str">
        <f>VLOOKUP($A1261,'Medical Examinations'!$A:$J,COLUMN('Medical Examinations'!H1260),FALSE)</f>
        <v>No</v>
      </c>
      <c r="J1261" t="str">
        <f>VLOOKUP($A1261,'Medical Examinations'!$A:$J,COLUMN('Medical Examinations'!I1260),FALSE)</f>
        <v>Overweight</v>
      </c>
      <c r="K1261" t="str">
        <f>VLOOKUP($A1261,'Medical Examinations'!$A:$J,COLUMN('Medical Examinations'!J1260),FALSE)</f>
        <v>Diabetes</v>
      </c>
      <c r="L1261" s="30">
        <f>VLOOKUP($A1261,'Hospitalisation Details'!$A:$K,COLUMN('Hospitalisation Details'!J1260),FALSE)</f>
        <v>26168</v>
      </c>
      <c r="M1261" s="23">
        <f>VLOOKUP($A1261,'Hospitalisation Details'!$A:$K,COLUMN('Hospitalisation Details'!F1260),FALSE)</f>
        <v>8782.4699999999993</v>
      </c>
      <c r="N1261" t="str">
        <f>VLOOKUP($A1261,'Hospitalisation Details'!$A:$K,COLUMN('Hospitalisation Details'!G1260),FALSE)</f>
        <v>Tier - 2</v>
      </c>
      <c r="O1261" t="str">
        <f>VLOOKUP($A1261,'Hospitalisation Details'!$A:$K,COLUMN('Hospitalisation Details'!H1260),FALSE)</f>
        <v>Tier - 3</v>
      </c>
      <c r="P1261" t="str">
        <f>VLOOKUP($A1261,'Hospitalisation Details'!$A:$K,COLUMN('Hospitalisation Details'!I1260),FALSE)</f>
        <v>R1011</v>
      </c>
      <c r="Q1261">
        <f>VLOOKUP($A1261,'Hospitalisation Details'!$A:$K,COLUMN('Hospitalisation Details'!K1260),FALSE)</f>
        <v>51</v>
      </c>
    </row>
    <row r="1262" spans="1:17" ht="15.75" x14ac:dyDescent="0.25">
      <c r="A1262" s="6" t="s">
        <v>1302</v>
      </c>
      <c r="B1262" t="str">
        <f>VLOOKUP(A1262,'Customer Names'!A:E,COLUMN('Customer Names'!D1261),FALSE)</f>
        <v>Mr. Peter</v>
      </c>
      <c r="C1262">
        <f>VLOOKUP($A1262,'Medical Examinations'!$A:$J,COLUMN('Medical Examinations'!B1261),FALSE)</f>
        <v>32.299999999999997</v>
      </c>
      <c r="D1262">
        <f>VLOOKUP($A1262,'Medical Examinations'!$A:$J,COLUMN('Medical Examinations'!C1261),FALSE)</f>
        <v>10.54</v>
      </c>
      <c r="E1262" t="str">
        <f>VLOOKUP($A1262,'Medical Examinations'!$A:$J,COLUMN('Medical Examinations'!D1261),FALSE)</f>
        <v>No</v>
      </c>
      <c r="F1262" t="str">
        <f>VLOOKUP($A1262,'Medical Examinations'!$A:$J,COLUMN('Medical Examinations'!E1261),FALSE)</f>
        <v>No</v>
      </c>
      <c r="G1262" t="str">
        <f>VLOOKUP($A1262,'Medical Examinations'!$A:$J,COLUMN('Medical Examinations'!F1261),FALSE)</f>
        <v>No</v>
      </c>
      <c r="H1262">
        <f>VLOOKUP($A1262,'Medical Examinations'!$A:$J,COLUMN('Medical Examinations'!G1261),FALSE)</f>
        <v>0</v>
      </c>
      <c r="I1262" t="str">
        <f>VLOOKUP($A1262,'Medical Examinations'!$A:$J,COLUMN('Medical Examinations'!H1261),FALSE)</f>
        <v>No</v>
      </c>
      <c r="J1262" t="str">
        <f>VLOOKUP($A1262,'Medical Examinations'!$A:$J,COLUMN('Medical Examinations'!I1261),FALSE)</f>
        <v>Obesity</v>
      </c>
      <c r="K1262" t="str">
        <f>VLOOKUP($A1262,'Medical Examinations'!$A:$J,COLUMN('Medical Examinations'!J1261),FALSE)</f>
        <v>Diabetes</v>
      </c>
      <c r="L1262" s="30">
        <f>VLOOKUP($A1262,'Hospitalisation Details'!$A:$K,COLUMN('Hospitalisation Details'!J1261),FALSE)</f>
        <v>27278</v>
      </c>
      <c r="M1262" s="23">
        <f>VLOOKUP($A1262,'Hospitalisation Details'!$A:$K,COLUMN('Hospitalisation Details'!F1261),FALSE)</f>
        <v>8765.25</v>
      </c>
      <c r="N1262" t="str">
        <f>VLOOKUP($A1262,'Hospitalisation Details'!$A:$K,COLUMN('Hospitalisation Details'!G1261),FALSE)</f>
        <v>Tier - 2</v>
      </c>
      <c r="O1262" t="str">
        <f>VLOOKUP($A1262,'Hospitalisation Details'!$A:$K,COLUMN('Hospitalisation Details'!H1261),FALSE)</f>
        <v>Tier - 3</v>
      </c>
      <c r="P1262" t="str">
        <f>VLOOKUP($A1262,'Hospitalisation Details'!$A:$K,COLUMN('Hospitalisation Details'!I1261),FALSE)</f>
        <v>R1012</v>
      </c>
      <c r="Q1262">
        <f>VLOOKUP($A1262,'Hospitalisation Details'!$A:$K,COLUMN('Hospitalisation Details'!K1261),FALSE)</f>
        <v>48</v>
      </c>
    </row>
    <row r="1263" spans="1:17" ht="15.75" x14ac:dyDescent="0.25">
      <c r="A1263" s="6" t="s">
        <v>1303</v>
      </c>
      <c r="B1263" t="str">
        <f>VLOOKUP(A1263,'Customer Names'!A:E,COLUMN('Customer Names'!D1262),FALSE)</f>
        <v>Ms. Alicia</v>
      </c>
      <c r="C1263">
        <f>VLOOKUP($A1263,'Medical Examinations'!$A:$J,COLUMN('Medical Examinations'!B1262),FALSE)</f>
        <v>23.94</v>
      </c>
      <c r="D1263">
        <f>VLOOKUP($A1263,'Medical Examinations'!$A:$J,COLUMN('Medical Examinations'!C1262),FALSE)</f>
        <v>4.54</v>
      </c>
      <c r="E1263" t="str">
        <f>VLOOKUP($A1263,'Medical Examinations'!$A:$J,COLUMN('Medical Examinations'!D1262),FALSE)</f>
        <v>Yes</v>
      </c>
      <c r="F1263" t="str">
        <f>VLOOKUP($A1263,'Medical Examinations'!$A:$J,COLUMN('Medical Examinations'!E1262),FALSE)</f>
        <v>No</v>
      </c>
      <c r="G1263" t="str">
        <f>VLOOKUP($A1263,'Medical Examinations'!$A:$J,COLUMN('Medical Examinations'!F1262),FALSE)</f>
        <v>Yes</v>
      </c>
      <c r="H1263">
        <f>VLOOKUP($A1263,'Medical Examinations'!$A:$J,COLUMN('Medical Examinations'!G1262),FALSE)</f>
        <v>1</v>
      </c>
      <c r="I1263" t="str">
        <f>VLOOKUP($A1263,'Medical Examinations'!$A:$J,COLUMN('Medical Examinations'!H1262),FALSE)</f>
        <v>No</v>
      </c>
      <c r="J1263" t="str">
        <f>VLOOKUP($A1263,'Medical Examinations'!$A:$J,COLUMN('Medical Examinations'!I1262),FALSE)</f>
        <v>Healthy Weight</v>
      </c>
      <c r="K1263" t="str">
        <f>VLOOKUP($A1263,'Medical Examinations'!$A:$J,COLUMN('Medical Examinations'!J1262),FALSE)</f>
        <v>Normal</v>
      </c>
      <c r="L1263" s="30">
        <f>VLOOKUP($A1263,'Hospitalisation Details'!$A:$K,COLUMN('Hospitalisation Details'!J1262),FALSE)</f>
        <v>25455</v>
      </c>
      <c r="M1263" s="23">
        <f>VLOOKUP($A1263,'Hospitalisation Details'!$A:$K,COLUMN('Hospitalisation Details'!F1262),FALSE)</f>
        <v>8760.1200000000008</v>
      </c>
      <c r="N1263" t="str">
        <f>VLOOKUP($A1263,'Hospitalisation Details'!$A:$K,COLUMN('Hospitalisation Details'!G1262),FALSE)</f>
        <v>Tier - 2</v>
      </c>
      <c r="O1263" t="str">
        <f>VLOOKUP($A1263,'Hospitalisation Details'!$A:$K,COLUMN('Hospitalisation Details'!H1262),FALSE)</f>
        <v>Tier - 1</v>
      </c>
      <c r="P1263" t="str">
        <f>VLOOKUP($A1263,'Hospitalisation Details'!$A:$K,COLUMN('Hospitalisation Details'!I1262),FALSE)</f>
        <v>R1013</v>
      </c>
      <c r="Q1263">
        <f>VLOOKUP($A1263,'Hospitalisation Details'!$A:$K,COLUMN('Hospitalisation Details'!K1262),FALSE)</f>
        <v>53</v>
      </c>
    </row>
    <row r="1264" spans="1:17" ht="15.75" x14ac:dyDescent="0.25">
      <c r="A1264" s="6" t="s">
        <v>1304</v>
      </c>
      <c r="B1264" t="str">
        <f>VLOOKUP(A1264,'Customer Names'!A:E,COLUMN('Customer Names'!D1263),FALSE)</f>
        <v>Ms. Sarah</v>
      </c>
      <c r="C1264">
        <f>VLOOKUP($A1264,'Medical Examinations'!$A:$J,COLUMN('Medical Examinations'!B1263),FALSE)</f>
        <v>46.4</v>
      </c>
      <c r="D1264">
        <f>VLOOKUP($A1264,'Medical Examinations'!$A:$J,COLUMN('Medical Examinations'!C1263),FALSE)</f>
        <v>5.71</v>
      </c>
      <c r="E1264" t="str">
        <f>VLOOKUP($A1264,'Medical Examinations'!$A:$J,COLUMN('Medical Examinations'!D1263),FALSE)</f>
        <v>No</v>
      </c>
      <c r="F1264" t="str">
        <f>VLOOKUP($A1264,'Medical Examinations'!$A:$J,COLUMN('Medical Examinations'!E1263),FALSE)</f>
        <v>No</v>
      </c>
      <c r="G1264" t="str">
        <f>VLOOKUP($A1264,'Medical Examinations'!$A:$J,COLUMN('Medical Examinations'!F1263),FALSE)</f>
        <v>No</v>
      </c>
      <c r="H1264">
        <f>VLOOKUP($A1264,'Medical Examinations'!$A:$J,COLUMN('Medical Examinations'!G1263),FALSE)</f>
        <v>0</v>
      </c>
      <c r="I1264" t="str">
        <f>VLOOKUP($A1264,'Medical Examinations'!$A:$J,COLUMN('Medical Examinations'!H1263),FALSE)</f>
        <v>No</v>
      </c>
      <c r="J1264" t="str">
        <f>VLOOKUP($A1264,'Medical Examinations'!$A:$J,COLUMN('Medical Examinations'!I1263),FALSE)</f>
        <v>Obesity</v>
      </c>
      <c r="K1264" t="str">
        <f>VLOOKUP($A1264,'Medical Examinations'!$A:$J,COLUMN('Medical Examinations'!J1263),FALSE)</f>
        <v>Prediabetes</v>
      </c>
      <c r="L1264" s="30">
        <f>VLOOKUP($A1264,'Hospitalisation Details'!$A:$K,COLUMN('Hospitalisation Details'!J1263),FALSE)</f>
        <v>36395</v>
      </c>
      <c r="M1264" s="23">
        <f>VLOOKUP($A1264,'Hospitalisation Details'!$A:$K,COLUMN('Hospitalisation Details'!F1263),FALSE)</f>
        <v>8747.68</v>
      </c>
      <c r="N1264" t="str">
        <f>VLOOKUP($A1264,'Hospitalisation Details'!$A:$K,COLUMN('Hospitalisation Details'!G1263),FALSE)</f>
        <v>Tier - 2</v>
      </c>
      <c r="O1264" t="str">
        <f>VLOOKUP($A1264,'Hospitalisation Details'!$A:$K,COLUMN('Hospitalisation Details'!H1263),FALSE)</f>
        <v>Tier - 3</v>
      </c>
      <c r="P1264" t="str">
        <f>VLOOKUP($A1264,'Hospitalisation Details'!$A:$K,COLUMN('Hospitalisation Details'!I1263),FALSE)</f>
        <v>R1011</v>
      </c>
      <c r="Q1264">
        <f>VLOOKUP($A1264,'Hospitalisation Details'!$A:$K,COLUMN('Hospitalisation Details'!K1263),FALSE)</f>
        <v>23</v>
      </c>
    </row>
    <row r="1265" spans="1:17" ht="15.75" x14ac:dyDescent="0.25">
      <c r="A1265" s="6" t="s">
        <v>1305</v>
      </c>
      <c r="B1265" t="str">
        <f>VLOOKUP(A1265,'Customer Names'!A:E,COLUMN('Customer Names'!D1264),FALSE)</f>
        <v>Mr. Guomin</v>
      </c>
      <c r="C1265">
        <f>VLOOKUP($A1265,'Medical Examinations'!$A:$J,COLUMN('Medical Examinations'!B1264),FALSE)</f>
        <v>40.375</v>
      </c>
      <c r="D1265">
        <f>VLOOKUP($A1265,'Medical Examinations'!$A:$J,COLUMN('Medical Examinations'!C1264),FALSE)</f>
        <v>6.25</v>
      </c>
      <c r="E1265" t="str">
        <f>VLOOKUP($A1265,'Medical Examinations'!$A:$J,COLUMN('Medical Examinations'!D1264),FALSE)</f>
        <v>Yes</v>
      </c>
      <c r="F1265" t="str">
        <f>VLOOKUP($A1265,'Medical Examinations'!$A:$J,COLUMN('Medical Examinations'!E1264),FALSE)</f>
        <v>No</v>
      </c>
      <c r="G1265" t="str">
        <f>VLOOKUP($A1265,'Medical Examinations'!$A:$J,COLUMN('Medical Examinations'!F1264),FALSE)</f>
        <v>No</v>
      </c>
      <c r="H1265">
        <f>VLOOKUP($A1265,'Medical Examinations'!$A:$J,COLUMN('Medical Examinations'!G1264),FALSE)</f>
        <v>0</v>
      </c>
      <c r="I1265" t="str">
        <f>VLOOKUP($A1265,'Medical Examinations'!$A:$J,COLUMN('Medical Examinations'!H1264),FALSE)</f>
        <v>No</v>
      </c>
      <c r="J1265" t="str">
        <f>VLOOKUP($A1265,'Medical Examinations'!$A:$J,COLUMN('Medical Examinations'!I1264),FALSE)</f>
        <v>Obesity</v>
      </c>
      <c r="K1265" t="str">
        <f>VLOOKUP($A1265,'Medical Examinations'!$A:$J,COLUMN('Medical Examinations'!J1264),FALSE)</f>
        <v>Prediabetes</v>
      </c>
      <c r="L1265" s="30">
        <f>VLOOKUP($A1265,'Hospitalisation Details'!$A:$K,COLUMN('Hospitalisation Details'!J1264),FALSE)</f>
        <v>27928</v>
      </c>
      <c r="M1265" s="23">
        <f>VLOOKUP($A1265,'Hospitalisation Details'!$A:$K,COLUMN('Hospitalisation Details'!F1264),FALSE)</f>
        <v>8733.23</v>
      </c>
      <c r="N1265" t="str">
        <f>VLOOKUP($A1265,'Hospitalisation Details'!$A:$K,COLUMN('Hospitalisation Details'!G1264),FALSE)</f>
        <v>Tier - 2</v>
      </c>
      <c r="O1265" t="str">
        <f>VLOOKUP($A1265,'Hospitalisation Details'!$A:$K,COLUMN('Hospitalisation Details'!H1264),FALSE)</f>
        <v>Tier - 3</v>
      </c>
      <c r="P1265" t="str">
        <f>VLOOKUP($A1265,'Hospitalisation Details'!$A:$K,COLUMN('Hospitalisation Details'!I1264),FALSE)</f>
        <v>R1012</v>
      </c>
      <c r="Q1265">
        <f>VLOOKUP($A1265,'Hospitalisation Details'!$A:$K,COLUMN('Hospitalisation Details'!K1264),FALSE)</f>
        <v>46</v>
      </c>
    </row>
    <row r="1266" spans="1:17" ht="15.75" x14ac:dyDescent="0.25">
      <c r="A1266" s="6" t="s">
        <v>1306</v>
      </c>
      <c r="B1266" t="str">
        <f>VLOOKUP(A1266,'Customer Names'!A:E,COLUMN('Customer Names'!D1265),FALSE)</f>
        <v>Mr. Javier</v>
      </c>
      <c r="C1266">
        <f>VLOOKUP($A1266,'Medical Examinations'!$A:$J,COLUMN('Medical Examinations'!B1265),FALSE)</f>
        <v>28.7</v>
      </c>
      <c r="D1266">
        <f>VLOOKUP($A1266,'Medical Examinations'!$A:$J,COLUMN('Medical Examinations'!C1265),FALSE)</f>
        <v>9.4700000000000006</v>
      </c>
      <c r="E1266" t="str">
        <f>VLOOKUP($A1266,'Medical Examinations'!$A:$J,COLUMN('Medical Examinations'!D1265),FALSE)</f>
        <v>No</v>
      </c>
      <c r="F1266" t="str">
        <f>VLOOKUP($A1266,'Medical Examinations'!$A:$J,COLUMN('Medical Examinations'!E1265),FALSE)</f>
        <v>No</v>
      </c>
      <c r="G1266" t="str">
        <f>VLOOKUP($A1266,'Medical Examinations'!$A:$J,COLUMN('Medical Examinations'!F1265),FALSE)</f>
        <v>No</v>
      </c>
      <c r="H1266">
        <f>VLOOKUP($A1266,'Medical Examinations'!$A:$J,COLUMN('Medical Examinations'!G1265),FALSE)</f>
        <v>2</v>
      </c>
      <c r="I1266" t="str">
        <f>VLOOKUP($A1266,'Medical Examinations'!$A:$J,COLUMN('Medical Examinations'!H1265),FALSE)</f>
        <v>No</v>
      </c>
      <c r="J1266" t="str">
        <f>VLOOKUP($A1266,'Medical Examinations'!$A:$J,COLUMN('Medical Examinations'!I1265),FALSE)</f>
        <v>Overweight</v>
      </c>
      <c r="K1266" t="str">
        <f>VLOOKUP($A1266,'Medical Examinations'!$A:$J,COLUMN('Medical Examinations'!J1265),FALSE)</f>
        <v>Diabetes</v>
      </c>
      <c r="L1266" s="30">
        <f>VLOOKUP($A1266,'Hospitalisation Details'!$A:$K,COLUMN('Hospitalisation Details'!J1265),FALSE)</f>
        <v>26840</v>
      </c>
      <c r="M1266" s="23">
        <f>VLOOKUP($A1266,'Hospitalisation Details'!$A:$K,COLUMN('Hospitalisation Details'!F1265),FALSE)</f>
        <v>8703.4599999999991</v>
      </c>
      <c r="N1266" t="str">
        <f>VLOOKUP($A1266,'Hospitalisation Details'!$A:$K,COLUMN('Hospitalisation Details'!G1265),FALSE)</f>
        <v>Tier - 3</v>
      </c>
      <c r="O1266" t="str">
        <f>VLOOKUP($A1266,'Hospitalisation Details'!$A:$K,COLUMN('Hospitalisation Details'!H1265),FALSE)</f>
        <v>Tier - 3</v>
      </c>
      <c r="P1266" t="str">
        <f>VLOOKUP($A1266,'Hospitalisation Details'!$A:$K,COLUMN('Hospitalisation Details'!I1265),FALSE)</f>
        <v>R1011</v>
      </c>
      <c r="Q1266">
        <f>VLOOKUP($A1266,'Hospitalisation Details'!$A:$K,COLUMN('Hospitalisation Details'!K1265),FALSE)</f>
        <v>49</v>
      </c>
    </row>
    <row r="1267" spans="1:17" ht="15.75" x14ac:dyDescent="0.25">
      <c r="A1267" s="6" t="s">
        <v>1307</v>
      </c>
      <c r="B1267" t="str">
        <f>VLOOKUP(A1267,'Customer Names'!A:E,COLUMN('Customer Names'!D1266),FALSE)</f>
        <v>Mr. Matt</v>
      </c>
      <c r="C1267">
        <f>VLOOKUP($A1267,'Medical Examinations'!$A:$J,COLUMN('Medical Examinations'!B1266),FALSE)</f>
        <v>26.63</v>
      </c>
      <c r="D1267">
        <f>VLOOKUP($A1267,'Medical Examinations'!$A:$J,COLUMN('Medical Examinations'!C1266),FALSE)</f>
        <v>5.7</v>
      </c>
      <c r="E1267" t="str">
        <f>VLOOKUP($A1267,'Medical Examinations'!$A:$J,COLUMN('Medical Examinations'!D1266),FALSE)</f>
        <v>No</v>
      </c>
      <c r="F1267" t="str">
        <f>VLOOKUP($A1267,'Medical Examinations'!$A:$J,COLUMN('Medical Examinations'!E1266),FALSE)</f>
        <v>No</v>
      </c>
      <c r="G1267" t="str">
        <f>VLOOKUP($A1267,'Medical Examinations'!$A:$J,COLUMN('Medical Examinations'!F1266),FALSE)</f>
        <v>No</v>
      </c>
      <c r="H1267">
        <f>VLOOKUP($A1267,'Medical Examinations'!$A:$J,COLUMN('Medical Examinations'!G1266),FALSE)</f>
        <v>0</v>
      </c>
      <c r="I1267" t="str">
        <f>VLOOKUP($A1267,'Medical Examinations'!$A:$J,COLUMN('Medical Examinations'!H1266),FALSE)</f>
        <v>No</v>
      </c>
      <c r="J1267" t="str">
        <f>VLOOKUP($A1267,'Medical Examinations'!$A:$J,COLUMN('Medical Examinations'!I1266),FALSE)</f>
        <v>Overweight</v>
      </c>
      <c r="K1267" t="str">
        <f>VLOOKUP($A1267,'Medical Examinations'!$A:$J,COLUMN('Medical Examinations'!J1266),FALSE)</f>
        <v>Prediabetes</v>
      </c>
      <c r="L1267" s="30">
        <f>VLOOKUP($A1267,'Hospitalisation Details'!$A:$K,COLUMN('Hospitalisation Details'!J1266),FALSE)</f>
        <v>29522</v>
      </c>
      <c r="M1267" s="23">
        <f>VLOOKUP($A1267,'Hospitalisation Details'!$A:$K,COLUMN('Hospitalisation Details'!F1266),FALSE)</f>
        <v>8701.84</v>
      </c>
      <c r="N1267" t="str">
        <f>VLOOKUP($A1267,'Hospitalisation Details'!$A:$K,COLUMN('Hospitalisation Details'!G1266),FALSE)</f>
        <v>Tier - 2</v>
      </c>
      <c r="O1267" t="str">
        <f>VLOOKUP($A1267,'Hospitalisation Details'!$A:$K,COLUMN('Hospitalisation Details'!H1266),FALSE)</f>
        <v>Tier - 3</v>
      </c>
      <c r="P1267" t="str">
        <f>VLOOKUP($A1267,'Hospitalisation Details'!$A:$K,COLUMN('Hospitalisation Details'!I1266),FALSE)</f>
        <v>R1021</v>
      </c>
      <c r="Q1267">
        <f>VLOOKUP($A1267,'Hospitalisation Details'!$A:$K,COLUMN('Hospitalisation Details'!K1266),FALSE)</f>
        <v>42</v>
      </c>
    </row>
    <row r="1268" spans="1:17" ht="15.75" x14ac:dyDescent="0.25">
      <c r="A1268" s="6" t="s">
        <v>1308</v>
      </c>
      <c r="B1268" t="str">
        <f>VLOOKUP(A1268,'Customer Names'!A:E,COLUMN('Customer Names'!D1267),FALSE)</f>
        <v>Mr. Thomas</v>
      </c>
      <c r="C1268">
        <f>VLOOKUP($A1268,'Medical Examinations'!$A:$J,COLUMN('Medical Examinations'!B1267),FALSE)</f>
        <v>22.515000000000001</v>
      </c>
      <c r="D1268">
        <f>VLOOKUP($A1268,'Medical Examinations'!$A:$J,COLUMN('Medical Examinations'!C1267),FALSE)</f>
        <v>11.18</v>
      </c>
      <c r="E1268" t="str">
        <f>VLOOKUP($A1268,'Medical Examinations'!$A:$J,COLUMN('Medical Examinations'!D1267),FALSE)</f>
        <v>No</v>
      </c>
      <c r="F1268" t="str">
        <f>VLOOKUP($A1268,'Medical Examinations'!$A:$J,COLUMN('Medical Examinations'!E1267),FALSE)</f>
        <v>No</v>
      </c>
      <c r="G1268" t="str">
        <f>VLOOKUP($A1268,'Medical Examinations'!$A:$J,COLUMN('Medical Examinations'!F1267),FALSE)</f>
        <v>No</v>
      </c>
      <c r="H1268">
        <f>VLOOKUP($A1268,'Medical Examinations'!$A:$J,COLUMN('Medical Examinations'!G1267),FALSE)</f>
        <v>2</v>
      </c>
      <c r="I1268" t="str">
        <f>VLOOKUP($A1268,'Medical Examinations'!$A:$J,COLUMN('Medical Examinations'!H1267),FALSE)</f>
        <v>No</v>
      </c>
      <c r="J1268" t="str">
        <f>VLOOKUP($A1268,'Medical Examinations'!$A:$J,COLUMN('Medical Examinations'!I1267),FALSE)</f>
        <v>Healthy Weight</v>
      </c>
      <c r="K1268" t="str">
        <f>VLOOKUP($A1268,'Medical Examinations'!$A:$J,COLUMN('Medical Examinations'!J1267),FALSE)</f>
        <v>Diabetes</v>
      </c>
      <c r="L1268" s="30">
        <f>VLOOKUP($A1268,'Hospitalisation Details'!$A:$K,COLUMN('Hospitalisation Details'!J1267),FALSE)</f>
        <v>26948</v>
      </c>
      <c r="M1268" s="23">
        <f>VLOOKUP($A1268,'Hospitalisation Details'!$A:$K,COLUMN('Hospitalisation Details'!F1267),FALSE)</f>
        <v>8688.86</v>
      </c>
      <c r="N1268" t="str">
        <f>VLOOKUP($A1268,'Hospitalisation Details'!$A:$K,COLUMN('Hospitalisation Details'!G1267),FALSE)</f>
        <v>Tier - 2</v>
      </c>
      <c r="O1268" t="str">
        <f>VLOOKUP($A1268,'Hospitalisation Details'!$A:$K,COLUMN('Hospitalisation Details'!H1267),FALSE)</f>
        <v>Tier - 1</v>
      </c>
      <c r="P1268" t="str">
        <f>VLOOKUP($A1268,'Hospitalisation Details'!$A:$K,COLUMN('Hospitalisation Details'!I1267),FALSE)</f>
        <v>R1017</v>
      </c>
      <c r="Q1268">
        <f>VLOOKUP($A1268,'Hospitalisation Details'!$A:$K,COLUMN('Hospitalisation Details'!K1267),FALSE)</f>
        <v>49</v>
      </c>
    </row>
    <row r="1269" spans="1:17" ht="15.75" x14ac:dyDescent="0.25">
      <c r="A1269" s="6" t="s">
        <v>1309</v>
      </c>
      <c r="B1269" t="str">
        <f>VLOOKUP(A1269,'Customer Names'!A:E,COLUMN('Customer Names'!D1268),FALSE)</f>
        <v>Ms. Martha</v>
      </c>
      <c r="C1269">
        <f>VLOOKUP($A1269,'Medical Examinations'!$A:$J,COLUMN('Medical Examinations'!B1268),FALSE)</f>
        <v>36.575000000000003</v>
      </c>
      <c r="D1269">
        <f>VLOOKUP($A1269,'Medical Examinations'!$A:$J,COLUMN('Medical Examinations'!C1268),FALSE)</f>
        <v>10.98</v>
      </c>
      <c r="E1269" t="str">
        <f>VLOOKUP($A1269,'Medical Examinations'!$A:$J,COLUMN('Medical Examinations'!D1268),FALSE)</f>
        <v>No</v>
      </c>
      <c r="F1269" t="str">
        <f>VLOOKUP($A1269,'Medical Examinations'!$A:$J,COLUMN('Medical Examinations'!E1268),FALSE)</f>
        <v>No</v>
      </c>
      <c r="G1269" t="str">
        <f>VLOOKUP($A1269,'Medical Examinations'!$A:$J,COLUMN('Medical Examinations'!F1268),FALSE)</f>
        <v>No</v>
      </c>
      <c r="H1269">
        <f>VLOOKUP($A1269,'Medical Examinations'!$A:$J,COLUMN('Medical Examinations'!G1268),FALSE)</f>
        <v>0</v>
      </c>
      <c r="I1269" t="str">
        <f>VLOOKUP($A1269,'Medical Examinations'!$A:$J,COLUMN('Medical Examinations'!H1268),FALSE)</f>
        <v>No</v>
      </c>
      <c r="J1269" t="str">
        <f>VLOOKUP($A1269,'Medical Examinations'!$A:$J,COLUMN('Medical Examinations'!I1268),FALSE)</f>
        <v>Obesity</v>
      </c>
      <c r="K1269" t="str">
        <f>VLOOKUP($A1269,'Medical Examinations'!$A:$J,COLUMN('Medical Examinations'!J1268),FALSE)</f>
        <v>Diabetes</v>
      </c>
      <c r="L1269" s="30">
        <f>VLOOKUP($A1269,'Hospitalisation Details'!$A:$K,COLUMN('Hospitalisation Details'!J1268),FALSE)</f>
        <v>27257</v>
      </c>
      <c r="M1269" s="23">
        <f>VLOOKUP($A1269,'Hospitalisation Details'!$A:$K,COLUMN('Hospitalisation Details'!F1268),FALSE)</f>
        <v>8671.19</v>
      </c>
      <c r="N1269" t="str">
        <f>VLOOKUP($A1269,'Hospitalisation Details'!$A:$K,COLUMN('Hospitalisation Details'!G1268),FALSE)</f>
        <v>Tier - 2</v>
      </c>
      <c r="O1269" t="str">
        <f>VLOOKUP($A1269,'Hospitalisation Details'!$A:$K,COLUMN('Hospitalisation Details'!H1268),FALSE)</f>
        <v>Tier - 1</v>
      </c>
      <c r="P1269" t="str">
        <f>VLOOKUP($A1269,'Hospitalisation Details'!$A:$K,COLUMN('Hospitalisation Details'!I1268),FALSE)</f>
        <v>R1012</v>
      </c>
      <c r="Q1269">
        <f>VLOOKUP($A1269,'Hospitalisation Details'!$A:$K,COLUMN('Hospitalisation Details'!K1268),FALSE)</f>
        <v>48</v>
      </c>
    </row>
    <row r="1270" spans="1:17" ht="15.75" x14ac:dyDescent="0.25">
      <c r="A1270" s="6" t="s">
        <v>1310</v>
      </c>
      <c r="B1270" t="str">
        <f>VLOOKUP(A1270,'Customer Names'!A:E,COLUMN('Customer Names'!D1269),FALSE)</f>
        <v>Ms. Alicia</v>
      </c>
      <c r="C1270">
        <f>VLOOKUP($A1270,'Medical Examinations'!$A:$J,COLUMN('Medical Examinations'!B1269),FALSE)</f>
        <v>23.66</v>
      </c>
      <c r="D1270">
        <f>VLOOKUP($A1270,'Medical Examinations'!$A:$J,COLUMN('Medical Examinations'!C1269),FALSE)</f>
        <v>5.1100000000000003</v>
      </c>
      <c r="E1270" t="str">
        <f>VLOOKUP($A1270,'Medical Examinations'!$A:$J,COLUMN('Medical Examinations'!D1269),FALSE)</f>
        <v>Yes</v>
      </c>
      <c r="F1270" t="str">
        <f>VLOOKUP($A1270,'Medical Examinations'!$A:$J,COLUMN('Medical Examinations'!E1269),FALSE)</f>
        <v>No</v>
      </c>
      <c r="G1270" t="str">
        <f>VLOOKUP($A1270,'Medical Examinations'!$A:$J,COLUMN('Medical Examinations'!F1269),FALSE)</f>
        <v>Yes</v>
      </c>
      <c r="H1270">
        <f>VLOOKUP($A1270,'Medical Examinations'!$A:$J,COLUMN('Medical Examinations'!G1269),FALSE)</f>
        <v>1</v>
      </c>
      <c r="I1270" t="str">
        <f>VLOOKUP($A1270,'Medical Examinations'!$A:$J,COLUMN('Medical Examinations'!H1269),FALSE)</f>
        <v>No</v>
      </c>
      <c r="J1270" t="str">
        <f>VLOOKUP($A1270,'Medical Examinations'!$A:$J,COLUMN('Medical Examinations'!I1269),FALSE)</f>
        <v>Healthy Weight</v>
      </c>
      <c r="K1270" t="str">
        <f>VLOOKUP($A1270,'Medical Examinations'!$A:$J,COLUMN('Medical Examinations'!J1269),FALSE)</f>
        <v>Normal</v>
      </c>
      <c r="L1270" s="30">
        <f>VLOOKUP($A1270,'Hospitalisation Details'!$A:$K,COLUMN('Hospitalisation Details'!J1269),FALSE)</f>
        <v>25425</v>
      </c>
      <c r="M1270" s="23">
        <f>VLOOKUP($A1270,'Hospitalisation Details'!$A:$K,COLUMN('Hospitalisation Details'!F1269),FALSE)</f>
        <v>8665.14</v>
      </c>
      <c r="N1270" t="str">
        <f>VLOOKUP($A1270,'Hospitalisation Details'!$A:$K,COLUMN('Hospitalisation Details'!G1269),FALSE)</f>
        <v>Tier - 2</v>
      </c>
      <c r="O1270" t="str">
        <f>VLOOKUP($A1270,'Hospitalisation Details'!$A:$K,COLUMN('Hospitalisation Details'!H1269),FALSE)</f>
        <v>Tier - 3</v>
      </c>
      <c r="P1270" t="str">
        <f>VLOOKUP($A1270,'Hospitalisation Details'!$A:$K,COLUMN('Hospitalisation Details'!I1269),FALSE)</f>
        <v>R1013</v>
      </c>
      <c r="Q1270">
        <f>VLOOKUP($A1270,'Hospitalisation Details'!$A:$K,COLUMN('Hospitalisation Details'!K1269),FALSE)</f>
        <v>53</v>
      </c>
    </row>
    <row r="1271" spans="1:17" ht="15.75" x14ac:dyDescent="0.25">
      <c r="A1271" s="6" t="s">
        <v>1311</v>
      </c>
      <c r="B1271" t="str">
        <f>VLOOKUP(A1271,'Customer Names'!A:E,COLUMN('Customer Names'!D1270),FALSE)</f>
        <v>Ms. Jennifer</v>
      </c>
      <c r="C1271">
        <f>VLOOKUP($A1271,'Medical Examinations'!$A:$J,COLUMN('Medical Examinations'!B1270),FALSE)</f>
        <v>18.62</v>
      </c>
      <c r="D1271">
        <f>VLOOKUP($A1271,'Medical Examinations'!$A:$J,COLUMN('Medical Examinations'!C1270),FALSE)</f>
        <v>10.24</v>
      </c>
      <c r="E1271" t="str">
        <f>VLOOKUP($A1271,'Medical Examinations'!$A:$J,COLUMN('Medical Examinations'!D1270),FALSE)</f>
        <v>No</v>
      </c>
      <c r="F1271" t="str">
        <f>VLOOKUP($A1271,'Medical Examinations'!$A:$J,COLUMN('Medical Examinations'!E1270),FALSE)</f>
        <v>No</v>
      </c>
      <c r="G1271" t="str">
        <f>VLOOKUP($A1271,'Medical Examinations'!$A:$J,COLUMN('Medical Examinations'!F1270),FALSE)</f>
        <v>No</v>
      </c>
      <c r="H1271">
        <f>VLOOKUP($A1271,'Medical Examinations'!$A:$J,COLUMN('Medical Examinations'!G1270),FALSE)</f>
        <v>0</v>
      </c>
      <c r="I1271" t="str">
        <f>VLOOKUP($A1271,'Medical Examinations'!$A:$J,COLUMN('Medical Examinations'!H1270),FALSE)</f>
        <v>No</v>
      </c>
      <c r="J1271" t="str">
        <f>VLOOKUP($A1271,'Medical Examinations'!$A:$J,COLUMN('Medical Examinations'!I1270),FALSE)</f>
        <v>Healthy Weight</v>
      </c>
      <c r="K1271" t="str">
        <f>VLOOKUP($A1271,'Medical Examinations'!$A:$J,COLUMN('Medical Examinations'!J1270),FALSE)</f>
        <v>Diabetes</v>
      </c>
      <c r="L1271" s="30">
        <f>VLOOKUP($A1271,'Hospitalisation Details'!$A:$K,COLUMN('Hospitalisation Details'!J1270),FALSE)</f>
        <v>24036</v>
      </c>
      <c r="M1271" s="23">
        <f>VLOOKUP($A1271,'Hospitalisation Details'!$A:$K,COLUMN('Hospitalisation Details'!F1270),FALSE)</f>
        <v>8665.09</v>
      </c>
      <c r="N1271" t="str">
        <f>VLOOKUP($A1271,'Hospitalisation Details'!$A:$K,COLUMN('Hospitalisation Details'!G1270),FALSE)</f>
        <v>Tier - 3</v>
      </c>
      <c r="O1271" t="str">
        <f>VLOOKUP($A1271,'Hospitalisation Details'!$A:$K,COLUMN('Hospitalisation Details'!H1270),FALSE)</f>
        <v>Tier - 2</v>
      </c>
      <c r="P1271" t="str">
        <f>VLOOKUP($A1271,'Hospitalisation Details'!$A:$K,COLUMN('Hospitalisation Details'!I1270),FALSE)</f>
        <v>R1012</v>
      </c>
      <c r="Q1271">
        <f>VLOOKUP($A1271,'Hospitalisation Details'!$A:$K,COLUMN('Hospitalisation Details'!K1270),FALSE)</f>
        <v>57</v>
      </c>
    </row>
    <row r="1272" spans="1:17" ht="15.75" x14ac:dyDescent="0.25">
      <c r="A1272" s="6" t="s">
        <v>1312</v>
      </c>
      <c r="B1272" t="str">
        <f>VLOOKUP(A1272,'Customer Names'!A:E,COLUMN('Customer Names'!D1271),FALSE)</f>
        <v>Mr. Michael</v>
      </c>
      <c r="C1272">
        <f>VLOOKUP($A1272,'Medical Examinations'!$A:$J,COLUMN('Medical Examinations'!B1271),FALSE)</f>
        <v>19.190000000000001</v>
      </c>
      <c r="D1272">
        <f>VLOOKUP($A1272,'Medical Examinations'!$A:$J,COLUMN('Medical Examinations'!C1271),FALSE)</f>
        <v>7.71</v>
      </c>
      <c r="E1272" t="str">
        <f>VLOOKUP($A1272,'Medical Examinations'!$A:$J,COLUMN('Medical Examinations'!D1271),FALSE)</f>
        <v>Yes</v>
      </c>
      <c r="F1272" t="str">
        <f>VLOOKUP($A1272,'Medical Examinations'!$A:$J,COLUMN('Medical Examinations'!E1271),FALSE)</f>
        <v>No</v>
      </c>
      <c r="G1272" t="str">
        <f>VLOOKUP($A1272,'Medical Examinations'!$A:$J,COLUMN('Medical Examinations'!F1271),FALSE)</f>
        <v>No</v>
      </c>
      <c r="H1272">
        <f>VLOOKUP($A1272,'Medical Examinations'!$A:$J,COLUMN('Medical Examinations'!G1271),FALSE)</f>
        <v>1</v>
      </c>
      <c r="I1272" t="str">
        <f>VLOOKUP($A1272,'Medical Examinations'!$A:$J,COLUMN('Medical Examinations'!H1271),FALSE)</f>
        <v>No</v>
      </c>
      <c r="J1272" t="str">
        <f>VLOOKUP($A1272,'Medical Examinations'!$A:$J,COLUMN('Medical Examinations'!I1271),FALSE)</f>
        <v>Healthy Weight</v>
      </c>
      <c r="K1272" t="str">
        <f>VLOOKUP($A1272,'Medical Examinations'!$A:$J,COLUMN('Medical Examinations'!J1271),FALSE)</f>
        <v>Diabetes</v>
      </c>
      <c r="L1272" s="30">
        <f>VLOOKUP($A1272,'Hospitalisation Details'!$A:$K,COLUMN('Hospitalisation Details'!J1271),FALSE)</f>
        <v>27609</v>
      </c>
      <c r="M1272" s="23">
        <f>VLOOKUP($A1272,'Hospitalisation Details'!$A:$K,COLUMN('Hospitalisation Details'!F1271),FALSE)</f>
        <v>8627.5400000000009</v>
      </c>
      <c r="N1272" t="str">
        <f>VLOOKUP($A1272,'Hospitalisation Details'!$A:$K,COLUMN('Hospitalisation Details'!G1271),FALSE)</f>
        <v>Tier - 2</v>
      </c>
      <c r="O1272" t="str">
        <f>VLOOKUP($A1272,'Hospitalisation Details'!$A:$K,COLUMN('Hospitalisation Details'!H1271),FALSE)</f>
        <v>Tier - 2</v>
      </c>
      <c r="P1272" t="str">
        <f>VLOOKUP($A1272,'Hospitalisation Details'!$A:$K,COLUMN('Hospitalisation Details'!I1271),FALSE)</f>
        <v>R1017</v>
      </c>
      <c r="Q1272">
        <f>VLOOKUP($A1272,'Hospitalisation Details'!$A:$K,COLUMN('Hospitalisation Details'!K1271),FALSE)</f>
        <v>47</v>
      </c>
    </row>
    <row r="1273" spans="1:17" ht="15.75" x14ac:dyDescent="0.25">
      <c r="A1273" s="6" t="s">
        <v>1313</v>
      </c>
      <c r="B1273" t="str">
        <f>VLOOKUP(A1273,'Customer Names'!A:E,COLUMN('Customer Names'!D1272),FALSE)</f>
        <v>Mr. Eddie</v>
      </c>
      <c r="C1273">
        <f>VLOOKUP($A1273,'Medical Examinations'!$A:$J,COLUMN('Medical Examinations'!B1272),FALSE)</f>
        <v>27.5</v>
      </c>
      <c r="D1273">
        <f>VLOOKUP($A1273,'Medical Examinations'!$A:$J,COLUMN('Medical Examinations'!C1272),FALSE)</f>
        <v>6.03</v>
      </c>
      <c r="E1273" t="str">
        <f>VLOOKUP($A1273,'Medical Examinations'!$A:$J,COLUMN('Medical Examinations'!D1272),FALSE)</f>
        <v>No</v>
      </c>
      <c r="F1273" t="str">
        <f>VLOOKUP($A1273,'Medical Examinations'!$A:$J,COLUMN('Medical Examinations'!E1272),FALSE)</f>
        <v>No</v>
      </c>
      <c r="G1273" t="str">
        <f>VLOOKUP($A1273,'Medical Examinations'!$A:$J,COLUMN('Medical Examinations'!F1272),FALSE)</f>
        <v>No</v>
      </c>
      <c r="H1273">
        <f>VLOOKUP($A1273,'Medical Examinations'!$A:$J,COLUMN('Medical Examinations'!G1272),FALSE)</f>
        <v>0</v>
      </c>
      <c r="I1273" t="str">
        <f>VLOOKUP($A1273,'Medical Examinations'!$A:$J,COLUMN('Medical Examinations'!H1272),FALSE)</f>
        <v>No</v>
      </c>
      <c r="J1273" t="str">
        <f>VLOOKUP($A1273,'Medical Examinations'!$A:$J,COLUMN('Medical Examinations'!I1272),FALSE)</f>
        <v>Overweight</v>
      </c>
      <c r="K1273" t="str">
        <f>VLOOKUP($A1273,'Medical Examinations'!$A:$J,COLUMN('Medical Examinations'!J1272),FALSE)</f>
        <v>Prediabetes</v>
      </c>
      <c r="L1273" s="30">
        <f>VLOOKUP($A1273,'Hospitalisation Details'!$A:$K,COLUMN('Hospitalisation Details'!J1272),FALSE)</f>
        <v>28370</v>
      </c>
      <c r="M1273" s="23">
        <f>VLOOKUP($A1273,'Hospitalisation Details'!$A:$K,COLUMN('Hospitalisation Details'!F1272),FALSE)</f>
        <v>8615.2999999999993</v>
      </c>
      <c r="N1273" t="str">
        <f>VLOOKUP($A1273,'Hospitalisation Details'!$A:$K,COLUMN('Hospitalisation Details'!G1272),FALSE)</f>
        <v>Tier - 2</v>
      </c>
      <c r="O1273" t="str">
        <f>VLOOKUP($A1273,'Hospitalisation Details'!$A:$K,COLUMN('Hospitalisation Details'!H1272),FALSE)</f>
        <v>Tier - 3</v>
      </c>
      <c r="P1273" t="str">
        <f>VLOOKUP($A1273,'Hospitalisation Details'!$A:$K,COLUMN('Hospitalisation Details'!I1272),FALSE)</f>
        <v>R1011</v>
      </c>
      <c r="Q1273">
        <f>VLOOKUP($A1273,'Hospitalisation Details'!$A:$K,COLUMN('Hospitalisation Details'!K1272),FALSE)</f>
        <v>45</v>
      </c>
    </row>
    <row r="1274" spans="1:17" ht="15.75" x14ac:dyDescent="0.25">
      <c r="A1274" s="6" t="s">
        <v>1314</v>
      </c>
      <c r="B1274" t="str">
        <f>VLOOKUP(A1274,'Customer Names'!A:E,COLUMN('Customer Names'!D1273),FALSE)</f>
        <v>Mr. Maxime</v>
      </c>
      <c r="C1274">
        <f>VLOOKUP($A1274,'Medical Examinations'!$A:$J,COLUMN('Medical Examinations'!B1273),FALSE)</f>
        <v>27.36</v>
      </c>
      <c r="D1274">
        <f>VLOOKUP($A1274,'Medical Examinations'!$A:$J,COLUMN('Medical Examinations'!C1273),FALSE)</f>
        <v>5.96</v>
      </c>
      <c r="E1274" t="str">
        <f>VLOOKUP($A1274,'Medical Examinations'!$A:$J,COLUMN('Medical Examinations'!D1273),FALSE)</f>
        <v>No</v>
      </c>
      <c r="F1274" t="str">
        <f>VLOOKUP($A1274,'Medical Examinations'!$A:$J,COLUMN('Medical Examinations'!E1273),FALSE)</f>
        <v>No</v>
      </c>
      <c r="G1274" t="str">
        <f>VLOOKUP($A1274,'Medical Examinations'!$A:$J,COLUMN('Medical Examinations'!F1273),FALSE)</f>
        <v>Yes</v>
      </c>
      <c r="H1274">
        <f>VLOOKUP($A1274,'Medical Examinations'!$A:$J,COLUMN('Medical Examinations'!G1273),FALSE)</f>
        <v>1</v>
      </c>
      <c r="I1274" t="str">
        <f>VLOOKUP($A1274,'Medical Examinations'!$A:$J,COLUMN('Medical Examinations'!H1273),FALSE)</f>
        <v>No</v>
      </c>
      <c r="J1274" t="str">
        <f>VLOOKUP($A1274,'Medical Examinations'!$A:$J,COLUMN('Medical Examinations'!I1273),FALSE)</f>
        <v>Overweight</v>
      </c>
      <c r="K1274" t="str">
        <f>VLOOKUP($A1274,'Medical Examinations'!$A:$J,COLUMN('Medical Examinations'!J1273),FALSE)</f>
        <v>Prediabetes</v>
      </c>
      <c r="L1274" s="30">
        <f>VLOOKUP($A1274,'Hospitalisation Details'!$A:$K,COLUMN('Hospitalisation Details'!J1273),FALSE)</f>
        <v>29053</v>
      </c>
      <c r="M1274" s="23">
        <f>VLOOKUP($A1274,'Hospitalisation Details'!$A:$K,COLUMN('Hospitalisation Details'!F1273),FALSE)</f>
        <v>8606.2199999999993</v>
      </c>
      <c r="N1274" t="str">
        <f>VLOOKUP($A1274,'Hospitalisation Details'!$A:$K,COLUMN('Hospitalisation Details'!G1273),FALSE)</f>
        <v>Tier - 1</v>
      </c>
      <c r="O1274" t="str">
        <f>VLOOKUP($A1274,'Hospitalisation Details'!$A:$K,COLUMN('Hospitalisation Details'!H1273),FALSE)</f>
        <v>Tier - 2</v>
      </c>
      <c r="P1274" t="str">
        <f>VLOOKUP($A1274,'Hospitalisation Details'!$A:$K,COLUMN('Hospitalisation Details'!I1273),FALSE)</f>
        <v>R1014</v>
      </c>
      <c r="Q1274">
        <f>VLOOKUP($A1274,'Hospitalisation Details'!$A:$K,COLUMN('Hospitalisation Details'!K1273),FALSE)</f>
        <v>43</v>
      </c>
    </row>
    <row r="1275" spans="1:17" ht="15.75" x14ac:dyDescent="0.25">
      <c r="A1275" s="6" t="s">
        <v>1315</v>
      </c>
      <c r="B1275" t="str">
        <f>VLOOKUP(A1275,'Customer Names'!A:E,COLUMN('Customer Names'!D1274),FALSE)</f>
        <v>Mr. Mark</v>
      </c>
      <c r="C1275">
        <f>VLOOKUP($A1275,'Medical Examinations'!$A:$J,COLUMN('Medical Examinations'!B1274),FALSE)</f>
        <v>20.350000000000001</v>
      </c>
      <c r="D1275">
        <f>VLOOKUP($A1275,'Medical Examinations'!$A:$J,COLUMN('Medical Examinations'!C1274),FALSE)</f>
        <v>4.16</v>
      </c>
      <c r="E1275" t="str">
        <f>VLOOKUP($A1275,'Medical Examinations'!$A:$J,COLUMN('Medical Examinations'!D1274),FALSE)</f>
        <v>No</v>
      </c>
      <c r="F1275" t="str">
        <f>VLOOKUP($A1275,'Medical Examinations'!$A:$J,COLUMN('Medical Examinations'!E1274),FALSE)</f>
        <v>No</v>
      </c>
      <c r="G1275" t="str">
        <f>VLOOKUP($A1275,'Medical Examinations'!$A:$J,COLUMN('Medical Examinations'!F1274),FALSE)</f>
        <v>No</v>
      </c>
      <c r="H1275">
        <f>VLOOKUP($A1275,'Medical Examinations'!$A:$J,COLUMN('Medical Examinations'!G1274),FALSE)</f>
        <v>0</v>
      </c>
      <c r="I1275" t="str">
        <f>VLOOKUP($A1275,'Medical Examinations'!$A:$J,COLUMN('Medical Examinations'!H1274),FALSE)</f>
        <v>No</v>
      </c>
      <c r="J1275" t="str">
        <f>VLOOKUP($A1275,'Medical Examinations'!$A:$J,COLUMN('Medical Examinations'!I1274),FALSE)</f>
        <v>Healthy Weight</v>
      </c>
      <c r="K1275" t="str">
        <f>VLOOKUP($A1275,'Medical Examinations'!$A:$J,COLUMN('Medical Examinations'!J1274),FALSE)</f>
        <v>Normal</v>
      </c>
      <c r="L1275" s="30">
        <f>VLOOKUP($A1275,'Hospitalisation Details'!$A:$K,COLUMN('Hospitalisation Details'!J1274),FALSE)</f>
        <v>28413</v>
      </c>
      <c r="M1275" s="23">
        <f>VLOOKUP($A1275,'Hospitalisation Details'!$A:$K,COLUMN('Hospitalisation Details'!F1274),FALSE)</f>
        <v>8605.36</v>
      </c>
      <c r="N1275" t="str">
        <f>VLOOKUP($A1275,'Hospitalisation Details'!$A:$K,COLUMN('Hospitalisation Details'!G1274),FALSE)</f>
        <v>Tier - 2</v>
      </c>
      <c r="O1275" t="str">
        <f>VLOOKUP($A1275,'Hospitalisation Details'!$A:$K,COLUMN('Hospitalisation Details'!H1274),FALSE)</f>
        <v>Tier - 2</v>
      </c>
      <c r="P1275" t="str">
        <f>VLOOKUP($A1275,'Hospitalisation Details'!$A:$K,COLUMN('Hospitalisation Details'!I1274),FALSE)</f>
        <v>R1013</v>
      </c>
      <c r="Q1275">
        <f>VLOOKUP($A1275,'Hospitalisation Details'!$A:$K,COLUMN('Hospitalisation Details'!K1274),FALSE)</f>
        <v>45</v>
      </c>
    </row>
    <row r="1276" spans="1:17" ht="15.75" x14ac:dyDescent="0.25">
      <c r="A1276" s="6" t="s">
        <v>1316</v>
      </c>
      <c r="B1276" t="str">
        <f>VLOOKUP(A1276,'Customer Names'!A:E,COLUMN('Customer Names'!D1275),FALSE)</f>
        <v>Mr. Adam</v>
      </c>
      <c r="C1276">
        <f>VLOOKUP($A1276,'Medical Examinations'!$A:$J,COLUMN('Medical Examinations'!B1275),FALSE)</f>
        <v>24.035</v>
      </c>
      <c r="D1276">
        <f>VLOOKUP($A1276,'Medical Examinations'!$A:$J,COLUMN('Medical Examinations'!C1275),FALSE)</f>
        <v>6.11</v>
      </c>
      <c r="E1276" t="str">
        <f>VLOOKUP($A1276,'Medical Examinations'!$A:$J,COLUMN('Medical Examinations'!D1275),FALSE)</f>
        <v>No</v>
      </c>
      <c r="F1276" t="str">
        <f>VLOOKUP($A1276,'Medical Examinations'!$A:$J,COLUMN('Medical Examinations'!E1275),FALSE)</f>
        <v>No</v>
      </c>
      <c r="G1276" t="str">
        <f>VLOOKUP($A1276,'Medical Examinations'!$A:$J,COLUMN('Medical Examinations'!F1275),FALSE)</f>
        <v>No</v>
      </c>
      <c r="H1276">
        <f>VLOOKUP($A1276,'Medical Examinations'!$A:$J,COLUMN('Medical Examinations'!G1275),FALSE)</f>
        <v>0</v>
      </c>
      <c r="I1276" t="str">
        <f>VLOOKUP($A1276,'Medical Examinations'!$A:$J,COLUMN('Medical Examinations'!H1275),FALSE)</f>
        <v>No</v>
      </c>
      <c r="J1276" t="str">
        <f>VLOOKUP($A1276,'Medical Examinations'!$A:$J,COLUMN('Medical Examinations'!I1275),FALSE)</f>
        <v>Healthy Weight</v>
      </c>
      <c r="K1276" t="str">
        <f>VLOOKUP($A1276,'Medical Examinations'!$A:$J,COLUMN('Medical Examinations'!J1275),FALSE)</f>
        <v>Prediabetes</v>
      </c>
      <c r="L1276" s="30">
        <f>VLOOKUP($A1276,'Hospitalisation Details'!$A:$K,COLUMN('Hospitalisation Details'!J1275),FALSE)</f>
        <v>28441</v>
      </c>
      <c r="M1276" s="23">
        <f>VLOOKUP($A1276,'Hospitalisation Details'!$A:$K,COLUMN('Hospitalisation Details'!F1275),FALSE)</f>
        <v>8604.48</v>
      </c>
      <c r="N1276" t="str">
        <f>VLOOKUP($A1276,'Hospitalisation Details'!$A:$K,COLUMN('Hospitalisation Details'!G1275),FALSE)</f>
        <v>Tier - 3</v>
      </c>
      <c r="O1276" t="str">
        <f>VLOOKUP($A1276,'Hospitalisation Details'!$A:$K,COLUMN('Hospitalisation Details'!H1275),FALSE)</f>
        <v>Tier - 2</v>
      </c>
      <c r="P1276" t="str">
        <f>VLOOKUP($A1276,'Hospitalisation Details'!$A:$K,COLUMN('Hospitalisation Details'!I1275),FALSE)</f>
        <v>R1016</v>
      </c>
      <c r="Q1276">
        <f>VLOOKUP($A1276,'Hospitalisation Details'!$A:$K,COLUMN('Hospitalisation Details'!K1275),FALSE)</f>
        <v>45</v>
      </c>
    </row>
    <row r="1277" spans="1:17" ht="15.75" x14ac:dyDescent="0.25">
      <c r="A1277" s="6" t="s">
        <v>1317</v>
      </c>
      <c r="B1277" t="str">
        <f>VLOOKUP(A1277,'Customer Names'!A:E,COLUMN('Customer Names'!D1276),FALSE)</f>
        <v>Mr. Justin</v>
      </c>
      <c r="C1277">
        <f>VLOOKUP($A1277,'Medical Examinations'!$A:$J,COLUMN('Medical Examinations'!B1276),FALSE)</f>
        <v>23.56</v>
      </c>
      <c r="D1277">
        <f>VLOOKUP($A1277,'Medical Examinations'!$A:$J,COLUMN('Medical Examinations'!C1276),FALSE)</f>
        <v>5.97</v>
      </c>
      <c r="E1277" t="str">
        <f>VLOOKUP($A1277,'Medical Examinations'!$A:$J,COLUMN('Medical Examinations'!D1276),FALSE)</f>
        <v>No</v>
      </c>
      <c r="F1277" t="str">
        <f>VLOOKUP($A1277,'Medical Examinations'!$A:$J,COLUMN('Medical Examinations'!E1276),FALSE)</f>
        <v>No</v>
      </c>
      <c r="G1277" t="str">
        <f>VLOOKUP($A1277,'Medical Examinations'!$A:$J,COLUMN('Medical Examinations'!F1276),FALSE)</f>
        <v>No</v>
      </c>
      <c r="H1277">
        <f>VLOOKUP($A1277,'Medical Examinations'!$A:$J,COLUMN('Medical Examinations'!G1276),FALSE)</f>
        <v>0</v>
      </c>
      <c r="I1277" t="str">
        <f>VLOOKUP($A1277,'Medical Examinations'!$A:$J,COLUMN('Medical Examinations'!H1276),FALSE)</f>
        <v>No</v>
      </c>
      <c r="J1277" t="str">
        <f>VLOOKUP($A1277,'Medical Examinations'!$A:$J,COLUMN('Medical Examinations'!I1276),FALSE)</f>
        <v>Healthy Weight</v>
      </c>
      <c r="K1277" t="str">
        <f>VLOOKUP($A1277,'Medical Examinations'!$A:$J,COLUMN('Medical Examinations'!J1276),FALSE)</f>
        <v>Prediabetes</v>
      </c>
      <c r="L1277" s="30">
        <f>VLOOKUP($A1277,'Hospitalisation Details'!$A:$K,COLUMN('Hospitalisation Details'!J1276),FALSE)</f>
        <v>28392</v>
      </c>
      <c r="M1277" s="23">
        <f>VLOOKUP($A1277,'Hospitalisation Details'!$A:$K,COLUMN('Hospitalisation Details'!F1276),FALSE)</f>
        <v>8603.82</v>
      </c>
      <c r="N1277" t="str">
        <f>VLOOKUP($A1277,'Hospitalisation Details'!$A:$K,COLUMN('Hospitalisation Details'!G1276),FALSE)</f>
        <v>Tier - 2</v>
      </c>
      <c r="O1277" t="str">
        <f>VLOOKUP($A1277,'Hospitalisation Details'!$A:$K,COLUMN('Hospitalisation Details'!H1276),FALSE)</f>
        <v>Tier - 1</v>
      </c>
      <c r="P1277" t="str">
        <f>VLOOKUP($A1277,'Hospitalisation Details'!$A:$K,COLUMN('Hospitalisation Details'!I1276),FALSE)</f>
        <v>R1019</v>
      </c>
      <c r="Q1277">
        <f>VLOOKUP($A1277,'Hospitalisation Details'!$A:$K,COLUMN('Hospitalisation Details'!K1276),FALSE)</f>
        <v>45</v>
      </c>
    </row>
    <row r="1278" spans="1:17" ht="15.75" x14ac:dyDescent="0.25">
      <c r="A1278" s="6" t="s">
        <v>1318</v>
      </c>
      <c r="B1278" t="str">
        <f>VLOOKUP(A1278,'Customer Names'!A:E,COLUMN('Customer Names'!D1277),FALSE)</f>
        <v>Ms. Svetlana</v>
      </c>
      <c r="C1278">
        <f>VLOOKUP($A1278,'Medical Examinations'!$A:$J,COLUMN('Medical Examinations'!B1277),FALSE)</f>
        <v>27.17</v>
      </c>
      <c r="D1278">
        <f>VLOOKUP($A1278,'Medical Examinations'!$A:$J,COLUMN('Medical Examinations'!C1277),FALSE)</f>
        <v>10.81</v>
      </c>
      <c r="E1278" t="str">
        <f>VLOOKUP($A1278,'Medical Examinations'!$A:$J,COLUMN('Medical Examinations'!D1277),FALSE)</f>
        <v>No</v>
      </c>
      <c r="F1278" t="str">
        <f>VLOOKUP($A1278,'Medical Examinations'!$A:$J,COLUMN('Medical Examinations'!E1277),FALSE)</f>
        <v>No</v>
      </c>
      <c r="G1278" t="str">
        <f>VLOOKUP($A1278,'Medical Examinations'!$A:$J,COLUMN('Medical Examinations'!F1277),FALSE)</f>
        <v>No</v>
      </c>
      <c r="H1278">
        <f>VLOOKUP($A1278,'Medical Examinations'!$A:$J,COLUMN('Medical Examinations'!G1277),FALSE)</f>
        <v>2</v>
      </c>
      <c r="I1278" t="str">
        <f>VLOOKUP($A1278,'Medical Examinations'!$A:$J,COLUMN('Medical Examinations'!H1277),FALSE)</f>
        <v>No</v>
      </c>
      <c r="J1278" t="str">
        <f>VLOOKUP($A1278,'Medical Examinations'!$A:$J,COLUMN('Medical Examinations'!I1277),FALSE)</f>
        <v>Overweight</v>
      </c>
      <c r="K1278" t="str">
        <f>VLOOKUP($A1278,'Medical Examinations'!$A:$J,COLUMN('Medical Examinations'!J1277),FALSE)</f>
        <v>Diabetes</v>
      </c>
      <c r="L1278" s="30">
        <f>VLOOKUP($A1278,'Hospitalisation Details'!$A:$K,COLUMN('Hospitalisation Details'!J1277),FALSE)</f>
        <v>26856</v>
      </c>
      <c r="M1278" s="23">
        <f>VLOOKUP($A1278,'Hospitalisation Details'!$A:$K,COLUMN('Hospitalisation Details'!F1277),FALSE)</f>
        <v>8601.33</v>
      </c>
      <c r="N1278" t="str">
        <f>VLOOKUP($A1278,'Hospitalisation Details'!$A:$K,COLUMN('Hospitalisation Details'!G1277),FALSE)</f>
        <v>Tier - 2</v>
      </c>
      <c r="O1278" t="str">
        <f>VLOOKUP($A1278,'Hospitalisation Details'!$A:$K,COLUMN('Hospitalisation Details'!H1277),FALSE)</f>
        <v>Tier - 1</v>
      </c>
      <c r="P1278" t="str">
        <f>VLOOKUP($A1278,'Hospitalisation Details'!$A:$K,COLUMN('Hospitalisation Details'!I1277),FALSE)</f>
        <v>R1013</v>
      </c>
      <c r="Q1278">
        <f>VLOOKUP($A1278,'Hospitalisation Details'!$A:$K,COLUMN('Hospitalisation Details'!K1277),FALSE)</f>
        <v>49</v>
      </c>
    </row>
    <row r="1279" spans="1:17" ht="15.75" x14ac:dyDescent="0.25">
      <c r="A1279" s="6" t="s">
        <v>1319</v>
      </c>
      <c r="B1279" t="str">
        <f>VLOOKUP(A1279,'Customer Names'!A:E,COLUMN('Customer Names'!D1278),FALSE)</f>
        <v>Ms. Jana</v>
      </c>
      <c r="C1279">
        <f>VLOOKUP($A1279,'Medical Examinations'!$A:$J,COLUMN('Medical Examinations'!B1278),FALSE)</f>
        <v>34.32</v>
      </c>
      <c r="D1279">
        <f>VLOOKUP($A1279,'Medical Examinations'!$A:$J,COLUMN('Medical Examinations'!C1278),FALSE)</f>
        <v>5.7</v>
      </c>
      <c r="E1279" t="str">
        <f>VLOOKUP($A1279,'Medical Examinations'!$A:$J,COLUMN('Medical Examinations'!D1278),FALSE)</f>
        <v>Yes</v>
      </c>
      <c r="F1279" t="str">
        <f>VLOOKUP($A1279,'Medical Examinations'!$A:$J,COLUMN('Medical Examinations'!E1278),FALSE)</f>
        <v>No</v>
      </c>
      <c r="G1279" t="str">
        <f>VLOOKUP($A1279,'Medical Examinations'!$A:$J,COLUMN('Medical Examinations'!F1278),FALSE)</f>
        <v>Yes</v>
      </c>
      <c r="H1279">
        <f>VLOOKUP($A1279,'Medical Examinations'!$A:$J,COLUMN('Medical Examinations'!G1278),FALSE)</f>
        <v>1</v>
      </c>
      <c r="I1279" t="str">
        <f>VLOOKUP($A1279,'Medical Examinations'!$A:$J,COLUMN('Medical Examinations'!H1278),FALSE)</f>
        <v>No</v>
      </c>
      <c r="J1279" t="str">
        <f>VLOOKUP($A1279,'Medical Examinations'!$A:$J,COLUMN('Medical Examinations'!I1278),FALSE)</f>
        <v>Obesity</v>
      </c>
      <c r="K1279" t="str">
        <f>VLOOKUP($A1279,'Medical Examinations'!$A:$J,COLUMN('Medical Examinations'!J1278),FALSE)</f>
        <v>Prediabetes</v>
      </c>
      <c r="L1279" s="30">
        <f>VLOOKUP($A1279,'Hospitalisation Details'!$A:$K,COLUMN('Hospitalisation Details'!J1278),FALSE)</f>
        <v>30522</v>
      </c>
      <c r="M1279" s="23">
        <f>VLOOKUP($A1279,'Hospitalisation Details'!$A:$K,COLUMN('Hospitalisation Details'!F1278),FALSE)</f>
        <v>8596.83</v>
      </c>
      <c r="N1279" t="str">
        <f>VLOOKUP($A1279,'Hospitalisation Details'!$A:$K,COLUMN('Hospitalisation Details'!G1278),FALSE)</f>
        <v>Tier - 2</v>
      </c>
      <c r="O1279" t="str">
        <f>VLOOKUP($A1279,'Hospitalisation Details'!$A:$K,COLUMN('Hospitalisation Details'!H1278),FALSE)</f>
        <v>Tier - 3</v>
      </c>
      <c r="P1279" t="str">
        <f>VLOOKUP($A1279,'Hospitalisation Details'!$A:$K,COLUMN('Hospitalisation Details'!I1278),FALSE)</f>
        <v>R1013</v>
      </c>
      <c r="Q1279">
        <f>VLOOKUP($A1279,'Hospitalisation Details'!$A:$K,COLUMN('Hospitalisation Details'!K1278),FALSE)</f>
        <v>39</v>
      </c>
    </row>
    <row r="1280" spans="1:17" ht="15.75" x14ac:dyDescent="0.25">
      <c r="A1280" s="6" t="s">
        <v>1320</v>
      </c>
      <c r="B1280" t="str">
        <f>VLOOKUP(A1280,'Customer Names'!A:E,COLUMN('Customer Names'!D1279),FALSE)</f>
        <v>Ms. Laura</v>
      </c>
      <c r="C1280">
        <f>VLOOKUP($A1280,'Medical Examinations'!$A:$J,COLUMN('Medical Examinations'!B1279),FALSE)</f>
        <v>23.87</v>
      </c>
      <c r="D1280">
        <f>VLOOKUP($A1280,'Medical Examinations'!$A:$J,COLUMN('Medical Examinations'!C1279),FALSE)</f>
        <v>4.7699999999999996</v>
      </c>
      <c r="E1280" t="str">
        <f>VLOOKUP($A1280,'Medical Examinations'!$A:$J,COLUMN('Medical Examinations'!D1279),FALSE)</f>
        <v>Yes</v>
      </c>
      <c r="F1280" t="str">
        <f>VLOOKUP($A1280,'Medical Examinations'!$A:$J,COLUMN('Medical Examinations'!E1279),FALSE)</f>
        <v>No</v>
      </c>
      <c r="G1280" t="str">
        <f>VLOOKUP($A1280,'Medical Examinations'!$A:$J,COLUMN('Medical Examinations'!F1279),FALSE)</f>
        <v>Yes</v>
      </c>
      <c r="H1280">
        <f>VLOOKUP($A1280,'Medical Examinations'!$A:$J,COLUMN('Medical Examinations'!G1279),FALSE)</f>
        <v>1</v>
      </c>
      <c r="I1280" t="str">
        <f>VLOOKUP($A1280,'Medical Examinations'!$A:$J,COLUMN('Medical Examinations'!H1279),FALSE)</f>
        <v>No</v>
      </c>
      <c r="J1280" t="str">
        <f>VLOOKUP($A1280,'Medical Examinations'!$A:$J,COLUMN('Medical Examinations'!I1279),FALSE)</f>
        <v>Healthy Weight</v>
      </c>
      <c r="K1280" t="str">
        <f>VLOOKUP($A1280,'Medical Examinations'!$A:$J,COLUMN('Medical Examinations'!J1279),FALSE)</f>
        <v>Normal</v>
      </c>
      <c r="L1280" s="30">
        <f>VLOOKUP($A1280,'Hospitalisation Details'!$A:$K,COLUMN('Hospitalisation Details'!J1279),FALSE)</f>
        <v>30680</v>
      </c>
      <c r="M1280" s="23">
        <f>VLOOKUP($A1280,'Hospitalisation Details'!$A:$K,COLUMN('Hospitalisation Details'!F1279),FALSE)</f>
        <v>8582.2999999999993</v>
      </c>
      <c r="N1280" t="str">
        <f>VLOOKUP($A1280,'Hospitalisation Details'!$A:$K,COLUMN('Hospitalisation Details'!G1279),FALSE)</f>
        <v>Tier - 2</v>
      </c>
      <c r="O1280" t="str">
        <f>VLOOKUP($A1280,'Hospitalisation Details'!$A:$K,COLUMN('Hospitalisation Details'!H1279),FALSE)</f>
        <v>Tier - 1</v>
      </c>
      <c r="P1280" t="str">
        <f>VLOOKUP($A1280,'Hospitalisation Details'!$A:$K,COLUMN('Hospitalisation Details'!I1279),FALSE)</f>
        <v>R1013</v>
      </c>
      <c r="Q1280">
        <f>VLOOKUP($A1280,'Hospitalisation Details'!$A:$K,COLUMN('Hospitalisation Details'!K1279),FALSE)</f>
        <v>39</v>
      </c>
    </row>
    <row r="1281" spans="1:17" ht="15.75" x14ac:dyDescent="0.25">
      <c r="A1281" s="6" t="s">
        <v>1321</v>
      </c>
      <c r="B1281" t="str">
        <f>VLOOKUP(A1281,'Customer Names'!A:E,COLUMN('Customer Names'!D1280),FALSE)</f>
        <v>Mr. Torrey</v>
      </c>
      <c r="C1281">
        <f>VLOOKUP($A1281,'Medical Examinations'!$A:$J,COLUMN('Medical Examinations'!B1280),FALSE)</f>
        <v>30.15</v>
      </c>
      <c r="D1281">
        <f>VLOOKUP($A1281,'Medical Examinations'!$A:$J,COLUMN('Medical Examinations'!C1280),FALSE)</f>
        <v>4.25</v>
      </c>
      <c r="E1281" t="str">
        <f>VLOOKUP($A1281,'Medical Examinations'!$A:$J,COLUMN('Medical Examinations'!D1280),FALSE)</f>
        <v>No</v>
      </c>
      <c r="F1281" t="str">
        <f>VLOOKUP($A1281,'Medical Examinations'!$A:$J,COLUMN('Medical Examinations'!E1280),FALSE)</f>
        <v>No</v>
      </c>
      <c r="G1281" t="str">
        <f>VLOOKUP($A1281,'Medical Examinations'!$A:$J,COLUMN('Medical Examinations'!F1280),FALSE)</f>
        <v>No</v>
      </c>
      <c r="H1281">
        <f>VLOOKUP($A1281,'Medical Examinations'!$A:$J,COLUMN('Medical Examinations'!G1280),FALSE)</f>
        <v>1</v>
      </c>
      <c r="I1281" t="str">
        <f>VLOOKUP($A1281,'Medical Examinations'!$A:$J,COLUMN('Medical Examinations'!H1280),FALSE)</f>
        <v>No</v>
      </c>
      <c r="J1281" t="str">
        <f>VLOOKUP($A1281,'Medical Examinations'!$A:$J,COLUMN('Medical Examinations'!I1280),FALSE)</f>
        <v>Obesity</v>
      </c>
      <c r="K1281" t="str">
        <f>VLOOKUP($A1281,'Medical Examinations'!$A:$J,COLUMN('Medical Examinations'!J1280),FALSE)</f>
        <v>Normal</v>
      </c>
      <c r="L1281" s="30">
        <f>VLOOKUP($A1281,'Hospitalisation Details'!$A:$K,COLUMN('Hospitalisation Details'!J1280),FALSE)</f>
        <v>32092</v>
      </c>
      <c r="M1281" s="23">
        <f>VLOOKUP($A1281,'Hospitalisation Details'!$A:$K,COLUMN('Hospitalisation Details'!F1280),FALSE)</f>
        <v>8573.2999999999993</v>
      </c>
      <c r="N1281" t="str">
        <f>VLOOKUP($A1281,'Hospitalisation Details'!$A:$K,COLUMN('Hospitalisation Details'!G1280),FALSE)</f>
        <v>Tier - 2</v>
      </c>
      <c r="O1281" t="str">
        <f>VLOOKUP($A1281,'Hospitalisation Details'!$A:$K,COLUMN('Hospitalisation Details'!H1280),FALSE)</f>
        <v>Tier - 2</v>
      </c>
      <c r="P1281" t="str">
        <f>VLOOKUP($A1281,'Hospitalisation Details'!$A:$K,COLUMN('Hospitalisation Details'!I1280),FALSE)</f>
        <v>R1021</v>
      </c>
      <c r="Q1281">
        <f>VLOOKUP($A1281,'Hospitalisation Details'!$A:$K,COLUMN('Hospitalisation Details'!K1280),FALSE)</f>
        <v>35</v>
      </c>
    </row>
    <row r="1282" spans="1:17" ht="15.75" x14ac:dyDescent="0.25">
      <c r="A1282" s="6" t="s">
        <v>1322</v>
      </c>
      <c r="B1282" t="str">
        <f>VLOOKUP(A1282,'Customer Names'!A:E,COLUMN('Customer Names'!D1281),FALSE)</f>
        <v>Mr. Paul</v>
      </c>
      <c r="C1282">
        <f>VLOOKUP($A1282,'Medical Examinations'!$A:$J,COLUMN('Medical Examinations'!B1281),FALSE)</f>
        <v>26.36</v>
      </c>
      <c r="D1282">
        <f>VLOOKUP($A1282,'Medical Examinations'!$A:$J,COLUMN('Medical Examinations'!C1281),FALSE)</f>
        <v>5.52</v>
      </c>
      <c r="E1282" t="str">
        <f>VLOOKUP($A1282,'Medical Examinations'!$A:$J,COLUMN('Medical Examinations'!D1281),FALSE)</f>
        <v>No</v>
      </c>
      <c r="F1282" t="str">
        <f>VLOOKUP($A1282,'Medical Examinations'!$A:$J,COLUMN('Medical Examinations'!E1281),FALSE)</f>
        <v>No</v>
      </c>
      <c r="G1282" t="str">
        <f>VLOOKUP($A1282,'Medical Examinations'!$A:$J,COLUMN('Medical Examinations'!F1281),FALSE)</f>
        <v>No</v>
      </c>
      <c r="H1282">
        <f>VLOOKUP($A1282,'Medical Examinations'!$A:$J,COLUMN('Medical Examinations'!G1281),FALSE)</f>
        <v>0</v>
      </c>
      <c r="I1282" t="str">
        <f>VLOOKUP($A1282,'Medical Examinations'!$A:$J,COLUMN('Medical Examinations'!H1281),FALSE)</f>
        <v>No</v>
      </c>
      <c r="J1282" t="str">
        <f>VLOOKUP($A1282,'Medical Examinations'!$A:$J,COLUMN('Medical Examinations'!I1281),FALSE)</f>
        <v>Overweight</v>
      </c>
      <c r="K1282" t="str">
        <f>VLOOKUP($A1282,'Medical Examinations'!$A:$J,COLUMN('Medical Examinations'!J1281),FALSE)</f>
        <v>Normal</v>
      </c>
      <c r="L1282" s="30">
        <f>VLOOKUP($A1282,'Hospitalisation Details'!$A:$K,COLUMN('Hospitalisation Details'!J1281),FALSE)</f>
        <v>30291</v>
      </c>
      <c r="M1282" s="23">
        <f>VLOOKUP($A1282,'Hospitalisation Details'!$A:$K,COLUMN('Hospitalisation Details'!F1281),FALSE)</f>
        <v>8572.0400000000009</v>
      </c>
      <c r="N1282" t="str">
        <f>VLOOKUP($A1282,'Hospitalisation Details'!$A:$K,COLUMN('Hospitalisation Details'!G1281),FALSE)</f>
        <v>Tier - 2</v>
      </c>
      <c r="O1282" t="str">
        <f>VLOOKUP($A1282,'Hospitalisation Details'!$A:$K,COLUMN('Hospitalisation Details'!H1281),FALSE)</f>
        <v>Tier - 2</v>
      </c>
      <c r="P1282" t="str">
        <f>VLOOKUP($A1282,'Hospitalisation Details'!$A:$K,COLUMN('Hospitalisation Details'!I1281),FALSE)</f>
        <v>R1021</v>
      </c>
      <c r="Q1282">
        <f>VLOOKUP($A1282,'Hospitalisation Details'!$A:$K,COLUMN('Hospitalisation Details'!K1281),FALSE)</f>
        <v>40</v>
      </c>
    </row>
    <row r="1283" spans="1:17" ht="15.75" x14ac:dyDescent="0.25">
      <c r="A1283" s="6" t="s">
        <v>1323</v>
      </c>
      <c r="B1283" t="str">
        <f>VLOOKUP(A1283,'Customer Names'!A:E,COLUMN('Customer Names'!D1282),FALSE)</f>
        <v>Ms. Jennifer</v>
      </c>
      <c r="C1283">
        <f>VLOOKUP($A1283,'Medical Examinations'!$A:$J,COLUMN('Medical Examinations'!B1282),FALSE)</f>
        <v>45.32</v>
      </c>
      <c r="D1283">
        <f>VLOOKUP($A1283,'Medical Examinations'!$A:$J,COLUMN('Medical Examinations'!C1282),FALSE)</f>
        <v>6.53</v>
      </c>
      <c r="E1283" t="str">
        <f>VLOOKUP($A1283,'Medical Examinations'!$A:$J,COLUMN('Medical Examinations'!D1282),FALSE)</f>
        <v>Yes</v>
      </c>
      <c r="F1283" t="str">
        <f>VLOOKUP($A1283,'Medical Examinations'!$A:$J,COLUMN('Medical Examinations'!E1282),FALSE)</f>
        <v>No</v>
      </c>
      <c r="G1283" t="str">
        <f>VLOOKUP($A1283,'Medical Examinations'!$A:$J,COLUMN('Medical Examinations'!F1282),FALSE)</f>
        <v>No</v>
      </c>
      <c r="H1283">
        <f>VLOOKUP($A1283,'Medical Examinations'!$A:$J,COLUMN('Medical Examinations'!G1282),FALSE)</f>
        <v>1</v>
      </c>
      <c r="I1283" t="str">
        <f>VLOOKUP($A1283,'Medical Examinations'!$A:$J,COLUMN('Medical Examinations'!H1282),FALSE)</f>
        <v>No</v>
      </c>
      <c r="J1283" t="str">
        <f>VLOOKUP($A1283,'Medical Examinations'!$A:$J,COLUMN('Medical Examinations'!I1282),FALSE)</f>
        <v>Obesity</v>
      </c>
      <c r="K1283" t="str">
        <f>VLOOKUP($A1283,'Medical Examinations'!$A:$J,COLUMN('Medical Examinations'!J1282),FALSE)</f>
        <v>Diabetes</v>
      </c>
      <c r="L1283" s="30">
        <f>VLOOKUP($A1283,'Hospitalisation Details'!$A:$K,COLUMN('Hospitalisation Details'!J1282),FALSE)</f>
        <v>27663</v>
      </c>
      <c r="M1283" s="23">
        <f>VLOOKUP($A1283,'Hospitalisation Details'!$A:$K,COLUMN('Hospitalisation Details'!F1282),FALSE)</f>
        <v>8569.86</v>
      </c>
      <c r="N1283" t="str">
        <f>VLOOKUP($A1283,'Hospitalisation Details'!$A:$K,COLUMN('Hospitalisation Details'!G1282),FALSE)</f>
        <v>Tier - 2</v>
      </c>
      <c r="O1283" t="str">
        <f>VLOOKUP($A1283,'Hospitalisation Details'!$A:$K,COLUMN('Hospitalisation Details'!H1282),FALSE)</f>
        <v>Tier - 3</v>
      </c>
      <c r="P1283" t="str">
        <f>VLOOKUP($A1283,'Hospitalisation Details'!$A:$K,COLUMN('Hospitalisation Details'!I1282),FALSE)</f>
        <v>R1013</v>
      </c>
      <c r="Q1283">
        <f>VLOOKUP($A1283,'Hospitalisation Details'!$A:$K,COLUMN('Hospitalisation Details'!K1282),FALSE)</f>
        <v>47</v>
      </c>
    </row>
    <row r="1284" spans="1:17" ht="15.75" x14ac:dyDescent="0.25">
      <c r="A1284" s="6" t="s">
        <v>1324</v>
      </c>
      <c r="B1284" t="str">
        <f>VLOOKUP(A1284,'Customer Names'!A:E,COLUMN('Customer Names'!D1283),FALSE)</f>
        <v>Mr. Erik</v>
      </c>
      <c r="C1284">
        <f>VLOOKUP($A1284,'Medical Examinations'!$A:$J,COLUMN('Medical Examinations'!B1283),FALSE)</f>
        <v>31.93</v>
      </c>
      <c r="D1284">
        <f>VLOOKUP($A1284,'Medical Examinations'!$A:$J,COLUMN('Medical Examinations'!C1283),FALSE)</f>
        <v>4.82</v>
      </c>
      <c r="E1284" t="str">
        <f>VLOOKUP($A1284,'Medical Examinations'!$A:$J,COLUMN('Medical Examinations'!D1283),FALSE)</f>
        <v>Yes</v>
      </c>
      <c r="F1284" t="str">
        <f>VLOOKUP($A1284,'Medical Examinations'!$A:$J,COLUMN('Medical Examinations'!E1283),FALSE)</f>
        <v>No</v>
      </c>
      <c r="G1284" t="str">
        <f>VLOOKUP($A1284,'Medical Examinations'!$A:$J,COLUMN('Medical Examinations'!F1283),FALSE)</f>
        <v>No</v>
      </c>
      <c r="H1284">
        <f>VLOOKUP($A1284,'Medical Examinations'!$A:$J,COLUMN('Medical Examinations'!G1283),FALSE)</f>
        <v>1</v>
      </c>
      <c r="I1284" t="str">
        <f>VLOOKUP($A1284,'Medical Examinations'!$A:$J,COLUMN('Medical Examinations'!H1283),FALSE)</f>
        <v>No</v>
      </c>
      <c r="J1284" t="str">
        <f>VLOOKUP($A1284,'Medical Examinations'!$A:$J,COLUMN('Medical Examinations'!I1283),FALSE)</f>
        <v>Obesity</v>
      </c>
      <c r="K1284" t="str">
        <f>VLOOKUP($A1284,'Medical Examinations'!$A:$J,COLUMN('Medical Examinations'!J1283),FALSE)</f>
        <v>Normal</v>
      </c>
      <c r="L1284" s="30">
        <f>VLOOKUP($A1284,'Hospitalisation Details'!$A:$K,COLUMN('Hospitalisation Details'!J1283),FALSE)</f>
        <v>32407</v>
      </c>
      <c r="M1284" s="23">
        <f>VLOOKUP($A1284,'Hospitalisation Details'!$A:$K,COLUMN('Hospitalisation Details'!F1283),FALSE)</f>
        <v>8567.25</v>
      </c>
      <c r="N1284" t="str">
        <f>VLOOKUP($A1284,'Hospitalisation Details'!$A:$K,COLUMN('Hospitalisation Details'!G1283),FALSE)</f>
        <v>Tier - 2</v>
      </c>
      <c r="O1284" t="str">
        <f>VLOOKUP($A1284,'Hospitalisation Details'!$A:$K,COLUMN('Hospitalisation Details'!H1283),FALSE)</f>
        <v>Tier - 1</v>
      </c>
      <c r="P1284" t="str">
        <f>VLOOKUP($A1284,'Hospitalisation Details'!$A:$K,COLUMN('Hospitalisation Details'!I1283),FALSE)</f>
        <v>R1012</v>
      </c>
      <c r="Q1284">
        <f>VLOOKUP($A1284,'Hospitalisation Details'!$A:$K,COLUMN('Hospitalisation Details'!K1283),FALSE)</f>
        <v>34</v>
      </c>
    </row>
    <row r="1285" spans="1:17" ht="15.75" x14ac:dyDescent="0.25">
      <c r="A1285" s="6" t="s">
        <v>1325</v>
      </c>
      <c r="B1285" t="str">
        <f>VLOOKUP(A1285,'Customer Names'!A:E,COLUMN('Customer Names'!D1284),FALSE)</f>
        <v>Ms. Lana</v>
      </c>
      <c r="C1285">
        <f>VLOOKUP($A1285,'Medical Examinations'!$A:$J,COLUMN('Medical Examinations'!B1284),FALSE)</f>
        <v>36</v>
      </c>
      <c r="D1285">
        <f>VLOOKUP($A1285,'Medical Examinations'!$A:$J,COLUMN('Medical Examinations'!C1284),FALSE)</f>
        <v>11.94</v>
      </c>
      <c r="E1285" t="str">
        <f>VLOOKUP($A1285,'Medical Examinations'!$A:$J,COLUMN('Medical Examinations'!D1284),FALSE)</f>
        <v>Yes</v>
      </c>
      <c r="F1285" t="str">
        <f>VLOOKUP($A1285,'Medical Examinations'!$A:$J,COLUMN('Medical Examinations'!E1284),FALSE)</f>
        <v>No</v>
      </c>
      <c r="G1285" t="str">
        <f>VLOOKUP($A1285,'Medical Examinations'!$A:$J,COLUMN('Medical Examinations'!F1284),FALSE)</f>
        <v>No</v>
      </c>
      <c r="H1285">
        <f>VLOOKUP($A1285,'Medical Examinations'!$A:$J,COLUMN('Medical Examinations'!G1284),FALSE)</f>
        <v>1</v>
      </c>
      <c r="I1285" t="str">
        <f>VLOOKUP($A1285,'Medical Examinations'!$A:$J,COLUMN('Medical Examinations'!H1284),FALSE)</f>
        <v>No</v>
      </c>
      <c r="J1285" t="str">
        <f>VLOOKUP($A1285,'Medical Examinations'!$A:$J,COLUMN('Medical Examinations'!I1284),FALSE)</f>
        <v>Obesity</v>
      </c>
      <c r="K1285" t="str">
        <f>VLOOKUP($A1285,'Medical Examinations'!$A:$J,COLUMN('Medical Examinations'!J1284),FALSE)</f>
        <v>Diabetes</v>
      </c>
      <c r="L1285" s="30">
        <f>VLOOKUP($A1285,'Hospitalisation Details'!$A:$K,COLUMN('Hospitalisation Details'!J1284),FALSE)</f>
        <v>27627</v>
      </c>
      <c r="M1285" s="23">
        <f>VLOOKUP($A1285,'Hospitalisation Details'!$A:$K,COLUMN('Hospitalisation Details'!F1284),FALSE)</f>
        <v>8556.91</v>
      </c>
      <c r="N1285" t="str">
        <f>VLOOKUP($A1285,'Hospitalisation Details'!$A:$K,COLUMN('Hospitalisation Details'!G1284),FALSE)</f>
        <v>Tier - 2</v>
      </c>
      <c r="O1285" t="str">
        <f>VLOOKUP($A1285,'Hospitalisation Details'!$A:$K,COLUMN('Hospitalisation Details'!H1284),FALSE)</f>
        <v>Tier - 1</v>
      </c>
      <c r="P1285" t="str">
        <f>VLOOKUP($A1285,'Hospitalisation Details'!$A:$K,COLUMN('Hospitalisation Details'!I1284),FALSE)</f>
        <v>R1011</v>
      </c>
      <c r="Q1285">
        <f>VLOOKUP($A1285,'Hospitalisation Details'!$A:$K,COLUMN('Hospitalisation Details'!K1284),FALSE)</f>
        <v>47</v>
      </c>
    </row>
    <row r="1286" spans="1:17" ht="15.75" x14ac:dyDescent="0.25">
      <c r="A1286" s="6" t="s">
        <v>1326</v>
      </c>
      <c r="B1286" t="str">
        <f>VLOOKUP(A1286,'Customer Names'!A:E,COLUMN('Customer Names'!D1285),FALSE)</f>
        <v>Ms. Rebecca</v>
      </c>
      <c r="C1286">
        <f>VLOOKUP($A1286,'Medical Examinations'!$A:$J,COLUMN('Medical Examinations'!B1285),FALSE)</f>
        <v>32</v>
      </c>
      <c r="D1286">
        <f>VLOOKUP($A1286,'Medical Examinations'!$A:$J,COLUMN('Medical Examinations'!C1285),FALSE)</f>
        <v>7.85</v>
      </c>
      <c r="E1286" t="str">
        <f>VLOOKUP($A1286,'Medical Examinations'!$A:$J,COLUMN('Medical Examinations'!D1285),FALSE)</f>
        <v>Yes</v>
      </c>
      <c r="F1286" t="str">
        <f>VLOOKUP($A1286,'Medical Examinations'!$A:$J,COLUMN('Medical Examinations'!E1285),FALSE)</f>
        <v>No</v>
      </c>
      <c r="G1286" t="str">
        <f>VLOOKUP($A1286,'Medical Examinations'!$A:$J,COLUMN('Medical Examinations'!F1285),FALSE)</f>
        <v>No</v>
      </c>
      <c r="H1286">
        <f>VLOOKUP($A1286,'Medical Examinations'!$A:$J,COLUMN('Medical Examinations'!G1285),FALSE)</f>
        <v>1</v>
      </c>
      <c r="I1286" t="str">
        <f>VLOOKUP($A1286,'Medical Examinations'!$A:$J,COLUMN('Medical Examinations'!H1285),FALSE)</f>
        <v>No</v>
      </c>
      <c r="J1286" t="str">
        <f>VLOOKUP($A1286,'Medical Examinations'!$A:$J,COLUMN('Medical Examinations'!I1285),FALSE)</f>
        <v>Obesity</v>
      </c>
      <c r="K1286" t="str">
        <f>VLOOKUP($A1286,'Medical Examinations'!$A:$J,COLUMN('Medical Examinations'!J1285),FALSE)</f>
        <v>Diabetes</v>
      </c>
      <c r="L1286" s="30">
        <f>VLOOKUP($A1286,'Hospitalisation Details'!$A:$K,COLUMN('Hospitalisation Details'!J1285),FALSE)</f>
        <v>27612</v>
      </c>
      <c r="M1286" s="23">
        <f>VLOOKUP($A1286,'Hospitalisation Details'!$A:$K,COLUMN('Hospitalisation Details'!F1285),FALSE)</f>
        <v>8551.35</v>
      </c>
      <c r="N1286" t="str">
        <f>VLOOKUP($A1286,'Hospitalisation Details'!$A:$K,COLUMN('Hospitalisation Details'!G1285),FALSE)</f>
        <v>Tier - 2</v>
      </c>
      <c r="O1286" t="str">
        <f>VLOOKUP($A1286,'Hospitalisation Details'!$A:$K,COLUMN('Hospitalisation Details'!H1285),FALSE)</f>
        <v>Tier - 2</v>
      </c>
      <c r="P1286" t="str">
        <f>VLOOKUP($A1286,'Hospitalisation Details'!$A:$K,COLUMN('Hospitalisation Details'!I1285),FALSE)</f>
        <v>R1011</v>
      </c>
      <c r="Q1286">
        <f>VLOOKUP($A1286,'Hospitalisation Details'!$A:$K,COLUMN('Hospitalisation Details'!K1285),FALSE)</f>
        <v>47</v>
      </c>
    </row>
    <row r="1287" spans="1:17" ht="15.75" x14ac:dyDescent="0.25">
      <c r="A1287" s="6" t="s">
        <v>1327</v>
      </c>
      <c r="B1287" t="str">
        <f>VLOOKUP(A1287,'Customer Names'!A:E,COLUMN('Customer Names'!D1286),FALSE)</f>
        <v>Ms. Katie</v>
      </c>
      <c r="C1287">
        <f>VLOOKUP($A1287,'Medical Examinations'!$A:$J,COLUMN('Medical Examinations'!B1286),FALSE)</f>
        <v>29.37</v>
      </c>
      <c r="D1287">
        <f>VLOOKUP($A1287,'Medical Examinations'!$A:$J,COLUMN('Medical Examinations'!C1286),FALSE)</f>
        <v>8.01</v>
      </c>
      <c r="E1287" t="str">
        <f>VLOOKUP($A1287,'Medical Examinations'!$A:$J,COLUMN('Medical Examinations'!D1286),FALSE)</f>
        <v>Yes</v>
      </c>
      <c r="F1287" t="str">
        <f>VLOOKUP($A1287,'Medical Examinations'!$A:$J,COLUMN('Medical Examinations'!E1286),FALSE)</f>
        <v>No</v>
      </c>
      <c r="G1287" t="str">
        <f>VLOOKUP($A1287,'Medical Examinations'!$A:$J,COLUMN('Medical Examinations'!F1286),FALSE)</f>
        <v>No</v>
      </c>
      <c r="H1287">
        <f>VLOOKUP($A1287,'Medical Examinations'!$A:$J,COLUMN('Medical Examinations'!G1286),FALSE)</f>
        <v>1</v>
      </c>
      <c r="I1287" t="str">
        <f>VLOOKUP($A1287,'Medical Examinations'!$A:$J,COLUMN('Medical Examinations'!H1286),FALSE)</f>
        <v>No</v>
      </c>
      <c r="J1287" t="str">
        <f>VLOOKUP($A1287,'Medical Examinations'!$A:$J,COLUMN('Medical Examinations'!I1286),FALSE)</f>
        <v>Overweight</v>
      </c>
      <c r="K1287" t="str">
        <f>VLOOKUP($A1287,'Medical Examinations'!$A:$J,COLUMN('Medical Examinations'!J1286),FALSE)</f>
        <v>Diabetes</v>
      </c>
      <c r="L1287" s="30">
        <f>VLOOKUP($A1287,'Hospitalisation Details'!$A:$K,COLUMN('Hospitalisation Details'!J1286),FALSE)</f>
        <v>30662</v>
      </c>
      <c r="M1287" s="23">
        <f>VLOOKUP($A1287,'Hospitalisation Details'!$A:$K,COLUMN('Hospitalisation Details'!F1286),FALSE)</f>
        <v>8547.69</v>
      </c>
      <c r="N1287" t="str">
        <f>VLOOKUP($A1287,'Hospitalisation Details'!$A:$K,COLUMN('Hospitalisation Details'!G1286),FALSE)</f>
        <v>Tier - 2</v>
      </c>
      <c r="O1287" t="str">
        <f>VLOOKUP($A1287,'Hospitalisation Details'!$A:$K,COLUMN('Hospitalisation Details'!H1286),FALSE)</f>
        <v>Tier - 1</v>
      </c>
      <c r="P1287" t="str">
        <f>VLOOKUP($A1287,'Hospitalisation Details'!$A:$K,COLUMN('Hospitalisation Details'!I1286),FALSE)</f>
        <v>R1013</v>
      </c>
      <c r="Q1287">
        <f>VLOOKUP($A1287,'Hospitalisation Details'!$A:$K,COLUMN('Hospitalisation Details'!K1286),FALSE)</f>
        <v>39</v>
      </c>
    </row>
    <row r="1288" spans="1:17" ht="15.75" x14ac:dyDescent="0.25">
      <c r="A1288" s="6" t="s">
        <v>1328</v>
      </c>
      <c r="B1288" t="str">
        <f>VLOOKUP(A1288,'Customer Names'!A:E,COLUMN('Customer Names'!D1287),FALSE)</f>
        <v>Ms. Elizabeth</v>
      </c>
      <c r="C1288">
        <f>VLOOKUP($A1288,'Medical Examinations'!$A:$J,COLUMN('Medical Examinations'!B1287),FALSE)</f>
        <v>23.6</v>
      </c>
      <c r="D1288">
        <f>VLOOKUP($A1288,'Medical Examinations'!$A:$J,COLUMN('Medical Examinations'!C1287),FALSE)</f>
        <v>7.4</v>
      </c>
      <c r="E1288" t="str">
        <f>VLOOKUP($A1288,'Medical Examinations'!$A:$J,COLUMN('Medical Examinations'!D1287),FALSE)</f>
        <v>Yes</v>
      </c>
      <c r="F1288" t="str">
        <f>VLOOKUP($A1288,'Medical Examinations'!$A:$J,COLUMN('Medical Examinations'!E1287),FALSE)</f>
        <v>No</v>
      </c>
      <c r="G1288" t="str">
        <f>VLOOKUP($A1288,'Medical Examinations'!$A:$J,COLUMN('Medical Examinations'!F1287),FALSE)</f>
        <v>No</v>
      </c>
      <c r="H1288">
        <f>VLOOKUP($A1288,'Medical Examinations'!$A:$J,COLUMN('Medical Examinations'!G1287),FALSE)</f>
        <v>1</v>
      </c>
      <c r="I1288" t="str">
        <f>VLOOKUP($A1288,'Medical Examinations'!$A:$J,COLUMN('Medical Examinations'!H1287),FALSE)</f>
        <v>No</v>
      </c>
      <c r="J1288" t="str">
        <f>VLOOKUP($A1288,'Medical Examinations'!$A:$J,COLUMN('Medical Examinations'!I1287),FALSE)</f>
        <v>Healthy Weight</v>
      </c>
      <c r="K1288" t="str">
        <f>VLOOKUP($A1288,'Medical Examinations'!$A:$J,COLUMN('Medical Examinations'!J1287),FALSE)</f>
        <v>Diabetes</v>
      </c>
      <c r="L1288" s="30">
        <f>VLOOKUP($A1288,'Hospitalisation Details'!$A:$K,COLUMN('Hospitalisation Details'!J1287),FALSE)</f>
        <v>27704</v>
      </c>
      <c r="M1288" s="23">
        <f>VLOOKUP($A1288,'Hospitalisation Details'!$A:$K,COLUMN('Hospitalisation Details'!F1287),FALSE)</f>
        <v>8539.67</v>
      </c>
      <c r="N1288" t="str">
        <f>VLOOKUP($A1288,'Hospitalisation Details'!$A:$K,COLUMN('Hospitalisation Details'!G1287),FALSE)</f>
        <v>Tier - 2</v>
      </c>
      <c r="O1288" t="str">
        <f>VLOOKUP($A1288,'Hospitalisation Details'!$A:$K,COLUMN('Hospitalisation Details'!H1287),FALSE)</f>
        <v>Tier - 3</v>
      </c>
      <c r="P1288" t="str">
        <f>VLOOKUP($A1288,'Hospitalisation Details'!$A:$K,COLUMN('Hospitalisation Details'!I1287),FALSE)</f>
        <v>R1011</v>
      </c>
      <c r="Q1288">
        <f>VLOOKUP($A1288,'Hospitalisation Details'!$A:$K,COLUMN('Hospitalisation Details'!K1287),FALSE)</f>
        <v>47</v>
      </c>
    </row>
    <row r="1289" spans="1:17" ht="15.75" x14ac:dyDescent="0.25">
      <c r="A1289" s="6" t="s">
        <v>1329</v>
      </c>
      <c r="B1289" t="str">
        <f>VLOOKUP(A1289,'Customer Names'!A:E,COLUMN('Customer Names'!D1288),FALSE)</f>
        <v>Ms. Sarah</v>
      </c>
      <c r="C1289">
        <f>VLOOKUP($A1289,'Medical Examinations'!$A:$J,COLUMN('Medical Examinations'!B1288),FALSE)</f>
        <v>33.155000000000001</v>
      </c>
      <c r="D1289">
        <f>VLOOKUP($A1289,'Medical Examinations'!$A:$J,COLUMN('Medical Examinations'!C1288),FALSE)</f>
        <v>8.3800000000000008</v>
      </c>
      <c r="E1289" t="str">
        <f>VLOOKUP($A1289,'Medical Examinations'!$A:$J,COLUMN('Medical Examinations'!D1288),FALSE)</f>
        <v>Yes</v>
      </c>
      <c r="F1289" t="str">
        <f>VLOOKUP($A1289,'Medical Examinations'!$A:$J,COLUMN('Medical Examinations'!E1288),FALSE)</f>
        <v>No</v>
      </c>
      <c r="G1289" t="str">
        <f>VLOOKUP($A1289,'Medical Examinations'!$A:$J,COLUMN('Medical Examinations'!F1288),FALSE)</f>
        <v>No</v>
      </c>
      <c r="H1289">
        <f>VLOOKUP($A1289,'Medical Examinations'!$A:$J,COLUMN('Medical Examinations'!G1288),FALSE)</f>
        <v>0</v>
      </c>
      <c r="I1289" t="str">
        <f>VLOOKUP($A1289,'Medical Examinations'!$A:$J,COLUMN('Medical Examinations'!H1288),FALSE)</f>
        <v>No</v>
      </c>
      <c r="J1289" t="str">
        <f>VLOOKUP($A1289,'Medical Examinations'!$A:$J,COLUMN('Medical Examinations'!I1288),FALSE)</f>
        <v>Obesity</v>
      </c>
      <c r="K1289" t="str">
        <f>VLOOKUP($A1289,'Medical Examinations'!$A:$J,COLUMN('Medical Examinations'!J1288),FALSE)</f>
        <v>Diabetes</v>
      </c>
      <c r="L1289" s="30">
        <f>VLOOKUP($A1289,'Hospitalisation Details'!$A:$K,COLUMN('Hospitalisation Details'!J1288),FALSE)</f>
        <v>29947</v>
      </c>
      <c r="M1289" s="23">
        <f>VLOOKUP($A1289,'Hospitalisation Details'!$A:$K,COLUMN('Hospitalisation Details'!F1288),FALSE)</f>
        <v>8538.2900000000009</v>
      </c>
      <c r="N1289" t="str">
        <f>VLOOKUP($A1289,'Hospitalisation Details'!$A:$K,COLUMN('Hospitalisation Details'!G1288),FALSE)</f>
        <v>Tier - 2</v>
      </c>
      <c r="O1289" t="str">
        <f>VLOOKUP($A1289,'Hospitalisation Details'!$A:$K,COLUMN('Hospitalisation Details'!H1288),FALSE)</f>
        <v>Tier - 3</v>
      </c>
      <c r="P1289" t="str">
        <f>VLOOKUP($A1289,'Hospitalisation Details'!$A:$K,COLUMN('Hospitalisation Details'!I1288),FALSE)</f>
        <v>R1024</v>
      </c>
      <c r="Q1289">
        <f>VLOOKUP($A1289,'Hospitalisation Details'!$A:$K,COLUMN('Hospitalisation Details'!K1288),FALSE)</f>
        <v>41</v>
      </c>
    </row>
    <row r="1290" spans="1:17" ht="15.75" x14ac:dyDescent="0.25">
      <c r="A1290" s="6" t="s">
        <v>1330</v>
      </c>
      <c r="B1290" t="str">
        <f>VLOOKUP(A1290,'Customer Names'!A:E,COLUMN('Customer Names'!D1289),FALSE)</f>
        <v>Ms. Annie</v>
      </c>
      <c r="C1290">
        <f>VLOOKUP($A1290,'Medical Examinations'!$A:$J,COLUMN('Medical Examinations'!B1289),FALSE)</f>
        <v>24.32</v>
      </c>
      <c r="D1290">
        <f>VLOOKUP($A1290,'Medical Examinations'!$A:$J,COLUMN('Medical Examinations'!C1289),FALSE)</f>
        <v>11.56</v>
      </c>
      <c r="E1290" t="str">
        <f>VLOOKUP($A1290,'Medical Examinations'!$A:$J,COLUMN('Medical Examinations'!D1289),FALSE)</f>
        <v>Yes</v>
      </c>
      <c r="F1290" t="str">
        <f>VLOOKUP($A1290,'Medical Examinations'!$A:$J,COLUMN('Medical Examinations'!E1289),FALSE)</f>
        <v>No</v>
      </c>
      <c r="G1290" t="str">
        <f>VLOOKUP($A1290,'Medical Examinations'!$A:$J,COLUMN('Medical Examinations'!F1289),FALSE)</f>
        <v>No</v>
      </c>
      <c r="H1290">
        <f>VLOOKUP($A1290,'Medical Examinations'!$A:$J,COLUMN('Medical Examinations'!G1289),FALSE)</f>
        <v>1</v>
      </c>
      <c r="I1290" t="str">
        <f>VLOOKUP($A1290,'Medical Examinations'!$A:$J,COLUMN('Medical Examinations'!H1289),FALSE)</f>
        <v>No</v>
      </c>
      <c r="J1290" t="str">
        <f>VLOOKUP($A1290,'Medical Examinations'!$A:$J,COLUMN('Medical Examinations'!I1289),FALSE)</f>
        <v>Healthy Weight</v>
      </c>
      <c r="K1290" t="str">
        <f>VLOOKUP($A1290,'Medical Examinations'!$A:$J,COLUMN('Medical Examinations'!J1289),FALSE)</f>
        <v>Diabetes</v>
      </c>
      <c r="L1290" s="30">
        <f>VLOOKUP($A1290,'Hospitalisation Details'!$A:$K,COLUMN('Hospitalisation Details'!J1289),FALSE)</f>
        <v>30521</v>
      </c>
      <c r="M1290" s="23">
        <f>VLOOKUP($A1290,'Hospitalisation Details'!$A:$K,COLUMN('Hospitalisation Details'!F1289),FALSE)</f>
        <v>8534.67</v>
      </c>
      <c r="N1290" t="str">
        <f>VLOOKUP($A1290,'Hospitalisation Details'!$A:$K,COLUMN('Hospitalisation Details'!G1289),FALSE)</f>
        <v>Tier - 2</v>
      </c>
      <c r="O1290" t="str">
        <f>VLOOKUP($A1290,'Hospitalisation Details'!$A:$K,COLUMN('Hospitalisation Details'!H1289),FALSE)</f>
        <v>Tier - 3</v>
      </c>
      <c r="P1290" t="str">
        <f>VLOOKUP($A1290,'Hospitalisation Details'!$A:$K,COLUMN('Hospitalisation Details'!I1289),FALSE)</f>
        <v>R1024</v>
      </c>
      <c r="Q1290">
        <f>VLOOKUP($A1290,'Hospitalisation Details'!$A:$K,COLUMN('Hospitalisation Details'!K1289),FALSE)</f>
        <v>39</v>
      </c>
    </row>
    <row r="1291" spans="1:17" ht="15.75" x14ac:dyDescent="0.25">
      <c r="A1291" s="6" t="s">
        <v>1331</v>
      </c>
      <c r="B1291" t="str">
        <f>VLOOKUP(A1291,'Customer Names'!A:E,COLUMN('Customer Names'!D1290),FALSE)</f>
        <v>Ms. Annie</v>
      </c>
      <c r="C1291">
        <f>VLOOKUP($A1291,'Medical Examinations'!$A:$J,COLUMN('Medical Examinations'!B1290),FALSE)</f>
        <v>36.299999999999997</v>
      </c>
      <c r="D1291">
        <f>VLOOKUP($A1291,'Medical Examinations'!$A:$J,COLUMN('Medical Examinations'!C1290),FALSE)</f>
        <v>4.6100000000000003</v>
      </c>
      <c r="E1291" t="str">
        <f>VLOOKUP($A1291,'Medical Examinations'!$A:$J,COLUMN('Medical Examinations'!D1290),FALSE)</f>
        <v>No</v>
      </c>
      <c r="F1291" t="str">
        <f>VLOOKUP($A1291,'Medical Examinations'!$A:$J,COLUMN('Medical Examinations'!E1290),FALSE)</f>
        <v>No</v>
      </c>
      <c r="G1291" t="str">
        <f>VLOOKUP($A1291,'Medical Examinations'!$A:$J,COLUMN('Medical Examinations'!F1290),FALSE)</f>
        <v>No</v>
      </c>
      <c r="H1291">
        <f>VLOOKUP($A1291,'Medical Examinations'!$A:$J,COLUMN('Medical Examinations'!G1290),FALSE)</f>
        <v>0</v>
      </c>
      <c r="I1291" t="str">
        <f>VLOOKUP($A1291,'Medical Examinations'!$A:$J,COLUMN('Medical Examinations'!H1290),FALSE)</f>
        <v>No</v>
      </c>
      <c r="J1291" t="str">
        <f>VLOOKUP($A1291,'Medical Examinations'!$A:$J,COLUMN('Medical Examinations'!I1290),FALSE)</f>
        <v>Obesity</v>
      </c>
      <c r="K1291" t="str">
        <f>VLOOKUP($A1291,'Medical Examinations'!$A:$J,COLUMN('Medical Examinations'!J1290),FALSE)</f>
        <v>Normal</v>
      </c>
      <c r="L1291" s="30">
        <f>VLOOKUP($A1291,'Hospitalisation Details'!$A:$K,COLUMN('Hospitalisation Details'!J1290),FALSE)</f>
        <v>28332</v>
      </c>
      <c r="M1291" s="23">
        <f>VLOOKUP($A1291,'Hospitalisation Details'!$A:$K,COLUMN('Hospitalisation Details'!F1290),FALSE)</f>
        <v>8527.5300000000007</v>
      </c>
      <c r="N1291" t="str">
        <f>VLOOKUP($A1291,'Hospitalisation Details'!$A:$K,COLUMN('Hospitalisation Details'!G1290),FALSE)</f>
        <v>Tier - 2</v>
      </c>
      <c r="O1291" t="str">
        <f>VLOOKUP($A1291,'Hospitalisation Details'!$A:$K,COLUMN('Hospitalisation Details'!H1290),FALSE)</f>
        <v>Tier - 2</v>
      </c>
      <c r="P1291" t="str">
        <f>VLOOKUP($A1291,'Hospitalisation Details'!$A:$K,COLUMN('Hospitalisation Details'!I1290),FALSE)</f>
        <v>R1013</v>
      </c>
      <c r="Q1291">
        <f>VLOOKUP($A1291,'Hospitalisation Details'!$A:$K,COLUMN('Hospitalisation Details'!K1290),FALSE)</f>
        <v>45</v>
      </c>
    </row>
    <row r="1292" spans="1:17" ht="15.75" x14ac:dyDescent="0.25">
      <c r="A1292" s="6" t="s">
        <v>1332</v>
      </c>
      <c r="B1292" t="str">
        <f>VLOOKUP(A1292,'Customer Names'!A:E,COLUMN('Customer Names'!D1291),FALSE)</f>
        <v>Ms. Lindsey</v>
      </c>
      <c r="C1292">
        <f>VLOOKUP($A1292,'Medical Examinations'!$A:$J,COLUMN('Medical Examinations'!B1291),FALSE)</f>
        <v>34.4</v>
      </c>
      <c r="D1292">
        <f>VLOOKUP($A1292,'Medical Examinations'!$A:$J,COLUMN('Medical Examinations'!C1291),FALSE)</f>
        <v>4.95</v>
      </c>
      <c r="E1292" t="str">
        <f>VLOOKUP($A1292,'Medical Examinations'!$A:$J,COLUMN('Medical Examinations'!D1291),FALSE)</f>
        <v>No</v>
      </c>
      <c r="F1292" t="str">
        <f>VLOOKUP($A1292,'Medical Examinations'!$A:$J,COLUMN('Medical Examinations'!E1291),FALSE)</f>
        <v>No</v>
      </c>
      <c r="G1292" t="str">
        <f>VLOOKUP($A1292,'Medical Examinations'!$A:$J,COLUMN('Medical Examinations'!F1291),FALSE)</f>
        <v>Yes</v>
      </c>
      <c r="H1292">
        <f>VLOOKUP($A1292,'Medical Examinations'!$A:$J,COLUMN('Medical Examinations'!G1291),FALSE)</f>
        <v>1</v>
      </c>
      <c r="I1292" t="str">
        <f>VLOOKUP($A1292,'Medical Examinations'!$A:$J,COLUMN('Medical Examinations'!H1291),FALSE)</f>
        <v>No</v>
      </c>
      <c r="J1292" t="str">
        <f>VLOOKUP($A1292,'Medical Examinations'!$A:$J,COLUMN('Medical Examinations'!I1291),FALSE)</f>
        <v>Obesity</v>
      </c>
      <c r="K1292" t="str">
        <f>VLOOKUP($A1292,'Medical Examinations'!$A:$J,COLUMN('Medical Examinations'!J1291),FALSE)</f>
        <v>Normal</v>
      </c>
      <c r="L1292" s="30">
        <f>VLOOKUP($A1292,'Hospitalisation Details'!$A:$K,COLUMN('Hospitalisation Details'!J1291),FALSE)</f>
        <v>29080</v>
      </c>
      <c r="M1292" s="23">
        <f>VLOOKUP($A1292,'Hospitalisation Details'!$A:$K,COLUMN('Hospitalisation Details'!F1291),FALSE)</f>
        <v>8522</v>
      </c>
      <c r="N1292" t="str">
        <f>VLOOKUP($A1292,'Hospitalisation Details'!$A:$K,COLUMN('Hospitalisation Details'!G1291),FALSE)</f>
        <v>Tier - 2</v>
      </c>
      <c r="O1292" t="str">
        <f>VLOOKUP($A1292,'Hospitalisation Details'!$A:$K,COLUMN('Hospitalisation Details'!H1291),FALSE)</f>
        <v>Tier - 2</v>
      </c>
      <c r="P1292" t="str">
        <f>VLOOKUP($A1292,'Hospitalisation Details'!$A:$K,COLUMN('Hospitalisation Details'!I1291),FALSE)</f>
        <v>R1011</v>
      </c>
      <c r="Q1292">
        <f>VLOOKUP($A1292,'Hospitalisation Details'!$A:$K,COLUMN('Hospitalisation Details'!K1291),FALSE)</f>
        <v>43</v>
      </c>
    </row>
    <row r="1293" spans="1:17" ht="15.75" x14ac:dyDescent="0.25">
      <c r="A1293" s="6" t="s">
        <v>1333</v>
      </c>
      <c r="B1293" t="str">
        <f>VLOOKUP(A1293,'Customer Names'!A:E,COLUMN('Customer Names'!D1292),FALSE)</f>
        <v>Ms. Laura</v>
      </c>
      <c r="C1293">
        <f>VLOOKUP($A1293,'Medical Examinations'!$A:$J,COLUMN('Medical Examinations'!B1292),FALSE)</f>
        <v>30.9</v>
      </c>
      <c r="D1293">
        <f>VLOOKUP($A1293,'Medical Examinations'!$A:$J,COLUMN('Medical Examinations'!C1292),FALSE)</f>
        <v>5.04</v>
      </c>
      <c r="E1293" t="str">
        <f>VLOOKUP($A1293,'Medical Examinations'!$A:$J,COLUMN('Medical Examinations'!D1292),FALSE)</f>
        <v>No</v>
      </c>
      <c r="F1293" t="str">
        <f>VLOOKUP($A1293,'Medical Examinations'!$A:$J,COLUMN('Medical Examinations'!E1292),FALSE)</f>
        <v>No</v>
      </c>
      <c r="G1293" t="str">
        <f>VLOOKUP($A1293,'Medical Examinations'!$A:$J,COLUMN('Medical Examinations'!F1292),FALSE)</f>
        <v>No</v>
      </c>
      <c r="H1293">
        <f>VLOOKUP($A1293,'Medical Examinations'!$A:$J,COLUMN('Medical Examinations'!G1292),FALSE)</f>
        <v>0</v>
      </c>
      <c r="I1293" t="str">
        <f>VLOOKUP($A1293,'Medical Examinations'!$A:$J,COLUMN('Medical Examinations'!H1292),FALSE)</f>
        <v>No</v>
      </c>
      <c r="J1293" t="str">
        <f>VLOOKUP($A1293,'Medical Examinations'!$A:$J,COLUMN('Medical Examinations'!I1292),FALSE)</f>
        <v>Obesity</v>
      </c>
      <c r="K1293" t="str">
        <f>VLOOKUP($A1293,'Medical Examinations'!$A:$J,COLUMN('Medical Examinations'!J1292),FALSE)</f>
        <v>Normal</v>
      </c>
      <c r="L1293" s="30">
        <f>VLOOKUP($A1293,'Hospitalisation Details'!$A:$K,COLUMN('Hospitalisation Details'!J1292),FALSE)</f>
        <v>28488</v>
      </c>
      <c r="M1293" s="23">
        <f>VLOOKUP($A1293,'Hospitalisation Details'!$A:$K,COLUMN('Hospitalisation Details'!F1292),FALSE)</f>
        <v>8520.0300000000007</v>
      </c>
      <c r="N1293" t="str">
        <f>VLOOKUP($A1293,'Hospitalisation Details'!$A:$K,COLUMN('Hospitalisation Details'!G1292),FALSE)</f>
        <v>Tier - 2</v>
      </c>
      <c r="O1293" t="str">
        <f>VLOOKUP($A1293,'Hospitalisation Details'!$A:$K,COLUMN('Hospitalisation Details'!H1292),FALSE)</f>
        <v>Tier - 3</v>
      </c>
      <c r="P1293" t="str">
        <f>VLOOKUP($A1293,'Hospitalisation Details'!$A:$K,COLUMN('Hospitalisation Details'!I1292),FALSE)</f>
        <v>R1011</v>
      </c>
      <c r="Q1293">
        <f>VLOOKUP($A1293,'Hospitalisation Details'!$A:$K,COLUMN('Hospitalisation Details'!K1292),FALSE)</f>
        <v>45</v>
      </c>
    </row>
    <row r="1294" spans="1:17" ht="15.75" x14ac:dyDescent="0.25">
      <c r="A1294" s="6" t="s">
        <v>1334</v>
      </c>
      <c r="B1294" t="str">
        <f>VLOOKUP(A1294,'Customer Names'!A:E,COLUMN('Customer Names'!D1293),FALSE)</f>
        <v>Ms. Amy</v>
      </c>
      <c r="C1294">
        <f>VLOOKUP($A1294,'Medical Examinations'!$A:$J,COLUMN('Medical Examinations'!B1293),FALSE)</f>
        <v>28.6</v>
      </c>
      <c r="D1294">
        <f>VLOOKUP($A1294,'Medical Examinations'!$A:$J,COLUMN('Medical Examinations'!C1293),FALSE)</f>
        <v>5.42</v>
      </c>
      <c r="E1294" t="str">
        <f>VLOOKUP($A1294,'Medical Examinations'!$A:$J,COLUMN('Medical Examinations'!D1293),FALSE)</f>
        <v>No</v>
      </c>
      <c r="F1294" t="str">
        <f>VLOOKUP($A1294,'Medical Examinations'!$A:$J,COLUMN('Medical Examinations'!E1293),FALSE)</f>
        <v>No</v>
      </c>
      <c r="G1294" t="str">
        <f>VLOOKUP($A1294,'Medical Examinations'!$A:$J,COLUMN('Medical Examinations'!F1293),FALSE)</f>
        <v>No</v>
      </c>
      <c r="H1294">
        <f>VLOOKUP($A1294,'Medical Examinations'!$A:$J,COLUMN('Medical Examinations'!G1293),FALSE)</f>
        <v>0</v>
      </c>
      <c r="I1294" t="str">
        <f>VLOOKUP($A1294,'Medical Examinations'!$A:$J,COLUMN('Medical Examinations'!H1293),FALSE)</f>
        <v>No</v>
      </c>
      <c r="J1294" t="str">
        <f>VLOOKUP($A1294,'Medical Examinations'!$A:$J,COLUMN('Medical Examinations'!I1293),FALSE)</f>
        <v>Overweight</v>
      </c>
      <c r="K1294" t="str">
        <f>VLOOKUP($A1294,'Medical Examinations'!$A:$J,COLUMN('Medical Examinations'!J1293),FALSE)</f>
        <v>Normal</v>
      </c>
      <c r="L1294" s="30">
        <f>VLOOKUP($A1294,'Hospitalisation Details'!$A:$K,COLUMN('Hospitalisation Details'!J1293),FALSE)</f>
        <v>28297</v>
      </c>
      <c r="M1294" s="23">
        <f>VLOOKUP($A1294,'Hospitalisation Details'!$A:$K,COLUMN('Hospitalisation Details'!F1293),FALSE)</f>
        <v>8516.83</v>
      </c>
      <c r="N1294" t="str">
        <f>VLOOKUP($A1294,'Hospitalisation Details'!$A:$K,COLUMN('Hospitalisation Details'!G1293),FALSE)</f>
        <v>Tier - 2</v>
      </c>
      <c r="O1294" t="str">
        <f>VLOOKUP($A1294,'Hospitalisation Details'!$A:$K,COLUMN('Hospitalisation Details'!H1293),FALSE)</f>
        <v>Tier - 1</v>
      </c>
      <c r="P1294" t="str">
        <f>VLOOKUP($A1294,'Hospitalisation Details'!$A:$K,COLUMN('Hospitalisation Details'!I1293),FALSE)</f>
        <v>R1013</v>
      </c>
      <c r="Q1294">
        <f>VLOOKUP($A1294,'Hospitalisation Details'!$A:$K,COLUMN('Hospitalisation Details'!K1293),FALSE)</f>
        <v>45</v>
      </c>
    </row>
    <row r="1295" spans="1:17" ht="15.75" x14ac:dyDescent="0.25">
      <c r="A1295" s="6" t="s">
        <v>1335</v>
      </c>
      <c r="B1295" t="str">
        <f>VLOOKUP(A1295,'Customer Names'!A:E,COLUMN('Customer Names'!D1294),FALSE)</f>
        <v>Ms. Katarina</v>
      </c>
      <c r="C1295">
        <f>VLOOKUP($A1295,'Medical Examinations'!$A:$J,COLUMN('Medical Examinations'!B1294),FALSE)</f>
        <v>27.83</v>
      </c>
      <c r="D1295">
        <f>VLOOKUP($A1295,'Medical Examinations'!$A:$J,COLUMN('Medical Examinations'!C1294),FALSE)</f>
        <v>5.39</v>
      </c>
      <c r="E1295" t="str">
        <f>VLOOKUP($A1295,'Medical Examinations'!$A:$J,COLUMN('Medical Examinations'!D1294),FALSE)</f>
        <v>No</v>
      </c>
      <c r="F1295" t="str">
        <f>VLOOKUP($A1295,'Medical Examinations'!$A:$J,COLUMN('Medical Examinations'!E1294),FALSE)</f>
        <v>No</v>
      </c>
      <c r="G1295" t="str">
        <f>VLOOKUP($A1295,'Medical Examinations'!$A:$J,COLUMN('Medical Examinations'!F1294),FALSE)</f>
        <v>No</v>
      </c>
      <c r="H1295">
        <f>VLOOKUP($A1295,'Medical Examinations'!$A:$J,COLUMN('Medical Examinations'!G1294),FALSE)</f>
        <v>0</v>
      </c>
      <c r="I1295" t="str">
        <f>VLOOKUP($A1295,'Medical Examinations'!$A:$J,COLUMN('Medical Examinations'!H1294),FALSE)</f>
        <v>No</v>
      </c>
      <c r="J1295" t="str">
        <f>VLOOKUP($A1295,'Medical Examinations'!$A:$J,COLUMN('Medical Examinations'!I1294),FALSE)</f>
        <v>Overweight</v>
      </c>
      <c r="K1295" t="str">
        <f>VLOOKUP($A1295,'Medical Examinations'!$A:$J,COLUMN('Medical Examinations'!J1294),FALSE)</f>
        <v>Normal</v>
      </c>
      <c r="L1295" s="30">
        <f>VLOOKUP($A1295,'Hospitalisation Details'!$A:$K,COLUMN('Hospitalisation Details'!J1294),FALSE)</f>
        <v>28485</v>
      </c>
      <c r="M1295" s="23">
        <f>VLOOKUP($A1295,'Hospitalisation Details'!$A:$K,COLUMN('Hospitalisation Details'!F1294),FALSE)</f>
        <v>8515.76</v>
      </c>
      <c r="N1295" t="str">
        <f>VLOOKUP($A1295,'Hospitalisation Details'!$A:$K,COLUMN('Hospitalisation Details'!G1294),FALSE)</f>
        <v>Tier - 2</v>
      </c>
      <c r="O1295" t="str">
        <f>VLOOKUP($A1295,'Hospitalisation Details'!$A:$K,COLUMN('Hospitalisation Details'!H1294),FALSE)</f>
        <v>Tier - 2</v>
      </c>
      <c r="P1295" t="str">
        <f>VLOOKUP($A1295,'Hospitalisation Details'!$A:$K,COLUMN('Hospitalisation Details'!I1294),FALSE)</f>
        <v>R1013</v>
      </c>
      <c r="Q1295">
        <f>VLOOKUP($A1295,'Hospitalisation Details'!$A:$K,COLUMN('Hospitalisation Details'!K1294),FALSE)</f>
        <v>45</v>
      </c>
    </row>
    <row r="1296" spans="1:17" ht="15.75" x14ac:dyDescent="0.25">
      <c r="A1296" s="6" t="s">
        <v>1336</v>
      </c>
      <c r="B1296" t="str">
        <f>VLOOKUP(A1296,'Customer Names'!A:E,COLUMN('Customer Names'!D1295),FALSE)</f>
        <v>Mr. B.J.</v>
      </c>
      <c r="C1296">
        <f>VLOOKUP($A1296,'Medical Examinations'!$A:$J,COLUMN('Medical Examinations'!B1295),FALSE)</f>
        <v>39.64</v>
      </c>
      <c r="D1296">
        <f>VLOOKUP($A1296,'Medical Examinations'!$A:$J,COLUMN('Medical Examinations'!C1295),FALSE)</f>
        <v>6</v>
      </c>
      <c r="E1296" t="str">
        <f>VLOOKUP($A1296,'Medical Examinations'!$A:$J,COLUMN('Medical Examinations'!D1295),FALSE)</f>
        <v>No</v>
      </c>
      <c r="F1296" t="str">
        <f>VLOOKUP($A1296,'Medical Examinations'!$A:$J,COLUMN('Medical Examinations'!E1295),FALSE)</f>
        <v>No</v>
      </c>
      <c r="G1296" t="str">
        <f>VLOOKUP($A1296,'Medical Examinations'!$A:$J,COLUMN('Medical Examinations'!F1295),FALSE)</f>
        <v>Yes</v>
      </c>
      <c r="H1296">
        <f>VLOOKUP($A1296,'Medical Examinations'!$A:$J,COLUMN('Medical Examinations'!G1295),FALSE)</f>
        <v>1</v>
      </c>
      <c r="I1296" t="str">
        <f>VLOOKUP($A1296,'Medical Examinations'!$A:$J,COLUMN('Medical Examinations'!H1295),FALSE)</f>
        <v>No</v>
      </c>
      <c r="J1296" t="str">
        <f>VLOOKUP($A1296,'Medical Examinations'!$A:$J,COLUMN('Medical Examinations'!I1295),FALSE)</f>
        <v>Obesity</v>
      </c>
      <c r="K1296" t="str">
        <f>VLOOKUP($A1296,'Medical Examinations'!$A:$J,COLUMN('Medical Examinations'!J1295),FALSE)</f>
        <v>Prediabetes</v>
      </c>
      <c r="L1296" s="30">
        <f>VLOOKUP($A1296,'Hospitalisation Details'!$A:$K,COLUMN('Hospitalisation Details'!J1295),FALSE)</f>
        <v>34283</v>
      </c>
      <c r="M1296" s="23">
        <f>VLOOKUP($A1296,'Hospitalisation Details'!$A:$K,COLUMN('Hospitalisation Details'!F1295),FALSE)</f>
        <v>8471.65</v>
      </c>
      <c r="N1296" t="str">
        <f>VLOOKUP($A1296,'Hospitalisation Details'!$A:$K,COLUMN('Hospitalisation Details'!G1295),FALSE)</f>
        <v>Tier - 2</v>
      </c>
      <c r="O1296" t="str">
        <f>VLOOKUP($A1296,'Hospitalisation Details'!$A:$K,COLUMN('Hospitalisation Details'!H1295),FALSE)</f>
        <v>Tier - 1</v>
      </c>
      <c r="P1296" t="str">
        <f>VLOOKUP($A1296,'Hospitalisation Details'!$A:$K,COLUMN('Hospitalisation Details'!I1295),FALSE)</f>
        <v>R1012</v>
      </c>
      <c r="Q1296">
        <f>VLOOKUP($A1296,'Hospitalisation Details'!$A:$K,COLUMN('Hospitalisation Details'!K1295),FALSE)</f>
        <v>29</v>
      </c>
    </row>
    <row r="1297" spans="1:17" ht="15.75" x14ac:dyDescent="0.25">
      <c r="A1297" s="6" t="s">
        <v>1337</v>
      </c>
      <c r="B1297" t="str">
        <f>VLOOKUP(A1297,'Customer Names'!A:E,COLUMN('Customer Names'!D1296),FALSE)</f>
        <v>Ms. Alison</v>
      </c>
      <c r="C1297">
        <f>VLOOKUP($A1297,'Medical Examinations'!$A:$J,COLUMN('Medical Examinations'!B1296),FALSE)</f>
        <v>38.479999999999997</v>
      </c>
      <c r="D1297">
        <f>VLOOKUP($A1297,'Medical Examinations'!$A:$J,COLUMN('Medical Examinations'!C1296),FALSE)</f>
        <v>6.02</v>
      </c>
      <c r="E1297" t="str">
        <f>VLOOKUP($A1297,'Medical Examinations'!$A:$J,COLUMN('Medical Examinations'!D1296),FALSE)</f>
        <v>No</v>
      </c>
      <c r="F1297" t="str">
        <f>VLOOKUP($A1297,'Medical Examinations'!$A:$J,COLUMN('Medical Examinations'!E1296),FALSE)</f>
        <v>No</v>
      </c>
      <c r="G1297" t="str">
        <f>VLOOKUP($A1297,'Medical Examinations'!$A:$J,COLUMN('Medical Examinations'!F1296),FALSE)</f>
        <v>No</v>
      </c>
      <c r="H1297">
        <f>VLOOKUP($A1297,'Medical Examinations'!$A:$J,COLUMN('Medical Examinations'!G1296),FALSE)</f>
        <v>1</v>
      </c>
      <c r="I1297" t="str">
        <f>VLOOKUP($A1297,'Medical Examinations'!$A:$J,COLUMN('Medical Examinations'!H1296),FALSE)</f>
        <v>No</v>
      </c>
      <c r="J1297" t="str">
        <f>VLOOKUP($A1297,'Medical Examinations'!$A:$J,COLUMN('Medical Examinations'!I1296),FALSE)</f>
        <v>Obesity</v>
      </c>
      <c r="K1297" t="str">
        <f>VLOOKUP($A1297,'Medical Examinations'!$A:$J,COLUMN('Medical Examinations'!J1296),FALSE)</f>
        <v>Prediabetes</v>
      </c>
      <c r="L1297" s="30">
        <f>VLOOKUP($A1297,'Hospitalisation Details'!$A:$K,COLUMN('Hospitalisation Details'!J1296),FALSE)</f>
        <v>33856</v>
      </c>
      <c r="M1297" s="23">
        <f>VLOOKUP($A1297,'Hospitalisation Details'!$A:$K,COLUMN('Hospitalisation Details'!F1296),FALSE)</f>
        <v>8466.35</v>
      </c>
      <c r="N1297" t="str">
        <f>VLOOKUP($A1297,'Hospitalisation Details'!$A:$K,COLUMN('Hospitalisation Details'!G1296),FALSE)</f>
        <v>Tier - 2</v>
      </c>
      <c r="O1297" t="str">
        <f>VLOOKUP($A1297,'Hospitalisation Details'!$A:$K,COLUMN('Hospitalisation Details'!H1296),FALSE)</f>
        <v>Tier - 2</v>
      </c>
      <c r="P1297" t="str">
        <f>VLOOKUP($A1297,'Hospitalisation Details'!$A:$K,COLUMN('Hospitalisation Details'!I1296),FALSE)</f>
        <v>R1012</v>
      </c>
      <c r="Q1297">
        <f>VLOOKUP($A1297,'Hospitalisation Details'!$A:$K,COLUMN('Hospitalisation Details'!K1296),FALSE)</f>
        <v>30</v>
      </c>
    </row>
    <row r="1298" spans="1:17" ht="15.75" x14ac:dyDescent="0.25">
      <c r="A1298" s="6" t="s">
        <v>1338</v>
      </c>
      <c r="B1298" t="str">
        <f>VLOOKUP(A1298,'Customer Names'!A:E,COLUMN('Customer Names'!D1297),FALSE)</f>
        <v>Mr. Neil</v>
      </c>
      <c r="C1298">
        <f>VLOOKUP($A1298,'Medical Examinations'!$A:$J,COLUMN('Medical Examinations'!B1297),FALSE)</f>
        <v>36.200000000000003</v>
      </c>
      <c r="D1298">
        <f>VLOOKUP($A1298,'Medical Examinations'!$A:$J,COLUMN('Medical Examinations'!C1297),FALSE)</f>
        <v>4.62</v>
      </c>
      <c r="E1298" t="str">
        <f>VLOOKUP($A1298,'Medical Examinations'!$A:$J,COLUMN('Medical Examinations'!D1297),FALSE)</f>
        <v>No</v>
      </c>
      <c r="F1298" t="str">
        <f>VLOOKUP($A1298,'Medical Examinations'!$A:$J,COLUMN('Medical Examinations'!E1297),FALSE)</f>
        <v>No</v>
      </c>
      <c r="G1298" t="str">
        <f>VLOOKUP($A1298,'Medical Examinations'!$A:$J,COLUMN('Medical Examinations'!F1297),FALSE)</f>
        <v>No</v>
      </c>
      <c r="H1298">
        <f>VLOOKUP($A1298,'Medical Examinations'!$A:$J,COLUMN('Medical Examinations'!G1297),FALSE)</f>
        <v>2</v>
      </c>
      <c r="I1298" t="str">
        <f>VLOOKUP($A1298,'Medical Examinations'!$A:$J,COLUMN('Medical Examinations'!H1297),FALSE)</f>
        <v>No</v>
      </c>
      <c r="J1298" t="str">
        <f>VLOOKUP($A1298,'Medical Examinations'!$A:$J,COLUMN('Medical Examinations'!I1297),FALSE)</f>
        <v>Obesity</v>
      </c>
      <c r="K1298" t="str">
        <f>VLOOKUP($A1298,'Medical Examinations'!$A:$J,COLUMN('Medical Examinations'!J1297),FALSE)</f>
        <v>Normal</v>
      </c>
      <c r="L1298" s="30">
        <f>VLOOKUP($A1298,'Hospitalisation Details'!$A:$K,COLUMN('Hospitalisation Details'!J1297),FALSE)</f>
        <v>26659</v>
      </c>
      <c r="M1298" s="23">
        <f>VLOOKUP($A1298,'Hospitalisation Details'!$A:$K,COLUMN('Hospitalisation Details'!F1297),FALSE)</f>
        <v>8457.82</v>
      </c>
      <c r="N1298" t="str">
        <f>VLOOKUP($A1298,'Hospitalisation Details'!$A:$K,COLUMN('Hospitalisation Details'!G1297),FALSE)</f>
        <v>Tier - 2</v>
      </c>
      <c r="O1298" t="str">
        <f>VLOOKUP($A1298,'Hospitalisation Details'!$A:$K,COLUMN('Hospitalisation Details'!H1297),FALSE)</f>
        <v>Tier - 3</v>
      </c>
      <c r="P1298" t="str">
        <f>VLOOKUP($A1298,'Hospitalisation Details'!$A:$K,COLUMN('Hospitalisation Details'!I1297),FALSE)</f>
        <v>R1011</v>
      </c>
      <c r="Q1298">
        <f>VLOOKUP($A1298,'Hospitalisation Details'!$A:$K,COLUMN('Hospitalisation Details'!K1297),FALSE)</f>
        <v>50</v>
      </c>
    </row>
    <row r="1299" spans="1:17" ht="15.75" x14ac:dyDescent="0.25">
      <c r="A1299" s="6" t="s">
        <v>1339</v>
      </c>
      <c r="B1299" t="str">
        <f>VLOOKUP(A1299,'Customer Names'!A:E,COLUMN('Customer Names'!D1298),FALSE)</f>
        <v>Mrs. Anne</v>
      </c>
      <c r="C1299">
        <f>VLOOKUP($A1299,'Medical Examinations'!$A:$J,COLUMN('Medical Examinations'!B1298),FALSE)</f>
        <v>27.13</v>
      </c>
      <c r="D1299">
        <f>VLOOKUP($A1299,'Medical Examinations'!$A:$J,COLUMN('Medical Examinations'!C1298),FALSE)</f>
        <v>5.59</v>
      </c>
      <c r="E1299" t="str">
        <f>VLOOKUP($A1299,'Medical Examinations'!$A:$J,COLUMN('Medical Examinations'!D1298),FALSE)</f>
        <v>No</v>
      </c>
      <c r="F1299" t="str">
        <f>VLOOKUP($A1299,'Medical Examinations'!$A:$J,COLUMN('Medical Examinations'!E1298),FALSE)</f>
        <v>No</v>
      </c>
      <c r="G1299" t="str">
        <f>VLOOKUP($A1299,'Medical Examinations'!$A:$J,COLUMN('Medical Examinations'!F1298),FALSE)</f>
        <v>No</v>
      </c>
      <c r="H1299">
        <f>VLOOKUP($A1299,'Medical Examinations'!$A:$J,COLUMN('Medical Examinations'!G1298),FALSE)</f>
        <v>1</v>
      </c>
      <c r="I1299" t="str">
        <f>VLOOKUP($A1299,'Medical Examinations'!$A:$J,COLUMN('Medical Examinations'!H1298),FALSE)</f>
        <v>No</v>
      </c>
      <c r="J1299" t="str">
        <f>VLOOKUP($A1299,'Medical Examinations'!$A:$J,COLUMN('Medical Examinations'!I1298),FALSE)</f>
        <v>Overweight</v>
      </c>
      <c r="K1299" t="str">
        <f>VLOOKUP($A1299,'Medical Examinations'!$A:$J,COLUMN('Medical Examinations'!J1298),FALSE)</f>
        <v>Normal</v>
      </c>
      <c r="L1299" s="30">
        <f>VLOOKUP($A1299,'Hospitalisation Details'!$A:$K,COLUMN('Hospitalisation Details'!J1298),FALSE)</f>
        <v>30852</v>
      </c>
      <c r="M1299" s="23">
        <f>VLOOKUP($A1299,'Hospitalisation Details'!$A:$K,COLUMN('Hospitalisation Details'!F1298),FALSE)</f>
        <v>8450.82</v>
      </c>
      <c r="N1299" t="str">
        <f>VLOOKUP($A1299,'Hospitalisation Details'!$A:$K,COLUMN('Hospitalisation Details'!G1298),FALSE)</f>
        <v>Tier - 2</v>
      </c>
      <c r="O1299" t="str">
        <f>VLOOKUP($A1299,'Hospitalisation Details'!$A:$K,COLUMN('Hospitalisation Details'!H1298),FALSE)</f>
        <v>Tier - 2</v>
      </c>
      <c r="P1299" t="str">
        <f>VLOOKUP($A1299,'Hospitalisation Details'!$A:$K,COLUMN('Hospitalisation Details'!I1298),FALSE)</f>
        <v>R1025</v>
      </c>
      <c r="Q1299">
        <f>VLOOKUP($A1299,'Hospitalisation Details'!$A:$K,COLUMN('Hospitalisation Details'!K1298),FALSE)</f>
        <v>38</v>
      </c>
    </row>
    <row r="1300" spans="1:17" ht="15.75" x14ac:dyDescent="0.25">
      <c r="A1300" s="6" t="s">
        <v>1340</v>
      </c>
      <c r="B1300" t="str">
        <f>VLOOKUP(A1300,'Customer Names'!A:E,COLUMN('Customer Names'!D1299),FALSE)</f>
        <v>Ms. Sandra</v>
      </c>
      <c r="C1300">
        <f>VLOOKUP($A1300,'Medical Examinations'!$A:$J,COLUMN('Medical Examinations'!B1299),FALSE)</f>
        <v>20.75</v>
      </c>
      <c r="D1300">
        <f>VLOOKUP($A1300,'Medical Examinations'!$A:$J,COLUMN('Medical Examinations'!C1299),FALSE)</f>
        <v>5.18</v>
      </c>
      <c r="E1300" t="str">
        <f>VLOOKUP($A1300,'Medical Examinations'!$A:$J,COLUMN('Medical Examinations'!D1299),FALSE)</f>
        <v>Yes</v>
      </c>
      <c r="F1300" t="str">
        <f>VLOOKUP($A1300,'Medical Examinations'!$A:$J,COLUMN('Medical Examinations'!E1299),FALSE)</f>
        <v>No</v>
      </c>
      <c r="G1300" t="str">
        <f>VLOOKUP($A1300,'Medical Examinations'!$A:$J,COLUMN('Medical Examinations'!F1299),FALSE)</f>
        <v>No</v>
      </c>
      <c r="H1300">
        <f>VLOOKUP($A1300,'Medical Examinations'!$A:$J,COLUMN('Medical Examinations'!G1299),FALSE)</f>
        <v>2</v>
      </c>
      <c r="I1300" t="str">
        <f>VLOOKUP($A1300,'Medical Examinations'!$A:$J,COLUMN('Medical Examinations'!H1299),FALSE)</f>
        <v>No</v>
      </c>
      <c r="J1300" t="str">
        <f>VLOOKUP($A1300,'Medical Examinations'!$A:$J,COLUMN('Medical Examinations'!I1299),FALSE)</f>
        <v>Healthy Weight</v>
      </c>
      <c r="K1300" t="str">
        <f>VLOOKUP($A1300,'Medical Examinations'!$A:$J,COLUMN('Medical Examinations'!J1299),FALSE)</f>
        <v>Normal</v>
      </c>
      <c r="L1300" s="30">
        <f>VLOOKUP($A1300,'Hospitalisation Details'!$A:$K,COLUMN('Hospitalisation Details'!J1299),FALSE)</f>
        <v>24270</v>
      </c>
      <c r="M1300" s="23">
        <f>VLOOKUP($A1300,'Hospitalisation Details'!$A:$K,COLUMN('Hospitalisation Details'!F1299),FALSE)</f>
        <v>8448.66</v>
      </c>
      <c r="N1300" t="str">
        <f>VLOOKUP($A1300,'Hospitalisation Details'!$A:$K,COLUMN('Hospitalisation Details'!G1299),FALSE)</f>
        <v>Tier - 3</v>
      </c>
      <c r="O1300" t="str">
        <f>VLOOKUP($A1300,'Hospitalisation Details'!$A:$K,COLUMN('Hospitalisation Details'!H1299),FALSE)</f>
        <v>Tier - 1</v>
      </c>
      <c r="P1300" t="str">
        <f>VLOOKUP($A1300,'Hospitalisation Details'!$A:$K,COLUMN('Hospitalisation Details'!I1299),FALSE)</f>
        <v>R1013</v>
      </c>
      <c r="Q1300">
        <f>VLOOKUP($A1300,'Hospitalisation Details'!$A:$K,COLUMN('Hospitalisation Details'!K1299),FALSE)</f>
        <v>56</v>
      </c>
    </row>
    <row r="1301" spans="1:17" ht="15.75" x14ac:dyDescent="0.25">
      <c r="A1301" s="6" t="s">
        <v>1341</v>
      </c>
      <c r="B1301" t="str">
        <f>VLOOKUP(A1301,'Customer Names'!A:E,COLUMN('Customer Names'!D1300),FALSE)</f>
        <v>Mr. Robert</v>
      </c>
      <c r="C1301">
        <f>VLOOKUP($A1301,'Medical Examinations'!$A:$J,COLUMN('Medical Examinations'!B1300),FALSE)</f>
        <v>26.6</v>
      </c>
      <c r="D1301">
        <f>VLOOKUP($A1301,'Medical Examinations'!$A:$J,COLUMN('Medical Examinations'!C1300),FALSE)</f>
        <v>6.29</v>
      </c>
      <c r="E1301" t="str">
        <f>VLOOKUP($A1301,'Medical Examinations'!$A:$J,COLUMN('Medical Examinations'!D1300),FALSE)</f>
        <v>No</v>
      </c>
      <c r="F1301" t="str">
        <f>VLOOKUP($A1301,'Medical Examinations'!$A:$J,COLUMN('Medical Examinations'!E1300),FALSE)</f>
        <v>No</v>
      </c>
      <c r="G1301" t="str">
        <f>VLOOKUP($A1301,'Medical Examinations'!$A:$J,COLUMN('Medical Examinations'!F1300),FALSE)</f>
        <v>No</v>
      </c>
      <c r="H1301">
        <f>VLOOKUP($A1301,'Medical Examinations'!$A:$J,COLUMN('Medical Examinations'!G1300),FALSE)</f>
        <v>2</v>
      </c>
      <c r="I1301" t="str">
        <f>VLOOKUP($A1301,'Medical Examinations'!$A:$J,COLUMN('Medical Examinations'!H1300),FALSE)</f>
        <v>No</v>
      </c>
      <c r="J1301" t="str">
        <f>VLOOKUP($A1301,'Medical Examinations'!$A:$J,COLUMN('Medical Examinations'!I1300),FALSE)</f>
        <v>Overweight</v>
      </c>
      <c r="K1301" t="str">
        <f>VLOOKUP($A1301,'Medical Examinations'!$A:$J,COLUMN('Medical Examinations'!J1300),FALSE)</f>
        <v>Prediabetes</v>
      </c>
      <c r="L1301" s="30">
        <f>VLOOKUP($A1301,'Hospitalisation Details'!$A:$K,COLUMN('Hospitalisation Details'!J1300),FALSE)</f>
        <v>26546</v>
      </c>
      <c r="M1301" s="23">
        <f>VLOOKUP($A1301,'Hospitalisation Details'!$A:$K,COLUMN('Hospitalisation Details'!F1300),FALSE)</f>
        <v>8444.4699999999993</v>
      </c>
      <c r="N1301" t="str">
        <f>VLOOKUP($A1301,'Hospitalisation Details'!$A:$K,COLUMN('Hospitalisation Details'!G1300),FALSE)</f>
        <v>Tier - 3</v>
      </c>
      <c r="O1301" t="str">
        <f>VLOOKUP($A1301,'Hospitalisation Details'!$A:$K,COLUMN('Hospitalisation Details'!H1300),FALSE)</f>
        <v>Tier - 1</v>
      </c>
      <c r="P1301" t="str">
        <f>VLOOKUP($A1301,'Hospitalisation Details'!$A:$K,COLUMN('Hospitalisation Details'!I1300),FALSE)</f>
        <v>R1011</v>
      </c>
      <c r="Q1301">
        <f>VLOOKUP($A1301,'Hospitalisation Details'!$A:$K,COLUMN('Hospitalisation Details'!K1300),FALSE)</f>
        <v>50</v>
      </c>
    </row>
    <row r="1302" spans="1:17" ht="15.75" x14ac:dyDescent="0.25">
      <c r="A1302" s="6" t="s">
        <v>1342</v>
      </c>
      <c r="B1302" t="str">
        <f>VLOOKUP(A1302,'Customer Names'!A:E,COLUMN('Customer Names'!D1301),FALSE)</f>
        <v>Mr. Rodney</v>
      </c>
      <c r="C1302">
        <f>VLOOKUP($A1302,'Medical Examinations'!$A:$J,COLUMN('Medical Examinations'!B1301),FALSE)</f>
        <v>25.3</v>
      </c>
      <c r="D1302">
        <f>VLOOKUP($A1302,'Medical Examinations'!$A:$J,COLUMN('Medical Examinations'!C1301),FALSE)</f>
        <v>4.49</v>
      </c>
      <c r="E1302" t="str">
        <f>VLOOKUP($A1302,'Medical Examinations'!$A:$J,COLUMN('Medical Examinations'!D1301),FALSE)</f>
        <v>No</v>
      </c>
      <c r="F1302" t="str">
        <f>VLOOKUP($A1302,'Medical Examinations'!$A:$J,COLUMN('Medical Examinations'!E1301),FALSE)</f>
        <v>No</v>
      </c>
      <c r="G1302" t="str">
        <f>VLOOKUP($A1302,'Medical Examinations'!$A:$J,COLUMN('Medical Examinations'!F1301),FALSE)</f>
        <v>No</v>
      </c>
      <c r="H1302">
        <f>VLOOKUP($A1302,'Medical Examinations'!$A:$J,COLUMN('Medical Examinations'!G1301),FALSE)</f>
        <v>2</v>
      </c>
      <c r="I1302" t="str">
        <f>VLOOKUP($A1302,'Medical Examinations'!$A:$J,COLUMN('Medical Examinations'!H1301),FALSE)</f>
        <v>No</v>
      </c>
      <c r="J1302" t="str">
        <f>VLOOKUP($A1302,'Medical Examinations'!$A:$J,COLUMN('Medical Examinations'!I1301),FALSE)</f>
        <v>Overweight</v>
      </c>
      <c r="K1302" t="str">
        <f>VLOOKUP($A1302,'Medical Examinations'!$A:$J,COLUMN('Medical Examinations'!J1301),FALSE)</f>
        <v>Normal</v>
      </c>
      <c r="L1302" s="30">
        <f>VLOOKUP($A1302,'Hospitalisation Details'!$A:$K,COLUMN('Hospitalisation Details'!J1301),FALSE)</f>
        <v>26551</v>
      </c>
      <c r="M1302" s="23">
        <f>VLOOKUP($A1302,'Hospitalisation Details'!$A:$K,COLUMN('Hospitalisation Details'!F1301),FALSE)</f>
        <v>8442.67</v>
      </c>
      <c r="N1302" t="str">
        <f>VLOOKUP($A1302,'Hospitalisation Details'!$A:$K,COLUMN('Hospitalisation Details'!G1301),FALSE)</f>
        <v>Tier - 2</v>
      </c>
      <c r="O1302" t="str">
        <f>VLOOKUP($A1302,'Hospitalisation Details'!$A:$K,COLUMN('Hospitalisation Details'!H1301),FALSE)</f>
        <v>Tier - 3</v>
      </c>
      <c r="P1302" t="str">
        <f>VLOOKUP($A1302,'Hospitalisation Details'!$A:$K,COLUMN('Hospitalisation Details'!I1301),FALSE)</f>
        <v>R1013</v>
      </c>
      <c r="Q1302">
        <f>VLOOKUP($A1302,'Hospitalisation Details'!$A:$K,COLUMN('Hospitalisation Details'!K1301),FALSE)</f>
        <v>50</v>
      </c>
    </row>
    <row r="1303" spans="1:17" ht="15.75" x14ac:dyDescent="0.25">
      <c r="A1303" s="6" t="s">
        <v>1343</v>
      </c>
      <c r="B1303" t="str">
        <f>VLOOKUP(A1303,'Customer Names'!A:E,COLUMN('Customer Names'!D1302),FALSE)</f>
        <v>Mr. Carl</v>
      </c>
      <c r="C1303">
        <f>VLOOKUP($A1303,'Medical Examinations'!$A:$J,COLUMN('Medical Examinations'!B1302),FALSE)</f>
        <v>18.84</v>
      </c>
      <c r="D1303">
        <f>VLOOKUP($A1303,'Medical Examinations'!$A:$J,COLUMN('Medical Examinations'!C1302),FALSE)</f>
        <v>11.82</v>
      </c>
      <c r="E1303" t="str">
        <f>VLOOKUP($A1303,'Medical Examinations'!$A:$J,COLUMN('Medical Examinations'!D1302),FALSE)</f>
        <v>Yes</v>
      </c>
      <c r="F1303" t="str">
        <f>VLOOKUP($A1303,'Medical Examinations'!$A:$J,COLUMN('Medical Examinations'!E1302),FALSE)</f>
        <v>No</v>
      </c>
      <c r="G1303" t="str">
        <f>VLOOKUP($A1303,'Medical Examinations'!$A:$J,COLUMN('Medical Examinations'!F1302),FALSE)</f>
        <v>Yes</v>
      </c>
      <c r="H1303">
        <f>VLOOKUP($A1303,'Medical Examinations'!$A:$J,COLUMN('Medical Examinations'!G1302),FALSE)</f>
        <v>1</v>
      </c>
      <c r="I1303" t="str">
        <f>VLOOKUP($A1303,'Medical Examinations'!$A:$J,COLUMN('Medical Examinations'!H1302),FALSE)</f>
        <v>No</v>
      </c>
      <c r="J1303" t="str">
        <f>VLOOKUP($A1303,'Medical Examinations'!$A:$J,COLUMN('Medical Examinations'!I1302),FALSE)</f>
        <v>Healthy Weight</v>
      </c>
      <c r="K1303" t="str">
        <f>VLOOKUP($A1303,'Medical Examinations'!$A:$J,COLUMN('Medical Examinations'!J1302),FALSE)</f>
        <v>Diabetes</v>
      </c>
      <c r="L1303" s="30">
        <f>VLOOKUP($A1303,'Hospitalisation Details'!$A:$K,COLUMN('Hospitalisation Details'!J1302),FALSE)</f>
        <v>23278</v>
      </c>
      <c r="M1303" s="23">
        <f>VLOOKUP($A1303,'Hospitalisation Details'!$A:$K,COLUMN('Hospitalisation Details'!F1302),FALSE)</f>
        <v>8440.0499999999993</v>
      </c>
      <c r="N1303" t="str">
        <f>VLOOKUP($A1303,'Hospitalisation Details'!$A:$K,COLUMN('Hospitalisation Details'!G1302),FALSE)</f>
        <v>Tier - 3</v>
      </c>
      <c r="O1303" t="str">
        <f>VLOOKUP($A1303,'Hospitalisation Details'!$A:$K,COLUMN('Hospitalisation Details'!H1302),FALSE)</f>
        <v>Tier - 2</v>
      </c>
      <c r="P1303" t="str">
        <f>VLOOKUP($A1303,'Hospitalisation Details'!$A:$K,COLUMN('Hospitalisation Details'!I1302),FALSE)</f>
        <v>R1013</v>
      </c>
      <c r="Q1303">
        <f>VLOOKUP($A1303,'Hospitalisation Details'!$A:$K,COLUMN('Hospitalisation Details'!K1302),FALSE)</f>
        <v>59</v>
      </c>
    </row>
    <row r="1304" spans="1:17" ht="15.75" x14ac:dyDescent="0.25">
      <c r="A1304" s="6" t="s">
        <v>1344</v>
      </c>
      <c r="B1304" t="str">
        <f>VLOOKUP(A1304,'Customer Names'!A:E,COLUMN('Customer Names'!D1303),FALSE)</f>
        <v>Mr. Maximilian</v>
      </c>
      <c r="C1304">
        <f>VLOOKUP($A1304,'Medical Examinations'!$A:$J,COLUMN('Medical Examinations'!B1303),FALSE)</f>
        <v>19.57</v>
      </c>
      <c r="D1304">
        <f>VLOOKUP($A1304,'Medical Examinations'!$A:$J,COLUMN('Medical Examinations'!C1303),FALSE)</f>
        <v>7.41</v>
      </c>
      <c r="E1304" t="str">
        <f>VLOOKUP($A1304,'Medical Examinations'!$A:$J,COLUMN('Medical Examinations'!D1303),FALSE)</f>
        <v>Yes</v>
      </c>
      <c r="F1304" t="str">
        <f>VLOOKUP($A1304,'Medical Examinations'!$A:$J,COLUMN('Medical Examinations'!E1303),FALSE)</f>
        <v>No</v>
      </c>
      <c r="G1304" t="str">
        <f>VLOOKUP($A1304,'Medical Examinations'!$A:$J,COLUMN('Medical Examinations'!F1303),FALSE)</f>
        <v>No</v>
      </c>
      <c r="H1304">
        <f>VLOOKUP($A1304,'Medical Examinations'!$A:$J,COLUMN('Medical Examinations'!G1303),FALSE)</f>
        <v>1</v>
      </c>
      <c r="I1304" t="str">
        <f>VLOOKUP($A1304,'Medical Examinations'!$A:$J,COLUMN('Medical Examinations'!H1303),FALSE)</f>
        <v>No</v>
      </c>
      <c r="J1304" t="str">
        <f>VLOOKUP($A1304,'Medical Examinations'!$A:$J,COLUMN('Medical Examinations'!I1303),FALSE)</f>
        <v>Healthy Weight</v>
      </c>
      <c r="K1304" t="str">
        <f>VLOOKUP($A1304,'Medical Examinations'!$A:$J,COLUMN('Medical Examinations'!J1303),FALSE)</f>
        <v>Diabetes</v>
      </c>
      <c r="L1304" s="30">
        <f>VLOOKUP($A1304,'Hospitalisation Details'!$A:$K,COLUMN('Hospitalisation Details'!J1303),FALSE)</f>
        <v>27665</v>
      </c>
      <c r="M1304" s="23">
        <f>VLOOKUP($A1304,'Hospitalisation Details'!$A:$K,COLUMN('Hospitalisation Details'!F1303),FALSE)</f>
        <v>8428.07</v>
      </c>
      <c r="N1304" t="str">
        <f>VLOOKUP($A1304,'Hospitalisation Details'!$A:$K,COLUMN('Hospitalisation Details'!G1303),FALSE)</f>
        <v>Tier - 3</v>
      </c>
      <c r="O1304" t="str">
        <f>VLOOKUP($A1304,'Hospitalisation Details'!$A:$K,COLUMN('Hospitalisation Details'!H1303),FALSE)</f>
        <v>Tier - 2</v>
      </c>
      <c r="P1304" t="str">
        <f>VLOOKUP($A1304,'Hospitalisation Details'!$A:$K,COLUMN('Hospitalisation Details'!I1303),FALSE)</f>
        <v>R1012</v>
      </c>
      <c r="Q1304">
        <f>VLOOKUP($A1304,'Hospitalisation Details'!$A:$K,COLUMN('Hospitalisation Details'!K1303),FALSE)</f>
        <v>47</v>
      </c>
    </row>
    <row r="1305" spans="1:17" ht="15.75" x14ac:dyDescent="0.25">
      <c r="A1305" s="6" t="s">
        <v>1345</v>
      </c>
      <c r="B1305" t="str">
        <f>VLOOKUP(A1305,'Customer Names'!A:E,COLUMN('Customer Names'!D1304),FALSE)</f>
        <v>Mr. Erik</v>
      </c>
      <c r="C1305">
        <f>VLOOKUP($A1305,'Medical Examinations'!$A:$J,COLUMN('Medical Examinations'!B1304),FALSE)</f>
        <v>30.495000000000001</v>
      </c>
      <c r="D1305">
        <f>VLOOKUP($A1305,'Medical Examinations'!$A:$J,COLUMN('Medical Examinations'!C1304),FALSE)</f>
        <v>5.97</v>
      </c>
      <c r="E1305" t="str">
        <f>VLOOKUP($A1305,'Medical Examinations'!$A:$J,COLUMN('Medical Examinations'!D1304),FALSE)</f>
        <v>No</v>
      </c>
      <c r="F1305" t="str">
        <f>VLOOKUP($A1305,'Medical Examinations'!$A:$J,COLUMN('Medical Examinations'!E1304),FALSE)</f>
        <v>No</v>
      </c>
      <c r="G1305" t="str">
        <f>VLOOKUP($A1305,'Medical Examinations'!$A:$J,COLUMN('Medical Examinations'!F1304),FALSE)</f>
        <v>No</v>
      </c>
      <c r="H1305">
        <f>VLOOKUP($A1305,'Medical Examinations'!$A:$J,COLUMN('Medical Examinations'!G1304),FALSE)</f>
        <v>0</v>
      </c>
      <c r="I1305" t="str">
        <f>VLOOKUP($A1305,'Medical Examinations'!$A:$J,COLUMN('Medical Examinations'!H1304),FALSE)</f>
        <v>No</v>
      </c>
      <c r="J1305" t="str">
        <f>VLOOKUP($A1305,'Medical Examinations'!$A:$J,COLUMN('Medical Examinations'!I1304),FALSE)</f>
        <v>Obesity</v>
      </c>
      <c r="K1305" t="str">
        <f>VLOOKUP($A1305,'Medical Examinations'!$A:$J,COLUMN('Medical Examinations'!J1304),FALSE)</f>
        <v>Prediabetes</v>
      </c>
      <c r="L1305" s="30">
        <f>VLOOKUP($A1305,'Hospitalisation Details'!$A:$K,COLUMN('Hospitalisation Details'!J1304),FALSE)</f>
        <v>28372</v>
      </c>
      <c r="M1305" s="23">
        <f>VLOOKUP($A1305,'Hospitalisation Details'!$A:$K,COLUMN('Hospitalisation Details'!F1304),FALSE)</f>
        <v>8413.4599999999991</v>
      </c>
      <c r="N1305" t="str">
        <f>VLOOKUP($A1305,'Hospitalisation Details'!$A:$K,COLUMN('Hospitalisation Details'!G1304),FALSE)</f>
        <v>Tier - 3</v>
      </c>
      <c r="O1305" t="str">
        <f>VLOOKUP($A1305,'Hospitalisation Details'!$A:$K,COLUMN('Hospitalisation Details'!H1304),FALSE)</f>
        <v>Tier - 1</v>
      </c>
      <c r="P1305" t="str">
        <f>VLOOKUP($A1305,'Hospitalisation Details'!$A:$K,COLUMN('Hospitalisation Details'!I1304),FALSE)</f>
        <v>R1012</v>
      </c>
      <c r="Q1305">
        <f>VLOOKUP($A1305,'Hospitalisation Details'!$A:$K,COLUMN('Hospitalisation Details'!K1304),FALSE)</f>
        <v>45</v>
      </c>
    </row>
    <row r="1306" spans="1:17" ht="15.75" x14ac:dyDescent="0.25">
      <c r="A1306" s="6" t="s">
        <v>1346</v>
      </c>
      <c r="B1306" t="str">
        <f>VLOOKUP(A1306,'Customer Names'!A:E,COLUMN('Customer Names'!D1305),FALSE)</f>
        <v>Mr. Christopher</v>
      </c>
      <c r="C1306">
        <f>VLOOKUP($A1306,'Medical Examinations'!$A:$J,COLUMN('Medical Examinations'!B1305),FALSE)</f>
        <v>30.114999999999998</v>
      </c>
      <c r="D1306">
        <f>VLOOKUP($A1306,'Medical Examinations'!$A:$J,COLUMN('Medical Examinations'!C1305),FALSE)</f>
        <v>5.74</v>
      </c>
      <c r="E1306" t="str">
        <f>VLOOKUP($A1306,'Medical Examinations'!$A:$J,COLUMN('Medical Examinations'!D1305),FALSE)</f>
        <v>No</v>
      </c>
      <c r="F1306" t="str">
        <f>VLOOKUP($A1306,'Medical Examinations'!$A:$J,COLUMN('Medical Examinations'!E1305),FALSE)</f>
        <v>No</v>
      </c>
      <c r="G1306" t="str">
        <f>VLOOKUP($A1306,'Medical Examinations'!$A:$J,COLUMN('Medical Examinations'!F1305),FALSE)</f>
        <v>Yes</v>
      </c>
      <c r="H1306">
        <f>VLOOKUP($A1306,'Medical Examinations'!$A:$J,COLUMN('Medical Examinations'!G1305),FALSE)</f>
        <v>1</v>
      </c>
      <c r="I1306" t="str">
        <f>VLOOKUP($A1306,'Medical Examinations'!$A:$J,COLUMN('Medical Examinations'!H1305),FALSE)</f>
        <v>No</v>
      </c>
      <c r="J1306" t="str">
        <f>VLOOKUP($A1306,'Medical Examinations'!$A:$J,COLUMN('Medical Examinations'!I1305),FALSE)</f>
        <v>Obesity</v>
      </c>
      <c r="K1306" t="str">
        <f>VLOOKUP($A1306,'Medical Examinations'!$A:$J,COLUMN('Medical Examinations'!J1305),FALSE)</f>
        <v>Prediabetes</v>
      </c>
      <c r="L1306" s="30">
        <f>VLOOKUP($A1306,'Hospitalisation Details'!$A:$K,COLUMN('Hospitalisation Details'!J1305),FALSE)</f>
        <v>29017</v>
      </c>
      <c r="M1306" s="23">
        <f>VLOOKUP($A1306,'Hospitalisation Details'!$A:$K,COLUMN('Hospitalisation Details'!F1305),FALSE)</f>
        <v>8410.0499999999993</v>
      </c>
      <c r="N1306" t="str">
        <f>VLOOKUP($A1306,'Hospitalisation Details'!$A:$K,COLUMN('Hospitalisation Details'!G1305),FALSE)</f>
        <v>Tier - 2</v>
      </c>
      <c r="O1306" t="str">
        <f>VLOOKUP($A1306,'Hospitalisation Details'!$A:$K,COLUMN('Hospitalisation Details'!H1305),FALSE)</f>
        <v>Tier - 2</v>
      </c>
      <c r="P1306" t="str">
        <f>VLOOKUP($A1306,'Hospitalisation Details'!$A:$K,COLUMN('Hospitalisation Details'!I1305),FALSE)</f>
        <v>R1012</v>
      </c>
      <c r="Q1306">
        <f>VLOOKUP($A1306,'Hospitalisation Details'!$A:$K,COLUMN('Hospitalisation Details'!K1305),FALSE)</f>
        <v>43</v>
      </c>
    </row>
    <row r="1307" spans="1:17" ht="15.75" x14ac:dyDescent="0.25">
      <c r="A1307" s="6" t="s">
        <v>1347</v>
      </c>
      <c r="B1307" t="str">
        <f>VLOOKUP(A1307,'Customer Names'!A:E,COLUMN('Customer Names'!D1306),FALSE)</f>
        <v>Mr. Eirik</v>
      </c>
      <c r="C1307">
        <f>VLOOKUP($A1307,'Medical Examinations'!$A:$J,COLUMN('Medical Examinations'!B1306),FALSE)</f>
        <v>24.78</v>
      </c>
      <c r="D1307">
        <f>VLOOKUP($A1307,'Medical Examinations'!$A:$J,COLUMN('Medical Examinations'!C1306),FALSE)</f>
        <v>9.85</v>
      </c>
      <c r="E1307" t="str">
        <f>VLOOKUP($A1307,'Medical Examinations'!$A:$J,COLUMN('Medical Examinations'!D1306),FALSE)</f>
        <v>No</v>
      </c>
      <c r="F1307" t="str">
        <f>VLOOKUP($A1307,'Medical Examinations'!$A:$J,COLUMN('Medical Examinations'!E1306),FALSE)</f>
        <v>No</v>
      </c>
      <c r="G1307" t="str">
        <f>VLOOKUP($A1307,'Medical Examinations'!$A:$J,COLUMN('Medical Examinations'!F1306),FALSE)</f>
        <v>No</v>
      </c>
      <c r="H1307">
        <f>VLOOKUP($A1307,'Medical Examinations'!$A:$J,COLUMN('Medical Examinations'!G1306),FALSE)</f>
        <v>0</v>
      </c>
      <c r="I1307" t="str">
        <f>VLOOKUP($A1307,'Medical Examinations'!$A:$J,COLUMN('Medical Examinations'!H1306),FALSE)</f>
        <v>No</v>
      </c>
      <c r="J1307" t="str">
        <f>VLOOKUP($A1307,'Medical Examinations'!$A:$J,COLUMN('Medical Examinations'!I1306),FALSE)</f>
        <v>Healthy Weight</v>
      </c>
      <c r="K1307" t="str">
        <f>VLOOKUP($A1307,'Medical Examinations'!$A:$J,COLUMN('Medical Examinations'!J1306),FALSE)</f>
        <v>Diabetes</v>
      </c>
      <c r="L1307" s="30">
        <f>VLOOKUP($A1307,'Hospitalisation Details'!$A:$K,COLUMN('Hospitalisation Details'!J1306),FALSE)</f>
        <v>26194</v>
      </c>
      <c r="M1307" s="23">
        <f>VLOOKUP($A1307,'Hospitalisation Details'!$A:$K,COLUMN('Hospitalisation Details'!F1306),FALSE)</f>
        <v>8400.01</v>
      </c>
      <c r="N1307" t="str">
        <f>VLOOKUP($A1307,'Hospitalisation Details'!$A:$K,COLUMN('Hospitalisation Details'!G1306),FALSE)</f>
        <v>Tier - 2</v>
      </c>
      <c r="O1307" t="str">
        <f>VLOOKUP($A1307,'Hospitalisation Details'!$A:$K,COLUMN('Hospitalisation Details'!H1306),FALSE)</f>
        <v>Tier - 3</v>
      </c>
      <c r="P1307" t="str">
        <f>VLOOKUP($A1307,'Hospitalisation Details'!$A:$K,COLUMN('Hospitalisation Details'!I1306),FALSE)</f>
        <v>R1013</v>
      </c>
      <c r="Q1307">
        <f>VLOOKUP($A1307,'Hospitalisation Details'!$A:$K,COLUMN('Hospitalisation Details'!K1306),FALSE)</f>
        <v>51</v>
      </c>
    </row>
    <row r="1308" spans="1:17" ht="15.75" x14ac:dyDescent="0.25">
      <c r="A1308" s="6" t="s">
        <v>1348</v>
      </c>
      <c r="B1308" t="str">
        <f>VLOOKUP(A1308,'Customer Names'!A:E,COLUMN('Customer Names'!D1307),FALSE)</f>
        <v>Mr. Rik</v>
      </c>
      <c r="C1308">
        <f>VLOOKUP($A1308,'Medical Examinations'!$A:$J,COLUMN('Medical Examinations'!B1307),FALSE)</f>
        <v>24.77</v>
      </c>
      <c r="D1308">
        <f>VLOOKUP($A1308,'Medical Examinations'!$A:$J,COLUMN('Medical Examinations'!C1307),FALSE)</f>
        <v>7.59</v>
      </c>
      <c r="E1308" t="str">
        <f>VLOOKUP($A1308,'Medical Examinations'!$A:$J,COLUMN('Medical Examinations'!D1307),FALSE)</f>
        <v>No</v>
      </c>
      <c r="F1308" t="str">
        <f>VLOOKUP($A1308,'Medical Examinations'!$A:$J,COLUMN('Medical Examinations'!E1307),FALSE)</f>
        <v>No</v>
      </c>
      <c r="G1308" t="str">
        <f>VLOOKUP($A1308,'Medical Examinations'!$A:$J,COLUMN('Medical Examinations'!F1307),FALSE)</f>
        <v>No</v>
      </c>
      <c r="H1308">
        <f>VLOOKUP($A1308,'Medical Examinations'!$A:$J,COLUMN('Medical Examinations'!G1307),FALSE)</f>
        <v>0</v>
      </c>
      <c r="I1308" t="str">
        <f>VLOOKUP($A1308,'Medical Examinations'!$A:$J,COLUMN('Medical Examinations'!H1307),FALSE)</f>
        <v>No</v>
      </c>
      <c r="J1308" t="str">
        <f>VLOOKUP($A1308,'Medical Examinations'!$A:$J,COLUMN('Medical Examinations'!I1307),FALSE)</f>
        <v>Healthy Weight</v>
      </c>
      <c r="K1308" t="str">
        <f>VLOOKUP($A1308,'Medical Examinations'!$A:$J,COLUMN('Medical Examinations'!J1307),FALSE)</f>
        <v>Diabetes</v>
      </c>
      <c r="L1308" s="30">
        <f>VLOOKUP($A1308,'Hospitalisation Details'!$A:$K,COLUMN('Hospitalisation Details'!J1307),FALSE)</f>
        <v>26180</v>
      </c>
      <c r="M1308" s="23">
        <f>VLOOKUP($A1308,'Hospitalisation Details'!$A:$K,COLUMN('Hospitalisation Details'!F1307),FALSE)</f>
        <v>8396.6200000000008</v>
      </c>
      <c r="N1308" t="str">
        <f>VLOOKUP($A1308,'Hospitalisation Details'!$A:$K,COLUMN('Hospitalisation Details'!G1307),FALSE)</f>
        <v>Tier - 2</v>
      </c>
      <c r="O1308" t="str">
        <f>VLOOKUP($A1308,'Hospitalisation Details'!$A:$K,COLUMN('Hospitalisation Details'!H1307),FALSE)</f>
        <v>Tier - 3</v>
      </c>
      <c r="P1308" t="str">
        <f>VLOOKUP($A1308,'Hospitalisation Details'!$A:$K,COLUMN('Hospitalisation Details'!I1307),FALSE)</f>
        <v>R1013</v>
      </c>
      <c r="Q1308">
        <f>VLOOKUP($A1308,'Hospitalisation Details'!$A:$K,COLUMN('Hospitalisation Details'!K1307),FALSE)</f>
        <v>51</v>
      </c>
    </row>
    <row r="1309" spans="1:17" ht="15.75" x14ac:dyDescent="0.25">
      <c r="A1309" s="6" t="s">
        <v>1349</v>
      </c>
      <c r="B1309" t="str">
        <f>VLOOKUP(A1309,'Customer Names'!A:E,COLUMN('Customer Names'!D1308),FALSE)</f>
        <v>Mr. Matthew</v>
      </c>
      <c r="C1309">
        <f>VLOOKUP($A1309,'Medical Examinations'!$A:$J,COLUMN('Medical Examinations'!B1308),FALSE)</f>
        <v>16.579999999999998</v>
      </c>
      <c r="D1309">
        <f>VLOOKUP($A1309,'Medical Examinations'!$A:$J,COLUMN('Medical Examinations'!C1308),FALSE)</f>
        <v>6.98</v>
      </c>
      <c r="E1309" t="str">
        <f>VLOOKUP($A1309,'Medical Examinations'!$A:$J,COLUMN('Medical Examinations'!D1308),FALSE)</f>
        <v>Yes</v>
      </c>
      <c r="F1309" t="str">
        <f>VLOOKUP($A1309,'Medical Examinations'!$A:$J,COLUMN('Medical Examinations'!E1308),FALSE)</f>
        <v>No</v>
      </c>
      <c r="G1309" t="str">
        <f>VLOOKUP($A1309,'Medical Examinations'!$A:$J,COLUMN('Medical Examinations'!F1308),FALSE)</f>
        <v>Yes</v>
      </c>
      <c r="H1309">
        <f>VLOOKUP($A1309,'Medical Examinations'!$A:$J,COLUMN('Medical Examinations'!G1308),FALSE)</f>
        <v>1</v>
      </c>
      <c r="I1309" t="str">
        <f>VLOOKUP($A1309,'Medical Examinations'!$A:$J,COLUMN('Medical Examinations'!H1308),FALSE)</f>
        <v>No</v>
      </c>
      <c r="J1309" t="str">
        <f>VLOOKUP($A1309,'Medical Examinations'!$A:$J,COLUMN('Medical Examinations'!I1308),FALSE)</f>
        <v>Underweight</v>
      </c>
      <c r="K1309" t="str">
        <f>VLOOKUP($A1309,'Medical Examinations'!$A:$J,COLUMN('Medical Examinations'!J1308),FALSE)</f>
        <v>Diabetes</v>
      </c>
      <c r="L1309" s="30">
        <f>VLOOKUP($A1309,'Hospitalisation Details'!$A:$K,COLUMN('Hospitalisation Details'!J1308),FALSE)</f>
        <v>23275</v>
      </c>
      <c r="M1309" s="23">
        <f>VLOOKUP($A1309,'Hospitalisation Details'!$A:$K,COLUMN('Hospitalisation Details'!F1308),FALSE)</f>
        <v>8355.5400000000009</v>
      </c>
      <c r="N1309" t="str">
        <f>VLOOKUP($A1309,'Hospitalisation Details'!$A:$K,COLUMN('Hospitalisation Details'!G1308),FALSE)</f>
        <v>Tier - 3</v>
      </c>
      <c r="O1309" t="str">
        <f>VLOOKUP($A1309,'Hospitalisation Details'!$A:$K,COLUMN('Hospitalisation Details'!H1308),FALSE)</f>
        <v>Tier - 3</v>
      </c>
      <c r="P1309" t="str">
        <f>VLOOKUP($A1309,'Hospitalisation Details'!$A:$K,COLUMN('Hospitalisation Details'!I1308),FALSE)</f>
        <v>R1012</v>
      </c>
      <c r="Q1309">
        <f>VLOOKUP($A1309,'Hospitalisation Details'!$A:$K,COLUMN('Hospitalisation Details'!K1308),FALSE)</f>
        <v>59</v>
      </c>
    </row>
    <row r="1310" spans="1:17" ht="15.75" x14ac:dyDescent="0.25">
      <c r="A1310" s="6" t="s">
        <v>1350</v>
      </c>
      <c r="B1310" t="str">
        <f>VLOOKUP(A1310,'Customer Names'!A:E,COLUMN('Customer Names'!D1309),FALSE)</f>
        <v>Mr. Daniel</v>
      </c>
      <c r="C1310">
        <f>VLOOKUP($A1310,'Medical Examinations'!$A:$J,COLUMN('Medical Examinations'!B1309),FALSE)</f>
        <v>38.17</v>
      </c>
      <c r="D1310">
        <f>VLOOKUP($A1310,'Medical Examinations'!$A:$J,COLUMN('Medical Examinations'!C1309),FALSE)</f>
        <v>4.7300000000000004</v>
      </c>
      <c r="E1310" t="str">
        <f>VLOOKUP($A1310,'Medical Examinations'!$A:$J,COLUMN('Medical Examinations'!D1309),FALSE)</f>
        <v>Yes</v>
      </c>
      <c r="F1310" t="str">
        <f>VLOOKUP($A1310,'Medical Examinations'!$A:$J,COLUMN('Medical Examinations'!E1309),FALSE)</f>
        <v>No</v>
      </c>
      <c r="G1310" t="str">
        <f>VLOOKUP($A1310,'Medical Examinations'!$A:$J,COLUMN('Medical Examinations'!F1309),FALSE)</f>
        <v>No</v>
      </c>
      <c r="H1310">
        <f>VLOOKUP($A1310,'Medical Examinations'!$A:$J,COLUMN('Medical Examinations'!G1309),FALSE)</f>
        <v>0</v>
      </c>
      <c r="I1310" t="str">
        <f>VLOOKUP($A1310,'Medical Examinations'!$A:$J,COLUMN('Medical Examinations'!H1309),FALSE)</f>
        <v>No</v>
      </c>
      <c r="J1310" t="str">
        <f>VLOOKUP($A1310,'Medical Examinations'!$A:$J,COLUMN('Medical Examinations'!I1309),FALSE)</f>
        <v>Obesity</v>
      </c>
      <c r="K1310" t="str">
        <f>VLOOKUP($A1310,'Medical Examinations'!$A:$J,COLUMN('Medical Examinations'!J1309),FALSE)</f>
        <v>Normal</v>
      </c>
      <c r="L1310" s="30">
        <f>VLOOKUP($A1310,'Hospitalisation Details'!$A:$K,COLUMN('Hospitalisation Details'!J1309),FALSE)</f>
        <v>27923</v>
      </c>
      <c r="M1310" s="23">
        <f>VLOOKUP($A1310,'Hospitalisation Details'!$A:$K,COLUMN('Hospitalisation Details'!F1309),FALSE)</f>
        <v>8347.16</v>
      </c>
      <c r="N1310" t="str">
        <f>VLOOKUP($A1310,'Hospitalisation Details'!$A:$K,COLUMN('Hospitalisation Details'!G1309),FALSE)</f>
        <v>Tier - 2</v>
      </c>
      <c r="O1310" t="str">
        <f>VLOOKUP($A1310,'Hospitalisation Details'!$A:$K,COLUMN('Hospitalisation Details'!H1309),FALSE)</f>
        <v>Tier - 1</v>
      </c>
      <c r="P1310" t="str">
        <f>VLOOKUP($A1310,'Hospitalisation Details'!$A:$K,COLUMN('Hospitalisation Details'!I1309),FALSE)</f>
        <v>R1013</v>
      </c>
      <c r="Q1310">
        <f>VLOOKUP($A1310,'Hospitalisation Details'!$A:$K,COLUMN('Hospitalisation Details'!K1309),FALSE)</f>
        <v>46</v>
      </c>
    </row>
    <row r="1311" spans="1:17" ht="15.75" x14ac:dyDescent="0.25">
      <c r="A1311" s="6" t="s">
        <v>1351</v>
      </c>
      <c r="B1311" t="str">
        <f>VLOOKUP(A1311,'Customer Names'!A:E,COLUMN('Customer Names'!D1310),FALSE)</f>
        <v>Mr. Yannick</v>
      </c>
      <c r="C1311">
        <f>VLOOKUP($A1311,'Medical Examinations'!$A:$J,COLUMN('Medical Examinations'!B1310),FALSE)</f>
        <v>39.424999999999997</v>
      </c>
      <c r="D1311">
        <f>VLOOKUP($A1311,'Medical Examinations'!$A:$J,COLUMN('Medical Examinations'!C1310),FALSE)</f>
        <v>4.76</v>
      </c>
      <c r="E1311" t="str">
        <f>VLOOKUP($A1311,'Medical Examinations'!$A:$J,COLUMN('Medical Examinations'!D1310),FALSE)</f>
        <v>Yes</v>
      </c>
      <c r="F1311" t="str">
        <f>VLOOKUP($A1311,'Medical Examinations'!$A:$J,COLUMN('Medical Examinations'!E1310),FALSE)</f>
        <v>No</v>
      </c>
      <c r="G1311" t="str">
        <f>VLOOKUP($A1311,'Medical Examinations'!$A:$J,COLUMN('Medical Examinations'!F1310),FALSE)</f>
        <v>No</v>
      </c>
      <c r="H1311">
        <f>VLOOKUP($A1311,'Medical Examinations'!$A:$J,COLUMN('Medical Examinations'!G1310),FALSE)</f>
        <v>0</v>
      </c>
      <c r="I1311" t="str">
        <f>VLOOKUP($A1311,'Medical Examinations'!$A:$J,COLUMN('Medical Examinations'!H1310),FALSE)</f>
        <v>No</v>
      </c>
      <c r="J1311" t="str">
        <f>VLOOKUP($A1311,'Medical Examinations'!$A:$J,COLUMN('Medical Examinations'!I1310),FALSE)</f>
        <v>Obesity</v>
      </c>
      <c r="K1311" t="str">
        <f>VLOOKUP($A1311,'Medical Examinations'!$A:$J,COLUMN('Medical Examinations'!J1310),FALSE)</f>
        <v>Normal</v>
      </c>
      <c r="L1311" s="30">
        <f>VLOOKUP($A1311,'Hospitalisation Details'!$A:$K,COLUMN('Hospitalisation Details'!J1310),FALSE)</f>
        <v>27948</v>
      </c>
      <c r="M1311" s="23">
        <f>VLOOKUP($A1311,'Hospitalisation Details'!$A:$K,COLUMN('Hospitalisation Details'!F1310),FALSE)</f>
        <v>8342.91</v>
      </c>
      <c r="N1311" t="str">
        <f>VLOOKUP($A1311,'Hospitalisation Details'!$A:$K,COLUMN('Hospitalisation Details'!G1310),FALSE)</f>
        <v>Tier - 3</v>
      </c>
      <c r="O1311" t="str">
        <f>VLOOKUP($A1311,'Hospitalisation Details'!$A:$K,COLUMN('Hospitalisation Details'!H1310),FALSE)</f>
        <v>Tier - 1</v>
      </c>
      <c r="P1311" t="str">
        <f>VLOOKUP($A1311,'Hospitalisation Details'!$A:$K,COLUMN('Hospitalisation Details'!I1310),FALSE)</f>
        <v>R1016</v>
      </c>
      <c r="Q1311">
        <f>VLOOKUP($A1311,'Hospitalisation Details'!$A:$K,COLUMN('Hospitalisation Details'!K1310),FALSE)</f>
        <v>46</v>
      </c>
    </row>
    <row r="1312" spans="1:17" ht="15.75" x14ac:dyDescent="0.25">
      <c r="A1312" s="6" t="s">
        <v>1352</v>
      </c>
      <c r="B1312" t="str">
        <f>VLOOKUP(A1312,'Customer Names'!A:E,COLUMN('Customer Names'!D1311),FALSE)</f>
        <v>Mr. Sean</v>
      </c>
      <c r="C1312">
        <f>VLOOKUP($A1312,'Medical Examinations'!$A:$J,COLUMN('Medical Examinations'!B1311),FALSE)</f>
        <v>33.44</v>
      </c>
      <c r="D1312">
        <f>VLOOKUP($A1312,'Medical Examinations'!$A:$J,COLUMN('Medical Examinations'!C1311),FALSE)</f>
        <v>6.24</v>
      </c>
      <c r="E1312" t="str">
        <f>VLOOKUP($A1312,'Medical Examinations'!$A:$J,COLUMN('Medical Examinations'!D1311),FALSE)</f>
        <v>Yes</v>
      </c>
      <c r="F1312" t="str">
        <f>VLOOKUP($A1312,'Medical Examinations'!$A:$J,COLUMN('Medical Examinations'!E1311),FALSE)</f>
        <v>No</v>
      </c>
      <c r="G1312" t="str">
        <f>VLOOKUP($A1312,'Medical Examinations'!$A:$J,COLUMN('Medical Examinations'!F1311),FALSE)</f>
        <v>No</v>
      </c>
      <c r="H1312">
        <f>VLOOKUP($A1312,'Medical Examinations'!$A:$J,COLUMN('Medical Examinations'!G1311),FALSE)</f>
        <v>0</v>
      </c>
      <c r="I1312" t="str">
        <f>VLOOKUP($A1312,'Medical Examinations'!$A:$J,COLUMN('Medical Examinations'!H1311),FALSE)</f>
        <v>No</v>
      </c>
      <c r="J1312" t="str">
        <f>VLOOKUP($A1312,'Medical Examinations'!$A:$J,COLUMN('Medical Examinations'!I1311),FALSE)</f>
        <v>Obesity</v>
      </c>
      <c r="K1312" t="str">
        <f>VLOOKUP($A1312,'Medical Examinations'!$A:$J,COLUMN('Medical Examinations'!J1311),FALSE)</f>
        <v>Prediabetes</v>
      </c>
      <c r="L1312" s="30">
        <f>VLOOKUP($A1312,'Hospitalisation Details'!$A:$K,COLUMN('Hospitalisation Details'!J1311),FALSE)</f>
        <v>27961</v>
      </c>
      <c r="M1312" s="23">
        <f>VLOOKUP($A1312,'Hospitalisation Details'!$A:$K,COLUMN('Hospitalisation Details'!F1311),FALSE)</f>
        <v>8334.59</v>
      </c>
      <c r="N1312" t="str">
        <f>VLOOKUP($A1312,'Hospitalisation Details'!$A:$K,COLUMN('Hospitalisation Details'!G1311),FALSE)</f>
        <v>Tier - 3</v>
      </c>
      <c r="O1312" t="str">
        <f>VLOOKUP($A1312,'Hospitalisation Details'!$A:$K,COLUMN('Hospitalisation Details'!H1311),FALSE)</f>
        <v>Tier - 2</v>
      </c>
      <c r="P1312" t="str">
        <f>VLOOKUP($A1312,'Hospitalisation Details'!$A:$K,COLUMN('Hospitalisation Details'!I1311),FALSE)</f>
        <v>R1016</v>
      </c>
      <c r="Q1312">
        <f>VLOOKUP($A1312,'Hospitalisation Details'!$A:$K,COLUMN('Hospitalisation Details'!K1311),FALSE)</f>
        <v>46</v>
      </c>
    </row>
    <row r="1313" spans="1:17" ht="15.75" x14ac:dyDescent="0.25">
      <c r="A1313" s="6" t="s">
        <v>1353</v>
      </c>
      <c r="B1313" t="str">
        <f>VLOOKUP(A1313,'Customer Names'!A:E,COLUMN('Customer Names'!D1312),FALSE)</f>
        <v>Mr. Peter</v>
      </c>
      <c r="C1313">
        <f>VLOOKUP($A1313,'Medical Examinations'!$A:$J,COLUMN('Medical Examinations'!B1312),FALSE)</f>
        <v>33.344999999999999</v>
      </c>
      <c r="D1313">
        <f>VLOOKUP($A1313,'Medical Examinations'!$A:$J,COLUMN('Medical Examinations'!C1312),FALSE)</f>
        <v>5.44</v>
      </c>
      <c r="E1313" t="str">
        <f>VLOOKUP($A1313,'Medical Examinations'!$A:$J,COLUMN('Medical Examinations'!D1312),FALSE)</f>
        <v>Yes</v>
      </c>
      <c r="F1313" t="str">
        <f>VLOOKUP($A1313,'Medical Examinations'!$A:$J,COLUMN('Medical Examinations'!E1312),FALSE)</f>
        <v>No</v>
      </c>
      <c r="G1313" t="str">
        <f>VLOOKUP($A1313,'Medical Examinations'!$A:$J,COLUMN('Medical Examinations'!F1312),FALSE)</f>
        <v>No</v>
      </c>
      <c r="H1313">
        <f>VLOOKUP($A1313,'Medical Examinations'!$A:$J,COLUMN('Medical Examinations'!G1312),FALSE)</f>
        <v>0</v>
      </c>
      <c r="I1313" t="str">
        <f>VLOOKUP($A1313,'Medical Examinations'!$A:$J,COLUMN('Medical Examinations'!H1312),FALSE)</f>
        <v>No</v>
      </c>
      <c r="J1313" t="str">
        <f>VLOOKUP($A1313,'Medical Examinations'!$A:$J,COLUMN('Medical Examinations'!I1312),FALSE)</f>
        <v>Obesity</v>
      </c>
      <c r="K1313" t="str">
        <f>VLOOKUP($A1313,'Medical Examinations'!$A:$J,COLUMN('Medical Examinations'!J1312),FALSE)</f>
        <v>Normal</v>
      </c>
      <c r="L1313" s="30">
        <f>VLOOKUP($A1313,'Hospitalisation Details'!$A:$K,COLUMN('Hospitalisation Details'!J1312),FALSE)</f>
        <v>27953</v>
      </c>
      <c r="M1313" s="23">
        <f>VLOOKUP($A1313,'Hospitalisation Details'!$A:$K,COLUMN('Hospitalisation Details'!F1312),FALSE)</f>
        <v>8334.4599999999991</v>
      </c>
      <c r="N1313" t="str">
        <f>VLOOKUP($A1313,'Hospitalisation Details'!$A:$K,COLUMN('Hospitalisation Details'!G1312),FALSE)</f>
        <v>Tier - 3</v>
      </c>
      <c r="O1313" t="str">
        <f>VLOOKUP($A1313,'Hospitalisation Details'!$A:$K,COLUMN('Hospitalisation Details'!H1312),FALSE)</f>
        <v>Tier - 2</v>
      </c>
      <c r="P1313" t="str">
        <f>VLOOKUP($A1313,'Hospitalisation Details'!$A:$K,COLUMN('Hospitalisation Details'!I1312),FALSE)</f>
        <v>R1016</v>
      </c>
      <c r="Q1313">
        <f>VLOOKUP($A1313,'Hospitalisation Details'!$A:$K,COLUMN('Hospitalisation Details'!K1312),FALSE)</f>
        <v>46</v>
      </c>
    </row>
    <row r="1314" spans="1:17" ht="15.75" x14ac:dyDescent="0.25">
      <c r="A1314" s="6" t="s">
        <v>1354</v>
      </c>
      <c r="B1314" t="str">
        <f>VLOOKUP(A1314,'Customer Names'!A:E,COLUMN('Customer Names'!D1313),FALSE)</f>
        <v>Ms. Sara</v>
      </c>
      <c r="C1314">
        <f>VLOOKUP($A1314,'Medical Examinations'!$A:$J,COLUMN('Medical Examinations'!B1313),FALSE)</f>
        <v>38.79</v>
      </c>
      <c r="D1314">
        <f>VLOOKUP($A1314,'Medical Examinations'!$A:$J,COLUMN('Medical Examinations'!C1313),FALSE)</f>
        <v>5.08</v>
      </c>
      <c r="E1314" t="str">
        <f>VLOOKUP($A1314,'Medical Examinations'!$A:$J,COLUMN('Medical Examinations'!D1313),FALSE)</f>
        <v>No</v>
      </c>
      <c r="F1314" t="str">
        <f>VLOOKUP($A1314,'Medical Examinations'!$A:$J,COLUMN('Medical Examinations'!E1313),FALSE)</f>
        <v>No</v>
      </c>
      <c r="G1314" t="str">
        <f>VLOOKUP($A1314,'Medical Examinations'!$A:$J,COLUMN('Medical Examinations'!F1313),FALSE)</f>
        <v>Yes</v>
      </c>
      <c r="H1314">
        <f>VLOOKUP($A1314,'Medical Examinations'!$A:$J,COLUMN('Medical Examinations'!G1313),FALSE)</f>
        <v>1</v>
      </c>
      <c r="I1314" t="str">
        <f>VLOOKUP($A1314,'Medical Examinations'!$A:$J,COLUMN('Medical Examinations'!H1313),FALSE)</f>
        <v>No</v>
      </c>
      <c r="J1314" t="str">
        <f>VLOOKUP($A1314,'Medical Examinations'!$A:$J,COLUMN('Medical Examinations'!I1313),FALSE)</f>
        <v>Obesity</v>
      </c>
      <c r="K1314" t="str">
        <f>VLOOKUP($A1314,'Medical Examinations'!$A:$J,COLUMN('Medical Examinations'!J1313),FALSE)</f>
        <v>Normal</v>
      </c>
      <c r="L1314" s="30">
        <f>VLOOKUP($A1314,'Hospitalisation Details'!$A:$K,COLUMN('Hospitalisation Details'!J1313),FALSE)</f>
        <v>34142</v>
      </c>
      <c r="M1314" s="23">
        <f>VLOOKUP($A1314,'Hospitalisation Details'!$A:$K,COLUMN('Hospitalisation Details'!F1313),FALSE)</f>
        <v>8314.65</v>
      </c>
      <c r="N1314" t="str">
        <f>VLOOKUP($A1314,'Hospitalisation Details'!$A:$K,COLUMN('Hospitalisation Details'!G1313),FALSE)</f>
        <v>Tier - 2</v>
      </c>
      <c r="O1314" t="str">
        <f>VLOOKUP($A1314,'Hospitalisation Details'!$A:$K,COLUMN('Hospitalisation Details'!H1313),FALSE)</f>
        <v>Tier - 1</v>
      </c>
      <c r="P1314" t="str">
        <f>VLOOKUP($A1314,'Hospitalisation Details'!$A:$K,COLUMN('Hospitalisation Details'!I1313),FALSE)</f>
        <v>R1012</v>
      </c>
      <c r="Q1314">
        <f>VLOOKUP($A1314,'Hospitalisation Details'!$A:$K,COLUMN('Hospitalisation Details'!K1313),FALSE)</f>
        <v>29</v>
      </c>
    </row>
    <row r="1315" spans="1:17" ht="15.75" x14ac:dyDescent="0.25">
      <c r="A1315" s="6" t="s">
        <v>1355</v>
      </c>
      <c r="B1315" t="str">
        <f>VLOOKUP(A1315,'Customer Names'!A:E,COLUMN('Customer Names'!D1314),FALSE)</f>
        <v>Ms. Erin</v>
      </c>
      <c r="C1315">
        <f>VLOOKUP($A1315,'Medical Examinations'!$A:$J,COLUMN('Medical Examinations'!B1314),FALSE)</f>
        <v>30.684999999999999</v>
      </c>
      <c r="D1315">
        <f>VLOOKUP($A1315,'Medical Examinations'!$A:$J,COLUMN('Medical Examinations'!C1314),FALSE)</f>
        <v>4.87</v>
      </c>
      <c r="E1315" t="str">
        <f>VLOOKUP($A1315,'Medical Examinations'!$A:$J,COLUMN('Medical Examinations'!D1314),FALSE)</f>
        <v>No</v>
      </c>
      <c r="F1315" t="str">
        <f>VLOOKUP($A1315,'Medical Examinations'!$A:$J,COLUMN('Medical Examinations'!E1314),FALSE)</f>
        <v>No</v>
      </c>
      <c r="G1315" t="str">
        <f>VLOOKUP($A1315,'Medical Examinations'!$A:$J,COLUMN('Medical Examinations'!F1314),FALSE)</f>
        <v>Yes</v>
      </c>
      <c r="H1315">
        <f>VLOOKUP($A1315,'Medical Examinations'!$A:$J,COLUMN('Medical Examinations'!G1314),FALSE)</f>
        <v>1</v>
      </c>
      <c r="I1315" t="str">
        <f>VLOOKUP($A1315,'Medical Examinations'!$A:$J,COLUMN('Medical Examinations'!H1314),FALSE)</f>
        <v>No</v>
      </c>
      <c r="J1315" t="str">
        <f>VLOOKUP($A1315,'Medical Examinations'!$A:$J,COLUMN('Medical Examinations'!I1314),FALSE)</f>
        <v>Obesity</v>
      </c>
      <c r="K1315" t="str">
        <f>VLOOKUP($A1315,'Medical Examinations'!$A:$J,COLUMN('Medical Examinations'!J1314),FALSE)</f>
        <v>Normal</v>
      </c>
      <c r="L1315" s="30">
        <f>VLOOKUP($A1315,'Hospitalisation Details'!$A:$K,COLUMN('Hospitalisation Details'!J1314),FALSE)</f>
        <v>29074</v>
      </c>
      <c r="M1315" s="23">
        <f>VLOOKUP($A1315,'Hospitalisation Details'!$A:$K,COLUMN('Hospitalisation Details'!F1314),FALSE)</f>
        <v>8310.84</v>
      </c>
      <c r="N1315" t="str">
        <f>VLOOKUP($A1315,'Hospitalisation Details'!$A:$K,COLUMN('Hospitalisation Details'!G1314),FALSE)</f>
        <v>Tier - 2</v>
      </c>
      <c r="O1315" t="str">
        <f>VLOOKUP($A1315,'Hospitalisation Details'!$A:$K,COLUMN('Hospitalisation Details'!H1314),FALSE)</f>
        <v>Tier - 2</v>
      </c>
      <c r="P1315" t="str">
        <f>VLOOKUP($A1315,'Hospitalisation Details'!$A:$K,COLUMN('Hospitalisation Details'!I1314),FALSE)</f>
        <v>R1012</v>
      </c>
      <c r="Q1315">
        <f>VLOOKUP($A1315,'Hospitalisation Details'!$A:$K,COLUMN('Hospitalisation Details'!K1314),FALSE)</f>
        <v>43</v>
      </c>
    </row>
    <row r="1316" spans="1:17" ht="15.75" x14ac:dyDescent="0.25">
      <c r="A1316" s="6" t="s">
        <v>1356</v>
      </c>
      <c r="B1316" t="str">
        <f>VLOOKUP(A1316,'Customer Names'!A:E,COLUMN('Customer Names'!D1315),FALSE)</f>
        <v>Mr. Thibaud</v>
      </c>
      <c r="C1316">
        <f>VLOOKUP($A1316,'Medical Examinations'!$A:$J,COLUMN('Medical Examinations'!B1315),FALSE)</f>
        <v>22.135000000000002</v>
      </c>
      <c r="D1316">
        <f>VLOOKUP($A1316,'Medical Examinations'!$A:$J,COLUMN('Medical Examinations'!C1315),FALSE)</f>
        <v>8.17</v>
      </c>
      <c r="E1316" t="str">
        <f>VLOOKUP($A1316,'Medical Examinations'!$A:$J,COLUMN('Medical Examinations'!D1315),FALSE)</f>
        <v>No</v>
      </c>
      <c r="F1316" t="str">
        <f>VLOOKUP($A1316,'Medical Examinations'!$A:$J,COLUMN('Medical Examinations'!E1315),FALSE)</f>
        <v>No</v>
      </c>
      <c r="G1316" t="str">
        <f>VLOOKUP($A1316,'Medical Examinations'!$A:$J,COLUMN('Medical Examinations'!F1315),FALSE)</f>
        <v>No</v>
      </c>
      <c r="H1316">
        <f>VLOOKUP($A1316,'Medical Examinations'!$A:$J,COLUMN('Medical Examinations'!G1315),FALSE)</f>
        <v>0</v>
      </c>
      <c r="I1316" t="str">
        <f>VLOOKUP($A1316,'Medical Examinations'!$A:$J,COLUMN('Medical Examinations'!H1315),FALSE)</f>
        <v>No</v>
      </c>
      <c r="J1316" t="str">
        <f>VLOOKUP($A1316,'Medical Examinations'!$A:$J,COLUMN('Medical Examinations'!I1315),FALSE)</f>
        <v>Healthy Weight</v>
      </c>
      <c r="K1316" t="str">
        <f>VLOOKUP($A1316,'Medical Examinations'!$A:$J,COLUMN('Medical Examinations'!J1315),FALSE)</f>
        <v>Diabetes</v>
      </c>
      <c r="L1316" s="30">
        <f>VLOOKUP($A1316,'Hospitalisation Details'!$A:$K,COLUMN('Hospitalisation Details'!J1315),FALSE)</f>
        <v>28667</v>
      </c>
      <c r="M1316" s="23">
        <f>VLOOKUP($A1316,'Hospitalisation Details'!$A:$K,COLUMN('Hospitalisation Details'!F1315),FALSE)</f>
        <v>8302.5400000000009</v>
      </c>
      <c r="N1316" t="str">
        <f>VLOOKUP($A1316,'Hospitalisation Details'!$A:$K,COLUMN('Hospitalisation Details'!G1315),FALSE)</f>
        <v>Tier - 3</v>
      </c>
      <c r="O1316" t="str">
        <f>VLOOKUP($A1316,'Hospitalisation Details'!$A:$K,COLUMN('Hospitalisation Details'!H1315),FALSE)</f>
        <v>Tier - 3</v>
      </c>
      <c r="P1316" t="str">
        <f>VLOOKUP($A1316,'Hospitalisation Details'!$A:$K,COLUMN('Hospitalisation Details'!I1315),FALSE)</f>
        <v>R1016</v>
      </c>
      <c r="Q1316">
        <f>VLOOKUP($A1316,'Hospitalisation Details'!$A:$K,COLUMN('Hospitalisation Details'!K1315),FALSE)</f>
        <v>44</v>
      </c>
    </row>
    <row r="1317" spans="1:17" ht="15.75" x14ac:dyDescent="0.25">
      <c r="A1317" s="6" t="s">
        <v>1357</v>
      </c>
      <c r="B1317" t="str">
        <f>VLOOKUP(A1317,'Customer Names'!A:E,COLUMN('Customer Names'!D1316),FALSE)</f>
        <v>Ms. Lisa</v>
      </c>
      <c r="C1317">
        <f>VLOOKUP($A1317,'Medical Examinations'!$A:$J,COLUMN('Medical Examinations'!B1316),FALSE)</f>
        <v>33.33</v>
      </c>
      <c r="D1317">
        <f>VLOOKUP($A1317,'Medical Examinations'!$A:$J,COLUMN('Medical Examinations'!C1316),FALSE)</f>
        <v>7.61</v>
      </c>
      <c r="E1317" t="str">
        <f>VLOOKUP($A1317,'Medical Examinations'!$A:$J,COLUMN('Medical Examinations'!D1316),FALSE)</f>
        <v>No</v>
      </c>
      <c r="F1317" t="str">
        <f>VLOOKUP($A1317,'Medical Examinations'!$A:$J,COLUMN('Medical Examinations'!E1316),FALSE)</f>
        <v>No</v>
      </c>
      <c r="G1317" t="str">
        <f>VLOOKUP($A1317,'Medical Examinations'!$A:$J,COLUMN('Medical Examinations'!F1316),FALSE)</f>
        <v>No</v>
      </c>
      <c r="H1317">
        <f>VLOOKUP($A1317,'Medical Examinations'!$A:$J,COLUMN('Medical Examinations'!G1316),FALSE)</f>
        <v>0</v>
      </c>
      <c r="I1317" t="str">
        <f>VLOOKUP($A1317,'Medical Examinations'!$A:$J,COLUMN('Medical Examinations'!H1316),FALSE)</f>
        <v>No</v>
      </c>
      <c r="J1317" t="str">
        <f>VLOOKUP($A1317,'Medical Examinations'!$A:$J,COLUMN('Medical Examinations'!I1316),FALSE)</f>
        <v>Obesity</v>
      </c>
      <c r="K1317" t="str">
        <f>VLOOKUP($A1317,'Medical Examinations'!$A:$J,COLUMN('Medical Examinations'!J1316),FALSE)</f>
        <v>Diabetes</v>
      </c>
      <c r="L1317" s="30">
        <f>VLOOKUP($A1317,'Hospitalisation Details'!$A:$K,COLUMN('Hospitalisation Details'!J1316),FALSE)</f>
        <v>27186</v>
      </c>
      <c r="M1317" s="23">
        <f>VLOOKUP($A1317,'Hospitalisation Details'!$A:$K,COLUMN('Hospitalisation Details'!F1316),FALSE)</f>
        <v>8283.68</v>
      </c>
      <c r="N1317" t="str">
        <f>VLOOKUP($A1317,'Hospitalisation Details'!$A:$K,COLUMN('Hospitalisation Details'!G1316),FALSE)</f>
        <v>Tier - 2</v>
      </c>
      <c r="O1317" t="str">
        <f>VLOOKUP($A1317,'Hospitalisation Details'!$A:$K,COLUMN('Hospitalisation Details'!H1316),FALSE)</f>
        <v>Tier - 3</v>
      </c>
      <c r="P1317" t="str">
        <f>VLOOKUP($A1317,'Hospitalisation Details'!$A:$K,COLUMN('Hospitalisation Details'!I1316),FALSE)</f>
        <v>R1013</v>
      </c>
      <c r="Q1317">
        <f>VLOOKUP($A1317,'Hospitalisation Details'!$A:$K,COLUMN('Hospitalisation Details'!K1316),FALSE)</f>
        <v>49</v>
      </c>
    </row>
    <row r="1318" spans="1:17" ht="15.75" x14ac:dyDescent="0.25">
      <c r="A1318" s="6" t="s">
        <v>1358</v>
      </c>
      <c r="B1318" t="str">
        <f>VLOOKUP(A1318,'Customer Names'!A:E,COLUMN('Customer Names'!D1317),FALSE)</f>
        <v>Ms. Gretchen</v>
      </c>
      <c r="C1318">
        <f>VLOOKUP($A1318,'Medical Examinations'!$A:$J,COLUMN('Medical Examinations'!B1317),FALSE)</f>
        <v>31.13</v>
      </c>
      <c r="D1318">
        <f>VLOOKUP($A1318,'Medical Examinations'!$A:$J,COLUMN('Medical Examinations'!C1317),FALSE)</f>
        <v>10.1</v>
      </c>
      <c r="E1318" t="str">
        <f>VLOOKUP($A1318,'Medical Examinations'!$A:$J,COLUMN('Medical Examinations'!D1317),FALSE)</f>
        <v>No</v>
      </c>
      <c r="F1318" t="str">
        <f>VLOOKUP($A1318,'Medical Examinations'!$A:$J,COLUMN('Medical Examinations'!E1317),FALSE)</f>
        <v>No</v>
      </c>
      <c r="G1318" t="str">
        <f>VLOOKUP($A1318,'Medical Examinations'!$A:$J,COLUMN('Medical Examinations'!F1317),FALSE)</f>
        <v>No</v>
      </c>
      <c r="H1318">
        <f>VLOOKUP($A1318,'Medical Examinations'!$A:$J,COLUMN('Medical Examinations'!G1317),FALSE)</f>
        <v>0</v>
      </c>
      <c r="I1318" t="str">
        <f>VLOOKUP($A1318,'Medical Examinations'!$A:$J,COLUMN('Medical Examinations'!H1317),FALSE)</f>
        <v>No</v>
      </c>
      <c r="J1318" t="str">
        <f>VLOOKUP($A1318,'Medical Examinations'!$A:$J,COLUMN('Medical Examinations'!I1317),FALSE)</f>
        <v>Obesity</v>
      </c>
      <c r="K1318" t="str">
        <f>VLOOKUP($A1318,'Medical Examinations'!$A:$J,COLUMN('Medical Examinations'!J1317),FALSE)</f>
        <v>Diabetes</v>
      </c>
      <c r="L1318" s="30">
        <f>VLOOKUP($A1318,'Hospitalisation Details'!$A:$K,COLUMN('Hospitalisation Details'!J1317),FALSE)</f>
        <v>27385</v>
      </c>
      <c r="M1318" s="23">
        <f>VLOOKUP($A1318,'Hospitalisation Details'!$A:$K,COLUMN('Hospitalisation Details'!F1317),FALSE)</f>
        <v>8280.6200000000008</v>
      </c>
      <c r="N1318" t="str">
        <f>VLOOKUP($A1318,'Hospitalisation Details'!$A:$K,COLUMN('Hospitalisation Details'!G1317),FALSE)</f>
        <v>Tier - 2</v>
      </c>
      <c r="O1318" t="str">
        <f>VLOOKUP($A1318,'Hospitalisation Details'!$A:$K,COLUMN('Hospitalisation Details'!H1317),FALSE)</f>
        <v>Tier - 2</v>
      </c>
      <c r="P1318" t="str">
        <f>VLOOKUP($A1318,'Hospitalisation Details'!$A:$K,COLUMN('Hospitalisation Details'!I1317),FALSE)</f>
        <v>R1013</v>
      </c>
      <c r="Q1318">
        <f>VLOOKUP($A1318,'Hospitalisation Details'!$A:$K,COLUMN('Hospitalisation Details'!K1317),FALSE)</f>
        <v>48</v>
      </c>
    </row>
    <row r="1319" spans="1:17" ht="15.75" x14ac:dyDescent="0.25">
      <c r="A1319" s="6" t="s">
        <v>1359</v>
      </c>
      <c r="B1319" t="str">
        <f>VLOOKUP(A1319,'Customer Names'!A:E,COLUMN('Customer Names'!D1318),FALSE)</f>
        <v>Ms. Martina</v>
      </c>
      <c r="C1319">
        <f>VLOOKUP($A1319,'Medical Examinations'!$A:$J,COLUMN('Medical Examinations'!B1318),FALSE)</f>
        <v>28.9</v>
      </c>
      <c r="D1319">
        <f>VLOOKUP($A1319,'Medical Examinations'!$A:$J,COLUMN('Medical Examinations'!C1318),FALSE)</f>
        <v>11.24</v>
      </c>
      <c r="E1319" t="str">
        <f>VLOOKUP($A1319,'Medical Examinations'!$A:$J,COLUMN('Medical Examinations'!D1318),FALSE)</f>
        <v>No</v>
      </c>
      <c r="F1319" t="str">
        <f>VLOOKUP($A1319,'Medical Examinations'!$A:$J,COLUMN('Medical Examinations'!E1318),FALSE)</f>
        <v>No</v>
      </c>
      <c r="G1319" t="str">
        <f>VLOOKUP($A1319,'Medical Examinations'!$A:$J,COLUMN('Medical Examinations'!F1318),FALSE)</f>
        <v>No</v>
      </c>
      <c r="H1319">
        <f>VLOOKUP($A1319,'Medical Examinations'!$A:$J,COLUMN('Medical Examinations'!G1318),FALSE)</f>
        <v>0</v>
      </c>
      <c r="I1319" t="str">
        <f>VLOOKUP($A1319,'Medical Examinations'!$A:$J,COLUMN('Medical Examinations'!H1318),FALSE)</f>
        <v>No</v>
      </c>
      <c r="J1319" t="str">
        <f>VLOOKUP($A1319,'Medical Examinations'!$A:$J,COLUMN('Medical Examinations'!I1318),FALSE)</f>
        <v>Overweight</v>
      </c>
      <c r="K1319" t="str">
        <f>VLOOKUP($A1319,'Medical Examinations'!$A:$J,COLUMN('Medical Examinations'!J1318),FALSE)</f>
        <v>Diabetes</v>
      </c>
      <c r="L1319" s="30">
        <f>VLOOKUP($A1319,'Hospitalisation Details'!$A:$K,COLUMN('Hospitalisation Details'!J1318),FALSE)</f>
        <v>27298</v>
      </c>
      <c r="M1319" s="23">
        <f>VLOOKUP($A1319,'Hospitalisation Details'!$A:$K,COLUMN('Hospitalisation Details'!F1318),FALSE)</f>
        <v>8277.52</v>
      </c>
      <c r="N1319" t="str">
        <f>VLOOKUP($A1319,'Hospitalisation Details'!$A:$K,COLUMN('Hospitalisation Details'!G1318),FALSE)</f>
        <v>Tier - 2</v>
      </c>
      <c r="O1319" t="str">
        <f>VLOOKUP($A1319,'Hospitalisation Details'!$A:$K,COLUMN('Hospitalisation Details'!H1318),FALSE)</f>
        <v>Tier - 2</v>
      </c>
      <c r="P1319" t="str">
        <f>VLOOKUP($A1319,'Hospitalisation Details'!$A:$K,COLUMN('Hospitalisation Details'!I1318),FALSE)</f>
        <v>R1011</v>
      </c>
      <c r="Q1319">
        <f>VLOOKUP($A1319,'Hospitalisation Details'!$A:$K,COLUMN('Hospitalisation Details'!K1318),FALSE)</f>
        <v>48</v>
      </c>
    </row>
    <row r="1320" spans="1:17" ht="15.75" x14ac:dyDescent="0.25">
      <c r="A1320" s="6" t="s">
        <v>1360</v>
      </c>
      <c r="B1320" t="str">
        <f>VLOOKUP(A1320,'Customer Names'!A:E,COLUMN('Customer Names'!D1319),FALSE)</f>
        <v>Mr. Dustin</v>
      </c>
      <c r="C1320">
        <f>VLOOKUP($A1320,'Medical Examinations'!$A:$J,COLUMN('Medical Examinations'!B1319),FALSE)</f>
        <v>43.31</v>
      </c>
      <c r="D1320">
        <f>VLOOKUP($A1320,'Medical Examinations'!$A:$J,COLUMN('Medical Examinations'!C1319),FALSE)</f>
        <v>6.1</v>
      </c>
      <c r="E1320" t="str">
        <f>VLOOKUP($A1320,'Medical Examinations'!$A:$J,COLUMN('Medical Examinations'!D1319),FALSE)</f>
        <v>Yes</v>
      </c>
      <c r="F1320" t="str">
        <f>VLOOKUP($A1320,'Medical Examinations'!$A:$J,COLUMN('Medical Examinations'!E1319),FALSE)</f>
        <v>Yes</v>
      </c>
      <c r="G1320" t="str">
        <f>VLOOKUP($A1320,'Medical Examinations'!$A:$J,COLUMN('Medical Examinations'!F1319),FALSE)</f>
        <v>No</v>
      </c>
      <c r="H1320">
        <f>VLOOKUP($A1320,'Medical Examinations'!$A:$J,COLUMN('Medical Examinations'!G1319),FALSE)</f>
        <v>1</v>
      </c>
      <c r="I1320" t="str">
        <f>VLOOKUP($A1320,'Medical Examinations'!$A:$J,COLUMN('Medical Examinations'!H1319),FALSE)</f>
        <v>No</v>
      </c>
      <c r="J1320" t="str">
        <f>VLOOKUP($A1320,'Medical Examinations'!$A:$J,COLUMN('Medical Examinations'!I1319),FALSE)</f>
        <v>Obesity</v>
      </c>
      <c r="K1320" t="str">
        <f>VLOOKUP($A1320,'Medical Examinations'!$A:$J,COLUMN('Medical Examinations'!J1319),FALSE)</f>
        <v>Prediabetes</v>
      </c>
      <c r="L1320" s="30">
        <f>VLOOKUP($A1320,'Hospitalisation Details'!$A:$K,COLUMN('Hospitalisation Details'!J1319),FALSE)</f>
        <v>36858</v>
      </c>
      <c r="M1320" s="23">
        <f>VLOOKUP($A1320,'Hospitalisation Details'!$A:$K,COLUMN('Hospitalisation Details'!F1319),FALSE)</f>
        <v>8271.4599999999991</v>
      </c>
      <c r="N1320" t="str">
        <f>VLOOKUP($A1320,'Hospitalisation Details'!$A:$K,COLUMN('Hospitalisation Details'!G1319),FALSE)</f>
        <v>Tier - 2</v>
      </c>
      <c r="O1320" t="str">
        <f>VLOOKUP($A1320,'Hospitalisation Details'!$A:$K,COLUMN('Hospitalisation Details'!H1319),FALSE)</f>
        <v>Tier - 1</v>
      </c>
      <c r="P1320" t="str">
        <f>VLOOKUP($A1320,'Hospitalisation Details'!$A:$K,COLUMN('Hospitalisation Details'!I1319),FALSE)</f>
        <v>R1023</v>
      </c>
      <c r="Q1320">
        <f>VLOOKUP($A1320,'Hospitalisation Details'!$A:$K,COLUMN('Hospitalisation Details'!K1319),FALSE)</f>
        <v>22</v>
      </c>
    </row>
    <row r="1321" spans="1:17" ht="15.75" x14ac:dyDescent="0.25">
      <c r="A1321" s="6" t="s">
        <v>1361</v>
      </c>
      <c r="B1321" t="str">
        <f>VLOOKUP(A1321,'Customer Names'!A:E,COLUMN('Customer Names'!D1320),FALSE)</f>
        <v>Ms. Kelsey</v>
      </c>
      <c r="C1321">
        <f>VLOOKUP($A1321,'Medical Examinations'!$A:$J,COLUMN('Medical Examinations'!B1320),FALSE)</f>
        <v>22.8</v>
      </c>
      <c r="D1321">
        <f>VLOOKUP($A1321,'Medical Examinations'!$A:$J,COLUMN('Medical Examinations'!C1320),FALSE)</f>
        <v>6.98</v>
      </c>
      <c r="E1321" t="str">
        <f>VLOOKUP($A1321,'Medical Examinations'!$A:$J,COLUMN('Medical Examinations'!D1320),FALSE)</f>
        <v>No</v>
      </c>
      <c r="F1321" t="str">
        <f>VLOOKUP($A1321,'Medical Examinations'!$A:$J,COLUMN('Medical Examinations'!E1320),FALSE)</f>
        <v>No</v>
      </c>
      <c r="G1321" t="str">
        <f>VLOOKUP($A1321,'Medical Examinations'!$A:$J,COLUMN('Medical Examinations'!F1320),FALSE)</f>
        <v>No</v>
      </c>
      <c r="H1321">
        <f>VLOOKUP($A1321,'Medical Examinations'!$A:$J,COLUMN('Medical Examinations'!G1320),FALSE)</f>
        <v>0</v>
      </c>
      <c r="I1321" t="str">
        <f>VLOOKUP($A1321,'Medical Examinations'!$A:$J,COLUMN('Medical Examinations'!H1320),FALSE)</f>
        <v>No</v>
      </c>
      <c r="J1321" t="str">
        <f>VLOOKUP($A1321,'Medical Examinations'!$A:$J,COLUMN('Medical Examinations'!I1320),FALSE)</f>
        <v>Healthy Weight</v>
      </c>
      <c r="K1321" t="str">
        <f>VLOOKUP($A1321,'Medical Examinations'!$A:$J,COLUMN('Medical Examinations'!J1320),FALSE)</f>
        <v>Diabetes</v>
      </c>
      <c r="L1321" s="30">
        <f>VLOOKUP($A1321,'Hospitalisation Details'!$A:$K,COLUMN('Hospitalisation Details'!J1320),FALSE)</f>
        <v>27246</v>
      </c>
      <c r="M1321" s="23">
        <f>VLOOKUP($A1321,'Hospitalisation Details'!$A:$K,COLUMN('Hospitalisation Details'!F1320),FALSE)</f>
        <v>8269.0400000000009</v>
      </c>
      <c r="N1321" t="str">
        <f>VLOOKUP($A1321,'Hospitalisation Details'!$A:$K,COLUMN('Hospitalisation Details'!G1320),FALSE)</f>
        <v>Tier - 2</v>
      </c>
      <c r="O1321" t="str">
        <f>VLOOKUP($A1321,'Hospitalisation Details'!$A:$K,COLUMN('Hospitalisation Details'!H1320),FALSE)</f>
        <v>Tier - 1</v>
      </c>
      <c r="P1321" t="str">
        <f>VLOOKUP($A1321,'Hospitalisation Details'!$A:$K,COLUMN('Hospitalisation Details'!I1320),FALSE)</f>
        <v>R1011</v>
      </c>
      <c r="Q1321">
        <f>VLOOKUP($A1321,'Hospitalisation Details'!$A:$K,COLUMN('Hospitalisation Details'!K1320),FALSE)</f>
        <v>48</v>
      </c>
    </row>
    <row r="1322" spans="1:17" ht="15.75" x14ac:dyDescent="0.25">
      <c r="A1322" s="6" t="s">
        <v>1362</v>
      </c>
      <c r="B1322" t="str">
        <f>VLOOKUP(A1322,'Customer Names'!A:E,COLUMN('Customer Names'!D1321),FALSE)</f>
        <v>Mr. Daniel</v>
      </c>
      <c r="C1322">
        <f>VLOOKUP($A1322,'Medical Examinations'!$A:$J,COLUMN('Medical Examinations'!B1321),FALSE)</f>
        <v>19.09</v>
      </c>
      <c r="D1322">
        <f>VLOOKUP($A1322,'Medical Examinations'!$A:$J,COLUMN('Medical Examinations'!C1321),FALSE)</f>
        <v>4</v>
      </c>
      <c r="E1322" t="str">
        <f>VLOOKUP($A1322,'Medical Examinations'!$A:$J,COLUMN('Medical Examinations'!D1321),FALSE)</f>
        <v>Yes</v>
      </c>
      <c r="F1322" t="str">
        <f>VLOOKUP($A1322,'Medical Examinations'!$A:$J,COLUMN('Medical Examinations'!E1321),FALSE)</f>
        <v>No</v>
      </c>
      <c r="G1322" t="str">
        <f>VLOOKUP($A1322,'Medical Examinations'!$A:$J,COLUMN('Medical Examinations'!F1321),FALSE)</f>
        <v>No</v>
      </c>
      <c r="H1322">
        <f>VLOOKUP($A1322,'Medical Examinations'!$A:$J,COLUMN('Medical Examinations'!G1321),FALSE)</f>
        <v>1</v>
      </c>
      <c r="I1322" t="str">
        <f>VLOOKUP($A1322,'Medical Examinations'!$A:$J,COLUMN('Medical Examinations'!H1321),FALSE)</f>
        <v>No</v>
      </c>
      <c r="J1322" t="str">
        <f>VLOOKUP($A1322,'Medical Examinations'!$A:$J,COLUMN('Medical Examinations'!I1321),FALSE)</f>
        <v>Healthy Weight</v>
      </c>
      <c r="K1322" t="str">
        <f>VLOOKUP($A1322,'Medical Examinations'!$A:$J,COLUMN('Medical Examinations'!J1321),FALSE)</f>
        <v>Normal</v>
      </c>
      <c r="L1322" s="30">
        <f>VLOOKUP($A1322,'Hospitalisation Details'!$A:$K,COLUMN('Hospitalisation Details'!J1321),FALSE)</f>
        <v>23625</v>
      </c>
      <c r="M1322" s="23">
        <f>VLOOKUP($A1322,'Hospitalisation Details'!$A:$K,COLUMN('Hospitalisation Details'!F1321),FALSE)</f>
        <v>8268</v>
      </c>
      <c r="N1322" t="str">
        <f>VLOOKUP($A1322,'Hospitalisation Details'!$A:$K,COLUMN('Hospitalisation Details'!G1321),FALSE)</f>
        <v>Tier - 3</v>
      </c>
      <c r="O1322" t="str">
        <f>VLOOKUP($A1322,'Hospitalisation Details'!$A:$K,COLUMN('Hospitalisation Details'!H1321),FALSE)</f>
        <v>Tier - 3</v>
      </c>
      <c r="P1322" t="str">
        <f>VLOOKUP($A1322,'Hospitalisation Details'!$A:$K,COLUMN('Hospitalisation Details'!I1321),FALSE)</f>
        <v>R1013</v>
      </c>
      <c r="Q1322">
        <f>VLOOKUP($A1322,'Hospitalisation Details'!$A:$K,COLUMN('Hospitalisation Details'!K1321),FALSE)</f>
        <v>58</v>
      </c>
    </row>
    <row r="1323" spans="1:17" ht="15.75" x14ac:dyDescent="0.25">
      <c r="A1323" s="6" t="s">
        <v>1363</v>
      </c>
      <c r="B1323" t="str">
        <f>VLOOKUP(A1323,'Customer Names'!A:E,COLUMN('Customer Names'!D1322),FALSE)</f>
        <v>Ms. Saeger</v>
      </c>
      <c r="C1323">
        <f>VLOOKUP($A1323,'Medical Examinations'!$A:$J,COLUMN('Medical Examinations'!B1322),FALSE)</f>
        <v>23.37</v>
      </c>
      <c r="D1323">
        <f>VLOOKUP($A1323,'Medical Examinations'!$A:$J,COLUMN('Medical Examinations'!C1322),FALSE)</f>
        <v>4.2300000000000004</v>
      </c>
      <c r="E1323" t="str">
        <f>VLOOKUP($A1323,'Medical Examinations'!$A:$J,COLUMN('Medical Examinations'!D1322),FALSE)</f>
        <v>No</v>
      </c>
      <c r="F1323" t="str">
        <f>VLOOKUP($A1323,'Medical Examinations'!$A:$J,COLUMN('Medical Examinations'!E1322),FALSE)</f>
        <v>No</v>
      </c>
      <c r="G1323" t="str">
        <f>VLOOKUP($A1323,'Medical Examinations'!$A:$J,COLUMN('Medical Examinations'!F1322),FALSE)</f>
        <v>No</v>
      </c>
      <c r="H1323">
        <f>VLOOKUP($A1323,'Medical Examinations'!$A:$J,COLUMN('Medical Examinations'!G1322),FALSE)</f>
        <v>0</v>
      </c>
      <c r="I1323" t="str">
        <f>VLOOKUP($A1323,'Medical Examinations'!$A:$J,COLUMN('Medical Examinations'!H1322),FALSE)</f>
        <v>No</v>
      </c>
      <c r="J1323" t="str">
        <f>VLOOKUP($A1323,'Medical Examinations'!$A:$J,COLUMN('Medical Examinations'!I1322),FALSE)</f>
        <v>Healthy Weight</v>
      </c>
      <c r="K1323" t="str">
        <f>VLOOKUP($A1323,'Medical Examinations'!$A:$J,COLUMN('Medical Examinations'!J1322),FALSE)</f>
        <v>Normal</v>
      </c>
      <c r="L1323" s="30">
        <f>VLOOKUP($A1323,'Hospitalisation Details'!$A:$K,COLUMN('Hospitalisation Details'!J1322),FALSE)</f>
        <v>30221</v>
      </c>
      <c r="M1323" s="23">
        <f>VLOOKUP($A1323,'Hospitalisation Details'!$A:$K,COLUMN('Hospitalisation Details'!F1322),FALSE)</f>
        <v>8252.2800000000007</v>
      </c>
      <c r="N1323" t="str">
        <f>VLOOKUP($A1323,'Hospitalisation Details'!$A:$K,COLUMN('Hospitalisation Details'!G1322),FALSE)</f>
        <v>Tier - 2</v>
      </c>
      <c r="O1323" t="str">
        <f>VLOOKUP($A1323,'Hospitalisation Details'!$A:$K,COLUMN('Hospitalisation Details'!H1322),FALSE)</f>
        <v>Tier - 2</v>
      </c>
      <c r="P1323" t="str">
        <f>VLOOKUP($A1323,'Hospitalisation Details'!$A:$K,COLUMN('Hospitalisation Details'!I1322),FALSE)</f>
        <v>R1024</v>
      </c>
      <c r="Q1323">
        <f>VLOOKUP($A1323,'Hospitalisation Details'!$A:$K,COLUMN('Hospitalisation Details'!K1322),FALSE)</f>
        <v>40</v>
      </c>
    </row>
    <row r="1324" spans="1:17" ht="15.75" x14ac:dyDescent="0.25">
      <c r="A1324" s="6" t="s">
        <v>1364</v>
      </c>
      <c r="B1324" t="str">
        <f>VLOOKUP(A1324,'Customer Names'!A:E,COLUMN('Customer Names'!D1323),FALSE)</f>
        <v>Ms. Buzunesh</v>
      </c>
      <c r="C1324">
        <f>VLOOKUP($A1324,'Medical Examinations'!$A:$J,COLUMN('Medical Examinations'!B1323),FALSE)</f>
        <v>33.44</v>
      </c>
      <c r="D1324">
        <f>VLOOKUP($A1324,'Medical Examinations'!$A:$J,COLUMN('Medical Examinations'!C1323),FALSE)</f>
        <v>4.72</v>
      </c>
      <c r="E1324" t="str">
        <f>VLOOKUP($A1324,'Medical Examinations'!$A:$J,COLUMN('Medical Examinations'!D1323),FALSE)</f>
        <v>Yes</v>
      </c>
      <c r="F1324" t="str">
        <f>VLOOKUP($A1324,'Medical Examinations'!$A:$J,COLUMN('Medical Examinations'!E1323),FALSE)</f>
        <v>No</v>
      </c>
      <c r="G1324" t="str">
        <f>VLOOKUP($A1324,'Medical Examinations'!$A:$J,COLUMN('Medical Examinations'!F1323),FALSE)</f>
        <v>No</v>
      </c>
      <c r="H1324">
        <f>VLOOKUP($A1324,'Medical Examinations'!$A:$J,COLUMN('Medical Examinations'!G1323),FALSE)</f>
        <v>0</v>
      </c>
      <c r="I1324" t="str">
        <f>VLOOKUP($A1324,'Medical Examinations'!$A:$J,COLUMN('Medical Examinations'!H1323),FALSE)</f>
        <v>No</v>
      </c>
      <c r="J1324" t="str">
        <f>VLOOKUP($A1324,'Medical Examinations'!$A:$J,COLUMN('Medical Examinations'!I1323),FALSE)</f>
        <v>Obesity</v>
      </c>
      <c r="K1324" t="str">
        <f>VLOOKUP($A1324,'Medical Examinations'!$A:$J,COLUMN('Medical Examinations'!J1323),FALSE)</f>
        <v>Normal</v>
      </c>
      <c r="L1324" s="30">
        <f>VLOOKUP($A1324,'Hospitalisation Details'!$A:$K,COLUMN('Hospitalisation Details'!J1323),FALSE)</f>
        <v>28005</v>
      </c>
      <c r="M1324" s="23">
        <f>VLOOKUP($A1324,'Hospitalisation Details'!$A:$K,COLUMN('Hospitalisation Details'!F1323),FALSE)</f>
        <v>8240.59</v>
      </c>
      <c r="N1324" t="str">
        <f>VLOOKUP($A1324,'Hospitalisation Details'!$A:$K,COLUMN('Hospitalisation Details'!G1323),FALSE)</f>
        <v>Tier - 2</v>
      </c>
      <c r="O1324" t="str">
        <f>VLOOKUP($A1324,'Hospitalisation Details'!$A:$K,COLUMN('Hospitalisation Details'!H1323),FALSE)</f>
        <v>Tier - 2</v>
      </c>
      <c r="P1324" t="str">
        <f>VLOOKUP($A1324,'Hospitalisation Details'!$A:$K,COLUMN('Hospitalisation Details'!I1323),FALSE)</f>
        <v>R1013</v>
      </c>
      <c r="Q1324">
        <f>VLOOKUP($A1324,'Hospitalisation Details'!$A:$K,COLUMN('Hospitalisation Details'!K1323),FALSE)</f>
        <v>46</v>
      </c>
    </row>
    <row r="1325" spans="1:17" ht="15.75" x14ac:dyDescent="0.25">
      <c r="A1325" s="6" t="s">
        <v>1365</v>
      </c>
      <c r="B1325" t="str">
        <f>VLOOKUP(A1325,'Customer Names'!A:E,COLUMN('Customer Names'!D1324),FALSE)</f>
        <v>Ms. Mirte</v>
      </c>
      <c r="C1325">
        <f>VLOOKUP($A1325,'Medical Examinations'!$A:$J,COLUMN('Medical Examinations'!B1324),FALSE)</f>
        <v>28.05</v>
      </c>
      <c r="D1325">
        <f>VLOOKUP($A1325,'Medical Examinations'!$A:$J,COLUMN('Medical Examinations'!C1324),FALSE)</f>
        <v>5.63</v>
      </c>
      <c r="E1325" t="str">
        <f>VLOOKUP($A1325,'Medical Examinations'!$A:$J,COLUMN('Medical Examinations'!D1324),FALSE)</f>
        <v>Yes</v>
      </c>
      <c r="F1325" t="str">
        <f>VLOOKUP($A1325,'Medical Examinations'!$A:$J,COLUMN('Medical Examinations'!E1324),FALSE)</f>
        <v>No</v>
      </c>
      <c r="G1325" t="str">
        <f>VLOOKUP($A1325,'Medical Examinations'!$A:$J,COLUMN('Medical Examinations'!F1324),FALSE)</f>
        <v>No</v>
      </c>
      <c r="H1325">
        <f>VLOOKUP($A1325,'Medical Examinations'!$A:$J,COLUMN('Medical Examinations'!G1324),FALSE)</f>
        <v>0</v>
      </c>
      <c r="I1325" t="str">
        <f>VLOOKUP($A1325,'Medical Examinations'!$A:$J,COLUMN('Medical Examinations'!H1324),FALSE)</f>
        <v>No</v>
      </c>
      <c r="J1325" t="str">
        <f>VLOOKUP($A1325,'Medical Examinations'!$A:$J,COLUMN('Medical Examinations'!I1324),FALSE)</f>
        <v>Overweight</v>
      </c>
      <c r="K1325" t="str">
        <f>VLOOKUP($A1325,'Medical Examinations'!$A:$J,COLUMN('Medical Examinations'!J1324),FALSE)</f>
        <v>Normal</v>
      </c>
      <c r="L1325" s="30">
        <f>VLOOKUP($A1325,'Hospitalisation Details'!$A:$K,COLUMN('Hospitalisation Details'!J1324),FALSE)</f>
        <v>27941</v>
      </c>
      <c r="M1325" s="23">
        <f>VLOOKUP($A1325,'Hospitalisation Details'!$A:$K,COLUMN('Hospitalisation Details'!F1324),FALSE)</f>
        <v>8233.1</v>
      </c>
      <c r="N1325" t="str">
        <f>VLOOKUP($A1325,'Hospitalisation Details'!$A:$K,COLUMN('Hospitalisation Details'!G1324),FALSE)</f>
        <v>Tier - 2</v>
      </c>
      <c r="O1325" t="str">
        <f>VLOOKUP($A1325,'Hospitalisation Details'!$A:$K,COLUMN('Hospitalisation Details'!H1324),FALSE)</f>
        <v>Tier - 2</v>
      </c>
      <c r="P1325" t="str">
        <f>VLOOKUP($A1325,'Hospitalisation Details'!$A:$K,COLUMN('Hospitalisation Details'!I1324),FALSE)</f>
        <v>R1013</v>
      </c>
      <c r="Q1325">
        <f>VLOOKUP($A1325,'Hospitalisation Details'!$A:$K,COLUMN('Hospitalisation Details'!K1324),FALSE)</f>
        <v>46</v>
      </c>
    </row>
    <row r="1326" spans="1:17" ht="15.75" x14ac:dyDescent="0.25">
      <c r="A1326" s="6" t="s">
        <v>1366</v>
      </c>
      <c r="B1326" t="str">
        <f>VLOOKUP(A1326,'Customer Names'!A:E,COLUMN('Customer Names'!D1325),FALSE)</f>
        <v>Ms. Megan</v>
      </c>
      <c r="C1326">
        <f>VLOOKUP($A1326,'Medical Examinations'!$A:$J,COLUMN('Medical Examinations'!B1325),FALSE)</f>
        <v>27.72</v>
      </c>
      <c r="D1326">
        <f>VLOOKUP($A1326,'Medical Examinations'!$A:$J,COLUMN('Medical Examinations'!C1325),FALSE)</f>
        <v>5.83</v>
      </c>
      <c r="E1326" t="str">
        <f>VLOOKUP($A1326,'Medical Examinations'!$A:$J,COLUMN('Medical Examinations'!D1325),FALSE)</f>
        <v>Yes</v>
      </c>
      <c r="F1326" t="str">
        <f>VLOOKUP($A1326,'Medical Examinations'!$A:$J,COLUMN('Medical Examinations'!E1325),FALSE)</f>
        <v>No</v>
      </c>
      <c r="G1326" t="str">
        <f>VLOOKUP($A1326,'Medical Examinations'!$A:$J,COLUMN('Medical Examinations'!F1325),FALSE)</f>
        <v>No</v>
      </c>
      <c r="H1326">
        <f>VLOOKUP($A1326,'Medical Examinations'!$A:$J,COLUMN('Medical Examinations'!G1325),FALSE)</f>
        <v>0</v>
      </c>
      <c r="I1326" t="str">
        <f>VLOOKUP($A1326,'Medical Examinations'!$A:$J,COLUMN('Medical Examinations'!H1325),FALSE)</f>
        <v>No</v>
      </c>
      <c r="J1326" t="str">
        <f>VLOOKUP($A1326,'Medical Examinations'!$A:$J,COLUMN('Medical Examinations'!I1325),FALSE)</f>
        <v>Overweight</v>
      </c>
      <c r="K1326" t="str">
        <f>VLOOKUP($A1326,'Medical Examinations'!$A:$J,COLUMN('Medical Examinations'!J1325),FALSE)</f>
        <v>Prediabetes</v>
      </c>
      <c r="L1326" s="30">
        <f>VLOOKUP($A1326,'Hospitalisation Details'!$A:$K,COLUMN('Hospitalisation Details'!J1325),FALSE)</f>
        <v>28006</v>
      </c>
      <c r="M1326" s="23">
        <f>VLOOKUP($A1326,'Hospitalisation Details'!$A:$K,COLUMN('Hospitalisation Details'!F1325),FALSE)</f>
        <v>8232.64</v>
      </c>
      <c r="N1326" t="str">
        <f>VLOOKUP($A1326,'Hospitalisation Details'!$A:$K,COLUMN('Hospitalisation Details'!G1325),FALSE)</f>
        <v>Tier - 2</v>
      </c>
      <c r="O1326" t="str">
        <f>VLOOKUP($A1326,'Hospitalisation Details'!$A:$K,COLUMN('Hospitalisation Details'!H1325),FALSE)</f>
        <v>Tier - 3</v>
      </c>
      <c r="P1326" t="str">
        <f>VLOOKUP($A1326,'Hospitalisation Details'!$A:$K,COLUMN('Hospitalisation Details'!I1325),FALSE)</f>
        <v>R1013</v>
      </c>
      <c r="Q1326">
        <f>VLOOKUP($A1326,'Hospitalisation Details'!$A:$K,COLUMN('Hospitalisation Details'!K1325),FALSE)</f>
        <v>46</v>
      </c>
    </row>
    <row r="1327" spans="1:17" ht="15.75" x14ac:dyDescent="0.25">
      <c r="A1327" s="6" t="s">
        <v>1367</v>
      </c>
      <c r="B1327" t="str">
        <f>VLOOKUP(A1327,'Customer Names'!A:E,COLUMN('Customer Names'!D1326),FALSE)</f>
        <v>Ms. Kerry</v>
      </c>
      <c r="C1327">
        <f>VLOOKUP($A1327,'Medical Examinations'!$A:$J,COLUMN('Medical Examinations'!B1326),FALSE)</f>
        <v>29.81</v>
      </c>
      <c r="D1327">
        <f>VLOOKUP($A1327,'Medical Examinations'!$A:$J,COLUMN('Medical Examinations'!C1326),FALSE)</f>
        <v>9.23</v>
      </c>
      <c r="E1327" t="str">
        <f>VLOOKUP($A1327,'Medical Examinations'!$A:$J,COLUMN('Medical Examinations'!D1326),FALSE)</f>
        <v>No</v>
      </c>
      <c r="F1327" t="str">
        <f>VLOOKUP($A1327,'Medical Examinations'!$A:$J,COLUMN('Medical Examinations'!E1326),FALSE)</f>
        <v>No</v>
      </c>
      <c r="G1327" t="str">
        <f>VLOOKUP($A1327,'Medical Examinations'!$A:$J,COLUMN('Medical Examinations'!F1326),FALSE)</f>
        <v>No</v>
      </c>
      <c r="H1327">
        <f>VLOOKUP($A1327,'Medical Examinations'!$A:$J,COLUMN('Medical Examinations'!G1326),FALSE)</f>
        <v>0</v>
      </c>
      <c r="I1327" t="str">
        <f>VLOOKUP($A1327,'Medical Examinations'!$A:$J,COLUMN('Medical Examinations'!H1326),FALSE)</f>
        <v>No</v>
      </c>
      <c r="J1327" t="str">
        <f>VLOOKUP($A1327,'Medical Examinations'!$A:$J,COLUMN('Medical Examinations'!I1326),FALSE)</f>
        <v>Overweight</v>
      </c>
      <c r="K1327" t="str">
        <f>VLOOKUP($A1327,'Medical Examinations'!$A:$J,COLUMN('Medical Examinations'!J1326),FALSE)</f>
        <v>Diabetes</v>
      </c>
      <c r="L1327" s="30">
        <f>VLOOKUP($A1327,'Hospitalisation Details'!$A:$K,COLUMN('Hospitalisation Details'!J1326),FALSE)</f>
        <v>28671</v>
      </c>
      <c r="M1327" s="23">
        <f>VLOOKUP($A1327,'Hospitalisation Details'!$A:$K,COLUMN('Hospitalisation Details'!F1326),FALSE)</f>
        <v>8219.2000000000007</v>
      </c>
      <c r="N1327" t="str">
        <f>VLOOKUP($A1327,'Hospitalisation Details'!$A:$K,COLUMN('Hospitalisation Details'!G1326),FALSE)</f>
        <v>Tier - 2</v>
      </c>
      <c r="O1327" t="str">
        <f>VLOOKUP($A1327,'Hospitalisation Details'!$A:$K,COLUMN('Hospitalisation Details'!H1326),FALSE)</f>
        <v>Tier - 2</v>
      </c>
      <c r="P1327" t="str">
        <f>VLOOKUP($A1327,'Hospitalisation Details'!$A:$K,COLUMN('Hospitalisation Details'!I1326),FALSE)</f>
        <v>R1013</v>
      </c>
      <c r="Q1327">
        <f>VLOOKUP($A1327,'Hospitalisation Details'!$A:$K,COLUMN('Hospitalisation Details'!K1326),FALSE)</f>
        <v>44</v>
      </c>
    </row>
    <row r="1328" spans="1:17" ht="15.75" x14ac:dyDescent="0.25">
      <c r="A1328" s="6" t="s">
        <v>1368</v>
      </c>
      <c r="B1328" t="str">
        <f>VLOOKUP(A1328,'Customer Names'!A:E,COLUMN('Customer Names'!D1327),FALSE)</f>
        <v>Ms. Kristin</v>
      </c>
      <c r="C1328">
        <f>VLOOKUP($A1328,'Medical Examinations'!$A:$J,COLUMN('Medical Examinations'!B1327),FALSE)</f>
        <v>23.98</v>
      </c>
      <c r="D1328">
        <f>VLOOKUP($A1328,'Medical Examinations'!$A:$J,COLUMN('Medical Examinations'!C1327),FALSE)</f>
        <v>9.89</v>
      </c>
      <c r="E1328" t="str">
        <f>VLOOKUP($A1328,'Medical Examinations'!$A:$J,COLUMN('Medical Examinations'!D1327),FALSE)</f>
        <v>No</v>
      </c>
      <c r="F1328" t="str">
        <f>VLOOKUP($A1328,'Medical Examinations'!$A:$J,COLUMN('Medical Examinations'!E1327),FALSE)</f>
        <v>No</v>
      </c>
      <c r="G1328" t="str">
        <f>VLOOKUP($A1328,'Medical Examinations'!$A:$J,COLUMN('Medical Examinations'!F1327),FALSE)</f>
        <v>No</v>
      </c>
      <c r="H1328">
        <f>VLOOKUP($A1328,'Medical Examinations'!$A:$J,COLUMN('Medical Examinations'!G1327),FALSE)</f>
        <v>0</v>
      </c>
      <c r="I1328" t="str">
        <f>VLOOKUP($A1328,'Medical Examinations'!$A:$J,COLUMN('Medical Examinations'!H1327),FALSE)</f>
        <v>No</v>
      </c>
      <c r="J1328" t="str">
        <f>VLOOKUP($A1328,'Medical Examinations'!$A:$J,COLUMN('Medical Examinations'!I1327),FALSE)</f>
        <v>Healthy Weight</v>
      </c>
      <c r="K1328" t="str">
        <f>VLOOKUP($A1328,'Medical Examinations'!$A:$J,COLUMN('Medical Examinations'!J1327),FALSE)</f>
        <v>Diabetes</v>
      </c>
      <c r="L1328" s="30">
        <f>VLOOKUP($A1328,'Hospitalisation Details'!$A:$K,COLUMN('Hospitalisation Details'!J1327),FALSE)</f>
        <v>28787</v>
      </c>
      <c r="M1328" s="23">
        <f>VLOOKUP($A1328,'Hospitalisation Details'!$A:$K,COLUMN('Hospitalisation Details'!F1327),FALSE)</f>
        <v>8211.1</v>
      </c>
      <c r="N1328" t="str">
        <f>VLOOKUP($A1328,'Hospitalisation Details'!$A:$K,COLUMN('Hospitalisation Details'!G1327),FALSE)</f>
        <v>Tier - 2</v>
      </c>
      <c r="O1328" t="str">
        <f>VLOOKUP($A1328,'Hospitalisation Details'!$A:$K,COLUMN('Hospitalisation Details'!H1327),FALSE)</f>
        <v>Tier - 3</v>
      </c>
      <c r="P1328" t="str">
        <f>VLOOKUP($A1328,'Hospitalisation Details'!$A:$K,COLUMN('Hospitalisation Details'!I1327),FALSE)</f>
        <v>R1013</v>
      </c>
      <c r="Q1328">
        <f>VLOOKUP($A1328,'Hospitalisation Details'!$A:$K,COLUMN('Hospitalisation Details'!K1327),FALSE)</f>
        <v>44</v>
      </c>
    </row>
    <row r="1329" spans="1:17" ht="15.75" x14ac:dyDescent="0.25">
      <c r="A1329" s="6" t="s">
        <v>1369</v>
      </c>
      <c r="B1329" t="str">
        <f>VLOOKUP(A1329,'Customer Names'!A:E,COLUMN('Customer Names'!D1328),FALSE)</f>
        <v>Mr. Christopher</v>
      </c>
      <c r="C1329">
        <f>VLOOKUP($A1329,'Medical Examinations'!$A:$J,COLUMN('Medical Examinations'!B1328),FALSE)</f>
        <v>17.34</v>
      </c>
      <c r="D1329">
        <f>VLOOKUP($A1329,'Medical Examinations'!$A:$J,COLUMN('Medical Examinations'!C1328),FALSE)</f>
        <v>12</v>
      </c>
      <c r="E1329" t="str">
        <f>VLOOKUP($A1329,'Medical Examinations'!$A:$J,COLUMN('Medical Examinations'!D1328),FALSE)</f>
        <v>No</v>
      </c>
      <c r="F1329" t="str">
        <f>VLOOKUP($A1329,'Medical Examinations'!$A:$J,COLUMN('Medical Examinations'!E1328),FALSE)</f>
        <v>No</v>
      </c>
      <c r="G1329" t="str">
        <f>VLOOKUP($A1329,'Medical Examinations'!$A:$J,COLUMN('Medical Examinations'!F1328),FALSE)</f>
        <v>No</v>
      </c>
      <c r="H1329">
        <f>VLOOKUP($A1329,'Medical Examinations'!$A:$J,COLUMN('Medical Examinations'!G1328),FALSE)</f>
        <v>0</v>
      </c>
      <c r="I1329" t="str">
        <f>VLOOKUP($A1329,'Medical Examinations'!$A:$J,COLUMN('Medical Examinations'!H1328),FALSE)</f>
        <v>No</v>
      </c>
      <c r="J1329" t="str">
        <f>VLOOKUP($A1329,'Medical Examinations'!$A:$J,COLUMN('Medical Examinations'!I1328),FALSE)</f>
        <v>Underweight</v>
      </c>
      <c r="K1329" t="str">
        <f>VLOOKUP($A1329,'Medical Examinations'!$A:$J,COLUMN('Medical Examinations'!J1328),FALSE)</f>
        <v>Diabetes</v>
      </c>
      <c r="L1329" s="30">
        <f>VLOOKUP($A1329,'Hospitalisation Details'!$A:$K,COLUMN('Hospitalisation Details'!J1328),FALSE)</f>
        <v>22973</v>
      </c>
      <c r="M1329" s="23">
        <f>VLOOKUP($A1329,'Hospitalisation Details'!$A:$K,COLUMN('Hospitalisation Details'!F1328),FALSE)</f>
        <v>8188.12</v>
      </c>
      <c r="N1329" t="str">
        <f>VLOOKUP($A1329,'Hospitalisation Details'!$A:$K,COLUMN('Hospitalisation Details'!G1328),FALSE)</f>
        <v>Tier - 3</v>
      </c>
      <c r="O1329" t="str">
        <f>VLOOKUP($A1329,'Hospitalisation Details'!$A:$K,COLUMN('Hospitalisation Details'!H1328),FALSE)</f>
        <v>Tier - 3</v>
      </c>
      <c r="P1329" t="str">
        <f>VLOOKUP($A1329,'Hospitalisation Details'!$A:$K,COLUMN('Hospitalisation Details'!I1328),FALSE)</f>
        <v>R1013</v>
      </c>
      <c r="Q1329">
        <f>VLOOKUP($A1329,'Hospitalisation Details'!$A:$K,COLUMN('Hospitalisation Details'!K1328),FALSE)</f>
        <v>60</v>
      </c>
    </row>
    <row r="1330" spans="1:17" ht="15.75" x14ac:dyDescent="0.25">
      <c r="A1330" s="6" t="s">
        <v>1370</v>
      </c>
      <c r="B1330" t="str">
        <f>VLOOKUP(A1330,'Customer Names'!A:E,COLUMN('Customer Names'!D1329),FALSE)</f>
        <v>Mrs. Elizabeth</v>
      </c>
      <c r="C1330">
        <f>VLOOKUP($A1330,'Medical Examinations'!$A:$J,COLUMN('Medical Examinations'!B1329),FALSE)</f>
        <v>40.39</v>
      </c>
      <c r="D1330">
        <f>VLOOKUP($A1330,'Medical Examinations'!$A:$J,COLUMN('Medical Examinations'!C1329),FALSE)</f>
        <v>4.24</v>
      </c>
      <c r="E1330" t="str">
        <f>VLOOKUP($A1330,'Medical Examinations'!$A:$J,COLUMN('Medical Examinations'!D1329),FALSE)</f>
        <v>Yes</v>
      </c>
      <c r="F1330" t="str">
        <f>VLOOKUP($A1330,'Medical Examinations'!$A:$J,COLUMN('Medical Examinations'!E1329),FALSE)</f>
        <v>No</v>
      </c>
      <c r="G1330" t="str">
        <f>VLOOKUP($A1330,'Medical Examinations'!$A:$J,COLUMN('Medical Examinations'!F1329),FALSE)</f>
        <v>Yes</v>
      </c>
      <c r="H1330">
        <f>VLOOKUP($A1330,'Medical Examinations'!$A:$J,COLUMN('Medical Examinations'!G1329),FALSE)</f>
        <v>1</v>
      </c>
      <c r="I1330" t="str">
        <f>VLOOKUP($A1330,'Medical Examinations'!$A:$J,COLUMN('Medical Examinations'!H1329),FALSE)</f>
        <v>No</v>
      </c>
      <c r="J1330" t="str">
        <f>VLOOKUP($A1330,'Medical Examinations'!$A:$J,COLUMN('Medical Examinations'!I1329),FALSE)</f>
        <v>Obesity</v>
      </c>
      <c r="K1330" t="str">
        <f>VLOOKUP($A1330,'Medical Examinations'!$A:$J,COLUMN('Medical Examinations'!J1329),FALSE)</f>
        <v>Normal</v>
      </c>
      <c r="L1330" s="30">
        <f>VLOOKUP($A1330,'Hospitalisation Details'!$A:$K,COLUMN('Hospitalisation Details'!J1329),FALSE)</f>
        <v>35724</v>
      </c>
      <c r="M1330" s="23">
        <f>VLOOKUP($A1330,'Hospitalisation Details'!$A:$K,COLUMN('Hospitalisation Details'!F1329),FALSE)</f>
        <v>8182.89</v>
      </c>
      <c r="N1330" t="str">
        <f>VLOOKUP($A1330,'Hospitalisation Details'!$A:$K,COLUMN('Hospitalisation Details'!G1329),FALSE)</f>
        <v>Tier - 2</v>
      </c>
      <c r="O1330" t="str">
        <f>VLOOKUP($A1330,'Hospitalisation Details'!$A:$K,COLUMN('Hospitalisation Details'!H1329),FALSE)</f>
        <v>Tier - 1</v>
      </c>
      <c r="P1330" t="str">
        <f>VLOOKUP($A1330,'Hospitalisation Details'!$A:$K,COLUMN('Hospitalisation Details'!I1329),FALSE)</f>
        <v>R1026</v>
      </c>
      <c r="Q1330">
        <f>VLOOKUP($A1330,'Hospitalisation Details'!$A:$K,COLUMN('Hospitalisation Details'!K1329),FALSE)</f>
        <v>25</v>
      </c>
    </row>
    <row r="1331" spans="1:17" ht="15.75" x14ac:dyDescent="0.25">
      <c r="A1331" s="6" t="s">
        <v>1371</v>
      </c>
      <c r="B1331" t="str">
        <f>VLOOKUP(A1331,'Customer Names'!A:E,COLUMN('Customer Names'!D1330),FALSE)</f>
        <v>Mr. Andrew</v>
      </c>
      <c r="C1331">
        <f>VLOOKUP($A1331,'Medical Examinations'!$A:$J,COLUMN('Medical Examinations'!B1330),FALSE)</f>
        <v>25.96</v>
      </c>
      <c r="D1331">
        <f>VLOOKUP($A1331,'Medical Examinations'!$A:$J,COLUMN('Medical Examinations'!C1330),FALSE)</f>
        <v>4.68</v>
      </c>
      <c r="E1331" t="str">
        <f>VLOOKUP($A1331,'Medical Examinations'!$A:$J,COLUMN('Medical Examinations'!D1330),FALSE)</f>
        <v>Yes</v>
      </c>
      <c r="F1331" t="str">
        <f>VLOOKUP($A1331,'Medical Examinations'!$A:$J,COLUMN('Medical Examinations'!E1330),FALSE)</f>
        <v>No</v>
      </c>
      <c r="G1331" t="str">
        <f>VLOOKUP($A1331,'Medical Examinations'!$A:$J,COLUMN('Medical Examinations'!F1330),FALSE)</f>
        <v>Yes</v>
      </c>
      <c r="H1331">
        <f>VLOOKUP($A1331,'Medical Examinations'!$A:$J,COLUMN('Medical Examinations'!G1330),FALSE)</f>
        <v>1</v>
      </c>
      <c r="I1331" t="str">
        <f>VLOOKUP($A1331,'Medical Examinations'!$A:$J,COLUMN('Medical Examinations'!H1330),FALSE)</f>
        <v>No</v>
      </c>
      <c r="J1331" t="str">
        <f>VLOOKUP($A1331,'Medical Examinations'!$A:$J,COLUMN('Medical Examinations'!I1330),FALSE)</f>
        <v>Overweight</v>
      </c>
      <c r="K1331" t="str">
        <f>VLOOKUP($A1331,'Medical Examinations'!$A:$J,COLUMN('Medical Examinations'!J1330),FALSE)</f>
        <v>Normal</v>
      </c>
      <c r="L1331" s="30">
        <f>VLOOKUP($A1331,'Hospitalisation Details'!$A:$K,COLUMN('Hospitalisation Details'!J1330),FALSE)</f>
        <v>30475</v>
      </c>
      <c r="M1331" s="23">
        <f>VLOOKUP($A1331,'Hospitalisation Details'!$A:$K,COLUMN('Hospitalisation Details'!F1330),FALSE)</f>
        <v>8179.51</v>
      </c>
      <c r="N1331" t="str">
        <f>VLOOKUP($A1331,'Hospitalisation Details'!$A:$K,COLUMN('Hospitalisation Details'!G1330),FALSE)</f>
        <v>Tier - 2</v>
      </c>
      <c r="O1331" t="str">
        <f>VLOOKUP($A1331,'Hospitalisation Details'!$A:$K,COLUMN('Hospitalisation Details'!H1330),FALSE)</f>
        <v>Tier - 2</v>
      </c>
      <c r="P1331" t="str">
        <f>VLOOKUP($A1331,'Hospitalisation Details'!$A:$K,COLUMN('Hospitalisation Details'!I1330),FALSE)</f>
        <v>R1020</v>
      </c>
      <c r="Q1331">
        <f>VLOOKUP($A1331,'Hospitalisation Details'!$A:$K,COLUMN('Hospitalisation Details'!K1330),FALSE)</f>
        <v>40</v>
      </c>
    </row>
    <row r="1332" spans="1:17" ht="15.75" x14ac:dyDescent="0.25">
      <c r="A1332" s="6" t="s">
        <v>1372</v>
      </c>
      <c r="B1332" t="str">
        <f>VLOOKUP(A1332,'Customer Names'!A:E,COLUMN('Customer Names'!D1331),FALSE)</f>
        <v>Ms. Dawn</v>
      </c>
      <c r="C1332">
        <f>VLOOKUP($A1332,'Medical Examinations'!$A:$J,COLUMN('Medical Examinations'!B1331),FALSE)</f>
        <v>17.68</v>
      </c>
      <c r="D1332">
        <f>VLOOKUP($A1332,'Medical Examinations'!$A:$J,COLUMN('Medical Examinations'!C1331),FALSE)</f>
        <v>8.57</v>
      </c>
      <c r="E1332" t="str">
        <f>VLOOKUP($A1332,'Medical Examinations'!$A:$J,COLUMN('Medical Examinations'!D1331),FALSE)</f>
        <v>Yes</v>
      </c>
      <c r="F1332" t="str">
        <f>VLOOKUP($A1332,'Medical Examinations'!$A:$J,COLUMN('Medical Examinations'!E1331),FALSE)</f>
        <v>No</v>
      </c>
      <c r="G1332" t="str">
        <f>VLOOKUP($A1332,'Medical Examinations'!$A:$J,COLUMN('Medical Examinations'!F1331),FALSE)</f>
        <v>Yes</v>
      </c>
      <c r="H1332">
        <f>VLOOKUP($A1332,'Medical Examinations'!$A:$J,COLUMN('Medical Examinations'!G1331),FALSE)</f>
        <v>1</v>
      </c>
      <c r="I1332" t="str">
        <f>VLOOKUP($A1332,'Medical Examinations'!$A:$J,COLUMN('Medical Examinations'!H1331),FALSE)</f>
        <v>No</v>
      </c>
      <c r="J1332" t="str">
        <f>VLOOKUP($A1332,'Medical Examinations'!$A:$J,COLUMN('Medical Examinations'!I1331),FALSE)</f>
        <v>Underweight</v>
      </c>
      <c r="K1332" t="str">
        <f>VLOOKUP($A1332,'Medical Examinations'!$A:$J,COLUMN('Medical Examinations'!J1331),FALSE)</f>
        <v>Diabetes</v>
      </c>
      <c r="L1332" s="30">
        <f>VLOOKUP($A1332,'Hospitalisation Details'!$A:$K,COLUMN('Hospitalisation Details'!J1331),FALSE)</f>
        <v>23320</v>
      </c>
      <c r="M1332" s="23">
        <f>VLOOKUP($A1332,'Hospitalisation Details'!$A:$K,COLUMN('Hospitalisation Details'!F1331),FALSE)</f>
        <v>8177.9</v>
      </c>
      <c r="N1332" t="str">
        <f>VLOOKUP($A1332,'Hospitalisation Details'!$A:$K,COLUMN('Hospitalisation Details'!G1331),FALSE)</f>
        <v>Tier - 3</v>
      </c>
      <c r="O1332" t="str">
        <f>VLOOKUP($A1332,'Hospitalisation Details'!$A:$K,COLUMN('Hospitalisation Details'!H1331),FALSE)</f>
        <v>Tier - 1</v>
      </c>
      <c r="P1332" t="str">
        <f>VLOOKUP($A1332,'Hospitalisation Details'!$A:$K,COLUMN('Hospitalisation Details'!I1331),FALSE)</f>
        <v>R1013</v>
      </c>
      <c r="Q1332">
        <f>VLOOKUP($A1332,'Hospitalisation Details'!$A:$K,COLUMN('Hospitalisation Details'!K1331),FALSE)</f>
        <v>59</v>
      </c>
    </row>
    <row r="1333" spans="1:17" ht="15.75" x14ac:dyDescent="0.25">
      <c r="A1333" s="6" t="s">
        <v>1373</v>
      </c>
      <c r="B1333" t="str">
        <f>VLOOKUP(A1333,'Customer Names'!A:E,COLUMN('Customer Names'!D1332),FALSE)</f>
        <v>Mr. Jonathan</v>
      </c>
      <c r="C1333">
        <f>VLOOKUP($A1333,'Medical Examinations'!$A:$J,COLUMN('Medical Examinations'!B1332),FALSE)</f>
        <v>30.875</v>
      </c>
      <c r="D1333">
        <f>VLOOKUP($A1333,'Medical Examinations'!$A:$J,COLUMN('Medical Examinations'!C1332),FALSE)</f>
        <v>4.0999999999999996</v>
      </c>
      <c r="E1333" t="str">
        <f>VLOOKUP($A1333,'Medical Examinations'!$A:$J,COLUMN('Medical Examinations'!D1332),FALSE)</f>
        <v>No</v>
      </c>
      <c r="F1333" t="str">
        <f>VLOOKUP($A1333,'Medical Examinations'!$A:$J,COLUMN('Medical Examinations'!E1332),FALSE)</f>
        <v>No</v>
      </c>
      <c r="G1333" t="str">
        <f>VLOOKUP($A1333,'Medical Examinations'!$A:$J,COLUMN('Medical Examinations'!F1332),FALSE)</f>
        <v>No</v>
      </c>
      <c r="H1333">
        <f>VLOOKUP($A1333,'Medical Examinations'!$A:$J,COLUMN('Medical Examinations'!G1332),FALSE)</f>
        <v>0</v>
      </c>
      <c r="I1333" t="str">
        <f>VLOOKUP($A1333,'Medical Examinations'!$A:$J,COLUMN('Medical Examinations'!H1332),FALSE)</f>
        <v>No</v>
      </c>
      <c r="J1333" t="str">
        <f>VLOOKUP($A1333,'Medical Examinations'!$A:$J,COLUMN('Medical Examinations'!I1332),FALSE)</f>
        <v>Obesity</v>
      </c>
      <c r="K1333" t="str">
        <f>VLOOKUP($A1333,'Medical Examinations'!$A:$J,COLUMN('Medical Examinations'!J1332),FALSE)</f>
        <v>Normal</v>
      </c>
      <c r="L1333" s="30">
        <f>VLOOKUP($A1333,'Hospitalisation Details'!$A:$K,COLUMN('Hospitalisation Details'!J1332),FALSE)</f>
        <v>30130</v>
      </c>
      <c r="M1333" s="23">
        <f>VLOOKUP($A1333,'Hospitalisation Details'!$A:$K,COLUMN('Hospitalisation Details'!F1332),FALSE)</f>
        <v>8162.72</v>
      </c>
      <c r="N1333" t="str">
        <f>VLOOKUP($A1333,'Hospitalisation Details'!$A:$K,COLUMN('Hospitalisation Details'!G1332),FALSE)</f>
        <v>Tier - 3</v>
      </c>
      <c r="O1333" t="str">
        <f>VLOOKUP($A1333,'Hospitalisation Details'!$A:$K,COLUMN('Hospitalisation Details'!H1332),FALSE)</f>
        <v>Tier - 3</v>
      </c>
      <c r="P1333" t="str">
        <f>VLOOKUP($A1333,'Hospitalisation Details'!$A:$K,COLUMN('Hospitalisation Details'!I1332),FALSE)</f>
        <v>R1012</v>
      </c>
      <c r="Q1333">
        <f>VLOOKUP($A1333,'Hospitalisation Details'!$A:$K,COLUMN('Hospitalisation Details'!K1332),FALSE)</f>
        <v>40</v>
      </c>
    </row>
    <row r="1334" spans="1:17" ht="15.75" x14ac:dyDescent="0.25">
      <c r="A1334" s="6" t="s">
        <v>1374</v>
      </c>
      <c r="B1334" t="str">
        <f>VLOOKUP(A1334,'Customer Names'!A:E,COLUMN('Customer Names'!D1333),FALSE)</f>
        <v>Mrs. Gina</v>
      </c>
      <c r="C1334">
        <f>VLOOKUP($A1334,'Medical Examinations'!$A:$J,COLUMN('Medical Examinations'!B1333),FALSE)</f>
        <v>30.81</v>
      </c>
      <c r="D1334">
        <f>VLOOKUP($A1334,'Medical Examinations'!$A:$J,COLUMN('Medical Examinations'!C1333),FALSE)</f>
        <v>4.49</v>
      </c>
      <c r="E1334" t="str">
        <f>VLOOKUP($A1334,'Medical Examinations'!$A:$J,COLUMN('Medical Examinations'!D1333),FALSE)</f>
        <v>No</v>
      </c>
      <c r="F1334" t="str">
        <f>VLOOKUP($A1334,'Medical Examinations'!$A:$J,COLUMN('Medical Examinations'!E1333),FALSE)</f>
        <v>No</v>
      </c>
      <c r="G1334" t="str">
        <f>VLOOKUP($A1334,'Medical Examinations'!$A:$J,COLUMN('Medical Examinations'!F1333),FALSE)</f>
        <v>No</v>
      </c>
      <c r="H1334">
        <f>VLOOKUP($A1334,'Medical Examinations'!$A:$J,COLUMN('Medical Examinations'!G1333),FALSE)</f>
        <v>0</v>
      </c>
      <c r="I1334" t="str">
        <f>VLOOKUP($A1334,'Medical Examinations'!$A:$J,COLUMN('Medical Examinations'!H1333),FALSE)</f>
        <v>No</v>
      </c>
      <c r="J1334" t="str">
        <f>VLOOKUP($A1334,'Medical Examinations'!$A:$J,COLUMN('Medical Examinations'!I1333),FALSE)</f>
        <v>Obesity</v>
      </c>
      <c r="K1334" t="str">
        <f>VLOOKUP($A1334,'Medical Examinations'!$A:$J,COLUMN('Medical Examinations'!J1333),FALSE)</f>
        <v>Normal</v>
      </c>
      <c r="L1334" s="30">
        <f>VLOOKUP($A1334,'Hospitalisation Details'!$A:$K,COLUMN('Hospitalisation Details'!J1333),FALSE)</f>
        <v>33045</v>
      </c>
      <c r="M1334" s="23">
        <f>VLOOKUP($A1334,'Hospitalisation Details'!$A:$K,COLUMN('Hospitalisation Details'!F1333),FALSE)</f>
        <v>8157.92</v>
      </c>
      <c r="N1334" t="str">
        <f>VLOOKUP($A1334,'Hospitalisation Details'!$A:$K,COLUMN('Hospitalisation Details'!G1333),FALSE)</f>
        <v>Tier - 2</v>
      </c>
      <c r="O1334" t="str">
        <f>VLOOKUP($A1334,'Hospitalisation Details'!$A:$K,COLUMN('Hospitalisation Details'!H1333),FALSE)</f>
        <v>Tier - 3</v>
      </c>
      <c r="P1334" t="str">
        <f>VLOOKUP($A1334,'Hospitalisation Details'!$A:$K,COLUMN('Hospitalisation Details'!I1333),FALSE)</f>
        <v>R1025</v>
      </c>
      <c r="Q1334">
        <f>VLOOKUP($A1334,'Hospitalisation Details'!$A:$K,COLUMN('Hospitalisation Details'!K1333),FALSE)</f>
        <v>32</v>
      </c>
    </row>
    <row r="1335" spans="1:17" ht="15.75" x14ac:dyDescent="0.25">
      <c r="A1335" s="6" t="s">
        <v>1375</v>
      </c>
      <c r="B1335" t="str">
        <f>VLOOKUP(A1335,'Customer Names'!A:E,COLUMN('Customer Names'!D1334),FALSE)</f>
        <v>Mr. Dino</v>
      </c>
      <c r="C1335">
        <f>VLOOKUP($A1335,'Medical Examinations'!$A:$J,COLUMN('Medical Examinations'!B1334),FALSE)</f>
        <v>36.85</v>
      </c>
      <c r="D1335">
        <f>VLOOKUP($A1335,'Medical Examinations'!$A:$J,COLUMN('Medical Examinations'!C1334),FALSE)</f>
        <v>8.8000000000000007</v>
      </c>
      <c r="E1335" t="str">
        <f>VLOOKUP($A1335,'Medical Examinations'!$A:$J,COLUMN('Medical Examinations'!D1334),FALSE)</f>
        <v>No</v>
      </c>
      <c r="F1335" t="str">
        <f>VLOOKUP($A1335,'Medical Examinations'!$A:$J,COLUMN('Medical Examinations'!E1334),FALSE)</f>
        <v>No</v>
      </c>
      <c r="G1335" t="str">
        <f>VLOOKUP($A1335,'Medical Examinations'!$A:$J,COLUMN('Medical Examinations'!F1334),FALSE)</f>
        <v>No</v>
      </c>
      <c r="H1335">
        <f>VLOOKUP($A1335,'Medical Examinations'!$A:$J,COLUMN('Medical Examinations'!G1334),FALSE)</f>
        <v>2</v>
      </c>
      <c r="I1335" t="str">
        <f>VLOOKUP($A1335,'Medical Examinations'!$A:$J,COLUMN('Medical Examinations'!H1334),FALSE)</f>
        <v>No</v>
      </c>
      <c r="J1335" t="str">
        <f>VLOOKUP($A1335,'Medical Examinations'!$A:$J,COLUMN('Medical Examinations'!I1334),FALSE)</f>
        <v>Obesity</v>
      </c>
      <c r="K1335" t="str">
        <f>VLOOKUP($A1335,'Medical Examinations'!$A:$J,COLUMN('Medical Examinations'!J1334),FALSE)</f>
        <v>Diabetes</v>
      </c>
      <c r="L1335" s="30">
        <f>VLOOKUP($A1335,'Hospitalisation Details'!$A:$K,COLUMN('Hospitalisation Details'!J1334),FALSE)</f>
        <v>26910</v>
      </c>
      <c r="M1335" s="23">
        <f>VLOOKUP($A1335,'Hospitalisation Details'!$A:$K,COLUMN('Hospitalisation Details'!F1334),FALSE)</f>
        <v>8125.78</v>
      </c>
      <c r="N1335" t="str">
        <f>VLOOKUP($A1335,'Hospitalisation Details'!$A:$K,COLUMN('Hospitalisation Details'!G1334),FALSE)</f>
        <v>Tier - 2</v>
      </c>
      <c r="O1335" t="str">
        <f>VLOOKUP($A1335,'Hospitalisation Details'!$A:$K,COLUMN('Hospitalisation Details'!H1334),FALSE)</f>
        <v>Tier - 2</v>
      </c>
      <c r="P1335" t="str">
        <f>VLOOKUP($A1335,'Hospitalisation Details'!$A:$K,COLUMN('Hospitalisation Details'!I1334),FALSE)</f>
        <v>R1013</v>
      </c>
      <c r="Q1335">
        <f>VLOOKUP($A1335,'Hospitalisation Details'!$A:$K,COLUMN('Hospitalisation Details'!K1334),FALSE)</f>
        <v>49</v>
      </c>
    </row>
    <row r="1336" spans="1:17" ht="15.75" x14ac:dyDescent="0.25">
      <c r="A1336" s="6" t="s">
        <v>1376</v>
      </c>
      <c r="B1336" t="str">
        <f>VLOOKUP(A1336,'Customer Names'!A:E,COLUMN('Customer Names'!D1335),FALSE)</f>
        <v>Mr. Jan</v>
      </c>
      <c r="C1336">
        <f>VLOOKUP($A1336,'Medical Examinations'!$A:$J,COLUMN('Medical Examinations'!B1335),FALSE)</f>
        <v>35.86</v>
      </c>
      <c r="D1336">
        <f>VLOOKUP($A1336,'Medical Examinations'!$A:$J,COLUMN('Medical Examinations'!C1335),FALSE)</f>
        <v>7.93</v>
      </c>
      <c r="E1336" t="str">
        <f>VLOOKUP($A1336,'Medical Examinations'!$A:$J,COLUMN('Medical Examinations'!D1335),FALSE)</f>
        <v>No</v>
      </c>
      <c r="F1336" t="str">
        <f>VLOOKUP($A1336,'Medical Examinations'!$A:$J,COLUMN('Medical Examinations'!E1335),FALSE)</f>
        <v>No</v>
      </c>
      <c r="G1336" t="str">
        <f>VLOOKUP($A1336,'Medical Examinations'!$A:$J,COLUMN('Medical Examinations'!F1335),FALSE)</f>
        <v>No</v>
      </c>
      <c r="H1336">
        <f>VLOOKUP($A1336,'Medical Examinations'!$A:$J,COLUMN('Medical Examinations'!G1335),FALSE)</f>
        <v>2</v>
      </c>
      <c r="I1336" t="str">
        <f>VLOOKUP($A1336,'Medical Examinations'!$A:$J,COLUMN('Medical Examinations'!H1335),FALSE)</f>
        <v>No</v>
      </c>
      <c r="J1336" t="str">
        <f>VLOOKUP($A1336,'Medical Examinations'!$A:$J,COLUMN('Medical Examinations'!I1335),FALSE)</f>
        <v>Obesity</v>
      </c>
      <c r="K1336" t="str">
        <f>VLOOKUP($A1336,'Medical Examinations'!$A:$J,COLUMN('Medical Examinations'!J1335),FALSE)</f>
        <v>Diabetes</v>
      </c>
      <c r="L1336" s="30">
        <f>VLOOKUP($A1336,'Hospitalisation Details'!$A:$K,COLUMN('Hospitalisation Details'!J1335),FALSE)</f>
        <v>26906</v>
      </c>
      <c r="M1336" s="23">
        <f>VLOOKUP($A1336,'Hospitalisation Details'!$A:$K,COLUMN('Hospitalisation Details'!F1335),FALSE)</f>
        <v>8124.41</v>
      </c>
      <c r="N1336" t="str">
        <f>VLOOKUP($A1336,'Hospitalisation Details'!$A:$K,COLUMN('Hospitalisation Details'!G1335),FALSE)</f>
        <v>Tier - 3</v>
      </c>
      <c r="O1336" t="str">
        <f>VLOOKUP($A1336,'Hospitalisation Details'!$A:$K,COLUMN('Hospitalisation Details'!H1335),FALSE)</f>
        <v>Tier - 1</v>
      </c>
      <c r="P1336" t="str">
        <f>VLOOKUP($A1336,'Hospitalisation Details'!$A:$K,COLUMN('Hospitalisation Details'!I1335),FALSE)</f>
        <v>R1013</v>
      </c>
      <c r="Q1336">
        <f>VLOOKUP($A1336,'Hospitalisation Details'!$A:$K,COLUMN('Hospitalisation Details'!K1335),FALSE)</f>
        <v>49</v>
      </c>
    </row>
    <row r="1337" spans="1:17" ht="15.75" x14ac:dyDescent="0.25">
      <c r="A1337" s="6" t="s">
        <v>1377</v>
      </c>
      <c r="B1337" t="str">
        <f>VLOOKUP(A1337,'Customer Names'!A:E,COLUMN('Customer Names'!D1336),FALSE)</f>
        <v>Mr. Jonathan</v>
      </c>
      <c r="C1337">
        <f>VLOOKUP($A1337,'Medical Examinations'!$A:$J,COLUMN('Medical Examinations'!B1336),FALSE)</f>
        <v>30.3</v>
      </c>
      <c r="D1337">
        <f>VLOOKUP($A1337,'Medical Examinations'!$A:$J,COLUMN('Medical Examinations'!C1336),FALSE)</f>
        <v>9.4499999999999993</v>
      </c>
      <c r="E1337" t="str">
        <f>VLOOKUP($A1337,'Medical Examinations'!$A:$J,COLUMN('Medical Examinations'!D1336),FALSE)</f>
        <v>No</v>
      </c>
      <c r="F1337" t="str">
        <f>VLOOKUP($A1337,'Medical Examinations'!$A:$J,COLUMN('Medical Examinations'!E1336),FALSE)</f>
        <v>No</v>
      </c>
      <c r="G1337" t="str">
        <f>VLOOKUP($A1337,'Medical Examinations'!$A:$J,COLUMN('Medical Examinations'!F1336),FALSE)</f>
        <v>No</v>
      </c>
      <c r="H1337">
        <f>VLOOKUP($A1337,'Medical Examinations'!$A:$J,COLUMN('Medical Examinations'!G1336),FALSE)</f>
        <v>2</v>
      </c>
      <c r="I1337" t="str">
        <f>VLOOKUP($A1337,'Medical Examinations'!$A:$J,COLUMN('Medical Examinations'!H1336),FALSE)</f>
        <v>No</v>
      </c>
      <c r="J1337" t="str">
        <f>VLOOKUP($A1337,'Medical Examinations'!$A:$J,COLUMN('Medical Examinations'!I1336),FALSE)</f>
        <v>Obesity</v>
      </c>
      <c r="K1337" t="str">
        <f>VLOOKUP($A1337,'Medical Examinations'!$A:$J,COLUMN('Medical Examinations'!J1336),FALSE)</f>
        <v>Diabetes</v>
      </c>
      <c r="L1337" s="30">
        <f>VLOOKUP($A1337,'Hospitalisation Details'!$A:$K,COLUMN('Hospitalisation Details'!J1336),FALSE)</f>
        <v>27014</v>
      </c>
      <c r="M1337" s="23">
        <f>VLOOKUP($A1337,'Hospitalisation Details'!$A:$K,COLUMN('Hospitalisation Details'!F1336),FALSE)</f>
        <v>8116.68</v>
      </c>
      <c r="N1337" t="str">
        <f>VLOOKUP($A1337,'Hospitalisation Details'!$A:$K,COLUMN('Hospitalisation Details'!G1336),FALSE)</f>
        <v>Tier - 3</v>
      </c>
      <c r="O1337" t="str">
        <f>VLOOKUP($A1337,'Hospitalisation Details'!$A:$K,COLUMN('Hospitalisation Details'!H1336),FALSE)</f>
        <v>Tier - 1</v>
      </c>
      <c r="P1337" t="str">
        <f>VLOOKUP($A1337,'Hospitalisation Details'!$A:$K,COLUMN('Hospitalisation Details'!I1336),FALSE)</f>
        <v>R1011</v>
      </c>
      <c r="Q1337">
        <f>VLOOKUP($A1337,'Hospitalisation Details'!$A:$K,COLUMN('Hospitalisation Details'!K1336),FALSE)</f>
        <v>49</v>
      </c>
    </row>
    <row r="1338" spans="1:17" ht="15.75" x14ac:dyDescent="0.25">
      <c r="A1338" s="6" t="s">
        <v>1378</v>
      </c>
      <c r="B1338" t="str">
        <f>VLOOKUP(A1338,'Customer Names'!A:E,COLUMN('Customer Names'!D1337),FALSE)</f>
        <v>Mr. Mark</v>
      </c>
      <c r="C1338">
        <f>VLOOKUP($A1338,'Medical Examinations'!$A:$J,COLUMN('Medical Examinations'!B1337),FALSE)</f>
        <v>32.015000000000001</v>
      </c>
      <c r="D1338">
        <f>VLOOKUP($A1338,'Medical Examinations'!$A:$J,COLUMN('Medical Examinations'!C1337),FALSE)</f>
        <v>7.67</v>
      </c>
      <c r="E1338" t="str">
        <f>VLOOKUP($A1338,'Medical Examinations'!$A:$J,COLUMN('Medical Examinations'!D1337),FALSE)</f>
        <v>No</v>
      </c>
      <c r="F1338" t="str">
        <f>VLOOKUP($A1338,'Medical Examinations'!$A:$J,COLUMN('Medical Examinations'!E1337),FALSE)</f>
        <v>No</v>
      </c>
      <c r="G1338" t="str">
        <f>VLOOKUP($A1338,'Medical Examinations'!$A:$J,COLUMN('Medical Examinations'!F1337),FALSE)</f>
        <v>No</v>
      </c>
      <c r="H1338">
        <f>VLOOKUP($A1338,'Medical Examinations'!$A:$J,COLUMN('Medical Examinations'!G1337),FALSE)</f>
        <v>0</v>
      </c>
      <c r="I1338" t="str">
        <f>VLOOKUP($A1338,'Medical Examinations'!$A:$J,COLUMN('Medical Examinations'!H1337),FALSE)</f>
        <v>No</v>
      </c>
      <c r="J1338" t="str">
        <f>VLOOKUP($A1338,'Medical Examinations'!$A:$J,COLUMN('Medical Examinations'!I1337),FALSE)</f>
        <v>Obesity</v>
      </c>
      <c r="K1338" t="str">
        <f>VLOOKUP($A1338,'Medical Examinations'!$A:$J,COLUMN('Medical Examinations'!J1337),FALSE)</f>
        <v>Diabetes</v>
      </c>
      <c r="L1338" s="30">
        <f>VLOOKUP($A1338,'Hospitalisation Details'!$A:$K,COLUMN('Hospitalisation Details'!J1337),FALSE)</f>
        <v>28734</v>
      </c>
      <c r="M1338" s="23">
        <f>VLOOKUP($A1338,'Hospitalisation Details'!$A:$K,COLUMN('Hospitalisation Details'!F1337),FALSE)</f>
        <v>8116.27</v>
      </c>
      <c r="N1338" t="str">
        <f>VLOOKUP($A1338,'Hospitalisation Details'!$A:$K,COLUMN('Hospitalisation Details'!G1337),FALSE)</f>
        <v>Tier - 3</v>
      </c>
      <c r="O1338" t="str">
        <f>VLOOKUP($A1338,'Hospitalisation Details'!$A:$K,COLUMN('Hospitalisation Details'!H1337),FALSE)</f>
        <v>Tier - 1</v>
      </c>
      <c r="P1338" t="str">
        <f>VLOOKUP($A1338,'Hospitalisation Details'!$A:$K,COLUMN('Hospitalisation Details'!I1337),FALSE)</f>
        <v>R1012</v>
      </c>
      <c r="Q1338">
        <f>VLOOKUP($A1338,'Hospitalisation Details'!$A:$K,COLUMN('Hospitalisation Details'!K1337),FALSE)</f>
        <v>44</v>
      </c>
    </row>
    <row r="1339" spans="1:17" ht="15.75" x14ac:dyDescent="0.25">
      <c r="A1339" s="6" t="s">
        <v>1379</v>
      </c>
      <c r="B1339" t="str">
        <f>VLOOKUP(A1339,'Customer Names'!A:E,COLUMN('Customer Names'!D1338),FALSE)</f>
        <v>Mrs. Mary</v>
      </c>
      <c r="C1339">
        <f>VLOOKUP($A1339,'Medical Examinations'!$A:$J,COLUMN('Medical Examinations'!B1338),FALSE)</f>
        <v>25.06</v>
      </c>
      <c r="D1339">
        <f>VLOOKUP($A1339,'Medical Examinations'!$A:$J,COLUMN('Medical Examinations'!C1338),FALSE)</f>
        <v>10.53</v>
      </c>
      <c r="E1339" t="str">
        <f>VLOOKUP($A1339,'Medical Examinations'!$A:$J,COLUMN('Medical Examinations'!D1338),FALSE)</f>
        <v>No</v>
      </c>
      <c r="F1339" t="str">
        <f>VLOOKUP($A1339,'Medical Examinations'!$A:$J,COLUMN('Medical Examinations'!E1338),FALSE)</f>
        <v>No</v>
      </c>
      <c r="G1339" t="str">
        <f>VLOOKUP($A1339,'Medical Examinations'!$A:$J,COLUMN('Medical Examinations'!F1338),FALSE)</f>
        <v>No</v>
      </c>
      <c r="H1339">
        <f>VLOOKUP($A1339,'Medical Examinations'!$A:$J,COLUMN('Medical Examinations'!G1338),FALSE)</f>
        <v>2</v>
      </c>
      <c r="I1339" t="str">
        <f>VLOOKUP($A1339,'Medical Examinations'!$A:$J,COLUMN('Medical Examinations'!H1338),FALSE)</f>
        <v>No</v>
      </c>
      <c r="J1339" t="str">
        <f>VLOOKUP($A1339,'Medical Examinations'!$A:$J,COLUMN('Medical Examinations'!I1338),FALSE)</f>
        <v>Overweight</v>
      </c>
      <c r="K1339" t="str">
        <f>VLOOKUP($A1339,'Medical Examinations'!$A:$J,COLUMN('Medical Examinations'!J1338),FALSE)</f>
        <v>Diabetes</v>
      </c>
      <c r="L1339" s="30">
        <f>VLOOKUP($A1339,'Hospitalisation Details'!$A:$K,COLUMN('Hospitalisation Details'!J1338),FALSE)</f>
        <v>26948</v>
      </c>
      <c r="M1339" s="23">
        <f>VLOOKUP($A1339,'Hospitalisation Details'!$A:$K,COLUMN('Hospitalisation Details'!F1338),FALSE)</f>
        <v>8112.59</v>
      </c>
      <c r="N1339" t="str">
        <f>VLOOKUP($A1339,'Hospitalisation Details'!$A:$K,COLUMN('Hospitalisation Details'!G1338),FALSE)</f>
        <v>Tier - 2</v>
      </c>
      <c r="O1339" t="str">
        <f>VLOOKUP($A1339,'Hospitalisation Details'!$A:$K,COLUMN('Hospitalisation Details'!H1338),FALSE)</f>
        <v>Tier - 2</v>
      </c>
      <c r="P1339" t="str">
        <f>VLOOKUP($A1339,'Hospitalisation Details'!$A:$K,COLUMN('Hospitalisation Details'!I1338),FALSE)</f>
        <v>R1013</v>
      </c>
      <c r="Q1339">
        <f>VLOOKUP($A1339,'Hospitalisation Details'!$A:$K,COLUMN('Hospitalisation Details'!K1338),FALSE)</f>
        <v>49</v>
      </c>
    </row>
    <row r="1340" spans="1:17" ht="15.75" x14ac:dyDescent="0.25">
      <c r="A1340" s="6" t="s">
        <v>1380</v>
      </c>
      <c r="B1340" t="str">
        <f>VLOOKUP(A1340,'Customer Names'!A:E,COLUMN('Customer Names'!D1339),FALSE)</f>
        <v>Mr. Samuel</v>
      </c>
      <c r="C1340">
        <f>VLOOKUP($A1340,'Medical Examinations'!$A:$J,COLUMN('Medical Examinations'!B1339),FALSE)</f>
        <v>18.829999999999998</v>
      </c>
      <c r="D1340">
        <f>VLOOKUP($A1340,'Medical Examinations'!$A:$J,COLUMN('Medical Examinations'!C1339),FALSE)</f>
        <v>10.08</v>
      </c>
      <c r="E1340" t="str">
        <f>VLOOKUP($A1340,'Medical Examinations'!$A:$J,COLUMN('Medical Examinations'!D1339),FALSE)</f>
        <v>Yes</v>
      </c>
      <c r="F1340" t="str">
        <f>VLOOKUP($A1340,'Medical Examinations'!$A:$J,COLUMN('Medical Examinations'!E1339),FALSE)</f>
        <v>No</v>
      </c>
      <c r="G1340" t="str">
        <f>VLOOKUP($A1340,'Medical Examinations'!$A:$J,COLUMN('Medical Examinations'!F1339),FALSE)</f>
        <v>No</v>
      </c>
      <c r="H1340">
        <f>VLOOKUP($A1340,'Medical Examinations'!$A:$J,COLUMN('Medical Examinations'!G1339),FALSE)</f>
        <v>0</v>
      </c>
      <c r="I1340" t="str">
        <f>VLOOKUP($A1340,'Medical Examinations'!$A:$J,COLUMN('Medical Examinations'!H1339),FALSE)</f>
        <v>No</v>
      </c>
      <c r="J1340" t="str">
        <f>VLOOKUP($A1340,'Medical Examinations'!$A:$J,COLUMN('Medical Examinations'!I1339),FALSE)</f>
        <v>Healthy Weight</v>
      </c>
      <c r="K1340" t="str">
        <f>VLOOKUP($A1340,'Medical Examinations'!$A:$J,COLUMN('Medical Examinations'!J1339),FALSE)</f>
        <v>Diabetes</v>
      </c>
      <c r="L1340" s="30">
        <f>VLOOKUP($A1340,'Hospitalisation Details'!$A:$K,COLUMN('Hospitalisation Details'!J1339),FALSE)</f>
        <v>24633</v>
      </c>
      <c r="M1340" s="23">
        <f>VLOOKUP($A1340,'Hospitalisation Details'!$A:$K,COLUMN('Hospitalisation Details'!F1339),FALSE)</f>
        <v>8091.3</v>
      </c>
      <c r="N1340" t="str">
        <f>VLOOKUP($A1340,'Hospitalisation Details'!$A:$K,COLUMN('Hospitalisation Details'!G1339),FALSE)</f>
        <v>Tier - 3</v>
      </c>
      <c r="O1340" t="str">
        <f>VLOOKUP($A1340,'Hospitalisation Details'!$A:$K,COLUMN('Hospitalisation Details'!H1339),FALSE)</f>
        <v>Tier - 1</v>
      </c>
      <c r="P1340" t="str">
        <f>VLOOKUP($A1340,'Hospitalisation Details'!$A:$K,COLUMN('Hospitalisation Details'!I1339),FALSE)</f>
        <v>R1012</v>
      </c>
      <c r="Q1340">
        <f>VLOOKUP($A1340,'Hospitalisation Details'!$A:$K,COLUMN('Hospitalisation Details'!K1339),FALSE)</f>
        <v>55</v>
      </c>
    </row>
    <row r="1341" spans="1:17" ht="15.75" x14ac:dyDescent="0.25">
      <c r="A1341" s="6" t="s">
        <v>1381</v>
      </c>
      <c r="B1341" t="str">
        <f>VLOOKUP(A1341,'Customer Names'!A:E,COLUMN('Customer Names'!D1340),FALSE)</f>
        <v>Mr. Stan</v>
      </c>
      <c r="C1341">
        <f>VLOOKUP($A1341,'Medical Examinations'!$A:$J,COLUMN('Medical Examinations'!B1340),FALSE)</f>
        <v>47.52</v>
      </c>
      <c r="D1341">
        <f>VLOOKUP($A1341,'Medical Examinations'!$A:$J,COLUMN('Medical Examinations'!C1340),FALSE)</f>
        <v>11.39</v>
      </c>
      <c r="E1341" t="str">
        <f>VLOOKUP($A1341,'Medical Examinations'!$A:$J,COLUMN('Medical Examinations'!D1340),FALSE)</f>
        <v>Yes</v>
      </c>
      <c r="F1341" t="str">
        <f>VLOOKUP($A1341,'Medical Examinations'!$A:$J,COLUMN('Medical Examinations'!E1340),FALSE)</f>
        <v>No</v>
      </c>
      <c r="G1341" t="str">
        <f>VLOOKUP($A1341,'Medical Examinations'!$A:$J,COLUMN('Medical Examinations'!F1340),FALSE)</f>
        <v>No</v>
      </c>
      <c r="H1341">
        <f>VLOOKUP($A1341,'Medical Examinations'!$A:$J,COLUMN('Medical Examinations'!G1340),FALSE)</f>
        <v>1</v>
      </c>
      <c r="I1341" t="str">
        <f>VLOOKUP($A1341,'Medical Examinations'!$A:$J,COLUMN('Medical Examinations'!H1340),FALSE)</f>
        <v>No</v>
      </c>
      <c r="J1341" t="str">
        <f>VLOOKUP($A1341,'Medical Examinations'!$A:$J,COLUMN('Medical Examinations'!I1340),FALSE)</f>
        <v>Obesity</v>
      </c>
      <c r="K1341" t="str">
        <f>VLOOKUP($A1341,'Medical Examinations'!$A:$J,COLUMN('Medical Examinations'!J1340),FALSE)</f>
        <v>Diabetes</v>
      </c>
      <c r="L1341" s="30">
        <f>VLOOKUP($A1341,'Hospitalisation Details'!$A:$K,COLUMN('Hospitalisation Details'!J1340),FALSE)</f>
        <v>27749</v>
      </c>
      <c r="M1341" s="23">
        <f>VLOOKUP($A1341,'Hospitalisation Details'!$A:$K,COLUMN('Hospitalisation Details'!F1340),FALSE)</f>
        <v>8083.92</v>
      </c>
      <c r="N1341" t="str">
        <f>VLOOKUP($A1341,'Hospitalisation Details'!$A:$K,COLUMN('Hospitalisation Details'!G1340),FALSE)</f>
        <v>Tier - 3</v>
      </c>
      <c r="O1341" t="str">
        <f>VLOOKUP($A1341,'Hospitalisation Details'!$A:$K,COLUMN('Hospitalisation Details'!H1340),FALSE)</f>
        <v>Tier - 3</v>
      </c>
      <c r="P1341" t="str">
        <f>VLOOKUP($A1341,'Hospitalisation Details'!$A:$K,COLUMN('Hospitalisation Details'!I1340),FALSE)</f>
        <v>R1013</v>
      </c>
      <c r="Q1341">
        <f>VLOOKUP($A1341,'Hospitalisation Details'!$A:$K,COLUMN('Hospitalisation Details'!K1340),FALSE)</f>
        <v>47</v>
      </c>
    </row>
    <row r="1342" spans="1:17" ht="15.75" x14ac:dyDescent="0.25">
      <c r="A1342" s="6" t="s">
        <v>1382</v>
      </c>
      <c r="B1342" t="str">
        <f>VLOOKUP(A1342,'Customer Names'!A:E,COLUMN('Customer Names'!D1341),FALSE)</f>
        <v>Mrs. Jessica</v>
      </c>
      <c r="C1342">
        <f>VLOOKUP($A1342,'Medical Examinations'!$A:$J,COLUMN('Medical Examinations'!B1341),FALSE)</f>
        <v>37.82</v>
      </c>
      <c r="D1342">
        <f>VLOOKUP($A1342,'Medical Examinations'!$A:$J,COLUMN('Medical Examinations'!C1341),FALSE)</f>
        <v>6.36</v>
      </c>
      <c r="E1342" t="str">
        <f>VLOOKUP($A1342,'Medical Examinations'!$A:$J,COLUMN('Medical Examinations'!D1341),FALSE)</f>
        <v>No</v>
      </c>
      <c r="F1342" t="str">
        <f>VLOOKUP($A1342,'Medical Examinations'!$A:$J,COLUMN('Medical Examinations'!E1341),FALSE)</f>
        <v>No</v>
      </c>
      <c r="G1342" t="str">
        <f>VLOOKUP($A1342,'Medical Examinations'!$A:$J,COLUMN('Medical Examinations'!F1341),FALSE)</f>
        <v>No</v>
      </c>
      <c r="H1342">
        <f>VLOOKUP($A1342,'Medical Examinations'!$A:$J,COLUMN('Medical Examinations'!G1341),FALSE)</f>
        <v>0</v>
      </c>
      <c r="I1342" t="str">
        <f>VLOOKUP($A1342,'Medical Examinations'!$A:$J,COLUMN('Medical Examinations'!H1341),FALSE)</f>
        <v>No</v>
      </c>
      <c r="J1342" t="str">
        <f>VLOOKUP($A1342,'Medical Examinations'!$A:$J,COLUMN('Medical Examinations'!I1341),FALSE)</f>
        <v>Obesity</v>
      </c>
      <c r="K1342" t="str">
        <f>VLOOKUP($A1342,'Medical Examinations'!$A:$J,COLUMN('Medical Examinations'!J1341),FALSE)</f>
        <v>Prediabetes</v>
      </c>
      <c r="L1342" s="30">
        <f>VLOOKUP($A1342,'Hospitalisation Details'!$A:$K,COLUMN('Hospitalisation Details'!J1341),FALSE)</f>
        <v>34619</v>
      </c>
      <c r="M1342" s="23">
        <f>VLOOKUP($A1342,'Hospitalisation Details'!$A:$K,COLUMN('Hospitalisation Details'!F1341),FALSE)</f>
        <v>8081.74</v>
      </c>
      <c r="N1342" t="str">
        <f>VLOOKUP($A1342,'Hospitalisation Details'!$A:$K,COLUMN('Hospitalisation Details'!G1341),FALSE)</f>
        <v>Tier - 2</v>
      </c>
      <c r="O1342" t="str">
        <f>VLOOKUP($A1342,'Hospitalisation Details'!$A:$K,COLUMN('Hospitalisation Details'!H1341),FALSE)</f>
        <v>Tier - 2</v>
      </c>
      <c r="P1342" t="str">
        <f>VLOOKUP($A1342,'Hospitalisation Details'!$A:$K,COLUMN('Hospitalisation Details'!I1341),FALSE)</f>
        <v>R1026</v>
      </c>
      <c r="Q1342">
        <f>VLOOKUP($A1342,'Hospitalisation Details'!$A:$K,COLUMN('Hospitalisation Details'!K1341),FALSE)</f>
        <v>28</v>
      </c>
    </row>
    <row r="1343" spans="1:17" ht="15.75" x14ac:dyDescent="0.25">
      <c r="A1343" s="6" t="s">
        <v>1383</v>
      </c>
      <c r="B1343" t="str">
        <f>VLOOKUP(A1343,'Customer Names'!A:E,COLUMN('Customer Names'!D1342),FALSE)</f>
        <v>Ms. Krysta</v>
      </c>
      <c r="C1343">
        <f>VLOOKUP($A1343,'Medical Examinations'!$A:$J,COLUMN('Medical Examinations'!B1342),FALSE)</f>
        <v>44.16</v>
      </c>
      <c r="D1343">
        <f>VLOOKUP($A1343,'Medical Examinations'!$A:$J,COLUMN('Medical Examinations'!C1342),FALSE)</f>
        <v>5.31</v>
      </c>
      <c r="E1343" t="str">
        <f>VLOOKUP($A1343,'Medical Examinations'!$A:$J,COLUMN('Medical Examinations'!D1342),FALSE)</f>
        <v>Yes</v>
      </c>
      <c r="F1343" t="str">
        <f>VLOOKUP($A1343,'Medical Examinations'!$A:$J,COLUMN('Medical Examinations'!E1342),FALSE)</f>
        <v>No</v>
      </c>
      <c r="G1343" t="str">
        <f>VLOOKUP($A1343,'Medical Examinations'!$A:$J,COLUMN('Medical Examinations'!F1342),FALSE)</f>
        <v>No</v>
      </c>
      <c r="H1343">
        <f>VLOOKUP($A1343,'Medical Examinations'!$A:$J,COLUMN('Medical Examinations'!G1342),FALSE)</f>
        <v>0</v>
      </c>
      <c r="I1343" t="str">
        <f>VLOOKUP($A1343,'Medical Examinations'!$A:$J,COLUMN('Medical Examinations'!H1342),FALSE)</f>
        <v>No</v>
      </c>
      <c r="J1343" t="str">
        <f>VLOOKUP($A1343,'Medical Examinations'!$A:$J,COLUMN('Medical Examinations'!I1342),FALSE)</f>
        <v>Obesity</v>
      </c>
      <c r="K1343" t="str">
        <f>VLOOKUP($A1343,'Medical Examinations'!$A:$J,COLUMN('Medical Examinations'!J1342),FALSE)</f>
        <v>Normal</v>
      </c>
      <c r="L1343" s="30">
        <f>VLOOKUP($A1343,'Hospitalisation Details'!$A:$K,COLUMN('Hospitalisation Details'!J1342),FALSE)</f>
        <v>37131</v>
      </c>
      <c r="M1343" s="23">
        <f>VLOOKUP($A1343,'Hospitalisation Details'!$A:$K,COLUMN('Hospitalisation Details'!F1342),FALSE)</f>
        <v>8081.26</v>
      </c>
      <c r="N1343" t="str">
        <f>VLOOKUP($A1343,'Hospitalisation Details'!$A:$K,COLUMN('Hospitalisation Details'!G1342),FALSE)</f>
        <v>Tier - 2</v>
      </c>
      <c r="O1343" t="str">
        <f>VLOOKUP($A1343,'Hospitalisation Details'!$A:$K,COLUMN('Hospitalisation Details'!H1342),FALSE)</f>
        <v>Tier - 2</v>
      </c>
      <c r="P1343" t="str">
        <f>VLOOKUP($A1343,'Hospitalisation Details'!$A:$K,COLUMN('Hospitalisation Details'!I1342),FALSE)</f>
        <v>R1012</v>
      </c>
      <c r="Q1343">
        <f>VLOOKUP($A1343,'Hospitalisation Details'!$A:$K,COLUMN('Hospitalisation Details'!K1342),FALSE)</f>
        <v>21</v>
      </c>
    </row>
    <row r="1344" spans="1:17" ht="15.75" x14ac:dyDescent="0.25">
      <c r="A1344" s="6" t="s">
        <v>1384</v>
      </c>
      <c r="B1344" t="str">
        <f>VLOOKUP(A1344,'Customer Names'!A:E,COLUMN('Customer Names'!D1343),FALSE)</f>
        <v>Mrs. Natascia</v>
      </c>
      <c r="C1344">
        <f>VLOOKUP($A1344,'Medical Examinations'!$A:$J,COLUMN('Medical Examinations'!B1343),FALSE)</f>
        <v>37.049999999999997</v>
      </c>
      <c r="D1344">
        <f>VLOOKUP($A1344,'Medical Examinations'!$A:$J,COLUMN('Medical Examinations'!C1343),FALSE)</f>
        <v>4.74</v>
      </c>
      <c r="E1344" t="str">
        <f>VLOOKUP($A1344,'Medical Examinations'!$A:$J,COLUMN('Medical Examinations'!D1343),FALSE)</f>
        <v>No</v>
      </c>
      <c r="F1344" t="str">
        <f>VLOOKUP($A1344,'Medical Examinations'!$A:$J,COLUMN('Medical Examinations'!E1343),FALSE)</f>
        <v>No</v>
      </c>
      <c r="G1344" t="str">
        <f>VLOOKUP($A1344,'Medical Examinations'!$A:$J,COLUMN('Medical Examinations'!F1343),FALSE)</f>
        <v>Yes</v>
      </c>
      <c r="H1344">
        <f>VLOOKUP($A1344,'Medical Examinations'!$A:$J,COLUMN('Medical Examinations'!G1343),FALSE)</f>
        <v>1</v>
      </c>
      <c r="I1344" t="str">
        <f>VLOOKUP($A1344,'Medical Examinations'!$A:$J,COLUMN('Medical Examinations'!H1343),FALSE)</f>
        <v>No</v>
      </c>
      <c r="J1344" t="str">
        <f>VLOOKUP($A1344,'Medical Examinations'!$A:$J,COLUMN('Medical Examinations'!I1343),FALSE)</f>
        <v>Obesity</v>
      </c>
      <c r="K1344" t="str">
        <f>VLOOKUP($A1344,'Medical Examinations'!$A:$J,COLUMN('Medical Examinations'!J1343),FALSE)</f>
        <v>Normal</v>
      </c>
      <c r="L1344" s="30">
        <f>VLOOKUP($A1344,'Hospitalisation Details'!$A:$K,COLUMN('Hospitalisation Details'!J1343),FALSE)</f>
        <v>34280</v>
      </c>
      <c r="M1344" s="23">
        <f>VLOOKUP($A1344,'Hospitalisation Details'!$A:$K,COLUMN('Hospitalisation Details'!F1343),FALSE)</f>
        <v>8077.41</v>
      </c>
      <c r="N1344" t="str">
        <f>VLOOKUP($A1344,'Hospitalisation Details'!$A:$K,COLUMN('Hospitalisation Details'!G1343),FALSE)</f>
        <v>Tier - 2</v>
      </c>
      <c r="O1344" t="str">
        <f>VLOOKUP($A1344,'Hospitalisation Details'!$A:$K,COLUMN('Hospitalisation Details'!H1343),FALSE)</f>
        <v>Tier - 1</v>
      </c>
      <c r="P1344" t="str">
        <f>VLOOKUP($A1344,'Hospitalisation Details'!$A:$K,COLUMN('Hospitalisation Details'!I1343),FALSE)</f>
        <v>R1026</v>
      </c>
      <c r="Q1344">
        <f>VLOOKUP($A1344,'Hospitalisation Details'!$A:$K,COLUMN('Hospitalisation Details'!K1343),FALSE)</f>
        <v>29</v>
      </c>
    </row>
    <row r="1345" spans="1:17" ht="15.75" x14ac:dyDescent="0.25">
      <c r="A1345" s="6" t="s">
        <v>1385</v>
      </c>
      <c r="B1345" t="str">
        <f>VLOOKUP(A1345,'Customer Names'!A:E,COLUMN('Customer Names'!D1344),FALSE)</f>
        <v>Ms. Jenny</v>
      </c>
      <c r="C1345">
        <f>VLOOKUP($A1345,'Medical Examinations'!$A:$J,COLUMN('Medical Examinations'!B1344),FALSE)</f>
        <v>18.66</v>
      </c>
      <c r="D1345">
        <f>VLOOKUP($A1345,'Medical Examinations'!$A:$J,COLUMN('Medical Examinations'!C1344),FALSE)</f>
        <v>11.35</v>
      </c>
      <c r="E1345" t="str">
        <f>VLOOKUP($A1345,'Medical Examinations'!$A:$J,COLUMN('Medical Examinations'!D1344),FALSE)</f>
        <v>No</v>
      </c>
      <c r="F1345" t="str">
        <f>VLOOKUP($A1345,'Medical Examinations'!$A:$J,COLUMN('Medical Examinations'!E1344),FALSE)</f>
        <v>No</v>
      </c>
      <c r="G1345" t="str">
        <f>VLOOKUP($A1345,'Medical Examinations'!$A:$J,COLUMN('Medical Examinations'!F1344),FALSE)</f>
        <v>No</v>
      </c>
      <c r="H1345">
        <f>VLOOKUP($A1345,'Medical Examinations'!$A:$J,COLUMN('Medical Examinations'!G1344),FALSE)</f>
        <v>0</v>
      </c>
      <c r="I1345" t="str">
        <f>VLOOKUP($A1345,'Medical Examinations'!$A:$J,COLUMN('Medical Examinations'!H1344),FALSE)</f>
        <v>No</v>
      </c>
      <c r="J1345" t="str">
        <f>VLOOKUP($A1345,'Medical Examinations'!$A:$J,COLUMN('Medical Examinations'!I1344),FALSE)</f>
        <v>Healthy Weight</v>
      </c>
      <c r="K1345" t="str">
        <f>VLOOKUP($A1345,'Medical Examinations'!$A:$J,COLUMN('Medical Examinations'!J1344),FALSE)</f>
        <v>Diabetes</v>
      </c>
      <c r="L1345" s="30">
        <f>VLOOKUP($A1345,'Hospitalisation Details'!$A:$K,COLUMN('Hospitalisation Details'!J1344),FALSE)</f>
        <v>24036</v>
      </c>
      <c r="M1345" s="23">
        <f>VLOOKUP($A1345,'Hospitalisation Details'!$A:$K,COLUMN('Hospitalisation Details'!F1344),FALSE)</f>
        <v>8071.57</v>
      </c>
      <c r="N1345" t="str">
        <f>VLOOKUP($A1345,'Hospitalisation Details'!$A:$K,COLUMN('Hospitalisation Details'!G1344),FALSE)</f>
        <v>Tier - 3</v>
      </c>
      <c r="O1345" t="str">
        <f>VLOOKUP($A1345,'Hospitalisation Details'!$A:$K,COLUMN('Hospitalisation Details'!H1344),FALSE)</f>
        <v>Tier - 1</v>
      </c>
      <c r="P1345" t="str">
        <f>VLOOKUP($A1345,'Hospitalisation Details'!$A:$K,COLUMN('Hospitalisation Details'!I1344),FALSE)</f>
        <v>R1011</v>
      </c>
      <c r="Q1345">
        <f>VLOOKUP($A1345,'Hospitalisation Details'!$A:$K,COLUMN('Hospitalisation Details'!K1344),FALSE)</f>
        <v>57</v>
      </c>
    </row>
    <row r="1346" spans="1:17" ht="15.75" x14ac:dyDescent="0.25">
      <c r="A1346" s="6" t="s">
        <v>1386</v>
      </c>
      <c r="B1346" t="str">
        <f>VLOOKUP(A1346,'Customer Names'!A:E,COLUMN('Customer Names'!D1345),FALSE)</f>
        <v>Mr. Brian</v>
      </c>
      <c r="C1346">
        <f>VLOOKUP($A1346,'Medical Examinations'!$A:$J,COLUMN('Medical Examinations'!B1345),FALSE)</f>
        <v>36.200000000000003</v>
      </c>
      <c r="D1346">
        <f>VLOOKUP($A1346,'Medical Examinations'!$A:$J,COLUMN('Medical Examinations'!C1345),FALSE)</f>
        <v>6.81</v>
      </c>
      <c r="E1346" t="str">
        <f>VLOOKUP($A1346,'Medical Examinations'!$A:$J,COLUMN('Medical Examinations'!D1345),FALSE)</f>
        <v>Yes</v>
      </c>
      <c r="F1346" t="str">
        <f>VLOOKUP($A1346,'Medical Examinations'!$A:$J,COLUMN('Medical Examinations'!E1345),FALSE)</f>
        <v>No</v>
      </c>
      <c r="G1346" t="str">
        <f>VLOOKUP($A1346,'Medical Examinations'!$A:$J,COLUMN('Medical Examinations'!F1345),FALSE)</f>
        <v>No</v>
      </c>
      <c r="H1346">
        <f>VLOOKUP($A1346,'Medical Examinations'!$A:$J,COLUMN('Medical Examinations'!G1345),FALSE)</f>
        <v>1</v>
      </c>
      <c r="I1346" t="str">
        <f>VLOOKUP($A1346,'Medical Examinations'!$A:$J,COLUMN('Medical Examinations'!H1345),FALSE)</f>
        <v>No</v>
      </c>
      <c r="J1346" t="str">
        <f>VLOOKUP($A1346,'Medical Examinations'!$A:$J,COLUMN('Medical Examinations'!I1345),FALSE)</f>
        <v>Obesity</v>
      </c>
      <c r="K1346" t="str">
        <f>VLOOKUP($A1346,'Medical Examinations'!$A:$J,COLUMN('Medical Examinations'!J1345),FALSE)</f>
        <v>Diabetes</v>
      </c>
      <c r="L1346" s="30">
        <f>VLOOKUP($A1346,'Hospitalisation Details'!$A:$K,COLUMN('Hospitalisation Details'!J1345),FALSE)</f>
        <v>27743</v>
      </c>
      <c r="M1346" s="23">
        <f>VLOOKUP($A1346,'Hospitalisation Details'!$A:$K,COLUMN('Hospitalisation Details'!F1345),FALSE)</f>
        <v>8068.19</v>
      </c>
      <c r="N1346" t="str">
        <f>VLOOKUP($A1346,'Hospitalisation Details'!$A:$K,COLUMN('Hospitalisation Details'!G1345),FALSE)</f>
        <v>Tier - 3</v>
      </c>
      <c r="O1346" t="str">
        <f>VLOOKUP($A1346,'Hospitalisation Details'!$A:$K,COLUMN('Hospitalisation Details'!H1345),FALSE)</f>
        <v>Tier - 2</v>
      </c>
      <c r="P1346" t="str">
        <f>VLOOKUP($A1346,'Hospitalisation Details'!$A:$K,COLUMN('Hospitalisation Details'!I1345),FALSE)</f>
        <v>R1011</v>
      </c>
      <c r="Q1346">
        <f>VLOOKUP($A1346,'Hospitalisation Details'!$A:$K,COLUMN('Hospitalisation Details'!K1345),FALSE)</f>
        <v>47</v>
      </c>
    </row>
    <row r="1347" spans="1:17" ht="15.75" x14ac:dyDescent="0.25">
      <c r="A1347" s="6" t="s">
        <v>1387</v>
      </c>
      <c r="B1347" t="str">
        <f>VLOOKUP(A1347,'Customer Names'!A:E,COLUMN('Customer Names'!D1346),FALSE)</f>
        <v>Ms. Monica</v>
      </c>
      <c r="C1347">
        <f>VLOOKUP($A1347,'Medical Examinations'!$A:$J,COLUMN('Medical Examinations'!B1346),FALSE)</f>
        <v>18.87</v>
      </c>
      <c r="D1347">
        <f>VLOOKUP($A1347,'Medical Examinations'!$A:$J,COLUMN('Medical Examinations'!C1346),FALSE)</f>
        <v>8.06</v>
      </c>
      <c r="E1347" t="str">
        <f>VLOOKUP($A1347,'Medical Examinations'!$A:$J,COLUMN('Medical Examinations'!D1346),FALSE)</f>
        <v>No</v>
      </c>
      <c r="F1347" t="str">
        <f>VLOOKUP($A1347,'Medical Examinations'!$A:$J,COLUMN('Medical Examinations'!E1346),FALSE)</f>
        <v>No</v>
      </c>
      <c r="G1347" t="str">
        <f>VLOOKUP($A1347,'Medical Examinations'!$A:$J,COLUMN('Medical Examinations'!F1346),FALSE)</f>
        <v>No</v>
      </c>
      <c r="H1347">
        <f>VLOOKUP($A1347,'Medical Examinations'!$A:$J,COLUMN('Medical Examinations'!G1346),FALSE)</f>
        <v>0</v>
      </c>
      <c r="I1347" t="str">
        <f>VLOOKUP($A1347,'Medical Examinations'!$A:$J,COLUMN('Medical Examinations'!H1346),FALSE)</f>
        <v>No</v>
      </c>
      <c r="J1347" t="str">
        <f>VLOOKUP($A1347,'Medical Examinations'!$A:$J,COLUMN('Medical Examinations'!I1346),FALSE)</f>
        <v>Healthy Weight</v>
      </c>
      <c r="K1347" t="str">
        <f>VLOOKUP($A1347,'Medical Examinations'!$A:$J,COLUMN('Medical Examinations'!J1346),FALSE)</f>
        <v>Diabetes</v>
      </c>
      <c r="L1347" s="30">
        <f>VLOOKUP($A1347,'Hospitalisation Details'!$A:$K,COLUMN('Hospitalisation Details'!J1346),FALSE)</f>
        <v>23965</v>
      </c>
      <c r="M1347" s="23">
        <f>VLOOKUP($A1347,'Hospitalisation Details'!$A:$K,COLUMN('Hospitalisation Details'!F1346),FALSE)</f>
        <v>8067.83</v>
      </c>
      <c r="N1347" t="str">
        <f>VLOOKUP($A1347,'Hospitalisation Details'!$A:$K,COLUMN('Hospitalisation Details'!G1346),FALSE)</f>
        <v>Tier - 3</v>
      </c>
      <c r="O1347" t="str">
        <f>VLOOKUP($A1347,'Hospitalisation Details'!$A:$K,COLUMN('Hospitalisation Details'!H1346),FALSE)</f>
        <v>Tier - 1</v>
      </c>
      <c r="P1347" t="str">
        <f>VLOOKUP($A1347,'Hospitalisation Details'!$A:$K,COLUMN('Hospitalisation Details'!I1346),FALSE)</f>
        <v>R1013</v>
      </c>
      <c r="Q1347">
        <f>VLOOKUP($A1347,'Hospitalisation Details'!$A:$K,COLUMN('Hospitalisation Details'!K1346),FALSE)</f>
        <v>57</v>
      </c>
    </row>
    <row r="1348" spans="1:17" ht="15.75" x14ac:dyDescent="0.25">
      <c r="A1348" s="6" t="s">
        <v>1388</v>
      </c>
      <c r="B1348" t="str">
        <f>VLOOKUP(A1348,'Customer Names'!A:E,COLUMN('Customer Names'!D1347),FALSE)</f>
        <v>Mr. Tyler</v>
      </c>
      <c r="C1348">
        <f>VLOOKUP($A1348,'Medical Examinations'!$A:$J,COLUMN('Medical Examinations'!B1347),FALSE)</f>
        <v>32.299999999999997</v>
      </c>
      <c r="D1348">
        <f>VLOOKUP($A1348,'Medical Examinations'!$A:$J,COLUMN('Medical Examinations'!C1347),FALSE)</f>
        <v>6.74</v>
      </c>
      <c r="E1348" t="str">
        <f>VLOOKUP($A1348,'Medical Examinations'!$A:$J,COLUMN('Medical Examinations'!D1347),FALSE)</f>
        <v>Yes</v>
      </c>
      <c r="F1348" t="str">
        <f>VLOOKUP($A1348,'Medical Examinations'!$A:$J,COLUMN('Medical Examinations'!E1347),FALSE)</f>
        <v>No</v>
      </c>
      <c r="G1348" t="str">
        <f>VLOOKUP($A1348,'Medical Examinations'!$A:$J,COLUMN('Medical Examinations'!F1347),FALSE)</f>
        <v>No</v>
      </c>
      <c r="H1348">
        <f>VLOOKUP($A1348,'Medical Examinations'!$A:$J,COLUMN('Medical Examinations'!G1347),FALSE)</f>
        <v>1</v>
      </c>
      <c r="I1348" t="str">
        <f>VLOOKUP($A1348,'Medical Examinations'!$A:$J,COLUMN('Medical Examinations'!H1347),FALSE)</f>
        <v>No</v>
      </c>
      <c r="J1348" t="str">
        <f>VLOOKUP($A1348,'Medical Examinations'!$A:$J,COLUMN('Medical Examinations'!I1347),FALSE)</f>
        <v>Obesity</v>
      </c>
      <c r="K1348" t="str">
        <f>VLOOKUP($A1348,'Medical Examinations'!$A:$J,COLUMN('Medical Examinations'!J1347),FALSE)</f>
        <v>Diabetes</v>
      </c>
      <c r="L1348" s="30">
        <f>VLOOKUP($A1348,'Hospitalisation Details'!$A:$K,COLUMN('Hospitalisation Details'!J1347),FALSE)</f>
        <v>27573</v>
      </c>
      <c r="M1348" s="23">
        <f>VLOOKUP($A1348,'Hospitalisation Details'!$A:$K,COLUMN('Hospitalisation Details'!F1347),FALSE)</f>
        <v>8062.76</v>
      </c>
      <c r="N1348" t="str">
        <f>VLOOKUP($A1348,'Hospitalisation Details'!$A:$K,COLUMN('Hospitalisation Details'!G1347),FALSE)</f>
        <v>Tier - 3</v>
      </c>
      <c r="O1348" t="str">
        <f>VLOOKUP($A1348,'Hospitalisation Details'!$A:$K,COLUMN('Hospitalisation Details'!H1347),FALSE)</f>
        <v>Tier - 3</v>
      </c>
      <c r="P1348" t="str">
        <f>VLOOKUP($A1348,'Hospitalisation Details'!$A:$K,COLUMN('Hospitalisation Details'!I1347),FALSE)</f>
        <v>R1011</v>
      </c>
      <c r="Q1348">
        <f>VLOOKUP($A1348,'Hospitalisation Details'!$A:$K,COLUMN('Hospitalisation Details'!K1347),FALSE)</f>
        <v>47</v>
      </c>
    </row>
    <row r="1349" spans="1:17" ht="15.75" x14ac:dyDescent="0.25">
      <c r="A1349" s="6" t="s">
        <v>1389</v>
      </c>
      <c r="B1349" t="str">
        <f>VLOOKUP(A1349,'Customer Names'!A:E,COLUMN('Customer Names'!D1348),FALSE)</f>
        <v>Ms. Kelly</v>
      </c>
      <c r="C1349">
        <f>VLOOKUP($A1349,'Medical Examinations'!$A:$J,COLUMN('Medical Examinations'!B1348),FALSE)</f>
        <v>22.64</v>
      </c>
      <c r="D1349">
        <f>VLOOKUP($A1349,'Medical Examinations'!$A:$J,COLUMN('Medical Examinations'!C1348),FALSE)</f>
        <v>6.54</v>
      </c>
      <c r="E1349" t="str">
        <f>VLOOKUP($A1349,'Medical Examinations'!$A:$J,COLUMN('Medical Examinations'!D1348),FALSE)</f>
        <v>Yes</v>
      </c>
      <c r="F1349" t="str">
        <f>VLOOKUP($A1349,'Medical Examinations'!$A:$J,COLUMN('Medical Examinations'!E1348),FALSE)</f>
        <v>No</v>
      </c>
      <c r="G1349" t="str">
        <f>VLOOKUP($A1349,'Medical Examinations'!$A:$J,COLUMN('Medical Examinations'!F1348),FALSE)</f>
        <v>No</v>
      </c>
      <c r="H1349">
        <f>VLOOKUP($A1349,'Medical Examinations'!$A:$J,COLUMN('Medical Examinations'!G1348),FALSE)</f>
        <v>2</v>
      </c>
      <c r="I1349" t="str">
        <f>VLOOKUP($A1349,'Medical Examinations'!$A:$J,COLUMN('Medical Examinations'!H1348),FALSE)</f>
        <v>No</v>
      </c>
      <c r="J1349" t="str">
        <f>VLOOKUP($A1349,'Medical Examinations'!$A:$J,COLUMN('Medical Examinations'!I1348),FALSE)</f>
        <v>Healthy Weight</v>
      </c>
      <c r="K1349" t="str">
        <f>VLOOKUP($A1349,'Medical Examinations'!$A:$J,COLUMN('Medical Examinations'!J1348),FALSE)</f>
        <v>Diabetes</v>
      </c>
      <c r="L1349" s="30">
        <f>VLOOKUP($A1349,'Hospitalisation Details'!$A:$K,COLUMN('Hospitalisation Details'!J1348),FALSE)</f>
        <v>25914</v>
      </c>
      <c r="M1349" s="23">
        <f>VLOOKUP($A1349,'Hospitalisation Details'!$A:$K,COLUMN('Hospitalisation Details'!F1348),FALSE)</f>
        <v>8062.31</v>
      </c>
      <c r="N1349" t="str">
        <f>VLOOKUP($A1349,'Hospitalisation Details'!$A:$K,COLUMN('Hospitalisation Details'!G1348),FALSE)</f>
        <v>Tier - 2</v>
      </c>
      <c r="O1349" t="str">
        <f>VLOOKUP($A1349,'Hospitalisation Details'!$A:$K,COLUMN('Hospitalisation Details'!H1348),FALSE)</f>
        <v>Tier - 1</v>
      </c>
      <c r="P1349" t="str">
        <f>VLOOKUP($A1349,'Hospitalisation Details'!$A:$K,COLUMN('Hospitalisation Details'!I1348),FALSE)</f>
        <v>R1013</v>
      </c>
      <c r="Q1349">
        <f>VLOOKUP($A1349,'Hospitalisation Details'!$A:$K,COLUMN('Hospitalisation Details'!K1348),FALSE)</f>
        <v>52</v>
      </c>
    </row>
    <row r="1350" spans="1:17" ht="15.75" x14ac:dyDescent="0.25">
      <c r="A1350" s="6" t="s">
        <v>1390</v>
      </c>
      <c r="B1350" t="str">
        <f>VLOOKUP(A1350,'Customer Names'!A:E,COLUMN('Customer Names'!D1349),FALSE)</f>
        <v>Mrs. Emily</v>
      </c>
      <c r="C1350">
        <f>VLOOKUP($A1350,'Medical Examinations'!$A:$J,COLUMN('Medical Examinations'!B1349),FALSE)</f>
        <v>28.69</v>
      </c>
      <c r="D1350">
        <f>VLOOKUP($A1350,'Medical Examinations'!$A:$J,COLUMN('Medical Examinations'!C1349),FALSE)</f>
        <v>5.4</v>
      </c>
      <c r="E1350" t="str">
        <f>VLOOKUP($A1350,'Medical Examinations'!$A:$J,COLUMN('Medical Examinations'!D1349),FALSE)</f>
        <v>No</v>
      </c>
      <c r="F1350" t="str">
        <f>VLOOKUP($A1350,'Medical Examinations'!$A:$J,COLUMN('Medical Examinations'!E1349),FALSE)</f>
        <v>No</v>
      </c>
      <c r="G1350" t="str">
        <f>VLOOKUP($A1350,'Medical Examinations'!$A:$J,COLUMN('Medical Examinations'!F1349),FALSE)</f>
        <v>No</v>
      </c>
      <c r="H1350">
        <f>VLOOKUP($A1350,'Medical Examinations'!$A:$J,COLUMN('Medical Examinations'!G1349),FALSE)</f>
        <v>0</v>
      </c>
      <c r="I1350" t="str">
        <f>VLOOKUP($A1350,'Medical Examinations'!$A:$J,COLUMN('Medical Examinations'!H1349),FALSE)</f>
        <v>No</v>
      </c>
      <c r="J1350" t="str">
        <f>VLOOKUP($A1350,'Medical Examinations'!$A:$J,COLUMN('Medical Examinations'!I1349),FALSE)</f>
        <v>Overweight</v>
      </c>
      <c r="K1350" t="str">
        <f>VLOOKUP($A1350,'Medical Examinations'!$A:$J,COLUMN('Medical Examinations'!J1349),FALSE)</f>
        <v>Normal</v>
      </c>
      <c r="L1350" s="30">
        <f>VLOOKUP($A1350,'Hospitalisation Details'!$A:$K,COLUMN('Hospitalisation Details'!J1349),FALSE)</f>
        <v>30312</v>
      </c>
      <c r="M1350" s="23">
        <f>VLOOKUP($A1350,'Hospitalisation Details'!$A:$K,COLUMN('Hospitalisation Details'!F1349),FALSE)</f>
        <v>8059.68</v>
      </c>
      <c r="N1350" t="str">
        <f>VLOOKUP($A1350,'Hospitalisation Details'!$A:$K,COLUMN('Hospitalisation Details'!G1349),FALSE)</f>
        <v>Tier - 2</v>
      </c>
      <c r="O1350" t="str">
        <f>VLOOKUP($A1350,'Hospitalisation Details'!$A:$K,COLUMN('Hospitalisation Details'!H1349),FALSE)</f>
        <v>Tier - 3</v>
      </c>
      <c r="P1350" t="str">
        <f>VLOOKUP($A1350,'Hospitalisation Details'!$A:$K,COLUMN('Hospitalisation Details'!I1349),FALSE)</f>
        <v>R1012</v>
      </c>
      <c r="Q1350">
        <f>VLOOKUP($A1350,'Hospitalisation Details'!$A:$K,COLUMN('Hospitalisation Details'!K1349),FALSE)</f>
        <v>40</v>
      </c>
    </row>
    <row r="1351" spans="1:17" ht="15.75" x14ac:dyDescent="0.25">
      <c r="A1351" s="6" t="s">
        <v>1391</v>
      </c>
      <c r="B1351" t="str">
        <f>VLOOKUP(A1351,'Customer Names'!A:E,COLUMN('Customer Names'!D1350),FALSE)</f>
        <v>Mr. James</v>
      </c>
      <c r="C1351">
        <f>VLOOKUP($A1351,'Medical Examinations'!$A:$J,COLUMN('Medical Examinations'!B1350),FALSE)</f>
        <v>28.16</v>
      </c>
      <c r="D1351">
        <f>VLOOKUP($A1351,'Medical Examinations'!$A:$J,COLUMN('Medical Examinations'!C1350),FALSE)</f>
        <v>5.58</v>
      </c>
      <c r="E1351" t="str">
        <f>VLOOKUP($A1351,'Medical Examinations'!$A:$J,COLUMN('Medical Examinations'!D1350),FALSE)</f>
        <v>Yes</v>
      </c>
      <c r="F1351" t="str">
        <f>VLOOKUP($A1351,'Medical Examinations'!$A:$J,COLUMN('Medical Examinations'!E1350),FALSE)</f>
        <v>No</v>
      </c>
      <c r="G1351" t="str">
        <f>VLOOKUP($A1351,'Medical Examinations'!$A:$J,COLUMN('Medical Examinations'!F1350),FALSE)</f>
        <v>No</v>
      </c>
      <c r="H1351">
        <f>VLOOKUP($A1351,'Medical Examinations'!$A:$J,COLUMN('Medical Examinations'!G1350),FALSE)</f>
        <v>0</v>
      </c>
      <c r="I1351" t="str">
        <f>VLOOKUP($A1351,'Medical Examinations'!$A:$J,COLUMN('Medical Examinations'!H1350),FALSE)</f>
        <v>No</v>
      </c>
      <c r="J1351" t="str">
        <f>VLOOKUP($A1351,'Medical Examinations'!$A:$J,COLUMN('Medical Examinations'!I1350),FALSE)</f>
        <v>Overweight</v>
      </c>
      <c r="K1351" t="str">
        <f>VLOOKUP($A1351,'Medical Examinations'!$A:$J,COLUMN('Medical Examinations'!J1350),FALSE)</f>
        <v>Normal</v>
      </c>
      <c r="L1351" s="30">
        <f>VLOOKUP($A1351,'Hospitalisation Details'!$A:$K,COLUMN('Hospitalisation Details'!J1350),FALSE)</f>
        <v>31379</v>
      </c>
      <c r="M1351" s="23">
        <f>VLOOKUP($A1351,'Hospitalisation Details'!$A:$K,COLUMN('Hospitalisation Details'!F1350),FALSE)</f>
        <v>8059.06</v>
      </c>
      <c r="N1351" t="str">
        <f>VLOOKUP($A1351,'Hospitalisation Details'!$A:$K,COLUMN('Hospitalisation Details'!G1350),FALSE)</f>
        <v>Tier - 2</v>
      </c>
      <c r="O1351" t="str">
        <f>VLOOKUP($A1351,'Hospitalisation Details'!$A:$K,COLUMN('Hospitalisation Details'!H1350),FALSE)</f>
        <v>Tier - 3</v>
      </c>
      <c r="P1351" t="str">
        <f>VLOOKUP($A1351,'Hospitalisation Details'!$A:$K,COLUMN('Hospitalisation Details'!I1350),FALSE)</f>
        <v>R1012</v>
      </c>
      <c r="Q1351">
        <f>VLOOKUP($A1351,'Hospitalisation Details'!$A:$K,COLUMN('Hospitalisation Details'!K1350),FALSE)</f>
        <v>37</v>
      </c>
    </row>
    <row r="1352" spans="1:17" ht="15.75" x14ac:dyDescent="0.25">
      <c r="A1352" s="6" t="s">
        <v>1392</v>
      </c>
      <c r="B1352" t="str">
        <f>VLOOKUP(A1352,'Customer Names'!A:E,COLUMN('Customer Names'!D1351),FALSE)</f>
        <v>Ms. Angie</v>
      </c>
      <c r="C1352">
        <f>VLOOKUP($A1352,'Medical Examinations'!$A:$J,COLUMN('Medical Examinations'!B1351),FALSE)</f>
        <v>45.54</v>
      </c>
      <c r="D1352">
        <f>VLOOKUP($A1352,'Medical Examinations'!$A:$J,COLUMN('Medical Examinations'!C1351),FALSE)</f>
        <v>5.84</v>
      </c>
      <c r="E1352" t="str">
        <f>VLOOKUP($A1352,'Medical Examinations'!$A:$J,COLUMN('Medical Examinations'!D1351),FALSE)</f>
        <v>No</v>
      </c>
      <c r="F1352" t="str">
        <f>VLOOKUP($A1352,'Medical Examinations'!$A:$J,COLUMN('Medical Examinations'!E1351),FALSE)</f>
        <v>No</v>
      </c>
      <c r="G1352" t="str">
        <f>VLOOKUP($A1352,'Medical Examinations'!$A:$J,COLUMN('Medical Examinations'!F1351),FALSE)</f>
        <v>Yes</v>
      </c>
      <c r="H1352">
        <f>VLOOKUP($A1352,'Medical Examinations'!$A:$J,COLUMN('Medical Examinations'!G1351),FALSE)</f>
        <v>1</v>
      </c>
      <c r="I1352" t="str">
        <f>VLOOKUP($A1352,'Medical Examinations'!$A:$J,COLUMN('Medical Examinations'!H1351),FALSE)</f>
        <v>No</v>
      </c>
      <c r="J1352" t="str">
        <f>VLOOKUP($A1352,'Medical Examinations'!$A:$J,COLUMN('Medical Examinations'!I1351),FALSE)</f>
        <v>Obesity</v>
      </c>
      <c r="K1352" t="str">
        <f>VLOOKUP($A1352,'Medical Examinations'!$A:$J,COLUMN('Medical Examinations'!J1351),FALSE)</f>
        <v>Prediabetes</v>
      </c>
      <c r="L1352" s="30">
        <f>VLOOKUP($A1352,'Hospitalisation Details'!$A:$K,COLUMN('Hospitalisation Details'!J1351),FALSE)</f>
        <v>37967</v>
      </c>
      <c r="M1352" s="23">
        <f>VLOOKUP($A1352,'Hospitalisation Details'!$A:$K,COLUMN('Hospitalisation Details'!F1351),FALSE)</f>
        <v>8035.64</v>
      </c>
      <c r="N1352" t="str">
        <f>VLOOKUP($A1352,'Hospitalisation Details'!$A:$K,COLUMN('Hospitalisation Details'!G1351),FALSE)</f>
        <v>Tier - 2</v>
      </c>
      <c r="O1352" t="str">
        <f>VLOOKUP($A1352,'Hospitalisation Details'!$A:$K,COLUMN('Hospitalisation Details'!H1351),FALSE)</f>
        <v>Tier - 2</v>
      </c>
      <c r="P1352" t="str">
        <f>VLOOKUP($A1352,'Hospitalisation Details'!$A:$K,COLUMN('Hospitalisation Details'!I1351),FALSE)</f>
        <v>R1012</v>
      </c>
      <c r="Q1352">
        <f>VLOOKUP($A1352,'Hospitalisation Details'!$A:$K,COLUMN('Hospitalisation Details'!K1351),FALSE)</f>
        <v>19</v>
      </c>
    </row>
    <row r="1353" spans="1:17" ht="15.75" x14ac:dyDescent="0.25">
      <c r="A1353" s="6" t="s">
        <v>1393</v>
      </c>
      <c r="B1353" t="str">
        <f>VLOOKUP(A1353,'Customer Names'!A:E,COLUMN('Customer Names'!D1352),FALSE)</f>
        <v>Mr. Michael</v>
      </c>
      <c r="C1353">
        <f>VLOOKUP($A1353,'Medical Examinations'!$A:$J,COLUMN('Medical Examinations'!B1352),FALSE)</f>
        <v>28.7</v>
      </c>
      <c r="D1353">
        <f>VLOOKUP($A1353,'Medical Examinations'!$A:$J,COLUMN('Medical Examinations'!C1352),FALSE)</f>
        <v>4.2</v>
      </c>
      <c r="E1353" t="str">
        <f>VLOOKUP($A1353,'Medical Examinations'!$A:$J,COLUMN('Medical Examinations'!D1352),FALSE)</f>
        <v>No</v>
      </c>
      <c r="F1353" t="str">
        <f>VLOOKUP($A1353,'Medical Examinations'!$A:$J,COLUMN('Medical Examinations'!E1352),FALSE)</f>
        <v>No</v>
      </c>
      <c r="G1353" t="str">
        <f>VLOOKUP($A1353,'Medical Examinations'!$A:$J,COLUMN('Medical Examinations'!F1352),FALSE)</f>
        <v>No</v>
      </c>
      <c r="H1353">
        <f>VLOOKUP($A1353,'Medical Examinations'!$A:$J,COLUMN('Medical Examinations'!G1352),FALSE)</f>
        <v>0</v>
      </c>
      <c r="I1353" t="str">
        <f>VLOOKUP($A1353,'Medical Examinations'!$A:$J,COLUMN('Medical Examinations'!H1352),FALSE)</f>
        <v>No</v>
      </c>
      <c r="J1353" t="str">
        <f>VLOOKUP($A1353,'Medical Examinations'!$A:$J,COLUMN('Medical Examinations'!I1352),FALSE)</f>
        <v>Overweight</v>
      </c>
      <c r="K1353" t="str">
        <f>VLOOKUP($A1353,'Medical Examinations'!$A:$J,COLUMN('Medical Examinations'!J1352),FALSE)</f>
        <v>Normal</v>
      </c>
      <c r="L1353" s="30">
        <f>VLOOKUP($A1353,'Hospitalisation Details'!$A:$K,COLUMN('Hospitalisation Details'!J1352),FALSE)</f>
        <v>28435</v>
      </c>
      <c r="M1353" s="23">
        <f>VLOOKUP($A1353,'Hospitalisation Details'!$A:$K,COLUMN('Hospitalisation Details'!F1352),FALSE)</f>
        <v>8027.97</v>
      </c>
      <c r="N1353" t="str">
        <f>VLOOKUP($A1353,'Hospitalisation Details'!$A:$K,COLUMN('Hospitalisation Details'!G1352),FALSE)</f>
        <v>Tier - 3</v>
      </c>
      <c r="O1353" t="str">
        <f>VLOOKUP($A1353,'Hospitalisation Details'!$A:$K,COLUMN('Hospitalisation Details'!H1352),FALSE)</f>
        <v>Tier - 2</v>
      </c>
      <c r="P1353" t="str">
        <f>VLOOKUP($A1353,'Hospitalisation Details'!$A:$K,COLUMN('Hospitalisation Details'!I1352),FALSE)</f>
        <v>R1011</v>
      </c>
      <c r="Q1353">
        <f>VLOOKUP($A1353,'Hospitalisation Details'!$A:$K,COLUMN('Hospitalisation Details'!K1352),FALSE)</f>
        <v>45</v>
      </c>
    </row>
    <row r="1354" spans="1:17" ht="15.75" x14ac:dyDescent="0.25">
      <c r="A1354" s="6" t="s">
        <v>1394</v>
      </c>
      <c r="B1354" t="str">
        <f>VLOOKUP(A1354,'Customer Names'!A:E,COLUMN('Customer Names'!D1353),FALSE)</f>
        <v>Ms. Sabina</v>
      </c>
      <c r="C1354">
        <f>VLOOKUP($A1354,'Medical Examinations'!$A:$J,COLUMN('Medical Examinations'!B1353),FALSE)</f>
        <v>27.74</v>
      </c>
      <c r="D1354">
        <f>VLOOKUP($A1354,'Medical Examinations'!$A:$J,COLUMN('Medical Examinations'!C1353),FALSE)</f>
        <v>6.06</v>
      </c>
      <c r="E1354" t="str">
        <f>VLOOKUP($A1354,'Medical Examinations'!$A:$J,COLUMN('Medical Examinations'!D1353),FALSE)</f>
        <v>Yes</v>
      </c>
      <c r="F1354" t="str">
        <f>VLOOKUP($A1354,'Medical Examinations'!$A:$J,COLUMN('Medical Examinations'!E1353),FALSE)</f>
        <v>No</v>
      </c>
      <c r="G1354" t="str">
        <f>VLOOKUP($A1354,'Medical Examinations'!$A:$J,COLUMN('Medical Examinations'!F1353),FALSE)</f>
        <v>No</v>
      </c>
      <c r="H1354">
        <f>VLOOKUP($A1354,'Medical Examinations'!$A:$J,COLUMN('Medical Examinations'!G1353),FALSE)</f>
        <v>0</v>
      </c>
      <c r="I1354" t="str">
        <f>VLOOKUP($A1354,'Medical Examinations'!$A:$J,COLUMN('Medical Examinations'!H1353),FALSE)</f>
        <v>No</v>
      </c>
      <c r="J1354" t="str">
        <f>VLOOKUP($A1354,'Medical Examinations'!$A:$J,COLUMN('Medical Examinations'!I1353),FALSE)</f>
        <v>Overweight</v>
      </c>
      <c r="K1354" t="str">
        <f>VLOOKUP($A1354,'Medical Examinations'!$A:$J,COLUMN('Medical Examinations'!J1353),FALSE)</f>
        <v>Prediabetes</v>
      </c>
      <c r="L1354" s="30">
        <f>VLOOKUP($A1354,'Hospitalisation Details'!$A:$K,COLUMN('Hospitalisation Details'!J1353),FALSE)</f>
        <v>28114</v>
      </c>
      <c r="M1354" s="23">
        <f>VLOOKUP($A1354,'Hospitalisation Details'!$A:$K,COLUMN('Hospitalisation Details'!F1353),FALSE)</f>
        <v>8026.67</v>
      </c>
      <c r="N1354" t="str">
        <f>VLOOKUP($A1354,'Hospitalisation Details'!$A:$K,COLUMN('Hospitalisation Details'!G1353),FALSE)</f>
        <v>Tier - 2</v>
      </c>
      <c r="O1354" t="str">
        <f>VLOOKUP($A1354,'Hospitalisation Details'!$A:$K,COLUMN('Hospitalisation Details'!H1353),FALSE)</f>
        <v>Tier - 2</v>
      </c>
      <c r="P1354" t="str">
        <f>VLOOKUP($A1354,'Hospitalisation Details'!$A:$K,COLUMN('Hospitalisation Details'!I1353),FALSE)</f>
        <v>R1012</v>
      </c>
      <c r="Q1354">
        <f>VLOOKUP($A1354,'Hospitalisation Details'!$A:$K,COLUMN('Hospitalisation Details'!K1353),FALSE)</f>
        <v>46</v>
      </c>
    </row>
    <row r="1355" spans="1:17" ht="15.75" x14ac:dyDescent="0.25">
      <c r="A1355" s="6" t="s">
        <v>1395</v>
      </c>
      <c r="B1355" t="str">
        <f>VLOOKUP(A1355,'Customer Names'!A:E,COLUMN('Customer Names'!D1354),FALSE)</f>
        <v>Ms. Amy</v>
      </c>
      <c r="C1355">
        <f>VLOOKUP($A1355,'Medical Examinations'!$A:$J,COLUMN('Medical Examinations'!B1354),FALSE)</f>
        <v>36.954999999999998</v>
      </c>
      <c r="D1355">
        <f>VLOOKUP($A1355,'Medical Examinations'!$A:$J,COLUMN('Medical Examinations'!C1354),FALSE)</f>
        <v>7.57</v>
      </c>
      <c r="E1355" t="str">
        <f>VLOOKUP($A1355,'Medical Examinations'!$A:$J,COLUMN('Medical Examinations'!D1354),FALSE)</f>
        <v>No</v>
      </c>
      <c r="F1355" t="str">
        <f>VLOOKUP($A1355,'Medical Examinations'!$A:$J,COLUMN('Medical Examinations'!E1354),FALSE)</f>
        <v>No</v>
      </c>
      <c r="G1355" t="str">
        <f>VLOOKUP($A1355,'Medical Examinations'!$A:$J,COLUMN('Medical Examinations'!F1354),FALSE)</f>
        <v>No</v>
      </c>
      <c r="H1355">
        <f>VLOOKUP($A1355,'Medical Examinations'!$A:$J,COLUMN('Medical Examinations'!G1354),FALSE)</f>
        <v>0</v>
      </c>
      <c r="I1355" t="str">
        <f>VLOOKUP($A1355,'Medical Examinations'!$A:$J,COLUMN('Medical Examinations'!H1354),FALSE)</f>
        <v>No</v>
      </c>
      <c r="J1355" t="str">
        <f>VLOOKUP($A1355,'Medical Examinations'!$A:$J,COLUMN('Medical Examinations'!I1354),FALSE)</f>
        <v>Obesity</v>
      </c>
      <c r="K1355" t="str">
        <f>VLOOKUP($A1355,'Medical Examinations'!$A:$J,COLUMN('Medical Examinations'!J1354),FALSE)</f>
        <v>Diabetes</v>
      </c>
      <c r="L1355" s="30">
        <f>VLOOKUP($A1355,'Hospitalisation Details'!$A:$K,COLUMN('Hospitalisation Details'!J1354),FALSE)</f>
        <v>28688</v>
      </c>
      <c r="M1355" s="23">
        <f>VLOOKUP($A1355,'Hospitalisation Details'!$A:$K,COLUMN('Hospitalisation Details'!F1354),FALSE)</f>
        <v>8023.14</v>
      </c>
      <c r="N1355" t="str">
        <f>VLOOKUP($A1355,'Hospitalisation Details'!$A:$K,COLUMN('Hospitalisation Details'!G1354),FALSE)</f>
        <v>Tier - 2</v>
      </c>
      <c r="O1355" t="str">
        <f>VLOOKUP($A1355,'Hospitalisation Details'!$A:$K,COLUMN('Hospitalisation Details'!H1354),FALSE)</f>
        <v>Tier - 3</v>
      </c>
      <c r="P1355" t="str">
        <f>VLOOKUP($A1355,'Hospitalisation Details'!$A:$K,COLUMN('Hospitalisation Details'!I1354),FALSE)</f>
        <v>R1012</v>
      </c>
      <c r="Q1355">
        <f>VLOOKUP($A1355,'Hospitalisation Details'!$A:$K,COLUMN('Hospitalisation Details'!K1354),FALSE)</f>
        <v>44</v>
      </c>
    </row>
    <row r="1356" spans="1:17" ht="15.75" x14ac:dyDescent="0.25">
      <c r="A1356" s="6" t="s">
        <v>1396</v>
      </c>
      <c r="B1356" t="str">
        <f>VLOOKUP(A1356,'Customer Names'!A:E,COLUMN('Customer Names'!D1355),FALSE)</f>
        <v>Ms. Victoria</v>
      </c>
      <c r="C1356">
        <f>VLOOKUP($A1356,'Medical Examinations'!$A:$J,COLUMN('Medical Examinations'!B1355),FALSE)</f>
        <v>30.69</v>
      </c>
      <c r="D1356">
        <f>VLOOKUP($A1356,'Medical Examinations'!$A:$J,COLUMN('Medical Examinations'!C1355),FALSE)</f>
        <v>6.15</v>
      </c>
      <c r="E1356" t="str">
        <f>VLOOKUP($A1356,'Medical Examinations'!$A:$J,COLUMN('Medical Examinations'!D1355),FALSE)</f>
        <v>No</v>
      </c>
      <c r="F1356" t="str">
        <f>VLOOKUP($A1356,'Medical Examinations'!$A:$J,COLUMN('Medical Examinations'!E1355),FALSE)</f>
        <v>No</v>
      </c>
      <c r="G1356" t="str">
        <f>VLOOKUP($A1356,'Medical Examinations'!$A:$J,COLUMN('Medical Examinations'!F1355),FALSE)</f>
        <v>No</v>
      </c>
      <c r="H1356">
        <f>VLOOKUP($A1356,'Medical Examinations'!$A:$J,COLUMN('Medical Examinations'!G1355),FALSE)</f>
        <v>0</v>
      </c>
      <c r="I1356" t="str">
        <f>VLOOKUP($A1356,'Medical Examinations'!$A:$J,COLUMN('Medical Examinations'!H1355),FALSE)</f>
        <v>No</v>
      </c>
      <c r="J1356" t="str">
        <f>VLOOKUP($A1356,'Medical Examinations'!$A:$J,COLUMN('Medical Examinations'!I1355),FALSE)</f>
        <v>Obesity</v>
      </c>
      <c r="K1356" t="str">
        <f>VLOOKUP($A1356,'Medical Examinations'!$A:$J,COLUMN('Medical Examinations'!J1355),FALSE)</f>
        <v>Prediabetes</v>
      </c>
      <c r="L1356" s="30">
        <f>VLOOKUP($A1356,'Hospitalisation Details'!$A:$K,COLUMN('Hospitalisation Details'!J1355),FALSE)</f>
        <v>32815</v>
      </c>
      <c r="M1356" s="23">
        <f>VLOOKUP($A1356,'Hospitalisation Details'!$A:$K,COLUMN('Hospitalisation Details'!F1355),FALSE)</f>
        <v>8021.11</v>
      </c>
      <c r="N1356" t="str">
        <f>VLOOKUP($A1356,'Hospitalisation Details'!$A:$K,COLUMN('Hospitalisation Details'!G1355),FALSE)</f>
        <v>Tier - 2</v>
      </c>
      <c r="O1356" t="str">
        <f>VLOOKUP($A1356,'Hospitalisation Details'!$A:$K,COLUMN('Hospitalisation Details'!H1355),FALSE)</f>
        <v>Tier - 1</v>
      </c>
      <c r="P1356" t="str">
        <f>VLOOKUP($A1356,'Hospitalisation Details'!$A:$K,COLUMN('Hospitalisation Details'!I1355),FALSE)</f>
        <v>R1012</v>
      </c>
      <c r="Q1356">
        <f>VLOOKUP($A1356,'Hospitalisation Details'!$A:$K,COLUMN('Hospitalisation Details'!K1355),FALSE)</f>
        <v>33</v>
      </c>
    </row>
    <row r="1357" spans="1:17" ht="15.75" x14ac:dyDescent="0.25">
      <c r="A1357" s="6" t="s">
        <v>1397</v>
      </c>
      <c r="B1357" t="str">
        <f>VLOOKUP(A1357,'Customer Names'!A:E,COLUMN('Customer Names'!D1356),FALSE)</f>
        <v>Ms. Amelia</v>
      </c>
      <c r="C1357">
        <f>VLOOKUP($A1357,'Medical Examinations'!$A:$J,COLUMN('Medical Examinations'!B1356),FALSE)</f>
        <v>24.984999999999999</v>
      </c>
      <c r="D1357">
        <f>VLOOKUP($A1357,'Medical Examinations'!$A:$J,COLUMN('Medical Examinations'!C1356),FALSE)</f>
        <v>4.5599999999999996</v>
      </c>
      <c r="E1357" t="str">
        <f>VLOOKUP($A1357,'Medical Examinations'!$A:$J,COLUMN('Medical Examinations'!D1356),FALSE)</f>
        <v>No</v>
      </c>
      <c r="F1357" t="str">
        <f>VLOOKUP($A1357,'Medical Examinations'!$A:$J,COLUMN('Medical Examinations'!E1356),FALSE)</f>
        <v>No</v>
      </c>
      <c r="G1357" t="str">
        <f>VLOOKUP($A1357,'Medical Examinations'!$A:$J,COLUMN('Medical Examinations'!F1356),FALSE)</f>
        <v>No</v>
      </c>
      <c r="H1357">
        <f>VLOOKUP($A1357,'Medical Examinations'!$A:$J,COLUMN('Medical Examinations'!G1356),FALSE)</f>
        <v>0</v>
      </c>
      <c r="I1357" t="str">
        <f>VLOOKUP($A1357,'Medical Examinations'!$A:$J,COLUMN('Medical Examinations'!H1356),FALSE)</f>
        <v>No</v>
      </c>
      <c r="J1357" t="str">
        <f>VLOOKUP($A1357,'Medical Examinations'!$A:$J,COLUMN('Medical Examinations'!I1356),FALSE)</f>
        <v>Healthy Weight</v>
      </c>
      <c r="K1357" t="str">
        <f>VLOOKUP($A1357,'Medical Examinations'!$A:$J,COLUMN('Medical Examinations'!J1356),FALSE)</f>
        <v>Normal</v>
      </c>
      <c r="L1357" s="30">
        <f>VLOOKUP($A1357,'Hospitalisation Details'!$A:$K,COLUMN('Hospitalisation Details'!J1356),FALSE)</f>
        <v>29533</v>
      </c>
      <c r="M1357" s="23">
        <f>VLOOKUP($A1357,'Hospitalisation Details'!$A:$K,COLUMN('Hospitalisation Details'!F1356),FALSE)</f>
        <v>8017.06</v>
      </c>
      <c r="N1357" t="str">
        <f>VLOOKUP($A1357,'Hospitalisation Details'!$A:$K,COLUMN('Hospitalisation Details'!G1356),FALSE)</f>
        <v>Tier - 2</v>
      </c>
      <c r="O1357" t="str">
        <f>VLOOKUP($A1357,'Hospitalisation Details'!$A:$K,COLUMN('Hospitalisation Details'!H1356),FALSE)</f>
        <v>Tier - 2</v>
      </c>
      <c r="P1357" t="str">
        <f>VLOOKUP($A1357,'Hospitalisation Details'!$A:$K,COLUMN('Hospitalisation Details'!I1356),FALSE)</f>
        <v>R1012</v>
      </c>
      <c r="Q1357">
        <f>VLOOKUP($A1357,'Hospitalisation Details'!$A:$K,COLUMN('Hospitalisation Details'!K1356),FALSE)</f>
        <v>42</v>
      </c>
    </row>
    <row r="1358" spans="1:17" ht="15.75" x14ac:dyDescent="0.25">
      <c r="A1358" s="6" t="s">
        <v>1398</v>
      </c>
      <c r="B1358" t="str">
        <f>VLOOKUP(A1358,'Customer Names'!A:E,COLUMN('Customer Names'!D1357),FALSE)</f>
        <v>Ms. Jackie</v>
      </c>
      <c r="C1358">
        <f>VLOOKUP($A1358,'Medical Examinations'!$A:$J,COLUMN('Medical Examinations'!B1357),FALSE)</f>
        <v>39.42</v>
      </c>
      <c r="D1358">
        <f>VLOOKUP($A1358,'Medical Examinations'!$A:$J,COLUMN('Medical Examinations'!C1357),FALSE)</f>
        <v>4.72</v>
      </c>
      <c r="E1358" t="str">
        <f>VLOOKUP($A1358,'Medical Examinations'!$A:$J,COLUMN('Medical Examinations'!D1357),FALSE)</f>
        <v>Yes</v>
      </c>
      <c r="F1358" t="str">
        <f>VLOOKUP($A1358,'Medical Examinations'!$A:$J,COLUMN('Medical Examinations'!E1357),FALSE)</f>
        <v>No</v>
      </c>
      <c r="G1358" t="str">
        <f>VLOOKUP($A1358,'Medical Examinations'!$A:$J,COLUMN('Medical Examinations'!F1357),FALSE)</f>
        <v>No</v>
      </c>
      <c r="H1358">
        <f>VLOOKUP($A1358,'Medical Examinations'!$A:$J,COLUMN('Medical Examinations'!G1357),FALSE)</f>
        <v>1</v>
      </c>
      <c r="I1358" t="str">
        <f>VLOOKUP($A1358,'Medical Examinations'!$A:$J,COLUMN('Medical Examinations'!H1357),FALSE)</f>
        <v>No</v>
      </c>
      <c r="J1358" t="str">
        <f>VLOOKUP($A1358,'Medical Examinations'!$A:$J,COLUMN('Medical Examinations'!I1357),FALSE)</f>
        <v>Obesity</v>
      </c>
      <c r="K1358" t="str">
        <f>VLOOKUP($A1358,'Medical Examinations'!$A:$J,COLUMN('Medical Examinations'!J1357),FALSE)</f>
        <v>Normal</v>
      </c>
      <c r="L1358" s="30">
        <f>VLOOKUP($A1358,'Hospitalisation Details'!$A:$K,COLUMN('Hospitalisation Details'!J1357),FALSE)</f>
        <v>34960</v>
      </c>
      <c r="M1358" s="23">
        <f>VLOOKUP($A1358,'Hospitalisation Details'!$A:$K,COLUMN('Hospitalisation Details'!F1357),FALSE)</f>
        <v>8014.62</v>
      </c>
      <c r="N1358" t="str">
        <f>VLOOKUP($A1358,'Hospitalisation Details'!$A:$K,COLUMN('Hospitalisation Details'!G1357),FALSE)</f>
        <v>Tier - 2</v>
      </c>
      <c r="O1358" t="str">
        <f>VLOOKUP($A1358,'Hospitalisation Details'!$A:$K,COLUMN('Hospitalisation Details'!H1357),FALSE)</f>
        <v>Tier - 3</v>
      </c>
      <c r="P1358" t="str">
        <f>VLOOKUP($A1358,'Hospitalisation Details'!$A:$K,COLUMN('Hospitalisation Details'!I1357),FALSE)</f>
        <v>R1012</v>
      </c>
      <c r="Q1358">
        <f>VLOOKUP($A1358,'Hospitalisation Details'!$A:$K,COLUMN('Hospitalisation Details'!K1357),FALSE)</f>
        <v>27</v>
      </c>
    </row>
    <row r="1359" spans="1:17" ht="15.75" x14ac:dyDescent="0.25">
      <c r="A1359" s="6" t="s">
        <v>1399</v>
      </c>
      <c r="B1359" t="str">
        <f>VLOOKUP(A1359,'Customer Names'!A:E,COLUMN('Customer Names'!D1358),FALSE)</f>
        <v>Mr. Justin</v>
      </c>
      <c r="C1359">
        <f>VLOOKUP($A1359,'Medical Examinations'!$A:$J,COLUMN('Medical Examinations'!B1358),FALSE)</f>
        <v>16.8</v>
      </c>
      <c r="D1359">
        <f>VLOOKUP($A1359,'Medical Examinations'!$A:$J,COLUMN('Medical Examinations'!C1358),FALSE)</f>
        <v>7.98</v>
      </c>
      <c r="E1359" t="str">
        <f>VLOOKUP($A1359,'Medical Examinations'!$A:$J,COLUMN('Medical Examinations'!D1358),FALSE)</f>
        <v>No</v>
      </c>
      <c r="F1359" t="str">
        <f>VLOOKUP($A1359,'Medical Examinations'!$A:$J,COLUMN('Medical Examinations'!E1358),FALSE)</f>
        <v>No</v>
      </c>
      <c r="G1359" t="str">
        <f>VLOOKUP($A1359,'Medical Examinations'!$A:$J,COLUMN('Medical Examinations'!F1358),FALSE)</f>
        <v>No</v>
      </c>
      <c r="H1359">
        <f>VLOOKUP($A1359,'Medical Examinations'!$A:$J,COLUMN('Medical Examinations'!G1358),FALSE)</f>
        <v>0</v>
      </c>
      <c r="I1359" t="str">
        <f>VLOOKUP($A1359,'Medical Examinations'!$A:$J,COLUMN('Medical Examinations'!H1358),FALSE)</f>
        <v>No</v>
      </c>
      <c r="J1359" t="str">
        <f>VLOOKUP($A1359,'Medical Examinations'!$A:$J,COLUMN('Medical Examinations'!I1358),FALSE)</f>
        <v>Underweight</v>
      </c>
      <c r="K1359" t="str">
        <f>VLOOKUP($A1359,'Medical Examinations'!$A:$J,COLUMN('Medical Examinations'!J1358),FALSE)</f>
        <v>Diabetes</v>
      </c>
      <c r="L1359" s="30">
        <f>VLOOKUP($A1359,'Hospitalisation Details'!$A:$K,COLUMN('Hospitalisation Details'!J1358),FALSE)</f>
        <v>22880</v>
      </c>
      <c r="M1359" s="23">
        <f>VLOOKUP($A1359,'Hospitalisation Details'!$A:$K,COLUMN('Hospitalisation Details'!F1358),FALSE)</f>
        <v>8004.96</v>
      </c>
      <c r="N1359" t="str">
        <f>VLOOKUP($A1359,'Hospitalisation Details'!$A:$K,COLUMN('Hospitalisation Details'!G1358),FALSE)</f>
        <v>Tier - 3</v>
      </c>
      <c r="O1359" t="str">
        <f>VLOOKUP($A1359,'Hospitalisation Details'!$A:$K,COLUMN('Hospitalisation Details'!H1358),FALSE)</f>
        <v>Tier - 1</v>
      </c>
      <c r="P1359" t="str">
        <f>VLOOKUP($A1359,'Hospitalisation Details'!$A:$K,COLUMN('Hospitalisation Details'!I1358),FALSE)</f>
        <v>R1013</v>
      </c>
      <c r="Q1359">
        <f>VLOOKUP($A1359,'Hospitalisation Details'!$A:$K,COLUMN('Hospitalisation Details'!K1358),FALSE)</f>
        <v>60</v>
      </c>
    </row>
    <row r="1360" spans="1:17" ht="15.75" x14ac:dyDescent="0.25">
      <c r="A1360" s="6" t="s">
        <v>1400</v>
      </c>
      <c r="B1360" t="str">
        <f>VLOOKUP(A1360,'Customer Names'!A:E,COLUMN('Customer Names'!D1359),FALSE)</f>
        <v>Ms. Kerry</v>
      </c>
      <c r="C1360">
        <f>VLOOKUP($A1360,'Medical Examinations'!$A:$J,COLUMN('Medical Examinations'!B1359),FALSE)</f>
        <v>23.274999999999999</v>
      </c>
      <c r="D1360">
        <f>VLOOKUP($A1360,'Medical Examinations'!$A:$J,COLUMN('Medical Examinations'!C1359),FALSE)</f>
        <v>6.26</v>
      </c>
      <c r="E1360" t="str">
        <f>VLOOKUP($A1360,'Medical Examinations'!$A:$J,COLUMN('Medical Examinations'!D1359),FALSE)</f>
        <v>Yes</v>
      </c>
      <c r="F1360" t="str">
        <f>VLOOKUP($A1360,'Medical Examinations'!$A:$J,COLUMN('Medical Examinations'!E1359),FALSE)</f>
        <v>No</v>
      </c>
      <c r="G1360" t="str">
        <f>VLOOKUP($A1360,'Medical Examinations'!$A:$J,COLUMN('Medical Examinations'!F1359),FALSE)</f>
        <v>Yes</v>
      </c>
      <c r="H1360">
        <f>VLOOKUP($A1360,'Medical Examinations'!$A:$J,COLUMN('Medical Examinations'!G1359),FALSE)</f>
        <v>1</v>
      </c>
      <c r="I1360" t="str">
        <f>VLOOKUP($A1360,'Medical Examinations'!$A:$J,COLUMN('Medical Examinations'!H1359),FALSE)</f>
        <v>No</v>
      </c>
      <c r="J1360" t="str">
        <f>VLOOKUP($A1360,'Medical Examinations'!$A:$J,COLUMN('Medical Examinations'!I1359),FALSE)</f>
        <v>Healthy Weight</v>
      </c>
      <c r="K1360" t="str">
        <f>VLOOKUP($A1360,'Medical Examinations'!$A:$J,COLUMN('Medical Examinations'!J1359),FALSE)</f>
        <v>Prediabetes</v>
      </c>
      <c r="L1360" s="30">
        <f>VLOOKUP($A1360,'Hospitalisation Details'!$A:$K,COLUMN('Hospitalisation Details'!J1359),FALSE)</f>
        <v>30548</v>
      </c>
      <c r="M1360" s="23">
        <f>VLOOKUP($A1360,'Hospitalisation Details'!$A:$K,COLUMN('Hospitalisation Details'!F1359),FALSE)</f>
        <v>7986.48</v>
      </c>
      <c r="N1360" t="str">
        <f>VLOOKUP($A1360,'Hospitalisation Details'!$A:$K,COLUMN('Hospitalisation Details'!G1359),FALSE)</f>
        <v>Tier - 2</v>
      </c>
      <c r="O1360" t="str">
        <f>VLOOKUP($A1360,'Hospitalisation Details'!$A:$K,COLUMN('Hospitalisation Details'!H1359),FALSE)</f>
        <v>Tier - 3</v>
      </c>
      <c r="P1360" t="str">
        <f>VLOOKUP($A1360,'Hospitalisation Details'!$A:$K,COLUMN('Hospitalisation Details'!I1359),FALSE)</f>
        <v>R1024</v>
      </c>
      <c r="Q1360">
        <f>VLOOKUP($A1360,'Hospitalisation Details'!$A:$K,COLUMN('Hospitalisation Details'!K1359),FALSE)</f>
        <v>39</v>
      </c>
    </row>
    <row r="1361" spans="1:17" ht="15.75" x14ac:dyDescent="0.25">
      <c r="A1361" s="6" t="s">
        <v>1401</v>
      </c>
      <c r="B1361" t="str">
        <f>VLOOKUP(A1361,'Customer Names'!A:E,COLUMN('Customer Names'!D1360),FALSE)</f>
        <v>Ms. Cindy</v>
      </c>
      <c r="C1361">
        <f>VLOOKUP($A1361,'Medical Examinations'!$A:$J,COLUMN('Medical Examinations'!B1360),FALSE)</f>
        <v>22.8</v>
      </c>
      <c r="D1361">
        <f>VLOOKUP($A1361,'Medical Examinations'!$A:$J,COLUMN('Medical Examinations'!C1360),FALSE)</f>
        <v>4.29</v>
      </c>
      <c r="E1361" t="str">
        <f>VLOOKUP($A1361,'Medical Examinations'!$A:$J,COLUMN('Medical Examinations'!D1360),FALSE)</f>
        <v>Yes</v>
      </c>
      <c r="F1361" t="str">
        <f>VLOOKUP($A1361,'Medical Examinations'!$A:$J,COLUMN('Medical Examinations'!E1360),FALSE)</f>
        <v>No</v>
      </c>
      <c r="G1361" t="str">
        <f>VLOOKUP($A1361,'Medical Examinations'!$A:$J,COLUMN('Medical Examinations'!F1360),FALSE)</f>
        <v>Yes</v>
      </c>
      <c r="H1361">
        <f>VLOOKUP($A1361,'Medical Examinations'!$A:$J,COLUMN('Medical Examinations'!G1360),FALSE)</f>
        <v>1</v>
      </c>
      <c r="I1361" t="str">
        <f>VLOOKUP($A1361,'Medical Examinations'!$A:$J,COLUMN('Medical Examinations'!H1360),FALSE)</f>
        <v>No</v>
      </c>
      <c r="J1361" t="str">
        <f>VLOOKUP($A1361,'Medical Examinations'!$A:$J,COLUMN('Medical Examinations'!I1360),FALSE)</f>
        <v>Healthy Weight</v>
      </c>
      <c r="K1361" t="str">
        <f>VLOOKUP($A1361,'Medical Examinations'!$A:$J,COLUMN('Medical Examinations'!J1360),FALSE)</f>
        <v>Normal</v>
      </c>
      <c r="L1361" s="30">
        <f>VLOOKUP($A1361,'Hospitalisation Details'!$A:$K,COLUMN('Hospitalisation Details'!J1360),FALSE)</f>
        <v>30556</v>
      </c>
      <c r="M1361" s="23">
        <f>VLOOKUP($A1361,'Hospitalisation Details'!$A:$K,COLUMN('Hospitalisation Details'!F1360),FALSE)</f>
        <v>7985.82</v>
      </c>
      <c r="N1361" t="str">
        <f>VLOOKUP($A1361,'Hospitalisation Details'!$A:$K,COLUMN('Hospitalisation Details'!G1360),FALSE)</f>
        <v>Tier - 2</v>
      </c>
      <c r="O1361" t="str">
        <f>VLOOKUP($A1361,'Hospitalisation Details'!$A:$K,COLUMN('Hospitalisation Details'!H1360),FALSE)</f>
        <v>Tier - 1</v>
      </c>
      <c r="P1361" t="str">
        <f>VLOOKUP($A1361,'Hospitalisation Details'!$A:$K,COLUMN('Hospitalisation Details'!I1360),FALSE)</f>
        <v>R1024</v>
      </c>
      <c r="Q1361">
        <f>VLOOKUP($A1361,'Hospitalisation Details'!$A:$K,COLUMN('Hospitalisation Details'!K1360),FALSE)</f>
        <v>39</v>
      </c>
    </row>
    <row r="1362" spans="1:17" ht="15.75" x14ac:dyDescent="0.25">
      <c r="A1362" s="6" t="s">
        <v>1402</v>
      </c>
      <c r="B1362" t="str">
        <f>VLOOKUP(A1362,'Customer Names'!A:E,COLUMN('Customer Names'!D1361),FALSE)</f>
        <v>Mr. Gennaro</v>
      </c>
      <c r="C1362">
        <f>VLOOKUP($A1362,'Medical Examinations'!$A:$J,COLUMN('Medical Examinations'!B1361),FALSE)</f>
        <v>24.3</v>
      </c>
      <c r="D1362">
        <f>VLOOKUP($A1362,'Medical Examinations'!$A:$J,COLUMN('Medical Examinations'!C1361),FALSE)</f>
        <v>5.43</v>
      </c>
      <c r="E1362" t="str">
        <f>VLOOKUP($A1362,'Medical Examinations'!$A:$J,COLUMN('Medical Examinations'!D1361),FALSE)</f>
        <v>No</v>
      </c>
      <c r="F1362" t="str">
        <f>VLOOKUP($A1362,'Medical Examinations'!$A:$J,COLUMN('Medical Examinations'!E1361),FALSE)</f>
        <v>No</v>
      </c>
      <c r="G1362" t="str">
        <f>VLOOKUP($A1362,'Medical Examinations'!$A:$J,COLUMN('Medical Examinations'!F1361),FALSE)</f>
        <v>No</v>
      </c>
      <c r="H1362">
        <f>VLOOKUP($A1362,'Medical Examinations'!$A:$J,COLUMN('Medical Examinations'!G1361),FALSE)</f>
        <v>2</v>
      </c>
      <c r="I1362" t="str">
        <f>VLOOKUP($A1362,'Medical Examinations'!$A:$J,COLUMN('Medical Examinations'!H1361),FALSE)</f>
        <v>No</v>
      </c>
      <c r="J1362" t="str">
        <f>VLOOKUP($A1362,'Medical Examinations'!$A:$J,COLUMN('Medical Examinations'!I1361),FALSE)</f>
        <v>Healthy Weight</v>
      </c>
      <c r="K1362" t="str">
        <f>VLOOKUP($A1362,'Medical Examinations'!$A:$J,COLUMN('Medical Examinations'!J1361),FALSE)</f>
        <v>Normal</v>
      </c>
      <c r="L1362" s="30">
        <f>VLOOKUP($A1362,'Hospitalisation Details'!$A:$K,COLUMN('Hospitalisation Details'!J1361),FALSE)</f>
        <v>26626</v>
      </c>
      <c r="M1362" s="23">
        <f>VLOOKUP($A1362,'Hospitalisation Details'!$A:$K,COLUMN('Hospitalisation Details'!F1361),FALSE)</f>
        <v>7980.34</v>
      </c>
      <c r="N1362" t="str">
        <f>VLOOKUP($A1362,'Hospitalisation Details'!$A:$K,COLUMN('Hospitalisation Details'!G1361),FALSE)</f>
        <v>Tier - 2</v>
      </c>
      <c r="O1362" t="str">
        <f>VLOOKUP($A1362,'Hospitalisation Details'!$A:$K,COLUMN('Hospitalisation Details'!H1361),FALSE)</f>
        <v>Tier - 2</v>
      </c>
      <c r="P1362" t="str">
        <f>VLOOKUP($A1362,'Hospitalisation Details'!$A:$K,COLUMN('Hospitalisation Details'!I1361),FALSE)</f>
        <v>R1013</v>
      </c>
      <c r="Q1362">
        <f>VLOOKUP($A1362,'Hospitalisation Details'!$A:$K,COLUMN('Hospitalisation Details'!K1361),FALSE)</f>
        <v>50</v>
      </c>
    </row>
    <row r="1363" spans="1:17" ht="15.75" x14ac:dyDescent="0.25">
      <c r="A1363" s="6" t="s">
        <v>1403</v>
      </c>
      <c r="B1363" t="str">
        <f>VLOOKUP(A1363,'Customer Names'!A:E,COLUMN('Customer Names'!D1362),FALSE)</f>
        <v>Mr. Terry</v>
      </c>
      <c r="C1363">
        <f>VLOOKUP($A1363,'Medical Examinations'!$A:$J,COLUMN('Medical Examinations'!B1362),FALSE)</f>
        <v>25.13</v>
      </c>
      <c r="D1363">
        <f>VLOOKUP($A1363,'Medical Examinations'!$A:$J,COLUMN('Medical Examinations'!C1362),FALSE)</f>
        <v>8</v>
      </c>
      <c r="E1363" t="str">
        <f>VLOOKUP($A1363,'Medical Examinations'!$A:$J,COLUMN('Medical Examinations'!D1362),FALSE)</f>
        <v>Yes</v>
      </c>
      <c r="F1363" t="str">
        <f>VLOOKUP($A1363,'Medical Examinations'!$A:$J,COLUMN('Medical Examinations'!E1362),FALSE)</f>
        <v>No</v>
      </c>
      <c r="G1363" t="str">
        <f>VLOOKUP($A1363,'Medical Examinations'!$A:$J,COLUMN('Medical Examinations'!F1362),FALSE)</f>
        <v>No</v>
      </c>
      <c r="H1363">
        <f>VLOOKUP($A1363,'Medical Examinations'!$A:$J,COLUMN('Medical Examinations'!G1362),FALSE)</f>
        <v>1</v>
      </c>
      <c r="I1363" t="str">
        <f>VLOOKUP($A1363,'Medical Examinations'!$A:$J,COLUMN('Medical Examinations'!H1362),FALSE)</f>
        <v>No</v>
      </c>
      <c r="J1363" t="str">
        <f>VLOOKUP($A1363,'Medical Examinations'!$A:$J,COLUMN('Medical Examinations'!I1362),FALSE)</f>
        <v>Overweight</v>
      </c>
      <c r="K1363" t="str">
        <f>VLOOKUP($A1363,'Medical Examinations'!$A:$J,COLUMN('Medical Examinations'!J1362),FALSE)</f>
        <v>Diabetes</v>
      </c>
      <c r="L1363" s="30">
        <f>VLOOKUP($A1363,'Hospitalisation Details'!$A:$K,COLUMN('Hospitalisation Details'!J1362),FALSE)</f>
        <v>27616</v>
      </c>
      <c r="M1363" s="23">
        <f>VLOOKUP($A1363,'Hospitalisation Details'!$A:$K,COLUMN('Hospitalisation Details'!F1362),FALSE)</f>
        <v>7966.81</v>
      </c>
      <c r="N1363" t="str">
        <f>VLOOKUP($A1363,'Hospitalisation Details'!$A:$K,COLUMN('Hospitalisation Details'!G1362),FALSE)</f>
        <v>Tier - 2</v>
      </c>
      <c r="O1363" t="str">
        <f>VLOOKUP($A1363,'Hospitalisation Details'!$A:$K,COLUMN('Hospitalisation Details'!H1362),FALSE)</f>
        <v>Tier - 2</v>
      </c>
      <c r="P1363" t="str">
        <f>VLOOKUP($A1363,'Hospitalisation Details'!$A:$K,COLUMN('Hospitalisation Details'!I1362),FALSE)</f>
        <v>R1013</v>
      </c>
      <c r="Q1363">
        <f>VLOOKUP($A1363,'Hospitalisation Details'!$A:$K,COLUMN('Hospitalisation Details'!K1362),FALSE)</f>
        <v>47</v>
      </c>
    </row>
    <row r="1364" spans="1:17" ht="15.75" x14ac:dyDescent="0.25">
      <c r="A1364" s="6" t="s">
        <v>1404</v>
      </c>
      <c r="B1364" t="str">
        <f>VLOOKUP(A1364,'Customer Names'!A:E,COLUMN('Customer Names'!D1363),FALSE)</f>
        <v>Mr. Patrick</v>
      </c>
      <c r="C1364">
        <f>VLOOKUP($A1364,'Medical Examinations'!$A:$J,COLUMN('Medical Examinations'!B1363),FALSE)</f>
        <v>22.72</v>
      </c>
      <c r="D1364">
        <f>VLOOKUP($A1364,'Medical Examinations'!$A:$J,COLUMN('Medical Examinations'!C1363),FALSE)</f>
        <v>9.9600000000000009</v>
      </c>
      <c r="E1364" t="str">
        <f>VLOOKUP($A1364,'Medical Examinations'!$A:$J,COLUMN('Medical Examinations'!D1363),FALSE)</f>
        <v>Yes</v>
      </c>
      <c r="F1364" t="str">
        <f>VLOOKUP($A1364,'Medical Examinations'!$A:$J,COLUMN('Medical Examinations'!E1363),FALSE)</f>
        <v>No</v>
      </c>
      <c r="G1364" t="str">
        <f>VLOOKUP($A1364,'Medical Examinations'!$A:$J,COLUMN('Medical Examinations'!F1363),FALSE)</f>
        <v>No</v>
      </c>
      <c r="H1364">
        <f>VLOOKUP($A1364,'Medical Examinations'!$A:$J,COLUMN('Medical Examinations'!G1363),FALSE)</f>
        <v>2</v>
      </c>
      <c r="I1364" t="str">
        <f>VLOOKUP($A1364,'Medical Examinations'!$A:$J,COLUMN('Medical Examinations'!H1363),FALSE)</f>
        <v>No</v>
      </c>
      <c r="J1364" t="str">
        <f>VLOOKUP($A1364,'Medical Examinations'!$A:$J,COLUMN('Medical Examinations'!I1363),FALSE)</f>
        <v>Healthy Weight</v>
      </c>
      <c r="K1364" t="str">
        <f>VLOOKUP($A1364,'Medical Examinations'!$A:$J,COLUMN('Medical Examinations'!J1363),FALSE)</f>
        <v>Diabetes</v>
      </c>
      <c r="L1364" s="30">
        <f>VLOOKUP($A1364,'Hospitalisation Details'!$A:$K,COLUMN('Hospitalisation Details'!J1363),FALSE)</f>
        <v>25738</v>
      </c>
      <c r="M1364" s="23">
        <f>VLOOKUP($A1364,'Hospitalisation Details'!$A:$K,COLUMN('Hospitalisation Details'!F1363),FALSE)</f>
        <v>7958.13</v>
      </c>
      <c r="N1364" t="str">
        <f>VLOOKUP($A1364,'Hospitalisation Details'!$A:$K,COLUMN('Hospitalisation Details'!G1363),FALSE)</f>
        <v>Tier - 2</v>
      </c>
      <c r="O1364" t="str">
        <f>VLOOKUP($A1364,'Hospitalisation Details'!$A:$K,COLUMN('Hospitalisation Details'!H1363),FALSE)</f>
        <v>Tier - 2</v>
      </c>
      <c r="P1364" t="str">
        <f>VLOOKUP($A1364,'Hospitalisation Details'!$A:$K,COLUMN('Hospitalisation Details'!I1363),FALSE)</f>
        <v>R1013</v>
      </c>
      <c r="Q1364">
        <f>VLOOKUP($A1364,'Hospitalisation Details'!$A:$K,COLUMN('Hospitalisation Details'!K1363),FALSE)</f>
        <v>52</v>
      </c>
    </row>
    <row r="1365" spans="1:17" ht="15.75" x14ac:dyDescent="0.25">
      <c r="A1365" s="6" t="s">
        <v>1405</v>
      </c>
      <c r="B1365" t="str">
        <f>VLOOKUP(A1365,'Customer Names'!A:E,COLUMN('Customer Names'!D1364),FALSE)</f>
        <v>Ms. Keara</v>
      </c>
      <c r="C1365">
        <f>VLOOKUP($A1365,'Medical Examinations'!$A:$J,COLUMN('Medical Examinations'!B1364),FALSE)</f>
        <v>32.6</v>
      </c>
      <c r="D1365">
        <f>VLOOKUP($A1365,'Medical Examinations'!$A:$J,COLUMN('Medical Examinations'!C1364),FALSE)</f>
        <v>6.8</v>
      </c>
      <c r="E1365" t="str">
        <f>VLOOKUP($A1365,'Medical Examinations'!$A:$J,COLUMN('Medical Examinations'!D1364),FALSE)</f>
        <v>Yes</v>
      </c>
      <c r="F1365" t="str">
        <f>VLOOKUP($A1365,'Medical Examinations'!$A:$J,COLUMN('Medical Examinations'!E1364),FALSE)</f>
        <v>No</v>
      </c>
      <c r="G1365" t="str">
        <f>VLOOKUP($A1365,'Medical Examinations'!$A:$J,COLUMN('Medical Examinations'!F1364),FALSE)</f>
        <v>No</v>
      </c>
      <c r="H1365">
        <f>VLOOKUP($A1365,'Medical Examinations'!$A:$J,COLUMN('Medical Examinations'!G1364),FALSE)</f>
        <v>0</v>
      </c>
      <c r="I1365" t="str">
        <f>VLOOKUP($A1365,'Medical Examinations'!$A:$J,COLUMN('Medical Examinations'!H1364),FALSE)</f>
        <v>No</v>
      </c>
      <c r="J1365" t="str">
        <f>VLOOKUP($A1365,'Medical Examinations'!$A:$J,COLUMN('Medical Examinations'!I1364),FALSE)</f>
        <v>Obesity</v>
      </c>
      <c r="K1365" t="str">
        <f>VLOOKUP($A1365,'Medical Examinations'!$A:$J,COLUMN('Medical Examinations'!J1364),FALSE)</f>
        <v>Diabetes</v>
      </c>
      <c r="L1365" s="30">
        <f>VLOOKUP($A1365,'Hospitalisation Details'!$A:$K,COLUMN('Hospitalisation Details'!J1364),FALSE)</f>
        <v>29948</v>
      </c>
      <c r="M1365" s="23">
        <f>VLOOKUP($A1365,'Hospitalisation Details'!$A:$K,COLUMN('Hospitalisation Details'!F1364),FALSE)</f>
        <v>7954.52</v>
      </c>
      <c r="N1365" t="str">
        <f>VLOOKUP($A1365,'Hospitalisation Details'!$A:$K,COLUMN('Hospitalisation Details'!G1364),FALSE)</f>
        <v>Tier - 2</v>
      </c>
      <c r="O1365" t="str">
        <f>VLOOKUP($A1365,'Hospitalisation Details'!$A:$K,COLUMN('Hospitalisation Details'!H1364),FALSE)</f>
        <v>Tier - 2</v>
      </c>
      <c r="P1365" t="str">
        <f>VLOOKUP($A1365,'Hospitalisation Details'!$A:$K,COLUMN('Hospitalisation Details'!I1364),FALSE)</f>
        <v>R1011</v>
      </c>
      <c r="Q1365">
        <f>VLOOKUP($A1365,'Hospitalisation Details'!$A:$K,COLUMN('Hospitalisation Details'!K1364),FALSE)</f>
        <v>41</v>
      </c>
    </row>
    <row r="1366" spans="1:17" ht="15.75" x14ac:dyDescent="0.25">
      <c r="A1366" s="6" t="s">
        <v>1406</v>
      </c>
      <c r="B1366" t="str">
        <f>VLOOKUP(A1366,'Customer Names'!A:E,COLUMN('Customer Names'!D1365),FALSE)</f>
        <v>Ms. Nicole</v>
      </c>
      <c r="C1366">
        <f>VLOOKUP($A1366,'Medical Examinations'!$A:$J,COLUMN('Medical Examinations'!B1365),FALSE)</f>
        <v>17.28</v>
      </c>
      <c r="D1366">
        <f>VLOOKUP($A1366,'Medical Examinations'!$A:$J,COLUMN('Medical Examinations'!C1365),FALSE)</f>
        <v>6.22</v>
      </c>
      <c r="E1366" t="str">
        <f>VLOOKUP($A1366,'Medical Examinations'!$A:$J,COLUMN('Medical Examinations'!D1365),FALSE)</f>
        <v>Yes</v>
      </c>
      <c r="F1366" t="str">
        <f>VLOOKUP($A1366,'Medical Examinations'!$A:$J,COLUMN('Medical Examinations'!E1365),FALSE)</f>
        <v>No</v>
      </c>
      <c r="G1366" t="str">
        <f>VLOOKUP($A1366,'Medical Examinations'!$A:$J,COLUMN('Medical Examinations'!F1365),FALSE)</f>
        <v>No</v>
      </c>
      <c r="H1366">
        <f>VLOOKUP($A1366,'Medical Examinations'!$A:$J,COLUMN('Medical Examinations'!G1365),FALSE)</f>
        <v>2</v>
      </c>
      <c r="I1366" t="str">
        <f>VLOOKUP($A1366,'Medical Examinations'!$A:$J,COLUMN('Medical Examinations'!H1365),FALSE)</f>
        <v>No</v>
      </c>
      <c r="J1366" t="str">
        <f>VLOOKUP($A1366,'Medical Examinations'!$A:$J,COLUMN('Medical Examinations'!I1365),FALSE)</f>
        <v>Underweight</v>
      </c>
      <c r="K1366" t="str">
        <f>VLOOKUP($A1366,'Medical Examinations'!$A:$J,COLUMN('Medical Examinations'!J1365),FALSE)</f>
        <v>Prediabetes</v>
      </c>
      <c r="L1366" s="30">
        <f>VLOOKUP($A1366,'Hospitalisation Details'!$A:$K,COLUMN('Hospitalisation Details'!J1365),FALSE)</f>
        <v>24297</v>
      </c>
      <c r="M1366" s="23">
        <f>VLOOKUP($A1366,'Hospitalisation Details'!$A:$K,COLUMN('Hospitalisation Details'!F1365),FALSE)</f>
        <v>7953.72</v>
      </c>
      <c r="N1366" t="str">
        <f>VLOOKUP($A1366,'Hospitalisation Details'!$A:$K,COLUMN('Hospitalisation Details'!G1365),FALSE)</f>
        <v>Tier - 3</v>
      </c>
      <c r="O1366" t="str">
        <f>VLOOKUP($A1366,'Hospitalisation Details'!$A:$K,COLUMN('Hospitalisation Details'!H1365),FALSE)</f>
        <v>Tier - 3</v>
      </c>
      <c r="P1366" t="str">
        <f>VLOOKUP($A1366,'Hospitalisation Details'!$A:$K,COLUMN('Hospitalisation Details'!I1365),FALSE)</f>
        <v>R1012</v>
      </c>
      <c r="Q1366">
        <f>VLOOKUP($A1366,'Hospitalisation Details'!$A:$K,COLUMN('Hospitalisation Details'!K1365),FALSE)</f>
        <v>56</v>
      </c>
    </row>
    <row r="1367" spans="1:17" ht="15.75" x14ac:dyDescent="0.25">
      <c r="A1367" s="6" t="s">
        <v>1407</v>
      </c>
      <c r="B1367" t="str">
        <f>VLOOKUP(A1367,'Customer Names'!A:E,COLUMN('Customer Names'!D1366),FALSE)</f>
        <v>Mrs. Katena</v>
      </c>
      <c r="C1367">
        <f>VLOOKUP($A1367,'Medical Examinations'!$A:$J,COLUMN('Medical Examinations'!B1366),FALSE)</f>
        <v>27.92</v>
      </c>
      <c r="D1367">
        <f>VLOOKUP($A1367,'Medical Examinations'!$A:$J,COLUMN('Medical Examinations'!C1366),FALSE)</f>
        <v>5.79</v>
      </c>
      <c r="E1367" t="str">
        <f>VLOOKUP($A1367,'Medical Examinations'!$A:$J,COLUMN('Medical Examinations'!D1366),FALSE)</f>
        <v>No</v>
      </c>
      <c r="F1367" t="str">
        <f>VLOOKUP($A1367,'Medical Examinations'!$A:$J,COLUMN('Medical Examinations'!E1366),FALSE)</f>
        <v>No</v>
      </c>
      <c r="G1367" t="str">
        <f>VLOOKUP($A1367,'Medical Examinations'!$A:$J,COLUMN('Medical Examinations'!F1366),FALSE)</f>
        <v>No</v>
      </c>
      <c r="H1367">
        <f>VLOOKUP($A1367,'Medical Examinations'!$A:$J,COLUMN('Medical Examinations'!G1366),FALSE)</f>
        <v>1</v>
      </c>
      <c r="I1367" t="str">
        <f>VLOOKUP($A1367,'Medical Examinations'!$A:$J,COLUMN('Medical Examinations'!H1366),FALSE)</f>
        <v>No</v>
      </c>
      <c r="J1367" t="str">
        <f>VLOOKUP($A1367,'Medical Examinations'!$A:$J,COLUMN('Medical Examinations'!I1366),FALSE)</f>
        <v>Overweight</v>
      </c>
      <c r="K1367" t="str">
        <f>VLOOKUP($A1367,'Medical Examinations'!$A:$J,COLUMN('Medical Examinations'!J1366),FALSE)</f>
        <v>Prediabetes</v>
      </c>
      <c r="L1367" s="30">
        <f>VLOOKUP($A1367,'Hospitalisation Details'!$A:$K,COLUMN('Hospitalisation Details'!J1366),FALSE)</f>
        <v>32079</v>
      </c>
      <c r="M1367" s="23">
        <f>VLOOKUP($A1367,'Hospitalisation Details'!$A:$K,COLUMN('Hospitalisation Details'!F1366),FALSE)</f>
        <v>7948.22</v>
      </c>
      <c r="N1367" t="str">
        <f>VLOOKUP($A1367,'Hospitalisation Details'!$A:$K,COLUMN('Hospitalisation Details'!G1366),FALSE)</f>
        <v>Tier - 2</v>
      </c>
      <c r="O1367" t="str">
        <f>VLOOKUP($A1367,'Hospitalisation Details'!$A:$K,COLUMN('Hospitalisation Details'!H1366),FALSE)</f>
        <v>Tier - 3</v>
      </c>
      <c r="P1367" t="str">
        <f>VLOOKUP($A1367,'Hospitalisation Details'!$A:$K,COLUMN('Hospitalisation Details'!I1366),FALSE)</f>
        <v>R1025</v>
      </c>
      <c r="Q1367">
        <f>VLOOKUP($A1367,'Hospitalisation Details'!$A:$K,COLUMN('Hospitalisation Details'!K1366),FALSE)</f>
        <v>35</v>
      </c>
    </row>
    <row r="1368" spans="1:17" ht="15.75" x14ac:dyDescent="0.25">
      <c r="A1368" s="6" t="s">
        <v>1408</v>
      </c>
      <c r="B1368" t="str">
        <f>VLOOKUP(A1368,'Customer Names'!A:E,COLUMN('Customer Names'!D1367),FALSE)</f>
        <v>Ms. Bean</v>
      </c>
      <c r="C1368">
        <f>VLOOKUP($A1368,'Medical Examinations'!$A:$J,COLUMN('Medical Examinations'!B1367),FALSE)</f>
        <v>38.284999999999997</v>
      </c>
      <c r="D1368">
        <f>VLOOKUP($A1368,'Medical Examinations'!$A:$J,COLUMN('Medical Examinations'!C1367),FALSE)</f>
        <v>5.41</v>
      </c>
      <c r="E1368" t="str">
        <f>VLOOKUP($A1368,'Medical Examinations'!$A:$J,COLUMN('Medical Examinations'!D1367),FALSE)</f>
        <v>No</v>
      </c>
      <c r="F1368" t="str">
        <f>VLOOKUP($A1368,'Medical Examinations'!$A:$J,COLUMN('Medical Examinations'!E1367),FALSE)</f>
        <v>No</v>
      </c>
      <c r="G1368" t="str">
        <f>VLOOKUP($A1368,'Medical Examinations'!$A:$J,COLUMN('Medical Examinations'!F1367),FALSE)</f>
        <v>No</v>
      </c>
      <c r="H1368">
        <f>VLOOKUP($A1368,'Medical Examinations'!$A:$J,COLUMN('Medical Examinations'!G1367),FALSE)</f>
        <v>0</v>
      </c>
      <c r="I1368" t="str">
        <f>VLOOKUP($A1368,'Medical Examinations'!$A:$J,COLUMN('Medical Examinations'!H1367),FALSE)</f>
        <v>No</v>
      </c>
      <c r="J1368" t="str">
        <f>VLOOKUP($A1368,'Medical Examinations'!$A:$J,COLUMN('Medical Examinations'!I1367),FALSE)</f>
        <v>Obesity</v>
      </c>
      <c r="K1368" t="str">
        <f>VLOOKUP($A1368,'Medical Examinations'!$A:$J,COLUMN('Medical Examinations'!J1367),FALSE)</f>
        <v>Normal</v>
      </c>
      <c r="L1368" s="30">
        <f>VLOOKUP($A1368,'Hospitalisation Details'!$A:$K,COLUMN('Hospitalisation Details'!J1367),FALSE)</f>
        <v>28326</v>
      </c>
      <c r="M1368" s="23">
        <f>VLOOKUP($A1368,'Hospitalisation Details'!$A:$K,COLUMN('Hospitalisation Details'!F1367),FALSE)</f>
        <v>7935.29</v>
      </c>
      <c r="N1368" t="str">
        <f>VLOOKUP($A1368,'Hospitalisation Details'!$A:$K,COLUMN('Hospitalisation Details'!G1367),FALSE)</f>
        <v>Tier - 2</v>
      </c>
      <c r="O1368" t="str">
        <f>VLOOKUP($A1368,'Hospitalisation Details'!$A:$K,COLUMN('Hospitalisation Details'!H1367),FALSE)</f>
        <v>Tier - 1</v>
      </c>
      <c r="P1368" t="str">
        <f>VLOOKUP($A1368,'Hospitalisation Details'!$A:$K,COLUMN('Hospitalisation Details'!I1367),FALSE)</f>
        <v>R1024</v>
      </c>
      <c r="Q1368">
        <f>VLOOKUP($A1368,'Hospitalisation Details'!$A:$K,COLUMN('Hospitalisation Details'!K1367),FALSE)</f>
        <v>45</v>
      </c>
    </row>
    <row r="1369" spans="1:17" ht="15.75" x14ac:dyDescent="0.25">
      <c r="A1369" s="6" t="s">
        <v>1409</v>
      </c>
      <c r="B1369" t="str">
        <f>VLOOKUP(A1369,'Customer Names'!A:E,COLUMN('Customer Names'!D1368),FALSE)</f>
        <v>Mr. Brian</v>
      </c>
      <c r="C1369">
        <f>VLOOKUP($A1369,'Medical Examinations'!$A:$J,COLUMN('Medical Examinations'!B1368),FALSE)</f>
        <v>16.48</v>
      </c>
      <c r="D1369">
        <f>VLOOKUP($A1369,'Medical Examinations'!$A:$J,COLUMN('Medical Examinations'!C1368),FALSE)</f>
        <v>11.05</v>
      </c>
      <c r="E1369" t="str">
        <f>VLOOKUP($A1369,'Medical Examinations'!$A:$J,COLUMN('Medical Examinations'!D1368),FALSE)</f>
        <v>No</v>
      </c>
      <c r="F1369" t="str">
        <f>VLOOKUP($A1369,'Medical Examinations'!$A:$J,COLUMN('Medical Examinations'!E1368),FALSE)</f>
        <v>No</v>
      </c>
      <c r="G1369" t="str">
        <f>VLOOKUP($A1369,'Medical Examinations'!$A:$J,COLUMN('Medical Examinations'!F1368),FALSE)</f>
        <v>No</v>
      </c>
      <c r="H1369">
        <f>VLOOKUP($A1369,'Medical Examinations'!$A:$J,COLUMN('Medical Examinations'!G1368),FALSE)</f>
        <v>0</v>
      </c>
      <c r="I1369" t="str">
        <f>VLOOKUP($A1369,'Medical Examinations'!$A:$J,COLUMN('Medical Examinations'!H1368),FALSE)</f>
        <v>No</v>
      </c>
      <c r="J1369" t="str">
        <f>VLOOKUP($A1369,'Medical Examinations'!$A:$J,COLUMN('Medical Examinations'!I1368),FALSE)</f>
        <v>Underweight</v>
      </c>
      <c r="K1369" t="str">
        <f>VLOOKUP($A1369,'Medical Examinations'!$A:$J,COLUMN('Medical Examinations'!J1368),FALSE)</f>
        <v>Diabetes</v>
      </c>
      <c r="L1369" s="30">
        <f>VLOOKUP($A1369,'Hospitalisation Details'!$A:$K,COLUMN('Hospitalisation Details'!J1368),FALSE)</f>
        <v>22929</v>
      </c>
      <c r="M1369" s="23">
        <f>VLOOKUP($A1369,'Hospitalisation Details'!$A:$K,COLUMN('Hospitalisation Details'!F1368),FALSE)</f>
        <v>7896.41</v>
      </c>
      <c r="N1369" t="str">
        <f>VLOOKUP($A1369,'Hospitalisation Details'!$A:$K,COLUMN('Hospitalisation Details'!G1368),FALSE)</f>
        <v>Tier - 3</v>
      </c>
      <c r="O1369" t="str">
        <f>VLOOKUP($A1369,'Hospitalisation Details'!$A:$K,COLUMN('Hospitalisation Details'!H1368),FALSE)</f>
        <v>Tier - 2</v>
      </c>
      <c r="P1369" t="str">
        <f>VLOOKUP($A1369,'Hospitalisation Details'!$A:$K,COLUMN('Hospitalisation Details'!I1368),FALSE)</f>
        <v>R1013</v>
      </c>
      <c r="Q1369">
        <f>VLOOKUP($A1369,'Hospitalisation Details'!$A:$K,COLUMN('Hospitalisation Details'!K1368),FALSE)</f>
        <v>60</v>
      </c>
    </row>
    <row r="1370" spans="1:17" ht="15.75" x14ac:dyDescent="0.25">
      <c r="A1370" s="6" t="s">
        <v>1410</v>
      </c>
      <c r="B1370" t="str">
        <f>VLOOKUP(A1370,'Customer Names'!A:E,COLUMN('Customer Names'!D1369),FALSE)</f>
        <v>Mr. Jan-Patrick</v>
      </c>
      <c r="C1370">
        <f>VLOOKUP($A1370,'Medical Examinations'!$A:$J,COLUMN('Medical Examinations'!B1369),FALSE)</f>
        <v>38.57</v>
      </c>
      <c r="D1370">
        <f>VLOOKUP($A1370,'Medical Examinations'!$A:$J,COLUMN('Medical Examinations'!C1369),FALSE)</f>
        <v>6.27</v>
      </c>
      <c r="E1370" t="str">
        <f>VLOOKUP($A1370,'Medical Examinations'!$A:$J,COLUMN('Medical Examinations'!D1369),FALSE)</f>
        <v>No</v>
      </c>
      <c r="F1370" t="str">
        <f>VLOOKUP($A1370,'Medical Examinations'!$A:$J,COLUMN('Medical Examinations'!E1369),FALSE)</f>
        <v>No</v>
      </c>
      <c r="G1370" t="str">
        <f>VLOOKUP($A1370,'Medical Examinations'!$A:$J,COLUMN('Medical Examinations'!F1369),FALSE)</f>
        <v>No</v>
      </c>
      <c r="H1370">
        <f>VLOOKUP($A1370,'Medical Examinations'!$A:$J,COLUMN('Medical Examinations'!G1369),FALSE)</f>
        <v>0</v>
      </c>
      <c r="I1370" t="str">
        <f>VLOOKUP($A1370,'Medical Examinations'!$A:$J,COLUMN('Medical Examinations'!H1369),FALSE)</f>
        <v>No</v>
      </c>
      <c r="J1370" t="str">
        <f>VLOOKUP($A1370,'Medical Examinations'!$A:$J,COLUMN('Medical Examinations'!I1369),FALSE)</f>
        <v>Obesity</v>
      </c>
      <c r="K1370" t="str">
        <f>VLOOKUP($A1370,'Medical Examinations'!$A:$J,COLUMN('Medical Examinations'!J1369),FALSE)</f>
        <v>Prediabetes</v>
      </c>
      <c r="L1370" s="30">
        <f>VLOOKUP($A1370,'Hospitalisation Details'!$A:$K,COLUMN('Hospitalisation Details'!J1369),FALSE)</f>
        <v>34655</v>
      </c>
      <c r="M1370" s="23">
        <f>VLOOKUP($A1370,'Hospitalisation Details'!$A:$K,COLUMN('Hospitalisation Details'!F1369),FALSE)</f>
        <v>7851.85</v>
      </c>
      <c r="N1370" t="str">
        <f>VLOOKUP($A1370,'Hospitalisation Details'!$A:$K,COLUMN('Hospitalisation Details'!G1369),FALSE)</f>
        <v>Tier - 2</v>
      </c>
      <c r="O1370" t="str">
        <f>VLOOKUP($A1370,'Hospitalisation Details'!$A:$K,COLUMN('Hospitalisation Details'!H1369),FALSE)</f>
        <v>Tier - 3</v>
      </c>
      <c r="P1370" t="str">
        <f>VLOOKUP($A1370,'Hospitalisation Details'!$A:$K,COLUMN('Hospitalisation Details'!I1369),FALSE)</f>
        <v>R1012</v>
      </c>
      <c r="Q1370">
        <f>VLOOKUP($A1370,'Hospitalisation Details'!$A:$K,COLUMN('Hospitalisation Details'!K1369),FALSE)</f>
        <v>28</v>
      </c>
    </row>
    <row r="1371" spans="1:17" ht="15.75" x14ac:dyDescent="0.25">
      <c r="A1371" s="6" t="s">
        <v>1411</v>
      </c>
      <c r="B1371" t="str">
        <f>VLOOKUP(A1371,'Customer Names'!A:E,COLUMN('Customer Names'!D1370),FALSE)</f>
        <v>Mr. Jesse</v>
      </c>
      <c r="C1371">
        <f>VLOOKUP($A1371,'Medical Examinations'!$A:$J,COLUMN('Medical Examinations'!B1370),FALSE)</f>
        <v>43.85</v>
      </c>
      <c r="D1371">
        <f>VLOOKUP($A1371,'Medical Examinations'!$A:$J,COLUMN('Medical Examinations'!C1370),FALSE)</f>
        <v>4.7699999999999996</v>
      </c>
      <c r="E1371" t="str">
        <f>VLOOKUP($A1371,'Medical Examinations'!$A:$J,COLUMN('Medical Examinations'!D1370),FALSE)</f>
        <v>Yes</v>
      </c>
      <c r="F1371" t="str">
        <f>VLOOKUP($A1371,'Medical Examinations'!$A:$J,COLUMN('Medical Examinations'!E1370),FALSE)</f>
        <v>No</v>
      </c>
      <c r="G1371" t="str">
        <f>VLOOKUP($A1371,'Medical Examinations'!$A:$J,COLUMN('Medical Examinations'!F1370),FALSE)</f>
        <v>No</v>
      </c>
      <c r="H1371">
        <f>VLOOKUP($A1371,'Medical Examinations'!$A:$J,COLUMN('Medical Examinations'!G1370),FALSE)</f>
        <v>0</v>
      </c>
      <c r="I1371" t="str">
        <f>VLOOKUP($A1371,'Medical Examinations'!$A:$J,COLUMN('Medical Examinations'!H1370),FALSE)</f>
        <v>No</v>
      </c>
      <c r="J1371" t="str">
        <f>VLOOKUP($A1371,'Medical Examinations'!$A:$J,COLUMN('Medical Examinations'!I1370),FALSE)</f>
        <v>Obesity</v>
      </c>
      <c r="K1371" t="str">
        <f>VLOOKUP($A1371,'Medical Examinations'!$A:$J,COLUMN('Medical Examinations'!J1370),FALSE)</f>
        <v>Normal</v>
      </c>
      <c r="L1371" s="30">
        <f>VLOOKUP($A1371,'Hospitalisation Details'!$A:$K,COLUMN('Hospitalisation Details'!J1370),FALSE)</f>
        <v>37169</v>
      </c>
      <c r="M1371" s="23">
        <f>VLOOKUP($A1371,'Hospitalisation Details'!$A:$K,COLUMN('Hospitalisation Details'!F1370),FALSE)</f>
        <v>7844.8</v>
      </c>
      <c r="N1371" t="str">
        <f>VLOOKUP($A1371,'Hospitalisation Details'!$A:$K,COLUMN('Hospitalisation Details'!G1370),FALSE)</f>
        <v>Tier - 2</v>
      </c>
      <c r="O1371" t="str">
        <f>VLOOKUP($A1371,'Hospitalisation Details'!$A:$K,COLUMN('Hospitalisation Details'!H1370),FALSE)</f>
        <v>Tier - 2</v>
      </c>
      <c r="P1371" t="str">
        <f>VLOOKUP($A1371,'Hospitalisation Details'!$A:$K,COLUMN('Hospitalisation Details'!I1370),FALSE)</f>
        <v>R1012</v>
      </c>
      <c r="Q1371">
        <f>VLOOKUP($A1371,'Hospitalisation Details'!$A:$K,COLUMN('Hospitalisation Details'!K1370),FALSE)</f>
        <v>21</v>
      </c>
    </row>
    <row r="1372" spans="1:17" ht="15.75" x14ac:dyDescent="0.25">
      <c r="A1372" s="6" t="s">
        <v>1412</v>
      </c>
      <c r="B1372" t="str">
        <f>VLOOKUP(A1372,'Customer Names'!A:E,COLUMN('Customer Names'!D1371),FALSE)</f>
        <v>Ms. Lindsey</v>
      </c>
      <c r="C1372">
        <f>VLOOKUP($A1372,'Medical Examinations'!$A:$J,COLUMN('Medical Examinations'!B1371),FALSE)</f>
        <v>30.11</v>
      </c>
      <c r="D1372">
        <f>VLOOKUP($A1372,'Medical Examinations'!$A:$J,COLUMN('Medical Examinations'!C1371),FALSE)</f>
        <v>4.08</v>
      </c>
      <c r="E1372" t="str">
        <f>VLOOKUP($A1372,'Medical Examinations'!$A:$J,COLUMN('Medical Examinations'!D1371),FALSE)</f>
        <v>No</v>
      </c>
      <c r="F1372" t="str">
        <f>VLOOKUP($A1372,'Medical Examinations'!$A:$J,COLUMN('Medical Examinations'!E1371),FALSE)</f>
        <v>No</v>
      </c>
      <c r="G1372" t="str">
        <f>VLOOKUP($A1372,'Medical Examinations'!$A:$J,COLUMN('Medical Examinations'!F1371),FALSE)</f>
        <v>No</v>
      </c>
      <c r="H1372">
        <f>VLOOKUP($A1372,'Medical Examinations'!$A:$J,COLUMN('Medical Examinations'!G1371),FALSE)</f>
        <v>0</v>
      </c>
      <c r="I1372" t="str">
        <f>VLOOKUP($A1372,'Medical Examinations'!$A:$J,COLUMN('Medical Examinations'!H1371),FALSE)</f>
        <v>No</v>
      </c>
      <c r="J1372" t="str">
        <f>VLOOKUP($A1372,'Medical Examinations'!$A:$J,COLUMN('Medical Examinations'!I1371),FALSE)</f>
        <v>Obesity</v>
      </c>
      <c r="K1372" t="str">
        <f>VLOOKUP($A1372,'Medical Examinations'!$A:$J,COLUMN('Medical Examinations'!J1371),FALSE)</f>
        <v>Normal</v>
      </c>
      <c r="L1372" s="30">
        <f>VLOOKUP($A1372,'Hospitalisation Details'!$A:$K,COLUMN('Hospitalisation Details'!J1371),FALSE)</f>
        <v>32793</v>
      </c>
      <c r="M1372" s="23">
        <f>VLOOKUP($A1372,'Hospitalisation Details'!$A:$K,COLUMN('Hospitalisation Details'!F1371),FALSE)</f>
        <v>7824.37</v>
      </c>
      <c r="N1372" t="str">
        <f>VLOOKUP($A1372,'Hospitalisation Details'!$A:$K,COLUMN('Hospitalisation Details'!G1371),FALSE)</f>
        <v>Tier - 2</v>
      </c>
      <c r="O1372" t="str">
        <f>VLOOKUP($A1372,'Hospitalisation Details'!$A:$K,COLUMN('Hospitalisation Details'!H1371),FALSE)</f>
        <v>Tier - 2</v>
      </c>
      <c r="P1372" t="str">
        <f>VLOOKUP($A1372,'Hospitalisation Details'!$A:$K,COLUMN('Hospitalisation Details'!I1371),FALSE)</f>
        <v>R1012</v>
      </c>
      <c r="Q1372">
        <f>VLOOKUP($A1372,'Hospitalisation Details'!$A:$K,COLUMN('Hospitalisation Details'!K1371),FALSE)</f>
        <v>33</v>
      </c>
    </row>
    <row r="1373" spans="1:17" ht="15.75" x14ac:dyDescent="0.25">
      <c r="A1373" s="6" t="s">
        <v>1413</v>
      </c>
      <c r="B1373" t="str">
        <f>VLOOKUP(A1373,'Customer Names'!A:E,COLUMN('Customer Names'!D1372),FALSE)</f>
        <v>Ms. Marguerite</v>
      </c>
      <c r="C1373">
        <f>VLOOKUP($A1373,'Medical Examinations'!$A:$J,COLUMN('Medical Examinations'!B1372),FALSE)</f>
        <v>31.59</v>
      </c>
      <c r="D1373">
        <f>VLOOKUP($A1373,'Medical Examinations'!$A:$J,COLUMN('Medical Examinations'!C1372),FALSE)</f>
        <v>6.01</v>
      </c>
      <c r="E1373" t="str">
        <f>VLOOKUP($A1373,'Medical Examinations'!$A:$J,COLUMN('Medical Examinations'!D1372),FALSE)</f>
        <v>No</v>
      </c>
      <c r="F1373" t="str">
        <f>VLOOKUP($A1373,'Medical Examinations'!$A:$J,COLUMN('Medical Examinations'!E1372),FALSE)</f>
        <v>No</v>
      </c>
      <c r="G1373" t="str">
        <f>VLOOKUP($A1373,'Medical Examinations'!$A:$J,COLUMN('Medical Examinations'!F1372),FALSE)</f>
        <v>No</v>
      </c>
      <c r="H1373">
        <f>VLOOKUP($A1373,'Medical Examinations'!$A:$J,COLUMN('Medical Examinations'!G1372),FALSE)</f>
        <v>0</v>
      </c>
      <c r="I1373" t="str">
        <f>VLOOKUP($A1373,'Medical Examinations'!$A:$J,COLUMN('Medical Examinations'!H1372),FALSE)</f>
        <v>No</v>
      </c>
      <c r="J1373" t="str">
        <f>VLOOKUP($A1373,'Medical Examinations'!$A:$J,COLUMN('Medical Examinations'!I1372),FALSE)</f>
        <v>Obesity</v>
      </c>
      <c r="K1373" t="str">
        <f>VLOOKUP($A1373,'Medical Examinations'!$A:$J,COLUMN('Medical Examinations'!J1372),FALSE)</f>
        <v>Prediabetes</v>
      </c>
      <c r="L1373" s="30">
        <f>VLOOKUP($A1373,'Hospitalisation Details'!$A:$K,COLUMN('Hospitalisation Details'!J1372),FALSE)</f>
        <v>33593</v>
      </c>
      <c r="M1373" s="23">
        <f>VLOOKUP($A1373,'Hospitalisation Details'!$A:$K,COLUMN('Hospitalisation Details'!F1372),FALSE)</f>
        <v>7812.67</v>
      </c>
      <c r="N1373" t="str">
        <f>VLOOKUP($A1373,'Hospitalisation Details'!$A:$K,COLUMN('Hospitalisation Details'!G1372),FALSE)</f>
        <v>Tier - 2</v>
      </c>
      <c r="O1373" t="str">
        <f>VLOOKUP($A1373,'Hospitalisation Details'!$A:$K,COLUMN('Hospitalisation Details'!H1372),FALSE)</f>
        <v>Tier - 1</v>
      </c>
      <c r="P1373" t="str">
        <f>VLOOKUP($A1373,'Hospitalisation Details'!$A:$K,COLUMN('Hospitalisation Details'!I1372),FALSE)</f>
        <v>R1012</v>
      </c>
      <c r="Q1373">
        <f>VLOOKUP($A1373,'Hospitalisation Details'!$A:$K,COLUMN('Hospitalisation Details'!K1372),FALSE)</f>
        <v>31</v>
      </c>
    </row>
    <row r="1374" spans="1:17" ht="15.75" x14ac:dyDescent="0.25">
      <c r="A1374" s="6" t="s">
        <v>1414</v>
      </c>
      <c r="B1374" t="str">
        <f>VLOOKUP(A1374,'Customer Names'!A:E,COLUMN('Customer Names'!D1373),FALSE)</f>
        <v>Mr. Travis</v>
      </c>
      <c r="C1374">
        <f>VLOOKUP($A1374,'Medical Examinations'!$A:$J,COLUMN('Medical Examinations'!B1373),FALSE)</f>
        <v>40.15</v>
      </c>
      <c r="D1374">
        <f>VLOOKUP($A1374,'Medical Examinations'!$A:$J,COLUMN('Medical Examinations'!C1373),FALSE)</f>
        <v>11.84</v>
      </c>
      <c r="E1374" t="str">
        <f>VLOOKUP($A1374,'Medical Examinations'!$A:$J,COLUMN('Medical Examinations'!D1373),FALSE)</f>
        <v>No</v>
      </c>
      <c r="F1374" t="str">
        <f>VLOOKUP($A1374,'Medical Examinations'!$A:$J,COLUMN('Medical Examinations'!E1373),FALSE)</f>
        <v>No</v>
      </c>
      <c r="G1374" t="str">
        <f>VLOOKUP($A1374,'Medical Examinations'!$A:$J,COLUMN('Medical Examinations'!F1373),FALSE)</f>
        <v>No</v>
      </c>
      <c r="H1374">
        <f>VLOOKUP($A1374,'Medical Examinations'!$A:$J,COLUMN('Medical Examinations'!G1373),FALSE)</f>
        <v>0</v>
      </c>
      <c r="I1374" t="str">
        <f>VLOOKUP($A1374,'Medical Examinations'!$A:$J,COLUMN('Medical Examinations'!H1373),FALSE)</f>
        <v>No</v>
      </c>
      <c r="J1374" t="str">
        <f>VLOOKUP($A1374,'Medical Examinations'!$A:$J,COLUMN('Medical Examinations'!I1373),FALSE)</f>
        <v>Obesity</v>
      </c>
      <c r="K1374" t="str">
        <f>VLOOKUP($A1374,'Medical Examinations'!$A:$J,COLUMN('Medical Examinations'!J1373),FALSE)</f>
        <v>Diabetes</v>
      </c>
      <c r="L1374" s="30">
        <f>VLOOKUP($A1374,'Hospitalisation Details'!$A:$K,COLUMN('Hospitalisation Details'!J1373),FALSE)</f>
        <v>27342</v>
      </c>
      <c r="M1374" s="23">
        <f>VLOOKUP($A1374,'Hospitalisation Details'!$A:$K,COLUMN('Hospitalisation Details'!F1373),FALSE)</f>
        <v>7804.16</v>
      </c>
      <c r="N1374" t="str">
        <f>VLOOKUP($A1374,'Hospitalisation Details'!$A:$K,COLUMN('Hospitalisation Details'!G1373),FALSE)</f>
        <v>Tier - 2</v>
      </c>
      <c r="O1374" t="str">
        <f>VLOOKUP($A1374,'Hospitalisation Details'!$A:$K,COLUMN('Hospitalisation Details'!H1373),FALSE)</f>
        <v>Tier - 3</v>
      </c>
      <c r="P1374" t="str">
        <f>VLOOKUP($A1374,'Hospitalisation Details'!$A:$K,COLUMN('Hospitalisation Details'!I1373),FALSE)</f>
        <v>R1013</v>
      </c>
      <c r="Q1374">
        <f>VLOOKUP($A1374,'Hospitalisation Details'!$A:$K,COLUMN('Hospitalisation Details'!K1373),FALSE)</f>
        <v>48</v>
      </c>
    </row>
    <row r="1375" spans="1:17" ht="15.75" x14ac:dyDescent="0.25">
      <c r="A1375" s="6" t="s">
        <v>1415</v>
      </c>
      <c r="B1375" t="str">
        <f>VLOOKUP(A1375,'Customer Names'!A:E,COLUMN('Customer Names'!D1374),FALSE)</f>
        <v>Mr. Ricky</v>
      </c>
      <c r="C1375">
        <f>VLOOKUP($A1375,'Medical Examinations'!$A:$J,COLUMN('Medical Examinations'!B1374),FALSE)</f>
        <v>40.700000000000003</v>
      </c>
      <c r="D1375">
        <f>VLOOKUP($A1375,'Medical Examinations'!$A:$J,COLUMN('Medical Examinations'!C1374),FALSE)</f>
        <v>6.27</v>
      </c>
      <c r="E1375" t="str">
        <f>VLOOKUP($A1375,'Medical Examinations'!$A:$J,COLUMN('Medical Examinations'!D1374),FALSE)</f>
        <v>Yes</v>
      </c>
      <c r="F1375" t="str">
        <f>VLOOKUP($A1375,'Medical Examinations'!$A:$J,COLUMN('Medical Examinations'!E1374),FALSE)</f>
        <v>No</v>
      </c>
      <c r="G1375" t="str">
        <f>VLOOKUP($A1375,'Medical Examinations'!$A:$J,COLUMN('Medical Examinations'!F1374),FALSE)</f>
        <v>Yes</v>
      </c>
      <c r="H1375">
        <f>VLOOKUP($A1375,'Medical Examinations'!$A:$J,COLUMN('Medical Examinations'!G1374),FALSE)</f>
        <v>1</v>
      </c>
      <c r="I1375" t="str">
        <f>VLOOKUP($A1375,'Medical Examinations'!$A:$J,COLUMN('Medical Examinations'!H1374),FALSE)</f>
        <v>No</v>
      </c>
      <c r="J1375" t="str">
        <f>VLOOKUP($A1375,'Medical Examinations'!$A:$J,COLUMN('Medical Examinations'!I1374),FALSE)</f>
        <v>Obesity</v>
      </c>
      <c r="K1375" t="str">
        <f>VLOOKUP($A1375,'Medical Examinations'!$A:$J,COLUMN('Medical Examinations'!J1374),FALSE)</f>
        <v>Prediabetes</v>
      </c>
      <c r="L1375" s="30">
        <f>VLOOKUP($A1375,'Hospitalisation Details'!$A:$K,COLUMN('Hospitalisation Details'!J1374),FALSE)</f>
        <v>35766</v>
      </c>
      <c r="M1375" s="23">
        <f>VLOOKUP($A1375,'Hospitalisation Details'!$A:$K,COLUMN('Hospitalisation Details'!F1374),FALSE)</f>
        <v>7803.77</v>
      </c>
      <c r="N1375" t="str">
        <f>VLOOKUP($A1375,'Hospitalisation Details'!$A:$K,COLUMN('Hospitalisation Details'!G1374),FALSE)</f>
        <v>Tier - 2</v>
      </c>
      <c r="O1375" t="str">
        <f>VLOOKUP($A1375,'Hospitalisation Details'!$A:$K,COLUMN('Hospitalisation Details'!H1374),FALSE)</f>
        <v>Tier - 3</v>
      </c>
      <c r="P1375" t="str">
        <f>VLOOKUP($A1375,'Hospitalisation Details'!$A:$K,COLUMN('Hospitalisation Details'!I1374),FALSE)</f>
        <v>R1012</v>
      </c>
      <c r="Q1375">
        <f>VLOOKUP($A1375,'Hospitalisation Details'!$A:$K,COLUMN('Hospitalisation Details'!K1374),FALSE)</f>
        <v>25</v>
      </c>
    </row>
    <row r="1376" spans="1:17" ht="15.75" x14ac:dyDescent="0.25">
      <c r="A1376" s="6" t="s">
        <v>1416</v>
      </c>
      <c r="B1376" t="str">
        <f>VLOOKUP(A1376,'Customer Names'!A:E,COLUMN('Customer Names'!D1375),FALSE)</f>
        <v>Mrs. Colleen</v>
      </c>
      <c r="C1376">
        <f>VLOOKUP($A1376,'Medical Examinations'!$A:$J,COLUMN('Medical Examinations'!B1375),FALSE)</f>
        <v>40.76</v>
      </c>
      <c r="D1376">
        <f>VLOOKUP($A1376,'Medical Examinations'!$A:$J,COLUMN('Medical Examinations'!C1375),FALSE)</f>
        <v>5.28</v>
      </c>
      <c r="E1376" t="str">
        <f>VLOOKUP($A1376,'Medical Examinations'!$A:$J,COLUMN('Medical Examinations'!D1375),FALSE)</f>
        <v>No</v>
      </c>
      <c r="F1376" t="str">
        <f>VLOOKUP($A1376,'Medical Examinations'!$A:$J,COLUMN('Medical Examinations'!E1375),FALSE)</f>
        <v>No</v>
      </c>
      <c r="G1376" t="str">
        <f>VLOOKUP($A1376,'Medical Examinations'!$A:$J,COLUMN('Medical Examinations'!F1375),FALSE)</f>
        <v>No</v>
      </c>
      <c r="H1376">
        <f>VLOOKUP($A1376,'Medical Examinations'!$A:$J,COLUMN('Medical Examinations'!G1375),FALSE)</f>
        <v>0</v>
      </c>
      <c r="I1376" t="str">
        <f>VLOOKUP($A1376,'Medical Examinations'!$A:$J,COLUMN('Medical Examinations'!H1375),FALSE)</f>
        <v>No</v>
      </c>
      <c r="J1376" t="str">
        <f>VLOOKUP($A1376,'Medical Examinations'!$A:$J,COLUMN('Medical Examinations'!I1375),FALSE)</f>
        <v>Obesity</v>
      </c>
      <c r="K1376" t="str">
        <f>VLOOKUP($A1376,'Medical Examinations'!$A:$J,COLUMN('Medical Examinations'!J1375),FALSE)</f>
        <v>Normal</v>
      </c>
      <c r="L1376" s="30">
        <f>VLOOKUP($A1376,'Hospitalisation Details'!$A:$K,COLUMN('Hospitalisation Details'!J1375),FALSE)</f>
        <v>36519</v>
      </c>
      <c r="M1376" s="23">
        <f>VLOOKUP($A1376,'Hospitalisation Details'!$A:$K,COLUMN('Hospitalisation Details'!F1375),FALSE)</f>
        <v>7794.68</v>
      </c>
      <c r="N1376" t="str">
        <f>VLOOKUP($A1376,'Hospitalisation Details'!$A:$K,COLUMN('Hospitalisation Details'!G1375),FALSE)</f>
        <v>Tier - 2</v>
      </c>
      <c r="O1376" t="str">
        <f>VLOOKUP($A1376,'Hospitalisation Details'!$A:$K,COLUMN('Hospitalisation Details'!H1375),FALSE)</f>
        <v>Tier - 2</v>
      </c>
      <c r="P1376" t="str">
        <f>VLOOKUP($A1376,'Hospitalisation Details'!$A:$K,COLUMN('Hospitalisation Details'!I1375),FALSE)</f>
        <v>R1026</v>
      </c>
      <c r="Q1376">
        <f>VLOOKUP($A1376,'Hospitalisation Details'!$A:$K,COLUMN('Hospitalisation Details'!K1375),FALSE)</f>
        <v>23</v>
      </c>
    </row>
    <row r="1377" spans="1:17" ht="15.75" x14ac:dyDescent="0.25">
      <c r="A1377" s="6" t="s">
        <v>1417</v>
      </c>
      <c r="B1377" t="str">
        <f>VLOOKUP(A1377,'Customer Names'!A:E,COLUMN('Customer Names'!D1376),FALSE)</f>
        <v>Mr. Charlie</v>
      </c>
      <c r="C1377">
        <f>VLOOKUP($A1377,'Medical Examinations'!$A:$J,COLUMN('Medical Examinations'!B1376),FALSE)</f>
        <v>29.7</v>
      </c>
      <c r="D1377">
        <f>VLOOKUP($A1377,'Medical Examinations'!$A:$J,COLUMN('Medical Examinations'!C1376),FALSE)</f>
        <v>7.03</v>
      </c>
      <c r="E1377" t="str">
        <f>VLOOKUP($A1377,'Medical Examinations'!$A:$J,COLUMN('Medical Examinations'!D1376),FALSE)</f>
        <v>No</v>
      </c>
      <c r="F1377" t="str">
        <f>VLOOKUP($A1377,'Medical Examinations'!$A:$J,COLUMN('Medical Examinations'!E1376),FALSE)</f>
        <v>No</v>
      </c>
      <c r="G1377" t="str">
        <f>VLOOKUP($A1377,'Medical Examinations'!$A:$J,COLUMN('Medical Examinations'!F1376),FALSE)</f>
        <v>No</v>
      </c>
      <c r="H1377">
        <f>VLOOKUP($A1377,'Medical Examinations'!$A:$J,COLUMN('Medical Examinations'!G1376),FALSE)</f>
        <v>0</v>
      </c>
      <c r="I1377" t="str">
        <f>VLOOKUP($A1377,'Medical Examinations'!$A:$J,COLUMN('Medical Examinations'!H1376),FALSE)</f>
        <v>No</v>
      </c>
      <c r="J1377" t="str">
        <f>VLOOKUP($A1377,'Medical Examinations'!$A:$J,COLUMN('Medical Examinations'!I1376),FALSE)</f>
        <v>Overweight</v>
      </c>
      <c r="K1377" t="str">
        <f>VLOOKUP($A1377,'Medical Examinations'!$A:$J,COLUMN('Medical Examinations'!J1376),FALSE)</f>
        <v>Diabetes</v>
      </c>
      <c r="L1377" s="30">
        <f>VLOOKUP($A1377,'Hospitalisation Details'!$A:$K,COLUMN('Hospitalisation Details'!J1376),FALSE)</f>
        <v>27369</v>
      </c>
      <c r="M1377" s="23">
        <f>VLOOKUP($A1377,'Hospitalisation Details'!$A:$K,COLUMN('Hospitalisation Details'!F1376),FALSE)</f>
        <v>7789.64</v>
      </c>
      <c r="N1377" t="str">
        <f>VLOOKUP($A1377,'Hospitalisation Details'!$A:$K,COLUMN('Hospitalisation Details'!G1376),FALSE)</f>
        <v>Tier - 1</v>
      </c>
      <c r="O1377" t="str">
        <f>VLOOKUP($A1377,'Hospitalisation Details'!$A:$K,COLUMN('Hospitalisation Details'!H1376),FALSE)</f>
        <v>Tier - 3</v>
      </c>
      <c r="P1377" t="str">
        <f>VLOOKUP($A1377,'Hospitalisation Details'!$A:$K,COLUMN('Hospitalisation Details'!I1376),FALSE)</f>
        <v>R1013</v>
      </c>
      <c r="Q1377">
        <f>VLOOKUP($A1377,'Hospitalisation Details'!$A:$K,COLUMN('Hospitalisation Details'!K1376),FALSE)</f>
        <v>48</v>
      </c>
    </row>
    <row r="1378" spans="1:17" ht="15.75" x14ac:dyDescent="0.25">
      <c r="A1378" s="6" t="s">
        <v>1418</v>
      </c>
      <c r="B1378" t="str">
        <f>VLOOKUP(A1378,'Customer Names'!A:E,COLUMN('Customer Names'!D1377),FALSE)</f>
        <v>Mr. Rick</v>
      </c>
      <c r="C1378">
        <f>VLOOKUP($A1378,'Medical Examinations'!$A:$J,COLUMN('Medical Examinations'!B1377),FALSE)</f>
        <v>40.58</v>
      </c>
      <c r="D1378">
        <f>VLOOKUP($A1378,'Medical Examinations'!$A:$J,COLUMN('Medical Examinations'!C1377),FALSE)</f>
        <v>5.32</v>
      </c>
      <c r="E1378" t="str">
        <f>VLOOKUP($A1378,'Medical Examinations'!$A:$J,COLUMN('Medical Examinations'!D1377),FALSE)</f>
        <v>Yes</v>
      </c>
      <c r="F1378" t="str">
        <f>VLOOKUP($A1378,'Medical Examinations'!$A:$J,COLUMN('Medical Examinations'!E1377),FALSE)</f>
        <v>No</v>
      </c>
      <c r="G1378" t="str">
        <f>VLOOKUP($A1378,'Medical Examinations'!$A:$J,COLUMN('Medical Examinations'!F1377),FALSE)</f>
        <v>Yes</v>
      </c>
      <c r="H1378">
        <f>VLOOKUP($A1378,'Medical Examinations'!$A:$J,COLUMN('Medical Examinations'!G1377),FALSE)</f>
        <v>1</v>
      </c>
      <c r="I1378" t="str">
        <f>VLOOKUP($A1378,'Medical Examinations'!$A:$J,COLUMN('Medical Examinations'!H1377),FALSE)</f>
        <v>No</v>
      </c>
      <c r="J1378" t="str">
        <f>VLOOKUP($A1378,'Medical Examinations'!$A:$J,COLUMN('Medical Examinations'!I1377),FALSE)</f>
        <v>Obesity</v>
      </c>
      <c r="K1378" t="str">
        <f>VLOOKUP($A1378,'Medical Examinations'!$A:$J,COLUMN('Medical Examinations'!J1377),FALSE)</f>
        <v>Normal</v>
      </c>
      <c r="L1378" s="30">
        <f>VLOOKUP($A1378,'Hospitalisation Details'!$A:$K,COLUMN('Hospitalisation Details'!J1377),FALSE)</f>
        <v>35785</v>
      </c>
      <c r="M1378" s="23">
        <f>VLOOKUP($A1378,'Hospitalisation Details'!$A:$K,COLUMN('Hospitalisation Details'!F1377),FALSE)</f>
        <v>7763.06</v>
      </c>
      <c r="N1378" t="str">
        <f>VLOOKUP($A1378,'Hospitalisation Details'!$A:$K,COLUMN('Hospitalisation Details'!G1377),FALSE)</f>
        <v>Tier - 2</v>
      </c>
      <c r="O1378" t="str">
        <f>VLOOKUP($A1378,'Hospitalisation Details'!$A:$K,COLUMN('Hospitalisation Details'!H1377),FALSE)</f>
        <v>Tier - 1</v>
      </c>
      <c r="P1378" t="str">
        <f>VLOOKUP($A1378,'Hospitalisation Details'!$A:$K,COLUMN('Hospitalisation Details'!I1377),FALSE)</f>
        <v>R1012</v>
      </c>
      <c r="Q1378">
        <f>VLOOKUP($A1378,'Hospitalisation Details'!$A:$K,COLUMN('Hospitalisation Details'!K1377),FALSE)</f>
        <v>25</v>
      </c>
    </row>
    <row r="1379" spans="1:17" ht="15.75" x14ac:dyDescent="0.25">
      <c r="A1379" s="6" t="s">
        <v>1419</v>
      </c>
      <c r="B1379" t="str">
        <f>VLOOKUP(A1379,'Customer Names'!A:E,COLUMN('Customer Names'!D1378),FALSE)</f>
        <v>Ms. Lauren</v>
      </c>
      <c r="C1379">
        <f>VLOOKUP($A1379,'Medical Examinations'!$A:$J,COLUMN('Medical Examinations'!B1378),FALSE)</f>
        <v>33.06</v>
      </c>
      <c r="D1379">
        <f>VLOOKUP($A1379,'Medical Examinations'!$A:$J,COLUMN('Medical Examinations'!C1378),FALSE)</f>
        <v>9.59</v>
      </c>
      <c r="E1379" t="str">
        <f>VLOOKUP($A1379,'Medical Examinations'!$A:$J,COLUMN('Medical Examinations'!D1378),FALSE)</f>
        <v>Yes</v>
      </c>
      <c r="F1379" t="str">
        <f>VLOOKUP($A1379,'Medical Examinations'!$A:$J,COLUMN('Medical Examinations'!E1378),FALSE)</f>
        <v>No</v>
      </c>
      <c r="G1379" t="str">
        <f>VLOOKUP($A1379,'Medical Examinations'!$A:$J,COLUMN('Medical Examinations'!F1378),FALSE)</f>
        <v>No</v>
      </c>
      <c r="H1379">
        <f>VLOOKUP($A1379,'Medical Examinations'!$A:$J,COLUMN('Medical Examinations'!G1378),FALSE)</f>
        <v>0</v>
      </c>
      <c r="I1379" t="str">
        <f>VLOOKUP($A1379,'Medical Examinations'!$A:$J,COLUMN('Medical Examinations'!H1378),FALSE)</f>
        <v>No</v>
      </c>
      <c r="J1379" t="str">
        <f>VLOOKUP($A1379,'Medical Examinations'!$A:$J,COLUMN('Medical Examinations'!I1378),FALSE)</f>
        <v>Obesity</v>
      </c>
      <c r="K1379" t="str">
        <f>VLOOKUP($A1379,'Medical Examinations'!$A:$J,COLUMN('Medical Examinations'!J1378),FALSE)</f>
        <v>Diabetes</v>
      </c>
      <c r="L1379" s="30">
        <f>VLOOKUP($A1379,'Hospitalisation Details'!$A:$K,COLUMN('Hospitalisation Details'!J1378),FALSE)</f>
        <v>29767</v>
      </c>
      <c r="M1379" s="23">
        <f>VLOOKUP($A1379,'Hospitalisation Details'!$A:$K,COLUMN('Hospitalisation Details'!F1378),FALSE)</f>
        <v>7749.16</v>
      </c>
      <c r="N1379" t="str">
        <f>VLOOKUP($A1379,'Hospitalisation Details'!$A:$K,COLUMN('Hospitalisation Details'!G1378),FALSE)</f>
        <v>Tier - 2</v>
      </c>
      <c r="O1379" t="str">
        <f>VLOOKUP($A1379,'Hospitalisation Details'!$A:$K,COLUMN('Hospitalisation Details'!H1378),FALSE)</f>
        <v>Tier - 1</v>
      </c>
      <c r="P1379" t="str">
        <f>VLOOKUP($A1379,'Hospitalisation Details'!$A:$K,COLUMN('Hospitalisation Details'!I1378),FALSE)</f>
        <v>R1012</v>
      </c>
      <c r="Q1379">
        <f>VLOOKUP($A1379,'Hospitalisation Details'!$A:$K,COLUMN('Hospitalisation Details'!K1378),FALSE)</f>
        <v>41</v>
      </c>
    </row>
    <row r="1380" spans="1:17" ht="15.75" x14ac:dyDescent="0.25">
      <c r="A1380" s="6" t="s">
        <v>1420</v>
      </c>
      <c r="B1380" t="str">
        <f>VLOOKUP(A1380,'Customer Names'!A:E,COLUMN('Customer Names'!D1379),FALSE)</f>
        <v>Mr. Daniel</v>
      </c>
      <c r="C1380">
        <f>VLOOKUP($A1380,'Medical Examinations'!$A:$J,COLUMN('Medical Examinations'!B1379),FALSE)</f>
        <v>26.62</v>
      </c>
      <c r="D1380">
        <f>VLOOKUP($A1380,'Medical Examinations'!$A:$J,COLUMN('Medical Examinations'!C1379),FALSE)</f>
        <v>6.15</v>
      </c>
      <c r="E1380" t="str">
        <f>VLOOKUP($A1380,'Medical Examinations'!$A:$J,COLUMN('Medical Examinations'!D1379),FALSE)</f>
        <v>Yes</v>
      </c>
      <c r="F1380" t="str">
        <f>VLOOKUP($A1380,'Medical Examinations'!$A:$J,COLUMN('Medical Examinations'!E1379),FALSE)</f>
        <v>No</v>
      </c>
      <c r="G1380" t="str">
        <f>VLOOKUP($A1380,'Medical Examinations'!$A:$J,COLUMN('Medical Examinations'!F1379),FALSE)</f>
        <v>No</v>
      </c>
      <c r="H1380">
        <f>VLOOKUP($A1380,'Medical Examinations'!$A:$J,COLUMN('Medical Examinations'!G1379),FALSE)</f>
        <v>0</v>
      </c>
      <c r="I1380" t="str">
        <f>VLOOKUP($A1380,'Medical Examinations'!$A:$J,COLUMN('Medical Examinations'!H1379),FALSE)</f>
        <v>No</v>
      </c>
      <c r="J1380" t="str">
        <f>VLOOKUP($A1380,'Medical Examinations'!$A:$J,COLUMN('Medical Examinations'!I1379),FALSE)</f>
        <v>Overweight</v>
      </c>
      <c r="K1380" t="str">
        <f>VLOOKUP($A1380,'Medical Examinations'!$A:$J,COLUMN('Medical Examinations'!J1379),FALSE)</f>
        <v>Prediabetes</v>
      </c>
      <c r="L1380" s="30">
        <f>VLOOKUP($A1380,'Hospitalisation Details'!$A:$K,COLUMN('Hospitalisation Details'!J1379),FALSE)</f>
        <v>28106</v>
      </c>
      <c r="M1380" s="23">
        <f>VLOOKUP($A1380,'Hospitalisation Details'!$A:$K,COLUMN('Hospitalisation Details'!F1379),FALSE)</f>
        <v>7742.11</v>
      </c>
      <c r="N1380" t="str">
        <f>VLOOKUP($A1380,'Hospitalisation Details'!$A:$K,COLUMN('Hospitalisation Details'!G1379),FALSE)</f>
        <v>Tier - 3</v>
      </c>
      <c r="O1380" t="str">
        <f>VLOOKUP($A1380,'Hospitalisation Details'!$A:$K,COLUMN('Hospitalisation Details'!H1379),FALSE)</f>
        <v>Tier - 2</v>
      </c>
      <c r="P1380" t="str">
        <f>VLOOKUP($A1380,'Hospitalisation Details'!$A:$K,COLUMN('Hospitalisation Details'!I1379),FALSE)</f>
        <v>R1013</v>
      </c>
      <c r="Q1380">
        <f>VLOOKUP($A1380,'Hospitalisation Details'!$A:$K,COLUMN('Hospitalisation Details'!K1379),FALSE)</f>
        <v>46</v>
      </c>
    </row>
    <row r="1381" spans="1:17" ht="15.75" x14ac:dyDescent="0.25">
      <c r="A1381" s="6" t="s">
        <v>1421</v>
      </c>
      <c r="B1381" t="str">
        <f>VLOOKUP(A1381,'Customer Names'!A:E,COLUMN('Customer Names'!D1380),FALSE)</f>
        <v>Mr. Jaime</v>
      </c>
      <c r="C1381">
        <f>VLOOKUP($A1381,'Medical Examinations'!$A:$J,COLUMN('Medical Examinations'!B1380),FALSE)</f>
        <v>37.1</v>
      </c>
      <c r="D1381">
        <f>VLOOKUP($A1381,'Medical Examinations'!$A:$J,COLUMN('Medical Examinations'!C1380),FALSE)</f>
        <v>11.08</v>
      </c>
      <c r="E1381" t="str">
        <f>VLOOKUP($A1381,'Medical Examinations'!$A:$J,COLUMN('Medical Examinations'!D1380),FALSE)</f>
        <v>No</v>
      </c>
      <c r="F1381" t="str">
        <f>VLOOKUP($A1381,'Medical Examinations'!$A:$J,COLUMN('Medical Examinations'!E1380),FALSE)</f>
        <v>No</v>
      </c>
      <c r="G1381" t="str">
        <f>VLOOKUP($A1381,'Medical Examinations'!$A:$J,COLUMN('Medical Examinations'!F1380),FALSE)</f>
        <v>No</v>
      </c>
      <c r="H1381">
        <f>VLOOKUP($A1381,'Medical Examinations'!$A:$J,COLUMN('Medical Examinations'!G1380),FALSE)</f>
        <v>0</v>
      </c>
      <c r="I1381" t="str">
        <f>VLOOKUP($A1381,'Medical Examinations'!$A:$J,COLUMN('Medical Examinations'!H1380),FALSE)</f>
        <v>No</v>
      </c>
      <c r="J1381" t="str">
        <f>VLOOKUP($A1381,'Medical Examinations'!$A:$J,COLUMN('Medical Examinations'!I1380),FALSE)</f>
        <v>Obesity</v>
      </c>
      <c r="K1381" t="str">
        <f>VLOOKUP($A1381,'Medical Examinations'!$A:$J,COLUMN('Medical Examinations'!J1380),FALSE)</f>
        <v>Diabetes</v>
      </c>
      <c r="L1381" s="30">
        <f>VLOOKUP($A1381,'Hospitalisation Details'!$A:$K,COLUMN('Hospitalisation Details'!J1380),FALSE)</f>
        <v>28737</v>
      </c>
      <c r="M1381" s="23">
        <f>VLOOKUP($A1381,'Hospitalisation Details'!$A:$K,COLUMN('Hospitalisation Details'!F1380),FALSE)</f>
        <v>7740.34</v>
      </c>
      <c r="N1381" t="str">
        <f>VLOOKUP($A1381,'Hospitalisation Details'!$A:$K,COLUMN('Hospitalisation Details'!G1380),FALSE)</f>
        <v>Tier - 1</v>
      </c>
      <c r="O1381" t="str">
        <f>VLOOKUP($A1381,'Hospitalisation Details'!$A:$K,COLUMN('Hospitalisation Details'!H1380),FALSE)</f>
        <v>Tier - 1</v>
      </c>
      <c r="P1381" t="str">
        <f>VLOOKUP($A1381,'Hospitalisation Details'!$A:$K,COLUMN('Hospitalisation Details'!I1380),FALSE)</f>
        <v>R1011</v>
      </c>
      <c r="Q1381">
        <f>VLOOKUP($A1381,'Hospitalisation Details'!$A:$K,COLUMN('Hospitalisation Details'!K1380),FALSE)</f>
        <v>44</v>
      </c>
    </row>
    <row r="1382" spans="1:17" ht="15.75" x14ac:dyDescent="0.25">
      <c r="A1382" s="6" t="s">
        <v>1422</v>
      </c>
      <c r="B1382" t="str">
        <f>VLOOKUP(A1382,'Customer Names'!A:E,COLUMN('Customer Names'!D1381),FALSE)</f>
        <v>Mr. Erik</v>
      </c>
      <c r="C1382">
        <f>VLOOKUP($A1382,'Medical Examinations'!$A:$J,COLUMN('Medical Examinations'!B1381),FALSE)</f>
        <v>18.28</v>
      </c>
      <c r="D1382">
        <f>VLOOKUP($A1382,'Medical Examinations'!$A:$J,COLUMN('Medical Examinations'!C1381),FALSE)</f>
        <v>7.95</v>
      </c>
      <c r="E1382" t="str">
        <f>VLOOKUP($A1382,'Medical Examinations'!$A:$J,COLUMN('Medical Examinations'!D1381),FALSE)</f>
        <v>No</v>
      </c>
      <c r="F1382" t="str">
        <f>VLOOKUP($A1382,'Medical Examinations'!$A:$J,COLUMN('Medical Examinations'!E1381),FALSE)</f>
        <v>No</v>
      </c>
      <c r="G1382" t="str">
        <f>VLOOKUP($A1382,'Medical Examinations'!$A:$J,COLUMN('Medical Examinations'!F1381),FALSE)</f>
        <v>No</v>
      </c>
      <c r="H1382">
        <f>VLOOKUP($A1382,'Medical Examinations'!$A:$J,COLUMN('Medical Examinations'!G1381),FALSE)</f>
        <v>0</v>
      </c>
      <c r="I1382" t="str">
        <f>VLOOKUP($A1382,'Medical Examinations'!$A:$J,COLUMN('Medical Examinations'!H1381),FALSE)</f>
        <v>No</v>
      </c>
      <c r="J1382" t="str">
        <f>VLOOKUP($A1382,'Medical Examinations'!$A:$J,COLUMN('Medical Examinations'!I1381),FALSE)</f>
        <v>Underweight</v>
      </c>
      <c r="K1382" t="str">
        <f>VLOOKUP($A1382,'Medical Examinations'!$A:$J,COLUMN('Medical Examinations'!J1381),FALSE)</f>
        <v>Diabetes</v>
      </c>
      <c r="L1382" s="30">
        <f>VLOOKUP($A1382,'Hospitalisation Details'!$A:$K,COLUMN('Hospitalisation Details'!J1381),FALSE)</f>
        <v>23941</v>
      </c>
      <c r="M1382" s="23">
        <f>VLOOKUP($A1382,'Hospitalisation Details'!$A:$K,COLUMN('Hospitalisation Details'!F1381),FALSE)</f>
        <v>7736.39</v>
      </c>
      <c r="N1382" t="str">
        <f>VLOOKUP($A1382,'Hospitalisation Details'!$A:$K,COLUMN('Hospitalisation Details'!G1381),FALSE)</f>
        <v>Tier - 3</v>
      </c>
      <c r="O1382" t="str">
        <f>VLOOKUP($A1382,'Hospitalisation Details'!$A:$K,COLUMN('Hospitalisation Details'!H1381),FALSE)</f>
        <v>Tier - 2</v>
      </c>
      <c r="P1382" t="str">
        <f>VLOOKUP($A1382,'Hospitalisation Details'!$A:$K,COLUMN('Hospitalisation Details'!I1381),FALSE)</f>
        <v>R1013</v>
      </c>
      <c r="Q1382">
        <f>VLOOKUP($A1382,'Hospitalisation Details'!$A:$K,COLUMN('Hospitalisation Details'!K1381),FALSE)</f>
        <v>57</v>
      </c>
    </row>
    <row r="1383" spans="1:17" ht="15.75" x14ac:dyDescent="0.25">
      <c r="A1383" s="6" t="s">
        <v>1423</v>
      </c>
      <c r="B1383" t="str">
        <f>VLOOKUP(A1383,'Customer Names'!A:E,COLUMN('Customer Names'!D1382),FALSE)</f>
        <v>Ms. Katie</v>
      </c>
      <c r="C1383">
        <f>VLOOKUP($A1383,'Medical Examinations'!$A:$J,COLUMN('Medical Examinations'!B1382),FALSE)</f>
        <v>35.814999999999998</v>
      </c>
      <c r="D1383">
        <f>VLOOKUP($A1383,'Medical Examinations'!$A:$J,COLUMN('Medical Examinations'!C1382),FALSE)</f>
        <v>6.23</v>
      </c>
      <c r="E1383" t="str">
        <f>VLOOKUP($A1383,'Medical Examinations'!$A:$J,COLUMN('Medical Examinations'!D1382),FALSE)</f>
        <v>No</v>
      </c>
      <c r="F1383" t="str">
        <f>VLOOKUP($A1383,'Medical Examinations'!$A:$J,COLUMN('Medical Examinations'!E1382),FALSE)</f>
        <v>No</v>
      </c>
      <c r="G1383" t="str">
        <f>VLOOKUP($A1383,'Medical Examinations'!$A:$J,COLUMN('Medical Examinations'!F1382),FALSE)</f>
        <v>No</v>
      </c>
      <c r="H1383">
        <f>VLOOKUP($A1383,'Medical Examinations'!$A:$J,COLUMN('Medical Examinations'!G1382),FALSE)</f>
        <v>0</v>
      </c>
      <c r="I1383" t="str">
        <f>VLOOKUP($A1383,'Medical Examinations'!$A:$J,COLUMN('Medical Examinations'!H1382),FALSE)</f>
        <v>No</v>
      </c>
      <c r="J1383" t="str">
        <f>VLOOKUP($A1383,'Medical Examinations'!$A:$J,COLUMN('Medical Examinations'!I1382),FALSE)</f>
        <v>Obesity</v>
      </c>
      <c r="K1383" t="str">
        <f>VLOOKUP($A1383,'Medical Examinations'!$A:$J,COLUMN('Medical Examinations'!J1382),FALSE)</f>
        <v>Prediabetes</v>
      </c>
      <c r="L1383" s="30">
        <f>VLOOKUP($A1383,'Hospitalisation Details'!$A:$K,COLUMN('Hospitalisation Details'!J1382),FALSE)</f>
        <v>28366</v>
      </c>
      <c r="M1383" s="23">
        <f>VLOOKUP($A1383,'Hospitalisation Details'!$A:$K,COLUMN('Hospitalisation Details'!F1382),FALSE)</f>
        <v>7731.86</v>
      </c>
      <c r="N1383" t="str">
        <f>VLOOKUP($A1383,'Hospitalisation Details'!$A:$K,COLUMN('Hospitalisation Details'!G1382),FALSE)</f>
        <v>Tier - 2</v>
      </c>
      <c r="O1383" t="str">
        <f>VLOOKUP($A1383,'Hospitalisation Details'!$A:$K,COLUMN('Hospitalisation Details'!H1382),FALSE)</f>
        <v>Tier - 3</v>
      </c>
      <c r="P1383" t="str">
        <f>VLOOKUP($A1383,'Hospitalisation Details'!$A:$K,COLUMN('Hospitalisation Details'!I1382),FALSE)</f>
        <v>R1012</v>
      </c>
      <c r="Q1383">
        <f>VLOOKUP($A1383,'Hospitalisation Details'!$A:$K,COLUMN('Hospitalisation Details'!K1382),FALSE)</f>
        <v>45</v>
      </c>
    </row>
    <row r="1384" spans="1:17" ht="15.75" x14ac:dyDescent="0.25">
      <c r="A1384" s="6" t="s">
        <v>1424</v>
      </c>
      <c r="B1384" t="str">
        <f>VLOOKUP(A1384,'Customer Names'!A:E,COLUMN('Customer Names'!D1383),FALSE)</f>
        <v>Mr. Thomas</v>
      </c>
      <c r="C1384">
        <f>VLOOKUP($A1384,'Medical Examinations'!$A:$J,COLUMN('Medical Examinations'!B1383),FALSE)</f>
        <v>30.69</v>
      </c>
      <c r="D1384">
        <f>VLOOKUP($A1384,'Medical Examinations'!$A:$J,COLUMN('Medical Examinations'!C1383),FALSE)</f>
        <v>6.5</v>
      </c>
      <c r="E1384" t="str">
        <f>VLOOKUP($A1384,'Medical Examinations'!$A:$J,COLUMN('Medical Examinations'!D1383),FALSE)</f>
        <v>No</v>
      </c>
      <c r="F1384" t="str">
        <f>VLOOKUP($A1384,'Medical Examinations'!$A:$J,COLUMN('Medical Examinations'!E1383),FALSE)</f>
        <v>No</v>
      </c>
      <c r="G1384" t="str">
        <f>VLOOKUP($A1384,'Medical Examinations'!$A:$J,COLUMN('Medical Examinations'!F1383),FALSE)</f>
        <v>No</v>
      </c>
      <c r="H1384">
        <f>VLOOKUP($A1384,'Medical Examinations'!$A:$J,COLUMN('Medical Examinations'!G1383),FALSE)</f>
        <v>0</v>
      </c>
      <c r="I1384" t="str">
        <f>VLOOKUP($A1384,'Medical Examinations'!$A:$J,COLUMN('Medical Examinations'!H1383),FALSE)</f>
        <v>No</v>
      </c>
      <c r="J1384" t="str">
        <f>VLOOKUP($A1384,'Medical Examinations'!$A:$J,COLUMN('Medical Examinations'!I1383),FALSE)</f>
        <v>Obesity</v>
      </c>
      <c r="K1384" t="str">
        <f>VLOOKUP($A1384,'Medical Examinations'!$A:$J,COLUMN('Medical Examinations'!J1383),FALSE)</f>
        <v>Diabetes</v>
      </c>
      <c r="L1384" s="30">
        <f>VLOOKUP($A1384,'Hospitalisation Details'!$A:$K,COLUMN('Hospitalisation Details'!J1383),FALSE)</f>
        <v>28828</v>
      </c>
      <c r="M1384" s="23">
        <f>VLOOKUP($A1384,'Hospitalisation Details'!$A:$K,COLUMN('Hospitalisation Details'!F1383),FALSE)</f>
        <v>7731.43</v>
      </c>
      <c r="N1384" t="str">
        <f>VLOOKUP($A1384,'Hospitalisation Details'!$A:$K,COLUMN('Hospitalisation Details'!G1383),FALSE)</f>
        <v>Tier - 3</v>
      </c>
      <c r="O1384" t="str">
        <f>VLOOKUP($A1384,'Hospitalisation Details'!$A:$K,COLUMN('Hospitalisation Details'!H1383),FALSE)</f>
        <v>Tier - 2</v>
      </c>
      <c r="P1384" t="str">
        <f>VLOOKUP($A1384,'Hospitalisation Details'!$A:$K,COLUMN('Hospitalisation Details'!I1383),FALSE)</f>
        <v>R1013</v>
      </c>
      <c r="Q1384">
        <f>VLOOKUP($A1384,'Hospitalisation Details'!$A:$K,COLUMN('Hospitalisation Details'!K1383),FALSE)</f>
        <v>44</v>
      </c>
    </row>
    <row r="1385" spans="1:17" ht="15.75" x14ac:dyDescent="0.25">
      <c r="A1385" s="6" t="s">
        <v>1425</v>
      </c>
      <c r="B1385" t="str">
        <f>VLOOKUP(A1385,'Customer Names'!A:E,COLUMN('Customer Names'!D1384),FALSE)</f>
        <v>Mr. Jean-Marc</v>
      </c>
      <c r="C1385">
        <f>VLOOKUP($A1385,'Medical Examinations'!$A:$J,COLUMN('Medical Examinations'!B1384),FALSE)</f>
        <v>26.125</v>
      </c>
      <c r="D1385">
        <f>VLOOKUP($A1385,'Medical Examinations'!$A:$J,COLUMN('Medical Examinations'!C1384),FALSE)</f>
        <v>5.22</v>
      </c>
      <c r="E1385" t="str">
        <f>VLOOKUP($A1385,'Medical Examinations'!$A:$J,COLUMN('Medical Examinations'!D1384),FALSE)</f>
        <v>No</v>
      </c>
      <c r="F1385" t="str">
        <f>VLOOKUP($A1385,'Medical Examinations'!$A:$J,COLUMN('Medical Examinations'!E1384),FALSE)</f>
        <v>No</v>
      </c>
      <c r="G1385" t="str">
        <f>VLOOKUP($A1385,'Medical Examinations'!$A:$J,COLUMN('Medical Examinations'!F1384),FALSE)</f>
        <v>No</v>
      </c>
      <c r="H1385">
        <f>VLOOKUP($A1385,'Medical Examinations'!$A:$J,COLUMN('Medical Examinations'!G1384),FALSE)</f>
        <v>0</v>
      </c>
      <c r="I1385" t="str">
        <f>VLOOKUP($A1385,'Medical Examinations'!$A:$J,COLUMN('Medical Examinations'!H1384),FALSE)</f>
        <v>No</v>
      </c>
      <c r="J1385" t="str">
        <f>VLOOKUP($A1385,'Medical Examinations'!$A:$J,COLUMN('Medical Examinations'!I1384),FALSE)</f>
        <v>Overweight</v>
      </c>
      <c r="K1385" t="str">
        <f>VLOOKUP($A1385,'Medical Examinations'!$A:$J,COLUMN('Medical Examinations'!J1384),FALSE)</f>
        <v>Normal</v>
      </c>
      <c r="L1385" s="30">
        <f>VLOOKUP($A1385,'Hospitalisation Details'!$A:$K,COLUMN('Hospitalisation Details'!J1384),FALSE)</f>
        <v>29474</v>
      </c>
      <c r="M1385" s="23">
        <f>VLOOKUP($A1385,'Hospitalisation Details'!$A:$K,COLUMN('Hospitalisation Details'!F1384),FALSE)</f>
        <v>7729.65</v>
      </c>
      <c r="N1385" t="str">
        <f>VLOOKUP($A1385,'Hospitalisation Details'!$A:$K,COLUMN('Hospitalisation Details'!G1384),FALSE)</f>
        <v>Tier - 3</v>
      </c>
      <c r="O1385" t="str">
        <f>VLOOKUP($A1385,'Hospitalisation Details'!$A:$K,COLUMN('Hospitalisation Details'!H1384),FALSE)</f>
        <v>Tier - 1</v>
      </c>
      <c r="P1385" t="str">
        <f>VLOOKUP($A1385,'Hospitalisation Details'!$A:$K,COLUMN('Hospitalisation Details'!I1384),FALSE)</f>
        <v>R1016</v>
      </c>
      <c r="Q1385">
        <f>VLOOKUP($A1385,'Hospitalisation Details'!$A:$K,COLUMN('Hospitalisation Details'!K1384),FALSE)</f>
        <v>42</v>
      </c>
    </row>
    <row r="1386" spans="1:17" ht="15.75" x14ac:dyDescent="0.25">
      <c r="A1386" s="6" t="s">
        <v>1426</v>
      </c>
      <c r="B1386" t="str">
        <f>VLOOKUP(A1386,'Customer Names'!A:E,COLUMN('Customer Names'!D1385),FALSE)</f>
        <v>Ms. Kerry</v>
      </c>
      <c r="C1386">
        <f>VLOOKUP($A1386,'Medical Examinations'!$A:$J,COLUMN('Medical Examinations'!B1385),FALSE)</f>
        <v>34.58</v>
      </c>
      <c r="D1386">
        <f>VLOOKUP($A1386,'Medical Examinations'!$A:$J,COLUMN('Medical Examinations'!C1385),FALSE)</f>
        <v>6.3</v>
      </c>
      <c r="E1386" t="str">
        <f>VLOOKUP($A1386,'Medical Examinations'!$A:$J,COLUMN('Medical Examinations'!D1385),FALSE)</f>
        <v>No</v>
      </c>
      <c r="F1386" t="str">
        <f>VLOOKUP($A1386,'Medical Examinations'!$A:$J,COLUMN('Medical Examinations'!E1385),FALSE)</f>
        <v>No</v>
      </c>
      <c r="G1386" t="str">
        <f>VLOOKUP($A1386,'Medical Examinations'!$A:$J,COLUMN('Medical Examinations'!F1385),FALSE)</f>
        <v>Yes</v>
      </c>
      <c r="H1386">
        <f>VLOOKUP($A1386,'Medical Examinations'!$A:$J,COLUMN('Medical Examinations'!G1385),FALSE)</f>
        <v>1</v>
      </c>
      <c r="I1386" t="str">
        <f>VLOOKUP($A1386,'Medical Examinations'!$A:$J,COLUMN('Medical Examinations'!H1385),FALSE)</f>
        <v>No</v>
      </c>
      <c r="J1386" t="str">
        <f>VLOOKUP($A1386,'Medical Examinations'!$A:$J,COLUMN('Medical Examinations'!I1385),FALSE)</f>
        <v>Obesity</v>
      </c>
      <c r="K1386" t="str">
        <f>VLOOKUP($A1386,'Medical Examinations'!$A:$J,COLUMN('Medical Examinations'!J1385),FALSE)</f>
        <v>Prediabetes</v>
      </c>
      <c r="L1386" s="30">
        <f>VLOOKUP($A1386,'Hospitalisation Details'!$A:$K,COLUMN('Hospitalisation Details'!J1385),FALSE)</f>
        <v>29008</v>
      </c>
      <c r="M1386" s="23">
        <f>VLOOKUP($A1386,'Hospitalisation Details'!$A:$K,COLUMN('Hospitalisation Details'!F1385),FALSE)</f>
        <v>7727.25</v>
      </c>
      <c r="N1386" t="str">
        <f>VLOOKUP($A1386,'Hospitalisation Details'!$A:$K,COLUMN('Hospitalisation Details'!G1385),FALSE)</f>
        <v>Tier - 2</v>
      </c>
      <c r="O1386" t="str">
        <f>VLOOKUP($A1386,'Hospitalisation Details'!$A:$K,COLUMN('Hospitalisation Details'!H1385),FALSE)</f>
        <v>Tier - 3</v>
      </c>
      <c r="P1386" t="str">
        <f>VLOOKUP($A1386,'Hospitalisation Details'!$A:$K,COLUMN('Hospitalisation Details'!I1385),FALSE)</f>
        <v>R1012</v>
      </c>
      <c r="Q1386">
        <f>VLOOKUP($A1386,'Hospitalisation Details'!$A:$K,COLUMN('Hospitalisation Details'!K1385),FALSE)</f>
        <v>44</v>
      </c>
    </row>
    <row r="1387" spans="1:17" ht="15.75" x14ac:dyDescent="0.25">
      <c r="A1387" s="6" t="s">
        <v>1427</v>
      </c>
      <c r="B1387" t="str">
        <f>VLOOKUP(A1387,'Customer Names'!A:E,COLUMN('Customer Names'!D1386),FALSE)</f>
        <v>Mr. Ulrich</v>
      </c>
      <c r="C1387">
        <f>VLOOKUP($A1387,'Medical Examinations'!$A:$J,COLUMN('Medical Examinations'!B1386),FALSE)</f>
        <v>27.4</v>
      </c>
      <c r="D1387">
        <f>VLOOKUP($A1387,'Medical Examinations'!$A:$J,COLUMN('Medical Examinations'!C1386),FALSE)</f>
        <v>8.84</v>
      </c>
      <c r="E1387" t="str">
        <f>VLOOKUP($A1387,'Medical Examinations'!$A:$J,COLUMN('Medical Examinations'!D1386),FALSE)</f>
        <v>No</v>
      </c>
      <c r="F1387" t="str">
        <f>VLOOKUP($A1387,'Medical Examinations'!$A:$J,COLUMN('Medical Examinations'!E1386),FALSE)</f>
        <v>No</v>
      </c>
      <c r="G1387" t="str">
        <f>VLOOKUP($A1387,'Medical Examinations'!$A:$J,COLUMN('Medical Examinations'!F1386),FALSE)</f>
        <v>No</v>
      </c>
      <c r="H1387">
        <f>VLOOKUP($A1387,'Medical Examinations'!$A:$J,COLUMN('Medical Examinations'!G1386),FALSE)</f>
        <v>0</v>
      </c>
      <c r="I1387" t="str">
        <f>VLOOKUP($A1387,'Medical Examinations'!$A:$J,COLUMN('Medical Examinations'!H1386),FALSE)</f>
        <v>No</v>
      </c>
      <c r="J1387" t="str">
        <f>VLOOKUP($A1387,'Medical Examinations'!$A:$J,COLUMN('Medical Examinations'!I1386),FALSE)</f>
        <v>Overweight</v>
      </c>
      <c r="K1387" t="str">
        <f>VLOOKUP($A1387,'Medical Examinations'!$A:$J,COLUMN('Medical Examinations'!J1386),FALSE)</f>
        <v>Diabetes</v>
      </c>
      <c r="L1387" s="30">
        <f>VLOOKUP($A1387,'Hospitalisation Details'!$A:$K,COLUMN('Hospitalisation Details'!J1386),FALSE)</f>
        <v>28853</v>
      </c>
      <c r="M1387" s="23">
        <f>VLOOKUP($A1387,'Hospitalisation Details'!$A:$K,COLUMN('Hospitalisation Details'!F1386),FALSE)</f>
        <v>7726.85</v>
      </c>
      <c r="N1387" t="str">
        <f>VLOOKUP($A1387,'Hospitalisation Details'!$A:$K,COLUMN('Hospitalisation Details'!G1386),FALSE)</f>
        <v>Tier - 1</v>
      </c>
      <c r="O1387" t="str">
        <f>VLOOKUP($A1387,'Hospitalisation Details'!$A:$K,COLUMN('Hospitalisation Details'!H1386),FALSE)</f>
        <v>Tier - 2</v>
      </c>
      <c r="P1387" t="str">
        <f>VLOOKUP($A1387,'Hospitalisation Details'!$A:$K,COLUMN('Hospitalisation Details'!I1386),FALSE)</f>
        <v>R1011</v>
      </c>
      <c r="Q1387">
        <f>VLOOKUP($A1387,'Hospitalisation Details'!$A:$K,COLUMN('Hospitalisation Details'!K1386),FALSE)</f>
        <v>44</v>
      </c>
    </row>
    <row r="1388" spans="1:17" ht="15.75" x14ac:dyDescent="0.25">
      <c r="A1388" s="6" t="s">
        <v>1428</v>
      </c>
      <c r="B1388" t="str">
        <f>VLOOKUP(A1388,'Customer Names'!A:E,COLUMN('Customer Names'!D1387),FALSE)</f>
        <v>Mr. Justin</v>
      </c>
      <c r="C1388">
        <f>VLOOKUP($A1388,'Medical Examinations'!$A:$J,COLUMN('Medical Examinations'!B1387),FALSE)</f>
        <v>27.53</v>
      </c>
      <c r="D1388">
        <f>VLOOKUP($A1388,'Medical Examinations'!$A:$J,COLUMN('Medical Examinations'!C1387),FALSE)</f>
        <v>4.1100000000000003</v>
      </c>
      <c r="E1388" t="str">
        <f>VLOOKUP($A1388,'Medical Examinations'!$A:$J,COLUMN('Medical Examinations'!D1387),FALSE)</f>
        <v>No</v>
      </c>
      <c r="F1388" t="str">
        <f>VLOOKUP($A1388,'Medical Examinations'!$A:$J,COLUMN('Medical Examinations'!E1387),FALSE)</f>
        <v>No</v>
      </c>
      <c r="G1388" t="str">
        <f>VLOOKUP($A1388,'Medical Examinations'!$A:$J,COLUMN('Medical Examinations'!F1387),FALSE)</f>
        <v>No</v>
      </c>
      <c r="H1388">
        <f>VLOOKUP($A1388,'Medical Examinations'!$A:$J,COLUMN('Medical Examinations'!G1387),FALSE)</f>
        <v>1</v>
      </c>
      <c r="I1388" t="str">
        <f>VLOOKUP($A1388,'Medical Examinations'!$A:$J,COLUMN('Medical Examinations'!H1387),FALSE)</f>
        <v>No</v>
      </c>
      <c r="J1388" t="str">
        <f>VLOOKUP($A1388,'Medical Examinations'!$A:$J,COLUMN('Medical Examinations'!I1387),FALSE)</f>
        <v>Overweight</v>
      </c>
      <c r="K1388" t="str">
        <f>VLOOKUP($A1388,'Medical Examinations'!$A:$J,COLUMN('Medical Examinations'!J1387),FALSE)</f>
        <v>Normal</v>
      </c>
      <c r="L1388" s="30">
        <f>VLOOKUP($A1388,'Hospitalisation Details'!$A:$K,COLUMN('Hospitalisation Details'!J1387),FALSE)</f>
        <v>31970</v>
      </c>
      <c r="M1388" s="23">
        <f>VLOOKUP($A1388,'Hospitalisation Details'!$A:$K,COLUMN('Hospitalisation Details'!F1387),FALSE)</f>
        <v>7684.62</v>
      </c>
      <c r="N1388" t="str">
        <f>VLOOKUP($A1388,'Hospitalisation Details'!$A:$K,COLUMN('Hospitalisation Details'!G1387),FALSE)</f>
        <v>Tier - 2</v>
      </c>
      <c r="O1388" t="str">
        <f>VLOOKUP($A1388,'Hospitalisation Details'!$A:$K,COLUMN('Hospitalisation Details'!H1387),FALSE)</f>
        <v>Tier - 3</v>
      </c>
      <c r="P1388" t="str">
        <f>VLOOKUP($A1388,'Hospitalisation Details'!$A:$K,COLUMN('Hospitalisation Details'!I1387),FALSE)</f>
        <v>R1021</v>
      </c>
      <c r="Q1388">
        <f>VLOOKUP($A1388,'Hospitalisation Details'!$A:$K,COLUMN('Hospitalisation Details'!K1387),FALSE)</f>
        <v>35</v>
      </c>
    </row>
    <row r="1389" spans="1:17" ht="15.75" x14ac:dyDescent="0.25">
      <c r="A1389" s="6" t="s">
        <v>1429</v>
      </c>
      <c r="B1389" t="str">
        <f>VLOOKUP(A1389,'Customer Names'!A:E,COLUMN('Customer Names'!D1388),FALSE)</f>
        <v>Ms. Hannah</v>
      </c>
      <c r="C1389">
        <f>VLOOKUP($A1389,'Medical Examinations'!$A:$J,COLUMN('Medical Examinations'!B1388),FALSE)</f>
        <v>33</v>
      </c>
      <c r="D1389">
        <f>VLOOKUP($A1389,'Medical Examinations'!$A:$J,COLUMN('Medical Examinations'!C1388),FALSE)</f>
        <v>4.57</v>
      </c>
      <c r="E1389" t="str">
        <f>VLOOKUP($A1389,'Medical Examinations'!$A:$J,COLUMN('Medical Examinations'!D1388),FALSE)</f>
        <v>No</v>
      </c>
      <c r="F1389" t="str">
        <f>VLOOKUP($A1389,'Medical Examinations'!$A:$J,COLUMN('Medical Examinations'!E1388),FALSE)</f>
        <v>No</v>
      </c>
      <c r="G1389" t="str">
        <f>VLOOKUP($A1389,'Medical Examinations'!$A:$J,COLUMN('Medical Examinations'!F1388),FALSE)</f>
        <v>No</v>
      </c>
      <c r="H1389">
        <f>VLOOKUP($A1389,'Medical Examinations'!$A:$J,COLUMN('Medical Examinations'!G1388),FALSE)</f>
        <v>0</v>
      </c>
      <c r="I1389" t="str">
        <f>VLOOKUP($A1389,'Medical Examinations'!$A:$J,COLUMN('Medical Examinations'!H1388),FALSE)</f>
        <v>No</v>
      </c>
      <c r="J1389" t="str">
        <f>VLOOKUP($A1389,'Medical Examinations'!$A:$J,COLUMN('Medical Examinations'!I1388),FALSE)</f>
        <v>Obesity</v>
      </c>
      <c r="K1389" t="str">
        <f>VLOOKUP($A1389,'Medical Examinations'!$A:$J,COLUMN('Medical Examinations'!J1388),FALSE)</f>
        <v>Normal</v>
      </c>
      <c r="L1389" s="30">
        <f>VLOOKUP($A1389,'Hospitalisation Details'!$A:$K,COLUMN('Hospitalisation Details'!J1388),FALSE)</f>
        <v>30303</v>
      </c>
      <c r="M1389" s="23">
        <f>VLOOKUP($A1389,'Hospitalisation Details'!$A:$K,COLUMN('Hospitalisation Details'!F1388),FALSE)</f>
        <v>7682.67</v>
      </c>
      <c r="N1389" t="str">
        <f>VLOOKUP($A1389,'Hospitalisation Details'!$A:$K,COLUMN('Hospitalisation Details'!G1388),FALSE)</f>
        <v>Tier - 2</v>
      </c>
      <c r="O1389" t="str">
        <f>VLOOKUP($A1389,'Hospitalisation Details'!$A:$K,COLUMN('Hospitalisation Details'!H1388),FALSE)</f>
        <v>Tier - 1</v>
      </c>
      <c r="P1389" t="str">
        <f>VLOOKUP($A1389,'Hospitalisation Details'!$A:$K,COLUMN('Hospitalisation Details'!I1388),FALSE)</f>
        <v>R1013</v>
      </c>
      <c r="Q1389">
        <f>VLOOKUP($A1389,'Hospitalisation Details'!$A:$K,COLUMN('Hospitalisation Details'!K1388),FALSE)</f>
        <v>40</v>
      </c>
    </row>
    <row r="1390" spans="1:17" ht="15.75" x14ac:dyDescent="0.25">
      <c r="A1390" s="6" t="s">
        <v>1430</v>
      </c>
      <c r="B1390" t="str">
        <f>VLOOKUP(A1390,'Customer Names'!A:E,COLUMN('Customer Names'!D1389),FALSE)</f>
        <v>Mr. David</v>
      </c>
      <c r="C1390">
        <f>VLOOKUP($A1390,'Medical Examinations'!$A:$J,COLUMN('Medical Examinations'!B1389),FALSE)</f>
        <v>25.78</v>
      </c>
      <c r="D1390">
        <f>VLOOKUP($A1390,'Medical Examinations'!$A:$J,COLUMN('Medical Examinations'!C1389),FALSE)</f>
        <v>11.06</v>
      </c>
      <c r="E1390" t="str">
        <f>VLOOKUP($A1390,'Medical Examinations'!$A:$J,COLUMN('Medical Examinations'!D1389),FALSE)</f>
        <v>Yes</v>
      </c>
      <c r="F1390" t="str">
        <f>VLOOKUP($A1390,'Medical Examinations'!$A:$J,COLUMN('Medical Examinations'!E1389),FALSE)</f>
        <v>No</v>
      </c>
      <c r="G1390" t="str">
        <f>VLOOKUP($A1390,'Medical Examinations'!$A:$J,COLUMN('Medical Examinations'!F1389),FALSE)</f>
        <v>No</v>
      </c>
      <c r="H1390">
        <f>VLOOKUP($A1390,'Medical Examinations'!$A:$J,COLUMN('Medical Examinations'!G1389),FALSE)</f>
        <v>0</v>
      </c>
      <c r="I1390" t="str">
        <f>VLOOKUP($A1390,'Medical Examinations'!$A:$J,COLUMN('Medical Examinations'!H1389),FALSE)</f>
        <v>No</v>
      </c>
      <c r="J1390" t="str">
        <f>VLOOKUP($A1390,'Medical Examinations'!$A:$J,COLUMN('Medical Examinations'!I1389),FALSE)</f>
        <v>Overweight</v>
      </c>
      <c r="K1390" t="str">
        <f>VLOOKUP($A1390,'Medical Examinations'!$A:$J,COLUMN('Medical Examinations'!J1389),FALSE)</f>
        <v>Diabetes</v>
      </c>
      <c r="L1390" s="30">
        <f>VLOOKUP($A1390,'Hospitalisation Details'!$A:$K,COLUMN('Hospitalisation Details'!J1389),FALSE)</f>
        <v>29939</v>
      </c>
      <c r="M1390" s="23">
        <f>VLOOKUP($A1390,'Hospitalisation Details'!$A:$K,COLUMN('Hospitalisation Details'!F1389),FALSE)</f>
        <v>7681.17</v>
      </c>
      <c r="N1390" t="str">
        <f>VLOOKUP($A1390,'Hospitalisation Details'!$A:$K,COLUMN('Hospitalisation Details'!G1389),FALSE)</f>
        <v>Tier - 2</v>
      </c>
      <c r="O1390" t="str">
        <f>VLOOKUP($A1390,'Hospitalisation Details'!$A:$K,COLUMN('Hospitalisation Details'!H1389),FALSE)</f>
        <v>Tier - 2</v>
      </c>
      <c r="P1390" t="str">
        <f>VLOOKUP($A1390,'Hospitalisation Details'!$A:$K,COLUMN('Hospitalisation Details'!I1389),FALSE)</f>
        <v>R1020</v>
      </c>
      <c r="Q1390">
        <f>VLOOKUP($A1390,'Hospitalisation Details'!$A:$K,COLUMN('Hospitalisation Details'!K1389),FALSE)</f>
        <v>41</v>
      </c>
    </row>
    <row r="1391" spans="1:17" ht="15.75" x14ac:dyDescent="0.25">
      <c r="A1391" s="6" t="s">
        <v>1431</v>
      </c>
      <c r="B1391" t="str">
        <f>VLOOKUP(A1391,'Customer Names'!A:E,COLUMN('Customer Names'!D1390),FALSE)</f>
        <v>Mr. Jim</v>
      </c>
      <c r="C1391">
        <f>VLOOKUP($A1391,'Medical Examinations'!$A:$J,COLUMN('Medical Examinations'!B1390),FALSE)</f>
        <v>22.66</v>
      </c>
      <c r="D1391">
        <f>VLOOKUP($A1391,'Medical Examinations'!$A:$J,COLUMN('Medical Examinations'!C1390),FALSE)</f>
        <v>10.68</v>
      </c>
      <c r="E1391" t="str">
        <f>VLOOKUP($A1391,'Medical Examinations'!$A:$J,COLUMN('Medical Examinations'!D1390),FALSE)</f>
        <v>No</v>
      </c>
      <c r="F1391" t="str">
        <f>VLOOKUP($A1391,'Medical Examinations'!$A:$J,COLUMN('Medical Examinations'!E1390),FALSE)</f>
        <v>No</v>
      </c>
      <c r="G1391" t="str">
        <f>VLOOKUP($A1391,'Medical Examinations'!$A:$J,COLUMN('Medical Examinations'!F1390),FALSE)</f>
        <v>No</v>
      </c>
      <c r="H1391">
        <f>VLOOKUP($A1391,'Medical Examinations'!$A:$J,COLUMN('Medical Examinations'!G1390),FALSE)</f>
        <v>0</v>
      </c>
      <c r="I1391" t="str">
        <f>VLOOKUP($A1391,'Medical Examinations'!$A:$J,COLUMN('Medical Examinations'!H1390),FALSE)</f>
        <v>No</v>
      </c>
      <c r="J1391" t="str">
        <f>VLOOKUP($A1391,'Medical Examinations'!$A:$J,COLUMN('Medical Examinations'!I1390),FALSE)</f>
        <v>Healthy Weight</v>
      </c>
      <c r="K1391" t="str">
        <f>VLOOKUP($A1391,'Medical Examinations'!$A:$J,COLUMN('Medical Examinations'!J1390),FALSE)</f>
        <v>Diabetes</v>
      </c>
      <c r="L1391" s="30">
        <f>VLOOKUP($A1391,'Hospitalisation Details'!$A:$K,COLUMN('Hospitalisation Details'!J1390),FALSE)</f>
        <v>26217</v>
      </c>
      <c r="M1391" s="23">
        <f>VLOOKUP($A1391,'Hospitalisation Details'!$A:$K,COLUMN('Hospitalisation Details'!F1390),FALSE)</f>
        <v>7680.92</v>
      </c>
      <c r="N1391" t="str">
        <f>VLOOKUP($A1391,'Hospitalisation Details'!$A:$K,COLUMN('Hospitalisation Details'!G1390),FALSE)</f>
        <v>Tier - 2</v>
      </c>
      <c r="O1391" t="str">
        <f>VLOOKUP($A1391,'Hospitalisation Details'!$A:$K,COLUMN('Hospitalisation Details'!H1390),FALSE)</f>
        <v>Tier - 1</v>
      </c>
      <c r="P1391" t="str">
        <f>VLOOKUP($A1391,'Hospitalisation Details'!$A:$K,COLUMN('Hospitalisation Details'!I1390),FALSE)</f>
        <v>R1013</v>
      </c>
      <c r="Q1391">
        <f>VLOOKUP($A1391,'Hospitalisation Details'!$A:$K,COLUMN('Hospitalisation Details'!K1390),FALSE)</f>
        <v>51</v>
      </c>
    </row>
    <row r="1392" spans="1:17" ht="15.75" x14ac:dyDescent="0.25">
      <c r="A1392" s="6" t="s">
        <v>1432</v>
      </c>
      <c r="B1392" t="str">
        <f>VLOOKUP(A1392,'Customer Names'!A:E,COLUMN('Customer Names'!D1391),FALSE)</f>
        <v>Mr. Joseph</v>
      </c>
      <c r="C1392">
        <f>VLOOKUP($A1392,'Medical Examinations'!$A:$J,COLUMN('Medical Examinations'!B1391),FALSE)</f>
        <v>38.81</v>
      </c>
      <c r="D1392">
        <f>VLOOKUP($A1392,'Medical Examinations'!$A:$J,COLUMN('Medical Examinations'!C1391),FALSE)</f>
        <v>6.14</v>
      </c>
      <c r="E1392" t="str">
        <f>VLOOKUP($A1392,'Medical Examinations'!$A:$J,COLUMN('Medical Examinations'!D1391),FALSE)</f>
        <v>Yes</v>
      </c>
      <c r="F1392" t="str">
        <f>VLOOKUP($A1392,'Medical Examinations'!$A:$J,COLUMN('Medical Examinations'!E1391),FALSE)</f>
        <v>No</v>
      </c>
      <c r="G1392" t="str">
        <f>VLOOKUP($A1392,'Medical Examinations'!$A:$J,COLUMN('Medical Examinations'!F1391),FALSE)</f>
        <v>No</v>
      </c>
      <c r="H1392">
        <f>VLOOKUP($A1392,'Medical Examinations'!$A:$J,COLUMN('Medical Examinations'!G1391),FALSE)</f>
        <v>1</v>
      </c>
      <c r="I1392" t="str">
        <f>VLOOKUP($A1392,'Medical Examinations'!$A:$J,COLUMN('Medical Examinations'!H1391),FALSE)</f>
        <v>No</v>
      </c>
      <c r="J1392" t="str">
        <f>VLOOKUP($A1392,'Medical Examinations'!$A:$J,COLUMN('Medical Examinations'!I1391),FALSE)</f>
        <v>Obesity</v>
      </c>
      <c r="K1392" t="str">
        <f>VLOOKUP($A1392,'Medical Examinations'!$A:$J,COLUMN('Medical Examinations'!J1391),FALSE)</f>
        <v>Prediabetes</v>
      </c>
      <c r="L1392" s="30">
        <f>VLOOKUP($A1392,'Hospitalisation Details'!$A:$K,COLUMN('Hospitalisation Details'!J1391),FALSE)</f>
        <v>34955</v>
      </c>
      <c r="M1392" s="23">
        <f>VLOOKUP($A1392,'Hospitalisation Details'!$A:$K,COLUMN('Hospitalisation Details'!F1391),FALSE)</f>
        <v>7676.4</v>
      </c>
      <c r="N1392" t="str">
        <f>VLOOKUP($A1392,'Hospitalisation Details'!$A:$K,COLUMN('Hospitalisation Details'!G1391),FALSE)</f>
        <v>Tier - 2</v>
      </c>
      <c r="O1392" t="str">
        <f>VLOOKUP($A1392,'Hospitalisation Details'!$A:$K,COLUMN('Hospitalisation Details'!H1391),FALSE)</f>
        <v>Tier - 1</v>
      </c>
      <c r="P1392" t="str">
        <f>VLOOKUP($A1392,'Hospitalisation Details'!$A:$K,COLUMN('Hospitalisation Details'!I1391),FALSE)</f>
        <v>R1012</v>
      </c>
      <c r="Q1392">
        <f>VLOOKUP($A1392,'Hospitalisation Details'!$A:$K,COLUMN('Hospitalisation Details'!K1391),FALSE)</f>
        <v>27</v>
      </c>
    </row>
    <row r="1393" spans="1:17" ht="15.75" x14ac:dyDescent="0.25">
      <c r="A1393" s="6" t="s">
        <v>1433</v>
      </c>
      <c r="B1393" t="str">
        <f>VLOOKUP(A1393,'Customer Names'!A:E,COLUMN('Customer Names'!D1392),FALSE)</f>
        <v>Mr. Michael</v>
      </c>
      <c r="C1393">
        <f>VLOOKUP($A1393,'Medical Examinations'!$A:$J,COLUMN('Medical Examinations'!B1392),FALSE)</f>
        <v>38.51</v>
      </c>
      <c r="D1393">
        <f>VLOOKUP($A1393,'Medical Examinations'!$A:$J,COLUMN('Medical Examinations'!C1392),FALSE)</f>
        <v>5.45</v>
      </c>
      <c r="E1393" t="str">
        <f>VLOOKUP($A1393,'Medical Examinations'!$A:$J,COLUMN('Medical Examinations'!D1392),FALSE)</f>
        <v>Yes</v>
      </c>
      <c r="F1393" t="str">
        <f>VLOOKUP($A1393,'Medical Examinations'!$A:$J,COLUMN('Medical Examinations'!E1392),FALSE)</f>
        <v>No</v>
      </c>
      <c r="G1393" t="str">
        <f>VLOOKUP($A1393,'Medical Examinations'!$A:$J,COLUMN('Medical Examinations'!F1392),FALSE)</f>
        <v>No</v>
      </c>
      <c r="H1393">
        <f>VLOOKUP($A1393,'Medical Examinations'!$A:$J,COLUMN('Medical Examinations'!G1392),FALSE)</f>
        <v>0</v>
      </c>
      <c r="I1393" t="str">
        <f>VLOOKUP($A1393,'Medical Examinations'!$A:$J,COLUMN('Medical Examinations'!H1392),FALSE)</f>
        <v>No</v>
      </c>
      <c r="J1393" t="str">
        <f>VLOOKUP($A1393,'Medical Examinations'!$A:$J,COLUMN('Medical Examinations'!I1392),FALSE)</f>
        <v>Obesity</v>
      </c>
      <c r="K1393" t="str">
        <f>VLOOKUP($A1393,'Medical Examinations'!$A:$J,COLUMN('Medical Examinations'!J1392),FALSE)</f>
        <v>Normal</v>
      </c>
      <c r="L1393" s="30">
        <f>VLOOKUP($A1393,'Hospitalisation Details'!$A:$K,COLUMN('Hospitalisation Details'!J1392),FALSE)</f>
        <v>35393</v>
      </c>
      <c r="M1393" s="23">
        <f>VLOOKUP($A1393,'Hospitalisation Details'!$A:$K,COLUMN('Hospitalisation Details'!F1392),FALSE)</f>
        <v>7670.75</v>
      </c>
      <c r="N1393" t="str">
        <f>VLOOKUP($A1393,'Hospitalisation Details'!$A:$K,COLUMN('Hospitalisation Details'!G1392),FALSE)</f>
        <v>Tier - 2</v>
      </c>
      <c r="O1393" t="str">
        <f>VLOOKUP($A1393,'Hospitalisation Details'!$A:$K,COLUMN('Hospitalisation Details'!H1392),FALSE)</f>
        <v>Tier - 2</v>
      </c>
      <c r="P1393" t="str">
        <f>VLOOKUP($A1393,'Hospitalisation Details'!$A:$K,COLUMN('Hospitalisation Details'!I1392),FALSE)</f>
        <v>R1022</v>
      </c>
      <c r="Q1393">
        <f>VLOOKUP($A1393,'Hospitalisation Details'!$A:$K,COLUMN('Hospitalisation Details'!K1392),FALSE)</f>
        <v>26</v>
      </c>
    </row>
    <row r="1394" spans="1:17" ht="15.75" x14ac:dyDescent="0.25">
      <c r="A1394" s="6" t="s">
        <v>1434</v>
      </c>
      <c r="B1394" t="str">
        <f>VLOOKUP(A1394,'Customer Names'!A:E,COLUMN('Customer Names'!D1393),FALSE)</f>
        <v>Ms. Gina</v>
      </c>
      <c r="C1394">
        <f>VLOOKUP($A1394,'Medical Examinations'!$A:$J,COLUMN('Medical Examinations'!B1393),FALSE)</f>
        <v>22.98</v>
      </c>
      <c r="D1394">
        <f>VLOOKUP($A1394,'Medical Examinations'!$A:$J,COLUMN('Medical Examinations'!C1393),FALSE)</f>
        <v>6.14</v>
      </c>
      <c r="E1394" t="str">
        <f>VLOOKUP($A1394,'Medical Examinations'!$A:$J,COLUMN('Medical Examinations'!D1393),FALSE)</f>
        <v>Yes</v>
      </c>
      <c r="F1394" t="str">
        <f>VLOOKUP($A1394,'Medical Examinations'!$A:$J,COLUMN('Medical Examinations'!E1393),FALSE)</f>
        <v>No</v>
      </c>
      <c r="G1394" t="str">
        <f>VLOOKUP($A1394,'Medical Examinations'!$A:$J,COLUMN('Medical Examinations'!F1393),FALSE)</f>
        <v>No</v>
      </c>
      <c r="H1394">
        <f>VLOOKUP($A1394,'Medical Examinations'!$A:$J,COLUMN('Medical Examinations'!G1393),FALSE)</f>
        <v>0</v>
      </c>
      <c r="I1394" t="str">
        <f>VLOOKUP($A1394,'Medical Examinations'!$A:$J,COLUMN('Medical Examinations'!H1393),FALSE)</f>
        <v>No</v>
      </c>
      <c r="J1394" t="str">
        <f>VLOOKUP($A1394,'Medical Examinations'!$A:$J,COLUMN('Medical Examinations'!I1393),FALSE)</f>
        <v>Healthy Weight</v>
      </c>
      <c r="K1394" t="str">
        <f>VLOOKUP($A1394,'Medical Examinations'!$A:$J,COLUMN('Medical Examinations'!J1393),FALSE)</f>
        <v>Prediabetes</v>
      </c>
      <c r="L1394" s="30">
        <f>VLOOKUP($A1394,'Hospitalisation Details'!$A:$K,COLUMN('Hospitalisation Details'!J1393),FALSE)</f>
        <v>28042</v>
      </c>
      <c r="M1394" s="23">
        <f>VLOOKUP($A1394,'Hospitalisation Details'!$A:$K,COLUMN('Hospitalisation Details'!F1393),FALSE)</f>
        <v>7662.47</v>
      </c>
      <c r="N1394" t="str">
        <f>VLOOKUP($A1394,'Hospitalisation Details'!$A:$K,COLUMN('Hospitalisation Details'!G1393),FALSE)</f>
        <v>Tier - 2</v>
      </c>
      <c r="O1394" t="str">
        <f>VLOOKUP($A1394,'Hospitalisation Details'!$A:$K,COLUMN('Hospitalisation Details'!H1393),FALSE)</f>
        <v>Tier - 1</v>
      </c>
      <c r="P1394" t="str">
        <f>VLOOKUP($A1394,'Hospitalisation Details'!$A:$K,COLUMN('Hospitalisation Details'!I1393),FALSE)</f>
        <v>R1011</v>
      </c>
      <c r="Q1394">
        <f>VLOOKUP($A1394,'Hospitalisation Details'!$A:$K,COLUMN('Hospitalisation Details'!K1393),FALSE)</f>
        <v>46</v>
      </c>
    </row>
    <row r="1395" spans="1:17" ht="15.75" x14ac:dyDescent="0.25">
      <c r="A1395" s="6" t="s">
        <v>1435</v>
      </c>
      <c r="B1395" t="str">
        <f>VLOOKUP(A1395,'Customer Names'!A:E,COLUMN('Customer Names'!D1394),FALSE)</f>
        <v>Ms. Shantel</v>
      </c>
      <c r="C1395">
        <f>VLOOKUP($A1395,'Medical Examinations'!$A:$J,COLUMN('Medical Examinations'!B1394),FALSE)</f>
        <v>15.65</v>
      </c>
      <c r="D1395">
        <f>VLOOKUP($A1395,'Medical Examinations'!$A:$J,COLUMN('Medical Examinations'!C1394),FALSE)</f>
        <v>7.85</v>
      </c>
      <c r="E1395" t="str">
        <f>VLOOKUP($A1395,'Medical Examinations'!$A:$J,COLUMN('Medical Examinations'!D1394),FALSE)</f>
        <v>No</v>
      </c>
      <c r="F1395" t="str">
        <f>VLOOKUP($A1395,'Medical Examinations'!$A:$J,COLUMN('Medical Examinations'!E1394),FALSE)</f>
        <v>No</v>
      </c>
      <c r="G1395" t="str">
        <f>VLOOKUP($A1395,'Medical Examinations'!$A:$J,COLUMN('Medical Examinations'!F1394),FALSE)</f>
        <v>No</v>
      </c>
      <c r="H1395">
        <f>VLOOKUP($A1395,'Medical Examinations'!$A:$J,COLUMN('Medical Examinations'!G1394),FALSE)</f>
        <v>0</v>
      </c>
      <c r="I1395" t="str">
        <f>VLOOKUP($A1395,'Medical Examinations'!$A:$J,COLUMN('Medical Examinations'!H1394),FALSE)</f>
        <v>No</v>
      </c>
      <c r="J1395" t="str">
        <f>VLOOKUP($A1395,'Medical Examinations'!$A:$J,COLUMN('Medical Examinations'!I1394),FALSE)</f>
        <v>Underweight</v>
      </c>
      <c r="K1395" t="str">
        <f>VLOOKUP($A1395,'Medical Examinations'!$A:$J,COLUMN('Medical Examinations'!J1394),FALSE)</f>
        <v>Diabetes</v>
      </c>
      <c r="L1395" s="30">
        <f>VLOOKUP($A1395,'Hospitalisation Details'!$A:$K,COLUMN('Hospitalisation Details'!J1394),FALSE)</f>
        <v>24103</v>
      </c>
      <c r="M1395" s="23">
        <f>VLOOKUP($A1395,'Hospitalisation Details'!$A:$K,COLUMN('Hospitalisation Details'!F1394),FALSE)</f>
        <v>7657.69</v>
      </c>
      <c r="N1395" t="str">
        <f>VLOOKUP($A1395,'Hospitalisation Details'!$A:$K,COLUMN('Hospitalisation Details'!G1394),FALSE)</f>
        <v>Tier - 3</v>
      </c>
      <c r="O1395" t="str">
        <f>VLOOKUP($A1395,'Hospitalisation Details'!$A:$K,COLUMN('Hospitalisation Details'!H1394),FALSE)</f>
        <v>Tier - 3</v>
      </c>
      <c r="P1395" t="str">
        <f>VLOOKUP($A1395,'Hospitalisation Details'!$A:$K,COLUMN('Hospitalisation Details'!I1394),FALSE)</f>
        <v>R1012</v>
      </c>
      <c r="Q1395">
        <f>VLOOKUP($A1395,'Hospitalisation Details'!$A:$K,COLUMN('Hospitalisation Details'!K1394),FALSE)</f>
        <v>57</v>
      </c>
    </row>
    <row r="1396" spans="1:17" ht="15.75" x14ac:dyDescent="0.25">
      <c r="A1396" s="6" t="s">
        <v>1436</v>
      </c>
      <c r="B1396" t="str">
        <f>VLOOKUP(A1396,'Customer Names'!A:E,COLUMN('Customer Names'!D1395),FALSE)</f>
        <v>Mr. Brian</v>
      </c>
      <c r="C1396">
        <f>VLOOKUP($A1396,'Medical Examinations'!$A:$J,COLUMN('Medical Examinations'!B1395),FALSE)</f>
        <v>39.97</v>
      </c>
      <c r="D1396">
        <f>VLOOKUP($A1396,'Medical Examinations'!$A:$J,COLUMN('Medical Examinations'!C1395),FALSE)</f>
        <v>4.09</v>
      </c>
      <c r="E1396" t="str">
        <f>VLOOKUP($A1396,'Medical Examinations'!$A:$J,COLUMN('Medical Examinations'!D1395),FALSE)</f>
        <v>No</v>
      </c>
      <c r="F1396" t="str">
        <f>VLOOKUP($A1396,'Medical Examinations'!$A:$J,COLUMN('Medical Examinations'!E1395),FALSE)</f>
        <v>No</v>
      </c>
      <c r="G1396" t="str">
        <f>VLOOKUP($A1396,'Medical Examinations'!$A:$J,COLUMN('Medical Examinations'!F1395),FALSE)</f>
        <v>No</v>
      </c>
      <c r="H1396">
        <f>VLOOKUP($A1396,'Medical Examinations'!$A:$J,COLUMN('Medical Examinations'!G1395),FALSE)</f>
        <v>1</v>
      </c>
      <c r="I1396" t="str">
        <f>VLOOKUP($A1396,'Medical Examinations'!$A:$J,COLUMN('Medical Examinations'!H1395),FALSE)</f>
        <v>No</v>
      </c>
      <c r="J1396" t="str">
        <f>VLOOKUP($A1396,'Medical Examinations'!$A:$J,COLUMN('Medical Examinations'!I1395),FALSE)</f>
        <v>Obesity</v>
      </c>
      <c r="K1396" t="str">
        <f>VLOOKUP($A1396,'Medical Examinations'!$A:$J,COLUMN('Medical Examinations'!J1395),FALSE)</f>
        <v>Normal</v>
      </c>
      <c r="L1396" s="30">
        <f>VLOOKUP($A1396,'Hospitalisation Details'!$A:$K,COLUMN('Hospitalisation Details'!J1395),FALSE)</f>
        <v>36068</v>
      </c>
      <c r="M1396" s="23">
        <f>VLOOKUP($A1396,'Hospitalisation Details'!$A:$K,COLUMN('Hospitalisation Details'!F1395),FALSE)</f>
        <v>7652.26</v>
      </c>
      <c r="N1396" t="str">
        <f>VLOOKUP($A1396,'Hospitalisation Details'!$A:$K,COLUMN('Hospitalisation Details'!G1395),FALSE)</f>
        <v>Tier - 2</v>
      </c>
      <c r="O1396" t="str">
        <f>VLOOKUP($A1396,'Hospitalisation Details'!$A:$K,COLUMN('Hospitalisation Details'!H1395),FALSE)</f>
        <v>Tier - 3</v>
      </c>
      <c r="P1396" t="str">
        <f>VLOOKUP($A1396,'Hospitalisation Details'!$A:$K,COLUMN('Hospitalisation Details'!I1395),FALSE)</f>
        <v>R1023</v>
      </c>
      <c r="Q1396">
        <f>VLOOKUP($A1396,'Hospitalisation Details'!$A:$K,COLUMN('Hospitalisation Details'!K1395),FALSE)</f>
        <v>24</v>
      </c>
    </row>
    <row r="1397" spans="1:17" ht="15.75" x14ac:dyDescent="0.25">
      <c r="A1397" s="6" t="s">
        <v>1437</v>
      </c>
      <c r="B1397" t="str">
        <f>VLOOKUP(A1397,'Customer Names'!A:E,COLUMN('Customer Names'!D1396),FALSE)</f>
        <v>Mr. Brian</v>
      </c>
      <c r="C1397">
        <f>VLOOKUP($A1397,'Medical Examinations'!$A:$J,COLUMN('Medical Examinations'!B1396),FALSE)</f>
        <v>37.22</v>
      </c>
      <c r="D1397">
        <f>VLOOKUP($A1397,'Medical Examinations'!$A:$J,COLUMN('Medical Examinations'!C1396),FALSE)</f>
        <v>4.62</v>
      </c>
      <c r="E1397" t="str">
        <f>VLOOKUP($A1397,'Medical Examinations'!$A:$J,COLUMN('Medical Examinations'!D1396),FALSE)</f>
        <v>No</v>
      </c>
      <c r="F1397" t="str">
        <f>VLOOKUP($A1397,'Medical Examinations'!$A:$J,COLUMN('Medical Examinations'!E1396),FALSE)</f>
        <v>No</v>
      </c>
      <c r="G1397" t="str">
        <f>VLOOKUP($A1397,'Medical Examinations'!$A:$J,COLUMN('Medical Examinations'!F1396),FALSE)</f>
        <v>Yes</v>
      </c>
      <c r="H1397">
        <f>VLOOKUP($A1397,'Medical Examinations'!$A:$J,COLUMN('Medical Examinations'!G1396),FALSE)</f>
        <v>1</v>
      </c>
      <c r="I1397" t="str">
        <f>VLOOKUP($A1397,'Medical Examinations'!$A:$J,COLUMN('Medical Examinations'!H1396),FALSE)</f>
        <v>No</v>
      </c>
      <c r="J1397" t="str">
        <f>VLOOKUP($A1397,'Medical Examinations'!$A:$J,COLUMN('Medical Examinations'!I1396),FALSE)</f>
        <v>Obesity</v>
      </c>
      <c r="K1397" t="str">
        <f>VLOOKUP($A1397,'Medical Examinations'!$A:$J,COLUMN('Medical Examinations'!J1396),FALSE)</f>
        <v>Normal</v>
      </c>
      <c r="L1397" s="30">
        <f>VLOOKUP($A1397,'Hospitalisation Details'!$A:$K,COLUMN('Hospitalisation Details'!J1396),FALSE)</f>
        <v>34191</v>
      </c>
      <c r="M1397" s="23">
        <f>VLOOKUP($A1397,'Hospitalisation Details'!$A:$K,COLUMN('Hospitalisation Details'!F1396),FALSE)</f>
        <v>7650.8</v>
      </c>
      <c r="N1397" t="str">
        <f>VLOOKUP($A1397,'Hospitalisation Details'!$A:$K,COLUMN('Hospitalisation Details'!G1396),FALSE)</f>
        <v>Tier - 2</v>
      </c>
      <c r="O1397" t="str">
        <f>VLOOKUP($A1397,'Hospitalisation Details'!$A:$K,COLUMN('Hospitalisation Details'!H1396),FALSE)</f>
        <v>Tier - 2</v>
      </c>
      <c r="P1397" t="str">
        <f>VLOOKUP($A1397,'Hospitalisation Details'!$A:$K,COLUMN('Hospitalisation Details'!I1396),FALSE)</f>
        <v>R1012</v>
      </c>
      <c r="Q1397">
        <f>VLOOKUP($A1397,'Hospitalisation Details'!$A:$K,COLUMN('Hospitalisation Details'!K1396),FALSE)</f>
        <v>29</v>
      </c>
    </row>
    <row r="1398" spans="1:17" ht="15.75" x14ac:dyDescent="0.25">
      <c r="A1398" s="6" t="s">
        <v>1438</v>
      </c>
      <c r="B1398" t="str">
        <f>VLOOKUP(A1398,'Customer Names'!A:E,COLUMN('Customer Names'!D1397),FALSE)</f>
        <v>Ms. Jessica</v>
      </c>
      <c r="C1398">
        <f>VLOOKUP($A1398,'Medical Examinations'!$A:$J,COLUMN('Medical Examinations'!B1397),FALSE)</f>
        <v>41.325000000000003</v>
      </c>
      <c r="D1398">
        <f>VLOOKUP($A1398,'Medical Examinations'!$A:$J,COLUMN('Medical Examinations'!C1397),FALSE)</f>
        <v>5.77</v>
      </c>
      <c r="E1398" t="str">
        <f>VLOOKUP($A1398,'Medical Examinations'!$A:$J,COLUMN('Medical Examinations'!D1397),FALSE)</f>
        <v>No</v>
      </c>
      <c r="F1398" t="str">
        <f>VLOOKUP($A1398,'Medical Examinations'!$A:$J,COLUMN('Medical Examinations'!E1397),FALSE)</f>
        <v>No</v>
      </c>
      <c r="G1398" t="str">
        <f>VLOOKUP($A1398,'Medical Examinations'!$A:$J,COLUMN('Medical Examinations'!F1397),FALSE)</f>
        <v>No</v>
      </c>
      <c r="H1398">
        <f>VLOOKUP($A1398,'Medical Examinations'!$A:$J,COLUMN('Medical Examinations'!G1397),FALSE)</f>
        <v>0</v>
      </c>
      <c r="I1398" t="str">
        <f>VLOOKUP($A1398,'Medical Examinations'!$A:$J,COLUMN('Medical Examinations'!H1397),FALSE)</f>
        <v>No</v>
      </c>
      <c r="J1398" t="str">
        <f>VLOOKUP($A1398,'Medical Examinations'!$A:$J,COLUMN('Medical Examinations'!I1397),FALSE)</f>
        <v>Obesity</v>
      </c>
      <c r="K1398" t="str">
        <f>VLOOKUP($A1398,'Medical Examinations'!$A:$J,COLUMN('Medical Examinations'!J1397),FALSE)</f>
        <v>Prediabetes</v>
      </c>
      <c r="L1398" s="30">
        <f>VLOOKUP($A1398,'Hospitalisation Details'!$A:$K,COLUMN('Hospitalisation Details'!J1397),FALSE)</f>
        <v>29510</v>
      </c>
      <c r="M1398" s="23">
        <f>VLOOKUP($A1398,'Hospitalisation Details'!$A:$K,COLUMN('Hospitalisation Details'!F1397),FALSE)</f>
        <v>7650.77</v>
      </c>
      <c r="N1398" t="str">
        <f>VLOOKUP($A1398,'Hospitalisation Details'!$A:$K,COLUMN('Hospitalisation Details'!G1397),FALSE)</f>
        <v>Tier - 2</v>
      </c>
      <c r="O1398" t="str">
        <f>VLOOKUP($A1398,'Hospitalisation Details'!$A:$K,COLUMN('Hospitalisation Details'!H1397),FALSE)</f>
        <v>Tier - 2</v>
      </c>
      <c r="P1398" t="str">
        <f>VLOOKUP($A1398,'Hospitalisation Details'!$A:$K,COLUMN('Hospitalisation Details'!I1397),FALSE)</f>
        <v>R1024</v>
      </c>
      <c r="Q1398">
        <f>VLOOKUP($A1398,'Hospitalisation Details'!$A:$K,COLUMN('Hospitalisation Details'!K1397),FALSE)</f>
        <v>42</v>
      </c>
    </row>
    <row r="1399" spans="1:17" ht="15.75" x14ac:dyDescent="0.25">
      <c r="A1399" s="6" t="s">
        <v>1439</v>
      </c>
      <c r="B1399" t="str">
        <f>VLOOKUP(A1399,'Customer Names'!A:E,COLUMN('Customer Names'!D1398),FALSE)</f>
        <v>Mrs. Robyn</v>
      </c>
      <c r="C1399">
        <f>VLOOKUP($A1399,'Medical Examinations'!$A:$J,COLUMN('Medical Examinations'!B1398),FALSE)</f>
        <v>40.31</v>
      </c>
      <c r="D1399">
        <f>VLOOKUP($A1399,'Medical Examinations'!$A:$J,COLUMN('Medical Examinations'!C1398),FALSE)</f>
        <v>5.84</v>
      </c>
      <c r="E1399" t="str">
        <f>VLOOKUP($A1399,'Medical Examinations'!$A:$J,COLUMN('Medical Examinations'!D1398),FALSE)</f>
        <v>No</v>
      </c>
      <c r="F1399" t="str">
        <f>VLOOKUP($A1399,'Medical Examinations'!$A:$J,COLUMN('Medical Examinations'!E1398),FALSE)</f>
        <v>No</v>
      </c>
      <c r="G1399" t="str">
        <f>VLOOKUP($A1399,'Medical Examinations'!$A:$J,COLUMN('Medical Examinations'!F1398),FALSE)</f>
        <v>No</v>
      </c>
      <c r="H1399">
        <f>VLOOKUP($A1399,'Medical Examinations'!$A:$J,COLUMN('Medical Examinations'!G1398),FALSE)</f>
        <v>0</v>
      </c>
      <c r="I1399" t="str">
        <f>VLOOKUP($A1399,'Medical Examinations'!$A:$J,COLUMN('Medical Examinations'!H1398),FALSE)</f>
        <v>No</v>
      </c>
      <c r="J1399" t="str">
        <f>VLOOKUP($A1399,'Medical Examinations'!$A:$J,COLUMN('Medical Examinations'!I1398),FALSE)</f>
        <v>Obesity</v>
      </c>
      <c r="K1399" t="str">
        <f>VLOOKUP($A1399,'Medical Examinations'!$A:$J,COLUMN('Medical Examinations'!J1398),FALSE)</f>
        <v>Prediabetes</v>
      </c>
      <c r="L1399" s="30">
        <f>VLOOKUP($A1399,'Hospitalisation Details'!$A:$K,COLUMN('Hospitalisation Details'!J1398),FALSE)</f>
        <v>36326</v>
      </c>
      <c r="M1399" s="23">
        <f>VLOOKUP($A1399,'Hospitalisation Details'!$A:$K,COLUMN('Hospitalisation Details'!F1398),FALSE)</f>
        <v>7642.05</v>
      </c>
      <c r="N1399" t="str">
        <f>VLOOKUP($A1399,'Hospitalisation Details'!$A:$K,COLUMN('Hospitalisation Details'!G1398),FALSE)</f>
        <v>Tier - 2</v>
      </c>
      <c r="O1399" t="str">
        <f>VLOOKUP($A1399,'Hospitalisation Details'!$A:$K,COLUMN('Hospitalisation Details'!H1398),FALSE)</f>
        <v>Tier - 2</v>
      </c>
      <c r="P1399" t="str">
        <f>VLOOKUP($A1399,'Hospitalisation Details'!$A:$K,COLUMN('Hospitalisation Details'!I1398),FALSE)</f>
        <v>R1026</v>
      </c>
      <c r="Q1399">
        <f>VLOOKUP($A1399,'Hospitalisation Details'!$A:$K,COLUMN('Hospitalisation Details'!K1398),FALSE)</f>
        <v>23</v>
      </c>
    </row>
    <row r="1400" spans="1:17" ht="15.75" x14ac:dyDescent="0.25">
      <c r="A1400" s="6" t="s">
        <v>1440</v>
      </c>
      <c r="B1400" t="str">
        <f>VLOOKUP(A1400,'Customer Names'!A:E,COLUMN('Customer Names'!D1399),FALSE)</f>
        <v>Ms. Ashley</v>
      </c>
      <c r="C1400">
        <f>VLOOKUP($A1400,'Medical Examinations'!$A:$J,COLUMN('Medical Examinations'!B1399),FALSE)</f>
        <v>29.48</v>
      </c>
      <c r="D1400">
        <f>VLOOKUP($A1400,'Medical Examinations'!$A:$J,COLUMN('Medical Examinations'!C1399),FALSE)</f>
        <v>4.91</v>
      </c>
      <c r="E1400" t="str">
        <f>VLOOKUP($A1400,'Medical Examinations'!$A:$J,COLUMN('Medical Examinations'!D1399),FALSE)</f>
        <v>No</v>
      </c>
      <c r="F1400" t="str">
        <f>VLOOKUP($A1400,'Medical Examinations'!$A:$J,COLUMN('Medical Examinations'!E1399),FALSE)</f>
        <v>No</v>
      </c>
      <c r="G1400" t="str">
        <f>VLOOKUP($A1400,'Medical Examinations'!$A:$J,COLUMN('Medical Examinations'!F1399),FALSE)</f>
        <v>No</v>
      </c>
      <c r="H1400">
        <f>VLOOKUP($A1400,'Medical Examinations'!$A:$J,COLUMN('Medical Examinations'!G1399),FALSE)</f>
        <v>0</v>
      </c>
      <c r="I1400" t="str">
        <f>VLOOKUP($A1400,'Medical Examinations'!$A:$J,COLUMN('Medical Examinations'!H1399),FALSE)</f>
        <v>No</v>
      </c>
      <c r="J1400" t="str">
        <f>VLOOKUP($A1400,'Medical Examinations'!$A:$J,COLUMN('Medical Examinations'!I1399),FALSE)</f>
        <v>Overweight</v>
      </c>
      <c r="K1400" t="str">
        <f>VLOOKUP($A1400,'Medical Examinations'!$A:$J,COLUMN('Medical Examinations'!J1399),FALSE)</f>
        <v>Normal</v>
      </c>
      <c r="L1400" s="30">
        <f>VLOOKUP($A1400,'Hospitalisation Details'!$A:$K,COLUMN('Hospitalisation Details'!J1399),FALSE)</f>
        <v>29426</v>
      </c>
      <c r="M1400" s="23">
        <f>VLOOKUP($A1400,'Hospitalisation Details'!$A:$K,COLUMN('Hospitalisation Details'!F1399),FALSE)</f>
        <v>7640.31</v>
      </c>
      <c r="N1400" t="str">
        <f>VLOOKUP($A1400,'Hospitalisation Details'!$A:$K,COLUMN('Hospitalisation Details'!G1399),FALSE)</f>
        <v>Tier - 2</v>
      </c>
      <c r="O1400" t="str">
        <f>VLOOKUP($A1400,'Hospitalisation Details'!$A:$K,COLUMN('Hospitalisation Details'!H1399),FALSE)</f>
        <v>Tier - 1</v>
      </c>
      <c r="P1400" t="str">
        <f>VLOOKUP($A1400,'Hospitalisation Details'!$A:$K,COLUMN('Hospitalisation Details'!I1399),FALSE)</f>
        <v>R1013</v>
      </c>
      <c r="Q1400">
        <f>VLOOKUP($A1400,'Hospitalisation Details'!$A:$K,COLUMN('Hospitalisation Details'!K1399),FALSE)</f>
        <v>42</v>
      </c>
    </row>
    <row r="1401" spans="1:17" ht="15.75" x14ac:dyDescent="0.25">
      <c r="A1401" s="6" t="s">
        <v>1441</v>
      </c>
      <c r="B1401" t="str">
        <f>VLOOKUP(A1401,'Customer Names'!A:E,COLUMN('Customer Names'!D1400),FALSE)</f>
        <v>Ms. Dana</v>
      </c>
      <c r="C1401">
        <f>VLOOKUP($A1401,'Medical Examinations'!$A:$J,COLUMN('Medical Examinations'!B1400),FALSE)</f>
        <v>33.155000000000001</v>
      </c>
      <c r="D1401">
        <f>VLOOKUP($A1401,'Medical Examinations'!$A:$J,COLUMN('Medical Examinations'!C1400),FALSE)</f>
        <v>5.07</v>
      </c>
      <c r="E1401" t="str">
        <f>VLOOKUP($A1401,'Medical Examinations'!$A:$J,COLUMN('Medical Examinations'!D1400),FALSE)</f>
        <v>No</v>
      </c>
      <c r="F1401" t="str">
        <f>VLOOKUP($A1401,'Medical Examinations'!$A:$J,COLUMN('Medical Examinations'!E1400),FALSE)</f>
        <v>No</v>
      </c>
      <c r="G1401" t="str">
        <f>VLOOKUP($A1401,'Medical Examinations'!$A:$J,COLUMN('Medical Examinations'!F1400),FALSE)</f>
        <v>No</v>
      </c>
      <c r="H1401">
        <f>VLOOKUP($A1401,'Medical Examinations'!$A:$J,COLUMN('Medical Examinations'!G1400),FALSE)</f>
        <v>0</v>
      </c>
      <c r="I1401" t="str">
        <f>VLOOKUP($A1401,'Medical Examinations'!$A:$J,COLUMN('Medical Examinations'!H1400),FALSE)</f>
        <v>No</v>
      </c>
      <c r="J1401" t="str">
        <f>VLOOKUP($A1401,'Medical Examinations'!$A:$J,COLUMN('Medical Examinations'!I1400),FALSE)</f>
        <v>Obesity</v>
      </c>
      <c r="K1401" t="str">
        <f>VLOOKUP($A1401,'Medical Examinations'!$A:$J,COLUMN('Medical Examinations'!J1400),FALSE)</f>
        <v>Normal</v>
      </c>
      <c r="L1401" s="30">
        <f>VLOOKUP($A1401,'Hospitalisation Details'!$A:$K,COLUMN('Hospitalisation Details'!J1400),FALSE)</f>
        <v>29392</v>
      </c>
      <c r="M1401" s="23">
        <f>VLOOKUP($A1401,'Hospitalisation Details'!$A:$K,COLUMN('Hospitalisation Details'!F1400),FALSE)</f>
        <v>7639.42</v>
      </c>
      <c r="N1401" t="str">
        <f>VLOOKUP($A1401,'Hospitalisation Details'!$A:$K,COLUMN('Hospitalisation Details'!G1400),FALSE)</f>
        <v>Tier - 2</v>
      </c>
      <c r="O1401" t="str">
        <f>VLOOKUP($A1401,'Hospitalisation Details'!$A:$K,COLUMN('Hospitalisation Details'!H1400),FALSE)</f>
        <v>Tier - 2</v>
      </c>
      <c r="P1401" t="str">
        <f>VLOOKUP($A1401,'Hospitalisation Details'!$A:$K,COLUMN('Hospitalisation Details'!I1400),FALSE)</f>
        <v>R1024</v>
      </c>
      <c r="Q1401">
        <f>VLOOKUP($A1401,'Hospitalisation Details'!$A:$K,COLUMN('Hospitalisation Details'!K1400),FALSE)</f>
        <v>42</v>
      </c>
    </row>
    <row r="1402" spans="1:17" ht="15.75" x14ac:dyDescent="0.25">
      <c r="A1402" s="6" t="s">
        <v>1442</v>
      </c>
      <c r="B1402" t="str">
        <f>VLOOKUP(A1402,'Customer Names'!A:E,COLUMN('Customer Names'!D1401),FALSE)</f>
        <v>Ms. Jessica</v>
      </c>
      <c r="C1402">
        <f>VLOOKUP($A1402,'Medical Examinations'!$A:$J,COLUMN('Medical Examinations'!B1401),FALSE)</f>
        <v>42.85</v>
      </c>
      <c r="D1402">
        <f>VLOOKUP($A1402,'Medical Examinations'!$A:$J,COLUMN('Medical Examinations'!C1401),FALSE)</f>
        <v>5.81</v>
      </c>
      <c r="E1402" t="str">
        <f>VLOOKUP($A1402,'Medical Examinations'!$A:$J,COLUMN('Medical Examinations'!D1401),FALSE)</f>
        <v>Yes</v>
      </c>
      <c r="F1402" t="str">
        <f>VLOOKUP($A1402,'Medical Examinations'!$A:$J,COLUMN('Medical Examinations'!E1401),FALSE)</f>
        <v>No</v>
      </c>
      <c r="G1402" t="str">
        <f>VLOOKUP($A1402,'Medical Examinations'!$A:$J,COLUMN('Medical Examinations'!F1401),FALSE)</f>
        <v>No</v>
      </c>
      <c r="H1402">
        <f>VLOOKUP($A1402,'Medical Examinations'!$A:$J,COLUMN('Medical Examinations'!G1401),FALSE)</f>
        <v>0</v>
      </c>
      <c r="I1402" t="str">
        <f>VLOOKUP($A1402,'Medical Examinations'!$A:$J,COLUMN('Medical Examinations'!H1401),FALSE)</f>
        <v>No</v>
      </c>
      <c r="J1402" t="str">
        <f>VLOOKUP($A1402,'Medical Examinations'!$A:$J,COLUMN('Medical Examinations'!I1401),FALSE)</f>
        <v>Obesity</v>
      </c>
      <c r="K1402" t="str">
        <f>VLOOKUP($A1402,'Medical Examinations'!$A:$J,COLUMN('Medical Examinations'!J1401),FALSE)</f>
        <v>Prediabetes</v>
      </c>
      <c r="L1402" s="30">
        <f>VLOOKUP($A1402,'Hospitalisation Details'!$A:$K,COLUMN('Hospitalisation Details'!J1401),FALSE)</f>
        <v>37238</v>
      </c>
      <c r="M1402" s="23">
        <f>VLOOKUP($A1402,'Hospitalisation Details'!$A:$K,COLUMN('Hospitalisation Details'!F1401),FALSE)</f>
        <v>7636.92</v>
      </c>
      <c r="N1402" t="str">
        <f>VLOOKUP($A1402,'Hospitalisation Details'!$A:$K,COLUMN('Hospitalisation Details'!G1401),FALSE)</f>
        <v>Tier - 2</v>
      </c>
      <c r="O1402" t="str">
        <f>VLOOKUP($A1402,'Hospitalisation Details'!$A:$K,COLUMN('Hospitalisation Details'!H1401),FALSE)</f>
        <v>Tier - 3</v>
      </c>
      <c r="P1402" t="str">
        <f>VLOOKUP($A1402,'Hospitalisation Details'!$A:$K,COLUMN('Hospitalisation Details'!I1401),FALSE)</f>
        <v>R1012</v>
      </c>
      <c r="Q1402">
        <f>VLOOKUP($A1402,'Hospitalisation Details'!$A:$K,COLUMN('Hospitalisation Details'!K1401),FALSE)</f>
        <v>21</v>
      </c>
    </row>
    <row r="1403" spans="1:17" ht="15.75" x14ac:dyDescent="0.25">
      <c r="A1403" s="6" t="s">
        <v>1443</v>
      </c>
      <c r="B1403" t="str">
        <f>VLOOKUP(A1403,'Customer Names'!A:E,COLUMN('Customer Names'!D1402),FALSE)</f>
        <v>Ms. Lindsey</v>
      </c>
      <c r="C1403">
        <f>VLOOKUP($A1403,'Medical Examinations'!$A:$J,COLUMN('Medical Examinations'!B1402),FALSE)</f>
        <v>32.340000000000003</v>
      </c>
      <c r="D1403">
        <f>VLOOKUP($A1403,'Medical Examinations'!$A:$J,COLUMN('Medical Examinations'!C1402),FALSE)</f>
        <v>11.2</v>
      </c>
      <c r="E1403" t="str">
        <f>VLOOKUP($A1403,'Medical Examinations'!$A:$J,COLUMN('Medical Examinations'!D1402),FALSE)</f>
        <v>No</v>
      </c>
      <c r="F1403" t="str">
        <f>VLOOKUP($A1403,'Medical Examinations'!$A:$J,COLUMN('Medical Examinations'!E1402),FALSE)</f>
        <v>No</v>
      </c>
      <c r="G1403" t="str">
        <f>VLOOKUP($A1403,'Medical Examinations'!$A:$J,COLUMN('Medical Examinations'!F1402),FALSE)</f>
        <v>No</v>
      </c>
      <c r="H1403">
        <f>VLOOKUP($A1403,'Medical Examinations'!$A:$J,COLUMN('Medical Examinations'!G1402),FALSE)</f>
        <v>0</v>
      </c>
      <c r="I1403" t="str">
        <f>VLOOKUP($A1403,'Medical Examinations'!$A:$J,COLUMN('Medical Examinations'!H1402),FALSE)</f>
        <v>No</v>
      </c>
      <c r="J1403" t="str">
        <f>VLOOKUP($A1403,'Medical Examinations'!$A:$J,COLUMN('Medical Examinations'!I1402),FALSE)</f>
        <v>Obesity</v>
      </c>
      <c r="K1403" t="str">
        <f>VLOOKUP($A1403,'Medical Examinations'!$A:$J,COLUMN('Medical Examinations'!J1402),FALSE)</f>
        <v>Diabetes</v>
      </c>
      <c r="L1403" s="30">
        <f>VLOOKUP($A1403,'Hospitalisation Details'!$A:$K,COLUMN('Hospitalisation Details'!J1402),FALSE)</f>
        <v>28726</v>
      </c>
      <c r="M1403" s="23">
        <f>VLOOKUP($A1403,'Hospitalisation Details'!$A:$K,COLUMN('Hospitalisation Details'!F1402),FALSE)</f>
        <v>7633.72</v>
      </c>
      <c r="N1403" t="str">
        <f>VLOOKUP($A1403,'Hospitalisation Details'!$A:$K,COLUMN('Hospitalisation Details'!G1402),FALSE)</f>
        <v>Tier - 2</v>
      </c>
      <c r="O1403" t="str">
        <f>VLOOKUP($A1403,'Hospitalisation Details'!$A:$K,COLUMN('Hospitalisation Details'!H1402),FALSE)</f>
        <v>Tier - 1</v>
      </c>
      <c r="P1403" t="str">
        <f>VLOOKUP($A1403,'Hospitalisation Details'!$A:$K,COLUMN('Hospitalisation Details'!I1402),FALSE)</f>
        <v>R1013</v>
      </c>
      <c r="Q1403">
        <f>VLOOKUP($A1403,'Hospitalisation Details'!$A:$K,COLUMN('Hospitalisation Details'!K1402),FALSE)</f>
        <v>44</v>
      </c>
    </row>
    <row r="1404" spans="1:17" ht="15.75" x14ac:dyDescent="0.25">
      <c r="A1404" s="6" t="s">
        <v>1444</v>
      </c>
      <c r="B1404" t="str">
        <f>VLOOKUP(A1404,'Customer Names'!A:E,COLUMN('Customer Names'!D1403),FALSE)</f>
        <v>Ms. Kelly</v>
      </c>
      <c r="C1404">
        <f>VLOOKUP($A1404,'Medical Examinations'!$A:$J,COLUMN('Medical Examinations'!B1403),FALSE)</f>
        <v>27.5</v>
      </c>
      <c r="D1404">
        <f>VLOOKUP($A1404,'Medical Examinations'!$A:$J,COLUMN('Medical Examinations'!C1403),FALSE)</f>
        <v>10.75</v>
      </c>
      <c r="E1404" t="str">
        <f>VLOOKUP($A1404,'Medical Examinations'!$A:$J,COLUMN('Medical Examinations'!D1403),FALSE)</f>
        <v>No</v>
      </c>
      <c r="F1404" t="str">
        <f>VLOOKUP($A1404,'Medical Examinations'!$A:$J,COLUMN('Medical Examinations'!E1403),FALSE)</f>
        <v>No</v>
      </c>
      <c r="G1404" t="str">
        <f>VLOOKUP($A1404,'Medical Examinations'!$A:$J,COLUMN('Medical Examinations'!F1403),FALSE)</f>
        <v>No</v>
      </c>
      <c r="H1404">
        <f>VLOOKUP($A1404,'Medical Examinations'!$A:$J,COLUMN('Medical Examinations'!G1403),FALSE)</f>
        <v>0</v>
      </c>
      <c r="I1404" t="str">
        <f>VLOOKUP($A1404,'Medical Examinations'!$A:$J,COLUMN('Medical Examinations'!H1403),FALSE)</f>
        <v>No</v>
      </c>
      <c r="J1404" t="str">
        <f>VLOOKUP($A1404,'Medical Examinations'!$A:$J,COLUMN('Medical Examinations'!I1403),FALSE)</f>
        <v>Overweight</v>
      </c>
      <c r="K1404" t="str">
        <f>VLOOKUP($A1404,'Medical Examinations'!$A:$J,COLUMN('Medical Examinations'!J1403),FALSE)</f>
        <v>Diabetes</v>
      </c>
      <c r="L1404" s="30">
        <f>VLOOKUP($A1404,'Hospitalisation Details'!$A:$K,COLUMN('Hospitalisation Details'!J1403),FALSE)</f>
        <v>28823</v>
      </c>
      <c r="M1404" s="23">
        <f>VLOOKUP($A1404,'Hospitalisation Details'!$A:$K,COLUMN('Hospitalisation Details'!F1403),FALSE)</f>
        <v>7626.99</v>
      </c>
      <c r="N1404" t="str">
        <f>VLOOKUP($A1404,'Hospitalisation Details'!$A:$K,COLUMN('Hospitalisation Details'!G1403),FALSE)</f>
        <v>Tier - 2</v>
      </c>
      <c r="O1404" t="str">
        <f>VLOOKUP($A1404,'Hospitalisation Details'!$A:$K,COLUMN('Hospitalisation Details'!H1403),FALSE)</f>
        <v>Tier - 2</v>
      </c>
      <c r="P1404" t="str">
        <f>VLOOKUP($A1404,'Hospitalisation Details'!$A:$K,COLUMN('Hospitalisation Details'!I1403),FALSE)</f>
        <v>R1011</v>
      </c>
      <c r="Q1404">
        <f>VLOOKUP($A1404,'Hospitalisation Details'!$A:$K,COLUMN('Hospitalisation Details'!K1403),FALSE)</f>
        <v>44</v>
      </c>
    </row>
    <row r="1405" spans="1:17" ht="15.75" x14ac:dyDescent="0.25">
      <c r="A1405" s="6" t="s">
        <v>1445</v>
      </c>
      <c r="B1405" t="str">
        <f>VLOOKUP(A1405,'Customer Names'!A:E,COLUMN('Customer Names'!D1404),FALSE)</f>
        <v>Ms. Brooke</v>
      </c>
      <c r="C1405">
        <f>VLOOKUP($A1405,'Medical Examinations'!$A:$J,COLUMN('Medical Examinations'!B1404),FALSE)</f>
        <v>25.8</v>
      </c>
      <c r="D1405">
        <f>VLOOKUP($A1405,'Medical Examinations'!$A:$J,COLUMN('Medical Examinations'!C1404),FALSE)</f>
        <v>7.8</v>
      </c>
      <c r="E1405" t="str">
        <f>VLOOKUP($A1405,'Medical Examinations'!$A:$J,COLUMN('Medical Examinations'!D1404),FALSE)</f>
        <v>No</v>
      </c>
      <c r="F1405" t="str">
        <f>VLOOKUP($A1405,'Medical Examinations'!$A:$J,COLUMN('Medical Examinations'!E1404),FALSE)</f>
        <v>No</v>
      </c>
      <c r="G1405" t="str">
        <f>VLOOKUP($A1405,'Medical Examinations'!$A:$J,COLUMN('Medical Examinations'!F1404),FALSE)</f>
        <v>No</v>
      </c>
      <c r="H1405">
        <f>VLOOKUP($A1405,'Medical Examinations'!$A:$J,COLUMN('Medical Examinations'!G1404),FALSE)</f>
        <v>0</v>
      </c>
      <c r="I1405" t="str">
        <f>VLOOKUP($A1405,'Medical Examinations'!$A:$J,COLUMN('Medical Examinations'!H1404),FALSE)</f>
        <v>No</v>
      </c>
      <c r="J1405" t="str">
        <f>VLOOKUP($A1405,'Medical Examinations'!$A:$J,COLUMN('Medical Examinations'!I1404),FALSE)</f>
        <v>Overweight</v>
      </c>
      <c r="K1405" t="str">
        <f>VLOOKUP($A1405,'Medical Examinations'!$A:$J,COLUMN('Medical Examinations'!J1404),FALSE)</f>
        <v>Diabetes</v>
      </c>
      <c r="L1405" s="30">
        <f>VLOOKUP($A1405,'Hospitalisation Details'!$A:$K,COLUMN('Hospitalisation Details'!J1404),FALSE)</f>
        <v>28800</v>
      </c>
      <c r="M1405" s="23">
        <f>VLOOKUP($A1405,'Hospitalisation Details'!$A:$K,COLUMN('Hospitalisation Details'!F1404),FALSE)</f>
        <v>7624.63</v>
      </c>
      <c r="N1405" t="str">
        <f>VLOOKUP($A1405,'Hospitalisation Details'!$A:$K,COLUMN('Hospitalisation Details'!G1404),FALSE)</f>
        <v>Tier - 2</v>
      </c>
      <c r="O1405" t="str">
        <f>VLOOKUP($A1405,'Hospitalisation Details'!$A:$K,COLUMN('Hospitalisation Details'!H1404),FALSE)</f>
        <v>Tier - 1</v>
      </c>
      <c r="P1405" t="str">
        <f>VLOOKUP($A1405,'Hospitalisation Details'!$A:$K,COLUMN('Hospitalisation Details'!I1404),FALSE)</f>
        <v>R1011</v>
      </c>
      <c r="Q1405">
        <f>VLOOKUP($A1405,'Hospitalisation Details'!$A:$K,COLUMN('Hospitalisation Details'!K1404),FALSE)</f>
        <v>44</v>
      </c>
    </row>
    <row r="1406" spans="1:17" ht="15.75" x14ac:dyDescent="0.25">
      <c r="A1406" s="6" t="s">
        <v>1446</v>
      </c>
      <c r="B1406" t="str">
        <f>VLOOKUP(A1406,'Customer Names'!A:E,COLUMN('Customer Names'!D1405),FALSE)</f>
        <v>Ms. Katelyn</v>
      </c>
      <c r="C1406">
        <f>VLOOKUP($A1406,'Medical Examinations'!$A:$J,COLUMN('Medical Examinations'!B1405),FALSE)</f>
        <v>25</v>
      </c>
      <c r="D1406">
        <f>VLOOKUP($A1406,'Medical Examinations'!$A:$J,COLUMN('Medical Examinations'!C1405),FALSE)</f>
        <v>7.04</v>
      </c>
      <c r="E1406" t="str">
        <f>VLOOKUP($A1406,'Medical Examinations'!$A:$J,COLUMN('Medical Examinations'!D1405),FALSE)</f>
        <v>No</v>
      </c>
      <c r="F1406" t="str">
        <f>VLOOKUP($A1406,'Medical Examinations'!$A:$J,COLUMN('Medical Examinations'!E1405),FALSE)</f>
        <v>No</v>
      </c>
      <c r="G1406" t="str">
        <f>VLOOKUP($A1406,'Medical Examinations'!$A:$J,COLUMN('Medical Examinations'!F1405),FALSE)</f>
        <v>No</v>
      </c>
      <c r="H1406">
        <f>VLOOKUP($A1406,'Medical Examinations'!$A:$J,COLUMN('Medical Examinations'!G1405),FALSE)</f>
        <v>0</v>
      </c>
      <c r="I1406" t="str">
        <f>VLOOKUP($A1406,'Medical Examinations'!$A:$J,COLUMN('Medical Examinations'!H1405),FALSE)</f>
        <v>No</v>
      </c>
      <c r="J1406" t="str">
        <f>VLOOKUP($A1406,'Medical Examinations'!$A:$J,COLUMN('Medical Examinations'!I1405),FALSE)</f>
        <v>Overweight</v>
      </c>
      <c r="K1406" t="str">
        <f>VLOOKUP($A1406,'Medical Examinations'!$A:$J,COLUMN('Medical Examinations'!J1405),FALSE)</f>
        <v>Diabetes</v>
      </c>
      <c r="L1406" s="30">
        <f>VLOOKUP($A1406,'Hospitalisation Details'!$A:$K,COLUMN('Hospitalisation Details'!J1405),FALSE)</f>
        <v>28822</v>
      </c>
      <c r="M1406" s="23">
        <f>VLOOKUP($A1406,'Hospitalisation Details'!$A:$K,COLUMN('Hospitalisation Details'!F1405),FALSE)</f>
        <v>7623.52</v>
      </c>
      <c r="N1406" t="str">
        <f>VLOOKUP($A1406,'Hospitalisation Details'!$A:$K,COLUMN('Hospitalisation Details'!G1405),FALSE)</f>
        <v>Tier - 2</v>
      </c>
      <c r="O1406" t="str">
        <f>VLOOKUP($A1406,'Hospitalisation Details'!$A:$K,COLUMN('Hospitalisation Details'!H1405),FALSE)</f>
        <v>Tier - 1</v>
      </c>
      <c r="P1406" t="str">
        <f>VLOOKUP($A1406,'Hospitalisation Details'!$A:$K,COLUMN('Hospitalisation Details'!I1405),FALSE)</f>
        <v>R1011</v>
      </c>
      <c r="Q1406">
        <f>VLOOKUP($A1406,'Hospitalisation Details'!$A:$K,COLUMN('Hospitalisation Details'!K1405),FALSE)</f>
        <v>44</v>
      </c>
    </row>
    <row r="1407" spans="1:17" ht="15.75" x14ac:dyDescent="0.25">
      <c r="A1407" s="6" t="s">
        <v>1447</v>
      </c>
      <c r="B1407" t="str">
        <f>VLOOKUP(A1407,'Customer Names'!A:E,COLUMN('Customer Names'!D1406),FALSE)</f>
        <v>Mr. Adam</v>
      </c>
      <c r="C1407">
        <f>VLOOKUP($A1407,'Medical Examinations'!$A:$J,COLUMN('Medical Examinations'!B1406),FALSE)</f>
        <v>41.2</v>
      </c>
      <c r="D1407">
        <f>VLOOKUP($A1407,'Medical Examinations'!$A:$J,COLUMN('Medical Examinations'!C1406),FALSE)</f>
        <v>4.18</v>
      </c>
      <c r="E1407" t="str">
        <f>VLOOKUP($A1407,'Medical Examinations'!$A:$J,COLUMN('Medical Examinations'!D1406),FALSE)</f>
        <v>Yes</v>
      </c>
      <c r="F1407" t="str">
        <f>VLOOKUP($A1407,'Medical Examinations'!$A:$J,COLUMN('Medical Examinations'!E1406),FALSE)</f>
        <v>No</v>
      </c>
      <c r="G1407" t="str">
        <f>VLOOKUP($A1407,'Medical Examinations'!$A:$J,COLUMN('Medical Examinations'!F1406),FALSE)</f>
        <v>No</v>
      </c>
      <c r="H1407">
        <f>VLOOKUP($A1407,'Medical Examinations'!$A:$J,COLUMN('Medical Examinations'!G1406),FALSE)</f>
        <v>0</v>
      </c>
      <c r="I1407" t="str">
        <f>VLOOKUP($A1407,'Medical Examinations'!$A:$J,COLUMN('Medical Examinations'!H1406),FALSE)</f>
        <v>No</v>
      </c>
      <c r="J1407" t="str">
        <f>VLOOKUP($A1407,'Medical Examinations'!$A:$J,COLUMN('Medical Examinations'!I1406),FALSE)</f>
        <v>Obesity</v>
      </c>
      <c r="K1407" t="str">
        <f>VLOOKUP($A1407,'Medical Examinations'!$A:$J,COLUMN('Medical Examinations'!J1406),FALSE)</f>
        <v>Normal</v>
      </c>
      <c r="L1407" s="30">
        <f>VLOOKUP($A1407,'Hospitalisation Details'!$A:$K,COLUMN('Hospitalisation Details'!J1406),FALSE)</f>
        <v>35325</v>
      </c>
      <c r="M1407" s="23">
        <f>VLOOKUP($A1407,'Hospitalisation Details'!$A:$K,COLUMN('Hospitalisation Details'!F1406),FALSE)</f>
        <v>7623.13</v>
      </c>
      <c r="N1407" t="str">
        <f>VLOOKUP($A1407,'Hospitalisation Details'!$A:$K,COLUMN('Hospitalisation Details'!G1406),FALSE)</f>
        <v>Tier - 2</v>
      </c>
      <c r="O1407" t="str">
        <f>VLOOKUP($A1407,'Hospitalisation Details'!$A:$K,COLUMN('Hospitalisation Details'!H1406),FALSE)</f>
        <v>Tier - 3</v>
      </c>
      <c r="P1407" t="str">
        <f>VLOOKUP($A1407,'Hospitalisation Details'!$A:$K,COLUMN('Hospitalisation Details'!I1406),FALSE)</f>
        <v>R1011</v>
      </c>
      <c r="Q1407">
        <f>VLOOKUP($A1407,'Hospitalisation Details'!$A:$K,COLUMN('Hospitalisation Details'!K1406),FALSE)</f>
        <v>26</v>
      </c>
    </row>
    <row r="1408" spans="1:17" ht="15.75" x14ac:dyDescent="0.25">
      <c r="A1408" s="6" t="s">
        <v>1448</v>
      </c>
      <c r="B1408" t="str">
        <f>VLOOKUP(A1408,'Customer Names'!A:E,COLUMN('Customer Names'!D1407),FALSE)</f>
        <v>Ms. Dana</v>
      </c>
      <c r="C1408">
        <f>VLOOKUP($A1408,'Medical Examinations'!$A:$J,COLUMN('Medical Examinations'!B1407),FALSE)</f>
        <v>17.78</v>
      </c>
      <c r="D1408">
        <f>VLOOKUP($A1408,'Medical Examinations'!$A:$J,COLUMN('Medical Examinations'!C1407),FALSE)</f>
        <v>8.19</v>
      </c>
      <c r="E1408" t="str">
        <f>VLOOKUP($A1408,'Medical Examinations'!$A:$J,COLUMN('Medical Examinations'!D1407),FALSE)</f>
        <v>No</v>
      </c>
      <c r="F1408" t="str">
        <f>VLOOKUP($A1408,'Medical Examinations'!$A:$J,COLUMN('Medical Examinations'!E1407),FALSE)</f>
        <v>No</v>
      </c>
      <c r="G1408" t="str">
        <f>VLOOKUP($A1408,'Medical Examinations'!$A:$J,COLUMN('Medical Examinations'!F1407),FALSE)</f>
        <v>No</v>
      </c>
      <c r="H1408">
        <f>VLOOKUP($A1408,'Medical Examinations'!$A:$J,COLUMN('Medical Examinations'!G1407),FALSE)</f>
        <v>0</v>
      </c>
      <c r="I1408" t="str">
        <f>VLOOKUP($A1408,'Medical Examinations'!$A:$J,COLUMN('Medical Examinations'!H1407),FALSE)</f>
        <v>No</v>
      </c>
      <c r="J1408" t="str">
        <f>VLOOKUP($A1408,'Medical Examinations'!$A:$J,COLUMN('Medical Examinations'!I1407),FALSE)</f>
        <v>Underweight</v>
      </c>
      <c r="K1408" t="str">
        <f>VLOOKUP($A1408,'Medical Examinations'!$A:$J,COLUMN('Medical Examinations'!J1407),FALSE)</f>
        <v>Diabetes</v>
      </c>
      <c r="L1408" s="30">
        <f>VLOOKUP($A1408,'Hospitalisation Details'!$A:$K,COLUMN('Hospitalisation Details'!J1407),FALSE)</f>
        <v>25022</v>
      </c>
      <c r="M1408" s="23">
        <f>VLOOKUP($A1408,'Hospitalisation Details'!$A:$K,COLUMN('Hospitalisation Details'!F1407),FALSE)</f>
        <v>7609.6</v>
      </c>
      <c r="N1408" t="str">
        <f>VLOOKUP($A1408,'Hospitalisation Details'!$A:$K,COLUMN('Hospitalisation Details'!G1407),FALSE)</f>
        <v>Tier - 3</v>
      </c>
      <c r="O1408" t="str">
        <f>VLOOKUP($A1408,'Hospitalisation Details'!$A:$K,COLUMN('Hospitalisation Details'!H1407),FALSE)</f>
        <v>Tier - 2</v>
      </c>
      <c r="P1408" t="str">
        <f>VLOOKUP($A1408,'Hospitalisation Details'!$A:$K,COLUMN('Hospitalisation Details'!I1407),FALSE)</f>
        <v>R1012</v>
      </c>
      <c r="Q1408">
        <f>VLOOKUP($A1408,'Hospitalisation Details'!$A:$K,COLUMN('Hospitalisation Details'!K1407),FALSE)</f>
        <v>54</v>
      </c>
    </row>
    <row r="1409" spans="1:17" ht="15.75" x14ac:dyDescent="0.25">
      <c r="A1409" s="6" t="s">
        <v>1449</v>
      </c>
      <c r="B1409" t="str">
        <f>VLOOKUP(A1409,'Customer Names'!A:E,COLUMN('Customer Names'!D1408),FALSE)</f>
        <v>Mr. Eric</v>
      </c>
      <c r="C1409">
        <f>VLOOKUP($A1409,'Medical Examinations'!$A:$J,COLUMN('Medical Examinations'!B1408),FALSE)</f>
        <v>40.119999999999997</v>
      </c>
      <c r="D1409">
        <f>VLOOKUP($A1409,'Medical Examinations'!$A:$J,COLUMN('Medical Examinations'!C1408),FALSE)</f>
        <v>6.22</v>
      </c>
      <c r="E1409" t="str">
        <f>VLOOKUP($A1409,'Medical Examinations'!$A:$J,COLUMN('Medical Examinations'!D1408),FALSE)</f>
        <v>Yes</v>
      </c>
      <c r="F1409" t="str">
        <f>VLOOKUP($A1409,'Medical Examinations'!$A:$J,COLUMN('Medical Examinations'!E1408),FALSE)</f>
        <v>No</v>
      </c>
      <c r="G1409" t="str">
        <f>VLOOKUP($A1409,'Medical Examinations'!$A:$J,COLUMN('Medical Examinations'!F1408),FALSE)</f>
        <v>Yes</v>
      </c>
      <c r="H1409">
        <f>VLOOKUP($A1409,'Medical Examinations'!$A:$J,COLUMN('Medical Examinations'!G1408),FALSE)</f>
        <v>1</v>
      </c>
      <c r="I1409" t="str">
        <f>VLOOKUP($A1409,'Medical Examinations'!$A:$J,COLUMN('Medical Examinations'!H1408),FALSE)</f>
        <v>No</v>
      </c>
      <c r="J1409" t="str">
        <f>VLOOKUP($A1409,'Medical Examinations'!$A:$J,COLUMN('Medical Examinations'!I1408),FALSE)</f>
        <v>Obesity</v>
      </c>
      <c r="K1409" t="str">
        <f>VLOOKUP($A1409,'Medical Examinations'!$A:$J,COLUMN('Medical Examinations'!J1408),FALSE)</f>
        <v>Prediabetes</v>
      </c>
      <c r="L1409" s="30">
        <f>VLOOKUP($A1409,'Hospitalisation Details'!$A:$K,COLUMN('Hospitalisation Details'!J1408),FALSE)</f>
        <v>35703</v>
      </c>
      <c r="M1409" s="23">
        <f>VLOOKUP($A1409,'Hospitalisation Details'!$A:$K,COLUMN('Hospitalisation Details'!F1408),FALSE)</f>
        <v>7607.03</v>
      </c>
      <c r="N1409" t="str">
        <f>VLOOKUP($A1409,'Hospitalisation Details'!$A:$K,COLUMN('Hospitalisation Details'!G1408),FALSE)</f>
        <v>Tier - 2</v>
      </c>
      <c r="O1409" t="str">
        <f>VLOOKUP($A1409,'Hospitalisation Details'!$A:$K,COLUMN('Hospitalisation Details'!H1408),FALSE)</f>
        <v>Tier - 2</v>
      </c>
      <c r="P1409" t="str">
        <f>VLOOKUP($A1409,'Hospitalisation Details'!$A:$K,COLUMN('Hospitalisation Details'!I1408),FALSE)</f>
        <v>R1012</v>
      </c>
      <c r="Q1409">
        <f>VLOOKUP($A1409,'Hospitalisation Details'!$A:$K,COLUMN('Hospitalisation Details'!K1408),FALSE)</f>
        <v>25</v>
      </c>
    </row>
    <row r="1410" spans="1:17" ht="15.75" x14ac:dyDescent="0.25">
      <c r="A1410" s="6" t="s">
        <v>1450</v>
      </c>
      <c r="B1410" t="str">
        <f>VLOOKUP(A1410,'Customer Names'!A:E,COLUMN('Customer Names'!D1409),FALSE)</f>
        <v>Mr. Matthew</v>
      </c>
      <c r="C1410">
        <f>VLOOKUP($A1410,'Medical Examinations'!$A:$J,COLUMN('Medical Examinations'!B1409),FALSE)</f>
        <v>19.350000000000001</v>
      </c>
      <c r="D1410">
        <f>VLOOKUP($A1410,'Medical Examinations'!$A:$J,COLUMN('Medical Examinations'!C1409),FALSE)</f>
        <v>8.2200000000000006</v>
      </c>
      <c r="E1410" t="str">
        <f>VLOOKUP($A1410,'Medical Examinations'!$A:$J,COLUMN('Medical Examinations'!D1409),FALSE)</f>
        <v>Yes</v>
      </c>
      <c r="F1410" t="str">
        <f>VLOOKUP($A1410,'Medical Examinations'!$A:$J,COLUMN('Medical Examinations'!E1409),FALSE)</f>
        <v>No</v>
      </c>
      <c r="G1410" t="str">
        <f>VLOOKUP($A1410,'Medical Examinations'!$A:$J,COLUMN('Medical Examinations'!F1409),FALSE)</f>
        <v>No</v>
      </c>
      <c r="H1410">
        <f>VLOOKUP($A1410,'Medical Examinations'!$A:$J,COLUMN('Medical Examinations'!G1409),FALSE)</f>
        <v>0</v>
      </c>
      <c r="I1410" t="str">
        <f>VLOOKUP($A1410,'Medical Examinations'!$A:$J,COLUMN('Medical Examinations'!H1409),FALSE)</f>
        <v>No</v>
      </c>
      <c r="J1410" t="str">
        <f>VLOOKUP($A1410,'Medical Examinations'!$A:$J,COLUMN('Medical Examinations'!I1409),FALSE)</f>
        <v>Healthy Weight</v>
      </c>
      <c r="K1410" t="str">
        <f>VLOOKUP($A1410,'Medical Examinations'!$A:$J,COLUMN('Medical Examinations'!J1409),FALSE)</f>
        <v>Diabetes</v>
      </c>
      <c r="L1410" s="30">
        <f>VLOOKUP($A1410,'Hospitalisation Details'!$A:$K,COLUMN('Hospitalisation Details'!J1409),FALSE)</f>
        <v>24670</v>
      </c>
      <c r="M1410" s="23">
        <f>VLOOKUP($A1410,'Hospitalisation Details'!$A:$K,COLUMN('Hospitalisation Details'!F1409),FALSE)</f>
        <v>7585.62</v>
      </c>
      <c r="N1410" t="str">
        <f>VLOOKUP($A1410,'Hospitalisation Details'!$A:$K,COLUMN('Hospitalisation Details'!G1409),FALSE)</f>
        <v>Tier - 3</v>
      </c>
      <c r="O1410" t="str">
        <f>VLOOKUP($A1410,'Hospitalisation Details'!$A:$K,COLUMN('Hospitalisation Details'!H1409),FALSE)</f>
        <v>Tier - 2</v>
      </c>
      <c r="P1410" t="str">
        <f>VLOOKUP($A1410,'Hospitalisation Details'!$A:$K,COLUMN('Hospitalisation Details'!I1409),FALSE)</f>
        <v>R1013</v>
      </c>
      <c r="Q1410">
        <f>VLOOKUP($A1410,'Hospitalisation Details'!$A:$K,COLUMN('Hospitalisation Details'!K1409),FALSE)</f>
        <v>55</v>
      </c>
    </row>
    <row r="1411" spans="1:17" ht="15.75" x14ac:dyDescent="0.25">
      <c r="A1411" s="6" t="s">
        <v>1451</v>
      </c>
      <c r="B1411" t="str">
        <f>VLOOKUP(A1411,'Customer Names'!A:E,COLUMN('Customer Names'!D1410),FALSE)</f>
        <v>Mr. Eoghan</v>
      </c>
      <c r="C1411">
        <f>VLOOKUP($A1411,'Medical Examinations'!$A:$J,COLUMN('Medical Examinations'!B1410),FALSE)</f>
        <v>36.69</v>
      </c>
      <c r="D1411">
        <f>VLOOKUP($A1411,'Medical Examinations'!$A:$J,COLUMN('Medical Examinations'!C1410),FALSE)</f>
        <v>6.15</v>
      </c>
      <c r="E1411" t="str">
        <f>VLOOKUP($A1411,'Medical Examinations'!$A:$J,COLUMN('Medical Examinations'!D1410),FALSE)</f>
        <v>No</v>
      </c>
      <c r="F1411" t="str">
        <f>VLOOKUP($A1411,'Medical Examinations'!$A:$J,COLUMN('Medical Examinations'!E1410),FALSE)</f>
        <v>No</v>
      </c>
      <c r="G1411" t="str">
        <f>VLOOKUP($A1411,'Medical Examinations'!$A:$J,COLUMN('Medical Examinations'!F1410),FALSE)</f>
        <v>No</v>
      </c>
      <c r="H1411">
        <f>VLOOKUP($A1411,'Medical Examinations'!$A:$J,COLUMN('Medical Examinations'!G1410),FALSE)</f>
        <v>0</v>
      </c>
      <c r="I1411" t="str">
        <f>VLOOKUP($A1411,'Medical Examinations'!$A:$J,COLUMN('Medical Examinations'!H1410),FALSE)</f>
        <v>No</v>
      </c>
      <c r="J1411" t="str">
        <f>VLOOKUP($A1411,'Medical Examinations'!$A:$J,COLUMN('Medical Examinations'!I1410),FALSE)</f>
        <v>Obesity</v>
      </c>
      <c r="K1411" t="str">
        <f>VLOOKUP($A1411,'Medical Examinations'!$A:$J,COLUMN('Medical Examinations'!J1410),FALSE)</f>
        <v>Prediabetes</v>
      </c>
      <c r="L1411" s="30">
        <f>VLOOKUP($A1411,'Hospitalisation Details'!$A:$K,COLUMN('Hospitalisation Details'!J1410),FALSE)</f>
        <v>34560</v>
      </c>
      <c r="M1411" s="23">
        <f>VLOOKUP($A1411,'Hospitalisation Details'!$A:$K,COLUMN('Hospitalisation Details'!F1410),FALSE)</f>
        <v>7567.13</v>
      </c>
      <c r="N1411" t="str">
        <f>VLOOKUP($A1411,'Hospitalisation Details'!$A:$K,COLUMN('Hospitalisation Details'!G1410),FALSE)</f>
        <v>Tier - 2</v>
      </c>
      <c r="O1411" t="str">
        <f>VLOOKUP($A1411,'Hospitalisation Details'!$A:$K,COLUMN('Hospitalisation Details'!H1410),FALSE)</f>
        <v>Tier - 2</v>
      </c>
      <c r="P1411" t="str">
        <f>VLOOKUP($A1411,'Hospitalisation Details'!$A:$K,COLUMN('Hospitalisation Details'!I1410),FALSE)</f>
        <v>R1021</v>
      </c>
      <c r="Q1411">
        <f>VLOOKUP($A1411,'Hospitalisation Details'!$A:$K,COLUMN('Hospitalisation Details'!K1410),FALSE)</f>
        <v>28</v>
      </c>
    </row>
    <row r="1412" spans="1:17" ht="15.75" x14ac:dyDescent="0.25">
      <c r="A1412" s="6" t="s">
        <v>1452</v>
      </c>
      <c r="B1412" t="str">
        <f>VLOOKUP(A1412,'Customer Names'!A:E,COLUMN('Customer Names'!D1411),FALSE)</f>
        <v>Ms. Pamela</v>
      </c>
      <c r="C1412">
        <f>VLOOKUP($A1412,'Medical Examinations'!$A:$J,COLUMN('Medical Examinations'!B1411),FALSE)</f>
        <v>28.51</v>
      </c>
      <c r="D1412">
        <f>VLOOKUP($A1412,'Medical Examinations'!$A:$J,COLUMN('Medical Examinations'!C1411),FALSE)</f>
        <v>5.65</v>
      </c>
      <c r="E1412" t="str">
        <f>VLOOKUP($A1412,'Medical Examinations'!$A:$J,COLUMN('Medical Examinations'!D1411),FALSE)</f>
        <v>Yes</v>
      </c>
      <c r="F1412" t="str">
        <f>VLOOKUP($A1412,'Medical Examinations'!$A:$J,COLUMN('Medical Examinations'!E1411),FALSE)</f>
        <v>No</v>
      </c>
      <c r="G1412" t="str">
        <f>VLOOKUP($A1412,'Medical Examinations'!$A:$J,COLUMN('Medical Examinations'!F1411),FALSE)</f>
        <v>No</v>
      </c>
      <c r="H1412">
        <f>VLOOKUP($A1412,'Medical Examinations'!$A:$J,COLUMN('Medical Examinations'!G1411),FALSE)</f>
        <v>1</v>
      </c>
      <c r="I1412" t="str">
        <f>VLOOKUP($A1412,'Medical Examinations'!$A:$J,COLUMN('Medical Examinations'!H1411),FALSE)</f>
        <v>No</v>
      </c>
      <c r="J1412" t="str">
        <f>VLOOKUP($A1412,'Medical Examinations'!$A:$J,COLUMN('Medical Examinations'!I1411),FALSE)</f>
        <v>Overweight</v>
      </c>
      <c r="K1412" t="str">
        <f>VLOOKUP($A1412,'Medical Examinations'!$A:$J,COLUMN('Medical Examinations'!J1411),FALSE)</f>
        <v>Normal</v>
      </c>
      <c r="L1412" s="30">
        <f>VLOOKUP($A1412,'Hospitalisation Details'!$A:$K,COLUMN('Hospitalisation Details'!J1411),FALSE)</f>
        <v>32492</v>
      </c>
      <c r="M1412" s="23">
        <f>VLOOKUP($A1412,'Hospitalisation Details'!$A:$K,COLUMN('Hospitalisation Details'!F1411),FALSE)</f>
        <v>7538.52</v>
      </c>
      <c r="N1412" t="str">
        <f>VLOOKUP($A1412,'Hospitalisation Details'!$A:$K,COLUMN('Hospitalisation Details'!G1411),FALSE)</f>
        <v>Tier - 2</v>
      </c>
      <c r="O1412" t="str">
        <f>VLOOKUP($A1412,'Hospitalisation Details'!$A:$K,COLUMN('Hospitalisation Details'!H1411),FALSE)</f>
        <v>Tier - 2</v>
      </c>
      <c r="P1412" t="str">
        <f>VLOOKUP($A1412,'Hospitalisation Details'!$A:$K,COLUMN('Hospitalisation Details'!I1411),FALSE)</f>
        <v>R1012</v>
      </c>
      <c r="Q1412">
        <f>VLOOKUP($A1412,'Hospitalisation Details'!$A:$K,COLUMN('Hospitalisation Details'!K1411),FALSE)</f>
        <v>34</v>
      </c>
    </row>
    <row r="1413" spans="1:17" ht="15.75" x14ac:dyDescent="0.25">
      <c r="A1413" s="6" t="s">
        <v>1453</v>
      </c>
      <c r="B1413" t="str">
        <f>VLOOKUP(A1413,'Customer Names'!A:E,COLUMN('Customer Names'!D1412),FALSE)</f>
        <v>Ms. Lindsey</v>
      </c>
      <c r="C1413">
        <f>VLOOKUP($A1413,'Medical Examinations'!$A:$J,COLUMN('Medical Examinations'!B1412),FALSE)</f>
        <v>30.21</v>
      </c>
      <c r="D1413">
        <f>VLOOKUP($A1413,'Medical Examinations'!$A:$J,COLUMN('Medical Examinations'!C1412),FALSE)</f>
        <v>5.5</v>
      </c>
      <c r="E1413" t="str">
        <f>VLOOKUP($A1413,'Medical Examinations'!$A:$J,COLUMN('Medical Examinations'!D1412),FALSE)</f>
        <v>No</v>
      </c>
      <c r="F1413" t="str">
        <f>VLOOKUP($A1413,'Medical Examinations'!$A:$J,COLUMN('Medical Examinations'!E1412),FALSE)</f>
        <v>No</v>
      </c>
      <c r="G1413" t="str">
        <f>VLOOKUP($A1413,'Medical Examinations'!$A:$J,COLUMN('Medical Examinations'!F1412),FALSE)</f>
        <v>No</v>
      </c>
      <c r="H1413">
        <f>VLOOKUP($A1413,'Medical Examinations'!$A:$J,COLUMN('Medical Examinations'!G1412),FALSE)</f>
        <v>1</v>
      </c>
      <c r="I1413" t="str">
        <f>VLOOKUP($A1413,'Medical Examinations'!$A:$J,COLUMN('Medical Examinations'!H1412),FALSE)</f>
        <v>No</v>
      </c>
      <c r="J1413" t="str">
        <f>VLOOKUP($A1413,'Medical Examinations'!$A:$J,COLUMN('Medical Examinations'!I1412),FALSE)</f>
        <v>Obesity</v>
      </c>
      <c r="K1413" t="str">
        <f>VLOOKUP($A1413,'Medical Examinations'!$A:$J,COLUMN('Medical Examinations'!J1412),FALSE)</f>
        <v>Normal</v>
      </c>
      <c r="L1413" s="30">
        <f>VLOOKUP($A1413,'Hospitalisation Details'!$A:$K,COLUMN('Hospitalisation Details'!J1412),FALSE)</f>
        <v>30916</v>
      </c>
      <c r="M1413" s="23">
        <f>VLOOKUP($A1413,'Hospitalisation Details'!$A:$K,COLUMN('Hospitalisation Details'!F1412),FALSE)</f>
        <v>7537.16</v>
      </c>
      <c r="N1413" t="str">
        <f>VLOOKUP($A1413,'Hospitalisation Details'!$A:$K,COLUMN('Hospitalisation Details'!G1412),FALSE)</f>
        <v>Tier - 2</v>
      </c>
      <c r="O1413" t="str">
        <f>VLOOKUP($A1413,'Hospitalisation Details'!$A:$K,COLUMN('Hospitalisation Details'!H1412),FALSE)</f>
        <v>Tier - 2</v>
      </c>
      <c r="P1413" t="str">
        <f>VLOOKUP($A1413,'Hospitalisation Details'!$A:$K,COLUMN('Hospitalisation Details'!I1412),FALSE)</f>
        <v>R1012</v>
      </c>
      <c r="Q1413">
        <f>VLOOKUP($A1413,'Hospitalisation Details'!$A:$K,COLUMN('Hospitalisation Details'!K1412),FALSE)</f>
        <v>38</v>
      </c>
    </row>
    <row r="1414" spans="1:17" ht="15.75" x14ac:dyDescent="0.25">
      <c r="A1414" s="6" t="s">
        <v>1454</v>
      </c>
      <c r="B1414" t="str">
        <f>VLOOKUP(A1414,'Customer Names'!A:E,COLUMN('Customer Names'!D1413),FALSE)</f>
        <v>Ms. Kassie</v>
      </c>
      <c r="C1414">
        <f>VLOOKUP($A1414,'Medical Examinations'!$A:$J,COLUMN('Medical Examinations'!B1413),FALSE)</f>
        <v>24.33</v>
      </c>
      <c r="D1414">
        <f>VLOOKUP($A1414,'Medical Examinations'!$A:$J,COLUMN('Medical Examinations'!C1413),FALSE)</f>
        <v>8</v>
      </c>
      <c r="E1414" t="str">
        <f>VLOOKUP($A1414,'Medical Examinations'!$A:$J,COLUMN('Medical Examinations'!D1413),FALSE)</f>
        <v>No</v>
      </c>
      <c r="F1414" t="str">
        <f>VLOOKUP($A1414,'Medical Examinations'!$A:$J,COLUMN('Medical Examinations'!E1413),FALSE)</f>
        <v>No</v>
      </c>
      <c r="G1414" t="str">
        <f>VLOOKUP($A1414,'Medical Examinations'!$A:$J,COLUMN('Medical Examinations'!F1413),FALSE)</f>
        <v>No</v>
      </c>
      <c r="H1414">
        <f>VLOOKUP($A1414,'Medical Examinations'!$A:$J,COLUMN('Medical Examinations'!G1413),FALSE)</f>
        <v>0</v>
      </c>
      <c r="I1414" t="str">
        <f>VLOOKUP($A1414,'Medical Examinations'!$A:$J,COLUMN('Medical Examinations'!H1413),FALSE)</f>
        <v>No</v>
      </c>
      <c r="J1414" t="str">
        <f>VLOOKUP($A1414,'Medical Examinations'!$A:$J,COLUMN('Medical Examinations'!I1413),FALSE)</f>
        <v>Healthy Weight</v>
      </c>
      <c r="K1414" t="str">
        <f>VLOOKUP($A1414,'Medical Examinations'!$A:$J,COLUMN('Medical Examinations'!J1413),FALSE)</f>
        <v>Diabetes</v>
      </c>
      <c r="L1414" s="30">
        <f>VLOOKUP($A1414,'Hospitalisation Details'!$A:$K,COLUMN('Hospitalisation Details'!J1413),FALSE)</f>
        <v>28838</v>
      </c>
      <c r="M1414" s="23">
        <f>VLOOKUP($A1414,'Hospitalisation Details'!$A:$K,COLUMN('Hospitalisation Details'!F1413),FALSE)</f>
        <v>7531.7</v>
      </c>
      <c r="N1414" t="str">
        <f>VLOOKUP($A1414,'Hospitalisation Details'!$A:$K,COLUMN('Hospitalisation Details'!G1413),FALSE)</f>
        <v>Tier - 2</v>
      </c>
      <c r="O1414" t="str">
        <f>VLOOKUP($A1414,'Hospitalisation Details'!$A:$K,COLUMN('Hospitalisation Details'!H1413),FALSE)</f>
        <v>Tier - 1</v>
      </c>
      <c r="P1414" t="str">
        <f>VLOOKUP($A1414,'Hospitalisation Details'!$A:$K,COLUMN('Hospitalisation Details'!I1413),FALSE)</f>
        <v>R1013</v>
      </c>
      <c r="Q1414">
        <f>VLOOKUP($A1414,'Hospitalisation Details'!$A:$K,COLUMN('Hospitalisation Details'!K1413),FALSE)</f>
        <v>44</v>
      </c>
    </row>
    <row r="1415" spans="1:17" ht="15.75" x14ac:dyDescent="0.25">
      <c r="A1415" s="6" t="s">
        <v>1455</v>
      </c>
      <c r="B1415" t="str">
        <f>VLOOKUP(A1415,'Customer Names'!A:E,COLUMN('Customer Names'!D1414),FALSE)</f>
        <v>Mr. Matthew</v>
      </c>
      <c r="C1415">
        <f>VLOOKUP($A1415,'Medical Examinations'!$A:$J,COLUMN('Medical Examinations'!B1414),FALSE)</f>
        <v>19.855</v>
      </c>
      <c r="D1415">
        <f>VLOOKUP($A1415,'Medical Examinations'!$A:$J,COLUMN('Medical Examinations'!C1414),FALSE)</f>
        <v>5.71</v>
      </c>
      <c r="E1415" t="str">
        <f>VLOOKUP($A1415,'Medical Examinations'!$A:$J,COLUMN('Medical Examinations'!D1414),FALSE)</f>
        <v>Yes</v>
      </c>
      <c r="F1415" t="str">
        <f>VLOOKUP($A1415,'Medical Examinations'!$A:$J,COLUMN('Medical Examinations'!E1414),FALSE)</f>
        <v>No</v>
      </c>
      <c r="G1415" t="str">
        <f>VLOOKUP($A1415,'Medical Examinations'!$A:$J,COLUMN('Medical Examinations'!F1414),FALSE)</f>
        <v>No</v>
      </c>
      <c r="H1415">
        <f>VLOOKUP($A1415,'Medical Examinations'!$A:$J,COLUMN('Medical Examinations'!G1414),FALSE)</f>
        <v>0</v>
      </c>
      <c r="I1415" t="str">
        <f>VLOOKUP($A1415,'Medical Examinations'!$A:$J,COLUMN('Medical Examinations'!H1414),FALSE)</f>
        <v>No</v>
      </c>
      <c r="J1415" t="str">
        <f>VLOOKUP($A1415,'Medical Examinations'!$A:$J,COLUMN('Medical Examinations'!I1414),FALSE)</f>
        <v>Healthy Weight</v>
      </c>
      <c r="K1415" t="str">
        <f>VLOOKUP($A1415,'Medical Examinations'!$A:$J,COLUMN('Medical Examinations'!J1414),FALSE)</f>
        <v>Prediabetes</v>
      </c>
      <c r="L1415" s="30">
        <f>VLOOKUP($A1415,'Hospitalisation Details'!$A:$K,COLUMN('Hospitalisation Details'!J1414),FALSE)</f>
        <v>28043</v>
      </c>
      <c r="M1415" s="23">
        <f>VLOOKUP($A1415,'Hospitalisation Details'!$A:$K,COLUMN('Hospitalisation Details'!F1414),FALSE)</f>
        <v>7526.71</v>
      </c>
      <c r="N1415" t="str">
        <f>VLOOKUP($A1415,'Hospitalisation Details'!$A:$K,COLUMN('Hospitalisation Details'!G1414),FALSE)</f>
        <v>Tier - 3</v>
      </c>
      <c r="O1415" t="str">
        <f>VLOOKUP($A1415,'Hospitalisation Details'!$A:$K,COLUMN('Hospitalisation Details'!H1414),FALSE)</f>
        <v>Tier - 1</v>
      </c>
      <c r="P1415" t="str">
        <f>VLOOKUP($A1415,'Hospitalisation Details'!$A:$K,COLUMN('Hospitalisation Details'!I1414),FALSE)</f>
        <v>R1012</v>
      </c>
      <c r="Q1415">
        <f>VLOOKUP($A1415,'Hospitalisation Details'!$A:$K,COLUMN('Hospitalisation Details'!K1414),FALSE)</f>
        <v>46</v>
      </c>
    </row>
    <row r="1416" spans="1:17" ht="15.75" x14ac:dyDescent="0.25">
      <c r="A1416" s="6" t="s">
        <v>1456</v>
      </c>
      <c r="B1416" t="str">
        <f>VLOOKUP(A1416,'Customer Names'!A:E,COLUMN('Customer Names'!D1415),FALSE)</f>
        <v>Mr. Ruben</v>
      </c>
      <c r="C1416">
        <f>VLOOKUP($A1416,'Medical Examinations'!$A:$J,COLUMN('Medical Examinations'!B1415),FALSE)</f>
        <v>25.364999999999998</v>
      </c>
      <c r="D1416">
        <f>VLOOKUP($A1416,'Medical Examinations'!$A:$J,COLUMN('Medical Examinations'!C1415),FALSE)</f>
        <v>11.71</v>
      </c>
      <c r="E1416" t="str">
        <f>VLOOKUP($A1416,'Medical Examinations'!$A:$J,COLUMN('Medical Examinations'!D1415),FALSE)</f>
        <v>No</v>
      </c>
      <c r="F1416" t="str">
        <f>VLOOKUP($A1416,'Medical Examinations'!$A:$J,COLUMN('Medical Examinations'!E1415),FALSE)</f>
        <v>No</v>
      </c>
      <c r="G1416" t="str">
        <f>VLOOKUP($A1416,'Medical Examinations'!$A:$J,COLUMN('Medical Examinations'!F1415),FALSE)</f>
        <v>No</v>
      </c>
      <c r="H1416">
        <f>VLOOKUP($A1416,'Medical Examinations'!$A:$J,COLUMN('Medical Examinations'!G1415),FALSE)</f>
        <v>0</v>
      </c>
      <c r="I1416" t="str">
        <f>VLOOKUP($A1416,'Medical Examinations'!$A:$J,COLUMN('Medical Examinations'!H1415),FALSE)</f>
        <v>No</v>
      </c>
      <c r="J1416" t="str">
        <f>VLOOKUP($A1416,'Medical Examinations'!$A:$J,COLUMN('Medical Examinations'!I1415),FALSE)</f>
        <v>Overweight</v>
      </c>
      <c r="K1416" t="str">
        <f>VLOOKUP($A1416,'Medical Examinations'!$A:$J,COLUMN('Medical Examinations'!J1415),FALSE)</f>
        <v>Diabetes</v>
      </c>
      <c r="L1416" s="30">
        <f>VLOOKUP($A1416,'Hospitalisation Details'!$A:$K,COLUMN('Hospitalisation Details'!J1415),FALSE)</f>
        <v>28781</v>
      </c>
      <c r="M1416" s="23">
        <f>VLOOKUP($A1416,'Hospitalisation Details'!$A:$K,COLUMN('Hospitalisation Details'!F1415),FALSE)</f>
        <v>7518.03</v>
      </c>
      <c r="N1416" t="str">
        <f>VLOOKUP($A1416,'Hospitalisation Details'!$A:$K,COLUMN('Hospitalisation Details'!G1415),FALSE)</f>
        <v>Tier - 2</v>
      </c>
      <c r="O1416" t="str">
        <f>VLOOKUP($A1416,'Hospitalisation Details'!$A:$K,COLUMN('Hospitalisation Details'!H1415),FALSE)</f>
        <v>Tier - 3</v>
      </c>
      <c r="P1416" t="str">
        <f>VLOOKUP($A1416,'Hospitalisation Details'!$A:$K,COLUMN('Hospitalisation Details'!I1415),FALSE)</f>
        <v>R1012</v>
      </c>
      <c r="Q1416">
        <f>VLOOKUP($A1416,'Hospitalisation Details'!$A:$K,COLUMN('Hospitalisation Details'!K1415),FALSE)</f>
        <v>44</v>
      </c>
    </row>
    <row r="1417" spans="1:17" ht="15.75" x14ac:dyDescent="0.25">
      <c r="A1417" s="6" t="s">
        <v>1457</v>
      </c>
      <c r="B1417" t="str">
        <f>VLOOKUP(A1417,'Customer Names'!A:E,COLUMN('Customer Names'!D1416),FALSE)</f>
        <v>Mr. Kevin</v>
      </c>
      <c r="C1417">
        <f>VLOOKUP($A1417,'Medical Examinations'!$A:$J,COLUMN('Medical Examinations'!B1416),FALSE)</f>
        <v>29.6</v>
      </c>
      <c r="D1417">
        <f>VLOOKUP($A1417,'Medical Examinations'!$A:$J,COLUMN('Medical Examinations'!C1416),FALSE)</f>
        <v>6.17</v>
      </c>
      <c r="E1417" t="str">
        <f>VLOOKUP($A1417,'Medical Examinations'!$A:$J,COLUMN('Medical Examinations'!D1416),FALSE)</f>
        <v>Yes</v>
      </c>
      <c r="F1417" t="str">
        <f>VLOOKUP($A1417,'Medical Examinations'!$A:$J,COLUMN('Medical Examinations'!E1416),FALSE)</f>
        <v>No</v>
      </c>
      <c r="G1417" t="str">
        <f>VLOOKUP($A1417,'Medical Examinations'!$A:$J,COLUMN('Medical Examinations'!F1416),FALSE)</f>
        <v>Yes</v>
      </c>
      <c r="H1417">
        <f>VLOOKUP($A1417,'Medical Examinations'!$A:$J,COLUMN('Medical Examinations'!G1416),FALSE)</f>
        <v>1</v>
      </c>
      <c r="I1417" t="str">
        <f>VLOOKUP($A1417,'Medical Examinations'!$A:$J,COLUMN('Medical Examinations'!H1416),FALSE)</f>
        <v>No</v>
      </c>
      <c r="J1417" t="str">
        <f>VLOOKUP($A1417,'Medical Examinations'!$A:$J,COLUMN('Medical Examinations'!I1416),FALSE)</f>
        <v>Overweight</v>
      </c>
      <c r="K1417" t="str">
        <f>VLOOKUP($A1417,'Medical Examinations'!$A:$J,COLUMN('Medical Examinations'!J1416),FALSE)</f>
        <v>Prediabetes</v>
      </c>
      <c r="L1417" s="30">
        <f>VLOOKUP($A1417,'Hospitalisation Details'!$A:$K,COLUMN('Hospitalisation Details'!J1416),FALSE)</f>
        <v>30507</v>
      </c>
      <c r="M1417" s="23">
        <f>VLOOKUP($A1417,'Hospitalisation Details'!$A:$K,COLUMN('Hospitalisation Details'!F1416),FALSE)</f>
        <v>7512.27</v>
      </c>
      <c r="N1417" t="str">
        <f>VLOOKUP($A1417,'Hospitalisation Details'!$A:$K,COLUMN('Hospitalisation Details'!G1416),FALSE)</f>
        <v>Tier - 3</v>
      </c>
      <c r="O1417" t="str">
        <f>VLOOKUP($A1417,'Hospitalisation Details'!$A:$K,COLUMN('Hospitalisation Details'!H1416),FALSE)</f>
        <v>Tier - 2</v>
      </c>
      <c r="P1417" t="str">
        <f>VLOOKUP($A1417,'Hospitalisation Details'!$A:$K,COLUMN('Hospitalisation Details'!I1416),FALSE)</f>
        <v>R1011</v>
      </c>
      <c r="Q1417">
        <f>VLOOKUP($A1417,'Hospitalisation Details'!$A:$K,COLUMN('Hospitalisation Details'!K1416),FALSE)</f>
        <v>39</v>
      </c>
    </row>
    <row r="1418" spans="1:17" ht="15.75" x14ac:dyDescent="0.25">
      <c r="A1418" s="6" t="s">
        <v>1458</v>
      </c>
      <c r="B1418" t="str">
        <f>VLOOKUP(A1418,'Customer Names'!A:E,COLUMN('Customer Names'!D1417),FALSE)</f>
        <v>Ms. Lindsay</v>
      </c>
      <c r="C1418">
        <f>VLOOKUP($A1418,'Medical Examinations'!$A:$J,COLUMN('Medical Examinations'!B1417),FALSE)</f>
        <v>39.43</v>
      </c>
      <c r="D1418">
        <f>VLOOKUP($A1418,'Medical Examinations'!$A:$J,COLUMN('Medical Examinations'!C1417),FALSE)</f>
        <v>6.1</v>
      </c>
      <c r="E1418" t="str">
        <f>VLOOKUP($A1418,'Medical Examinations'!$A:$J,COLUMN('Medical Examinations'!D1417),FALSE)</f>
        <v>Yes</v>
      </c>
      <c r="F1418" t="str">
        <f>VLOOKUP($A1418,'Medical Examinations'!$A:$J,COLUMN('Medical Examinations'!E1417),FALSE)</f>
        <v>No</v>
      </c>
      <c r="G1418" t="str">
        <f>VLOOKUP($A1418,'Medical Examinations'!$A:$J,COLUMN('Medical Examinations'!F1417),FALSE)</f>
        <v>Yes</v>
      </c>
      <c r="H1418">
        <f>VLOOKUP($A1418,'Medical Examinations'!$A:$J,COLUMN('Medical Examinations'!G1417),FALSE)</f>
        <v>1</v>
      </c>
      <c r="I1418" t="str">
        <f>VLOOKUP($A1418,'Medical Examinations'!$A:$J,COLUMN('Medical Examinations'!H1417),FALSE)</f>
        <v>No</v>
      </c>
      <c r="J1418" t="str">
        <f>VLOOKUP($A1418,'Medical Examinations'!$A:$J,COLUMN('Medical Examinations'!I1417),FALSE)</f>
        <v>Obesity</v>
      </c>
      <c r="K1418" t="str">
        <f>VLOOKUP($A1418,'Medical Examinations'!$A:$J,COLUMN('Medical Examinations'!J1417),FALSE)</f>
        <v>Prediabetes</v>
      </c>
      <c r="L1418" s="30">
        <f>VLOOKUP($A1418,'Hospitalisation Details'!$A:$K,COLUMN('Hospitalisation Details'!J1417),FALSE)</f>
        <v>35731</v>
      </c>
      <c r="M1418" s="23">
        <f>VLOOKUP($A1418,'Hospitalisation Details'!$A:$K,COLUMN('Hospitalisation Details'!F1417),FALSE)</f>
        <v>7504.3</v>
      </c>
      <c r="N1418" t="str">
        <f>VLOOKUP($A1418,'Hospitalisation Details'!$A:$K,COLUMN('Hospitalisation Details'!G1417),FALSE)</f>
        <v>Tier - 2</v>
      </c>
      <c r="O1418" t="str">
        <f>VLOOKUP($A1418,'Hospitalisation Details'!$A:$K,COLUMN('Hospitalisation Details'!H1417),FALSE)</f>
        <v>Tier - 1</v>
      </c>
      <c r="P1418" t="str">
        <f>VLOOKUP($A1418,'Hospitalisation Details'!$A:$K,COLUMN('Hospitalisation Details'!I1417),FALSE)</f>
        <v>R1012</v>
      </c>
      <c r="Q1418">
        <f>VLOOKUP($A1418,'Hospitalisation Details'!$A:$K,COLUMN('Hospitalisation Details'!K1417),FALSE)</f>
        <v>25</v>
      </c>
    </row>
    <row r="1419" spans="1:17" ht="15.75" x14ac:dyDescent="0.25">
      <c r="A1419" s="6" t="s">
        <v>1459</v>
      </c>
      <c r="B1419" t="str">
        <f>VLOOKUP(A1419,'Customer Names'!A:E,COLUMN('Customer Names'!D1418),FALSE)</f>
        <v>Mrs. Amanda</v>
      </c>
      <c r="C1419">
        <f>VLOOKUP($A1419,'Medical Examinations'!$A:$J,COLUMN('Medical Examinations'!B1418),FALSE)</f>
        <v>27.34</v>
      </c>
      <c r="D1419">
        <f>VLOOKUP($A1419,'Medical Examinations'!$A:$J,COLUMN('Medical Examinations'!C1418),FALSE)</f>
        <v>5.19</v>
      </c>
      <c r="E1419" t="str">
        <f>VLOOKUP($A1419,'Medical Examinations'!$A:$J,COLUMN('Medical Examinations'!D1418),FALSE)</f>
        <v>Yes</v>
      </c>
      <c r="F1419" t="str">
        <f>VLOOKUP($A1419,'Medical Examinations'!$A:$J,COLUMN('Medical Examinations'!E1418),FALSE)</f>
        <v>No</v>
      </c>
      <c r="G1419" t="str">
        <f>VLOOKUP($A1419,'Medical Examinations'!$A:$J,COLUMN('Medical Examinations'!F1418),FALSE)</f>
        <v>No</v>
      </c>
      <c r="H1419">
        <f>VLOOKUP($A1419,'Medical Examinations'!$A:$J,COLUMN('Medical Examinations'!G1418),FALSE)</f>
        <v>1</v>
      </c>
      <c r="I1419" t="str">
        <f>VLOOKUP($A1419,'Medical Examinations'!$A:$J,COLUMN('Medical Examinations'!H1418),FALSE)</f>
        <v>No</v>
      </c>
      <c r="J1419" t="str">
        <f>VLOOKUP($A1419,'Medical Examinations'!$A:$J,COLUMN('Medical Examinations'!I1418),FALSE)</f>
        <v>Overweight</v>
      </c>
      <c r="K1419" t="str">
        <f>VLOOKUP($A1419,'Medical Examinations'!$A:$J,COLUMN('Medical Examinations'!J1418),FALSE)</f>
        <v>Normal</v>
      </c>
      <c r="L1419" s="30">
        <f>VLOOKUP($A1419,'Hospitalisation Details'!$A:$K,COLUMN('Hospitalisation Details'!J1418),FALSE)</f>
        <v>32492</v>
      </c>
      <c r="M1419" s="23">
        <f>VLOOKUP($A1419,'Hospitalisation Details'!$A:$K,COLUMN('Hospitalisation Details'!F1418),FALSE)</f>
        <v>7494.63</v>
      </c>
      <c r="N1419" t="str">
        <f>VLOOKUP($A1419,'Hospitalisation Details'!$A:$K,COLUMN('Hospitalisation Details'!G1418),FALSE)</f>
        <v>Tier - 2</v>
      </c>
      <c r="O1419" t="str">
        <f>VLOOKUP($A1419,'Hospitalisation Details'!$A:$K,COLUMN('Hospitalisation Details'!H1418),FALSE)</f>
        <v>Tier - 3</v>
      </c>
      <c r="P1419" t="str">
        <f>VLOOKUP($A1419,'Hospitalisation Details'!$A:$K,COLUMN('Hospitalisation Details'!I1418),FALSE)</f>
        <v>R1025</v>
      </c>
      <c r="Q1419">
        <f>VLOOKUP($A1419,'Hospitalisation Details'!$A:$K,COLUMN('Hospitalisation Details'!K1418),FALSE)</f>
        <v>34</v>
      </c>
    </row>
    <row r="1420" spans="1:17" ht="15.75" x14ac:dyDescent="0.25">
      <c r="A1420" s="6" t="s">
        <v>1460</v>
      </c>
      <c r="B1420" t="str">
        <f>VLOOKUP(A1420,'Customer Names'!A:E,COLUMN('Customer Names'!D1419),FALSE)</f>
        <v>Mr. James</v>
      </c>
      <c r="C1420">
        <f>VLOOKUP($A1420,'Medical Examinations'!$A:$J,COLUMN('Medical Examinations'!B1419),FALSE)</f>
        <v>39.01</v>
      </c>
      <c r="D1420">
        <f>VLOOKUP($A1420,'Medical Examinations'!$A:$J,COLUMN('Medical Examinations'!C1419),FALSE)</f>
        <v>5.37</v>
      </c>
      <c r="E1420" t="str">
        <f>VLOOKUP($A1420,'Medical Examinations'!$A:$J,COLUMN('Medical Examinations'!D1419),FALSE)</f>
        <v>Yes</v>
      </c>
      <c r="F1420" t="str">
        <f>VLOOKUP($A1420,'Medical Examinations'!$A:$J,COLUMN('Medical Examinations'!E1419),FALSE)</f>
        <v>No</v>
      </c>
      <c r="G1420" t="str">
        <f>VLOOKUP($A1420,'Medical Examinations'!$A:$J,COLUMN('Medical Examinations'!F1419),FALSE)</f>
        <v>No</v>
      </c>
      <c r="H1420">
        <f>VLOOKUP($A1420,'Medical Examinations'!$A:$J,COLUMN('Medical Examinations'!G1419),FALSE)</f>
        <v>0</v>
      </c>
      <c r="I1420" t="str">
        <f>VLOOKUP($A1420,'Medical Examinations'!$A:$J,COLUMN('Medical Examinations'!H1419),FALSE)</f>
        <v>No</v>
      </c>
      <c r="J1420" t="str">
        <f>VLOOKUP($A1420,'Medical Examinations'!$A:$J,COLUMN('Medical Examinations'!I1419),FALSE)</f>
        <v>Obesity</v>
      </c>
      <c r="K1420" t="str">
        <f>VLOOKUP($A1420,'Medical Examinations'!$A:$J,COLUMN('Medical Examinations'!J1419),FALSE)</f>
        <v>Normal</v>
      </c>
      <c r="L1420" s="30">
        <f>VLOOKUP($A1420,'Hospitalisation Details'!$A:$K,COLUMN('Hospitalisation Details'!J1419),FALSE)</f>
        <v>35230</v>
      </c>
      <c r="M1420" s="23">
        <f>VLOOKUP($A1420,'Hospitalisation Details'!$A:$K,COLUMN('Hospitalisation Details'!F1419),FALSE)</f>
        <v>7487.38</v>
      </c>
      <c r="N1420" t="str">
        <f>VLOOKUP($A1420,'Hospitalisation Details'!$A:$K,COLUMN('Hospitalisation Details'!G1419),FALSE)</f>
        <v>Tier - 2</v>
      </c>
      <c r="O1420" t="str">
        <f>VLOOKUP($A1420,'Hospitalisation Details'!$A:$K,COLUMN('Hospitalisation Details'!H1419),FALSE)</f>
        <v>Tier - 3</v>
      </c>
      <c r="P1420" t="str">
        <f>VLOOKUP($A1420,'Hospitalisation Details'!$A:$K,COLUMN('Hospitalisation Details'!I1419),FALSE)</f>
        <v>R1012</v>
      </c>
      <c r="Q1420">
        <f>VLOOKUP($A1420,'Hospitalisation Details'!$A:$K,COLUMN('Hospitalisation Details'!K1419),FALSE)</f>
        <v>26</v>
      </c>
    </row>
    <row r="1421" spans="1:17" ht="15.75" x14ac:dyDescent="0.25">
      <c r="A1421" s="6" t="s">
        <v>1461</v>
      </c>
      <c r="B1421" t="str">
        <f>VLOOKUP(A1421,'Customer Names'!A:E,COLUMN('Customer Names'!D1420),FALSE)</f>
        <v>Mr. Samuel</v>
      </c>
      <c r="C1421">
        <f>VLOOKUP($A1421,'Medical Examinations'!$A:$J,COLUMN('Medical Examinations'!B1420),FALSE)</f>
        <v>18.989999999999998</v>
      </c>
      <c r="D1421">
        <f>VLOOKUP($A1421,'Medical Examinations'!$A:$J,COLUMN('Medical Examinations'!C1420),FALSE)</f>
        <v>10.82</v>
      </c>
      <c r="E1421" t="str">
        <f>VLOOKUP($A1421,'Medical Examinations'!$A:$J,COLUMN('Medical Examinations'!D1420),FALSE)</f>
        <v>Yes</v>
      </c>
      <c r="F1421" t="str">
        <f>VLOOKUP($A1421,'Medical Examinations'!$A:$J,COLUMN('Medical Examinations'!E1420),FALSE)</f>
        <v>No</v>
      </c>
      <c r="G1421" t="str">
        <f>VLOOKUP($A1421,'Medical Examinations'!$A:$J,COLUMN('Medical Examinations'!F1420),FALSE)</f>
        <v>No</v>
      </c>
      <c r="H1421">
        <f>VLOOKUP($A1421,'Medical Examinations'!$A:$J,COLUMN('Medical Examinations'!G1420),FALSE)</f>
        <v>0</v>
      </c>
      <c r="I1421" t="str">
        <f>VLOOKUP($A1421,'Medical Examinations'!$A:$J,COLUMN('Medical Examinations'!H1420),FALSE)</f>
        <v>No</v>
      </c>
      <c r="J1421" t="str">
        <f>VLOOKUP($A1421,'Medical Examinations'!$A:$J,COLUMN('Medical Examinations'!I1420),FALSE)</f>
        <v>Healthy Weight</v>
      </c>
      <c r="K1421" t="str">
        <f>VLOOKUP($A1421,'Medical Examinations'!$A:$J,COLUMN('Medical Examinations'!J1420),FALSE)</f>
        <v>Diabetes</v>
      </c>
      <c r="L1421" s="30">
        <f>VLOOKUP($A1421,'Hospitalisation Details'!$A:$K,COLUMN('Hospitalisation Details'!J1420),FALSE)</f>
        <v>24688</v>
      </c>
      <c r="M1421" s="23">
        <f>VLOOKUP($A1421,'Hospitalisation Details'!$A:$K,COLUMN('Hospitalisation Details'!F1420),FALSE)</f>
        <v>7463.51</v>
      </c>
      <c r="N1421" t="str">
        <f>VLOOKUP($A1421,'Hospitalisation Details'!$A:$K,COLUMN('Hospitalisation Details'!G1420),FALSE)</f>
        <v>Tier - 3</v>
      </c>
      <c r="O1421" t="str">
        <f>VLOOKUP($A1421,'Hospitalisation Details'!$A:$K,COLUMN('Hospitalisation Details'!H1420),FALSE)</f>
        <v>Tier - 3</v>
      </c>
      <c r="P1421" t="str">
        <f>VLOOKUP($A1421,'Hospitalisation Details'!$A:$K,COLUMN('Hospitalisation Details'!I1420),FALSE)</f>
        <v>R1013</v>
      </c>
      <c r="Q1421">
        <f>VLOOKUP($A1421,'Hospitalisation Details'!$A:$K,COLUMN('Hospitalisation Details'!K1420),FALSE)</f>
        <v>55</v>
      </c>
    </row>
    <row r="1422" spans="1:17" ht="15.75" x14ac:dyDescent="0.25">
      <c r="A1422" s="6" t="s">
        <v>1462</v>
      </c>
      <c r="B1422" t="str">
        <f>VLOOKUP(A1422,'Customer Names'!A:E,COLUMN('Customer Names'!D1421),FALSE)</f>
        <v>Ms. Jenni</v>
      </c>
      <c r="C1422">
        <f>VLOOKUP($A1422,'Medical Examinations'!$A:$J,COLUMN('Medical Examinations'!B1421),FALSE)</f>
        <v>42.3</v>
      </c>
      <c r="D1422">
        <f>VLOOKUP($A1422,'Medical Examinations'!$A:$J,COLUMN('Medical Examinations'!C1421),FALSE)</f>
        <v>6.06</v>
      </c>
      <c r="E1422" t="str">
        <f>VLOOKUP($A1422,'Medical Examinations'!$A:$J,COLUMN('Medical Examinations'!D1421),FALSE)</f>
        <v>Yes</v>
      </c>
      <c r="F1422" t="str">
        <f>VLOOKUP($A1422,'Medical Examinations'!$A:$J,COLUMN('Medical Examinations'!E1421),FALSE)</f>
        <v>No</v>
      </c>
      <c r="G1422" t="str">
        <f>VLOOKUP($A1422,'Medical Examinations'!$A:$J,COLUMN('Medical Examinations'!F1421),FALSE)</f>
        <v>No</v>
      </c>
      <c r="H1422">
        <f>VLOOKUP($A1422,'Medical Examinations'!$A:$J,COLUMN('Medical Examinations'!G1421),FALSE)</f>
        <v>0</v>
      </c>
      <c r="I1422" t="str">
        <f>VLOOKUP($A1422,'Medical Examinations'!$A:$J,COLUMN('Medical Examinations'!H1421),FALSE)</f>
        <v>No</v>
      </c>
      <c r="J1422" t="str">
        <f>VLOOKUP($A1422,'Medical Examinations'!$A:$J,COLUMN('Medical Examinations'!I1421),FALSE)</f>
        <v>Obesity</v>
      </c>
      <c r="K1422" t="str">
        <f>VLOOKUP($A1422,'Medical Examinations'!$A:$J,COLUMN('Medical Examinations'!J1421),FALSE)</f>
        <v>Prediabetes</v>
      </c>
      <c r="L1422" s="30">
        <f>VLOOKUP($A1422,'Hospitalisation Details'!$A:$K,COLUMN('Hospitalisation Details'!J1421),FALSE)</f>
        <v>37043</v>
      </c>
      <c r="M1422" s="23">
        <f>VLOOKUP($A1422,'Hospitalisation Details'!$A:$K,COLUMN('Hospitalisation Details'!F1421),FALSE)</f>
        <v>7450.36</v>
      </c>
      <c r="N1422" t="str">
        <f>VLOOKUP($A1422,'Hospitalisation Details'!$A:$K,COLUMN('Hospitalisation Details'!G1421),FALSE)</f>
        <v>Tier - 2</v>
      </c>
      <c r="O1422" t="str">
        <f>VLOOKUP($A1422,'Hospitalisation Details'!$A:$K,COLUMN('Hospitalisation Details'!H1421),FALSE)</f>
        <v>Tier - 2</v>
      </c>
      <c r="P1422" t="str">
        <f>VLOOKUP($A1422,'Hospitalisation Details'!$A:$K,COLUMN('Hospitalisation Details'!I1421),FALSE)</f>
        <v>R1012</v>
      </c>
      <c r="Q1422">
        <f>VLOOKUP($A1422,'Hospitalisation Details'!$A:$K,COLUMN('Hospitalisation Details'!K1421),FALSE)</f>
        <v>22</v>
      </c>
    </row>
    <row r="1423" spans="1:17" ht="15.75" x14ac:dyDescent="0.25">
      <c r="A1423" s="6" t="s">
        <v>1463</v>
      </c>
      <c r="B1423" t="str">
        <f>VLOOKUP(A1423,'Customer Names'!A:E,COLUMN('Customer Names'!D1422),FALSE)</f>
        <v>Mr. Estuardo</v>
      </c>
      <c r="C1423">
        <f>VLOOKUP($A1423,'Medical Examinations'!$A:$J,COLUMN('Medical Examinations'!B1422),FALSE)</f>
        <v>39.805</v>
      </c>
      <c r="D1423">
        <f>VLOOKUP($A1423,'Medical Examinations'!$A:$J,COLUMN('Medical Examinations'!C1422),FALSE)</f>
        <v>5.91</v>
      </c>
      <c r="E1423" t="str">
        <f>VLOOKUP($A1423,'Medical Examinations'!$A:$J,COLUMN('Medical Examinations'!D1422),FALSE)</f>
        <v>No</v>
      </c>
      <c r="F1423" t="str">
        <f>VLOOKUP($A1423,'Medical Examinations'!$A:$J,COLUMN('Medical Examinations'!E1422),FALSE)</f>
        <v>No</v>
      </c>
      <c r="G1423" t="str">
        <f>VLOOKUP($A1423,'Medical Examinations'!$A:$J,COLUMN('Medical Examinations'!F1422),FALSE)</f>
        <v>No</v>
      </c>
      <c r="H1423">
        <f>VLOOKUP($A1423,'Medical Examinations'!$A:$J,COLUMN('Medical Examinations'!G1422),FALSE)</f>
        <v>0</v>
      </c>
      <c r="I1423" t="str">
        <f>VLOOKUP($A1423,'Medical Examinations'!$A:$J,COLUMN('Medical Examinations'!H1422),FALSE)</f>
        <v>No</v>
      </c>
      <c r="J1423" t="str">
        <f>VLOOKUP($A1423,'Medical Examinations'!$A:$J,COLUMN('Medical Examinations'!I1422),FALSE)</f>
        <v>Obesity</v>
      </c>
      <c r="K1423" t="str">
        <f>VLOOKUP($A1423,'Medical Examinations'!$A:$J,COLUMN('Medical Examinations'!J1422),FALSE)</f>
        <v>Prediabetes</v>
      </c>
      <c r="L1423" s="30">
        <f>VLOOKUP($A1423,'Hospitalisation Details'!$A:$K,COLUMN('Hospitalisation Details'!J1422),FALSE)</f>
        <v>28398</v>
      </c>
      <c r="M1423" s="23">
        <f>VLOOKUP($A1423,'Hospitalisation Details'!$A:$K,COLUMN('Hospitalisation Details'!F1422),FALSE)</f>
        <v>7448.4</v>
      </c>
      <c r="N1423" t="str">
        <f>VLOOKUP($A1423,'Hospitalisation Details'!$A:$K,COLUMN('Hospitalisation Details'!G1422),FALSE)</f>
        <v>Tier - 3</v>
      </c>
      <c r="O1423" t="str">
        <f>VLOOKUP($A1423,'Hospitalisation Details'!$A:$K,COLUMN('Hospitalisation Details'!H1422),FALSE)</f>
        <v>Tier - 3</v>
      </c>
      <c r="P1423" t="str">
        <f>VLOOKUP($A1423,'Hospitalisation Details'!$A:$K,COLUMN('Hospitalisation Details'!I1422),FALSE)</f>
        <v>R1017</v>
      </c>
      <c r="Q1423">
        <f>VLOOKUP($A1423,'Hospitalisation Details'!$A:$K,COLUMN('Hospitalisation Details'!K1422),FALSE)</f>
        <v>45</v>
      </c>
    </row>
    <row r="1424" spans="1:17" ht="15.75" x14ac:dyDescent="0.25">
      <c r="A1424" s="6" t="s">
        <v>1464</v>
      </c>
      <c r="B1424" t="str">
        <f>VLOOKUP(A1424,'Customer Names'!A:E,COLUMN('Customer Names'!D1423),FALSE)</f>
        <v>Mr. Brett</v>
      </c>
      <c r="C1424">
        <f>VLOOKUP($A1424,'Medical Examinations'!$A:$J,COLUMN('Medical Examinations'!B1423),FALSE)</f>
        <v>33.700000000000003</v>
      </c>
      <c r="D1424">
        <f>VLOOKUP($A1424,'Medical Examinations'!$A:$J,COLUMN('Medical Examinations'!C1423),FALSE)</f>
        <v>5.87</v>
      </c>
      <c r="E1424" t="str">
        <f>VLOOKUP($A1424,'Medical Examinations'!$A:$J,COLUMN('Medical Examinations'!D1423),FALSE)</f>
        <v>No</v>
      </c>
      <c r="F1424" t="str">
        <f>VLOOKUP($A1424,'Medical Examinations'!$A:$J,COLUMN('Medical Examinations'!E1423),FALSE)</f>
        <v>No</v>
      </c>
      <c r="G1424" t="str">
        <f>VLOOKUP($A1424,'Medical Examinations'!$A:$J,COLUMN('Medical Examinations'!F1423),FALSE)</f>
        <v>No</v>
      </c>
      <c r="H1424">
        <f>VLOOKUP($A1424,'Medical Examinations'!$A:$J,COLUMN('Medical Examinations'!G1423),FALSE)</f>
        <v>0</v>
      </c>
      <c r="I1424" t="str">
        <f>VLOOKUP($A1424,'Medical Examinations'!$A:$J,COLUMN('Medical Examinations'!H1423),FALSE)</f>
        <v>No</v>
      </c>
      <c r="J1424" t="str">
        <f>VLOOKUP($A1424,'Medical Examinations'!$A:$J,COLUMN('Medical Examinations'!I1423),FALSE)</f>
        <v>Obesity</v>
      </c>
      <c r="K1424" t="str">
        <f>VLOOKUP($A1424,'Medical Examinations'!$A:$J,COLUMN('Medical Examinations'!J1423),FALSE)</f>
        <v>Prediabetes</v>
      </c>
      <c r="L1424" s="30">
        <f>VLOOKUP($A1424,'Hospitalisation Details'!$A:$K,COLUMN('Hospitalisation Details'!J1423),FALSE)</f>
        <v>28393</v>
      </c>
      <c r="M1424" s="23">
        <f>VLOOKUP($A1424,'Hospitalisation Details'!$A:$K,COLUMN('Hospitalisation Details'!F1423),FALSE)</f>
        <v>7445.92</v>
      </c>
      <c r="N1424" t="str">
        <f>VLOOKUP($A1424,'Hospitalisation Details'!$A:$K,COLUMN('Hospitalisation Details'!G1423),FALSE)</f>
        <v>Tier - 3</v>
      </c>
      <c r="O1424" t="str">
        <f>VLOOKUP($A1424,'Hospitalisation Details'!$A:$K,COLUMN('Hospitalisation Details'!H1423),FALSE)</f>
        <v>Tier - 1</v>
      </c>
      <c r="P1424" t="str">
        <f>VLOOKUP($A1424,'Hospitalisation Details'!$A:$K,COLUMN('Hospitalisation Details'!I1423),FALSE)</f>
        <v>R1011</v>
      </c>
      <c r="Q1424">
        <f>VLOOKUP($A1424,'Hospitalisation Details'!$A:$K,COLUMN('Hospitalisation Details'!K1423),FALSE)</f>
        <v>45</v>
      </c>
    </row>
    <row r="1425" spans="1:17" ht="15.75" x14ac:dyDescent="0.25">
      <c r="A1425" s="6" t="s">
        <v>1465</v>
      </c>
      <c r="B1425" t="str">
        <f>VLOOKUP(A1425,'Customer Names'!A:E,COLUMN('Customer Names'!D1424),FALSE)</f>
        <v>Ms. Sharon</v>
      </c>
      <c r="C1425">
        <f>VLOOKUP($A1425,'Medical Examinations'!$A:$J,COLUMN('Medical Examinations'!B1424),FALSE)</f>
        <v>36.195</v>
      </c>
      <c r="D1425">
        <f>VLOOKUP($A1425,'Medical Examinations'!$A:$J,COLUMN('Medical Examinations'!C1424),FALSE)</f>
        <v>6.22</v>
      </c>
      <c r="E1425" t="str">
        <f>VLOOKUP($A1425,'Medical Examinations'!$A:$J,COLUMN('Medical Examinations'!D1424),FALSE)</f>
        <v>No</v>
      </c>
      <c r="F1425" t="str">
        <f>VLOOKUP($A1425,'Medical Examinations'!$A:$J,COLUMN('Medical Examinations'!E1424),FALSE)</f>
        <v>No</v>
      </c>
      <c r="G1425" t="str">
        <f>VLOOKUP($A1425,'Medical Examinations'!$A:$J,COLUMN('Medical Examinations'!F1424),FALSE)</f>
        <v>No</v>
      </c>
      <c r="H1425">
        <f>VLOOKUP($A1425,'Medical Examinations'!$A:$J,COLUMN('Medical Examinations'!G1424),FALSE)</f>
        <v>0</v>
      </c>
      <c r="I1425" t="str">
        <f>VLOOKUP($A1425,'Medical Examinations'!$A:$J,COLUMN('Medical Examinations'!H1424),FALSE)</f>
        <v>No</v>
      </c>
      <c r="J1425" t="str">
        <f>VLOOKUP($A1425,'Medical Examinations'!$A:$J,COLUMN('Medical Examinations'!I1424),FALSE)</f>
        <v>Obesity</v>
      </c>
      <c r="K1425" t="str">
        <f>VLOOKUP($A1425,'Medical Examinations'!$A:$J,COLUMN('Medical Examinations'!J1424),FALSE)</f>
        <v>Prediabetes</v>
      </c>
      <c r="L1425" s="30">
        <f>VLOOKUP($A1425,'Hospitalisation Details'!$A:$K,COLUMN('Hospitalisation Details'!J1424),FALSE)</f>
        <v>29409</v>
      </c>
      <c r="M1425" s="23">
        <f>VLOOKUP($A1425,'Hospitalisation Details'!$A:$K,COLUMN('Hospitalisation Details'!F1424),FALSE)</f>
        <v>7443.64</v>
      </c>
      <c r="N1425" t="str">
        <f>VLOOKUP($A1425,'Hospitalisation Details'!$A:$K,COLUMN('Hospitalisation Details'!G1424),FALSE)</f>
        <v>Tier - 2</v>
      </c>
      <c r="O1425" t="str">
        <f>VLOOKUP($A1425,'Hospitalisation Details'!$A:$K,COLUMN('Hospitalisation Details'!H1424),FALSE)</f>
        <v>Tier - 3</v>
      </c>
      <c r="P1425" t="str">
        <f>VLOOKUP($A1425,'Hospitalisation Details'!$A:$K,COLUMN('Hospitalisation Details'!I1424),FALSE)</f>
        <v>R1012</v>
      </c>
      <c r="Q1425">
        <f>VLOOKUP($A1425,'Hospitalisation Details'!$A:$K,COLUMN('Hospitalisation Details'!K1424),FALSE)</f>
        <v>42</v>
      </c>
    </row>
    <row r="1426" spans="1:17" ht="15.75" x14ac:dyDescent="0.25">
      <c r="A1426" s="6" t="s">
        <v>1466</v>
      </c>
      <c r="B1426" t="str">
        <f>VLOOKUP(A1426,'Customer Names'!A:E,COLUMN('Customer Names'!D1425),FALSE)</f>
        <v>Mr. Jacob</v>
      </c>
      <c r="C1426">
        <f>VLOOKUP($A1426,'Medical Examinations'!$A:$J,COLUMN('Medical Examinations'!B1425),FALSE)</f>
        <v>32.6</v>
      </c>
      <c r="D1426">
        <f>VLOOKUP($A1426,'Medical Examinations'!$A:$J,COLUMN('Medical Examinations'!C1425),FALSE)</f>
        <v>5.73</v>
      </c>
      <c r="E1426" t="str">
        <f>VLOOKUP($A1426,'Medical Examinations'!$A:$J,COLUMN('Medical Examinations'!D1425),FALSE)</f>
        <v>No</v>
      </c>
      <c r="F1426" t="str">
        <f>VLOOKUP($A1426,'Medical Examinations'!$A:$J,COLUMN('Medical Examinations'!E1425),FALSE)</f>
        <v>No</v>
      </c>
      <c r="G1426" t="str">
        <f>VLOOKUP($A1426,'Medical Examinations'!$A:$J,COLUMN('Medical Examinations'!F1425),FALSE)</f>
        <v>Yes</v>
      </c>
      <c r="H1426">
        <f>VLOOKUP($A1426,'Medical Examinations'!$A:$J,COLUMN('Medical Examinations'!G1425),FALSE)</f>
        <v>1</v>
      </c>
      <c r="I1426" t="str">
        <f>VLOOKUP($A1426,'Medical Examinations'!$A:$J,COLUMN('Medical Examinations'!H1425),FALSE)</f>
        <v>No</v>
      </c>
      <c r="J1426" t="str">
        <f>VLOOKUP($A1426,'Medical Examinations'!$A:$J,COLUMN('Medical Examinations'!I1425),FALSE)</f>
        <v>Obesity</v>
      </c>
      <c r="K1426" t="str">
        <f>VLOOKUP($A1426,'Medical Examinations'!$A:$J,COLUMN('Medical Examinations'!J1425),FALSE)</f>
        <v>Prediabetes</v>
      </c>
      <c r="L1426" s="30">
        <f>VLOOKUP($A1426,'Hospitalisation Details'!$A:$K,COLUMN('Hospitalisation Details'!J1425),FALSE)</f>
        <v>29099</v>
      </c>
      <c r="M1426" s="23">
        <f>VLOOKUP($A1426,'Hospitalisation Details'!$A:$K,COLUMN('Hospitalisation Details'!F1425),FALSE)</f>
        <v>7441.5</v>
      </c>
      <c r="N1426" t="str">
        <f>VLOOKUP($A1426,'Hospitalisation Details'!$A:$K,COLUMN('Hospitalisation Details'!G1425),FALSE)</f>
        <v>Tier - 3</v>
      </c>
      <c r="O1426" t="str">
        <f>VLOOKUP($A1426,'Hospitalisation Details'!$A:$K,COLUMN('Hospitalisation Details'!H1425),FALSE)</f>
        <v>Tier - 2</v>
      </c>
      <c r="P1426" t="str">
        <f>VLOOKUP($A1426,'Hospitalisation Details'!$A:$K,COLUMN('Hospitalisation Details'!I1425),FALSE)</f>
        <v>R1011</v>
      </c>
      <c r="Q1426">
        <f>VLOOKUP($A1426,'Hospitalisation Details'!$A:$K,COLUMN('Hospitalisation Details'!K1425),FALSE)</f>
        <v>43</v>
      </c>
    </row>
    <row r="1427" spans="1:17" ht="15.75" x14ac:dyDescent="0.25">
      <c r="A1427" s="6" t="s">
        <v>1467</v>
      </c>
      <c r="B1427" t="str">
        <f>VLOOKUP(A1427,'Customer Names'!A:E,COLUMN('Customer Names'!D1426),FALSE)</f>
        <v>Mr. Scott</v>
      </c>
      <c r="C1427">
        <f>VLOOKUP($A1427,'Medical Examinations'!$A:$J,COLUMN('Medical Examinations'!B1426),FALSE)</f>
        <v>30.2</v>
      </c>
      <c r="D1427">
        <f>VLOOKUP($A1427,'Medical Examinations'!$A:$J,COLUMN('Medical Examinations'!C1426),FALSE)</f>
        <v>5.7</v>
      </c>
      <c r="E1427" t="str">
        <f>VLOOKUP($A1427,'Medical Examinations'!$A:$J,COLUMN('Medical Examinations'!D1426),FALSE)</f>
        <v>No</v>
      </c>
      <c r="F1427" t="str">
        <f>VLOOKUP($A1427,'Medical Examinations'!$A:$J,COLUMN('Medical Examinations'!E1426),FALSE)</f>
        <v>No</v>
      </c>
      <c r="G1427" t="str">
        <f>VLOOKUP($A1427,'Medical Examinations'!$A:$J,COLUMN('Medical Examinations'!F1426),FALSE)</f>
        <v>No</v>
      </c>
      <c r="H1427">
        <f>VLOOKUP($A1427,'Medical Examinations'!$A:$J,COLUMN('Medical Examinations'!G1426),FALSE)</f>
        <v>0</v>
      </c>
      <c r="I1427" t="str">
        <f>VLOOKUP($A1427,'Medical Examinations'!$A:$J,COLUMN('Medical Examinations'!H1426),FALSE)</f>
        <v>No</v>
      </c>
      <c r="J1427" t="str">
        <f>VLOOKUP($A1427,'Medical Examinations'!$A:$J,COLUMN('Medical Examinations'!I1426),FALSE)</f>
        <v>Obesity</v>
      </c>
      <c r="K1427" t="str">
        <f>VLOOKUP($A1427,'Medical Examinations'!$A:$J,COLUMN('Medical Examinations'!J1426),FALSE)</f>
        <v>Prediabetes</v>
      </c>
      <c r="L1427" s="30">
        <f>VLOOKUP($A1427,'Hospitalisation Details'!$A:$K,COLUMN('Hospitalisation Details'!J1426),FALSE)</f>
        <v>28362</v>
      </c>
      <c r="M1427" s="23">
        <f>VLOOKUP($A1427,'Hospitalisation Details'!$A:$K,COLUMN('Hospitalisation Details'!F1426),FALSE)</f>
        <v>7441.05</v>
      </c>
      <c r="N1427" t="str">
        <f>VLOOKUP($A1427,'Hospitalisation Details'!$A:$K,COLUMN('Hospitalisation Details'!G1426),FALSE)</f>
        <v>Tier - 3</v>
      </c>
      <c r="O1427" t="str">
        <f>VLOOKUP($A1427,'Hospitalisation Details'!$A:$K,COLUMN('Hospitalisation Details'!H1426),FALSE)</f>
        <v>Tier - 2</v>
      </c>
      <c r="P1427" t="str">
        <f>VLOOKUP($A1427,'Hospitalisation Details'!$A:$K,COLUMN('Hospitalisation Details'!I1426),FALSE)</f>
        <v>R1011</v>
      </c>
      <c r="Q1427">
        <f>VLOOKUP($A1427,'Hospitalisation Details'!$A:$K,COLUMN('Hospitalisation Details'!K1426),FALSE)</f>
        <v>45</v>
      </c>
    </row>
    <row r="1428" spans="1:17" ht="15.75" x14ac:dyDescent="0.25">
      <c r="A1428" s="6" t="s">
        <v>1468</v>
      </c>
      <c r="B1428" t="str">
        <f>VLOOKUP(A1428,'Customer Names'!A:E,COLUMN('Customer Names'!D1427),FALSE)</f>
        <v>Ms. Brooke</v>
      </c>
      <c r="C1428">
        <f>VLOOKUP($A1428,'Medical Examinations'!$A:$J,COLUMN('Medical Examinations'!B1427),FALSE)</f>
        <v>27.645</v>
      </c>
      <c r="D1428">
        <f>VLOOKUP($A1428,'Medical Examinations'!$A:$J,COLUMN('Medical Examinations'!C1427),FALSE)</f>
        <v>9.91</v>
      </c>
      <c r="E1428" t="str">
        <f>VLOOKUP($A1428,'Medical Examinations'!$A:$J,COLUMN('Medical Examinations'!D1427),FALSE)</f>
        <v>No</v>
      </c>
      <c r="F1428" t="str">
        <f>VLOOKUP($A1428,'Medical Examinations'!$A:$J,COLUMN('Medical Examinations'!E1427),FALSE)</f>
        <v>No</v>
      </c>
      <c r="G1428" t="str">
        <f>VLOOKUP($A1428,'Medical Examinations'!$A:$J,COLUMN('Medical Examinations'!F1427),FALSE)</f>
        <v>No</v>
      </c>
      <c r="H1428">
        <f>VLOOKUP($A1428,'Medical Examinations'!$A:$J,COLUMN('Medical Examinations'!G1427),FALSE)</f>
        <v>0</v>
      </c>
      <c r="I1428" t="str">
        <f>VLOOKUP($A1428,'Medical Examinations'!$A:$J,COLUMN('Medical Examinations'!H1427),FALSE)</f>
        <v>No</v>
      </c>
      <c r="J1428" t="str">
        <f>VLOOKUP($A1428,'Medical Examinations'!$A:$J,COLUMN('Medical Examinations'!I1427),FALSE)</f>
        <v>Overweight</v>
      </c>
      <c r="K1428" t="str">
        <f>VLOOKUP($A1428,'Medical Examinations'!$A:$J,COLUMN('Medical Examinations'!J1427),FALSE)</f>
        <v>Diabetes</v>
      </c>
      <c r="L1428" s="30">
        <f>VLOOKUP($A1428,'Hospitalisation Details'!$A:$K,COLUMN('Hospitalisation Details'!J1427),FALSE)</f>
        <v>28826</v>
      </c>
      <c r="M1428" s="23">
        <f>VLOOKUP($A1428,'Hospitalisation Details'!$A:$K,COLUMN('Hospitalisation Details'!F1427),FALSE)</f>
        <v>7421.19</v>
      </c>
      <c r="N1428" t="str">
        <f>VLOOKUP($A1428,'Hospitalisation Details'!$A:$K,COLUMN('Hospitalisation Details'!G1427),FALSE)</f>
        <v>Tier - 2</v>
      </c>
      <c r="O1428" t="str">
        <f>VLOOKUP($A1428,'Hospitalisation Details'!$A:$K,COLUMN('Hospitalisation Details'!H1427),FALSE)</f>
        <v>Tier - 3</v>
      </c>
      <c r="P1428" t="str">
        <f>VLOOKUP($A1428,'Hospitalisation Details'!$A:$K,COLUMN('Hospitalisation Details'!I1427),FALSE)</f>
        <v>R1012</v>
      </c>
      <c r="Q1428">
        <f>VLOOKUP($A1428,'Hospitalisation Details'!$A:$K,COLUMN('Hospitalisation Details'!K1427),FALSE)</f>
        <v>44</v>
      </c>
    </row>
    <row r="1429" spans="1:17" ht="15.75" x14ac:dyDescent="0.25">
      <c r="A1429" s="6" t="s">
        <v>1469</v>
      </c>
      <c r="B1429" t="str">
        <f>VLOOKUP(A1429,'Customer Names'!A:E,COLUMN('Customer Names'!D1428),FALSE)</f>
        <v>Ms. Kaye</v>
      </c>
      <c r="C1429">
        <f>VLOOKUP($A1429,'Medical Examinations'!$A:$J,COLUMN('Medical Examinations'!B1428),FALSE)</f>
        <v>26.41</v>
      </c>
      <c r="D1429">
        <f>VLOOKUP($A1429,'Medical Examinations'!$A:$J,COLUMN('Medical Examinations'!C1428),FALSE)</f>
        <v>11.4</v>
      </c>
      <c r="E1429" t="str">
        <f>VLOOKUP($A1429,'Medical Examinations'!$A:$J,COLUMN('Medical Examinations'!D1428),FALSE)</f>
        <v>No</v>
      </c>
      <c r="F1429" t="str">
        <f>VLOOKUP($A1429,'Medical Examinations'!$A:$J,COLUMN('Medical Examinations'!E1428),FALSE)</f>
        <v>No</v>
      </c>
      <c r="G1429" t="str">
        <f>VLOOKUP($A1429,'Medical Examinations'!$A:$J,COLUMN('Medical Examinations'!F1428),FALSE)</f>
        <v>No</v>
      </c>
      <c r="H1429">
        <f>VLOOKUP($A1429,'Medical Examinations'!$A:$J,COLUMN('Medical Examinations'!G1428),FALSE)</f>
        <v>0</v>
      </c>
      <c r="I1429" t="str">
        <f>VLOOKUP($A1429,'Medical Examinations'!$A:$J,COLUMN('Medical Examinations'!H1428),FALSE)</f>
        <v>No</v>
      </c>
      <c r="J1429" t="str">
        <f>VLOOKUP($A1429,'Medical Examinations'!$A:$J,COLUMN('Medical Examinations'!I1428),FALSE)</f>
        <v>Overweight</v>
      </c>
      <c r="K1429" t="str">
        <f>VLOOKUP($A1429,'Medical Examinations'!$A:$J,COLUMN('Medical Examinations'!J1428),FALSE)</f>
        <v>Diabetes</v>
      </c>
      <c r="L1429" s="30">
        <f>VLOOKUP($A1429,'Hospitalisation Details'!$A:$K,COLUMN('Hospitalisation Details'!J1428),FALSE)</f>
        <v>28806</v>
      </c>
      <c r="M1429" s="23">
        <f>VLOOKUP($A1429,'Hospitalisation Details'!$A:$K,COLUMN('Hospitalisation Details'!F1428),FALSE)</f>
        <v>7419.48</v>
      </c>
      <c r="N1429" t="str">
        <f>VLOOKUP($A1429,'Hospitalisation Details'!$A:$K,COLUMN('Hospitalisation Details'!G1428),FALSE)</f>
        <v>Tier - 2</v>
      </c>
      <c r="O1429" t="str">
        <f>VLOOKUP($A1429,'Hospitalisation Details'!$A:$K,COLUMN('Hospitalisation Details'!H1428),FALSE)</f>
        <v>Tier - 2</v>
      </c>
      <c r="P1429" t="str">
        <f>VLOOKUP($A1429,'Hospitalisation Details'!$A:$K,COLUMN('Hospitalisation Details'!I1428),FALSE)</f>
        <v>R1012</v>
      </c>
      <c r="Q1429">
        <f>VLOOKUP($A1429,'Hospitalisation Details'!$A:$K,COLUMN('Hospitalisation Details'!K1428),FALSE)</f>
        <v>44</v>
      </c>
    </row>
    <row r="1430" spans="1:17" ht="15.75" x14ac:dyDescent="0.25">
      <c r="A1430" s="6" t="s">
        <v>1470</v>
      </c>
      <c r="B1430" t="str">
        <f>VLOOKUP(A1430,'Customer Names'!A:E,COLUMN('Customer Names'!D1429),FALSE)</f>
        <v>Ms. Carolyn</v>
      </c>
      <c r="C1430">
        <f>VLOOKUP($A1430,'Medical Examinations'!$A:$J,COLUMN('Medical Examinations'!B1429),FALSE)</f>
        <v>34.1</v>
      </c>
      <c r="D1430">
        <f>VLOOKUP($A1430,'Medical Examinations'!$A:$J,COLUMN('Medical Examinations'!C1429),FALSE)</f>
        <v>6.29</v>
      </c>
      <c r="E1430" t="str">
        <f>VLOOKUP($A1430,'Medical Examinations'!$A:$J,COLUMN('Medical Examinations'!D1429),FALSE)</f>
        <v>Yes</v>
      </c>
      <c r="F1430" t="str">
        <f>VLOOKUP($A1430,'Medical Examinations'!$A:$J,COLUMN('Medical Examinations'!E1429),FALSE)</f>
        <v>No</v>
      </c>
      <c r="G1430" t="str">
        <f>VLOOKUP($A1430,'Medical Examinations'!$A:$J,COLUMN('Medical Examinations'!F1429),FALSE)</f>
        <v>Yes</v>
      </c>
      <c r="H1430">
        <f>VLOOKUP($A1430,'Medical Examinations'!$A:$J,COLUMN('Medical Examinations'!G1429),FALSE)</f>
        <v>1</v>
      </c>
      <c r="I1430" t="str">
        <f>VLOOKUP($A1430,'Medical Examinations'!$A:$J,COLUMN('Medical Examinations'!H1429),FALSE)</f>
        <v>No</v>
      </c>
      <c r="J1430" t="str">
        <f>VLOOKUP($A1430,'Medical Examinations'!$A:$J,COLUMN('Medical Examinations'!I1429),FALSE)</f>
        <v>Obesity</v>
      </c>
      <c r="K1430" t="str">
        <f>VLOOKUP($A1430,'Medical Examinations'!$A:$J,COLUMN('Medical Examinations'!J1429),FALSE)</f>
        <v>Prediabetes</v>
      </c>
      <c r="L1430" s="30">
        <f>VLOOKUP($A1430,'Hospitalisation Details'!$A:$K,COLUMN('Hospitalisation Details'!J1429),FALSE)</f>
        <v>30578</v>
      </c>
      <c r="M1430" s="23">
        <f>VLOOKUP($A1430,'Hospitalisation Details'!$A:$K,COLUMN('Hospitalisation Details'!F1429),FALSE)</f>
        <v>7418.52</v>
      </c>
      <c r="N1430" t="str">
        <f>VLOOKUP($A1430,'Hospitalisation Details'!$A:$K,COLUMN('Hospitalisation Details'!G1429),FALSE)</f>
        <v>Tier - 2</v>
      </c>
      <c r="O1430" t="str">
        <f>VLOOKUP($A1430,'Hospitalisation Details'!$A:$K,COLUMN('Hospitalisation Details'!H1429),FALSE)</f>
        <v>Tier - 2</v>
      </c>
      <c r="P1430" t="str">
        <f>VLOOKUP($A1430,'Hospitalisation Details'!$A:$K,COLUMN('Hospitalisation Details'!I1429),FALSE)</f>
        <v>R1011</v>
      </c>
      <c r="Q1430">
        <f>VLOOKUP($A1430,'Hospitalisation Details'!$A:$K,COLUMN('Hospitalisation Details'!K1429),FALSE)</f>
        <v>39</v>
      </c>
    </row>
    <row r="1431" spans="1:17" ht="15.75" x14ac:dyDescent="0.25">
      <c r="A1431" s="6" t="s">
        <v>1471</v>
      </c>
      <c r="B1431" t="str">
        <f>VLOOKUP(A1431,'Customer Names'!A:E,COLUMN('Customer Names'!D1430),FALSE)</f>
        <v>Mr. Daniel</v>
      </c>
      <c r="C1431">
        <f>VLOOKUP($A1431,'Medical Examinations'!$A:$J,COLUMN('Medical Examinations'!B1430),FALSE)</f>
        <v>17.3</v>
      </c>
      <c r="D1431">
        <f>VLOOKUP($A1431,'Medical Examinations'!$A:$J,COLUMN('Medical Examinations'!C1430),FALSE)</f>
        <v>9.2799999999999994</v>
      </c>
      <c r="E1431" t="str">
        <f>VLOOKUP($A1431,'Medical Examinations'!$A:$J,COLUMN('Medical Examinations'!D1430),FALSE)</f>
        <v>No</v>
      </c>
      <c r="F1431" t="str">
        <f>VLOOKUP($A1431,'Medical Examinations'!$A:$J,COLUMN('Medical Examinations'!E1430),FALSE)</f>
        <v>No</v>
      </c>
      <c r="G1431" t="str">
        <f>VLOOKUP($A1431,'Medical Examinations'!$A:$J,COLUMN('Medical Examinations'!F1430),FALSE)</f>
        <v>No</v>
      </c>
      <c r="H1431">
        <f>VLOOKUP($A1431,'Medical Examinations'!$A:$J,COLUMN('Medical Examinations'!G1430),FALSE)</f>
        <v>0</v>
      </c>
      <c r="I1431" t="str">
        <f>VLOOKUP($A1431,'Medical Examinations'!$A:$J,COLUMN('Medical Examinations'!H1430),FALSE)</f>
        <v>No</v>
      </c>
      <c r="J1431" t="str">
        <f>VLOOKUP($A1431,'Medical Examinations'!$A:$J,COLUMN('Medical Examinations'!I1430),FALSE)</f>
        <v>Underweight</v>
      </c>
      <c r="K1431" t="str">
        <f>VLOOKUP($A1431,'Medical Examinations'!$A:$J,COLUMN('Medical Examinations'!J1430),FALSE)</f>
        <v>Diabetes</v>
      </c>
      <c r="L1431" s="30">
        <f>VLOOKUP($A1431,'Hospitalisation Details'!$A:$K,COLUMN('Hospitalisation Details'!J1430),FALSE)</f>
        <v>24081</v>
      </c>
      <c r="M1431" s="23">
        <f>VLOOKUP($A1431,'Hospitalisation Details'!$A:$K,COLUMN('Hospitalisation Details'!F1430),FALSE)</f>
        <v>7403.98</v>
      </c>
      <c r="N1431" t="str">
        <f>VLOOKUP($A1431,'Hospitalisation Details'!$A:$K,COLUMN('Hospitalisation Details'!G1430),FALSE)</f>
        <v>Tier - 3</v>
      </c>
      <c r="O1431" t="str">
        <f>VLOOKUP($A1431,'Hospitalisation Details'!$A:$K,COLUMN('Hospitalisation Details'!H1430),FALSE)</f>
        <v>Tier - 2</v>
      </c>
      <c r="P1431" t="str">
        <f>VLOOKUP($A1431,'Hospitalisation Details'!$A:$K,COLUMN('Hospitalisation Details'!I1430),FALSE)</f>
        <v>R1013</v>
      </c>
      <c r="Q1431">
        <f>VLOOKUP($A1431,'Hospitalisation Details'!$A:$K,COLUMN('Hospitalisation Details'!K1430),FALSE)</f>
        <v>57</v>
      </c>
    </row>
    <row r="1432" spans="1:17" ht="15.75" x14ac:dyDescent="0.25">
      <c r="A1432" s="6" t="s">
        <v>1472</v>
      </c>
      <c r="B1432" t="str">
        <f>VLOOKUP(A1432,'Customer Names'!A:E,COLUMN('Customer Names'!D1431),FALSE)</f>
        <v>Mrs. Laurie</v>
      </c>
      <c r="C1432">
        <f>VLOOKUP($A1432,'Medical Examinations'!$A:$J,COLUMN('Medical Examinations'!B1431),FALSE)</f>
        <v>35.020000000000003</v>
      </c>
      <c r="D1432">
        <f>VLOOKUP($A1432,'Medical Examinations'!$A:$J,COLUMN('Medical Examinations'!C1431),FALSE)</f>
        <v>4.78</v>
      </c>
      <c r="E1432" t="str">
        <f>VLOOKUP($A1432,'Medical Examinations'!$A:$J,COLUMN('Medical Examinations'!D1431),FALSE)</f>
        <v>No</v>
      </c>
      <c r="F1432" t="str">
        <f>VLOOKUP($A1432,'Medical Examinations'!$A:$J,COLUMN('Medical Examinations'!E1431),FALSE)</f>
        <v>No</v>
      </c>
      <c r="G1432" t="str">
        <f>VLOOKUP($A1432,'Medical Examinations'!$A:$J,COLUMN('Medical Examinations'!F1431),FALSE)</f>
        <v>Yes</v>
      </c>
      <c r="H1432">
        <f>VLOOKUP($A1432,'Medical Examinations'!$A:$J,COLUMN('Medical Examinations'!G1431),FALSE)</f>
        <v>1</v>
      </c>
      <c r="I1432" t="str">
        <f>VLOOKUP($A1432,'Medical Examinations'!$A:$J,COLUMN('Medical Examinations'!H1431),FALSE)</f>
        <v>No</v>
      </c>
      <c r="J1432" t="str">
        <f>VLOOKUP($A1432,'Medical Examinations'!$A:$J,COLUMN('Medical Examinations'!I1431),FALSE)</f>
        <v>Obesity</v>
      </c>
      <c r="K1432" t="str">
        <f>VLOOKUP($A1432,'Medical Examinations'!$A:$J,COLUMN('Medical Examinations'!J1431),FALSE)</f>
        <v>Normal</v>
      </c>
      <c r="L1432" s="30">
        <f>VLOOKUP($A1432,'Hospitalisation Details'!$A:$K,COLUMN('Hospitalisation Details'!J1431),FALSE)</f>
        <v>34172</v>
      </c>
      <c r="M1432" s="23">
        <f>VLOOKUP($A1432,'Hospitalisation Details'!$A:$K,COLUMN('Hospitalisation Details'!F1431),FALSE)</f>
        <v>7388.85</v>
      </c>
      <c r="N1432" t="str">
        <f>VLOOKUP($A1432,'Hospitalisation Details'!$A:$K,COLUMN('Hospitalisation Details'!G1431),FALSE)</f>
        <v>Tier - 2</v>
      </c>
      <c r="O1432" t="str">
        <f>VLOOKUP($A1432,'Hospitalisation Details'!$A:$K,COLUMN('Hospitalisation Details'!H1431),FALSE)</f>
        <v>Tier - 2</v>
      </c>
      <c r="P1432" t="str">
        <f>VLOOKUP($A1432,'Hospitalisation Details'!$A:$K,COLUMN('Hospitalisation Details'!I1431),FALSE)</f>
        <v>R1026</v>
      </c>
      <c r="Q1432">
        <f>VLOOKUP($A1432,'Hospitalisation Details'!$A:$K,COLUMN('Hospitalisation Details'!K1431),FALSE)</f>
        <v>29</v>
      </c>
    </row>
    <row r="1433" spans="1:17" ht="15.75" x14ac:dyDescent="0.25">
      <c r="A1433" s="6" t="s">
        <v>1473</v>
      </c>
      <c r="B1433" t="str">
        <f>VLOOKUP(A1433,'Customer Names'!A:E,COLUMN('Customer Names'!D1432),FALSE)</f>
        <v>Ms. Nicole</v>
      </c>
      <c r="C1433">
        <f>VLOOKUP($A1433,'Medical Examinations'!$A:$J,COLUMN('Medical Examinations'!B1432),FALSE)</f>
        <v>37.1</v>
      </c>
      <c r="D1433">
        <f>VLOOKUP($A1433,'Medical Examinations'!$A:$J,COLUMN('Medical Examinations'!C1432),FALSE)</f>
        <v>8.8699999999999992</v>
      </c>
      <c r="E1433" t="str">
        <f>VLOOKUP($A1433,'Medical Examinations'!$A:$J,COLUMN('Medical Examinations'!D1432),FALSE)</f>
        <v>Yes</v>
      </c>
      <c r="F1433" t="str">
        <f>VLOOKUP($A1433,'Medical Examinations'!$A:$J,COLUMN('Medical Examinations'!E1432),FALSE)</f>
        <v>No</v>
      </c>
      <c r="G1433" t="str">
        <f>VLOOKUP($A1433,'Medical Examinations'!$A:$J,COLUMN('Medical Examinations'!F1432),FALSE)</f>
        <v>No</v>
      </c>
      <c r="H1433">
        <f>VLOOKUP($A1433,'Medical Examinations'!$A:$J,COLUMN('Medical Examinations'!G1432),FALSE)</f>
        <v>0</v>
      </c>
      <c r="I1433" t="str">
        <f>VLOOKUP($A1433,'Medical Examinations'!$A:$J,COLUMN('Medical Examinations'!H1432),FALSE)</f>
        <v>No</v>
      </c>
      <c r="J1433" t="str">
        <f>VLOOKUP($A1433,'Medical Examinations'!$A:$J,COLUMN('Medical Examinations'!I1432),FALSE)</f>
        <v>Obesity</v>
      </c>
      <c r="K1433" t="str">
        <f>VLOOKUP($A1433,'Medical Examinations'!$A:$J,COLUMN('Medical Examinations'!J1432),FALSE)</f>
        <v>Diabetes</v>
      </c>
      <c r="L1433" s="30">
        <f>VLOOKUP($A1433,'Hospitalisation Details'!$A:$K,COLUMN('Hospitalisation Details'!J1432),FALSE)</f>
        <v>29914</v>
      </c>
      <c r="M1433" s="23">
        <f>VLOOKUP($A1433,'Hospitalisation Details'!$A:$K,COLUMN('Hospitalisation Details'!F1432),FALSE)</f>
        <v>7371.77</v>
      </c>
      <c r="N1433" t="str">
        <f>VLOOKUP($A1433,'Hospitalisation Details'!$A:$K,COLUMN('Hospitalisation Details'!G1432),FALSE)</f>
        <v>Tier - 2</v>
      </c>
      <c r="O1433" t="str">
        <f>VLOOKUP($A1433,'Hospitalisation Details'!$A:$K,COLUMN('Hospitalisation Details'!H1432),FALSE)</f>
        <v>Tier - 1</v>
      </c>
      <c r="P1433" t="str">
        <f>VLOOKUP($A1433,'Hospitalisation Details'!$A:$K,COLUMN('Hospitalisation Details'!I1432),FALSE)</f>
        <v>R1011</v>
      </c>
      <c r="Q1433">
        <f>VLOOKUP($A1433,'Hospitalisation Details'!$A:$K,COLUMN('Hospitalisation Details'!K1432),FALSE)</f>
        <v>41</v>
      </c>
    </row>
    <row r="1434" spans="1:17" ht="15.75" x14ac:dyDescent="0.25">
      <c r="A1434" s="6" t="s">
        <v>1474</v>
      </c>
      <c r="B1434" t="str">
        <f>VLOOKUP(A1434,'Customer Names'!A:E,COLUMN('Customer Names'!D1433),FALSE)</f>
        <v>Ms. Shelby</v>
      </c>
      <c r="C1434">
        <f>VLOOKUP($A1434,'Medical Examinations'!$A:$J,COLUMN('Medical Examinations'!B1433),FALSE)</f>
        <v>16.79</v>
      </c>
      <c r="D1434">
        <f>VLOOKUP($A1434,'Medical Examinations'!$A:$J,COLUMN('Medical Examinations'!C1433),FALSE)</f>
        <v>11.4</v>
      </c>
      <c r="E1434" t="str">
        <f>VLOOKUP($A1434,'Medical Examinations'!$A:$J,COLUMN('Medical Examinations'!D1433),FALSE)</f>
        <v>No</v>
      </c>
      <c r="F1434" t="str">
        <f>VLOOKUP($A1434,'Medical Examinations'!$A:$J,COLUMN('Medical Examinations'!E1433),FALSE)</f>
        <v>No</v>
      </c>
      <c r="G1434" t="str">
        <f>VLOOKUP($A1434,'Medical Examinations'!$A:$J,COLUMN('Medical Examinations'!F1433),FALSE)</f>
        <v>No</v>
      </c>
      <c r="H1434">
        <f>VLOOKUP($A1434,'Medical Examinations'!$A:$J,COLUMN('Medical Examinations'!G1433),FALSE)</f>
        <v>0</v>
      </c>
      <c r="I1434" t="str">
        <f>VLOOKUP($A1434,'Medical Examinations'!$A:$J,COLUMN('Medical Examinations'!H1433),FALSE)</f>
        <v>No</v>
      </c>
      <c r="J1434" t="str">
        <f>VLOOKUP($A1434,'Medical Examinations'!$A:$J,COLUMN('Medical Examinations'!I1433),FALSE)</f>
        <v>Underweight</v>
      </c>
      <c r="K1434" t="str">
        <f>VLOOKUP($A1434,'Medical Examinations'!$A:$J,COLUMN('Medical Examinations'!J1433),FALSE)</f>
        <v>Diabetes</v>
      </c>
      <c r="L1434" s="30">
        <f>VLOOKUP($A1434,'Hospitalisation Details'!$A:$K,COLUMN('Hospitalisation Details'!J1433),FALSE)</f>
        <v>24085</v>
      </c>
      <c r="M1434" s="23">
        <f>VLOOKUP($A1434,'Hospitalisation Details'!$A:$K,COLUMN('Hospitalisation Details'!F1433),FALSE)</f>
        <v>7362.31</v>
      </c>
      <c r="N1434" t="str">
        <f>VLOOKUP($A1434,'Hospitalisation Details'!$A:$K,COLUMN('Hospitalisation Details'!G1433),FALSE)</f>
        <v>Tier - 3</v>
      </c>
      <c r="O1434" t="str">
        <f>VLOOKUP($A1434,'Hospitalisation Details'!$A:$K,COLUMN('Hospitalisation Details'!H1433),FALSE)</f>
        <v>Tier - 3</v>
      </c>
      <c r="P1434" t="str">
        <f>VLOOKUP($A1434,'Hospitalisation Details'!$A:$K,COLUMN('Hospitalisation Details'!I1433),FALSE)</f>
        <v>R1013</v>
      </c>
      <c r="Q1434">
        <f>VLOOKUP($A1434,'Hospitalisation Details'!$A:$K,COLUMN('Hospitalisation Details'!K1433),FALSE)</f>
        <v>57</v>
      </c>
    </row>
    <row r="1435" spans="1:17" ht="15.75" x14ac:dyDescent="0.25">
      <c r="A1435" s="6" t="s">
        <v>1475</v>
      </c>
      <c r="B1435" t="str">
        <f>VLOOKUP(A1435,'Customer Names'!A:E,COLUMN('Customer Names'!D1434),FALSE)</f>
        <v>Ms. Allison</v>
      </c>
      <c r="C1435">
        <f>VLOOKUP($A1435,'Medical Examinations'!$A:$J,COLUMN('Medical Examinations'!B1434),FALSE)</f>
        <v>31.635000000000002</v>
      </c>
      <c r="D1435">
        <f>VLOOKUP($A1435,'Medical Examinations'!$A:$J,COLUMN('Medical Examinations'!C1434),FALSE)</f>
        <v>9.1300000000000008</v>
      </c>
      <c r="E1435" t="str">
        <f>VLOOKUP($A1435,'Medical Examinations'!$A:$J,COLUMN('Medical Examinations'!D1434),FALSE)</f>
        <v>Yes</v>
      </c>
      <c r="F1435" t="str">
        <f>VLOOKUP($A1435,'Medical Examinations'!$A:$J,COLUMN('Medical Examinations'!E1434),FALSE)</f>
        <v>No</v>
      </c>
      <c r="G1435" t="str">
        <f>VLOOKUP($A1435,'Medical Examinations'!$A:$J,COLUMN('Medical Examinations'!F1434),FALSE)</f>
        <v>No</v>
      </c>
      <c r="H1435">
        <f>VLOOKUP($A1435,'Medical Examinations'!$A:$J,COLUMN('Medical Examinations'!G1434),FALSE)</f>
        <v>0</v>
      </c>
      <c r="I1435" t="str">
        <f>VLOOKUP($A1435,'Medical Examinations'!$A:$J,COLUMN('Medical Examinations'!H1434),FALSE)</f>
        <v>No</v>
      </c>
      <c r="J1435" t="str">
        <f>VLOOKUP($A1435,'Medical Examinations'!$A:$J,COLUMN('Medical Examinations'!I1434),FALSE)</f>
        <v>Obesity</v>
      </c>
      <c r="K1435" t="str">
        <f>VLOOKUP($A1435,'Medical Examinations'!$A:$J,COLUMN('Medical Examinations'!J1434),FALSE)</f>
        <v>Diabetes</v>
      </c>
      <c r="L1435" s="30">
        <f>VLOOKUP($A1435,'Hospitalisation Details'!$A:$K,COLUMN('Hospitalisation Details'!J1434),FALSE)</f>
        <v>29783</v>
      </c>
      <c r="M1435" s="23">
        <f>VLOOKUP($A1435,'Hospitalisation Details'!$A:$K,COLUMN('Hospitalisation Details'!F1434),FALSE)</f>
        <v>7358.18</v>
      </c>
      <c r="N1435" t="str">
        <f>VLOOKUP($A1435,'Hospitalisation Details'!$A:$K,COLUMN('Hospitalisation Details'!G1434),FALSE)</f>
        <v>Tier - 2</v>
      </c>
      <c r="O1435" t="str">
        <f>VLOOKUP($A1435,'Hospitalisation Details'!$A:$K,COLUMN('Hospitalisation Details'!H1434),FALSE)</f>
        <v>Tier - 3</v>
      </c>
      <c r="P1435" t="str">
        <f>VLOOKUP($A1435,'Hospitalisation Details'!$A:$K,COLUMN('Hospitalisation Details'!I1434),FALSE)</f>
        <v>R1024</v>
      </c>
      <c r="Q1435">
        <f>VLOOKUP($A1435,'Hospitalisation Details'!$A:$K,COLUMN('Hospitalisation Details'!K1434),FALSE)</f>
        <v>41</v>
      </c>
    </row>
    <row r="1436" spans="1:17" ht="15.75" x14ac:dyDescent="0.25">
      <c r="A1436" s="6" t="s">
        <v>1476</v>
      </c>
      <c r="B1436" t="str">
        <f>VLOOKUP(A1436,'Customer Names'!A:E,COLUMN('Customer Names'!D1435),FALSE)</f>
        <v>Ms. Leticia</v>
      </c>
      <c r="C1436">
        <f>VLOOKUP($A1436,'Medical Examinations'!$A:$J,COLUMN('Medical Examinations'!B1435),FALSE)</f>
        <v>24.19</v>
      </c>
      <c r="D1436">
        <f>VLOOKUP($A1436,'Medical Examinations'!$A:$J,COLUMN('Medical Examinations'!C1435),FALSE)</f>
        <v>6.22</v>
      </c>
      <c r="E1436" t="str">
        <f>VLOOKUP($A1436,'Medical Examinations'!$A:$J,COLUMN('Medical Examinations'!D1435),FALSE)</f>
        <v>Yes</v>
      </c>
      <c r="F1436" t="str">
        <f>VLOOKUP($A1436,'Medical Examinations'!$A:$J,COLUMN('Medical Examinations'!E1435),FALSE)</f>
        <v>No</v>
      </c>
      <c r="G1436" t="str">
        <f>VLOOKUP($A1436,'Medical Examinations'!$A:$J,COLUMN('Medical Examinations'!F1435),FALSE)</f>
        <v>Yes</v>
      </c>
      <c r="H1436">
        <f>VLOOKUP($A1436,'Medical Examinations'!$A:$J,COLUMN('Medical Examinations'!G1435),FALSE)</f>
        <v>1</v>
      </c>
      <c r="I1436" t="str">
        <f>VLOOKUP($A1436,'Medical Examinations'!$A:$J,COLUMN('Medical Examinations'!H1435),FALSE)</f>
        <v>No</v>
      </c>
      <c r="J1436" t="str">
        <f>VLOOKUP($A1436,'Medical Examinations'!$A:$J,COLUMN('Medical Examinations'!I1435),FALSE)</f>
        <v>Healthy Weight</v>
      </c>
      <c r="K1436" t="str">
        <f>VLOOKUP($A1436,'Medical Examinations'!$A:$J,COLUMN('Medical Examinations'!J1435),FALSE)</f>
        <v>Prediabetes</v>
      </c>
      <c r="L1436" s="30">
        <f>VLOOKUP($A1436,'Hospitalisation Details'!$A:$K,COLUMN('Hospitalisation Details'!J1435),FALSE)</f>
        <v>30488</v>
      </c>
      <c r="M1436" s="23">
        <f>VLOOKUP($A1436,'Hospitalisation Details'!$A:$K,COLUMN('Hospitalisation Details'!F1435),FALSE)</f>
        <v>7357.49</v>
      </c>
      <c r="N1436" t="str">
        <f>VLOOKUP($A1436,'Hospitalisation Details'!$A:$K,COLUMN('Hospitalisation Details'!G1435),FALSE)</f>
        <v>Tier - 2</v>
      </c>
      <c r="O1436" t="str">
        <f>VLOOKUP($A1436,'Hospitalisation Details'!$A:$K,COLUMN('Hospitalisation Details'!H1435),FALSE)</f>
        <v>Tier - 2</v>
      </c>
      <c r="P1436" t="str">
        <f>VLOOKUP($A1436,'Hospitalisation Details'!$A:$K,COLUMN('Hospitalisation Details'!I1435),FALSE)</f>
        <v>R1012</v>
      </c>
      <c r="Q1436">
        <f>VLOOKUP($A1436,'Hospitalisation Details'!$A:$K,COLUMN('Hospitalisation Details'!K1435),FALSE)</f>
        <v>39</v>
      </c>
    </row>
    <row r="1437" spans="1:17" ht="15.75" x14ac:dyDescent="0.25">
      <c r="A1437" s="6" t="s">
        <v>1477</v>
      </c>
      <c r="B1437" t="str">
        <f>VLOOKUP(A1437,'Customer Names'!A:E,COLUMN('Customer Names'!D1436),FALSE)</f>
        <v>Mr. John</v>
      </c>
      <c r="C1437">
        <f>VLOOKUP($A1437,'Medical Examinations'!$A:$J,COLUMN('Medical Examinations'!B1436),FALSE)</f>
        <v>35.29</v>
      </c>
      <c r="D1437">
        <f>VLOOKUP($A1437,'Medical Examinations'!$A:$J,COLUMN('Medical Examinations'!C1436),FALSE)</f>
        <v>5.9</v>
      </c>
      <c r="E1437" t="str">
        <f>VLOOKUP($A1437,'Medical Examinations'!$A:$J,COLUMN('Medical Examinations'!D1436),FALSE)</f>
        <v>No</v>
      </c>
      <c r="F1437" t="str">
        <f>VLOOKUP($A1437,'Medical Examinations'!$A:$J,COLUMN('Medical Examinations'!E1436),FALSE)</f>
        <v>No</v>
      </c>
      <c r="G1437" t="str">
        <f>VLOOKUP($A1437,'Medical Examinations'!$A:$J,COLUMN('Medical Examinations'!F1436),FALSE)</f>
        <v>Yes</v>
      </c>
      <c r="H1437">
        <f>VLOOKUP($A1437,'Medical Examinations'!$A:$J,COLUMN('Medical Examinations'!G1436),FALSE)</f>
        <v>1</v>
      </c>
      <c r="I1437" t="str">
        <f>VLOOKUP($A1437,'Medical Examinations'!$A:$J,COLUMN('Medical Examinations'!H1436),FALSE)</f>
        <v>No</v>
      </c>
      <c r="J1437" t="str">
        <f>VLOOKUP($A1437,'Medical Examinations'!$A:$J,COLUMN('Medical Examinations'!I1436),FALSE)</f>
        <v>Obesity</v>
      </c>
      <c r="K1437" t="str">
        <f>VLOOKUP($A1437,'Medical Examinations'!$A:$J,COLUMN('Medical Examinations'!J1436),FALSE)</f>
        <v>Prediabetes</v>
      </c>
      <c r="L1437" s="30">
        <f>VLOOKUP($A1437,'Hospitalisation Details'!$A:$K,COLUMN('Hospitalisation Details'!J1436),FALSE)</f>
        <v>34247</v>
      </c>
      <c r="M1437" s="23">
        <f>VLOOKUP($A1437,'Hospitalisation Details'!$A:$K,COLUMN('Hospitalisation Details'!F1436),FALSE)</f>
        <v>7349.12</v>
      </c>
      <c r="N1437" t="str">
        <f>VLOOKUP($A1437,'Hospitalisation Details'!$A:$K,COLUMN('Hospitalisation Details'!G1436),FALSE)</f>
        <v>Tier - 2</v>
      </c>
      <c r="O1437" t="str">
        <f>VLOOKUP($A1437,'Hospitalisation Details'!$A:$K,COLUMN('Hospitalisation Details'!H1436),FALSE)</f>
        <v>Tier - 2</v>
      </c>
      <c r="P1437" t="str">
        <f>VLOOKUP($A1437,'Hospitalisation Details'!$A:$K,COLUMN('Hospitalisation Details'!I1436),FALSE)</f>
        <v>R1021</v>
      </c>
      <c r="Q1437">
        <f>VLOOKUP($A1437,'Hospitalisation Details'!$A:$K,COLUMN('Hospitalisation Details'!K1436),FALSE)</f>
        <v>29</v>
      </c>
    </row>
    <row r="1438" spans="1:17" ht="15.75" x14ac:dyDescent="0.25">
      <c r="A1438" s="6" t="s">
        <v>1478</v>
      </c>
      <c r="B1438" t="str">
        <f>VLOOKUP(A1438,'Customer Names'!A:E,COLUMN('Customer Names'!D1437),FALSE)</f>
        <v>Ms. April</v>
      </c>
      <c r="C1438">
        <f>VLOOKUP($A1438,'Medical Examinations'!$A:$J,COLUMN('Medical Examinations'!B1437),FALSE)</f>
        <v>35.299999999999997</v>
      </c>
      <c r="D1438">
        <f>VLOOKUP($A1438,'Medical Examinations'!$A:$J,COLUMN('Medical Examinations'!C1437),FALSE)</f>
        <v>4.45</v>
      </c>
      <c r="E1438" t="str">
        <f>VLOOKUP($A1438,'Medical Examinations'!$A:$J,COLUMN('Medical Examinations'!D1437),FALSE)</f>
        <v>No</v>
      </c>
      <c r="F1438" t="str">
        <f>VLOOKUP($A1438,'Medical Examinations'!$A:$J,COLUMN('Medical Examinations'!E1437),FALSE)</f>
        <v>No</v>
      </c>
      <c r="G1438" t="str">
        <f>VLOOKUP($A1438,'Medical Examinations'!$A:$J,COLUMN('Medical Examinations'!F1437),FALSE)</f>
        <v>No</v>
      </c>
      <c r="H1438">
        <f>VLOOKUP($A1438,'Medical Examinations'!$A:$J,COLUMN('Medical Examinations'!G1437),FALSE)</f>
        <v>0</v>
      </c>
      <c r="I1438" t="str">
        <f>VLOOKUP($A1438,'Medical Examinations'!$A:$J,COLUMN('Medical Examinations'!H1437),FALSE)</f>
        <v>No</v>
      </c>
      <c r="J1438" t="str">
        <f>VLOOKUP($A1438,'Medical Examinations'!$A:$J,COLUMN('Medical Examinations'!I1437),FALSE)</f>
        <v>Obesity</v>
      </c>
      <c r="K1438" t="str">
        <f>VLOOKUP($A1438,'Medical Examinations'!$A:$J,COLUMN('Medical Examinations'!J1437),FALSE)</f>
        <v>Normal</v>
      </c>
      <c r="L1438" s="30">
        <f>VLOOKUP($A1438,'Hospitalisation Details'!$A:$K,COLUMN('Hospitalisation Details'!J1437),FALSE)</f>
        <v>28460</v>
      </c>
      <c r="M1438" s="23">
        <f>VLOOKUP($A1438,'Hospitalisation Details'!$A:$K,COLUMN('Hospitalisation Details'!F1437),FALSE)</f>
        <v>7348.14</v>
      </c>
      <c r="N1438" t="str">
        <f>VLOOKUP($A1438,'Hospitalisation Details'!$A:$K,COLUMN('Hospitalisation Details'!G1437),FALSE)</f>
        <v>Tier - 2</v>
      </c>
      <c r="O1438" t="str">
        <f>VLOOKUP($A1438,'Hospitalisation Details'!$A:$K,COLUMN('Hospitalisation Details'!H1437),FALSE)</f>
        <v>Tier - 1</v>
      </c>
      <c r="P1438" t="str">
        <f>VLOOKUP($A1438,'Hospitalisation Details'!$A:$K,COLUMN('Hospitalisation Details'!I1437),FALSE)</f>
        <v>R1011</v>
      </c>
      <c r="Q1438">
        <f>VLOOKUP($A1438,'Hospitalisation Details'!$A:$K,COLUMN('Hospitalisation Details'!K1437),FALSE)</f>
        <v>45</v>
      </c>
    </row>
    <row r="1439" spans="1:17" ht="15.75" x14ac:dyDescent="0.25">
      <c r="A1439" s="6" t="s">
        <v>1479</v>
      </c>
      <c r="B1439" t="str">
        <f>VLOOKUP(A1439,'Customer Names'!A:E,COLUMN('Customer Names'!D1438),FALSE)</f>
        <v>Ms. Ashley</v>
      </c>
      <c r="C1439">
        <f>VLOOKUP($A1439,'Medical Examinations'!$A:$J,COLUMN('Medical Examinations'!B1438),FALSE)</f>
        <v>35.64</v>
      </c>
      <c r="D1439">
        <f>VLOOKUP($A1439,'Medical Examinations'!$A:$J,COLUMN('Medical Examinations'!C1438),FALSE)</f>
        <v>6.17</v>
      </c>
      <c r="E1439" t="str">
        <f>VLOOKUP($A1439,'Medical Examinations'!$A:$J,COLUMN('Medical Examinations'!D1438),FALSE)</f>
        <v>No</v>
      </c>
      <c r="F1439" t="str">
        <f>VLOOKUP($A1439,'Medical Examinations'!$A:$J,COLUMN('Medical Examinations'!E1438),FALSE)</f>
        <v>No</v>
      </c>
      <c r="G1439" t="str">
        <f>VLOOKUP($A1439,'Medical Examinations'!$A:$J,COLUMN('Medical Examinations'!F1438),FALSE)</f>
        <v>Yes</v>
      </c>
      <c r="H1439">
        <f>VLOOKUP($A1439,'Medical Examinations'!$A:$J,COLUMN('Medical Examinations'!G1438),FALSE)</f>
        <v>1</v>
      </c>
      <c r="I1439" t="str">
        <f>VLOOKUP($A1439,'Medical Examinations'!$A:$J,COLUMN('Medical Examinations'!H1438),FALSE)</f>
        <v>No</v>
      </c>
      <c r="J1439" t="str">
        <f>VLOOKUP($A1439,'Medical Examinations'!$A:$J,COLUMN('Medical Examinations'!I1438),FALSE)</f>
        <v>Obesity</v>
      </c>
      <c r="K1439" t="str">
        <f>VLOOKUP($A1439,'Medical Examinations'!$A:$J,COLUMN('Medical Examinations'!J1438),FALSE)</f>
        <v>Prediabetes</v>
      </c>
      <c r="L1439" s="30">
        <f>VLOOKUP($A1439,'Hospitalisation Details'!$A:$K,COLUMN('Hospitalisation Details'!J1438),FALSE)</f>
        <v>29032</v>
      </c>
      <c r="M1439" s="23">
        <f>VLOOKUP($A1439,'Hospitalisation Details'!$A:$K,COLUMN('Hospitalisation Details'!F1438),FALSE)</f>
        <v>7345.73</v>
      </c>
      <c r="N1439" t="str">
        <f>VLOOKUP($A1439,'Hospitalisation Details'!$A:$K,COLUMN('Hospitalisation Details'!G1438),FALSE)</f>
        <v>Tier - 2</v>
      </c>
      <c r="O1439" t="str">
        <f>VLOOKUP($A1439,'Hospitalisation Details'!$A:$K,COLUMN('Hospitalisation Details'!H1438),FALSE)</f>
        <v>Tier - 1</v>
      </c>
      <c r="P1439" t="str">
        <f>VLOOKUP($A1439,'Hospitalisation Details'!$A:$K,COLUMN('Hospitalisation Details'!I1438),FALSE)</f>
        <v>R1013</v>
      </c>
      <c r="Q1439">
        <f>VLOOKUP($A1439,'Hospitalisation Details'!$A:$K,COLUMN('Hospitalisation Details'!K1438),FALSE)</f>
        <v>43</v>
      </c>
    </row>
    <row r="1440" spans="1:17" ht="15.75" x14ac:dyDescent="0.25">
      <c r="A1440" s="6" t="s">
        <v>1480</v>
      </c>
      <c r="B1440" t="str">
        <f>VLOOKUP(A1440,'Customer Names'!A:E,COLUMN('Customer Names'!D1439),FALSE)</f>
        <v>Ms. Madeleine</v>
      </c>
      <c r="C1440">
        <f>VLOOKUP($A1440,'Medical Examinations'!$A:$J,COLUMN('Medical Examinations'!B1439),FALSE)</f>
        <v>33.1</v>
      </c>
      <c r="D1440">
        <f>VLOOKUP($A1440,'Medical Examinations'!$A:$J,COLUMN('Medical Examinations'!C1439),FALSE)</f>
        <v>4.93</v>
      </c>
      <c r="E1440" t="str">
        <f>VLOOKUP($A1440,'Medical Examinations'!$A:$J,COLUMN('Medical Examinations'!D1439),FALSE)</f>
        <v>No</v>
      </c>
      <c r="F1440" t="str">
        <f>VLOOKUP($A1440,'Medical Examinations'!$A:$J,COLUMN('Medical Examinations'!E1439),FALSE)</f>
        <v>No</v>
      </c>
      <c r="G1440" t="str">
        <f>VLOOKUP($A1440,'Medical Examinations'!$A:$J,COLUMN('Medical Examinations'!F1439),FALSE)</f>
        <v>No</v>
      </c>
      <c r="H1440">
        <f>VLOOKUP($A1440,'Medical Examinations'!$A:$J,COLUMN('Medical Examinations'!G1439),FALSE)</f>
        <v>0</v>
      </c>
      <c r="I1440" t="str">
        <f>VLOOKUP($A1440,'Medical Examinations'!$A:$J,COLUMN('Medical Examinations'!H1439),FALSE)</f>
        <v>No</v>
      </c>
      <c r="J1440" t="str">
        <f>VLOOKUP($A1440,'Medical Examinations'!$A:$J,COLUMN('Medical Examinations'!I1439),FALSE)</f>
        <v>Obesity</v>
      </c>
      <c r="K1440" t="str">
        <f>VLOOKUP($A1440,'Medical Examinations'!$A:$J,COLUMN('Medical Examinations'!J1439),FALSE)</f>
        <v>Normal</v>
      </c>
      <c r="L1440" s="30">
        <f>VLOOKUP($A1440,'Hospitalisation Details'!$A:$K,COLUMN('Hospitalisation Details'!J1439),FALSE)</f>
        <v>28477</v>
      </c>
      <c r="M1440" s="23">
        <f>VLOOKUP($A1440,'Hospitalisation Details'!$A:$K,COLUMN('Hospitalisation Details'!F1439),FALSE)</f>
        <v>7345.08</v>
      </c>
      <c r="N1440" t="str">
        <f>VLOOKUP($A1440,'Hospitalisation Details'!$A:$K,COLUMN('Hospitalisation Details'!G1439),FALSE)</f>
        <v>Tier - 2</v>
      </c>
      <c r="O1440" t="str">
        <f>VLOOKUP($A1440,'Hospitalisation Details'!$A:$K,COLUMN('Hospitalisation Details'!H1439),FALSE)</f>
        <v>Tier - 1</v>
      </c>
      <c r="P1440" t="str">
        <f>VLOOKUP($A1440,'Hospitalisation Details'!$A:$K,COLUMN('Hospitalisation Details'!I1439),FALSE)</f>
        <v>R1011</v>
      </c>
      <c r="Q1440">
        <f>VLOOKUP($A1440,'Hospitalisation Details'!$A:$K,COLUMN('Hospitalisation Details'!K1439),FALSE)</f>
        <v>45</v>
      </c>
    </row>
    <row r="1441" spans="1:17" ht="15.75" x14ac:dyDescent="0.25">
      <c r="A1441" s="6" t="s">
        <v>1481</v>
      </c>
      <c r="B1441" t="str">
        <f>VLOOKUP(A1441,'Customer Names'!A:E,COLUMN('Customer Names'!D1440),FALSE)</f>
        <v>Ms. Nelly</v>
      </c>
      <c r="C1441">
        <f>VLOOKUP($A1441,'Medical Examinations'!$A:$J,COLUMN('Medical Examinations'!B1440),FALSE)</f>
        <v>26.41</v>
      </c>
      <c r="D1441">
        <f>VLOOKUP($A1441,'Medical Examinations'!$A:$J,COLUMN('Medical Examinations'!C1440),FALSE)</f>
        <v>7.32</v>
      </c>
      <c r="E1441" t="str">
        <f>VLOOKUP($A1441,'Medical Examinations'!$A:$J,COLUMN('Medical Examinations'!D1440),FALSE)</f>
        <v>Yes</v>
      </c>
      <c r="F1441" t="str">
        <f>VLOOKUP($A1441,'Medical Examinations'!$A:$J,COLUMN('Medical Examinations'!E1440),FALSE)</f>
        <v>No</v>
      </c>
      <c r="G1441" t="str">
        <f>VLOOKUP($A1441,'Medical Examinations'!$A:$J,COLUMN('Medical Examinations'!F1440),FALSE)</f>
        <v>No</v>
      </c>
      <c r="H1441">
        <f>VLOOKUP($A1441,'Medical Examinations'!$A:$J,COLUMN('Medical Examinations'!G1440),FALSE)</f>
        <v>1</v>
      </c>
      <c r="I1441" t="str">
        <f>VLOOKUP($A1441,'Medical Examinations'!$A:$J,COLUMN('Medical Examinations'!H1440),FALSE)</f>
        <v>No</v>
      </c>
      <c r="J1441" t="str">
        <f>VLOOKUP($A1441,'Medical Examinations'!$A:$J,COLUMN('Medical Examinations'!I1440),FALSE)</f>
        <v>Overweight</v>
      </c>
      <c r="K1441" t="str">
        <f>VLOOKUP($A1441,'Medical Examinations'!$A:$J,COLUMN('Medical Examinations'!J1440),FALSE)</f>
        <v>Diabetes</v>
      </c>
      <c r="L1441" s="30">
        <f>VLOOKUP($A1441,'Hospitalisation Details'!$A:$K,COLUMN('Hospitalisation Details'!J1440),FALSE)</f>
        <v>31578</v>
      </c>
      <c r="M1441" s="23">
        <f>VLOOKUP($A1441,'Hospitalisation Details'!$A:$K,COLUMN('Hospitalisation Details'!F1440),FALSE)</f>
        <v>7339.93</v>
      </c>
      <c r="N1441" t="str">
        <f>VLOOKUP($A1441,'Hospitalisation Details'!$A:$K,COLUMN('Hospitalisation Details'!G1440),FALSE)</f>
        <v>Tier - 2</v>
      </c>
      <c r="O1441" t="str">
        <f>VLOOKUP($A1441,'Hospitalisation Details'!$A:$K,COLUMN('Hospitalisation Details'!H1440),FALSE)</f>
        <v>Tier - 2</v>
      </c>
      <c r="P1441" t="str">
        <f>VLOOKUP($A1441,'Hospitalisation Details'!$A:$K,COLUMN('Hospitalisation Details'!I1440),FALSE)</f>
        <v>R1012</v>
      </c>
      <c r="Q1441">
        <f>VLOOKUP($A1441,'Hospitalisation Details'!$A:$K,COLUMN('Hospitalisation Details'!K1440),FALSE)</f>
        <v>36</v>
      </c>
    </row>
    <row r="1442" spans="1:17" ht="15.75" x14ac:dyDescent="0.25">
      <c r="A1442" s="6" t="s">
        <v>1482</v>
      </c>
      <c r="B1442" t="str">
        <f>VLOOKUP(A1442,'Customer Names'!A:E,COLUMN('Customer Names'!D1441),FALSE)</f>
        <v>Ms. Meredith</v>
      </c>
      <c r="C1442">
        <f>VLOOKUP($A1442,'Medical Examinations'!$A:$J,COLUMN('Medical Examinations'!B1441),FALSE)</f>
        <v>29.9</v>
      </c>
      <c r="D1442">
        <f>VLOOKUP($A1442,'Medical Examinations'!$A:$J,COLUMN('Medical Examinations'!C1441),FALSE)</f>
        <v>5.27</v>
      </c>
      <c r="E1442" t="str">
        <f>VLOOKUP($A1442,'Medical Examinations'!$A:$J,COLUMN('Medical Examinations'!D1441),FALSE)</f>
        <v>No</v>
      </c>
      <c r="F1442" t="str">
        <f>VLOOKUP($A1442,'Medical Examinations'!$A:$J,COLUMN('Medical Examinations'!E1441),FALSE)</f>
        <v>No</v>
      </c>
      <c r="G1442" t="str">
        <f>VLOOKUP($A1442,'Medical Examinations'!$A:$J,COLUMN('Medical Examinations'!F1441),FALSE)</f>
        <v>Yes</v>
      </c>
      <c r="H1442">
        <f>VLOOKUP($A1442,'Medical Examinations'!$A:$J,COLUMN('Medical Examinations'!G1441),FALSE)</f>
        <v>1</v>
      </c>
      <c r="I1442" t="str">
        <f>VLOOKUP($A1442,'Medical Examinations'!$A:$J,COLUMN('Medical Examinations'!H1441),FALSE)</f>
        <v>No</v>
      </c>
      <c r="J1442" t="str">
        <f>VLOOKUP($A1442,'Medical Examinations'!$A:$J,COLUMN('Medical Examinations'!I1441),FALSE)</f>
        <v>Overweight</v>
      </c>
      <c r="K1442" t="str">
        <f>VLOOKUP($A1442,'Medical Examinations'!$A:$J,COLUMN('Medical Examinations'!J1441),FALSE)</f>
        <v>Normal</v>
      </c>
      <c r="L1442" s="30">
        <f>VLOOKUP($A1442,'Hospitalisation Details'!$A:$K,COLUMN('Hospitalisation Details'!J1441),FALSE)</f>
        <v>29117</v>
      </c>
      <c r="M1442" s="23">
        <f>VLOOKUP($A1442,'Hospitalisation Details'!$A:$K,COLUMN('Hospitalisation Details'!F1441),FALSE)</f>
        <v>7337.75</v>
      </c>
      <c r="N1442" t="str">
        <f>VLOOKUP($A1442,'Hospitalisation Details'!$A:$K,COLUMN('Hospitalisation Details'!G1441),FALSE)</f>
        <v>Tier - 2</v>
      </c>
      <c r="O1442" t="str">
        <f>VLOOKUP($A1442,'Hospitalisation Details'!$A:$K,COLUMN('Hospitalisation Details'!H1441),FALSE)</f>
        <v>Tier - 3</v>
      </c>
      <c r="P1442" t="str">
        <f>VLOOKUP($A1442,'Hospitalisation Details'!$A:$K,COLUMN('Hospitalisation Details'!I1441),FALSE)</f>
        <v>R1011</v>
      </c>
      <c r="Q1442">
        <f>VLOOKUP($A1442,'Hospitalisation Details'!$A:$K,COLUMN('Hospitalisation Details'!K1441),FALSE)</f>
        <v>43</v>
      </c>
    </row>
    <row r="1443" spans="1:17" ht="15.75" x14ac:dyDescent="0.25">
      <c r="A1443" s="6" t="s">
        <v>1483</v>
      </c>
      <c r="B1443" t="str">
        <f>VLOOKUP(A1443,'Customer Names'!A:E,COLUMN('Customer Names'!D1442),FALSE)</f>
        <v>Mr. Kevin</v>
      </c>
      <c r="C1443">
        <f>VLOOKUP($A1443,'Medical Examinations'!$A:$J,COLUMN('Medical Examinations'!B1442),FALSE)</f>
        <v>25.24</v>
      </c>
      <c r="D1443">
        <f>VLOOKUP($A1443,'Medical Examinations'!$A:$J,COLUMN('Medical Examinations'!C1442),FALSE)</f>
        <v>5.82</v>
      </c>
      <c r="E1443" t="str">
        <f>VLOOKUP($A1443,'Medical Examinations'!$A:$J,COLUMN('Medical Examinations'!D1442),FALSE)</f>
        <v>No</v>
      </c>
      <c r="F1443" t="str">
        <f>VLOOKUP($A1443,'Medical Examinations'!$A:$J,COLUMN('Medical Examinations'!E1442),FALSE)</f>
        <v>No</v>
      </c>
      <c r="G1443" t="str">
        <f>VLOOKUP($A1443,'Medical Examinations'!$A:$J,COLUMN('Medical Examinations'!F1442),FALSE)</f>
        <v>No</v>
      </c>
      <c r="H1443">
        <f>VLOOKUP($A1443,'Medical Examinations'!$A:$J,COLUMN('Medical Examinations'!G1442),FALSE)</f>
        <v>1</v>
      </c>
      <c r="I1443" t="str">
        <f>VLOOKUP($A1443,'Medical Examinations'!$A:$J,COLUMN('Medical Examinations'!H1442),FALSE)</f>
        <v>No</v>
      </c>
      <c r="J1443" t="str">
        <f>VLOOKUP($A1443,'Medical Examinations'!$A:$J,COLUMN('Medical Examinations'!I1442),FALSE)</f>
        <v>Overweight</v>
      </c>
      <c r="K1443" t="str">
        <f>VLOOKUP($A1443,'Medical Examinations'!$A:$J,COLUMN('Medical Examinations'!J1442),FALSE)</f>
        <v>Prediabetes</v>
      </c>
      <c r="L1443" s="30">
        <f>VLOOKUP($A1443,'Hospitalisation Details'!$A:$K,COLUMN('Hospitalisation Details'!J1442),FALSE)</f>
        <v>30888</v>
      </c>
      <c r="M1443" s="23">
        <f>VLOOKUP($A1443,'Hospitalisation Details'!$A:$K,COLUMN('Hospitalisation Details'!F1442),FALSE)</f>
        <v>7325.47</v>
      </c>
      <c r="N1443" t="str">
        <f>VLOOKUP($A1443,'Hospitalisation Details'!$A:$K,COLUMN('Hospitalisation Details'!G1442),FALSE)</f>
        <v>Tier - 2</v>
      </c>
      <c r="O1443" t="str">
        <f>VLOOKUP($A1443,'Hospitalisation Details'!$A:$K,COLUMN('Hospitalisation Details'!H1442),FALSE)</f>
        <v>Tier - 1</v>
      </c>
      <c r="P1443" t="str">
        <f>VLOOKUP($A1443,'Hospitalisation Details'!$A:$K,COLUMN('Hospitalisation Details'!I1442),FALSE)</f>
        <v>R1012</v>
      </c>
      <c r="Q1443">
        <f>VLOOKUP($A1443,'Hospitalisation Details'!$A:$K,COLUMN('Hospitalisation Details'!K1442),FALSE)</f>
        <v>38</v>
      </c>
    </row>
    <row r="1444" spans="1:17" ht="15.75" x14ac:dyDescent="0.25">
      <c r="A1444" s="6" t="s">
        <v>1484</v>
      </c>
      <c r="B1444" t="str">
        <f>VLOOKUP(A1444,'Customer Names'!A:E,COLUMN('Customer Names'!D1443),FALSE)</f>
        <v>Ms. Lisa</v>
      </c>
      <c r="C1444">
        <f>VLOOKUP($A1444,'Medical Examinations'!$A:$J,COLUMN('Medical Examinations'!B1443),FALSE)</f>
        <v>25.08</v>
      </c>
      <c r="D1444">
        <f>VLOOKUP($A1444,'Medical Examinations'!$A:$J,COLUMN('Medical Examinations'!C1443),FALSE)</f>
        <v>5.8</v>
      </c>
      <c r="E1444" t="str">
        <f>VLOOKUP($A1444,'Medical Examinations'!$A:$J,COLUMN('Medical Examinations'!D1443),FALSE)</f>
        <v>No</v>
      </c>
      <c r="F1444" t="str">
        <f>VLOOKUP($A1444,'Medical Examinations'!$A:$J,COLUMN('Medical Examinations'!E1443),FALSE)</f>
        <v>No</v>
      </c>
      <c r="G1444" t="str">
        <f>VLOOKUP($A1444,'Medical Examinations'!$A:$J,COLUMN('Medical Examinations'!F1443),FALSE)</f>
        <v>Yes</v>
      </c>
      <c r="H1444">
        <f>VLOOKUP($A1444,'Medical Examinations'!$A:$J,COLUMN('Medical Examinations'!G1443),FALSE)</f>
        <v>1</v>
      </c>
      <c r="I1444" t="str">
        <f>VLOOKUP($A1444,'Medical Examinations'!$A:$J,COLUMN('Medical Examinations'!H1443),FALSE)</f>
        <v>No</v>
      </c>
      <c r="J1444" t="str">
        <f>VLOOKUP($A1444,'Medical Examinations'!$A:$J,COLUMN('Medical Examinations'!I1443),FALSE)</f>
        <v>Overweight</v>
      </c>
      <c r="K1444" t="str">
        <f>VLOOKUP($A1444,'Medical Examinations'!$A:$J,COLUMN('Medical Examinations'!J1443),FALSE)</f>
        <v>Prediabetes</v>
      </c>
      <c r="L1444" s="30">
        <f>VLOOKUP($A1444,'Hospitalisation Details'!$A:$K,COLUMN('Hospitalisation Details'!J1443),FALSE)</f>
        <v>29025</v>
      </c>
      <c r="M1444" s="23">
        <f>VLOOKUP($A1444,'Hospitalisation Details'!$A:$K,COLUMN('Hospitalisation Details'!F1443),FALSE)</f>
        <v>7325.05</v>
      </c>
      <c r="N1444" t="str">
        <f>VLOOKUP($A1444,'Hospitalisation Details'!$A:$K,COLUMN('Hospitalisation Details'!G1443),FALSE)</f>
        <v>Tier - 2</v>
      </c>
      <c r="O1444" t="str">
        <f>VLOOKUP($A1444,'Hospitalisation Details'!$A:$K,COLUMN('Hospitalisation Details'!H1443),FALSE)</f>
        <v>Tier - 3</v>
      </c>
      <c r="P1444" t="str">
        <f>VLOOKUP($A1444,'Hospitalisation Details'!$A:$K,COLUMN('Hospitalisation Details'!I1443),FALSE)</f>
        <v>R1024</v>
      </c>
      <c r="Q1444">
        <f>VLOOKUP($A1444,'Hospitalisation Details'!$A:$K,COLUMN('Hospitalisation Details'!K1443),FALSE)</f>
        <v>43</v>
      </c>
    </row>
    <row r="1445" spans="1:17" ht="15.75" x14ac:dyDescent="0.25">
      <c r="A1445" s="6" t="s">
        <v>1485</v>
      </c>
      <c r="B1445" t="str">
        <f>VLOOKUP(A1445,'Customer Names'!A:E,COLUMN('Customer Names'!D1444),FALSE)</f>
        <v>Ms. Katherine</v>
      </c>
      <c r="C1445">
        <f>VLOOKUP($A1445,'Medical Examinations'!$A:$J,COLUMN('Medical Examinations'!B1444),FALSE)</f>
        <v>29.164999999999999</v>
      </c>
      <c r="D1445">
        <f>VLOOKUP($A1445,'Medical Examinations'!$A:$J,COLUMN('Medical Examinations'!C1444),FALSE)</f>
        <v>4.87</v>
      </c>
      <c r="E1445" t="str">
        <f>VLOOKUP($A1445,'Medical Examinations'!$A:$J,COLUMN('Medical Examinations'!D1444),FALSE)</f>
        <v>No</v>
      </c>
      <c r="F1445" t="str">
        <f>VLOOKUP($A1445,'Medical Examinations'!$A:$J,COLUMN('Medical Examinations'!E1444),FALSE)</f>
        <v>Yes</v>
      </c>
      <c r="G1445" t="str">
        <f>VLOOKUP($A1445,'Medical Examinations'!$A:$J,COLUMN('Medical Examinations'!F1444),FALSE)</f>
        <v>No</v>
      </c>
      <c r="H1445">
        <f>VLOOKUP($A1445,'Medical Examinations'!$A:$J,COLUMN('Medical Examinations'!G1444),FALSE)</f>
        <v>1</v>
      </c>
      <c r="I1445" t="str">
        <f>VLOOKUP($A1445,'Medical Examinations'!$A:$J,COLUMN('Medical Examinations'!H1444),FALSE)</f>
        <v>No</v>
      </c>
      <c r="J1445" t="str">
        <f>VLOOKUP($A1445,'Medical Examinations'!$A:$J,COLUMN('Medical Examinations'!I1444),FALSE)</f>
        <v>Overweight</v>
      </c>
      <c r="K1445" t="str">
        <f>VLOOKUP($A1445,'Medical Examinations'!$A:$J,COLUMN('Medical Examinations'!J1444),FALSE)</f>
        <v>Normal</v>
      </c>
      <c r="L1445" s="30">
        <f>VLOOKUP($A1445,'Hospitalisation Details'!$A:$K,COLUMN('Hospitalisation Details'!J1444),FALSE)</f>
        <v>38306</v>
      </c>
      <c r="M1445" s="23">
        <f>VLOOKUP($A1445,'Hospitalisation Details'!$A:$K,COLUMN('Hospitalisation Details'!F1444),FALSE)</f>
        <v>7323.73</v>
      </c>
      <c r="N1445" t="str">
        <f>VLOOKUP($A1445,'Hospitalisation Details'!$A:$K,COLUMN('Hospitalisation Details'!G1444),FALSE)</f>
        <v>Tier - 2</v>
      </c>
      <c r="O1445" t="str">
        <f>VLOOKUP($A1445,'Hospitalisation Details'!$A:$K,COLUMN('Hospitalisation Details'!H1444),FALSE)</f>
        <v>Tier - 2</v>
      </c>
      <c r="P1445" t="str">
        <f>VLOOKUP($A1445,'Hospitalisation Details'!$A:$K,COLUMN('Hospitalisation Details'!I1444),FALSE)</f>
        <v>R1024</v>
      </c>
      <c r="Q1445">
        <f>VLOOKUP($A1445,'Hospitalisation Details'!$A:$K,COLUMN('Hospitalisation Details'!K1444),FALSE)</f>
        <v>18</v>
      </c>
    </row>
    <row r="1446" spans="1:17" ht="15.75" x14ac:dyDescent="0.25">
      <c r="A1446" s="6" t="s">
        <v>1486</v>
      </c>
      <c r="B1446" t="str">
        <f>VLOOKUP(A1446,'Customer Names'!A:E,COLUMN('Customer Names'!D1445),FALSE)</f>
        <v>Mr. Steve</v>
      </c>
      <c r="C1446">
        <f>VLOOKUP($A1446,'Medical Examinations'!$A:$J,COLUMN('Medical Examinations'!B1445),FALSE)</f>
        <v>15.05</v>
      </c>
      <c r="D1446">
        <f>VLOOKUP($A1446,'Medical Examinations'!$A:$J,COLUMN('Medical Examinations'!C1445),FALSE)</f>
        <v>8.1199999999999992</v>
      </c>
      <c r="E1446" t="str">
        <f>VLOOKUP($A1446,'Medical Examinations'!$A:$J,COLUMN('Medical Examinations'!D1445),FALSE)</f>
        <v>No</v>
      </c>
      <c r="F1446" t="str">
        <f>VLOOKUP($A1446,'Medical Examinations'!$A:$J,COLUMN('Medical Examinations'!E1445),FALSE)</f>
        <v>No</v>
      </c>
      <c r="G1446" t="str">
        <f>VLOOKUP($A1446,'Medical Examinations'!$A:$J,COLUMN('Medical Examinations'!F1445),FALSE)</f>
        <v>No</v>
      </c>
      <c r="H1446">
        <f>VLOOKUP($A1446,'Medical Examinations'!$A:$J,COLUMN('Medical Examinations'!G1445),FALSE)</f>
        <v>0</v>
      </c>
      <c r="I1446" t="str">
        <f>VLOOKUP($A1446,'Medical Examinations'!$A:$J,COLUMN('Medical Examinations'!H1445),FALSE)</f>
        <v>No</v>
      </c>
      <c r="J1446" t="str">
        <f>VLOOKUP($A1446,'Medical Examinations'!$A:$J,COLUMN('Medical Examinations'!I1445),FALSE)</f>
        <v>Underweight</v>
      </c>
      <c r="K1446" t="str">
        <f>VLOOKUP($A1446,'Medical Examinations'!$A:$J,COLUMN('Medical Examinations'!J1445),FALSE)</f>
        <v>Diabetes</v>
      </c>
      <c r="L1446" s="30">
        <f>VLOOKUP($A1446,'Hospitalisation Details'!$A:$K,COLUMN('Hospitalisation Details'!J1445),FALSE)</f>
        <v>23934</v>
      </c>
      <c r="M1446" s="23">
        <f>VLOOKUP($A1446,'Hospitalisation Details'!$A:$K,COLUMN('Hospitalisation Details'!F1445),FALSE)</f>
        <v>7322.86</v>
      </c>
      <c r="N1446" t="str">
        <f>VLOOKUP($A1446,'Hospitalisation Details'!$A:$K,COLUMN('Hospitalisation Details'!G1445),FALSE)</f>
        <v>Tier - 3</v>
      </c>
      <c r="O1446" t="str">
        <f>VLOOKUP($A1446,'Hospitalisation Details'!$A:$K,COLUMN('Hospitalisation Details'!H1445),FALSE)</f>
        <v>Tier - 3</v>
      </c>
      <c r="P1446" t="str">
        <f>VLOOKUP($A1446,'Hospitalisation Details'!$A:$K,COLUMN('Hospitalisation Details'!I1445),FALSE)</f>
        <v>R1012</v>
      </c>
      <c r="Q1446">
        <f>VLOOKUP($A1446,'Hospitalisation Details'!$A:$K,COLUMN('Hospitalisation Details'!K1445),FALSE)</f>
        <v>57</v>
      </c>
    </row>
    <row r="1447" spans="1:17" ht="15.75" x14ac:dyDescent="0.25">
      <c r="A1447" s="6" t="s">
        <v>1487</v>
      </c>
      <c r="B1447" t="str">
        <f>VLOOKUP(A1447,'Customer Names'!A:E,COLUMN('Customer Names'!D1446),FALSE)</f>
        <v>Ms. Kate</v>
      </c>
      <c r="C1447">
        <f>VLOOKUP($A1447,'Medical Examinations'!$A:$J,COLUMN('Medical Examinations'!B1446),FALSE)</f>
        <v>19.95</v>
      </c>
      <c r="D1447">
        <f>VLOOKUP($A1447,'Medical Examinations'!$A:$J,COLUMN('Medical Examinations'!C1446),FALSE)</f>
        <v>4.3600000000000003</v>
      </c>
      <c r="E1447" t="str">
        <f>VLOOKUP($A1447,'Medical Examinations'!$A:$J,COLUMN('Medical Examinations'!D1446),FALSE)</f>
        <v>No</v>
      </c>
      <c r="F1447" t="str">
        <f>VLOOKUP($A1447,'Medical Examinations'!$A:$J,COLUMN('Medical Examinations'!E1446),FALSE)</f>
        <v>No</v>
      </c>
      <c r="G1447" t="str">
        <f>VLOOKUP($A1447,'Medical Examinations'!$A:$J,COLUMN('Medical Examinations'!F1446),FALSE)</f>
        <v>No</v>
      </c>
      <c r="H1447">
        <f>VLOOKUP($A1447,'Medical Examinations'!$A:$J,COLUMN('Medical Examinations'!G1446),FALSE)</f>
        <v>2</v>
      </c>
      <c r="I1447" t="str">
        <f>VLOOKUP($A1447,'Medical Examinations'!$A:$J,COLUMN('Medical Examinations'!H1446),FALSE)</f>
        <v>No</v>
      </c>
      <c r="J1447" t="str">
        <f>VLOOKUP($A1447,'Medical Examinations'!$A:$J,COLUMN('Medical Examinations'!I1446),FALSE)</f>
        <v>Healthy Weight</v>
      </c>
      <c r="K1447" t="str">
        <f>VLOOKUP($A1447,'Medical Examinations'!$A:$J,COLUMN('Medical Examinations'!J1446),FALSE)</f>
        <v>Normal</v>
      </c>
      <c r="L1447" s="30">
        <f>VLOOKUP($A1447,'Hospitalisation Details'!$A:$K,COLUMN('Hospitalisation Details'!J1446),FALSE)</f>
        <v>26522</v>
      </c>
      <c r="M1447" s="23">
        <f>VLOOKUP($A1447,'Hospitalisation Details'!$A:$K,COLUMN('Hospitalisation Details'!F1446),FALSE)</f>
        <v>7318.22</v>
      </c>
      <c r="N1447" t="str">
        <f>VLOOKUP($A1447,'Hospitalisation Details'!$A:$K,COLUMN('Hospitalisation Details'!G1446),FALSE)</f>
        <v>Tier - 2</v>
      </c>
      <c r="O1447" t="str">
        <f>VLOOKUP($A1447,'Hospitalisation Details'!$A:$K,COLUMN('Hospitalisation Details'!H1446),FALSE)</f>
        <v>Tier - 3</v>
      </c>
      <c r="P1447" t="str">
        <f>VLOOKUP($A1447,'Hospitalisation Details'!$A:$K,COLUMN('Hospitalisation Details'!I1446),FALSE)</f>
        <v>R1012</v>
      </c>
      <c r="Q1447">
        <f>VLOOKUP($A1447,'Hospitalisation Details'!$A:$K,COLUMN('Hospitalisation Details'!K1446),FALSE)</f>
        <v>50</v>
      </c>
    </row>
    <row r="1448" spans="1:17" ht="15.75" x14ac:dyDescent="0.25">
      <c r="A1448" s="6" t="s">
        <v>1488</v>
      </c>
      <c r="B1448" t="str">
        <f>VLOOKUP(A1448,'Customer Names'!A:E,COLUMN('Customer Names'!D1447),FALSE)</f>
        <v>Ms. Beth</v>
      </c>
      <c r="C1448">
        <f>VLOOKUP($A1448,'Medical Examinations'!$A:$J,COLUMN('Medical Examinations'!B1447),FALSE)</f>
        <v>16.66</v>
      </c>
      <c r="D1448">
        <f>VLOOKUP($A1448,'Medical Examinations'!$A:$J,COLUMN('Medical Examinations'!C1447),FALSE)</f>
        <v>9.16</v>
      </c>
      <c r="E1448" t="str">
        <f>VLOOKUP($A1448,'Medical Examinations'!$A:$J,COLUMN('Medical Examinations'!D1447),FALSE)</f>
        <v>No</v>
      </c>
      <c r="F1448" t="str">
        <f>VLOOKUP($A1448,'Medical Examinations'!$A:$J,COLUMN('Medical Examinations'!E1447),FALSE)</f>
        <v>No</v>
      </c>
      <c r="G1448" t="str">
        <f>VLOOKUP($A1448,'Medical Examinations'!$A:$J,COLUMN('Medical Examinations'!F1447),FALSE)</f>
        <v>No</v>
      </c>
      <c r="H1448">
        <f>VLOOKUP($A1448,'Medical Examinations'!$A:$J,COLUMN('Medical Examinations'!G1447),FALSE)</f>
        <v>0</v>
      </c>
      <c r="I1448" t="str">
        <f>VLOOKUP($A1448,'Medical Examinations'!$A:$J,COLUMN('Medical Examinations'!H1447),FALSE)</f>
        <v>No</v>
      </c>
      <c r="J1448" t="str">
        <f>VLOOKUP($A1448,'Medical Examinations'!$A:$J,COLUMN('Medical Examinations'!I1447),FALSE)</f>
        <v>Underweight</v>
      </c>
      <c r="K1448" t="str">
        <f>VLOOKUP($A1448,'Medical Examinations'!$A:$J,COLUMN('Medical Examinations'!J1447),FALSE)</f>
        <v>Diabetes</v>
      </c>
      <c r="L1448" s="30">
        <f>VLOOKUP($A1448,'Hospitalisation Details'!$A:$K,COLUMN('Hospitalisation Details'!J1447),FALSE)</f>
        <v>23918</v>
      </c>
      <c r="M1448" s="23">
        <f>VLOOKUP($A1448,'Hospitalisation Details'!$A:$K,COLUMN('Hospitalisation Details'!F1447),FALSE)</f>
        <v>7318.21</v>
      </c>
      <c r="N1448" t="str">
        <f>VLOOKUP($A1448,'Hospitalisation Details'!$A:$K,COLUMN('Hospitalisation Details'!G1447),FALSE)</f>
        <v>Tier - 3</v>
      </c>
      <c r="O1448" t="str">
        <f>VLOOKUP($A1448,'Hospitalisation Details'!$A:$K,COLUMN('Hospitalisation Details'!H1447),FALSE)</f>
        <v>Tier - 1</v>
      </c>
      <c r="P1448" t="str">
        <f>VLOOKUP($A1448,'Hospitalisation Details'!$A:$K,COLUMN('Hospitalisation Details'!I1447),FALSE)</f>
        <v>R1013</v>
      </c>
      <c r="Q1448">
        <f>VLOOKUP($A1448,'Hospitalisation Details'!$A:$K,COLUMN('Hospitalisation Details'!K1447),FALSE)</f>
        <v>57</v>
      </c>
    </row>
    <row r="1449" spans="1:17" ht="15.75" x14ac:dyDescent="0.25">
      <c r="A1449" s="6" t="s">
        <v>1489</v>
      </c>
      <c r="B1449" t="str">
        <f>VLOOKUP(A1449,'Customer Names'!A:E,COLUMN('Customer Names'!D1448),FALSE)</f>
        <v>Ms. Katharine</v>
      </c>
      <c r="C1449">
        <f>VLOOKUP($A1449,'Medical Examinations'!$A:$J,COLUMN('Medical Examinations'!B1448),FALSE)</f>
        <v>16.62</v>
      </c>
      <c r="D1449">
        <f>VLOOKUP($A1449,'Medical Examinations'!$A:$J,COLUMN('Medical Examinations'!C1448),FALSE)</f>
        <v>9.14</v>
      </c>
      <c r="E1449" t="str">
        <f>VLOOKUP($A1449,'Medical Examinations'!$A:$J,COLUMN('Medical Examinations'!D1448),FALSE)</f>
        <v>No</v>
      </c>
      <c r="F1449" t="str">
        <f>VLOOKUP($A1449,'Medical Examinations'!$A:$J,COLUMN('Medical Examinations'!E1448),FALSE)</f>
        <v>No</v>
      </c>
      <c r="G1449" t="str">
        <f>VLOOKUP($A1449,'Medical Examinations'!$A:$J,COLUMN('Medical Examinations'!F1448),FALSE)</f>
        <v>No</v>
      </c>
      <c r="H1449">
        <f>VLOOKUP($A1449,'Medical Examinations'!$A:$J,COLUMN('Medical Examinations'!G1448),FALSE)</f>
        <v>0</v>
      </c>
      <c r="I1449" t="str">
        <f>VLOOKUP($A1449,'Medical Examinations'!$A:$J,COLUMN('Medical Examinations'!H1448),FALSE)</f>
        <v>No</v>
      </c>
      <c r="J1449" t="str">
        <f>VLOOKUP($A1449,'Medical Examinations'!$A:$J,COLUMN('Medical Examinations'!I1448),FALSE)</f>
        <v>Underweight</v>
      </c>
      <c r="K1449" t="str">
        <f>VLOOKUP($A1449,'Medical Examinations'!$A:$J,COLUMN('Medical Examinations'!J1448),FALSE)</f>
        <v>Diabetes</v>
      </c>
      <c r="L1449" s="30">
        <f>VLOOKUP($A1449,'Hospitalisation Details'!$A:$K,COLUMN('Hospitalisation Details'!J1448),FALSE)</f>
        <v>23899</v>
      </c>
      <c r="M1449" s="23">
        <f>VLOOKUP($A1449,'Hospitalisation Details'!$A:$K,COLUMN('Hospitalisation Details'!F1448),FALSE)</f>
        <v>7304.65</v>
      </c>
      <c r="N1449" t="str">
        <f>VLOOKUP($A1449,'Hospitalisation Details'!$A:$K,COLUMN('Hospitalisation Details'!G1448),FALSE)</f>
        <v>Tier - 3</v>
      </c>
      <c r="O1449" t="str">
        <f>VLOOKUP($A1449,'Hospitalisation Details'!$A:$K,COLUMN('Hospitalisation Details'!H1448),FALSE)</f>
        <v>Tier - 3</v>
      </c>
      <c r="P1449" t="str">
        <f>VLOOKUP($A1449,'Hospitalisation Details'!$A:$K,COLUMN('Hospitalisation Details'!I1448),FALSE)</f>
        <v>R1013</v>
      </c>
      <c r="Q1449">
        <f>VLOOKUP($A1449,'Hospitalisation Details'!$A:$K,COLUMN('Hospitalisation Details'!K1448),FALSE)</f>
        <v>58</v>
      </c>
    </row>
    <row r="1450" spans="1:17" ht="15.75" x14ac:dyDescent="0.25">
      <c r="A1450" s="6" t="s">
        <v>1490</v>
      </c>
      <c r="B1450" t="str">
        <f>VLOOKUP(A1450,'Customer Names'!A:E,COLUMN('Customer Names'!D1449),FALSE)</f>
        <v>Ms. Heather</v>
      </c>
      <c r="C1450">
        <f>VLOOKUP($A1450,'Medical Examinations'!$A:$J,COLUMN('Medical Examinations'!B1449),FALSE)</f>
        <v>15.36</v>
      </c>
      <c r="D1450">
        <f>VLOOKUP($A1450,'Medical Examinations'!$A:$J,COLUMN('Medical Examinations'!C1449),FALSE)</f>
        <v>5.49</v>
      </c>
      <c r="E1450" t="str">
        <f>VLOOKUP($A1450,'Medical Examinations'!$A:$J,COLUMN('Medical Examinations'!D1449),FALSE)</f>
        <v>Yes</v>
      </c>
      <c r="F1450" t="str">
        <f>VLOOKUP($A1450,'Medical Examinations'!$A:$J,COLUMN('Medical Examinations'!E1449),FALSE)</f>
        <v>No</v>
      </c>
      <c r="G1450" t="str">
        <f>VLOOKUP($A1450,'Medical Examinations'!$A:$J,COLUMN('Medical Examinations'!F1449),FALSE)</f>
        <v>No</v>
      </c>
      <c r="H1450">
        <f>VLOOKUP($A1450,'Medical Examinations'!$A:$J,COLUMN('Medical Examinations'!G1449),FALSE)</f>
        <v>2</v>
      </c>
      <c r="I1450" t="str">
        <f>VLOOKUP($A1450,'Medical Examinations'!$A:$J,COLUMN('Medical Examinations'!H1449),FALSE)</f>
        <v>No</v>
      </c>
      <c r="J1450" t="str">
        <f>VLOOKUP($A1450,'Medical Examinations'!$A:$J,COLUMN('Medical Examinations'!I1449),FALSE)</f>
        <v>Underweight</v>
      </c>
      <c r="K1450" t="str">
        <f>VLOOKUP($A1450,'Medical Examinations'!$A:$J,COLUMN('Medical Examinations'!J1449),FALSE)</f>
        <v>Normal</v>
      </c>
      <c r="L1450" s="30">
        <f>VLOOKUP($A1450,'Hospitalisation Details'!$A:$K,COLUMN('Hospitalisation Details'!J1449),FALSE)</f>
        <v>24467</v>
      </c>
      <c r="M1450" s="23">
        <f>VLOOKUP($A1450,'Hospitalisation Details'!$A:$K,COLUMN('Hospitalisation Details'!F1449),FALSE)</f>
        <v>7302.46</v>
      </c>
      <c r="N1450" t="str">
        <f>VLOOKUP($A1450,'Hospitalisation Details'!$A:$K,COLUMN('Hospitalisation Details'!G1449),FALSE)</f>
        <v>Tier - 3</v>
      </c>
      <c r="O1450" t="str">
        <f>VLOOKUP($A1450,'Hospitalisation Details'!$A:$K,COLUMN('Hospitalisation Details'!H1449),FALSE)</f>
        <v>Tier - 1</v>
      </c>
      <c r="P1450" t="str">
        <f>VLOOKUP($A1450,'Hospitalisation Details'!$A:$K,COLUMN('Hospitalisation Details'!I1449),FALSE)</f>
        <v>R1012</v>
      </c>
      <c r="Q1450">
        <f>VLOOKUP($A1450,'Hospitalisation Details'!$A:$K,COLUMN('Hospitalisation Details'!K1449),FALSE)</f>
        <v>56</v>
      </c>
    </row>
    <row r="1451" spans="1:17" ht="15.75" x14ac:dyDescent="0.25">
      <c r="A1451" s="6" t="s">
        <v>1491</v>
      </c>
      <c r="B1451" t="str">
        <f>VLOOKUP(A1451,'Customer Names'!A:E,COLUMN('Customer Names'!D1450),FALSE)</f>
        <v>Ms. Desiree</v>
      </c>
      <c r="C1451">
        <f>VLOOKUP($A1451,'Medical Examinations'!$A:$J,COLUMN('Medical Examinations'!B1450),FALSE)</f>
        <v>27.74</v>
      </c>
      <c r="D1451">
        <f>VLOOKUP($A1451,'Medical Examinations'!$A:$J,COLUMN('Medical Examinations'!C1450),FALSE)</f>
        <v>5.96</v>
      </c>
      <c r="E1451" t="str">
        <f>VLOOKUP($A1451,'Medical Examinations'!$A:$J,COLUMN('Medical Examinations'!D1450),FALSE)</f>
        <v>Yes</v>
      </c>
      <c r="F1451" t="str">
        <f>VLOOKUP($A1451,'Medical Examinations'!$A:$J,COLUMN('Medical Examinations'!E1450),FALSE)</f>
        <v>No</v>
      </c>
      <c r="G1451" t="str">
        <f>VLOOKUP($A1451,'Medical Examinations'!$A:$J,COLUMN('Medical Examinations'!F1450),FALSE)</f>
        <v>No</v>
      </c>
      <c r="H1451">
        <f>VLOOKUP($A1451,'Medical Examinations'!$A:$J,COLUMN('Medical Examinations'!G1450),FALSE)</f>
        <v>0</v>
      </c>
      <c r="I1451" t="str">
        <f>VLOOKUP($A1451,'Medical Examinations'!$A:$J,COLUMN('Medical Examinations'!H1450),FALSE)</f>
        <v>No</v>
      </c>
      <c r="J1451" t="str">
        <f>VLOOKUP($A1451,'Medical Examinations'!$A:$J,COLUMN('Medical Examinations'!I1450),FALSE)</f>
        <v>Overweight</v>
      </c>
      <c r="K1451" t="str">
        <f>VLOOKUP($A1451,'Medical Examinations'!$A:$J,COLUMN('Medical Examinations'!J1450),FALSE)</f>
        <v>Prediabetes</v>
      </c>
      <c r="L1451" s="30">
        <f>VLOOKUP($A1451,'Hospitalisation Details'!$A:$K,COLUMN('Hospitalisation Details'!J1450),FALSE)</f>
        <v>31353</v>
      </c>
      <c r="M1451" s="23">
        <f>VLOOKUP($A1451,'Hospitalisation Details'!$A:$K,COLUMN('Hospitalisation Details'!F1450),FALSE)</f>
        <v>7281.51</v>
      </c>
      <c r="N1451" t="str">
        <f>VLOOKUP($A1451,'Hospitalisation Details'!$A:$K,COLUMN('Hospitalisation Details'!G1450),FALSE)</f>
        <v>Tier - 2</v>
      </c>
      <c r="O1451" t="str">
        <f>VLOOKUP($A1451,'Hospitalisation Details'!$A:$K,COLUMN('Hospitalisation Details'!H1450),FALSE)</f>
        <v>Tier - 1</v>
      </c>
      <c r="P1451" t="str">
        <f>VLOOKUP($A1451,'Hospitalisation Details'!$A:$K,COLUMN('Hospitalisation Details'!I1450),FALSE)</f>
        <v>R1012</v>
      </c>
      <c r="Q1451">
        <f>VLOOKUP($A1451,'Hospitalisation Details'!$A:$K,COLUMN('Hospitalisation Details'!K1450),FALSE)</f>
        <v>37</v>
      </c>
    </row>
    <row r="1452" spans="1:17" ht="15.75" x14ac:dyDescent="0.25">
      <c r="A1452" s="6" t="s">
        <v>1492</v>
      </c>
      <c r="B1452" t="str">
        <f>VLOOKUP(A1452,'Customer Names'!A:E,COLUMN('Customer Names'!D1451),FALSE)</f>
        <v>Mr. Peter</v>
      </c>
      <c r="C1452">
        <f>VLOOKUP($A1452,'Medical Examinations'!$A:$J,COLUMN('Medical Examinations'!B1451),FALSE)</f>
        <v>22.44</v>
      </c>
      <c r="D1452">
        <f>VLOOKUP($A1452,'Medical Examinations'!$A:$J,COLUMN('Medical Examinations'!C1451),FALSE)</f>
        <v>4.62</v>
      </c>
      <c r="E1452" t="str">
        <f>VLOOKUP($A1452,'Medical Examinations'!$A:$J,COLUMN('Medical Examinations'!D1451),FALSE)</f>
        <v>Yes</v>
      </c>
      <c r="F1452" t="str">
        <f>VLOOKUP($A1452,'Medical Examinations'!$A:$J,COLUMN('Medical Examinations'!E1451),FALSE)</f>
        <v>No</v>
      </c>
      <c r="G1452" t="str">
        <f>VLOOKUP($A1452,'Medical Examinations'!$A:$J,COLUMN('Medical Examinations'!F1451),FALSE)</f>
        <v>No</v>
      </c>
      <c r="H1452">
        <f>VLOOKUP($A1452,'Medical Examinations'!$A:$J,COLUMN('Medical Examinations'!G1451),FALSE)</f>
        <v>0</v>
      </c>
      <c r="I1452" t="str">
        <f>VLOOKUP($A1452,'Medical Examinations'!$A:$J,COLUMN('Medical Examinations'!H1451),FALSE)</f>
        <v>No</v>
      </c>
      <c r="J1452" t="str">
        <f>VLOOKUP($A1452,'Medical Examinations'!$A:$J,COLUMN('Medical Examinations'!I1451),FALSE)</f>
        <v>Healthy Weight</v>
      </c>
      <c r="K1452" t="str">
        <f>VLOOKUP($A1452,'Medical Examinations'!$A:$J,COLUMN('Medical Examinations'!J1451),FALSE)</f>
        <v>Normal</v>
      </c>
      <c r="L1452" s="30">
        <f>VLOOKUP($A1452,'Hospitalisation Details'!$A:$K,COLUMN('Hospitalisation Details'!J1451),FALSE)</f>
        <v>28112</v>
      </c>
      <c r="M1452" s="23">
        <f>VLOOKUP($A1452,'Hospitalisation Details'!$A:$K,COLUMN('Hospitalisation Details'!F1451),FALSE)</f>
        <v>7273.02</v>
      </c>
      <c r="N1452" t="str">
        <f>VLOOKUP($A1452,'Hospitalisation Details'!$A:$K,COLUMN('Hospitalisation Details'!G1451),FALSE)</f>
        <v>Tier - 2</v>
      </c>
      <c r="O1452" t="str">
        <f>VLOOKUP($A1452,'Hospitalisation Details'!$A:$K,COLUMN('Hospitalisation Details'!H1451),FALSE)</f>
        <v>Tier - 1</v>
      </c>
      <c r="P1452" t="str">
        <f>VLOOKUP($A1452,'Hospitalisation Details'!$A:$K,COLUMN('Hospitalisation Details'!I1451),FALSE)</f>
        <v>R1013</v>
      </c>
      <c r="Q1452">
        <f>VLOOKUP($A1452,'Hospitalisation Details'!$A:$K,COLUMN('Hospitalisation Details'!K1451),FALSE)</f>
        <v>46</v>
      </c>
    </row>
    <row r="1453" spans="1:17" ht="15.75" x14ac:dyDescent="0.25">
      <c r="A1453" s="6" t="s">
        <v>1493</v>
      </c>
      <c r="B1453" t="str">
        <f>VLOOKUP(A1453,'Customer Names'!A:E,COLUMN('Customer Names'!D1452),FALSE)</f>
        <v>Mr. Adam</v>
      </c>
      <c r="C1453">
        <f>VLOOKUP($A1453,'Medical Examinations'!$A:$J,COLUMN('Medical Examinations'!B1452),FALSE)</f>
        <v>37.049999999999997</v>
      </c>
      <c r="D1453">
        <f>VLOOKUP($A1453,'Medical Examinations'!$A:$J,COLUMN('Medical Examinations'!C1452),FALSE)</f>
        <v>9.9600000000000009</v>
      </c>
      <c r="E1453" t="str">
        <f>VLOOKUP($A1453,'Medical Examinations'!$A:$J,COLUMN('Medical Examinations'!D1452),FALSE)</f>
        <v>Yes</v>
      </c>
      <c r="F1453" t="str">
        <f>VLOOKUP($A1453,'Medical Examinations'!$A:$J,COLUMN('Medical Examinations'!E1452),FALSE)</f>
        <v>No</v>
      </c>
      <c r="G1453" t="str">
        <f>VLOOKUP($A1453,'Medical Examinations'!$A:$J,COLUMN('Medical Examinations'!F1452),FALSE)</f>
        <v>No</v>
      </c>
      <c r="H1453">
        <f>VLOOKUP($A1453,'Medical Examinations'!$A:$J,COLUMN('Medical Examinations'!G1452),FALSE)</f>
        <v>0</v>
      </c>
      <c r="I1453" t="str">
        <f>VLOOKUP($A1453,'Medical Examinations'!$A:$J,COLUMN('Medical Examinations'!H1452),FALSE)</f>
        <v>No</v>
      </c>
      <c r="J1453" t="str">
        <f>VLOOKUP($A1453,'Medical Examinations'!$A:$J,COLUMN('Medical Examinations'!I1452),FALSE)</f>
        <v>Obesity</v>
      </c>
      <c r="K1453" t="str">
        <f>VLOOKUP($A1453,'Medical Examinations'!$A:$J,COLUMN('Medical Examinations'!J1452),FALSE)</f>
        <v>Diabetes</v>
      </c>
      <c r="L1453" s="30">
        <f>VLOOKUP($A1453,'Hospitalisation Details'!$A:$K,COLUMN('Hospitalisation Details'!J1452),FALSE)</f>
        <v>29802</v>
      </c>
      <c r="M1453" s="23">
        <f>VLOOKUP($A1453,'Hospitalisation Details'!$A:$K,COLUMN('Hospitalisation Details'!F1452),FALSE)</f>
        <v>7265.7</v>
      </c>
      <c r="N1453" t="str">
        <f>VLOOKUP($A1453,'Hospitalisation Details'!$A:$K,COLUMN('Hospitalisation Details'!G1452),FALSE)</f>
        <v>Tier - 3</v>
      </c>
      <c r="O1453" t="str">
        <f>VLOOKUP($A1453,'Hospitalisation Details'!$A:$K,COLUMN('Hospitalisation Details'!H1452),FALSE)</f>
        <v>Tier - 3</v>
      </c>
      <c r="P1453" t="str">
        <f>VLOOKUP($A1453,'Hospitalisation Details'!$A:$K,COLUMN('Hospitalisation Details'!I1452),FALSE)</f>
        <v>R1012</v>
      </c>
      <c r="Q1453">
        <f>VLOOKUP($A1453,'Hospitalisation Details'!$A:$K,COLUMN('Hospitalisation Details'!K1452),FALSE)</f>
        <v>41</v>
      </c>
    </row>
    <row r="1454" spans="1:17" ht="15.75" x14ac:dyDescent="0.25">
      <c r="A1454" s="6" t="s">
        <v>1494</v>
      </c>
      <c r="B1454" t="str">
        <f>VLOOKUP(A1454,'Customer Names'!A:E,COLUMN('Customer Names'!D1453),FALSE)</f>
        <v>Mr. Jeremy</v>
      </c>
      <c r="C1454">
        <f>VLOOKUP($A1454,'Medical Examinations'!$A:$J,COLUMN('Medical Examinations'!B1453),FALSE)</f>
        <v>22.95</v>
      </c>
      <c r="D1454">
        <f>VLOOKUP($A1454,'Medical Examinations'!$A:$J,COLUMN('Medical Examinations'!C1453),FALSE)</f>
        <v>10.53</v>
      </c>
      <c r="E1454" t="str">
        <f>VLOOKUP($A1454,'Medical Examinations'!$A:$J,COLUMN('Medical Examinations'!D1453),FALSE)</f>
        <v>No</v>
      </c>
      <c r="F1454" t="str">
        <f>VLOOKUP($A1454,'Medical Examinations'!$A:$J,COLUMN('Medical Examinations'!E1453),FALSE)</f>
        <v>No</v>
      </c>
      <c r="G1454" t="str">
        <f>VLOOKUP($A1454,'Medical Examinations'!$A:$J,COLUMN('Medical Examinations'!F1453),FALSE)</f>
        <v>No</v>
      </c>
      <c r="H1454">
        <f>VLOOKUP($A1454,'Medical Examinations'!$A:$J,COLUMN('Medical Examinations'!G1453),FALSE)</f>
        <v>2</v>
      </c>
      <c r="I1454" t="str">
        <f>VLOOKUP($A1454,'Medical Examinations'!$A:$J,COLUMN('Medical Examinations'!H1453),FALSE)</f>
        <v>No</v>
      </c>
      <c r="J1454" t="str">
        <f>VLOOKUP($A1454,'Medical Examinations'!$A:$J,COLUMN('Medical Examinations'!I1453),FALSE)</f>
        <v>Healthy Weight</v>
      </c>
      <c r="K1454" t="str">
        <f>VLOOKUP($A1454,'Medical Examinations'!$A:$J,COLUMN('Medical Examinations'!J1453),FALSE)</f>
        <v>Diabetes</v>
      </c>
      <c r="L1454" s="30">
        <f>VLOOKUP($A1454,'Hospitalisation Details'!$A:$K,COLUMN('Hospitalisation Details'!J1453),FALSE)</f>
        <v>26962</v>
      </c>
      <c r="M1454" s="23">
        <f>VLOOKUP($A1454,'Hospitalisation Details'!$A:$K,COLUMN('Hospitalisation Details'!F1453),FALSE)</f>
        <v>7265.58</v>
      </c>
      <c r="N1454" t="str">
        <f>VLOOKUP($A1454,'Hospitalisation Details'!$A:$K,COLUMN('Hospitalisation Details'!G1453),FALSE)</f>
        <v>Tier - 2</v>
      </c>
      <c r="O1454" t="str">
        <f>VLOOKUP($A1454,'Hospitalisation Details'!$A:$K,COLUMN('Hospitalisation Details'!H1453),FALSE)</f>
        <v>Tier - 2</v>
      </c>
      <c r="P1454" t="str">
        <f>VLOOKUP($A1454,'Hospitalisation Details'!$A:$K,COLUMN('Hospitalisation Details'!I1453),FALSE)</f>
        <v>R1013</v>
      </c>
      <c r="Q1454">
        <f>VLOOKUP($A1454,'Hospitalisation Details'!$A:$K,COLUMN('Hospitalisation Details'!K1453),FALSE)</f>
        <v>49</v>
      </c>
    </row>
    <row r="1455" spans="1:17" ht="15.75" x14ac:dyDescent="0.25">
      <c r="A1455" s="6" t="s">
        <v>1495</v>
      </c>
      <c r="B1455" t="str">
        <f>VLOOKUP(A1455,'Customer Names'!A:E,COLUMN('Customer Names'!D1454),FALSE)</f>
        <v>Mr. Adam</v>
      </c>
      <c r="C1455">
        <f>VLOOKUP($A1455,'Medical Examinations'!$A:$J,COLUMN('Medical Examinations'!B1454),FALSE)</f>
        <v>34.200000000000003</v>
      </c>
      <c r="D1455">
        <f>VLOOKUP($A1455,'Medical Examinations'!$A:$J,COLUMN('Medical Examinations'!C1454),FALSE)</f>
        <v>6.69</v>
      </c>
      <c r="E1455" t="str">
        <f>VLOOKUP($A1455,'Medical Examinations'!$A:$J,COLUMN('Medical Examinations'!D1454),FALSE)</f>
        <v>Yes</v>
      </c>
      <c r="F1455" t="str">
        <f>VLOOKUP($A1455,'Medical Examinations'!$A:$J,COLUMN('Medical Examinations'!E1454),FALSE)</f>
        <v>No</v>
      </c>
      <c r="G1455" t="str">
        <f>VLOOKUP($A1455,'Medical Examinations'!$A:$J,COLUMN('Medical Examinations'!F1454),FALSE)</f>
        <v>No</v>
      </c>
      <c r="H1455">
        <f>VLOOKUP($A1455,'Medical Examinations'!$A:$J,COLUMN('Medical Examinations'!G1454),FALSE)</f>
        <v>0</v>
      </c>
      <c r="I1455" t="str">
        <f>VLOOKUP($A1455,'Medical Examinations'!$A:$J,COLUMN('Medical Examinations'!H1454),FALSE)</f>
        <v>No</v>
      </c>
      <c r="J1455" t="str">
        <f>VLOOKUP($A1455,'Medical Examinations'!$A:$J,COLUMN('Medical Examinations'!I1454),FALSE)</f>
        <v>Obesity</v>
      </c>
      <c r="K1455" t="str">
        <f>VLOOKUP($A1455,'Medical Examinations'!$A:$J,COLUMN('Medical Examinations'!J1454),FALSE)</f>
        <v>Diabetes</v>
      </c>
      <c r="L1455" s="30">
        <f>VLOOKUP($A1455,'Hospitalisation Details'!$A:$K,COLUMN('Hospitalisation Details'!J1454),FALSE)</f>
        <v>29750</v>
      </c>
      <c r="M1455" s="23">
        <f>VLOOKUP($A1455,'Hospitalisation Details'!$A:$K,COLUMN('Hospitalisation Details'!F1454),FALSE)</f>
        <v>7261.74</v>
      </c>
      <c r="N1455" t="str">
        <f>VLOOKUP($A1455,'Hospitalisation Details'!$A:$K,COLUMN('Hospitalisation Details'!G1454),FALSE)</f>
        <v>Tier - 3</v>
      </c>
      <c r="O1455" t="str">
        <f>VLOOKUP($A1455,'Hospitalisation Details'!$A:$K,COLUMN('Hospitalisation Details'!H1454),FALSE)</f>
        <v>Tier - 3</v>
      </c>
      <c r="P1455" t="str">
        <f>VLOOKUP($A1455,'Hospitalisation Details'!$A:$K,COLUMN('Hospitalisation Details'!I1454),FALSE)</f>
        <v>R1012</v>
      </c>
      <c r="Q1455">
        <f>VLOOKUP($A1455,'Hospitalisation Details'!$A:$K,COLUMN('Hospitalisation Details'!K1454),FALSE)</f>
        <v>41</v>
      </c>
    </row>
    <row r="1456" spans="1:17" ht="15.75" x14ac:dyDescent="0.25">
      <c r="A1456" s="6" t="s">
        <v>1496</v>
      </c>
      <c r="B1456" t="str">
        <f>VLOOKUP(A1456,'Customer Names'!A:E,COLUMN('Customer Names'!D1455),FALSE)</f>
        <v>Mr. Jon</v>
      </c>
      <c r="C1456">
        <f>VLOOKUP($A1456,'Medical Examinations'!$A:$J,COLUMN('Medical Examinations'!B1455),FALSE)</f>
        <v>30.59</v>
      </c>
      <c r="D1456">
        <f>VLOOKUP($A1456,'Medical Examinations'!$A:$J,COLUMN('Medical Examinations'!C1455),FALSE)</f>
        <v>9.5500000000000007</v>
      </c>
      <c r="E1456" t="str">
        <f>VLOOKUP($A1456,'Medical Examinations'!$A:$J,COLUMN('Medical Examinations'!D1455),FALSE)</f>
        <v>Yes</v>
      </c>
      <c r="F1456" t="str">
        <f>VLOOKUP($A1456,'Medical Examinations'!$A:$J,COLUMN('Medical Examinations'!E1455),FALSE)</f>
        <v>No</v>
      </c>
      <c r="G1456" t="str">
        <f>VLOOKUP($A1456,'Medical Examinations'!$A:$J,COLUMN('Medical Examinations'!F1455),FALSE)</f>
        <v>No</v>
      </c>
      <c r="H1456">
        <f>VLOOKUP($A1456,'Medical Examinations'!$A:$J,COLUMN('Medical Examinations'!G1455),FALSE)</f>
        <v>0</v>
      </c>
      <c r="I1456" t="str">
        <f>VLOOKUP($A1456,'Medical Examinations'!$A:$J,COLUMN('Medical Examinations'!H1455),FALSE)</f>
        <v>No</v>
      </c>
      <c r="J1456" t="str">
        <f>VLOOKUP($A1456,'Medical Examinations'!$A:$J,COLUMN('Medical Examinations'!I1455),FALSE)</f>
        <v>Obesity</v>
      </c>
      <c r="K1456" t="str">
        <f>VLOOKUP($A1456,'Medical Examinations'!$A:$J,COLUMN('Medical Examinations'!J1455),FALSE)</f>
        <v>Diabetes</v>
      </c>
      <c r="L1456" s="30">
        <f>VLOOKUP($A1456,'Hospitalisation Details'!$A:$K,COLUMN('Hospitalisation Details'!J1455),FALSE)</f>
        <v>29812</v>
      </c>
      <c r="M1456" s="23">
        <f>VLOOKUP($A1456,'Hospitalisation Details'!$A:$K,COLUMN('Hospitalisation Details'!F1455),FALSE)</f>
        <v>7256.72</v>
      </c>
      <c r="N1456" t="str">
        <f>VLOOKUP($A1456,'Hospitalisation Details'!$A:$K,COLUMN('Hospitalisation Details'!G1455),FALSE)</f>
        <v>Tier - 3</v>
      </c>
      <c r="O1456" t="str">
        <f>VLOOKUP($A1456,'Hospitalisation Details'!$A:$K,COLUMN('Hospitalisation Details'!H1455),FALSE)</f>
        <v>Tier - 2</v>
      </c>
      <c r="P1456" t="str">
        <f>VLOOKUP($A1456,'Hospitalisation Details'!$A:$K,COLUMN('Hospitalisation Details'!I1455),FALSE)</f>
        <v>R1012</v>
      </c>
      <c r="Q1456">
        <f>VLOOKUP($A1456,'Hospitalisation Details'!$A:$K,COLUMN('Hospitalisation Details'!K1455),FALSE)</f>
        <v>41</v>
      </c>
    </row>
    <row r="1457" spans="1:17" ht="15.75" x14ac:dyDescent="0.25">
      <c r="A1457" s="6" t="s">
        <v>1497</v>
      </c>
      <c r="B1457" t="str">
        <f>VLOOKUP(A1457,'Customer Names'!A:E,COLUMN('Customer Names'!D1456),FALSE)</f>
        <v>Mr. Steven</v>
      </c>
      <c r="C1457">
        <f>VLOOKUP($A1457,'Medical Examinations'!$A:$J,COLUMN('Medical Examinations'!B1456),FALSE)</f>
        <v>25.51</v>
      </c>
      <c r="D1457">
        <f>VLOOKUP($A1457,'Medical Examinations'!$A:$J,COLUMN('Medical Examinations'!C1456),FALSE)</f>
        <v>6.05</v>
      </c>
      <c r="E1457" t="str">
        <f>VLOOKUP($A1457,'Medical Examinations'!$A:$J,COLUMN('Medical Examinations'!D1456),FALSE)</f>
        <v>No</v>
      </c>
      <c r="F1457" t="str">
        <f>VLOOKUP($A1457,'Medical Examinations'!$A:$J,COLUMN('Medical Examinations'!E1456),FALSE)</f>
        <v>No</v>
      </c>
      <c r="G1457" t="str">
        <f>VLOOKUP($A1457,'Medical Examinations'!$A:$J,COLUMN('Medical Examinations'!F1456),FALSE)</f>
        <v>No</v>
      </c>
      <c r="H1457">
        <f>VLOOKUP($A1457,'Medical Examinations'!$A:$J,COLUMN('Medical Examinations'!G1456),FALSE)</f>
        <v>0</v>
      </c>
      <c r="I1457" t="str">
        <f>VLOOKUP($A1457,'Medical Examinations'!$A:$J,COLUMN('Medical Examinations'!H1456),FALSE)</f>
        <v>No</v>
      </c>
      <c r="J1457" t="str">
        <f>VLOOKUP($A1457,'Medical Examinations'!$A:$J,COLUMN('Medical Examinations'!I1456),FALSE)</f>
        <v>Overweight</v>
      </c>
      <c r="K1457" t="str">
        <f>VLOOKUP($A1457,'Medical Examinations'!$A:$J,COLUMN('Medical Examinations'!J1456),FALSE)</f>
        <v>Prediabetes</v>
      </c>
      <c r="L1457" s="30">
        <f>VLOOKUP($A1457,'Hospitalisation Details'!$A:$K,COLUMN('Hospitalisation Details'!J1456),FALSE)</f>
        <v>30156</v>
      </c>
      <c r="M1457" s="23">
        <f>VLOOKUP($A1457,'Hospitalisation Details'!$A:$K,COLUMN('Hospitalisation Details'!F1456),FALSE)</f>
        <v>7248.71</v>
      </c>
      <c r="N1457" t="str">
        <f>VLOOKUP($A1457,'Hospitalisation Details'!$A:$K,COLUMN('Hospitalisation Details'!G1456),FALSE)</f>
        <v>Tier - 2</v>
      </c>
      <c r="O1457" t="str">
        <f>VLOOKUP($A1457,'Hospitalisation Details'!$A:$K,COLUMN('Hospitalisation Details'!H1456),FALSE)</f>
        <v>Tier - 1</v>
      </c>
      <c r="P1457" t="str">
        <f>VLOOKUP($A1457,'Hospitalisation Details'!$A:$K,COLUMN('Hospitalisation Details'!I1456),FALSE)</f>
        <v>R1013</v>
      </c>
      <c r="Q1457">
        <f>VLOOKUP($A1457,'Hospitalisation Details'!$A:$K,COLUMN('Hospitalisation Details'!K1456),FALSE)</f>
        <v>40</v>
      </c>
    </row>
    <row r="1458" spans="1:17" ht="15.75" x14ac:dyDescent="0.25">
      <c r="A1458" s="6" t="s">
        <v>1498</v>
      </c>
      <c r="B1458" t="str">
        <f>VLOOKUP(A1458,'Customer Names'!A:E,COLUMN('Customer Names'!D1457),FALSE)</f>
        <v>Ms. Jessica</v>
      </c>
      <c r="C1458">
        <f>VLOOKUP($A1458,'Medical Examinations'!$A:$J,COLUMN('Medical Examinations'!B1457),FALSE)</f>
        <v>29.04</v>
      </c>
      <c r="D1458">
        <f>VLOOKUP($A1458,'Medical Examinations'!$A:$J,COLUMN('Medical Examinations'!C1457),FALSE)</f>
        <v>10.56</v>
      </c>
      <c r="E1458" t="str">
        <f>VLOOKUP($A1458,'Medical Examinations'!$A:$J,COLUMN('Medical Examinations'!D1457),FALSE)</f>
        <v>Yes</v>
      </c>
      <c r="F1458" t="str">
        <f>VLOOKUP($A1458,'Medical Examinations'!$A:$J,COLUMN('Medical Examinations'!E1457),FALSE)</f>
        <v>No</v>
      </c>
      <c r="G1458" t="str">
        <f>VLOOKUP($A1458,'Medical Examinations'!$A:$J,COLUMN('Medical Examinations'!F1457),FALSE)</f>
        <v>No</v>
      </c>
      <c r="H1458">
        <f>VLOOKUP($A1458,'Medical Examinations'!$A:$J,COLUMN('Medical Examinations'!G1457),FALSE)</f>
        <v>1</v>
      </c>
      <c r="I1458" t="str">
        <f>VLOOKUP($A1458,'Medical Examinations'!$A:$J,COLUMN('Medical Examinations'!H1457),FALSE)</f>
        <v>No</v>
      </c>
      <c r="J1458" t="str">
        <f>VLOOKUP($A1458,'Medical Examinations'!$A:$J,COLUMN('Medical Examinations'!I1457),FALSE)</f>
        <v>Overweight</v>
      </c>
      <c r="K1458" t="str">
        <f>VLOOKUP($A1458,'Medical Examinations'!$A:$J,COLUMN('Medical Examinations'!J1457),FALSE)</f>
        <v>Diabetes</v>
      </c>
      <c r="L1458" s="30">
        <f>VLOOKUP($A1458,'Hospitalisation Details'!$A:$K,COLUMN('Hospitalisation Details'!J1457),FALSE)</f>
        <v>31657</v>
      </c>
      <c r="M1458" s="23">
        <f>VLOOKUP($A1458,'Hospitalisation Details'!$A:$K,COLUMN('Hospitalisation Details'!F1457),FALSE)</f>
        <v>7243.81</v>
      </c>
      <c r="N1458" t="str">
        <f>VLOOKUP($A1458,'Hospitalisation Details'!$A:$K,COLUMN('Hospitalisation Details'!G1457),FALSE)</f>
        <v>Tier - 2</v>
      </c>
      <c r="O1458" t="str">
        <f>VLOOKUP($A1458,'Hospitalisation Details'!$A:$K,COLUMN('Hospitalisation Details'!H1457),FALSE)</f>
        <v>Tier - 3</v>
      </c>
      <c r="P1458" t="str">
        <f>VLOOKUP($A1458,'Hospitalisation Details'!$A:$K,COLUMN('Hospitalisation Details'!I1457),FALSE)</f>
        <v>R1013</v>
      </c>
      <c r="Q1458">
        <f>VLOOKUP($A1458,'Hospitalisation Details'!$A:$K,COLUMN('Hospitalisation Details'!K1457),FALSE)</f>
        <v>36</v>
      </c>
    </row>
    <row r="1459" spans="1:17" ht="15.75" x14ac:dyDescent="0.25">
      <c r="A1459" s="6" t="s">
        <v>1499</v>
      </c>
      <c r="B1459" t="str">
        <f>VLOOKUP(A1459,'Customer Names'!A:E,COLUMN('Customer Names'!D1458),FALSE)</f>
        <v>Ms. Ashley</v>
      </c>
      <c r="C1459">
        <f>VLOOKUP($A1459,'Medical Examinations'!$A:$J,COLUMN('Medical Examinations'!B1458),FALSE)</f>
        <v>22.135000000000002</v>
      </c>
      <c r="D1459">
        <f>VLOOKUP($A1459,'Medical Examinations'!$A:$J,COLUMN('Medical Examinations'!C1458),FALSE)</f>
        <v>10.81</v>
      </c>
      <c r="E1459" t="str">
        <f>VLOOKUP($A1459,'Medical Examinations'!$A:$J,COLUMN('Medical Examinations'!D1458),FALSE)</f>
        <v>Yes</v>
      </c>
      <c r="F1459" t="str">
        <f>VLOOKUP($A1459,'Medical Examinations'!$A:$J,COLUMN('Medical Examinations'!E1458),FALSE)</f>
        <v>No</v>
      </c>
      <c r="G1459" t="str">
        <f>VLOOKUP($A1459,'Medical Examinations'!$A:$J,COLUMN('Medical Examinations'!F1458),FALSE)</f>
        <v>No</v>
      </c>
      <c r="H1459">
        <f>VLOOKUP($A1459,'Medical Examinations'!$A:$J,COLUMN('Medical Examinations'!G1458),FALSE)</f>
        <v>1</v>
      </c>
      <c r="I1459" t="str">
        <f>VLOOKUP($A1459,'Medical Examinations'!$A:$J,COLUMN('Medical Examinations'!H1458),FALSE)</f>
        <v>No</v>
      </c>
      <c r="J1459" t="str">
        <f>VLOOKUP($A1459,'Medical Examinations'!$A:$J,COLUMN('Medical Examinations'!I1458),FALSE)</f>
        <v>Healthy Weight</v>
      </c>
      <c r="K1459" t="str">
        <f>VLOOKUP($A1459,'Medical Examinations'!$A:$J,COLUMN('Medical Examinations'!J1458),FALSE)</f>
        <v>Diabetes</v>
      </c>
      <c r="L1459" s="30">
        <f>VLOOKUP($A1459,'Hospitalisation Details'!$A:$K,COLUMN('Hospitalisation Details'!J1458),FALSE)</f>
        <v>31606</v>
      </c>
      <c r="M1459" s="23">
        <f>VLOOKUP($A1459,'Hospitalisation Details'!$A:$K,COLUMN('Hospitalisation Details'!F1458),FALSE)</f>
        <v>7228.22</v>
      </c>
      <c r="N1459" t="str">
        <f>VLOOKUP($A1459,'Hospitalisation Details'!$A:$K,COLUMN('Hospitalisation Details'!G1458),FALSE)</f>
        <v>Tier - 2</v>
      </c>
      <c r="O1459" t="str">
        <f>VLOOKUP($A1459,'Hospitalisation Details'!$A:$K,COLUMN('Hospitalisation Details'!H1458),FALSE)</f>
        <v>Tier - 1</v>
      </c>
      <c r="P1459" t="str">
        <f>VLOOKUP($A1459,'Hospitalisation Details'!$A:$K,COLUMN('Hospitalisation Details'!I1458),FALSE)</f>
        <v>R1024</v>
      </c>
      <c r="Q1459">
        <f>VLOOKUP($A1459,'Hospitalisation Details'!$A:$K,COLUMN('Hospitalisation Details'!K1458),FALSE)</f>
        <v>36</v>
      </c>
    </row>
    <row r="1460" spans="1:17" ht="15.75" x14ac:dyDescent="0.25">
      <c r="A1460" s="6" t="s">
        <v>1500</v>
      </c>
      <c r="B1460" t="str">
        <f>VLOOKUP(A1460,'Customer Names'!A:E,COLUMN('Customer Names'!D1459),FALSE)</f>
        <v>Mr. Arturo</v>
      </c>
      <c r="C1460">
        <f>VLOOKUP($A1460,'Medical Examinations'!$A:$J,COLUMN('Medical Examinations'!B1459),FALSE)</f>
        <v>21.375</v>
      </c>
      <c r="D1460">
        <f>VLOOKUP($A1460,'Medical Examinations'!$A:$J,COLUMN('Medical Examinations'!C1459),FALSE)</f>
        <v>4.32</v>
      </c>
      <c r="E1460" t="str">
        <f>VLOOKUP($A1460,'Medical Examinations'!$A:$J,COLUMN('Medical Examinations'!D1459),FALSE)</f>
        <v>No</v>
      </c>
      <c r="F1460" t="str">
        <f>VLOOKUP($A1460,'Medical Examinations'!$A:$J,COLUMN('Medical Examinations'!E1459),FALSE)</f>
        <v>No</v>
      </c>
      <c r="G1460" t="str">
        <f>VLOOKUP($A1460,'Medical Examinations'!$A:$J,COLUMN('Medical Examinations'!F1459),FALSE)</f>
        <v>No</v>
      </c>
      <c r="H1460">
        <f>VLOOKUP($A1460,'Medical Examinations'!$A:$J,COLUMN('Medical Examinations'!G1459),FALSE)</f>
        <v>0</v>
      </c>
      <c r="I1460" t="str">
        <f>VLOOKUP($A1460,'Medical Examinations'!$A:$J,COLUMN('Medical Examinations'!H1459),FALSE)</f>
        <v>No</v>
      </c>
      <c r="J1460" t="str">
        <f>VLOOKUP($A1460,'Medical Examinations'!$A:$J,COLUMN('Medical Examinations'!I1459),FALSE)</f>
        <v>Healthy Weight</v>
      </c>
      <c r="K1460" t="str">
        <f>VLOOKUP($A1460,'Medical Examinations'!$A:$J,COLUMN('Medical Examinations'!J1459),FALSE)</f>
        <v>Normal</v>
      </c>
      <c r="L1460" s="30">
        <f>VLOOKUP($A1460,'Hospitalisation Details'!$A:$K,COLUMN('Hospitalisation Details'!J1459),FALSE)</f>
        <v>28383</v>
      </c>
      <c r="M1460" s="23">
        <f>VLOOKUP($A1460,'Hospitalisation Details'!$A:$K,COLUMN('Hospitalisation Details'!F1459),FALSE)</f>
        <v>7222.79</v>
      </c>
      <c r="N1460" t="str">
        <f>VLOOKUP($A1460,'Hospitalisation Details'!$A:$K,COLUMN('Hospitalisation Details'!G1459),FALSE)</f>
        <v>Tier - 3</v>
      </c>
      <c r="O1460" t="str">
        <f>VLOOKUP($A1460,'Hospitalisation Details'!$A:$K,COLUMN('Hospitalisation Details'!H1459),FALSE)</f>
        <v>Tier - 3</v>
      </c>
      <c r="P1460" t="str">
        <f>VLOOKUP($A1460,'Hospitalisation Details'!$A:$K,COLUMN('Hospitalisation Details'!I1459),FALSE)</f>
        <v>R1012</v>
      </c>
      <c r="Q1460">
        <f>VLOOKUP($A1460,'Hospitalisation Details'!$A:$K,COLUMN('Hospitalisation Details'!K1459),FALSE)</f>
        <v>45</v>
      </c>
    </row>
    <row r="1461" spans="1:17" ht="15.75" x14ac:dyDescent="0.25">
      <c r="A1461" s="6" t="s">
        <v>1501</v>
      </c>
      <c r="B1461" t="str">
        <f>VLOOKUP(A1461,'Customer Names'!A:E,COLUMN('Customer Names'!D1460),FALSE)</f>
        <v>Mr. Ketil</v>
      </c>
      <c r="C1461">
        <f>VLOOKUP($A1461,'Medical Examinations'!$A:$J,COLUMN('Medical Examinations'!B1460),FALSE)</f>
        <v>29.19</v>
      </c>
      <c r="D1461">
        <f>VLOOKUP($A1461,'Medical Examinations'!$A:$J,COLUMN('Medical Examinations'!C1460),FALSE)</f>
        <v>4.37</v>
      </c>
      <c r="E1461" t="str">
        <f>VLOOKUP($A1461,'Medical Examinations'!$A:$J,COLUMN('Medical Examinations'!D1460),FALSE)</f>
        <v>No</v>
      </c>
      <c r="F1461" t="str">
        <f>VLOOKUP($A1461,'Medical Examinations'!$A:$J,COLUMN('Medical Examinations'!E1460),FALSE)</f>
        <v>No</v>
      </c>
      <c r="G1461" t="str">
        <f>VLOOKUP($A1461,'Medical Examinations'!$A:$J,COLUMN('Medical Examinations'!F1460),FALSE)</f>
        <v>No</v>
      </c>
      <c r="H1461">
        <f>VLOOKUP($A1461,'Medical Examinations'!$A:$J,COLUMN('Medical Examinations'!G1460),FALSE)</f>
        <v>0</v>
      </c>
      <c r="I1461" t="str">
        <f>VLOOKUP($A1461,'Medical Examinations'!$A:$J,COLUMN('Medical Examinations'!H1460),FALSE)</f>
        <v>No</v>
      </c>
      <c r="J1461" t="str">
        <f>VLOOKUP($A1461,'Medical Examinations'!$A:$J,COLUMN('Medical Examinations'!I1460),FALSE)</f>
        <v>Overweight</v>
      </c>
      <c r="K1461" t="str">
        <f>VLOOKUP($A1461,'Medical Examinations'!$A:$J,COLUMN('Medical Examinations'!J1460),FALSE)</f>
        <v>Normal</v>
      </c>
      <c r="L1461" s="30">
        <f>VLOOKUP($A1461,'Hospitalisation Details'!$A:$K,COLUMN('Hospitalisation Details'!J1460),FALSE)</f>
        <v>33417</v>
      </c>
      <c r="M1461" s="23">
        <f>VLOOKUP($A1461,'Hospitalisation Details'!$A:$K,COLUMN('Hospitalisation Details'!F1460),FALSE)</f>
        <v>7220.25</v>
      </c>
      <c r="N1461" t="str">
        <f>VLOOKUP($A1461,'Hospitalisation Details'!$A:$K,COLUMN('Hospitalisation Details'!G1460),FALSE)</f>
        <v>Tier - 2</v>
      </c>
      <c r="O1461" t="str">
        <f>VLOOKUP($A1461,'Hospitalisation Details'!$A:$K,COLUMN('Hospitalisation Details'!H1460),FALSE)</f>
        <v>Tier - 2</v>
      </c>
      <c r="P1461" t="str">
        <f>VLOOKUP($A1461,'Hospitalisation Details'!$A:$K,COLUMN('Hospitalisation Details'!I1460),FALSE)</f>
        <v>R1021</v>
      </c>
      <c r="Q1461">
        <f>VLOOKUP($A1461,'Hospitalisation Details'!$A:$K,COLUMN('Hospitalisation Details'!K1460),FALSE)</f>
        <v>31</v>
      </c>
    </row>
    <row r="1462" spans="1:17" ht="15.75" x14ac:dyDescent="0.25">
      <c r="A1462" s="6" t="s">
        <v>1502</v>
      </c>
      <c r="B1462" t="str">
        <f>VLOOKUP(A1462,'Customer Names'!A:E,COLUMN('Customer Names'!D1461),FALSE)</f>
        <v>Ms. Katie</v>
      </c>
      <c r="C1462">
        <f>VLOOKUP($A1462,'Medical Examinations'!$A:$J,COLUMN('Medical Examinations'!B1461),FALSE)</f>
        <v>31.92</v>
      </c>
      <c r="D1462">
        <f>VLOOKUP($A1462,'Medical Examinations'!$A:$J,COLUMN('Medical Examinations'!C1461),FALSE)</f>
        <v>4.8099999999999996</v>
      </c>
      <c r="E1462" t="str">
        <f>VLOOKUP($A1462,'Medical Examinations'!$A:$J,COLUMN('Medical Examinations'!D1461),FALSE)</f>
        <v>Yes</v>
      </c>
      <c r="F1462" t="str">
        <f>VLOOKUP($A1462,'Medical Examinations'!$A:$J,COLUMN('Medical Examinations'!E1461),FALSE)</f>
        <v>No</v>
      </c>
      <c r="G1462" t="str">
        <f>VLOOKUP($A1462,'Medical Examinations'!$A:$J,COLUMN('Medical Examinations'!F1461),FALSE)</f>
        <v>Yes</v>
      </c>
      <c r="H1462">
        <f>VLOOKUP($A1462,'Medical Examinations'!$A:$J,COLUMN('Medical Examinations'!G1461),FALSE)</f>
        <v>1</v>
      </c>
      <c r="I1462" t="str">
        <f>VLOOKUP($A1462,'Medical Examinations'!$A:$J,COLUMN('Medical Examinations'!H1461),FALSE)</f>
        <v>No</v>
      </c>
      <c r="J1462" t="str">
        <f>VLOOKUP($A1462,'Medical Examinations'!$A:$J,COLUMN('Medical Examinations'!I1461),FALSE)</f>
        <v>Obesity</v>
      </c>
      <c r="K1462" t="str">
        <f>VLOOKUP($A1462,'Medical Examinations'!$A:$J,COLUMN('Medical Examinations'!J1461),FALSE)</f>
        <v>Normal</v>
      </c>
      <c r="L1462" s="30">
        <f>VLOOKUP($A1462,'Hospitalisation Details'!$A:$K,COLUMN('Hospitalisation Details'!J1461),FALSE)</f>
        <v>30641</v>
      </c>
      <c r="M1462" s="23">
        <f>VLOOKUP($A1462,'Hospitalisation Details'!$A:$K,COLUMN('Hospitalisation Details'!F1461),FALSE)</f>
        <v>7209.49</v>
      </c>
      <c r="N1462" t="str">
        <f>VLOOKUP($A1462,'Hospitalisation Details'!$A:$K,COLUMN('Hospitalisation Details'!G1461),FALSE)</f>
        <v>Tier - 2</v>
      </c>
      <c r="O1462" t="str">
        <f>VLOOKUP($A1462,'Hospitalisation Details'!$A:$K,COLUMN('Hospitalisation Details'!H1461),FALSE)</f>
        <v>Tier - 3</v>
      </c>
      <c r="P1462" t="str">
        <f>VLOOKUP($A1462,'Hospitalisation Details'!$A:$K,COLUMN('Hospitalisation Details'!I1461),FALSE)</f>
        <v>R1012</v>
      </c>
      <c r="Q1462">
        <f>VLOOKUP($A1462,'Hospitalisation Details'!$A:$K,COLUMN('Hospitalisation Details'!K1461),FALSE)</f>
        <v>39</v>
      </c>
    </row>
    <row r="1463" spans="1:17" ht="15.75" x14ac:dyDescent="0.25">
      <c r="A1463" s="6" t="s">
        <v>1503</v>
      </c>
      <c r="B1463" t="str">
        <f>VLOOKUP(A1463,'Customer Names'!A:E,COLUMN('Customer Names'!D1462),FALSE)</f>
        <v>Ms. Christi</v>
      </c>
      <c r="C1463">
        <f>VLOOKUP($A1463,'Medical Examinations'!$A:$J,COLUMN('Medical Examinations'!B1462),FALSE)</f>
        <v>26.315000000000001</v>
      </c>
      <c r="D1463">
        <f>VLOOKUP($A1463,'Medical Examinations'!$A:$J,COLUMN('Medical Examinations'!C1462),FALSE)</f>
        <v>4.5599999999999996</v>
      </c>
      <c r="E1463" t="str">
        <f>VLOOKUP($A1463,'Medical Examinations'!$A:$J,COLUMN('Medical Examinations'!D1462),FALSE)</f>
        <v>Yes</v>
      </c>
      <c r="F1463" t="str">
        <f>VLOOKUP($A1463,'Medical Examinations'!$A:$J,COLUMN('Medical Examinations'!E1462),FALSE)</f>
        <v>No</v>
      </c>
      <c r="G1463" t="str">
        <f>VLOOKUP($A1463,'Medical Examinations'!$A:$J,COLUMN('Medical Examinations'!F1462),FALSE)</f>
        <v>Yes</v>
      </c>
      <c r="H1463">
        <f>VLOOKUP($A1463,'Medical Examinations'!$A:$J,COLUMN('Medical Examinations'!G1462),FALSE)</f>
        <v>1</v>
      </c>
      <c r="I1463" t="str">
        <f>VLOOKUP($A1463,'Medical Examinations'!$A:$J,COLUMN('Medical Examinations'!H1462),FALSE)</f>
        <v>No</v>
      </c>
      <c r="J1463" t="str">
        <f>VLOOKUP($A1463,'Medical Examinations'!$A:$J,COLUMN('Medical Examinations'!I1462),FALSE)</f>
        <v>Overweight</v>
      </c>
      <c r="K1463" t="str">
        <f>VLOOKUP($A1463,'Medical Examinations'!$A:$J,COLUMN('Medical Examinations'!J1462),FALSE)</f>
        <v>Normal</v>
      </c>
      <c r="L1463" s="30">
        <f>VLOOKUP($A1463,'Hospitalisation Details'!$A:$K,COLUMN('Hospitalisation Details'!J1462),FALSE)</f>
        <v>30539</v>
      </c>
      <c r="M1463" s="23">
        <f>VLOOKUP($A1463,'Hospitalisation Details'!$A:$K,COLUMN('Hospitalisation Details'!F1462),FALSE)</f>
        <v>7201.7</v>
      </c>
      <c r="N1463" t="str">
        <f>VLOOKUP($A1463,'Hospitalisation Details'!$A:$K,COLUMN('Hospitalisation Details'!G1462),FALSE)</f>
        <v>Tier - 2</v>
      </c>
      <c r="O1463" t="str">
        <f>VLOOKUP($A1463,'Hospitalisation Details'!$A:$K,COLUMN('Hospitalisation Details'!H1462),FALSE)</f>
        <v>Tier - 3</v>
      </c>
      <c r="P1463" t="str">
        <f>VLOOKUP($A1463,'Hospitalisation Details'!$A:$K,COLUMN('Hospitalisation Details'!I1462),FALSE)</f>
        <v>R1012</v>
      </c>
      <c r="Q1463">
        <f>VLOOKUP($A1463,'Hospitalisation Details'!$A:$K,COLUMN('Hospitalisation Details'!K1462),FALSE)</f>
        <v>39</v>
      </c>
    </row>
    <row r="1464" spans="1:17" ht="15.75" x14ac:dyDescent="0.25">
      <c r="A1464" s="6" t="s">
        <v>1504</v>
      </c>
      <c r="B1464" t="str">
        <f>VLOOKUP(A1464,'Customer Names'!A:E,COLUMN('Customer Names'!D1463),FALSE)</f>
        <v>Mr. Alan</v>
      </c>
      <c r="C1464">
        <f>VLOOKUP($A1464,'Medical Examinations'!$A:$J,COLUMN('Medical Examinations'!B1463),FALSE)</f>
        <v>35.299999999999997</v>
      </c>
      <c r="D1464">
        <f>VLOOKUP($A1464,'Medical Examinations'!$A:$J,COLUMN('Medical Examinations'!C1463),FALSE)</f>
        <v>4.3899999999999997</v>
      </c>
      <c r="E1464" t="str">
        <f>VLOOKUP($A1464,'Medical Examinations'!$A:$J,COLUMN('Medical Examinations'!D1463),FALSE)</f>
        <v>No</v>
      </c>
      <c r="F1464" t="str">
        <f>VLOOKUP($A1464,'Medical Examinations'!$A:$J,COLUMN('Medical Examinations'!E1463),FALSE)</f>
        <v>No</v>
      </c>
      <c r="G1464" t="str">
        <f>VLOOKUP($A1464,'Medical Examinations'!$A:$J,COLUMN('Medical Examinations'!F1463),FALSE)</f>
        <v>No</v>
      </c>
      <c r="H1464">
        <f>VLOOKUP($A1464,'Medical Examinations'!$A:$J,COLUMN('Medical Examinations'!G1463),FALSE)</f>
        <v>0</v>
      </c>
      <c r="I1464" t="str">
        <f>VLOOKUP($A1464,'Medical Examinations'!$A:$J,COLUMN('Medical Examinations'!H1463),FALSE)</f>
        <v>No</v>
      </c>
      <c r="J1464" t="str">
        <f>VLOOKUP($A1464,'Medical Examinations'!$A:$J,COLUMN('Medical Examinations'!I1463),FALSE)</f>
        <v>Obesity</v>
      </c>
      <c r="K1464" t="str">
        <f>VLOOKUP($A1464,'Medical Examinations'!$A:$J,COLUMN('Medical Examinations'!J1463),FALSE)</f>
        <v>Normal</v>
      </c>
      <c r="L1464" s="30">
        <f>VLOOKUP($A1464,'Hospitalisation Details'!$A:$K,COLUMN('Hospitalisation Details'!J1463),FALSE)</f>
        <v>30208</v>
      </c>
      <c r="M1464" s="23">
        <f>VLOOKUP($A1464,'Hospitalisation Details'!$A:$K,COLUMN('Hospitalisation Details'!F1463),FALSE)</f>
        <v>7196.87</v>
      </c>
      <c r="N1464" t="str">
        <f>VLOOKUP($A1464,'Hospitalisation Details'!$A:$K,COLUMN('Hospitalisation Details'!G1463),FALSE)</f>
        <v>Tier - 3</v>
      </c>
      <c r="O1464" t="str">
        <f>VLOOKUP($A1464,'Hospitalisation Details'!$A:$K,COLUMN('Hospitalisation Details'!H1463),FALSE)</f>
        <v>Tier - 2</v>
      </c>
      <c r="P1464" t="str">
        <f>VLOOKUP($A1464,'Hospitalisation Details'!$A:$K,COLUMN('Hospitalisation Details'!I1463),FALSE)</f>
        <v>R1011</v>
      </c>
      <c r="Q1464">
        <f>VLOOKUP($A1464,'Hospitalisation Details'!$A:$K,COLUMN('Hospitalisation Details'!K1463),FALSE)</f>
        <v>40</v>
      </c>
    </row>
    <row r="1465" spans="1:17" ht="15.75" x14ac:dyDescent="0.25">
      <c r="A1465" s="6" t="s">
        <v>1505</v>
      </c>
      <c r="B1465" t="str">
        <f>VLOOKUP(A1465,'Customer Names'!A:E,COLUMN('Customer Names'!D1464),FALSE)</f>
        <v>Mr. Edivaldo</v>
      </c>
      <c r="C1465">
        <f>VLOOKUP($A1465,'Medical Examinations'!$A:$J,COLUMN('Medical Examinations'!B1464),FALSE)</f>
        <v>18.91</v>
      </c>
      <c r="D1465">
        <f>VLOOKUP($A1465,'Medical Examinations'!$A:$J,COLUMN('Medical Examinations'!C1464),FALSE)</f>
        <v>11.44</v>
      </c>
      <c r="E1465" t="str">
        <f>VLOOKUP($A1465,'Medical Examinations'!$A:$J,COLUMN('Medical Examinations'!D1464),FALSE)</f>
        <v>No</v>
      </c>
      <c r="F1465" t="str">
        <f>VLOOKUP($A1465,'Medical Examinations'!$A:$J,COLUMN('Medical Examinations'!E1464),FALSE)</f>
        <v>No</v>
      </c>
      <c r="G1465" t="str">
        <f>VLOOKUP($A1465,'Medical Examinations'!$A:$J,COLUMN('Medical Examinations'!F1464),FALSE)</f>
        <v>No</v>
      </c>
      <c r="H1465">
        <f>VLOOKUP($A1465,'Medical Examinations'!$A:$J,COLUMN('Medical Examinations'!G1464),FALSE)</f>
        <v>0</v>
      </c>
      <c r="I1465" t="str">
        <f>VLOOKUP($A1465,'Medical Examinations'!$A:$J,COLUMN('Medical Examinations'!H1464),FALSE)</f>
        <v>No</v>
      </c>
      <c r="J1465" t="str">
        <f>VLOOKUP($A1465,'Medical Examinations'!$A:$J,COLUMN('Medical Examinations'!I1464),FALSE)</f>
        <v>Healthy Weight</v>
      </c>
      <c r="K1465" t="str">
        <f>VLOOKUP($A1465,'Medical Examinations'!$A:$J,COLUMN('Medical Examinations'!J1464),FALSE)</f>
        <v>Diabetes</v>
      </c>
      <c r="L1465" s="30">
        <f>VLOOKUP($A1465,'Hospitalisation Details'!$A:$K,COLUMN('Hospitalisation Details'!J1464),FALSE)</f>
        <v>25076</v>
      </c>
      <c r="M1465" s="23">
        <f>VLOOKUP($A1465,'Hospitalisation Details'!$A:$K,COLUMN('Hospitalisation Details'!F1464),FALSE)</f>
        <v>7179.52</v>
      </c>
      <c r="N1465" t="str">
        <f>VLOOKUP($A1465,'Hospitalisation Details'!$A:$K,COLUMN('Hospitalisation Details'!G1464),FALSE)</f>
        <v>Tier - 3</v>
      </c>
      <c r="O1465" t="str">
        <f>VLOOKUP($A1465,'Hospitalisation Details'!$A:$K,COLUMN('Hospitalisation Details'!H1464),FALSE)</f>
        <v>Tier - 3</v>
      </c>
      <c r="P1465" t="str">
        <f>VLOOKUP($A1465,'Hospitalisation Details'!$A:$K,COLUMN('Hospitalisation Details'!I1464),FALSE)</f>
        <v>R1013</v>
      </c>
      <c r="Q1465">
        <f>VLOOKUP($A1465,'Hospitalisation Details'!$A:$K,COLUMN('Hospitalisation Details'!K1464),FALSE)</f>
        <v>54</v>
      </c>
    </row>
    <row r="1466" spans="1:17" ht="15.75" x14ac:dyDescent="0.25">
      <c r="A1466" s="6" t="s">
        <v>1506</v>
      </c>
      <c r="B1466" t="str">
        <f>VLOOKUP(A1466,'Customer Names'!A:E,COLUMN('Customer Names'!D1465),FALSE)</f>
        <v>Ms. Eve</v>
      </c>
      <c r="C1466">
        <f>VLOOKUP($A1466,'Medical Examinations'!$A:$J,COLUMN('Medical Examinations'!B1465),FALSE)</f>
        <v>22.41</v>
      </c>
      <c r="D1466">
        <f>VLOOKUP($A1466,'Medical Examinations'!$A:$J,COLUMN('Medical Examinations'!C1465),FALSE)</f>
        <v>11.37</v>
      </c>
      <c r="E1466" t="str">
        <f>VLOOKUP($A1466,'Medical Examinations'!$A:$J,COLUMN('Medical Examinations'!D1465),FALSE)</f>
        <v>Yes</v>
      </c>
      <c r="F1466" t="str">
        <f>VLOOKUP($A1466,'Medical Examinations'!$A:$J,COLUMN('Medical Examinations'!E1465),FALSE)</f>
        <v>No</v>
      </c>
      <c r="G1466" t="str">
        <f>VLOOKUP($A1466,'Medical Examinations'!$A:$J,COLUMN('Medical Examinations'!F1465),FALSE)</f>
        <v>No</v>
      </c>
      <c r="H1466">
        <f>VLOOKUP($A1466,'Medical Examinations'!$A:$J,COLUMN('Medical Examinations'!G1465),FALSE)</f>
        <v>1</v>
      </c>
      <c r="I1466" t="str">
        <f>VLOOKUP($A1466,'Medical Examinations'!$A:$J,COLUMN('Medical Examinations'!H1465),FALSE)</f>
        <v>No</v>
      </c>
      <c r="J1466" t="str">
        <f>VLOOKUP($A1466,'Medical Examinations'!$A:$J,COLUMN('Medical Examinations'!I1465),FALSE)</f>
        <v>Healthy Weight</v>
      </c>
      <c r="K1466" t="str">
        <f>VLOOKUP($A1466,'Medical Examinations'!$A:$J,COLUMN('Medical Examinations'!J1465),FALSE)</f>
        <v>Diabetes</v>
      </c>
      <c r="L1466" s="30">
        <f>VLOOKUP($A1466,'Hospitalisation Details'!$A:$K,COLUMN('Hospitalisation Details'!J1465),FALSE)</f>
        <v>27594</v>
      </c>
      <c r="M1466" s="23">
        <f>VLOOKUP($A1466,'Hospitalisation Details'!$A:$K,COLUMN('Hospitalisation Details'!F1465),FALSE)</f>
        <v>7175.51</v>
      </c>
      <c r="N1466" t="str">
        <f>VLOOKUP($A1466,'Hospitalisation Details'!$A:$K,COLUMN('Hospitalisation Details'!G1465),FALSE)</f>
        <v>Tier - 2</v>
      </c>
      <c r="O1466" t="str">
        <f>VLOOKUP($A1466,'Hospitalisation Details'!$A:$K,COLUMN('Hospitalisation Details'!H1465),FALSE)</f>
        <v>Tier - 3</v>
      </c>
      <c r="P1466" t="str">
        <f>VLOOKUP($A1466,'Hospitalisation Details'!$A:$K,COLUMN('Hospitalisation Details'!I1465),FALSE)</f>
        <v>R1013</v>
      </c>
      <c r="Q1466">
        <f>VLOOKUP($A1466,'Hospitalisation Details'!$A:$K,COLUMN('Hospitalisation Details'!K1465),FALSE)</f>
        <v>47</v>
      </c>
    </row>
    <row r="1467" spans="1:17" ht="15.75" x14ac:dyDescent="0.25">
      <c r="A1467" s="6" t="s">
        <v>1507</v>
      </c>
      <c r="B1467" t="str">
        <f>VLOOKUP(A1467,'Customer Names'!A:E,COLUMN('Customer Names'!D1466),FALSE)</f>
        <v>Mr. Devin</v>
      </c>
      <c r="C1467">
        <f>VLOOKUP($A1467,'Medical Examinations'!$A:$J,COLUMN('Medical Examinations'!B1466),FALSE)</f>
        <v>22.704999999999998</v>
      </c>
      <c r="D1467">
        <f>VLOOKUP($A1467,'Medical Examinations'!$A:$J,COLUMN('Medical Examinations'!C1466),FALSE)</f>
        <v>6.14</v>
      </c>
      <c r="E1467" t="str">
        <f>VLOOKUP($A1467,'Medical Examinations'!$A:$J,COLUMN('Medical Examinations'!D1466),FALSE)</f>
        <v>No</v>
      </c>
      <c r="F1467" t="str">
        <f>VLOOKUP($A1467,'Medical Examinations'!$A:$J,COLUMN('Medical Examinations'!E1466),FALSE)</f>
        <v>No</v>
      </c>
      <c r="G1467" t="str">
        <f>VLOOKUP($A1467,'Medical Examinations'!$A:$J,COLUMN('Medical Examinations'!F1466),FALSE)</f>
        <v>No</v>
      </c>
      <c r="H1467">
        <f>VLOOKUP($A1467,'Medical Examinations'!$A:$J,COLUMN('Medical Examinations'!G1466),FALSE)</f>
        <v>0</v>
      </c>
      <c r="I1467" t="str">
        <f>VLOOKUP($A1467,'Medical Examinations'!$A:$J,COLUMN('Medical Examinations'!H1466),FALSE)</f>
        <v>No</v>
      </c>
      <c r="J1467" t="str">
        <f>VLOOKUP($A1467,'Medical Examinations'!$A:$J,COLUMN('Medical Examinations'!I1466),FALSE)</f>
        <v>Healthy Weight</v>
      </c>
      <c r="K1467" t="str">
        <f>VLOOKUP($A1467,'Medical Examinations'!$A:$J,COLUMN('Medical Examinations'!J1466),FALSE)</f>
        <v>Prediabetes</v>
      </c>
      <c r="L1467" s="30">
        <f>VLOOKUP($A1467,'Hospitalisation Details'!$A:$K,COLUMN('Hospitalisation Details'!J1466),FALSE)</f>
        <v>30179</v>
      </c>
      <c r="M1467" s="23">
        <f>VLOOKUP($A1467,'Hospitalisation Details'!$A:$K,COLUMN('Hospitalisation Details'!F1466),FALSE)</f>
        <v>7173.36</v>
      </c>
      <c r="N1467" t="str">
        <f>VLOOKUP($A1467,'Hospitalisation Details'!$A:$K,COLUMN('Hospitalisation Details'!G1466),FALSE)</f>
        <v>Tier - 3</v>
      </c>
      <c r="O1467" t="str">
        <f>VLOOKUP($A1467,'Hospitalisation Details'!$A:$K,COLUMN('Hospitalisation Details'!H1466),FALSE)</f>
        <v>Tier - 2</v>
      </c>
      <c r="P1467" t="str">
        <f>VLOOKUP($A1467,'Hospitalisation Details'!$A:$K,COLUMN('Hospitalisation Details'!I1466),FALSE)</f>
        <v>R1016</v>
      </c>
      <c r="Q1467">
        <f>VLOOKUP($A1467,'Hospitalisation Details'!$A:$K,COLUMN('Hospitalisation Details'!K1466),FALSE)</f>
        <v>40</v>
      </c>
    </row>
    <row r="1468" spans="1:17" ht="15.75" x14ac:dyDescent="0.25">
      <c r="A1468" s="6" t="s">
        <v>1508</v>
      </c>
      <c r="B1468" t="str">
        <f>VLOOKUP(A1468,'Customer Names'!A:E,COLUMN('Customer Names'!D1467),FALSE)</f>
        <v>Mr. Shaun</v>
      </c>
      <c r="C1468">
        <f>VLOOKUP($A1468,'Medical Examinations'!$A:$J,COLUMN('Medical Examinations'!B1467),FALSE)</f>
        <v>37.18</v>
      </c>
      <c r="D1468">
        <f>VLOOKUP($A1468,'Medical Examinations'!$A:$J,COLUMN('Medical Examinations'!C1467),FALSE)</f>
        <v>4.8899999999999997</v>
      </c>
      <c r="E1468" t="str">
        <f>VLOOKUP($A1468,'Medical Examinations'!$A:$J,COLUMN('Medical Examinations'!D1467),FALSE)</f>
        <v>No</v>
      </c>
      <c r="F1468" t="str">
        <f>VLOOKUP($A1468,'Medical Examinations'!$A:$J,COLUMN('Medical Examinations'!E1467),FALSE)</f>
        <v>No</v>
      </c>
      <c r="G1468" t="str">
        <f>VLOOKUP($A1468,'Medical Examinations'!$A:$J,COLUMN('Medical Examinations'!F1467),FALSE)</f>
        <v>No</v>
      </c>
      <c r="H1468">
        <f>VLOOKUP($A1468,'Medical Examinations'!$A:$J,COLUMN('Medical Examinations'!G1467),FALSE)</f>
        <v>0</v>
      </c>
      <c r="I1468" t="str">
        <f>VLOOKUP($A1468,'Medical Examinations'!$A:$J,COLUMN('Medical Examinations'!H1467),FALSE)</f>
        <v>No</v>
      </c>
      <c r="J1468" t="str">
        <f>VLOOKUP($A1468,'Medical Examinations'!$A:$J,COLUMN('Medical Examinations'!I1467),FALSE)</f>
        <v>Obesity</v>
      </c>
      <c r="K1468" t="str">
        <f>VLOOKUP($A1468,'Medical Examinations'!$A:$J,COLUMN('Medical Examinations'!J1467),FALSE)</f>
        <v>Normal</v>
      </c>
      <c r="L1468" s="30">
        <f>VLOOKUP($A1468,'Hospitalisation Details'!$A:$K,COLUMN('Hospitalisation Details'!J1467),FALSE)</f>
        <v>29494</v>
      </c>
      <c r="M1468" s="23">
        <f>VLOOKUP($A1468,'Hospitalisation Details'!$A:$K,COLUMN('Hospitalisation Details'!F1467),FALSE)</f>
        <v>7162.01</v>
      </c>
      <c r="N1468" t="str">
        <f>VLOOKUP($A1468,'Hospitalisation Details'!$A:$K,COLUMN('Hospitalisation Details'!G1467),FALSE)</f>
        <v>Tier - 2</v>
      </c>
      <c r="O1468" t="str">
        <f>VLOOKUP($A1468,'Hospitalisation Details'!$A:$K,COLUMN('Hospitalisation Details'!H1467),FALSE)</f>
        <v>Tier - 3</v>
      </c>
      <c r="P1468" t="str">
        <f>VLOOKUP($A1468,'Hospitalisation Details'!$A:$K,COLUMN('Hospitalisation Details'!I1467),FALSE)</f>
        <v>R1013</v>
      </c>
      <c r="Q1468">
        <f>VLOOKUP($A1468,'Hospitalisation Details'!$A:$K,COLUMN('Hospitalisation Details'!K1467),FALSE)</f>
        <v>42</v>
      </c>
    </row>
    <row r="1469" spans="1:17" ht="15.75" x14ac:dyDescent="0.25">
      <c r="A1469" s="6" t="s">
        <v>1509</v>
      </c>
      <c r="B1469" t="str">
        <f>VLOOKUP(A1469,'Customer Names'!A:E,COLUMN('Customer Names'!D1468),FALSE)</f>
        <v>Mr. Adrian</v>
      </c>
      <c r="C1469">
        <f>VLOOKUP($A1469,'Medical Examinations'!$A:$J,COLUMN('Medical Examinations'!B1468),FALSE)</f>
        <v>35.97</v>
      </c>
      <c r="D1469">
        <f>VLOOKUP($A1469,'Medical Examinations'!$A:$J,COLUMN('Medical Examinations'!C1468),FALSE)</f>
        <v>4.5999999999999996</v>
      </c>
      <c r="E1469" t="str">
        <f>VLOOKUP($A1469,'Medical Examinations'!$A:$J,COLUMN('Medical Examinations'!D1468),FALSE)</f>
        <v>No</v>
      </c>
      <c r="F1469" t="str">
        <f>VLOOKUP($A1469,'Medical Examinations'!$A:$J,COLUMN('Medical Examinations'!E1468),FALSE)</f>
        <v>No</v>
      </c>
      <c r="G1469" t="str">
        <f>VLOOKUP($A1469,'Medical Examinations'!$A:$J,COLUMN('Medical Examinations'!F1468),FALSE)</f>
        <v>No</v>
      </c>
      <c r="H1469">
        <f>VLOOKUP($A1469,'Medical Examinations'!$A:$J,COLUMN('Medical Examinations'!G1468),FALSE)</f>
        <v>0</v>
      </c>
      <c r="I1469" t="str">
        <f>VLOOKUP($A1469,'Medical Examinations'!$A:$J,COLUMN('Medical Examinations'!H1468),FALSE)</f>
        <v>No</v>
      </c>
      <c r="J1469" t="str">
        <f>VLOOKUP($A1469,'Medical Examinations'!$A:$J,COLUMN('Medical Examinations'!I1468),FALSE)</f>
        <v>Obesity</v>
      </c>
      <c r="K1469" t="str">
        <f>VLOOKUP($A1469,'Medical Examinations'!$A:$J,COLUMN('Medical Examinations'!J1468),FALSE)</f>
        <v>Normal</v>
      </c>
      <c r="L1469" s="30">
        <f>VLOOKUP($A1469,'Hospitalisation Details'!$A:$K,COLUMN('Hospitalisation Details'!J1468),FALSE)</f>
        <v>29501</v>
      </c>
      <c r="M1469" s="23">
        <f>VLOOKUP($A1469,'Hospitalisation Details'!$A:$K,COLUMN('Hospitalisation Details'!F1468),FALSE)</f>
        <v>7160.33</v>
      </c>
      <c r="N1469" t="str">
        <f>VLOOKUP($A1469,'Hospitalisation Details'!$A:$K,COLUMN('Hospitalisation Details'!G1468),FALSE)</f>
        <v>Tier - 2</v>
      </c>
      <c r="O1469" t="str">
        <f>VLOOKUP($A1469,'Hospitalisation Details'!$A:$K,COLUMN('Hospitalisation Details'!H1468),FALSE)</f>
        <v>Tier - 1</v>
      </c>
      <c r="P1469" t="str">
        <f>VLOOKUP($A1469,'Hospitalisation Details'!$A:$K,COLUMN('Hospitalisation Details'!I1468),FALSE)</f>
        <v>R1013</v>
      </c>
      <c r="Q1469">
        <f>VLOOKUP($A1469,'Hospitalisation Details'!$A:$K,COLUMN('Hospitalisation Details'!K1468),FALSE)</f>
        <v>42</v>
      </c>
    </row>
    <row r="1470" spans="1:17" ht="15.75" x14ac:dyDescent="0.25">
      <c r="A1470" s="6" t="s">
        <v>1510</v>
      </c>
      <c r="B1470" t="str">
        <f>VLOOKUP(A1470,'Customer Names'!A:E,COLUMN('Customer Names'!D1469),FALSE)</f>
        <v>Mr. Andrew</v>
      </c>
      <c r="C1470">
        <f>VLOOKUP($A1470,'Medical Examinations'!$A:$J,COLUMN('Medical Examinations'!B1469),FALSE)</f>
        <v>35.799999999999997</v>
      </c>
      <c r="D1470">
        <f>VLOOKUP($A1470,'Medical Examinations'!$A:$J,COLUMN('Medical Examinations'!C1469),FALSE)</f>
        <v>4.42</v>
      </c>
      <c r="E1470" t="str">
        <f>VLOOKUP($A1470,'Medical Examinations'!$A:$J,COLUMN('Medical Examinations'!D1469),FALSE)</f>
        <v>No</v>
      </c>
      <c r="F1470" t="str">
        <f>VLOOKUP($A1470,'Medical Examinations'!$A:$J,COLUMN('Medical Examinations'!E1469),FALSE)</f>
        <v>No</v>
      </c>
      <c r="G1470" t="str">
        <f>VLOOKUP($A1470,'Medical Examinations'!$A:$J,COLUMN('Medical Examinations'!F1469),FALSE)</f>
        <v>No</v>
      </c>
      <c r="H1470">
        <f>VLOOKUP($A1470,'Medical Examinations'!$A:$J,COLUMN('Medical Examinations'!G1469),FALSE)</f>
        <v>0</v>
      </c>
      <c r="I1470" t="str">
        <f>VLOOKUP($A1470,'Medical Examinations'!$A:$J,COLUMN('Medical Examinations'!H1469),FALSE)</f>
        <v>No</v>
      </c>
      <c r="J1470" t="str">
        <f>VLOOKUP($A1470,'Medical Examinations'!$A:$J,COLUMN('Medical Examinations'!I1469),FALSE)</f>
        <v>Obesity</v>
      </c>
      <c r="K1470" t="str">
        <f>VLOOKUP($A1470,'Medical Examinations'!$A:$J,COLUMN('Medical Examinations'!J1469),FALSE)</f>
        <v>Normal</v>
      </c>
      <c r="L1470" s="30">
        <f>VLOOKUP($A1470,'Hospitalisation Details'!$A:$K,COLUMN('Hospitalisation Details'!J1469),FALSE)</f>
        <v>29394</v>
      </c>
      <c r="M1470" s="23">
        <f>VLOOKUP($A1470,'Hospitalisation Details'!$A:$K,COLUMN('Hospitalisation Details'!F1469),FALSE)</f>
        <v>7160.09</v>
      </c>
      <c r="N1470" t="str">
        <f>VLOOKUP($A1470,'Hospitalisation Details'!$A:$K,COLUMN('Hospitalisation Details'!G1469),FALSE)</f>
        <v>Tier - 2</v>
      </c>
      <c r="O1470" t="str">
        <f>VLOOKUP($A1470,'Hospitalisation Details'!$A:$K,COLUMN('Hospitalisation Details'!H1469),FALSE)</f>
        <v>Tier - 2</v>
      </c>
      <c r="P1470" t="str">
        <f>VLOOKUP($A1470,'Hospitalisation Details'!$A:$K,COLUMN('Hospitalisation Details'!I1469),FALSE)</f>
        <v>R1011</v>
      </c>
      <c r="Q1470">
        <f>VLOOKUP($A1470,'Hospitalisation Details'!$A:$K,COLUMN('Hospitalisation Details'!K1469),FALSE)</f>
        <v>42</v>
      </c>
    </row>
    <row r="1471" spans="1:17" ht="15.75" x14ac:dyDescent="0.25">
      <c r="A1471" s="6" t="s">
        <v>1511</v>
      </c>
      <c r="B1471" t="str">
        <f>VLOOKUP(A1471,'Customer Names'!A:E,COLUMN('Customer Names'!D1470),FALSE)</f>
        <v>Ms. Mallory</v>
      </c>
      <c r="C1471">
        <f>VLOOKUP($A1471,'Medical Examinations'!$A:$J,COLUMN('Medical Examinations'!B1470),FALSE)</f>
        <v>28.31</v>
      </c>
      <c r="D1471">
        <f>VLOOKUP($A1471,'Medical Examinations'!$A:$J,COLUMN('Medical Examinations'!C1470),FALSE)</f>
        <v>7.48</v>
      </c>
      <c r="E1471" t="str">
        <f>VLOOKUP($A1471,'Medical Examinations'!$A:$J,COLUMN('Medical Examinations'!D1470),FALSE)</f>
        <v>Yes</v>
      </c>
      <c r="F1471" t="str">
        <f>VLOOKUP($A1471,'Medical Examinations'!$A:$J,COLUMN('Medical Examinations'!E1470),FALSE)</f>
        <v>No</v>
      </c>
      <c r="G1471" t="str">
        <f>VLOOKUP($A1471,'Medical Examinations'!$A:$J,COLUMN('Medical Examinations'!F1470),FALSE)</f>
        <v>No</v>
      </c>
      <c r="H1471">
        <f>VLOOKUP($A1471,'Medical Examinations'!$A:$J,COLUMN('Medical Examinations'!G1470),FALSE)</f>
        <v>0</v>
      </c>
      <c r="I1471" t="str">
        <f>VLOOKUP($A1471,'Medical Examinations'!$A:$J,COLUMN('Medical Examinations'!H1470),FALSE)</f>
        <v>No</v>
      </c>
      <c r="J1471" t="str">
        <f>VLOOKUP($A1471,'Medical Examinations'!$A:$J,COLUMN('Medical Examinations'!I1470),FALSE)</f>
        <v>Overweight</v>
      </c>
      <c r="K1471" t="str">
        <f>VLOOKUP($A1471,'Medical Examinations'!$A:$J,COLUMN('Medical Examinations'!J1470),FALSE)</f>
        <v>Diabetes</v>
      </c>
      <c r="L1471" s="30">
        <f>VLOOKUP($A1471,'Hospitalisation Details'!$A:$K,COLUMN('Hospitalisation Details'!J1470),FALSE)</f>
        <v>29784</v>
      </c>
      <c r="M1471" s="23">
        <f>VLOOKUP($A1471,'Hospitalisation Details'!$A:$K,COLUMN('Hospitalisation Details'!F1470),FALSE)</f>
        <v>7153.55</v>
      </c>
      <c r="N1471" t="str">
        <f>VLOOKUP($A1471,'Hospitalisation Details'!$A:$K,COLUMN('Hospitalisation Details'!G1470),FALSE)</f>
        <v>Tier - 2</v>
      </c>
      <c r="O1471" t="str">
        <f>VLOOKUP($A1471,'Hospitalisation Details'!$A:$K,COLUMN('Hospitalisation Details'!H1470),FALSE)</f>
        <v>Tier - 1</v>
      </c>
      <c r="P1471" t="str">
        <f>VLOOKUP($A1471,'Hospitalisation Details'!$A:$K,COLUMN('Hospitalisation Details'!I1470),FALSE)</f>
        <v>R1012</v>
      </c>
      <c r="Q1471">
        <f>VLOOKUP($A1471,'Hospitalisation Details'!$A:$K,COLUMN('Hospitalisation Details'!K1470),FALSE)</f>
        <v>41</v>
      </c>
    </row>
    <row r="1472" spans="1:17" ht="15.75" x14ac:dyDescent="0.25">
      <c r="A1472" s="6" t="s">
        <v>1512</v>
      </c>
      <c r="B1472" t="str">
        <f>VLOOKUP(A1472,'Customer Names'!A:E,COLUMN('Customer Names'!D1471),FALSE)</f>
        <v>Mr. Shawn</v>
      </c>
      <c r="C1472">
        <f>VLOOKUP($A1472,'Medical Examinations'!$A:$J,COLUMN('Medical Examinations'!B1471),FALSE)</f>
        <v>38.06</v>
      </c>
      <c r="D1472">
        <f>VLOOKUP($A1472,'Medical Examinations'!$A:$J,COLUMN('Medical Examinations'!C1471),FALSE)</f>
        <v>10.74</v>
      </c>
      <c r="E1472" t="str">
        <f>VLOOKUP($A1472,'Medical Examinations'!$A:$J,COLUMN('Medical Examinations'!D1471),FALSE)</f>
        <v>No</v>
      </c>
      <c r="F1472" t="str">
        <f>VLOOKUP($A1472,'Medical Examinations'!$A:$J,COLUMN('Medical Examinations'!E1471),FALSE)</f>
        <v>No</v>
      </c>
      <c r="G1472" t="str">
        <f>VLOOKUP($A1472,'Medical Examinations'!$A:$J,COLUMN('Medical Examinations'!F1471),FALSE)</f>
        <v>No</v>
      </c>
      <c r="H1472">
        <f>VLOOKUP($A1472,'Medical Examinations'!$A:$J,COLUMN('Medical Examinations'!G1471),FALSE)</f>
        <v>0</v>
      </c>
      <c r="I1472" t="str">
        <f>VLOOKUP($A1472,'Medical Examinations'!$A:$J,COLUMN('Medical Examinations'!H1471),FALSE)</f>
        <v>No</v>
      </c>
      <c r="J1472" t="str">
        <f>VLOOKUP($A1472,'Medical Examinations'!$A:$J,COLUMN('Medical Examinations'!I1471),FALSE)</f>
        <v>Obesity</v>
      </c>
      <c r="K1472" t="str">
        <f>VLOOKUP($A1472,'Medical Examinations'!$A:$J,COLUMN('Medical Examinations'!J1471),FALSE)</f>
        <v>Diabetes</v>
      </c>
      <c r="L1472" s="30">
        <f>VLOOKUP($A1472,'Hospitalisation Details'!$A:$K,COLUMN('Hospitalisation Details'!J1471),FALSE)</f>
        <v>28739</v>
      </c>
      <c r="M1472" s="23">
        <f>VLOOKUP($A1472,'Hospitalisation Details'!$A:$K,COLUMN('Hospitalisation Details'!F1471),FALSE)</f>
        <v>7152.67</v>
      </c>
      <c r="N1472" t="str">
        <f>VLOOKUP($A1472,'Hospitalisation Details'!$A:$K,COLUMN('Hospitalisation Details'!G1471),FALSE)</f>
        <v>Tier - 3</v>
      </c>
      <c r="O1472" t="str">
        <f>VLOOKUP($A1472,'Hospitalisation Details'!$A:$K,COLUMN('Hospitalisation Details'!H1471),FALSE)</f>
        <v>Tier - 2</v>
      </c>
      <c r="P1472" t="str">
        <f>VLOOKUP($A1472,'Hospitalisation Details'!$A:$K,COLUMN('Hospitalisation Details'!I1471),FALSE)</f>
        <v>R1013</v>
      </c>
      <c r="Q1472">
        <f>VLOOKUP($A1472,'Hospitalisation Details'!$A:$K,COLUMN('Hospitalisation Details'!K1471),FALSE)</f>
        <v>44</v>
      </c>
    </row>
    <row r="1473" spans="1:17" ht="15.75" x14ac:dyDescent="0.25">
      <c r="A1473" s="6" t="s">
        <v>1513</v>
      </c>
      <c r="B1473" t="str">
        <f>VLOOKUP(A1473,'Customer Names'!A:E,COLUMN('Customer Names'!D1472),FALSE)</f>
        <v>Ms. Sarah</v>
      </c>
      <c r="C1473">
        <f>VLOOKUP($A1473,'Medical Examinations'!$A:$J,COLUMN('Medical Examinations'!B1472),FALSE)</f>
        <v>28</v>
      </c>
      <c r="D1473">
        <f>VLOOKUP($A1473,'Medical Examinations'!$A:$J,COLUMN('Medical Examinations'!C1472),FALSE)</f>
        <v>5.19</v>
      </c>
      <c r="E1473" t="str">
        <f>VLOOKUP($A1473,'Medical Examinations'!$A:$J,COLUMN('Medical Examinations'!D1472),FALSE)</f>
        <v>No</v>
      </c>
      <c r="F1473" t="str">
        <f>VLOOKUP($A1473,'Medical Examinations'!$A:$J,COLUMN('Medical Examinations'!E1472),FALSE)</f>
        <v>No</v>
      </c>
      <c r="G1473" t="str">
        <f>VLOOKUP($A1473,'Medical Examinations'!$A:$J,COLUMN('Medical Examinations'!F1472),FALSE)</f>
        <v>No</v>
      </c>
      <c r="H1473">
        <f>VLOOKUP($A1473,'Medical Examinations'!$A:$J,COLUMN('Medical Examinations'!G1472),FALSE)</f>
        <v>1</v>
      </c>
      <c r="I1473" t="str">
        <f>VLOOKUP($A1473,'Medical Examinations'!$A:$J,COLUMN('Medical Examinations'!H1472),FALSE)</f>
        <v>No</v>
      </c>
      <c r="J1473" t="str">
        <f>VLOOKUP($A1473,'Medical Examinations'!$A:$J,COLUMN('Medical Examinations'!I1472),FALSE)</f>
        <v>Overweight</v>
      </c>
      <c r="K1473" t="str">
        <f>VLOOKUP($A1473,'Medical Examinations'!$A:$J,COLUMN('Medical Examinations'!J1472),FALSE)</f>
        <v>Normal</v>
      </c>
      <c r="L1473" s="30">
        <f>VLOOKUP($A1473,'Hospitalisation Details'!$A:$K,COLUMN('Hospitalisation Details'!J1472),FALSE)</f>
        <v>30862</v>
      </c>
      <c r="M1473" s="23">
        <f>VLOOKUP($A1473,'Hospitalisation Details'!$A:$K,COLUMN('Hospitalisation Details'!F1472),FALSE)</f>
        <v>7151.09</v>
      </c>
      <c r="N1473" t="str">
        <f>VLOOKUP($A1473,'Hospitalisation Details'!$A:$K,COLUMN('Hospitalisation Details'!G1472),FALSE)</f>
        <v>Tier - 2</v>
      </c>
      <c r="O1473" t="str">
        <f>VLOOKUP($A1473,'Hospitalisation Details'!$A:$K,COLUMN('Hospitalisation Details'!H1472),FALSE)</f>
        <v>Tier - 2</v>
      </c>
      <c r="P1473" t="str">
        <f>VLOOKUP($A1473,'Hospitalisation Details'!$A:$K,COLUMN('Hospitalisation Details'!I1472),FALSE)</f>
        <v>R1011</v>
      </c>
      <c r="Q1473">
        <f>VLOOKUP($A1473,'Hospitalisation Details'!$A:$K,COLUMN('Hospitalisation Details'!K1472),FALSE)</f>
        <v>38</v>
      </c>
    </row>
    <row r="1474" spans="1:17" ht="15.75" x14ac:dyDescent="0.25">
      <c r="A1474" s="6" t="s">
        <v>1514</v>
      </c>
      <c r="B1474" t="str">
        <f>VLOOKUP(A1474,'Customer Names'!A:E,COLUMN('Customer Names'!D1473),FALSE)</f>
        <v>Mr. Josh</v>
      </c>
      <c r="C1474">
        <f>VLOOKUP($A1474,'Medical Examinations'!$A:$J,COLUMN('Medical Examinations'!B1473),FALSE)</f>
        <v>34.32</v>
      </c>
      <c r="D1474">
        <f>VLOOKUP($A1474,'Medical Examinations'!$A:$J,COLUMN('Medical Examinations'!C1473),FALSE)</f>
        <v>9.17</v>
      </c>
      <c r="E1474" t="str">
        <f>VLOOKUP($A1474,'Medical Examinations'!$A:$J,COLUMN('Medical Examinations'!D1473),FALSE)</f>
        <v>No</v>
      </c>
      <c r="F1474" t="str">
        <f>VLOOKUP($A1474,'Medical Examinations'!$A:$J,COLUMN('Medical Examinations'!E1473),FALSE)</f>
        <v>No</v>
      </c>
      <c r="G1474" t="str">
        <f>VLOOKUP($A1474,'Medical Examinations'!$A:$J,COLUMN('Medical Examinations'!F1473),FALSE)</f>
        <v>No</v>
      </c>
      <c r="H1474">
        <f>VLOOKUP($A1474,'Medical Examinations'!$A:$J,COLUMN('Medical Examinations'!G1473),FALSE)</f>
        <v>0</v>
      </c>
      <c r="I1474" t="str">
        <f>VLOOKUP($A1474,'Medical Examinations'!$A:$J,COLUMN('Medical Examinations'!H1473),FALSE)</f>
        <v>No</v>
      </c>
      <c r="J1474" t="str">
        <f>VLOOKUP($A1474,'Medical Examinations'!$A:$J,COLUMN('Medical Examinations'!I1473),FALSE)</f>
        <v>Obesity</v>
      </c>
      <c r="K1474" t="str">
        <f>VLOOKUP($A1474,'Medical Examinations'!$A:$J,COLUMN('Medical Examinations'!J1473),FALSE)</f>
        <v>Diabetes</v>
      </c>
      <c r="L1474" s="30">
        <f>VLOOKUP($A1474,'Hospitalisation Details'!$A:$K,COLUMN('Hospitalisation Details'!J1473),FALSE)</f>
        <v>28701</v>
      </c>
      <c r="M1474" s="23">
        <f>VLOOKUP($A1474,'Hospitalisation Details'!$A:$K,COLUMN('Hospitalisation Details'!F1473),FALSE)</f>
        <v>7147.47</v>
      </c>
      <c r="N1474" t="str">
        <f>VLOOKUP($A1474,'Hospitalisation Details'!$A:$K,COLUMN('Hospitalisation Details'!G1473),FALSE)</f>
        <v>Tier - 2</v>
      </c>
      <c r="O1474" t="str">
        <f>VLOOKUP($A1474,'Hospitalisation Details'!$A:$K,COLUMN('Hospitalisation Details'!H1473),FALSE)</f>
        <v>Tier - 3</v>
      </c>
      <c r="P1474" t="str">
        <f>VLOOKUP($A1474,'Hospitalisation Details'!$A:$K,COLUMN('Hospitalisation Details'!I1473),FALSE)</f>
        <v>R1013</v>
      </c>
      <c r="Q1474">
        <f>VLOOKUP($A1474,'Hospitalisation Details'!$A:$K,COLUMN('Hospitalisation Details'!K1473),FALSE)</f>
        <v>44</v>
      </c>
    </row>
    <row r="1475" spans="1:17" ht="15.75" x14ac:dyDescent="0.25">
      <c r="A1475" s="6" t="s">
        <v>1515</v>
      </c>
      <c r="B1475" t="str">
        <f>VLOOKUP(A1475,'Customer Names'!A:E,COLUMN('Customer Names'!D1474),FALSE)</f>
        <v>Mr. Johann</v>
      </c>
      <c r="C1475">
        <f>VLOOKUP($A1475,'Medical Examinations'!$A:$J,COLUMN('Medical Examinations'!B1474),FALSE)</f>
        <v>22.3</v>
      </c>
      <c r="D1475">
        <f>VLOOKUP($A1475,'Medical Examinations'!$A:$J,COLUMN('Medical Examinations'!C1474),FALSE)</f>
        <v>4.95</v>
      </c>
      <c r="E1475" t="str">
        <f>VLOOKUP($A1475,'Medical Examinations'!$A:$J,COLUMN('Medical Examinations'!D1474),FALSE)</f>
        <v>Yes</v>
      </c>
      <c r="F1475" t="str">
        <f>VLOOKUP($A1475,'Medical Examinations'!$A:$J,COLUMN('Medical Examinations'!E1474),FALSE)</f>
        <v>No</v>
      </c>
      <c r="G1475" t="str">
        <f>VLOOKUP($A1475,'Medical Examinations'!$A:$J,COLUMN('Medical Examinations'!F1474),FALSE)</f>
        <v>No</v>
      </c>
      <c r="H1475">
        <f>VLOOKUP($A1475,'Medical Examinations'!$A:$J,COLUMN('Medical Examinations'!G1474),FALSE)</f>
        <v>0</v>
      </c>
      <c r="I1475" t="str">
        <f>VLOOKUP($A1475,'Medical Examinations'!$A:$J,COLUMN('Medical Examinations'!H1474),FALSE)</f>
        <v>No</v>
      </c>
      <c r="J1475" t="str">
        <f>VLOOKUP($A1475,'Medical Examinations'!$A:$J,COLUMN('Medical Examinations'!I1474),FALSE)</f>
        <v>Healthy Weight</v>
      </c>
      <c r="K1475" t="str">
        <f>VLOOKUP($A1475,'Medical Examinations'!$A:$J,COLUMN('Medical Examinations'!J1474),FALSE)</f>
        <v>Normal</v>
      </c>
      <c r="L1475" s="30">
        <f>VLOOKUP($A1475,'Hospitalisation Details'!$A:$K,COLUMN('Hospitalisation Details'!J1474),FALSE)</f>
        <v>27935</v>
      </c>
      <c r="M1475" s="23">
        <f>VLOOKUP($A1475,'Hospitalisation Details'!$A:$K,COLUMN('Hospitalisation Details'!F1474),FALSE)</f>
        <v>7147.11</v>
      </c>
      <c r="N1475" t="str">
        <f>VLOOKUP($A1475,'Hospitalisation Details'!$A:$K,COLUMN('Hospitalisation Details'!G1474),FALSE)</f>
        <v>Tier - 3</v>
      </c>
      <c r="O1475" t="str">
        <f>VLOOKUP($A1475,'Hospitalisation Details'!$A:$K,COLUMN('Hospitalisation Details'!H1474),FALSE)</f>
        <v>Tier - 2</v>
      </c>
      <c r="P1475" t="str">
        <f>VLOOKUP($A1475,'Hospitalisation Details'!$A:$K,COLUMN('Hospitalisation Details'!I1474),FALSE)</f>
        <v>R1011</v>
      </c>
      <c r="Q1475">
        <f>VLOOKUP($A1475,'Hospitalisation Details'!$A:$K,COLUMN('Hospitalisation Details'!K1474),FALSE)</f>
        <v>46</v>
      </c>
    </row>
    <row r="1476" spans="1:17" ht="15.75" x14ac:dyDescent="0.25">
      <c r="A1476" s="6" t="s">
        <v>1516</v>
      </c>
      <c r="B1476" t="str">
        <f>VLOOKUP(A1476,'Customer Names'!A:E,COLUMN('Customer Names'!D1475),FALSE)</f>
        <v>Ms. Robin</v>
      </c>
      <c r="C1476">
        <f>VLOOKUP($A1476,'Medical Examinations'!$A:$J,COLUMN('Medical Examinations'!B1475),FALSE)</f>
        <v>27.835000000000001</v>
      </c>
      <c r="D1476">
        <f>VLOOKUP($A1476,'Medical Examinations'!$A:$J,COLUMN('Medical Examinations'!C1475),FALSE)</f>
        <v>6.03</v>
      </c>
      <c r="E1476" t="str">
        <f>VLOOKUP($A1476,'Medical Examinations'!$A:$J,COLUMN('Medical Examinations'!D1475),FALSE)</f>
        <v>No</v>
      </c>
      <c r="F1476" t="str">
        <f>VLOOKUP($A1476,'Medical Examinations'!$A:$J,COLUMN('Medical Examinations'!E1475),FALSE)</f>
        <v>No</v>
      </c>
      <c r="G1476" t="str">
        <f>VLOOKUP($A1476,'Medical Examinations'!$A:$J,COLUMN('Medical Examinations'!F1475),FALSE)</f>
        <v>No</v>
      </c>
      <c r="H1476">
        <f>VLOOKUP($A1476,'Medical Examinations'!$A:$J,COLUMN('Medical Examinations'!G1475),FALSE)</f>
        <v>1</v>
      </c>
      <c r="I1476" t="str">
        <f>VLOOKUP($A1476,'Medical Examinations'!$A:$J,COLUMN('Medical Examinations'!H1475),FALSE)</f>
        <v>No</v>
      </c>
      <c r="J1476" t="str">
        <f>VLOOKUP($A1476,'Medical Examinations'!$A:$J,COLUMN('Medical Examinations'!I1475),FALSE)</f>
        <v>Overweight</v>
      </c>
      <c r="K1476" t="str">
        <f>VLOOKUP($A1476,'Medical Examinations'!$A:$J,COLUMN('Medical Examinations'!J1475),FALSE)</f>
        <v>Prediabetes</v>
      </c>
      <c r="L1476" s="30">
        <f>VLOOKUP($A1476,'Hospitalisation Details'!$A:$K,COLUMN('Hospitalisation Details'!J1475),FALSE)</f>
        <v>31007</v>
      </c>
      <c r="M1476" s="23">
        <f>VLOOKUP($A1476,'Hospitalisation Details'!$A:$K,COLUMN('Hospitalisation Details'!F1475),FALSE)</f>
        <v>7144.86</v>
      </c>
      <c r="N1476" t="str">
        <f>VLOOKUP($A1476,'Hospitalisation Details'!$A:$K,COLUMN('Hospitalisation Details'!G1475),FALSE)</f>
        <v>Tier - 2</v>
      </c>
      <c r="O1476" t="str">
        <f>VLOOKUP($A1476,'Hospitalisation Details'!$A:$K,COLUMN('Hospitalisation Details'!H1475),FALSE)</f>
        <v>Tier - 2</v>
      </c>
      <c r="P1476" t="str">
        <f>VLOOKUP($A1476,'Hospitalisation Details'!$A:$K,COLUMN('Hospitalisation Details'!I1475),FALSE)</f>
        <v>R1024</v>
      </c>
      <c r="Q1476">
        <f>VLOOKUP($A1476,'Hospitalisation Details'!$A:$K,COLUMN('Hospitalisation Details'!K1475),FALSE)</f>
        <v>38</v>
      </c>
    </row>
    <row r="1477" spans="1:17" ht="15.75" x14ac:dyDescent="0.25">
      <c r="A1477" s="6" t="s">
        <v>1517</v>
      </c>
      <c r="B1477" t="str">
        <f>VLOOKUP(A1477,'Customer Names'!A:E,COLUMN('Customer Names'!D1476),FALSE)</f>
        <v>Mr. Kyle</v>
      </c>
      <c r="C1477">
        <f>VLOOKUP($A1477,'Medical Examinations'!$A:$J,COLUMN('Medical Examinations'!B1476),FALSE)</f>
        <v>39.229999999999997</v>
      </c>
      <c r="D1477">
        <f>VLOOKUP($A1477,'Medical Examinations'!$A:$J,COLUMN('Medical Examinations'!C1476),FALSE)</f>
        <v>5.36</v>
      </c>
      <c r="E1477" t="str">
        <f>VLOOKUP($A1477,'Medical Examinations'!$A:$J,COLUMN('Medical Examinations'!D1476),FALSE)</f>
        <v>No</v>
      </c>
      <c r="F1477" t="str">
        <f>VLOOKUP($A1477,'Medical Examinations'!$A:$J,COLUMN('Medical Examinations'!E1476),FALSE)</f>
        <v>No</v>
      </c>
      <c r="G1477" t="str">
        <f>VLOOKUP($A1477,'Medical Examinations'!$A:$J,COLUMN('Medical Examinations'!F1476),FALSE)</f>
        <v>No</v>
      </c>
      <c r="H1477">
        <f>VLOOKUP($A1477,'Medical Examinations'!$A:$J,COLUMN('Medical Examinations'!G1476),FALSE)</f>
        <v>0</v>
      </c>
      <c r="I1477" t="str">
        <f>VLOOKUP($A1477,'Medical Examinations'!$A:$J,COLUMN('Medical Examinations'!H1476),FALSE)</f>
        <v>No</v>
      </c>
      <c r="J1477" t="str">
        <f>VLOOKUP($A1477,'Medical Examinations'!$A:$J,COLUMN('Medical Examinations'!I1476),FALSE)</f>
        <v>Obesity</v>
      </c>
      <c r="K1477" t="str">
        <f>VLOOKUP($A1477,'Medical Examinations'!$A:$J,COLUMN('Medical Examinations'!J1476),FALSE)</f>
        <v>Normal</v>
      </c>
      <c r="L1477" s="30">
        <f>VLOOKUP($A1477,'Hospitalisation Details'!$A:$K,COLUMN('Hospitalisation Details'!J1476),FALSE)</f>
        <v>36380</v>
      </c>
      <c r="M1477" s="23">
        <f>VLOOKUP($A1477,'Hospitalisation Details'!$A:$K,COLUMN('Hospitalisation Details'!F1476),FALSE)</f>
        <v>7144.4</v>
      </c>
      <c r="N1477" t="str">
        <f>VLOOKUP($A1477,'Hospitalisation Details'!$A:$K,COLUMN('Hospitalisation Details'!G1476),FALSE)</f>
        <v>Tier - 2</v>
      </c>
      <c r="O1477" t="str">
        <f>VLOOKUP($A1477,'Hospitalisation Details'!$A:$K,COLUMN('Hospitalisation Details'!H1476),FALSE)</f>
        <v>Tier - 1</v>
      </c>
      <c r="P1477" t="str">
        <f>VLOOKUP($A1477,'Hospitalisation Details'!$A:$K,COLUMN('Hospitalisation Details'!I1476),FALSE)</f>
        <v>R1022</v>
      </c>
      <c r="Q1477">
        <f>VLOOKUP($A1477,'Hospitalisation Details'!$A:$K,COLUMN('Hospitalisation Details'!K1476),FALSE)</f>
        <v>23</v>
      </c>
    </row>
    <row r="1478" spans="1:17" ht="15.75" x14ac:dyDescent="0.25">
      <c r="A1478" s="6" t="s">
        <v>1518</v>
      </c>
      <c r="B1478" t="str">
        <f>VLOOKUP(A1478,'Customer Names'!A:E,COLUMN('Customer Names'!D1477),FALSE)</f>
        <v>Ms. Alison</v>
      </c>
      <c r="C1478">
        <f>VLOOKUP($A1478,'Medical Examinations'!$A:$J,COLUMN('Medical Examinations'!B1477),FALSE)</f>
        <v>19.95</v>
      </c>
      <c r="D1478">
        <f>VLOOKUP($A1478,'Medical Examinations'!$A:$J,COLUMN('Medical Examinations'!C1477),FALSE)</f>
        <v>6.11</v>
      </c>
      <c r="E1478" t="str">
        <f>VLOOKUP($A1478,'Medical Examinations'!$A:$J,COLUMN('Medical Examinations'!D1477),FALSE)</f>
        <v>No</v>
      </c>
      <c r="F1478" t="str">
        <f>VLOOKUP($A1478,'Medical Examinations'!$A:$J,COLUMN('Medical Examinations'!E1477),FALSE)</f>
        <v>No</v>
      </c>
      <c r="G1478" t="str">
        <f>VLOOKUP($A1478,'Medical Examinations'!$A:$J,COLUMN('Medical Examinations'!F1477),FALSE)</f>
        <v>No</v>
      </c>
      <c r="H1478">
        <f>VLOOKUP($A1478,'Medical Examinations'!$A:$J,COLUMN('Medical Examinations'!G1477),FALSE)</f>
        <v>1</v>
      </c>
      <c r="I1478" t="str">
        <f>VLOOKUP($A1478,'Medical Examinations'!$A:$J,COLUMN('Medical Examinations'!H1477),FALSE)</f>
        <v>No</v>
      </c>
      <c r="J1478" t="str">
        <f>VLOOKUP($A1478,'Medical Examinations'!$A:$J,COLUMN('Medical Examinations'!I1477),FALSE)</f>
        <v>Healthy Weight</v>
      </c>
      <c r="K1478" t="str">
        <f>VLOOKUP($A1478,'Medical Examinations'!$A:$J,COLUMN('Medical Examinations'!J1477),FALSE)</f>
        <v>Prediabetes</v>
      </c>
      <c r="L1478" s="30">
        <f>VLOOKUP($A1478,'Hospitalisation Details'!$A:$K,COLUMN('Hospitalisation Details'!J1477),FALSE)</f>
        <v>30870</v>
      </c>
      <c r="M1478" s="23">
        <f>VLOOKUP($A1478,'Hospitalisation Details'!$A:$K,COLUMN('Hospitalisation Details'!F1477),FALSE)</f>
        <v>7133.9</v>
      </c>
      <c r="N1478" t="str">
        <f>VLOOKUP($A1478,'Hospitalisation Details'!$A:$K,COLUMN('Hospitalisation Details'!G1477),FALSE)</f>
        <v>Tier - 2</v>
      </c>
      <c r="O1478" t="str">
        <f>VLOOKUP($A1478,'Hospitalisation Details'!$A:$K,COLUMN('Hospitalisation Details'!H1477),FALSE)</f>
        <v>Tier - 1</v>
      </c>
      <c r="P1478" t="str">
        <f>VLOOKUP($A1478,'Hospitalisation Details'!$A:$K,COLUMN('Hospitalisation Details'!I1477),FALSE)</f>
        <v>R1024</v>
      </c>
      <c r="Q1478">
        <f>VLOOKUP($A1478,'Hospitalisation Details'!$A:$K,COLUMN('Hospitalisation Details'!K1477),FALSE)</f>
        <v>38</v>
      </c>
    </row>
    <row r="1479" spans="1:17" ht="15.75" x14ac:dyDescent="0.25">
      <c r="A1479" s="6" t="s">
        <v>1519</v>
      </c>
      <c r="B1479" t="str">
        <f>VLOOKUP(A1479,'Customer Names'!A:E,COLUMN('Customer Names'!D1478),FALSE)</f>
        <v>Mr. Michael</v>
      </c>
      <c r="C1479">
        <f>VLOOKUP($A1479,'Medical Examinations'!$A:$J,COLUMN('Medical Examinations'!B1478),FALSE)</f>
        <v>34.64</v>
      </c>
      <c r="D1479">
        <f>VLOOKUP($A1479,'Medical Examinations'!$A:$J,COLUMN('Medical Examinations'!C1478),FALSE)</f>
        <v>4.88</v>
      </c>
      <c r="E1479" t="str">
        <f>VLOOKUP($A1479,'Medical Examinations'!$A:$J,COLUMN('Medical Examinations'!D1478),FALSE)</f>
        <v>No</v>
      </c>
      <c r="F1479" t="str">
        <f>VLOOKUP($A1479,'Medical Examinations'!$A:$J,COLUMN('Medical Examinations'!E1478),FALSE)</f>
        <v>No</v>
      </c>
      <c r="G1479" t="str">
        <f>VLOOKUP($A1479,'Medical Examinations'!$A:$J,COLUMN('Medical Examinations'!F1478),FALSE)</f>
        <v>Yes</v>
      </c>
      <c r="H1479">
        <f>VLOOKUP($A1479,'Medical Examinations'!$A:$J,COLUMN('Medical Examinations'!G1478),FALSE)</f>
        <v>1</v>
      </c>
      <c r="I1479" t="str">
        <f>VLOOKUP($A1479,'Medical Examinations'!$A:$J,COLUMN('Medical Examinations'!H1478),FALSE)</f>
        <v>No</v>
      </c>
      <c r="J1479" t="str">
        <f>VLOOKUP($A1479,'Medical Examinations'!$A:$J,COLUMN('Medical Examinations'!I1478),FALSE)</f>
        <v>Obesity</v>
      </c>
      <c r="K1479" t="str">
        <f>VLOOKUP($A1479,'Medical Examinations'!$A:$J,COLUMN('Medical Examinations'!J1478),FALSE)</f>
        <v>Normal</v>
      </c>
      <c r="L1479" s="30">
        <f>VLOOKUP($A1479,'Hospitalisation Details'!$A:$K,COLUMN('Hospitalisation Details'!J1478),FALSE)</f>
        <v>34182</v>
      </c>
      <c r="M1479" s="23">
        <f>VLOOKUP($A1479,'Hospitalisation Details'!$A:$K,COLUMN('Hospitalisation Details'!F1478),FALSE)</f>
        <v>7128.64</v>
      </c>
      <c r="N1479" t="str">
        <f>VLOOKUP($A1479,'Hospitalisation Details'!$A:$K,COLUMN('Hospitalisation Details'!G1478),FALSE)</f>
        <v>Tier - 2</v>
      </c>
      <c r="O1479" t="str">
        <f>VLOOKUP($A1479,'Hospitalisation Details'!$A:$K,COLUMN('Hospitalisation Details'!H1478),FALSE)</f>
        <v>Tier - 2</v>
      </c>
      <c r="P1479" t="str">
        <f>VLOOKUP($A1479,'Hospitalisation Details'!$A:$K,COLUMN('Hospitalisation Details'!I1478),FALSE)</f>
        <v>R1021</v>
      </c>
      <c r="Q1479">
        <f>VLOOKUP($A1479,'Hospitalisation Details'!$A:$K,COLUMN('Hospitalisation Details'!K1478),FALSE)</f>
        <v>29</v>
      </c>
    </row>
    <row r="1480" spans="1:17" ht="15.75" x14ac:dyDescent="0.25">
      <c r="A1480" s="6" t="s">
        <v>1520</v>
      </c>
      <c r="B1480" t="str">
        <f>VLOOKUP(A1480,'Customer Names'!A:E,COLUMN('Customer Names'!D1479),FALSE)</f>
        <v>Mr. Byron</v>
      </c>
      <c r="C1480">
        <f>VLOOKUP($A1480,'Medical Examinations'!$A:$J,COLUMN('Medical Examinations'!B1479),FALSE)</f>
        <v>18.75</v>
      </c>
      <c r="D1480">
        <f>VLOOKUP($A1480,'Medical Examinations'!$A:$J,COLUMN('Medical Examinations'!C1479),FALSE)</f>
        <v>6.72</v>
      </c>
      <c r="E1480" t="str">
        <f>VLOOKUP($A1480,'Medical Examinations'!$A:$J,COLUMN('Medical Examinations'!D1479),FALSE)</f>
        <v>No</v>
      </c>
      <c r="F1480" t="str">
        <f>VLOOKUP($A1480,'Medical Examinations'!$A:$J,COLUMN('Medical Examinations'!E1479),FALSE)</f>
        <v>No</v>
      </c>
      <c r="G1480" t="str">
        <f>VLOOKUP($A1480,'Medical Examinations'!$A:$J,COLUMN('Medical Examinations'!F1479),FALSE)</f>
        <v>No</v>
      </c>
      <c r="H1480">
        <f>VLOOKUP($A1480,'Medical Examinations'!$A:$J,COLUMN('Medical Examinations'!G1479),FALSE)</f>
        <v>0</v>
      </c>
      <c r="I1480" t="str">
        <f>VLOOKUP($A1480,'Medical Examinations'!$A:$J,COLUMN('Medical Examinations'!H1479),FALSE)</f>
        <v>No</v>
      </c>
      <c r="J1480" t="str">
        <f>VLOOKUP($A1480,'Medical Examinations'!$A:$J,COLUMN('Medical Examinations'!I1479),FALSE)</f>
        <v>Healthy Weight</v>
      </c>
      <c r="K1480" t="str">
        <f>VLOOKUP($A1480,'Medical Examinations'!$A:$J,COLUMN('Medical Examinations'!J1479),FALSE)</f>
        <v>Diabetes</v>
      </c>
      <c r="L1480" s="30">
        <f>VLOOKUP($A1480,'Hospitalisation Details'!$A:$K,COLUMN('Hospitalisation Details'!J1479),FALSE)</f>
        <v>25018</v>
      </c>
      <c r="M1480" s="23">
        <f>VLOOKUP($A1480,'Hospitalisation Details'!$A:$K,COLUMN('Hospitalisation Details'!F1479),FALSE)</f>
        <v>7125.25</v>
      </c>
      <c r="N1480" t="str">
        <f>VLOOKUP($A1480,'Hospitalisation Details'!$A:$K,COLUMN('Hospitalisation Details'!G1479),FALSE)</f>
        <v>Tier - 3</v>
      </c>
      <c r="O1480" t="str">
        <f>VLOOKUP($A1480,'Hospitalisation Details'!$A:$K,COLUMN('Hospitalisation Details'!H1479),FALSE)</f>
        <v>Tier - 2</v>
      </c>
      <c r="P1480" t="str">
        <f>VLOOKUP($A1480,'Hospitalisation Details'!$A:$K,COLUMN('Hospitalisation Details'!I1479),FALSE)</f>
        <v>R1013</v>
      </c>
      <c r="Q1480">
        <f>VLOOKUP($A1480,'Hospitalisation Details'!$A:$K,COLUMN('Hospitalisation Details'!K1479),FALSE)</f>
        <v>54</v>
      </c>
    </row>
    <row r="1481" spans="1:17" ht="15.75" x14ac:dyDescent="0.25">
      <c r="A1481" s="6" t="s">
        <v>1521</v>
      </c>
      <c r="B1481" t="str">
        <f>VLOOKUP(A1481,'Customer Names'!A:E,COLUMN('Customer Names'!D1480),FALSE)</f>
        <v>Ms. Carine</v>
      </c>
      <c r="C1481">
        <f>VLOOKUP($A1481,'Medical Examinations'!$A:$J,COLUMN('Medical Examinations'!B1480),FALSE)</f>
        <v>26.48</v>
      </c>
      <c r="D1481">
        <f>VLOOKUP($A1481,'Medical Examinations'!$A:$J,COLUMN('Medical Examinations'!C1480),FALSE)</f>
        <v>4.2</v>
      </c>
      <c r="E1481" t="str">
        <f>VLOOKUP($A1481,'Medical Examinations'!$A:$J,COLUMN('Medical Examinations'!D1480),FALSE)</f>
        <v>No</v>
      </c>
      <c r="F1481" t="str">
        <f>VLOOKUP($A1481,'Medical Examinations'!$A:$J,COLUMN('Medical Examinations'!E1480),FALSE)</f>
        <v>No</v>
      </c>
      <c r="G1481" t="str">
        <f>VLOOKUP($A1481,'Medical Examinations'!$A:$J,COLUMN('Medical Examinations'!F1480),FALSE)</f>
        <v>No</v>
      </c>
      <c r="H1481">
        <f>VLOOKUP($A1481,'Medical Examinations'!$A:$J,COLUMN('Medical Examinations'!G1480),FALSE)</f>
        <v>1</v>
      </c>
      <c r="I1481" t="str">
        <f>VLOOKUP($A1481,'Medical Examinations'!$A:$J,COLUMN('Medical Examinations'!H1480),FALSE)</f>
        <v>No</v>
      </c>
      <c r="J1481" t="str">
        <f>VLOOKUP($A1481,'Medical Examinations'!$A:$J,COLUMN('Medical Examinations'!I1480),FALSE)</f>
        <v>Overweight</v>
      </c>
      <c r="K1481" t="str">
        <f>VLOOKUP($A1481,'Medical Examinations'!$A:$J,COLUMN('Medical Examinations'!J1480),FALSE)</f>
        <v>Normal</v>
      </c>
      <c r="L1481" s="30">
        <f>VLOOKUP($A1481,'Hospitalisation Details'!$A:$K,COLUMN('Hospitalisation Details'!J1480),FALSE)</f>
        <v>32000</v>
      </c>
      <c r="M1481" s="23">
        <f>VLOOKUP($A1481,'Hospitalisation Details'!$A:$K,COLUMN('Hospitalisation Details'!F1480),FALSE)</f>
        <v>7106.81</v>
      </c>
      <c r="N1481" t="str">
        <f>VLOOKUP($A1481,'Hospitalisation Details'!$A:$K,COLUMN('Hospitalisation Details'!G1480),FALSE)</f>
        <v>Tier - 2</v>
      </c>
      <c r="O1481" t="str">
        <f>VLOOKUP($A1481,'Hospitalisation Details'!$A:$K,COLUMN('Hospitalisation Details'!H1480),FALSE)</f>
        <v>Tier - 1</v>
      </c>
      <c r="P1481" t="str">
        <f>VLOOKUP($A1481,'Hospitalisation Details'!$A:$K,COLUMN('Hospitalisation Details'!I1480),FALSE)</f>
        <v>R1012</v>
      </c>
      <c r="Q1481">
        <f>VLOOKUP($A1481,'Hospitalisation Details'!$A:$K,COLUMN('Hospitalisation Details'!K1480),FALSE)</f>
        <v>35</v>
      </c>
    </row>
    <row r="1482" spans="1:17" ht="15.75" x14ac:dyDescent="0.25">
      <c r="A1482" s="6" t="s">
        <v>1522</v>
      </c>
      <c r="B1482" t="str">
        <f>VLOOKUP(A1482,'Customer Names'!A:E,COLUMN('Customer Names'!D1481),FALSE)</f>
        <v>Mr. Nathaniel</v>
      </c>
      <c r="C1482">
        <f>VLOOKUP($A1482,'Medical Examinations'!$A:$J,COLUMN('Medical Examinations'!B1481),FALSE)</f>
        <v>34.83</v>
      </c>
      <c r="D1482">
        <f>VLOOKUP($A1482,'Medical Examinations'!$A:$J,COLUMN('Medical Examinations'!C1481),FALSE)</f>
        <v>5.79</v>
      </c>
      <c r="E1482" t="str">
        <f>VLOOKUP($A1482,'Medical Examinations'!$A:$J,COLUMN('Medical Examinations'!D1481),FALSE)</f>
        <v>No</v>
      </c>
      <c r="F1482" t="str">
        <f>VLOOKUP($A1482,'Medical Examinations'!$A:$J,COLUMN('Medical Examinations'!E1481),FALSE)</f>
        <v>No</v>
      </c>
      <c r="G1482" t="str">
        <f>VLOOKUP($A1482,'Medical Examinations'!$A:$J,COLUMN('Medical Examinations'!F1481),FALSE)</f>
        <v>No</v>
      </c>
      <c r="H1482">
        <f>VLOOKUP($A1482,'Medical Examinations'!$A:$J,COLUMN('Medical Examinations'!G1481),FALSE)</f>
        <v>1</v>
      </c>
      <c r="I1482" t="str">
        <f>VLOOKUP($A1482,'Medical Examinations'!$A:$J,COLUMN('Medical Examinations'!H1481),FALSE)</f>
        <v>No</v>
      </c>
      <c r="J1482" t="str">
        <f>VLOOKUP($A1482,'Medical Examinations'!$A:$J,COLUMN('Medical Examinations'!I1481),FALSE)</f>
        <v>Obesity</v>
      </c>
      <c r="K1482" t="str">
        <f>VLOOKUP($A1482,'Medical Examinations'!$A:$J,COLUMN('Medical Examinations'!J1481),FALSE)</f>
        <v>Prediabetes</v>
      </c>
      <c r="L1482" s="30">
        <f>VLOOKUP($A1482,'Hospitalisation Details'!$A:$K,COLUMN('Hospitalisation Details'!J1481),FALSE)</f>
        <v>33773</v>
      </c>
      <c r="M1482" s="23">
        <f>VLOOKUP($A1482,'Hospitalisation Details'!$A:$K,COLUMN('Hospitalisation Details'!F1481),FALSE)</f>
        <v>7096.98</v>
      </c>
      <c r="N1482" t="str">
        <f>VLOOKUP($A1482,'Hospitalisation Details'!$A:$K,COLUMN('Hospitalisation Details'!G1481),FALSE)</f>
        <v>Tier - 2</v>
      </c>
      <c r="O1482" t="str">
        <f>VLOOKUP($A1482,'Hospitalisation Details'!$A:$K,COLUMN('Hospitalisation Details'!H1481),FALSE)</f>
        <v>Tier - 2</v>
      </c>
      <c r="P1482" t="str">
        <f>VLOOKUP($A1482,'Hospitalisation Details'!$A:$K,COLUMN('Hospitalisation Details'!I1481),FALSE)</f>
        <v>R1012</v>
      </c>
      <c r="Q1482">
        <f>VLOOKUP($A1482,'Hospitalisation Details'!$A:$K,COLUMN('Hospitalisation Details'!K1481),FALSE)</f>
        <v>30</v>
      </c>
    </row>
    <row r="1483" spans="1:17" ht="15.75" x14ac:dyDescent="0.25">
      <c r="A1483" s="6" t="s">
        <v>1523</v>
      </c>
      <c r="B1483" t="str">
        <f>VLOOKUP(A1483,'Customer Names'!A:E,COLUMN('Customer Names'!D1482),FALSE)</f>
        <v>Ms. Lindsay</v>
      </c>
      <c r="C1483">
        <f>VLOOKUP($A1483,'Medical Examinations'!$A:$J,COLUMN('Medical Examinations'!B1482),FALSE)</f>
        <v>25.46</v>
      </c>
      <c r="D1483">
        <f>VLOOKUP($A1483,'Medical Examinations'!$A:$J,COLUMN('Medical Examinations'!C1482),FALSE)</f>
        <v>4.29</v>
      </c>
      <c r="E1483" t="str">
        <f>VLOOKUP($A1483,'Medical Examinations'!$A:$J,COLUMN('Medical Examinations'!D1482),FALSE)</f>
        <v>No</v>
      </c>
      <c r="F1483" t="str">
        <f>VLOOKUP($A1483,'Medical Examinations'!$A:$J,COLUMN('Medical Examinations'!E1482),FALSE)</f>
        <v>No</v>
      </c>
      <c r="G1483" t="str">
        <f>VLOOKUP($A1483,'Medical Examinations'!$A:$J,COLUMN('Medical Examinations'!F1482),FALSE)</f>
        <v>No</v>
      </c>
      <c r="H1483">
        <f>VLOOKUP($A1483,'Medical Examinations'!$A:$J,COLUMN('Medical Examinations'!G1482),FALSE)</f>
        <v>0</v>
      </c>
      <c r="I1483" t="str">
        <f>VLOOKUP($A1483,'Medical Examinations'!$A:$J,COLUMN('Medical Examinations'!H1482),FALSE)</f>
        <v>No</v>
      </c>
      <c r="J1483" t="str">
        <f>VLOOKUP($A1483,'Medical Examinations'!$A:$J,COLUMN('Medical Examinations'!I1482),FALSE)</f>
        <v>Overweight</v>
      </c>
      <c r="K1483" t="str">
        <f>VLOOKUP($A1483,'Medical Examinations'!$A:$J,COLUMN('Medical Examinations'!J1482),FALSE)</f>
        <v>Normal</v>
      </c>
      <c r="L1483" s="30">
        <f>VLOOKUP($A1483,'Hospitalisation Details'!$A:$K,COLUMN('Hospitalisation Details'!J1482),FALSE)</f>
        <v>30230</v>
      </c>
      <c r="M1483" s="23">
        <f>VLOOKUP($A1483,'Hospitalisation Details'!$A:$K,COLUMN('Hospitalisation Details'!F1482),FALSE)</f>
        <v>7077.19</v>
      </c>
      <c r="N1483" t="str">
        <f>VLOOKUP($A1483,'Hospitalisation Details'!$A:$K,COLUMN('Hospitalisation Details'!G1482),FALSE)</f>
        <v>Tier - 2</v>
      </c>
      <c r="O1483" t="str">
        <f>VLOOKUP($A1483,'Hospitalisation Details'!$A:$K,COLUMN('Hospitalisation Details'!H1482),FALSE)</f>
        <v>Tier - 3</v>
      </c>
      <c r="P1483" t="str">
        <f>VLOOKUP($A1483,'Hospitalisation Details'!$A:$K,COLUMN('Hospitalisation Details'!I1482),FALSE)</f>
        <v>R1024</v>
      </c>
      <c r="Q1483">
        <f>VLOOKUP($A1483,'Hospitalisation Details'!$A:$K,COLUMN('Hospitalisation Details'!K1482),FALSE)</f>
        <v>40</v>
      </c>
    </row>
    <row r="1484" spans="1:17" ht="15.75" x14ac:dyDescent="0.25">
      <c r="A1484" s="6" t="s">
        <v>1524</v>
      </c>
      <c r="B1484" t="str">
        <f>VLOOKUP(A1484,'Customer Names'!A:E,COLUMN('Customer Names'!D1483),FALSE)</f>
        <v>Mr. Justin</v>
      </c>
      <c r="C1484">
        <f>VLOOKUP($A1484,'Medical Examinations'!$A:$J,COLUMN('Medical Examinations'!B1483),FALSE)</f>
        <v>23.31</v>
      </c>
      <c r="D1484">
        <f>VLOOKUP($A1484,'Medical Examinations'!$A:$J,COLUMN('Medical Examinations'!C1483),FALSE)</f>
        <v>8.27</v>
      </c>
      <c r="E1484" t="str">
        <f>VLOOKUP($A1484,'Medical Examinations'!$A:$J,COLUMN('Medical Examinations'!D1483),FALSE)</f>
        <v>No</v>
      </c>
      <c r="F1484" t="str">
        <f>VLOOKUP($A1484,'Medical Examinations'!$A:$J,COLUMN('Medical Examinations'!E1483),FALSE)</f>
        <v>No</v>
      </c>
      <c r="G1484" t="str">
        <f>VLOOKUP($A1484,'Medical Examinations'!$A:$J,COLUMN('Medical Examinations'!F1483),FALSE)</f>
        <v>No</v>
      </c>
      <c r="H1484">
        <f>VLOOKUP($A1484,'Medical Examinations'!$A:$J,COLUMN('Medical Examinations'!G1483),FALSE)</f>
        <v>0</v>
      </c>
      <c r="I1484" t="str">
        <f>VLOOKUP($A1484,'Medical Examinations'!$A:$J,COLUMN('Medical Examinations'!H1483),FALSE)</f>
        <v>No</v>
      </c>
      <c r="J1484" t="str">
        <f>VLOOKUP($A1484,'Medical Examinations'!$A:$J,COLUMN('Medical Examinations'!I1483),FALSE)</f>
        <v>Healthy Weight</v>
      </c>
      <c r="K1484" t="str">
        <f>VLOOKUP($A1484,'Medical Examinations'!$A:$J,COLUMN('Medical Examinations'!J1483),FALSE)</f>
        <v>Diabetes</v>
      </c>
      <c r="L1484" s="30">
        <f>VLOOKUP($A1484,'Hospitalisation Details'!$A:$K,COLUMN('Hospitalisation Details'!J1483),FALSE)</f>
        <v>28665</v>
      </c>
      <c r="M1484" s="23">
        <f>VLOOKUP($A1484,'Hospitalisation Details'!$A:$K,COLUMN('Hospitalisation Details'!F1483),FALSE)</f>
        <v>7054.41</v>
      </c>
      <c r="N1484" t="str">
        <f>VLOOKUP($A1484,'Hospitalisation Details'!$A:$K,COLUMN('Hospitalisation Details'!G1483),FALSE)</f>
        <v>Tier - 2</v>
      </c>
      <c r="O1484" t="str">
        <f>VLOOKUP($A1484,'Hospitalisation Details'!$A:$K,COLUMN('Hospitalisation Details'!H1483),FALSE)</f>
        <v>Tier - 2</v>
      </c>
      <c r="P1484" t="str">
        <f>VLOOKUP($A1484,'Hospitalisation Details'!$A:$K,COLUMN('Hospitalisation Details'!I1483),FALSE)</f>
        <v>R1013</v>
      </c>
      <c r="Q1484">
        <f>VLOOKUP($A1484,'Hospitalisation Details'!$A:$K,COLUMN('Hospitalisation Details'!K1483),FALSE)</f>
        <v>44</v>
      </c>
    </row>
    <row r="1485" spans="1:17" ht="15.75" x14ac:dyDescent="0.25">
      <c r="A1485" s="6" t="s">
        <v>1525</v>
      </c>
      <c r="B1485" t="str">
        <f>VLOOKUP(A1485,'Customer Names'!A:E,COLUMN('Customer Names'!D1484),FALSE)</f>
        <v>Ms. Casey</v>
      </c>
      <c r="C1485">
        <f>VLOOKUP($A1485,'Medical Examinations'!$A:$J,COLUMN('Medical Examinations'!B1484),FALSE)</f>
        <v>29</v>
      </c>
      <c r="D1485">
        <f>VLOOKUP($A1485,'Medical Examinations'!$A:$J,COLUMN('Medical Examinations'!C1484),FALSE)</f>
        <v>4.5599999999999996</v>
      </c>
      <c r="E1485" t="str">
        <f>VLOOKUP($A1485,'Medical Examinations'!$A:$J,COLUMN('Medical Examinations'!D1484),FALSE)</f>
        <v>No</v>
      </c>
      <c r="F1485" t="str">
        <f>VLOOKUP($A1485,'Medical Examinations'!$A:$J,COLUMN('Medical Examinations'!E1484),FALSE)</f>
        <v>No</v>
      </c>
      <c r="G1485" t="str">
        <f>VLOOKUP($A1485,'Medical Examinations'!$A:$J,COLUMN('Medical Examinations'!F1484),FALSE)</f>
        <v>No</v>
      </c>
      <c r="H1485">
        <f>VLOOKUP($A1485,'Medical Examinations'!$A:$J,COLUMN('Medical Examinations'!G1484),FALSE)</f>
        <v>0</v>
      </c>
      <c r="I1485" t="str">
        <f>VLOOKUP($A1485,'Medical Examinations'!$A:$J,COLUMN('Medical Examinations'!H1484),FALSE)</f>
        <v>No</v>
      </c>
      <c r="J1485" t="str">
        <f>VLOOKUP($A1485,'Medical Examinations'!$A:$J,COLUMN('Medical Examinations'!I1484),FALSE)</f>
        <v>Overweight</v>
      </c>
      <c r="K1485" t="str">
        <f>VLOOKUP($A1485,'Medical Examinations'!$A:$J,COLUMN('Medical Examinations'!J1484),FALSE)</f>
        <v>Normal</v>
      </c>
      <c r="L1485" s="30">
        <f>VLOOKUP($A1485,'Hospitalisation Details'!$A:$K,COLUMN('Hospitalisation Details'!J1484),FALSE)</f>
        <v>29400</v>
      </c>
      <c r="M1485" s="23">
        <f>VLOOKUP($A1485,'Hospitalisation Details'!$A:$K,COLUMN('Hospitalisation Details'!F1484),FALSE)</f>
        <v>7050.64</v>
      </c>
      <c r="N1485" t="str">
        <f>VLOOKUP($A1485,'Hospitalisation Details'!$A:$K,COLUMN('Hospitalisation Details'!G1484),FALSE)</f>
        <v>Tier - 2</v>
      </c>
      <c r="O1485" t="str">
        <f>VLOOKUP($A1485,'Hospitalisation Details'!$A:$K,COLUMN('Hospitalisation Details'!H1484),FALSE)</f>
        <v>Tier - 3</v>
      </c>
      <c r="P1485" t="str">
        <f>VLOOKUP($A1485,'Hospitalisation Details'!$A:$K,COLUMN('Hospitalisation Details'!I1484),FALSE)</f>
        <v>R1011</v>
      </c>
      <c r="Q1485">
        <f>VLOOKUP($A1485,'Hospitalisation Details'!$A:$K,COLUMN('Hospitalisation Details'!K1484),FALSE)</f>
        <v>42</v>
      </c>
    </row>
    <row r="1486" spans="1:17" ht="15.75" x14ac:dyDescent="0.25">
      <c r="A1486" s="6" t="s">
        <v>1526</v>
      </c>
      <c r="B1486" t="str">
        <f>VLOOKUP(A1486,'Customer Names'!A:E,COLUMN('Customer Names'!D1485),FALSE)</f>
        <v>Ms. Amanda</v>
      </c>
      <c r="C1486">
        <f>VLOOKUP($A1486,'Medical Examinations'!$A:$J,COLUMN('Medical Examinations'!B1485),FALSE)</f>
        <v>32.869999999999997</v>
      </c>
      <c r="D1486">
        <f>VLOOKUP($A1486,'Medical Examinations'!$A:$J,COLUMN('Medical Examinations'!C1485),FALSE)</f>
        <v>5.33</v>
      </c>
      <c r="E1486" t="str">
        <f>VLOOKUP($A1486,'Medical Examinations'!$A:$J,COLUMN('Medical Examinations'!D1485),FALSE)</f>
        <v>No</v>
      </c>
      <c r="F1486" t="str">
        <f>VLOOKUP($A1486,'Medical Examinations'!$A:$J,COLUMN('Medical Examinations'!E1485),FALSE)</f>
        <v>No</v>
      </c>
      <c r="G1486" t="str">
        <f>VLOOKUP($A1486,'Medical Examinations'!$A:$J,COLUMN('Medical Examinations'!F1485),FALSE)</f>
        <v>No</v>
      </c>
      <c r="H1486">
        <f>VLOOKUP($A1486,'Medical Examinations'!$A:$J,COLUMN('Medical Examinations'!G1485),FALSE)</f>
        <v>0</v>
      </c>
      <c r="I1486" t="str">
        <f>VLOOKUP($A1486,'Medical Examinations'!$A:$J,COLUMN('Medical Examinations'!H1485),FALSE)</f>
        <v>No</v>
      </c>
      <c r="J1486" t="str">
        <f>VLOOKUP($A1486,'Medical Examinations'!$A:$J,COLUMN('Medical Examinations'!I1485),FALSE)</f>
        <v>Obesity</v>
      </c>
      <c r="K1486" t="str">
        <f>VLOOKUP($A1486,'Medical Examinations'!$A:$J,COLUMN('Medical Examinations'!J1485),FALSE)</f>
        <v>Normal</v>
      </c>
      <c r="L1486" s="30">
        <f>VLOOKUP($A1486,'Hospitalisation Details'!$A:$K,COLUMN('Hospitalisation Details'!J1485),FALSE)</f>
        <v>29423</v>
      </c>
      <c r="M1486" s="23">
        <f>VLOOKUP($A1486,'Hospitalisation Details'!$A:$K,COLUMN('Hospitalisation Details'!F1485),FALSE)</f>
        <v>7050.02</v>
      </c>
      <c r="N1486" t="str">
        <f>VLOOKUP($A1486,'Hospitalisation Details'!$A:$K,COLUMN('Hospitalisation Details'!G1485),FALSE)</f>
        <v>Tier - 2</v>
      </c>
      <c r="O1486" t="str">
        <f>VLOOKUP($A1486,'Hospitalisation Details'!$A:$K,COLUMN('Hospitalisation Details'!H1485),FALSE)</f>
        <v>Tier - 1</v>
      </c>
      <c r="P1486" t="str">
        <f>VLOOKUP($A1486,'Hospitalisation Details'!$A:$K,COLUMN('Hospitalisation Details'!I1485),FALSE)</f>
        <v>R1024</v>
      </c>
      <c r="Q1486">
        <f>VLOOKUP($A1486,'Hospitalisation Details'!$A:$K,COLUMN('Hospitalisation Details'!K1485),FALSE)</f>
        <v>42</v>
      </c>
    </row>
    <row r="1487" spans="1:17" ht="15.75" x14ac:dyDescent="0.25">
      <c r="A1487" s="6" t="s">
        <v>1527</v>
      </c>
      <c r="B1487" t="str">
        <f>VLOOKUP(A1487,'Customer Names'!A:E,COLUMN('Customer Names'!D1486),FALSE)</f>
        <v>Ms. Ayako</v>
      </c>
      <c r="C1487">
        <f>VLOOKUP($A1487,'Medical Examinations'!$A:$J,COLUMN('Medical Examinations'!B1486),FALSE)</f>
        <v>26.18</v>
      </c>
      <c r="D1487">
        <f>VLOOKUP($A1487,'Medical Examinations'!$A:$J,COLUMN('Medical Examinations'!C1486),FALSE)</f>
        <v>5.63</v>
      </c>
      <c r="E1487" t="str">
        <f>VLOOKUP($A1487,'Medical Examinations'!$A:$J,COLUMN('Medical Examinations'!D1486),FALSE)</f>
        <v>No</v>
      </c>
      <c r="F1487" t="str">
        <f>VLOOKUP($A1487,'Medical Examinations'!$A:$J,COLUMN('Medical Examinations'!E1486),FALSE)</f>
        <v>No</v>
      </c>
      <c r="G1487" t="str">
        <f>VLOOKUP($A1487,'Medical Examinations'!$A:$J,COLUMN('Medical Examinations'!F1486),FALSE)</f>
        <v>No</v>
      </c>
      <c r="H1487">
        <f>VLOOKUP($A1487,'Medical Examinations'!$A:$J,COLUMN('Medical Examinations'!G1486),FALSE)</f>
        <v>0</v>
      </c>
      <c r="I1487" t="str">
        <f>VLOOKUP($A1487,'Medical Examinations'!$A:$J,COLUMN('Medical Examinations'!H1486),FALSE)</f>
        <v>No</v>
      </c>
      <c r="J1487" t="str">
        <f>VLOOKUP($A1487,'Medical Examinations'!$A:$J,COLUMN('Medical Examinations'!I1486),FALSE)</f>
        <v>Overweight</v>
      </c>
      <c r="K1487" t="str">
        <f>VLOOKUP($A1487,'Medical Examinations'!$A:$J,COLUMN('Medical Examinations'!J1486),FALSE)</f>
        <v>Normal</v>
      </c>
      <c r="L1487" s="30">
        <f>VLOOKUP($A1487,'Hospitalisation Details'!$A:$K,COLUMN('Hospitalisation Details'!J1486),FALSE)</f>
        <v>29516</v>
      </c>
      <c r="M1487" s="23">
        <f>VLOOKUP($A1487,'Hospitalisation Details'!$A:$K,COLUMN('Hospitalisation Details'!F1486),FALSE)</f>
        <v>7046.72</v>
      </c>
      <c r="N1487" t="str">
        <f>VLOOKUP($A1487,'Hospitalisation Details'!$A:$K,COLUMN('Hospitalisation Details'!G1486),FALSE)</f>
        <v>Tier - 2</v>
      </c>
      <c r="O1487" t="str">
        <f>VLOOKUP($A1487,'Hospitalisation Details'!$A:$K,COLUMN('Hospitalisation Details'!H1486),FALSE)</f>
        <v>Tier - 3</v>
      </c>
      <c r="P1487" t="str">
        <f>VLOOKUP($A1487,'Hospitalisation Details'!$A:$K,COLUMN('Hospitalisation Details'!I1486),FALSE)</f>
        <v>R1013</v>
      </c>
      <c r="Q1487">
        <f>VLOOKUP($A1487,'Hospitalisation Details'!$A:$K,COLUMN('Hospitalisation Details'!K1486),FALSE)</f>
        <v>42</v>
      </c>
    </row>
    <row r="1488" spans="1:17" ht="15.75" x14ac:dyDescent="0.25">
      <c r="A1488" s="6" t="s">
        <v>1528</v>
      </c>
      <c r="B1488" t="str">
        <f>VLOOKUP(A1488,'Customer Names'!A:E,COLUMN('Customer Names'!D1487),FALSE)</f>
        <v>Ms. Emilee</v>
      </c>
      <c r="C1488">
        <f>VLOOKUP($A1488,'Medical Examinations'!$A:$J,COLUMN('Medical Examinations'!B1487),FALSE)</f>
        <v>25.3</v>
      </c>
      <c r="D1488">
        <f>VLOOKUP($A1488,'Medical Examinations'!$A:$J,COLUMN('Medical Examinations'!C1487),FALSE)</f>
        <v>5.12</v>
      </c>
      <c r="E1488" t="str">
        <f>VLOOKUP($A1488,'Medical Examinations'!$A:$J,COLUMN('Medical Examinations'!D1487),FALSE)</f>
        <v>No</v>
      </c>
      <c r="F1488" t="str">
        <f>VLOOKUP($A1488,'Medical Examinations'!$A:$J,COLUMN('Medical Examinations'!E1487),FALSE)</f>
        <v>No</v>
      </c>
      <c r="G1488" t="str">
        <f>VLOOKUP($A1488,'Medical Examinations'!$A:$J,COLUMN('Medical Examinations'!F1487),FALSE)</f>
        <v>No</v>
      </c>
      <c r="H1488">
        <f>VLOOKUP($A1488,'Medical Examinations'!$A:$J,COLUMN('Medical Examinations'!G1487),FALSE)</f>
        <v>0</v>
      </c>
      <c r="I1488" t="str">
        <f>VLOOKUP($A1488,'Medical Examinations'!$A:$J,COLUMN('Medical Examinations'!H1487),FALSE)</f>
        <v>No</v>
      </c>
      <c r="J1488" t="str">
        <f>VLOOKUP($A1488,'Medical Examinations'!$A:$J,COLUMN('Medical Examinations'!I1487),FALSE)</f>
        <v>Overweight</v>
      </c>
      <c r="K1488" t="str">
        <f>VLOOKUP($A1488,'Medical Examinations'!$A:$J,COLUMN('Medical Examinations'!J1487),FALSE)</f>
        <v>Normal</v>
      </c>
      <c r="L1488" s="30">
        <f>VLOOKUP($A1488,'Hospitalisation Details'!$A:$K,COLUMN('Hospitalisation Details'!J1487),FALSE)</f>
        <v>29428</v>
      </c>
      <c r="M1488" s="23">
        <f>VLOOKUP($A1488,'Hospitalisation Details'!$A:$K,COLUMN('Hospitalisation Details'!F1487),FALSE)</f>
        <v>7045.5</v>
      </c>
      <c r="N1488" t="str">
        <f>VLOOKUP($A1488,'Hospitalisation Details'!$A:$K,COLUMN('Hospitalisation Details'!G1487),FALSE)</f>
        <v>Tier - 2</v>
      </c>
      <c r="O1488" t="str">
        <f>VLOOKUP($A1488,'Hospitalisation Details'!$A:$K,COLUMN('Hospitalisation Details'!H1487),FALSE)</f>
        <v>Tier - 1</v>
      </c>
      <c r="P1488" t="str">
        <f>VLOOKUP($A1488,'Hospitalisation Details'!$A:$K,COLUMN('Hospitalisation Details'!I1487),FALSE)</f>
        <v>R1011</v>
      </c>
      <c r="Q1488">
        <f>VLOOKUP($A1488,'Hospitalisation Details'!$A:$K,COLUMN('Hospitalisation Details'!K1487),FALSE)</f>
        <v>42</v>
      </c>
    </row>
    <row r="1489" spans="1:17" ht="15.75" x14ac:dyDescent="0.25">
      <c r="A1489" s="6" t="s">
        <v>1529</v>
      </c>
      <c r="B1489" t="str">
        <f>VLOOKUP(A1489,'Customer Names'!A:E,COLUMN('Customer Names'!D1488),FALSE)</f>
        <v>Mr. Stephen</v>
      </c>
      <c r="C1489">
        <f>VLOOKUP($A1489,'Medical Examinations'!$A:$J,COLUMN('Medical Examinations'!B1488),FALSE)</f>
        <v>36.94</v>
      </c>
      <c r="D1489">
        <f>VLOOKUP($A1489,'Medical Examinations'!$A:$J,COLUMN('Medical Examinations'!C1488),FALSE)</f>
        <v>5.15</v>
      </c>
      <c r="E1489" t="str">
        <f>VLOOKUP($A1489,'Medical Examinations'!$A:$J,COLUMN('Medical Examinations'!D1488),FALSE)</f>
        <v>Yes</v>
      </c>
      <c r="F1489" t="str">
        <f>VLOOKUP($A1489,'Medical Examinations'!$A:$J,COLUMN('Medical Examinations'!E1488),FALSE)</f>
        <v>No</v>
      </c>
      <c r="G1489" t="str">
        <f>VLOOKUP($A1489,'Medical Examinations'!$A:$J,COLUMN('Medical Examinations'!F1488),FALSE)</f>
        <v>No</v>
      </c>
      <c r="H1489">
        <f>VLOOKUP($A1489,'Medical Examinations'!$A:$J,COLUMN('Medical Examinations'!G1488),FALSE)</f>
        <v>1</v>
      </c>
      <c r="I1489" t="str">
        <f>VLOOKUP($A1489,'Medical Examinations'!$A:$J,COLUMN('Medical Examinations'!H1488),FALSE)</f>
        <v>No</v>
      </c>
      <c r="J1489" t="str">
        <f>VLOOKUP($A1489,'Medical Examinations'!$A:$J,COLUMN('Medical Examinations'!I1488),FALSE)</f>
        <v>Obesity</v>
      </c>
      <c r="K1489" t="str">
        <f>VLOOKUP($A1489,'Medical Examinations'!$A:$J,COLUMN('Medical Examinations'!J1488),FALSE)</f>
        <v>Normal</v>
      </c>
      <c r="L1489" s="30">
        <f>VLOOKUP($A1489,'Hospitalisation Details'!$A:$K,COLUMN('Hospitalisation Details'!J1488),FALSE)</f>
        <v>35001</v>
      </c>
      <c r="M1489" s="23">
        <f>VLOOKUP($A1489,'Hospitalisation Details'!$A:$K,COLUMN('Hospitalisation Details'!F1488),FALSE)</f>
        <v>7042.11</v>
      </c>
      <c r="N1489" t="str">
        <f>VLOOKUP($A1489,'Hospitalisation Details'!$A:$K,COLUMN('Hospitalisation Details'!G1488),FALSE)</f>
        <v>Tier - 2</v>
      </c>
      <c r="O1489" t="str">
        <f>VLOOKUP($A1489,'Hospitalisation Details'!$A:$K,COLUMN('Hospitalisation Details'!H1488),FALSE)</f>
        <v>Tier - 3</v>
      </c>
      <c r="P1489" t="str">
        <f>VLOOKUP($A1489,'Hospitalisation Details'!$A:$K,COLUMN('Hospitalisation Details'!I1488),FALSE)</f>
        <v>R1012</v>
      </c>
      <c r="Q1489">
        <f>VLOOKUP($A1489,'Hospitalisation Details'!$A:$K,COLUMN('Hospitalisation Details'!K1488),FALSE)</f>
        <v>27</v>
      </c>
    </row>
    <row r="1490" spans="1:17" ht="15.75" x14ac:dyDescent="0.25">
      <c r="A1490" s="6" t="s">
        <v>1530</v>
      </c>
      <c r="B1490" t="str">
        <f>VLOOKUP(A1490,'Customer Names'!A:E,COLUMN('Customer Names'!D1489),FALSE)</f>
        <v>Ms. Annemarie</v>
      </c>
      <c r="C1490">
        <f>VLOOKUP($A1490,'Medical Examinations'!$A:$J,COLUMN('Medical Examinations'!B1489),FALSE)</f>
        <v>22.86</v>
      </c>
      <c r="D1490">
        <f>VLOOKUP($A1490,'Medical Examinations'!$A:$J,COLUMN('Medical Examinations'!C1489),FALSE)</f>
        <v>7.5</v>
      </c>
      <c r="E1490" t="str">
        <f>VLOOKUP($A1490,'Medical Examinations'!$A:$J,COLUMN('Medical Examinations'!D1489),FALSE)</f>
        <v>No</v>
      </c>
      <c r="F1490" t="str">
        <f>VLOOKUP($A1490,'Medical Examinations'!$A:$J,COLUMN('Medical Examinations'!E1489),FALSE)</f>
        <v>No</v>
      </c>
      <c r="G1490" t="str">
        <f>VLOOKUP($A1490,'Medical Examinations'!$A:$J,COLUMN('Medical Examinations'!F1489),FALSE)</f>
        <v>No</v>
      </c>
      <c r="H1490">
        <f>VLOOKUP($A1490,'Medical Examinations'!$A:$J,COLUMN('Medical Examinations'!G1489),FALSE)</f>
        <v>0</v>
      </c>
      <c r="I1490" t="str">
        <f>VLOOKUP($A1490,'Medical Examinations'!$A:$J,COLUMN('Medical Examinations'!H1489),FALSE)</f>
        <v>No</v>
      </c>
      <c r="J1490" t="str">
        <f>VLOOKUP($A1490,'Medical Examinations'!$A:$J,COLUMN('Medical Examinations'!I1489),FALSE)</f>
        <v>Healthy Weight</v>
      </c>
      <c r="K1490" t="str">
        <f>VLOOKUP($A1490,'Medical Examinations'!$A:$J,COLUMN('Medical Examinations'!J1489),FALSE)</f>
        <v>Diabetes</v>
      </c>
      <c r="L1490" s="30">
        <f>VLOOKUP($A1490,'Hospitalisation Details'!$A:$K,COLUMN('Hospitalisation Details'!J1489),FALSE)</f>
        <v>28643</v>
      </c>
      <c r="M1490" s="23">
        <f>VLOOKUP($A1490,'Hospitalisation Details'!$A:$K,COLUMN('Hospitalisation Details'!F1489),FALSE)</f>
        <v>7033.08</v>
      </c>
      <c r="N1490" t="str">
        <f>VLOOKUP($A1490,'Hospitalisation Details'!$A:$K,COLUMN('Hospitalisation Details'!G1489),FALSE)</f>
        <v>Tier - 2</v>
      </c>
      <c r="O1490" t="str">
        <f>VLOOKUP($A1490,'Hospitalisation Details'!$A:$K,COLUMN('Hospitalisation Details'!H1489),FALSE)</f>
        <v>Tier - 2</v>
      </c>
      <c r="P1490" t="str">
        <f>VLOOKUP($A1490,'Hospitalisation Details'!$A:$K,COLUMN('Hospitalisation Details'!I1489),FALSE)</f>
        <v>R1013</v>
      </c>
      <c r="Q1490">
        <f>VLOOKUP($A1490,'Hospitalisation Details'!$A:$K,COLUMN('Hospitalisation Details'!K1489),FALSE)</f>
        <v>45</v>
      </c>
    </row>
    <row r="1491" spans="1:17" ht="15.75" x14ac:dyDescent="0.25">
      <c r="A1491" s="6" t="s">
        <v>1531</v>
      </c>
      <c r="B1491" t="str">
        <f>VLOOKUP(A1491,'Customer Names'!A:E,COLUMN('Customer Names'!D1490),FALSE)</f>
        <v>Ms. Ashley</v>
      </c>
      <c r="C1491">
        <f>VLOOKUP($A1491,'Medical Examinations'!$A:$J,COLUMN('Medical Examinations'!B1490),FALSE)</f>
        <v>18.760000000000002</v>
      </c>
      <c r="D1491">
        <f>VLOOKUP($A1491,'Medical Examinations'!$A:$J,COLUMN('Medical Examinations'!C1490),FALSE)</f>
        <v>4.88</v>
      </c>
      <c r="E1491" t="str">
        <f>VLOOKUP($A1491,'Medical Examinations'!$A:$J,COLUMN('Medical Examinations'!D1490),FALSE)</f>
        <v>Yes</v>
      </c>
      <c r="F1491" t="str">
        <f>VLOOKUP($A1491,'Medical Examinations'!$A:$J,COLUMN('Medical Examinations'!E1490),FALSE)</f>
        <v>No</v>
      </c>
      <c r="G1491" t="str">
        <f>VLOOKUP($A1491,'Medical Examinations'!$A:$J,COLUMN('Medical Examinations'!F1490),FALSE)</f>
        <v>Yes</v>
      </c>
      <c r="H1491">
        <f>VLOOKUP($A1491,'Medical Examinations'!$A:$J,COLUMN('Medical Examinations'!G1490),FALSE)</f>
        <v>1</v>
      </c>
      <c r="I1491" t="str">
        <f>VLOOKUP($A1491,'Medical Examinations'!$A:$J,COLUMN('Medical Examinations'!H1490),FALSE)</f>
        <v>No</v>
      </c>
      <c r="J1491" t="str">
        <f>VLOOKUP($A1491,'Medical Examinations'!$A:$J,COLUMN('Medical Examinations'!I1490),FALSE)</f>
        <v>Healthy Weight</v>
      </c>
      <c r="K1491" t="str">
        <f>VLOOKUP($A1491,'Medical Examinations'!$A:$J,COLUMN('Medical Examinations'!J1490),FALSE)</f>
        <v>Normal</v>
      </c>
      <c r="L1491" s="30">
        <f>VLOOKUP($A1491,'Hospitalisation Details'!$A:$K,COLUMN('Hospitalisation Details'!J1490),FALSE)</f>
        <v>25390</v>
      </c>
      <c r="M1491" s="23">
        <f>VLOOKUP($A1491,'Hospitalisation Details'!$A:$K,COLUMN('Hospitalisation Details'!F1490),FALSE)</f>
        <v>7003.1</v>
      </c>
      <c r="N1491" t="str">
        <f>VLOOKUP($A1491,'Hospitalisation Details'!$A:$K,COLUMN('Hospitalisation Details'!G1490),FALSE)</f>
        <v>Tier - 2</v>
      </c>
      <c r="O1491" t="str">
        <f>VLOOKUP($A1491,'Hospitalisation Details'!$A:$K,COLUMN('Hospitalisation Details'!H1490),FALSE)</f>
        <v>Tier - 3</v>
      </c>
      <c r="P1491" t="str">
        <f>VLOOKUP($A1491,'Hospitalisation Details'!$A:$K,COLUMN('Hospitalisation Details'!I1490),FALSE)</f>
        <v>R1013</v>
      </c>
      <c r="Q1491">
        <f>VLOOKUP($A1491,'Hospitalisation Details'!$A:$K,COLUMN('Hospitalisation Details'!K1490),FALSE)</f>
        <v>53</v>
      </c>
    </row>
    <row r="1492" spans="1:17" ht="15.75" x14ac:dyDescent="0.25">
      <c r="A1492" s="6" t="s">
        <v>1532</v>
      </c>
      <c r="B1492" t="str">
        <f>VLOOKUP(A1492,'Customer Names'!A:E,COLUMN('Customer Names'!D1491),FALSE)</f>
        <v>Ms. Leslie</v>
      </c>
      <c r="C1492">
        <f>VLOOKUP($A1492,'Medical Examinations'!$A:$J,COLUMN('Medical Examinations'!B1491),FALSE)</f>
        <v>24.36</v>
      </c>
      <c r="D1492">
        <f>VLOOKUP($A1492,'Medical Examinations'!$A:$J,COLUMN('Medical Examinations'!C1491),FALSE)</f>
        <v>5.57</v>
      </c>
      <c r="E1492" t="str">
        <f>VLOOKUP($A1492,'Medical Examinations'!$A:$J,COLUMN('Medical Examinations'!D1491),FALSE)</f>
        <v>No</v>
      </c>
      <c r="F1492" t="str">
        <f>VLOOKUP($A1492,'Medical Examinations'!$A:$J,COLUMN('Medical Examinations'!E1491),FALSE)</f>
        <v>No</v>
      </c>
      <c r="G1492" t="str">
        <f>VLOOKUP($A1492,'Medical Examinations'!$A:$J,COLUMN('Medical Examinations'!F1491),FALSE)</f>
        <v>No</v>
      </c>
      <c r="H1492">
        <f>VLOOKUP($A1492,'Medical Examinations'!$A:$J,COLUMN('Medical Examinations'!G1491),FALSE)</f>
        <v>0</v>
      </c>
      <c r="I1492" t="str">
        <f>VLOOKUP($A1492,'Medical Examinations'!$A:$J,COLUMN('Medical Examinations'!H1491),FALSE)</f>
        <v>No</v>
      </c>
      <c r="J1492" t="str">
        <f>VLOOKUP($A1492,'Medical Examinations'!$A:$J,COLUMN('Medical Examinations'!I1491),FALSE)</f>
        <v>Healthy Weight</v>
      </c>
      <c r="K1492" t="str">
        <f>VLOOKUP($A1492,'Medical Examinations'!$A:$J,COLUMN('Medical Examinations'!J1491),FALSE)</f>
        <v>Normal</v>
      </c>
      <c r="L1492" s="30">
        <f>VLOOKUP($A1492,'Hospitalisation Details'!$A:$K,COLUMN('Hospitalisation Details'!J1491),FALSE)</f>
        <v>30195</v>
      </c>
      <c r="M1492" s="23">
        <f>VLOOKUP($A1492,'Hospitalisation Details'!$A:$K,COLUMN('Hospitalisation Details'!F1491),FALSE)</f>
        <v>6989.95</v>
      </c>
      <c r="N1492" t="str">
        <f>VLOOKUP($A1492,'Hospitalisation Details'!$A:$K,COLUMN('Hospitalisation Details'!G1491),FALSE)</f>
        <v>Tier - 2</v>
      </c>
      <c r="O1492" t="str">
        <f>VLOOKUP($A1492,'Hospitalisation Details'!$A:$K,COLUMN('Hospitalisation Details'!H1491),FALSE)</f>
        <v>Tier - 1</v>
      </c>
      <c r="P1492" t="str">
        <f>VLOOKUP($A1492,'Hospitalisation Details'!$A:$K,COLUMN('Hospitalisation Details'!I1491),FALSE)</f>
        <v>R1013</v>
      </c>
      <c r="Q1492">
        <f>VLOOKUP($A1492,'Hospitalisation Details'!$A:$K,COLUMN('Hospitalisation Details'!K1491),FALSE)</f>
        <v>40</v>
      </c>
    </row>
    <row r="1493" spans="1:17" ht="15.75" x14ac:dyDescent="0.25">
      <c r="A1493" s="6" t="s">
        <v>1533</v>
      </c>
      <c r="B1493" t="str">
        <f>VLOOKUP(A1493,'Customer Names'!A:E,COLUMN('Customer Names'!D1492),FALSE)</f>
        <v>Mr. Mauricio</v>
      </c>
      <c r="C1493">
        <f>VLOOKUP($A1493,'Medical Examinations'!$A:$J,COLUMN('Medical Examinations'!B1492),FALSE)</f>
        <v>32.299999999999997</v>
      </c>
      <c r="D1493">
        <f>VLOOKUP($A1493,'Medical Examinations'!$A:$J,COLUMN('Medical Examinations'!C1492),FALSE)</f>
        <v>5.31</v>
      </c>
      <c r="E1493" t="str">
        <f>VLOOKUP($A1493,'Medical Examinations'!$A:$J,COLUMN('Medical Examinations'!D1492),FALSE)</f>
        <v>No</v>
      </c>
      <c r="F1493" t="str">
        <f>VLOOKUP($A1493,'Medical Examinations'!$A:$J,COLUMN('Medical Examinations'!E1492),FALSE)</f>
        <v>No</v>
      </c>
      <c r="G1493" t="str">
        <f>VLOOKUP($A1493,'Medical Examinations'!$A:$J,COLUMN('Medical Examinations'!F1492),FALSE)</f>
        <v>No</v>
      </c>
      <c r="H1493">
        <f>VLOOKUP($A1493,'Medical Examinations'!$A:$J,COLUMN('Medical Examinations'!G1492),FALSE)</f>
        <v>0</v>
      </c>
      <c r="I1493" t="str">
        <f>VLOOKUP($A1493,'Medical Examinations'!$A:$J,COLUMN('Medical Examinations'!H1492),FALSE)</f>
        <v>No</v>
      </c>
      <c r="J1493" t="str">
        <f>VLOOKUP($A1493,'Medical Examinations'!$A:$J,COLUMN('Medical Examinations'!I1492),FALSE)</f>
        <v>Obesity</v>
      </c>
      <c r="K1493" t="str">
        <f>VLOOKUP($A1493,'Medical Examinations'!$A:$J,COLUMN('Medical Examinations'!J1492),FALSE)</f>
        <v>Normal</v>
      </c>
      <c r="L1493" s="30">
        <f>VLOOKUP($A1493,'Hospitalisation Details'!$A:$K,COLUMN('Hospitalisation Details'!J1492),FALSE)</f>
        <v>30242</v>
      </c>
      <c r="M1493" s="23">
        <f>VLOOKUP($A1493,'Hospitalisation Details'!$A:$K,COLUMN('Hospitalisation Details'!F1492),FALSE)</f>
        <v>6986.7</v>
      </c>
      <c r="N1493" t="str">
        <f>VLOOKUP($A1493,'Hospitalisation Details'!$A:$K,COLUMN('Hospitalisation Details'!G1492),FALSE)</f>
        <v>Tier - 3</v>
      </c>
      <c r="O1493" t="str">
        <f>VLOOKUP($A1493,'Hospitalisation Details'!$A:$K,COLUMN('Hospitalisation Details'!H1492),FALSE)</f>
        <v>Tier - 1</v>
      </c>
      <c r="P1493" t="str">
        <f>VLOOKUP($A1493,'Hospitalisation Details'!$A:$K,COLUMN('Hospitalisation Details'!I1492),FALSE)</f>
        <v>R1012</v>
      </c>
      <c r="Q1493">
        <f>VLOOKUP($A1493,'Hospitalisation Details'!$A:$K,COLUMN('Hospitalisation Details'!K1492),FALSE)</f>
        <v>40</v>
      </c>
    </row>
    <row r="1494" spans="1:17" ht="15.75" x14ac:dyDescent="0.25">
      <c r="A1494" s="6" t="s">
        <v>1534</v>
      </c>
      <c r="B1494" t="str">
        <f>VLOOKUP(A1494,'Customer Names'!A:E,COLUMN('Customer Names'!D1493),FALSE)</f>
        <v>Mr. Kieran</v>
      </c>
      <c r="C1494">
        <f>VLOOKUP($A1494,'Medical Examinations'!$A:$J,COLUMN('Medical Examinations'!B1493),FALSE)</f>
        <v>22.704999999999998</v>
      </c>
      <c r="D1494">
        <f>VLOOKUP($A1494,'Medical Examinations'!$A:$J,COLUMN('Medical Examinations'!C1493),FALSE)</f>
        <v>4.57</v>
      </c>
      <c r="E1494" t="str">
        <f>VLOOKUP($A1494,'Medical Examinations'!$A:$J,COLUMN('Medical Examinations'!D1493),FALSE)</f>
        <v>Yes</v>
      </c>
      <c r="F1494" t="str">
        <f>VLOOKUP($A1494,'Medical Examinations'!$A:$J,COLUMN('Medical Examinations'!E1493),FALSE)</f>
        <v>No</v>
      </c>
      <c r="G1494" t="str">
        <f>VLOOKUP($A1494,'Medical Examinations'!$A:$J,COLUMN('Medical Examinations'!F1493),FALSE)</f>
        <v>No</v>
      </c>
      <c r="H1494">
        <f>VLOOKUP($A1494,'Medical Examinations'!$A:$J,COLUMN('Medical Examinations'!G1493),FALSE)</f>
        <v>0</v>
      </c>
      <c r="I1494" t="str">
        <f>VLOOKUP($A1494,'Medical Examinations'!$A:$J,COLUMN('Medical Examinations'!H1493),FALSE)</f>
        <v>No</v>
      </c>
      <c r="J1494" t="str">
        <f>VLOOKUP($A1494,'Medical Examinations'!$A:$J,COLUMN('Medical Examinations'!I1493),FALSE)</f>
        <v>Healthy Weight</v>
      </c>
      <c r="K1494" t="str">
        <f>VLOOKUP($A1494,'Medical Examinations'!$A:$J,COLUMN('Medical Examinations'!J1493),FALSE)</f>
        <v>Normal</v>
      </c>
      <c r="L1494" s="30">
        <f>VLOOKUP($A1494,'Hospitalisation Details'!$A:$K,COLUMN('Hospitalisation Details'!J1493),FALSE)</f>
        <v>31391</v>
      </c>
      <c r="M1494" s="23">
        <f>VLOOKUP($A1494,'Hospitalisation Details'!$A:$K,COLUMN('Hospitalisation Details'!F1493),FALSE)</f>
        <v>6985.51</v>
      </c>
      <c r="N1494" t="str">
        <f>VLOOKUP($A1494,'Hospitalisation Details'!$A:$K,COLUMN('Hospitalisation Details'!G1493),FALSE)</f>
        <v>Tier - 2</v>
      </c>
      <c r="O1494" t="str">
        <f>VLOOKUP($A1494,'Hospitalisation Details'!$A:$K,COLUMN('Hospitalisation Details'!H1493),FALSE)</f>
        <v>Tier - 2</v>
      </c>
      <c r="P1494" t="str">
        <f>VLOOKUP($A1494,'Hospitalisation Details'!$A:$K,COLUMN('Hospitalisation Details'!I1493),FALSE)</f>
        <v>R1019</v>
      </c>
      <c r="Q1494">
        <f>VLOOKUP($A1494,'Hospitalisation Details'!$A:$K,COLUMN('Hospitalisation Details'!K1493),FALSE)</f>
        <v>37</v>
      </c>
    </row>
    <row r="1495" spans="1:17" ht="15.75" x14ac:dyDescent="0.25">
      <c r="A1495" s="6" t="s">
        <v>1535</v>
      </c>
      <c r="B1495" t="str">
        <f>VLOOKUP(A1495,'Customer Names'!A:E,COLUMN('Customer Names'!D1494),FALSE)</f>
        <v>Ms. Elizabeth</v>
      </c>
      <c r="C1495">
        <f>VLOOKUP($A1495,'Medical Examinations'!$A:$J,COLUMN('Medical Examinations'!B1494),FALSE)</f>
        <v>21.79</v>
      </c>
      <c r="D1495">
        <f>VLOOKUP($A1495,'Medical Examinations'!$A:$J,COLUMN('Medical Examinations'!C1494),FALSE)</f>
        <v>8.6999999999999993</v>
      </c>
      <c r="E1495" t="str">
        <f>VLOOKUP($A1495,'Medical Examinations'!$A:$J,COLUMN('Medical Examinations'!D1494),FALSE)</f>
        <v>Yes</v>
      </c>
      <c r="F1495" t="str">
        <f>VLOOKUP($A1495,'Medical Examinations'!$A:$J,COLUMN('Medical Examinations'!E1494),FALSE)</f>
        <v>No</v>
      </c>
      <c r="G1495" t="str">
        <f>VLOOKUP($A1495,'Medical Examinations'!$A:$J,COLUMN('Medical Examinations'!F1494),FALSE)</f>
        <v>No</v>
      </c>
      <c r="H1495">
        <f>VLOOKUP($A1495,'Medical Examinations'!$A:$J,COLUMN('Medical Examinations'!G1494),FALSE)</f>
        <v>1</v>
      </c>
      <c r="I1495" t="str">
        <f>VLOOKUP($A1495,'Medical Examinations'!$A:$J,COLUMN('Medical Examinations'!H1494),FALSE)</f>
        <v>No</v>
      </c>
      <c r="J1495" t="str">
        <f>VLOOKUP($A1495,'Medical Examinations'!$A:$J,COLUMN('Medical Examinations'!I1494),FALSE)</f>
        <v>Healthy Weight</v>
      </c>
      <c r="K1495" t="str">
        <f>VLOOKUP($A1495,'Medical Examinations'!$A:$J,COLUMN('Medical Examinations'!J1494),FALSE)</f>
        <v>Diabetes</v>
      </c>
      <c r="L1495" s="30">
        <f>VLOOKUP($A1495,'Hospitalisation Details'!$A:$K,COLUMN('Hospitalisation Details'!J1494),FALSE)</f>
        <v>27548</v>
      </c>
      <c r="M1495" s="23">
        <f>VLOOKUP($A1495,'Hospitalisation Details'!$A:$K,COLUMN('Hospitalisation Details'!F1494),FALSE)</f>
        <v>6965.21</v>
      </c>
      <c r="N1495" t="str">
        <f>VLOOKUP($A1495,'Hospitalisation Details'!$A:$K,COLUMN('Hospitalisation Details'!G1494),FALSE)</f>
        <v>Tier - 2</v>
      </c>
      <c r="O1495" t="str">
        <f>VLOOKUP($A1495,'Hospitalisation Details'!$A:$K,COLUMN('Hospitalisation Details'!H1494),FALSE)</f>
        <v>Tier - 3</v>
      </c>
      <c r="P1495" t="str">
        <f>VLOOKUP($A1495,'Hospitalisation Details'!$A:$K,COLUMN('Hospitalisation Details'!I1494),FALSE)</f>
        <v>R1013</v>
      </c>
      <c r="Q1495">
        <f>VLOOKUP($A1495,'Hospitalisation Details'!$A:$K,COLUMN('Hospitalisation Details'!K1494),FALSE)</f>
        <v>48</v>
      </c>
    </row>
    <row r="1496" spans="1:17" ht="15.75" x14ac:dyDescent="0.25">
      <c r="A1496" s="6" t="s">
        <v>1536</v>
      </c>
      <c r="B1496" t="str">
        <f>VLOOKUP(A1496,'Customer Names'!A:E,COLUMN('Customer Names'!D1495),FALSE)</f>
        <v>Mr. Zeke</v>
      </c>
      <c r="C1496">
        <f>VLOOKUP($A1496,'Medical Examinations'!$A:$J,COLUMN('Medical Examinations'!B1495),FALSE)</f>
        <v>24.52</v>
      </c>
      <c r="D1496">
        <f>VLOOKUP($A1496,'Medical Examinations'!$A:$J,COLUMN('Medical Examinations'!C1495),FALSE)</f>
        <v>4.76</v>
      </c>
      <c r="E1496" t="str">
        <f>VLOOKUP($A1496,'Medical Examinations'!$A:$J,COLUMN('Medical Examinations'!D1495),FALSE)</f>
        <v>No</v>
      </c>
      <c r="F1496" t="str">
        <f>VLOOKUP($A1496,'Medical Examinations'!$A:$J,COLUMN('Medical Examinations'!E1495),FALSE)</f>
        <v>No</v>
      </c>
      <c r="G1496" t="str">
        <f>VLOOKUP($A1496,'Medical Examinations'!$A:$J,COLUMN('Medical Examinations'!F1495),FALSE)</f>
        <v>No</v>
      </c>
      <c r="H1496">
        <f>VLOOKUP($A1496,'Medical Examinations'!$A:$J,COLUMN('Medical Examinations'!G1495),FALSE)</f>
        <v>0</v>
      </c>
      <c r="I1496" t="str">
        <f>VLOOKUP($A1496,'Medical Examinations'!$A:$J,COLUMN('Medical Examinations'!H1495),FALSE)</f>
        <v>No</v>
      </c>
      <c r="J1496" t="str">
        <f>VLOOKUP($A1496,'Medical Examinations'!$A:$J,COLUMN('Medical Examinations'!I1495),FALSE)</f>
        <v>Healthy Weight</v>
      </c>
      <c r="K1496" t="str">
        <f>VLOOKUP($A1496,'Medical Examinations'!$A:$J,COLUMN('Medical Examinations'!J1495),FALSE)</f>
        <v>Normal</v>
      </c>
      <c r="L1496" s="30">
        <f>VLOOKUP($A1496,'Hospitalisation Details'!$A:$K,COLUMN('Hospitalisation Details'!J1495),FALSE)</f>
        <v>29451</v>
      </c>
      <c r="M1496" s="23">
        <f>VLOOKUP($A1496,'Hospitalisation Details'!$A:$K,COLUMN('Hospitalisation Details'!F1495),FALSE)</f>
        <v>6951.12</v>
      </c>
      <c r="N1496" t="str">
        <f>VLOOKUP($A1496,'Hospitalisation Details'!$A:$K,COLUMN('Hospitalisation Details'!G1495),FALSE)</f>
        <v>Tier - 2</v>
      </c>
      <c r="O1496" t="str">
        <f>VLOOKUP($A1496,'Hospitalisation Details'!$A:$K,COLUMN('Hospitalisation Details'!H1495),FALSE)</f>
        <v>Tier - 2</v>
      </c>
      <c r="P1496" t="str">
        <f>VLOOKUP($A1496,'Hospitalisation Details'!$A:$K,COLUMN('Hospitalisation Details'!I1495),FALSE)</f>
        <v>R1013</v>
      </c>
      <c r="Q1496">
        <f>VLOOKUP($A1496,'Hospitalisation Details'!$A:$K,COLUMN('Hospitalisation Details'!K1495),FALSE)</f>
        <v>42</v>
      </c>
    </row>
    <row r="1497" spans="1:17" ht="15.75" x14ac:dyDescent="0.25">
      <c r="A1497" s="6" t="s">
        <v>1537</v>
      </c>
      <c r="B1497" t="str">
        <f>VLOOKUP(A1497,'Customer Names'!A:E,COLUMN('Customer Names'!D1496),FALSE)</f>
        <v>Mr. Chip</v>
      </c>
      <c r="C1497">
        <f>VLOOKUP($A1497,'Medical Examinations'!$A:$J,COLUMN('Medical Examinations'!B1496),FALSE)</f>
        <v>39.520000000000003</v>
      </c>
      <c r="D1497">
        <f>VLOOKUP($A1497,'Medical Examinations'!$A:$J,COLUMN('Medical Examinations'!C1496),FALSE)</f>
        <v>11.81</v>
      </c>
      <c r="E1497" t="str">
        <f>VLOOKUP($A1497,'Medical Examinations'!$A:$J,COLUMN('Medical Examinations'!D1496),FALSE)</f>
        <v>No</v>
      </c>
      <c r="F1497" t="str">
        <f>VLOOKUP($A1497,'Medical Examinations'!$A:$J,COLUMN('Medical Examinations'!E1496),FALSE)</f>
        <v>No</v>
      </c>
      <c r="G1497" t="str">
        <f>VLOOKUP($A1497,'Medical Examinations'!$A:$J,COLUMN('Medical Examinations'!F1496),FALSE)</f>
        <v>No</v>
      </c>
      <c r="H1497">
        <f>VLOOKUP($A1497,'Medical Examinations'!$A:$J,COLUMN('Medical Examinations'!G1496),FALSE)</f>
        <v>0</v>
      </c>
      <c r="I1497" t="str">
        <f>VLOOKUP($A1497,'Medical Examinations'!$A:$J,COLUMN('Medical Examinations'!H1496),FALSE)</f>
        <v>No</v>
      </c>
      <c r="J1497" t="str">
        <f>VLOOKUP($A1497,'Medical Examinations'!$A:$J,COLUMN('Medical Examinations'!I1496),FALSE)</f>
        <v>Obesity</v>
      </c>
      <c r="K1497" t="str">
        <f>VLOOKUP($A1497,'Medical Examinations'!$A:$J,COLUMN('Medical Examinations'!J1496),FALSE)</f>
        <v>Diabetes</v>
      </c>
      <c r="L1497" s="30">
        <f>VLOOKUP($A1497,'Hospitalisation Details'!$A:$K,COLUMN('Hospitalisation Details'!J1496),FALSE)</f>
        <v>28839</v>
      </c>
      <c r="M1497" s="23">
        <f>VLOOKUP($A1497,'Hospitalisation Details'!$A:$K,COLUMN('Hospitalisation Details'!F1496),FALSE)</f>
        <v>6948.7</v>
      </c>
      <c r="N1497" t="str">
        <f>VLOOKUP($A1497,'Hospitalisation Details'!$A:$K,COLUMN('Hospitalisation Details'!G1496),FALSE)</f>
        <v>Tier - 1</v>
      </c>
      <c r="O1497" t="str">
        <f>VLOOKUP($A1497,'Hospitalisation Details'!$A:$K,COLUMN('Hospitalisation Details'!H1496),FALSE)</f>
        <v>Tier - 2</v>
      </c>
      <c r="P1497" t="str">
        <f>VLOOKUP($A1497,'Hospitalisation Details'!$A:$K,COLUMN('Hospitalisation Details'!I1496),FALSE)</f>
        <v>R1012</v>
      </c>
      <c r="Q1497">
        <f>VLOOKUP($A1497,'Hospitalisation Details'!$A:$K,COLUMN('Hospitalisation Details'!K1496),FALSE)</f>
        <v>44</v>
      </c>
    </row>
    <row r="1498" spans="1:17" ht="15.75" x14ac:dyDescent="0.25">
      <c r="A1498" s="6" t="s">
        <v>1538</v>
      </c>
      <c r="B1498" t="str">
        <f>VLOOKUP(A1498,'Customer Names'!A:E,COLUMN('Customer Names'!D1497),FALSE)</f>
        <v>Mr. Miguel</v>
      </c>
      <c r="C1498">
        <f>VLOOKUP($A1498,'Medical Examinations'!$A:$J,COLUMN('Medical Examinations'!B1497),FALSE)</f>
        <v>24.49</v>
      </c>
      <c r="D1498">
        <f>VLOOKUP($A1498,'Medical Examinations'!$A:$J,COLUMN('Medical Examinations'!C1497),FALSE)</f>
        <v>4.67</v>
      </c>
      <c r="E1498" t="str">
        <f>VLOOKUP($A1498,'Medical Examinations'!$A:$J,COLUMN('Medical Examinations'!D1497),FALSE)</f>
        <v>No</v>
      </c>
      <c r="F1498" t="str">
        <f>VLOOKUP($A1498,'Medical Examinations'!$A:$J,COLUMN('Medical Examinations'!E1497),FALSE)</f>
        <v>No</v>
      </c>
      <c r="G1498" t="str">
        <f>VLOOKUP($A1498,'Medical Examinations'!$A:$J,COLUMN('Medical Examinations'!F1497),FALSE)</f>
        <v>No</v>
      </c>
      <c r="H1498">
        <f>VLOOKUP($A1498,'Medical Examinations'!$A:$J,COLUMN('Medical Examinations'!G1497),FALSE)</f>
        <v>0</v>
      </c>
      <c r="I1498" t="str">
        <f>VLOOKUP($A1498,'Medical Examinations'!$A:$J,COLUMN('Medical Examinations'!H1497),FALSE)</f>
        <v>No</v>
      </c>
      <c r="J1498" t="str">
        <f>VLOOKUP($A1498,'Medical Examinations'!$A:$J,COLUMN('Medical Examinations'!I1497),FALSE)</f>
        <v>Healthy Weight</v>
      </c>
      <c r="K1498" t="str">
        <f>VLOOKUP($A1498,'Medical Examinations'!$A:$J,COLUMN('Medical Examinations'!J1497),FALSE)</f>
        <v>Normal</v>
      </c>
      <c r="L1498" s="30">
        <f>VLOOKUP($A1498,'Hospitalisation Details'!$A:$K,COLUMN('Hospitalisation Details'!J1497),FALSE)</f>
        <v>29499</v>
      </c>
      <c r="M1498" s="23">
        <f>VLOOKUP($A1498,'Hospitalisation Details'!$A:$K,COLUMN('Hospitalisation Details'!F1497),FALSE)</f>
        <v>6940.94</v>
      </c>
      <c r="N1498" t="str">
        <f>VLOOKUP($A1498,'Hospitalisation Details'!$A:$K,COLUMN('Hospitalisation Details'!G1497),FALSE)</f>
        <v>Tier - 2</v>
      </c>
      <c r="O1498" t="str">
        <f>VLOOKUP($A1498,'Hospitalisation Details'!$A:$K,COLUMN('Hospitalisation Details'!H1497),FALSE)</f>
        <v>Tier - 3</v>
      </c>
      <c r="P1498" t="str">
        <f>VLOOKUP($A1498,'Hospitalisation Details'!$A:$K,COLUMN('Hospitalisation Details'!I1497),FALSE)</f>
        <v>R1013</v>
      </c>
      <c r="Q1498">
        <f>VLOOKUP($A1498,'Hospitalisation Details'!$A:$K,COLUMN('Hospitalisation Details'!K1497),FALSE)</f>
        <v>42</v>
      </c>
    </row>
    <row r="1499" spans="1:17" ht="15.75" x14ac:dyDescent="0.25">
      <c r="A1499" s="6" t="s">
        <v>1539</v>
      </c>
      <c r="B1499" t="str">
        <f>VLOOKUP(A1499,'Customer Names'!A:E,COLUMN('Customer Names'!D1498),FALSE)</f>
        <v>Mr. Brian</v>
      </c>
      <c r="C1499">
        <f>VLOOKUP($A1499,'Medical Examinations'!$A:$J,COLUMN('Medical Examinations'!B1498),FALSE)</f>
        <v>26.315000000000001</v>
      </c>
      <c r="D1499">
        <f>VLOOKUP($A1499,'Medical Examinations'!$A:$J,COLUMN('Medical Examinations'!C1498),FALSE)</f>
        <v>6.02</v>
      </c>
      <c r="E1499" t="str">
        <f>VLOOKUP($A1499,'Medical Examinations'!$A:$J,COLUMN('Medical Examinations'!D1498),FALSE)</f>
        <v>No</v>
      </c>
      <c r="F1499" t="str">
        <f>VLOOKUP($A1499,'Medical Examinations'!$A:$J,COLUMN('Medical Examinations'!E1498),FALSE)</f>
        <v>No</v>
      </c>
      <c r="G1499" t="str">
        <f>VLOOKUP($A1499,'Medical Examinations'!$A:$J,COLUMN('Medical Examinations'!F1498),FALSE)</f>
        <v>No</v>
      </c>
      <c r="H1499">
        <f>VLOOKUP($A1499,'Medical Examinations'!$A:$J,COLUMN('Medical Examinations'!G1498),FALSE)</f>
        <v>0</v>
      </c>
      <c r="I1499" t="str">
        <f>VLOOKUP($A1499,'Medical Examinations'!$A:$J,COLUMN('Medical Examinations'!H1498),FALSE)</f>
        <v>No</v>
      </c>
      <c r="J1499" t="str">
        <f>VLOOKUP($A1499,'Medical Examinations'!$A:$J,COLUMN('Medical Examinations'!I1498),FALSE)</f>
        <v>Overweight</v>
      </c>
      <c r="K1499" t="str">
        <f>VLOOKUP($A1499,'Medical Examinations'!$A:$J,COLUMN('Medical Examinations'!J1498),FALSE)</f>
        <v>Prediabetes</v>
      </c>
      <c r="L1499" s="30">
        <f>VLOOKUP($A1499,'Hospitalisation Details'!$A:$K,COLUMN('Hospitalisation Details'!J1498),FALSE)</f>
        <v>29463</v>
      </c>
      <c r="M1499" s="23">
        <f>VLOOKUP($A1499,'Hospitalisation Details'!$A:$K,COLUMN('Hospitalisation Details'!F1498),FALSE)</f>
        <v>6940.91</v>
      </c>
      <c r="N1499" t="str">
        <f>VLOOKUP($A1499,'Hospitalisation Details'!$A:$K,COLUMN('Hospitalisation Details'!G1498),FALSE)</f>
        <v>Tier - 2</v>
      </c>
      <c r="O1499" t="str">
        <f>VLOOKUP($A1499,'Hospitalisation Details'!$A:$K,COLUMN('Hospitalisation Details'!H1498),FALSE)</f>
        <v>Tier - 2</v>
      </c>
      <c r="P1499" t="str">
        <f>VLOOKUP($A1499,'Hospitalisation Details'!$A:$K,COLUMN('Hospitalisation Details'!I1498),FALSE)</f>
        <v>R1012</v>
      </c>
      <c r="Q1499">
        <f>VLOOKUP($A1499,'Hospitalisation Details'!$A:$K,COLUMN('Hospitalisation Details'!K1498),FALSE)</f>
        <v>42</v>
      </c>
    </row>
    <row r="1500" spans="1:17" ht="15.75" x14ac:dyDescent="0.25">
      <c r="A1500" s="6" t="s">
        <v>1540</v>
      </c>
      <c r="B1500" t="str">
        <f>VLOOKUP(A1500,'Customer Names'!A:E,COLUMN('Customer Names'!D1499),FALSE)</f>
        <v>Ms. Meghan</v>
      </c>
      <c r="C1500">
        <f>VLOOKUP($A1500,'Medical Examinations'!$A:$J,COLUMN('Medical Examinations'!B1499),FALSE)</f>
        <v>22.58</v>
      </c>
      <c r="D1500">
        <f>VLOOKUP($A1500,'Medical Examinations'!$A:$J,COLUMN('Medical Examinations'!C1499),FALSE)</f>
        <v>7.46</v>
      </c>
      <c r="E1500" t="str">
        <f>VLOOKUP($A1500,'Medical Examinations'!$A:$J,COLUMN('Medical Examinations'!D1499),FALSE)</f>
        <v>No</v>
      </c>
      <c r="F1500" t="str">
        <f>VLOOKUP($A1500,'Medical Examinations'!$A:$J,COLUMN('Medical Examinations'!E1499),FALSE)</f>
        <v>No</v>
      </c>
      <c r="G1500" t="str">
        <f>VLOOKUP($A1500,'Medical Examinations'!$A:$J,COLUMN('Medical Examinations'!F1499),FALSE)</f>
        <v>No</v>
      </c>
      <c r="H1500">
        <f>VLOOKUP($A1500,'Medical Examinations'!$A:$J,COLUMN('Medical Examinations'!G1499),FALSE)</f>
        <v>0</v>
      </c>
      <c r="I1500" t="str">
        <f>VLOOKUP($A1500,'Medical Examinations'!$A:$J,COLUMN('Medical Examinations'!H1499),FALSE)</f>
        <v>No</v>
      </c>
      <c r="J1500" t="str">
        <f>VLOOKUP($A1500,'Medical Examinations'!$A:$J,COLUMN('Medical Examinations'!I1499),FALSE)</f>
        <v>Healthy Weight</v>
      </c>
      <c r="K1500" t="str">
        <f>VLOOKUP($A1500,'Medical Examinations'!$A:$J,COLUMN('Medical Examinations'!J1499),FALSE)</f>
        <v>Diabetes</v>
      </c>
      <c r="L1500" s="30">
        <f>VLOOKUP($A1500,'Hospitalisation Details'!$A:$K,COLUMN('Hospitalisation Details'!J1499),FALSE)</f>
        <v>28823</v>
      </c>
      <c r="M1500" s="23">
        <f>VLOOKUP($A1500,'Hospitalisation Details'!$A:$K,COLUMN('Hospitalisation Details'!F1499),FALSE)</f>
        <v>6938.11</v>
      </c>
      <c r="N1500" t="str">
        <f>VLOOKUP($A1500,'Hospitalisation Details'!$A:$K,COLUMN('Hospitalisation Details'!G1499),FALSE)</f>
        <v>Tier - 2</v>
      </c>
      <c r="O1500" t="str">
        <f>VLOOKUP($A1500,'Hospitalisation Details'!$A:$K,COLUMN('Hospitalisation Details'!H1499),FALSE)</f>
        <v>Tier - 2</v>
      </c>
      <c r="P1500" t="str">
        <f>VLOOKUP($A1500,'Hospitalisation Details'!$A:$K,COLUMN('Hospitalisation Details'!I1499),FALSE)</f>
        <v>R1013</v>
      </c>
      <c r="Q1500">
        <f>VLOOKUP($A1500,'Hospitalisation Details'!$A:$K,COLUMN('Hospitalisation Details'!K1499),FALSE)</f>
        <v>44</v>
      </c>
    </row>
    <row r="1501" spans="1:17" ht="15.75" x14ac:dyDescent="0.25">
      <c r="A1501" s="6" t="s">
        <v>1541</v>
      </c>
      <c r="B1501" t="str">
        <f>VLOOKUP(A1501,'Customer Names'!A:E,COLUMN('Customer Names'!D1500),FALSE)</f>
        <v>Ms. Meredith</v>
      </c>
      <c r="C1501">
        <f>VLOOKUP($A1501,'Medical Examinations'!$A:$J,COLUMN('Medical Examinations'!B1500),FALSE)</f>
        <v>19.475000000000001</v>
      </c>
      <c r="D1501">
        <f>VLOOKUP($A1501,'Medical Examinations'!$A:$J,COLUMN('Medical Examinations'!C1500),FALSE)</f>
        <v>4.74</v>
      </c>
      <c r="E1501" t="str">
        <f>VLOOKUP($A1501,'Medical Examinations'!$A:$J,COLUMN('Medical Examinations'!D1500),FALSE)</f>
        <v>No</v>
      </c>
      <c r="F1501" t="str">
        <f>VLOOKUP($A1501,'Medical Examinations'!$A:$J,COLUMN('Medical Examinations'!E1500),FALSE)</f>
        <v>No</v>
      </c>
      <c r="G1501" t="str">
        <f>VLOOKUP($A1501,'Medical Examinations'!$A:$J,COLUMN('Medical Examinations'!F1500),FALSE)</f>
        <v>No</v>
      </c>
      <c r="H1501">
        <f>VLOOKUP($A1501,'Medical Examinations'!$A:$J,COLUMN('Medical Examinations'!G1500),FALSE)</f>
        <v>1</v>
      </c>
      <c r="I1501" t="str">
        <f>VLOOKUP($A1501,'Medical Examinations'!$A:$J,COLUMN('Medical Examinations'!H1500),FALSE)</f>
        <v>No</v>
      </c>
      <c r="J1501" t="str">
        <f>VLOOKUP($A1501,'Medical Examinations'!$A:$J,COLUMN('Medical Examinations'!I1500),FALSE)</f>
        <v>Healthy Weight</v>
      </c>
      <c r="K1501" t="str">
        <f>VLOOKUP($A1501,'Medical Examinations'!$A:$J,COLUMN('Medical Examinations'!J1500),FALSE)</f>
        <v>Normal</v>
      </c>
      <c r="L1501" s="30">
        <f>VLOOKUP($A1501,'Hospitalisation Details'!$A:$K,COLUMN('Hospitalisation Details'!J1500),FALSE)</f>
        <v>30930</v>
      </c>
      <c r="M1501" s="23">
        <f>VLOOKUP($A1501,'Hospitalisation Details'!$A:$K,COLUMN('Hospitalisation Details'!F1500),FALSE)</f>
        <v>6933.24</v>
      </c>
      <c r="N1501" t="str">
        <f>VLOOKUP($A1501,'Hospitalisation Details'!$A:$K,COLUMN('Hospitalisation Details'!G1500),FALSE)</f>
        <v>Tier - 2</v>
      </c>
      <c r="O1501" t="str">
        <f>VLOOKUP($A1501,'Hospitalisation Details'!$A:$K,COLUMN('Hospitalisation Details'!H1500),FALSE)</f>
        <v>Tier - 3</v>
      </c>
      <c r="P1501" t="str">
        <f>VLOOKUP($A1501,'Hospitalisation Details'!$A:$K,COLUMN('Hospitalisation Details'!I1500),FALSE)</f>
        <v>R1012</v>
      </c>
      <c r="Q1501">
        <f>VLOOKUP($A1501,'Hospitalisation Details'!$A:$K,COLUMN('Hospitalisation Details'!K1500),FALSE)</f>
        <v>38</v>
      </c>
    </row>
    <row r="1502" spans="1:17" ht="15.75" x14ac:dyDescent="0.25">
      <c r="A1502" s="6" t="s">
        <v>1542</v>
      </c>
      <c r="B1502" t="str">
        <f>VLOOKUP(A1502,'Customer Names'!A:E,COLUMN('Customer Names'!D1501),FALSE)</f>
        <v>Mrs. Millicent</v>
      </c>
      <c r="C1502">
        <f>VLOOKUP($A1502,'Medical Examinations'!$A:$J,COLUMN('Medical Examinations'!B1501),FALSE)</f>
        <v>26.33</v>
      </c>
      <c r="D1502">
        <f>VLOOKUP($A1502,'Medical Examinations'!$A:$J,COLUMN('Medical Examinations'!C1501),FALSE)</f>
        <v>4.79</v>
      </c>
      <c r="E1502" t="str">
        <f>VLOOKUP($A1502,'Medical Examinations'!$A:$J,COLUMN('Medical Examinations'!D1501),FALSE)</f>
        <v>No</v>
      </c>
      <c r="F1502" t="str">
        <f>VLOOKUP($A1502,'Medical Examinations'!$A:$J,COLUMN('Medical Examinations'!E1501),FALSE)</f>
        <v>No</v>
      </c>
      <c r="G1502" t="str">
        <f>VLOOKUP($A1502,'Medical Examinations'!$A:$J,COLUMN('Medical Examinations'!F1501),FALSE)</f>
        <v>No</v>
      </c>
      <c r="H1502">
        <f>VLOOKUP($A1502,'Medical Examinations'!$A:$J,COLUMN('Medical Examinations'!G1501),FALSE)</f>
        <v>0</v>
      </c>
      <c r="I1502" t="str">
        <f>VLOOKUP($A1502,'Medical Examinations'!$A:$J,COLUMN('Medical Examinations'!H1501),FALSE)</f>
        <v>No</v>
      </c>
      <c r="J1502" t="str">
        <f>VLOOKUP($A1502,'Medical Examinations'!$A:$J,COLUMN('Medical Examinations'!I1501),FALSE)</f>
        <v>Overweight</v>
      </c>
      <c r="K1502" t="str">
        <f>VLOOKUP($A1502,'Medical Examinations'!$A:$J,COLUMN('Medical Examinations'!J1501),FALSE)</f>
        <v>Normal</v>
      </c>
      <c r="L1502" s="30">
        <f>VLOOKUP($A1502,'Hospitalisation Details'!$A:$K,COLUMN('Hospitalisation Details'!J1501),FALSE)</f>
        <v>32863</v>
      </c>
      <c r="M1502" s="23">
        <f>VLOOKUP($A1502,'Hospitalisation Details'!$A:$K,COLUMN('Hospitalisation Details'!F1501),FALSE)</f>
        <v>6895.19</v>
      </c>
      <c r="N1502" t="str">
        <f>VLOOKUP($A1502,'Hospitalisation Details'!$A:$K,COLUMN('Hospitalisation Details'!G1501),FALSE)</f>
        <v>Tier - 2</v>
      </c>
      <c r="O1502" t="str">
        <f>VLOOKUP($A1502,'Hospitalisation Details'!$A:$K,COLUMN('Hospitalisation Details'!H1501),FALSE)</f>
        <v>Tier - 3</v>
      </c>
      <c r="P1502" t="str">
        <f>VLOOKUP($A1502,'Hospitalisation Details'!$A:$K,COLUMN('Hospitalisation Details'!I1501),FALSE)</f>
        <v>R1024</v>
      </c>
      <c r="Q1502">
        <f>VLOOKUP($A1502,'Hospitalisation Details'!$A:$K,COLUMN('Hospitalisation Details'!K1501),FALSE)</f>
        <v>33</v>
      </c>
    </row>
    <row r="1503" spans="1:17" ht="15.75" x14ac:dyDescent="0.25">
      <c r="A1503" s="6" t="s">
        <v>1543</v>
      </c>
      <c r="B1503" t="str">
        <f>VLOOKUP(A1503,'Customer Names'!A:E,COLUMN('Customer Names'!D1502),FALSE)</f>
        <v>Ms. Kathleen</v>
      </c>
      <c r="C1503">
        <f>VLOOKUP($A1503,'Medical Examinations'!$A:$J,COLUMN('Medical Examinations'!B1502),FALSE)</f>
        <v>17.29</v>
      </c>
      <c r="D1503">
        <f>VLOOKUP($A1503,'Medical Examinations'!$A:$J,COLUMN('Medical Examinations'!C1502),FALSE)</f>
        <v>5.35</v>
      </c>
      <c r="E1503" t="str">
        <f>VLOOKUP($A1503,'Medical Examinations'!$A:$J,COLUMN('Medical Examinations'!D1502),FALSE)</f>
        <v>Yes</v>
      </c>
      <c r="F1503" t="str">
        <f>VLOOKUP($A1503,'Medical Examinations'!$A:$J,COLUMN('Medical Examinations'!E1502),FALSE)</f>
        <v>No</v>
      </c>
      <c r="G1503" t="str">
        <f>VLOOKUP($A1503,'Medical Examinations'!$A:$J,COLUMN('Medical Examinations'!F1502),FALSE)</f>
        <v>No</v>
      </c>
      <c r="H1503">
        <f>VLOOKUP($A1503,'Medical Examinations'!$A:$J,COLUMN('Medical Examinations'!G1502),FALSE)</f>
        <v>0</v>
      </c>
      <c r="I1503" t="str">
        <f>VLOOKUP($A1503,'Medical Examinations'!$A:$J,COLUMN('Medical Examinations'!H1502),FALSE)</f>
        <v>No</v>
      </c>
      <c r="J1503" t="str">
        <f>VLOOKUP($A1503,'Medical Examinations'!$A:$J,COLUMN('Medical Examinations'!I1502),FALSE)</f>
        <v>Underweight</v>
      </c>
      <c r="K1503" t="str">
        <f>VLOOKUP($A1503,'Medical Examinations'!$A:$J,COLUMN('Medical Examinations'!J1502),FALSE)</f>
        <v>Normal</v>
      </c>
      <c r="L1503" s="30">
        <f>VLOOKUP($A1503,'Hospitalisation Details'!$A:$K,COLUMN('Hospitalisation Details'!J1502),FALSE)</f>
        <v>31300</v>
      </c>
      <c r="M1503" s="23">
        <f>VLOOKUP($A1503,'Hospitalisation Details'!$A:$K,COLUMN('Hospitalisation Details'!F1502),FALSE)</f>
        <v>6877.98</v>
      </c>
      <c r="N1503" t="str">
        <f>VLOOKUP($A1503,'Hospitalisation Details'!$A:$K,COLUMN('Hospitalisation Details'!G1502),FALSE)</f>
        <v>Tier - 2</v>
      </c>
      <c r="O1503" t="str">
        <f>VLOOKUP($A1503,'Hospitalisation Details'!$A:$K,COLUMN('Hospitalisation Details'!H1502),FALSE)</f>
        <v>Tier - 1</v>
      </c>
      <c r="P1503" t="str">
        <f>VLOOKUP($A1503,'Hospitalisation Details'!$A:$K,COLUMN('Hospitalisation Details'!I1502),FALSE)</f>
        <v>R1024</v>
      </c>
      <c r="Q1503">
        <f>VLOOKUP($A1503,'Hospitalisation Details'!$A:$K,COLUMN('Hospitalisation Details'!K1502),FALSE)</f>
        <v>37</v>
      </c>
    </row>
    <row r="1504" spans="1:17" ht="15.75" x14ac:dyDescent="0.25">
      <c r="A1504" s="6" t="s">
        <v>1544</v>
      </c>
      <c r="B1504" t="str">
        <f>VLOOKUP(A1504,'Customer Names'!A:E,COLUMN('Customer Names'!D1503),FALSE)</f>
        <v>Ms. Kimberly</v>
      </c>
      <c r="C1504">
        <f>VLOOKUP($A1504,'Medical Examinations'!$A:$J,COLUMN('Medical Examinations'!B1503),FALSE)</f>
        <v>42.88</v>
      </c>
      <c r="D1504">
        <f>VLOOKUP($A1504,'Medical Examinations'!$A:$J,COLUMN('Medical Examinations'!C1503),FALSE)</f>
        <v>4.87</v>
      </c>
      <c r="E1504" t="str">
        <f>VLOOKUP($A1504,'Medical Examinations'!$A:$J,COLUMN('Medical Examinations'!D1503),FALSE)</f>
        <v>No</v>
      </c>
      <c r="F1504" t="str">
        <f>VLOOKUP($A1504,'Medical Examinations'!$A:$J,COLUMN('Medical Examinations'!E1503),FALSE)</f>
        <v>Yes</v>
      </c>
      <c r="G1504" t="str">
        <f>VLOOKUP($A1504,'Medical Examinations'!$A:$J,COLUMN('Medical Examinations'!F1503),FALSE)</f>
        <v>No</v>
      </c>
      <c r="H1504">
        <f>VLOOKUP($A1504,'Medical Examinations'!$A:$J,COLUMN('Medical Examinations'!G1503),FALSE)</f>
        <v>1</v>
      </c>
      <c r="I1504" t="str">
        <f>VLOOKUP($A1504,'Medical Examinations'!$A:$J,COLUMN('Medical Examinations'!H1503),FALSE)</f>
        <v>No</v>
      </c>
      <c r="J1504" t="str">
        <f>VLOOKUP($A1504,'Medical Examinations'!$A:$J,COLUMN('Medical Examinations'!I1503),FALSE)</f>
        <v>Obesity</v>
      </c>
      <c r="K1504" t="str">
        <f>VLOOKUP($A1504,'Medical Examinations'!$A:$J,COLUMN('Medical Examinations'!J1503),FALSE)</f>
        <v>Normal</v>
      </c>
      <c r="L1504" s="30">
        <f>VLOOKUP($A1504,'Hospitalisation Details'!$A:$K,COLUMN('Hospitalisation Details'!J1503),FALSE)</f>
        <v>38345</v>
      </c>
      <c r="M1504" s="23">
        <f>VLOOKUP($A1504,'Hospitalisation Details'!$A:$K,COLUMN('Hospitalisation Details'!F1503),FALSE)</f>
        <v>6876.53</v>
      </c>
      <c r="N1504" t="str">
        <f>VLOOKUP($A1504,'Hospitalisation Details'!$A:$K,COLUMN('Hospitalisation Details'!G1503),FALSE)</f>
        <v>Tier - 2</v>
      </c>
      <c r="O1504" t="str">
        <f>VLOOKUP($A1504,'Hospitalisation Details'!$A:$K,COLUMN('Hospitalisation Details'!H1503),FALSE)</f>
        <v>Tier - 1</v>
      </c>
      <c r="P1504" t="str">
        <f>VLOOKUP($A1504,'Hospitalisation Details'!$A:$K,COLUMN('Hospitalisation Details'!I1503),FALSE)</f>
        <v>R1012</v>
      </c>
      <c r="Q1504">
        <f>VLOOKUP($A1504,'Hospitalisation Details'!$A:$K,COLUMN('Hospitalisation Details'!K1503),FALSE)</f>
        <v>18</v>
      </c>
    </row>
    <row r="1505" spans="1:17" ht="15.75" x14ac:dyDescent="0.25">
      <c r="A1505" s="6" t="s">
        <v>1545</v>
      </c>
      <c r="B1505" t="str">
        <f>VLOOKUP(A1505,'Customer Names'!A:E,COLUMN('Customer Names'!D1504),FALSE)</f>
        <v>Mr. Justin</v>
      </c>
      <c r="C1505">
        <f>VLOOKUP($A1505,'Medical Examinations'!$A:$J,COLUMN('Medical Examinations'!B1504),FALSE)</f>
        <v>32.200000000000003</v>
      </c>
      <c r="D1505">
        <f>VLOOKUP($A1505,'Medical Examinations'!$A:$J,COLUMN('Medical Examinations'!C1504),FALSE)</f>
        <v>10.09</v>
      </c>
      <c r="E1505" t="str">
        <f>VLOOKUP($A1505,'Medical Examinations'!$A:$J,COLUMN('Medical Examinations'!D1504),FALSE)</f>
        <v>Yes</v>
      </c>
      <c r="F1505" t="str">
        <f>VLOOKUP($A1505,'Medical Examinations'!$A:$J,COLUMN('Medical Examinations'!E1504),FALSE)</f>
        <v>No</v>
      </c>
      <c r="G1505" t="str">
        <f>VLOOKUP($A1505,'Medical Examinations'!$A:$J,COLUMN('Medical Examinations'!F1504),FALSE)</f>
        <v>No</v>
      </c>
      <c r="H1505">
        <f>VLOOKUP($A1505,'Medical Examinations'!$A:$J,COLUMN('Medical Examinations'!G1504),FALSE)</f>
        <v>0</v>
      </c>
      <c r="I1505" t="str">
        <f>VLOOKUP($A1505,'Medical Examinations'!$A:$J,COLUMN('Medical Examinations'!H1504),FALSE)</f>
        <v>No</v>
      </c>
      <c r="J1505" t="str">
        <f>VLOOKUP($A1505,'Medical Examinations'!$A:$J,COLUMN('Medical Examinations'!I1504),FALSE)</f>
        <v>Obesity</v>
      </c>
      <c r="K1505" t="str">
        <f>VLOOKUP($A1505,'Medical Examinations'!$A:$J,COLUMN('Medical Examinations'!J1504),FALSE)</f>
        <v>Diabetes</v>
      </c>
      <c r="L1505" s="30">
        <f>VLOOKUP($A1505,'Hospitalisation Details'!$A:$K,COLUMN('Hospitalisation Details'!J1504),FALSE)</f>
        <v>29760</v>
      </c>
      <c r="M1505" s="23">
        <f>VLOOKUP($A1505,'Hospitalisation Details'!$A:$K,COLUMN('Hospitalisation Details'!F1504),FALSE)</f>
        <v>6875.96</v>
      </c>
      <c r="N1505" t="str">
        <f>VLOOKUP($A1505,'Hospitalisation Details'!$A:$K,COLUMN('Hospitalisation Details'!G1504),FALSE)</f>
        <v>Tier - 2</v>
      </c>
      <c r="O1505" t="str">
        <f>VLOOKUP($A1505,'Hospitalisation Details'!$A:$K,COLUMN('Hospitalisation Details'!H1504),FALSE)</f>
        <v>Tier - 2</v>
      </c>
      <c r="P1505" t="str">
        <f>VLOOKUP($A1505,'Hospitalisation Details'!$A:$K,COLUMN('Hospitalisation Details'!I1504),FALSE)</f>
        <v>R1011</v>
      </c>
      <c r="Q1505">
        <f>VLOOKUP($A1505,'Hospitalisation Details'!$A:$K,COLUMN('Hospitalisation Details'!K1504),FALSE)</f>
        <v>41</v>
      </c>
    </row>
    <row r="1506" spans="1:17" ht="15.75" x14ac:dyDescent="0.25">
      <c r="A1506" s="6" t="s">
        <v>1546</v>
      </c>
      <c r="B1506" t="str">
        <f>VLOOKUP(A1506,'Customer Names'!A:E,COLUMN('Customer Names'!D1505),FALSE)</f>
        <v>Mr. Tristan</v>
      </c>
      <c r="C1506">
        <f>VLOOKUP($A1506,'Medical Examinations'!$A:$J,COLUMN('Medical Examinations'!B1505),FALSE)</f>
        <v>18.75</v>
      </c>
      <c r="D1506">
        <f>VLOOKUP($A1506,'Medical Examinations'!$A:$J,COLUMN('Medical Examinations'!C1505),FALSE)</f>
        <v>5.47</v>
      </c>
      <c r="E1506" t="str">
        <f>VLOOKUP($A1506,'Medical Examinations'!$A:$J,COLUMN('Medical Examinations'!D1505),FALSE)</f>
        <v>Yes</v>
      </c>
      <c r="F1506" t="str">
        <f>VLOOKUP($A1506,'Medical Examinations'!$A:$J,COLUMN('Medical Examinations'!E1505),FALSE)</f>
        <v>No</v>
      </c>
      <c r="G1506" t="str">
        <f>VLOOKUP($A1506,'Medical Examinations'!$A:$J,COLUMN('Medical Examinations'!F1505),FALSE)</f>
        <v>Yes</v>
      </c>
      <c r="H1506">
        <f>VLOOKUP($A1506,'Medical Examinations'!$A:$J,COLUMN('Medical Examinations'!G1505),FALSE)</f>
        <v>1</v>
      </c>
      <c r="I1506" t="str">
        <f>VLOOKUP($A1506,'Medical Examinations'!$A:$J,COLUMN('Medical Examinations'!H1505),FALSE)</f>
        <v>No</v>
      </c>
      <c r="J1506" t="str">
        <f>VLOOKUP($A1506,'Medical Examinations'!$A:$J,COLUMN('Medical Examinations'!I1505),FALSE)</f>
        <v>Healthy Weight</v>
      </c>
      <c r="K1506" t="str">
        <f>VLOOKUP($A1506,'Medical Examinations'!$A:$J,COLUMN('Medical Examinations'!J1505),FALSE)</f>
        <v>Normal</v>
      </c>
      <c r="L1506" s="30">
        <f>VLOOKUP($A1506,'Hospitalisation Details'!$A:$K,COLUMN('Hospitalisation Details'!J1505),FALSE)</f>
        <v>25499</v>
      </c>
      <c r="M1506" s="23">
        <f>VLOOKUP($A1506,'Hospitalisation Details'!$A:$K,COLUMN('Hospitalisation Details'!F1505),FALSE)</f>
        <v>6868.39</v>
      </c>
      <c r="N1506" t="str">
        <f>VLOOKUP($A1506,'Hospitalisation Details'!$A:$K,COLUMN('Hospitalisation Details'!G1505),FALSE)</f>
        <v>Tier - 2</v>
      </c>
      <c r="O1506" t="str">
        <f>VLOOKUP($A1506,'Hospitalisation Details'!$A:$K,COLUMN('Hospitalisation Details'!H1505),FALSE)</f>
        <v>Tier - 2</v>
      </c>
      <c r="P1506" t="str">
        <f>VLOOKUP($A1506,'Hospitalisation Details'!$A:$K,COLUMN('Hospitalisation Details'!I1505),FALSE)</f>
        <v>R1013</v>
      </c>
      <c r="Q1506">
        <f>VLOOKUP($A1506,'Hospitalisation Details'!$A:$K,COLUMN('Hospitalisation Details'!K1505),FALSE)</f>
        <v>53</v>
      </c>
    </row>
    <row r="1507" spans="1:17" ht="15.75" x14ac:dyDescent="0.25">
      <c r="A1507" s="6" t="s">
        <v>1547</v>
      </c>
      <c r="B1507" t="str">
        <f>VLOOKUP(A1507,'Customer Names'!A:E,COLUMN('Customer Names'!D1506),FALSE)</f>
        <v>Ms. Traci</v>
      </c>
      <c r="C1507">
        <f>VLOOKUP($A1507,'Medical Examinations'!$A:$J,COLUMN('Medical Examinations'!B1506),FALSE)</f>
        <v>22.36</v>
      </c>
      <c r="D1507">
        <f>VLOOKUP($A1507,'Medical Examinations'!$A:$J,COLUMN('Medical Examinations'!C1506),FALSE)</f>
        <v>8.6</v>
      </c>
      <c r="E1507" t="str">
        <f>VLOOKUP($A1507,'Medical Examinations'!$A:$J,COLUMN('Medical Examinations'!D1506),FALSE)</f>
        <v>No</v>
      </c>
      <c r="F1507" t="str">
        <f>VLOOKUP($A1507,'Medical Examinations'!$A:$J,COLUMN('Medical Examinations'!E1506),FALSE)</f>
        <v>No</v>
      </c>
      <c r="G1507" t="str">
        <f>VLOOKUP($A1507,'Medical Examinations'!$A:$J,COLUMN('Medical Examinations'!F1506),FALSE)</f>
        <v>No</v>
      </c>
      <c r="H1507">
        <f>VLOOKUP($A1507,'Medical Examinations'!$A:$J,COLUMN('Medical Examinations'!G1506),FALSE)</f>
        <v>0</v>
      </c>
      <c r="I1507" t="str">
        <f>VLOOKUP($A1507,'Medical Examinations'!$A:$J,COLUMN('Medical Examinations'!H1506),FALSE)</f>
        <v>No</v>
      </c>
      <c r="J1507" t="str">
        <f>VLOOKUP($A1507,'Medical Examinations'!$A:$J,COLUMN('Medical Examinations'!I1506),FALSE)</f>
        <v>Healthy Weight</v>
      </c>
      <c r="K1507" t="str">
        <f>VLOOKUP($A1507,'Medical Examinations'!$A:$J,COLUMN('Medical Examinations'!J1506),FALSE)</f>
        <v>Diabetes</v>
      </c>
      <c r="L1507" s="30">
        <f>VLOOKUP($A1507,'Hospitalisation Details'!$A:$K,COLUMN('Hospitalisation Details'!J1506),FALSE)</f>
        <v>28707</v>
      </c>
      <c r="M1507" s="23">
        <f>VLOOKUP($A1507,'Hospitalisation Details'!$A:$K,COLUMN('Hospitalisation Details'!F1506),FALSE)</f>
        <v>6863.49</v>
      </c>
      <c r="N1507" t="str">
        <f>VLOOKUP($A1507,'Hospitalisation Details'!$A:$K,COLUMN('Hospitalisation Details'!G1506),FALSE)</f>
        <v>Tier - 2</v>
      </c>
      <c r="O1507" t="str">
        <f>VLOOKUP($A1507,'Hospitalisation Details'!$A:$K,COLUMN('Hospitalisation Details'!H1506),FALSE)</f>
        <v>Tier - 1</v>
      </c>
      <c r="P1507" t="str">
        <f>VLOOKUP($A1507,'Hospitalisation Details'!$A:$K,COLUMN('Hospitalisation Details'!I1506),FALSE)</f>
        <v>R1013</v>
      </c>
      <c r="Q1507">
        <f>VLOOKUP($A1507,'Hospitalisation Details'!$A:$K,COLUMN('Hospitalisation Details'!K1506),FALSE)</f>
        <v>44</v>
      </c>
    </row>
    <row r="1508" spans="1:17" ht="15.75" x14ac:dyDescent="0.25">
      <c r="A1508" s="6" t="s">
        <v>1548</v>
      </c>
      <c r="B1508" t="str">
        <f>VLOOKUP(A1508,'Customer Names'!A:E,COLUMN('Customer Names'!D1507),FALSE)</f>
        <v>Mr. Justin</v>
      </c>
      <c r="C1508">
        <f>VLOOKUP($A1508,'Medical Examinations'!$A:$J,COLUMN('Medical Examinations'!B1507),FALSE)</f>
        <v>23.94</v>
      </c>
      <c r="D1508">
        <f>VLOOKUP($A1508,'Medical Examinations'!$A:$J,COLUMN('Medical Examinations'!C1507),FALSE)</f>
        <v>10.74</v>
      </c>
      <c r="E1508" t="str">
        <f>VLOOKUP($A1508,'Medical Examinations'!$A:$J,COLUMN('Medical Examinations'!D1507),FALSE)</f>
        <v>Yes</v>
      </c>
      <c r="F1508" t="str">
        <f>VLOOKUP($A1508,'Medical Examinations'!$A:$J,COLUMN('Medical Examinations'!E1507),FALSE)</f>
        <v>No</v>
      </c>
      <c r="G1508" t="str">
        <f>VLOOKUP($A1508,'Medical Examinations'!$A:$J,COLUMN('Medical Examinations'!F1507),FALSE)</f>
        <v>No</v>
      </c>
      <c r="H1508">
        <f>VLOOKUP($A1508,'Medical Examinations'!$A:$J,COLUMN('Medical Examinations'!G1507),FALSE)</f>
        <v>0</v>
      </c>
      <c r="I1508" t="str">
        <f>VLOOKUP($A1508,'Medical Examinations'!$A:$J,COLUMN('Medical Examinations'!H1507),FALSE)</f>
        <v>No</v>
      </c>
      <c r="J1508" t="str">
        <f>VLOOKUP($A1508,'Medical Examinations'!$A:$J,COLUMN('Medical Examinations'!I1507),FALSE)</f>
        <v>Healthy Weight</v>
      </c>
      <c r="K1508" t="str">
        <f>VLOOKUP($A1508,'Medical Examinations'!$A:$J,COLUMN('Medical Examinations'!J1507),FALSE)</f>
        <v>Diabetes</v>
      </c>
      <c r="L1508" s="30">
        <f>VLOOKUP($A1508,'Hospitalisation Details'!$A:$K,COLUMN('Hospitalisation Details'!J1507),FALSE)</f>
        <v>29756</v>
      </c>
      <c r="M1508" s="23">
        <f>VLOOKUP($A1508,'Hospitalisation Details'!$A:$K,COLUMN('Hospitalisation Details'!F1507),FALSE)</f>
        <v>6858.48</v>
      </c>
      <c r="N1508" t="str">
        <f>VLOOKUP($A1508,'Hospitalisation Details'!$A:$K,COLUMN('Hospitalisation Details'!G1507),FALSE)</f>
        <v>Tier - 2</v>
      </c>
      <c r="O1508" t="str">
        <f>VLOOKUP($A1508,'Hospitalisation Details'!$A:$K,COLUMN('Hospitalisation Details'!H1507),FALSE)</f>
        <v>Tier - 2</v>
      </c>
      <c r="P1508" t="str">
        <f>VLOOKUP($A1508,'Hospitalisation Details'!$A:$K,COLUMN('Hospitalisation Details'!I1507),FALSE)</f>
        <v>R1019</v>
      </c>
      <c r="Q1508">
        <f>VLOOKUP($A1508,'Hospitalisation Details'!$A:$K,COLUMN('Hospitalisation Details'!K1507),FALSE)</f>
        <v>41</v>
      </c>
    </row>
    <row r="1509" spans="1:17" ht="15.75" x14ac:dyDescent="0.25">
      <c r="A1509" s="6" t="s">
        <v>1549</v>
      </c>
      <c r="B1509" t="str">
        <f>VLOOKUP(A1509,'Customer Names'!A:E,COLUMN('Customer Names'!D1508),FALSE)</f>
        <v>Mr. Logan</v>
      </c>
      <c r="C1509">
        <f>VLOOKUP($A1509,'Medical Examinations'!$A:$J,COLUMN('Medical Examinations'!B1508),FALSE)</f>
        <v>30.1</v>
      </c>
      <c r="D1509">
        <f>VLOOKUP($A1509,'Medical Examinations'!$A:$J,COLUMN('Medical Examinations'!C1508),FALSE)</f>
        <v>4.3899999999999997</v>
      </c>
      <c r="E1509" t="str">
        <f>VLOOKUP($A1509,'Medical Examinations'!$A:$J,COLUMN('Medical Examinations'!D1508),FALSE)</f>
        <v>No</v>
      </c>
      <c r="F1509" t="str">
        <f>VLOOKUP($A1509,'Medical Examinations'!$A:$J,COLUMN('Medical Examinations'!E1508),FALSE)</f>
        <v>No</v>
      </c>
      <c r="G1509" t="str">
        <f>VLOOKUP($A1509,'Medical Examinations'!$A:$J,COLUMN('Medical Examinations'!F1508),FALSE)</f>
        <v>Yes</v>
      </c>
      <c r="H1509">
        <f>VLOOKUP($A1509,'Medical Examinations'!$A:$J,COLUMN('Medical Examinations'!G1508),FALSE)</f>
        <v>1</v>
      </c>
      <c r="I1509" t="str">
        <f>VLOOKUP($A1509,'Medical Examinations'!$A:$J,COLUMN('Medical Examinations'!H1508),FALSE)</f>
        <v>No</v>
      </c>
      <c r="J1509" t="str">
        <f>VLOOKUP($A1509,'Medical Examinations'!$A:$J,COLUMN('Medical Examinations'!I1508),FALSE)</f>
        <v>Obesity</v>
      </c>
      <c r="K1509" t="str">
        <f>VLOOKUP($A1509,'Medical Examinations'!$A:$J,COLUMN('Medical Examinations'!J1508),FALSE)</f>
        <v>Normal</v>
      </c>
      <c r="L1509" s="30">
        <f>VLOOKUP($A1509,'Hospitalisation Details'!$A:$K,COLUMN('Hospitalisation Details'!J1508),FALSE)</f>
        <v>29163</v>
      </c>
      <c r="M1509" s="23">
        <f>VLOOKUP($A1509,'Hospitalisation Details'!$A:$K,COLUMN('Hospitalisation Details'!F1508),FALSE)</f>
        <v>6849.03</v>
      </c>
      <c r="N1509" t="str">
        <f>VLOOKUP($A1509,'Hospitalisation Details'!$A:$K,COLUMN('Hospitalisation Details'!G1508),FALSE)</f>
        <v>Tier - 2</v>
      </c>
      <c r="O1509" t="str">
        <f>VLOOKUP($A1509,'Hospitalisation Details'!$A:$K,COLUMN('Hospitalisation Details'!H1508),FALSE)</f>
        <v>Tier - 2</v>
      </c>
      <c r="P1509" t="str">
        <f>VLOOKUP($A1509,'Hospitalisation Details'!$A:$K,COLUMN('Hospitalisation Details'!I1508),FALSE)</f>
        <v>R1011</v>
      </c>
      <c r="Q1509">
        <f>VLOOKUP($A1509,'Hospitalisation Details'!$A:$K,COLUMN('Hospitalisation Details'!K1508),FALSE)</f>
        <v>43</v>
      </c>
    </row>
    <row r="1510" spans="1:17" ht="15.75" x14ac:dyDescent="0.25">
      <c r="A1510" s="6" t="s">
        <v>1550</v>
      </c>
      <c r="B1510" t="str">
        <f>VLOOKUP(A1510,'Customer Names'!A:E,COLUMN('Customer Names'!D1509),FALSE)</f>
        <v>Mr. Sebastien</v>
      </c>
      <c r="C1510">
        <f>VLOOKUP($A1510,'Medical Examinations'!$A:$J,COLUMN('Medical Examinations'!B1509),FALSE)</f>
        <v>21.93</v>
      </c>
      <c r="D1510">
        <f>VLOOKUP($A1510,'Medical Examinations'!$A:$J,COLUMN('Medical Examinations'!C1509),FALSE)</f>
        <v>6.3</v>
      </c>
      <c r="E1510" t="str">
        <f>VLOOKUP($A1510,'Medical Examinations'!$A:$J,COLUMN('Medical Examinations'!D1509),FALSE)</f>
        <v>No</v>
      </c>
      <c r="F1510" t="str">
        <f>VLOOKUP($A1510,'Medical Examinations'!$A:$J,COLUMN('Medical Examinations'!E1509),FALSE)</f>
        <v>No</v>
      </c>
      <c r="G1510" t="str">
        <f>VLOOKUP($A1510,'Medical Examinations'!$A:$J,COLUMN('Medical Examinations'!F1509),FALSE)</f>
        <v>No</v>
      </c>
      <c r="H1510">
        <f>VLOOKUP($A1510,'Medical Examinations'!$A:$J,COLUMN('Medical Examinations'!G1509),FALSE)</f>
        <v>0</v>
      </c>
      <c r="I1510" t="str">
        <f>VLOOKUP($A1510,'Medical Examinations'!$A:$J,COLUMN('Medical Examinations'!H1509),FALSE)</f>
        <v>No</v>
      </c>
      <c r="J1510" t="str">
        <f>VLOOKUP($A1510,'Medical Examinations'!$A:$J,COLUMN('Medical Examinations'!I1509),FALSE)</f>
        <v>Healthy Weight</v>
      </c>
      <c r="K1510" t="str">
        <f>VLOOKUP($A1510,'Medical Examinations'!$A:$J,COLUMN('Medical Examinations'!J1509),FALSE)</f>
        <v>Prediabetes</v>
      </c>
      <c r="L1510" s="30">
        <f>VLOOKUP($A1510,'Hospitalisation Details'!$A:$K,COLUMN('Hospitalisation Details'!J1509),FALSE)</f>
        <v>28291</v>
      </c>
      <c r="M1510" s="23">
        <f>VLOOKUP($A1510,'Hospitalisation Details'!$A:$K,COLUMN('Hospitalisation Details'!F1509),FALSE)</f>
        <v>6843.17</v>
      </c>
      <c r="N1510" t="str">
        <f>VLOOKUP($A1510,'Hospitalisation Details'!$A:$K,COLUMN('Hospitalisation Details'!G1509),FALSE)</f>
        <v>Tier - 2</v>
      </c>
      <c r="O1510" t="str">
        <f>VLOOKUP($A1510,'Hospitalisation Details'!$A:$K,COLUMN('Hospitalisation Details'!H1509),FALSE)</f>
        <v>Tier - 1</v>
      </c>
      <c r="P1510" t="str">
        <f>VLOOKUP($A1510,'Hospitalisation Details'!$A:$K,COLUMN('Hospitalisation Details'!I1509),FALSE)</f>
        <v>R1013</v>
      </c>
      <c r="Q1510">
        <f>VLOOKUP($A1510,'Hospitalisation Details'!$A:$K,COLUMN('Hospitalisation Details'!K1509),FALSE)</f>
        <v>45</v>
      </c>
    </row>
    <row r="1511" spans="1:17" ht="15.75" x14ac:dyDescent="0.25">
      <c r="A1511" s="6" t="s">
        <v>1551</v>
      </c>
      <c r="B1511" t="str">
        <f>VLOOKUP(A1511,'Customer Names'!A:E,COLUMN('Customer Names'!D1510),FALSE)</f>
        <v>Ms. Tiffany</v>
      </c>
      <c r="C1511">
        <f>VLOOKUP($A1511,'Medical Examinations'!$A:$J,COLUMN('Medical Examinations'!B1510),FALSE)</f>
        <v>39.75</v>
      </c>
      <c r="D1511">
        <f>VLOOKUP($A1511,'Medical Examinations'!$A:$J,COLUMN('Medical Examinations'!C1510),FALSE)</f>
        <v>5.41</v>
      </c>
      <c r="E1511" t="str">
        <f>VLOOKUP($A1511,'Medical Examinations'!$A:$J,COLUMN('Medical Examinations'!D1510),FALSE)</f>
        <v>No</v>
      </c>
      <c r="F1511" t="str">
        <f>VLOOKUP($A1511,'Medical Examinations'!$A:$J,COLUMN('Medical Examinations'!E1510),FALSE)</f>
        <v>Yes</v>
      </c>
      <c r="G1511" t="str">
        <f>VLOOKUP($A1511,'Medical Examinations'!$A:$J,COLUMN('Medical Examinations'!F1510),FALSE)</f>
        <v>No</v>
      </c>
      <c r="H1511">
        <f>VLOOKUP($A1511,'Medical Examinations'!$A:$J,COLUMN('Medical Examinations'!G1510),FALSE)</f>
        <v>1</v>
      </c>
      <c r="I1511" t="str">
        <f>VLOOKUP($A1511,'Medical Examinations'!$A:$J,COLUMN('Medical Examinations'!H1510),FALSE)</f>
        <v>No</v>
      </c>
      <c r="J1511" t="str">
        <f>VLOOKUP($A1511,'Medical Examinations'!$A:$J,COLUMN('Medical Examinations'!I1510),FALSE)</f>
        <v>Obesity</v>
      </c>
      <c r="K1511" t="str">
        <f>VLOOKUP($A1511,'Medical Examinations'!$A:$J,COLUMN('Medical Examinations'!J1510),FALSE)</f>
        <v>Normal</v>
      </c>
      <c r="L1511" s="30">
        <f>VLOOKUP($A1511,'Hospitalisation Details'!$A:$K,COLUMN('Hospitalisation Details'!J1510),FALSE)</f>
        <v>36860</v>
      </c>
      <c r="M1511" s="23">
        <f>VLOOKUP($A1511,'Hospitalisation Details'!$A:$K,COLUMN('Hospitalisation Details'!F1510),FALSE)</f>
        <v>6842.28</v>
      </c>
      <c r="N1511" t="str">
        <f>VLOOKUP($A1511,'Hospitalisation Details'!$A:$K,COLUMN('Hospitalisation Details'!G1510),FALSE)</f>
        <v>Tier - 2</v>
      </c>
      <c r="O1511" t="str">
        <f>VLOOKUP($A1511,'Hospitalisation Details'!$A:$K,COLUMN('Hospitalisation Details'!H1510),FALSE)</f>
        <v>Tier - 1</v>
      </c>
      <c r="P1511" t="str">
        <f>VLOOKUP($A1511,'Hospitalisation Details'!$A:$K,COLUMN('Hospitalisation Details'!I1510),FALSE)</f>
        <v>R1012</v>
      </c>
      <c r="Q1511">
        <f>VLOOKUP($A1511,'Hospitalisation Details'!$A:$K,COLUMN('Hospitalisation Details'!K1510),FALSE)</f>
        <v>22</v>
      </c>
    </row>
    <row r="1512" spans="1:17" ht="15.75" x14ac:dyDescent="0.25">
      <c r="A1512" s="6" t="s">
        <v>1552</v>
      </c>
      <c r="B1512" t="str">
        <f>VLOOKUP(A1512,'Customer Names'!A:E,COLUMN('Customer Names'!D1511),FALSE)</f>
        <v>Mr. Matthew</v>
      </c>
      <c r="C1512">
        <f>VLOOKUP($A1512,'Medical Examinations'!$A:$J,COLUMN('Medical Examinations'!B1511),FALSE)</f>
        <v>26.03</v>
      </c>
      <c r="D1512">
        <f>VLOOKUP($A1512,'Medical Examinations'!$A:$J,COLUMN('Medical Examinations'!C1511),FALSE)</f>
        <v>4.47</v>
      </c>
      <c r="E1512" t="str">
        <f>VLOOKUP($A1512,'Medical Examinations'!$A:$J,COLUMN('Medical Examinations'!D1511),FALSE)</f>
        <v>No</v>
      </c>
      <c r="F1512" t="str">
        <f>VLOOKUP($A1512,'Medical Examinations'!$A:$J,COLUMN('Medical Examinations'!E1511),FALSE)</f>
        <v>No</v>
      </c>
      <c r="G1512" t="str">
        <f>VLOOKUP($A1512,'Medical Examinations'!$A:$J,COLUMN('Medical Examinations'!F1511),FALSE)</f>
        <v>Yes</v>
      </c>
      <c r="H1512">
        <f>VLOOKUP($A1512,'Medical Examinations'!$A:$J,COLUMN('Medical Examinations'!G1511),FALSE)</f>
        <v>1</v>
      </c>
      <c r="I1512" t="str">
        <f>VLOOKUP($A1512,'Medical Examinations'!$A:$J,COLUMN('Medical Examinations'!H1511),FALSE)</f>
        <v>No</v>
      </c>
      <c r="J1512" t="str">
        <f>VLOOKUP($A1512,'Medical Examinations'!$A:$J,COLUMN('Medical Examinations'!I1511),FALSE)</f>
        <v>Overweight</v>
      </c>
      <c r="K1512" t="str">
        <f>VLOOKUP($A1512,'Medical Examinations'!$A:$J,COLUMN('Medical Examinations'!J1511),FALSE)</f>
        <v>Normal</v>
      </c>
      <c r="L1512" s="30">
        <f>VLOOKUP($A1512,'Hospitalisation Details'!$A:$K,COLUMN('Hospitalisation Details'!J1511),FALSE)</f>
        <v>29051</v>
      </c>
      <c r="M1512" s="23">
        <f>VLOOKUP($A1512,'Hospitalisation Details'!$A:$K,COLUMN('Hospitalisation Details'!F1511),FALSE)</f>
        <v>6837.37</v>
      </c>
      <c r="N1512" t="str">
        <f>VLOOKUP($A1512,'Hospitalisation Details'!$A:$K,COLUMN('Hospitalisation Details'!G1511),FALSE)</f>
        <v>Tier - 3</v>
      </c>
      <c r="O1512" t="str">
        <f>VLOOKUP($A1512,'Hospitalisation Details'!$A:$K,COLUMN('Hospitalisation Details'!H1511),FALSE)</f>
        <v>Tier - 1</v>
      </c>
      <c r="P1512" t="str">
        <f>VLOOKUP($A1512,'Hospitalisation Details'!$A:$K,COLUMN('Hospitalisation Details'!I1511),FALSE)</f>
        <v>R1016</v>
      </c>
      <c r="Q1512">
        <f>VLOOKUP($A1512,'Hospitalisation Details'!$A:$K,COLUMN('Hospitalisation Details'!K1511),FALSE)</f>
        <v>43</v>
      </c>
    </row>
    <row r="1513" spans="1:17" ht="15.75" x14ac:dyDescent="0.25">
      <c r="A1513" s="6" t="s">
        <v>1553</v>
      </c>
      <c r="B1513" t="str">
        <f>VLOOKUP(A1513,'Customer Names'!A:E,COLUMN('Customer Names'!D1512),FALSE)</f>
        <v>Mr. Luke</v>
      </c>
      <c r="C1513">
        <f>VLOOKUP($A1513,'Medical Examinations'!$A:$J,COLUMN('Medical Examinations'!B1512),FALSE)</f>
        <v>34.51</v>
      </c>
      <c r="D1513">
        <f>VLOOKUP($A1513,'Medical Examinations'!$A:$J,COLUMN('Medical Examinations'!C1512),FALSE)</f>
        <v>6.26</v>
      </c>
      <c r="E1513" t="str">
        <f>VLOOKUP($A1513,'Medical Examinations'!$A:$J,COLUMN('Medical Examinations'!D1512),FALSE)</f>
        <v>No</v>
      </c>
      <c r="F1513" t="str">
        <f>VLOOKUP($A1513,'Medical Examinations'!$A:$J,COLUMN('Medical Examinations'!E1512),FALSE)</f>
        <v>No</v>
      </c>
      <c r="G1513" t="str">
        <f>VLOOKUP($A1513,'Medical Examinations'!$A:$J,COLUMN('Medical Examinations'!F1512),FALSE)</f>
        <v>No</v>
      </c>
      <c r="H1513">
        <f>VLOOKUP($A1513,'Medical Examinations'!$A:$J,COLUMN('Medical Examinations'!G1512),FALSE)</f>
        <v>0</v>
      </c>
      <c r="I1513" t="str">
        <f>VLOOKUP($A1513,'Medical Examinations'!$A:$J,COLUMN('Medical Examinations'!H1512),FALSE)</f>
        <v>No</v>
      </c>
      <c r="J1513" t="str">
        <f>VLOOKUP($A1513,'Medical Examinations'!$A:$J,COLUMN('Medical Examinations'!I1512),FALSE)</f>
        <v>Obesity</v>
      </c>
      <c r="K1513" t="str">
        <f>VLOOKUP($A1513,'Medical Examinations'!$A:$J,COLUMN('Medical Examinations'!J1512),FALSE)</f>
        <v>Prediabetes</v>
      </c>
      <c r="L1513" s="30">
        <f>VLOOKUP($A1513,'Hospitalisation Details'!$A:$K,COLUMN('Hospitalisation Details'!J1512),FALSE)</f>
        <v>34523</v>
      </c>
      <c r="M1513" s="23">
        <f>VLOOKUP($A1513,'Hospitalisation Details'!$A:$K,COLUMN('Hospitalisation Details'!F1512),FALSE)</f>
        <v>6827.69</v>
      </c>
      <c r="N1513" t="str">
        <f>VLOOKUP($A1513,'Hospitalisation Details'!$A:$K,COLUMN('Hospitalisation Details'!G1512),FALSE)</f>
        <v>Tier - 2</v>
      </c>
      <c r="O1513" t="str">
        <f>VLOOKUP($A1513,'Hospitalisation Details'!$A:$K,COLUMN('Hospitalisation Details'!H1512),FALSE)</f>
        <v>Tier - 2</v>
      </c>
      <c r="P1513" t="str">
        <f>VLOOKUP($A1513,'Hospitalisation Details'!$A:$K,COLUMN('Hospitalisation Details'!I1512),FALSE)</f>
        <v>R1021</v>
      </c>
      <c r="Q1513">
        <f>VLOOKUP($A1513,'Hospitalisation Details'!$A:$K,COLUMN('Hospitalisation Details'!K1512),FALSE)</f>
        <v>28</v>
      </c>
    </row>
    <row r="1514" spans="1:17" ht="15.75" x14ac:dyDescent="0.25">
      <c r="A1514" s="6" t="s">
        <v>1554</v>
      </c>
      <c r="B1514" t="str">
        <f>VLOOKUP(A1514,'Customer Names'!A:E,COLUMN('Customer Names'!D1513),FALSE)</f>
        <v>Ms. Leigh</v>
      </c>
      <c r="C1514">
        <f>VLOOKUP($A1514,'Medical Examinations'!$A:$J,COLUMN('Medical Examinations'!B1513),FALSE)</f>
        <v>19.32</v>
      </c>
      <c r="D1514">
        <f>VLOOKUP($A1514,'Medical Examinations'!$A:$J,COLUMN('Medical Examinations'!C1513),FALSE)</f>
        <v>11.58</v>
      </c>
      <c r="E1514" t="str">
        <f>VLOOKUP($A1514,'Medical Examinations'!$A:$J,COLUMN('Medical Examinations'!D1513),FALSE)</f>
        <v>Yes</v>
      </c>
      <c r="F1514" t="str">
        <f>VLOOKUP($A1514,'Medical Examinations'!$A:$J,COLUMN('Medical Examinations'!E1513),FALSE)</f>
        <v>No</v>
      </c>
      <c r="G1514" t="str">
        <f>VLOOKUP($A1514,'Medical Examinations'!$A:$J,COLUMN('Medical Examinations'!F1513),FALSE)</f>
        <v>No</v>
      </c>
      <c r="H1514">
        <f>VLOOKUP($A1514,'Medical Examinations'!$A:$J,COLUMN('Medical Examinations'!G1513),FALSE)</f>
        <v>1</v>
      </c>
      <c r="I1514" t="str">
        <f>VLOOKUP($A1514,'Medical Examinations'!$A:$J,COLUMN('Medical Examinations'!H1513),FALSE)</f>
        <v>No</v>
      </c>
      <c r="J1514" t="str">
        <f>VLOOKUP($A1514,'Medical Examinations'!$A:$J,COLUMN('Medical Examinations'!I1513),FALSE)</f>
        <v>Healthy Weight</v>
      </c>
      <c r="K1514" t="str">
        <f>VLOOKUP($A1514,'Medical Examinations'!$A:$J,COLUMN('Medical Examinations'!J1513),FALSE)</f>
        <v>Diabetes</v>
      </c>
      <c r="L1514" s="30">
        <f>VLOOKUP($A1514,'Hospitalisation Details'!$A:$K,COLUMN('Hospitalisation Details'!J1513),FALSE)</f>
        <v>27623</v>
      </c>
      <c r="M1514" s="23">
        <f>VLOOKUP($A1514,'Hospitalisation Details'!$A:$K,COLUMN('Hospitalisation Details'!F1513),FALSE)</f>
        <v>6809.46</v>
      </c>
      <c r="N1514" t="str">
        <f>VLOOKUP($A1514,'Hospitalisation Details'!$A:$K,COLUMN('Hospitalisation Details'!G1513),FALSE)</f>
        <v>Tier - 2</v>
      </c>
      <c r="O1514" t="str">
        <f>VLOOKUP($A1514,'Hospitalisation Details'!$A:$K,COLUMN('Hospitalisation Details'!H1513),FALSE)</f>
        <v>Tier - 1</v>
      </c>
      <c r="P1514" t="str">
        <f>VLOOKUP($A1514,'Hospitalisation Details'!$A:$K,COLUMN('Hospitalisation Details'!I1513),FALSE)</f>
        <v>R1012</v>
      </c>
      <c r="Q1514">
        <f>VLOOKUP($A1514,'Hospitalisation Details'!$A:$K,COLUMN('Hospitalisation Details'!K1513),FALSE)</f>
        <v>47</v>
      </c>
    </row>
    <row r="1515" spans="1:17" ht="15.75" x14ac:dyDescent="0.25">
      <c r="A1515" s="6" t="s">
        <v>1555</v>
      </c>
      <c r="B1515" t="str">
        <f>VLOOKUP(A1515,'Customer Names'!A:E,COLUMN('Customer Names'!D1514),FALSE)</f>
        <v>Mr. Yosuke</v>
      </c>
      <c r="C1515">
        <f>VLOOKUP($A1515,'Medical Examinations'!$A:$J,COLUMN('Medical Examinations'!B1514),FALSE)</f>
        <v>28.5</v>
      </c>
      <c r="D1515">
        <f>VLOOKUP($A1515,'Medical Examinations'!$A:$J,COLUMN('Medical Examinations'!C1514),FALSE)</f>
        <v>4.3600000000000003</v>
      </c>
      <c r="E1515" t="str">
        <f>VLOOKUP($A1515,'Medical Examinations'!$A:$J,COLUMN('Medical Examinations'!D1514),FALSE)</f>
        <v>No</v>
      </c>
      <c r="F1515" t="str">
        <f>VLOOKUP($A1515,'Medical Examinations'!$A:$J,COLUMN('Medical Examinations'!E1514),FALSE)</f>
        <v>No</v>
      </c>
      <c r="G1515" t="str">
        <f>VLOOKUP($A1515,'Medical Examinations'!$A:$J,COLUMN('Medical Examinations'!F1514),FALSE)</f>
        <v>No</v>
      </c>
      <c r="H1515">
        <f>VLOOKUP($A1515,'Medical Examinations'!$A:$J,COLUMN('Medical Examinations'!G1514),FALSE)</f>
        <v>0</v>
      </c>
      <c r="I1515" t="str">
        <f>VLOOKUP($A1515,'Medical Examinations'!$A:$J,COLUMN('Medical Examinations'!H1514),FALSE)</f>
        <v>No</v>
      </c>
      <c r="J1515" t="str">
        <f>VLOOKUP($A1515,'Medical Examinations'!$A:$J,COLUMN('Medical Examinations'!I1514),FALSE)</f>
        <v>Overweight</v>
      </c>
      <c r="K1515" t="str">
        <f>VLOOKUP($A1515,'Medical Examinations'!$A:$J,COLUMN('Medical Examinations'!J1514),FALSE)</f>
        <v>Normal</v>
      </c>
      <c r="L1515" s="30">
        <f>VLOOKUP($A1515,'Hospitalisation Details'!$A:$K,COLUMN('Hospitalisation Details'!J1514),FALSE)</f>
        <v>33418</v>
      </c>
      <c r="M1515" s="23">
        <f>VLOOKUP($A1515,'Hospitalisation Details'!$A:$K,COLUMN('Hospitalisation Details'!F1514),FALSE)</f>
        <v>6799.46</v>
      </c>
      <c r="N1515" t="str">
        <f>VLOOKUP($A1515,'Hospitalisation Details'!$A:$K,COLUMN('Hospitalisation Details'!G1514),FALSE)</f>
        <v>Tier - 1</v>
      </c>
      <c r="O1515" t="str">
        <f>VLOOKUP($A1515,'Hospitalisation Details'!$A:$K,COLUMN('Hospitalisation Details'!H1514),FALSE)</f>
        <v>Tier - 2</v>
      </c>
      <c r="P1515" t="str">
        <f>VLOOKUP($A1515,'Hospitalisation Details'!$A:$K,COLUMN('Hospitalisation Details'!I1514),FALSE)</f>
        <v>R1014</v>
      </c>
      <c r="Q1515">
        <f>VLOOKUP($A1515,'Hospitalisation Details'!$A:$K,COLUMN('Hospitalisation Details'!K1514),FALSE)</f>
        <v>31</v>
      </c>
    </row>
    <row r="1516" spans="1:17" ht="15.75" x14ac:dyDescent="0.25">
      <c r="A1516" s="6" t="s">
        <v>1556</v>
      </c>
      <c r="B1516" t="str">
        <f>VLOOKUP(A1516,'Customer Names'!A:E,COLUMN('Customer Names'!D1515),FALSE)</f>
        <v>Mr. Matthew</v>
      </c>
      <c r="C1516">
        <f>VLOOKUP($A1516,'Medical Examinations'!$A:$J,COLUMN('Medical Examinations'!B1515),FALSE)</f>
        <v>30.875</v>
      </c>
      <c r="D1516">
        <f>VLOOKUP($A1516,'Medical Examinations'!$A:$J,COLUMN('Medical Examinations'!C1515),FALSE)</f>
        <v>4.1399999999999997</v>
      </c>
      <c r="E1516" t="str">
        <f>VLOOKUP($A1516,'Medical Examinations'!$A:$J,COLUMN('Medical Examinations'!D1515),FALSE)</f>
        <v>Yes</v>
      </c>
      <c r="F1516" t="str">
        <f>VLOOKUP($A1516,'Medical Examinations'!$A:$J,COLUMN('Medical Examinations'!E1515),FALSE)</f>
        <v>No</v>
      </c>
      <c r="G1516" t="str">
        <f>VLOOKUP($A1516,'Medical Examinations'!$A:$J,COLUMN('Medical Examinations'!F1515),FALSE)</f>
        <v>No</v>
      </c>
      <c r="H1516">
        <f>VLOOKUP($A1516,'Medical Examinations'!$A:$J,COLUMN('Medical Examinations'!G1515),FALSE)</f>
        <v>0</v>
      </c>
      <c r="I1516" t="str">
        <f>VLOOKUP($A1516,'Medical Examinations'!$A:$J,COLUMN('Medical Examinations'!H1515),FALSE)</f>
        <v>No</v>
      </c>
      <c r="J1516" t="str">
        <f>VLOOKUP($A1516,'Medical Examinations'!$A:$J,COLUMN('Medical Examinations'!I1515),FALSE)</f>
        <v>Obesity</v>
      </c>
      <c r="K1516" t="str">
        <f>VLOOKUP($A1516,'Medical Examinations'!$A:$J,COLUMN('Medical Examinations'!J1515),FALSE)</f>
        <v>Normal</v>
      </c>
      <c r="L1516" s="30">
        <f>VLOOKUP($A1516,'Hospitalisation Details'!$A:$K,COLUMN('Hospitalisation Details'!J1515),FALSE)</f>
        <v>31405</v>
      </c>
      <c r="M1516" s="23">
        <f>VLOOKUP($A1516,'Hospitalisation Details'!$A:$K,COLUMN('Hospitalisation Details'!F1515),FALSE)</f>
        <v>6796.86</v>
      </c>
      <c r="N1516" t="str">
        <f>VLOOKUP($A1516,'Hospitalisation Details'!$A:$K,COLUMN('Hospitalisation Details'!G1515),FALSE)</f>
        <v>Tier - 3</v>
      </c>
      <c r="O1516" t="str">
        <f>VLOOKUP($A1516,'Hospitalisation Details'!$A:$K,COLUMN('Hospitalisation Details'!H1515),FALSE)</f>
        <v>Tier - 3</v>
      </c>
      <c r="P1516" t="str">
        <f>VLOOKUP($A1516,'Hospitalisation Details'!$A:$K,COLUMN('Hospitalisation Details'!I1515),FALSE)</f>
        <v>R1012</v>
      </c>
      <c r="Q1516">
        <f>VLOOKUP($A1516,'Hospitalisation Details'!$A:$K,COLUMN('Hospitalisation Details'!K1515),FALSE)</f>
        <v>37</v>
      </c>
    </row>
    <row r="1517" spans="1:17" ht="15.75" x14ac:dyDescent="0.25">
      <c r="A1517" s="6" t="s">
        <v>1557</v>
      </c>
      <c r="B1517" t="str">
        <f>VLOOKUP(A1517,'Customer Names'!A:E,COLUMN('Customer Names'!D1516),FALSE)</f>
        <v>Mr. Jacob</v>
      </c>
      <c r="C1517">
        <f>VLOOKUP($A1517,'Medical Examinations'!$A:$J,COLUMN('Medical Examinations'!B1516),FALSE)</f>
        <v>24.02</v>
      </c>
      <c r="D1517">
        <f>VLOOKUP($A1517,'Medical Examinations'!$A:$J,COLUMN('Medical Examinations'!C1516),FALSE)</f>
        <v>4.38</v>
      </c>
      <c r="E1517" t="str">
        <f>VLOOKUP($A1517,'Medical Examinations'!$A:$J,COLUMN('Medical Examinations'!D1516),FALSE)</f>
        <v>No</v>
      </c>
      <c r="F1517" t="str">
        <f>VLOOKUP($A1517,'Medical Examinations'!$A:$J,COLUMN('Medical Examinations'!E1516),FALSE)</f>
        <v>No</v>
      </c>
      <c r="G1517" t="str">
        <f>VLOOKUP($A1517,'Medical Examinations'!$A:$J,COLUMN('Medical Examinations'!F1516),FALSE)</f>
        <v>No</v>
      </c>
      <c r="H1517">
        <f>VLOOKUP($A1517,'Medical Examinations'!$A:$J,COLUMN('Medical Examinations'!G1516),FALSE)</f>
        <v>0</v>
      </c>
      <c r="I1517" t="str">
        <f>VLOOKUP($A1517,'Medical Examinations'!$A:$J,COLUMN('Medical Examinations'!H1516),FALSE)</f>
        <v>No</v>
      </c>
      <c r="J1517" t="str">
        <f>VLOOKUP($A1517,'Medical Examinations'!$A:$J,COLUMN('Medical Examinations'!I1516),FALSE)</f>
        <v>Healthy Weight</v>
      </c>
      <c r="K1517" t="str">
        <f>VLOOKUP($A1517,'Medical Examinations'!$A:$J,COLUMN('Medical Examinations'!J1516),FALSE)</f>
        <v>Normal</v>
      </c>
      <c r="L1517" s="30">
        <f>VLOOKUP($A1517,'Hospitalisation Details'!$A:$K,COLUMN('Hospitalisation Details'!J1516),FALSE)</f>
        <v>29548</v>
      </c>
      <c r="M1517" s="23">
        <f>VLOOKUP($A1517,'Hospitalisation Details'!$A:$K,COLUMN('Hospitalisation Details'!F1516),FALSE)</f>
        <v>6781.52</v>
      </c>
      <c r="N1517" t="str">
        <f>VLOOKUP($A1517,'Hospitalisation Details'!$A:$K,COLUMN('Hospitalisation Details'!G1516),FALSE)</f>
        <v>Tier - 2</v>
      </c>
      <c r="O1517" t="str">
        <f>VLOOKUP($A1517,'Hospitalisation Details'!$A:$K,COLUMN('Hospitalisation Details'!H1516),FALSE)</f>
        <v>Tier - 2</v>
      </c>
      <c r="P1517" t="str">
        <f>VLOOKUP($A1517,'Hospitalisation Details'!$A:$K,COLUMN('Hospitalisation Details'!I1516),FALSE)</f>
        <v>R1013</v>
      </c>
      <c r="Q1517">
        <f>VLOOKUP($A1517,'Hospitalisation Details'!$A:$K,COLUMN('Hospitalisation Details'!K1516),FALSE)</f>
        <v>42</v>
      </c>
    </row>
    <row r="1518" spans="1:17" ht="15.75" x14ac:dyDescent="0.25">
      <c r="A1518" s="6" t="s">
        <v>1558</v>
      </c>
      <c r="B1518" t="str">
        <f>VLOOKUP(A1518,'Customer Names'!A:E,COLUMN('Customer Names'!D1517),FALSE)</f>
        <v>Ms. Jodi</v>
      </c>
      <c r="C1518">
        <f>VLOOKUP($A1518,'Medical Examinations'!$A:$J,COLUMN('Medical Examinations'!B1517),FALSE)</f>
        <v>36.08</v>
      </c>
      <c r="D1518">
        <f>VLOOKUP($A1518,'Medical Examinations'!$A:$J,COLUMN('Medical Examinations'!C1517),FALSE)</f>
        <v>11.61</v>
      </c>
      <c r="E1518" t="str">
        <f>VLOOKUP($A1518,'Medical Examinations'!$A:$J,COLUMN('Medical Examinations'!D1517),FALSE)</f>
        <v>Yes</v>
      </c>
      <c r="F1518" t="str">
        <f>VLOOKUP($A1518,'Medical Examinations'!$A:$J,COLUMN('Medical Examinations'!E1517),FALSE)</f>
        <v>No</v>
      </c>
      <c r="G1518" t="str">
        <f>VLOOKUP($A1518,'Medical Examinations'!$A:$J,COLUMN('Medical Examinations'!F1517),FALSE)</f>
        <v>No</v>
      </c>
      <c r="H1518">
        <f>VLOOKUP($A1518,'Medical Examinations'!$A:$J,COLUMN('Medical Examinations'!G1517),FALSE)</f>
        <v>0</v>
      </c>
      <c r="I1518" t="str">
        <f>VLOOKUP($A1518,'Medical Examinations'!$A:$J,COLUMN('Medical Examinations'!H1517),FALSE)</f>
        <v>No</v>
      </c>
      <c r="J1518" t="str">
        <f>VLOOKUP($A1518,'Medical Examinations'!$A:$J,COLUMN('Medical Examinations'!I1517),FALSE)</f>
        <v>Obesity</v>
      </c>
      <c r="K1518" t="str">
        <f>VLOOKUP($A1518,'Medical Examinations'!$A:$J,COLUMN('Medical Examinations'!J1517),FALSE)</f>
        <v>Diabetes</v>
      </c>
      <c r="L1518" s="30">
        <f>VLOOKUP($A1518,'Hospitalisation Details'!$A:$K,COLUMN('Hospitalisation Details'!J1517),FALSE)</f>
        <v>29867</v>
      </c>
      <c r="M1518" s="23">
        <f>VLOOKUP($A1518,'Hospitalisation Details'!$A:$K,COLUMN('Hospitalisation Details'!F1517),FALSE)</f>
        <v>6781.35</v>
      </c>
      <c r="N1518" t="str">
        <f>VLOOKUP($A1518,'Hospitalisation Details'!$A:$K,COLUMN('Hospitalisation Details'!G1517),FALSE)</f>
        <v>Tier - 2</v>
      </c>
      <c r="O1518" t="str">
        <f>VLOOKUP($A1518,'Hospitalisation Details'!$A:$K,COLUMN('Hospitalisation Details'!H1517),FALSE)</f>
        <v>Tier - 1</v>
      </c>
      <c r="P1518" t="str">
        <f>VLOOKUP($A1518,'Hospitalisation Details'!$A:$K,COLUMN('Hospitalisation Details'!I1517),FALSE)</f>
        <v>R1013</v>
      </c>
      <c r="Q1518">
        <f>VLOOKUP($A1518,'Hospitalisation Details'!$A:$K,COLUMN('Hospitalisation Details'!K1517),FALSE)</f>
        <v>41</v>
      </c>
    </row>
    <row r="1519" spans="1:17" ht="15.75" x14ac:dyDescent="0.25">
      <c r="A1519" s="6" t="s">
        <v>1559</v>
      </c>
      <c r="B1519" t="str">
        <f>VLOOKUP(A1519,'Customer Names'!A:E,COLUMN('Customer Names'!D1518),FALSE)</f>
        <v>Ms. Lauren</v>
      </c>
      <c r="C1519">
        <f>VLOOKUP($A1519,'Medical Examinations'!$A:$J,COLUMN('Medical Examinations'!B1518),FALSE)</f>
        <v>32.200000000000003</v>
      </c>
      <c r="D1519">
        <f>VLOOKUP($A1519,'Medical Examinations'!$A:$J,COLUMN('Medical Examinations'!C1518),FALSE)</f>
        <v>10.59</v>
      </c>
      <c r="E1519" t="str">
        <f>VLOOKUP($A1519,'Medical Examinations'!$A:$J,COLUMN('Medical Examinations'!D1518),FALSE)</f>
        <v>Yes</v>
      </c>
      <c r="F1519" t="str">
        <f>VLOOKUP($A1519,'Medical Examinations'!$A:$J,COLUMN('Medical Examinations'!E1518),FALSE)</f>
        <v>No</v>
      </c>
      <c r="G1519" t="str">
        <f>VLOOKUP($A1519,'Medical Examinations'!$A:$J,COLUMN('Medical Examinations'!F1518),FALSE)</f>
        <v>No</v>
      </c>
      <c r="H1519">
        <f>VLOOKUP($A1519,'Medical Examinations'!$A:$J,COLUMN('Medical Examinations'!G1518),FALSE)</f>
        <v>0</v>
      </c>
      <c r="I1519" t="str">
        <f>VLOOKUP($A1519,'Medical Examinations'!$A:$J,COLUMN('Medical Examinations'!H1518),FALSE)</f>
        <v>No</v>
      </c>
      <c r="J1519" t="str">
        <f>VLOOKUP($A1519,'Medical Examinations'!$A:$J,COLUMN('Medical Examinations'!I1518),FALSE)</f>
        <v>Obesity</v>
      </c>
      <c r="K1519" t="str">
        <f>VLOOKUP($A1519,'Medical Examinations'!$A:$J,COLUMN('Medical Examinations'!J1518),FALSE)</f>
        <v>Diabetes</v>
      </c>
      <c r="L1519" s="30">
        <f>VLOOKUP($A1519,'Hospitalisation Details'!$A:$K,COLUMN('Hospitalisation Details'!J1518),FALSE)</f>
        <v>29832</v>
      </c>
      <c r="M1519" s="23">
        <f>VLOOKUP($A1519,'Hospitalisation Details'!$A:$K,COLUMN('Hospitalisation Details'!F1518),FALSE)</f>
        <v>6775.96</v>
      </c>
      <c r="N1519" t="str">
        <f>VLOOKUP($A1519,'Hospitalisation Details'!$A:$K,COLUMN('Hospitalisation Details'!G1518),FALSE)</f>
        <v>Tier - 2</v>
      </c>
      <c r="O1519" t="str">
        <f>VLOOKUP($A1519,'Hospitalisation Details'!$A:$K,COLUMN('Hospitalisation Details'!H1518),FALSE)</f>
        <v>Tier - 3</v>
      </c>
      <c r="P1519" t="str">
        <f>VLOOKUP($A1519,'Hospitalisation Details'!$A:$K,COLUMN('Hospitalisation Details'!I1518),FALSE)</f>
        <v>R1011</v>
      </c>
      <c r="Q1519">
        <f>VLOOKUP($A1519,'Hospitalisation Details'!$A:$K,COLUMN('Hospitalisation Details'!K1518),FALSE)</f>
        <v>41</v>
      </c>
    </row>
    <row r="1520" spans="1:17" ht="15.75" x14ac:dyDescent="0.25">
      <c r="A1520" s="6" t="s">
        <v>1560</v>
      </c>
      <c r="B1520" t="str">
        <f>VLOOKUP(A1520,'Customer Names'!A:E,COLUMN('Customer Names'!D1519),FALSE)</f>
        <v>Ms. Misti</v>
      </c>
      <c r="C1520">
        <f>VLOOKUP($A1520,'Medical Examinations'!$A:$J,COLUMN('Medical Examinations'!B1519),FALSE)</f>
        <v>28.05</v>
      </c>
      <c r="D1520">
        <f>VLOOKUP($A1520,'Medical Examinations'!$A:$J,COLUMN('Medical Examinations'!C1519),FALSE)</f>
        <v>11.85</v>
      </c>
      <c r="E1520" t="str">
        <f>VLOOKUP($A1520,'Medical Examinations'!$A:$J,COLUMN('Medical Examinations'!D1519),FALSE)</f>
        <v>Yes</v>
      </c>
      <c r="F1520" t="str">
        <f>VLOOKUP($A1520,'Medical Examinations'!$A:$J,COLUMN('Medical Examinations'!E1519),FALSE)</f>
        <v>No</v>
      </c>
      <c r="G1520" t="str">
        <f>VLOOKUP($A1520,'Medical Examinations'!$A:$J,COLUMN('Medical Examinations'!F1519),FALSE)</f>
        <v>No</v>
      </c>
      <c r="H1520">
        <f>VLOOKUP($A1520,'Medical Examinations'!$A:$J,COLUMN('Medical Examinations'!G1519),FALSE)</f>
        <v>0</v>
      </c>
      <c r="I1520" t="str">
        <f>VLOOKUP($A1520,'Medical Examinations'!$A:$J,COLUMN('Medical Examinations'!H1519),FALSE)</f>
        <v>No</v>
      </c>
      <c r="J1520" t="str">
        <f>VLOOKUP($A1520,'Medical Examinations'!$A:$J,COLUMN('Medical Examinations'!I1519),FALSE)</f>
        <v>Overweight</v>
      </c>
      <c r="K1520" t="str">
        <f>VLOOKUP($A1520,'Medical Examinations'!$A:$J,COLUMN('Medical Examinations'!J1519),FALSE)</f>
        <v>Diabetes</v>
      </c>
      <c r="L1520" s="30">
        <f>VLOOKUP($A1520,'Hospitalisation Details'!$A:$K,COLUMN('Hospitalisation Details'!J1519),FALSE)</f>
        <v>29850</v>
      </c>
      <c r="M1520" s="23">
        <f>VLOOKUP($A1520,'Hospitalisation Details'!$A:$K,COLUMN('Hospitalisation Details'!F1519),FALSE)</f>
        <v>6770.19</v>
      </c>
      <c r="N1520" t="str">
        <f>VLOOKUP($A1520,'Hospitalisation Details'!$A:$K,COLUMN('Hospitalisation Details'!G1519),FALSE)</f>
        <v>Tier - 2</v>
      </c>
      <c r="O1520" t="str">
        <f>VLOOKUP($A1520,'Hospitalisation Details'!$A:$K,COLUMN('Hospitalisation Details'!H1519),FALSE)</f>
        <v>Tier - 3</v>
      </c>
      <c r="P1520" t="str">
        <f>VLOOKUP($A1520,'Hospitalisation Details'!$A:$K,COLUMN('Hospitalisation Details'!I1519),FALSE)</f>
        <v>R1013</v>
      </c>
      <c r="Q1520">
        <f>VLOOKUP($A1520,'Hospitalisation Details'!$A:$K,COLUMN('Hospitalisation Details'!K1519),FALSE)</f>
        <v>41</v>
      </c>
    </row>
    <row r="1521" spans="1:17" ht="15.75" x14ac:dyDescent="0.25">
      <c r="A1521" s="6" t="s">
        <v>1561</v>
      </c>
      <c r="B1521" t="str">
        <f>VLOOKUP(A1521,'Customer Names'!A:E,COLUMN('Customer Names'!D1520),FALSE)</f>
        <v>Ms. Angela</v>
      </c>
      <c r="C1521">
        <f>VLOOKUP($A1521,'Medical Examinations'!$A:$J,COLUMN('Medical Examinations'!B1520),FALSE)</f>
        <v>19</v>
      </c>
      <c r="D1521">
        <f>VLOOKUP($A1521,'Medical Examinations'!$A:$J,COLUMN('Medical Examinations'!C1520),FALSE)</f>
        <v>5.46</v>
      </c>
      <c r="E1521" t="str">
        <f>VLOOKUP($A1521,'Medical Examinations'!$A:$J,COLUMN('Medical Examinations'!D1520),FALSE)</f>
        <v>Yes</v>
      </c>
      <c r="F1521" t="str">
        <f>VLOOKUP($A1521,'Medical Examinations'!$A:$J,COLUMN('Medical Examinations'!E1520),FALSE)</f>
        <v>No</v>
      </c>
      <c r="G1521" t="str">
        <f>VLOOKUP($A1521,'Medical Examinations'!$A:$J,COLUMN('Medical Examinations'!F1520),FALSE)</f>
        <v>No</v>
      </c>
      <c r="H1521">
        <f>VLOOKUP($A1521,'Medical Examinations'!$A:$J,COLUMN('Medical Examinations'!G1520),FALSE)</f>
        <v>1</v>
      </c>
      <c r="I1521" t="str">
        <f>VLOOKUP($A1521,'Medical Examinations'!$A:$J,COLUMN('Medical Examinations'!H1520),FALSE)</f>
        <v>No</v>
      </c>
      <c r="J1521" t="str">
        <f>VLOOKUP($A1521,'Medical Examinations'!$A:$J,COLUMN('Medical Examinations'!I1520),FALSE)</f>
        <v>Healthy Weight</v>
      </c>
      <c r="K1521" t="str">
        <f>VLOOKUP($A1521,'Medical Examinations'!$A:$J,COLUMN('Medical Examinations'!J1520),FALSE)</f>
        <v>Normal</v>
      </c>
      <c r="L1521" s="30">
        <f>VLOOKUP($A1521,'Hospitalisation Details'!$A:$K,COLUMN('Hospitalisation Details'!J1520),FALSE)</f>
        <v>32426</v>
      </c>
      <c r="M1521" s="23">
        <f>VLOOKUP($A1521,'Hospitalisation Details'!$A:$K,COLUMN('Hospitalisation Details'!F1520),FALSE)</f>
        <v>6753.04</v>
      </c>
      <c r="N1521" t="str">
        <f>VLOOKUP($A1521,'Hospitalisation Details'!$A:$K,COLUMN('Hospitalisation Details'!G1520),FALSE)</f>
        <v>Tier - 2</v>
      </c>
      <c r="O1521" t="str">
        <f>VLOOKUP($A1521,'Hospitalisation Details'!$A:$K,COLUMN('Hospitalisation Details'!H1520),FALSE)</f>
        <v>Tier - 2</v>
      </c>
      <c r="P1521" t="str">
        <f>VLOOKUP($A1521,'Hospitalisation Details'!$A:$K,COLUMN('Hospitalisation Details'!I1520),FALSE)</f>
        <v>R1024</v>
      </c>
      <c r="Q1521">
        <f>VLOOKUP($A1521,'Hospitalisation Details'!$A:$K,COLUMN('Hospitalisation Details'!K1520),FALSE)</f>
        <v>34</v>
      </c>
    </row>
    <row r="1522" spans="1:17" ht="15.75" x14ac:dyDescent="0.25">
      <c r="A1522" s="6" t="s">
        <v>1562</v>
      </c>
      <c r="B1522" t="str">
        <f>VLOOKUP(A1522,'Customer Names'!A:E,COLUMN('Customer Names'!D1521),FALSE)</f>
        <v>Mr. Jonathan</v>
      </c>
      <c r="C1522">
        <f>VLOOKUP($A1522,'Medical Examinations'!$A:$J,COLUMN('Medical Examinations'!B1521),FALSE)</f>
        <v>16.13</v>
      </c>
      <c r="D1522">
        <f>VLOOKUP($A1522,'Medical Examinations'!$A:$J,COLUMN('Medical Examinations'!C1521),FALSE)</f>
        <v>4.54</v>
      </c>
      <c r="E1522" t="str">
        <f>VLOOKUP($A1522,'Medical Examinations'!$A:$J,COLUMN('Medical Examinations'!D1521),FALSE)</f>
        <v>Yes</v>
      </c>
      <c r="F1522" t="str">
        <f>VLOOKUP($A1522,'Medical Examinations'!$A:$J,COLUMN('Medical Examinations'!E1521),FALSE)</f>
        <v>No</v>
      </c>
      <c r="G1522" t="str">
        <f>VLOOKUP($A1522,'Medical Examinations'!$A:$J,COLUMN('Medical Examinations'!F1521),FALSE)</f>
        <v>No</v>
      </c>
      <c r="H1522">
        <f>VLOOKUP($A1522,'Medical Examinations'!$A:$J,COLUMN('Medical Examinations'!G1521),FALSE)</f>
        <v>2</v>
      </c>
      <c r="I1522" t="str">
        <f>VLOOKUP($A1522,'Medical Examinations'!$A:$J,COLUMN('Medical Examinations'!H1521),FALSE)</f>
        <v>No</v>
      </c>
      <c r="J1522" t="str">
        <f>VLOOKUP($A1522,'Medical Examinations'!$A:$J,COLUMN('Medical Examinations'!I1521),FALSE)</f>
        <v>Underweight</v>
      </c>
      <c r="K1522" t="str">
        <f>VLOOKUP($A1522,'Medical Examinations'!$A:$J,COLUMN('Medical Examinations'!J1521),FALSE)</f>
        <v>Normal</v>
      </c>
      <c r="L1522" s="30">
        <f>VLOOKUP($A1522,'Hospitalisation Details'!$A:$K,COLUMN('Hospitalisation Details'!J1521),FALSE)</f>
        <v>24450</v>
      </c>
      <c r="M1522" s="23">
        <f>VLOOKUP($A1522,'Hospitalisation Details'!$A:$K,COLUMN('Hospitalisation Details'!F1521),FALSE)</f>
        <v>6750.27</v>
      </c>
      <c r="N1522" t="str">
        <f>VLOOKUP($A1522,'Hospitalisation Details'!$A:$K,COLUMN('Hospitalisation Details'!G1521),FALSE)</f>
        <v>Tier - 3</v>
      </c>
      <c r="O1522" t="str">
        <f>VLOOKUP($A1522,'Hospitalisation Details'!$A:$K,COLUMN('Hospitalisation Details'!H1521),FALSE)</f>
        <v>Tier - 2</v>
      </c>
      <c r="P1522" t="str">
        <f>VLOOKUP($A1522,'Hospitalisation Details'!$A:$K,COLUMN('Hospitalisation Details'!I1521),FALSE)</f>
        <v>R1013</v>
      </c>
      <c r="Q1522">
        <f>VLOOKUP($A1522,'Hospitalisation Details'!$A:$K,COLUMN('Hospitalisation Details'!K1521),FALSE)</f>
        <v>56</v>
      </c>
    </row>
    <row r="1523" spans="1:17" ht="15.75" x14ac:dyDescent="0.25">
      <c r="A1523" s="6" t="s">
        <v>1563</v>
      </c>
      <c r="B1523" t="str">
        <f>VLOOKUP(A1523,'Customer Names'!A:E,COLUMN('Customer Names'!D1522),FALSE)</f>
        <v>Ms. Victoria</v>
      </c>
      <c r="C1523">
        <f>VLOOKUP($A1523,'Medical Examinations'!$A:$J,COLUMN('Medical Examinations'!B1522),FALSE)</f>
        <v>18.77</v>
      </c>
      <c r="D1523">
        <f>VLOOKUP($A1523,'Medical Examinations'!$A:$J,COLUMN('Medical Examinations'!C1522),FALSE)</f>
        <v>11.98</v>
      </c>
      <c r="E1523" t="str">
        <f>VLOOKUP($A1523,'Medical Examinations'!$A:$J,COLUMN('Medical Examinations'!D1522),FALSE)</f>
        <v>Yes</v>
      </c>
      <c r="F1523" t="str">
        <f>VLOOKUP($A1523,'Medical Examinations'!$A:$J,COLUMN('Medical Examinations'!E1522),FALSE)</f>
        <v>No</v>
      </c>
      <c r="G1523" t="str">
        <f>VLOOKUP($A1523,'Medical Examinations'!$A:$J,COLUMN('Medical Examinations'!F1522),FALSE)</f>
        <v>No</v>
      </c>
      <c r="H1523">
        <f>VLOOKUP($A1523,'Medical Examinations'!$A:$J,COLUMN('Medical Examinations'!G1522),FALSE)</f>
        <v>2</v>
      </c>
      <c r="I1523" t="str">
        <f>VLOOKUP($A1523,'Medical Examinations'!$A:$J,COLUMN('Medical Examinations'!H1522),FALSE)</f>
        <v>No</v>
      </c>
      <c r="J1523" t="str">
        <f>VLOOKUP($A1523,'Medical Examinations'!$A:$J,COLUMN('Medical Examinations'!I1522),FALSE)</f>
        <v>Healthy Weight</v>
      </c>
      <c r="K1523" t="str">
        <f>VLOOKUP($A1523,'Medical Examinations'!$A:$J,COLUMN('Medical Examinations'!J1522),FALSE)</f>
        <v>Diabetes</v>
      </c>
      <c r="L1523" s="30">
        <f>VLOOKUP($A1523,'Hospitalisation Details'!$A:$K,COLUMN('Hospitalisation Details'!J1522),FALSE)</f>
        <v>25736</v>
      </c>
      <c r="M1523" s="23">
        <f>VLOOKUP($A1523,'Hospitalisation Details'!$A:$K,COLUMN('Hospitalisation Details'!F1522),FALSE)</f>
        <v>6749.63</v>
      </c>
      <c r="N1523" t="str">
        <f>VLOOKUP($A1523,'Hospitalisation Details'!$A:$K,COLUMN('Hospitalisation Details'!G1522),FALSE)</f>
        <v>Tier - 2</v>
      </c>
      <c r="O1523" t="str">
        <f>VLOOKUP($A1523,'Hospitalisation Details'!$A:$K,COLUMN('Hospitalisation Details'!H1522),FALSE)</f>
        <v>Tier - 1</v>
      </c>
      <c r="P1523" t="str">
        <f>VLOOKUP($A1523,'Hospitalisation Details'!$A:$K,COLUMN('Hospitalisation Details'!I1522),FALSE)</f>
        <v>R1013</v>
      </c>
      <c r="Q1523">
        <f>VLOOKUP($A1523,'Hospitalisation Details'!$A:$K,COLUMN('Hospitalisation Details'!K1522),FALSE)</f>
        <v>52</v>
      </c>
    </row>
    <row r="1524" spans="1:17" ht="15.75" x14ac:dyDescent="0.25">
      <c r="A1524" s="6" t="s">
        <v>1564</v>
      </c>
      <c r="B1524" t="str">
        <f>VLOOKUP(A1524,'Customer Names'!A:E,COLUMN('Customer Names'!D1523),FALSE)</f>
        <v>Mr. Adrian</v>
      </c>
      <c r="C1524">
        <f>VLOOKUP($A1524,'Medical Examinations'!$A:$J,COLUMN('Medical Examinations'!B1523),FALSE)</f>
        <v>28.88</v>
      </c>
      <c r="D1524">
        <f>VLOOKUP($A1524,'Medical Examinations'!$A:$J,COLUMN('Medical Examinations'!C1523),FALSE)</f>
        <v>6.59</v>
      </c>
      <c r="E1524" t="str">
        <f>VLOOKUP($A1524,'Medical Examinations'!$A:$J,COLUMN('Medical Examinations'!D1523),FALSE)</f>
        <v>Yes</v>
      </c>
      <c r="F1524" t="str">
        <f>VLOOKUP($A1524,'Medical Examinations'!$A:$J,COLUMN('Medical Examinations'!E1523),FALSE)</f>
        <v>No</v>
      </c>
      <c r="G1524" t="str">
        <f>VLOOKUP($A1524,'Medical Examinations'!$A:$J,COLUMN('Medical Examinations'!F1523),FALSE)</f>
        <v>No</v>
      </c>
      <c r="H1524">
        <f>VLOOKUP($A1524,'Medical Examinations'!$A:$J,COLUMN('Medical Examinations'!G1523),FALSE)</f>
        <v>1</v>
      </c>
      <c r="I1524" t="str">
        <f>VLOOKUP($A1524,'Medical Examinations'!$A:$J,COLUMN('Medical Examinations'!H1523),FALSE)</f>
        <v>No</v>
      </c>
      <c r="J1524" t="str">
        <f>VLOOKUP($A1524,'Medical Examinations'!$A:$J,COLUMN('Medical Examinations'!I1523),FALSE)</f>
        <v>Overweight</v>
      </c>
      <c r="K1524" t="str">
        <f>VLOOKUP($A1524,'Medical Examinations'!$A:$J,COLUMN('Medical Examinations'!J1523),FALSE)</f>
        <v>Diabetes</v>
      </c>
      <c r="L1524" s="30">
        <f>VLOOKUP($A1524,'Hospitalisation Details'!$A:$K,COLUMN('Hospitalisation Details'!J1523),FALSE)</f>
        <v>31568</v>
      </c>
      <c r="M1524" s="23">
        <f>VLOOKUP($A1524,'Hospitalisation Details'!$A:$K,COLUMN('Hospitalisation Details'!F1523),FALSE)</f>
        <v>6748.59</v>
      </c>
      <c r="N1524" t="str">
        <f>VLOOKUP($A1524,'Hospitalisation Details'!$A:$K,COLUMN('Hospitalisation Details'!G1523),FALSE)</f>
        <v>Tier - 3</v>
      </c>
      <c r="O1524" t="str">
        <f>VLOOKUP($A1524,'Hospitalisation Details'!$A:$K,COLUMN('Hospitalisation Details'!H1523),FALSE)</f>
        <v>Tier - 1</v>
      </c>
      <c r="P1524" t="str">
        <f>VLOOKUP($A1524,'Hospitalisation Details'!$A:$K,COLUMN('Hospitalisation Details'!I1523),FALSE)</f>
        <v>R1016</v>
      </c>
      <c r="Q1524">
        <f>VLOOKUP($A1524,'Hospitalisation Details'!$A:$K,COLUMN('Hospitalisation Details'!K1523),FALSE)</f>
        <v>37</v>
      </c>
    </row>
    <row r="1525" spans="1:17" ht="15.75" x14ac:dyDescent="0.25">
      <c r="A1525" s="6" t="s">
        <v>1565</v>
      </c>
      <c r="B1525" t="str">
        <f>VLOOKUP(A1525,'Customer Names'!A:E,COLUMN('Customer Names'!D1524),FALSE)</f>
        <v>Mr. Andrew</v>
      </c>
      <c r="C1525">
        <f>VLOOKUP($A1525,'Medical Examinations'!$A:$J,COLUMN('Medical Examinations'!B1524),FALSE)</f>
        <v>27.55</v>
      </c>
      <c r="D1525">
        <f>VLOOKUP($A1525,'Medical Examinations'!$A:$J,COLUMN('Medical Examinations'!C1524),FALSE)</f>
        <v>10.83</v>
      </c>
      <c r="E1525" t="str">
        <f>VLOOKUP($A1525,'Medical Examinations'!$A:$J,COLUMN('Medical Examinations'!D1524),FALSE)</f>
        <v>Yes</v>
      </c>
      <c r="F1525" t="str">
        <f>VLOOKUP($A1525,'Medical Examinations'!$A:$J,COLUMN('Medical Examinations'!E1524),FALSE)</f>
        <v>No</v>
      </c>
      <c r="G1525" t="str">
        <f>VLOOKUP($A1525,'Medical Examinations'!$A:$J,COLUMN('Medical Examinations'!F1524),FALSE)</f>
        <v>No</v>
      </c>
      <c r="H1525">
        <f>VLOOKUP($A1525,'Medical Examinations'!$A:$J,COLUMN('Medical Examinations'!G1524),FALSE)</f>
        <v>1</v>
      </c>
      <c r="I1525" t="str">
        <f>VLOOKUP($A1525,'Medical Examinations'!$A:$J,COLUMN('Medical Examinations'!H1524),FALSE)</f>
        <v>No</v>
      </c>
      <c r="J1525" t="str">
        <f>VLOOKUP($A1525,'Medical Examinations'!$A:$J,COLUMN('Medical Examinations'!I1524),FALSE)</f>
        <v>Overweight</v>
      </c>
      <c r="K1525" t="str">
        <f>VLOOKUP($A1525,'Medical Examinations'!$A:$J,COLUMN('Medical Examinations'!J1524),FALSE)</f>
        <v>Diabetes</v>
      </c>
      <c r="L1525" s="30">
        <f>VLOOKUP($A1525,'Hospitalisation Details'!$A:$K,COLUMN('Hospitalisation Details'!J1524),FALSE)</f>
        <v>31631</v>
      </c>
      <c r="M1525" s="23">
        <f>VLOOKUP($A1525,'Hospitalisation Details'!$A:$K,COLUMN('Hospitalisation Details'!F1524),FALSE)</f>
        <v>6746.74</v>
      </c>
      <c r="N1525" t="str">
        <f>VLOOKUP($A1525,'Hospitalisation Details'!$A:$K,COLUMN('Hospitalisation Details'!G1524),FALSE)</f>
        <v>Tier - 3</v>
      </c>
      <c r="O1525" t="str">
        <f>VLOOKUP($A1525,'Hospitalisation Details'!$A:$K,COLUMN('Hospitalisation Details'!H1524),FALSE)</f>
        <v>Tier - 2</v>
      </c>
      <c r="P1525" t="str">
        <f>VLOOKUP($A1525,'Hospitalisation Details'!$A:$K,COLUMN('Hospitalisation Details'!I1524),FALSE)</f>
        <v>R1016</v>
      </c>
      <c r="Q1525">
        <f>VLOOKUP($A1525,'Hospitalisation Details'!$A:$K,COLUMN('Hospitalisation Details'!K1524),FALSE)</f>
        <v>36</v>
      </c>
    </row>
    <row r="1526" spans="1:17" ht="15.75" x14ac:dyDescent="0.25">
      <c r="A1526" s="6" t="s">
        <v>1566</v>
      </c>
      <c r="B1526" t="str">
        <f>VLOOKUP(A1526,'Customer Names'!A:E,COLUMN('Customer Names'!D1525),FALSE)</f>
        <v>Mr. Jason</v>
      </c>
      <c r="C1526">
        <f>VLOOKUP($A1526,'Medical Examinations'!$A:$J,COLUMN('Medical Examinations'!B1525),FALSE)</f>
        <v>15.6</v>
      </c>
      <c r="D1526">
        <f>VLOOKUP($A1526,'Medical Examinations'!$A:$J,COLUMN('Medical Examinations'!C1525),FALSE)</f>
        <v>8.6</v>
      </c>
      <c r="E1526" t="str">
        <f>VLOOKUP($A1526,'Medical Examinations'!$A:$J,COLUMN('Medical Examinations'!D1525),FALSE)</f>
        <v>No</v>
      </c>
      <c r="F1526" t="str">
        <f>VLOOKUP($A1526,'Medical Examinations'!$A:$J,COLUMN('Medical Examinations'!E1525),FALSE)</f>
        <v>No</v>
      </c>
      <c r="G1526" t="str">
        <f>VLOOKUP($A1526,'Medical Examinations'!$A:$J,COLUMN('Medical Examinations'!F1525),FALSE)</f>
        <v>No</v>
      </c>
      <c r="H1526">
        <f>VLOOKUP($A1526,'Medical Examinations'!$A:$J,COLUMN('Medical Examinations'!G1525),FALSE)</f>
        <v>0</v>
      </c>
      <c r="I1526" t="str">
        <f>VLOOKUP($A1526,'Medical Examinations'!$A:$J,COLUMN('Medical Examinations'!H1525),FALSE)</f>
        <v>No</v>
      </c>
      <c r="J1526" t="str">
        <f>VLOOKUP($A1526,'Medical Examinations'!$A:$J,COLUMN('Medical Examinations'!I1525),FALSE)</f>
        <v>Underweight</v>
      </c>
      <c r="K1526" t="str">
        <f>VLOOKUP($A1526,'Medical Examinations'!$A:$J,COLUMN('Medical Examinations'!J1525),FALSE)</f>
        <v>Diabetes</v>
      </c>
      <c r="L1526" s="30">
        <f>VLOOKUP($A1526,'Hospitalisation Details'!$A:$K,COLUMN('Hospitalisation Details'!J1525),FALSE)</f>
        <v>25037</v>
      </c>
      <c r="M1526" s="23">
        <f>VLOOKUP($A1526,'Hospitalisation Details'!$A:$K,COLUMN('Hospitalisation Details'!F1525),FALSE)</f>
        <v>6738.84</v>
      </c>
      <c r="N1526" t="str">
        <f>VLOOKUP($A1526,'Hospitalisation Details'!$A:$K,COLUMN('Hospitalisation Details'!G1525),FALSE)</f>
        <v>Tier - 3</v>
      </c>
      <c r="O1526" t="str">
        <f>VLOOKUP($A1526,'Hospitalisation Details'!$A:$K,COLUMN('Hospitalisation Details'!H1525),FALSE)</f>
        <v>Tier - 1</v>
      </c>
      <c r="P1526" t="str">
        <f>VLOOKUP($A1526,'Hospitalisation Details'!$A:$K,COLUMN('Hospitalisation Details'!I1525),FALSE)</f>
        <v>R1012</v>
      </c>
      <c r="Q1526">
        <f>VLOOKUP($A1526,'Hospitalisation Details'!$A:$K,COLUMN('Hospitalisation Details'!K1525),FALSE)</f>
        <v>54</v>
      </c>
    </row>
    <row r="1527" spans="1:17" ht="15.75" x14ac:dyDescent="0.25">
      <c r="A1527" s="6" t="s">
        <v>1567</v>
      </c>
      <c r="B1527" t="str">
        <f>VLOOKUP(A1527,'Customer Names'!A:E,COLUMN('Customer Names'!D1526),FALSE)</f>
        <v>Ms. Rachel</v>
      </c>
      <c r="C1527">
        <f>VLOOKUP($A1527,'Medical Examinations'!$A:$J,COLUMN('Medical Examinations'!B1526),FALSE)</f>
        <v>21.99</v>
      </c>
      <c r="D1527">
        <f>VLOOKUP($A1527,'Medical Examinations'!$A:$J,COLUMN('Medical Examinations'!C1526),FALSE)</f>
        <v>11.17</v>
      </c>
      <c r="E1527" t="str">
        <f>VLOOKUP($A1527,'Medical Examinations'!$A:$J,COLUMN('Medical Examinations'!D1526),FALSE)</f>
        <v>No</v>
      </c>
      <c r="F1527" t="str">
        <f>VLOOKUP($A1527,'Medical Examinations'!$A:$J,COLUMN('Medical Examinations'!E1526),FALSE)</f>
        <v>No</v>
      </c>
      <c r="G1527" t="str">
        <f>VLOOKUP($A1527,'Medical Examinations'!$A:$J,COLUMN('Medical Examinations'!F1526),FALSE)</f>
        <v>No</v>
      </c>
      <c r="H1527">
        <f>VLOOKUP($A1527,'Medical Examinations'!$A:$J,COLUMN('Medical Examinations'!G1526),FALSE)</f>
        <v>0</v>
      </c>
      <c r="I1527" t="str">
        <f>VLOOKUP($A1527,'Medical Examinations'!$A:$J,COLUMN('Medical Examinations'!H1526),FALSE)</f>
        <v>No</v>
      </c>
      <c r="J1527" t="str">
        <f>VLOOKUP($A1527,'Medical Examinations'!$A:$J,COLUMN('Medical Examinations'!I1526),FALSE)</f>
        <v>Healthy Weight</v>
      </c>
      <c r="K1527" t="str">
        <f>VLOOKUP($A1527,'Medical Examinations'!$A:$J,COLUMN('Medical Examinations'!J1526),FALSE)</f>
        <v>Diabetes</v>
      </c>
      <c r="L1527" s="30">
        <f>VLOOKUP($A1527,'Hospitalisation Details'!$A:$K,COLUMN('Hospitalisation Details'!J1526),FALSE)</f>
        <v>28784</v>
      </c>
      <c r="M1527" s="23">
        <f>VLOOKUP($A1527,'Hospitalisation Details'!$A:$K,COLUMN('Hospitalisation Details'!F1526),FALSE)</f>
        <v>6737.98</v>
      </c>
      <c r="N1527" t="str">
        <f>VLOOKUP($A1527,'Hospitalisation Details'!$A:$K,COLUMN('Hospitalisation Details'!G1526),FALSE)</f>
        <v>Tier - 2</v>
      </c>
      <c r="O1527" t="str">
        <f>VLOOKUP($A1527,'Hospitalisation Details'!$A:$K,COLUMN('Hospitalisation Details'!H1526),FALSE)</f>
        <v>Tier - 3</v>
      </c>
      <c r="P1527" t="str">
        <f>VLOOKUP($A1527,'Hospitalisation Details'!$A:$K,COLUMN('Hospitalisation Details'!I1526),FALSE)</f>
        <v>R1013</v>
      </c>
      <c r="Q1527">
        <f>VLOOKUP($A1527,'Hospitalisation Details'!$A:$K,COLUMN('Hospitalisation Details'!K1526),FALSE)</f>
        <v>44</v>
      </c>
    </row>
    <row r="1528" spans="1:17" ht="15.75" x14ac:dyDescent="0.25">
      <c r="A1528" s="6" t="s">
        <v>1568</v>
      </c>
      <c r="B1528" t="str">
        <f>VLOOKUP(A1528,'Customer Names'!A:E,COLUMN('Customer Names'!D1527),FALSE)</f>
        <v>Ms. Susan</v>
      </c>
      <c r="C1528">
        <f>VLOOKUP($A1528,'Medical Examinations'!$A:$J,COLUMN('Medical Examinations'!B1527),FALSE)</f>
        <v>34.85</v>
      </c>
      <c r="D1528">
        <f>VLOOKUP($A1528,'Medical Examinations'!$A:$J,COLUMN('Medical Examinations'!C1527),FALSE)</f>
        <v>5.75</v>
      </c>
      <c r="E1528" t="str">
        <f>VLOOKUP($A1528,'Medical Examinations'!$A:$J,COLUMN('Medical Examinations'!D1527),FALSE)</f>
        <v>No</v>
      </c>
      <c r="F1528" t="str">
        <f>VLOOKUP($A1528,'Medical Examinations'!$A:$J,COLUMN('Medical Examinations'!E1527),FALSE)</f>
        <v>No</v>
      </c>
      <c r="G1528" t="str">
        <f>VLOOKUP($A1528,'Medical Examinations'!$A:$J,COLUMN('Medical Examinations'!F1527),FALSE)</f>
        <v>No</v>
      </c>
      <c r="H1528">
        <f>VLOOKUP($A1528,'Medical Examinations'!$A:$J,COLUMN('Medical Examinations'!G1527),FALSE)</f>
        <v>0</v>
      </c>
      <c r="I1528" t="str">
        <f>VLOOKUP($A1528,'Medical Examinations'!$A:$J,COLUMN('Medical Examinations'!H1527),FALSE)</f>
        <v>No</v>
      </c>
      <c r="J1528" t="str">
        <f>VLOOKUP($A1528,'Medical Examinations'!$A:$J,COLUMN('Medical Examinations'!I1527),FALSE)</f>
        <v>Obesity</v>
      </c>
      <c r="K1528" t="str">
        <f>VLOOKUP($A1528,'Medical Examinations'!$A:$J,COLUMN('Medical Examinations'!J1527),FALSE)</f>
        <v>Prediabetes</v>
      </c>
      <c r="L1528" s="30">
        <f>VLOOKUP($A1528,'Hospitalisation Details'!$A:$K,COLUMN('Hospitalisation Details'!J1527),FALSE)</f>
        <v>34498</v>
      </c>
      <c r="M1528" s="23">
        <f>VLOOKUP($A1528,'Hospitalisation Details'!$A:$K,COLUMN('Hospitalisation Details'!F1527),FALSE)</f>
        <v>6721.37</v>
      </c>
      <c r="N1528" t="str">
        <f>VLOOKUP($A1528,'Hospitalisation Details'!$A:$K,COLUMN('Hospitalisation Details'!G1527),FALSE)</f>
        <v>Tier - 2</v>
      </c>
      <c r="O1528" t="str">
        <f>VLOOKUP($A1528,'Hospitalisation Details'!$A:$K,COLUMN('Hospitalisation Details'!H1527),FALSE)</f>
        <v>Tier - 1</v>
      </c>
      <c r="P1528" t="str">
        <f>VLOOKUP($A1528,'Hospitalisation Details'!$A:$K,COLUMN('Hospitalisation Details'!I1527),FALSE)</f>
        <v>R1012</v>
      </c>
      <c r="Q1528">
        <f>VLOOKUP($A1528,'Hospitalisation Details'!$A:$K,COLUMN('Hospitalisation Details'!K1527),FALSE)</f>
        <v>28</v>
      </c>
    </row>
    <row r="1529" spans="1:17" ht="15.75" x14ac:dyDescent="0.25">
      <c r="A1529" s="6" t="s">
        <v>1569</v>
      </c>
      <c r="B1529" t="str">
        <f>VLOOKUP(A1529,'Customer Names'!A:E,COLUMN('Customer Names'!D1528),FALSE)</f>
        <v>Mr. Cameron</v>
      </c>
      <c r="C1529">
        <f>VLOOKUP($A1529,'Medical Examinations'!$A:$J,COLUMN('Medical Examinations'!B1528),FALSE)</f>
        <v>24.51</v>
      </c>
      <c r="D1529">
        <f>VLOOKUP($A1529,'Medical Examinations'!$A:$J,COLUMN('Medical Examinations'!C1528),FALSE)</f>
        <v>4.83</v>
      </c>
      <c r="E1529" t="str">
        <f>VLOOKUP($A1529,'Medical Examinations'!$A:$J,COLUMN('Medical Examinations'!D1528),FALSE)</f>
        <v>Yes</v>
      </c>
      <c r="F1529" t="str">
        <f>VLOOKUP($A1529,'Medical Examinations'!$A:$J,COLUMN('Medical Examinations'!E1528),FALSE)</f>
        <v>No</v>
      </c>
      <c r="G1529" t="str">
        <f>VLOOKUP($A1529,'Medical Examinations'!$A:$J,COLUMN('Medical Examinations'!F1528),FALSE)</f>
        <v>Yes</v>
      </c>
      <c r="H1529">
        <f>VLOOKUP($A1529,'Medical Examinations'!$A:$J,COLUMN('Medical Examinations'!G1528),FALSE)</f>
        <v>1</v>
      </c>
      <c r="I1529" t="str">
        <f>VLOOKUP($A1529,'Medical Examinations'!$A:$J,COLUMN('Medical Examinations'!H1528),FALSE)</f>
        <v>No</v>
      </c>
      <c r="J1529" t="str">
        <f>VLOOKUP($A1529,'Medical Examinations'!$A:$J,COLUMN('Medical Examinations'!I1528),FALSE)</f>
        <v>Healthy Weight</v>
      </c>
      <c r="K1529" t="str">
        <f>VLOOKUP($A1529,'Medical Examinations'!$A:$J,COLUMN('Medical Examinations'!J1528),FALSE)</f>
        <v>Normal</v>
      </c>
      <c r="L1529" s="30">
        <f>VLOOKUP($A1529,'Hospitalisation Details'!$A:$K,COLUMN('Hospitalisation Details'!J1528),FALSE)</f>
        <v>30479</v>
      </c>
      <c r="M1529" s="23">
        <f>VLOOKUP($A1529,'Hospitalisation Details'!$A:$K,COLUMN('Hospitalisation Details'!F1528),FALSE)</f>
        <v>6710.19</v>
      </c>
      <c r="N1529" t="str">
        <f>VLOOKUP($A1529,'Hospitalisation Details'!$A:$K,COLUMN('Hospitalisation Details'!G1528),FALSE)</f>
        <v>Tier - 3</v>
      </c>
      <c r="O1529" t="str">
        <f>VLOOKUP($A1529,'Hospitalisation Details'!$A:$K,COLUMN('Hospitalisation Details'!H1528),FALSE)</f>
        <v>Tier - 3</v>
      </c>
      <c r="P1529" t="str">
        <f>VLOOKUP($A1529,'Hospitalisation Details'!$A:$K,COLUMN('Hospitalisation Details'!I1528),FALSE)</f>
        <v>R1012</v>
      </c>
      <c r="Q1529">
        <f>VLOOKUP($A1529,'Hospitalisation Details'!$A:$K,COLUMN('Hospitalisation Details'!K1528),FALSE)</f>
        <v>39</v>
      </c>
    </row>
    <row r="1530" spans="1:17" ht="15.75" x14ac:dyDescent="0.25">
      <c r="A1530" s="6" t="s">
        <v>1570</v>
      </c>
      <c r="B1530" t="str">
        <f>VLOOKUP(A1530,'Customer Names'!A:E,COLUMN('Customer Names'!D1529),FALSE)</f>
        <v>Ms. Claudia</v>
      </c>
      <c r="C1530">
        <f>VLOOKUP($A1530,'Medical Examinations'!$A:$J,COLUMN('Medical Examinations'!B1529),FALSE)</f>
        <v>19.399999999999999</v>
      </c>
      <c r="D1530">
        <f>VLOOKUP($A1530,'Medical Examinations'!$A:$J,COLUMN('Medical Examinations'!C1529),FALSE)</f>
        <v>11.93</v>
      </c>
      <c r="E1530" t="str">
        <f>VLOOKUP($A1530,'Medical Examinations'!$A:$J,COLUMN('Medical Examinations'!D1529),FALSE)</f>
        <v>No</v>
      </c>
      <c r="F1530" t="str">
        <f>VLOOKUP($A1530,'Medical Examinations'!$A:$J,COLUMN('Medical Examinations'!E1529),FALSE)</f>
        <v>No</v>
      </c>
      <c r="G1530" t="str">
        <f>VLOOKUP($A1530,'Medical Examinations'!$A:$J,COLUMN('Medical Examinations'!F1529),FALSE)</f>
        <v>No</v>
      </c>
      <c r="H1530">
        <f>VLOOKUP($A1530,'Medical Examinations'!$A:$J,COLUMN('Medical Examinations'!G1529),FALSE)</f>
        <v>0</v>
      </c>
      <c r="I1530" t="str">
        <f>VLOOKUP($A1530,'Medical Examinations'!$A:$J,COLUMN('Medical Examinations'!H1529),FALSE)</f>
        <v>No</v>
      </c>
      <c r="J1530" t="str">
        <f>VLOOKUP($A1530,'Medical Examinations'!$A:$J,COLUMN('Medical Examinations'!I1529),FALSE)</f>
        <v>Healthy Weight</v>
      </c>
      <c r="K1530" t="str">
        <f>VLOOKUP($A1530,'Medical Examinations'!$A:$J,COLUMN('Medical Examinations'!J1529),FALSE)</f>
        <v>Diabetes</v>
      </c>
      <c r="L1530" s="30">
        <f>VLOOKUP($A1530,'Hospitalisation Details'!$A:$K,COLUMN('Hospitalisation Details'!J1529),FALSE)</f>
        <v>26279</v>
      </c>
      <c r="M1530" s="23">
        <f>VLOOKUP($A1530,'Hospitalisation Details'!$A:$K,COLUMN('Hospitalisation Details'!F1529),FALSE)</f>
        <v>6706.47</v>
      </c>
      <c r="N1530" t="str">
        <f>VLOOKUP($A1530,'Hospitalisation Details'!$A:$K,COLUMN('Hospitalisation Details'!G1529),FALSE)</f>
        <v>Tier - 2</v>
      </c>
      <c r="O1530" t="str">
        <f>VLOOKUP($A1530,'Hospitalisation Details'!$A:$K,COLUMN('Hospitalisation Details'!H1529),FALSE)</f>
        <v>Tier - 1</v>
      </c>
      <c r="P1530" t="str">
        <f>VLOOKUP($A1530,'Hospitalisation Details'!$A:$K,COLUMN('Hospitalisation Details'!I1529),FALSE)</f>
        <v>R1013</v>
      </c>
      <c r="Q1530">
        <f>VLOOKUP($A1530,'Hospitalisation Details'!$A:$K,COLUMN('Hospitalisation Details'!K1529),FALSE)</f>
        <v>51</v>
      </c>
    </row>
    <row r="1531" spans="1:17" ht="15.75" x14ac:dyDescent="0.25">
      <c r="A1531" s="6" t="s">
        <v>1571</v>
      </c>
      <c r="B1531" t="str">
        <f>VLOOKUP(A1531,'Customer Names'!A:E,COLUMN('Customer Names'!D1530),FALSE)</f>
        <v>Ms. Kate</v>
      </c>
      <c r="C1531">
        <f>VLOOKUP($A1531,'Medical Examinations'!$A:$J,COLUMN('Medical Examinations'!B1530),FALSE)</f>
        <v>15.1</v>
      </c>
      <c r="D1531">
        <f>VLOOKUP($A1531,'Medical Examinations'!$A:$J,COLUMN('Medical Examinations'!C1530),FALSE)</f>
        <v>8.41</v>
      </c>
      <c r="E1531" t="str">
        <f>VLOOKUP($A1531,'Medical Examinations'!$A:$J,COLUMN('Medical Examinations'!D1530),FALSE)</f>
        <v>No</v>
      </c>
      <c r="F1531" t="str">
        <f>VLOOKUP($A1531,'Medical Examinations'!$A:$J,COLUMN('Medical Examinations'!E1530),FALSE)</f>
        <v>No</v>
      </c>
      <c r="G1531" t="str">
        <f>VLOOKUP($A1531,'Medical Examinations'!$A:$J,COLUMN('Medical Examinations'!F1530),FALSE)</f>
        <v>No</v>
      </c>
      <c r="H1531">
        <f>VLOOKUP($A1531,'Medical Examinations'!$A:$J,COLUMN('Medical Examinations'!G1530),FALSE)</f>
        <v>0</v>
      </c>
      <c r="I1531" t="str">
        <f>VLOOKUP($A1531,'Medical Examinations'!$A:$J,COLUMN('Medical Examinations'!H1530),FALSE)</f>
        <v>No</v>
      </c>
      <c r="J1531" t="str">
        <f>VLOOKUP($A1531,'Medical Examinations'!$A:$J,COLUMN('Medical Examinations'!I1530),FALSE)</f>
        <v>Underweight</v>
      </c>
      <c r="K1531" t="str">
        <f>VLOOKUP($A1531,'Medical Examinations'!$A:$J,COLUMN('Medical Examinations'!J1530),FALSE)</f>
        <v>Diabetes</v>
      </c>
      <c r="L1531" s="30">
        <f>VLOOKUP($A1531,'Hospitalisation Details'!$A:$K,COLUMN('Hospitalisation Details'!J1530),FALSE)</f>
        <v>25032</v>
      </c>
      <c r="M1531" s="23">
        <f>VLOOKUP($A1531,'Hospitalisation Details'!$A:$K,COLUMN('Hospitalisation Details'!F1530),FALSE)</f>
        <v>6700.56</v>
      </c>
      <c r="N1531" t="str">
        <f>VLOOKUP($A1531,'Hospitalisation Details'!$A:$K,COLUMN('Hospitalisation Details'!G1530),FALSE)</f>
        <v>Tier - 3</v>
      </c>
      <c r="O1531" t="str">
        <f>VLOOKUP($A1531,'Hospitalisation Details'!$A:$K,COLUMN('Hospitalisation Details'!H1530),FALSE)</f>
        <v>Tier - 1</v>
      </c>
      <c r="P1531" t="str">
        <f>VLOOKUP($A1531,'Hospitalisation Details'!$A:$K,COLUMN('Hospitalisation Details'!I1530),FALSE)</f>
        <v>R1012</v>
      </c>
      <c r="Q1531">
        <f>VLOOKUP($A1531,'Hospitalisation Details'!$A:$K,COLUMN('Hospitalisation Details'!K1530),FALSE)</f>
        <v>54</v>
      </c>
    </row>
    <row r="1532" spans="1:17" ht="15.75" x14ac:dyDescent="0.25">
      <c r="A1532" s="6" t="s">
        <v>1572</v>
      </c>
      <c r="B1532" t="str">
        <f>VLOOKUP(A1532,'Customer Names'!A:E,COLUMN('Customer Names'!D1531),FALSE)</f>
        <v>Ms. Nicole</v>
      </c>
      <c r="C1532">
        <f>VLOOKUP($A1532,'Medical Examinations'!$A:$J,COLUMN('Medical Examinations'!B1531),FALSE)</f>
        <v>23.37</v>
      </c>
      <c r="D1532">
        <f>VLOOKUP($A1532,'Medical Examinations'!$A:$J,COLUMN('Medical Examinations'!C1531),FALSE)</f>
        <v>5.59</v>
      </c>
      <c r="E1532" t="str">
        <f>VLOOKUP($A1532,'Medical Examinations'!$A:$J,COLUMN('Medical Examinations'!D1531),FALSE)</f>
        <v>Yes</v>
      </c>
      <c r="F1532" t="str">
        <f>VLOOKUP($A1532,'Medical Examinations'!$A:$J,COLUMN('Medical Examinations'!E1531),FALSE)</f>
        <v>No</v>
      </c>
      <c r="G1532" t="str">
        <f>VLOOKUP($A1532,'Medical Examinations'!$A:$J,COLUMN('Medical Examinations'!F1531),FALSE)</f>
        <v>No</v>
      </c>
      <c r="H1532">
        <f>VLOOKUP($A1532,'Medical Examinations'!$A:$J,COLUMN('Medical Examinations'!G1531),FALSE)</f>
        <v>0</v>
      </c>
      <c r="I1532" t="str">
        <f>VLOOKUP($A1532,'Medical Examinations'!$A:$J,COLUMN('Medical Examinations'!H1531),FALSE)</f>
        <v>No</v>
      </c>
      <c r="J1532" t="str">
        <f>VLOOKUP($A1532,'Medical Examinations'!$A:$J,COLUMN('Medical Examinations'!I1531),FALSE)</f>
        <v>Healthy Weight</v>
      </c>
      <c r="K1532" t="str">
        <f>VLOOKUP($A1532,'Medical Examinations'!$A:$J,COLUMN('Medical Examinations'!J1531),FALSE)</f>
        <v>Normal</v>
      </c>
      <c r="L1532" s="30">
        <f>VLOOKUP($A1532,'Hospitalisation Details'!$A:$K,COLUMN('Hospitalisation Details'!J1531),FALSE)</f>
        <v>31237</v>
      </c>
      <c r="M1532" s="23">
        <f>VLOOKUP($A1532,'Hospitalisation Details'!$A:$K,COLUMN('Hospitalisation Details'!F1531),FALSE)</f>
        <v>6686.43</v>
      </c>
      <c r="N1532" t="str">
        <f>VLOOKUP($A1532,'Hospitalisation Details'!$A:$K,COLUMN('Hospitalisation Details'!G1531),FALSE)</f>
        <v>Tier - 2</v>
      </c>
      <c r="O1532" t="str">
        <f>VLOOKUP($A1532,'Hospitalisation Details'!$A:$K,COLUMN('Hospitalisation Details'!H1531),FALSE)</f>
        <v>Tier - 3</v>
      </c>
      <c r="P1532" t="str">
        <f>VLOOKUP($A1532,'Hospitalisation Details'!$A:$K,COLUMN('Hospitalisation Details'!I1531),FALSE)</f>
        <v>R1012</v>
      </c>
      <c r="Q1532">
        <f>VLOOKUP($A1532,'Hospitalisation Details'!$A:$K,COLUMN('Hospitalisation Details'!K1531),FALSE)</f>
        <v>37</v>
      </c>
    </row>
    <row r="1533" spans="1:17" ht="15.75" x14ac:dyDescent="0.25">
      <c r="A1533" s="6" t="s">
        <v>1573</v>
      </c>
      <c r="B1533" t="str">
        <f>VLOOKUP(A1533,'Customer Names'!A:E,COLUMN('Customer Names'!D1532),FALSE)</f>
        <v>Mr. Jack</v>
      </c>
      <c r="C1533">
        <f>VLOOKUP($A1533,'Medical Examinations'!$A:$J,COLUMN('Medical Examinations'!B1532),FALSE)</f>
        <v>42.4</v>
      </c>
      <c r="D1533">
        <f>VLOOKUP($A1533,'Medical Examinations'!$A:$J,COLUMN('Medical Examinations'!C1532),FALSE)</f>
        <v>4.0599999999999996</v>
      </c>
      <c r="E1533" t="str">
        <f>VLOOKUP($A1533,'Medical Examinations'!$A:$J,COLUMN('Medical Examinations'!D1532),FALSE)</f>
        <v>No</v>
      </c>
      <c r="F1533" t="str">
        <f>VLOOKUP($A1533,'Medical Examinations'!$A:$J,COLUMN('Medical Examinations'!E1532),FALSE)</f>
        <v>No</v>
      </c>
      <c r="G1533" t="str">
        <f>VLOOKUP($A1533,'Medical Examinations'!$A:$J,COLUMN('Medical Examinations'!F1532),FALSE)</f>
        <v>No</v>
      </c>
      <c r="H1533">
        <f>VLOOKUP($A1533,'Medical Examinations'!$A:$J,COLUMN('Medical Examinations'!G1532),FALSE)</f>
        <v>0</v>
      </c>
      <c r="I1533" t="str">
        <f>VLOOKUP($A1533,'Medical Examinations'!$A:$J,COLUMN('Medical Examinations'!H1532),FALSE)</f>
        <v>No</v>
      </c>
      <c r="J1533" t="str">
        <f>VLOOKUP($A1533,'Medical Examinations'!$A:$J,COLUMN('Medical Examinations'!I1532),FALSE)</f>
        <v>Obesity</v>
      </c>
      <c r="K1533" t="str">
        <f>VLOOKUP($A1533,'Medical Examinations'!$A:$J,COLUMN('Medical Examinations'!J1532),FALSE)</f>
        <v>Normal</v>
      </c>
      <c r="L1533" s="30">
        <f>VLOOKUP($A1533,'Hospitalisation Details'!$A:$K,COLUMN('Hospitalisation Details'!J1532),FALSE)</f>
        <v>32801</v>
      </c>
      <c r="M1533" s="23">
        <f>VLOOKUP($A1533,'Hospitalisation Details'!$A:$K,COLUMN('Hospitalisation Details'!F1532),FALSE)</f>
        <v>6666.24</v>
      </c>
      <c r="N1533" t="str">
        <f>VLOOKUP($A1533,'Hospitalisation Details'!$A:$K,COLUMN('Hospitalisation Details'!G1532),FALSE)</f>
        <v>Tier - 3</v>
      </c>
      <c r="O1533" t="str">
        <f>VLOOKUP($A1533,'Hospitalisation Details'!$A:$K,COLUMN('Hospitalisation Details'!H1532),FALSE)</f>
        <v>Tier - 1</v>
      </c>
      <c r="P1533" t="str">
        <f>VLOOKUP($A1533,'Hospitalisation Details'!$A:$K,COLUMN('Hospitalisation Details'!I1532),FALSE)</f>
        <v>R1011</v>
      </c>
      <c r="Q1533">
        <f>VLOOKUP($A1533,'Hospitalisation Details'!$A:$K,COLUMN('Hospitalisation Details'!K1532),FALSE)</f>
        <v>33</v>
      </c>
    </row>
    <row r="1534" spans="1:17" ht="15.75" x14ac:dyDescent="0.25">
      <c r="A1534" s="6" t="s">
        <v>1574</v>
      </c>
      <c r="B1534" t="str">
        <f>VLOOKUP(A1534,'Customer Names'!A:E,COLUMN('Customer Names'!D1533),FALSE)</f>
        <v>Mr. Gregory</v>
      </c>
      <c r="C1534">
        <f>VLOOKUP($A1534,'Medical Examinations'!$A:$J,COLUMN('Medical Examinations'!B1533),FALSE)</f>
        <v>28.405000000000001</v>
      </c>
      <c r="D1534">
        <f>VLOOKUP($A1534,'Medical Examinations'!$A:$J,COLUMN('Medical Examinations'!C1533),FALSE)</f>
        <v>7.02</v>
      </c>
      <c r="E1534" t="str">
        <f>VLOOKUP($A1534,'Medical Examinations'!$A:$J,COLUMN('Medical Examinations'!D1533),FALSE)</f>
        <v>Yes</v>
      </c>
      <c r="F1534" t="str">
        <f>VLOOKUP($A1534,'Medical Examinations'!$A:$J,COLUMN('Medical Examinations'!E1533),FALSE)</f>
        <v>No</v>
      </c>
      <c r="G1534" t="str">
        <f>VLOOKUP($A1534,'Medical Examinations'!$A:$J,COLUMN('Medical Examinations'!F1533),FALSE)</f>
        <v>No</v>
      </c>
      <c r="H1534">
        <f>VLOOKUP($A1534,'Medical Examinations'!$A:$J,COLUMN('Medical Examinations'!G1533),FALSE)</f>
        <v>0</v>
      </c>
      <c r="I1534" t="str">
        <f>VLOOKUP($A1534,'Medical Examinations'!$A:$J,COLUMN('Medical Examinations'!H1533),FALSE)</f>
        <v>No</v>
      </c>
      <c r="J1534" t="str">
        <f>VLOOKUP($A1534,'Medical Examinations'!$A:$J,COLUMN('Medical Examinations'!I1533),FALSE)</f>
        <v>Overweight</v>
      </c>
      <c r="K1534" t="str">
        <f>VLOOKUP($A1534,'Medical Examinations'!$A:$J,COLUMN('Medical Examinations'!J1533),FALSE)</f>
        <v>Diabetes</v>
      </c>
      <c r="L1534" s="30">
        <f>VLOOKUP($A1534,'Hospitalisation Details'!$A:$K,COLUMN('Hospitalisation Details'!J1533),FALSE)</f>
        <v>29846</v>
      </c>
      <c r="M1534" s="23">
        <f>VLOOKUP($A1534,'Hospitalisation Details'!$A:$K,COLUMN('Hospitalisation Details'!F1533),FALSE)</f>
        <v>6664.69</v>
      </c>
      <c r="N1534" t="str">
        <f>VLOOKUP($A1534,'Hospitalisation Details'!$A:$K,COLUMN('Hospitalisation Details'!G1533),FALSE)</f>
        <v>Tier - 3</v>
      </c>
      <c r="O1534" t="str">
        <f>VLOOKUP($A1534,'Hospitalisation Details'!$A:$K,COLUMN('Hospitalisation Details'!H1533),FALSE)</f>
        <v>Tier - 1</v>
      </c>
      <c r="P1534" t="str">
        <f>VLOOKUP($A1534,'Hospitalisation Details'!$A:$K,COLUMN('Hospitalisation Details'!I1533),FALSE)</f>
        <v>R1012</v>
      </c>
      <c r="Q1534">
        <f>VLOOKUP($A1534,'Hospitalisation Details'!$A:$K,COLUMN('Hospitalisation Details'!K1533),FALSE)</f>
        <v>41</v>
      </c>
    </row>
    <row r="1535" spans="1:17" ht="15.75" x14ac:dyDescent="0.25">
      <c r="A1535" s="6" t="s">
        <v>1575</v>
      </c>
      <c r="B1535" t="str">
        <f>VLOOKUP(A1535,'Customer Names'!A:E,COLUMN('Customer Names'!D1534),FALSE)</f>
        <v>Ms. Rebecca</v>
      </c>
      <c r="C1535">
        <f>VLOOKUP($A1535,'Medical Examinations'!$A:$J,COLUMN('Medical Examinations'!B1534),FALSE)</f>
        <v>23.4</v>
      </c>
      <c r="D1535">
        <f>VLOOKUP($A1535,'Medical Examinations'!$A:$J,COLUMN('Medical Examinations'!C1534),FALSE)</f>
        <v>4.47</v>
      </c>
      <c r="E1535" t="str">
        <f>VLOOKUP($A1535,'Medical Examinations'!$A:$J,COLUMN('Medical Examinations'!D1534),FALSE)</f>
        <v>No</v>
      </c>
      <c r="F1535" t="str">
        <f>VLOOKUP($A1535,'Medical Examinations'!$A:$J,COLUMN('Medical Examinations'!E1534),FALSE)</f>
        <v>No</v>
      </c>
      <c r="G1535" t="str">
        <f>VLOOKUP($A1535,'Medical Examinations'!$A:$J,COLUMN('Medical Examinations'!F1534),FALSE)</f>
        <v>No</v>
      </c>
      <c r="H1535">
        <f>VLOOKUP($A1535,'Medical Examinations'!$A:$J,COLUMN('Medical Examinations'!G1534),FALSE)</f>
        <v>0</v>
      </c>
      <c r="I1535" t="str">
        <f>VLOOKUP($A1535,'Medical Examinations'!$A:$J,COLUMN('Medical Examinations'!H1534),FALSE)</f>
        <v>No</v>
      </c>
      <c r="J1535" t="str">
        <f>VLOOKUP($A1535,'Medical Examinations'!$A:$J,COLUMN('Medical Examinations'!I1534),FALSE)</f>
        <v>Healthy Weight</v>
      </c>
      <c r="K1535" t="str">
        <f>VLOOKUP($A1535,'Medical Examinations'!$A:$J,COLUMN('Medical Examinations'!J1534),FALSE)</f>
        <v>Normal</v>
      </c>
      <c r="L1535" s="30">
        <f>VLOOKUP($A1535,'Hospitalisation Details'!$A:$K,COLUMN('Hospitalisation Details'!J1534),FALSE)</f>
        <v>30221</v>
      </c>
      <c r="M1535" s="23">
        <f>VLOOKUP($A1535,'Hospitalisation Details'!$A:$K,COLUMN('Hospitalisation Details'!F1534),FALSE)</f>
        <v>6664.32</v>
      </c>
      <c r="N1535" t="str">
        <f>VLOOKUP($A1535,'Hospitalisation Details'!$A:$K,COLUMN('Hospitalisation Details'!G1534),FALSE)</f>
        <v>Tier - 2</v>
      </c>
      <c r="O1535" t="str">
        <f>VLOOKUP($A1535,'Hospitalisation Details'!$A:$K,COLUMN('Hospitalisation Details'!H1534),FALSE)</f>
        <v>Tier - 2</v>
      </c>
      <c r="P1535" t="str">
        <f>VLOOKUP($A1535,'Hospitalisation Details'!$A:$K,COLUMN('Hospitalisation Details'!I1534),FALSE)</f>
        <v>R1013</v>
      </c>
      <c r="Q1535">
        <f>VLOOKUP($A1535,'Hospitalisation Details'!$A:$K,COLUMN('Hospitalisation Details'!K1534),FALSE)</f>
        <v>40</v>
      </c>
    </row>
    <row r="1536" spans="1:17" ht="15.75" x14ac:dyDescent="0.25">
      <c r="A1536" s="6" t="s">
        <v>1576</v>
      </c>
      <c r="B1536" t="str">
        <f>VLOOKUP(A1536,'Customer Names'!A:E,COLUMN('Customer Names'!D1535),FALSE)</f>
        <v>Mr. Adam</v>
      </c>
      <c r="C1536">
        <f>VLOOKUP($A1536,'Medical Examinations'!$A:$J,COLUMN('Medical Examinations'!B1535),FALSE)</f>
        <v>33.44</v>
      </c>
      <c r="D1536">
        <f>VLOOKUP($A1536,'Medical Examinations'!$A:$J,COLUMN('Medical Examinations'!C1535),FALSE)</f>
        <v>4.54</v>
      </c>
      <c r="E1536" t="str">
        <f>VLOOKUP($A1536,'Medical Examinations'!$A:$J,COLUMN('Medical Examinations'!D1535),FALSE)</f>
        <v>No</v>
      </c>
      <c r="F1536" t="str">
        <f>VLOOKUP($A1536,'Medical Examinations'!$A:$J,COLUMN('Medical Examinations'!E1535),FALSE)</f>
        <v>No</v>
      </c>
      <c r="G1536" t="str">
        <f>VLOOKUP($A1536,'Medical Examinations'!$A:$J,COLUMN('Medical Examinations'!F1535),FALSE)</f>
        <v>No</v>
      </c>
      <c r="H1536">
        <f>VLOOKUP($A1536,'Medical Examinations'!$A:$J,COLUMN('Medical Examinations'!G1535),FALSE)</f>
        <v>0</v>
      </c>
      <c r="I1536" t="str">
        <f>VLOOKUP($A1536,'Medical Examinations'!$A:$J,COLUMN('Medical Examinations'!H1535),FALSE)</f>
        <v>No</v>
      </c>
      <c r="J1536" t="str">
        <f>VLOOKUP($A1536,'Medical Examinations'!$A:$J,COLUMN('Medical Examinations'!I1535),FALSE)</f>
        <v>Obesity</v>
      </c>
      <c r="K1536" t="str">
        <f>VLOOKUP($A1536,'Medical Examinations'!$A:$J,COLUMN('Medical Examinations'!J1535),FALSE)</f>
        <v>Normal</v>
      </c>
      <c r="L1536" s="30">
        <f>VLOOKUP($A1536,'Hospitalisation Details'!$A:$K,COLUMN('Hospitalisation Details'!J1535),FALSE)</f>
        <v>32831</v>
      </c>
      <c r="M1536" s="23">
        <f>VLOOKUP($A1536,'Hospitalisation Details'!$A:$K,COLUMN('Hospitalisation Details'!F1535),FALSE)</f>
        <v>6653.79</v>
      </c>
      <c r="N1536" t="str">
        <f>VLOOKUP($A1536,'Hospitalisation Details'!$A:$K,COLUMN('Hospitalisation Details'!G1535),FALSE)</f>
        <v>Tier - 2</v>
      </c>
      <c r="O1536" t="str">
        <f>VLOOKUP($A1536,'Hospitalisation Details'!$A:$K,COLUMN('Hospitalisation Details'!H1535),FALSE)</f>
        <v>Tier - 1</v>
      </c>
      <c r="P1536" t="str">
        <f>VLOOKUP($A1536,'Hospitalisation Details'!$A:$K,COLUMN('Hospitalisation Details'!I1535),FALSE)</f>
        <v>R1013</v>
      </c>
      <c r="Q1536">
        <f>VLOOKUP($A1536,'Hospitalisation Details'!$A:$K,COLUMN('Hospitalisation Details'!K1535),FALSE)</f>
        <v>33</v>
      </c>
    </row>
    <row r="1537" spans="1:17" ht="15.75" x14ac:dyDescent="0.25">
      <c r="A1537" s="6" t="s">
        <v>1577</v>
      </c>
      <c r="B1537" t="str">
        <f>VLOOKUP(A1537,'Customer Names'!A:E,COLUMN('Customer Names'!D1536),FALSE)</f>
        <v>Mr. Ryan</v>
      </c>
      <c r="C1537">
        <f>VLOOKUP($A1537,'Medical Examinations'!$A:$J,COLUMN('Medical Examinations'!B1536),FALSE)</f>
        <v>21.12</v>
      </c>
      <c r="D1537">
        <f>VLOOKUP($A1537,'Medical Examinations'!$A:$J,COLUMN('Medical Examinations'!C1536),FALSE)</f>
        <v>4.99</v>
      </c>
      <c r="E1537" t="str">
        <f>VLOOKUP($A1537,'Medical Examinations'!$A:$J,COLUMN('Medical Examinations'!D1536),FALSE)</f>
        <v>No</v>
      </c>
      <c r="F1537" t="str">
        <f>VLOOKUP($A1537,'Medical Examinations'!$A:$J,COLUMN('Medical Examinations'!E1536),FALSE)</f>
        <v>No</v>
      </c>
      <c r="G1537" t="str">
        <f>VLOOKUP($A1537,'Medical Examinations'!$A:$J,COLUMN('Medical Examinations'!F1536),FALSE)</f>
        <v>No</v>
      </c>
      <c r="H1537">
        <f>VLOOKUP($A1537,'Medical Examinations'!$A:$J,COLUMN('Medical Examinations'!G1536),FALSE)</f>
        <v>1</v>
      </c>
      <c r="I1537" t="str">
        <f>VLOOKUP($A1537,'Medical Examinations'!$A:$J,COLUMN('Medical Examinations'!H1536),FALSE)</f>
        <v>No</v>
      </c>
      <c r="J1537" t="str">
        <f>VLOOKUP($A1537,'Medical Examinations'!$A:$J,COLUMN('Medical Examinations'!I1536),FALSE)</f>
        <v>Healthy Weight</v>
      </c>
      <c r="K1537" t="str">
        <f>VLOOKUP($A1537,'Medical Examinations'!$A:$J,COLUMN('Medical Examinations'!J1536),FALSE)</f>
        <v>Normal</v>
      </c>
      <c r="L1537" s="30">
        <f>VLOOKUP($A1537,'Hospitalisation Details'!$A:$K,COLUMN('Hospitalisation Details'!J1536),FALSE)</f>
        <v>30864</v>
      </c>
      <c r="M1537" s="23">
        <f>VLOOKUP($A1537,'Hospitalisation Details'!$A:$K,COLUMN('Hospitalisation Details'!F1536),FALSE)</f>
        <v>6652.53</v>
      </c>
      <c r="N1537" t="str">
        <f>VLOOKUP($A1537,'Hospitalisation Details'!$A:$K,COLUMN('Hospitalisation Details'!G1536),FALSE)</f>
        <v>Tier - 3</v>
      </c>
      <c r="O1537" t="str">
        <f>VLOOKUP($A1537,'Hospitalisation Details'!$A:$K,COLUMN('Hospitalisation Details'!H1536),FALSE)</f>
        <v>Tier - 2</v>
      </c>
      <c r="P1537" t="str">
        <f>VLOOKUP($A1537,'Hospitalisation Details'!$A:$K,COLUMN('Hospitalisation Details'!I1536),FALSE)</f>
        <v>R1013</v>
      </c>
      <c r="Q1537">
        <f>VLOOKUP($A1537,'Hospitalisation Details'!$A:$K,COLUMN('Hospitalisation Details'!K1536),FALSE)</f>
        <v>38</v>
      </c>
    </row>
    <row r="1538" spans="1:17" ht="15.75" x14ac:dyDescent="0.25">
      <c r="A1538" s="6" t="s">
        <v>1578</v>
      </c>
      <c r="B1538" t="str">
        <f>VLOOKUP(A1538,'Customer Names'!A:E,COLUMN('Customer Names'!D1537),FALSE)</f>
        <v>Ms. Jackie</v>
      </c>
      <c r="C1538">
        <f>VLOOKUP($A1538,'Medical Examinations'!$A:$J,COLUMN('Medical Examinations'!B1537),FALSE)</f>
        <v>18.48</v>
      </c>
      <c r="D1538">
        <f>VLOOKUP($A1538,'Medical Examinations'!$A:$J,COLUMN('Medical Examinations'!C1537),FALSE)</f>
        <v>10.84</v>
      </c>
      <c r="E1538" t="str">
        <f>VLOOKUP($A1538,'Medical Examinations'!$A:$J,COLUMN('Medical Examinations'!D1537),FALSE)</f>
        <v>Yes</v>
      </c>
      <c r="F1538" t="str">
        <f>VLOOKUP($A1538,'Medical Examinations'!$A:$J,COLUMN('Medical Examinations'!E1537),FALSE)</f>
        <v>No</v>
      </c>
      <c r="G1538" t="str">
        <f>VLOOKUP($A1538,'Medical Examinations'!$A:$J,COLUMN('Medical Examinations'!F1537),FALSE)</f>
        <v>No</v>
      </c>
      <c r="H1538">
        <f>VLOOKUP($A1538,'Medical Examinations'!$A:$J,COLUMN('Medical Examinations'!G1537),FALSE)</f>
        <v>2</v>
      </c>
      <c r="I1538" t="str">
        <f>VLOOKUP($A1538,'Medical Examinations'!$A:$J,COLUMN('Medical Examinations'!H1537),FALSE)</f>
        <v>No</v>
      </c>
      <c r="J1538" t="str">
        <f>VLOOKUP($A1538,'Medical Examinations'!$A:$J,COLUMN('Medical Examinations'!I1537),FALSE)</f>
        <v>Underweight</v>
      </c>
      <c r="K1538" t="str">
        <f>VLOOKUP($A1538,'Medical Examinations'!$A:$J,COLUMN('Medical Examinations'!J1537),FALSE)</f>
        <v>Diabetes</v>
      </c>
      <c r="L1538" s="30">
        <f>VLOOKUP($A1538,'Hospitalisation Details'!$A:$K,COLUMN('Hospitalisation Details'!J1537),FALSE)</f>
        <v>25880</v>
      </c>
      <c r="M1538" s="23">
        <f>VLOOKUP($A1538,'Hospitalisation Details'!$A:$K,COLUMN('Hospitalisation Details'!F1537),FALSE)</f>
        <v>6651.26</v>
      </c>
      <c r="N1538" t="str">
        <f>VLOOKUP($A1538,'Hospitalisation Details'!$A:$K,COLUMN('Hospitalisation Details'!G1537),FALSE)</f>
        <v>Tier - 2</v>
      </c>
      <c r="O1538" t="str">
        <f>VLOOKUP($A1538,'Hospitalisation Details'!$A:$K,COLUMN('Hospitalisation Details'!H1537),FALSE)</f>
        <v>Tier - 3</v>
      </c>
      <c r="P1538" t="str">
        <f>VLOOKUP($A1538,'Hospitalisation Details'!$A:$K,COLUMN('Hospitalisation Details'!I1537),FALSE)</f>
        <v>R1013</v>
      </c>
      <c r="Q1538">
        <f>VLOOKUP($A1538,'Hospitalisation Details'!$A:$K,COLUMN('Hospitalisation Details'!K1537),FALSE)</f>
        <v>52</v>
      </c>
    </row>
    <row r="1539" spans="1:17" ht="15.75" x14ac:dyDescent="0.25">
      <c r="A1539" s="6" t="s">
        <v>1579</v>
      </c>
      <c r="B1539" t="str">
        <f>VLOOKUP(A1539,'Customer Names'!A:E,COLUMN('Customer Names'!D1538),FALSE)</f>
        <v>Mr. Chris</v>
      </c>
      <c r="C1539">
        <f>VLOOKUP($A1539,'Medical Examinations'!$A:$J,COLUMN('Medical Examinations'!B1538),FALSE)</f>
        <v>16.815000000000001</v>
      </c>
      <c r="D1539">
        <f>VLOOKUP($A1539,'Medical Examinations'!$A:$J,COLUMN('Medical Examinations'!C1538),FALSE)</f>
        <v>5.63</v>
      </c>
      <c r="E1539" t="str">
        <f>VLOOKUP($A1539,'Medical Examinations'!$A:$J,COLUMN('Medical Examinations'!D1538),FALSE)</f>
        <v>No</v>
      </c>
      <c r="F1539" t="str">
        <f>VLOOKUP($A1539,'Medical Examinations'!$A:$J,COLUMN('Medical Examinations'!E1538),FALSE)</f>
        <v>No</v>
      </c>
      <c r="G1539" t="str">
        <f>VLOOKUP($A1539,'Medical Examinations'!$A:$J,COLUMN('Medical Examinations'!F1538),FALSE)</f>
        <v>No</v>
      </c>
      <c r="H1539">
        <f>VLOOKUP($A1539,'Medical Examinations'!$A:$J,COLUMN('Medical Examinations'!G1538),FALSE)</f>
        <v>1</v>
      </c>
      <c r="I1539" t="str">
        <f>VLOOKUP($A1539,'Medical Examinations'!$A:$J,COLUMN('Medical Examinations'!H1538),FALSE)</f>
        <v>No</v>
      </c>
      <c r="J1539" t="str">
        <f>VLOOKUP($A1539,'Medical Examinations'!$A:$J,COLUMN('Medical Examinations'!I1538),FALSE)</f>
        <v>Underweight</v>
      </c>
      <c r="K1539" t="str">
        <f>VLOOKUP($A1539,'Medical Examinations'!$A:$J,COLUMN('Medical Examinations'!J1538),FALSE)</f>
        <v>Normal</v>
      </c>
      <c r="L1539" s="30">
        <f>VLOOKUP($A1539,'Hospitalisation Details'!$A:$K,COLUMN('Hospitalisation Details'!J1538),FALSE)</f>
        <v>31024</v>
      </c>
      <c r="M1539" s="23">
        <f>VLOOKUP($A1539,'Hospitalisation Details'!$A:$K,COLUMN('Hospitalisation Details'!F1538),FALSE)</f>
        <v>6640.54</v>
      </c>
      <c r="N1539" t="str">
        <f>VLOOKUP($A1539,'Hospitalisation Details'!$A:$K,COLUMN('Hospitalisation Details'!G1538),FALSE)</f>
        <v>Tier - 2</v>
      </c>
      <c r="O1539" t="str">
        <f>VLOOKUP($A1539,'Hospitalisation Details'!$A:$K,COLUMN('Hospitalisation Details'!H1538),FALSE)</f>
        <v>Tier - 3</v>
      </c>
      <c r="P1539" t="str">
        <f>VLOOKUP($A1539,'Hospitalisation Details'!$A:$K,COLUMN('Hospitalisation Details'!I1538),FALSE)</f>
        <v>R1019</v>
      </c>
      <c r="Q1539">
        <f>VLOOKUP($A1539,'Hospitalisation Details'!$A:$K,COLUMN('Hospitalisation Details'!K1538),FALSE)</f>
        <v>38</v>
      </c>
    </row>
    <row r="1540" spans="1:17" ht="15.75" x14ac:dyDescent="0.25">
      <c r="A1540" s="6" t="s">
        <v>1580</v>
      </c>
      <c r="B1540" t="str">
        <f>VLOOKUP(A1540,'Customer Names'!A:E,COLUMN('Customer Names'!D1539),FALSE)</f>
        <v>Mr. Tyler</v>
      </c>
      <c r="C1540">
        <f>VLOOKUP($A1540,'Medical Examinations'!$A:$J,COLUMN('Medical Examinations'!B1539),FALSE)</f>
        <v>26.72</v>
      </c>
      <c r="D1540">
        <f>VLOOKUP($A1540,'Medical Examinations'!$A:$J,COLUMN('Medical Examinations'!C1539),FALSE)</f>
        <v>4.1399999999999997</v>
      </c>
      <c r="E1540" t="str">
        <f>VLOOKUP($A1540,'Medical Examinations'!$A:$J,COLUMN('Medical Examinations'!D1539),FALSE)</f>
        <v>No</v>
      </c>
      <c r="F1540" t="str">
        <f>VLOOKUP($A1540,'Medical Examinations'!$A:$J,COLUMN('Medical Examinations'!E1539),FALSE)</f>
        <v>No</v>
      </c>
      <c r="G1540" t="str">
        <f>VLOOKUP($A1540,'Medical Examinations'!$A:$J,COLUMN('Medical Examinations'!F1539),FALSE)</f>
        <v>No</v>
      </c>
      <c r="H1540">
        <f>VLOOKUP($A1540,'Medical Examinations'!$A:$J,COLUMN('Medical Examinations'!G1539),FALSE)</f>
        <v>0</v>
      </c>
      <c r="I1540" t="str">
        <f>VLOOKUP($A1540,'Medical Examinations'!$A:$J,COLUMN('Medical Examinations'!H1539),FALSE)</f>
        <v>No</v>
      </c>
      <c r="J1540" t="str">
        <f>VLOOKUP($A1540,'Medical Examinations'!$A:$J,COLUMN('Medical Examinations'!I1539),FALSE)</f>
        <v>Overweight</v>
      </c>
      <c r="K1540" t="str">
        <f>VLOOKUP($A1540,'Medical Examinations'!$A:$J,COLUMN('Medical Examinations'!J1539),FALSE)</f>
        <v>Normal</v>
      </c>
      <c r="L1540" s="30">
        <f>VLOOKUP($A1540,'Hospitalisation Details'!$A:$K,COLUMN('Hospitalisation Details'!J1539),FALSE)</f>
        <v>33030</v>
      </c>
      <c r="M1540" s="23">
        <f>VLOOKUP($A1540,'Hospitalisation Details'!$A:$K,COLUMN('Hospitalisation Details'!F1539),FALSE)</f>
        <v>6639.3</v>
      </c>
      <c r="N1540" t="str">
        <f>VLOOKUP($A1540,'Hospitalisation Details'!$A:$K,COLUMN('Hospitalisation Details'!G1539),FALSE)</f>
        <v>Tier - 2</v>
      </c>
      <c r="O1540" t="str">
        <f>VLOOKUP($A1540,'Hospitalisation Details'!$A:$K,COLUMN('Hospitalisation Details'!H1539),FALSE)</f>
        <v>Tier - 2</v>
      </c>
      <c r="P1540" t="str">
        <f>VLOOKUP($A1540,'Hospitalisation Details'!$A:$K,COLUMN('Hospitalisation Details'!I1539),FALSE)</f>
        <v>R1021</v>
      </c>
      <c r="Q1540">
        <f>VLOOKUP($A1540,'Hospitalisation Details'!$A:$K,COLUMN('Hospitalisation Details'!K1539),FALSE)</f>
        <v>33</v>
      </c>
    </row>
    <row r="1541" spans="1:17" ht="15.75" x14ac:dyDescent="0.25">
      <c r="A1541" s="6" t="s">
        <v>1581</v>
      </c>
      <c r="B1541" t="str">
        <f>VLOOKUP(A1541,'Customer Names'!A:E,COLUMN('Customer Names'!D1540),FALSE)</f>
        <v>Ms. Yoshie</v>
      </c>
      <c r="C1541">
        <f>VLOOKUP($A1541,'Medical Examinations'!$A:$J,COLUMN('Medical Examinations'!B1540),FALSE)</f>
        <v>41.42</v>
      </c>
      <c r="D1541">
        <f>VLOOKUP($A1541,'Medical Examinations'!$A:$J,COLUMN('Medical Examinations'!C1540),FALSE)</f>
        <v>5.17</v>
      </c>
      <c r="E1541" t="str">
        <f>VLOOKUP($A1541,'Medical Examinations'!$A:$J,COLUMN('Medical Examinations'!D1540),FALSE)</f>
        <v>No</v>
      </c>
      <c r="F1541" t="str">
        <f>VLOOKUP($A1541,'Medical Examinations'!$A:$J,COLUMN('Medical Examinations'!E1540),FALSE)</f>
        <v>No</v>
      </c>
      <c r="G1541" t="str">
        <f>VLOOKUP($A1541,'Medical Examinations'!$A:$J,COLUMN('Medical Examinations'!F1540),FALSE)</f>
        <v>Yes</v>
      </c>
      <c r="H1541">
        <f>VLOOKUP($A1541,'Medical Examinations'!$A:$J,COLUMN('Medical Examinations'!G1540),FALSE)</f>
        <v>1</v>
      </c>
      <c r="I1541" t="str">
        <f>VLOOKUP($A1541,'Medical Examinations'!$A:$J,COLUMN('Medical Examinations'!H1540),FALSE)</f>
        <v>No</v>
      </c>
      <c r="J1541" t="str">
        <f>VLOOKUP($A1541,'Medical Examinations'!$A:$J,COLUMN('Medical Examinations'!I1540),FALSE)</f>
        <v>Obesity</v>
      </c>
      <c r="K1541" t="str">
        <f>VLOOKUP($A1541,'Medical Examinations'!$A:$J,COLUMN('Medical Examinations'!J1540),FALSE)</f>
        <v>Normal</v>
      </c>
      <c r="L1541" s="30">
        <f>VLOOKUP($A1541,'Hospitalisation Details'!$A:$K,COLUMN('Hospitalisation Details'!J1540),FALSE)</f>
        <v>37868</v>
      </c>
      <c r="M1541" s="23">
        <f>VLOOKUP($A1541,'Hospitalisation Details'!$A:$K,COLUMN('Hospitalisation Details'!F1540),FALSE)</f>
        <v>6638.16</v>
      </c>
      <c r="N1541" t="str">
        <f>VLOOKUP($A1541,'Hospitalisation Details'!$A:$K,COLUMN('Hospitalisation Details'!G1540),FALSE)</f>
        <v>Tier - 2</v>
      </c>
      <c r="O1541" t="str">
        <f>VLOOKUP($A1541,'Hospitalisation Details'!$A:$K,COLUMN('Hospitalisation Details'!H1540),FALSE)</f>
        <v>Tier - 1</v>
      </c>
      <c r="P1541" t="str">
        <f>VLOOKUP($A1541,'Hospitalisation Details'!$A:$K,COLUMN('Hospitalisation Details'!I1540),FALSE)</f>
        <v>R1012</v>
      </c>
      <c r="Q1541">
        <f>VLOOKUP($A1541,'Hospitalisation Details'!$A:$K,COLUMN('Hospitalisation Details'!K1540),FALSE)</f>
        <v>19</v>
      </c>
    </row>
    <row r="1542" spans="1:17" ht="15.75" x14ac:dyDescent="0.25">
      <c r="A1542" s="6" t="s">
        <v>1582</v>
      </c>
      <c r="B1542" t="str">
        <f>VLOOKUP(A1542,'Customer Names'!A:E,COLUMN('Customer Names'!D1541),FALSE)</f>
        <v>Ms. Lauren</v>
      </c>
      <c r="C1542">
        <f>VLOOKUP($A1542,'Medical Examinations'!$A:$J,COLUMN('Medical Examinations'!B1541),FALSE)</f>
        <v>20.69</v>
      </c>
      <c r="D1542">
        <f>VLOOKUP($A1542,'Medical Examinations'!$A:$J,COLUMN('Medical Examinations'!C1541),FALSE)</f>
        <v>6.93</v>
      </c>
      <c r="E1542" t="str">
        <f>VLOOKUP($A1542,'Medical Examinations'!$A:$J,COLUMN('Medical Examinations'!D1541),FALSE)</f>
        <v>No</v>
      </c>
      <c r="F1542" t="str">
        <f>VLOOKUP($A1542,'Medical Examinations'!$A:$J,COLUMN('Medical Examinations'!E1541),FALSE)</f>
        <v>No</v>
      </c>
      <c r="G1542" t="str">
        <f>VLOOKUP($A1542,'Medical Examinations'!$A:$J,COLUMN('Medical Examinations'!F1541),FALSE)</f>
        <v>No</v>
      </c>
      <c r="H1542">
        <f>VLOOKUP($A1542,'Medical Examinations'!$A:$J,COLUMN('Medical Examinations'!G1541),FALSE)</f>
        <v>2</v>
      </c>
      <c r="I1542" t="str">
        <f>VLOOKUP($A1542,'Medical Examinations'!$A:$J,COLUMN('Medical Examinations'!H1541),FALSE)</f>
        <v>No</v>
      </c>
      <c r="J1542" t="str">
        <f>VLOOKUP($A1542,'Medical Examinations'!$A:$J,COLUMN('Medical Examinations'!I1541),FALSE)</f>
        <v>Healthy Weight</v>
      </c>
      <c r="K1542" t="str">
        <f>VLOOKUP($A1542,'Medical Examinations'!$A:$J,COLUMN('Medical Examinations'!J1541),FALSE)</f>
        <v>Diabetes</v>
      </c>
      <c r="L1542" s="30">
        <f>VLOOKUP($A1542,'Hospitalisation Details'!$A:$K,COLUMN('Hospitalisation Details'!J1541),FALSE)</f>
        <v>26905</v>
      </c>
      <c r="M1542" s="23">
        <f>VLOOKUP($A1542,'Hospitalisation Details'!$A:$K,COLUMN('Hospitalisation Details'!F1541),FALSE)</f>
        <v>6630.31</v>
      </c>
      <c r="N1542" t="str">
        <f>VLOOKUP($A1542,'Hospitalisation Details'!$A:$K,COLUMN('Hospitalisation Details'!G1541),FALSE)</f>
        <v>Tier - 2</v>
      </c>
      <c r="O1542" t="str">
        <f>VLOOKUP($A1542,'Hospitalisation Details'!$A:$K,COLUMN('Hospitalisation Details'!H1541),FALSE)</f>
        <v>Tier - 1</v>
      </c>
      <c r="P1542" t="str">
        <f>VLOOKUP($A1542,'Hospitalisation Details'!$A:$K,COLUMN('Hospitalisation Details'!I1541),FALSE)</f>
        <v>R1013</v>
      </c>
      <c r="Q1542">
        <f>VLOOKUP($A1542,'Hospitalisation Details'!$A:$K,COLUMN('Hospitalisation Details'!K1541),FALSE)</f>
        <v>49</v>
      </c>
    </row>
    <row r="1543" spans="1:17" ht="15.75" x14ac:dyDescent="0.25">
      <c r="A1543" s="6" t="s">
        <v>1583</v>
      </c>
      <c r="B1543" t="str">
        <f>VLOOKUP(A1543,'Customer Names'!A:E,COLUMN('Customer Names'!D1542),FALSE)</f>
        <v>Mr. Mason</v>
      </c>
      <c r="C1543">
        <f>VLOOKUP($A1543,'Medical Examinations'!$A:$J,COLUMN('Medical Examinations'!B1542),FALSE)</f>
        <v>41.23</v>
      </c>
      <c r="D1543">
        <f>VLOOKUP($A1543,'Medical Examinations'!$A:$J,COLUMN('Medical Examinations'!C1542),FALSE)</f>
        <v>4.24</v>
      </c>
      <c r="E1543" t="str">
        <f>VLOOKUP($A1543,'Medical Examinations'!$A:$J,COLUMN('Medical Examinations'!D1542),FALSE)</f>
        <v>No</v>
      </c>
      <c r="F1543" t="str">
        <f>VLOOKUP($A1543,'Medical Examinations'!$A:$J,COLUMN('Medical Examinations'!E1542),FALSE)</f>
        <v>No</v>
      </c>
      <c r="G1543" t="str">
        <f>VLOOKUP($A1543,'Medical Examinations'!$A:$J,COLUMN('Medical Examinations'!F1542),FALSE)</f>
        <v>No</v>
      </c>
      <c r="H1543">
        <f>VLOOKUP($A1543,'Medical Examinations'!$A:$J,COLUMN('Medical Examinations'!G1542),FALSE)</f>
        <v>0</v>
      </c>
      <c r="I1543" t="str">
        <f>VLOOKUP($A1543,'Medical Examinations'!$A:$J,COLUMN('Medical Examinations'!H1542),FALSE)</f>
        <v>No</v>
      </c>
      <c r="J1543" t="str">
        <f>VLOOKUP($A1543,'Medical Examinations'!$A:$J,COLUMN('Medical Examinations'!I1542),FALSE)</f>
        <v>Obesity</v>
      </c>
      <c r="K1543" t="str">
        <f>VLOOKUP($A1543,'Medical Examinations'!$A:$J,COLUMN('Medical Examinations'!J1542),FALSE)</f>
        <v>Normal</v>
      </c>
      <c r="L1543" s="30">
        <f>VLOOKUP($A1543,'Hospitalisation Details'!$A:$K,COLUMN('Hospitalisation Details'!J1542),FALSE)</f>
        <v>30191</v>
      </c>
      <c r="M1543" s="23">
        <f>VLOOKUP($A1543,'Hospitalisation Details'!$A:$K,COLUMN('Hospitalisation Details'!F1542),FALSE)</f>
        <v>6610.11</v>
      </c>
      <c r="N1543" t="str">
        <f>VLOOKUP($A1543,'Hospitalisation Details'!$A:$K,COLUMN('Hospitalisation Details'!G1542),FALSE)</f>
        <v>Tier - 3</v>
      </c>
      <c r="O1543" t="str">
        <f>VLOOKUP($A1543,'Hospitalisation Details'!$A:$K,COLUMN('Hospitalisation Details'!H1542),FALSE)</f>
        <v>Tier - 2</v>
      </c>
      <c r="P1543" t="str">
        <f>VLOOKUP($A1543,'Hospitalisation Details'!$A:$K,COLUMN('Hospitalisation Details'!I1542),FALSE)</f>
        <v>R1015</v>
      </c>
      <c r="Q1543">
        <f>VLOOKUP($A1543,'Hospitalisation Details'!$A:$K,COLUMN('Hospitalisation Details'!K1542),FALSE)</f>
        <v>40</v>
      </c>
    </row>
    <row r="1544" spans="1:17" ht="15.75" x14ac:dyDescent="0.25">
      <c r="A1544" s="6" t="s">
        <v>1584</v>
      </c>
      <c r="B1544" t="str">
        <f>VLOOKUP(A1544,'Customer Names'!A:E,COLUMN('Customer Names'!D1543),FALSE)</f>
        <v>Mr. Ryan</v>
      </c>
      <c r="C1544">
        <f>VLOOKUP($A1544,'Medical Examinations'!$A:$J,COLUMN('Medical Examinations'!B1543),FALSE)</f>
        <v>29.9</v>
      </c>
      <c r="D1544">
        <f>VLOOKUP($A1544,'Medical Examinations'!$A:$J,COLUMN('Medical Examinations'!C1543),FALSE)</f>
        <v>5.91</v>
      </c>
      <c r="E1544" t="str">
        <f>VLOOKUP($A1544,'Medical Examinations'!$A:$J,COLUMN('Medical Examinations'!D1543),FALSE)</f>
        <v>No</v>
      </c>
      <c r="F1544" t="str">
        <f>VLOOKUP($A1544,'Medical Examinations'!$A:$J,COLUMN('Medical Examinations'!E1543),FALSE)</f>
        <v>No</v>
      </c>
      <c r="G1544" t="str">
        <f>VLOOKUP($A1544,'Medical Examinations'!$A:$J,COLUMN('Medical Examinations'!F1543),FALSE)</f>
        <v>No</v>
      </c>
      <c r="H1544">
        <f>VLOOKUP($A1544,'Medical Examinations'!$A:$J,COLUMN('Medical Examinations'!G1543),FALSE)</f>
        <v>0</v>
      </c>
      <c r="I1544" t="str">
        <f>VLOOKUP($A1544,'Medical Examinations'!$A:$J,COLUMN('Medical Examinations'!H1543),FALSE)</f>
        <v>No</v>
      </c>
      <c r="J1544" t="str">
        <f>VLOOKUP($A1544,'Medical Examinations'!$A:$J,COLUMN('Medical Examinations'!I1543),FALSE)</f>
        <v>Overweight</v>
      </c>
      <c r="K1544" t="str">
        <f>VLOOKUP($A1544,'Medical Examinations'!$A:$J,COLUMN('Medical Examinations'!J1543),FALSE)</f>
        <v>Prediabetes</v>
      </c>
      <c r="L1544" s="30">
        <f>VLOOKUP($A1544,'Hospitalisation Details'!$A:$K,COLUMN('Hospitalisation Details'!J1543),FALSE)</f>
        <v>30262</v>
      </c>
      <c r="M1544" s="23">
        <f>VLOOKUP($A1544,'Hospitalisation Details'!$A:$K,COLUMN('Hospitalisation Details'!F1543),FALSE)</f>
        <v>6600.36</v>
      </c>
      <c r="N1544" t="str">
        <f>VLOOKUP($A1544,'Hospitalisation Details'!$A:$K,COLUMN('Hospitalisation Details'!G1543),FALSE)</f>
        <v>Tier - 2</v>
      </c>
      <c r="O1544" t="str">
        <f>VLOOKUP($A1544,'Hospitalisation Details'!$A:$K,COLUMN('Hospitalisation Details'!H1543),FALSE)</f>
        <v>Tier - 3</v>
      </c>
      <c r="P1544" t="str">
        <f>VLOOKUP($A1544,'Hospitalisation Details'!$A:$K,COLUMN('Hospitalisation Details'!I1543),FALSE)</f>
        <v>R1011</v>
      </c>
      <c r="Q1544">
        <f>VLOOKUP($A1544,'Hospitalisation Details'!$A:$K,COLUMN('Hospitalisation Details'!K1543),FALSE)</f>
        <v>40</v>
      </c>
    </row>
    <row r="1545" spans="1:17" ht="15.75" x14ac:dyDescent="0.25">
      <c r="A1545" s="6" t="s">
        <v>1585</v>
      </c>
      <c r="B1545" t="str">
        <f>VLOOKUP(A1545,'Customer Names'!A:E,COLUMN('Customer Names'!D1544),FALSE)</f>
        <v>Mr. Arturo</v>
      </c>
      <c r="C1545">
        <f>VLOOKUP($A1545,'Medical Examinations'!$A:$J,COLUMN('Medical Examinations'!B1544),FALSE)</f>
        <v>34.104999999999997</v>
      </c>
      <c r="D1545">
        <f>VLOOKUP($A1545,'Medical Examinations'!$A:$J,COLUMN('Medical Examinations'!C1544),FALSE)</f>
        <v>5.93</v>
      </c>
      <c r="E1545" t="str">
        <f>VLOOKUP($A1545,'Medical Examinations'!$A:$J,COLUMN('Medical Examinations'!D1544),FALSE)</f>
        <v>No</v>
      </c>
      <c r="F1545" t="str">
        <f>VLOOKUP($A1545,'Medical Examinations'!$A:$J,COLUMN('Medical Examinations'!E1544),FALSE)</f>
        <v>No</v>
      </c>
      <c r="G1545" t="str">
        <f>VLOOKUP($A1545,'Medical Examinations'!$A:$J,COLUMN('Medical Examinations'!F1544),FALSE)</f>
        <v>No</v>
      </c>
      <c r="H1545">
        <f>VLOOKUP($A1545,'Medical Examinations'!$A:$J,COLUMN('Medical Examinations'!G1544),FALSE)</f>
        <v>0</v>
      </c>
      <c r="I1545" t="str">
        <f>VLOOKUP($A1545,'Medical Examinations'!$A:$J,COLUMN('Medical Examinations'!H1544),FALSE)</f>
        <v>No</v>
      </c>
      <c r="J1545" t="str">
        <f>VLOOKUP($A1545,'Medical Examinations'!$A:$J,COLUMN('Medical Examinations'!I1544),FALSE)</f>
        <v>Obesity</v>
      </c>
      <c r="K1545" t="str">
        <f>VLOOKUP($A1545,'Medical Examinations'!$A:$J,COLUMN('Medical Examinations'!J1544),FALSE)</f>
        <v>Prediabetes</v>
      </c>
      <c r="L1545" s="30">
        <f>VLOOKUP($A1545,'Hospitalisation Details'!$A:$K,COLUMN('Hospitalisation Details'!J1544),FALSE)</f>
        <v>30314</v>
      </c>
      <c r="M1545" s="23">
        <f>VLOOKUP($A1545,'Hospitalisation Details'!$A:$K,COLUMN('Hospitalisation Details'!F1544),FALSE)</f>
        <v>6600.21</v>
      </c>
      <c r="N1545" t="str">
        <f>VLOOKUP($A1545,'Hospitalisation Details'!$A:$K,COLUMN('Hospitalisation Details'!G1544),FALSE)</f>
        <v>Tier - 3</v>
      </c>
      <c r="O1545" t="str">
        <f>VLOOKUP($A1545,'Hospitalisation Details'!$A:$K,COLUMN('Hospitalisation Details'!H1544),FALSE)</f>
        <v>Tier - 2</v>
      </c>
      <c r="P1545" t="str">
        <f>VLOOKUP($A1545,'Hospitalisation Details'!$A:$K,COLUMN('Hospitalisation Details'!I1544),FALSE)</f>
        <v>R1016</v>
      </c>
      <c r="Q1545">
        <f>VLOOKUP($A1545,'Hospitalisation Details'!$A:$K,COLUMN('Hospitalisation Details'!K1544),FALSE)</f>
        <v>40</v>
      </c>
    </row>
    <row r="1546" spans="1:17" ht="15.75" x14ac:dyDescent="0.25">
      <c r="A1546" s="6" t="s">
        <v>1586</v>
      </c>
      <c r="B1546" t="str">
        <f>VLOOKUP(A1546,'Customer Names'!A:E,COLUMN('Customer Names'!D1545),FALSE)</f>
        <v>Mr. Jake</v>
      </c>
      <c r="C1546">
        <f>VLOOKUP($A1546,'Medical Examinations'!$A:$J,COLUMN('Medical Examinations'!B1545),FALSE)</f>
        <v>24.97</v>
      </c>
      <c r="D1546">
        <f>VLOOKUP($A1546,'Medical Examinations'!$A:$J,COLUMN('Medical Examinations'!C1545),FALSE)</f>
        <v>5.66</v>
      </c>
      <c r="E1546" t="str">
        <f>VLOOKUP($A1546,'Medical Examinations'!$A:$J,COLUMN('Medical Examinations'!D1545),FALSE)</f>
        <v>No</v>
      </c>
      <c r="F1546" t="str">
        <f>VLOOKUP($A1546,'Medical Examinations'!$A:$J,COLUMN('Medical Examinations'!E1545),FALSE)</f>
        <v>No</v>
      </c>
      <c r="G1546" t="str">
        <f>VLOOKUP($A1546,'Medical Examinations'!$A:$J,COLUMN('Medical Examinations'!F1545),FALSE)</f>
        <v>No</v>
      </c>
      <c r="H1546">
        <f>VLOOKUP($A1546,'Medical Examinations'!$A:$J,COLUMN('Medical Examinations'!G1545),FALSE)</f>
        <v>0</v>
      </c>
      <c r="I1546" t="str">
        <f>VLOOKUP($A1546,'Medical Examinations'!$A:$J,COLUMN('Medical Examinations'!H1545),FALSE)</f>
        <v>No</v>
      </c>
      <c r="J1546" t="str">
        <f>VLOOKUP($A1546,'Medical Examinations'!$A:$J,COLUMN('Medical Examinations'!I1545),FALSE)</f>
        <v>Healthy Weight</v>
      </c>
      <c r="K1546" t="str">
        <f>VLOOKUP($A1546,'Medical Examinations'!$A:$J,COLUMN('Medical Examinations'!J1545),FALSE)</f>
        <v>Normal</v>
      </c>
      <c r="L1546" s="30">
        <f>VLOOKUP($A1546,'Hospitalisation Details'!$A:$K,COLUMN('Hospitalisation Details'!J1545),FALSE)</f>
        <v>30277</v>
      </c>
      <c r="M1546" s="23">
        <f>VLOOKUP($A1546,'Hospitalisation Details'!$A:$K,COLUMN('Hospitalisation Details'!F1545),FALSE)</f>
        <v>6593.51</v>
      </c>
      <c r="N1546" t="str">
        <f>VLOOKUP($A1546,'Hospitalisation Details'!$A:$K,COLUMN('Hospitalisation Details'!G1545),FALSE)</f>
        <v>Tier - 2</v>
      </c>
      <c r="O1546" t="str">
        <f>VLOOKUP($A1546,'Hospitalisation Details'!$A:$K,COLUMN('Hospitalisation Details'!H1545),FALSE)</f>
        <v>Tier - 1</v>
      </c>
      <c r="P1546" t="str">
        <f>VLOOKUP($A1546,'Hospitalisation Details'!$A:$K,COLUMN('Hospitalisation Details'!I1545),FALSE)</f>
        <v>R1013</v>
      </c>
      <c r="Q1546">
        <f>VLOOKUP($A1546,'Hospitalisation Details'!$A:$K,COLUMN('Hospitalisation Details'!K1545),FALSE)</f>
        <v>40</v>
      </c>
    </row>
    <row r="1547" spans="1:17" ht="15.75" x14ac:dyDescent="0.25">
      <c r="A1547" s="6" t="s">
        <v>1587</v>
      </c>
      <c r="B1547" t="str">
        <f>VLOOKUP(A1547,'Customer Names'!A:E,COLUMN('Customer Names'!D1546),FALSE)</f>
        <v>Ms. Sarah</v>
      </c>
      <c r="C1547">
        <f>VLOOKUP($A1547,'Medical Examinations'!$A:$J,COLUMN('Medical Examinations'!B1546),FALSE)</f>
        <v>34.799999999999997</v>
      </c>
      <c r="D1547">
        <f>VLOOKUP($A1547,'Medical Examinations'!$A:$J,COLUMN('Medical Examinations'!C1546),FALSE)</f>
        <v>4.1900000000000004</v>
      </c>
      <c r="E1547" t="str">
        <f>VLOOKUP($A1547,'Medical Examinations'!$A:$J,COLUMN('Medical Examinations'!D1546),FALSE)</f>
        <v>No</v>
      </c>
      <c r="F1547" t="str">
        <f>VLOOKUP($A1547,'Medical Examinations'!$A:$J,COLUMN('Medical Examinations'!E1546),FALSE)</f>
        <v>No</v>
      </c>
      <c r="G1547" t="str">
        <f>VLOOKUP($A1547,'Medical Examinations'!$A:$J,COLUMN('Medical Examinations'!F1546),FALSE)</f>
        <v>No</v>
      </c>
      <c r="H1547">
        <f>VLOOKUP($A1547,'Medical Examinations'!$A:$J,COLUMN('Medical Examinations'!G1546),FALSE)</f>
        <v>1</v>
      </c>
      <c r="I1547" t="str">
        <f>VLOOKUP($A1547,'Medical Examinations'!$A:$J,COLUMN('Medical Examinations'!H1546),FALSE)</f>
        <v>No</v>
      </c>
      <c r="J1547" t="str">
        <f>VLOOKUP($A1547,'Medical Examinations'!$A:$J,COLUMN('Medical Examinations'!I1546),FALSE)</f>
        <v>Obesity</v>
      </c>
      <c r="K1547" t="str">
        <f>VLOOKUP($A1547,'Medical Examinations'!$A:$J,COLUMN('Medical Examinations'!J1546),FALSE)</f>
        <v>Normal</v>
      </c>
      <c r="L1547" s="30">
        <f>VLOOKUP($A1547,'Hospitalisation Details'!$A:$K,COLUMN('Hospitalisation Details'!J1546),FALSE)</f>
        <v>30960</v>
      </c>
      <c r="M1547" s="23">
        <f>VLOOKUP($A1547,'Hospitalisation Details'!$A:$K,COLUMN('Hospitalisation Details'!F1546),FALSE)</f>
        <v>6571.54</v>
      </c>
      <c r="N1547" t="str">
        <f>VLOOKUP($A1547,'Hospitalisation Details'!$A:$K,COLUMN('Hospitalisation Details'!G1546),FALSE)</f>
        <v>Tier - 2</v>
      </c>
      <c r="O1547" t="str">
        <f>VLOOKUP($A1547,'Hospitalisation Details'!$A:$K,COLUMN('Hospitalisation Details'!H1546),FALSE)</f>
        <v>Tier - 3</v>
      </c>
      <c r="P1547" t="str">
        <f>VLOOKUP($A1547,'Hospitalisation Details'!$A:$K,COLUMN('Hospitalisation Details'!I1546),FALSE)</f>
        <v>R1011</v>
      </c>
      <c r="Q1547">
        <f>VLOOKUP($A1547,'Hospitalisation Details'!$A:$K,COLUMN('Hospitalisation Details'!K1546),FALSE)</f>
        <v>38</v>
      </c>
    </row>
    <row r="1548" spans="1:17" ht="15.75" x14ac:dyDescent="0.25">
      <c r="A1548" s="6" t="s">
        <v>1588</v>
      </c>
      <c r="B1548" t="str">
        <f>VLOOKUP(A1548,'Customer Names'!A:E,COLUMN('Customer Names'!D1547),FALSE)</f>
        <v>Ms. Alison</v>
      </c>
      <c r="C1548">
        <f>VLOOKUP($A1548,'Medical Examinations'!$A:$J,COLUMN('Medical Examinations'!B1547),FALSE)</f>
        <v>32.965000000000003</v>
      </c>
      <c r="D1548">
        <f>VLOOKUP($A1548,'Medical Examinations'!$A:$J,COLUMN('Medical Examinations'!C1547),FALSE)</f>
        <v>9.2100000000000009</v>
      </c>
      <c r="E1548" t="str">
        <f>VLOOKUP($A1548,'Medical Examinations'!$A:$J,COLUMN('Medical Examinations'!D1547),FALSE)</f>
        <v>Yes</v>
      </c>
      <c r="F1548" t="str">
        <f>VLOOKUP($A1548,'Medical Examinations'!$A:$J,COLUMN('Medical Examinations'!E1547),FALSE)</f>
        <v>No</v>
      </c>
      <c r="G1548" t="str">
        <f>VLOOKUP($A1548,'Medical Examinations'!$A:$J,COLUMN('Medical Examinations'!F1547),FALSE)</f>
        <v>No</v>
      </c>
      <c r="H1548">
        <f>VLOOKUP($A1548,'Medical Examinations'!$A:$J,COLUMN('Medical Examinations'!G1547),FALSE)</f>
        <v>0</v>
      </c>
      <c r="I1548" t="str">
        <f>VLOOKUP($A1548,'Medical Examinations'!$A:$J,COLUMN('Medical Examinations'!H1547),FALSE)</f>
        <v>No</v>
      </c>
      <c r="J1548" t="str">
        <f>VLOOKUP($A1548,'Medical Examinations'!$A:$J,COLUMN('Medical Examinations'!I1547),FALSE)</f>
        <v>Obesity</v>
      </c>
      <c r="K1548" t="str">
        <f>VLOOKUP($A1548,'Medical Examinations'!$A:$J,COLUMN('Medical Examinations'!J1547),FALSE)</f>
        <v>Diabetes</v>
      </c>
      <c r="L1548" s="30">
        <f>VLOOKUP($A1548,'Hospitalisation Details'!$A:$K,COLUMN('Hospitalisation Details'!J1547),FALSE)</f>
        <v>29787</v>
      </c>
      <c r="M1548" s="23">
        <f>VLOOKUP($A1548,'Hospitalisation Details'!$A:$K,COLUMN('Hospitalisation Details'!F1547),FALSE)</f>
        <v>6571.02</v>
      </c>
      <c r="N1548" t="str">
        <f>VLOOKUP($A1548,'Hospitalisation Details'!$A:$K,COLUMN('Hospitalisation Details'!G1547),FALSE)</f>
        <v>Tier - 2</v>
      </c>
      <c r="O1548" t="str">
        <f>VLOOKUP($A1548,'Hospitalisation Details'!$A:$K,COLUMN('Hospitalisation Details'!H1547),FALSE)</f>
        <v>Tier - 1</v>
      </c>
      <c r="P1548" t="str">
        <f>VLOOKUP($A1548,'Hospitalisation Details'!$A:$K,COLUMN('Hospitalisation Details'!I1547),FALSE)</f>
        <v>R1012</v>
      </c>
      <c r="Q1548">
        <f>VLOOKUP($A1548,'Hospitalisation Details'!$A:$K,COLUMN('Hospitalisation Details'!K1547),FALSE)</f>
        <v>41</v>
      </c>
    </row>
    <row r="1549" spans="1:17" ht="15.75" x14ac:dyDescent="0.25">
      <c r="A1549" s="6" t="s">
        <v>1589</v>
      </c>
      <c r="B1549" t="str">
        <f>VLOOKUP(A1549,'Customer Names'!A:E,COLUMN('Customer Names'!D1548),FALSE)</f>
        <v>Ms. Karen</v>
      </c>
      <c r="C1549">
        <f>VLOOKUP($A1549,'Medical Examinations'!$A:$J,COLUMN('Medical Examinations'!B1548),FALSE)</f>
        <v>27.265000000000001</v>
      </c>
      <c r="D1549">
        <f>VLOOKUP($A1549,'Medical Examinations'!$A:$J,COLUMN('Medical Examinations'!C1548),FALSE)</f>
        <v>5.51</v>
      </c>
      <c r="E1549" t="str">
        <f>VLOOKUP($A1549,'Medical Examinations'!$A:$J,COLUMN('Medical Examinations'!D1548),FALSE)</f>
        <v>No</v>
      </c>
      <c r="F1549" t="str">
        <f>VLOOKUP($A1549,'Medical Examinations'!$A:$J,COLUMN('Medical Examinations'!E1548),FALSE)</f>
        <v>No</v>
      </c>
      <c r="G1549" t="str">
        <f>VLOOKUP($A1549,'Medical Examinations'!$A:$J,COLUMN('Medical Examinations'!F1548),FALSE)</f>
        <v>No</v>
      </c>
      <c r="H1549">
        <f>VLOOKUP($A1549,'Medical Examinations'!$A:$J,COLUMN('Medical Examinations'!G1548),FALSE)</f>
        <v>1</v>
      </c>
      <c r="I1549" t="str">
        <f>VLOOKUP($A1549,'Medical Examinations'!$A:$J,COLUMN('Medical Examinations'!H1548),FALSE)</f>
        <v>No</v>
      </c>
      <c r="J1549" t="str">
        <f>VLOOKUP($A1549,'Medical Examinations'!$A:$J,COLUMN('Medical Examinations'!I1548),FALSE)</f>
        <v>Overweight</v>
      </c>
      <c r="K1549" t="str">
        <f>VLOOKUP($A1549,'Medical Examinations'!$A:$J,COLUMN('Medical Examinations'!J1548),FALSE)</f>
        <v>Normal</v>
      </c>
      <c r="L1549" s="30">
        <f>VLOOKUP($A1549,'Hospitalisation Details'!$A:$K,COLUMN('Hospitalisation Details'!J1548),FALSE)</f>
        <v>30945</v>
      </c>
      <c r="M1549" s="23">
        <f>VLOOKUP($A1549,'Hospitalisation Details'!$A:$K,COLUMN('Hospitalisation Details'!F1548),FALSE)</f>
        <v>6555.07</v>
      </c>
      <c r="N1549" t="str">
        <f>VLOOKUP($A1549,'Hospitalisation Details'!$A:$K,COLUMN('Hospitalisation Details'!G1548),FALSE)</f>
        <v>Tier - 2</v>
      </c>
      <c r="O1549" t="str">
        <f>VLOOKUP($A1549,'Hospitalisation Details'!$A:$K,COLUMN('Hospitalisation Details'!H1548),FALSE)</f>
        <v>Tier - 2</v>
      </c>
      <c r="P1549" t="str">
        <f>VLOOKUP($A1549,'Hospitalisation Details'!$A:$K,COLUMN('Hospitalisation Details'!I1548),FALSE)</f>
        <v>R1024</v>
      </c>
      <c r="Q1549">
        <f>VLOOKUP($A1549,'Hospitalisation Details'!$A:$K,COLUMN('Hospitalisation Details'!K1548),FALSE)</f>
        <v>38</v>
      </c>
    </row>
    <row r="1550" spans="1:17" ht="15.75" x14ac:dyDescent="0.25">
      <c r="A1550" s="6" t="s">
        <v>1590</v>
      </c>
      <c r="B1550" t="str">
        <f>VLOOKUP(A1550,'Customer Names'!A:E,COLUMN('Customer Names'!D1549),FALSE)</f>
        <v>Mr. Thomas</v>
      </c>
      <c r="C1550">
        <f>VLOOKUP($A1550,'Medical Examinations'!$A:$J,COLUMN('Medical Examinations'!B1549),FALSE)</f>
        <v>17.059999999999999</v>
      </c>
      <c r="D1550">
        <f>VLOOKUP($A1550,'Medical Examinations'!$A:$J,COLUMN('Medical Examinations'!C1549),FALSE)</f>
        <v>8.5</v>
      </c>
      <c r="E1550" t="str">
        <f>VLOOKUP($A1550,'Medical Examinations'!$A:$J,COLUMN('Medical Examinations'!D1549),FALSE)</f>
        <v>No</v>
      </c>
      <c r="F1550" t="str">
        <f>VLOOKUP($A1550,'Medical Examinations'!$A:$J,COLUMN('Medical Examinations'!E1549),FALSE)</f>
        <v>No</v>
      </c>
      <c r="G1550" t="str">
        <f>VLOOKUP($A1550,'Medical Examinations'!$A:$J,COLUMN('Medical Examinations'!F1549),FALSE)</f>
        <v>No</v>
      </c>
      <c r="H1550">
        <f>VLOOKUP($A1550,'Medical Examinations'!$A:$J,COLUMN('Medical Examinations'!G1549),FALSE)</f>
        <v>0</v>
      </c>
      <c r="I1550" t="str">
        <f>VLOOKUP($A1550,'Medical Examinations'!$A:$J,COLUMN('Medical Examinations'!H1549),FALSE)</f>
        <v>No</v>
      </c>
      <c r="J1550" t="str">
        <f>VLOOKUP($A1550,'Medical Examinations'!$A:$J,COLUMN('Medical Examinations'!I1549),FALSE)</f>
        <v>Underweight</v>
      </c>
      <c r="K1550" t="str">
        <f>VLOOKUP($A1550,'Medical Examinations'!$A:$J,COLUMN('Medical Examinations'!J1549),FALSE)</f>
        <v>Diabetes</v>
      </c>
      <c r="L1550" s="30">
        <f>VLOOKUP($A1550,'Hospitalisation Details'!$A:$K,COLUMN('Hospitalisation Details'!J1549),FALSE)</f>
        <v>25183</v>
      </c>
      <c r="M1550" s="23">
        <f>VLOOKUP($A1550,'Hospitalisation Details'!$A:$K,COLUMN('Hospitalisation Details'!F1549),FALSE)</f>
        <v>6552.01</v>
      </c>
      <c r="N1550" t="str">
        <f>VLOOKUP($A1550,'Hospitalisation Details'!$A:$K,COLUMN('Hospitalisation Details'!G1549),FALSE)</f>
        <v>Tier - 3</v>
      </c>
      <c r="O1550" t="str">
        <f>VLOOKUP($A1550,'Hospitalisation Details'!$A:$K,COLUMN('Hospitalisation Details'!H1549),FALSE)</f>
        <v>Tier - 2</v>
      </c>
      <c r="P1550" t="str">
        <f>VLOOKUP($A1550,'Hospitalisation Details'!$A:$K,COLUMN('Hospitalisation Details'!I1549),FALSE)</f>
        <v>R1013</v>
      </c>
      <c r="Q1550">
        <f>VLOOKUP($A1550,'Hospitalisation Details'!$A:$K,COLUMN('Hospitalisation Details'!K1549),FALSE)</f>
        <v>54</v>
      </c>
    </row>
    <row r="1551" spans="1:17" ht="15.75" x14ac:dyDescent="0.25">
      <c r="A1551" s="6" t="s">
        <v>1591</v>
      </c>
      <c r="B1551" t="str">
        <f>VLOOKUP(A1551,'Customer Names'!A:E,COLUMN('Customer Names'!D1550),FALSE)</f>
        <v>Ms. Stephanie</v>
      </c>
      <c r="C1551">
        <f>VLOOKUP($A1551,'Medical Examinations'!$A:$J,COLUMN('Medical Examinations'!B1550),FALSE)</f>
        <v>36.29</v>
      </c>
      <c r="D1551">
        <f>VLOOKUP($A1551,'Medical Examinations'!$A:$J,COLUMN('Medical Examinations'!C1550),FALSE)</f>
        <v>6.23</v>
      </c>
      <c r="E1551" t="str">
        <f>VLOOKUP($A1551,'Medical Examinations'!$A:$J,COLUMN('Medical Examinations'!D1550),FALSE)</f>
        <v>No</v>
      </c>
      <c r="F1551" t="str">
        <f>VLOOKUP($A1551,'Medical Examinations'!$A:$J,COLUMN('Medical Examinations'!E1550),FALSE)</f>
        <v>No</v>
      </c>
      <c r="G1551" t="str">
        <f>VLOOKUP($A1551,'Medical Examinations'!$A:$J,COLUMN('Medical Examinations'!F1550),FALSE)</f>
        <v>No</v>
      </c>
      <c r="H1551">
        <f>VLOOKUP($A1551,'Medical Examinations'!$A:$J,COLUMN('Medical Examinations'!G1550),FALSE)</f>
        <v>0</v>
      </c>
      <c r="I1551" t="str">
        <f>VLOOKUP($A1551,'Medical Examinations'!$A:$J,COLUMN('Medical Examinations'!H1550),FALSE)</f>
        <v>No</v>
      </c>
      <c r="J1551" t="str">
        <f>VLOOKUP($A1551,'Medical Examinations'!$A:$J,COLUMN('Medical Examinations'!I1550),FALSE)</f>
        <v>Obesity</v>
      </c>
      <c r="K1551" t="str">
        <f>VLOOKUP($A1551,'Medical Examinations'!$A:$J,COLUMN('Medical Examinations'!J1550),FALSE)</f>
        <v>Prediabetes</v>
      </c>
      <c r="L1551" s="30">
        <f>VLOOKUP($A1551,'Hospitalisation Details'!$A:$K,COLUMN('Hospitalisation Details'!J1550),FALSE)</f>
        <v>32726</v>
      </c>
      <c r="M1551" s="23">
        <f>VLOOKUP($A1551,'Hospitalisation Details'!$A:$K,COLUMN('Hospitalisation Details'!F1550),FALSE)</f>
        <v>6551.75</v>
      </c>
      <c r="N1551" t="str">
        <f>VLOOKUP($A1551,'Hospitalisation Details'!$A:$K,COLUMN('Hospitalisation Details'!G1550),FALSE)</f>
        <v>Tier - 2</v>
      </c>
      <c r="O1551" t="str">
        <f>VLOOKUP($A1551,'Hospitalisation Details'!$A:$K,COLUMN('Hospitalisation Details'!H1550),FALSE)</f>
        <v>Tier - 2</v>
      </c>
      <c r="P1551" t="str">
        <f>VLOOKUP($A1551,'Hospitalisation Details'!$A:$K,COLUMN('Hospitalisation Details'!I1550),FALSE)</f>
        <v>R1024</v>
      </c>
      <c r="Q1551">
        <f>VLOOKUP($A1551,'Hospitalisation Details'!$A:$K,COLUMN('Hospitalisation Details'!K1550),FALSE)</f>
        <v>33</v>
      </c>
    </row>
    <row r="1552" spans="1:17" ht="15.75" x14ac:dyDescent="0.25">
      <c r="A1552" s="6" t="s">
        <v>1592</v>
      </c>
      <c r="B1552" t="str">
        <f>VLOOKUP(A1552,'Customer Names'!A:E,COLUMN('Customer Names'!D1551),FALSE)</f>
        <v>Mr. Ezra</v>
      </c>
      <c r="C1552">
        <f>VLOOKUP($A1552,'Medical Examinations'!$A:$J,COLUMN('Medical Examinations'!B1551),FALSE)</f>
        <v>28.594999999999999</v>
      </c>
      <c r="D1552">
        <f>VLOOKUP($A1552,'Medical Examinations'!$A:$J,COLUMN('Medical Examinations'!C1551),FALSE)</f>
        <v>8.5299999999999994</v>
      </c>
      <c r="E1552" t="str">
        <f>VLOOKUP($A1552,'Medical Examinations'!$A:$J,COLUMN('Medical Examinations'!D1551),FALSE)</f>
        <v>Yes</v>
      </c>
      <c r="F1552" t="str">
        <f>VLOOKUP($A1552,'Medical Examinations'!$A:$J,COLUMN('Medical Examinations'!E1551),FALSE)</f>
        <v>No</v>
      </c>
      <c r="G1552" t="str">
        <f>VLOOKUP($A1552,'Medical Examinations'!$A:$J,COLUMN('Medical Examinations'!F1551),FALSE)</f>
        <v>No</v>
      </c>
      <c r="H1552">
        <f>VLOOKUP($A1552,'Medical Examinations'!$A:$J,COLUMN('Medical Examinations'!G1551),FALSE)</f>
        <v>1</v>
      </c>
      <c r="I1552" t="str">
        <f>VLOOKUP($A1552,'Medical Examinations'!$A:$J,COLUMN('Medical Examinations'!H1551),FALSE)</f>
        <v>No</v>
      </c>
      <c r="J1552" t="str">
        <f>VLOOKUP($A1552,'Medical Examinations'!$A:$J,COLUMN('Medical Examinations'!I1551),FALSE)</f>
        <v>Overweight</v>
      </c>
      <c r="K1552" t="str">
        <f>VLOOKUP($A1552,'Medical Examinations'!$A:$J,COLUMN('Medical Examinations'!J1551),FALSE)</f>
        <v>Diabetes</v>
      </c>
      <c r="L1552" s="30">
        <f>VLOOKUP($A1552,'Hospitalisation Details'!$A:$K,COLUMN('Hospitalisation Details'!J1551),FALSE)</f>
        <v>31764</v>
      </c>
      <c r="M1552" s="23">
        <f>VLOOKUP($A1552,'Hospitalisation Details'!$A:$K,COLUMN('Hospitalisation Details'!F1551),FALSE)</f>
        <v>6548.2</v>
      </c>
      <c r="N1552" t="str">
        <f>VLOOKUP($A1552,'Hospitalisation Details'!$A:$K,COLUMN('Hospitalisation Details'!G1551),FALSE)</f>
        <v>Tier - 2</v>
      </c>
      <c r="O1552" t="str">
        <f>VLOOKUP($A1552,'Hospitalisation Details'!$A:$K,COLUMN('Hospitalisation Details'!H1551),FALSE)</f>
        <v>Tier - 3</v>
      </c>
      <c r="P1552" t="str">
        <f>VLOOKUP($A1552,'Hospitalisation Details'!$A:$K,COLUMN('Hospitalisation Details'!I1551),FALSE)</f>
        <v>R1012</v>
      </c>
      <c r="Q1552">
        <f>VLOOKUP($A1552,'Hospitalisation Details'!$A:$K,COLUMN('Hospitalisation Details'!K1551),FALSE)</f>
        <v>36</v>
      </c>
    </row>
    <row r="1553" spans="1:17" ht="15.75" x14ac:dyDescent="0.25">
      <c r="A1553" s="6" t="s">
        <v>1593</v>
      </c>
      <c r="B1553" t="str">
        <f>VLOOKUP(A1553,'Customer Names'!A:E,COLUMN('Customer Names'!D1552),FALSE)</f>
        <v>Mr. Jim</v>
      </c>
      <c r="C1553">
        <f>VLOOKUP($A1553,'Medical Examinations'!$A:$J,COLUMN('Medical Examinations'!B1552),FALSE)</f>
        <v>17.8</v>
      </c>
      <c r="D1553">
        <f>VLOOKUP($A1553,'Medical Examinations'!$A:$J,COLUMN('Medical Examinations'!C1552),FALSE)</f>
        <v>5.75</v>
      </c>
      <c r="E1553" t="str">
        <f>VLOOKUP($A1553,'Medical Examinations'!$A:$J,COLUMN('Medical Examinations'!D1552),FALSE)</f>
        <v>Yes</v>
      </c>
      <c r="F1553" t="str">
        <f>VLOOKUP($A1553,'Medical Examinations'!$A:$J,COLUMN('Medical Examinations'!E1552),FALSE)</f>
        <v>No</v>
      </c>
      <c r="G1553" t="str">
        <f>VLOOKUP($A1553,'Medical Examinations'!$A:$J,COLUMN('Medical Examinations'!F1552),FALSE)</f>
        <v>Yes</v>
      </c>
      <c r="H1553">
        <f>VLOOKUP($A1553,'Medical Examinations'!$A:$J,COLUMN('Medical Examinations'!G1552),FALSE)</f>
        <v>1</v>
      </c>
      <c r="I1553" t="str">
        <f>VLOOKUP($A1553,'Medical Examinations'!$A:$J,COLUMN('Medical Examinations'!H1552),FALSE)</f>
        <v>No</v>
      </c>
      <c r="J1553" t="str">
        <f>VLOOKUP($A1553,'Medical Examinations'!$A:$J,COLUMN('Medical Examinations'!I1552),FALSE)</f>
        <v>Underweight</v>
      </c>
      <c r="K1553" t="str">
        <f>VLOOKUP($A1553,'Medical Examinations'!$A:$J,COLUMN('Medical Examinations'!J1552),FALSE)</f>
        <v>Prediabetes</v>
      </c>
      <c r="L1553" s="30">
        <f>VLOOKUP($A1553,'Hospitalisation Details'!$A:$K,COLUMN('Hospitalisation Details'!J1552),FALSE)</f>
        <v>25540</v>
      </c>
      <c r="M1553" s="23">
        <f>VLOOKUP($A1553,'Hospitalisation Details'!$A:$K,COLUMN('Hospitalisation Details'!F1552),FALSE)</f>
        <v>6546.16</v>
      </c>
      <c r="N1553" t="str">
        <f>VLOOKUP($A1553,'Hospitalisation Details'!$A:$K,COLUMN('Hospitalisation Details'!G1552),FALSE)</f>
        <v>Tier - 2</v>
      </c>
      <c r="O1553" t="str">
        <f>VLOOKUP($A1553,'Hospitalisation Details'!$A:$K,COLUMN('Hospitalisation Details'!H1552),FALSE)</f>
        <v>Tier - 3</v>
      </c>
      <c r="P1553" t="str">
        <f>VLOOKUP($A1553,'Hospitalisation Details'!$A:$K,COLUMN('Hospitalisation Details'!I1552),FALSE)</f>
        <v>R1013</v>
      </c>
      <c r="Q1553">
        <f>VLOOKUP($A1553,'Hospitalisation Details'!$A:$K,COLUMN('Hospitalisation Details'!K1552),FALSE)</f>
        <v>53</v>
      </c>
    </row>
    <row r="1554" spans="1:17" ht="15.75" x14ac:dyDescent="0.25">
      <c r="A1554" s="6" t="s">
        <v>1594</v>
      </c>
      <c r="B1554" t="str">
        <f>VLOOKUP(A1554,'Customer Names'!A:E,COLUMN('Customer Names'!D1553),FALSE)</f>
        <v>Mr. Ari</v>
      </c>
      <c r="C1554">
        <f>VLOOKUP($A1554,'Medical Examinations'!$A:$J,COLUMN('Medical Examinations'!B1553),FALSE)</f>
        <v>21.4</v>
      </c>
      <c r="D1554">
        <f>VLOOKUP($A1554,'Medical Examinations'!$A:$J,COLUMN('Medical Examinations'!C1553),FALSE)</f>
        <v>5.6</v>
      </c>
      <c r="E1554" t="str">
        <f>VLOOKUP($A1554,'Medical Examinations'!$A:$J,COLUMN('Medical Examinations'!D1553),FALSE)</f>
        <v>No</v>
      </c>
      <c r="F1554" t="str">
        <f>VLOOKUP($A1554,'Medical Examinations'!$A:$J,COLUMN('Medical Examinations'!E1553),FALSE)</f>
        <v>No</v>
      </c>
      <c r="G1554" t="str">
        <f>VLOOKUP($A1554,'Medical Examinations'!$A:$J,COLUMN('Medical Examinations'!F1553),FALSE)</f>
        <v>No</v>
      </c>
      <c r="H1554">
        <f>VLOOKUP($A1554,'Medical Examinations'!$A:$J,COLUMN('Medical Examinations'!G1553),FALSE)</f>
        <v>0</v>
      </c>
      <c r="I1554" t="str">
        <f>VLOOKUP($A1554,'Medical Examinations'!$A:$J,COLUMN('Medical Examinations'!H1553),FALSE)</f>
        <v>No</v>
      </c>
      <c r="J1554" t="str">
        <f>VLOOKUP($A1554,'Medical Examinations'!$A:$J,COLUMN('Medical Examinations'!I1553),FALSE)</f>
        <v>Healthy Weight</v>
      </c>
      <c r="K1554" t="str">
        <f>VLOOKUP($A1554,'Medical Examinations'!$A:$J,COLUMN('Medical Examinations'!J1553),FALSE)</f>
        <v>Normal</v>
      </c>
      <c r="L1554" s="30">
        <f>VLOOKUP($A1554,'Hospitalisation Details'!$A:$K,COLUMN('Hospitalisation Details'!J1553),FALSE)</f>
        <v>30226</v>
      </c>
      <c r="M1554" s="23">
        <f>VLOOKUP($A1554,'Hospitalisation Details'!$A:$K,COLUMN('Hospitalisation Details'!F1553),FALSE)</f>
        <v>6536.68</v>
      </c>
      <c r="N1554" t="str">
        <f>VLOOKUP($A1554,'Hospitalisation Details'!$A:$K,COLUMN('Hospitalisation Details'!G1553),FALSE)</f>
        <v>Tier - 2</v>
      </c>
      <c r="O1554" t="str">
        <f>VLOOKUP($A1554,'Hospitalisation Details'!$A:$K,COLUMN('Hospitalisation Details'!H1553),FALSE)</f>
        <v>Tier - 2</v>
      </c>
      <c r="P1554" t="str">
        <f>VLOOKUP($A1554,'Hospitalisation Details'!$A:$K,COLUMN('Hospitalisation Details'!I1553),FALSE)</f>
        <v>R1012</v>
      </c>
      <c r="Q1554">
        <f>VLOOKUP($A1554,'Hospitalisation Details'!$A:$K,COLUMN('Hospitalisation Details'!K1553),FALSE)</f>
        <v>40</v>
      </c>
    </row>
    <row r="1555" spans="1:17" ht="15.75" x14ac:dyDescent="0.25">
      <c r="A1555" s="6" t="s">
        <v>1595</v>
      </c>
      <c r="B1555" t="str">
        <f>VLOOKUP(A1555,'Customer Names'!A:E,COLUMN('Customer Names'!D1554),FALSE)</f>
        <v>Ms. Fanny</v>
      </c>
      <c r="C1555">
        <f>VLOOKUP($A1555,'Medical Examinations'!$A:$J,COLUMN('Medical Examinations'!B1554),FALSE)</f>
        <v>23.01</v>
      </c>
      <c r="D1555">
        <f>VLOOKUP($A1555,'Medical Examinations'!$A:$J,COLUMN('Medical Examinations'!C1554),FALSE)</f>
        <v>4.68</v>
      </c>
      <c r="E1555" t="str">
        <f>VLOOKUP($A1555,'Medical Examinations'!$A:$J,COLUMN('Medical Examinations'!D1554),FALSE)</f>
        <v>No</v>
      </c>
      <c r="F1555" t="str">
        <f>VLOOKUP($A1555,'Medical Examinations'!$A:$J,COLUMN('Medical Examinations'!E1554),FALSE)</f>
        <v>No</v>
      </c>
      <c r="G1555" t="str">
        <f>VLOOKUP($A1555,'Medical Examinations'!$A:$J,COLUMN('Medical Examinations'!F1554),FALSE)</f>
        <v>No</v>
      </c>
      <c r="H1555">
        <f>VLOOKUP($A1555,'Medical Examinations'!$A:$J,COLUMN('Medical Examinations'!G1554),FALSE)</f>
        <v>0</v>
      </c>
      <c r="I1555" t="str">
        <f>VLOOKUP($A1555,'Medical Examinations'!$A:$J,COLUMN('Medical Examinations'!H1554),FALSE)</f>
        <v>No</v>
      </c>
      <c r="J1555" t="str">
        <f>VLOOKUP($A1555,'Medical Examinations'!$A:$J,COLUMN('Medical Examinations'!I1554),FALSE)</f>
        <v>Healthy Weight</v>
      </c>
      <c r="K1555" t="str">
        <f>VLOOKUP($A1555,'Medical Examinations'!$A:$J,COLUMN('Medical Examinations'!J1554),FALSE)</f>
        <v>Normal</v>
      </c>
      <c r="L1555" s="30">
        <f>VLOOKUP($A1555,'Hospitalisation Details'!$A:$K,COLUMN('Hospitalisation Details'!J1554),FALSE)</f>
        <v>30175</v>
      </c>
      <c r="M1555" s="23">
        <f>VLOOKUP($A1555,'Hospitalisation Details'!$A:$K,COLUMN('Hospitalisation Details'!F1554),FALSE)</f>
        <v>6532.04</v>
      </c>
      <c r="N1555" t="str">
        <f>VLOOKUP($A1555,'Hospitalisation Details'!$A:$K,COLUMN('Hospitalisation Details'!G1554),FALSE)</f>
        <v>Tier - 2</v>
      </c>
      <c r="O1555" t="str">
        <f>VLOOKUP($A1555,'Hospitalisation Details'!$A:$K,COLUMN('Hospitalisation Details'!H1554),FALSE)</f>
        <v>Tier - 1</v>
      </c>
      <c r="P1555" t="str">
        <f>VLOOKUP($A1555,'Hospitalisation Details'!$A:$K,COLUMN('Hospitalisation Details'!I1554),FALSE)</f>
        <v>R1013</v>
      </c>
      <c r="Q1555">
        <f>VLOOKUP($A1555,'Hospitalisation Details'!$A:$K,COLUMN('Hospitalisation Details'!K1554),FALSE)</f>
        <v>40</v>
      </c>
    </row>
    <row r="1556" spans="1:17" ht="15.75" x14ac:dyDescent="0.25">
      <c r="A1556" s="6" t="s">
        <v>1596</v>
      </c>
      <c r="B1556" t="str">
        <f>VLOOKUP(A1556,'Customer Names'!A:E,COLUMN('Customer Names'!D1555),FALSE)</f>
        <v>Ms. Heather</v>
      </c>
      <c r="C1556">
        <f>VLOOKUP($A1556,'Medical Examinations'!$A:$J,COLUMN('Medical Examinations'!B1555),FALSE)</f>
        <v>19.86</v>
      </c>
      <c r="D1556">
        <f>VLOOKUP($A1556,'Medical Examinations'!$A:$J,COLUMN('Medical Examinations'!C1555),FALSE)</f>
        <v>5.62</v>
      </c>
      <c r="E1556" t="str">
        <f>VLOOKUP($A1556,'Medical Examinations'!$A:$J,COLUMN('Medical Examinations'!D1555),FALSE)</f>
        <v>Yes</v>
      </c>
      <c r="F1556" t="str">
        <f>VLOOKUP($A1556,'Medical Examinations'!$A:$J,COLUMN('Medical Examinations'!E1555),FALSE)</f>
        <v>No</v>
      </c>
      <c r="G1556" t="str">
        <f>VLOOKUP($A1556,'Medical Examinations'!$A:$J,COLUMN('Medical Examinations'!F1555),FALSE)</f>
        <v>No</v>
      </c>
      <c r="H1556">
        <f>VLOOKUP($A1556,'Medical Examinations'!$A:$J,COLUMN('Medical Examinations'!G1555),FALSE)</f>
        <v>0</v>
      </c>
      <c r="I1556" t="str">
        <f>VLOOKUP($A1556,'Medical Examinations'!$A:$J,COLUMN('Medical Examinations'!H1555),FALSE)</f>
        <v>No</v>
      </c>
      <c r="J1556" t="str">
        <f>VLOOKUP($A1556,'Medical Examinations'!$A:$J,COLUMN('Medical Examinations'!I1555),FALSE)</f>
        <v>Healthy Weight</v>
      </c>
      <c r="K1556" t="str">
        <f>VLOOKUP($A1556,'Medical Examinations'!$A:$J,COLUMN('Medical Examinations'!J1555),FALSE)</f>
        <v>Normal</v>
      </c>
      <c r="L1556" s="30">
        <f>VLOOKUP($A1556,'Hospitalisation Details'!$A:$K,COLUMN('Hospitalisation Details'!J1555),FALSE)</f>
        <v>28056</v>
      </c>
      <c r="M1556" s="23">
        <f>VLOOKUP($A1556,'Hospitalisation Details'!$A:$K,COLUMN('Hospitalisation Details'!F1555),FALSE)</f>
        <v>6529.21</v>
      </c>
      <c r="N1556" t="str">
        <f>VLOOKUP($A1556,'Hospitalisation Details'!$A:$K,COLUMN('Hospitalisation Details'!G1555),FALSE)</f>
        <v>Tier - 2</v>
      </c>
      <c r="O1556" t="str">
        <f>VLOOKUP($A1556,'Hospitalisation Details'!$A:$K,COLUMN('Hospitalisation Details'!H1555),FALSE)</f>
        <v>Tier - 1</v>
      </c>
      <c r="P1556" t="str">
        <f>VLOOKUP($A1556,'Hospitalisation Details'!$A:$K,COLUMN('Hospitalisation Details'!I1555),FALSE)</f>
        <v>R1013</v>
      </c>
      <c r="Q1556">
        <f>VLOOKUP($A1556,'Hospitalisation Details'!$A:$K,COLUMN('Hospitalisation Details'!K1555),FALSE)</f>
        <v>46</v>
      </c>
    </row>
    <row r="1557" spans="1:17" ht="15.75" x14ac:dyDescent="0.25">
      <c r="A1557" s="6" t="s">
        <v>1597</v>
      </c>
      <c r="B1557" t="str">
        <f>VLOOKUP(A1557,'Customer Names'!A:E,COLUMN('Customer Names'!D1556),FALSE)</f>
        <v>Mr. Peter</v>
      </c>
      <c r="C1557">
        <f>VLOOKUP($A1557,'Medical Examinations'!$A:$J,COLUMN('Medical Examinations'!B1556),FALSE)</f>
        <v>33.58</v>
      </c>
      <c r="D1557">
        <f>VLOOKUP($A1557,'Medical Examinations'!$A:$J,COLUMN('Medical Examinations'!C1556),FALSE)</f>
        <v>5.08</v>
      </c>
      <c r="E1557" t="str">
        <f>VLOOKUP($A1557,'Medical Examinations'!$A:$J,COLUMN('Medical Examinations'!D1556),FALSE)</f>
        <v>No</v>
      </c>
      <c r="F1557" t="str">
        <f>VLOOKUP($A1557,'Medical Examinations'!$A:$J,COLUMN('Medical Examinations'!E1556),FALSE)</f>
        <v>No</v>
      </c>
      <c r="G1557" t="str">
        <f>VLOOKUP($A1557,'Medical Examinations'!$A:$J,COLUMN('Medical Examinations'!F1556),FALSE)</f>
        <v>No</v>
      </c>
      <c r="H1557">
        <f>VLOOKUP($A1557,'Medical Examinations'!$A:$J,COLUMN('Medical Examinations'!G1556),FALSE)</f>
        <v>0</v>
      </c>
      <c r="I1557" t="str">
        <f>VLOOKUP($A1557,'Medical Examinations'!$A:$J,COLUMN('Medical Examinations'!H1556),FALSE)</f>
        <v>No</v>
      </c>
      <c r="J1557" t="str">
        <f>VLOOKUP($A1557,'Medical Examinations'!$A:$J,COLUMN('Medical Examinations'!I1556),FALSE)</f>
        <v>Obesity</v>
      </c>
      <c r="K1557" t="str">
        <f>VLOOKUP($A1557,'Medical Examinations'!$A:$J,COLUMN('Medical Examinations'!J1556),FALSE)</f>
        <v>Normal</v>
      </c>
      <c r="L1557" s="30">
        <f>VLOOKUP($A1557,'Hospitalisation Details'!$A:$K,COLUMN('Hospitalisation Details'!J1556),FALSE)</f>
        <v>34522</v>
      </c>
      <c r="M1557" s="23">
        <f>VLOOKUP($A1557,'Hospitalisation Details'!$A:$K,COLUMN('Hospitalisation Details'!F1556),FALSE)</f>
        <v>6512.24</v>
      </c>
      <c r="N1557" t="str">
        <f>VLOOKUP($A1557,'Hospitalisation Details'!$A:$K,COLUMN('Hospitalisation Details'!G1556),FALSE)</f>
        <v>Tier - 2</v>
      </c>
      <c r="O1557" t="str">
        <f>VLOOKUP($A1557,'Hospitalisation Details'!$A:$K,COLUMN('Hospitalisation Details'!H1556),FALSE)</f>
        <v>Tier - 1</v>
      </c>
      <c r="P1557" t="str">
        <f>VLOOKUP($A1557,'Hospitalisation Details'!$A:$K,COLUMN('Hospitalisation Details'!I1556),FALSE)</f>
        <v>R1021</v>
      </c>
      <c r="Q1557">
        <f>VLOOKUP($A1557,'Hospitalisation Details'!$A:$K,COLUMN('Hospitalisation Details'!K1556),FALSE)</f>
        <v>28</v>
      </c>
    </row>
    <row r="1558" spans="1:17" ht="15.75" x14ac:dyDescent="0.25">
      <c r="A1558" s="6" t="s">
        <v>1598</v>
      </c>
      <c r="B1558" t="str">
        <f>VLOOKUP(A1558,'Customer Names'!A:E,COLUMN('Customer Names'!D1557),FALSE)</f>
        <v>Ms. Catherine</v>
      </c>
      <c r="C1558">
        <f>VLOOKUP($A1558,'Medical Examinations'!$A:$J,COLUMN('Medical Examinations'!B1557),FALSE)</f>
        <v>29.81</v>
      </c>
      <c r="D1558">
        <f>VLOOKUP($A1558,'Medical Examinations'!$A:$J,COLUMN('Medical Examinations'!C1557),FALSE)</f>
        <v>5.28</v>
      </c>
      <c r="E1558" t="str">
        <f>VLOOKUP($A1558,'Medical Examinations'!$A:$J,COLUMN('Medical Examinations'!D1557),FALSE)</f>
        <v>No</v>
      </c>
      <c r="F1558" t="str">
        <f>VLOOKUP($A1558,'Medical Examinations'!$A:$J,COLUMN('Medical Examinations'!E1557),FALSE)</f>
        <v>No</v>
      </c>
      <c r="G1558" t="str">
        <f>VLOOKUP($A1558,'Medical Examinations'!$A:$J,COLUMN('Medical Examinations'!F1557),FALSE)</f>
        <v>No</v>
      </c>
      <c r="H1558">
        <f>VLOOKUP($A1558,'Medical Examinations'!$A:$J,COLUMN('Medical Examinations'!G1557),FALSE)</f>
        <v>0</v>
      </c>
      <c r="I1558" t="str">
        <f>VLOOKUP($A1558,'Medical Examinations'!$A:$J,COLUMN('Medical Examinations'!H1557),FALSE)</f>
        <v>No</v>
      </c>
      <c r="J1558" t="str">
        <f>VLOOKUP($A1558,'Medical Examinations'!$A:$J,COLUMN('Medical Examinations'!I1557),FALSE)</f>
        <v>Overweight</v>
      </c>
      <c r="K1558" t="str">
        <f>VLOOKUP($A1558,'Medical Examinations'!$A:$J,COLUMN('Medical Examinations'!J1557),FALSE)</f>
        <v>Normal</v>
      </c>
      <c r="L1558" s="30">
        <f>VLOOKUP($A1558,'Hospitalisation Details'!$A:$K,COLUMN('Hospitalisation Details'!J1557),FALSE)</f>
        <v>30191</v>
      </c>
      <c r="M1558" s="23">
        <f>VLOOKUP($A1558,'Hospitalisation Details'!$A:$K,COLUMN('Hospitalisation Details'!F1557),FALSE)</f>
        <v>6500.24</v>
      </c>
      <c r="N1558" t="str">
        <f>VLOOKUP($A1558,'Hospitalisation Details'!$A:$K,COLUMN('Hospitalisation Details'!G1557),FALSE)</f>
        <v>Tier - 2</v>
      </c>
      <c r="O1558" t="str">
        <f>VLOOKUP($A1558,'Hospitalisation Details'!$A:$K,COLUMN('Hospitalisation Details'!H1557),FALSE)</f>
        <v>Tier - 2</v>
      </c>
      <c r="P1558" t="str">
        <f>VLOOKUP($A1558,'Hospitalisation Details'!$A:$K,COLUMN('Hospitalisation Details'!I1557),FALSE)</f>
        <v>R1013</v>
      </c>
      <c r="Q1558">
        <f>VLOOKUP($A1558,'Hospitalisation Details'!$A:$K,COLUMN('Hospitalisation Details'!K1557),FALSE)</f>
        <v>40</v>
      </c>
    </row>
    <row r="1559" spans="1:17" ht="15.75" x14ac:dyDescent="0.25">
      <c r="A1559" s="6" t="s">
        <v>1599</v>
      </c>
      <c r="B1559" t="str">
        <f>VLOOKUP(A1559,'Customer Names'!A:E,COLUMN('Customer Names'!D1558),FALSE)</f>
        <v>Ms. Kelly</v>
      </c>
      <c r="C1559">
        <f>VLOOKUP($A1559,'Medical Examinations'!$A:$J,COLUMN('Medical Examinations'!B1558),FALSE)</f>
        <v>27.4</v>
      </c>
      <c r="D1559">
        <f>VLOOKUP($A1559,'Medical Examinations'!$A:$J,COLUMN('Medical Examinations'!C1558),FALSE)</f>
        <v>4.6100000000000003</v>
      </c>
      <c r="E1559" t="str">
        <f>VLOOKUP($A1559,'Medical Examinations'!$A:$J,COLUMN('Medical Examinations'!D1558),FALSE)</f>
        <v>No</v>
      </c>
      <c r="F1559" t="str">
        <f>VLOOKUP($A1559,'Medical Examinations'!$A:$J,COLUMN('Medical Examinations'!E1558),FALSE)</f>
        <v>No</v>
      </c>
      <c r="G1559" t="str">
        <f>VLOOKUP($A1559,'Medical Examinations'!$A:$J,COLUMN('Medical Examinations'!F1558),FALSE)</f>
        <v>No</v>
      </c>
      <c r="H1559">
        <f>VLOOKUP($A1559,'Medical Examinations'!$A:$J,COLUMN('Medical Examinations'!G1558),FALSE)</f>
        <v>0</v>
      </c>
      <c r="I1559" t="str">
        <f>VLOOKUP($A1559,'Medical Examinations'!$A:$J,COLUMN('Medical Examinations'!H1558),FALSE)</f>
        <v>No</v>
      </c>
      <c r="J1559" t="str">
        <f>VLOOKUP($A1559,'Medical Examinations'!$A:$J,COLUMN('Medical Examinations'!I1558),FALSE)</f>
        <v>Overweight</v>
      </c>
      <c r="K1559" t="str">
        <f>VLOOKUP($A1559,'Medical Examinations'!$A:$J,COLUMN('Medical Examinations'!J1558),FALSE)</f>
        <v>Normal</v>
      </c>
      <c r="L1559" s="30">
        <f>VLOOKUP($A1559,'Hospitalisation Details'!$A:$K,COLUMN('Hospitalisation Details'!J1558),FALSE)</f>
        <v>30233</v>
      </c>
      <c r="M1559" s="23">
        <f>VLOOKUP($A1559,'Hospitalisation Details'!$A:$K,COLUMN('Hospitalisation Details'!F1558),FALSE)</f>
        <v>6496.89</v>
      </c>
      <c r="N1559" t="str">
        <f>VLOOKUP($A1559,'Hospitalisation Details'!$A:$K,COLUMN('Hospitalisation Details'!G1558),FALSE)</f>
        <v>Tier - 2</v>
      </c>
      <c r="O1559" t="str">
        <f>VLOOKUP($A1559,'Hospitalisation Details'!$A:$K,COLUMN('Hospitalisation Details'!H1558),FALSE)</f>
        <v>Tier - 3</v>
      </c>
      <c r="P1559" t="str">
        <f>VLOOKUP($A1559,'Hospitalisation Details'!$A:$K,COLUMN('Hospitalisation Details'!I1558),FALSE)</f>
        <v>R1011</v>
      </c>
      <c r="Q1559">
        <f>VLOOKUP($A1559,'Hospitalisation Details'!$A:$K,COLUMN('Hospitalisation Details'!K1558),FALSE)</f>
        <v>40</v>
      </c>
    </row>
    <row r="1560" spans="1:17" ht="15.75" x14ac:dyDescent="0.25">
      <c r="A1560" s="6" t="s">
        <v>1600</v>
      </c>
      <c r="B1560" t="str">
        <f>VLOOKUP(A1560,'Customer Names'!A:E,COLUMN('Customer Names'!D1559),FALSE)</f>
        <v>Ms. Janel</v>
      </c>
      <c r="C1560">
        <f>VLOOKUP($A1560,'Medical Examinations'!$A:$J,COLUMN('Medical Examinations'!B1559),FALSE)</f>
        <v>17.98</v>
      </c>
      <c r="D1560">
        <f>VLOOKUP($A1560,'Medical Examinations'!$A:$J,COLUMN('Medical Examinations'!C1559),FALSE)</f>
        <v>6.57</v>
      </c>
      <c r="E1560" t="str">
        <f>VLOOKUP($A1560,'Medical Examinations'!$A:$J,COLUMN('Medical Examinations'!D1559),FALSE)</f>
        <v>Yes</v>
      </c>
      <c r="F1560" t="str">
        <f>VLOOKUP($A1560,'Medical Examinations'!$A:$J,COLUMN('Medical Examinations'!E1559),FALSE)</f>
        <v>No</v>
      </c>
      <c r="G1560" t="str">
        <f>VLOOKUP($A1560,'Medical Examinations'!$A:$J,COLUMN('Medical Examinations'!F1559),FALSE)</f>
        <v>No</v>
      </c>
      <c r="H1560">
        <f>VLOOKUP($A1560,'Medical Examinations'!$A:$J,COLUMN('Medical Examinations'!G1559),FALSE)</f>
        <v>2</v>
      </c>
      <c r="I1560" t="str">
        <f>VLOOKUP($A1560,'Medical Examinations'!$A:$J,COLUMN('Medical Examinations'!H1559),FALSE)</f>
        <v>No</v>
      </c>
      <c r="J1560" t="str">
        <f>VLOOKUP($A1560,'Medical Examinations'!$A:$J,COLUMN('Medical Examinations'!I1559),FALSE)</f>
        <v>Underweight</v>
      </c>
      <c r="K1560" t="str">
        <f>VLOOKUP($A1560,'Medical Examinations'!$A:$J,COLUMN('Medical Examinations'!J1559),FALSE)</f>
        <v>Diabetes</v>
      </c>
      <c r="L1560" s="30">
        <f>VLOOKUP($A1560,'Hospitalisation Details'!$A:$K,COLUMN('Hospitalisation Details'!J1559),FALSE)</f>
        <v>25903</v>
      </c>
      <c r="M1560" s="23">
        <f>VLOOKUP($A1560,'Hospitalisation Details'!$A:$K,COLUMN('Hospitalisation Details'!F1559),FALSE)</f>
        <v>6481.67</v>
      </c>
      <c r="N1560" t="str">
        <f>VLOOKUP($A1560,'Hospitalisation Details'!$A:$K,COLUMN('Hospitalisation Details'!G1559),FALSE)</f>
        <v>Tier - 2</v>
      </c>
      <c r="O1560" t="str">
        <f>VLOOKUP($A1560,'Hospitalisation Details'!$A:$K,COLUMN('Hospitalisation Details'!H1559),FALSE)</f>
        <v>Tier - 2</v>
      </c>
      <c r="P1560" t="str">
        <f>VLOOKUP($A1560,'Hospitalisation Details'!$A:$K,COLUMN('Hospitalisation Details'!I1559),FALSE)</f>
        <v>R1013</v>
      </c>
      <c r="Q1560">
        <f>VLOOKUP($A1560,'Hospitalisation Details'!$A:$K,COLUMN('Hospitalisation Details'!K1559),FALSE)</f>
        <v>52</v>
      </c>
    </row>
    <row r="1561" spans="1:17" ht="15.75" x14ac:dyDescent="0.25">
      <c r="A1561" s="6" t="s">
        <v>1601</v>
      </c>
      <c r="B1561" t="str">
        <f>VLOOKUP(A1561,'Customer Names'!A:E,COLUMN('Customer Names'!D1560),FALSE)</f>
        <v>Ms. Yann</v>
      </c>
      <c r="C1561">
        <f>VLOOKUP($A1561,'Medical Examinations'!$A:$J,COLUMN('Medical Examinations'!B1560),FALSE)</f>
        <v>37.9</v>
      </c>
      <c r="D1561">
        <f>VLOOKUP($A1561,'Medical Examinations'!$A:$J,COLUMN('Medical Examinations'!C1560),FALSE)</f>
        <v>5.83</v>
      </c>
      <c r="E1561" t="str">
        <f>VLOOKUP($A1561,'Medical Examinations'!$A:$J,COLUMN('Medical Examinations'!D1560),FALSE)</f>
        <v>No</v>
      </c>
      <c r="F1561" t="str">
        <f>VLOOKUP($A1561,'Medical Examinations'!$A:$J,COLUMN('Medical Examinations'!E1560),FALSE)</f>
        <v>No</v>
      </c>
      <c r="G1561" t="str">
        <f>VLOOKUP($A1561,'Medical Examinations'!$A:$J,COLUMN('Medical Examinations'!F1560),FALSE)</f>
        <v>No</v>
      </c>
      <c r="H1561">
        <f>VLOOKUP($A1561,'Medical Examinations'!$A:$J,COLUMN('Medical Examinations'!G1560),FALSE)</f>
        <v>0</v>
      </c>
      <c r="I1561" t="str">
        <f>VLOOKUP($A1561,'Medical Examinations'!$A:$J,COLUMN('Medical Examinations'!H1560),FALSE)</f>
        <v>No</v>
      </c>
      <c r="J1561" t="str">
        <f>VLOOKUP($A1561,'Medical Examinations'!$A:$J,COLUMN('Medical Examinations'!I1560),FALSE)</f>
        <v>Obesity</v>
      </c>
      <c r="K1561" t="str">
        <f>VLOOKUP($A1561,'Medical Examinations'!$A:$J,COLUMN('Medical Examinations'!J1560),FALSE)</f>
        <v>Prediabetes</v>
      </c>
      <c r="L1561" s="30">
        <f>VLOOKUP($A1561,'Hospitalisation Details'!$A:$K,COLUMN('Hospitalisation Details'!J1560),FALSE)</f>
        <v>29380</v>
      </c>
      <c r="M1561" s="23">
        <f>VLOOKUP($A1561,'Hospitalisation Details'!$A:$K,COLUMN('Hospitalisation Details'!F1560),FALSE)</f>
        <v>6474.01</v>
      </c>
      <c r="N1561" t="str">
        <f>VLOOKUP($A1561,'Hospitalisation Details'!$A:$K,COLUMN('Hospitalisation Details'!G1560),FALSE)</f>
        <v>Tier - 2</v>
      </c>
      <c r="O1561" t="str">
        <f>VLOOKUP($A1561,'Hospitalisation Details'!$A:$K,COLUMN('Hospitalisation Details'!H1560),FALSE)</f>
        <v>Tier - 3</v>
      </c>
      <c r="P1561" t="str">
        <f>VLOOKUP($A1561,'Hospitalisation Details'!$A:$K,COLUMN('Hospitalisation Details'!I1560),FALSE)</f>
        <v>R1011</v>
      </c>
      <c r="Q1561">
        <f>VLOOKUP($A1561,'Hospitalisation Details'!$A:$K,COLUMN('Hospitalisation Details'!K1560),FALSE)</f>
        <v>43</v>
      </c>
    </row>
    <row r="1562" spans="1:17" ht="15.75" x14ac:dyDescent="0.25">
      <c r="A1562" s="6" t="s">
        <v>1602</v>
      </c>
      <c r="B1562" t="str">
        <f>VLOOKUP(A1562,'Customer Names'!A:E,COLUMN('Customer Names'!D1561),FALSE)</f>
        <v>Mr. Zachary</v>
      </c>
      <c r="C1562">
        <f>VLOOKUP($A1562,'Medical Examinations'!$A:$J,COLUMN('Medical Examinations'!B1561),FALSE)</f>
        <v>25.27</v>
      </c>
      <c r="D1562">
        <f>VLOOKUP($A1562,'Medical Examinations'!$A:$J,COLUMN('Medical Examinations'!C1561),FALSE)</f>
        <v>6.98</v>
      </c>
      <c r="E1562" t="str">
        <f>VLOOKUP($A1562,'Medical Examinations'!$A:$J,COLUMN('Medical Examinations'!D1561),FALSE)</f>
        <v>Yes</v>
      </c>
      <c r="F1562" t="str">
        <f>VLOOKUP($A1562,'Medical Examinations'!$A:$J,COLUMN('Medical Examinations'!E1561),FALSE)</f>
        <v>No</v>
      </c>
      <c r="G1562" t="str">
        <f>VLOOKUP($A1562,'Medical Examinations'!$A:$J,COLUMN('Medical Examinations'!F1561),FALSE)</f>
        <v>No</v>
      </c>
      <c r="H1562">
        <f>VLOOKUP($A1562,'Medical Examinations'!$A:$J,COLUMN('Medical Examinations'!G1561),FALSE)</f>
        <v>0</v>
      </c>
      <c r="I1562" t="str">
        <f>VLOOKUP($A1562,'Medical Examinations'!$A:$J,COLUMN('Medical Examinations'!H1561),FALSE)</f>
        <v>No</v>
      </c>
      <c r="J1562" t="str">
        <f>VLOOKUP($A1562,'Medical Examinations'!$A:$J,COLUMN('Medical Examinations'!I1561),FALSE)</f>
        <v>Overweight</v>
      </c>
      <c r="K1562" t="str">
        <f>VLOOKUP($A1562,'Medical Examinations'!$A:$J,COLUMN('Medical Examinations'!J1561),FALSE)</f>
        <v>Diabetes</v>
      </c>
      <c r="L1562" s="30">
        <f>VLOOKUP($A1562,'Hospitalisation Details'!$A:$K,COLUMN('Hospitalisation Details'!J1561),FALSE)</f>
        <v>29794</v>
      </c>
      <c r="M1562" s="23">
        <f>VLOOKUP($A1562,'Hospitalisation Details'!$A:$K,COLUMN('Hospitalisation Details'!F1561),FALSE)</f>
        <v>6473.15</v>
      </c>
      <c r="N1562" t="str">
        <f>VLOOKUP($A1562,'Hospitalisation Details'!$A:$K,COLUMN('Hospitalisation Details'!G1561),FALSE)</f>
        <v>Tier - 2</v>
      </c>
      <c r="O1562" t="str">
        <f>VLOOKUP($A1562,'Hospitalisation Details'!$A:$K,COLUMN('Hospitalisation Details'!H1561),FALSE)</f>
        <v>Tier - 2</v>
      </c>
      <c r="P1562" t="str">
        <f>VLOOKUP($A1562,'Hospitalisation Details'!$A:$K,COLUMN('Hospitalisation Details'!I1561),FALSE)</f>
        <v>R1013</v>
      </c>
      <c r="Q1562">
        <f>VLOOKUP($A1562,'Hospitalisation Details'!$A:$K,COLUMN('Hospitalisation Details'!K1561),FALSE)</f>
        <v>41</v>
      </c>
    </row>
    <row r="1563" spans="1:17" ht="15.75" x14ac:dyDescent="0.25">
      <c r="A1563" s="6" t="s">
        <v>1603</v>
      </c>
      <c r="B1563" t="str">
        <f>VLOOKUP(A1563,'Customer Names'!A:E,COLUMN('Customer Names'!D1562),FALSE)</f>
        <v>Mr. Alejandro</v>
      </c>
      <c r="C1563">
        <f>VLOOKUP($A1563,'Medical Examinations'!$A:$J,COLUMN('Medical Examinations'!B1562),FALSE)</f>
        <v>29.26</v>
      </c>
      <c r="D1563">
        <f>VLOOKUP($A1563,'Medical Examinations'!$A:$J,COLUMN('Medical Examinations'!C1562),FALSE)</f>
        <v>4.03</v>
      </c>
      <c r="E1563" t="str">
        <f>VLOOKUP($A1563,'Medical Examinations'!$A:$J,COLUMN('Medical Examinations'!D1562),FALSE)</f>
        <v>No</v>
      </c>
      <c r="F1563" t="str">
        <f>VLOOKUP($A1563,'Medical Examinations'!$A:$J,COLUMN('Medical Examinations'!E1562),FALSE)</f>
        <v>No</v>
      </c>
      <c r="G1563" t="str">
        <f>VLOOKUP($A1563,'Medical Examinations'!$A:$J,COLUMN('Medical Examinations'!F1562),FALSE)</f>
        <v>No</v>
      </c>
      <c r="H1563">
        <f>VLOOKUP($A1563,'Medical Examinations'!$A:$J,COLUMN('Medical Examinations'!G1562),FALSE)</f>
        <v>1</v>
      </c>
      <c r="I1563" t="str">
        <f>VLOOKUP($A1563,'Medical Examinations'!$A:$J,COLUMN('Medical Examinations'!H1562),FALSE)</f>
        <v>No</v>
      </c>
      <c r="J1563" t="str">
        <f>VLOOKUP($A1563,'Medical Examinations'!$A:$J,COLUMN('Medical Examinations'!I1562),FALSE)</f>
        <v>Overweight</v>
      </c>
      <c r="K1563" t="str">
        <f>VLOOKUP($A1563,'Medical Examinations'!$A:$J,COLUMN('Medical Examinations'!J1562),FALSE)</f>
        <v>Normal</v>
      </c>
      <c r="L1563" s="30">
        <f>VLOOKUP($A1563,'Hospitalisation Details'!$A:$K,COLUMN('Hospitalisation Details'!J1562),FALSE)</f>
        <v>30987</v>
      </c>
      <c r="M1563" s="23">
        <f>VLOOKUP($A1563,'Hospitalisation Details'!$A:$K,COLUMN('Hospitalisation Details'!F1562),FALSE)</f>
        <v>6457.84</v>
      </c>
      <c r="N1563" t="str">
        <f>VLOOKUP($A1563,'Hospitalisation Details'!$A:$K,COLUMN('Hospitalisation Details'!G1562),FALSE)</f>
        <v>Tier - 2</v>
      </c>
      <c r="O1563" t="str">
        <f>VLOOKUP($A1563,'Hospitalisation Details'!$A:$K,COLUMN('Hospitalisation Details'!H1562),FALSE)</f>
        <v>Tier - 3</v>
      </c>
      <c r="P1563" t="str">
        <f>VLOOKUP($A1563,'Hospitalisation Details'!$A:$K,COLUMN('Hospitalisation Details'!I1562),FALSE)</f>
        <v>R1012</v>
      </c>
      <c r="Q1563">
        <f>VLOOKUP($A1563,'Hospitalisation Details'!$A:$K,COLUMN('Hospitalisation Details'!K1562),FALSE)</f>
        <v>38</v>
      </c>
    </row>
    <row r="1564" spans="1:17" ht="15.75" x14ac:dyDescent="0.25">
      <c r="A1564" s="6" t="s">
        <v>1604</v>
      </c>
      <c r="B1564" t="str">
        <f>VLOOKUP(A1564,'Customer Names'!A:E,COLUMN('Customer Names'!D1563),FALSE)</f>
        <v>Mr. Nicholas</v>
      </c>
      <c r="C1564">
        <f>VLOOKUP($A1564,'Medical Examinations'!$A:$J,COLUMN('Medical Examinations'!B1563),FALSE)</f>
        <v>27.835000000000001</v>
      </c>
      <c r="D1564">
        <f>VLOOKUP($A1564,'Medical Examinations'!$A:$J,COLUMN('Medical Examinations'!C1563),FALSE)</f>
        <v>4.5599999999999996</v>
      </c>
      <c r="E1564" t="str">
        <f>VLOOKUP($A1564,'Medical Examinations'!$A:$J,COLUMN('Medical Examinations'!D1563),FALSE)</f>
        <v>No</v>
      </c>
      <c r="F1564" t="str">
        <f>VLOOKUP($A1564,'Medical Examinations'!$A:$J,COLUMN('Medical Examinations'!E1563),FALSE)</f>
        <v>No</v>
      </c>
      <c r="G1564" t="str">
        <f>VLOOKUP($A1564,'Medical Examinations'!$A:$J,COLUMN('Medical Examinations'!F1563),FALSE)</f>
        <v>No</v>
      </c>
      <c r="H1564">
        <f>VLOOKUP($A1564,'Medical Examinations'!$A:$J,COLUMN('Medical Examinations'!G1563),FALSE)</f>
        <v>1</v>
      </c>
      <c r="I1564" t="str">
        <f>VLOOKUP($A1564,'Medical Examinations'!$A:$J,COLUMN('Medical Examinations'!H1563),FALSE)</f>
        <v>No</v>
      </c>
      <c r="J1564" t="str">
        <f>VLOOKUP($A1564,'Medical Examinations'!$A:$J,COLUMN('Medical Examinations'!I1563),FALSE)</f>
        <v>Overweight</v>
      </c>
      <c r="K1564" t="str">
        <f>VLOOKUP($A1564,'Medical Examinations'!$A:$J,COLUMN('Medical Examinations'!J1563),FALSE)</f>
        <v>Normal</v>
      </c>
      <c r="L1564" s="30">
        <f>VLOOKUP($A1564,'Hospitalisation Details'!$A:$K,COLUMN('Hospitalisation Details'!J1563),FALSE)</f>
        <v>30920</v>
      </c>
      <c r="M1564" s="23">
        <f>VLOOKUP($A1564,'Hospitalisation Details'!$A:$K,COLUMN('Hospitalisation Details'!F1563),FALSE)</f>
        <v>6455.86</v>
      </c>
      <c r="N1564" t="str">
        <f>VLOOKUP($A1564,'Hospitalisation Details'!$A:$K,COLUMN('Hospitalisation Details'!G1563),FALSE)</f>
        <v>Tier - 3</v>
      </c>
      <c r="O1564" t="str">
        <f>VLOOKUP($A1564,'Hospitalisation Details'!$A:$K,COLUMN('Hospitalisation Details'!H1563),FALSE)</f>
        <v>Tier - 3</v>
      </c>
      <c r="P1564" t="str">
        <f>VLOOKUP($A1564,'Hospitalisation Details'!$A:$K,COLUMN('Hospitalisation Details'!I1563),FALSE)</f>
        <v>R1012</v>
      </c>
      <c r="Q1564">
        <f>VLOOKUP($A1564,'Hospitalisation Details'!$A:$K,COLUMN('Hospitalisation Details'!K1563),FALSE)</f>
        <v>38</v>
      </c>
    </row>
    <row r="1565" spans="1:17" ht="15.75" x14ac:dyDescent="0.25">
      <c r="A1565" s="6" t="s">
        <v>1605</v>
      </c>
      <c r="B1565" t="str">
        <f>VLOOKUP(A1565,'Customer Names'!A:E,COLUMN('Customer Names'!D1564),FALSE)</f>
        <v>Mr. Paul</v>
      </c>
      <c r="C1565">
        <f>VLOOKUP($A1565,'Medical Examinations'!$A:$J,COLUMN('Medical Examinations'!B1564),FALSE)</f>
        <v>46.53</v>
      </c>
      <c r="D1565">
        <f>VLOOKUP($A1565,'Medical Examinations'!$A:$J,COLUMN('Medical Examinations'!C1564),FALSE)</f>
        <v>5.38</v>
      </c>
      <c r="E1565" t="str">
        <f>VLOOKUP($A1565,'Medical Examinations'!$A:$J,COLUMN('Medical Examinations'!D1564),FALSE)</f>
        <v>Yes</v>
      </c>
      <c r="F1565" t="str">
        <f>VLOOKUP($A1565,'Medical Examinations'!$A:$J,COLUMN('Medical Examinations'!E1564),FALSE)</f>
        <v>No</v>
      </c>
      <c r="G1565" t="str">
        <f>VLOOKUP($A1565,'Medical Examinations'!$A:$J,COLUMN('Medical Examinations'!F1564),FALSE)</f>
        <v>No</v>
      </c>
      <c r="H1565">
        <f>VLOOKUP($A1565,'Medical Examinations'!$A:$J,COLUMN('Medical Examinations'!G1564),FALSE)</f>
        <v>0</v>
      </c>
      <c r="I1565" t="str">
        <f>VLOOKUP($A1565,'Medical Examinations'!$A:$J,COLUMN('Medical Examinations'!H1564),FALSE)</f>
        <v>No</v>
      </c>
      <c r="J1565" t="str">
        <f>VLOOKUP($A1565,'Medical Examinations'!$A:$J,COLUMN('Medical Examinations'!I1564),FALSE)</f>
        <v>Obesity</v>
      </c>
      <c r="K1565" t="str">
        <f>VLOOKUP($A1565,'Medical Examinations'!$A:$J,COLUMN('Medical Examinations'!J1564),FALSE)</f>
        <v>Normal</v>
      </c>
      <c r="L1565" s="30">
        <f>VLOOKUP($A1565,'Hospitalisation Details'!$A:$K,COLUMN('Hospitalisation Details'!J1564),FALSE)</f>
        <v>31250</v>
      </c>
      <c r="M1565" s="23">
        <f>VLOOKUP($A1565,'Hospitalisation Details'!$A:$K,COLUMN('Hospitalisation Details'!F1564),FALSE)</f>
        <v>6435.62</v>
      </c>
      <c r="N1565" t="str">
        <f>VLOOKUP($A1565,'Hospitalisation Details'!$A:$K,COLUMN('Hospitalisation Details'!G1564),FALSE)</f>
        <v>Tier - 3</v>
      </c>
      <c r="O1565" t="str">
        <f>VLOOKUP($A1565,'Hospitalisation Details'!$A:$K,COLUMN('Hospitalisation Details'!H1564),FALSE)</f>
        <v>Tier - 2</v>
      </c>
      <c r="P1565" t="str">
        <f>VLOOKUP($A1565,'Hospitalisation Details'!$A:$K,COLUMN('Hospitalisation Details'!I1564),FALSE)</f>
        <v>R1013</v>
      </c>
      <c r="Q1565">
        <f>VLOOKUP($A1565,'Hospitalisation Details'!$A:$K,COLUMN('Hospitalisation Details'!K1564),FALSE)</f>
        <v>37</v>
      </c>
    </row>
    <row r="1566" spans="1:17" ht="15.75" x14ac:dyDescent="0.25">
      <c r="A1566" s="6" t="s">
        <v>1606</v>
      </c>
      <c r="B1566" t="str">
        <f>VLOOKUP(A1566,'Customer Names'!A:E,COLUMN('Customer Names'!D1565),FALSE)</f>
        <v>Mr. Michael</v>
      </c>
      <c r="C1566">
        <f>VLOOKUP($A1566,'Medical Examinations'!$A:$J,COLUMN('Medical Examinations'!B1565),FALSE)</f>
        <v>20.58</v>
      </c>
      <c r="D1566">
        <f>VLOOKUP($A1566,'Medical Examinations'!$A:$J,COLUMN('Medical Examinations'!C1565),FALSE)</f>
        <v>11.04</v>
      </c>
      <c r="E1566" t="str">
        <f>VLOOKUP($A1566,'Medical Examinations'!$A:$J,COLUMN('Medical Examinations'!D1565),FALSE)</f>
        <v>Yes</v>
      </c>
      <c r="F1566" t="str">
        <f>VLOOKUP($A1566,'Medical Examinations'!$A:$J,COLUMN('Medical Examinations'!E1565),FALSE)</f>
        <v>No</v>
      </c>
      <c r="G1566" t="str">
        <f>VLOOKUP($A1566,'Medical Examinations'!$A:$J,COLUMN('Medical Examinations'!F1565),FALSE)</f>
        <v>No</v>
      </c>
      <c r="H1566">
        <f>VLOOKUP($A1566,'Medical Examinations'!$A:$J,COLUMN('Medical Examinations'!G1565),FALSE)</f>
        <v>1</v>
      </c>
      <c r="I1566" t="str">
        <f>VLOOKUP($A1566,'Medical Examinations'!$A:$J,COLUMN('Medical Examinations'!H1565),FALSE)</f>
        <v>No</v>
      </c>
      <c r="J1566" t="str">
        <f>VLOOKUP($A1566,'Medical Examinations'!$A:$J,COLUMN('Medical Examinations'!I1565),FALSE)</f>
        <v>Healthy Weight</v>
      </c>
      <c r="K1566" t="str">
        <f>VLOOKUP($A1566,'Medical Examinations'!$A:$J,COLUMN('Medical Examinations'!J1565),FALSE)</f>
        <v>Diabetes</v>
      </c>
      <c r="L1566" s="30">
        <f>VLOOKUP($A1566,'Hospitalisation Details'!$A:$K,COLUMN('Hospitalisation Details'!J1565),FALSE)</f>
        <v>27611</v>
      </c>
      <c r="M1566" s="23">
        <f>VLOOKUP($A1566,'Hospitalisation Details'!$A:$K,COLUMN('Hospitalisation Details'!F1565),FALSE)</f>
        <v>6423.48</v>
      </c>
      <c r="N1566" t="str">
        <f>VLOOKUP($A1566,'Hospitalisation Details'!$A:$K,COLUMN('Hospitalisation Details'!G1565),FALSE)</f>
        <v>Tier - 2</v>
      </c>
      <c r="O1566" t="str">
        <f>VLOOKUP($A1566,'Hospitalisation Details'!$A:$K,COLUMN('Hospitalisation Details'!H1565),FALSE)</f>
        <v>Tier - 3</v>
      </c>
      <c r="P1566" t="str">
        <f>VLOOKUP($A1566,'Hospitalisation Details'!$A:$K,COLUMN('Hospitalisation Details'!I1565),FALSE)</f>
        <v>R1013</v>
      </c>
      <c r="Q1566">
        <f>VLOOKUP($A1566,'Hospitalisation Details'!$A:$K,COLUMN('Hospitalisation Details'!K1565),FALSE)</f>
        <v>47</v>
      </c>
    </row>
    <row r="1567" spans="1:17" ht="15.75" x14ac:dyDescent="0.25">
      <c r="A1567" s="6" t="s">
        <v>1607</v>
      </c>
      <c r="B1567" t="str">
        <f>VLOOKUP(A1567,'Customer Names'!A:E,COLUMN('Customer Names'!D1566),FALSE)</f>
        <v>Ms. Marina</v>
      </c>
      <c r="C1567">
        <f>VLOOKUP($A1567,'Medical Examinations'!$A:$J,COLUMN('Medical Examinations'!B1566),FALSE)</f>
        <v>19.53</v>
      </c>
      <c r="D1567">
        <f>VLOOKUP($A1567,'Medical Examinations'!$A:$J,COLUMN('Medical Examinations'!C1566),FALSE)</f>
        <v>6.09</v>
      </c>
      <c r="E1567" t="str">
        <f>VLOOKUP($A1567,'Medical Examinations'!$A:$J,COLUMN('Medical Examinations'!D1566),FALSE)</f>
        <v>Yes</v>
      </c>
      <c r="F1567" t="str">
        <f>VLOOKUP($A1567,'Medical Examinations'!$A:$J,COLUMN('Medical Examinations'!E1566),FALSE)</f>
        <v>No</v>
      </c>
      <c r="G1567" t="str">
        <f>VLOOKUP($A1567,'Medical Examinations'!$A:$J,COLUMN('Medical Examinations'!F1566),FALSE)</f>
        <v>No</v>
      </c>
      <c r="H1567">
        <f>VLOOKUP($A1567,'Medical Examinations'!$A:$J,COLUMN('Medical Examinations'!G1566),FALSE)</f>
        <v>0</v>
      </c>
      <c r="I1567" t="str">
        <f>VLOOKUP($A1567,'Medical Examinations'!$A:$J,COLUMN('Medical Examinations'!H1566),FALSE)</f>
        <v>No</v>
      </c>
      <c r="J1567" t="str">
        <f>VLOOKUP($A1567,'Medical Examinations'!$A:$J,COLUMN('Medical Examinations'!I1566),FALSE)</f>
        <v>Healthy Weight</v>
      </c>
      <c r="K1567" t="str">
        <f>VLOOKUP($A1567,'Medical Examinations'!$A:$J,COLUMN('Medical Examinations'!J1566),FALSE)</f>
        <v>Prediabetes</v>
      </c>
      <c r="L1567" s="30">
        <f>VLOOKUP($A1567,'Hospitalisation Details'!$A:$K,COLUMN('Hospitalisation Details'!J1566),FALSE)</f>
        <v>28124</v>
      </c>
      <c r="M1567" s="23">
        <f>VLOOKUP($A1567,'Hospitalisation Details'!$A:$K,COLUMN('Hospitalisation Details'!F1566),FALSE)</f>
        <v>6417.28</v>
      </c>
      <c r="N1567" t="str">
        <f>VLOOKUP($A1567,'Hospitalisation Details'!$A:$K,COLUMN('Hospitalisation Details'!G1566),FALSE)</f>
        <v>Tier - 2</v>
      </c>
      <c r="O1567" t="str">
        <f>VLOOKUP($A1567,'Hospitalisation Details'!$A:$K,COLUMN('Hospitalisation Details'!H1566),FALSE)</f>
        <v>Tier - 3</v>
      </c>
      <c r="P1567" t="str">
        <f>VLOOKUP($A1567,'Hospitalisation Details'!$A:$K,COLUMN('Hospitalisation Details'!I1566),FALSE)</f>
        <v>R1013</v>
      </c>
      <c r="Q1567">
        <f>VLOOKUP($A1567,'Hospitalisation Details'!$A:$K,COLUMN('Hospitalisation Details'!K1566),FALSE)</f>
        <v>46</v>
      </c>
    </row>
    <row r="1568" spans="1:17" ht="15.75" x14ac:dyDescent="0.25">
      <c r="A1568" s="6" t="s">
        <v>1608</v>
      </c>
      <c r="B1568" t="str">
        <f>VLOOKUP(A1568,'Customer Names'!A:E,COLUMN('Customer Names'!D1567),FALSE)</f>
        <v>Ms. Caroline</v>
      </c>
      <c r="C1568">
        <f>VLOOKUP($A1568,'Medical Examinations'!$A:$J,COLUMN('Medical Examinations'!B1567),FALSE)</f>
        <v>27.7</v>
      </c>
      <c r="D1568">
        <f>VLOOKUP($A1568,'Medical Examinations'!$A:$J,COLUMN('Medical Examinations'!C1567),FALSE)</f>
        <v>4.71</v>
      </c>
      <c r="E1568" t="str">
        <f>VLOOKUP($A1568,'Medical Examinations'!$A:$J,COLUMN('Medical Examinations'!D1567),FALSE)</f>
        <v>No</v>
      </c>
      <c r="F1568" t="str">
        <f>VLOOKUP($A1568,'Medical Examinations'!$A:$J,COLUMN('Medical Examinations'!E1567),FALSE)</f>
        <v>No</v>
      </c>
      <c r="G1568" t="str">
        <f>VLOOKUP($A1568,'Medical Examinations'!$A:$J,COLUMN('Medical Examinations'!F1567),FALSE)</f>
        <v>No</v>
      </c>
      <c r="H1568">
        <f>VLOOKUP($A1568,'Medical Examinations'!$A:$J,COLUMN('Medical Examinations'!G1567),FALSE)</f>
        <v>1</v>
      </c>
      <c r="I1568" t="str">
        <f>VLOOKUP($A1568,'Medical Examinations'!$A:$J,COLUMN('Medical Examinations'!H1567),FALSE)</f>
        <v>No</v>
      </c>
      <c r="J1568" t="str">
        <f>VLOOKUP($A1568,'Medical Examinations'!$A:$J,COLUMN('Medical Examinations'!I1567),FALSE)</f>
        <v>Overweight</v>
      </c>
      <c r="K1568" t="str">
        <f>VLOOKUP($A1568,'Medical Examinations'!$A:$J,COLUMN('Medical Examinations'!J1567),FALSE)</f>
        <v>Normal</v>
      </c>
      <c r="L1568" s="30">
        <f>VLOOKUP($A1568,'Hospitalisation Details'!$A:$K,COLUMN('Hospitalisation Details'!J1567),FALSE)</f>
        <v>32024</v>
      </c>
      <c r="M1568" s="23">
        <f>VLOOKUP($A1568,'Hospitalisation Details'!$A:$K,COLUMN('Hospitalisation Details'!F1567),FALSE)</f>
        <v>6414.18</v>
      </c>
      <c r="N1568" t="str">
        <f>VLOOKUP($A1568,'Hospitalisation Details'!$A:$K,COLUMN('Hospitalisation Details'!G1567),FALSE)</f>
        <v>Tier - 2</v>
      </c>
      <c r="O1568" t="str">
        <f>VLOOKUP($A1568,'Hospitalisation Details'!$A:$K,COLUMN('Hospitalisation Details'!H1567),FALSE)</f>
        <v>Tier - 2</v>
      </c>
      <c r="P1568" t="str">
        <f>VLOOKUP($A1568,'Hospitalisation Details'!$A:$K,COLUMN('Hospitalisation Details'!I1567),FALSE)</f>
        <v>R1011</v>
      </c>
      <c r="Q1568">
        <f>VLOOKUP($A1568,'Hospitalisation Details'!$A:$K,COLUMN('Hospitalisation Details'!K1567),FALSE)</f>
        <v>35</v>
      </c>
    </row>
    <row r="1569" spans="1:17" ht="15.75" x14ac:dyDescent="0.25">
      <c r="A1569" s="6" t="s">
        <v>1609</v>
      </c>
      <c r="B1569" t="str">
        <f>VLOOKUP(A1569,'Customer Names'!A:E,COLUMN('Customer Names'!D1568),FALSE)</f>
        <v>Mr. Ross</v>
      </c>
      <c r="C1569">
        <f>VLOOKUP($A1569,'Medical Examinations'!$A:$J,COLUMN('Medical Examinations'!B1568),FALSE)</f>
        <v>18.920000000000002</v>
      </c>
      <c r="D1569">
        <f>VLOOKUP($A1569,'Medical Examinations'!$A:$J,COLUMN('Medical Examinations'!C1568),FALSE)</f>
        <v>8.18</v>
      </c>
      <c r="E1569" t="str">
        <f>VLOOKUP($A1569,'Medical Examinations'!$A:$J,COLUMN('Medical Examinations'!D1568),FALSE)</f>
        <v>No</v>
      </c>
      <c r="F1569" t="str">
        <f>VLOOKUP($A1569,'Medical Examinations'!$A:$J,COLUMN('Medical Examinations'!E1568),FALSE)</f>
        <v>No</v>
      </c>
      <c r="G1569" t="str">
        <f>VLOOKUP($A1569,'Medical Examinations'!$A:$J,COLUMN('Medical Examinations'!F1568),FALSE)</f>
        <v>No</v>
      </c>
      <c r="H1569">
        <f>VLOOKUP($A1569,'Medical Examinations'!$A:$J,COLUMN('Medical Examinations'!G1568),FALSE)</f>
        <v>0</v>
      </c>
      <c r="I1569" t="str">
        <f>VLOOKUP($A1569,'Medical Examinations'!$A:$J,COLUMN('Medical Examinations'!H1568),FALSE)</f>
        <v>No</v>
      </c>
      <c r="J1569" t="str">
        <f>VLOOKUP($A1569,'Medical Examinations'!$A:$J,COLUMN('Medical Examinations'!I1568),FALSE)</f>
        <v>Healthy Weight</v>
      </c>
      <c r="K1569" t="str">
        <f>VLOOKUP($A1569,'Medical Examinations'!$A:$J,COLUMN('Medical Examinations'!J1568),FALSE)</f>
        <v>Diabetes</v>
      </c>
      <c r="L1569" s="30">
        <f>VLOOKUP($A1569,'Hospitalisation Details'!$A:$K,COLUMN('Hospitalisation Details'!J1568),FALSE)</f>
        <v>26167</v>
      </c>
      <c r="M1569" s="23">
        <f>VLOOKUP($A1569,'Hospitalisation Details'!$A:$K,COLUMN('Hospitalisation Details'!F1568),FALSE)</f>
        <v>6412.34</v>
      </c>
      <c r="N1569" t="str">
        <f>VLOOKUP($A1569,'Hospitalisation Details'!$A:$K,COLUMN('Hospitalisation Details'!G1568),FALSE)</f>
        <v>Tier - 2</v>
      </c>
      <c r="O1569" t="str">
        <f>VLOOKUP($A1569,'Hospitalisation Details'!$A:$K,COLUMN('Hospitalisation Details'!H1568),FALSE)</f>
        <v>Tier - 3</v>
      </c>
      <c r="P1569" t="str">
        <f>VLOOKUP($A1569,'Hospitalisation Details'!$A:$K,COLUMN('Hospitalisation Details'!I1568),FALSE)</f>
        <v>R1013</v>
      </c>
      <c r="Q1569">
        <f>VLOOKUP($A1569,'Hospitalisation Details'!$A:$K,COLUMN('Hospitalisation Details'!K1568),FALSE)</f>
        <v>51</v>
      </c>
    </row>
    <row r="1570" spans="1:17" ht="15.75" x14ac:dyDescent="0.25">
      <c r="A1570" s="6" t="s">
        <v>1610</v>
      </c>
      <c r="B1570" t="str">
        <f>VLOOKUP(A1570,'Customer Names'!A:E,COLUMN('Customer Names'!D1569),FALSE)</f>
        <v>Ms. Aoife</v>
      </c>
      <c r="C1570">
        <f>VLOOKUP($A1570,'Medical Examinations'!$A:$J,COLUMN('Medical Examinations'!B1569),FALSE)</f>
        <v>17.760000000000002</v>
      </c>
      <c r="D1570">
        <f>VLOOKUP($A1570,'Medical Examinations'!$A:$J,COLUMN('Medical Examinations'!C1569),FALSE)</f>
        <v>11.18</v>
      </c>
      <c r="E1570" t="str">
        <f>VLOOKUP($A1570,'Medical Examinations'!$A:$J,COLUMN('Medical Examinations'!D1569),FALSE)</f>
        <v>Yes</v>
      </c>
      <c r="F1570" t="str">
        <f>VLOOKUP($A1570,'Medical Examinations'!$A:$J,COLUMN('Medical Examinations'!E1569),FALSE)</f>
        <v>No</v>
      </c>
      <c r="G1570" t="str">
        <f>VLOOKUP($A1570,'Medical Examinations'!$A:$J,COLUMN('Medical Examinations'!F1569),FALSE)</f>
        <v>No</v>
      </c>
      <c r="H1570">
        <f>VLOOKUP($A1570,'Medical Examinations'!$A:$J,COLUMN('Medical Examinations'!G1569),FALSE)</f>
        <v>2</v>
      </c>
      <c r="I1570" t="str">
        <f>VLOOKUP($A1570,'Medical Examinations'!$A:$J,COLUMN('Medical Examinations'!H1569),FALSE)</f>
        <v>No</v>
      </c>
      <c r="J1570" t="str">
        <f>VLOOKUP($A1570,'Medical Examinations'!$A:$J,COLUMN('Medical Examinations'!I1569),FALSE)</f>
        <v>Underweight</v>
      </c>
      <c r="K1570" t="str">
        <f>VLOOKUP($A1570,'Medical Examinations'!$A:$J,COLUMN('Medical Examinations'!J1569),FALSE)</f>
        <v>Diabetes</v>
      </c>
      <c r="L1570" s="30">
        <f>VLOOKUP($A1570,'Hospitalisation Details'!$A:$K,COLUMN('Hospitalisation Details'!J1569),FALSE)</f>
        <v>25800</v>
      </c>
      <c r="M1570" s="23">
        <f>VLOOKUP($A1570,'Hospitalisation Details'!$A:$K,COLUMN('Hospitalisation Details'!F1569),FALSE)</f>
        <v>6407.05</v>
      </c>
      <c r="N1570" t="str">
        <f>VLOOKUP($A1570,'Hospitalisation Details'!$A:$K,COLUMN('Hospitalisation Details'!G1569),FALSE)</f>
        <v>Tier - 2</v>
      </c>
      <c r="O1570" t="str">
        <f>VLOOKUP($A1570,'Hospitalisation Details'!$A:$K,COLUMN('Hospitalisation Details'!H1569),FALSE)</f>
        <v>Tier - 1</v>
      </c>
      <c r="P1570" t="str">
        <f>VLOOKUP($A1570,'Hospitalisation Details'!$A:$K,COLUMN('Hospitalisation Details'!I1569),FALSE)</f>
        <v>R1013</v>
      </c>
      <c r="Q1570">
        <f>VLOOKUP($A1570,'Hospitalisation Details'!$A:$K,COLUMN('Hospitalisation Details'!K1569),FALSE)</f>
        <v>52</v>
      </c>
    </row>
    <row r="1571" spans="1:17" ht="15.75" x14ac:dyDescent="0.25">
      <c r="A1571" s="6" t="s">
        <v>1611</v>
      </c>
      <c r="B1571" t="str">
        <f>VLOOKUP(A1571,'Customer Names'!A:E,COLUMN('Customer Names'!D1570),FALSE)</f>
        <v>Mr. Wesley</v>
      </c>
      <c r="C1571">
        <f>VLOOKUP($A1571,'Medical Examinations'!$A:$J,COLUMN('Medical Examinations'!B1570),FALSE)</f>
        <v>29.83</v>
      </c>
      <c r="D1571">
        <f>VLOOKUP($A1571,'Medical Examinations'!$A:$J,COLUMN('Medical Examinations'!C1570),FALSE)</f>
        <v>5.03</v>
      </c>
      <c r="E1571" t="str">
        <f>VLOOKUP($A1571,'Medical Examinations'!$A:$J,COLUMN('Medical Examinations'!D1570),FALSE)</f>
        <v>Yes</v>
      </c>
      <c r="F1571" t="str">
        <f>VLOOKUP($A1571,'Medical Examinations'!$A:$J,COLUMN('Medical Examinations'!E1570),FALSE)</f>
        <v>No</v>
      </c>
      <c r="G1571" t="str">
        <f>VLOOKUP($A1571,'Medical Examinations'!$A:$J,COLUMN('Medical Examinations'!F1570),FALSE)</f>
        <v>No</v>
      </c>
      <c r="H1571">
        <f>VLOOKUP($A1571,'Medical Examinations'!$A:$J,COLUMN('Medical Examinations'!G1570),FALSE)</f>
        <v>0</v>
      </c>
      <c r="I1571" t="str">
        <f>VLOOKUP($A1571,'Medical Examinations'!$A:$J,COLUMN('Medical Examinations'!H1570),FALSE)</f>
        <v>No</v>
      </c>
      <c r="J1571" t="str">
        <f>VLOOKUP($A1571,'Medical Examinations'!$A:$J,COLUMN('Medical Examinations'!I1570),FALSE)</f>
        <v>Overweight</v>
      </c>
      <c r="K1571" t="str">
        <f>VLOOKUP($A1571,'Medical Examinations'!$A:$J,COLUMN('Medical Examinations'!J1570),FALSE)</f>
        <v>Normal</v>
      </c>
      <c r="L1571" s="30">
        <f>VLOOKUP($A1571,'Hospitalisation Details'!$A:$K,COLUMN('Hospitalisation Details'!J1570),FALSE)</f>
        <v>31391</v>
      </c>
      <c r="M1571" s="23">
        <f>VLOOKUP($A1571,'Hospitalisation Details'!$A:$K,COLUMN('Hospitalisation Details'!F1570),FALSE)</f>
        <v>6406.41</v>
      </c>
      <c r="N1571" t="str">
        <f>VLOOKUP($A1571,'Hospitalisation Details'!$A:$K,COLUMN('Hospitalisation Details'!G1570),FALSE)</f>
        <v>Tier - 1</v>
      </c>
      <c r="O1571" t="str">
        <f>VLOOKUP($A1571,'Hospitalisation Details'!$A:$K,COLUMN('Hospitalisation Details'!H1570),FALSE)</f>
        <v>Tier - 3</v>
      </c>
      <c r="P1571" t="str">
        <f>VLOOKUP($A1571,'Hospitalisation Details'!$A:$K,COLUMN('Hospitalisation Details'!I1570),FALSE)</f>
        <v>R1014</v>
      </c>
      <c r="Q1571">
        <f>VLOOKUP($A1571,'Hospitalisation Details'!$A:$K,COLUMN('Hospitalisation Details'!K1570),FALSE)</f>
        <v>37</v>
      </c>
    </row>
    <row r="1572" spans="1:17" ht="15.75" x14ac:dyDescent="0.25">
      <c r="A1572" s="6" t="s">
        <v>1612</v>
      </c>
      <c r="B1572" t="str">
        <f>VLOOKUP(A1572,'Customer Names'!A:E,COLUMN('Customer Names'!D1571),FALSE)</f>
        <v>Ms. Rebecca</v>
      </c>
      <c r="C1572">
        <f>VLOOKUP($A1572,'Medical Examinations'!$A:$J,COLUMN('Medical Examinations'!B1571),FALSE)</f>
        <v>23.465</v>
      </c>
      <c r="D1572">
        <f>VLOOKUP($A1572,'Medical Examinations'!$A:$J,COLUMN('Medical Examinations'!C1571),FALSE)</f>
        <v>5.56</v>
      </c>
      <c r="E1572" t="str">
        <f>VLOOKUP($A1572,'Medical Examinations'!$A:$J,COLUMN('Medical Examinations'!D1571),FALSE)</f>
        <v>No</v>
      </c>
      <c r="F1572" t="str">
        <f>VLOOKUP($A1572,'Medical Examinations'!$A:$J,COLUMN('Medical Examinations'!E1571),FALSE)</f>
        <v>No</v>
      </c>
      <c r="G1572" t="str">
        <f>VLOOKUP($A1572,'Medical Examinations'!$A:$J,COLUMN('Medical Examinations'!F1571),FALSE)</f>
        <v>No</v>
      </c>
      <c r="H1572">
        <f>VLOOKUP($A1572,'Medical Examinations'!$A:$J,COLUMN('Medical Examinations'!G1571),FALSE)</f>
        <v>1</v>
      </c>
      <c r="I1572" t="str">
        <f>VLOOKUP($A1572,'Medical Examinations'!$A:$J,COLUMN('Medical Examinations'!H1571),FALSE)</f>
        <v>No</v>
      </c>
      <c r="J1572" t="str">
        <f>VLOOKUP($A1572,'Medical Examinations'!$A:$J,COLUMN('Medical Examinations'!I1571),FALSE)</f>
        <v>Healthy Weight</v>
      </c>
      <c r="K1572" t="str">
        <f>VLOOKUP($A1572,'Medical Examinations'!$A:$J,COLUMN('Medical Examinations'!J1571),FALSE)</f>
        <v>Normal</v>
      </c>
      <c r="L1572" s="30">
        <f>VLOOKUP($A1572,'Hospitalisation Details'!$A:$K,COLUMN('Hospitalisation Details'!J1571),FALSE)</f>
        <v>32029</v>
      </c>
      <c r="M1572" s="23">
        <f>VLOOKUP($A1572,'Hospitalisation Details'!$A:$K,COLUMN('Hospitalisation Details'!F1571),FALSE)</f>
        <v>6402.29</v>
      </c>
      <c r="N1572" t="str">
        <f>VLOOKUP($A1572,'Hospitalisation Details'!$A:$K,COLUMN('Hospitalisation Details'!G1571),FALSE)</f>
        <v>Tier - 2</v>
      </c>
      <c r="O1572" t="str">
        <f>VLOOKUP($A1572,'Hospitalisation Details'!$A:$K,COLUMN('Hospitalisation Details'!H1571),FALSE)</f>
        <v>Tier - 3</v>
      </c>
      <c r="P1572" t="str">
        <f>VLOOKUP($A1572,'Hospitalisation Details'!$A:$K,COLUMN('Hospitalisation Details'!I1571),FALSE)</f>
        <v>R1024</v>
      </c>
      <c r="Q1572">
        <f>VLOOKUP($A1572,'Hospitalisation Details'!$A:$K,COLUMN('Hospitalisation Details'!K1571),FALSE)</f>
        <v>35</v>
      </c>
    </row>
    <row r="1573" spans="1:17" ht="15.75" x14ac:dyDescent="0.25">
      <c r="A1573" s="6" t="s">
        <v>1613</v>
      </c>
      <c r="B1573" t="str">
        <f>VLOOKUP(A1573,'Customer Names'!A:E,COLUMN('Customer Names'!D1572),FALSE)</f>
        <v>Mr. Barry</v>
      </c>
      <c r="C1573">
        <f>VLOOKUP($A1573,'Medical Examinations'!$A:$J,COLUMN('Medical Examinations'!B1572),FALSE)</f>
        <v>29.355</v>
      </c>
      <c r="D1573">
        <f>VLOOKUP($A1573,'Medical Examinations'!$A:$J,COLUMN('Medical Examinations'!C1572),FALSE)</f>
        <v>4.33</v>
      </c>
      <c r="E1573" t="str">
        <f>VLOOKUP($A1573,'Medical Examinations'!$A:$J,COLUMN('Medical Examinations'!D1572),FALSE)</f>
        <v>No</v>
      </c>
      <c r="F1573" t="str">
        <f>VLOOKUP($A1573,'Medical Examinations'!$A:$J,COLUMN('Medical Examinations'!E1572),FALSE)</f>
        <v>No</v>
      </c>
      <c r="G1573" t="str">
        <f>VLOOKUP($A1573,'Medical Examinations'!$A:$J,COLUMN('Medical Examinations'!F1572),FALSE)</f>
        <v>No</v>
      </c>
      <c r="H1573">
        <f>VLOOKUP($A1573,'Medical Examinations'!$A:$J,COLUMN('Medical Examinations'!G1572),FALSE)</f>
        <v>0</v>
      </c>
      <c r="I1573" t="str">
        <f>VLOOKUP($A1573,'Medical Examinations'!$A:$J,COLUMN('Medical Examinations'!H1572),FALSE)</f>
        <v>No</v>
      </c>
      <c r="J1573" t="str">
        <f>VLOOKUP($A1573,'Medical Examinations'!$A:$J,COLUMN('Medical Examinations'!I1572),FALSE)</f>
        <v>Overweight</v>
      </c>
      <c r="K1573" t="str">
        <f>VLOOKUP($A1573,'Medical Examinations'!$A:$J,COLUMN('Medical Examinations'!J1572),FALSE)</f>
        <v>Normal</v>
      </c>
      <c r="L1573" s="30">
        <f>VLOOKUP($A1573,'Hospitalisation Details'!$A:$K,COLUMN('Hospitalisation Details'!J1572),FALSE)</f>
        <v>30252</v>
      </c>
      <c r="M1573" s="23">
        <f>VLOOKUP($A1573,'Hospitalisation Details'!$A:$K,COLUMN('Hospitalisation Details'!F1572),FALSE)</f>
        <v>6393.6</v>
      </c>
      <c r="N1573" t="str">
        <f>VLOOKUP($A1573,'Hospitalisation Details'!$A:$K,COLUMN('Hospitalisation Details'!G1572),FALSE)</f>
        <v>Tier - 2</v>
      </c>
      <c r="O1573" t="str">
        <f>VLOOKUP($A1573,'Hospitalisation Details'!$A:$K,COLUMN('Hospitalisation Details'!H1572),FALSE)</f>
        <v>Tier - 1</v>
      </c>
      <c r="P1573" t="str">
        <f>VLOOKUP($A1573,'Hospitalisation Details'!$A:$K,COLUMN('Hospitalisation Details'!I1572),FALSE)</f>
        <v>R1012</v>
      </c>
      <c r="Q1573">
        <f>VLOOKUP($A1573,'Hospitalisation Details'!$A:$K,COLUMN('Hospitalisation Details'!K1572),FALSE)</f>
        <v>40</v>
      </c>
    </row>
    <row r="1574" spans="1:17" ht="15.75" x14ac:dyDescent="0.25">
      <c r="A1574" s="6" t="s">
        <v>1614</v>
      </c>
      <c r="B1574" t="str">
        <f>VLOOKUP(A1574,'Customer Names'!A:E,COLUMN('Customer Names'!D1573),FALSE)</f>
        <v>Mr. Maciej</v>
      </c>
      <c r="C1574">
        <f>VLOOKUP($A1574,'Medical Examinations'!$A:$J,COLUMN('Medical Examinations'!B1573),FALSE)</f>
        <v>35.49</v>
      </c>
      <c r="D1574">
        <f>VLOOKUP($A1574,'Medical Examinations'!$A:$J,COLUMN('Medical Examinations'!C1573),FALSE)</f>
        <v>5.21</v>
      </c>
      <c r="E1574" t="str">
        <f>VLOOKUP($A1574,'Medical Examinations'!$A:$J,COLUMN('Medical Examinations'!D1573),FALSE)</f>
        <v>Yes</v>
      </c>
      <c r="F1574" t="str">
        <f>VLOOKUP($A1574,'Medical Examinations'!$A:$J,COLUMN('Medical Examinations'!E1573),FALSE)</f>
        <v>No</v>
      </c>
      <c r="G1574" t="str">
        <f>VLOOKUP($A1574,'Medical Examinations'!$A:$J,COLUMN('Medical Examinations'!F1573),FALSE)</f>
        <v>Yes</v>
      </c>
      <c r="H1574">
        <f>VLOOKUP($A1574,'Medical Examinations'!$A:$J,COLUMN('Medical Examinations'!G1573),FALSE)</f>
        <v>1</v>
      </c>
      <c r="I1574" t="str">
        <f>VLOOKUP($A1574,'Medical Examinations'!$A:$J,COLUMN('Medical Examinations'!H1573),FALSE)</f>
        <v>No</v>
      </c>
      <c r="J1574" t="str">
        <f>VLOOKUP($A1574,'Medical Examinations'!$A:$J,COLUMN('Medical Examinations'!I1573),FALSE)</f>
        <v>Obesity</v>
      </c>
      <c r="K1574" t="str">
        <f>VLOOKUP($A1574,'Medical Examinations'!$A:$J,COLUMN('Medical Examinations'!J1573),FALSE)</f>
        <v>Normal</v>
      </c>
      <c r="L1574" s="30">
        <f>VLOOKUP($A1574,'Hospitalisation Details'!$A:$K,COLUMN('Hospitalisation Details'!J1573),FALSE)</f>
        <v>35658</v>
      </c>
      <c r="M1574" s="23">
        <f>VLOOKUP($A1574,'Hospitalisation Details'!$A:$K,COLUMN('Hospitalisation Details'!F1573),FALSE)</f>
        <v>6389.53</v>
      </c>
      <c r="N1574" t="str">
        <f>VLOOKUP($A1574,'Hospitalisation Details'!$A:$K,COLUMN('Hospitalisation Details'!G1573),FALSE)</f>
        <v>Tier - 2</v>
      </c>
      <c r="O1574" t="str">
        <f>VLOOKUP($A1574,'Hospitalisation Details'!$A:$K,COLUMN('Hospitalisation Details'!H1573),FALSE)</f>
        <v>Tier - 2</v>
      </c>
      <c r="P1574" t="str">
        <f>VLOOKUP($A1574,'Hospitalisation Details'!$A:$K,COLUMN('Hospitalisation Details'!I1573),FALSE)</f>
        <v>R1021</v>
      </c>
      <c r="Q1574">
        <f>VLOOKUP($A1574,'Hospitalisation Details'!$A:$K,COLUMN('Hospitalisation Details'!K1573),FALSE)</f>
        <v>25</v>
      </c>
    </row>
    <row r="1575" spans="1:17" ht="15.75" x14ac:dyDescent="0.25">
      <c r="A1575" s="6" t="s">
        <v>1615</v>
      </c>
      <c r="B1575" t="str">
        <f>VLOOKUP(A1575,'Customer Names'!A:E,COLUMN('Customer Names'!D1574),FALSE)</f>
        <v>Mr. Jerry</v>
      </c>
      <c r="C1575">
        <f>VLOOKUP($A1575,'Medical Examinations'!$A:$J,COLUMN('Medical Examinations'!B1574),FALSE)</f>
        <v>26.315000000000001</v>
      </c>
      <c r="D1575">
        <f>VLOOKUP($A1575,'Medical Examinations'!$A:$J,COLUMN('Medical Examinations'!C1574),FALSE)</f>
        <v>5.89</v>
      </c>
      <c r="E1575" t="str">
        <f>VLOOKUP($A1575,'Medical Examinations'!$A:$J,COLUMN('Medical Examinations'!D1574),FALSE)</f>
        <v>No</v>
      </c>
      <c r="F1575" t="str">
        <f>VLOOKUP($A1575,'Medical Examinations'!$A:$J,COLUMN('Medical Examinations'!E1574),FALSE)</f>
        <v>No</v>
      </c>
      <c r="G1575" t="str">
        <f>VLOOKUP($A1575,'Medical Examinations'!$A:$J,COLUMN('Medical Examinations'!F1574),FALSE)</f>
        <v>No</v>
      </c>
      <c r="H1575">
        <f>VLOOKUP($A1575,'Medical Examinations'!$A:$J,COLUMN('Medical Examinations'!G1574),FALSE)</f>
        <v>0</v>
      </c>
      <c r="I1575" t="str">
        <f>VLOOKUP($A1575,'Medical Examinations'!$A:$J,COLUMN('Medical Examinations'!H1574),FALSE)</f>
        <v>No</v>
      </c>
      <c r="J1575" t="str">
        <f>VLOOKUP($A1575,'Medical Examinations'!$A:$J,COLUMN('Medical Examinations'!I1574),FALSE)</f>
        <v>Overweight</v>
      </c>
      <c r="K1575" t="str">
        <f>VLOOKUP($A1575,'Medical Examinations'!$A:$J,COLUMN('Medical Examinations'!J1574),FALSE)</f>
        <v>Prediabetes</v>
      </c>
      <c r="L1575" s="30">
        <f>VLOOKUP($A1575,'Hospitalisation Details'!$A:$K,COLUMN('Hospitalisation Details'!J1574),FALSE)</f>
        <v>30169</v>
      </c>
      <c r="M1575" s="23">
        <f>VLOOKUP($A1575,'Hospitalisation Details'!$A:$K,COLUMN('Hospitalisation Details'!F1574),FALSE)</f>
        <v>6389.38</v>
      </c>
      <c r="N1575" t="str">
        <f>VLOOKUP($A1575,'Hospitalisation Details'!$A:$K,COLUMN('Hospitalisation Details'!G1574),FALSE)</f>
        <v>Tier - 1</v>
      </c>
      <c r="O1575" t="str">
        <f>VLOOKUP($A1575,'Hospitalisation Details'!$A:$K,COLUMN('Hospitalisation Details'!H1574),FALSE)</f>
        <v>Tier - 2</v>
      </c>
      <c r="P1575" t="str">
        <f>VLOOKUP($A1575,'Hospitalisation Details'!$A:$K,COLUMN('Hospitalisation Details'!I1574),FALSE)</f>
        <v>R1012</v>
      </c>
      <c r="Q1575">
        <f>VLOOKUP($A1575,'Hospitalisation Details'!$A:$K,COLUMN('Hospitalisation Details'!K1574),FALSE)</f>
        <v>40</v>
      </c>
    </row>
    <row r="1576" spans="1:17" ht="15.75" x14ac:dyDescent="0.25">
      <c r="A1576" s="6" t="s">
        <v>1616</v>
      </c>
      <c r="B1576" t="str">
        <f>VLOOKUP(A1576,'Customer Names'!A:E,COLUMN('Customer Names'!D1575),FALSE)</f>
        <v>Mr. Eric</v>
      </c>
      <c r="C1576">
        <f>VLOOKUP($A1576,'Medical Examinations'!$A:$J,COLUMN('Medical Examinations'!B1575),FALSE)</f>
        <v>19.79</v>
      </c>
      <c r="D1576">
        <f>VLOOKUP($A1576,'Medical Examinations'!$A:$J,COLUMN('Medical Examinations'!C1575),FALSE)</f>
        <v>4.8099999999999996</v>
      </c>
      <c r="E1576" t="str">
        <f>VLOOKUP($A1576,'Medical Examinations'!$A:$J,COLUMN('Medical Examinations'!D1575),FALSE)</f>
        <v>Yes</v>
      </c>
      <c r="F1576" t="str">
        <f>VLOOKUP($A1576,'Medical Examinations'!$A:$J,COLUMN('Medical Examinations'!E1575),FALSE)</f>
        <v>No</v>
      </c>
      <c r="G1576" t="str">
        <f>VLOOKUP($A1576,'Medical Examinations'!$A:$J,COLUMN('Medical Examinations'!F1575),FALSE)</f>
        <v>No</v>
      </c>
      <c r="H1576">
        <f>VLOOKUP($A1576,'Medical Examinations'!$A:$J,COLUMN('Medical Examinations'!G1575),FALSE)</f>
        <v>0</v>
      </c>
      <c r="I1576" t="str">
        <f>VLOOKUP($A1576,'Medical Examinations'!$A:$J,COLUMN('Medical Examinations'!H1575),FALSE)</f>
        <v>No</v>
      </c>
      <c r="J1576" t="str">
        <f>VLOOKUP($A1576,'Medical Examinations'!$A:$J,COLUMN('Medical Examinations'!I1575),FALSE)</f>
        <v>Healthy Weight</v>
      </c>
      <c r="K1576" t="str">
        <f>VLOOKUP($A1576,'Medical Examinations'!$A:$J,COLUMN('Medical Examinations'!J1575),FALSE)</f>
        <v>Normal</v>
      </c>
      <c r="L1576" s="30">
        <f>VLOOKUP($A1576,'Hospitalisation Details'!$A:$K,COLUMN('Hospitalisation Details'!J1575),FALSE)</f>
        <v>28082</v>
      </c>
      <c r="M1576" s="23">
        <f>VLOOKUP($A1576,'Hospitalisation Details'!$A:$K,COLUMN('Hospitalisation Details'!F1575),FALSE)</f>
        <v>6374.16</v>
      </c>
      <c r="N1576" t="str">
        <f>VLOOKUP($A1576,'Hospitalisation Details'!$A:$K,COLUMN('Hospitalisation Details'!G1575),FALSE)</f>
        <v>Tier - 2</v>
      </c>
      <c r="O1576" t="str">
        <f>VLOOKUP($A1576,'Hospitalisation Details'!$A:$K,COLUMN('Hospitalisation Details'!H1575),FALSE)</f>
        <v>Tier - 2</v>
      </c>
      <c r="P1576" t="str">
        <f>VLOOKUP($A1576,'Hospitalisation Details'!$A:$K,COLUMN('Hospitalisation Details'!I1575),FALSE)</f>
        <v>R1013</v>
      </c>
      <c r="Q1576">
        <f>VLOOKUP($A1576,'Hospitalisation Details'!$A:$K,COLUMN('Hospitalisation Details'!K1575),FALSE)</f>
        <v>46</v>
      </c>
    </row>
    <row r="1577" spans="1:17" ht="15.75" x14ac:dyDescent="0.25">
      <c r="A1577" s="6" t="s">
        <v>1617</v>
      </c>
      <c r="B1577" t="str">
        <f>VLOOKUP(A1577,'Customer Names'!A:E,COLUMN('Customer Names'!D1576),FALSE)</f>
        <v>Ms. Cathi</v>
      </c>
      <c r="C1577">
        <f>VLOOKUP($A1577,'Medical Examinations'!$A:$J,COLUMN('Medical Examinations'!B1576),FALSE)</f>
        <v>40.564999999999998</v>
      </c>
      <c r="D1577">
        <f>VLOOKUP($A1577,'Medical Examinations'!$A:$J,COLUMN('Medical Examinations'!C1576),FALSE)</f>
        <v>5.66</v>
      </c>
      <c r="E1577" t="str">
        <f>VLOOKUP($A1577,'Medical Examinations'!$A:$J,COLUMN('Medical Examinations'!D1576),FALSE)</f>
        <v>No</v>
      </c>
      <c r="F1577" t="str">
        <f>VLOOKUP($A1577,'Medical Examinations'!$A:$J,COLUMN('Medical Examinations'!E1576),FALSE)</f>
        <v>No</v>
      </c>
      <c r="G1577" t="str">
        <f>VLOOKUP($A1577,'Medical Examinations'!$A:$J,COLUMN('Medical Examinations'!F1576),FALSE)</f>
        <v>No</v>
      </c>
      <c r="H1577">
        <f>VLOOKUP($A1577,'Medical Examinations'!$A:$J,COLUMN('Medical Examinations'!G1576),FALSE)</f>
        <v>1</v>
      </c>
      <c r="I1577" t="str">
        <f>VLOOKUP($A1577,'Medical Examinations'!$A:$J,COLUMN('Medical Examinations'!H1576),FALSE)</f>
        <v>No</v>
      </c>
      <c r="J1577" t="str">
        <f>VLOOKUP($A1577,'Medical Examinations'!$A:$J,COLUMN('Medical Examinations'!I1576),FALSE)</f>
        <v>Obesity</v>
      </c>
      <c r="K1577" t="str">
        <f>VLOOKUP($A1577,'Medical Examinations'!$A:$J,COLUMN('Medical Examinations'!J1576),FALSE)</f>
        <v>Normal</v>
      </c>
      <c r="L1577" s="30">
        <f>VLOOKUP($A1577,'Hospitalisation Details'!$A:$K,COLUMN('Hospitalisation Details'!J1576),FALSE)</f>
        <v>30907</v>
      </c>
      <c r="M1577" s="23">
        <f>VLOOKUP($A1577,'Hospitalisation Details'!$A:$K,COLUMN('Hospitalisation Details'!F1576),FALSE)</f>
        <v>6373.56</v>
      </c>
      <c r="N1577" t="str">
        <f>VLOOKUP($A1577,'Hospitalisation Details'!$A:$K,COLUMN('Hospitalisation Details'!G1576),FALSE)</f>
        <v>Tier - 2</v>
      </c>
      <c r="O1577" t="str">
        <f>VLOOKUP($A1577,'Hospitalisation Details'!$A:$K,COLUMN('Hospitalisation Details'!H1576),FALSE)</f>
        <v>Tier - 1</v>
      </c>
      <c r="P1577" t="str">
        <f>VLOOKUP($A1577,'Hospitalisation Details'!$A:$K,COLUMN('Hospitalisation Details'!I1576),FALSE)</f>
        <v>R1012</v>
      </c>
      <c r="Q1577">
        <f>VLOOKUP($A1577,'Hospitalisation Details'!$A:$K,COLUMN('Hospitalisation Details'!K1576),FALSE)</f>
        <v>38</v>
      </c>
    </row>
    <row r="1578" spans="1:17" ht="15.75" x14ac:dyDescent="0.25">
      <c r="A1578" s="6" t="s">
        <v>1618</v>
      </c>
      <c r="B1578" t="str">
        <f>VLOOKUP(A1578,'Customer Names'!A:E,COLUMN('Customer Names'!D1577),FALSE)</f>
        <v>Mr. Alex</v>
      </c>
      <c r="C1578">
        <f>VLOOKUP($A1578,'Medical Examinations'!$A:$J,COLUMN('Medical Examinations'!B1577),FALSE)</f>
        <v>18.03</v>
      </c>
      <c r="D1578">
        <f>VLOOKUP($A1578,'Medical Examinations'!$A:$J,COLUMN('Medical Examinations'!C1577),FALSE)</f>
        <v>10.66</v>
      </c>
      <c r="E1578" t="str">
        <f>VLOOKUP($A1578,'Medical Examinations'!$A:$J,COLUMN('Medical Examinations'!D1577),FALSE)</f>
        <v>Yes</v>
      </c>
      <c r="F1578" t="str">
        <f>VLOOKUP($A1578,'Medical Examinations'!$A:$J,COLUMN('Medical Examinations'!E1577),FALSE)</f>
        <v>No</v>
      </c>
      <c r="G1578" t="str">
        <f>VLOOKUP($A1578,'Medical Examinations'!$A:$J,COLUMN('Medical Examinations'!F1577),FALSE)</f>
        <v>No</v>
      </c>
      <c r="H1578">
        <f>VLOOKUP($A1578,'Medical Examinations'!$A:$J,COLUMN('Medical Examinations'!G1577),FALSE)</f>
        <v>2</v>
      </c>
      <c r="I1578" t="str">
        <f>VLOOKUP($A1578,'Medical Examinations'!$A:$J,COLUMN('Medical Examinations'!H1577),FALSE)</f>
        <v>No</v>
      </c>
      <c r="J1578" t="str">
        <f>VLOOKUP($A1578,'Medical Examinations'!$A:$J,COLUMN('Medical Examinations'!I1577),FALSE)</f>
        <v>Underweight</v>
      </c>
      <c r="K1578" t="str">
        <f>VLOOKUP($A1578,'Medical Examinations'!$A:$J,COLUMN('Medical Examinations'!J1577),FALSE)</f>
        <v>Diabetes</v>
      </c>
      <c r="L1578" s="30">
        <f>VLOOKUP($A1578,'Hospitalisation Details'!$A:$K,COLUMN('Hospitalisation Details'!J1577),FALSE)</f>
        <v>25881</v>
      </c>
      <c r="M1578" s="23">
        <f>VLOOKUP($A1578,'Hospitalisation Details'!$A:$K,COLUMN('Hospitalisation Details'!F1577),FALSE)</f>
        <v>6367.31</v>
      </c>
      <c r="N1578" t="str">
        <f>VLOOKUP($A1578,'Hospitalisation Details'!$A:$K,COLUMN('Hospitalisation Details'!G1577),FALSE)</f>
        <v>Tier - 2</v>
      </c>
      <c r="O1578" t="str">
        <f>VLOOKUP($A1578,'Hospitalisation Details'!$A:$K,COLUMN('Hospitalisation Details'!H1577),FALSE)</f>
        <v>Tier - 1</v>
      </c>
      <c r="P1578" t="str">
        <f>VLOOKUP($A1578,'Hospitalisation Details'!$A:$K,COLUMN('Hospitalisation Details'!I1577),FALSE)</f>
        <v>R1013</v>
      </c>
      <c r="Q1578">
        <f>VLOOKUP($A1578,'Hospitalisation Details'!$A:$K,COLUMN('Hospitalisation Details'!K1577),FALSE)</f>
        <v>52</v>
      </c>
    </row>
    <row r="1579" spans="1:17" ht="15.75" x14ac:dyDescent="0.25">
      <c r="A1579" s="6" t="s">
        <v>1619</v>
      </c>
      <c r="B1579" t="str">
        <f>VLOOKUP(A1579,'Customer Names'!A:E,COLUMN('Customer Names'!D1578),FALSE)</f>
        <v>Mr. Liang</v>
      </c>
      <c r="C1579">
        <f>VLOOKUP($A1579,'Medical Examinations'!$A:$J,COLUMN('Medical Examinations'!B1578),FALSE)</f>
        <v>34.65</v>
      </c>
      <c r="D1579">
        <f>VLOOKUP($A1579,'Medical Examinations'!$A:$J,COLUMN('Medical Examinations'!C1578),FALSE)</f>
        <v>5.98</v>
      </c>
      <c r="E1579" t="str">
        <f>VLOOKUP($A1579,'Medical Examinations'!$A:$J,COLUMN('Medical Examinations'!D1578),FALSE)</f>
        <v>Yes</v>
      </c>
      <c r="F1579" t="str">
        <f>VLOOKUP($A1579,'Medical Examinations'!$A:$J,COLUMN('Medical Examinations'!E1578),FALSE)</f>
        <v>No</v>
      </c>
      <c r="G1579" t="str">
        <f>VLOOKUP($A1579,'Medical Examinations'!$A:$J,COLUMN('Medical Examinations'!F1578),FALSE)</f>
        <v>No</v>
      </c>
      <c r="H1579">
        <f>VLOOKUP($A1579,'Medical Examinations'!$A:$J,COLUMN('Medical Examinations'!G1578),FALSE)</f>
        <v>0</v>
      </c>
      <c r="I1579" t="str">
        <f>VLOOKUP($A1579,'Medical Examinations'!$A:$J,COLUMN('Medical Examinations'!H1578),FALSE)</f>
        <v>No</v>
      </c>
      <c r="J1579" t="str">
        <f>VLOOKUP($A1579,'Medical Examinations'!$A:$J,COLUMN('Medical Examinations'!I1578),FALSE)</f>
        <v>Obesity</v>
      </c>
      <c r="K1579" t="str">
        <f>VLOOKUP($A1579,'Medical Examinations'!$A:$J,COLUMN('Medical Examinations'!J1578),FALSE)</f>
        <v>Prediabetes</v>
      </c>
      <c r="L1579" s="30">
        <f>VLOOKUP($A1579,'Hospitalisation Details'!$A:$K,COLUMN('Hospitalisation Details'!J1578),FALSE)</f>
        <v>35253</v>
      </c>
      <c r="M1579" s="23">
        <f>VLOOKUP($A1579,'Hospitalisation Details'!$A:$K,COLUMN('Hospitalisation Details'!F1578),FALSE)</f>
        <v>6361.47</v>
      </c>
      <c r="N1579" t="str">
        <f>VLOOKUP($A1579,'Hospitalisation Details'!$A:$K,COLUMN('Hospitalisation Details'!G1578),FALSE)</f>
        <v>Tier - 2</v>
      </c>
      <c r="O1579" t="str">
        <f>VLOOKUP($A1579,'Hospitalisation Details'!$A:$K,COLUMN('Hospitalisation Details'!H1578),FALSE)</f>
        <v>Tier - 3</v>
      </c>
      <c r="P1579" t="str">
        <f>VLOOKUP($A1579,'Hospitalisation Details'!$A:$K,COLUMN('Hospitalisation Details'!I1578),FALSE)</f>
        <v>R1021</v>
      </c>
      <c r="Q1579">
        <f>VLOOKUP($A1579,'Hospitalisation Details'!$A:$K,COLUMN('Hospitalisation Details'!K1578),FALSE)</f>
        <v>26</v>
      </c>
    </row>
    <row r="1580" spans="1:17" ht="15.75" x14ac:dyDescent="0.25">
      <c r="A1580" s="6" t="s">
        <v>1620</v>
      </c>
      <c r="B1580" t="str">
        <f>VLOOKUP(A1580,'Customer Names'!A:E,COLUMN('Customer Names'!D1579),FALSE)</f>
        <v>Ms. Lexy</v>
      </c>
      <c r="C1580">
        <f>VLOOKUP($A1580,'Medical Examinations'!$A:$J,COLUMN('Medical Examinations'!B1579),FALSE)</f>
        <v>42.94</v>
      </c>
      <c r="D1580">
        <f>VLOOKUP($A1580,'Medical Examinations'!$A:$J,COLUMN('Medical Examinations'!C1579),FALSE)</f>
        <v>4.34</v>
      </c>
      <c r="E1580" t="str">
        <f>VLOOKUP($A1580,'Medical Examinations'!$A:$J,COLUMN('Medical Examinations'!D1579),FALSE)</f>
        <v>No</v>
      </c>
      <c r="F1580" t="str">
        <f>VLOOKUP($A1580,'Medical Examinations'!$A:$J,COLUMN('Medical Examinations'!E1579),FALSE)</f>
        <v>No</v>
      </c>
      <c r="G1580" t="str">
        <f>VLOOKUP($A1580,'Medical Examinations'!$A:$J,COLUMN('Medical Examinations'!F1579),FALSE)</f>
        <v>No</v>
      </c>
      <c r="H1580">
        <f>VLOOKUP($A1580,'Medical Examinations'!$A:$J,COLUMN('Medical Examinations'!G1579),FALSE)</f>
        <v>0</v>
      </c>
      <c r="I1580" t="str">
        <f>VLOOKUP($A1580,'Medical Examinations'!$A:$J,COLUMN('Medical Examinations'!H1579),FALSE)</f>
        <v>No</v>
      </c>
      <c r="J1580" t="str">
        <f>VLOOKUP($A1580,'Medical Examinations'!$A:$J,COLUMN('Medical Examinations'!I1579),FALSE)</f>
        <v>Obesity</v>
      </c>
      <c r="K1580" t="str">
        <f>VLOOKUP($A1580,'Medical Examinations'!$A:$J,COLUMN('Medical Examinations'!J1579),FALSE)</f>
        <v>Normal</v>
      </c>
      <c r="L1580" s="30">
        <f>VLOOKUP($A1580,'Hospitalisation Details'!$A:$K,COLUMN('Hospitalisation Details'!J1579),FALSE)</f>
        <v>32683</v>
      </c>
      <c r="M1580" s="23">
        <f>VLOOKUP($A1580,'Hospitalisation Details'!$A:$K,COLUMN('Hospitalisation Details'!F1579),FALSE)</f>
        <v>6360.99</v>
      </c>
      <c r="N1580" t="str">
        <f>VLOOKUP($A1580,'Hospitalisation Details'!$A:$K,COLUMN('Hospitalisation Details'!G1579),FALSE)</f>
        <v>Tier - 2</v>
      </c>
      <c r="O1580" t="str">
        <f>VLOOKUP($A1580,'Hospitalisation Details'!$A:$K,COLUMN('Hospitalisation Details'!H1579),FALSE)</f>
        <v>Tier - 2</v>
      </c>
      <c r="P1580" t="str">
        <f>VLOOKUP($A1580,'Hospitalisation Details'!$A:$K,COLUMN('Hospitalisation Details'!I1579),FALSE)</f>
        <v>R1012</v>
      </c>
      <c r="Q1580">
        <f>VLOOKUP($A1580,'Hospitalisation Details'!$A:$K,COLUMN('Hospitalisation Details'!K1579),FALSE)</f>
        <v>33</v>
      </c>
    </row>
    <row r="1581" spans="1:17" ht="15.75" x14ac:dyDescent="0.25">
      <c r="A1581" s="6" t="s">
        <v>1621</v>
      </c>
      <c r="B1581" t="str">
        <f>VLOOKUP(A1581,'Customer Names'!A:E,COLUMN('Customer Names'!D1580),FALSE)</f>
        <v>Mr. Michael</v>
      </c>
      <c r="C1581">
        <f>VLOOKUP($A1581,'Medical Examinations'!$A:$J,COLUMN('Medical Examinations'!B1580),FALSE)</f>
        <v>31.254999999999999</v>
      </c>
      <c r="D1581">
        <f>VLOOKUP($A1581,'Medical Examinations'!$A:$J,COLUMN('Medical Examinations'!C1580),FALSE)</f>
        <v>5.17</v>
      </c>
      <c r="E1581" t="str">
        <f>VLOOKUP($A1581,'Medical Examinations'!$A:$J,COLUMN('Medical Examinations'!D1580),FALSE)</f>
        <v>No</v>
      </c>
      <c r="F1581" t="str">
        <f>VLOOKUP($A1581,'Medical Examinations'!$A:$J,COLUMN('Medical Examinations'!E1580),FALSE)</f>
        <v>No</v>
      </c>
      <c r="G1581" t="str">
        <f>VLOOKUP($A1581,'Medical Examinations'!$A:$J,COLUMN('Medical Examinations'!F1580),FALSE)</f>
        <v>No</v>
      </c>
      <c r="H1581">
        <f>VLOOKUP($A1581,'Medical Examinations'!$A:$J,COLUMN('Medical Examinations'!G1580),FALSE)</f>
        <v>0</v>
      </c>
      <c r="I1581" t="str">
        <f>VLOOKUP($A1581,'Medical Examinations'!$A:$J,COLUMN('Medical Examinations'!H1580),FALSE)</f>
        <v>No</v>
      </c>
      <c r="J1581" t="str">
        <f>VLOOKUP($A1581,'Medical Examinations'!$A:$J,COLUMN('Medical Examinations'!I1580),FALSE)</f>
        <v>Obesity</v>
      </c>
      <c r="K1581" t="str">
        <f>VLOOKUP($A1581,'Medical Examinations'!$A:$J,COLUMN('Medical Examinations'!J1580),FALSE)</f>
        <v>Normal</v>
      </c>
      <c r="L1581" s="30">
        <f>VLOOKUP($A1581,'Hospitalisation Details'!$A:$K,COLUMN('Hospitalisation Details'!J1580),FALSE)</f>
        <v>29524</v>
      </c>
      <c r="M1581" s="23">
        <f>VLOOKUP($A1581,'Hospitalisation Details'!$A:$K,COLUMN('Hospitalisation Details'!F1580),FALSE)</f>
        <v>6358.78</v>
      </c>
      <c r="N1581" t="str">
        <f>VLOOKUP($A1581,'Hospitalisation Details'!$A:$K,COLUMN('Hospitalisation Details'!G1580),FALSE)</f>
        <v>Tier - 2</v>
      </c>
      <c r="O1581" t="str">
        <f>VLOOKUP($A1581,'Hospitalisation Details'!$A:$K,COLUMN('Hospitalisation Details'!H1580),FALSE)</f>
        <v>Tier - 1</v>
      </c>
      <c r="P1581" t="str">
        <f>VLOOKUP($A1581,'Hospitalisation Details'!$A:$K,COLUMN('Hospitalisation Details'!I1580),FALSE)</f>
        <v>R1012</v>
      </c>
      <c r="Q1581">
        <f>VLOOKUP($A1581,'Hospitalisation Details'!$A:$K,COLUMN('Hospitalisation Details'!K1580),FALSE)</f>
        <v>42</v>
      </c>
    </row>
    <row r="1582" spans="1:17" ht="15.75" x14ac:dyDescent="0.25">
      <c r="A1582" s="6" t="s">
        <v>1622</v>
      </c>
      <c r="B1582" t="str">
        <f>VLOOKUP(A1582,'Customer Names'!A:E,COLUMN('Customer Names'!D1581),FALSE)</f>
        <v>Mr. Samuel</v>
      </c>
      <c r="C1582">
        <f>VLOOKUP($A1582,'Medical Examinations'!$A:$J,COLUMN('Medical Examinations'!B1581),FALSE)</f>
        <v>45.43</v>
      </c>
      <c r="D1582">
        <f>VLOOKUP($A1582,'Medical Examinations'!$A:$J,COLUMN('Medical Examinations'!C1581),FALSE)</f>
        <v>4.2300000000000004</v>
      </c>
      <c r="E1582" t="str">
        <f>VLOOKUP($A1582,'Medical Examinations'!$A:$J,COLUMN('Medical Examinations'!D1581),FALSE)</f>
        <v>Yes</v>
      </c>
      <c r="F1582" t="str">
        <f>VLOOKUP($A1582,'Medical Examinations'!$A:$J,COLUMN('Medical Examinations'!E1581),FALSE)</f>
        <v>No</v>
      </c>
      <c r="G1582" t="str">
        <f>VLOOKUP($A1582,'Medical Examinations'!$A:$J,COLUMN('Medical Examinations'!F1581),FALSE)</f>
        <v>Yes</v>
      </c>
      <c r="H1582">
        <f>VLOOKUP($A1582,'Medical Examinations'!$A:$J,COLUMN('Medical Examinations'!G1581),FALSE)</f>
        <v>1</v>
      </c>
      <c r="I1582" t="str">
        <f>VLOOKUP($A1582,'Medical Examinations'!$A:$J,COLUMN('Medical Examinations'!H1581),FALSE)</f>
        <v>No</v>
      </c>
      <c r="J1582" t="str">
        <f>VLOOKUP($A1582,'Medical Examinations'!$A:$J,COLUMN('Medical Examinations'!I1581),FALSE)</f>
        <v>Obesity</v>
      </c>
      <c r="K1582" t="str">
        <f>VLOOKUP($A1582,'Medical Examinations'!$A:$J,COLUMN('Medical Examinations'!J1581),FALSE)</f>
        <v>Normal</v>
      </c>
      <c r="L1582" s="30">
        <f>VLOOKUP($A1582,'Hospitalisation Details'!$A:$K,COLUMN('Hospitalisation Details'!J1581),FALSE)</f>
        <v>30547</v>
      </c>
      <c r="M1582" s="23">
        <f>VLOOKUP($A1582,'Hospitalisation Details'!$A:$K,COLUMN('Hospitalisation Details'!F1581),FALSE)</f>
        <v>6356.27</v>
      </c>
      <c r="N1582" t="str">
        <f>VLOOKUP($A1582,'Hospitalisation Details'!$A:$K,COLUMN('Hospitalisation Details'!G1581),FALSE)</f>
        <v>Tier - 3</v>
      </c>
      <c r="O1582" t="str">
        <f>VLOOKUP($A1582,'Hospitalisation Details'!$A:$K,COLUMN('Hospitalisation Details'!H1581),FALSE)</f>
        <v>Tier - 2</v>
      </c>
      <c r="P1582" t="str">
        <f>VLOOKUP($A1582,'Hospitalisation Details'!$A:$K,COLUMN('Hospitalisation Details'!I1581),FALSE)</f>
        <v>R1013</v>
      </c>
      <c r="Q1582">
        <f>VLOOKUP($A1582,'Hospitalisation Details'!$A:$K,COLUMN('Hospitalisation Details'!K1581),FALSE)</f>
        <v>39</v>
      </c>
    </row>
    <row r="1583" spans="1:17" ht="15.75" x14ac:dyDescent="0.25">
      <c r="A1583" s="6" t="s">
        <v>1623</v>
      </c>
      <c r="B1583" t="str">
        <f>VLOOKUP(A1583,'Customer Names'!A:E,COLUMN('Customer Names'!D1582),FALSE)</f>
        <v>Mr. Spencer</v>
      </c>
      <c r="C1583">
        <f>VLOOKUP($A1583,'Medical Examinations'!$A:$J,COLUMN('Medical Examinations'!B1582),FALSE)</f>
        <v>32.340000000000003</v>
      </c>
      <c r="D1583">
        <f>VLOOKUP($A1583,'Medical Examinations'!$A:$J,COLUMN('Medical Examinations'!C1582),FALSE)</f>
        <v>4.88</v>
      </c>
      <c r="E1583" t="str">
        <f>VLOOKUP($A1583,'Medical Examinations'!$A:$J,COLUMN('Medical Examinations'!D1582),FALSE)</f>
        <v>Yes</v>
      </c>
      <c r="F1583" t="str">
        <f>VLOOKUP($A1583,'Medical Examinations'!$A:$J,COLUMN('Medical Examinations'!E1582),FALSE)</f>
        <v>No</v>
      </c>
      <c r="G1583" t="str">
        <f>VLOOKUP($A1583,'Medical Examinations'!$A:$J,COLUMN('Medical Examinations'!F1582),FALSE)</f>
        <v>Yes</v>
      </c>
      <c r="H1583">
        <f>VLOOKUP($A1583,'Medical Examinations'!$A:$J,COLUMN('Medical Examinations'!G1582),FALSE)</f>
        <v>1</v>
      </c>
      <c r="I1583" t="str">
        <f>VLOOKUP($A1583,'Medical Examinations'!$A:$J,COLUMN('Medical Examinations'!H1582),FALSE)</f>
        <v>No</v>
      </c>
      <c r="J1583" t="str">
        <f>VLOOKUP($A1583,'Medical Examinations'!$A:$J,COLUMN('Medical Examinations'!I1582),FALSE)</f>
        <v>Obesity</v>
      </c>
      <c r="K1583" t="str">
        <f>VLOOKUP($A1583,'Medical Examinations'!$A:$J,COLUMN('Medical Examinations'!J1582),FALSE)</f>
        <v>Normal</v>
      </c>
      <c r="L1583" s="30">
        <f>VLOOKUP($A1583,'Hospitalisation Details'!$A:$K,COLUMN('Hospitalisation Details'!J1582),FALSE)</f>
        <v>30610</v>
      </c>
      <c r="M1583" s="23">
        <f>VLOOKUP($A1583,'Hospitalisation Details'!$A:$K,COLUMN('Hospitalisation Details'!F1582),FALSE)</f>
        <v>6338.08</v>
      </c>
      <c r="N1583" t="str">
        <f>VLOOKUP($A1583,'Hospitalisation Details'!$A:$K,COLUMN('Hospitalisation Details'!G1582),FALSE)</f>
        <v>Tier - 2</v>
      </c>
      <c r="O1583" t="str">
        <f>VLOOKUP($A1583,'Hospitalisation Details'!$A:$K,COLUMN('Hospitalisation Details'!H1582),FALSE)</f>
        <v>Tier - 1</v>
      </c>
      <c r="P1583" t="str">
        <f>VLOOKUP($A1583,'Hospitalisation Details'!$A:$K,COLUMN('Hospitalisation Details'!I1582),FALSE)</f>
        <v>R1013</v>
      </c>
      <c r="Q1583">
        <f>VLOOKUP($A1583,'Hospitalisation Details'!$A:$K,COLUMN('Hospitalisation Details'!K1582),FALSE)</f>
        <v>39</v>
      </c>
    </row>
    <row r="1584" spans="1:17" ht="15.75" x14ac:dyDescent="0.25">
      <c r="A1584" s="6" t="s">
        <v>1624</v>
      </c>
      <c r="B1584" t="str">
        <f>VLOOKUP(A1584,'Customer Names'!A:E,COLUMN('Customer Names'!D1583),FALSE)</f>
        <v>Mrs. Rochelle</v>
      </c>
      <c r="C1584">
        <f>VLOOKUP($A1584,'Medical Examinations'!$A:$J,COLUMN('Medical Examinations'!B1583),FALSE)</f>
        <v>25.46</v>
      </c>
      <c r="D1584">
        <f>VLOOKUP($A1584,'Medical Examinations'!$A:$J,COLUMN('Medical Examinations'!C1583),FALSE)</f>
        <v>9.7100000000000009</v>
      </c>
      <c r="E1584" t="str">
        <f>VLOOKUP($A1584,'Medical Examinations'!$A:$J,COLUMN('Medical Examinations'!D1583),FALSE)</f>
        <v>Yes</v>
      </c>
      <c r="F1584" t="str">
        <f>VLOOKUP($A1584,'Medical Examinations'!$A:$J,COLUMN('Medical Examinations'!E1583),FALSE)</f>
        <v>No</v>
      </c>
      <c r="G1584" t="str">
        <f>VLOOKUP($A1584,'Medical Examinations'!$A:$J,COLUMN('Medical Examinations'!F1583),FALSE)</f>
        <v>No</v>
      </c>
      <c r="H1584">
        <f>VLOOKUP($A1584,'Medical Examinations'!$A:$J,COLUMN('Medical Examinations'!G1583),FALSE)</f>
        <v>1</v>
      </c>
      <c r="I1584" t="str">
        <f>VLOOKUP($A1584,'Medical Examinations'!$A:$J,COLUMN('Medical Examinations'!H1583),FALSE)</f>
        <v>No</v>
      </c>
      <c r="J1584" t="str">
        <f>VLOOKUP($A1584,'Medical Examinations'!$A:$J,COLUMN('Medical Examinations'!I1583),FALSE)</f>
        <v>Overweight</v>
      </c>
      <c r="K1584" t="str">
        <f>VLOOKUP($A1584,'Medical Examinations'!$A:$J,COLUMN('Medical Examinations'!J1583),FALSE)</f>
        <v>Diabetes</v>
      </c>
      <c r="L1584" s="30">
        <f>VLOOKUP($A1584,'Hospitalisation Details'!$A:$K,COLUMN('Hospitalisation Details'!J1583),FALSE)</f>
        <v>31680</v>
      </c>
      <c r="M1584" s="23">
        <f>VLOOKUP($A1584,'Hospitalisation Details'!$A:$K,COLUMN('Hospitalisation Details'!F1583),FALSE)</f>
        <v>6335.64</v>
      </c>
      <c r="N1584" t="str">
        <f>VLOOKUP($A1584,'Hospitalisation Details'!$A:$K,COLUMN('Hospitalisation Details'!G1583),FALSE)</f>
        <v>Tier - 2</v>
      </c>
      <c r="O1584" t="str">
        <f>VLOOKUP($A1584,'Hospitalisation Details'!$A:$K,COLUMN('Hospitalisation Details'!H1583),FALSE)</f>
        <v>Tier - 2</v>
      </c>
      <c r="P1584" t="str">
        <f>VLOOKUP($A1584,'Hospitalisation Details'!$A:$K,COLUMN('Hospitalisation Details'!I1583),FALSE)</f>
        <v>R1013</v>
      </c>
      <c r="Q1584">
        <f>VLOOKUP($A1584,'Hospitalisation Details'!$A:$K,COLUMN('Hospitalisation Details'!K1583),FALSE)</f>
        <v>36</v>
      </c>
    </row>
    <row r="1585" spans="1:17" ht="15.75" x14ac:dyDescent="0.25">
      <c r="A1585" s="6" t="s">
        <v>1625</v>
      </c>
      <c r="B1585" t="str">
        <f>VLOOKUP(A1585,'Customer Names'!A:E,COLUMN('Customer Names'!D1584),FALSE)</f>
        <v>Ms. Paula</v>
      </c>
      <c r="C1585">
        <f>VLOOKUP($A1585,'Medical Examinations'!$A:$J,COLUMN('Medical Examinations'!B1584),FALSE)</f>
        <v>37.145000000000003</v>
      </c>
      <c r="D1585">
        <f>VLOOKUP($A1585,'Medical Examinations'!$A:$J,COLUMN('Medical Examinations'!C1584),FALSE)</f>
        <v>5.32</v>
      </c>
      <c r="E1585" t="str">
        <f>VLOOKUP($A1585,'Medical Examinations'!$A:$J,COLUMN('Medical Examinations'!D1584),FALSE)</f>
        <v>No</v>
      </c>
      <c r="F1585" t="str">
        <f>VLOOKUP($A1585,'Medical Examinations'!$A:$J,COLUMN('Medical Examinations'!E1584),FALSE)</f>
        <v>No</v>
      </c>
      <c r="G1585" t="str">
        <f>VLOOKUP($A1585,'Medical Examinations'!$A:$J,COLUMN('Medical Examinations'!F1584),FALSE)</f>
        <v>No</v>
      </c>
      <c r="H1585">
        <f>VLOOKUP($A1585,'Medical Examinations'!$A:$J,COLUMN('Medical Examinations'!G1584),FALSE)</f>
        <v>0</v>
      </c>
      <c r="I1585" t="str">
        <f>VLOOKUP($A1585,'Medical Examinations'!$A:$J,COLUMN('Medical Examinations'!H1584),FALSE)</f>
        <v>No</v>
      </c>
      <c r="J1585" t="str">
        <f>VLOOKUP($A1585,'Medical Examinations'!$A:$J,COLUMN('Medical Examinations'!I1584),FALSE)</f>
        <v>Obesity</v>
      </c>
      <c r="K1585" t="str">
        <f>VLOOKUP($A1585,'Medical Examinations'!$A:$J,COLUMN('Medical Examinations'!J1584),FALSE)</f>
        <v>Normal</v>
      </c>
      <c r="L1585" s="30">
        <f>VLOOKUP($A1585,'Hospitalisation Details'!$A:$K,COLUMN('Hospitalisation Details'!J1584),FALSE)</f>
        <v>33098</v>
      </c>
      <c r="M1585" s="23">
        <f>VLOOKUP($A1585,'Hospitalisation Details'!$A:$K,COLUMN('Hospitalisation Details'!F1584),FALSE)</f>
        <v>6334.34</v>
      </c>
      <c r="N1585" t="str">
        <f>VLOOKUP($A1585,'Hospitalisation Details'!$A:$K,COLUMN('Hospitalisation Details'!G1584),FALSE)</f>
        <v>Tier - 2</v>
      </c>
      <c r="O1585" t="str">
        <f>VLOOKUP($A1585,'Hospitalisation Details'!$A:$K,COLUMN('Hospitalisation Details'!H1584),FALSE)</f>
        <v>Tier - 2</v>
      </c>
      <c r="P1585" t="str">
        <f>VLOOKUP($A1585,'Hospitalisation Details'!$A:$K,COLUMN('Hospitalisation Details'!I1584),FALSE)</f>
        <v>R1024</v>
      </c>
      <c r="Q1585">
        <f>VLOOKUP($A1585,'Hospitalisation Details'!$A:$K,COLUMN('Hospitalisation Details'!K1584),FALSE)</f>
        <v>32</v>
      </c>
    </row>
    <row r="1586" spans="1:17" ht="15.75" x14ac:dyDescent="0.25">
      <c r="A1586" s="6" t="s">
        <v>1626</v>
      </c>
      <c r="B1586" t="str">
        <f>VLOOKUP(A1586,'Customer Names'!A:E,COLUMN('Customer Names'!D1585),FALSE)</f>
        <v>Mrs. Madeline</v>
      </c>
      <c r="C1586">
        <f>VLOOKUP($A1586,'Medical Examinations'!$A:$J,COLUMN('Medical Examinations'!B1585),FALSE)</f>
        <v>30.8</v>
      </c>
      <c r="D1586">
        <f>VLOOKUP($A1586,'Medical Examinations'!$A:$J,COLUMN('Medical Examinations'!C1585),FALSE)</f>
        <v>5.83</v>
      </c>
      <c r="E1586" t="str">
        <f>VLOOKUP($A1586,'Medical Examinations'!$A:$J,COLUMN('Medical Examinations'!D1585),FALSE)</f>
        <v>Yes</v>
      </c>
      <c r="F1586" t="str">
        <f>VLOOKUP($A1586,'Medical Examinations'!$A:$J,COLUMN('Medical Examinations'!E1585),FALSE)</f>
        <v>No</v>
      </c>
      <c r="G1586" t="str">
        <f>VLOOKUP($A1586,'Medical Examinations'!$A:$J,COLUMN('Medical Examinations'!F1585),FALSE)</f>
        <v>No</v>
      </c>
      <c r="H1586">
        <f>VLOOKUP($A1586,'Medical Examinations'!$A:$J,COLUMN('Medical Examinations'!G1585),FALSE)</f>
        <v>0</v>
      </c>
      <c r="I1586" t="str">
        <f>VLOOKUP($A1586,'Medical Examinations'!$A:$J,COLUMN('Medical Examinations'!H1585),FALSE)</f>
        <v>No</v>
      </c>
      <c r="J1586" t="str">
        <f>VLOOKUP($A1586,'Medical Examinations'!$A:$J,COLUMN('Medical Examinations'!I1585),FALSE)</f>
        <v>Obesity</v>
      </c>
      <c r="K1586" t="str">
        <f>VLOOKUP($A1586,'Medical Examinations'!$A:$J,COLUMN('Medical Examinations'!J1585),FALSE)</f>
        <v>Prediabetes</v>
      </c>
      <c r="L1586" s="30">
        <f>VLOOKUP($A1586,'Hospitalisation Details'!$A:$K,COLUMN('Hospitalisation Details'!J1585),FALSE)</f>
        <v>31396</v>
      </c>
      <c r="M1586" s="23">
        <f>VLOOKUP($A1586,'Hospitalisation Details'!$A:$K,COLUMN('Hospitalisation Details'!F1585),FALSE)</f>
        <v>6313.76</v>
      </c>
      <c r="N1586" t="str">
        <f>VLOOKUP($A1586,'Hospitalisation Details'!$A:$K,COLUMN('Hospitalisation Details'!G1585),FALSE)</f>
        <v>Tier - 2</v>
      </c>
      <c r="O1586" t="str">
        <f>VLOOKUP($A1586,'Hospitalisation Details'!$A:$K,COLUMN('Hospitalisation Details'!H1585),FALSE)</f>
        <v>Tier - 1</v>
      </c>
      <c r="P1586" t="str">
        <f>VLOOKUP($A1586,'Hospitalisation Details'!$A:$K,COLUMN('Hospitalisation Details'!I1585),FALSE)</f>
        <v>R1013</v>
      </c>
      <c r="Q1586">
        <f>VLOOKUP($A1586,'Hospitalisation Details'!$A:$K,COLUMN('Hospitalisation Details'!K1585),FALSE)</f>
        <v>37</v>
      </c>
    </row>
    <row r="1587" spans="1:17" ht="15.75" x14ac:dyDescent="0.25">
      <c r="A1587" s="6" t="s">
        <v>1627</v>
      </c>
      <c r="B1587" t="str">
        <f>VLOOKUP(A1587,'Customer Names'!A:E,COLUMN('Customer Names'!D1586),FALSE)</f>
        <v>Ms. Maria</v>
      </c>
      <c r="C1587">
        <f>VLOOKUP($A1587,'Medical Examinations'!$A:$J,COLUMN('Medical Examinations'!B1586),FALSE)</f>
        <v>29.5</v>
      </c>
      <c r="D1587">
        <f>VLOOKUP($A1587,'Medical Examinations'!$A:$J,COLUMN('Medical Examinations'!C1586),FALSE)</f>
        <v>5.54</v>
      </c>
      <c r="E1587" t="str">
        <f>VLOOKUP($A1587,'Medical Examinations'!$A:$J,COLUMN('Medical Examinations'!D1586),FALSE)</f>
        <v>Yes</v>
      </c>
      <c r="F1587" t="str">
        <f>VLOOKUP($A1587,'Medical Examinations'!$A:$J,COLUMN('Medical Examinations'!E1586),FALSE)</f>
        <v>No</v>
      </c>
      <c r="G1587" t="str">
        <f>VLOOKUP($A1587,'Medical Examinations'!$A:$J,COLUMN('Medical Examinations'!F1586),FALSE)</f>
        <v>No</v>
      </c>
      <c r="H1587">
        <f>VLOOKUP($A1587,'Medical Examinations'!$A:$J,COLUMN('Medical Examinations'!G1586),FALSE)</f>
        <v>0</v>
      </c>
      <c r="I1587" t="str">
        <f>VLOOKUP($A1587,'Medical Examinations'!$A:$J,COLUMN('Medical Examinations'!H1586),FALSE)</f>
        <v>No</v>
      </c>
      <c r="J1587" t="str">
        <f>VLOOKUP($A1587,'Medical Examinations'!$A:$J,COLUMN('Medical Examinations'!I1586),FALSE)</f>
        <v>Overweight</v>
      </c>
      <c r="K1587" t="str">
        <f>VLOOKUP($A1587,'Medical Examinations'!$A:$J,COLUMN('Medical Examinations'!J1586),FALSE)</f>
        <v>Normal</v>
      </c>
      <c r="L1587" s="30">
        <f>VLOOKUP($A1587,'Hospitalisation Details'!$A:$K,COLUMN('Hospitalisation Details'!J1586),FALSE)</f>
        <v>31370</v>
      </c>
      <c r="M1587" s="23">
        <f>VLOOKUP($A1587,'Hospitalisation Details'!$A:$K,COLUMN('Hospitalisation Details'!F1586),FALSE)</f>
        <v>6311.95</v>
      </c>
      <c r="N1587" t="str">
        <f>VLOOKUP($A1587,'Hospitalisation Details'!$A:$K,COLUMN('Hospitalisation Details'!G1586),FALSE)</f>
        <v>Tier - 2</v>
      </c>
      <c r="O1587" t="str">
        <f>VLOOKUP($A1587,'Hospitalisation Details'!$A:$K,COLUMN('Hospitalisation Details'!H1586),FALSE)</f>
        <v>Tier - 1</v>
      </c>
      <c r="P1587" t="str">
        <f>VLOOKUP($A1587,'Hospitalisation Details'!$A:$K,COLUMN('Hospitalisation Details'!I1586),FALSE)</f>
        <v>R1011</v>
      </c>
      <c r="Q1587">
        <f>VLOOKUP($A1587,'Hospitalisation Details'!$A:$K,COLUMN('Hospitalisation Details'!K1586),FALSE)</f>
        <v>37</v>
      </c>
    </row>
    <row r="1588" spans="1:17" ht="15.75" x14ac:dyDescent="0.25">
      <c r="A1588" s="6" t="s">
        <v>1628</v>
      </c>
      <c r="B1588" t="str">
        <f>VLOOKUP(A1588,'Customer Names'!A:E,COLUMN('Customer Names'!D1587),FALSE)</f>
        <v>Mr. Arthur</v>
      </c>
      <c r="C1588">
        <f>VLOOKUP($A1588,'Medical Examinations'!$A:$J,COLUMN('Medical Examinations'!B1587),FALSE)</f>
        <v>43.39</v>
      </c>
      <c r="D1588">
        <f>VLOOKUP($A1588,'Medical Examinations'!$A:$J,COLUMN('Medical Examinations'!C1587),FALSE)</f>
        <v>5.85</v>
      </c>
      <c r="E1588" t="str">
        <f>VLOOKUP($A1588,'Medical Examinations'!$A:$J,COLUMN('Medical Examinations'!D1587),FALSE)</f>
        <v>No</v>
      </c>
      <c r="F1588" t="str">
        <f>VLOOKUP($A1588,'Medical Examinations'!$A:$J,COLUMN('Medical Examinations'!E1587),FALSE)</f>
        <v>Yes</v>
      </c>
      <c r="G1588" t="str">
        <f>VLOOKUP($A1588,'Medical Examinations'!$A:$J,COLUMN('Medical Examinations'!F1587),FALSE)</f>
        <v>No</v>
      </c>
      <c r="H1588">
        <f>VLOOKUP($A1588,'Medical Examinations'!$A:$J,COLUMN('Medical Examinations'!G1587),FALSE)</f>
        <v>1</v>
      </c>
      <c r="I1588" t="str">
        <f>VLOOKUP($A1588,'Medical Examinations'!$A:$J,COLUMN('Medical Examinations'!H1587),FALSE)</f>
        <v>No</v>
      </c>
      <c r="J1588" t="str">
        <f>VLOOKUP($A1588,'Medical Examinations'!$A:$J,COLUMN('Medical Examinations'!I1587),FALSE)</f>
        <v>Obesity</v>
      </c>
      <c r="K1588" t="str">
        <f>VLOOKUP($A1588,'Medical Examinations'!$A:$J,COLUMN('Medical Examinations'!J1587),FALSE)</f>
        <v>Prediabetes</v>
      </c>
      <c r="L1588" s="30">
        <f>VLOOKUP($A1588,'Hospitalisation Details'!$A:$K,COLUMN('Hospitalisation Details'!J1587),FALSE)</f>
        <v>38195</v>
      </c>
      <c r="M1588" s="23">
        <f>VLOOKUP($A1588,'Hospitalisation Details'!$A:$K,COLUMN('Hospitalisation Details'!F1587),FALSE)</f>
        <v>6311.11</v>
      </c>
      <c r="N1588" t="str">
        <f>VLOOKUP($A1588,'Hospitalisation Details'!$A:$K,COLUMN('Hospitalisation Details'!G1587),FALSE)</f>
        <v>Tier - 2</v>
      </c>
      <c r="O1588" t="str">
        <f>VLOOKUP($A1588,'Hospitalisation Details'!$A:$K,COLUMN('Hospitalisation Details'!H1587),FALSE)</f>
        <v>Tier - 2</v>
      </c>
      <c r="P1588" t="str">
        <f>VLOOKUP($A1588,'Hospitalisation Details'!$A:$K,COLUMN('Hospitalisation Details'!I1587),FALSE)</f>
        <v>R1011</v>
      </c>
      <c r="Q1588">
        <f>VLOOKUP($A1588,'Hospitalisation Details'!$A:$K,COLUMN('Hospitalisation Details'!K1587),FALSE)</f>
        <v>18</v>
      </c>
    </row>
    <row r="1589" spans="1:17" ht="15.75" x14ac:dyDescent="0.25">
      <c r="A1589" s="6" t="s">
        <v>1629</v>
      </c>
      <c r="B1589" t="str">
        <f>VLOOKUP(A1589,'Customer Names'!A:E,COLUMN('Customer Names'!D1588),FALSE)</f>
        <v>Mr. Joseph</v>
      </c>
      <c r="C1589">
        <f>VLOOKUP($A1589,'Medical Examinations'!$A:$J,COLUMN('Medical Examinations'!B1588),FALSE)</f>
        <v>15.08</v>
      </c>
      <c r="D1589">
        <f>VLOOKUP($A1589,'Medical Examinations'!$A:$J,COLUMN('Medical Examinations'!C1588),FALSE)</f>
        <v>4.8499999999999996</v>
      </c>
      <c r="E1589" t="str">
        <f>VLOOKUP($A1589,'Medical Examinations'!$A:$J,COLUMN('Medical Examinations'!D1588),FALSE)</f>
        <v>Yes</v>
      </c>
      <c r="F1589" t="str">
        <f>VLOOKUP($A1589,'Medical Examinations'!$A:$J,COLUMN('Medical Examinations'!E1588),FALSE)</f>
        <v>No</v>
      </c>
      <c r="G1589" t="str">
        <f>VLOOKUP($A1589,'Medical Examinations'!$A:$J,COLUMN('Medical Examinations'!F1588),FALSE)</f>
        <v>Yes</v>
      </c>
      <c r="H1589">
        <f>VLOOKUP($A1589,'Medical Examinations'!$A:$J,COLUMN('Medical Examinations'!G1588),FALSE)</f>
        <v>1</v>
      </c>
      <c r="I1589" t="str">
        <f>VLOOKUP($A1589,'Medical Examinations'!$A:$J,COLUMN('Medical Examinations'!H1588),FALSE)</f>
        <v>No</v>
      </c>
      <c r="J1589" t="str">
        <f>VLOOKUP($A1589,'Medical Examinations'!$A:$J,COLUMN('Medical Examinations'!I1588),FALSE)</f>
        <v>Underweight</v>
      </c>
      <c r="K1589" t="str">
        <f>VLOOKUP($A1589,'Medical Examinations'!$A:$J,COLUMN('Medical Examinations'!J1588),FALSE)</f>
        <v>Normal</v>
      </c>
      <c r="L1589" s="30">
        <f>VLOOKUP($A1589,'Hospitalisation Details'!$A:$K,COLUMN('Hospitalisation Details'!J1588),FALSE)</f>
        <v>25450</v>
      </c>
      <c r="M1589" s="23">
        <f>VLOOKUP($A1589,'Hospitalisation Details'!$A:$K,COLUMN('Hospitalisation Details'!F1588),FALSE)</f>
        <v>6305.61</v>
      </c>
      <c r="N1589" t="str">
        <f>VLOOKUP($A1589,'Hospitalisation Details'!$A:$K,COLUMN('Hospitalisation Details'!G1588),FALSE)</f>
        <v>Tier - 2</v>
      </c>
      <c r="O1589" t="str">
        <f>VLOOKUP($A1589,'Hospitalisation Details'!$A:$K,COLUMN('Hospitalisation Details'!H1588),FALSE)</f>
        <v>Tier - 2</v>
      </c>
      <c r="P1589" t="str">
        <f>VLOOKUP($A1589,'Hospitalisation Details'!$A:$K,COLUMN('Hospitalisation Details'!I1588),FALSE)</f>
        <v>R1012</v>
      </c>
      <c r="Q1589">
        <f>VLOOKUP($A1589,'Hospitalisation Details'!$A:$K,COLUMN('Hospitalisation Details'!K1588),FALSE)</f>
        <v>53</v>
      </c>
    </row>
    <row r="1590" spans="1:17" ht="15.75" x14ac:dyDescent="0.25">
      <c r="A1590" s="6" t="s">
        <v>1630</v>
      </c>
      <c r="B1590" t="str">
        <f>VLOOKUP(A1590,'Customer Names'!A:E,COLUMN('Customer Names'!D1589),FALSE)</f>
        <v>Ms. Sachiko</v>
      </c>
      <c r="C1590">
        <f>VLOOKUP($A1590,'Medical Examinations'!$A:$J,COLUMN('Medical Examinations'!B1589),FALSE)</f>
        <v>20.48</v>
      </c>
      <c r="D1590">
        <f>VLOOKUP($A1590,'Medical Examinations'!$A:$J,COLUMN('Medical Examinations'!C1589),FALSE)</f>
        <v>11.09</v>
      </c>
      <c r="E1590" t="str">
        <f>VLOOKUP($A1590,'Medical Examinations'!$A:$J,COLUMN('Medical Examinations'!D1589),FALSE)</f>
        <v>No</v>
      </c>
      <c r="F1590" t="str">
        <f>VLOOKUP($A1590,'Medical Examinations'!$A:$J,COLUMN('Medical Examinations'!E1589),FALSE)</f>
        <v>No</v>
      </c>
      <c r="G1590" t="str">
        <f>VLOOKUP($A1590,'Medical Examinations'!$A:$J,COLUMN('Medical Examinations'!F1589),FALSE)</f>
        <v>No</v>
      </c>
      <c r="H1590">
        <f>VLOOKUP($A1590,'Medical Examinations'!$A:$J,COLUMN('Medical Examinations'!G1589),FALSE)</f>
        <v>0</v>
      </c>
      <c r="I1590" t="str">
        <f>VLOOKUP($A1590,'Medical Examinations'!$A:$J,COLUMN('Medical Examinations'!H1589),FALSE)</f>
        <v>No</v>
      </c>
      <c r="J1590" t="str">
        <f>VLOOKUP($A1590,'Medical Examinations'!$A:$J,COLUMN('Medical Examinations'!I1589),FALSE)</f>
        <v>Healthy Weight</v>
      </c>
      <c r="K1590" t="str">
        <f>VLOOKUP($A1590,'Medical Examinations'!$A:$J,COLUMN('Medical Examinations'!J1589),FALSE)</f>
        <v>Diabetes</v>
      </c>
      <c r="L1590" s="30">
        <f>VLOOKUP($A1590,'Hospitalisation Details'!$A:$K,COLUMN('Hospitalisation Details'!J1589),FALSE)</f>
        <v>27289</v>
      </c>
      <c r="M1590" s="23">
        <f>VLOOKUP($A1590,'Hospitalisation Details'!$A:$K,COLUMN('Hospitalisation Details'!F1589),FALSE)</f>
        <v>6302.23</v>
      </c>
      <c r="N1590" t="str">
        <f>VLOOKUP($A1590,'Hospitalisation Details'!$A:$K,COLUMN('Hospitalisation Details'!G1589),FALSE)</f>
        <v>Tier - 2</v>
      </c>
      <c r="O1590" t="str">
        <f>VLOOKUP($A1590,'Hospitalisation Details'!$A:$K,COLUMN('Hospitalisation Details'!H1589),FALSE)</f>
        <v>Tier - 1</v>
      </c>
      <c r="P1590" t="str">
        <f>VLOOKUP($A1590,'Hospitalisation Details'!$A:$K,COLUMN('Hospitalisation Details'!I1589),FALSE)</f>
        <v>R1013</v>
      </c>
      <c r="Q1590">
        <f>VLOOKUP($A1590,'Hospitalisation Details'!$A:$K,COLUMN('Hospitalisation Details'!K1589),FALSE)</f>
        <v>48</v>
      </c>
    </row>
    <row r="1591" spans="1:17" ht="15.75" x14ac:dyDescent="0.25">
      <c r="A1591" s="6" t="s">
        <v>1631</v>
      </c>
      <c r="B1591" t="str">
        <f>VLOOKUP(A1591,'Customer Names'!A:E,COLUMN('Customer Names'!D1590),FALSE)</f>
        <v>Mr. Christopher</v>
      </c>
      <c r="C1591">
        <f>VLOOKUP($A1591,'Medical Examinations'!$A:$J,COLUMN('Medical Examinations'!B1590),FALSE)</f>
        <v>34.450000000000003</v>
      </c>
      <c r="D1591">
        <f>VLOOKUP($A1591,'Medical Examinations'!$A:$J,COLUMN('Medical Examinations'!C1590),FALSE)</f>
        <v>5.58</v>
      </c>
      <c r="E1591" t="str">
        <f>VLOOKUP($A1591,'Medical Examinations'!$A:$J,COLUMN('Medical Examinations'!D1590),FALSE)</f>
        <v>Yes</v>
      </c>
      <c r="F1591" t="str">
        <f>VLOOKUP($A1591,'Medical Examinations'!$A:$J,COLUMN('Medical Examinations'!E1590),FALSE)</f>
        <v>No</v>
      </c>
      <c r="G1591" t="str">
        <f>VLOOKUP($A1591,'Medical Examinations'!$A:$J,COLUMN('Medical Examinations'!F1590),FALSE)</f>
        <v>No</v>
      </c>
      <c r="H1591">
        <f>VLOOKUP($A1591,'Medical Examinations'!$A:$J,COLUMN('Medical Examinations'!G1590),FALSE)</f>
        <v>0</v>
      </c>
      <c r="I1591" t="str">
        <f>VLOOKUP($A1591,'Medical Examinations'!$A:$J,COLUMN('Medical Examinations'!H1590),FALSE)</f>
        <v>No</v>
      </c>
      <c r="J1591" t="str">
        <f>VLOOKUP($A1591,'Medical Examinations'!$A:$J,COLUMN('Medical Examinations'!I1590),FALSE)</f>
        <v>Obesity</v>
      </c>
      <c r="K1591" t="str">
        <f>VLOOKUP($A1591,'Medical Examinations'!$A:$J,COLUMN('Medical Examinations'!J1590),FALSE)</f>
        <v>Normal</v>
      </c>
      <c r="L1591" s="30">
        <f>VLOOKUP($A1591,'Hospitalisation Details'!$A:$K,COLUMN('Hospitalisation Details'!J1590),FALSE)</f>
        <v>35250</v>
      </c>
      <c r="M1591" s="23">
        <f>VLOOKUP($A1591,'Hospitalisation Details'!$A:$K,COLUMN('Hospitalisation Details'!F1590),FALSE)</f>
        <v>6293.63</v>
      </c>
      <c r="N1591" t="str">
        <f>VLOOKUP($A1591,'Hospitalisation Details'!$A:$K,COLUMN('Hospitalisation Details'!G1590),FALSE)</f>
        <v>Tier - 2</v>
      </c>
      <c r="O1591" t="str">
        <f>VLOOKUP($A1591,'Hospitalisation Details'!$A:$K,COLUMN('Hospitalisation Details'!H1590),FALSE)</f>
        <v>Tier - 3</v>
      </c>
      <c r="P1591" t="str">
        <f>VLOOKUP($A1591,'Hospitalisation Details'!$A:$K,COLUMN('Hospitalisation Details'!I1590),FALSE)</f>
        <v>R1021</v>
      </c>
      <c r="Q1591">
        <f>VLOOKUP($A1591,'Hospitalisation Details'!$A:$K,COLUMN('Hospitalisation Details'!K1590),FALSE)</f>
        <v>26</v>
      </c>
    </row>
    <row r="1592" spans="1:17" ht="15.75" x14ac:dyDescent="0.25">
      <c r="A1592" s="6" t="s">
        <v>1632</v>
      </c>
      <c r="B1592" t="str">
        <f>VLOOKUP(A1592,'Customer Names'!A:E,COLUMN('Customer Names'!D1591),FALSE)</f>
        <v>Mr. Joseph</v>
      </c>
      <c r="C1592">
        <f>VLOOKUP($A1592,'Medical Examinations'!$A:$J,COLUMN('Medical Examinations'!B1591),FALSE)</f>
        <v>34.21</v>
      </c>
      <c r="D1592">
        <f>VLOOKUP($A1592,'Medical Examinations'!$A:$J,COLUMN('Medical Examinations'!C1591),FALSE)</f>
        <v>9.7200000000000006</v>
      </c>
      <c r="E1592" t="str">
        <f>VLOOKUP($A1592,'Medical Examinations'!$A:$J,COLUMN('Medical Examinations'!D1591),FALSE)</f>
        <v>Yes</v>
      </c>
      <c r="F1592" t="str">
        <f>VLOOKUP($A1592,'Medical Examinations'!$A:$J,COLUMN('Medical Examinations'!E1591),FALSE)</f>
        <v>No</v>
      </c>
      <c r="G1592" t="str">
        <f>VLOOKUP($A1592,'Medical Examinations'!$A:$J,COLUMN('Medical Examinations'!F1591),FALSE)</f>
        <v>No</v>
      </c>
      <c r="H1592">
        <f>VLOOKUP($A1592,'Medical Examinations'!$A:$J,COLUMN('Medical Examinations'!G1591),FALSE)</f>
        <v>0</v>
      </c>
      <c r="I1592" t="str">
        <f>VLOOKUP($A1592,'Medical Examinations'!$A:$J,COLUMN('Medical Examinations'!H1591),FALSE)</f>
        <v>No</v>
      </c>
      <c r="J1592" t="str">
        <f>VLOOKUP($A1592,'Medical Examinations'!$A:$J,COLUMN('Medical Examinations'!I1591),FALSE)</f>
        <v>Obesity</v>
      </c>
      <c r="K1592" t="str">
        <f>VLOOKUP($A1592,'Medical Examinations'!$A:$J,COLUMN('Medical Examinations'!J1591),FALSE)</f>
        <v>Diabetes</v>
      </c>
      <c r="L1592" s="30">
        <f>VLOOKUP($A1592,'Hospitalisation Details'!$A:$K,COLUMN('Hospitalisation Details'!J1591),FALSE)</f>
        <v>29824</v>
      </c>
      <c r="M1592" s="23">
        <f>VLOOKUP($A1592,'Hospitalisation Details'!$A:$K,COLUMN('Hospitalisation Details'!F1591),FALSE)</f>
        <v>6289.75</v>
      </c>
      <c r="N1592" t="str">
        <f>VLOOKUP($A1592,'Hospitalisation Details'!$A:$K,COLUMN('Hospitalisation Details'!G1591),FALSE)</f>
        <v>Tier - 2</v>
      </c>
      <c r="O1592" t="str">
        <f>VLOOKUP($A1592,'Hospitalisation Details'!$A:$K,COLUMN('Hospitalisation Details'!H1591),FALSE)</f>
        <v>Tier - 3</v>
      </c>
      <c r="P1592" t="str">
        <f>VLOOKUP($A1592,'Hospitalisation Details'!$A:$K,COLUMN('Hospitalisation Details'!I1591),FALSE)</f>
        <v>R1013</v>
      </c>
      <c r="Q1592">
        <f>VLOOKUP($A1592,'Hospitalisation Details'!$A:$K,COLUMN('Hospitalisation Details'!K1591),FALSE)</f>
        <v>41</v>
      </c>
    </row>
    <row r="1593" spans="1:17" ht="15.75" x14ac:dyDescent="0.25">
      <c r="A1593" s="6" t="s">
        <v>1633</v>
      </c>
      <c r="B1593" t="str">
        <f>VLOOKUP(A1593,'Customer Names'!A:E,COLUMN('Customer Names'!D1592),FALSE)</f>
        <v>Mr. Lawrence</v>
      </c>
      <c r="C1593">
        <f>VLOOKUP($A1593,'Medical Examinations'!$A:$J,COLUMN('Medical Examinations'!B1592),FALSE)</f>
        <v>28.8</v>
      </c>
      <c r="D1593">
        <f>VLOOKUP($A1593,'Medical Examinations'!$A:$J,COLUMN('Medical Examinations'!C1592),FALSE)</f>
        <v>11.41</v>
      </c>
      <c r="E1593" t="str">
        <f>VLOOKUP($A1593,'Medical Examinations'!$A:$J,COLUMN('Medical Examinations'!D1592),FALSE)</f>
        <v>Yes</v>
      </c>
      <c r="F1593" t="str">
        <f>VLOOKUP($A1593,'Medical Examinations'!$A:$J,COLUMN('Medical Examinations'!E1592),FALSE)</f>
        <v>No</v>
      </c>
      <c r="G1593" t="str">
        <f>VLOOKUP($A1593,'Medical Examinations'!$A:$J,COLUMN('Medical Examinations'!F1592),FALSE)</f>
        <v>No</v>
      </c>
      <c r="H1593">
        <f>VLOOKUP($A1593,'Medical Examinations'!$A:$J,COLUMN('Medical Examinations'!G1592),FALSE)</f>
        <v>0</v>
      </c>
      <c r="I1593" t="str">
        <f>VLOOKUP($A1593,'Medical Examinations'!$A:$J,COLUMN('Medical Examinations'!H1592),FALSE)</f>
        <v>No</v>
      </c>
      <c r="J1593" t="str">
        <f>VLOOKUP($A1593,'Medical Examinations'!$A:$J,COLUMN('Medical Examinations'!I1592),FALSE)</f>
        <v>Overweight</v>
      </c>
      <c r="K1593" t="str">
        <f>VLOOKUP($A1593,'Medical Examinations'!$A:$J,COLUMN('Medical Examinations'!J1592),FALSE)</f>
        <v>Diabetes</v>
      </c>
      <c r="L1593" s="30">
        <f>VLOOKUP($A1593,'Hospitalisation Details'!$A:$K,COLUMN('Hospitalisation Details'!J1592),FALSE)</f>
        <v>29914</v>
      </c>
      <c r="M1593" s="23">
        <f>VLOOKUP($A1593,'Hospitalisation Details'!$A:$K,COLUMN('Hospitalisation Details'!F1592),FALSE)</f>
        <v>6282.24</v>
      </c>
      <c r="N1593" t="str">
        <f>VLOOKUP($A1593,'Hospitalisation Details'!$A:$K,COLUMN('Hospitalisation Details'!G1592),FALSE)</f>
        <v>Tier - 2</v>
      </c>
      <c r="O1593" t="str">
        <f>VLOOKUP($A1593,'Hospitalisation Details'!$A:$K,COLUMN('Hospitalisation Details'!H1592),FALSE)</f>
        <v>Tier - 1</v>
      </c>
      <c r="P1593" t="str">
        <f>VLOOKUP($A1593,'Hospitalisation Details'!$A:$K,COLUMN('Hospitalisation Details'!I1592),FALSE)</f>
        <v>R1011</v>
      </c>
      <c r="Q1593">
        <f>VLOOKUP($A1593,'Hospitalisation Details'!$A:$K,COLUMN('Hospitalisation Details'!K1592),FALSE)</f>
        <v>41</v>
      </c>
    </row>
    <row r="1594" spans="1:17" ht="15.75" x14ac:dyDescent="0.25">
      <c r="A1594" s="6" t="s">
        <v>1634</v>
      </c>
      <c r="B1594" t="str">
        <f>VLOOKUP(A1594,'Customer Names'!A:E,COLUMN('Customer Names'!D1593),FALSE)</f>
        <v>Mrs. Katie</v>
      </c>
      <c r="C1594">
        <f>VLOOKUP($A1594,'Medical Examinations'!$A:$J,COLUMN('Medical Examinations'!B1593),FALSE)</f>
        <v>31.74</v>
      </c>
      <c r="D1594">
        <f>VLOOKUP($A1594,'Medical Examinations'!$A:$J,COLUMN('Medical Examinations'!C1593),FALSE)</f>
        <v>4.46</v>
      </c>
      <c r="E1594" t="str">
        <f>VLOOKUP($A1594,'Medical Examinations'!$A:$J,COLUMN('Medical Examinations'!D1593),FALSE)</f>
        <v>No</v>
      </c>
      <c r="F1594" t="str">
        <f>VLOOKUP($A1594,'Medical Examinations'!$A:$J,COLUMN('Medical Examinations'!E1593),FALSE)</f>
        <v>No</v>
      </c>
      <c r="G1594" t="str">
        <f>VLOOKUP($A1594,'Medical Examinations'!$A:$J,COLUMN('Medical Examinations'!F1593),FALSE)</f>
        <v>Yes</v>
      </c>
      <c r="H1594">
        <f>VLOOKUP($A1594,'Medical Examinations'!$A:$J,COLUMN('Medical Examinations'!G1593),FALSE)</f>
        <v>1</v>
      </c>
      <c r="I1594" t="str">
        <f>VLOOKUP($A1594,'Medical Examinations'!$A:$J,COLUMN('Medical Examinations'!H1593),FALSE)</f>
        <v>No</v>
      </c>
      <c r="J1594" t="str">
        <f>VLOOKUP($A1594,'Medical Examinations'!$A:$J,COLUMN('Medical Examinations'!I1593),FALSE)</f>
        <v>Obesity</v>
      </c>
      <c r="K1594" t="str">
        <f>VLOOKUP($A1594,'Medical Examinations'!$A:$J,COLUMN('Medical Examinations'!J1593),FALSE)</f>
        <v>Normal</v>
      </c>
      <c r="L1594" s="30">
        <f>VLOOKUP($A1594,'Hospitalisation Details'!$A:$K,COLUMN('Hospitalisation Details'!J1593),FALSE)</f>
        <v>34258</v>
      </c>
      <c r="M1594" s="23">
        <f>VLOOKUP($A1594,'Hospitalisation Details'!$A:$K,COLUMN('Hospitalisation Details'!F1593),FALSE)</f>
        <v>6276.3</v>
      </c>
      <c r="N1594" t="str">
        <f>VLOOKUP($A1594,'Hospitalisation Details'!$A:$K,COLUMN('Hospitalisation Details'!G1593),FALSE)</f>
        <v>Tier - 2</v>
      </c>
      <c r="O1594" t="str">
        <f>VLOOKUP($A1594,'Hospitalisation Details'!$A:$K,COLUMN('Hospitalisation Details'!H1593),FALSE)</f>
        <v>Tier - 1</v>
      </c>
      <c r="P1594" t="str">
        <f>VLOOKUP($A1594,'Hospitalisation Details'!$A:$K,COLUMN('Hospitalisation Details'!I1593),FALSE)</f>
        <v>R1025</v>
      </c>
      <c r="Q1594">
        <f>VLOOKUP($A1594,'Hospitalisation Details'!$A:$K,COLUMN('Hospitalisation Details'!K1593),FALSE)</f>
        <v>29</v>
      </c>
    </row>
    <row r="1595" spans="1:17" ht="15.75" x14ac:dyDescent="0.25">
      <c r="A1595" s="6" t="s">
        <v>1635</v>
      </c>
      <c r="B1595" t="str">
        <f>VLOOKUP(A1595,'Customer Names'!A:E,COLUMN('Customer Names'!D1594),FALSE)</f>
        <v>Mr. Ruben</v>
      </c>
      <c r="C1595">
        <f>VLOOKUP($A1595,'Medical Examinations'!$A:$J,COLUMN('Medical Examinations'!B1594),FALSE)</f>
        <v>21.78</v>
      </c>
      <c r="D1595">
        <f>VLOOKUP($A1595,'Medical Examinations'!$A:$J,COLUMN('Medical Examinations'!C1594),FALSE)</f>
        <v>9.31</v>
      </c>
      <c r="E1595" t="str">
        <f>VLOOKUP($A1595,'Medical Examinations'!$A:$J,COLUMN('Medical Examinations'!D1594),FALSE)</f>
        <v>Yes</v>
      </c>
      <c r="F1595" t="str">
        <f>VLOOKUP($A1595,'Medical Examinations'!$A:$J,COLUMN('Medical Examinations'!E1594),FALSE)</f>
        <v>No</v>
      </c>
      <c r="G1595" t="str">
        <f>VLOOKUP($A1595,'Medical Examinations'!$A:$J,COLUMN('Medical Examinations'!F1594),FALSE)</f>
        <v>No</v>
      </c>
      <c r="H1595">
        <f>VLOOKUP($A1595,'Medical Examinations'!$A:$J,COLUMN('Medical Examinations'!G1594),FALSE)</f>
        <v>0</v>
      </c>
      <c r="I1595" t="str">
        <f>VLOOKUP($A1595,'Medical Examinations'!$A:$J,COLUMN('Medical Examinations'!H1594),FALSE)</f>
        <v>No</v>
      </c>
      <c r="J1595" t="str">
        <f>VLOOKUP($A1595,'Medical Examinations'!$A:$J,COLUMN('Medical Examinations'!I1594),FALSE)</f>
        <v>Healthy Weight</v>
      </c>
      <c r="K1595" t="str">
        <f>VLOOKUP($A1595,'Medical Examinations'!$A:$J,COLUMN('Medical Examinations'!J1594),FALSE)</f>
        <v>Diabetes</v>
      </c>
      <c r="L1595" s="30">
        <f>VLOOKUP($A1595,'Hospitalisation Details'!$A:$K,COLUMN('Hospitalisation Details'!J1594),FALSE)</f>
        <v>29767</v>
      </c>
      <c r="M1595" s="23">
        <f>VLOOKUP($A1595,'Hospitalisation Details'!$A:$K,COLUMN('Hospitalisation Details'!F1594),FALSE)</f>
        <v>6272.48</v>
      </c>
      <c r="N1595" t="str">
        <f>VLOOKUP($A1595,'Hospitalisation Details'!$A:$K,COLUMN('Hospitalisation Details'!G1594),FALSE)</f>
        <v>Tier - 1</v>
      </c>
      <c r="O1595" t="str">
        <f>VLOOKUP($A1595,'Hospitalisation Details'!$A:$K,COLUMN('Hospitalisation Details'!H1594),FALSE)</f>
        <v>Tier - 3</v>
      </c>
      <c r="P1595" t="str">
        <f>VLOOKUP($A1595,'Hospitalisation Details'!$A:$K,COLUMN('Hospitalisation Details'!I1594),FALSE)</f>
        <v>R1013</v>
      </c>
      <c r="Q1595">
        <f>VLOOKUP($A1595,'Hospitalisation Details'!$A:$K,COLUMN('Hospitalisation Details'!K1594),FALSE)</f>
        <v>41</v>
      </c>
    </row>
    <row r="1596" spans="1:17" ht="15.75" x14ac:dyDescent="0.25">
      <c r="A1596" s="6" t="s">
        <v>1636</v>
      </c>
      <c r="B1596" t="str">
        <f>VLOOKUP(A1596,'Customer Names'!A:E,COLUMN('Customer Names'!D1595),FALSE)</f>
        <v>Ms. Sarah</v>
      </c>
      <c r="C1596">
        <f>VLOOKUP($A1596,'Medical Examinations'!$A:$J,COLUMN('Medical Examinations'!B1595),FALSE)</f>
        <v>23.75</v>
      </c>
      <c r="D1596">
        <f>VLOOKUP($A1596,'Medical Examinations'!$A:$J,COLUMN('Medical Examinations'!C1595),FALSE)</f>
        <v>5.03</v>
      </c>
      <c r="E1596" t="str">
        <f>VLOOKUP($A1596,'Medical Examinations'!$A:$J,COLUMN('Medical Examinations'!D1595),FALSE)</f>
        <v>No</v>
      </c>
      <c r="F1596" t="str">
        <f>VLOOKUP($A1596,'Medical Examinations'!$A:$J,COLUMN('Medical Examinations'!E1595),FALSE)</f>
        <v>No</v>
      </c>
      <c r="G1596" t="str">
        <f>VLOOKUP($A1596,'Medical Examinations'!$A:$J,COLUMN('Medical Examinations'!F1595),FALSE)</f>
        <v>No</v>
      </c>
      <c r="H1596">
        <f>VLOOKUP($A1596,'Medical Examinations'!$A:$J,COLUMN('Medical Examinations'!G1595),FALSE)</f>
        <v>1</v>
      </c>
      <c r="I1596" t="str">
        <f>VLOOKUP($A1596,'Medical Examinations'!$A:$J,COLUMN('Medical Examinations'!H1595),FALSE)</f>
        <v>No</v>
      </c>
      <c r="J1596" t="str">
        <f>VLOOKUP($A1596,'Medical Examinations'!$A:$J,COLUMN('Medical Examinations'!I1595),FALSE)</f>
        <v>Healthy Weight</v>
      </c>
      <c r="K1596" t="str">
        <f>VLOOKUP($A1596,'Medical Examinations'!$A:$J,COLUMN('Medical Examinations'!J1595),FALSE)</f>
        <v>Normal</v>
      </c>
      <c r="L1596" s="30">
        <f>VLOOKUP($A1596,'Hospitalisation Details'!$A:$K,COLUMN('Hospitalisation Details'!J1595),FALSE)</f>
        <v>30950</v>
      </c>
      <c r="M1596" s="23">
        <f>VLOOKUP($A1596,'Hospitalisation Details'!$A:$K,COLUMN('Hospitalisation Details'!F1595),FALSE)</f>
        <v>6269.33</v>
      </c>
      <c r="N1596" t="str">
        <f>VLOOKUP($A1596,'Hospitalisation Details'!$A:$K,COLUMN('Hospitalisation Details'!G1595),FALSE)</f>
        <v>Tier - 2</v>
      </c>
      <c r="O1596" t="str">
        <f>VLOOKUP($A1596,'Hospitalisation Details'!$A:$K,COLUMN('Hospitalisation Details'!H1595),FALSE)</f>
        <v>Tier - 1</v>
      </c>
      <c r="P1596" t="str">
        <f>VLOOKUP($A1596,'Hospitalisation Details'!$A:$K,COLUMN('Hospitalisation Details'!I1595),FALSE)</f>
        <v>R1013</v>
      </c>
      <c r="Q1596">
        <f>VLOOKUP($A1596,'Hospitalisation Details'!$A:$K,COLUMN('Hospitalisation Details'!K1595),FALSE)</f>
        <v>38</v>
      </c>
    </row>
    <row r="1597" spans="1:17" ht="15.75" x14ac:dyDescent="0.25">
      <c r="A1597" s="6" t="s">
        <v>1637</v>
      </c>
      <c r="B1597" t="str">
        <f>VLOOKUP(A1597,'Customer Names'!A:E,COLUMN('Customer Names'!D1596),FALSE)</f>
        <v>Mrs. Angela</v>
      </c>
      <c r="C1597">
        <f>VLOOKUP($A1597,'Medical Examinations'!$A:$J,COLUMN('Medical Examinations'!B1596),FALSE)</f>
        <v>33.21</v>
      </c>
      <c r="D1597">
        <f>VLOOKUP($A1597,'Medical Examinations'!$A:$J,COLUMN('Medical Examinations'!C1596),FALSE)</f>
        <v>5.07</v>
      </c>
      <c r="E1597" t="str">
        <f>VLOOKUP($A1597,'Medical Examinations'!$A:$J,COLUMN('Medical Examinations'!D1596),FALSE)</f>
        <v>Yes</v>
      </c>
      <c r="F1597" t="str">
        <f>VLOOKUP($A1597,'Medical Examinations'!$A:$J,COLUMN('Medical Examinations'!E1596),FALSE)</f>
        <v>No</v>
      </c>
      <c r="G1597" t="str">
        <f>VLOOKUP($A1597,'Medical Examinations'!$A:$J,COLUMN('Medical Examinations'!F1596),FALSE)</f>
        <v>No</v>
      </c>
      <c r="H1597">
        <f>VLOOKUP($A1597,'Medical Examinations'!$A:$J,COLUMN('Medical Examinations'!G1596),FALSE)</f>
        <v>1</v>
      </c>
      <c r="I1597" t="str">
        <f>VLOOKUP($A1597,'Medical Examinations'!$A:$J,COLUMN('Medical Examinations'!H1596),FALSE)</f>
        <v>No</v>
      </c>
      <c r="J1597" t="str">
        <f>VLOOKUP($A1597,'Medical Examinations'!$A:$J,COLUMN('Medical Examinations'!I1596),FALSE)</f>
        <v>Obesity</v>
      </c>
      <c r="K1597" t="str">
        <f>VLOOKUP($A1597,'Medical Examinations'!$A:$J,COLUMN('Medical Examinations'!J1596),FALSE)</f>
        <v>Normal</v>
      </c>
      <c r="L1597" s="30">
        <f>VLOOKUP($A1597,'Hospitalisation Details'!$A:$K,COLUMN('Hospitalisation Details'!J1596),FALSE)</f>
        <v>34989</v>
      </c>
      <c r="M1597" s="23">
        <f>VLOOKUP($A1597,'Hospitalisation Details'!$A:$K,COLUMN('Hospitalisation Details'!F1596),FALSE)</f>
        <v>6261.2</v>
      </c>
      <c r="N1597" t="str">
        <f>VLOOKUP($A1597,'Hospitalisation Details'!$A:$K,COLUMN('Hospitalisation Details'!G1596),FALSE)</f>
        <v>Tier - 2</v>
      </c>
      <c r="O1597" t="str">
        <f>VLOOKUP($A1597,'Hospitalisation Details'!$A:$K,COLUMN('Hospitalisation Details'!H1596),FALSE)</f>
        <v>Tier - 1</v>
      </c>
      <c r="P1597" t="str">
        <f>VLOOKUP($A1597,'Hospitalisation Details'!$A:$K,COLUMN('Hospitalisation Details'!I1596),FALSE)</f>
        <v>R1026</v>
      </c>
      <c r="Q1597">
        <f>VLOOKUP($A1597,'Hospitalisation Details'!$A:$K,COLUMN('Hospitalisation Details'!K1596),FALSE)</f>
        <v>27</v>
      </c>
    </row>
    <row r="1598" spans="1:17" ht="15.75" x14ac:dyDescent="0.25">
      <c r="A1598" s="6" t="s">
        <v>1638</v>
      </c>
      <c r="B1598" t="str">
        <f>VLOOKUP(A1598,'Customer Names'!A:E,COLUMN('Customer Names'!D1597),FALSE)</f>
        <v>Mr. Chatham</v>
      </c>
      <c r="C1598">
        <f>VLOOKUP($A1598,'Medical Examinations'!$A:$J,COLUMN('Medical Examinations'!B1597),FALSE)</f>
        <v>17.7</v>
      </c>
      <c r="D1598">
        <f>VLOOKUP($A1598,'Medical Examinations'!$A:$J,COLUMN('Medical Examinations'!C1597),FALSE)</f>
        <v>10.42</v>
      </c>
      <c r="E1598" t="str">
        <f>VLOOKUP($A1598,'Medical Examinations'!$A:$J,COLUMN('Medical Examinations'!D1597),FALSE)</f>
        <v>Yes</v>
      </c>
      <c r="F1598" t="str">
        <f>VLOOKUP($A1598,'Medical Examinations'!$A:$J,COLUMN('Medical Examinations'!E1597),FALSE)</f>
        <v>No</v>
      </c>
      <c r="G1598" t="str">
        <f>VLOOKUP($A1598,'Medical Examinations'!$A:$J,COLUMN('Medical Examinations'!F1597),FALSE)</f>
        <v>No</v>
      </c>
      <c r="H1598">
        <f>VLOOKUP($A1598,'Medical Examinations'!$A:$J,COLUMN('Medical Examinations'!G1597),FALSE)</f>
        <v>2</v>
      </c>
      <c r="I1598" t="str">
        <f>VLOOKUP($A1598,'Medical Examinations'!$A:$J,COLUMN('Medical Examinations'!H1597),FALSE)</f>
        <v>No</v>
      </c>
      <c r="J1598" t="str">
        <f>VLOOKUP($A1598,'Medical Examinations'!$A:$J,COLUMN('Medical Examinations'!I1597),FALSE)</f>
        <v>Underweight</v>
      </c>
      <c r="K1598" t="str">
        <f>VLOOKUP($A1598,'Medical Examinations'!$A:$J,COLUMN('Medical Examinations'!J1597),FALSE)</f>
        <v>Diabetes</v>
      </c>
      <c r="L1598" s="30">
        <f>VLOOKUP($A1598,'Hospitalisation Details'!$A:$K,COLUMN('Hospitalisation Details'!J1597),FALSE)</f>
        <v>25852</v>
      </c>
      <c r="M1598" s="23">
        <f>VLOOKUP($A1598,'Hospitalisation Details'!$A:$K,COLUMN('Hospitalisation Details'!F1597),FALSE)</f>
        <v>6255.38</v>
      </c>
      <c r="N1598" t="str">
        <f>VLOOKUP($A1598,'Hospitalisation Details'!$A:$K,COLUMN('Hospitalisation Details'!G1597),FALSE)</f>
        <v>Tier - 2</v>
      </c>
      <c r="O1598" t="str">
        <f>VLOOKUP($A1598,'Hospitalisation Details'!$A:$K,COLUMN('Hospitalisation Details'!H1597),FALSE)</f>
        <v>Tier - 2</v>
      </c>
      <c r="P1598" t="str">
        <f>VLOOKUP($A1598,'Hospitalisation Details'!$A:$K,COLUMN('Hospitalisation Details'!I1597),FALSE)</f>
        <v>R1013</v>
      </c>
      <c r="Q1598">
        <f>VLOOKUP($A1598,'Hospitalisation Details'!$A:$K,COLUMN('Hospitalisation Details'!K1597),FALSE)</f>
        <v>52</v>
      </c>
    </row>
    <row r="1599" spans="1:17" ht="15.75" x14ac:dyDescent="0.25">
      <c r="A1599" s="6" t="s">
        <v>1639</v>
      </c>
      <c r="B1599" t="str">
        <f>VLOOKUP(A1599,'Customer Names'!A:E,COLUMN('Customer Names'!D1598),FALSE)</f>
        <v>Mr. Derek</v>
      </c>
      <c r="C1599">
        <f>VLOOKUP($A1599,'Medical Examinations'!$A:$J,COLUMN('Medical Examinations'!B1598),FALSE)</f>
        <v>17.2</v>
      </c>
      <c r="D1599">
        <f>VLOOKUP($A1599,'Medical Examinations'!$A:$J,COLUMN('Medical Examinations'!C1598),FALSE)</f>
        <v>6.45</v>
      </c>
      <c r="E1599" t="str">
        <f>VLOOKUP($A1599,'Medical Examinations'!$A:$J,COLUMN('Medical Examinations'!D1598),FALSE)</f>
        <v>No</v>
      </c>
      <c r="F1599" t="str">
        <f>VLOOKUP($A1599,'Medical Examinations'!$A:$J,COLUMN('Medical Examinations'!E1598),FALSE)</f>
        <v>No</v>
      </c>
      <c r="G1599" t="str">
        <f>VLOOKUP($A1599,'Medical Examinations'!$A:$J,COLUMN('Medical Examinations'!F1598),FALSE)</f>
        <v>No</v>
      </c>
      <c r="H1599">
        <f>VLOOKUP($A1599,'Medical Examinations'!$A:$J,COLUMN('Medical Examinations'!G1598),FALSE)</f>
        <v>2</v>
      </c>
      <c r="I1599" t="str">
        <f>VLOOKUP($A1599,'Medical Examinations'!$A:$J,COLUMN('Medical Examinations'!H1598),FALSE)</f>
        <v>No</v>
      </c>
      <c r="J1599" t="str">
        <f>VLOOKUP($A1599,'Medical Examinations'!$A:$J,COLUMN('Medical Examinations'!I1598),FALSE)</f>
        <v>Underweight</v>
      </c>
      <c r="K1599" t="str">
        <f>VLOOKUP($A1599,'Medical Examinations'!$A:$J,COLUMN('Medical Examinations'!J1598),FALSE)</f>
        <v>Prediabetes</v>
      </c>
      <c r="L1599" s="30">
        <f>VLOOKUP($A1599,'Hospitalisation Details'!$A:$K,COLUMN('Hospitalisation Details'!J1598),FALSE)</f>
        <v>26550</v>
      </c>
      <c r="M1599" s="23">
        <f>VLOOKUP($A1599,'Hospitalisation Details'!$A:$K,COLUMN('Hospitalisation Details'!F1598),FALSE)</f>
        <v>6254.13</v>
      </c>
      <c r="N1599" t="str">
        <f>VLOOKUP($A1599,'Hospitalisation Details'!$A:$K,COLUMN('Hospitalisation Details'!G1598),FALSE)</f>
        <v>Tier - 2</v>
      </c>
      <c r="O1599" t="str">
        <f>VLOOKUP($A1599,'Hospitalisation Details'!$A:$K,COLUMN('Hospitalisation Details'!H1598),FALSE)</f>
        <v>Tier - 2</v>
      </c>
      <c r="P1599" t="str">
        <f>VLOOKUP($A1599,'Hospitalisation Details'!$A:$K,COLUMN('Hospitalisation Details'!I1598),FALSE)</f>
        <v>R1012</v>
      </c>
      <c r="Q1599">
        <f>VLOOKUP($A1599,'Hospitalisation Details'!$A:$K,COLUMN('Hospitalisation Details'!K1598),FALSE)</f>
        <v>50</v>
      </c>
    </row>
    <row r="1600" spans="1:17" ht="15.75" x14ac:dyDescent="0.25">
      <c r="A1600" s="6" t="s">
        <v>1640</v>
      </c>
      <c r="B1600" t="str">
        <f>VLOOKUP(A1600,'Customer Names'!A:E,COLUMN('Customer Names'!D1599),FALSE)</f>
        <v>Mr. Kalvin</v>
      </c>
      <c r="C1600">
        <f>VLOOKUP($A1600,'Medical Examinations'!$A:$J,COLUMN('Medical Examinations'!B1599),FALSE)</f>
        <v>19.21</v>
      </c>
      <c r="D1600">
        <f>VLOOKUP($A1600,'Medical Examinations'!$A:$J,COLUMN('Medical Examinations'!C1599),FALSE)</f>
        <v>5.52</v>
      </c>
      <c r="E1600" t="str">
        <f>VLOOKUP($A1600,'Medical Examinations'!$A:$J,COLUMN('Medical Examinations'!D1599),FALSE)</f>
        <v>No</v>
      </c>
      <c r="F1600" t="str">
        <f>VLOOKUP($A1600,'Medical Examinations'!$A:$J,COLUMN('Medical Examinations'!E1599),FALSE)</f>
        <v>No</v>
      </c>
      <c r="G1600" t="str">
        <f>VLOOKUP($A1600,'Medical Examinations'!$A:$J,COLUMN('Medical Examinations'!F1599),FALSE)</f>
        <v>No</v>
      </c>
      <c r="H1600">
        <f>VLOOKUP($A1600,'Medical Examinations'!$A:$J,COLUMN('Medical Examinations'!G1599),FALSE)</f>
        <v>2</v>
      </c>
      <c r="I1600" t="str">
        <f>VLOOKUP($A1600,'Medical Examinations'!$A:$J,COLUMN('Medical Examinations'!H1599),FALSE)</f>
        <v>No</v>
      </c>
      <c r="J1600" t="str">
        <f>VLOOKUP($A1600,'Medical Examinations'!$A:$J,COLUMN('Medical Examinations'!I1599),FALSE)</f>
        <v>Healthy Weight</v>
      </c>
      <c r="K1600" t="str">
        <f>VLOOKUP($A1600,'Medical Examinations'!$A:$J,COLUMN('Medical Examinations'!J1599),FALSE)</f>
        <v>Normal</v>
      </c>
      <c r="L1600" s="30">
        <f>VLOOKUP($A1600,'Hospitalisation Details'!$A:$K,COLUMN('Hospitalisation Details'!J1599),FALSE)</f>
        <v>26614</v>
      </c>
      <c r="M1600" s="23">
        <f>VLOOKUP($A1600,'Hospitalisation Details'!$A:$K,COLUMN('Hospitalisation Details'!F1599),FALSE)</f>
        <v>6253.85</v>
      </c>
      <c r="N1600" t="str">
        <f>VLOOKUP($A1600,'Hospitalisation Details'!$A:$K,COLUMN('Hospitalisation Details'!G1599),FALSE)</f>
        <v>Tier - 2</v>
      </c>
      <c r="O1600" t="str">
        <f>VLOOKUP($A1600,'Hospitalisation Details'!$A:$K,COLUMN('Hospitalisation Details'!H1599),FALSE)</f>
        <v>Tier - 2</v>
      </c>
      <c r="P1600" t="str">
        <f>VLOOKUP($A1600,'Hospitalisation Details'!$A:$K,COLUMN('Hospitalisation Details'!I1599),FALSE)</f>
        <v>R1013</v>
      </c>
      <c r="Q1600">
        <f>VLOOKUP($A1600,'Hospitalisation Details'!$A:$K,COLUMN('Hospitalisation Details'!K1599),FALSE)</f>
        <v>50</v>
      </c>
    </row>
    <row r="1601" spans="1:17" ht="15.75" x14ac:dyDescent="0.25">
      <c r="A1601" s="6" t="s">
        <v>1641</v>
      </c>
      <c r="B1601" t="str">
        <f>VLOOKUP(A1601,'Customer Names'!A:E,COLUMN('Customer Names'!D1600),FALSE)</f>
        <v>Mr. Dave</v>
      </c>
      <c r="C1601">
        <f>VLOOKUP($A1601,'Medical Examinations'!$A:$J,COLUMN('Medical Examinations'!B1600),FALSE)</f>
        <v>23.2</v>
      </c>
      <c r="D1601">
        <f>VLOOKUP($A1601,'Medical Examinations'!$A:$J,COLUMN('Medical Examinations'!C1600),FALSE)</f>
        <v>4.41</v>
      </c>
      <c r="E1601" t="str">
        <f>VLOOKUP($A1601,'Medical Examinations'!$A:$J,COLUMN('Medical Examinations'!D1600),FALSE)</f>
        <v>No</v>
      </c>
      <c r="F1601" t="str">
        <f>VLOOKUP($A1601,'Medical Examinations'!$A:$J,COLUMN('Medical Examinations'!E1600),FALSE)</f>
        <v>No</v>
      </c>
      <c r="G1601" t="str">
        <f>VLOOKUP($A1601,'Medical Examinations'!$A:$J,COLUMN('Medical Examinations'!F1600),FALSE)</f>
        <v>Yes</v>
      </c>
      <c r="H1601">
        <f>VLOOKUP($A1601,'Medical Examinations'!$A:$J,COLUMN('Medical Examinations'!G1600),FALSE)</f>
        <v>1</v>
      </c>
      <c r="I1601" t="str">
        <f>VLOOKUP($A1601,'Medical Examinations'!$A:$J,COLUMN('Medical Examinations'!H1600),FALSE)</f>
        <v>No</v>
      </c>
      <c r="J1601" t="str">
        <f>VLOOKUP($A1601,'Medical Examinations'!$A:$J,COLUMN('Medical Examinations'!I1600),FALSE)</f>
        <v>Healthy Weight</v>
      </c>
      <c r="K1601" t="str">
        <f>VLOOKUP($A1601,'Medical Examinations'!$A:$J,COLUMN('Medical Examinations'!J1600),FALSE)</f>
        <v>Normal</v>
      </c>
      <c r="L1601" s="30">
        <f>VLOOKUP($A1601,'Hospitalisation Details'!$A:$K,COLUMN('Hospitalisation Details'!J1600),FALSE)</f>
        <v>29138</v>
      </c>
      <c r="M1601" s="23">
        <f>VLOOKUP($A1601,'Hospitalisation Details'!$A:$K,COLUMN('Hospitalisation Details'!F1600),FALSE)</f>
        <v>6250.44</v>
      </c>
      <c r="N1601" t="str">
        <f>VLOOKUP($A1601,'Hospitalisation Details'!$A:$K,COLUMN('Hospitalisation Details'!G1600),FALSE)</f>
        <v>Tier - 2</v>
      </c>
      <c r="O1601" t="str">
        <f>VLOOKUP($A1601,'Hospitalisation Details'!$A:$K,COLUMN('Hospitalisation Details'!H1600),FALSE)</f>
        <v>Tier - 1</v>
      </c>
      <c r="P1601" t="str">
        <f>VLOOKUP($A1601,'Hospitalisation Details'!$A:$K,COLUMN('Hospitalisation Details'!I1600),FALSE)</f>
        <v>R1011</v>
      </c>
      <c r="Q1601">
        <f>VLOOKUP($A1601,'Hospitalisation Details'!$A:$K,COLUMN('Hospitalisation Details'!K1600),FALSE)</f>
        <v>43</v>
      </c>
    </row>
    <row r="1602" spans="1:17" ht="15.75" x14ac:dyDescent="0.25">
      <c r="A1602" s="6" t="s">
        <v>1642</v>
      </c>
      <c r="B1602" t="str">
        <f>VLOOKUP(A1602,'Customer Names'!A:E,COLUMN('Customer Names'!D1601),FALSE)</f>
        <v>Ms. Barbara</v>
      </c>
      <c r="C1602">
        <f>VLOOKUP($A1602,'Medical Examinations'!$A:$J,COLUMN('Medical Examinations'!B1601),FALSE)</f>
        <v>32.5</v>
      </c>
      <c r="D1602">
        <f>VLOOKUP($A1602,'Medical Examinations'!$A:$J,COLUMN('Medical Examinations'!C1601),FALSE)</f>
        <v>4.6900000000000004</v>
      </c>
      <c r="E1602" t="str">
        <f>VLOOKUP($A1602,'Medical Examinations'!$A:$J,COLUMN('Medical Examinations'!D1601),FALSE)</f>
        <v>Yes</v>
      </c>
      <c r="F1602" t="str">
        <f>VLOOKUP($A1602,'Medical Examinations'!$A:$J,COLUMN('Medical Examinations'!E1601),FALSE)</f>
        <v>No</v>
      </c>
      <c r="G1602" t="str">
        <f>VLOOKUP($A1602,'Medical Examinations'!$A:$J,COLUMN('Medical Examinations'!F1601),FALSE)</f>
        <v>Yes</v>
      </c>
      <c r="H1602">
        <f>VLOOKUP($A1602,'Medical Examinations'!$A:$J,COLUMN('Medical Examinations'!G1601),FALSE)</f>
        <v>1</v>
      </c>
      <c r="I1602" t="str">
        <f>VLOOKUP($A1602,'Medical Examinations'!$A:$J,COLUMN('Medical Examinations'!H1601),FALSE)</f>
        <v>No</v>
      </c>
      <c r="J1602" t="str">
        <f>VLOOKUP($A1602,'Medical Examinations'!$A:$J,COLUMN('Medical Examinations'!I1601),FALSE)</f>
        <v>Obesity</v>
      </c>
      <c r="K1602" t="str">
        <f>VLOOKUP($A1602,'Medical Examinations'!$A:$J,COLUMN('Medical Examinations'!J1601),FALSE)</f>
        <v>Normal</v>
      </c>
      <c r="L1602" s="30">
        <f>VLOOKUP($A1602,'Hospitalisation Details'!$A:$K,COLUMN('Hospitalisation Details'!J1601),FALSE)</f>
        <v>30539</v>
      </c>
      <c r="M1602" s="23">
        <f>VLOOKUP($A1602,'Hospitalisation Details'!$A:$K,COLUMN('Hospitalisation Details'!F1601),FALSE)</f>
        <v>6238.3</v>
      </c>
      <c r="N1602" t="str">
        <f>VLOOKUP($A1602,'Hospitalisation Details'!$A:$K,COLUMN('Hospitalisation Details'!G1601),FALSE)</f>
        <v>Tier - 2</v>
      </c>
      <c r="O1602" t="str">
        <f>VLOOKUP($A1602,'Hospitalisation Details'!$A:$K,COLUMN('Hospitalisation Details'!H1601),FALSE)</f>
        <v>Tier - 1</v>
      </c>
      <c r="P1602" t="str">
        <f>VLOOKUP($A1602,'Hospitalisation Details'!$A:$K,COLUMN('Hospitalisation Details'!I1601),FALSE)</f>
        <v>R1011</v>
      </c>
      <c r="Q1602">
        <f>VLOOKUP($A1602,'Hospitalisation Details'!$A:$K,COLUMN('Hospitalisation Details'!K1601),FALSE)</f>
        <v>39</v>
      </c>
    </row>
    <row r="1603" spans="1:17" ht="15.75" x14ac:dyDescent="0.25">
      <c r="A1603" s="6" t="s">
        <v>1643</v>
      </c>
      <c r="B1603" t="str">
        <f>VLOOKUP(A1603,'Customer Names'!A:E,COLUMN('Customer Names'!D1602),FALSE)</f>
        <v>Mr. Skylar</v>
      </c>
      <c r="C1603">
        <f>VLOOKUP($A1603,'Medical Examinations'!$A:$J,COLUMN('Medical Examinations'!B1602),FALSE)</f>
        <v>20.9</v>
      </c>
      <c r="D1603">
        <f>VLOOKUP($A1603,'Medical Examinations'!$A:$J,COLUMN('Medical Examinations'!C1602),FALSE)</f>
        <v>6.94</v>
      </c>
      <c r="E1603" t="str">
        <f>VLOOKUP($A1603,'Medical Examinations'!$A:$J,COLUMN('Medical Examinations'!D1602),FALSE)</f>
        <v>No</v>
      </c>
      <c r="F1603" t="str">
        <f>VLOOKUP($A1603,'Medical Examinations'!$A:$J,COLUMN('Medical Examinations'!E1602),FALSE)</f>
        <v>No</v>
      </c>
      <c r="G1603" t="str">
        <f>VLOOKUP($A1603,'Medical Examinations'!$A:$J,COLUMN('Medical Examinations'!F1602),FALSE)</f>
        <v>No</v>
      </c>
      <c r="H1603">
        <f>VLOOKUP($A1603,'Medical Examinations'!$A:$J,COLUMN('Medical Examinations'!G1602),FALSE)</f>
        <v>0</v>
      </c>
      <c r="I1603" t="str">
        <f>VLOOKUP($A1603,'Medical Examinations'!$A:$J,COLUMN('Medical Examinations'!H1602),FALSE)</f>
        <v>No</v>
      </c>
      <c r="J1603" t="str">
        <f>VLOOKUP($A1603,'Medical Examinations'!$A:$J,COLUMN('Medical Examinations'!I1602),FALSE)</f>
        <v>Healthy Weight</v>
      </c>
      <c r="K1603" t="str">
        <f>VLOOKUP($A1603,'Medical Examinations'!$A:$J,COLUMN('Medical Examinations'!J1602),FALSE)</f>
        <v>Diabetes</v>
      </c>
      <c r="L1603" s="30">
        <f>VLOOKUP($A1603,'Hospitalisation Details'!$A:$K,COLUMN('Hospitalisation Details'!J1602),FALSE)</f>
        <v>28752</v>
      </c>
      <c r="M1603" s="23">
        <f>VLOOKUP($A1603,'Hospitalisation Details'!$A:$K,COLUMN('Hospitalisation Details'!F1602),FALSE)</f>
        <v>6236.95</v>
      </c>
      <c r="N1603" t="str">
        <f>VLOOKUP($A1603,'Hospitalisation Details'!$A:$K,COLUMN('Hospitalisation Details'!G1602),FALSE)</f>
        <v>Tier - 2</v>
      </c>
      <c r="O1603" t="str">
        <f>VLOOKUP($A1603,'Hospitalisation Details'!$A:$K,COLUMN('Hospitalisation Details'!H1602),FALSE)</f>
        <v>Tier - 2</v>
      </c>
      <c r="P1603" t="str">
        <f>VLOOKUP($A1603,'Hospitalisation Details'!$A:$K,COLUMN('Hospitalisation Details'!I1602),FALSE)</f>
        <v>R1013</v>
      </c>
      <c r="Q1603">
        <f>VLOOKUP($A1603,'Hospitalisation Details'!$A:$K,COLUMN('Hospitalisation Details'!K1602),FALSE)</f>
        <v>44</v>
      </c>
    </row>
    <row r="1604" spans="1:17" ht="15.75" x14ac:dyDescent="0.25">
      <c r="A1604" s="6" t="s">
        <v>1644</v>
      </c>
      <c r="B1604" t="str">
        <f>VLOOKUP(A1604,'Customer Names'!A:E,COLUMN('Customer Names'!D1603),FALSE)</f>
        <v>Mr. Nick</v>
      </c>
      <c r="C1604">
        <f>VLOOKUP($A1604,'Medical Examinations'!$A:$J,COLUMN('Medical Examinations'!B1603),FALSE)</f>
        <v>19.11</v>
      </c>
      <c r="D1604">
        <f>VLOOKUP($A1604,'Medical Examinations'!$A:$J,COLUMN('Medical Examinations'!C1603),FALSE)</f>
        <v>4.3499999999999996</v>
      </c>
      <c r="E1604" t="str">
        <f>VLOOKUP($A1604,'Medical Examinations'!$A:$J,COLUMN('Medical Examinations'!D1603),FALSE)</f>
        <v>No</v>
      </c>
      <c r="F1604" t="str">
        <f>VLOOKUP($A1604,'Medical Examinations'!$A:$J,COLUMN('Medical Examinations'!E1603),FALSE)</f>
        <v>No</v>
      </c>
      <c r="G1604" t="str">
        <f>VLOOKUP($A1604,'Medical Examinations'!$A:$J,COLUMN('Medical Examinations'!F1603),FALSE)</f>
        <v>No</v>
      </c>
      <c r="H1604">
        <f>VLOOKUP($A1604,'Medical Examinations'!$A:$J,COLUMN('Medical Examinations'!G1603),FALSE)</f>
        <v>2</v>
      </c>
      <c r="I1604" t="str">
        <f>VLOOKUP($A1604,'Medical Examinations'!$A:$J,COLUMN('Medical Examinations'!H1603),FALSE)</f>
        <v>No</v>
      </c>
      <c r="J1604" t="str">
        <f>VLOOKUP($A1604,'Medical Examinations'!$A:$J,COLUMN('Medical Examinations'!I1603),FALSE)</f>
        <v>Healthy Weight</v>
      </c>
      <c r="K1604" t="str">
        <f>VLOOKUP($A1604,'Medical Examinations'!$A:$J,COLUMN('Medical Examinations'!J1603),FALSE)</f>
        <v>Normal</v>
      </c>
      <c r="L1604" s="30">
        <f>VLOOKUP($A1604,'Hospitalisation Details'!$A:$K,COLUMN('Hospitalisation Details'!J1603),FALSE)</f>
        <v>26479</v>
      </c>
      <c r="M1604" s="23">
        <f>VLOOKUP($A1604,'Hospitalisation Details'!$A:$K,COLUMN('Hospitalisation Details'!F1603),FALSE)</f>
        <v>6219.93</v>
      </c>
      <c r="N1604" t="str">
        <f>VLOOKUP($A1604,'Hospitalisation Details'!$A:$K,COLUMN('Hospitalisation Details'!G1603),FALSE)</f>
        <v>Tier - 2</v>
      </c>
      <c r="O1604" t="str">
        <f>VLOOKUP($A1604,'Hospitalisation Details'!$A:$K,COLUMN('Hospitalisation Details'!H1603),FALSE)</f>
        <v>Tier - 2</v>
      </c>
      <c r="P1604" t="str">
        <f>VLOOKUP($A1604,'Hospitalisation Details'!$A:$K,COLUMN('Hospitalisation Details'!I1603),FALSE)</f>
        <v>R1013</v>
      </c>
      <c r="Q1604">
        <f>VLOOKUP($A1604,'Hospitalisation Details'!$A:$K,COLUMN('Hospitalisation Details'!K1603),FALSE)</f>
        <v>50</v>
      </c>
    </row>
    <row r="1605" spans="1:17" ht="15.75" x14ac:dyDescent="0.25">
      <c r="A1605" s="6" t="s">
        <v>1645</v>
      </c>
      <c r="B1605" t="str">
        <f>VLOOKUP(A1605,'Customer Names'!A:E,COLUMN('Customer Names'!D1604),FALSE)</f>
        <v>Mr. Sunny</v>
      </c>
      <c r="C1605">
        <f>VLOOKUP($A1605,'Medical Examinations'!$A:$J,COLUMN('Medical Examinations'!B1604),FALSE)</f>
        <v>31.17</v>
      </c>
      <c r="D1605">
        <f>VLOOKUP($A1605,'Medical Examinations'!$A:$J,COLUMN('Medical Examinations'!C1604),FALSE)</f>
        <v>5.28</v>
      </c>
      <c r="E1605" t="str">
        <f>VLOOKUP($A1605,'Medical Examinations'!$A:$J,COLUMN('Medical Examinations'!D1604),FALSE)</f>
        <v>No</v>
      </c>
      <c r="F1605" t="str">
        <f>VLOOKUP($A1605,'Medical Examinations'!$A:$J,COLUMN('Medical Examinations'!E1604),FALSE)</f>
        <v>No</v>
      </c>
      <c r="G1605" t="str">
        <f>VLOOKUP($A1605,'Medical Examinations'!$A:$J,COLUMN('Medical Examinations'!F1604),FALSE)</f>
        <v>No</v>
      </c>
      <c r="H1605">
        <f>VLOOKUP($A1605,'Medical Examinations'!$A:$J,COLUMN('Medical Examinations'!G1604),FALSE)</f>
        <v>1</v>
      </c>
      <c r="I1605" t="str">
        <f>VLOOKUP($A1605,'Medical Examinations'!$A:$J,COLUMN('Medical Examinations'!H1604),FALSE)</f>
        <v>No</v>
      </c>
      <c r="J1605" t="str">
        <f>VLOOKUP($A1605,'Medical Examinations'!$A:$J,COLUMN('Medical Examinations'!I1604),FALSE)</f>
        <v>Obesity</v>
      </c>
      <c r="K1605" t="str">
        <f>VLOOKUP($A1605,'Medical Examinations'!$A:$J,COLUMN('Medical Examinations'!J1604),FALSE)</f>
        <v>Normal</v>
      </c>
      <c r="L1605" s="30">
        <f>VLOOKUP($A1605,'Hospitalisation Details'!$A:$K,COLUMN('Hospitalisation Details'!J1604),FALSE)</f>
        <v>33828</v>
      </c>
      <c r="M1605" s="23">
        <f>VLOOKUP($A1605,'Hospitalisation Details'!$A:$K,COLUMN('Hospitalisation Details'!F1604),FALSE)</f>
        <v>6208.5</v>
      </c>
      <c r="N1605" t="str">
        <f>VLOOKUP($A1605,'Hospitalisation Details'!$A:$K,COLUMN('Hospitalisation Details'!G1604),FALSE)</f>
        <v>Tier - 2</v>
      </c>
      <c r="O1605" t="str">
        <f>VLOOKUP($A1605,'Hospitalisation Details'!$A:$K,COLUMN('Hospitalisation Details'!H1604),FALSE)</f>
        <v>Tier - 1</v>
      </c>
      <c r="P1605" t="str">
        <f>VLOOKUP($A1605,'Hospitalisation Details'!$A:$K,COLUMN('Hospitalisation Details'!I1604),FALSE)</f>
        <v>R1021</v>
      </c>
      <c r="Q1605">
        <f>VLOOKUP($A1605,'Hospitalisation Details'!$A:$K,COLUMN('Hospitalisation Details'!K1604),FALSE)</f>
        <v>30</v>
      </c>
    </row>
    <row r="1606" spans="1:17" ht="15.75" x14ac:dyDescent="0.25">
      <c r="A1606" s="6" t="s">
        <v>1646</v>
      </c>
      <c r="B1606" t="str">
        <f>VLOOKUP(A1606,'Customer Names'!A:E,COLUMN('Customer Names'!D1605),FALSE)</f>
        <v>Mrs. Anne-Marie</v>
      </c>
      <c r="C1606">
        <f>VLOOKUP($A1606,'Medical Examinations'!$A:$J,COLUMN('Medical Examinations'!B1605),FALSE)</f>
        <v>36.08</v>
      </c>
      <c r="D1606">
        <f>VLOOKUP($A1606,'Medical Examinations'!$A:$J,COLUMN('Medical Examinations'!C1605),FALSE)</f>
        <v>4.29</v>
      </c>
      <c r="E1606" t="str">
        <f>VLOOKUP($A1606,'Medical Examinations'!$A:$J,COLUMN('Medical Examinations'!D1605),FALSE)</f>
        <v>No</v>
      </c>
      <c r="F1606" t="str">
        <f>VLOOKUP($A1606,'Medical Examinations'!$A:$J,COLUMN('Medical Examinations'!E1605),FALSE)</f>
        <v>No</v>
      </c>
      <c r="G1606" t="str">
        <f>VLOOKUP($A1606,'Medical Examinations'!$A:$J,COLUMN('Medical Examinations'!F1605),FALSE)</f>
        <v>No</v>
      </c>
      <c r="H1606">
        <f>VLOOKUP($A1606,'Medical Examinations'!$A:$J,COLUMN('Medical Examinations'!G1605),FALSE)</f>
        <v>0</v>
      </c>
      <c r="I1606" t="str">
        <f>VLOOKUP($A1606,'Medical Examinations'!$A:$J,COLUMN('Medical Examinations'!H1605),FALSE)</f>
        <v>No</v>
      </c>
      <c r="J1606" t="str">
        <f>VLOOKUP($A1606,'Medical Examinations'!$A:$J,COLUMN('Medical Examinations'!I1605),FALSE)</f>
        <v>Obesity</v>
      </c>
      <c r="K1606" t="str">
        <f>VLOOKUP($A1606,'Medical Examinations'!$A:$J,COLUMN('Medical Examinations'!J1605),FALSE)</f>
        <v>Normal</v>
      </c>
      <c r="L1606" s="30">
        <f>VLOOKUP($A1606,'Hospitalisation Details'!$A:$K,COLUMN('Hospitalisation Details'!J1605),FALSE)</f>
        <v>36413</v>
      </c>
      <c r="M1606" s="23">
        <f>VLOOKUP($A1606,'Hospitalisation Details'!$A:$K,COLUMN('Hospitalisation Details'!F1605),FALSE)</f>
        <v>6207.26</v>
      </c>
      <c r="N1606" t="str">
        <f>VLOOKUP($A1606,'Hospitalisation Details'!$A:$K,COLUMN('Hospitalisation Details'!G1605),FALSE)</f>
        <v>Tier - 2</v>
      </c>
      <c r="O1606" t="str">
        <f>VLOOKUP($A1606,'Hospitalisation Details'!$A:$K,COLUMN('Hospitalisation Details'!H1605),FALSE)</f>
        <v>Tier - 2</v>
      </c>
      <c r="P1606" t="str">
        <f>VLOOKUP($A1606,'Hospitalisation Details'!$A:$K,COLUMN('Hospitalisation Details'!I1605),FALSE)</f>
        <v>R1026</v>
      </c>
      <c r="Q1606">
        <f>VLOOKUP($A1606,'Hospitalisation Details'!$A:$K,COLUMN('Hospitalisation Details'!K1605),FALSE)</f>
        <v>23</v>
      </c>
    </row>
    <row r="1607" spans="1:17" ht="15.75" x14ac:dyDescent="0.25">
      <c r="A1607" s="6" t="s">
        <v>1647</v>
      </c>
      <c r="B1607" t="str">
        <f>VLOOKUP(A1607,'Customer Names'!A:E,COLUMN('Customer Names'!D1606),FALSE)</f>
        <v>Mr. Nicholas</v>
      </c>
      <c r="C1607">
        <f>VLOOKUP($A1607,'Medical Examinations'!$A:$J,COLUMN('Medical Examinations'!B1606),FALSE)</f>
        <v>28.024999999999999</v>
      </c>
      <c r="D1607">
        <f>VLOOKUP($A1607,'Medical Examinations'!$A:$J,COLUMN('Medical Examinations'!C1606),FALSE)</f>
        <v>5.69</v>
      </c>
      <c r="E1607" t="str">
        <f>VLOOKUP($A1607,'Medical Examinations'!$A:$J,COLUMN('Medical Examinations'!D1606),FALSE)</f>
        <v>Yes</v>
      </c>
      <c r="F1607" t="str">
        <f>VLOOKUP($A1607,'Medical Examinations'!$A:$J,COLUMN('Medical Examinations'!E1606),FALSE)</f>
        <v>No</v>
      </c>
      <c r="G1607" t="str">
        <f>VLOOKUP($A1607,'Medical Examinations'!$A:$J,COLUMN('Medical Examinations'!F1606),FALSE)</f>
        <v>No</v>
      </c>
      <c r="H1607">
        <f>VLOOKUP($A1607,'Medical Examinations'!$A:$J,COLUMN('Medical Examinations'!G1606),FALSE)</f>
        <v>0</v>
      </c>
      <c r="I1607" t="str">
        <f>VLOOKUP($A1607,'Medical Examinations'!$A:$J,COLUMN('Medical Examinations'!H1606),FALSE)</f>
        <v>No</v>
      </c>
      <c r="J1607" t="str">
        <f>VLOOKUP($A1607,'Medical Examinations'!$A:$J,COLUMN('Medical Examinations'!I1606),FALSE)</f>
        <v>Overweight</v>
      </c>
      <c r="K1607" t="str">
        <f>VLOOKUP($A1607,'Medical Examinations'!$A:$J,COLUMN('Medical Examinations'!J1606),FALSE)</f>
        <v>Normal</v>
      </c>
      <c r="L1607" s="30">
        <f>VLOOKUP($A1607,'Hospitalisation Details'!$A:$K,COLUMN('Hospitalisation Details'!J1606),FALSE)</f>
        <v>31312</v>
      </c>
      <c r="M1607" s="23">
        <f>VLOOKUP($A1607,'Hospitalisation Details'!$A:$K,COLUMN('Hospitalisation Details'!F1606),FALSE)</f>
        <v>6203.9</v>
      </c>
      <c r="N1607" t="str">
        <f>VLOOKUP($A1607,'Hospitalisation Details'!$A:$K,COLUMN('Hospitalisation Details'!G1606),FALSE)</f>
        <v>Tier - 2</v>
      </c>
      <c r="O1607" t="str">
        <f>VLOOKUP($A1607,'Hospitalisation Details'!$A:$K,COLUMN('Hospitalisation Details'!H1606),FALSE)</f>
        <v>Tier - 2</v>
      </c>
      <c r="P1607" t="str">
        <f>VLOOKUP($A1607,'Hospitalisation Details'!$A:$K,COLUMN('Hospitalisation Details'!I1606),FALSE)</f>
        <v>R1012</v>
      </c>
      <c r="Q1607">
        <f>VLOOKUP($A1607,'Hospitalisation Details'!$A:$K,COLUMN('Hospitalisation Details'!K1606),FALSE)</f>
        <v>37</v>
      </c>
    </row>
    <row r="1608" spans="1:17" ht="15.75" x14ac:dyDescent="0.25">
      <c r="A1608" s="6" t="s">
        <v>1648</v>
      </c>
      <c r="B1608" t="str">
        <f>VLOOKUP(A1608,'Customer Names'!A:E,COLUMN('Customer Names'!D1607),FALSE)</f>
        <v>Mr. Scott</v>
      </c>
      <c r="C1608">
        <f>VLOOKUP($A1608,'Medical Examinations'!$A:$J,COLUMN('Medical Examinations'!B1607),FALSE)</f>
        <v>24.32</v>
      </c>
      <c r="D1608">
        <f>VLOOKUP($A1608,'Medical Examinations'!$A:$J,COLUMN('Medical Examinations'!C1607),FALSE)</f>
        <v>5.56</v>
      </c>
      <c r="E1608" t="str">
        <f>VLOOKUP($A1608,'Medical Examinations'!$A:$J,COLUMN('Medical Examinations'!D1607),FALSE)</f>
        <v>Yes</v>
      </c>
      <c r="F1608" t="str">
        <f>VLOOKUP($A1608,'Medical Examinations'!$A:$J,COLUMN('Medical Examinations'!E1607),FALSE)</f>
        <v>No</v>
      </c>
      <c r="G1608" t="str">
        <f>VLOOKUP($A1608,'Medical Examinations'!$A:$J,COLUMN('Medical Examinations'!F1607),FALSE)</f>
        <v>No</v>
      </c>
      <c r="H1608">
        <f>VLOOKUP($A1608,'Medical Examinations'!$A:$J,COLUMN('Medical Examinations'!G1607),FALSE)</f>
        <v>0</v>
      </c>
      <c r="I1608" t="str">
        <f>VLOOKUP($A1608,'Medical Examinations'!$A:$J,COLUMN('Medical Examinations'!H1607),FALSE)</f>
        <v>No</v>
      </c>
      <c r="J1608" t="str">
        <f>VLOOKUP($A1608,'Medical Examinations'!$A:$J,COLUMN('Medical Examinations'!I1607),FALSE)</f>
        <v>Healthy Weight</v>
      </c>
      <c r="K1608" t="str">
        <f>VLOOKUP($A1608,'Medical Examinations'!$A:$J,COLUMN('Medical Examinations'!J1607),FALSE)</f>
        <v>Normal</v>
      </c>
      <c r="L1608" s="30">
        <f>VLOOKUP($A1608,'Hospitalisation Details'!$A:$K,COLUMN('Hospitalisation Details'!J1607),FALSE)</f>
        <v>31250</v>
      </c>
      <c r="M1608" s="23">
        <f>VLOOKUP($A1608,'Hospitalisation Details'!$A:$K,COLUMN('Hospitalisation Details'!F1607),FALSE)</f>
        <v>6198.75</v>
      </c>
      <c r="N1608" t="str">
        <f>VLOOKUP($A1608,'Hospitalisation Details'!$A:$K,COLUMN('Hospitalisation Details'!G1607),FALSE)</f>
        <v>Tier - 2</v>
      </c>
      <c r="O1608" t="str">
        <f>VLOOKUP($A1608,'Hospitalisation Details'!$A:$K,COLUMN('Hospitalisation Details'!H1607),FALSE)</f>
        <v>Tier - 1</v>
      </c>
      <c r="P1608" t="str">
        <f>VLOOKUP($A1608,'Hospitalisation Details'!$A:$K,COLUMN('Hospitalisation Details'!I1607),FALSE)</f>
        <v>R1012</v>
      </c>
      <c r="Q1608">
        <f>VLOOKUP($A1608,'Hospitalisation Details'!$A:$K,COLUMN('Hospitalisation Details'!K1607),FALSE)</f>
        <v>37</v>
      </c>
    </row>
    <row r="1609" spans="1:17" ht="15.75" x14ac:dyDescent="0.25">
      <c r="A1609" s="6" t="s">
        <v>1649</v>
      </c>
      <c r="B1609" t="str">
        <f>VLOOKUP(A1609,'Customer Names'!A:E,COLUMN('Customer Names'!D1608),FALSE)</f>
        <v>Ms. Marisa</v>
      </c>
      <c r="C1609">
        <f>VLOOKUP($A1609,'Medical Examinations'!$A:$J,COLUMN('Medical Examinations'!B1608),FALSE)</f>
        <v>38</v>
      </c>
      <c r="D1609">
        <f>VLOOKUP($A1609,'Medical Examinations'!$A:$J,COLUMN('Medical Examinations'!C1608),FALSE)</f>
        <v>5.41</v>
      </c>
      <c r="E1609" t="str">
        <f>VLOOKUP($A1609,'Medical Examinations'!$A:$J,COLUMN('Medical Examinations'!D1608),FALSE)</f>
        <v>Yes</v>
      </c>
      <c r="F1609" t="str">
        <f>VLOOKUP($A1609,'Medical Examinations'!$A:$J,COLUMN('Medical Examinations'!E1608),FALSE)</f>
        <v>No</v>
      </c>
      <c r="G1609" t="str">
        <f>VLOOKUP($A1609,'Medical Examinations'!$A:$J,COLUMN('Medical Examinations'!F1608),FALSE)</f>
        <v>No</v>
      </c>
      <c r="H1609">
        <f>VLOOKUP($A1609,'Medical Examinations'!$A:$J,COLUMN('Medical Examinations'!G1608),FALSE)</f>
        <v>1</v>
      </c>
      <c r="I1609" t="str">
        <f>VLOOKUP($A1609,'Medical Examinations'!$A:$J,COLUMN('Medical Examinations'!H1608),FALSE)</f>
        <v>No</v>
      </c>
      <c r="J1609" t="str">
        <f>VLOOKUP($A1609,'Medical Examinations'!$A:$J,COLUMN('Medical Examinations'!I1608),FALSE)</f>
        <v>Obesity</v>
      </c>
      <c r="K1609" t="str">
        <f>VLOOKUP($A1609,'Medical Examinations'!$A:$J,COLUMN('Medical Examinations'!J1608),FALSE)</f>
        <v>Normal</v>
      </c>
      <c r="L1609" s="30">
        <f>VLOOKUP($A1609,'Hospitalisation Details'!$A:$K,COLUMN('Hospitalisation Details'!J1608),FALSE)</f>
        <v>32439</v>
      </c>
      <c r="M1609" s="23">
        <f>VLOOKUP($A1609,'Hospitalisation Details'!$A:$K,COLUMN('Hospitalisation Details'!F1608),FALSE)</f>
        <v>6196.45</v>
      </c>
      <c r="N1609" t="str">
        <f>VLOOKUP($A1609,'Hospitalisation Details'!$A:$K,COLUMN('Hospitalisation Details'!G1608),FALSE)</f>
        <v>Tier - 2</v>
      </c>
      <c r="O1609" t="str">
        <f>VLOOKUP($A1609,'Hospitalisation Details'!$A:$K,COLUMN('Hospitalisation Details'!H1608),FALSE)</f>
        <v>Tier - 1</v>
      </c>
      <c r="P1609" t="str">
        <f>VLOOKUP($A1609,'Hospitalisation Details'!$A:$K,COLUMN('Hospitalisation Details'!I1608),FALSE)</f>
        <v>R1011</v>
      </c>
      <c r="Q1609">
        <f>VLOOKUP($A1609,'Hospitalisation Details'!$A:$K,COLUMN('Hospitalisation Details'!K1608),FALSE)</f>
        <v>34</v>
      </c>
    </row>
    <row r="1610" spans="1:17" ht="15.75" x14ac:dyDescent="0.25">
      <c r="A1610" s="6" t="s">
        <v>1650</v>
      </c>
      <c r="B1610" t="str">
        <f>VLOOKUP(A1610,'Customer Names'!A:E,COLUMN('Customer Names'!D1609),FALSE)</f>
        <v>Ms. Katie</v>
      </c>
      <c r="C1610">
        <f>VLOOKUP($A1610,'Medical Examinations'!$A:$J,COLUMN('Medical Examinations'!B1609),FALSE)</f>
        <v>31.6</v>
      </c>
      <c r="D1610">
        <f>VLOOKUP($A1610,'Medical Examinations'!$A:$J,COLUMN('Medical Examinations'!C1609),FALSE)</f>
        <v>10.85</v>
      </c>
      <c r="E1610" t="str">
        <f>VLOOKUP($A1610,'Medical Examinations'!$A:$J,COLUMN('Medical Examinations'!D1609),FALSE)</f>
        <v>Yes</v>
      </c>
      <c r="F1610" t="str">
        <f>VLOOKUP($A1610,'Medical Examinations'!$A:$J,COLUMN('Medical Examinations'!E1609),FALSE)</f>
        <v>No</v>
      </c>
      <c r="G1610" t="str">
        <f>VLOOKUP($A1610,'Medical Examinations'!$A:$J,COLUMN('Medical Examinations'!F1609),FALSE)</f>
        <v>No</v>
      </c>
      <c r="H1610">
        <f>VLOOKUP($A1610,'Medical Examinations'!$A:$J,COLUMN('Medical Examinations'!G1609),FALSE)</f>
        <v>0</v>
      </c>
      <c r="I1610" t="str">
        <f>VLOOKUP($A1610,'Medical Examinations'!$A:$J,COLUMN('Medical Examinations'!H1609),FALSE)</f>
        <v>No</v>
      </c>
      <c r="J1610" t="str">
        <f>VLOOKUP($A1610,'Medical Examinations'!$A:$J,COLUMN('Medical Examinations'!I1609),FALSE)</f>
        <v>Obesity</v>
      </c>
      <c r="K1610" t="str">
        <f>VLOOKUP($A1610,'Medical Examinations'!$A:$J,COLUMN('Medical Examinations'!J1609),FALSE)</f>
        <v>Diabetes</v>
      </c>
      <c r="L1610" s="30">
        <f>VLOOKUP($A1610,'Hospitalisation Details'!$A:$K,COLUMN('Hospitalisation Details'!J1609),FALSE)</f>
        <v>29860</v>
      </c>
      <c r="M1610" s="23">
        <f>VLOOKUP($A1610,'Hospitalisation Details'!$A:$K,COLUMN('Hospitalisation Details'!F1609),FALSE)</f>
        <v>6186.13</v>
      </c>
      <c r="N1610" t="str">
        <f>VLOOKUP($A1610,'Hospitalisation Details'!$A:$K,COLUMN('Hospitalisation Details'!G1609),FALSE)</f>
        <v>Tier - 2</v>
      </c>
      <c r="O1610" t="str">
        <f>VLOOKUP($A1610,'Hospitalisation Details'!$A:$K,COLUMN('Hospitalisation Details'!H1609),FALSE)</f>
        <v>Tier - 3</v>
      </c>
      <c r="P1610" t="str">
        <f>VLOOKUP($A1610,'Hospitalisation Details'!$A:$K,COLUMN('Hospitalisation Details'!I1609),FALSE)</f>
        <v>R1011</v>
      </c>
      <c r="Q1610">
        <f>VLOOKUP($A1610,'Hospitalisation Details'!$A:$K,COLUMN('Hospitalisation Details'!K1609),FALSE)</f>
        <v>41</v>
      </c>
    </row>
    <row r="1611" spans="1:17" ht="15.75" x14ac:dyDescent="0.25">
      <c r="A1611" s="6" t="s">
        <v>1651</v>
      </c>
      <c r="B1611" t="str">
        <f>VLOOKUP(A1611,'Customer Names'!A:E,COLUMN('Customer Names'!D1610),FALSE)</f>
        <v>Ms. Amy</v>
      </c>
      <c r="C1611">
        <f>VLOOKUP($A1611,'Medical Examinations'!$A:$J,COLUMN('Medical Examinations'!B1610),FALSE)</f>
        <v>31.02</v>
      </c>
      <c r="D1611">
        <f>VLOOKUP($A1611,'Medical Examinations'!$A:$J,COLUMN('Medical Examinations'!C1610),FALSE)</f>
        <v>11.63</v>
      </c>
      <c r="E1611" t="str">
        <f>VLOOKUP($A1611,'Medical Examinations'!$A:$J,COLUMN('Medical Examinations'!D1610),FALSE)</f>
        <v>Yes</v>
      </c>
      <c r="F1611" t="str">
        <f>VLOOKUP($A1611,'Medical Examinations'!$A:$J,COLUMN('Medical Examinations'!E1610),FALSE)</f>
        <v>No</v>
      </c>
      <c r="G1611" t="str">
        <f>VLOOKUP($A1611,'Medical Examinations'!$A:$J,COLUMN('Medical Examinations'!F1610),FALSE)</f>
        <v>No</v>
      </c>
      <c r="H1611">
        <f>VLOOKUP($A1611,'Medical Examinations'!$A:$J,COLUMN('Medical Examinations'!G1610),FALSE)</f>
        <v>0</v>
      </c>
      <c r="I1611" t="str">
        <f>VLOOKUP($A1611,'Medical Examinations'!$A:$J,COLUMN('Medical Examinations'!H1610),FALSE)</f>
        <v>No</v>
      </c>
      <c r="J1611" t="str">
        <f>VLOOKUP($A1611,'Medical Examinations'!$A:$J,COLUMN('Medical Examinations'!I1610),FALSE)</f>
        <v>Obesity</v>
      </c>
      <c r="K1611" t="str">
        <f>VLOOKUP($A1611,'Medical Examinations'!$A:$J,COLUMN('Medical Examinations'!J1610),FALSE)</f>
        <v>Diabetes</v>
      </c>
      <c r="L1611" s="30">
        <f>VLOOKUP($A1611,'Hospitalisation Details'!$A:$K,COLUMN('Hospitalisation Details'!J1610),FALSE)</f>
        <v>29912</v>
      </c>
      <c r="M1611" s="23">
        <f>VLOOKUP($A1611,'Hospitalisation Details'!$A:$K,COLUMN('Hospitalisation Details'!F1610),FALSE)</f>
        <v>6185.32</v>
      </c>
      <c r="N1611" t="str">
        <f>VLOOKUP($A1611,'Hospitalisation Details'!$A:$K,COLUMN('Hospitalisation Details'!G1610),FALSE)</f>
        <v>Tier - 2</v>
      </c>
      <c r="O1611" t="str">
        <f>VLOOKUP($A1611,'Hospitalisation Details'!$A:$K,COLUMN('Hospitalisation Details'!H1610),FALSE)</f>
        <v>Tier - 1</v>
      </c>
      <c r="P1611" t="str">
        <f>VLOOKUP($A1611,'Hospitalisation Details'!$A:$K,COLUMN('Hospitalisation Details'!I1610),FALSE)</f>
        <v>R1013</v>
      </c>
      <c r="Q1611">
        <f>VLOOKUP($A1611,'Hospitalisation Details'!$A:$K,COLUMN('Hospitalisation Details'!K1610),FALSE)</f>
        <v>41</v>
      </c>
    </row>
    <row r="1612" spans="1:17" ht="15.75" x14ac:dyDescent="0.25">
      <c r="A1612" s="6" t="s">
        <v>1652</v>
      </c>
      <c r="B1612" t="str">
        <f>VLOOKUP(A1612,'Customer Names'!A:E,COLUMN('Customer Names'!D1611),FALSE)</f>
        <v>Ms. Jenna</v>
      </c>
      <c r="C1612">
        <f>VLOOKUP($A1612,'Medical Examinations'!$A:$J,COLUMN('Medical Examinations'!B1611),FALSE)</f>
        <v>29.26</v>
      </c>
      <c r="D1612">
        <f>VLOOKUP($A1612,'Medical Examinations'!$A:$J,COLUMN('Medical Examinations'!C1611),FALSE)</f>
        <v>5.68</v>
      </c>
      <c r="E1612" t="str">
        <f>VLOOKUP($A1612,'Medical Examinations'!$A:$J,COLUMN('Medical Examinations'!D1611),FALSE)</f>
        <v>Yes</v>
      </c>
      <c r="F1612" t="str">
        <f>VLOOKUP($A1612,'Medical Examinations'!$A:$J,COLUMN('Medical Examinations'!E1611),FALSE)</f>
        <v>No</v>
      </c>
      <c r="G1612" t="str">
        <f>VLOOKUP($A1612,'Medical Examinations'!$A:$J,COLUMN('Medical Examinations'!F1611),FALSE)</f>
        <v>No</v>
      </c>
      <c r="H1612">
        <f>VLOOKUP($A1612,'Medical Examinations'!$A:$J,COLUMN('Medical Examinations'!G1611),FALSE)</f>
        <v>1</v>
      </c>
      <c r="I1612" t="str">
        <f>VLOOKUP($A1612,'Medical Examinations'!$A:$J,COLUMN('Medical Examinations'!H1611),FALSE)</f>
        <v>No</v>
      </c>
      <c r="J1612" t="str">
        <f>VLOOKUP($A1612,'Medical Examinations'!$A:$J,COLUMN('Medical Examinations'!I1611),FALSE)</f>
        <v>Overweight</v>
      </c>
      <c r="K1612" t="str">
        <f>VLOOKUP($A1612,'Medical Examinations'!$A:$J,COLUMN('Medical Examinations'!J1611),FALSE)</f>
        <v>Normal</v>
      </c>
      <c r="L1612" s="30">
        <f>VLOOKUP($A1612,'Hospitalisation Details'!$A:$K,COLUMN('Hospitalisation Details'!J1611),FALSE)</f>
        <v>32448</v>
      </c>
      <c r="M1612" s="23">
        <f>VLOOKUP($A1612,'Hospitalisation Details'!$A:$K,COLUMN('Hospitalisation Details'!F1611),FALSE)</f>
        <v>6184.3</v>
      </c>
      <c r="N1612" t="str">
        <f>VLOOKUP($A1612,'Hospitalisation Details'!$A:$K,COLUMN('Hospitalisation Details'!G1611),FALSE)</f>
        <v>Tier - 2</v>
      </c>
      <c r="O1612" t="str">
        <f>VLOOKUP($A1612,'Hospitalisation Details'!$A:$K,COLUMN('Hospitalisation Details'!H1611),FALSE)</f>
        <v>Tier - 3</v>
      </c>
      <c r="P1612" t="str">
        <f>VLOOKUP($A1612,'Hospitalisation Details'!$A:$K,COLUMN('Hospitalisation Details'!I1611),FALSE)</f>
        <v>R1013</v>
      </c>
      <c r="Q1612">
        <f>VLOOKUP($A1612,'Hospitalisation Details'!$A:$K,COLUMN('Hospitalisation Details'!K1611),FALSE)</f>
        <v>34</v>
      </c>
    </row>
    <row r="1613" spans="1:17" ht="15.75" x14ac:dyDescent="0.25">
      <c r="A1613" s="6" t="s">
        <v>1653</v>
      </c>
      <c r="B1613" t="str">
        <f>VLOOKUP(A1613,'Customer Names'!A:E,COLUMN('Customer Names'!D1612),FALSE)</f>
        <v>Ms. Elizabeth</v>
      </c>
      <c r="C1613">
        <f>VLOOKUP($A1613,'Medical Examinations'!$A:$J,COLUMN('Medical Examinations'!B1612),FALSE)</f>
        <v>15.09</v>
      </c>
      <c r="D1613">
        <f>VLOOKUP($A1613,'Medical Examinations'!$A:$J,COLUMN('Medical Examinations'!C1612),FALSE)</f>
        <v>7.59</v>
      </c>
      <c r="E1613" t="str">
        <f>VLOOKUP($A1613,'Medical Examinations'!$A:$J,COLUMN('Medical Examinations'!D1612),FALSE)</f>
        <v>Yes</v>
      </c>
      <c r="F1613" t="str">
        <f>VLOOKUP($A1613,'Medical Examinations'!$A:$J,COLUMN('Medical Examinations'!E1612),FALSE)</f>
        <v>No</v>
      </c>
      <c r="G1613" t="str">
        <f>VLOOKUP($A1613,'Medical Examinations'!$A:$J,COLUMN('Medical Examinations'!F1612),FALSE)</f>
        <v>No</v>
      </c>
      <c r="H1613">
        <f>VLOOKUP($A1613,'Medical Examinations'!$A:$J,COLUMN('Medical Examinations'!G1612),FALSE)</f>
        <v>2</v>
      </c>
      <c r="I1613" t="str">
        <f>VLOOKUP($A1613,'Medical Examinations'!$A:$J,COLUMN('Medical Examinations'!H1612),FALSE)</f>
        <v>No</v>
      </c>
      <c r="J1613" t="str">
        <f>VLOOKUP($A1613,'Medical Examinations'!$A:$J,COLUMN('Medical Examinations'!I1612),FALSE)</f>
        <v>Underweight</v>
      </c>
      <c r="K1613" t="str">
        <f>VLOOKUP($A1613,'Medical Examinations'!$A:$J,COLUMN('Medical Examinations'!J1612),FALSE)</f>
        <v>Diabetes</v>
      </c>
      <c r="L1613" s="30">
        <f>VLOOKUP($A1613,'Hospitalisation Details'!$A:$K,COLUMN('Hospitalisation Details'!J1612),FALSE)</f>
        <v>25846</v>
      </c>
      <c r="M1613" s="23">
        <f>VLOOKUP($A1613,'Hospitalisation Details'!$A:$K,COLUMN('Hospitalisation Details'!F1612),FALSE)</f>
        <v>6183.46</v>
      </c>
      <c r="N1613" t="str">
        <f>VLOOKUP($A1613,'Hospitalisation Details'!$A:$K,COLUMN('Hospitalisation Details'!G1612),FALSE)</f>
        <v>Tier - 2</v>
      </c>
      <c r="O1613" t="str">
        <f>VLOOKUP($A1613,'Hospitalisation Details'!$A:$K,COLUMN('Hospitalisation Details'!H1612),FALSE)</f>
        <v>Tier - 2</v>
      </c>
      <c r="P1613" t="str">
        <f>VLOOKUP($A1613,'Hospitalisation Details'!$A:$K,COLUMN('Hospitalisation Details'!I1612),FALSE)</f>
        <v>R1012</v>
      </c>
      <c r="Q1613">
        <f>VLOOKUP($A1613,'Hospitalisation Details'!$A:$K,COLUMN('Hospitalisation Details'!K1612),FALSE)</f>
        <v>52</v>
      </c>
    </row>
    <row r="1614" spans="1:17" ht="15.75" x14ac:dyDescent="0.25">
      <c r="A1614" s="6" t="s">
        <v>1654</v>
      </c>
      <c r="B1614" t="str">
        <f>VLOOKUP(A1614,'Customer Names'!A:E,COLUMN('Customer Names'!D1613),FALSE)</f>
        <v>Mr. Lyazid</v>
      </c>
      <c r="C1614">
        <f>VLOOKUP($A1614,'Medical Examinations'!$A:$J,COLUMN('Medical Examinations'!B1613),FALSE)</f>
        <v>22.63</v>
      </c>
      <c r="D1614">
        <f>VLOOKUP($A1614,'Medical Examinations'!$A:$J,COLUMN('Medical Examinations'!C1613),FALSE)</f>
        <v>5.09</v>
      </c>
      <c r="E1614" t="str">
        <f>VLOOKUP($A1614,'Medical Examinations'!$A:$J,COLUMN('Medical Examinations'!D1613),FALSE)</f>
        <v>Yes</v>
      </c>
      <c r="F1614" t="str">
        <f>VLOOKUP($A1614,'Medical Examinations'!$A:$J,COLUMN('Medical Examinations'!E1613),FALSE)</f>
        <v>No</v>
      </c>
      <c r="G1614" t="str">
        <f>VLOOKUP($A1614,'Medical Examinations'!$A:$J,COLUMN('Medical Examinations'!F1613),FALSE)</f>
        <v>No</v>
      </c>
      <c r="H1614">
        <f>VLOOKUP($A1614,'Medical Examinations'!$A:$J,COLUMN('Medical Examinations'!G1613),FALSE)</f>
        <v>0</v>
      </c>
      <c r="I1614" t="str">
        <f>VLOOKUP($A1614,'Medical Examinations'!$A:$J,COLUMN('Medical Examinations'!H1613),FALSE)</f>
        <v>No</v>
      </c>
      <c r="J1614" t="str">
        <f>VLOOKUP($A1614,'Medical Examinations'!$A:$J,COLUMN('Medical Examinations'!I1613),FALSE)</f>
        <v>Healthy Weight</v>
      </c>
      <c r="K1614" t="str">
        <f>VLOOKUP($A1614,'Medical Examinations'!$A:$J,COLUMN('Medical Examinations'!J1613),FALSE)</f>
        <v>Normal</v>
      </c>
      <c r="L1614" s="30">
        <f>VLOOKUP($A1614,'Hospitalisation Details'!$A:$K,COLUMN('Hospitalisation Details'!J1613),FALSE)</f>
        <v>31268</v>
      </c>
      <c r="M1614" s="23">
        <f>VLOOKUP($A1614,'Hospitalisation Details'!$A:$K,COLUMN('Hospitalisation Details'!F1613),FALSE)</f>
        <v>6183.32</v>
      </c>
      <c r="N1614" t="str">
        <f>VLOOKUP($A1614,'Hospitalisation Details'!$A:$K,COLUMN('Hospitalisation Details'!G1613),FALSE)</f>
        <v>Tier - 2</v>
      </c>
      <c r="O1614" t="str">
        <f>VLOOKUP($A1614,'Hospitalisation Details'!$A:$K,COLUMN('Hospitalisation Details'!H1613),FALSE)</f>
        <v>Tier - 2</v>
      </c>
      <c r="P1614" t="str">
        <f>VLOOKUP($A1614,'Hospitalisation Details'!$A:$K,COLUMN('Hospitalisation Details'!I1613),FALSE)</f>
        <v>R1012</v>
      </c>
      <c r="Q1614">
        <f>VLOOKUP($A1614,'Hospitalisation Details'!$A:$K,COLUMN('Hospitalisation Details'!K1613),FALSE)</f>
        <v>37</v>
      </c>
    </row>
    <row r="1615" spans="1:17" ht="15.75" x14ac:dyDescent="0.25">
      <c r="A1615" s="6" t="s">
        <v>1655</v>
      </c>
      <c r="B1615" t="str">
        <f>VLOOKUP(A1615,'Customer Names'!A:E,COLUMN('Customer Names'!D1614),FALSE)</f>
        <v>Ms. Lindsey</v>
      </c>
      <c r="C1615">
        <f>VLOOKUP($A1615,'Medical Examinations'!$A:$J,COLUMN('Medical Examinations'!B1614),FALSE)</f>
        <v>23.46</v>
      </c>
      <c r="D1615">
        <f>VLOOKUP($A1615,'Medical Examinations'!$A:$J,COLUMN('Medical Examinations'!C1614),FALSE)</f>
        <v>4.21</v>
      </c>
      <c r="E1615" t="str">
        <f>VLOOKUP($A1615,'Medical Examinations'!$A:$J,COLUMN('Medical Examinations'!D1614),FALSE)</f>
        <v>No</v>
      </c>
      <c r="F1615" t="str">
        <f>VLOOKUP($A1615,'Medical Examinations'!$A:$J,COLUMN('Medical Examinations'!E1614),FALSE)</f>
        <v>No</v>
      </c>
      <c r="G1615" t="str">
        <f>VLOOKUP($A1615,'Medical Examinations'!$A:$J,COLUMN('Medical Examinations'!F1614),FALSE)</f>
        <v>No</v>
      </c>
      <c r="H1615">
        <f>VLOOKUP($A1615,'Medical Examinations'!$A:$J,COLUMN('Medical Examinations'!G1614),FALSE)</f>
        <v>1</v>
      </c>
      <c r="I1615" t="str">
        <f>VLOOKUP($A1615,'Medical Examinations'!$A:$J,COLUMN('Medical Examinations'!H1614),FALSE)</f>
        <v>No</v>
      </c>
      <c r="J1615" t="str">
        <f>VLOOKUP($A1615,'Medical Examinations'!$A:$J,COLUMN('Medical Examinations'!I1614),FALSE)</f>
        <v>Healthy Weight</v>
      </c>
      <c r="K1615" t="str">
        <f>VLOOKUP($A1615,'Medical Examinations'!$A:$J,COLUMN('Medical Examinations'!J1614),FALSE)</f>
        <v>Normal</v>
      </c>
      <c r="L1615" s="30">
        <f>VLOOKUP($A1615,'Hospitalisation Details'!$A:$K,COLUMN('Hospitalisation Details'!J1614),FALSE)</f>
        <v>30961</v>
      </c>
      <c r="M1615" s="23">
        <f>VLOOKUP($A1615,'Hospitalisation Details'!$A:$K,COLUMN('Hospitalisation Details'!F1614),FALSE)</f>
        <v>6170.96</v>
      </c>
      <c r="N1615" t="str">
        <f>VLOOKUP($A1615,'Hospitalisation Details'!$A:$K,COLUMN('Hospitalisation Details'!G1614),FALSE)</f>
        <v>Tier - 2</v>
      </c>
      <c r="O1615" t="str">
        <f>VLOOKUP($A1615,'Hospitalisation Details'!$A:$K,COLUMN('Hospitalisation Details'!H1614),FALSE)</f>
        <v>Tier - 1</v>
      </c>
      <c r="P1615" t="str">
        <f>VLOOKUP($A1615,'Hospitalisation Details'!$A:$K,COLUMN('Hospitalisation Details'!I1614),FALSE)</f>
        <v>R1013</v>
      </c>
      <c r="Q1615">
        <f>VLOOKUP($A1615,'Hospitalisation Details'!$A:$K,COLUMN('Hospitalisation Details'!K1614),FALSE)</f>
        <v>38</v>
      </c>
    </row>
    <row r="1616" spans="1:17" ht="15.75" x14ac:dyDescent="0.25">
      <c r="A1616" s="6" t="s">
        <v>1656</v>
      </c>
      <c r="B1616" t="str">
        <f>VLOOKUP(A1616,'Customer Names'!A:E,COLUMN('Customer Names'!D1615),FALSE)</f>
        <v>Mr. Chris</v>
      </c>
      <c r="C1616">
        <f>VLOOKUP($A1616,'Medical Examinations'!$A:$J,COLUMN('Medical Examinations'!B1615),FALSE)</f>
        <v>22.56</v>
      </c>
      <c r="D1616">
        <f>VLOOKUP($A1616,'Medical Examinations'!$A:$J,COLUMN('Medical Examinations'!C1615),FALSE)</f>
        <v>4.34</v>
      </c>
      <c r="E1616" t="str">
        <f>VLOOKUP($A1616,'Medical Examinations'!$A:$J,COLUMN('Medical Examinations'!D1615),FALSE)</f>
        <v>Yes</v>
      </c>
      <c r="F1616" t="str">
        <f>VLOOKUP($A1616,'Medical Examinations'!$A:$J,COLUMN('Medical Examinations'!E1615),FALSE)</f>
        <v>No</v>
      </c>
      <c r="G1616" t="str">
        <f>VLOOKUP($A1616,'Medical Examinations'!$A:$J,COLUMN('Medical Examinations'!F1615),FALSE)</f>
        <v>No</v>
      </c>
      <c r="H1616">
        <f>VLOOKUP($A1616,'Medical Examinations'!$A:$J,COLUMN('Medical Examinations'!G1615),FALSE)</f>
        <v>0</v>
      </c>
      <c r="I1616" t="str">
        <f>VLOOKUP($A1616,'Medical Examinations'!$A:$J,COLUMN('Medical Examinations'!H1615),FALSE)</f>
        <v>No</v>
      </c>
      <c r="J1616" t="str">
        <f>VLOOKUP($A1616,'Medical Examinations'!$A:$J,COLUMN('Medical Examinations'!I1615),FALSE)</f>
        <v>Healthy Weight</v>
      </c>
      <c r="K1616" t="str">
        <f>VLOOKUP($A1616,'Medical Examinations'!$A:$J,COLUMN('Medical Examinations'!J1615),FALSE)</f>
        <v>Normal</v>
      </c>
      <c r="L1616" s="30">
        <f>VLOOKUP($A1616,'Hospitalisation Details'!$A:$K,COLUMN('Hospitalisation Details'!J1615),FALSE)</f>
        <v>31335</v>
      </c>
      <c r="M1616" s="23">
        <f>VLOOKUP($A1616,'Hospitalisation Details'!$A:$K,COLUMN('Hospitalisation Details'!F1615),FALSE)</f>
        <v>6159.57</v>
      </c>
      <c r="N1616" t="str">
        <f>VLOOKUP($A1616,'Hospitalisation Details'!$A:$K,COLUMN('Hospitalisation Details'!G1615),FALSE)</f>
        <v>Tier - 2</v>
      </c>
      <c r="O1616" t="str">
        <f>VLOOKUP($A1616,'Hospitalisation Details'!$A:$K,COLUMN('Hospitalisation Details'!H1615),FALSE)</f>
        <v>Tier - 1</v>
      </c>
      <c r="P1616" t="str">
        <f>VLOOKUP($A1616,'Hospitalisation Details'!$A:$K,COLUMN('Hospitalisation Details'!I1615),FALSE)</f>
        <v>R1012</v>
      </c>
      <c r="Q1616">
        <f>VLOOKUP($A1616,'Hospitalisation Details'!$A:$K,COLUMN('Hospitalisation Details'!K1615),FALSE)</f>
        <v>37</v>
      </c>
    </row>
    <row r="1617" spans="1:17" ht="15.75" x14ac:dyDescent="0.25">
      <c r="A1617" s="6" t="s">
        <v>1657</v>
      </c>
      <c r="B1617" t="str">
        <f>VLOOKUP(A1617,'Customer Names'!A:E,COLUMN('Customer Names'!D1616),FALSE)</f>
        <v>Ms. Jennifer</v>
      </c>
      <c r="C1617">
        <f>VLOOKUP($A1617,'Medical Examinations'!$A:$J,COLUMN('Medical Examinations'!B1616),FALSE)</f>
        <v>19.28</v>
      </c>
      <c r="D1617">
        <f>VLOOKUP($A1617,'Medical Examinations'!$A:$J,COLUMN('Medical Examinations'!C1616),FALSE)</f>
        <v>11.85</v>
      </c>
      <c r="E1617" t="str">
        <f>VLOOKUP($A1617,'Medical Examinations'!$A:$J,COLUMN('Medical Examinations'!D1616),FALSE)</f>
        <v>No</v>
      </c>
      <c r="F1617" t="str">
        <f>VLOOKUP($A1617,'Medical Examinations'!$A:$J,COLUMN('Medical Examinations'!E1616),FALSE)</f>
        <v>No</v>
      </c>
      <c r="G1617" t="str">
        <f>VLOOKUP($A1617,'Medical Examinations'!$A:$J,COLUMN('Medical Examinations'!F1616),FALSE)</f>
        <v>No</v>
      </c>
      <c r="H1617">
        <f>VLOOKUP($A1617,'Medical Examinations'!$A:$J,COLUMN('Medical Examinations'!G1616),FALSE)</f>
        <v>2</v>
      </c>
      <c r="I1617" t="str">
        <f>VLOOKUP($A1617,'Medical Examinations'!$A:$J,COLUMN('Medical Examinations'!H1616),FALSE)</f>
        <v>No</v>
      </c>
      <c r="J1617" t="str">
        <f>VLOOKUP($A1617,'Medical Examinations'!$A:$J,COLUMN('Medical Examinations'!I1616),FALSE)</f>
        <v>Healthy Weight</v>
      </c>
      <c r="K1617" t="str">
        <f>VLOOKUP($A1617,'Medical Examinations'!$A:$J,COLUMN('Medical Examinations'!J1616),FALSE)</f>
        <v>Diabetes</v>
      </c>
      <c r="L1617" s="30">
        <f>VLOOKUP($A1617,'Hospitalisation Details'!$A:$K,COLUMN('Hospitalisation Details'!J1616),FALSE)</f>
        <v>26974</v>
      </c>
      <c r="M1617" s="23">
        <f>VLOOKUP($A1617,'Hospitalisation Details'!$A:$K,COLUMN('Hospitalisation Details'!F1616),FALSE)</f>
        <v>6152.05</v>
      </c>
      <c r="N1617" t="str">
        <f>VLOOKUP($A1617,'Hospitalisation Details'!$A:$K,COLUMN('Hospitalisation Details'!G1616),FALSE)</f>
        <v>Tier - 2</v>
      </c>
      <c r="O1617" t="str">
        <f>VLOOKUP($A1617,'Hospitalisation Details'!$A:$K,COLUMN('Hospitalisation Details'!H1616),FALSE)</f>
        <v>Tier - 3</v>
      </c>
      <c r="P1617" t="str">
        <f>VLOOKUP($A1617,'Hospitalisation Details'!$A:$K,COLUMN('Hospitalisation Details'!I1616),FALSE)</f>
        <v>R1013</v>
      </c>
      <c r="Q1617">
        <f>VLOOKUP($A1617,'Hospitalisation Details'!$A:$K,COLUMN('Hospitalisation Details'!K1616),FALSE)</f>
        <v>49</v>
      </c>
    </row>
    <row r="1618" spans="1:17" ht="15.75" x14ac:dyDescent="0.25">
      <c r="A1618" s="6" t="s">
        <v>1658</v>
      </c>
      <c r="B1618" t="str">
        <f>VLOOKUP(A1618,'Customer Names'!A:E,COLUMN('Customer Names'!D1617),FALSE)</f>
        <v>Mr. Leif</v>
      </c>
      <c r="C1618">
        <f>VLOOKUP($A1618,'Medical Examinations'!$A:$J,COLUMN('Medical Examinations'!B1617),FALSE)</f>
        <v>15.37</v>
      </c>
      <c r="D1618">
        <f>VLOOKUP($A1618,'Medical Examinations'!$A:$J,COLUMN('Medical Examinations'!C1617),FALSE)</f>
        <v>9.61</v>
      </c>
      <c r="E1618" t="str">
        <f>VLOOKUP($A1618,'Medical Examinations'!$A:$J,COLUMN('Medical Examinations'!D1617),FALSE)</f>
        <v>Yes</v>
      </c>
      <c r="F1618" t="str">
        <f>VLOOKUP($A1618,'Medical Examinations'!$A:$J,COLUMN('Medical Examinations'!E1617),FALSE)</f>
        <v>No</v>
      </c>
      <c r="G1618" t="str">
        <f>VLOOKUP($A1618,'Medical Examinations'!$A:$J,COLUMN('Medical Examinations'!F1617),FALSE)</f>
        <v>No</v>
      </c>
      <c r="H1618">
        <f>VLOOKUP($A1618,'Medical Examinations'!$A:$J,COLUMN('Medical Examinations'!G1617),FALSE)</f>
        <v>2</v>
      </c>
      <c r="I1618" t="str">
        <f>VLOOKUP($A1618,'Medical Examinations'!$A:$J,COLUMN('Medical Examinations'!H1617),FALSE)</f>
        <v>No</v>
      </c>
      <c r="J1618" t="str">
        <f>VLOOKUP($A1618,'Medical Examinations'!$A:$J,COLUMN('Medical Examinations'!I1617),FALSE)</f>
        <v>Underweight</v>
      </c>
      <c r="K1618" t="str">
        <f>VLOOKUP($A1618,'Medical Examinations'!$A:$J,COLUMN('Medical Examinations'!J1617),FALSE)</f>
        <v>Diabetes</v>
      </c>
      <c r="L1618" s="30">
        <f>VLOOKUP($A1618,'Hospitalisation Details'!$A:$K,COLUMN('Hospitalisation Details'!J1617),FALSE)</f>
        <v>25855</v>
      </c>
      <c r="M1618" s="23">
        <f>VLOOKUP($A1618,'Hospitalisation Details'!$A:$K,COLUMN('Hospitalisation Details'!F1617),FALSE)</f>
        <v>6147.12</v>
      </c>
      <c r="N1618" t="str">
        <f>VLOOKUP($A1618,'Hospitalisation Details'!$A:$K,COLUMN('Hospitalisation Details'!G1617),FALSE)</f>
        <v>Tier - 2</v>
      </c>
      <c r="O1618" t="str">
        <f>VLOOKUP($A1618,'Hospitalisation Details'!$A:$K,COLUMN('Hospitalisation Details'!H1617),FALSE)</f>
        <v>Tier - 3</v>
      </c>
      <c r="P1618" t="str">
        <f>VLOOKUP($A1618,'Hospitalisation Details'!$A:$K,COLUMN('Hospitalisation Details'!I1617),FALSE)</f>
        <v>R1012</v>
      </c>
      <c r="Q1618">
        <f>VLOOKUP($A1618,'Hospitalisation Details'!$A:$K,COLUMN('Hospitalisation Details'!K1617),FALSE)</f>
        <v>52</v>
      </c>
    </row>
    <row r="1619" spans="1:17" ht="15.75" x14ac:dyDescent="0.25">
      <c r="A1619" s="6" t="s">
        <v>1659</v>
      </c>
      <c r="B1619" t="str">
        <f>VLOOKUP(A1619,'Customer Names'!A:E,COLUMN('Customer Names'!D1618),FALSE)</f>
        <v>Ms. Stephanie</v>
      </c>
      <c r="C1619">
        <f>VLOOKUP($A1619,'Medical Examinations'!$A:$J,COLUMN('Medical Examinations'!B1618),FALSE)</f>
        <v>18.71</v>
      </c>
      <c r="D1619">
        <f>VLOOKUP($A1619,'Medical Examinations'!$A:$J,COLUMN('Medical Examinations'!C1618),FALSE)</f>
        <v>5.29</v>
      </c>
      <c r="E1619" t="str">
        <f>VLOOKUP($A1619,'Medical Examinations'!$A:$J,COLUMN('Medical Examinations'!D1618),FALSE)</f>
        <v>Yes</v>
      </c>
      <c r="F1619" t="str">
        <f>VLOOKUP($A1619,'Medical Examinations'!$A:$J,COLUMN('Medical Examinations'!E1618),FALSE)</f>
        <v>No</v>
      </c>
      <c r="G1619" t="str">
        <f>VLOOKUP($A1619,'Medical Examinations'!$A:$J,COLUMN('Medical Examinations'!F1618),FALSE)</f>
        <v>No</v>
      </c>
      <c r="H1619">
        <f>VLOOKUP($A1619,'Medical Examinations'!$A:$J,COLUMN('Medical Examinations'!G1618),FALSE)</f>
        <v>0</v>
      </c>
      <c r="I1619" t="str">
        <f>VLOOKUP($A1619,'Medical Examinations'!$A:$J,COLUMN('Medical Examinations'!H1618),FALSE)</f>
        <v>No</v>
      </c>
      <c r="J1619" t="str">
        <f>VLOOKUP($A1619,'Medical Examinations'!$A:$J,COLUMN('Medical Examinations'!I1618),FALSE)</f>
        <v>Healthy Weight</v>
      </c>
      <c r="K1619" t="str">
        <f>VLOOKUP($A1619,'Medical Examinations'!$A:$J,COLUMN('Medical Examinations'!J1618),FALSE)</f>
        <v>Normal</v>
      </c>
      <c r="L1619" s="30">
        <f>VLOOKUP($A1619,'Hospitalisation Details'!$A:$K,COLUMN('Hospitalisation Details'!J1618),FALSE)</f>
        <v>28106</v>
      </c>
      <c r="M1619" s="23">
        <f>VLOOKUP($A1619,'Hospitalisation Details'!$A:$K,COLUMN('Hospitalisation Details'!F1618),FALSE)</f>
        <v>6139.14</v>
      </c>
      <c r="N1619" t="str">
        <f>VLOOKUP($A1619,'Hospitalisation Details'!$A:$K,COLUMN('Hospitalisation Details'!G1618),FALSE)</f>
        <v>Tier - 2</v>
      </c>
      <c r="O1619" t="str">
        <f>VLOOKUP($A1619,'Hospitalisation Details'!$A:$K,COLUMN('Hospitalisation Details'!H1618),FALSE)</f>
        <v>Tier - 3</v>
      </c>
      <c r="P1619" t="str">
        <f>VLOOKUP($A1619,'Hospitalisation Details'!$A:$K,COLUMN('Hospitalisation Details'!I1618),FALSE)</f>
        <v>R1013</v>
      </c>
      <c r="Q1619">
        <f>VLOOKUP($A1619,'Hospitalisation Details'!$A:$K,COLUMN('Hospitalisation Details'!K1618),FALSE)</f>
        <v>46</v>
      </c>
    </row>
    <row r="1620" spans="1:17" ht="15.75" x14ac:dyDescent="0.25">
      <c r="A1620" s="6" t="s">
        <v>1660</v>
      </c>
      <c r="B1620" t="str">
        <f>VLOOKUP(A1620,'Customer Names'!A:E,COLUMN('Customer Names'!D1619),FALSE)</f>
        <v>Mr. Bo</v>
      </c>
      <c r="C1620">
        <f>VLOOKUP($A1620,'Medical Examinations'!$A:$J,COLUMN('Medical Examinations'!B1619),FALSE)</f>
        <v>20.61</v>
      </c>
      <c r="D1620">
        <f>VLOOKUP($A1620,'Medical Examinations'!$A:$J,COLUMN('Medical Examinations'!C1619),FALSE)</f>
        <v>6.89</v>
      </c>
      <c r="E1620" t="str">
        <f>VLOOKUP($A1620,'Medical Examinations'!$A:$J,COLUMN('Medical Examinations'!D1619),FALSE)</f>
        <v>No</v>
      </c>
      <c r="F1620" t="str">
        <f>VLOOKUP($A1620,'Medical Examinations'!$A:$J,COLUMN('Medical Examinations'!E1619),FALSE)</f>
        <v>No</v>
      </c>
      <c r="G1620" t="str">
        <f>VLOOKUP($A1620,'Medical Examinations'!$A:$J,COLUMN('Medical Examinations'!F1619),FALSE)</f>
        <v>No</v>
      </c>
      <c r="H1620">
        <f>VLOOKUP($A1620,'Medical Examinations'!$A:$J,COLUMN('Medical Examinations'!G1619),FALSE)</f>
        <v>0</v>
      </c>
      <c r="I1620" t="str">
        <f>VLOOKUP($A1620,'Medical Examinations'!$A:$J,COLUMN('Medical Examinations'!H1619),FALSE)</f>
        <v>No</v>
      </c>
      <c r="J1620" t="str">
        <f>VLOOKUP($A1620,'Medical Examinations'!$A:$J,COLUMN('Medical Examinations'!I1619),FALSE)</f>
        <v>Healthy Weight</v>
      </c>
      <c r="K1620" t="str">
        <f>VLOOKUP($A1620,'Medical Examinations'!$A:$J,COLUMN('Medical Examinations'!J1619),FALSE)</f>
        <v>Diabetes</v>
      </c>
      <c r="L1620" s="30">
        <f>VLOOKUP($A1620,'Hospitalisation Details'!$A:$K,COLUMN('Hospitalisation Details'!J1619),FALSE)</f>
        <v>28738</v>
      </c>
      <c r="M1620" s="23">
        <f>VLOOKUP($A1620,'Hospitalisation Details'!$A:$K,COLUMN('Hospitalisation Details'!F1619),FALSE)</f>
        <v>6138.58</v>
      </c>
      <c r="N1620" t="str">
        <f>VLOOKUP($A1620,'Hospitalisation Details'!$A:$K,COLUMN('Hospitalisation Details'!G1619),FALSE)</f>
        <v>Tier - 2</v>
      </c>
      <c r="O1620" t="str">
        <f>VLOOKUP($A1620,'Hospitalisation Details'!$A:$K,COLUMN('Hospitalisation Details'!H1619),FALSE)</f>
        <v>Tier - 1</v>
      </c>
      <c r="P1620" t="str">
        <f>VLOOKUP($A1620,'Hospitalisation Details'!$A:$K,COLUMN('Hospitalisation Details'!I1619),FALSE)</f>
        <v>R1013</v>
      </c>
      <c r="Q1620">
        <f>VLOOKUP($A1620,'Hospitalisation Details'!$A:$K,COLUMN('Hospitalisation Details'!K1619),FALSE)</f>
        <v>44</v>
      </c>
    </row>
    <row r="1621" spans="1:17" ht="15.75" x14ac:dyDescent="0.25">
      <c r="A1621" s="6" t="s">
        <v>1661</v>
      </c>
      <c r="B1621" t="str">
        <f>VLOOKUP(A1621,'Customer Names'!A:E,COLUMN('Customer Names'!D1620),FALSE)</f>
        <v>Ms. Leah</v>
      </c>
      <c r="C1621">
        <f>VLOOKUP($A1621,'Medical Examinations'!$A:$J,COLUMN('Medical Examinations'!B1620),FALSE)</f>
        <v>15.99</v>
      </c>
      <c r="D1621">
        <f>VLOOKUP($A1621,'Medical Examinations'!$A:$J,COLUMN('Medical Examinations'!C1620),FALSE)</f>
        <v>4.57</v>
      </c>
      <c r="E1621" t="str">
        <f>VLOOKUP($A1621,'Medical Examinations'!$A:$J,COLUMN('Medical Examinations'!D1620),FALSE)</f>
        <v>Yes</v>
      </c>
      <c r="F1621" t="str">
        <f>VLOOKUP($A1621,'Medical Examinations'!$A:$J,COLUMN('Medical Examinations'!E1620),FALSE)</f>
        <v>No</v>
      </c>
      <c r="G1621" t="str">
        <f>VLOOKUP($A1621,'Medical Examinations'!$A:$J,COLUMN('Medical Examinations'!F1620),FALSE)</f>
        <v>Yes</v>
      </c>
      <c r="H1621">
        <f>VLOOKUP($A1621,'Medical Examinations'!$A:$J,COLUMN('Medical Examinations'!G1620),FALSE)</f>
        <v>1</v>
      </c>
      <c r="I1621" t="str">
        <f>VLOOKUP($A1621,'Medical Examinations'!$A:$J,COLUMN('Medical Examinations'!H1620),FALSE)</f>
        <v>No</v>
      </c>
      <c r="J1621" t="str">
        <f>VLOOKUP($A1621,'Medical Examinations'!$A:$J,COLUMN('Medical Examinations'!I1620),FALSE)</f>
        <v>Underweight</v>
      </c>
      <c r="K1621" t="str">
        <f>VLOOKUP($A1621,'Medical Examinations'!$A:$J,COLUMN('Medical Examinations'!J1620),FALSE)</f>
        <v>Normal</v>
      </c>
      <c r="L1621" s="30">
        <f>VLOOKUP($A1621,'Hospitalisation Details'!$A:$K,COLUMN('Hospitalisation Details'!J1620),FALSE)</f>
        <v>25516</v>
      </c>
      <c r="M1621" s="23">
        <f>VLOOKUP($A1621,'Hospitalisation Details'!$A:$K,COLUMN('Hospitalisation Details'!F1620),FALSE)</f>
        <v>6138.5</v>
      </c>
      <c r="N1621" t="str">
        <f>VLOOKUP($A1621,'Hospitalisation Details'!$A:$K,COLUMN('Hospitalisation Details'!G1620),FALSE)</f>
        <v>Tier - 2</v>
      </c>
      <c r="O1621" t="str">
        <f>VLOOKUP($A1621,'Hospitalisation Details'!$A:$K,COLUMN('Hospitalisation Details'!H1620),FALSE)</f>
        <v>Tier - 2</v>
      </c>
      <c r="P1621" t="str">
        <f>VLOOKUP($A1621,'Hospitalisation Details'!$A:$K,COLUMN('Hospitalisation Details'!I1620),FALSE)</f>
        <v>R1011</v>
      </c>
      <c r="Q1621">
        <f>VLOOKUP($A1621,'Hospitalisation Details'!$A:$K,COLUMN('Hospitalisation Details'!K1620),FALSE)</f>
        <v>53</v>
      </c>
    </row>
    <row r="1622" spans="1:17" ht="15.75" x14ac:dyDescent="0.25">
      <c r="A1622" s="6" t="s">
        <v>1662</v>
      </c>
      <c r="B1622" t="str">
        <f>VLOOKUP(A1622,'Customer Names'!A:E,COLUMN('Customer Names'!D1621),FALSE)</f>
        <v>Ms. Kara</v>
      </c>
      <c r="C1622">
        <f>VLOOKUP($A1622,'Medical Examinations'!$A:$J,COLUMN('Medical Examinations'!B1621),FALSE)</f>
        <v>33.155000000000001</v>
      </c>
      <c r="D1622">
        <f>VLOOKUP($A1622,'Medical Examinations'!$A:$J,COLUMN('Medical Examinations'!C1621),FALSE)</f>
        <v>4.32</v>
      </c>
      <c r="E1622" t="str">
        <f>VLOOKUP($A1622,'Medical Examinations'!$A:$J,COLUMN('Medical Examinations'!D1621),FALSE)</f>
        <v>No</v>
      </c>
      <c r="F1622" t="str">
        <f>VLOOKUP($A1622,'Medical Examinations'!$A:$J,COLUMN('Medical Examinations'!E1621),FALSE)</f>
        <v>No</v>
      </c>
      <c r="G1622" t="str">
        <f>VLOOKUP($A1622,'Medical Examinations'!$A:$J,COLUMN('Medical Examinations'!F1621),FALSE)</f>
        <v>No</v>
      </c>
      <c r="H1622">
        <f>VLOOKUP($A1622,'Medical Examinations'!$A:$J,COLUMN('Medical Examinations'!G1621),FALSE)</f>
        <v>0</v>
      </c>
      <c r="I1622" t="str">
        <f>VLOOKUP($A1622,'Medical Examinations'!$A:$J,COLUMN('Medical Examinations'!H1621),FALSE)</f>
        <v>No</v>
      </c>
      <c r="J1622" t="str">
        <f>VLOOKUP($A1622,'Medical Examinations'!$A:$J,COLUMN('Medical Examinations'!I1621),FALSE)</f>
        <v>Obesity</v>
      </c>
      <c r="K1622" t="str">
        <f>VLOOKUP($A1622,'Medical Examinations'!$A:$J,COLUMN('Medical Examinations'!J1621),FALSE)</f>
        <v>Normal</v>
      </c>
      <c r="L1622" s="30">
        <f>VLOOKUP($A1622,'Hospitalisation Details'!$A:$K,COLUMN('Hospitalisation Details'!J1621),FALSE)</f>
        <v>33103</v>
      </c>
      <c r="M1622" s="23">
        <f>VLOOKUP($A1622,'Hospitalisation Details'!$A:$K,COLUMN('Hospitalisation Details'!F1621),FALSE)</f>
        <v>6128.8</v>
      </c>
      <c r="N1622" t="str">
        <f>VLOOKUP($A1622,'Hospitalisation Details'!$A:$K,COLUMN('Hospitalisation Details'!G1621),FALSE)</f>
        <v>Tier - 2</v>
      </c>
      <c r="O1622" t="str">
        <f>VLOOKUP($A1622,'Hospitalisation Details'!$A:$K,COLUMN('Hospitalisation Details'!H1621),FALSE)</f>
        <v>Tier - 3</v>
      </c>
      <c r="P1622" t="str">
        <f>VLOOKUP($A1622,'Hospitalisation Details'!$A:$K,COLUMN('Hospitalisation Details'!I1621),FALSE)</f>
        <v>R1012</v>
      </c>
      <c r="Q1622">
        <f>VLOOKUP($A1622,'Hospitalisation Details'!$A:$K,COLUMN('Hospitalisation Details'!K1621),FALSE)</f>
        <v>32</v>
      </c>
    </row>
    <row r="1623" spans="1:17" ht="15.75" x14ac:dyDescent="0.25">
      <c r="A1623" s="6" t="s">
        <v>1663</v>
      </c>
      <c r="B1623" t="str">
        <f>VLOOKUP(A1623,'Customer Names'!A:E,COLUMN('Customer Names'!D1622),FALSE)</f>
        <v>Mr. Jeffrey</v>
      </c>
      <c r="C1623">
        <f>VLOOKUP($A1623,'Medical Examinations'!$A:$J,COLUMN('Medical Examinations'!B1622),FALSE)</f>
        <v>26.22</v>
      </c>
      <c r="D1623">
        <f>VLOOKUP($A1623,'Medical Examinations'!$A:$J,COLUMN('Medical Examinations'!C1622),FALSE)</f>
        <v>5.57</v>
      </c>
      <c r="E1623" t="str">
        <f>VLOOKUP($A1623,'Medical Examinations'!$A:$J,COLUMN('Medical Examinations'!D1622),FALSE)</f>
        <v>Yes</v>
      </c>
      <c r="F1623" t="str">
        <f>VLOOKUP($A1623,'Medical Examinations'!$A:$J,COLUMN('Medical Examinations'!E1622),FALSE)</f>
        <v>No</v>
      </c>
      <c r="G1623" t="str">
        <f>VLOOKUP($A1623,'Medical Examinations'!$A:$J,COLUMN('Medical Examinations'!F1622),FALSE)</f>
        <v>Yes</v>
      </c>
      <c r="H1623">
        <f>VLOOKUP($A1623,'Medical Examinations'!$A:$J,COLUMN('Medical Examinations'!G1622),FALSE)</f>
        <v>1</v>
      </c>
      <c r="I1623" t="str">
        <f>VLOOKUP($A1623,'Medical Examinations'!$A:$J,COLUMN('Medical Examinations'!H1622),FALSE)</f>
        <v>No</v>
      </c>
      <c r="J1623" t="str">
        <f>VLOOKUP($A1623,'Medical Examinations'!$A:$J,COLUMN('Medical Examinations'!I1622),FALSE)</f>
        <v>Overweight</v>
      </c>
      <c r="K1623" t="str">
        <f>VLOOKUP($A1623,'Medical Examinations'!$A:$J,COLUMN('Medical Examinations'!J1622),FALSE)</f>
        <v>Normal</v>
      </c>
      <c r="L1623" s="30">
        <f>VLOOKUP($A1623,'Hospitalisation Details'!$A:$K,COLUMN('Hospitalisation Details'!J1622),FALSE)</f>
        <v>30636</v>
      </c>
      <c r="M1623" s="23">
        <f>VLOOKUP($A1623,'Hospitalisation Details'!$A:$K,COLUMN('Hospitalisation Details'!F1622),FALSE)</f>
        <v>6123.57</v>
      </c>
      <c r="N1623" t="str">
        <f>VLOOKUP($A1623,'Hospitalisation Details'!$A:$K,COLUMN('Hospitalisation Details'!G1622),FALSE)</f>
        <v>Tier - 3</v>
      </c>
      <c r="O1623" t="str">
        <f>VLOOKUP($A1623,'Hospitalisation Details'!$A:$K,COLUMN('Hospitalisation Details'!H1622),FALSE)</f>
        <v>Tier - 2</v>
      </c>
      <c r="P1623" t="str">
        <f>VLOOKUP($A1623,'Hospitalisation Details'!$A:$K,COLUMN('Hospitalisation Details'!I1622),FALSE)</f>
        <v>R1012</v>
      </c>
      <c r="Q1623">
        <f>VLOOKUP($A1623,'Hospitalisation Details'!$A:$K,COLUMN('Hospitalisation Details'!K1622),FALSE)</f>
        <v>39</v>
      </c>
    </row>
    <row r="1624" spans="1:17" ht="15.75" x14ac:dyDescent="0.25">
      <c r="A1624" s="6" t="s">
        <v>1664</v>
      </c>
      <c r="B1624" t="str">
        <f>VLOOKUP(A1624,'Customer Names'!A:E,COLUMN('Customer Names'!D1623),FALSE)</f>
        <v>Mr. Justin</v>
      </c>
      <c r="C1624">
        <f>VLOOKUP($A1624,'Medical Examinations'!$A:$J,COLUMN('Medical Examinations'!B1623),FALSE)</f>
        <v>21.85</v>
      </c>
      <c r="D1624">
        <f>VLOOKUP($A1624,'Medical Examinations'!$A:$J,COLUMN('Medical Examinations'!C1623),FALSE)</f>
        <v>5.26</v>
      </c>
      <c r="E1624" t="str">
        <f>VLOOKUP($A1624,'Medical Examinations'!$A:$J,COLUMN('Medical Examinations'!D1623),FALSE)</f>
        <v>Yes</v>
      </c>
      <c r="F1624" t="str">
        <f>VLOOKUP($A1624,'Medical Examinations'!$A:$J,COLUMN('Medical Examinations'!E1623),FALSE)</f>
        <v>No</v>
      </c>
      <c r="G1624" t="str">
        <f>VLOOKUP($A1624,'Medical Examinations'!$A:$J,COLUMN('Medical Examinations'!F1623),FALSE)</f>
        <v>Yes</v>
      </c>
      <c r="H1624">
        <f>VLOOKUP($A1624,'Medical Examinations'!$A:$J,COLUMN('Medical Examinations'!G1623),FALSE)</f>
        <v>1</v>
      </c>
      <c r="I1624" t="str">
        <f>VLOOKUP($A1624,'Medical Examinations'!$A:$J,COLUMN('Medical Examinations'!H1623),FALSE)</f>
        <v>No</v>
      </c>
      <c r="J1624" t="str">
        <f>VLOOKUP($A1624,'Medical Examinations'!$A:$J,COLUMN('Medical Examinations'!I1623),FALSE)</f>
        <v>Healthy Weight</v>
      </c>
      <c r="K1624" t="str">
        <f>VLOOKUP($A1624,'Medical Examinations'!$A:$J,COLUMN('Medical Examinations'!J1623),FALSE)</f>
        <v>Normal</v>
      </c>
      <c r="L1624" s="30">
        <f>VLOOKUP($A1624,'Hospitalisation Details'!$A:$K,COLUMN('Hospitalisation Details'!J1623),FALSE)</f>
        <v>30539</v>
      </c>
      <c r="M1624" s="23">
        <f>VLOOKUP($A1624,'Hospitalisation Details'!$A:$K,COLUMN('Hospitalisation Details'!F1623),FALSE)</f>
        <v>6117.49</v>
      </c>
      <c r="N1624" t="str">
        <f>VLOOKUP($A1624,'Hospitalisation Details'!$A:$K,COLUMN('Hospitalisation Details'!G1623),FALSE)</f>
        <v>Tier - 2</v>
      </c>
      <c r="O1624" t="str">
        <f>VLOOKUP($A1624,'Hospitalisation Details'!$A:$K,COLUMN('Hospitalisation Details'!H1623),FALSE)</f>
        <v>Tier - 3</v>
      </c>
      <c r="P1624" t="str">
        <f>VLOOKUP($A1624,'Hospitalisation Details'!$A:$K,COLUMN('Hospitalisation Details'!I1623),FALSE)</f>
        <v>R1012</v>
      </c>
      <c r="Q1624">
        <f>VLOOKUP($A1624,'Hospitalisation Details'!$A:$K,COLUMN('Hospitalisation Details'!K1623),FALSE)</f>
        <v>39</v>
      </c>
    </row>
    <row r="1625" spans="1:17" ht="15.75" x14ac:dyDescent="0.25">
      <c r="A1625" s="6" t="s">
        <v>1665</v>
      </c>
      <c r="B1625" t="str">
        <f>VLOOKUP(A1625,'Customer Names'!A:E,COLUMN('Customer Names'!D1624),FALSE)</f>
        <v>Ms. Emily</v>
      </c>
      <c r="C1625">
        <f>VLOOKUP($A1625,'Medical Examinations'!$A:$J,COLUMN('Medical Examinations'!B1624),FALSE)</f>
        <v>30.495000000000001</v>
      </c>
      <c r="D1625">
        <f>VLOOKUP($A1625,'Medical Examinations'!$A:$J,COLUMN('Medical Examinations'!C1624),FALSE)</f>
        <v>6.25</v>
      </c>
      <c r="E1625" t="str">
        <f>VLOOKUP($A1625,'Medical Examinations'!$A:$J,COLUMN('Medical Examinations'!D1624),FALSE)</f>
        <v>No</v>
      </c>
      <c r="F1625" t="str">
        <f>VLOOKUP($A1625,'Medical Examinations'!$A:$J,COLUMN('Medical Examinations'!E1624),FALSE)</f>
        <v>No</v>
      </c>
      <c r="G1625" t="str">
        <f>VLOOKUP($A1625,'Medical Examinations'!$A:$J,COLUMN('Medical Examinations'!F1624),FALSE)</f>
        <v>No</v>
      </c>
      <c r="H1625">
        <f>VLOOKUP($A1625,'Medical Examinations'!$A:$J,COLUMN('Medical Examinations'!G1624),FALSE)</f>
        <v>0</v>
      </c>
      <c r="I1625" t="str">
        <f>VLOOKUP($A1625,'Medical Examinations'!$A:$J,COLUMN('Medical Examinations'!H1624),FALSE)</f>
        <v>No</v>
      </c>
      <c r="J1625" t="str">
        <f>VLOOKUP($A1625,'Medical Examinations'!$A:$J,COLUMN('Medical Examinations'!I1624),FALSE)</f>
        <v>Obesity</v>
      </c>
      <c r="K1625" t="str">
        <f>VLOOKUP($A1625,'Medical Examinations'!$A:$J,COLUMN('Medical Examinations'!J1624),FALSE)</f>
        <v>Prediabetes</v>
      </c>
      <c r="L1625" s="30">
        <f>VLOOKUP($A1625,'Hospitalisation Details'!$A:$K,COLUMN('Hospitalisation Details'!J1624),FALSE)</f>
        <v>33444</v>
      </c>
      <c r="M1625" s="23">
        <f>VLOOKUP($A1625,'Hospitalisation Details'!$A:$K,COLUMN('Hospitalisation Details'!F1624),FALSE)</f>
        <v>6113.23</v>
      </c>
      <c r="N1625" t="str">
        <f>VLOOKUP($A1625,'Hospitalisation Details'!$A:$K,COLUMN('Hospitalisation Details'!G1624),FALSE)</f>
        <v>Tier - 2</v>
      </c>
      <c r="O1625" t="str">
        <f>VLOOKUP($A1625,'Hospitalisation Details'!$A:$K,COLUMN('Hospitalisation Details'!H1624),FALSE)</f>
        <v>Tier - 2</v>
      </c>
      <c r="P1625" t="str">
        <f>VLOOKUP($A1625,'Hospitalisation Details'!$A:$K,COLUMN('Hospitalisation Details'!I1624),FALSE)</f>
        <v>R1024</v>
      </c>
      <c r="Q1625">
        <f>VLOOKUP($A1625,'Hospitalisation Details'!$A:$K,COLUMN('Hospitalisation Details'!K1624),FALSE)</f>
        <v>31</v>
      </c>
    </row>
    <row r="1626" spans="1:17" ht="15.75" x14ac:dyDescent="0.25">
      <c r="A1626" s="6" t="s">
        <v>1666</v>
      </c>
      <c r="B1626" t="str">
        <f>VLOOKUP(A1626,'Customer Names'!A:E,COLUMN('Customer Names'!D1625),FALSE)</f>
        <v>Ms. Rebecca</v>
      </c>
      <c r="C1626">
        <f>VLOOKUP($A1626,'Medical Examinations'!$A:$J,COLUMN('Medical Examinations'!B1625),FALSE)</f>
        <v>34.104999999999997</v>
      </c>
      <c r="D1626">
        <f>VLOOKUP($A1626,'Medical Examinations'!$A:$J,COLUMN('Medical Examinations'!C1625),FALSE)</f>
        <v>5.67</v>
      </c>
      <c r="E1626" t="str">
        <f>VLOOKUP($A1626,'Medical Examinations'!$A:$J,COLUMN('Medical Examinations'!D1625),FALSE)</f>
        <v>Yes</v>
      </c>
      <c r="F1626" t="str">
        <f>VLOOKUP($A1626,'Medical Examinations'!$A:$J,COLUMN('Medical Examinations'!E1625),FALSE)</f>
        <v>No</v>
      </c>
      <c r="G1626" t="str">
        <f>VLOOKUP($A1626,'Medical Examinations'!$A:$J,COLUMN('Medical Examinations'!F1625),FALSE)</f>
        <v>No</v>
      </c>
      <c r="H1626">
        <f>VLOOKUP($A1626,'Medical Examinations'!$A:$J,COLUMN('Medical Examinations'!G1625),FALSE)</f>
        <v>0</v>
      </c>
      <c r="I1626" t="str">
        <f>VLOOKUP($A1626,'Medical Examinations'!$A:$J,COLUMN('Medical Examinations'!H1625),FALSE)</f>
        <v>No</v>
      </c>
      <c r="J1626" t="str">
        <f>VLOOKUP($A1626,'Medical Examinations'!$A:$J,COLUMN('Medical Examinations'!I1625),FALSE)</f>
        <v>Obesity</v>
      </c>
      <c r="K1626" t="str">
        <f>VLOOKUP($A1626,'Medical Examinations'!$A:$J,COLUMN('Medical Examinations'!J1625),FALSE)</f>
        <v>Normal</v>
      </c>
      <c r="L1626" s="30">
        <f>VLOOKUP($A1626,'Hospitalisation Details'!$A:$K,COLUMN('Hospitalisation Details'!J1625),FALSE)</f>
        <v>31249</v>
      </c>
      <c r="M1626" s="23">
        <f>VLOOKUP($A1626,'Hospitalisation Details'!$A:$K,COLUMN('Hospitalisation Details'!F1625),FALSE)</f>
        <v>6112.35</v>
      </c>
      <c r="N1626" t="str">
        <f>VLOOKUP($A1626,'Hospitalisation Details'!$A:$K,COLUMN('Hospitalisation Details'!G1625),FALSE)</f>
        <v>Tier - 2</v>
      </c>
      <c r="O1626" t="str">
        <f>VLOOKUP($A1626,'Hospitalisation Details'!$A:$K,COLUMN('Hospitalisation Details'!H1625),FALSE)</f>
        <v>Tier - 1</v>
      </c>
      <c r="P1626" t="str">
        <f>VLOOKUP($A1626,'Hospitalisation Details'!$A:$K,COLUMN('Hospitalisation Details'!I1625),FALSE)</f>
        <v>R1012</v>
      </c>
      <c r="Q1626">
        <f>VLOOKUP($A1626,'Hospitalisation Details'!$A:$K,COLUMN('Hospitalisation Details'!K1625),FALSE)</f>
        <v>37</v>
      </c>
    </row>
    <row r="1627" spans="1:17" ht="15.75" x14ac:dyDescent="0.25">
      <c r="A1627" s="6" t="s">
        <v>1667</v>
      </c>
      <c r="B1627" t="str">
        <f>VLOOKUP(A1627,'Customer Names'!A:E,COLUMN('Customer Names'!D1626),FALSE)</f>
        <v>Mrs. Allie</v>
      </c>
      <c r="C1627">
        <f>VLOOKUP($A1627,'Medical Examinations'!$A:$J,COLUMN('Medical Examinations'!B1626),FALSE)</f>
        <v>32.770000000000003</v>
      </c>
      <c r="D1627">
        <f>VLOOKUP($A1627,'Medical Examinations'!$A:$J,COLUMN('Medical Examinations'!C1626),FALSE)</f>
        <v>4.42</v>
      </c>
      <c r="E1627" t="str">
        <f>VLOOKUP($A1627,'Medical Examinations'!$A:$J,COLUMN('Medical Examinations'!D1626),FALSE)</f>
        <v>Yes</v>
      </c>
      <c r="F1627" t="str">
        <f>VLOOKUP($A1627,'Medical Examinations'!$A:$J,COLUMN('Medical Examinations'!E1626),FALSE)</f>
        <v>No</v>
      </c>
      <c r="G1627" t="str">
        <f>VLOOKUP($A1627,'Medical Examinations'!$A:$J,COLUMN('Medical Examinations'!F1626),FALSE)</f>
        <v>No</v>
      </c>
      <c r="H1627">
        <f>VLOOKUP($A1627,'Medical Examinations'!$A:$J,COLUMN('Medical Examinations'!G1626),FALSE)</f>
        <v>1</v>
      </c>
      <c r="I1627" t="str">
        <f>VLOOKUP($A1627,'Medical Examinations'!$A:$J,COLUMN('Medical Examinations'!H1626),FALSE)</f>
        <v>No</v>
      </c>
      <c r="J1627" t="str">
        <f>VLOOKUP($A1627,'Medical Examinations'!$A:$J,COLUMN('Medical Examinations'!I1626),FALSE)</f>
        <v>Obesity</v>
      </c>
      <c r="K1627" t="str">
        <f>VLOOKUP($A1627,'Medical Examinations'!$A:$J,COLUMN('Medical Examinations'!J1626),FALSE)</f>
        <v>Normal</v>
      </c>
      <c r="L1627" s="30">
        <f>VLOOKUP($A1627,'Hospitalisation Details'!$A:$K,COLUMN('Hospitalisation Details'!J1626),FALSE)</f>
        <v>34951</v>
      </c>
      <c r="M1627" s="23">
        <f>VLOOKUP($A1627,'Hospitalisation Details'!$A:$K,COLUMN('Hospitalisation Details'!F1626),FALSE)</f>
        <v>6111.95</v>
      </c>
      <c r="N1627" t="str">
        <f>VLOOKUP($A1627,'Hospitalisation Details'!$A:$K,COLUMN('Hospitalisation Details'!G1626),FALSE)</f>
        <v>Tier - 2</v>
      </c>
      <c r="O1627" t="str">
        <f>VLOOKUP($A1627,'Hospitalisation Details'!$A:$K,COLUMN('Hospitalisation Details'!H1626),FALSE)</f>
        <v>Tier - 3</v>
      </c>
      <c r="P1627" t="str">
        <f>VLOOKUP($A1627,'Hospitalisation Details'!$A:$K,COLUMN('Hospitalisation Details'!I1626),FALSE)</f>
        <v>R1026</v>
      </c>
      <c r="Q1627">
        <f>VLOOKUP($A1627,'Hospitalisation Details'!$A:$K,COLUMN('Hospitalisation Details'!K1626),FALSE)</f>
        <v>27</v>
      </c>
    </row>
    <row r="1628" spans="1:17" ht="15.75" x14ac:dyDescent="0.25">
      <c r="A1628" s="6" t="s">
        <v>1668</v>
      </c>
      <c r="B1628" t="str">
        <f>VLOOKUP(A1628,'Customer Names'!A:E,COLUMN('Customer Names'!D1627),FALSE)</f>
        <v>Ms. Trasi</v>
      </c>
      <c r="C1628">
        <f>VLOOKUP($A1628,'Medical Examinations'!$A:$J,COLUMN('Medical Examinations'!B1627),FALSE)</f>
        <v>16.850000000000001</v>
      </c>
      <c r="D1628">
        <f>VLOOKUP($A1628,'Medical Examinations'!$A:$J,COLUMN('Medical Examinations'!C1627),FALSE)</f>
        <v>11.75</v>
      </c>
      <c r="E1628" t="str">
        <f>VLOOKUP($A1628,'Medical Examinations'!$A:$J,COLUMN('Medical Examinations'!D1627),FALSE)</f>
        <v>Yes</v>
      </c>
      <c r="F1628" t="str">
        <f>VLOOKUP($A1628,'Medical Examinations'!$A:$J,COLUMN('Medical Examinations'!E1627),FALSE)</f>
        <v>No</v>
      </c>
      <c r="G1628" t="str">
        <f>VLOOKUP($A1628,'Medical Examinations'!$A:$J,COLUMN('Medical Examinations'!F1627),FALSE)</f>
        <v>No</v>
      </c>
      <c r="H1628">
        <f>VLOOKUP($A1628,'Medical Examinations'!$A:$J,COLUMN('Medical Examinations'!G1627),FALSE)</f>
        <v>2</v>
      </c>
      <c r="I1628" t="str">
        <f>VLOOKUP($A1628,'Medical Examinations'!$A:$J,COLUMN('Medical Examinations'!H1627),FALSE)</f>
        <v>No</v>
      </c>
      <c r="J1628" t="str">
        <f>VLOOKUP($A1628,'Medical Examinations'!$A:$J,COLUMN('Medical Examinations'!I1627),FALSE)</f>
        <v>Underweight</v>
      </c>
      <c r="K1628" t="str">
        <f>VLOOKUP($A1628,'Medical Examinations'!$A:$J,COLUMN('Medical Examinations'!J1627),FALSE)</f>
        <v>Diabetes</v>
      </c>
      <c r="L1628" s="30">
        <f>VLOOKUP($A1628,'Hospitalisation Details'!$A:$K,COLUMN('Hospitalisation Details'!J1627),FALSE)</f>
        <v>25728</v>
      </c>
      <c r="M1628" s="23">
        <f>VLOOKUP($A1628,'Hospitalisation Details'!$A:$K,COLUMN('Hospitalisation Details'!F1627),FALSE)</f>
        <v>6098.38</v>
      </c>
      <c r="N1628" t="str">
        <f>VLOOKUP($A1628,'Hospitalisation Details'!$A:$K,COLUMN('Hospitalisation Details'!G1627),FALSE)</f>
        <v>Tier - 2</v>
      </c>
      <c r="O1628" t="str">
        <f>VLOOKUP($A1628,'Hospitalisation Details'!$A:$K,COLUMN('Hospitalisation Details'!H1627),FALSE)</f>
        <v>Tier - 2</v>
      </c>
      <c r="P1628" t="str">
        <f>VLOOKUP($A1628,'Hospitalisation Details'!$A:$K,COLUMN('Hospitalisation Details'!I1627),FALSE)</f>
        <v>R1013</v>
      </c>
      <c r="Q1628">
        <f>VLOOKUP($A1628,'Hospitalisation Details'!$A:$K,COLUMN('Hospitalisation Details'!K1627),FALSE)</f>
        <v>52</v>
      </c>
    </row>
    <row r="1629" spans="1:17" ht="15.75" x14ac:dyDescent="0.25">
      <c r="A1629" s="6" t="s">
        <v>1669</v>
      </c>
      <c r="B1629" t="str">
        <f>VLOOKUP(A1629,'Customer Names'!A:E,COLUMN('Customer Names'!D1628),FALSE)</f>
        <v>Mr. Kevin</v>
      </c>
      <c r="C1629">
        <f>VLOOKUP($A1629,'Medical Examinations'!$A:$J,COLUMN('Medical Examinations'!B1628),FALSE)</f>
        <v>34.700000000000003</v>
      </c>
      <c r="D1629">
        <f>VLOOKUP($A1629,'Medical Examinations'!$A:$J,COLUMN('Medical Examinations'!C1628),FALSE)</f>
        <v>6.06</v>
      </c>
      <c r="E1629" t="str">
        <f>VLOOKUP($A1629,'Medical Examinations'!$A:$J,COLUMN('Medical Examinations'!D1628),FALSE)</f>
        <v>No</v>
      </c>
      <c r="F1629" t="str">
        <f>VLOOKUP($A1629,'Medical Examinations'!$A:$J,COLUMN('Medical Examinations'!E1628),FALSE)</f>
        <v>No</v>
      </c>
      <c r="G1629" t="str">
        <f>VLOOKUP($A1629,'Medical Examinations'!$A:$J,COLUMN('Medical Examinations'!F1628),FALSE)</f>
        <v>No</v>
      </c>
      <c r="H1629">
        <f>VLOOKUP($A1629,'Medical Examinations'!$A:$J,COLUMN('Medical Examinations'!G1628),FALSE)</f>
        <v>1</v>
      </c>
      <c r="I1629" t="str">
        <f>VLOOKUP($A1629,'Medical Examinations'!$A:$J,COLUMN('Medical Examinations'!H1628),FALSE)</f>
        <v>No</v>
      </c>
      <c r="J1629" t="str">
        <f>VLOOKUP($A1629,'Medical Examinations'!$A:$J,COLUMN('Medical Examinations'!I1628),FALSE)</f>
        <v>Obesity</v>
      </c>
      <c r="K1629" t="str">
        <f>VLOOKUP($A1629,'Medical Examinations'!$A:$J,COLUMN('Medical Examinations'!J1628),FALSE)</f>
        <v>Prediabetes</v>
      </c>
      <c r="L1629" s="30">
        <f>VLOOKUP($A1629,'Hospitalisation Details'!$A:$K,COLUMN('Hospitalisation Details'!J1628),FALSE)</f>
        <v>30888</v>
      </c>
      <c r="M1629" s="23">
        <f>VLOOKUP($A1629,'Hospitalisation Details'!$A:$K,COLUMN('Hospitalisation Details'!F1628),FALSE)</f>
        <v>6082.41</v>
      </c>
      <c r="N1629" t="str">
        <f>VLOOKUP($A1629,'Hospitalisation Details'!$A:$K,COLUMN('Hospitalisation Details'!G1628),FALSE)</f>
        <v>Tier - 1</v>
      </c>
      <c r="O1629" t="str">
        <f>VLOOKUP($A1629,'Hospitalisation Details'!$A:$K,COLUMN('Hospitalisation Details'!H1628),FALSE)</f>
        <v>Tier - 2</v>
      </c>
      <c r="P1629" t="str">
        <f>VLOOKUP($A1629,'Hospitalisation Details'!$A:$K,COLUMN('Hospitalisation Details'!I1628),FALSE)</f>
        <v>R1011</v>
      </c>
      <c r="Q1629">
        <f>VLOOKUP($A1629,'Hospitalisation Details'!$A:$K,COLUMN('Hospitalisation Details'!K1628),FALSE)</f>
        <v>38</v>
      </c>
    </row>
    <row r="1630" spans="1:17" ht="15.75" x14ac:dyDescent="0.25">
      <c r="A1630" s="6" t="s">
        <v>1670</v>
      </c>
      <c r="B1630" t="str">
        <f>VLOOKUP(A1630,'Customer Names'!A:E,COLUMN('Customer Names'!D1629),FALSE)</f>
        <v>Mr. Fernando</v>
      </c>
      <c r="C1630">
        <f>VLOOKUP($A1630,'Medical Examinations'!$A:$J,COLUMN('Medical Examinations'!B1629),FALSE)</f>
        <v>37.049999999999997</v>
      </c>
      <c r="D1630">
        <f>VLOOKUP($A1630,'Medical Examinations'!$A:$J,COLUMN('Medical Examinations'!C1629),FALSE)</f>
        <v>5.48</v>
      </c>
      <c r="E1630" t="str">
        <f>VLOOKUP($A1630,'Medical Examinations'!$A:$J,COLUMN('Medical Examinations'!D1629),FALSE)</f>
        <v>No</v>
      </c>
      <c r="F1630" t="str">
        <f>VLOOKUP($A1630,'Medical Examinations'!$A:$J,COLUMN('Medical Examinations'!E1629),FALSE)</f>
        <v>No</v>
      </c>
      <c r="G1630" t="str">
        <f>VLOOKUP($A1630,'Medical Examinations'!$A:$J,COLUMN('Medical Examinations'!F1629),FALSE)</f>
        <v>No</v>
      </c>
      <c r="H1630">
        <f>VLOOKUP($A1630,'Medical Examinations'!$A:$J,COLUMN('Medical Examinations'!G1629),FALSE)</f>
        <v>1</v>
      </c>
      <c r="I1630" t="str">
        <f>VLOOKUP($A1630,'Medical Examinations'!$A:$J,COLUMN('Medical Examinations'!H1629),FALSE)</f>
        <v>No</v>
      </c>
      <c r="J1630" t="str">
        <f>VLOOKUP($A1630,'Medical Examinations'!$A:$J,COLUMN('Medical Examinations'!I1629),FALSE)</f>
        <v>Obesity</v>
      </c>
      <c r="K1630" t="str">
        <f>VLOOKUP($A1630,'Medical Examinations'!$A:$J,COLUMN('Medical Examinations'!J1629),FALSE)</f>
        <v>Normal</v>
      </c>
      <c r="L1630" s="30">
        <f>VLOOKUP($A1630,'Hospitalisation Details'!$A:$K,COLUMN('Hospitalisation Details'!J1629),FALSE)</f>
        <v>30969</v>
      </c>
      <c r="M1630" s="23">
        <f>VLOOKUP($A1630,'Hospitalisation Details'!$A:$K,COLUMN('Hospitalisation Details'!F1629),FALSE)</f>
        <v>6079.67</v>
      </c>
      <c r="N1630" t="str">
        <f>VLOOKUP($A1630,'Hospitalisation Details'!$A:$K,COLUMN('Hospitalisation Details'!G1629),FALSE)</f>
        <v>Tier - 1</v>
      </c>
      <c r="O1630" t="str">
        <f>VLOOKUP($A1630,'Hospitalisation Details'!$A:$K,COLUMN('Hospitalisation Details'!H1629),FALSE)</f>
        <v>Tier - 1</v>
      </c>
      <c r="P1630" t="str">
        <f>VLOOKUP($A1630,'Hospitalisation Details'!$A:$K,COLUMN('Hospitalisation Details'!I1629),FALSE)</f>
        <v>R1014</v>
      </c>
      <c r="Q1630">
        <f>VLOOKUP($A1630,'Hospitalisation Details'!$A:$K,COLUMN('Hospitalisation Details'!K1629),FALSE)</f>
        <v>38</v>
      </c>
    </row>
    <row r="1631" spans="1:17" ht="15.75" x14ac:dyDescent="0.25">
      <c r="A1631" s="6" t="s">
        <v>1671</v>
      </c>
      <c r="B1631" t="str">
        <f>VLOOKUP(A1631,'Customer Names'!A:E,COLUMN('Customer Names'!D1630),FALSE)</f>
        <v>Ms. Ieva</v>
      </c>
      <c r="C1631">
        <f>VLOOKUP($A1631,'Medical Examinations'!$A:$J,COLUMN('Medical Examinations'!B1630),FALSE)</f>
        <v>18.78</v>
      </c>
      <c r="D1631">
        <f>VLOOKUP($A1631,'Medical Examinations'!$A:$J,COLUMN('Medical Examinations'!C1630),FALSE)</f>
        <v>4.45</v>
      </c>
      <c r="E1631" t="str">
        <f>VLOOKUP($A1631,'Medical Examinations'!$A:$J,COLUMN('Medical Examinations'!D1630),FALSE)</f>
        <v>No</v>
      </c>
      <c r="F1631" t="str">
        <f>VLOOKUP($A1631,'Medical Examinations'!$A:$J,COLUMN('Medical Examinations'!E1630),FALSE)</f>
        <v>No</v>
      </c>
      <c r="G1631" t="str">
        <f>VLOOKUP($A1631,'Medical Examinations'!$A:$J,COLUMN('Medical Examinations'!F1630),FALSE)</f>
        <v>Yes</v>
      </c>
      <c r="H1631">
        <f>VLOOKUP($A1631,'Medical Examinations'!$A:$J,COLUMN('Medical Examinations'!G1630),FALSE)</f>
        <v>1</v>
      </c>
      <c r="I1631" t="str">
        <f>VLOOKUP($A1631,'Medical Examinations'!$A:$J,COLUMN('Medical Examinations'!H1630),FALSE)</f>
        <v>No</v>
      </c>
      <c r="J1631" t="str">
        <f>VLOOKUP($A1631,'Medical Examinations'!$A:$J,COLUMN('Medical Examinations'!I1630),FALSE)</f>
        <v>Healthy Weight</v>
      </c>
      <c r="K1631" t="str">
        <f>VLOOKUP($A1631,'Medical Examinations'!$A:$J,COLUMN('Medical Examinations'!J1630),FALSE)</f>
        <v>Normal</v>
      </c>
      <c r="L1631" s="30">
        <f>VLOOKUP($A1631,'Hospitalisation Details'!$A:$K,COLUMN('Hospitalisation Details'!J1630),FALSE)</f>
        <v>29075</v>
      </c>
      <c r="M1631" s="23">
        <f>VLOOKUP($A1631,'Hospitalisation Details'!$A:$K,COLUMN('Hospitalisation Details'!F1630),FALSE)</f>
        <v>6074.37</v>
      </c>
      <c r="N1631" t="str">
        <f>VLOOKUP($A1631,'Hospitalisation Details'!$A:$K,COLUMN('Hospitalisation Details'!G1630),FALSE)</f>
        <v>Tier - 2</v>
      </c>
      <c r="O1631" t="str">
        <f>VLOOKUP($A1631,'Hospitalisation Details'!$A:$K,COLUMN('Hospitalisation Details'!H1630),FALSE)</f>
        <v>Tier - 2</v>
      </c>
      <c r="P1631" t="str">
        <f>VLOOKUP($A1631,'Hospitalisation Details'!$A:$K,COLUMN('Hospitalisation Details'!I1630),FALSE)</f>
        <v>R1012</v>
      </c>
      <c r="Q1631">
        <f>VLOOKUP($A1631,'Hospitalisation Details'!$A:$K,COLUMN('Hospitalisation Details'!K1630),FALSE)</f>
        <v>43</v>
      </c>
    </row>
    <row r="1632" spans="1:17" ht="15.75" x14ac:dyDescent="0.25">
      <c r="A1632" s="6" t="s">
        <v>1672</v>
      </c>
      <c r="B1632" t="str">
        <f>VLOOKUP(A1632,'Customer Names'!A:E,COLUMN('Customer Names'!D1631),FALSE)</f>
        <v>Mr. Chris</v>
      </c>
      <c r="C1632">
        <f>VLOOKUP($A1632,'Medical Examinations'!$A:$J,COLUMN('Medical Examinations'!B1631),FALSE)</f>
        <v>28.024999999999999</v>
      </c>
      <c r="D1632">
        <f>VLOOKUP($A1632,'Medical Examinations'!$A:$J,COLUMN('Medical Examinations'!C1631),FALSE)</f>
        <v>5</v>
      </c>
      <c r="E1632" t="str">
        <f>VLOOKUP($A1632,'Medical Examinations'!$A:$J,COLUMN('Medical Examinations'!D1631),FALSE)</f>
        <v>No</v>
      </c>
      <c r="F1632" t="str">
        <f>VLOOKUP($A1632,'Medical Examinations'!$A:$J,COLUMN('Medical Examinations'!E1631),FALSE)</f>
        <v>No</v>
      </c>
      <c r="G1632" t="str">
        <f>VLOOKUP($A1632,'Medical Examinations'!$A:$J,COLUMN('Medical Examinations'!F1631),FALSE)</f>
        <v>No</v>
      </c>
      <c r="H1632">
        <f>VLOOKUP($A1632,'Medical Examinations'!$A:$J,COLUMN('Medical Examinations'!G1631),FALSE)</f>
        <v>1</v>
      </c>
      <c r="I1632" t="str">
        <f>VLOOKUP($A1632,'Medical Examinations'!$A:$J,COLUMN('Medical Examinations'!H1631),FALSE)</f>
        <v>No</v>
      </c>
      <c r="J1632" t="str">
        <f>VLOOKUP($A1632,'Medical Examinations'!$A:$J,COLUMN('Medical Examinations'!I1631),FALSE)</f>
        <v>Overweight</v>
      </c>
      <c r="K1632" t="str">
        <f>VLOOKUP($A1632,'Medical Examinations'!$A:$J,COLUMN('Medical Examinations'!J1631),FALSE)</f>
        <v>Normal</v>
      </c>
      <c r="L1632" s="30">
        <f>VLOOKUP($A1632,'Hospitalisation Details'!$A:$K,COLUMN('Hospitalisation Details'!J1631),FALSE)</f>
        <v>30946</v>
      </c>
      <c r="M1632" s="23">
        <f>VLOOKUP($A1632,'Hospitalisation Details'!$A:$K,COLUMN('Hospitalisation Details'!F1631),FALSE)</f>
        <v>6067.13</v>
      </c>
      <c r="N1632" t="str">
        <f>VLOOKUP($A1632,'Hospitalisation Details'!$A:$K,COLUMN('Hospitalisation Details'!G1631),FALSE)</f>
        <v>Tier - 3</v>
      </c>
      <c r="O1632" t="str">
        <f>VLOOKUP($A1632,'Hospitalisation Details'!$A:$K,COLUMN('Hospitalisation Details'!H1631),FALSE)</f>
        <v>Tier - 1</v>
      </c>
      <c r="P1632" t="str">
        <f>VLOOKUP($A1632,'Hospitalisation Details'!$A:$K,COLUMN('Hospitalisation Details'!I1631),FALSE)</f>
        <v>R1016</v>
      </c>
      <c r="Q1632">
        <f>VLOOKUP($A1632,'Hospitalisation Details'!$A:$K,COLUMN('Hospitalisation Details'!K1631),FALSE)</f>
        <v>38</v>
      </c>
    </row>
    <row r="1633" spans="1:17" ht="15.75" x14ac:dyDescent="0.25">
      <c r="A1633" s="6" t="s">
        <v>1673</v>
      </c>
      <c r="B1633" t="str">
        <f>VLOOKUP(A1633,'Customer Names'!A:E,COLUMN('Customer Names'!D1632),FALSE)</f>
        <v>Mr. Drew</v>
      </c>
      <c r="C1633">
        <f>VLOOKUP($A1633,'Medical Examinations'!$A:$J,COLUMN('Medical Examinations'!B1632),FALSE)</f>
        <v>35.090000000000003</v>
      </c>
      <c r="D1633">
        <f>VLOOKUP($A1633,'Medical Examinations'!$A:$J,COLUMN('Medical Examinations'!C1632),FALSE)</f>
        <v>5.84</v>
      </c>
      <c r="E1633" t="str">
        <f>VLOOKUP($A1633,'Medical Examinations'!$A:$J,COLUMN('Medical Examinations'!D1632),FALSE)</f>
        <v>No</v>
      </c>
      <c r="F1633" t="str">
        <f>VLOOKUP($A1633,'Medical Examinations'!$A:$J,COLUMN('Medical Examinations'!E1632),FALSE)</f>
        <v>No</v>
      </c>
      <c r="G1633" t="str">
        <f>VLOOKUP($A1633,'Medical Examinations'!$A:$J,COLUMN('Medical Examinations'!F1632),FALSE)</f>
        <v>No</v>
      </c>
      <c r="H1633">
        <f>VLOOKUP($A1633,'Medical Examinations'!$A:$J,COLUMN('Medical Examinations'!G1632),FALSE)</f>
        <v>0</v>
      </c>
      <c r="I1633" t="str">
        <f>VLOOKUP($A1633,'Medical Examinations'!$A:$J,COLUMN('Medical Examinations'!H1632),FALSE)</f>
        <v>No</v>
      </c>
      <c r="J1633" t="str">
        <f>VLOOKUP($A1633,'Medical Examinations'!$A:$J,COLUMN('Medical Examinations'!I1632),FALSE)</f>
        <v>Obesity</v>
      </c>
      <c r="K1633" t="str">
        <f>VLOOKUP($A1633,'Medical Examinations'!$A:$J,COLUMN('Medical Examinations'!J1632),FALSE)</f>
        <v>Prediabetes</v>
      </c>
      <c r="L1633" s="30">
        <f>VLOOKUP($A1633,'Hospitalisation Details'!$A:$K,COLUMN('Hospitalisation Details'!J1632),FALSE)</f>
        <v>34646</v>
      </c>
      <c r="M1633" s="23">
        <f>VLOOKUP($A1633,'Hospitalisation Details'!$A:$K,COLUMN('Hospitalisation Details'!F1632),FALSE)</f>
        <v>6064.37</v>
      </c>
      <c r="N1633" t="str">
        <f>VLOOKUP($A1633,'Hospitalisation Details'!$A:$K,COLUMN('Hospitalisation Details'!G1632),FALSE)</f>
        <v>Tier - 2</v>
      </c>
      <c r="O1633" t="str">
        <f>VLOOKUP($A1633,'Hospitalisation Details'!$A:$K,COLUMN('Hospitalisation Details'!H1632),FALSE)</f>
        <v>Tier - 2</v>
      </c>
      <c r="P1633" t="str">
        <f>VLOOKUP($A1633,'Hospitalisation Details'!$A:$K,COLUMN('Hospitalisation Details'!I1632),FALSE)</f>
        <v>R1011</v>
      </c>
      <c r="Q1633">
        <f>VLOOKUP($A1633,'Hospitalisation Details'!$A:$K,COLUMN('Hospitalisation Details'!K1632),FALSE)</f>
        <v>28</v>
      </c>
    </row>
    <row r="1634" spans="1:17" ht="15.75" x14ac:dyDescent="0.25">
      <c r="A1634" s="6" t="s">
        <v>1674</v>
      </c>
      <c r="B1634" t="str">
        <f>VLOOKUP(A1634,'Customer Names'!A:E,COLUMN('Customer Names'!D1633),FALSE)</f>
        <v>Ms. Christina</v>
      </c>
      <c r="C1634">
        <f>VLOOKUP($A1634,'Medical Examinations'!$A:$J,COLUMN('Medical Examinations'!B1633),FALSE)</f>
        <v>34.42</v>
      </c>
      <c r="D1634">
        <f>VLOOKUP($A1634,'Medical Examinations'!$A:$J,COLUMN('Medical Examinations'!C1633),FALSE)</f>
        <v>5.21</v>
      </c>
      <c r="E1634" t="str">
        <f>VLOOKUP($A1634,'Medical Examinations'!$A:$J,COLUMN('Medical Examinations'!D1633),FALSE)</f>
        <v>Yes</v>
      </c>
      <c r="F1634" t="str">
        <f>VLOOKUP($A1634,'Medical Examinations'!$A:$J,COLUMN('Medical Examinations'!E1633),FALSE)</f>
        <v>No</v>
      </c>
      <c r="G1634" t="str">
        <f>VLOOKUP($A1634,'Medical Examinations'!$A:$J,COLUMN('Medical Examinations'!F1633),FALSE)</f>
        <v>No</v>
      </c>
      <c r="H1634">
        <f>VLOOKUP($A1634,'Medical Examinations'!$A:$J,COLUMN('Medical Examinations'!G1633),FALSE)</f>
        <v>0</v>
      </c>
      <c r="I1634" t="str">
        <f>VLOOKUP($A1634,'Medical Examinations'!$A:$J,COLUMN('Medical Examinations'!H1633),FALSE)</f>
        <v>No</v>
      </c>
      <c r="J1634" t="str">
        <f>VLOOKUP($A1634,'Medical Examinations'!$A:$J,COLUMN('Medical Examinations'!I1633),FALSE)</f>
        <v>Obesity</v>
      </c>
      <c r="K1634" t="str">
        <f>VLOOKUP($A1634,'Medical Examinations'!$A:$J,COLUMN('Medical Examinations'!J1633),FALSE)</f>
        <v>Normal</v>
      </c>
      <c r="L1634" s="30">
        <f>VLOOKUP($A1634,'Hospitalisation Details'!$A:$K,COLUMN('Hospitalisation Details'!J1633),FALSE)</f>
        <v>35274</v>
      </c>
      <c r="M1634" s="23">
        <f>VLOOKUP($A1634,'Hospitalisation Details'!$A:$K,COLUMN('Hospitalisation Details'!F1633),FALSE)</f>
        <v>6061.8</v>
      </c>
      <c r="N1634" t="str">
        <f>VLOOKUP($A1634,'Hospitalisation Details'!$A:$K,COLUMN('Hospitalisation Details'!G1633),FALSE)</f>
        <v>Tier - 2</v>
      </c>
      <c r="O1634" t="str">
        <f>VLOOKUP($A1634,'Hospitalisation Details'!$A:$K,COLUMN('Hospitalisation Details'!H1633),FALSE)</f>
        <v>Tier - 3</v>
      </c>
      <c r="P1634" t="str">
        <f>VLOOKUP($A1634,'Hospitalisation Details'!$A:$K,COLUMN('Hospitalisation Details'!I1633),FALSE)</f>
        <v>R1012</v>
      </c>
      <c r="Q1634">
        <f>VLOOKUP($A1634,'Hospitalisation Details'!$A:$K,COLUMN('Hospitalisation Details'!K1633),FALSE)</f>
        <v>26</v>
      </c>
    </row>
    <row r="1635" spans="1:17" ht="15.75" x14ac:dyDescent="0.25">
      <c r="A1635" s="6" t="s">
        <v>1675</v>
      </c>
      <c r="B1635" t="str">
        <f>VLOOKUP(A1635,'Customer Names'!A:E,COLUMN('Customer Names'!D1634),FALSE)</f>
        <v>Mr. Alexander</v>
      </c>
      <c r="C1635">
        <f>VLOOKUP($A1635,'Medical Examinations'!$A:$J,COLUMN('Medical Examinations'!B1634),FALSE)</f>
        <v>29.4</v>
      </c>
      <c r="D1635">
        <f>VLOOKUP($A1635,'Medical Examinations'!$A:$J,COLUMN('Medical Examinations'!C1634),FALSE)</f>
        <v>4.26</v>
      </c>
      <c r="E1635" t="str">
        <f>VLOOKUP($A1635,'Medical Examinations'!$A:$J,COLUMN('Medical Examinations'!D1634),FALSE)</f>
        <v>No</v>
      </c>
      <c r="F1635" t="str">
        <f>VLOOKUP($A1635,'Medical Examinations'!$A:$J,COLUMN('Medical Examinations'!E1634),FALSE)</f>
        <v>No</v>
      </c>
      <c r="G1635" t="str">
        <f>VLOOKUP($A1635,'Medical Examinations'!$A:$J,COLUMN('Medical Examinations'!F1634),FALSE)</f>
        <v>No</v>
      </c>
      <c r="H1635">
        <f>VLOOKUP($A1635,'Medical Examinations'!$A:$J,COLUMN('Medical Examinations'!G1634),FALSE)</f>
        <v>0</v>
      </c>
      <c r="I1635" t="str">
        <f>VLOOKUP($A1635,'Medical Examinations'!$A:$J,COLUMN('Medical Examinations'!H1634),FALSE)</f>
        <v>No</v>
      </c>
      <c r="J1635" t="str">
        <f>VLOOKUP($A1635,'Medical Examinations'!$A:$J,COLUMN('Medical Examinations'!I1634),FALSE)</f>
        <v>Overweight</v>
      </c>
      <c r="K1635" t="str">
        <f>VLOOKUP($A1635,'Medical Examinations'!$A:$J,COLUMN('Medical Examinations'!J1634),FALSE)</f>
        <v>Normal</v>
      </c>
      <c r="L1635" s="30">
        <f>VLOOKUP($A1635,'Hospitalisation Details'!$A:$K,COLUMN('Hospitalisation Details'!J1634),FALSE)</f>
        <v>32736</v>
      </c>
      <c r="M1635" s="23">
        <f>VLOOKUP($A1635,'Hospitalisation Details'!$A:$K,COLUMN('Hospitalisation Details'!F1634),FALSE)</f>
        <v>6059.17</v>
      </c>
      <c r="N1635" t="str">
        <f>VLOOKUP($A1635,'Hospitalisation Details'!$A:$K,COLUMN('Hospitalisation Details'!G1634),FALSE)</f>
        <v>Tier - 2</v>
      </c>
      <c r="O1635" t="str">
        <f>VLOOKUP($A1635,'Hospitalisation Details'!$A:$K,COLUMN('Hospitalisation Details'!H1634),FALSE)</f>
        <v>Tier - 1</v>
      </c>
      <c r="P1635" t="str">
        <f>VLOOKUP($A1635,'Hospitalisation Details'!$A:$K,COLUMN('Hospitalisation Details'!I1634),FALSE)</f>
        <v>R1011</v>
      </c>
      <c r="Q1635">
        <f>VLOOKUP($A1635,'Hospitalisation Details'!$A:$K,COLUMN('Hospitalisation Details'!K1634),FALSE)</f>
        <v>33</v>
      </c>
    </row>
    <row r="1636" spans="1:17" ht="15.75" x14ac:dyDescent="0.25">
      <c r="A1636" s="6" t="s">
        <v>1676</v>
      </c>
      <c r="B1636" t="str">
        <f>VLOOKUP(A1636,'Customer Names'!A:E,COLUMN('Customer Names'!D1635),FALSE)</f>
        <v>Ms. Meaghan</v>
      </c>
      <c r="C1636">
        <f>VLOOKUP($A1636,'Medical Examinations'!$A:$J,COLUMN('Medical Examinations'!B1635),FALSE)</f>
        <v>21.31</v>
      </c>
      <c r="D1636">
        <f>VLOOKUP($A1636,'Medical Examinations'!$A:$J,COLUMN('Medical Examinations'!C1635),FALSE)</f>
        <v>4.17</v>
      </c>
      <c r="E1636" t="str">
        <f>VLOOKUP($A1636,'Medical Examinations'!$A:$J,COLUMN('Medical Examinations'!D1635),FALSE)</f>
        <v>No</v>
      </c>
      <c r="F1636" t="str">
        <f>VLOOKUP($A1636,'Medical Examinations'!$A:$J,COLUMN('Medical Examinations'!E1635),FALSE)</f>
        <v>No</v>
      </c>
      <c r="G1636" t="str">
        <f>VLOOKUP($A1636,'Medical Examinations'!$A:$J,COLUMN('Medical Examinations'!F1635),FALSE)</f>
        <v>No</v>
      </c>
      <c r="H1636">
        <f>VLOOKUP($A1636,'Medical Examinations'!$A:$J,COLUMN('Medical Examinations'!G1635),FALSE)</f>
        <v>0</v>
      </c>
      <c r="I1636" t="str">
        <f>VLOOKUP($A1636,'Medical Examinations'!$A:$J,COLUMN('Medical Examinations'!H1635),FALSE)</f>
        <v>No</v>
      </c>
      <c r="J1636" t="str">
        <f>VLOOKUP($A1636,'Medical Examinations'!$A:$J,COLUMN('Medical Examinations'!I1635),FALSE)</f>
        <v>Healthy Weight</v>
      </c>
      <c r="K1636" t="str">
        <f>VLOOKUP($A1636,'Medical Examinations'!$A:$J,COLUMN('Medical Examinations'!J1635),FALSE)</f>
        <v>Normal</v>
      </c>
      <c r="L1636" s="30">
        <f>VLOOKUP($A1636,'Hospitalisation Details'!$A:$K,COLUMN('Hospitalisation Details'!J1635),FALSE)</f>
        <v>29441</v>
      </c>
      <c r="M1636" s="23">
        <f>VLOOKUP($A1636,'Hospitalisation Details'!$A:$K,COLUMN('Hospitalisation Details'!F1635),FALSE)</f>
        <v>5993.62</v>
      </c>
      <c r="N1636" t="str">
        <f>VLOOKUP($A1636,'Hospitalisation Details'!$A:$K,COLUMN('Hospitalisation Details'!G1635),FALSE)</f>
        <v>Tier - 2</v>
      </c>
      <c r="O1636" t="str">
        <f>VLOOKUP($A1636,'Hospitalisation Details'!$A:$K,COLUMN('Hospitalisation Details'!H1635),FALSE)</f>
        <v>Tier - 3</v>
      </c>
      <c r="P1636" t="str">
        <f>VLOOKUP($A1636,'Hospitalisation Details'!$A:$K,COLUMN('Hospitalisation Details'!I1635),FALSE)</f>
        <v>R1013</v>
      </c>
      <c r="Q1636">
        <f>VLOOKUP($A1636,'Hospitalisation Details'!$A:$K,COLUMN('Hospitalisation Details'!K1635),FALSE)</f>
        <v>42</v>
      </c>
    </row>
    <row r="1637" spans="1:17" ht="15.75" x14ac:dyDescent="0.25">
      <c r="A1637" s="6" t="s">
        <v>1677</v>
      </c>
      <c r="B1637" t="str">
        <f>VLOOKUP(A1637,'Customer Names'!A:E,COLUMN('Customer Names'!D1636),FALSE)</f>
        <v>Ms. Kristin</v>
      </c>
      <c r="C1637">
        <f>VLOOKUP($A1637,'Medical Examinations'!$A:$J,COLUMN('Medical Examinations'!B1636),FALSE)</f>
        <v>19.559999999999999</v>
      </c>
      <c r="D1637">
        <f>VLOOKUP($A1637,'Medical Examinations'!$A:$J,COLUMN('Medical Examinations'!C1636),FALSE)</f>
        <v>11.96</v>
      </c>
      <c r="E1637" t="str">
        <f>VLOOKUP($A1637,'Medical Examinations'!$A:$J,COLUMN('Medical Examinations'!D1636),FALSE)</f>
        <v>No</v>
      </c>
      <c r="F1637" t="str">
        <f>VLOOKUP($A1637,'Medical Examinations'!$A:$J,COLUMN('Medical Examinations'!E1636),FALSE)</f>
        <v>No</v>
      </c>
      <c r="G1637" t="str">
        <f>VLOOKUP($A1637,'Medical Examinations'!$A:$J,COLUMN('Medical Examinations'!F1636),FALSE)</f>
        <v>No</v>
      </c>
      <c r="H1637">
        <f>VLOOKUP($A1637,'Medical Examinations'!$A:$J,COLUMN('Medical Examinations'!G1636),FALSE)</f>
        <v>0</v>
      </c>
      <c r="I1637" t="str">
        <f>VLOOKUP($A1637,'Medical Examinations'!$A:$J,COLUMN('Medical Examinations'!H1636),FALSE)</f>
        <v>No</v>
      </c>
      <c r="J1637" t="str">
        <f>VLOOKUP($A1637,'Medical Examinations'!$A:$J,COLUMN('Medical Examinations'!I1636),FALSE)</f>
        <v>Healthy Weight</v>
      </c>
      <c r="K1637" t="str">
        <f>VLOOKUP($A1637,'Medical Examinations'!$A:$J,COLUMN('Medical Examinations'!J1636),FALSE)</f>
        <v>Diabetes</v>
      </c>
      <c r="L1637" s="30">
        <f>VLOOKUP($A1637,'Hospitalisation Details'!$A:$K,COLUMN('Hospitalisation Details'!J1636),FALSE)</f>
        <v>27258</v>
      </c>
      <c r="M1637" s="23">
        <f>VLOOKUP($A1637,'Hospitalisation Details'!$A:$K,COLUMN('Hospitalisation Details'!F1636),FALSE)</f>
        <v>5990.17</v>
      </c>
      <c r="N1637" t="str">
        <f>VLOOKUP($A1637,'Hospitalisation Details'!$A:$K,COLUMN('Hospitalisation Details'!G1636),FALSE)</f>
        <v>Tier - 2</v>
      </c>
      <c r="O1637" t="str">
        <f>VLOOKUP($A1637,'Hospitalisation Details'!$A:$K,COLUMN('Hospitalisation Details'!H1636),FALSE)</f>
        <v>Tier - 2</v>
      </c>
      <c r="P1637" t="str">
        <f>VLOOKUP($A1637,'Hospitalisation Details'!$A:$K,COLUMN('Hospitalisation Details'!I1636),FALSE)</f>
        <v>R1013</v>
      </c>
      <c r="Q1637">
        <f>VLOOKUP($A1637,'Hospitalisation Details'!$A:$K,COLUMN('Hospitalisation Details'!K1636),FALSE)</f>
        <v>48</v>
      </c>
    </row>
    <row r="1638" spans="1:17" ht="15.75" x14ac:dyDescent="0.25">
      <c r="A1638" s="6" t="s">
        <v>1678</v>
      </c>
      <c r="B1638" t="str">
        <f>VLOOKUP(A1638,'Customer Names'!A:E,COLUMN('Customer Names'!D1637),FALSE)</f>
        <v>Ms. Andrea</v>
      </c>
      <c r="C1638">
        <f>VLOOKUP($A1638,'Medical Examinations'!$A:$J,COLUMN('Medical Examinations'!B1637),FALSE)</f>
        <v>37.335000000000001</v>
      </c>
      <c r="D1638">
        <f>VLOOKUP($A1638,'Medical Examinations'!$A:$J,COLUMN('Medical Examinations'!C1637),FALSE)</f>
        <v>6.26</v>
      </c>
      <c r="E1638" t="str">
        <f>VLOOKUP($A1638,'Medical Examinations'!$A:$J,COLUMN('Medical Examinations'!D1637),FALSE)</f>
        <v>Yes</v>
      </c>
      <c r="F1638" t="str">
        <f>VLOOKUP($A1638,'Medical Examinations'!$A:$J,COLUMN('Medical Examinations'!E1637),FALSE)</f>
        <v>No</v>
      </c>
      <c r="G1638" t="str">
        <f>VLOOKUP($A1638,'Medical Examinations'!$A:$J,COLUMN('Medical Examinations'!F1637),FALSE)</f>
        <v>No</v>
      </c>
      <c r="H1638">
        <f>VLOOKUP($A1638,'Medical Examinations'!$A:$J,COLUMN('Medical Examinations'!G1637),FALSE)</f>
        <v>1</v>
      </c>
      <c r="I1638" t="str">
        <f>VLOOKUP($A1638,'Medical Examinations'!$A:$J,COLUMN('Medical Examinations'!H1637),FALSE)</f>
        <v>No</v>
      </c>
      <c r="J1638" t="str">
        <f>VLOOKUP($A1638,'Medical Examinations'!$A:$J,COLUMN('Medical Examinations'!I1637),FALSE)</f>
        <v>Obesity</v>
      </c>
      <c r="K1638" t="str">
        <f>VLOOKUP($A1638,'Medical Examinations'!$A:$J,COLUMN('Medical Examinations'!J1637),FALSE)</f>
        <v>Prediabetes</v>
      </c>
      <c r="L1638" s="30">
        <f>VLOOKUP($A1638,'Hospitalisation Details'!$A:$K,COLUMN('Hospitalisation Details'!J1637),FALSE)</f>
        <v>32304</v>
      </c>
      <c r="M1638" s="23">
        <f>VLOOKUP($A1638,'Hospitalisation Details'!$A:$K,COLUMN('Hospitalisation Details'!F1637),FALSE)</f>
        <v>5989.52</v>
      </c>
      <c r="N1638" t="str">
        <f>VLOOKUP($A1638,'Hospitalisation Details'!$A:$K,COLUMN('Hospitalisation Details'!G1637),FALSE)</f>
        <v>Tier - 2</v>
      </c>
      <c r="O1638" t="str">
        <f>VLOOKUP($A1638,'Hospitalisation Details'!$A:$K,COLUMN('Hospitalisation Details'!H1637),FALSE)</f>
        <v>Tier - 1</v>
      </c>
      <c r="P1638" t="str">
        <f>VLOOKUP($A1638,'Hospitalisation Details'!$A:$K,COLUMN('Hospitalisation Details'!I1637),FALSE)</f>
        <v>R1012</v>
      </c>
      <c r="Q1638">
        <f>VLOOKUP($A1638,'Hospitalisation Details'!$A:$K,COLUMN('Hospitalisation Details'!K1637),FALSE)</f>
        <v>34</v>
      </c>
    </row>
    <row r="1639" spans="1:17" ht="15.75" x14ac:dyDescent="0.25">
      <c r="A1639" s="6" t="s">
        <v>1679</v>
      </c>
      <c r="B1639" t="str">
        <f>VLOOKUP(A1639,'Customer Names'!A:E,COLUMN('Customer Names'!D1638),FALSE)</f>
        <v>Ms. Kris</v>
      </c>
      <c r="C1639">
        <f>VLOOKUP($A1639,'Medical Examinations'!$A:$J,COLUMN('Medical Examinations'!B1638),FALSE)</f>
        <v>19.53</v>
      </c>
      <c r="D1639">
        <f>VLOOKUP($A1639,'Medical Examinations'!$A:$J,COLUMN('Medical Examinations'!C1638),FALSE)</f>
        <v>11.68</v>
      </c>
      <c r="E1639" t="str">
        <f>VLOOKUP($A1639,'Medical Examinations'!$A:$J,COLUMN('Medical Examinations'!D1638),FALSE)</f>
        <v>No</v>
      </c>
      <c r="F1639" t="str">
        <f>VLOOKUP($A1639,'Medical Examinations'!$A:$J,COLUMN('Medical Examinations'!E1638),FALSE)</f>
        <v>No</v>
      </c>
      <c r="G1639" t="str">
        <f>VLOOKUP($A1639,'Medical Examinations'!$A:$J,COLUMN('Medical Examinations'!F1638),FALSE)</f>
        <v>No</v>
      </c>
      <c r="H1639">
        <f>VLOOKUP($A1639,'Medical Examinations'!$A:$J,COLUMN('Medical Examinations'!G1638),FALSE)</f>
        <v>0</v>
      </c>
      <c r="I1639" t="str">
        <f>VLOOKUP($A1639,'Medical Examinations'!$A:$J,COLUMN('Medical Examinations'!H1638),FALSE)</f>
        <v>No</v>
      </c>
      <c r="J1639" t="str">
        <f>VLOOKUP($A1639,'Medical Examinations'!$A:$J,COLUMN('Medical Examinations'!I1638),FALSE)</f>
        <v>Healthy Weight</v>
      </c>
      <c r="K1639" t="str">
        <f>VLOOKUP($A1639,'Medical Examinations'!$A:$J,COLUMN('Medical Examinations'!J1638),FALSE)</f>
        <v>Diabetes</v>
      </c>
      <c r="L1639" s="30">
        <f>VLOOKUP($A1639,'Hospitalisation Details'!$A:$K,COLUMN('Hospitalisation Details'!J1638),FALSE)</f>
        <v>27313</v>
      </c>
      <c r="M1639" s="23">
        <f>VLOOKUP($A1639,'Hospitalisation Details'!$A:$K,COLUMN('Hospitalisation Details'!F1638),FALSE)</f>
        <v>5979.99</v>
      </c>
      <c r="N1639" t="str">
        <f>VLOOKUP($A1639,'Hospitalisation Details'!$A:$K,COLUMN('Hospitalisation Details'!G1638),FALSE)</f>
        <v>Tier - 2</v>
      </c>
      <c r="O1639" t="str">
        <f>VLOOKUP($A1639,'Hospitalisation Details'!$A:$K,COLUMN('Hospitalisation Details'!H1638),FALSE)</f>
        <v>Tier - 3</v>
      </c>
      <c r="P1639" t="str">
        <f>VLOOKUP($A1639,'Hospitalisation Details'!$A:$K,COLUMN('Hospitalisation Details'!I1638),FALSE)</f>
        <v>R1013</v>
      </c>
      <c r="Q1639">
        <f>VLOOKUP($A1639,'Hospitalisation Details'!$A:$K,COLUMN('Hospitalisation Details'!K1638),FALSE)</f>
        <v>48</v>
      </c>
    </row>
    <row r="1640" spans="1:17" ht="15.75" x14ac:dyDescent="0.25">
      <c r="A1640" s="6" t="s">
        <v>1680</v>
      </c>
      <c r="B1640" t="str">
        <f>VLOOKUP(A1640,'Customer Names'!A:E,COLUMN('Customer Names'!D1639),FALSE)</f>
        <v>Mr. Alden</v>
      </c>
      <c r="C1640">
        <f>VLOOKUP($A1640,'Medical Examinations'!$A:$J,COLUMN('Medical Examinations'!B1639),FALSE)</f>
        <v>34.1</v>
      </c>
      <c r="D1640">
        <f>VLOOKUP($A1640,'Medical Examinations'!$A:$J,COLUMN('Medical Examinations'!C1639),FALSE)</f>
        <v>5.16</v>
      </c>
      <c r="E1640" t="str">
        <f>VLOOKUP($A1640,'Medical Examinations'!$A:$J,COLUMN('Medical Examinations'!D1639),FALSE)</f>
        <v>No</v>
      </c>
      <c r="F1640" t="str">
        <f>VLOOKUP($A1640,'Medical Examinations'!$A:$J,COLUMN('Medical Examinations'!E1639),FALSE)</f>
        <v>No</v>
      </c>
      <c r="G1640" t="str">
        <f>VLOOKUP($A1640,'Medical Examinations'!$A:$J,COLUMN('Medical Examinations'!F1639),FALSE)</f>
        <v>No</v>
      </c>
      <c r="H1640">
        <f>VLOOKUP($A1640,'Medical Examinations'!$A:$J,COLUMN('Medical Examinations'!G1639),FALSE)</f>
        <v>0</v>
      </c>
      <c r="I1640" t="str">
        <f>VLOOKUP($A1640,'Medical Examinations'!$A:$J,COLUMN('Medical Examinations'!H1639),FALSE)</f>
        <v>No</v>
      </c>
      <c r="J1640" t="str">
        <f>VLOOKUP($A1640,'Medical Examinations'!$A:$J,COLUMN('Medical Examinations'!I1639),FALSE)</f>
        <v>Obesity</v>
      </c>
      <c r="K1640" t="str">
        <f>VLOOKUP($A1640,'Medical Examinations'!$A:$J,COLUMN('Medical Examinations'!J1639),FALSE)</f>
        <v>Normal</v>
      </c>
      <c r="L1640" s="30">
        <f>VLOOKUP($A1640,'Hospitalisation Details'!$A:$K,COLUMN('Hospitalisation Details'!J1639),FALSE)</f>
        <v>29504</v>
      </c>
      <c r="M1640" s="23">
        <f>VLOOKUP($A1640,'Hospitalisation Details'!$A:$K,COLUMN('Hospitalisation Details'!F1639),FALSE)</f>
        <v>5979.73</v>
      </c>
      <c r="N1640" t="str">
        <f>VLOOKUP($A1640,'Hospitalisation Details'!$A:$K,COLUMN('Hospitalisation Details'!G1639),FALSE)</f>
        <v>Tier - 2</v>
      </c>
      <c r="O1640" t="str">
        <f>VLOOKUP($A1640,'Hospitalisation Details'!$A:$K,COLUMN('Hospitalisation Details'!H1639),FALSE)</f>
        <v>Tier - 2</v>
      </c>
      <c r="P1640" t="str">
        <f>VLOOKUP($A1640,'Hospitalisation Details'!$A:$K,COLUMN('Hospitalisation Details'!I1639),FALSE)</f>
        <v>R1011</v>
      </c>
      <c r="Q1640">
        <f>VLOOKUP($A1640,'Hospitalisation Details'!$A:$K,COLUMN('Hospitalisation Details'!K1639),FALSE)</f>
        <v>42</v>
      </c>
    </row>
    <row r="1641" spans="1:17" ht="15.75" x14ac:dyDescent="0.25">
      <c r="A1641" s="6" t="s">
        <v>1681</v>
      </c>
      <c r="B1641" t="str">
        <f>VLOOKUP(A1641,'Customer Names'!A:E,COLUMN('Customer Names'!D1640),FALSE)</f>
        <v>Ms. Suzanne</v>
      </c>
      <c r="C1641">
        <f>VLOOKUP($A1641,'Medical Examinations'!$A:$J,COLUMN('Medical Examinations'!B1640),FALSE)</f>
        <v>16.5</v>
      </c>
      <c r="D1641">
        <f>VLOOKUP($A1641,'Medical Examinations'!$A:$J,COLUMN('Medical Examinations'!C1640),FALSE)</f>
        <v>6.9</v>
      </c>
      <c r="E1641" t="str">
        <f>VLOOKUP($A1641,'Medical Examinations'!$A:$J,COLUMN('Medical Examinations'!D1640),FALSE)</f>
        <v>Yes</v>
      </c>
      <c r="F1641" t="str">
        <f>VLOOKUP($A1641,'Medical Examinations'!$A:$J,COLUMN('Medical Examinations'!E1640),FALSE)</f>
        <v>No</v>
      </c>
      <c r="G1641" t="str">
        <f>VLOOKUP($A1641,'Medical Examinations'!$A:$J,COLUMN('Medical Examinations'!F1640),FALSE)</f>
        <v>No</v>
      </c>
      <c r="H1641">
        <f>VLOOKUP($A1641,'Medical Examinations'!$A:$J,COLUMN('Medical Examinations'!G1640),FALSE)</f>
        <v>2</v>
      </c>
      <c r="I1641" t="str">
        <f>VLOOKUP($A1641,'Medical Examinations'!$A:$J,COLUMN('Medical Examinations'!H1640),FALSE)</f>
        <v>No</v>
      </c>
      <c r="J1641" t="str">
        <f>VLOOKUP($A1641,'Medical Examinations'!$A:$J,COLUMN('Medical Examinations'!I1640),FALSE)</f>
        <v>Underweight</v>
      </c>
      <c r="K1641" t="str">
        <f>VLOOKUP($A1641,'Medical Examinations'!$A:$J,COLUMN('Medical Examinations'!J1640),FALSE)</f>
        <v>Diabetes</v>
      </c>
      <c r="L1641" s="30">
        <f>VLOOKUP($A1641,'Hospitalisation Details'!$A:$K,COLUMN('Hospitalisation Details'!J1640),FALSE)</f>
        <v>25744</v>
      </c>
      <c r="M1641" s="23">
        <f>VLOOKUP($A1641,'Hospitalisation Details'!$A:$K,COLUMN('Hospitalisation Details'!F1640),FALSE)</f>
        <v>5979.66</v>
      </c>
      <c r="N1641" t="str">
        <f>VLOOKUP($A1641,'Hospitalisation Details'!$A:$K,COLUMN('Hospitalisation Details'!G1640),FALSE)</f>
        <v>Tier - 2</v>
      </c>
      <c r="O1641" t="str">
        <f>VLOOKUP($A1641,'Hospitalisation Details'!$A:$K,COLUMN('Hospitalisation Details'!H1640),FALSE)</f>
        <v>Tier - 3</v>
      </c>
      <c r="P1641" t="str">
        <f>VLOOKUP($A1641,'Hospitalisation Details'!$A:$K,COLUMN('Hospitalisation Details'!I1640),FALSE)</f>
        <v>R1013</v>
      </c>
      <c r="Q1641">
        <f>VLOOKUP($A1641,'Hospitalisation Details'!$A:$K,COLUMN('Hospitalisation Details'!K1640),FALSE)</f>
        <v>52</v>
      </c>
    </row>
    <row r="1642" spans="1:17" ht="15.75" x14ac:dyDescent="0.25">
      <c r="A1642" s="6" t="s">
        <v>1682</v>
      </c>
      <c r="B1642" t="str">
        <f>VLOOKUP(A1642,'Customer Names'!A:E,COLUMN('Customer Names'!D1641),FALSE)</f>
        <v>Ms. Heidi</v>
      </c>
      <c r="C1642">
        <f>VLOOKUP($A1642,'Medical Examinations'!$A:$J,COLUMN('Medical Examinations'!B1641),FALSE)</f>
        <v>30.69</v>
      </c>
      <c r="D1642">
        <f>VLOOKUP($A1642,'Medical Examinations'!$A:$J,COLUMN('Medical Examinations'!C1641),FALSE)</f>
        <v>4.83</v>
      </c>
      <c r="E1642" t="str">
        <f>VLOOKUP($A1642,'Medical Examinations'!$A:$J,COLUMN('Medical Examinations'!D1641),FALSE)</f>
        <v>No</v>
      </c>
      <c r="F1642" t="str">
        <f>VLOOKUP($A1642,'Medical Examinations'!$A:$J,COLUMN('Medical Examinations'!E1641),FALSE)</f>
        <v>No</v>
      </c>
      <c r="G1642" t="str">
        <f>VLOOKUP($A1642,'Medical Examinations'!$A:$J,COLUMN('Medical Examinations'!F1641),FALSE)</f>
        <v>No</v>
      </c>
      <c r="H1642">
        <f>VLOOKUP($A1642,'Medical Examinations'!$A:$J,COLUMN('Medical Examinations'!G1641),FALSE)</f>
        <v>1</v>
      </c>
      <c r="I1642" t="str">
        <f>VLOOKUP($A1642,'Medical Examinations'!$A:$J,COLUMN('Medical Examinations'!H1641),FALSE)</f>
        <v>No</v>
      </c>
      <c r="J1642" t="str">
        <f>VLOOKUP($A1642,'Medical Examinations'!$A:$J,COLUMN('Medical Examinations'!I1641),FALSE)</f>
        <v>Obesity</v>
      </c>
      <c r="K1642" t="str">
        <f>VLOOKUP($A1642,'Medical Examinations'!$A:$J,COLUMN('Medical Examinations'!J1641),FALSE)</f>
        <v>Normal</v>
      </c>
      <c r="L1642" s="30">
        <f>VLOOKUP($A1642,'Hospitalisation Details'!$A:$K,COLUMN('Hospitalisation Details'!J1641),FALSE)</f>
        <v>30997</v>
      </c>
      <c r="M1642" s="23">
        <f>VLOOKUP($A1642,'Hospitalisation Details'!$A:$K,COLUMN('Hospitalisation Details'!F1641),FALSE)</f>
        <v>5976.83</v>
      </c>
      <c r="N1642" t="str">
        <f>VLOOKUP($A1642,'Hospitalisation Details'!$A:$K,COLUMN('Hospitalisation Details'!G1641),FALSE)</f>
        <v>Tier - 2</v>
      </c>
      <c r="O1642" t="str">
        <f>VLOOKUP($A1642,'Hospitalisation Details'!$A:$K,COLUMN('Hospitalisation Details'!H1641),FALSE)</f>
        <v>Tier - 2</v>
      </c>
      <c r="P1642" t="str">
        <f>VLOOKUP($A1642,'Hospitalisation Details'!$A:$K,COLUMN('Hospitalisation Details'!I1641),FALSE)</f>
        <v>R1013</v>
      </c>
      <c r="Q1642">
        <f>VLOOKUP($A1642,'Hospitalisation Details'!$A:$K,COLUMN('Hospitalisation Details'!K1641),FALSE)</f>
        <v>38</v>
      </c>
    </row>
    <row r="1643" spans="1:17" ht="15.75" x14ac:dyDescent="0.25">
      <c r="A1643" s="6" t="s">
        <v>1683</v>
      </c>
      <c r="B1643" t="str">
        <f>VLOOKUP(A1643,'Customer Names'!A:E,COLUMN('Customer Names'!D1642),FALSE)</f>
        <v>Ms. Carolyn</v>
      </c>
      <c r="C1643">
        <f>VLOOKUP($A1643,'Medical Examinations'!$A:$J,COLUMN('Medical Examinations'!B1642),FALSE)</f>
        <v>28.93</v>
      </c>
      <c r="D1643">
        <f>VLOOKUP($A1643,'Medical Examinations'!$A:$J,COLUMN('Medical Examinations'!C1642),FALSE)</f>
        <v>4.87</v>
      </c>
      <c r="E1643" t="str">
        <f>VLOOKUP($A1643,'Medical Examinations'!$A:$J,COLUMN('Medical Examinations'!D1642),FALSE)</f>
        <v>No</v>
      </c>
      <c r="F1643" t="str">
        <f>VLOOKUP($A1643,'Medical Examinations'!$A:$J,COLUMN('Medical Examinations'!E1642),FALSE)</f>
        <v>No</v>
      </c>
      <c r="G1643" t="str">
        <f>VLOOKUP($A1643,'Medical Examinations'!$A:$J,COLUMN('Medical Examinations'!F1642),FALSE)</f>
        <v>No</v>
      </c>
      <c r="H1643">
        <f>VLOOKUP($A1643,'Medical Examinations'!$A:$J,COLUMN('Medical Examinations'!G1642),FALSE)</f>
        <v>1</v>
      </c>
      <c r="I1643" t="str">
        <f>VLOOKUP($A1643,'Medical Examinations'!$A:$J,COLUMN('Medical Examinations'!H1642),FALSE)</f>
        <v>No</v>
      </c>
      <c r="J1643" t="str">
        <f>VLOOKUP($A1643,'Medical Examinations'!$A:$J,COLUMN('Medical Examinations'!I1642),FALSE)</f>
        <v>Overweight</v>
      </c>
      <c r="K1643" t="str">
        <f>VLOOKUP($A1643,'Medical Examinations'!$A:$J,COLUMN('Medical Examinations'!J1642),FALSE)</f>
        <v>Normal</v>
      </c>
      <c r="L1643" s="30">
        <f>VLOOKUP($A1643,'Hospitalisation Details'!$A:$K,COLUMN('Hospitalisation Details'!J1642),FALSE)</f>
        <v>30944</v>
      </c>
      <c r="M1643" s="23">
        <f>VLOOKUP($A1643,'Hospitalisation Details'!$A:$K,COLUMN('Hospitalisation Details'!F1642),FALSE)</f>
        <v>5974.38</v>
      </c>
      <c r="N1643" t="str">
        <f>VLOOKUP($A1643,'Hospitalisation Details'!$A:$K,COLUMN('Hospitalisation Details'!G1642),FALSE)</f>
        <v>Tier - 2</v>
      </c>
      <c r="O1643" t="str">
        <f>VLOOKUP($A1643,'Hospitalisation Details'!$A:$K,COLUMN('Hospitalisation Details'!H1642),FALSE)</f>
        <v>Tier - 3</v>
      </c>
      <c r="P1643" t="str">
        <f>VLOOKUP($A1643,'Hospitalisation Details'!$A:$K,COLUMN('Hospitalisation Details'!I1642),FALSE)</f>
        <v>R1013</v>
      </c>
      <c r="Q1643">
        <f>VLOOKUP($A1643,'Hospitalisation Details'!$A:$K,COLUMN('Hospitalisation Details'!K1642),FALSE)</f>
        <v>38</v>
      </c>
    </row>
    <row r="1644" spans="1:17" ht="15.75" x14ac:dyDescent="0.25">
      <c r="A1644" s="6" t="s">
        <v>1684</v>
      </c>
      <c r="B1644" t="str">
        <f>VLOOKUP(A1644,'Customer Names'!A:E,COLUMN('Customer Names'!D1643),FALSE)</f>
        <v>Ms. Sabine</v>
      </c>
      <c r="C1644">
        <f>VLOOKUP($A1644,'Medical Examinations'!$A:$J,COLUMN('Medical Examinations'!B1643),FALSE)</f>
        <v>38.9</v>
      </c>
      <c r="D1644">
        <f>VLOOKUP($A1644,'Medical Examinations'!$A:$J,COLUMN('Medical Examinations'!C1643),FALSE)</f>
        <v>4.28</v>
      </c>
      <c r="E1644" t="str">
        <f>VLOOKUP($A1644,'Medical Examinations'!$A:$J,COLUMN('Medical Examinations'!D1643),FALSE)</f>
        <v>No</v>
      </c>
      <c r="F1644" t="str">
        <f>VLOOKUP($A1644,'Medical Examinations'!$A:$J,COLUMN('Medical Examinations'!E1643),FALSE)</f>
        <v>No</v>
      </c>
      <c r="G1644" t="str">
        <f>VLOOKUP($A1644,'Medical Examinations'!$A:$J,COLUMN('Medical Examinations'!F1643),FALSE)</f>
        <v>No</v>
      </c>
      <c r="H1644">
        <f>VLOOKUP($A1644,'Medical Examinations'!$A:$J,COLUMN('Medical Examinations'!G1643),FALSE)</f>
        <v>0</v>
      </c>
      <c r="I1644" t="str">
        <f>VLOOKUP($A1644,'Medical Examinations'!$A:$J,COLUMN('Medical Examinations'!H1643),FALSE)</f>
        <v>No</v>
      </c>
      <c r="J1644" t="str">
        <f>VLOOKUP($A1644,'Medical Examinations'!$A:$J,COLUMN('Medical Examinations'!I1643),FALSE)</f>
        <v>Obesity</v>
      </c>
      <c r="K1644" t="str">
        <f>VLOOKUP($A1644,'Medical Examinations'!$A:$J,COLUMN('Medical Examinations'!J1643),FALSE)</f>
        <v>Normal</v>
      </c>
      <c r="L1644" s="30">
        <f>VLOOKUP($A1644,'Hospitalisation Details'!$A:$K,COLUMN('Hospitalisation Details'!J1643),FALSE)</f>
        <v>32711</v>
      </c>
      <c r="M1644" s="23">
        <f>VLOOKUP($A1644,'Hospitalisation Details'!$A:$K,COLUMN('Hospitalisation Details'!F1643),FALSE)</f>
        <v>5972.38</v>
      </c>
      <c r="N1644" t="str">
        <f>VLOOKUP($A1644,'Hospitalisation Details'!$A:$K,COLUMN('Hospitalisation Details'!G1643),FALSE)</f>
        <v>Tier - 2</v>
      </c>
      <c r="O1644" t="str">
        <f>VLOOKUP($A1644,'Hospitalisation Details'!$A:$K,COLUMN('Hospitalisation Details'!H1643),FALSE)</f>
        <v>Tier - 2</v>
      </c>
      <c r="P1644" t="str">
        <f>VLOOKUP($A1644,'Hospitalisation Details'!$A:$K,COLUMN('Hospitalisation Details'!I1643),FALSE)</f>
        <v>R1011</v>
      </c>
      <c r="Q1644">
        <f>VLOOKUP($A1644,'Hospitalisation Details'!$A:$K,COLUMN('Hospitalisation Details'!K1643),FALSE)</f>
        <v>33</v>
      </c>
    </row>
    <row r="1645" spans="1:17" ht="15.75" x14ac:dyDescent="0.25">
      <c r="A1645" s="6" t="s">
        <v>1685</v>
      </c>
      <c r="B1645" t="str">
        <f>VLOOKUP(A1645,'Customer Names'!A:E,COLUMN('Customer Names'!D1644),FALSE)</f>
        <v>Mr. Bobby</v>
      </c>
      <c r="C1645">
        <f>VLOOKUP($A1645,'Medical Examinations'!$A:$J,COLUMN('Medical Examinations'!B1644),FALSE)</f>
        <v>26.9</v>
      </c>
      <c r="D1645">
        <f>VLOOKUP($A1645,'Medical Examinations'!$A:$J,COLUMN('Medical Examinations'!C1644),FALSE)</f>
        <v>4.07</v>
      </c>
      <c r="E1645" t="str">
        <f>VLOOKUP($A1645,'Medical Examinations'!$A:$J,COLUMN('Medical Examinations'!D1644),FALSE)</f>
        <v>No</v>
      </c>
      <c r="F1645" t="str">
        <f>VLOOKUP($A1645,'Medical Examinations'!$A:$J,COLUMN('Medical Examinations'!E1644),FALSE)</f>
        <v>No</v>
      </c>
      <c r="G1645" t="str">
        <f>VLOOKUP($A1645,'Medical Examinations'!$A:$J,COLUMN('Medical Examinations'!F1644),FALSE)</f>
        <v>No</v>
      </c>
      <c r="H1645">
        <f>VLOOKUP($A1645,'Medical Examinations'!$A:$J,COLUMN('Medical Examinations'!G1644),FALSE)</f>
        <v>0</v>
      </c>
      <c r="I1645" t="str">
        <f>VLOOKUP($A1645,'Medical Examinations'!$A:$J,COLUMN('Medical Examinations'!H1644),FALSE)</f>
        <v>No</v>
      </c>
      <c r="J1645" t="str">
        <f>VLOOKUP($A1645,'Medical Examinations'!$A:$J,COLUMN('Medical Examinations'!I1644),FALSE)</f>
        <v>Overweight</v>
      </c>
      <c r="K1645" t="str">
        <f>VLOOKUP($A1645,'Medical Examinations'!$A:$J,COLUMN('Medical Examinations'!J1644),FALSE)</f>
        <v>Normal</v>
      </c>
      <c r="L1645" s="30">
        <f>VLOOKUP($A1645,'Hospitalisation Details'!$A:$K,COLUMN('Hospitalisation Details'!J1644),FALSE)</f>
        <v>29423</v>
      </c>
      <c r="M1645" s="23">
        <f>VLOOKUP($A1645,'Hospitalisation Details'!$A:$K,COLUMN('Hospitalisation Details'!F1644),FALSE)</f>
        <v>5969.72</v>
      </c>
      <c r="N1645" t="str">
        <f>VLOOKUP($A1645,'Hospitalisation Details'!$A:$K,COLUMN('Hospitalisation Details'!G1644),FALSE)</f>
        <v>Tier - 3</v>
      </c>
      <c r="O1645" t="str">
        <f>VLOOKUP($A1645,'Hospitalisation Details'!$A:$K,COLUMN('Hospitalisation Details'!H1644),FALSE)</f>
        <v>Tier - 3</v>
      </c>
      <c r="P1645" t="str">
        <f>VLOOKUP($A1645,'Hospitalisation Details'!$A:$K,COLUMN('Hospitalisation Details'!I1644),FALSE)</f>
        <v>R1011</v>
      </c>
      <c r="Q1645">
        <f>VLOOKUP($A1645,'Hospitalisation Details'!$A:$K,COLUMN('Hospitalisation Details'!K1644),FALSE)</f>
        <v>42</v>
      </c>
    </row>
    <row r="1646" spans="1:17" ht="15.75" x14ac:dyDescent="0.25">
      <c r="A1646" s="6" t="s">
        <v>1686</v>
      </c>
      <c r="B1646" t="str">
        <f>VLOOKUP(A1646,'Customer Names'!A:E,COLUMN('Customer Names'!D1645),FALSE)</f>
        <v>Mr. Fan</v>
      </c>
      <c r="C1646">
        <f>VLOOKUP($A1646,'Medical Examinations'!$A:$J,COLUMN('Medical Examinations'!B1645),FALSE)</f>
        <v>24.86</v>
      </c>
      <c r="D1646">
        <f>VLOOKUP($A1646,'Medical Examinations'!$A:$J,COLUMN('Medical Examinations'!C1645),FALSE)</f>
        <v>6.23</v>
      </c>
      <c r="E1646" t="str">
        <f>VLOOKUP($A1646,'Medical Examinations'!$A:$J,COLUMN('Medical Examinations'!D1645),FALSE)</f>
        <v>No</v>
      </c>
      <c r="F1646" t="str">
        <f>VLOOKUP($A1646,'Medical Examinations'!$A:$J,COLUMN('Medical Examinations'!E1645),FALSE)</f>
        <v>No</v>
      </c>
      <c r="G1646" t="str">
        <f>VLOOKUP($A1646,'Medical Examinations'!$A:$J,COLUMN('Medical Examinations'!F1645),FALSE)</f>
        <v>No</v>
      </c>
      <c r="H1646">
        <f>VLOOKUP($A1646,'Medical Examinations'!$A:$J,COLUMN('Medical Examinations'!G1645),FALSE)</f>
        <v>0</v>
      </c>
      <c r="I1646" t="str">
        <f>VLOOKUP($A1646,'Medical Examinations'!$A:$J,COLUMN('Medical Examinations'!H1645),FALSE)</f>
        <v>No</v>
      </c>
      <c r="J1646" t="str">
        <f>VLOOKUP($A1646,'Medical Examinations'!$A:$J,COLUMN('Medical Examinations'!I1645),FALSE)</f>
        <v>Healthy Weight</v>
      </c>
      <c r="K1646" t="str">
        <f>VLOOKUP($A1646,'Medical Examinations'!$A:$J,COLUMN('Medical Examinations'!J1645),FALSE)</f>
        <v>Prediabetes</v>
      </c>
      <c r="L1646" s="30">
        <f>VLOOKUP($A1646,'Hospitalisation Details'!$A:$K,COLUMN('Hospitalisation Details'!J1645),FALSE)</f>
        <v>29438</v>
      </c>
      <c r="M1646" s="23">
        <f>VLOOKUP($A1646,'Hospitalisation Details'!$A:$K,COLUMN('Hospitalisation Details'!F1645),FALSE)</f>
        <v>5966.89</v>
      </c>
      <c r="N1646" t="str">
        <f>VLOOKUP($A1646,'Hospitalisation Details'!$A:$K,COLUMN('Hospitalisation Details'!G1645),FALSE)</f>
        <v>Tier - 2</v>
      </c>
      <c r="O1646" t="str">
        <f>VLOOKUP($A1646,'Hospitalisation Details'!$A:$K,COLUMN('Hospitalisation Details'!H1645),FALSE)</f>
        <v>Tier - 3</v>
      </c>
      <c r="P1646" t="str">
        <f>VLOOKUP($A1646,'Hospitalisation Details'!$A:$K,COLUMN('Hospitalisation Details'!I1645),FALSE)</f>
        <v>R1013</v>
      </c>
      <c r="Q1646">
        <f>VLOOKUP($A1646,'Hospitalisation Details'!$A:$K,COLUMN('Hospitalisation Details'!K1645),FALSE)</f>
        <v>42</v>
      </c>
    </row>
    <row r="1647" spans="1:17" ht="15.75" x14ac:dyDescent="0.25">
      <c r="A1647" s="6" t="s">
        <v>1687</v>
      </c>
      <c r="B1647" t="str">
        <f>VLOOKUP(A1647,'Customer Names'!A:E,COLUMN('Customer Names'!D1646),FALSE)</f>
        <v>Mrs. Rachel</v>
      </c>
      <c r="C1647">
        <f>VLOOKUP($A1647,'Medical Examinations'!$A:$J,COLUMN('Medical Examinations'!B1646),FALSE)</f>
        <v>39.14</v>
      </c>
      <c r="D1647">
        <f>VLOOKUP($A1647,'Medical Examinations'!$A:$J,COLUMN('Medical Examinations'!C1646),FALSE)</f>
        <v>6.24</v>
      </c>
      <c r="E1647" t="str">
        <f>VLOOKUP($A1647,'Medical Examinations'!$A:$J,COLUMN('Medical Examinations'!D1646),FALSE)</f>
        <v>No</v>
      </c>
      <c r="F1647" t="str">
        <f>VLOOKUP($A1647,'Medical Examinations'!$A:$J,COLUMN('Medical Examinations'!E1646),FALSE)</f>
        <v>Yes</v>
      </c>
      <c r="G1647" t="str">
        <f>VLOOKUP($A1647,'Medical Examinations'!$A:$J,COLUMN('Medical Examinations'!F1646),FALSE)</f>
        <v>No</v>
      </c>
      <c r="H1647">
        <f>VLOOKUP($A1647,'Medical Examinations'!$A:$J,COLUMN('Medical Examinations'!G1646),FALSE)</f>
        <v>1</v>
      </c>
      <c r="I1647" t="str">
        <f>VLOOKUP($A1647,'Medical Examinations'!$A:$J,COLUMN('Medical Examinations'!H1646),FALSE)</f>
        <v>No</v>
      </c>
      <c r="J1647" t="str">
        <f>VLOOKUP($A1647,'Medical Examinations'!$A:$J,COLUMN('Medical Examinations'!I1646),FALSE)</f>
        <v>Obesity</v>
      </c>
      <c r="K1647" t="str">
        <f>VLOOKUP($A1647,'Medical Examinations'!$A:$J,COLUMN('Medical Examinations'!J1646),FALSE)</f>
        <v>Prediabetes</v>
      </c>
      <c r="L1647" s="30">
        <f>VLOOKUP($A1647,'Hospitalisation Details'!$A:$K,COLUMN('Hospitalisation Details'!J1646),FALSE)</f>
        <v>38183</v>
      </c>
      <c r="M1647" s="23">
        <f>VLOOKUP($A1647,'Hospitalisation Details'!$A:$K,COLUMN('Hospitalisation Details'!F1646),FALSE)</f>
        <v>5960.91</v>
      </c>
      <c r="N1647" t="str">
        <f>VLOOKUP($A1647,'Hospitalisation Details'!$A:$K,COLUMN('Hospitalisation Details'!G1646),FALSE)</f>
        <v>Tier - 2</v>
      </c>
      <c r="O1647" t="str">
        <f>VLOOKUP($A1647,'Hospitalisation Details'!$A:$K,COLUMN('Hospitalisation Details'!H1646),FALSE)</f>
        <v>Tier - 1</v>
      </c>
      <c r="P1647" t="str">
        <f>VLOOKUP($A1647,'Hospitalisation Details'!$A:$K,COLUMN('Hospitalisation Details'!I1646),FALSE)</f>
        <v>R1026</v>
      </c>
      <c r="Q1647">
        <f>VLOOKUP($A1647,'Hospitalisation Details'!$A:$K,COLUMN('Hospitalisation Details'!K1646),FALSE)</f>
        <v>18</v>
      </c>
    </row>
    <row r="1648" spans="1:17" ht="15.75" x14ac:dyDescent="0.25">
      <c r="A1648" s="6" t="s">
        <v>1688</v>
      </c>
      <c r="B1648" t="str">
        <f>VLOOKUP(A1648,'Customer Names'!A:E,COLUMN('Customer Names'!D1647),FALSE)</f>
        <v>Mr. Greg</v>
      </c>
      <c r="C1648">
        <f>VLOOKUP($A1648,'Medical Examinations'!$A:$J,COLUMN('Medical Examinations'!B1647),FALSE)</f>
        <v>39.799999999999997</v>
      </c>
      <c r="D1648">
        <f>VLOOKUP($A1648,'Medical Examinations'!$A:$J,COLUMN('Medical Examinations'!C1647),FALSE)</f>
        <v>6.17</v>
      </c>
      <c r="E1648" t="str">
        <f>VLOOKUP($A1648,'Medical Examinations'!$A:$J,COLUMN('Medical Examinations'!D1647),FALSE)</f>
        <v>No</v>
      </c>
      <c r="F1648" t="str">
        <f>VLOOKUP($A1648,'Medical Examinations'!$A:$J,COLUMN('Medical Examinations'!E1647),FALSE)</f>
        <v>No</v>
      </c>
      <c r="G1648" t="str">
        <f>VLOOKUP($A1648,'Medical Examinations'!$A:$J,COLUMN('Medical Examinations'!F1647),FALSE)</f>
        <v>Yes</v>
      </c>
      <c r="H1648">
        <f>VLOOKUP($A1648,'Medical Examinations'!$A:$J,COLUMN('Medical Examinations'!G1647),FALSE)</f>
        <v>1</v>
      </c>
      <c r="I1648" t="str">
        <f>VLOOKUP($A1648,'Medical Examinations'!$A:$J,COLUMN('Medical Examinations'!H1647),FALSE)</f>
        <v>No</v>
      </c>
      <c r="J1648" t="str">
        <f>VLOOKUP($A1648,'Medical Examinations'!$A:$J,COLUMN('Medical Examinations'!I1647),FALSE)</f>
        <v>Obesity</v>
      </c>
      <c r="K1648" t="str">
        <f>VLOOKUP($A1648,'Medical Examinations'!$A:$J,COLUMN('Medical Examinations'!J1647),FALSE)</f>
        <v>Prediabetes</v>
      </c>
      <c r="L1648" s="30">
        <f>VLOOKUP($A1648,'Hospitalisation Details'!$A:$K,COLUMN('Hospitalisation Details'!J1647),FALSE)</f>
        <v>37846</v>
      </c>
      <c r="M1648" s="23">
        <f>VLOOKUP($A1648,'Hospitalisation Details'!$A:$K,COLUMN('Hospitalisation Details'!F1647),FALSE)</f>
        <v>5957.35</v>
      </c>
      <c r="N1648" t="str">
        <f>VLOOKUP($A1648,'Hospitalisation Details'!$A:$K,COLUMN('Hospitalisation Details'!G1647),FALSE)</f>
        <v>Tier - 2</v>
      </c>
      <c r="O1648" t="str">
        <f>VLOOKUP($A1648,'Hospitalisation Details'!$A:$K,COLUMN('Hospitalisation Details'!H1647),FALSE)</f>
        <v>Tier - 2</v>
      </c>
      <c r="P1648" t="str">
        <f>VLOOKUP($A1648,'Hospitalisation Details'!$A:$K,COLUMN('Hospitalisation Details'!I1647),FALSE)</f>
        <v>R1012</v>
      </c>
      <c r="Q1648">
        <f>VLOOKUP($A1648,'Hospitalisation Details'!$A:$K,COLUMN('Hospitalisation Details'!K1647),FALSE)</f>
        <v>19</v>
      </c>
    </row>
    <row r="1649" spans="1:17" ht="15.75" x14ac:dyDescent="0.25">
      <c r="A1649" s="6" t="s">
        <v>1689</v>
      </c>
      <c r="B1649" t="str">
        <f>VLOOKUP(A1649,'Customer Names'!A:E,COLUMN('Customer Names'!D1648),FALSE)</f>
        <v>Mr. Dan</v>
      </c>
      <c r="C1649">
        <f>VLOOKUP($A1649,'Medical Examinations'!$A:$J,COLUMN('Medical Examinations'!B1648),FALSE)</f>
        <v>34.32</v>
      </c>
      <c r="D1649">
        <f>VLOOKUP($A1649,'Medical Examinations'!$A:$J,COLUMN('Medical Examinations'!C1648),FALSE)</f>
        <v>5.16</v>
      </c>
      <c r="E1649" t="str">
        <f>VLOOKUP($A1649,'Medical Examinations'!$A:$J,COLUMN('Medical Examinations'!D1648),FALSE)</f>
        <v>No</v>
      </c>
      <c r="F1649" t="str">
        <f>VLOOKUP($A1649,'Medical Examinations'!$A:$J,COLUMN('Medical Examinations'!E1648),FALSE)</f>
        <v>No</v>
      </c>
      <c r="G1649" t="str">
        <f>VLOOKUP($A1649,'Medical Examinations'!$A:$J,COLUMN('Medical Examinations'!F1648),FALSE)</f>
        <v>No</v>
      </c>
      <c r="H1649">
        <f>VLOOKUP($A1649,'Medical Examinations'!$A:$J,COLUMN('Medical Examinations'!G1648),FALSE)</f>
        <v>1</v>
      </c>
      <c r="I1649" t="str">
        <f>VLOOKUP($A1649,'Medical Examinations'!$A:$J,COLUMN('Medical Examinations'!H1648),FALSE)</f>
        <v>No</v>
      </c>
      <c r="J1649" t="str">
        <f>VLOOKUP($A1649,'Medical Examinations'!$A:$J,COLUMN('Medical Examinations'!I1648),FALSE)</f>
        <v>Obesity</v>
      </c>
      <c r="K1649" t="str">
        <f>VLOOKUP($A1649,'Medical Examinations'!$A:$J,COLUMN('Medical Examinations'!J1648),FALSE)</f>
        <v>Normal</v>
      </c>
      <c r="L1649" s="30">
        <f>VLOOKUP($A1649,'Hospitalisation Details'!$A:$K,COLUMN('Hospitalisation Details'!J1648),FALSE)</f>
        <v>31972</v>
      </c>
      <c r="M1649" s="23">
        <f>VLOOKUP($A1649,'Hospitalisation Details'!$A:$K,COLUMN('Hospitalisation Details'!F1648),FALSE)</f>
        <v>5934.38</v>
      </c>
      <c r="N1649" t="str">
        <f>VLOOKUP($A1649,'Hospitalisation Details'!$A:$K,COLUMN('Hospitalisation Details'!G1648),FALSE)</f>
        <v>Tier - 3</v>
      </c>
      <c r="O1649" t="str">
        <f>VLOOKUP($A1649,'Hospitalisation Details'!$A:$K,COLUMN('Hospitalisation Details'!H1648),FALSE)</f>
        <v>Tier - 2</v>
      </c>
      <c r="P1649" t="str">
        <f>VLOOKUP($A1649,'Hospitalisation Details'!$A:$K,COLUMN('Hospitalisation Details'!I1648),FALSE)</f>
        <v>R1013</v>
      </c>
      <c r="Q1649">
        <f>VLOOKUP($A1649,'Hospitalisation Details'!$A:$K,COLUMN('Hospitalisation Details'!K1648),FALSE)</f>
        <v>35</v>
      </c>
    </row>
    <row r="1650" spans="1:17" ht="15.75" x14ac:dyDescent="0.25">
      <c r="A1650" s="6" t="s">
        <v>1690</v>
      </c>
      <c r="B1650" t="str">
        <f>VLOOKUP(A1650,'Customer Names'!A:E,COLUMN('Customer Names'!D1649),FALSE)</f>
        <v>Ms. Jennifer</v>
      </c>
      <c r="C1650">
        <f>VLOOKUP($A1650,'Medical Examinations'!$A:$J,COLUMN('Medical Examinations'!B1649),FALSE)</f>
        <v>32.51</v>
      </c>
      <c r="D1650">
        <f>VLOOKUP($A1650,'Medical Examinations'!$A:$J,COLUMN('Medical Examinations'!C1649),FALSE)</f>
        <v>4.3</v>
      </c>
      <c r="E1650" t="str">
        <f>VLOOKUP($A1650,'Medical Examinations'!$A:$J,COLUMN('Medical Examinations'!D1649),FALSE)</f>
        <v>No</v>
      </c>
      <c r="F1650" t="str">
        <f>VLOOKUP($A1650,'Medical Examinations'!$A:$J,COLUMN('Medical Examinations'!E1649),FALSE)</f>
        <v>No</v>
      </c>
      <c r="G1650" t="str">
        <f>VLOOKUP($A1650,'Medical Examinations'!$A:$J,COLUMN('Medical Examinations'!F1649),FALSE)</f>
        <v>No</v>
      </c>
      <c r="H1650">
        <f>VLOOKUP($A1650,'Medical Examinations'!$A:$J,COLUMN('Medical Examinations'!G1649),FALSE)</f>
        <v>0</v>
      </c>
      <c r="I1650" t="str">
        <f>VLOOKUP($A1650,'Medical Examinations'!$A:$J,COLUMN('Medical Examinations'!H1649),FALSE)</f>
        <v>No</v>
      </c>
      <c r="J1650" t="str">
        <f>VLOOKUP($A1650,'Medical Examinations'!$A:$J,COLUMN('Medical Examinations'!I1649),FALSE)</f>
        <v>Obesity</v>
      </c>
      <c r="K1650" t="str">
        <f>VLOOKUP($A1650,'Medical Examinations'!$A:$J,COLUMN('Medical Examinations'!J1649),FALSE)</f>
        <v>Normal</v>
      </c>
      <c r="L1650" s="30">
        <f>VLOOKUP($A1650,'Hospitalisation Details'!$A:$K,COLUMN('Hospitalisation Details'!J1649),FALSE)</f>
        <v>34545</v>
      </c>
      <c r="M1650" s="23">
        <f>VLOOKUP($A1650,'Hospitalisation Details'!$A:$K,COLUMN('Hospitalisation Details'!F1649),FALSE)</f>
        <v>5927.65</v>
      </c>
      <c r="N1650" t="str">
        <f>VLOOKUP($A1650,'Hospitalisation Details'!$A:$K,COLUMN('Hospitalisation Details'!G1649),FALSE)</f>
        <v>Tier - 2</v>
      </c>
      <c r="O1650" t="str">
        <f>VLOOKUP($A1650,'Hospitalisation Details'!$A:$K,COLUMN('Hospitalisation Details'!H1649),FALSE)</f>
        <v>Tier - 1</v>
      </c>
      <c r="P1650" t="str">
        <f>VLOOKUP($A1650,'Hospitalisation Details'!$A:$K,COLUMN('Hospitalisation Details'!I1649),FALSE)</f>
        <v>R1012</v>
      </c>
      <c r="Q1650">
        <f>VLOOKUP($A1650,'Hospitalisation Details'!$A:$K,COLUMN('Hospitalisation Details'!K1649),FALSE)</f>
        <v>28</v>
      </c>
    </row>
    <row r="1651" spans="1:17" ht="15.75" x14ac:dyDescent="0.25">
      <c r="A1651" s="6" t="s">
        <v>1691</v>
      </c>
      <c r="B1651" t="str">
        <f>VLOOKUP(A1651,'Customer Names'!A:E,COLUMN('Customer Names'!D1650),FALSE)</f>
        <v>Mrs. Jessica</v>
      </c>
      <c r="C1651">
        <f>VLOOKUP($A1651,'Medical Examinations'!$A:$J,COLUMN('Medical Examinations'!B1650),FALSE)</f>
        <v>30.71</v>
      </c>
      <c r="D1651">
        <f>VLOOKUP($A1651,'Medical Examinations'!$A:$J,COLUMN('Medical Examinations'!C1650),FALSE)</f>
        <v>6.14</v>
      </c>
      <c r="E1651" t="str">
        <f>VLOOKUP($A1651,'Medical Examinations'!$A:$J,COLUMN('Medical Examinations'!D1650),FALSE)</f>
        <v>No</v>
      </c>
      <c r="F1651" t="str">
        <f>VLOOKUP($A1651,'Medical Examinations'!$A:$J,COLUMN('Medical Examinations'!E1650),FALSE)</f>
        <v>No</v>
      </c>
      <c r="G1651" t="str">
        <f>VLOOKUP($A1651,'Medical Examinations'!$A:$J,COLUMN('Medical Examinations'!F1650),FALSE)</f>
        <v>Yes</v>
      </c>
      <c r="H1651">
        <f>VLOOKUP($A1651,'Medical Examinations'!$A:$J,COLUMN('Medical Examinations'!G1650),FALSE)</f>
        <v>1</v>
      </c>
      <c r="I1651" t="str">
        <f>VLOOKUP($A1651,'Medical Examinations'!$A:$J,COLUMN('Medical Examinations'!H1650),FALSE)</f>
        <v>No</v>
      </c>
      <c r="J1651" t="str">
        <f>VLOOKUP($A1651,'Medical Examinations'!$A:$J,COLUMN('Medical Examinations'!I1650),FALSE)</f>
        <v>Obesity</v>
      </c>
      <c r="K1651" t="str">
        <f>VLOOKUP($A1651,'Medical Examinations'!$A:$J,COLUMN('Medical Examinations'!J1650),FALSE)</f>
        <v>Prediabetes</v>
      </c>
      <c r="L1651" s="30">
        <f>VLOOKUP($A1651,'Hospitalisation Details'!$A:$K,COLUMN('Hospitalisation Details'!J1650),FALSE)</f>
        <v>34194</v>
      </c>
      <c r="M1651" s="23">
        <f>VLOOKUP($A1651,'Hospitalisation Details'!$A:$K,COLUMN('Hospitalisation Details'!F1650),FALSE)</f>
        <v>5926.93</v>
      </c>
      <c r="N1651" t="str">
        <f>VLOOKUP($A1651,'Hospitalisation Details'!$A:$K,COLUMN('Hospitalisation Details'!G1650),FALSE)</f>
        <v>Tier - 2</v>
      </c>
      <c r="O1651" t="str">
        <f>VLOOKUP($A1651,'Hospitalisation Details'!$A:$K,COLUMN('Hospitalisation Details'!H1650),FALSE)</f>
        <v>Tier - 2</v>
      </c>
      <c r="P1651" t="str">
        <f>VLOOKUP($A1651,'Hospitalisation Details'!$A:$K,COLUMN('Hospitalisation Details'!I1650),FALSE)</f>
        <v>R1025</v>
      </c>
      <c r="Q1651">
        <f>VLOOKUP($A1651,'Hospitalisation Details'!$A:$K,COLUMN('Hospitalisation Details'!K1650),FALSE)</f>
        <v>29</v>
      </c>
    </row>
    <row r="1652" spans="1:17" ht="15.75" x14ac:dyDescent="0.25">
      <c r="A1652" s="6" t="s">
        <v>1692</v>
      </c>
      <c r="B1652" t="str">
        <f>VLOOKUP(A1652,'Customer Names'!A:E,COLUMN('Customer Names'!D1651),FALSE)</f>
        <v>Mr. Chaiwat</v>
      </c>
      <c r="C1652">
        <f>VLOOKUP($A1652,'Medical Examinations'!$A:$J,COLUMN('Medical Examinations'!B1651),FALSE)</f>
        <v>28.9</v>
      </c>
      <c r="D1652">
        <f>VLOOKUP($A1652,'Medical Examinations'!$A:$J,COLUMN('Medical Examinations'!C1651),FALSE)</f>
        <v>5.36</v>
      </c>
      <c r="E1652" t="str">
        <f>VLOOKUP($A1652,'Medical Examinations'!$A:$J,COLUMN('Medical Examinations'!D1651),FALSE)</f>
        <v>No</v>
      </c>
      <c r="F1652" t="str">
        <f>VLOOKUP($A1652,'Medical Examinations'!$A:$J,COLUMN('Medical Examinations'!E1651),FALSE)</f>
        <v>No</v>
      </c>
      <c r="G1652" t="str">
        <f>VLOOKUP($A1652,'Medical Examinations'!$A:$J,COLUMN('Medical Examinations'!F1651),FALSE)</f>
        <v>No</v>
      </c>
      <c r="H1652">
        <f>VLOOKUP($A1652,'Medical Examinations'!$A:$J,COLUMN('Medical Examinations'!G1651),FALSE)</f>
        <v>1</v>
      </c>
      <c r="I1652" t="str">
        <f>VLOOKUP($A1652,'Medical Examinations'!$A:$J,COLUMN('Medical Examinations'!H1651),FALSE)</f>
        <v>No</v>
      </c>
      <c r="J1652" t="str">
        <f>VLOOKUP($A1652,'Medical Examinations'!$A:$J,COLUMN('Medical Examinations'!I1651),FALSE)</f>
        <v>Overweight</v>
      </c>
      <c r="K1652" t="str">
        <f>VLOOKUP($A1652,'Medical Examinations'!$A:$J,COLUMN('Medical Examinations'!J1651),FALSE)</f>
        <v>Normal</v>
      </c>
      <c r="L1652" s="30">
        <f>VLOOKUP($A1652,'Hospitalisation Details'!$A:$K,COLUMN('Hospitalisation Details'!J1651),FALSE)</f>
        <v>31987</v>
      </c>
      <c r="M1652" s="23">
        <f>VLOOKUP($A1652,'Hospitalisation Details'!$A:$K,COLUMN('Hospitalisation Details'!F1651),FALSE)</f>
        <v>5926.85</v>
      </c>
      <c r="N1652" t="str">
        <f>VLOOKUP($A1652,'Hospitalisation Details'!$A:$K,COLUMN('Hospitalisation Details'!G1651),FALSE)</f>
        <v>Tier - 3</v>
      </c>
      <c r="O1652" t="str">
        <f>VLOOKUP($A1652,'Hospitalisation Details'!$A:$K,COLUMN('Hospitalisation Details'!H1651),FALSE)</f>
        <v>Tier - 3</v>
      </c>
      <c r="P1652" t="str">
        <f>VLOOKUP($A1652,'Hospitalisation Details'!$A:$K,COLUMN('Hospitalisation Details'!I1651),FALSE)</f>
        <v>R1011</v>
      </c>
      <c r="Q1652">
        <f>VLOOKUP($A1652,'Hospitalisation Details'!$A:$K,COLUMN('Hospitalisation Details'!K1651),FALSE)</f>
        <v>35</v>
      </c>
    </row>
    <row r="1653" spans="1:17" ht="15.75" x14ac:dyDescent="0.25">
      <c r="A1653" s="6" t="s">
        <v>1693</v>
      </c>
      <c r="B1653" t="str">
        <f>VLOOKUP(A1653,'Customer Names'!A:E,COLUMN('Customer Names'!D1652),FALSE)</f>
        <v>Ms. Kerri</v>
      </c>
      <c r="C1653">
        <f>VLOOKUP($A1653,'Medical Examinations'!$A:$J,COLUMN('Medical Examinations'!B1652),FALSE)</f>
        <v>36.19</v>
      </c>
      <c r="D1653">
        <f>VLOOKUP($A1653,'Medical Examinations'!$A:$J,COLUMN('Medical Examinations'!C1652),FALSE)</f>
        <v>4.3</v>
      </c>
      <c r="E1653" t="str">
        <f>VLOOKUP($A1653,'Medical Examinations'!$A:$J,COLUMN('Medical Examinations'!D1652),FALSE)</f>
        <v>No</v>
      </c>
      <c r="F1653" t="str">
        <f>VLOOKUP($A1653,'Medical Examinations'!$A:$J,COLUMN('Medical Examinations'!E1652),FALSE)</f>
        <v>No</v>
      </c>
      <c r="G1653" t="str">
        <f>VLOOKUP($A1653,'Medical Examinations'!$A:$J,COLUMN('Medical Examinations'!F1652),FALSE)</f>
        <v>No</v>
      </c>
      <c r="H1653">
        <f>VLOOKUP($A1653,'Medical Examinations'!$A:$J,COLUMN('Medical Examinations'!G1652),FALSE)</f>
        <v>0</v>
      </c>
      <c r="I1653" t="str">
        <f>VLOOKUP($A1653,'Medical Examinations'!$A:$J,COLUMN('Medical Examinations'!H1652),FALSE)</f>
        <v>No</v>
      </c>
      <c r="J1653" t="str">
        <f>VLOOKUP($A1653,'Medical Examinations'!$A:$J,COLUMN('Medical Examinations'!I1652),FALSE)</f>
        <v>Obesity</v>
      </c>
      <c r="K1653" t="str">
        <f>VLOOKUP($A1653,'Medical Examinations'!$A:$J,COLUMN('Medical Examinations'!J1652),FALSE)</f>
        <v>Normal</v>
      </c>
      <c r="L1653" s="30">
        <f>VLOOKUP($A1653,'Hospitalisation Details'!$A:$K,COLUMN('Hospitalisation Details'!J1652),FALSE)</f>
        <v>30306</v>
      </c>
      <c r="M1653" s="23">
        <f>VLOOKUP($A1653,'Hospitalisation Details'!$A:$K,COLUMN('Hospitalisation Details'!F1652),FALSE)</f>
        <v>5920.1</v>
      </c>
      <c r="N1653" t="str">
        <f>VLOOKUP($A1653,'Hospitalisation Details'!$A:$K,COLUMN('Hospitalisation Details'!G1652),FALSE)</f>
        <v>Tier - 2</v>
      </c>
      <c r="O1653" t="str">
        <f>VLOOKUP($A1653,'Hospitalisation Details'!$A:$K,COLUMN('Hospitalisation Details'!H1652),FALSE)</f>
        <v>Tier - 1</v>
      </c>
      <c r="P1653" t="str">
        <f>VLOOKUP($A1653,'Hospitalisation Details'!$A:$K,COLUMN('Hospitalisation Details'!I1652),FALSE)</f>
        <v>R1013</v>
      </c>
      <c r="Q1653">
        <f>VLOOKUP($A1653,'Hospitalisation Details'!$A:$K,COLUMN('Hospitalisation Details'!K1652),FALSE)</f>
        <v>40</v>
      </c>
    </row>
    <row r="1654" spans="1:17" ht="15.75" x14ac:dyDescent="0.25">
      <c r="A1654" s="6" t="s">
        <v>1694</v>
      </c>
      <c r="B1654" t="str">
        <f>VLOOKUP(A1654,'Customer Names'!A:E,COLUMN('Customer Names'!D1653),FALSE)</f>
        <v>Ms. Lisa</v>
      </c>
      <c r="C1654">
        <f>VLOOKUP($A1654,'Medical Examinations'!$A:$J,COLUMN('Medical Examinations'!B1653),FALSE)</f>
        <v>29.6</v>
      </c>
      <c r="D1654">
        <f>VLOOKUP($A1654,'Medical Examinations'!$A:$J,COLUMN('Medical Examinations'!C1653),FALSE)</f>
        <v>4.09</v>
      </c>
      <c r="E1654" t="str">
        <f>VLOOKUP($A1654,'Medical Examinations'!$A:$J,COLUMN('Medical Examinations'!D1653),FALSE)</f>
        <v>No</v>
      </c>
      <c r="F1654" t="str">
        <f>VLOOKUP($A1654,'Medical Examinations'!$A:$J,COLUMN('Medical Examinations'!E1653),FALSE)</f>
        <v>No</v>
      </c>
      <c r="G1654" t="str">
        <f>VLOOKUP($A1654,'Medical Examinations'!$A:$J,COLUMN('Medical Examinations'!F1653),FALSE)</f>
        <v>No</v>
      </c>
      <c r="H1654">
        <f>VLOOKUP($A1654,'Medical Examinations'!$A:$J,COLUMN('Medical Examinations'!G1653),FALSE)</f>
        <v>0</v>
      </c>
      <c r="I1654" t="str">
        <f>VLOOKUP($A1654,'Medical Examinations'!$A:$J,COLUMN('Medical Examinations'!H1653),FALSE)</f>
        <v>No</v>
      </c>
      <c r="J1654" t="str">
        <f>VLOOKUP($A1654,'Medical Examinations'!$A:$J,COLUMN('Medical Examinations'!I1653),FALSE)</f>
        <v>Overweight</v>
      </c>
      <c r="K1654" t="str">
        <f>VLOOKUP($A1654,'Medical Examinations'!$A:$J,COLUMN('Medical Examinations'!J1653),FALSE)</f>
        <v>Normal</v>
      </c>
      <c r="L1654" s="30">
        <f>VLOOKUP($A1654,'Hospitalisation Details'!$A:$K,COLUMN('Hospitalisation Details'!J1653),FALSE)</f>
        <v>30140</v>
      </c>
      <c r="M1654" s="23">
        <f>VLOOKUP($A1654,'Hospitalisation Details'!$A:$K,COLUMN('Hospitalisation Details'!F1653),FALSE)</f>
        <v>5910.94</v>
      </c>
      <c r="N1654" t="str">
        <f>VLOOKUP($A1654,'Hospitalisation Details'!$A:$K,COLUMN('Hospitalisation Details'!G1653),FALSE)</f>
        <v>Tier - 2</v>
      </c>
      <c r="O1654" t="str">
        <f>VLOOKUP($A1654,'Hospitalisation Details'!$A:$K,COLUMN('Hospitalisation Details'!H1653),FALSE)</f>
        <v>Tier - 1</v>
      </c>
      <c r="P1654" t="str">
        <f>VLOOKUP($A1654,'Hospitalisation Details'!$A:$K,COLUMN('Hospitalisation Details'!I1653),FALSE)</f>
        <v>R1011</v>
      </c>
      <c r="Q1654">
        <f>VLOOKUP($A1654,'Hospitalisation Details'!$A:$K,COLUMN('Hospitalisation Details'!K1653),FALSE)</f>
        <v>40</v>
      </c>
    </row>
    <row r="1655" spans="1:17" ht="15.75" x14ac:dyDescent="0.25">
      <c r="A1655" s="6" t="s">
        <v>1695</v>
      </c>
      <c r="B1655" t="str">
        <f>VLOOKUP(A1655,'Customer Names'!A:E,COLUMN('Customer Names'!D1654),FALSE)</f>
        <v>Mr. Nicholas</v>
      </c>
      <c r="C1655">
        <f>VLOOKUP($A1655,'Medical Examinations'!$A:$J,COLUMN('Medical Examinations'!B1654),FALSE)</f>
        <v>30.95</v>
      </c>
      <c r="D1655">
        <f>VLOOKUP($A1655,'Medical Examinations'!$A:$J,COLUMN('Medical Examinations'!C1654),FALSE)</f>
        <v>6.27</v>
      </c>
      <c r="E1655" t="str">
        <f>VLOOKUP($A1655,'Medical Examinations'!$A:$J,COLUMN('Medical Examinations'!D1654),FALSE)</f>
        <v>No</v>
      </c>
      <c r="F1655" t="str">
        <f>VLOOKUP($A1655,'Medical Examinations'!$A:$J,COLUMN('Medical Examinations'!E1654),FALSE)</f>
        <v>No</v>
      </c>
      <c r="G1655" t="str">
        <f>VLOOKUP($A1655,'Medical Examinations'!$A:$J,COLUMN('Medical Examinations'!F1654),FALSE)</f>
        <v>Yes</v>
      </c>
      <c r="H1655">
        <f>VLOOKUP($A1655,'Medical Examinations'!$A:$J,COLUMN('Medical Examinations'!G1654),FALSE)</f>
        <v>1</v>
      </c>
      <c r="I1655" t="str">
        <f>VLOOKUP($A1655,'Medical Examinations'!$A:$J,COLUMN('Medical Examinations'!H1654),FALSE)</f>
        <v>No</v>
      </c>
      <c r="J1655" t="str">
        <f>VLOOKUP($A1655,'Medical Examinations'!$A:$J,COLUMN('Medical Examinations'!I1654),FALSE)</f>
        <v>Obesity</v>
      </c>
      <c r="K1655" t="str">
        <f>VLOOKUP($A1655,'Medical Examinations'!$A:$J,COLUMN('Medical Examinations'!J1654),FALSE)</f>
        <v>Prediabetes</v>
      </c>
      <c r="L1655" s="30">
        <f>VLOOKUP($A1655,'Hospitalisation Details'!$A:$K,COLUMN('Hospitalisation Details'!J1654),FALSE)</f>
        <v>34261</v>
      </c>
      <c r="M1655" s="23">
        <f>VLOOKUP($A1655,'Hospitalisation Details'!$A:$K,COLUMN('Hospitalisation Details'!F1654),FALSE)</f>
        <v>5877.02</v>
      </c>
      <c r="N1655" t="str">
        <f>VLOOKUP($A1655,'Hospitalisation Details'!$A:$K,COLUMN('Hospitalisation Details'!G1654),FALSE)</f>
        <v>Tier - 2</v>
      </c>
      <c r="O1655" t="str">
        <f>VLOOKUP($A1655,'Hospitalisation Details'!$A:$K,COLUMN('Hospitalisation Details'!H1654),FALSE)</f>
        <v>Tier - 2</v>
      </c>
      <c r="P1655" t="str">
        <f>VLOOKUP($A1655,'Hospitalisation Details'!$A:$K,COLUMN('Hospitalisation Details'!I1654),FALSE)</f>
        <v>R1021</v>
      </c>
      <c r="Q1655">
        <f>VLOOKUP($A1655,'Hospitalisation Details'!$A:$K,COLUMN('Hospitalisation Details'!K1654),FALSE)</f>
        <v>29</v>
      </c>
    </row>
    <row r="1656" spans="1:17" ht="15.75" x14ac:dyDescent="0.25">
      <c r="A1656" s="6" t="s">
        <v>1696</v>
      </c>
      <c r="B1656" t="str">
        <f>VLOOKUP(A1656,'Customer Names'!A:E,COLUMN('Customer Names'!D1655),FALSE)</f>
        <v>Mr. Vasilis</v>
      </c>
      <c r="C1656">
        <f>VLOOKUP($A1656,'Medical Examinations'!$A:$J,COLUMN('Medical Examinations'!B1655),FALSE)</f>
        <v>19.95</v>
      </c>
      <c r="D1656">
        <f>VLOOKUP($A1656,'Medical Examinations'!$A:$J,COLUMN('Medical Examinations'!C1655),FALSE)</f>
        <v>5.39</v>
      </c>
      <c r="E1656" t="str">
        <f>VLOOKUP($A1656,'Medical Examinations'!$A:$J,COLUMN('Medical Examinations'!D1655),FALSE)</f>
        <v>No</v>
      </c>
      <c r="F1656" t="str">
        <f>VLOOKUP($A1656,'Medical Examinations'!$A:$J,COLUMN('Medical Examinations'!E1655),FALSE)</f>
        <v>No</v>
      </c>
      <c r="G1656" t="str">
        <f>VLOOKUP($A1656,'Medical Examinations'!$A:$J,COLUMN('Medical Examinations'!F1655),FALSE)</f>
        <v>No</v>
      </c>
      <c r="H1656">
        <f>VLOOKUP($A1656,'Medical Examinations'!$A:$J,COLUMN('Medical Examinations'!G1655),FALSE)</f>
        <v>1</v>
      </c>
      <c r="I1656" t="str">
        <f>VLOOKUP($A1656,'Medical Examinations'!$A:$J,COLUMN('Medical Examinations'!H1655),FALSE)</f>
        <v>No</v>
      </c>
      <c r="J1656" t="str">
        <f>VLOOKUP($A1656,'Medical Examinations'!$A:$J,COLUMN('Medical Examinations'!I1655),FALSE)</f>
        <v>Healthy Weight</v>
      </c>
      <c r="K1656" t="str">
        <f>VLOOKUP($A1656,'Medical Examinations'!$A:$J,COLUMN('Medical Examinations'!J1655),FALSE)</f>
        <v>Normal</v>
      </c>
      <c r="L1656" s="30">
        <f>VLOOKUP($A1656,'Hospitalisation Details'!$A:$K,COLUMN('Hospitalisation Details'!J1655),FALSE)</f>
        <v>31008</v>
      </c>
      <c r="M1656" s="23">
        <f>VLOOKUP($A1656,'Hospitalisation Details'!$A:$K,COLUMN('Hospitalisation Details'!F1655),FALSE)</f>
        <v>5855.9</v>
      </c>
      <c r="N1656" t="str">
        <f>VLOOKUP($A1656,'Hospitalisation Details'!$A:$K,COLUMN('Hospitalisation Details'!G1655),FALSE)</f>
        <v>Tier - 2</v>
      </c>
      <c r="O1656" t="str">
        <f>VLOOKUP($A1656,'Hospitalisation Details'!$A:$K,COLUMN('Hospitalisation Details'!H1655),FALSE)</f>
        <v>Tier - 3</v>
      </c>
      <c r="P1656" t="str">
        <f>VLOOKUP($A1656,'Hospitalisation Details'!$A:$K,COLUMN('Hospitalisation Details'!I1655),FALSE)</f>
        <v>R1012</v>
      </c>
      <c r="Q1656">
        <f>VLOOKUP($A1656,'Hospitalisation Details'!$A:$K,COLUMN('Hospitalisation Details'!K1655),FALSE)</f>
        <v>38</v>
      </c>
    </row>
    <row r="1657" spans="1:17" ht="15.75" x14ac:dyDescent="0.25">
      <c r="A1657" s="6" t="s">
        <v>1697</v>
      </c>
      <c r="B1657" t="str">
        <f>VLOOKUP(A1657,'Customer Names'!A:E,COLUMN('Customer Names'!D1656),FALSE)</f>
        <v>Mr. Michael</v>
      </c>
      <c r="C1657">
        <f>VLOOKUP($A1657,'Medical Examinations'!$A:$J,COLUMN('Medical Examinations'!B1656),FALSE)</f>
        <v>23.65</v>
      </c>
      <c r="D1657">
        <f>VLOOKUP($A1657,'Medical Examinations'!$A:$J,COLUMN('Medical Examinations'!C1656),FALSE)</f>
        <v>5.75</v>
      </c>
      <c r="E1657" t="str">
        <f>VLOOKUP($A1657,'Medical Examinations'!$A:$J,COLUMN('Medical Examinations'!D1656),FALSE)</f>
        <v>Yes</v>
      </c>
      <c r="F1657" t="str">
        <f>VLOOKUP($A1657,'Medical Examinations'!$A:$J,COLUMN('Medical Examinations'!E1656),FALSE)</f>
        <v>No</v>
      </c>
      <c r="G1657" t="str">
        <f>VLOOKUP($A1657,'Medical Examinations'!$A:$J,COLUMN('Medical Examinations'!F1656),FALSE)</f>
        <v>No</v>
      </c>
      <c r="H1657">
        <f>VLOOKUP($A1657,'Medical Examinations'!$A:$J,COLUMN('Medical Examinations'!G1656),FALSE)</f>
        <v>0</v>
      </c>
      <c r="I1657" t="str">
        <f>VLOOKUP($A1657,'Medical Examinations'!$A:$J,COLUMN('Medical Examinations'!H1656),FALSE)</f>
        <v>No</v>
      </c>
      <c r="J1657" t="str">
        <f>VLOOKUP($A1657,'Medical Examinations'!$A:$J,COLUMN('Medical Examinations'!I1656),FALSE)</f>
        <v>Healthy Weight</v>
      </c>
      <c r="K1657" t="str">
        <f>VLOOKUP($A1657,'Medical Examinations'!$A:$J,COLUMN('Medical Examinations'!J1656),FALSE)</f>
        <v>Prediabetes</v>
      </c>
      <c r="L1657" s="30">
        <f>VLOOKUP($A1657,'Hospitalisation Details'!$A:$K,COLUMN('Hospitalisation Details'!J1656),FALSE)</f>
        <v>31216</v>
      </c>
      <c r="M1657" s="23">
        <f>VLOOKUP($A1657,'Hospitalisation Details'!$A:$K,COLUMN('Hospitalisation Details'!F1656),FALSE)</f>
        <v>5847.24</v>
      </c>
      <c r="N1657" t="str">
        <f>VLOOKUP($A1657,'Hospitalisation Details'!$A:$K,COLUMN('Hospitalisation Details'!G1656),FALSE)</f>
        <v>Tier - 2</v>
      </c>
      <c r="O1657" t="str">
        <f>VLOOKUP($A1657,'Hospitalisation Details'!$A:$K,COLUMN('Hospitalisation Details'!H1656),FALSE)</f>
        <v>Tier - 1</v>
      </c>
      <c r="P1657" t="str">
        <f>VLOOKUP($A1657,'Hospitalisation Details'!$A:$K,COLUMN('Hospitalisation Details'!I1656),FALSE)</f>
        <v>R1013</v>
      </c>
      <c r="Q1657">
        <f>VLOOKUP($A1657,'Hospitalisation Details'!$A:$K,COLUMN('Hospitalisation Details'!K1656),FALSE)</f>
        <v>37</v>
      </c>
    </row>
    <row r="1658" spans="1:17" ht="15.75" x14ac:dyDescent="0.25">
      <c r="A1658" s="6" t="s">
        <v>1698</v>
      </c>
      <c r="B1658" t="str">
        <f>VLOOKUP(A1658,'Customer Names'!A:E,COLUMN('Customer Names'!D1657),FALSE)</f>
        <v>Ms. Colleen</v>
      </c>
      <c r="C1658">
        <f>VLOOKUP($A1658,'Medical Examinations'!$A:$J,COLUMN('Medical Examinations'!B1657),FALSE)</f>
        <v>43.34</v>
      </c>
      <c r="D1658">
        <f>VLOOKUP($A1658,'Medical Examinations'!$A:$J,COLUMN('Medical Examinations'!C1657),FALSE)</f>
        <v>4.91</v>
      </c>
      <c r="E1658" t="str">
        <f>VLOOKUP($A1658,'Medical Examinations'!$A:$J,COLUMN('Medical Examinations'!D1657),FALSE)</f>
        <v>No</v>
      </c>
      <c r="F1658" t="str">
        <f>VLOOKUP($A1658,'Medical Examinations'!$A:$J,COLUMN('Medical Examinations'!E1657),FALSE)</f>
        <v>No</v>
      </c>
      <c r="G1658" t="str">
        <f>VLOOKUP($A1658,'Medical Examinations'!$A:$J,COLUMN('Medical Examinations'!F1657),FALSE)</f>
        <v>No</v>
      </c>
      <c r="H1658">
        <f>VLOOKUP($A1658,'Medical Examinations'!$A:$J,COLUMN('Medical Examinations'!G1657),FALSE)</f>
        <v>1</v>
      </c>
      <c r="I1658" t="str">
        <f>VLOOKUP($A1658,'Medical Examinations'!$A:$J,COLUMN('Medical Examinations'!H1657),FALSE)</f>
        <v>No</v>
      </c>
      <c r="J1658" t="str">
        <f>VLOOKUP($A1658,'Medical Examinations'!$A:$J,COLUMN('Medical Examinations'!I1657),FALSE)</f>
        <v>Obesity</v>
      </c>
      <c r="K1658" t="str">
        <f>VLOOKUP($A1658,'Medical Examinations'!$A:$J,COLUMN('Medical Examinations'!J1657),FALSE)</f>
        <v>Normal</v>
      </c>
      <c r="L1658" s="30">
        <f>VLOOKUP($A1658,'Hospitalisation Details'!$A:$K,COLUMN('Hospitalisation Details'!J1657),FALSE)</f>
        <v>32050</v>
      </c>
      <c r="M1658" s="23">
        <f>VLOOKUP($A1658,'Hospitalisation Details'!$A:$K,COLUMN('Hospitalisation Details'!F1657),FALSE)</f>
        <v>5846.92</v>
      </c>
      <c r="N1658" t="str">
        <f>VLOOKUP($A1658,'Hospitalisation Details'!$A:$K,COLUMN('Hospitalisation Details'!G1657),FALSE)</f>
        <v>Tier - 2</v>
      </c>
      <c r="O1658" t="str">
        <f>VLOOKUP($A1658,'Hospitalisation Details'!$A:$K,COLUMN('Hospitalisation Details'!H1657),FALSE)</f>
        <v>Tier - 2</v>
      </c>
      <c r="P1658" t="str">
        <f>VLOOKUP($A1658,'Hospitalisation Details'!$A:$K,COLUMN('Hospitalisation Details'!I1657),FALSE)</f>
        <v>R1013</v>
      </c>
      <c r="Q1658">
        <f>VLOOKUP($A1658,'Hospitalisation Details'!$A:$K,COLUMN('Hospitalisation Details'!K1657),FALSE)</f>
        <v>35</v>
      </c>
    </row>
    <row r="1659" spans="1:17" ht="15.75" x14ac:dyDescent="0.25">
      <c r="A1659" s="6" t="s">
        <v>1699</v>
      </c>
      <c r="B1659" t="str">
        <f>VLOOKUP(A1659,'Customer Names'!A:E,COLUMN('Customer Names'!D1658),FALSE)</f>
        <v>Mrs. Annika</v>
      </c>
      <c r="C1659">
        <f>VLOOKUP($A1659,'Medical Examinations'!$A:$J,COLUMN('Medical Examinations'!B1658),FALSE)</f>
        <v>31.98</v>
      </c>
      <c r="D1659">
        <f>VLOOKUP($A1659,'Medical Examinations'!$A:$J,COLUMN('Medical Examinations'!C1658),FALSE)</f>
        <v>4.46</v>
      </c>
      <c r="E1659" t="str">
        <f>VLOOKUP($A1659,'Medical Examinations'!$A:$J,COLUMN('Medical Examinations'!D1658),FALSE)</f>
        <v>Yes</v>
      </c>
      <c r="F1659" t="str">
        <f>VLOOKUP($A1659,'Medical Examinations'!$A:$J,COLUMN('Medical Examinations'!E1658),FALSE)</f>
        <v>No</v>
      </c>
      <c r="G1659" t="str">
        <f>VLOOKUP($A1659,'Medical Examinations'!$A:$J,COLUMN('Medical Examinations'!F1658),FALSE)</f>
        <v>No</v>
      </c>
      <c r="H1659">
        <f>VLOOKUP($A1659,'Medical Examinations'!$A:$J,COLUMN('Medical Examinations'!G1658),FALSE)</f>
        <v>1</v>
      </c>
      <c r="I1659" t="str">
        <f>VLOOKUP($A1659,'Medical Examinations'!$A:$J,COLUMN('Medical Examinations'!H1658),FALSE)</f>
        <v>No</v>
      </c>
      <c r="J1659" t="str">
        <f>VLOOKUP($A1659,'Medical Examinations'!$A:$J,COLUMN('Medical Examinations'!I1658),FALSE)</f>
        <v>Obesity</v>
      </c>
      <c r="K1659" t="str">
        <f>VLOOKUP($A1659,'Medical Examinations'!$A:$J,COLUMN('Medical Examinations'!J1658),FALSE)</f>
        <v>Normal</v>
      </c>
      <c r="L1659" s="30">
        <f>VLOOKUP($A1659,'Hospitalisation Details'!$A:$K,COLUMN('Hospitalisation Details'!J1658),FALSE)</f>
        <v>34931</v>
      </c>
      <c r="M1659" s="23">
        <f>VLOOKUP($A1659,'Hospitalisation Details'!$A:$K,COLUMN('Hospitalisation Details'!F1658),FALSE)</f>
        <v>5843.99</v>
      </c>
      <c r="N1659" t="str">
        <f>VLOOKUP($A1659,'Hospitalisation Details'!$A:$K,COLUMN('Hospitalisation Details'!G1658),FALSE)</f>
        <v>Tier - 2</v>
      </c>
      <c r="O1659" t="str">
        <f>VLOOKUP($A1659,'Hospitalisation Details'!$A:$K,COLUMN('Hospitalisation Details'!H1658),FALSE)</f>
        <v>Tier - 2</v>
      </c>
      <c r="P1659" t="str">
        <f>VLOOKUP($A1659,'Hospitalisation Details'!$A:$K,COLUMN('Hospitalisation Details'!I1658),FALSE)</f>
        <v>R1025</v>
      </c>
      <c r="Q1659">
        <f>VLOOKUP($A1659,'Hospitalisation Details'!$A:$K,COLUMN('Hospitalisation Details'!K1658),FALSE)</f>
        <v>27</v>
      </c>
    </row>
    <row r="1660" spans="1:17" ht="15.75" x14ac:dyDescent="0.25">
      <c r="A1660" s="6" t="s">
        <v>1700</v>
      </c>
      <c r="B1660" t="str">
        <f>VLOOKUP(A1660,'Customer Names'!A:E,COLUMN('Customer Names'!D1659),FALSE)</f>
        <v>Ms. Kelly</v>
      </c>
      <c r="C1660">
        <f>VLOOKUP($A1660,'Medical Examinations'!$A:$J,COLUMN('Medical Examinations'!B1659),FALSE)</f>
        <v>35.86</v>
      </c>
      <c r="D1660">
        <f>VLOOKUP($A1660,'Medical Examinations'!$A:$J,COLUMN('Medical Examinations'!C1659),FALSE)</f>
        <v>6.22</v>
      </c>
      <c r="E1660" t="str">
        <f>VLOOKUP($A1660,'Medical Examinations'!$A:$J,COLUMN('Medical Examinations'!D1659),FALSE)</f>
        <v>No</v>
      </c>
      <c r="F1660" t="str">
        <f>VLOOKUP($A1660,'Medical Examinations'!$A:$J,COLUMN('Medical Examinations'!E1659),FALSE)</f>
        <v>No</v>
      </c>
      <c r="G1660" t="str">
        <f>VLOOKUP($A1660,'Medical Examinations'!$A:$J,COLUMN('Medical Examinations'!F1659),FALSE)</f>
        <v>No</v>
      </c>
      <c r="H1660">
        <f>VLOOKUP($A1660,'Medical Examinations'!$A:$J,COLUMN('Medical Examinations'!G1659),FALSE)</f>
        <v>1</v>
      </c>
      <c r="I1660" t="str">
        <f>VLOOKUP($A1660,'Medical Examinations'!$A:$J,COLUMN('Medical Examinations'!H1659),FALSE)</f>
        <v>No</v>
      </c>
      <c r="J1660" t="str">
        <f>VLOOKUP($A1660,'Medical Examinations'!$A:$J,COLUMN('Medical Examinations'!I1659),FALSE)</f>
        <v>Obesity</v>
      </c>
      <c r="K1660" t="str">
        <f>VLOOKUP($A1660,'Medical Examinations'!$A:$J,COLUMN('Medical Examinations'!J1659),FALSE)</f>
        <v>Prediabetes</v>
      </c>
      <c r="L1660" s="30">
        <f>VLOOKUP($A1660,'Hospitalisation Details'!$A:$K,COLUMN('Hospitalisation Details'!J1659),FALSE)</f>
        <v>31985</v>
      </c>
      <c r="M1660" s="23">
        <f>VLOOKUP($A1660,'Hospitalisation Details'!$A:$K,COLUMN('Hospitalisation Details'!F1659),FALSE)</f>
        <v>5836.52</v>
      </c>
      <c r="N1660" t="str">
        <f>VLOOKUP($A1660,'Hospitalisation Details'!$A:$K,COLUMN('Hospitalisation Details'!G1659),FALSE)</f>
        <v>Tier - 2</v>
      </c>
      <c r="O1660" t="str">
        <f>VLOOKUP($A1660,'Hospitalisation Details'!$A:$K,COLUMN('Hospitalisation Details'!H1659),FALSE)</f>
        <v>Tier - 3</v>
      </c>
      <c r="P1660" t="str">
        <f>VLOOKUP($A1660,'Hospitalisation Details'!$A:$K,COLUMN('Hospitalisation Details'!I1659),FALSE)</f>
        <v>R1013</v>
      </c>
      <c r="Q1660">
        <f>VLOOKUP($A1660,'Hospitalisation Details'!$A:$K,COLUMN('Hospitalisation Details'!K1659),FALSE)</f>
        <v>35</v>
      </c>
    </row>
    <row r="1661" spans="1:17" ht="15.75" x14ac:dyDescent="0.25">
      <c r="A1661" s="6" t="s">
        <v>1701</v>
      </c>
      <c r="B1661" t="str">
        <f>VLOOKUP(A1661,'Customer Names'!A:E,COLUMN('Customer Names'!D1660),FALSE)</f>
        <v>Mr. Nicholas</v>
      </c>
      <c r="C1661">
        <f>VLOOKUP($A1661,'Medical Examinations'!$A:$J,COLUMN('Medical Examinations'!B1660),FALSE)</f>
        <v>15.2</v>
      </c>
      <c r="D1661">
        <f>VLOOKUP($A1661,'Medical Examinations'!$A:$J,COLUMN('Medical Examinations'!C1660),FALSE)</f>
        <v>8.82</v>
      </c>
      <c r="E1661" t="str">
        <f>VLOOKUP($A1661,'Medical Examinations'!$A:$J,COLUMN('Medical Examinations'!D1660),FALSE)</f>
        <v>No</v>
      </c>
      <c r="F1661" t="str">
        <f>VLOOKUP($A1661,'Medical Examinations'!$A:$J,COLUMN('Medical Examinations'!E1660),FALSE)</f>
        <v>No</v>
      </c>
      <c r="G1661" t="str">
        <f>VLOOKUP($A1661,'Medical Examinations'!$A:$J,COLUMN('Medical Examinations'!F1660),FALSE)</f>
        <v>No</v>
      </c>
      <c r="H1661">
        <f>VLOOKUP($A1661,'Medical Examinations'!$A:$J,COLUMN('Medical Examinations'!G1660),FALSE)</f>
        <v>0</v>
      </c>
      <c r="I1661" t="str">
        <f>VLOOKUP($A1661,'Medical Examinations'!$A:$J,COLUMN('Medical Examinations'!H1660),FALSE)</f>
        <v>No</v>
      </c>
      <c r="J1661" t="str">
        <f>VLOOKUP($A1661,'Medical Examinations'!$A:$J,COLUMN('Medical Examinations'!I1660),FALSE)</f>
        <v>Underweight</v>
      </c>
      <c r="K1661" t="str">
        <f>VLOOKUP($A1661,'Medical Examinations'!$A:$J,COLUMN('Medical Examinations'!J1660),FALSE)</f>
        <v>Diabetes</v>
      </c>
      <c r="L1661" s="30">
        <f>VLOOKUP($A1661,'Hospitalisation Details'!$A:$K,COLUMN('Hospitalisation Details'!J1660),FALSE)</f>
        <v>26203</v>
      </c>
      <c r="M1661" s="23">
        <f>VLOOKUP($A1661,'Hospitalisation Details'!$A:$K,COLUMN('Hospitalisation Details'!F1660),FALSE)</f>
        <v>5832.6</v>
      </c>
      <c r="N1661" t="str">
        <f>VLOOKUP($A1661,'Hospitalisation Details'!$A:$K,COLUMN('Hospitalisation Details'!G1660),FALSE)</f>
        <v>Tier - 2</v>
      </c>
      <c r="O1661" t="str">
        <f>VLOOKUP($A1661,'Hospitalisation Details'!$A:$K,COLUMN('Hospitalisation Details'!H1660),FALSE)</f>
        <v>Tier - 3</v>
      </c>
      <c r="P1661" t="str">
        <f>VLOOKUP($A1661,'Hospitalisation Details'!$A:$K,COLUMN('Hospitalisation Details'!I1660),FALSE)</f>
        <v>R1012</v>
      </c>
      <c r="Q1661">
        <f>VLOOKUP($A1661,'Hospitalisation Details'!$A:$K,COLUMN('Hospitalisation Details'!K1660),FALSE)</f>
        <v>51</v>
      </c>
    </row>
    <row r="1662" spans="1:17" ht="15.75" x14ac:dyDescent="0.25">
      <c r="A1662" s="6" t="s">
        <v>1702</v>
      </c>
      <c r="B1662" t="str">
        <f>VLOOKUP(A1662,'Customer Names'!A:E,COLUMN('Customer Names'!D1661),FALSE)</f>
        <v>Mrs. Kelly</v>
      </c>
      <c r="C1662">
        <f>VLOOKUP($A1662,'Medical Examinations'!$A:$J,COLUMN('Medical Examinations'!B1661),FALSE)</f>
        <v>37.200000000000003</v>
      </c>
      <c r="D1662">
        <f>VLOOKUP($A1662,'Medical Examinations'!$A:$J,COLUMN('Medical Examinations'!C1661),FALSE)</f>
        <v>10.14</v>
      </c>
      <c r="E1662" t="str">
        <f>VLOOKUP($A1662,'Medical Examinations'!$A:$J,COLUMN('Medical Examinations'!D1661),FALSE)</f>
        <v>No</v>
      </c>
      <c r="F1662" t="str">
        <f>VLOOKUP($A1662,'Medical Examinations'!$A:$J,COLUMN('Medical Examinations'!E1661),FALSE)</f>
        <v>No</v>
      </c>
      <c r="G1662" t="str">
        <f>VLOOKUP($A1662,'Medical Examinations'!$A:$J,COLUMN('Medical Examinations'!F1661),FALSE)</f>
        <v>No</v>
      </c>
      <c r="H1662">
        <f>VLOOKUP($A1662,'Medical Examinations'!$A:$J,COLUMN('Medical Examinations'!G1661),FALSE)</f>
        <v>0</v>
      </c>
      <c r="I1662" t="str">
        <f>VLOOKUP($A1662,'Medical Examinations'!$A:$J,COLUMN('Medical Examinations'!H1661),FALSE)</f>
        <v>No</v>
      </c>
      <c r="J1662" t="str">
        <f>VLOOKUP($A1662,'Medical Examinations'!$A:$J,COLUMN('Medical Examinations'!I1661),FALSE)</f>
        <v>Obesity</v>
      </c>
      <c r="K1662" t="str">
        <f>VLOOKUP($A1662,'Medical Examinations'!$A:$J,COLUMN('Medical Examinations'!J1661),FALSE)</f>
        <v>Diabetes</v>
      </c>
      <c r="L1662" s="30">
        <f>VLOOKUP($A1662,'Hospitalisation Details'!$A:$K,COLUMN('Hospitalisation Details'!J1661),FALSE)</f>
        <v>37459</v>
      </c>
      <c r="M1662" s="23">
        <f>VLOOKUP($A1662,'Hospitalisation Details'!$A:$K,COLUMN('Hospitalisation Details'!F1661),FALSE)</f>
        <v>5816.58</v>
      </c>
      <c r="N1662" t="str">
        <f>VLOOKUP($A1662,'Hospitalisation Details'!$A:$K,COLUMN('Hospitalisation Details'!G1661),FALSE)</f>
        <v>Tier - 2</v>
      </c>
      <c r="O1662" t="str">
        <f>VLOOKUP($A1662,'Hospitalisation Details'!$A:$K,COLUMN('Hospitalisation Details'!H1661),FALSE)</f>
        <v>Tier - 2</v>
      </c>
      <c r="P1662" t="str">
        <f>VLOOKUP($A1662,'Hospitalisation Details'!$A:$K,COLUMN('Hospitalisation Details'!I1661),FALSE)</f>
        <v>R1026</v>
      </c>
      <c r="Q1662">
        <f>VLOOKUP($A1662,'Hospitalisation Details'!$A:$K,COLUMN('Hospitalisation Details'!K1661),FALSE)</f>
        <v>20</v>
      </c>
    </row>
    <row r="1663" spans="1:17" ht="15.75" x14ac:dyDescent="0.25">
      <c r="A1663" s="6" t="s">
        <v>1703</v>
      </c>
      <c r="B1663" t="str">
        <f>VLOOKUP(A1663,'Customer Names'!A:E,COLUMN('Customer Names'!D1662),FALSE)</f>
        <v>Mr. Andrew</v>
      </c>
      <c r="C1663">
        <f>VLOOKUP($A1663,'Medical Examinations'!$A:$J,COLUMN('Medical Examinations'!B1662),FALSE)</f>
        <v>17.91</v>
      </c>
      <c r="D1663">
        <f>VLOOKUP($A1663,'Medical Examinations'!$A:$J,COLUMN('Medical Examinations'!C1662),FALSE)</f>
        <v>4.66</v>
      </c>
      <c r="E1663" t="str">
        <f>VLOOKUP($A1663,'Medical Examinations'!$A:$J,COLUMN('Medical Examinations'!D1662),FALSE)</f>
        <v>No</v>
      </c>
      <c r="F1663" t="str">
        <f>VLOOKUP($A1663,'Medical Examinations'!$A:$J,COLUMN('Medical Examinations'!E1662),FALSE)</f>
        <v>No</v>
      </c>
      <c r="G1663" t="str">
        <f>VLOOKUP($A1663,'Medical Examinations'!$A:$J,COLUMN('Medical Examinations'!F1662),FALSE)</f>
        <v>No</v>
      </c>
      <c r="H1663">
        <f>VLOOKUP($A1663,'Medical Examinations'!$A:$J,COLUMN('Medical Examinations'!G1662),FALSE)</f>
        <v>2</v>
      </c>
      <c r="I1663" t="str">
        <f>VLOOKUP($A1663,'Medical Examinations'!$A:$J,COLUMN('Medical Examinations'!H1662),FALSE)</f>
        <v>No</v>
      </c>
      <c r="J1663" t="str">
        <f>VLOOKUP($A1663,'Medical Examinations'!$A:$J,COLUMN('Medical Examinations'!I1662),FALSE)</f>
        <v>Underweight</v>
      </c>
      <c r="K1663" t="str">
        <f>VLOOKUP($A1663,'Medical Examinations'!$A:$J,COLUMN('Medical Examinations'!J1662),FALSE)</f>
        <v>Normal</v>
      </c>
      <c r="L1663" s="30">
        <f>VLOOKUP($A1663,'Hospitalisation Details'!$A:$K,COLUMN('Hospitalisation Details'!J1662),FALSE)</f>
        <v>26605</v>
      </c>
      <c r="M1663" s="23">
        <f>VLOOKUP($A1663,'Hospitalisation Details'!$A:$K,COLUMN('Hospitalisation Details'!F1662),FALSE)</f>
        <v>5812.9</v>
      </c>
      <c r="N1663" t="str">
        <f>VLOOKUP($A1663,'Hospitalisation Details'!$A:$K,COLUMN('Hospitalisation Details'!G1662),FALSE)</f>
        <v>Tier - 2</v>
      </c>
      <c r="O1663" t="str">
        <f>VLOOKUP($A1663,'Hospitalisation Details'!$A:$K,COLUMN('Hospitalisation Details'!H1662),FALSE)</f>
        <v>Tier - 2</v>
      </c>
      <c r="P1663" t="str">
        <f>VLOOKUP($A1663,'Hospitalisation Details'!$A:$K,COLUMN('Hospitalisation Details'!I1662),FALSE)</f>
        <v>R1013</v>
      </c>
      <c r="Q1663">
        <f>VLOOKUP($A1663,'Hospitalisation Details'!$A:$K,COLUMN('Hospitalisation Details'!K1662),FALSE)</f>
        <v>50</v>
      </c>
    </row>
    <row r="1664" spans="1:17" ht="15.75" x14ac:dyDescent="0.25">
      <c r="A1664" s="6" t="s">
        <v>1704</v>
      </c>
      <c r="B1664" t="str">
        <f>VLOOKUP(A1664,'Customer Names'!A:E,COLUMN('Customer Names'!D1663),FALSE)</f>
        <v>Ms. Hannah</v>
      </c>
      <c r="C1664">
        <f>VLOOKUP($A1664,'Medical Examinations'!$A:$J,COLUMN('Medical Examinations'!B1663),FALSE)</f>
        <v>20.76</v>
      </c>
      <c r="D1664">
        <f>VLOOKUP($A1664,'Medical Examinations'!$A:$J,COLUMN('Medical Examinations'!C1663),FALSE)</f>
        <v>6.26</v>
      </c>
      <c r="E1664" t="str">
        <f>VLOOKUP($A1664,'Medical Examinations'!$A:$J,COLUMN('Medical Examinations'!D1663),FALSE)</f>
        <v>No</v>
      </c>
      <c r="F1664" t="str">
        <f>VLOOKUP($A1664,'Medical Examinations'!$A:$J,COLUMN('Medical Examinations'!E1663),FALSE)</f>
        <v>No</v>
      </c>
      <c r="G1664" t="str">
        <f>VLOOKUP($A1664,'Medical Examinations'!$A:$J,COLUMN('Medical Examinations'!F1663),FALSE)</f>
        <v>No</v>
      </c>
      <c r="H1664">
        <f>VLOOKUP($A1664,'Medical Examinations'!$A:$J,COLUMN('Medical Examinations'!G1663),FALSE)</f>
        <v>0</v>
      </c>
      <c r="I1664" t="str">
        <f>VLOOKUP($A1664,'Medical Examinations'!$A:$J,COLUMN('Medical Examinations'!H1663),FALSE)</f>
        <v>No</v>
      </c>
      <c r="J1664" t="str">
        <f>VLOOKUP($A1664,'Medical Examinations'!$A:$J,COLUMN('Medical Examinations'!I1663),FALSE)</f>
        <v>Healthy Weight</v>
      </c>
      <c r="K1664" t="str">
        <f>VLOOKUP($A1664,'Medical Examinations'!$A:$J,COLUMN('Medical Examinations'!J1663),FALSE)</f>
        <v>Prediabetes</v>
      </c>
      <c r="L1664" s="30">
        <f>VLOOKUP($A1664,'Hospitalisation Details'!$A:$K,COLUMN('Hospitalisation Details'!J1663),FALSE)</f>
        <v>29482</v>
      </c>
      <c r="M1664" s="23">
        <f>VLOOKUP($A1664,'Hospitalisation Details'!$A:$K,COLUMN('Hospitalisation Details'!F1663),FALSE)</f>
        <v>5807.06</v>
      </c>
      <c r="N1664" t="str">
        <f>VLOOKUP($A1664,'Hospitalisation Details'!$A:$K,COLUMN('Hospitalisation Details'!G1663),FALSE)</f>
        <v>Tier - 2</v>
      </c>
      <c r="O1664" t="str">
        <f>VLOOKUP($A1664,'Hospitalisation Details'!$A:$K,COLUMN('Hospitalisation Details'!H1663),FALSE)</f>
        <v>Tier - 3</v>
      </c>
      <c r="P1664" t="str">
        <f>VLOOKUP($A1664,'Hospitalisation Details'!$A:$K,COLUMN('Hospitalisation Details'!I1663),FALSE)</f>
        <v>R1013</v>
      </c>
      <c r="Q1664">
        <f>VLOOKUP($A1664,'Hospitalisation Details'!$A:$K,COLUMN('Hospitalisation Details'!K1663),FALSE)</f>
        <v>42</v>
      </c>
    </row>
    <row r="1665" spans="1:17" ht="15.75" x14ac:dyDescent="0.25">
      <c r="A1665" s="6" t="s">
        <v>1705</v>
      </c>
      <c r="B1665" t="str">
        <f>VLOOKUP(A1665,'Customer Names'!A:E,COLUMN('Customer Names'!D1664),FALSE)</f>
        <v>Mr. Patricio</v>
      </c>
      <c r="C1665">
        <f>VLOOKUP($A1665,'Medical Examinations'!$A:$J,COLUMN('Medical Examinations'!B1664),FALSE)</f>
        <v>38.99</v>
      </c>
      <c r="D1665">
        <f>VLOOKUP($A1665,'Medical Examinations'!$A:$J,COLUMN('Medical Examinations'!C1664),FALSE)</f>
        <v>5.21</v>
      </c>
      <c r="E1665" t="str">
        <f>VLOOKUP($A1665,'Medical Examinations'!$A:$J,COLUMN('Medical Examinations'!D1664),FALSE)</f>
        <v>No</v>
      </c>
      <c r="F1665" t="str">
        <f>VLOOKUP($A1665,'Medical Examinations'!$A:$J,COLUMN('Medical Examinations'!E1664),FALSE)</f>
        <v>Yes</v>
      </c>
      <c r="G1665" t="str">
        <f>VLOOKUP($A1665,'Medical Examinations'!$A:$J,COLUMN('Medical Examinations'!F1664),FALSE)</f>
        <v>No</v>
      </c>
      <c r="H1665">
        <f>VLOOKUP($A1665,'Medical Examinations'!$A:$J,COLUMN('Medical Examinations'!G1664),FALSE)</f>
        <v>1</v>
      </c>
      <c r="I1665" t="str">
        <f>VLOOKUP($A1665,'Medical Examinations'!$A:$J,COLUMN('Medical Examinations'!H1664),FALSE)</f>
        <v>No</v>
      </c>
      <c r="J1665" t="str">
        <f>VLOOKUP($A1665,'Medical Examinations'!$A:$J,COLUMN('Medical Examinations'!I1664),FALSE)</f>
        <v>Obesity</v>
      </c>
      <c r="K1665" t="str">
        <f>VLOOKUP($A1665,'Medical Examinations'!$A:$J,COLUMN('Medical Examinations'!J1664),FALSE)</f>
        <v>Normal</v>
      </c>
      <c r="L1665" s="30">
        <f>VLOOKUP($A1665,'Hospitalisation Details'!$A:$K,COLUMN('Hospitalisation Details'!J1664),FALSE)</f>
        <v>38292</v>
      </c>
      <c r="M1665" s="23">
        <f>VLOOKUP($A1665,'Hospitalisation Details'!$A:$K,COLUMN('Hospitalisation Details'!F1664),FALSE)</f>
        <v>5778.71</v>
      </c>
      <c r="N1665" t="str">
        <f>VLOOKUP($A1665,'Hospitalisation Details'!$A:$K,COLUMN('Hospitalisation Details'!G1664),FALSE)</f>
        <v>Tier - 2</v>
      </c>
      <c r="O1665" t="str">
        <f>VLOOKUP($A1665,'Hospitalisation Details'!$A:$K,COLUMN('Hospitalisation Details'!H1664),FALSE)</f>
        <v>Tier - 3</v>
      </c>
      <c r="P1665" t="str">
        <f>VLOOKUP($A1665,'Hospitalisation Details'!$A:$K,COLUMN('Hospitalisation Details'!I1664),FALSE)</f>
        <v>R1022</v>
      </c>
      <c r="Q1665">
        <f>VLOOKUP($A1665,'Hospitalisation Details'!$A:$K,COLUMN('Hospitalisation Details'!K1664),FALSE)</f>
        <v>18</v>
      </c>
    </row>
    <row r="1666" spans="1:17" ht="15.75" x14ac:dyDescent="0.25">
      <c r="A1666" s="6" t="s">
        <v>1706</v>
      </c>
      <c r="B1666" t="str">
        <f>VLOOKUP(A1666,'Customer Names'!A:E,COLUMN('Customer Names'!D1665),FALSE)</f>
        <v>Mr. Robert</v>
      </c>
      <c r="C1666">
        <f>VLOOKUP($A1666,'Medical Examinations'!$A:$J,COLUMN('Medical Examinations'!B1665),FALSE)</f>
        <v>42.655000000000001</v>
      </c>
      <c r="D1666">
        <f>VLOOKUP($A1666,'Medical Examinations'!$A:$J,COLUMN('Medical Examinations'!C1665),FALSE)</f>
        <v>5.94</v>
      </c>
      <c r="E1666" t="str">
        <f>VLOOKUP($A1666,'Medical Examinations'!$A:$J,COLUMN('Medical Examinations'!D1665),FALSE)</f>
        <v>Yes</v>
      </c>
      <c r="F1666" t="str">
        <f>VLOOKUP($A1666,'Medical Examinations'!$A:$J,COLUMN('Medical Examinations'!E1665),FALSE)</f>
        <v>No</v>
      </c>
      <c r="G1666" t="str">
        <f>VLOOKUP($A1666,'Medical Examinations'!$A:$J,COLUMN('Medical Examinations'!F1665),FALSE)</f>
        <v>Yes</v>
      </c>
      <c r="H1666">
        <f>VLOOKUP($A1666,'Medical Examinations'!$A:$J,COLUMN('Medical Examinations'!G1665),FALSE)</f>
        <v>1</v>
      </c>
      <c r="I1666" t="str">
        <f>VLOOKUP($A1666,'Medical Examinations'!$A:$J,COLUMN('Medical Examinations'!H1665),FALSE)</f>
        <v>No</v>
      </c>
      <c r="J1666" t="str">
        <f>VLOOKUP($A1666,'Medical Examinations'!$A:$J,COLUMN('Medical Examinations'!I1665),FALSE)</f>
        <v>Obesity</v>
      </c>
      <c r="K1666" t="str">
        <f>VLOOKUP($A1666,'Medical Examinations'!$A:$J,COLUMN('Medical Examinations'!J1665),FALSE)</f>
        <v>Prediabetes</v>
      </c>
      <c r="L1666" s="30">
        <f>VLOOKUP($A1666,'Hospitalisation Details'!$A:$K,COLUMN('Hospitalisation Details'!J1665),FALSE)</f>
        <v>30558</v>
      </c>
      <c r="M1666" s="23">
        <f>VLOOKUP($A1666,'Hospitalisation Details'!$A:$K,COLUMN('Hospitalisation Details'!F1665),FALSE)</f>
        <v>5757.41</v>
      </c>
      <c r="N1666" t="str">
        <f>VLOOKUP($A1666,'Hospitalisation Details'!$A:$K,COLUMN('Hospitalisation Details'!G1665),FALSE)</f>
        <v>Tier - 2</v>
      </c>
      <c r="O1666" t="str">
        <f>VLOOKUP($A1666,'Hospitalisation Details'!$A:$K,COLUMN('Hospitalisation Details'!H1665),FALSE)</f>
        <v>Tier - 3</v>
      </c>
      <c r="P1666" t="str">
        <f>VLOOKUP($A1666,'Hospitalisation Details'!$A:$K,COLUMN('Hospitalisation Details'!I1665),FALSE)</f>
        <v>R1019</v>
      </c>
      <c r="Q1666">
        <f>VLOOKUP($A1666,'Hospitalisation Details'!$A:$K,COLUMN('Hospitalisation Details'!K1665),FALSE)</f>
        <v>39</v>
      </c>
    </row>
    <row r="1667" spans="1:17" ht="15.75" x14ac:dyDescent="0.25">
      <c r="A1667" s="6" t="s">
        <v>1707</v>
      </c>
      <c r="B1667" t="str">
        <f>VLOOKUP(A1667,'Customer Names'!A:E,COLUMN('Customer Names'!D1666),FALSE)</f>
        <v>Mr. Benjamin</v>
      </c>
      <c r="C1667">
        <f>VLOOKUP($A1667,'Medical Examinations'!$A:$J,COLUMN('Medical Examinations'!B1666),FALSE)</f>
        <v>30.57</v>
      </c>
      <c r="D1667">
        <f>VLOOKUP($A1667,'Medical Examinations'!$A:$J,COLUMN('Medical Examinations'!C1666),FALSE)</f>
        <v>5.34</v>
      </c>
      <c r="E1667" t="str">
        <f>VLOOKUP($A1667,'Medical Examinations'!$A:$J,COLUMN('Medical Examinations'!D1666),FALSE)</f>
        <v>No</v>
      </c>
      <c r="F1667" t="str">
        <f>VLOOKUP($A1667,'Medical Examinations'!$A:$J,COLUMN('Medical Examinations'!E1666),FALSE)</f>
        <v>No</v>
      </c>
      <c r="G1667" t="str">
        <f>VLOOKUP($A1667,'Medical Examinations'!$A:$J,COLUMN('Medical Examinations'!F1666),FALSE)</f>
        <v>Yes</v>
      </c>
      <c r="H1667">
        <f>VLOOKUP($A1667,'Medical Examinations'!$A:$J,COLUMN('Medical Examinations'!G1666),FALSE)</f>
        <v>1</v>
      </c>
      <c r="I1667" t="str">
        <f>VLOOKUP($A1667,'Medical Examinations'!$A:$J,COLUMN('Medical Examinations'!H1666),FALSE)</f>
        <v>No</v>
      </c>
      <c r="J1667" t="str">
        <f>VLOOKUP($A1667,'Medical Examinations'!$A:$J,COLUMN('Medical Examinations'!I1666),FALSE)</f>
        <v>Obesity</v>
      </c>
      <c r="K1667" t="str">
        <f>VLOOKUP($A1667,'Medical Examinations'!$A:$J,COLUMN('Medical Examinations'!J1666),FALSE)</f>
        <v>Normal</v>
      </c>
      <c r="L1667" s="30">
        <f>VLOOKUP($A1667,'Hospitalisation Details'!$A:$K,COLUMN('Hospitalisation Details'!J1666),FALSE)</f>
        <v>34130</v>
      </c>
      <c r="M1667" s="23">
        <f>VLOOKUP($A1667,'Hospitalisation Details'!$A:$K,COLUMN('Hospitalisation Details'!F1666),FALSE)</f>
        <v>5748.13</v>
      </c>
      <c r="N1667" t="str">
        <f>VLOOKUP($A1667,'Hospitalisation Details'!$A:$K,COLUMN('Hospitalisation Details'!G1666),FALSE)</f>
        <v>Tier - 2</v>
      </c>
      <c r="O1667" t="str">
        <f>VLOOKUP($A1667,'Hospitalisation Details'!$A:$K,COLUMN('Hospitalisation Details'!H1666),FALSE)</f>
        <v>Tier - 1</v>
      </c>
      <c r="P1667" t="str">
        <f>VLOOKUP($A1667,'Hospitalisation Details'!$A:$K,COLUMN('Hospitalisation Details'!I1666),FALSE)</f>
        <v>R1021</v>
      </c>
      <c r="Q1667">
        <f>VLOOKUP($A1667,'Hospitalisation Details'!$A:$K,COLUMN('Hospitalisation Details'!K1666),FALSE)</f>
        <v>29</v>
      </c>
    </row>
    <row r="1668" spans="1:17" ht="15.75" x14ac:dyDescent="0.25">
      <c r="A1668" s="6" t="s">
        <v>1708</v>
      </c>
      <c r="B1668" t="str">
        <f>VLOOKUP(A1668,'Customer Names'!A:E,COLUMN('Customer Names'!D1667),FALSE)</f>
        <v>Mr. Robert</v>
      </c>
      <c r="C1668">
        <f>VLOOKUP($A1668,'Medical Examinations'!$A:$J,COLUMN('Medical Examinations'!B1667),FALSE)</f>
        <v>17.7</v>
      </c>
      <c r="D1668">
        <f>VLOOKUP($A1668,'Medical Examinations'!$A:$J,COLUMN('Medical Examinations'!C1667),FALSE)</f>
        <v>6.38</v>
      </c>
      <c r="E1668" t="str">
        <f>VLOOKUP($A1668,'Medical Examinations'!$A:$J,COLUMN('Medical Examinations'!D1667),FALSE)</f>
        <v>No</v>
      </c>
      <c r="F1668" t="str">
        <f>VLOOKUP($A1668,'Medical Examinations'!$A:$J,COLUMN('Medical Examinations'!E1667),FALSE)</f>
        <v>No</v>
      </c>
      <c r="G1668" t="str">
        <f>VLOOKUP($A1668,'Medical Examinations'!$A:$J,COLUMN('Medical Examinations'!F1667),FALSE)</f>
        <v>No</v>
      </c>
      <c r="H1668">
        <f>VLOOKUP($A1668,'Medical Examinations'!$A:$J,COLUMN('Medical Examinations'!G1667),FALSE)</f>
        <v>2</v>
      </c>
      <c r="I1668" t="str">
        <f>VLOOKUP($A1668,'Medical Examinations'!$A:$J,COLUMN('Medical Examinations'!H1667),FALSE)</f>
        <v>No</v>
      </c>
      <c r="J1668" t="str">
        <f>VLOOKUP($A1668,'Medical Examinations'!$A:$J,COLUMN('Medical Examinations'!I1667),FALSE)</f>
        <v>Underweight</v>
      </c>
      <c r="K1668" t="str">
        <f>VLOOKUP($A1668,'Medical Examinations'!$A:$J,COLUMN('Medical Examinations'!J1667),FALSE)</f>
        <v>Prediabetes</v>
      </c>
      <c r="L1668" s="30">
        <f>VLOOKUP($A1668,'Hospitalisation Details'!$A:$K,COLUMN('Hospitalisation Details'!J1667),FALSE)</f>
        <v>26532</v>
      </c>
      <c r="M1668" s="23">
        <f>VLOOKUP($A1668,'Hospitalisation Details'!$A:$K,COLUMN('Hospitalisation Details'!F1667),FALSE)</f>
        <v>5741.67</v>
      </c>
      <c r="N1668" t="str">
        <f>VLOOKUP($A1668,'Hospitalisation Details'!$A:$K,COLUMN('Hospitalisation Details'!G1667),FALSE)</f>
        <v>Tier - 2</v>
      </c>
      <c r="O1668" t="str">
        <f>VLOOKUP($A1668,'Hospitalisation Details'!$A:$K,COLUMN('Hospitalisation Details'!H1667),FALSE)</f>
        <v>Tier - 3</v>
      </c>
      <c r="P1668" t="str">
        <f>VLOOKUP($A1668,'Hospitalisation Details'!$A:$K,COLUMN('Hospitalisation Details'!I1667),FALSE)</f>
        <v>R1013</v>
      </c>
      <c r="Q1668">
        <f>VLOOKUP($A1668,'Hospitalisation Details'!$A:$K,COLUMN('Hospitalisation Details'!K1667),FALSE)</f>
        <v>50</v>
      </c>
    </row>
    <row r="1669" spans="1:17" ht="15.75" x14ac:dyDescent="0.25">
      <c r="A1669" s="6" t="s">
        <v>1709</v>
      </c>
      <c r="B1669" t="str">
        <f>VLOOKUP(A1669,'Customer Names'!A:E,COLUMN('Customer Names'!D1668),FALSE)</f>
        <v>Mr. Eric</v>
      </c>
      <c r="C1669">
        <f>VLOOKUP($A1669,'Medical Examinations'!$A:$J,COLUMN('Medical Examinations'!B1668),FALSE)</f>
        <v>34.770000000000003</v>
      </c>
      <c r="D1669">
        <f>VLOOKUP($A1669,'Medical Examinations'!$A:$J,COLUMN('Medical Examinations'!C1668),FALSE)</f>
        <v>4.47</v>
      </c>
      <c r="E1669" t="str">
        <f>VLOOKUP($A1669,'Medical Examinations'!$A:$J,COLUMN('Medical Examinations'!D1668),FALSE)</f>
        <v>No</v>
      </c>
      <c r="F1669" t="str">
        <f>VLOOKUP($A1669,'Medical Examinations'!$A:$J,COLUMN('Medical Examinations'!E1668),FALSE)</f>
        <v>No</v>
      </c>
      <c r="G1669" t="str">
        <f>VLOOKUP($A1669,'Medical Examinations'!$A:$J,COLUMN('Medical Examinations'!F1668),FALSE)</f>
        <v>No</v>
      </c>
      <c r="H1669">
        <f>VLOOKUP($A1669,'Medical Examinations'!$A:$J,COLUMN('Medical Examinations'!G1668),FALSE)</f>
        <v>1</v>
      </c>
      <c r="I1669" t="str">
        <f>VLOOKUP($A1669,'Medical Examinations'!$A:$J,COLUMN('Medical Examinations'!H1668),FALSE)</f>
        <v>No</v>
      </c>
      <c r="J1669" t="str">
        <f>VLOOKUP($A1669,'Medical Examinations'!$A:$J,COLUMN('Medical Examinations'!I1668),FALSE)</f>
        <v>Obesity</v>
      </c>
      <c r="K1669" t="str">
        <f>VLOOKUP($A1669,'Medical Examinations'!$A:$J,COLUMN('Medical Examinations'!J1668),FALSE)</f>
        <v>Normal</v>
      </c>
      <c r="L1669" s="30">
        <f>VLOOKUP($A1669,'Hospitalisation Details'!$A:$K,COLUMN('Hospitalisation Details'!J1668),FALSE)</f>
        <v>32069</v>
      </c>
      <c r="M1669" s="23">
        <f>VLOOKUP($A1669,'Hospitalisation Details'!$A:$K,COLUMN('Hospitalisation Details'!F1668),FALSE)</f>
        <v>5729.01</v>
      </c>
      <c r="N1669" t="str">
        <f>VLOOKUP($A1669,'Hospitalisation Details'!$A:$K,COLUMN('Hospitalisation Details'!G1668),FALSE)</f>
        <v>Tier - 1</v>
      </c>
      <c r="O1669" t="str">
        <f>VLOOKUP($A1669,'Hospitalisation Details'!$A:$K,COLUMN('Hospitalisation Details'!H1668),FALSE)</f>
        <v>Tier - 2</v>
      </c>
      <c r="P1669" t="str">
        <f>VLOOKUP($A1669,'Hospitalisation Details'!$A:$K,COLUMN('Hospitalisation Details'!I1668),FALSE)</f>
        <v>R1012</v>
      </c>
      <c r="Q1669">
        <f>VLOOKUP($A1669,'Hospitalisation Details'!$A:$K,COLUMN('Hospitalisation Details'!K1668),FALSE)</f>
        <v>35</v>
      </c>
    </row>
    <row r="1670" spans="1:17" ht="15.75" x14ac:dyDescent="0.25">
      <c r="A1670" s="6" t="s">
        <v>1710</v>
      </c>
      <c r="B1670" t="str">
        <f>VLOOKUP(A1670,'Customer Names'!A:E,COLUMN('Customer Names'!D1669),FALSE)</f>
        <v>Mr. Matthew</v>
      </c>
      <c r="C1670">
        <f>VLOOKUP($A1670,'Medical Examinations'!$A:$J,COLUMN('Medical Examinations'!B1669),FALSE)</f>
        <v>16.88</v>
      </c>
      <c r="D1670">
        <f>VLOOKUP($A1670,'Medical Examinations'!$A:$J,COLUMN('Medical Examinations'!C1669),FALSE)</f>
        <v>9.9600000000000009</v>
      </c>
      <c r="E1670" t="str">
        <f>VLOOKUP($A1670,'Medical Examinations'!$A:$J,COLUMN('Medical Examinations'!D1669),FALSE)</f>
        <v>No</v>
      </c>
      <c r="F1670" t="str">
        <f>VLOOKUP($A1670,'Medical Examinations'!$A:$J,COLUMN('Medical Examinations'!E1669),FALSE)</f>
        <v>No</v>
      </c>
      <c r="G1670" t="str">
        <f>VLOOKUP($A1670,'Medical Examinations'!$A:$J,COLUMN('Medical Examinations'!F1669),FALSE)</f>
        <v>No</v>
      </c>
      <c r="H1670">
        <f>VLOOKUP($A1670,'Medical Examinations'!$A:$J,COLUMN('Medical Examinations'!G1669),FALSE)</f>
        <v>0</v>
      </c>
      <c r="I1670" t="str">
        <f>VLOOKUP($A1670,'Medical Examinations'!$A:$J,COLUMN('Medical Examinations'!H1669),FALSE)</f>
        <v>No</v>
      </c>
      <c r="J1670" t="str">
        <f>VLOOKUP($A1670,'Medical Examinations'!$A:$J,COLUMN('Medical Examinations'!I1669),FALSE)</f>
        <v>Underweight</v>
      </c>
      <c r="K1670" t="str">
        <f>VLOOKUP($A1670,'Medical Examinations'!$A:$J,COLUMN('Medical Examinations'!J1669),FALSE)</f>
        <v>Diabetes</v>
      </c>
      <c r="L1670" s="30">
        <f>VLOOKUP($A1670,'Hospitalisation Details'!$A:$K,COLUMN('Hospitalisation Details'!J1669),FALSE)</f>
        <v>26285</v>
      </c>
      <c r="M1670" s="23">
        <f>VLOOKUP($A1670,'Hospitalisation Details'!$A:$K,COLUMN('Hospitalisation Details'!F1669),FALSE)</f>
        <v>5720.38</v>
      </c>
      <c r="N1670" t="str">
        <f>VLOOKUP($A1670,'Hospitalisation Details'!$A:$K,COLUMN('Hospitalisation Details'!G1669),FALSE)</f>
        <v>Tier - 2</v>
      </c>
      <c r="O1670" t="str">
        <f>VLOOKUP($A1670,'Hospitalisation Details'!$A:$K,COLUMN('Hospitalisation Details'!H1669),FALSE)</f>
        <v>Tier - 1</v>
      </c>
      <c r="P1670" t="str">
        <f>VLOOKUP($A1670,'Hospitalisation Details'!$A:$K,COLUMN('Hospitalisation Details'!I1669),FALSE)</f>
        <v>R1013</v>
      </c>
      <c r="Q1670">
        <f>VLOOKUP($A1670,'Hospitalisation Details'!$A:$K,COLUMN('Hospitalisation Details'!K1669),FALSE)</f>
        <v>51</v>
      </c>
    </row>
    <row r="1671" spans="1:17" ht="15.75" x14ac:dyDescent="0.25">
      <c r="A1671" s="6" t="s">
        <v>1711</v>
      </c>
      <c r="B1671" t="str">
        <f>VLOOKUP(A1671,'Customer Names'!A:E,COLUMN('Customer Names'!D1670),FALSE)</f>
        <v>Mr. Bob</v>
      </c>
      <c r="C1671">
        <f>VLOOKUP($A1671,'Medical Examinations'!$A:$J,COLUMN('Medical Examinations'!B1670),FALSE)</f>
        <v>40.26</v>
      </c>
      <c r="D1671">
        <f>VLOOKUP($A1671,'Medical Examinations'!$A:$J,COLUMN('Medical Examinations'!C1670),FALSE)</f>
        <v>9.92</v>
      </c>
      <c r="E1671" t="str">
        <f>VLOOKUP($A1671,'Medical Examinations'!$A:$J,COLUMN('Medical Examinations'!D1670),FALSE)</f>
        <v>Yes</v>
      </c>
      <c r="F1671" t="str">
        <f>VLOOKUP($A1671,'Medical Examinations'!$A:$J,COLUMN('Medical Examinations'!E1670),FALSE)</f>
        <v>No</v>
      </c>
      <c r="G1671" t="str">
        <f>VLOOKUP($A1671,'Medical Examinations'!$A:$J,COLUMN('Medical Examinations'!F1670),FALSE)</f>
        <v>No</v>
      </c>
      <c r="H1671">
        <f>VLOOKUP($A1671,'Medical Examinations'!$A:$J,COLUMN('Medical Examinations'!G1670),FALSE)</f>
        <v>0</v>
      </c>
      <c r="I1671" t="str">
        <f>VLOOKUP($A1671,'Medical Examinations'!$A:$J,COLUMN('Medical Examinations'!H1670),FALSE)</f>
        <v>No</v>
      </c>
      <c r="J1671" t="str">
        <f>VLOOKUP($A1671,'Medical Examinations'!$A:$J,COLUMN('Medical Examinations'!I1670),FALSE)</f>
        <v>Obesity</v>
      </c>
      <c r="K1671" t="str">
        <f>VLOOKUP($A1671,'Medical Examinations'!$A:$J,COLUMN('Medical Examinations'!J1670),FALSE)</f>
        <v>Diabetes</v>
      </c>
      <c r="L1671" s="30">
        <f>VLOOKUP($A1671,'Hospitalisation Details'!$A:$K,COLUMN('Hospitalisation Details'!J1670),FALSE)</f>
        <v>29828</v>
      </c>
      <c r="M1671" s="23">
        <f>VLOOKUP($A1671,'Hospitalisation Details'!$A:$K,COLUMN('Hospitalisation Details'!F1670),FALSE)</f>
        <v>5709.16</v>
      </c>
      <c r="N1671" t="str">
        <f>VLOOKUP($A1671,'Hospitalisation Details'!$A:$K,COLUMN('Hospitalisation Details'!G1670),FALSE)</f>
        <v>Tier - 3</v>
      </c>
      <c r="O1671" t="str">
        <f>VLOOKUP($A1671,'Hospitalisation Details'!$A:$K,COLUMN('Hospitalisation Details'!H1670),FALSE)</f>
        <v>Tier - 3</v>
      </c>
      <c r="P1671" t="str">
        <f>VLOOKUP($A1671,'Hospitalisation Details'!$A:$K,COLUMN('Hospitalisation Details'!I1670),FALSE)</f>
        <v>R1013</v>
      </c>
      <c r="Q1671">
        <f>VLOOKUP($A1671,'Hospitalisation Details'!$A:$K,COLUMN('Hospitalisation Details'!K1670),FALSE)</f>
        <v>41</v>
      </c>
    </row>
    <row r="1672" spans="1:17" ht="15.75" x14ac:dyDescent="0.25">
      <c r="A1672" s="6" t="s">
        <v>1712</v>
      </c>
      <c r="B1672" t="str">
        <f>VLOOKUP(A1672,'Customer Names'!A:E,COLUMN('Customer Names'!D1671),FALSE)</f>
        <v>Ms. Stephanie</v>
      </c>
      <c r="C1672">
        <f>VLOOKUP($A1672,'Medical Examinations'!$A:$J,COLUMN('Medical Examinations'!B1671),FALSE)</f>
        <v>25.6</v>
      </c>
      <c r="D1672">
        <f>VLOOKUP($A1672,'Medical Examinations'!$A:$J,COLUMN('Medical Examinations'!C1671),FALSE)</f>
        <v>6.03</v>
      </c>
      <c r="E1672" t="str">
        <f>VLOOKUP($A1672,'Medical Examinations'!$A:$J,COLUMN('Medical Examinations'!D1671),FALSE)</f>
        <v>No</v>
      </c>
      <c r="F1672" t="str">
        <f>VLOOKUP($A1672,'Medical Examinations'!$A:$J,COLUMN('Medical Examinations'!E1671),FALSE)</f>
        <v>No</v>
      </c>
      <c r="G1672" t="str">
        <f>VLOOKUP($A1672,'Medical Examinations'!$A:$J,COLUMN('Medical Examinations'!F1671),FALSE)</f>
        <v>Yes</v>
      </c>
      <c r="H1672">
        <f>VLOOKUP($A1672,'Medical Examinations'!$A:$J,COLUMN('Medical Examinations'!G1671),FALSE)</f>
        <v>1</v>
      </c>
      <c r="I1672" t="str">
        <f>VLOOKUP($A1672,'Medical Examinations'!$A:$J,COLUMN('Medical Examinations'!H1671),FALSE)</f>
        <v>No</v>
      </c>
      <c r="J1672" t="str">
        <f>VLOOKUP($A1672,'Medical Examinations'!$A:$J,COLUMN('Medical Examinations'!I1671),FALSE)</f>
        <v>Overweight</v>
      </c>
      <c r="K1672" t="str">
        <f>VLOOKUP($A1672,'Medical Examinations'!$A:$J,COLUMN('Medical Examinations'!J1671),FALSE)</f>
        <v>Prediabetes</v>
      </c>
      <c r="L1672" s="30">
        <f>VLOOKUP($A1672,'Hospitalisation Details'!$A:$K,COLUMN('Hospitalisation Details'!J1671),FALSE)</f>
        <v>34276</v>
      </c>
      <c r="M1672" s="23">
        <f>VLOOKUP($A1672,'Hospitalisation Details'!$A:$K,COLUMN('Hospitalisation Details'!F1671),FALSE)</f>
        <v>5708.87</v>
      </c>
      <c r="N1672" t="str">
        <f>VLOOKUP($A1672,'Hospitalisation Details'!$A:$K,COLUMN('Hospitalisation Details'!G1671),FALSE)</f>
        <v>Tier - 2</v>
      </c>
      <c r="O1672" t="str">
        <f>VLOOKUP($A1672,'Hospitalisation Details'!$A:$K,COLUMN('Hospitalisation Details'!H1671),FALSE)</f>
        <v>Tier - 1</v>
      </c>
      <c r="P1672" t="str">
        <f>VLOOKUP($A1672,'Hospitalisation Details'!$A:$K,COLUMN('Hospitalisation Details'!I1671),FALSE)</f>
        <v>R1011</v>
      </c>
      <c r="Q1672">
        <f>VLOOKUP($A1672,'Hospitalisation Details'!$A:$K,COLUMN('Hospitalisation Details'!K1671),FALSE)</f>
        <v>29</v>
      </c>
    </row>
    <row r="1673" spans="1:17" ht="15.75" x14ac:dyDescent="0.25">
      <c r="A1673" s="6" t="s">
        <v>1713</v>
      </c>
      <c r="B1673" t="str">
        <f>VLOOKUP(A1673,'Customer Names'!A:E,COLUMN('Customer Names'!D1672),FALSE)</f>
        <v>Mr. Jake</v>
      </c>
      <c r="C1673">
        <f>VLOOKUP($A1673,'Medical Examinations'!$A:$J,COLUMN('Medical Examinations'!B1672),FALSE)</f>
        <v>33.549999999999997</v>
      </c>
      <c r="D1673">
        <f>VLOOKUP($A1673,'Medical Examinations'!$A:$J,COLUMN('Medical Examinations'!C1672),FALSE)</f>
        <v>10.9</v>
      </c>
      <c r="E1673" t="str">
        <f>VLOOKUP($A1673,'Medical Examinations'!$A:$J,COLUMN('Medical Examinations'!D1672),FALSE)</f>
        <v>Yes</v>
      </c>
      <c r="F1673" t="str">
        <f>VLOOKUP($A1673,'Medical Examinations'!$A:$J,COLUMN('Medical Examinations'!E1672),FALSE)</f>
        <v>No</v>
      </c>
      <c r="G1673" t="str">
        <f>VLOOKUP($A1673,'Medical Examinations'!$A:$J,COLUMN('Medical Examinations'!F1672),FALSE)</f>
        <v>No</v>
      </c>
      <c r="H1673">
        <f>VLOOKUP($A1673,'Medical Examinations'!$A:$J,COLUMN('Medical Examinations'!G1672),FALSE)</f>
        <v>0</v>
      </c>
      <c r="I1673" t="str">
        <f>VLOOKUP($A1673,'Medical Examinations'!$A:$J,COLUMN('Medical Examinations'!H1672),FALSE)</f>
        <v>No</v>
      </c>
      <c r="J1673" t="str">
        <f>VLOOKUP($A1673,'Medical Examinations'!$A:$J,COLUMN('Medical Examinations'!I1672),FALSE)</f>
        <v>Obesity</v>
      </c>
      <c r="K1673" t="str">
        <f>VLOOKUP($A1673,'Medical Examinations'!$A:$J,COLUMN('Medical Examinations'!J1672),FALSE)</f>
        <v>Diabetes</v>
      </c>
      <c r="L1673" s="30">
        <f>VLOOKUP($A1673,'Hospitalisation Details'!$A:$K,COLUMN('Hospitalisation Details'!J1672),FALSE)</f>
        <v>29752</v>
      </c>
      <c r="M1673" s="23">
        <f>VLOOKUP($A1673,'Hospitalisation Details'!$A:$K,COLUMN('Hospitalisation Details'!F1672),FALSE)</f>
        <v>5699.84</v>
      </c>
      <c r="N1673" t="str">
        <f>VLOOKUP($A1673,'Hospitalisation Details'!$A:$K,COLUMN('Hospitalisation Details'!G1672),FALSE)</f>
        <v>Tier - 2</v>
      </c>
      <c r="O1673" t="str">
        <f>VLOOKUP($A1673,'Hospitalisation Details'!$A:$K,COLUMN('Hospitalisation Details'!H1672),FALSE)</f>
        <v>Tier - 3</v>
      </c>
      <c r="P1673" t="str">
        <f>VLOOKUP($A1673,'Hospitalisation Details'!$A:$K,COLUMN('Hospitalisation Details'!I1672),FALSE)</f>
        <v>R1013</v>
      </c>
      <c r="Q1673">
        <f>VLOOKUP($A1673,'Hospitalisation Details'!$A:$K,COLUMN('Hospitalisation Details'!K1672),FALSE)</f>
        <v>41</v>
      </c>
    </row>
    <row r="1674" spans="1:17" ht="15.75" x14ac:dyDescent="0.25">
      <c r="A1674" s="6" t="s">
        <v>1714</v>
      </c>
      <c r="B1674" t="str">
        <f>VLOOKUP(A1674,'Customer Names'!A:E,COLUMN('Customer Names'!D1673),FALSE)</f>
        <v>Ms. Alison</v>
      </c>
      <c r="C1674">
        <f>VLOOKUP($A1674,'Medical Examinations'!$A:$J,COLUMN('Medical Examinations'!B1673),FALSE)</f>
        <v>16.690000000000001</v>
      </c>
      <c r="D1674">
        <f>VLOOKUP($A1674,'Medical Examinations'!$A:$J,COLUMN('Medical Examinations'!C1673),FALSE)</f>
        <v>10.66</v>
      </c>
      <c r="E1674" t="str">
        <f>VLOOKUP($A1674,'Medical Examinations'!$A:$J,COLUMN('Medical Examinations'!D1673),FALSE)</f>
        <v>No</v>
      </c>
      <c r="F1674" t="str">
        <f>VLOOKUP($A1674,'Medical Examinations'!$A:$J,COLUMN('Medical Examinations'!E1673),FALSE)</f>
        <v>No</v>
      </c>
      <c r="G1674" t="str">
        <f>VLOOKUP($A1674,'Medical Examinations'!$A:$J,COLUMN('Medical Examinations'!F1673),FALSE)</f>
        <v>No</v>
      </c>
      <c r="H1674">
        <f>VLOOKUP($A1674,'Medical Examinations'!$A:$J,COLUMN('Medical Examinations'!G1673),FALSE)</f>
        <v>0</v>
      </c>
      <c r="I1674" t="str">
        <f>VLOOKUP($A1674,'Medical Examinations'!$A:$J,COLUMN('Medical Examinations'!H1673),FALSE)</f>
        <v>No</v>
      </c>
      <c r="J1674" t="str">
        <f>VLOOKUP($A1674,'Medical Examinations'!$A:$J,COLUMN('Medical Examinations'!I1673),FALSE)</f>
        <v>Underweight</v>
      </c>
      <c r="K1674" t="str">
        <f>VLOOKUP($A1674,'Medical Examinations'!$A:$J,COLUMN('Medical Examinations'!J1673),FALSE)</f>
        <v>Diabetes</v>
      </c>
      <c r="L1674" s="30">
        <f>VLOOKUP($A1674,'Hospitalisation Details'!$A:$K,COLUMN('Hospitalisation Details'!J1673),FALSE)</f>
        <v>27216</v>
      </c>
      <c r="M1674" s="23">
        <f>VLOOKUP($A1674,'Hospitalisation Details'!$A:$K,COLUMN('Hospitalisation Details'!F1673),FALSE)</f>
        <v>5698.74</v>
      </c>
      <c r="N1674" t="str">
        <f>VLOOKUP($A1674,'Hospitalisation Details'!$A:$K,COLUMN('Hospitalisation Details'!G1673),FALSE)</f>
        <v>Tier - 2</v>
      </c>
      <c r="O1674" t="str">
        <f>VLOOKUP($A1674,'Hospitalisation Details'!$A:$K,COLUMN('Hospitalisation Details'!H1673),FALSE)</f>
        <v>Tier - 2</v>
      </c>
      <c r="P1674" t="str">
        <f>VLOOKUP($A1674,'Hospitalisation Details'!$A:$K,COLUMN('Hospitalisation Details'!I1673),FALSE)</f>
        <v>R1012</v>
      </c>
      <c r="Q1674">
        <f>VLOOKUP($A1674,'Hospitalisation Details'!$A:$K,COLUMN('Hospitalisation Details'!K1673),FALSE)</f>
        <v>48</v>
      </c>
    </row>
    <row r="1675" spans="1:17" ht="15.75" x14ac:dyDescent="0.25">
      <c r="A1675" s="6" t="s">
        <v>1715</v>
      </c>
      <c r="B1675" t="str">
        <f>VLOOKUP(A1675,'Customer Names'!A:E,COLUMN('Customer Names'!D1674),FALSE)</f>
        <v>Ms. Lindsay</v>
      </c>
      <c r="C1675">
        <f>VLOOKUP($A1675,'Medical Examinations'!$A:$J,COLUMN('Medical Examinations'!B1674),FALSE)</f>
        <v>19.95</v>
      </c>
      <c r="D1675">
        <f>VLOOKUP($A1675,'Medical Examinations'!$A:$J,COLUMN('Medical Examinations'!C1674),FALSE)</f>
        <v>4.05</v>
      </c>
      <c r="E1675" t="str">
        <f>VLOOKUP($A1675,'Medical Examinations'!$A:$J,COLUMN('Medical Examinations'!D1674),FALSE)</f>
        <v>No</v>
      </c>
      <c r="F1675" t="str">
        <f>VLOOKUP($A1675,'Medical Examinations'!$A:$J,COLUMN('Medical Examinations'!E1674),FALSE)</f>
        <v>No</v>
      </c>
      <c r="G1675" t="str">
        <f>VLOOKUP($A1675,'Medical Examinations'!$A:$J,COLUMN('Medical Examinations'!F1674),FALSE)</f>
        <v>No</v>
      </c>
      <c r="H1675">
        <f>VLOOKUP($A1675,'Medical Examinations'!$A:$J,COLUMN('Medical Examinations'!G1674),FALSE)</f>
        <v>1</v>
      </c>
      <c r="I1675" t="str">
        <f>VLOOKUP($A1675,'Medical Examinations'!$A:$J,COLUMN('Medical Examinations'!H1674),FALSE)</f>
        <v>No</v>
      </c>
      <c r="J1675" t="str">
        <f>VLOOKUP($A1675,'Medical Examinations'!$A:$J,COLUMN('Medical Examinations'!I1674),FALSE)</f>
        <v>Healthy Weight</v>
      </c>
      <c r="K1675" t="str">
        <f>VLOOKUP($A1675,'Medical Examinations'!$A:$J,COLUMN('Medical Examinations'!J1674),FALSE)</f>
        <v>Normal</v>
      </c>
      <c r="L1675" s="30">
        <f>VLOOKUP($A1675,'Hospitalisation Details'!$A:$K,COLUMN('Hospitalisation Details'!J1674),FALSE)</f>
        <v>33911</v>
      </c>
      <c r="M1675" s="23">
        <f>VLOOKUP($A1675,'Hospitalisation Details'!$A:$K,COLUMN('Hospitalisation Details'!F1674),FALSE)</f>
        <v>5693.43</v>
      </c>
      <c r="N1675" t="str">
        <f>VLOOKUP($A1675,'Hospitalisation Details'!$A:$K,COLUMN('Hospitalisation Details'!G1674),FALSE)</f>
        <v>Tier - 2</v>
      </c>
      <c r="O1675" t="str">
        <f>VLOOKUP($A1675,'Hospitalisation Details'!$A:$K,COLUMN('Hospitalisation Details'!H1674),FALSE)</f>
        <v>Tier - 3</v>
      </c>
      <c r="P1675" t="str">
        <f>VLOOKUP($A1675,'Hospitalisation Details'!$A:$K,COLUMN('Hospitalisation Details'!I1674),FALSE)</f>
        <v>R1012</v>
      </c>
      <c r="Q1675">
        <f>VLOOKUP($A1675,'Hospitalisation Details'!$A:$K,COLUMN('Hospitalisation Details'!K1674),FALSE)</f>
        <v>30</v>
      </c>
    </row>
    <row r="1676" spans="1:17" ht="15.75" x14ac:dyDescent="0.25">
      <c r="A1676" s="6" t="s">
        <v>1716</v>
      </c>
      <c r="B1676" t="str">
        <f>VLOOKUP(A1676,'Customer Names'!A:E,COLUMN('Customer Names'!D1675),FALSE)</f>
        <v>Mr. Guillaume</v>
      </c>
      <c r="C1676">
        <f>VLOOKUP($A1676,'Medical Examinations'!$A:$J,COLUMN('Medical Examinations'!B1675),FALSE)</f>
        <v>17.55</v>
      </c>
      <c r="D1676">
        <f>VLOOKUP($A1676,'Medical Examinations'!$A:$J,COLUMN('Medical Examinations'!C1675),FALSE)</f>
        <v>4.2300000000000004</v>
      </c>
      <c r="E1676" t="str">
        <f>VLOOKUP($A1676,'Medical Examinations'!$A:$J,COLUMN('Medical Examinations'!D1675),FALSE)</f>
        <v>No</v>
      </c>
      <c r="F1676" t="str">
        <f>VLOOKUP($A1676,'Medical Examinations'!$A:$J,COLUMN('Medical Examinations'!E1675),FALSE)</f>
        <v>No</v>
      </c>
      <c r="G1676" t="str">
        <f>VLOOKUP($A1676,'Medical Examinations'!$A:$J,COLUMN('Medical Examinations'!F1675),FALSE)</f>
        <v>No</v>
      </c>
      <c r="H1676">
        <f>VLOOKUP($A1676,'Medical Examinations'!$A:$J,COLUMN('Medical Examinations'!G1675),FALSE)</f>
        <v>2</v>
      </c>
      <c r="I1676" t="str">
        <f>VLOOKUP($A1676,'Medical Examinations'!$A:$J,COLUMN('Medical Examinations'!H1675),FALSE)</f>
        <v>No</v>
      </c>
      <c r="J1676" t="str">
        <f>VLOOKUP($A1676,'Medical Examinations'!$A:$J,COLUMN('Medical Examinations'!I1675),FALSE)</f>
        <v>Underweight</v>
      </c>
      <c r="K1676" t="str">
        <f>VLOOKUP($A1676,'Medical Examinations'!$A:$J,COLUMN('Medical Examinations'!J1675),FALSE)</f>
        <v>Normal</v>
      </c>
      <c r="L1676" s="30">
        <f>VLOOKUP($A1676,'Hospitalisation Details'!$A:$K,COLUMN('Hospitalisation Details'!J1675),FALSE)</f>
        <v>26600</v>
      </c>
      <c r="M1676" s="23">
        <f>VLOOKUP($A1676,'Hospitalisation Details'!$A:$K,COLUMN('Hospitalisation Details'!F1675),FALSE)</f>
        <v>5690.79</v>
      </c>
      <c r="N1676" t="str">
        <f>VLOOKUP($A1676,'Hospitalisation Details'!$A:$K,COLUMN('Hospitalisation Details'!G1675),FALSE)</f>
        <v>Tier - 2</v>
      </c>
      <c r="O1676" t="str">
        <f>VLOOKUP($A1676,'Hospitalisation Details'!$A:$K,COLUMN('Hospitalisation Details'!H1675),FALSE)</f>
        <v>Tier - 1</v>
      </c>
      <c r="P1676" t="str">
        <f>VLOOKUP($A1676,'Hospitalisation Details'!$A:$K,COLUMN('Hospitalisation Details'!I1675),FALSE)</f>
        <v>R1013</v>
      </c>
      <c r="Q1676">
        <f>VLOOKUP($A1676,'Hospitalisation Details'!$A:$K,COLUMN('Hospitalisation Details'!K1675),FALSE)</f>
        <v>50</v>
      </c>
    </row>
    <row r="1677" spans="1:17" ht="15.75" x14ac:dyDescent="0.25">
      <c r="A1677" s="6" t="s">
        <v>1717</v>
      </c>
      <c r="B1677" t="str">
        <f>VLOOKUP(A1677,'Customer Names'!A:E,COLUMN('Customer Names'!D1676),FALSE)</f>
        <v>Ms. Kaylee</v>
      </c>
      <c r="C1677">
        <f>VLOOKUP($A1677,'Medical Examinations'!$A:$J,COLUMN('Medical Examinations'!B1676),FALSE)</f>
        <v>22.01</v>
      </c>
      <c r="D1677">
        <f>VLOOKUP($A1677,'Medical Examinations'!$A:$J,COLUMN('Medical Examinations'!C1676),FALSE)</f>
        <v>5.01</v>
      </c>
      <c r="E1677" t="str">
        <f>VLOOKUP($A1677,'Medical Examinations'!$A:$J,COLUMN('Medical Examinations'!D1676),FALSE)</f>
        <v>No</v>
      </c>
      <c r="F1677" t="str">
        <f>VLOOKUP($A1677,'Medical Examinations'!$A:$J,COLUMN('Medical Examinations'!E1676),FALSE)</f>
        <v>No</v>
      </c>
      <c r="G1677" t="str">
        <f>VLOOKUP($A1677,'Medical Examinations'!$A:$J,COLUMN('Medical Examinations'!F1676),FALSE)</f>
        <v>No</v>
      </c>
      <c r="H1677">
        <f>VLOOKUP($A1677,'Medical Examinations'!$A:$J,COLUMN('Medical Examinations'!G1676),FALSE)</f>
        <v>1</v>
      </c>
      <c r="I1677" t="str">
        <f>VLOOKUP($A1677,'Medical Examinations'!$A:$J,COLUMN('Medical Examinations'!H1676),FALSE)</f>
        <v>No</v>
      </c>
      <c r="J1677" t="str">
        <f>VLOOKUP($A1677,'Medical Examinations'!$A:$J,COLUMN('Medical Examinations'!I1676),FALSE)</f>
        <v>Healthy Weight</v>
      </c>
      <c r="K1677" t="str">
        <f>VLOOKUP($A1677,'Medical Examinations'!$A:$J,COLUMN('Medical Examinations'!J1676),FALSE)</f>
        <v>Normal</v>
      </c>
      <c r="L1677" s="30">
        <f>VLOOKUP($A1677,'Hospitalisation Details'!$A:$K,COLUMN('Hospitalisation Details'!J1676),FALSE)</f>
        <v>30906</v>
      </c>
      <c r="M1677" s="23">
        <f>VLOOKUP($A1677,'Hospitalisation Details'!$A:$K,COLUMN('Hospitalisation Details'!F1676),FALSE)</f>
        <v>5679.13</v>
      </c>
      <c r="N1677" t="str">
        <f>VLOOKUP($A1677,'Hospitalisation Details'!$A:$K,COLUMN('Hospitalisation Details'!G1676),FALSE)</f>
        <v>Tier - 2</v>
      </c>
      <c r="O1677" t="str">
        <f>VLOOKUP($A1677,'Hospitalisation Details'!$A:$K,COLUMN('Hospitalisation Details'!H1676),FALSE)</f>
        <v>Tier - 2</v>
      </c>
      <c r="P1677" t="str">
        <f>VLOOKUP($A1677,'Hospitalisation Details'!$A:$K,COLUMN('Hospitalisation Details'!I1676),FALSE)</f>
        <v>R1013</v>
      </c>
      <c r="Q1677">
        <f>VLOOKUP($A1677,'Hospitalisation Details'!$A:$K,COLUMN('Hospitalisation Details'!K1676),FALSE)</f>
        <v>38</v>
      </c>
    </row>
    <row r="1678" spans="1:17" ht="15.75" x14ac:dyDescent="0.25">
      <c r="A1678" s="6" t="s">
        <v>1718</v>
      </c>
      <c r="B1678" t="str">
        <f>VLOOKUP(A1678,'Customer Names'!A:E,COLUMN('Customer Names'!D1677),FALSE)</f>
        <v>Ms. Theresa</v>
      </c>
      <c r="C1678">
        <f>VLOOKUP($A1678,'Medical Examinations'!$A:$J,COLUMN('Medical Examinations'!B1677),FALSE)</f>
        <v>41.8</v>
      </c>
      <c r="D1678">
        <f>VLOOKUP($A1678,'Medical Examinations'!$A:$J,COLUMN('Medical Examinations'!C1677),FALSE)</f>
        <v>5.82</v>
      </c>
      <c r="E1678" t="str">
        <f>VLOOKUP($A1678,'Medical Examinations'!$A:$J,COLUMN('Medical Examinations'!D1677),FALSE)</f>
        <v>Yes</v>
      </c>
      <c r="F1678" t="str">
        <f>VLOOKUP($A1678,'Medical Examinations'!$A:$J,COLUMN('Medical Examinations'!E1677),FALSE)</f>
        <v>No</v>
      </c>
      <c r="G1678" t="str">
        <f>VLOOKUP($A1678,'Medical Examinations'!$A:$J,COLUMN('Medical Examinations'!F1677),FALSE)</f>
        <v>Yes</v>
      </c>
      <c r="H1678">
        <f>VLOOKUP($A1678,'Medical Examinations'!$A:$J,COLUMN('Medical Examinations'!G1677),FALSE)</f>
        <v>1</v>
      </c>
      <c r="I1678" t="str">
        <f>VLOOKUP($A1678,'Medical Examinations'!$A:$J,COLUMN('Medical Examinations'!H1677),FALSE)</f>
        <v>No</v>
      </c>
      <c r="J1678" t="str">
        <f>VLOOKUP($A1678,'Medical Examinations'!$A:$J,COLUMN('Medical Examinations'!I1677),FALSE)</f>
        <v>Obesity</v>
      </c>
      <c r="K1678" t="str">
        <f>VLOOKUP($A1678,'Medical Examinations'!$A:$J,COLUMN('Medical Examinations'!J1677),FALSE)</f>
        <v>Prediabetes</v>
      </c>
      <c r="L1678" s="30">
        <f>VLOOKUP($A1678,'Hospitalisation Details'!$A:$K,COLUMN('Hospitalisation Details'!J1677),FALSE)</f>
        <v>30562</v>
      </c>
      <c r="M1678" s="23">
        <f>VLOOKUP($A1678,'Hospitalisation Details'!$A:$K,COLUMN('Hospitalisation Details'!F1677),FALSE)</f>
        <v>5662.23</v>
      </c>
      <c r="N1678" t="str">
        <f>VLOOKUP($A1678,'Hospitalisation Details'!$A:$K,COLUMN('Hospitalisation Details'!G1677),FALSE)</f>
        <v>Tier - 2</v>
      </c>
      <c r="O1678" t="str">
        <f>VLOOKUP($A1678,'Hospitalisation Details'!$A:$K,COLUMN('Hospitalisation Details'!H1677),FALSE)</f>
        <v>Tier - 1</v>
      </c>
      <c r="P1678" t="str">
        <f>VLOOKUP($A1678,'Hospitalisation Details'!$A:$K,COLUMN('Hospitalisation Details'!I1677),FALSE)</f>
        <v>R1013</v>
      </c>
      <c r="Q1678">
        <f>VLOOKUP($A1678,'Hospitalisation Details'!$A:$K,COLUMN('Hospitalisation Details'!K1677),FALSE)</f>
        <v>39</v>
      </c>
    </row>
    <row r="1679" spans="1:17" ht="15.75" x14ac:dyDescent="0.25">
      <c r="A1679" s="6" t="s">
        <v>1719</v>
      </c>
      <c r="B1679" t="str">
        <f>VLOOKUP(A1679,'Customer Names'!A:E,COLUMN('Customer Names'!D1678),FALSE)</f>
        <v>Mr. Travis</v>
      </c>
      <c r="C1679">
        <f>VLOOKUP($A1679,'Medical Examinations'!$A:$J,COLUMN('Medical Examinations'!B1678),FALSE)</f>
        <v>19.170000000000002</v>
      </c>
      <c r="D1679">
        <f>VLOOKUP($A1679,'Medical Examinations'!$A:$J,COLUMN('Medical Examinations'!C1678),FALSE)</f>
        <v>7.94</v>
      </c>
      <c r="E1679" t="str">
        <f>VLOOKUP($A1679,'Medical Examinations'!$A:$J,COLUMN('Medical Examinations'!D1678),FALSE)</f>
        <v>No</v>
      </c>
      <c r="F1679" t="str">
        <f>VLOOKUP($A1679,'Medical Examinations'!$A:$J,COLUMN('Medical Examinations'!E1678),FALSE)</f>
        <v>No</v>
      </c>
      <c r="G1679" t="str">
        <f>VLOOKUP($A1679,'Medical Examinations'!$A:$J,COLUMN('Medical Examinations'!F1678),FALSE)</f>
        <v>No</v>
      </c>
      <c r="H1679">
        <f>VLOOKUP($A1679,'Medical Examinations'!$A:$J,COLUMN('Medical Examinations'!G1678),FALSE)</f>
        <v>0</v>
      </c>
      <c r="I1679" t="str">
        <f>VLOOKUP($A1679,'Medical Examinations'!$A:$J,COLUMN('Medical Examinations'!H1678),FALSE)</f>
        <v>No</v>
      </c>
      <c r="J1679" t="str">
        <f>VLOOKUP($A1679,'Medical Examinations'!$A:$J,COLUMN('Medical Examinations'!I1678),FALSE)</f>
        <v>Healthy Weight</v>
      </c>
      <c r="K1679" t="str">
        <f>VLOOKUP($A1679,'Medical Examinations'!$A:$J,COLUMN('Medical Examinations'!J1678),FALSE)</f>
        <v>Diabetes</v>
      </c>
      <c r="L1679" s="30">
        <f>VLOOKUP($A1679,'Hospitalisation Details'!$A:$K,COLUMN('Hospitalisation Details'!J1678),FALSE)</f>
        <v>28760</v>
      </c>
      <c r="M1679" s="23">
        <f>VLOOKUP($A1679,'Hospitalisation Details'!$A:$K,COLUMN('Hospitalisation Details'!F1678),FALSE)</f>
        <v>5650.14</v>
      </c>
      <c r="N1679" t="str">
        <f>VLOOKUP($A1679,'Hospitalisation Details'!$A:$K,COLUMN('Hospitalisation Details'!G1678),FALSE)</f>
        <v>Tier - 2</v>
      </c>
      <c r="O1679" t="str">
        <f>VLOOKUP($A1679,'Hospitalisation Details'!$A:$K,COLUMN('Hospitalisation Details'!H1678),FALSE)</f>
        <v>Tier - 1</v>
      </c>
      <c r="P1679" t="str">
        <f>VLOOKUP($A1679,'Hospitalisation Details'!$A:$K,COLUMN('Hospitalisation Details'!I1678),FALSE)</f>
        <v>R1013</v>
      </c>
      <c r="Q1679">
        <f>VLOOKUP($A1679,'Hospitalisation Details'!$A:$K,COLUMN('Hospitalisation Details'!K1678),FALSE)</f>
        <v>44</v>
      </c>
    </row>
    <row r="1680" spans="1:17" ht="15.75" x14ac:dyDescent="0.25">
      <c r="A1680" s="6" t="s">
        <v>1720</v>
      </c>
      <c r="B1680" t="str">
        <f>VLOOKUP(A1680,'Customer Names'!A:E,COLUMN('Customer Names'!D1679),FALSE)</f>
        <v>Ms. Emma</v>
      </c>
      <c r="C1680">
        <f>VLOOKUP($A1680,'Medical Examinations'!$A:$J,COLUMN('Medical Examinations'!B1679),FALSE)</f>
        <v>32.799999999999997</v>
      </c>
      <c r="D1680">
        <f>VLOOKUP($A1680,'Medical Examinations'!$A:$J,COLUMN('Medical Examinations'!C1679),FALSE)</f>
        <v>6.16</v>
      </c>
      <c r="E1680" t="str">
        <f>VLOOKUP($A1680,'Medical Examinations'!$A:$J,COLUMN('Medical Examinations'!D1679),FALSE)</f>
        <v>Yes</v>
      </c>
      <c r="F1680" t="str">
        <f>VLOOKUP($A1680,'Medical Examinations'!$A:$J,COLUMN('Medical Examinations'!E1679),FALSE)</f>
        <v>No</v>
      </c>
      <c r="G1680" t="str">
        <f>VLOOKUP($A1680,'Medical Examinations'!$A:$J,COLUMN('Medical Examinations'!F1679),FALSE)</f>
        <v>Yes</v>
      </c>
      <c r="H1680">
        <f>VLOOKUP($A1680,'Medical Examinations'!$A:$J,COLUMN('Medical Examinations'!G1679),FALSE)</f>
        <v>1</v>
      </c>
      <c r="I1680" t="str">
        <f>VLOOKUP($A1680,'Medical Examinations'!$A:$J,COLUMN('Medical Examinations'!H1679),FALSE)</f>
        <v>No</v>
      </c>
      <c r="J1680" t="str">
        <f>VLOOKUP($A1680,'Medical Examinations'!$A:$J,COLUMN('Medical Examinations'!I1679),FALSE)</f>
        <v>Obesity</v>
      </c>
      <c r="K1680" t="str">
        <f>VLOOKUP($A1680,'Medical Examinations'!$A:$J,COLUMN('Medical Examinations'!J1679),FALSE)</f>
        <v>Prediabetes</v>
      </c>
      <c r="L1680" s="30">
        <f>VLOOKUP($A1680,'Hospitalisation Details'!$A:$K,COLUMN('Hospitalisation Details'!J1679),FALSE)</f>
        <v>30475</v>
      </c>
      <c r="M1680" s="23">
        <f>VLOOKUP($A1680,'Hospitalisation Details'!$A:$K,COLUMN('Hospitalisation Details'!F1679),FALSE)</f>
        <v>5649.72</v>
      </c>
      <c r="N1680" t="str">
        <f>VLOOKUP($A1680,'Hospitalisation Details'!$A:$K,COLUMN('Hospitalisation Details'!G1679),FALSE)</f>
        <v>Tier - 2</v>
      </c>
      <c r="O1680" t="str">
        <f>VLOOKUP($A1680,'Hospitalisation Details'!$A:$K,COLUMN('Hospitalisation Details'!H1679),FALSE)</f>
        <v>Tier - 3</v>
      </c>
      <c r="P1680" t="str">
        <f>VLOOKUP($A1680,'Hospitalisation Details'!$A:$K,COLUMN('Hospitalisation Details'!I1679),FALSE)</f>
        <v>R1011</v>
      </c>
      <c r="Q1680">
        <f>VLOOKUP($A1680,'Hospitalisation Details'!$A:$K,COLUMN('Hospitalisation Details'!K1679),FALSE)</f>
        <v>40</v>
      </c>
    </row>
    <row r="1681" spans="1:17" ht="15.75" x14ac:dyDescent="0.25">
      <c r="A1681" s="6" t="s">
        <v>1721</v>
      </c>
      <c r="B1681" t="str">
        <f>VLOOKUP(A1681,'Customer Names'!A:E,COLUMN('Customer Names'!D1680),FALSE)</f>
        <v>Ms. Linda</v>
      </c>
      <c r="C1681">
        <f>VLOOKUP($A1681,'Medical Examinations'!$A:$J,COLUMN('Medical Examinations'!B1680),FALSE)</f>
        <v>35.814999999999998</v>
      </c>
      <c r="D1681">
        <f>VLOOKUP($A1681,'Medical Examinations'!$A:$J,COLUMN('Medical Examinations'!C1680),FALSE)</f>
        <v>4.1500000000000004</v>
      </c>
      <c r="E1681" t="str">
        <f>VLOOKUP($A1681,'Medical Examinations'!$A:$J,COLUMN('Medical Examinations'!D1680),FALSE)</f>
        <v>No</v>
      </c>
      <c r="F1681" t="str">
        <f>VLOOKUP($A1681,'Medical Examinations'!$A:$J,COLUMN('Medical Examinations'!E1680),FALSE)</f>
        <v>No</v>
      </c>
      <c r="G1681" t="str">
        <f>VLOOKUP($A1681,'Medical Examinations'!$A:$J,COLUMN('Medical Examinations'!F1680),FALSE)</f>
        <v>No</v>
      </c>
      <c r="H1681">
        <f>VLOOKUP($A1681,'Medical Examinations'!$A:$J,COLUMN('Medical Examinations'!G1680),FALSE)</f>
        <v>1</v>
      </c>
      <c r="I1681" t="str">
        <f>VLOOKUP($A1681,'Medical Examinations'!$A:$J,COLUMN('Medical Examinations'!H1680),FALSE)</f>
        <v>No</v>
      </c>
      <c r="J1681" t="str">
        <f>VLOOKUP($A1681,'Medical Examinations'!$A:$J,COLUMN('Medical Examinations'!I1680),FALSE)</f>
        <v>Obesity</v>
      </c>
      <c r="K1681" t="str">
        <f>VLOOKUP($A1681,'Medical Examinations'!$A:$J,COLUMN('Medical Examinations'!J1680),FALSE)</f>
        <v>Normal</v>
      </c>
      <c r="L1681" s="30">
        <f>VLOOKUP($A1681,'Hospitalisation Details'!$A:$K,COLUMN('Hospitalisation Details'!J1680),FALSE)</f>
        <v>32120</v>
      </c>
      <c r="M1681" s="23">
        <f>VLOOKUP($A1681,'Hospitalisation Details'!$A:$K,COLUMN('Hospitalisation Details'!F1680),FALSE)</f>
        <v>5630.46</v>
      </c>
      <c r="N1681" t="str">
        <f>VLOOKUP($A1681,'Hospitalisation Details'!$A:$K,COLUMN('Hospitalisation Details'!G1680),FALSE)</f>
        <v>Tier - 2</v>
      </c>
      <c r="O1681" t="str">
        <f>VLOOKUP($A1681,'Hospitalisation Details'!$A:$K,COLUMN('Hospitalisation Details'!H1680),FALSE)</f>
        <v>Tier - 3</v>
      </c>
      <c r="P1681" t="str">
        <f>VLOOKUP($A1681,'Hospitalisation Details'!$A:$K,COLUMN('Hospitalisation Details'!I1680),FALSE)</f>
        <v>R1012</v>
      </c>
      <c r="Q1681">
        <f>VLOOKUP($A1681,'Hospitalisation Details'!$A:$K,COLUMN('Hospitalisation Details'!K1680),FALSE)</f>
        <v>35</v>
      </c>
    </row>
    <row r="1682" spans="1:17" ht="15.75" x14ac:dyDescent="0.25">
      <c r="A1682" s="6" t="s">
        <v>1722</v>
      </c>
      <c r="B1682" t="str">
        <f>VLOOKUP(A1682,'Customer Names'!A:E,COLUMN('Customer Names'!D1681),FALSE)</f>
        <v>Mr. Owen</v>
      </c>
      <c r="C1682">
        <f>VLOOKUP($A1682,'Medical Examinations'!$A:$J,COLUMN('Medical Examinations'!B1681),FALSE)</f>
        <v>24.3</v>
      </c>
      <c r="D1682">
        <f>VLOOKUP($A1682,'Medical Examinations'!$A:$J,COLUMN('Medical Examinations'!C1681),FALSE)</f>
        <v>6.23</v>
      </c>
      <c r="E1682" t="str">
        <f>VLOOKUP($A1682,'Medical Examinations'!$A:$J,COLUMN('Medical Examinations'!D1681),FALSE)</f>
        <v>No</v>
      </c>
      <c r="F1682" t="str">
        <f>VLOOKUP($A1682,'Medical Examinations'!$A:$J,COLUMN('Medical Examinations'!E1681),FALSE)</f>
        <v>No</v>
      </c>
      <c r="G1682" t="str">
        <f>VLOOKUP($A1682,'Medical Examinations'!$A:$J,COLUMN('Medical Examinations'!F1681),FALSE)</f>
        <v>No</v>
      </c>
      <c r="H1682">
        <f>VLOOKUP($A1682,'Medical Examinations'!$A:$J,COLUMN('Medical Examinations'!G1681),FALSE)</f>
        <v>0</v>
      </c>
      <c r="I1682" t="str">
        <f>VLOOKUP($A1682,'Medical Examinations'!$A:$J,COLUMN('Medical Examinations'!H1681),FALSE)</f>
        <v>No</v>
      </c>
      <c r="J1682" t="str">
        <f>VLOOKUP($A1682,'Medical Examinations'!$A:$J,COLUMN('Medical Examinations'!I1681),FALSE)</f>
        <v>Healthy Weight</v>
      </c>
      <c r="K1682" t="str">
        <f>VLOOKUP($A1682,'Medical Examinations'!$A:$J,COLUMN('Medical Examinations'!J1681),FALSE)</f>
        <v>Prediabetes</v>
      </c>
      <c r="L1682" s="30">
        <f>VLOOKUP($A1682,'Hospitalisation Details'!$A:$K,COLUMN('Hospitalisation Details'!J1681),FALSE)</f>
        <v>34653</v>
      </c>
      <c r="M1682" s="23">
        <f>VLOOKUP($A1682,'Hospitalisation Details'!$A:$K,COLUMN('Hospitalisation Details'!F1681),FALSE)</f>
        <v>5615.37</v>
      </c>
      <c r="N1682" t="str">
        <f>VLOOKUP($A1682,'Hospitalisation Details'!$A:$K,COLUMN('Hospitalisation Details'!G1681),FALSE)</f>
        <v>Tier - 2</v>
      </c>
      <c r="O1682" t="str">
        <f>VLOOKUP($A1682,'Hospitalisation Details'!$A:$K,COLUMN('Hospitalisation Details'!H1681),FALSE)</f>
        <v>Tier - 3</v>
      </c>
      <c r="P1682" t="str">
        <f>VLOOKUP($A1682,'Hospitalisation Details'!$A:$K,COLUMN('Hospitalisation Details'!I1681),FALSE)</f>
        <v>R1011</v>
      </c>
      <c r="Q1682">
        <f>VLOOKUP($A1682,'Hospitalisation Details'!$A:$K,COLUMN('Hospitalisation Details'!K1681),FALSE)</f>
        <v>28</v>
      </c>
    </row>
    <row r="1683" spans="1:17" ht="15.75" x14ac:dyDescent="0.25">
      <c r="A1683" s="6" t="s">
        <v>1723</v>
      </c>
      <c r="B1683" t="str">
        <f>VLOOKUP(A1683,'Customer Names'!A:E,COLUMN('Customer Names'!D1682),FALSE)</f>
        <v>Mr. Jacob</v>
      </c>
      <c r="C1683">
        <f>VLOOKUP($A1683,'Medical Examinations'!$A:$J,COLUMN('Medical Examinations'!B1682),FALSE)</f>
        <v>19.059999999999999</v>
      </c>
      <c r="D1683">
        <f>VLOOKUP($A1683,'Medical Examinations'!$A:$J,COLUMN('Medical Examinations'!C1682),FALSE)</f>
        <v>7.41</v>
      </c>
      <c r="E1683" t="str">
        <f>VLOOKUP($A1683,'Medical Examinations'!$A:$J,COLUMN('Medical Examinations'!D1682),FALSE)</f>
        <v>No</v>
      </c>
      <c r="F1683" t="str">
        <f>VLOOKUP($A1683,'Medical Examinations'!$A:$J,COLUMN('Medical Examinations'!E1682),FALSE)</f>
        <v>No</v>
      </c>
      <c r="G1683" t="str">
        <f>VLOOKUP($A1683,'Medical Examinations'!$A:$J,COLUMN('Medical Examinations'!F1682),FALSE)</f>
        <v>No</v>
      </c>
      <c r="H1683">
        <f>VLOOKUP($A1683,'Medical Examinations'!$A:$J,COLUMN('Medical Examinations'!G1682),FALSE)</f>
        <v>0</v>
      </c>
      <c r="I1683" t="str">
        <f>VLOOKUP($A1683,'Medical Examinations'!$A:$J,COLUMN('Medical Examinations'!H1682),FALSE)</f>
        <v>No</v>
      </c>
      <c r="J1683" t="str">
        <f>VLOOKUP($A1683,'Medical Examinations'!$A:$J,COLUMN('Medical Examinations'!I1682),FALSE)</f>
        <v>Healthy Weight</v>
      </c>
      <c r="K1683" t="str">
        <f>VLOOKUP($A1683,'Medical Examinations'!$A:$J,COLUMN('Medical Examinations'!J1682),FALSE)</f>
        <v>Diabetes</v>
      </c>
      <c r="L1683" s="30">
        <f>VLOOKUP($A1683,'Hospitalisation Details'!$A:$K,COLUMN('Hospitalisation Details'!J1682),FALSE)</f>
        <v>28744</v>
      </c>
      <c r="M1683" s="23">
        <f>VLOOKUP($A1683,'Hospitalisation Details'!$A:$K,COLUMN('Hospitalisation Details'!F1682),FALSE)</f>
        <v>5612.83</v>
      </c>
      <c r="N1683" t="str">
        <f>VLOOKUP($A1683,'Hospitalisation Details'!$A:$K,COLUMN('Hospitalisation Details'!G1682),FALSE)</f>
        <v>Tier - 2</v>
      </c>
      <c r="O1683" t="str">
        <f>VLOOKUP($A1683,'Hospitalisation Details'!$A:$K,COLUMN('Hospitalisation Details'!H1682),FALSE)</f>
        <v>Tier - 3</v>
      </c>
      <c r="P1683" t="str">
        <f>VLOOKUP($A1683,'Hospitalisation Details'!$A:$K,COLUMN('Hospitalisation Details'!I1682),FALSE)</f>
        <v>R1013</v>
      </c>
      <c r="Q1683">
        <f>VLOOKUP($A1683,'Hospitalisation Details'!$A:$K,COLUMN('Hospitalisation Details'!K1682),FALSE)</f>
        <v>44</v>
      </c>
    </row>
    <row r="1684" spans="1:17" ht="15.75" x14ac:dyDescent="0.25">
      <c r="A1684" s="6" t="s">
        <v>1724</v>
      </c>
      <c r="B1684" t="str">
        <f>VLOOKUP(A1684,'Customer Names'!A:E,COLUMN('Customer Names'!D1683),FALSE)</f>
        <v>Ms. Jacqueline</v>
      </c>
      <c r="C1684">
        <f>VLOOKUP($A1684,'Medical Examinations'!$A:$J,COLUMN('Medical Examinations'!B1683),FALSE)</f>
        <v>33.25</v>
      </c>
      <c r="D1684">
        <f>VLOOKUP($A1684,'Medical Examinations'!$A:$J,COLUMN('Medical Examinations'!C1683),FALSE)</f>
        <v>5.62</v>
      </c>
      <c r="E1684" t="str">
        <f>VLOOKUP($A1684,'Medical Examinations'!$A:$J,COLUMN('Medical Examinations'!D1683),FALSE)</f>
        <v>Yes</v>
      </c>
      <c r="F1684" t="str">
        <f>VLOOKUP($A1684,'Medical Examinations'!$A:$J,COLUMN('Medical Examinations'!E1683),FALSE)</f>
        <v>No</v>
      </c>
      <c r="G1684" t="str">
        <f>VLOOKUP($A1684,'Medical Examinations'!$A:$J,COLUMN('Medical Examinations'!F1683),FALSE)</f>
        <v>No</v>
      </c>
      <c r="H1684">
        <f>VLOOKUP($A1684,'Medical Examinations'!$A:$J,COLUMN('Medical Examinations'!G1683),FALSE)</f>
        <v>1</v>
      </c>
      <c r="I1684" t="str">
        <f>VLOOKUP($A1684,'Medical Examinations'!$A:$J,COLUMN('Medical Examinations'!H1683),FALSE)</f>
        <v>No</v>
      </c>
      <c r="J1684" t="str">
        <f>VLOOKUP($A1684,'Medical Examinations'!$A:$J,COLUMN('Medical Examinations'!I1683),FALSE)</f>
        <v>Obesity</v>
      </c>
      <c r="K1684" t="str">
        <f>VLOOKUP($A1684,'Medical Examinations'!$A:$J,COLUMN('Medical Examinations'!J1683),FALSE)</f>
        <v>Normal</v>
      </c>
      <c r="L1684" s="30">
        <f>VLOOKUP($A1684,'Hospitalisation Details'!$A:$K,COLUMN('Hospitalisation Details'!J1683),FALSE)</f>
        <v>32465</v>
      </c>
      <c r="M1684" s="23">
        <f>VLOOKUP($A1684,'Hospitalisation Details'!$A:$K,COLUMN('Hospitalisation Details'!F1683),FALSE)</f>
        <v>5594.85</v>
      </c>
      <c r="N1684" t="str">
        <f>VLOOKUP($A1684,'Hospitalisation Details'!$A:$K,COLUMN('Hospitalisation Details'!G1683),FALSE)</f>
        <v>Tier - 2</v>
      </c>
      <c r="O1684" t="str">
        <f>VLOOKUP($A1684,'Hospitalisation Details'!$A:$K,COLUMN('Hospitalisation Details'!H1683),FALSE)</f>
        <v>Tier - 3</v>
      </c>
      <c r="P1684" t="str">
        <f>VLOOKUP($A1684,'Hospitalisation Details'!$A:$K,COLUMN('Hospitalisation Details'!I1683),FALSE)</f>
        <v>R1024</v>
      </c>
      <c r="Q1684">
        <f>VLOOKUP($A1684,'Hospitalisation Details'!$A:$K,COLUMN('Hospitalisation Details'!K1683),FALSE)</f>
        <v>34</v>
      </c>
    </row>
    <row r="1685" spans="1:17" ht="15.75" x14ac:dyDescent="0.25">
      <c r="A1685" s="6" t="s">
        <v>1725</v>
      </c>
      <c r="B1685" t="str">
        <f>VLOOKUP(A1685,'Customer Names'!A:E,COLUMN('Customer Names'!D1684),FALSE)</f>
        <v>Mr. Yefeng</v>
      </c>
      <c r="C1685">
        <f>VLOOKUP($A1685,'Medical Examinations'!$A:$J,COLUMN('Medical Examinations'!B1684),FALSE)</f>
        <v>21.37</v>
      </c>
      <c r="D1685">
        <f>VLOOKUP($A1685,'Medical Examinations'!$A:$J,COLUMN('Medical Examinations'!C1684),FALSE)</f>
        <v>4.54</v>
      </c>
      <c r="E1685" t="str">
        <f>VLOOKUP($A1685,'Medical Examinations'!$A:$J,COLUMN('Medical Examinations'!D1684),FALSE)</f>
        <v>Yes</v>
      </c>
      <c r="F1685" t="str">
        <f>VLOOKUP($A1685,'Medical Examinations'!$A:$J,COLUMN('Medical Examinations'!E1684),FALSE)</f>
        <v>No</v>
      </c>
      <c r="G1685" t="str">
        <f>VLOOKUP($A1685,'Medical Examinations'!$A:$J,COLUMN('Medical Examinations'!F1684),FALSE)</f>
        <v>Yes</v>
      </c>
      <c r="H1685">
        <f>VLOOKUP($A1685,'Medical Examinations'!$A:$J,COLUMN('Medical Examinations'!G1684),FALSE)</f>
        <v>1</v>
      </c>
      <c r="I1685" t="str">
        <f>VLOOKUP($A1685,'Medical Examinations'!$A:$J,COLUMN('Medical Examinations'!H1684),FALSE)</f>
        <v>No</v>
      </c>
      <c r="J1685" t="str">
        <f>VLOOKUP($A1685,'Medical Examinations'!$A:$J,COLUMN('Medical Examinations'!I1684),FALSE)</f>
        <v>Healthy Weight</v>
      </c>
      <c r="K1685" t="str">
        <f>VLOOKUP($A1685,'Medical Examinations'!$A:$J,COLUMN('Medical Examinations'!J1684),FALSE)</f>
        <v>Normal</v>
      </c>
      <c r="L1685" s="30">
        <f>VLOOKUP($A1685,'Hospitalisation Details'!$A:$K,COLUMN('Hospitalisation Details'!J1684),FALSE)</f>
        <v>30592</v>
      </c>
      <c r="M1685" s="23">
        <f>VLOOKUP($A1685,'Hospitalisation Details'!$A:$K,COLUMN('Hospitalisation Details'!F1684),FALSE)</f>
        <v>5587.59</v>
      </c>
      <c r="N1685" t="str">
        <f>VLOOKUP($A1685,'Hospitalisation Details'!$A:$K,COLUMN('Hospitalisation Details'!G1684),FALSE)</f>
        <v>Tier - 2</v>
      </c>
      <c r="O1685" t="str">
        <f>VLOOKUP($A1685,'Hospitalisation Details'!$A:$K,COLUMN('Hospitalisation Details'!H1684),FALSE)</f>
        <v>Tier - 1</v>
      </c>
      <c r="P1685" t="str">
        <f>VLOOKUP($A1685,'Hospitalisation Details'!$A:$K,COLUMN('Hospitalisation Details'!I1684),FALSE)</f>
        <v>R1013</v>
      </c>
      <c r="Q1685">
        <f>VLOOKUP($A1685,'Hospitalisation Details'!$A:$K,COLUMN('Hospitalisation Details'!K1684),FALSE)</f>
        <v>39</v>
      </c>
    </row>
    <row r="1686" spans="1:17" ht="15.75" x14ac:dyDescent="0.25">
      <c r="A1686" s="6" t="s">
        <v>1726</v>
      </c>
      <c r="B1686" t="str">
        <f>VLOOKUP(A1686,'Customer Names'!A:E,COLUMN('Customer Names'!D1685),FALSE)</f>
        <v>Mr. Thomas</v>
      </c>
      <c r="C1686">
        <f>VLOOKUP($A1686,'Medical Examinations'!$A:$J,COLUMN('Medical Examinations'!B1685),FALSE)</f>
        <v>34.43</v>
      </c>
      <c r="D1686">
        <f>VLOOKUP($A1686,'Medical Examinations'!$A:$J,COLUMN('Medical Examinations'!C1685),FALSE)</f>
        <v>8.6199999999999992</v>
      </c>
      <c r="E1686" t="str">
        <f>VLOOKUP($A1686,'Medical Examinations'!$A:$J,COLUMN('Medical Examinations'!D1685),FALSE)</f>
        <v>Yes</v>
      </c>
      <c r="F1686" t="str">
        <f>VLOOKUP($A1686,'Medical Examinations'!$A:$J,COLUMN('Medical Examinations'!E1685),FALSE)</f>
        <v>No</v>
      </c>
      <c r="G1686" t="str">
        <f>VLOOKUP($A1686,'Medical Examinations'!$A:$J,COLUMN('Medical Examinations'!F1685),FALSE)</f>
        <v>No</v>
      </c>
      <c r="H1686">
        <f>VLOOKUP($A1686,'Medical Examinations'!$A:$J,COLUMN('Medical Examinations'!G1685),FALSE)</f>
        <v>1</v>
      </c>
      <c r="I1686" t="str">
        <f>VLOOKUP($A1686,'Medical Examinations'!$A:$J,COLUMN('Medical Examinations'!H1685),FALSE)</f>
        <v>No</v>
      </c>
      <c r="J1686" t="str">
        <f>VLOOKUP($A1686,'Medical Examinations'!$A:$J,COLUMN('Medical Examinations'!I1685),FALSE)</f>
        <v>Obesity</v>
      </c>
      <c r="K1686" t="str">
        <f>VLOOKUP($A1686,'Medical Examinations'!$A:$J,COLUMN('Medical Examinations'!J1685),FALSE)</f>
        <v>Diabetes</v>
      </c>
      <c r="L1686" s="30">
        <f>VLOOKUP($A1686,'Hospitalisation Details'!$A:$K,COLUMN('Hospitalisation Details'!J1685),FALSE)</f>
        <v>31737</v>
      </c>
      <c r="M1686" s="23">
        <f>VLOOKUP($A1686,'Hospitalisation Details'!$A:$K,COLUMN('Hospitalisation Details'!F1685),FALSE)</f>
        <v>5584.31</v>
      </c>
      <c r="N1686" t="str">
        <f>VLOOKUP($A1686,'Hospitalisation Details'!$A:$K,COLUMN('Hospitalisation Details'!G1685),FALSE)</f>
        <v>Tier - 3</v>
      </c>
      <c r="O1686" t="str">
        <f>VLOOKUP($A1686,'Hospitalisation Details'!$A:$K,COLUMN('Hospitalisation Details'!H1685),FALSE)</f>
        <v>Tier - 1</v>
      </c>
      <c r="P1686" t="str">
        <f>VLOOKUP($A1686,'Hospitalisation Details'!$A:$K,COLUMN('Hospitalisation Details'!I1685),FALSE)</f>
        <v>R1013</v>
      </c>
      <c r="Q1686">
        <f>VLOOKUP($A1686,'Hospitalisation Details'!$A:$K,COLUMN('Hospitalisation Details'!K1685),FALSE)</f>
        <v>36</v>
      </c>
    </row>
    <row r="1687" spans="1:17" ht="15.75" x14ac:dyDescent="0.25">
      <c r="A1687" s="6" t="s">
        <v>1727</v>
      </c>
      <c r="B1687" t="str">
        <f>VLOOKUP(A1687,'Customer Names'!A:E,COLUMN('Customer Names'!D1686),FALSE)</f>
        <v>Mr. Ken</v>
      </c>
      <c r="C1687">
        <f>VLOOKUP($A1687,'Medical Examinations'!$A:$J,COLUMN('Medical Examinations'!B1686),FALSE)</f>
        <v>20.86</v>
      </c>
      <c r="D1687">
        <f>VLOOKUP($A1687,'Medical Examinations'!$A:$J,COLUMN('Medical Examinations'!C1686),FALSE)</f>
        <v>4.3600000000000003</v>
      </c>
      <c r="E1687" t="str">
        <f>VLOOKUP($A1687,'Medical Examinations'!$A:$J,COLUMN('Medical Examinations'!D1686),FALSE)</f>
        <v>Yes</v>
      </c>
      <c r="F1687" t="str">
        <f>VLOOKUP($A1687,'Medical Examinations'!$A:$J,COLUMN('Medical Examinations'!E1686),FALSE)</f>
        <v>No</v>
      </c>
      <c r="G1687" t="str">
        <f>VLOOKUP($A1687,'Medical Examinations'!$A:$J,COLUMN('Medical Examinations'!F1686),FALSE)</f>
        <v>No</v>
      </c>
      <c r="H1687">
        <f>VLOOKUP($A1687,'Medical Examinations'!$A:$J,COLUMN('Medical Examinations'!G1686),FALSE)</f>
        <v>0</v>
      </c>
      <c r="I1687" t="str">
        <f>VLOOKUP($A1687,'Medical Examinations'!$A:$J,COLUMN('Medical Examinations'!H1686),FALSE)</f>
        <v>No</v>
      </c>
      <c r="J1687" t="str">
        <f>VLOOKUP($A1687,'Medical Examinations'!$A:$J,COLUMN('Medical Examinations'!I1686),FALSE)</f>
        <v>Healthy Weight</v>
      </c>
      <c r="K1687" t="str">
        <f>VLOOKUP($A1687,'Medical Examinations'!$A:$J,COLUMN('Medical Examinations'!J1686),FALSE)</f>
        <v>Normal</v>
      </c>
      <c r="L1687" s="30">
        <f>VLOOKUP($A1687,'Hospitalisation Details'!$A:$K,COLUMN('Hospitalisation Details'!J1686),FALSE)</f>
        <v>31295</v>
      </c>
      <c r="M1687" s="23">
        <f>VLOOKUP($A1687,'Hospitalisation Details'!$A:$K,COLUMN('Hospitalisation Details'!F1686),FALSE)</f>
        <v>5582.95</v>
      </c>
      <c r="N1687" t="str">
        <f>VLOOKUP($A1687,'Hospitalisation Details'!$A:$K,COLUMN('Hospitalisation Details'!G1686),FALSE)</f>
        <v>Tier - 2</v>
      </c>
      <c r="O1687" t="str">
        <f>VLOOKUP($A1687,'Hospitalisation Details'!$A:$K,COLUMN('Hospitalisation Details'!H1686),FALSE)</f>
        <v>Tier - 1</v>
      </c>
      <c r="P1687" t="str">
        <f>VLOOKUP($A1687,'Hospitalisation Details'!$A:$K,COLUMN('Hospitalisation Details'!I1686),FALSE)</f>
        <v>R1012</v>
      </c>
      <c r="Q1687">
        <f>VLOOKUP($A1687,'Hospitalisation Details'!$A:$K,COLUMN('Hospitalisation Details'!K1686),FALSE)</f>
        <v>37</v>
      </c>
    </row>
    <row r="1688" spans="1:17" ht="15.75" x14ac:dyDescent="0.25">
      <c r="A1688" s="6" t="s">
        <v>1728</v>
      </c>
      <c r="B1688" t="str">
        <f>VLOOKUP(A1688,'Customer Names'!A:E,COLUMN('Customer Names'!D1687),FALSE)</f>
        <v>Ms. Annie</v>
      </c>
      <c r="C1688">
        <f>VLOOKUP($A1688,'Medical Examinations'!$A:$J,COLUMN('Medical Examinations'!B1687),FALSE)</f>
        <v>18.34</v>
      </c>
      <c r="D1688">
        <f>VLOOKUP($A1688,'Medical Examinations'!$A:$J,COLUMN('Medical Examinations'!C1687),FALSE)</f>
        <v>10.01</v>
      </c>
      <c r="E1688" t="str">
        <f>VLOOKUP($A1688,'Medical Examinations'!$A:$J,COLUMN('Medical Examinations'!D1687),FALSE)</f>
        <v>No</v>
      </c>
      <c r="F1688" t="str">
        <f>VLOOKUP($A1688,'Medical Examinations'!$A:$J,COLUMN('Medical Examinations'!E1687),FALSE)</f>
        <v>No</v>
      </c>
      <c r="G1688" t="str">
        <f>VLOOKUP($A1688,'Medical Examinations'!$A:$J,COLUMN('Medical Examinations'!F1687),FALSE)</f>
        <v>No</v>
      </c>
      <c r="H1688">
        <f>VLOOKUP($A1688,'Medical Examinations'!$A:$J,COLUMN('Medical Examinations'!G1687),FALSE)</f>
        <v>0</v>
      </c>
      <c r="I1688" t="str">
        <f>VLOOKUP($A1688,'Medical Examinations'!$A:$J,COLUMN('Medical Examinations'!H1687),FALSE)</f>
        <v>No</v>
      </c>
      <c r="J1688" t="str">
        <f>VLOOKUP($A1688,'Medical Examinations'!$A:$J,COLUMN('Medical Examinations'!I1687),FALSE)</f>
        <v>Underweight</v>
      </c>
      <c r="K1688" t="str">
        <f>VLOOKUP($A1688,'Medical Examinations'!$A:$J,COLUMN('Medical Examinations'!J1687),FALSE)</f>
        <v>Diabetes</v>
      </c>
      <c r="L1688" s="30">
        <f>VLOOKUP($A1688,'Hospitalisation Details'!$A:$K,COLUMN('Hospitalisation Details'!J1687),FALSE)</f>
        <v>27290</v>
      </c>
      <c r="M1688" s="23">
        <f>VLOOKUP($A1688,'Hospitalisation Details'!$A:$K,COLUMN('Hospitalisation Details'!F1687),FALSE)</f>
        <v>5576.35</v>
      </c>
      <c r="N1688" t="str">
        <f>VLOOKUP($A1688,'Hospitalisation Details'!$A:$K,COLUMN('Hospitalisation Details'!G1687),FALSE)</f>
        <v>Tier - 2</v>
      </c>
      <c r="O1688" t="str">
        <f>VLOOKUP($A1688,'Hospitalisation Details'!$A:$K,COLUMN('Hospitalisation Details'!H1687),FALSE)</f>
        <v>Tier - 3</v>
      </c>
      <c r="P1688" t="str">
        <f>VLOOKUP($A1688,'Hospitalisation Details'!$A:$K,COLUMN('Hospitalisation Details'!I1687),FALSE)</f>
        <v>R1013</v>
      </c>
      <c r="Q1688">
        <f>VLOOKUP($A1688,'Hospitalisation Details'!$A:$K,COLUMN('Hospitalisation Details'!K1687),FALSE)</f>
        <v>48</v>
      </c>
    </row>
    <row r="1689" spans="1:17" ht="15.75" x14ac:dyDescent="0.25">
      <c r="A1689" s="6" t="s">
        <v>1729</v>
      </c>
      <c r="B1689" t="str">
        <f>VLOOKUP(A1689,'Customer Names'!A:E,COLUMN('Customer Names'!D1688),FALSE)</f>
        <v>Mrs. Noel</v>
      </c>
      <c r="C1689">
        <f>VLOOKUP($A1689,'Medical Examinations'!$A:$J,COLUMN('Medical Examinations'!B1688),FALSE)</f>
        <v>34.15</v>
      </c>
      <c r="D1689">
        <f>VLOOKUP($A1689,'Medical Examinations'!$A:$J,COLUMN('Medical Examinations'!C1688),FALSE)</f>
        <v>5.42</v>
      </c>
      <c r="E1689" t="str">
        <f>VLOOKUP($A1689,'Medical Examinations'!$A:$J,COLUMN('Medical Examinations'!D1688),FALSE)</f>
        <v>No</v>
      </c>
      <c r="F1689" t="str">
        <f>VLOOKUP($A1689,'Medical Examinations'!$A:$J,COLUMN('Medical Examinations'!E1688),FALSE)</f>
        <v>No</v>
      </c>
      <c r="G1689" t="str">
        <f>VLOOKUP($A1689,'Medical Examinations'!$A:$J,COLUMN('Medical Examinations'!F1688),FALSE)</f>
        <v>No</v>
      </c>
      <c r="H1689">
        <f>VLOOKUP($A1689,'Medical Examinations'!$A:$J,COLUMN('Medical Examinations'!G1688),FALSE)</f>
        <v>0</v>
      </c>
      <c r="I1689" t="str">
        <f>VLOOKUP($A1689,'Medical Examinations'!$A:$J,COLUMN('Medical Examinations'!H1688),FALSE)</f>
        <v>No</v>
      </c>
      <c r="J1689" t="str">
        <f>VLOOKUP($A1689,'Medical Examinations'!$A:$J,COLUMN('Medical Examinations'!I1688),FALSE)</f>
        <v>Obesity</v>
      </c>
      <c r="K1689" t="str">
        <f>VLOOKUP($A1689,'Medical Examinations'!$A:$J,COLUMN('Medical Examinations'!J1688),FALSE)</f>
        <v>Normal</v>
      </c>
      <c r="L1689" s="30">
        <f>VLOOKUP($A1689,'Hospitalisation Details'!$A:$K,COLUMN('Hospitalisation Details'!J1688),FALSE)</f>
        <v>36425</v>
      </c>
      <c r="M1689" s="23">
        <f>VLOOKUP($A1689,'Hospitalisation Details'!$A:$K,COLUMN('Hospitalisation Details'!F1688),FALSE)</f>
        <v>5552.61</v>
      </c>
      <c r="N1689" t="str">
        <f>VLOOKUP($A1689,'Hospitalisation Details'!$A:$K,COLUMN('Hospitalisation Details'!G1688),FALSE)</f>
        <v>Tier - 2</v>
      </c>
      <c r="O1689" t="str">
        <f>VLOOKUP($A1689,'Hospitalisation Details'!$A:$K,COLUMN('Hospitalisation Details'!H1688),FALSE)</f>
        <v>Tier - 3</v>
      </c>
      <c r="P1689" t="str">
        <f>VLOOKUP($A1689,'Hospitalisation Details'!$A:$K,COLUMN('Hospitalisation Details'!I1688),FALSE)</f>
        <v>R1026</v>
      </c>
      <c r="Q1689">
        <f>VLOOKUP($A1689,'Hospitalisation Details'!$A:$K,COLUMN('Hospitalisation Details'!K1688),FALSE)</f>
        <v>23</v>
      </c>
    </row>
    <row r="1690" spans="1:17" ht="15.75" x14ac:dyDescent="0.25">
      <c r="A1690" s="6" t="s">
        <v>1730</v>
      </c>
      <c r="B1690" t="str">
        <f>VLOOKUP(A1690,'Customer Names'!A:E,COLUMN('Customer Names'!D1689),FALSE)</f>
        <v>Mr. Mark</v>
      </c>
      <c r="C1690">
        <f>VLOOKUP($A1690,'Medical Examinations'!$A:$J,COLUMN('Medical Examinations'!B1689),FALSE)</f>
        <v>18.350000000000001</v>
      </c>
      <c r="D1690">
        <f>VLOOKUP($A1690,'Medical Examinations'!$A:$J,COLUMN('Medical Examinations'!C1689),FALSE)</f>
        <v>5.12</v>
      </c>
      <c r="E1690" t="str">
        <f>VLOOKUP($A1690,'Medical Examinations'!$A:$J,COLUMN('Medical Examinations'!D1689),FALSE)</f>
        <v>No</v>
      </c>
      <c r="F1690" t="str">
        <f>VLOOKUP($A1690,'Medical Examinations'!$A:$J,COLUMN('Medical Examinations'!E1689),FALSE)</f>
        <v>No</v>
      </c>
      <c r="G1690" t="str">
        <f>VLOOKUP($A1690,'Medical Examinations'!$A:$J,COLUMN('Medical Examinations'!F1689),FALSE)</f>
        <v>No</v>
      </c>
      <c r="H1690">
        <f>VLOOKUP($A1690,'Medical Examinations'!$A:$J,COLUMN('Medical Examinations'!G1689),FALSE)</f>
        <v>0</v>
      </c>
      <c r="I1690" t="str">
        <f>VLOOKUP($A1690,'Medical Examinations'!$A:$J,COLUMN('Medical Examinations'!H1689),FALSE)</f>
        <v>No</v>
      </c>
      <c r="J1690" t="str">
        <f>VLOOKUP($A1690,'Medical Examinations'!$A:$J,COLUMN('Medical Examinations'!I1689),FALSE)</f>
        <v>Underweight</v>
      </c>
      <c r="K1690" t="str">
        <f>VLOOKUP($A1690,'Medical Examinations'!$A:$J,COLUMN('Medical Examinations'!J1689),FALSE)</f>
        <v>Normal</v>
      </c>
      <c r="L1690" s="30">
        <f>VLOOKUP($A1690,'Hospitalisation Details'!$A:$K,COLUMN('Hospitalisation Details'!J1689),FALSE)</f>
        <v>29562</v>
      </c>
      <c r="M1690" s="23">
        <f>VLOOKUP($A1690,'Hospitalisation Details'!$A:$K,COLUMN('Hospitalisation Details'!F1689),FALSE)</f>
        <v>5540.35</v>
      </c>
      <c r="N1690" t="str">
        <f>VLOOKUP($A1690,'Hospitalisation Details'!$A:$K,COLUMN('Hospitalisation Details'!G1689),FALSE)</f>
        <v>Tier - 2</v>
      </c>
      <c r="O1690" t="str">
        <f>VLOOKUP($A1690,'Hospitalisation Details'!$A:$K,COLUMN('Hospitalisation Details'!H1689),FALSE)</f>
        <v>Tier - 2</v>
      </c>
      <c r="P1690" t="str">
        <f>VLOOKUP($A1690,'Hospitalisation Details'!$A:$K,COLUMN('Hospitalisation Details'!I1689),FALSE)</f>
        <v>R1012</v>
      </c>
      <c r="Q1690">
        <f>VLOOKUP($A1690,'Hospitalisation Details'!$A:$K,COLUMN('Hospitalisation Details'!K1689),FALSE)</f>
        <v>42</v>
      </c>
    </row>
    <row r="1691" spans="1:17" ht="15.75" x14ac:dyDescent="0.25">
      <c r="A1691" s="6" t="s">
        <v>1731</v>
      </c>
      <c r="B1691" t="str">
        <f>VLOOKUP(A1691,'Customer Names'!A:E,COLUMN('Customer Names'!D1690),FALSE)</f>
        <v>Ms. Federica</v>
      </c>
      <c r="C1691">
        <f>VLOOKUP($A1691,'Medical Examinations'!$A:$J,COLUMN('Medical Examinations'!B1690),FALSE)</f>
        <v>22.13</v>
      </c>
      <c r="D1691">
        <f>VLOOKUP($A1691,'Medical Examinations'!$A:$J,COLUMN('Medical Examinations'!C1690),FALSE)</f>
        <v>9.1999999999999993</v>
      </c>
      <c r="E1691" t="str">
        <f>VLOOKUP($A1691,'Medical Examinations'!$A:$J,COLUMN('Medical Examinations'!D1690),FALSE)</f>
        <v>Yes</v>
      </c>
      <c r="F1691" t="str">
        <f>VLOOKUP($A1691,'Medical Examinations'!$A:$J,COLUMN('Medical Examinations'!E1690),FALSE)</f>
        <v>No</v>
      </c>
      <c r="G1691" t="str">
        <f>VLOOKUP($A1691,'Medical Examinations'!$A:$J,COLUMN('Medical Examinations'!F1690),FALSE)</f>
        <v>No</v>
      </c>
      <c r="H1691">
        <f>VLOOKUP($A1691,'Medical Examinations'!$A:$J,COLUMN('Medical Examinations'!G1690),FALSE)</f>
        <v>0</v>
      </c>
      <c r="I1691" t="str">
        <f>VLOOKUP($A1691,'Medical Examinations'!$A:$J,COLUMN('Medical Examinations'!H1690),FALSE)</f>
        <v>No</v>
      </c>
      <c r="J1691" t="str">
        <f>VLOOKUP($A1691,'Medical Examinations'!$A:$J,COLUMN('Medical Examinations'!I1690),FALSE)</f>
        <v>Healthy Weight</v>
      </c>
      <c r="K1691" t="str">
        <f>VLOOKUP($A1691,'Medical Examinations'!$A:$J,COLUMN('Medical Examinations'!J1690),FALSE)</f>
        <v>Diabetes</v>
      </c>
      <c r="L1691" s="30">
        <f>VLOOKUP($A1691,'Hospitalisation Details'!$A:$K,COLUMN('Hospitalisation Details'!J1690),FALSE)</f>
        <v>29897</v>
      </c>
      <c r="M1691" s="23">
        <f>VLOOKUP($A1691,'Hospitalisation Details'!$A:$K,COLUMN('Hospitalisation Details'!F1690),FALSE)</f>
        <v>5539.4</v>
      </c>
      <c r="N1691" t="str">
        <f>VLOOKUP($A1691,'Hospitalisation Details'!$A:$K,COLUMN('Hospitalisation Details'!G1690),FALSE)</f>
        <v>Tier - 2</v>
      </c>
      <c r="O1691" t="str">
        <f>VLOOKUP($A1691,'Hospitalisation Details'!$A:$K,COLUMN('Hospitalisation Details'!H1690),FALSE)</f>
        <v>Tier - 2</v>
      </c>
      <c r="P1691" t="str">
        <f>VLOOKUP($A1691,'Hospitalisation Details'!$A:$K,COLUMN('Hospitalisation Details'!I1690),FALSE)</f>
        <v>R1013</v>
      </c>
      <c r="Q1691">
        <f>VLOOKUP($A1691,'Hospitalisation Details'!$A:$K,COLUMN('Hospitalisation Details'!K1690),FALSE)</f>
        <v>41</v>
      </c>
    </row>
    <row r="1692" spans="1:17" ht="15.75" x14ac:dyDescent="0.25">
      <c r="A1692" s="6" t="s">
        <v>1732</v>
      </c>
      <c r="B1692" t="str">
        <f>VLOOKUP(A1692,'Customer Names'!A:E,COLUMN('Customer Names'!D1691),FALSE)</f>
        <v>Ms. Pamela</v>
      </c>
      <c r="C1692">
        <f>VLOOKUP($A1692,'Medical Examinations'!$A:$J,COLUMN('Medical Examinations'!B1691),FALSE)</f>
        <v>22.51</v>
      </c>
      <c r="D1692">
        <f>VLOOKUP($A1692,'Medical Examinations'!$A:$J,COLUMN('Medical Examinations'!C1691),FALSE)</f>
        <v>6.08</v>
      </c>
      <c r="E1692" t="str">
        <f>VLOOKUP($A1692,'Medical Examinations'!$A:$J,COLUMN('Medical Examinations'!D1691),FALSE)</f>
        <v>Yes</v>
      </c>
      <c r="F1692" t="str">
        <f>VLOOKUP($A1692,'Medical Examinations'!$A:$J,COLUMN('Medical Examinations'!E1691),FALSE)</f>
        <v>No</v>
      </c>
      <c r="G1692" t="str">
        <f>VLOOKUP($A1692,'Medical Examinations'!$A:$J,COLUMN('Medical Examinations'!F1691),FALSE)</f>
        <v>No</v>
      </c>
      <c r="H1692">
        <f>VLOOKUP($A1692,'Medical Examinations'!$A:$J,COLUMN('Medical Examinations'!G1691),FALSE)</f>
        <v>1</v>
      </c>
      <c r="I1692" t="str">
        <f>VLOOKUP($A1692,'Medical Examinations'!$A:$J,COLUMN('Medical Examinations'!H1691),FALSE)</f>
        <v>No</v>
      </c>
      <c r="J1692" t="str">
        <f>VLOOKUP($A1692,'Medical Examinations'!$A:$J,COLUMN('Medical Examinations'!I1691),FALSE)</f>
        <v>Healthy Weight</v>
      </c>
      <c r="K1692" t="str">
        <f>VLOOKUP($A1692,'Medical Examinations'!$A:$J,COLUMN('Medical Examinations'!J1691),FALSE)</f>
        <v>Prediabetes</v>
      </c>
      <c r="L1692" s="30">
        <f>VLOOKUP($A1692,'Hospitalisation Details'!$A:$K,COLUMN('Hospitalisation Details'!J1691),FALSE)</f>
        <v>32353</v>
      </c>
      <c r="M1692" s="23">
        <f>VLOOKUP($A1692,'Hospitalisation Details'!$A:$K,COLUMN('Hospitalisation Details'!F1691),FALSE)</f>
        <v>5503.36</v>
      </c>
      <c r="N1692" t="str">
        <f>VLOOKUP($A1692,'Hospitalisation Details'!$A:$K,COLUMN('Hospitalisation Details'!G1691),FALSE)</f>
        <v>Tier - 2</v>
      </c>
      <c r="O1692" t="str">
        <f>VLOOKUP($A1692,'Hospitalisation Details'!$A:$K,COLUMN('Hospitalisation Details'!H1691),FALSE)</f>
        <v>Tier - 2</v>
      </c>
      <c r="P1692" t="str">
        <f>VLOOKUP($A1692,'Hospitalisation Details'!$A:$K,COLUMN('Hospitalisation Details'!I1691),FALSE)</f>
        <v>R1012</v>
      </c>
      <c r="Q1692">
        <f>VLOOKUP($A1692,'Hospitalisation Details'!$A:$K,COLUMN('Hospitalisation Details'!K1691),FALSE)</f>
        <v>34</v>
      </c>
    </row>
    <row r="1693" spans="1:17" ht="15.75" x14ac:dyDescent="0.25">
      <c r="A1693" s="6" t="s">
        <v>1733</v>
      </c>
      <c r="B1693" t="str">
        <f>VLOOKUP(A1693,'Customer Names'!A:E,COLUMN('Customer Names'!D1692),FALSE)</f>
        <v>Mr. Andrew</v>
      </c>
      <c r="C1693">
        <f>VLOOKUP($A1693,'Medical Examinations'!$A:$J,COLUMN('Medical Examinations'!B1692),FALSE)</f>
        <v>31</v>
      </c>
      <c r="D1693">
        <f>VLOOKUP($A1693,'Medical Examinations'!$A:$J,COLUMN('Medical Examinations'!C1692),FALSE)</f>
        <v>4.7699999999999996</v>
      </c>
      <c r="E1693" t="str">
        <f>VLOOKUP($A1693,'Medical Examinations'!$A:$J,COLUMN('Medical Examinations'!D1692),FALSE)</f>
        <v>No</v>
      </c>
      <c r="F1693" t="str">
        <f>VLOOKUP($A1693,'Medical Examinations'!$A:$J,COLUMN('Medical Examinations'!E1692),FALSE)</f>
        <v>No</v>
      </c>
      <c r="G1693" t="str">
        <f>VLOOKUP($A1693,'Medical Examinations'!$A:$J,COLUMN('Medical Examinations'!F1692),FALSE)</f>
        <v>No</v>
      </c>
      <c r="H1693">
        <f>VLOOKUP($A1693,'Medical Examinations'!$A:$J,COLUMN('Medical Examinations'!G1692),FALSE)</f>
        <v>1</v>
      </c>
      <c r="I1693" t="str">
        <f>VLOOKUP($A1693,'Medical Examinations'!$A:$J,COLUMN('Medical Examinations'!H1692),FALSE)</f>
        <v>No</v>
      </c>
      <c r="J1693" t="str">
        <f>VLOOKUP($A1693,'Medical Examinations'!$A:$J,COLUMN('Medical Examinations'!I1692),FALSE)</f>
        <v>Obesity</v>
      </c>
      <c r="K1693" t="str">
        <f>VLOOKUP($A1693,'Medical Examinations'!$A:$J,COLUMN('Medical Examinations'!J1692),FALSE)</f>
        <v>Normal</v>
      </c>
      <c r="L1693" s="30">
        <f>VLOOKUP($A1693,'Hospitalisation Details'!$A:$K,COLUMN('Hospitalisation Details'!J1692),FALSE)</f>
        <v>30911</v>
      </c>
      <c r="M1693" s="23">
        <f>VLOOKUP($A1693,'Hospitalisation Details'!$A:$K,COLUMN('Hospitalisation Details'!F1692),FALSE)</f>
        <v>5488.26</v>
      </c>
      <c r="N1693" t="str">
        <f>VLOOKUP($A1693,'Hospitalisation Details'!$A:$K,COLUMN('Hospitalisation Details'!G1692),FALSE)</f>
        <v>Tier - 2</v>
      </c>
      <c r="O1693" t="str">
        <f>VLOOKUP($A1693,'Hospitalisation Details'!$A:$K,COLUMN('Hospitalisation Details'!H1692),FALSE)</f>
        <v>Tier - 3</v>
      </c>
      <c r="P1693" t="str">
        <f>VLOOKUP($A1693,'Hospitalisation Details'!$A:$K,COLUMN('Hospitalisation Details'!I1692),FALSE)</f>
        <v>R1011</v>
      </c>
      <c r="Q1693">
        <f>VLOOKUP($A1693,'Hospitalisation Details'!$A:$K,COLUMN('Hospitalisation Details'!K1692),FALSE)</f>
        <v>38</v>
      </c>
    </row>
    <row r="1694" spans="1:17" ht="15.75" x14ac:dyDescent="0.25">
      <c r="A1694" s="6" t="s">
        <v>1734</v>
      </c>
      <c r="B1694" t="str">
        <f>VLOOKUP(A1694,'Customer Names'!A:E,COLUMN('Customer Names'!D1693),FALSE)</f>
        <v>Mr. Randall</v>
      </c>
      <c r="C1694">
        <f>VLOOKUP($A1694,'Medical Examinations'!$A:$J,COLUMN('Medical Examinations'!B1693),FALSE)</f>
        <v>28.27</v>
      </c>
      <c r="D1694">
        <f>VLOOKUP($A1694,'Medical Examinations'!$A:$J,COLUMN('Medical Examinations'!C1693),FALSE)</f>
        <v>4.62</v>
      </c>
      <c r="E1694" t="str">
        <f>VLOOKUP($A1694,'Medical Examinations'!$A:$J,COLUMN('Medical Examinations'!D1693),FALSE)</f>
        <v>No</v>
      </c>
      <c r="F1694" t="str">
        <f>VLOOKUP($A1694,'Medical Examinations'!$A:$J,COLUMN('Medical Examinations'!E1693),FALSE)</f>
        <v>No</v>
      </c>
      <c r="G1694" t="str">
        <f>VLOOKUP($A1694,'Medical Examinations'!$A:$J,COLUMN('Medical Examinations'!F1693),FALSE)</f>
        <v>No</v>
      </c>
      <c r="H1694">
        <f>VLOOKUP($A1694,'Medical Examinations'!$A:$J,COLUMN('Medical Examinations'!G1693),FALSE)</f>
        <v>1</v>
      </c>
      <c r="I1694" t="str">
        <f>VLOOKUP($A1694,'Medical Examinations'!$A:$J,COLUMN('Medical Examinations'!H1693),FALSE)</f>
        <v>No</v>
      </c>
      <c r="J1694" t="str">
        <f>VLOOKUP($A1694,'Medical Examinations'!$A:$J,COLUMN('Medical Examinations'!I1693),FALSE)</f>
        <v>Overweight</v>
      </c>
      <c r="K1694" t="str">
        <f>VLOOKUP($A1694,'Medical Examinations'!$A:$J,COLUMN('Medical Examinations'!J1693),FALSE)</f>
        <v>Normal</v>
      </c>
      <c r="L1694" s="30">
        <f>VLOOKUP($A1694,'Hospitalisation Details'!$A:$K,COLUMN('Hospitalisation Details'!J1693),FALSE)</f>
        <v>30920</v>
      </c>
      <c r="M1694" s="23">
        <f>VLOOKUP($A1694,'Hospitalisation Details'!$A:$K,COLUMN('Hospitalisation Details'!F1693),FALSE)</f>
        <v>5484.47</v>
      </c>
      <c r="N1694" t="str">
        <f>VLOOKUP($A1694,'Hospitalisation Details'!$A:$K,COLUMN('Hospitalisation Details'!G1693),FALSE)</f>
        <v>Tier - 2</v>
      </c>
      <c r="O1694" t="str">
        <f>VLOOKUP($A1694,'Hospitalisation Details'!$A:$K,COLUMN('Hospitalisation Details'!H1693),FALSE)</f>
        <v>Tier - 2</v>
      </c>
      <c r="P1694" t="str">
        <f>VLOOKUP($A1694,'Hospitalisation Details'!$A:$K,COLUMN('Hospitalisation Details'!I1693),FALSE)</f>
        <v>R1013</v>
      </c>
      <c r="Q1694">
        <f>VLOOKUP($A1694,'Hospitalisation Details'!$A:$K,COLUMN('Hospitalisation Details'!K1693),FALSE)</f>
        <v>38</v>
      </c>
    </row>
    <row r="1695" spans="1:17" ht="15.75" x14ac:dyDescent="0.25">
      <c r="A1695" s="6" t="s">
        <v>1735</v>
      </c>
      <c r="B1695" t="str">
        <f>VLOOKUP(A1695,'Customer Names'!A:E,COLUMN('Customer Names'!D1694),FALSE)</f>
        <v>Ms. Tracy</v>
      </c>
      <c r="C1695">
        <f>VLOOKUP($A1695,'Medical Examinations'!$A:$J,COLUMN('Medical Examinations'!B1694),FALSE)</f>
        <v>29.92</v>
      </c>
      <c r="D1695">
        <f>VLOOKUP($A1695,'Medical Examinations'!$A:$J,COLUMN('Medical Examinations'!C1694),FALSE)</f>
        <v>9.07</v>
      </c>
      <c r="E1695" t="str">
        <f>VLOOKUP($A1695,'Medical Examinations'!$A:$J,COLUMN('Medical Examinations'!D1694),FALSE)</f>
        <v>Yes</v>
      </c>
      <c r="F1695" t="str">
        <f>VLOOKUP($A1695,'Medical Examinations'!$A:$J,COLUMN('Medical Examinations'!E1694),FALSE)</f>
        <v>No</v>
      </c>
      <c r="G1695" t="str">
        <f>VLOOKUP($A1695,'Medical Examinations'!$A:$J,COLUMN('Medical Examinations'!F1694),FALSE)</f>
        <v>No</v>
      </c>
      <c r="H1695">
        <f>VLOOKUP($A1695,'Medical Examinations'!$A:$J,COLUMN('Medical Examinations'!G1694),FALSE)</f>
        <v>1</v>
      </c>
      <c r="I1695" t="str">
        <f>VLOOKUP($A1695,'Medical Examinations'!$A:$J,COLUMN('Medical Examinations'!H1694),FALSE)</f>
        <v>No</v>
      </c>
      <c r="J1695" t="str">
        <f>VLOOKUP($A1695,'Medical Examinations'!$A:$J,COLUMN('Medical Examinations'!I1694),FALSE)</f>
        <v>Overweight</v>
      </c>
      <c r="K1695" t="str">
        <f>VLOOKUP($A1695,'Medical Examinations'!$A:$J,COLUMN('Medical Examinations'!J1694),FALSE)</f>
        <v>Diabetes</v>
      </c>
      <c r="L1695" s="30">
        <f>VLOOKUP($A1695,'Hospitalisation Details'!$A:$K,COLUMN('Hospitalisation Details'!J1694),FALSE)</f>
        <v>31685</v>
      </c>
      <c r="M1695" s="23">
        <f>VLOOKUP($A1695,'Hospitalisation Details'!$A:$K,COLUMN('Hospitalisation Details'!F1694),FALSE)</f>
        <v>5478.04</v>
      </c>
      <c r="N1695" t="str">
        <f>VLOOKUP($A1695,'Hospitalisation Details'!$A:$K,COLUMN('Hospitalisation Details'!G1694),FALSE)</f>
        <v>Tier - 2</v>
      </c>
      <c r="O1695" t="str">
        <f>VLOOKUP($A1695,'Hospitalisation Details'!$A:$K,COLUMN('Hospitalisation Details'!H1694),FALSE)</f>
        <v>Tier - 3</v>
      </c>
      <c r="P1695" t="str">
        <f>VLOOKUP($A1695,'Hospitalisation Details'!$A:$K,COLUMN('Hospitalisation Details'!I1694),FALSE)</f>
        <v>R1013</v>
      </c>
      <c r="Q1695">
        <f>VLOOKUP($A1695,'Hospitalisation Details'!$A:$K,COLUMN('Hospitalisation Details'!K1694),FALSE)</f>
        <v>36</v>
      </c>
    </row>
    <row r="1696" spans="1:17" ht="15.75" x14ac:dyDescent="0.25">
      <c r="A1696" s="6" t="s">
        <v>1736</v>
      </c>
      <c r="B1696" t="str">
        <f>VLOOKUP(A1696,'Customer Names'!A:E,COLUMN('Customer Names'!D1695),FALSE)</f>
        <v>Ms. Azelie</v>
      </c>
      <c r="C1696">
        <f>VLOOKUP($A1696,'Medical Examinations'!$A:$J,COLUMN('Medical Examinations'!B1695),FALSE)</f>
        <v>25.9</v>
      </c>
      <c r="D1696">
        <f>VLOOKUP($A1696,'Medical Examinations'!$A:$J,COLUMN('Medical Examinations'!C1695),FALSE)</f>
        <v>9.1199999999999992</v>
      </c>
      <c r="E1696" t="str">
        <f>VLOOKUP($A1696,'Medical Examinations'!$A:$J,COLUMN('Medical Examinations'!D1695),FALSE)</f>
        <v>Yes</v>
      </c>
      <c r="F1696" t="str">
        <f>VLOOKUP($A1696,'Medical Examinations'!$A:$J,COLUMN('Medical Examinations'!E1695),FALSE)</f>
        <v>No</v>
      </c>
      <c r="G1696" t="str">
        <f>VLOOKUP($A1696,'Medical Examinations'!$A:$J,COLUMN('Medical Examinations'!F1695),FALSE)</f>
        <v>No</v>
      </c>
      <c r="H1696">
        <f>VLOOKUP($A1696,'Medical Examinations'!$A:$J,COLUMN('Medical Examinations'!G1695),FALSE)</f>
        <v>1</v>
      </c>
      <c r="I1696" t="str">
        <f>VLOOKUP($A1696,'Medical Examinations'!$A:$J,COLUMN('Medical Examinations'!H1695),FALSE)</f>
        <v>No</v>
      </c>
      <c r="J1696" t="str">
        <f>VLOOKUP($A1696,'Medical Examinations'!$A:$J,COLUMN('Medical Examinations'!I1695),FALSE)</f>
        <v>Overweight</v>
      </c>
      <c r="K1696" t="str">
        <f>VLOOKUP($A1696,'Medical Examinations'!$A:$J,COLUMN('Medical Examinations'!J1695),FALSE)</f>
        <v>Diabetes</v>
      </c>
      <c r="L1696" s="30">
        <f>VLOOKUP($A1696,'Hospitalisation Details'!$A:$K,COLUMN('Hospitalisation Details'!J1695),FALSE)</f>
        <v>31605</v>
      </c>
      <c r="M1696" s="23">
        <f>VLOOKUP($A1696,'Hospitalisation Details'!$A:$K,COLUMN('Hospitalisation Details'!F1695),FALSE)</f>
        <v>5472.45</v>
      </c>
      <c r="N1696" t="str">
        <f>VLOOKUP($A1696,'Hospitalisation Details'!$A:$K,COLUMN('Hospitalisation Details'!G1695),FALSE)</f>
        <v>Tier - 2</v>
      </c>
      <c r="O1696" t="str">
        <f>VLOOKUP($A1696,'Hospitalisation Details'!$A:$K,COLUMN('Hospitalisation Details'!H1695),FALSE)</f>
        <v>Tier - 3</v>
      </c>
      <c r="P1696" t="str">
        <f>VLOOKUP($A1696,'Hospitalisation Details'!$A:$K,COLUMN('Hospitalisation Details'!I1695),FALSE)</f>
        <v>R1011</v>
      </c>
      <c r="Q1696">
        <f>VLOOKUP($A1696,'Hospitalisation Details'!$A:$K,COLUMN('Hospitalisation Details'!K1695),FALSE)</f>
        <v>36</v>
      </c>
    </row>
    <row r="1697" spans="1:17" ht="15.75" x14ac:dyDescent="0.25">
      <c r="A1697" s="6" t="s">
        <v>1737</v>
      </c>
      <c r="B1697" t="str">
        <f>VLOOKUP(A1697,'Customer Names'!A:E,COLUMN('Customer Names'!D1696),FALSE)</f>
        <v>Ms. Monica</v>
      </c>
      <c r="C1697">
        <f>VLOOKUP($A1697,'Medical Examinations'!$A:$J,COLUMN('Medical Examinations'!B1696),FALSE)</f>
        <v>27.74</v>
      </c>
      <c r="D1697">
        <f>VLOOKUP($A1697,'Medical Examinations'!$A:$J,COLUMN('Medical Examinations'!C1696),FALSE)</f>
        <v>7.32</v>
      </c>
      <c r="E1697" t="str">
        <f>VLOOKUP($A1697,'Medical Examinations'!$A:$J,COLUMN('Medical Examinations'!D1696),FALSE)</f>
        <v>Yes</v>
      </c>
      <c r="F1697" t="str">
        <f>VLOOKUP($A1697,'Medical Examinations'!$A:$J,COLUMN('Medical Examinations'!E1696),FALSE)</f>
        <v>No</v>
      </c>
      <c r="G1697" t="str">
        <f>VLOOKUP($A1697,'Medical Examinations'!$A:$J,COLUMN('Medical Examinations'!F1696),FALSE)</f>
        <v>No</v>
      </c>
      <c r="H1697">
        <f>VLOOKUP($A1697,'Medical Examinations'!$A:$J,COLUMN('Medical Examinations'!G1696),FALSE)</f>
        <v>1</v>
      </c>
      <c r="I1697" t="str">
        <f>VLOOKUP($A1697,'Medical Examinations'!$A:$J,COLUMN('Medical Examinations'!H1696),FALSE)</f>
        <v>No</v>
      </c>
      <c r="J1697" t="str">
        <f>VLOOKUP($A1697,'Medical Examinations'!$A:$J,COLUMN('Medical Examinations'!I1696),FALSE)</f>
        <v>Overweight</v>
      </c>
      <c r="K1697" t="str">
        <f>VLOOKUP($A1697,'Medical Examinations'!$A:$J,COLUMN('Medical Examinations'!J1696),FALSE)</f>
        <v>Diabetes</v>
      </c>
      <c r="L1697" s="30">
        <f>VLOOKUP($A1697,'Hospitalisation Details'!$A:$K,COLUMN('Hospitalisation Details'!J1696),FALSE)</f>
        <v>31748</v>
      </c>
      <c r="M1697" s="23">
        <f>VLOOKUP($A1697,'Hospitalisation Details'!$A:$K,COLUMN('Hospitalisation Details'!F1696),FALSE)</f>
        <v>5469.01</v>
      </c>
      <c r="N1697" t="str">
        <f>VLOOKUP($A1697,'Hospitalisation Details'!$A:$K,COLUMN('Hospitalisation Details'!G1696),FALSE)</f>
        <v>Tier - 2</v>
      </c>
      <c r="O1697" t="str">
        <f>VLOOKUP($A1697,'Hospitalisation Details'!$A:$K,COLUMN('Hospitalisation Details'!H1696),FALSE)</f>
        <v>Tier - 2</v>
      </c>
      <c r="P1697" t="str">
        <f>VLOOKUP($A1697,'Hospitalisation Details'!$A:$K,COLUMN('Hospitalisation Details'!I1696),FALSE)</f>
        <v>R1024</v>
      </c>
      <c r="Q1697">
        <f>VLOOKUP($A1697,'Hospitalisation Details'!$A:$K,COLUMN('Hospitalisation Details'!K1696),FALSE)</f>
        <v>36</v>
      </c>
    </row>
    <row r="1698" spans="1:17" ht="15.75" x14ac:dyDescent="0.25">
      <c r="A1698" s="6" t="s">
        <v>1738</v>
      </c>
      <c r="B1698" t="str">
        <f>VLOOKUP(A1698,'Customer Names'!A:E,COLUMN('Customer Names'!D1697),FALSE)</f>
        <v>Ms. Katarina</v>
      </c>
      <c r="C1698">
        <f>VLOOKUP($A1698,'Medical Examinations'!$A:$J,COLUMN('Medical Examinations'!B1697),FALSE)</f>
        <v>17.260000000000002</v>
      </c>
      <c r="D1698">
        <f>VLOOKUP($A1698,'Medical Examinations'!$A:$J,COLUMN('Medical Examinations'!C1697),FALSE)</f>
        <v>11.73</v>
      </c>
      <c r="E1698" t="str">
        <f>VLOOKUP($A1698,'Medical Examinations'!$A:$J,COLUMN('Medical Examinations'!D1697),FALSE)</f>
        <v>No</v>
      </c>
      <c r="F1698" t="str">
        <f>VLOOKUP($A1698,'Medical Examinations'!$A:$J,COLUMN('Medical Examinations'!E1697),FALSE)</f>
        <v>No</v>
      </c>
      <c r="G1698" t="str">
        <f>VLOOKUP($A1698,'Medical Examinations'!$A:$J,COLUMN('Medical Examinations'!F1697),FALSE)</f>
        <v>No</v>
      </c>
      <c r="H1698">
        <f>VLOOKUP($A1698,'Medical Examinations'!$A:$J,COLUMN('Medical Examinations'!G1697),FALSE)</f>
        <v>2</v>
      </c>
      <c r="I1698" t="str">
        <f>VLOOKUP($A1698,'Medical Examinations'!$A:$J,COLUMN('Medical Examinations'!H1697),FALSE)</f>
        <v>No</v>
      </c>
      <c r="J1698" t="str">
        <f>VLOOKUP($A1698,'Medical Examinations'!$A:$J,COLUMN('Medical Examinations'!I1697),FALSE)</f>
        <v>Underweight</v>
      </c>
      <c r="K1698" t="str">
        <f>VLOOKUP($A1698,'Medical Examinations'!$A:$J,COLUMN('Medical Examinations'!J1697),FALSE)</f>
        <v>Diabetes</v>
      </c>
      <c r="L1698" s="30">
        <f>VLOOKUP($A1698,'Hospitalisation Details'!$A:$K,COLUMN('Hospitalisation Details'!J1697),FALSE)</f>
        <v>26961</v>
      </c>
      <c r="M1698" s="23">
        <f>VLOOKUP($A1698,'Hospitalisation Details'!$A:$K,COLUMN('Hospitalisation Details'!F1697),FALSE)</f>
        <v>5466.88</v>
      </c>
      <c r="N1698" t="str">
        <f>VLOOKUP($A1698,'Hospitalisation Details'!$A:$K,COLUMN('Hospitalisation Details'!G1697),FALSE)</f>
        <v>Tier - 2</v>
      </c>
      <c r="O1698" t="str">
        <f>VLOOKUP($A1698,'Hospitalisation Details'!$A:$K,COLUMN('Hospitalisation Details'!H1697),FALSE)</f>
        <v>Tier - 2</v>
      </c>
      <c r="P1698" t="str">
        <f>VLOOKUP($A1698,'Hospitalisation Details'!$A:$K,COLUMN('Hospitalisation Details'!I1697),FALSE)</f>
        <v>R1013</v>
      </c>
      <c r="Q1698">
        <f>VLOOKUP($A1698,'Hospitalisation Details'!$A:$K,COLUMN('Hospitalisation Details'!K1697),FALSE)</f>
        <v>49</v>
      </c>
    </row>
    <row r="1699" spans="1:17" ht="15.75" x14ac:dyDescent="0.25">
      <c r="A1699" s="6" t="s">
        <v>1739</v>
      </c>
      <c r="B1699" t="str">
        <f>VLOOKUP(A1699,'Customer Names'!A:E,COLUMN('Customer Names'!D1698),FALSE)</f>
        <v>Ms. Jamie</v>
      </c>
      <c r="C1699">
        <f>VLOOKUP($A1699,'Medical Examinations'!$A:$J,COLUMN('Medical Examinations'!B1698),FALSE)</f>
        <v>19.855</v>
      </c>
      <c r="D1699">
        <f>VLOOKUP($A1699,'Medical Examinations'!$A:$J,COLUMN('Medical Examinations'!C1698),FALSE)</f>
        <v>6.64</v>
      </c>
      <c r="E1699" t="str">
        <f>VLOOKUP($A1699,'Medical Examinations'!$A:$J,COLUMN('Medical Examinations'!D1698),FALSE)</f>
        <v>Yes</v>
      </c>
      <c r="F1699" t="str">
        <f>VLOOKUP($A1699,'Medical Examinations'!$A:$J,COLUMN('Medical Examinations'!E1698),FALSE)</f>
        <v>No</v>
      </c>
      <c r="G1699" t="str">
        <f>VLOOKUP($A1699,'Medical Examinations'!$A:$J,COLUMN('Medical Examinations'!F1698),FALSE)</f>
        <v>No</v>
      </c>
      <c r="H1699">
        <f>VLOOKUP($A1699,'Medical Examinations'!$A:$J,COLUMN('Medical Examinations'!G1698),FALSE)</f>
        <v>1</v>
      </c>
      <c r="I1699" t="str">
        <f>VLOOKUP($A1699,'Medical Examinations'!$A:$J,COLUMN('Medical Examinations'!H1698),FALSE)</f>
        <v>No</v>
      </c>
      <c r="J1699" t="str">
        <f>VLOOKUP($A1699,'Medical Examinations'!$A:$J,COLUMN('Medical Examinations'!I1698),FALSE)</f>
        <v>Healthy Weight</v>
      </c>
      <c r="K1699" t="str">
        <f>VLOOKUP($A1699,'Medical Examinations'!$A:$J,COLUMN('Medical Examinations'!J1698),FALSE)</f>
        <v>Diabetes</v>
      </c>
      <c r="L1699" s="30">
        <f>VLOOKUP($A1699,'Hospitalisation Details'!$A:$K,COLUMN('Hospitalisation Details'!J1698),FALSE)</f>
        <v>31771</v>
      </c>
      <c r="M1699" s="23">
        <f>VLOOKUP($A1699,'Hospitalisation Details'!$A:$K,COLUMN('Hospitalisation Details'!F1698),FALSE)</f>
        <v>5458.05</v>
      </c>
      <c r="N1699" t="str">
        <f>VLOOKUP($A1699,'Hospitalisation Details'!$A:$K,COLUMN('Hospitalisation Details'!G1698),FALSE)</f>
        <v>Tier - 2</v>
      </c>
      <c r="O1699" t="str">
        <f>VLOOKUP($A1699,'Hospitalisation Details'!$A:$K,COLUMN('Hospitalisation Details'!H1698),FALSE)</f>
        <v>Tier - 2</v>
      </c>
      <c r="P1699" t="str">
        <f>VLOOKUP($A1699,'Hospitalisation Details'!$A:$K,COLUMN('Hospitalisation Details'!I1698),FALSE)</f>
        <v>R1024</v>
      </c>
      <c r="Q1699">
        <f>VLOOKUP($A1699,'Hospitalisation Details'!$A:$K,COLUMN('Hospitalisation Details'!K1698),FALSE)</f>
        <v>36</v>
      </c>
    </row>
    <row r="1700" spans="1:17" ht="15.75" x14ac:dyDescent="0.25">
      <c r="A1700" s="6" t="s">
        <v>1740</v>
      </c>
      <c r="B1700" t="str">
        <f>VLOOKUP(A1700,'Customer Names'!A:E,COLUMN('Customer Names'!D1699),FALSE)</f>
        <v>Mr. Brian</v>
      </c>
      <c r="C1700">
        <f>VLOOKUP($A1700,'Medical Examinations'!$A:$J,COLUMN('Medical Examinations'!B1699),FALSE)</f>
        <v>41.69</v>
      </c>
      <c r="D1700">
        <f>VLOOKUP($A1700,'Medical Examinations'!$A:$J,COLUMN('Medical Examinations'!C1699),FALSE)</f>
        <v>5.78</v>
      </c>
      <c r="E1700" t="str">
        <f>VLOOKUP($A1700,'Medical Examinations'!$A:$J,COLUMN('Medical Examinations'!D1699),FALSE)</f>
        <v>No</v>
      </c>
      <c r="F1700" t="str">
        <f>VLOOKUP($A1700,'Medical Examinations'!$A:$J,COLUMN('Medical Examinations'!E1699),FALSE)</f>
        <v>No</v>
      </c>
      <c r="G1700" t="str">
        <f>VLOOKUP($A1700,'Medical Examinations'!$A:$J,COLUMN('Medical Examinations'!F1699),FALSE)</f>
        <v>No</v>
      </c>
      <c r="H1700">
        <f>VLOOKUP($A1700,'Medical Examinations'!$A:$J,COLUMN('Medical Examinations'!G1699),FALSE)</f>
        <v>0</v>
      </c>
      <c r="I1700" t="str">
        <f>VLOOKUP($A1700,'Medical Examinations'!$A:$J,COLUMN('Medical Examinations'!H1699),FALSE)</f>
        <v>No</v>
      </c>
      <c r="J1700" t="str">
        <f>VLOOKUP($A1700,'Medical Examinations'!$A:$J,COLUMN('Medical Examinations'!I1699),FALSE)</f>
        <v>Obesity</v>
      </c>
      <c r="K1700" t="str">
        <f>VLOOKUP($A1700,'Medical Examinations'!$A:$J,COLUMN('Medical Examinations'!J1699),FALSE)</f>
        <v>Prediabetes</v>
      </c>
      <c r="L1700" s="30">
        <f>VLOOKUP($A1700,'Hospitalisation Details'!$A:$K,COLUMN('Hospitalisation Details'!J1699),FALSE)</f>
        <v>30188</v>
      </c>
      <c r="M1700" s="23">
        <f>VLOOKUP($A1700,'Hospitalisation Details'!$A:$K,COLUMN('Hospitalisation Details'!F1699),FALSE)</f>
        <v>5438.75</v>
      </c>
      <c r="N1700" t="str">
        <f>VLOOKUP($A1700,'Hospitalisation Details'!$A:$K,COLUMN('Hospitalisation Details'!G1699),FALSE)</f>
        <v>Tier - 3</v>
      </c>
      <c r="O1700" t="str">
        <f>VLOOKUP($A1700,'Hospitalisation Details'!$A:$K,COLUMN('Hospitalisation Details'!H1699),FALSE)</f>
        <v>Tier - 2</v>
      </c>
      <c r="P1700" t="str">
        <f>VLOOKUP($A1700,'Hospitalisation Details'!$A:$K,COLUMN('Hospitalisation Details'!I1699),FALSE)</f>
        <v>R1013</v>
      </c>
      <c r="Q1700">
        <f>VLOOKUP($A1700,'Hospitalisation Details'!$A:$K,COLUMN('Hospitalisation Details'!K1699),FALSE)</f>
        <v>40</v>
      </c>
    </row>
    <row r="1701" spans="1:17" ht="15.75" x14ac:dyDescent="0.25">
      <c r="A1701" s="6" t="s">
        <v>1741</v>
      </c>
      <c r="B1701" t="str">
        <f>VLOOKUP(A1701,'Customer Names'!A:E,COLUMN('Customer Names'!D1700),FALSE)</f>
        <v>Ms. Stacey</v>
      </c>
      <c r="C1701">
        <f>VLOOKUP($A1701,'Medical Examinations'!$A:$J,COLUMN('Medical Examinations'!B1700),FALSE)</f>
        <v>16.12</v>
      </c>
      <c r="D1701">
        <f>VLOOKUP($A1701,'Medical Examinations'!$A:$J,COLUMN('Medical Examinations'!C1700),FALSE)</f>
        <v>10.45</v>
      </c>
      <c r="E1701" t="str">
        <f>VLOOKUP($A1701,'Medical Examinations'!$A:$J,COLUMN('Medical Examinations'!D1700),FALSE)</f>
        <v>No</v>
      </c>
      <c r="F1701" t="str">
        <f>VLOOKUP($A1701,'Medical Examinations'!$A:$J,COLUMN('Medical Examinations'!E1700),FALSE)</f>
        <v>No</v>
      </c>
      <c r="G1701" t="str">
        <f>VLOOKUP($A1701,'Medical Examinations'!$A:$J,COLUMN('Medical Examinations'!F1700),FALSE)</f>
        <v>No</v>
      </c>
      <c r="H1701">
        <f>VLOOKUP($A1701,'Medical Examinations'!$A:$J,COLUMN('Medical Examinations'!G1700),FALSE)</f>
        <v>0</v>
      </c>
      <c r="I1701" t="str">
        <f>VLOOKUP($A1701,'Medical Examinations'!$A:$J,COLUMN('Medical Examinations'!H1700),FALSE)</f>
        <v>No</v>
      </c>
      <c r="J1701" t="str">
        <f>VLOOKUP($A1701,'Medical Examinations'!$A:$J,COLUMN('Medical Examinations'!I1700),FALSE)</f>
        <v>Underweight</v>
      </c>
      <c r="K1701" t="str">
        <f>VLOOKUP($A1701,'Medical Examinations'!$A:$J,COLUMN('Medical Examinations'!J1700),FALSE)</f>
        <v>Diabetes</v>
      </c>
      <c r="L1701" s="30">
        <f>VLOOKUP($A1701,'Hospitalisation Details'!$A:$K,COLUMN('Hospitalisation Details'!J1700),FALSE)</f>
        <v>28649</v>
      </c>
      <c r="M1701" s="23">
        <f>VLOOKUP($A1701,'Hospitalisation Details'!$A:$K,COLUMN('Hospitalisation Details'!F1700),FALSE)</f>
        <v>5428.98</v>
      </c>
      <c r="N1701" t="str">
        <f>VLOOKUP($A1701,'Hospitalisation Details'!$A:$K,COLUMN('Hospitalisation Details'!G1700),FALSE)</f>
        <v>Tier - 2</v>
      </c>
      <c r="O1701" t="str">
        <f>VLOOKUP($A1701,'Hospitalisation Details'!$A:$K,COLUMN('Hospitalisation Details'!H1700),FALSE)</f>
        <v>Tier - 2</v>
      </c>
      <c r="P1701" t="str">
        <f>VLOOKUP($A1701,'Hospitalisation Details'!$A:$K,COLUMN('Hospitalisation Details'!I1700),FALSE)</f>
        <v>R1012</v>
      </c>
      <c r="Q1701">
        <f>VLOOKUP($A1701,'Hospitalisation Details'!$A:$K,COLUMN('Hospitalisation Details'!K1700),FALSE)</f>
        <v>45</v>
      </c>
    </row>
    <row r="1702" spans="1:17" ht="15.75" x14ac:dyDescent="0.25">
      <c r="A1702" s="6" t="s">
        <v>1742</v>
      </c>
      <c r="B1702" t="str">
        <f>VLOOKUP(A1702,'Customer Names'!A:E,COLUMN('Customer Names'!D1701),FALSE)</f>
        <v>Mr. Stephen</v>
      </c>
      <c r="C1702">
        <f>VLOOKUP($A1702,'Medical Examinations'!$A:$J,COLUMN('Medical Examinations'!B1701),FALSE)</f>
        <v>37.43</v>
      </c>
      <c r="D1702">
        <f>VLOOKUP($A1702,'Medical Examinations'!$A:$J,COLUMN('Medical Examinations'!C1701),FALSE)</f>
        <v>4.5199999999999996</v>
      </c>
      <c r="E1702" t="str">
        <f>VLOOKUP($A1702,'Medical Examinations'!$A:$J,COLUMN('Medical Examinations'!D1701),FALSE)</f>
        <v>No</v>
      </c>
      <c r="F1702" t="str">
        <f>VLOOKUP($A1702,'Medical Examinations'!$A:$J,COLUMN('Medical Examinations'!E1701),FALSE)</f>
        <v>No</v>
      </c>
      <c r="G1702" t="str">
        <f>VLOOKUP($A1702,'Medical Examinations'!$A:$J,COLUMN('Medical Examinations'!F1701),FALSE)</f>
        <v>No</v>
      </c>
      <c r="H1702">
        <f>VLOOKUP($A1702,'Medical Examinations'!$A:$J,COLUMN('Medical Examinations'!G1701),FALSE)</f>
        <v>1</v>
      </c>
      <c r="I1702" t="str">
        <f>VLOOKUP($A1702,'Medical Examinations'!$A:$J,COLUMN('Medical Examinations'!H1701),FALSE)</f>
        <v>No</v>
      </c>
      <c r="J1702" t="str">
        <f>VLOOKUP($A1702,'Medical Examinations'!$A:$J,COLUMN('Medical Examinations'!I1701),FALSE)</f>
        <v>Obesity</v>
      </c>
      <c r="K1702" t="str">
        <f>VLOOKUP($A1702,'Medical Examinations'!$A:$J,COLUMN('Medical Examinations'!J1701),FALSE)</f>
        <v>Normal</v>
      </c>
      <c r="L1702" s="30">
        <f>VLOOKUP($A1702,'Hospitalisation Details'!$A:$K,COLUMN('Hospitalisation Details'!J1701),FALSE)</f>
        <v>33864</v>
      </c>
      <c r="M1702" s="23">
        <f>VLOOKUP($A1702,'Hospitalisation Details'!$A:$K,COLUMN('Hospitalisation Details'!F1701),FALSE)</f>
        <v>5428.73</v>
      </c>
      <c r="N1702" t="str">
        <f>VLOOKUP($A1702,'Hospitalisation Details'!$A:$K,COLUMN('Hospitalisation Details'!G1701),FALSE)</f>
        <v>Tier - 3</v>
      </c>
      <c r="O1702" t="str">
        <f>VLOOKUP($A1702,'Hospitalisation Details'!$A:$K,COLUMN('Hospitalisation Details'!H1701),FALSE)</f>
        <v>Tier - 1</v>
      </c>
      <c r="P1702" t="str">
        <f>VLOOKUP($A1702,'Hospitalisation Details'!$A:$K,COLUMN('Hospitalisation Details'!I1701),FALSE)</f>
        <v>R1017</v>
      </c>
      <c r="Q1702">
        <f>VLOOKUP($A1702,'Hospitalisation Details'!$A:$K,COLUMN('Hospitalisation Details'!K1701),FALSE)</f>
        <v>30</v>
      </c>
    </row>
    <row r="1703" spans="1:17" ht="15.75" x14ac:dyDescent="0.25">
      <c r="A1703" s="6" t="s">
        <v>1743</v>
      </c>
      <c r="B1703" t="str">
        <f>VLOOKUP(A1703,'Customer Names'!A:E,COLUMN('Customer Names'!D1702),FALSE)</f>
        <v>Mr. Joshua</v>
      </c>
      <c r="C1703">
        <f>VLOOKUP($A1703,'Medical Examinations'!$A:$J,COLUMN('Medical Examinations'!B1702),FALSE)</f>
        <v>31.065000000000001</v>
      </c>
      <c r="D1703">
        <f>VLOOKUP($A1703,'Medical Examinations'!$A:$J,COLUMN('Medical Examinations'!C1702),FALSE)</f>
        <v>5.71</v>
      </c>
      <c r="E1703" t="str">
        <f>VLOOKUP($A1703,'Medical Examinations'!$A:$J,COLUMN('Medical Examinations'!D1702),FALSE)</f>
        <v>No</v>
      </c>
      <c r="F1703" t="str">
        <f>VLOOKUP($A1703,'Medical Examinations'!$A:$J,COLUMN('Medical Examinations'!E1702),FALSE)</f>
        <v>No</v>
      </c>
      <c r="G1703" t="str">
        <f>VLOOKUP($A1703,'Medical Examinations'!$A:$J,COLUMN('Medical Examinations'!F1702),FALSE)</f>
        <v>No</v>
      </c>
      <c r="H1703">
        <f>VLOOKUP($A1703,'Medical Examinations'!$A:$J,COLUMN('Medical Examinations'!G1702),FALSE)</f>
        <v>0</v>
      </c>
      <c r="I1703" t="str">
        <f>VLOOKUP($A1703,'Medical Examinations'!$A:$J,COLUMN('Medical Examinations'!H1702),FALSE)</f>
        <v>No</v>
      </c>
      <c r="J1703" t="str">
        <f>VLOOKUP($A1703,'Medical Examinations'!$A:$J,COLUMN('Medical Examinations'!I1702),FALSE)</f>
        <v>Obesity</v>
      </c>
      <c r="K1703" t="str">
        <f>VLOOKUP($A1703,'Medical Examinations'!$A:$J,COLUMN('Medical Examinations'!J1702),FALSE)</f>
        <v>Prediabetes</v>
      </c>
      <c r="L1703" s="30">
        <f>VLOOKUP($A1703,'Hospitalisation Details'!$A:$K,COLUMN('Hospitalisation Details'!J1702),FALSE)</f>
        <v>33425</v>
      </c>
      <c r="M1703" s="23">
        <f>VLOOKUP($A1703,'Hospitalisation Details'!$A:$K,COLUMN('Hospitalisation Details'!F1702),FALSE)</f>
        <v>5425.02</v>
      </c>
      <c r="N1703" t="str">
        <f>VLOOKUP($A1703,'Hospitalisation Details'!$A:$K,COLUMN('Hospitalisation Details'!G1702),FALSE)</f>
        <v>Tier - 2</v>
      </c>
      <c r="O1703" t="str">
        <f>VLOOKUP($A1703,'Hospitalisation Details'!$A:$K,COLUMN('Hospitalisation Details'!H1702),FALSE)</f>
        <v>Tier - 1</v>
      </c>
      <c r="P1703" t="str">
        <f>VLOOKUP($A1703,'Hospitalisation Details'!$A:$K,COLUMN('Hospitalisation Details'!I1702),FALSE)</f>
        <v>R1012</v>
      </c>
      <c r="Q1703">
        <f>VLOOKUP($A1703,'Hospitalisation Details'!$A:$K,COLUMN('Hospitalisation Details'!K1702),FALSE)</f>
        <v>31</v>
      </c>
    </row>
    <row r="1704" spans="1:17" ht="15.75" x14ac:dyDescent="0.25">
      <c r="A1704" s="6" t="s">
        <v>1744</v>
      </c>
      <c r="B1704" t="str">
        <f>VLOOKUP(A1704,'Customer Names'!A:E,COLUMN('Customer Names'!D1703),FALSE)</f>
        <v>Mr. Josh</v>
      </c>
      <c r="C1704">
        <f>VLOOKUP($A1704,'Medical Examinations'!$A:$J,COLUMN('Medical Examinations'!B1703),FALSE)</f>
        <v>25.08</v>
      </c>
      <c r="D1704">
        <f>VLOOKUP($A1704,'Medical Examinations'!$A:$J,COLUMN('Medical Examinations'!C1703),FALSE)</f>
        <v>4.7699999999999996</v>
      </c>
      <c r="E1704" t="str">
        <f>VLOOKUP($A1704,'Medical Examinations'!$A:$J,COLUMN('Medical Examinations'!D1703),FALSE)</f>
        <v>No</v>
      </c>
      <c r="F1704" t="str">
        <f>VLOOKUP($A1704,'Medical Examinations'!$A:$J,COLUMN('Medical Examinations'!E1703),FALSE)</f>
        <v>No</v>
      </c>
      <c r="G1704" t="str">
        <f>VLOOKUP($A1704,'Medical Examinations'!$A:$J,COLUMN('Medical Examinations'!F1703),FALSE)</f>
        <v>No</v>
      </c>
      <c r="H1704">
        <f>VLOOKUP($A1704,'Medical Examinations'!$A:$J,COLUMN('Medical Examinations'!G1703),FALSE)</f>
        <v>0</v>
      </c>
      <c r="I1704" t="str">
        <f>VLOOKUP($A1704,'Medical Examinations'!$A:$J,COLUMN('Medical Examinations'!H1703),FALSE)</f>
        <v>No</v>
      </c>
      <c r="J1704" t="str">
        <f>VLOOKUP($A1704,'Medical Examinations'!$A:$J,COLUMN('Medical Examinations'!I1703),FALSE)</f>
        <v>Overweight</v>
      </c>
      <c r="K1704" t="str">
        <f>VLOOKUP($A1704,'Medical Examinations'!$A:$J,COLUMN('Medical Examinations'!J1703),FALSE)</f>
        <v>Normal</v>
      </c>
      <c r="L1704" s="30">
        <f>VLOOKUP($A1704,'Hospitalisation Details'!$A:$K,COLUMN('Hospitalisation Details'!J1703),FALSE)</f>
        <v>30221</v>
      </c>
      <c r="M1704" s="23">
        <f>VLOOKUP($A1704,'Hospitalisation Details'!$A:$K,COLUMN('Hospitalisation Details'!F1703),FALSE)</f>
        <v>5415.66</v>
      </c>
      <c r="N1704" t="str">
        <f>VLOOKUP($A1704,'Hospitalisation Details'!$A:$K,COLUMN('Hospitalisation Details'!G1703),FALSE)</f>
        <v>Tier - 2</v>
      </c>
      <c r="O1704" t="str">
        <f>VLOOKUP($A1704,'Hospitalisation Details'!$A:$K,COLUMN('Hospitalisation Details'!H1703),FALSE)</f>
        <v>Tier - 3</v>
      </c>
      <c r="P1704" t="str">
        <f>VLOOKUP($A1704,'Hospitalisation Details'!$A:$K,COLUMN('Hospitalisation Details'!I1703),FALSE)</f>
        <v>R1013</v>
      </c>
      <c r="Q1704">
        <f>VLOOKUP($A1704,'Hospitalisation Details'!$A:$K,COLUMN('Hospitalisation Details'!K1703),FALSE)</f>
        <v>40</v>
      </c>
    </row>
    <row r="1705" spans="1:17" ht="15.75" x14ac:dyDescent="0.25">
      <c r="A1705" s="6" t="s">
        <v>1745</v>
      </c>
      <c r="B1705" t="str">
        <f>VLOOKUP(A1705,'Customer Names'!A:E,COLUMN('Customer Names'!D1704),FALSE)</f>
        <v>Ms. Heather</v>
      </c>
      <c r="C1705">
        <f>VLOOKUP($A1705,'Medical Examinations'!$A:$J,COLUMN('Medical Examinations'!B1704),FALSE)</f>
        <v>15.2</v>
      </c>
      <c r="D1705">
        <f>VLOOKUP($A1705,'Medical Examinations'!$A:$J,COLUMN('Medical Examinations'!C1704),FALSE)</f>
        <v>7.81</v>
      </c>
      <c r="E1705" t="str">
        <f>VLOOKUP($A1705,'Medical Examinations'!$A:$J,COLUMN('Medical Examinations'!D1704),FALSE)</f>
        <v>Yes</v>
      </c>
      <c r="F1705" t="str">
        <f>VLOOKUP($A1705,'Medical Examinations'!$A:$J,COLUMN('Medical Examinations'!E1704),FALSE)</f>
        <v>No</v>
      </c>
      <c r="G1705" t="str">
        <f>VLOOKUP($A1705,'Medical Examinations'!$A:$J,COLUMN('Medical Examinations'!F1704),FALSE)</f>
        <v>No</v>
      </c>
      <c r="H1705">
        <f>VLOOKUP($A1705,'Medical Examinations'!$A:$J,COLUMN('Medical Examinations'!G1704),FALSE)</f>
        <v>1</v>
      </c>
      <c r="I1705" t="str">
        <f>VLOOKUP($A1705,'Medical Examinations'!$A:$J,COLUMN('Medical Examinations'!H1704),FALSE)</f>
        <v>No</v>
      </c>
      <c r="J1705" t="str">
        <f>VLOOKUP($A1705,'Medical Examinations'!$A:$J,COLUMN('Medical Examinations'!I1704),FALSE)</f>
        <v>Underweight</v>
      </c>
      <c r="K1705" t="str">
        <f>VLOOKUP($A1705,'Medical Examinations'!$A:$J,COLUMN('Medical Examinations'!J1704),FALSE)</f>
        <v>Diabetes</v>
      </c>
      <c r="L1705" s="30">
        <f>VLOOKUP($A1705,'Hospitalisation Details'!$A:$K,COLUMN('Hospitalisation Details'!J1704),FALSE)</f>
        <v>27664</v>
      </c>
      <c r="M1705" s="23">
        <f>VLOOKUP($A1705,'Hospitalisation Details'!$A:$K,COLUMN('Hospitalisation Details'!F1704),FALSE)</f>
        <v>5411.99</v>
      </c>
      <c r="N1705" t="str">
        <f>VLOOKUP($A1705,'Hospitalisation Details'!$A:$K,COLUMN('Hospitalisation Details'!G1704),FALSE)</f>
        <v>Tier - 2</v>
      </c>
      <c r="O1705" t="str">
        <f>VLOOKUP($A1705,'Hospitalisation Details'!$A:$K,COLUMN('Hospitalisation Details'!H1704),FALSE)</f>
        <v>Tier - 3</v>
      </c>
      <c r="P1705" t="str">
        <f>VLOOKUP($A1705,'Hospitalisation Details'!$A:$K,COLUMN('Hospitalisation Details'!I1704),FALSE)</f>
        <v>R1012</v>
      </c>
      <c r="Q1705">
        <f>VLOOKUP($A1705,'Hospitalisation Details'!$A:$K,COLUMN('Hospitalisation Details'!K1704),FALSE)</f>
        <v>47</v>
      </c>
    </row>
    <row r="1706" spans="1:17" ht="15.75" x14ac:dyDescent="0.25">
      <c r="A1706" s="6" t="s">
        <v>1746</v>
      </c>
      <c r="B1706" t="str">
        <f>VLOOKUP(A1706,'Customer Names'!A:E,COLUMN('Customer Names'!D1705),FALSE)</f>
        <v>Mr. James</v>
      </c>
      <c r="C1706">
        <f>VLOOKUP($A1706,'Medical Examinations'!$A:$J,COLUMN('Medical Examinations'!B1705),FALSE)</f>
        <v>22.34</v>
      </c>
      <c r="D1706">
        <f>VLOOKUP($A1706,'Medical Examinations'!$A:$J,COLUMN('Medical Examinations'!C1705),FALSE)</f>
        <v>5.19</v>
      </c>
      <c r="E1706" t="str">
        <f>VLOOKUP($A1706,'Medical Examinations'!$A:$J,COLUMN('Medical Examinations'!D1705),FALSE)</f>
        <v>Yes</v>
      </c>
      <c r="F1706" t="str">
        <f>VLOOKUP($A1706,'Medical Examinations'!$A:$J,COLUMN('Medical Examinations'!E1705),FALSE)</f>
        <v>No</v>
      </c>
      <c r="G1706" t="str">
        <f>VLOOKUP($A1706,'Medical Examinations'!$A:$J,COLUMN('Medical Examinations'!F1705),FALSE)</f>
        <v>No</v>
      </c>
      <c r="H1706">
        <f>VLOOKUP($A1706,'Medical Examinations'!$A:$J,COLUMN('Medical Examinations'!G1705),FALSE)</f>
        <v>0</v>
      </c>
      <c r="I1706" t="str">
        <f>VLOOKUP($A1706,'Medical Examinations'!$A:$J,COLUMN('Medical Examinations'!H1705),FALSE)</f>
        <v>No</v>
      </c>
      <c r="J1706" t="str">
        <f>VLOOKUP($A1706,'Medical Examinations'!$A:$J,COLUMN('Medical Examinations'!I1705),FALSE)</f>
        <v>Healthy Weight</v>
      </c>
      <c r="K1706" t="str">
        <f>VLOOKUP($A1706,'Medical Examinations'!$A:$J,COLUMN('Medical Examinations'!J1705),FALSE)</f>
        <v>Normal</v>
      </c>
      <c r="L1706" s="30">
        <f>VLOOKUP($A1706,'Hospitalisation Details'!$A:$K,COLUMN('Hospitalisation Details'!J1705),FALSE)</f>
        <v>31404</v>
      </c>
      <c r="M1706" s="23">
        <f>VLOOKUP($A1706,'Hospitalisation Details'!$A:$K,COLUMN('Hospitalisation Details'!F1705),FALSE)</f>
        <v>5402.89</v>
      </c>
      <c r="N1706" t="str">
        <f>VLOOKUP($A1706,'Hospitalisation Details'!$A:$K,COLUMN('Hospitalisation Details'!G1705),FALSE)</f>
        <v>Tier - 2</v>
      </c>
      <c r="O1706" t="str">
        <f>VLOOKUP($A1706,'Hospitalisation Details'!$A:$K,COLUMN('Hospitalisation Details'!H1705),FALSE)</f>
        <v>Tier - 1</v>
      </c>
      <c r="P1706" t="str">
        <f>VLOOKUP($A1706,'Hospitalisation Details'!$A:$K,COLUMN('Hospitalisation Details'!I1705),FALSE)</f>
        <v>R1013</v>
      </c>
      <c r="Q1706">
        <f>VLOOKUP($A1706,'Hospitalisation Details'!$A:$K,COLUMN('Hospitalisation Details'!K1705),FALSE)</f>
        <v>37</v>
      </c>
    </row>
    <row r="1707" spans="1:17" ht="15.75" x14ac:dyDescent="0.25">
      <c r="A1707" s="6" t="s">
        <v>1747</v>
      </c>
      <c r="B1707" t="str">
        <f>VLOOKUP(A1707,'Customer Names'!A:E,COLUMN('Customer Names'!D1706),FALSE)</f>
        <v>Ms. Kim</v>
      </c>
      <c r="C1707">
        <f>VLOOKUP($A1707,'Medical Examinations'!$A:$J,COLUMN('Medical Examinations'!B1706),FALSE)</f>
        <v>40.15</v>
      </c>
      <c r="D1707">
        <f>VLOOKUP($A1707,'Medical Examinations'!$A:$J,COLUMN('Medical Examinations'!C1706),FALSE)</f>
        <v>5.93</v>
      </c>
      <c r="E1707" t="str">
        <f>VLOOKUP($A1707,'Medical Examinations'!$A:$J,COLUMN('Medical Examinations'!D1706),FALSE)</f>
        <v>No</v>
      </c>
      <c r="F1707" t="str">
        <f>VLOOKUP($A1707,'Medical Examinations'!$A:$J,COLUMN('Medical Examinations'!E1706),FALSE)</f>
        <v>No</v>
      </c>
      <c r="G1707" t="str">
        <f>VLOOKUP($A1707,'Medical Examinations'!$A:$J,COLUMN('Medical Examinations'!F1706),FALSE)</f>
        <v>No</v>
      </c>
      <c r="H1707">
        <f>VLOOKUP($A1707,'Medical Examinations'!$A:$J,COLUMN('Medical Examinations'!G1706),FALSE)</f>
        <v>1</v>
      </c>
      <c r="I1707" t="str">
        <f>VLOOKUP($A1707,'Medical Examinations'!$A:$J,COLUMN('Medical Examinations'!H1706),FALSE)</f>
        <v>No</v>
      </c>
      <c r="J1707" t="str">
        <f>VLOOKUP($A1707,'Medical Examinations'!$A:$J,COLUMN('Medical Examinations'!I1706),FALSE)</f>
        <v>Obesity</v>
      </c>
      <c r="K1707" t="str">
        <f>VLOOKUP($A1707,'Medical Examinations'!$A:$J,COLUMN('Medical Examinations'!J1706),FALSE)</f>
        <v>Prediabetes</v>
      </c>
      <c r="L1707" s="30">
        <f>VLOOKUP($A1707,'Hospitalisation Details'!$A:$K,COLUMN('Hospitalisation Details'!J1706),FALSE)</f>
        <v>30895</v>
      </c>
      <c r="M1707" s="23">
        <f>VLOOKUP($A1707,'Hospitalisation Details'!$A:$K,COLUMN('Hospitalisation Details'!F1706),FALSE)</f>
        <v>5400.98</v>
      </c>
      <c r="N1707" t="str">
        <f>VLOOKUP($A1707,'Hospitalisation Details'!$A:$K,COLUMN('Hospitalisation Details'!G1706),FALSE)</f>
        <v>Tier - 2</v>
      </c>
      <c r="O1707" t="str">
        <f>VLOOKUP($A1707,'Hospitalisation Details'!$A:$K,COLUMN('Hospitalisation Details'!H1706),FALSE)</f>
        <v>Tier - 2</v>
      </c>
      <c r="P1707" t="str">
        <f>VLOOKUP($A1707,'Hospitalisation Details'!$A:$K,COLUMN('Hospitalisation Details'!I1706),FALSE)</f>
        <v>R1013</v>
      </c>
      <c r="Q1707">
        <f>VLOOKUP($A1707,'Hospitalisation Details'!$A:$K,COLUMN('Hospitalisation Details'!K1706),FALSE)</f>
        <v>38</v>
      </c>
    </row>
    <row r="1708" spans="1:17" ht="15.75" x14ac:dyDescent="0.25">
      <c r="A1708" s="6" t="s">
        <v>1748</v>
      </c>
      <c r="B1708" t="str">
        <f>VLOOKUP(A1708,'Customer Names'!A:E,COLUMN('Customer Names'!D1707),FALSE)</f>
        <v>Ms. Marie</v>
      </c>
      <c r="C1708">
        <f>VLOOKUP($A1708,'Medical Examinations'!$A:$J,COLUMN('Medical Examinations'!B1707),FALSE)</f>
        <v>37.729999999999997</v>
      </c>
      <c r="D1708">
        <f>VLOOKUP($A1708,'Medical Examinations'!$A:$J,COLUMN('Medical Examinations'!C1707),FALSE)</f>
        <v>6.29</v>
      </c>
      <c r="E1708" t="str">
        <f>VLOOKUP($A1708,'Medical Examinations'!$A:$J,COLUMN('Medical Examinations'!D1707),FALSE)</f>
        <v>No</v>
      </c>
      <c r="F1708" t="str">
        <f>VLOOKUP($A1708,'Medical Examinations'!$A:$J,COLUMN('Medical Examinations'!E1707),FALSE)</f>
        <v>No</v>
      </c>
      <c r="G1708" t="str">
        <f>VLOOKUP($A1708,'Medical Examinations'!$A:$J,COLUMN('Medical Examinations'!F1707),FALSE)</f>
        <v>No</v>
      </c>
      <c r="H1708">
        <f>VLOOKUP($A1708,'Medical Examinations'!$A:$J,COLUMN('Medical Examinations'!G1707),FALSE)</f>
        <v>1</v>
      </c>
      <c r="I1708" t="str">
        <f>VLOOKUP($A1708,'Medical Examinations'!$A:$J,COLUMN('Medical Examinations'!H1707),FALSE)</f>
        <v>No</v>
      </c>
      <c r="J1708" t="str">
        <f>VLOOKUP($A1708,'Medical Examinations'!$A:$J,COLUMN('Medical Examinations'!I1707),FALSE)</f>
        <v>Obesity</v>
      </c>
      <c r="K1708" t="str">
        <f>VLOOKUP($A1708,'Medical Examinations'!$A:$J,COLUMN('Medical Examinations'!J1707),FALSE)</f>
        <v>Prediabetes</v>
      </c>
      <c r="L1708" s="30">
        <f>VLOOKUP($A1708,'Hospitalisation Details'!$A:$K,COLUMN('Hospitalisation Details'!J1707),FALSE)</f>
        <v>30928</v>
      </c>
      <c r="M1708" s="23">
        <f>VLOOKUP($A1708,'Hospitalisation Details'!$A:$K,COLUMN('Hospitalisation Details'!F1707),FALSE)</f>
        <v>5397.62</v>
      </c>
      <c r="N1708" t="str">
        <f>VLOOKUP($A1708,'Hospitalisation Details'!$A:$K,COLUMN('Hospitalisation Details'!G1707),FALSE)</f>
        <v>Tier - 2</v>
      </c>
      <c r="O1708" t="str">
        <f>VLOOKUP($A1708,'Hospitalisation Details'!$A:$K,COLUMN('Hospitalisation Details'!H1707),FALSE)</f>
        <v>Tier - 2</v>
      </c>
      <c r="P1708" t="str">
        <f>VLOOKUP($A1708,'Hospitalisation Details'!$A:$K,COLUMN('Hospitalisation Details'!I1707),FALSE)</f>
        <v>R1013</v>
      </c>
      <c r="Q1708">
        <f>VLOOKUP($A1708,'Hospitalisation Details'!$A:$K,COLUMN('Hospitalisation Details'!K1707),FALSE)</f>
        <v>38</v>
      </c>
    </row>
    <row r="1709" spans="1:17" ht="15.75" x14ac:dyDescent="0.25">
      <c r="A1709" s="6" t="s">
        <v>1749</v>
      </c>
      <c r="B1709" t="str">
        <f>VLOOKUP(A1709,'Customer Names'!A:E,COLUMN('Customer Names'!D1708),FALSE)</f>
        <v>Mr. Dariusz</v>
      </c>
      <c r="C1709">
        <f>VLOOKUP($A1709,'Medical Examinations'!$A:$J,COLUMN('Medical Examinations'!B1708),FALSE)</f>
        <v>25.35</v>
      </c>
      <c r="D1709">
        <f>VLOOKUP($A1709,'Medical Examinations'!$A:$J,COLUMN('Medical Examinations'!C1708),FALSE)</f>
        <v>4.9000000000000004</v>
      </c>
      <c r="E1709" t="str">
        <f>VLOOKUP($A1709,'Medical Examinations'!$A:$J,COLUMN('Medical Examinations'!D1708),FALSE)</f>
        <v>No</v>
      </c>
      <c r="F1709" t="str">
        <f>VLOOKUP($A1709,'Medical Examinations'!$A:$J,COLUMN('Medical Examinations'!E1708),FALSE)</f>
        <v>No</v>
      </c>
      <c r="G1709" t="str">
        <f>VLOOKUP($A1709,'Medical Examinations'!$A:$J,COLUMN('Medical Examinations'!F1708),FALSE)</f>
        <v>No</v>
      </c>
      <c r="H1709">
        <f>VLOOKUP($A1709,'Medical Examinations'!$A:$J,COLUMN('Medical Examinations'!G1708),FALSE)</f>
        <v>0</v>
      </c>
      <c r="I1709" t="str">
        <f>VLOOKUP($A1709,'Medical Examinations'!$A:$J,COLUMN('Medical Examinations'!H1708),FALSE)</f>
        <v>No</v>
      </c>
      <c r="J1709" t="str">
        <f>VLOOKUP($A1709,'Medical Examinations'!$A:$J,COLUMN('Medical Examinations'!I1708),FALSE)</f>
        <v>Overweight</v>
      </c>
      <c r="K1709" t="str">
        <f>VLOOKUP($A1709,'Medical Examinations'!$A:$J,COLUMN('Medical Examinations'!J1708),FALSE)</f>
        <v>Normal</v>
      </c>
      <c r="L1709" s="30">
        <f>VLOOKUP($A1709,'Hospitalisation Details'!$A:$K,COLUMN('Hospitalisation Details'!J1708),FALSE)</f>
        <v>32818</v>
      </c>
      <c r="M1709" s="23">
        <f>VLOOKUP($A1709,'Hospitalisation Details'!$A:$K,COLUMN('Hospitalisation Details'!F1708),FALSE)</f>
        <v>5396.44</v>
      </c>
      <c r="N1709" t="str">
        <f>VLOOKUP($A1709,'Hospitalisation Details'!$A:$K,COLUMN('Hospitalisation Details'!G1708),FALSE)</f>
        <v>Tier - 2</v>
      </c>
      <c r="O1709" t="str">
        <f>VLOOKUP($A1709,'Hospitalisation Details'!$A:$K,COLUMN('Hospitalisation Details'!H1708),FALSE)</f>
        <v>Tier - 3</v>
      </c>
      <c r="P1709" t="str">
        <f>VLOOKUP($A1709,'Hospitalisation Details'!$A:$K,COLUMN('Hospitalisation Details'!I1708),FALSE)</f>
        <v>R1013</v>
      </c>
      <c r="Q1709">
        <f>VLOOKUP($A1709,'Hospitalisation Details'!$A:$K,COLUMN('Hospitalisation Details'!K1708),FALSE)</f>
        <v>33</v>
      </c>
    </row>
    <row r="1710" spans="1:17" ht="15.75" x14ac:dyDescent="0.25">
      <c r="A1710" s="6" t="s">
        <v>1750</v>
      </c>
      <c r="B1710" t="str">
        <f>VLOOKUP(A1710,'Customer Names'!A:E,COLUMN('Customer Names'!D1709),FALSE)</f>
        <v>Ms. Jessica</v>
      </c>
      <c r="C1710">
        <f>VLOOKUP($A1710,'Medical Examinations'!$A:$J,COLUMN('Medical Examinations'!B1709),FALSE)</f>
        <v>26.41</v>
      </c>
      <c r="D1710">
        <f>VLOOKUP($A1710,'Medical Examinations'!$A:$J,COLUMN('Medical Examinations'!C1709),FALSE)</f>
        <v>5.07</v>
      </c>
      <c r="E1710" t="str">
        <f>VLOOKUP($A1710,'Medical Examinations'!$A:$J,COLUMN('Medical Examinations'!D1709),FALSE)</f>
        <v>Yes</v>
      </c>
      <c r="F1710" t="str">
        <f>VLOOKUP($A1710,'Medical Examinations'!$A:$J,COLUMN('Medical Examinations'!E1709),FALSE)</f>
        <v>No</v>
      </c>
      <c r="G1710" t="str">
        <f>VLOOKUP($A1710,'Medical Examinations'!$A:$J,COLUMN('Medical Examinations'!F1709),FALSE)</f>
        <v>No</v>
      </c>
      <c r="H1710">
        <f>VLOOKUP($A1710,'Medical Examinations'!$A:$J,COLUMN('Medical Examinations'!G1709),FALSE)</f>
        <v>1</v>
      </c>
      <c r="I1710" t="str">
        <f>VLOOKUP($A1710,'Medical Examinations'!$A:$J,COLUMN('Medical Examinations'!H1709),FALSE)</f>
        <v>No</v>
      </c>
      <c r="J1710" t="str">
        <f>VLOOKUP($A1710,'Medical Examinations'!$A:$J,COLUMN('Medical Examinations'!I1709),FALSE)</f>
        <v>Overweight</v>
      </c>
      <c r="K1710" t="str">
        <f>VLOOKUP($A1710,'Medical Examinations'!$A:$J,COLUMN('Medical Examinations'!J1709),FALSE)</f>
        <v>Normal</v>
      </c>
      <c r="L1710" s="30">
        <f>VLOOKUP($A1710,'Hospitalisation Details'!$A:$K,COLUMN('Hospitalisation Details'!J1709),FALSE)</f>
        <v>32363</v>
      </c>
      <c r="M1710" s="23">
        <f>VLOOKUP($A1710,'Hospitalisation Details'!$A:$K,COLUMN('Hospitalisation Details'!F1709),FALSE)</f>
        <v>5385.34</v>
      </c>
      <c r="N1710" t="str">
        <f>VLOOKUP($A1710,'Hospitalisation Details'!$A:$K,COLUMN('Hospitalisation Details'!G1709),FALSE)</f>
        <v>Tier - 2</v>
      </c>
      <c r="O1710" t="str">
        <f>VLOOKUP($A1710,'Hospitalisation Details'!$A:$K,COLUMN('Hospitalisation Details'!H1709),FALSE)</f>
        <v>Tier - 3</v>
      </c>
      <c r="P1710" t="str">
        <f>VLOOKUP($A1710,'Hospitalisation Details'!$A:$K,COLUMN('Hospitalisation Details'!I1709),FALSE)</f>
        <v>R1012</v>
      </c>
      <c r="Q1710">
        <f>VLOOKUP($A1710,'Hospitalisation Details'!$A:$K,COLUMN('Hospitalisation Details'!K1709),FALSE)</f>
        <v>34</v>
      </c>
    </row>
    <row r="1711" spans="1:17" ht="15.75" x14ac:dyDescent="0.25">
      <c r="A1711" s="6" t="s">
        <v>1751</v>
      </c>
      <c r="B1711" t="str">
        <f>VLOOKUP(A1711,'Customer Names'!A:E,COLUMN('Customer Names'!D1710),FALSE)</f>
        <v>Ms. Kristen</v>
      </c>
      <c r="C1711">
        <f>VLOOKUP($A1711,'Medical Examinations'!$A:$J,COLUMN('Medical Examinations'!B1710),FALSE)</f>
        <v>27.6</v>
      </c>
      <c r="D1711">
        <f>VLOOKUP($A1711,'Medical Examinations'!$A:$J,COLUMN('Medical Examinations'!C1710),FALSE)</f>
        <v>5.33</v>
      </c>
      <c r="E1711" t="str">
        <f>VLOOKUP($A1711,'Medical Examinations'!$A:$J,COLUMN('Medical Examinations'!D1710),FALSE)</f>
        <v>No</v>
      </c>
      <c r="F1711" t="str">
        <f>VLOOKUP($A1711,'Medical Examinations'!$A:$J,COLUMN('Medical Examinations'!E1710),FALSE)</f>
        <v>No</v>
      </c>
      <c r="G1711" t="str">
        <f>VLOOKUP($A1711,'Medical Examinations'!$A:$J,COLUMN('Medical Examinations'!F1710),FALSE)</f>
        <v>No</v>
      </c>
      <c r="H1711">
        <f>VLOOKUP($A1711,'Medical Examinations'!$A:$J,COLUMN('Medical Examinations'!G1710),FALSE)</f>
        <v>1</v>
      </c>
      <c r="I1711" t="str">
        <f>VLOOKUP($A1711,'Medical Examinations'!$A:$J,COLUMN('Medical Examinations'!H1710),FALSE)</f>
        <v>No</v>
      </c>
      <c r="J1711" t="str">
        <f>VLOOKUP($A1711,'Medical Examinations'!$A:$J,COLUMN('Medical Examinations'!I1710),FALSE)</f>
        <v>Overweight</v>
      </c>
      <c r="K1711" t="str">
        <f>VLOOKUP($A1711,'Medical Examinations'!$A:$J,COLUMN('Medical Examinations'!J1710),FALSE)</f>
        <v>Normal</v>
      </c>
      <c r="L1711" s="30">
        <f>VLOOKUP($A1711,'Hospitalisation Details'!$A:$K,COLUMN('Hospitalisation Details'!J1710),FALSE)</f>
        <v>30834</v>
      </c>
      <c r="M1711" s="23">
        <f>VLOOKUP($A1711,'Hospitalisation Details'!$A:$K,COLUMN('Hospitalisation Details'!F1710),FALSE)</f>
        <v>5383.54</v>
      </c>
      <c r="N1711" t="str">
        <f>VLOOKUP($A1711,'Hospitalisation Details'!$A:$K,COLUMN('Hospitalisation Details'!G1710),FALSE)</f>
        <v>Tier - 2</v>
      </c>
      <c r="O1711" t="str">
        <f>VLOOKUP($A1711,'Hospitalisation Details'!$A:$K,COLUMN('Hospitalisation Details'!H1710),FALSE)</f>
        <v>Tier - 3</v>
      </c>
      <c r="P1711" t="str">
        <f>VLOOKUP($A1711,'Hospitalisation Details'!$A:$K,COLUMN('Hospitalisation Details'!I1710),FALSE)</f>
        <v>R1011</v>
      </c>
      <c r="Q1711">
        <f>VLOOKUP($A1711,'Hospitalisation Details'!$A:$K,COLUMN('Hospitalisation Details'!K1710),FALSE)</f>
        <v>39</v>
      </c>
    </row>
    <row r="1712" spans="1:17" ht="15.75" x14ac:dyDescent="0.25">
      <c r="A1712" s="6" t="s">
        <v>1752</v>
      </c>
      <c r="B1712" t="str">
        <f>VLOOKUP(A1712,'Customer Names'!A:E,COLUMN('Customer Names'!D1711),FALSE)</f>
        <v>Mr. Jose</v>
      </c>
      <c r="C1712">
        <f>VLOOKUP($A1712,'Medical Examinations'!$A:$J,COLUMN('Medical Examinations'!B1711),FALSE)</f>
        <v>33.82</v>
      </c>
      <c r="D1712">
        <f>VLOOKUP($A1712,'Medical Examinations'!$A:$J,COLUMN('Medical Examinations'!C1711),FALSE)</f>
        <v>8.93</v>
      </c>
      <c r="E1712" t="str">
        <f>VLOOKUP($A1712,'Medical Examinations'!$A:$J,COLUMN('Medical Examinations'!D1711),FALSE)</f>
        <v>Yes</v>
      </c>
      <c r="F1712" t="str">
        <f>VLOOKUP($A1712,'Medical Examinations'!$A:$J,COLUMN('Medical Examinations'!E1711),FALSE)</f>
        <v>No</v>
      </c>
      <c r="G1712" t="str">
        <f>VLOOKUP($A1712,'Medical Examinations'!$A:$J,COLUMN('Medical Examinations'!F1711),FALSE)</f>
        <v>No</v>
      </c>
      <c r="H1712">
        <f>VLOOKUP($A1712,'Medical Examinations'!$A:$J,COLUMN('Medical Examinations'!G1711),FALSE)</f>
        <v>1</v>
      </c>
      <c r="I1712" t="str">
        <f>VLOOKUP($A1712,'Medical Examinations'!$A:$J,COLUMN('Medical Examinations'!H1711),FALSE)</f>
        <v>No</v>
      </c>
      <c r="J1712" t="str">
        <f>VLOOKUP($A1712,'Medical Examinations'!$A:$J,COLUMN('Medical Examinations'!I1711),FALSE)</f>
        <v>Obesity</v>
      </c>
      <c r="K1712" t="str">
        <f>VLOOKUP($A1712,'Medical Examinations'!$A:$J,COLUMN('Medical Examinations'!J1711),FALSE)</f>
        <v>Diabetes</v>
      </c>
      <c r="L1712" s="30">
        <f>VLOOKUP($A1712,'Hospitalisation Details'!$A:$K,COLUMN('Hospitalisation Details'!J1711),FALSE)</f>
        <v>31615</v>
      </c>
      <c r="M1712" s="23">
        <f>VLOOKUP($A1712,'Hospitalisation Details'!$A:$K,COLUMN('Hospitalisation Details'!F1711),FALSE)</f>
        <v>5377.46</v>
      </c>
      <c r="N1712" t="str">
        <f>VLOOKUP($A1712,'Hospitalisation Details'!$A:$K,COLUMN('Hospitalisation Details'!G1711),FALSE)</f>
        <v>Tier - 2</v>
      </c>
      <c r="O1712" t="str">
        <f>VLOOKUP($A1712,'Hospitalisation Details'!$A:$K,COLUMN('Hospitalisation Details'!H1711),FALSE)</f>
        <v>Tier - 3</v>
      </c>
      <c r="P1712" t="str">
        <f>VLOOKUP($A1712,'Hospitalisation Details'!$A:$K,COLUMN('Hospitalisation Details'!I1711),FALSE)</f>
        <v>R1012</v>
      </c>
      <c r="Q1712">
        <f>VLOOKUP($A1712,'Hospitalisation Details'!$A:$K,COLUMN('Hospitalisation Details'!K1711),FALSE)</f>
        <v>36</v>
      </c>
    </row>
    <row r="1713" spans="1:17" ht="15.75" x14ac:dyDescent="0.25">
      <c r="A1713" s="6" t="s">
        <v>1753</v>
      </c>
      <c r="B1713" t="str">
        <f>VLOOKUP(A1713,'Customer Names'!A:E,COLUMN('Customer Names'!D1712),FALSE)</f>
        <v>Ms. Cynthia</v>
      </c>
      <c r="C1713">
        <f>VLOOKUP($A1713,'Medical Examinations'!$A:$J,COLUMN('Medical Examinations'!B1712),FALSE)</f>
        <v>32.9</v>
      </c>
      <c r="D1713">
        <f>VLOOKUP($A1713,'Medical Examinations'!$A:$J,COLUMN('Medical Examinations'!C1712),FALSE)</f>
        <v>4.3499999999999996</v>
      </c>
      <c r="E1713" t="str">
        <f>VLOOKUP($A1713,'Medical Examinations'!$A:$J,COLUMN('Medical Examinations'!D1712),FALSE)</f>
        <v>No</v>
      </c>
      <c r="F1713" t="str">
        <f>VLOOKUP($A1713,'Medical Examinations'!$A:$J,COLUMN('Medical Examinations'!E1712),FALSE)</f>
        <v>No</v>
      </c>
      <c r="G1713" t="str">
        <f>VLOOKUP($A1713,'Medical Examinations'!$A:$J,COLUMN('Medical Examinations'!F1712),FALSE)</f>
        <v>No</v>
      </c>
      <c r="H1713">
        <f>VLOOKUP($A1713,'Medical Examinations'!$A:$J,COLUMN('Medical Examinations'!G1712),FALSE)</f>
        <v>0</v>
      </c>
      <c r="I1713" t="str">
        <f>VLOOKUP($A1713,'Medical Examinations'!$A:$J,COLUMN('Medical Examinations'!H1712),FALSE)</f>
        <v>No</v>
      </c>
      <c r="J1713" t="str">
        <f>VLOOKUP($A1713,'Medical Examinations'!$A:$J,COLUMN('Medical Examinations'!I1712),FALSE)</f>
        <v>Obesity</v>
      </c>
      <c r="K1713" t="str">
        <f>VLOOKUP($A1713,'Medical Examinations'!$A:$J,COLUMN('Medical Examinations'!J1712),FALSE)</f>
        <v>Normal</v>
      </c>
      <c r="L1713" s="30">
        <f>VLOOKUP($A1713,'Hospitalisation Details'!$A:$K,COLUMN('Hospitalisation Details'!J1712),FALSE)</f>
        <v>32830</v>
      </c>
      <c r="M1713" s="23">
        <f>VLOOKUP($A1713,'Hospitalisation Details'!$A:$K,COLUMN('Hospitalisation Details'!F1712),FALSE)</f>
        <v>5375.04</v>
      </c>
      <c r="N1713" t="str">
        <f>VLOOKUP($A1713,'Hospitalisation Details'!$A:$K,COLUMN('Hospitalisation Details'!G1712),FALSE)</f>
        <v>Tier - 2</v>
      </c>
      <c r="O1713" t="str">
        <f>VLOOKUP($A1713,'Hospitalisation Details'!$A:$K,COLUMN('Hospitalisation Details'!H1712),FALSE)</f>
        <v>Tier - 1</v>
      </c>
      <c r="P1713" t="str">
        <f>VLOOKUP($A1713,'Hospitalisation Details'!$A:$K,COLUMN('Hospitalisation Details'!I1712),FALSE)</f>
        <v>R1011</v>
      </c>
      <c r="Q1713">
        <f>VLOOKUP($A1713,'Hospitalisation Details'!$A:$K,COLUMN('Hospitalisation Details'!K1712),FALSE)</f>
        <v>33</v>
      </c>
    </row>
    <row r="1714" spans="1:17" ht="15.75" x14ac:dyDescent="0.25">
      <c r="A1714" s="6" t="s">
        <v>1754</v>
      </c>
      <c r="B1714" t="str">
        <f>VLOOKUP(A1714,'Customer Names'!A:E,COLUMN('Customer Names'!D1713),FALSE)</f>
        <v>Mr. Tyler</v>
      </c>
      <c r="C1714">
        <f>VLOOKUP($A1714,'Medical Examinations'!$A:$J,COLUMN('Medical Examinations'!B1713),FALSE)</f>
        <v>30.875</v>
      </c>
      <c r="D1714">
        <f>VLOOKUP($A1714,'Medical Examinations'!$A:$J,COLUMN('Medical Examinations'!C1713),FALSE)</f>
        <v>9.5399999999999991</v>
      </c>
      <c r="E1714" t="str">
        <f>VLOOKUP($A1714,'Medical Examinations'!$A:$J,COLUMN('Medical Examinations'!D1713),FALSE)</f>
        <v>Yes</v>
      </c>
      <c r="F1714" t="str">
        <f>VLOOKUP($A1714,'Medical Examinations'!$A:$J,COLUMN('Medical Examinations'!E1713),FALSE)</f>
        <v>No</v>
      </c>
      <c r="G1714" t="str">
        <f>VLOOKUP($A1714,'Medical Examinations'!$A:$J,COLUMN('Medical Examinations'!F1713),FALSE)</f>
        <v>No</v>
      </c>
      <c r="H1714">
        <f>VLOOKUP($A1714,'Medical Examinations'!$A:$J,COLUMN('Medical Examinations'!G1713),FALSE)</f>
        <v>1</v>
      </c>
      <c r="I1714" t="str">
        <f>VLOOKUP($A1714,'Medical Examinations'!$A:$J,COLUMN('Medical Examinations'!H1713),FALSE)</f>
        <v>No</v>
      </c>
      <c r="J1714" t="str">
        <f>VLOOKUP($A1714,'Medical Examinations'!$A:$J,COLUMN('Medical Examinations'!I1713),FALSE)</f>
        <v>Obesity</v>
      </c>
      <c r="K1714" t="str">
        <f>VLOOKUP($A1714,'Medical Examinations'!$A:$J,COLUMN('Medical Examinations'!J1713),FALSE)</f>
        <v>Diabetes</v>
      </c>
      <c r="L1714" s="30">
        <f>VLOOKUP($A1714,'Hospitalisation Details'!$A:$K,COLUMN('Hospitalisation Details'!J1713),FALSE)</f>
        <v>31564</v>
      </c>
      <c r="M1714" s="23">
        <f>VLOOKUP($A1714,'Hospitalisation Details'!$A:$K,COLUMN('Hospitalisation Details'!F1713),FALSE)</f>
        <v>5373.36</v>
      </c>
      <c r="N1714" t="str">
        <f>VLOOKUP($A1714,'Hospitalisation Details'!$A:$K,COLUMN('Hospitalisation Details'!G1713),FALSE)</f>
        <v>Tier - 2</v>
      </c>
      <c r="O1714" t="str">
        <f>VLOOKUP($A1714,'Hospitalisation Details'!$A:$K,COLUMN('Hospitalisation Details'!H1713),FALSE)</f>
        <v>Tier - 2</v>
      </c>
      <c r="P1714" t="str">
        <f>VLOOKUP($A1714,'Hospitalisation Details'!$A:$K,COLUMN('Hospitalisation Details'!I1713),FALSE)</f>
        <v>R1012</v>
      </c>
      <c r="Q1714">
        <f>VLOOKUP($A1714,'Hospitalisation Details'!$A:$K,COLUMN('Hospitalisation Details'!K1713),FALSE)</f>
        <v>37</v>
      </c>
    </row>
    <row r="1715" spans="1:17" ht="15.75" x14ac:dyDescent="0.25">
      <c r="A1715" s="6" t="s">
        <v>1755</v>
      </c>
      <c r="B1715" t="str">
        <f>VLOOKUP(A1715,'Customer Names'!A:E,COLUMN('Customer Names'!D1714),FALSE)</f>
        <v>Ms. Holly</v>
      </c>
      <c r="C1715">
        <f>VLOOKUP($A1715,'Medical Examinations'!$A:$J,COLUMN('Medical Examinations'!B1714),FALSE)</f>
        <v>32.64</v>
      </c>
      <c r="D1715">
        <f>VLOOKUP($A1715,'Medical Examinations'!$A:$J,COLUMN('Medical Examinations'!C1714),FALSE)</f>
        <v>5.91</v>
      </c>
      <c r="E1715" t="str">
        <f>VLOOKUP($A1715,'Medical Examinations'!$A:$J,COLUMN('Medical Examinations'!D1714),FALSE)</f>
        <v>No</v>
      </c>
      <c r="F1715" t="str">
        <f>VLOOKUP($A1715,'Medical Examinations'!$A:$J,COLUMN('Medical Examinations'!E1714),FALSE)</f>
        <v>No</v>
      </c>
      <c r="G1715" t="str">
        <f>VLOOKUP($A1715,'Medical Examinations'!$A:$J,COLUMN('Medical Examinations'!F1714),FALSE)</f>
        <v>No</v>
      </c>
      <c r="H1715">
        <f>VLOOKUP($A1715,'Medical Examinations'!$A:$J,COLUMN('Medical Examinations'!G1714),FALSE)</f>
        <v>0</v>
      </c>
      <c r="I1715" t="str">
        <f>VLOOKUP($A1715,'Medical Examinations'!$A:$J,COLUMN('Medical Examinations'!H1714),FALSE)</f>
        <v>No</v>
      </c>
      <c r="J1715" t="str">
        <f>VLOOKUP($A1715,'Medical Examinations'!$A:$J,COLUMN('Medical Examinations'!I1714),FALSE)</f>
        <v>Obesity</v>
      </c>
      <c r="K1715" t="str">
        <f>VLOOKUP($A1715,'Medical Examinations'!$A:$J,COLUMN('Medical Examinations'!J1714),FALSE)</f>
        <v>Prediabetes</v>
      </c>
      <c r="L1715" s="30">
        <f>VLOOKUP($A1715,'Hospitalisation Details'!$A:$K,COLUMN('Hospitalisation Details'!J1714),FALSE)</f>
        <v>34675</v>
      </c>
      <c r="M1715" s="23">
        <f>VLOOKUP($A1715,'Hospitalisation Details'!$A:$K,COLUMN('Hospitalisation Details'!F1714),FALSE)</f>
        <v>5364.66</v>
      </c>
      <c r="N1715" t="str">
        <f>VLOOKUP($A1715,'Hospitalisation Details'!$A:$K,COLUMN('Hospitalisation Details'!G1714),FALSE)</f>
        <v>Tier - 2</v>
      </c>
      <c r="O1715" t="str">
        <f>VLOOKUP($A1715,'Hospitalisation Details'!$A:$K,COLUMN('Hospitalisation Details'!H1714),FALSE)</f>
        <v>Tier - 1</v>
      </c>
      <c r="P1715" t="str">
        <f>VLOOKUP($A1715,'Hospitalisation Details'!$A:$K,COLUMN('Hospitalisation Details'!I1714),FALSE)</f>
        <v>R1011</v>
      </c>
      <c r="Q1715">
        <f>VLOOKUP($A1715,'Hospitalisation Details'!$A:$K,COLUMN('Hospitalisation Details'!K1714),FALSE)</f>
        <v>28</v>
      </c>
    </row>
    <row r="1716" spans="1:17" ht="15.75" x14ac:dyDescent="0.25">
      <c r="A1716" s="6" t="s">
        <v>1756</v>
      </c>
      <c r="B1716" t="str">
        <f>VLOOKUP(A1716,'Customer Names'!A:E,COLUMN('Customer Names'!D1715),FALSE)</f>
        <v>Ms. Kristen</v>
      </c>
      <c r="C1716">
        <f>VLOOKUP($A1716,'Medical Examinations'!$A:$J,COLUMN('Medical Examinations'!B1715),FALSE)</f>
        <v>22.135000000000002</v>
      </c>
      <c r="D1716">
        <f>VLOOKUP($A1716,'Medical Examinations'!$A:$J,COLUMN('Medical Examinations'!C1715),FALSE)</f>
        <v>5.0999999999999996</v>
      </c>
      <c r="E1716" t="str">
        <f>VLOOKUP($A1716,'Medical Examinations'!$A:$J,COLUMN('Medical Examinations'!D1715),FALSE)</f>
        <v>No</v>
      </c>
      <c r="F1716" t="str">
        <f>VLOOKUP($A1716,'Medical Examinations'!$A:$J,COLUMN('Medical Examinations'!E1715),FALSE)</f>
        <v>No</v>
      </c>
      <c r="G1716" t="str">
        <f>VLOOKUP($A1716,'Medical Examinations'!$A:$J,COLUMN('Medical Examinations'!F1715),FALSE)</f>
        <v>No</v>
      </c>
      <c r="H1716">
        <f>VLOOKUP($A1716,'Medical Examinations'!$A:$J,COLUMN('Medical Examinations'!G1715),FALSE)</f>
        <v>0</v>
      </c>
      <c r="I1716" t="str">
        <f>VLOOKUP($A1716,'Medical Examinations'!$A:$J,COLUMN('Medical Examinations'!H1715),FALSE)</f>
        <v>No</v>
      </c>
      <c r="J1716" t="str">
        <f>VLOOKUP($A1716,'Medical Examinations'!$A:$J,COLUMN('Medical Examinations'!I1715),FALSE)</f>
        <v>Healthy Weight</v>
      </c>
      <c r="K1716" t="str">
        <f>VLOOKUP($A1716,'Medical Examinations'!$A:$J,COLUMN('Medical Examinations'!J1715),FALSE)</f>
        <v>Normal</v>
      </c>
      <c r="L1716" s="30">
        <f>VLOOKUP($A1716,'Hospitalisation Details'!$A:$K,COLUMN('Hospitalisation Details'!J1715),FALSE)</f>
        <v>32819</v>
      </c>
      <c r="M1716" s="23">
        <f>VLOOKUP($A1716,'Hospitalisation Details'!$A:$K,COLUMN('Hospitalisation Details'!F1715),FALSE)</f>
        <v>5354.07</v>
      </c>
      <c r="N1716" t="str">
        <f>VLOOKUP($A1716,'Hospitalisation Details'!$A:$K,COLUMN('Hospitalisation Details'!G1715),FALSE)</f>
        <v>Tier - 2</v>
      </c>
      <c r="O1716" t="str">
        <f>VLOOKUP($A1716,'Hospitalisation Details'!$A:$K,COLUMN('Hospitalisation Details'!H1715),FALSE)</f>
        <v>Tier - 3</v>
      </c>
      <c r="P1716" t="str">
        <f>VLOOKUP($A1716,'Hospitalisation Details'!$A:$K,COLUMN('Hospitalisation Details'!I1715),FALSE)</f>
        <v>R1024</v>
      </c>
      <c r="Q1716">
        <f>VLOOKUP($A1716,'Hospitalisation Details'!$A:$K,COLUMN('Hospitalisation Details'!K1715),FALSE)</f>
        <v>33</v>
      </c>
    </row>
    <row r="1717" spans="1:17" ht="15.75" x14ac:dyDescent="0.25">
      <c r="A1717" s="6" t="s">
        <v>1757</v>
      </c>
      <c r="B1717" t="str">
        <f>VLOOKUP(A1717,'Customer Names'!A:E,COLUMN('Customer Names'!D1716),FALSE)</f>
        <v>Mr. Thomas</v>
      </c>
      <c r="C1717">
        <f>VLOOKUP($A1717,'Medical Examinations'!$A:$J,COLUMN('Medical Examinations'!B1716),FALSE)</f>
        <v>16.53</v>
      </c>
      <c r="D1717">
        <f>VLOOKUP($A1717,'Medical Examinations'!$A:$J,COLUMN('Medical Examinations'!C1716),FALSE)</f>
        <v>5.08</v>
      </c>
      <c r="E1717" t="str">
        <f>VLOOKUP($A1717,'Medical Examinations'!$A:$J,COLUMN('Medical Examinations'!D1716),FALSE)</f>
        <v>No</v>
      </c>
      <c r="F1717" t="str">
        <f>VLOOKUP($A1717,'Medical Examinations'!$A:$J,COLUMN('Medical Examinations'!E1716),FALSE)</f>
        <v>No</v>
      </c>
      <c r="G1717" t="str">
        <f>VLOOKUP($A1717,'Medical Examinations'!$A:$J,COLUMN('Medical Examinations'!F1716),FALSE)</f>
        <v>No</v>
      </c>
      <c r="H1717">
        <f>VLOOKUP($A1717,'Medical Examinations'!$A:$J,COLUMN('Medical Examinations'!G1716),FALSE)</f>
        <v>2</v>
      </c>
      <c r="I1717" t="str">
        <f>VLOOKUP($A1717,'Medical Examinations'!$A:$J,COLUMN('Medical Examinations'!H1716),FALSE)</f>
        <v>No</v>
      </c>
      <c r="J1717" t="str">
        <f>VLOOKUP($A1717,'Medical Examinations'!$A:$J,COLUMN('Medical Examinations'!I1716),FALSE)</f>
        <v>Underweight</v>
      </c>
      <c r="K1717" t="str">
        <f>VLOOKUP($A1717,'Medical Examinations'!$A:$J,COLUMN('Medical Examinations'!J1716),FALSE)</f>
        <v>Normal</v>
      </c>
      <c r="L1717" s="30">
        <f>VLOOKUP($A1717,'Hospitalisation Details'!$A:$K,COLUMN('Hospitalisation Details'!J1716),FALSE)</f>
        <v>26648</v>
      </c>
      <c r="M1717" s="23">
        <f>VLOOKUP($A1717,'Hospitalisation Details'!$A:$K,COLUMN('Hospitalisation Details'!F1716),FALSE)</f>
        <v>5344.81</v>
      </c>
      <c r="N1717" t="str">
        <f>VLOOKUP($A1717,'Hospitalisation Details'!$A:$K,COLUMN('Hospitalisation Details'!G1716),FALSE)</f>
        <v>Tier - 2</v>
      </c>
      <c r="O1717" t="str">
        <f>VLOOKUP($A1717,'Hospitalisation Details'!$A:$K,COLUMN('Hospitalisation Details'!H1716),FALSE)</f>
        <v>Tier - 3</v>
      </c>
      <c r="P1717" t="str">
        <f>VLOOKUP($A1717,'Hospitalisation Details'!$A:$K,COLUMN('Hospitalisation Details'!I1716),FALSE)</f>
        <v>R1013</v>
      </c>
      <c r="Q1717">
        <f>VLOOKUP($A1717,'Hospitalisation Details'!$A:$K,COLUMN('Hospitalisation Details'!K1716),FALSE)</f>
        <v>50</v>
      </c>
    </row>
    <row r="1718" spans="1:17" ht="15.75" x14ac:dyDescent="0.25">
      <c r="A1718" s="6" t="s">
        <v>1758</v>
      </c>
      <c r="B1718" t="str">
        <f>VLOOKUP(A1718,'Customer Names'!A:E,COLUMN('Customer Names'!D1717),FALSE)</f>
        <v>Ms. Tricity</v>
      </c>
      <c r="C1718">
        <f>VLOOKUP($A1718,'Medical Examinations'!$A:$J,COLUMN('Medical Examinations'!B1717),FALSE)</f>
        <v>32.774999999999999</v>
      </c>
      <c r="D1718">
        <f>VLOOKUP($A1718,'Medical Examinations'!$A:$J,COLUMN('Medical Examinations'!C1717),FALSE)</f>
        <v>4.75</v>
      </c>
      <c r="E1718" t="str">
        <f>VLOOKUP($A1718,'Medical Examinations'!$A:$J,COLUMN('Medical Examinations'!D1717),FALSE)</f>
        <v>No</v>
      </c>
      <c r="F1718" t="str">
        <f>VLOOKUP($A1718,'Medical Examinations'!$A:$J,COLUMN('Medical Examinations'!E1717),FALSE)</f>
        <v>No</v>
      </c>
      <c r="G1718" t="str">
        <f>VLOOKUP($A1718,'Medical Examinations'!$A:$J,COLUMN('Medical Examinations'!F1717),FALSE)</f>
        <v>No</v>
      </c>
      <c r="H1718">
        <f>VLOOKUP($A1718,'Medical Examinations'!$A:$J,COLUMN('Medical Examinations'!G1717),FALSE)</f>
        <v>0</v>
      </c>
      <c r="I1718" t="str">
        <f>VLOOKUP($A1718,'Medical Examinations'!$A:$J,COLUMN('Medical Examinations'!H1717),FALSE)</f>
        <v>No</v>
      </c>
      <c r="J1718" t="str">
        <f>VLOOKUP($A1718,'Medical Examinations'!$A:$J,COLUMN('Medical Examinations'!I1717),FALSE)</f>
        <v>Obesity</v>
      </c>
      <c r="K1718" t="str">
        <f>VLOOKUP($A1718,'Medical Examinations'!$A:$J,COLUMN('Medical Examinations'!J1717),FALSE)</f>
        <v>Normal</v>
      </c>
      <c r="L1718" s="30">
        <f>VLOOKUP($A1718,'Hospitalisation Details'!$A:$K,COLUMN('Hospitalisation Details'!J1717),FALSE)</f>
        <v>33478</v>
      </c>
      <c r="M1718" s="23">
        <f>VLOOKUP($A1718,'Hospitalisation Details'!$A:$K,COLUMN('Hospitalisation Details'!F1717),FALSE)</f>
        <v>5327.4</v>
      </c>
      <c r="N1718" t="str">
        <f>VLOOKUP($A1718,'Hospitalisation Details'!$A:$K,COLUMN('Hospitalisation Details'!G1717),FALSE)</f>
        <v>Tier - 2</v>
      </c>
      <c r="O1718" t="str">
        <f>VLOOKUP($A1718,'Hospitalisation Details'!$A:$K,COLUMN('Hospitalisation Details'!H1717),FALSE)</f>
        <v>Tier - 1</v>
      </c>
      <c r="P1718" t="str">
        <f>VLOOKUP($A1718,'Hospitalisation Details'!$A:$K,COLUMN('Hospitalisation Details'!I1717),FALSE)</f>
        <v>R1012</v>
      </c>
      <c r="Q1718">
        <f>VLOOKUP($A1718,'Hospitalisation Details'!$A:$K,COLUMN('Hospitalisation Details'!K1717),FALSE)</f>
        <v>31</v>
      </c>
    </row>
    <row r="1719" spans="1:17" ht="15.75" x14ac:dyDescent="0.25">
      <c r="A1719" s="6" t="s">
        <v>1759</v>
      </c>
      <c r="B1719" t="str">
        <f>VLOOKUP(A1719,'Customer Names'!A:E,COLUMN('Customer Names'!D1718),FALSE)</f>
        <v>Ms. Sarah</v>
      </c>
      <c r="C1719">
        <f>VLOOKUP($A1719,'Medical Examinations'!$A:$J,COLUMN('Medical Examinations'!B1718),FALSE)</f>
        <v>30.9</v>
      </c>
      <c r="D1719">
        <f>VLOOKUP($A1719,'Medical Examinations'!$A:$J,COLUMN('Medical Examinations'!C1718),FALSE)</f>
        <v>6.05</v>
      </c>
      <c r="E1719" t="str">
        <f>VLOOKUP($A1719,'Medical Examinations'!$A:$J,COLUMN('Medical Examinations'!D1718),FALSE)</f>
        <v>No</v>
      </c>
      <c r="F1719" t="str">
        <f>VLOOKUP($A1719,'Medical Examinations'!$A:$J,COLUMN('Medical Examinations'!E1718),FALSE)</f>
        <v>No</v>
      </c>
      <c r="G1719" t="str">
        <f>VLOOKUP($A1719,'Medical Examinations'!$A:$J,COLUMN('Medical Examinations'!F1718),FALSE)</f>
        <v>No</v>
      </c>
      <c r="H1719">
        <f>VLOOKUP($A1719,'Medical Examinations'!$A:$J,COLUMN('Medical Examinations'!G1718),FALSE)</f>
        <v>1</v>
      </c>
      <c r="I1719" t="str">
        <f>VLOOKUP($A1719,'Medical Examinations'!$A:$J,COLUMN('Medical Examinations'!H1718),FALSE)</f>
        <v>No</v>
      </c>
      <c r="J1719" t="str">
        <f>VLOOKUP($A1719,'Medical Examinations'!$A:$J,COLUMN('Medical Examinations'!I1718),FALSE)</f>
        <v>Obesity</v>
      </c>
      <c r="K1719" t="str">
        <f>VLOOKUP($A1719,'Medical Examinations'!$A:$J,COLUMN('Medical Examinations'!J1718),FALSE)</f>
        <v>Prediabetes</v>
      </c>
      <c r="L1719" s="30">
        <f>VLOOKUP($A1719,'Hospitalisation Details'!$A:$K,COLUMN('Hospitalisation Details'!J1718),FALSE)</f>
        <v>33773</v>
      </c>
      <c r="M1719" s="23">
        <f>VLOOKUP($A1719,'Hospitalisation Details'!$A:$K,COLUMN('Hospitalisation Details'!F1718),FALSE)</f>
        <v>5325.65</v>
      </c>
      <c r="N1719" t="str">
        <f>VLOOKUP($A1719,'Hospitalisation Details'!$A:$K,COLUMN('Hospitalisation Details'!G1718),FALSE)</f>
        <v>Tier - 2</v>
      </c>
      <c r="O1719" t="str">
        <f>VLOOKUP($A1719,'Hospitalisation Details'!$A:$K,COLUMN('Hospitalisation Details'!H1718),FALSE)</f>
        <v>Tier - 1</v>
      </c>
      <c r="P1719" t="str">
        <f>VLOOKUP($A1719,'Hospitalisation Details'!$A:$K,COLUMN('Hospitalisation Details'!I1718),FALSE)</f>
        <v>R1011</v>
      </c>
      <c r="Q1719">
        <f>VLOOKUP($A1719,'Hospitalisation Details'!$A:$K,COLUMN('Hospitalisation Details'!K1718),FALSE)</f>
        <v>30</v>
      </c>
    </row>
    <row r="1720" spans="1:17" ht="15.75" x14ac:dyDescent="0.25">
      <c r="A1720" s="6" t="s">
        <v>1760</v>
      </c>
      <c r="B1720" t="str">
        <f>VLOOKUP(A1720,'Customer Names'!A:E,COLUMN('Customer Names'!D1719),FALSE)</f>
        <v>Ms. Lisa</v>
      </c>
      <c r="C1720">
        <f>VLOOKUP($A1720,'Medical Examinations'!$A:$J,COLUMN('Medical Examinations'!B1719),FALSE)</f>
        <v>15.58</v>
      </c>
      <c r="D1720">
        <f>VLOOKUP($A1720,'Medical Examinations'!$A:$J,COLUMN('Medical Examinations'!C1719),FALSE)</f>
        <v>11.56</v>
      </c>
      <c r="E1720" t="str">
        <f>VLOOKUP($A1720,'Medical Examinations'!$A:$J,COLUMN('Medical Examinations'!D1719),FALSE)</f>
        <v>No</v>
      </c>
      <c r="F1720" t="str">
        <f>VLOOKUP($A1720,'Medical Examinations'!$A:$J,COLUMN('Medical Examinations'!E1719),FALSE)</f>
        <v>No</v>
      </c>
      <c r="G1720" t="str">
        <f>VLOOKUP($A1720,'Medical Examinations'!$A:$J,COLUMN('Medical Examinations'!F1719),FALSE)</f>
        <v>No</v>
      </c>
      <c r="H1720">
        <f>VLOOKUP($A1720,'Medical Examinations'!$A:$J,COLUMN('Medical Examinations'!G1719),FALSE)</f>
        <v>0</v>
      </c>
      <c r="I1720" t="str">
        <f>VLOOKUP($A1720,'Medical Examinations'!$A:$J,COLUMN('Medical Examinations'!H1719),FALSE)</f>
        <v>No</v>
      </c>
      <c r="J1720" t="str">
        <f>VLOOKUP($A1720,'Medical Examinations'!$A:$J,COLUMN('Medical Examinations'!I1719),FALSE)</f>
        <v>Underweight</v>
      </c>
      <c r="K1720" t="str">
        <f>VLOOKUP($A1720,'Medical Examinations'!$A:$J,COLUMN('Medical Examinations'!J1719),FALSE)</f>
        <v>Diabetes</v>
      </c>
      <c r="L1720" s="30">
        <f>VLOOKUP($A1720,'Hospitalisation Details'!$A:$K,COLUMN('Hospitalisation Details'!J1719),FALSE)</f>
        <v>27274</v>
      </c>
      <c r="M1720" s="23">
        <f>VLOOKUP($A1720,'Hospitalisation Details'!$A:$K,COLUMN('Hospitalisation Details'!F1719),FALSE)</f>
        <v>5322.24</v>
      </c>
      <c r="N1720" t="str">
        <f>VLOOKUP($A1720,'Hospitalisation Details'!$A:$K,COLUMN('Hospitalisation Details'!G1719),FALSE)</f>
        <v>Tier - 2</v>
      </c>
      <c r="O1720" t="str">
        <f>VLOOKUP($A1720,'Hospitalisation Details'!$A:$K,COLUMN('Hospitalisation Details'!H1719),FALSE)</f>
        <v>Tier - 1</v>
      </c>
      <c r="P1720" t="str">
        <f>VLOOKUP($A1720,'Hospitalisation Details'!$A:$K,COLUMN('Hospitalisation Details'!I1719),FALSE)</f>
        <v>R1012</v>
      </c>
      <c r="Q1720">
        <f>VLOOKUP($A1720,'Hospitalisation Details'!$A:$K,COLUMN('Hospitalisation Details'!K1719),FALSE)</f>
        <v>48</v>
      </c>
    </row>
    <row r="1721" spans="1:17" ht="15.75" x14ac:dyDescent="0.25">
      <c r="A1721" s="6" t="s">
        <v>1761</v>
      </c>
      <c r="B1721" t="str">
        <f>VLOOKUP(A1721,'Customer Names'!A:E,COLUMN('Customer Names'!D1720),FALSE)</f>
        <v>Ms. Tracy</v>
      </c>
      <c r="C1721">
        <f>VLOOKUP($A1721,'Medical Examinations'!$A:$J,COLUMN('Medical Examinations'!B1720),FALSE)</f>
        <v>26.315000000000001</v>
      </c>
      <c r="D1721">
        <f>VLOOKUP($A1721,'Medical Examinations'!$A:$J,COLUMN('Medical Examinations'!C1720),FALSE)</f>
        <v>5.76</v>
      </c>
      <c r="E1721" t="str">
        <f>VLOOKUP($A1721,'Medical Examinations'!$A:$J,COLUMN('Medical Examinations'!D1720),FALSE)</f>
        <v>No</v>
      </c>
      <c r="F1721" t="str">
        <f>VLOOKUP($A1721,'Medical Examinations'!$A:$J,COLUMN('Medical Examinations'!E1720),FALSE)</f>
        <v>No</v>
      </c>
      <c r="G1721" t="str">
        <f>VLOOKUP($A1721,'Medical Examinations'!$A:$J,COLUMN('Medical Examinations'!F1720),FALSE)</f>
        <v>No</v>
      </c>
      <c r="H1721">
        <f>VLOOKUP($A1721,'Medical Examinations'!$A:$J,COLUMN('Medical Examinations'!G1720),FALSE)</f>
        <v>0</v>
      </c>
      <c r="I1721" t="str">
        <f>VLOOKUP($A1721,'Medical Examinations'!$A:$J,COLUMN('Medical Examinations'!H1720),FALSE)</f>
        <v>No</v>
      </c>
      <c r="J1721" t="str">
        <f>VLOOKUP($A1721,'Medical Examinations'!$A:$J,COLUMN('Medical Examinations'!I1720),FALSE)</f>
        <v>Overweight</v>
      </c>
      <c r="K1721" t="str">
        <f>VLOOKUP($A1721,'Medical Examinations'!$A:$J,COLUMN('Medical Examinations'!J1720),FALSE)</f>
        <v>Prediabetes</v>
      </c>
      <c r="L1721" s="30">
        <f>VLOOKUP($A1721,'Hospitalisation Details'!$A:$K,COLUMN('Hospitalisation Details'!J1720),FALSE)</f>
        <v>34651</v>
      </c>
      <c r="M1721" s="23">
        <f>VLOOKUP($A1721,'Hospitalisation Details'!$A:$K,COLUMN('Hospitalisation Details'!F1720),FALSE)</f>
        <v>5312.17</v>
      </c>
      <c r="N1721" t="str">
        <f>VLOOKUP($A1721,'Hospitalisation Details'!$A:$K,COLUMN('Hospitalisation Details'!G1720),FALSE)</f>
        <v>Tier - 2</v>
      </c>
      <c r="O1721" t="str">
        <f>VLOOKUP($A1721,'Hospitalisation Details'!$A:$K,COLUMN('Hospitalisation Details'!H1720),FALSE)</f>
        <v>Tier - 2</v>
      </c>
      <c r="P1721" t="str">
        <f>VLOOKUP($A1721,'Hospitalisation Details'!$A:$K,COLUMN('Hospitalisation Details'!I1720),FALSE)</f>
        <v>R1012</v>
      </c>
      <c r="Q1721">
        <f>VLOOKUP($A1721,'Hospitalisation Details'!$A:$K,COLUMN('Hospitalisation Details'!K1720),FALSE)</f>
        <v>28</v>
      </c>
    </row>
    <row r="1722" spans="1:17" ht="15.75" x14ac:dyDescent="0.25">
      <c r="A1722" s="6" t="s">
        <v>1762</v>
      </c>
      <c r="B1722" t="str">
        <f>VLOOKUP(A1722,'Customer Names'!A:E,COLUMN('Customer Names'!D1721),FALSE)</f>
        <v>Mr. Patrick</v>
      </c>
      <c r="C1722">
        <f>VLOOKUP($A1722,'Medical Examinations'!$A:$J,COLUMN('Medical Examinations'!B1721),FALSE)</f>
        <v>35.61</v>
      </c>
      <c r="D1722">
        <f>VLOOKUP($A1722,'Medical Examinations'!$A:$J,COLUMN('Medical Examinations'!C1721),FALSE)</f>
        <v>5.65</v>
      </c>
      <c r="E1722" t="str">
        <f>VLOOKUP($A1722,'Medical Examinations'!$A:$J,COLUMN('Medical Examinations'!D1721),FALSE)</f>
        <v>No</v>
      </c>
      <c r="F1722" t="str">
        <f>VLOOKUP($A1722,'Medical Examinations'!$A:$J,COLUMN('Medical Examinations'!E1721),FALSE)</f>
        <v>Yes</v>
      </c>
      <c r="G1722" t="str">
        <f>VLOOKUP($A1722,'Medical Examinations'!$A:$J,COLUMN('Medical Examinations'!F1721),FALSE)</f>
        <v>No</v>
      </c>
      <c r="H1722">
        <f>VLOOKUP($A1722,'Medical Examinations'!$A:$J,COLUMN('Medical Examinations'!G1721),FALSE)</f>
        <v>1</v>
      </c>
      <c r="I1722" t="str">
        <f>VLOOKUP($A1722,'Medical Examinations'!$A:$J,COLUMN('Medical Examinations'!H1721),FALSE)</f>
        <v>No</v>
      </c>
      <c r="J1722" t="str">
        <f>VLOOKUP($A1722,'Medical Examinations'!$A:$J,COLUMN('Medical Examinations'!I1721),FALSE)</f>
        <v>Obesity</v>
      </c>
      <c r="K1722" t="str">
        <f>VLOOKUP($A1722,'Medical Examinations'!$A:$J,COLUMN('Medical Examinations'!J1721),FALSE)</f>
        <v>Normal</v>
      </c>
      <c r="L1722" s="30">
        <f>VLOOKUP($A1722,'Hospitalisation Details'!$A:$K,COLUMN('Hospitalisation Details'!J1721),FALSE)</f>
        <v>36778</v>
      </c>
      <c r="M1722" s="23">
        <f>VLOOKUP($A1722,'Hospitalisation Details'!$A:$K,COLUMN('Hospitalisation Details'!F1721),FALSE)</f>
        <v>5306.7</v>
      </c>
      <c r="N1722" t="str">
        <f>VLOOKUP($A1722,'Hospitalisation Details'!$A:$K,COLUMN('Hospitalisation Details'!G1721),FALSE)</f>
        <v>Tier - 2</v>
      </c>
      <c r="O1722" t="str">
        <f>VLOOKUP($A1722,'Hospitalisation Details'!$A:$K,COLUMN('Hospitalisation Details'!H1721),FALSE)</f>
        <v>Tier - 3</v>
      </c>
      <c r="P1722" t="str">
        <f>VLOOKUP($A1722,'Hospitalisation Details'!$A:$K,COLUMN('Hospitalisation Details'!I1721),FALSE)</f>
        <v>R1012</v>
      </c>
      <c r="Q1722">
        <f>VLOOKUP($A1722,'Hospitalisation Details'!$A:$K,COLUMN('Hospitalisation Details'!K1721),FALSE)</f>
        <v>22</v>
      </c>
    </row>
    <row r="1723" spans="1:17" ht="15.75" x14ac:dyDescent="0.25">
      <c r="A1723" s="6" t="s">
        <v>1763</v>
      </c>
      <c r="B1723" t="str">
        <f>VLOOKUP(A1723,'Customer Names'!A:E,COLUMN('Customer Names'!D1722),FALSE)</f>
        <v>Mr. Trent</v>
      </c>
      <c r="C1723">
        <f>VLOOKUP($A1723,'Medical Examinations'!$A:$J,COLUMN('Medical Examinations'!B1722),FALSE)</f>
        <v>37.56</v>
      </c>
      <c r="D1723">
        <f>VLOOKUP($A1723,'Medical Examinations'!$A:$J,COLUMN('Medical Examinations'!C1722),FALSE)</f>
        <v>5.88</v>
      </c>
      <c r="E1723" t="str">
        <f>VLOOKUP($A1723,'Medical Examinations'!$A:$J,COLUMN('Medical Examinations'!D1722),FALSE)</f>
        <v>No</v>
      </c>
      <c r="F1723" t="str">
        <f>VLOOKUP($A1723,'Medical Examinations'!$A:$J,COLUMN('Medical Examinations'!E1722),FALSE)</f>
        <v>Yes</v>
      </c>
      <c r="G1723" t="str">
        <f>VLOOKUP($A1723,'Medical Examinations'!$A:$J,COLUMN('Medical Examinations'!F1722),FALSE)</f>
        <v>No</v>
      </c>
      <c r="H1723">
        <f>VLOOKUP($A1723,'Medical Examinations'!$A:$J,COLUMN('Medical Examinations'!G1722),FALSE)</f>
        <v>1</v>
      </c>
      <c r="I1723" t="str">
        <f>VLOOKUP($A1723,'Medical Examinations'!$A:$J,COLUMN('Medical Examinations'!H1722),FALSE)</f>
        <v>No</v>
      </c>
      <c r="J1723" t="str">
        <f>VLOOKUP($A1723,'Medical Examinations'!$A:$J,COLUMN('Medical Examinations'!I1722),FALSE)</f>
        <v>Obesity</v>
      </c>
      <c r="K1723" t="str">
        <f>VLOOKUP($A1723,'Medical Examinations'!$A:$J,COLUMN('Medical Examinations'!J1722),FALSE)</f>
        <v>Prediabetes</v>
      </c>
      <c r="L1723" s="30">
        <f>VLOOKUP($A1723,'Hospitalisation Details'!$A:$K,COLUMN('Hospitalisation Details'!J1722),FALSE)</f>
        <v>38221</v>
      </c>
      <c r="M1723" s="23">
        <f>VLOOKUP($A1723,'Hospitalisation Details'!$A:$K,COLUMN('Hospitalisation Details'!F1722),FALSE)</f>
        <v>5293.67</v>
      </c>
      <c r="N1723" t="str">
        <f>VLOOKUP($A1723,'Hospitalisation Details'!$A:$K,COLUMN('Hospitalisation Details'!G1722),FALSE)</f>
        <v>Tier - 2</v>
      </c>
      <c r="O1723" t="str">
        <f>VLOOKUP($A1723,'Hospitalisation Details'!$A:$K,COLUMN('Hospitalisation Details'!H1722),FALSE)</f>
        <v>Tier - 2</v>
      </c>
      <c r="P1723" t="str">
        <f>VLOOKUP($A1723,'Hospitalisation Details'!$A:$K,COLUMN('Hospitalisation Details'!I1722),FALSE)</f>
        <v>R1022</v>
      </c>
      <c r="Q1723">
        <f>VLOOKUP($A1723,'Hospitalisation Details'!$A:$K,COLUMN('Hospitalisation Details'!K1722),FALSE)</f>
        <v>18</v>
      </c>
    </row>
    <row r="1724" spans="1:17" ht="15.75" x14ac:dyDescent="0.25">
      <c r="A1724" s="6" t="s">
        <v>1764</v>
      </c>
      <c r="B1724" t="str">
        <f>VLOOKUP(A1724,'Customer Names'!A:E,COLUMN('Customer Names'!D1723),FALSE)</f>
        <v>Ms. Julie</v>
      </c>
      <c r="C1724">
        <f>VLOOKUP($A1724,'Medical Examinations'!$A:$J,COLUMN('Medical Examinations'!B1723),FALSE)</f>
        <v>15.49</v>
      </c>
      <c r="D1724">
        <f>VLOOKUP($A1724,'Medical Examinations'!$A:$J,COLUMN('Medical Examinations'!C1723),FALSE)</f>
        <v>9.6</v>
      </c>
      <c r="E1724" t="str">
        <f>VLOOKUP($A1724,'Medical Examinations'!$A:$J,COLUMN('Medical Examinations'!D1723),FALSE)</f>
        <v>No</v>
      </c>
      <c r="F1724" t="str">
        <f>VLOOKUP($A1724,'Medical Examinations'!$A:$J,COLUMN('Medical Examinations'!E1723),FALSE)</f>
        <v>No</v>
      </c>
      <c r="G1724" t="str">
        <f>VLOOKUP($A1724,'Medical Examinations'!$A:$J,COLUMN('Medical Examinations'!F1723),FALSE)</f>
        <v>No</v>
      </c>
      <c r="H1724">
        <f>VLOOKUP($A1724,'Medical Examinations'!$A:$J,COLUMN('Medical Examinations'!G1723),FALSE)</f>
        <v>0</v>
      </c>
      <c r="I1724" t="str">
        <f>VLOOKUP($A1724,'Medical Examinations'!$A:$J,COLUMN('Medical Examinations'!H1723),FALSE)</f>
        <v>No</v>
      </c>
      <c r="J1724" t="str">
        <f>VLOOKUP($A1724,'Medical Examinations'!$A:$J,COLUMN('Medical Examinations'!I1723),FALSE)</f>
        <v>Underweight</v>
      </c>
      <c r="K1724" t="str">
        <f>VLOOKUP($A1724,'Medical Examinations'!$A:$J,COLUMN('Medical Examinations'!J1723),FALSE)</f>
        <v>Diabetes</v>
      </c>
      <c r="L1724" s="30">
        <f>VLOOKUP($A1724,'Hospitalisation Details'!$A:$K,COLUMN('Hospitalisation Details'!J1723),FALSE)</f>
        <v>27345</v>
      </c>
      <c r="M1724" s="23">
        <f>VLOOKUP($A1724,'Hospitalisation Details'!$A:$K,COLUMN('Hospitalisation Details'!F1723),FALSE)</f>
        <v>5291.71</v>
      </c>
      <c r="N1724" t="str">
        <f>VLOOKUP($A1724,'Hospitalisation Details'!$A:$K,COLUMN('Hospitalisation Details'!G1723),FALSE)</f>
        <v>Tier - 2</v>
      </c>
      <c r="O1724" t="str">
        <f>VLOOKUP($A1724,'Hospitalisation Details'!$A:$K,COLUMN('Hospitalisation Details'!H1723),FALSE)</f>
        <v>Tier - 2</v>
      </c>
      <c r="P1724" t="str">
        <f>VLOOKUP($A1724,'Hospitalisation Details'!$A:$K,COLUMN('Hospitalisation Details'!I1723),FALSE)</f>
        <v>R1012</v>
      </c>
      <c r="Q1724">
        <f>VLOOKUP($A1724,'Hospitalisation Details'!$A:$K,COLUMN('Hospitalisation Details'!K1723),FALSE)</f>
        <v>48</v>
      </c>
    </row>
    <row r="1725" spans="1:17" ht="15.75" x14ac:dyDescent="0.25">
      <c r="A1725" s="6" t="s">
        <v>1765</v>
      </c>
      <c r="B1725" t="str">
        <f>VLOOKUP(A1725,'Customer Names'!A:E,COLUMN('Customer Names'!D1724),FALSE)</f>
        <v>Mr. Sawomir</v>
      </c>
      <c r="C1725">
        <f>VLOOKUP($A1725,'Medical Examinations'!$A:$J,COLUMN('Medical Examinations'!B1724),FALSE)</f>
        <v>23.48</v>
      </c>
      <c r="D1725">
        <f>VLOOKUP($A1725,'Medical Examinations'!$A:$J,COLUMN('Medical Examinations'!C1724),FALSE)</f>
        <v>6.24</v>
      </c>
      <c r="E1725" t="str">
        <f>VLOOKUP($A1725,'Medical Examinations'!$A:$J,COLUMN('Medical Examinations'!D1724),FALSE)</f>
        <v>No</v>
      </c>
      <c r="F1725" t="str">
        <f>VLOOKUP($A1725,'Medical Examinations'!$A:$J,COLUMN('Medical Examinations'!E1724),FALSE)</f>
        <v>No</v>
      </c>
      <c r="G1725" t="str">
        <f>VLOOKUP($A1725,'Medical Examinations'!$A:$J,COLUMN('Medical Examinations'!F1724),FALSE)</f>
        <v>No</v>
      </c>
      <c r="H1725">
        <f>VLOOKUP($A1725,'Medical Examinations'!$A:$J,COLUMN('Medical Examinations'!G1724),FALSE)</f>
        <v>1</v>
      </c>
      <c r="I1725" t="str">
        <f>VLOOKUP($A1725,'Medical Examinations'!$A:$J,COLUMN('Medical Examinations'!H1724),FALSE)</f>
        <v>No</v>
      </c>
      <c r="J1725" t="str">
        <f>VLOOKUP($A1725,'Medical Examinations'!$A:$J,COLUMN('Medical Examinations'!I1724),FALSE)</f>
        <v>Healthy Weight</v>
      </c>
      <c r="K1725" t="str">
        <f>VLOOKUP($A1725,'Medical Examinations'!$A:$J,COLUMN('Medical Examinations'!J1724),FALSE)</f>
        <v>Prediabetes</v>
      </c>
      <c r="L1725" s="30">
        <f>VLOOKUP($A1725,'Hospitalisation Details'!$A:$K,COLUMN('Hospitalisation Details'!J1724),FALSE)</f>
        <v>32021</v>
      </c>
      <c r="M1725" s="23">
        <f>VLOOKUP($A1725,'Hospitalisation Details'!$A:$K,COLUMN('Hospitalisation Details'!F1724),FALSE)</f>
        <v>5275.86</v>
      </c>
      <c r="N1725" t="str">
        <f>VLOOKUP($A1725,'Hospitalisation Details'!$A:$K,COLUMN('Hospitalisation Details'!G1724),FALSE)</f>
        <v>Tier - 2</v>
      </c>
      <c r="O1725" t="str">
        <f>VLOOKUP($A1725,'Hospitalisation Details'!$A:$K,COLUMN('Hospitalisation Details'!H1724),FALSE)</f>
        <v>Tier - 2</v>
      </c>
      <c r="P1725" t="str">
        <f>VLOOKUP($A1725,'Hospitalisation Details'!$A:$K,COLUMN('Hospitalisation Details'!I1724),FALSE)</f>
        <v>R1013</v>
      </c>
      <c r="Q1725">
        <f>VLOOKUP($A1725,'Hospitalisation Details'!$A:$K,COLUMN('Hospitalisation Details'!K1724),FALSE)</f>
        <v>35</v>
      </c>
    </row>
    <row r="1726" spans="1:17" ht="15.75" x14ac:dyDescent="0.25">
      <c r="A1726" s="6" t="s">
        <v>1766</v>
      </c>
      <c r="B1726" t="str">
        <f>VLOOKUP(A1726,'Customer Names'!A:E,COLUMN('Customer Names'!D1725),FALSE)</f>
        <v>Ms. Micah</v>
      </c>
      <c r="C1726">
        <f>VLOOKUP($A1726,'Medical Examinations'!$A:$J,COLUMN('Medical Examinations'!B1725),FALSE)</f>
        <v>30.02</v>
      </c>
      <c r="D1726">
        <f>VLOOKUP($A1726,'Medical Examinations'!$A:$J,COLUMN('Medical Examinations'!C1725),FALSE)</f>
        <v>7.63</v>
      </c>
      <c r="E1726" t="str">
        <f>VLOOKUP($A1726,'Medical Examinations'!$A:$J,COLUMN('Medical Examinations'!D1725),FALSE)</f>
        <v>Yes</v>
      </c>
      <c r="F1726" t="str">
        <f>VLOOKUP($A1726,'Medical Examinations'!$A:$J,COLUMN('Medical Examinations'!E1725),FALSE)</f>
        <v>No</v>
      </c>
      <c r="G1726" t="str">
        <f>VLOOKUP($A1726,'Medical Examinations'!$A:$J,COLUMN('Medical Examinations'!F1725),FALSE)</f>
        <v>No</v>
      </c>
      <c r="H1726">
        <f>VLOOKUP($A1726,'Medical Examinations'!$A:$J,COLUMN('Medical Examinations'!G1725),FALSE)</f>
        <v>1</v>
      </c>
      <c r="I1726" t="str">
        <f>VLOOKUP($A1726,'Medical Examinations'!$A:$J,COLUMN('Medical Examinations'!H1725),FALSE)</f>
        <v>No</v>
      </c>
      <c r="J1726" t="str">
        <f>VLOOKUP($A1726,'Medical Examinations'!$A:$J,COLUMN('Medical Examinations'!I1725),FALSE)</f>
        <v>Obesity</v>
      </c>
      <c r="K1726" t="str">
        <f>VLOOKUP($A1726,'Medical Examinations'!$A:$J,COLUMN('Medical Examinations'!J1725),FALSE)</f>
        <v>Diabetes</v>
      </c>
      <c r="L1726" s="30">
        <f>VLOOKUP($A1726,'Hospitalisation Details'!$A:$K,COLUMN('Hospitalisation Details'!J1725),FALSE)</f>
        <v>31705</v>
      </c>
      <c r="M1726" s="23">
        <f>VLOOKUP($A1726,'Hospitalisation Details'!$A:$K,COLUMN('Hospitalisation Details'!F1725),FALSE)</f>
        <v>5272.18</v>
      </c>
      <c r="N1726" t="str">
        <f>VLOOKUP($A1726,'Hospitalisation Details'!$A:$K,COLUMN('Hospitalisation Details'!G1725),FALSE)</f>
        <v>Tier - 2</v>
      </c>
      <c r="O1726" t="str">
        <f>VLOOKUP($A1726,'Hospitalisation Details'!$A:$K,COLUMN('Hospitalisation Details'!H1725),FALSE)</f>
        <v>Tier - 3</v>
      </c>
      <c r="P1726" t="str">
        <f>VLOOKUP($A1726,'Hospitalisation Details'!$A:$K,COLUMN('Hospitalisation Details'!I1725),FALSE)</f>
        <v>R1012</v>
      </c>
      <c r="Q1726">
        <f>VLOOKUP($A1726,'Hospitalisation Details'!$A:$K,COLUMN('Hospitalisation Details'!K1725),FALSE)</f>
        <v>36</v>
      </c>
    </row>
    <row r="1727" spans="1:17" ht="15.75" x14ac:dyDescent="0.25">
      <c r="A1727" s="6" t="s">
        <v>1767</v>
      </c>
      <c r="B1727" t="str">
        <f>VLOOKUP(A1727,'Customer Names'!A:E,COLUMN('Customer Names'!D1726),FALSE)</f>
        <v>Ms. Kelly</v>
      </c>
      <c r="C1727">
        <f>VLOOKUP($A1727,'Medical Examinations'!$A:$J,COLUMN('Medical Examinations'!B1726),FALSE)</f>
        <v>26.885000000000002</v>
      </c>
      <c r="D1727">
        <f>VLOOKUP($A1727,'Medical Examinations'!$A:$J,COLUMN('Medical Examinations'!C1726),FALSE)</f>
        <v>8.66</v>
      </c>
      <c r="E1727" t="str">
        <f>VLOOKUP($A1727,'Medical Examinations'!$A:$J,COLUMN('Medical Examinations'!D1726),FALSE)</f>
        <v>Yes</v>
      </c>
      <c r="F1727" t="str">
        <f>VLOOKUP($A1727,'Medical Examinations'!$A:$J,COLUMN('Medical Examinations'!E1726),FALSE)</f>
        <v>No</v>
      </c>
      <c r="G1727" t="str">
        <f>VLOOKUP($A1727,'Medical Examinations'!$A:$J,COLUMN('Medical Examinations'!F1726),FALSE)</f>
        <v>No</v>
      </c>
      <c r="H1727">
        <f>VLOOKUP($A1727,'Medical Examinations'!$A:$J,COLUMN('Medical Examinations'!G1726),FALSE)</f>
        <v>1</v>
      </c>
      <c r="I1727" t="str">
        <f>VLOOKUP($A1727,'Medical Examinations'!$A:$J,COLUMN('Medical Examinations'!H1726),FALSE)</f>
        <v>No</v>
      </c>
      <c r="J1727" t="str">
        <f>VLOOKUP($A1727,'Medical Examinations'!$A:$J,COLUMN('Medical Examinations'!I1726),FALSE)</f>
        <v>Overweight</v>
      </c>
      <c r="K1727" t="str">
        <f>VLOOKUP($A1727,'Medical Examinations'!$A:$J,COLUMN('Medical Examinations'!J1726),FALSE)</f>
        <v>Diabetes</v>
      </c>
      <c r="L1727" s="30">
        <f>VLOOKUP($A1727,'Hospitalisation Details'!$A:$K,COLUMN('Hospitalisation Details'!J1726),FALSE)</f>
        <v>31675</v>
      </c>
      <c r="M1727" s="23">
        <f>VLOOKUP($A1727,'Hospitalisation Details'!$A:$K,COLUMN('Hospitalisation Details'!F1726),FALSE)</f>
        <v>5267.82</v>
      </c>
      <c r="N1727" t="str">
        <f>VLOOKUP($A1727,'Hospitalisation Details'!$A:$K,COLUMN('Hospitalisation Details'!G1726),FALSE)</f>
        <v>Tier - 2</v>
      </c>
      <c r="O1727" t="str">
        <f>VLOOKUP($A1727,'Hospitalisation Details'!$A:$K,COLUMN('Hospitalisation Details'!H1726),FALSE)</f>
        <v>Tier - 2</v>
      </c>
      <c r="P1727" t="str">
        <f>VLOOKUP($A1727,'Hospitalisation Details'!$A:$K,COLUMN('Hospitalisation Details'!I1726),FALSE)</f>
        <v>R1012</v>
      </c>
      <c r="Q1727">
        <f>VLOOKUP($A1727,'Hospitalisation Details'!$A:$K,COLUMN('Hospitalisation Details'!K1726),FALSE)</f>
        <v>36</v>
      </c>
    </row>
    <row r="1728" spans="1:17" ht="15.75" x14ac:dyDescent="0.25">
      <c r="A1728" s="6" t="s">
        <v>1768</v>
      </c>
      <c r="B1728" t="str">
        <f>VLOOKUP(A1728,'Customer Names'!A:E,COLUMN('Customer Names'!D1727),FALSE)</f>
        <v>Ms. Lindsay</v>
      </c>
      <c r="C1728">
        <f>VLOOKUP($A1728,'Medical Examinations'!$A:$J,COLUMN('Medical Examinations'!B1727),FALSE)</f>
        <v>25.84</v>
      </c>
      <c r="D1728">
        <f>VLOOKUP($A1728,'Medical Examinations'!$A:$J,COLUMN('Medical Examinations'!C1727),FALSE)</f>
        <v>8.5500000000000007</v>
      </c>
      <c r="E1728" t="str">
        <f>VLOOKUP($A1728,'Medical Examinations'!$A:$J,COLUMN('Medical Examinations'!D1727),FALSE)</f>
        <v>Yes</v>
      </c>
      <c r="F1728" t="str">
        <f>VLOOKUP($A1728,'Medical Examinations'!$A:$J,COLUMN('Medical Examinations'!E1727),FALSE)</f>
        <v>No</v>
      </c>
      <c r="G1728" t="str">
        <f>VLOOKUP($A1728,'Medical Examinations'!$A:$J,COLUMN('Medical Examinations'!F1727),FALSE)</f>
        <v>No</v>
      </c>
      <c r="H1728">
        <f>VLOOKUP($A1728,'Medical Examinations'!$A:$J,COLUMN('Medical Examinations'!G1727),FALSE)</f>
        <v>1</v>
      </c>
      <c r="I1728" t="str">
        <f>VLOOKUP($A1728,'Medical Examinations'!$A:$J,COLUMN('Medical Examinations'!H1727),FALSE)</f>
        <v>No</v>
      </c>
      <c r="J1728" t="str">
        <f>VLOOKUP($A1728,'Medical Examinations'!$A:$J,COLUMN('Medical Examinations'!I1727),FALSE)</f>
        <v>Overweight</v>
      </c>
      <c r="K1728" t="str">
        <f>VLOOKUP($A1728,'Medical Examinations'!$A:$J,COLUMN('Medical Examinations'!J1727),FALSE)</f>
        <v>Diabetes</v>
      </c>
      <c r="L1728" s="30">
        <f>VLOOKUP($A1728,'Hospitalisation Details'!$A:$K,COLUMN('Hospitalisation Details'!J1727),FALSE)</f>
        <v>31710</v>
      </c>
      <c r="M1728" s="23">
        <f>VLOOKUP($A1728,'Hospitalisation Details'!$A:$K,COLUMN('Hospitalisation Details'!F1727),FALSE)</f>
        <v>5266.37</v>
      </c>
      <c r="N1728" t="str">
        <f>VLOOKUP($A1728,'Hospitalisation Details'!$A:$K,COLUMN('Hospitalisation Details'!G1727),FALSE)</f>
        <v>Tier - 2</v>
      </c>
      <c r="O1728" t="str">
        <f>VLOOKUP($A1728,'Hospitalisation Details'!$A:$K,COLUMN('Hospitalisation Details'!H1727),FALSE)</f>
        <v>Tier - 2</v>
      </c>
      <c r="P1728" t="str">
        <f>VLOOKUP($A1728,'Hospitalisation Details'!$A:$K,COLUMN('Hospitalisation Details'!I1727),FALSE)</f>
        <v>R1012</v>
      </c>
      <c r="Q1728">
        <f>VLOOKUP($A1728,'Hospitalisation Details'!$A:$K,COLUMN('Hospitalisation Details'!K1727),FALSE)</f>
        <v>36</v>
      </c>
    </row>
    <row r="1729" spans="1:17" ht="15.75" x14ac:dyDescent="0.25">
      <c r="A1729" s="6" t="s">
        <v>1769</v>
      </c>
      <c r="B1729" t="str">
        <f>VLOOKUP(A1729,'Customer Names'!A:E,COLUMN('Customer Names'!D1728),FALSE)</f>
        <v>Mr. Austen</v>
      </c>
      <c r="C1729">
        <f>VLOOKUP($A1729,'Medical Examinations'!$A:$J,COLUMN('Medical Examinations'!B1728),FALSE)</f>
        <v>27.454999999999998</v>
      </c>
      <c r="D1729">
        <f>VLOOKUP($A1729,'Medical Examinations'!$A:$J,COLUMN('Medical Examinations'!C1728),FALSE)</f>
        <v>4.54</v>
      </c>
      <c r="E1729" t="str">
        <f>VLOOKUP($A1729,'Medical Examinations'!$A:$J,COLUMN('Medical Examinations'!D1728),FALSE)</f>
        <v>No</v>
      </c>
      <c r="F1729" t="str">
        <f>VLOOKUP($A1729,'Medical Examinations'!$A:$J,COLUMN('Medical Examinations'!E1728),FALSE)</f>
        <v>No</v>
      </c>
      <c r="G1729" t="str">
        <f>VLOOKUP($A1729,'Medical Examinations'!$A:$J,COLUMN('Medical Examinations'!F1728),FALSE)</f>
        <v>No</v>
      </c>
      <c r="H1729">
        <f>VLOOKUP($A1729,'Medical Examinations'!$A:$J,COLUMN('Medical Examinations'!G1728),FALSE)</f>
        <v>0</v>
      </c>
      <c r="I1729" t="str">
        <f>VLOOKUP($A1729,'Medical Examinations'!$A:$J,COLUMN('Medical Examinations'!H1728),FALSE)</f>
        <v>No</v>
      </c>
      <c r="J1729" t="str">
        <f>VLOOKUP($A1729,'Medical Examinations'!$A:$J,COLUMN('Medical Examinations'!I1728),FALSE)</f>
        <v>Overweight</v>
      </c>
      <c r="K1729" t="str">
        <f>VLOOKUP($A1729,'Medical Examinations'!$A:$J,COLUMN('Medical Examinations'!J1728),FALSE)</f>
        <v>Normal</v>
      </c>
      <c r="L1729" s="30">
        <f>VLOOKUP($A1729,'Hospitalisation Details'!$A:$K,COLUMN('Hospitalisation Details'!J1728),FALSE)</f>
        <v>32708</v>
      </c>
      <c r="M1729" s="23">
        <f>VLOOKUP($A1729,'Hospitalisation Details'!$A:$K,COLUMN('Hospitalisation Details'!F1728),FALSE)</f>
        <v>5261.47</v>
      </c>
      <c r="N1729" t="str">
        <f>VLOOKUP($A1729,'Hospitalisation Details'!$A:$K,COLUMN('Hospitalisation Details'!G1728),FALSE)</f>
        <v>Tier - 2</v>
      </c>
      <c r="O1729" t="str">
        <f>VLOOKUP($A1729,'Hospitalisation Details'!$A:$K,COLUMN('Hospitalisation Details'!H1728),FALSE)</f>
        <v>Tier - 2</v>
      </c>
      <c r="P1729" t="str">
        <f>VLOOKUP($A1729,'Hospitalisation Details'!$A:$K,COLUMN('Hospitalisation Details'!I1728),FALSE)</f>
        <v>R1012</v>
      </c>
      <c r="Q1729">
        <f>VLOOKUP($A1729,'Hospitalisation Details'!$A:$K,COLUMN('Hospitalisation Details'!K1728),FALSE)</f>
        <v>33</v>
      </c>
    </row>
    <row r="1730" spans="1:17" ht="15.75" x14ac:dyDescent="0.25">
      <c r="A1730" s="6" t="s">
        <v>1770</v>
      </c>
      <c r="B1730" t="str">
        <f>VLOOKUP(A1730,'Customer Names'!A:E,COLUMN('Customer Names'!D1729),FALSE)</f>
        <v>Mr. Tory</v>
      </c>
      <c r="C1730">
        <f>VLOOKUP($A1730,'Medical Examinations'!$A:$J,COLUMN('Medical Examinations'!B1729),FALSE)</f>
        <v>24.605</v>
      </c>
      <c r="D1730">
        <f>VLOOKUP($A1730,'Medical Examinations'!$A:$J,COLUMN('Medical Examinations'!C1729),FALSE)</f>
        <v>5.7</v>
      </c>
      <c r="E1730" t="str">
        <f>VLOOKUP($A1730,'Medical Examinations'!$A:$J,COLUMN('Medical Examinations'!D1729),FALSE)</f>
        <v>No</v>
      </c>
      <c r="F1730" t="str">
        <f>VLOOKUP($A1730,'Medical Examinations'!$A:$J,COLUMN('Medical Examinations'!E1729),FALSE)</f>
        <v>No</v>
      </c>
      <c r="G1730" t="str">
        <f>VLOOKUP($A1730,'Medical Examinations'!$A:$J,COLUMN('Medical Examinations'!F1729),FALSE)</f>
        <v>No</v>
      </c>
      <c r="H1730">
        <f>VLOOKUP($A1730,'Medical Examinations'!$A:$J,COLUMN('Medical Examinations'!G1729),FALSE)</f>
        <v>0</v>
      </c>
      <c r="I1730" t="str">
        <f>VLOOKUP($A1730,'Medical Examinations'!$A:$J,COLUMN('Medical Examinations'!H1729),FALSE)</f>
        <v>No</v>
      </c>
      <c r="J1730" t="str">
        <f>VLOOKUP($A1730,'Medical Examinations'!$A:$J,COLUMN('Medical Examinations'!I1729),FALSE)</f>
        <v>Healthy Weight</v>
      </c>
      <c r="K1730" t="str">
        <f>VLOOKUP($A1730,'Medical Examinations'!$A:$J,COLUMN('Medical Examinations'!J1729),FALSE)</f>
        <v>Prediabetes</v>
      </c>
      <c r="L1730" s="30">
        <f>VLOOKUP($A1730,'Hospitalisation Details'!$A:$K,COLUMN('Hospitalisation Details'!J1729),FALSE)</f>
        <v>32837</v>
      </c>
      <c r="M1730" s="23">
        <f>VLOOKUP($A1730,'Hospitalisation Details'!$A:$K,COLUMN('Hospitalisation Details'!F1729),FALSE)</f>
        <v>5257.51</v>
      </c>
      <c r="N1730" t="str">
        <f>VLOOKUP($A1730,'Hospitalisation Details'!$A:$K,COLUMN('Hospitalisation Details'!G1729),FALSE)</f>
        <v>Tier - 2</v>
      </c>
      <c r="O1730" t="str">
        <f>VLOOKUP($A1730,'Hospitalisation Details'!$A:$K,COLUMN('Hospitalisation Details'!H1729),FALSE)</f>
        <v>Tier - 2</v>
      </c>
      <c r="P1730" t="str">
        <f>VLOOKUP($A1730,'Hospitalisation Details'!$A:$K,COLUMN('Hospitalisation Details'!I1729),FALSE)</f>
        <v>R1012</v>
      </c>
      <c r="Q1730">
        <f>VLOOKUP($A1730,'Hospitalisation Details'!$A:$K,COLUMN('Hospitalisation Details'!K1729),FALSE)</f>
        <v>33</v>
      </c>
    </row>
    <row r="1731" spans="1:17" ht="15.75" x14ac:dyDescent="0.25">
      <c r="A1731" s="6" t="s">
        <v>1771</v>
      </c>
      <c r="B1731" t="str">
        <f>VLOOKUP(A1731,'Customer Names'!A:E,COLUMN('Customer Names'!D1730),FALSE)</f>
        <v>Mr. Robert</v>
      </c>
      <c r="C1731">
        <f>VLOOKUP($A1731,'Medical Examinations'!$A:$J,COLUMN('Medical Examinations'!B1730),FALSE)</f>
        <v>30.8</v>
      </c>
      <c r="D1731">
        <f>VLOOKUP($A1731,'Medical Examinations'!$A:$J,COLUMN('Medical Examinations'!C1730),FALSE)</f>
        <v>5.07</v>
      </c>
      <c r="E1731" t="str">
        <f>VLOOKUP($A1731,'Medical Examinations'!$A:$J,COLUMN('Medical Examinations'!D1730),FALSE)</f>
        <v>No</v>
      </c>
      <c r="F1731" t="str">
        <f>VLOOKUP($A1731,'Medical Examinations'!$A:$J,COLUMN('Medical Examinations'!E1730),FALSE)</f>
        <v>No</v>
      </c>
      <c r="G1731" t="str">
        <f>VLOOKUP($A1731,'Medical Examinations'!$A:$J,COLUMN('Medical Examinations'!F1730),FALSE)</f>
        <v>No</v>
      </c>
      <c r="H1731">
        <f>VLOOKUP($A1731,'Medical Examinations'!$A:$J,COLUMN('Medical Examinations'!G1730),FALSE)</f>
        <v>0</v>
      </c>
      <c r="I1731" t="str">
        <f>VLOOKUP($A1731,'Medical Examinations'!$A:$J,COLUMN('Medical Examinations'!H1730),FALSE)</f>
        <v>No</v>
      </c>
      <c r="J1731" t="str">
        <f>VLOOKUP($A1731,'Medical Examinations'!$A:$J,COLUMN('Medical Examinations'!I1730),FALSE)</f>
        <v>Obesity</v>
      </c>
      <c r="K1731" t="str">
        <f>VLOOKUP($A1731,'Medical Examinations'!$A:$J,COLUMN('Medical Examinations'!J1730),FALSE)</f>
        <v>Normal</v>
      </c>
      <c r="L1731" s="30">
        <f>VLOOKUP($A1731,'Hospitalisation Details'!$A:$K,COLUMN('Hospitalisation Details'!J1730),FALSE)</f>
        <v>33060</v>
      </c>
      <c r="M1731" s="23">
        <f>VLOOKUP($A1731,'Hospitalisation Details'!$A:$K,COLUMN('Hospitalisation Details'!F1730),FALSE)</f>
        <v>5253.52</v>
      </c>
      <c r="N1731" t="str">
        <f>VLOOKUP($A1731,'Hospitalisation Details'!$A:$K,COLUMN('Hospitalisation Details'!G1730),FALSE)</f>
        <v>Tier - 3</v>
      </c>
      <c r="O1731" t="str">
        <f>VLOOKUP($A1731,'Hospitalisation Details'!$A:$K,COLUMN('Hospitalisation Details'!H1730),FALSE)</f>
        <v>Tier - 3</v>
      </c>
      <c r="P1731" t="str">
        <f>VLOOKUP($A1731,'Hospitalisation Details'!$A:$K,COLUMN('Hospitalisation Details'!I1730),FALSE)</f>
        <v>R1011</v>
      </c>
      <c r="Q1731">
        <f>VLOOKUP($A1731,'Hospitalisation Details'!$A:$K,COLUMN('Hospitalisation Details'!K1730),FALSE)</f>
        <v>32</v>
      </c>
    </row>
    <row r="1732" spans="1:17" ht="15.75" x14ac:dyDescent="0.25">
      <c r="A1732" s="6" t="s">
        <v>1772</v>
      </c>
      <c r="B1732" t="str">
        <f>VLOOKUP(A1732,'Customer Names'!A:E,COLUMN('Customer Names'!D1731),FALSE)</f>
        <v>Ms. Steph</v>
      </c>
      <c r="C1732">
        <f>VLOOKUP($A1732,'Medical Examinations'!$A:$J,COLUMN('Medical Examinations'!B1731),FALSE)</f>
        <v>34.799999999999997</v>
      </c>
      <c r="D1732">
        <f>VLOOKUP($A1732,'Medical Examinations'!$A:$J,COLUMN('Medical Examinations'!C1731),FALSE)</f>
        <v>4.38</v>
      </c>
      <c r="E1732" t="str">
        <f>VLOOKUP($A1732,'Medical Examinations'!$A:$J,COLUMN('Medical Examinations'!D1731),FALSE)</f>
        <v>No</v>
      </c>
      <c r="F1732" t="str">
        <f>VLOOKUP($A1732,'Medical Examinations'!$A:$J,COLUMN('Medical Examinations'!E1731),FALSE)</f>
        <v>No</v>
      </c>
      <c r="G1732" t="str">
        <f>VLOOKUP($A1732,'Medical Examinations'!$A:$J,COLUMN('Medical Examinations'!F1731),FALSE)</f>
        <v>No</v>
      </c>
      <c r="H1732">
        <f>VLOOKUP($A1732,'Medical Examinations'!$A:$J,COLUMN('Medical Examinations'!G1731),FALSE)</f>
        <v>1</v>
      </c>
      <c r="I1732" t="str">
        <f>VLOOKUP($A1732,'Medical Examinations'!$A:$J,COLUMN('Medical Examinations'!H1731),FALSE)</f>
        <v>No</v>
      </c>
      <c r="J1732" t="str">
        <f>VLOOKUP($A1732,'Medical Examinations'!$A:$J,COLUMN('Medical Examinations'!I1731),FALSE)</f>
        <v>Obesity</v>
      </c>
      <c r="K1732" t="str">
        <f>VLOOKUP($A1732,'Medical Examinations'!$A:$J,COLUMN('Medical Examinations'!J1731),FALSE)</f>
        <v>Normal</v>
      </c>
      <c r="L1732" s="30">
        <f>VLOOKUP($A1732,'Hospitalisation Details'!$A:$K,COLUMN('Hospitalisation Details'!J1731),FALSE)</f>
        <v>32029</v>
      </c>
      <c r="M1732" s="23">
        <f>VLOOKUP($A1732,'Hospitalisation Details'!$A:$K,COLUMN('Hospitalisation Details'!F1731),FALSE)</f>
        <v>5246.05</v>
      </c>
      <c r="N1732" t="str">
        <f>VLOOKUP($A1732,'Hospitalisation Details'!$A:$K,COLUMN('Hospitalisation Details'!G1731),FALSE)</f>
        <v>Tier - 2</v>
      </c>
      <c r="O1732" t="str">
        <f>VLOOKUP($A1732,'Hospitalisation Details'!$A:$K,COLUMN('Hospitalisation Details'!H1731),FALSE)</f>
        <v>Tier - 3</v>
      </c>
      <c r="P1732" t="str">
        <f>VLOOKUP($A1732,'Hospitalisation Details'!$A:$K,COLUMN('Hospitalisation Details'!I1731),FALSE)</f>
        <v>R1011</v>
      </c>
      <c r="Q1732">
        <f>VLOOKUP($A1732,'Hospitalisation Details'!$A:$K,COLUMN('Hospitalisation Details'!K1731),FALSE)</f>
        <v>35</v>
      </c>
    </row>
    <row r="1733" spans="1:17" ht="15.75" x14ac:dyDescent="0.25">
      <c r="A1733" s="6" t="s">
        <v>1773</v>
      </c>
      <c r="B1733" t="str">
        <f>VLOOKUP(A1733,'Customer Names'!A:E,COLUMN('Customer Names'!D1732),FALSE)</f>
        <v>Ms. Kate</v>
      </c>
      <c r="C1733">
        <f>VLOOKUP($A1733,'Medical Examinations'!$A:$J,COLUMN('Medical Examinations'!B1732),FALSE)</f>
        <v>34.21</v>
      </c>
      <c r="D1733">
        <f>VLOOKUP($A1733,'Medical Examinations'!$A:$J,COLUMN('Medical Examinations'!C1732),FALSE)</f>
        <v>4.54</v>
      </c>
      <c r="E1733" t="str">
        <f>VLOOKUP($A1733,'Medical Examinations'!$A:$J,COLUMN('Medical Examinations'!D1732),FALSE)</f>
        <v>No</v>
      </c>
      <c r="F1733" t="str">
        <f>VLOOKUP($A1733,'Medical Examinations'!$A:$J,COLUMN('Medical Examinations'!E1732),FALSE)</f>
        <v>No</v>
      </c>
      <c r="G1733" t="str">
        <f>VLOOKUP($A1733,'Medical Examinations'!$A:$J,COLUMN('Medical Examinations'!F1732),FALSE)</f>
        <v>No</v>
      </c>
      <c r="H1733">
        <f>VLOOKUP($A1733,'Medical Examinations'!$A:$J,COLUMN('Medical Examinations'!G1732),FALSE)</f>
        <v>1</v>
      </c>
      <c r="I1733" t="str">
        <f>VLOOKUP($A1733,'Medical Examinations'!$A:$J,COLUMN('Medical Examinations'!H1732),FALSE)</f>
        <v>No</v>
      </c>
      <c r="J1733" t="str">
        <f>VLOOKUP($A1733,'Medical Examinations'!$A:$J,COLUMN('Medical Examinations'!I1732),FALSE)</f>
        <v>Obesity</v>
      </c>
      <c r="K1733" t="str">
        <f>VLOOKUP($A1733,'Medical Examinations'!$A:$J,COLUMN('Medical Examinations'!J1732),FALSE)</f>
        <v>Normal</v>
      </c>
      <c r="L1733" s="30">
        <f>VLOOKUP($A1733,'Hospitalisation Details'!$A:$K,COLUMN('Hospitalisation Details'!J1732),FALSE)</f>
        <v>31963</v>
      </c>
      <c r="M1733" s="23">
        <f>VLOOKUP($A1733,'Hospitalisation Details'!$A:$K,COLUMN('Hospitalisation Details'!F1732),FALSE)</f>
        <v>5245.23</v>
      </c>
      <c r="N1733" t="str">
        <f>VLOOKUP($A1733,'Hospitalisation Details'!$A:$K,COLUMN('Hospitalisation Details'!G1732),FALSE)</f>
        <v>Tier - 2</v>
      </c>
      <c r="O1733" t="str">
        <f>VLOOKUP($A1733,'Hospitalisation Details'!$A:$K,COLUMN('Hospitalisation Details'!H1732),FALSE)</f>
        <v>Tier - 2</v>
      </c>
      <c r="P1733" t="str">
        <f>VLOOKUP($A1733,'Hospitalisation Details'!$A:$K,COLUMN('Hospitalisation Details'!I1732),FALSE)</f>
        <v>R1013</v>
      </c>
      <c r="Q1733">
        <f>VLOOKUP($A1733,'Hospitalisation Details'!$A:$K,COLUMN('Hospitalisation Details'!K1732),FALSE)</f>
        <v>35</v>
      </c>
    </row>
    <row r="1734" spans="1:17" ht="15.75" x14ac:dyDescent="0.25">
      <c r="A1734" s="6" t="s">
        <v>1774</v>
      </c>
      <c r="B1734" t="str">
        <f>VLOOKUP(A1734,'Customer Names'!A:E,COLUMN('Customer Names'!D1733),FALSE)</f>
        <v>Ms. Kristina</v>
      </c>
      <c r="C1734">
        <f>VLOOKUP($A1734,'Medical Examinations'!$A:$J,COLUMN('Medical Examinations'!B1733),FALSE)</f>
        <v>31</v>
      </c>
      <c r="D1734">
        <f>VLOOKUP($A1734,'Medical Examinations'!$A:$J,COLUMN('Medical Examinations'!C1733),FALSE)</f>
        <v>5.38</v>
      </c>
      <c r="E1734" t="str">
        <f>VLOOKUP($A1734,'Medical Examinations'!$A:$J,COLUMN('Medical Examinations'!D1733),FALSE)</f>
        <v>No</v>
      </c>
      <c r="F1734" t="str">
        <f>VLOOKUP($A1734,'Medical Examinations'!$A:$J,COLUMN('Medical Examinations'!E1733),FALSE)</f>
        <v>No</v>
      </c>
      <c r="G1734" t="str">
        <f>VLOOKUP($A1734,'Medical Examinations'!$A:$J,COLUMN('Medical Examinations'!F1733),FALSE)</f>
        <v>No</v>
      </c>
      <c r="H1734">
        <f>VLOOKUP($A1734,'Medical Examinations'!$A:$J,COLUMN('Medical Examinations'!G1733),FALSE)</f>
        <v>1</v>
      </c>
      <c r="I1734" t="str">
        <f>VLOOKUP($A1734,'Medical Examinations'!$A:$J,COLUMN('Medical Examinations'!H1733),FALSE)</f>
        <v>No</v>
      </c>
      <c r="J1734" t="str">
        <f>VLOOKUP($A1734,'Medical Examinations'!$A:$J,COLUMN('Medical Examinations'!I1733),FALSE)</f>
        <v>Obesity</v>
      </c>
      <c r="K1734" t="str">
        <f>VLOOKUP($A1734,'Medical Examinations'!$A:$J,COLUMN('Medical Examinations'!J1733),FALSE)</f>
        <v>Normal</v>
      </c>
      <c r="L1734" s="30">
        <f>VLOOKUP($A1734,'Hospitalisation Details'!$A:$K,COLUMN('Hospitalisation Details'!J1733),FALSE)</f>
        <v>32137</v>
      </c>
      <c r="M1734" s="23">
        <f>VLOOKUP($A1734,'Hospitalisation Details'!$A:$K,COLUMN('Hospitalisation Details'!F1733),FALSE)</f>
        <v>5240.7700000000004</v>
      </c>
      <c r="N1734" t="str">
        <f>VLOOKUP($A1734,'Hospitalisation Details'!$A:$K,COLUMN('Hospitalisation Details'!G1733),FALSE)</f>
        <v>Tier - 2</v>
      </c>
      <c r="O1734" t="str">
        <f>VLOOKUP($A1734,'Hospitalisation Details'!$A:$K,COLUMN('Hospitalisation Details'!H1733),FALSE)</f>
        <v>Tier - 2</v>
      </c>
      <c r="P1734" t="str">
        <f>VLOOKUP($A1734,'Hospitalisation Details'!$A:$K,COLUMN('Hospitalisation Details'!I1733),FALSE)</f>
        <v>R1011</v>
      </c>
      <c r="Q1734">
        <f>VLOOKUP($A1734,'Hospitalisation Details'!$A:$K,COLUMN('Hospitalisation Details'!K1733),FALSE)</f>
        <v>35</v>
      </c>
    </row>
    <row r="1735" spans="1:17" ht="15.75" x14ac:dyDescent="0.25">
      <c r="A1735" s="6" t="s">
        <v>1775</v>
      </c>
      <c r="B1735" t="str">
        <f>VLOOKUP(A1735,'Customer Names'!A:E,COLUMN('Customer Names'!D1734),FALSE)</f>
        <v>Ms. Flo</v>
      </c>
      <c r="C1735">
        <f>VLOOKUP($A1735,'Medical Examinations'!$A:$J,COLUMN('Medical Examinations'!B1734),FALSE)</f>
        <v>26.125</v>
      </c>
      <c r="D1735">
        <f>VLOOKUP($A1735,'Medical Examinations'!$A:$J,COLUMN('Medical Examinations'!C1734),FALSE)</f>
        <v>5.55</v>
      </c>
      <c r="E1735" t="str">
        <f>VLOOKUP($A1735,'Medical Examinations'!$A:$J,COLUMN('Medical Examinations'!D1734),FALSE)</f>
        <v>No</v>
      </c>
      <c r="F1735" t="str">
        <f>VLOOKUP($A1735,'Medical Examinations'!$A:$J,COLUMN('Medical Examinations'!E1734),FALSE)</f>
        <v>No</v>
      </c>
      <c r="G1735" t="str">
        <f>VLOOKUP($A1735,'Medical Examinations'!$A:$J,COLUMN('Medical Examinations'!F1734),FALSE)</f>
        <v>No</v>
      </c>
      <c r="H1735">
        <f>VLOOKUP($A1735,'Medical Examinations'!$A:$J,COLUMN('Medical Examinations'!G1734),FALSE)</f>
        <v>1</v>
      </c>
      <c r="I1735" t="str">
        <f>VLOOKUP($A1735,'Medical Examinations'!$A:$J,COLUMN('Medical Examinations'!H1734),FALSE)</f>
        <v>No</v>
      </c>
      <c r="J1735" t="str">
        <f>VLOOKUP($A1735,'Medical Examinations'!$A:$J,COLUMN('Medical Examinations'!I1734),FALSE)</f>
        <v>Overweight</v>
      </c>
      <c r="K1735" t="str">
        <f>VLOOKUP($A1735,'Medical Examinations'!$A:$J,COLUMN('Medical Examinations'!J1734),FALSE)</f>
        <v>Normal</v>
      </c>
      <c r="L1735" s="30">
        <f>VLOOKUP($A1735,'Hospitalisation Details'!$A:$K,COLUMN('Hospitalisation Details'!J1734),FALSE)</f>
        <v>31957</v>
      </c>
      <c r="M1735" s="23">
        <f>VLOOKUP($A1735,'Hospitalisation Details'!$A:$K,COLUMN('Hospitalisation Details'!F1734),FALSE)</f>
        <v>5227.99</v>
      </c>
      <c r="N1735" t="str">
        <f>VLOOKUP($A1735,'Hospitalisation Details'!$A:$K,COLUMN('Hospitalisation Details'!G1734),FALSE)</f>
        <v>Tier - 2</v>
      </c>
      <c r="O1735" t="str">
        <f>VLOOKUP($A1735,'Hospitalisation Details'!$A:$K,COLUMN('Hospitalisation Details'!H1734),FALSE)</f>
        <v>Tier - 1</v>
      </c>
      <c r="P1735" t="str">
        <f>VLOOKUP($A1735,'Hospitalisation Details'!$A:$K,COLUMN('Hospitalisation Details'!I1734),FALSE)</f>
        <v>R1024</v>
      </c>
      <c r="Q1735">
        <f>VLOOKUP($A1735,'Hospitalisation Details'!$A:$K,COLUMN('Hospitalisation Details'!K1734),FALSE)</f>
        <v>35</v>
      </c>
    </row>
    <row r="1736" spans="1:17" ht="15.75" x14ac:dyDescent="0.25">
      <c r="A1736" s="6" t="s">
        <v>1776</v>
      </c>
      <c r="B1736" t="str">
        <f>VLOOKUP(A1736,'Customer Names'!A:E,COLUMN('Customer Names'!D1735),FALSE)</f>
        <v>Mrs. Sarah</v>
      </c>
      <c r="C1736">
        <f>VLOOKUP($A1736,'Medical Examinations'!$A:$J,COLUMN('Medical Examinations'!B1735),FALSE)</f>
        <v>30.13</v>
      </c>
      <c r="D1736">
        <f>VLOOKUP($A1736,'Medical Examinations'!$A:$J,COLUMN('Medical Examinations'!C1735),FALSE)</f>
        <v>4.03</v>
      </c>
      <c r="E1736" t="str">
        <f>VLOOKUP($A1736,'Medical Examinations'!$A:$J,COLUMN('Medical Examinations'!D1735),FALSE)</f>
        <v>Yes</v>
      </c>
      <c r="F1736" t="str">
        <f>VLOOKUP($A1736,'Medical Examinations'!$A:$J,COLUMN('Medical Examinations'!E1735),FALSE)</f>
        <v>No</v>
      </c>
      <c r="G1736" t="str">
        <f>VLOOKUP($A1736,'Medical Examinations'!$A:$J,COLUMN('Medical Examinations'!F1735),FALSE)</f>
        <v>No</v>
      </c>
      <c r="H1736">
        <f>VLOOKUP($A1736,'Medical Examinations'!$A:$J,COLUMN('Medical Examinations'!G1735),FALSE)</f>
        <v>1</v>
      </c>
      <c r="I1736" t="str">
        <f>VLOOKUP($A1736,'Medical Examinations'!$A:$J,COLUMN('Medical Examinations'!H1735),FALSE)</f>
        <v>No</v>
      </c>
      <c r="J1736" t="str">
        <f>VLOOKUP($A1736,'Medical Examinations'!$A:$J,COLUMN('Medical Examinations'!I1735),FALSE)</f>
        <v>Obesity</v>
      </c>
      <c r="K1736" t="str">
        <f>VLOOKUP($A1736,'Medical Examinations'!$A:$J,COLUMN('Medical Examinations'!J1735),FALSE)</f>
        <v>Normal</v>
      </c>
      <c r="L1736" s="30">
        <f>VLOOKUP($A1736,'Hospitalisation Details'!$A:$K,COLUMN('Hospitalisation Details'!J1735),FALSE)</f>
        <v>34856</v>
      </c>
      <c r="M1736" s="23">
        <f>VLOOKUP($A1736,'Hospitalisation Details'!$A:$K,COLUMN('Hospitalisation Details'!F1735),FALSE)</f>
        <v>5216.4799999999996</v>
      </c>
      <c r="N1736" t="str">
        <f>VLOOKUP($A1736,'Hospitalisation Details'!$A:$K,COLUMN('Hospitalisation Details'!G1735),FALSE)</f>
        <v>Tier - 2</v>
      </c>
      <c r="O1736" t="str">
        <f>VLOOKUP($A1736,'Hospitalisation Details'!$A:$K,COLUMN('Hospitalisation Details'!H1735),FALSE)</f>
        <v>Tier - 2</v>
      </c>
      <c r="P1736" t="str">
        <f>VLOOKUP($A1736,'Hospitalisation Details'!$A:$K,COLUMN('Hospitalisation Details'!I1735),FALSE)</f>
        <v>R1025</v>
      </c>
      <c r="Q1736">
        <f>VLOOKUP($A1736,'Hospitalisation Details'!$A:$K,COLUMN('Hospitalisation Details'!K1735),FALSE)</f>
        <v>28</v>
      </c>
    </row>
    <row r="1737" spans="1:17" ht="15.75" x14ac:dyDescent="0.25">
      <c r="A1737" s="6" t="s">
        <v>1777</v>
      </c>
      <c r="B1737" t="str">
        <f>VLOOKUP(A1737,'Customer Names'!A:E,COLUMN('Customer Names'!D1736),FALSE)</f>
        <v>Ms. Anabel</v>
      </c>
      <c r="C1737">
        <f>VLOOKUP($A1737,'Medical Examinations'!$A:$J,COLUMN('Medical Examinations'!B1736),FALSE)</f>
        <v>34.19</v>
      </c>
      <c r="D1737">
        <f>VLOOKUP($A1737,'Medical Examinations'!$A:$J,COLUMN('Medical Examinations'!C1736),FALSE)</f>
        <v>4.1900000000000004</v>
      </c>
      <c r="E1737" t="str">
        <f>VLOOKUP($A1737,'Medical Examinations'!$A:$J,COLUMN('Medical Examinations'!D1736),FALSE)</f>
        <v>No</v>
      </c>
      <c r="F1737" t="str">
        <f>VLOOKUP($A1737,'Medical Examinations'!$A:$J,COLUMN('Medical Examinations'!E1736),FALSE)</f>
        <v>No</v>
      </c>
      <c r="G1737" t="str">
        <f>VLOOKUP($A1737,'Medical Examinations'!$A:$J,COLUMN('Medical Examinations'!F1736),FALSE)</f>
        <v>No</v>
      </c>
      <c r="H1737">
        <f>VLOOKUP($A1737,'Medical Examinations'!$A:$J,COLUMN('Medical Examinations'!G1736),FALSE)</f>
        <v>0</v>
      </c>
      <c r="I1737" t="str">
        <f>VLOOKUP($A1737,'Medical Examinations'!$A:$J,COLUMN('Medical Examinations'!H1736),FALSE)</f>
        <v>No</v>
      </c>
      <c r="J1737" t="str">
        <f>VLOOKUP($A1737,'Medical Examinations'!$A:$J,COLUMN('Medical Examinations'!I1736),FALSE)</f>
        <v>Obesity</v>
      </c>
      <c r="K1737" t="str">
        <f>VLOOKUP($A1737,'Medical Examinations'!$A:$J,COLUMN('Medical Examinations'!J1736),FALSE)</f>
        <v>Normal</v>
      </c>
      <c r="L1737" s="30">
        <f>VLOOKUP($A1737,'Hospitalisation Details'!$A:$K,COLUMN('Hospitalisation Details'!J1736),FALSE)</f>
        <v>36495</v>
      </c>
      <c r="M1737" s="23">
        <f>VLOOKUP($A1737,'Hospitalisation Details'!$A:$K,COLUMN('Hospitalisation Details'!F1736),FALSE)</f>
        <v>5213.22</v>
      </c>
      <c r="N1737" t="str">
        <f>VLOOKUP($A1737,'Hospitalisation Details'!$A:$K,COLUMN('Hospitalisation Details'!G1736),FALSE)</f>
        <v>Tier - 2</v>
      </c>
      <c r="O1737" t="str">
        <f>VLOOKUP($A1737,'Hospitalisation Details'!$A:$K,COLUMN('Hospitalisation Details'!H1736),FALSE)</f>
        <v>Tier - 1</v>
      </c>
      <c r="P1737" t="str">
        <f>VLOOKUP($A1737,'Hospitalisation Details'!$A:$K,COLUMN('Hospitalisation Details'!I1736),FALSE)</f>
        <v>R1012</v>
      </c>
      <c r="Q1737">
        <f>VLOOKUP($A1737,'Hospitalisation Details'!$A:$K,COLUMN('Hospitalisation Details'!K1736),FALSE)</f>
        <v>23</v>
      </c>
    </row>
    <row r="1738" spans="1:17" ht="15.75" x14ac:dyDescent="0.25">
      <c r="A1738" s="6" t="s">
        <v>1778</v>
      </c>
      <c r="B1738" t="str">
        <f>VLOOKUP(A1738,'Customer Names'!A:E,COLUMN('Customer Names'!D1737),FALSE)</f>
        <v>Mr. Ian</v>
      </c>
      <c r="C1738">
        <f>VLOOKUP($A1738,'Medical Examinations'!$A:$J,COLUMN('Medical Examinations'!B1737),FALSE)</f>
        <v>22.515000000000001</v>
      </c>
      <c r="D1738">
        <f>VLOOKUP($A1738,'Medical Examinations'!$A:$J,COLUMN('Medical Examinations'!C1737),FALSE)</f>
        <v>4.37</v>
      </c>
      <c r="E1738" t="str">
        <f>VLOOKUP($A1738,'Medical Examinations'!$A:$J,COLUMN('Medical Examinations'!D1737),FALSE)</f>
        <v>No</v>
      </c>
      <c r="F1738" t="str">
        <f>VLOOKUP($A1738,'Medical Examinations'!$A:$J,COLUMN('Medical Examinations'!E1737),FALSE)</f>
        <v>No</v>
      </c>
      <c r="G1738" t="str">
        <f>VLOOKUP($A1738,'Medical Examinations'!$A:$J,COLUMN('Medical Examinations'!F1737),FALSE)</f>
        <v>Yes</v>
      </c>
      <c r="H1738">
        <f>VLOOKUP($A1738,'Medical Examinations'!$A:$J,COLUMN('Medical Examinations'!G1737),FALSE)</f>
        <v>1</v>
      </c>
      <c r="I1738" t="str">
        <f>VLOOKUP($A1738,'Medical Examinations'!$A:$J,COLUMN('Medical Examinations'!H1737),FALSE)</f>
        <v>No</v>
      </c>
      <c r="J1738" t="str">
        <f>VLOOKUP($A1738,'Medical Examinations'!$A:$J,COLUMN('Medical Examinations'!I1737),FALSE)</f>
        <v>Healthy Weight</v>
      </c>
      <c r="K1738" t="str">
        <f>VLOOKUP($A1738,'Medical Examinations'!$A:$J,COLUMN('Medical Examinations'!J1737),FALSE)</f>
        <v>Normal</v>
      </c>
      <c r="L1738" s="30">
        <f>VLOOKUP($A1738,'Hospitalisation Details'!$A:$K,COLUMN('Hospitalisation Details'!J1737),FALSE)</f>
        <v>34137</v>
      </c>
      <c r="M1738" s="23">
        <f>VLOOKUP($A1738,'Hospitalisation Details'!$A:$K,COLUMN('Hospitalisation Details'!F1737),FALSE)</f>
        <v>5209.58</v>
      </c>
      <c r="N1738" t="str">
        <f>VLOOKUP($A1738,'Hospitalisation Details'!$A:$K,COLUMN('Hospitalisation Details'!G1737),FALSE)</f>
        <v>Tier - 3</v>
      </c>
      <c r="O1738" t="str">
        <f>VLOOKUP($A1738,'Hospitalisation Details'!$A:$K,COLUMN('Hospitalisation Details'!H1737),FALSE)</f>
        <v>Tier - 3</v>
      </c>
      <c r="P1738" t="str">
        <f>VLOOKUP($A1738,'Hospitalisation Details'!$A:$K,COLUMN('Hospitalisation Details'!I1737),FALSE)</f>
        <v>R1017</v>
      </c>
      <c r="Q1738">
        <f>VLOOKUP($A1738,'Hospitalisation Details'!$A:$K,COLUMN('Hospitalisation Details'!K1737),FALSE)</f>
        <v>29</v>
      </c>
    </row>
    <row r="1739" spans="1:17" ht="15.75" x14ac:dyDescent="0.25">
      <c r="A1739" s="6" t="s">
        <v>1779</v>
      </c>
      <c r="B1739" t="str">
        <f>VLOOKUP(A1739,'Customer Names'!A:E,COLUMN('Customer Names'!D1738),FALSE)</f>
        <v>Mr. Alex</v>
      </c>
      <c r="C1739">
        <f>VLOOKUP($A1739,'Medical Examinations'!$A:$J,COLUMN('Medical Examinations'!B1738),FALSE)</f>
        <v>18.239999999999998</v>
      </c>
      <c r="D1739">
        <f>VLOOKUP($A1739,'Medical Examinations'!$A:$J,COLUMN('Medical Examinations'!C1738),FALSE)</f>
        <v>5.31</v>
      </c>
      <c r="E1739" t="str">
        <f>VLOOKUP($A1739,'Medical Examinations'!$A:$J,COLUMN('Medical Examinations'!D1738),FALSE)</f>
        <v>Yes</v>
      </c>
      <c r="F1739" t="str">
        <f>VLOOKUP($A1739,'Medical Examinations'!$A:$J,COLUMN('Medical Examinations'!E1738),FALSE)</f>
        <v>No</v>
      </c>
      <c r="G1739" t="str">
        <f>VLOOKUP($A1739,'Medical Examinations'!$A:$J,COLUMN('Medical Examinations'!F1738),FALSE)</f>
        <v>Yes</v>
      </c>
      <c r="H1739">
        <f>VLOOKUP($A1739,'Medical Examinations'!$A:$J,COLUMN('Medical Examinations'!G1738),FALSE)</f>
        <v>1</v>
      </c>
      <c r="I1739" t="str">
        <f>VLOOKUP($A1739,'Medical Examinations'!$A:$J,COLUMN('Medical Examinations'!H1738),FALSE)</f>
        <v>No</v>
      </c>
      <c r="J1739" t="str">
        <f>VLOOKUP($A1739,'Medical Examinations'!$A:$J,COLUMN('Medical Examinations'!I1738),FALSE)</f>
        <v>Underweight</v>
      </c>
      <c r="K1739" t="str">
        <f>VLOOKUP($A1739,'Medical Examinations'!$A:$J,COLUMN('Medical Examinations'!J1738),FALSE)</f>
        <v>Normal</v>
      </c>
      <c r="L1739" s="30">
        <f>VLOOKUP($A1739,'Hospitalisation Details'!$A:$K,COLUMN('Hospitalisation Details'!J1738),FALSE)</f>
        <v>30613</v>
      </c>
      <c r="M1739" s="23">
        <f>VLOOKUP($A1739,'Hospitalisation Details'!$A:$K,COLUMN('Hospitalisation Details'!F1738),FALSE)</f>
        <v>5207.97</v>
      </c>
      <c r="N1739" t="str">
        <f>VLOOKUP($A1739,'Hospitalisation Details'!$A:$K,COLUMN('Hospitalisation Details'!G1738),FALSE)</f>
        <v>Tier - 2</v>
      </c>
      <c r="O1739" t="str">
        <f>VLOOKUP($A1739,'Hospitalisation Details'!$A:$K,COLUMN('Hospitalisation Details'!H1738),FALSE)</f>
        <v>Tier - 2</v>
      </c>
      <c r="P1739" t="str">
        <f>VLOOKUP($A1739,'Hospitalisation Details'!$A:$K,COLUMN('Hospitalisation Details'!I1738),FALSE)</f>
        <v>R1012</v>
      </c>
      <c r="Q1739">
        <f>VLOOKUP($A1739,'Hospitalisation Details'!$A:$K,COLUMN('Hospitalisation Details'!K1738),FALSE)</f>
        <v>39</v>
      </c>
    </row>
    <row r="1740" spans="1:17" ht="15.75" x14ac:dyDescent="0.25">
      <c r="A1740" s="6" t="s">
        <v>1780</v>
      </c>
      <c r="B1740" t="str">
        <f>VLOOKUP(A1740,'Customer Names'!A:E,COLUMN('Customer Names'!D1739),FALSE)</f>
        <v>Mr. Richard</v>
      </c>
      <c r="C1740">
        <f>VLOOKUP($A1740,'Medical Examinations'!$A:$J,COLUMN('Medical Examinations'!B1739),FALSE)</f>
        <v>37.28</v>
      </c>
      <c r="D1740">
        <f>VLOOKUP($A1740,'Medical Examinations'!$A:$J,COLUMN('Medical Examinations'!C1739),FALSE)</f>
        <v>4.66</v>
      </c>
      <c r="E1740" t="str">
        <f>VLOOKUP($A1740,'Medical Examinations'!$A:$J,COLUMN('Medical Examinations'!D1739),FALSE)</f>
        <v>No</v>
      </c>
      <c r="F1740" t="str">
        <f>VLOOKUP($A1740,'Medical Examinations'!$A:$J,COLUMN('Medical Examinations'!E1739),FALSE)</f>
        <v>Yes</v>
      </c>
      <c r="G1740" t="str">
        <f>VLOOKUP($A1740,'Medical Examinations'!$A:$J,COLUMN('Medical Examinations'!F1739),FALSE)</f>
        <v>No</v>
      </c>
      <c r="H1740">
        <f>VLOOKUP($A1740,'Medical Examinations'!$A:$J,COLUMN('Medical Examinations'!G1739),FALSE)</f>
        <v>1</v>
      </c>
      <c r="I1740" t="str">
        <f>VLOOKUP($A1740,'Medical Examinations'!$A:$J,COLUMN('Medical Examinations'!H1739),FALSE)</f>
        <v>No</v>
      </c>
      <c r="J1740" t="str">
        <f>VLOOKUP($A1740,'Medical Examinations'!$A:$J,COLUMN('Medical Examinations'!I1739),FALSE)</f>
        <v>Obesity</v>
      </c>
      <c r="K1740" t="str">
        <f>VLOOKUP($A1740,'Medical Examinations'!$A:$J,COLUMN('Medical Examinations'!J1739),FALSE)</f>
        <v>Normal</v>
      </c>
      <c r="L1740" s="30">
        <f>VLOOKUP($A1740,'Hospitalisation Details'!$A:$K,COLUMN('Hospitalisation Details'!J1739),FALSE)</f>
        <v>38144</v>
      </c>
      <c r="M1740" s="23">
        <f>VLOOKUP($A1740,'Hospitalisation Details'!$A:$K,COLUMN('Hospitalisation Details'!F1739),FALSE)</f>
        <v>5198.6899999999996</v>
      </c>
      <c r="N1740" t="str">
        <f>VLOOKUP($A1740,'Hospitalisation Details'!$A:$K,COLUMN('Hospitalisation Details'!G1739),FALSE)</f>
        <v>Tier - 2</v>
      </c>
      <c r="O1740" t="str">
        <f>VLOOKUP($A1740,'Hospitalisation Details'!$A:$K,COLUMN('Hospitalisation Details'!H1739),FALSE)</f>
        <v>Tier - 2</v>
      </c>
      <c r="P1740" t="str">
        <f>VLOOKUP($A1740,'Hospitalisation Details'!$A:$K,COLUMN('Hospitalisation Details'!I1739),FALSE)</f>
        <v>R1022</v>
      </c>
      <c r="Q1740">
        <f>VLOOKUP($A1740,'Hospitalisation Details'!$A:$K,COLUMN('Hospitalisation Details'!K1739),FALSE)</f>
        <v>19</v>
      </c>
    </row>
    <row r="1741" spans="1:17" ht="15.75" x14ac:dyDescent="0.25">
      <c r="A1741" s="6" t="s">
        <v>1781</v>
      </c>
      <c r="B1741" t="str">
        <f>VLOOKUP(A1741,'Customer Names'!A:E,COLUMN('Customer Names'!D1740),FALSE)</f>
        <v>Ms. Jacqueline</v>
      </c>
      <c r="C1741">
        <f>VLOOKUP($A1741,'Medical Examinations'!$A:$J,COLUMN('Medical Examinations'!B1740),FALSE)</f>
        <v>18.2</v>
      </c>
      <c r="D1741">
        <f>VLOOKUP($A1741,'Medical Examinations'!$A:$J,COLUMN('Medical Examinations'!C1740),FALSE)</f>
        <v>6.19</v>
      </c>
      <c r="E1741" t="str">
        <f>VLOOKUP($A1741,'Medical Examinations'!$A:$J,COLUMN('Medical Examinations'!D1740),FALSE)</f>
        <v>No</v>
      </c>
      <c r="F1741" t="str">
        <f>VLOOKUP($A1741,'Medical Examinations'!$A:$J,COLUMN('Medical Examinations'!E1740),FALSE)</f>
        <v>No</v>
      </c>
      <c r="G1741" t="str">
        <f>VLOOKUP($A1741,'Medical Examinations'!$A:$J,COLUMN('Medical Examinations'!F1740),FALSE)</f>
        <v>Yes</v>
      </c>
      <c r="H1741">
        <f>VLOOKUP($A1741,'Medical Examinations'!$A:$J,COLUMN('Medical Examinations'!G1740),FALSE)</f>
        <v>1</v>
      </c>
      <c r="I1741" t="str">
        <f>VLOOKUP($A1741,'Medical Examinations'!$A:$J,COLUMN('Medical Examinations'!H1740),FALSE)</f>
        <v>No</v>
      </c>
      <c r="J1741" t="str">
        <f>VLOOKUP($A1741,'Medical Examinations'!$A:$J,COLUMN('Medical Examinations'!I1740),FALSE)</f>
        <v>Underweight</v>
      </c>
      <c r="K1741" t="str">
        <f>VLOOKUP($A1741,'Medical Examinations'!$A:$J,COLUMN('Medical Examinations'!J1740),FALSE)</f>
        <v>Prediabetes</v>
      </c>
      <c r="L1741" s="30">
        <f>VLOOKUP($A1741,'Hospitalisation Details'!$A:$K,COLUMN('Hospitalisation Details'!J1740),FALSE)</f>
        <v>29110</v>
      </c>
      <c r="M1741" s="23">
        <f>VLOOKUP($A1741,'Hospitalisation Details'!$A:$K,COLUMN('Hospitalisation Details'!F1740),FALSE)</f>
        <v>5195.58</v>
      </c>
      <c r="N1741" t="str">
        <f>VLOOKUP($A1741,'Hospitalisation Details'!$A:$K,COLUMN('Hospitalisation Details'!G1740),FALSE)</f>
        <v>Tier - 2</v>
      </c>
      <c r="O1741" t="str">
        <f>VLOOKUP($A1741,'Hospitalisation Details'!$A:$K,COLUMN('Hospitalisation Details'!H1740),FALSE)</f>
        <v>Tier - 2</v>
      </c>
      <c r="P1741" t="str">
        <f>VLOOKUP($A1741,'Hospitalisation Details'!$A:$K,COLUMN('Hospitalisation Details'!I1740),FALSE)</f>
        <v>R1013</v>
      </c>
      <c r="Q1741">
        <f>VLOOKUP($A1741,'Hospitalisation Details'!$A:$K,COLUMN('Hospitalisation Details'!K1740),FALSE)</f>
        <v>43</v>
      </c>
    </row>
    <row r="1742" spans="1:17" ht="15.75" x14ac:dyDescent="0.25">
      <c r="A1742" s="6" t="s">
        <v>1782</v>
      </c>
      <c r="B1742" t="str">
        <f>VLOOKUP(A1742,'Customer Names'!A:E,COLUMN('Customer Names'!D1741),FALSE)</f>
        <v>Ms. Cindy</v>
      </c>
      <c r="C1742">
        <f>VLOOKUP($A1742,'Medical Examinations'!$A:$J,COLUMN('Medical Examinations'!B1741),FALSE)</f>
        <v>20.53</v>
      </c>
      <c r="D1742">
        <f>VLOOKUP($A1742,'Medical Examinations'!$A:$J,COLUMN('Medical Examinations'!C1741),FALSE)</f>
        <v>4.8600000000000003</v>
      </c>
      <c r="E1742" t="str">
        <f>VLOOKUP($A1742,'Medical Examinations'!$A:$J,COLUMN('Medical Examinations'!D1741),FALSE)</f>
        <v>No</v>
      </c>
      <c r="F1742" t="str">
        <f>VLOOKUP($A1742,'Medical Examinations'!$A:$J,COLUMN('Medical Examinations'!E1741),FALSE)</f>
        <v>No</v>
      </c>
      <c r="G1742" t="str">
        <f>VLOOKUP($A1742,'Medical Examinations'!$A:$J,COLUMN('Medical Examinations'!F1741),FALSE)</f>
        <v>No</v>
      </c>
      <c r="H1742">
        <f>VLOOKUP($A1742,'Medical Examinations'!$A:$J,COLUMN('Medical Examinations'!G1741),FALSE)</f>
        <v>1</v>
      </c>
      <c r="I1742" t="str">
        <f>VLOOKUP($A1742,'Medical Examinations'!$A:$J,COLUMN('Medical Examinations'!H1741),FALSE)</f>
        <v>No</v>
      </c>
      <c r="J1742" t="str">
        <f>VLOOKUP($A1742,'Medical Examinations'!$A:$J,COLUMN('Medical Examinations'!I1741),FALSE)</f>
        <v>Healthy Weight</v>
      </c>
      <c r="K1742" t="str">
        <f>VLOOKUP($A1742,'Medical Examinations'!$A:$J,COLUMN('Medical Examinations'!J1741),FALSE)</f>
        <v>Normal</v>
      </c>
      <c r="L1742" s="30">
        <f>VLOOKUP($A1742,'Hospitalisation Details'!$A:$K,COLUMN('Hospitalisation Details'!J1741),FALSE)</f>
        <v>30971</v>
      </c>
      <c r="M1742" s="23">
        <f>VLOOKUP($A1742,'Hospitalisation Details'!$A:$K,COLUMN('Hospitalisation Details'!F1741),FALSE)</f>
        <v>5177.12</v>
      </c>
      <c r="N1742" t="str">
        <f>VLOOKUP($A1742,'Hospitalisation Details'!$A:$K,COLUMN('Hospitalisation Details'!G1741),FALSE)</f>
        <v>Tier - 2</v>
      </c>
      <c r="O1742" t="str">
        <f>VLOOKUP($A1742,'Hospitalisation Details'!$A:$K,COLUMN('Hospitalisation Details'!H1741),FALSE)</f>
        <v>Tier - 1</v>
      </c>
      <c r="P1742" t="str">
        <f>VLOOKUP($A1742,'Hospitalisation Details'!$A:$K,COLUMN('Hospitalisation Details'!I1741),FALSE)</f>
        <v>R1013</v>
      </c>
      <c r="Q1742">
        <f>VLOOKUP($A1742,'Hospitalisation Details'!$A:$K,COLUMN('Hospitalisation Details'!K1741),FALSE)</f>
        <v>38</v>
      </c>
    </row>
    <row r="1743" spans="1:17" ht="15.75" x14ac:dyDescent="0.25">
      <c r="A1743" s="6" t="s">
        <v>1783</v>
      </c>
      <c r="B1743" t="str">
        <f>VLOOKUP(A1743,'Customer Names'!A:E,COLUMN('Customer Names'!D1742),FALSE)</f>
        <v>Ms. Marcia</v>
      </c>
      <c r="C1743">
        <f>VLOOKUP($A1743,'Medical Examinations'!$A:$J,COLUMN('Medical Examinations'!B1742),FALSE)</f>
        <v>23.79</v>
      </c>
      <c r="D1743">
        <f>VLOOKUP($A1743,'Medical Examinations'!$A:$J,COLUMN('Medical Examinations'!C1742),FALSE)</f>
        <v>4.74</v>
      </c>
      <c r="E1743" t="str">
        <f>VLOOKUP($A1743,'Medical Examinations'!$A:$J,COLUMN('Medical Examinations'!D1742),FALSE)</f>
        <v>No</v>
      </c>
      <c r="F1743" t="str">
        <f>VLOOKUP($A1743,'Medical Examinations'!$A:$J,COLUMN('Medical Examinations'!E1742),FALSE)</f>
        <v>No</v>
      </c>
      <c r="G1743" t="str">
        <f>VLOOKUP($A1743,'Medical Examinations'!$A:$J,COLUMN('Medical Examinations'!F1742),FALSE)</f>
        <v>No</v>
      </c>
      <c r="H1743">
        <f>VLOOKUP($A1743,'Medical Examinations'!$A:$J,COLUMN('Medical Examinations'!G1742),FALSE)</f>
        <v>0</v>
      </c>
      <c r="I1743" t="str">
        <f>VLOOKUP($A1743,'Medical Examinations'!$A:$J,COLUMN('Medical Examinations'!H1742),FALSE)</f>
        <v>No</v>
      </c>
      <c r="J1743" t="str">
        <f>VLOOKUP($A1743,'Medical Examinations'!$A:$J,COLUMN('Medical Examinations'!I1742),FALSE)</f>
        <v>Healthy Weight</v>
      </c>
      <c r="K1743" t="str">
        <f>VLOOKUP($A1743,'Medical Examinations'!$A:$J,COLUMN('Medical Examinations'!J1742),FALSE)</f>
        <v>Normal</v>
      </c>
      <c r="L1743" s="30">
        <f>VLOOKUP($A1743,'Hospitalisation Details'!$A:$K,COLUMN('Hospitalisation Details'!J1742),FALSE)</f>
        <v>33479</v>
      </c>
      <c r="M1743" s="23">
        <f>VLOOKUP($A1743,'Hospitalisation Details'!$A:$K,COLUMN('Hospitalisation Details'!F1742),FALSE)</f>
        <v>5166.96</v>
      </c>
      <c r="N1743" t="str">
        <f>VLOOKUP($A1743,'Hospitalisation Details'!$A:$K,COLUMN('Hospitalisation Details'!G1742),FALSE)</f>
        <v>Tier - 2</v>
      </c>
      <c r="O1743" t="str">
        <f>VLOOKUP($A1743,'Hospitalisation Details'!$A:$K,COLUMN('Hospitalisation Details'!H1742),FALSE)</f>
        <v>Tier - 2</v>
      </c>
      <c r="P1743" t="str">
        <f>VLOOKUP($A1743,'Hospitalisation Details'!$A:$K,COLUMN('Hospitalisation Details'!I1742),FALSE)</f>
        <v>R1012</v>
      </c>
      <c r="Q1743">
        <f>VLOOKUP($A1743,'Hospitalisation Details'!$A:$K,COLUMN('Hospitalisation Details'!K1742),FALSE)</f>
        <v>31</v>
      </c>
    </row>
    <row r="1744" spans="1:17" ht="15.75" x14ac:dyDescent="0.25">
      <c r="A1744" s="6" t="s">
        <v>1784</v>
      </c>
      <c r="B1744" t="str">
        <f>VLOOKUP(A1744,'Customer Names'!A:E,COLUMN('Customer Names'!D1743),FALSE)</f>
        <v>Ms. Samantha</v>
      </c>
      <c r="C1744">
        <f>VLOOKUP($A1744,'Medical Examinations'!$A:$J,COLUMN('Medical Examinations'!B1743),FALSE)</f>
        <v>29.8</v>
      </c>
      <c r="D1744">
        <f>VLOOKUP($A1744,'Medical Examinations'!$A:$J,COLUMN('Medical Examinations'!C1743),FALSE)</f>
        <v>6.03</v>
      </c>
      <c r="E1744" t="str">
        <f>VLOOKUP($A1744,'Medical Examinations'!$A:$J,COLUMN('Medical Examinations'!D1743),FALSE)</f>
        <v>No</v>
      </c>
      <c r="F1744" t="str">
        <f>VLOOKUP($A1744,'Medical Examinations'!$A:$J,COLUMN('Medical Examinations'!E1743),FALSE)</f>
        <v>No</v>
      </c>
      <c r="G1744" t="str">
        <f>VLOOKUP($A1744,'Medical Examinations'!$A:$J,COLUMN('Medical Examinations'!F1743),FALSE)</f>
        <v>No</v>
      </c>
      <c r="H1744">
        <f>VLOOKUP($A1744,'Medical Examinations'!$A:$J,COLUMN('Medical Examinations'!G1743),FALSE)</f>
        <v>0</v>
      </c>
      <c r="I1744" t="str">
        <f>VLOOKUP($A1744,'Medical Examinations'!$A:$J,COLUMN('Medical Examinations'!H1743),FALSE)</f>
        <v>No</v>
      </c>
      <c r="J1744" t="str">
        <f>VLOOKUP($A1744,'Medical Examinations'!$A:$J,COLUMN('Medical Examinations'!I1743),FALSE)</f>
        <v>Overweight</v>
      </c>
      <c r="K1744" t="str">
        <f>VLOOKUP($A1744,'Medical Examinations'!$A:$J,COLUMN('Medical Examinations'!J1743),FALSE)</f>
        <v>Prediabetes</v>
      </c>
      <c r="L1744" s="30">
        <f>VLOOKUP($A1744,'Hospitalisation Details'!$A:$K,COLUMN('Hospitalisation Details'!J1743),FALSE)</f>
        <v>33155</v>
      </c>
      <c r="M1744" s="23">
        <f>VLOOKUP($A1744,'Hospitalisation Details'!$A:$K,COLUMN('Hospitalisation Details'!F1743),FALSE)</f>
        <v>5152.13</v>
      </c>
      <c r="N1744" t="str">
        <f>VLOOKUP($A1744,'Hospitalisation Details'!$A:$K,COLUMN('Hospitalisation Details'!G1743),FALSE)</f>
        <v>Tier - 2</v>
      </c>
      <c r="O1744" t="str">
        <f>VLOOKUP($A1744,'Hospitalisation Details'!$A:$K,COLUMN('Hospitalisation Details'!H1743),FALSE)</f>
        <v>Tier - 2</v>
      </c>
      <c r="P1744" t="str">
        <f>VLOOKUP($A1744,'Hospitalisation Details'!$A:$K,COLUMN('Hospitalisation Details'!I1743),FALSE)</f>
        <v>R1011</v>
      </c>
      <c r="Q1744">
        <f>VLOOKUP($A1744,'Hospitalisation Details'!$A:$K,COLUMN('Hospitalisation Details'!K1743),FALSE)</f>
        <v>32</v>
      </c>
    </row>
    <row r="1745" spans="1:17" ht="15.75" x14ac:dyDescent="0.25">
      <c r="A1745" s="6" t="s">
        <v>1785</v>
      </c>
      <c r="B1745" t="str">
        <f>VLOOKUP(A1745,'Customer Names'!A:E,COLUMN('Customer Names'!D1744),FALSE)</f>
        <v>Ms. Katie</v>
      </c>
      <c r="C1745">
        <f>VLOOKUP($A1745,'Medical Examinations'!$A:$J,COLUMN('Medical Examinations'!B1744),FALSE)</f>
        <v>31.54</v>
      </c>
      <c r="D1745">
        <f>VLOOKUP($A1745,'Medical Examinations'!$A:$J,COLUMN('Medical Examinations'!C1744),FALSE)</f>
        <v>4.71</v>
      </c>
      <c r="E1745" t="str">
        <f>VLOOKUP($A1745,'Medical Examinations'!$A:$J,COLUMN('Medical Examinations'!D1744),FALSE)</f>
        <v>No</v>
      </c>
      <c r="F1745" t="str">
        <f>VLOOKUP($A1745,'Medical Examinations'!$A:$J,COLUMN('Medical Examinations'!E1744),FALSE)</f>
        <v>No</v>
      </c>
      <c r="G1745" t="str">
        <f>VLOOKUP($A1745,'Medical Examinations'!$A:$J,COLUMN('Medical Examinations'!F1744),FALSE)</f>
        <v>No</v>
      </c>
      <c r="H1745">
        <f>VLOOKUP($A1745,'Medical Examinations'!$A:$J,COLUMN('Medical Examinations'!G1744),FALSE)</f>
        <v>0</v>
      </c>
      <c r="I1745" t="str">
        <f>VLOOKUP($A1745,'Medical Examinations'!$A:$J,COLUMN('Medical Examinations'!H1744),FALSE)</f>
        <v>No</v>
      </c>
      <c r="J1745" t="str">
        <f>VLOOKUP($A1745,'Medical Examinations'!$A:$J,COLUMN('Medical Examinations'!I1744),FALSE)</f>
        <v>Obesity</v>
      </c>
      <c r="K1745" t="str">
        <f>VLOOKUP($A1745,'Medical Examinations'!$A:$J,COLUMN('Medical Examinations'!J1744),FALSE)</f>
        <v>Normal</v>
      </c>
      <c r="L1745" s="30">
        <f>VLOOKUP($A1745,'Hospitalisation Details'!$A:$K,COLUMN('Hospitalisation Details'!J1744),FALSE)</f>
        <v>33107</v>
      </c>
      <c r="M1745" s="23">
        <f>VLOOKUP($A1745,'Hospitalisation Details'!$A:$K,COLUMN('Hospitalisation Details'!F1744),FALSE)</f>
        <v>5148.55</v>
      </c>
      <c r="N1745" t="str">
        <f>VLOOKUP($A1745,'Hospitalisation Details'!$A:$K,COLUMN('Hospitalisation Details'!G1744),FALSE)</f>
        <v>Tier - 2</v>
      </c>
      <c r="O1745" t="str">
        <f>VLOOKUP($A1745,'Hospitalisation Details'!$A:$K,COLUMN('Hospitalisation Details'!H1744),FALSE)</f>
        <v>Tier - 2</v>
      </c>
      <c r="P1745" t="str">
        <f>VLOOKUP($A1745,'Hospitalisation Details'!$A:$K,COLUMN('Hospitalisation Details'!I1744),FALSE)</f>
        <v>R1024</v>
      </c>
      <c r="Q1745">
        <f>VLOOKUP($A1745,'Hospitalisation Details'!$A:$K,COLUMN('Hospitalisation Details'!K1744),FALSE)</f>
        <v>32</v>
      </c>
    </row>
    <row r="1746" spans="1:17" ht="15.75" x14ac:dyDescent="0.25">
      <c r="A1746" s="6" t="s">
        <v>1786</v>
      </c>
      <c r="B1746" t="str">
        <f>VLOOKUP(A1746,'Customer Names'!A:E,COLUMN('Customer Names'!D1745),FALSE)</f>
        <v>Mr. John</v>
      </c>
      <c r="C1746">
        <f>VLOOKUP($A1746,'Medical Examinations'!$A:$J,COLUMN('Medical Examinations'!B1745),FALSE)</f>
        <v>20.82</v>
      </c>
      <c r="D1746">
        <f>VLOOKUP($A1746,'Medical Examinations'!$A:$J,COLUMN('Medical Examinations'!C1745),FALSE)</f>
        <v>5.55</v>
      </c>
      <c r="E1746" t="str">
        <f>VLOOKUP($A1746,'Medical Examinations'!$A:$J,COLUMN('Medical Examinations'!D1745),FALSE)</f>
        <v>No</v>
      </c>
      <c r="F1746" t="str">
        <f>VLOOKUP($A1746,'Medical Examinations'!$A:$J,COLUMN('Medical Examinations'!E1745),FALSE)</f>
        <v>No</v>
      </c>
      <c r="G1746" t="str">
        <f>VLOOKUP($A1746,'Medical Examinations'!$A:$J,COLUMN('Medical Examinations'!F1745),FALSE)</f>
        <v>No</v>
      </c>
      <c r="H1746">
        <f>VLOOKUP($A1746,'Medical Examinations'!$A:$J,COLUMN('Medical Examinations'!G1745),FALSE)</f>
        <v>1</v>
      </c>
      <c r="I1746" t="str">
        <f>VLOOKUP($A1746,'Medical Examinations'!$A:$J,COLUMN('Medical Examinations'!H1745),FALSE)</f>
        <v>No</v>
      </c>
      <c r="J1746" t="str">
        <f>VLOOKUP($A1746,'Medical Examinations'!$A:$J,COLUMN('Medical Examinations'!I1745),FALSE)</f>
        <v>Healthy Weight</v>
      </c>
      <c r="K1746" t="str">
        <f>VLOOKUP($A1746,'Medical Examinations'!$A:$J,COLUMN('Medical Examinations'!J1745),FALSE)</f>
        <v>Normal</v>
      </c>
      <c r="L1746" s="30">
        <f>VLOOKUP($A1746,'Hospitalisation Details'!$A:$K,COLUMN('Hospitalisation Details'!J1745),FALSE)</f>
        <v>30916</v>
      </c>
      <c r="M1746" s="23">
        <f>VLOOKUP($A1746,'Hospitalisation Details'!$A:$K,COLUMN('Hospitalisation Details'!F1745),FALSE)</f>
        <v>5144.18</v>
      </c>
      <c r="N1746" t="str">
        <f>VLOOKUP($A1746,'Hospitalisation Details'!$A:$K,COLUMN('Hospitalisation Details'!G1745),FALSE)</f>
        <v>Tier - 2</v>
      </c>
      <c r="O1746" t="str">
        <f>VLOOKUP($A1746,'Hospitalisation Details'!$A:$K,COLUMN('Hospitalisation Details'!H1745),FALSE)</f>
        <v>Tier - 1</v>
      </c>
      <c r="P1746" t="str">
        <f>VLOOKUP($A1746,'Hospitalisation Details'!$A:$K,COLUMN('Hospitalisation Details'!I1745),FALSE)</f>
        <v>R1013</v>
      </c>
      <c r="Q1746">
        <f>VLOOKUP($A1746,'Hospitalisation Details'!$A:$K,COLUMN('Hospitalisation Details'!K1745),FALSE)</f>
        <v>38</v>
      </c>
    </row>
    <row r="1747" spans="1:17" ht="15.75" x14ac:dyDescent="0.25">
      <c r="A1747" s="6" t="s">
        <v>1787</v>
      </c>
      <c r="B1747" t="str">
        <f>VLOOKUP(A1747,'Customer Names'!A:E,COLUMN('Customer Names'!D1746),FALSE)</f>
        <v>Ms. Rachel</v>
      </c>
      <c r="C1747">
        <f>VLOOKUP($A1747,'Medical Examinations'!$A:$J,COLUMN('Medical Examinations'!B1746),FALSE)</f>
        <v>38.83</v>
      </c>
      <c r="D1747">
        <f>VLOOKUP($A1747,'Medical Examinations'!$A:$J,COLUMN('Medical Examinations'!C1746),FALSE)</f>
        <v>4.78</v>
      </c>
      <c r="E1747" t="str">
        <f>VLOOKUP($A1747,'Medical Examinations'!$A:$J,COLUMN('Medical Examinations'!D1746),FALSE)</f>
        <v>No</v>
      </c>
      <c r="F1747" t="str">
        <f>VLOOKUP($A1747,'Medical Examinations'!$A:$J,COLUMN('Medical Examinations'!E1746),FALSE)</f>
        <v>No</v>
      </c>
      <c r="G1747" t="str">
        <f>VLOOKUP($A1747,'Medical Examinations'!$A:$J,COLUMN('Medical Examinations'!F1746),FALSE)</f>
        <v>Yes</v>
      </c>
      <c r="H1747">
        <f>VLOOKUP($A1747,'Medical Examinations'!$A:$J,COLUMN('Medical Examinations'!G1746),FALSE)</f>
        <v>1</v>
      </c>
      <c r="I1747" t="str">
        <f>VLOOKUP($A1747,'Medical Examinations'!$A:$J,COLUMN('Medical Examinations'!H1746),FALSE)</f>
        <v>No</v>
      </c>
      <c r="J1747" t="str">
        <f>VLOOKUP($A1747,'Medical Examinations'!$A:$J,COLUMN('Medical Examinations'!I1746),FALSE)</f>
        <v>Obesity</v>
      </c>
      <c r="K1747" t="str">
        <f>VLOOKUP($A1747,'Medical Examinations'!$A:$J,COLUMN('Medical Examinations'!J1746),FALSE)</f>
        <v>Normal</v>
      </c>
      <c r="L1747" s="30">
        <f>VLOOKUP($A1747,'Hospitalisation Details'!$A:$K,COLUMN('Hospitalisation Details'!J1746),FALSE)</f>
        <v>34313</v>
      </c>
      <c r="M1747" s="23">
        <f>VLOOKUP($A1747,'Hospitalisation Details'!$A:$K,COLUMN('Hospitalisation Details'!F1746),FALSE)</f>
        <v>5138.26</v>
      </c>
      <c r="N1747" t="str">
        <f>VLOOKUP($A1747,'Hospitalisation Details'!$A:$K,COLUMN('Hospitalisation Details'!G1746),FALSE)</f>
        <v>Tier - 2</v>
      </c>
      <c r="O1747" t="str">
        <f>VLOOKUP($A1747,'Hospitalisation Details'!$A:$K,COLUMN('Hospitalisation Details'!H1746),FALSE)</f>
        <v>Tier - 2</v>
      </c>
      <c r="P1747" t="str">
        <f>VLOOKUP($A1747,'Hospitalisation Details'!$A:$K,COLUMN('Hospitalisation Details'!I1746),FALSE)</f>
        <v>R1013</v>
      </c>
      <c r="Q1747">
        <f>VLOOKUP($A1747,'Hospitalisation Details'!$A:$K,COLUMN('Hospitalisation Details'!K1746),FALSE)</f>
        <v>29</v>
      </c>
    </row>
    <row r="1748" spans="1:17" ht="15.75" x14ac:dyDescent="0.25">
      <c r="A1748" s="6" t="s">
        <v>1788</v>
      </c>
      <c r="B1748" t="str">
        <f>VLOOKUP(A1748,'Customer Names'!A:E,COLUMN('Customer Names'!D1747),FALSE)</f>
        <v>Ms. Isabelle</v>
      </c>
      <c r="C1748">
        <f>VLOOKUP($A1748,'Medical Examinations'!$A:$J,COLUMN('Medical Examinations'!B1747),FALSE)</f>
        <v>23.44</v>
      </c>
      <c r="D1748">
        <f>VLOOKUP($A1748,'Medical Examinations'!$A:$J,COLUMN('Medical Examinations'!C1747),FALSE)</f>
        <v>4.6500000000000004</v>
      </c>
      <c r="E1748" t="str">
        <f>VLOOKUP($A1748,'Medical Examinations'!$A:$J,COLUMN('Medical Examinations'!D1747),FALSE)</f>
        <v>Yes</v>
      </c>
      <c r="F1748" t="str">
        <f>VLOOKUP($A1748,'Medical Examinations'!$A:$J,COLUMN('Medical Examinations'!E1747),FALSE)</f>
        <v>No</v>
      </c>
      <c r="G1748" t="str">
        <f>VLOOKUP($A1748,'Medical Examinations'!$A:$J,COLUMN('Medical Examinations'!F1747),FALSE)</f>
        <v>No</v>
      </c>
      <c r="H1748">
        <f>VLOOKUP($A1748,'Medical Examinations'!$A:$J,COLUMN('Medical Examinations'!G1747),FALSE)</f>
        <v>1</v>
      </c>
      <c r="I1748" t="str">
        <f>VLOOKUP($A1748,'Medical Examinations'!$A:$J,COLUMN('Medical Examinations'!H1747),FALSE)</f>
        <v>No</v>
      </c>
      <c r="J1748" t="str">
        <f>VLOOKUP($A1748,'Medical Examinations'!$A:$J,COLUMN('Medical Examinations'!I1747),FALSE)</f>
        <v>Healthy Weight</v>
      </c>
      <c r="K1748" t="str">
        <f>VLOOKUP($A1748,'Medical Examinations'!$A:$J,COLUMN('Medical Examinations'!J1747),FALSE)</f>
        <v>Normal</v>
      </c>
      <c r="L1748" s="30">
        <f>VLOOKUP($A1748,'Hospitalisation Details'!$A:$K,COLUMN('Hospitalisation Details'!J1747),FALSE)</f>
        <v>32401</v>
      </c>
      <c r="M1748" s="23">
        <f>VLOOKUP($A1748,'Hospitalisation Details'!$A:$K,COLUMN('Hospitalisation Details'!F1747),FALSE)</f>
        <v>5136.75</v>
      </c>
      <c r="N1748" t="str">
        <f>VLOOKUP($A1748,'Hospitalisation Details'!$A:$K,COLUMN('Hospitalisation Details'!G1747),FALSE)</f>
        <v>Tier - 2</v>
      </c>
      <c r="O1748" t="str">
        <f>VLOOKUP($A1748,'Hospitalisation Details'!$A:$K,COLUMN('Hospitalisation Details'!H1747),FALSE)</f>
        <v>Tier - 1</v>
      </c>
      <c r="P1748" t="str">
        <f>VLOOKUP($A1748,'Hospitalisation Details'!$A:$K,COLUMN('Hospitalisation Details'!I1747),FALSE)</f>
        <v>R1013</v>
      </c>
      <c r="Q1748">
        <f>VLOOKUP($A1748,'Hospitalisation Details'!$A:$K,COLUMN('Hospitalisation Details'!K1747),FALSE)</f>
        <v>34</v>
      </c>
    </row>
    <row r="1749" spans="1:17" ht="15.75" x14ac:dyDescent="0.25">
      <c r="A1749" s="6" t="s">
        <v>1789</v>
      </c>
      <c r="B1749" t="str">
        <f>VLOOKUP(A1749,'Customer Names'!A:E,COLUMN('Customer Names'!D1748),FALSE)</f>
        <v>Mr. Neil</v>
      </c>
      <c r="C1749">
        <f>VLOOKUP($A1749,'Medical Examinations'!$A:$J,COLUMN('Medical Examinations'!B1748),FALSE)</f>
        <v>24.13</v>
      </c>
      <c r="D1749">
        <f>VLOOKUP($A1749,'Medical Examinations'!$A:$J,COLUMN('Medical Examinations'!C1748),FALSE)</f>
        <v>5.2</v>
      </c>
      <c r="E1749" t="str">
        <f>VLOOKUP($A1749,'Medical Examinations'!$A:$J,COLUMN('Medical Examinations'!D1748),FALSE)</f>
        <v>No</v>
      </c>
      <c r="F1749" t="str">
        <f>VLOOKUP($A1749,'Medical Examinations'!$A:$J,COLUMN('Medical Examinations'!E1748),FALSE)</f>
        <v>No</v>
      </c>
      <c r="G1749" t="str">
        <f>VLOOKUP($A1749,'Medical Examinations'!$A:$J,COLUMN('Medical Examinations'!F1748),FALSE)</f>
        <v>No</v>
      </c>
      <c r="H1749">
        <f>VLOOKUP($A1749,'Medical Examinations'!$A:$J,COLUMN('Medical Examinations'!G1748),FALSE)</f>
        <v>1</v>
      </c>
      <c r="I1749" t="str">
        <f>VLOOKUP($A1749,'Medical Examinations'!$A:$J,COLUMN('Medical Examinations'!H1748),FALSE)</f>
        <v>No</v>
      </c>
      <c r="J1749" t="str">
        <f>VLOOKUP($A1749,'Medical Examinations'!$A:$J,COLUMN('Medical Examinations'!I1748),FALSE)</f>
        <v>Healthy Weight</v>
      </c>
      <c r="K1749" t="str">
        <f>VLOOKUP($A1749,'Medical Examinations'!$A:$J,COLUMN('Medical Examinations'!J1748),FALSE)</f>
        <v>Normal</v>
      </c>
      <c r="L1749" s="30">
        <f>VLOOKUP($A1749,'Hospitalisation Details'!$A:$K,COLUMN('Hospitalisation Details'!J1748),FALSE)</f>
        <v>32033</v>
      </c>
      <c r="M1749" s="23">
        <f>VLOOKUP($A1749,'Hospitalisation Details'!$A:$K,COLUMN('Hospitalisation Details'!F1748),FALSE)</f>
        <v>5125.22</v>
      </c>
      <c r="N1749" t="str">
        <f>VLOOKUP($A1749,'Hospitalisation Details'!$A:$K,COLUMN('Hospitalisation Details'!G1748),FALSE)</f>
        <v>Tier - 1</v>
      </c>
      <c r="O1749" t="str">
        <f>VLOOKUP($A1749,'Hospitalisation Details'!$A:$K,COLUMN('Hospitalisation Details'!H1748),FALSE)</f>
        <v>Tier - 2</v>
      </c>
      <c r="P1749" t="str">
        <f>VLOOKUP($A1749,'Hospitalisation Details'!$A:$K,COLUMN('Hospitalisation Details'!I1748),FALSE)</f>
        <v>R1012</v>
      </c>
      <c r="Q1749">
        <f>VLOOKUP($A1749,'Hospitalisation Details'!$A:$K,COLUMN('Hospitalisation Details'!K1748),FALSE)</f>
        <v>35</v>
      </c>
    </row>
    <row r="1750" spans="1:17" ht="15.75" x14ac:dyDescent="0.25">
      <c r="A1750" s="6" t="s">
        <v>1790</v>
      </c>
      <c r="B1750" t="str">
        <f>VLOOKUP(A1750,'Customer Names'!A:E,COLUMN('Customer Names'!D1749),FALSE)</f>
        <v>Mr. Tom</v>
      </c>
      <c r="C1750">
        <f>VLOOKUP($A1750,'Medical Examinations'!$A:$J,COLUMN('Medical Examinations'!B1749),FALSE)</f>
        <v>42.13</v>
      </c>
      <c r="D1750">
        <f>VLOOKUP($A1750,'Medical Examinations'!$A:$J,COLUMN('Medical Examinations'!C1749),FALSE)</f>
        <v>4.54</v>
      </c>
      <c r="E1750" t="str">
        <f>VLOOKUP($A1750,'Medical Examinations'!$A:$J,COLUMN('Medical Examinations'!D1749),FALSE)</f>
        <v>Yes</v>
      </c>
      <c r="F1750" t="str">
        <f>VLOOKUP($A1750,'Medical Examinations'!$A:$J,COLUMN('Medical Examinations'!E1749),FALSE)</f>
        <v>No</v>
      </c>
      <c r="G1750" t="str">
        <f>VLOOKUP($A1750,'Medical Examinations'!$A:$J,COLUMN('Medical Examinations'!F1749),FALSE)</f>
        <v>No</v>
      </c>
      <c r="H1750">
        <f>VLOOKUP($A1750,'Medical Examinations'!$A:$J,COLUMN('Medical Examinations'!G1749),FALSE)</f>
        <v>1</v>
      </c>
      <c r="I1750" t="str">
        <f>VLOOKUP($A1750,'Medical Examinations'!$A:$J,COLUMN('Medical Examinations'!H1749),FALSE)</f>
        <v>No</v>
      </c>
      <c r="J1750" t="str">
        <f>VLOOKUP($A1750,'Medical Examinations'!$A:$J,COLUMN('Medical Examinations'!I1749),FALSE)</f>
        <v>Obesity</v>
      </c>
      <c r="K1750" t="str">
        <f>VLOOKUP($A1750,'Medical Examinations'!$A:$J,COLUMN('Medical Examinations'!J1749),FALSE)</f>
        <v>Normal</v>
      </c>
      <c r="L1750" s="30">
        <f>VLOOKUP($A1750,'Hospitalisation Details'!$A:$K,COLUMN('Hospitalisation Details'!J1749),FALSE)</f>
        <v>32448</v>
      </c>
      <c r="M1750" s="23">
        <f>VLOOKUP($A1750,'Hospitalisation Details'!$A:$K,COLUMN('Hospitalisation Details'!F1749),FALSE)</f>
        <v>5124.1899999999996</v>
      </c>
      <c r="N1750" t="str">
        <f>VLOOKUP($A1750,'Hospitalisation Details'!$A:$K,COLUMN('Hospitalisation Details'!G1749),FALSE)</f>
        <v>Tier - 2</v>
      </c>
      <c r="O1750" t="str">
        <f>VLOOKUP($A1750,'Hospitalisation Details'!$A:$K,COLUMN('Hospitalisation Details'!H1749),FALSE)</f>
        <v>Tier - 3</v>
      </c>
      <c r="P1750" t="str">
        <f>VLOOKUP($A1750,'Hospitalisation Details'!$A:$K,COLUMN('Hospitalisation Details'!I1749),FALSE)</f>
        <v>R1013</v>
      </c>
      <c r="Q1750">
        <f>VLOOKUP($A1750,'Hospitalisation Details'!$A:$K,COLUMN('Hospitalisation Details'!K1749),FALSE)</f>
        <v>34</v>
      </c>
    </row>
    <row r="1751" spans="1:17" ht="15.75" x14ac:dyDescent="0.25">
      <c r="A1751" s="6" t="s">
        <v>1791</v>
      </c>
      <c r="B1751" t="str">
        <f>VLOOKUP(A1751,'Customer Names'!A:E,COLUMN('Customer Names'!D1750),FALSE)</f>
        <v>Mr. Nathan</v>
      </c>
      <c r="C1751">
        <f>VLOOKUP($A1751,'Medical Examinations'!$A:$J,COLUMN('Medical Examinations'!B1750),FALSE)</f>
        <v>17.86</v>
      </c>
      <c r="D1751">
        <f>VLOOKUP($A1751,'Medical Examinations'!$A:$J,COLUMN('Medical Examinations'!C1750),FALSE)</f>
        <v>4.1100000000000003</v>
      </c>
      <c r="E1751" t="str">
        <f>VLOOKUP($A1751,'Medical Examinations'!$A:$J,COLUMN('Medical Examinations'!D1750),FALSE)</f>
        <v>No</v>
      </c>
      <c r="F1751" t="str">
        <f>VLOOKUP($A1751,'Medical Examinations'!$A:$J,COLUMN('Medical Examinations'!E1750),FALSE)</f>
        <v>No</v>
      </c>
      <c r="G1751" t="str">
        <f>VLOOKUP($A1751,'Medical Examinations'!$A:$J,COLUMN('Medical Examinations'!F1750),FALSE)</f>
        <v>No</v>
      </c>
      <c r="H1751">
        <f>VLOOKUP($A1751,'Medical Examinations'!$A:$J,COLUMN('Medical Examinations'!G1750),FALSE)</f>
        <v>1</v>
      </c>
      <c r="I1751" t="str">
        <f>VLOOKUP($A1751,'Medical Examinations'!$A:$J,COLUMN('Medical Examinations'!H1750),FALSE)</f>
        <v>No</v>
      </c>
      <c r="J1751" t="str">
        <f>VLOOKUP($A1751,'Medical Examinations'!$A:$J,COLUMN('Medical Examinations'!I1750),FALSE)</f>
        <v>Underweight</v>
      </c>
      <c r="K1751" t="str">
        <f>VLOOKUP($A1751,'Medical Examinations'!$A:$J,COLUMN('Medical Examinations'!J1750),FALSE)</f>
        <v>Normal</v>
      </c>
      <c r="L1751" s="30">
        <f>VLOOKUP($A1751,'Hospitalisation Details'!$A:$K,COLUMN('Hospitalisation Details'!J1750),FALSE)</f>
        <v>32099</v>
      </c>
      <c r="M1751" s="23">
        <f>VLOOKUP($A1751,'Hospitalisation Details'!$A:$K,COLUMN('Hospitalisation Details'!F1750),FALSE)</f>
        <v>5116.5</v>
      </c>
      <c r="N1751" t="str">
        <f>VLOOKUP($A1751,'Hospitalisation Details'!$A:$K,COLUMN('Hospitalisation Details'!G1750),FALSE)</f>
        <v>Tier - 2</v>
      </c>
      <c r="O1751" t="str">
        <f>VLOOKUP($A1751,'Hospitalisation Details'!$A:$K,COLUMN('Hospitalisation Details'!H1750),FALSE)</f>
        <v>Tier - 2</v>
      </c>
      <c r="P1751" t="str">
        <f>VLOOKUP($A1751,'Hospitalisation Details'!$A:$K,COLUMN('Hospitalisation Details'!I1750),FALSE)</f>
        <v>R1012</v>
      </c>
      <c r="Q1751">
        <f>VLOOKUP($A1751,'Hospitalisation Details'!$A:$K,COLUMN('Hospitalisation Details'!K1750),FALSE)</f>
        <v>35</v>
      </c>
    </row>
    <row r="1752" spans="1:17" ht="15.75" x14ac:dyDescent="0.25">
      <c r="A1752" s="6" t="s">
        <v>1792</v>
      </c>
      <c r="B1752" t="str">
        <f>VLOOKUP(A1752,'Customer Names'!A:E,COLUMN('Customer Names'!D1751),FALSE)</f>
        <v>Mrs. Kelli</v>
      </c>
      <c r="C1752">
        <f>VLOOKUP($A1752,'Medical Examinations'!$A:$J,COLUMN('Medical Examinations'!B1751),FALSE)</f>
        <v>32.78</v>
      </c>
      <c r="D1752">
        <f>VLOOKUP($A1752,'Medical Examinations'!$A:$J,COLUMN('Medical Examinations'!C1751),FALSE)</f>
        <v>4.63</v>
      </c>
      <c r="E1752" t="str">
        <f>VLOOKUP($A1752,'Medical Examinations'!$A:$J,COLUMN('Medical Examinations'!D1751),FALSE)</f>
        <v>No</v>
      </c>
      <c r="F1752" t="str">
        <f>VLOOKUP($A1752,'Medical Examinations'!$A:$J,COLUMN('Medical Examinations'!E1751),FALSE)</f>
        <v>No</v>
      </c>
      <c r="G1752" t="str">
        <f>VLOOKUP($A1752,'Medical Examinations'!$A:$J,COLUMN('Medical Examinations'!F1751),FALSE)</f>
        <v>No</v>
      </c>
      <c r="H1752">
        <f>VLOOKUP($A1752,'Medical Examinations'!$A:$J,COLUMN('Medical Examinations'!G1751),FALSE)</f>
        <v>0</v>
      </c>
      <c r="I1752" t="str">
        <f>VLOOKUP($A1752,'Medical Examinations'!$A:$J,COLUMN('Medical Examinations'!H1751),FALSE)</f>
        <v>No</v>
      </c>
      <c r="J1752" t="str">
        <f>VLOOKUP($A1752,'Medical Examinations'!$A:$J,COLUMN('Medical Examinations'!I1751),FALSE)</f>
        <v>Obesity</v>
      </c>
      <c r="K1752" t="str">
        <f>VLOOKUP($A1752,'Medical Examinations'!$A:$J,COLUMN('Medical Examinations'!J1751),FALSE)</f>
        <v>Normal</v>
      </c>
      <c r="L1752" s="30">
        <f>VLOOKUP($A1752,'Hospitalisation Details'!$A:$K,COLUMN('Hospitalisation Details'!J1751),FALSE)</f>
        <v>36330</v>
      </c>
      <c r="M1752" s="23">
        <f>VLOOKUP($A1752,'Hospitalisation Details'!$A:$K,COLUMN('Hospitalisation Details'!F1751),FALSE)</f>
        <v>5087.92</v>
      </c>
      <c r="N1752" t="str">
        <f>VLOOKUP($A1752,'Hospitalisation Details'!$A:$K,COLUMN('Hospitalisation Details'!G1751),FALSE)</f>
        <v>Tier - 2</v>
      </c>
      <c r="O1752" t="str">
        <f>VLOOKUP($A1752,'Hospitalisation Details'!$A:$K,COLUMN('Hospitalisation Details'!H1751),FALSE)</f>
        <v>Tier - 2</v>
      </c>
      <c r="P1752" t="str">
        <f>VLOOKUP($A1752,'Hospitalisation Details'!$A:$K,COLUMN('Hospitalisation Details'!I1751),FALSE)</f>
        <v>R1026</v>
      </c>
      <c r="Q1752">
        <f>VLOOKUP($A1752,'Hospitalisation Details'!$A:$K,COLUMN('Hospitalisation Details'!K1751),FALSE)</f>
        <v>23</v>
      </c>
    </row>
    <row r="1753" spans="1:17" ht="15.75" x14ac:dyDescent="0.25">
      <c r="A1753" s="6" t="s">
        <v>1793</v>
      </c>
      <c r="B1753" t="str">
        <f>VLOOKUP(A1753,'Customer Names'!A:E,COLUMN('Customer Names'!D1752),FALSE)</f>
        <v>Mr. Scott</v>
      </c>
      <c r="C1753">
        <f>VLOOKUP($A1753,'Medical Examinations'!$A:$J,COLUMN('Medical Examinations'!B1752),FALSE)</f>
        <v>23.9</v>
      </c>
      <c r="D1753">
        <f>VLOOKUP($A1753,'Medical Examinations'!$A:$J,COLUMN('Medical Examinations'!C1752),FALSE)</f>
        <v>6.06</v>
      </c>
      <c r="E1753" t="str">
        <f>VLOOKUP($A1753,'Medical Examinations'!$A:$J,COLUMN('Medical Examinations'!D1752),FALSE)</f>
        <v>Yes</v>
      </c>
      <c r="F1753" t="str">
        <f>VLOOKUP($A1753,'Medical Examinations'!$A:$J,COLUMN('Medical Examinations'!E1752),FALSE)</f>
        <v>No</v>
      </c>
      <c r="G1753" t="str">
        <f>VLOOKUP($A1753,'Medical Examinations'!$A:$J,COLUMN('Medical Examinations'!F1752),FALSE)</f>
        <v>Yes</v>
      </c>
      <c r="H1753">
        <f>VLOOKUP($A1753,'Medical Examinations'!$A:$J,COLUMN('Medical Examinations'!G1752),FALSE)</f>
        <v>1</v>
      </c>
      <c r="I1753" t="str">
        <f>VLOOKUP($A1753,'Medical Examinations'!$A:$J,COLUMN('Medical Examinations'!H1752),FALSE)</f>
        <v>No</v>
      </c>
      <c r="J1753" t="str">
        <f>VLOOKUP($A1753,'Medical Examinations'!$A:$J,COLUMN('Medical Examinations'!I1752),FALSE)</f>
        <v>Healthy Weight</v>
      </c>
      <c r="K1753" t="str">
        <f>VLOOKUP($A1753,'Medical Examinations'!$A:$J,COLUMN('Medical Examinations'!J1752),FALSE)</f>
        <v>Prediabetes</v>
      </c>
      <c r="L1753" s="30">
        <f>VLOOKUP($A1753,'Hospitalisation Details'!$A:$K,COLUMN('Hospitalisation Details'!J1752),FALSE)</f>
        <v>35625</v>
      </c>
      <c r="M1753" s="23">
        <f>VLOOKUP($A1753,'Hospitalisation Details'!$A:$K,COLUMN('Hospitalisation Details'!F1752),FALSE)</f>
        <v>5080.1000000000004</v>
      </c>
      <c r="N1753" t="str">
        <f>VLOOKUP($A1753,'Hospitalisation Details'!$A:$K,COLUMN('Hospitalisation Details'!G1752),FALSE)</f>
        <v>Tier - 3</v>
      </c>
      <c r="O1753" t="str">
        <f>VLOOKUP($A1753,'Hospitalisation Details'!$A:$K,COLUMN('Hospitalisation Details'!H1752),FALSE)</f>
        <v>Tier - 2</v>
      </c>
      <c r="P1753" t="str">
        <f>VLOOKUP($A1753,'Hospitalisation Details'!$A:$K,COLUMN('Hospitalisation Details'!I1752),FALSE)</f>
        <v>R1011</v>
      </c>
      <c r="Q1753">
        <f>VLOOKUP($A1753,'Hospitalisation Details'!$A:$K,COLUMN('Hospitalisation Details'!K1752),FALSE)</f>
        <v>25</v>
      </c>
    </row>
    <row r="1754" spans="1:17" ht="15.75" x14ac:dyDescent="0.25">
      <c r="A1754" s="6" t="s">
        <v>1794</v>
      </c>
      <c r="B1754" t="str">
        <f>VLOOKUP(A1754,'Customer Names'!A:E,COLUMN('Customer Names'!D1753),FALSE)</f>
        <v>Mr. Grant</v>
      </c>
      <c r="C1754">
        <f>VLOOKUP($A1754,'Medical Examinations'!$A:$J,COLUMN('Medical Examinations'!B1753),FALSE)</f>
        <v>15.47</v>
      </c>
      <c r="D1754">
        <f>VLOOKUP($A1754,'Medical Examinations'!$A:$J,COLUMN('Medical Examinations'!C1753),FALSE)</f>
        <v>8.43</v>
      </c>
      <c r="E1754" t="str">
        <f>VLOOKUP($A1754,'Medical Examinations'!$A:$J,COLUMN('Medical Examinations'!D1753),FALSE)</f>
        <v>No</v>
      </c>
      <c r="F1754" t="str">
        <f>VLOOKUP($A1754,'Medical Examinations'!$A:$J,COLUMN('Medical Examinations'!E1753),FALSE)</f>
        <v>No</v>
      </c>
      <c r="G1754" t="str">
        <f>VLOOKUP($A1754,'Medical Examinations'!$A:$J,COLUMN('Medical Examinations'!F1753),FALSE)</f>
        <v>No</v>
      </c>
      <c r="H1754">
        <f>VLOOKUP($A1754,'Medical Examinations'!$A:$J,COLUMN('Medical Examinations'!G1753),FALSE)</f>
        <v>0</v>
      </c>
      <c r="I1754" t="str">
        <f>VLOOKUP($A1754,'Medical Examinations'!$A:$J,COLUMN('Medical Examinations'!H1753),FALSE)</f>
        <v>No</v>
      </c>
      <c r="J1754" t="str">
        <f>VLOOKUP($A1754,'Medical Examinations'!$A:$J,COLUMN('Medical Examinations'!I1753),FALSE)</f>
        <v>Underweight</v>
      </c>
      <c r="K1754" t="str">
        <f>VLOOKUP($A1754,'Medical Examinations'!$A:$J,COLUMN('Medical Examinations'!J1753),FALSE)</f>
        <v>Diabetes</v>
      </c>
      <c r="L1754" s="30">
        <f>VLOOKUP($A1754,'Hospitalisation Details'!$A:$K,COLUMN('Hospitalisation Details'!J1753),FALSE)</f>
        <v>28816</v>
      </c>
      <c r="M1754" s="23">
        <f>VLOOKUP($A1754,'Hospitalisation Details'!$A:$K,COLUMN('Hospitalisation Details'!F1753),FALSE)</f>
        <v>5077.1899999999996</v>
      </c>
      <c r="N1754" t="str">
        <f>VLOOKUP($A1754,'Hospitalisation Details'!$A:$K,COLUMN('Hospitalisation Details'!G1753),FALSE)</f>
        <v>Tier - 2</v>
      </c>
      <c r="O1754" t="str">
        <f>VLOOKUP($A1754,'Hospitalisation Details'!$A:$K,COLUMN('Hospitalisation Details'!H1753),FALSE)</f>
        <v>Tier - 3</v>
      </c>
      <c r="P1754" t="str">
        <f>VLOOKUP($A1754,'Hospitalisation Details'!$A:$K,COLUMN('Hospitalisation Details'!I1753),FALSE)</f>
        <v>R1012</v>
      </c>
      <c r="Q1754">
        <f>VLOOKUP($A1754,'Hospitalisation Details'!$A:$K,COLUMN('Hospitalisation Details'!K1753),FALSE)</f>
        <v>44</v>
      </c>
    </row>
    <row r="1755" spans="1:17" ht="15.75" x14ac:dyDescent="0.25">
      <c r="A1755" s="6" t="s">
        <v>1795</v>
      </c>
      <c r="B1755" t="str">
        <f>VLOOKUP(A1755,'Customer Names'!A:E,COLUMN('Customer Names'!D1754),FALSE)</f>
        <v>Mr. Jonathan</v>
      </c>
      <c r="C1755">
        <f>VLOOKUP($A1755,'Medical Examinations'!$A:$J,COLUMN('Medical Examinations'!B1754),FALSE)</f>
        <v>28.54</v>
      </c>
      <c r="D1755">
        <f>VLOOKUP($A1755,'Medical Examinations'!$A:$J,COLUMN('Medical Examinations'!C1754),FALSE)</f>
        <v>5.51</v>
      </c>
      <c r="E1755" t="str">
        <f>VLOOKUP($A1755,'Medical Examinations'!$A:$J,COLUMN('Medical Examinations'!D1754),FALSE)</f>
        <v>No</v>
      </c>
      <c r="F1755" t="str">
        <f>VLOOKUP($A1755,'Medical Examinations'!$A:$J,COLUMN('Medical Examinations'!E1754),FALSE)</f>
        <v>No</v>
      </c>
      <c r="G1755" t="str">
        <f>VLOOKUP($A1755,'Medical Examinations'!$A:$J,COLUMN('Medical Examinations'!F1754),FALSE)</f>
        <v>Yes</v>
      </c>
      <c r="H1755">
        <f>VLOOKUP($A1755,'Medical Examinations'!$A:$J,COLUMN('Medical Examinations'!G1754),FALSE)</f>
        <v>1</v>
      </c>
      <c r="I1755" t="str">
        <f>VLOOKUP($A1755,'Medical Examinations'!$A:$J,COLUMN('Medical Examinations'!H1754),FALSE)</f>
        <v>No</v>
      </c>
      <c r="J1755" t="str">
        <f>VLOOKUP($A1755,'Medical Examinations'!$A:$J,COLUMN('Medical Examinations'!I1754),FALSE)</f>
        <v>Overweight</v>
      </c>
      <c r="K1755" t="str">
        <f>VLOOKUP($A1755,'Medical Examinations'!$A:$J,COLUMN('Medical Examinations'!J1754),FALSE)</f>
        <v>Normal</v>
      </c>
      <c r="L1755" s="30">
        <f>VLOOKUP($A1755,'Hospitalisation Details'!$A:$K,COLUMN('Hospitalisation Details'!J1754),FALSE)</f>
        <v>34131</v>
      </c>
      <c r="M1755" s="23">
        <f>VLOOKUP($A1755,'Hospitalisation Details'!$A:$K,COLUMN('Hospitalisation Details'!F1754),FALSE)</f>
        <v>5059.5600000000004</v>
      </c>
      <c r="N1755" t="str">
        <f>VLOOKUP($A1755,'Hospitalisation Details'!$A:$K,COLUMN('Hospitalisation Details'!G1754),FALSE)</f>
        <v>Tier - 2</v>
      </c>
      <c r="O1755" t="str">
        <f>VLOOKUP($A1755,'Hospitalisation Details'!$A:$K,COLUMN('Hospitalisation Details'!H1754),FALSE)</f>
        <v>Tier - 1</v>
      </c>
      <c r="P1755" t="str">
        <f>VLOOKUP($A1755,'Hospitalisation Details'!$A:$K,COLUMN('Hospitalisation Details'!I1754),FALSE)</f>
        <v>R1021</v>
      </c>
      <c r="Q1755">
        <f>VLOOKUP($A1755,'Hospitalisation Details'!$A:$K,COLUMN('Hospitalisation Details'!K1754),FALSE)</f>
        <v>29</v>
      </c>
    </row>
    <row r="1756" spans="1:17" ht="15.75" x14ac:dyDescent="0.25">
      <c r="A1756" s="6" t="s">
        <v>1796</v>
      </c>
      <c r="B1756" t="str">
        <f>VLOOKUP(A1756,'Customer Names'!A:E,COLUMN('Customer Names'!D1755),FALSE)</f>
        <v>Ms. Rachael</v>
      </c>
      <c r="C1756">
        <f>VLOOKUP($A1756,'Medical Examinations'!$A:$J,COLUMN('Medical Examinations'!B1755),FALSE)</f>
        <v>18.54</v>
      </c>
      <c r="D1756">
        <f>VLOOKUP($A1756,'Medical Examinations'!$A:$J,COLUMN('Medical Examinations'!C1755),FALSE)</f>
        <v>4.95</v>
      </c>
      <c r="E1756" t="str">
        <f>VLOOKUP($A1756,'Medical Examinations'!$A:$J,COLUMN('Medical Examinations'!D1755),FALSE)</f>
        <v>No</v>
      </c>
      <c r="F1756" t="str">
        <f>VLOOKUP($A1756,'Medical Examinations'!$A:$J,COLUMN('Medical Examinations'!E1755),FALSE)</f>
        <v>No</v>
      </c>
      <c r="G1756" t="str">
        <f>VLOOKUP($A1756,'Medical Examinations'!$A:$J,COLUMN('Medical Examinations'!F1755),FALSE)</f>
        <v>No</v>
      </c>
      <c r="H1756">
        <f>VLOOKUP($A1756,'Medical Examinations'!$A:$J,COLUMN('Medical Examinations'!G1755),FALSE)</f>
        <v>0</v>
      </c>
      <c r="I1756" t="str">
        <f>VLOOKUP($A1756,'Medical Examinations'!$A:$J,COLUMN('Medical Examinations'!H1755),FALSE)</f>
        <v>No</v>
      </c>
      <c r="J1756" t="str">
        <f>VLOOKUP($A1756,'Medical Examinations'!$A:$J,COLUMN('Medical Examinations'!I1755),FALSE)</f>
        <v>Healthy Weight</v>
      </c>
      <c r="K1756" t="str">
        <f>VLOOKUP($A1756,'Medical Examinations'!$A:$J,COLUMN('Medical Examinations'!J1755),FALSE)</f>
        <v>Normal</v>
      </c>
      <c r="L1756" s="30">
        <f>VLOOKUP($A1756,'Hospitalisation Details'!$A:$K,COLUMN('Hospitalisation Details'!J1755),FALSE)</f>
        <v>29471</v>
      </c>
      <c r="M1756" s="23">
        <f>VLOOKUP($A1756,'Hospitalisation Details'!$A:$K,COLUMN('Hospitalisation Details'!F1755),FALSE)</f>
        <v>5054.05</v>
      </c>
      <c r="N1756" t="str">
        <f>VLOOKUP($A1756,'Hospitalisation Details'!$A:$K,COLUMN('Hospitalisation Details'!G1755),FALSE)</f>
        <v>Tier - 2</v>
      </c>
      <c r="O1756" t="str">
        <f>VLOOKUP($A1756,'Hospitalisation Details'!$A:$K,COLUMN('Hospitalisation Details'!H1755),FALSE)</f>
        <v>Tier - 2</v>
      </c>
      <c r="P1756" t="str">
        <f>VLOOKUP($A1756,'Hospitalisation Details'!$A:$K,COLUMN('Hospitalisation Details'!I1755),FALSE)</f>
        <v>R1013</v>
      </c>
      <c r="Q1756">
        <f>VLOOKUP($A1756,'Hospitalisation Details'!$A:$K,COLUMN('Hospitalisation Details'!K1755),FALSE)</f>
        <v>42</v>
      </c>
    </row>
    <row r="1757" spans="1:17" ht="15.75" x14ac:dyDescent="0.25">
      <c r="A1757" s="6" t="s">
        <v>1797</v>
      </c>
      <c r="B1757" t="str">
        <f>VLOOKUP(A1757,'Customer Names'!A:E,COLUMN('Customer Names'!D1756),FALSE)</f>
        <v>Ms. Pilar</v>
      </c>
      <c r="C1757">
        <f>VLOOKUP($A1757,'Medical Examinations'!$A:$J,COLUMN('Medical Examinations'!B1756),FALSE)</f>
        <v>32.18</v>
      </c>
      <c r="D1757">
        <f>VLOOKUP($A1757,'Medical Examinations'!$A:$J,COLUMN('Medical Examinations'!C1756),FALSE)</f>
        <v>6.44</v>
      </c>
      <c r="E1757" t="str">
        <f>VLOOKUP($A1757,'Medical Examinations'!$A:$J,COLUMN('Medical Examinations'!D1756),FALSE)</f>
        <v>Yes</v>
      </c>
      <c r="F1757" t="str">
        <f>VLOOKUP($A1757,'Medical Examinations'!$A:$J,COLUMN('Medical Examinations'!E1756),FALSE)</f>
        <v>No</v>
      </c>
      <c r="G1757" t="str">
        <f>VLOOKUP($A1757,'Medical Examinations'!$A:$J,COLUMN('Medical Examinations'!F1756),FALSE)</f>
        <v>Yes</v>
      </c>
      <c r="H1757">
        <f>VLOOKUP($A1757,'Medical Examinations'!$A:$J,COLUMN('Medical Examinations'!G1756),FALSE)</f>
        <v>1</v>
      </c>
      <c r="I1757" t="str">
        <f>VLOOKUP($A1757,'Medical Examinations'!$A:$J,COLUMN('Medical Examinations'!H1756),FALSE)</f>
        <v>No</v>
      </c>
      <c r="J1757" t="str">
        <f>VLOOKUP($A1757,'Medical Examinations'!$A:$J,COLUMN('Medical Examinations'!I1756),FALSE)</f>
        <v>Obesity</v>
      </c>
      <c r="K1757" t="str">
        <f>VLOOKUP($A1757,'Medical Examinations'!$A:$J,COLUMN('Medical Examinations'!J1756),FALSE)</f>
        <v>Prediabetes</v>
      </c>
      <c r="L1757" s="30">
        <f>VLOOKUP($A1757,'Hospitalisation Details'!$A:$K,COLUMN('Hospitalisation Details'!J1756),FALSE)</f>
        <v>35640</v>
      </c>
      <c r="M1757" s="23">
        <f>VLOOKUP($A1757,'Hospitalisation Details'!$A:$K,COLUMN('Hospitalisation Details'!F1756),FALSE)</f>
        <v>5045.1499999999996</v>
      </c>
      <c r="N1757" t="str">
        <f>VLOOKUP($A1757,'Hospitalisation Details'!$A:$K,COLUMN('Hospitalisation Details'!G1756),FALSE)</f>
        <v>Tier - 2</v>
      </c>
      <c r="O1757" t="str">
        <f>VLOOKUP($A1757,'Hospitalisation Details'!$A:$K,COLUMN('Hospitalisation Details'!H1756),FALSE)</f>
        <v>Tier - 2</v>
      </c>
      <c r="P1757" t="str">
        <f>VLOOKUP($A1757,'Hospitalisation Details'!$A:$K,COLUMN('Hospitalisation Details'!I1756),FALSE)</f>
        <v>R1012</v>
      </c>
      <c r="Q1757">
        <f>VLOOKUP($A1757,'Hospitalisation Details'!$A:$K,COLUMN('Hospitalisation Details'!K1756),FALSE)</f>
        <v>25</v>
      </c>
    </row>
    <row r="1758" spans="1:17" ht="15.75" x14ac:dyDescent="0.25">
      <c r="A1758" s="6" t="s">
        <v>1798</v>
      </c>
      <c r="B1758" t="str">
        <f>VLOOKUP(A1758,'Customer Names'!A:E,COLUMN('Customer Names'!D1757),FALSE)</f>
        <v>Mr. Kyle</v>
      </c>
      <c r="C1758">
        <f>VLOOKUP($A1758,'Medical Examinations'!$A:$J,COLUMN('Medical Examinations'!B1757),FALSE)</f>
        <v>37.380000000000003</v>
      </c>
      <c r="D1758">
        <f>VLOOKUP($A1758,'Medical Examinations'!$A:$J,COLUMN('Medical Examinations'!C1757),FALSE)</f>
        <v>6.05</v>
      </c>
      <c r="E1758" t="str">
        <f>VLOOKUP($A1758,'Medical Examinations'!$A:$J,COLUMN('Medical Examinations'!D1757),FALSE)</f>
        <v>Yes</v>
      </c>
      <c r="F1758" t="str">
        <f>VLOOKUP($A1758,'Medical Examinations'!$A:$J,COLUMN('Medical Examinations'!E1757),FALSE)</f>
        <v>No</v>
      </c>
      <c r="G1758" t="str">
        <f>VLOOKUP($A1758,'Medical Examinations'!$A:$J,COLUMN('Medical Examinations'!F1757),FALSE)</f>
        <v>No</v>
      </c>
      <c r="H1758">
        <f>VLOOKUP($A1758,'Medical Examinations'!$A:$J,COLUMN('Medical Examinations'!G1757),FALSE)</f>
        <v>0</v>
      </c>
      <c r="I1758" t="str">
        <f>VLOOKUP($A1758,'Medical Examinations'!$A:$J,COLUMN('Medical Examinations'!H1757),FALSE)</f>
        <v>No</v>
      </c>
      <c r="J1758" t="str">
        <f>VLOOKUP($A1758,'Medical Examinations'!$A:$J,COLUMN('Medical Examinations'!I1757),FALSE)</f>
        <v>Obesity</v>
      </c>
      <c r="K1758" t="str">
        <f>VLOOKUP($A1758,'Medical Examinations'!$A:$J,COLUMN('Medical Examinations'!J1757),FALSE)</f>
        <v>Prediabetes</v>
      </c>
      <c r="L1758" s="30">
        <f>VLOOKUP($A1758,'Hospitalisation Details'!$A:$K,COLUMN('Hospitalisation Details'!J1757),FALSE)</f>
        <v>37180</v>
      </c>
      <c r="M1758" s="23">
        <f>VLOOKUP($A1758,'Hospitalisation Details'!$A:$K,COLUMN('Hospitalisation Details'!F1757),FALSE)</f>
        <v>5043.13</v>
      </c>
      <c r="N1758" t="str">
        <f>VLOOKUP($A1758,'Hospitalisation Details'!$A:$K,COLUMN('Hospitalisation Details'!G1757),FALSE)</f>
        <v>Tier - 2</v>
      </c>
      <c r="O1758" t="str">
        <f>VLOOKUP($A1758,'Hospitalisation Details'!$A:$K,COLUMN('Hospitalisation Details'!H1757),FALSE)</f>
        <v>Tier - 3</v>
      </c>
      <c r="P1758" t="str">
        <f>VLOOKUP($A1758,'Hospitalisation Details'!$A:$K,COLUMN('Hospitalisation Details'!I1757),FALSE)</f>
        <v>R1011</v>
      </c>
      <c r="Q1758">
        <f>VLOOKUP($A1758,'Hospitalisation Details'!$A:$K,COLUMN('Hospitalisation Details'!K1757),FALSE)</f>
        <v>21</v>
      </c>
    </row>
    <row r="1759" spans="1:17" ht="15.75" x14ac:dyDescent="0.25">
      <c r="A1759" s="6" t="s">
        <v>1799</v>
      </c>
      <c r="B1759" t="str">
        <f>VLOOKUP(A1759,'Customer Names'!A:E,COLUMN('Customer Names'!D1758),FALSE)</f>
        <v>Mrs. Christie</v>
      </c>
      <c r="C1759">
        <f>VLOOKUP($A1759,'Medical Examinations'!$A:$J,COLUMN('Medical Examinations'!B1758),FALSE)</f>
        <v>31.12</v>
      </c>
      <c r="D1759">
        <f>VLOOKUP($A1759,'Medical Examinations'!$A:$J,COLUMN('Medical Examinations'!C1758),FALSE)</f>
        <v>4.76</v>
      </c>
      <c r="E1759" t="str">
        <f>VLOOKUP($A1759,'Medical Examinations'!$A:$J,COLUMN('Medical Examinations'!D1758),FALSE)</f>
        <v>Yes</v>
      </c>
      <c r="F1759" t="str">
        <f>VLOOKUP($A1759,'Medical Examinations'!$A:$J,COLUMN('Medical Examinations'!E1758),FALSE)</f>
        <v>No</v>
      </c>
      <c r="G1759" t="str">
        <f>VLOOKUP($A1759,'Medical Examinations'!$A:$J,COLUMN('Medical Examinations'!F1758),FALSE)</f>
        <v>Yes</v>
      </c>
      <c r="H1759">
        <f>VLOOKUP($A1759,'Medical Examinations'!$A:$J,COLUMN('Medical Examinations'!G1758),FALSE)</f>
        <v>1</v>
      </c>
      <c r="I1759" t="str">
        <f>VLOOKUP($A1759,'Medical Examinations'!$A:$J,COLUMN('Medical Examinations'!H1758),FALSE)</f>
        <v>No</v>
      </c>
      <c r="J1759" t="str">
        <f>VLOOKUP($A1759,'Medical Examinations'!$A:$J,COLUMN('Medical Examinations'!I1758),FALSE)</f>
        <v>Obesity</v>
      </c>
      <c r="K1759" t="str">
        <f>VLOOKUP($A1759,'Medical Examinations'!$A:$J,COLUMN('Medical Examinations'!J1758),FALSE)</f>
        <v>Normal</v>
      </c>
      <c r="L1759" s="30">
        <f>VLOOKUP($A1759,'Hospitalisation Details'!$A:$K,COLUMN('Hospitalisation Details'!J1758),FALSE)</f>
        <v>35768</v>
      </c>
      <c r="M1759" s="23">
        <f>VLOOKUP($A1759,'Hospitalisation Details'!$A:$K,COLUMN('Hospitalisation Details'!F1758),FALSE)</f>
        <v>5038.57</v>
      </c>
      <c r="N1759" t="str">
        <f>VLOOKUP($A1759,'Hospitalisation Details'!$A:$K,COLUMN('Hospitalisation Details'!G1758),FALSE)</f>
        <v>Tier - 2</v>
      </c>
      <c r="O1759" t="str">
        <f>VLOOKUP($A1759,'Hospitalisation Details'!$A:$K,COLUMN('Hospitalisation Details'!H1758),FALSE)</f>
        <v>Tier - 2</v>
      </c>
      <c r="P1759" t="str">
        <f>VLOOKUP($A1759,'Hospitalisation Details'!$A:$K,COLUMN('Hospitalisation Details'!I1758),FALSE)</f>
        <v>R1025</v>
      </c>
      <c r="Q1759">
        <f>VLOOKUP($A1759,'Hospitalisation Details'!$A:$K,COLUMN('Hospitalisation Details'!K1758),FALSE)</f>
        <v>25</v>
      </c>
    </row>
    <row r="1760" spans="1:17" ht="15.75" x14ac:dyDescent="0.25">
      <c r="A1760" s="6" t="s">
        <v>1800</v>
      </c>
      <c r="B1760" t="str">
        <f>VLOOKUP(A1760,'Customer Names'!A:E,COLUMN('Customer Names'!D1759),FALSE)</f>
        <v>Mr. David</v>
      </c>
      <c r="C1760">
        <f>VLOOKUP($A1760,'Medical Examinations'!$A:$J,COLUMN('Medical Examinations'!B1759),FALSE)</f>
        <v>22.01</v>
      </c>
      <c r="D1760">
        <f>VLOOKUP($A1760,'Medical Examinations'!$A:$J,COLUMN('Medical Examinations'!C1759),FALSE)</f>
        <v>6.72</v>
      </c>
      <c r="E1760" t="str">
        <f>VLOOKUP($A1760,'Medical Examinations'!$A:$J,COLUMN('Medical Examinations'!D1759),FALSE)</f>
        <v>Yes</v>
      </c>
      <c r="F1760" t="str">
        <f>VLOOKUP($A1760,'Medical Examinations'!$A:$J,COLUMN('Medical Examinations'!E1759),FALSE)</f>
        <v>No</v>
      </c>
      <c r="G1760" t="str">
        <f>VLOOKUP($A1760,'Medical Examinations'!$A:$J,COLUMN('Medical Examinations'!F1759),FALSE)</f>
        <v>No</v>
      </c>
      <c r="H1760">
        <f>VLOOKUP($A1760,'Medical Examinations'!$A:$J,COLUMN('Medical Examinations'!G1759),FALSE)</f>
        <v>1</v>
      </c>
      <c r="I1760" t="str">
        <f>VLOOKUP($A1760,'Medical Examinations'!$A:$J,COLUMN('Medical Examinations'!H1759),FALSE)</f>
        <v>No</v>
      </c>
      <c r="J1760" t="str">
        <f>VLOOKUP($A1760,'Medical Examinations'!$A:$J,COLUMN('Medical Examinations'!I1759),FALSE)</f>
        <v>Healthy Weight</v>
      </c>
      <c r="K1760" t="str">
        <f>VLOOKUP($A1760,'Medical Examinations'!$A:$J,COLUMN('Medical Examinations'!J1759),FALSE)</f>
        <v>Diabetes</v>
      </c>
      <c r="L1760" s="30">
        <f>VLOOKUP($A1760,'Hospitalisation Details'!$A:$K,COLUMN('Hospitalisation Details'!J1759),FALSE)</f>
        <v>31592</v>
      </c>
      <c r="M1760" s="23">
        <f>VLOOKUP($A1760,'Hospitalisation Details'!$A:$K,COLUMN('Hospitalisation Details'!F1759),FALSE)</f>
        <v>5034.1000000000004</v>
      </c>
      <c r="N1760" t="str">
        <f>VLOOKUP($A1760,'Hospitalisation Details'!$A:$K,COLUMN('Hospitalisation Details'!G1759),FALSE)</f>
        <v>Tier - 2</v>
      </c>
      <c r="O1760" t="str">
        <f>VLOOKUP($A1760,'Hospitalisation Details'!$A:$K,COLUMN('Hospitalisation Details'!H1759),FALSE)</f>
        <v>Tier - 2</v>
      </c>
      <c r="P1760" t="str">
        <f>VLOOKUP($A1760,'Hospitalisation Details'!$A:$K,COLUMN('Hospitalisation Details'!I1759),FALSE)</f>
        <v>R1013</v>
      </c>
      <c r="Q1760">
        <f>VLOOKUP($A1760,'Hospitalisation Details'!$A:$K,COLUMN('Hospitalisation Details'!K1759),FALSE)</f>
        <v>36</v>
      </c>
    </row>
    <row r="1761" spans="1:17" ht="15.75" x14ac:dyDescent="0.25">
      <c r="A1761" s="6" t="s">
        <v>1801</v>
      </c>
      <c r="B1761" t="str">
        <f>VLOOKUP(A1761,'Customer Names'!A:E,COLUMN('Customer Names'!D1760),FALSE)</f>
        <v>Mr. Masahiro</v>
      </c>
      <c r="C1761">
        <f>VLOOKUP($A1761,'Medical Examinations'!$A:$J,COLUMN('Medical Examinations'!B1760),FALSE)</f>
        <v>27.645</v>
      </c>
      <c r="D1761">
        <f>VLOOKUP($A1761,'Medical Examinations'!$A:$J,COLUMN('Medical Examinations'!C1760),FALSE)</f>
        <v>5.7</v>
      </c>
      <c r="E1761" t="str">
        <f>VLOOKUP($A1761,'Medical Examinations'!$A:$J,COLUMN('Medical Examinations'!D1760),FALSE)</f>
        <v>No</v>
      </c>
      <c r="F1761" t="str">
        <f>VLOOKUP($A1761,'Medical Examinations'!$A:$J,COLUMN('Medical Examinations'!E1760),FALSE)</f>
        <v>No</v>
      </c>
      <c r="G1761" t="str">
        <f>VLOOKUP($A1761,'Medical Examinations'!$A:$J,COLUMN('Medical Examinations'!F1760),FALSE)</f>
        <v>No</v>
      </c>
      <c r="H1761">
        <f>VLOOKUP($A1761,'Medical Examinations'!$A:$J,COLUMN('Medical Examinations'!G1760),FALSE)</f>
        <v>0</v>
      </c>
      <c r="I1761" t="str">
        <f>VLOOKUP($A1761,'Medical Examinations'!$A:$J,COLUMN('Medical Examinations'!H1760),FALSE)</f>
        <v>No</v>
      </c>
      <c r="J1761" t="str">
        <f>VLOOKUP($A1761,'Medical Examinations'!$A:$J,COLUMN('Medical Examinations'!I1760),FALSE)</f>
        <v>Overweight</v>
      </c>
      <c r="K1761" t="str">
        <f>VLOOKUP($A1761,'Medical Examinations'!$A:$J,COLUMN('Medical Examinations'!J1760),FALSE)</f>
        <v>Prediabetes</v>
      </c>
      <c r="L1761" s="30">
        <f>VLOOKUP($A1761,'Hospitalisation Details'!$A:$K,COLUMN('Hospitalisation Details'!J1760),FALSE)</f>
        <v>33491</v>
      </c>
      <c r="M1761" s="23">
        <f>VLOOKUP($A1761,'Hospitalisation Details'!$A:$K,COLUMN('Hospitalisation Details'!F1760),FALSE)</f>
        <v>5031.2700000000004</v>
      </c>
      <c r="N1761" t="str">
        <f>VLOOKUP($A1761,'Hospitalisation Details'!$A:$K,COLUMN('Hospitalisation Details'!G1760),FALSE)</f>
        <v>Tier - 3</v>
      </c>
      <c r="O1761" t="str">
        <f>VLOOKUP($A1761,'Hospitalisation Details'!$A:$K,COLUMN('Hospitalisation Details'!H1760),FALSE)</f>
        <v>Tier - 1</v>
      </c>
      <c r="P1761" t="str">
        <f>VLOOKUP($A1761,'Hospitalisation Details'!$A:$K,COLUMN('Hospitalisation Details'!I1760),FALSE)</f>
        <v>R1016</v>
      </c>
      <c r="Q1761">
        <f>VLOOKUP($A1761,'Hospitalisation Details'!$A:$K,COLUMN('Hospitalisation Details'!K1760),FALSE)</f>
        <v>31</v>
      </c>
    </row>
    <row r="1762" spans="1:17" ht="15.75" x14ac:dyDescent="0.25">
      <c r="A1762" s="6" t="s">
        <v>1802</v>
      </c>
      <c r="B1762" t="str">
        <f>VLOOKUP(A1762,'Customer Names'!A:E,COLUMN('Customer Names'!D1761),FALSE)</f>
        <v>Mr. Logan</v>
      </c>
      <c r="C1762">
        <f>VLOOKUP($A1762,'Medical Examinations'!$A:$J,COLUMN('Medical Examinations'!B1761),FALSE)</f>
        <v>29.64</v>
      </c>
      <c r="D1762">
        <f>VLOOKUP($A1762,'Medical Examinations'!$A:$J,COLUMN('Medical Examinations'!C1761),FALSE)</f>
        <v>5.31</v>
      </c>
      <c r="E1762" t="str">
        <f>VLOOKUP($A1762,'Medical Examinations'!$A:$J,COLUMN('Medical Examinations'!D1761),FALSE)</f>
        <v>Yes</v>
      </c>
      <c r="F1762" t="str">
        <f>VLOOKUP($A1762,'Medical Examinations'!$A:$J,COLUMN('Medical Examinations'!E1761),FALSE)</f>
        <v>No</v>
      </c>
      <c r="G1762" t="str">
        <f>VLOOKUP($A1762,'Medical Examinations'!$A:$J,COLUMN('Medical Examinations'!F1761),FALSE)</f>
        <v>No</v>
      </c>
      <c r="H1762">
        <f>VLOOKUP($A1762,'Medical Examinations'!$A:$J,COLUMN('Medical Examinations'!G1761),FALSE)</f>
        <v>0</v>
      </c>
      <c r="I1762" t="str">
        <f>VLOOKUP($A1762,'Medical Examinations'!$A:$J,COLUMN('Medical Examinations'!H1761),FALSE)</f>
        <v>No</v>
      </c>
      <c r="J1762" t="str">
        <f>VLOOKUP($A1762,'Medical Examinations'!$A:$J,COLUMN('Medical Examinations'!I1761),FALSE)</f>
        <v>Overweight</v>
      </c>
      <c r="K1762" t="str">
        <f>VLOOKUP($A1762,'Medical Examinations'!$A:$J,COLUMN('Medical Examinations'!J1761),FALSE)</f>
        <v>Normal</v>
      </c>
      <c r="L1762" s="30">
        <f>VLOOKUP($A1762,'Hospitalisation Details'!$A:$K,COLUMN('Hospitalisation Details'!J1761),FALSE)</f>
        <v>31409</v>
      </c>
      <c r="M1762" s="23">
        <f>VLOOKUP($A1762,'Hospitalisation Details'!$A:$K,COLUMN('Hospitalisation Details'!F1761),FALSE)</f>
        <v>5028.1499999999996</v>
      </c>
      <c r="N1762" t="str">
        <f>VLOOKUP($A1762,'Hospitalisation Details'!$A:$K,COLUMN('Hospitalisation Details'!G1761),FALSE)</f>
        <v>Tier - 1</v>
      </c>
      <c r="O1762" t="str">
        <f>VLOOKUP($A1762,'Hospitalisation Details'!$A:$K,COLUMN('Hospitalisation Details'!H1761),FALSE)</f>
        <v>Tier - 2</v>
      </c>
      <c r="P1762" t="str">
        <f>VLOOKUP($A1762,'Hospitalisation Details'!$A:$K,COLUMN('Hospitalisation Details'!I1761),FALSE)</f>
        <v>R1012</v>
      </c>
      <c r="Q1762">
        <f>VLOOKUP($A1762,'Hospitalisation Details'!$A:$K,COLUMN('Hospitalisation Details'!K1761),FALSE)</f>
        <v>37</v>
      </c>
    </row>
    <row r="1763" spans="1:17" ht="15.75" x14ac:dyDescent="0.25">
      <c r="A1763" s="6" t="s">
        <v>1803</v>
      </c>
      <c r="B1763" t="str">
        <f>VLOOKUP(A1763,'Customer Names'!A:E,COLUMN('Customer Names'!D1762),FALSE)</f>
        <v>Ms. Stephanie</v>
      </c>
      <c r="C1763">
        <f>VLOOKUP($A1763,'Medical Examinations'!$A:$J,COLUMN('Medical Examinations'!B1762),FALSE)</f>
        <v>33.700000000000003</v>
      </c>
      <c r="D1763">
        <f>VLOOKUP($A1763,'Medical Examinations'!$A:$J,COLUMN('Medical Examinations'!C1762),FALSE)</f>
        <v>4.32</v>
      </c>
      <c r="E1763" t="str">
        <f>VLOOKUP($A1763,'Medical Examinations'!$A:$J,COLUMN('Medical Examinations'!D1762),FALSE)</f>
        <v>Yes</v>
      </c>
      <c r="F1763" t="str">
        <f>VLOOKUP($A1763,'Medical Examinations'!$A:$J,COLUMN('Medical Examinations'!E1762),FALSE)</f>
        <v>No</v>
      </c>
      <c r="G1763" t="str">
        <f>VLOOKUP($A1763,'Medical Examinations'!$A:$J,COLUMN('Medical Examinations'!F1762),FALSE)</f>
        <v>No</v>
      </c>
      <c r="H1763">
        <f>VLOOKUP($A1763,'Medical Examinations'!$A:$J,COLUMN('Medical Examinations'!G1762),FALSE)</f>
        <v>1</v>
      </c>
      <c r="I1763" t="str">
        <f>VLOOKUP($A1763,'Medical Examinations'!$A:$J,COLUMN('Medical Examinations'!H1762),FALSE)</f>
        <v>No</v>
      </c>
      <c r="J1763" t="str">
        <f>VLOOKUP($A1763,'Medical Examinations'!$A:$J,COLUMN('Medical Examinations'!I1762),FALSE)</f>
        <v>Obesity</v>
      </c>
      <c r="K1763" t="str">
        <f>VLOOKUP($A1763,'Medical Examinations'!$A:$J,COLUMN('Medical Examinations'!J1762),FALSE)</f>
        <v>Normal</v>
      </c>
      <c r="L1763" s="30">
        <f>VLOOKUP($A1763,'Hospitalisation Details'!$A:$K,COLUMN('Hospitalisation Details'!J1762),FALSE)</f>
        <v>32456</v>
      </c>
      <c r="M1763" s="23">
        <f>VLOOKUP($A1763,'Hospitalisation Details'!$A:$K,COLUMN('Hospitalisation Details'!F1762),FALSE)</f>
        <v>5012.47</v>
      </c>
      <c r="N1763" t="str">
        <f>VLOOKUP($A1763,'Hospitalisation Details'!$A:$K,COLUMN('Hospitalisation Details'!G1762),FALSE)</f>
        <v>Tier - 2</v>
      </c>
      <c r="O1763" t="str">
        <f>VLOOKUP($A1763,'Hospitalisation Details'!$A:$K,COLUMN('Hospitalisation Details'!H1762),FALSE)</f>
        <v>Tier - 3</v>
      </c>
      <c r="P1763" t="str">
        <f>VLOOKUP($A1763,'Hospitalisation Details'!$A:$K,COLUMN('Hospitalisation Details'!I1762),FALSE)</f>
        <v>R1011</v>
      </c>
      <c r="Q1763">
        <f>VLOOKUP($A1763,'Hospitalisation Details'!$A:$K,COLUMN('Hospitalisation Details'!K1762),FALSE)</f>
        <v>34</v>
      </c>
    </row>
    <row r="1764" spans="1:17" ht="15.75" x14ac:dyDescent="0.25">
      <c r="A1764" s="6" t="s">
        <v>1804</v>
      </c>
      <c r="B1764" t="str">
        <f>VLOOKUP(A1764,'Customer Names'!A:E,COLUMN('Customer Names'!D1763),FALSE)</f>
        <v>Ms. Angela</v>
      </c>
      <c r="C1764">
        <f>VLOOKUP($A1764,'Medical Examinations'!$A:$J,COLUMN('Medical Examinations'!B1763),FALSE)</f>
        <v>27.5</v>
      </c>
      <c r="D1764">
        <f>VLOOKUP($A1764,'Medical Examinations'!$A:$J,COLUMN('Medical Examinations'!C1763),FALSE)</f>
        <v>4.2300000000000004</v>
      </c>
      <c r="E1764" t="str">
        <f>VLOOKUP($A1764,'Medical Examinations'!$A:$J,COLUMN('Medical Examinations'!D1763),FALSE)</f>
        <v>Yes</v>
      </c>
      <c r="F1764" t="str">
        <f>VLOOKUP($A1764,'Medical Examinations'!$A:$J,COLUMN('Medical Examinations'!E1763),FALSE)</f>
        <v>No</v>
      </c>
      <c r="G1764" t="str">
        <f>VLOOKUP($A1764,'Medical Examinations'!$A:$J,COLUMN('Medical Examinations'!F1763),FALSE)</f>
        <v>No</v>
      </c>
      <c r="H1764">
        <f>VLOOKUP($A1764,'Medical Examinations'!$A:$J,COLUMN('Medical Examinations'!G1763),FALSE)</f>
        <v>1</v>
      </c>
      <c r="I1764" t="str">
        <f>VLOOKUP($A1764,'Medical Examinations'!$A:$J,COLUMN('Medical Examinations'!H1763),FALSE)</f>
        <v>No</v>
      </c>
      <c r="J1764" t="str">
        <f>VLOOKUP($A1764,'Medical Examinations'!$A:$J,COLUMN('Medical Examinations'!I1763),FALSE)</f>
        <v>Overweight</v>
      </c>
      <c r="K1764" t="str">
        <f>VLOOKUP($A1764,'Medical Examinations'!$A:$J,COLUMN('Medical Examinations'!J1763),FALSE)</f>
        <v>Normal</v>
      </c>
      <c r="L1764" s="30">
        <f>VLOOKUP($A1764,'Hospitalisation Details'!$A:$K,COLUMN('Hospitalisation Details'!J1763),FALSE)</f>
        <v>32332</v>
      </c>
      <c r="M1764" s="23">
        <f>VLOOKUP($A1764,'Hospitalisation Details'!$A:$K,COLUMN('Hospitalisation Details'!F1763),FALSE)</f>
        <v>5003.8500000000004</v>
      </c>
      <c r="N1764" t="str">
        <f>VLOOKUP($A1764,'Hospitalisation Details'!$A:$K,COLUMN('Hospitalisation Details'!G1763),FALSE)</f>
        <v>Tier - 2</v>
      </c>
      <c r="O1764" t="str">
        <f>VLOOKUP($A1764,'Hospitalisation Details'!$A:$K,COLUMN('Hospitalisation Details'!H1763),FALSE)</f>
        <v>Tier - 3</v>
      </c>
      <c r="P1764" t="str">
        <f>VLOOKUP($A1764,'Hospitalisation Details'!$A:$K,COLUMN('Hospitalisation Details'!I1763),FALSE)</f>
        <v>R1011</v>
      </c>
      <c r="Q1764">
        <f>VLOOKUP($A1764,'Hospitalisation Details'!$A:$K,COLUMN('Hospitalisation Details'!K1763),FALSE)</f>
        <v>34</v>
      </c>
    </row>
    <row r="1765" spans="1:17" ht="15.75" x14ac:dyDescent="0.25">
      <c r="A1765" s="6" t="s">
        <v>1805</v>
      </c>
      <c r="B1765" t="str">
        <f>VLOOKUP(A1765,'Customer Names'!A:E,COLUMN('Customer Names'!D1764),FALSE)</f>
        <v>Ms. Britt</v>
      </c>
      <c r="C1765">
        <f>VLOOKUP($A1765,'Medical Examinations'!$A:$J,COLUMN('Medical Examinations'!B1764),FALSE)</f>
        <v>16.12</v>
      </c>
      <c r="D1765">
        <f>VLOOKUP($A1765,'Medical Examinations'!$A:$J,COLUMN('Medical Examinations'!C1764),FALSE)</f>
        <v>6.09</v>
      </c>
      <c r="E1765" t="str">
        <f>VLOOKUP($A1765,'Medical Examinations'!$A:$J,COLUMN('Medical Examinations'!D1764),FALSE)</f>
        <v>No</v>
      </c>
      <c r="F1765" t="str">
        <f>VLOOKUP($A1765,'Medical Examinations'!$A:$J,COLUMN('Medical Examinations'!E1764),FALSE)</f>
        <v>No</v>
      </c>
      <c r="G1765" t="str">
        <f>VLOOKUP($A1765,'Medical Examinations'!$A:$J,COLUMN('Medical Examinations'!F1764),FALSE)</f>
        <v>No</v>
      </c>
      <c r="H1765">
        <f>VLOOKUP($A1765,'Medical Examinations'!$A:$J,COLUMN('Medical Examinations'!G1764),FALSE)</f>
        <v>0</v>
      </c>
      <c r="I1765" t="str">
        <f>VLOOKUP($A1765,'Medical Examinations'!$A:$J,COLUMN('Medical Examinations'!H1764),FALSE)</f>
        <v>No</v>
      </c>
      <c r="J1765" t="str">
        <f>VLOOKUP($A1765,'Medical Examinations'!$A:$J,COLUMN('Medical Examinations'!I1764),FALSE)</f>
        <v>Underweight</v>
      </c>
      <c r="K1765" t="str">
        <f>VLOOKUP($A1765,'Medical Examinations'!$A:$J,COLUMN('Medical Examinations'!J1764),FALSE)</f>
        <v>Prediabetes</v>
      </c>
      <c r="L1765" s="30">
        <f>VLOOKUP($A1765,'Hospitalisation Details'!$A:$K,COLUMN('Hospitalisation Details'!J1764),FALSE)</f>
        <v>28285</v>
      </c>
      <c r="M1765" s="23">
        <f>VLOOKUP($A1765,'Hospitalisation Details'!$A:$K,COLUMN('Hospitalisation Details'!F1764),FALSE)</f>
        <v>5003.7700000000004</v>
      </c>
      <c r="N1765" t="str">
        <f>VLOOKUP($A1765,'Hospitalisation Details'!$A:$K,COLUMN('Hospitalisation Details'!G1764),FALSE)</f>
        <v>Tier - 2</v>
      </c>
      <c r="O1765" t="str">
        <f>VLOOKUP($A1765,'Hospitalisation Details'!$A:$K,COLUMN('Hospitalisation Details'!H1764),FALSE)</f>
        <v>Tier - 3</v>
      </c>
      <c r="P1765" t="str">
        <f>VLOOKUP($A1765,'Hospitalisation Details'!$A:$K,COLUMN('Hospitalisation Details'!I1764),FALSE)</f>
        <v>R1013</v>
      </c>
      <c r="Q1765">
        <f>VLOOKUP($A1765,'Hospitalisation Details'!$A:$K,COLUMN('Hospitalisation Details'!K1764),FALSE)</f>
        <v>45</v>
      </c>
    </row>
    <row r="1766" spans="1:17" ht="15.75" x14ac:dyDescent="0.25">
      <c r="A1766" s="6" t="s">
        <v>1806</v>
      </c>
      <c r="B1766" t="str">
        <f>VLOOKUP(A1766,'Customer Names'!A:E,COLUMN('Customer Names'!D1765),FALSE)</f>
        <v>Ms. Joyce</v>
      </c>
      <c r="C1766">
        <f>VLOOKUP($A1766,'Medical Examinations'!$A:$J,COLUMN('Medical Examinations'!B1765),FALSE)</f>
        <v>26.73</v>
      </c>
      <c r="D1766">
        <f>VLOOKUP($A1766,'Medical Examinations'!$A:$J,COLUMN('Medical Examinations'!C1765),FALSE)</f>
        <v>4.74</v>
      </c>
      <c r="E1766" t="str">
        <f>VLOOKUP($A1766,'Medical Examinations'!$A:$J,COLUMN('Medical Examinations'!D1765),FALSE)</f>
        <v>Yes</v>
      </c>
      <c r="F1766" t="str">
        <f>VLOOKUP($A1766,'Medical Examinations'!$A:$J,COLUMN('Medical Examinations'!E1765),FALSE)</f>
        <v>No</v>
      </c>
      <c r="G1766" t="str">
        <f>VLOOKUP($A1766,'Medical Examinations'!$A:$J,COLUMN('Medical Examinations'!F1765),FALSE)</f>
        <v>No</v>
      </c>
      <c r="H1766">
        <f>VLOOKUP($A1766,'Medical Examinations'!$A:$J,COLUMN('Medical Examinations'!G1765),FALSE)</f>
        <v>1</v>
      </c>
      <c r="I1766" t="str">
        <f>VLOOKUP($A1766,'Medical Examinations'!$A:$J,COLUMN('Medical Examinations'!H1765),FALSE)</f>
        <v>No</v>
      </c>
      <c r="J1766" t="str">
        <f>VLOOKUP($A1766,'Medical Examinations'!$A:$J,COLUMN('Medical Examinations'!I1765),FALSE)</f>
        <v>Overweight</v>
      </c>
      <c r="K1766" t="str">
        <f>VLOOKUP($A1766,'Medical Examinations'!$A:$J,COLUMN('Medical Examinations'!J1765),FALSE)</f>
        <v>Normal</v>
      </c>
      <c r="L1766" s="30">
        <f>VLOOKUP($A1766,'Hospitalisation Details'!$A:$K,COLUMN('Hospitalisation Details'!J1765),FALSE)</f>
        <v>32390</v>
      </c>
      <c r="M1766" s="23">
        <f>VLOOKUP($A1766,'Hospitalisation Details'!$A:$K,COLUMN('Hospitalisation Details'!F1765),FALSE)</f>
        <v>5002.78</v>
      </c>
      <c r="N1766" t="str">
        <f>VLOOKUP($A1766,'Hospitalisation Details'!$A:$K,COLUMN('Hospitalisation Details'!G1765),FALSE)</f>
        <v>Tier - 2</v>
      </c>
      <c r="O1766" t="str">
        <f>VLOOKUP($A1766,'Hospitalisation Details'!$A:$K,COLUMN('Hospitalisation Details'!H1765),FALSE)</f>
        <v>Tier - 2</v>
      </c>
      <c r="P1766" t="str">
        <f>VLOOKUP($A1766,'Hospitalisation Details'!$A:$K,COLUMN('Hospitalisation Details'!I1765),FALSE)</f>
        <v>R1013</v>
      </c>
      <c r="Q1766">
        <f>VLOOKUP($A1766,'Hospitalisation Details'!$A:$K,COLUMN('Hospitalisation Details'!K1765),FALSE)</f>
        <v>34</v>
      </c>
    </row>
    <row r="1767" spans="1:17" ht="15.75" x14ac:dyDescent="0.25">
      <c r="A1767" s="6" t="s">
        <v>1807</v>
      </c>
      <c r="B1767" t="str">
        <f>VLOOKUP(A1767,'Customer Names'!A:E,COLUMN('Customer Names'!D1766),FALSE)</f>
        <v>Mr. Ben</v>
      </c>
      <c r="C1767">
        <f>VLOOKUP($A1767,'Medical Examinations'!$A:$J,COLUMN('Medical Examinations'!B1766),FALSE)</f>
        <v>37.25</v>
      </c>
      <c r="D1767">
        <f>VLOOKUP($A1767,'Medical Examinations'!$A:$J,COLUMN('Medical Examinations'!C1766),FALSE)</f>
        <v>6.23</v>
      </c>
      <c r="E1767" t="str">
        <f>VLOOKUP($A1767,'Medical Examinations'!$A:$J,COLUMN('Medical Examinations'!D1766),FALSE)</f>
        <v>Yes</v>
      </c>
      <c r="F1767" t="str">
        <f>VLOOKUP($A1767,'Medical Examinations'!$A:$J,COLUMN('Medical Examinations'!E1766),FALSE)</f>
        <v>No</v>
      </c>
      <c r="G1767" t="str">
        <f>VLOOKUP($A1767,'Medical Examinations'!$A:$J,COLUMN('Medical Examinations'!F1766),FALSE)</f>
        <v>No</v>
      </c>
      <c r="H1767">
        <f>VLOOKUP($A1767,'Medical Examinations'!$A:$J,COLUMN('Medical Examinations'!G1766),FALSE)</f>
        <v>0</v>
      </c>
      <c r="I1767" t="str">
        <f>VLOOKUP($A1767,'Medical Examinations'!$A:$J,COLUMN('Medical Examinations'!H1766),FALSE)</f>
        <v>No</v>
      </c>
      <c r="J1767" t="str">
        <f>VLOOKUP($A1767,'Medical Examinations'!$A:$J,COLUMN('Medical Examinations'!I1766),FALSE)</f>
        <v>Obesity</v>
      </c>
      <c r="K1767" t="str">
        <f>VLOOKUP($A1767,'Medical Examinations'!$A:$J,COLUMN('Medical Examinations'!J1766),FALSE)</f>
        <v>Prediabetes</v>
      </c>
      <c r="L1767" s="30">
        <f>VLOOKUP($A1767,'Hospitalisation Details'!$A:$K,COLUMN('Hospitalisation Details'!J1766),FALSE)</f>
        <v>37169</v>
      </c>
      <c r="M1767" s="23">
        <f>VLOOKUP($A1767,'Hospitalisation Details'!$A:$K,COLUMN('Hospitalisation Details'!F1766),FALSE)</f>
        <v>4999.04</v>
      </c>
      <c r="N1767" t="str">
        <f>VLOOKUP($A1767,'Hospitalisation Details'!$A:$K,COLUMN('Hospitalisation Details'!G1766),FALSE)</f>
        <v>Tier - 2</v>
      </c>
      <c r="O1767" t="str">
        <f>VLOOKUP($A1767,'Hospitalisation Details'!$A:$K,COLUMN('Hospitalisation Details'!H1766),FALSE)</f>
        <v>Tier - 2</v>
      </c>
      <c r="P1767" t="str">
        <f>VLOOKUP($A1767,'Hospitalisation Details'!$A:$K,COLUMN('Hospitalisation Details'!I1766),FALSE)</f>
        <v>R1011</v>
      </c>
      <c r="Q1767">
        <f>VLOOKUP($A1767,'Hospitalisation Details'!$A:$K,COLUMN('Hospitalisation Details'!K1766),FALSE)</f>
        <v>21</v>
      </c>
    </row>
    <row r="1768" spans="1:17" ht="15.75" x14ac:dyDescent="0.25">
      <c r="A1768" s="6" t="s">
        <v>1808</v>
      </c>
      <c r="B1768" t="str">
        <f>VLOOKUP(A1768,'Customer Names'!A:E,COLUMN('Customer Names'!D1767),FALSE)</f>
        <v>Ms. Sarah</v>
      </c>
      <c r="C1768">
        <f>VLOOKUP($A1768,'Medical Examinations'!$A:$J,COLUMN('Medical Examinations'!B1767),FALSE)</f>
        <v>23.56</v>
      </c>
      <c r="D1768">
        <f>VLOOKUP($A1768,'Medical Examinations'!$A:$J,COLUMN('Medical Examinations'!C1767),FALSE)</f>
        <v>5.45</v>
      </c>
      <c r="E1768" t="str">
        <f>VLOOKUP($A1768,'Medical Examinations'!$A:$J,COLUMN('Medical Examinations'!D1767),FALSE)</f>
        <v>Yes</v>
      </c>
      <c r="F1768" t="str">
        <f>VLOOKUP($A1768,'Medical Examinations'!$A:$J,COLUMN('Medical Examinations'!E1767),FALSE)</f>
        <v>No</v>
      </c>
      <c r="G1768" t="str">
        <f>VLOOKUP($A1768,'Medical Examinations'!$A:$J,COLUMN('Medical Examinations'!F1767),FALSE)</f>
        <v>No</v>
      </c>
      <c r="H1768">
        <f>VLOOKUP($A1768,'Medical Examinations'!$A:$J,COLUMN('Medical Examinations'!G1767),FALSE)</f>
        <v>1</v>
      </c>
      <c r="I1768" t="str">
        <f>VLOOKUP($A1768,'Medical Examinations'!$A:$J,COLUMN('Medical Examinations'!H1767),FALSE)</f>
        <v>No</v>
      </c>
      <c r="J1768" t="str">
        <f>VLOOKUP($A1768,'Medical Examinations'!$A:$J,COLUMN('Medical Examinations'!I1767),FALSE)</f>
        <v>Healthy Weight</v>
      </c>
      <c r="K1768" t="str">
        <f>VLOOKUP($A1768,'Medical Examinations'!$A:$J,COLUMN('Medical Examinations'!J1767),FALSE)</f>
        <v>Normal</v>
      </c>
      <c r="L1768" s="30">
        <f>VLOOKUP($A1768,'Hospitalisation Details'!$A:$K,COLUMN('Hospitalisation Details'!J1767),FALSE)</f>
        <v>32318</v>
      </c>
      <c r="M1768" s="23">
        <f>VLOOKUP($A1768,'Hospitalisation Details'!$A:$K,COLUMN('Hospitalisation Details'!F1767),FALSE)</f>
        <v>4992.38</v>
      </c>
      <c r="N1768" t="str">
        <f>VLOOKUP($A1768,'Hospitalisation Details'!$A:$K,COLUMN('Hospitalisation Details'!G1767),FALSE)</f>
        <v>Tier - 2</v>
      </c>
      <c r="O1768" t="str">
        <f>VLOOKUP($A1768,'Hospitalisation Details'!$A:$K,COLUMN('Hospitalisation Details'!H1767),FALSE)</f>
        <v>Tier - 3</v>
      </c>
      <c r="P1768" t="str">
        <f>VLOOKUP($A1768,'Hospitalisation Details'!$A:$K,COLUMN('Hospitalisation Details'!I1767),FALSE)</f>
        <v>R1024</v>
      </c>
      <c r="Q1768">
        <f>VLOOKUP($A1768,'Hospitalisation Details'!$A:$K,COLUMN('Hospitalisation Details'!K1767),FALSE)</f>
        <v>34</v>
      </c>
    </row>
    <row r="1769" spans="1:17" ht="15.75" x14ac:dyDescent="0.25">
      <c r="A1769" s="6" t="s">
        <v>1809</v>
      </c>
      <c r="B1769" t="str">
        <f>VLOOKUP(A1769,'Customer Names'!A:E,COLUMN('Customer Names'!D1768),FALSE)</f>
        <v>Ms. Sarah</v>
      </c>
      <c r="C1769">
        <f>VLOOKUP($A1769,'Medical Examinations'!$A:$J,COLUMN('Medical Examinations'!B1768),FALSE)</f>
        <v>15.84</v>
      </c>
      <c r="D1769">
        <f>VLOOKUP($A1769,'Medical Examinations'!$A:$J,COLUMN('Medical Examinations'!C1768),FALSE)</f>
        <v>10.34</v>
      </c>
      <c r="E1769" t="str">
        <f>VLOOKUP($A1769,'Medical Examinations'!$A:$J,COLUMN('Medical Examinations'!D1768),FALSE)</f>
        <v>No</v>
      </c>
      <c r="F1769" t="str">
        <f>VLOOKUP($A1769,'Medical Examinations'!$A:$J,COLUMN('Medical Examinations'!E1768),FALSE)</f>
        <v>No</v>
      </c>
      <c r="G1769" t="str">
        <f>VLOOKUP($A1769,'Medical Examinations'!$A:$J,COLUMN('Medical Examinations'!F1768),FALSE)</f>
        <v>No</v>
      </c>
      <c r="H1769">
        <f>VLOOKUP($A1769,'Medical Examinations'!$A:$J,COLUMN('Medical Examinations'!G1768),FALSE)</f>
        <v>2</v>
      </c>
      <c r="I1769" t="str">
        <f>VLOOKUP($A1769,'Medical Examinations'!$A:$J,COLUMN('Medical Examinations'!H1768),FALSE)</f>
        <v>No</v>
      </c>
      <c r="J1769" t="str">
        <f>VLOOKUP($A1769,'Medical Examinations'!$A:$J,COLUMN('Medical Examinations'!I1768),FALSE)</f>
        <v>Underweight</v>
      </c>
      <c r="K1769" t="str">
        <f>VLOOKUP($A1769,'Medical Examinations'!$A:$J,COLUMN('Medical Examinations'!J1768),FALSE)</f>
        <v>Diabetes</v>
      </c>
      <c r="L1769" s="30">
        <f>VLOOKUP($A1769,'Hospitalisation Details'!$A:$K,COLUMN('Hospitalisation Details'!J1768),FALSE)</f>
        <v>26975</v>
      </c>
      <c r="M1769" s="23">
        <f>VLOOKUP($A1769,'Hospitalisation Details'!$A:$K,COLUMN('Hospitalisation Details'!F1768),FALSE)</f>
        <v>4985.22</v>
      </c>
      <c r="N1769" t="str">
        <f>VLOOKUP($A1769,'Hospitalisation Details'!$A:$K,COLUMN('Hospitalisation Details'!G1768),FALSE)</f>
        <v>Tier - 2</v>
      </c>
      <c r="O1769" t="str">
        <f>VLOOKUP($A1769,'Hospitalisation Details'!$A:$K,COLUMN('Hospitalisation Details'!H1768),FALSE)</f>
        <v>Tier - 3</v>
      </c>
      <c r="P1769" t="str">
        <f>VLOOKUP($A1769,'Hospitalisation Details'!$A:$K,COLUMN('Hospitalisation Details'!I1768),FALSE)</f>
        <v>R1013</v>
      </c>
      <c r="Q1769">
        <f>VLOOKUP($A1769,'Hospitalisation Details'!$A:$K,COLUMN('Hospitalisation Details'!K1768),FALSE)</f>
        <v>49</v>
      </c>
    </row>
    <row r="1770" spans="1:17" ht="15.75" x14ac:dyDescent="0.25">
      <c r="A1770" s="6" t="s">
        <v>1810</v>
      </c>
      <c r="B1770" t="str">
        <f>VLOOKUP(A1770,'Customer Names'!A:E,COLUMN('Customer Names'!D1769),FALSE)</f>
        <v>Ms. Katie</v>
      </c>
      <c r="C1770">
        <f>VLOOKUP($A1770,'Medical Examinations'!$A:$J,COLUMN('Medical Examinations'!B1769),FALSE)</f>
        <v>36.630000000000003</v>
      </c>
      <c r="D1770">
        <f>VLOOKUP($A1770,'Medical Examinations'!$A:$J,COLUMN('Medical Examinations'!C1769),FALSE)</f>
        <v>5.15</v>
      </c>
      <c r="E1770" t="str">
        <f>VLOOKUP($A1770,'Medical Examinations'!$A:$J,COLUMN('Medical Examinations'!D1769),FALSE)</f>
        <v>No</v>
      </c>
      <c r="F1770" t="str">
        <f>VLOOKUP($A1770,'Medical Examinations'!$A:$J,COLUMN('Medical Examinations'!E1769),FALSE)</f>
        <v>No</v>
      </c>
      <c r="G1770" t="str">
        <f>VLOOKUP($A1770,'Medical Examinations'!$A:$J,COLUMN('Medical Examinations'!F1769),FALSE)</f>
        <v>No</v>
      </c>
      <c r="H1770">
        <f>VLOOKUP($A1770,'Medical Examinations'!$A:$J,COLUMN('Medical Examinations'!G1769),FALSE)</f>
        <v>0</v>
      </c>
      <c r="I1770" t="str">
        <f>VLOOKUP($A1770,'Medical Examinations'!$A:$J,COLUMN('Medical Examinations'!H1769),FALSE)</f>
        <v>No</v>
      </c>
      <c r="J1770" t="str">
        <f>VLOOKUP($A1770,'Medical Examinations'!$A:$J,COLUMN('Medical Examinations'!I1769),FALSE)</f>
        <v>Obesity</v>
      </c>
      <c r="K1770" t="str">
        <f>VLOOKUP($A1770,'Medical Examinations'!$A:$J,COLUMN('Medical Examinations'!J1769),FALSE)</f>
        <v>Normal</v>
      </c>
      <c r="L1770" s="30">
        <f>VLOOKUP($A1770,'Hospitalisation Details'!$A:$K,COLUMN('Hospitalisation Details'!J1769),FALSE)</f>
        <v>33480</v>
      </c>
      <c r="M1770" s="23">
        <f>VLOOKUP($A1770,'Hospitalisation Details'!$A:$K,COLUMN('Hospitalisation Details'!F1769),FALSE)</f>
        <v>4949.76</v>
      </c>
      <c r="N1770" t="str">
        <f>VLOOKUP($A1770,'Hospitalisation Details'!$A:$K,COLUMN('Hospitalisation Details'!G1769),FALSE)</f>
        <v>Tier - 2</v>
      </c>
      <c r="O1770" t="str">
        <f>VLOOKUP($A1770,'Hospitalisation Details'!$A:$K,COLUMN('Hospitalisation Details'!H1769),FALSE)</f>
        <v>Tier - 1</v>
      </c>
      <c r="P1770" t="str">
        <f>VLOOKUP($A1770,'Hospitalisation Details'!$A:$K,COLUMN('Hospitalisation Details'!I1769),FALSE)</f>
        <v>R1013</v>
      </c>
      <c r="Q1770">
        <f>VLOOKUP($A1770,'Hospitalisation Details'!$A:$K,COLUMN('Hospitalisation Details'!K1769),FALSE)</f>
        <v>31</v>
      </c>
    </row>
    <row r="1771" spans="1:17" ht="15.75" x14ac:dyDescent="0.25">
      <c r="A1771" s="6" t="s">
        <v>1811</v>
      </c>
      <c r="B1771" t="str">
        <f>VLOOKUP(A1771,'Customer Names'!A:E,COLUMN('Customer Names'!D1770),FALSE)</f>
        <v>Ms. Michaela</v>
      </c>
      <c r="C1771">
        <f>VLOOKUP($A1771,'Medical Examinations'!$A:$J,COLUMN('Medical Examinations'!B1770),FALSE)</f>
        <v>16.47</v>
      </c>
      <c r="D1771">
        <f>VLOOKUP($A1771,'Medical Examinations'!$A:$J,COLUMN('Medical Examinations'!C1770),FALSE)</f>
        <v>11.72</v>
      </c>
      <c r="E1771" t="str">
        <f>VLOOKUP($A1771,'Medical Examinations'!$A:$J,COLUMN('Medical Examinations'!D1770),FALSE)</f>
        <v>No</v>
      </c>
      <c r="F1771" t="str">
        <f>VLOOKUP($A1771,'Medical Examinations'!$A:$J,COLUMN('Medical Examinations'!E1770),FALSE)</f>
        <v>No</v>
      </c>
      <c r="G1771" t="str">
        <f>VLOOKUP($A1771,'Medical Examinations'!$A:$J,COLUMN('Medical Examinations'!F1770),FALSE)</f>
        <v>No</v>
      </c>
      <c r="H1771">
        <f>VLOOKUP($A1771,'Medical Examinations'!$A:$J,COLUMN('Medical Examinations'!G1770),FALSE)</f>
        <v>0</v>
      </c>
      <c r="I1771" t="str">
        <f>VLOOKUP($A1771,'Medical Examinations'!$A:$J,COLUMN('Medical Examinations'!H1770),FALSE)</f>
        <v>No</v>
      </c>
      <c r="J1771" t="str">
        <f>VLOOKUP($A1771,'Medical Examinations'!$A:$J,COLUMN('Medical Examinations'!I1770),FALSE)</f>
        <v>Underweight</v>
      </c>
      <c r="K1771" t="str">
        <f>VLOOKUP($A1771,'Medical Examinations'!$A:$J,COLUMN('Medical Examinations'!J1770),FALSE)</f>
        <v>Diabetes</v>
      </c>
      <c r="L1771" s="30">
        <f>VLOOKUP($A1771,'Hospitalisation Details'!$A:$K,COLUMN('Hospitalisation Details'!J1770),FALSE)</f>
        <v>27206</v>
      </c>
      <c r="M1771" s="23">
        <f>VLOOKUP($A1771,'Hospitalisation Details'!$A:$K,COLUMN('Hospitalisation Details'!F1770),FALSE)</f>
        <v>4942.0600000000004</v>
      </c>
      <c r="N1771" t="str">
        <f>VLOOKUP($A1771,'Hospitalisation Details'!$A:$K,COLUMN('Hospitalisation Details'!G1770),FALSE)</f>
        <v>Tier - 2</v>
      </c>
      <c r="O1771" t="str">
        <f>VLOOKUP($A1771,'Hospitalisation Details'!$A:$K,COLUMN('Hospitalisation Details'!H1770),FALSE)</f>
        <v>Tier - 2</v>
      </c>
      <c r="P1771" t="str">
        <f>VLOOKUP($A1771,'Hospitalisation Details'!$A:$K,COLUMN('Hospitalisation Details'!I1770),FALSE)</f>
        <v>R1013</v>
      </c>
      <c r="Q1771">
        <f>VLOOKUP($A1771,'Hospitalisation Details'!$A:$K,COLUMN('Hospitalisation Details'!K1770),FALSE)</f>
        <v>48</v>
      </c>
    </row>
    <row r="1772" spans="1:17" ht="15.75" x14ac:dyDescent="0.25">
      <c r="A1772" s="6" t="s">
        <v>1812</v>
      </c>
      <c r="B1772" t="str">
        <f>VLOOKUP(A1772,'Customer Names'!A:E,COLUMN('Customer Names'!D1771),FALSE)</f>
        <v>Ms. Shalaleh</v>
      </c>
      <c r="C1772">
        <f>VLOOKUP($A1772,'Medical Examinations'!$A:$J,COLUMN('Medical Examinations'!B1771),FALSE)</f>
        <v>25.8</v>
      </c>
      <c r="D1772">
        <f>VLOOKUP($A1772,'Medical Examinations'!$A:$J,COLUMN('Medical Examinations'!C1771),FALSE)</f>
        <v>5.29</v>
      </c>
      <c r="E1772" t="str">
        <f>VLOOKUP($A1772,'Medical Examinations'!$A:$J,COLUMN('Medical Examinations'!D1771),FALSE)</f>
        <v>No</v>
      </c>
      <c r="F1772" t="str">
        <f>VLOOKUP($A1772,'Medical Examinations'!$A:$J,COLUMN('Medical Examinations'!E1771),FALSE)</f>
        <v>No</v>
      </c>
      <c r="G1772" t="str">
        <f>VLOOKUP($A1772,'Medical Examinations'!$A:$J,COLUMN('Medical Examinations'!F1771),FALSE)</f>
        <v>No</v>
      </c>
      <c r="H1772">
        <f>VLOOKUP($A1772,'Medical Examinations'!$A:$J,COLUMN('Medical Examinations'!G1771),FALSE)</f>
        <v>0</v>
      </c>
      <c r="I1772" t="str">
        <f>VLOOKUP($A1772,'Medical Examinations'!$A:$J,COLUMN('Medical Examinations'!H1771),FALSE)</f>
        <v>No</v>
      </c>
      <c r="J1772" t="str">
        <f>VLOOKUP($A1772,'Medical Examinations'!$A:$J,COLUMN('Medical Examinations'!I1771),FALSE)</f>
        <v>Overweight</v>
      </c>
      <c r="K1772" t="str">
        <f>VLOOKUP($A1772,'Medical Examinations'!$A:$J,COLUMN('Medical Examinations'!J1771),FALSE)</f>
        <v>Normal</v>
      </c>
      <c r="L1772" s="30">
        <f>VLOOKUP($A1772,'Hospitalisation Details'!$A:$K,COLUMN('Hospitalisation Details'!J1771),FALSE)</f>
        <v>33569</v>
      </c>
      <c r="M1772" s="23">
        <f>VLOOKUP($A1772,'Hospitalisation Details'!$A:$K,COLUMN('Hospitalisation Details'!F1771),FALSE)</f>
        <v>4934.71</v>
      </c>
      <c r="N1772" t="str">
        <f>VLOOKUP($A1772,'Hospitalisation Details'!$A:$K,COLUMN('Hospitalisation Details'!G1771),FALSE)</f>
        <v>Tier - 2</v>
      </c>
      <c r="O1772" t="str">
        <f>VLOOKUP($A1772,'Hospitalisation Details'!$A:$K,COLUMN('Hospitalisation Details'!H1771),FALSE)</f>
        <v>Tier - 3</v>
      </c>
      <c r="P1772" t="str">
        <f>VLOOKUP($A1772,'Hospitalisation Details'!$A:$K,COLUMN('Hospitalisation Details'!I1771),FALSE)</f>
        <v>R1011</v>
      </c>
      <c r="Q1772">
        <f>VLOOKUP($A1772,'Hospitalisation Details'!$A:$K,COLUMN('Hospitalisation Details'!K1771),FALSE)</f>
        <v>31</v>
      </c>
    </row>
    <row r="1773" spans="1:17" ht="15.75" x14ac:dyDescent="0.25">
      <c r="A1773" s="6" t="s">
        <v>1813</v>
      </c>
      <c r="B1773" t="str">
        <f>VLOOKUP(A1773,'Customer Names'!A:E,COLUMN('Customer Names'!D1772),FALSE)</f>
        <v>Ms. Karen</v>
      </c>
      <c r="C1773">
        <f>VLOOKUP($A1773,'Medical Examinations'!$A:$J,COLUMN('Medical Examinations'!B1772),FALSE)</f>
        <v>23.6</v>
      </c>
      <c r="D1773">
        <f>VLOOKUP($A1773,'Medical Examinations'!$A:$J,COLUMN('Medical Examinations'!C1772),FALSE)</f>
        <v>4.33</v>
      </c>
      <c r="E1773" t="str">
        <f>VLOOKUP($A1773,'Medical Examinations'!$A:$J,COLUMN('Medical Examinations'!D1772),FALSE)</f>
        <v>No</v>
      </c>
      <c r="F1773" t="str">
        <f>VLOOKUP($A1773,'Medical Examinations'!$A:$J,COLUMN('Medical Examinations'!E1772),FALSE)</f>
        <v>No</v>
      </c>
      <c r="G1773" t="str">
        <f>VLOOKUP($A1773,'Medical Examinations'!$A:$J,COLUMN('Medical Examinations'!F1772),FALSE)</f>
        <v>No</v>
      </c>
      <c r="H1773">
        <f>VLOOKUP($A1773,'Medical Examinations'!$A:$J,COLUMN('Medical Examinations'!G1772),FALSE)</f>
        <v>0</v>
      </c>
      <c r="I1773" t="str">
        <f>VLOOKUP($A1773,'Medical Examinations'!$A:$J,COLUMN('Medical Examinations'!H1772),FALSE)</f>
        <v>No</v>
      </c>
      <c r="J1773" t="str">
        <f>VLOOKUP($A1773,'Medical Examinations'!$A:$J,COLUMN('Medical Examinations'!I1772),FALSE)</f>
        <v>Healthy Weight</v>
      </c>
      <c r="K1773" t="str">
        <f>VLOOKUP($A1773,'Medical Examinations'!$A:$J,COLUMN('Medical Examinations'!J1772),FALSE)</f>
        <v>Normal</v>
      </c>
      <c r="L1773" s="30">
        <f>VLOOKUP($A1773,'Hospitalisation Details'!$A:$K,COLUMN('Hospitalisation Details'!J1772),FALSE)</f>
        <v>33473</v>
      </c>
      <c r="M1773" s="23">
        <f>VLOOKUP($A1773,'Hospitalisation Details'!$A:$K,COLUMN('Hospitalisation Details'!F1772),FALSE)</f>
        <v>4931.6499999999996</v>
      </c>
      <c r="N1773" t="str">
        <f>VLOOKUP($A1773,'Hospitalisation Details'!$A:$K,COLUMN('Hospitalisation Details'!G1772),FALSE)</f>
        <v>Tier - 2</v>
      </c>
      <c r="O1773" t="str">
        <f>VLOOKUP($A1773,'Hospitalisation Details'!$A:$K,COLUMN('Hospitalisation Details'!H1772),FALSE)</f>
        <v>Tier - 3</v>
      </c>
      <c r="P1773" t="str">
        <f>VLOOKUP($A1773,'Hospitalisation Details'!$A:$K,COLUMN('Hospitalisation Details'!I1772),FALSE)</f>
        <v>R1011</v>
      </c>
      <c r="Q1773">
        <f>VLOOKUP($A1773,'Hospitalisation Details'!$A:$K,COLUMN('Hospitalisation Details'!K1772),FALSE)</f>
        <v>31</v>
      </c>
    </row>
    <row r="1774" spans="1:17" ht="15.75" x14ac:dyDescent="0.25">
      <c r="A1774" s="6" t="s">
        <v>1814</v>
      </c>
      <c r="B1774" t="str">
        <f>VLOOKUP(A1774,'Customer Names'!A:E,COLUMN('Customer Names'!D1773),FALSE)</f>
        <v>Ms. Zuzana</v>
      </c>
      <c r="C1774">
        <f>VLOOKUP($A1774,'Medical Examinations'!$A:$J,COLUMN('Medical Examinations'!B1773),FALSE)</f>
        <v>32.11</v>
      </c>
      <c r="D1774">
        <f>VLOOKUP($A1774,'Medical Examinations'!$A:$J,COLUMN('Medical Examinations'!C1773),FALSE)</f>
        <v>6.24</v>
      </c>
      <c r="E1774" t="str">
        <f>VLOOKUP($A1774,'Medical Examinations'!$A:$J,COLUMN('Medical Examinations'!D1773),FALSE)</f>
        <v>No</v>
      </c>
      <c r="F1774" t="str">
        <f>VLOOKUP($A1774,'Medical Examinations'!$A:$J,COLUMN('Medical Examinations'!E1773),FALSE)</f>
        <v>No</v>
      </c>
      <c r="G1774" t="str">
        <f>VLOOKUP($A1774,'Medical Examinations'!$A:$J,COLUMN('Medical Examinations'!F1773),FALSE)</f>
        <v>Yes</v>
      </c>
      <c r="H1774">
        <f>VLOOKUP($A1774,'Medical Examinations'!$A:$J,COLUMN('Medical Examinations'!G1773),FALSE)</f>
        <v>1</v>
      </c>
      <c r="I1774" t="str">
        <f>VLOOKUP($A1774,'Medical Examinations'!$A:$J,COLUMN('Medical Examinations'!H1773),FALSE)</f>
        <v>No</v>
      </c>
      <c r="J1774" t="str">
        <f>VLOOKUP($A1774,'Medical Examinations'!$A:$J,COLUMN('Medical Examinations'!I1773),FALSE)</f>
        <v>Obesity</v>
      </c>
      <c r="K1774" t="str">
        <f>VLOOKUP($A1774,'Medical Examinations'!$A:$J,COLUMN('Medical Examinations'!J1773),FALSE)</f>
        <v>Prediabetes</v>
      </c>
      <c r="L1774" s="30">
        <f>VLOOKUP($A1774,'Hospitalisation Details'!$A:$K,COLUMN('Hospitalisation Details'!J1773),FALSE)</f>
        <v>34191</v>
      </c>
      <c r="M1774" s="23">
        <f>VLOOKUP($A1774,'Hospitalisation Details'!$A:$K,COLUMN('Hospitalisation Details'!F1773),FALSE)</f>
        <v>4922.92</v>
      </c>
      <c r="N1774" t="str">
        <f>VLOOKUP($A1774,'Hospitalisation Details'!$A:$K,COLUMN('Hospitalisation Details'!G1773),FALSE)</f>
        <v>Tier - 2</v>
      </c>
      <c r="O1774" t="str">
        <f>VLOOKUP($A1774,'Hospitalisation Details'!$A:$K,COLUMN('Hospitalisation Details'!H1773),FALSE)</f>
        <v>Tier - 2</v>
      </c>
      <c r="P1774" t="str">
        <f>VLOOKUP($A1774,'Hospitalisation Details'!$A:$K,COLUMN('Hospitalisation Details'!I1773),FALSE)</f>
        <v>R1012</v>
      </c>
      <c r="Q1774">
        <f>VLOOKUP($A1774,'Hospitalisation Details'!$A:$K,COLUMN('Hospitalisation Details'!K1773),FALSE)</f>
        <v>29</v>
      </c>
    </row>
    <row r="1775" spans="1:17" ht="15.75" x14ac:dyDescent="0.25">
      <c r="A1775" s="6" t="s">
        <v>1815</v>
      </c>
      <c r="B1775" t="str">
        <f>VLOOKUP(A1775,'Customer Names'!A:E,COLUMN('Customer Names'!D1774),FALSE)</f>
        <v>Mr. Daniel</v>
      </c>
      <c r="C1775">
        <f>VLOOKUP($A1775,'Medical Examinations'!$A:$J,COLUMN('Medical Examinations'!B1774),FALSE)</f>
        <v>30.114999999999998</v>
      </c>
      <c r="D1775">
        <f>VLOOKUP($A1775,'Medical Examinations'!$A:$J,COLUMN('Medical Examinations'!C1774),FALSE)</f>
        <v>11.61</v>
      </c>
      <c r="E1775" t="str">
        <f>VLOOKUP($A1775,'Medical Examinations'!$A:$J,COLUMN('Medical Examinations'!D1774),FALSE)</f>
        <v>No</v>
      </c>
      <c r="F1775" t="str">
        <f>VLOOKUP($A1775,'Medical Examinations'!$A:$J,COLUMN('Medical Examinations'!E1774),FALSE)</f>
        <v>No</v>
      </c>
      <c r="G1775" t="str">
        <f>VLOOKUP($A1775,'Medical Examinations'!$A:$J,COLUMN('Medical Examinations'!F1774),FALSE)</f>
        <v>No</v>
      </c>
      <c r="H1775">
        <f>VLOOKUP($A1775,'Medical Examinations'!$A:$J,COLUMN('Medical Examinations'!G1774),FALSE)</f>
        <v>0</v>
      </c>
      <c r="I1775" t="str">
        <f>VLOOKUP($A1775,'Medical Examinations'!$A:$J,COLUMN('Medical Examinations'!H1774),FALSE)</f>
        <v>No</v>
      </c>
      <c r="J1775" t="str">
        <f>VLOOKUP($A1775,'Medical Examinations'!$A:$J,COLUMN('Medical Examinations'!I1774),FALSE)</f>
        <v>Obesity</v>
      </c>
      <c r="K1775" t="str">
        <f>VLOOKUP($A1775,'Medical Examinations'!$A:$J,COLUMN('Medical Examinations'!J1774),FALSE)</f>
        <v>Diabetes</v>
      </c>
      <c r="L1775" s="30">
        <f>VLOOKUP($A1775,'Hospitalisation Details'!$A:$K,COLUMN('Hospitalisation Details'!J1774),FALSE)</f>
        <v>37489</v>
      </c>
      <c r="M1775" s="23">
        <f>VLOOKUP($A1775,'Hospitalisation Details'!$A:$K,COLUMN('Hospitalisation Details'!F1774),FALSE)</f>
        <v>4915.0600000000004</v>
      </c>
      <c r="N1775" t="str">
        <f>VLOOKUP($A1775,'Hospitalisation Details'!$A:$K,COLUMN('Hospitalisation Details'!G1774),FALSE)</f>
        <v>Tier - 2</v>
      </c>
      <c r="O1775" t="str">
        <f>VLOOKUP($A1775,'Hospitalisation Details'!$A:$K,COLUMN('Hospitalisation Details'!H1774),FALSE)</f>
        <v>Tier - 1</v>
      </c>
      <c r="P1775" t="str">
        <f>VLOOKUP($A1775,'Hospitalisation Details'!$A:$K,COLUMN('Hospitalisation Details'!I1774),FALSE)</f>
        <v>R1017</v>
      </c>
      <c r="Q1775">
        <f>VLOOKUP($A1775,'Hospitalisation Details'!$A:$K,COLUMN('Hospitalisation Details'!K1774),FALSE)</f>
        <v>20</v>
      </c>
    </row>
    <row r="1776" spans="1:17" ht="15.75" x14ac:dyDescent="0.25">
      <c r="A1776" s="6" t="s">
        <v>1816</v>
      </c>
      <c r="B1776" t="str">
        <f>VLOOKUP(A1776,'Customer Names'!A:E,COLUMN('Customer Names'!D1775),FALSE)</f>
        <v>Ms. Alexandra</v>
      </c>
      <c r="C1776">
        <f>VLOOKUP($A1776,'Medical Examinations'!$A:$J,COLUMN('Medical Examinations'!B1775),FALSE)</f>
        <v>20.28</v>
      </c>
      <c r="D1776">
        <f>VLOOKUP($A1776,'Medical Examinations'!$A:$J,COLUMN('Medical Examinations'!C1775),FALSE)</f>
        <v>11.07</v>
      </c>
      <c r="E1776" t="str">
        <f>VLOOKUP($A1776,'Medical Examinations'!$A:$J,COLUMN('Medical Examinations'!D1775),FALSE)</f>
        <v>Yes</v>
      </c>
      <c r="F1776" t="str">
        <f>VLOOKUP($A1776,'Medical Examinations'!$A:$J,COLUMN('Medical Examinations'!E1775),FALSE)</f>
        <v>No</v>
      </c>
      <c r="G1776" t="str">
        <f>VLOOKUP($A1776,'Medical Examinations'!$A:$J,COLUMN('Medical Examinations'!F1775),FALSE)</f>
        <v>No</v>
      </c>
      <c r="H1776">
        <f>VLOOKUP($A1776,'Medical Examinations'!$A:$J,COLUMN('Medical Examinations'!G1775),FALSE)</f>
        <v>0</v>
      </c>
      <c r="I1776" t="str">
        <f>VLOOKUP($A1776,'Medical Examinations'!$A:$J,COLUMN('Medical Examinations'!H1775),FALSE)</f>
        <v>No</v>
      </c>
      <c r="J1776" t="str">
        <f>VLOOKUP($A1776,'Medical Examinations'!$A:$J,COLUMN('Medical Examinations'!I1775),FALSE)</f>
        <v>Healthy Weight</v>
      </c>
      <c r="K1776" t="str">
        <f>VLOOKUP($A1776,'Medical Examinations'!$A:$J,COLUMN('Medical Examinations'!J1775),FALSE)</f>
        <v>Diabetes</v>
      </c>
      <c r="L1776" s="30">
        <f>VLOOKUP($A1776,'Hospitalisation Details'!$A:$K,COLUMN('Hospitalisation Details'!J1775),FALSE)</f>
        <v>29877</v>
      </c>
      <c r="M1776" s="23">
        <f>VLOOKUP($A1776,'Hospitalisation Details'!$A:$K,COLUMN('Hospitalisation Details'!F1775),FALSE)</f>
        <v>4911.8900000000003</v>
      </c>
      <c r="N1776" t="str">
        <f>VLOOKUP($A1776,'Hospitalisation Details'!$A:$K,COLUMN('Hospitalisation Details'!G1775),FALSE)</f>
        <v>Tier - 2</v>
      </c>
      <c r="O1776" t="str">
        <f>VLOOKUP($A1776,'Hospitalisation Details'!$A:$K,COLUMN('Hospitalisation Details'!H1775),FALSE)</f>
        <v>Tier - 3</v>
      </c>
      <c r="P1776" t="str">
        <f>VLOOKUP($A1776,'Hospitalisation Details'!$A:$K,COLUMN('Hospitalisation Details'!I1775),FALSE)</f>
        <v>R1013</v>
      </c>
      <c r="Q1776">
        <f>VLOOKUP($A1776,'Hospitalisation Details'!$A:$K,COLUMN('Hospitalisation Details'!K1775),FALSE)</f>
        <v>41</v>
      </c>
    </row>
    <row r="1777" spans="1:17" ht="15.75" x14ac:dyDescent="0.25">
      <c r="A1777" s="6" t="s">
        <v>1817</v>
      </c>
      <c r="B1777" t="str">
        <f>VLOOKUP(A1777,'Customer Names'!A:E,COLUMN('Customer Names'!D1776),FALSE)</f>
        <v>Ms. Jessica</v>
      </c>
      <c r="C1777">
        <f>VLOOKUP($A1777,'Medical Examinations'!$A:$J,COLUMN('Medical Examinations'!B1776),FALSE)</f>
        <v>20.234999999999999</v>
      </c>
      <c r="D1777">
        <f>VLOOKUP($A1777,'Medical Examinations'!$A:$J,COLUMN('Medical Examinations'!C1776),FALSE)</f>
        <v>5.19</v>
      </c>
      <c r="E1777" t="str">
        <f>VLOOKUP($A1777,'Medical Examinations'!$A:$J,COLUMN('Medical Examinations'!D1776),FALSE)</f>
        <v>No</v>
      </c>
      <c r="F1777" t="str">
        <f>VLOOKUP($A1777,'Medical Examinations'!$A:$J,COLUMN('Medical Examinations'!E1776),FALSE)</f>
        <v>No</v>
      </c>
      <c r="G1777" t="str">
        <f>VLOOKUP($A1777,'Medical Examinations'!$A:$J,COLUMN('Medical Examinations'!F1776),FALSE)</f>
        <v>Yes</v>
      </c>
      <c r="H1777">
        <f>VLOOKUP($A1777,'Medical Examinations'!$A:$J,COLUMN('Medical Examinations'!G1776),FALSE)</f>
        <v>1</v>
      </c>
      <c r="I1777" t="str">
        <f>VLOOKUP($A1777,'Medical Examinations'!$A:$J,COLUMN('Medical Examinations'!H1776),FALSE)</f>
        <v>No</v>
      </c>
      <c r="J1777" t="str">
        <f>VLOOKUP($A1777,'Medical Examinations'!$A:$J,COLUMN('Medical Examinations'!I1776),FALSE)</f>
        <v>Healthy Weight</v>
      </c>
      <c r="K1777" t="str">
        <f>VLOOKUP($A1777,'Medical Examinations'!$A:$J,COLUMN('Medical Examinations'!J1776),FALSE)</f>
        <v>Normal</v>
      </c>
      <c r="L1777" s="30">
        <f>VLOOKUP($A1777,'Hospitalisation Details'!$A:$K,COLUMN('Hospitalisation Details'!J1776),FALSE)</f>
        <v>34160</v>
      </c>
      <c r="M1777" s="23">
        <f>VLOOKUP($A1777,'Hospitalisation Details'!$A:$K,COLUMN('Hospitalisation Details'!F1776),FALSE)</f>
        <v>4906.41</v>
      </c>
      <c r="N1777" t="str">
        <f>VLOOKUP($A1777,'Hospitalisation Details'!$A:$K,COLUMN('Hospitalisation Details'!G1776),FALSE)</f>
        <v>Tier - 2</v>
      </c>
      <c r="O1777" t="str">
        <f>VLOOKUP($A1777,'Hospitalisation Details'!$A:$K,COLUMN('Hospitalisation Details'!H1776),FALSE)</f>
        <v>Tier - 1</v>
      </c>
      <c r="P1777" t="str">
        <f>VLOOKUP($A1777,'Hospitalisation Details'!$A:$K,COLUMN('Hospitalisation Details'!I1776),FALSE)</f>
        <v>R1012</v>
      </c>
      <c r="Q1777">
        <f>VLOOKUP($A1777,'Hospitalisation Details'!$A:$K,COLUMN('Hospitalisation Details'!K1776),FALSE)</f>
        <v>29</v>
      </c>
    </row>
    <row r="1778" spans="1:17" ht="15.75" x14ac:dyDescent="0.25">
      <c r="A1778" s="6" t="s">
        <v>1818</v>
      </c>
      <c r="B1778" t="str">
        <f>VLOOKUP(A1778,'Customer Names'!A:E,COLUMN('Customer Names'!D1777),FALSE)</f>
        <v>Mr. Matthew</v>
      </c>
      <c r="C1778">
        <f>VLOOKUP($A1778,'Medical Examinations'!$A:$J,COLUMN('Medical Examinations'!B1777),FALSE)</f>
        <v>25.27</v>
      </c>
      <c r="D1778">
        <f>VLOOKUP($A1778,'Medical Examinations'!$A:$J,COLUMN('Medical Examinations'!C1777),FALSE)</f>
        <v>5.7</v>
      </c>
      <c r="E1778" t="str">
        <f>VLOOKUP($A1778,'Medical Examinations'!$A:$J,COLUMN('Medical Examinations'!D1777),FALSE)</f>
        <v>Yes</v>
      </c>
      <c r="F1778" t="str">
        <f>VLOOKUP($A1778,'Medical Examinations'!$A:$J,COLUMN('Medical Examinations'!E1777),FALSE)</f>
        <v>No</v>
      </c>
      <c r="G1778" t="str">
        <f>VLOOKUP($A1778,'Medical Examinations'!$A:$J,COLUMN('Medical Examinations'!F1777),FALSE)</f>
        <v>No</v>
      </c>
      <c r="H1778">
        <f>VLOOKUP($A1778,'Medical Examinations'!$A:$J,COLUMN('Medical Examinations'!G1777),FALSE)</f>
        <v>1</v>
      </c>
      <c r="I1778" t="str">
        <f>VLOOKUP($A1778,'Medical Examinations'!$A:$J,COLUMN('Medical Examinations'!H1777),FALSE)</f>
        <v>No</v>
      </c>
      <c r="J1778" t="str">
        <f>VLOOKUP($A1778,'Medical Examinations'!$A:$J,COLUMN('Medical Examinations'!I1777),FALSE)</f>
        <v>Overweight</v>
      </c>
      <c r="K1778" t="str">
        <f>VLOOKUP($A1778,'Medical Examinations'!$A:$J,COLUMN('Medical Examinations'!J1777),FALSE)</f>
        <v>Prediabetes</v>
      </c>
      <c r="L1778" s="30">
        <f>VLOOKUP($A1778,'Hospitalisation Details'!$A:$K,COLUMN('Hospitalisation Details'!J1777),FALSE)</f>
        <v>32409</v>
      </c>
      <c r="M1778" s="23">
        <f>VLOOKUP($A1778,'Hospitalisation Details'!$A:$K,COLUMN('Hospitalisation Details'!F1777),FALSE)</f>
        <v>4894.75</v>
      </c>
      <c r="N1778" t="str">
        <f>VLOOKUP($A1778,'Hospitalisation Details'!$A:$K,COLUMN('Hospitalisation Details'!G1777),FALSE)</f>
        <v>Tier - 3</v>
      </c>
      <c r="O1778" t="str">
        <f>VLOOKUP($A1778,'Hospitalisation Details'!$A:$K,COLUMN('Hospitalisation Details'!H1777),FALSE)</f>
        <v>Tier - 3</v>
      </c>
      <c r="P1778" t="str">
        <f>VLOOKUP($A1778,'Hospitalisation Details'!$A:$K,COLUMN('Hospitalisation Details'!I1777),FALSE)</f>
        <v>R1012</v>
      </c>
      <c r="Q1778">
        <f>VLOOKUP($A1778,'Hospitalisation Details'!$A:$K,COLUMN('Hospitalisation Details'!K1777),FALSE)</f>
        <v>34</v>
      </c>
    </row>
    <row r="1779" spans="1:17" ht="15.75" x14ac:dyDescent="0.25">
      <c r="A1779" s="6" t="s">
        <v>1819</v>
      </c>
      <c r="B1779" t="str">
        <f>VLOOKUP(A1779,'Customer Names'!A:E,COLUMN('Customer Names'!D1778),FALSE)</f>
        <v>Ms. Nadine</v>
      </c>
      <c r="C1779">
        <f>VLOOKUP($A1779,'Medical Examinations'!$A:$J,COLUMN('Medical Examinations'!B1778),FALSE)</f>
        <v>24.24</v>
      </c>
      <c r="D1779">
        <f>VLOOKUP($A1779,'Medical Examinations'!$A:$J,COLUMN('Medical Examinations'!C1778),FALSE)</f>
        <v>6.15</v>
      </c>
      <c r="E1779" t="str">
        <f>VLOOKUP($A1779,'Medical Examinations'!$A:$J,COLUMN('Medical Examinations'!D1778),FALSE)</f>
        <v>No</v>
      </c>
      <c r="F1779" t="str">
        <f>VLOOKUP($A1779,'Medical Examinations'!$A:$J,COLUMN('Medical Examinations'!E1778),FALSE)</f>
        <v>No</v>
      </c>
      <c r="G1779" t="str">
        <f>VLOOKUP($A1779,'Medical Examinations'!$A:$J,COLUMN('Medical Examinations'!F1778),FALSE)</f>
        <v>No</v>
      </c>
      <c r="H1779">
        <f>VLOOKUP($A1779,'Medical Examinations'!$A:$J,COLUMN('Medical Examinations'!G1778),FALSE)</f>
        <v>0</v>
      </c>
      <c r="I1779" t="str">
        <f>VLOOKUP($A1779,'Medical Examinations'!$A:$J,COLUMN('Medical Examinations'!H1778),FALSE)</f>
        <v>No</v>
      </c>
      <c r="J1779" t="str">
        <f>VLOOKUP($A1779,'Medical Examinations'!$A:$J,COLUMN('Medical Examinations'!I1778),FALSE)</f>
        <v>Healthy Weight</v>
      </c>
      <c r="K1779" t="str">
        <f>VLOOKUP($A1779,'Medical Examinations'!$A:$J,COLUMN('Medical Examinations'!J1778),FALSE)</f>
        <v>Prediabetes</v>
      </c>
      <c r="L1779" s="30">
        <f>VLOOKUP($A1779,'Hospitalisation Details'!$A:$K,COLUMN('Hospitalisation Details'!J1778),FALSE)</f>
        <v>33205</v>
      </c>
      <c r="M1779" s="23">
        <f>VLOOKUP($A1779,'Hospitalisation Details'!$A:$K,COLUMN('Hospitalisation Details'!F1778),FALSE)</f>
        <v>4894.3900000000003</v>
      </c>
      <c r="N1779" t="str">
        <f>VLOOKUP($A1779,'Hospitalisation Details'!$A:$K,COLUMN('Hospitalisation Details'!G1778),FALSE)</f>
        <v>Tier - 2</v>
      </c>
      <c r="O1779" t="str">
        <f>VLOOKUP($A1779,'Hospitalisation Details'!$A:$K,COLUMN('Hospitalisation Details'!H1778),FALSE)</f>
        <v>Tier - 3</v>
      </c>
      <c r="P1779" t="str">
        <f>VLOOKUP($A1779,'Hospitalisation Details'!$A:$K,COLUMN('Hospitalisation Details'!I1778),FALSE)</f>
        <v>R1013</v>
      </c>
      <c r="Q1779">
        <f>VLOOKUP($A1779,'Hospitalisation Details'!$A:$K,COLUMN('Hospitalisation Details'!K1778),FALSE)</f>
        <v>32</v>
      </c>
    </row>
    <row r="1780" spans="1:17" ht="15.75" x14ac:dyDescent="0.25">
      <c r="A1780" s="6" t="s">
        <v>1820</v>
      </c>
      <c r="B1780" t="str">
        <f>VLOOKUP(A1780,'Customer Names'!A:E,COLUMN('Customer Names'!D1779),FALSE)</f>
        <v>Mr. Peter</v>
      </c>
      <c r="C1780">
        <f>VLOOKUP($A1780,'Medical Examinations'!$A:$J,COLUMN('Medical Examinations'!B1779),FALSE)</f>
        <v>35.75</v>
      </c>
      <c r="D1780">
        <f>VLOOKUP($A1780,'Medical Examinations'!$A:$J,COLUMN('Medical Examinations'!C1779),FALSE)</f>
        <v>5.07</v>
      </c>
      <c r="E1780" t="str">
        <f>VLOOKUP($A1780,'Medical Examinations'!$A:$J,COLUMN('Medical Examinations'!D1779),FALSE)</f>
        <v>No</v>
      </c>
      <c r="F1780" t="str">
        <f>VLOOKUP($A1780,'Medical Examinations'!$A:$J,COLUMN('Medical Examinations'!E1779),FALSE)</f>
        <v>No</v>
      </c>
      <c r="G1780" t="str">
        <f>VLOOKUP($A1780,'Medical Examinations'!$A:$J,COLUMN('Medical Examinations'!F1779),FALSE)</f>
        <v>No</v>
      </c>
      <c r="H1780">
        <f>VLOOKUP($A1780,'Medical Examinations'!$A:$J,COLUMN('Medical Examinations'!G1779),FALSE)</f>
        <v>0</v>
      </c>
      <c r="I1780" t="str">
        <f>VLOOKUP($A1780,'Medical Examinations'!$A:$J,COLUMN('Medical Examinations'!H1779),FALSE)</f>
        <v>No</v>
      </c>
      <c r="J1780" t="str">
        <f>VLOOKUP($A1780,'Medical Examinations'!$A:$J,COLUMN('Medical Examinations'!I1779),FALSE)</f>
        <v>Obesity</v>
      </c>
      <c r="K1780" t="str">
        <f>VLOOKUP($A1780,'Medical Examinations'!$A:$J,COLUMN('Medical Examinations'!J1779),FALSE)</f>
        <v>Normal</v>
      </c>
      <c r="L1780" s="30">
        <f>VLOOKUP($A1780,'Hospitalisation Details'!$A:$K,COLUMN('Hospitalisation Details'!J1779),FALSE)</f>
        <v>32699</v>
      </c>
      <c r="M1780" s="23">
        <f>VLOOKUP($A1780,'Hospitalisation Details'!$A:$K,COLUMN('Hospitalisation Details'!F1779),FALSE)</f>
        <v>4890</v>
      </c>
      <c r="N1780" t="str">
        <f>VLOOKUP($A1780,'Hospitalisation Details'!$A:$K,COLUMN('Hospitalisation Details'!G1779),FALSE)</f>
        <v>Tier - 3</v>
      </c>
      <c r="O1780" t="str">
        <f>VLOOKUP($A1780,'Hospitalisation Details'!$A:$K,COLUMN('Hospitalisation Details'!H1779),FALSE)</f>
        <v>Tier - 2</v>
      </c>
      <c r="P1780" t="str">
        <f>VLOOKUP($A1780,'Hospitalisation Details'!$A:$K,COLUMN('Hospitalisation Details'!I1779),FALSE)</f>
        <v>R1013</v>
      </c>
      <c r="Q1780">
        <f>VLOOKUP($A1780,'Hospitalisation Details'!$A:$K,COLUMN('Hospitalisation Details'!K1779),FALSE)</f>
        <v>33</v>
      </c>
    </row>
    <row r="1781" spans="1:17" ht="15.75" x14ac:dyDescent="0.25">
      <c r="A1781" s="6" t="s">
        <v>1821</v>
      </c>
      <c r="B1781" t="str">
        <f>VLOOKUP(A1781,'Customer Names'!A:E,COLUMN('Customer Names'!D1780),FALSE)</f>
        <v>Ms. Colleen</v>
      </c>
      <c r="C1781">
        <f>VLOOKUP($A1781,'Medical Examinations'!$A:$J,COLUMN('Medical Examinations'!B1780),FALSE)</f>
        <v>29.92</v>
      </c>
      <c r="D1781">
        <f>VLOOKUP($A1781,'Medical Examinations'!$A:$J,COLUMN('Medical Examinations'!C1780),FALSE)</f>
        <v>10.97</v>
      </c>
      <c r="E1781" t="str">
        <f>VLOOKUP($A1781,'Medical Examinations'!$A:$J,COLUMN('Medical Examinations'!D1780),FALSE)</f>
        <v>Yes</v>
      </c>
      <c r="F1781" t="str">
        <f>VLOOKUP($A1781,'Medical Examinations'!$A:$J,COLUMN('Medical Examinations'!E1780),FALSE)</f>
        <v>No</v>
      </c>
      <c r="G1781" t="str">
        <f>VLOOKUP($A1781,'Medical Examinations'!$A:$J,COLUMN('Medical Examinations'!F1780),FALSE)</f>
        <v>No</v>
      </c>
      <c r="H1781">
        <f>VLOOKUP($A1781,'Medical Examinations'!$A:$J,COLUMN('Medical Examinations'!G1780),FALSE)</f>
        <v>1</v>
      </c>
      <c r="I1781" t="str">
        <f>VLOOKUP($A1781,'Medical Examinations'!$A:$J,COLUMN('Medical Examinations'!H1780),FALSE)</f>
        <v>No</v>
      </c>
      <c r="J1781" t="str">
        <f>VLOOKUP($A1781,'Medical Examinations'!$A:$J,COLUMN('Medical Examinations'!I1780),FALSE)</f>
        <v>Overweight</v>
      </c>
      <c r="K1781" t="str">
        <f>VLOOKUP($A1781,'Medical Examinations'!$A:$J,COLUMN('Medical Examinations'!J1780),FALSE)</f>
        <v>Diabetes</v>
      </c>
      <c r="L1781" s="30">
        <f>VLOOKUP($A1781,'Hospitalisation Details'!$A:$K,COLUMN('Hospitalisation Details'!J1780),FALSE)</f>
        <v>31712</v>
      </c>
      <c r="M1781" s="23">
        <f>VLOOKUP($A1781,'Hospitalisation Details'!$A:$K,COLUMN('Hospitalisation Details'!F1780),FALSE)</f>
        <v>4889.04</v>
      </c>
      <c r="N1781" t="str">
        <f>VLOOKUP($A1781,'Hospitalisation Details'!$A:$K,COLUMN('Hospitalisation Details'!G1780),FALSE)</f>
        <v>Tier - 2</v>
      </c>
      <c r="O1781" t="str">
        <f>VLOOKUP($A1781,'Hospitalisation Details'!$A:$K,COLUMN('Hospitalisation Details'!H1780),FALSE)</f>
        <v>Tier - 1</v>
      </c>
      <c r="P1781" t="str">
        <f>VLOOKUP($A1781,'Hospitalisation Details'!$A:$K,COLUMN('Hospitalisation Details'!I1780),FALSE)</f>
        <v>R1013</v>
      </c>
      <c r="Q1781">
        <f>VLOOKUP($A1781,'Hospitalisation Details'!$A:$K,COLUMN('Hospitalisation Details'!K1780),FALSE)</f>
        <v>36</v>
      </c>
    </row>
    <row r="1782" spans="1:17" ht="15.75" x14ac:dyDescent="0.25">
      <c r="A1782" s="6" t="s">
        <v>1822</v>
      </c>
      <c r="B1782" t="str">
        <f>VLOOKUP(A1782,'Customer Names'!A:E,COLUMN('Customer Names'!D1781),FALSE)</f>
        <v>Ms. Julie</v>
      </c>
      <c r="C1782">
        <f>VLOOKUP($A1782,'Medical Examinations'!$A:$J,COLUMN('Medical Examinations'!B1781),FALSE)</f>
        <v>26.2</v>
      </c>
      <c r="D1782">
        <f>VLOOKUP($A1782,'Medical Examinations'!$A:$J,COLUMN('Medical Examinations'!C1781),FALSE)</f>
        <v>10.93</v>
      </c>
      <c r="E1782" t="str">
        <f>VLOOKUP($A1782,'Medical Examinations'!$A:$J,COLUMN('Medical Examinations'!D1781),FALSE)</f>
        <v>Yes</v>
      </c>
      <c r="F1782" t="str">
        <f>VLOOKUP($A1782,'Medical Examinations'!$A:$J,COLUMN('Medical Examinations'!E1781),FALSE)</f>
        <v>No</v>
      </c>
      <c r="G1782" t="str">
        <f>VLOOKUP($A1782,'Medical Examinations'!$A:$J,COLUMN('Medical Examinations'!F1781),FALSE)</f>
        <v>No</v>
      </c>
      <c r="H1782">
        <f>VLOOKUP($A1782,'Medical Examinations'!$A:$J,COLUMN('Medical Examinations'!G1781),FALSE)</f>
        <v>1</v>
      </c>
      <c r="I1782" t="str">
        <f>VLOOKUP($A1782,'Medical Examinations'!$A:$J,COLUMN('Medical Examinations'!H1781),FALSE)</f>
        <v>No</v>
      </c>
      <c r="J1782" t="str">
        <f>VLOOKUP($A1782,'Medical Examinations'!$A:$J,COLUMN('Medical Examinations'!I1781),FALSE)</f>
        <v>Overweight</v>
      </c>
      <c r="K1782" t="str">
        <f>VLOOKUP($A1782,'Medical Examinations'!$A:$J,COLUMN('Medical Examinations'!J1781),FALSE)</f>
        <v>Diabetes</v>
      </c>
      <c r="L1782" s="30">
        <f>VLOOKUP($A1782,'Hospitalisation Details'!$A:$K,COLUMN('Hospitalisation Details'!J1781),FALSE)</f>
        <v>31769</v>
      </c>
      <c r="M1782" s="23">
        <f>VLOOKUP($A1782,'Hospitalisation Details'!$A:$K,COLUMN('Hospitalisation Details'!F1781),FALSE)</f>
        <v>4883.87</v>
      </c>
      <c r="N1782" t="str">
        <f>VLOOKUP($A1782,'Hospitalisation Details'!$A:$K,COLUMN('Hospitalisation Details'!G1781),FALSE)</f>
        <v>Tier - 2</v>
      </c>
      <c r="O1782" t="str">
        <f>VLOOKUP($A1782,'Hospitalisation Details'!$A:$K,COLUMN('Hospitalisation Details'!H1781),FALSE)</f>
        <v>Tier - 1</v>
      </c>
      <c r="P1782" t="str">
        <f>VLOOKUP($A1782,'Hospitalisation Details'!$A:$K,COLUMN('Hospitalisation Details'!I1781),FALSE)</f>
        <v>R1011</v>
      </c>
      <c r="Q1782">
        <f>VLOOKUP($A1782,'Hospitalisation Details'!$A:$K,COLUMN('Hospitalisation Details'!K1781),FALSE)</f>
        <v>36</v>
      </c>
    </row>
    <row r="1783" spans="1:17" ht="15.75" x14ac:dyDescent="0.25">
      <c r="A1783" s="6" t="s">
        <v>1823</v>
      </c>
      <c r="B1783" t="str">
        <f>VLOOKUP(A1783,'Customer Names'!A:E,COLUMN('Customer Names'!D1782),FALSE)</f>
        <v>Mr. Douglas</v>
      </c>
      <c r="C1783">
        <f>VLOOKUP($A1783,'Medical Examinations'!$A:$J,COLUMN('Medical Examinations'!B1782),FALSE)</f>
        <v>26.695</v>
      </c>
      <c r="D1783">
        <f>VLOOKUP($A1783,'Medical Examinations'!$A:$J,COLUMN('Medical Examinations'!C1782),FALSE)</f>
        <v>4.21</v>
      </c>
      <c r="E1783" t="str">
        <f>VLOOKUP($A1783,'Medical Examinations'!$A:$J,COLUMN('Medical Examinations'!D1782),FALSE)</f>
        <v>Yes</v>
      </c>
      <c r="F1783" t="str">
        <f>VLOOKUP($A1783,'Medical Examinations'!$A:$J,COLUMN('Medical Examinations'!E1782),FALSE)</f>
        <v>No</v>
      </c>
      <c r="G1783" t="str">
        <f>VLOOKUP($A1783,'Medical Examinations'!$A:$J,COLUMN('Medical Examinations'!F1782),FALSE)</f>
        <v>Yes</v>
      </c>
      <c r="H1783">
        <f>VLOOKUP($A1783,'Medical Examinations'!$A:$J,COLUMN('Medical Examinations'!G1782),FALSE)</f>
        <v>1</v>
      </c>
      <c r="I1783" t="str">
        <f>VLOOKUP($A1783,'Medical Examinations'!$A:$J,COLUMN('Medical Examinations'!H1782),FALSE)</f>
        <v>No</v>
      </c>
      <c r="J1783" t="str">
        <f>VLOOKUP($A1783,'Medical Examinations'!$A:$J,COLUMN('Medical Examinations'!I1782),FALSE)</f>
        <v>Overweight</v>
      </c>
      <c r="K1783" t="str">
        <f>VLOOKUP($A1783,'Medical Examinations'!$A:$J,COLUMN('Medical Examinations'!J1782),FALSE)</f>
        <v>Normal</v>
      </c>
      <c r="L1783" s="30">
        <f>VLOOKUP($A1783,'Hospitalisation Details'!$A:$K,COLUMN('Hospitalisation Details'!J1782),FALSE)</f>
        <v>35702</v>
      </c>
      <c r="M1783" s="23">
        <f>VLOOKUP($A1783,'Hospitalisation Details'!$A:$K,COLUMN('Hospitalisation Details'!F1782),FALSE)</f>
        <v>4877.9799999999996</v>
      </c>
      <c r="N1783" t="str">
        <f>VLOOKUP($A1783,'Hospitalisation Details'!$A:$K,COLUMN('Hospitalisation Details'!G1782),FALSE)</f>
        <v>Tier - 2</v>
      </c>
      <c r="O1783" t="str">
        <f>VLOOKUP($A1783,'Hospitalisation Details'!$A:$K,COLUMN('Hospitalisation Details'!H1782),FALSE)</f>
        <v>Tier - 3</v>
      </c>
      <c r="P1783" t="str">
        <f>VLOOKUP($A1783,'Hospitalisation Details'!$A:$K,COLUMN('Hospitalisation Details'!I1782),FALSE)</f>
        <v>R1012</v>
      </c>
      <c r="Q1783">
        <f>VLOOKUP($A1783,'Hospitalisation Details'!$A:$K,COLUMN('Hospitalisation Details'!K1782),FALSE)</f>
        <v>25</v>
      </c>
    </row>
    <row r="1784" spans="1:17" ht="15.75" x14ac:dyDescent="0.25">
      <c r="A1784" s="6" t="s">
        <v>1824</v>
      </c>
      <c r="B1784" t="str">
        <f>VLOOKUP(A1784,'Customer Names'!A:E,COLUMN('Customer Names'!D1783),FALSE)</f>
        <v>Ms. Catherine</v>
      </c>
      <c r="C1784">
        <f>VLOOKUP($A1784,'Medical Examinations'!$A:$J,COLUMN('Medical Examinations'!B1783),FALSE)</f>
        <v>23.16</v>
      </c>
      <c r="D1784">
        <f>VLOOKUP($A1784,'Medical Examinations'!$A:$J,COLUMN('Medical Examinations'!C1783),FALSE)</f>
        <v>5.5</v>
      </c>
      <c r="E1784" t="str">
        <f>VLOOKUP($A1784,'Medical Examinations'!$A:$J,COLUMN('Medical Examinations'!D1783),FALSE)</f>
        <v>No</v>
      </c>
      <c r="F1784" t="str">
        <f>VLOOKUP($A1784,'Medical Examinations'!$A:$J,COLUMN('Medical Examinations'!E1783),FALSE)</f>
        <v>No</v>
      </c>
      <c r="G1784" t="str">
        <f>VLOOKUP($A1784,'Medical Examinations'!$A:$J,COLUMN('Medical Examinations'!F1783),FALSE)</f>
        <v>No</v>
      </c>
      <c r="H1784">
        <f>VLOOKUP($A1784,'Medical Examinations'!$A:$J,COLUMN('Medical Examinations'!G1783),FALSE)</f>
        <v>0</v>
      </c>
      <c r="I1784" t="str">
        <f>VLOOKUP($A1784,'Medical Examinations'!$A:$J,COLUMN('Medical Examinations'!H1783),FALSE)</f>
        <v>No</v>
      </c>
      <c r="J1784" t="str">
        <f>VLOOKUP($A1784,'Medical Examinations'!$A:$J,COLUMN('Medical Examinations'!I1783),FALSE)</f>
        <v>Healthy Weight</v>
      </c>
      <c r="K1784" t="str">
        <f>VLOOKUP($A1784,'Medical Examinations'!$A:$J,COLUMN('Medical Examinations'!J1783),FALSE)</f>
        <v>Normal</v>
      </c>
      <c r="L1784" s="30">
        <f>VLOOKUP($A1784,'Hospitalisation Details'!$A:$K,COLUMN('Hospitalisation Details'!J1783),FALSE)</f>
        <v>32752</v>
      </c>
      <c r="M1784" s="23">
        <f>VLOOKUP($A1784,'Hospitalisation Details'!$A:$K,COLUMN('Hospitalisation Details'!F1783),FALSE)</f>
        <v>4859.8900000000003</v>
      </c>
      <c r="N1784" t="str">
        <f>VLOOKUP($A1784,'Hospitalisation Details'!$A:$K,COLUMN('Hospitalisation Details'!G1783),FALSE)</f>
        <v>Tier - 2</v>
      </c>
      <c r="O1784" t="str">
        <f>VLOOKUP($A1784,'Hospitalisation Details'!$A:$K,COLUMN('Hospitalisation Details'!H1783),FALSE)</f>
        <v>Tier - 3</v>
      </c>
      <c r="P1784" t="str">
        <f>VLOOKUP($A1784,'Hospitalisation Details'!$A:$K,COLUMN('Hospitalisation Details'!I1783),FALSE)</f>
        <v>R1011</v>
      </c>
      <c r="Q1784">
        <f>VLOOKUP($A1784,'Hospitalisation Details'!$A:$K,COLUMN('Hospitalisation Details'!K1783),FALSE)</f>
        <v>33</v>
      </c>
    </row>
    <row r="1785" spans="1:17" ht="15.75" x14ac:dyDescent="0.25">
      <c r="A1785" s="6" t="s">
        <v>1825</v>
      </c>
      <c r="B1785" t="str">
        <f>VLOOKUP(A1785,'Customer Names'!A:E,COLUMN('Customer Names'!D1784),FALSE)</f>
        <v>Mr. James</v>
      </c>
      <c r="C1785">
        <f>VLOOKUP($A1785,'Medical Examinations'!$A:$J,COLUMN('Medical Examinations'!B1784),FALSE)</f>
        <v>32.585000000000001</v>
      </c>
      <c r="D1785">
        <f>VLOOKUP($A1785,'Medical Examinations'!$A:$J,COLUMN('Medical Examinations'!C1784),FALSE)</f>
        <v>4.93</v>
      </c>
      <c r="E1785" t="str">
        <f>VLOOKUP($A1785,'Medical Examinations'!$A:$J,COLUMN('Medical Examinations'!D1784),FALSE)</f>
        <v>Yes</v>
      </c>
      <c r="F1785" t="str">
        <f>VLOOKUP($A1785,'Medical Examinations'!$A:$J,COLUMN('Medical Examinations'!E1784),FALSE)</f>
        <v>No</v>
      </c>
      <c r="G1785" t="str">
        <f>VLOOKUP($A1785,'Medical Examinations'!$A:$J,COLUMN('Medical Examinations'!F1784),FALSE)</f>
        <v>No</v>
      </c>
      <c r="H1785">
        <f>VLOOKUP($A1785,'Medical Examinations'!$A:$J,COLUMN('Medical Examinations'!G1784),FALSE)</f>
        <v>1</v>
      </c>
      <c r="I1785" t="str">
        <f>VLOOKUP($A1785,'Medical Examinations'!$A:$J,COLUMN('Medical Examinations'!H1784),FALSE)</f>
        <v>No</v>
      </c>
      <c r="J1785" t="str">
        <f>VLOOKUP($A1785,'Medical Examinations'!$A:$J,COLUMN('Medical Examinations'!I1784),FALSE)</f>
        <v>Obesity</v>
      </c>
      <c r="K1785" t="str">
        <f>VLOOKUP($A1785,'Medical Examinations'!$A:$J,COLUMN('Medical Examinations'!J1784),FALSE)</f>
        <v>Normal</v>
      </c>
      <c r="L1785" s="30">
        <f>VLOOKUP($A1785,'Hospitalisation Details'!$A:$K,COLUMN('Hospitalisation Details'!J1784),FALSE)</f>
        <v>35060</v>
      </c>
      <c r="M1785" s="23">
        <f>VLOOKUP($A1785,'Hospitalisation Details'!$A:$K,COLUMN('Hospitalisation Details'!F1784),FALSE)</f>
        <v>4846.92</v>
      </c>
      <c r="N1785" t="str">
        <f>VLOOKUP($A1785,'Hospitalisation Details'!$A:$K,COLUMN('Hospitalisation Details'!G1784),FALSE)</f>
        <v>Tier - 2</v>
      </c>
      <c r="O1785" t="str">
        <f>VLOOKUP($A1785,'Hospitalisation Details'!$A:$K,COLUMN('Hospitalisation Details'!H1784),FALSE)</f>
        <v>Tier - 3</v>
      </c>
      <c r="P1785" t="str">
        <f>VLOOKUP($A1785,'Hospitalisation Details'!$A:$K,COLUMN('Hospitalisation Details'!I1784),FALSE)</f>
        <v>R1017</v>
      </c>
      <c r="Q1785">
        <f>VLOOKUP($A1785,'Hospitalisation Details'!$A:$K,COLUMN('Hospitalisation Details'!K1784),FALSE)</f>
        <v>27</v>
      </c>
    </row>
    <row r="1786" spans="1:17" ht="15.75" x14ac:dyDescent="0.25">
      <c r="A1786" s="6" t="s">
        <v>1826</v>
      </c>
      <c r="B1786" t="str">
        <f>VLOOKUP(A1786,'Customer Names'!A:E,COLUMN('Customer Names'!D1785),FALSE)</f>
        <v>Mr. Youngseong</v>
      </c>
      <c r="C1786">
        <f>VLOOKUP($A1786,'Medical Examinations'!$A:$J,COLUMN('Medical Examinations'!B1785),FALSE)</f>
        <v>33.97</v>
      </c>
      <c r="D1786">
        <f>VLOOKUP($A1786,'Medical Examinations'!$A:$J,COLUMN('Medical Examinations'!C1785),FALSE)</f>
        <v>5.6</v>
      </c>
      <c r="E1786" t="str">
        <f>VLOOKUP($A1786,'Medical Examinations'!$A:$J,COLUMN('Medical Examinations'!D1785),FALSE)</f>
        <v>Yes</v>
      </c>
      <c r="F1786" t="str">
        <f>VLOOKUP($A1786,'Medical Examinations'!$A:$J,COLUMN('Medical Examinations'!E1785),FALSE)</f>
        <v>No</v>
      </c>
      <c r="G1786" t="str">
        <f>VLOOKUP($A1786,'Medical Examinations'!$A:$J,COLUMN('Medical Examinations'!F1785),FALSE)</f>
        <v>No</v>
      </c>
      <c r="H1786">
        <f>VLOOKUP($A1786,'Medical Examinations'!$A:$J,COLUMN('Medical Examinations'!G1785),FALSE)</f>
        <v>0</v>
      </c>
      <c r="I1786" t="str">
        <f>VLOOKUP($A1786,'Medical Examinations'!$A:$J,COLUMN('Medical Examinations'!H1785),FALSE)</f>
        <v>No</v>
      </c>
      <c r="J1786" t="str">
        <f>VLOOKUP($A1786,'Medical Examinations'!$A:$J,COLUMN('Medical Examinations'!I1785),FALSE)</f>
        <v>Obesity</v>
      </c>
      <c r="K1786" t="str">
        <f>VLOOKUP($A1786,'Medical Examinations'!$A:$J,COLUMN('Medical Examinations'!J1785),FALSE)</f>
        <v>Normal</v>
      </c>
      <c r="L1786" s="30">
        <f>VLOOKUP($A1786,'Hospitalisation Details'!$A:$K,COLUMN('Hospitalisation Details'!J1785),FALSE)</f>
        <v>37049</v>
      </c>
      <c r="M1786" s="23">
        <f>VLOOKUP($A1786,'Hospitalisation Details'!$A:$K,COLUMN('Hospitalisation Details'!F1785),FALSE)</f>
        <v>4846.53</v>
      </c>
      <c r="N1786" t="str">
        <f>VLOOKUP($A1786,'Hospitalisation Details'!$A:$K,COLUMN('Hospitalisation Details'!G1785),FALSE)</f>
        <v>Tier - 2</v>
      </c>
      <c r="O1786" t="str">
        <f>VLOOKUP($A1786,'Hospitalisation Details'!$A:$K,COLUMN('Hospitalisation Details'!H1785),FALSE)</f>
        <v>Tier - 3</v>
      </c>
      <c r="P1786" t="str">
        <f>VLOOKUP($A1786,'Hospitalisation Details'!$A:$K,COLUMN('Hospitalisation Details'!I1785),FALSE)</f>
        <v>R1021</v>
      </c>
      <c r="Q1786">
        <f>VLOOKUP($A1786,'Hospitalisation Details'!$A:$K,COLUMN('Hospitalisation Details'!K1785),FALSE)</f>
        <v>22</v>
      </c>
    </row>
    <row r="1787" spans="1:17" ht="15.75" x14ac:dyDescent="0.25">
      <c r="A1787" s="6" t="s">
        <v>1827</v>
      </c>
      <c r="B1787" t="str">
        <f>VLOOKUP(A1787,'Customer Names'!A:E,COLUMN('Customer Names'!D1786),FALSE)</f>
        <v>Mr. John</v>
      </c>
      <c r="C1787">
        <f>VLOOKUP($A1787,'Medical Examinations'!$A:$J,COLUMN('Medical Examinations'!B1786),FALSE)</f>
        <v>16.57</v>
      </c>
      <c r="D1787">
        <f>VLOOKUP($A1787,'Medical Examinations'!$A:$J,COLUMN('Medical Examinations'!C1786),FALSE)</f>
        <v>9.99</v>
      </c>
      <c r="E1787" t="str">
        <f>VLOOKUP($A1787,'Medical Examinations'!$A:$J,COLUMN('Medical Examinations'!D1786),FALSE)</f>
        <v>No</v>
      </c>
      <c r="F1787" t="str">
        <f>VLOOKUP($A1787,'Medical Examinations'!$A:$J,COLUMN('Medical Examinations'!E1786),FALSE)</f>
        <v>No</v>
      </c>
      <c r="G1787" t="str">
        <f>VLOOKUP($A1787,'Medical Examinations'!$A:$J,COLUMN('Medical Examinations'!F1786),FALSE)</f>
        <v>No</v>
      </c>
      <c r="H1787">
        <f>VLOOKUP($A1787,'Medical Examinations'!$A:$J,COLUMN('Medical Examinations'!G1786),FALSE)</f>
        <v>0</v>
      </c>
      <c r="I1787" t="str">
        <f>VLOOKUP($A1787,'Medical Examinations'!$A:$J,COLUMN('Medical Examinations'!H1786),FALSE)</f>
        <v>No</v>
      </c>
      <c r="J1787" t="str">
        <f>VLOOKUP($A1787,'Medical Examinations'!$A:$J,COLUMN('Medical Examinations'!I1786),FALSE)</f>
        <v>Underweight</v>
      </c>
      <c r="K1787" t="str">
        <f>VLOOKUP($A1787,'Medical Examinations'!$A:$J,COLUMN('Medical Examinations'!J1786),FALSE)</f>
        <v>Diabetes</v>
      </c>
      <c r="L1787" s="30">
        <f>VLOOKUP($A1787,'Hospitalisation Details'!$A:$K,COLUMN('Hospitalisation Details'!J1786),FALSE)</f>
        <v>27283</v>
      </c>
      <c r="M1787" s="23">
        <f>VLOOKUP($A1787,'Hospitalisation Details'!$A:$K,COLUMN('Hospitalisation Details'!F1786),FALSE)</f>
        <v>4844.67</v>
      </c>
      <c r="N1787" t="str">
        <f>VLOOKUP($A1787,'Hospitalisation Details'!$A:$K,COLUMN('Hospitalisation Details'!G1786),FALSE)</f>
        <v>Tier - 2</v>
      </c>
      <c r="O1787" t="str">
        <f>VLOOKUP($A1787,'Hospitalisation Details'!$A:$K,COLUMN('Hospitalisation Details'!H1786),FALSE)</f>
        <v>Tier - 2</v>
      </c>
      <c r="P1787" t="str">
        <f>VLOOKUP($A1787,'Hospitalisation Details'!$A:$K,COLUMN('Hospitalisation Details'!I1786),FALSE)</f>
        <v>R1013</v>
      </c>
      <c r="Q1787">
        <f>VLOOKUP($A1787,'Hospitalisation Details'!$A:$K,COLUMN('Hospitalisation Details'!K1786),FALSE)</f>
        <v>48</v>
      </c>
    </row>
    <row r="1788" spans="1:17" ht="15.75" x14ac:dyDescent="0.25">
      <c r="A1788" s="6" t="s">
        <v>1828</v>
      </c>
      <c r="B1788" t="str">
        <f>VLOOKUP(A1788,'Customer Names'!A:E,COLUMN('Customer Names'!D1787),FALSE)</f>
        <v>Mr. Brandon</v>
      </c>
      <c r="C1788">
        <f>VLOOKUP($A1788,'Medical Examinations'!$A:$J,COLUMN('Medical Examinations'!B1787),FALSE)</f>
        <v>17.55</v>
      </c>
      <c r="D1788">
        <f>VLOOKUP($A1788,'Medical Examinations'!$A:$J,COLUMN('Medical Examinations'!C1787),FALSE)</f>
        <v>5.93</v>
      </c>
      <c r="E1788" t="str">
        <f>VLOOKUP($A1788,'Medical Examinations'!$A:$J,COLUMN('Medical Examinations'!D1787),FALSE)</f>
        <v>No</v>
      </c>
      <c r="F1788" t="str">
        <f>VLOOKUP($A1788,'Medical Examinations'!$A:$J,COLUMN('Medical Examinations'!E1787),FALSE)</f>
        <v>No</v>
      </c>
      <c r="G1788" t="str">
        <f>VLOOKUP($A1788,'Medical Examinations'!$A:$J,COLUMN('Medical Examinations'!F1787),FALSE)</f>
        <v>Yes</v>
      </c>
      <c r="H1788">
        <f>VLOOKUP($A1788,'Medical Examinations'!$A:$J,COLUMN('Medical Examinations'!G1787),FALSE)</f>
        <v>1</v>
      </c>
      <c r="I1788" t="str">
        <f>VLOOKUP($A1788,'Medical Examinations'!$A:$J,COLUMN('Medical Examinations'!H1787),FALSE)</f>
        <v>No</v>
      </c>
      <c r="J1788" t="str">
        <f>VLOOKUP($A1788,'Medical Examinations'!$A:$J,COLUMN('Medical Examinations'!I1787),FALSE)</f>
        <v>Underweight</v>
      </c>
      <c r="K1788" t="str">
        <f>VLOOKUP($A1788,'Medical Examinations'!$A:$J,COLUMN('Medical Examinations'!J1787),FALSE)</f>
        <v>Prediabetes</v>
      </c>
      <c r="L1788" s="30">
        <f>VLOOKUP($A1788,'Hospitalisation Details'!$A:$K,COLUMN('Hospitalisation Details'!J1787),FALSE)</f>
        <v>29202</v>
      </c>
      <c r="M1788" s="23">
        <f>VLOOKUP($A1788,'Hospitalisation Details'!$A:$K,COLUMN('Hospitalisation Details'!F1787),FALSE)</f>
        <v>4843.79</v>
      </c>
      <c r="N1788" t="str">
        <f>VLOOKUP($A1788,'Hospitalisation Details'!$A:$K,COLUMN('Hospitalisation Details'!G1787),FALSE)</f>
        <v>Tier - 2</v>
      </c>
      <c r="O1788" t="str">
        <f>VLOOKUP($A1788,'Hospitalisation Details'!$A:$K,COLUMN('Hospitalisation Details'!H1787),FALSE)</f>
        <v>Tier - 3</v>
      </c>
      <c r="P1788" t="str">
        <f>VLOOKUP($A1788,'Hospitalisation Details'!$A:$K,COLUMN('Hospitalisation Details'!I1787),FALSE)</f>
        <v>R1013</v>
      </c>
      <c r="Q1788">
        <f>VLOOKUP($A1788,'Hospitalisation Details'!$A:$K,COLUMN('Hospitalisation Details'!K1787),FALSE)</f>
        <v>43</v>
      </c>
    </row>
    <row r="1789" spans="1:17" ht="15.75" x14ac:dyDescent="0.25">
      <c r="A1789" s="6" t="s">
        <v>1829</v>
      </c>
      <c r="B1789" t="str">
        <f>VLOOKUP(A1789,'Customer Names'!A:E,COLUMN('Customer Names'!D1788),FALSE)</f>
        <v>Mr. Sean</v>
      </c>
      <c r="C1789">
        <f>VLOOKUP($A1789,'Medical Examinations'!$A:$J,COLUMN('Medical Examinations'!B1788),FALSE)</f>
        <v>29.41</v>
      </c>
      <c r="D1789">
        <f>VLOOKUP($A1789,'Medical Examinations'!$A:$J,COLUMN('Medical Examinations'!C1788),FALSE)</f>
        <v>6.29</v>
      </c>
      <c r="E1789" t="str">
        <f>VLOOKUP($A1789,'Medical Examinations'!$A:$J,COLUMN('Medical Examinations'!D1788),FALSE)</f>
        <v>Yes</v>
      </c>
      <c r="F1789" t="str">
        <f>VLOOKUP($A1789,'Medical Examinations'!$A:$J,COLUMN('Medical Examinations'!E1788),FALSE)</f>
        <v>No</v>
      </c>
      <c r="G1789" t="str">
        <f>VLOOKUP($A1789,'Medical Examinations'!$A:$J,COLUMN('Medical Examinations'!F1788),FALSE)</f>
        <v>No</v>
      </c>
      <c r="H1789">
        <f>VLOOKUP($A1789,'Medical Examinations'!$A:$J,COLUMN('Medical Examinations'!G1788),FALSE)</f>
        <v>1</v>
      </c>
      <c r="I1789" t="str">
        <f>VLOOKUP($A1789,'Medical Examinations'!$A:$J,COLUMN('Medical Examinations'!H1788),FALSE)</f>
        <v>No</v>
      </c>
      <c r="J1789" t="str">
        <f>VLOOKUP($A1789,'Medical Examinations'!$A:$J,COLUMN('Medical Examinations'!I1788),FALSE)</f>
        <v>Overweight</v>
      </c>
      <c r="K1789" t="str">
        <f>VLOOKUP($A1789,'Medical Examinations'!$A:$J,COLUMN('Medical Examinations'!J1788),FALSE)</f>
        <v>Prediabetes</v>
      </c>
      <c r="L1789" s="30">
        <f>VLOOKUP($A1789,'Hospitalisation Details'!$A:$K,COLUMN('Hospitalisation Details'!J1788),FALSE)</f>
        <v>34971</v>
      </c>
      <c r="M1789" s="23">
        <f>VLOOKUP($A1789,'Hospitalisation Details'!$A:$K,COLUMN('Hospitalisation Details'!F1788),FALSE)</f>
        <v>4840.95</v>
      </c>
      <c r="N1789" t="str">
        <f>VLOOKUP($A1789,'Hospitalisation Details'!$A:$K,COLUMN('Hospitalisation Details'!G1788),FALSE)</f>
        <v>Tier - 2</v>
      </c>
      <c r="O1789" t="str">
        <f>VLOOKUP($A1789,'Hospitalisation Details'!$A:$K,COLUMN('Hospitalisation Details'!H1788),FALSE)</f>
        <v>Tier - 1</v>
      </c>
      <c r="P1789" t="str">
        <f>VLOOKUP($A1789,'Hospitalisation Details'!$A:$K,COLUMN('Hospitalisation Details'!I1788),FALSE)</f>
        <v>R1021</v>
      </c>
      <c r="Q1789">
        <f>VLOOKUP($A1789,'Hospitalisation Details'!$A:$K,COLUMN('Hospitalisation Details'!K1788),FALSE)</f>
        <v>27</v>
      </c>
    </row>
    <row r="1790" spans="1:17" ht="15.75" x14ac:dyDescent="0.25">
      <c r="A1790" s="6" t="s">
        <v>1830</v>
      </c>
      <c r="B1790" t="str">
        <f>VLOOKUP(A1790,'Customer Names'!A:E,COLUMN('Customer Names'!D1789),FALSE)</f>
        <v>Mr. Scott</v>
      </c>
      <c r="C1790">
        <f>VLOOKUP($A1790,'Medical Examinations'!$A:$J,COLUMN('Medical Examinations'!B1789),FALSE)</f>
        <v>17.91</v>
      </c>
      <c r="D1790">
        <f>VLOOKUP($A1790,'Medical Examinations'!$A:$J,COLUMN('Medical Examinations'!C1789),FALSE)</f>
        <v>5.65</v>
      </c>
      <c r="E1790" t="str">
        <f>VLOOKUP($A1790,'Medical Examinations'!$A:$J,COLUMN('Medical Examinations'!D1789),FALSE)</f>
        <v>No</v>
      </c>
      <c r="F1790" t="str">
        <f>VLOOKUP($A1790,'Medical Examinations'!$A:$J,COLUMN('Medical Examinations'!E1789),FALSE)</f>
        <v>No</v>
      </c>
      <c r="G1790" t="str">
        <f>VLOOKUP($A1790,'Medical Examinations'!$A:$J,COLUMN('Medical Examinations'!F1789),FALSE)</f>
        <v>No</v>
      </c>
      <c r="H1790">
        <f>VLOOKUP($A1790,'Medical Examinations'!$A:$J,COLUMN('Medical Examinations'!G1789),FALSE)</f>
        <v>1</v>
      </c>
      <c r="I1790" t="str">
        <f>VLOOKUP($A1790,'Medical Examinations'!$A:$J,COLUMN('Medical Examinations'!H1789),FALSE)</f>
        <v>No</v>
      </c>
      <c r="J1790" t="str">
        <f>VLOOKUP($A1790,'Medical Examinations'!$A:$J,COLUMN('Medical Examinations'!I1789),FALSE)</f>
        <v>Underweight</v>
      </c>
      <c r="K1790" t="str">
        <f>VLOOKUP($A1790,'Medical Examinations'!$A:$J,COLUMN('Medical Examinations'!J1789),FALSE)</f>
        <v>Normal</v>
      </c>
      <c r="L1790" s="30">
        <f>VLOOKUP($A1790,'Hospitalisation Details'!$A:$K,COLUMN('Hospitalisation Details'!J1789),FALSE)</f>
        <v>30970</v>
      </c>
      <c r="M1790" s="23">
        <f>VLOOKUP($A1790,'Hospitalisation Details'!$A:$K,COLUMN('Hospitalisation Details'!F1789),FALSE)</f>
        <v>4839.18</v>
      </c>
      <c r="N1790" t="str">
        <f>VLOOKUP($A1790,'Hospitalisation Details'!$A:$K,COLUMN('Hospitalisation Details'!G1789),FALSE)</f>
        <v>Tier - 2</v>
      </c>
      <c r="O1790" t="str">
        <f>VLOOKUP($A1790,'Hospitalisation Details'!$A:$K,COLUMN('Hospitalisation Details'!H1789),FALSE)</f>
        <v>Tier - 1</v>
      </c>
      <c r="P1790" t="str">
        <f>VLOOKUP($A1790,'Hospitalisation Details'!$A:$K,COLUMN('Hospitalisation Details'!I1789),FALSE)</f>
        <v>R1012</v>
      </c>
      <c r="Q1790">
        <f>VLOOKUP($A1790,'Hospitalisation Details'!$A:$K,COLUMN('Hospitalisation Details'!K1789),FALSE)</f>
        <v>38</v>
      </c>
    </row>
    <row r="1791" spans="1:17" ht="15.75" x14ac:dyDescent="0.25">
      <c r="A1791" s="6" t="s">
        <v>1831</v>
      </c>
      <c r="B1791" t="str">
        <f>VLOOKUP(A1791,'Customer Names'!A:E,COLUMN('Customer Names'!D1790),FALSE)</f>
        <v>Mr. Janez</v>
      </c>
      <c r="C1791">
        <f>VLOOKUP($A1791,'Medical Examinations'!$A:$J,COLUMN('Medical Examinations'!B1790),FALSE)</f>
        <v>31.57</v>
      </c>
      <c r="D1791">
        <f>VLOOKUP($A1791,'Medical Examinations'!$A:$J,COLUMN('Medical Examinations'!C1790),FALSE)</f>
        <v>6.15</v>
      </c>
      <c r="E1791" t="str">
        <f>VLOOKUP($A1791,'Medical Examinations'!$A:$J,COLUMN('Medical Examinations'!D1790),FALSE)</f>
        <v>No</v>
      </c>
      <c r="F1791" t="str">
        <f>VLOOKUP($A1791,'Medical Examinations'!$A:$J,COLUMN('Medical Examinations'!E1790),FALSE)</f>
        <v>No</v>
      </c>
      <c r="G1791" t="str">
        <f>VLOOKUP($A1791,'Medical Examinations'!$A:$J,COLUMN('Medical Examinations'!F1790),FALSE)</f>
        <v>No</v>
      </c>
      <c r="H1791">
        <f>VLOOKUP($A1791,'Medical Examinations'!$A:$J,COLUMN('Medical Examinations'!G1790),FALSE)</f>
        <v>1</v>
      </c>
      <c r="I1791" t="str">
        <f>VLOOKUP($A1791,'Medical Examinations'!$A:$J,COLUMN('Medical Examinations'!H1790),FALSE)</f>
        <v>No</v>
      </c>
      <c r="J1791" t="str">
        <f>VLOOKUP($A1791,'Medical Examinations'!$A:$J,COLUMN('Medical Examinations'!I1790),FALSE)</f>
        <v>Obesity</v>
      </c>
      <c r="K1791" t="str">
        <f>VLOOKUP($A1791,'Medical Examinations'!$A:$J,COLUMN('Medical Examinations'!J1790),FALSE)</f>
        <v>Prediabetes</v>
      </c>
      <c r="L1791" s="30">
        <f>VLOOKUP($A1791,'Hospitalisation Details'!$A:$K,COLUMN('Hospitalisation Details'!J1790),FALSE)</f>
        <v>33857</v>
      </c>
      <c r="M1791" s="23">
        <f>VLOOKUP($A1791,'Hospitalisation Details'!$A:$K,COLUMN('Hospitalisation Details'!F1790),FALSE)</f>
        <v>4837.58</v>
      </c>
      <c r="N1791" t="str">
        <f>VLOOKUP($A1791,'Hospitalisation Details'!$A:$K,COLUMN('Hospitalisation Details'!G1790),FALSE)</f>
        <v>Tier - 3</v>
      </c>
      <c r="O1791" t="str">
        <f>VLOOKUP($A1791,'Hospitalisation Details'!$A:$K,COLUMN('Hospitalisation Details'!H1790),FALSE)</f>
        <v>Tier - 2</v>
      </c>
      <c r="P1791" t="str">
        <f>VLOOKUP($A1791,'Hospitalisation Details'!$A:$K,COLUMN('Hospitalisation Details'!I1790),FALSE)</f>
        <v>R1013</v>
      </c>
      <c r="Q1791">
        <f>VLOOKUP($A1791,'Hospitalisation Details'!$A:$K,COLUMN('Hospitalisation Details'!K1790),FALSE)</f>
        <v>30</v>
      </c>
    </row>
    <row r="1792" spans="1:17" ht="15.75" x14ac:dyDescent="0.25">
      <c r="A1792" s="6" t="s">
        <v>1832</v>
      </c>
      <c r="B1792" t="str">
        <f>VLOOKUP(A1792,'Customer Names'!A:E,COLUMN('Customer Names'!D1791),FALSE)</f>
        <v>Mr. John</v>
      </c>
      <c r="C1792">
        <f>VLOOKUP($A1792,'Medical Examinations'!$A:$J,COLUMN('Medical Examinations'!B1791),FALSE)</f>
        <v>33.18</v>
      </c>
      <c r="D1792">
        <f>VLOOKUP($A1792,'Medical Examinations'!$A:$J,COLUMN('Medical Examinations'!C1791),FALSE)</f>
        <v>5.22</v>
      </c>
      <c r="E1792" t="str">
        <f>VLOOKUP($A1792,'Medical Examinations'!$A:$J,COLUMN('Medical Examinations'!D1791),FALSE)</f>
        <v>No</v>
      </c>
      <c r="F1792" t="str">
        <f>VLOOKUP($A1792,'Medical Examinations'!$A:$J,COLUMN('Medical Examinations'!E1791),FALSE)</f>
        <v>Yes</v>
      </c>
      <c r="G1792" t="str">
        <f>VLOOKUP($A1792,'Medical Examinations'!$A:$J,COLUMN('Medical Examinations'!F1791),FALSE)</f>
        <v>No</v>
      </c>
      <c r="H1792">
        <f>VLOOKUP($A1792,'Medical Examinations'!$A:$J,COLUMN('Medical Examinations'!G1791),FALSE)</f>
        <v>1</v>
      </c>
      <c r="I1792" t="str">
        <f>VLOOKUP($A1792,'Medical Examinations'!$A:$J,COLUMN('Medical Examinations'!H1791),FALSE)</f>
        <v>No</v>
      </c>
      <c r="J1792" t="str">
        <f>VLOOKUP($A1792,'Medical Examinations'!$A:$J,COLUMN('Medical Examinations'!I1791),FALSE)</f>
        <v>Obesity</v>
      </c>
      <c r="K1792" t="str">
        <f>VLOOKUP($A1792,'Medical Examinations'!$A:$J,COLUMN('Medical Examinations'!J1791),FALSE)</f>
        <v>Normal</v>
      </c>
      <c r="L1792" s="30">
        <f>VLOOKUP($A1792,'Hospitalisation Details'!$A:$K,COLUMN('Hospitalisation Details'!J1791),FALSE)</f>
        <v>36871</v>
      </c>
      <c r="M1792" s="23">
        <f>VLOOKUP($A1792,'Hospitalisation Details'!$A:$K,COLUMN('Hospitalisation Details'!F1791),FALSE)</f>
        <v>4835.43</v>
      </c>
      <c r="N1792" t="str">
        <f>VLOOKUP($A1792,'Hospitalisation Details'!$A:$K,COLUMN('Hospitalisation Details'!G1791),FALSE)</f>
        <v>Tier - 2</v>
      </c>
      <c r="O1792" t="str">
        <f>VLOOKUP($A1792,'Hospitalisation Details'!$A:$K,COLUMN('Hospitalisation Details'!H1791),FALSE)</f>
        <v>Tier - 2</v>
      </c>
      <c r="P1792" t="str">
        <f>VLOOKUP($A1792,'Hospitalisation Details'!$A:$K,COLUMN('Hospitalisation Details'!I1791),FALSE)</f>
        <v>R1021</v>
      </c>
      <c r="Q1792">
        <f>VLOOKUP($A1792,'Hospitalisation Details'!$A:$K,COLUMN('Hospitalisation Details'!K1791),FALSE)</f>
        <v>22</v>
      </c>
    </row>
    <row r="1793" spans="1:17" ht="15.75" x14ac:dyDescent="0.25">
      <c r="A1793" s="6" t="s">
        <v>1833</v>
      </c>
      <c r="B1793" t="str">
        <f>VLOOKUP(A1793,'Customer Names'!A:E,COLUMN('Customer Names'!D1792),FALSE)</f>
        <v>Ms. Heather</v>
      </c>
      <c r="C1793">
        <f>VLOOKUP($A1793,'Medical Examinations'!$A:$J,COLUMN('Medical Examinations'!B1792),FALSE)</f>
        <v>37</v>
      </c>
      <c r="D1793">
        <f>VLOOKUP($A1793,'Medical Examinations'!$A:$J,COLUMN('Medical Examinations'!C1792),FALSE)</f>
        <v>11.66</v>
      </c>
      <c r="E1793" t="str">
        <f>VLOOKUP($A1793,'Medical Examinations'!$A:$J,COLUMN('Medical Examinations'!D1792),FALSE)</f>
        <v>No</v>
      </c>
      <c r="F1793" t="str">
        <f>VLOOKUP($A1793,'Medical Examinations'!$A:$J,COLUMN('Medical Examinations'!E1792),FALSE)</f>
        <v>No</v>
      </c>
      <c r="G1793" t="str">
        <f>VLOOKUP($A1793,'Medical Examinations'!$A:$J,COLUMN('Medical Examinations'!F1792),FALSE)</f>
        <v>No</v>
      </c>
      <c r="H1793">
        <f>VLOOKUP($A1793,'Medical Examinations'!$A:$J,COLUMN('Medical Examinations'!G1792),FALSE)</f>
        <v>0</v>
      </c>
      <c r="I1793" t="str">
        <f>VLOOKUP($A1793,'Medical Examinations'!$A:$J,COLUMN('Medical Examinations'!H1792),FALSE)</f>
        <v>No</v>
      </c>
      <c r="J1793" t="str">
        <f>VLOOKUP($A1793,'Medical Examinations'!$A:$J,COLUMN('Medical Examinations'!I1792),FALSE)</f>
        <v>Obesity</v>
      </c>
      <c r="K1793" t="str">
        <f>VLOOKUP($A1793,'Medical Examinations'!$A:$J,COLUMN('Medical Examinations'!J1792),FALSE)</f>
        <v>Diabetes</v>
      </c>
      <c r="L1793" s="30">
        <f>VLOOKUP($A1793,'Hospitalisation Details'!$A:$K,COLUMN('Hospitalisation Details'!J1792),FALSE)</f>
        <v>37434</v>
      </c>
      <c r="M1793" s="23">
        <f>VLOOKUP($A1793,'Hospitalisation Details'!$A:$K,COLUMN('Hospitalisation Details'!F1792),FALSE)</f>
        <v>4830.63</v>
      </c>
      <c r="N1793" t="str">
        <f>VLOOKUP($A1793,'Hospitalisation Details'!$A:$K,COLUMN('Hospitalisation Details'!G1792),FALSE)</f>
        <v>Tier - 2</v>
      </c>
      <c r="O1793" t="str">
        <f>VLOOKUP($A1793,'Hospitalisation Details'!$A:$K,COLUMN('Hospitalisation Details'!H1792),FALSE)</f>
        <v>Tier - 1</v>
      </c>
      <c r="P1793" t="str">
        <f>VLOOKUP($A1793,'Hospitalisation Details'!$A:$K,COLUMN('Hospitalisation Details'!I1792),FALSE)</f>
        <v>R1011</v>
      </c>
      <c r="Q1793">
        <f>VLOOKUP($A1793,'Hospitalisation Details'!$A:$K,COLUMN('Hospitalisation Details'!K1792),FALSE)</f>
        <v>20</v>
      </c>
    </row>
    <row r="1794" spans="1:17" ht="15.75" x14ac:dyDescent="0.25">
      <c r="A1794" s="6" t="s">
        <v>1834</v>
      </c>
      <c r="B1794" t="str">
        <f>VLOOKUP(A1794,'Customer Names'!A:E,COLUMN('Customer Names'!D1793),FALSE)</f>
        <v>Mr. Michael</v>
      </c>
      <c r="C1794">
        <f>VLOOKUP($A1794,'Medical Examinations'!$A:$J,COLUMN('Medical Examinations'!B1793),FALSE)</f>
        <v>18.905000000000001</v>
      </c>
      <c r="D1794">
        <f>VLOOKUP($A1794,'Medical Examinations'!$A:$J,COLUMN('Medical Examinations'!C1793),FALSE)</f>
        <v>4.91</v>
      </c>
      <c r="E1794" t="str">
        <f>VLOOKUP($A1794,'Medical Examinations'!$A:$J,COLUMN('Medical Examinations'!D1793),FALSE)</f>
        <v>Yes</v>
      </c>
      <c r="F1794" t="str">
        <f>VLOOKUP($A1794,'Medical Examinations'!$A:$J,COLUMN('Medical Examinations'!E1793),FALSE)</f>
        <v>No</v>
      </c>
      <c r="G1794" t="str">
        <f>VLOOKUP($A1794,'Medical Examinations'!$A:$J,COLUMN('Medical Examinations'!F1793),FALSE)</f>
        <v>No</v>
      </c>
      <c r="H1794">
        <f>VLOOKUP($A1794,'Medical Examinations'!$A:$J,COLUMN('Medical Examinations'!G1793),FALSE)</f>
        <v>1</v>
      </c>
      <c r="I1794" t="str">
        <f>VLOOKUP($A1794,'Medical Examinations'!$A:$J,COLUMN('Medical Examinations'!H1793),FALSE)</f>
        <v>No</v>
      </c>
      <c r="J1794" t="str">
        <f>VLOOKUP($A1794,'Medical Examinations'!$A:$J,COLUMN('Medical Examinations'!I1793),FALSE)</f>
        <v>Healthy Weight</v>
      </c>
      <c r="K1794" t="str">
        <f>VLOOKUP($A1794,'Medical Examinations'!$A:$J,COLUMN('Medical Examinations'!J1793),FALSE)</f>
        <v>Normal</v>
      </c>
      <c r="L1794" s="30">
        <f>VLOOKUP($A1794,'Hospitalisation Details'!$A:$K,COLUMN('Hospitalisation Details'!J1793),FALSE)</f>
        <v>35034</v>
      </c>
      <c r="M1794" s="23">
        <f>VLOOKUP($A1794,'Hospitalisation Details'!$A:$K,COLUMN('Hospitalisation Details'!F1793),FALSE)</f>
        <v>4827.8999999999996</v>
      </c>
      <c r="N1794" t="str">
        <f>VLOOKUP($A1794,'Hospitalisation Details'!$A:$K,COLUMN('Hospitalisation Details'!G1793),FALSE)</f>
        <v>Tier - 1</v>
      </c>
      <c r="O1794" t="str">
        <f>VLOOKUP($A1794,'Hospitalisation Details'!$A:$K,COLUMN('Hospitalisation Details'!H1793),FALSE)</f>
        <v>Tier - 2</v>
      </c>
      <c r="P1794" t="str">
        <f>VLOOKUP($A1794,'Hospitalisation Details'!$A:$K,COLUMN('Hospitalisation Details'!I1793),FALSE)</f>
        <v>R1013</v>
      </c>
      <c r="Q1794">
        <f>VLOOKUP($A1794,'Hospitalisation Details'!$A:$K,COLUMN('Hospitalisation Details'!K1793),FALSE)</f>
        <v>27</v>
      </c>
    </row>
    <row r="1795" spans="1:17" ht="15.75" x14ac:dyDescent="0.25">
      <c r="A1795" s="6" t="s">
        <v>1835</v>
      </c>
      <c r="B1795" t="str">
        <f>VLOOKUP(A1795,'Customer Names'!A:E,COLUMN('Customer Names'!D1794),FALSE)</f>
        <v>Ms. Kathleen</v>
      </c>
      <c r="C1795">
        <f>VLOOKUP($A1795,'Medical Examinations'!$A:$J,COLUMN('Medical Examinations'!B1794),FALSE)</f>
        <v>20.03</v>
      </c>
      <c r="D1795">
        <f>VLOOKUP($A1795,'Medical Examinations'!$A:$J,COLUMN('Medical Examinations'!C1794),FALSE)</f>
        <v>9.25</v>
      </c>
      <c r="E1795" t="str">
        <f>VLOOKUP($A1795,'Medical Examinations'!$A:$J,COLUMN('Medical Examinations'!D1794),FALSE)</f>
        <v>Yes</v>
      </c>
      <c r="F1795" t="str">
        <f>VLOOKUP($A1795,'Medical Examinations'!$A:$J,COLUMN('Medical Examinations'!E1794),FALSE)</f>
        <v>No</v>
      </c>
      <c r="G1795" t="str">
        <f>VLOOKUP($A1795,'Medical Examinations'!$A:$J,COLUMN('Medical Examinations'!F1794),FALSE)</f>
        <v>No</v>
      </c>
      <c r="H1795">
        <f>VLOOKUP($A1795,'Medical Examinations'!$A:$J,COLUMN('Medical Examinations'!G1794),FALSE)</f>
        <v>0</v>
      </c>
      <c r="I1795" t="str">
        <f>VLOOKUP($A1795,'Medical Examinations'!$A:$J,COLUMN('Medical Examinations'!H1794),FALSE)</f>
        <v>No</v>
      </c>
      <c r="J1795" t="str">
        <f>VLOOKUP($A1795,'Medical Examinations'!$A:$J,COLUMN('Medical Examinations'!I1794),FALSE)</f>
        <v>Healthy Weight</v>
      </c>
      <c r="K1795" t="str">
        <f>VLOOKUP($A1795,'Medical Examinations'!$A:$J,COLUMN('Medical Examinations'!J1794),FALSE)</f>
        <v>Diabetes</v>
      </c>
      <c r="L1795" s="30">
        <f>VLOOKUP($A1795,'Hospitalisation Details'!$A:$K,COLUMN('Hospitalisation Details'!J1794),FALSE)</f>
        <v>29770</v>
      </c>
      <c r="M1795" s="23">
        <f>VLOOKUP($A1795,'Hospitalisation Details'!$A:$K,COLUMN('Hospitalisation Details'!F1794),FALSE)</f>
        <v>4827.1000000000004</v>
      </c>
      <c r="N1795" t="str">
        <f>VLOOKUP($A1795,'Hospitalisation Details'!$A:$K,COLUMN('Hospitalisation Details'!G1794),FALSE)</f>
        <v>Tier - 2</v>
      </c>
      <c r="O1795" t="str">
        <f>VLOOKUP($A1795,'Hospitalisation Details'!$A:$K,COLUMN('Hospitalisation Details'!H1794),FALSE)</f>
        <v>Tier - 1</v>
      </c>
      <c r="P1795" t="str">
        <f>VLOOKUP($A1795,'Hospitalisation Details'!$A:$K,COLUMN('Hospitalisation Details'!I1794),FALSE)</f>
        <v>R1013</v>
      </c>
      <c r="Q1795">
        <f>VLOOKUP($A1795,'Hospitalisation Details'!$A:$K,COLUMN('Hospitalisation Details'!K1794),FALSE)</f>
        <v>41</v>
      </c>
    </row>
    <row r="1796" spans="1:17" ht="15.75" x14ac:dyDescent="0.25">
      <c r="A1796" s="6" t="s">
        <v>1836</v>
      </c>
      <c r="B1796" t="str">
        <f>VLOOKUP(A1796,'Customer Names'!A:E,COLUMN('Customer Names'!D1795),FALSE)</f>
        <v>Mr. Ryan</v>
      </c>
      <c r="C1796">
        <f>VLOOKUP($A1796,'Medical Examinations'!$A:$J,COLUMN('Medical Examinations'!B1795),FALSE)</f>
        <v>16.7</v>
      </c>
      <c r="D1796">
        <f>VLOOKUP($A1796,'Medical Examinations'!$A:$J,COLUMN('Medical Examinations'!C1795),FALSE)</f>
        <v>11.48</v>
      </c>
      <c r="E1796" t="str">
        <f>VLOOKUP($A1796,'Medical Examinations'!$A:$J,COLUMN('Medical Examinations'!D1795),FALSE)</f>
        <v>No</v>
      </c>
      <c r="F1796" t="str">
        <f>VLOOKUP($A1796,'Medical Examinations'!$A:$J,COLUMN('Medical Examinations'!E1795),FALSE)</f>
        <v>No</v>
      </c>
      <c r="G1796" t="str">
        <f>VLOOKUP($A1796,'Medical Examinations'!$A:$J,COLUMN('Medical Examinations'!F1795),FALSE)</f>
        <v>No</v>
      </c>
      <c r="H1796">
        <f>VLOOKUP($A1796,'Medical Examinations'!$A:$J,COLUMN('Medical Examinations'!G1795),FALSE)</f>
        <v>0</v>
      </c>
      <c r="I1796" t="str">
        <f>VLOOKUP($A1796,'Medical Examinations'!$A:$J,COLUMN('Medical Examinations'!H1795),FALSE)</f>
        <v>No</v>
      </c>
      <c r="J1796" t="str">
        <f>VLOOKUP($A1796,'Medical Examinations'!$A:$J,COLUMN('Medical Examinations'!I1795),FALSE)</f>
        <v>Underweight</v>
      </c>
      <c r="K1796" t="str">
        <f>VLOOKUP($A1796,'Medical Examinations'!$A:$J,COLUMN('Medical Examinations'!J1795),FALSE)</f>
        <v>Diabetes</v>
      </c>
      <c r="L1796" s="30">
        <f>VLOOKUP($A1796,'Hospitalisation Details'!$A:$K,COLUMN('Hospitalisation Details'!J1795),FALSE)</f>
        <v>28766</v>
      </c>
      <c r="M1796" s="23">
        <f>VLOOKUP($A1796,'Hospitalisation Details'!$A:$K,COLUMN('Hospitalisation Details'!F1795),FALSE)</f>
        <v>4812.34</v>
      </c>
      <c r="N1796" t="str">
        <f>VLOOKUP($A1796,'Hospitalisation Details'!$A:$K,COLUMN('Hospitalisation Details'!G1795),FALSE)</f>
        <v>Tier - 2</v>
      </c>
      <c r="O1796" t="str">
        <f>VLOOKUP($A1796,'Hospitalisation Details'!$A:$K,COLUMN('Hospitalisation Details'!H1795),FALSE)</f>
        <v>Tier - 3</v>
      </c>
      <c r="P1796" t="str">
        <f>VLOOKUP($A1796,'Hospitalisation Details'!$A:$K,COLUMN('Hospitalisation Details'!I1795),FALSE)</f>
        <v>R1013</v>
      </c>
      <c r="Q1796">
        <f>VLOOKUP($A1796,'Hospitalisation Details'!$A:$K,COLUMN('Hospitalisation Details'!K1795),FALSE)</f>
        <v>44</v>
      </c>
    </row>
    <row r="1797" spans="1:17" ht="15.75" x14ac:dyDescent="0.25">
      <c r="A1797" s="6" t="s">
        <v>1837</v>
      </c>
      <c r="B1797" t="str">
        <f>VLOOKUP(A1797,'Customer Names'!A:E,COLUMN('Customer Names'!D1796),FALSE)</f>
        <v>Ms. Sara</v>
      </c>
      <c r="C1797">
        <f>VLOOKUP($A1797,'Medical Examinations'!$A:$J,COLUMN('Medical Examinations'!B1796),FALSE)</f>
        <v>39.82</v>
      </c>
      <c r="D1797">
        <f>VLOOKUP($A1797,'Medical Examinations'!$A:$J,COLUMN('Medical Examinations'!C1796),FALSE)</f>
        <v>6.06</v>
      </c>
      <c r="E1797" t="str">
        <f>VLOOKUP($A1797,'Medical Examinations'!$A:$J,COLUMN('Medical Examinations'!D1796),FALSE)</f>
        <v>No</v>
      </c>
      <c r="F1797" t="str">
        <f>VLOOKUP($A1797,'Medical Examinations'!$A:$J,COLUMN('Medical Examinations'!E1796),FALSE)</f>
        <v>No</v>
      </c>
      <c r="G1797" t="str">
        <f>VLOOKUP($A1797,'Medical Examinations'!$A:$J,COLUMN('Medical Examinations'!F1796),FALSE)</f>
        <v>No</v>
      </c>
      <c r="H1797">
        <f>VLOOKUP($A1797,'Medical Examinations'!$A:$J,COLUMN('Medical Examinations'!G1796),FALSE)</f>
        <v>0</v>
      </c>
      <c r="I1797" t="str">
        <f>VLOOKUP($A1797,'Medical Examinations'!$A:$J,COLUMN('Medical Examinations'!H1796),FALSE)</f>
        <v>No</v>
      </c>
      <c r="J1797" t="str">
        <f>VLOOKUP($A1797,'Medical Examinations'!$A:$J,COLUMN('Medical Examinations'!I1796),FALSE)</f>
        <v>Obesity</v>
      </c>
      <c r="K1797" t="str">
        <f>VLOOKUP($A1797,'Medical Examinations'!$A:$J,COLUMN('Medical Examinations'!J1796),FALSE)</f>
        <v>Prediabetes</v>
      </c>
      <c r="L1797" s="30">
        <f>VLOOKUP($A1797,'Hospitalisation Details'!$A:$K,COLUMN('Hospitalisation Details'!J1796),FALSE)</f>
        <v>32858</v>
      </c>
      <c r="M1797" s="23">
        <f>VLOOKUP($A1797,'Hospitalisation Details'!$A:$K,COLUMN('Hospitalisation Details'!F1796),FALSE)</f>
        <v>4795.66</v>
      </c>
      <c r="N1797" t="str">
        <f>VLOOKUP($A1797,'Hospitalisation Details'!$A:$K,COLUMN('Hospitalisation Details'!G1796),FALSE)</f>
        <v>Tier - 2</v>
      </c>
      <c r="O1797" t="str">
        <f>VLOOKUP($A1797,'Hospitalisation Details'!$A:$K,COLUMN('Hospitalisation Details'!H1796),FALSE)</f>
        <v>Tier - 1</v>
      </c>
      <c r="P1797" t="str">
        <f>VLOOKUP($A1797,'Hospitalisation Details'!$A:$K,COLUMN('Hospitalisation Details'!I1796),FALSE)</f>
        <v>R1013</v>
      </c>
      <c r="Q1797">
        <f>VLOOKUP($A1797,'Hospitalisation Details'!$A:$K,COLUMN('Hospitalisation Details'!K1796),FALSE)</f>
        <v>33</v>
      </c>
    </row>
    <row r="1798" spans="1:17" ht="15.75" x14ac:dyDescent="0.25">
      <c r="A1798" s="6" t="s">
        <v>1838</v>
      </c>
      <c r="B1798" t="str">
        <f>VLOOKUP(A1798,'Customer Names'!A:E,COLUMN('Customer Names'!D1797),FALSE)</f>
        <v>Mr. Deniz</v>
      </c>
      <c r="C1798">
        <f>VLOOKUP($A1798,'Medical Examinations'!$A:$J,COLUMN('Medical Examinations'!B1797),FALSE)</f>
        <v>22.04</v>
      </c>
      <c r="D1798">
        <f>VLOOKUP($A1798,'Medical Examinations'!$A:$J,COLUMN('Medical Examinations'!C1797),FALSE)</f>
        <v>5.86</v>
      </c>
      <c r="E1798" t="str">
        <f>VLOOKUP($A1798,'Medical Examinations'!$A:$J,COLUMN('Medical Examinations'!D1797),FALSE)</f>
        <v>No</v>
      </c>
      <c r="F1798" t="str">
        <f>VLOOKUP($A1798,'Medical Examinations'!$A:$J,COLUMN('Medical Examinations'!E1797),FALSE)</f>
        <v>No</v>
      </c>
      <c r="G1798" t="str">
        <f>VLOOKUP($A1798,'Medical Examinations'!$A:$J,COLUMN('Medical Examinations'!F1797),FALSE)</f>
        <v>No</v>
      </c>
      <c r="H1798">
        <f>VLOOKUP($A1798,'Medical Examinations'!$A:$J,COLUMN('Medical Examinations'!G1797),FALSE)</f>
        <v>1</v>
      </c>
      <c r="I1798" t="str">
        <f>VLOOKUP($A1798,'Medical Examinations'!$A:$J,COLUMN('Medical Examinations'!H1797),FALSE)</f>
        <v>No</v>
      </c>
      <c r="J1798" t="str">
        <f>VLOOKUP($A1798,'Medical Examinations'!$A:$J,COLUMN('Medical Examinations'!I1797),FALSE)</f>
        <v>Healthy Weight</v>
      </c>
      <c r="K1798" t="str">
        <f>VLOOKUP($A1798,'Medical Examinations'!$A:$J,COLUMN('Medical Examinations'!J1797),FALSE)</f>
        <v>Prediabetes</v>
      </c>
      <c r="L1798" s="30">
        <f>VLOOKUP($A1798,'Hospitalisation Details'!$A:$K,COLUMN('Hospitalisation Details'!J1797),FALSE)</f>
        <v>31950</v>
      </c>
      <c r="M1798" s="23">
        <f>VLOOKUP($A1798,'Hospitalisation Details'!$A:$K,COLUMN('Hospitalisation Details'!F1797),FALSE)</f>
        <v>4787.42</v>
      </c>
      <c r="N1798" t="str">
        <f>VLOOKUP($A1798,'Hospitalisation Details'!$A:$K,COLUMN('Hospitalisation Details'!G1797),FALSE)</f>
        <v>Tier - 2</v>
      </c>
      <c r="O1798" t="str">
        <f>VLOOKUP($A1798,'Hospitalisation Details'!$A:$K,COLUMN('Hospitalisation Details'!H1797),FALSE)</f>
        <v>Tier - 3</v>
      </c>
      <c r="P1798" t="str">
        <f>VLOOKUP($A1798,'Hospitalisation Details'!$A:$K,COLUMN('Hospitalisation Details'!I1797),FALSE)</f>
        <v>R1013</v>
      </c>
      <c r="Q1798">
        <f>VLOOKUP($A1798,'Hospitalisation Details'!$A:$K,COLUMN('Hospitalisation Details'!K1797),FALSE)</f>
        <v>35</v>
      </c>
    </row>
    <row r="1799" spans="1:17" ht="15.75" x14ac:dyDescent="0.25">
      <c r="A1799" s="6" t="s">
        <v>1839</v>
      </c>
      <c r="B1799" t="str">
        <f>VLOOKUP(A1799,'Customer Names'!A:E,COLUMN('Customer Names'!D1798),FALSE)</f>
        <v>Ms. Shannon</v>
      </c>
      <c r="C1799">
        <f>VLOOKUP($A1799,'Medical Examinations'!$A:$J,COLUMN('Medical Examinations'!B1798),FALSE)</f>
        <v>28.27</v>
      </c>
      <c r="D1799">
        <f>VLOOKUP($A1799,'Medical Examinations'!$A:$J,COLUMN('Medical Examinations'!C1798),FALSE)</f>
        <v>5.33</v>
      </c>
      <c r="E1799" t="str">
        <f>VLOOKUP($A1799,'Medical Examinations'!$A:$J,COLUMN('Medical Examinations'!D1798),FALSE)</f>
        <v>No</v>
      </c>
      <c r="F1799" t="str">
        <f>VLOOKUP($A1799,'Medical Examinations'!$A:$J,COLUMN('Medical Examinations'!E1798),FALSE)</f>
        <v>No</v>
      </c>
      <c r="G1799" t="str">
        <f>VLOOKUP($A1799,'Medical Examinations'!$A:$J,COLUMN('Medical Examinations'!F1798),FALSE)</f>
        <v>No</v>
      </c>
      <c r="H1799">
        <f>VLOOKUP($A1799,'Medical Examinations'!$A:$J,COLUMN('Medical Examinations'!G1798),FALSE)</f>
        <v>0</v>
      </c>
      <c r="I1799" t="str">
        <f>VLOOKUP($A1799,'Medical Examinations'!$A:$J,COLUMN('Medical Examinations'!H1798),FALSE)</f>
        <v>No</v>
      </c>
      <c r="J1799" t="str">
        <f>VLOOKUP($A1799,'Medical Examinations'!$A:$J,COLUMN('Medical Examinations'!I1798),FALSE)</f>
        <v>Overweight</v>
      </c>
      <c r="K1799" t="str">
        <f>VLOOKUP($A1799,'Medical Examinations'!$A:$J,COLUMN('Medical Examinations'!J1798),FALSE)</f>
        <v>Normal</v>
      </c>
      <c r="L1799" s="30">
        <f>VLOOKUP($A1799,'Hospitalisation Details'!$A:$K,COLUMN('Hospitalisation Details'!J1798),FALSE)</f>
        <v>32851</v>
      </c>
      <c r="M1799" s="23">
        <f>VLOOKUP($A1799,'Hospitalisation Details'!$A:$K,COLUMN('Hospitalisation Details'!F1798),FALSE)</f>
        <v>4779.6000000000004</v>
      </c>
      <c r="N1799" t="str">
        <f>VLOOKUP($A1799,'Hospitalisation Details'!$A:$K,COLUMN('Hospitalisation Details'!G1798),FALSE)</f>
        <v>Tier - 2</v>
      </c>
      <c r="O1799" t="str">
        <f>VLOOKUP($A1799,'Hospitalisation Details'!$A:$K,COLUMN('Hospitalisation Details'!H1798),FALSE)</f>
        <v>Tier - 3</v>
      </c>
      <c r="P1799" t="str">
        <f>VLOOKUP($A1799,'Hospitalisation Details'!$A:$K,COLUMN('Hospitalisation Details'!I1798),FALSE)</f>
        <v>R1013</v>
      </c>
      <c r="Q1799">
        <f>VLOOKUP($A1799,'Hospitalisation Details'!$A:$K,COLUMN('Hospitalisation Details'!K1798),FALSE)</f>
        <v>33</v>
      </c>
    </row>
    <row r="1800" spans="1:17" ht="15.75" x14ac:dyDescent="0.25">
      <c r="A1800" s="6" t="s">
        <v>1840</v>
      </c>
      <c r="B1800" t="str">
        <f>VLOOKUP(A1800,'Customer Names'!A:E,COLUMN('Customer Names'!D1799),FALSE)</f>
        <v>Ms. Kaitlin</v>
      </c>
      <c r="C1800">
        <f>VLOOKUP($A1800,'Medical Examinations'!$A:$J,COLUMN('Medical Examinations'!B1799),FALSE)</f>
        <v>18.5</v>
      </c>
      <c r="D1800">
        <f>VLOOKUP($A1800,'Medical Examinations'!$A:$J,COLUMN('Medical Examinations'!C1799),FALSE)</f>
        <v>5.33</v>
      </c>
      <c r="E1800" t="str">
        <f>VLOOKUP($A1800,'Medical Examinations'!$A:$J,COLUMN('Medical Examinations'!D1799),FALSE)</f>
        <v>No</v>
      </c>
      <c r="F1800" t="str">
        <f>VLOOKUP($A1800,'Medical Examinations'!$A:$J,COLUMN('Medical Examinations'!E1799),FALSE)</f>
        <v>No</v>
      </c>
      <c r="G1800" t="str">
        <f>VLOOKUP($A1800,'Medical Examinations'!$A:$J,COLUMN('Medical Examinations'!F1799),FALSE)</f>
        <v>No</v>
      </c>
      <c r="H1800">
        <f>VLOOKUP($A1800,'Medical Examinations'!$A:$J,COLUMN('Medical Examinations'!G1799),FALSE)</f>
        <v>0</v>
      </c>
      <c r="I1800" t="str">
        <f>VLOOKUP($A1800,'Medical Examinations'!$A:$J,COLUMN('Medical Examinations'!H1799),FALSE)</f>
        <v>No</v>
      </c>
      <c r="J1800" t="str">
        <f>VLOOKUP($A1800,'Medical Examinations'!$A:$J,COLUMN('Medical Examinations'!I1799),FALSE)</f>
        <v>Healthy Weight</v>
      </c>
      <c r="K1800" t="str">
        <f>VLOOKUP($A1800,'Medical Examinations'!$A:$J,COLUMN('Medical Examinations'!J1799),FALSE)</f>
        <v>Normal</v>
      </c>
      <c r="L1800" s="30">
        <f>VLOOKUP($A1800,'Hospitalisation Details'!$A:$K,COLUMN('Hospitalisation Details'!J1799),FALSE)</f>
        <v>32721</v>
      </c>
      <c r="M1800" s="23">
        <f>VLOOKUP($A1800,'Hospitalisation Details'!$A:$K,COLUMN('Hospitalisation Details'!F1799),FALSE)</f>
        <v>4766.0200000000004</v>
      </c>
      <c r="N1800" t="str">
        <f>VLOOKUP($A1800,'Hospitalisation Details'!$A:$K,COLUMN('Hospitalisation Details'!G1799),FALSE)</f>
        <v>Tier - 2</v>
      </c>
      <c r="O1800" t="str">
        <f>VLOOKUP($A1800,'Hospitalisation Details'!$A:$K,COLUMN('Hospitalisation Details'!H1799),FALSE)</f>
        <v>Tier - 3</v>
      </c>
      <c r="P1800" t="str">
        <f>VLOOKUP($A1800,'Hospitalisation Details'!$A:$K,COLUMN('Hospitalisation Details'!I1799),FALSE)</f>
        <v>R1011</v>
      </c>
      <c r="Q1800">
        <f>VLOOKUP($A1800,'Hospitalisation Details'!$A:$K,COLUMN('Hospitalisation Details'!K1799),FALSE)</f>
        <v>33</v>
      </c>
    </row>
    <row r="1801" spans="1:17" ht="15.75" x14ac:dyDescent="0.25">
      <c r="A1801" s="6" t="s">
        <v>1841</v>
      </c>
      <c r="B1801" t="str">
        <f>VLOOKUP(A1801,'Customer Names'!A:E,COLUMN('Customer Names'!D1800),FALSE)</f>
        <v>Mr. Alfredo</v>
      </c>
      <c r="C1801">
        <f>VLOOKUP($A1801,'Medical Examinations'!$A:$J,COLUMN('Medical Examinations'!B1800),FALSE)</f>
        <v>38.6</v>
      </c>
      <c r="D1801">
        <f>VLOOKUP($A1801,'Medical Examinations'!$A:$J,COLUMN('Medical Examinations'!C1800),FALSE)</f>
        <v>6.02</v>
      </c>
      <c r="E1801" t="str">
        <f>VLOOKUP($A1801,'Medical Examinations'!$A:$J,COLUMN('Medical Examinations'!D1800),FALSE)</f>
        <v>No</v>
      </c>
      <c r="F1801" t="str">
        <f>VLOOKUP($A1801,'Medical Examinations'!$A:$J,COLUMN('Medical Examinations'!E1800),FALSE)</f>
        <v>No</v>
      </c>
      <c r="G1801" t="str">
        <f>VLOOKUP($A1801,'Medical Examinations'!$A:$J,COLUMN('Medical Examinations'!F1800),FALSE)</f>
        <v>No</v>
      </c>
      <c r="H1801">
        <f>VLOOKUP($A1801,'Medical Examinations'!$A:$J,COLUMN('Medical Examinations'!G1800),FALSE)</f>
        <v>1</v>
      </c>
      <c r="I1801" t="str">
        <f>VLOOKUP($A1801,'Medical Examinations'!$A:$J,COLUMN('Medical Examinations'!H1800),FALSE)</f>
        <v>No</v>
      </c>
      <c r="J1801" t="str">
        <f>VLOOKUP($A1801,'Medical Examinations'!$A:$J,COLUMN('Medical Examinations'!I1800),FALSE)</f>
        <v>Obesity</v>
      </c>
      <c r="K1801" t="str">
        <f>VLOOKUP($A1801,'Medical Examinations'!$A:$J,COLUMN('Medical Examinations'!J1800),FALSE)</f>
        <v>Prediabetes</v>
      </c>
      <c r="L1801" s="30">
        <f>VLOOKUP($A1801,'Hospitalisation Details'!$A:$K,COLUMN('Hospitalisation Details'!J1800),FALSE)</f>
        <v>32047</v>
      </c>
      <c r="M1801" s="23">
        <f>VLOOKUP($A1801,'Hospitalisation Details'!$A:$K,COLUMN('Hospitalisation Details'!F1800),FALSE)</f>
        <v>4762.33</v>
      </c>
      <c r="N1801" t="str">
        <f>VLOOKUP($A1801,'Hospitalisation Details'!$A:$K,COLUMN('Hospitalisation Details'!G1800),FALSE)</f>
        <v>Tier - 3</v>
      </c>
      <c r="O1801" t="str">
        <f>VLOOKUP($A1801,'Hospitalisation Details'!$A:$K,COLUMN('Hospitalisation Details'!H1800),FALSE)</f>
        <v>Tier - 3</v>
      </c>
      <c r="P1801" t="str">
        <f>VLOOKUP($A1801,'Hospitalisation Details'!$A:$K,COLUMN('Hospitalisation Details'!I1800),FALSE)</f>
        <v>R1011</v>
      </c>
      <c r="Q1801">
        <f>VLOOKUP($A1801,'Hospitalisation Details'!$A:$K,COLUMN('Hospitalisation Details'!K1800),FALSE)</f>
        <v>35</v>
      </c>
    </row>
    <row r="1802" spans="1:17" ht="15.75" x14ac:dyDescent="0.25">
      <c r="A1802" s="6" t="s">
        <v>1842</v>
      </c>
      <c r="B1802" t="str">
        <f>VLOOKUP(A1802,'Customer Names'!A:E,COLUMN('Customer Names'!D1801),FALSE)</f>
        <v>Ms. Kristen</v>
      </c>
      <c r="C1802">
        <f>VLOOKUP($A1802,'Medical Examinations'!$A:$J,COLUMN('Medical Examinations'!B1801),FALSE)</f>
        <v>43.12</v>
      </c>
      <c r="D1802">
        <f>VLOOKUP($A1802,'Medical Examinations'!$A:$J,COLUMN('Medical Examinations'!C1801),FALSE)</f>
        <v>6.25</v>
      </c>
      <c r="E1802" t="str">
        <f>VLOOKUP($A1802,'Medical Examinations'!$A:$J,COLUMN('Medical Examinations'!D1801),FALSE)</f>
        <v>No</v>
      </c>
      <c r="F1802" t="str">
        <f>VLOOKUP($A1802,'Medical Examinations'!$A:$J,COLUMN('Medical Examinations'!E1801),FALSE)</f>
        <v>No</v>
      </c>
      <c r="G1802" t="str">
        <f>VLOOKUP($A1802,'Medical Examinations'!$A:$J,COLUMN('Medical Examinations'!F1801),FALSE)</f>
        <v>No</v>
      </c>
      <c r="H1802">
        <f>VLOOKUP($A1802,'Medical Examinations'!$A:$J,COLUMN('Medical Examinations'!G1801),FALSE)</f>
        <v>1</v>
      </c>
      <c r="I1802" t="str">
        <f>VLOOKUP($A1802,'Medical Examinations'!$A:$J,COLUMN('Medical Examinations'!H1801),FALSE)</f>
        <v>No</v>
      </c>
      <c r="J1802" t="str">
        <f>VLOOKUP($A1802,'Medical Examinations'!$A:$J,COLUMN('Medical Examinations'!I1801),FALSE)</f>
        <v>Obesity</v>
      </c>
      <c r="K1802" t="str">
        <f>VLOOKUP($A1802,'Medical Examinations'!$A:$J,COLUMN('Medical Examinations'!J1801),FALSE)</f>
        <v>Prediabetes</v>
      </c>
      <c r="L1802" s="30">
        <f>VLOOKUP($A1802,'Hospitalisation Details'!$A:$K,COLUMN('Hospitalisation Details'!J1801),FALSE)</f>
        <v>33832</v>
      </c>
      <c r="M1802" s="23">
        <f>VLOOKUP($A1802,'Hospitalisation Details'!$A:$K,COLUMN('Hospitalisation Details'!F1801),FALSE)</f>
        <v>4753.6400000000003</v>
      </c>
      <c r="N1802" t="str">
        <f>VLOOKUP($A1802,'Hospitalisation Details'!$A:$K,COLUMN('Hospitalisation Details'!G1801),FALSE)</f>
        <v>Tier - 2</v>
      </c>
      <c r="O1802" t="str">
        <f>VLOOKUP($A1802,'Hospitalisation Details'!$A:$K,COLUMN('Hospitalisation Details'!H1801),FALSE)</f>
        <v>Tier - 3</v>
      </c>
      <c r="P1802" t="str">
        <f>VLOOKUP($A1802,'Hospitalisation Details'!$A:$K,COLUMN('Hospitalisation Details'!I1801),FALSE)</f>
        <v>R1013</v>
      </c>
      <c r="Q1802">
        <f>VLOOKUP($A1802,'Hospitalisation Details'!$A:$K,COLUMN('Hospitalisation Details'!K1801),FALSE)</f>
        <v>30</v>
      </c>
    </row>
    <row r="1803" spans="1:17" ht="15.75" x14ac:dyDescent="0.25">
      <c r="A1803" s="6" t="s">
        <v>1843</v>
      </c>
      <c r="B1803" t="str">
        <f>VLOOKUP(A1803,'Customer Names'!A:E,COLUMN('Customer Names'!D1802),FALSE)</f>
        <v>Mr. Daniel</v>
      </c>
      <c r="C1803">
        <f>VLOOKUP($A1803,'Medical Examinations'!$A:$J,COLUMN('Medical Examinations'!B1802),FALSE)</f>
        <v>30.5</v>
      </c>
      <c r="D1803">
        <f>VLOOKUP($A1803,'Medical Examinations'!$A:$J,COLUMN('Medical Examinations'!C1802),FALSE)</f>
        <v>4.8099999999999996</v>
      </c>
      <c r="E1803" t="str">
        <f>VLOOKUP($A1803,'Medical Examinations'!$A:$J,COLUMN('Medical Examinations'!D1802),FALSE)</f>
        <v>No</v>
      </c>
      <c r="F1803" t="str">
        <f>VLOOKUP($A1803,'Medical Examinations'!$A:$J,COLUMN('Medical Examinations'!E1802),FALSE)</f>
        <v>No</v>
      </c>
      <c r="G1803" t="str">
        <f>VLOOKUP($A1803,'Medical Examinations'!$A:$J,COLUMN('Medical Examinations'!F1802),FALSE)</f>
        <v>No</v>
      </c>
      <c r="H1803">
        <f>VLOOKUP($A1803,'Medical Examinations'!$A:$J,COLUMN('Medical Examinations'!G1802),FALSE)</f>
        <v>1</v>
      </c>
      <c r="I1803" t="str">
        <f>VLOOKUP($A1803,'Medical Examinations'!$A:$J,COLUMN('Medical Examinations'!H1802),FALSE)</f>
        <v>No</v>
      </c>
      <c r="J1803" t="str">
        <f>VLOOKUP($A1803,'Medical Examinations'!$A:$J,COLUMN('Medical Examinations'!I1802),FALSE)</f>
        <v>Obesity</v>
      </c>
      <c r="K1803" t="str">
        <f>VLOOKUP($A1803,'Medical Examinations'!$A:$J,COLUMN('Medical Examinations'!J1802),FALSE)</f>
        <v>Normal</v>
      </c>
      <c r="L1803" s="30">
        <f>VLOOKUP($A1803,'Hospitalisation Details'!$A:$K,COLUMN('Hospitalisation Details'!J1802),FALSE)</f>
        <v>32103</v>
      </c>
      <c r="M1803" s="23">
        <f>VLOOKUP($A1803,'Hospitalisation Details'!$A:$K,COLUMN('Hospitalisation Details'!F1802),FALSE)</f>
        <v>4751.07</v>
      </c>
      <c r="N1803" t="str">
        <f>VLOOKUP($A1803,'Hospitalisation Details'!$A:$K,COLUMN('Hospitalisation Details'!G1802),FALSE)</f>
        <v>Tier - 3</v>
      </c>
      <c r="O1803" t="str">
        <f>VLOOKUP($A1803,'Hospitalisation Details'!$A:$K,COLUMN('Hospitalisation Details'!H1802),FALSE)</f>
        <v>Tier - 1</v>
      </c>
      <c r="P1803" t="str">
        <f>VLOOKUP($A1803,'Hospitalisation Details'!$A:$K,COLUMN('Hospitalisation Details'!I1802),FALSE)</f>
        <v>R1011</v>
      </c>
      <c r="Q1803">
        <f>VLOOKUP($A1803,'Hospitalisation Details'!$A:$K,COLUMN('Hospitalisation Details'!K1802),FALSE)</f>
        <v>35</v>
      </c>
    </row>
    <row r="1804" spans="1:17" ht="15.75" x14ac:dyDescent="0.25">
      <c r="A1804" s="6" t="s">
        <v>1844</v>
      </c>
      <c r="B1804" t="str">
        <f>VLOOKUP(A1804,'Customer Names'!A:E,COLUMN('Customer Names'!D1803),FALSE)</f>
        <v>Mr. Jonathan</v>
      </c>
      <c r="C1804">
        <f>VLOOKUP($A1804,'Medical Examinations'!$A:$J,COLUMN('Medical Examinations'!B1803),FALSE)</f>
        <v>27.61</v>
      </c>
      <c r="D1804">
        <f>VLOOKUP($A1804,'Medical Examinations'!$A:$J,COLUMN('Medical Examinations'!C1803),FALSE)</f>
        <v>4.5999999999999996</v>
      </c>
      <c r="E1804" t="str">
        <f>VLOOKUP($A1804,'Medical Examinations'!$A:$J,COLUMN('Medical Examinations'!D1803),FALSE)</f>
        <v>No</v>
      </c>
      <c r="F1804" t="str">
        <f>VLOOKUP($A1804,'Medical Examinations'!$A:$J,COLUMN('Medical Examinations'!E1803),FALSE)</f>
        <v>No</v>
      </c>
      <c r="G1804" t="str">
        <f>VLOOKUP($A1804,'Medical Examinations'!$A:$J,COLUMN('Medical Examinations'!F1803),FALSE)</f>
        <v>No</v>
      </c>
      <c r="H1804">
        <f>VLOOKUP($A1804,'Medical Examinations'!$A:$J,COLUMN('Medical Examinations'!G1803),FALSE)</f>
        <v>1</v>
      </c>
      <c r="I1804" t="str">
        <f>VLOOKUP($A1804,'Medical Examinations'!$A:$J,COLUMN('Medical Examinations'!H1803),FALSE)</f>
        <v>No</v>
      </c>
      <c r="J1804" t="str">
        <f>VLOOKUP($A1804,'Medical Examinations'!$A:$J,COLUMN('Medical Examinations'!I1803),FALSE)</f>
        <v>Overweight</v>
      </c>
      <c r="K1804" t="str">
        <f>VLOOKUP($A1804,'Medical Examinations'!$A:$J,COLUMN('Medical Examinations'!J1803),FALSE)</f>
        <v>Normal</v>
      </c>
      <c r="L1804" s="30">
        <f>VLOOKUP($A1804,'Hospitalisation Details'!$A:$K,COLUMN('Hospitalisation Details'!J1803),FALSE)</f>
        <v>32022</v>
      </c>
      <c r="M1804" s="23">
        <f>VLOOKUP($A1804,'Hospitalisation Details'!$A:$K,COLUMN('Hospitalisation Details'!F1803),FALSE)</f>
        <v>4747.05</v>
      </c>
      <c r="N1804" t="str">
        <f>VLOOKUP($A1804,'Hospitalisation Details'!$A:$K,COLUMN('Hospitalisation Details'!G1803),FALSE)</f>
        <v>Tier - 2</v>
      </c>
      <c r="O1804" t="str">
        <f>VLOOKUP($A1804,'Hospitalisation Details'!$A:$K,COLUMN('Hospitalisation Details'!H1803),FALSE)</f>
        <v>Tier - 2</v>
      </c>
      <c r="P1804" t="str">
        <f>VLOOKUP($A1804,'Hospitalisation Details'!$A:$K,COLUMN('Hospitalisation Details'!I1803),FALSE)</f>
        <v>R1013</v>
      </c>
      <c r="Q1804">
        <f>VLOOKUP($A1804,'Hospitalisation Details'!$A:$K,COLUMN('Hospitalisation Details'!K1803),FALSE)</f>
        <v>35</v>
      </c>
    </row>
    <row r="1805" spans="1:17" ht="15.75" x14ac:dyDescent="0.25">
      <c r="A1805" s="6" t="s">
        <v>1845</v>
      </c>
      <c r="B1805" t="str">
        <f>VLOOKUP(A1805,'Customer Names'!A:E,COLUMN('Customer Names'!D1804),FALSE)</f>
        <v>Mr. Troy</v>
      </c>
      <c r="C1805">
        <f>VLOOKUP($A1805,'Medical Examinations'!$A:$J,COLUMN('Medical Examinations'!B1804),FALSE)</f>
        <v>27.1</v>
      </c>
      <c r="D1805">
        <f>VLOOKUP($A1805,'Medical Examinations'!$A:$J,COLUMN('Medical Examinations'!C1804),FALSE)</f>
        <v>5.08</v>
      </c>
      <c r="E1805" t="str">
        <f>VLOOKUP($A1805,'Medical Examinations'!$A:$J,COLUMN('Medical Examinations'!D1804),FALSE)</f>
        <v>No</v>
      </c>
      <c r="F1805" t="str">
        <f>VLOOKUP($A1805,'Medical Examinations'!$A:$J,COLUMN('Medical Examinations'!E1804),FALSE)</f>
        <v>No</v>
      </c>
      <c r="G1805" t="str">
        <f>VLOOKUP($A1805,'Medical Examinations'!$A:$J,COLUMN('Medical Examinations'!F1804),FALSE)</f>
        <v>No</v>
      </c>
      <c r="H1805">
        <f>VLOOKUP($A1805,'Medical Examinations'!$A:$J,COLUMN('Medical Examinations'!G1804),FALSE)</f>
        <v>1</v>
      </c>
      <c r="I1805" t="str">
        <f>VLOOKUP($A1805,'Medical Examinations'!$A:$J,COLUMN('Medical Examinations'!H1804),FALSE)</f>
        <v>No</v>
      </c>
      <c r="J1805" t="str">
        <f>VLOOKUP($A1805,'Medical Examinations'!$A:$J,COLUMN('Medical Examinations'!I1804),FALSE)</f>
        <v>Overweight</v>
      </c>
      <c r="K1805" t="str">
        <f>VLOOKUP($A1805,'Medical Examinations'!$A:$J,COLUMN('Medical Examinations'!J1804),FALSE)</f>
        <v>Normal</v>
      </c>
      <c r="L1805" s="30">
        <f>VLOOKUP($A1805,'Hospitalisation Details'!$A:$K,COLUMN('Hospitalisation Details'!J1804),FALSE)</f>
        <v>31933</v>
      </c>
      <c r="M1805" s="23">
        <f>VLOOKUP($A1805,'Hospitalisation Details'!$A:$K,COLUMN('Hospitalisation Details'!F1804),FALSE)</f>
        <v>4746.34</v>
      </c>
      <c r="N1805" t="str">
        <f>VLOOKUP($A1805,'Hospitalisation Details'!$A:$K,COLUMN('Hospitalisation Details'!G1804),FALSE)</f>
        <v>Tier - 2</v>
      </c>
      <c r="O1805" t="str">
        <f>VLOOKUP($A1805,'Hospitalisation Details'!$A:$K,COLUMN('Hospitalisation Details'!H1804),FALSE)</f>
        <v>Tier - 2</v>
      </c>
      <c r="P1805" t="str">
        <f>VLOOKUP($A1805,'Hospitalisation Details'!$A:$K,COLUMN('Hospitalisation Details'!I1804),FALSE)</f>
        <v>R1011</v>
      </c>
      <c r="Q1805">
        <f>VLOOKUP($A1805,'Hospitalisation Details'!$A:$K,COLUMN('Hospitalisation Details'!K1804),FALSE)</f>
        <v>36</v>
      </c>
    </row>
    <row r="1806" spans="1:17" ht="15.75" x14ac:dyDescent="0.25">
      <c r="A1806" s="6" t="s">
        <v>1846</v>
      </c>
      <c r="B1806" t="str">
        <f>VLOOKUP(A1806,'Customer Names'!A:E,COLUMN('Customer Names'!D1805),FALSE)</f>
        <v>Mr. Daniel</v>
      </c>
      <c r="C1806">
        <f>VLOOKUP($A1806,'Medical Examinations'!$A:$J,COLUMN('Medical Examinations'!B1805),FALSE)</f>
        <v>35.93</v>
      </c>
      <c r="D1806">
        <f>VLOOKUP($A1806,'Medical Examinations'!$A:$J,COLUMN('Medical Examinations'!C1805),FALSE)</f>
        <v>5.43</v>
      </c>
      <c r="E1806" t="str">
        <f>VLOOKUP($A1806,'Medical Examinations'!$A:$J,COLUMN('Medical Examinations'!D1805),FALSE)</f>
        <v>No</v>
      </c>
      <c r="F1806" t="str">
        <f>VLOOKUP($A1806,'Medical Examinations'!$A:$J,COLUMN('Medical Examinations'!E1805),FALSE)</f>
        <v>Yes</v>
      </c>
      <c r="G1806" t="str">
        <f>VLOOKUP($A1806,'Medical Examinations'!$A:$J,COLUMN('Medical Examinations'!F1805),FALSE)</f>
        <v>No</v>
      </c>
      <c r="H1806">
        <f>VLOOKUP($A1806,'Medical Examinations'!$A:$J,COLUMN('Medical Examinations'!G1805),FALSE)</f>
        <v>1</v>
      </c>
      <c r="I1806" t="str">
        <f>VLOOKUP($A1806,'Medical Examinations'!$A:$J,COLUMN('Medical Examinations'!H1805),FALSE)</f>
        <v>No</v>
      </c>
      <c r="J1806" t="str">
        <f>VLOOKUP($A1806,'Medical Examinations'!$A:$J,COLUMN('Medical Examinations'!I1805),FALSE)</f>
        <v>Obesity</v>
      </c>
      <c r="K1806" t="str">
        <f>VLOOKUP($A1806,'Medical Examinations'!$A:$J,COLUMN('Medical Examinations'!J1805),FALSE)</f>
        <v>Normal</v>
      </c>
      <c r="L1806" s="30">
        <f>VLOOKUP($A1806,'Hospitalisation Details'!$A:$K,COLUMN('Hospitalisation Details'!J1805),FALSE)</f>
        <v>38315</v>
      </c>
      <c r="M1806" s="23">
        <f>VLOOKUP($A1806,'Hospitalisation Details'!$A:$K,COLUMN('Hospitalisation Details'!F1805),FALSE)</f>
        <v>4740.78</v>
      </c>
      <c r="N1806" t="str">
        <f>VLOOKUP($A1806,'Hospitalisation Details'!$A:$K,COLUMN('Hospitalisation Details'!G1805),FALSE)</f>
        <v>Tier - 2</v>
      </c>
      <c r="O1806" t="str">
        <f>VLOOKUP($A1806,'Hospitalisation Details'!$A:$K,COLUMN('Hospitalisation Details'!H1805),FALSE)</f>
        <v>Tier - 3</v>
      </c>
      <c r="P1806" t="str">
        <f>VLOOKUP($A1806,'Hospitalisation Details'!$A:$K,COLUMN('Hospitalisation Details'!I1805),FALSE)</f>
        <v>R1021</v>
      </c>
      <c r="Q1806">
        <f>VLOOKUP($A1806,'Hospitalisation Details'!$A:$K,COLUMN('Hospitalisation Details'!K1805),FALSE)</f>
        <v>18</v>
      </c>
    </row>
    <row r="1807" spans="1:17" ht="15.75" x14ac:dyDescent="0.25">
      <c r="A1807" s="6" t="s">
        <v>1847</v>
      </c>
      <c r="B1807" t="str">
        <f>VLOOKUP(A1807,'Customer Names'!A:E,COLUMN('Customer Names'!D1806),FALSE)</f>
        <v>Ms. Lauren</v>
      </c>
      <c r="C1807">
        <f>VLOOKUP($A1807,'Medical Examinations'!$A:$J,COLUMN('Medical Examinations'!B1806),FALSE)</f>
        <v>32.68</v>
      </c>
      <c r="D1807">
        <f>VLOOKUP($A1807,'Medical Examinations'!$A:$J,COLUMN('Medical Examinations'!C1806),FALSE)</f>
        <v>5.44</v>
      </c>
      <c r="E1807" t="str">
        <f>VLOOKUP($A1807,'Medical Examinations'!$A:$J,COLUMN('Medical Examinations'!D1806),FALSE)</f>
        <v>No</v>
      </c>
      <c r="F1807" t="str">
        <f>VLOOKUP($A1807,'Medical Examinations'!$A:$J,COLUMN('Medical Examinations'!E1806),FALSE)</f>
        <v>No</v>
      </c>
      <c r="G1807" t="str">
        <f>VLOOKUP($A1807,'Medical Examinations'!$A:$J,COLUMN('Medical Examinations'!F1806),FALSE)</f>
        <v>No</v>
      </c>
      <c r="H1807">
        <f>VLOOKUP($A1807,'Medical Examinations'!$A:$J,COLUMN('Medical Examinations'!G1806),FALSE)</f>
        <v>0</v>
      </c>
      <c r="I1807" t="str">
        <f>VLOOKUP($A1807,'Medical Examinations'!$A:$J,COLUMN('Medical Examinations'!H1806),FALSE)</f>
        <v>No</v>
      </c>
      <c r="J1807" t="str">
        <f>VLOOKUP($A1807,'Medical Examinations'!$A:$J,COLUMN('Medical Examinations'!I1806),FALSE)</f>
        <v>Obesity</v>
      </c>
      <c r="K1807" t="str">
        <f>VLOOKUP($A1807,'Medical Examinations'!$A:$J,COLUMN('Medical Examinations'!J1806),FALSE)</f>
        <v>Normal</v>
      </c>
      <c r="L1807" s="30">
        <f>VLOOKUP($A1807,'Hospitalisation Details'!$A:$K,COLUMN('Hospitalisation Details'!J1806),FALSE)</f>
        <v>33523</v>
      </c>
      <c r="M1807" s="23">
        <f>VLOOKUP($A1807,'Hospitalisation Details'!$A:$K,COLUMN('Hospitalisation Details'!F1806),FALSE)</f>
        <v>4738.2700000000004</v>
      </c>
      <c r="N1807" t="str">
        <f>VLOOKUP($A1807,'Hospitalisation Details'!$A:$K,COLUMN('Hospitalisation Details'!G1806),FALSE)</f>
        <v>Tier - 2</v>
      </c>
      <c r="O1807" t="str">
        <f>VLOOKUP($A1807,'Hospitalisation Details'!$A:$K,COLUMN('Hospitalisation Details'!H1806),FALSE)</f>
        <v>Tier - 3</v>
      </c>
      <c r="P1807" t="str">
        <f>VLOOKUP($A1807,'Hospitalisation Details'!$A:$K,COLUMN('Hospitalisation Details'!I1806),FALSE)</f>
        <v>R1012</v>
      </c>
      <c r="Q1807">
        <f>VLOOKUP($A1807,'Hospitalisation Details'!$A:$K,COLUMN('Hospitalisation Details'!K1806),FALSE)</f>
        <v>31</v>
      </c>
    </row>
    <row r="1808" spans="1:17" ht="15.75" x14ac:dyDescent="0.25">
      <c r="A1808" s="6" t="s">
        <v>1848</v>
      </c>
      <c r="B1808" t="str">
        <f>VLOOKUP(A1808,'Customer Names'!A:E,COLUMN('Customer Names'!D1807),FALSE)</f>
        <v>Ms. Jennefer</v>
      </c>
      <c r="C1808">
        <f>VLOOKUP($A1808,'Medical Examinations'!$A:$J,COLUMN('Medical Examinations'!B1807),FALSE)</f>
        <v>20.74</v>
      </c>
      <c r="D1808">
        <f>VLOOKUP($A1808,'Medical Examinations'!$A:$J,COLUMN('Medical Examinations'!C1807),FALSE)</f>
        <v>11.69</v>
      </c>
      <c r="E1808" t="str">
        <f>VLOOKUP($A1808,'Medical Examinations'!$A:$J,COLUMN('Medical Examinations'!D1807),FALSE)</f>
        <v>Yes</v>
      </c>
      <c r="F1808" t="str">
        <f>VLOOKUP($A1808,'Medical Examinations'!$A:$J,COLUMN('Medical Examinations'!E1807),FALSE)</f>
        <v>No</v>
      </c>
      <c r="G1808" t="str">
        <f>VLOOKUP($A1808,'Medical Examinations'!$A:$J,COLUMN('Medical Examinations'!F1807),FALSE)</f>
        <v>No</v>
      </c>
      <c r="H1808">
        <f>VLOOKUP($A1808,'Medical Examinations'!$A:$J,COLUMN('Medical Examinations'!G1807),FALSE)</f>
        <v>1</v>
      </c>
      <c r="I1808" t="str">
        <f>VLOOKUP($A1808,'Medical Examinations'!$A:$J,COLUMN('Medical Examinations'!H1807),FALSE)</f>
        <v>No</v>
      </c>
      <c r="J1808" t="str">
        <f>VLOOKUP($A1808,'Medical Examinations'!$A:$J,COLUMN('Medical Examinations'!I1807),FALSE)</f>
        <v>Healthy Weight</v>
      </c>
      <c r="K1808" t="str">
        <f>VLOOKUP($A1808,'Medical Examinations'!$A:$J,COLUMN('Medical Examinations'!J1807),FALSE)</f>
        <v>Diabetes</v>
      </c>
      <c r="L1808" s="30">
        <f>VLOOKUP($A1808,'Hospitalisation Details'!$A:$K,COLUMN('Hospitalisation Details'!J1807),FALSE)</f>
        <v>31660</v>
      </c>
      <c r="M1808" s="23">
        <f>VLOOKUP($A1808,'Hospitalisation Details'!$A:$K,COLUMN('Hospitalisation Details'!F1807),FALSE)</f>
        <v>4734.6400000000003</v>
      </c>
      <c r="N1808" t="str">
        <f>VLOOKUP($A1808,'Hospitalisation Details'!$A:$K,COLUMN('Hospitalisation Details'!G1807),FALSE)</f>
        <v>Tier - 2</v>
      </c>
      <c r="O1808" t="str">
        <f>VLOOKUP($A1808,'Hospitalisation Details'!$A:$K,COLUMN('Hospitalisation Details'!H1807),FALSE)</f>
        <v>Tier - 1</v>
      </c>
      <c r="P1808" t="str">
        <f>VLOOKUP($A1808,'Hospitalisation Details'!$A:$K,COLUMN('Hospitalisation Details'!I1807),FALSE)</f>
        <v>R1013</v>
      </c>
      <c r="Q1808">
        <f>VLOOKUP($A1808,'Hospitalisation Details'!$A:$K,COLUMN('Hospitalisation Details'!K1807),FALSE)</f>
        <v>36</v>
      </c>
    </row>
    <row r="1809" spans="1:17" ht="15.75" x14ac:dyDescent="0.25">
      <c r="A1809" s="6" t="s">
        <v>1849</v>
      </c>
      <c r="B1809" t="str">
        <f>VLOOKUP(A1809,'Customer Names'!A:E,COLUMN('Customer Names'!D1808),FALSE)</f>
        <v>Ms. Tracey</v>
      </c>
      <c r="C1809">
        <f>VLOOKUP($A1809,'Medical Examinations'!$A:$J,COLUMN('Medical Examinations'!B1808),FALSE)</f>
        <v>15.57</v>
      </c>
      <c r="D1809">
        <f>VLOOKUP($A1809,'Medical Examinations'!$A:$J,COLUMN('Medical Examinations'!C1808),FALSE)</f>
        <v>6.07</v>
      </c>
      <c r="E1809" t="str">
        <f>VLOOKUP($A1809,'Medical Examinations'!$A:$J,COLUMN('Medical Examinations'!D1808),FALSE)</f>
        <v>No</v>
      </c>
      <c r="F1809" t="str">
        <f>VLOOKUP($A1809,'Medical Examinations'!$A:$J,COLUMN('Medical Examinations'!E1808),FALSE)</f>
        <v>No</v>
      </c>
      <c r="G1809" t="str">
        <f>VLOOKUP($A1809,'Medical Examinations'!$A:$J,COLUMN('Medical Examinations'!F1808),FALSE)</f>
        <v>No</v>
      </c>
      <c r="H1809">
        <f>VLOOKUP($A1809,'Medical Examinations'!$A:$J,COLUMN('Medical Examinations'!G1808),FALSE)</f>
        <v>0</v>
      </c>
      <c r="I1809" t="str">
        <f>VLOOKUP($A1809,'Medical Examinations'!$A:$J,COLUMN('Medical Examinations'!H1808),FALSE)</f>
        <v>No</v>
      </c>
      <c r="J1809" t="str">
        <f>VLOOKUP($A1809,'Medical Examinations'!$A:$J,COLUMN('Medical Examinations'!I1808),FALSE)</f>
        <v>Underweight</v>
      </c>
      <c r="K1809" t="str">
        <f>VLOOKUP($A1809,'Medical Examinations'!$A:$J,COLUMN('Medical Examinations'!J1808),FALSE)</f>
        <v>Prediabetes</v>
      </c>
      <c r="L1809" s="30">
        <f>VLOOKUP($A1809,'Hospitalisation Details'!$A:$K,COLUMN('Hospitalisation Details'!J1808),FALSE)</f>
        <v>29404</v>
      </c>
      <c r="M1809" s="23">
        <f>VLOOKUP($A1809,'Hospitalisation Details'!$A:$K,COLUMN('Hospitalisation Details'!F1808),FALSE)</f>
        <v>4728.71</v>
      </c>
      <c r="N1809" t="str">
        <f>VLOOKUP($A1809,'Hospitalisation Details'!$A:$K,COLUMN('Hospitalisation Details'!G1808),FALSE)</f>
        <v>Tier - 2</v>
      </c>
      <c r="O1809" t="str">
        <f>VLOOKUP($A1809,'Hospitalisation Details'!$A:$K,COLUMN('Hospitalisation Details'!H1808),FALSE)</f>
        <v>Tier - 3</v>
      </c>
      <c r="P1809" t="str">
        <f>VLOOKUP($A1809,'Hospitalisation Details'!$A:$K,COLUMN('Hospitalisation Details'!I1808),FALSE)</f>
        <v>R1012</v>
      </c>
      <c r="Q1809">
        <f>VLOOKUP($A1809,'Hospitalisation Details'!$A:$K,COLUMN('Hospitalisation Details'!K1808),FALSE)</f>
        <v>42</v>
      </c>
    </row>
    <row r="1810" spans="1:17" ht="15.75" x14ac:dyDescent="0.25">
      <c r="A1810" s="6" t="s">
        <v>1850</v>
      </c>
      <c r="B1810" t="str">
        <f>VLOOKUP(A1810,'Customer Names'!A:E,COLUMN('Customer Names'!D1809),FALSE)</f>
        <v>Ms. Ashley</v>
      </c>
      <c r="C1810">
        <f>VLOOKUP($A1810,'Medical Examinations'!$A:$J,COLUMN('Medical Examinations'!B1809),FALSE)</f>
        <v>23.844999999999999</v>
      </c>
      <c r="D1810">
        <f>VLOOKUP($A1810,'Medical Examinations'!$A:$J,COLUMN('Medical Examinations'!C1809),FALSE)</f>
        <v>4.3600000000000003</v>
      </c>
      <c r="E1810" t="str">
        <f>VLOOKUP($A1810,'Medical Examinations'!$A:$J,COLUMN('Medical Examinations'!D1809),FALSE)</f>
        <v>No</v>
      </c>
      <c r="F1810" t="str">
        <f>VLOOKUP($A1810,'Medical Examinations'!$A:$J,COLUMN('Medical Examinations'!E1809),FALSE)</f>
        <v>No</v>
      </c>
      <c r="G1810" t="str">
        <f>VLOOKUP($A1810,'Medical Examinations'!$A:$J,COLUMN('Medical Examinations'!F1809),FALSE)</f>
        <v>No</v>
      </c>
      <c r="H1810">
        <f>VLOOKUP($A1810,'Medical Examinations'!$A:$J,COLUMN('Medical Examinations'!G1809),FALSE)</f>
        <v>0</v>
      </c>
      <c r="I1810" t="str">
        <f>VLOOKUP($A1810,'Medical Examinations'!$A:$J,COLUMN('Medical Examinations'!H1809),FALSE)</f>
        <v>No</v>
      </c>
      <c r="J1810" t="str">
        <f>VLOOKUP($A1810,'Medical Examinations'!$A:$J,COLUMN('Medical Examinations'!I1809),FALSE)</f>
        <v>Healthy Weight</v>
      </c>
      <c r="K1810" t="str">
        <f>VLOOKUP($A1810,'Medical Examinations'!$A:$J,COLUMN('Medical Examinations'!J1809),FALSE)</f>
        <v>Normal</v>
      </c>
      <c r="L1810" s="30">
        <f>VLOOKUP($A1810,'Hospitalisation Details'!$A:$K,COLUMN('Hospitalisation Details'!J1809),FALSE)</f>
        <v>34558</v>
      </c>
      <c r="M1810" s="23">
        <f>VLOOKUP($A1810,'Hospitalisation Details'!$A:$K,COLUMN('Hospitalisation Details'!F1809),FALSE)</f>
        <v>4719.74</v>
      </c>
      <c r="N1810" t="str">
        <f>VLOOKUP($A1810,'Hospitalisation Details'!$A:$K,COLUMN('Hospitalisation Details'!G1809),FALSE)</f>
        <v>Tier - 2</v>
      </c>
      <c r="O1810" t="str">
        <f>VLOOKUP($A1810,'Hospitalisation Details'!$A:$K,COLUMN('Hospitalisation Details'!H1809),FALSE)</f>
        <v>Tier - 1</v>
      </c>
      <c r="P1810" t="str">
        <f>VLOOKUP($A1810,'Hospitalisation Details'!$A:$K,COLUMN('Hospitalisation Details'!I1809),FALSE)</f>
        <v>R1012</v>
      </c>
      <c r="Q1810">
        <f>VLOOKUP($A1810,'Hospitalisation Details'!$A:$K,COLUMN('Hospitalisation Details'!K1809),FALSE)</f>
        <v>28</v>
      </c>
    </row>
    <row r="1811" spans="1:17" ht="15.75" x14ac:dyDescent="0.25">
      <c r="A1811" s="6" t="s">
        <v>1851</v>
      </c>
      <c r="B1811" t="str">
        <f>VLOOKUP(A1811,'Customer Names'!A:E,COLUMN('Customer Names'!D1810),FALSE)</f>
        <v>Ms. Cindy</v>
      </c>
      <c r="C1811">
        <f>VLOOKUP($A1811,'Medical Examinations'!$A:$J,COLUMN('Medical Examinations'!B1810),FALSE)</f>
        <v>22.895</v>
      </c>
      <c r="D1811">
        <f>VLOOKUP($A1811,'Medical Examinations'!$A:$J,COLUMN('Medical Examinations'!C1810),FALSE)</f>
        <v>5.24</v>
      </c>
      <c r="E1811" t="str">
        <f>VLOOKUP($A1811,'Medical Examinations'!$A:$J,COLUMN('Medical Examinations'!D1810),FALSE)</f>
        <v>No</v>
      </c>
      <c r="F1811" t="str">
        <f>VLOOKUP($A1811,'Medical Examinations'!$A:$J,COLUMN('Medical Examinations'!E1810),FALSE)</f>
        <v>No</v>
      </c>
      <c r="G1811" t="str">
        <f>VLOOKUP($A1811,'Medical Examinations'!$A:$J,COLUMN('Medical Examinations'!F1810),FALSE)</f>
        <v>No</v>
      </c>
      <c r="H1811">
        <f>VLOOKUP($A1811,'Medical Examinations'!$A:$J,COLUMN('Medical Examinations'!G1810),FALSE)</f>
        <v>1</v>
      </c>
      <c r="I1811" t="str">
        <f>VLOOKUP($A1811,'Medical Examinations'!$A:$J,COLUMN('Medical Examinations'!H1810),FALSE)</f>
        <v>No</v>
      </c>
      <c r="J1811" t="str">
        <f>VLOOKUP($A1811,'Medical Examinations'!$A:$J,COLUMN('Medical Examinations'!I1810),FALSE)</f>
        <v>Healthy Weight</v>
      </c>
      <c r="K1811" t="str">
        <f>VLOOKUP($A1811,'Medical Examinations'!$A:$J,COLUMN('Medical Examinations'!J1810),FALSE)</f>
        <v>Normal</v>
      </c>
      <c r="L1811" s="30">
        <f>VLOOKUP($A1811,'Hospitalisation Details'!$A:$K,COLUMN('Hospitalisation Details'!J1810),FALSE)</f>
        <v>33875</v>
      </c>
      <c r="M1811" s="23">
        <f>VLOOKUP($A1811,'Hospitalisation Details'!$A:$K,COLUMN('Hospitalisation Details'!F1810),FALSE)</f>
        <v>4719.5200000000004</v>
      </c>
      <c r="N1811" t="str">
        <f>VLOOKUP($A1811,'Hospitalisation Details'!$A:$K,COLUMN('Hospitalisation Details'!G1810),FALSE)</f>
        <v>Tier - 2</v>
      </c>
      <c r="O1811" t="str">
        <f>VLOOKUP($A1811,'Hospitalisation Details'!$A:$K,COLUMN('Hospitalisation Details'!H1810),FALSE)</f>
        <v>Tier - 2</v>
      </c>
      <c r="P1811" t="str">
        <f>VLOOKUP($A1811,'Hospitalisation Details'!$A:$K,COLUMN('Hospitalisation Details'!I1810),FALSE)</f>
        <v>R1024</v>
      </c>
      <c r="Q1811">
        <f>VLOOKUP($A1811,'Hospitalisation Details'!$A:$K,COLUMN('Hospitalisation Details'!K1810),FALSE)</f>
        <v>30</v>
      </c>
    </row>
    <row r="1812" spans="1:17" ht="15.75" x14ac:dyDescent="0.25">
      <c r="A1812" s="6" t="s">
        <v>1852</v>
      </c>
      <c r="B1812" t="str">
        <f>VLOOKUP(A1812,'Customer Names'!A:E,COLUMN('Customer Names'!D1811),FALSE)</f>
        <v>Ms. Esther</v>
      </c>
      <c r="C1812">
        <f>VLOOKUP($A1812,'Medical Examinations'!$A:$J,COLUMN('Medical Examinations'!B1811),FALSE)</f>
        <v>21.945</v>
      </c>
      <c r="D1812">
        <f>VLOOKUP($A1812,'Medical Examinations'!$A:$J,COLUMN('Medical Examinations'!C1811),FALSE)</f>
        <v>5.37</v>
      </c>
      <c r="E1812" t="str">
        <f>VLOOKUP($A1812,'Medical Examinations'!$A:$J,COLUMN('Medical Examinations'!D1811),FALSE)</f>
        <v>No</v>
      </c>
      <c r="F1812" t="str">
        <f>VLOOKUP($A1812,'Medical Examinations'!$A:$J,COLUMN('Medical Examinations'!E1811),FALSE)</f>
        <v>No</v>
      </c>
      <c r="G1812" t="str">
        <f>VLOOKUP($A1812,'Medical Examinations'!$A:$J,COLUMN('Medical Examinations'!F1811),FALSE)</f>
        <v>No</v>
      </c>
      <c r="H1812">
        <f>VLOOKUP($A1812,'Medical Examinations'!$A:$J,COLUMN('Medical Examinations'!G1811),FALSE)</f>
        <v>1</v>
      </c>
      <c r="I1812" t="str">
        <f>VLOOKUP($A1812,'Medical Examinations'!$A:$J,COLUMN('Medical Examinations'!H1811),FALSE)</f>
        <v>No</v>
      </c>
      <c r="J1812" t="str">
        <f>VLOOKUP($A1812,'Medical Examinations'!$A:$J,COLUMN('Medical Examinations'!I1811),FALSE)</f>
        <v>Healthy Weight</v>
      </c>
      <c r="K1812" t="str">
        <f>VLOOKUP($A1812,'Medical Examinations'!$A:$J,COLUMN('Medical Examinations'!J1811),FALSE)</f>
        <v>Normal</v>
      </c>
      <c r="L1812" s="30">
        <f>VLOOKUP($A1812,'Hospitalisation Details'!$A:$K,COLUMN('Hospitalisation Details'!J1811),FALSE)</f>
        <v>33886</v>
      </c>
      <c r="M1812" s="23">
        <f>VLOOKUP($A1812,'Hospitalisation Details'!$A:$K,COLUMN('Hospitalisation Details'!F1811),FALSE)</f>
        <v>4718.2</v>
      </c>
      <c r="N1812" t="str">
        <f>VLOOKUP($A1812,'Hospitalisation Details'!$A:$K,COLUMN('Hospitalisation Details'!G1811),FALSE)</f>
        <v>Tier - 2</v>
      </c>
      <c r="O1812" t="str">
        <f>VLOOKUP($A1812,'Hospitalisation Details'!$A:$K,COLUMN('Hospitalisation Details'!H1811),FALSE)</f>
        <v>Tier - 3</v>
      </c>
      <c r="P1812" t="str">
        <f>VLOOKUP($A1812,'Hospitalisation Details'!$A:$K,COLUMN('Hospitalisation Details'!I1811),FALSE)</f>
        <v>R1024</v>
      </c>
      <c r="Q1812">
        <f>VLOOKUP($A1812,'Hospitalisation Details'!$A:$K,COLUMN('Hospitalisation Details'!K1811),FALSE)</f>
        <v>30</v>
      </c>
    </row>
    <row r="1813" spans="1:17" ht="15.75" x14ac:dyDescent="0.25">
      <c r="A1813" s="6" t="s">
        <v>1853</v>
      </c>
      <c r="B1813" t="str">
        <f>VLOOKUP(A1813,'Customer Names'!A:E,COLUMN('Customer Names'!D1812),FALSE)</f>
        <v>Ms. Jackie</v>
      </c>
      <c r="C1813">
        <f>VLOOKUP($A1813,'Medical Examinations'!$A:$J,COLUMN('Medical Examinations'!B1812),FALSE)</f>
        <v>19.47</v>
      </c>
      <c r="D1813">
        <f>VLOOKUP($A1813,'Medical Examinations'!$A:$J,COLUMN('Medical Examinations'!C1812),FALSE)</f>
        <v>6.6</v>
      </c>
      <c r="E1813" t="str">
        <f>VLOOKUP($A1813,'Medical Examinations'!$A:$J,COLUMN('Medical Examinations'!D1812),FALSE)</f>
        <v>Yes</v>
      </c>
      <c r="F1813" t="str">
        <f>VLOOKUP($A1813,'Medical Examinations'!$A:$J,COLUMN('Medical Examinations'!E1812),FALSE)</f>
        <v>No</v>
      </c>
      <c r="G1813" t="str">
        <f>VLOOKUP($A1813,'Medical Examinations'!$A:$J,COLUMN('Medical Examinations'!F1812),FALSE)</f>
        <v>No</v>
      </c>
      <c r="H1813">
        <f>VLOOKUP($A1813,'Medical Examinations'!$A:$J,COLUMN('Medical Examinations'!G1812),FALSE)</f>
        <v>0</v>
      </c>
      <c r="I1813" t="str">
        <f>VLOOKUP($A1813,'Medical Examinations'!$A:$J,COLUMN('Medical Examinations'!H1812),FALSE)</f>
        <v>No</v>
      </c>
      <c r="J1813" t="str">
        <f>VLOOKUP($A1813,'Medical Examinations'!$A:$J,COLUMN('Medical Examinations'!I1812),FALSE)</f>
        <v>Healthy Weight</v>
      </c>
      <c r="K1813" t="str">
        <f>VLOOKUP($A1813,'Medical Examinations'!$A:$J,COLUMN('Medical Examinations'!J1812),FALSE)</f>
        <v>Diabetes</v>
      </c>
      <c r="L1813" s="30">
        <f>VLOOKUP($A1813,'Hospitalisation Details'!$A:$K,COLUMN('Hospitalisation Details'!J1812),FALSE)</f>
        <v>29810</v>
      </c>
      <c r="M1813" s="23">
        <f>VLOOKUP($A1813,'Hospitalisation Details'!$A:$K,COLUMN('Hospitalisation Details'!F1812),FALSE)</f>
        <v>4712.12</v>
      </c>
      <c r="N1813" t="str">
        <f>VLOOKUP($A1813,'Hospitalisation Details'!$A:$K,COLUMN('Hospitalisation Details'!G1812),FALSE)</f>
        <v>Tier - 2</v>
      </c>
      <c r="O1813" t="str">
        <f>VLOOKUP($A1813,'Hospitalisation Details'!$A:$K,COLUMN('Hospitalisation Details'!H1812),FALSE)</f>
        <v>Tier - 3</v>
      </c>
      <c r="P1813" t="str">
        <f>VLOOKUP($A1813,'Hospitalisation Details'!$A:$K,COLUMN('Hospitalisation Details'!I1812),FALSE)</f>
        <v>R1011</v>
      </c>
      <c r="Q1813">
        <f>VLOOKUP($A1813,'Hospitalisation Details'!$A:$K,COLUMN('Hospitalisation Details'!K1812),FALSE)</f>
        <v>41</v>
      </c>
    </row>
    <row r="1814" spans="1:17" ht="15.75" x14ac:dyDescent="0.25">
      <c r="A1814" s="6" t="s">
        <v>1854</v>
      </c>
      <c r="B1814" t="str">
        <f>VLOOKUP(A1814,'Customer Names'!A:E,COLUMN('Customer Names'!D1813),FALSE)</f>
        <v>Mr. Timothy</v>
      </c>
      <c r="C1814">
        <f>VLOOKUP($A1814,'Medical Examinations'!$A:$J,COLUMN('Medical Examinations'!B1813),FALSE)</f>
        <v>15.61</v>
      </c>
      <c r="D1814">
        <f>VLOOKUP($A1814,'Medical Examinations'!$A:$J,COLUMN('Medical Examinations'!C1813),FALSE)</f>
        <v>5.77</v>
      </c>
      <c r="E1814" t="str">
        <f>VLOOKUP($A1814,'Medical Examinations'!$A:$J,COLUMN('Medical Examinations'!D1813),FALSE)</f>
        <v>No</v>
      </c>
      <c r="F1814" t="str">
        <f>VLOOKUP($A1814,'Medical Examinations'!$A:$J,COLUMN('Medical Examinations'!E1813),FALSE)</f>
        <v>No</v>
      </c>
      <c r="G1814" t="str">
        <f>VLOOKUP($A1814,'Medical Examinations'!$A:$J,COLUMN('Medical Examinations'!F1813),FALSE)</f>
        <v>No</v>
      </c>
      <c r="H1814">
        <f>VLOOKUP($A1814,'Medical Examinations'!$A:$J,COLUMN('Medical Examinations'!G1813),FALSE)</f>
        <v>0</v>
      </c>
      <c r="I1814" t="str">
        <f>VLOOKUP($A1814,'Medical Examinations'!$A:$J,COLUMN('Medical Examinations'!H1813),FALSE)</f>
        <v>No</v>
      </c>
      <c r="J1814" t="str">
        <f>VLOOKUP($A1814,'Medical Examinations'!$A:$J,COLUMN('Medical Examinations'!I1813),FALSE)</f>
        <v>Underweight</v>
      </c>
      <c r="K1814" t="str">
        <f>VLOOKUP($A1814,'Medical Examinations'!$A:$J,COLUMN('Medical Examinations'!J1813),FALSE)</f>
        <v>Prediabetes</v>
      </c>
      <c r="L1814" s="30">
        <f>VLOOKUP($A1814,'Hospitalisation Details'!$A:$K,COLUMN('Hospitalisation Details'!J1813),FALSE)</f>
        <v>28463</v>
      </c>
      <c r="M1814" s="23">
        <f>VLOOKUP($A1814,'Hospitalisation Details'!$A:$K,COLUMN('Hospitalisation Details'!F1813),FALSE)</f>
        <v>4699.47</v>
      </c>
      <c r="N1814" t="str">
        <f>VLOOKUP($A1814,'Hospitalisation Details'!$A:$K,COLUMN('Hospitalisation Details'!G1813),FALSE)</f>
        <v>Tier - 2</v>
      </c>
      <c r="O1814" t="str">
        <f>VLOOKUP($A1814,'Hospitalisation Details'!$A:$K,COLUMN('Hospitalisation Details'!H1813),FALSE)</f>
        <v>Tier - 3</v>
      </c>
      <c r="P1814" t="str">
        <f>VLOOKUP($A1814,'Hospitalisation Details'!$A:$K,COLUMN('Hospitalisation Details'!I1813),FALSE)</f>
        <v>R1013</v>
      </c>
      <c r="Q1814">
        <f>VLOOKUP($A1814,'Hospitalisation Details'!$A:$K,COLUMN('Hospitalisation Details'!K1813),FALSE)</f>
        <v>45</v>
      </c>
    </row>
    <row r="1815" spans="1:17" ht="15.75" x14ac:dyDescent="0.25">
      <c r="A1815" s="6" t="s">
        <v>1855</v>
      </c>
      <c r="B1815" t="str">
        <f>VLOOKUP(A1815,'Customer Names'!A:E,COLUMN('Customer Names'!D1814),FALSE)</f>
        <v>Ms. Lauren</v>
      </c>
      <c r="C1815">
        <f>VLOOKUP($A1815,'Medical Examinations'!$A:$J,COLUMN('Medical Examinations'!B1814),FALSE)</f>
        <v>28.6</v>
      </c>
      <c r="D1815">
        <f>VLOOKUP($A1815,'Medical Examinations'!$A:$J,COLUMN('Medical Examinations'!C1814),FALSE)</f>
        <v>6.08</v>
      </c>
      <c r="E1815" t="str">
        <f>VLOOKUP($A1815,'Medical Examinations'!$A:$J,COLUMN('Medical Examinations'!D1814),FALSE)</f>
        <v>No</v>
      </c>
      <c r="F1815" t="str">
        <f>VLOOKUP($A1815,'Medical Examinations'!$A:$J,COLUMN('Medical Examinations'!E1814),FALSE)</f>
        <v>No</v>
      </c>
      <c r="G1815" t="str">
        <f>VLOOKUP($A1815,'Medical Examinations'!$A:$J,COLUMN('Medical Examinations'!F1814),FALSE)</f>
        <v>Yes</v>
      </c>
      <c r="H1815">
        <f>VLOOKUP($A1815,'Medical Examinations'!$A:$J,COLUMN('Medical Examinations'!G1814),FALSE)</f>
        <v>1</v>
      </c>
      <c r="I1815" t="str">
        <f>VLOOKUP($A1815,'Medical Examinations'!$A:$J,COLUMN('Medical Examinations'!H1814),FALSE)</f>
        <v>No</v>
      </c>
      <c r="J1815" t="str">
        <f>VLOOKUP($A1815,'Medical Examinations'!$A:$J,COLUMN('Medical Examinations'!I1814),FALSE)</f>
        <v>Overweight</v>
      </c>
      <c r="K1815" t="str">
        <f>VLOOKUP($A1815,'Medical Examinations'!$A:$J,COLUMN('Medical Examinations'!J1814),FALSE)</f>
        <v>Prediabetes</v>
      </c>
      <c r="L1815" s="30">
        <f>VLOOKUP($A1815,'Hospitalisation Details'!$A:$K,COLUMN('Hospitalisation Details'!J1814),FALSE)</f>
        <v>37794</v>
      </c>
      <c r="M1815" s="23">
        <f>VLOOKUP($A1815,'Hospitalisation Details'!$A:$K,COLUMN('Hospitalisation Details'!F1814),FALSE)</f>
        <v>4687.8</v>
      </c>
      <c r="N1815" t="str">
        <f>VLOOKUP($A1815,'Hospitalisation Details'!$A:$K,COLUMN('Hospitalisation Details'!G1814),FALSE)</f>
        <v>Tier - 2</v>
      </c>
      <c r="O1815" t="str">
        <f>VLOOKUP($A1815,'Hospitalisation Details'!$A:$K,COLUMN('Hospitalisation Details'!H1814),FALSE)</f>
        <v>Tier - 3</v>
      </c>
      <c r="P1815" t="str">
        <f>VLOOKUP($A1815,'Hospitalisation Details'!$A:$K,COLUMN('Hospitalisation Details'!I1814),FALSE)</f>
        <v>R1011</v>
      </c>
      <c r="Q1815">
        <f>VLOOKUP($A1815,'Hospitalisation Details'!$A:$K,COLUMN('Hospitalisation Details'!K1814),FALSE)</f>
        <v>19</v>
      </c>
    </row>
    <row r="1816" spans="1:17" ht="15.75" x14ac:dyDescent="0.25">
      <c r="A1816" s="6" t="s">
        <v>1856</v>
      </c>
      <c r="B1816" t="str">
        <f>VLOOKUP(A1816,'Customer Names'!A:E,COLUMN('Customer Names'!D1815),FALSE)</f>
        <v>Mr. Benjamin</v>
      </c>
      <c r="C1816">
        <f>VLOOKUP($A1816,'Medical Examinations'!$A:$J,COLUMN('Medical Examinations'!B1815),FALSE)</f>
        <v>46.53</v>
      </c>
      <c r="D1816">
        <f>VLOOKUP($A1816,'Medical Examinations'!$A:$J,COLUMN('Medical Examinations'!C1815),FALSE)</f>
        <v>4.16</v>
      </c>
      <c r="E1816" t="str">
        <f>VLOOKUP($A1816,'Medical Examinations'!$A:$J,COLUMN('Medical Examinations'!D1815),FALSE)</f>
        <v>No</v>
      </c>
      <c r="F1816" t="str">
        <f>VLOOKUP($A1816,'Medical Examinations'!$A:$J,COLUMN('Medical Examinations'!E1815),FALSE)</f>
        <v>No</v>
      </c>
      <c r="G1816" t="str">
        <f>VLOOKUP($A1816,'Medical Examinations'!$A:$J,COLUMN('Medical Examinations'!F1815),FALSE)</f>
        <v>No</v>
      </c>
      <c r="H1816">
        <f>VLOOKUP($A1816,'Medical Examinations'!$A:$J,COLUMN('Medical Examinations'!G1815),FALSE)</f>
        <v>0</v>
      </c>
      <c r="I1816" t="str">
        <f>VLOOKUP($A1816,'Medical Examinations'!$A:$J,COLUMN('Medical Examinations'!H1815),FALSE)</f>
        <v>No</v>
      </c>
      <c r="J1816" t="str">
        <f>VLOOKUP($A1816,'Medical Examinations'!$A:$J,COLUMN('Medical Examinations'!I1815),FALSE)</f>
        <v>Obesity</v>
      </c>
      <c r="K1816" t="str">
        <f>VLOOKUP($A1816,'Medical Examinations'!$A:$J,COLUMN('Medical Examinations'!J1815),FALSE)</f>
        <v>Normal</v>
      </c>
      <c r="L1816" s="30">
        <f>VLOOKUP($A1816,'Hospitalisation Details'!$A:$K,COLUMN('Hospitalisation Details'!J1815),FALSE)</f>
        <v>33120</v>
      </c>
      <c r="M1816" s="23">
        <f>VLOOKUP($A1816,'Hospitalisation Details'!$A:$K,COLUMN('Hospitalisation Details'!F1815),FALSE)</f>
        <v>4686.3900000000003</v>
      </c>
      <c r="N1816" t="str">
        <f>VLOOKUP($A1816,'Hospitalisation Details'!$A:$K,COLUMN('Hospitalisation Details'!G1815),FALSE)</f>
        <v>Tier - 3</v>
      </c>
      <c r="O1816" t="str">
        <f>VLOOKUP($A1816,'Hospitalisation Details'!$A:$K,COLUMN('Hospitalisation Details'!H1815),FALSE)</f>
        <v>Tier - 3</v>
      </c>
      <c r="P1816" t="str">
        <f>VLOOKUP($A1816,'Hospitalisation Details'!$A:$K,COLUMN('Hospitalisation Details'!I1815),FALSE)</f>
        <v>R1013</v>
      </c>
      <c r="Q1816">
        <f>VLOOKUP($A1816,'Hospitalisation Details'!$A:$K,COLUMN('Hospitalisation Details'!K1815),FALSE)</f>
        <v>32</v>
      </c>
    </row>
    <row r="1817" spans="1:17" ht="15.75" x14ac:dyDescent="0.25">
      <c r="A1817" s="6" t="s">
        <v>1857</v>
      </c>
      <c r="B1817" t="str">
        <f>VLOOKUP(A1817,'Customer Names'!A:E,COLUMN('Customer Names'!D1816),FALSE)</f>
        <v>Mr. Hugo</v>
      </c>
      <c r="C1817">
        <f>VLOOKUP($A1817,'Medical Examinations'!$A:$J,COLUMN('Medical Examinations'!B1816),FALSE)</f>
        <v>34.99</v>
      </c>
      <c r="D1817">
        <f>VLOOKUP($A1817,'Medical Examinations'!$A:$J,COLUMN('Medical Examinations'!C1816),FALSE)</f>
        <v>5.0999999999999996</v>
      </c>
      <c r="E1817" t="str">
        <f>VLOOKUP($A1817,'Medical Examinations'!$A:$J,COLUMN('Medical Examinations'!D1816),FALSE)</f>
        <v>No</v>
      </c>
      <c r="F1817" t="str">
        <f>VLOOKUP($A1817,'Medical Examinations'!$A:$J,COLUMN('Medical Examinations'!E1816),FALSE)</f>
        <v>No</v>
      </c>
      <c r="G1817" t="str">
        <f>VLOOKUP($A1817,'Medical Examinations'!$A:$J,COLUMN('Medical Examinations'!F1816),FALSE)</f>
        <v>Yes</v>
      </c>
      <c r="H1817">
        <f>VLOOKUP($A1817,'Medical Examinations'!$A:$J,COLUMN('Medical Examinations'!G1816),FALSE)</f>
        <v>1</v>
      </c>
      <c r="I1817" t="str">
        <f>VLOOKUP($A1817,'Medical Examinations'!$A:$J,COLUMN('Medical Examinations'!H1816),FALSE)</f>
        <v>No</v>
      </c>
      <c r="J1817" t="str">
        <f>VLOOKUP($A1817,'Medical Examinations'!$A:$J,COLUMN('Medical Examinations'!I1816),FALSE)</f>
        <v>Obesity</v>
      </c>
      <c r="K1817" t="str">
        <f>VLOOKUP($A1817,'Medical Examinations'!$A:$J,COLUMN('Medical Examinations'!J1816),FALSE)</f>
        <v>Normal</v>
      </c>
      <c r="L1817" s="30">
        <f>VLOOKUP($A1817,'Hospitalisation Details'!$A:$K,COLUMN('Hospitalisation Details'!J1816),FALSE)</f>
        <v>37898</v>
      </c>
      <c r="M1817" s="23">
        <f>VLOOKUP($A1817,'Hospitalisation Details'!$A:$K,COLUMN('Hospitalisation Details'!F1816),FALSE)</f>
        <v>4678.8</v>
      </c>
      <c r="N1817" t="str">
        <f>VLOOKUP($A1817,'Hospitalisation Details'!$A:$K,COLUMN('Hospitalisation Details'!G1816),FALSE)</f>
        <v>Tier - 2</v>
      </c>
      <c r="O1817" t="str">
        <f>VLOOKUP($A1817,'Hospitalisation Details'!$A:$K,COLUMN('Hospitalisation Details'!H1816),FALSE)</f>
        <v>Tier - 1</v>
      </c>
      <c r="P1817" t="str">
        <f>VLOOKUP($A1817,'Hospitalisation Details'!$A:$K,COLUMN('Hospitalisation Details'!I1816),FALSE)</f>
        <v>R1021</v>
      </c>
      <c r="Q1817">
        <f>VLOOKUP($A1817,'Hospitalisation Details'!$A:$K,COLUMN('Hospitalisation Details'!K1816),FALSE)</f>
        <v>19</v>
      </c>
    </row>
    <row r="1818" spans="1:17" ht="15.75" x14ac:dyDescent="0.25">
      <c r="A1818" s="6" t="s">
        <v>1858</v>
      </c>
      <c r="B1818" t="str">
        <f>VLOOKUP(A1818,'Customer Names'!A:E,COLUMN('Customer Names'!D1817),FALSE)</f>
        <v>Mr. Daniel</v>
      </c>
      <c r="C1818">
        <f>VLOOKUP($A1818,'Medical Examinations'!$A:$J,COLUMN('Medical Examinations'!B1817),FALSE)</f>
        <v>17.05</v>
      </c>
      <c r="D1818">
        <f>VLOOKUP($A1818,'Medical Examinations'!$A:$J,COLUMN('Medical Examinations'!C1817),FALSE)</f>
        <v>5.3</v>
      </c>
      <c r="E1818" t="str">
        <f>VLOOKUP($A1818,'Medical Examinations'!$A:$J,COLUMN('Medical Examinations'!D1817),FALSE)</f>
        <v>No</v>
      </c>
      <c r="F1818" t="str">
        <f>VLOOKUP($A1818,'Medical Examinations'!$A:$J,COLUMN('Medical Examinations'!E1817),FALSE)</f>
        <v>No</v>
      </c>
      <c r="G1818" t="str">
        <f>VLOOKUP($A1818,'Medical Examinations'!$A:$J,COLUMN('Medical Examinations'!F1817),FALSE)</f>
        <v>Yes</v>
      </c>
      <c r="H1818">
        <f>VLOOKUP($A1818,'Medical Examinations'!$A:$J,COLUMN('Medical Examinations'!G1817),FALSE)</f>
        <v>1</v>
      </c>
      <c r="I1818" t="str">
        <f>VLOOKUP($A1818,'Medical Examinations'!$A:$J,COLUMN('Medical Examinations'!H1817),FALSE)</f>
        <v>No</v>
      </c>
      <c r="J1818" t="str">
        <f>VLOOKUP($A1818,'Medical Examinations'!$A:$J,COLUMN('Medical Examinations'!I1817),FALSE)</f>
        <v>Underweight</v>
      </c>
      <c r="K1818" t="str">
        <f>VLOOKUP($A1818,'Medical Examinations'!$A:$J,COLUMN('Medical Examinations'!J1817),FALSE)</f>
        <v>Normal</v>
      </c>
      <c r="L1818" s="30">
        <f>VLOOKUP($A1818,'Hospitalisation Details'!$A:$K,COLUMN('Hospitalisation Details'!J1817),FALSE)</f>
        <v>29146</v>
      </c>
      <c r="M1818" s="23">
        <f>VLOOKUP($A1818,'Hospitalisation Details'!$A:$K,COLUMN('Hospitalisation Details'!F1817),FALSE)</f>
        <v>4674.2</v>
      </c>
      <c r="N1818" t="str">
        <f>VLOOKUP($A1818,'Hospitalisation Details'!$A:$K,COLUMN('Hospitalisation Details'!G1817),FALSE)</f>
        <v>Tier - 2</v>
      </c>
      <c r="O1818" t="str">
        <f>VLOOKUP($A1818,'Hospitalisation Details'!$A:$K,COLUMN('Hospitalisation Details'!H1817),FALSE)</f>
        <v>Tier - 1</v>
      </c>
      <c r="P1818" t="str">
        <f>VLOOKUP($A1818,'Hospitalisation Details'!$A:$K,COLUMN('Hospitalisation Details'!I1817),FALSE)</f>
        <v>R1013</v>
      </c>
      <c r="Q1818">
        <f>VLOOKUP($A1818,'Hospitalisation Details'!$A:$K,COLUMN('Hospitalisation Details'!K1817),FALSE)</f>
        <v>43</v>
      </c>
    </row>
    <row r="1819" spans="1:17" ht="15.75" x14ac:dyDescent="0.25">
      <c r="A1819" s="6" t="s">
        <v>1859</v>
      </c>
      <c r="B1819" t="str">
        <f>VLOOKUP(A1819,'Customer Names'!A:E,COLUMN('Customer Names'!D1818),FALSE)</f>
        <v>Mr. Justin</v>
      </c>
      <c r="C1819">
        <f>VLOOKUP($A1819,'Medical Examinations'!$A:$J,COLUMN('Medical Examinations'!B1818),FALSE)</f>
        <v>37.18</v>
      </c>
      <c r="D1819">
        <f>VLOOKUP($A1819,'Medical Examinations'!$A:$J,COLUMN('Medical Examinations'!C1818),FALSE)</f>
        <v>4.9000000000000004</v>
      </c>
      <c r="E1819" t="str">
        <f>VLOOKUP($A1819,'Medical Examinations'!$A:$J,COLUMN('Medical Examinations'!D1818),FALSE)</f>
        <v>No</v>
      </c>
      <c r="F1819" t="str">
        <f>VLOOKUP($A1819,'Medical Examinations'!$A:$J,COLUMN('Medical Examinations'!E1818),FALSE)</f>
        <v>No</v>
      </c>
      <c r="G1819" t="str">
        <f>VLOOKUP($A1819,'Medical Examinations'!$A:$J,COLUMN('Medical Examinations'!F1818),FALSE)</f>
        <v>No</v>
      </c>
      <c r="H1819">
        <f>VLOOKUP($A1819,'Medical Examinations'!$A:$J,COLUMN('Medical Examinations'!G1818),FALSE)</f>
        <v>0</v>
      </c>
      <c r="I1819" t="str">
        <f>VLOOKUP($A1819,'Medical Examinations'!$A:$J,COLUMN('Medical Examinations'!H1818),FALSE)</f>
        <v>No</v>
      </c>
      <c r="J1819" t="str">
        <f>VLOOKUP($A1819,'Medical Examinations'!$A:$J,COLUMN('Medical Examinations'!I1818),FALSE)</f>
        <v>Obesity</v>
      </c>
      <c r="K1819" t="str">
        <f>VLOOKUP($A1819,'Medical Examinations'!$A:$J,COLUMN('Medical Examinations'!J1818),FALSE)</f>
        <v>Normal</v>
      </c>
      <c r="L1819" s="30">
        <f>VLOOKUP($A1819,'Hospitalisation Details'!$A:$K,COLUMN('Hospitalisation Details'!J1818),FALSE)</f>
        <v>33067</v>
      </c>
      <c r="M1819" s="23">
        <f>VLOOKUP($A1819,'Hospitalisation Details'!$A:$K,COLUMN('Hospitalisation Details'!F1818),FALSE)</f>
        <v>4673.3900000000003</v>
      </c>
      <c r="N1819" t="str">
        <f>VLOOKUP($A1819,'Hospitalisation Details'!$A:$K,COLUMN('Hospitalisation Details'!G1818),FALSE)</f>
        <v>Tier - 2</v>
      </c>
      <c r="O1819" t="str">
        <f>VLOOKUP($A1819,'Hospitalisation Details'!$A:$K,COLUMN('Hospitalisation Details'!H1818),FALSE)</f>
        <v>Tier - 1</v>
      </c>
      <c r="P1819" t="str">
        <f>VLOOKUP($A1819,'Hospitalisation Details'!$A:$K,COLUMN('Hospitalisation Details'!I1818),FALSE)</f>
        <v>R1013</v>
      </c>
      <c r="Q1819">
        <f>VLOOKUP($A1819,'Hospitalisation Details'!$A:$K,COLUMN('Hospitalisation Details'!K1818),FALSE)</f>
        <v>32</v>
      </c>
    </row>
    <row r="1820" spans="1:17" ht="15.75" x14ac:dyDescent="0.25">
      <c r="A1820" s="6" t="s">
        <v>1860</v>
      </c>
      <c r="B1820" t="str">
        <f>VLOOKUP(A1820,'Customer Names'!A:E,COLUMN('Customer Names'!D1819),FALSE)</f>
        <v>Mr. Colin</v>
      </c>
      <c r="C1820">
        <f>VLOOKUP($A1820,'Medical Examinations'!$A:$J,COLUMN('Medical Examinations'!B1819),FALSE)</f>
        <v>35.200000000000003</v>
      </c>
      <c r="D1820">
        <f>VLOOKUP($A1820,'Medical Examinations'!$A:$J,COLUMN('Medical Examinations'!C1819),FALSE)</f>
        <v>5.55</v>
      </c>
      <c r="E1820" t="str">
        <f>VLOOKUP($A1820,'Medical Examinations'!$A:$J,COLUMN('Medical Examinations'!D1819),FALSE)</f>
        <v>No</v>
      </c>
      <c r="F1820" t="str">
        <f>VLOOKUP($A1820,'Medical Examinations'!$A:$J,COLUMN('Medical Examinations'!E1819),FALSE)</f>
        <v>No</v>
      </c>
      <c r="G1820" t="str">
        <f>VLOOKUP($A1820,'Medical Examinations'!$A:$J,COLUMN('Medical Examinations'!F1819),FALSE)</f>
        <v>No</v>
      </c>
      <c r="H1820">
        <f>VLOOKUP($A1820,'Medical Examinations'!$A:$J,COLUMN('Medical Examinations'!G1819),FALSE)</f>
        <v>0</v>
      </c>
      <c r="I1820" t="str">
        <f>VLOOKUP($A1820,'Medical Examinations'!$A:$J,COLUMN('Medical Examinations'!H1819),FALSE)</f>
        <v>No</v>
      </c>
      <c r="J1820" t="str">
        <f>VLOOKUP($A1820,'Medical Examinations'!$A:$J,COLUMN('Medical Examinations'!I1819),FALSE)</f>
        <v>Obesity</v>
      </c>
      <c r="K1820" t="str">
        <f>VLOOKUP($A1820,'Medical Examinations'!$A:$J,COLUMN('Medical Examinations'!J1819),FALSE)</f>
        <v>Normal</v>
      </c>
      <c r="L1820" s="30">
        <f>VLOOKUP($A1820,'Hospitalisation Details'!$A:$K,COLUMN('Hospitalisation Details'!J1819),FALSE)</f>
        <v>33142</v>
      </c>
      <c r="M1820" s="23">
        <f>VLOOKUP($A1820,'Hospitalisation Details'!$A:$K,COLUMN('Hospitalisation Details'!F1819),FALSE)</f>
        <v>4670.6400000000003</v>
      </c>
      <c r="N1820" t="str">
        <f>VLOOKUP($A1820,'Hospitalisation Details'!$A:$K,COLUMN('Hospitalisation Details'!G1819),FALSE)</f>
        <v>Tier - 2</v>
      </c>
      <c r="O1820" t="str">
        <f>VLOOKUP($A1820,'Hospitalisation Details'!$A:$K,COLUMN('Hospitalisation Details'!H1819),FALSE)</f>
        <v>Tier - 2</v>
      </c>
      <c r="P1820" t="str">
        <f>VLOOKUP($A1820,'Hospitalisation Details'!$A:$K,COLUMN('Hospitalisation Details'!I1819),FALSE)</f>
        <v>R1011</v>
      </c>
      <c r="Q1820">
        <f>VLOOKUP($A1820,'Hospitalisation Details'!$A:$K,COLUMN('Hospitalisation Details'!K1819),FALSE)</f>
        <v>32</v>
      </c>
    </row>
    <row r="1821" spans="1:17" ht="15.75" x14ac:dyDescent="0.25">
      <c r="A1821" s="6" t="s">
        <v>1861</v>
      </c>
      <c r="B1821" t="str">
        <f>VLOOKUP(A1821,'Customer Names'!A:E,COLUMN('Customer Names'!D1820),FALSE)</f>
        <v>Mr. Rob</v>
      </c>
      <c r="C1821">
        <f>VLOOKUP($A1821,'Medical Examinations'!$A:$J,COLUMN('Medical Examinations'!B1820),FALSE)</f>
        <v>37.335000000000001</v>
      </c>
      <c r="D1821">
        <f>VLOOKUP($A1821,'Medical Examinations'!$A:$J,COLUMN('Medical Examinations'!C1820),FALSE)</f>
        <v>4.95</v>
      </c>
      <c r="E1821" t="str">
        <f>VLOOKUP($A1821,'Medical Examinations'!$A:$J,COLUMN('Medical Examinations'!D1820),FALSE)</f>
        <v>No</v>
      </c>
      <c r="F1821" t="str">
        <f>VLOOKUP($A1821,'Medical Examinations'!$A:$J,COLUMN('Medical Examinations'!E1820),FALSE)</f>
        <v>No</v>
      </c>
      <c r="G1821" t="str">
        <f>VLOOKUP($A1821,'Medical Examinations'!$A:$J,COLUMN('Medical Examinations'!F1820),FALSE)</f>
        <v>No</v>
      </c>
      <c r="H1821">
        <f>VLOOKUP($A1821,'Medical Examinations'!$A:$J,COLUMN('Medical Examinations'!G1820),FALSE)</f>
        <v>0</v>
      </c>
      <c r="I1821" t="str">
        <f>VLOOKUP($A1821,'Medical Examinations'!$A:$J,COLUMN('Medical Examinations'!H1820),FALSE)</f>
        <v>No</v>
      </c>
      <c r="J1821" t="str">
        <f>VLOOKUP($A1821,'Medical Examinations'!$A:$J,COLUMN('Medical Examinations'!I1820),FALSE)</f>
        <v>Obesity</v>
      </c>
      <c r="K1821" t="str">
        <f>VLOOKUP($A1821,'Medical Examinations'!$A:$J,COLUMN('Medical Examinations'!J1820),FALSE)</f>
        <v>Normal</v>
      </c>
      <c r="L1821" s="30">
        <f>VLOOKUP($A1821,'Hospitalisation Details'!$A:$K,COLUMN('Hospitalisation Details'!J1820),FALSE)</f>
        <v>33090</v>
      </c>
      <c r="M1821" s="23">
        <f>VLOOKUP($A1821,'Hospitalisation Details'!$A:$K,COLUMN('Hospitalisation Details'!F1820),FALSE)</f>
        <v>4667.6099999999997</v>
      </c>
      <c r="N1821" t="str">
        <f>VLOOKUP($A1821,'Hospitalisation Details'!$A:$K,COLUMN('Hospitalisation Details'!G1820),FALSE)</f>
        <v>Tier - 3</v>
      </c>
      <c r="O1821" t="str">
        <f>VLOOKUP($A1821,'Hospitalisation Details'!$A:$K,COLUMN('Hospitalisation Details'!H1820),FALSE)</f>
        <v>Tier - 3</v>
      </c>
      <c r="P1821" t="str">
        <f>VLOOKUP($A1821,'Hospitalisation Details'!$A:$K,COLUMN('Hospitalisation Details'!I1820),FALSE)</f>
        <v>R1016</v>
      </c>
      <c r="Q1821">
        <f>VLOOKUP($A1821,'Hospitalisation Details'!$A:$K,COLUMN('Hospitalisation Details'!K1820),FALSE)</f>
        <v>32</v>
      </c>
    </row>
    <row r="1822" spans="1:17" ht="15.75" x14ac:dyDescent="0.25">
      <c r="A1822" s="6" t="s">
        <v>1862</v>
      </c>
      <c r="B1822" t="str">
        <f>VLOOKUP(A1822,'Customer Names'!A:E,COLUMN('Customer Names'!D1821),FALSE)</f>
        <v>Mr. Patrick</v>
      </c>
      <c r="C1822">
        <f>VLOOKUP($A1822,'Medical Examinations'!$A:$J,COLUMN('Medical Examinations'!B1821),FALSE)</f>
        <v>27.265000000000001</v>
      </c>
      <c r="D1822">
        <f>VLOOKUP($A1822,'Medical Examinations'!$A:$J,COLUMN('Medical Examinations'!C1821),FALSE)</f>
        <v>6.46</v>
      </c>
      <c r="E1822" t="str">
        <f>VLOOKUP($A1822,'Medical Examinations'!$A:$J,COLUMN('Medical Examinations'!D1821),FALSE)</f>
        <v>Yes</v>
      </c>
      <c r="F1822" t="str">
        <f>VLOOKUP($A1822,'Medical Examinations'!$A:$J,COLUMN('Medical Examinations'!E1821),FALSE)</f>
        <v>No</v>
      </c>
      <c r="G1822" t="str">
        <f>VLOOKUP($A1822,'Medical Examinations'!$A:$J,COLUMN('Medical Examinations'!F1821),FALSE)</f>
        <v>No</v>
      </c>
      <c r="H1822">
        <f>VLOOKUP($A1822,'Medical Examinations'!$A:$J,COLUMN('Medical Examinations'!G1821),FALSE)</f>
        <v>0</v>
      </c>
      <c r="I1822" t="str">
        <f>VLOOKUP($A1822,'Medical Examinations'!$A:$J,COLUMN('Medical Examinations'!H1821),FALSE)</f>
        <v>No</v>
      </c>
      <c r="J1822" t="str">
        <f>VLOOKUP($A1822,'Medical Examinations'!$A:$J,COLUMN('Medical Examinations'!I1821),FALSE)</f>
        <v>Overweight</v>
      </c>
      <c r="K1822" t="str">
        <f>VLOOKUP($A1822,'Medical Examinations'!$A:$J,COLUMN('Medical Examinations'!J1821),FALSE)</f>
        <v>Prediabetes</v>
      </c>
      <c r="L1822" s="30">
        <f>VLOOKUP($A1822,'Hospitalisation Details'!$A:$K,COLUMN('Hospitalisation Details'!J1821),FALSE)</f>
        <v>35363</v>
      </c>
      <c r="M1822" s="23">
        <f>VLOOKUP($A1822,'Hospitalisation Details'!$A:$K,COLUMN('Hospitalisation Details'!F1821),FALSE)</f>
        <v>4661.29</v>
      </c>
      <c r="N1822" t="str">
        <f>VLOOKUP($A1822,'Hospitalisation Details'!$A:$K,COLUMN('Hospitalisation Details'!G1821),FALSE)</f>
        <v>Tier - 2</v>
      </c>
      <c r="O1822" t="str">
        <f>VLOOKUP($A1822,'Hospitalisation Details'!$A:$K,COLUMN('Hospitalisation Details'!H1821),FALSE)</f>
        <v>Tier - 1</v>
      </c>
      <c r="P1822" t="str">
        <f>VLOOKUP($A1822,'Hospitalisation Details'!$A:$K,COLUMN('Hospitalisation Details'!I1821),FALSE)</f>
        <v>R1017</v>
      </c>
      <c r="Q1822">
        <f>VLOOKUP($A1822,'Hospitalisation Details'!$A:$K,COLUMN('Hospitalisation Details'!K1821),FALSE)</f>
        <v>26</v>
      </c>
    </row>
    <row r="1823" spans="1:17" ht="15.75" x14ac:dyDescent="0.25">
      <c r="A1823" s="6" t="s">
        <v>1863</v>
      </c>
      <c r="B1823" t="str">
        <f>VLOOKUP(A1823,'Customer Names'!A:E,COLUMN('Customer Names'!D1822),FALSE)</f>
        <v>Mr. Austin</v>
      </c>
      <c r="C1823">
        <f>VLOOKUP($A1823,'Medical Examinations'!$A:$J,COLUMN('Medical Examinations'!B1822),FALSE)</f>
        <v>30.8</v>
      </c>
      <c r="D1823">
        <f>VLOOKUP($A1823,'Medical Examinations'!$A:$J,COLUMN('Medical Examinations'!C1822),FALSE)</f>
        <v>4.9000000000000004</v>
      </c>
      <c r="E1823" t="str">
        <f>VLOOKUP($A1823,'Medical Examinations'!$A:$J,COLUMN('Medical Examinations'!D1822),FALSE)</f>
        <v>Yes</v>
      </c>
      <c r="F1823" t="str">
        <f>VLOOKUP($A1823,'Medical Examinations'!$A:$J,COLUMN('Medical Examinations'!E1822),FALSE)</f>
        <v>No</v>
      </c>
      <c r="G1823" t="str">
        <f>VLOOKUP($A1823,'Medical Examinations'!$A:$J,COLUMN('Medical Examinations'!F1822),FALSE)</f>
        <v>No</v>
      </c>
      <c r="H1823">
        <f>VLOOKUP($A1823,'Medical Examinations'!$A:$J,COLUMN('Medical Examinations'!G1822),FALSE)</f>
        <v>0</v>
      </c>
      <c r="I1823" t="str">
        <f>VLOOKUP($A1823,'Medical Examinations'!$A:$J,COLUMN('Medical Examinations'!H1822),FALSE)</f>
        <v>No</v>
      </c>
      <c r="J1823" t="str">
        <f>VLOOKUP($A1823,'Medical Examinations'!$A:$J,COLUMN('Medical Examinations'!I1822),FALSE)</f>
        <v>Obesity</v>
      </c>
      <c r="K1823" t="str">
        <f>VLOOKUP($A1823,'Medical Examinations'!$A:$J,COLUMN('Medical Examinations'!J1822),FALSE)</f>
        <v>Normal</v>
      </c>
      <c r="L1823" s="30">
        <f>VLOOKUP($A1823,'Hospitalisation Details'!$A:$K,COLUMN('Hospitalisation Details'!J1822),FALSE)</f>
        <v>31220</v>
      </c>
      <c r="M1823" s="23">
        <f>VLOOKUP($A1823,'Hospitalisation Details'!$A:$K,COLUMN('Hospitalisation Details'!F1822),FALSE)</f>
        <v>4646.76</v>
      </c>
      <c r="N1823" t="str">
        <f>VLOOKUP($A1823,'Hospitalisation Details'!$A:$K,COLUMN('Hospitalisation Details'!G1822),FALSE)</f>
        <v>Tier - 1</v>
      </c>
      <c r="O1823" t="str">
        <f>VLOOKUP($A1823,'Hospitalisation Details'!$A:$K,COLUMN('Hospitalisation Details'!H1822),FALSE)</f>
        <v>Tier - 1</v>
      </c>
      <c r="P1823" t="str">
        <f>VLOOKUP($A1823,'Hospitalisation Details'!$A:$K,COLUMN('Hospitalisation Details'!I1822),FALSE)</f>
        <v>R1011</v>
      </c>
      <c r="Q1823">
        <f>VLOOKUP($A1823,'Hospitalisation Details'!$A:$K,COLUMN('Hospitalisation Details'!K1822),FALSE)</f>
        <v>37</v>
      </c>
    </row>
    <row r="1824" spans="1:17" ht="15.75" x14ac:dyDescent="0.25">
      <c r="A1824" s="6" t="s">
        <v>1864</v>
      </c>
      <c r="B1824" t="str">
        <f>VLOOKUP(A1824,'Customer Names'!A:E,COLUMN('Customer Names'!D1823),FALSE)</f>
        <v>Ms. Brittany</v>
      </c>
      <c r="C1824">
        <f>VLOOKUP($A1824,'Medical Examinations'!$A:$J,COLUMN('Medical Examinations'!B1823),FALSE)</f>
        <v>30.21</v>
      </c>
      <c r="D1824">
        <f>VLOOKUP($A1824,'Medical Examinations'!$A:$J,COLUMN('Medical Examinations'!C1823),FALSE)</f>
        <v>5.21</v>
      </c>
      <c r="E1824" t="str">
        <f>VLOOKUP($A1824,'Medical Examinations'!$A:$J,COLUMN('Medical Examinations'!D1823),FALSE)</f>
        <v>No</v>
      </c>
      <c r="F1824" t="str">
        <f>VLOOKUP($A1824,'Medical Examinations'!$A:$J,COLUMN('Medical Examinations'!E1823),FALSE)</f>
        <v>No</v>
      </c>
      <c r="G1824" t="str">
        <f>VLOOKUP($A1824,'Medical Examinations'!$A:$J,COLUMN('Medical Examinations'!F1823),FALSE)</f>
        <v>No</v>
      </c>
      <c r="H1824">
        <f>VLOOKUP($A1824,'Medical Examinations'!$A:$J,COLUMN('Medical Examinations'!G1823),FALSE)</f>
        <v>1</v>
      </c>
      <c r="I1824" t="str">
        <f>VLOOKUP($A1824,'Medical Examinations'!$A:$J,COLUMN('Medical Examinations'!H1823),FALSE)</f>
        <v>No</v>
      </c>
      <c r="J1824" t="str">
        <f>VLOOKUP($A1824,'Medical Examinations'!$A:$J,COLUMN('Medical Examinations'!I1823),FALSE)</f>
        <v>Obesity</v>
      </c>
      <c r="K1824" t="str">
        <f>VLOOKUP($A1824,'Medical Examinations'!$A:$J,COLUMN('Medical Examinations'!J1823),FALSE)</f>
        <v>Normal</v>
      </c>
      <c r="L1824" s="30">
        <f>VLOOKUP($A1824,'Hospitalisation Details'!$A:$K,COLUMN('Hospitalisation Details'!J1823),FALSE)</f>
        <v>35975</v>
      </c>
      <c r="M1824" s="23">
        <f>VLOOKUP($A1824,'Hospitalisation Details'!$A:$K,COLUMN('Hospitalisation Details'!F1823),FALSE)</f>
        <v>4618.08</v>
      </c>
      <c r="N1824" t="str">
        <f>VLOOKUP($A1824,'Hospitalisation Details'!$A:$K,COLUMN('Hospitalisation Details'!G1823),FALSE)</f>
        <v>Tier - 2</v>
      </c>
      <c r="O1824" t="str">
        <f>VLOOKUP($A1824,'Hospitalisation Details'!$A:$K,COLUMN('Hospitalisation Details'!H1823),FALSE)</f>
        <v>Tier - 1</v>
      </c>
      <c r="P1824" t="str">
        <f>VLOOKUP($A1824,'Hospitalisation Details'!$A:$K,COLUMN('Hospitalisation Details'!I1823),FALSE)</f>
        <v>R1012</v>
      </c>
      <c r="Q1824">
        <f>VLOOKUP($A1824,'Hospitalisation Details'!$A:$K,COLUMN('Hospitalisation Details'!K1823),FALSE)</f>
        <v>24</v>
      </c>
    </row>
    <row r="1825" spans="1:17" ht="15.75" x14ac:dyDescent="0.25">
      <c r="A1825" s="6" t="s">
        <v>1865</v>
      </c>
      <c r="B1825" t="str">
        <f>VLOOKUP(A1825,'Customer Names'!A:E,COLUMN('Customer Names'!D1824),FALSE)</f>
        <v>Mr. Matthew</v>
      </c>
      <c r="C1825">
        <f>VLOOKUP($A1825,'Medical Examinations'!$A:$J,COLUMN('Medical Examinations'!B1824),FALSE)</f>
        <v>35.340000000000003</v>
      </c>
      <c r="D1825">
        <f>VLOOKUP($A1825,'Medical Examinations'!$A:$J,COLUMN('Medical Examinations'!C1824),FALSE)</f>
        <v>4.13</v>
      </c>
      <c r="E1825" t="str">
        <f>VLOOKUP($A1825,'Medical Examinations'!$A:$J,COLUMN('Medical Examinations'!D1824),FALSE)</f>
        <v>No</v>
      </c>
      <c r="F1825" t="str">
        <f>VLOOKUP($A1825,'Medical Examinations'!$A:$J,COLUMN('Medical Examinations'!E1824),FALSE)</f>
        <v>Yes</v>
      </c>
      <c r="G1825" t="str">
        <f>VLOOKUP($A1825,'Medical Examinations'!$A:$J,COLUMN('Medical Examinations'!F1824),FALSE)</f>
        <v>No</v>
      </c>
      <c r="H1825">
        <f>VLOOKUP($A1825,'Medical Examinations'!$A:$J,COLUMN('Medical Examinations'!G1824),FALSE)</f>
        <v>1</v>
      </c>
      <c r="I1825" t="str">
        <f>VLOOKUP($A1825,'Medical Examinations'!$A:$J,COLUMN('Medical Examinations'!H1824),FALSE)</f>
        <v>No</v>
      </c>
      <c r="J1825" t="str">
        <f>VLOOKUP($A1825,'Medical Examinations'!$A:$J,COLUMN('Medical Examinations'!I1824),FALSE)</f>
        <v>Obesity</v>
      </c>
      <c r="K1825" t="str">
        <f>VLOOKUP($A1825,'Medical Examinations'!$A:$J,COLUMN('Medical Examinations'!J1824),FALSE)</f>
        <v>Normal</v>
      </c>
      <c r="L1825" s="30">
        <f>VLOOKUP($A1825,'Hospitalisation Details'!$A:$K,COLUMN('Hospitalisation Details'!J1824),FALSE)</f>
        <v>36709</v>
      </c>
      <c r="M1825" s="23">
        <f>VLOOKUP($A1825,'Hospitalisation Details'!$A:$K,COLUMN('Hospitalisation Details'!F1824),FALSE)</f>
        <v>4608.03</v>
      </c>
      <c r="N1825" t="str">
        <f>VLOOKUP($A1825,'Hospitalisation Details'!$A:$K,COLUMN('Hospitalisation Details'!G1824),FALSE)</f>
        <v>Tier - 2</v>
      </c>
      <c r="O1825" t="str">
        <f>VLOOKUP($A1825,'Hospitalisation Details'!$A:$K,COLUMN('Hospitalisation Details'!H1824),FALSE)</f>
        <v>Tier - 3</v>
      </c>
      <c r="P1825" t="str">
        <f>VLOOKUP($A1825,'Hospitalisation Details'!$A:$K,COLUMN('Hospitalisation Details'!I1824),FALSE)</f>
        <v>R1011</v>
      </c>
      <c r="Q1825">
        <f>VLOOKUP($A1825,'Hospitalisation Details'!$A:$K,COLUMN('Hospitalisation Details'!K1824),FALSE)</f>
        <v>22</v>
      </c>
    </row>
    <row r="1826" spans="1:17" ht="15.75" x14ac:dyDescent="0.25">
      <c r="A1826" s="6" t="s">
        <v>1866</v>
      </c>
      <c r="B1826" t="str">
        <f>VLOOKUP(A1826,'Customer Names'!A:E,COLUMN('Customer Names'!D1825),FALSE)</f>
        <v>Ms. Becky</v>
      </c>
      <c r="C1826">
        <f>VLOOKUP($A1826,'Medical Examinations'!$A:$J,COLUMN('Medical Examinations'!B1825),FALSE)</f>
        <v>26.695</v>
      </c>
      <c r="D1826">
        <f>VLOOKUP($A1826,'Medical Examinations'!$A:$J,COLUMN('Medical Examinations'!C1825),FALSE)</f>
        <v>5.28</v>
      </c>
      <c r="E1826" t="str">
        <f>VLOOKUP($A1826,'Medical Examinations'!$A:$J,COLUMN('Medical Examinations'!D1825),FALSE)</f>
        <v>No</v>
      </c>
      <c r="F1826" t="str">
        <f>VLOOKUP($A1826,'Medical Examinations'!$A:$J,COLUMN('Medical Examinations'!E1825),FALSE)</f>
        <v>No</v>
      </c>
      <c r="G1826" t="str">
        <f>VLOOKUP($A1826,'Medical Examinations'!$A:$J,COLUMN('Medical Examinations'!F1825),FALSE)</f>
        <v>No</v>
      </c>
      <c r="H1826">
        <f>VLOOKUP($A1826,'Medical Examinations'!$A:$J,COLUMN('Medical Examinations'!G1825),FALSE)</f>
        <v>0</v>
      </c>
      <c r="I1826" t="str">
        <f>VLOOKUP($A1826,'Medical Examinations'!$A:$J,COLUMN('Medical Examinations'!H1825),FALSE)</f>
        <v>No</v>
      </c>
      <c r="J1826" t="str">
        <f>VLOOKUP($A1826,'Medical Examinations'!$A:$J,COLUMN('Medical Examinations'!I1825),FALSE)</f>
        <v>Overweight</v>
      </c>
      <c r="K1826" t="str">
        <f>VLOOKUP($A1826,'Medical Examinations'!$A:$J,COLUMN('Medical Examinations'!J1825),FALSE)</f>
        <v>Normal</v>
      </c>
      <c r="L1826" s="30">
        <f>VLOOKUP($A1826,'Hospitalisation Details'!$A:$K,COLUMN('Hospitalisation Details'!J1825),FALSE)</f>
        <v>32769</v>
      </c>
      <c r="M1826" s="23">
        <f>VLOOKUP($A1826,'Hospitalisation Details'!$A:$K,COLUMN('Hospitalisation Details'!F1825),FALSE)</f>
        <v>4571.41</v>
      </c>
      <c r="N1826" t="str">
        <f>VLOOKUP($A1826,'Hospitalisation Details'!$A:$K,COLUMN('Hospitalisation Details'!G1825),FALSE)</f>
        <v>Tier - 2</v>
      </c>
      <c r="O1826" t="str">
        <f>VLOOKUP($A1826,'Hospitalisation Details'!$A:$K,COLUMN('Hospitalisation Details'!H1825),FALSE)</f>
        <v>Tier - 2</v>
      </c>
      <c r="P1826" t="str">
        <f>VLOOKUP($A1826,'Hospitalisation Details'!$A:$K,COLUMN('Hospitalisation Details'!I1825),FALSE)</f>
        <v>R1012</v>
      </c>
      <c r="Q1826">
        <f>VLOOKUP($A1826,'Hospitalisation Details'!$A:$K,COLUMN('Hospitalisation Details'!K1825),FALSE)</f>
        <v>33</v>
      </c>
    </row>
    <row r="1827" spans="1:17" ht="15.75" x14ac:dyDescent="0.25">
      <c r="A1827" s="6" t="s">
        <v>1867</v>
      </c>
      <c r="B1827" t="str">
        <f>VLOOKUP(A1827,'Customer Names'!A:E,COLUMN('Customer Names'!D1826),FALSE)</f>
        <v>Ms. Virginie</v>
      </c>
      <c r="C1827">
        <f>VLOOKUP($A1827,'Medical Examinations'!$A:$J,COLUMN('Medical Examinations'!B1826),FALSE)</f>
        <v>29.355</v>
      </c>
      <c r="D1827">
        <f>VLOOKUP($A1827,'Medical Examinations'!$A:$J,COLUMN('Medical Examinations'!C1826),FALSE)</f>
        <v>4.68</v>
      </c>
      <c r="E1827" t="str">
        <f>VLOOKUP($A1827,'Medical Examinations'!$A:$J,COLUMN('Medical Examinations'!D1826),FALSE)</f>
        <v>Yes</v>
      </c>
      <c r="F1827" t="str">
        <f>VLOOKUP($A1827,'Medical Examinations'!$A:$J,COLUMN('Medical Examinations'!E1826),FALSE)</f>
        <v>No</v>
      </c>
      <c r="G1827" t="str">
        <f>VLOOKUP($A1827,'Medical Examinations'!$A:$J,COLUMN('Medical Examinations'!F1826),FALSE)</f>
        <v>No</v>
      </c>
      <c r="H1827">
        <f>VLOOKUP($A1827,'Medical Examinations'!$A:$J,COLUMN('Medical Examinations'!G1826),FALSE)</f>
        <v>0</v>
      </c>
      <c r="I1827" t="str">
        <f>VLOOKUP($A1827,'Medical Examinations'!$A:$J,COLUMN('Medical Examinations'!H1826),FALSE)</f>
        <v>No</v>
      </c>
      <c r="J1827" t="str">
        <f>VLOOKUP($A1827,'Medical Examinations'!$A:$J,COLUMN('Medical Examinations'!I1826),FALSE)</f>
        <v>Overweight</v>
      </c>
      <c r="K1827" t="str">
        <f>VLOOKUP($A1827,'Medical Examinations'!$A:$J,COLUMN('Medical Examinations'!J1826),FALSE)</f>
        <v>Normal</v>
      </c>
      <c r="L1827" s="30">
        <f>VLOOKUP($A1827,'Hospitalisation Details'!$A:$K,COLUMN('Hospitalisation Details'!J1826),FALSE)</f>
        <v>35424</v>
      </c>
      <c r="M1827" s="23">
        <f>VLOOKUP($A1827,'Hospitalisation Details'!$A:$K,COLUMN('Hospitalisation Details'!F1826),FALSE)</f>
        <v>4564.1899999999996</v>
      </c>
      <c r="N1827" t="str">
        <f>VLOOKUP($A1827,'Hospitalisation Details'!$A:$K,COLUMN('Hospitalisation Details'!G1826),FALSE)</f>
        <v>Tier - 2</v>
      </c>
      <c r="O1827" t="str">
        <f>VLOOKUP($A1827,'Hospitalisation Details'!$A:$K,COLUMN('Hospitalisation Details'!H1826),FALSE)</f>
        <v>Tier - 2</v>
      </c>
      <c r="P1827" t="str">
        <f>VLOOKUP($A1827,'Hospitalisation Details'!$A:$K,COLUMN('Hospitalisation Details'!I1826),FALSE)</f>
        <v>R1024</v>
      </c>
      <c r="Q1827">
        <f>VLOOKUP($A1827,'Hospitalisation Details'!$A:$K,COLUMN('Hospitalisation Details'!K1826),FALSE)</f>
        <v>26</v>
      </c>
    </row>
    <row r="1828" spans="1:17" ht="15.75" x14ac:dyDescent="0.25">
      <c r="A1828" s="6" t="s">
        <v>1868</v>
      </c>
      <c r="B1828" t="str">
        <f>VLOOKUP(A1828,'Customer Names'!A:E,COLUMN('Customer Names'!D1827),FALSE)</f>
        <v>Ms. Allison</v>
      </c>
      <c r="C1828">
        <f>VLOOKUP($A1828,'Medical Examinations'!$A:$J,COLUMN('Medical Examinations'!B1827),FALSE)</f>
        <v>29.59</v>
      </c>
      <c r="D1828">
        <f>VLOOKUP($A1828,'Medical Examinations'!$A:$J,COLUMN('Medical Examinations'!C1827),FALSE)</f>
        <v>4.0599999999999996</v>
      </c>
      <c r="E1828" t="str">
        <f>VLOOKUP($A1828,'Medical Examinations'!$A:$J,COLUMN('Medical Examinations'!D1827),FALSE)</f>
        <v>No</v>
      </c>
      <c r="F1828" t="str">
        <f>VLOOKUP($A1828,'Medical Examinations'!$A:$J,COLUMN('Medical Examinations'!E1827),FALSE)</f>
        <v>No</v>
      </c>
      <c r="G1828" t="str">
        <f>VLOOKUP($A1828,'Medical Examinations'!$A:$J,COLUMN('Medical Examinations'!F1827),FALSE)</f>
        <v>No</v>
      </c>
      <c r="H1828">
        <f>VLOOKUP($A1828,'Medical Examinations'!$A:$J,COLUMN('Medical Examinations'!G1827),FALSE)</f>
        <v>0</v>
      </c>
      <c r="I1828" t="str">
        <f>VLOOKUP($A1828,'Medical Examinations'!$A:$J,COLUMN('Medical Examinations'!H1827),FALSE)</f>
        <v>No</v>
      </c>
      <c r="J1828" t="str">
        <f>VLOOKUP($A1828,'Medical Examinations'!$A:$J,COLUMN('Medical Examinations'!I1827),FALSE)</f>
        <v>Overweight</v>
      </c>
      <c r="K1828" t="str">
        <f>VLOOKUP($A1828,'Medical Examinations'!$A:$J,COLUMN('Medical Examinations'!J1827),FALSE)</f>
        <v>Normal</v>
      </c>
      <c r="L1828" s="30">
        <f>VLOOKUP($A1828,'Hospitalisation Details'!$A:$K,COLUMN('Hospitalisation Details'!J1827),FALSE)</f>
        <v>33136</v>
      </c>
      <c r="M1828" s="23">
        <f>VLOOKUP($A1828,'Hospitalisation Details'!$A:$K,COLUMN('Hospitalisation Details'!F1827),FALSE)</f>
        <v>4562.84</v>
      </c>
      <c r="N1828" t="str">
        <f>VLOOKUP($A1828,'Hospitalisation Details'!$A:$K,COLUMN('Hospitalisation Details'!G1827),FALSE)</f>
        <v>Tier - 2</v>
      </c>
      <c r="O1828" t="str">
        <f>VLOOKUP($A1828,'Hospitalisation Details'!$A:$K,COLUMN('Hospitalisation Details'!H1827),FALSE)</f>
        <v>Tier - 2</v>
      </c>
      <c r="P1828" t="str">
        <f>VLOOKUP($A1828,'Hospitalisation Details'!$A:$K,COLUMN('Hospitalisation Details'!I1827),FALSE)</f>
        <v>R1013</v>
      </c>
      <c r="Q1828">
        <f>VLOOKUP($A1828,'Hospitalisation Details'!$A:$K,COLUMN('Hospitalisation Details'!K1827),FALSE)</f>
        <v>32</v>
      </c>
    </row>
    <row r="1829" spans="1:17" ht="15.75" x14ac:dyDescent="0.25">
      <c r="A1829" s="6" t="s">
        <v>1869</v>
      </c>
      <c r="B1829" t="str">
        <f>VLOOKUP(A1829,'Customer Names'!A:E,COLUMN('Customer Names'!D1828),FALSE)</f>
        <v>Ms. Julie</v>
      </c>
      <c r="C1829">
        <f>VLOOKUP($A1829,'Medical Examinations'!$A:$J,COLUMN('Medical Examinations'!B1828),FALSE)</f>
        <v>31.35</v>
      </c>
      <c r="D1829">
        <f>VLOOKUP($A1829,'Medical Examinations'!$A:$J,COLUMN('Medical Examinations'!C1828),FALSE)</f>
        <v>4.2</v>
      </c>
      <c r="E1829" t="str">
        <f>VLOOKUP($A1829,'Medical Examinations'!$A:$J,COLUMN('Medical Examinations'!D1828),FALSE)</f>
        <v>No</v>
      </c>
      <c r="F1829" t="str">
        <f>VLOOKUP($A1829,'Medical Examinations'!$A:$J,COLUMN('Medical Examinations'!E1828),FALSE)</f>
        <v>Yes</v>
      </c>
      <c r="G1829" t="str">
        <f>VLOOKUP($A1829,'Medical Examinations'!$A:$J,COLUMN('Medical Examinations'!F1828),FALSE)</f>
        <v>No</v>
      </c>
      <c r="H1829">
        <f>VLOOKUP($A1829,'Medical Examinations'!$A:$J,COLUMN('Medical Examinations'!G1828),FALSE)</f>
        <v>1</v>
      </c>
      <c r="I1829" t="str">
        <f>VLOOKUP($A1829,'Medical Examinations'!$A:$J,COLUMN('Medical Examinations'!H1828),FALSE)</f>
        <v>No</v>
      </c>
      <c r="J1829" t="str">
        <f>VLOOKUP($A1829,'Medical Examinations'!$A:$J,COLUMN('Medical Examinations'!I1828),FALSE)</f>
        <v>Obesity</v>
      </c>
      <c r="K1829" t="str">
        <f>VLOOKUP($A1829,'Medical Examinations'!$A:$J,COLUMN('Medical Examinations'!J1828),FALSE)</f>
        <v>Normal</v>
      </c>
      <c r="L1829" s="30">
        <f>VLOOKUP($A1829,'Hospitalisation Details'!$A:$K,COLUMN('Hospitalisation Details'!J1828),FALSE)</f>
        <v>38343</v>
      </c>
      <c r="M1829" s="23">
        <f>VLOOKUP($A1829,'Hospitalisation Details'!$A:$K,COLUMN('Hospitalisation Details'!F1828),FALSE)</f>
        <v>4561.1899999999996</v>
      </c>
      <c r="N1829" t="str">
        <f>VLOOKUP($A1829,'Hospitalisation Details'!$A:$K,COLUMN('Hospitalisation Details'!G1828),FALSE)</f>
        <v>Tier - 2</v>
      </c>
      <c r="O1829" t="str">
        <f>VLOOKUP($A1829,'Hospitalisation Details'!$A:$K,COLUMN('Hospitalisation Details'!H1828),FALSE)</f>
        <v>Tier - 2</v>
      </c>
      <c r="P1829" t="str">
        <f>VLOOKUP($A1829,'Hospitalisation Details'!$A:$K,COLUMN('Hospitalisation Details'!I1828),FALSE)</f>
        <v>R1024</v>
      </c>
      <c r="Q1829">
        <f>VLOOKUP($A1829,'Hospitalisation Details'!$A:$K,COLUMN('Hospitalisation Details'!K1828),FALSE)</f>
        <v>18</v>
      </c>
    </row>
    <row r="1830" spans="1:17" ht="15.75" x14ac:dyDescent="0.25">
      <c r="A1830" s="6" t="s">
        <v>1870</v>
      </c>
      <c r="B1830" t="str">
        <f>VLOOKUP(A1830,'Customer Names'!A:E,COLUMN('Customer Names'!D1829),FALSE)</f>
        <v>Ms. Katherine</v>
      </c>
      <c r="C1830">
        <f>VLOOKUP($A1830,'Medical Examinations'!$A:$J,COLUMN('Medical Examinations'!B1829),FALSE)</f>
        <v>20.52</v>
      </c>
      <c r="D1830">
        <f>VLOOKUP($A1830,'Medical Examinations'!$A:$J,COLUMN('Medical Examinations'!C1829),FALSE)</f>
        <v>4.83</v>
      </c>
      <c r="E1830" t="str">
        <f>VLOOKUP($A1830,'Medical Examinations'!$A:$J,COLUMN('Medical Examinations'!D1829),FALSE)</f>
        <v>No</v>
      </c>
      <c r="F1830" t="str">
        <f>VLOOKUP($A1830,'Medical Examinations'!$A:$J,COLUMN('Medical Examinations'!E1829),FALSE)</f>
        <v>No</v>
      </c>
      <c r="G1830" t="str">
        <f>VLOOKUP($A1830,'Medical Examinations'!$A:$J,COLUMN('Medical Examinations'!F1829),FALSE)</f>
        <v>No</v>
      </c>
      <c r="H1830">
        <f>VLOOKUP($A1830,'Medical Examinations'!$A:$J,COLUMN('Medical Examinations'!G1829),FALSE)</f>
        <v>0</v>
      </c>
      <c r="I1830" t="str">
        <f>VLOOKUP($A1830,'Medical Examinations'!$A:$J,COLUMN('Medical Examinations'!H1829),FALSE)</f>
        <v>No</v>
      </c>
      <c r="J1830" t="str">
        <f>VLOOKUP($A1830,'Medical Examinations'!$A:$J,COLUMN('Medical Examinations'!I1829),FALSE)</f>
        <v>Healthy Weight</v>
      </c>
      <c r="K1830" t="str">
        <f>VLOOKUP($A1830,'Medical Examinations'!$A:$J,COLUMN('Medical Examinations'!J1829),FALSE)</f>
        <v>Normal</v>
      </c>
      <c r="L1830" s="30">
        <f>VLOOKUP($A1830,'Hospitalisation Details'!$A:$K,COLUMN('Hospitalisation Details'!J1829),FALSE)</f>
        <v>33194</v>
      </c>
      <c r="M1830" s="23">
        <f>VLOOKUP($A1830,'Hospitalisation Details'!$A:$K,COLUMN('Hospitalisation Details'!F1829),FALSE)</f>
        <v>4544.2299999999996</v>
      </c>
      <c r="N1830" t="str">
        <f>VLOOKUP($A1830,'Hospitalisation Details'!$A:$K,COLUMN('Hospitalisation Details'!G1829),FALSE)</f>
        <v>Tier - 2</v>
      </c>
      <c r="O1830" t="str">
        <f>VLOOKUP($A1830,'Hospitalisation Details'!$A:$K,COLUMN('Hospitalisation Details'!H1829),FALSE)</f>
        <v>Tier - 1</v>
      </c>
      <c r="P1830" t="str">
        <f>VLOOKUP($A1830,'Hospitalisation Details'!$A:$K,COLUMN('Hospitalisation Details'!I1829),FALSE)</f>
        <v>R1024</v>
      </c>
      <c r="Q1830">
        <f>VLOOKUP($A1830,'Hospitalisation Details'!$A:$K,COLUMN('Hospitalisation Details'!K1829),FALSE)</f>
        <v>32</v>
      </c>
    </row>
    <row r="1831" spans="1:17" ht="15.75" x14ac:dyDescent="0.25">
      <c r="A1831" s="6" t="s">
        <v>1871</v>
      </c>
      <c r="B1831" t="str">
        <f>VLOOKUP(A1831,'Customer Names'!A:E,COLUMN('Customer Names'!D1830),FALSE)</f>
        <v>Mr. Caleb</v>
      </c>
      <c r="C1831">
        <f>VLOOKUP($A1831,'Medical Examinations'!$A:$J,COLUMN('Medical Examinations'!B1830),FALSE)</f>
        <v>42.9</v>
      </c>
      <c r="D1831">
        <f>VLOOKUP($A1831,'Medical Examinations'!$A:$J,COLUMN('Medical Examinations'!C1830),FALSE)</f>
        <v>4.87</v>
      </c>
      <c r="E1831" t="str">
        <f>VLOOKUP($A1831,'Medical Examinations'!$A:$J,COLUMN('Medical Examinations'!D1830),FALSE)</f>
        <v>Yes</v>
      </c>
      <c r="F1831" t="str">
        <f>VLOOKUP($A1831,'Medical Examinations'!$A:$J,COLUMN('Medical Examinations'!E1830),FALSE)</f>
        <v>No</v>
      </c>
      <c r="G1831" t="str">
        <f>VLOOKUP($A1831,'Medical Examinations'!$A:$J,COLUMN('Medical Examinations'!F1830),FALSE)</f>
        <v>No</v>
      </c>
      <c r="H1831">
        <f>VLOOKUP($A1831,'Medical Examinations'!$A:$J,COLUMN('Medical Examinations'!G1830),FALSE)</f>
        <v>1</v>
      </c>
      <c r="I1831" t="str">
        <f>VLOOKUP($A1831,'Medical Examinations'!$A:$J,COLUMN('Medical Examinations'!H1830),FALSE)</f>
        <v>No</v>
      </c>
      <c r="J1831" t="str">
        <f>VLOOKUP($A1831,'Medical Examinations'!$A:$J,COLUMN('Medical Examinations'!I1830),FALSE)</f>
        <v>Obesity</v>
      </c>
      <c r="K1831" t="str">
        <f>VLOOKUP($A1831,'Medical Examinations'!$A:$J,COLUMN('Medical Examinations'!J1830),FALSE)</f>
        <v>Normal</v>
      </c>
      <c r="L1831" s="30">
        <f>VLOOKUP($A1831,'Hospitalisation Details'!$A:$K,COLUMN('Hospitalisation Details'!J1830),FALSE)</f>
        <v>32307</v>
      </c>
      <c r="M1831" s="23">
        <f>VLOOKUP($A1831,'Hospitalisation Details'!$A:$K,COLUMN('Hospitalisation Details'!F1830),FALSE)</f>
        <v>4536.26</v>
      </c>
      <c r="N1831" t="str">
        <f>VLOOKUP($A1831,'Hospitalisation Details'!$A:$K,COLUMN('Hospitalisation Details'!G1830),FALSE)</f>
        <v>Tier - 2</v>
      </c>
      <c r="O1831" t="str">
        <f>VLOOKUP($A1831,'Hospitalisation Details'!$A:$K,COLUMN('Hospitalisation Details'!H1830),FALSE)</f>
        <v>Tier - 2</v>
      </c>
      <c r="P1831" t="str">
        <f>VLOOKUP($A1831,'Hospitalisation Details'!$A:$K,COLUMN('Hospitalisation Details'!I1830),FALSE)</f>
        <v>R1011</v>
      </c>
      <c r="Q1831">
        <f>VLOOKUP($A1831,'Hospitalisation Details'!$A:$K,COLUMN('Hospitalisation Details'!K1830),FALSE)</f>
        <v>34</v>
      </c>
    </row>
    <row r="1832" spans="1:17" ht="15.75" x14ac:dyDescent="0.25">
      <c r="A1832" s="6" t="s">
        <v>1872</v>
      </c>
      <c r="B1832" t="str">
        <f>VLOOKUP(A1832,'Customer Names'!A:E,COLUMN('Customer Names'!D1831),FALSE)</f>
        <v>Ms. Jaime</v>
      </c>
      <c r="C1832">
        <f>VLOOKUP($A1832,'Medical Examinations'!$A:$J,COLUMN('Medical Examinations'!B1831),FALSE)</f>
        <v>24.6</v>
      </c>
      <c r="D1832">
        <f>VLOOKUP($A1832,'Medical Examinations'!$A:$J,COLUMN('Medical Examinations'!C1831),FALSE)</f>
        <v>5.86</v>
      </c>
      <c r="E1832" t="str">
        <f>VLOOKUP($A1832,'Medical Examinations'!$A:$J,COLUMN('Medical Examinations'!D1831),FALSE)</f>
        <v>No</v>
      </c>
      <c r="F1832" t="str">
        <f>VLOOKUP($A1832,'Medical Examinations'!$A:$J,COLUMN('Medical Examinations'!E1831),FALSE)</f>
        <v>No</v>
      </c>
      <c r="G1832" t="str">
        <f>VLOOKUP($A1832,'Medical Examinations'!$A:$J,COLUMN('Medical Examinations'!F1831),FALSE)</f>
        <v>Yes</v>
      </c>
      <c r="H1832">
        <f>VLOOKUP($A1832,'Medical Examinations'!$A:$J,COLUMN('Medical Examinations'!G1831),FALSE)</f>
        <v>1</v>
      </c>
      <c r="I1832" t="str">
        <f>VLOOKUP($A1832,'Medical Examinations'!$A:$J,COLUMN('Medical Examinations'!H1831),FALSE)</f>
        <v>No</v>
      </c>
      <c r="J1832" t="str">
        <f>VLOOKUP($A1832,'Medical Examinations'!$A:$J,COLUMN('Medical Examinations'!I1831),FALSE)</f>
        <v>Healthy Weight</v>
      </c>
      <c r="K1832" t="str">
        <f>VLOOKUP($A1832,'Medical Examinations'!$A:$J,COLUMN('Medical Examinations'!J1831),FALSE)</f>
        <v>Prediabetes</v>
      </c>
      <c r="L1832" s="30">
        <f>VLOOKUP($A1832,'Hospitalisation Details'!$A:$K,COLUMN('Hospitalisation Details'!J1831),FALSE)</f>
        <v>34149</v>
      </c>
      <c r="M1832" s="23">
        <f>VLOOKUP($A1832,'Hospitalisation Details'!$A:$K,COLUMN('Hospitalisation Details'!F1831),FALSE)</f>
        <v>4529.4799999999996</v>
      </c>
      <c r="N1832" t="str">
        <f>VLOOKUP($A1832,'Hospitalisation Details'!$A:$K,COLUMN('Hospitalisation Details'!G1831),FALSE)</f>
        <v>Tier - 2</v>
      </c>
      <c r="O1832" t="str">
        <f>VLOOKUP($A1832,'Hospitalisation Details'!$A:$K,COLUMN('Hospitalisation Details'!H1831),FALSE)</f>
        <v>Tier - 1</v>
      </c>
      <c r="P1832" t="str">
        <f>VLOOKUP($A1832,'Hospitalisation Details'!$A:$K,COLUMN('Hospitalisation Details'!I1831),FALSE)</f>
        <v>R1011</v>
      </c>
      <c r="Q1832">
        <f>VLOOKUP($A1832,'Hospitalisation Details'!$A:$K,COLUMN('Hospitalisation Details'!K1831),FALSE)</f>
        <v>29</v>
      </c>
    </row>
    <row r="1833" spans="1:17" ht="15.75" x14ac:dyDescent="0.25">
      <c r="A1833" s="6" t="s">
        <v>1873</v>
      </c>
      <c r="B1833" t="str">
        <f>VLOOKUP(A1833,'Customer Names'!A:E,COLUMN('Customer Names'!D1832),FALSE)</f>
        <v>Ms. Hannah</v>
      </c>
      <c r="C1833">
        <f>VLOOKUP($A1833,'Medical Examinations'!$A:$J,COLUMN('Medical Examinations'!B1832),FALSE)</f>
        <v>28.405000000000001</v>
      </c>
      <c r="D1833">
        <f>VLOOKUP($A1833,'Medical Examinations'!$A:$J,COLUMN('Medical Examinations'!C1832),FALSE)</f>
        <v>4.12</v>
      </c>
      <c r="E1833" t="str">
        <f>VLOOKUP($A1833,'Medical Examinations'!$A:$J,COLUMN('Medical Examinations'!D1832),FALSE)</f>
        <v>No</v>
      </c>
      <c r="F1833" t="str">
        <f>VLOOKUP($A1833,'Medical Examinations'!$A:$J,COLUMN('Medical Examinations'!E1832),FALSE)</f>
        <v>No</v>
      </c>
      <c r="G1833" t="str">
        <f>VLOOKUP($A1833,'Medical Examinations'!$A:$J,COLUMN('Medical Examinations'!F1832),FALSE)</f>
        <v>No</v>
      </c>
      <c r="H1833">
        <f>VLOOKUP($A1833,'Medical Examinations'!$A:$J,COLUMN('Medical Examinations'!G1832),FALSE)</f>
        <v>1</v>
      </c>
      <c r="I1833" t="str">
        <f>VLOOKUP($A1833,'Medical Examinations'!$A:$J,COLUMN('Medical Examinations'!H1832),FALSE)</f>
        <v>No</v>
      </c>
      <c r="J1833" t="str">
        <f>VLOOKUP($A1833,'Medical Examinations'!$A:$J,COLUMN('Medical Examinations'!I1832),FALSE)</f>
        <v>Overweight</v>
      </c>
      <c r="K1833" t="str">
        <f>VLOOKUP($A1833,'Medical Examinations'!$A:$J,COLUMN('Medical Examinations'!J1832),FALSE)</f>
        <v>Normal</v>
      </c>
      <c r="L1833" s="30">
        <f>VLOOKUP($A1833,'Hospitalisation Details'!$A:$K,COLUMN('Hospitalisation Details'!J1832),FALSE)</f>
        <v>33829</v>
      </c>
      <c r="M1833" s="23">
        <f>VLOOKUP($A1833,'Hospitalisation Details'!$A:$K,COLUMN('Hospitalisation Details'!F1832),FALSE)</f>
        <v>4527.18</v>
      </c>
      <c r="N1833" t="str">
        <f>VLOOKUP($A1833,'Hospitalisation Details'!$A:$K,COLUMN('Hospitalisation Details'!G1832),FALSE)</f>
        <v>Tier - 2</v>
      </c>
      <c r="O1833" t="str">
        <f>VLOOKUP($A1833,'Hospitalisation Details'!$A:$K,COLUMN('Hospitalisation Details'!H1832),FALSE)</f>
        <v>Tier - 2</v>
      </c>
      <c r="P1833" t="str">
        <f>VLOOKUP($A1833,'Hospitalisation Details'!$A:$K,COLUMN('Hospitalisation Details'!I1832),FALSE)</f>
        <v>R1012</v>
      </c>
      <c r="Q1833">
        <f>VLOOKUP($A1833,'Hospitalisation Details'!$A:$K,COLUMN('Hospitalisation Details'!K1832),FALSE)</f>
        <v>30</v>
      </c>
    </row>
    <row r="1834" spans="1:17" ht="15.75" x14ac:dyDescent="0.25">
      <c r="A1834" s="6" t="s">
        <v>1874</v>
      </c>
      <c r="B1834" t="str">
        <f>VLOOKUP(A1834,'Customer Names'!A:E,COLUMN('Customer Names'!D1833),FALSE)</f>
        <v>Mr. Zachariah</v>
      </c>
      <c r="C1834">
        <f>VLOOKUP($A1834,'Medical Examinations'!$A:$J,COLUMN('Medical Examinations'!B1833),FALSE)</f>
        <v>34.674999999999997</v>
      </c>
      <c r="D1834">
        <f>VLOOKUP($A1834,'Medical Examinations'!$A:$J,COLUMN('Medical Examinations'!C1833),FALSE)</f>
        <v>5.71</v>
      </c>
      <c r="E1834" t="str">
        <f>VLOOKUP($A1834,'Medical Examinations'!$A:$J,COLUMN('Medical Examinations'!D1833),FALSE)</f>
        <v>Yes</v>
      </c>
      <c r="F1834" t="str">
        <f>VLOOKUP($A1834,'Medical Examinations'!$A:$J,COLUMN('Medical Examinations'!E1833),FALSE)</f>
        <v>No</v>
      </c>
      <c r="G1834" t="str">
        <f>VLOOKUP($A1834,'Medical Examinations'!$A:$J,COLUMN('Medical Examinations'!F1833),FALSE)</f>
        <v>No</v>
      </c>
      <c r="H1834">
        <f>VLOOKUP($A1834,'Medical Examinations'!$A:$J,COLUMN('Medical Examinations'!G1833),FALSE)</f>
        <v>1</v>
      </c>
      <c r="I1834" t="str">
        <f>VLOOKUP($A1834,'Medical Examinations'!$A:$J,COLUMN('Medical Examinations'!H1833),FALSE)</f>
        <v>No</v>
      </c>
      <c r="J1834" t="str">
        <f>VLOOKUP($A1834,'Medical Examinations'!$A:$J,COLUMN('Medical Examinations'!I1833),FALSE)</f>
        <v>Obesity</v>
      </c>
      <c r="K1834" t="str">
        <f>VLOOKUP($A1834,'Medical Examinations'!$A:$J,COLUMN('Medical Examinations'!J1833),FALSE)</f>
        <v>Prediabetes</v>
      </c>
      <c r="L1834" s="30">
        <f>VLOOKUP($A1834,'Hospitalisation Details'!$A:$K,COLUMN('Hospitalisation Details'!J1833),FALSE)</f>
        <v>32498</v>
      </c>
      <c r="M1834" s="23">
        <f>VLOOKUP($A1834,'Hospitalisation Details'!$A:$K,COLUMN('Hospitalisation Details'!F1833),FALSE)</f>
        <v>4518.83</v>
      </c>
      <c r="N1834" t="str">
        <f>VLOOKUP($A1834,'Hospitalisation Details'!$A:$K,COLUMN('Hospitalisation Details'!G1833),FALSE)</f>
        <v>Tier - 2</v>
      </c>
      <c r="O1834" t="str">
        <f>VLOOKUP($A1834,'Hospitalisation Details'!$A:$K,COLUMN('Hospitalisation Details'!H1833),FALSE)</f>
        <v>Tier - 2</v>
      </c>
      <c r="P1834" t="str">
        <f>VLOOKUP($A1834,'Hospitalisation Details'!$A:$K,COLUMN('Hospitalisation Details'!I1833),FALSE)</f>
        <v>R1017</v>
      </c>
      <c r="Q1834">
        <f>VLOOKUP($A1834,'Hospitalisation Details'!$A:$K,COLUMN('Hospitalisation Details'!K1833),FALSE)</f>
        <v>34</v>
      </c>
    </row>
    <row r="1835" spans="1:17" ht="15.75" x14ac:dyDescent="0.25">
      <c r="A1835" s="6" t="s">
        <v>1875</v>
      </c>
      <c r="B1835" t="str">
        <f>VLOOKUP(A1835,'Customer Names'!A:E,COLUMN('Customer Names'!D1834),FALSE)</f>
        <v>Ms. Patricia</v>
      </c>
      <c r="C1835">
        <f>VLOOKUP($A1835,'Medical Examinations'!$A:$J,COLUMN('Medical Examinations'!B1834),FALSE)</f>
        <v>18.850000000000001</v>
      </c>
      <c r="D1835">
        <f>VLOOKUP($A1835,'Medical Examinations'!$A:$J,COLUMN('Medical Examinations'!C1834),FALSE)</f>
        <v>6.03</v>
      </c>
      <c r="E1835" t="str">
        <f>VLOOKUP($A1835,'Medical Examinations'!$A:$J,COLUMN('Medical Examinations'!D1834),FALSE)</f>
        <v>No</v>
      </c>
      <c r="F1835" t="str">
        <f>VLOOKUP($A1835,'Medical Examinations'!$A:$J,COLUMN('Medical Examinations'!E1834),FALSE)</f>
        <v>No</v>
      </c>
      <c r="G1835" t="str">
        <f>VLOOKUP($A1835,'Medical Examinations'!$A:$J,COLUMN('Medical Examinations'!F1834),FALSE)</f>
        <v>No</v>
      </c>
      <c r="H1835">
        <f>VLOOKUP($A1835,'Medical Examinations'!$A:$J,COLUMN('Medical Examinations'!G1834),FALSE)</f>
        <v>1</v>
      </c>
      <c r="I1835" t="str">
        <f>VLOOKUP($A1835,'Medical Examinations'!$A:$J,COLUMN('Medical Examinations'!H1834),FALSE)</f>
        <v>No</v>
      </c>
      <c r="J1835" t="str">
        <f>VLOOKUP($A1835,'Medical Examinations'!$A:$J,COLUMN('Medical Examinations'!I1834),FALSE)</f>
        <v>Healthy Weight</v>
      </c>
      <c r="K1835" t="str">
        <f>VLOOKUP($A1835,'Medical Examinations'!$A:$J,COLUMN('Medical Examinations'!J1834),FALSE)</f>
        <v>Prediabetes</v>
      </c>
      <c r="L1835" s="30">
        <f>VLOOKUP($A1835,'Hospitalisation Details'!$A:$K,COLUMN('Hospitalisation Details'!J1834),FALSE)</f>
        <v>32116</v>
      </c>
      <c r="M1835" s="23">
        <f>VLOOKUP($A1835,'Hospitalisation Details'!$A:$K,COLUMN('Hospitalisation Details'!F1834),FALSE)</f>
        <v>4518.7700000000004</v>
      </c>
      <c r="N1835" t="str">
        <f>VLOOKUP($A1835,'Hospitalisation Details'!$A:$K,COLUMN('Hospitalisation Details'!G1834),FALSE)</f>
        <v>Tier - 2</v>
      </c>
      <c r="O1835" t="str">
        <f>VLOOKUP($A1835,'Hospitalisation Details'!$A:$K,COLUMN('Hospitalisation Details'!H1834),FALSE)</f>
        <v>Tier - 3</v>
      </c>
      <c r="P1835" t="str">
        <f>VLOOKUP($A1835,'Hospitalisation Details'!$A:$K,COLUMN('Hospitalisation Details'!I1834),FALSE)</f>
        <v>R1012</v>
      </c>
      <c r="Q1835">
        <f>VLOOKUP($A1835,'Hospitalisation Details'!$A:$K,COLUMN('Hospitalisation Details'!K1834),FALSE)</f>
        <v>35</v>
      </c>
    </row>
    <row r="1836" spans="1:17" ht="15.75" x14ac:dyDescent="0.25">
      <c r="A1836" s="6" t="s">
        <v>1876</v>
      </c>
      <c r="B1836" t="str">
        <f>VLOOKUP(A1836,'Customer Names'!A:E,COLUMN('Customer Names'!D1835),FALSE)</f>
        <v>Mrs. Elizabeth</v>
      </c>
      <c r="C1836">
        <f>VLOOKUP($A1836,'Medical Examinations'!$A:$J,COLUMN('Medical Examinations'!B1835),FALSE)</f>
        <v>34.130000000000003</v>
      </c>
      <c r="D1836">
        <f>VLOOKUP($A1836,'Medical Examinations'!$A:$J,COLUMN('Medical Examinations'!C1835),FALSE)</f>
        <v>5.65</v>
      </c>
      <c r="E1836" t="str">
        <f>VLOOKUP($A1836,'Medical Examinations'!$A:$J,COLUMN('Medical Examinations'!D1835),FALSE)</f>
        <v>No</v>
      </c>
      <c r="F1836" t="str">
        <f>VLOOKUP($A1836,'Medical Examinations'!$A:$J,COLUMN('Medical Examinations'!E1835),FALSE)</f>
        <v>No</v>
      </c>
      <c r="G1836" t="str">
        <f>VLOOKUP($A1836,'Medical Examinations'!$A:$J,COLUMN('Medical Examinations'!F1835),FALSE)</f>
        <v>Yes</v>
      </c>
      <c r="H1836">
        <f>VLOOKUP($A1836,'Medical Examinations'!$A:$J,COLUMN('Medical Examinations'!G1835),FALSE)</f>
        <v>1</v>
      </c>
      <c r="I1836" t="str">
        <f>VLOOKUP($A1836,'Medical Examinations'!$A:$J,COLUMN('Medical Examinations'!H1835),FALSE)</f>
        <v>No</v>
      </c>
      <c r="J1836" t="str">
        <f>VLOOKUP($A1836,'Medical Examinations'!$A:$J,COLUMN('Medical Examinations'!I1835),FALSE)</f>
        <v>Obesity</v>
      </c>
      <c r="K1836" t="str">
        <f>VLOOKUP($A1836,'Medical Examinations'!$A:$J,COLUMN('Medical Examinations'!J1835),FALSE)</f>
        <v>Normal</v>
      </c>
      <c r="L1836" s="30">
        <f>VLOOKUP($A1836,'Hospitalisation Details'!$A:$K,COLUMN('Hospitalisation Details'!J1835),FALSE)</f>
        <v>37896</v>
      </c>
      <c r="M1836" s="23">
        <f>VLOOKUP($A1836,'Hospitalisation Details'!$A:$K,COLUMN('Hospitalisation Details'!F1835),FALSE)</f>
        <v>4518.3999999999996</v>
      </c>
      <c r="N1836" t="str">
        <f>VLOOKUP($A1836,'Hospitalisation Details'!$A:$K,COLUMN('Hospitalisation Details'!G1835),FALSE)</f>
        <v>Tier - 2</v>
      </c>
      <c r="O1836" t="str">
        <f>VLOOKUP($A1836,'Hospitalisation Details'!$A:$K,COLUMN('Hospitalisation Details'!H1835),FALSE)</f>
        <v>Tier - 3</v>
      </c>
      <c r="P1836" t="str">
        <f>VLOOKUP($A1836,'Hospitalisation Details'!$A:$K,COLUMN('Hospitalisation Details'!I1835),FALSE)</f>
        <v>R1026</v>
      </c>
      <c r="Q1836">
        <f>VLOOKUP($A1836,'Hospitalisation Details'!$A:$K,COLUMN('Hospitalisation Details'!K1835),FALSE)</f>
        <v>19</v>
      </c>
    </row>
    <row r="1837" spans="1:17" ht="15.75" x14ac:dyDescent="0.25">
      <c r="A1837" s="6" t="s">
        <v>1877</v>
      </c>
      <c r="B1837" t="str">
        <f>VLOOKUP(A1837,'Customer Names'!A:E,COLUMN('Customer Names'!D1836),FALSE)</f>
        <v>Mr. Benjamin</v>
      </c>
      <c r="C1837">
        <f>VLOOKUP($A1837,'Medical Examinations'!$A:$J,COLUMN('Medical Examinations'!B1836),FALSE)</f>
        <v>17.34</v>
      </c>
      <c r="D1837">
        <f>VLOOKUP($A1837,'Medical Examinations'!$A:$J,COLUMN('Medical Examinations'!C1836),FALSE)</f>
        <v>5.05</v>
      </c>
      <c r="E1837" t="str">
        <f>VLOOKUP($A1837,'Medical Examinations'!$A:$J,COLUMN('Medical Examinations'!D1836),FALSE)</f>
        <v>No</v>
      </c>
      <c r="F1837" t="str">
        <f>VLOOKUP($A1837,'Medical Examinations'!$A:$J,COLUMN('Medical Examinations'!E1836),FALSE)</f>
        <v>No</v>
      </c>
      <c r="G1837" t="str">
        <f>VLOOKUP($A1837,'Medical Examinations'!$A:$J,COLUMN('Medical Examinations'!F1836),FALSE)</f>
        <v>No</v>
      </c>
      <c r="H1837">
        <f>VLOOKUP($A1837,'Medical Examinations'!$A:$J,COLUMN('Medical Examinations'!G1836),FALSE)</f>
        <v>0</v>
      </c>
      <c r="I1837" t="str">
        <f>VLOOKUP($A1837,'Medical Examinations'!$A:$J,COLUMN('Medical Examinations'!H1836),FALSE)</f>
        <v>No</v>
      </c>
      <c r="J1837" t="str">
        <f>VLOOKUP($A1837,'Medical Examinations'!$A:$J,COLUMN('Medical Examinations'!I1836),FALSE)</f>
        <v>Underweight</v>
      </c>
      <c r="K1837" t="str">
        <f>VLOOKUP($A1837,'Medical Examinations'!$A:$J,COLUMN('Medical Examinations'!J1836),FALSE)</f>
        <v>Normal</v>
      </c>
      <c r="L1837" s="30">
        <f>VLOOKUP($A1837,'Hospitalisation Details'!$A:$K,COLUMN('Hospitalisation Details'!J1836),FALSE)</f>
        <v>29388</v>
      </c>
      <c r="M1837" s="23">
        <f>VLOOKUP($A1837,'Hospitalisation Details'!$A:$K,COLUMN('Hospitalisation Details'!F1836),FALSE)</f>
        <v>4515.71</v>
      </c>
      <c r="N1837" t="str">
        <f>VLOOKUP($A1837,'Hospitalisation Details'!$A:$K,COLUMN('Hospitalisation Details'!G1836),FALSE)</f>
        <v>Tier - 2</v>
      </c>
      <c r="O1837" t="str">
        <f>VLOOKUP($A1837,'Hospitalisation Details'!$A:$K,COLUMN('Hospitalisation Details'!H1836),FALSE)</f>
        <v>Tier - 3</v>
      </c>
      <c r="P1837" t="str">
        <f>VLOOKUP($A1837,'Hospitalisation Details'!$A:$K,COLUMN('Hospitalisation Details'!I1836),FALSE)</f>
        <v>R1013</v>
      </c>
      <c r="Q1837">
        <f>VLOOKUP($A1837,'Hospitalisation Details'!$A:$K,COLUMN('Hospitalisation Details'!K1836),FALSE)</f>
        <v>42</v>
      </c>
    </row>
    <row r="1838" spans="1:17" ht="15.75" x14ac:dyDescent="0.25">
      <c r="A1838" s="6" t="s">
        <v>1878</v>
      </c>
      <c r="B1838" t="str">
        <f>VLOOKUP(A1838,'Customer Names'!A:E,COLUMN('Customer Names'!D1837),FALSE)</f>
        <v>Mr. Breno</v>
      </c>
      <c r="C1838">
        <f>VLOOKUP($A1838,'Medical Examinations'!$A:$J,COLUMN('Medical Examinations'!B1837),FALSE)</f>
        <v>17.440000000000001</v>
      </c>
      <c r="D1838">
        <f>VLOOKUP($A1838,'Medical Examinations'!$A:$J,COLUMN('Medical Examinations'!C1837),FALSE)</f>
        <v>6.26</v>
      </c>
      <c r="E1838" t="str">
        <f>VLOOKUP($A1838,'Medical Examinations'!$A:$J,COLUMN('Medical Examinations'!D1837),FALSE)</f>
        <v>No</v>
      </c>
      <c r="F1838" t="str">
        <f>VLOOKUP($A1838,'Medical Examinations'!$A:$J,COLUMN('Medical Examinations'!E1837),FALSE)</f>
        <v>No</v>
      </c>
      <c r="G1838" t="str">
        <f>VLOOKUP($A1838,'Medical Examinations'!$A:$J,COLUMN('Medical Examinations'!F1837),FALSE)</f>
        <v>No</v>
      </c>
      <c r="H1838">
        <f>VLOOKUP($A1838,'Medical Examinations'!$A:$J,COLUMN('Medical Examinations'!G1837),FALSE)</f>
        <v>0</v>
      </c>
      <c r="I1838" t="str">
        <f>VLOOKUP($A1838,'Medical Examinations'!$A:$J,COLUMN('Medical Examinations'!H1837),FALSE)</f>
        <v>No</v>
      </c>
      <c r="J1838" t="str">
        <f>VLOOKUP($A1838,'Medical Examinations'!$A:$J,COLUMN('Medical Examinations'!I1837),FALSE)</f>
        <v>Underweight</v>
      </c>
      <c r="K1838" t="str">
        <f>VLOOKUP($A1838,'Medical Examinations'!$A:$J,COLUMN('Medical Examinations'!J1837),FALSE)</f>
        <v>Prediabetes</v>
      </c>
      <c r="L1838" s="30">
        <f>VLOOKUP($A1838,'Hospitalisation Details'!$A:$K,COLUMN('Hospitalisation Details'!J1837),FALSE)</f>
        <v>30221</v>
      </c>
      <c r="M1838" s="23">
        <f>VLOOKUP($A1838,'Hospitalisation Details'!$A:$K,COLUMN('Hospitalisation Details'!F1837),FALSE)</f>
        <v>4511.41</v>
      </c>
      <c r="N1838" t="str">
        <f>VLOOKUP($A1838,'Hospitalisation Details'!$A:$K,COLUMN('Hospitalisation Details'!G1837),FALSE)</f>
        <v>Tier - 2</v>
      </c>
      <c r="O1838" t="str">
        <f>VLOOKUP($A1838,'Hospitalisation Details'!$A:$K,COLUMN('Hospitalisation Details'!H1837),FALSE)</f>
        <v>Tier - 3</v>
      </c>
      <c r="P1838" t="str">
        <f>VLOOKUP($A1838,'Hospitalisation Details'!$A:$K,COLUMN('Hospitalisation Details'!I1837),FALSE)</f>
        <v>R1013</v>
      </c>
      <c r="Q1838">
        <f>VLOOKUP($A1838,'Hospitalisation Details'!$A:$K,COLUMN('Hospitalisation Details'!K1837),FALSE)</f>
        <v>40</v>
      </c>
    </row>
    <row r="1839" spans="1:17" ht="15.75" x14ac:dyDescent="0.25">
      <c r="A1839" s="6" t="s">
        <v>1879</v>
      </c>
      <c r="B1839" t="str">
        <f>VLOOKUP(A1839,'Customer Names'!A:E,COLUMN('Customer Names'!D1838),FALSE)</f>
        <v>Mr. Takaya</v>
      </c>
      <c r="C1839">
        <f>VLOOKUP($A1839,'Medical Examinations'!$A:$J,COLUMN('Medical Examinations'!B1838),FALSE)</f>
        <v>33.659999999999997</v>
      </c>
      <c r="D1839">
        <f>VLOOKUP($A1839,'Medical Examinations'!$A:$J,COLUMN('Medical Examinations'!C1838),FALSE)</f>
        <v>4.08</v>
      </c>
      <c r="E1839" t="str">
        <f>VLOOKUP($A1839,'Medical Examinations'!$A:$J,COLUMN('Medical Examinations'!D1838),FALSE)</f>
        <v>Yes</v>
      </c>
      <c r="F1839" t="str">
        <f>VLOOKUP($A1839,'Medical Examinations'!$A:$J,COLUMN('Medical Examinations'!E1838),FALSE)</f>
        <v>No</v>
      </c>
      <c r="G1839" t="str">
        <f>VLOOKUP($A1839,'Medical Examinations'!$A:$J,COLUMN('Medical Examinations'!F1838),FALSE)</f>
        <v>Yes</v>
      </c>
      <c r="H1839">
        <f>VLOOKUP($A1839,'Medical Examinations'!$A:$J,COLUMN('Medical Examinations'!G1838),FALSE)</f>
        <v>1</v>
      </c>
      <c r="I1839" t="str">
        <f>VLOOKUP($A1839,'Medical Examinations'!$A:$J,COLUMN('Medical Examinations'!H1838),FALSE)</f>
        <v>No</v>
      </c>
      <c r="J1839" t="str">
        <f>VLOOKUP($A1839,'Medical Examinations'!$A:$J,COLUMN('Medical Examinations'!I1838),FALSE)</f>
        <v>Obesity</v>
      </c>
      <c r="K1839" t="str">
        <f>VLOOKUP($A1839,'Medical Examinations'!$A:$J,COLUMN('Medical Examinations'!J1838),FALSE)</f>
        <v>Normal</v>
      </c>
      <c r="L1839" s="30">
        <f>VLOOKUP($A1839,'Hospitalisation Details'!$A:$K,COLUMN('Hospitalisation Details'!J1838),FALSE)</f>
        <v>35716</v>
      </c>
      <c r="M1839" s="23">
        <f>VLOOKUP($A1839,'Hospitalisation Details'!$A:$K,COLUMN('Hospitalisation Details'!F1838),FALSE)</f>
        <v>4504.66</v>
      </c>
      <c r="N1839" t="str">
        <f>VLOOKUP($A1839,'Hospitalisation Details'!$A:$K,COLUMN('Hospitalisation Details'!G1838),FALSE)</f>
        <v>Tier - 1</v>
      </c>
      <c r="O1839" t="str">
        <f>VLOOKUP($A1839,'Hospitalisation Details'!$A:$K,COLUMN('Hospitalisation Details'!H1838),FALSE)</f>
        <v>Tier - 2</v>
      </c>
      <c r="P1839" t="str">
        <f>VLOOKUP($A1839,'Hospitalisation Details'!$A:$K,COLUMN('Hospitalisation Details'!I1838),FALSE)</f>
        <v>R1013</v>
      </c>
      <c r="Q1839">
        <f>VLOOKUP($A1839,'Hospitalisation Details'!$A:$K,COLUMN('Hospitalisation Details'!K1838),FALSE)</f>
        <v>25</v>
      </c>
    </row>
    <row r="1840" spans="1:17" ht="15.75" x14ac:dyDescent="0.25">
      <c r="A1840" s="6" t="s">
        <v>1880</v>
      </c>
      <c r="B1840" t="str">
        <f>VLOOKUP(A1840,'Customer Names'!A:E,COLUMN('Customer Names'!D1839),FALSE)</f>
        <v>Mr. Thomas</v>
      </c>
      <c r="C1840">
        <f>VLOOKUP($A1840,'Medical Examinations'!$A:$J,COLUMN('Medical Examinations'!B1839),FALSE)</f>
        <v>21.375</v>
      </c>
      <c r="D1840">
        <f>VLOOKUP($A1840,'Medical Examinations'!$A:$J,COLUMN('Medical Examinations'!C1839),FALSE)</f>
        <v>6.19</v>
      </c>
      <c r="E1840" t="str">
        <f>VLOOKUP($A1840,'Medical Examinations'!$A:$J,COLUMN('Medical Examinations'!D1839),FALSE)</f>
        <v>Yes</v>
      </c>
      <c r="F1840" t="str">
        <f>VLOOKUP($A1840,'Medical Examinations'!$A:$J,COLUMN('Medical Examinations'!E1839),FALSE)</f>
        <v>No</v>
      </c>
      <c r="G1840" t="str">
        <f>VLOOKUP($A1840,'Medical Examinations'!$A:$J,COLUMN('Medical Examinations'!F1839),FALSE)</f>
        <v>No</v>
      </c>
      <c r="H1840">
        <f>VLOOKUP($A1840,'Medical Examinations'!$A:$J,COLUMN('Medical Examinations'!G1839),FALSE)</f>
        <v>1</v>
      </c>
      <c r="I1840" t="str">
        <f>VLOOKUP($A1840,'Medical Examinations'!$A:$J,COLUMN('Medical Examinations'!H1839),FALSE)</f>
        <v>No</v>
      </c>
      <c r="J1840" t="str">
        <f>VLOOKUP($A1840,'Medical Examinations'!$A:$J,COLUMN('Medical Examinations'!I1839),FALSE)</f>
        <v>Healthy Weight</v>
      </c>
      <c r="K1840" t="str">
        <f>VLOOKUP($A1840,'Medical Examinations'!$A:$J,COLUMN('Medical Examinations'!J1839),FALSE)</f>
        <v>Prediabetes</v>
      </c>
      <c r="L1840" s="30">
        <f>VLOOKUP($A1840,'Hospitalisation Details'!$A:$K,COLUMN('Hospitalisation Details'!J1839),FALSE)</f>
        <v>32320</v>
      </c>
      <c r="M1840" s="23">
        <f>VLOOKUP($A1840,'Hospitalisation Details'!$A:$K,COLUMN('Hospitalisation Details'!F1839),FALSE)</f>
        <v>4500.34</v>
      </c>
      <c r="N1840" t="str">
        <f>VLOOKUP($A1840,'Hospitalisation Details'!$A:$K,COLUMN('Hospitalisation Details'!G1839),FALSE)</f>
        <v>Tier - 2</v>
      </c>
      <c r="O1840" t="str">
        <f>VLOOKUP($A1840,'Hospitalisation Details'!$A:$K,COLUMN('Hospitalisation Details'!H1839),FALSE)</f>
        <v>Tier - 1</v>
      </c>
      <c r="P1840" t="str">
        <f>VLOOKUP($A1840,'Hospitalisation Details'!$A:$K,COLUMN('Hospitalisation Details'!I1839),FALSE)</f>
        <v>R1017</v>
      </c>
      <c r="Q1840">
        <f>VLOOKUP($A1840,'Hospitalisation Details'!$A:$K,COLUMN('Hospitalisation Details'!K1839),FALSE)</f>
        <v>34</v>
      </c>
    </row>
    <row r="1841" spans="1:17" ht="15.75" x14ac:dyDescent="0.25">
      <c r="A1841" s="6" t="s">
        <v>1881</v>
      </c>
      <c r="B1841" t="str">
        <f>VLOOKUP(A1841,'Customer Names'!A:E,COLUMN('Customer Names'!D1840),FALSE)</f>
        <v>Mr. Bradley</v>
      </c>
      <c r="C1841">
        <f>VLOOKUP($A1841,'Medical Examinations'!$A:$J,COLUMN('Medical Examinations'!B1840),FALSE)</f>
        <v>27.14</v>
      </c>
      <c r="D1841">
        <f>VLOOKUP($A1841,'Medical Examinations'!$A:$J,COLUMN('Medical Examinations'!C1840),FALSE)</f>
        <v>6.01</v>
      </c>
      <c r="E1841" t="str">
        <f>VLOOKUP($A1841,'Medical Examinations'!$A:$J,COLUMN('Medical Examinations'!D1840),FALSE)</f>
        <v>No</v>
      </c>
      <c r="F1841" t="str">
        <f>VLOOKUP($A1841,'Medical Examinations'!$A:$J,COLUMN('Medical Examinations'!E1840),FALSE)</f>
        <v>No</v>
      </c>
      <c r="G1841" t="str">
        <f>VLOOKUP($A1841,'Medical Examinations'!$A:$J,COLUMN('Medical Examinations'!F1840),FALSE)</f>
        <v>No</v>
      </c>
      <c r="H1841">
        <f>VLOOKUP($A1841,'Medical Examinations'!$A:$J,COLUMN('Medical Examinations'!G1840),FALSE)</f>
        <v>1</v>
      </c>
      <c r="I1841" t="str">
        <f>VLOOKUP($A1841,'Medical Examinations'!$A:$J,COLUMN('Medical Examinations'!H1840),FALSE)</f>
        <v>No</v>
      </c>
      <c r="J1841" t="str">
        <f>VLOOKUP($A1841,'Medical Examinations'!$A:$J,COLUMN('Medical Examinations'!I1840),FALSE)</f>
        <v>Overweight</v>
      </c>
      <c r="K1841" t="str">
        <f>VLOOKUP($A1841,'Medical Examinations'!$A:$J,COLUMN('Medical Examinations'!J1840),FALSE)</f>
        <v>Prediabetes</v>
      </c>
      <c r="L1841" s="30">
        <f>VLOOKUP($A1841,'Hospitalisation Details'!$A:$K,COLUMN('Hospitalisation Details'!J1840),FALSE)</f>
        <v>33797</v>
      </c>
      <c r="M1841" s="23">
        <f>VLOOKUP($A1841,'Hospitalisation Details'!$A:$K,COLUMN('Hospitalisation Details'!F1840),FALSE)</f>
        <v>4488.58</v>
      </c>
      <c r="N1841" t="str">
        <f>VLOOKUP($A1841,'Hospitalisation Details'!$A:$K,COLUMN('Hospitalisation Details'!G1840),FALSE)</f>
        <v>Tier - 2</v>
      </c>
      <c r="O1841" t="str">
        <f>VLOOKUP($A1841,'Hospitalisation Details'!$A:$K,COLUMN('Hospitalisation Details'!H1840),FALSE)</f>
        <v>Tier - 3</v>
      </c>
      <c r="P1841" t="str">
        <f>VLOOKUP($A1841,'Hospitalisation Details'!$A:$K,COLUMN('Hospitalisation Details'!I1840),FALSE)</f>
        <v>R1012</v>
      </c>
      <c r="Q1841">
        <f>VLOOKUP($A1841,'Hospitalisation Details'!$A:$K,COLUMN('Hospitalisation Details'!K1840),FALSE)</f>
        <v>30</v>
      </c>
    </row>
    <row r="1842" spans="1:17" ht="15.75" x14ac:dyDescent="0.25">
      <c r="A1842" s="6" t="s">
        <v>1882</v>
      </c>
      <c r="B1842" t="str">
        <f>VLOOKUP(A1842,'Customer Names'!A:E,COLUMN('Customer Names'!D1841),FALSE)</f>
        <v>Ms. Megan</v>
      </c>
      <c r="C1842">
        <f>VLOOKUP($A1842,'Medical Examinations'!$A:$J,COLUMN('Medical Examinations'!B1841),FALSE)</f>
        <v>35.78</v>
      </c>
      <c r="D1842">
        <f>VLOOKUP($A1842,'Medical Examinations'!$A:$J,COLUMN('Medical Examinations'!C1841),FALSE)</f>
        <v>6.07</v>
      </c>
      <c r="E1842" t="str">
        <f>VLOOKUP($A1842,'Medical Examinations'!$A:$J,COLUMN('Medical Examinations'!D1841),FALSE)</f>
        <v>No</v>
      </c>
      <c r="F1842" t="str">
        <f>VLOOKUP($A1842,'Medical Examinations'!$A:$J,COLUMN('Medical Examinations'!E1841),FALSE)</f>
        <v>Yes</v>
      </c>
      <c r="G1842" t="str">
        <f>VLOOKUP($A1842,'Medical Examinations'!$A:$J,COLUMN('Medical Examinations'!F1841),FALSE)</f>
        <v>No</v>
      </c>
      <c r="H1842">
        <f>VLOOKUP($A1842,'Medical Examinations'!$A:$J,COLUMN('Medical Examinations'!G1841),FALSE)</f>
        <v>1</v>
      </c>
      <c r="I1842" t="str">
        <f>VLOOKUP($A1842,'Medical Examinations'!$A:$J,COLUMN('Medical Examinations'!H1841),FALSE)</f>
        <v>No</v>
      </c>
      <c r="J1842" t="str">
        <f>VLOOKUP($A1842,'Medical Examinations'!$A:$J,COLUMN('Medical Examinations'!I1841),FALSE)</f>
        <v>Obesity</v>
      </c>
      <c r="K1842" t="str">
        <f>VLOOKUP($A1842,'Medical Examinations'!$A:$J,COLUMN('Medical Examinations'!J1841),FALSE)</f>
        <v>Prediabetes</v>
      </c>
      <c r="L1842" s="30">
        <f>VLOOKUP($A1842,'Hospitalisation Details'!$A:$K,COLUMN('Hospitalisation Details'!J1841),FALSE)</f>
        <v>38186</v>
      </c>
      <c r="M1842" s="23">
        <f>VLOOKUP($A1842,'Hospitalisation Details'!$A:$K,COLUMN('Hospitalisation Details'!F1841),FALSE)</f>
        <v>4468.25</v>
      </c>
      <c r="N1842" t="str">
        <f>VLOOKUP($A1842,'Hospitalisation Details'!$A:$K,COLUMN('Hospitalisation Details'!G1841),FALSE)</f>
        <v>Tier - 2</v>
      </c>
      <c r="O1842" t="str">
        <f>VLOOKUP($A1842,'Hospitalisation Details'!$A:$K,COLUMN('Hospitalisation Details'!H1841),FALSE)</f>
        <v>Tier - 2</v>
      </c>
      <c r="P1842" t="str">
        <f>VLOOKUP($A1842,'Hospitalisation Details'!$A:$K,COLUMN('Hospitalisation Details'!I1841),FALSE)</f>
        <v>R1012</v>
      </c>
      <c r="Q1842">
        <f>VLOOKUP($A1842,'Hospitalisation Details'!$A:$K,COLUMN('Hospitalisation Details'!K1841),FALSE)</f>
        <v>18</v>
      </c>
    </row>
    <row r="1843" spans="1:17" ht="15.75" x14ac:dyDescent="0.25">
      <c r="A1843" s="6" t="s">
        <v>1883</v>
      </c>
      <c r="B1843" t="str">
        <f>VLOOKUP(A1843,'Customer Names'!A:E,COLUMN('Customer Names'!D1842),FALSE)</f>
        <v>Ms. Ruby</v>
      </c>
      <c r="C1843">
        <f>VLOOKUP($A1843,'Medical Examinations'!$A:$J,COLUMN('Medical Examinations'!B1842),FALSE)</f>
        <v>34.96</v>
      </c>
      <c r="D1843">
        <f>VLOOKUP($A1843,'Medical Examinations'!$A:$J,COLUMN('Medical Examinations'!C1842),FALSE)</f>
        <v>5.63</v>
      </c>
      <c r="E1843" t="str">
        <f>VLOOKUP($A1843,'Medical Examinations'!$A:$J,COLUMN('Medical Examinations'!D1842),FALSE)</f>
        <v>No</v>
      </c>
      <c r="F1843" t="str">
        <f>VLOOKUP($A1843,'Medical Examinations'!$A:$J,COLUMN('Medical Examinations'!E1842),FALSE)</f>
        <v>No</v>
      </c>
      <c r="G1843" t="str">
        <f>VLOOKUP($A1843,'Medical Examinations'!$A:$J,COLUMN('Medical Examinations'!F1842),FALSE)</f>
        <v>No</v>
      </c>
      <c r="H1843">
        <f>VLOOKUP($A1843,'Medical Examinations'!$A:$J,COLUMN('Medical Examinations'!G1842),FALSE)</f>
        <v>0</v>
      </c>
      <c r="I1843" t="str">
        <f>VLOOKUP($A1843,'Medical Examinations'!$A:$J,COLUMN('Medical Examinations'!H1842),FALSE)</f>
        <v>No</v>
      </c>
      <c r="J1843" t="str">
        <f>VLOOKUP($A1843,'Medical Examinations'!$A:$J,COLUMN('Medical Examinations'!I1842),FALSE)</f>
        <v>Obesity</v>
      </c>
      <c r="K1843" t="str">
        <f>VLOOKUP($A1843,'Medical Examinations'!$A:$J,COLUMN('Medical Examinations'!J1842),FALSE)</f>
        <v>Normal</v>
      </c>
      <c r="L1843" s="30">
        <f>VLOOKUP($A1843,'Hospitalisation Details'!$A:$K,COLUMN('Hospitalisation Details'!J1842),FALSE)</f>
        <v>36484</v>
      </c>
      <c r="M1843" s="23">
        <f>VLOOKUP($A1843,'Hospitalisation Details'!$A:$K,COLUMN('Hospitalisation Details'!F1842),FALSE)</f>
        <v>4466.62</v>
      </c>
      <c r="N1843" t="str">
        <f>VLOOKUP($A1843,'Hospitalisation Details'!$A:$K,COLUMN('Hospitalisation Details'!G1842),FALSE)</f>
        <v>Tier - 2</v>
      </c>
      <c r="O1843" t="str">
        <f>VLOOKUP($A1843,'Hospitalisation Details'!$A:$K,COLUMN('Hospitalisation Details'!H1842),FALSE)</f>
        <v>Tier - 2</v>
      </c>
      <c r="P1843" t="str">
        <f>VLOOKUP($A1843,'Hospitalisation Details'!$A:$K,COLUMN('Hospitalisation Details'!I1842),FALSE)</f>
        <v>R1012</v>
      </c>
      <c r="Q1843">
        <f>VLOOKUP($A1843,'Hospitalisation Details'!$A:$K,COLUMN('Hospitalisation Details'!K1842),FALSE)</f>
        <v>23</v>
      </c>
    </row>
    <row r="1844" spans="1:17" ht="15.75" x14ac:dyDescent="0.25">
      <c r="A1844" s="6" t="s">
        <v>1884</v>
      </c>
      <c r="B1844" t="str">
        <f>VLOOKUP(A1844,'Customer Names'!A:E,COLUMN('Customer Names'!D1843),FALSE)</f>
        <v>Mr. Bart</v>
      </c>
      <c r="C1844">
        <f>VLOOKUP($A1844,'Medical Examinations'!$A:$J,COLUMN('Medical Examinations'!B1843),FALSE)</f>
        <v>38.39</v>
      </c>
      <c r="D1844">
        <f>VLOOKUP($A1844,'Medical Examinations'!$A:$J,COLUMN('Medical Examinations'!C1843),FALSE)</f>
        <v>6.05</v>
      </c>
      <c r="E1844" t="str">
        <f>VLOOKUP($A1844,'Medical Examinations'!$A:$J,COLUMN('Medical Examinations'!D1843),FALSE)</f>
        <v>No</v>
      </c>
      <c r="F1844" t="str">
        <f>VLOOKUP($A1844,'Medical Examinations'!$A:$J,COLUMN('Medical Examinations'!E1843),FALSE)</f>
        <v>No</v>
      </c>
      <c r="G1844" t="str">
        <f>VLOOKUP($A1844,'Medical Examinations'!$A:$J,COLUMN('Medical Examinations'!F1843),FALSE)</f>
        <v>No</v>
      </c>
      <c r="H1844">
        <f>VLOOKUP($A1844,'Medical Examinations'!$A:$J,COLUMN('Medical Examinations'!G1843),FALSE)</f>
        <v>0</v>
      </c>
      <c r="I1844" t="str">
        <f>VLOOKUP($A1844,'Medical Examinations'!$A:$J,COLUMN('Medical Examinations'!H1843),FALSE)</f>
        <v>No</v>
      </c>
      <c r="J1844" t="str">
        <f>VLOOKUP($A1844,'Medical Examinations'!$A:$J,COLUMN('Medical Examinations'!I1843),FALSE)</f>
        <v>Obesity</v>
      </c>
      <c r="K1844" t="str">
        <f>VLOOKUP($A1844,'Medical Examinations'!$A:$J,COLUMN('Medical Examinations'!J1843),FALSE)</f>
        <v>Prediabetes</v>
      </c>
      <c r="L1844" s="30">
        <f>VLOOKUP($A1844,'Hospitalisation Details'!$A:$K,COLUMN('Hospitalisation Details'!J1843),FALSE)</f>
        <v>33423</v>
      </c>
      <c r="M1844" s="23">
        <f>VLOOKUP($A1844,'Hospitalisation Details'!$A:$K,COLUMN('Hospitalisation Details'!F1843),FALSE)</f>
        <v>4463.21</v>
      </c>
      <c r="N1844" t="str">
        <f>VLOOKUP($A1844,'Hospitalisation Details'!$A:$K,COLUMN('Hospitalisation Details'!G1843),FALSE)</f>
        <v>Tier - 3</v>
      </c>
      <c r="O1844" t="str">
        <f>VLOOKUP($A1844,'Hospitalisation Details'!$A:$K,COLUMN('Hospitalisation Details'!H1843),FALSE)</f>
        <v>Tier - 3</v>
      </c>
      <c r="P1844" t="str">
        <f>VLOOKUP($A1844,'Hospitalisation Details'!$A:$K,COLUMN('Hospitalisation Details'!I1843),FALSE)</f>
        <v>R1013</v>
      </c>
      <c r="Q1844">
        <f>VLOOKUP($A1844,'Hospitalisation Details'!$A:$K,COLUMN('Hospitalisation Details'!K1843),FALSE)</f>
        <v>31</v>
      </c>
    </row>
    <row r="1845" spans="1:17" ht="15.75" x14ac:dyDescent="0.25">
      <c r="A1845" s="6" t="s">
        <v>1885</v>
      </c>
      <c r="B1845" t="str">
        <f>VLOOKUP(A1845,'Customer Names'!A:E,COLUMN('Customer Names'!D1844),FALSE)</f>
        <v>Mr. Robert</v>
      </c>
      <c r="C1845">
        <f>VLOOKUP($A1845,'Medical Examinations'!$A:$J,COLUMN('Medical Examinations'!B1844),FALSE)</f>
        <v>33.82</v>
      </c>
      <c r="D1845">
        <f>VLOOKUP($A1845,'Medical Examinations'!$A:$J,COLUMN('Medical Examinations'!C1844),FALSE)</f>
        <v>4.6500000000000004</v>
      </c>
      <c r="E1845" t="str">
        <f>VLOOKUP($A1845,'Medical Examinations'!$A:$J,COLUMN('Medical Examinations'!D1844),FALSE)</f>
        <v>No</v>
      </c>
      <c r="F1845" t="str">
        <f>VLOOKUP($A1845,'Medical Examinations'!$A:$J,COLUMN('Medical Examinations'!E1844),FALSE)</f>
        <v>No</v>
      </c>
      <c r="G1845" t="str">
        <f>VLOOKUP($A1845,'Medical Examinations'!$A:$J,COLUMN('Medical Examinations'!F1844),FALSE)</f>
        <v>No</v>
      </c>
      <c r="H1845">
        <f>VLOOKUP($A1845,'Medical Examinations'!$A:$J,COLUMN('Medical Examinations'!G1844),FALSE)</f>
        <v>0</v>
      </c>
      <c r="I1845" t="str">
        <f>VLOOKUP($A1845,'Medical Examinations'!$A:$J,COLUMN('Medical Examinations'!H1844),FALSE)</f>
        <v>No</v>
      </c>
      <c r="J1845" t="str">
        <f>VLOOKUP($A1845,'Medical Examinations'!$A:$J,COLUMN('Medical Examinations'!I1844),FALSE)</f>
        <v>Obesity</v>
      </c>
      <c r="K1845" t="str">
        <f>VLOOKUP($A1845,'Medical Examinations'!$A:$J,COLUMN('Medical Examinations'!J1844),FALSE)</f>
        <v>Normal</v>
      </c>
      <c r="L1845" s="30">
        <f>VLOOKUP($A1845,'Hospitalisation Details'!$A:$K,COLUMN('Hospitalisation Details'!J1844),FALSE)</f>
        <v>33069</v>
      </c>
      <c r="M1845" s="23">
        <f>VLOOKUP($A1845,'Hospitalisation Details'!$A:$K,COLUMN('Hospitalisation Details'!F1844),FALSE)</f>
        <v>4462.72</v>
      </c>
      <c r="N1845" t="str">
        <f>VLOOKUP($A1845,'Hospitalisation Details'!$A:$K,COLUMN('Hospitalisation Details'!G1844),FALSE)</f>
        <v>Tier - 2</v>
      </c>
      <c r="O1845" t="str">
        <f>VLOOKUP($A1845,'Hospitalisation Details'!$A:$K,COLUMN('Hospitalisation Details'!H1844),FALSE)</f>
        <v>Tier - 3</v>
      </c>
      <c r="P1845" t="str">
        <f>VLOOKUP($A1845,'Hospitalisation Details'!$A:$K,COLUMN('Hospitalisation Details'!I1844),FALSE)</f>
        <v>R1012</v>
      </c>
      <c r="Q1845">
        <f>VLOOKUP($A1845,'Hospitalisation Details'!$A:$K,COLUMN('Hospitalisation Details'!K1844),FALSE)</f>
        <v>32</v>
      </c>
    </row>
    <row r="1846" spans="1:17" ht="15.75" x14ac:dyDescent="0.25">
      <c r="A1846" s="6" t="s">
        <v>1886</v>
      </c>
      <c r="B1846" t="str">
        <f>VLOOKUP(A1846,'Customer Names'!A:E,COLUMN('Customer Names'!D1845),FALSE)</f>
        <v>Mr. Adam</v>
      </c>
      <c r="C1846">
        <f>VLOOKUP($A1846,'Medical Examinations'!$A:$J,COLUMN('Medical Examinations'!B1845),FALSE)</f>
        <v>27.835000000000001</v>
      </c>
      <c r="D1846">
        <f>VLOOKUP($A1846,'Medical Examinations'!$A:$J,COLUMN('Medical Examinations'!C1845),FALSE)</f>
        <v>5.37</v>
      </c>
      <c r="E1846" t="str">
        <f>VLOOKUP($A1846,'Medical Examinations'!$A:$J,COLUMN('Medical Examinations'!D1845),FALSE)</f>
        <v>No</v>
      </c>
      <c r="F1846" t="str">
        <f>VLOOKUP($A1846,'Medical Examinations'!$A:$J,COLUMN('Medical Examinations'!E1845),FALSE)</f>
        <v>No</v>
      </c>
      <c r="G1846" t="str">
        <f>VLOOKUP($A1846,'Medical Examinations'!$A:$J,COLUMN('Medical Examinations'!F1845),FALSE)</f>
        <v>No</v>
      </c>
      <c r="H1846">
        <f>VLOOKUP($A1846,'Medical Examinations'!$A:$J,COLUMN('Medical Examinations'!G1845),FALSE)</f>
        <v>0</v>
      </c>
      <c r="I1846" t="str">
        <f>VLOOKUP($A1846,'Medical Examinations'!$A:$J,COLUMN('Medical Examinations'!H1845),FALSE)</f>
        <v>No</v>
      </c>
      <c r="J1846" t="str">
        <f>VLOOKUP($A1846,'Medical Examinations'!$A:$J,COLUMN('Medical Examinations'!I1845),FALSE)</f>
        <v>Overweight</v>
      </c>
      <c r="K1846" t="str">
        <f>VLOOKUP($A1846,'Medical Examinations'!$A:$J,COLUMN('Medical Examinations'!J1845),FALSE)</f>
        <v>Normal</v>
      </c>
      <c r="L1846" s="30">
        <f>VLOOKUP($A1846,'Hospitalisation Details'!$A:$K,COLUMN('Hospitalisation Details'!J1845),FALSE)</f>
        <v>33093</v>
      </c>
      <c r="M1846" s="23">
        <f>VLOOKUP($A1846,'Hospitalisation Details'!$A:$K,COLUMN('Hospitalisation Details'!F1845),FALSE)</f>
        <v>4454.3999999999996</v>
      </c>
      <c r="N1846" t="str">
        <f>VLOOKUP($A1846,'Hospitalisation Details'!$A:$K,COLUMN('Hospitalisation Details'!G1845),FALSE)</f>
        <v>Tier - 2</v>
      </c>
      <c r="O1846" t="str">
        <f>VLOOKUP($A1846,'Hospitalisation Details'!$A:$K,COLUMN('Hospitalisation Details'!H1845),FALSE)</f>
        <v>Tier - 3</v>
      </c>
      <c r="P1846" t="str">
        <f>VLOOKUP($A1846,'Hospitalisation Details'!$A:$K,COLUMN('Hospitalisation Details'!I1845),FALSE)</f>
        <v>R1012</v>
      </c>
      <c r="Q1846">
        <f>VLOOKUP($A1846,'Hospitalisation Details'!$A:$K,COLUMN('Hospitalisation Details'!K1845),FALSE)</f>
        <v>32</v>
      </c>
    </row>
    <row r="1847" spans="1:17" ht="15.75" x14ac:dyDescent="0.25">
      <c r="A1847" s="6" t="s">
        <v>1887</v>
      </c>
      <c r="B1847" t="str">
        <f>VLOOKUP(A1847,'Customer Names'!A:E,COLUMN('Customer Names'!D1846),FALSE)</f>
        <v>Mr. Yemane</v>
      </c>
      <c r="C1847">
        <f>VLOOKUP($A1847,'Medical Examinations'!$A:$J,COLUMN('Medical Examinations'!B1846),FALSE)</f>
        <v>33</v>
      </c>
      <c r="D1847">
        <f>VLOOKUP($A1847,'Medical Examinations'!$A:$J,COLUMN('Medical Examinations'!C1846),FALSE)</f>
        <v>5.39</v>
      </c>
      <c r="E1847" t="str">
        <f>VLOOKUP($A1847,'Medical Examinations'!$A:$J,COLUMN('Medical Examinations'!D1846),FALSE)</f>
        <v>No</v>
      </c>
      <c r="F1847" t="str">
        <f>VLOOKUP($A1847,'Medical Examinations'!$A:$J,COLUMN('Medical Examinations'!E1846),FALSE)</f>
        <v>No</v>
      </c>
      <c r="G1847" t="str">
        <f>VLOOKUP($A1847,'Medical Examinations'!$A:$J,COLUMN('Medical Examinations'!F1846),FALSE)</f>
        <v>No</v>
      </c>
      <c r="H1847">
        <f>VLOOKUP($A1847,'Medical Examinations'!$A:$J,COLUMN('Medical Examinations'!G1846),FALSE)</f>
        <v>0</v>
      </c>
      <c r="I1847" t="str">
        <f>VLOOKUP($A1847,'Medical Examinations'!$A:$J,COLUMN('Medical Examinations'!H1846),FALSE)</f>
        <v>No</v>
      </c>
      <c r="J1847" t="str">
        <f>VLOOKUP($A1847,'Medical Examinations'!$A:$J,COLUMN('Medical Examinations'!I1846),FALSE)</f>
        <v>Obesity</v>
      </c>
      <c r="K1847" t="str">
        <f>VLOOKUP($A1847,'Medical Examinations'!$A:$J,COLUMN('Medical Examinations'!J1846),FALSE)</f>
        <v>Normal</v>
      </c>
      <c r="L1847" s="30">
        <f>VLOOKUP($A1847,'Hospitalisation Details'!$A:$K,COLUMN('Hospitalisation Details'!J1846),FALSE)</f>
        <v>34513</v>
      </c>
      <c r="M1847" s="23">
        <f>VLOOKUP($A1847,'Hospitalisation Details'!$A:$K,COLUMN('Hospitalisation Details'!F1846),FALSE)</f>
        <v>4449.46</v>
      </c>
      <c r="N1847" t="str">
        <f>VLOOKUP($A1847,'Hospitalisation Details'!$A:$K,COLUMN('Hospitalisation Details'!G1846),FALSE)</f>
        <v>Tier - 1</v>
      </c>
      <c r="O1847" t="str">
        <f>VLOOKUP($A1847,'Hospitalisation Details'!$A:$K,COLUMN('Hospitalisation Details'!H1846),FALSE)</f>
        <v>Tier - 2</v>
      </c>
      <c r="P1847" t="str">
        <f>VLOOKUP($A1847,'Hospitalisation Details'!$A:$K,COLUMN('Hospitalisation Details'!I1846),FALSE)</f>
        <v>R1013</v>
      </c>
      <c r="Q1847">
        <f>VLOOKUP($A1847,'Hospitalisation Details'!$A:$K,COLUMN('Hospitalisation Details'!K1846),FALSE)</f>
        <v>28</v>
      </c>
    </row>
    <row r="1848" spans="1:17" ht="15.75" x14ac:dyDescent="0.25">
      <c r="A1848" s="6" t="s">
        <v>1888</v>
      </c>
      <c r="B1848" t="str">
        <f>VLOOKUP(A1848,'Customer Names'!A:E,COLUMN('Customer Names'!D1847),FALSE)</f>
        <v>Mr. Jesse</v>
      </c>
      <c r="C1848">
        <f>VLOOKUP($A1848,'Medical Examinations'!$A:$J,COLUMN('Medical Examinations'!B1847),FALSE)</f>
        <v>26.885000000000002</v>
      </c>
      <c r="D1848">
        <f>VLOOKUP($A1848,'Medical Examinations'!$A:$J,COLUMN('Medical Examinations'!C1847),FALSE)</f>
        <v>5.86</v>
      </c>
      <c r="E1848" t="str">
        <f>VLOOKUP($A1848,'Medical Examinations'!$A:$J,COLUMN('Medical Examinations'!D1847),FALSE)</f>
        <v>No</v>
      </c>
      <c r="F1848" t="str">
        <f>VLOOKUP($A1848,'Medical Examinations'!$A:$J,COLUMN('Medical Examinations'!E1847),FALSE)</f>
        <v>No</v>
      </c>
      <c r="G1848" t="str">
        <f>VLOOKUP($A1848,'Medical Examinations'!$A:$J,COLUMN('Medical Examinations'!F1847),FALSE)</f>
        <v>No</v>
      </c>
      <c r="H1848">
        <f>VLOOKUP($A1848,'Medical Examinations'!$A:$J,COLUMN('Medical Examinations'!G1847),FALSE)</f>
        <v>0</v>
      </c>
      <c r="I1848" t="str">
        <f>VLOOKUP($A1848,'Medical Examinations'!$A:$J,COLUMN('Medical Examinations'!H1847),FALSE)</f>
        <v>No</v>
      </c>
      <c r="J1848" t="str">
        <f>VLOOKUP($A1848,'Medical Examinations'!$A:$J,COLUMN('Medical Examinations'!I1847),FALSE)</f>
        <v>Overweight</v>
      </c>
      <c r="K1848" t="str">
        <f>VLOOKUP($A1848,'Medical Examinations'!$A:$J,COLUMN('Medical Examinations'!J1847),FALSE)</f>
        <v>Prediabetes</v>
      </c>
      <c r="L1848" s="30">
        <f>VLOOKUP($A1848,'Hospitalisation Details'!$A:$K,COLUMN('Hospitalisation Details'!J1847),FALSE)</f>
        <v>33484</v>
      </c>
      <c r="M1848" s="23">
        <f>VLOOKUP($A1848,'Hospitalisation Details'!$A:$K,COLUMN('Hospitalisation Details'!F1847),FALSE)</f>
        <v>4441.21</v>
      </c>
      <c r="N1848" t="str">
        <f>VLOOKUP($A1848,'Hospitalisation Details'!$A:$K,COLUMN('Hospitalisation Details'!G1847),FALSE)</f>
        <v>Tier - 1</v>
      </c>
      <c r="O1848" t="str">
        <f>VLOOKUP($A1848,'Hospitalisation Details'!$A:$K,COLUMN('Hospitalisation Details'!H1847),FALSE)</f>
        <v>Tier - 2</v>
      </c>
      <c r="P1848" t="str">
        <f>VLOOKUP($A1848,'Hospitalisation Details'!$A:$K,COLUMN('Hospitalisation Details'!I1847),FALSE)</f>
        <v>R1014</v>
      </c>
      <c r="Q1848">
        <f>VLOOKUP($A1848,'Hospitalisation Details'!$A:$K,COLUMN('Hospitalisation Details'!K1847),FALSE)</f>
        <v>31</v>
      </c>
    </row>
    <row r="1849" spans="1:17" ht="15.75" x14ac:dyDescent="0.25">
      <c r="A1849" s="6" t="s">
        <v>1889</v>
      </c>
      <c r="B1849" t="str">
        <f>VLOOKUP(A1849,'Customer Names'!A:E,COLUMN('Customer Names'!D1848),FALSE)</f>
        <v>Mr. Bird</v>
      </c>
      <c r="C1849">
        <f>VLOOKUP($A1849,'Medical Examinations'!$A:$J,COLUMN('Medical Examinations'!B1848),FALSE)</f>
        <v>29.26</v>
      </c>
      <c r="D1849">
        <f>VLOOKUP($A1849,'Medical Examinations'!$A:$J,COLUMN('Medical Examinations'!C1848),FALSE)</f>
        <v>4.4400000000000004</v>
      </c>
      <c r="E1849" t="str">
        <f>VLOOKUP($A1849,'Medical Examinations'!$A:$J,COLUMN('Medical Examinations'!D1848),FALSE)</f>
        <v>No</v>
      </c>
      <c r="F1849" t="str">
        <f>VLOOKUP($A1849,'Medical Examinations'!$A:$J,COLUMN('Medical Examinations'!E1848),FALSE)</f>
        <v>No</v>
      </c>
      <c r="G1849" t="str">
        <f>VLOOKUP($A1849,'Medical Examinations'!$A:$J,COLUMN('Medical Examinations'!F1848),FALSE)</f>
        <v>No</v>
      </c>
      <c r="H1849">
        <f>VLOOKUP($A1849,'Medical Examinations'!$A:$J,COLUMN('Medical Examinations'!G1848),FALSE)</f>
        <v>0</v>
      </c>
      <c r="I1849" t="str">
        <f>VLOOKUP($A1849,'Medical Examinations'!$A:$J,COLUMN('Medical Examinations'!H1848),FALSE)</f>
        <v>No</v>
      </c>
      <c r="J1849" t="str">
        <f>VLOOKUP($A1849,'Medical Examinations'!$A:$J,COLUMN('Medical Examinations'!I1848),FALSE)</f>
        <v>Overweight</v>
      </c>
      <c r="K1849" t="str">
        <f>VLOOKUP($A1849,'Medical Examinations'!$A:$J,COLUMN('Medical Examinations'!J1848),FALSE)</f>
        <v>Normal</v>
      </c>
      <c r="L1849" s="30">
        <f>VLOOKUP($A1849,'Hospitalisation Details'!$A:$K,COLUMN('Hospitalisation Details'!J1848),FALSE)</f>
        <v>34631</v>
      </c>
      <c r="M1849" s="23">
        <f>VLOOKUP($A1849,'Hospitalisation Details'!$A:$K,COLUMN('Hospitalisation Details'!F1848),FALSE)</f>
        <v>4438.26</v>
      </c>
      <c r="N1849" t="str">
        <f>VLOOKUP($A1849,'Hospitalisation Details'!$A:$K,COLUMN('Hospitalisation Details'!G1848),FALSE)</f>
        <v>Tier - 2</v>
      </c>
      <c r="O1849" t="str">
        <f>VLOOKUP($A1849,'Hospitalisation Details'!$A:$K,COLUMN('Hospitalisation Details'!H1848),FALSE)</f>
        <v>Tier - 3</v>
      </c>
      <c r="P1849" t="str">
        <f>VLOOKUP($A1849,'Hospitalisation Details'!$A:$K,COLUMN('Hospitalisation Details'!I1848),FALSE)</f>
        <v>R1017</v>
      </c>
      <c r="Q1849">
        <f>VLOOKUP($A1849,'Hospitalisation Details'!$A:$K,COLUMN('Hospitalisation Details'!K1848),FALSE)</f>
        <v>28</v>
      </c>
    </row>
    <row r="1850" spans="1:17" ht="15.75" x14ac:dyDescent="0.25">
      <c r="A1850" s="6" t="s">
        <v>1890</v>
      </c>
      <c r="B1850" t="str">
        <f>VLOOKUP(A1850,'Customer Names'!A:E,COLUMN('Customer Names'!D1849),FALSE)</f>
        <v>Mr. Patrick</v>
      </c>
      <c r="C1850">
        <f>VLOOKUP($A1850,'Medical Examinations'!$A:$J,COLUMN('Medical Examinations'!B1849),FALSE)</f>
        <v>26.98</v>
      </c>
      <c r="D1850">
        <f>VLOOKUP($A1850,'Medical Examinations'!$A:$J,COLUMN('Medical Examinations'!C1849),FALSE)</f>
        <v>4.41</v>
      </c>
      <c r="E1850" t="str">
        <f>VLOOKUP($A1850,'Medical Examinations'!$A:$J,COLUMN('Medical Examinations'!D1849),FALSE)</f>
        <v>No</v>
      </c>
      <c r="F1850" t="str">
        <f>VLOOKUP($A1850,'Medical Examinations'!$A:$J,COLUMN('Medical Examinations'!E1849),FALSE)</f>
        <v>No</v>
      </c>
      <c r="G1850" t="str">
        <f>VLOOKUP($A1850,'Medical Examinations'!$A:$J,COLUMN('Medical Examinations'!F1849),FALSE)</f>
        <v>No</v>
      </c>
      <c r="H1850">
        <f>VLOOKUP($A1850,'Medical Examinations'!$A:$J,COLUMN('Medical Examinations'!G1849),FALSE)</f>
        <v>0</v>
      </c>
      <c r="I1850" t="str">
        <f>VLOOKUP($A1850,'Medical Examinations'!$A:$J,COLUMN('Medical Examinations'!H1849),FALSE)</f>
        <v>No</v>
      </c>
      <c r="J1850" t="str">
        <f>VLOOKUP($A1850,'Medical Examinations'!$A:$J,COLUMN('Medical Examinations'!I1849),FALSE)</f>
        <v>Overweight</v>
      </c>
      <c r="K1850" t="str">
        <f>VLOOKUP($A1850,'Medical Examinations'!$A:$J,COLUMN('Medical Examinations'!J1849),FALSE)</f>
        <v>Normal</v>
      </c>
      <c r="L1850" s="30">
        <f>VLOOKUP($A1850,'Hospitalisation Details'!$A:$K,COLUMN('Hospitalisation Details'!J1849),FALSE)</f>
        <v>34615</v>
      </c>
      <c r="M1850" s="23">
        <f>VLOOKUP($A1850,'Hospitalisation Details'!$A:$K,COLUMN('Hospitalisation Details'!F1849),FALSE)</f>
        <v>4435.09</v>
      </c>
      <c r="N1850" t="str">
        <f>VLOOKUP($A1850,'Hospitalisation Details'!$A:$K,COLUMN('Hospitalisation Details'!G1849),FALSE)</f>
        <v>Tier - 3</v>
      </c>
      <c r="O1850" t="str">
        <f>VLOOKUP($A1850,'Hospitalisation Details'!$A:$K,COLUMN('Hospitalisation Details'!H1849),FALSE)</f>
        <v>Tier - 2</v>
      </c>
      <c r="P1850" t="str">
        <f>VLOOKUP($A1850,'Hospitalisation Details'!$A:$K,COLUMN('Hospitalisation Details'!I1849),FALSE)</f>
        <v>R1016</v>
      </c>
      <c r="Q1850">
        <f>VLOOKUP($A1850,'Hospitalisation Details'!$A:$K,COLUMN('Hospitalisation Details'!K1849),FALSE)</f>
        <v>28</v>
      </c>
    </row>
    <row r="1851" spans="1:17" ht="15.75" x14ac:dyDescent="0.25">
      <c r="A1851" s="6" t="s">
        <v>1891</v>
      </c>
      <c r="B1851" t="str">
        <f>VLOOKUP(A1851,'Customer Names'!A:E,COLUMN('Customer Names'!D1850),FALSE)</f>
        <v>Mr. Kyle</v>
      </c>
      <c r="C1851">
        <f>VLOOKUP($A1851,'Medical Examinations'!$A:$J,COLUMN('Medical Examinations'!B1850),FALSE)</f>
        <v>32.11</v>
      </c>
      <c r="D1851">
        <f>VLOOKUP($A1851,'Medical Examinations'!$A:$J,COLUMN('Medical Examinations'!C1850),FALSE)</f>
        <v>5.19</v>
      </c>
      <c r="E1851" t="str">
        <f>VLOOKUP($A1851,'Medical Examinations'!$A:$J,COLUMN('Medical Examinations'!D1850),FALSE)</f>
        <v>No</v>
      </c>
      <c r="F1851" t="str">
        <f>VLOOKUP($A1851,'Medical Examinations'!$A:$J,COLUMN('Medical Examinations'!E1850),FALSE)</f>
        <v>No</v>
      </c>
      <c r="G1851" t="str">
        <f>VLOOKUP($A1851,'Medical Examinations'!$A:$J,COLUMN('Medical Examinations'!F1850),FALSE)</f>
        <v>Yes</v>
      </c>
      <c r="H1851">
        <f>VLOOKUP($A1851,'Medical Examinations'!$A:$J,COLUMN('Medical Examinations'!G1850),FALSE)</f>
        <v>1</v>
      </c>
      <c r="I1851" t="str">
        <f>VLOOKUP($A1851,'Medical Examinations'!$A:$J,COLUMN('Medical Examinations'!H1850),FALSE)</f>
        <v>No</v>
      </c>
      <c r="J1851" t="str">
        <f>VLOOKUP($A1851,'Medical Examinations'!$A:$J,COLUMN('Medical Examinations'!I1850),FALSE)</f>
        <v>Obesity</v>
      </c>
      <c r="K1851" t="str">
        <f>VLOOKUP($A1851,'Medical Examinations'!$A:$J,COLUMN('Medical Examinations'!J1850),FALSE)</f>
        <v>Normal</v>
      </c>
      <c r="L1851" s="30">
        <f>VLOOKUP($A1851,'Hospitalisation Details'!$A:$K,COLUMN('Hospitalisation Details'!J1850),FALSE)</f>
        <v>34326</v>
      </c>
      <c r="M1851" s="23">
        <f>VLOOKUP($A1851,'Hospitalisation Details'!$A:$K,COLUMN('Hospitalisation Details'!F1850),FALSE)</f>
        <v>4433.92</v>
      </c>
      <c r="N1851" t="str">
        <f>VLOOKUP($A1851,'Hospitalisation Details'!$A:$K,COLUMN('Hospitalisation Details'!G1850),FALSE)</f>
        <v>Tier - 2</v>
      </c>
      <c r="O1851" t="str">
        <f>VLOOKUP($A1851,'Hospitalisation Details'!$A:$K,COLUMN('Hospitalisation Details'!H1850),FALSE)</f>
        <v>Tier - 2</v>
      </c>
      <c r="P1851" t="str">
        <f>VLOOKUP($A1851,'Hospitalisation Details'!$A:$K,COLUMN('Hospitalisation Details'!I1850),FALSE)</f>
        <v>R1012</v>
      </c>
      <c r="Q1851">
        <f>VLOOKUP($A1851,'Hospitalisation Details'!$A:$K,COLUMN('Hospitalisation Details'!K1850),FALSE)</f>
        <v>29</v>
      </c>
    </row>
    <row r="1852" spans="1:17" ht="15.75" x14ac:dyDescent="0.25">
      <c r="A1852" s="6" t="s">
        <v>1892</v>
      </c>
      <c r="B1852" t="str">
        <f>VLOOKUP(A1852,'Customer Names'!A:E,COLUMN('Customer Names'!D1851),FALSE)</f>
        <v>Mr. Ryan</v>
      </c>
      <c r="C1852">
        <f>VLOOKUP($A1852,'Medical Examinations'!$A:$J,COLUMN('Medical Examinations'!B1851),FALSE)</f>
        <v>31.73</v>
      </c>
      <c r="D1852">
        <f>VLOOKUP($A1852,'Medical Examinations'!$A:$J,COLUMN('Medical Examinations'!C1851),FALSE)</f>
        <v>5.16</v>
      </c>
      <c r="E1852" t="str">
        <f>VLOOKUP($A1852,'Medical Examinations'!$A:$J,COLUMN('Medical Examinations'!D1851),FALSE)</f>
        <v>No</v>
      </c>
      <c r="F1852" t="str">
        <f>VLOOKUP($A1852,'Medical Examinations'!$A:$J,COLUMN('Medical Examinations'!E1851),FALSE)</f>
        <v>No</v>
      </c>
      <c r="G1852" t="str">
        <f>VLOOKUP($A1852,'Medical Examinations'!$A:$J,COLUMN('Medical Examinations'!F1851),FALSE)</f>
        <v>Yes</v>
      </c>
      <c r="H1852">
        <f>VLOOKUP($A1852,'Medical Examinations'!$A:$J,COLUMN('Medical Examinations'!G1851),FALSE)</f>
        <v>1</v>
      </c>
      <c r="I1852" t="str">
        <f>VLOOKUP($A1852,'Medical Examinations'!$A:$J,COLUMN('Medical Examinations'!H1851),FALSE)</f>
        <v>No</v>
      </c>
      <c r="J1852" t="str">
        <f>VLOOKUP($A1852,'Medical Examinations'!$A:$J,COLUMN('Medical Examinations'!I1851),FALSE)</f>
        <v>Obesity</v>
      </c>
      <c r="K1852" t="str">
        <f>VLOOKUP($A1852,'Medical Examinations'!$A:$J,COLUMN('Medical Examinations'!J1851),FALSE)</f>
        <v>Normal</v>
      </c>
      <c r="L1852" s="30">
        <f>VLOOKUP($A1852,'Hospitalisation Details'!$A:$K,COLUMN('Hospitalisation Details'!J1851),FALSE)</f>
        <v>34216</v>
      </c>
      <c r="M1852" s="23">
        <f>VLOOKUP($A1852,'Hospitalisation Details'!$A:$K,COLUMN('Hospitalisation Details'!F1851),FALSE)</f>
        <v>4433.3900000000003</v>
      </c>
      <c r="N1852" t="str">
        <f>VLOOKUP($A1852,'Hospitalisation Details'!$A:$K,COLUMN('Hospitalisation Details'!G1851),FALSE)</f>
        <v>Tier - 2</v>
      </c>
      <c r="O1852" t="str">
        <f>VLOOKUP($A1852,'Hospitalisation Details'!$A:$K,COLUMN('Hospitalisation Details'!H1851),FALSE)</f>
        <v>Tier - 3</v>
      </c>
      <c r="P1852" t="str">
        <f>VLOOKUP($A1852,'Hospitalisation Details'!$A:$K,COLUMN('Hospitalisation Details'!I1851),FALSE)</f>
        <v>R1012</v>
      </c>
      <c r="Q1852">
        <f>VLOOKUP($A1852,'Hospitalisation Details'!$A:$K,COLUMN('Hospitalisation Details'!K1851),FALSE)</f>
        <v>29</v>
      </c>
    </row>
    <row r="1853" spans="1:17" ht="15.75" x14ac:dyDescent="0.25">
      <c r="A1853" s="6" t="s">
        <v>1893</v>
      </c>
      <c r="B1853" t="str">
        <f>VLOOKUP(A1853,'Customer Names'!A:E,COLUMN('Customer Names'!D1852),FALSE)</f>
        <v>Mr. Yuri</v>
      </c>
      <c r="C1853">
        <f>VLOOKUP($A1853,'Medical Examinations'!$A:$J,COLUMN('Medical Examinations'!B1852),FALSE)</f>
        <v>22.515000000000001</v>
      </c>
      <c r="D1853">
        <f>VLOOKUP($A1853,'Medical Examinations'!$A:$J,COLUMN('Medical Examinations'!C1852),FALSE)</f>
        <v>4.24</v>
      </c>
      <c r="E1853" t="str">
        <f>VLOOKUP($A1853,'Medical Examinations'!$A:$J,COLUMN('Medical Examinations'!D1852),FALSE)</f>
        <v>No</v>
      </c>
      <c r="F1853" t="str">
        <f>VLOOKUP($A1853,'Medical Examinations'!$A:$J,COLUMN('Medical Examinations'!E1852),FALSE)</f>
        <v>No</v>
      </c>
      <c r="G1853" t="str">
        <f>VLOOKUP($A1853,'Medical Examinations'!$A:$J,COLUMN('Medical Examinations'!F1852),FALSE)</f>
        <v>No</v>
      </c>
      <c r="H1853">
        <f>VLOOKUP($A1853,'Medical Examinations'!$A:$J,COLUMN('Medical Examinations'!G1852),FALSE)</f>
        <v>0</v>
      </c>
      <c r="I1853" t="str">
        <f>VLOOKUP($A1853,'Medical Examinations'!$A:$J,COLUMN('Medical Examinations'!H1852),FALSE)</f>
        <v>No</v>
      </c>
      <c r="J1853" t="str">
        <f>VLOOKUP($A1853,'Medical Examinations'!$A:$J,COLUMN('Medical Examinations'!I1852),FALSE)</f>
        <v>Healthy Weight</v>
      </c>
      <c r="K1853" t="str">
        <f>VLOOKUP($A1853,'Medical Examinations'!$A:$J,COLUMN('Medical Examinations'!J1852),FALSE)</f>
        <v>Normal</v>
      </c>
      <c r="L1853" s="30">
        <f>VLOOKUP($A1853,'Hospitalisation Details'!$A:$K,COLUMN('Hospitalisation Details'!J1852),FALSE)</f>
        <v>34697</v>
      </c>
      <c r="M1853" s="23">
        <f>VLOOKUP($A1853,'Hospitalisation Details'!$A:$K,COLUMN('Hospitalisation Details'!F1852),FALSE)</f>
        <v>4428.8900000000003</v>
      </c>
      <c r="N1853" t="str">
        <f>VLOOKUP($A1853,'Hospitalisation Details'!$A:$K,COLUMN('Hospitalisation Details'!G1852),FALSE)</f>
        <v>Tier - 3</v>
      </c>
      <c r="O1853" t="str">
        <f>VLOOKUP($A1853,'Hospitalisation Details'!$A:$K,COLUMN('Hospitalisation Details'!H1852),FALSE)</f>
        <v>Tier - 1</v>
      </c>
      <c r="P1853" t="str">
        <f>VLOOKUP($A1853,'Hospitalisation Details'!$A:$K,COLUMN('Hospitalisation Details'!I1852),FALSE)</f>
        <v>R1017</v>
      </c>
      <c r="Q1853">
        <f>VLOOKUP($A1853,'Hospitalisation Details'!$A:$K,COLUMN('Hospitalisation Details'!K1852),FALSE)</f>
        <v>28</v>
      </c>
    </row>
    <row r="1854" spans="1:17" ht="15.75" x14ac:dyDescent="0.25">
      <c r="A1854" s="6" t="s">
        <v>1894</v>
      </c>
      <c r="B1854" t="str">
        <f>VLOOKUP(A1854,'Customer Names'!A:E,COLUMN('Customer Names'!D1853),FALSE)</f>
        <v>Mr. Ryan</v>
      </c>
      <c r="C1854">
        <f>VLOOKUP($A1854,'Medical Examinations'!$A:$J,COLUMN('Medical Examinations'!B1853),FALSE)</f>
        <v>25.9</v>
      </c>
      <c r="D1854">
        <f>VLOOKUP($A1854,'Medical Examinations'!$A:$J,COLUMN('Medical Examinations'!C1853),FALSE)</f>
        <v>5.45</v>
      </c>
      <c r="E1854" t="str">
        <f>VLOOKUP($A1854,'Medical Examinations'!$A:$J,COLUMN('Medical Examinations'!D1853),FALSE)</f>
        <v>No</v>
      </c>
      <c r="F1854" t="str">
        <f>VLOOKUP($A1854,'Medical Examinations'!$A:$J,COLUMN('Medical Examinations'!E1853),FALSE)</f>
        <v>No</v>
      </c>
      <c r="G1854" t="str">
        <f>VLOOKUP($A1854,'Medical Examinations'!$A:$J,COLUMN('Medical Examinations'!F1853),FALSE)</f>
        <v>No</v>
      </c>
      <c r="H1854">
        <f>VLOOKUP($A1854,'Medical Examinations'!$A:$J,COLUMN('Medical Examinations'!G1853),FALSE)</f>
        <v>1</v>
      </c>
      <c r="I1854" t="str">
        <f>VLOOKUP($A1854,'Medical Examinations'!$A:$J,COLUMN('Medical Examinations'!H1853),FALSE)</f>
        <v>No</v>
      </c>
      <c r="J1854" t="str">
        <f>VLOOKUP($A1854,'Medical Examinations'!$A:$J,COLUMN('Medical Examinations'!I1853),FALSE)</f>
        <v>Overweight</v>
      </c>
      <c r="K1854" t="str">
        <f>VLOOKUP($A1854,'Medical Examinations'!$A:$J,COLUMN('Medical Examinations'!J1853),FALSE)</f>
        <v>Normal</v>
      </c>
      <c r="L1854" s="30">
        <f>VLOOKUP($A1854,'Hospitalisation Details'!$A:$K,COLUMN('Hospitalisation Details'!J1853),FALSE)</f>
        <v>33831</v>
      </c>
      <c r="M1854" s="23">
        <f>VLOOKUP($A1854,'Hospitalisation Details'!$A:$K,COLUMN('Hospitalisation Details'!F1853),FALSE)</f>
        <v>4420.95</v>
      </c>
      <c r="N1854" t="str">
        <f>VLOOKUP($A1854,'Hospitalisation Details'!$A:$K,COLUMN('Hospitalisation Details'!G1853),FALSE)</f>
        <v>Tier - 2</v>
      </c>
      <c r="O1854" t="str">
        <f>VLOOKUP($A1854,'Hospitalisation Details'!$A:$K,COLUMN('Hospitalisation Details'!H1853),FALSE)</f>
        <v>Tier - 3</v>
      </c>
      <c r="P1854" t="str">
        <f>VLOOKUP($A1854,'Hospitalisation Details'!$A:$K,COLUMN('Hospitalisation Details'!I1853),FALSE)</f>
        <v>R1020</v>
      </c>
      <c r="Q1854">
        <f>VLOOKUP($A1854,'Hospitalisation Details'!$A:$K,COLUMN('Hospitalisation Details'!K1853),FALSE)</f>
        <v>30</v>
      </c>
    </row>
    <row r="1855" spans="1:17" ht="15.75" x14ac:dyDescent="0.25">
      <c r="A1855" s="6" t="s">
        <v>1895</v>
      </c>
      <c r="B1855" t="str">
        <f>VLOOKUP(A1855,'Customer Names'!A:E,COLUMN('Customer Names'!D1854),FALSE)</f>
        <v>Ms. Debbie</v>
      </c>
      <c r="C1855">
        <f>VLOOKUP($A1855,'Medical Examinations'!$A:$J,COLUMN('Medical Examinations'!B1854),FALSE)</f>
        <v>27.72</v>
      </c>
      <c r="D1855">
        <f>VLOOKUP($A1855,'Medical Examinations'!$A:$J,COLUMN('Medical Examinations'!C1854),FALSE)</f>
        <v>5.03</v>
      </c>
      <c r="E1855" t="str">
        <f>VLOOKUP($A1855,'Medical Examinations'!$A:$J,COLUMN('Medical Examinations'!D1854),FALSE)</f>
        <v>Yes</v>
      </c>
      <c r="F1855" t="str">
        <f>VLOOKUP($A1855,'Medical Examinations'!$A:$J,COLUMN('Medical Examinations'!E1854),FALSE)</f>
        <v>No</v>
      </c>
      <c r="G1855" t="str">
        <f>VLOOKUP($A1855,'Medical Examinations'!$A:$J,COLUMN('Medical Examinations'!F1854),FALSE)</f>
        <v>No</v>
      </c>
      <c r="H1855">
        <f>VLOOKUP($A1855,'Medical Examinations'!$A:$J,COLUMN('Medical Examinations'!G1854),FALSE)</f>
        <v>1</v>
      </c>
      <c r="I1855" t="str">
        <f>VLOOKUP($A1855,'Medical Examinations'!$A:$J,COLUMN('Medical Examinations'!H1854),FALSE)</f>
        <v>No</v>
      </c>
      <c r="J1855" t="str">
        <f>VLOOKUP($A1855,'Medical Examinations'!$A:$J,COLUMN('Medical Examinations'!I1854),FALSE)</f>
        <v>Overweight</v>
      </c>
      <c r="K1855" t="str">
        <f>VLOOKUP($A1855,'Medical Examinations'!$A:$J,COLUMN('Medical Examinations'!J1854),FALSE)</f>
        <v>Normal</v>
      </c>
      <c r="L1855" s="30">
        <f>VLOOKUP($A1855,'Hospitalisation Details'!$A:$K,COLUMN('Hospitalisation Details'!J1854),FALSE)</f>
        <v>32402</v>
      </c>
      <c r="M1855" s="23">
        <f>VLOOKUP($A1855,'Hospitalisation Details'!$A:$K,COLUMN('Hospitalisation Details'!F1854),FALSE)</f>
        <v>4415.16</v>
      </c>
      <c r="N1855" t="str">
        <f>VLOOKUP($A1855,'Hospitalisation Details'!$A:$K,COLUMN('Hospitalisation Details'!G1854),FALSE)</f>
        <v>Tier - 2</v>
      </c>
      <c r="O1855" t="str">
        <f>VLOOKUP($A1855,'Hospitalisation Details'!$A:$K,COLUMN('Hospitalisation Details'!H1854),FALSE)</f>
        <v>Tier - 1</v>
      </c>
      <c r="P1855" t="str">
        <f>VLOOKUP($A1855,'Hospitalisation Details'!$A:$K,COLUMN('Hospitalisation Details'!I1854),FALSE)</f>
        <v>R1013</v>
      </c>
      <c r="Q1855">
        <f>VLOOKUP($A1855,'Hospitalisation Details'!$A:$K,COLUMN('Hospitalisation Details'!K1854),FALSE)</f>
        <v>34</v>
      </c>
    </row>
    <row r="1856" spans="1:17" ht="15.75" x14ac:dyDescent="0.25">
      <c r="A1856" s="6" t="s">
        <v>1896</v>
      </c>
      <c r="B1856" t="str">
        <f>VLOOKUP(A1856,'Customer Names'!A:E,COLUMN('Customer Names'!D1855),FALSE)</f>
        <v>Mr. Mark</v>
      </c>
      <c r="C1856">
        <f>VLOOKUP($A1856,'Medical Examinations'!$A:$J,COLUMN('Medical Examinations'!B1855),FALSE)</f>
        <v>31.5</v>
      </c>
      <c r="D1856">
        <f>VLOOKUP($A1856,'Medical Examinations'!$A:$J,COLUMN('Medical Examinations'!C1855),FALSE)</f>
        <v>9.6199999999999992</v>
      </c>
      <c r="E1856" t="str">
        <f>VLOOKUP($A1856,'Medical Examinations'!$A:$J,COLUMN('Medical Examinations'!D1855),FALSE)</f>
        <v>Yes</v>
      </c>
      <c r="F1856" t="str">
        <f>VLOOKUP($A1856,'Medical Examinations'!$A:$J,COLUMN('Medical Examinations'!E1855),FALSE)</f>
        <v>No</v>
      </c>
      <c r="G1856" t="str">
        <f>VLOOKUP($A1856,'Medical Examinations'!$A:$J,COLUMN('Medical Examinations'!F1855),FALSE)</f>
        <v>No</v>
      </c>
      <c r="H1856">
        <f>VLOOKUP($A1856,'Medical Examinations'!$A:$J,COLUMN('Medical Examinations'!G1855),FALSE)</f>
        <v>1</v>
      </c>
      <c r="I1856" t="str">
        <f>VLOOKUP($A1856,'Medical Examinations'!$A:$J,COLUMN('Medical Examinations'!H1855),FALSE)</f>
        <v>No</v>
      </c>
      <c r="J1856" t="str">
        <f>VLOOKUP($A1856,'Medical Examinations'!$A:$J,COLUMN('Medical Examinations'!I1855),FALSE)</f>
        <v>Obesity</v>
      </c>
      <c r="K1856" t="str">
        <f>VLOOKUP($A1856,'Medical Examinations'!$A:$J,COLUMN('Medical Examinations'!J1855),FALSE)</f>
        <v>Diabetes</v>
      </c>
      <c r="L1856" s="30">
        <f>VLOOKUP($A1856,'Hospitalisation Details'!$A:$K,COLUMN('Hospitalisation Details'!J1855),FALSE)</f>
        <v>31606</v>
      </c>
      <c r="M1856" s="23">
        <f>VLOOKUP($A1856,'Hospitalisation Details'!$A:$K,COLUMN('Hospitalisation Details'!F1855),FALSE)</f>
        <v>4402.2299999999996</v>
      </c>
      <c r="N1856" t="str">
        <f>VLOOKUP($A1856,'Hospitalisation Details'!$A:$K,COLUMN('Hospitalisation Details'!G1855),FALSE)</f>
        <v>Tier - 2</v>
      </c>
      <c r="O1856" t="str">
        <f>VLOOKUP($A1856,'Hospitalisation Details'!$A:$K,COLUMN('Hospitalisation Details'!H1855),FALSE)</f>
        <v>Tier - 2</v>
      </c>
      <c r="P1856" t="str">
        <f>VLOOKUP($A1856,'Hospitalisation Details'!$A:$K,COLUMN('Hospitalisation Details'!I1855),FALSE)</f>
        <v>R1011</v>
      </c>
      <c r="Q1856">
        <f>VLOOKUP($A1856,'Hospitalisation Details'!$A:$K,COLUMN('Hospitalisation Details'!K1855),FALSE)</f>
        <v>36</v>
      </c>
    </row>
    <row r="1857" spans="1:17" ht="15.75" x14ac:dyDescent="0.25">
      <c r="A1857" s="6" t="s">
        <v>1897</v>
      </c>
      <c r="B1857" t="str">
        <f>VLOOKUP(A1857,'Customer Names'!A:E,COLUMN('Customer Names'!D1856),FALSE)</f>
        <v>Mr. Christopher</v>
      </c>
      <c r="C1857">
        <f>VLOOKUP($A1857,'Medical Examinations'!$A:$J,COLUMN('Medical Examinations'!B1856),FALSE)</f>
        <v>29.7</v>
      </c>
      <c r="D1857">
        <f>VLOOKUP($A1857,'Medical Examinations'!$A:$J,COLUMN('Medical Examinations'!C1856),FALSE)</f>
        <v>6.77</v>
      </c>
      <c r="E1857" t="str">
        <f>VLOOKUP($A1857,'Medical Examinations'!$A:$J,COLUMN('Medical Examinations'!D1856),FALSE)</f>
        <v>Yes</v>
      </c>
      <c r="F1857" t="str">
        <f>VLOOKUP($A1857,'Medical Examinations'!$A:$J,COLUMN('Medical Examinations'!E1856),FALSE)</f>
        <v>No</v>
      </c>
      <c r="G1857" t="str">
        <f>VLOOKUP($A1857,'Medical Examinations'!$A:$J,COLUMN('Medical Examinations'!F1856),FALSE)</f>
        <v>No</v>
      </c>
      <c r="H1857">
        <f>VLOOKUP($A1857,'Medical Examinations'!$A:$J,COLUMN('Medical Examinations'!G1856),FALSE)</f>
        <v>1</v>
      </c>
      <c r="I1857" t="str">
        <f>VLOOKUP($A1857,'Medical Examinations'!$A:$J,COLUMN('Medical Examinations'!H1856),FALSE)</f>
        <v>No</v>
      </c>
      <c r="J1857" t="str">
        <f>VLOOKUP($A1857,'Medical Examinations'!$A:$J,COLUMN('Medical Examinations'!I1856),FALSE)</f>
        <v>Overweight</v>
      </c>
      <c r="K1857" t="str">
        <f>VLOOKUP($A1857,'Medical Examinations'!$A:$J,COLUMN('Medical Examinations'!J1856),FALSE)</f>
        <v>Diabetes</v>
      </c>
      <c r="L1857" s="30">
        <f>VLOOKUP($A1857,'Hospitalisation Details'!$A:$K,COLUMN('Hospitalisation Details'!J1856),FALSE)</f>
        <v>31635</v>
      </c>
      <c r="M1857" s="23">
        <f>VLOOKUP($A1857,'Hospitalisation Details'!$A:$K,COLUMN('Hospitalisation Details'!F1856),FALSE)</f>
        <v>4399.7299999999996</v>
      </c>
      <c r="N1857" t="str">
        <f>VLOOKUP($A1857,'Hospitalisation Details'!$A:$K,COLUMN('Hospitalisation Details'!G1856),FALSE)</f>
        <v>Tier - 3</v>
      </c>
      <c r="O1857" t="str">
        <f>VLOOKUP($A1857,'Hospitalisation Details'!$A:$K,COLUMN('Hospitalisation Details'!H1856),FALSE)</f>
        <v>Tier - 2</v>
      </c>
      <c r="P1857" t="str">
        <f>VLOOKUP($A1857,'Hospitalisation Details'!$A:$K,COLUMN('Hospitalisation Details'!I1856),FALSE)</f>
        <v>R1013</v>
      </c>
      <c r="Q1857">
        <f>VLOOKUP($A1857,'Hospitalisation Details'!$A:$K,COLUMN('Hospitalisation Details'!K1856),FALSE)</f>
        <v>36</v>
      </c>
    </row>
    <row r="1858" spans="1:17" ht="15.75" x14ac:dyDescent="0.25">
      <c r="A1858" s="6" t="s">
        <v>1898</v>
      </c>
      <c r="B1858" t="str">
        <f>VLOOKUP(A1858,'Customer Names'!A:E,COLUMN('Customer Names'!D1857),FALSE)</f>
        <v>Ms. Daniell</v>
      </c>
      <c r="C1858">
        <f>VLOOKUP($A1858,'Medical Examinations'!$A:$J,COLUMN('Medical Examinations'!B1857),FALSE)</f>
        <v>21.26</v>
      </c>
      <c r="D1858">
        <f>VLOOKUP($A1858,'Medical Examinations'!$A:$J,COLUMN('Medical Examinations'!C1857),FALSE)</f>
        <v>5.36</v>
      </c>
      <c r="E1858" t="str">
        <f>VLOOKUP($A1858,'Medical Examinations'!$A:$J,COLUMN('Medical Examinations'!D1857),FALSE)</f>
        <v>Yes</v>
      </c>
      <c r="F1858" t="str">
        <f>VLOOKUP($A1858,'Medical Examinations'!$A:$J,COLUMN('Medical Examinations'!E1857),FALSE)</f>
        <v>No</v>
      </c>
      <c r="G1858" t="str">
        <f>VLOOKUP($A1858,'Medical Examinations'!$A:$J,COLUMN('Medical Examinations'!F1857),FALSE)</f>
        <v>No</v>
      </c>
      <c r="H1858">
        <f>VLOOKUP($A1858,'Medical Examinations'!$A:$J,COLUMN('Medical Examinations'!G1857),FALSE)</f>
        <v>1</v>
      </c>
      <c r="I1858" t="str">
        <f>VLOOKUP($A1858,'Medical Examinations'!$A:$J,COLUMN('Medical Examinations'!H1857),FALSE)</f>
        <v>No</v>
      </c>
      <c r="J1858" t="str">
        <f>VLOOKUP($A1858,'Medical Examinations'!$A:$J,COLUMN('Medical Examinations'!I1857),FALSE)</f>
        <v>Healthy Weight</v>
      </c>
      <c r="K1858" t="str">
        <f>VLOOKUP($A1858,'Medical Examinations'!$A:$J,COLUMN('Medical Examinations'!J1857),FALSE)</f>
        <v>Normal</v>
      </c>
      <c r="L1858" s="30">
        <f>VLOOKUP($A1858,'Hospitalisation Details'!$A:$K,COLUMN('Hospitalisation Details'!J1857),FALSE)</f>
        <v>32342</v>
      </c>
      <c r="M1858" s="23">
        <f>VLOOKUP($A1858,'Hospitalisation Details'!$A:$K,COLUMN('Hospitalisation Details'!F1857),FALSE)</f>
        <v>4397.3100000000004</v>
      </c>
      <c r="N1858" t="str">
        <f>VLOOKUP($A1858,'Hospitalisation Details'!$A:$K,COLUMN('Hospitalisation Details'!G1857),FALSE)</f>
        <v>Tier - 2</v>
      </c>
      <c r="O1858" t="str">
        <f>VLOOKUP($A1858,'Hospitalisation Details'!$A:$K,COLUMN('Hospitalisation Details'!H1857),FALSE)</f>
        <v>Tier - 2</v>
      </c>
      <c r="P1858" t="str">
        <f>VLOOKUP($A1858,'Hospitalisation Details'!$A:$K,COLUMN('Hospitalisation Details'!I1857),FALSE)</f>
        <v>R1013</v>
      </c>
      <c r="Q1858">
        <f>VLOOKUP($A1858,'Hospitalisation Details'!$A:$K,COLUMN('Hospitalisation Details'!K1857),FALSE)</f>
        <v>34</v>
      </c>
    </row>
    <row r="1859" spans="1:17" ht="15.75" x14ac:dyDescent="0.25">
      <c r="A1859" s="6" t="s">
        <v>1899</v>
      </c>
      <c r="B1859" t="str">
        <f>VLOOKUP(A1859,'Customer Names'!A:E,COLUMN('Customer Names'!D1858),FALSE)</f>
        <v>Mr. Janne</v>
      </c>
      <c r="C1859">
        <f>VLOOKUP($A1859,'Medical Examinations'!$A:$J,COLUMN('Medical Examinations'!B1858),FALSE)</f>
        <v>17.09</v>
      </c>
      <c r="D1859">
        <f>VLOOKUP($A1859,'Medical Examinations'!$A:$J,COLUMN('Medical Examinations'!C1858),FALSE)</f>
        <v>5.69</v>
      </c>
      <c r="E1859" t="str">
        <f>VLOOKUP($A1859,'Medical Examinations'!$A:$J,COLUMN('Medical Examinations'!D1858),FALSE)</f>
        <v>No</v>
      </c>
      <c r="F1859" t="str">
        <f>VLOOKUP($A1859,'Medical Examinations'!$A:$J,COLUMN('Medical Examinations'!E1858),FALSE)</f>
        <v>No</v>
      </c>
      <c r="G1859" t="str">
        <f>VLOOKUP($A1859,'Medical Examinations'!$A:$J,COLUMN('Medical Examinations'!F1858),FALSE)</f>
        <v>No</v>
      </c>
      <c r="H1859">
        <f>VLOOKUP($A1859,'Medical Examinations'!$A:$J,COLUMN('Medical Examinations'!G1858),FALSE)</f>
        <v>0</v>
      </c>
      <c r="I1859" t="str">
        <f>VLOOKUP($A1859,'Medical Examinations'!$A:$J,COLUMN('Medical Examinations'!H1858),FALSE)</f>
        <v>No</v>
      </c>
      <c r="J1859" t="str">
        <f>VLOOKUP($A1859,'Medical Examinations'!$A:$J,COLUMN('Medical Examinations'!I1858),FALSE)</f>
        <v>Underweight</v>
      </c>
      <c r="K1859" t="str">
        <f>VLOOKUP($A1859,'Medical Examinations'!$A:$J,COLUMN('Medical Examinations'!J1858),FALSE)</f>
        <v>Normal</v>
      </c>
      <c r="L1859" s="30">
        <f>VLOOKUP($A1859,'Hospitalisation Details'!$A:$K,COLUMN('Hospitalisation Details'!J1858),FALSE)</f>
        <v>30131</v>
      </c>
      <c r="M1859" s="23">
        <f>VLOOKUP($A1859,'Hospitalisation Details'!$A:$K,COLUMN('Hospitalisation Details'!F1858),FALSE)</f>
        <v>4392.7</v>
      </c>
      <c r="N1859" t="str">
        <f>VLOOKUP($A1859,'Hospitalisation Details'!$A:$K,COLUMN('Hospitalisation Details'!G1858),FALSE)</f>
        <v>Tier - 2</v>
      </c>
      <c r="O1859" t="str">
        <f>VLOOKUP($A1859,'Hospitalisation Details'!$A:$K,COLUMN('Hospitalisation Details'!H1858),FALSE)</f>
        <v>Tier - 2</v>
      </c>
      <c r="P1859" t="str">
        <f>VLOOKUP($A1859,'Hospitalisation Details'!$A:$K,COLUMN('Hospitalisation Details'!I1858),FALSE)</f>
        <v>R1013</v>
      </c>
      <c r="Q1859">
        <f>VLOOKUP($A1859,'Hospitalisation Details'!$A:$K,COLUMN('Hospitalisation Details'!K1858),FALSE)</f>
        <v>40</v>
      </c>
    </row>
    <row r="1860" spans="1:17" ht="15.75" x14ac:dyDescent="0.25">
      <c r="A1860" s="6" t="s">
        <v>1900</v>
      </c>
      <c r="B1860" t="str">
        <f>VLOOKUP(A1860,'Customer Names'!A:E,COLUMN('Customer Names'!D1859),FALSE)</f>
        <v>Ms. Martina</v>
      </c>
      <c r="C1860">
        <f>VLOOKUP($A1860,'Medical Examinations'!$A:$J,COLUMN('Medical Examinations'!B1859),FALSE)</f>
        <v>24.3</v>
      </c>
      <c r="D1860">
        <f>VLOOKUP($A1860,'Medical Examinations'!$A:$J,COLUMN('Medical Examinations'!C1859),FALSE)</f>
        <v>4.9000000000000004</v>
      </c>
      <c r="E1860" t="str">
        <f>VLOOKUP($A1860,'Medical Examinations'!$A:$J,COLUMN('Medical Examinations'!D1859),FALSE)</f>
        <v>Yes</v>
      </c>
      <c r="F1860" t="str">
        <f>VLOOKUP($A1860,'Medical Examinations'!$A:$J,COLUMN('Medical Examinations'!E1859),FALSE)</f>
        <v>No</v>
      </c>
      <c r="G1860" t="str">
        <f>VLOOKUP($A1860,'Medical Examinations'!$A:$J,COLUMN('Medical Examinations'!F1859),FALSE)</f>
        <v>Yes</v>
      </c>
      <c r="H1860">
        <f>VLOOKUP($A1860,'Medical Examinations'!$A:$J,COLUMN('Medical Examinations'!G1859),FALSE)</f>
        <v>1</v>
      </c>
      <c r="I1860" t="str">
        <f>VLOOKUP($A1860,'Medical Examinations'!$A:$J,COLUMN('Medical Examinations'!H1859),FALSE)</f>
        <v>No</v>
      </c>
      <c r="J1860" t="str">
        <f>VLOOKUP($A1860,'Medical Examinations'!$A:$J,COLUMN('Medical Examinations'!I1859),FALSE)</f>
        <v>Healthy Weight</v>
      </c>
      <c r="K1860" t="str">
        <f>VLOOKUP($A1860,'Medical Examinations'!$A:$J,COLUMN('Medical Examinations'!J1859),FALSE)</f>
        <v>Normal</v>
      </c>
      <c r="L1860" s="30">
        <f>VLOOKUP($A1860,'Hospitalisation Details'!$A:$K,COLUMN('Hospitalisation Details'!J1859),FALSE)</f>
        <v>35763</v>
      </c>
      <c r="M1860" s="23">
        <f>VLOOKUP($A1860,'Hospitalisation Details'!$A:$K,COLUMN('Hospitalisation Details'!F1859),FALSE)</f>
        <v>4391.6499999999996</v>
      </c>
      <c r="N1860" t="str">
        <f>VLOOKUP($A1860,'Hospitalisation Details'!$A:$K,COLUMN('Hospitalisation Details'!G1859),FALSE)</f>
        <v>Tier - 2</v>
      </c>
      <c r="O1860" t="str">
        <f>VLOOKUP($A1860,'Hospitalisation Details'!$A:$K,COLUMN('Hospitalisation Details'!H1859),FALSE)</f>
        <v>Tier - 2</v>
      </c>
      <c r="P1860" t="str">
        <f>VLOOKUP($A1860,'Hospitalisation Details'!$A:$K,COLUMN('Hospitalisation Details'!I1859),FALSE)</f>
        <v>R1011</v>
      </c>
      <c r="Q1860">
        <f>VLOOKUP($A1860,'Hospitalisation Details'!$A:$K,COLUMN('Hospitalisation Details'!K1859),FALSE)</f>
        <v>25</v>
      </c>
    </row>
    <row r="1861" spans="1:17" ht="15.75" x14ac:dyDescent="0.25">
      <c r="A1861" s="6" t="s">
        <v>1901</v>
      </c>
      <c r="B1861" t="str">
        <f>VLOOKUP(A1861,'Customer Names'!A:E,COLUMN('Customer Names'!D1860),FALSE)</f>
        <v>Ms. Elizabeth</v>
      </c>
      <c r="C1861">
        <f>VLOOKUP($A1861,'Medical Examinations'!$A:$J,COLUMN('Medical Examinations'!B1860),FALSE)</f>
        <v>29.734999999999999</v>
      </c>
      <c r="D1861">
        <f>VLOOKUP($A1861,'Medical Examinations'!$A:$J,COLUMN('Medical Examinations'!C1860),FALSE)</f>
        <v>5.78</v>
      </c>
      <c r="E1861" t="str">
        <f>VLOOKUP($A1861,'Medical Examinations'!$A:$J,COLUMN('Medical Examinations'!D1860),FALSE)</f>
        <v>No</v>
      </c>
      <c r="F1861" t="str">
        <f>VLOOKUP($A1861,'Medical Examinations'!$A:$J,COLUMN('Medical Examinations'!E1860),FALSE)</f>
        <v>No</v>
      </c>
      <c r="G1861" t="str">
        <f>VLOOKUP($A1861,'Medical Examinations'!$A:$J,COLUMN('Medical Examinations'!F1860),FALSE)</f>
        <v>No</v>
      </c>
      <c r="H1861">
        <f>VLOOKUP($A1861,'Medical Examinations'!$A:$J,COLUMN('Medical Examinations'!G1860),FALSE)</f>
        <v>0</v>
      </c>
      <c r="I1861" t="str">
        <f>VLOOKUP($A1861,'Medical Examinations'!$A:$J,COLUMN('Medical Examinations'!H1860),FALSE)</f>
        <v>No</v>
      </c>
      <c r="J1861" t="str">
        <f>VLOOKUP($A1861,'Medical Examinations'!$A:$J,COLUMN('Medical Examinations'!I1860),FALSE)</f>
        <v>Overweight</v>
      </c>
      <c r="K1861" t="str">
        <f>VLOOKUP($A1861,'Medical Examinations'!$A:$J,COLUMN('Medical Examinations'!J1860),FALSE)</f>
        <v>Prediabetes</v>
      </c>
      <c r="L1861" s="30">
        <f>VLOOKUP($A1861,'Hospitalisation Details'!$A:$K,COLUMN('Hospitalisation Details'!J1860),FALSE)</f>
        <v>33113</v>
      </c>
      <c r="M1861" s="23">
        <f>VLOOKUP($A1861,'Hospitalisation Details'!$A:$K,COLUMN('Hospitalisation Details'!F1860),FALSE)</f>
        <v>4357.04</v>
      </c>
      <c r="N1861" t="str">
        <f>VLOOKUP($A1861,'Hospitalisation Details'!$A:$K,COLUMN('Hospitalisation Details'!G1860),FALSE)</f>
        <v>Tier - 2</v>
      </c>
      <c r="O1861" t="str">
        <f>VLOOKUP($A1861,'Hospitalisation Details'!$A:$K,COLUMN('Hospitalisation Details'!H1860),FALSE)</f>
        <v>Tier - 3</v>
      </c>
      <c r="P1861" t="str">
        <f>VLOOKUP($A1861,'Hospitalisation Details'!$A:$K,COLUMN('Hospitalisation Details'!I1860),FALSE)</f>
        <v>R1012</v>
      </c>
      <c r="Q1861">
        <f>VLOOKUP($A1861,'Hospitalisation Details'!$A:$K,COLUMN('Hospitalisation Details'!K1860),FALSE)</f>
        <v>32</v>
      </c>
    </row>
    <row r="1862" spans="1:17" ht="15.75" x14ac:dyDescent="0.25">
      <c r="A1862" s="6" t="s">
        <v>1902</v>
      </c>
      <c r="B1862" t="str">
        <f>VLOOKUP(A1862,'Customer Names'!A:E,COLUMN('Customer Names'!D1861),FALSE)</f>
        <v>Ms. Stephanie</v>
      </c>
      <c r="C1862">
        <f>VLOOKUP($A1862,'Medical Examinations'!$A:$J,COLUMN('Medical Examinations'!B1861),FALSE)</f>
        <v>29.26</v>
      </c>
      <c r="D1862">
        <f>VLOOKUP($A1862,'Medical Examinations'!$A:$J,COLUMN('Medical Examinations'!C1861),FALSE)</f>
        <v>4.7</v>
      </c>
      <c r="E1862" t="str">
        <f>VLOOKUP($A1862,'Medical Examinations'!$A:$J,COLUMN('Medical Examinations'!D1861),FALSE)</f>
        <v>No</v>
      </c>
      <c r="F1862" t="str">
        <f>VLOOKUP($A1862,'Medical Examinations'!$A:$J,COLUMN('Medical Examinations'!E1861),FALSE)</f>
        <v>No</v>
      </c>
      <c r="G1862" t="str">
        <f>VLOOKUP($A1862,'Medical Examinations'!$A:$J,COLUMN('Medical Examinations'!F1861),FALSE)</f>
        <v>No</v>
      </c>
      <c r="H1862">
        <f>VLOOKUP($A1862,'Medical Examinations'!$A:$J,COLUMN('Medical Examinations'!G1861),FALSE)</f>
        <v>0</v>
      </c>
      <c r="I1862" t="str">
        <f>VLOOKUP($A1862,'Medical Examinations'!$A:$J,COLUMN('Medical Examinations'!H1861),FALSE)</f>
        <v>No</v>
      </c>
      <c r="J1862" t="str">
        <f>VLOOKUP($A1862,'Medical Examinations'!$A:$J,COLUMN('Medical Examinations'!I1861),FALSE)</f>
        <v>Overweight</v>
      </c>
      <c r="K1862" t="str">
        <f>VLOOKUP($A1862,'Medical Examinations'!$A:$J,COLUMN('Medical Examinations'!J1861),FALSE)</f>
        <v>Normal</v>
      </c>
      <c r="L1862" s="30">
        <f>VLOOKUP($A1862,'Hospitalisation Details'!$A:$K,COLUMN('Hospitalisation Details'!J1861),FALSE)</f>
        <v>33494</v>
      </c>
      <c r="M1862" s="23">
        <f>VLOOKUP($A1862,'Hospitalisation Details'!$A:$K,COLUMN('Hospitalisation Details'!F1861),FALSE)</f>
        <v>4350.51</v>
      </c>
      <c r="N1862" t="str">
        <f>VLOOKUP($A1862,'Hospitalisation Details'!$A:$K,COLUMN('Hospitalisation Details'!G1861),FALSE)</f>
        <v>Tier - 2</v>
      </c>
      <c r="O1862" t="str">
        <f>VLOOKUP($A1862,'Hospitalisation Details'!$A:$K,COLUMN('Hospitalisation Details'!H1861),FALSE)</f>
        <v>Tier - 2</v>
      </c>
      <c r="P1862" t="str">
        <f>VLOOKUP($A1862,'Hospitalisation Details'!$A:$K,COLUMN('Hospitalisation Details'!I1861),FALSE)</f>
        <v>R1013</v>
      </c>
      <c r="Q1862">
        <f>VLOOKUP($A1862,'Hospitalisation Details'!$A:$K,COLUMN('Hospitalisation Details'!K1861),FALSE)</f>
        <v>31</v>
      </c>
    </row>
    <row r="1863" spans="1:17" ht="15.75" x14ac:dyDescent="0.25">
      <c r="A1863" s="6" t="s">
        <v>1903</v>
      </c>
      <c r="B1863" t="str">
        <f>VLOOKUP(A1863,'Customer Names'!A:E,COLUMN('Customer Names'!D1862),FALSE)</f>
        <v>Ms. Katie</v>
      </c>
      <c r="C1863">
        <f>VLOOKUP($A1863,'Medical Examinations'!$A:$J,COLUMN('Medical Examinations'!B1862),FALSE)</f>
        <v>33</v>
      </c>
      <c r="D1863">
        <f>VLOOKUP($A1863,'Medical Examinations'!$A:$J,COLUMN('Medical Examinations'!C1862),FALSE)</f>
        <v>6.28</v>
      </c>
      <c r="E1863" t="str">
        <f>VLOOKUP($A1863,'Medical Examinations'!$A:$J,COLUMN('Medical Examinations'!D1862),FALSE)</f>
        <v>No</v>
      </c>
      <c r="F1863" t="str">
        <f>VLOOKUP($A1863,'Medical Examinations'!$A:$J,COLUMN('Medical Examinations'!E1862),FALSE)</f>
        <v>No</v>
      </c>
      <c r="G1863" t="str">
        <f>VLOOKUP($A1863,'Medical Examinations'!$A:$J,COLUMN('Medical Examinations'!F1862),FALSE)</f>
        <v>No</v>
      </c>
      <c r="H1863">
        <f>VLOOKUP($A1863,'Medical Examinations'!$A:$J,COLUMN('Medical Examinations'!G1862),FALSE)</f>
        <v>0</v>
      </c>
      <c r="I1863" t="str">
        <f>VLOOKUP($A1863,'Medical Examinations'!$A:$J,COLUMN('Medical Examinations'!H1862),FALSE)</f>
        <v>No</v>
      </c>
      <c r="J1863" t="str">
        <f>VLOOKUP($A1863,'Medical Examinations'!$A:$J,COLUMN('Medical Examinations'!I1862),FALSE)</f>
        <v>Obesity</v>
      </c>
      <c r="K1863" t="str">
        <f>VLOOKUP($A1863,'Medical Examinations'!$A:$J,COLUMN('Medical Examinations'!J1862),FALSE)</f>
        <v>Prediabetes</v>
      </c>
      <c r="L1863" s="30">
        <f>VLOOKUP($A1863,'Hospitalisation Details'!$A:$K,COLUMN('Hospitalisation Details'!J1862),FALSE)</f>
        <v>34639</v>
      </c>
      <c r="M1863" s="23">
        <f>VLOOKUP($A1863,'Hospitalisation Details'!$A:$K,COLUMN('Hospitalisation Details'!F1862),FALSE)</f>
        <v>4349.46</v>
      </c>
      <c r="N1863" t="str">
        <f>VLOOKUP($A1863,'Hospitalisation Details'!$A:$K,COLUMN('Hospitalisation Details'!G1862),FALSE)</f>
        <v>Tier - 2</v>
      </c>
      <c r="O1863" t="str">
        <f>VLOOKUP($A1863,'Hospitalisation Details'!$A:$K,COLUMN('Hospitalisation Details'!H1862),FALSE)</f>
        <v>Tier - 2</v>
      </c>
      <c r="P1863" t="str">
        <f>VLOOKUP($A1863,'Hospitalisation Details'!$A:$K,COLUMN('Hospitalisation Details'!I1862),FALSE)</f>
        <v>R1013</v>
      </c>
      <c r="Q1863">
        <f>VLOOKUP($A1863,'Hospitalisation Details'!$A:$K,COLUMN('Hospitalisation Details'!K1862),FALSE)</f>
        <v>28</v>
      </c>
    </row>
    <row r="1864" spans="1:17" ht="15.75" x14ac:dyDescent="0.25">
      <c r="A1864" s="6" t="s">
        <v>1904</v>
      </c>
      <c r="B1864" t="str">
        <f>VLOOKUP(A1864,'Customer Names'!A:E,COLUMN('Customer Names'!D1863),FALSE)</f>
        <v>Ms. Callie</v>
      </c>
      <c r="C1864">
        <f>VLOOKUP($A1864,'Medical Examinations'!$A:$J,COLUMN('Medical Examinations'!B1863),FALSE)</f>
        <v>31.065000000000001</v>
      </c>
      <c r="D1864">
        <f>VLOOKUP($A1864,'Medical Examinations'!$A:$J,COLUMN('Medical Examinations'!C1863),FALSE)</f>
        <v>4.2300000000000004</v>
      </c>
      <c r="E1864" t="str">
        <f>VLOOKUP($A1864,'Medical Examinations'!$A:$J,COLUMN('Medical Examinations'!D1863),FALSE)</f>
        <v>No</v>
      </c>
      <c r="F1864" t="str">
        <f>VLOOKUP($A1864,'Medical Examinations'!$A:$J,COLUMN('Medical Examinations'!E1863),FALSE)</f>
        <v>No</v>
      </c>
      <c r="G1864" t="str">
        <f>VLOOKUP($A1864,'Medical Examinations'!$A:$J,COLUMN('Medical Examinations'!F1863),FALSE)</f>
        <v>No</v>
      </c>
      <c r="H1864">
        <f>VLOOKUP($A1864,'Medical Examinations'!$A:$J,COLUMN('Medical Examinations'!G1863),FALSE)</f>
        <v>0</v>
      </c>
      <c r="I1864" t="str">
        <f>VLOOKUP($A1864,'Medical Examinations'!$A:$J,COLUMN('Medical Examinations'!H1863),FALSE)</f>
        <v>No</v>
      </c>
      <c r="J1864" t="str">
        <f>VLOOKUP($A1864,'Medical Examinations'!$A:$J,COLUMN('Medical Examinations'!I1863),FALSE)</f>
        <v>Obesity</v>
      </c>
      <c r="K1864" t="str">
        <f>VLOOKUP($A1864,'Medical Examinations'!$A:$J,COLUMN('Medical Examinations'!J1863),FALSE)</f>
        <v>Normal</v>
      </c>
      <c r="L1864" s="30">
        <f>VLOOKUP($A1864,'Hospitalisation Details'!$A:$K,COLUMN('Hospitalisation Details'!J1863),FALSE)</f>
        <v>33390</v>
      </c>
      <c r="M1864" s="23">
        <f>VLOOKUP($A1864,'Hospitalisation Details'!$A:$K,COLUMN('Hospitalisation Details'!F1863),FALSE)</f>
        <v>4347.0200000000004</v>
      </c>
      <c r="N1864" t="str">
        <f>VLOOKUP($A1864,'Hospitalisation Details'!$A:$K,COLUMN('Hospitalisation Details'!G1863),FALSE)</f>
        <v>Tier - 2</v>
      </c>
      <c r="O1864" t="str">
        <f>VLOOKUP($A1864,'Hospitalisation Details'!$A:$K,COLUMN('Hospitalisation Details'!H1863),FALSE)</f>
        <v>Tier - 1</v>
      </c>
      <c r="P1864" t="str">
        <f>VLOOKUP($A1864,'Hospitalisation Details'!$A:$K,COLUMN('Hospitalisation Details'!I1863),FALSE)</f>
        <v>R1024</v>
      </c>
      <c r="Q1864">
        <f>VLOOKUP($A1864,'Hospitalisation Details'!$A:$K,COLUMN('Hospitalisation Details'!K1863),FALSE)</f>
        <v>32</v>
      </c>
    </row>
    <row r="1865" spans="1:17" ht="15.75" x14ac:dyDescent="0.25">
      <c r="A1865" s="6" t="s">
        <v>1905</v>
      </c>
      <c r="B1865" t="str">
        <f>VLOOKUP(A1865,'Customer Names'!A:E,COLUMN('Customer Names'!D1864),FALSE)</f>
        <v>Ms. Inna</v>
      </c>
      <c r="C1865">
        <f>VLOOKUP($A1865,'Medical Examinations'!$A:$J,COLUMN('Medical Examinations'!B1864),FALSE)</f>
        <v>26.51</v>
      </c>
      <c r="D1865">
        <f>VLOOKUP($A1865,'Medical Examinations'!$A:$J,COLUMN('Medical Examinations'!C1864),FALSE)</f>
        <v>6.17</v>
      </c>
      <c r="E1865" t="str">
        <f>VLOOKUP($A1865,'Medical Examinations'!$A:$J,COLUMN('Medical Examinations'!D1864),FALSE)</f>
        <v>No</v>
      </c>
      <c r="F1865" t="str">
        <f>VLOOKUP($A1865,'Medical Examinations'!$A:$J,COLUMN('Medical Examinations'!E1864),FALSE)</f>
        <v>No</v>
      </c>
      <c r="G1865" t="str">
        <f>VLOOKUP($A1865,'Medical Examinations'!$A:$J,COLUMN('Medical Examinations'!F1864),FALSE)</f>
        <v>No</v>
      </c>
      <c r="H1865">
        <f>VLOOKUP($A1865,'Medical Examinations'!$A:$J,COLUMN('Medical Examinations'!G1864),FALSE)</f>
        <v>0</v>
      </c>
      <c r="I1865" t="str">
        <f>VLOOKUP($A1865,'Medical Examinations'!$A:$J,COLUMN('Medical Examinations'!H1864),FALSE)</f>
        <v>No</v>
      </c>
      <c r="J1865" t="str">
        <f>VLOOKUP($A1865,'Medical Examinations'!$A:$J,COLUMN('Medical Examinations'!I1864),FALSE)</f>
        <v>Overweight</v>
      </c>
      <c r="K1865" t="str">
        <f>VLOOKUP($A1865,'Medical Examinations'!$A:$J,COLUMN('Medical Examinations'!J1864),FALSE)</f>
        <v>Prediabetes</v>
      </c>
      <c r="L1865" s="30">
        <f>VLOOKUP($A1865,'Hospitalisation Details'!$A:$K,COLUMN('Hospitalisation Details'!J1864),FALSE)</f>
        <v>34633</v>
      </c>
      <c r="M1865" s="23">
        <f>VLOOKUP($A1865,'Hospitalisation Details'!$A:$K,COLUMN('Hospitalisation Details'!F1864),FALSE)</f>
        <v>4340.4399999999996</v>
      </c>
      <c r="N1865" t="str">
        <f>VLOOKUP($A1865,'Hospitalisation Details'!$A:$K,COLUMN('Hospitalisation Details'!G1864),FALSE)</f>
        <v>Tier - 2</v>
      </c>
      <c r="O1865" t="str">
        <f>VLOOKUP($A1865,'Hospitalisation Details'!$A:$K,COLUMN('Hospitalisation Details'!H1864),FALSE)</f>
        <v>Tier - 1</v>
      </c>
      <c r="P1865" t="str">
        <f>VLOOKUP($A1865,'Hospitalisation Details'!$A:$K,COLUMN('Hospitalisation Details'!I1864),FALSE)</f>
        <v>R1013</v>
      </c>
      <c r="Q1865">
        <f>VLOOKUP($A1865,'Hospitalisation Details'!$A:$K,COLUMN('Hospitalisation Details'!K1864),FALSE)</f>
        <v>28</v>
      </c>
    </row>
    <row r="1866" spans="1:17" ht="15.75" x14ac:dyDescent="0.25">
      <c r="A1866" s="6" t="s">
        <v>1906</v>
      </c>
      <c r="B1866" t="str">
        <f>VLOOKUP(A1866,'Customer Names'!A:E,COLUMN('Customer Names'!D1865),FALSE)</f>
        <v>Ms. Mary</v>
      </c>
      <c r="C1866">
        <f>VLOOKUP($A1866,'Medical Examinations'!$A:$J,COLUMN('Medical Examinations'!B1865),FALSE)</f>
        <v>28.88</v>
      </c>
      <c r="D1866">
        <f>VLOOKUP($A1866,'Medical Examinations'!$A:$J,COLUMN('Medical Examinations'!C1865),FALSE)</f>
        <v>4.96</v>
      </c>
      <c r="E1866" t="str">
        <f>VLOOKUP($A1866,'Medical Examinations'!$A:$J,COLUMN('Medical Examinations'!D1865),FALSE)</f>
        <v>No</v>
      </c>
      <c r="F1866" t="str">
        <f>VLOOKUP($A1866,'Medical Examinations'!$A:$J,COLUMN('Medical Examinations'!E1865),FALSE)</f>
        <v>No</v>
      </c>
      <c r="G1866" t="str">
        <f>VLOOKUP($A1866,'Medical Examinations'!$A:$J,COLUMN('Medical Examinations'!F1865),FALSE)</f>
        <v>No</v>
      </c>
      <c r="H1866">
        <f>VLOOKUP($A1866,'Medical Examinations'!$A:$J,COLUMN('Medical Examinations'!G1865),FALSE)</f>
        <v>0</v>
      </c>
      <c r="I1866" t="str">
        <f>VLOOKUP($A1866,'Medical Examinations'!$A:$J,COLUMN('Medical Examinations'!H1865),FALSE)</f>
        <v>No</v>
      </c>
      <c r="J1866" t="str">
        <f>VLOOKUP($A1866,'Medical Examinations'!$A:$J,COLUMN('Medical Examinations'!I1865),FALSE)</f>
        <v>Overweight</v>
      </c>
      <c r="K1866" t="str">
        <f>VLOOKUP($A1866,'Medical Examinations'!$A:$J,COLUMN('Medical Examinations'!J1865),FALSE)</f>
        <v>Normal</v>
      </c>
      <c r="L1866" s="30">
        <f>VLOOKUP($A1866,'Hospitalisation Details'!$A:$K,COLUMN('Hospitalisation Details'!J1865),FALSE)</f>
        <v>34640</v>
      </c>
      <c r="M1866" s="23">
        <f>VLOOKUP($A1866,'Hospitalisation Details'!$A:$K,COLUMN('Hospitalisation Details'!F1865),FALSE)</f>
        <v>4337.74</v>
      </c>
      <c r="N1866" t="str">
        <f>VLOOKUP($A1866,'Hospitalisation Details'!$A:$K,COLUMN('Hospitalisation Details'!G1865),FALSE)</f>
        <v>Tier - 2</v>
      </c>
      <c r="O1866" t="str">
        <f>VLOOKUP($A1866,'Hospitalisation Details'!$A:$K,COLUMN('Hospitalisation Details'!H1865),FALSE)</f>
        <v>Tier - 1</v>
      </c>
      <c r="P1866" t="str">
        <f>VLOOKUP($A1866,'Hospitalisation Details'!$A:$K,COLUMN('Hospitalisation Details'!I1865),FALSE)</f>
        <v>R1024</v>
      </c>
      <c r="Q1866">
        <f>VLOOKUP($A1866,'Hospitalisation Details'!$A:$K,COLUMN('Hospitalisation Details'!K1865),FALSE)</f>
        <v>28</v>
      </c>
    </row>
    <row r="1867" spans="1:17" ht="15.75" x14ac:dyDescent="0.25">
      <c r="A1867" s="6" t="s">
        <v>1907</v>
      </c>
      <c r="B1867" t="str">
        <f>VLOOKUP(A1867,'Customer Names'!A:E,COLUMN('Customer Names'!D1866),FALSE)</f>
        <v>Mr. Samuel</v>
      </c>
      <c r="C1867">
        <f>VLOOKUP($A1867,'Medical Examinations'!$A:$J,COLUMN('Medical Examinations'!B1866),FALSE)</f>
        <v>35.814999999999998</v>
      </c>
      <c r="D1867">
        <f>VLOOKUP($A1867,'Medical Examinations'!$A:$J,COLUMN('Medical Examinations'!C1866),FALSE)</f>
        <v>5.1100000000000003</v>
      </c>
      <c r="E1867" t="str">
        <f>VLOOKUP($A1867,'Medical Examinations'!$A:$J,COLUMN('Medical Examinations'!D1866),FALSE)</f>
        <v>Yes</v>
      </c>
      <c r="F1867" t="str">
        <f>VLOOKUP($A1867,'Medical Examinations'!$A:$J,COLUMN('Medical Examinations'!E1866),FALSE)</f>
        <v>No</v>
      </c>
      <c r="G1867" t="str">
        <f>VLOOKUP($A1867,'Medical Examinations'!$A:$J,COLUMN('Medical Examinations'!F1866),FALSE)</f>
        <v>No</v>
      </c>
      <c r="H1867">
        <f>VLOOKUP($A1867,'Medical Examinations'!$A:$J,COLUMN('Medical Examinations'!G1866),FALSE)</f>
        <v>1</v>
      </c>
      <c r="I1867" t="str">
        <f>VLOOKUP($A1867,'Medical Examinations'!$A:$J,COLUMN('Medical Examinations'!H1866),FALSE)</f>
        <v>No</v>
      </c>
      <c r="J1867" t="str">
        <f>VLOOKUP($A1867,'Medical Examinations'!$A:$J,COLUMN('Medical Examinations'!I1866),FALSE)</f>
        <v>Obesity</v>
      </c>
      <c r="K1867" t="str">
        <f>VLOOKUP($A1867,'Medical Examinations'!$A:$J,COLUMN('Medical Examinations'!J1866),FALSE)</f>
        <v>Normal</v>
      </c>
      <c r="L1867" s="30">
        <f>VLOOKUP($A1867,'Hospitalisation Details'!$A:$K,COLUMN('Hospitalisation Details'!J1866),FALSE)</f>
        <v>32496</v>
      </c>
      <c r="M1867" s="23">
        <f>VLOOKUP($A1867,'Hospitalisation Details'!$A:$K,COLUMN('Hospitalisation Details'!F1866),FALSE)</f>
        <v>4320.41</v>
      </c>
      <c r="N1867" t="str">
        <f>VLOOKUP($A1867,'Hospitalisation Details'!$A:$K,COLUMN('Hospitalisation Details'!G1866),FALSE)</f>
        <v>Tier - 2</v>
      </c>
      <c r="O1867" t="str">
        <f>VLOOKUP($A1867,'Hospitalisation Details'!$A:$K,COLUMN('Hospitalisation Details'!H1866),FALSE)</f>
        <v>Tier - 1</v>
      </c>
      <c r="P1867" t="str">
        <f>VLOOKUP($A1867,'Hospitalisation Details'!$A:$K,COLUMN('Hospitalisation Details'!I1866),FALSE)</f>
        <v>R1012</v>
      </c>
      <c r="Q1867">
        <f>VLOOKUP($A1867,'Hospitalisation Details'!$A:$K,COLUMN('Hospitalisation Details'!K1866),FALSE)</f>
        <v>34</v>
      </c>
    </row>
    <row r="1868" spans="1:17" ht="15.75" x14ac:dyDescent="0.25">
      <c r="A1868" s="6" t="s">
        <v>1908</v>
      </c>
      <c r="B1868" t="str">
        <f>VLOOKUP(A1868,'Customer Names'!A:E,COLUMN('Customer Names'!D1867),FALSE)</f>
        <v>Ms. Kimberly</v>
      </c>
      <c r="C1868">
        <f>VLOOKUP($A1868,'Medical Examinations'!$A:$J,COLUMN('Medical Examinations'!B1867),FALSE)</f>
        <v>21.28</v>
      </c>
      <c r="D1868">
        <f>VLOOKUP($A1868,'Medical Examinations'!$A:$J,COLUMN('Medical Examinations'!C1867),FALSE)</f>
        <v>4.05</v>
      </c>
      <c r="E1868" t="str">
        <f>VLOOKUP($A1868,'Medical Examinations'!$A:$J,COLUMN('Medical Examinations'!D1867),FALSE)</f>
        <v>No</v>
      </c>
      <c r="F1868" t="str">
        <f>VLOOKUP($A1868,'Medical Examinations'!$A:$J,COLUMN('Medical Examinations'!E1867),FALSE)</f>
        <v>Yes</v>
      </c>
      <c r="G1868" t="str">
        <f>VLOOKUP($A1868,'Medical Examinations'!$A:$J,COLUMN('Medical Examinations'!F1867),FALSE)</f>
        <v>No</v>
      </c>
      <c r="H1868">
        <f>VLOOKUP($A1868,'Medical Examinations'!$A:$J,COLUMN('Medical Examinations'!G1867),FALSE)</f>
        <v>1</v>
      </c>
      <c r="I1868" t="str">
        <f>VLOOKUP($A1868,'Medical Examinations'!$A:$J,COLUMN('Medical Examinations'!H1867),FALSE)</f>
        <v>No</v>
      </c>
      <c r="J1868" t="str">
        <f>VLOOKUP($A1868,'Medical Examinations'!$A:$J,COLUMN('Medical Examinations'!I1867),FALSE)</f>
        <v>Healthy Weight</v>
      </c>
      <c r="K1868" t="str">
        <f>VLOOKUP($A1868,'Medical Examinations'!$A:$J,COLUMN('Medical Examinations'!J1867),FALSE)</f>
        <v>Normal</v>
      </c>
      <c r="L1868" s="30">
        <f>VLOOKUP($A1868,'Hospitalisation Details'!$A:$K,COLUMN('Hospitalisation Details'!J1867),FALSE)</f>
        <v>36855</v>
      </c>
      <c r="M1868" s="23">
        <f>VLOOKUP($A1868,'Hospitalisation Details'!$A:$K,COLUMN('Hospitalisation Details'!F1867),FALSE)</f>
        <v>4296.2700000000004</v>
      </c>
      <c r="N1868" t="str">
        <f>VLOOKUP($A1868,'Hospitalisation Details'!$A:$K,COLUMN('Hospitalisation Details'!G1867),FALSE)</f>
        <v>Tier - 2</v>
      </c>
      <c r="O1868" t="str">
        <f>VLOOKUP($A1868,'Hospitalisation Details'!$A:$K,COLUMN('Hospitalisation Details'!H1867),FALSE)</f>
        <v>Tier - 3</v>
      </c>
      <c r="P1868" t="str">
        <f>VLOOKUP($A1868,'Hospitalisation Details'!$A:$K,COLUMN('Hospitalisation Details'!I1867),FALSE)</f>
        <v>R1012</v>
      </c>
      <c r="Q1868">
        <f>VLOOKUP($A1868,'Hospitalisation Details'!$A:$K,COLUMN('Hospitalisation Details'!K1867),FALSE)</f>
        <v>22</v>
      </c>
    </row>
    <row r="1869" spans="1:17" ht="15.75" x14ac:dyDescent="0.25">
      <c r="A1869" s="6" t="s">
        <v>1909</v>
      </c>
      <c r="B1869" t="str">
        <f>VLOOKUP(A1869,'Customer Names'!A:E,COLUMN('Customer Names'!D1868),FALSE)</f>
        <v>Mr. Tom</v>
      </c>
      <c r="C1869">
        <f>VLOOKUP($A1869,'Medical Examinations'!$A:$J,COLUMN('Medical Examinations'!B1868),FALSE)</f>
        <v>33.81</v>
      </c>
      <c r="D1869">
        <f>VLOOKUP($A1869,'Medical Examinations'!$A:$J,COLUMN('Medical Examinations'!C1868),FALSE)</f>
        <v>6.49</v>
      </c>
      <c r="E1869" t="str">
        <f>VLOOKUP($A1869,'Medical Examinations'!$A:$J,COLUMN('Medical Examinations'!D1868),FALSE)</f>
        <v>No</v>
      </c>
      <c r="F1869" t="str">
        <f>VLOOKUP($A1869,'Medical Examinations'!$A:$J,COLUMN('Medical Examinations'!E1868),FALSE)</f>
        <v>No</v>
      </c>
      <c r="G1869" t="str">
        <f>VLOOKUP($A1869,'Medical Examinations'!$A:$J,COLUMN('Medical Examinations'!F1868),FALSE)</f>
        <v>Yes</v>
      </c>
      <c r="H1869">
        <f>VLOOKUP($A1869,'Medical Examinations'!$A:$J,COLUMN('Medical Examinations'!G1868),FALSE)</f>
        <v>1</v>
      </c>
      <c r="I1869" t="str">
        <f>VLOOKUP($A1869,'Medical Examinations'!$A:$J,COLUMN('Medical Examinations'!H1868),FALSE)</f>
        <v>No</v>
      </c>
      <c r="J1869" t="str">
        <f>VLOOKUP($A1869,'Medical Examinations'!$A:$J,COLUMN('Medical Examinations'!I1868),FALSE)</f>
        <v>Obesity</v>
      </c>
      <c r="K1869" t="str">
        <f>VLOOKUP($A1869,'Medical Examinations'!$A:$J,COLUMN('Medical Examinations'!J1868),FALSE)</f>
        <v>Prediabetes</v>
      </c>
      <c r="L1869" s="30">
        <f>VLOOKUP($A1869,'Hospitalisation Details'!$A:$K,COLUMN('Hospitalisation Details'!J1868),FALSE)</f>
        <v>37780</v>
      </c>
      <c r="M1869" s="23">
        <f>VLOOKUP($A1869,'Hospitalisation Details'!$A:$K,COLUMN('Hospitalisation Details'!F1868),FALSE)</f>
        <v>4278.55</v>
      </c>
      <c r="N1869" t="str">
        <f>VLOOKUP($A1869,'Hospitalisation Details'!$A:$K,COLUMN('Hospitalisation Details'!G1868),FALSE)</f>
        <v>Tier - 2</v>
      </c>
      <c r="O1869" t="str">
        <f>VLOOKUP($A1869,'Hospitalisation Details'!$A:$K,COLUMN('Hospitalisation Details'!H1868),FALSE)</f>
        <v>Tier - 1</v>
      </c>
      <c r="P1869" t="str">
        <f>VLOOKUP($A1869,'Hospitalisation Details'!$A:$K,COLUMN('Hospitalisation Details'!I1868),FALSE)</f>
        <v>R1021</v>
      </c>
      <c r="Q1869">
        <f>VLOOKUP($A1869,'Hospitalisation Details'!$A:$K,COLUMN('Hospitalisation Details'!K1868),FALSE)</f>
        <v>20</v>
      </c>
    </row>
    <row r="1870" spans="1:17" ht="15.75" x14ac:dyDescent="0.25">
      <c r="A1870" s="6" t="s">
        <v>1910</v>
      </c>
      <c r="B1870" t="str">
        <f>VLOOKUP(A1870,'Customer Names'!A:E,COLUMN('Customer Names'!D1869),FALSE)</f>
        <v>Mr. Zachary</v>
      </c>
      <c r="C1870">
        <f>VLOOKUP($A1870,'Medical Examinations'!$A:$J,COLUMN('Medical Examinations'!B1869),FALSE)</f>
        <v>44.22</v>
      </c>
      <c r="D1870">
        <f>VLOOKUP($A1870,'Medical Examinations'!$A:$J,COLUMN('Medical Examinations'!C1869),FALSE)</f>
        <v>4.1900000000000004</v>
      </c>
      <c r="E1870" t="str">
        <f>VLOOKUP($A1870,'Medical Examinations'!$A:$J,COLUMN('Medical Examinations'!D1869),FALSE)</f>
        <v>No</v>
      </c>
      <c r="F1870" t="str">
        <f>VLOOKUP($A1870,'Medical Examinations'!$A:$J,COLUMN('Medical Examinations'!E1869),FALSE)</f>
        <v>No</v>
      </c>
      <c r="G1870" t="str">
        <f>VLOOKUP($A1870,'Medical Examinations'!$A:$J,COLUMN('Medical Examinations'!F1869),FALSE)</f>
        <v>No</v>
      </c>
      <c r="H1870">
        <f>VLOOKUP($A1870,'Medical Examinations'!$A:$J,COLUMN('Medical Examinations'!G1869),FALSE)</f>
        <v>1</v>
      </c>
      <c r="I1870" t="str">
        <f>VLOOKUP($A1870,'Medical Examinations'!$A:$J,COLUMN('Medical Examinations'!H1869),FALSE)</f>
        <v>No</v>
      </c>
      <c r="J1870" t="str">
        <f>VLOOKUP($A1870,'Medical Examinations'!$A:$J,COLUMN('Medical Examinations'!I1869),FALSE)</f>
        <v>Obesity</v>
      </c>
      <c r="K1870" t="str">
        <f>VLOOKUP($A1870,'Medical Examinations'!$A:$J,COLUMN('Medical Examinations'!J1869),FALSE)</f>
        <v>Normal</v>
      </c>
      <c r="L1870" s="30">
        <f>VLOOKUP($A1870,'Hospitalisation Details'!$A:$K,COLUMN('Hospitalisation Details'!J1869),FALSE)</f>
        <v>33773</v>
      </c>
      <c r="M1870" s="23">
        <f>VLOOKUP($A1870,'Hospitalisation Details'!$A:$K,COLUMN('Hospitalisation Details'!F1869),FALSE)</f>
        <v>4266.17</v>
      </c>
      <c r="N1870" t="str">
        <f>VLOOKUP($A1870,'Hospitalisation Details'!$A:$K,COLUMN('Hospitalisation Details'!G1869),FALSE)</f>
        <v>Tier - 3</v>
      </c>
      <c r="O1870" t="str">
        <f>VLOOKUP($A1870,'Hospitalisation Details'!$A:$K,COLUMN('Hospitalisation Details'!H1869),FALSE)</f>
        <v>Tier - 2</v>
      </c>
      <c r="P1870" t="str">
        <f>VLOOKUP($A1870,'Hospitalisation Details'!$A:$K,COLUMN('Hospitalisation Details'!I1869),FALSE)</f>
        <v>R1013</v>
      </c>
      <c r="Q1870">
        <f>VLOOKUP($A1870,'Hospitalisation Details'!$A:$K,COLUMN('Hospitalisation Details'!K1869),FALSE)</f>
        <v>30</v>
      </c>
    </row>
    <row r="1871" spans="1:17" ht="15.75" x14ac:dyDescent="0.25">
      <c r="A1871" s="6" t="s">
        <v>1911</v>
      </c>
      <c r="B1871" t="str">
        <f>VLOOKUP(A1871,'Customer Names'!A:E,COLUMN('Customer Names'!D1870),FALSE)</f>
        <v>Mr. Dane</v>
      </c>
      <c r="C1871">
        <f>VLOOKUP($A1871,'Medical Examinations'!$A:$J,COLUMN('Medical Examinations'!B1870),FALSE)</f>
        <v>15.46</v>
      </c>
      <c r="D1871">
        <f>VLOOKUP($A1871,'Medical Examinations'!$A:$J,COLUMN('Medical Examinations'!C1870),FALSE)</f>
        <v>4.99</v>
      </c>
      <c r="E1871" t="str">
        <f>VLOOKUP($A1871,'Medical Examinations'!$A:$J,COLUMN('Medical Examinations'!D1870),FALSE)</f>
        <v>Yes</v>
      </c>
      <c r="F1871" t="str">
        <f>VLOOKUP($A1871,'Medical Examinations'!$A:$J,COLUMN('Medical Examinations'!E1870),FALSE)</f>
        <v>No</v>
      </c>
      <c r="G1871" t="str">
        <f>VLOOKUP($A1871,'Medical Examinations'!$A:$J,COLUMN('Medical Examinations'!F1870),FALSE)</f>
        <v>Yes</v>
      </c>
      <c r="H1871">
        <f>VLOOKUP($A1871,'Medical Examinations'!$A:$J,COLUMN('Medical Examinations'!G1870),FALSE)</f>
        <v>1</v>
      </c>
      <c r="I1871" t="str">
        <f>VLOOKUP($A1871,'Medical Examinations'!$A:$J,COLUMN('Medical Examinations'!H1870),FALSE)</f>
        <v>No</v>
      </c>
      <c r="J1871" t="str">
        <f>VLOOKUP($A1871,'Medical Examinations'!$A:$J,COLUMN('Medical Examinations'!I1870),FALSE)</f>
        <v>Underweight</v>
      </c>
      <c r="K1871" t="str">
        <f>VLOOKUP($A1871,'Medical Examinations'!$A:$J,COLUMN('Medical Examinations'!J1870),FALSE)</f>
        <v>Normal</v>
      </c>
      <c r="L1871" s="30">
        <f>VLOOKUP($A1871,'Hospitalisation Details'!$A:$K,COLUMN('Hospitalisation Details'!J1870),FALSE)</f>
        <v>30640</v>
      </c>
      <c r="M1871" s="23">
        <f>VLOOKUP($A1871,'Hospitalisation Details'!$A:$K,COLUMN('Hospitalisation Details'!F1870),FALSE)</f>
        <v>4265.01</v>
      </c>
      <c r="N1871" t="str">
        <f>VLOOKUP($A1871,'Hospitalisation Details'!$A:$K,COLUMN('Hospitalisation Details'!G1870),FALSE)</f>
        <v>Tier - 2</v>
      </c>
      <c r="O1871" t="str">
        <f>VLOOKUP($A1871,'Hospitalisation Details'!$A:$K,COLUMN('Hospitalisation Details'!H1870),FALSE)</f>
        <v>Tier - 1</v>
      </c>
      <c r="P1871" t="str">
        <f>VLOOKUP($A1871,'Hospitalisation Details'!$A:$K,COLUMN('Hospitalisation Details'!I1870),FALSE)</f>
        <v>R1012</v>
      </c>
      <c r="Q1871">
        <f>VLOOKUP($A1871,'Hospitalisation Details'!$A:$K,COLUMN('Hospitalisation Details'!K1870),FALSE)</f>
        <v>39</v>
      </c>
    </row>
    <row r="1872" spans="1:17" ht="15.75" x14ac:dyDescent="0.25">
      <c r="A1872" s="6" t="s">
        <v>1912</v>
      </c>
      <c r="B1872" t="str">
        <f>VLOOKUP(A1872,'Customer Names'!A:E,COLUMN('Customer Names'!D1871),FALSE)</f>
        <v>Mr. Dougie</v>
      </c>
      <c r="C1872">
        <f>VLOOKUP($A1872,'Medical Examinations'!$A:$J,COLUMN('Medical Examinations'!B1871),FALSE)</f>
        <v>30.3</v>
      </c>
      <c r="D1872">
        <f>VLOOKUP($A1872,'Medical Examinations'!$A:$J,COLUMN('Medical Examinations'!C1871),FALSE)</f>
        <v>4.7699999999999996</v>
      </c>
      <c r="E1872" t="str">
        <f>VLOOKUP($A1872,'Medical Examinations'!$A:$J,COLUMN('Medical Examinations'!D1871),FALSE)</f>
        <v>Yes</v>
      </c>
      <c r="F1872" t="str">
        <f>VLOOKUP($A1872,'Medical Examinations'!$A:$J,COLUMN('Medical Examinations'!E1871),FALSE)</f>
        <v>No</v>
      </c>
      <c r="G1872" t="str">
        <f>VLOOKUP($A1872,'Medical Examinations'!$A:$J,COLUMN('Medical Examinations'!F1871),FALSE)</f>
        <v>No</v>
      </c>
      <c r="H1872">
        <f>VLOOKUP($A1872,'Medical Examinations'!$A:$J,COLUMN('Medical Examinations'!G1871),FALSE)</f>
        <v>1</v>
      </c>
      <c r="I1872" t="str">
        <f>VLOOKUP($A1872,'Medical Examinations'!$A:$J,COLUMN('Medical Examinations'!H1871),FALSE)</f>
        <v>No</v>
      </c>
      <c r="J1872" t="str">
        <f>VLOOKUP($A1872,'Medical Examinations'!$A:$J,COLUMN('Medical Examinations'!I1871),FALSE)</f>
        <v>Obesity</v>
      </c>
      <c r="K1872" t="str">
        <f>VLOOKUP($A1872,'Medical Examinations'!$A:$J,COLUMN('Medical Examinations'!J1871),FALSE)</f>
        <v>Normal</v>
      </c>
      <c r="L1872" s="30">
        <f>VLOOKUP($A1872,'Hospitalisation Details'!$A:$K,COLUMN('Hospitalisation Details'!J1871),FALSE)</f>
        <v>34986</v>
      </c>
      <c r="M1872" s="23">
        <f>VLOOKUP($A1872,'Hospitalisation Details'!$A:$K,COLUMN('Hospitalisation Details'!F1871),FALSE)</f>
        <v>4260.74</v>
      </c>
      <c r="N1872" t="str">
        <f>VLOOKUP($A1872,'Hospitalisation Details'!$A:$K,COLUMN('Hospitalisation Details'!G1871),FALSE)</f>
        <v>Tier - 3</v>
      </c>
      <c r="O1872" t="str">
        <f>VLOOKUP($A1872,'Hospitalisation Details'!$A:$K,COLUMN('Hospitalisation Details'!H1871),FALSE)</f>
        <v>Tier - 2</v>
      </c>
      <c r="P1872" t="str">
        <f>VLOOKUP($A1872,'Hospitalisation Details'!$A:$K,COLUMN('Hospitalisation Details'!I1871),FALSE)</f>
        <v>R1011</v>
      </c>
      <c r="Q1872">
        <f>VLOOKUP($A1872,'Hospitalisation Details'!$A:$K,COLUMN('Hospitalisation Details'!K1871),FALSE)</f>
        <v>27</v>
      </c>
    </row>
    <row r="1873" spans="1:17" ht="15.75" x14ac:dyDescent="0.25">
      <c r="A1873" s="6" t="s">
        <v>1913</v>
      </c>
      <c r="B1873" t="str">
        <f>VLOOKUP(A1873,'Customer Names'!A:E,COLUMN('Customer Names'!D1872),FALSE)</f>
        <v>Mr. Jeremiah</v>
      </c>
      <c r="C1873">
        <f>VLOOKUP($A1873,'Medical Examinations'!$A:$J,COLUMN('Medical Examinations'!B1872),FALSE)</f>
        <v>16.670000000000002</v>
      </c>
      <c r="D1873">
        <f>VLOOKUP($A1873,'Medical Examinations'!$A:$J,COLUMN('Medical Examinations'!C1872),FALSE)</f>
        <v>5.46</v>
      </c>
      <c r="E1873" t="str">
        <f>VLOOKUP($A1873,'Medical Examinations'!$A:$J,COLUMN('Medical Examinations'!D1872),FALSE)</f>
        <v>No</v>
      </c>
      <c r="F1873" t="str">
        <f>VLOOKUP($A1873,'Medical Examinations'!$A:$J,COLUMN('Medical Examinations'!E1872),FALSE)</f>
        <v>No</v>
      </c>
      <c r="G1873" t="str">
        <f>VLOOKUP($A1873,'Medical Examinations'!$A:$J,COLUMN('Medical Examinations'!F1872),FALSE)</f>
        <v>No</v>
      </c>
      <c r="H1873">
        <f>VLOOKUP($A1873,'Medical Examinations'!$A:$J,COLUMN('Medical Examinations'!G1872),FALSE)</f>
        <v>0</v>
      </c>
      <c r="I1873" t="str">
        <f>VLOOKUP($A1873,'Medical Examinations'!$A:$J,COLUMN('Medical Examinations'!H1872),FALSE)</f>
        <v>No</v>
      </c>
      <c r="J1873" t="str">
        <f>VLOOKUP($A1873,'Medical Examinations'!$A:$J,COLUMN('Medical Examinations'!I1872),FALSE)</f>
        <v>Underweight</v>
      </c>
      <c r="K1873" t="str">
        <f>VLOOKUP($A1873,'Medical Examinations'!$A:$J,COLUMN('Medical Examinations'!J1872),FALSE)</f>
        <v>Normal</v>
      </c>
      <c r="L1873" s="30">
        <f>VLOOKUP($A1873,'Hospitalisation Details'!$A:$K,COLUMN('Hospitalisation Details'!J1872),FALSE)</f>
        <v>30118</v>
      </c>
      <c r="M1873" s="23">
        <f>VLOOKUP($A1873,'Hospitalisation Details'!$A:$K,COLUMN('Hospitalisation Details'!F1872),FALSE)</f>
        <v>4250.24</v>
      </c>
      <c r="N1873" t="str">
        <f>VLOOKUP($A1873,'Hospitalisation Details'!$A:$K,COLUMN('Hospitalisation Details'!G1872),FALSE)</f>
        <v>Tier - 2</v>
      </c>
      <c r="O1873" t="str">
        <f>VLOOKUP($A1873,'Hospitalisation Details'!$A:$K,COLUMN('Hospitalisation Details'!H1872),FALSE)</f>
        <v>Tier - 3</v>
      </c>
      <c r="P1873" t="str">
        <f>VLOOKUP($A1873,'Hospitalisation Details'!$A:$K,COLUMN('Hospitalisation Details'!I1872),FALSE)</f>
        <v>R1013</v>
      </c>
      <c r="Q1873">
        <f>VLOOKUP($A1873,'Hospitalisation Details'!$A:$K,COLUMN('Hospitalisation Details'!K1872),FALSE)</f>
        <v>40</v>
      </c>
    </row>
    <row r="1874" spans="1:17" ht="15.75" x14ac:dyDescent="0.25">
      <c r="A1874" s="6" t="s">
        <v>1914</v>
      </c>
      <c r="B1874" t="str">
        <f>VLOOKUP(A1874,'Customer Names'!A:E,COLUMN('Customer Names'!D1873),FALSE)</f>
        <v>Mr. Ashley</v>
      </c>
      <c r="C1874">
        <f>VLOOKUP($A1874,'Medical Examinations'!$A:$J,COLUMN('Medical Examinations'!B1873),FALSE)</f>
        <v>28.594999999999999</v>
      </c>
      <c r="D1874">
        <f>VLOOKUP($A1874,'Medical Examinations'!$A:$J,COLUMN('Medical Examinations'!C1873),FALSE)</f>
        <v>5.43</v>
      </c>
      <c r="E1874" t="str">
        <f>VLOOKUP($A1874,'Medical Examinations'!$A:$J,COLUMN('Medical Examinations'!D1873),FALSE)</f>
        <v>No</v>
      </c>
      <c r="F1874" t="str">
        <f>VLOOKUP($A1874,'Medical Examinations'!$A:$J,COLUMN('Medical Examinations'!E1873),FALSE)</f>
        <v>No</v>
      </c>
      <c r="G1874" t="str">
        <f>VLOOKUP($A1874,'Medical Examinations'!$A:$J,COLUMN('Medical Examinations'!F1873),FALSE)</f>
        <v>No</v>
      </c>
      <c r="H1874">
        <f>VLOOKUP($A1874,'Medical Examinations'!$A:$J,COLUMN('Medical Examinations'!G1873),FALSE)</f>
        <v>0</v>
      </c>
      <c r="I1874" t="str">
        <f>VLOOKUP($A1874,'Medical Examinations'!$A:$J,COLUMN('Medical Examinations'!H1873),FALSE)</f>
        <v>No</v>
      </c>
      <c r="J1874" t="str">
        <f>VLOOKUP($A1874,'Medical Examinations'!$A:$J,COLUMN('Medical Examinations'!I1873),FALSE)</f>
        <v>Overweight</v>
      </c>
      <c r="K1874" t="str">
        <f>VLOOKUP($A1874,'Medical Examinations'!$A:$J,COLUMN('Medical Examinations'!J1873),FALSE)</f>
        <v>Normal</v>
      </c>
      <c r="L1874" s="30">
        <f>VLOOKUP($A1874,'Hospitalisation Details'!$A:$K,COLUMN('Hospitalisation Details'!J1873),FALSE)</f>
        <v>33573</v>
      </c>
      <c r="M1874" s="23">
        <f>VLOOKUP($A1874,'Hospitalisation Details'!$A:$K,COLUMN('Hospitalisation Details'!F1873),FALSE)</f>
        <v>4243.59</v>
      </c>
      <c r="N1874" t="str">
        <f>VLOOKUP($A1874,'Hospitalisation Details'!$A:$K,COLUMN('Hospitalisation Details'!G1873),FALSE)</f>
        <v>Tier - 3</v>
      </c>
      <c r="O1874" t="str">
        <f>VLOOKUP($A1874,'Hospitalisation Details'!$A:$K,COLUMN('Hospitalisation Details'!H1873),FALSE)</f>
        <v>Tier - 1</v>
      </c>
      <c r="P1874" t="str">
        <f>VLOOKUP($A1874,'Hospitalisation Details'!$A:$K,COLUMN('Hospitalisation Details'!I1873),FALSE)</f>
        <v>R1012</v>
      </c>
      <c r="Q1874">
        <f>VLOOKUP($A1874,'Hospitalisation Details'!$A:$K,COLUMN('Hospitalisation Details'!K1873),FALSE)</f>
        <v>31</v>
      </c>
    </row>
    <row r="1875" spans="1:17" ht="15.75" x14ac:dyDescent="0.25">
      <c r="A1875" s="6" t="s">
        <v>1915</v>
      </c>
      <c r="B1875" t="str">
        <f>VLOOKUP(A1875,'Customer Names'!A:E,COLUMN('Customer Names'!D1874),FALSE)</f>
        <v>Mr. Turner</v>
      </c>
      <c r="C1875">
        <f>VLOOKUP($A1875,'Medical Examinations'!$A:$J,COLUMN('Medical Examinations'!B1874),FALSE)</f>
        <v>25.934999999999999</v>
      </c>
      <c r="D1875">
        <f>VLOOKUP($A1875,'Medical Examinations'!$A:$J,COLUMN('Medical Examinations'!C1874),FALSE)</f>
        <v>4.29</v>
      </c>
      <c r="E1875" t="str">
        <f>VLOOKUP($A1875,'Medical Examinations'!$A:$J,COLUMN('Medical Examinations'!D1874),FALSE)</f>
        <v>No</v>
      </c>
      <c r="F1875" t="str">
        <f>VLOOKUP($A1875,'Medical Examinations'!$A:$J,COLUMN('Medical Examinations'!E1874),FALSE)</f>
        <v>No</v>
      </c>
      <c r="G1875" t="str">
        <f>VLOOKUP($A1875,'Medical Examinations'!$A:$J,COLUMN('Medical Examinations'!F1874),FALSE)</f>
        <v>No</v>
      </c>
      <c r="H1875">
        <f>VLOOKUP($A1875,'Medical Examinations'!$A:$J,COLUMN('Medical Examinations'!G1874),FALSE)</f>
        <v>0</v>
      </c>
      <c r="I1875" t="str">
        <f>VLOOKUP($A1875,'Medical Examinations'!$A:$J,COLUMN('Medical Examinations'!H1874),FALSE)</f>
        <v>No</v>
      </c>
      <c r="J1875" t="str">
        <f>VLOOKUP($A1875,'Medical Examinations'!$A:$J,COLUMN('Medical Examinations'!I1874),FALSE)</f>
        <v>Overweight</v>
      </c>
      <c r="K1875" t="str">
        <f>VLOOKUP($A1875,'Medical Examinations'!$A:$J,COLUMN('Medical Examinations'!J1874),FALSE)</f>
        <v>Normal</v>
      </c>
      <c r="L1875" s="30">
        <f>VLOOKUP($A1875,'Hospitalisation Details'!$A:$K,COLUMN('Hospitalisation Details'!J1874),FALSE)</f>
        <v>33545</v>
      </c>
      <c r="M1875" s="23">
        <f>VLOOKUP($A1875,'Hospitalisation Details'!$A:$K,COLUMN('Hospitalisation Details'!F1874),FALSE)</f>
        <v>4239.8900000000003</v>
      </c>
      <c r="N1875" t="str">
        <f>VLOOKUP($A1875,'Hospitalisation Details'!$A:$K,COLUMN('Hospitalisation Details'!G1874),FALSE)</f>
        <v>Tier - 2</v>
      </c>
      <c r="O1875" t="str">
        <f>VLOOKUP($A1875,'Hospitalisation Details'!$A:$K,COLUMN('Hospitalisation Details'!H1874),FALSE)</f>
        <v>Tier - 2</v>
      </c>
      <c r="P1875" t="str">
        <f>VLOOKUP($A1875,'Hospitalisation Details'!$A:$K,COLUMN('Hospitalisation Details'!I1874),FALSE)</f>
        <v>R1012</v>
      </c>
      <c r="Q1875">
        <f>VLOOKUP($A1875,'Hospitalisation Details'!$A:$K,COLUMN('Hospitalisation Details'!K1874),FALSE)</f>
        <v>31</v>
      </c>
    </row>
    <row r="1876" spans="1:17" ht="15.75" x14ac:dyDescent="0.25">
      <c r="A1876" s="6" t="s">
        <v>1916</v>
      </c>
      <c r="B1876" t="str">
        <f>VLOOKUP(A1876,'Customer Names'!A:E,COLUMN('Customer Names'!D1875),FALSE)</f>
        <v>Mr. Roger</v>
      </c>
      <c r="C1876">
        <f>VLOOKUP($A1876,'Medical Examinations'!$A:$J,COLUMN('Medical Examinations'!B1875),FALSE)</f>
        <v>27.645</v>
      </c>
      <c r="D1876">
        <f>VLOOKUP($A1876,'Medical Examinations'!$A:$J,COLUMN('Medical Examinations'!C1875),FALSE)</f>
        <v>5.25</v>
      </c>
      <c r="E1876" t="str">
        <f>VLOOKUP($A1876,'Medical Examinations'!$A:$J,COLUMN('Medical Examinations'!D1875),FALSE)</f>
        <v>No</v>
      </c>
      <c r="F1876" t="str">
        <f>VLOOKUP($A1876,'Medical Examinations'!$A:$J,COLUMN('Medical Examinations'!E1875),FALSE)</f>
        <v>No</v>
      </c>
      <c r="G1876" t="str">
        <f>VLOOKUP($A1876,'Medical Examinations'!$A:$J,COLUMN('Medical Examinations'!F1875),FALSE)</f>
        <v>No</v>
      </c>
      <c r="H1876">
        <f>VLOOKUP($A1876,'Medical Examinations'!$A:$J,COLUMN('Medical Examinations'!G1875),FALSE)</f>
        <v>1</v>
      </c>
      <c r="I1876" t="str">
        <f>VLOOKUP($A1876,'Medical Examinations'!$A:$J,COLUMN('Medical Examinations'!H1875),FALSE)</f>
        <v>No</v>
      </c>
      <c r="J1876" t="str">
        <f>VLOOKUP($A1876,'Medical Examinations'!$A:$J,COLUMN('Medical Examinations'!I1875),FALSE)</f>
        <v>Overweight</v>
      </c>
      <c r="K1876" t="str">
        <f>VLOOKUP($A1876,'Medical Examinations'!$A:$J,COLUMN('Medical Examinations'!J1875),FALSE)</f>
        <v>Normal</v>
      </c>
      <c r="L1876" s="30">
        <f>VLOOKUP($A1876,'Hospitalisation Details'!$A:$K,COLUMN('Hospitalisation Details'!J1875),FALSE)</f>
        <v>33782</v>
      </c>
      <c r="M1876" s="23">
        <f>VLOOKUP($A1876,'Hospitalisation Details'!$A:$K,COLUMN('Hospitalisation Details'!F1875),FALSE)</f>
        <v>4237.13</v>
      </c>
      <c r="N1876" t="str">
        <f>VLOOKUP($A1876,'Hospitalisation Details'!$A:$K,COLUMN('Hospitalisation Details'!G1875),FALSE)</f>
        <v>Tier - 3</v>
      </c>
      <c r="O1876" t="str">
        <f>VLOOKUP($A1876,'Hospitalisation Details'!$A:$K,COLUMN('Hospitalisation Details'!H1875),FALSE)</f>
        <v>Tier - 1</v>
      </c>
      <c r="P1876" t="str">
        <f>VLOOKUP($A1876,'Hospitalisation Details'!$A:$K,COLUMN('Hospitalisation Details'!I1875),FALSE)</f>
        <v>R1016</v>
      </c>
      <c r="Q1876">
        <f>VLOOKUP($A1876,'Hospitalisation Details'!$A:$K,COLUMN('Hospitalisation Details'!K1875),FALSE)</f>
        <v>30</v>
      </c>
    </row>
    <row r="1877" spans="1:17" ht="15.75" x14ac:dyDescent="0.25">
      <c r="A1877" s="6" t="s">
        <v>1917</v>
      </c>
      <c r="B1877" t="str">
        <f>VLOOKUP(A1877,'Customer Names'!A:E,COLUMN('Customer Names'!D1876),FALSE)</f>
        <v>Ms. Pamela</v>
      </c>
      <c r="C1877">
        <f>VLOOKUP($A1877,'Medical Examinations'!$A:$J,COLUMN('Medical Examinations'!B1876),FALSE)</f>
        <v>30.1</v>
      </c>
      <c r="D1877">
        <f>VLOOKUP($A1877,'Medical Examinations'!$A:$J,COLUMN('Medical Examinations'!C1876),FALSE)</f>
        <v>4.04</v>
      </c>
      <c r="E1877" t="str">
        <f>VLOOKUP($A1877,'Medical Examinations'!$A:$J,COLUMN('Medical Examinations'!D1876),FALSE)</f>
        <v>No</v>
      </c>
      <c r="F1877" t="str">
        <f>VLOOKUP($A1877,'Medical Examinations'!$A:$J,COLUMN('Medical Examinations'!E1876),FALSE)</f>
        <v>No</v>
      </c>
      <c r="G1877" t="str">
        <f>VLOOKUP($A1877,'Medical Examinations'!$A:$J,COLUMN('Medical Examinations'!F1876),FALSE)</f>
        <v>No</v>
      </c>
      <c r="H1877">
        <f>VLOOKUP($A1877,'Medical Examinations'!$A:$J,COLUMN('Medical Examinations'!G1876),FALSE)</f>
        <v>1</v>
      </c>
      <c r="I1877" t="str">
        <f>VLOOKUP($A1877,'Medical Examinations'!$A:$J,COLUMN('Medical Examinations'!H1876),FALSE)</f>
        <v>No</v>
      </c>
      <c r="J1877" t="str">
        <f>VLOOKUP($A1877,'Medical Examinations'!$A:$J,COLUMN('Medical Examinations'!I1876),FALSE)</f>
        <v>Obesity</v>
      </c>
      <c r="K1877" t="str">
        <f>VLOOKUP($A1877,'Medical Examinations'!$A:$J,COLUMN('Medical Examinations'!J1876),FALSE)</f>
        <v>Normal</v>
      </c>
      <c r="L1877" s="30">
        <f>VLOOKUP($A1877,'Hospitalisation Details'!$A:$K,COLUMN('Hospitalisation Details'!J1876),FALSE)</f>
        <v>36143</v>
      </c>
      <c r="M1877" s="23">
        <f>VLOOKUP($A1877,'Hospitalisation Details'!$A:$K,COLUMN('Hospitalisation Details'!F1876),FALSE)</f>
        <v>4234.93</v>
      </c>
      <c r="N1877" t="str">
        <f>VLOOKUP($A1877,'Hospitalisation Details'!$A:$K,COLUMN('Hospitalisation Details'!G1876),FALSE)</f>
        <v>Tier - 2</v>
      </c>
      <c r="O1877" t="str">
        <f>VLOOKUP($A1877,'Hospitalisation Details'!$A:$K,COLUMN('Hospitalisation Details'!H1876),FALSE)</f>
        <v>Tier - 1</v>
      </c>
      <c r="P1877" t="str">
        <f>VLOOKUP($A1877,'Hospitalisation Details'!$A:$K,COLUMN('Hospitalisation Details'!I1876),FALSE)</f>
        <v>R1011</v>
      </c>
      <c r="Q1877">
        <f>VLOOKUP($A1877,'Hospitalisation Details'!$A:$K,COLUMN('Hospitalisation Details'!K1876),FALSE)</f>
        <v>24</v>
      </c>
    </row>
    <row r="1878" spans="1:17" ht="15.75" x14ac:dyDescent="0.25">
      <c r="A1878" s="6" t="s">
        <v>1918</v>
      </c>
      <c r="B1878" t="str">
        <f>VLOOKUP(A1878,'Customer Names'!A:E,COLUMN('Customer Names'!D1877),FALSE)</f>
        <v>Ms. Allison</v>
      </c>
      <c r="C1878">
        <f>VLOOKUP($A1878,'Medical Examinations'!$A:$J,COLUMN('Medical Examinations'!B1877),FALSE)</f>
        <v>26.79</v>
      </c>
      <c r="D1878">
        <f>VLOOKUP($A1878,'Medical Examinations'!$A:$J,COLUMN('Medical Examinations'!C1877),FALSE)</f>
        <v>5</v>
      </c>
      <c r="E1878" t="str">
        <f>VLOOKUP($A1878,'Medical Examinations'!$A:$J,COLUMN('Medical Examinations'!D1877),FALSE)</f>
        <v>Yes</v>
      </c>
      <c r="F1878" t="str">
        <f>VLOOKUP($A1878,'Medical Examinations'!$A:$J,COLUMN('Medical Examinations'!E1877),FALSE)</f>
        <v>No</v>
      </c>
      <c r="G1878" t="str">
        <f>VLOOKUP($A1878,'Medical Examinations'!$A:$J,COLUMN('Medical Examinations'!F1877),FALSE)</f>
        <v>Yes</v>
      </c>
      <c r="H1878">
        <f>VLOOKUP($A1878,'Medical Examinations'!$A:$J,COLUMN('Medical Examinations'!G1877),FALSE)</f>
        <v>1</v>
      </c>
      <c r="I1878" t="str">
        <f>VLOOKUP($A1878,'Medical Examinations'!$A:$J,COLUMN('Medical Examinations'!H1877),FALSE)</f>
        <v>No</v>
      </c>
      <c r="J1878" t="str">
        <f>VLOOKUP($A1878,'Medical Examinations'!$A:$J,COLUMN('Medical Examinations'!I1877),FALSE)</f>
        <v>Overweight</v>
      </c>
      <c r="K1878" t="str">
        <f>VLOOKUP($A1878,'Medical Examinations'!$A:$J,COLUMN('Medical Examinations'!J1877),FALSE)</f>
        <v>Normal</v>
      </c>
      <c r="L1878" s="30">
        <f>VLOOKUP($A1878,'Hospitalisation Details'!$A:$K,COLUMN('Hospitalisation Details'!J1877),FALSE)</f>
        <v>35679</v>
      </c>
      <c r="M1878" s="23">
        <f>VLOOKUP($A1878,'Hospitalisation Details'!$A:$K,COLUMN('Hospitalisation Details'!F1877),FALSE)</f>
        <v>4189.1099999999997</v>
      </c>
      <c r="N1878" t="str">
        <f>VLOOKUP($A1878,'Hospitalisation Details'!$A:$K,COLUMN('Hospitalisation Details'!G1877),FALSE)</f>
        <v>Tier - 2</v>
      </c>
      <c r="O1878" t="str">
        <f>VLOOKUP($A1878,'Hospitalisation Details'!$A:$K,COLUMN('Hospitalisation Details'!H1877),FALSE)</f>
        <v>Tier - 2</v>
      </c>
      <c r="P1878" t="str">
        <f>VLOOKUP($A1878,'Hospitalisation Details'!$A:$K,COLUMN('Hospitalisation Details'!I1877),FALSE)</f>
        <v>R1012</v>
      </c>
      <c r="Q1878">
        <f>VLOOKUP($A1878,'Hospitalisation Details'!$A:$K,COLUMN('Hospitalisation Details'!K1877),FALSE)</f>
        <v>25</v>
      </c>
    </row>
    <row r="1879" spans="1:17" ht="15.75" x14ac:dyDescent="0.25">
      <c r="A1879" s="6" t="s">
        <v>1919</v>
      </c>
      <c r="B1879" t="str">
        <f>VLOOKUP(A1879,'Customer Names'!A:E,COLUMN('Customer Names'!D1878),FALSE)</f>
        <v>Mrs. Katherine</v>
      </c>
      <c r="C1879">
        <f>VLOOKUP($A1879,'Medical Examinations'!$A:$J,COLUMN('Medical Examinations'!B1878),FALSE)</f>
        <v>27.1</v>
      </c>
      <c r="D1879">
        <f>VLOOKUP($A1879,'Medical Examinations'!$A:$J,COLUMN('Medical Examinations'!C1878),FALSE)</f>
        <v>4.01</v>
      </c>
      <c r="E1879" t="str">
        <f>VLOOKUP($A1879,'Medical Examinations'!$A:$J,COLUMN('Medical Examinations'!D1878),FALSE)</f>
        <v>Yes</v>
      </c>
      <c r="F1879" t="str">
        <f>VLOOKUP($A1879,'Medical Examinations'!$A:$J,COLUMN('Medical Examinations'!E1878),FALSE)</f>
        <v>No</v>
      </c>
      <c r="G1879" t="str">
        <f>VLOOKUP($A1879,'Medical Examinations'!$A:$J,COLUMN('Medical Examinations'!F1878),FALSE)</f>
        <v>No</v>
      </c>
      <c r="H1879">
        <f>VLOOKUP($A1879,'Medical Examinations'!$A:$J,COLUMN('Medical Examinations'!G1878),FALSE)</f>
        <v>1</v>
      </c>
      <c r="I1879" t="str">
        <f>VLOOKUP($A1879,'Medical Examinations'!$A:$J,COLUMN('Medical Examinations'!H1878),FALSE)</f>
        <v>No</v>
      </c>
      <c r="J1879" t="str">
        <f>VLOOKUP($A1879,'Medical Examinations'!$A:$J,COLUMN('Medical Examinations'!I1878),FALSE)</f>
        <v>Overweight</v>
      </c>
      <c r="K1879" t="str">
        <f>VLOOKUP($A1879,'Medical Examinations'!$A:$J,COLUMN('Medical Examinations'!J1878),FALSE)</f>
        <v>Normal</v>
      </c>
      <c r="L1879" s="30">
        <f>VLOOKUP($A1879,'Hospitalisation Details'!$A:$K,COLUMN('Hospitalisation Details'!J1878),FALSE)</f>
        <v>34975</v>
      </c>
      <c r="M1879" s="23">
        <f>VLOOKUP($A1879,'Hospitalisation Details'!$A:$K,COLUMN('Hospitalisation Details'!F1878),FALSE)</f>
        <v>4188.7299999999996</v>
      </c>
      <c r="N1879" t="str">
        <f>VLOOKUP($A1879,'Hospitalisation Details'!$A:$K,COLUMN('Hospitalisation Details'!G1878),FALSE)</f>
        <v>Tier - 2</v>
      </c>
      <c r="O1879" t="str">
        <f>VLOOKUP($A1879,'Hospitalisation Details'!$A:$K,COLUMN('Hospitalisation Details'!H1878),FALSE)</f>
        <v>Tier - 2</v>
      </c>
      <c r="P1879" t="str">
        <f>VLOOKUP($A1879,'Hospitalisation Details'!$A:$K,COLUMN('Hospitalisation Details'!I1878),FALSE)</f>
        <v>R1025</v>
      </c>
      <c r="Q1879">
        <f>VLOOKUP($A1879,'Hospitalisation Details'!$A:$K,COLUMN('Hospitalisation Details'!K1878),FALSE)</f>
        <v>27</v>
      </c>
    </row>
    <row r="1880" spans="1:17" ht="15.75" x14ac:dyDescent="0.25">
      <c r="A1880" s="6" t="s">
        <v>1920</v>
      </c>
      <c r="B1880" t="str">
        <f>VLOOKUP(A1880,'Customer Names'!A:E,COLUMN('Customer Names'!D1879),FALSE)</f>
        <v>Ms. Robin</v>
      </c>
      <c r="C1880">
        <f>VLOOKUP($A1880,'Medical Examinations'!$A:$J,COLUMN('Medical Examinations'!B1879),FALSE)</f>
        <v>24.31</v>
      </c>
      <c r="D1880">
        <f>VLOOKUP($A1880,'Medical Examinations'!$A:$J,COLUMN('Medical Examinations'!C1879),FALSE)</f>
        <v>5.4</v>
      </c>
      <c r="E1880" t="str">
        <f>VLOOKUP($A1880,'Medical Examinations'!$A:$J,COLUMN('Medical Examinations'!D1879),FALSE)</f>
        <v>No</v>
      </c>
      <c r="F1880" t="str">
        <f>VLOOKUP($A1880,'Medical Examinations'!$A:$J,COLUMN('Medical Examinations'!E1879),FALSE)</f>
        <v>No</v>
      </c>
      <c r="G1880" t="str">
        <f>VLOOKUP($A1880,'Medical Examinations'!$A:$J,COLUMN('Medical Examinations'!F1879),FALSE)</f>
        <v>No</v>
      </c>
      <c r="H1880">
        <f>VLOOKUP($A1880,'Medical Examinations'!$A:$J,COLUMN('Medical Examinations'!G1879),FALSE)</f>
        <v>0</v>
      </c>
      <c r="I1880" t="str">
        <f>VLOOKUP($A1880,'Medical Examinations'!$A:$J,COLUMN('Medical Examinations'!H1879),FALSE)</f>
        <v>No</v>
      </c>
      <c r="J1880" t="str">
        <f>VLOOKUP($A1880,'Medical Examinations'!$A:$J,COLUMN('Medical Examinations'!I1879),FALSE)</f>
        <v>Healthy Weight</v>
      </c>
      <c r="K1880" t="str">
        <f>VLOOKUP($A1880,'Medical Examinations'!$A:$J,COLUMN('Medical Examinations'!J1879),FALSE)</f>
        <v>Normal</v>
      </c>
      <c r="L1880" s="30">
        <f>VLOOKUP($A1880,'Hospitalisation Details'!$A:$K,COLUMN('Hospitalisation Details'!J1879),FALSE)</f>
        <v>32684</v>
      </c>
      <c r="M1880" s="23">
        <f>VLOOKUP($A1880,'Hospitalisation Details'!$A:$K,COLUMN('Hospitalisation Details'!F1879),FALSE)</f>
        <v>4185.1000000000004</v>
      </c>
      <c r="N1880" t="str">
        <f>VLOOKUP($A1880,'Hospitalisation Details'!$A:$K,COLUMN('Hospitalisation Details'!G1879),FALSE)</f>
        <v>Tier - 2</v>
      </c>
      <c r="O1880" t="str">
        <f>VLOOKUP($A1880,'Hospitalisation Details'!$A:$K,COLUMN('Hospitalisation Details'!H1879),FALSE)</f>
        <v>Tier - 3</v>
      </c>
      <c r="P1880" t="str">
        <f>VLOOKUP($A1880,'Hospitalisation Details'!$A:$K,COLUMN('Hospitalisation Details'!I1879),FALSE)</f>
        <v>R1013</v>
      </c>
      <c r="Q1880">
        <f>VLOOKUP($A1880,'Hospitalisation Details'!$A:$K,COLUMN('Hospitalisation Details'!K1879),FALSE)</f>
        <v>33</v>
      </c>
    </row>
    <row r="1881" spans="1:17" ht="15.75" x14ac:dyDescent="0.25">
      <c r="A1881" s="6" t="s">
        <v>1921</v>
      </c>
      <c r="B1881" t="str">
        <f>VLOOKUP(A1881,'Customer Names'!A:E,COLUMN('Customer Names'!D1880),FALSE)</f>
        <v>Ms. Terri</v>
      </c>
      <c r="C1881">
        <f>VLOOKUP($A1881,'Medical Examinations'!$A:$J,COLUMN('Medical Examinations'!B1880),FALSE)</f>
        <v>15.53</v>
      </c>
      <c r="D1881">
        <f>VLOOKUP($A1881,'Medical Examinations'!$A:$J,COLUMN('Medical Examinations'!C1880),FALSE)</f>
        <v>5.81</v>
      </c>
      <c r="E1881" t="str">
        <f>VLOOKUP($A1881,'Medical Examinations'!$A:$J,COLUMN('Medical Examinations'!D1880),FALSE)</f>
        <v>No</v>
      </c>
      <c r="F1881" t="str">
        <f>VLOOKUP($A1881,'Medical Examinations'!$A:$J,COLUMN('Medical Examinations'!E1880),FALSE)</f>
        <v>No</v>
      </c>
      <c r="G1881" t="str">
        <f>VLOOKUP($A1881,'Medical Examinations'!$A:$J,COLUMN('Medical Examinations'!F1880),FALSE)</f>
        <v>No</v>
      </c>
      <c r="H1881">
        <f>VLOOKUP($A1881,'Medical Examinations'!$A:$J,COLUMN('Medical Examinations'!G1880),FALSE)</f>
        <v>1</v>
      </c>
      <c r="I1881" t="str">
        <f>VLOOKUP($A1881,'Medical Examinations'!$A:$J,COLUMN('Medical Examinations'!H1880),FALSE)</f>
        <v>No</v>
      </c>
      <c r="J1881" t="str">
        <f>VLOOKUP($A1881,'Medical Examinations'!$A:$J,COLUMN('Medical Examinations'!I1880),FALSE)</f>
        <v>Underweight</v>
      </c>
      <c r="K1881" t="str">
        <f>VLOOKUP($A1881,'Medical Examinations'!$A:$J,COLUMN('Medical Examinations'!J1880),FALSE)</f>
        <v>Prediabetes</v>
      </c>
      <c r="L1881" s="30">
        <f>VLOOKUP($A1881,'Hospitalisation Details'!$A:$K,COLUMN('Hospitalisation Details'!J1880),FALSE)</f>
        <v>30941</v>
      </c>
      <c r="M1881" s="23">
        <f>VLOOKUP($A1881,'Hospitalisation Details'!$A:$K,COLUMN('Hospitalisation Details'!F1880),FALSE)</f>
        <v>4163.21</v>
      </c>
      <c r="N1881" t="str">
        <f>VLOOKUP($A1881,'Hospitalisation Details'!$A:$K,COLUMN('Hospitalisation Details'!G1880),FALSE)</f>
        <v>Tier - 2</v>
      </c>
      <c r="O1881" t="str">
        <f>VLOOKUP($A1881,'Hospitalisation Details'!$A:$K,COLUMN('Hospitalisation Details'!H1880),FALSE)</f>
        <v>Tier - 2</v>
      </c>
      <c r="P1881" t="str">
        <f>VLOOKUP($A1881,'Hospitalisation Details'!$A:$K,COLUMN('Hospitalisation Details'!I1880),FALSE)</f>
        <v>R1012</v>
      </c>
      <c r="Q1881">
        <f>VLOOKUP($A1881,'Hospitalisation Details'!$A:$K,COLUMN('Hospitalisation Details'!K1880),FALSE)</f>
        <v>38</v>
      </c>
    </row>
    <row r="1882" spans="1:17" ht="15.75" x14ac:dyDescent="0.25">
      <c r="A1882" s="6" t="s">
        <v>1922</v>
      </c>
      <c r="B1882" t="str">
        <f>VLOOKUP(A1882,'Customer Names'!A:E,COLUMN('Customer Names'!D1881),FALSE)</f>
        <v>Mr. Eddie</v>
      </c>
      <c r="C1882">
        <f>VLOOKUP($A1882,'Medical Examinations'!$A:$J,COLUMN('Medical Examinations'!B1881),FALSE)</f>
        <v>30.7</v>
      </c>
      <c r="D1882">
        <f>VLOOKUP($A1882,'Medical Examinations'!$A:$J,COLUMN('Medical Examinations'!C1881),FALSE)</f>
        <v>5.82</v>
      </c>
      <c r="E1882" t="str">
        <f>VLOOKUP($A1882,'Medical Examinations'!$A:$J,COLUMN('Medical Examinations'!D1881),FALSE)</f>
        <v>No</v>
      </c>
      <c r="F1882" t="str">
        <f>VLOOKUP($A1882,'Medical Examinations'!$A:$J,COLUMN('Medical Examinations'!E1881),FALSE)</f>
        <v>No</v>
      </c>
      <c r="G1882" t="str">
        <f>VLOOKUP($A1882,'Medical Examinations'!$A:$J,COLUMN('Medical Examinations'!F1881),FALSE)</f>
        <v>No</v>
      </c>
      <c r="H1882">
        <f>VLOOKUP($A1882,'Medical Examinations'!$A:$J,COLUMN('Medical Examinations'!G1881),FALSE)</f>
        <v>1</v>
      </c>
      <c r="I1882" t="str">
        <f>VLOOKUP($A1882,'Medical Examinations'!$A:$J,COLUMN('Medical Examinations'!H1881),FALSE)</f>
        <v>No</v>
      </c>
      <c r="J1882" t="str">
        <f>VLOOKUP($A1882,'Medical Examinations'!$A:$J,COLUMN('Medical Examinations'!I1881),FALSE)</f>
        <v>Obesity</v>
      </c>
      <c r="K1882" t="str">
        <f>VLOOKUP($A1882,'Medical Examinations'!$A:$J,COLUMN('Medical Examinations'!J1881),FALSE)</f>
        <v>Prediabetes</v>
      </c>
      <c r="L1882" s="30">
        <f>VLOOKUP($A1882,'Hospitalisation Details'!$A:$K,COLUMN('Hospitalisation Details'!J1881),FALSE)</f>
        <v>36125</v>
      </c>
      <c r="M1882" s="23">
        <f>VLOOKUP($A1882,'Hospitalisation Details'!$A:$K,COLUMN('Hospitalisation Details'!F1881),FALSE)</f>
        <v>4154.97</v>
      </c>
      <c r="N1882" t="str">
        <f>VLOOKUP($A1882,'Hospitalisation Details'!$A:$K,COLUMN('Hospitalisation Details'!G1881),FALSE)</f>
        <v>Tier - 2</v>
      </c>
      <c r="O1882" t="str">
        <f>VLOOKUP($A1882,'Hospitalisation Details'!$A:$K,COLUMN('Hospitalisation Details'!H1881),FALSE)</f>
        <v>Tier - 1</v>
      </c>
      <c r="P1882" t="str">
        <f>VLOOKUP($A1882,'Hospitalisation Details'!$A:$K,COLUMN('Hospitalisation Details'!I1881),FALSE)</f>
        <v>R1012</v>
      </c>
      <c r="Q1882">
        <f>VLOOKUP($A1882,'Hospitalisation Details'!$A:$K,COLUMN('Hospitalisation Details'!K1881),FALSE)</f>
        <v>24</v>
      </c>
    </row>
    <row r="1883" spans="1:17" ht="15.75" x14ac:dyDescent="0.25">
      <c r="A1883" s="6" t="s">
        <v>1923</v>
      </c>
      <c r="B1883" t="str">
        <f>VLOOKUP(A1883,'Customer Names'!A:E,COLUMN('Customer Names'!D1882),FALSE)</f>
        <v>Ms. Pamela</v>
      </c>
      <c r="C1883">
        <f>VLOOKUP($A1883,'Medical Examinations'!$A:$J,COLUMN('Medical Examinations'!B1882),FALSE)</f>
        <v>33.33</v>
      </c>
      <c r="D1883">
        <f>VLOOKUP($A1883,'Medical Examinations'!$A:$J,COLUMN('Medical Examinations'!C1882),FALSE)</f>
        <v>4.82</v>
      </c>
      <c r="E1883" t="str">
        <f>VLOOKUP($A1883,'Medical Examinations'!$A:$J,COLUMN('Medical Examinations'!D1882),FALSE)</f>
        <v>No</v>
      </c>
      <c r="F1883" t="str">
        <f>VLOOKUP($A1883,'Medical Examinations'!$A:$J,COLUMN('Medical Examinations'!E1882),FALSE)</f>
        <v>No</v>
      </c>
      <c r="G1883" t="str">
        <f>VLOOKUP($A1883,'Medical Examinations'!$A:$J,COLUMN('Medical Examinations'!F1882),FALSE)</f>
        <v>No</v>
      </c>
      <c r="H1883">
        <f>VLOOKUP($A1883,'Medical Examinations'!$A:$J,COLUMN('Medical Examinations'!G1882),FALSE)</f>
        <v>1</v>
      </c>
      <c r="I1883" t="str">
        <f>VLOOKUP($A1883,'Medical Examinations'!$A:$J,COLUMN('Medical Examinations'!H1882),FALSE)</f>
        <v>No</v>
      </c>
      <c r="J1883" t="str">
        <f>VLOOKUP($A1883,'Medical Examinations'!$A:$J,COLUMN('Medical Examinations'!I1882),FALSE)</f>
        <v>Obesity</v>
      </c>
      <c r="K1883" t="str">
        <f>VLOOKUP($A1883,'Medical Examinations'!$A:$J,COLUMN('Medical Examinations'!J1882),FALSE)</f>
        <v>Normal</v>
      </c>
      <c r="L1883" s="30">
        <f>VLOOKUP($A1883,'Hospitalisation Details'!$A:$K,COLUMN('Hospitalisation Details'!J1882),FALSE)</f>
        <v>33820</v>
      </c>
      <c r="M1883" s="23">
        <f>VLOOKUP($A1883,'Hospitalisation Details'!$A:$K,COLUMN('Hospitalisation Details'!F1882),FALSE)</f>
        <v>4151.03</v>
      </c>
      <c r="N1883" t="str">
        <f>VLOOKUP($A1883,'Hospitalisation Details'!$A:$K,COLUMN('Hospitalisation Details'!G1882),FALSE)</f>
        <v>Tier - 2</v>
      </c>
      <c r="O1883" t="str">
        <f>VLOOKUP($A1883,'Hospitalisation Details'!$A:$K,COLUMN('Hospitalisation Details'!H1882),FALSE)</f>
        <v>Tier - 2</v>
      </c>
      <c r="P1883" t="str">
        <f>VLOOKUP($A1883,'Hospitalisation Details'!$A:$K,COLUMN('Hospitalisation Details'!I1882),FALSE)</f>
        <v>R1013</v>
      </c>
      <c r="Q1883">
        <f>VLOOKUP($A1883,'Hospitalisation Details'!$A:$K,COLUMN('Hospitalisation Details'!K1882),FALSE)</f>
        <v>30</v>
      </c>
    </row>
    <row r="1884" spans="1:17" ht="15.75" x14ac:dyDescent="0.25">
      <c r="A1884" s="6" t="s">
        <v>1924</v>
      </c>
      <c r="B1884" t="str">
        <f>VLOOKUP(A1884,'Customer Names'!A:E,COLUMN('Customer Names'!D1883),FALSE)</f>
        <v>Ms. Joyce</v>
      </c>
      <c r="C1884">
        <f>VLOOKUP($A1884,'Medical Examinations'!$A:$J,COLUMN('Medical Examinations'!B1883),FALSE)</f>
        <v>32.4</v>
      </c>
      <c r="D1884">
        <f>VLOOKUP($A1884,'Medical Examinations'!$A:$J,COLUMN('Medical Examinations'!C1883),FALSE)</f>
        <v>5.08</v>
      </c>
      <c r="E1884" t="str">
        <f>VLOOKUP($A1884,'Medical Examinations'!$A:$J,COLUMN('Medical Examinations'!D1883),FALSE)</f>
        <v>No</v>
      </c>
      <c r="F1884" t="str">
        <f>VLOOKUP($A1884,'Medical Examinations'!$A:$J,COLUMN('Medical Examinations'!E1883),FALSE)</f>
        <v>No</v>
      </c>
      <c r="G1884" t="str">
        <f>VLOOKUP($A1884,'Medical Examinations'!$A:$J,COLUMN('Medical Examinations'!F1883),FALSE)</f>
        <v>No</v>
      </c>
      <c r="H1884">
        <f>VLOOKUP($A1884,'Medical Examinations'!$A:$J,COLUMN('Medical Examinations'!G1883),FALSE)</f>
        <v>1</v>
      </c>
      <c r="I1884" t="str">
        <f>VLOOKUP($A1884,'Medical Examinations'!$A:$J,COLUMN('Medical Examinations'!H1883),FALSE)</f>
        <v>No</v>
      </c>
      <c r="J1884" t="str">
        <f>VLOOKUP($A1884,'Medical Examinations'!$A:$J,COLUMN('Medical Examinations'!I1883),FALSE)</f>
        <v>Obesity</v>
      </c>
      <c r="K1884" t="str">
        <f>VLOOKUP($A1884,'Medical Examinations'!$A:$J,COLUMN('Medical Examinations'!J1883),FALSE)</f>
        <v>Normal</v>
      </c>
      <c r="L1884" s="30">
        <f>VLOOKUP($A1884,'Hospitalisation Details'!$A:$K,COLUMN('Hospitalisation Details'!J1883),FALSE)</f>
        <v>33783</v>
      </c>
      <c r="M1884" s="23">
        <f>VLOOKUP($A1884,'Hospitalisation Details'!$A:$K,COLUMN('Hospitalisation Details'!F1883),FALSE)</f>
        <v>4149.74</v>
      </c>
      <c r="N1884" t="str">
        <f>VLOOKUP($A1884,'Hospitalisation Details'!$A:$K,COLUMN('Hospitalisation Details'!G1883),FALSE)</f>
        <v>Tier - 2</v>
      </c>
      <c r="O1884" t="str">
        <f>VLOOKUP($A1884,'Hospitalisation Details'!$A:$K,COLUMN('Hospitalisation Details'!H1883),FALSE)</f>
        <v>Tier - 1</v>
      </c>
      <c r="P1884" t="str">
        <f>VLOOKUP($A1884,'Hospitalisation Details'!$A:$K,COLUMN('Hospitalisation Details'!I1883),FALSE)</f>
        <v>R1011</v>
      </c>
      <c r="Q1884">
        <f>VLOOKUP($A1884,'Hospitalisation Details'!$A:$K,COLUMN('Hospitalisation Details'!K1883),FALSE)</f>
        <v>30</v>
      </c>
    </row>
    <row r="1885" spans="1:17" ht="15.75" x14ac:dyDescent="0.25">
      <c r="A1885" s="6" t="s">
        <v>1925</v>
      </c>
      <c r="B1885" t="str">
        <f>VLOOKUP(A1885,'Customer Names'!A:E,COLUMN('Customer Names'!D1884),FALSE)</f>
        <v>Ms. Alison</v>
      </c>
      <c r="C1885">
        <f>VLOOKUP($A1885,'Medical Examinations'!$A:$J,COLUMN('Medical Examinations'!B1884),FALSE)</f>
        <v>27.93</v>
      </c>
      <c r="D1885">
        <f>VLOOKUP($A1885,'Medical Examinations'!$A:$J,COLUMN('Medical Examinations'!C1884),FALSE)</f>
        <v>5.59</v>
      </c>
      <c r="E1885" t="str">
        <f>VLOOKUP($A1885,'Medical Examinations'!$A:$J,COLUMN('Medical Examinations'!D1884),FALSE)</f>
        <v>No</v>
      </c>
      <c r="F1885" t="str">
        <f>VLOOKUP($A1885,'Medical Examinations'!$A:$J,COLUMN('Medical Examinations'!E1884),FALSE)</f>
        <v>No</v>
      </c>
      <c r="G1885" t="str">
        <f>VLOOKUP($A1885,'Medical Examinations'!$A:$J,COLUMN('Medical Examinations'!F1884),FALSE)</f>
        <v>No</v>
      </c>
      <c r="H1885">
        <f>VLOOKUP($A1885,'Medical Examinations'!$A:$J,COLUMN('Medical Examinations'!G1884),FALSE)</f>
        <v>1</v>
      </c>
      <c r="I1885" t="str">
        <f>VLOOKUP($A1885,'Medical Examinations'!$A:$J,COLUMN('Medical Examinations'!H1884),FALSE)</f>
        <v>No</v>
      </c>
      <c r="J1885" t="str">
        <f>VLOOKUP($A1885,'Medical Examinations'!$A:$J,COLUMN('Medical Examinations'!I1884),FALSE)</f>
        <v>Overweight</v>
      </c>
      <c r="K1885" t="str">
        <f>VLOOKUP($A1885,'Medical Examinations'!$A:$J,COLUMN('Medical Examinations'!J1884),FALSE)</f>
        <v>Normal</v>
      </c>
      <c r="L1885" s="30">
        <f>VLOOKUP($A1885,'Hospitalisation Details'!$A:$K,COLUMN('Hospitalisation Details'!J1884),FALSE)</f>
        <v>33773</v>
      </c>
      <c r="M1885" s="23">
        <f>VLOOKUP($A1885,'Hospitalisation Details'!$A:$K,COLUMN('Hospitalisation Details'!F1884),FALSE)</f>
        <v>4137.5200000000004</v>
      </c>
      <c r="N1885" t="str">
        <f>VLOOKUP($A1885,'Hospitalisation Details'!$A:$K,COLUMN('Hospitalisation Details'!G1884),FALSE)</f>
        <v>Tier - 2</v>
      </c>
      <c r="O1885" t="str">
        <f>VLOOKUP($A1885,'Hospitalisation Details'!$A:$K,COLUMN('Hospitalisation Details'!H1884),FALSE)</f>
        <v>Tier - 3</v>
      </c>
      <c r="P1885" t="str">
        <f>VLOOKUP($A1885,'Hospitalisation Details'!$A:$K,COLUMN('Hospitalisation Details'!I1884),FALSE)</f>
        <v>R1024</v>
      </c>
      <c r="Q1885">
        <f>VLOOKUP($A1885,'Hospitalisation Details'!$A:$K,COLUMN('Hospitalisation Details'!K1884),FALSE)</f>
        <v>30</v>
      </c>
    </row>
    <row r="1886" spans="1:17" ht="15.75" x14ac:dyDescent="0.25">
      <c r="A1886" s="6" t="s">
        <v>1926</v>
      </c>
      <c r="B1886" t="str">
        <f>VLOOKUP(A1886,'Customer Names'!A:E,COLUMN('Customer Names'!D1885),FALSE)</f>
        <v>Ms. Tammara</v>
      </c>
      <c r="C1886">
        <f>VLOOKUP($A1886,'Medical Examinations'!$A:$J,COLUMN('Medical Examinations'!B1885),FALSE)</f>
        <v>21.754999999999999</v>
      </c>
      <c r="D1886">
        <f>VLOOKUP($A1886,'Medical Examinations'!$A:$J,COLUMN('Medical Examinations'!C1885),FALSE)</f>
        <v>5.12</v>
      </c>
      <c r="E1886" t="str">
        <f>VLOOKUP($A1886,'Medical Examinations'!$A:$J,COLUMN('Medical Examinations'!D1885),FALSE)</f>
        <v>No</v>
      </c>
      <c r="F1886" t="str">
        <f>VLOOKUP($A1886,'Medical Examinations'!$A:$J,COLUMN('Medical Examinations'!E1885),FALSE)</f>
        <v>No</v>
      </c>
      <c r="G1886" t="str">
        <f>VLOOKUP($A1886,'Medical Examinations'!$A:$J,COLUMN('Medical Examinations'!F1885),FALSE)</f>
        <v>No</v>
      </c>
      <c r="H1886">
        <f>VLOOKUP($A1886,'Medical Examinations'!$A:$J,COLUMN('Medical Examinations'!G1885),FALSE)</f>
        <v>0</v>
      </c>
      <c r="I1886" t="str">
        <f>VLOOKUP($A1886,'Medical Examinations'!$A:$J,COLUMN('Medical Examinations'!H1885),FALSE)</f>
        <v>No</v>
      </c>
      <c r="J1886" t="str">
        <f>VLOOKUP($A1886,'Medical Examinations'!$A:$J,COLUMN('Medical Examinations'!I1885),FALSE)</f>
        <v>Healthy Weight</v>
      </c>
      <c r="K1886" t="str">
        <f>VLOOKUP($A1886,'Medical Examinations'!$A:$J,COLUMN('Medical Examinations'!J1885),FALSE)</f>
        <v>Normal</v>
      </c>
      <c r="L1886" s="30">
        <f>VLOOKUP($A1886,'Hospitalisation Details'!$A:$K,COLUMN('Hospitalisation Details'!J1885),FALSE)</f>
        <v>33456</v>
      </c>
      <c r="M1886" s="23">
        <f>VLOOKUP($A1886,'Hospitalisation Details'!$A:$K,COLUMN('Hospitalisation Details'!F1885),FALSE)</f>
        <v>4134.08</v>
      </c>
      <c r="N1886" t="str">
        <f>VLOOKUP($A1886,'Hospitalisation Details'!$A:$K,COLUMN('Hospitalisation Details'!G1885),FALSE)</f>
        <v>Tier - 2</v>
      </c>
      <c r="O1886" t="str">
        <f>VLOOKUP($A1886,'Hospitalisation Details'!$A:$K,COLUMN('Hospitalisation Details'!H1885),FALSE)</f>
        <v>Tier - 1</v>
      </c>
      <c r="P1886" t="str">
        <f>VLOOKUP($A1886,'Hospitalisation Details'!$A:$K,COLUMN('Hospitalisation Details'!I1885),FALSE)</f>
        <v>R1012</v>
      </c>
      <c r="Q1886">
        <f>VLOOKUP($A1886,'Hospitalisation Details'!$A:$K,COLUMN('Hospitalisation Details'!K1885),FALSE)</f>
        <v>31</v>
      </c>
    </row>
    <row r="1887" spans="1:17" ht="15.75" x14ac:dyDescent="0.25">
      <c r="A1887" s="6" t="s">
        <v>1927</v>
      </c>
      <c r="B1887" t="str">
        <f>VLOOKUP(A1887,'Customer Names'!A:E,COLUMN('Customer Names'!D1886),FALSE)</f>
        <v>Ms. Dorota</v>
      </c>
      <c r="C1887">
        <f>VLOOKUP($A1887,'Medical Examinations'!$A:$J,COLUMN('Medical Examinations'!B1886),FALSE)</f>
        <v>25.934999999999999</v>
      </c>
      <c r="D1887">
        <f>VLOOKUP($A1887,'Medical Examinations'!$A:$J,COLUMN('Medical Examinations'!C1886),FALSE)</f>
        <v>4.95</v>
      </c>
      <c r="E1887" t="str">
        <f>VLOOKUP($A1887,'Medical Examinations'!$A:$J,COLUMN('Medical Examinations'!D1886),FALSE)</f>
        <v>No</v>
      </c>
      <c r="F1887" t="str">
        <f>VLOOKUP($A1887,'Medical Examinations'!$A:$J,COLUMN('Medical Examinations'!E1886),FALSE)</f>
        <v>No</v>
      </c>
      <c r="G1887" t="str">
        <f>VLOOKUP($A1887,'Medical Examinations'!$A:$J,COLUMN('Medical Examinations'!F1886),FALSE)</f>
        <v>No</v>
      </c>
      <c r="H1887">
        <f>VLOOKUP($A1887,'Medical Examinations'!$A:$J,COLUMN('Medical Examinations'!G1886),FALSE)</f>
        <v>0</v>
      </c>
      <c r="I1887" t="str">
        <f>VLOOKUP($A1887,'Medical Examinations'!$A:$J,COLUMN('Medical Examinations'!H1886),FALSE)</f>
        <v>No</v>
      </c>
      <c r="J1887" t="str">
        <f>VLOOKUP($A1887,'Medical Examinations'!$A:$J,COLUMN('Medical Examinations'!I1886),FALSE)</f>
        <v>Overweight</v>
      </c>
      <c r="K1887" t="str">
        <f>VLOOKUP($A1887,'Medical Examinations'!$A:$J,COLUMN('Medical Examinations'!J1886),FALSE)</f>
        <v>Normal</v>
      </c>
      <c r="L1887" s="30">
        <f>VLOOKUP($A1887,'Hospitalisation Details'!$A:$K,COLUMN('Hospitalisation Details'!J1886),FALSE)</f>
        <v>34567</v>
      </c>
      <c r="M1887" s="23">
        <f>VLOOKUP($A1887,'Hospitalisation Details'!$A:$K,COLUMN('Hospitalisation Details'!F1886),FALSE)</f>
        <v>4133.6400000000003</v>
      </c>
      <c r="N1887" t="str">
        <f>VLOOKUP($A1887,'Hospitalisation Details'!$A:$K,COLUMN('Hospitalisation Details'!G1886),FALSE)</f>
        <v>Tier - 2</v>
      </c>
      <c r="O1887" t="str">
        <f>VLOOKUP($A1887,'Hospitalisation Details'!$A:$K,COLUMN('Hospitalisation Details'!H1886),FALSE)</f>
        <v>Tier - 3</v>
      </c>
      <c r="P1887" t="str">
        <f>VLOOKUP($A1887,'Hospitalisation Details'!$A:$K,COLUMN('Hospitalisation Details'!I1886),FALSE)</f>
        <v>R1012</v>
      </c>
      <c r="Q1887">
        <f>VLOOKUP($A1887,'Hospitalisation Details'!$A:$K,COLUMN('Hospitalisation Details'!K1886),FALSE)</f>
        <v>28</v>
      </c>
    </row>
    <row r="1888" spans="1:17" ht="15.75" x14ac:dyDescent="0.25">
      <c r="A1888" s="6" t="s">
        <v>1928</v>
      </c>
      <c r="B1888" t="str">
        <f>VLOOKUP(A1888,'Customer Names'!A:E,COLUMN('Customer Names'!D1887),FALSE)</f>
        <v>Mr. Jose</v>
      </c>
      <c r="C1888">
        <f>VLOOKUP($A1888,'Medical Examinations'!$A:$J,COLUMN('Medical Examinations'!B1887),FALSE)</f>
        <v>31.5</v>
      </c>
      <c r="D1888">
        <f>VLOOKUP($A1888,'Medical Examinations'!$A:$J,COLUMN('Medical Examinations'!C1887),FALSE)</f>
        <v>6.16</v>
      </c>
      <c r="E1888" t="str">
        <f>VLOOKUP($A1888,'Medical Examinations'!$A:$J,COLUMN('Medical Examinations'!D1887),FALSE)</f>
        <v>No</v>
      </c>
      <c r="F1888" t="str">
        <f>VLOOKUP($A1888,'Medical Examinations'!$A:$J,COLUMN('Medical Examinations'!E1887),FALSE)</f>
        <v>No</v>
      </c>
      <c r="G1888" t="str">
        <f>VLOOKUP($A1888,'Medical Examinations'!$A:$J,COLUMN('Medical Examinations'!F1887),FALSE)</f>
        <v>No</v>
      </c>
      <c r="H1888">
        <f>VLOOKUP($A1888,'Medical Examinations'!$A:$J,COLUMN('Medical Examinations'!G1887),FALSE)</f>
        <v>0</v>
      </c>
      <c r="I1888" t="str">
        <f>VLOOKUP($A1888,'Medical Examinations'!$A:$J,COLUMN('Medical Examinations'!H1887),FALSE)</f>
        <v>No</v>
      </c>
      <c r="J1888" t="str">
        <f>VLOOKUP($A1888,'Medical Examinations'!$A:$J,COLUMN('Medical Examinations'!I1887),FALSE)</f>
        <v>Obesity</v>
      </c>
      <c r="K1888" t="str">
        <f>VLOOKUP($A1888,'Medical Examinations'!$A:$J,COLUMN('Medical Examinations'!J1887),FALSE)</f>
        <v>Prediabetes</v>
      </c>
      <c r="L1888" s="30">
        <f>VLOOKUP($A1888,'Hospitalisation Details'!$A:$K,COLUMN('Hospitalisation Details'!J1887),FALSE)</f>
        <v>33221</v>
      </c>
      <c r="M1888" s="23">
        <f>VLOOKUP($A1888,'Hospitalisation Details'!$A:$K,COLUMN('Hospitalisation Details'!F1887),FALSE)</f>
        <v>4076.5</v>
      </c>
      <c r="N1888" t="str">
        <f>VLOOKUP($A1888,'Hospitalisation Details'!$A:$K,COLUMN('Hospitalisation Details'!G1887),FALSE)</f>
        <v>Tier - 2</v>
      </c>
      <c r="O1888" t="str">
        <f>VLOOKUP($A1888,'Hospitalisation Details'!$A:$K,COLUMN('Hospitalisation Details'!H1887),FALSE)</f>
        <v>Tier - 3</v>
      </c>
      <c r="P1888" t="str">
        <f>VLOOKUP($A1888,'Hospitalisation Details'!$A:$K,COLUMN('Hospitalisation Details'!I1887),FALSE)</f>
        <v>R1011</v>
      </c>
      <c r="Q1888">
        <f>VLOOKUP($A1888,'Hospitalisation Details'!$A:$K,COLUMN('Hospitalisation Details'!K1887),FALSE)</f>
        <v>32</v>
      </c>
    </row>
    <row r="1889" spans="1:17" ht="15.75" x14ac:dyDescent="0.25">
      <c r="A1889" s="6" t="s">
        <v>1929</v>
      </c>
      <c r="B1889" t="str">
        <f>VLOOKUP(A1889,'Customer Names'!A:E,COLUMN('Customer Names'!D1888),FALSE)</f>
        <v>Mr. Peter</v>
      </c>
      <c r="C1889">
        <f>VLOOKUP($A1889,'Medical Examinations'!$A:$J,COLUMN('Medical Examinations'!B1888),FALSE)</f>
        <v>30.03</v>
      </c>
      <c r="D1889">
        <f>VLOOKUP($A1889,'Medical Examinations'!$A:$J,COLUMN('Medical Examinations'!C1888),FALSE)</f>
        <v>6.41</v>
      </c>
      <c r="E1889" t="str">
        <f>VLOOKUP($A1889,'Medical Examinations'!$A:$J,COLUMN('Medical Examinations'!D1888),FALSE)</f>
        <v>No</v>
      </c>
      <c r="F1889" t="str">
        <f>VLOOKUP($A1889,'Medical Examinations'!$A:$J,COLUMN('Medical Examinations'!E1888),FALSE)</f>
        <v>No</v>
      </c>
      <c r="G1889" t="str">
        <f>VLOOKUP($A1889,'Medical Examinations'!$A:$J,COLUMN('Medical Examinations'!F1888),FALSE)</f>
        <v>No</v>
      </c>
      <c r="H1889">
        <f>VLOOKUP($A1889,'Medical Examinations'!$A:$J,COLUMN('Medical Examinations'!G1888),FALSE)</f>
        <v>0</v>
      </c>
      <c r="I1889" t="str">
        <f>VLOOKUP($A1889,'Medical Examinations'!$A:$J,COLUMN('Medical Examinations'!H1888),FALSE)</f>
        <v>No</v>
      </c>
      <c r="J1889" t="str">
        <f>VLOOKUP($A1889,'Medical Examinations'!$A:$J,COLUMN('Medical Examinations'!I1888),FALSE)</f>
        <v>Obesity</v>
      </c>
      <c r="K1889" t="str">
        <f>VLOOKUP($A1889,'Medical Examinations'!$A:$J,COLUMN('Medical Examinations'!J1888),FALSE)</f>
        <v>Prediabetes</v>
      </c>
      <c r="L1889" s="30">
        <f>VLOOKUP($A1889,'Hospitalisation Details'!$A:$K,COLUMN('Hospitalisation Details'!J1888),FALSE)</f>
        <v>33208</v>
      </c>
      <c r="M1889" s="23">
        <f>VLOOKUP($A1889,'Hospitalisation Details'!$A:$K,COLUMN('Hospitalisation Details'!F1888),FALSE)</f>
        <v>4074.45</v>
      </c>
      <c r="N1889" t="str">
        <f>VLOOKUP($A1889,'Hospitalisation Details'!$A:$K,COLUMN('Hospitalisation Details'!G1888),FALSE)</f>
        <v>Tier - 3</v>
      </c>
      <c r="O1889" t="str">
        <f>VLOOKUP($A1889,'Hospitalisation Details'!$A:$K,COLUMN('Hospitalisation Details'!H1888),FALSE)</f>
        <v>Tier - 2</v>
      </c>
      <c r="P1889" t="str">
        <f>VLOOKUP($A1889,'Hospitalisation Details'!$A:$K,COLUMN('Hospitalisation Details'!I1888),FALSE)</f>
        <v>R1013</v>
      </c>
      <c r="Q1889">
        <f>VLOOKUP($A1889,'Hospitalisation Details'!$A:$K,COLUMN('Hospitalisation Details'!K1888),FALSE)</f>
        <v>32</v>
      </c>
    </row>
    <row r="1890" spans="1:17" ht="15.75" x14ac:dyDescent="0.25">
      <c r="A1890" s="6" t="s">
        <v>1930</v>
      </c>
      <c r="B1890" t="str">
        <f>VLOOKUP(A1890,'Customer Names'!A:E,COLUMN('Customer Names'!D1889),FALSE)</f>
        <v>Mr. Bryant</v>
      </c>
      <c r="C1890">
        <f>VLOOKUP($A1890,'Medical Examinations'!$A:$J,COLUMN('Medical Examinations'!B1889),FALSE)</f>
        <v>33.479999999999997</v>
      </c>
      <c r="D1890">
        <f>VLOOKUP($A1890,'Medical Examinations'!$A:$J,COLUMN('Medical Examinations'!C1889),FALSE)</f>
        <v>8.94</v>
      </c>
      <c r="E1890" t="str">
        <f>VLOOKUP($A1890,'Medical Examinations'!$A:$J,COLUMN('Medical Examinations'!D1889),FALSE)</f>
        <v>No</v>
      </c>
      <c r="F1890" t="str">
        <f>VLOOKUP($A1890,'Medical Examinations'!$A:$J,COLUMN('Medical Examinations'!E1889),FALSE)</f>
        <v>No</v>
      </c>
      <c r="G1890" t="str">
        <f>VLOOKUP($A1890,'Medical Examinations'!$A:$J,COLUMN('Medical Examinations'!F1889),FALSE)</f>
        <v>No</v>
      </c>
      <c r="H1890">
        <f>VLOOKUP($A1890,'Medical Examinations'!$A:$J,COLUMN('Medical Examinations'!G1889),FALSE)</f>
        <v>0</v>
      </c>
      <c r="I1890" t="str">
        <f>VLOOKUP($A1890,'Medical Examinations'!$A:$J,COLUMN('Medical Examinations'!H1889),FALSE)</f>
        <v>No</v>
      </c>
      <c r="J1890" t="str">
        <f>VLOOKUP($A1890,'Medical Examinations'!$A:$J,COLUMN('Medical Examinations'!I1889),FALSE)</f>
        <v>Obesity</v>
      </c>
      <c r="K1890" t="str">
        <f>VLOOKUP($A1890,'Medical Examinations'!$A:$J,COLUMN('Medical Examinations'!J1889),FALSE)</f>
        <v>Diabetes</v>
      </c>
      <c r="L1890" s="30">
        <f>VLOOKUP($A1890,'Hospitalisation Details'!$A:$K,COLUMN('Hospitalisation Details'!J1889),FALSE)</f>
        <v>37547</v>
      </c>
      <c r="M1890" s="23">
        <f>VLOOKUP($A1890,'Hospitalisation Details'!$A:$K,COLUMN('Hospitalisation Details'!F1889),FALSE)</f>
        <v>4070.51</v>
      </c>
      <c r="N1890" t="str">
        <f>VLOOKUP($A1890,'Hospitalisation Details'!$A:$K,COLUMN('Hospitalisation Details'!G1889),FALSE)</f>
        <v>Tier - 2</v>
      </c>
      <c r="O1890" t="str">
        <f>VLOOKUP($A1890,'Hospitalisation Details'!$A:$K,COLUMN('Hospitalisation Details'!H1889),FALSE)</f>
        <v>Tier - 1</v>
      </c>
      <c r="P1890" t="str">
        <f>VLOOKUP($A1890,'Hospitalisation Details'!$A:$K,COLUMN('Hospitalisation Details'!I1889),FALSE)</f>
        <v>R1012</v>
      </c>
      <c r="Q1890">
        <f>VLOOKUP($A1890,'Hospitalisation Details'!$A:$K,COLUMN('Hospitalisation Details'!K1889),FALSE)</f>
        <v>20</v>
      </c>
    </row>
    <row r="1891" spans="1:17" ht="15.75" x14ac:dyDescent="0.25">
      <c r="A1891" s="6" t="s">
        <v>1931</v>
      </c>
      <c r="B1891" t="str">
        <f>VLOOKUP(A1891,'Customer Names'!A:E,COLUMN('Customer Names'!D1890),FALSE)</f>
        <v>Ms. Christina</v>
      </c>
      <c r="C1891">
        <f>VLOOKUP($A1891,'Medical Examinations'!$A:$J,COLUMN('Medical Examinations'!B1890),FALSE)</f>
        <v>16.510000000000002</v>
      </c>
      <c r="D1891">
        <f>VLOOKUP($A1891,'Medical Examinations'!$A:$J,COLUMN('Medical Examinations'!C1890),FALSE)</f>
        <v>4.42</v>
      </c>
      <c r="E1891" t="str">
        <f>VLOOKUP($A1891,'Medical Examinations'!$A:$J,COLUMN('Medical Examinations'!D1890),FALSE)</f>
        <v>Yes</v>
      </c>
      <c r="F1891" t="str">
        <f>VLOOKUP($A1891,'Medical Examinations'!$A:$J,COLUMN('Medical Examinations'!E1890),FALSE)</f>
        <v>No</v>
      </c>
      <c r="G1891" t="str">
        <f>VLOOKUP($A1891,'Medical Examinations'!$A:$J,COLUMN('Medical Examinations'!F1890),FALSE)</f>
        <v>Yes</v>
      </c>
      <c r="H1891">
        <f>VLOOKUP($A1891,'Medical Examinations'!$A:$J,COLUMN('Medical Examinations'!G1890),FALSE)</f>
        <v>1</v>
      </c>
      <c r="I1891" t="str">
        <f>VLOOKUP($A1891,'Medical Examinations'!$A:$J,COLUMN('Medical Examinations'!H1890),FALSE)</f>
        <v>No</v>
      </c>
      <c r="J1891" t="str">
        <f>VLOOKUP($A1891,'Medical Examinations'!$A:$J,COLUMN('Medical Examinations'!I1890),FALSE)</f>
        <v>Underweight</v>
      </c>
      <c r="K1891" t="str">
        <f>VLOOKUP($A1891,'Medical Examinations'!$A:$J,COLUMN('Medical Examinations'!J1890),FALSE)</f>
        <v>Normal</v>
      </c>
      <c r="L1891" s="30">
        <f>VLOOKUP($A1891,'Hospitalisation Details'!$A:$K,COLUMN('Hospitalisation Details'!J1890),FALSE)</f>
        <v>30575</v>
      </c>
      <c r="M1891" s="23">
        <f>VLOOKUP($A1891,'Hospitalisation Details'!$A:$K,COLUMN('Hospitalisation Details'!F1890),FALSE)</f>
        <v>4070.42</v>
      </c>
      <c r="N1891" t="str">
        <f>VLOOKUP($A1891,'Hospitalisation Details'!$A:$K,COLUMN('Hospitalisation Details'!G1890),FALSE)</f>
        <v>Tier - 2</v>
      </c>
      <c r="O1891" t="str">
        <f>VLOOKUP($A1891,'Hospitalisation Details'!$A:$K,COLUMN('Hospitalisation Details'!H1890),FALSE)</f>
        <v>Tier - 1</v>
      </c>
      <c r="P1891" t="str">
        <f>VLOOKUP($A1891,'Hospitalisation Details'!$A:$K,COLUMN('Hospitalisation Details'!I1890),FALSE)</f>
        <v>R1013</v>
      </c>
      <c r="Q1891">
        <f>VLOOKUP($A1891,'Hospitalisation Details'!$A:$K,COLUMN('Hospitalisation Details'!K1890),FALSE)</f>
        <v>39</v>
      </c>
    </row>
    <row r="1892" spans="1:17" ht="15.75" x14ac:dyDescent="0.25">
      <c r="A1892" s="6" t="s">
        <v>1932</v>
      </c>
      <c r="B1892" t="str">
        <f>VLOOKUP(A1892,'Customer Names'!A:E,COLUMN('Customer Names'!D1891),FALSE)</f>
        <v>Mr. John</v>
      </c>
      <c r="C1892">
        <f>VLOOKUP($A1892,'Medical Examinations'!$A:$J,COLUMN('Medical Examinations'!B1891),FALSE)</f>
        <v>33.155000000000001</v>
      </c>
      <c r="D1892">
        <f>VLOOKUP($A1892,'Medical Examinations'!$A:$J,COLUMN('Medical Examinations'!C1891),FALSE)</f>
        <v>5.3</v>
      </c>
      <c r="E1892" t="str">
        <f>VLOOKUP($A1892,'Medical Examinations'!$A:$J,COLUMN('Medical Examinations'!D1891),FALSE)</f>
        <v>Yes</v>
      </c>
      <c r="F1892" t="str">
        <f>VLOOKUP($A1892,'Medical Examinations'!$A:$J,COLUMN('Medical Examinations'!E1891),FALSE)</f>
        <v>No</v>
      </c>
      <c r="G1892" t="str">
        <f>VLOOKUP($A1892,'Medical Examinations'!$A:$J,COLUMN('Medical Examinations'!F1891),FALSE)</f>
        <v>No</v>
      </c>
      <c r="H1892">
        <f>VLOOKUP($A1892,'Medical Examinations'!$A:$J,COLUMN('Medical Examinations'!G1891),FALSE)</f>
        <v>1</v>
      </c>
      <c r="I1892" t="str">
        <f>VLOOKUP($A1892,'Medical Examinations'!$A:$J,COLUMN('Medical Examinations'!H1891),FALSE)</f>
        <v>No</v>
      </c>
      <c r="J1892" t="str">
        <f>VLOOKUP($A1892,'Medical Examinations'!$A:$J,COLUMN('Medical Examinations'!I1891),FALSE)</f>
        <v>Obesity</v>
      </c>
      <c r="K1892" t="str">
        <f>VLOOKUP($A1892,'Medical Examinations'!$A:$J,COLUMN('Medical Examinations'!J1891),FALSE)</f>
        <v>Normal</v>
      </c>
      <c r="L1892" s="30">
        <f>VLOOKUP($A1892,'Hospitalisation Details'!$A:$K,COLUMN('Hospitalisation Details'!J1891),FALSE)</f>
        <v>34956</v>
      </c>
      <c r="M1892" s="23">
        <f>VLOOKUP($A1892,'Hospitalisation Details'!$A:$K,COLUMN('Hospitalisation Details'!F1891),FALSE)</f>
        <v>4058.71</v>
      </c>
      <c r="N1892" t="str">
        <f>VLOOKUP($A1892,'Hospitalisation Details'!$A:$K,COLUMN('Hospitalisation Details'!G1891),FALSE)</f>
        <v>Tier - 3</v>
      </c>
      <c r="O1892" t="str">
        <f>VLOOKUP($A1892,'Hospitalisation Details'!$A:$K,COLUMN('Hospitalisation Details'!H1891),FALSE)</f>
        <v>Tier - 3</v>
      </c>
      <c r="P1892" t="str">
        <f>VLOOKUP($A1892,'Hospitalisation Details'!$A:$K,COLUMN('Hospitalisation Details'!I1891),FALSE)</f>
        <v>R1012</v>
      </c>
      <c r="Q1892">
        <f>VLOOKUP($A1892,'Hospitalisation Details'!$A:$K,COLUMN('Hospitalisation Details'!K1891),FALSE)</f>
        <v>27</v>
      </c>
    </row>
    <row r="1893" spans="1:17" ht="15.75" x14ac:dyDescent="0.25">
      <c r="A1893" s="6" t="s">
        <v>1933</v>
      </c>
      <c r="B1893" t="str">
        <f>VLOOKUP(A1893,'Customer Names'!A:E,COLUMN('Customer Names'!D1892),FALSE)</f>
        <v>Mr. Eduardo</v>
      </c>
      <c r="C1893">
        <f>VLOOKUP($A1893,'Medical Examinations'!$A:$J,COLUMN('Medical Examinations'!B1892),FALSE)</f>
        <v>37.29</v>
      </c>
      <c r="D1893">
        <f>VLOOKUP($A1893,'Medical Examinations'!$A:$J,COLUMN('Medical Examinations'!C1892),FALSE)</f>
        <v>4.6399999999999997</v>
      </c>
      <c r="E1893" t="str">
        <f>VLOOKUP($A1893,'Medical Examinations'!$A:$J,COLUMN('Medical Examinations'!D1892),FALSE)</f>
        <v>No</v>
      </c>
      <c r="F1893" t="str">
        <f>VLOOKUP($A1893,'Medical Examinations'!$A:$J,COLUMN('Medical Examinations'!E1892),FALSE)</f>
        <v>No</v>
      </c>
      <c r="G1893" t="str">
        <f>VLOOKUP($A1893,'Medical Examinations'!$A:$J,COLUMN('Medical Examinations'!F1892),FALSE)</f>
        <v>Yes</v>
      </c>
      <c r="H1893">
        <f>VLOOKUP($A1893,'Medical Examinations'!$A:$J,COLUMN('Medical Examinations'!G1892),FALSE)</f>
        <v>1</v>
      </c>
      <c r="I1893" t="str">
        <f>VLOOKUP($A1893,'Medical Examinations'!$A:$J,COLUMN('Medical Examinations'!H1892),FALSE)</f>
        <v>No</v>
      </c>
      <c r="J1893" t="str">
        <f>VLOOKUP($A1893,'Medical Examinations'!$A:$J,COLUMN('Medical Examinations'!I1892),FALSE)</f>
        <v>Obesity</v>
      </c>
      <c r="K1893" t="str">
        <f>VLOOKUP($A1893,'Medical Examinations'!$A:$J,COLUMN('Medical Examinations'!J1892),FALSE)</f>
        <v>Normal</v>
      </c>
      <c r="L1893" s="30">
        <f>VLOOKUP($A1893,'Hospitalisation Details'!$A:$K,COLUMN('Hospitalisation Details'!J1892),FALSE)</f>
        <v>34194</v>
      </c>
      <c r="M1893" s="23">
        <f>VLOOKUP($A1893,'Hospitalisation Details'!$A:$K,COLUMN('Hospitalisation Details'!F1892),FALSE)</f>
        <v>4058.12</v>
      </c>
      <c r="N1893" t="str">
        <f>VLOOKUP($A1893,'Hospitalisation Details'!$A:$K,COLUMN('Hospitalisation Details'!G1892),FALSE)</f>
        <v>Tier - 2</v>
      </c>
      <c r="O1893" t="str">
        <f>VLOOKUP($A1893,'Hospitalisation Details'!$A:$K,COLUMN('Hospitalisation Details'!H1892),FALSE)</f>
        <v>Tier - 1</v>
      </c>
      <c r="P1893" t="str">
        <f>VLOOKUP($A1893,'Hospitalisation Details'!$A:$K,COLUMN('Hospitalisation Details'!I1892),FALSE)</f>
        <v>R1013</v>
      </c>
      <c r="Q1893">
        <f>VLOOKUP($A1893,'Hospitalisation Details'!$A:$K,COLUMN('Hospitalisation Details'!K1892),FALSE)</f>
        <v>29</v>
      </c>
    </row>
    <row r="1894" spans="1:17" ht="15.75" x14ac:dyDescent="0.25">
      <c r="A1894" s="6" t="s">
        <v>1934</v>
      </c>
      <c r="B1894" t="str">
        <f>VLOOKUP(A1894,'Customer Names'!A:E,COLUMN('Customer Names'!D1893),FALSE)</f>
        <v>Ms. Laura</v>
      </c>
      <c r="C1894">
        <f>VLOOKUP($A1894,'Medical Examinations'!$A:$J,COLUMN('Medical Examinations'!B1893),FALSE)</f>
        <v>20.23</v>
      </c>
      <c r="D1894">
        <f>VLOOKUP($A1894,'Medical Examinations'!$A:$J,COLUMN('Medical Examinations'!C1893),FALSE)</f>
        <v>6.16</v>
      </c>
      <c r="E1894" t="str">
        <f>VLOOKUP($A1894,'Medical Examinations'!$A:$J,COLUMN('Medical Examinations'!D1893),FALSE)</f>
        <v>Yes</v>
      </c>
      <c r="F1894" t="str">
        <f>VLOOKUP($A1894,'Medical Examinations'!$A:$J,COLUMN('Medical Examinations'!E1893),FALSE)</f>
        <v>No</v>
      </c>
      <c r="G1894" t="str">
        <f>VLOOKUP($A1894,'Medical Examinations'!$A:$J,COLUMN('Medical Examinations'!F1893),FALSE)</f>
        <v>No</v>
      </c>
      <c r="H1894">
        <f>VLOOKUP($A1894,'Medical Examinations'!$A:$J,COLUMN('Medical Examinations'!G1893),FALSE)</f>
        <v>1</v>
      </c>
      <c r="I1894" t="str">
        <f>VLOOKUP($A1894,'Medical Examinations'!$A:$J,COLUMN('Medical Examinations'!H1893),FALSE)</f>
        <v>No</v>
      </c>
      <c r="J1894" t="str">
        <f>VLOOKUP($A1894,'Medical Examinations'!$A:$J,COLUMN('Medical Examinations'!I1893),FALSE)</f>
        <v>Healthy Weight</v>
      </c>
      <c r="K1894" t="str">
        <f>VLOOKUP($A1894,'Medical Examinations'!$A:$J,COLUMN('Medical Examinations'!J1893),FALSE)</f>
        <v>Prediabetes</v>
      </c>
      <c r="L1894" s="30">
        <f>VLOOKUP($A1894,'Hospitalisation Details'!$A:$K,COLUMN('Hospitalisation Details'!J1893),FALSE)</f>
        <v>32477</v>
      </c>
      <c r="M1894" s="23">
        <f>VLOOKUP($A1894,'Hospitalisation Details'!$A:$K,COLUMN('Hospitalisation Details'!F1893),FALSE)</f>
        <v>4047.94</v>
      </c>
      <c r="N1894" t="str">
        <f>VLOOKUP($A1894,'Hospitalisation Details'!$A:$K,COLUMN('Hospitalisation Details'!G1893),FALSE)</f>
        <v>Tier - 2</v>
      </c>
      <c r="O1894" t="str">
        <f>VLOOKUP($A1894,'Hospitalisation Details'!$A:$K,COLUMN('Hospitalisation Details'!H1893),FALSE)</f>
        <v>Tier - 1</v>
      </c>
      <c r="P1894" t="str">
        <f>VLOOKUP($A1894,'Hospitalisation Details'!$A:$K,COLUMN('Hospitalisation Details'!I1893),FALSE)</f>
        <v>R1013</v>
      </c>
      <c r="Q1894">
        <f>VLOOKUP($A1894,'Hospitalisation Details'!$A:$K,COLUMN('Hospitalisation Details'!K1893),FALSE)</f>
        <v>34</v>
      </c>
    </row>
    <row r="1895" spans="1:17" ht="15.75" x14ac:dyDescent="0.25">
      <c r="A1895" s="6" t="s">
        <v>1935</v>
      </c>
      <c r="B1895" t="str">
        <f>VLOOKUP(A1895,'Customer Names'!A:E,COLUMN('Customer Names'!D1894),FALSE)</f>
        <v>Mr. Charlie</v>
      </c>
      <c r="C1895">
        <f>VLOOKUP($A1895,'Medical Examinations'!$A:$J,COLUMN('Medical Examinations'!B1894),FALSE)</f>
        <v>28.975000000000001</v>
      </c>
      <c r="D1895">
        <f>VLOOKUP($A1895,'Medical Examinations'!$A:$J,COLUMN('Medical Examinations'!C1894),FALSE)</f>
        <v>4.12</v>
      </c>
      <c r="E1895" t="str">
        <f>VLOOKUP($A1895,'Medical Examinations'!$A:$J,COLUMN('Medical Examinations'!D1894),FALSE)</f>
        <v>No</v>
      </c>
      <c r="F1895" t="str">
        <f>VLOOKUP($A1895,'Medical Examinations'!$A:$J,COLUMN('Medical Examinations'!E1894),FALSE)</f>
        <v>No</v>
      </c>
      <c r="G1895" t="str">
        <f>VLOOKUP($A1895,'Medical Examinations'!$A:$J,COLUMN('Medical Examinations'!F1894),FALSE)</f>
        <v>Yes</v>
      </c>
      <c r="H1895">
        <f>VLOOKUP($A1895,'Medical Examinations'!$A:$J,COLUMN('Medical Examinations'!G1894),FALSE)</f>
        <v>1</v>
      </c>
      <c r="I1895" t="str">
        <f>VLOOKUP($A1895,'Medical Examinations'!$A:$J,COLUMN('Medical Examinations'!H1894),FALSE)</f>
        <v>No</v>
      </c>
      <c r="J1895" t="str">
        <f>VLOOKUP($A1895,'Medical Examinations'!$A:$J,COLUMN('Medical Examinations'!I1894),FALSE)</f>
        <v>Overweight</v>
      </c>
      <c r="K1895" t="str">
        <f>VLOOKUP($A1895,'Medical Examinations'!$A:$J,COLUMN('Medical Examinations'!J1894),FALSE)</f>
        <v>Normal</v>
      </c>
      <c r="L1895" s="30">
        <f>VLOOKUP($A1895,'Hospitalisation Details'!$A:$K,COLUMN('Hospitalisation Details'!J1894),FALSE)</f>
        <v>34329</v>
      </c>
      <c r="M1895" s="23">
        <f>VLOOKUP($A1895,'Hospitalisation Details'!$A:$K,COLUMN('Hospitalisation Details'!F1894),FALSE)</f>
        <v>4040.56</v>
      </c>
      <c r="N1895" t="str">
        <f>VLOOKUP($A1895,'Hospitalisation Details'!$A:$K,COLUMN('Hospitalisation Details'!G1894),FALSE)</f>
        <v>Tier - 3</v>
      </c>
      <c r="O1895" t="str">
        <f>VLOOKUP($A1895,'Hospitalisation Details'!$A:$K,COLUMN('Hospitalisation Details'!H1894),FALSE)</f>
        <v>Tier - 3</v>
      </c>
      <c r="P1895" t="str">
        <f>VLOOKUP($A1895,'Hospitalisation Details'!$A:$K,COLUMN('Hospitalisation Details'!I1894),FALSE)</f>
        <v>R1015</v>
      </c>
      <c r="Q1895">
        <f>VLOOKUP($A1895,'Hospitalisation Details'!$A:$K,COLUMN('Hospitalisation Details'!K1894),FALSE)</f>
        <v>29</v>
      </c>
    </row>
    <row r="1896" spans="1:17" ht="15.75" x14ac:dyDescent="0.25">
      <c r="A1896" s="6" t="s">
        <v>1936</v>
      </c>
      <c r="B1896" t="str">
        <f>VLOOKUP(A1896,'Customer Names'!A:E,COLUMN('Customer Names'!D1895),FALSE)</f>
        <v>Ms. Melissa</v>
      </c>
      <c r="C1896">
        <f>VLOOKUP($A1896,'Medical Examinations'!$A:$J,COLUMN('Medical Examinations'!B1895),FALSE)</f>
        <v>16.420000000000002</v>
      </c>
      <c r="D1896">
        <f>VLOOKUP($A1896,'Medical Examinations'!$A:$J,COLUMN('Medical Examinations'!C1895),FALSE)</f>
        <v>5.77</v>
      </c>
      <c r="E1896" t="str">
        <f>VLOOKUP($A1896,'Medical Examinations'!$A:$J,COLUMN('Medical Examinations'!D1895),FALSE)</f>
        <v>Yes</v>
      </c>
      <c r="F1896" t="str">
        <f>VLOOKUP($A1896,'Medical Examinations'!$A:$J,COLUMN('Medical Examinations'!E1895),FALSE)</f>
        <v>No</v>
      </c>
      <c r="G1896" t="str">
        <f>VLOOKUP($A1896,'Medical Examinations'!$A:$J,COLUMN('Medical Examinations'!F1895),FALSE)</f>
        <v>Yes</v>
      </c>
      <c r="H1896">
        <f>VLOOKUP($A1896,'Medical Examinations'!$A:$J,COLUMN('Medical Examinations'!G1895),FALSE)</f>
        <v>1</v>
      </c>
      <c r="I1896" t="str">
        <f>VLOOKUP($A1896,'Medical Examinations'!$A:$J,COLUMN('Medical Examinations'!H1895),FALSE)</f>
        <v>No</v>
      </c>
      <c r="J1896" t="str">
        <f>VLOOKUP($A1896,'Medical Examinations'!$A:$J,COLUMN('Medical Examinations'!I1895),FALSE)</f>
        <v>Underweight</v>
      </c>
      <c r="K1896" t="str">
        <f>VLOOKUP($A1896,'Medical Examinations'!$A:$J,COLUMN('Medical Examinations'!J1895),FALSE)</f>
        <v>Prediabetes</v>
      </c>
      <c r="L1896" s="30">
        <f>VLOOKUP($A1896,'Hospitalisation Details'!$A:$K,COLUMN('Hospitalisation Details'!J1895),FALSE)</f>
        <v>30630</v>
      </c>
      <c r="M1896" s="23">
        <f>VLOOKUP($A1896,'Hospitalisation Details'!$A:$K,COLUMN('Hospitalisation Details'!F1895),FALSE)</f>
        <v>4039.9</v>
      </c>
      <c r="N1896" t="str">
        <f>VLOOKUP($A1896,'Hospitalisation Details'!$A:$K,COLUMN('Hospitalisation Details'!G1895),FALSE)</f>
        <v>Tier - 2</v>
      </c>
      <c r="O1896" t="str">
        <f>VLOOKUP($A1896,'Hospitalisation Details'!$A:$K,COLUMN('Hospitalisation Details'!H1895),FALSE)</f>
        <v>Tier - 1</v>
      </c>
      <c r="P1896" t="str">
        <f>VLOOKUP($A1896,'Hospitalisation Details'!$A:$K,COLUMN('Hospitalisation Details'!I1895),FALSE)</f>
        <v>R1013</v>
      </c>
      <c r="Q1896">
        <f>VLOOKUP($A1896,'Hospitalisation Details'!$A:$K,COLUMN('Hospitalisation Details'!K1895),FALSE)</f>
        <v>39</v>
      </c>
    </row>
    <row r="1897" spans="1:17" ht="15.75" x14ac:dyDescent="0.25">
      <c r="A1897" s="6" t="s">
        <v>1937</v>
      </c>
      <c r="B1897" t="str">
        <f>VLOOKUP(A1897,'Customer Names'!A:E,COLUMN('Customer Names'!D1896),FALSE)</f>
        <v>Mr. Dan</v>
      </c>
      <c r="C1897">
        <f>VLOOKUP($A1897,'Medical Examinations'!$A:$J,COLUMN('Medical Examinations'!B1896),FALSE)</f>
        <v>17.559999999999999</v>
      </c>
      <c r="D1897">
        <f>VLOOKUP($A1897,'Medical Examinations'!$A:$J,COLUMN('Medical Examinations'!C1896),FALSE)</f>
        <v>6.2</v>
      </c>
      <c r="E1897" t="str">
        <f>VLOOKUP($A1897,'Medical Examinations'!$A:$J,COLUMN('Medical Examinations'!D1896),FALSE)</f>
        <v>No</v>
      </c>
      <c r="F1897" t="str">
        <f>VLOOKUP($A1897,'Medical Examinations'!$A:$J,COLUMN('Medical Examinations'!E1896),FALSE)</f>
        <v>No</v>
      </c>
      <c r="G1897" t="str">
        <f>VLOOKUP($A1897,'Medical Examinations'!$A:$J,COLUMN('Medical Examinations'!F1896),FALSE)</f>
        <v>No</v>
      </c>
      <c r="H1897">
        <f>VLOOKUP($A1897,'Medical Examinations'!$A:$J,COLUMN('Medical Examinations'!G1896),FALSE)</f>
        <v>1</v>
      </c>
      <c r="I1897" t="str">
        <f>VLOOKUP($A1897,'Medical Examinations'!$A:$J,COLUMN('Medical Examinations'!H1896),FALSE)</f>
        <v>No</v>
      </c>
      <c r="J1897" t="str">
        <f>VLOOKUP($A1897,'Medical Examinations'!$A:$J,COLUMN('Medical Examinations'!I1896),FALSE)</f>
        <v>Underweight</v>
      </c>
      <c r="K1897" t="str">
        <f>VLOOKUP($A1897,'Medical Examinations'!$A:$J,COLUMN('Medical Examinations'!J1896),FALSE)</f>
        <v>Prediabetes</v>
      </c>
      <c r="L1897" s="30">
        <f>VLOOKUP($A1897,'Hospitalisation Details'!$A:$K,COLUMN('Hospitalisation Details'!J1896),FALSE)</f>
        <v>30870</v>
      </c>
      <c r="M1897" s="23">
        <f>VLOOKUP($A1897,'Hospitalisation Details'!$A:$K,COLUMN('Hospitalisation Details'!F1896),FALSE)</f>
        <v>4038.41</v>
      </c>
      <c r="N1897" t="str">
        <f>VLOOKUP($A1897,'Hospitalisation Details'!$A:$K,COLUMN('Hospitalisation Details'!G1896),FALSE)</f>
        <v>Tier - 2</v>
      </c>
      <c r="O1897" t="str">
        <f>VLOOKUP($A1897,'Hospitalisation Details'!$A:$K,COLUMN('Hospitalisation Details'!H1896),FALSE)</f>
        <v>Tier - 1</v>
      </c>
      <c r="P1897" t="str">
        <f>VLOOKUP($A1897,'Hospitalisation Details'!$A:$K,COLUMN('Hospitalisation Details'!I1896),FALSE)</f>
        <v>R1013</v>
      </c>
      <c r="Q1897">
        <f>VLOOKUP($A1897,'Hospitalisation Details'!$A:$K,COLUMN('Hospitalisation Details'!K1896),FALSE)</f>
        <v>38</v>
      </c>
    </row>
    <row r="1898" spans="1:17" ht="15.75" x14ac:dyDescent="0.25">
      <c r="A1898" s="6" t="s">
        <v>1938</v>
      </c>
      <c r="B1898" t="str">
        <f>VLOOKUP(A1898,'Customer Names'!A:E,COLUMN('Customer Names'!D1897),FALSE)</f>
        <v>Mr. Matthew</v>
      </c>
      <c r="C1898">
        <f>VLOOKUP($A1898,'Medical Examinations'!$A:$J,COLUMN('Medical Examinations'!B1897),FALSE)</f>
        <v>24.13</v>
      </c>
      <c r="D1898">
        <f>VLOOKUP($A1898,'Medical Examinations'!$A:$J,COLUMN('Medical Examinations'!C1897),FALSE)</f>
        <v>4.3899999999999997</v>
      </c>
      <c r="E1898" t="str">
        <f>VLOOKUP($A1898,'Medical Examinations'!$A:$J,COLUMN('Medical Examinations'!D1897),FALSE)</f>
        <v>No</v>
      </c>
      <c r="F1898" t="str">
        <f>VLOOKUP($A1898,'Medical Examinations'!$A:$J,COLUMN('Medical Examinations'!E1897),FALSE)</f>
        <v>No</v>
      </c>
      <c r="G1898" t="str">
        <f>VLOOKUP($A1898,'Medical Examinations'!$A:$J,COLUMN('Medical Examinations'!F1897),FALSE)</f>
        <v>No</v>
      </c>
      <c r="H1898">
        <f>VLOOKUP($A1898,'Medical Examinations'!$A:$J,COLUMN('Medical Examinations'!G1897),FALSE)</f>
        <v>1</v>
      </c>
      <c r="I1898" t="str">
        <f>VLOOKUP($A1898,'Medical Examinations'!$A:$J,COLUMN('Medical Examinations'!H1897),FALSE)</f>
        <v>No</v>
      </c>
      <c r="J1898" t="str">
        <f>VLOOKUP($A1898,'Medical Examinations'!$A:$J,COLUMN('Medical Examinations'!I1897),FALSE)</f>
        <v>Healthy Weight</v>
      </c>
      <c r="K1898" t="str">
        <f>VLOOKUP($A1898,'Medical Examinations'!$A:$J,COLUMN('Medical Examinations'!J1897),FALSE)</f>
        <v>Normal</v>
      </c>
      <c r="L1898" s="30">
        <f>VLOOKUP($A1898,'Hospitalisation Details'!$A:$K,COLUMN('Hospitalisation Details'!J1897),FALSE)</f>
        <v>33888</v>
      </c>
      <c r="M1898" s="23">
        <f>VLOOKUP($A1898,'Hospitalisation Details'!$A:$K,COLUMN('Hospitalisation Details'!F1897),FALSE)</f>
        <v>4032.24</v>
      </c>
      <c r="N1898" t="str">
        <f>VLOOKUP($A1898,'Hospitalisation Details'!$A:$K,COLUMN('Hospitalisation Details'!G1897),FALSE)</f>
        <v>Tier - 3</v>
      </c>
      <c r="O1898" t="str">
        <f>VLOOKUP($A1898,'Hospitalisation Details'!$A:$K,COLUMN('Hospitalisation Details'!H1897),FALSE)</f>
        <v>Tier - 3</v>
      </c>
      <c r="P1898" t="str">
        <f>VLOOKUP($A1898,'Hospitalisation Details'!$A:$K,COLUMN('Hospitalisation Details'!I1897),FALSE)</f>
        <v>R1012</v>
      </c>
      <c r="Q1898">
        <f>VLOOKUP($A1898,'Hospitalisation Details'!$A:$K,COLUMN('Hospitalisation Details'!K1897),FALSE)</f>
        <v>30</v>
      </c>
    </row>
    <row r="1899" spans="1:17" ht="15.75" x14ac:dyDescent="0.25">
      <c r="A1899" s="6" t="s">
        <v>1939</v>
      </c>
      <c r="B1899" t="str">
        <f>VLOOKUP(A1899,'Customer Names'!A:E,COLUMN('Customer Names'!D1898),FALSE)</f>
        <v>Mr. Wesley</v>
      </c>
      <c r="C1899">
        <f>VLOOKUP($A1899,'Medical Examinations'!$A:$J,COLUMN('Medical Examinations'!B1898),FALSE)</f>
        <v>19.95</v>
      </c>
      <c r="D1899">
        <f>VLOOKUP($A1899,'Medical Examinations'!$A:$J,COLUMN('Medical Examinations'!C1898),FALSE)</f>
        <v>5.13</v>
      </c>
      <c r="E1899" t="str">
        <f>VLOOKUP($A1899,'Medical Examinations'!$A:$J,COLUMN('Medical Examinations'!D1898),FALSE)</f>
        <v>No</v>
      </c>
      <c r="F1899" t="str">
        <f>VLOOKUP($A1899,'Medical Examinations'!$A:$J,COLUMN('Medical Examinations'!E1898),FALSE)</f>
        <v>Yes</v>
      </c>
      <c r="G1899" t="str">
        <f>VLOOKUP($A1899,'Medical Examinations'!$A:$J,COLUMN('Medical Examinations'!F1898),FALSE)</f>
        <v>No</v>
      </c>
      <c r="H1899">
        <f>VLOOKUP($A1899,'Medical Examinations'!$A:$J,COLUMN('Medical Examinations'!G1898),FALSE)</f>
        <v>2</v>
      </c>
      <c r="I1899" t="str">
        <f>VLOOKUP($A1899,'Medical Examinations'!$A:$J,COLUMN('Medical Examinations'!H1898),FALSE)</f>
        <v>No</v>
      </c>
      <c r="J1899" t="str">
        <f>VLOOKUP($A1899,'Medical Examinations'!$A:$J,COLUMN('Medical Examinations'!I1898),FALSE)</f>
        <v>Healthy Weight</v>
      </c>
      <c r="K1899" t="str">
        <f>VLOOKUP($A1899,'Medical Examinations'!$A:$J,COLUMN('Medical Examinations'!J1898),FALSE)</f>
        <v>Normal</v>
      </c>
      <c r="L1899" s="30">
        <f>VLOOKUP($A1899,'Hospitalisation Details'!$A:$K,COLUMN('Hospitalisation Details'!J1898),FALSE)</f>
        <v>36782</v>
      </c>
      <c r="M1899" s="23">
        <f>VLOOKUP($A1899,'Hospitalisation Details'!$A:$K,COLUMN('Hospitalisation Details'!F1898),FALSE)</f>
        <v>4005.42</v>
      </c>
      <c r="N1899" t="str">
        <f>VLOOKUP($A1899,'Hospitalisation Details'!$A:$K,COLUMN('Hospitalisation Details'!G1898),FALSE)</f>
        <v>Tier - 2</v>
      </c>
      <c r="O1899" t="str">
        <f>VLOOKUP($A1899,'Hospitalisation Details'!$A:$K,COLUMN('Hospitalisation Details'!H1898),FALSE)</f>
        <v>Tier - 1</v>
      </c>
      <c r="P1899" t="str">
        <f>VLOOKUP($A1899,'Hospitalisation Details'!$A:$K,COLUMN('Hospitalisation Details'!I1898),FALSE)</f>
        <v>R1015</v>
      </c>
      <c r="Q1899">
        <f>VLOOKUP($A1899,'Hospitalisation Details'!$A:$K,COLUMN('Hospitalisation Details'!K1898),FALSE)</f>
        <v>22</v>
      </c>
    </row>
    <row r="1900" spans="1:17" ht="15.75" x14ac:dyDescent="0.25">
      <c r="A1900" s="6" t="s">
        <v>1940</v>
      </c>
      <c r="B1900" t="str">
        <f>VLOOKUP(A1900,'Customer Names'!A:E,COLUMN('Customer Names'!D1899),FALSE)</f>
        <v>Mr. Christopher</v>
      </c>
      <c r="C1900">
        <f>VLOOKUP($A1900,'Medical Examinations'!$A:$J,COLUMN('Medical Examinations'!B1899),FALSE)</f>
        <v>21.24</v>
      </c>
      <c r="D1900">
        <f>VLOOKUP($A1900,'Medical Examinations'!$A:$J,COLUMN('Medical Examinations'!C1899),FALSE)</f>
        <v>4.49</v>
      </c>
      <c r="E1900" t="str">
        <f>VLOOKUP($A1900,'Medical Examinations'!$A:$J,COLUMN('Medical Examinations'!D1899),FALSE)</f>
        <v>No</v>
      </c>
      <c r="F1900" t="str">
        <f>VLOOKUP($A1900,'Medical Examinations'!$A:$J,COLUMN('Medical Examinations'!E1899),FALSE)</f>
        <v>No</v>
      </c>
      <c r="G1900" t="str">
        <f>VLOOKUP($A1900,'Medical Examinations'!$A:$J,COLUMN('Medical Examinations'!F1899),FALSE)</f>
        <v>No</v>
      </c>
      <c r="H1900">
        <f>VLOOKUP($A1900,'Medical Examinations'!$A:$J,COLUMN('Medical Examinations'!G1899),FALSE)</f>
        <v>0</v>
      </c>
      <c r="I1900" t="str">
        <f>VLOOKUP($A1900,'Medical Examinations'!$A:$J,COLUMN('Medical Examinations'!H1899),FALSE)</f>
        <v>No</v>
      </c>
      <c r="J1900" t="str">
        <f>VLOOKUP($A1900,'Medical Examinations'!$A:$J,COLUMN('Medical Examinations'!I1899),FALSE)</f>
        <v>Healthy Weight</v>
      </c>
      <c r="K1900" t="str">
        <f>VLOOKUP($A1900,'Medical Examinations'!$A:$J,COLUMN('Medical Examinations'!J1899),FALSE)</f>
        <v>Normal</v>
      </c>
      <c r="L1900" s="30">
        <f>VLOOKUP($A1900,'Hospitalisation Details'!$A:$K,COLUMN('Hospitalisation Details'!J1899),FALSE)</f>
        <v>32699</v>
      </c>
      <c r="M1900" s="23">
        <f>VLOOKUP($A1900,'Hospitalisation Details'!$A:$K,COLUMN('Hospitalisation Details'!F1899),FALSE)</f>
        <v>4002.36</v>
      </c>
      <c r="N1900" t="str">
        <f>VLOOKUP($A1900,'Hospitalisation Details'!$A:$K,COLUMN('Hospitalisation Details'!G1899),FALSE)</f>
        <v>Tier - 2</v>
      </c>
      <c r="O1900" t="str">
        <f>VLOOKUP($A1900,'Hospitalisation Details'!$A:$K,COLUMN('Hospitalisation Details'!H1899),FALSE)</f>
        <v>Tier - 1</v>
      </c>
      <c r="P1900" t="str">
        <f>VLOOKUP($A1900,'Hospitalisation Details'!$A:$K,COLUMN('Hospitalisation Details'!I1899),FALSE)</f>
        <v>R1013</v>
      </c>
      <c r="Q1900">
        <f>VLOOKUP($A1900,'Hospitalisation Details'!$A:$K,COLUMN('Hospitalisation Details'!K1899),FALSE)</f>
        <v>33</v>
      </c>
    </row>
    <row r="1901" spans="1:17" ht="15.75" x14ac:dyDescent="0.25">
      <c r="A1901" s="6" t="s">
        <v>1941</v>
      </c>
      <c r="B1901" t="str">
        <f>VLOOKUP(A1901,'Customer Names'!A:E,COLUMN('Customer Names'!D1900),FALSE)</f>
        <v>Ms. Jessica</v>
      </c>
      <c r="C1901">
        <f>VLOOKUP($A1901,'Medical Examinations'!$A:$J,COLUMN('Medical Examinations'!B1900),FALSE)</f>
        <v>44.22</v>
      </c>
      <c r="D1901">
        <f>VLOOKUP($A1901,'Medical Examinations'!$A:$J,COLUMN('Medical Examinations'!C1900),FALSE)</f>
        <v>6.35</v>
      </c>
      <c r="E1901" t="str">
        <f>VLOOKUP($A1901,'Medical Examinations'!$A:$J,COLUMN('Medical Examinations'!D1900),FALSE)</f>
        <v>No</v>
      </c>
      <c r="F1901" t="str">
        <f>VLOOKUP($A1901,'Medical Examinations'!$A:$J,COLUMN('Medical Examinations'!E1900),FALSE)</f>
        <v>No</v>
      </c>
      <c r="G1901" t="str">
        <f>VLOOKUP($A1901,'Medical Examinations'!$A:$J,COLUMN('Medical Examinations'!F1900),FALSE)</f>
        <v>No</v>
      </c>
      <c r="H1901">
        <f>VLOOKUP($A1901,'Medical Examinations'!$A:$J,COLUMN('Medical Examinations'!G1900),FALSE)</f>
        <v>0</v>
      </c>
      <c r="I1901" t="str">
        <f>VLOOKUP($A1901,'Medical Examinations'!$A:$J,COLUMN('Medical Examinations'!H1900),FALSE)</f>
        <v>No</v>
      </c>
      <c r="J1901" t="str">
        <f>VLOOKUP($A1901,'Medical Examinations'!$A:$J,COLUMN('Medical Examinations'!I1900),FALSE)</f>
        <v>Obesity</v>
      </c>
      <c r="K1901" t="str">
        <f>VLOOKUP($A1901,'Medical Examinations'!$A:$J,COLUMN('Medical Examinations'!J1900),FALSE)</f>
        <v>Prediabetes</v>
      </c>
      <c r="L1901" s="30">
        <f>VLOOKUP($A1901,'Hospitalisation Details'!$A:$K,COLUMN('Hospitalisation Details'!J1900),FALSE)</f>
        <v>33178</v>
      </c>
      <c r="M1901" s="23">
        <f>VLOOKUP($A1901,'Hospitalisation Details'!$A:$K,COLUMN('Hospitalisation Details'!F1900),FALSE)</f>
        <v>3994.18</v>
      </c>
      <c r="N1901" t="str">
        <f>VLOOKUP($A1901,'Hospitalisation Details'!$A:$K,COLUMN('Hospitalisation Details'!G1900),FALSE)</f>
        <v>Tier - 2</v>
      </c>
      <c r="O1901" t="str">
        <f>VLOOKUP($A1901,'Hospitalisation Details'!$A:$K,COLUMN('Hospitalisation Details'!H1900),FALSE)</f>
        <v>Tier - 2</v>
      </c>
      <c r="P1901" t="str">
        <f>VLOOKUP($A1901,'Hospitalisation Details'!$A:$K,COLUMN('Hospitalisation Details'!I1900),FALSE)</f>
        <v>R1013</v>
      </c>
      <c r="Q1901">
        <f>VLOOKUP($A1901,'Hospitalisation Details'!$A:$K,COLUMN('Hospitalisation Details'!K1900),FALSE)</f>
        <v>32</v>
      </c>
    </row>
    <row r="1902" spans="1:17" ht="15.75" x14ac:dyDescent="0.25">
      <c r="A1902" s="6" t="s">
        <v>1942</v>
      </c>
      <c r="B1902" t="str">
        <f>VLOOKUP(A1902,'Customer Names'!A:E,COLUMN('Customer Names'!D1901),FALSE)</f>
        <v>Ms. Christin</v>
      </c>
      <c r="C1902">
        <f>VLOOKUP($A1902,'Medical Examinations'!$A:$J,COLUMN('Medical Examinations'!B1901),FALSE)</f>
        <v>41.1</v>
      </c>
      <c r="D1902">
        <f>VLOOKUP($A1902,'Medical Examinations'!$A:$J,COLUMN('Medical Examinations'!C1901),FALSE)</f>
        <v>5.79</v>
      </c>
      <c r="E1902" t="str">
        <f>VLOOKUP($A1902,'Medical Examinations'!$A:$J,COLUMN('Medical Examinations'!D1901),FALSE)</f>
        <v>No</v>
      </c>
      <c r="F1902" t="str">
        <f>VLOOKUP($A1902,'Medical Examinations'!$A:$J,COLUMN('Medical Examinations'!E1901),FALSE)</f>
        <v>No</v>
      </c>
      <c r="G1902" t="str">
        <f>VLOOKUP($A1902,'Medical Examinations'!$A:$J,COLUMN('Medical Examinations'!F1901),FALSE)</f>
        <v>No</v>
      </c>
      <c r="H1902">
        <f>VLOOKUP($A1902,'Medical Examinations'!$A:$J,COLUMN('Medical Examinations'!G1901),FALSE)</f>
        <v>0</v>
      </c>
      <c r="I1902" t="str">
        <f>VLOOKUP($A1902,'Medical Examinations'!$A:$J,COLUMN('Medical Examinations'!H1901),FALSE)</f>
        <v>No</v>
      </c>
      <c r="J1902" t="str">
        <f>VLOOKUP($A1902,'Medical Examinations'!$A:$J,COLUMN('Medical Examinations'!I1901),FALSE)</f>
        <v>Obesity</v>
      </c>
      <c r="K1902" t="str">
        <f>VLOOKUP($A1902,'Medical Examinations'!$A:$J,COLUMN('Medical Examinations'!J1901),FALSE)</f>
        <v>Prediabetes</v>
      </c>
      <c r="L1902" s="30">
        <f>VLOOKUP($A1902,'Hospitalisation Details'!$A:$K,COLUMN('Hospitalisation Details'!J1901),FALSE)</f>
        <v>33199</v>
      </c>
      <c r="M1902" s="23">
        <f>VLOOKUP($A1902,'Hospitalisation Details'!$A:$K,COLUMN('Hospitalisation Details'!F1901),FALSE)</f>
        <v>3989.84</v>
      </c>
      <c r="N1902" t="str">
        <f>VLOOKUP($A1902,'Hospitalisation Details'!$A:$K,COLUMN('Hospitalisation Details'!G1901),FALSE)</f>
        <v>Tier - 2</v>
      </c>
      <c r="O1902" t="str">
        <f>VLOOKUP($A1902,'Hospitalisation Details'!$A:$K,COLUMN('Hospitalisation Details'!H1901),FALSE)</f>
        <v>Tier - 2</v>
      </c>
      <c r="P1902" t="str">
        <f>VLOOKUP($A1902,'Hospitalisation Details'!$A:$K,COLUMN('Hospitalisation Details'!I1901),FALSE)</f>
        <v>R1011</v>
      </c>
      <c r="Q1902">
        <f>VLOOKUP($A1902,'Hospitalisation Details'!$A:$K,COLUMN('Hospitalisation Details'!K1901),FALSE)</f>
        <v>32</v>
      </c>
    </row>
    <row r="1903" spans="1:17" ht="15.75" x14ac:dyDescent="0.25">
      <c r="A1903" s="6" t="s">
        <v>1943</v>
      </c>
      <c r="B1903" t="str">
        <f>VLOOKUP(A1903,'Customer Names'!A:E,COLUMN('Customer Names'!D1902),FALSE)</f>
        <v>Ms. Sara</v>
      </c>
      <c r="C1903">
        <f>VLOOKUP($A1903,'Medical Examinations'!$A:$J,COLUMN('Medical Examinations'!B1902),FALSE)</f>
        <v>34.200000000000003</v>
      </c>
      <c r="D1903">
        <f>VLOOKUP($A1903,'Medical Examinations'!$A:$J,COLUMN('Medical Examinations'!C1902),FALSE)</f>
        <v>4.78</v>
      </c>
      <c r="E1903" t="str">
        <f>VLOOKUP($A1903,'Medical Examinations'!$A:$J,COLUMN('Medical Examinations'!D1902),FALSE)</f>
        <v>Yes</v>
      </c>
      <c r="F1903" t="str">
        <f>VLOOKUP($A1903,'Medical Examinations'!$A:$J,COLUMN('Medical Examinations'!E1902),FALSE)</f>
        <v>No</v>
      </c>
      <c r="G1903" t="str">
        <f>VLOOKUP($A1903,'Medical Examinations'!$A:$J,COLUMN('Medical Examinations'!F1902),FALSE)</f>
        <v>No</v>
      </c>
      <c r="H1903">
        <f>VLOOKUP($A1903,'Medical Examinations'!$A:$J,COLUMN('Medical Examinations'!G1902),FALSE)</f>
        <v>0</v>
      </c>
      <c r="I1903" t="str">
        <f>VLOOKUP($A1903,'Medical Examinations'!$A:$J,COLUMN('Medical Examinations'!H1902),FALSE)</f>
        <v>No</v>
      </c>
      <c r="J1903" t="str">
        <f>VLOOKUP($A1903,'Medical Examinations'!$A:$J,COLUMN('Medical Examinations'!I1902),FALSE)</f>
        <v>Obesity</v>
      </c>
      <c r="K1903" t="str">
        <f>VLOOKUP($A1903,'Medical Examinations'!$A:$J,COLUMN('Medical Examinations'!J1902),FALSE)</f>
        <v>Normal</v>
      </c>
      <c r="L1903" s="30">
        <f>VLOOKUP($A1903,'Hospitalisation Details'!$A:$K,COLUMN('Hospitalisation Details'!J1902),FALSE)</f>
        <v>35316</v>
      </c>
      <c r="M1903" s="23">
        <f>VLOOKUP($A1903,'Hospitalisation Details'!$A:$K,COLUMN('Hospitalisation Details'!F1902),FALSE)</f>
        <v>3987.93</v>
      </c>
      <c r="N1903" t="str">
        <f>VLOOKUP($A1903,'Hospitalisation Details'!$A:$K,COLUMN('Hospitalisation Details'!G1902),FALSE)</f>
        <v>Tier - 2</v>
      </c>
      <c r="O1903" t="str">
        <f>VLOOKUP($A1903,'Hospitalisation Details'!$A:$K,COLUMN('Hospitalisation Details'!H1902),FALSE)</f>
        <v>Tier - 2</v>
      </c>
      <c r="P1903" t="str">
        <f>VLOOKUP($A1903,'Hospitalisation Details'!$A:$K,COLUMN('Hospitalisation Details'!I1902),FALSE)</f>
        <v>R1011</v>
      </c>
      <c r="Q1903">
        <f>VLOOKUP($A1903,'Hospitalisation Details'!$A:$K,COLUMN('Hospitalisation Details'!K1902),FALSE)</f>
        <v>26</v>
      </c>
    </row>
    <row r="1904" spans="1:17" ht="15.75" x14ac:dyDescent="0.25">
      <c r="A1904" s="6" t="s">
        <v>1944</v>
      </c>
      <c r="B1904" t="str">
        <f>VLOOKUP(A1904,'Customer Names'!A:E,COLUMN('Customer Names'!D1903),FALSE)</f>
        <v>Ms. Elizabeth</v>
      </c>
      <c r="C1904">
        <f>VLOOKUP($A1904,'Medical Examinations'!$A:$J,COLUMN('Medical Examinations'!B1903),FALSE)</f>
        <v>29.92</v>
      </c>
      <c r="D1904">
        <f>VLOOKUP($A1904,'Medical Examinations'!$A:$J,COLUMN('Medical Examinations'!C1903),FALSE)</f>
        <v>6.02</v>
      </c>
      <c r="E1904" t="str">
        <f>VLOOKUP($A1904,'Medical Examinations'!$A:$J,COLUMN('Medical Examinations'!D1903),FALSE)</f>
        <v>Yes</v>
      </c>
      <c r="F1904" t="str">
        <f>VLOOKUP($A1904,'Medical Examinations'!$A:$J,COLUMN('Medical Examinations'!E1903),FALSE)</f>
        <v>No</v>
      </c>
      <c r="G1904" t="str">
        <f>VLOOKUP($A1904,'Medical Examinations'!$A:$J,COLUMN('Medical Examinations'!F1903),FALSE)</f>
        <v>No</v>
      </c>
      <c r="H1904">
        <f>VLOOKUP($A1904,'Medical Examinations'!$A:$J,COLUMN('Medical Examinations'!G1903),FALSE)</f>
        <v>0</v>
      </c>
      <c r="I1904" t="str">
        <f>VLOOKUP($A1904,'Medical Examinations'!$A:$J,COLUMN('Medical Examinations'!H1903),FALSE)</f>
        <v>No</v>
      </c>
      <c r="J1904" t="str">
        <f>VLOOKUP($A1904,'Medical Examinations'!$A:$J,COLUMN('Medical Examinations'!I1903),FALSE)</f>
        <v>Overweight</v>
      </c>
      <c r="K1904" t="str">
        <f>VLOOKUP($A1904,'Medical Examinations'!$A:$J,COLUMN('Medical Examinations'!J1903),FALSE)</f>
        <v>Prediabetes</v>
      </c>
      <c r="L1904" s="30">
        <f>VLOOKUP($A1904,'Hospitalisation Details'!$A:$K,COLUMN('Hospitalisation Details'!J1903),FALSE)</f>
        <v>35294</v>
      </c>
      <c r="M1904" s="23">
        <f>VLOOKUP($A1904,'Hospitalisation Details'!$A:$K,COLUMN('Hospitalisation Details'!F1903),FALSE)</f>
        <v>3981.98</v>
      </c>
      <c r="N1904" t="str">
        <f>VLOOKUP($A1904,'Hospitalisation Details'!$A:$K,COLUMN('Hospitalisation Details'!G1903),FALSE)</f>
        <v>Tier - 2</v>
      </c>
      <c r="O1904" t="str">
        <f>VLOOKUP($A1904,'Hospitalisation Details'!$A:$K,COLUMN('Hospitalisation Details'!H1903),FALSE)</f>
        <v>Tier - 2</v>
      </c>
      <c r="P1904" t="str">
        <f>VLOOKUP($A1904,'Hospitalisation Details'!$A:$K,COLUMN('Hospitalisation Details'!I1903),FALSE)</f>
        <v>R1013</v>
      </c>
      <c r="Q1904">
        <f>VLOOKUP($A1904,'Hospitalisation Details'!$A:$K,COLUMN('Hospitalisation Details'!K1903),FALSE)</f>
        <v>26</v>
      </c>
    </row>
    <row r="1905" spans="1:17" ht="15.75" x14ac:dyDescent="0.25">
      <c r="A1905" s="6" t="s">
        <v>1945</v>
      </c>
      <c r="B1905" t="str">
        <f>VLOOKUP(A1905,'Customer Names'!A:E,COLUMN('Customer Names'!D1904),FALSE)</f>
        <v>Ms. Margaret</v>
      </c>
      <c r="C1905">
        <f>VLOOKUP($A1905,'Medical Examinations'!$A:$J,COLUMN('Medical Examinations'!B1904),FALSE)</f>
        <v>28.93</v>
      </c>
      <c r="D1905">
        <f>VLOOKUP($A1905,'Medical Examinations'!$A:$J,COLUMN('Medical Examinations'!C1904),FALSE)</f>
        <v>4.4400000000000004</v>
      </c>
      <c r="E1905" t="str">
        <f>VLOOKUP($A1905,'Medical Examinations'!$A:$J,COLUMN('Medical Examinations'!D1904),FALSE)</f>
        <v>No</v>
      </c>
      <c r="F1905" t="str">
        <f>VLOOKUP($A1905,'Medical Examinations'!$A:$J,COLUMN('Medical Examinations'!E1904),FALSE)</f>
        <v>No</v>
      </c>
      <c r="G1905" t="str">
        <f>VLOOKUP($A1905,'Medical Examinations'!$A:$J,COLUMN('Medical Examinations'!F1904),FALSE)</f>
        <v>No</v>
      </c>
      <c r="H1905">
        <f>VLOOKUP($A1905,'Medical Examinations'!$A:$J,COLUMN('Medical Examinations'!G1904),FALSE)</f>
        <v>0</v>
      </c>
      <c r="I1905" t="str">
        <f>VLOOKUP($A1905,'Medical Examinations'!$A:$J,COLUMN('Medical Examinations'!H1904),FALSE)</f>
        <v>No</v>
      </c>
      <c r="J1905" t="str">
        <f>VLOOKUP($A1905,'Medical Examinations'!$A:$J,COLUMN('Medical Examinations'!I1904),FALSE)</f>
        <v>Overweight</v>
      </c>
      <c r="K1905" t="str">
        <f>VLOOKUP($A1905,'Medical Examinations'!$A:$J,COLUMN('Medical Examinations'!J1904),FALSE)</f>
        <v>Normal</v>
      </c>
      <c r="L1905" s="30">
        <f>VLOOKUP($A1905,'Hospitalisation Details'!$A:$K,COLUMN('Hospitalisation Details'!J1904),FALSE)</f>
        <v>33083</v>
      </c>
      <c r="M1905" s="23">
        <f>VLOOKUP($A1905,'Hospitalisation Details'!$A:$K,COLUMN('Hospitalisation Details'!F1904),FALSE)</f>
        <v>3972.92</v>
      </c>
      <c r="N1905" t="str">
        <f>VLOOKUP($A1905,'Hospitalisation Details'!$A:$K,COLUMN('Hospitalisation Details'!G1904),FALSE)</f>
        <v>Tier - 2</v>
      </c>
      <c r="O1905" t="str">
        <f>VLOOKUP($A1905,'Hospitalisation Details'!$A:$K,COLUMN('Hospitalisation Details'!H1904),FALSE)</f>
        <v>Tier - 3</v>
      </c>
      <c r="P1905" t="str">
        <f>VLOOKUP($A1905,'Hospitalisation Details'!$A:$K,COLUMN('Hospitalisation Details'!I1904),FALSE)</f>
        <v>R1013</v>
      </c>
      <c r="Q1905">
        <f>VLOOKUP($A1905,'Hospitalisation Details'!$A:$K,COLUMN('Hospitalisation Details'!K1904),FALSE)</f>
        <v>32</v>
      </c>
    </row>
    <row r="1906" spans="1:17" ht="15.75" x14ac:dyDescent="0.25">
      <c r="A1906" s="6" t="s">
        <v>1946</v>
      </c>
      <c r="B1906" t="str">
        <f>VLOOKUP(A1906,'Customer Names'!A:E,COLUMN('Customer Names'!D1905),FALSE)</f>
        <v>Ms. Tiffany</v>
      </c>
      <c r="C1906">
        <f>VLOOKUP($A1906,'Medical Examinations'!$A:$J,COLUMN('Medical Examinations'!B1905),FALSE)</f>
        <v>31.254999999999999</v>
      </c>
      <c r="D1906">
        <f>VLOOKUP($A1906,'Medical Examinations'!$A:$J,COLUMN('Medical Examinations'!C1905),FALSE)</f>
        <v>5.84</v>
      </c>
      <c r="E1906" t="str">
        <f>VLOOKUP($A1906,'Medical Examinations'!$A:$J,COLUMN('Medical Examinations'!D1905),FALSE)</f>
        <v>Yes</v>
      </c>
      <c r="F1906" t="str">
        <f>VLOOKUP($A1906,'Medical Examinations'!$A:$J,COLUMN('Medical Examinations'!E1905),FALSE)</f>
        <v>No</v>
      </c>
      <c r="G1906" t="str">
        <f>VLOOKUP($A1906,'Medical Examinations'!$A:$J,COLUMN('Medical Examinations'!F1905),FALSE)</f>
        <v>No</v>
      </c>
      <c r="H1906">
        <f>VLOOKUP($A1906,'Medical Examinations'!$A:$J,COLUMN('Medical Examinations'!G1905),FALSE)</f>
        <v>1</v>
      </c>
      <c r="I1906" t="str">
        <f>VLOOKUP($A1906,'Medical Examinations'!$A:$J,COLUMN('Medical Examinations'!H1905),FALSE)</f>
        <v>No</v>
      </c>
      <c r="J1906" t="str">
        <f>VLOOKUP($A1906,'Medical Examinations'!$A:$J,COLUMN('Medical Examinations'!I1905),FALSE)</f>
        <v>Obesity</v>
      </c>
      <c r="K1906" t="str">
        <f>VLOOKUP($A1906,'Medical Examinations'!$A:$J,COLUMN('Medical Examinations'!J1905),FALSE)</f>
        <v>Prediabetes</v>
      </c>
      <c r="L1906" s="30">
        <f>VLOOKUP($A1906,'Hospitalisation Details'!$A:$K,COLUMN('Hospitalisation Details'!J1905),FALSE)</f>
        <v>34891</v>
      </c>
      <c r="M1906" s="23">
        <f>VLOOKUP($A1906,'Hospitalisation Details'!$A:$K,COLUMN('Hospitalisation Details'!F1905),FALSE)</f>
        <v>3956.07</v>
      </c>
      <c r="N1906" t="str">
        <f>VLOOKUP($A1906,'Hospitalisation Details'!$A:$K,COLUMN('Hospitalisation Details'!G1905),FALSE)</f>
        <v>Tier - 2</v>
      </c>
      <c r="O1906" t="str">
        <f>VLOOKUP($A1906,'Hospitalisation Details'!$A:$K,COLUMN('Hospitalisation Details'!H1905),FALSE)</f>
        <v>Tier - 2</v>
      </c>
      <c r="P1906" t="str">
        <f>VLOOKUP($A1906,'Hospitalisation Details'!$A:$K,COLUMN('Hospitalisation Details'!I1905),FALSE)</f>
        <v>R1012</v>
      </c>
      <c r="Q1906">
        <f>VLOOKUP($A1906,'Hospitalisation Details'!$A:$K,COLUMN('Hospitalisation Details'!K1905),FALSE)</f>
        <v>27</v>
      </c>
    </row>
    <row r="1907" spans="1:17" ht="15.75" x14ac:dyDescent="0.25">
      <c r="A1907" s="6" t="s">
        <v>1947</v>
      </c>
      <c r="B1907" t="str">
        <f>VLOOKUP(A1907,'Customer Names'!A:E,COLUMN('Customer Names'!D1906),FALSE)</f>
        <v>Mr. David</v>
      </c>
      <c r="C1907">
        <f>VLOOKUP($A1907,'Medical Examinations'!$A:$J,COLUMN('Medical Examinations'!B1906),FALSE)</f>
        <v>29.83</v>
      </c>
      <c r="D1907">
        <f>VLOOKUP($A1907,'Medical Examinations'!$A:$J,COLUMN('Medical Examinations'!C1906),FALSE)</f>
        <v>5.39</v>
      </c>
      <c r="E1907" t="str">
        <f>VLOOKUP($A1907,'Medical Examinations'!$A:$J,COLUMN('Medical Examinations'!D1906),FALSE)</f>
        <v>No</v>
      </c>
      <c r="F1907" t="str">
        <f>VLOOKUP($A1907,'Medical Examinations'!$A:$J,COLUMN('Medical Examinations'!E1906),FALSE)</f>
        <v>No</v>
      </c>
      <c r="G1907" t="str">
        <f>VLOOKUP($A1907,'Medical Examinations'!$A:$J,COLUMN('Medical Examinations'!F1906),FALSE)</f>
        <v>No</v>
      </c>
      <c r="H1907">
        <f>VLOOKUP($A1907,'Medical Examinations'!$A:$J,COLUMN('Medical Examinations'!G1906),FALSE)</f>
        <v>0</v>
      </c>
      <c r="I1907" t="str">
        <f>VLOOKUP($A1907,'Medical Examinations'!$A:$J,COLUMN('Medical Examinations'!H1906),FALSE)</f>
        <v>No</v>
      </c>
      <c r="J1907" t="str">
        <f>VLOOKUP($A1907,'Medical Examinations'!$A:$J,COLUMN('Medical Examinations'!I1906),FALSE)</f>
        <v>Overweight</v>
      </c>
      <c r="K1907" t="str">
        <f>VLOOKUP($A1907,'Medical Examinations'!$A:$J,COLUMN('Medical Examinations'!J1906),FALSE)</f>
        <v>Normal</v>
      </c>
      <c r="L1907" s="30">
        <f>VLOOKUP($A1907,'Hospitalisation Details'!$A:$K,COLUMN('Hospitalisation Details'!J1906),FALSE)</f>
        <v>36351</v>
      </c>
      <c r="M1907" s="23">
        <f>VLOOKUP($A1907,'Hospitalisation Details'!$A:$K,COLUMN('Hospitalisation Details'!F1906),FALSE)</f>
        <v>3955.98</v>
      </c>
      <c r="N1907" t="str">
        <f>VLOOKUP($A1907,'Hospitalisation Details'!$A:$K,COLUMN('Hospitalisation Details'!G1906),FALSE)</f>
        <v>Tier - 2</v>
      </c>
      <c r="O1907" t="str">
        <f>VLOOKUP($A1907,'Hospitalisation Details'!$A:$K,COLUMN('Hospitalisation Details'!H1906),FALSE)</f>
        <v>Tier - 3</v>
      </c>
      <c r="P1907" t="str">
        <f>VLOOKUP($A1907,'Hospitalisation Details'!$A:$K,COLUMN('Hospitalisation Details'!I1906),FALSE)</f>
        <v>R1021</v>
      </c>
      <c r="Q1907">
        <f>VLOOKUP($A1907,'Hospitalisation Details'!$A:$K,COLUMN('Hospitalisation Details'!K1906),FALSE)</f>
        <v>23</v>
      </c>
    </row>
    <row r="1908" spans="1:17" ht="15.75" x14ac:dyDescent="0.25">
      <c r="A1908" s="6" t="s">
        <v>1948</v>
      </c>
      <c r="B1908" t="str">
        <f>VLOOKUP(A1908,'Customer Names'!A:E,COLUMN('Customer Names'!D1907),FALSE)</f>
        <v>Ms. Christine</v>
      </c>
      <c r="C1908">
        <f>VLOOKUP($A1908,'Medical Examinations'!$A:$J,COLUMN('Medical Examinations'!B1907),FALSE)</f>
        <v>29.59</v>
      </c>
      <c r="D1908">
        <f>VLOOKUP($A1908,'Medical Examinations'!$A:$J,COLUMN('Medical Examinations'!C1907),FALSE)</f>
        <v>6.16</v>
      </c>
      <c r="E1908" t="str">
        <f>VLOOKUP($A1908,'Medical Examinations'!$A:$J,COLUMN('Medical Examinations'!D1907),FALSE)</f>
        <v>No</v>
      </c>
      <c r="F1908" t="str">
        <f>VLOOKUP($A1908,'Medical Examinations'!$A:$J,COLUMN('Medical Examinations'!E1907),FALSE)</f>
        <v>No</v>
      </c>
      <c r="G1908" t="str">
        <f>VLOOKUP($A1908,'Medical Examinations'!$A:$J,COLUMN('Medical Examinations'!F1907),FALSE)</f>
        <v>Yes</v>
      </c>
      <c r="H1908">
        <f>VLOOKUP($A1908,'Medical Examinations'!$A:$J,COLUMN('Medical Examinations'!G1907),FALSE)</f>
        <v>1</v>
      </c>
      <c r="I1908" t="str">
        <f>VLOOKUP($A1908,'Medical Examinations'!$A:$J,COLUMN('Medical Examinations'!H1907),FALSE)</f>
        <v>No</v>
      </c>
      <c r="J1908" t="str">
        <f>VLOOKUP($A1908,'Medical Examinations'!$A:$J,COLUMN('Medical Examinations'!I1907),FALSE)</f>
        <v>Overweight</v>
      </c>
      <c r="K1908" t="str">
        <f>VLOOKUP($A1908,'Medical Examinations'!$A:$J,COLUMN('Medical Examinations'!J1907),FALSE)</f>
        <v>Prediabetes</v>
      </c>
      <c r="L1908" s="30">
        <f>VLOOKUP($A1908,'Hospitalisation Details'!$A:$K,COLUMN('Hospitalisation Details'!J1907),FALSE)</f>
        <v>34284</v>
      </c>
      <c r="M1908" s="23">
        <f>VLOOKUP($A1908,'Hospitalisation Details'!$A:$K,COLUMN('Hospitalisation Details'!F1907),FALSE)</f>
        <v>3947.41</v>
      </c>
      <c r="N1908" t="str">
        <f>VLOOKUP($A1908,'Hospitalisation Details'!$A:$K,COLUMN('Hospitalisation Details'!G1907),FALSE)</f>
        <v>Tier - 2</v>
      </c>
      <c r="O1908" t="str">
        <f>VLOOKUP($A1908,'Hospitalisation Details'!$A:$K,COLUMN('Hospitalisation Details'!H1907),FALSE)</f>
        <v>Tier - 2</v>
      </c>
      <c r="P1908" t="str">
        <f>VLOOKUP($A1908,'Hospitalisation Details'!$A:$K,COLUMN('Hospitalisation Details'!I1907),FALSE)</f>
        <v>R1013</v>
      </c>
      <c r="Q1908">
        <f>VLOOKUP($A1908,'Hospitalisation Details'!$A:$K,COLUMN('Hospitalisation Details'!K1907),FALSE)</f>
        <v>29</v>
      </c>
    </row>
    <row r="1909" spans="1:17" ht="15.75" x14ac:dyDescent="0.25">
      <c r="A1909" s="6" t="s">
        <v>1949</v>
      </c>
      <c r="B1909" t="str">
        <f>VLOOKUP(A1909,'Customer Names'!A:E,COLUMN('Customer Names'!D1908),FALSE)</f>
        <v>Ms. Donna</v>
      </c>
      <c r="C1909">
        <f>VLOOKUP($A1909,'Medical Examinations'!$A:$J,COLUMN('Medical Examinations'!B1908),FALSE)</f>
        <v>31.16</v>
      </c>
      <c r="D1909">
        <f>VLOOKUP($A1909,'Medical Examinations'!$A:$J,COLUMN('Medical Examinations'!C1908),FALSE)</f>
        <v>4.49</v>
      </c>
      <c r="E1909" t="str">
        <f>VLOOKUP($A1909,'Medical Examinations'!$A:$J,COLUMN('Medical Examinations'!D1908),FALSE)</f>
        <v>No</v>
      </c>
      <c r="F1909" t="str">
        <f>VLOOKUP($A1909,'Medical Examinations'!$A:$J,COLUMN('Medical Examinations'!E1908),FALSE)</f>
        <v>No</v>
      </c>
      <c r="G1909" t="str">
        <f>VLOOKUP($A1909,'Medical Examinations'!$A:$J,COLUMN('Medical Examinations'!F1908),FALSE)</f>
        <v>Yes</v>
      </c>
      <c r="H1909">
        <f>VLOOKUP($A1909,'Medical Examinations'!$A:$J,COLUMN('Medical Examinations'!G1908),FALSE)</f>
        <v>1</v>
      </c>
      <c r="I1909" t="str">
        <f>VLOOKUP($A1909,'Medical Examinations'!$A:$J,COLUMN('Medical Examinations'!H1908),FALSE)</f>
        <v>No</v>
      </c>
      <c r="J1909" t="str">
        <f>VLOOKUP($A1909,'Medical Examinations'!$A:$J,COLUMN('Medical Examinations'!I1908),FALSE)</f>
        <v>Obesity</v>
      </c>
      <c r="K1909" t="str">
        <f>VLOOKUP($A1909,'Medical Examinations'!$A:$J,COLUMN('Medical Examinations'!J1908),FALSE)</f>
        <v>Normal</v>
      </c>
      <c r="L1909" s="30">
        <f>VLOOKUP($A1909,'Hospitalisation Details'!$A:$K,COLUMN('Hospitalisation Details'!J1908),FALSE)</f>
        <v>34241</v>
      </c>
      <c r="M1909" s="23">
        <f>VLOOKUP($A1909,'Hospitalisation Details'!$A:$K,COLUMN('Hospitalisation Details'!F1908),FALSE)</f>
        <v>3943.6</v>
      </c>
      <c r="N1909" t="str">
        <f>VLOOKUP($A1909,'Hospitalisation Details'!$A:$K,COLUMN('Hospitalisation Details'!G1908),FALSE)</f>
        <v>Tier - 2</v>
      </c>
      <c r="O1909" t="str">
        <f>VLOOKUP($A1909,'Hospitalisation Details'!$A:$K,COLUMN('Hospitalisation Details'!H1908),FALSE)</f>
        <v>Tier - 3</v>
      </c>
      <c r="P1909" t="str">
        <f>VLOOKUP($A1909,'Hospitalisation Details'!$A:$K,COLUMN('Hospitalisation Details'!I1908),FALSE)</f>
        <v>R1024</v>
      </c>
      <c r="Q1909">
        <f>VLOOKUP($A1909,'Hospitalisation Details'!$A:$K,COLUMN('Hospitalisation Details'!K1908),FALSE)</f>
        <v>29</v>
      </c>
    </row>
    <row r="1910" spans="1:17" ht="15.75" x14ac:dyDescent="0.25">
      <c r="A1910" s="6" t="s">
        <v>1950</v>
      </c>
      <c r="B1910" t="str">
        <f>VLOOKUP(A1910,'Customer Names'!A:E,COLUMN('Customer Names'!D1909),FALSE)</f>
        <v>Mr. Rod</v>
      </c>
      <c r="C1910">
        <f>VLOOKUP($A1910,'Medical Examinations'!$A:$J,COLUMN('Medical Examinations'!B1909),FALSE)</f>
        <v>34.21</v>
      </c>
      <c r="D1910">
        <f>VLOOKUP($A1910,'Medical Examinations'!$A:$J,COLUMN('Medical Examinations'!C1909),FALSE)</f>
        <v>4.4800000000000004</v>
      </c>
      <c r="E1910" t="str">
        <f>VLOOKUP($A1910,'Medical Examinations'!$A:$J,COLUMN('Medical Examinations'!D1909),FALSE)</f>
        <v>Yes</v>
      </c>
      <c r="F1910" t="str">
        <f>VLOOKUP($A1910,'Medical Examinations'!$A:$J,COLUMN('Medical Examinations'!E1909),FALSE)</f>
        <v>No</v>
      </c>
      <c r="G1910" t="str">
        <f>VLOOKUP($A1910,'Medical Examinations'!$A:$J,COLUMN('Medical Examinations'!F1909),FALSE)</f>
        <v>No</v>
      </c>
      <c r="H1910">
        <f>VLOOKUP($A1910,'Medical Examinations'!$A:$J,COLUMN('Medical Examinations'!G1909),FALSE)</f>
        <v>1</v>
      </c>
      <c r="I1910" t="str">
        <f>VLOOKUP($A1910,'Medical Examinations'!$A:$J,COLUMN('Medical Examinations'!H1909),FALSE)</f>
        <v>No</v>
      </c>
      <c r="J1910" t="str">
        <f>VLOOKUP($A1910,'Medical Examinations'!$A:$J,COLUMN('Medical Examinations'!I1909),FALSE)</f>
        <v>Obesity</v>
      </c>
      <c r="K1910" t="str">
        <f>VLOOKUP($A1910,'Medical Examinations'!$A:$J,COLUMN('Medical Examinations'!J1909),FALSE)</f>
        <v>Normal</v>
      </c>
      <c r="L1910" s="30">
        <f>VLOOKUP($A1910,'Hospitalisation Details'!$A:$K,COLUMN('Hospitalisation Details'!J1909),FALSE)</f>
        <v>32440</v>
      </c>
      <c r="M1910" s="23">
        <f>VLOOKUP($A1910,'Hospitalisation Details'!$A:$K,COLUMN('Hospitalisation Details'!F1909),FALSE)</f>
        <v>3935.18</v>
      </c>
      <c r="N1910" t="str">
        <f>VLOOKUP($A1910,'Hospitalisation Details'!$A:$K,COLUMN('Hospitalisation Details'!G1909),FALSE)</f>
        <v>Tier - 3</v>
      </c>
      <c r="O1910" t="str">
        <f>VLOOKUP($A1910,'Hospitalisation Details'!$A:$K,COLUMN('Hospitalisation Details'!H1909),FALSE)</f>
        <v>Tier - 1</v>
      </c>
      <c r="P1910" t="str">
        <f>VLOOKUP($A1910,'Hospitalisation Details'!$A:$K,COLUMN('Hospitalisation Details'!I1909),FALSE)</f>
        <v>R1013</v>
      </c>
      <c r="Q1910">
        <f>VLOOKUP($A1910,'Hospitalisation Details'!$A:$K,COLUMN('Hospitalisation Details'!K1909),FALSE)</f>
        <v>34</v>
      </c>
    </row>
    <row r="1911" spans="1:17" ht="15.75" x14ac:dyDescent="0.25">
      <c r="A1911" s="6" t="s">
        <v>1951</v>
      </c>
      <c r="B1911" t="str">
        <f>VLOOKUP(A1911,'Customer Names'!A:E,COLUMN('Customer Names'!D1910),FALSE)</f>
        <v>Mr. Joe</v>
      </c>
      <c r="C1911">
        <f>VLOOKUP($A1911,'Medical Examinations'!$A:$J,COLUMN('Medical Examinations'!B1910),FALSE)</f>
        <v>34.86</v>
      </c>
      <c r="D1911">
        <f>VLOOKUP($A1911,'Medical Examinations'!$A:$J,COLUMN('Medical Examinations'!C1910),FALSE)</f>
        <v>10.97</v>
      </c>
      <c r="E1911" t="str">
        <f>VLOOKUP($A1911,'Medical Examinations'!$A:$J,COLUMN('Medical Examinations'!D1910),FALSE)</f>
        <v>No</v>
      </c>
      <c r="F1911" t="str">
        <f>VLOOKUP($A1911,'Medical Examinations'!$A:$J,COLUMN('Medical Examinations'!E1910),FALSE)</f>
        <v>No</v>
      </c>
      <c r="G1911" t="str">
        <f>VLOOKUP($A1911,'Medical Examinations'!$A:$J,COLUMN('Medical Examinations'!F1910),FALSE)</f>
        <v>No</v>
      </c>
      <c r="H1911">
        <f>VLOOKUP($A1911,'Medical Examinations'!$A:$J,COLUMN('Medical Examinations'!G1910),FALSE)</f>
        <v>0</v>
      </c>
      <c r="I1911" t="str">
        <f>VLOOKUP($A1911,'Medical Examinations'!$A:$J,COLUMN('Medical Examinations'!H1910),FALSE)</f>
        <v>No</v>
      </c>
      <c r="J1911" t="str">
        <f>VLOOKUP($A1911,'Medical Examinations'!$A:$J,COLUMN('Medical Examinations'!I1910),FALSE)</f>
        <v>Obesity</v>
      </c>
      <c r="K1911" t="str">
        <f>VLOOKUP($A1911,'Medical Examinations'!$A:$J,COLUMN('Medical Examinations'!J1910),FALSE)</f>
        <v>Diabetes</v>
      </c>
      <c r="L1911" s="30">
        <f>VLOOKUP($A1911,'Hospitalisation Details'!$A:$K,COLUMN('Hospitalisation Details'!J1910),FALSE)</f>
        <v>37422</v>
      </c>
      <c r="M1911" s="23">
        <f>VLOOKUP($A1911,'Hospitalisation Details'!$A:$K,COLUMN('Hospitalisation Details'!F1910),FALSE)</f>
        <v>3931.51</v>
      </c>
      <c r="N1911" t="str">
        <f>VLOOKUP($A1911,'Hospitalisation Details'!$A:$K,COLUMN('Hospitalisation Details'!G1910),FALSE)</f>
        <v>Tier - 2</v>
      </c>
      <c r="O1911" t="str">
        <f>VLOOKUP($A1911,'Hospitalisation Details'!$A:$K,COLUMN('Hospitalisation Details'!H1910),FALSE)</f>
        <v>Tier - 3</v>
      </c>
      <c r="P1911" t="str">
        <f>VLOOKUP($A1911,'Hospitalisation Details'!$A:$K,COLUMN('Hospitalisation Details'!I1910),FALSE)</f>
        <v>R1011</v>
      </c>
      <c r="Q1911">
        <f>VLOOKUP($A1911,'Hospitalisation Details'!$A:$K,COLUMN('Hospitalisation Details'!K1910),FALSE)</f>
        <v>20</v>
      </c>
    </row>
    <row r="1912" spans="1:17" ht="15.75" x14ac:dyDescent="0.25">
      <c r="A1912" s="6" t="s">
        <v>1952</v>
      </c>
      <c r="B1912" t="str">
        <f>VLOOKUP(A1912,'Customer Names'!A:E,COLUMN('Customer Names'!D1911),FALSE)</f>
        <v>Ms. Kayleigh</v>
      </c>
      <c r="C1912">
        <f>VLOOKUP($A1912,'Medical Examinations'!$A:$J,COLUMN('Medical Examinations'!B1911),FALSE)</f>
        <v>34.58</v>
      </c>
      <c r="D1912">
        <f>VLOOKUP($A1912,'Medical Examinations'!$A:$J,COLUMN('Medical Examinations'!C1911),FALSE)</f>
        <v>5.14</v>
      </c>
      <c r="E1912" t="str">
        <f>VLOOKUP($A1912,'Medical Examinations'!$A:$J,COLUMN('Medical Examinations'!D1911),FALSE)</f>
        <v>No</v>
      </c>
      <c r="F1912" t="str">
        <f>VLOOKUP($A1912,'Medical Examinations'!$A:$J,COLUMN('Medical Examinations'!E1911),FALSE)</f>
        <v>Yes</v>
      </c>
      <c r="G1912" t="str">
        <f>VLOOKUP($A1912,'Medical Examinations'!$A:$J,COLUMN('Medical Examinations'!F1911),FALSE)</f>
        <v>No</v>
      </c>
      <c r="H1912">
        <f>VLOOKUP($A1912,'Medical Examinations'!$A:$J,COLUMN('Medical Examinations'!G1911),FALSE)</f>
        <v>2</v>
      </c>
      <c r="I1912" t="str">
        <f>VLOOKUP($A1912,'Medical Examinations'!$A:$J,COLUMN('Medical Examinations'!H1911),FALSE)</f>
        <v>No</v>
      </c>
      <c r="J1912" t="str">
        <f>VLOOKUP($A1912,'Medical Examinations'!$A:$J,COLUMN('Medical Examinations'!I1911),FALSE)</f>
        <v>Obesity</v>
      </c>
      <c r="K1912" t="str">
        <f>VLOOKUP($A1912,'Medical Examinations'!$A:$J,COLUMN('Medical Examinations'!J1911),FALSE)</f>
        <v>Normal</v>
      </c>
      <c r="L1912" s="30">
        <f>VLOOKUP($A1912,'Hospitalisation Details'!$A:$K,COLUMN('Hospitalisation Details'!J1911),FALSE)</f>
        <v>36717</v>
      </c>
      <c r="M1912" s="23">
        <f>VLOOKUP($A1912,'Hospitalisation Details'!$A:$K,COLUMN('Hospitalisation Details'!F1911),FALSE)</f>
        <v>3925.76</v>
      </c>
      <c r="N1912" t="str">
        <f>VLOOKUP($A1912,'Hospitalisation Details'!$A:$K,COLUMN('Hospitalisation Details'!G1911),FALSE)</f>
        <v>Tier - 2</v>
      </c>
      <c r="O1912" t="str">
        <f>VLOOKUP($A1912,'Hospitalisation Details'!$A:$K,COLUMN('Hospitalisation Details'!H1911),FALSE)</f>
        <v>Tier - 2</v>
      </c>
      <c r="P1912" t="str">
        <f>VLOOKUP($A1912,'Hospitalisation Details'!$A:$K,COLUMN('Hospitalisation Details'!I1911),FALSE)</f>
        <v>R1024</v>
      </c>
      <c r="Q1912">
        <f>VLOOKUP($A1912,'Hospitalisation Details'!$A:$K,COLUMN('Hospitalisation Details'!K1911),FALSE)</f>
        <v>22</v>
      </c>
    </row>
    <row r="1913" spans="1:17" ht="15.75" x14ac:dyDescent="0.25">
      <c r="A1913" s="6" t="s">
        <v>1953</v>
      </c>
      <c r="B1913" t="str">
        <f>VLOOKUP(A1913,'Customer Names'!A:E,COLUMN('Customer Names'!D1912),FALSE)</f>
        <v>Mr. Lorcan</v>
      </c>
      <c r="C1913">
        <f>VLOOKUP($A1913,'Medical Examinations'!$A:$J,COLUMN('Medical Examinations'!B1912),FALSE)</f>
        <v>17.940000000000001</v>
      </c>
      <c r="D1913">
        <f>VLOOKUP($A1913,'Medical Examinations'!$A:$J,COLUMN('Medical Examinations'!C1912),FALSE)</f>
        <v>5.17</v>
      </c>
      <c r="E1913" t="str">
        <f>VLOOKUP($A1913,'Medical Examinations'!$A:$J,COLUMN('Medical Examinations'!D1912),FALSE)</f>
        <v>Yes</v>
      </c>
      <c r="F1913" t="str">
        <f>VLOOKUP($A1913,'Medical Examinations'!$A:$J,COLUMN('Medical Examinations'!E1912),FALSE)</f>
        <v>No</v>
      </c>
      <c r="G1913" t="str">
        <f>VLOOKUP($A1913,'Medical Examinations'!$A:$J,COLUMN('Medical Examinations'!F1912),FALSE)</f>
        <v>No</v>
      </c>
      <c r="H1913">
        <f>VLOOKUP($A1913,'Medical Examinations'!$A:$J,COLUMN('Medical Examinations'!G1912),FALSE)</f>
        <v>0</v>
      </c>
      <c r="I1913" t="str">
        <f>VLOOKUP($A1913,'Medical Examinations'!$A:$J,COLUMN('Medical Examinations'!H1912),FALSE)</f>
        <v>No</v>
      </c>
      <c r="J1913" t="str">
        <f>VLOOKUP($A1913,'Medical Examinations'!$A:$J,COLUMN('Medical Examinations'!I1912),FALSE)</f>
        <v>Underweight</v>
      </c>
      <c r="K1913" t="str">
        <f>VLOOKUP($A1913,'Medical Examinations'!$A:$J,COLUMN('Medical Examinations'!J1912),FALSE)</f>
        <v>Normal</v>
      </c>
      <c r="L1913" s="30">
        <f>VLOOKUP($A1913,'Hospitalisation Details'!$A:$K,COLUMN('Hospitalisation Details'!J1912),FALSE)</f>
        <v>31233</v>
      </c>
      <c r="M1913" s="23">
        <f>VLOOKUP($A1913,'Hospitalisation Details'!$A:$K,COLUMN('Hospitalisation Details'!F1912),FALSE)</f>
        <v>3910.44</v>
      </c>
      <c r="N1913" t="str">
        <f>VLOOKUP($A1913,'Hospitalisation Details'!$A:$K,COLUMN('Hospitalisation Details'!G1912),FALSE)</f>
        <v>Tier - 2</v>
      </c>
      <c r="O1913" t="str">
        <f>VLOOKUP($A1913,'Hospitalisation Details'!$A:$K,COLUMN('Hospitalisation Details'!H1912),FALSE)</f>
        <v>Tier - 2</v>
      </c>
      <c r="P1913" t="str">
        <f>VLOOKUP($A1913,'Hospitalisation Details'!$A:$K,COLUMN('Hospitalisation Details'!I1912),FALSE)</f>
        <v>R1013</v>
      </c>
      <c r="Q1913">
        <f>VLOOKUP($A1913,'Hospitalisation Details'!$A:$K,COLUMN('Hospitalisation Details'!K1912),FALSE)</f>
        <v>37</v>
      </c>
    </row>
    <row r="1914" spans="1:17" ht="15.75" x14ac:dyDescent="0.25">
      <c r="A1914" s="6" t="s">
        <v>1954</v>
      </c>
      <c r="B1914" t="str">
        <f>VLOOKUP(A1914,'Customer Names'!A:E,COLUMN('Customer Names'!D1913),FALSE)</f>
        <v>Mr. Billy</v>
      </c>
      <c r="C1914">
        <f>VLOOKUP($A1914,'Medical Examinations'!$A:$J,COLUMN('Medical Examinations'!B1913),FALSE)</f>
        <v>26.8</v>
      </c>
      <c r="D1914">
        <f>VLOOKUP($A1914,'Medical Examinations'!$A:$J,COLUMN('Medical Examinations'!C1913),FALSE)</f>
        <v>6.18</v>
      </c>
      <c r="E1914" t="str">
        <f>VLOOKUP($A1914,'Medical Examinations'!$A:$J,COLUMN('Medical Examinations'!D1913),FALSE)</f>
        <v>Yes</v>
      </c>
      <c r="F1914" t="str">
        <f>VLOOKUP($A1914,'Medical Examinations'!$A:$J,COLUMN('Medical Examinations'!E1913),FALSE)</f>
        <v>No</v>
      </c>
      <c r="G1914" t="str">
        <f>VLOOKUP($A1914,'Medical Examinations'!$A:$J,COLUMN('Medical Examinations'!F1913),FALSE)</f>
        <v>Yes</v>
      </c>
      <c r="H1914">
        <f>VLOOKUP($A1914,'Medical Examinations'!$A:$J,COLUMN('Medical Examinations'!G1913),FALSE)</f>
        <v>1</v>
      </c>
      <c r="I1914" t="str">
        <f>VLOOKUP($A1914,'Medical Examinations'!$A:$J,COLUMN('Medical Examinations'!H1913),FALSE)</f>
        <v>No</v>
      </c>
      <c r="J1914" t="str">
        <f>VLOOKUP($A1914,'Medical Examinations'!$A:$J,COLUMN('Medical Examinations'!I1913),FALSE)</f>
        <v>Overweight</v>
      </c>
      <c r="K1914" t="str">
        <f>VLOOKUP($A1914,'Medical Examinations'!$A:$J,COLUMN('Medical Examinations'!J1913),FALSE)</f>
        <v>Prediabetes</v>
      </c>
      <c r="L1914" s="30">
        <f>VLOOKUP($A1914,'Hospitalisation Details'!$A:$K,COLUMN('Hospitalisation Details'!J1913),FALSE)</f>
        <v>35758</v>
      </c>
      <c r="M1914" s="23">
        <f>VLOOKUP($A1914,'Hospitalisation Details'!$A:$K,COLUMN('Hospitalisation Details'!F1913),FALSE)</f>
        <v>3906.13</v>
      </c>
      <c r="N1914" t="str">
        <f>VLOOKUP($A1914,'Hospitalisation Details'!$A:$K,COLUMN('Hospitalisation Details'!G1913),FALSE)</f>
        <v>Tier - 3</v>
      </c>
      <c r="O1914" t="str">
        <f>VLOOKUP($A1914,'Hospitalisation Details'!$A:$K,COLUMN('Hospitalisation Details'!H1913),FALSE)</f>
        <v>Tier - 3</v>
      </c>
      <c r="P1914" t="str">
        <f>VLOOKUP($A1914,'Hospitalisation Details'!$A:$K,COLUMN('Hospitalisation Details'!I1913),FALSE)</f>
        <v>R1011</v>
      </c>
      <c r="Q1914">
        <f>VLOOKUP($A1914,'Hospitalisation Details'!$A:$K,COLUMN('Hospitalisation Details'!K1913),FALSE)</f>
        <v>25</v>
      </c>
    </row>
    <row r="1915" spans="1:17" ht="15.75" x14ac:dyDescent="0.25">
      <c r="A1915" s="6" t="s">
        <v>1955</v>
      </c>
      <c r="B1915" t="str">
        <f>VLOOKUP(A1915,'Customer Names'!A:E,COLUMN('Customer Names'!D1914),FALSE)</f>
        <v>Mr. Paul</v>
      </c>
      <c r="C1915">
        <f>VLOOKUP($A1915,'Medical Examinations'!$A:$J,COLUMN('Medical Examinations'!B1914),FALSE)</f>
        <v>17.690000000000001</v>
      </c>
      <c r="D1915">
        <f>VLOOKUP($A1915,'Medical Examinations'!$A:$J,COLUMN('Medical Examinations'!C1914),FALSE)</f>
        <v>9.07</v>
      </c>
      <c r="E1915" t="str">
        <f>VLOOKUP($A1915,'Medical Examinations'!$A:$J,COLUMN('Medical Examinations'!D1914),FALSE)</f>
        <v>Yes</v>
      </c>
      <c r="F1915" t="str">
        <f>VLOOKUP($A1915,'Medical Examinations'!$A:$J,COLUMN('Medical Examinations'!E1914),FALSE)</f>
        <v>No</v>
      </c>
      <c r="G1915" t="str">
        <f>VLOOKUP($A1915,'Medical Examinations'!$A:$J,COLUMN('Medical Examinations'!F1914),FALSE)</f>
        <v>No</v>
      </c>
      <c r="H1915">
        <f>VLOOKUP($A1915,'Medical Examinations'!$A:$J,COLUMN('Medical Examinations'!G1914),FALSE)</f>
        <v>0</v>
      </c>
      <c r="I1915" t="str">
        <f>VLOOKUP($A1915,'Medical Examinations'!$A:$J,COLUMN('Medical Examinations'!H1914),FALSE)</f>
        <v>No</v>
      </c>
      <c r="J1915" t="str">
        <f>VLOOKUP($A1915,'Medical Examinations'!$A:$J,COLUMN('Medical Examinations'!I1914),FALSE)</f>
        <v>Underweight</v>
      </c>
      <c r="K1915" t="str">
        <f>VLOOKUP($A1915,'Medical Examinations'!$A:$J,COLUMN('Medical Examinations'!J1914),FALSE)</f>
        <v>Diabetes</v>
      </c>
      <c r="L1915" s="30">
        <f>VLOOKUP($A1915,'Hospitalisation Details'!$A:$K,COLUMN('Hospitalisation Details'!J1914),FALSE)</f>
        <v>29825</v>
      </c>
      <c r="M1915" s="23">
        <f>VLOOKUP($A1915,'Hospitalisation Details'!$A:$K,COLUMN('Hospitalisation Details'!F1914),FALSE)</f>
        <v>3902.07</v>
      </c>
      <c r="N1915" t="str">
        <f>VLOOKUP($A1915,'Hospitalisation Details'!$A:$K,COLUMN('Hospitalisation Details'!G1914),FALSE)</f>
        <v>Tier - 2</v>
      </c>
      <c r="O1915" t="str">
        <f>VLOOKUP($A1915,'Hospitalisation Details'!$A:$K,COLUMN('Hospitalisation Details'!H1914),FALSE)</f>
        <v>Tier - 2</v>
      </c>
      <c r="P1915" t="str">
        <f>VLOOKUP($A1915,'Hospitalisation Details'!$A:$K,COLUMN('Hospitalisation Details'!I1914),FALSE)</f>
        <v>R1013</v>
      </c>
      <c r="Q1915">
        <f>VLOOKUP($A1915,'Hospitalisation Details'!$A:$K,COLUMN('Hospitalisation Details'!K1914),FALSE)</f>
        <v>41</v>
      </c>
    </row>
    <row r="1916" spans="1:17" ht="15.75" x14ac:dyDescent="0.25">
      <c r="A1916" s="6" t="s">
        <v>1956</v>
      </c>
      <c r="B1916" t="str">
        <f>VLOOKUP(A1916,'Customer Names'!A:E,COLUMN('Customer Names'!D1915),FALSE)</f>
        <v>Ms. Brenda</v>
      </c>
      <c r="C1916">
        <f>VLOOKUP($A1916,'Medical Examinations'!$A:$J,COLUMN('Medical Examinations'!B1915),FALSE)</f>
        <v>25.77</v>
      </c>
      <c r="D1916">
        <f>VLOOKUP($A1916,'Medical Examinations'!$A:$J,COLUMN('Medical Examinations'!C1915),FALSE)</f>
        <v>4.43</v>
      </c>
      <c r="E1916" t="str">
        <f>VLOOKUP($A1916,'Medical Examinations'!$A:$J,COLUMN('Medical Examinations'!D1915),FALSE)</f>
        <v>No</v>
      </c>
      <c r="F1916" t="str">
        <f>VLOOKUP($A1916,'Medical Examinations'!$A:$J,COLUMN('Medical Examinations'!E1915),FALSE)</f>
        <v>No</v>
      </c>
      <c r="G1916" t="str">
        <f>VLOOKUP($A1916,'Medical Examinations'!$A:$J,COLUMN('Medical Examinations'!F1915),FALSE)</f>
        <v>Yes</v>
      </c>
      <c r="H1916">
        <f>VLOOKUP($A1916,'Medical Examinations'!$A:$J,COLUMN('Medical Examinations'!G1915),FALSE)</f>
        <v>1</v>
      </c>
      <c r="I1916" t="str">
        <f>VLOOKUP($A1916,'Medical Examinations'!$A:$J,COLUMN('Medical Examinations'!H1915),FALSE)</f>
        <v>No</v>
      </c>
      <c r="J1916" t="str">
        <f>VLOOKUP($A1916,'Medical Examinations'!$A:$J,COLUMN('Medical Examinations'!I1915),FALSE)</f>
        <v>Overweight</v>
      </c>
      <c r="K1916" t="str">
        <f>VLOOKUP($A1916,'Medical Examinations'!$A:$J,COLUMN('Medical Examinations'!J1915),FALSE)</f>
        <v>Normal</v>
      </c>
      <c r="L1916" s="30">
        <f>VLOOKUP($A1916,'Hospitalisation Details'!$A:$K,COLUMN('Hospitalisation Details'!J1915),FALSE)</f>
        <v>34226</v>
      </c>
      <c r="M1916" s="23">
        <f>VLOOKUP($A1916,'Hospitalisation Details'!$A:$K,COLUMN('Hospitalisation Details'!F1915),FALSE)</f>
        <v>3898.35</v>
      </c>
      <c r="N1916" t="str">
        <f>VLOOKUP($A1916,'Hospitalisation Details'!$A:$K,COLUMN('Hospitalisation Details'!G1915),FALSE)</f>
        <v>Tier - 2</v>
      </c>
      <c r="O1916" t="str">
        <f>VLOOKUP($A1916,'Hospitalisation Details'!$A:$K,COLUMN('Hospitalisation Details'!H1915),FALSE)</f>
        <v>Tier - 2</v>
      </c>
      <c r="P1916" t="str">
        <f>VLOOKUP($A1916,'Hospitalisation Details'!$A:$K,COLUMN('Hospitalisation Details'!I1915),FALSE)</f>
        <v>R1012</v>
      </c>
      <c r="Q1916">
        <f>VLOOKUP($A1916,'Hospitalisation Details'!$A:$K,COLUMN('Hospitalisation Details'!K1915),FALSE)</f>
        <v>29</v>
      </c>
    </row>
    <row r="1917" spans="1:17" ht="15.75" x14ac:dyDescent="0.25">
      <c r="A1917" s="6" t="s">
        <v>1957</v>
      </c>
      <c r="B1917" t="str">
        <f>VLOOKUP(A1917,'Customer Names'!A:E,COLUMN('Customer Names'!D1916),FALSE)</f>
        <v>Mr. Jeff</v>
      </c>
      <c r="C1917">
        <f>VLOOKUP($A1917,'Medical Examinations'!$A:$J,COLUMN('Medical Examinations'!B1916),FALSE)</f>
        <v>34.46</v>
      </c>
      <c r="D1917">
        <f>VLOOKUP($A1917,'Medical Examinations'!$A:$J,COLUMN('Medical Examinations'!C1916),FALSE)</f>
        <v>4.17</v>
      </c>
      <c r="E1917" t="str">
        <f>VLOOKUP($A1917,'Medical Examinations'!$A:$J,COLUMN('Medical Examinations'!D1916),FALSE)</f>
        <v>No</v>
      </c>
      <c r="F1917" t="str">
        <f>VLOOKUP($A1917,'Medical Examinations'!$A:$J,COLUMN('Medical Examinations'!E1916),FALSE)</f>
        <v>Yes</v>
      </c>
      <c r="G1917" t="str">
        <f>VLOOKUP($A1917,'Medical Examinations'!$A:$J,COLUMN('Medical Examinations'!F1916),FALSE)</f>
        <v>No</v>
      </c>
      <c r="H1917">
        <f>VLOOKUP($A1917,'Medical Examinations'!$A:$J,COLUMN('Medical Examinations'!G1916),FALSE)</f>
        <v>1</v>
      </c>
      <c r="I1917" t="str">
        <f>VLOOKUP($A1917,'Medical Examinations'!$A:$J,COLUMN('Medical Examinations'!H1916),FALSE)</f>
        <v>No</v>
      </c>
      <c r="J1917" t="str">
        <f>VLOOKUP($A1917,'Medical Examinations'!$A:$J,COLUMN('Medical Examinations'!I1916),FALSE)</f>
        <v>Obesity</v>
      </c>
      <c r="K1917" t="str">
        <f>VLOOKUP($A1917,'Medical Examinations'!$A:$J,COLUMN('Medical Examinations'!J1916),FALSE)</f>
        <v>Normal</v>
      </c>
      <c r="L1917" s="30">
        <f>VLOOKUP($A1917,'Hospitalisation Details'!$A:$K,COLUMN('Hospitalisation Details'!J1916),FALSE)</f>
        <v>38181</v>
      </c>
      <c r="M1917" s="23">
        <f>VLOOKUP($A1917,'Hospitalisation Details'!$A:$K,COLUMN('Hospitalisation Details'!F1916),FALSE)</f>
        <v>3889.2</v>
      </c>
      <c r="N1917" t="str">
        <f>VLOOKUP($A1917,'Hospitalisation Details'!$A:$K,COLUMN('Hospitalisation Details'!G1916),FALSE)</f>
        <v>Tier - 2</v>
      </c>
      <c r="O1917" t="str">
        <f>VLOOKUP($A1917,'Hospitalisation Details'!$A:$K,COLUMN('Hospitalisation Details'!H1916),FALSE)</f>
        <v>Tier - 2</v>
      </c>
      <c r="P1917" t="str">
        <f>VLOOKUP($A1917,'Hospitalisation Details'!$A:$K,COLUMN('Hospitalisation Details'!I1916),FALSE)</f>
        <v>R1012</v>
      </c>
      <c r="Q1917">
        <f>VLOOKUP($A1917,'Hospitalisation Details'!$A:$K,COLUMN('Hospitalisation Details'!K1916),FALSE)</f>
        <v>18</v>
      </c>
    </row>
    <row r="1918" spans="1:17" ht="15.75" x14ac:dyDescent="0.25">
      <c r="A1918" s="6" t="s">
        <v>1958</v>
      </c>
      <c r="B1918" t="str">
        <f>VLOOKUP(A1918,'Customer Names'!A:E,COLUMN('Customer Names'!D1917),FALSE)</f>
        <v>Mr. Michael</v>
      </c>
      <c r="C1918">
        <f>VLOOKUP($A1918,'Medical Examinations'!$A:$J,COLUMN('Medical Examinations'!B1917),FALSE)</f>
        <v>30.875</v>
      </c>
      <c r="D1918">
        <f>VLOOKUP($A1918,'Medical Examinations'!$A:$J,COLUMN('Medical Examinations'!C1917),FALSE)</f>
        <v>4.95</v>
      </c>
      <c r="E1918" t="str">
        <f>VLOOKUP($A1918,'Medical Examinations'!$A:$J,COLUMN('Medical Examinations'!D1917),FALSE)</f>
        <v>Yes</v>
      </c>
      <c r="F1918" t="str">
        <f>VLOOKUP($A1918,'Medical Examinations'!$A:$J,COLUMN('Medical Examinations'!E1917),FALSE)</f>
        <v>No</v>
      </c>
      <c r="G1918" t="str">
        <f>VLOOKUP($A1918,'Medical Examinations'!$A:$J,COLUMN('Medical Examinations'!F1917),FALSE)</f>
        <v>No</v>
      </c>
      <c r="H1918">
        <f>VLOOKUP($A1918,'Medical Examinations'!$A:$J,COLUMN('Medical Examinations'!G1917),FALSE)</f>
        <v>0</v>
      </c>
      <c r="I1918" t="str">
        <f>VLOOKUP($A1918,'Medical Examinations'!$A:$J,COLUMN('Medical Examinations'!H1917),FALSE)</f>
        <v>No</v>
      </c>
      <c r="J1918" t="str">
        <f>VLOOKUP($A1918,'Medical Examinations'!$A:$J,COLUMN('Medical Examinations'!I1917),FALSE)</f>
        <v>Obesity</v>
      </c>
      <c r="K1918" t="str">
        <f>VLOOKUP($A1918,'Medical Examinations'!$A:$J,COLUMN('Medical Examinations'!J1917),FALSE)</f>
        <v>Normal</v>
      </c>
      <c r="L1918" s="30">
        <f>VLOOKUP($A1918,'Hospitalisation Details'!$A:$K,COLUMN('Hospitalisation Details'!J1917),FALSE)</f>
        <v>35361</v>
      </c>
      <c r="M1918" s="23">
        <f>VLOOKUP($A1918,'Hospitalisation Details'!$A:$K,COLUMN('Hospitalisation Details'!F1917),FALSE)</f>
        <v>3877.3</v>
      </c>
      <c r="N1918" t="str">
        <f>VLOOKUP($A1918,'Hospitalisation Details'!$A:$K,COLUMN('Hospitalisation Details'!G1917),FALSE)</f>
        <v>Tier - 1</v>
      </c>
      <c r="O1918" t="str">
        <f>VLOOKUP($A1918,'Hospitalisation Details'!$A:$K,COLUMN('Hospitalisation Details'!H1917),FALSE)</f>
        <v>Tier - 3</v>
      </c>
      <c r="P1918" t="str">
        <f>VLOOKUP($A1918,'Hospitalisation Details'!$A:$K,COLUMN('Hospitalisation Details'!I1917),FALSE)</f>
        <v>R1012</v>
      </c>
      <c r="Q1918">
        <f>VLOOKUP($A1918,'Hospitalisation Details'!$A:$K,COLUMN('Hospitalisation Details'!K1917),FALSE)</f>
        <v>26</v>
      </c>
    </row>
    <row r="1919" spans="1:17" ht="15.75" x14ac:dyDescent="0.25">
      <c r="A1919" s="6" t="s">
        <v>1959</v>
      </c>
      <c r="B1919" t="str">
        <f>VLOOKUP(A1919,'Customer Names'!A:E,COLUMN('Customer Names'!D1918),FALSE)</f>
        <v>Mr. Jan</v>
      </c>
      <c r="C1919">
        <f>VLOOKUP($A1919,'Medical Examinations'!$A:$J,COLUMN('Medical Examinations'!B1918),FALSE)</f>
        <v>39.49</v>
      </c>
      <c r="D1919">
        <f>VLOOKUP($A1919,'Medical Examinations'!$A:$J,COLUMN('Medical Examinations'!C1918),FALSE)</f>
        <v>5.13</v>
      </c>
      <c r="E1919" t="str">
        <f>VLOOKUP($A1919,'Medical Examinations'!$A:$J,COLUMN('Medical Examinations'!D1918),FALSE)</f>
        <v>No</v>
      </c>
      <c r="F1919" t="str">
        <f>VLOOKUP($A1919,'Medical Examinations'!$A:$J,COLUMN('Medical Examinations'!E1918),FALSE)</f>
        <v>No</v>
      </c>
      <c r="G1919" t="str">
        <f>VLOOKUP($A1919,'Medical Examinations'!$A:$J,COLUMN('Medical Examinations'!F1918),FALSE)</f>
        <v>No</v>
      </c>
      <c r="H1919">
        <f>VLOOKUP($A1919,'Medical Examinations'!$A:$J,COLUMN('Medical Examinations'!G1918),FALSE)</f>
        <v>0</v>
      </c>
      <c r="I1919" t="str">
        <f>VLOOKUP($A1919,'Medical Examinations'!$A:$J,COLUMN('Medical Examinations'!H1918),FALSE)</f>
        <v>No</v>
      </c>
      <c r="J1919" t="str">
        <f>VLOOKUP($A1919,'Medical Examinations'!$A:$J,COLUMN('Medical Examinations'!I1918),FALSE)</f>
        <v>Obesity</v>
      </c>
      <c r="K1919" t="str">
        <f>VLOOKUP($A1919,'Medical Examinations'!$A:$J,COLUMN('Medical Examinations'!J1918),FALSE)</f>
        <v>Normal</v>
      </c>
      <c r="L1919" s="30">
        <f>VLOOKUP($A1919,'Hospitalisation Details'!$A:$K,COLUMN('Hospitalisation Details'!J1918),FALSE)</f>
        <v>33444</v>
      </c>
      <c r="M1919" s="23">
        <f>VLOOKUP($A1919,'Hospitalisation Details'!$A:$K,COLUMN('Hospitalisation Details'!F1918),FALSE)</f>
        <v>3875.73</v>
      </c>
      <c r="N1919" t="str">
        <f>VLOOKUP($A1919,'Hospitalisation Details'!$A:$K,COLUMN('Hospitalisation Details'!G1918),FALSE)</f>
        <v>Tier - 2</v>
      </c>
      <c r="O1919" t="str">
        <f>VLOOKUP($A1919,'Hospitalisation Details'!$A:$K,COLUMN('Hospitalisation Details'!H1918),FALSE)</f>
        <v>Tier - 3</v>
      </c>
      <c r="P1919" t="str">
        <f>VLOOKUP($A1919,'Hospitalisation Details'!$A:$K,COLUMN('Hospitalisation Details'!I1918),FALSE)</f>
        <v>R1013</v>
      </c>
      <c r="Q1919">
        <f>VLOOKUP($A1919,'Hospitalisation Details'!$A:$K,COLUMN('Hospitalisation Details'!K1918),FALSE)</f>
        <v>31</v>
      </c>
    </row>
    <row r="1920" spans="1:17" ht="15.75" x14ac:dyDescent="0.25">
      <c r="A1920" s="6" t="s">
        <v>1960</v>
      </c>
      <c r="B1920" t="str">
        <f>VLOOKUP(A1920,'Customer Names'!A:E,COLUMN('Customer Names'!D1919),FALSE)</f>
        <v>Mr. Bernard</v>
      </c>
      <c r="C1920">
        <f>VLOOKUP($A1920,'Medical Examinations'!$A:$J,COLUMN('Medical Examinations'!B1919),FALSE)</f>
        <v>28.88</v>
      </c>
      <c r="D1920">
        <f>VLOOKUP($A1920,'Medical Examinations'!$A:$J,COLUMN('Medical Examinations'!C1919),FALSE)</f>
        <v>4.0999999999999996</v>
      </c>
      <c r="E1920" t="str">
        <f>VLOOKUP($A1920,'Medical Examinations'!$A:$J,COLUMN('Medical Examinations'!D1919),FALSE)</f>
        <v>No</v>
      </c>
      <c r="F1920" t="str">
        <f>VLOOKUP($A1920,'Medical Examinations'!$A:$J,COLUMN('Medical Examinations'!E1919),FALSE)</f>
        <v>No</v>
      </c>
      <c r="G1920" t="str">
        <f>VLOOKUP($A1920,'Medical Examinations'!$A:$J,COLUMN('Medical Examinations'!F1919),FALSE)</f>
        <v>No</v>
      </c>
      <c r="H1920">
        <f>VLOOKUP($A1920,'Medical Examinations'!$A:$J,COLUMN('Medical Examinations'!G1919),FALSE)</f>
        <v>0</v>
      </c>
      <c r="I1920" t="str">
        <f>VLOOKUP($A1920,'Medical Examinations'!$A:$J,COLUMN('Medical Examinations'!H1919),FALSE)</f>
        <v>No</v>
      </c>
      <c r="J1920" t="str">
        <f>VLOOKUP($A1920,'Medical Examinations'!$A:$J,COLUMN('Medical Examinations'!I1919),FALSE)</f>
        <v>Overweight</v>
      </c>
      <c r="K1920" t="str">
        <f>VLOOKUP($A1920,'Medical Examinations'!$A:$J,COLUMN('Medical Examinations'!J1919),FALSE)</f>
        <v>Normal</v>
      </c>
      <c r="L1920" s="30">
        <f>VLOOKUP($A1920,'Hospitalisation Details'!$A:$K,COLUMN('Hospitalisation Details'!J1919),FALSE)</f>
        <v>33048</v>
      </c>
      <c r="M1920" s="23">
        <f>VLOOKUP($A1920,'Hospitalisation Details'!$A:$K,COLUMN('Hospitalisation Details'!F1919),FALSE)</f>
        <v>3866.86</v>
      </c>
      <c r="N1920" t="str">
        <f>VLOOKUP($A1920,'Hospitalisation Details'!$A:$K,COLUMN('Hospitalisation Details'!G1919),FALSE)</f>
        <v>Tier - 1</v>
      </c>
      <c r="O1920" t="str">
        <f>VLOOKUP($A1920,'Hospitalisation Details'!$A:$K,COLUMN('Hospitalisation Details'!H1919),FALSE)</f>
        <v>Tier - 1</v>
      </c>
      <c r="P1920" t="str">
        <f>VLOOKUP($A1920,'Hospitalisation Details'!$A:$K,COLUMN('Hospitalisation Details'!I1919),FALSE)</f>
        <v>R1012</v>
      </c>
      <c r="Q1920">
        <f>VLOOKUP($A1920,'Hospitalisation Details'!$A:$K,COLUMN('Hospitalisation Details'!K1919),FALSE)</f>
        <v>32</v>
      </c>
    </row>
    <row r="1921" spans="1:17" ht="15.75" x14ac:dyDescent="0.25">
      <c r="A1921" s="6" t="s">
        <v>1961</v>
      </c>
      <c r="B1921" t="str">
        <f>VLOOKUP(A1921,'Customer Names'!A:E,COLUMN('Customer Names'!D1920),FALSE)</f>
        <v>Mr. Craig</v>
      </c>
      <c r="C1921">
        <f>VLOOKUP($A1921,'Medical Examinations'!$A:$J,COLUMN('Medical Examinations'!B1920),FALSE)</f>
        <v>20.234999999999999</v>
      </c>
      <c r="D1921">
        <f>VLOOKUP($A1921,'Medical Examinations'!$A:$J,COLUMN('Medical Examinations'!C1920),FALSE)</f>
        <v>5.01</v>
      </c>
      <c r="E1921" t="str">
        <f>VLOOKUP($A1921,'Medical Examinations'!$A:$J,COLUMN('Medical Examinations'!D1920),FALSE)</f>
        <v>Yes</v>
      </c>
      <c r="F1921" t="str">
        <f>VLOOKUP($A1921,'Medical Examinations'!$A:$J,COLUMN('Medical Examinations'!E1920),FALSE)</f>
        <v>No</v>
      </c>
      <c r="G1921" t="str">
        <f>VLOOKUP($A1921,'Medical Examinations'!$A:$J,COLUMN('Medical Examinations'!F1920),FALSE)</f>
        <v>No</v>
      </c>
      <c r="H1921">
        <f>VLOOKUP($A1921,'Medical Examinations'!$A:$J,COLUMN('Medical Examinations'!G1920),FALSE)</f>
        <v>0</v>
      </c>
      <c r="I1921" t="str">
        <f>VLOOKUP($A1921,'Medical Examinations'!$A:$J,COLUMN('Medical Examinations'!H1920),FALSE)</f>
        <v>No</v>
      </c>
      <c r="J1921" t="str">
        <f>VLOOKUP($A1921,'Medical Examinations'!$A:$J,COLUMN('Medical Examinations'!I1920),FALSE)</f>
        <v>Healthy Weight</v>
      </c>
      <c r="K1921" t="str">
        <f>VLOOKUP($A1921,'Medical Examinations'!$A:$J,COLUMN('Medical Examinations'!J1920),FALSE)</f>
        <v>Normal</v>
      </c>
      <c r="L1921" s="30">
        <f>VLOOKUP($A1921,'Hospitalisation Details'!$A:$K,COLUMN('Hospitalisation Details'!J1920),FALSE)</f>
        <v>37182</v>
      </c>
      <c r="M1921" s="23">
        <f>VLOOKUP($A1921,'Hospitalisation Details'!$A:$K,COLUMN('Hospitalisation Details'!F1920),FALSE)</f>
        <v>3861.21</v>
      </c>
      <c r="N1921" t="str">
        <f>VLOOKUP($A1921,'Hospitalisation Details'!$A:$K,COLUMN('Hospitalisation Details'!G1920),FALSE)</f>
        <v>Tier - 2</v>
      </c>
      <c r="O1921" t="str">
        <f>VLOOKUP($A1921,'Hospitalisation Details'!$A:$K,COLUMN('Hospitalisation Details'!H1920),FALSE)</f>
        <v>Tier - 2</v>
      </c>
      <c r="P1921" t="str">
        <f>VLOOKUP($A1921,'Hospitalisation Details'!$A:$K,COLUMN('Hospitalisation Details'!I1920),FALSE)</f>
        <v>R1016</v>
      </c>
      <c r="Q1921">
        <f>VLOOKUP($A1921,'Hospitalisation Details'!$A:$K,COLUMN('Hospitalisation Details'!K1920),FALSE)</f>
        <v>21</v>
      </c>
    </row>
    <row r="1922" spans="1:17" ht="15.75" x14ac:dyDescent="0.25">
      <c r="A1922" s="6" t="s">
        <v>1962</v>
      </c>
      <c r="B1922" t="str">
        <f>VLOOKUP(A1922,'Customer Names'!A:E,COLUMN('Customer Names'!D1921),FALSE)</f>
        <v>Mrs. Bryn</v>
      </c>
      <c r="C1922">
        <f>VLOOKUP($A1922,'Medical Examinations'!$A:$J,COLUMN('Medical Examinations'!B1921),FALSE)</f>
        <v>30.67</v>
      </c>
      <c r="D1922">
        <f>VLOOKUP($A1922,'Medical Examinations'!$A:$J,COLUMN('Medical Examinations'!C1921),FALSE)</f>
        <v>5.09</v>
      </c>
      <c r="E1922" t="str">
        <f>VLOOKUP($A1922,'Medical Examinations'!$A:$J,COLUMN('Medical Examinations'!D1921),FALSE)</f>
        <v>Yes</v>
      </c>
      <c r="F1922" t="str">
        <f>VLOOKUP($A1922,'Medical Examinations'!$A:$J,COLUMN('Medical Examinations'!E1921),FALSE)</f>
        <v>No</v>
      </c>
      <c r="G1922" t="str">
        <f>VLOOKUP($A1922,'Medical Examinations'!$A:$J,COLUMN('Medical Examinations'!F1921),FALSE)</f>
        <v>No</v>
      </c>
      <c r="H1922">
        <f>VLOOKUP($A1922,'Medical Examinations'!$A:$J,COLUMN('Medical Examinations'!G1921),FALSE)</f>
        <v>0</v>
      </c>
      <c r="I1922" t="str">
        <f>VLOOKUP($A1922,'Medical Examinations'!$A:$J,COLUMN('Medical Examinations'!H1921),FALSE)</f>
        <v>No</v>
      </c>
      <c r="J1922" t="str">
        <f>VLOOKUP($A1922,'Medical Examinations'!$A:$J,COLUMN('Medical Examinations'!I1921),FALSE)</f>
        <v>Obesity</v>
      </c>
      <c r="K1922" t="str">
        <f>VLOOKUP($A1922,'Medical Examinations'!$A:$J,COLUMN('Medical Examinations'!J1921),FALSE)</f>
        <v>Normal</v>
      </c>
      <c r="L1922" s="30">
        <f>VLOOKUP($A1922,'Hospitalisation Details'!$A:$K,COLUMN('Hospitalisation Details'!J1921),FALSE)</f>
        <v>37048</v>
      </c>
      <c r="M1922" s="23">
        <f>VLOOKUP($A1922,'Hospitalisation Details'!$A:$K,COLUMN('Hospitalisation Details'!F1921),FALSE)</f>
        <v>3858.51</v>
      </c>
      <c r="N1922" t="str">
        <f>VLOOKUP($A1922,'Hospitalisation Details'!$A:$K,COLUMN('Hospitalisation Details'!G1921),FALSE)</f>
        <v>Tier - 2</v>
      </c>
      <c r="O1922" t="str">
        <f>VLOOKUP($A1922,'Hospitalisation Details'!$A:$K,COLUMN('Hospitalisation Details'!H1921),FALSE)</f>
        <v>Tier - 3</v>
      </c>
      <c r="P1922" t="str">
        <f>VLOOKUP($A1922,'Hospitalisation Details'!$A:$K,COLUMN('Hospitalisation Details'!I1921),FALSE)</f>
        <v>R1025</v>
      </c>
      <c r="Q1922">
        <f>VLOOKUP($A1922,'Hospitalisation Details'!$A:$K,COLUMN('Hospitalisation Details'!K1921),FALSE)</f>
        <v>22</v>
      </c>
    </row>
    <row r="1923" spans="1:17" ht="15.75" x14ac:dyDescent="0.25">
      <c r="A1923" s="6" t="s">
        <v>1963</v>
      </c>
      <c r="B1923" t="str">
        <f>VLOOKUP(A1923,'Customer Names'!A:E,COLUMN('Customer Names'!D1922),FALSE)</f>
        <v>Mr. Michael</v>
      </c>
      <c r="C1923">
        <f>VLOOKUP($A1923,'Medical Examinations'!$A:$J,COLUMN('Medical Examinations'!B1922),FALSE)</f>
        <v>30.875</v>
      </c>
      <c r="D1923">
        <f>VLOOKUP($A1923,'Medical Examinations'!$A:$J,COLUMN('Medical Examinations'!C1922),FALSE)</f>
        <v>6.49</v>
      </c>
      <c r="E1923" t="str">
        <f>VLOOKUP($A1923,'Medical Examinations'!$A:$J,COLUMN('Medical Examinations'!D1922),FALSE)</f>
        <v>No</v>
      </c>
      <c r="F1923" t="str">
        <f>VLOOKUP($A1923,'Medical Examinations'!$A:$J,COLUMN('Medical Examinations'!E1922),FALSE)</f>
        <v>No</v>
      </c>
      <c r="G1923" t="str">
        <f>VLOOKUP($A1923,'Medical Examinations'!$A:$J,COLUMN('Medical Examinations'!F1922),FALSE)</f>
        <v>No</v>
      </c>
      <c r="H1923">
        <f>VLOOKUP($A1923,'Medical Examinations'!$A:$J,COLUMN('Medical Examinations'!G1922),FALSE)</f>
        <v>0</v>
      </c>
      <c r="I1923" t="str">
        <f>VLOOKUP($A1923,'Medical Examinations'!$A:$J,COLUMN('Medical Examinations'!H1922),FALSE)</f>
        <v>No</v>
      </c>
      <c r="J1923" t="str">
        <f>VLOOKUP($A1923,'Medical Examinations'!$A:$J,COLUMN('Medical Examinations'!I1922),FALSE)</f>
        <v>Obesity</v>
      </c>
      <c r="K1923" t="str">
        <f>VLOOKUP($A1923,'Medical Examinations'!$A:$J,COLUMN('Medical Examinations'!J1922),FALSE)</f>
        <v>Prediabetes</v>
      </c>
      <c r="L1923" s="30">
        <f>VLOOKUP($A1923,'Hospitalisation Details'!$A:$K,COLUMN('Hospitalisation Details'!J1922),FALSE)</f>
        <v>33469</v>
      </c>
      <c r="M1923" s="23">
        <f>VLOOKUP($A1923,'Hospitalisation Details'!$A:$K,COLUMN('Hospitalisation Details'!F1922),FALSE)</f>
        <v>3857.76</v>
      </c>
      <c r="N1923" t="str">
        <f>VLOOKUP($A1923,'Hospitalisation Details'!$A:$K,COLUMN('Hospitalisation Details'!G1922),FALSE)</f>
        <v>Tier - 3</v>
      </c>
      <c r="O1923" t="str">
        <f>VLOOKUP($A1923,'Hospitalisation Details'!$A:$K,COLUMN('Hospitalisation Details'!H1922),FALSE)</f>
        <v>Tier - 1</v>
      </c>
      <c r="P1923" t="str">
        <f>VLOOKUP($A1923,'Hospitalisation Details'!$A:$K,COLUMN('Hospitalisation Details'!I1922),FALSE)</f>
        <v>R1016</v>
      </c>
      <c r="Q1923">
        <f>VLOOKUP($A1923,'Hospitalisation Details'!$A:$K,COLUMN('Hospitalisation Details'!K1922),FALSE)</f>
        <v>31</v>
      </c>
    </row>
    <row r="1924" spans="1:17" ht="15.75" x14ac:dyDescent="0.25">
      <c r="A1924" s="6" t="s">
        <v>1964</v>
      </c>
      <c r="B1924" t="str">
        <f>VLOOKUP(A1924,'Customer Names'!A:E,COLUMN('Customer Names'!D1923),FALSE)</f>
        <v>Mr. Benjamin</v>
      </c>
      <c r="C1924">
        <f>VLOOKUP($A1924,'Medical Examinations'!$A:$J,COLUMN('Medical Examinations'!B1923),FALSE)</f>
        <v>23.8</v>
      </c>
      <c r="D1924">
        <f>VLOOKUP($A1924,'Medical Examinations'!$A:$J,COLUMN('Medical Examinations'!C1923),FALSE)</f>
        <v>4.08</v>
      </c>
      <c r="E1924" t="str">
        <f>VLOOKUP($A1924,'Medical Examinations'!$A:$J,COLUMN('Medical Examinations'!D1923),FALSE)</f>
        <v>No</v>
      </c>
      <c r="F1924" t="str">
        <f>VLOOKUP($A1924,'Medical Examinations'!$A:$J,COLUMN('Medical Examinations'!E1923),FALSE)</f>
        <v>No</v>
      </c>
      <c r="G1924" t="str">
        <f>VLOOKUP($A1924,'Medical Examinations'!$A:$J,COLUMN('Medical Examinations'!F1923),FALSE)</f>
        <v>No</v>
      </c>
      <c r="H1924">
        <f>VLOOKUP($A1924,'Medical Examinations'!$A:$J,COLUMN('Medical Examinations'!G1923),FALSE)</f>
        <v>0</v>
      </c>
      <c r="I1924" t="str">
        <f>VLOOKUP($A1924,'Medical Examinations'!$A:$J,COLUMN('Medical Examinations'!H1923),FALSE)</f>
        <v>No</v>
      </c>
      <c r="J1924" t="str">
        <f>VLOOKUP($A1924,'Medical Examinations'!$A:$J,COLUMN('Medical Examinations'!I1923),FALSE)</f>
        <v>Healthy Weight</v>
      </c>
      <c r="K1924" t="str">
        <f>VLOOKUP($A1924,'Medical Examinations'!$A:$J,COLUMN('Medical Examinations'!J1923),FALSE)</f>
        <v>Normal</v>
      </c>
      <c r="L1924" s="30">
        <f>VLOOKUP($A1924,'Hospitalisation Details'!$A:$K,COLUMN('Hospitalisation Details'!J1923),FALSE)</f>
        <v>34558</v>
      </c>
      <c r="M1924" s="23">
        <f>VLOOKUP($A1924,'Hospitalisation Details'!$A:$K,COLUMN('Hospitalisation Details'!F1923),FALSE)</f>
        <v>3847.67</v>
      </c>
      <c r="N1924" t="str">
        <f>VLOOKUP($A1924,'Hospitalisation Details'!$A:$K,COLUMN('Hospitalisation Details'!G1923),FALSE)</f>
        <v>Tier - 3</v>
      </c>
      <c r="O1924" t="str">
        <f>VLOOKUP($A1924,'Hospitalisation Details'!$A:$K,COLUMN('Hospitalisation Details'!H1923),FALSE)</f>
        <v>Tier - 2</v>
      </c>
      <c r="P1924" t="str">
        <f>VLOOKUP($A1924,'Hospitalisation Details'!$A:$K,COLUMN('Hospitalisation Details'!I1923),FALSE)</f>
        <v>R1011</v>
      </c>
      <c r="Q1924">
        <f>VLOOKUP($A1924,'Hospitalisation Details'!$A:$K,COLUMN('Hospitalisation Details'!K1923),FALSE)</f>
        <v>28</v>
      </c>
    </row>
    <row r="1925" spans="1:17" ht="15.75" x14ac:dyDescent="0.25">
      <c r="A1925" s="6" t="s">
        <v>1965</v>
      </c>
      <c r="B1925" t="str">
        <f>VLOOKUP(A1925,'Customer Names'!A:E,COLUMN('Customer Names'!D1924),FALSE)</f>
        <v>Mr. Jay</v>
      </c>
      <c r="C1925">
        <f>VLOOKUP($A1925,'Medical Examinations'!$A:$J,COLUMN('Medical Examinations'!B1924),FALSE)</f>
        <v>15.37</v>
      </c>
      <c r="D1925">
        <f>VLOOKUP($A1925,'Medical Examinations'!$A:$J,COLUMN('Medical Examinations'!C1924),FALSE)</f>
        <v>8.6300000000000008</v>
      </c>
      <c r="E1925" t="str">
        <f>VLOOKUP($A1925,'Medical Examinations'!$A:$J,COLUMN('Medical Examinations'!D1924),FALSE)</f>
        <v>Yes</v>
      </c>
      <c r="F1925" t="str">
        <f>VLOOKUP($A1925,'Medical Examinations'!$A:$J,COLUMN('Medical Examinations'!E1924),FALSE)</f>
        <v>No</v>
      </c>
      <c r="G1925" t="str">
        <f>VLOOKUP($A1925,'Medical Examinations'!$A:$J,COLUMN('Medical Examinations'!F1924),FALSE)</f>
        <v>No</v>
      </c>
      <c r="H1925">
        <f>VLOOKUP($A1925,'Medical Examinations'!$A:$J,COLUMN('Medical Examinations'!G1924),FALSE)</f>
        <v>0</v>
      </c>
      <c r="I1925" t="str">
        <f>VLOOKUP($A1925,'Medical Examinations'!$A:$J,COLUMN('Medical Examinations'!H1924),FALSE)</f>
        <v>No</v>
      </c>
      <c r="J1925" t="str">
        <f>VLOOKUP($A1925,'Medical Examinations'!$A:$J,COLUMN('Medical Examinations'!I1924),FALSE)</f>
        <v>Underweight</v>
      </c>
      <c r="K1925" t="str">
        <f>VLOOKUP($A1925,'Medical Examinations'!$A:$J,COLUMN('Medical Examinations'!J1924),FALSE)</f>
        <v>Diabetes</v>
      </c>
      <c r="L1925" s="30">
        <f>VLOOKUP($A1925,'Hospitalisation Details'!$A:$K,COLUMN('Hospitalisation Details'!J1924),FALSE)</f>
        <v>29858</v>
      </c>
      <c r="M1925" s="23">
        <f>VLOOKUP($A1925,'Hospitalisation Details'!$A:$K,COLUMN('Hospitalisation Details'!F1924),FALSE)</f>
        <v>3797.2</v>
      </c>
      <c r="N1925" t="str">
        <f>VLOOKUP($A1925,'Hospitalisation Details'!$A:$K,COLUMN('Hospitalisation Details'!G1924),FALSE)</f>
        <v>Tier - 2</v>
      </c>
      <c r="O1925" t="str">
        <f>VLOOKUP($A1925,'Hospitalisation Details'!$A:$K,COLUMN('Hospitalisation Details'!H1924),FALSE)</f>
        <v>Tier - 3</v>
      </c>
      <c r="P1925" t="str">
        <f>VLOOKUP($A1925,'Hospitalisation Details'!$A:$K,COLUMN('Hospitalisation Details'!I1924),FALSE)</f>
        <v>R1012</v>
      </c>
      <c r="Q1925">
        <f>VLOOKUP($A1925,'Hospitalisation Details'!$A:$K,COLUMN('Hospitalisation Details'!K1924),FALSE)</f>
        <v>41</v>
      </c>
    </row>
    <row r="1926" spans="1:17" ht="15.75" x14ac:dyDescent="0.25">
      <c r="A1926" s="6" t="s">
        <v>1966</v>
      </c>
      <c r="B1926" t="str">
        <f>VLOOKUP(A1926,'Customer Names'!A:E,COLUMN('Customer Names'!D1925),FALSE)</f>
        <v>Mr. William</v>
      </c>
      <c r="C1926">
        <f>VLOOKUP($A1926,'Medical Examinations'!$A:$J,COLUMN('Medical Examinations'!B1925),FALSE)</f>
        <v>30.4</v>
      </c>
      <c r="D1926">
        <f>VLOOKUP($A1926,'Medical Examinations'!$A:$J,COLUMN('Medical Examinations'!C1925),FALSE)</f>
        <v>5.28</v>
      </c>
      <c r="E1926" t="str">
        <f>VLOOKUP($A1926,'Medical Examinations'!$A:$J,COLUMN('Medical Examinations'!D1925),FALSE)</f>
        <v>No</v>
      </c>
      <c r="F1926" t="str">
        <f>VLOOKUP($A1926,'Medical Examinations'!$A:$J,COLUMN('Medical Examinations'!E1925),FALSE)</f>
        <v>No</v>
      </c>
      <c r="G1926" t="str">
        <f>VLOOKUP($A1926,'Medical Examinations'!$A:$J,COLUMN('Medical Examinations'!F1925),FALSE)</f>
        <v>No</v>
      </c>
      <c r="H1926">
        <f>VLOOKUP($A1926,'Medical Examinations'!$A:$J,COLUMN('Medical Examinations'!G1925),FALSE)</f>
        <v>0</v>
      </c>
      <c r="I1926" t="str">
        <f>VLOOKUP($A1926,'Medical Examinations'!$A:$J,COLUMN('Medical Examinations'!H1925),FALSE)</f>
        <v>No</v>
      </c>
      <c r="J1926" t="str">
        <f>VLOOKUP($A1926,'Medical Examinations'!$A:$J,COLUMN('Medical Examinations'!I1925),FALSE)</f>
        <v>Obesity</v>
      </c>
      <c r="K1926" t="str">
        <f>VLOOKUP($A1926,'Medical Examinations'!$A:$J,COLUMN('Medical Examinations'!J1925),FALSE)</f>
        <v>Normal</v>
      </c>
      <c r="L1926" s="30">
        <f>VLOOKUP($A1926,'Hospitalisation Details'!$A:$K,COLUMN('Hospitalisation Details'!J1925),FALSE)</f>
        <v>36335</v>
      </c>
      <c r="M1926" s="23">
        <f>VLOOKUP($A1926,'Hospitalisation Details'!$A:$K,COLUMN('Hospitalisation Details'!F1925),FALSE)</f>
        <v>3796.36</v>
      </c>
      <c r="N1926" t="str">
        <f>VLOOKUP($A1926,'Hospitalisation Details'!$A:$K,COLUMN('Hospitalisation Details'!G1925),FALSE)</f>
        <v>Tier - 2</v>
      </c>
      <c r="O1926" t="str">
        <f>VLOOKUP($A1926,'Hospitalisation Details'!$A:$K,COLUMN('Hospitalisation Details'!H1925),FALSE)</f>
        <v>Tier - 3</v>
      </c>
      <c r="P1926" t="str">
        <f>VLOOKUP($A1926,'Hospitalisation Details'!$A:$K,COLUMN('Hospitalisation Details'!I1925),FALSE)</f>
        <v>R1012</v>
      </c>
      <c r="Q1926">
        <f>VLOOKUP($A1926,'Hospitalisation Details'!$A:$K,COLUMN('Hospitalisation Details'!K1925),FALSE)</f>
        <v>23</v>
      </c>
    </row>
    <row r="1927" spans="1:17" ht="15.75" x14ac:dyDescent="0.25">
      <c r="A1927" s="6" t="s">
        <v>1967</v>
      </c>
      <c r="B1927" t="str">
        <f>VLOOKUP(A1927,'Customer Names'!A:E,COLUMN('Customer Names'!D1926),FALSE)</f>
        <v>Ms. Shelley</v>
      </c>
      <c r="C1927">
        <f>VLOOKUP($A1927,'Medical Examinations'!$A:$J,COLUMN('Medical Examinations'!B1926),FALSE)</f>
        <v>19.48</v>
      </c>
      <c r="D1927">
        <f>VLOOKUP($A1927,'Medical Examinations'!$A:$J,COLUMN('Medical Examinations'!C1926),FALSE)</f>
        <v>5.63</v>
      </c>
      <c r="E1927" t="str">
        <f>VLOOKUP($A1927,'Medical Examinations'!$A:$J,COLUMN('Medical Examinations'!D1926),FALSE)</f>
        <v>Yes</v>
      </c>
      <c r="F1927" t="str">
        <f>VLOOKUP($A1927,'Medical Examinations'!$A:$J,COLUMN('Medical Examinations'!E1926),FALSE)</f>
        <v>No</v>
      </c>
      <c r="G1927" t="str">
        <f>VLOOKUP($A1927,'Medical Examinations'!$A:$J,COLUMN('Medical Examinations'!F1926),FALSE)</f>
        <v>No</v>
      </c>
      <c r="H1927">
        <f>VLOOKUP($A1927,'Medical Examinations'!$A:$J,COLUMN('Medical Examinations'!G1926),FALSE)</f>
        <v>1</v>
      </c>
      <c r="I1927" t="str">
        <f>VLOOKUP($A1927,'Medical Examinations'!$A:$J,COLUMN('Medical Examinations'!H1926),FALSE)</f>
        <v>No</v>
      </c>
      <c r="J1927" t="str">
        <f>VLOOKUP($A1927,'Medical Examinations'!$A:$J,COLUMN('Medical Examinations'!I1926),FALSE)</f>
        <v>Healthy Weight</v>
      </c>
      <c r="K1927" t="str">
        <f>VLOOKUP($A1927,'Medical Examinations'!$A:$J,COLUMN('Medical Examinations'!J1926),FALSE)</f>
        <v>Normal</v>
      </c>
      <c r="L1927" s="30">
        <f>VLOOKUP($A1927,'Hospitalisation Details'!$A:$K,COLUMN('Hospitalisation Details'!J1926),FALSE)</f>
        <v>32383</v>
      </c>
      <c r="M1927" s="23">
        <f>VLOOKUP($A1927,'Hospitalisation Details'!$A:$K,COLUMN('Hospitalisation Details'!F1926),FALSE)</f>
        <v>3793.55</v>
      </c>
      <c r="N1927" t="str">
        <f>VLOOKUP($A1927,'Hospitalisation Details'!$A:$K,COLUMN('Hospitalisation Details'!G1926),FALSE)</f>
        <v>Tier - 2</v>
      </c>
      <c r="O1927" t="str">
        <f>VLOOKUP($A1927,'Hospitalisation Details'!$A:$K,COLUMN('Hospitalisation Details'!H1926),FALSE)</f>
        <v>Tier - 3</v>
      </c>
      <c r="P1927" t="str">
        <f>VLOOKUP($A1927,'Hospitalisation Details'!$A:$K,COLUMN('Hospitalisation Details'!I1926),FALSE)</f>
        <v>R1013</v>
      </c>
      <c r="Q1927">
        <f>VLOOKUP($A1927,'Hospitalisation Details'!$A:$K,COLUMN('Hospitalisation Details'!K1926),FALSE)</f>
        <v>34</v>
      </c>
    </row>
    <row r="1928" spans="1:17" ht="15.75" x14ac:dyDescent="0.25">
      <c r="A1928" s="6" t="s">
        <v>1968</v>
      </c>
      <c r="B1928" t="str">
        <f>VLOOKUP(A1928,'Customer Names'!A:E,COLUMN('Customer Names'!D1927),FALSE)</f>
        <v>Ms. Jekaterina</v>
      </c>
      <c r="C1928">
        <f>VLOOKUP($A1928,'Medical Examinations'!$A:$J,COLUMN('Medical Examinations'!B1927),FALSE)</f>
        <v>16.96</v>
      </c>
      <c r="D1928">
        <f>VLOOKUP($A1928,'Medical Examinations'!$A:$J,COLUMN('Medical Examinations'!C1927),FALSE)</f>
        <v>11.47</v>
      </c>
      <c r="E1928" t="str">
        <f>VLOOKUP($A1928,'Medical Examinations'!$A:$J,COLUMN('Medical Examinations'!D1927),FALSE)</f>
        <v>Yes</v>
      </c>
      <c r="F1928" t="str">
        <f>VLOOKUP($A1928,'Medical Examinations'!$A:$J,COLUMN('Medical Examinations'!E1927),FALSE)</f>
        <v>No</v>
      </c>
      <c r="G1928" t="str">
        <f>VLOOKUP($A1928,'Medical Examinations'!$A:$J,COLUMN('Medical Examinations'!F1927),FALSE)</f>
        <v>No</v>
      </c>
      <c r="H1928">
        <f>VLOOKUP($A1928,'Medical Examinations'!$A:$J,COLUMN('Medical Examinations'!G1927),FALSE)</f>
        <v>0</v>
      </c>
      <c r="I1928" t="str">
        <f>VLOOKUP($A1928,'Medical Examinations'!$A:$J,COLUMN('Medical Examinations'!H1927),FALSE)</f>
        <v>No</v>
      </c>
      <c r="J1928" t="str">
        <f>VLOOKUP($A1928,'Medical Examinations'!$A:$J,COLUMN('Medical Examinations'!I1927),FALSE)</f>
        <v>Underweight</v>
      </c>
      <c r="K1928" t="str">
        <f>VLOOKUP($A1928,'Medical Examinations'!$A:$J,COLUMN('Medical Examinations'!J1927),FALSE)</f>
        <v>Diabetes</v>
      </c>
      <c r="L1928" s="30">
        <f>VLOOKUP($A1928,'Hospitalisation Details'!$A:$K,COLUMN('Hospitalisation Details'!J1927),FALSE)</f>
        <v>29933</v>
      </c>
      <c r="M1928" s="23">
        <f>VLOOKUP($A1928,'Hospitalisation Details'!$A:$K,COLUMN('Hospitalisation Details'!F1927),FALSE)</f>
        <v>3785.77</v>
      </c>
      <c r="N1928" t="str">
        <f>VLOOKUP($A1928,'Hospitalisation Details'!$A:$K,COLUMN('Hospitalisation Details'!G1927),FALSE)</f>
        <v>Tier - 2</v>
      </c>
      <c r="O1928" t="str">
        <f>VLOOKUP($A1928,'Hospitalisation Details'!$A:$K,COLUMN('Hospitalisation Details'!H1927),FALSE)</f>
        <v>Tier - 1</v>
      </c>
      <c r="P1928" t="str">
        <f>VLOOKUP($A1928,'Hospitalisation Details'!$A:$K,COLUMN('Hospitalisation Details'!I1927),FALSE)</f>
        <v>R1013</v>
      </c>
      <c r="Q1928">
        <f>VLOOKUP($A1928,'Hospitalisation Details'!$A:$K,COLUMN('Hospitalisation Details'!K1927),FALSE)</f>
        <v>41</v>
      </c>
    </row>
    <row r="1929" spans="1:17" ht="15.75" x14ac:dyDescent="0.25">
      <c r="A1929" s="6" t="s">
        <v>1969</v>
      </c>
      <c r="B1929" t="str">
        <f>VLOOKUP(A1929,'Customer Names'!A:E,COLUMN('Customer Names'!D1928),FALSE)</f>
        <v>Mr. Daniel</v>
      </c>
      <c r="C1929">
        <f>VLOOKUP($A1929,'Medical Examinations'!$A:$J,COLUMN('Medical Examinations'!B1928),FALSE)</f>
        <v>19.05</v>
      </c>
      <c r="D1929">
        <f>VLOOKUP($A1929,'Medical Examinations'!$A:$J,COLUMN('Medical Examinations'!C1928),FALSE)</f>
        <v>4.92</v>
      </c>
      <c r="E1929" t="str">
        <f>VLOOKUP($A1929,'Medical Examinations'!$A:$J,COLUMN('Medical Examinations'!D1928),FALSE)</f>
        <v>No</v>
      </c>
      <c r="F1929" t="str">
        <f>VLOOKUP($A1929,'Medical Examinations'!$A:$J,COLUMN('Medical Examinations'!E1928),FALSE)</f>
        <v>No</v>
      </c>
      <c r="G1929" t="str">
        <f>VLOOKUP($A1929,'Medical Examinations'!$A:$J,COLUMN('Medical Examinations'!F1928),FALSE)</f>
        <v>No</v>
      </c>
      <c r="H1929">
        <f>VLOOKUP($A1929,'Medical Examinations'!$A:$J,COLUMN('Medical Examinations'!G1928),FALSE)</f>
        <v>1</v>
      </c>
      <c r="I1929" t="str">
        <f>VLOOKUP($A1929,'Medical Examinations'!$A:$J,COLUMN('Medical Examinations'!H1928),FALSE)</f>
        <v>No</v>
      </c>
      <c r="J1929" t="str">
        <f>VLOOKUP($A1929,'Medical Examinations'!$A:$J,COLUMN('Medical Examinations'!I1928),FALSE)</f>
        <v>Healthy Weight</v>
      </c>
      <c r="K1929" t="str">
        <f>VLOOKUP($A1929,'Medical Examinations'!$A:$J,COLUMN('Medical Examinations'!J1928),FALSE)</f>
        <v>Normal</v>
      </c>
      <c r="L1929" s="30">
        <f>VLOOKUP($A1929,'Hospitalisation Details'!$A:$K,COLUMN('Hospitalisation Details'!J1928),FALSE)</f>
        <v>32074</v>
      </c>
      <c r="M1929" s="23">
        <f>VLOOKUP($A1929,'Hospitalisation Details'!$A:$K,COLUMN('Hospitalisation Details'!F1928),FALSE)</f>
        <v>3773.23</v>
      </c>
      <c r="N1929" t="str">
        <f>VLOOKUP($A1929,'Hospitalisation Details'!$A:$K,COLUMN('Hospitalisation Details'!G1928),FALSE)</f>
        <v>Tier - 2</v>
      </c>
      <c r="O1929" t="str">
        <f>VLOOKUP($A1929,'Hospitalisation Details'!$A:$K,COLUMN('Hospitalisation Details'!H1928),FALSE)</f>
        <v>Tier - 3</v>
      </c>
      <c r="P1929" t="str">
        <f>VLOOKUP($A1929,'Hospitalisation Details'!$A:$K,COLUMN('Hospitalisation Details'!I1928),FALSE)</f>
        <v>R1013</v>
      </c>
      <c r="Q1929">
        <f>VLOOKUP($A1929,'Hospitalisation Details'!$A:$K,COLUMN('Hospitalisation Details'!K1928),FALSE)</f>
        <v>35</v>
      </c>
    </row>
    <row r="1930" spans="1:17" ht="15.75" x14ac:dyDescent="0.25">
      <c r="A1930" s="6" t="s">
        <v>1970</v>
      </c>
      <c r="B1930" t="str">
        <f>VLOOKUP(A1930,'Customer Names'!A:E,COLUMN('Customer Names'!D1929),FALSE)</f>
        <v>Ms. Pauline</v>
      </c>
      <c r="C1930">
        <f>VLOOKUP($A1930,'Medical Examinations'!$A:$J,COLUMN('Medical Examinations'!B1929),FALSE)</f>
        <v>37.619999999999997</v>
      </c>
      <c r="D1930">
        <f>VLOOKUP($A1930,'Medical Examinations'!$A:$J,COLUMN('Medical Examinations'!C1929),FALSE)</f>
        <v>4.18</v>
      </c>
      <c r="E1930" t="str">
        <f>VLOOKUP($A1930,'Medical Examinations'!$A:$J,COLUMN('Medical Examinations'!D1929),FALSE)</f>
        <v>No</v>
      </c>
      <c r="F1930" t="str">
        <f>VLOOKUP($A1930,'Medical Examinations'!$A:$J,COLUMN('Medical Examinations'!E1929),FALSE)</f>
        <v>No</v>
      </c>
      <c r="G1930" t="str">
        <f>VLOOKUP($A1930,'Medical Examinations'!$A:$J,COLUMN('Medical Examinations'!F1929),FALSE)</f>
        <v>No</v>
      </c>
      <c r="H1930">
        <f>VLOOKUP($A1930,'Medical Examinations'!$A:$J,COLUMN('Medical Examinations'!G1929),FALSE)</f>
        <v>0</v>
      </c>
      <c r="I1930" t="str">
        <f>VLOOKUP($A1930,'Medical Examinations'!$A:$J,COLUMN('Medical Examinations'!H1929),FALSE)</f>
        <v>No</v>
      </c>
      <c r="J1930" t="str">
        <f>VLOOKUP($A1930,'Medical Examinations'!$A:$J,COLUMN('Medical Examinations'!I1929),FALSE)</f>
        <v>Obesity</v>
      </c>
      <c r="K1930" t="str">
        <f>VLOOKUP($A1930,'Medical Examinations'!$A:$J,COLUMN('Medical Examinations'!J1929),FALSE)</f>
        <v>Normal</v>
      </c>
      <c r="L1930" s="30">
        <f>VLOOKUP($A1930,'Hospitalisation Details'!$A:$K,COLUMN('Hospitalisation Details'!J1929),FALSE)</f>
        <v>34659</v>
      </c>
      <c r="M1930" s="23">
        <f>VLOOKUP($A1930,'Hospitalisation Details'!$A:$K,COLUMN('Hospitalisation Details'!F1929),FALSE)</f>
        <v>3766.88</v>
      </c>
      <c r="N1930" t="str">
        <f>VLOOKUP($A1930,'Hospitalisation Details'!$A:$K,COLUMN('Hospitalisation Details'!G1929),FALSE)</f>
        <v>Tier - 2</v>
      </c>
      <c r="O1930" t="str">
        <f>VLOOKUP($A1930,'Hospitalisation Details'!$A:$K,COLUMN('Hospitalisation Details'!H1929),FALSE)</f>
        <v>Tier - 1</v>
      </c>
      <c r="P1930" t="str">
        <f>VLOOKUP($A1930,'Hospitalisation Details'!$A:$K,COLUMN('Hospitalisation Details'!I1929),FALSE)</f>
        <v>R1013</v>
      </c>
      <c r="Q1930">
        <f>VLOOKUP($A1930,'Hospitalisation Details'!$A:$K,COLUMN('Hospitalisation Details'!K1929),FALSE)</f>
        <v>28</v>
      </c>
    </row>
    <row r="1931" spans="1:17" ht="15.75" x14ac:dyDescent="0.25">
      <c r="A1931" s="6" t="s">
        <v>1971</v>
      </c>
      <c r="B1931" t="str">
        <f>VLOOKUP(A1931,'Customer Names'!A:E,COLUMN('Customer Names'!D1930),FALSE)</f>
        <v>Ms. Colleen</v>
      </c>
      <c r="C1931">
        <f>VLOOKUP($A1931,'Medical Examinations'!$A:$J,COLUMN('Medical Examinations'!B1930),FALSE)</f>
        <v>29.1</v>
      </c>
      <c r="D1931">
        <f>VLOOKUP($A1931,'Medical Examinations'!$A:$J,COLUMN('Medical Examinations'!C1930),FALSE)</f>
        <v>4.67</v>
      </c>
      <c r="E1931" t="str">
        <f>VLOOKUP($A1931,'Medical Examinations'!$A:$J,COLUMN('Medical Examinations'!D1930),FALSE)</f>
        <v>No</v>
      </c>
      <c r="F1931" t="str">
        <f>VLOOKUP($A1931,'Medical Examinations'!$A:$J,COLUMN('Medical Examinations'!E1930),FALSE)</f>
        <v>No</v>
      </c>
      <c r="G1931" t="str">
        <f>VLOOKUP($A1931,'Medical Examinations'!$A:$J,COLUMN('Medical Examinations'!F1930),FALSE)</f>
        <v>No</v>
      </c>
      <c r="H1931">
        <f>VLOOKUP($A1931,'Medical Examinations'!$A:$J,COLUMN('Medical Examinations'!G1930),FALSE)</f>
        <v>0</v>
      </c>
      <c r="I1931" t="str">
        <f>VLOOKUP($A1931,'Medical Examinations'!$A:$J,COLUMN('Medical Examinations'!H1930),FALSE)</f>
        <v>No</v>
      </c>
      <c r="J1931" t="str">
        <f>VLOOKUP($A1931,'Medical Examinations'!$A:$J,COLUMN('Medical Examinations'!I1930),FALSE)</f>
        <v>Overweight</v>
      </c>
      <c r="K1931" t="str">
        <f>VLOOKUP($A1931,'Medical Examinations'!$A:$J,COLUMN('Medical Examinations'!J1930),FALSE)</f>
        <v>Normal</v>
      </c>
      <c r="L1931" s="30">
        <f>VLOOKUP($A1931,'Hospitalisation Details'!$A:$K,COLUMN('Hospitalisation Details'!J1930),FALSE)</f>
        <v>33535</v>
      </c>
      <c r="M1931" s="23">
        <f>VLOOKUP($A1931,'Hospitalisation Details'!$A:$K,COLUMN('Hospitalisation Details'!F1930),FALSE)</f>
        <v>3761.29</v>
      </c>
      <c r="N1931" t="str">
        <f>VLOOKUP($A1931,'Hospitalisation Details'!$A:$K,COLUMN('Hospitalisation Details'!G1930),FALSE)</f>
        <v>Tier - 2</v>
      </c>
      <c r="O1931" t="str">
        <f>VLOOKUP($A1931,'Hospitalisation Details'!$A:$K,COLUMN('Hospitalisation Details'!H1930),FALSE)</f>
        <v>Tier - 3</v>
      </c>
      <c r="P1931" t="str">
        <f>VLOOKUP($A1931,'Hospitalisation Details'!$A:$K,COLUMN('Hospitalisation Details'!I1930),FALSE)</f>
        <v>R1011</v>
      </c>
      <c r="Q1931">
        <f>VLOOKUP($A1931,'Hospitalisation Details'!$A:$K,COLUMN('Hospitalisation Details'!K1930),FALSE)</f>
        <v>31</v>
      </c>
    </row>
    <row r="1932" spans="1:17" ht="15.75" x14ac:dyDescent="0.25">
      <c r="A1932" s="6" t="s">
        <v>1972</v>
      </c>
      <c r="B1932" t="str">
        <f>VLOOKUP(A1932,'Customer Names'!A:E,COLUMN('Customer Names'!D1931),FALSE)</f>
        <v>Ms. Aleah</v>
      </c>
      <c r="C1932">
        <f>VLOOKUP($A1932,'Medical Examinations'!$A:$J,COLUMN('Medical Examinations'!B1931),FALSE)</f>
        <v>26.62</v>
      </c>
      <c r="D1932">
        <f>VLOOKUP($A1932,'Medical Examinations'!$A:$J,COLUMN('Medical Examinations'!C1931),FALSE)</f>
        <v>6.24</v>
      </c>
      <c r="E1932" t="str">
        <f>VLOOKUP($A1932,'Medical Examinations'!$A:$J,COLUMN('Medical Examinations'!D1931),FALSE)</f>
        <v>No</v>
      </c>
      <c r="F1932" t="str">
        <f>VLOOKUP($A1932,'Medical Examinations'!$A:$J,COLUMN('Medical Examinations'!E1931),FALSE)</f>
        <v>No</v>
      </c>
      <c r="G1932" t="str">
        <f>VLOOKUP($A1932,'Medical Examinations'!$A:$J,COLUMN('Medical Examinations'!F1931),FALSE)</f>
        <v>No</v>
      </c>
      <c r="H1932">
        <f>VLOOKUP($A1932,'Medical Examinations'!$A:$J,COLUMN('Medical Examinations'!G1931),FALSE)</f>
        <v>0</v>
      </c>
      <c r="I1932" t="str">
        <f>VLOOKUP($A1932,'Medical Examinations'!$A:$J,COLUMN('Medical Examinations'!H1931),FALSE)</f>
        <v>No</v>
      </c>
      <c r="J1932" t="str">
        <f>VLOOKUP($A1932,'Medical Examinations'!$A:$J,COLUMN('Medical Examinations'!I1931),FALSE)</f>
        <v>Overweight</v>
      </c>
      <c r="K1932" t="str">
        <f>VLOOKUP($A1932,'Medical Examinations'!$A:$J,COLUMN('Medical Examinations'!J1931),FALSE)</f>
        <v>Prediabetes</v>
      </c>
      <c r="L1932" s="30">
        <f>VLOOKUP($A1932,'Hospitalisation Details'!$A:$K,COLUMN('Hospitalisation Details'!J1931),FALSE)</f>
        <v>33475</v>
      </c>
      <c r="M1932" s="23">
        <f>VLOOKUP($A1932,'Hospitalisation Details'!$A:$K,COLUMN('Hospitalisation Details'!F1931),FALSE)</f>
        <v>3757.84</v>
      </c>
      <c r="N1932" t="str">
        <f>VLOOKUP($A1932,'Hospitalisation Details'!$A:$K,COLUMN('Hospitalisation Details'!G1931),FALSE)</f>
        <v>Tier - 2</v>
      </c>
      <c r="O1932" t="str">
        <f>VLOOKUP($A1932,'Hospitalisation Details'!$A:$K,COLUMN('Hospitalisation Details'!H1931),FALSE)</f>
        <v>Tier - 1</v>
      </c>
      <c r="P1932" t="str">
        <f>VLOOKUP($A1932,'Hospitalisation Details'!$A:$K,COLUMN('Hospitalisation Details'!I1931),FALSE)</f>
        <v>R1013</v>
      </c>
      <c r="Q1932">
        <f>VLOOKUP($A1932,'Hospitalisation Details'!$A:$K,COLUMN('Hospitalisation Details'!K1931),FALSE)</f>
        <v>31</v>
      </c>
    </row>
    <row r="1933" spans="1:17" ht="15.75" x14ac:dyDescent="0.25">
      <c r="A1933" s="6" t="s">
        <v>1973</v>
      </c>
      <c r="B1933" t="str">
        <f>VLOOKUP(A1933,'Customer Names'!A:E,COLUMN('Customer Names'!D1932),FALSE)</f>
        <v>Ms. Mare</v>
      </c>
      <c r="C1933">
        <f>VLOOKUP($A1933,'Medical Examinations'!$A:$J,COLUMN('Medical Examinations'!B1932),FALSE)</f>
        <v>25.74</v>
      </c>
      <c r="D1933">
        <f>VLOOKUP($A1933,'Medical Examinations'!$A:$J,COLUMN('Medical Examinations'!C1932),FALSE)</f>
        <v>5.99</v>
      </c>
      <c r="E1933" t="str">
        <f>VLOOKUP($A1933,'Medical Examinations'!$A:$J,COLUMN('Medical Examinations'!D1932),FALSE)</f>
        <v>No</v>
      </c>
      <c r="F1933" t="str">
        <f>VLOOKUP($A1933,'Medical Examinations'!$A:$J,COLUMN('Medical Examinations'!E1932),FALSE)</f>
        <v>No</v>
      </c>
      <c r="G1933" t="str">
        <f>VLOOKUP($A1933,'Medical Examinations'!$A:$J,COLUMN('Medical Examinations'!F1932),FALSE)</f>
        <v>No</v>
      </c>
      <c r="H1933">
        <f>VLOOKUP($A1933,'Medical Examinations'!$A:$J,COLUMN('Medical Examinations'!G1932),FALSE)</f>
        <v>0</v>
      </c>
      <c r="I1933" t="str">
        <f>VLOOKUP($A1933,'Medical Examinations'!$A:$J,COLUMN('Medical Examinations'!H1932),FALSE)</f>
        <v>No</v>
      </c>
      <c r="J1933" t="str">
        <f>VLOOKUP($A1933,'Medical Examinations'!$A:$J,COLUMN('Medical Examinations'!I1932),FALSE)</f>
        <v>Overweight</v>
      </c>
      <c r="K1933" t="str">
        <f>VLOOKUP($A1933,'Medical Examinations'!$A:$J,COLUMN('Medical Examinations'!J1932),FALSE)</f>
        <v>Prediabetes</v>
      </c>
      <c r="L1933" s="30">
        <f>VLOOKUP($A1933,'Hospitalisation Details'!$A:$K,COLUMN('Hospitalisation Details'!J1932),FALSE)</f>
        <v>33539</v>
      </c>
      <c r="M1933" s="23">
        <f>VLOOKUP($A1933,'Hospitalisation Details'!$A:$K,COLUMN('Hospitalisation Details'!F1932),FALSE)</f>
        <v>3756.62</v>
      </c>
      <c r="N1933" t="str">
        <f>VLOOKUP($A1933,'Hospitalisation Details'!$A:$K,COLUMN('Hospitalisation Details'!G1932),FALSE)</f>
        <v>Tier - 2</v>
      </c>
      <c r="O1933" t="str">
        <f>VLOOKUP($A1933,'Hospitalisation Details'!$A:$K,COLUMN('Hospitalisation Details'!H1932),FALSE)</f>
        <v>Tier - 2</v>
      </c>
      <c r="P1933" t="str">
        <f>VLOOKUP($A1933,'Hospitalisation Details'!$A:$K,COLUMN('Hospitalisation Details'!I1932),FALSE)</f>
        <v>R1013</v>
      </c>
      <c r="Q1933">
        <f>VLOOKUP($A1933,'Hospitalisation Details'!$A:$K,COLUMN('Hospitalisation Details'!K1932),FALSE)</f>
        <v>31</v>
      </c>
    </row>
    <row r="1934" spans="1:17" ht="15.75" x14ac:dyDescent="0.25">
      <c r="A1934" s="6" t="s">
        <v>1974</v>
      </c>
      <c r="B1934" t="str">
        <f>VLOOKUP(A1934,'Customer Names'!A:E,COLUMN('Customer Names'!D1933),FALSE)</f>
        <v>Mr. Kevin</v>
      </c>
      <c r="C1934">
        <f>VLOOKUP($A1934,'Medical Examinations'!$A:$J,COLUMN('Medical Examinations'!B1933),FALSE)</f>
        <v>18.22</v>
      </c>
      <c r="D1934">
        <f>VLOOKUP($A1934,'Medical Examinations'!$A:$J,COLUMN('Medical Examinations'!C1933),FALSE)</f>
        <v>10.27</v>
      </c>
      <c r="E1934" t="str">
        <f>VLOOKUP($A1934,'Medical Examinations'!$A:$J,COLUMN('Medical Examinations'!D1933),FALSE)</f>
        <v>Yes</v>
      </c>
      <c r="F1934" t="str">
        <f>VLOOKUP($A1934,'Medical Examinations'!$A:$J,COLUMN('Medical Examinations'!E1933),FALSE)</f>
        <v>No</v>
      </c>
      <c r="G1934" t="str">
        <f>VLOOKUP($A1934,'Medical Examinations'!$A:$J,COLUMN('Medical Examinations'!F1933),FALSE)</f>
        <v>No</v>
      </c>
      <c r="H1934">
        <f>VLOOKUP($A1934,'Medical Examinations'!$A:$J,COLUMN('Medical Examinations'!G1933),FALSE)</f>
        <v>1</v>
      </c>
      <c r="I1934" t="str">
        <f>VLOOKUP($A1934,'Medical Examinations'!$A:$J,COLUMN('Medical Examinations'!H1933),FALSE)</f>
        <v>No</v>
      </c>
      <c r="J1934" t="str">
        <f>VLOOKUP($A1934,'Medical Examinations'!$A:$J,COLUMN('Medical Examinations'!I1933),FALSE)</f>
        <v>Underweight</v>
      </c>
      <c r="K1934" t="str">
        <f>VLOOKUP($A1934,'Medical Examinations'!$A:$J,COLUMN('Medical Examinations'!J1933),FALSE)</f>
        <v>Diabetes</v>
      </c>
      <c r="L1934" s="30">
        <f>VLOOKUP($A1934,'Hospitalisation Details'!$A:$K,COLUMN('Hospitalisation Details'!J1933),FALSE)</f>
        <v>31664</v>
      </c>
      <c r="M1934" s="23">
        <f>VLOOKUP($A1934,'Hospitalisation Details'!$A:$K,COLUMN('Hospitalisation Details'!F1933),FALSE)</f>
        <v>3748.56</v>
      </c>
      <c r="N1934" t="str">
        <f>VLOOKUP($A1934,'Hospitalisation Details'!$A:$K,COLUMN('Hospitalisation Details'!G1933),FALSE)</f>
        <v>Tier - 2</v>
      </c>
      <c r="O1934" t="str">
        <f>VLOOKUP($A1934,'Hospitalisation Details'!$A:$K,COLUMN('Hospitalisation Details'!H1933),FALSE)</f>
        <v>Tier - 2</v>
      </c>
      <c r="P1934" t="str">
        <f>VLOOKUP($A1934,'Hospitalisation Details'!$A:$K,COLUMN('Hospitalisation Details'!I1933),FALSE)</f>
        <v>R1013</v>
      </c>
      <c r="Q1934">
        <f>VLOOKUP($A1934,'Hospitalisation Details'!$A:$K,COLUMN('Hospitalisation Details'!K1933),FALSE)</f>
        <v>36</v>
      </c>
    </row>
    <row r="1935" spans="1:17" ht="15.75" x14ac:dyDescent="0.25">
      <c r="A1935" s="6" t="s">
        <v>1975</v>
      </c>
      <c r="B1935" t="str">
        <f>VLOOKUP(A1935,'Customer Names'!A:E,COLUMN('Customer Names'!D1934),FALSE)</f>
        <v>Ms. Jessica</v>
      </c>
      <c r="C1935">
        <f>VLOOKUP($A1935,'Medical Examinations'!$A:$J,COLUMN('Medical Examinations'!B1934),FALSE)</f>
        <v>26.03</v>
      </c>
      <c r="D1935">
        <f>VLOOKUP($A1935,'Medical Examinations'!$A:$J,COLUMN('Medical Examinations'!C1934),FALSE)</f>
        <v>5.97</v>
      </c>
      <c r="E1935" t="str">
        <f>VLOOKUP($A1935,'Medical Examinations'!$A:$J,COLUMN('Medical Examinations'!D1934),FALSE)</f>
        <v>No</v>
      </c>
      <c r="F1935" t="str">
        <f>VLOOKUP($A1935,'Medical Examinations'!$A:$J,COLUMN('Medical Examinations'!E1934),FALSE)</f>
        <v>No</v>
      </c>
      <c r="G1935" t="str">
        <f>VLOOKUP($A1935,'Medical Examinations'!$A:$J,COLUMN('Medical Examinations'!F1934),FALSE)</f>
        <v>Yes</v>
      </c>
      <c r="H1935">
        <f>VLOOKUP($A1935,'Medical Examinations'!$A:$J,COLUMN('Medical Examinations'!G1934),FALSE)</f>
        <v>1</v>
      </c>
      <c r="I1935" t="str">
        <f>VLOOKUP($A1935,'Medical Examinations'!$A:$J,COLUMN('Medical Examinations'!H1934),FALSE)</f>
        <v>No</v>
      </c>
      <c r="J1935" t="str">
        <f>VLOOKUP($A1935,'Medical Examinations'!$A:$J,COLUMN('Medical Examinations'!I1934),FALSE)</f>
        <v>Overweight</v>
      </c>
      <c r="K1935" t="str">
        <f>VLOOKUP($A1935,'Medical Examinations'!$A:$J,COLUMN('Medical Examinations'!J1934),FALSE)</f>
        <v>Prediabetes</v>
      </c>
      <c r="L1935" s="30">
        <f>VLOOKUP($A1935,'Hospitalisation Details'!$A:$K,COLUMN('Hospitalisation Details'!J1934),FALSE)</f>
        <v>34142</v>
      </c>
      <c r="M1935" s="23">
        <f>VLOOKUP($A1935,'Hospitalisation Details'!$A:$K,COLUMN('Hospitalisation Details'!F1934),FALSE)</f>
        <v>3736.46</v>
      </c>
      <c r="N1935" t="str">
        <f>VLOOKUP($A1935,'Hospitalisation Details'!$A:$K,COLUMN('Hospitalisation Details'!G1934),FALSE)</f>
        <v>Tier - 2</v>
      </c>
      <c r="O1935" t="str">
        <f>VLOOKUP($A1935,'Hospitalisation Details'!$A:$K,COLUMN('Hospitalisation Details'!H1934),FALSE)</f>
        <v>Tier - 2</v>
      </c>
      <c r="P1935" t="str">
        <f>VLOOKUP($A1935,'Hospitalisation Details'!$A:$K,COLUMN('Hospitalisation Details'!I1934),FALSE)</f>
        <v>R1012</v>
      </c>
      <c r="Q1935">
        <f>VLOOKUP($A1935,'Hospitalisation Details'!$A:$K,COLUMN('Hospitalisation Details'!K1934),FALSE)</f>
        <v>29</v>
      </c>
    </row>
    <row r="1936" spans="1:17" ht="15.75" x14ac:dyDescent="0.25">
      <c r="A1936" s="6" t="s">
        <v>1976</v>
      </c>
      <c r="B1936" t="str">
        <f>VLOOKUP(A1936,'Customer Names'!A:E,COLUMN('Customer Names'!D1935),FALSE)</f>
        <v>Ms. Amanda</v>
      </c>
      <c r="C1936">
        <f>VLOOKUP($A1936,'Medical Examinations'!$A:$J,COLUMN('Medical Examinations'!B1935),FALSE)</f>
        <v>17.29</v>
      </c>
      <c r="D1936">
        <f>VLOOKUP($A1936,'Medical Examinations'!$A:$J,COLUMN('Medical Examinations'!C1935),FALSE)</f>
        <v>4.9800000000000004</v>
      </c>
      <c r="E1936" t="str">
        <f>VLOOKUP($A1936,'Medical Examinations'!$A:$J,COLUMN('Medical Examinations'!D1935),FALSE)</f>
        <v>No</v>
      </c>
      <c r="F1936" t="str">
        <f>VLOOKUP($A1936,'Medical Examinations'!$A:$J,COLUMN('Medical Examinations'!E1935),FALSE)</f>
        <v>No</v>
      </c>
      <c r="G1936" t="str">
        <f>VLOOKUP($A1936,'Medical Examinations'!$A:$J,COLUMN('Medical Examinations'!F1935),FALSE)</f>
        <v>No</v>
      </c>
      <c r="H1936">
        <f>VLOOKUP($A1936,'Medical Examinations'!$A:$J,COLUMN('Medical Examinations'!G1935),FALSE)</f>
        <v>0</v>
      </c>
      <c r="I1936" t="str">
        <f>VLOOKUP($A1936,'Medical Examinations'!$A:$J,COLUMN('Medical Examinations'!H1935),FALSE)</f>
        <v>No</v>
      </c>
      <c r="J1936" t="str">
        <f>VLOOKUP($A1936,'Medical Examinations'!$A:$J,COLUMN('Medical Examinations'!I1935),FALSE)</f>
        <v>Underweight</v>
      </c>
      <c r="K1936" t="str">
        <f>VLOOKUP($A1936,'Medical Examinations'!$A:$J,COLUMN('Medical Examinations'!J1935),FALSE)</f>
        <v>Normal</v>
      </c>
      <c r="L1936" s="30">
        <f>VLOOKUP($A1936,'Hospitalisation Details'!$A:$K,COLUMN('Hospitalisation Details'!J1935),FALSE)</f>
        <v>34568</v>
      </c>
      <c r="M1936" s="23">
        <f>VLOOKUP($A1936,'Hospitalisation Details'!$A:$K,COLUMN('Hospitalisation Details'!F1935),FALSE)</f>
        <v>3732.63</v>
      </c>
      <c r="N1936" t="str">
        <f>VLOOKUP($A1936,'Hospitalisation Details'!$A:$K,COLUMN('Hospitalisation Details'!G1935),FALSE)</f>
        <v>Tier - 2</v>
      </c>
      <c r="O1936" t="str">
        <f>VLOOKUP($A1936,'Hospitalisation Details'!$A:$K,COLUMN('Hospitalisation Details'!H1935),FALSE)</f>
        <v>Tier - 3</v>
      </c>
      <c r="P1936" t="str">
        <f>VLOOKUP($A1936,'Hospitalisation Details'!$A:$K,COLUMN('Hospitalisation Details'!I1935),FALSE)</f>
        <v>R1024</v>
      </c>
      <c r="Q1936">
        <f>VLOOKUP($A1936,'Hospitalisation Details'!$A:$K,COLUMN('Hospitalisation Details'!K1935),FALSE)</f>
        <v>28</v>
      </c>
    </row>
    <row r="1937" spans="1:17" ht="15.75" x14ac:dyDescent="0.25">
      <c r="A1937" s="6" t="s">
        <v>1977</v>
      </c>
      <c r="B1937" t="str">
        <f>VLOOKUP(A1937,'Customer Names'!A:E,COLUMN('Customer Names'!D1936),FALSE)</f>
        <v>Mr. Murray</v>
      </c>
      <c r="C1937">
        <f>VLOOKUP($A1937,'Medical Examinations'!$A:$J,COLUMN('Medical Examinations'!B1936),FALSE)</f>
        <v>18.170000000000002</v>
      </c>
      <c r="D1937">
        <f>VLOOKUP($A1937,'Medical Examinations'!$A:$J,COLUMN('Medical Examinations'!C1936),FALSE)</f>
        <v>6.91</v>
      </c>
      <c r="E1937" t="str">
        <f>VLOOKUP($A1937,'Medical Examinations'!$A:$J,COLUMN('Medical Examinations'!D1936),FALSE)</f>
        <v>Yes</v>
      </c>
      <c r="F1937" t="str">
        <f>VLOOKUP($A1937,'Medical Examinations'!$A:$J,COLUMN('Medical Examinations'!E1936),FALSE)</f>
        <v>No</v>
      </c>
      <c r="G1937" t="str">
        <f>VLOOKUP($A1937,'Medical Examinations'!$A:$J,COLUMN('Medical Examinations'!F1936),FALSE)</f>
        <v>No</v>
      </c>
      <c r="H1937">
        <f>VLOOKUP($A1937,'Medical Examinations'!$A:$J,COLUMN('Medical Examinations'!G1936),FALSE)</f>
        <v>1</v>
      </c>
      <c r="I1937" t="str">
        <f>VLOOKUP($A1937,'Medical Examinations'!$A:$J,COLUMN('Medical Examinations'!H1936),FALSE)</f>
        <v>No</v>
      </c>
      <c r="J1937" t="str">
        <f>VLOOKUP($A1937,'Medical Examinations'!$A:$J,COLUMN('Medical Examinations'!I1936),FALSE)</f>
        <v>Underweight</v>
      </c>
      <c r="K1937" t="str">
        <f>VLOOKUP($A1937,'Medical Examinations'!$A:$J,COLUMN('Medical Examinations'!J1936),FALSE)</f>
        <v>Diabetes</v>
      </c>
      <c r="L1937" s="30">
        <f>VLOOKUP($A1937,'Hospitalisation Details'!$A:$K,COLUMN('Hospitalisation Details'!J1936),FALSE)</f>
        <v>31747</v>
      </c>
      <c r="M1937" s="23">
        <f>VLOOKUP($A1937,'Hospitalisation Details'!$A:$K,COLUMN('Hospitalisation Details'!F1936),FALSE)</f>
        <v>3731.6</v>
      </c>
      <c r="N1937" t="str">
        <f>VLOOKUP($A1937,'Hospitalisation Details'!$A:$K,COLUMN('Hospitalisation Details'!G1936),FALSE)</f>
        <v>Tier - 2</v>
      </c>
      <c r="O1937" t="str">
        <f>VLOOKUP($A1937,'Hospitalisation Details'!$A:$K,COLUMN('Hospitalisation Details'!H1936),FALSE)</f>
        <v>Tier - 2</v>
      </c>
      <c r="P1937" t="str">
        <f>VLOOKUP($A1937,'Hospitalisation Details'!$A:$K,COLUMN('Hospitalisation Details'!I1936),FALSE)</f>
        <v>R1013</v>
      </c>
      <c r="Q1937">
        <f>VLOOKUP($A1937,'Hospitalisation Details'!$A:$K,COLUMN('Hospitalisation Details'!K1936),FALSE)</f>
        <v>36</v>
      </c>
    </row>
    <row r="1938" spans="1:17" ht="15.75" x14ac:dyDescent="0.25">
      <c r="A1938" s="6" t="s">
        <v>1978</v>
      </c>
      <c r="B1938" t="str">
        <f>VLOOKUP(A1938,'Customer Names'!A:E,COLUMN('Customer Names'!D1937),FALSE)</f>
        <v>Mrs. Meghan</v>
      </c>
      <c r="C1938">
        <f>VLOOKUP($A1938,'Medical Examinations'!$A:$J,COLUMN('Medical Examinations'!B1937),FALSE)</f>
        <v>32.54</v>
      </c>
      <c r="D1938">
        <f>VLOOKUP($A1938,'Medical Examinations'!$A:$J,COLUMN('Medical Examinations'!C1937),FALSE)</f>
        <v>6.38</v>
      </c>
      <c r="E1938" t="str">
        <f>VLOOKUP($A1938,'Medical Examinations'!$A:$J,COLUMN('Medical Examinations'!D1937),FALSE)</f>
        <v>No</v>
      </c>
      <c r="F1938" t="str">
        <f>VLOOKUP($A1938,'Medical Examinations'!$A:$J,COLUMN('Medical Examinations'!E1937),FALSE)</f>
        <v>Yes</v>
      </c>
      <c r="G1938" t="str">
        <f>VLOOKUP($A1938,'Medical Examinations'!$A:$J,COLUMN('Medical Examinations'!F1937),FALSE)</f>
        <v>No</v>
      </c>
      <c r="H1938">
        <f>VLOOKUP($A1938,'Medical Examinations'!$A:$J,COLUMN('Medical Examinations'!G1937),FALSE)</f>
        <v>1</v>
      </c>
      <c r="I1938" t="str">
        <f>VLOOKUP($A1938,'Medical Examinations'!$A:$J,COLUMN('Medical Examinations'!H1937),FALSE)</f>
        <v>No</v>
      </c>
      <c r="J1938" t="str">
        <f>VLOOKUP($A1938,'Medical Examinations'!$A:$J,COLUMN('Medical Examinations'!I1937),FALSE)</f>
        <v>Obesity</v>
      </c>
      <c r="K1938" t="str">
        <f>VLOOKUP($A1938,'Medical Examinations'!$A:$J,COLUMN('Medical Examinations'!J1937),FALSE)</f>
        <v>Prediabetes</v>
      </c>
      <c r="L1938" s="30">
        <f>VLOOKUP($A1938,'Hospitalisation Details'!$A:$K,COLUMN('Hospitalisation Details'!J1937),FALSE)</f>
        <v>38296</v>
      </c>
      <c r="M1938" s="23">
        <f>VLOOKUP($A1938,'Hospitalisation Details'!$A:$K,COLUMN('Hospitalisation Details'!F1937),FALSE)</f>
        <v>3722.23</v>
      </c>
      <c r="N1938" t="str">
        <f>VLOOKUP($A1938,'Hospitalisation Details'!$A:$K,COLUMN('Hospitalisation Details'!G1937),FALSE)</f>
        <v>Tier - 2</v>
      </c>
      <c r="O1938" t="str">
        <f>VLOOKUP($A1938,'Hospitalisation Details'!$A:$K,COLUMN('Hospitalisation Details'!H1937),FALSE)</f>
        <v>Tier - 2</v>
      </c>
      <c r="P1938" t="str">
        <f>VLOOKUP($A1938,'Hospitalisation Details'!$A:$K,COLUMN('Hospitalisation Details'!I1937),FALSE)</f>
        <v>R1025</v>
      </c>
      <c r="Q1938">
        <f>VLOOKUP($A1938,'Hospitalisation Details'!$A:$K,COLUMN('Hospitalisation Details'!K1937),FALSE)</f>
        <v>18</v>
      </c>
    </row>
    <row r="1939" spans="1:17" ht="15.75" x14ac:dyDescent="0.25">
      <c r="A1939" s="6" t="s">
        <v>1979</v>
      </c>
      <c r="B1939" t="str">
        <f>VLOOKUP(A1939,'Customer Names'!A:E,COLUMN('Customer Names'!D1938),FALSE)</f>
        <v>Mr. David</v>
      </c>
      <c r="C1939">
        <f>VLOOKUP($A1939,'Medical Examinations'!$A:$J,COLUMN('Medical Examinations'!B1938),FALSE)</f>
        <v>30.25</v>
      </c>
      <c r="D1939">
        <f>VLOOKUP($A1939,'Medical Examinations'!$A:$J,COLUMN('Medical Examinations'!C1938),FALSE)</f>
        <v>4.7699999999999996</v>
      </c>
      <c r="E1939" t="str">
        <f>VLOOKUP($A1939,'Medical Examinations'!$A:$J,COLUMN('Medical Examinations'!D1938),FALSE)</f>
        <v>No</v>
      </c>
      <c r="F1939" t="str">
        <f>VLOOKUP($A1939,'Medical Examinations'!$A:$J,COLUMN('Medical Examinations'!E1938),FALSE)</f>
        <v>No</v>
      </c>
      <c r="G1939" t="str">
        <f>VLOOKUP($A1939,'Medical Examinations'!$A:$J,COLUMN('Medical Examinations'!F1938),FALSE)</f>
        <v>No</v>
      </c>
      <c r="H1939">
        <f>VLOOKUP($A1939,'Medical Examinations'!$A:$J,COLUMN('Medical Examinations'!G1938),FALSE)</f>
        <v>0</v>
      </c>
      <c r="I1939" t="str">
        <f>VLOOKUP($A1939,'Medical Examinations'!$A:$J,COLUMN('Medical Examinations'!H1938),FALSE)</f>
        <v>No</v>
      </c>
      <c r="J1939" t="str">
        <f>VLOOKUP($A1939,'Medical Examinations'!$A:$J,COLUMN('Medical Examinations'!I1938),FALSE)</f>
        <v>Obesity</v>
      </c>
      <c r="K1939" t="str">
        <f>VLOOKUP($A1939,'Medical Examinations'!$A:$J,COLUMN('Medical Examinations'!J1938),FALSE)</f>
        <v>Normal</v>
      </c>
      <c r="L1939" s="30">
        <f>VLOOKUP($A1939,'Hospitalisation Details'!$A:$K,COLUMN('Hospitalisation Details'!J1938),FALSE)</f>
        <v>32844</v>
      </c>
      <c r="M1939" s="23">
        <f>VLOOKUP($A1939,'Hospitalisation Details'!$A:$K,COLUMN('Hospitalisation Details'!F1938),FALSE)</f>
        <v>3704.35</v>
      </c>
      <c r="N1939" t="str">
        <f>VLOOKUP($A1939,'Hospitalisation Details'!$A:$K,COLUMN('Hospitalisation Details'!G1938),FALSE)</f>
        <v>Tier - 2</v>
      </c>
      <c r="O1939" t="str">
        <f>VLOOKUP($A1939,'Hospitalisation Details'!$A:$K,COLUMN('Hospitalisation Details'!H1938),FALSE)</f>
        <v>Tier - 2</v>
      </c>
      <c r="P1939" t="str">
        <f>VLOOKUP($A1939,'Hospitalisation Details'!$A:$K,COLUMN('Hospitalisation Details'!I1938),FALSE)</f>
        <v>R1013</v>
      </c>
      <c r="Q1939">
        <f>VLOOKUP($A1939,'Hospitalisation Details'!$A:$K,COLUMN('Hospitalisation Details'!K1938),FALSE)</f>
        <v>33</v>
      </c>
    </row>
    <row r="1940" spans="1:17" ht="15.75" x14ac:dyDescent="0.25">
      <c r="A1940" s="6" t="s">
        <v>1980</v>
      </c>
      <c r="B1940" t="str">
        <f>VLOOKUP(A1940,'Customer Names'!A:E,COLUMN('Customer Names'!D1939),FALSE)</f>
        <v>Mr. Seth</v>
      </c>
      <c r="C1940">
        <f>VLOOKUP($A1940,'Medical Examinations'!$A:$J,COLUMN('Medical Examinations'!B1939),FALSE)</f>
        <v>19.59</v>
      </c>
      <c r="D1940">
        <f>VLOOKUP($A1940,'Medical Examinations'!$A:$J,COLUMN('Medical Examinations'!C1939),FALSE)</f>
        <v>6.04</v>
      </c>
      <c r="E1940" t="str">
        <f>VLOOKUP($A1940,'Medical Examinations'!$A:$J,COLUMN('Medical Examinations'!D1939),FALSE)</f>
        <v>Yes</v>
      </c>
      <c r="F1940" t="str">
        <f>VLOOKUP($A1940,'Medical Examinations'!$A:$J,COLUMN('Medical Examinations'!E1939),FALSE)</f>
        <v>No</v>
      </c>
      <c r="G1940" t="str">
        <f>VLOOKUP($A1940,'Medical Examinations'!$A:$J,COLUMN('Medical Examinations'!F1939),FALSE)</f>
        <v>No</v>
      </c>
      <c r="H1940">
        <f>VLOOKUP($A1940,'Medical Examinations'!$A:$J,COLUMN('Medical Examinations'!G1939),FALSE)</f>
        <v>1</v>
      </c>
      <c r="I1940" t="str">
        <f>VLOOKUP($A1940,'Medical Examinations'!$A:$J,COLUMN('Medical Examinations'!H1939),FALSE)</f>
        <v>No</v>
      </c>
      <c r="J1940" t="str">
        <f>VLOOKUP($A1940,'Medical Examinations'!$A:$J,COLUMN('Medical Examinations'!I1939),FALSE)</f>
        <v>Healthy Weight</v>
      </c>
      <c r="K1940" t="str">
        <f>VLOOKUP($A1940,'Medical Examinations'!$A:$J,COLUMN('Medical Examinations'!J1939),FALSE)</f>
        <v>Prediabetes</v>
      </c>
      <c r="L1940" s="30">
        <f>VLOOKUP($A1940,'Hospitalisation Details'!$A:$K,COLUMN('Hospitalisation Details'!J1939),FALSE)</f>
        <v>32373</v>
      </c>
      <c r="M1940" s="23">
        <f>VLOOKUP($A1940,'Hospitalisation Details'!$A:$K,COLUMN('Hospitalisation Details'!F1939),FALSE)</f>
        <v>3699.54</v>
      </c>
      <c r="N1940" t="str">
        <f>VLOOKUP($A1940,'Hospitalisation Details'!$A:$K,COLUMN('Hospitalisation Details'!G1939),FALSE)</f>
        <v>Tier - 2</v>
      </c>
      <c r="O1940" t="str">
        <f>VLOOKUP($A1940,'Hospitalisation Details'!$A:$K,COLUMN('Hospitalisation Details'!H1939),FALSE)</f>
        <v>Tier - 3</v>
      </c>
      <c r="P1940" t="str">
        <f>VLOOKUP($A1940,'Hospitalisation Details'!$A:$K,COLUMN('Hospitalisation Details'!I1939),FALSE)</f>
        <v>R1013</v>
      </c>
      <c r="Q1940">
        <f>VLOOKUP($A1940,'Hospitalisation Details'!$A:$K,COLUMN('Hospitalisation Details'!K1939),FALSE)</f>
        <v>34</v>
      </c>
    </row>
    <row r="1941" spans="1:17" ht="15.75" x14ac:dyDescent="0.25">
      <c r="A1941" s="6" t="s">
        <v>1981</v>
      </c>
      <c r="B1941" t="str">
        <f>VLOOKUP(A1941,'Customer Names'!A:E,COLUMN('Customer Names'!D1940),FALSE)</f>
        <v>Mr. Michael</v>
      </c>
      <c r="C1941">
        <f>VLOOKUP($A1941,'Medical Examinations'!$A:$J,COLUMN('Medical Examinations'!B1940),FALSE)</f>
        <v>45.9</v>
      </c>
      <c r="D1941">
        <f>VLOOKUP($A1941,'Medical Examinations'!$A:$J,COLUMN('Medical Examinations'!C1940),FALSE)</f>
        <v>4.3</v>
      </c>
      <c r="E1941" t="str">
        <f>VLOOKUP($A1941,'Medical Examinations'!$A:$J,COLUMN('Medical Examinations'!D1940),FALSE)</f>
        <v>Yes</v>
      </c>
      <c r="F1941" t="str">
        <f>VLOOKUP($A1941,'Medical Examinations'!$A:$J,COLUMN('Medical Examinations'!E1940),FALSE)</f>
        <v>No</v>
      </c>
      <c r="G1941" t="str">
        <f>VLOOKUP($A1941,'Medical Examinations'!$A:$J,COLUMN('Medical Examinations'!F1940),FALSE)</f>
        <v>No</v>
      </c>
      <c r="H1941">
        <f>VLOOKUP($A1941,'Medical Examinations'!$A:$J,COLUMN('Medical Examinations'!G1940),FALSE)</f>
        <v>1</v>
      </c>
      <c r="I1941" t="str">
        <f>VLOOKUP($A1941,'Medical Examinations'!$A:$J,COLUMN('Medical Examinations'!H1940),FALSE)</f>
        <v>No</v>
      </c>
      <c r="J1941" t="str">
        <f>VLOOKUP($A1941,'Medical Examinations'!$A:$J,COLUMN('Medical Examinations'!I1940),FALSE)</f>
        <v>Obesity</v>
      </c>
      <c r="K1941" t="str">
        <f>VLOOKUP($A1941,'Medical Examinations'!$A:$J,COLUMN('Medical Examinations'!J1940),FALSE)</f>
        <v>Normal</v>
      </c>
      <c r="L1941" s="30">
        <f>VLOOKUP($A1941,'Hospitalisation Details'!$A:$K,COLUMN('Hospitalisation Details'!J1940),FALSE)</f>
        <v>34993</v>
      </c>
      <c r="M1941" s="23">
        <f>VLOOKUP($A1941,'Hospitalisation Details'!$A:$K,COLUMN('Hospitalisation Details'!F1940),FALSE)</f>
        <v>3693.43</v>
      </c>
      <c r="N1941" t="str">
        <f>VLOOKUP($A1941,'Hospitalisation Details'!$A:$K,COLUMN('Hospitalisation Details'!G1940),FALSE)</f>
        <v>Tier - 2</v>
      </c>
      <c r="O1941" t="str">
        <f>VLOOKUP($A1941,'Hospitalisation Details'!$A:$K,COLUMN('Hospitalisation Details'!H1940),FALSE)</f>
        <v>Tier - 3</v>
      </c>
      <c r="P1941" t="str">
        <f>VLOOKUP($A1941,'Hospitalisation Details'!$A:$K,COLUMN('Hospitalisation Details'!I1940),FALSE)</f>
        <v>R1011</v>
      </c>
      <c r="Q1941">
        <f>VLOOKUP($A1941,'Hospitalisation Details'!$A:$K,COLUMN('Hospitalisation Details'!K1940),FALSE)</f>
        <v>27</v>
      </c>
    </row>
    <row r="1942" spans="1:17" ht="15.75" x14ac:dyDescent="0.25">
      <c r="A1942" s="6" t="s">
        <v>1982</v>
      </c>
      <c r="B1942" t="str">
        <f>VLOOKUP(A1942,'Customer Names'!A:E,COLUMN('Customer Names'!D1941),FALSE)</f>
        <v>Mr. Russell</v>
      </c>
      <c r="C1942">
        <f>VLOOKUP($A1942,'Medical Examinations'!$A:$J,COLUMN('Medical Examinations'!B1941),FALSE)</f>
        <v>17.059999999999999</v>
      </c>
      <c r="D1942">
        <f>VLOOKUP($A1942,'Medical Examinations'!$A:$J,COLUMN('Medical Examinations'!C1941),FALSE)</f>
        <v>8.75</v>
      </c>
      <c r="E1942" t="str">
        <f>VLOOKUP($A1942,'Medical Examinations'!$A:$J,COLUMN('Medical Examinations'!D1941),FALSE)</f>
        <v>Yes</v>
      </c>
      <c r="F1942" t="str">
        <f>VLOOKUP($A1942,'Medical Examinations'!$A:$J,COLUMN('Medical Examinations'!E1941),FALSE)</f>
        <v>No</v>
      </c>
      <c r="G1942" t="str">
        <f>VLOOKUP($A1942,'Medical Examinations'!$A:$J,COLUMN('Medical Examinations'!F1941),FALSE)</f>
        <v>No</v>
      </c>
      <c r="H1942">
        <f>VLOOKUP($A1942,'Medical Examinations'!$A:$J,COLUMN('Medical Examinations'!G1941),FALSE)</f>
        <v>0</v>
      </c>
      <c r="I1942" t="str">
        <f>VLOOKUP($A1942,'Medical Examinations'!$A:$J,COLUMN('Medical Examinations'!H1941),FALSE)</f>
        <v>No</v>
      </c>
      <c r="J1942" t="str">
        <f>VLOOKUP($A1942,'Medical Examinations'!$A:$J,COLUMN('Medical Examinations'!I1941),FALSE)</f>
        <v>Underweight</v>
      </c>
      <c r="K1942" t="str">
        <f>VLOOKUP($A1942,'Medical Examinations'!$A:$J,COLUMN('Medical Examinations'!J1941),FALSE)</f>
        <v>Diabetes</v>
      </c>
      <c r="L1942" s="30">
        <f>VLOOKUP($A1942,'Hospitalisation Details'!$A:$K,COLUMN('Hospitalisation Details'!J1941),FALSE)</f>
        <v>29934</v>
      </c>
      <c r="M1942" s="23">
        <f>VLOOKUP($A1942,'Hospitalisation Details'!$A:$K,COLUMN('Hospitalisation Details'!F1941),FALSE)</f>
        <v>3688.38</v>
      </c>
      <c r="N1942" t="str">
        <f>VLOOKUP($A1942,'Hospitalisation Details'!$A:$K,COLUMN('Hospitalisation Details'!G1941),FALSE)</f>
        <v>Tier - 2</v>
      </c>
      <c r="O1942" t="str">
        <f>VLOOKUP($A1942,'Hospitalisation Details'!$A:$K,COLUMN('Hospitalisation Details'!H1941),FALSE)</f>
        <v>Tier - 2</v>
      </c>
      <c r="P1942" t="str">
        <f>VLOOKUP($A1942,'Hospitalisation Details'!$A:$K,COLUMN('Hospitalisation Details'!I1941),FALSE)</f>
        <v>R1013</v>
      </c>
      <c r="Q1942">
        <f>VLOOKUP($A1942,'Hospitalisation Details'!$A:$K,COLUMN('Hospitalisation Details'!K1941),FALSE)</f>
        <v>41</v>
      </c>
    </row>
    <row r="1943" spans="1:17" ht="15.75" x14ac:dyDescent="0.25">
      <c r="A1943" s="6" t="s">
        <v>1983</v>
      </c>
      <c r="B1943" t="str">
        <f>VLOOKUP(A1943,'Customer Names'!A:E,COLUMN('Customer Names'!D1942),FALSE)</f>
        <v>Mr. Martin</v>
      </c>
      <c r="C1943">
        <f>VLOOKUP($A1943,'Medical Examinations'!$A:$J,COLUMN('Medical Examinations'!B1942),FALSE)</f>
        <v>32.07</v>
      </c>
      <c r="D1943">
        <f>VLOOKUP($A1943,'Medical Examinations'!$A:$J,COLUMN('Medical Examinations'!C1942),FALSE)</f>
        <v>5.25</v>
      </c>
      <c r="E1943" t="str">
        <f>VLOOKUP($A1943,'Medical Examinations'!$A:$J,COLUMN('Medical Examinations'!D1942),FALSE)</f>
        <v>No</v>
      </c>
      <c r="F1943" t="str">
        <f>VLOOKUP($A1943,'Medical Examinations'!$A:$J,COLUMN('Medical Examinations'!E1942),FALSE)</f>
        <v>No</v>
      </c>
      <c r="G1943" t="str">
        <f>VLOOKUP($A1943,'Medical Examinations'!$A:$J,COLUMN('Medical Examinations'!F1942),FALSE)</f>
        <v>Yes</v>
      </c>
      <c r="H1943">
        <f>VLOOKUP($A1943,'Medical Examinations'!$A:$J,COLUMN('Medical Examinations'!G1942),FALSE)</f>
        <v>1</v>
      </c>
      <c r="I1943" t="str">
        <f>VLOOKUP($A1943,'Medical Examinations'!$A:$J,COLUMN('Medical Examinations'!H1942),FALSE)</f>
        <v>No</v>
      </c>
      <c r="J1943" t="str">
        <f>VLOOKUP($A1943,'Medical Examinations'!$A:$J,COLUMN('Medical Examinations'!I1942),FALSE)</f>
        <v>Obesity</v>
      </c>
      <c r="K1943" t="str">
        <f>VLOOKUP($A1943,'Medical Examinations'!$A:$J,COLUMN('Medical Examinations'!J1942),FALSE)</f>
        <v>Normal</v>
      </c>
      <c r="L1943" s="30">
        <f>VLOOKUP($A1943,'Hospitalisation Details'!$A:$K,COLUMN('Hospitalisation Details'!J1942),FALSE)</f>
        <v>37812</v>
      </c>
      <c r="M1943" s="23">
        <f>VLOOKUP($A1943,'Hospitalisation Details'!$A:$K,COLUMN('Hospitalisation Details'!F1942),FALSE)</f>
        <v>3688.35</v>
      </c>
      <c r="N1943" t="str">
        <f>VLOOKUP($A1943,'Hospitalisation Details'!$A:$K,COLUMN('Hospitalisation Details'!G1942),FALSE)</f>
        <v>Tier - 2</v>
      </c>
      <c r="O1943" t="str">
        <f>VLOOKUP($A1943,'Hospitalisation Details'!$A:$K,COLUMN('Hospitalisation Details'!H1942),FALSE)</f>
        <v>Tier - 2</v>
      </c>
      <c r="P1943" t="str">
        <f>VLOOKUP($A1943,'Hospitalisation Details'!$A:$K,COLUMN('Hospitalisation Details'!I1942),FALSE)</f>
        <v>R1021</v>
      </c>
      <c r="Q1943">
        <f>VLOOKUP($A1943,'Hospitalisation Details'!$A:$K,COLUMN('Hospitalisation Details'!K1942),FALSE)</f>
        <v>19</v>
      </c>
    </row>
    <row r="1944" spans="1:17" ht="15.75" x14ac:dyDescent="0.25">
      <c r="A1944" s="6" t="s">
        <v>1984</v>
      </c>
      <c r="B1944" t="str">
        <f>VLOOKUP(A1944,'Customer Names'!A:E,COLUMN('Customer Names'!D1943),FALSE)</f>
        <v>Mr. Michael</v>
      </c>
      <c r="C1944">
        <f>VLOOKUP($A1944,'Medical Examinations'!$A:$J,COLUMN('Medical Examinations'!B1943),FALSE)</f>
        <v>16.5</v>
      </c>
      <c r="D1944">
        <f>VLOOKUP($A1944,'Medical Examinations'!$A:$J,COLUMN('Medical Examinations'!C1943),FALSE)</f>
        <v>5.03</v>
      </c>
      <c r="E1944" t="str">
        <f>VLOOKUP($A1944,'Medical Examinations'!$A:$J,COLUMN('Medical Examinations'!D1943),FALSE)</f>
        <v>No</v>
      </c>
      <c r="F1944" t="str">
        <f>VLOOKUP($A1944,'Medical Examinations'!$A:$J,COLUMN('Medical Examinations'!E1943),FALSE)</f>
        <v>No</v>
      </c>
      <c r="G1944" t="str">
        <f>VLOOKUP($A1944,'Medical Examinations'!$A:$J,COLUMN('Medical Examinations'!F1943),FALSE)</f>
        <v>No</v>
      </c>
      <c r="H1944">
        <f>VLOOKUP($A1944,'Medical Examinations'!$A:$J,COLUMN('Medical Examinations'!G1943),FALSE)</f>
        <v>1</v>
      </c>
      <c r="I1944" t="str">
        <f>VLOOKUP($A1944,'Medical Examinations'!$A:$J,COLUMN('Medical Examinations'!H1943),FALSE)</f>
        <v>No</v>
      </c>
      <c r="J1944" t="str">
        <f>VLOOKUP($A1944,'Medical Examinations'!$A:$J,COLUMN('Medical Examinations'!I1943),FALSE)</f>
        <v>Underweight</v>
      </c>
      <c r="K1944" t="str">
        <f>VLOOKUP($A1944,'Medical Examinations'!$A:$J,COLUMN('Medical Examinations'!J1943),FALSE)</f>
        <v>Normal</v>
      </c>
      <c r="L1944" s="30">
        <f>VLOOKUP($A1944,'Hospitalisation Details'!$A:$K,COLUMN('Hospitalisation Details'!J1943),FALSE)</f>
        <v>30869</v>
      </c>
      <c r="M1944" s="23">
        <f>VLOOKUP($A1944,'Hospitalisation Details'!$A:$K,COLUMN('Hospitalisation Details'!F1943),FALSE)</f>
        <v>3678.86</v>
      </c>
      <c r="N1944" t="str">
        <f>VLOOKUP($A1944,'Hospitalisation Details'!$A:$K,COLUMN('Hospitalisation Details'!G1943),FALSE)</f>
        <v>Tier - 2</v>
      </c>
      <c r="O1944" t="str">
        <f>VLOOKUP($A1944,'Hospitalisation Details'!$A:$K,COLUMN('Hospitalisation Details'!H1943),FALSE)</f>
        <v>Tier - 3</v>
      </c>
      <c r="P1944" t="str">
        <f>VLOOKUP($A1944,'Hospitalisation Details'!$A:$K,COLUMN('Hospitalisation Details'!I1943),FALSE)</f>
        <v>R1013</v>
      </c>
      <c r="Q1944">
        <f>VLOOKUP($A1944,'Hospitalisation Details'!$A:$K,COLUMN('Hospitalisation Details'!K1943),FALSE)</f>
        <v>38</v>
      </c>
    </row>
    <row r="1945" spans="1:17" ht="15.75" x14ac:dyDescent="0.25">
      <c r="A1945" s="6" t="s">
        <v>1985</v>
      </c>
      <c r="B1945" t="str">
        <f>VLOOKUP(A1945,'Customer Names'!A:E,COLUMN('Customer Names'!D1944),FALSE)</f>
        <v>Mr. Miles</v>
      </c>
      <c r="C1945">
        <f>VLOOKUP($A1945,'Medical Examinations'!$A:$J,COLUMN('Medical Examinations'!B1944),FALSE)</f>
        <v>31.4</v>
      </c>
      <c r="D1945">
        <f>VLOOKUP($A1945,'Medical Examinations'!$A:$J,COLUMN('Medical Examinations'!C1944),FALSE)</f>
        <v>5.88</v>
      </c>
      <c r="E1945" t="str">
        <f>VLOOKUP($A1945,'Medical Examinations'!$A:$J,COLUMN('Medical Examinations'!D1944),FALSE)</f>
        <v>No</v>
      </c>
      <c r="F1945" t="str">
        <f>VLOOKUP($A1945,'Medical Examinations'!$A:$J,COLUMN('Medical Examinations'!E1944),FALSE)</f>
        <v>No</v>
      </c>
      <c r="G1945" t="str">
        <f>VLOOKUP($A1945,'Medical Examinations'!$A:$J,COLUMN('Medical Examinations'!F1944),FALSE)</f>
        <v>No</v>
      </c>
      <c r="H1945">
        <f>VLOOKUP($A1945,'Medical Examinations'!$A:$J,COLUMN('Medical Examinations'!G1944),FALSE)</f>
        <v>1</v>
      </c>
      <c r="I1945" t="str">
        <f>VLOOKUP($A1945,'Medical Examinations'!$A:$J,COLUMN('Medical Examinations'!H1944),FALSE)</f>
        <v>No</v>
      </c>
      <c r="J1945" t="str">
        <f>VLOOKUP($A1945,'Medical Examinations'!$A:$J,COLUMN('Medical Examinations'!I1944),FALSE)</f>
        <v>Obesity</v>
      </c>
      <c r="K1945" t="str">
        <f>VLOOKUP($A1945,'Medical Examinations'!$A:$J,COLUMN('Medical Examinations'!J1944),FALSE)</f>
        <v>Prediabetes</v>
      </c>
      <c r="L1945" s="30">
        <f>VLOOKUP($A1945,'Hospitalisation Details'!$A:$K,COLUMN('Hospitalisation Details'!J1944),FALSE)</f>
        <v>33861</v>
      </c>
      <c r="M1945" s="23">
        <f>VLOOKUP($A1945,'Hospitalisation Details'!$A:$K,COLUMN('Hospitalisation Details'!F1944),FALSE)</f>
        <v>3659.35</v>
      </c>
      <c r="N1945" t="str">
        <f>VLOOKUP($A1945,'Hospitalisation Details'!$A:$K,COLUMN('Hospitalisation Details'!G1944),FALSE)</f>
        <v>Tier - 3</v>
      </c>
      <c r="O1945" t="str">
        <f>VLOOKUP($A1945,'Hospitalisation Details'!$A:$K,COLUMN('Hospitalisation Details'!H1944),FALSE)</f>
        <v>Tier - 1</v>
      </c>
      <c r="P1945" t="str">
        <f>VLOOKUP($A1945,'Hospitalisation Details'!$A:$K,COLUMN('Hospitalisation Details'!I1944),FALSE)</f>
        <v>R1011</v>
      </c>
      <c r="Q1945">
        <f>VLOOKUP($A1945,'Hospitalisation Details'!$A:$K,COLUMN('Hospitalisation Details'!K1944),FALSE)</f>
        <v>30</v>
      </c>
    </row>
    <row r="1946" spans="1:17" ht="15.75" x14ac:dyDescent="0.25">
      <c r="A1946" s="6" t="s">
        <v>1986</v>
      </c>
      <c r="B1946" t="str">
        <f>VLOOKUP(A1946,'Customer Names'!A:E,COLUMN('Customer Names'!D1945),FALSE)</f>
        <v>Ms. Amanda</v>
      </c>
      <c r="C1946">
        <f>VLOOKUP($A1946,'Medical Examinations'!$A:$J,COLUMN('Medical Examinations'!B1945),FALSE)</f>
        <v>20.36</v>
      </c>
      <c r="D1946">
        <f>VLOOKUP($A1946,'Medical Examinations'!$A:$J,COLUMN('Medical Examinations'!C1945),FALSE)</f>
        <v>4.49</v>
      </c>
      <c r="E1946" t="str">
        <f>VLOOKUP($A1946,'Medical Examinations'!$A:$J,COLUMN('Medical Examinations'!D1945),FALSE)</f>
        <v>No</v>
      </c>
      <c r="F1946" t="str">
        <f>VLOOKUP($A1946,'Medical Examinations'!$A:$J,COLUMN('Medical Examinations'!E1945),FALSE)</f>
        <v>No</v>
      </c>
      <c r="G1946" t="str">
        <f>VLOOKUP($A1946,'Medical Examinations'!$A:$J,COLUMN('Medical Examinations'!F1945),FALSE)</f>
        <v>No</v>
      </c>
      <c r="H1946">
        <f>VLOOKUP($A1946,'Medical Examinations'!$A:$J,COLUMN('Medical Examinations'!G1945),FALSE)</f>
        <v>0</v>
      </c>
      <c r="I1946" t="str">
        <f>VLOOKUP($A1946,'Medical Examinations'!$A:$J,COLUMN('Medical Examinations'!H1945),FALSE)</f>
        <v>No</v>
      </c>
      <c r="J1946" t="str">
        <f>VLOOKUP($A1946,'Medical Examinations'!$A:$J,COLUMN('Medical Examinations'!I1945),FALSE)</f>
        <v>Healthy Weight</v>
      </c>
      <c r="K1946" t="str">
        <f>VLOOKUP($A1946,'Medical Examinations'!$A:$J,COLUMN('Medical Examinations'!J1945),FALSE)</f>
        <v>Normal</v>
      </c>
      <c r="L1946" s="30">
        <f>VLOOKUP($A1946,'Hospitalisation Details'!$A:$K,COLUMN('Hospitalisation Details'!J1945),FALSE)</f>
        <v>33185</v>
      </c>
      <c r="M1946" s="23">
        <f>VLOOKUP($A1946,'Hospitalisation Details'!$A:$K,COLUMN('Hospitalisation Details'!F1945),FALSE)</f>
        <v>3653.29</v>
      </c>
      <c r="N1946" t="str">
        <f>VLOOKUP($A1946,'Hospitalisation Details'!$A:$K,COLUMN('Hospitalisation Details'!G1945),FALSE)</f>
        <v>Tier - 2</v>
      </c>
      <c r="O1946" t="str">
        <f>VLOOKUP($A1946,'Hospitalisation Details'!$A:$K,COLUMN('Hospitalisation Details'!H1945),FALSE)</f>
        <v>Tier - 3</v>
      </c>
      <c r="P1946" t="str">
        <f>VLOOKUP($A1946,'Hospitalisation Details'!$A:$K,COLUMN('Hospitalisation Details'!I1945),FALSE)</f>
        <v>R1011</v>
      </c>
      <c r="Q1946">
        <f>VLOOKUP($A1946,'Hospitalisation Details'!$A:$K,COLUMN('Hospitalisation Details'!K1945),FALSE)</f>
        <v>32</v>
      </c>
    </row>
    <row r="1947" spans="1:17" ht="15.75" x14ac:dyDescent="0.25">
      <c r="A1947" s="6" t="s">
        <v>1987</v>
      </c>
      <c r="B1947" t="str">
        <f>VLOOKUP(A1947,'Customer Names'!A:E,COLUMN('Customer Names'!D1946),FALSE)</f>
        <v>Mr. Roger</v>
      </c>
      <c r="C1947">
        <f>VLOOKUP($A1947,'Medical Examinations'!$A:$J,COLUMN('Medical Examinations'!B1946),FALSE)</f>
        <v>25.46</v>
      </c>
      <c r="D1947">
        <f>VLOOKUP($A1947,'Medical Examinations'!$A:$J,COLUMN('Medical Examinations'!C1946),FALSE)</f>
        <v>4.1399999999999997</v>
      </c>
      <c r="E1947" t="str">
        <f>VLOOKUP($A1947,'Medical Examinations'!$A:$J,COLUMN('Medical Examinations'!D1946),FALSE)</f>
        <v>No</v>
      </c>
      <c r="F1947" t="str">
        <f>VLOOKUP($A1947,'Medical Examinations'!$A:$J,COLUMN('Medical Examinations'!E1946),FALSE)</f>
        <v>No</v>
      </c>
      <c r="G1947" t="str">
        <f>VLOOKUP($A1947,'Medical Examinations'!$A:$J,COLUMN('Medical Examinations'!F1946),FALSE)</f>
        <v>No</v>
      </c>
      <c r="H1947">
        <f>VLOOKUP($A1947,'Medical Examinations'!$A:$J,COLUMN('Medical Examinations'!G1946),FALSE)</f>
        <v>1</v>
      </c>
      <c r="I1947" t="str">
        <f>VLOOKUP($A1947,'Medical Examinations'!$A:$J,COLUMN('Medical Examinations'!H1946),FALSE)</f>
        <v>No</v>
      </c>
      <c r="J1947" t="str">
        <f>VLOOKUP($A1947,'Medical Examinations'!$A:$J,COLUMN('Medical Examinations'!I1946),FALSE)</f>
        <v>Overweight</v>
      </c>
      <c r="K1947" t="str">
        <f>VLOOKUP($A1947,'Medical Examinations'!$A:$J,COLUMN('Medical Examinations'!J1946),FALSE)</f>
        <v>Normal</v>
      </c>
      <c r="L1947" s="30">
        <f>VLOOKUP($A1947,'Hospitalisation Details'!$A:$K,COLUMN('Hospitalisation Details'!J1946),FALSE)</f>
        <v>33925</v>
      </c>
      <c r="M1947" s="23">
        <f>VLOOKUP($A1947,'Hospitalisation Details'!$A:$K,COLUMN('Hospitalisation Details'!F1946),FALSE)</f>
        <v>3645.09</v>
      </c>
      <c r="N1947" t="str">
        <f>VLOOKUP($A1947,'Hospitalisation Details'!$A:$K,COLUMN('Hospitalisation Details'!G1946),FALSE)</f>
        <v>Tier - 1</v>
      </c>
      <c r="O1947" t="str">
        <f>VLOOKUP($A1947,'Hospitalisation Details'!$A:$K,COLUMN('Hospitalisation Details'!H1946),FALSE)</f>
        <v>Tier - 2</v>
      </c>
      <c r="P1947" t="str">
        <f>VLOOKUP($A1947,'Hospitalisation Details'!$A:$K,COLUMN('Hospitalisation Details'!I1946),FALSE)</f>
        <v>R1014</v>
      </c>
      <c r="Q1947">
        <f>VLOOKUP($A1947,'Hospitalisation Details'!$A:$K,COLUMN('Hospitalisation Details'!K1946),FALSE)</f>
        <v>30</v>
      </c>
    </row>
    <row r="1948" spans="1:17" ht="15.75" x14ac:dyDescent="0.25">
      <c r="A1948" s="6" t="s">
        <v>1988</v>
      </c>
      <c r="B1948" t="str">
        <f>VLOOKUP(A1948,'Customer Names'!A:E,COLUMN('Customer Names'!D1947),FALSE)</f>
        <v>Mr. Brock</v>
      </c>
      <c r="C1948">
        <f>VLOOKUP($A1948,'Medical Examinations'!$A:$J,COLUMN('Medical Examinations'!B1947),FALSE)</f>
        <v>17.09</v>
      </c>
      <c r="D1948">
        <f>VLOOKUP($A1948,'Medical Examinations'!$A:$J,COLUMN('Medical Examinations'!C1947),FALSE)</f>
        <v>5.8</v>
      </c>
      <c r="E1948" t="str">
        <f>VLOOKUP($A1948,'Medical Examinations'!$A:$J,COLUMN('Medical Examinations'!D1947),FALSE)</f>
        <v>Yes</v>
      </c>
      <c r="F1948" t="str">
        <f>VLOOKUP($A1948,'Medical Examinations'!$A:$J,COLUMN('Medical Examinations'!E1947),FALSE)</f>
        <v>No</v>
      </c>
      <c r="G1948" t="str">
        <f>VLOOKUP($A1948,'Medical Examinations'!$A:$J,COLUMN('Medical Examinations'!F1947),FALSE)</f>
        <v>No</v>
      </c>
      <c r="H1948">
        <f>VLOOKUP($A1948,'Medical Examinations'!$A:$J,COLUMN('Medical Examinations'!G1947),FALSE)</f>
        <v>0</v>
      </c>
      <c r="I1948" t="str">
        <f>VLOOKUP($A1948,'Medical Examinations'!$A:$J,COLUMN('Medical Examinations'!H1947),FALSE)</f>
        <v>No</v>
      </c>
      <c r="J1948" t="str">
        <f>VLOOKUP($A1948,'Medical Examinations'!$A:$J,COLUMN('Medical Examinations'!I1947),FALSE)</f>
        <v>Underweight</v>
      </c>
      <c r="K1948" t="str">
        <f>VLOOKUP($A1948,'Medical Examinations'!$A:$J,COLUMN('Medical Examinations'!J1947),FALSE)</f>
        <v>Prediabetes</v>
      </c>
      <c r="L1948" s="30">
        <f>VLOOKUP($A1948,'Hospitalisation Details'!$A:$K,COLUMN('Hospitalisation Details'!J1947),FALSE)</f>
        <v>31212</v>
      </c>
      <c r="M1948" s="23">
        <f>VLOOKUP($A1948,'Hospitalisation Details'!$A:$K,COLUMN('Hospitalisation Details'!F1947),FALSE)</f>
        <v>3622.13</v>
      </c>
      <c r="N1948" t="str">
        <f>VLOOKUP($A1948,'Hospitalisation Details'!$A:$K,COLUMN('Hospitalisation Details'!G1947),FALSE)</f>
        <v>Tier - 2</v>
      </c>
      <c r="O1948" t="str">
        <f>VLOOKUP($A1948,'Hospitalisation Details'!$A:$K,COLUMN('Hospitalisation Details'!H1947),FALSE)</f>
        <v>Tier - 1</v>
      </c>
      <c r="P1948" t="str">
        <f>VLOOKUP($A1948,'Hospitalisation Details'!$A:$K,COLUMN('Hospitalisation Details'!I1947),FALSE)</f>
        <v>R1013</v>
      </c>
      <c r="Q1948">
        <f>VLOOKUP($A1948,'Hospitalisation Details'!$A:$K,COLUMN('Hospitalisation Details'!K1947),FALSE)</f>
        <v>37</v>
      </c>
    </row>
    <row r="1949" spans="1:17" ht="15.75" x14ac:dyDescent="0.25">
      <c r="A1949" s="6" t="s">
        <v>1989</v>
      </c>
      <c r="B1949" t="str">
        <f>VLOOKUP(A1949,'Customer Names'!A:E,COLUMN('Customer Names'!D1948),FALSE)</f>
        <v>Mr. Stephen</v>
      </c>
      <c r="C1949">
        <f>VLOOKUP($A1949,'Medical Examinations'!$A:$J,COLUMN('Medical Examinations'!B1948),FALSE)</f>
        <v>20.83</v>
      </c>
      <c r="D1949">
        <f>VLOOKUP($A1949,'Medical Examinations'!$A:$J,COLUMN('Medical Examinations'!C1948),FALSE)</f>
        <v>5.12</v>
      </c>
      <c r="E1949" t="str">
        <f>VLOOKUP($A1949,'Medical Examinations'!$A:$J,COLUMN('Medical Examinations'!D1948),FALSE)</f>
        <v>No</v>
      </c>
      <c r="F1949" t="str">
        <f>VLOOKUP($A1949,'Medical Examinations'!$A:$J,COLUMN('Medical Examinations'!E1948),FALSE)</f>
        <v>No</v>
      </c>
      <c r="G1949" t="str">
        <f>VLOOKUP($A1949,'Medical Examinations'!$A:$J,COLUMN('Medical Examinations'!F1948),FALSE)</f>
        <v>No</v>
      </c>
      <c r="H1949">
        <f>VLOOKUP($A1949,'Medical Examinations'!$A:$J,COLUMN('Medical Examinations'!G1948),FALSE)</f>
        <v>0</v>
      </c>
      <c r="I1949" t="str">
        <f>VLOOKUP($A1949,'Medical Examinations'!$A:$J,COLUMN('Medical Examinations'!H1948),FALSE)</f>
        <v>No</v>
      </c>
      <c r="J1949" t="str">
        <f>VLOOKUP($A1949,'Medical Examinations'!$A:$J,COLUMN('Medical Examinations'!I1948),FALSE)</f>
        <v>Healthy Weight</v>
      </c>
      <c r="K1949" t="str">
        <f>VLOOKUP($A1949,'Medical Examinations'!$A:$J,COLUMN('Medical Examinations'!J1948),FALSE)</f>
        <v>Normal</v>
      </c>
      <c r="L1949" s="30">
        <f>VLOOKUP($A1949,'Hospitalisation Details'!$A:$K,COLUMN('Hospitalisation Details'!J1948),FALSE)</f>
        <v>33157</v>
      </c>
      <c r="M1949" s="23">
        <f>VLOOKUP($A1949,'Hospitalisation Details'!$A:$K,COLUMN('Hospitalisation Details'!F1948),FALSE)</f>
        <v>3606.43</v>
      </c>
      <c r="N1949" t="str">
        <f>VLOOKUP($A1949,'Hospitalisation Details'!$A:$K,COLUMN('Hospitalisation Details'!G1948),FALSE)</f>
        <v>Tier - 2</v>
      </c>
      <c r="O1949" t="str">
        <f>VLOOKUP($A1949,'Hospitalisation Details'!$A:$K,COLUMN('Hospitalisation Details'!H1948),FALSE)</f>
        <v>Tier - 1</v>
      </c>
      <c r="P1949" t="str">
        <f>VLOOKUP($A1949,'Hospitalisation Details'!$A:$K,COLUMN('Hospitalisation Details'!I1948),FALSE)</f>
        <v>R1013</v>
      </c>
      <c r="Q1949">
        <f>VLOOKUP($A1949,'Hospitalisation Details'!$A:$K,COLUMN('Hospitalisation Details'!K1948),FALSE)</f>
        <v>32</v>
      </c>
    </row>
    <row r="1950" spans="1:17" ht="15.75" x14ac:dyDescent="0.25">
      <c r="A1950" s="6" t="s">
        <v>1990</v>
      </c>
      <c r="B1950" t="str">
        <f>VLOOKUP(A1950,'Customer Names'!A:E,COLUMN('Customer Names'!D1949),FALSE)</f>
        <v>Ms. Missy</v>
      </c>
      <c r="C1950">
        <f>VLOOKUP($A1950,'Medical Examinations'!$A:$J,COLUMN('Medical Examinations'!B1949),FALSE)</f>
        <v>18.920000000000002</v>
      </c>
      <c r="D1950">
        <f>VLOOKUP($A1950,'Medical Examinations'!$A:$J,COLUMN('Medical Examinations'!C1949),FALSE)</f>
        <v>5.98</v>
      </c>
      <c r="E1950" t="str">
        <f>VLOOKUP($A1950,'Medical Examinations'!$A:$J,COLUMN('Medical Examinations'!D1949),FALSE)</f>
        <v>Yes</v>
      </c>
      <c r="F1950" t="str">
        <f>VLOOKUP($A1950,'Medical Examinations'!$A:$J,COLUMN('Medical Examinations'!E1949),FALSE)</f>
        <v>No</v>
      </c>
      <c r="G1950" t="str">
        <f>VLOOKUP($A1950,'Medical Examinations'!$A:$J,COLUMN('Medical Examinations'!F1949),FALSE)</f>
        <v>No</v>
      </c>
      <c r="H1950">
        <f>VLOOKUP($A1950,'Medical Examinations'!$A:$J,COLUMN('Medical Examinations'!G1949),FALSE)</f>
        <v>1</v>
      </c>
      <c r="I1950" t="str">
        <f>VLOOKUP($A1950,'Medical Examinations'!$A:$J,COLUMN('Medical Examinations'!H1949),FALSE)</f>
        <v>No</v>
      </c>
      <c r="J1950" t="str">
        <f>VLOOKUP($A1950,'Medical Examinations'!$A:$J,COLUMN('Medical Examinations'!I1949),FALSE)</f>
        <v>Healthy Weight</v>
      </c>
      <c r="K1950" t="str">
        <f>VLOOKUP($A1950,'Medical Examinations'!$A:$J,COLUMN('Medical Examinations'!J1949),FALSE)</f>
        <v>Prediabetes</v>
      </c>
      <c r="L1950" s="30">
        <f>VLOOKUP($A1950,'Hospitalisation Details'!$A:$K,COLUMN('Hospitalisation Details'!J1949),FALSE)</f>
        <v>32451</v>
      </c>
      <c r="M1950" s="23">
        <f>VLOOKUP($A1950,'Hospitalisation Details'!$A:$K,COLUMN('Hospitalisation Details'!F1949),FALSE)</f>
        <v>3603.6</v>
      </c>
      <c r="N1950" t="str">
        <f>VLOOKUP($A1950,'Hospitalisation Details'!$A:$K,COLUMN('Hospitalisation Details'!G1949),FALSE)</f>
        <v>Tier - 2</v>
      </c>
      <c r="O1950" t="str">
        <f>VLOOKUP($A1950,'Hospitalisation Details'!$A:$K,COLUMN('Hospitalisation Details'!H1949),FALSE)</f>
        <v>Tier - 1</v>
      </c>
      <c r="P1950" t="str">
        <f>VLOOKUP($A1950,'Hospitalisation Details'!$A:$K,COLUMN('Hospitalisation Details'!I1949),FALSE)</f>
        <v>R1013</v>
      </c>
      <c r="Q1950">
        <f>VLOOKUP($A1950,'Hospitalisation Details'!$A:$K,COLUMN('Hospitalisation Details'!K1949),FALSE)</f>
        <v>34</v>
      </c>
    </row>
    <row r="1951" spans="1:17" ht="15.75" x14ac:dyDescent="0.25">
      <c r="A1951" s="6" t="s">
        <v>1991</v>
      </c>
      <c r="B1951" t="str">
        <f>VLOOKUP(A1951,'Customer Names'!A:E,COLUMN('Customer Names'!D1950),FALSE)</f>
        <v>Mr. William</v>
      </c>
      <c r="C1951">
        <f>VLOOKUP($A1951,'Medical Examinations'!$A:$J,COLUMN('Medical Examinations'!B1950),FALSE)</f>
        <v>37.1</v>
      </c>
      <c r="D1951">
        <f>VLOOKUP($A1951,'Medical Examinations'!$A:$J,COLUMN('Medical Examinations'!C1950),FALSE)</f>
        <v>5.46</v>
      </c>
      <c r="E1951" t="str">
        <f>VLOOKUP($A1951,'Medical Examinations'!$A:$J,COLUMN('Medical Examinations'!D1950),FALSE)</f>
        <v>No</v>
      </c>
      <c r="F1951" t="str">
        <f>VLOOKUP($A1951,'Medical Examinations'!$A:$J,COLUMN('Medical Examinations'!E1950),FALSE)</f>
        <v>No</v>
      </c>
      <c r="G1951" t="str">
        <f>VLOOKUP($A1951,'Medical Examinations'!$A:$J,COLUMN('Medical Examinations'!F1950),FALSE)</f>
        <v>No</v>
      </c>
      <c r="H1951">
        <f>VLOOKUP($A1951,'Medical Examinations'!$A:$J,COLUMN('Medical Examinations'!G1950),FALSE)</f>
        <v>0</v>
      </c>
      <c r="I1951" t="str">
        <f>VLOOKUP($A1951,'Medical Examinations'!$A:$J,COLUMN('Medical Examinations'!H1950),FALSE)</f>
        <v>No</v>
      </c>
      <c r="J1951" t="str">
        <f>VLOOKUP($A1951,'Medical Examinations'!$A:$J,COLUMN('Medical Examinations'!I1950),FALSE)</f>
        <v>Obesity</v>
      </c>
      <c r="K1951" t="str">
        <f>VLOOKUP($A1951,'Medical Examinations'!$A:$J,COLUMN('Medical Examinations'!J1950),FALSE)</f>
        <v>Normal</v>
      </c>
      <c r="L1951" s="30">
        <f>VLOOKUP($A1951,'Hospitalisation Details'!$A:$K,COLUMN('Hospitalisation Details'!J1950),FALSE)</f>
        <v>36384</v>
      </c>
      <c r="M1951" s="23">
        <f>VLOOKUP($A1951,'Hospitalisation Details'!$A:$K,COLUMN('Hospitalisation Details'!F1950),FALSE)</f>
        <v>3597.6</v>
      </c>
      <c r="N1951" t="str">
        <f>VLOOKUP($A1951,'Hospitalisation Details'!$A:$K,COLUMN('Hospitalisation Details'!G1950),FALSE)</f>
        <v>Tier - 2</v>
      </c>
      <c r="O1951" t="str">
        <f>VLOOKUP($A1951,'Hospitalisation Details'!$A:$K,COLUMN('Hospitalisation Details'!H1950),FALSE)</f>
        <v>Tier - 2</v>
      </c>
      <c r="P1951" t="str">
        <f>VLOOKUP($A1951,'Hospitalisation Details'!$A:$K,COLUMN('Hospitalisation Details'!I1950),FALSE)</f>
        <v>R1011</v>
      </c>
      <c r="Q1951">
        <f>VLOOKUP($A1951,'Hospitalisation Details'!$A:$K,COLUMN('Hospitalisation Details'!K1950),FALSE)</f>
        <v>23</v>
      </c>
    </row>
    <row r="1952" spans="1:17" ht="15.75" x14ac:dyDescent="0.25">
      <c r="A1952" s="6" t="s">
        <v>1992</v>
      </c>
      <c r="B1952" t="str">
        <f>VLOOKUP(A1952,'Customer Names'!A:E,COLUMN('Customer Names'!D1951),FALSE)</f>
        <v>Ms. Lauren</v>
      </c>
      <c r="C1952">
        <f>VLOOKUP($A1952,'Medical Examinations'!$A:$J,COLUMN('Medical Examinations'!B1951),FALSE)</f>
        <v>22.515000000000001</v>
      </c>
      <c r="D1952">
        <f>VLOOKUP($A1952,'Medical Examinations'!$A:$J,COLUMN('Medical Examinations'!C1951),FALSE)</f>
        <v>4.91</v>
      </c>
      <c r="E1952" t="str">
        <f>VLOOKUP($A1952,'Medical Examinations'!$A:$J,COLUMN('Medical Examinations'!D1951),FALSE)</f>
        <v>Yes</v>
      </c>
      <c r="F1952" t="str">
        <f>VLOOKUP($A1952,'Medical Examinations'!$A:$J,COLUMN('Medical Examinations'!E1951),FALSE)</f>
        <v>No</v>
      </c>
      <c r="G1952" t="str">
        <f>VLOOKUP($A1952,'Medical Examinations'!$A:$J,COLUMN('Medical Examinations'!F1951),FALSE)</f>
        <v>Yes</v>
      </c>
      <c r="H1952">
        <f>VLOOKUP($A1952,'Medical Examinations'!$A:$J,COLUMN('Medical Examinations'!G1951),FALSE)</f>
        <v>1</v>
      </c>
      <c r="I1952" t="str">
        <f>VLOOKUP($A1952,'Medical Examinations'!$A:$J,COLUMN('Medical Examinations'!H1951),FALSE)</f>
        <v>No</v>
      </c>
      <c r="J1952" t="str">
        <f>VLOOKUP($A1952,'Medical Examinations'!$A:$J,COLUMN('Medical Examinations'!I1951),FALSE)</f>
        <v>Healthy Weight</v>
      </c>
      <c r="K1952" t="str">
        <f>VLOOKUP($A1952,'Medical Examinations'!$A:$J,COLUMN('Medical Examinations'!J1951),FALSE)</f>
        <v>Normal</v>
      </c>
      <c r="L1952" s="30">
        <f>VLOOKUP($A1952,'Hospitalisation Details'!$A:$K,COLUMN('Hospitalisation Details'!J1951),FALSE)</f>
        <v>35738</v>
      </c>
      <c r="M1952" s="23">
        <f>VLOOKUP($A1952,'Hospitalisation Details'!$A:$K,COLUMN('Hospitalisation Details'!F1951),FALSE)</f>
        <v>3594.17</v>
      </c>
      <c r="N1952" t="str">
        <f>VLOOKUP($A1952,'Hospitalisation Details'!$A:$K,COLUMN('Hospitalisation Details'!G1951),FALSE)</f>
        <v>Tier - 2</v>
      </c>
      <c r="O1952" t="str">
        <f>VLOOKUP($A1952,'Hospitalisation Details'!$A:$K,COLUMN('Hospitalisation Details'!H1951),FALSE)</f>
        <v>Tier - 2</v>
      </c>
      <c r="P1952" t="str">
        <f>VLOOKUP($A1952,'Hospitalisation Details'!$A:$K,COLUMN('Hospitalisation Details'!I1951),FALSE)</f>
        <v>R1012</v>
      </c>
      <c r="Q1952">
        <f>VLOOKUP($A1952,'Hospitalisation Details'!$A:$K,COLUMN('Hospitalisation Details'!K1951),FALSE)</f>
        <v>25</v>
      </c>
    </row>
    <row r="1953" spans="1:17" ht="15.75" x14ac:dyDescent="0.25">
      <c r="A1953" s="6" t="s">
        <v>1993</v>
      </c>
      <c r="B1953" t="str">
        <f>VLOOKUP(A1953,'Customer Names'!A:E,COLUMN('Customer Names'!D1952),FALSE)</f>
        <v>Mr. Apolo</v>
      </c>
      <c r="C1953">
        <f>VLOOKUP($A1953,'Medical Examinations'!$A:$J,COLUMN('Medical Examinations'!B1952),FALSE)</f>
        <v>32.700000000000003</v>
      </c>
      <c r="D1953">
        <f>VLOOKUP($A1953,'Medical Examinations'!$A:$J,COLUMN('Medical Examinations'!C1952),FALSE)</f>
        <v>4.66</v>
      </c>
      <c r="E1953" t="str">
        <f>VLOOKUP($A1953,'Medical Examinations'!$A:$J,COLUMN('Medical Examinations'!D1952),FALSE)</f>
        <v>No</v>
      </c>
      <c r="F1953" t="str">
        <f>VLOOKUP($A1953,'Medical Examinations'!$A:$J,COLUMN('Medical Examinations'!E1952),FALSE)</f>
        <v>No</v>
      </c>
      <c r="G1953" t="str">
        <f>VLOOKUP($A1953,'Medical Examinations'!$A:$J,COLUMN('Medical Examinations'!F1952),FALSE)</f>
        <v>No</v>
      </c>
      <c r="H1953">
        <f>VLOOKUP($A1953,'Medical Examinations'!$A:$J,COLUMN('Medical Examinations'!G1952),FALSE)</f>
        <v>0</v>
      </c>
      <c r="I1953" t="str">
        <f>VLOOKUP($A1953,'Medical Examinations'!$A:$J,COLUMN('Medical Examinations'!H1952),FALSE)</f>
        <v>No</v>
      </c>
      <c r="J1953" t="str">
        <f>VLOOKUP($A1953,'Medical Examinations'!$A:$J,COLUMN('Medical Examinations'!I1952),FALSE)</f>
        <v>Obesity</v>
      </c>
      <c r="K1953" t="str">
        <f>VLOOKUP($A1953,'Medical Examinations'!$A:$J,COLUMN('Medical Examinations'!J1952),FALSE)</f>
        <v>Normal</v>
      </c>
      <c r="L1953" s="30">
        <f>VLOOKUP($A1953,'Hospitalisation Details'!$A:$K,COLUMN('Hospitalisation Details'!J1952),FALSE)</f>
        <v>36317</v>
      </c>
      <c r="M1953" s="23">
        <f>VLOOKUP($A1953,'Hospitalisation Details'!$A:$K,COLUMN('Hospitalisation Details'!F1952),FALSE)</f>
        <v>3591.48</v>
      </c>
      <c r="N1953" t="str">
        <f>VLOOKUP($A1953,'Hospitalisation Details'!$A:$K,COLUMN('Hospitalisation Details'!G1952),FALSE)</f>
        <v>Tier - 2</v>
      </c>
      <c r="O1953" t="str">
        <f>VLOOKUP($A1953,'Hospitalisation Details'!$A:$K,COLUMN('Hospitalisation Details'!H1952),FALSE)</f>
        <v>Tier - 3</v>
      </c>
      <c r="P1953" t="str">
        <f>VLOOKUP($A1953,'Hospitalisation Details'!$A:$K,COLUMN('Hospitalisation Details'!I1952),FALSE)</f>
        <v>R1011</v>
      </c>
      <c r="Q1953">
        <f>VLOOKUP($A1953,'Hospitalisation Details'!$A:$K,COLUMN('Hospitalisation Details'!K1952),FALSE)</f>
        <v>24</v>
      </c>
    </row>
    <row r="1954" spans="1:17" ht="15.75" x14ac:dyDescent="0.25">
      <c r="A1954" s="6" t="s">
        <v>1994</v>
      </c>
      <c r="B1954" t="str">
        <f>VLOOKUP(A1954,'Customer Names'!A:E,COLUMN('Customer Names'!D1953),FALSE)</f>
        <v>Mr. Alfons</v>
      </c>
      <c r="C1954">
        <f>VLOOKUP($A1954,'Medical Examinations'!$A:$J,COLUMN('Medical Examinations'!B1953),FALSE)</f>
        <v>17.75</v>
      </c>
      <c r="D1954">
        <f>VLOOKUP($A1954,'Medical Examinations'!$A:$J,COLUMN('Medical Examinations'!C1953),FALSE)</f>
        <v>6.8</v>
      </c>
      <c r="E1954" t="str">
        <f>VLOOKUP($A1954,'Medical Examinations'!$A:$J,COLUMN('Medical Examinations'!D1953),FALSE)</f>
        <v>Yes</v>
      </c>
      <c r="F1954" t="str">
        <f>VLOOKUP($A1954,'Medical Examinations'!$A:$J,COLUMN('Medical Examinations'!E1953),FALSE)</f>
        <v>No</v>
      </c>
      <c r="G1954" t="str">
        <f>VLOOKUP($A1954,'Medical Examinations'!$A:$J,COLUMN('Medical Examinations'!F1953),FALSE)</f>
        <v>No</v>
      </c>
      <c r="H1954">
        <f>VLOOKUP($A1954,'Medical Examinations'!$A:$J,COLUMN('Medical Examinations'!G1953),FALSE)</f>
        <v>1</v>
      </c>
      <c r="I1954" t="str">
        <f>VLOOKUP($A1954,'Medical Examinations'!$A:$J,COLUMN('Medical Examinations'!H1953),FALSE)</f>
        <v>No</v>
      </c>
      <c r="J1954" t="str">
        <f>VLOOKUP($A1954,'Medical Examinations'!$A:$J,COLUMN('Medical Examinations'!I1953),FALSE)</f>
        <v>Underweight</v>
      </c>
      <c r="K1954" t="str">
        <f>VLOOKUP($A1954,'Medical Examinations'!$A:$J,COLUMN('Medical Examinations'!J1953),FALSE)</f>
        <v>Diabetes</v>
      </c>
      <c r="L1954" s="30">
        <f>VLOOKUP($A1954,'Hospitalisation Details'!$A:$K,COLUMN('Hospitalisation Details'!J1953),FALSE)</f>
        <v>31773</v>
      </c>
      <c r="M1954" s="23">
        <f>VLOOKUP($A1954,'Hospitalisation Details'!$A:$K,COLUMN('Hospitalisation Details'!F1953),FALSE)</f>
        <v>3589.14</v>
      </c>
      <c r="N1954" t="str">
        <f>VLOOKUP($A1954,'Hospitalisation Details'!$A:$K,COLUMN('Hospitalisation Details'!G1953),FALSE)</f>
        <v>Tier - 2</v>
      </c>
      <c r="O1954" t="str">
        <f>VLOOKUP($A1954,'Hospitalisation Details'!$A:$K,COLUMN('Hospitalisation Details'!H1953),FALSE)</f>
        <v>Tier - 2</v>
      </c>
      <c r="P1954" t="str">
        <f>VLOOKUP($A1954,'Hospitalisation Details'!$A:$K,COLUMN('Hospitalisation Details'!I1953),FALSE)</f>
        <v>R1013</v>
      </c>
      <c r="Q1954">
        <f>VLOOKUP($A1954,'Hospitalisation Details'!$A:$K,COLUMN('Hospitalisation Details'!K1953),FALSE)</f>
        <v>36</v>
      </c>
    </row>
    <row r="1955" spans="1:17" ht="15.75" x14ac:dyDescent="0.25">
      <c r="A1955" s="6" t="s">
        <v>1995</v>
      </c>
      <c r="B1955" t="str">
        <f>VLOOKUP(A1955,'Customer Names'!A:E,COLUMN('Customer Names'!D1954),FALSE)</f>
        <v>Ms. Amber</v>
      </c>
      <c r="C1955">
        <f>VLOOKUP($A1955,'Medical Examinations'!$A:$J,COLUMN('Medical Examinations'!B1954),FALSE)</f>
        <v>33.630000000000003</v>
      </c>
      <c r="D1955">
        <f>VLOOKUP($A1955,'Medical Examinations'!$A:$J,COLUMN('Medical Examinations'!C1954),FALSE)</f>
        <v>4.47</v>
      </c>
      <c r="E1955" t="str">
        <f>VLOOKUP($A1955,'Medical Examinations'!$A:$J,COLUMN('Medical Examinations'!D1954),FALSE)</f>
        <v>Yes</v>
      </c>
      <c r="F1955" t="str">
        <f>VLOOKUP($A1955,'Medical Examinations'!$A:$J,COLUMN('Medical Examinations'!E1954),FALSE)</f>
        <v>No</v>
      </c>
      <c r="G1955" t="str">
        <f>VLOOKUP($A1955,'Medical Examinations'!$A:$J,COLUMN('Medical Examinations'!F1954),FALSE)</f>
        <v>No</v>
      </c>
      <c r="H1955">
        <f>VLOOKUP($A1955,'Medical Examinations'!$A:$J,COLUMN('Medical Examinations'!G1954),FALSE)</f>
        <v>0</v>
      </c>
      <c r="I1955" t="str">
        <f>VLOOKUP($A1955,'Medical Examinations'!$A:$J,COLUMN('Medical Examinations'!H1954),FALSE)</f>
        <v>No</v>
      </c>
      <c r="J1955" t="str">
        <f>VLOOKUP($A1955,'Medical Examinations'!$A:$J,COLUMN('Medical Examinations'!I1954),FALSE)</f>
        <v>Obesity</v>
      </c>
      <c r="K1955" t="str">
        <f>VLOOKUP($A1955,'Medical Examinations'!$A:$J,COLUMN('Medical Examinations'!J1954),FALSE)</f>
        <v>Normal</v>
      </c>
      <c r="L1955" s="30">
        <f>VLOOKUP($A1955,'Hospitalisation Details'!$A:$K,COLUMN('Hospitalisation Details'!J1954),FALSE)</f>
        <v>37206</v>
      </c>
      <c r="M1955" s="23">
        <f>VLOOKUP($A1955,'Hospitalisation Details'!$A:$K,COLUMN('Hospitalisation Details'!F1954),FALSE)</f>
        <v>3579.83</v>
      </c>
      <c r="N1955" t="str">
        <f>VLOOKUP($A1955,'Hospitalisation Details'!$A:$K,COLUMN('Hospitalisation Details'!G1954),FALSE)</f>
        <v>Tier - 2</v>
      </c>
      <c r="O1955" t="str">
        <f>VLOOKUP($A1955,'Hospitalisation Details'!$A:$K,COLUMN('Hospitalisation Details'!H1954),FALSE)</f>
        <v>Tier - 2</v>
      </c>
      <c r="P1955" t="str">
        <f>VLOOKUP($A1955,'Hospitalisation Details'!$A:$K,COLUMN('Hospitalisation Details'!I1954),FALSE)</f>
        <v>R1012</v>
      </c>
      <c r="Q1955">
        <f>VLOOKUP($A1955,'Hospitalisation Details'!$A:$K,COLUMN('Hospitalisation Details'!K1954),FALSE)</f>
        <v>21</v>
      </c>
    </row>
    <row r="1956" spans="1:17" ht="15.75" x14ac:dyDescent="0.25">
      <c r="A1956" s="6" t="s">
        <v>1996</v>
      </c>
      <c r="B1956" t="str">
        <f>VLOOKUP(A1956,'Customer Names'!A:E,COLUMN('Customer Names'!D1955),FALSE)</f>
        <v>Ms. Leah</v>
      </c>
      <c r="C1956">
        <f>VLOOKUP($A1956,'Medical Examinations'!$A:$J,COLUMN('Medical Examinations'!B1955),FALSE)</f>
        <v>34.799999999999997</v>
      </c>
      <c r="D1956">
        <f>VLOOKUP($A1956,'Medical Examinations'!$A:$J,COLUMN('Medical Examinations'!C1955),FALSE)</f>
        <v>4.08</v>
      </c>
      <c r="E1956" t="str">
        <f>VLOOKUP($A1956,'Medical Examinations'!$A:$J,COLUMN('Medical Examinations'!D1955),FALSE)</f>
        <v>Yes</v>
      </c>
      <c r="F1956" t="str">
        <f>VLOOKUP($A1956,'Medical Examinations'!$A:$J,COLUMN('Medical Examinations'!E1955),FALSE)</f>
        <v>No</v>
      </c>
      <c r="G1956" t="str">
        <f>VLOOKUP($A1956,'Medical Examinations'!$A:$J,COLUMN('Medical Examinations'!F1955),FALSE)</f>
        <v>No</v>
      </c>
      <c r="H1956">
        <f>VLOOKUP($A1956,'Medical Examinations'!$A:$J,COLUMN('Medical Examinations'!G1955),FALSE)</f>
        <v>1</v>
      </c>
      <c r="I1956" t="str">
        <f>VLOOKUP($A1956,'Medical Examinations'!$A:$J,COLUMN('Medical Examinations'!H1955),FALSE)</f>
        <v>No</v>
      </c>
      <c r="J1956" t="str">
        <f>VLOOKUP($A1956,'Medical Examinations'!$A:$J,COLUMN('Medical Examinations'!I1955),FALSE)</f>
        <v>Obesity</v>
      </c>
      <c r="K1956" t="str">
        <f>VLOOKUP($A1956,'Medical Examinations'!$A:$J,COLUMN('Medical Examinations'!J1955),FALSE)</f>
        <v>Normal</v>
      </c>
      <c r="L1956" s="30">
        <f>VLOOKUP($A1956,'Hospitalisation Details'!$A:$K,COLUMN('Hospitalisation Details'!J1955),FALSE)</f>
        <v>34934</v>
      </c>
      <c r="M1956" s="23">
        <f>VLOOKUP($A1956,'Hospitalisation Details'!$A:$K,COLUMN('Hospitalisation Details'!F1955),FALSE)</f>
        <v>3578</v>
      </c>
      <c r="N1956" t="str">
        <f>VLOOKUP($A1956,'Hospitalisation Details'!$A:$K,COLUMN('Hospitalisation Details'!G1955),FALSE)</f>
        <v>Tier - 2</v>
      </c>
      <c r="O1956" t="str">
        <f>VLOOKUP($A1956,'Hospitalisation Details'!$A:$K,COLUMN('Hospitalisation Details'!H1955),FALSE)</f>
        <v>Tier - 3</v>
      </c>
      <c r="P1956" t="str">
        <f>VLOOKUP($A1956,'Hospitalisation Details'!$A:$K,COLUMN('Hospitalisation Details'!I1955),FALSE)</f>
        <v>R1011</v>
      </c>
      <c r="Q1956">
        <f>VLOOKUP($A1956,'Hospitalisation Details'!$A:$K,COLUMN('Hospitalisation Details'!K1955),FALSE)</f>
        <v>27</v>
      </c>
    </row>
    <row r="1957" spans="1:17" ht="15.75" x14ac:dyDescent="0.25">
      <c r="A1957" s="6" t="s">
        <v>1997</v>
      </c>
      <c r="B1957" t="str">
        <f>VLOOKUP(A1957,'Customer Names'!A:E,COLUMN('Customer Names'!D1956),FALSE)</f>
        <v>Ms. Lilia</v>
      </c>
      <c r="C1957">
        <f>VLOOKUP($A1957,'Medical Examinations'!$A:$J,COLUMN('Medical Examinations'!B1956),FALSE)</f>
        <v>16.809999999999999</v>
      </c>
      <c r="D1957">
        <f>VLOOKUP($A1957,'Medical Examinations'!$A:$J,COLUMN('Medical Examinations'!C1956),FALSE)</f>
        <v>5.51</v>
      </c>
      <c r="E1957" t="str">
        <f>VLOOKUP($A1957,'Medical Examinations'!$A:$J,COLUMN('Medical Examinations'!D1956),FALSE)</f>
        <v>Yes</v>
      </c>
      <c r="F1957" t="str">
        <f>VLOOKUP($A1957,'Medical Examinations'!$A:$J,COLUMN('Medical Examinations'!E1956),FALSE)</f>
        <v>No</v>
      </c>
      <c r="G1957" t="str">
        <f>VLOOKUP($A1957,'Medical Examinations'!$A:$J,COLUMN('Medical Examinations'!F1956),FALSE)</f>
        <v>No</v>
      </c>
      <c r="H1957">
        <f>VLOOKUP($A1957,'Medical Examinations'!$A:$J,COLUMN('Medical Examinations'!G1956),FALSE)</f>
        <v>1</v>
      </c>
      <c r="I1957" t="str">
        <f>VLOOKUP($A1957,'Medical Examinations'!$A:$J,COLUMN('Medical Examinations'!H1956),FALSE)</f>
        <v>No</v>
      </c>
      <c r="J1957" t="str">
        <f>VLOOKUP($A1957,'Medical Examinations'!$A:$J,COLUMN('Medical Examinations'!I1956),FALSE)</f>
        <v>Underweight</v>
      </c>
      <c r="K1957" t="str">
        <f>VLOOKUP($A1957,'Medical Examinations'!$A:$J,COLUMN('Medical Examinations'!J1956),FALSE)</f>
        <v>Normal</v>
      </c>
      <c r="L1957" s="30">
        <f>VLOOKUP($A1957,'Hospitalisation Details'!$A:$K,COLUMN('Hospitalisation Details'!J1956),FALSE)</f>
        <v>32373</v>
      </c>
      <c r="M1957" s="23">
        <f>VLOOKUP($A1957,'Hospitalisation Details'!$A:$K,COLUMN('Hospitalisation Details'!F1956),FALSE)</f>
        <v>3569.96</v>
      </c>
      <c r="N1957" t="str">
        <f>VLOOKUP($A1957,'Hospitalisation Details'!$A:$K,COLUMN('Hospitalisation Details'!G1956),FALSE)</f>
        <v>Tier - 2</v>
      </c>
      <c r="O1957" t="str">
        <f>VLOOKUP($A1957,'Hospitalisation Details'!$A:$K,COLUMN('Hospitalisation Details'!H1956),FALSE)</f>
        <v>Tier - 1</v>
      </c>
      <c r="P1957" t="str">
        <f>VLOOKUP($A1957,'Hospitalisation Details'!$A:$K,COLUMN('Hospitalisation Details'!I1956),FALSE)</f>
        <v>R1012</v>
      </c>
      <c r="Q1957">
        <f>VLOOKUP($A1957,'Hospitalisation Details'!$A:$K,COLUMN('Hospitalisation Details'!K1956),FALSE)</f>
        <v>34</v>
      </c>
    </row>
    <row r="1958" spans="1:17" ht="15.75" x14ac:dyDescent="0.25">
      <c r="A1958" s="6" t="s">
        <v>1998</v>
      </c>
      <c r="B1958" t="str">
        <f>VLOOKUP(A1958,'Customer Names'!A:E,COLUMN('Customer Names'!D1957),FALSE)</f>
        <v>Mr. Danny</v>
      </c>
      <c r="C1958">
        <f>VLOOKUP($A1958,'Medical Examinations'!$A:$J,COLUMN('Medical Examinations'!B1957),FALSE)</f>
        <v>16.690000000000001</v>
      </c>
      <c r="D1958">
        <f>VLOOKUP($A1958,'Medical Examinations'!$A:$J,COLUMN('Medical Examinations'!C1957),FALSE)</f>
        <v>8.4</v>
      </c>
      <c r="E1958" t="str">
        <f>VLOOKUP($A1958,'Medical Examinations'!$A:$J,COLUMN('Medical Examinations'!D1957),FALSE)</f>
        <v>Yes</v>
      </c>
      <c r="F1958" t="str">
        <f>VLOOKUP($A1958,'Medical Examinations'!$A:$J,COLUMN('Medical Examinations'!E1957),FALSE)</f>
        <v>No</v>
      </c>
      <c r="G1958" t="str">
        <f>VLOOKUP($A1958,'Medical Examinations'!$A:$J,COLUMN('Medical Examinations'!F1957),FALSE)</f>
        <v>No</v>
      </c>
      <c r="H1958">
        <f>VLOOKUP($A1958,'Medical Examinations'!$A:$J,COLUMN('Medical Examinations'!G1957),FALSE)</f>
        <v>0</v>
      </c>
      <c r="I1958" t="str">
        <f>VLOOKUP($A1958,'Medical Examinations'!$A:$J,COLUMN('Medical Examinations'!H1957),FALSE)</f>
        <v>No</v>
      </c>
      <c r="J1958" t="str">
        <f>VLOOKUP($A1958,'Medical Examinations'!$A:$J,COLUMN('Medical Examinations'!I1957),FALSE)</f>
        <v>Underweight</v>
      </c>
      <c r="K1958" t="str">
        <f>VLOOKUP($A1958,'Medical Examinations'!$A:$J,COLUMN('Medical Examinations'!J1957),FALSE)</f>
        <v>Diabetes</v>
      </c>
      <c r="L1958" s="30">
        <f>VLOOKUP($A1958,'Hospitalisation Details'!$A:$K,COLUMN('Hospitalisation Details'!J1957),FALSE)</f>
        <v>29869</v>
      </c>
      <c r="M1958" s="23">
        <f>VLOOKUP($A1958,'Hospitalisation Details'!$A:$K,COLUMN('Hospitalisation Details'!F1957),FALSE)</f>
        <v>3562.87</v>
      </c>
      <c r="N1958" t="str">
        <f>VLOOKUP($A1958,'Hospitalisation Details'!$A:$K,COLUMN('Hospitalisation Details'!G1957),FALSE)</f>
        <v>Tier - 2</v>
      </c>
      <c r="O1958" t="str">
        <f>VLOOKUP($A1958,'Hospitalisation Details'!$A:$K,COLUMN('Hospitalisation Details'!H1957),FALSE)</f>
        <v>Tier - 1</v>
      </c>
      <c r="P1958" t="str">
        <f>VLOOKUP($A1958,'Hospitalisation Details'!$A:$K,COLUMN('Hospitalisation Details'!I1957),FALSE)</f>
        <v>R1013</v>
      </c>
      <c r="Q1958">
        <f>VLOOKUP($A1958,'Hospitalisation Details'!$A:$K,COLUMN('Hospitalisation Details'!K1957),FALSE)</f>
        <v>41</v>
      </c>
    </row>
    <row r="1959" spans="1:17" ht="15.75" x14ac:dyDescent="0.25">
      <c r="A1959" s="6" t="s">
        <v>1999</v>
      </c>
      <c r="B1959" t="str">
        <f>VLOOKUP(A1959,'Customer Names'!A:E,COLUMN('Customer Names'!D1958),FALSE)</f>
        <v>Ms. Lauren</v>
      </c>
      <c r="C1959">
        <f>VLOOKUP($A1959,'Medical Examinations'!$A:$J,COLUMN('Medical Examinations'!B1958),FALSE)</f>
        <v>23.21</v>
      </c>
      <c r="D1959">
        <f>VLOOKUP($A1959,'Medical Examinations'!$A:$J,COLUMN('Medical Examinations'!C1958),FALSE)</f>
        <v>5.14</v>
      </c>
      <c r="E1959" t="str">
        <f>VLOOKUP($A1959,'Medical Examinations'!$A:$J,COLUMN('Medical Examinations'!D1958),FALSE)</f>
        <v>Yes</v>
      </c>
      <c r="F1959" t="str">
        <f>VLOOKUP($A1959,'Medical Examinations'!$A:$J,COLUMN('Medical Examinations'!E1958),FALSE)</f>
        <v>No</v>
      </c>
      <c r="G1959" t="str">
        <f>VLOOKUP($A1959,'Medical Examinations'!$A:$J,COLUMN('Medical Examinations'!F1958),FALSE)</f>
        <v>No</v>
      </c>
      <c r="H1959">
        <f>VLOOKUP($A1959,'Medical Examinations'!$A:$J,COLUMN('Medical Examinations'!G1958),FALSE)</f>
        <v>1</v>
      </c>
      <c r="I1959" t="str">
        <f>VLOOKUP($A1959,'Medical Examinations'!$A:$J,COLUMN('Medical Examinations'!H1958),FALSE)</f>
        <v>No</v>
      </c>
      <c r="J1959" t="str">
        <f>VLOOKUP($A1959,'Medical Examinations'!$A:$J,COLUMN('Medical Examinations'!I1958),FALSE)</f>
        <v>Healthy Weight</v>
      </c>
      <c r="K1959" t="str">
        <f>VLOOKUP($A1959,'Medical Examinations'!$A:$J,COLUMN('Medical Examinations'!J1958),FALSE)</f>
        <v>Normal</v>
      </c>
      <c r="L1959" s="30">
        <f>VLOOKUP($A1959,'Hospitalisation Details'!$A:$K,COLUMN('Hospitalisation Details'!J1958),FALSE)</f>
        <v>34866</v>
      </c>
      <c r="M1959" s="23">
        <f>VLOOKUP($A1959,'Hospitalisation Details'!$A:$K,COLUMN('Hospitalisation Details'!F1958),FALSE)</f>
        <v>3561.89</v>
      </c>
      <c r="N1959" t="str">
        <f>VLOOKUP($A1959,'Hospitalisation Details'!$A:$K,COLUMN('Hospitalisation Details'!G1958),FALSE)</f>
        <v>Tier - 2</v>
      </c>
      <c r="O1959" t="str">
        <f>VLOOKUP($A1959,'Hospitalisation Details'!$A:$K,COLUMN('Hospitalisation Details'!H1958),FALSE)</f>
        <v>Tier - 1</v>
      </c>
      <c r="P1959" t="str">
        <f>VLOOKUP($A1959,'Hospitalisation Details'!$A:$K,COLUMN('Hospitalisation Details'!I1958),FALSE)</f>
        <v>R1013</v>
      </c>
      <c r="Q1959">
        <f>VLOOKUP($A1959,'Hospitalisation Details'!$A:$K,COLUMN('Hospitalisation Details'!K1958),FALSE)</f>
        <v>27</v>
      </c>
    </row>
    <row r="1960" spans="1:17" ht="15.75" x14ac:dyDescent="0.25">
      <c r="A1960" s="6" t="s">
        <v>2000</v>
      </c>
      <c r="B1960" t="str">
        <f>VLOOKUP(A1960,'Customer Names'!A:E,COLUMN('Customer Names'!D1959),FALSE)</f>
        <v>Ms. Courtney</v>
      </c>
      <c r="C1960">
        <f>VLOOKUP($A1960,'Medical Examinations'!$A:$J,COLUMN('Medical Examinations'!B1959),FALSE)</f>
        <v>25.175000000000001</v>
      </c>
      <c r="D1960">
        <f>VLOOKUP($A1960,'Medical Examinations'!$A:$J,COLUMN('Medical Examinations'!C1959),FALSE)</f>
        <v>5.21</v>
      </c>
      <c r="E1960" t="str">
        <f>VLOOKUP($A1960,'Medical Examinations'!$A:$J,COLUMN('Medical Examinations'!D1959),FALSE)</f>
        <v>Yes</v>
      </c>
      <c r="F1960" t="str">
        <f>VLOOKUP($A1960,'Medical Examinations'!$A:$J,COLUMN('Medical Examinations'!E1959),FALSE)</f>
        <v>No</v>
      </c>
      <c r="G1960" t="str">
        <f>VLOOKUP($A1960,'Medical Examinations'!$A:$J,COLUMN('Medical Examinations'!F1959),FALSE)</f>
        <v>No</v>
      </c>
      <c r="H1960">
        <f>VLOOKUP($A1960,'Medical Examinations'!$A:$J,COLUMN('Medical Examinations'!G1959),FALSE)</f>
        <v>1</v>
      </c>
      <c r="I1960" t="str">
        <f>VLOOKUP($A1960,'Medical Examinations'!$A:$J,COLUMN('Medical Examinations'!H1959),FALSE)</f>
        <v>No</v>
      </c>
      <c r="J1960" t="str">
        <f>VLOOKUP($A1960,'Medical Examinations'!$A:$J,COLUMN('Medical Examinations'!I1959),FALSE)</f>
        <v>Overweight</v>
      </c>
      <c r="K1960" t="str">
        <f>VLOOKUP($A1960,'Medical Examinations'!$A:$J,COLUMN('Medical Examinations'!J1959),FALSE)</f>
        <v>Normal</v>
      </c>
      <c r="L1960" s="30">
        <f>VLOOKUP($A1960,'Hospitalisation Details'!$A:$K,COLUMN('Hospitalisation Details'!J1959),FALSE)</f>
        <v>34981</v>
      </c>
      <c r="M1960" s="23">
        <f>VLOOKUP($A1960,'Hospitalisation Details'!$A:$K,COLUMN('Hospitalisation Details'!F1959),FALSE)</f>
        <v>3558.62</v>
      </c>
      <c r="N1960" t="str">
        <f>VLOOKUP($A1960,'Hospitalisation Details'!$A:$K,COLUMN('Hospitalisation Details'!G1959),FALSE)</f>
        <v>Tier - 2</v>
      </c>
      <c r="O1960" t="str">
        <f>VLOOKUP($A1960,'Hospitalisation Details'!$A:$K,COLUMN('Hospitalisation Details'!H1959),FALSE)</f>
        <v>Tier - 3</v>
      </c>
      <c r="P1960" t="str">
        <f>VLOOKUP($A1960,'Hospitalisation Details'!$A:$K,COLUMN('Hospitalisation Details'!I1959),FALSE)</f>
        <v>R1024</v>
      </c>
      <c r="Q1960">
        <f>VLOOKUP($A1960,'Hospitalisation Details'!$A:$K,COLUMN('Hospitalisation Details'!K1959),FALSE)</f>
        <v>27</v>
      </c>
    </row>
    <row r="1961" spans="1:17" ht="15.75" x14ac:dyDescent="0.25">
      <c r="A1961" s="6" t="s">
        <v>2001</v>
      </c>
      <c r="B1961" t="str">
        <f>VLOOKUP(A1961,'Customer Names'!A:E,COLUMN('Customer Names'!D1960),FALSE)</f>
        <v>Ms. Elizabeth</v>
      </c>
      <c r="C1961">
        <f>VLOOKUP($A1961,'Medical Examinations'!$A:$J,COLUMN('Medical Examinations'!B1960),FALSE)</f>
        <v>34.770000000000003</v>
      </c>
      <c r="D1961">
        <f>VLOOKUP($A1961,'Medical Examinations'!$A:$J,COLUMN('Medical Examinations'!C1960),FALSE)</f>
        <v>6.23</v>
      </c>
      <c r="E1961" t="str">
        <f>VLOOKUP($A1961,'Medical Examinations'!$A:$J,COLUMN('Medical Examinations'!D1960),FALSE)</f>
        <v>No</v>
      </c>
      <c r="F1961" t="str">
        <f>VLOOKUP($A1961,'Medical Examinations'!$A:$J,COLUMN('Medical Examinations'!E1960),FALSE)</f>
        <v>No</v>
      </c>
      <c r="G1961" t="str">
        <f>VLOOKUP($A1961,'Medical Examinations'!$A:$J,COLUMN('Medical Examinations'!F1960),FALSE)</f>
        <v>No</v>
      </c>
      <c r="H1961">
        <f>VLOOKUP($A1961,'Medical Examinations'!$A:$J,COLUMN('Medical Examinations'!G1960),FALSE)</f>
        <v>0</v>
      </c>
      <c r="I1961" t="str">
        <f>VLOOKUP($A1961,'Medical Examinations'!$A:$J,COLUMN('Medical Examinations'!H1960),FALSE)</f>
        <v>No</v>
      </c>
      <c r="J1961" t="str">
        <f>VLOOKUP($A1961,'Medical Examinations'!$A:$J,COLUMN('Medical Examinations'!I1960),FALSE)</f>
        <v>Obesity</v>
      </c>
      <c r="K1961" t="str">
        <f>VLOOKUP($A1961,'Medical Examinations'!$A:$J,COLUMN('Medical Examinations'!J1960),FALSE)</f>
        <v>Prediabetes</v>
      </c>
      <c r="L1961" s="30">
        <f>VLOOKUP($A1961,'Hospitalisation Details'!$A:$K,COLUMN('Hospitalisation Details'!J1960),FALSE)</f>
        <v>34601</v>
      </c>
      <c r="M1961" s="23">
        <f>VLOOKUP($A1961,'Hospitalisation Details'!$A:$K,COLUMN('Hospitalisation Details'!F1960),FALSE)</f>
        <v>3556.92</v>
      </c>
      <c r="N1961" t="str">
        <f>VLOOKUP($A1961,'Hospitalisation Details'!$A:$K,COLUMN('Hospitalisation Details'!G1960),FALSE)</f>
        <v>Tier - 2</v>
      </c>
      <c r="O1961" t="str">
        <f>VLOOKUP($A1961,'Hospitalisation Details'!$A:$K,COLUMN('Hospitalisation Details'!H1960),FALSE)</f>
        <v>Tier - 3</v>
      </c>
      <c r="P1961" t="str">
        <f>VLOOKUP($A1961,'Hospitalisation Details'!$A:$K,COLUMN('Hospitalisation Details'!I1960),FALSE)</f>
        <v>R1012</v>
      </c>
      <c r="Q1961">
        <f>VLOOKUP($A1961,'Hospitalisation Details'!$A:$K,COLUMN('Hospitalisation Details'!K1960),FALSE)</f>
        <v>28</v>
      </c>
    </row>
    <row r="1962" spans="1:17" ht="15.75" x14ac:dyDescent="0.25">
      <c r="A1962" s="6" t="s">
        <v>2002</v>
      </c>
      <c r="B1962" t="str">
        <f>VLOOKUP(A1962,'Customer Names'!A:E,COLUMN('Customer Names'!D1961),FALSE)</f>
        <v>Ms. Satomi</v>
      </c>
      <c r="C1962">
        <f>VLOOKUP($A1962,'Medical Examinations'!$A:$J,COLUMN('Medical Examinations'!B1961),FALSE)</f>
        <v>27.7</v>
      </c>
      <c r="D1962">
        <f>VLOOKUP($A1962,'Medical Examinations'!$A:$J,COLUMN('Medical Examinations'!C1961),FALSE)</f>
        <v>5.6</v>
      </c>
      <c r="E1962" t="str">
        <f>VLOOKUP($A1962,'Medical Examinations'!$A:$J,COLUMN('Medical Examinations'!D1961),FALSE)</f>
        <v>No</v>
      </c>
      <c r="F1962" t="str">
        <f>VLOOKUP($A1962,'Medical Examinations'!$A:$J,COLUMN('Medical Examinations'!E1961),FALSE)</f>
        <v>No</v>
      </c>
      <c r="G1962" t="str">
        <f>VLOOKUP($A1962,'Medical Examinations'!$A:$J,COLUMN('Medical Examinations'!F1961),FALSE)</f>
        <v>No</v>
      </c>
      <c r="H1962">
        <f>VLOOKUP($A1962,'Medical Examinations'!$A:$J,COLUMN('Medical Examinations'!G1961),FALSE)</f>
        <v>1</v>
      </c>
      <c r="I1962" t="str">
        <f>VLOOKUP($A1962,'Medical Examinations'!$A:$J,COLUMN('Medical Examinations'!H1961),FALSE)</f>
        <v>No</v>
      </c>
      <c r="J1962" t="str">
        <f>VLOOKUP($A1962,'Medical Examinations'!$A:$J,COLUMN('Medical Examinations'!I1961),FALSE)</f>
        <v>Overweight</v>
      </c>
      <c r="K1962" t="str">
        <f>VLOOKUP($A1962,'Medical Examinations'!$A:$J,COLUMN('Medical Examinations'!J1961),FALSE)</f>
        <v>Normal</v>
      </c>
      <c r="L1962" s="30">
        <f>VLOOKUP($A1962,'Hospitalisation Details'!$A:$K,COLUMN('Hospitalisation Details'!J1961),FALSE)</f>
        <v>33960</v>
      </c>
      <c r="M1962" s="23">
        <f>VLOOKUP($A1962,'Hospitalisation Details'!$A:$K,COLUMN('Hospitalisation Details'!F1961),FALSE)</f>
        <v>3554.2</v>
      </c>
      <c r="N1962" t="str">
        <f>VLOOKUP($A1962,'Hospitalisation Details'!$A:$K,COLUMN('Hospitalisation Details'!G1961),FALSE)</f>
        <v>Tier - 2</v>
      </c>
      <c r="O1962" t="str">
        <f>VLOOKUP($A1962,'Hospitalisation Details'!$A:$K,COLUMN('Hospitalisation Details'!H1961),FALSE)</f>
        <v>Tier - 3</v>
      </c>
      <c r="P1962" t="str">
        <f>VLOOKUP($A1962,'Hospitalisation Details'!$A:$K,COLUMN('Hospitalisation Details'!I1961),FALSE)</f>
        <v>R1011</v>
      </c>
      <c r="Q1962">
        <f>VLOOKUP($A1962,'Hospitalisation Details'!$A:$K,COLUMN('Hospitalisation Details'!K1961),FALSE)</f>
        <v>30</v>
      </c>
    </row>
    <row r="1963" spans="1:17" ht="15.75" x14ac:dyDescent="0.25">
      <c r="A1963" s="6" t="s">
        <v>2003</v>
      </c>
      <c r="B1963" t="str">
        <f>VLOOKUP(A1963,'Customer Names'!A:E,COLUMN('Customer Names'!D1962),FALSE)</f>
        <v>Mr. Matthew</v>
      </c>
      <c r="C1963">
        <f>VLOOKUP($A1963,'Medical Examinations'!$A:$J,COLUMN('Medical Examinations'!B1962),FALSE)</f>
        <v>19.12</v>
      </c>
      <c r="D1963">
        <f>VLOOKUP($A1963,'Medical Examinations'!$A:$J,COLUMN('Medical Examinations'!C1962),FALSE)</f>
        <v>4.72</v>
      </c>
      <c r="E1963" t="str">
        <f>VLOOKUP($A1963,'Medical Examinations'!$A:$J,COLUMN('Medical Examinations'!D1962),FALSE)</f>
        <v>Yes</v>
      </c>
      <c r="F1963" t="str">
        <f>VLOOKUP($A1963,'Medical Examinations'!$A:$J,COLUMN('Medical Examinations'!E1962),FALSE)</f>
        <v>No</v>
      </c>
      <c r="G1963" t="str">
        <f>VLOOKUP($A1963,'Medical Examinations'!$A:$J,COLUMN('Medical Examinations'!F1962),FALSE)</f>
        <v>No</v>
      </c>
      <c r="H1963">
        <f>VLOOKUP($A1963,'Medical Examinations'!$A:$J,COLUMN('Medical Examinations'!G1962),FALSE)</f>
        <v>1</v>
      </c>
      <c r="I1963" t="str">
        <f>VLOOKUP($A1963,'Medical Examinations'!$A:$J,COLUMN('Medical Examinations'!H1962),FALSE)</f>
        <v>No</v>
      </c>
      <c r="J1963" t="str">
        <f>VLOOKUP($A1963,'Medical Examinations'!$A:$J,COLUMN('Medical Examinations'!I1962),FALSE)</f>
        <v>Healthy Weight</v>
      </c>
      <c r="K1963" t="str">
        <f>VLOOKUP($A1963,'Medical Examinations'!$A:$J,COLUMN('Medical Examinations'!J1962),FALSE)</f>
        <v>Normal</v>
      </c>
      <c r="L1963" s="30">
        <f>VLOOKUP($A1963,'Hospitalisation Details'!$A:$K,COLUMN('Hospitalisation Details'!J1962),FALSE)</f>
        <v>32431</v>
      </c>
      <c r="M1963" s="23">
        <f>VLOOKUP($A1963,'Hospitalisation Details'!$A:$K,COLUMN('Hospitalisation Details'!F1962),FALSE)</f>
        <v>3540.12</v>
      </c>
      <c r="N1963" t="str">
        <f>VLOOKUP($A1963,'Hospitalisation Details'!$A:$K,COLUMN('Hospitalisation Details'!G1962),FALSE)</f>
        <v>Tier - 2</v>
      </c>
      <c r="O1963" t="str">
        <f>VLOOKUP($A1963,'Hospitalisation Details'!$A:$K,COLUMN('Hospitalisation Details'!H1962),FALSE)</f>
        <v>Tier - 1</v>
      </c>
      <c r="P1963" t="str">
        <f>VLOOKUP($A1963,'Hospitalisation Details'!$A:$K,COLUMN('Hospitalisation Details'!I1962),FALSE)</f>
        <v>R1013</v>
      </c>
      <c r="Q1963">
        <f>VLOOKUP($A1963,'Hospitalisation Details'!$A:$K,COLUMN('Hospitalisation Details'!K1962),FALSE)</f>
        <v>34</v>
      </c>
    </row>
    <row r="1964" spans="1:17" ht="15.75" x14ac:dyDescent="0.25">
      <c r="A1964" s="6" t="s">
        <v>2004</v>
      </c>
      <c r="B1964" t="str">
        <f>VLOOKUP(A1964,'Customer Names'!A:E,COLUMN('Customer Names'!D1963),FALSE)</f>
        <v>Mr. Peter</v>
      </c>
      <c r="C1964">
        <f>VLOOKUP($A1964,'Medical Examinations'!$A:$J,COLUMN('Medical Examinations'!B1963),FALSE)</f>
        <v>32.67</v>
      </c>
      <c r="D1964">
        <f>VLOOKUP($A1964,'Medical Examinations'!$A:$J,COLUMN('Medical Examinations'!C1963),FALSE)</f>
        <v>4.67</v>
      </c>
      <c r="E1964" t="str">
        <f>VLOOKUP($A1964,'Medical Examinations'!$A:$J,COLUMN('Medical Examinations'!D1963),FALSE)</f>
        <v>No</v>
      </c>
      <c r="F1964" t="str">
        <f>VLOOKUP($A1964,'Medical Examinations'!$A:$J,COLUMN('Medical Examinations'!E1963),FALSE)</f>
        <v>No</v>
      </c>
      <c r="G1964" t="str">
        <f>VLOOKUP($A1964,'Medical Examinations'!$A:$J,COLUMN('Medical Examinations'!F1963),FALSE)</f>
        <v>Yes</v>
      </c>
      <c r="H1964">
        <f>VLOOKUP($A1964,'Medical Examinations'!$A:$J,COLUMN('Medical Examinations'!G1963),FALSE)</f>
        <v>1</v>
      </c>
      <c r="I1964" t="str">
        <f>VLOOKUP($A1964,'Medical Examinations'!$A:$J,COLUMN('Medical Examinations'!H1963),FALSE)</f>
        <v>No</v>
      </c>
      <c r="J1964" t="str">
        <f>VLOOKUP($A1964,'Medical Examinations'!$A:$J,COLUMN('Medical Examinations'!I1963),FALSE)</f>
        <v>Obesity</v>
      </c>
      <c r="K1964" t="str">
        <f>VLOOKUP($A1964,'Medical Examinations'!$A:$J,COLUMN('Medical Examinations'!J1963),FALSE)</f>
        <v>Normal</v>
      </c>
      <c r="L1964" s="30">
        <f>VLOOKUP($A1964,'Hospitalisation Details'!$A:$K,COLUMN('Hospitalisation Details'!J1963),FALSE)</f>
        <v>37857</v>
      </c>
      <c r="M1964" s="23">
        <f>VLOOKUP($A1964,'Hospitalisation Details'!$A:$K,COLUMN('Hospitalisation Details'!F1963),FALSE)</f>
        <v>3538.9</v>
      </c>
      <c r="N1964" t="str">
        <f>VLOOKUP($A1964,'Hospitalisation Details'!$A:$K,COLUMN('Hospitalisation Details'!G1963),FALSE)</f>
        <v>Tier - 2</v>
      </c>
      <c r="O1964" t="str">
        <f>VLOOKUP($A1964,'Hospitalisation Details'!$A:$K,COLUMN('Hospitalisation Details'!H1963),FALSE)</f>
        <v>Tier - 2</v>
      </c>
      <c r="P1964" t="str">
        <f>VLOOKUP($A1964,'Hospitalisation Details'!$A:$K,COLUMN('Hospitalisation Details'!I1963),FALSE)</f>
        <v>R1012</v>
      </c>
      <c r="Q1964">
        <f>VLOOKUP($A1964,'Hospitalisation Details'!$A:$K,COLUMN('Hospitalisation Details'!K1963),FALSE)</f>
        <v>19</v>
      </c>
    </row>
    <row r="1965" spans="1:17" ht="15.75" x14ac:dyDescent="0.25">
      <c r="A1965" s="6" t="s">
        <v>2005</v>
      </c>
      <c r="B1965" t="str">
        <f>VLOOKUP(A1965,'Customer Names'!A:E,COLUMN('Customer Names'!D1964),FALSE)</f>
        <v>Mr. Manuel</v>
      </c>
      <c r="C1965">
        <f>VLOOKUP($A1965,'Medical Examinations'!$A:$J,COLUMN('Medical Examinations'!B1964),FALSE)</f>
        <v>28.5</v>
      </c>
      <c r="D1965">
        <f>VLOOKUP($A1965,'Medical Examinations'!$A:$J,COLUMN('Medical Examinations'!C1964),FALSE)</f>
        <v>6.11</v>
      </c>
      <c r="E1965" t="str">
        <f>VLOOKUP($A1965,'Medical Examinations'!$A:$J,COLUMN('Medical Examinations'!D1964),FALSE)</f>
        <v>No</v>
      </c>
      <c r="F1965" t="str">
        <f>VLOOKUP($A1965,'Medical Examinations'!$A:$J,COLUMN('Medical Examinations'!E1964),FALSE)</f>
        <v>No</v>
      </c>
      <c r="G1965" t="str">
        <f>VLOOKUP($A1965,'Medical Examinations'!$A:$J,COLUMN('Medical Examinations'!F1964),FALSE)</f>
        <v>No</v>
      </c>
      <c r="H1965">
        <f>VLOOKUP($A1965,'Medical Examinations'!$A:$J,COLUMN('Medical Examinations'!G1964),FALSE)</f>
        <v>1</v>
      </c>
      <c r="I1965" t="str">
        <f>VLOOKUP($A1965,'Medical Examinations'!$A:$J,COLUMN('Medical Examinations'!H1964),FALSE)</f>
        <v>No</v>
      </c>
      <c r="J1965" t="str">
        <f>VLOOKUP($A1965,'Medical Examinations'!$A:$J,COLUMN('Medical Examinations'!I1964),FALSE)</f>
        <v>Overweight</v>
      </c>
      <c r="K1965" t="str">
        <f>VLOOKUP($A1965,'Medical Examinations'!$A:$J,COLUMN('Medical Examinations'!J1964),FALSE)</f>
        <v>Prediabetes</v>
      </c>
      <c r="L1965" s="30">
        <f>VLOOKUP($A1965,'Hospitalisation Details'!$A:$K,COLUMN('Hospitalisation Details'!J1964),FALSE)</f>
        <v>36054</v>
      </c>
      <c r="M1965" s="23">
        <f>VLOOKUP($A1965,'Hospitalisation Details'!$A:$K,COLUMN('Hospitalisation Details'!F1964),FALSE)</f>
        <v>3537.7</v>
      </c>
      <c r="N1965" t="str">
        <f>VLOOKUP($A1965,'Hospitalisation Details'!$A:$K,COLUMN('Hospitalisation Details'!G1964),FALSE)</f>
        <v>Tier - 3</v>
      </c>
      <c r="O1965" t="str">
        <f>VLOOKUP($A1965,'Hospitalisation Details'!$A:$K,COLUMN('Hospitalisation Details'!H1964),FALSE)</f>
        <v>Tier - 3</v>
      </c>
      <c r="P1965" t="str">
        <f>VLOOKUP($A1965,'Hospitalisation Details'!$A:$K,COLUMN('Hospitalisation Details'!I1964),FALSE)</f>
        <v>R1012</v>
      </c>
      <c r="Q1965">
        <f>VLOOKUP($A1965,'Hospitalisation Details'!$A:$K,COLUMN('Hospitalisation Details'!K1964),FALSE)</f>
        <v>24</v>
      </c>
    </row>
    <row r="1966" spans="1:17" ht="15.75" x14ac:dyDescent="0.25">
      <c r="A1966" s="6" t="s">
        <v>2006</v>
      </c>
      <c r="B1966" t="str">
        <f>VLOOKUP(A1966,'Customer Names'!A:E,COLUMN('Customer Names'!D1965),FALSE)</f>
        <v>Ms. Kindsey</v>
      </c>
      <c r="C1966">
        <f>VLOOKUP($A1966,'Medical Examinations'!$A:$J,COLUMN('Medical Examinations'!B1965),FALSE)</f>
        <v>39.270000000000003</v>
      </c>
      <c r="D1966">
        <f>VLOOKUP($A1966,'Medical Examinations'!$A:$J,COLUMN('Medical Examinations'!C1965),FALSE)</f>
        <v>6.25</v>
      </c>
      <c r="E1966" t="str">
        <f>VLOOKUP($A1966,'Medical Examinations'!$A:$J,COLUMN('Medical Examinations'!D1965),FALSE)</f>
        <v>No</v>
      </c>
      <c r="F1966" t="str">
        <f>VLOOKUP($A1966,'Medical Examinations'!$A:$J,COLUMN('Medical Examinations'!E1965),FALSE)</f>
        <v>No</v>
      </c>
      <c r="G1966" t="str">
        <f>VLOOKUP($A1966,'Medical Examinations'!$A:$J,COLUMN('Medical Examinations'!F1965),FALSE)</f>
        <v>No</v>
      </c>
      <c r="H1966">
        <f>VLOOKUP($A1966,'Medical Examinations'!$A:$J,COLUMN('Medical Examinations'!G1965),FALSE)</f>
        <v>0</v>
      </c>
      <c r="I1966" t="str">
        <f>VLOOKUP($A1966,'Medical Examinations'!$A:$J,COLUMN('Medical Examinations'!H1965),FALSE)</f>
        <v>No</v>
      </c>
      <c r="J1966" t="str">
        <f>VLOOKUP($A1966,'Medical Examinations'!$A:$J,COLUMN('Medical Examinations'!I1965),FALSE)</f>
        <v>Obesity</v>
      </c>
      <c r="K1966" t="str">
        <f>VLOOKUP($A1966,'Medical Examinations'!$A:$J,COLUMN('Medical Examinations'!J1965),FALSE)</f>
        <v>Prediabetes</v>
      </c>
      <c r="L1966" s="30">
        <f>VLOOKUP($A1966,'Hospitalisation Details'!$A:$K,COLUMN('Hospitalisation Details'!J1965),FALSE)</f>
        <v>36425</v>
      </c>
      <c r="M1966" s="23">
        <f>VLOOKUP($A1966,'Hospitalisation Details'!$A:$K,COLUMN('Hospitalisation Details'!F1965),FALSE)</f>
        <v>3500.61</v>
      </c>
      <c r="N1966" t="str">
        <f>VLOOKUP($A1966,'Hospitalisation Details'!$A:$K,COLUMN('Hospitalisation Details'!G1965),FALSE)</f>
        <v>Tier - 2</v>
      </c>
      <c r="O1966" t="str">
        <f>VLOOKUP($A1966,'Hospitalisation Details'!$A:$K,COLUMN('Hospitalisation Details'!H1965),FALSE)</f>
        <v>Tier - 2</v>
      </c>
      <c r="P1966" t="str">
        <f>VLOOKUP($A1966,'Hospitalisation Details'!$A:$K,COLUMN('Hospitalisation Details'!I1965),FALSE)</f>
        <v>R1013</v>
      </c>
      <c r="Q1966">
        <f>VLOOKUP($A1966,'Hospitalisation Details'!$A:$K,COLUMN('Hospitalisation Details'!K1965),FALSE)</f>
        <v>23</v>
      </c>
    </row>
    <row r="1967" spans="1:17" ht="15.75" x14ac:dyDescent="0.25">
      <c r="A1967" s="6" t="s">
        <v>2007</v>
      </c>
      <c r="B1967" t="str">
        <f>VLOOKUP(A1967,'Customer Names'!A:E,COLUMN('Customer Names'!D1966),FALSE)</f>
        <v>Mr. Thomas</v>
      </c>
      <c r="C1967">
        <f>VLOOKUP($A1967,'Medical Examinations'!$A:$J,COLUMN('Medical Examinations'!B1966),FALSE)</f>
        <v>32.49</v>
      </c>
      <c r="D1967">
        <f>VLOOKUP($A1967,'Medical Examinations'!$A:$J,COLUMN('Medical Examinations'!C1966),FALSE)</f>
        <v>4</v>
      </c>
      <c r="E1967" t="str">
        <f>VLOOKUP($A1967,'Medical Examinations'!$A:$J,COLUMN('Medical Examinations'!D1966),FALSE)</f>
        <v>Yes</v>
      </c>
      <c r="F1967" t="str">
        <f>VLOOKUP($A1967,'Medical Examinations'!$A:$J,COLUMN('Medical Examinations'!E1966),FALSE)</f>
        <v>No</v>
      </c>
      <c r="G1967" t="str">
        <f>VLOOKUP($A1967,'Medical Examinations'!$A:$J,COLUMN('Medical Examinations'!F1966),FALSE)</f>
        <v>No</v>
      </c>
      <c r="H1967">
        <f>VLOOKUP($A1967,'Medical Examinations'!$A:$J,COLUMN('Medical Examinations'!G1966),FALSE)</f>
        <v>0</v>
      </c>
      <c r="I1967" t="str">
        <f>VLOOKUP($A1967,'Medical Examinations'!$A:$J,COLUMN('Medical Examinations'!H1966),FALSE)</f>
        <v>No</v>
      </c>
      <c r="J1967" t="str">
        <f>VLOOKUP($A1967,'Medical Examinations'!$A:$J,COLUMN('Medical Examinations'!I1966),FALSE)</f>
        <v>Obesity</v>
      </c>
      <c r="K1967" t="str">
        <f>VLOOKUP($A1967,'Medical Examinations'!$A:$J,COLUMN('Medical Examinations'!J1966),FALSE)</f>
        <v>Normal</v>
      </c>
      <c r="L1967" s="30">
        <f>VLOOKUP($A1967,'Hospitalisation Details'!$A:$K,COLUMN('Hospitalisation Details'!J1966),FALSE)</f>
        <v>35326</v>
      </c>
      <c r="M1967" s="23">
        <f>VLOOKUP($A1967,'Hospitalisation Details'!$A:$K,COLUMN('Hospitalisation Details'!F1966),FALSE)</f>
        <v>3490.55</v>
      </c>
      <c r="N1967" t="str">
        <f>VLOOKUP($A1967,'Hospitalisation Details'!$A:$K,COLUMN('Hospitalisation Details'!G1966),FALSE)</f>
        <v>Tier - 1</v>
      </c>
      <c r="O1967" t="str">
        <f>VLOOKUP($A1967,'Hospitalisation Details'!$A:$K,COLUMN('Hospitalisation Details'!H1966),FALSE)</f>
        <v>Tier - 2</v>
      </c>
      <c r="P1967" t="str">
        <f>VLOOKUP($A1967,'Hospitalisation Details'!$A:$K,COLUMN('Hospitalisation Details'!I1966),FALSE)</f>
        <v>R1015</v>
      </c>
      <c r="Q1967">
        <f>VLOOKUP($A1967,'Hospitalisation Details'!$A:$K,COLUMN('Hospitalisation Details'!K1966),FALSE)</f>
        <v>26</v>
      </c>
    </row>
    <row r="1968" spans="1:17" ht="15.75" x14ac:dyDescent="0.25">
      <c r="A1968" s="6" t="s">
        <v>2008</v>
      </c>
      <c r="B1968" t="str">
        <f>VLOOKUP(A1968,'Customer Names'!A:E,COLUMN('Customer Names'!D1967),FALSE)</f>
        <v>Mr. Kyle</v>
      </c>
      <c r="C1968">
        <f>VLOOKUP($A1968,'Medical Examinations'!$A:$J,COLUMN('Medical Examinations'!B1967),FALSE)</f>
        <v>23.7</v>
      </c>
      <c r="D1968">
        <f>VLOOKUP($A1968,'Medical Examinations'!$A:$J,COLUMN('Medical Examinations'!C1967),FALSE)</f>
        <v>5.55</v>
      </c>
      <c r="E1968" t="str">
        <f>VLOOKUP($A1968,'Medical Examinations'!$A:$J,COLUMN('Medical Examinations'!D1967),FALSE)</f>
        <v>Yes</v>
      </c>
      <c r="F1968" t="str">
        <f>VLOOKUP($A1968,'Medical Examinations'!$A:$J,COLUMN('Medical Examinations'!E1967),FALSE)</f>
        <v>No</v>
      </c>
      <c r="G1968" t="str">
        <f>VLOOKUP($A1968,'Medical Examinations'!$A:$J,COLUMN('Medical Examinations'!F1967),FALSE)</f>
        <v>No</v>
      </c>
      <c r="H1968">
        <f>VLOOKUP($A1968,'Medical Examinations'!$A:$J,COLUMN('Medical Examinations'!G1967),FALSE)</f>
        <v>0</v>
      </c>
      <c r="I1968" t="str">
        <f>VLOOKUP($A1968,'Medical Examinations'!$A:$J,COLUMN('Medical Examinations'!H1967),FALSE)</f>
        <v>No</v>
      </c>
      <c r="J1968" t="str">
        <f>VLOOKUP($A1968,'Medical Examinations'!$A:$J,COLUMN('Medical Examinations'!I1967),FALSE)</f>
        <v>Healthy Weight</v>
      </c>
      <c r="K1968" t="str">
        <f>VLOOKUP($A1968,'Medical Examinations'!$A:$J,COLUMN('Medical Examinations'!J1967),FALSE)</f>
        <v>Normal</v>
      </c>
      <c r="L1968" s="30">
        <f>VLOOKUP($A1968,'Hospitalisation Details'!$A:$K,COLUMN('Hospitalisation Details'!J1967),FALSE)</f>
        <v>35327</v>
      </c>
      <c r="M1968" s="23">
        <f>VLOOKUP($A1968,'Hospitalisation Details'!$A:$K,COLUMN('Hospitalisation Details'!F1967),FALSE)</f>
        <v>3484.33</v>
      </c>
      <c r="N1968" t="str">
        <f>VLOOKUP($A1968,'Hospitalisation Details'!$A:$K,COLUMN('Hospitalisation Details'!G1967),FALSE)</f>
        <v>Tier - 3</v>
      </c>
      <c r="O1968" t="str">
        <f>VLOOKUP($A1968,'Hospitalisation Details'!$A:$K,COLUMN('Hospitalisation Details'!H1967),FALSE)</f>
        <v>Tier - 3</v>
      </c>
      <c r="P1968" t="str">
        <f>VLOOKUP($A1968,'Hospitalisation Details'!$A:$K,COLUMN('Hospitalisation Details'!I1967),FALSE)</f>
        <v>R1011</v>
      </c>
      <c r="Q1968">
        <f>VLOOKUP($A1968,'Hospitalisation Details'!$A:$K,COLUMN('Hospitalisation Details'!K1967),FALSE)</f>
        <v>26</v>
      </c>
    </row>
    <row r="1969" spans="1:17" ht="15.75" x14ac:dyDescent="0.25">
      <c r="A1969" s="6" t="s">
        <v>2009</v>
      </c>
      <c r="B1969" t="str">
        <f>VLOOKUP(A1969,'Customer Names'!A:E,COLUMN('Customer Names'!D1968),FALSE)</f>
        <v>Mr. Alexander</v>
      </c>
      <c r="C1969">
        <f>VLOOKUP($A1969,'Medical Examinations'!$A:$J,COLUMN('Medical Examinations'!B1968),FALSE)</f>
        <v>30.4</v>
      </c>
      <c r="D1969">
        <f>VLOOKUP($A1969,'Medical Examinations'!$A:$J,COLUMN('Medical Examinations'!C1968),FALSE)</f>
        <v>5.95</v>
      </c>
      <c r="E1969" t="str">
        <f>VLOOKUP($A1969,'Medical Examinations'!$A:$J,COLUMN('Medical Examinations'!D1968),FALSE)</f>
        <v>No</v>
      </c>
      <c r="F1969" t="str">
        <f>VLOOKUP($A1969,'Medical Examinations'!$A:$J,COLUMN('Medical Examinations'!E1968),FALSE)</f>
        <v>Yes</v>
      </c>
      <c r="G1969" t="str">
        <f>VLOOKUP($A1969,'Medical Examinations'!$A:$J,COLUMN('Medical Examinations'!F1968),FALSE)</f>
        <v>No</v>
      </c>
      <c r="H1969">
        <f>VLOOKUP($A1969,'Medical Examinations'!$A:$J,COLUMN('Medical Examinations'!G1968),FALSE)</f>
        <v>1</v>
      </c>
      <c r="I1969" t="str">
        <f>VLOOKUP($A1969,'Medical Examinations'!$A:$J,COLUMN('Medical Examinations'!H1968),FALSE)</f>
        <v>No</v>
      </c>
      <c r="J1969" t="str">
        <f>VLOOKUP($A1969,'Medical Examinations'!$A:$J,COLUMN('Medical Examinations'!I1968),FALSE)</f>
        <v>Obesity</v>
      </c>
      <c r="K1969" t="str">
        <f>VLOOKUP($A1969,'Medical Examinations'!$A:$J,COLUMN('Medical Examinations'!J1968),FALSE)</f>
        <v>Prediabetes</v>
      </c>
      <c r="L1969" s="30">
        <f>VLOOKUP($A1969,'Hospitalisation Details'!$A:$K,COLUMN('Hospitalisation Details'!J1968),FALSE)</f>
        <v>38164</v>
      </c>
      <c r="M1969" s="23">
        <f>VLOOKUP($A1969,'Hospitalisation Details'!$A:$K,COLUMN('Hospitalisation Details'!F1968),FALSE)</f>
        <v>3481.87</v>
      </c>
      <c r="N1969" t="str">
        <f>VLOOKUP($A1969,'Hospitalisation Details'!$A:$K,COLUMN('Hospitalisation Details'!G1968),FALSE)</f>
        <v>Tier - 2</v>
      </c>
      <c r="O1969" t="str">
        <f>VLOOKUP($A1969,'Hospitalisation Details'!$A:$K,COLUMN('Hospitalisation Details'!H1968),FALSE)</f>
        <v>Tier - 3</v>
      </c>
      <c r="P1969" t="str">
        <f>VLOOKUP($A1969,'Hospitalisation Details'!$A:$K,COLUMN('Hospitalisation Details'!I1968),FALSE)</f>
        <v>R1016</v>
      </c>
      <c r="Q1969">
        <f>VLOOKUP($A1969,'Hospitalisation Details'!$A:$K,COLUMN('Hospitalisation Details'!K1968),FALSE)</f>
        <v>18</v>
      </c>
    </row>
    <row r="1970" spans="1:17" ht="15.75" x14ac:dyDescent="0.25">
      <c r="A1970" s="6" t="s">
        <v>2010</v>
      </c>
      <c r="B1970" t="str">
        <f>VLOOKUP(A1970,'Customer Names'!A:E,COLUMN('Customer Names'!D1969),FALSE)</f>
        <v>Mr. Dustin</v>
      </c>
      <c r="C1970">
        <f>VLOOKUP($A1970,'Medical Examinations'!$A:$J,COLUMN('Medical Examinations'!B1969),FALSE)</f>
        <v>38.94</v>
      </c>
      <c r="D1970">
        <f>VLOOKUP($A1970,'Medical Examinations'!$A:$J,COLUMN('Medical Examinations'!C1969),FALSE)</f>
        <v>4.3600000000000003</v>
      </c>
      <c r="E1970" t="str">
        <f>VLOOKUP($A1970,'Medical Examinations'!$A:$J,COLUMN('Medical Examinations'!D1969),FALSE)</f>
        <v>No</v>
      </c>
      <c r="F1970" t="str">
        <f>VLOOKUP($A1970,'Medical Examinations'!$A:$J,COLUMN('Medical Examinations'!E1969),FALSE)</f>
        <v>No</v>
      </c>
      <c r="G1970" t="str">
        <f>VLOOKUP($A1970,'Medical Examinations'!$A:$J,COLUMN('Medical Examinations'!F1969),FALSE)</f>
        <v>Yes</v>
      </c>
      <c r="H1970">
        <f>VLOOKUP($A1970,'Medical Examinations'!$A:$J,COLUMN('Medical Examinations'!G1969),FALSE)</f>
        <v>1</v>
      </c>
      <c r="I1970" t="str">
        <f>VLOOKUP($A1970,'Medical Examinations'!$A:$J,COLUMN('Medical Examinations'!H1969),FALSE)</f>
        <v>No</v>
      </c>
      <c r="J1970" t="str">
        <f>VLOOKUP($A1970,'Medical Examinations'!$A:$J,COLUMN('Medical Examinations'!I1969),FALSE)</f>
        <v>Obesity</v>
      </c>
      <c r="K1970" t="str">
        <f>VLOOKUP($A1970,'Medical Examinations'!$A:$J,COLUMN('Medical Examinations'!J1969),FALSE)</f>
        <v>Normal</v>
      </c>
      <c r="L1970" s="30">
        <f>VLOOKUP($A1970,'Hospitalisation Details'!$A:$K,COLUMN('Hospitalisation Details'!J1969),FALSE)</f>
        <v>34254</v>
      </c>
      <c r="M1970" s="23">
        <f>VLOOKUP($A1970,'Hospitalisation Details'!$A:$K,COLUMN('Hospitalisation Details'!F1969),FALSE)</f>
        <v>3471.41</v>
      </c>
      <c r="N1970" t="str">
        <f>VLOOKUP($A1970,'Hospitalisation Details'!$A:$K,COLUMN('Hospitalisation Details'!G1969),FALSE)</f>
        <v>Tier - 2</v>
      </c>
      <c r="O1970" t="str">
        <f>VLOOKUP($A1970,'Hospitalisation Details'!$A:$K,COLUMN('Hospitalisation Details'!H1969),FALSE)</f>
        <v>Tier - 2</v>
      </c>
      <c r="P1970" t="str">
        <f>VLOOKUP($A1970,'Hospitalisation Details'!$A:$K,COLUMN('Hospitalisation Details'!I1969),FALSE)</f>
        <v>R1013</v>
      </c>
      <c r="Q1970">
        <f>VLOOKUP($A1970,'Hospitalisation Details'!$A:$K,COLUMN('Hospitalisation Details'!K1969),FALSE)</f>
        <v>29</v>
      </c>
    </row>
    <row r="1971" spans="1:17" ht="15.75" x14ac:dyDescent="0.25">
      <c r="A1971" s="6" t="s">
        <v>2011</v>
      </c>
      <c r="B1971" t="str">
        <f>VLOOKUP(A1971,'Customer Names'!A:E,COLUMN('Customer Names'!D1970),FALSE)</f>
        <v>Mrs. Chloe</v>
      </c>
      <c r="C1971">
        <f>VLOOKUP($A1971,'Medical Examinations'!$A:$J,COLUMN('Medical Examinations'!B1970),FALSE)</f>
        <v>31.02</v>
      </c>
      <c r="D1971">
        <f>VLOOKUP($A1971,'Medical Examinations'!$A:$J,COLUMN('Medical Examinations'!C1970),FALSE)</f>
        <v>4.84</v>
      </c>
      <c r="E1971" t="str">
        <f>VLOOKUP($A1971,'Medical Examinations'!$A:$J,COLUMN('Medical Examinations'!D1970),FALSE)</f>
        <v>No</v>
      </c>
      <c r="F1971" t="str">
        <f>VLOOKUP($A1971,'Medical Examinations'!$A:$J,COLUMN('Medical Examinations'!E1970),FALSE)</f>
        <v>No</v>
      </c>
      <c r="G1971" t="str">
        <f>VLOOKUP($A1971,'Medical Examinations'!$A:$J,COLUMN('Medical Examinations'!F1970),FALSE)</f>
        <v>Yes</v>
      </c>
      <c r="H1971">
        <f>VLOOKUP($A1971,'Medical Examinations'!$A:$J,COLUMN('Medical Examinations'!G1970),FALSE)</f>
        <v>1</v>
      </c>
      <c r="I1971" t="str">
        <f>VLOOKUP($A1971,'Medical Examinations'!$A:$J,COLUMN('Medical Examinations'!H1970),FALSE)</f>
        <v>No</v>
      </c>
      <c r="J1971" t="str">
        <f>VLOOKUP($A1971,'Medical Examinations'!$A:$J,COLUMN('Medical Examinations'!I1970),FALSE)</f>
        <v>Obesity</v>
      </c>
      <c r="K1971" t="str">
        <f>VLOOKUP($A1971,'Medical Examinations'!$A:$J,COLUMN('Medical Examinations'!J1970),FALSE)</f>
        <v>Normal</v>
      </c>
      <c r="L1971" s="30">
        <f>VLOOKUP($A1971,'Hospitalisation Details'!$A:$K,COLUMN('Hospitalisation Details'!J1970),FALSE)</f>
        <v>37831</v>
      </c>
      <c r="M1971" s="23">
        <f>VLOOKUP($A1971,'Hospitalisation Details'!$A:$K,COLUMN('Hospitalisation Details'!F1970),FALSE)</f>
        <v>3463.51</v>
      </c>
      <c r="N1971" t="str">
        <f>VLOOKUP($A1971,'Hospitalisation Details'!$A:$K,COLUMN('Hospitalisation Details'!G1970),FALSE)</f>
        <v>Tier - 2</v>
      </c>
      <c r="O1971" t="str">
        <f>VLOOKUP($A1971,'Hospitalisation Details'!$A:$K,COLUMN('Hospitalisation Details'!H1970),FALSE)</f>
        <v>Tier - 1</v>
      </c>
      <c r="P1971" t="str">
        <f>VLOOKUP($A1971,'Hospitalisation Details'!$A:$K,COLUMN('Hospitalisation Details'!I1970),FALSE)</f>
        <v>R1025</v>
      </c>
      <c r="Q1971">
        <f>VLOOKUP($A1971,'Hospitalisation Details'!$A:$K,COLUMN('Hospitalisation Details'!K1970),FALSE)</f>
        <v>19</v>
      </c>
    </row>
    <row r="1972" spans="1:17" ht="15.75" x14ac:dyDescent="0.25">
      <c r="A1972" s="6" t="s">
        <v>2012</v>
      </c>
      <c r="B1972" t="str">
        <f>VLOOKUP(A1972,'Customer Names'!A:E,COLUMN('Customer Names'!D1971),FALSE)</f>
        <v>Ms. Cailtlin</v>
      </c>
      <c r="C1972">
        <f>VLOOKUP($A1972,'Medical Examinations'!$A:$J,COLUMN('Medical Examinations'!B1971),FALSE)</f>
        <v>17.5</v>
      </c>
      <c r="D1972">
        <f>VLOOKUP($A1972,'Medical Examinations'!$A:$J,COLUMN('Medical Examinations'!C1971),FALSE)</f>
        <v>4.5599999999999996</v>
      </c>
      <c r="E1972" t="str">
        <f>VLOOKUP($A1972,'Medical Examinations'!$A:$J,COLUMN('Medical Examinations'!D1971),FALSE)</f>
        <v>No</v>
      </c>
      <c r="F1972" t="str">
        <f>VLOOKUP($A1972,'Medical Examinations'!$A:$J,COLUMN('Medical Examinations'!E1971),FALSE)</f>
        <v>No</v>
      </c>
      <c r="G1972" t="str">
        <f>VLOOKUP($A1972,'Medical Examinations'!$A:$J,COLUMN('Medical Examinations'!F1971),FALSE)</f>
        <v>No</v>
      </c>
      <c r="H1972">
        <f>VLOOKUP($A1972,'Medical Examinations'!$A:$J,COLUMN('Medical Examinations'!G1971),FALSE)</f>
        <v>1</v>
      </c>
      <c r="I1972" t="str">
        <f>VLOOKUP($A1972,'Medical Examinations'!$A:$J,COLUMN('Medical Examinations'!H1971),FALSE)</f>
        <v>No</v>
      </c>
      <c r="J1972" t="str">
        <f>VLOOKUP($A1972,'Medical Examinations'!$A:$J,COLUMN('Medical Examinations'!I1971),FALSE)</f>
        <v>Underweight</v>
      </c>
      <c r="K1972" t="str">
        <f>VLOOKUP($A1972,'Medical Examinations'!$A:$J,COLUMN('Medical Examinations'!J1971),FALSE)</f>
        <v>Normal</v>
      </c>
      <c r="L1972" s="30">
        <f>VLOOKUP($A1972,'Hospitalisation Details'!$A:$K,COLUMN('Hospitalisation Details'!J1971),FALSE)</f>
        <v>32034</v>
      </c>
      <c r="M1972" s="23">
        <f>VLOOKUP($A1972,'Hospitalisation Details'!$A:$K,COLUMN('Hospitalisation Details'!F1971),FALSE)</f>
        <v>3453.77</v>
      </c>
      <c r="N1972" t="str">
        <f>VLOOKUP($A1972,'Hospitalisation Details'!$A:$K,COLUMN('Hospitalisation Details'!G1971),FALSE)</f>
        <v>Tier - 2</v>
      </c>
      <c r="O1972" t="str">
        <f>VLOOKUP($A1972,'Hospitalisation Details'!$A:$K,COLUMN('Hospitalisation Details'!H1971),FALSE)</f>
        <v>Tier - 1</v>
      </c>
      <c r="P1972" t="str">
        <f>VLOOKUP($A1972,'Hospitalisation Details'!$A:$K,COLUMN('Hospitalisation Details'!I1971),FALSE)</f>
        <v>R1011</v>
      </c>
      <c r="Q1972">
        <f>VLOOKUP($A1972,'Hospitalisation Details'!$A:$K,COLUMN('Hospitalisation Details'!K1971),FALSE)</f>
        <v>35</v>
      </c>
    </row>
    <row r="1973" spans="1:17" ht="15.75" x14ac:dyDescent="0.25">
      <c r="A1973" s="6" t="s">
        <v>2013</v>
      </c>
      <c r="B1973" t="str">
        <f>VLOOKUP(A1973,'Customer Names'!A:E,COLUMN('Customer Names'!D1972),FALSE)</f>
        <v>Mr. Joshua</v>
      </c>
      <c r="C1973">
        <f>VLOOKUP($A1973,'Medical Examinations'!$A:$J,COLUMN('Medical Examinations'!B1972),FALSE)</f>
        <v>34.799999999999997</v>
      </c>
      <c r="D1973">
        <f>VLOOKUP($A1973,'Medical Examinations'!$A:$J,COLUMN('Medical Examinations'!C1972),FALSE)</f>
        <v>4.42</v>
      </c>
      <c r="E1973" t="str">
        <f>VLOOKUP($A1973,'Medical Examinations'!$A:$J,COLUMN('Medical Examinations'!D1972),FALSE)</f>
        <v>Yes</v>
      </c>
      <c r="F1973" t="str">
        <f>VLOOKUP($A1973,'Medical Examinations'!$A:$J,COLUMN('Medical Examinations'!E1972),FALSE)</f>
        <v>Yes</v>
      </c>
      <c r="G1973" t="str">
        <f>VLOOKUP($A1973,'Medical Examinations'!$A:$J,COLUMN('Medical Examinations'!F1972),FALSE)</f>
        <v>No</v>
      </c>
      <c r="H1973">
        <f>VLOOKUP($A1973,'Medical Examinations'!$A:$J,COLUMN('Medical Examinations'!G1972),FALSE)</f>
        <v>2</v>
      </c>
      <c r="I1973" t="str">
        <f>VLOOKUP($A1973,'Medical Examinations'!$A:$J,COLUMN('Medical Examinations'!H1972),FALSE)</f>
        <v>No</v>
      </c>
      <c r="J1973" t="str">
        <f>VLOOKUP($A1973,'Medical Examinations'!$A:$J,COLUMN('Medical Examinations'!I1972),FALSE)</f>
        <v>Obesity</v>
      </c>
      <c r="K1973" t="str">
        <f>VLOOKUP($A1973,'Medical Examinations'!$A:$J,COLUMN('Medical Examinations'!J1972),FALSE)</f>
        <v>Normal</v>
      </c>
      <c r="L1973" s="30">
        <f>VLOOKUP($A1973,'Hospitalisation Details'!$A:$K,COLUMN('Hospitalisation Details'!J1972),FALSE)</f>
        <v>36697</v>
      </c>
      <c r="M1973" s="23">
        <f>VLOOKUP($A1973,'Hospitalisation Details'!$A:$K,COLUMN('Hospitalisation Details'!F1972),FALSE)</f>
        <v>3443.06</v>
      </c>
      <c r="N1973" t="str">
        <f>VLOOKUP($A1973,'Hospitalisation Details'!$A:$K,COLUMN('Hospitalisation Details'!G1972),FALSE)</f>
        <v>Tier - 2</v>
      </c>
      <c r="O1973" t="str">
        <f>VLOOKUP($A1973,'Hospitalisation Details'!$A:$K,COLUMN('Hospitalisation Details'!H1972),FALSE)</f>
        <v>Tier - 1</v>
      </c>
      <c r="P1973" t="str">
        <f>VLOOKUP($A1973,'Hospitalisation Details'!$A:$K,COLUMN('Hospitalisation Details'!I1972),FALSE)</f>
        <v>R1011</v>
      </c>
      <c r="Q1973">
        <f>VLOOKUP($A1973,'Hospitalisation Details'!$A:$K,COLUMN('Hospitalisation Details'!K1972),FALSE)</f>
        <v>22</v>
      </c>
    </row>
    <row r="1974" spans="1:17" ht="15.75" x14ac:dyDescent="0.25">
      <c r="A1974" s="6" t="s">
        <v>2014</v>
      </c>
      <c r="B1974" t="str">
        <f>VLOOKUP(A1974,'Customer Names'!A:E,COLUMN('Customer Names'!D1973),FALSE)</f>
        <v>Mr. Chuy</v>
      </c>
      <c r="C1974">
        <f>VLOOKUP($A1974,'Medical Examinations'!$A:$J,COLUMN('Medical Examinations'!B1973),FALSE)</f>
        <v>17.3</v>
      </c>
      <c r="D1974">
        <f>VLOOKUP($A1974,'Medical Examinations'!$A:$J,COLUMN('Medical Examinations'!C1973),FALSE)</f>
        <v>7.66</v>
      </c>
      <c r="E1974" t="str">
        <f>VLOOKUP($A1974,'Medical Examinations'!$A:$J,COLUMN('Medical Examinations'!D1973),FALSE)</f>
        <v>Yes</v>
      </c>
      <c r="F1974" t="str">
        <f>VLOOKUP($A1974,'Medical Examinations'!$A:$J,COLUMN('Medical Examinations'!E1973),FALSE)</f>
        <v>No</v>
      </c>
      <c r="G1974" t="str">
        <f>VLOOKUP($A1974,'Medical Examinations'!$A:$J,COLUMN('Medical Examinations'!F1973),FALSE)</f>
        <v>No</v>
      </c>
      <c r="H1974">
        <f>VLOOKUP($A1974,'Medical Examinations'!$A:$J,COLUMN('Medical Examinations'!G1973),FALSE)</f>
        <v>1</v>
      </c>
      <c r="I1974" t="str">
        <f>VLOOKUP($A1974,'Medical Examinations'!$A:$J,COLUMN('Medical Examinations'!H1973),FALSE)</f>
        <v>No</v>
      </c>
      <c r="J1974" t="str">
        <f>VLOOKUP($A1974,'Medical Examinations'!$A:$J,COLUMN('Medical Examinations'!I1973),FALSE)</f>
        <v>Underweight</v>
      </c>
      <c r="K1974" t="str">
        <f>VLOOKUP($A1974,'Medical Examinations'!$A:$J,COLUMN('Medical Examinations'!J1973),FALSE)</f>
        <v>Diabetes</v>
      </c>
      <c r="L1974" s="30">
        <f>VLOOKUP($A1974,'Hospitalisation Details'!$A:$K,COLUMN('Hospitalisation Details'!J1973),FALSE)</f>
        <v>31651</v>
      </c>
      <c r="M1974" s="23">
        <f>VLOOKUP($A1974,'Hospitalisation Details'!$A:$K,COLUMN('Hospitalisation Details'!F1973),FALSE)</f>
        <v>3436.5</v>
      </c>
      <c r="N1974" t="str">
        <f>VLOOKUP($A1974,'Hospitalisation Details'!$A:$K,COLUMN('Hospitalisation Details'!G1973),FALSE)</f>
        <v>Tier - 2</v>
      </c>
      <c r="O1974" t="str">
        <f>VLOOKUP($A1974,'Hospitalisation Details'!$A:$K,COLUMN('Hospitalisation Details'!H1973),FALSE)</f>
        <v>Tier - 1</v>
      </c>
      <c r="P1974" t="str">
        <f>VLOOKUP($A1974,'Hospitalisation Details'!$A:$K,COLUMN('Hospitalisation Details'!I1973),FALSE)</f>
        <v>R1013</v>
      </c>
      <c r="Q1974">
        <f>VLOOKUP($A1974,'Hospitalisation Details'!$A:$K,COLUMN('Hospitalisation Details'!K1973),FALSE)</f>
        <v>36</v>
      </c>
    </row>
    <row r="1975" spans="1:17" ht="15.75" x14ac:dyDescent="0.25">
      <c r="A1975" s="6" t="s">
        <v>2015</v>
      </c>
      <c r="B1975" t="str">
        <f>VLOOKUP(A1975,'Customer Names'!A:E,COLUMN('Customer Names'!D1974),FALSE)</f>
        <v>Ms. Laurie</v>
      </c>
      <c r="C1975">
        <f>VLOOKUP($A1975,'Medical Examinations'!$A:$J,COLUMN('Medical Examinations'!B1974),FALSE)</f>
        <v>32.25</v>
      </c>
      <c r="D1975">
        <f>VLOOKUP($A1975,'Medical Examinations'!$A:$J,COLUMN('Medical Examinations'!C1974),FALSE)</f>
        <v>5.2</v>
      </c>
      <c r="E1975" t="str">
        <f>VLOOKUP($A1975,'Medical Examinations'!$A:$J,COLUMN('Medical Examinations'!D1974),FALSE)</f>
        <v>Yes</v>
      </c>
      <c r="F1975" t="str">
        <f>VLOOKUP($A1975,'Medical Examinations'!$A:$J,COLUMN('Medical Examinations'!E1974),FALSE)</f>
        <v>No</v>
      </c>
      <c r="G1975" t="str">
        <f>VLOOKUP($A1975,'Medical Examinations'!$A:$J,COLUMN('Medical Examinations'!F1974),FALSE)</f>
        <v>No</v>
      </c>
      <c r="H1975">
        <f>VLOOKUP($A1975,'Medical Examinations'!$A:$J,COLUMN('Medical Examinations'!G1974),FALSE)</f>
        <v>0</v>
      </c>
      <c r="I1975" t="str">
        <f>VLOOKUP($A1975,'Medical Examinations'!$A:$J,COLUMN('Medical Examinations'!H1974),FALSE)</f>
        <v>No</v>
      </c>
      <c r="J1975" t="str">
        <f>VLOOKUP($A1975,'Medical Examinations'!$A:$J,COLUMN('Medical Examinations'!I1974),FALSE)</f>
        <v>Obesity</v>
      </c>
      <c r="K1975" t="str">
        <f>VLOOKUP($A1975,'Medical Examinations'!$A:$J,COLUMN('Medical Examinations'!J1974),FALSE)</f>
        <v>Normal</v>
      </c>
      <c r="L1975" s="30">
        <f>VLOOKUP($A1975,'Hospitalisation Details'!$A:$K,COLUMN('Hospitalisation Details'!J1974),FALSE)</f>
        <v>37251</v>
      </c>
      <c r="M1975" s="23">
        <f>VLOOKUP($A1975,'Hospitalisation Details'!$A:$K,COLUMN('Hospitalisation Details'!F1974),FALSE)</f>
        <v>3434.38</v>
      </c>
      <c r="N1975" t="str">
        <f>VLOOKUP($A1975,'Hospitalisation Details'!$A:$K,COLUMN('Hospitalisation Details'!G1974),FALSE)</f>
        <v>Tier - 2</v>
      </c>
      <c r="O1975" t="str">
        <f>VLOOKUP($A1975,'Hospitalisation Details'!$A:$K,COLUMN('Hospitalisation Details'!H1974),FALSE)</f>
        <v>Tier - 2</v>
      </c>
      <c r="P1975" t="str">
        <f>VLOOKUP($A1975,'Hospitalisation Details'!$A:$K,COLUMN('Hospitalisation Details'!I1974),FALSE)</f>
        <v>R1011</v>
      </c>
      <c r="Q1975">
        <f>VLOOKUP($A1975,'Hospitalisation Details'!$A:$K,COLUMN('Hospitalisation Details'!K1974),FALSE)</f>
        <v>21</v>
      </c>
    </row>
    <row r="1976" spans="1:17" ht="15.75" x14ac:dyDescent="0.25">
      <c r="A1976" s="6" t="s">
        <v>2016</v>
      </c>
      <c r="B1976" t="str">
        <f>VLOOKUP(A1976,'Customer Names'!A:E,COLUMN('Customer Names'!D1975),FALSE)</f>
        <v>Ms. Rachel</v>
      </c>
      <c r="C1976">
        <f>VLOOKUP($A1976,'Medical Examinations'!$A:$J,COLUMN('Medical Examinations'!B1975),FALSE)</f>
        <v>42.4</v>
      </c>
      <c r="D1976">
        <f>VLOOKUP($A1976,'Medical Examinations'!$A:$J,COLUMN('Medical Examinations'!C1975),FALSE)</f>
        <v>5.53</v>
      </c>
      <c r="E1976" t="str">
        <f>VLOOKUP($A1976,'Medical Examinations'!$A:$J,COLUMN('Medical Examinations'!D1975),FALSE)</f>
        <v>Yes</v>
      </c>
      <c r="F1976" t="str">
        <f>VLOOKUP($A1976,'Medical Examinations'!$A:$J,COLUMN('Medical Examinations'!E1975),FALSE)</f>
        <v>No</v>
      </c>
      <c r="G1976" t="str">
        <f>VLOOKUP($A1976,'Medical Examinations'!$A:$J,COLUMN('Medical Examinations'!F1975),FALSE)</f>
        <v>No</v>
      </c>
      <c r="H1976">
        <f>VLOOKUP($A1976,'Medical Examinations'!$A:$J,COLUMN('Medical Examinations'!G1975),FALSE)</f>
        <v>0</v>
      </c>
      <c r="I1976" t="str">
        <f>VLOOKUP($A1976,'Medical Examinations'!$A:$J,COLUMN('Medical Examinations'!H1975),FALSE)</f>
        <v>No</v>
      </c>
      <c r="J1976" t="str">
        <f>VLOOKUP($A1976,'Medical Examinations'!$A:$J,COLUMN('Medical Examinations'!I1975),FALSE)</f>
        <v>Obesity</v>
      </c>
      <c r="K1976" t="str">
        <f>VLOOKUP($A1976,'Medical Examinations'!$A:$J,COLUMN('Medical Examinations'!J1975),FALSE)</f>
        <v>Normal</v>
      </c>
      <c r="L1976" s="30">
        <f>VLOOKUP($A1976,'Hospitalisation Details'!$A:$K,COLUMN('Hospitalisation Details'!J1975),FALSE)</f>
        <v>35418</v>
      </c>
      <c r="M1976" s="23">
        <f>VLOOKUP($A1976,'Hospitalisation Details'!$A:$K,COLUMN('Hospitalisation Details'!F1975),FALSE)</f>
        <v>3410.32</v>
      </c>
      <c r="N1976" t="str">
        <f>VLOOKUP($A1976,'Hospitalisation Details'!$A:$K,COLUMN('Hospitalisation Details'!G1975),FALSE)</f>
        <v>Tier - 2</v>
      </c>
      <c r="O1976" t="str">
        <f>VLOOKUP($A1976,'Hospitalisation Details'!$A:$K,COLUMN('Hospitalisation Details'!H1975),FALSE)</f>
        <v>Tier - 2</v>
      </c>
      <c r="P1976" t="str">
        <f>VLOOKUP($A1976,'Hospitalisation Details'!$A:$K,COLUMN('Hospitalisation Details'!I1975),FALSE)</f>
        <v>R1011</v>
      </c>
      <c r="Q1976">
        <f>VLOOKUP($A1976,'Hospitalisation Details'!$A:$K,COLUMN('Hospitalisation Details'!K1975),FALSE)</f>
        <v>26</v>
      </c>
    </row>
    <row r="1977" spans="1:17" ht="15.75" x14ac:dyDescent="0.25">
      <c r="A1977" s="6" t="s">
        <v>2017</v>
      </c>
      <c r="B1977" t="str">
        <f>VLOOKUP(A1977,'Customer Names'!A:E,COLUMN('Customer Names'!D1976),FALSE)</f>
        <v>Ms. Liza</v>
      </c>
      <c r="C1977">
        <f>VLOOKUP($A1977,'Medical Examinations'!$A:$J,COLUMN('Medical Examinations'!B1976),FALSE)</f>
        <v>38.664999999999999</v>
      </c>
      <c r="D1977">
        <f>VLOOKUP($A1977,'Medical Examinations'!$A:$J,COLUMN('Medical Examinations'!C1976),FALSE)</f>
        <v>4.8600000000000003</v>
      </c>
      <c r="E1977" t="str">
        <f>VLOOKUP($A1977,'Medical Examinations'!$A:$J,COLUMN('Medical Examinations'!D1976),FALSE)</f>
        <v>No</v>
      </c>
      <c r="F1977" t="str">
        <f>VLOOKUP($A1977,'Medical Examinations'!$A:$J,COLUMN('Medical Examinations'!E1976),FALSE)</f>
        <v>Yes</v>
      </c>
      <c r="G1977" t="str">
        <f>VLOOKUP($A1977,'Medical Examinations'!$A:$J,COLUMN('Medical Examinations'!F1976),FALSE)</f>
        <v>No</v>
      </c>
      <c r="H1977">
        <f>VLOOKUP($A1977,'Medical Examinations'!$A:$J,COLUMN('Medical Examinations'!G1976),FALSE)</f>
        <v>1</v>
      </c>
      <c r="I1977" t="str">
        <f>VLOOKUP($A1977,'Medical Examinations'!$A:$J,COLUMN('Medical Examinations'!H1976),FALSE)</f>
        <v>No</v>
      </c>
      <c r="J1977" t="str">
        <f>VLOOKUP($A1977,'Medical Examinations'!$A:$J,COLUMN('Medical Examinations'!I1976),FALSE)</f>
        <v>Obesity</v>
      </c>
      <c r="K1977" t="str">
        <f>VLOOKUP($A1977,'Medical Examinations'!$A:$J,COLUMN('Medical Examinations'!J1976),FALSE)</f>
        <v>Normal</v>
      </c>
      <c r="L1977" s="30">
        <f>VLOOKUP($A1977,'Hospitalisation Details'!$A:$K,COLUMN('Hospitalisation Details'!J1976),FALSE)</f>
        <v>38184</v>
      </c>
      <c r="M1977" s="23">
        <f>VLOOKUP($A1977,'Hospitalisation Details'!$A:$K,COLUMN('Hospitalisation Details'!F1976),FALSE)</f>
        <v>3393.36</v>
      </c>
      <c r="N1977" t="str">
        <f>VLOOKUP($A1977,'Hospitalisation Details'!$A:$K,COLUMN('Hospitalisation Details'!G1976),FALSE)</f>
        <v>Tier - 2</v>
      </c>
      <c r="O1977" t="str">
        <f>VLOOKUP($A1977,'Hospitalisation Details'!$A:$K,COLUMN('Hospitalisation Details'!H1976),FALSE)</f>
        <v>Tier - 2</v>
      </c>
      <c r="P1977" t="str">
        <f>VLOOKUP($A1977,'Hospitalisation Details'!$A:$K,COLUMN('Hospitalisation Details'!I1976),FALSE)</f>
        <v>R1023</v>
      </c>
      <c r="Q1977">
        <f>VLOOKUP($A1977,'Hospitalisation Details'!$A:$K,COLUMN('Hospitalisation Details'!K1976),FALSE)</f>
        <v>18</v>
      </c>
    </row>
    <row r="1978" spans="1:17" ht="15.75" x14ac:dyDescent="0.25">
      <c r="A1978" s="6" t="s">
        <v>2018</v>
      </c>
      <c r="B1978" t="str">
        <f>VLOOKUP(A1978,'Customer Names'!A:E,COLUMN('Customer Names'!D1977),FALSE)</f>
        <v>Ms. Lindsey</v>
      </c>
      <c r="C1978">
        <f>VLOOKUP($A1978,'Medical Examinations'!$A:$J,COLUMN('Medical Examinations'!B1977),FALSE)</f>
        <v>29.92</v>
      </c>
      <c r="D1978">
        <f>VLOOKUP($A1978,'Medical Examinations'!$A:$J,COLUMN('Medical Examinations'!C1977),FALSE)</f>
        <v>5.49</v>
      </c>
      <c r="E1978" t="str">
        <f>VLOOKUP($A1978,'Medical Examinations'!$A:$J,COLUMN('Medical Examinations'!D1977),FALSE)</f>
        <v>Yes</v>
      </c>
      <c r="F1978" t="str">
        <f>VLOOKUP($A1978,'Medical Examinations'!$A:$J,COLUMN('Medical Examinations'!E1977),FALSE)</f>
        <v>No</v>
      </c>
      <c r="G1978" t="str">
        <f>VLOOKUP($A1978,'Medical Examinations'!$A:$J,COLUMN('Medical Examinations'!F1977),FALSE)</f>
        <v>No</v>
      </c>
      <c r="H1978">
        <f>VLOOKUP($A1978,'Medical Examinations'!$A:$J,COLUMN('Medical Examinations'!G1977),FALSE)</f>
        <v>0</v>
      </c>
      <c r="I1978" t="str">
        <f>VLOOKUP($A1978,'Medical Examinations'!$A:$J,COLUMN('Medical Examinations'!H1977),FALSE)</f>
        <v>No</v>
      </c>
      <c r="J1978" t="str">
        <f>VLOOKUP($A1978,'Medical Examinations'!$A:$J,COLUMN('Medical Examinations'!I1977),FALSE)</f>
        <v>Overweight</v>
      </c>
      <c r="K1978" t="str">
        <f>VLOOKUP($A1978,'Medical Examinations'!$A:$J,COLUMN('Medical Examinations'!J1977),FALSE)</f>
        <v>Normal</v>
      </c>
      <c r="L1978" s="30">
        <f>VLOOKUP($A1978,'Hospitalisation Details'!$A:$K,COLUMN('Hospitalisation Details'!J1977),FALSE)</f>
        <v>35365</v>
      </c>
      <c r="M1978" s="23">
        <f>VLOOKUP($A1978,'Hospitalisation Details'!$A:$K,COLUMN('Hospitalisation Details'!F1977),FALSE)</f>
        <v>3392.98</v>
      </c>
      <c r="N1978" t="str">
        <f>VLOOKUP($A1978,'Hospitalisation Details'!$A:$K,COLUMN('Hospitalisation Details'!G1977),FALSE)</f>
        <v>Tier - 2</v>
      </c>
      <c r="O1978" t="str">
        <f>VLOOKUP($A1978,'Hospitalisation Details'!$A:$K,COLUMN('Hospitalisation Details'!H1977),FALSE)</f>
        <v>Tier - 3</v>
      </c>
      <c r="P1978" t="str">
        <f>VLOOKUP($A1978,'Hospitalisation Details'!$A:$K,COLUMN('Hospitalisation Details'!I1977),FALSE)</f>
        <v>R1013</v>
      </c>
      <c r="Q1978">
        <f>VLOOKUP($A1978,'Hospitalisation Details'!$A:$K,COLUMN('Hospitalisation Details'!K1977),FALSE)</f>
        <v>26</v>
      </c>
    </row>
    <row r="1979" spans="1:17" ht="15.75" x14ac:dyDescent="0.25">
      <c r="A1979" s="6" t="s">
        <v>2019</v>
      </c>
      <c r="B1979" t="str">
        <f>VLOOKUP(A1979,'Customer Names'!A:E,COLUMN('Customer Names'!D1978),FALSE)</f>
        <v>Ms. Lindsay</v>
      </c>
      <c r="C1979">
        <f>VLOOKUP($A1979,'Medical Examinations'!$A:$J,COLUMN('Medical Examinations'!B1978),FALSE)</f>
        <v>29.48</v>
      </c>
      <c r="D1979">
        <f>VLOOKUP($A1979,'Medical Examinations'!$A:$J,COLUMN('Medical Examinations'!C1978),FALSE)</f>
        <v>4.09</v>
      </c>
      <c r="E1979" t="str">
        <f>VLOOKUP($A1979,'Medical Examinations'!$A:$J,COLUMN('Medical Examinations'!D1978),FALSE)</f>
        <v>Yes</v>
      </c>
      <c r="F1979" t="str">
        <f>VLOOKUP($A1979,'Medical Examinations'!$A:$J,COLUMN('Medical Examinations'!E1978),FALSE)</f>
        <v>No</v>
      </c>
      <c r="G1979" t="str">
        <f>VLOOKUP($A1979,'Medical Examinations'!$A:$J,COLUMN('Medical Examinations'!F1978),FALSE)</f>
        <v>No</v>
      </c>
      <c r="H1979">
        <f>VLOOKUP($A1979,'Medical Examinations'!$A:$J,COLUMN('Medical Examinations'!G1978),FALSE)</f>
        <v>0</v>
      </c>
      <c r="I1979" t="str">
        <f>VLOOKUP($A1979,'Medical Examinations'!$A:$J,COLUMN('Medical Examinations'!H1978),FALSE)</f>
        <v>No</v>
      </c>
      <c r="J1979" t="str">
        <f>VLOOKUP($A1979,'Medical Examinations'!$A:$J,COLUMN('Medical Examinations'!I1978),FALSE)</f>
        <v>Overweight</v>
      </c>
      <c r="K1979" t="str">
        <f>VLOOKUP($A1979,'Medical Examinations'!$A:$J,COLUMN('Medical Examinations'!J1978),FALSE)</f>
        <v>Normal</v>
      </c>
      <c r="L1979" s="30">
        <f>VLOOKUP($A1979,'Hospitalisation Details'!$A:$K,COLUMN('Hospitalisation Details'!J1978),FALSE)</f>
        <v>35287</v>
      </c>
      <c r="M1979" s="23">
        <f>VLOOKUP($A1979,'Hospitalisation Details'!$A:$K,COLUMN('Hospitalisation Details'!F1978),FALSE)</f>
        <v>3392.37</v>
      </c>
      <c r="N1979" t="str">
        <f>VLOOKUP($A1979,'Hospitalisation Details'!$A:$K,COLUMN('Hospitalisation Details'!G1978),FALSE)</f>
        <v>Tier - 2</v>
      </c>
      <c r="O1979" t="str">
        <f>VLOOKUP($A1979,'Hospitalisation Details'!$A:$K,COLUMN('Hospitalisation Details'!H1978),FALSE)</f>
        <v>Tier - 3</v>
      </c>
      <c r="P1979" t="str">
        <f>VLOOKUP($A1979,'Hospitalisation Details'!$A:$K,COLUMN('Hospitalisation Details'!I1978),FALSE)</f>
        <v>R1013</v>
      </c>
      <c r="Q1979">
        <f>VLOOKUP($A1979,'Hospitalisation Details'!$A:$K,COLUMN('Hospitalisation Details'!K1978),FALSE)</f>
        <v>26</v>
      </c>
    </row>
    <row r="1980" spans="1:17" ht="15.75" x14ac:dyDescent="0.25">
      <c r="A1980" s="6" t="s">
        <v>2020</v>
      </c>
      <c r="B1980" t="str">
        <f>VLOOKUP(A1980,'Customer Names'!A:E,COLUMN('Customer Names'!D1979),FALSE)</f>
        <v>Ms. Kathleen</v>
      </c>
      <c r="C1980">
        <f>VLOOKUP($A1980,'Medical Examinations'!$A:$J,COLUMN('Medical Examinations'!B1979),FALSE)</f>
        <v>28.785</v>
      </c>
      <c r="D1980">
        <f>VLOOKUP($A1980,'Medical Examinations'!$A:$J,COLUMN('Medical Examinations'!C1979),FALSE)</f>
        <v>4.3099999999999996</v>
      </c>
      <c r="E1980" t="str">
        <f>VLOOKUP($A1980,'Medical Examinations'!$A:$J,COLUMN('Medical Examinations'!D1979),FALSE)</f>
        <v>Yes</v>
      </c>
      <c r="F1980" t="str">
        <f>VLOOKUP($A1980,'Medical Examinations'!$A:$J,COLUMN('Medical Examinations'!E1979),FALSE)</f>
        <v>No</v>
      </c>
      <c r="G1980" t="str">
        <f>VLOOKUP($A1980,'Medical Examinations'!$A:$J,COLUMN('Medical Examinations'!F1979),FALSE)</f>
        <v>No</v>
      </c>
      <c r="H1980">
        <f>VLOOKUP($A1980,'Medical Examinations'!$A:$J,COLUMN('Medical Examinations'!G1979),FALSE)</f>
        <v>0</v>
      </c>
      <c r="I1980" t="str">
        <f>VLOOKUP($A1980,'Medical Examinations'!$A:$J,COLUMN('Medical Examinations'!H1979),FALSE)</f>
        <v>No</v>
      </c>
      <c r="J1980" t="str">
        <f>VLOOKUP($A1980,'Medical Examinations'!$A:$J,COLUMN('Medical Examinations'!I1979),FALSE)</f>
        <v>Overweight</v>
      </c>
      <c r="K1980" t="str">
        <f>VLOOKUP($A1980,'Medical Examinations'!$A:$J,COLUMN('Medical Examinations'!J1979),FALSE)</f>
        <v>Normal</v>
      </c>
      <c r="L1980" s="30">
        <f>VLOOKUP($A1980,'Hospitalisation Details'!$A:$K,COLUMN('Hospitalisation Details'!J1979),FALSE)</f>
        <v>35382</v>
      </c>
      <c r="M1980" s="23">
        <f>VLOOKUP($A1980,'Hospitalisation Details'!$A:$K,COLUMN('Hospitalisation Details'!F1979),FALSE)</f>
        <v>3385.4</v>
      </c>
      <c r="N1980" t="str">
        <f>VLOOKUP($A1980,'Hospitalisation Details'!$A:$K,COLUMN('Hospitalisation Details'!G1979),FALSE)</f>
        <v>Tier - 2</v>
      </c>
      <c r="O1980" t="str">
        <f>VLOOKUP($A1980,'Hospitalisation Details'!$A:$K,COLUMN('Hospitalisation Details'!H1979),FALSE)</f>
        <v>Tier - 2</v>
      </c>
      <c r="P1980" t="str">
        <f>VLOOKUP($A1980,'Hospitalisation Details'!$A:$K,COLUMN('Hospitalisation Details'!I1979),FALSE)</f>
        <v>R1024</v>
      </c>
      <c r="Q1980">
        <f>VLOOKUP($A1980,'Hospitalisation Details'!$A:$K,COLUMN('Hospitalisation Details'!K1979),FALSE)</f>
        <v>26</v>
      </c>
    </row>
    <row r="1981" spans="1:17" ht="15.75" x14ac:dyDescent="0.25">
      <c r="A1981" s="6" t="s">
        <v>2021</v>
      </c>
      <c r="B1981" t="str">
        <f>VLOOKUP(A1981,'Customer Names'!A:E,COLUMN('Customer Names'!D1980),FALSE)</f>
        <v>Ms. Aya</v>
      </c>
      <c r="C1981">
        <f>VLOOKUP($A1981,'Medical Examinations'!$A:$J,COLUMN('Medical Examinations'!B1980),FALSE)</f>
        <v>19.8</v>
      </c>
      <c r="D1981">
        <f>VLOOKUP($A1981,'Medical Examinations'!$A:$J,COLUMN('Medical Examinations'!C1980),FALSE)</f>
        <v>4</v>
      </c>
      <c r="E1981" t="str">
        <f>VLOOKUP($A1981,'Medical Examinations'!$A:$J,COLUMN('Medical Examinations'!D1980),FALSE)</f>
        <v>Yes</v>
      </c>
      <c r="F1981" t="str">
        <f>VLOOKUP($A1981,'Medical Examinations'!$A:$J,COLUMN('Medical Examinations'!E1980),FALSE)</f>
        <v>No</v>
      </c>
      <c r="G1981" t="str">
        <f>VLOOKUP($A1981,'Medical Examinations'!$A:$J,COLUMN('Medical Examinations'!F1980),FALSE)</f>
        <v>No</v>
      </c>
      <c r="H1981">
        <f>VLOOKUP($A1981,'Medical Examinations'!$A:$J,COLUMN('Medical Examinations'!G1980),FALSE)</f>
        <v>0</v>
      </c>
      <c r="I1981" t="str">
        <f>VLOOKUP($A1981,'Medical Examinations'!$A:$J,COLUMN('Medical Examinations'!H1980),FALSE)</f>
        <v>No</v>
      </c>
      <c r="J1981" t="str">
        <f>VLOOKUP($A1981,'Medical Examinations'!$A:$J,COLUMN('Medical Examinations'!I1980),FALSE)</f>
        <v>Healthy Weight</v>
      </c>
      <c r="K1981" t="str">
        <f>VLOOKUP($A1981,'Medical Examinations'!$A:$J,COLUMN('Medical Examinations'!J1980),FALSE)</f>
        <v>Normal</v>
      </c>
      <c r="L1981" s="30">
        <f>VLOOKUP($A1981,'Hospitalisation Details'!$A:$K,COLUMN('Hospitalisation Details'!J1980),FALSE)</f>
        <v>35413</v>
      </c>
      <c r="M1981" s="23">
        <f>VLOOKUP($A1981,'Hospitalisation Details'!$A:$K,COLUMN('Hospitalisation Details'!F1980),FALSE)</f>
        <v>3378.91</v>
      </c>
      <c r="N1981" t="str">
        <f>VLOOKUP($A1981,'Hospitalisation Details'!$A:$K,COLUMN('Hospitalisation Details'!G1980),FALSE)</f>
        <v>Tier - 2</v>
      </c>
      <c r="O1981" t="str">
        <f>VLOOKUP($A1981,'Hospitalisation Details'!$A:$K,COLUMN('Hospitalisation Details'!H1980),FALSE)</f>
        <v>Tier - 1</v>
      </c>
      <c r="P1981" t="str">
        <f>VLOOKUP($A1981,'Hospitalisation Details'!$A:$K,COLUMN('Hospitalisation Details'!I1980),FALSE)</f>
        <v>R1011</v>
      </c>
      <c r="Q1981">
        <f>VLOOKUP($A1981,'Hospitalisation Details'!$A:$K,COLUMN('Hospitalisation Details'!K1980),FALSE)</f>
        <v>26</v>
      </c>
    </row>
    <row r="1982" spans="1:17" ht="15.75" x14ac:dyDescent="0.25">
      <c r="A1982" s="6" t="s">
        <v>2022</v>
      </c>
      <c r="B1982" t="str">
        <f>VLOOKUP(A1982,'Customer Names'!A:E,COLUMN('Customer Names'!D1981),FALSE)</f>
        <v>Ms. Carolyn</v>
      </c>
      <c r="C1982">
        <f>VLOOKUP($A1982,'Medical Examinations'!$A:$J,COLUMN('Medical Examinations'!B1981),FALSE)</f>
        <v>35.53</v>
      </c>
      <c r="D1982">
        <f>VLOOKUP($A1982,'Medical Examinations'!$A:$J,COLUMN('Medical Examinations'!C1981),FALSE)</f>
        <v>4.68</v>
      </c>
      <c r="E1982" t="str">
        <f>VLOOKUP($A1982,'Medical Examinations'!$A:$J,COLUMN('Medical Examinations'!D1981),FALSE)</f>
        <v>No</v>
      </c>
      <c r="F1982" t="str">
        <f>VLOOKUP($A1982,'Medical Examinations'!$A:$J,COLUMN('Medical Examinations'!E1981),FALSE)</f>
        <v>No</v>
      </c>
      <c r="G1982" t="str">
        <f>VLOOKUP($A1982,'Medical Examinations'!$A:$J,COLUMN('Medical Examinations'!F1981),FALSE)</f>
        <v>Yes</v>
      </c>
      <c r="H1982">
        <f>VLOOKUP($A1982,'Medical Examinations'!$A:$J,COLUMN('Medical Examinations'!G1981),FALSE)</f>
        <v>1</v>
      </c>
      <c r="I1982" t="str">
        <f>VLOOKUP($A1982,'Medical Examinations'!$A:$J,COLUMN('Medical Examinations'!H1981),FALSE)</f>
        <v>No</v>
      </c>
      <c r="J1982" t="str">
        <f>VLOOKUP($A1982,'Medical Examinations'!$A:$J,COLUMN('Medical Examinations'!I1981),FALSE)</f>
        <v>Obesity</v>
      </c>
      <c r="K1982" t="str">
        <f>VLOOKUP($A1982,'Medical Examinations'!$A:$J,COLUMN('Medical Examinations'!J1981),FALSE)</f>
        <v>Normal</v>
      </c>
      <c r="L1982" s="30">
        <f>VLOOKUP($A1982,'Hospitalisation Details'!$A:$K,COLUMN('Hospitalisation Details'!J1981),FALSE)</f>
        <v>34249</v>
      </c>
      <c r="M1982" s="23">
        <f>VLOOKUP($A1982,'Hospitalisation Details'!$A:$K,COLUMN('Hospitalisation Details'!F1981),FALSE)</f>
        <v>3366.67</v>
      </c>
      <c r="N1982" t="str">
        <f>VLOOKUP($A1982,'Hospitalisation Details'!$A:$K,COLUMN('Hospitalisation Details'!G1981),FALSE)</f>
        <v>Tier - 2</v>
      </c>
      <c r="O1982" t="str">
        <f>VLOOKUP($A1982,'Hospitalisation Details'!$A:$K,COLUMN('Hospitalisation Details'!H1981),FALSE)</f>
        <v>Tier - 2</v>
      </c>
      <c r="P1982" t="str">
        <f>VLOOKUP($A1982,'Hospitalisation Details'!$A:$K,COLUMN('Hospitalisation Details'!I1981),FALSE)</f>
        <v>R1013</v>
      </c>
      <c r="Q1982">
        <f>VLOOKUP($A1982,'Hospitalisation Details'!$A:$K,COLUMN('Hospitalisation Details'!K1981),FALSE)</f>
        <v>29</v>
      </c>
    </row>
    <row r="1983" spans="1:17" ht="15.75" x14ac:dyDescent="0.25">
      <c r="A1983" s="6" t="s">
        <v>2023</v>
      </c>
      <c r="B1983" t="str">
        <f>VLOOKUP(A1983,'Customer Names'!A:E,COLUMN('Customer Names'!D1982),FALSE)</f>
        <v>Ms. Bethany</v>
      </c>
      <c r="C1983">
        <f>VLOOKUP($A1983,'Medical Examinations'!$A:$J,COLUMN('Medical Examinations'!B1982),FALSE)</f>
        <v>21.47</v>
      </c>
      <c r="D1983">
        <f>VLOOKUP($A1983,'Medical Examinations'!$A:$J,COLUMN('Medical Examinations'!C1982),FALSE)</f>
        <v>4.0199999999999996</v>
      </c>
      <c r="E1983" t="str">
        <f>VLOOKUP($A1983,'Medical Examinations'!$A:$J,COLUMN('Medical Examinations'!D1982),FALSE)</f>
        <v>Yes</v>
      </c>
      <c r="F1983" t="str">
        <f>VLOOKUP($A1983,'Medical Examinations'!$A:$J,COLUMN('Medical Examinations'!E1982),FALSE)</f>
        <v>No</v>
      </c>
      <c r="G1983" t="str">
        <f>VLOOKUP($A1983,'Medical Examinations'!$A:$J,COLUMN('Medical Examinations'!F1982),FALSE)</f>
        <v>No</v>
      </c>
      <c r="H1983">
        <f>VLOOKUP($A1983,'Medical Examinations'!$A:$J,COLUMN('Medical Examinations'!G1982),FALSE)</f>
        <v>1</v>
      </c>
      <c r="I1983" t="str">
        <f>VLOOKUP($A1983,'Medical Examinations'!$A:$J,COLUMN('Medical Examinations'!H1982),FALSE)</f>
        <v>No</v>
      </c>
      <c r="J1983" t="str">
        <f>VLOOKUP($A1983,'Medical Examinations'!$A:$J,COLUMN('Medical Examinations'!I1982),FALSE)</f>
        <v>Healthy Weight</v>
      </c>
      <c r="K1983" t="str">
        <f>VLOOKUP($A1983,'Medical Examinations'!$A:$J,COLUMN('Medical Examinations'!J1982),FALSE)</f>
        <v>Normal</v>
      </c>
      <c r="L1983" s="30">
        <f>VLOOKUP($A1983,'Hospitalisation Details'!$A:$K,COLUMN('Hospitalisation Details'!J1982),FALSE)</f>
        <v>34873</v>
      </c>
      <c r="M1983" s="23">
        <f>VLOOKUP($A1983,'Hospitalisation Details'!$A:$K,COLUMN('Hospitalisation Details'!F1982),FALSE)</f>
        <v>3353.47</v>
      </c>
      <c r="N1983" t="str">
        <f>VLOOKUP($A1983,'Hospitalisation Details'!$A:$K,COLUMN('Hospitalisation Details'!G1982),FALSE)</f>
        <v>Tier - 2</v>
      </c>
      <c r="O1983" t="str">
        <f>VLOOKUP($A1983,'Hospitalisation Details'!$A:$K,COLUMN('Hospitalisation Details'!H1982),FALSE)</f>
        <v>Tier - 3</v>
      </c>
      <c r="P1983" t="str">
        <f>VLOOKUP($A1983,'Hospitalisation Details'!$A:$K,COLUMN('Hospitalisation Details'!I1982),FALSE)</f>
        <v>R1012</v>
      </c>
      <c r="Q1983">
        <f>VLOOKUP($A1983,'Hospitalisation Details'!$A:$K,COLUMN('Hospitalisation Details'!K1982),FALSE)</f>
        <v>27</v>
      </c>
    </row>
    <row r="1984" spans="1:17" ht="15.75" x14ac:dyDescent="0.25">
      <c r="A1984" s="6" t="s">
        <v>2024</v>
      </c>
      <c r="B1984" t="str">
        <f>VLOOKUP(A1984,'Customer Names'!A:E,COLUMN('Customer Names'!D1983),FALSE)</f>
        <v>Ms. Holly</v>
      </c>
      <c r="C1984">
        <f>VLOOKUP($A1984,'Medical Examinations'!$A:$J,COLUMN('Medical Examinations'!B1983),FALSE)</f>
        <v>25.9</v>
      </c>
      <c r="D1984">
        <f>VLOOKUP($A1984,'Medical Examinations'!$A:$J,COLUMN('Medical Examinations'!C1983),FALSE)</f>
        <v>5.12</v>
      </c>
      <c r="E1984" t="str">
        <f>VLOOKUP($A1984,'Medical Examinations'!$A:$J,COLUMN('Medical Examinations'!D1983),FALSE)</f>
        <v>No</v>
      </c>
      <c r="F1984" t="str">
        <f>VLOOKUP($A1984,'Medical Examinations'!$A:$J,COLUMN('Medical Examinations'!E1983),FALSE)</f>
        <v>No</v>
      </c>
      <c r="G1984" t="str">
        <f>VLOOKUP($A1984,'Medical Examinations'!$A:$J,COLUMN('Medical Examinations'!F1983),FALSE)</f>
        <v>Yes</v>
      </c>
      <c r="H1984">
        <f>VLOOKUP($A1984,'Medical Examinations'!$A:$J,COLUMN('Medical Examinations'!G1983),FALSE)</f>
        <v>1</v>
      </c>
      <c r="I1984" t="str">
        <f>VLOOKUP($A1984,'Medical Examinations'!$A:$J,COLUMN('Medical Examinations'!H1983),FALSE)</f>
        <v>No</v>
      </c>
      <c r="J1984" t="str">
        <f>VLOOKUP($A1984,'Medical Examinations'!$A:$J,COLUMN('Medical Examinations'!I1983),FALSE)</f>
        <v>Overweight</v>
      </c>
      <c r="K1984" t="str">
        <f>VLOOKUP($A1984,'Medical Examinations'!$A:$J,COLUMN('Medical Examinations'!J1983),FALSE)</f>
        <v>Normal</v>
      </c>
      <c r="L1984" s="30">
        <f>VLOOKUP($A1984,'Hospitalisation Details'!$A:$K,COLUMN('Hospitalisation Details'!J1983),FALSE)</f>
        <v>34270</v>
      </c>
      <c r="M1984" s="23">
        <f>VLOOKUP($A1984,'Hospitalisation Details'!$A:$K,COLUMN('Hospitalisation Details'!F1983),FALSE)</f>
        <v>3353.28</v>
      </c>
      <c r="N1984" t="str">
        <f>VLOOKUP($A1984,'Hospitalisation Details'!$A:$K,COLUMN('Hospitalisation Details'!G1983),FALSE)</f>
        <v>Tier - 2</v>
      </c>
      <c r="O1984" t="str">
        <f>VLOOKUP($A1984,'Hospitalisation Details'!$A:$K,COLUMN('Hospitalisation Details'!H1983),FALSE)</f>
        <v>Tier - 1</v>
      </c>
      <c r="P1984" t="str">
        <f>VLOOKUP($A1984,'Hospitalisation Details'!$A:$K,COLUMN('Hospitalisation Details'!I1983),FALSE)</f>
        <v>R1011</v>
      </c>
      <c r="Q1984">
        <f>VLOOKUP($A1984,'Hospitalisation Details'!$A:$K,COLUMN('Hospitalisation Details'!K1983),FALSE)</f>
        <v>29</v>
      </c>
    </row>
    <row r="1985" spans="1:17" ht="15.75" x14ac:dyDescent="0.25">
      <c r="A1985" s="6" t="s">
        <v>2025</v>
      </c>
      <c r="B1985" t="str">
        <f>VLOOKUP(A1985,'Customer Names'!A:E,COLUMN('Customer Names'!D1984),FALSE)</f>
        <v>Mr. Ping</v>
      </c>
      <c r="C1985">
        <f>VLOOKUP($A1985,'Medical Examinations'!$A:$J,COLUMN('Medical Examinations'!B1984),FALSE)</f>
        <v>20.81</v>
      </c>
      <c r="D1985">
        <f>VLOOKUP($A1985,'Medical Examinations'!$A:$J,COLUMN('Medical Examinations'!C1984),FALSE)</f>
        <v>5.52</v>
      </c>
      <c r="E1985" t="str">
        <f>VLOOKUP($A1985,'Medical Examinations'!$A:$J,COLUMN('Medical Examinations'!D1984),FALSE)</f>
        <v>No</v>
      </c>
      <c r="F1985" t="str">
        <f>VLOOKUP($A1985,'Medical Examinations'!$A:$J,COLUMN('Medical Examinations'!E1984),FALSE)</f>
        <v>No</v>
      </c>
      <c r="G1985" t="str">
        <f>VLOOKUP($A1985,'Medical Examinations'!$A:$J,COLUMN('Medical Examinations'!F1984),FALSE)</f>
        <v>No</v>
      </c>
      <c r="H1985">
        <f>VLOOKUP($A1985,'Medical Examinations'!$A:$J,COLUMN('Medical Examinations'!G1984),FALSE)</f>
        <v>0</v>
      </c>
      <c r="I1985" t="str">
        <f>VLOOKUP($A1985,'Medical Examinations'!$A:$J,COLUMN('Medical Examinations'!H1984),FALSE)</f>
        <v>No</v>
      </c>
      <c r="J1985" t="str">
        <f>VLOOKUP($A1985,'Medical Examinations'!$A:$J,COLUMN('Medical Examinations'!I1984),FALSE)</f>
        <v>Healthy Weight</v>
      </c>
      <c r="K1985" t="str">
        <f>VLOOKUP($A1985,'Medical Examinations'!$A:$J,COLUMN('Medical Examinations'!J1984),FALSE)</f>
        <v>Normal</v>
      </c>
      <c r="L1985" s="30">
        <f>VLOOKUP($A1985,'Hospitalisation Details'!$A:$K,COLUMN('Hospitalisation Details'!J1984),FALSE)</f>
        <v>33482</v>
      </c>
      <c r="M1985" s="23">
        <f>VLOOKUP($A1985,'Hospitalisation Details'!$A:$K,COLUMN('Hospitalisation Details'!F1984),FALSE)</f>
        <v>3342.79</v>
      </c>
      <c r="N1985" t="str">
        <f>VLOOKUP($A1985,'Hospitalisation Details'!$A:$K,COLUMN('Hospitalisation Details'!G1984),FALSE)</f>
        <v>Tier - 2</v>
      </c>
      <c r="O1985" t="str">
        <f>VLOOKUP($A1985,'Hospitalisation Details'!$A:$K,COLUMN('Hospitalisation Details'!H1984),FALSE)</f>
        <v>Tier - 1</v>
      </c>
      <c r="P1985" t="str">
        <f>VLOOKUP($A1985,'Hospitalisation Details'!$A:$K,COLUMN('Hospitalisation Details'!I1984),FALSE)</f>
        <v>R1013</v>
      </c>
      <c r="Q1985">
        <f>VLOOKUP($A1985,'Hospitalisation Details'!$A:$K,COLUMN('Hospitalisation Details'!K1984),FALSE)</f>
        <v>31</v>
      </c>
    </row>
    <row r="1986" spans="1:17" ht="15.75" x14ac:dyDescent="0.25">
      <c r="A1986" s="6" t="s">
        <v>2026</v>
      </c>
      <c r="B1986" t="str">
        <f>VLOOKUP(A1986,'Customer Names'!A:E,COLUMN('Customer Names'!D1985),FALSE)</f>
        <v>Mr. Tim</v>
      </c>
      <c r="C1986">
        <f>VLOOKUP($A1986,'Medical Examinations'!$A:$J,COLUMN('Medical Examinations'!B1985),FALSE)</f>
        <v>25.84</v>
      </c>
      <c r="D1986">
        <f>VLOOKUP($A1986,'Medical Examinations'!$A:$J,COLUMN('Medical Examinations'!C1985),FALSE)</f>
        <v>5.81</v>
      </c>
      <c r="E1986" t="str">
        <f>VLOOKUP($A1986,'Medical Examinations'!$A:$J,COLUMN('Medical Examinations'!D1985),FALSE)</f>
        <v>Yes</v>
      </c>
      <c r="F1986" t="str">
        <f>VLOOKUP($A1986,'Medical Examinations'!$A:$J,COLUMN('Medical Examinations'!E1985),FALSE)</f>
        <v>No</v>
      </c>
      <c r="G1986" t="str">
        <f>VLOOKUP($A1986,'Medical Examinations'!$A:$J,COLUMN('Medical Examinations'!F1985),FALSE)</f>
        <v>Yes</v>
      </c>
      <c r="H1986">
        <f>VLOOKUP($A1986,'Medical Examinations'!$A:$J,COLUMN('Medical Examinations'!G1985),FALSE)</f>
        <v>1</v>
      </c>
      <c r="I1986" t="str">
        <f>VLOOKUP($A1986,'Medical Examinations'!$A:$J,COLUMN('Medical Examinations'!H1985),FALSE)</f>
        <v>No</v>
      </c>
      <c r="J1986" t="str">
        <f>VLOOKUP($A1986,'Medical Examinations'!$A:$J,COLUMN('Medical Examinations'!I1985),FALSE)</f>
        <v>Overweight</v>
      </c>
      <c r="K1986" t="str">
        <f>VLOOKUP($A1986,'Medical Examinations'!$A:$J,COLUMN('Medical Examinations'!J1985),FALSE)</f>
        <v>Prediabetes</v>
      </c>
      <c r="L1986" s="30">
        <f>VLOOKUP($A1986,'Hospitalisation Details'!$A:$K,COLUMN('Hospitalisation Details'!J1985),FALSE)</f>
        <v>35601</v>
      </c>
      <c r="M1986" s="23">
        <f>VLOOKUP($A1986,'Hospitalisation Details'!$A:$K,COLUMN('Hospitalisation Details'!F1985),FALSE)</f>
        <v>3309.79</v>
      </c>
      <c r="N1986" t="str">
        <f>VLOOKUP($A1986,'Hospitalisation Details'!$A:$K,COLUMN('Hospitalisation Details'!G1985),FALSE)</f>
        <v>Tier - 3</v>
      </c>
      <c r="O1986" t="str">
        <f>VLOOKUP($A1986,'Hospitalisation Details'!$A:$K,COLUMN('Hospitalisation Details'!H1985),FALSE)</f>
        <v>Tier - 3</v>
      </c>
      <c r="P1986" t="str">
        <f>VLOOKUP($A1986,'Hospitalisation Details'!$A:$K,COLUMN('Hospitalisation Details'!I1985),FALSE)</f>
        <v>R1017</v>
      </c>
      <c r="Q1986">
        <f>VLOOKUP($A1986,'Hospitalisation Details'!$A:$K,COLUMN('Hospitalisation Details'!K1985),FALSE)</f>
        <v>25</v>
      </c>
    </row>
    <row r="1987" spans="1:17" ht="15.75" x14ac:dyDescent="0.25">
      <c r="A1987" s="6" t="s">
        <v>2027</v>
      </c>
      <c r="B1987" t="str">
        <f>VLOOKUP(A1987,'Customer Names'!A:E,COLUMN('Customer Names'!D1986),FALSE)</f>
        <v>Mr. John</v>
      </c>
      <c r="C1987">
        <f>VLOOKUP($A1987,'Medical Examinations'!$A:$J,COLUMN('Medical Examinations'!B1986),FALSE)</f>
        <v>30.95</v>
      </c>
      <c r="D1987">
        <f>VLOOKUP($A1987,'Medical Examinations'!$A:$J,COLUMN('Medical Examinations'!C1986),FALSE)</f>
        <v>5.16</v>
      </c>
      <c r="E1987" t="str">
        <f>VLOOKUP($A1987,'Medical Examinations'!$A:$J,COLUMN('Medical Examinations'!D1986),FALSE)</f>
        <v>No</v>
      </c>
      <c r="F1987" t="str">
        <f>VLOOKUP($A1987,'Medical Examinations'!$A:$J,COLUMN('Medical Examinations'!E1986),FALSE)</f>
        <v>No</v>
      </c>
      <c r="G1987" t="str">
        <f>VLOOKUP($A1987,'Medical Examinations'!$A:$J,COLUMN('Medical Examinations'!F1986),FALSE)</f>
        <v>Yes</v>
      </c>
      <c r="H1987">
        <f>VLOOKUP($A1987,'Medical Examinations'!$A:$J,COLUMN('Medical Examinations'!G1986),FALSE)</f>
        <v>1</v>
      </c>
      <c r="I1987" t="str">
        <f>VLOOKUP($A1987,'Medical Examinations'!$A:$J,COLUMN('Medical Examinations'!H1986),FALSE)</f>
        <v>No</v>
      </c>
      <c r="J1987" t="str">
        <f>VLOOKUP($A1987,'Medical Examinations'!$A:$J,COLUMN('Medical Examinations'!I1986),FALSE)</f>
        <v>Obesity</v>
      </c>
      <c r="K1987" t="str">
        <f>VLOOKUP($A1987,'Medical Examinations'!$A:$J,COLUMN('Medical Examinations'!J1986),FALSE)</f>
        <v>Normal</v>
      </c>
      <c r="L1987" s="30">
        <f>VLOOKUP($A1987,'Hospitalisation Details'!$A:$K,COLUMN('Hospitalisation Details'!J1986),FALSE)</f>
        <v>37943</v>
      </c>
      <c r="M1987" s="23">
        <f>VLOOKUP($A1987,'Hospitalisation Details'!$A:$K,COLUMN('Hospitalisation Details'!F1986),FALSE)</f>
        <v>3308.46</v>
      </c>
      <c r="N1987" t="str">
        <f>VLOOKUP($A1987,'Hospitalisation Details'!$A:$K,COLUMN('Hospitalisation Details'!G1986),FALSE)</f>
        <v>Tier - 2</v>
      </c>
      <c r="O1987" t="str">
        <f>VLOOKUP($A1987,'Hospitalisation Details'!$A:$K,COLUMN('Hospitalisation Details'!H1986),FALSE)</f>
        <v>Tier - 1</v>
      </c>
      <c r="P1987" t="str">
        <f>VLOOKUP($A1987,'Hospitalisation Details'!$A:$K,COLUMN('Hospitalisation Details'!I1986),FALSE)</f>
        <v>R1021</v>
      </c>
      <c r="Q1987">
        <f>VLOOKUP($A1987,'Hospitalisation Details'!$A:$K,COLUMN('Hospitalisation Details'!K1986),FALSE)</f>
        <v>19</v>
      </c>
    </row>
    <row r="1988" spans="1:17" ht="15.75" x14ac:dyDescent="0.25">
      <c r="A1988" s="6" t="s">
        <v>2028</v>
      </c>
      <c r="B1988" t="str">
        <f>VLOOKUP(A1988,'Customer Names'!A:E,COLUMN('Customer Names'!D1987),FALSE)</f>
        <v>Mrs. Cynthia</v>
      </c>
      <c r="C1988">
        <f>VLOOKUP($A1988,'Medical Examinations'!$A:$J,COLUMN('Medical Examinations'!B1987),FALSE)</f>
        <v>30.54</v>
      </c>
      <c r="D1988">
        <f>VLOOKUP($A1988,'Medical Examinations'!$A:$J,COLUMN('Medical Examinations'!C1987),FALSE)</f>
        <v>5</v>
      </c>
      <c r="E1988" t="str">
        <f>VLOOKUP($A1988,'Medical Examinations'!$A:$J,COLUMN('Medical Examinations'!D1987),FALSE)</f>
        <v>No</v>
      </c>
      <c r="F1988" t="str">
        <f>VLOOKUP($A1988,'Medical Examinations'!$A:$J,COLUMN('Medical Examinations'!E1987),FALSE)</f>
        <v>No</v>
      </c>
      <c r="G1988" t="str">
        <f>VLOOKUP($A1988,'Medical Examinations'!$A:$J,COLUMN('Medical Examinations'!F1987),FALSE)</f>
        <v>Yes</v>
      </c>
      <c r="H1988">
        <f>VLOOKUP($A1988,'Medical Examinations'!$A:$J,COLUMN('Medical Examinations'!G1987),FALSE)</f>
        <v>1</v>
      </c>
      <c r="I1988" t="str">
        <f>VLOOKUP($A1988,'Medical Examinations'!$A:$J,COLUMN('Medical Examinations'!H1987),FALSE)</f>
        <v>No</v>
      </c>
      <c r="J1988" t="str">
        <f>VLOOKUP($A1988,'Medical Examinations'!$A:$J,COLUMN('Medical Examinations'!I1987),FALSE)</f>
        <v>Obesity</v>
      </c>
      <c r="K1988" t="str">
        <f>VLOOKUP($A1988,'Medical Examinations'!$A:$J,COLUMN('Medical Examinations'!J1987),FALSE)</f>
        <v>Normal</v>
      </c>
      <c r="L1988" s="30">
        <f>VLOOKUP($A1988,'Hospitalisation Details'!$A:$K,COLUMN('Hospitalisation Details'!J1987),FALSE)</f>
        <v>37960</v>
      </c>
      <c r="M1988" s="23">
        <f>VLOOKUP($A1988,'Hospitalisation Details'!$A:$K,COLUMN('Hospitalisation Details'!F1987),FALSE)</f>
        <v>3300.7</v>
      </c>
      <c r="N1988" t="str">
        <f>VLOOKUP($A1988,'Hospitalisation Details'!$A:$K,COLUMN('Hospitalisation Details'!G1987),FALSE)</f>
        <v>Tier - 2</v>
      </c>
      <c r="O1988" t="str">
        <f>VLOOKUP($A1988,'Hospitalisation Details'!$A:$K,COLUMN('Hospitalisation Details'!H1987),FALSE)</f>
        <v>Tier - 2</v>
      </c>
      <c r="P1988" t="str">
        <f>VLOOKUP($A1988,'Hospitalisation Details'!$A:$K,COLUMN('Hospitalisation Details'!I1987),FALSE)</f>
        <v>R1025</v>
      </c>
      <c r="Q1988">
        <f>VLOOKUP($A1988,'Hospitalisation Details'!$A:$K,COLUMN('Hospitalisation Details'!K1987),FALSE)</f>
        <v>19</v>
      </c>
    </row>
    <row r="1989" spans="1:17" ht="15.75" x14ac:dyDescent="0.25">
      <c r="A1989" s="6" t="s">
        <v>2029</v>
      </c>
      <c r="B1989" t="str">
        <f>VLOOKUP(A1989,'Customer Names'!A:E,COLUMN('Customer Names'!D1988),FALSE)</f>
        <v>Mr. Emmett</v>
      </c>
      <c r="C1989">
        <f>VLOOKUP($A1989,'Medical Examinations'!$A:$J,COLUMN('Medical Examinations'!B1988),FALSE)</f>
        <v>33.914999999999999</v>
      </c>
      <c r="D1989">
        <f>VLOOKUP($A1989,'Medical Examinations'!$A:$J,COLUMN('Medical Examinations'!C1988),FALSE)</f>
        <v>5.84</v>
      </c>
      <c r="E1989" t="str">
        <f>VLOOKUP($A1989,'Medical Examinations'!$A:$J,COLUMN('Medical Examinations'!D1988),FALSE)</f>
        <v>Yes</v>
      </c>
      <c r="F1989" t="str">
        <f>VLOOKUP($A1989,'Medical Examinations'!$A:$J,COLUMN('Medical Examinations'!E1988),FALSE)</f>
        <v>No</v>
      </c>
      <c r="G1989" t="str">
        <f>VLOOKUP($A1989,'Medical Examinations'!$A:$J,COLUMN('Medical Examinations'!F1988),FALSE)</f>
        <v>No</v>
      </c>
      <c r="H1989">
        <f>VLOOKUP($A1989,'Medical Examinations'!$A:$J,COLUMN('Medical Examinations'!G1988),FALSE)</f>
        <v>0</v>
      </c>
      <c r="I1989" t="str">
        <f>VLOOKUP($A1989,'Medical Examinations'!$A:$J,COLUMN('Medical Examinations'!H1988),FALSE)</f>
        <v>No</v>
      </c>
      <c r="J1989" t="str">
        <f>VLOOKUP($A1989,'Medical Examinations'!$A:$J,COLUMN('Medical Examinations'!I1988),FALSE)</f>
        <v>Obesity</v>
      </c>
      <c r="K1989" t="str">
        <f>VLOOKUP($A1989,'Medical Examinations'!$A:$J,COLUMN('Medical Examinations'!J1988),FALSE)</f>
        <v>Prediabetes</v>
      </c>
      <c r="L1989" s="30">
        <f>VLOOKUP($A1989,'Hospitalisation Details'!$A:$K,COLUMN('Hospitalisation Details'!J1988),FALSE)</f>
        <v>35386</v>
      </c>
      <c r="M1989" s="23">
        <f>VLOOKUP($A1989,'Hospitalisation Details'!$A:$K,COLUMN('Hospitalisation Details'!F1988),FALSE)</f>
        <v>3292.53</v>
      </c>
      <c r="N1989" t="str">
        <f>VLOOKUP($A1989,'Hospitalisation Details'!$A:$K,COLUMN('Hospitalisation Details'!G1988),FALSE)</f>
        <v>Tier - 2</v>
      </c>
      <c r="O1989" t="str">
        <f>VLOOKUP($A1989,'Hospitalisation Details'!$A:$K,COLUMN('Hospitalisation Details'!H1988),FALSE)</f>
        <v>Tier - 2</v>
      </c>
      <c r="P1989" t="str">
        <f>VLOOKUP($A1989,'Hospitalisation Details'!$A:$K,COLUMN('Hospitalisation Details'!I1988),FALSE)</f>
        <v>R1012</v>
      </c>
      <c r="Q1989">
        <f>VLOOKUP($A1989,'Hospitalisation Details'!$A:$K,COLUMN('Hospitalisation Details'!K1988),FALSE)</f>
        <v>26</v>
      </c>
    </row>
    <row r="1990" spans="1:17" ht="15.75" x14ac:dyDescent="0.25">
      <c r="A1990" s="6" t="s">
        <v>2030</v>
      </c>
      <c r="B1990" t="str">
        <f>VLOOKUP(A1990,'Customer Names'!A:E,COLUMN('Customer Names'!D1989),FALSE)</f>
        <v>Ms. Kate</v>
      </c>
      <c r="C1990">
        <f>VLOOKUP($A1990,'Medical Examinations'!$A:$J,COLUMN('Medical Examinations'!B1989),FALSE)</f>
        <v>33.31</v>
      </c>
      <c r="D1990">
        <f>VLOOKUP($A1990,'Medical Examinations'!$A:$J,COLUMN('Medical Examinations'!C1989),FALSE)</f>
        <v>4.1900000000000004</v>
      </c>
      <c r="E1990" t="str">
        <f>VLOOKUP($A1990,'Medical Examinations'!$A:$J,COLUMN('Medical Examinations'!D1989),FALSE)</f>
        <v>No</v>
      </c>
      <c r="F1990" t="str">
        <f>VLOOKUP($A1990,'Medical Examinations'!$A:$J,COLUMN('Medical Examinations'!E1989),FALSE)</f>
        <v>No</v>
      </c>
      <c r="G1990" t="str">
        <f>VLOOKUP($A1990,'Medical Examinations'!$A:$J,COLUMN('Medical Examinations'!F1989),FALSE)</f>
        <v>Yes</v>
      </c>
      <c r="H1990">
        <f>VLOOKUP($A1990,'Medical Examinations'!$A:$J,COLUMN('Medical Examinations'!G1989),FALSE)</f>
        <v>1</v>
      </c>
      <c r="I1990" t="str">
        <f>VLOOKUP($A1990,'Medical Examinations'!$A:$J,COLUMN('Medical Examinations'!H1989),FALSE)</f>
        <v>No</v>
      </c>
      <c r="J1990" t="str">
        <f>VLOOKUP($A1990,'Medical Examinations'!$A:$J,COLUMN('Medical Examinations'!I1989),FALSE)</f>
        <v>Obesity</v>
      </c>
      <c r="K1990" t="str">
        <f>VLOOKUP($A1990,'Medical Examinations'!$A:$J,COLUMN('Medical Examinations'!J1989),FALSE)</f>
        <v>Normal</v>
      </c>
      <c r="L1990" s="30">
        <f>VLOOKUP($A1990,'Hospitalisation Details'!$A:$K,COLUMN('Hospitalisation Details'!J1989),FALSE)</f>
        <v>37805</v>
      </c>
      <c r="M1990" s="23">
        <f>VLOOKUP($A1990,'Hospitalisation Details'!$A:$K,COLUMN('Hospitalisation Details'!F1989),FALSE)</f>
        <v>3280.22</v>
      </c>
      <c r="N1990" t="str">
        <f>VLOOKUP($A1990,'Hospitalisation Details'!$A:$K,COLUMN('Hospitalisation Details'!G1989),FALSE)</f>
        <v>Tier - 2</v>
      </c>
      <c r="O1990" t="str">
        <f>VLOOKUP($A1990,'Hospitalisation Details'!$A:$K,COLUMN('Hospitalisation Details'!H1989),FALSE)</f>
        <v>Tier - 3</v>
      </c>
      <c r="P1990" t="str">
        <f>VLOOKUP($A1990,'Hospitalisation Details'!$A:$K,COLUMN('Hospitalisation Details'!I1989),FALSE)</f>
        <v>R1011</v>
      </c>
      <c r="Q1990">
        <f>VLOOKUP($A1990,'Hospitalisation Details'!$A:$K,COLUMN('Hospitalisation Details'!K1989),FALSE)</f>
        <v>19</v>
      </c>
    </row>
    <row r="1991" spans="1:17" ht="15.75" x14ac:dyDescent="0.25">
      <c r="A1991" s="6" t="s">
        <v>2031</v>
      </c>
      <c r="B1991" t="str">
        <f>VLOOKUP(A1991,'Customer Names'!A:E,COLUMN('Customer Names'!D1990),FALSE)</f>
        <v>Mr. Christopher</v>
      </c>
      <c r="C1991">
        <f>VLOOKUP($A1991,'Medical Examinations'!$A:$J,COLUMN('Medical Examinations'!B1990),FALSE)</f>
        <v>25.745000000000001</v>
      </c>
      <c r="D1991">
        <f>VLOOKUP($A1991,'Medical Examinations'!$A:$J,COLUMN('Medical Examinations'!C1990),FALSE)</f>
        <v>4.62</v>
      </c>
      <c r="E1991" t="str">
        <f>VLOOKUP($A1991,'Medical Examinations'!$A:$J,COLUMN('Medical Examinations'!D1990),FALSE)</f>
        <v>Yes</v>
      </c>
      <c r="F1991" t="str">
        <f>VLOOKUP($A1991,'Medical Examinations'!$A:$J,COLUMN('Medical Examinations'!E1990),FALSE)</f>
        <v>No</v>
      </c>
      <c r="G1991" t="str">
        <f>VLOOKUP($A1991,'Medical Examinations'!$A:$J,COLUMN('Medical Examinations'!F1990),FALSE)</f>
        <v>No</v>
      </c>
      <c r="H1991">
        <f>VLOOKUP($A1991,'Medical Examinations'!$A:$J,COLUMN('Medical Examinations'!G1990),FALSE)</f>
        <v>0</v>
      </c>
      <c r="I1991" t="str">
        <f>VLOOKUP($A1991,'Medical Examinations'!$A:$J,COLUMN('Medical Examinations'!H1990),FALSE)</f>
        <v>No</v>
      </c>
      <c r="J1991" t="str">
        <f>VLOOKUP($A1991,'Medical Examinations'!$A:$J,COLUMN('Medical Examinations'!I1990),FALSE)</f>
        <v>Overweight</v>
      </c>
      <c r="K1991" t="str">
        <f>VLOOKUP($A1991,'Medical Examinations'!$A:$J,COLUMN('Medical Examinations'!J1990),FALSE)</f>
        <v>Normal</v>
      </c>
      <c r="L1991" s="30">
        <f>VLOOKUP($A1991,'Hospitalisation Details'!$A:$K,COLUMN('Hospitalisation Details'!J1990),FALSE)</f>
        <v>37170</v>
      </c>
      <c r="M1991" s="23">
        <f>VLOOKUP($A1991,'Hospitalisation Details'!$A:$K,COLUMN('Hospitalisation Details'!F1990),FALSE)</f>
        <v>3279.87</v>
      </c>
      <c r="N1991" t="str">
        <f>VLOOKUP($A1991,'Hospitalisation Details'!$A:$K,COLUMN('Hospitalisation Details'!G1990),FALSE)</f>
        <v>Tier - 2</v>
      </c>
      <c r="O1991" t="str">
        <f>VLOOKUP($A1991,'Hospitalisation Details'!$A:$K,COLUMN('Hospitalisation Details'!H1990),FALSE)</f>
        <v>Tier - 1</v>
      </c>
      <c r="P1991" t="str">
        <f>VLOOKUP($A1991,'Hospitalisation Details'!$A:$K,COLUMN('Hospitalisation Details'!I1990),FALSE)</f>
        <v>R1017</v>
      </c>
      <c r="Q1991">
        <f>VLOOKUP($A1991,'Hospitalisation Details'!$A:$K,COLUMN('Hospitalisation Details'!K1990),FALSE)</f>
        <v>21</v>
      </c>
    </row>
    <row r="1992" spans="1:17" ht="15.75" x14ac:dyDescent="0.25">
      <c r="A1992" s="6" t="s">
        <v>2032</v>
      </c>
      <c r="B1992" t="str">
        <f>VLOOKUP(A1992,'Customer Names'!A:E,COLUMN('Customer Names'!D1991),FALSE)</f>
        <v>Mr. Christopher</v>
      </c>
      <c r="C1992">
        <f>VLOOKUP($A1992,'Medical Examinations'!$A:$J,COLUMN('Medical Examinations'!B1991),FALSE)</f>
        <v>37.1</v>
      </c>
      <c r="D1992">
        <f>VLOOKUP($A1992,'Medical Examinations'!$A:$J,COLUMN('Medical Examinations'!C1991),FALSE)</f>
        <v>6.24</v>
      </c>
      <c r="E1992" t="str">
        <f>VLOOKUP($A1992,'Medical Examinations'!$A:$J,COLUMN('Medical Examinations'!D1991),FALSE)</f>
        <v>No</v>
      </c>
      <c r="F1992" t="str">
        <f>VLOOKUP($A1992,'Medical Examinations'!$A:$J,COLUMN('Medical Examinations'!E1991),FALSE)</f>
        <v>No</v>
      </c>
      <c r="G1992" t="str">
        <f>VLOOKUP($A1992,'Medical Examinations'!$A:$J,COLUMN('Medical Examinations'!F1991),FALSE)</f>
        <v>No</v>
      </c>
      <c r="H1992">
        <f>VLOOKUP($A1992,'Medical Examinations'!$A:$J,COLUMN('Medical Examinations'!G1991),FALSE)</f>
        <v>0</v>
      </c>
      <c r="I1992" t="str">
        <f>VLOOKUP($A1992,'Medical Examinations'!$A:$J,COLUMN('Medical Examinations'!H1991),FALSE)</f>
        <v>No</v>
      </c>
      <c r="J1992" t="str">
        <f>VLOOKUP($A1992,'Medical Examinations'!$A:$J,COLUMN('Medical Examinations'!I1991),FALSE)</f>
        <v>Obesity</v>
      </c>
      <c r="K1992" t="str">
        <f>VLOOKUP($A1992,'Medical Examinations'!$A:$J,COLUMN('Medical Examinations'!J1991),FALSE)</f>
        <v>Prediabetes</v>
      </c>
      <c r="L1992" s="30">
        <f>VLOOKUP($A1992,'Hospitalisation Details'!$A:$K,COLUMN('Hospitalisation Details'!J1991),FALSE)</f>
        <v>34516</v>
      </c>
      <c r="M1992" s="23">
        <f>VLOOKUP($A1992,'Hospitalisation Details'!$A:$K,COLUMN('Hospitalisation Details'!F1991),FALSE)</f>
        <v>3277.16</v>
      </c>
      <c r="N1992" t="str">
        <f>VLOOKUP($A1992,'Hospitalisation Details'!$A:$K,COLUMN('Hospitalisation Details'!G1991),FALSE)</f>
        <v>Tier - 2</v>
      </c>
      <c r="O1992" t="str">
        <f>VLOOKUP($A1992,'Hospitalisation Details'!$A:$K,COLUMN('Hospitalisation Details'!H1991),FALSE)</f>
        <v>Tier - 3</v>
      </c>
      <c r="P1992" t="str">
        <f>VLOOKUP($A1992,'Hospitalisation Details'!$A:$K,COLUMN('Hospitalisation Details'!I1991),FALSE)</f>
        <v>R1011</v>
      </c>
      <c r="Q1992">
        <f>VLOOKUP($A1992,'Hospitalisation Details'!$A:$K,COLUMN('Hospitalisation Details'!K1991),FALSE)</f>
        <v>28</v>
      </c>
    </row>
    <row r="1993" spans="1:17" ht="15.75" x14ac:dyDescent="0.25">
      <c r="A1993" s="6" t="s">
        <v>2033</v>
      </c>
      <c r="B1993" t="str">
        <f>VLOOKUP(A1993,'Customer Names'!A:E,COLUMN('Customer Names'!D1992),FALSE)</f>
        <v>Mr. Christopher</v>
      </c>
      <c r="C1993">
        <f>VLOOKUP($A1993,'Medical Examinations'!$A:$J,COLUMN('Medical Examinations'!B1992),FALSE)</f>
        <v>35.435000000000002</v>
      </c>
      <c r="D1993">
        <f>VLOOKUP($A1993,'Medical Examinations'!$A:$J,COLUMN('Medical Examinations'!C1992),FALSE)</f>
        <v>5.81</v>
      </c>
      <c r="E1993" t="str">
        <f>VLOOKUP($A1993,'Medical Examinations'!$A:$J,COLUMN('Medical Examinations'!D1992),FALSE)</f>
        <v>No</v>
      </c>
      <c r="F1993" t="str">
        <f>VLOOKUP($A1993,'Medical Examinations'!$A:$J,COLUMN('Medical Examinations'!E1992),FALSE)</f>
        <v>No</v>
      </c>
      <c r="G1993" t="str">
        <f>VLOOKUP($A1993,'Medical Examinations'!$A:$J,COLUMN('Medical Examinations'!F1992),FALSE)</f>
        <v>No</v>
      </c>
      <c r="H1993">
        <f>VLOOKUP($A1993,'Medical Examinations'!$A:$J,COLUMN('Medical Examinations'!G1992),FALSE)</f>
        <v>0</v>
      </c>
      <c r="I1993" t="str">
        <f>VLOOKUP($A1993,'Medical Examinations'!$A:$J,COLUMN('Medical Examinations'!H1992),FALSE)</f>
        <v>No</v>
      </c>
      <c r="J1993" t="str">
        <f>VLOOKUP($A1993,'Medical Examinations'!$A:$J,COLUMN('Medical Examinations'!I1992),FALSE)</f>
        <v>Obesity</v>
      </c>
      <c r="K1993" t="str">
        <f>VLOOKUP($A1993,'Medical Examinations'!$A:$J,COLUMN('Medical Examinations'!J1992),FALSE)</f>
        <v>Prediabetes</v>
      </c>
      <c r="L1993" s="30">
        <f>VLOOKUP($A1993,'Hospitalisation Details'!$A:$K,COLUMN('Hospitalisation Details'!J1992),FALSE)</f>
        <v>34670</v>
      </c>
      <c r="M1993" s="23">
        <f>VLOOKUP($A1993,'Hospitalisation Details'!$A:$K,COLUMN('Hospitalisation Details'!F1992),FALSE)</f>
        <v>3268.85</v>
      </c>
      <c r="N1993" t="str">
        <f>VLOOKUP($A1993,'Hospitalisation Details'!$A:$K,COLUMN('Hospitalisation Details'!G1992),FALSE)</f>
        <v>Tier - 3</v>
      </c>
      <c r="O1993" t="str">
        <f>VLOOKUP($A1993,'Hospitalisation Details'!$A:$K,COLUMN('Hospitalisation Details'!H1992),FALSE)</f>
        <v>Tier - 1</v>
      </c>
      <c r="P1993" t="str">
        <f>VLOOKUP($A1993,'Hospitalisation Details'!$A:$K,COLUMN('Hospitalisation Details'!I1992),FALSE)</f>
        <v>R1016</v>
      </c>
      <c r="Q1993">
        <f>VLOOKUP($A1993,'Hospitalisation Details'!$A:$K,COLUMN('Hospitalisation Details'!K1992),FALSE)</f>
        <v>28</v>
      </c>
    </row>
    <row r="1994" spans="1:17" ht="15.75" x14ac:dyDescent="0.25">
      <c r="A1994" s="6" t="s">
        <v>2034</v>
      </c>
      <c r="B1994" t="str">
        <f>VLOOKUP(A1994,'Customer Names'!A:E,COLUMN('Customer Names'!D1993),FALSE)</f>
        <v>Mr. Norman</v>
      </c>
      <c r="C1994">
        <f>VLOOKUP($A1994,'Medical Examinations'!$A:$J,COLUMN('Medical Examinations'!B1993),FALSE)</f>
        <v>20.399999999999999</v>
      </c>
      <c r="D1994">
        <f>VLOOKUP($A1994,'Medical Examinations'!$A:$J,COLUMN('Medical Examinations'!C1993),FALSE)</f>
        <v>4.83</v>
      </c>
      <c r="E1994" t="str">
        <f>VLOOKUP($A1994,'Medical Examinations'!$A:$J,COLUMN('Medical Examinations'!D1993),FALSE)</f>
        <v>No</v>
      </c>
      <c r="F1994" t="str">
        <f>VLOOKUP($A1994,'Medical Examinations'!$A:$J,COLUMN('Medical Examinations'!E1993),FALSE)</f>
        <v>No</v>
      </c>
      <c r="G1994" t="str">
        <f>VLOOKUP($A1994,'Medical Examinations'!$A:$J,COLUMN('Medical Examinations'!F1993),FALSE)</f>
        <v>No</v>
      </c>
      <c r="H1994">
        <f>VLOOKUP($A1994,'Medical Examinations'!$A:$J,COLUMN('Medical Examinations'!G1993),FALSE)</f>
        <v>0</v>
      </c>
      <c r="I1994" t="str">
        <f>VLOOKUP($A1994,'Medical Examinations'!$A:$J,COLUMN('Medical Examinations'!H1993),FALSE)</f>
        <v>No</v>
      </c>
      <c r="J1994" t="str">
        <f>VLOOKUP($A1994,'Medical Examinations'!$A:$J,COLUMN('Medical Examinations'!I1993),FALSE)</f>
        <v>Healthy Weight</v>
      </c>
      <c r="K1994" t="str">
        <f>VLOOKUP($A1994,'Medical Examinations'!$A:$J,COLUMN('Medical Examinations'!J1993),FALSE)</f>
        <v>Normal</v>
      </c>
      <c r="L1994" s="30">
        <f>VLOOKUP($A1994,'Hospitalisation Details'!$A:$K,COLUMN('Hospitalisation Details'!J1993),FALSE)</f>
        <v>33555</v>
      </c>
      <c r="M1994" s="23">
        <f>VLOOKUP($A1994,'Hospitalisation Details'!$A:$K,COLUMN('Hospitalisation Details'!F1993),FALSE)</f>
        <v>3260.2</v>
      </c>
      <c r="N1994" t="str">
        <f>VLOOKUP($A1994,'Hospitalisation Details'!$A:$K,COLUMN('Hospitalisation Details'!G1993),FALSE)</f>
        <v>Tier - 3</v>
      </c>
      <c r="O1994" t="str">
        <f>VLOOKUP($A1994,'Hospitalisation Details'!$A:$K,COLUMN('Hospitalisation Details'!H1993),FALSE)</f>
        <v>Tier - 2</v>
      </c>
      <c r="P1994" t="str">
        <f>VLOOKUP($A1994,'Hospitalisation Details'!$A:$K,COLUMN('Hospitalisation Details'!I1993),FALSE)</f>
        <v>R1011</v>
      </c>
      <c r="Q1994">
        <f>VLOOKUP($A1994,'Hospitalisation Details'!$A:$K,COLUMN('Hospitalisation Details'!K1993),FALSE)</f>
        <v>31</v>
      </c>
    </row>
    <row r="1995" spans="1:17" ht="15.75" x14ac:dyDescent="0.25">
      <c r="A1995" s="6" t="s">
        <v>2035</v>
      </c>
      <c r="B1995" t="str">
        <f>VLOOKUP(A1995,'Customer Names'!A:E,COLUMN('Customer Names'!D1994),FALSE)</f>
        <v>Ms. Susan</v>
      </c>
      <c r="C1995">
        <f>VLOOKUP($A1995,'Medical Examinations'!$A:$J,COLUMN('Medical Examinations'!B1994),FALSE)</f>
        <v>42.13</v>
      </c>
      <c r="D1995">
        <f>VLOOKUP($A1995,'Medical Examinations'!$A:$J,COLUMN('Medical Examinations'!C1994),FALSE)</f>
        <v>5.72</v>
      </c>
      <c r="E1995" t="str">
        <f>VLOOKUP($A1995,'Medical Examinations'!$A:$J,COLUMN('Medical Examinations'!D1994),FALSE)</f>
        <v>Yes</v>
      </c>
      <c r="F1995" t="str">
        <f>VLOOKUP($A1995,'Medical Examinations'!$A:$J,COLUMN('Medical Examinations'!E1994),FALSE)</f>
        <v>No</v>
      </c>
      <c r="G1995" t="str">
        <f>VLOOKUP($A1995,'Medical Examinations'!$A:$J,COLUMN('Medical Examinations'!F1994),FALSE)</f>
        <v>Yes</v>
      </c>
      <c r="H1995">
        <f>VLOOKUP($A1995,'Medical Examinations'!$A:$J,COLUMN('Medical Examinations'!G1994),FALSE)</f>
        <v>1</v>
      </c>
      <c r="I1995" t="str">
        <f>VLOOKUP($A1995,'Medical Examinations'!$A:$J,COLUMN('Medical Examinations'!H1994),FALSE)</f>
        <v>No</v>
      </c>
      <c r="J1995" t="str">
        <f>VLOOKUP($A1995,'Medical Examinations'!$A:$J,COLUMN('Medical Examinations'!I1994),FALSE)</f>
        <v>Obesity</v>
      </c>
      <c r="K1995" t="str">
        <f>VLOOKUP($A1995,'Medical Examinations'!$A:$J,COLUMN('Medical Examinations'!J1994),FALSE)</f>
        <v>Prediabetes</v>
      </c>
      <c r="L1995" s="30">
        <f>VLOOKUP($A1995,'Hospitalisation Details'!$A:$K,COLUMN('Hospitalisation Details'!J1994),FALSE)</f>
        <v>35675</v>
      </c>
      <c r="M1995" s="23">
        <f>VLOOKUP($A1995,'Hospitalisation Details'!$A:$K,COLUMN('Hospitalisation Details'!F1994),FALSE)</f>
        <v>3238.44</v>
      </c>
      <c r="N1995" t="str">
        <f>VLOOKUP($A1995,'Hospitalisation Details'!$A:$K,COLUMN('Hospitalisation Details'!G1994),FALSE)</f>
        <v>Tier - 2</v>
      </c>
      <c r="O1995" t="str">
        <f>VLOOKUP($A1995,'Hospitalisation Details'!$A:$K,COLUMN('Hospitalisation Details'!H1994),FALSE)</f>
        <v>Tier - 3</v>
      </c>
      <c r="P1995" t="str">
        <f>VLOOKUP($A1995,'Hospitalisation Details'!$A:$K,COLUMN('Hospitalisation Details'!I1994),FALSE)</f>
        <v>R1013</v>
      </c>
      <c r="Q1995">
        <f>VLOOKUP($A1995,'Hospitalisation Details'!$A:$K,COLUMN('Hospitalisation Details'!K1994),FALSE)</f>
        <v>25</v>
      </c>
    </row>
    <row r="1996" spans="1:17" ht="15.75" x14ac:dyDescent="0.25">
      <c r="A1996" s="6" t="s">
        <v>2036</v>
      </c>
      <c r="B1996" t="str">
        <f>VLOOKUP(A1996,'Customer Names'!A:E,COLUMN('Customer Names'!D1995),FALSE)</f>
        <v>Ms. Tatyana</v>
      </c>
      <c r="C1996">
        <f>VLOOKUP($A1996,'Medical Examinations'!$A:$J,COLUMN('Medical Examinations'!B1995),FALSE)</f>
        <v>33.99</v>
      </c>
      <c r="D1996">
        <f>VLOOKUP($A1996,'Medical Examinations'!$A:$J,COLUMN('Medical Examinations'!C1995),FALSE)</f>
        <v>4.83</v>
      </c>
      <c r="E1996" t="str">
        <f>VLOOKUP($A1996,'Medical Examinations'!$A:$J,COLUMN('Medical Examinations'!D1995),FALSE)</f>
        <v>Yes</v>
      </c>
      <c r="F1996" t="str">
        <f>VLOOKUP($A1996,'Medical Examinations'!$A:$J,COLUMN('Medical Examinations'!E1995),FALSE)</f>
        <v>No</v>
      </c>
      <c r="G1996" t="str">
        <f>VLOOKUP($A1996,'Medical Examinations'!$A:$J,COLUMN('Medical Examinations'!F1995),FALSE)</f>
        <v>Yes</v>
      </c>
      <c r="H1996">
        <f>VLOOKUP($A1996,'Medical Examinations'!$A:$J,COLUMN('Medical Examinations'!G1995),FALSE)</f>
        <v>1</v>
      </c>
      <c r="I1996" t="str">
        <f>VLOOKUP($A1996,'Medical Examinations'!$A:$J,COLUMN('Medical Examinations'!H1995),FALSE)</f>
        <v>No</v>
      </c>
      <c r="J1996" t="str">
        <f>VLOOKUP($A1996,'Medical Examinations'!$A:$J,COLUMN('Medical Examinations'!I1995),FALSE)</f>
        <v>Obesity</v>
      </c>
      <c r="K1996" t="str">
        <f>VLOOKUP($A1996,'Medical Examinations'!$A:$J,COLUMN('Medical Examinations'!J1995),FALSE)</f>
        <v>Normal</v>
      </c>
      <c r="L1996" s="30">
        <f>VLOOKUP($A1996,'Hospitalisation Details'!$A:$K,COLUMN('Hospitalisation Details'!J1995),FALSE)</f>
        <v>35644</v>
      </c>
      <c r="M1996" s="23">
        <f>VLOOKUP($A1996,'Hospitalisation Details'!$A:$K,COLUMN('Hospitalisation Details'!F1995),FALSE)</f>
        <v>3227.12</v>
      </c>
      <c r="N1996" t="str">
        <f>VLOOKUP($A1996,'Hospitalisation Details'!$A:$K,COLUMN('Hospitalisation Details'!G1995),FALSE)</f>
        <v>Tier - 2</v>
      </c>
      <c r="O1996" t="str">
        <f>VLOOKUP($A1996,'Hospitalisation Details'!$A:$K,COLUMN('Hospitalisation Details'!H1995),FALSE)</f>
        <v>Tier - 3</v>
      </c>
      <c r="P1996" t="str">
        <f>VLOOKUP($A1996,'Hospitalisation Details'!$A:$K,COLUMN('Hospitalisation Details'!I1995),FALSE)</f>
        <v>R1013</v>
      </c>
      <c r="Q1996">
        <f>VLOOKUP($A1996,'Hospitalisation Details'!$A:$K,COLUMN('Hospitalisation Details'!K1995),FALSE)</f>
        <v>25</v>
      </c>
    </row>
    <row r="1997" spans="1:17" ht="15.75" x14ac:dyDescent="0.25">
      <c r="A1997" s="6" t="s">
        <v>2037</v>
      </c>
      <c r="B1997" t="str">
        <f>VLOOKUP(A1997,'Customer Names'!A:E,COLUMN('Customer Names'!D1996),FALSE)</f>
        <v>Ms. Chrissy</v>
      </c>
      <c r="C1997">
        <f>VLOOKUP($A1997,'Medical Examinations'!$A:$J,COLUMN('Medical Examinations'!B1996),FALSE)</f>
        <v>28.594999999999999</v>
      </c>
      <c r="D1997">
        <f>VLOOKUP($A1997,'Medical Examinations'!$A:$J,COLUMN('Medical Examinations'!C1996),FALSE)</f>
        <v>4.1399999999999997</v>
      </c>
      <c r="E1997" t="str">
        <f>VLOOKUP($A1997,'Medical Examinations'!$A:$J,COLUMN('Medical Examinations'!D1996),FALSE)</f>
        <v>Yes</v>
      </c>
      <c r="F1997" t="str">
        <f>VLOOKUP($A1997,'Medical Examinations'!$A:$J,COLUMN('Medical Examinations'!E1996),FALSE)</f>
        <v>No</v>
      </c>
      <c r="G1997" t="str">
        <f>VLOOKUP($A1997,'Medical Examinations'!$A:$J,COLUMN('Medical Examinations'!F1996),FALSE)</f>
        <v>Yes</v>
      </c>
      <c r="H1997">
        <f>VLOOKUP($A1997,'Medical Examinations'!$A:$J,COLUMN('Medical Examinations'!G1996),FALSE)</f>
        <v>1</v>
      </c>
      <c r="I1997" t="str">
        <f>VLOOKUP($A1997,'Medical Examinations'!$A:$J,COLUMN('Medical Examinations'!H1996),FALSE)</f>
        <v>No</v>
      </c>
      <c r="J1997" t="str">
        <f>VLOOKUP($A1997,'Medical Examinations'!$A:$J,COLUMN('Medical Examinations'!I1996),FALSE)</f>
        <v>Overweight</v>
      </c>
      <c r="K1997" t="str">
        <f>VLOOKUP($A1997,'Medical Examinations'!$A:$J,COLUMN('Medical Examinations'!J1996),FALSE)</f>
        <v>Normal</v>
      </c>
      <c r="L1997" s="30">
        <f>VLOOKUP($A1997,'Hospitalisation Details'!$A:$K,COLUMN('Hospitalisation Details'!J1996),FALSE)</f>
        <v>35617</v>
      </c>
      <c r="M1997" s="23">
        <f>VLOOKUP($A1997,'Hospitalisation Details'!$A:$K,COLUMN('Hospitalisation Details'!F1996),FALSE)</f>
        <v>3213.62</v>
      </c>
      <c r="N1997" t="str">
        <f>VLOOKUP($A1997,'Hospitalisation Details'!$A:$K,COLUMN('Hospitalisation Details'!G1996),FALSE)</f>
        <v>Tier - 2</v>
      </c>
      <c r="O1997" t="str">
        <f>VLOOKUP($A1997,'Hospitalisation Details'!$A:$K,COLUMN('Hospitalisation Details'!H1996),FALSE)</f>
        <v>Tier - 2</v>
      </c>
      <c r="P1997" t="str">
        <f>VLOOKUP($A1997,'Hospitalisation Details'!$A:$K,COLUMN('Hospitalisation Details'!I1996),FALSE)</f>
        <v>R1024</v>
      </c>
      <c r="Q1997">
        <f>VLOOKUP($A1997,'Hospitalisation Details'!$A:$K,COLUMN('Hospitalisation Details'!K1996),FALSE)</f>
        <v>25</v>
      </c>
    </row>
    <row r="1998" spans="1:17" ht="15.75" x14ac:dyDescent="0.25">
      <c r="A1998" s="6" t="s">
        <v>2038</v>
      </c>
      <c r="B1998" t="str">
        <f>VLOOKUP(A1998,'Customer Names'!A:E,COLUMN('Customer Names'!D1997),FALSE)</f>
        <v>Ms. Carrie</v>
      </c>
      <c r="C1998">
        <f>VLOOKUP($A1998,'Medical Examinations'!$A:$J,COLUMN('Medical Examinations'!B1997),FALSE)</f>
        <v>20.8</v>
      </c>
      <c r="D1998">
        <f>VLOOKUP($A1998,'Medical Examinations'!$A:$J,COLUMN('Medical Examinations'!C1997),FALSE)</f>
        <v>4.07</v>
      </c>
      <c r="E1998" t="str">
        <f>VLOOKUP($A1998,'Medical Examinations'!$A:$J,COLUMN('Medical Examinations'!D1997),FALSE)</f>
        <v>Yes</v>
      </c>
      <c r="F1998" t="str">
        <f>VLOOKUP($A1998,'Medical Examinations'!$A:$J,COLUMN('Medical Examinations'!E1997),FALSE)</f>
        <v>No</v>
      </c>
      <c r="G1998" t="str">
        <f>VLOOKUP($A1998,'Medical Examinations'!$A:$J,COLUMN('Medical Examinations'!F1997),FALSE)</f>
        <v>Yes</v>
      </c>
      <c r="H1998">
        <f>VLOOKUP($A1998,'Medical Examinations'!$A:$J,COLUMN('Medical Examinations'!G1997),FALSE)</f>
        <v>1</v>
      </c>
      <c r="I1998" t="str">
        <f>VLOOKUP($A1998,'Medical Examinations'!$A:$J,COLUMN('Medical Examinations'!H1997),FALSE)</f>
        <v>No</v>
      </c>
      <c r="J1998" t="str">
        <f>VLOOKUP($A1998,'Medical Examinations'!$A:$J,COLUMN('Medical Examinations'!I1997),FALSE)</f>
        <v>Healthy Weight</v>
      </c>
      <c r="K1998" t="str">
        <f>VLOOKUP($A1998,'Medical Examinations'!$A:$J,COLUMN('Medical Examinations'!J1997),FALSE)</f>
        <v>Normal</v>
      </c>
      <c r="L1998" s="30">
        <f>VLOOKUP($A1998,'Hospitalisation Details'!$A:$K,COLUMN('Hospitalisation Details'!J1997),FALSE)</f>
        <v>35786</v>
      </c>
      <c r="M1998" s="23">
        <f>VLOOKUP($A1998,'Hospitalisation Details'!$A:$K,COLUMN('Hospitalisation Details'!F1997),FALSE)</f>
        <v>3208.79</v>
      </c>
      <c r="N1998" t="str">
        <f>VLOOKUP($A1998,'Hospitalisation Details'!$A:$K,COLUMN('Hospitalisation Details'!G1997),FALSE)</f>
        <v>Tier - 2</v>
      </c>
      <c r="O1998" t="str">
        <f>VLOOKUP($A1998,'Hospitalisation Details'!$A:$K,COLUMN('Hospitalisation Details'!H1997),FALSE)</f>
        <v>Tier - 3</v>
      </c>
      <c r="P1998" t="str">
        <f>VLOOKUP($A1998,'Hospitalisation Details'!$A:$K,COLUMN('Hospitalisation Details'!I1997),FALSE)</f>
        <v>R1011</v>
      </c>
      <c r="Q1998">
        <f>VLOOKUP($A1998,'Hospitalisation Details'!$A:$K,COLUMN('Hospitalisation Details'!K1997),FALSE)</f>
        <v>25</v>
      </c>
    </row>
    <row r="1999" spans="1:17" ht="15.75" x14ac:dyDescent="0.25">
      <c r="A1999" s="6" t="s">
        <v>2039</v>
      </c>
      <c r="B1999" t="str">
        <f>VLOOKUP(A1999,'Customer Names'!A:E,COLUMN('Customer Names'!D1998),FALSE)</f>
        <v>Ms. Halle</v>
      </c>
      <c r="C1999">
        <f>VLOOKUP($A1999,'Medical Examinations'!$A:$J,COLUMN('Medical Examinations'!B1998),FALSE)</f>
        <v>23.465</v>
      </c>
      <c r="D1999">
        <f>VLOOKUP($A1999,'Medical Examinations'!$A:$J,COLUMN('Medical Examinations'!C1998),FALSE)</f>
        <v>6.26</v>
      </c>
      <c r="E1999" t="str">
        <f>VLOOKUP($A1999,'Medical Examinations'!$A:$J,COLUMN('Medical Examinations'!D1998),FALSE)</f>
        <v>Yes</v>
      </c>
      <c r="F1999" t="str">
        <f>VLOOKUP($A1999,'Medical Examinations'!$A:$J,COLUMN('Medical Examinations'!E1998),FALSE)</f>
        <v>No</v>
      </c>
      <c r="G1999" t="str">
        <f>VLOOKUP($A1999,'Medical Examinations'!$A:$J,COLUMN('Medical Examinations'!F1998),FALSE)</f>
        <v>Yes</v>
      </c>
      <c r="H1999">
        <f>VLOOKUP($A1999,'Medical Examinations'!$A:$J,COLUMN('Medical Examinations'!G1998),FALSE)</f>
        <v>1</v>
      </c>
      <c r="I1999" t="str">
        <f>VLOOKUP($A1999,'Medical Examinations'!$A:$J,COLUMN('Medical Examinations'!H1998),FALSE)</f>
        <v>No</v>
      </c>
      <c r="J1999" t="str">
        <f>VLOOKUP($A1999,'Medical Examinations'!$A:$J,COLUMN('Medical Examinations'!I1998),FALSE)</f>
        <v>Healthy Weight</v>
      </c>
      <c r="K1999" t="str">
        <f>VLOOKUP($A1999,'Medical Examinations'!$A:$J,COLUMN('Medical Examinations'!J1998),FALSE)</f>
        <v>Prediabetes</v>
      </c>
      <c r="L1999" s="30">
        <f>VLOOKUP($A1999,'Hospitalisation Details'!$A:$K,COLUMN('Hospitalisation Details'!J1998),FALSE)</f>
        <v>35616</v>
      </c>
      <c r="M1999" s="23">
        <f>VLOOKUP($A1999,'Hospitalisation Details'!$A:$K,COLUMN('Hospitalisation Details'!F1998),FALSE)</f>
        <v>3206.49</v>
      </c>
      <c r="N1999" t="str">
        <f>VLOOKUP($A1999,'Hospitalisation Details'!$A:$K,COLUMN('Hospitalisation Details'!G1998),FALSE)</f>
        <v>Tier - 2</v>
      </c>
      <c r="O1999" t="str">
        <f>VLOOKUP($A1999,'Hospitalisation Details'!$A:$K,COLUMN('Hospitalisation Details'!H1998),FALSE)</f>
        <v>Tier - 3</v>
      </c>
      <c r="P1999" t="str">
        <f>VLOOKUP($A1999,'Hospitalisation Details'!$A:$K,COLUMN('Hospitalisation Details'!I1998),FALSE)</f>
        <v>R1024</v>
      </c>
      <c r="Q1999">
        <f>VLOOKUP($A1999,'Hospitalisation Details'!$A:$K,COLUMN('Hospitalisation Details'!K1998),FALSE)</f>
        <v>25</v>
      </c>
    </row>
    <row r="2000" spans="1:17" ht="15.75" x14ac:dyDescent="0.25">
      <c r="A2000" s="6" t="s">
        <v>2040</v>
      </c>
      <c r="B2000" t="str">
        <f>VLOOKUP(A2000,'Customer Names'!A:E,COLUMN('Customer Names'!D1999),FALSE)</f>
        <v>Ms. Carolyn</v>
      </c>
      <c r="C2000">
        <f>VLOOKUP($A2000,'Medical Examinations'!$A:$J,COLUMN('Medical Examinations'!B1999),FALSE)</f>
        <v>40.185000000000002</v>
      </c>
      <c r="D2000">
        <f>VLOOKUP($A2000,'Medical Examinations'!$A:$J,COLUMN('Medical Examinations'!C1999),FALSE)</f>
        <v>5.88</v>
      </c>
      <c r="E2000" t="str">
        <f>VLOOKUP($A2000,'Medical Examinations'!$A:$J,COLUMN('Medical Examinations'!D1999),FALSE)</f>
        <v>Yes</v>
      </c>
      <c r="F2000" t="str">
        <f>VLOOKUP($A2000,'Medical Examinations'!$A:$J,COLUMN('Medical Examinations'!E1999),FALSE)</f>
        <v>No</v>
      </c>
      <c r="G2000" t="str">
        <f>VLOOKUP($A2000,'Medical Examinations'!$A:$J,COLUMN('Medical Examinations'!F1999),FALSE)</f>
        <v>No</v>
      </c>
      <c r="H2000">
        <f>VLOOKUP($A2000,'Medical Examinations'!$A:$J,COLUMN('Medical Examinations'!G1999),FALSE)</f>
        <v>0</v>
      </c>
      <c r="I2000" t="str">
        <f>VLOOKUP($A2000,'Medical Examinations'!$A:$J,COLUMN('Medical Examinations'!H1999),FALSE)</f>
        <v>No</v>
      </c>
      <c r="J2000" t="str">
        <f>VLOOKUP($A2000,'Medical Examinations'!$A:$J,COLUMN('Medical Examinations'!I1999),FALSE)</f>
        <v>Obesity</v>
      </c>
      <c r="K2000" t="str">
        <f>VLOOKUP($A2000,'Medical Examinations'!$A:$J,COLUMN('Medical Examinations'!J1999),FALSE)</f>
        <v>Prediabetes</v>
      </c>
      <c r="L2000" s="30">
        <f>VLOOKUP($A2000,'Hospitalisation Details'!$A:$K,COLUMN('Hospitalisation Details'!J1999),FALSE)</f>
        <v>35349</v>
      </c>
      <c r="M2000" s="23">
        <f>VLOOKUP($A2000,'Hospitalisation Details'!$A:$K,COLUMN('Hospitalisation Details'!F1999),FALSE)</f>
        <v>3201.25</v>
      </c>
      <c r="N2000" t="str">
        <f>VLOOKUP($A2000,'Hospitalisation Details'!$A:$K,COLUMN('Hospitalisation Details'!G1999),FALSE)</f>
        <v>Tier - 2</v>
      </c>
      <c r="O2000" t="str">
        <f>VLOOKUP($A2000,'Hospitalisation Details'!$A:$K,COLUMN('Hospitalisation Details'!H1999),FALSE)</f>
        <v>Tier - 3</v>
      </c>
      <c r="P2000" t="str">
        <f>VLOOKUP($A2000,'Hospitalisation Details'!$A:$K,COLUMN('Hospitalisation Details'!I1999),FALSE)</f>
        <v>R1012</v>
      </c>
      <c r="Q2000">
        <f>VLOOKUP($A2000,'Hospitalisation Details'!$A:$K,COLUMN('Hospitalisation Details'!K1999),FALSE)</f>
        <v>26</v>
      </c>
    </row>
    <row r="2001" spans="1:17" ht="15.75" x14ac:dyDescent="0.25">
      <c r="A2001" s="6" t="s">
        <v>2041</v>
      </c>
      <c r="B2001" t="str">
        <f>VLOOKUP(A2001,'Customer Names'!A:E,COLUMN('Customer Names'!D2000),FALSE)</f>
        <v>Ms. Tara</v>
      </c>
      <c r="C2001">
        <f>VLOOKUP($A2001,'Medical Examinations'!$A:$J,COLUMN('Medical Examinations'!B2000),FALSE)</f>
        <v>21.89</v>
      </c>
      <c r="D2001">
        <f>VLOOKUP($A2001,'Medical Examinations'!$A:$J,COLUMN('Medical Examinations'!C2000),FALSE)</f>
        <v>5.72</v>
      </c>
      <c r="E2001" t="str">
        <f>VLOOKUP($A2001,'Medical Examinations'!$A:$J,COLUMN('Medical Examinations'!D2000),FALSE)</f>
        <v>Yes</v>
      </c>
      <c r="F2001" t="str">
        <f>VLOOKUP($A2001,'Medical Examinations'!$A:$J,COLUMN('Medical Examinations'!E2000),FALSE)</f>
        <v>No</v>
      </c>
      <c r="G2001" t="str">
        <f>VLOOKUP($A2001,'Medical Examinations'!$A:$J,COLUMN('Medical Examinations'!F2000),FALSE)</f>
        <v>No</v>
      </c>
      <c r="H2001">
        <f>VLOOKUP($A2001,'Medical Examinations'!$A:$J,COLUMN('Medical Examinations'!G2000),FALSE)</f>
        <v>0</v>
      </c>
      <c r="I2001" t="str">
        <f>VLOOKUP($A2001,'Medical Examinations'!$A:$J,COLUMN('Medical Examinations'!H2000),FALSE)</f>
        <v>No</v>
      </c>
      <c r="J2001" t="str">
        <f>VLOOKUP($A2001,'Medical Examinations'!$A:$J,COLUMN('Medical Examinations'!I2000),FALSE)</f>
        <v>Healthy Weight</v>
      </c>
      <c r="K2001" t="str">
        <f>VLOOKUP($A2001,'Medical Examinations'!$A:$J,COLUMN('Medical Examinations'!J2000),FALSE)</f>
        <v>Prediabetes</v>
      </c>
      <c r="L2001" s="30">
        <f>VLOOKUP($A2001,'Hospitalisation Details'!$A:$K,COLUMN('Hospitalisation Details'!J2000),FALSE)</f>
        <v>37136</v>
      </c>
      <c r="M2001" s="23">
        <f>VLOOKUP($A2001,'Hospitalisation Details'!$A:$K,COLUMN('Hospitalisation Details'!F2000),FALSE)</f>
        <v>3180.51</v>
      </c>
      <c r="N2001" t="str">
        <f>VLOOKUP($A2001,'Hospitalisation Details'!$A:$K,COLUMN('Hospitalisation Details'!G2000),FALSE)</f>
        <v>Tier - 2</v>
      </c>
      <c r="O2001" t="str">
        <f>VLOOKUP($A2001,'Hospitalisation Details'!$A:$K,COLUMN('Hospitalisation Details'!H2000),FALSE)</f>
        <v>Tier - 2</v>
      </c>
      <c r="P2001" t="str">
        <f>VLOOKUP($A2001,'Hospitalisation Details'!$A:$K,COLUMN('Hospitalisation Details'!I2000),FALSE)</f>
        <v>R1013</v>
      </c>
      <c r="Q2001">
        <f>VLOOKUP($A2001,'Hospitalisation Details'!$A:$K,COLUMN('Hospitalisation Details'!K2000),FALSE)</f>
        <v>21</v>
      </c>
    </row>
    <row r="2002" spans="1:17" ht="15.75" x14ac:dyDescent="0.25">
      <c r="A2002" s="6" t="s">
        <v>2042</v>
      </c>
      <c r="B2002" t="str">
        <f>VLOOKUP(A2002,'Customer Names'!A:E,COLUMN('Customer Names'!D2001),FALSE)</f>
        <v>Mr. Rasim</v>
      </c>
      <c r="C2002">
        <f>VLOOKUP($A2002,'Medical Examinations'!$A:$J,COLUMN('Medical Examinations'!B2001),FALSE)</f>
        <v>29.34</v>
      </c>
      <c r="D2002">
        <f>VLOOKUP($A2002,'Medical Examinations'!$A:$J,COLUMN('Medical Examinations'!C2001),FALSE)</f>
        <v>6.09</v>
      </c>
      <c r="E2002" t="str">
        <f>VLOOKUP($A2002,'Medical Examinations'!$A:$J,COLUMN('Medical Examinations'!D2001),FALSE)</f>
        <v>Yes</v>
      </c>
      <c r="F2002" t="str">
        <f>VLOOKUP($A2002,'Medical Examinations'!$A:$J,COLUMN('Medical Examinations'!E2001),FALSE)</f>
        <v>Yes</v>
      </c>
      <c r="G2002" t="str">
        <f>VLOOKUP($A2002,'Medical Examinations'!$A:$J,COLUMN('Medical Examinations'!F2001),FALSE)</f>
        <v>No</v>
      </c>
      <c r="H2002">
        <f>VLOOKUP($A2002,'Medical Examinations'!$A:$J,COLUMN('Medical Examinations'!G2001),FALSE)</f>
        <v>2</v>
      </c>
      <c r="I2002" t="str">
        <f>VLOOKUP($A2002,'Medical Examinations'!$A:$J,COLUMN('Medical Examinations'!H2001),FALSE)</f>
        <v>No</v>
      </c>
      <c r="J2002" t="str">
        <f>VLOOKUP($A2002,'Medical Examinations'!$A:$J,COLUMN('Medical Examinations'!I2001),FALSE)</f>
        <v>Overweight</v>
      </c>
      <c r="K2002" t="str">
        <f>VLOOKUP($A2002,'Medical Examinations'!$A:$J,COLUMN('Medical Examinations'!J2001),FALSE)</f>
        <v>Prediabetes</v>
      </c>
      <c r="L2002" s="30">
        <f>VLOOKUP($A2002,'Hospitalisation Details'!$A:$K,COLUMN('Hospitalisation Details'!J2001),FALSE)</f>
        <v>36792</v>
      </c>
      <c r="M2002" s="23">
        <f>VLOOKUP($A2002,'Hospitalisation Details'!$A:$K,COLUMN('Hospitalisation Details'!F2001),FALSE)</f>
        <v>3179.96</v>
      </c>
      <c r="N2002" t="str">
        <f>VLOOKUP($A2002,'Hospitalisation Details'!$A:$K,COLUMN('Hospitalisation Details'!G2001),FALSE)</f>
        <v>Tier - 2</v>
      </c>
      <c r="O2002" t="str">
        <f>VLOOKUP($A2002,'Hospitalisation Details'!$A:$K,COLUMN('Hospitalisation Details'!H2001),FALSE)</f>
        <v>Tier - 2</v>
      </c>
      <c r="P2002" t="str">
        <f>VLOOKUP($A2002,'Hospitalisation Details'!$A:$K,COLUMN('Hospitalisation Details'!I2001),FALSE)</f>
        <v>R1012</v>
      </c>
      <c r="Q2002">
        <f>VLOOKUP($A2002,'Hospitalisation Details'!$A:$K,COLUMN('Hospitalisation Details'!K2001),FALSE)</f>
        <v>22</v>
      </c>
    </row>
    <row r="2003" spans="1:17" ht="15.75" x14ac:dyDescent="0.25">
      <c r="A2003" s="6" t="s">
        <v>2043</v>
      </c>
      <c r="B2003" t="str">
        <f>VLOOKUP(A2003,'Customer Names'!A:E,COLUMN('Customer Names'!D2002),FALSE)</f>
        <v>Ms. Dina</v>
      </c>
      <c r="C2003">
        <f>VLOOKUP($A2003,'Medical Examinations'!$A:$J,COLUMN('Medical Examinations'!B2002),FALSE)</f>
        <v>22.61</v>
      </c>
      <c r="D2003">
        <f>VLOOKUP($A2003,'Medical Examinations'!$A:$J,COLUMN('Medical Examinations'!C2002),FALSE)</f>
        <v>4.25</v>
      </c>
      <c r="E2003" t="str">
        <f>VLOOKUP($A2003,'Medical Examinations'!$A:$J,COLUMN('Medical Examinations'!D2002),FALSE)</f>
        <v>Yes</v>
      </c>
      <c r="F2003" t="str">
        <f>VLOOKUP($A2003,'Medical Examinations'!$A:$J,COLUMN('Medical Examinations'!E2002),FALSE)</f>
        <v>No</v>
      </c>
      <c r="G2003" t="str">
        <f>VLOOKUP($A2003,'Medical Examinations'!$A:$J,COLUMN('Medical Examinations'!F2002),FALSE)</f>
        <v>No</v>
      </c>
      <c r="H2003">
        <f>VLOOKUP($A2003,'Medical Examinations'!$A:$J,COLUMN('Medical Examinations'!G2002),FALSE)</f>
        <v>0</v>
      </c>
      <c r="I2003" t="str">
        <f>VLOOKUP($A2003,'Medical Examinations'!$A:$J,COLUMN('Medical Examinations'!H2002),FALSE)</f>
        <v>No</v>
      </c>
      <c r="J2003" t="str">
        <f>VLOOKUP($A2003,'Medical Examinations'!$A:$J,COLUMN('Medical Examinations'!I2002),FALSE)</f>
        <v>Healthy Weight</v>
      </c>
      <c r="K2003" t="str">
        <f>VLOOKUP($A2003,'Medical Examinations'!$A:$J,COLUMN('Medical Examinations'!J2002),FALSE)</f>
        <v>Normal</v>
      </c>
      <c r="L2003" s="30">
        <f>VLOOKUP($A2003,'Hospitalisation Details'!$A:$K,COLUMN('Hospitalisation Details'!J2002),FALSE)</f>
        <v>35249</v>
      </c>
      <c r="M2003" s="23">
        <f>VLOOKUP($A2003,'Hospitalisation Details'!$A:$K,COLUMN('Hospitalisation Details'!F2002),FALSE)</f>
        <v>3176.82</v>
      </c>
      <c r="N2003" t="str">
        <f>VLOOKUP($A2003,'Hospitalisation Details'!$A:$K,COLUMN('Hospitalisation Details'!G2002),FALSE)</f>
        <v>Tier - 2</v>
      </c>
      <c r="O2003" t="str">
        <f>VLOOKUP($A2003,'Hospitalisation Details'!$A:$K,COLUMN('Hospitalisation Details'!H2002),FALSE)</f>
        <v>Tier - 1</v>
      </c>
      <c r="P2003" t="str">
        <f>VLOOKUP($A2003,'Hospitalisation Details'!$A:$K,COLUMN('Hospitalisation Details'!I2002),FALSE)</f>
        <v>R1012</v>
      </c>
      <c r="Q2003">
        <f>VLOOKUP($A2003,'Hospitalisation Details'!$A:$K,COLUMN('Hospitalisation Details'!K2002),FALSE)</f>
        <v>26</v>
      </c>
    </row>
    <row r="2004" spans="1:17" ht="15.75" x14ac:dyDescent="0.25">
      <c r="A2004" s="6" t="s">
        <v>2044</v>
      </c>
      <c r="B2004" t="str">
        <f>VLOOKUP(A2004,'Customer Names'!A:E,COLUMN('Customer Names'!D2003),FALSE)</f>
        <v>Ms. Lisa</v>
      </c>
      <c r="C2004">
        <f>VLOOKUP($A2004,'Medical Examinations'!$A:$J,COLUMN('Medical Examinations'!B2003),FALSE)</f>
        <v>22.23</v>
      </c>
      <c r="D2004">
        <f>VLOOKUP($A2004,'Medical Examinations'!$A:$J,COLUMN('Medical Examinations'!C2003),FALSE)</f>
        <v>6.09</v>
      </c>
      <c r="E2004" t="str">
        <f>VLOOKUP($A2004,'Medical Examinations'!$A:$J,COLUMN('Medical Examinations'!D2003),FALSE)</f>
        <v>Yes</v>
      </c>
      <c r="F2004" t="str">
        <f>VLOOKUP($A2004,'Medical Examinations'!$A:$J,COLUMN('Medical Examinations'!E2003),FALSE)</f>
        <v>No</v>
      </c>
      <c r="G2004" t="str">
        <f>VLOOKUP($A2004,'Medical Examinations'!$A:$J,COLUMN('Medical Examinations'!F2003),FALSE)</f>
        <v>No</v>
      </c>
      <c r="H2004">
        <f>VLOOKUP($A2004,'Medical Examinations'!$A:$J,COLUMN('Medical Examinations'!G2003),FALSE)</f>
        <v>0</v>
      </c>
      <c r="I2004" t="str">
        <f>VLOOKUP($A2004,'Medical Examinations'!$A:$J,COLUMN('Medical Examinations'!H2003),FALSE)</f>
        <v>No</v>
      </c>
      <c r="J2004" t="str">
        <f>VLOOKUP($A2004,'Medical Examinations'!$A:$J,COLUMN('Medical Examinations'!I2003),FALSE)</f>
        <v>Healthy Weight</v>
      </c>
      <c r="K2004" t="str">
        <f>VLOOKUP($A2004,'Medical Examinations'!$A:$J,COLUMN('Medical Examinations'!J2003),FALSE)</f>
        <v>Prediabetes</v>
      </c>
      <c r="L2004" s="30">
        <f>VLOOKUP($A2004,'Hospitalisation Details'!$A:$K,COLUMN('Hospitalisation Details'!J2003),FALSE)</f>
        <v>35291</v>
      </c>
      <c r="M2004" s="23">
        <f>VLOOKUP($A2004,'Hospitalisation Details'!$A:$K,COLUMN('Hospitalisation Details'!F2003),FALSE)</f>
        <v>3176.29</v>
      </c>
      <c r="N2004" t="str">
        <f>VLOOKUP($A2004,'Hospitalisation Details'!$A:$K,COLUMN('Hospitalisation Details'!G2003),FALSE)</f>
        <v>Tier - 2</v>
      </c>
      <c r="O2004" t="str">
        <f>VLOOKUP($A2004,'Hospitalisation Details'!$A:$K,COLUMN('Hospitalisation Details'!H2003),FALSE)</f>
        <v>Tier - 2</v>
      </c>
      <c r="P2004" t="str">
        <f>VLOOKUP($A2004,'Hospitalisation Details'!$A:$K,COLUMN('Hospitalisation Details'!I2003),FALSE)</f>
        <v>R1012</v>
      </c>
      <c r="Q2004">
        <f>VLOOKUP($A2004,'Hospitalisation Details'!$A:$K,COLUMN('Hospitalisation Details'!K2003),FALSE)</f>
        <v>26</v>
      </c>
    </row>
    <row r="2005" spans="1:17" ht="15.75" x14ac:dyDescent="0.25">
      <c r="A2005" s="6" t="s">
        <v>2045</v>
      </c>
      <c r="B2005" t="str">
        <f>VLOOKUP(A2005,'Customer Names'!A:E,COLUMN('Customer Names'!D2004),FALSE)</f>
        <v>Ms. Caitrin</v>
      </c>
      <c r="C2005">
        <f>VLOOKUP($A2005,'Medical Examinations'!$A:$J,COLUMN('Medical Examinations'!B2004),FALSE)</f>
        <v>33.4</v>
      </c>
      <c r="D2005">
        <f>VLOOKUP($A2005,'Medical Examinations'!$A:$J,COLUMN('Medical Examinations'!C2004),FALSE)</f>
        <v>5.51</v>
      </c>
      <c r="E2005" t="str">
        <f>VLOOKUP($A2005,'Medical Examinations'!$A:$J,COLUMN('Medical Examinations'!D2004),FALSE)</f>
        <v>No</v>
      </c>
      <c r="F2005" t="str">
        <f>VLOOKUP($A2005,'Medical Examinations'!$A:$J,COLUMN('Medical Examinations'!E2004),FALSE)</f>
        <v>No</v>
      </c>
      <c r="G2005" t="str">
        <f>VLOOKUP($A2005,'Medical Examinations'!$A:$J,COLUMN('Medical Examinations'!F2004),FALSE)</f>
        <v>No</v>
      </c>
      <c r="H2005">
        <f>VLOOKUP($A2005,'Medical Examinations'!$A:$J,COLUMN('Medical Examinations'!G2004),FALSE)</f>
        <v>0</v>
      </c>
      <c r="I2005" t="str">
        <f>VLOOKUP($A2005,'Medical Examinations'!$A:$J,COLUMN('Medical Examinations'!H2004),FALSE)</f>
        <v>No</v>
      </c>
      <c r="J2005" t="str">
        <f>VLOOKUP($A2005,'Medical Examinations'!$A:$J,COLUMN('Medical Examinations'!I2004),FALSE)</f>
        <v>Obesity</v>
      </c>
      <c r="K2005" t="str">
        <f>VLOOKUP($A2005,'Medical Examinations'!$A:$J,COLUMN('Medical Examinations'!J2004),FALSE)</f>
        <v>Normal</v>
      </c>
      <c r="L2005" s="30">
        <f>VLOOKUP($A2005,'Hospitalisation Details'!$A:$K,COLUMN('Hospitalisation Details'!J2004),FALSE)</f>
        <v>34521</v>
      </c>
      <c r="M2005" s="23">
        <f>VLOOKUP($A2005,'Hospitalisation Details'!$A:$K,COLUMN('Hospitalisation Details'!F2004),FALSE)</f>
        <v>3172.02</v>
      </c>
      <c r="N2005" t="str">
        <f>VLOOKUP($A2005,'Hospitalisation Details'!$A:$K,COLUMN('Hospitalisation Details'!G2004),FALSE)</f>
        <v>Tier - 2</v>
      </c>
      <c r="O2005" t="str">
        <f>VLOOKUP($A2005,'Hospitalisation Details'!$A:$K,COLUMN('Hospitalisation Details'!H2004),FALSE)</f>
        <v>Tier - 1</v>
      </c>
      <c r="P2005" t="str">
        <f>VLOOKUP($A2005,'Hospitalisation Details'!$A:$K,COLUMN('Hospitalisation Details'!I2004),FALSE)</f>
        <v>R1011</v>
      </c>
      <c r="Q2005">
        <f>VLOOKUP($A2005,'Hospitalisation Details'!$A:$K,COLUMN('Hospitalisation Details'!K2004),FALSE)</f>
        <v>28</v>
      </c>
    </row>
    <row r="2006" spans="1:17" ht="15.75" x14ac:dyDescent="0.25">
      <c r="A2006" s="6" t="s">
        <v>2046</v>
      </c>
      <c r="B2006" t="str">
        <f>VLOOKUP(A2006,'Customer Names'!A:E,COLUMN('Customer Names'!D2005),FALSE)</f>
        <v>Ms. Adriana</v>
      </c>
      <c r="C2006">
        <f>VLOOKUP($A2006,'Medical Examinations'!$A:$J,COLUMN('Medical Examinations'!B2005),FALSE)</f>
        <v>33.11</v>
      </c>
      <c r="D2006">
        <f>VLOOKUP($A2006,'Medical Examinations'!$A:$J,COLUMN('Medical Examinations'!C2005),FALSE)</f>
        <v>5.63</v>
      </c>
      <c r="E2006" t="str">
        <f>VLOOKUP($A2006,'Medical Examinations'!$A:$J,COLUMN('Medical Examinations'!D2005),FALSE)</f>
        <v>No</v>
      </c>
      <c r="F2006" t="str">
        <f>VLOOKUP($A2006,'Medical Examinations'!$A:$J,COLUMN('Medical Examinations'!E2005),FALSE)</f>
        <v>No</v>
      </c>
      <c r="G2006" t="str">
        <f>VLOOKUP($A2006,'Medical Examinations'!$A:$J,COLUMN('Medical Examinations'!F2005),FALSE)</f>
        <v>No</v>
      </c>
      <c r="H2006">
        <f>VLOOKUP($A2006,'Medical Examinations'!$A:$J,COLUMN('Medical Examinations'!G2005),FALSE)</f>
        <v>0</v>
      </c>
      <c r="I2006" t="str">
        <f>VLOOKUP($A2006,'Medical Examinations'!$A:$J,COLUMN('Medical Examinations'!H2005),FALSE)</f>
        <v>No</v>
      </c>
      <c r="J2006" t="str">
        <f>VLOOKUP($A2006,'Medical Examinations'!$A:$J,COLUMN('Medical Examinations'!I2005),FALSE)</f>
        <v>Obesity</v>
      </c>
      <c r="K2006" t="str">
        <f>VLOOKUP($A2006,'Medical Examinations'!$A:$J,COLUMN('Medical Examinations'!J2005),FALSE)</f>
        <v>Normal</v>
      </c>
      <c r="L2006" s="30">
        <f>VLOOKUP($A2006,'Hospitalisation Details'!$A:$K,COLUMN('Hospitalisation Details'!J2005),FALSE)</f>
        <v>34632</v>
      </c>
      <c r="M2006" s="23">
        <f>VLOOKUP($A2006,'Hospitalisation Details'!$A:$K,COLUMN('Hospitalisation Details'!F2005),FALSE)</f>
        <v>3171.61</v>
      </c>
      <c r="N2006" t="str">
        <f>VLOOKUP($A2006,'Hospitalisation Details'!$A:$K,COLUMN('Hospitalisation Details'!G2005),FALSE)</f>
        <v>Tier - 2</v>
      </c>
      <c r="O2006" t="str">
        <f>VLOOKUP($A2006,'Hospitalisation Details'!$A:$K,COLUMN('Hospitalisation Details'!H2005),FALSE)</f>
        <v>Tier - 3</v>
      </c>
      <c r="P2006" t="str">
        <f>VLOOKUP($A2006,'Hospitalisation Details'!$A:$K,COLUMN('Hospitalisation Details'!I2005),FALSE)</f>
        <v>R1013</v>
      </c>
      <c r="Q2006">
        <f>VLOOKUP($A2006,'Hospitalisation Details'!$A:$K,COLUMN('Hospitalisation Details'!K2005),FALSE)</f>
        <v>28</v>
      </c>
    </row>
    <row r="2007" spans="1:17" ht="15.75" x14ac:dyDescent="0.25">
      <c r="A2007" s="6" t="s">
        <v>2047</v>
      </c>
      <c r="B2007" t="str">
        <f>VLOOKUP(A2007,'Customer Names'!A:E,COLUMN('Customer Names'!D2006),FALSE)</f>
        <v>Ms. Megan</v>
      </c>
      <c r="C2007">
        <f>VLOOKUP($A2007,'Medical Examinations'!$A:$J,COLUMN('Medical Examinations'!B2006),FALSE)</f>
        <v>16.815000000000001</v>
      </c>
      <c r="D2007">
        <f>VLOOKUP($A2007,'Medical Examinations'!$A:$J,COLUMN('Medical Examinations'!C2006),FALSE)</f>
        <v>5.29</v>
      </c>
      <c r="E2007" t="str">
        <f>VLOOKUP($A2007,'Medical Examinations'!$A:$J,COLUMN('Medical Examinations'!D2006),FALSE)</f>
        <v>Yes</v>
      </c>
      <c r="F2007" t="str">
        <f>VLOOKUP($A2007,'Medical Examinations'!$A:$J,COLUMN('Medical Examinations'!E2006),FALSE)</f>
        <v>No</v>
      </c>
      <c r="G2007" t="str">
        <f>VLOOKUP($A2007,'Medical Examinations'!$A:$J,COLUMN('Medical Examinations'!F2006),FALSE)</f>
        <v>No</v>
      </c>
      <c r="H2007">
        <f>VLOOKUP($A2007,'Medical Examinations'!$A:$J,COLUMN('Medical Examinations'!G2006),FALSE)</f>
        <v>0</v>
      </c>
      <c r="I2007" t="str">
        <f>VLOOKUP($A2007,'Medical Examinations'!$A:$J,COLUMN('Medical Examinations'!H2006),FALSE)</f>
        <v>No</v>
      </c>
      <c r="J2007" t="str">
        <f>VLOOKUP($A2007,'Medical Examinations'!$A:$J,COLUMN('Medical Examinations'!I2006),FALSE)</f>
        <v>Underweight</v>
      </c>
      <c r="K2007" t="str">
        <f>VLOOKUP($A2007,'Medical Examinations'!$A:$J,COLUMN('Medical Examinations'!J2006),FALSE)</f>
        <v>Normal</v>
      </c>
      <c r="L2007" s="30">
        <f>VLOOKUP($A2007,'Hospitalisation Details'!$A:$K,COLUMN('Hospitalisation Details'!J2006),FALSE)</f>
        <v>37132</v>
      </c>
      <c r="M2007" s="23">
        <f>VLOOKUP($A2007,'Hospitalisation Details'!$A:$K,COLUMN('Hospitalisation Details'!F2006),FALSE)</f>
        <v>3167.46</v>
      </c>
      <c r="N2007" t="str">
        <f>VLOOKUP($A2007,'Hospitalisation Details'!$A:$K,COLUMN('Hospitalisation Details'!G2006),FALSE)</f>
        <v>Tier - 2</v>
      </c>
      <c r="O2007" t="str">
        <f>VLOOKUP($A2007,'Hospitalisation Details'!$A:$K,COLUMN('Hospitalisation Details'!H2006),FALSE)</f>
        <v>Tier - 3</v>
      </c>
      <c r="P2007" t="str">
        <f>VLOOKUP($A2007,'Hospitalisation Details'!$A:$K,COLUMN('Hospitalisation Details'!I2006),FALSE)</f>
        <v>R1024</v>
      </c>
      <c r="Q2007">
        <f>VLOOKUP($A2007,'Hospitalisation Details'!$A:$K,COLUMN('Hospitalisation Details'!K2006),FALSE)</f>
        <v>21</v>
      </c>
    </row>
    <row r="2008" spans="1:17" ht="15.75" x14ac:dyDescent="0.25">
      <c r="A2008" s="6" t="s">
        <v>2048</v>
      </c>
      <c r="B2008" t="str">
        <f>VLOOKUP(A2008,'Customer Names'!A:E,COLUMN('Customer Names'!D2007),FALSE)</f>
        <v>Mrs. Kristen</v>
      </c>
      <c r="C2008">
        <f>VLOOKUP($A2008,'Medical Examinations'!$A:$J,COLUMN('Medical Examinations'!B2007),FALSE)</f>
        <v>25.61</v>
      </c>
      <c r="D2008">
        <f>VLOOKUP($A2008,'Medical Examinations'!$A:$J,COLUMN('Medical Examinations'!C2007),FALSE)</f>
        <v>4</v>
      </c>
      <c r="E2008" t="str">
        <f>VLOOKUP($A2008,'Medical Examinations'!$A:$J,COLUMN('Medical Examinations'!D2007),FALSE)</f>
        <v>No</v>
      </c>
      <c r="F2008" t="str">
        <f>VLOOKUP($A2008,'Medical Examinations'!$A:$J,COLUMN('Medical Examinations'!E2007),FALSE)</f>
        <v>No</v>
      </c>
      <c r="G2008" t="str">
        <f>VLOOKUP($A2008,'Medical Examinations'!$A:$J,COLUMN('Medical Examinations'!F2007),FALSE)</f>
        <v>Yes</v>
      </c>
      <c r="H2008">
        <f>VLOOKUP($A2008,'Medical Examinations'!$A:$J,COLUMN('Medical Examinations'!G2007),FALSE)</f>
        <v>1</v>
      </c>
      <c r="I2008" t="str">
        <f>VLOOKUP($A2008,'Medical Examinations'!$A:$J,COLUMN('Medical Examinations'!H2007),FALSE)</f>
        <v>No</v>
      </c>
      <c r="J2008" t="str">
        <f>VLOOKUP($A2008,'Medical Examinations'!$A:$J,COLUMN('Medical Examinations'!I2007),FALSE)</f>
        <v>Overweight</v>
      </c>
      <c r="K2008" t="str">
        <f>VLOOKUP($A2008,'Medical Examinations'!$A:$J,COLUMN('Medical Examinations'!J2007),FALSE)</f>
        <v>Normal</v>
      </c>
      <c r="L2008" s="30">
        <f>VLOOKUP($A2008,'Hospitalisation Details'!$A:$K,COLUMN('Hospitalisation Details'!J2007),FALSE)</f>
        <v>34237</v>
      </c>
      <c r="M2008" s="23">
        <f>VLOOKUP($A2008,'Hospitalisation Details'!$A:$K,COLUMN('Hospitalisation Details'!F2007),FALSE)</f>
        <v>3162.02</v>
      </c>
      <c r="N2008" t="str">
        <f>VLOOKUP($A2008,'Hospitalisation Details'!$A:$K,COLUMN('Hospitalisation Details'!G2007),FALSE)</f>
        <v>Tier - 2</v>
      </c>
      <c r="O2008" t="str">
        <f>VLOOKUP($A2008,'Hospitalisation Details'!$A:$K,COLUMN('Hospitalisation Details'!H2007),FALSE)</f>
        <v>Tier - 3</v>
      </c>
      <c r="P2008" t="str">
        <f>VLOOKUP($A2008,'Hospitalisation Details'!$A:$K,COLUMN('Hospitalisation Details'!I2007),FALSE)</f>
        <v>R1013</v>
      </c>
      <c r="Q2008">
        <f>VLOOKUP($A2008,'Hospitalisation Details'!$A:$K,COLUMN('Hospitalisation Details'!K2007),FALSE)</f>
        <v>29</v>
      </c>
    </row>
    <row r="2009" spans="1:17" ht="15.75" x14ac:dyDescent="0.25">
      <c r="A2009" s="6" t="s">
        <v>2049</v>
      </c>
      <c r="B2009" t="str">
        <f>VLOOKUP(A2009,'Customer Names'!A:E,COLUMN('Customer Names'!D2008),FALSE)</f>
        <v>Ms. Alix</v>
      </c>
      <c r="C2009">
        <f>VLOOKUP($A2009,'Medical Examinations'!$A:$J,COLUMN('Medical Examinations'!B2008),FALSE)</f>
        <v>25.8</v>
      </c>
      <c r="D2009">
        <f>VLOOKUP($A2009,'Medical Examinations'!$A:$J,COLUMN('Medical Examinations'!C2008),FALSE)</f>
        <v>5.49</v>
      </c>
      <c r="E2009" t="str">
        <f>VLOOKUP($A2009,'Medical Examinations'!$A:$J,COLUMN('Medical Examinations'!D2008),FALSE)</f>
        <v>No</v>
      </c>
      <c r="F2009" t="str">
        <f>VLOOKUP($A2009,'Medical Examinations'!$A:$J,COLUMN('Medical Examinations'!E2008),FALSE)</f>
        <v>No</v>
      </c>
      <c r="G2009" t="str">
        <f>VLOOKUP($A2009,'Medical Examinations'!$A:$J,COLUMN('Medical Examinations'!F2008),FALSE)</f>
        <v>No</v>
      </c>
      <c r="H2009">
        <f>VLOOKUP($A2009,'Medical Examinations'!$A:$J,COLUMN('Medical Examinations'!G2008),FALSE)</f>
        <v>0</v>
      </c>
      <c r="I2009" t="str">
        <f>VLOOKUP($A2009,'Medical Examinations'!$A:$J,COLUMN('Medical Examinations'!H2008),FALSE)</f>
        <v>No</v>
      </c>
      <c r="J2009" t="str">
        <f>VLOOKUP($A2009,'Medical Examinations'!$A:$J,COLUMN('Medical Examinations'!I2008),FALSE)</f>
        <v>Overweight</v>
      </c>
      <c r="K2009" t="str">
        <f>VLOOKUP($A2009,'Medical Examinations'!$A:$J,COLUMN('Medical Examinations'!J2008),FALSE)</f>
        <v>Normal</v>
      </c>
      <c r="L2009" s="30">
        <f>VLOOKUP($A2009,'Hospitalisation Details'!$A:$K,COLUMN('Hospitalisation Details'!J2008),FALSE)</f>
        <v>34525</v>
      </c>
      <c r="M2009" s="23">
        <f>VLOOKUP($A2009,'Hospitalisation Details'!$A:$K,COLUMN('Hospitalisation Details'!F2008),FALSE)</f>
        <v>3161.45</v>
      </c>
      <c r="N2009" t="str">
        <f>VLOOKUP($A2009,'Hospitalisation Details'!$A:$K,COLUMN('Hospitalisation Details'!G2008),FALSE)</f>
        <v>Tier - 2</v>
      </c>
      <c r="O2009" t="str">
        <f>VLOOKUP($A2009,'Hospitalisation Details'!$A:$K,COLUMN('Hospitalisation Details'!H2008),FALSE)</f>
        <v>Tier - 1</v>
      </c>
      <c r="P2009" t="str">
        <f>VLOOKUP($A2009,'Hospitalisation Details'!$A:$K,COLUMN('Hospitalisation Details'!I2008),FALSE)</f>
        <v>R1011</v>
      </c>
      <c r="Q2009">
        <f>VLOOKUP($A2009,'Hospitalisation Details'!$A:$K,COLUMN('Hospitalisation Details'!K2008),FALSE)</f>
        <v>28</v>
      </c>
    </row>
    <row r="2010" spans="1:17" ht="15.75" x14ac:dyDescent="0.25">
      <c r="A2010" s="6" t="s">
        <v>2050</v>
      </c>
      <c r="B2010" t="str">
        <f>VLOOKUP(A2010,'Customer Names'!A:E,COLUMN('Customer Names'!D2009),FALSE)</f>
        <v>Mr. Kakushin</v>
      </c>
      <c r="C2010">
        <f>VLOOKUP($A2010,'Medical Examinations'!$A:$J,COLUMN('Medical Examinations'!B2009),FALSE)</f>
        <v>27.39</v>
      </c>
      <c r="D2010">
        <f>VLOOKUP($A2010,'Medical Examinations'!$A:$J,COLUMN('Medical Examinations'!C2009),FALSE)</f>
        <v>5.34</v>
      </c>
      <c r="E2010" t="str">
        <f>VLOOKUP($A2010,'Medical Examinations'!$A:$J,COLUMN('Medical Examinations'!D2009),FALSE)</f>
        <v>No</v>
      </c>
      <c r="F2010" t="str">
        <f>VLOOKUP($A2010,'Medical Examinations'!$A:$J,COLUMN('Medical Examinations'!E2009),FALSE)</f>
        <v>No</v>
      </c>
      <c r="G2010" t="str">
        <f>VLOOKUP($A2010,'Medical Examinations'!$A:$J,COLUMN('Medical Examinations'!F2009),FALSE)</f>
        <v>No</v>
      </c>
      <c r="H2010">
        <f>VLOOKUP($A2010,'Medical Examinations'!$A:$J,COLUMN('Medical Examinations'!G2009),FALSE)</f>
        <v>0</v>
      </c>
      <c r="I2010" t="str">
        <f>VLOOKUP($A2010,'Medical Examinations'!$A:$J,COLUMN('Medical Examinations'!H2009),FALSE)</f>
        <v>No</v>
      </c>
      <c r="J2010" t="str">
        <f>VLOOKUP($A2010,'Medical Examinations'!$A:$J,COLUMN('Medical Examinations'!I2009),FALSE)</f>
        <v>Overweight</v>
      </c>
      <c r="K2010" t="str">
        <f>VLOOKUP($A2010,'Medical Examinations'!$A:$J,COLUMN('Medical Examinations'!J2009),FALSE)</f>
        <v>Normal</v>
      </c>
      <c r="L2010" s="30">
        <f>VLOOKUP($A2010,'Hospitalisation Details'!$A:$K,COLUMN('Hospitalisation Details'!J2009),FALSE)</f>
        <v>36336</v>
      </c>
      <c r="M2010" s="23">
        <f>VLOOKUP($A2010,'Hospitalisation Details'!$A:$K,COLUMN('Hospitalisation Details'!F2009),FALSE)</f>
        <v>3128.35</v>
      </c>
      <c r="N2010" t="str">
        <f>VLOOKUP($A2010,'Hospitalisation Details'!$A:$K,COLUMN('Hospitalisation Details'!G2009),FALSE)</f>
        <v>Tier - 2</v>
      </c>
      <c r="O2010" t="str">
        <f>VLOOKUP($A2010,'Hospitalisation Details'!$A:$K,COLUMN('Hospitalisation Details'!H2009),FALSE)</f>
        <v>Tier - 3</v>
      </c>
      <c r="P2010" t="str">
        <f>VLOOKUP($A2010,'Hospitalisation Details'!$A:$K,COLUMN('Hospitalisation Details'!I2009),FALSE)</f>
        <v>R1021</v>
      </c>
      <c r="Q2010">
        <f>VLOOKUP($A2010,'Hospitalisation Details'!$A:$K,COLUMN('Hospitalisation Details'!K2009),FALSE)</f>
        <v>23</v>
      </c>
    </row>
    <row r="2011" spans="1:17" ht="15.75" x14ac:dyDescent="0.25">
      <c r="A2011" s="6" t="s">
        <v>2051</v>
      </c>
      <c r="B2011" t="str">
        <f>VLOOKUP(A2011,'Customer Names'!A:E,COLUMN('Customer Names'!D2010),FALSE)</f>
        <v>Mr. Michael</v>
      </c>
      <c r="C2011">
        <f>VLOOKUP($A2011,'Medical Examinations'!$A:$J,COLUMN('Medical Examinations'!B2010),FALSE)</f>
        <v>17.03</v>
      </c>
      <c r="D2011">
        <f>VLOOKUP($A2011,'Medical Examinations'!$A:$J,COLUMN('Medical Examinations'!C2010),FALSE)</f>
        <v>4.12</v>
      </c>
      <c r="E2011" t="str">
        <f>VLOOKUP($A2011,'Medical Examinations'!$A:$J,COLUMN('Medical Examinations'!D2010),FALSE)</f>
        <v>No</v>
      </c>
      <c r="F2011" t="str">
        <f>VLOOKUP($A2011,'Medical Examinations'!$A:$J,COLUMN('Medical Examinations'!E2010),FALSE)</f>
        <v>No</v>
      </c>
      <c r="G2011" t="str">
        <f>VLOOKUP($A2011,'Medical Examinations'!$A:$J,COLUMN('Medical Examinations'!F2010),FALSE)</f>
        <v>No</v>
      </c>
      <c r="H2011">
        <f>VLOOKUP($A2011,'Medical Examinations'!$A:$J,COLUMN('Medical Examinations'!G2010),FALSE)</f>
        <v>1</v>
      </c>
      <c r="I2011" t="str">
        <f>VLOOKUP($A2011,'Medical Examinations'!$A:$J,COLUMN('Medical Examinations'!H2010),FALSE)</f>
        <v>No</v>
      </c>
      <c r="J2011" t="str">
        <f>VLOOKUP($A2011,'Medical Examinations'!$A:$J,COLUMN('Medical Examinations'!I2010),FALSE)</f>
        <v>Underweight</v>
      </c>
      <c r="K2011" t="str">
        <f>VLOOKUP($A2011,'Medical Examinations'!$A:$J,COLUMN('Medical Examinations'!J2010),FALSE)</f>
        <v>Normal</v>
      </c>
      <c r="L2011" s="30">
        <f>VLOOKUP($A2011,'Hospitalisation Details'!$A:$K,COLUMN('Hospitalisation Details'!J2010),FALSE)</f>
        <v>31990</v>
      </c>
      <c r="M2011" s="23">
        <f>VLOOKUP($A2011,'Hospitalisation Details'!$A:$K,COLUMN('Hospitalisation Details'!F2010),FALSE)</f>
        <v>3088.06</v>
      </c>
      <c r="N2011" t="str">
        <f>VLOOKUP($A2011,'Hospitalisation Details'!$A:$K,COLUMN('Hospitalisation Details'!G2010),FALSE)</f>
        <v>Tier - 2</v>
      </c>
      <c r="O2011" t="str">
        <f>VLOOKUP($A2011,'Hospitalisation Details'!$A:$K,COLUMN('Hospitalisation Details'!H2010),FALSE)</f>
        <v>Tier - 2</v>
      </c>
      <c r="P2011" t="str">
        <f>VLOOKUP($A2011,'Hospitalisation Details'!$A:$K,COLUMN('Hospitalisation Details'!I2010),FALSE)</f>
        <v>R1013</v>
      </c>
      <c r="Q2011">
        <f>VLOOKUP($A2011,'Hospitalisation Details'!$A:$K,COLUMN('Hospitalisation Details'!K2010),FALSE)</f>
        <v>35</v>
      </c>
    </row>
    <row r="2012" spans="1:17" ht="15.75" x14ac:dyDescent="0.25">
      <c r="A2012" s="6" t="s">
        <v>2052</v>
      </c>
      <c r="B2012" t="str">
        <f>VLOOKUP(A2012,'Customer Names'!A:E,COLUMN('Customer Names'!D2011),FALSE)</f>
        <v>Mr. Bradley</v>
      </c>
      <c r="C2012">
        <f>VLOOKUP($A2012,'Medical Examinations'!$A:$J,COLUMN('Medical Examinations'!B2011),FALSE)</f>
        <v>23.75</v>
      </c>
      <c r="D2012">
        <f>VLOOKUP($A2012,'Medical Examinations'!$A:$J,COLUMN('Medical Examinations'!C2011),FALSE)</f>
        <v>5.49</v>
      </c>
      <c r="E2012" t="str">
        <f>VLOOKUP($A2012,'Medical Examinations'!$A:$J,COLUMN('Medical Examinations'!D2011),FALSE)</f>
        <v>Yes</v>
      </c>
      <c r="F2012" t="str">
        <f>VLOOKUP($A2012,'Medical Examinations'!$A:$J,COLUMN('Medical Examinations'!E2011),FALSE)</f>
        <v>No</v>
      </c>
      <c r="G2012" t="str">
        <f>VLOOKUP($A2012,'Medical Examinations'!$A:$J,COLUMN('Medical Examinations'!F2011),FALSE)</f>
        <v>No</v>
      </c>
      <c r="H2012">
        <f>VLOOKUP($A2012,'Medical Examinations'!$A:$J,COLUMN('Medical Examinations'!G2011),FALSE)</f>
        <v>0</v>
      </c>
      <c r="I2012" t="str">
        <f>VLOOKUP($A2012,'Medical Examinations'!$A:$J,COLUMN('Medical Examinations'!H2011),FALSE)</f>
        <v>No</v>
      </c>
      <c r="J2012" t="str">
        <f>VLOOKUP($A2012,'Medical Examinations'!$A:$J,COLUMN('Medical Examinations'!I2011),FALSE)</f>
        <v>Healthy Weight</v>
      </c>
      <c r="K2012" t="str">
        <f>VLOOKUP($A2012,'Medical Examinations'!$A:$J,COLUMN('Medical Examinations'!J2011),FALSE)</f>
        <v>Normal</v>
      </c>
      <c r="L2012" s="30">
        <f>VLOOKUP($A2012,'Hospitalisation Details'!$A:$K,COLUMN('Hospitalisation Details'!J2011),FALSE)</f>
        <v>37177</v>
      </c>
      <c r="M2012" s="23">
        <f>VLOOKUP($A2012,'Hospitalisation Details'!$A:$K,COLUMN('Hospitalisation Details'!F2011),FALSE)</f>
        <v>3077.1</v>
      </c>
      <c r="N2012" t="str">
        <f>VLOOKUP($A2012,'Hospitalisation Details'!$A:$K,COLUMN('Hospitalisation Details'!G2011),FALSE)</f>
        <v>Tier - 2</v>
      </c>
      <c r="O2012" t="str">
        <f>VLOOKUP($A2012,'Hospitalisation Details'!$A:$K,COLUMN('Hospitalisation Details'!H2011),FALSE)</f>
        <v>Tier - 1</v>
      </c>
      <c r="P2012" t="str">
        <f>VLOOKUP($A2012,'Hospitalisation Details'!$A:$K,COLUMN('Hospitalisation Details'!I2011),FALSE)</f>
        <v>R1012</v>
      </c>
      <c r="Q2012">
        <f>VLOOKUP($A2012,'Hospitalisation Details'!$A:$K,COLUMN('Hospitalisation Details'!K2011),FALSE)</f>
        <v>21</v>
      </c>
    </row>
    <row r="2013" spans="1:17" ht="15.75" x14ac:dyDescent="0.25">
      <c r="A2013" s="6" t="s">
        <v>2053</v>
      </c>
      <c r="B2013" t="str">
        <f>VLOOKUP(A2013,'Customer Names'!A:E,COLUMN('Customer Names'!D2012),FALSE)</f>
        <v>Mr. Matt</v>
      </c>
      <c r="C2013">
        <f>VLOOKUP($A2013,'Medical Examinations'!$A:$J,COLUMN('Medical Examinations'!B2012),FALSE)</f>
        <v>26.03</v>
      </c>
      <c r="D2013">
        <f>VLOOKUP($A2013,'Medical Examinations'!$A:$J,COLUMN('Medical Examinations'!C2012),FALSE)</f>
        <v>5.1100000000000003</v>
      </c>
      <c r="E2013" t="str">
        <f>VLOOKUP($A2013,'Medical Examinations'!$A:$J,COLUMN('Medical Examinations'!D2012),FALSE)</f>
        <v>Yes</v>
      </c>
      <c r="F2013" t="str">
        <f>VLOOKUP($A2013,'Medical Examinations'!$A:$J,COLUMN('Medical Examinations'!E2012),FALSE)</f>
        <v>No</v>
      </c>
      <c r="G2013" t="str">
        <f>VLOOKUP($A2013,'Medical Examinations'!$A:$J,COLUMN('Medical Examinations'!F2012),FALSE)</f>
        <v>No</v>
      </c>
      <c r="H2013">
        <f>VLOOKUP($A2013,'Medical Examinations'!$A:$J,COLUMN('Medical Examinations'!G2012),FALSE)</f>
        <v>1</v>
      </c>
      <c r="I2013" t="str">
        <f>VLOOKUP($A2013,'Medical Examinations'!$A:$J,COLUMN('Medical Examinations'!H2012),FALSE)</f>
        <v>No</v>
      </c>
      <c r="J2013" t="str">
        <f>VLOOKUP($A2013,'Medical Examinations'!$A:$J,COLUMN('Medical Examinations'!I2012),FALSE)</f>
        <v>Overweight</v>
      </c>
      <c r="K2013" t="str">
        <f>VLOOKUP($A2013,'Medical Examinations'!$A:$J,COLUMN('Medical Examinations'!J2012),FALSE)</f>
        <v>Normal</v>
      </c>
      <c r="L2013" s="30">
        <f>VLOOKUP($A2013,'Hospitalisation Details'!$A:$K,COLUMN('Hospitalisation Details'!J2012),FALSE)</f>
        <v>34952</v>
      </c>
      <c r="M2013" s="23">
        <f>VLOOKUP($A2013,'Hospitalisation Details'!$A:$K,COLUMN('Hospitalisation Details'!F2012),FALSE)</f>
        <v>3070.81</v>
      </c>
      <c r="N2013" t="str">
        <f>VLOOKUP($A2013,'Hospitalisation Details'!$A:$K,COLUMN('Hospitalisation Details'!G2012),FALSE)</f>
        <v>Tier - 3</v>
      </c>
      <c r="O2013" t="str">
        <f>VLOOKUP($A2013,'Hospitalisation Details'!$A:$K,COLUMN('Hospitalisation Details'!H2012),FALSE)</f>
        <v>Tier - 1</v>
      </c>
      <c r="P2013" t="str">
        <f>VLOOKUP($A2013,'Hospitalisation Details'!$A:$K,COLUMN('Hospitalisation Details'!I2012),FALSE)</f>
        <v>R1017</v>
      </c>
      <c r="Q2013">
        <f>VLOOKUP($A2013,'Hospitalisation Details'!$A:$K,COLUMN('Hospitalisation Details'!K2012),FALSE)</f>
        <v>27</v>
      </c>
    </row>
    <row r="2014" spans="1:17" ht="15.75" x14ac:dyDescent="0.25">
      <c r="A2014" s="6" t="s">
        <v>2054</v>
      </c>
      <c r="B2014" t="str">
        <f>VLOOKUP(A2014,'Customer Names'!A:E,COLUMN('Customer Names'!D2013),FALSE)</f>
        <v>Ms. Amanda</v>
      </c>
      <c r="C2014">
        <f>VLOOKUP($A2014,'Medical Examinations'!$A:$J,COLUMN('Medical Examinations'!B2013),FALSE)</f>
        <v>16.079999999999998</v>
      </c>
      <c r="D2014">
        <f>VLOOKUP($A2014,'Medical Examinations'!$A:$J,COLUMN('Medical Examinations'!C2013),FALSE)</f>
        <v>5.94</v>
      </c>
      <c r="E2014" t="str">
        <f>VLOOKUP($A2014,'Medical Examinations'!$A:$J,COLUMN('Medical Examinations'!D2013),FALSE)</f>
        <v>No</v>
      </c>
      <c r="F2014" t="str">
        <f>VLOOKUP($A2014,'Medical Examinations'!$A:$J,COLUMN('Medical Examinations'!E2013),FALSE)</f>
        <v>No</v>
      </c>
      <c r="G2014" t="str">
        <f>VLOOKUP($A2014,'Medical Examinations'!$A:$J,COLUMN('Medical Examinations'!F2013),FALSE)</f>
        <v>No</v>
      </c>
      <c r="H2014">
        <f>VLOOKUP($A2014,'Medical Examinations'!$A:$J,COLUMN('Medical Examinations'!G2013),FALSE)</f>
        <v>0</v>
      </c>
      <c r="I2014" t="str">
        <f>VLOOKUP($A2014,'Medical Examinations'!$A:$J,COLUMN('Medical Examinations'!H2013),FALSE)</f>
        <v>No</v>
      </c>
      <c r="J2014" t="str">
        <f>VLOOKUP($A2014,'Medical Examinations'!$A:$J,COLUMN('Medical Examinations'!I2013),FALSE)</f>
        <v>Underweight</v>
      </c>
      <c r="K2014" t="str">
        <f>VLOOKUP($A2014,'Medical Examinations'!$A:$J,COLUMN('Medical Examinations'!J2013),FALSE)</f>
        <v>Prediabetes</v>
      </c>
      <c r="L2014" s="30">
        <f>VLOOKUP($A2014,'Hospitalisation Details'!$A:$K,COLUMN('Hospitalisation Details'!J2013),FALSE)</f>
        <v>32782</v>
      </c>
      <c r="M2014" s="23">
        <f>VLOOKUP($A2014,'Hospitalisation Details'!$A:$K,COLUMN('Hospitalisation Details'!F2013),FALSE)</f>
        <v>3065.49</v>
      </c>
      <c r="N2014" t="str">
        <f>VLOOKUP($A2014,'Hospitalisation Details'!$A:$K,COLUMN('Hospitalisation Details'!G2013),FALSE)</f>
        <v>Tier - 2</v>
      </c>
      <c r="O2014" t="str">
        <f>VLOOKUP($A2014,'Hospitalisation Details'!$A:$K,COLUMN('Hospitalisation Details'!H2013),FALSE)</f>
        <v>Tier - 1</v>
      </c>
      <c r="P2014" t="str">
        <f>VLOOKUP($A2014,'Hospitalisation Details'!$A:$K,COLUMN('Hospitalisation Details'!I2013),FALSE)</f>
        <v>R1012</v>
      </c>
      <c r="Q2014">
        <f>VLOOKUP($A2014,'Hospitalisation Details'!$A:$K,COLUMN('Hospitalisation Details'!K2013),FALSE)</f>
        <v>33</v>
      </c>
    </row>
    <row r="2015" spans="1:17" ht="15.75" x14ac:dyDescent="0.25">
      <c r="A2015" s="6" t="s">
        <v>2055</v>
      </c>
      <c r="B2015" t="str">
        <f>VLOOKUP(A2015,'Customer Names'!A:E,COLUMN('Customer Names'!D2014),FALSE)</f>
        <v>Mr. Valur</v>
      </c>
      <c r="C2015">
        <f>VLOOKUP($A2015,'Medical Examinations'!$A:$J,COLUMN('Medical Examinations'!B2014),FALSE)</f>
        <v>30.875</v>
      </c>
      <c r="D2015">
        <f>VLOOKUP($A2015,'Medical Examinations'!$A:$J,COLUMN('Medical Examinations'!C2014),FALSE)</f>
        <v>5.54</v>
      </c>
      <c r="E2015" t="str">
        <f>VLOOKUP($A2015,'Medical Examinations'!$A:$J,COLUMN('Medical Examinations'!D2014),FALSE)</f>
        <v>No</v>
      </c>
      <c r="F2015" t="str">
        <f>VLOOKUP($A2015,'Medical Examinations'!$A:$J,COLUMN('Medical Examinations'!E2014),FALSE)</f>
        <v>No</v>
      </c>
      <c r="G2015" t="str">
        <f>VLOOKUP($A2015,'Medical Examinations'!$A:$J,COLUMN('Medical Examinations'!F2014),FALSE)</f>
        <v>No</v>
      </c>
      <c r="H2015">
        <f>VLOOKUP($A2015,'Medical Examinations'!$A:$J,COLUMN('Medical Examinations'!G2014),FALSE)</f>
        <v>0</v>
      </c>
      <c r="I2015" t="str">
        <f>VLOOKUP($A2015,'Medical Examinations'!$A:$J,COLUMN('Medical Examinations'!H2014),FALSE)</f>
        <v>No</v>
      </c>
      <c r="J2015" t="str">
        <f>VLOOKUP($A2015,'Medical Examinations'!$A:$J,COLUMN('Medical Examinations'!I2014),FALSE)</f>
        <v>Obesity</v>
      </c>
      <c r="K2015" t="str">
        <f>VLOOKUP($A2015,'Medical Examinations'!$A:$J,COLUMN('Medical Examinations'!J2014),FALSE)</f>
        <v>Normal</v>
      </c>
      <c r="L2015" s="30">
        <f>VLOOKUP($A2015,'Hospitalisation Details'!$A:$K,COLUMN('Hospitalisation Details'!J2014),FALSE)</f>
        <v>34603</v>
      </c>
      <c r="M2015" s="23">
        <f>VLOOKUP($A2015,'Hospitalisation Details'!$A:$K,COLUMN('Hospitalisation Details'!F2014),FALSE)</f>
        <v>3062.51</v>
      </c>
      <c r="N2015" t="str">
        <f>VLOOKUP($A2015,'Hospitalisation Details'!$A:$K,COLUMN('Hospitalisation Details'!G2014),FALSE)</f>
        <v>Tier - 3</v>
      </c>
      <c r="O2015" t="str">
        <f>VLOOKUP($A2015,'Hospitalisation Details'!$A:$K,COLUMN('Hospitalisation Details'!H2014),FALSE)</f>
        <v>Tier - 1</v>
      </c>
      <c r="P2015" t="str">
        <f>VLOOKUP($A2015,'Hospitalisation Details'!$A:$K,COLUMN('Hospitalisation Details'!I2014),FALSE)</f>
        <v>R1012</v>
      </c>
      <c r="Q2015">
        <f>VLOOKUP($A2015,'Hospitalisation Details'!$A:$K,COLUMN('Hospitalisation Details'!K2014),FALSE)</f>
        <v>28</v>
      </c>
    </row>
    <row r="2016" spans="1:17" ht="15.75" x14ac:dyDescent="0.25">
      <c r="A2016" s="6" t="s">
        <v>2056</v>
      </c>
      <c r="B2016" t="str">
        <f>VLOOKUP(A2016,'Customer Names'!A:E,COLUMN('Customer Names'!D2015),FALSE)</f>
        <v>Ms. Erica</v>
      </c>
      <c r="C2016">
        <f>VLOOKUP($A2016,'Medical Examinations'!$A:$J,COLUMN('Medical Examinations'!B2015),FALSE)</f>
        <v>31.79</v>
      </c>
      <c r="D2016">
        <f>VLOOKUP($A2016,'Medical Examinations'!$A:$J,COLUMN('Medical Examinations'!C2015),FALSE)</f>
        <v>7.09</v>
      </c>
      <c r="E2016" t="str">
        <f>VLOOKUP($A2016,'Medical Examinations'!$A:$J,COLUMN('Medical Examinations'!D2015),FALSE)</f>
        <v>No</v>
      </c>
      <c r="F2016" t="str">
        <f>VLOOKUP($A2016,'Medical Examinations'!$A:$J,COLUMN('Medical Examinations'!E2015),FALSE)</f>
        <v>No</v>
      </c>
      <c r="G2016" t="str">
        <f>VLOOKUP($A2016,'Medical Examinations'!$A:$J,COLUMN('Medical Examinations'!F2015),FALSE)</f>
        <v>No</v>
      </c>
      <c r="H2016">
        <f>VLOOKUP($A2016,'Medical Examinations'!$A:$J,COLUMN('Medical Examinations'!G2015),FALSE)</f>
        <v>0</v>
      </c>
      <c r="I2016" t="str">
        <f>VLOOKUP($A2016,'Medical Examinations'!$A:$J,COLUMN('Medical Examinations'!H2015),FALSE)</f>
        <v>No</v>
      </c>
      <c r="J2016" t="str">
        <f>VLOOKUP($A2016,'Medical Examinations'!$A:$J,COLUMN('Medical Examinations'!I2015),FALSE)</f>
        <v>Obesity</v>
      </c>
      <c r="K2016" t="str">
        <f>VLOOKUP($A2016,'Medical Examinations'!$A:$J,COLUMN('Medical Examinations'!J2015),FALSE)</f>
        <v>Diabetes</v>
      </c>
      <c r="L2016" s="30">
        <f>VLOOKUP($A2016,'Hospitalisation Details'!$A:$K,COLUMN('Hospitalisation Details'!J2015),FALSE)</f>
        <v>37428</v>
      </c>
      <c r="M2016" s="23">
        <f>VLOOKUP($A2016,'Hospitalisation Details'!$A:$K,COLUMN('Hospitalisation Details'!F2015),FALSE)</f>
        <v>3056.39</v>
      </c>
      <c r="N2016" t="str">
        <f>VLOOKUP($A2016,'Hospitalisation Details'!$A:$K,COLUMN('Hospitalisation Details'!G2015),FALSE)</f>
        <v>Tier - 2</v>
      </c>
      <c r="O2016" t="str">
        <f>VLOOKUP($A2016,'Hospitalisation Details'!$A:$K,COLUMN('Hospitalisation Details'!H2015),FALSE)</f>
        <v>Tier - 3</v>
      </c>
      <c r="P2016" t="str">
        <f>VLOOKUP($A2016,'Hospitalisation Details'!$A:$K,COLUMN('Hospitalisation Details'!I2015),FALSE)</f>
        <v>R1013</v>
      </c>
      <c r="Q2016">
        <f>VLOOKUP($A2016,'Hospitalisation Details'!$A:$K,COLUMN('Hospitalisation Details'!K2015),FALSE)</f>
        <v>20</v>
      </c>
    </row>
    <row r="2017" spans="1:17" ht="15.75" x14ac:dyDescent="0.25">
      <c r="A2017" s="6" t="s">
        <v>2057</v>
      </c>
      <c r="B2017" t="str">
        <f>VLOOKUP(A2017,'Customer Names'!A:E,COLUMN('Customer Names'!D2016),FALSE)</f>
        <v>Mr. Stephen</v>
      </c>
      <c r="C2017">
        <f>VLOOKUP($A2017,'Medical Examinations'!$A:$J,COLUMN('Medical Examinations'!B2016),FALSE)</f>
        <v>28.48</v>
      </c>
      <c r="D2017">
        <f>VLOOKUP($A2017,'Medical Examinations'!$A:$J,COLUMN('Medical Examinations'!C2016),FALSE)</f>
        <v>6.22</v>
      </c>
      <c r="E2017" t="str">
        <f>VLOOKUP($A2017,'Medical Examinations'!$A:$J,COLUMN('Medical Examinations'!D2016),FALSE)</f>
        <v>Yes</v>
      </c>
      <c r="F2017" t="str">
        <f>VLOOKUP($A2017,'Medical Examinations'!$A:$J,COLUMN('Medical Examinations'!E2016),FALSE)</f>
        <v>No</v>
      </c>
      <c r="G2017" t="str">
        <f>VLOOKUP($A2017,'Medical Examinations'!$A:$J,COLUMN('Medical Examinations'!F2016),FALSE)</f>
        <v>Yes</v>
      </c>
      <c r="H2017">
        <f>VLOOKUP($A2017,'Medical Examinations'!$A:$J,COLUMN('Medical Examinations'!G2016),FALSE)</f>
        <v>1</v>
      </c>
      <c r="I2017" t="str">
        <f>VLOOKUP($A2017,'Medical Examinations'!$A:$J,COLUMN('Medical Examinations'!H2016),FALSE)</f>
        <v>No</v>
      </c>
      <c r="J2017" t="str">
        <f>VLOOKUP($A2017,'Medical Examinations'!$A:$J,COLUMN('Medical Examinations'!I2016),FALSE)</f>
        <v>Overweight</v>
      </c>
      <c r="K2017" t="str">
        <f>VLOOKUP($A2017,'Medical Examinations'!$A:$J,COLUMN('Medical Examinations'!J2016),FALSE)</f>
        <v>Prediabetes</v>
      </c>
      <c r="L2017" s="30">
        <f>VLOOKUP($A2017,'Hospitalisation Details'!$A:$K,COLUMN('Hospitalisation Details'!J2016),FALSE)</f>
        <v>35786</v>
      </c>
      <c r="M2017" s="23">
        <f>VLOOKUP($A2017,'Hospitalisation Details'!$A:$K,COLUMN('Hospitalisation Details'!F2016),FALSE)</f>
        <v>3051.73</v>
      </c>
      <c r="N2017" t="str">
        <f>VLOOKUP($A2017,'Hospitalisation Details'!$A:$K,COLUMN('Hospitalisation Details'!G2016),FALSE)</f>
        <v>Tier - 2</v>
      </c>
      <c r="O2017" t="str">
        <f>VLOOKUP($A2017,'Hospitalisation Details'!$A:$K,COLUMN('Hospitalisation Details'!H2016),FALSE)</f>
        <v>Tier - 2</v>
      </c>
      <c r="P2017" t="str">
        <f>VLOOKUP($A2017,'Hospitalisation Details'!$A:$K,COLUMN('Hospitalisation Details'!I2016),FALSE)</f>
        <v>R1011</v>
      </c>
      <c r="Q2017">
        <f>VLOOKUP($A2017,'Hospitalisation Details'!$A:$K,COLUMN('Hospitalisation Details'!K2016),FALSE)</f>
        <v>25</v>
      </c>
    </row>
    <row r="2018" spans="1:17" ht="15.75" x14ac:dyDescent="0.25">
      <c r="A2018" s="6" t="s">
        <v>2058</v>
      </c>
      <c r="B2018" t="str">
        <f>VLOOKUP(A2018,'Customer Names'!A:E,COLUMN('Customer Names'!D2017),FALSE)</f>
        <v>Ms. Lissa</v>
      </c>
      <c r="C2018">
        <f>VLOOKUP($A2018,'Medical Examinations'!$A:$J,COLUMN('Medical Examinations'!B2017),FALSE)</f>
        <v>26.6</v>
      </c>
      <c r="D2018">
        <f>VLOOKUP($A2018,'Medical Examinations'!$A:$J,COLUMN('Medical Examinations'!C2017),FALSE)</f>
        <v>4.33</v>
      </c>
      <c r="E2018" t="str">
        <f>VLOOKUP($A2018,'Medical Examinations'!$A:$J,COLUMN('Medical Examinations'!D2017),FALSE)</f>
        <v>No</v>
      </c>
      <c r="F2018" t="str">
        <f>VLOOKUP($A2018,'Medical Examinations'!$A:$J,COLUMN('Medical Examinations'!E2017),FALSE)</f>
        <v>No</v>
      </c>
      <c r="G2018" t="str">
        <f>VLOOKUP($A2018,'Medical Examinations'!$A:$J,COLUMN('Medical Examinations'!F2017),FALSE)</f>
        <v>No</v>
      </c>
      <c r="H2018">
        <f>VLOOKUP($A2018,'Medical Examinations'!$A:$J,COLUMN('Medical Examinations'!G2017),FALSE)</f>
        <v>1</v>
      </c>
      <c r="I2018" t="str">
        <f>VLOOKUP($A2018,'Medical Examinations'!$A:$J,COLUMN('Medical Examinations'!H2017),FALSE)</f>
        <v>No</v>
      </c>
      <c r="J2018" t="str">
        <f>VLOOKUP($A2018,'Medical Examinations'!$A:$J,COLUMN('Medical Examinations'!I2017),FALSE)</f>
        <v>Overweight</v>
      </c>
      <c r="K2018" t="str">
        <f>VLOOKUP($A2018,'Medical Examinations'!$A:$J,COLUMN('Medical Examinations'!J2017),FALSE)</f>
        <v>Normal</v>
      </c>
      <c r="L2018" s="30">
        <f>VLOOKUP($A2018,'Hospitalisation Details'!$A:$K,COLUMN('Hospitalisation Details'!J2017),FALSE)</f>
        <v>36016</v>
      </c>
      <c r="M2018" s="23">
        <f>VLOOKUP($A2018,'Hospitalisation Details'!$A:$K,COLUMN('Hospitalisation Details'!F2017),FALSE)</f>
        <v>3046.06</v>
      </c>
      <c r="N2018" t="str">
        <f>VLOOKUP($A2018,'Hospitalisation Details'!$A:$K,COLUMN('Hospitalisation Details'!G2017),FALSE)</f>
        <v>Tier - 2</v>
      </c>
      <c r="O2018" t="str">
        <f>VLOOKUP($A2018,'Hospitalisation Details'!$A:$K,COLUMN('Hospitalisation Details'!H2017),FALSE)</f>
        <v>Tier - 1</v>
      </c>
      <c r="P2018" t="str">
        <f>VLOOKUP($A2018,'Hospitalisation Details'!$A:$K,COLUMN('Hospitalisation Details'!I2017),FALSE)</f>
        <v>R1023</v>
      </c>
      <c r="Q2018">
        <f>VLOOKUP($A2018,'Hospitalisation Details'!$A:$K,COLUMN('Hospitalisation Details'!K2017),FALSE)</f>
        <v>24</v>
      </c>
    </row>
    <row r="2019" spans="1:17" ht="15.75" x14ac:dyDescent="0.25">
      <c r="A2019" s="6" t="s">
        <v>2059</v>
      </c>
      <c r="B2019" t="str">
        <f>VLOOKUP(A2019,'Customer Names'!A:E,COLUMN('Customer Names'!D2018),FALSE)</f>
        <v>Ms. Megan</v>
      </c>
      <c r="C2019">
        <f>VLOOKUP($A2019,'Medical Examinations'!$A:$J,COLUMN('Medical Examinations'!B2018),FALSE)</f>
        <v>25.27</v>
      </c>
      <c r="D2019">
        <f>VLOOKUP($A2019,'Medical Examinations'!$A:$J,COLUMN('Medical Examinations'!C2018),FALSE)</f>
        <v>5.83</v>
      </c>
      <c r="E2019" t="str">
        <f>VLOOKUP($A2019,'Medical Examinations'!$A:$J,COLUMN('Medical Examinations'!D2018),FALSE)</f>
        <v>No</v>
      </c>
      <c r="F2019" t="str">
        <f>VLOOKUP($A2019,'Medical Examinations'!$A:$J,COLUMN('Medical Examinations'!E2018),FALSE)</f>
        <v>No</v>
      </c>
      <c r="G2019" t="str">
        <f>VLOOKUP($A2019,'Medical Examinations'!$A:$J,COLUMN('Medical Examinations'!F2018),FALSE)</f>
        <v>No</v>
      </c>
      <c r="H2019">
        <f>VLOOKUP($A2019,'Medical Examinations'!$A:$J,COLUMN('Medical Examinations'!G2018),FALSE)</f>
        <v>1</v>
      </c>
      <c r="I2019" t="str">
        <f>VLOOKUP($A2019,'Medical Examinations'!$A:$J,COLUMN('Medical Examinations'!H2018),FALSE)</f>
        <v>No</v>
      </c>
      <c r="J2019" t="str">
        <f>VLOOKUP($A2019,'Medical Examinations'!$A:$J,COLUMN('Medical Examinations'!I2018),FALSE)</f>
        <v>Overweight</v>
      </c>
      <c r="K2019" t="str">
        <f>VLOOKUP($A2019,'Medical Examinations'!$A:$J,COLUMN('Medical Examinations'!J2018),FALSE)</f>
        <v>Prediabetes</v>
      </c>
      <c r="L2019" s="30">
        <f>VLOOKUP($A2019,'Hospitalisation Details'!$A:$K,COLUMN('Hospitalisation Details'!J2018),FALSE)</f>
        <v>36053</v>
      </c>
      <c r="M2019" s="23">
        <f>VLOOKUP($A2019,'Hospitalisation Details'!$A:$K,COLUMN('Hospitalisation Details'!F2018),FALSE)</f>
        <v>3044.21</v>
      </c>
      <c r="N2019" t="str">
        <f>VLOOKUP($A2019,'Hospitalisation Details'!$A:$K,COLUMN('Hospitalisation Details'!G2018),FALSE)</f>
        <v>Tier - 2</v>
      </c>
      <c r="O2019" t="str">
        <f>VLOOKUP($A2019,'Hospitalisation Details'!$A:$K,COLUMN('Hospitalisation Details'!H2018),FALSE)</f>
        <v>Tier - 3</v>
      </c>
      <c r="P2019" t="str">
        <f>VLOOKUP($A2019,'Hospitalisation Details'!$A:$K,COLUMN('Hospitalisation Details'!I2018),FALSE)</f>
        <v>R1024</v>
      </c>
      <c r="Q2019">
        <f>VLOOKUP($A2019,'Hospitalisation Details'!$A:$K,COLUMN('Hospitalisation Details'!K2018),FALSE)</f>
        <v>24</v>
      </c>
    </row>
    <row r="2020" spans="1:17" ht="15.75" x14ac:dyDescent="0.25">
      <c r="A2020" s="6" t="s">
        <v>2060</v>
      </c>
      <c r="B2020" t="str">
        <f>VLOOKUP(A2020,'Customer Names'!A:E,COLUMN('Customer Names'!D2019),FALSE)</f>
        <v>Ms. Alyson</v>
      </c>
      <c r="C2020">
        <f>VLOOKUP($A2020,'Medical Examinations'!$A:$J,COLUMN('Medical Examinations'!B2019),FALSE)</f>
        <v>34.484999999999999</v>
      </c>
      <c r="D2020">
        <f>VLOOKUP($A2020,'Medical Examinations'!$A:$J,COLUMN('Medical Examinations'!C2019),FALSE)</f>
        <v>4.7</v>
      </c>
      <c r="E2020" t="str">
        <f>VLOOKUP($A2020,'Medical Examinations'!$A:$J,COLUMN('Medical Examinations'!D2019),FALSE)</f>
        <v>Yes</v>
      </c>
      <c r="F2020" t="str">
        <f>VLOOKUP($A2020,'Medical Examinations'!$A:$J,COLUMN('Medical Examinations'!E2019),FALSE)</f>
        <v>No</v>
      </c>
      <c r="G2020" t="str">
        <f>VLOOKUP($A2020,'Medical Examinations'!$A:$J,COLUMN('Medical Examinations'!F2019),FALSE)</f>
        <v>Yes</v>
      </c>
      <c r="H2020">
        <f>VLOOKUP($A2020,'Medical Examinations'!$A:$J,COLUMN('Medical Examinations'!G2019),FALSE)</f>
        <v>1</v>
      </c>
      <c r="I2020" t="str">
        <f>VLOOKUP($A2020,'Medical Examinations'!$A:$J,COLUMN('Medical Examinations'!H2019),FALSE)</f>
        <v>No</v>
      </c>
      <c r="J2020" t="str">
        <f>VLOOKUP($A2020,'Medical Examinations'!$A:$J,COLUMN('Medical Examinations'!I2019),FALSE)</f>
        <v>Obesity</v>
      </c>
      <c r="K2020" t="str">
        <f>VLOOKUP($A2020,'Medical Examinations'!$A:$J,COLUMN('Medical Examinations'!J2019),FALSE)</f>
        <v>Normal</v>
      </c>
      <c r="L2020" s="30">
        <f>VLOOKUP($A2020,'Hospitalisation Details'!$A:$K,COLUMN('Hospitalisation Details'!J2019),FALSE)</f>
        <v>35783</v>
      </c>
      <c r="M2020" s="23">
        <f>VLOOKUP($A2020,'Hospitalisation Details'!$A:$K,COLUMN('Hospitalisation Details'!F2019),FALSE)</f>
        <v>3021.81</v>
      </c>
      <c r="N2020" t="str">
        <f>VLOOKUP($A2020,'Hospitalisation Details'!$A:$K,COLUMN('Hospitalisation Details'!G2019),FALSE)</f>
        <v>Tier - 2</v>
      </c>
      <c r="O2020" t="str">
        <f>VLOOKUP($A2020,'Hospitalisation Details'!$A:$K,COLUMN('Hospitalisation Details'!H2019),FALSE)</f>
        <v>Tier - 3</v>
      </c>
      <c r="P2020" t="str">
        <f>VLOOKUP($A2020,'Hospitalisation Details'!$A:$K,COLUMN('Hospitalisation Details'!I2019),FALSE)</f>
        <v>R1012</v>
      </c>
      <c r="Q2020">
        <f>VLOOKUP($A2020,'Hospitalisation Details'!$A:$K,COLUMN('Hospitalisation Details'!K2019),FALSE)</f>
        <v>25</v>
      </c>
    </row>
    <row r="2021" spans="1:17" ht="15.75" x14ac:dyDescent="0.25">
      <c r="A2021" s="6" t="s">
        <v>2061</v>
      </c>
      <c r="B2021" t="str">
        <f>VLOOKUP(A2021,'Customer Names'!A:E,COLUMN('Customer Names'!D2020),FALSE)</f>
        <v>Mr. Chance</v>
      </c>
      <c r="C2021">
        <f>VLOOKUP($A2021,'Medical Examinations'!$A:$J,COLUMN('Medical Examinations'!B2020),FALSE)</f>
        <v>15.57</v>
      </c>
      <c r="D2021">
        <f>VLOOKUP($A2021,'Medical Examinations'!$A:$J,COLUMN('Medical Examinations'!C2020),FALSE)</f>
        <v>4.07</v>
      </c>
      <c r="E2021" t="str">
        <f>VLOOKUP($A2021,'Medical Examinations'!$A:$J,COLUMN('Medical Examinations'!D2020),FALSE)</f>
        <v>Yes</v>
      </c>
      <c r="F2021" t="str">
        <f>VLOOKUP($A2021,'Medical Examinations'!$A:$J,COLUMN('Medical Examinations'!E2020),FALSE)</f>
        <v>No</v>
      </c>
      <c r="G2021" t="str">
        <f>VLOOKUP($A2021,'Medical Examinations'!$A:$J,COLUMN('Medical Examinations'!F2020),FALSE)</f>
        <v>No</v>
      </c>
      <c r="H2021">
        <f>VLOOKUP($A2021,'Medical Examinations'!$A:$J,COLUMN('Medical Examinations'!G2020),FALSE)</f>
        <v>1</v>
      </c>
      <c r="I2021" t="str">
        <f>VLOOKUP($A2021,'Medical Examinations'!$A:$J,COLUMN('Medical Examinations'!H2020),FALSE)</f>
        <v>No</v>
      </c>
      <c r="J2021" t="str">
        <f>VLOOKUP($A2021,'Medical Examinations'!$A:$J,COLUMN('Medical Examinations'!I2020),FALSE)</f>
        <v>Underweight</v>
      </c>
      <c r="K2021" t="str">
        <f>VLOOKUP($A2021,'Medical Examinations'!$A:$J,COLUMN('Medical Examinations'!J2020),FALSE)</f>
        <v>Normal</v>
      </c>
      <c r="L2021" s="30">
        <f>VLOOKUP($A2021,'Hospitalisation Details'!$A:$K,COLUMN('Hospitalisation Details'!J2020),FALSE)</f>
        <v>32414</v>
      </c>
      <c r="M2021" s="23">
        <f>VLOOKUP($A2021,'Hospitalisation Details'!$A:$K,COLUMN('Hospitalisation Details'!F2020),FALSE)</f>
        <v>3018.04</v>
      </c>
      <c r="N2021" t="str">
        <f>VLOOKUP($A2021,'Hospitalisation Details'!$A:$K,COLUMN('Hospitalisation Details'!G2020),FALSE)</f>
        <v>Tier - 2</v>
      </c>
      <c r="O2021" t="str">
        <f>VLOOKUP($A2021,'Hospitalisation Details'!$A:$K,COLUMN('Hospitalisation Details'!H2020),FALSE)</f>
        <v>Tier - 2</v>
      </c>
      <c r="P2021" t="str">
        <f>VLOOKUP($A2021,'Hospitalisation Details'!$A:$K,COLUMN('Hospitalisation Details'!I2020),FALSE)</f>
        <v>R1012</v>
      </c>
      <c r="Q2021">
        <f>VLOOKUP($A2021,'Hospitalisation Details'!$A:$K,COLUMN('Hospitalisation Details'!K2020),FALSE)</f>
        <v>34</v>
      </c>
    </row>
    <row r="2022" spans="1:17" ht="15.75" x14ac:dyDescent="0.25">
      <c r="A2022" s="6" t="s">
        <v>2062</v>
      </c>
      <c r="B2022" t="str">
        <f>VLOOKUP(A2022,'Customer Names'!A:E,COLUMN('Customer Names'!D2021),FALSE)</f>
        <v>Mr. Sean</v>
      </c>
      <c r="C2022">
        <f>VLOOKUP($A2022,'Medical Examinations'!$A:$J,COLUMN('Medical Examinations'!B2021),FALSE)</f>
        <v>30.36</v>
      </c>
      <c r="D2022">
        <f>VLOOKUP($A2022,'Medical Examinations'!$A:$J,COLUMN('Medical Examinations'!C2021),FALSE)</f>
        <v>9.39</v>
      </c>
      <c r="E2022" t="str">
        <f>VLOOKUP($A2022,'Medical Examinations'!$A:$J,COLUMN('Medical Examinations'!D2021),FALSE)</f>
        <v>No</v>
      </c>
      <c r="F2022" t="str">
        <f>VLOOKUP($A2022,'Medical Examinations'!$A:$J,COLUMN('Medical Examinations'!E2021),FALSE)</f>
        <v>No</v>
      </c>
      <c r="G2022" t="str">
        <f>VLOOKUP($A2022,'Medical Examinations'!$A:$J,COLUMN('Medical Examinations'!F2021),FALSE)</f>
        <v>No</v>
      </c>
      <c r="H2022">
        <f>VLOOKUP($A2022,'Medical Examinations'!$A:$J,COLUMN('Medical Examinations'!G2021),FALSE)</f>
        <v>0</v>
      </c>
      <c r="I2022" t="str">
        <f>VLOOKUP($A2022,'Medical Examinations'!$A:$J,COLUMN('Medical Examinations'!H2021),FALSE)</f>
        <v>No</v>
      </c>
      <c r="J2022" t="str">
        <f>VLOOKUP($A2022,'Medical Examinations'!$A:$J,COLUMN('Medical Examinations'!I2021),FALSE)</f>
        <v>Obesity</v>
      </c>
      <c r="K2022" t="str">
        <f>VLOOKUP($A2022,'Medical Examinations'!$A:$J,COLUMN('Medical Examinations'!J2021),FALSE)</f>
        <v>Diabetes</v>
      </c>
      <c r="L2022" s="30">
        <f>VLOOKUP($A2022,'Hospitalisation Details'!$A:$K,COLUMN('Hospitalisation Details'!J2021),FALSE)</f>
        <v>37605</v>
      </c>
      <c r="M2022" s="23">
        <f>VLOOKUP($A2022,'Hospitalisation Details'!$A:$K,COLUMN('Hospitalisation Details'!F2021),FALSE)</f>
        <v>3012.22</v>
      </c>
      <c r="N2022" t="str">
        <f>VLOOKUP($A2022,'Hospitalisation Details'!$A:$K,COLUMN('Hospitalisation Details'!G2021),FALSE)</f>
        <v>Tier - 2</v>
      </c>
      <c r="O2022" t="str">
        <f>VLOOKUP($A2022,'Hospitalisation Details'!$A:$K,COLUMN('Hospitalisation Details'!H2021),FALSE)</f>
        <v>Tier - 3</v>
      </c>
      <c r="P2022" t="str">
        <f>VLOOKUP($A2022,'Hospitalisation Details'!$A:$K,COLUMN('Hospitalisation Details'!I2021),FALSE)</f>
        <v>R1012</v>
      </c>
      <c r="Q2022">
        <f>VLOOKUP($A2022,'Hospitalisation Details'!$A:$K,COLUMN('Hospitalisation Details'!K2021),FALSE)</f>
        <v>20</v>
      </c>
    </row>
    <row r="2023" spans="1:17" ht="15.75" x14ac:dyDescent="0.25">
      <c r="A2023" s="6" t="s">
        <v>2063</v>
      </c>
      <c r="B2023" t="str">
        <f>VLOOKUP(A2023,'Customer Names'!A:E,COLUMN('Customer Names'!D2022),FALSE)</f>
        <v>Ms. Therese</v>
      </c>
      <c r="C2023">
        <f>VLOOKUP($A2023,'Medical Examinations'!$A:$J,COLUMN('Medical Examinations'!B2022),FALSE)</f>
        <v>19.37</v>
      </c>
      <c r="D2023">
        <f>VLOOKUP($A2023,'Medical Examinations'!$A:$J,COLUMN('Medical Examinations'!C2022),FALSE)</f>
        <v>4.18</v>
      </c>
      <c r="E2023" t="str">
        <f>VLOOKUP($A2023,'Medical Examinations'!$A:$J,COLUMN('Medical Examinations'!D2022),FALSE)</f>
        <v>No</v>
      </c>
      <c r="F2023" t="str">
        <f>VLOOKUP($A2023,'Medical Examinations'!$A:$J,COLUMN('Medical Examinations'!E2022),FALSE)</f>
        <v>No</v>
      </c>
      <c r="G2023" t="str">
        <f>VLOOKUP($A2023,'Medical Examinations'!$A:$J,COLUMN('Medical Examinations'!F2022),FALSE)</f>
        <v>No</v>
      </c>
      <c r="H2023">
        <f>VLOOKUP($A2023,'Medical Examinations'!$A:$J,COLUMN('Medical Examinations'!G2022),FALSE)</f>
        <v>0</v>
      </c>
      <c r="I2023" t="str">
        <f>VLOOKUP($A2023,'Medical Examinations'!$A:$J,COLUMN('Medical Examinations'!H2022),FALSE)</f>
        <v>No</v>
      </c>
      <c r="J2023" t="str">
        <f>VLOOKUP($A2023,'Medical Examinations'!$A:$J,COLUMN('Medical Examinations'!I2022),FALSE)</f>
        <v>Healthy Weight</v>
      </c>
      <c r="K2023" t="str">
        <f>VLOOKUP($A2023,'Medical Examinations'!$A:$J,COLUMN('Medical Examinations'!J2022),FALSE)</f>
        <v>Normal</v>
      </c>
      <c r="L2023" s="30">
        <f>VLOOKUP($A2023,'Hospitalisation Details'!$A:$K,COLUMN('Hospitalisation Details'!J2022),FALSE)</f>
        <v>33562</v>
      </c>
      <c r="M2023" s="23">
        <f>VLOOKUP($A2023,'Hospitalisation Details'!$A:$K,COLUMN('Hospitalisation Details'!F2022),FALSE)</f>
        <v>2985.67</v>
      </c>
      <c r="N2023" t="str">
        <f>VLOOKUP($A2023,'Hospitalisation Details'!$A:$K,COLUMN('Hospitalisation Details'!G2022),FALSE)</f>
        <v>Tier - 2</v>
      </c>
      <c r="O2023" t="str">
        <f>VLOOKUP($A2023,'Hospitalisation Details'!$A:$K,COLUMN('Hospitalisation Details'!H2022),FALSE)</f>
        <v>Tier - 2</v>
      </c>
      <c r="P2023" t="str">
        <f>VLOOKUP($A2023,'Hospitalisation Details'!$A:$K,COLUMN('Hospitalisation Details'!I2022),FALSE)</f>
        <v>R1013</v>
      </c>
      <c r="Q2023">
        <f>VLOOKUP($A2023,'Hospitalisation Details'!$A:$K,COLUMN('Hospitalisation Details'!K2022),FALSE)</f>
        <v>31</v>
      </c>
    </row>
    <row r="2024" spans="1:17" ht="15.75" x14ac:dyDescent="0.25">
      <c r="A2024" s="6" t="s">
        <v>2064</v>
      </c>
      <c r="B2024" t="str">
        <f>VLOOKUP(A2024,'Customer Names'!A:E,COLUMN('Customer Names'!D2023),FALSE)</f>
        <v>Mr. Beau</v>
      </c>
      <c r="C2024">
        <f>VLOOKUP($A2024,'Medical Examinations'!$A:$J,COLUMN('Medical Examinations'!B2023),FALSE)</f>
        <v>16.71</v>
      </c>
      <c r="D2024">
        <f>VLOOKUP($A2024,'Medical Examinations'!$A:$J,COLUMN('Medical Examinations'!C2023),FALSE)</f>
        <v>4.18</v>
      </c>
      <c r="E2024" t="str">
        <f>VLOOKUP($A2024,'Medical Examinations'!$A:$J,COLUMN('Medical Examinations'!D2023),FALSE)</f>
        <v>No</v>
      </c>
      <c r="F2024" t="str">
        <f>VLOOKUP($A2024,'Medical Examinations'!$A:$J,COLUMN('Medical Examinations'!E2023),FALSE)</f>
        <v>No</v>
      </c>
      <c r="G2024" t="str">
        <f>VLOOKUP($A2024,'Medical Examinations'!$A:$J,COLUMN('Medical Examinations'!F2023),FALSE)</f>
        <v>No</v>
      </c>
      <c r="H2024">
        <f>VLOOKUP($A2024,'Medical Examinations'!$A:$J,COLUMN('Medical Examinations'!G2023),FALSE)</f>
        <v>1</v>
      </c>
      <c r="I2024" t="str">
        <f>VLOOKUP($A2024,'Medical Examinations'!$A:$J,COLUMN('Medical Examinations'!H2023),FALSE)</f>
        <v>No</v>
      </c>
      <c r="J2024" t="str">
        <f>VLOOKUP($A2024,'Medical Examinations'!$A:$J,COLUMN('Medical Examinations'!I2023),FALSE)</f>
        <v>Underweight</v>
      </c>
      <c r="K2024" t="str">
        <f>VLOOKUP($A2024,'Medical Examinations'!$A:$J,COLUMN('Medical Examinations'!J2023),FALSE)</f>
        <v>Normal</v>
      </c>
      <c r="L2024" s="30">
        <f>VLOOKUP($A2024,'Hospitalisation Details'!$A:$K,COLUMN('Hospitalisation Details'!J2023),FALSE)</f>
        <v>31946</v>
      </c>
      <c r="M2024" s="23">
        <f>VLOOKUP($A2024,'Hospitalisation Details'!$A:$K,COLUMN('Hospitalisation Details'!F2023),FALSE)</f>
        <v>2979.52</v>
      </c>
      <c r="N2024" t="str">
        <f>VLOOKUP($A2024,'Hospitalisation Details'!$A:$K,COLUMN('Hospitalisation Details'!G2023),FALSE)</f>
        <v>Tier - 2</v>
      </c>
      <c r="O2024" t="str">
        <f>VLOOKUP($A2024,'Hospitalisation Details'!$A:$K,COLUMN('Hospitalisation Details'!H2023),FALSE)</f>
        <v>Tier - 3</v>
      </c>
      <c r="P2024" t="str">
        <f>VLOOKUP($A2024,'Hospitalisation Details'!$A:$K,COLUMN('Hospitalisation Details'!I2023),FALSE)</f>
        <v>R1013</v>
      </c>
      <c r="Q2024">
        <f>VLOOKUP($A2024,'Hospitalisation Details'!$A:$K,COLUMN('Hospitalisation Details'!K2023),FALSE)</f>
        <v>35</v>
      </c>
    </row>
    <row r="2025" spans="1:17" ht="15.75" x14ac:dyDescent="0.25">
      <c r="A2025" s="6" t="s">
        <v>2065</v>
      </c>
      <c r="B2025" t="str">
        <f>VLOOKUP(A2025,'Customer Names'!A:E,COLUMN('Customer Names'!D2024),FALSE)</f>
        <v>Ms. Kelsey</v>
      </c>
      <c r="C2025">
        <f>VLOOKUP($A2025,'Medical Examinations'!$A:$J,COLUMN('Medical Examinations'!B2024),FALSE)</f>
        <v>24.1</v>
      </c>
      <c r="D2025">
        <f>VLOOKUP($A2025,'Medical Examinations'!$A:$J,COLUMN('Medical Examinations'!C2024),FALSE)</f>
        <v>4.4000000000000004</v>
      </c>
      <c r="E2025" t="str">
        <f>VLOOKUP($A2025,'Medical Examinations'!$A:$J,COLUMN('Medical Examinations'!D2024),FALSE)</f>
        <v>Yes</v>
      </c>
      <c r="F2025" t="str">
        <f>VLOOKUP($A2025,'Medical Examinations'!$A:$J,COLUMN('Medical Examinations'!E2024),FALSE)</f>
        <v>No</v>
      </c>
      <c r="G2025" t="str">
        <f>VLOOKUP($A2025,'Medical Examinations'!$A:$J,COLUMN('Medical Examinations'!F2024),FALSE)</f>
        <v>No</v>
      </c>
      <c r="H2025">
        <f>VLOOKUP($A2025,'Medical Examinations'!$A:$J,COLUMN('Medical Examinations'!G2024),FALSE)</f>
        <v>1</v>
      </c>
      <c r="I2025" t="str">
        <f>VLOOKUP($A2025,'Medical Examinations'!$A:$J,COLUMN('Medical Examinations'!H2024),FALSE)</f>
        <v>No</v>
      </c>
      <c r="J2025" t="str">
        <f>VLOOKUP($A2025,'Medical Examinations'!$A:$J,COLUMN('Medical Examinations'!I2024),FALSE)</f>
        <v>Healthy Weight</v>
      </c>
      <c r="K2025" t="str">
        <f>VLOOKUP($A2025,'Medical Examinations'!$A:$J,COLUMN('Medical Examinations'!J2024),FALSE)</f>
        <v>Normal</v>
      </c>
      <c r="L2025" s="30">
        <f>VLOOKUP($A2025,'Hospitalisation Details'!$A:$K,COLUMN('Hospitalisation Details'!J2024),FALSE)</f>
        <v>34966</v>
      </c>
      <c r="M2025" s="23">
        <f>VLOOKUP($A2025,'Hospitalisation Details'!$A:$K,COLUMN('Hospitalisation Details'!F2024),FALSE)</f>
        <v>2974.13</v>
      </c>
      <c r="N2025" t="str">
        <f>VLOOKUP($A2025,'Hospitalisation Details'!$A:$K,COLUMN('Hospitalisation Details'!G2024),FALSE)</f>
        <v>Tier - 2</v>
      </c>
      <c r="O2025" t="str">
        <f>VLOOKUP($A2025,'Hospitalisation Details'!$A:$K,COLUMN('Hospitalisation Details'!H2024),FALSE)</f>
        <v>Tier - 1</v>
      </c>
      <c r="P2025" t="str">
        <f>VLOOKUP($A2025,'Hospitalisation Details'!$A:$K,COLUMN('Hospitalisation Details'!I2024),FALSE)</f>
        <v>R1011</v>
      </c>
      <c r="Q2025">
        <f>VLOOKUP($A2025,'Hospitalisation Details'!$A:$K,COLUMN('Hospitalisation Details'!K2024),FALSE)</f>
        <v>27</v>
      </c>
    </row>
    <row r="2026" spans="1:17" ht="15.75" x14ac:dyDescent="0.25">
      <c r="A2026" s="6" t="s">
        <v>2066</v>
      </c>
      <c r="B2026" t="str">
        <f>VLOOKUP(A2026,'Customer Names'!A:E,COLUMN('Customer Names'!D2025),FALSE)</f>
        <v>Ms. Gretchen</v>
      </c>
      <c r="C2026">
        <f>VLOOKUP($A2026,'Medical Examinations'!$A:$J,COLUMN('Medical Examinations'!B2025),FALSE)</f>
        <v>29.77</v>
      </c>
      <c r="D2026">
        <f>VLOOKUP($A2026,'Medical Examinations'!$A:$J,COLUMN('Medical Examinations'!C2025),FALSE)</f>
        <v>9.9</v>
      </c>
      <c r="E2026" t="str">
        <f>VLOOKUP($A2026,'Medical Examinations'!$A:$J,COLUMN('Medical Examinations'!D2025),FALSE)</f>
        <v>No</v>
      </c>
      <c r="F2026" t="str">
        <f>VLOOKUP($A2026,'Medical Examinations'!$A:$J,COLUMN('Medical Examinations'!E2025),FALSE)</f>
        <v>No</v>
      </c>
      <c r="G2026" t="str">
        <f>VLOOKUP($A2026,'Medical Examinations'!$A:$J,COLUMN('Medical Examinations'!F2025),FALSE)</f>
        <v>No</v>
      </c>
      <c r="H2026">
        <f>VLOOKUP($A2026,'Medical Examinations'!$A:$J,COLUMN('Medical Examinations'!G2025),FALSE)</f>
        <v>0</v>
      </c>
      <c r="I2026" t="str">
        <f>VLOOKUP($A2026,'Medical Examinations'!$A:$J,COLUMN('Medical Examinations'!H2025),FALSE)</f>
        <v>No</v>
      </c>
      <c r="J2026" t="str">
        <f>VLOOKUP($A2026,'Medical Examinations'!$A:$J,COLUMN('Medical Examinations'!I2025),FALSE)</f>
        <v>Overweight</v>
      </c>
      <c r="K2026" t="str">
        <f>VLOOKUP($A2026,'Medical Examinations'!$A:$J,COLUMN('Medical Examinations'!J2025),FALSE)</f>
        <v>Diabetes</v>
      </c>
      <c r="L2026" s="30">
        <f>VLOOKUP($A2026,'Hospitalisation Details'!$A:$K,COLUMN('Hospitalisation Details'!J2025),FALSE)</f>
        <v>37529</v>
      </c>
      <c r="M2026" s="23">
        <f>VLOOKUP($A2026,'Hospitalisation Details'!$A:$K,COLUMN('Hospitalisation Details'!F2025),FALSE)</f>
        <v>2943.41</v>
      </c>
      <c r="N2026" t="str">
        <f>VLOOKUP($A2026,'Hospitalisation Details'!$A:$K,COLUMN('Hospitalisation Details'!G2025),FALSE)</f>
        <v>Tier - 2</v>
      </c>
      <c r="O2026" t="str">
        <f>VLOOKUP($A2026,'Hospitalisation Details'!$A:$K,COLUMN('Hospitalisation Details'!H2025),FALSE)</f>
        <v>Tier - 3</v>
      </c>
      <c r="P2026" t="str">
        <f>VLOOKUP($A2026,'Hospitalisation Details'!$A:$K,COLUMN('Hospitalisation Details'!I2025),FALSE)</f>
        <v>R1012</v>
      </c>
      <c r="Q2026">
        <f>VLOOKUP($A2026,'Hospitalisation Details'!$A:$K,COLUMN('Hospitalisation Details'!K2025),FALSE)</f>
        <v>20</v>
      </c>
    </row>
    <row r="2027" spans="1:17" ht="15.75" x14ac:dyDescent="0.25">
      <c r="A2027" s="6" t="s">
        <v>2067</v>
      </c>
      <c r="B2027" t="str">
        <f>VLOOKUP(A2027,'Customer Names'!A:E,COLUMN('Customer Names'!D2026),FALSE)</f>
        <v>Mr. Nicholas</v>
      </c>
      <c r="C2027">
        <f>VLOOKUP($A2027,'Medical Examinations'!$A:$J,COLUMN('Medical Examinations'!B2026),FALSE)</f>
        <v>46.53</v>
      </c>
      <c r="D2027">
        <f>VLOOKUP($A2027,'Medical Examinations'!$A:$J,COLUMN('Medical Examinations'!C2026),FALSE)</f>
        <v>4.84</v>
      </c>
      <c r="E2027" t="str">
        <f>VLOOKUP($A2027,'Medical Examinations'!$A:$J,COLUMN('Medical Examinations'!D2026),FALSE)</f>
        <v>Yes</v>
      </c>
      <c r="F2027" t="str">
        <f>VLOOKUP($A2027,'Medical Examinations'!$A:$J,COLUMN('Medical Examinations'!E2026),FALSE)</f>
        <v>No</v>
      </c>
      <c r="G2027" t="str">
        <f>VLOOKUP($A2027,'Medical Examinations'!$A:$J,COLUMN('Medical Examinations'!F2026),FALSE)</f>
        <v>No</v>
      </c>
      <c r="H2027">
        <f>VLOOKUP($A2027,'Medical Examinations'!$A:$J,COLUMN('Medical Examinations'!G2026),FALSE)</f>
        <v>0</v>
      </c>
      <c r="I2027" t="str">
        <f>VLOOKUP($A2027,'Medical Examinations'!$A:$J,COLUMN('Medical Examinations'!H2026),FALSE)</f>
        <v>No</v>
      </c>
      <c r="J2027" t="str">
        <f>VLOOKUP($A2027,'Medical Examinations'!$A:$J,COLUMN('Medical Examinations'!I2026),FALSE)</f>
        <v>Obesity</v>
      </c>
      <c r="K2027" t="str">
        <f>VLOOKUP($A2027,'Medical Examinations'!$A:$J,COLUMN('Medical Examinations'!J2026),FALSE)</f>
        <v>Normal</v>
      </c>
      <c r="L2027" s="30">
        <f>VLOOKUP($A2027,'Hospitalisation Details'!$A:$K,COLUMN('Hospitalisation Details'!J2026),FALSE)</f>
        <v>35246</v>
      </c>
      <c r="M2027" s="23">
        <f>VLOOKUP($A2027,'Hospitalisation Details'!$A:$K,COLUMN('Hospitalisation Details'!F2026),FALSE)</f>
        <v>2927.06</v>
      </c>
      <c r="N2027" t="str">
        <f>VLOOKUP($A2027,'Hospitalisation Details'!$A:$K,COLUMN('Hospitalisation Details'!G2026),FALSE)</f>
        <v>Tier - 2</v>
      </c>
      <c r="O2027" t="str">
        <f>VLOOKUP($A2027,'Hospitalisation Details'!$A:$K,COLUMN('Hospitalisation Details'!H2026),FALSE)</f>
        <v>Tier - 2</v>
      </c>
      <c r="P2027" t="str">
        <f>VLOOKUP($A2027,'Hospitalisation Details'!$A:$K,COLUMN('Hospitalisation Details'!I2026),FALSE)</f>
        <v>R1013</v>
      </c>
      <c r="Q2027">
        <f>VLOOKUP($A2027,'Hospitalisation Details'!$A:$K,COLUMN('Hospitalisation Details'!K2026),FALSE)</f>
        <v>26</v>
      </c>
    </row>
    <row r="2028" spans="1:17" ht="15.75" x14ac:dyDescent="0.25">
      <c r="A2028" s="6" t="s">
        <v>2068</v>
      </c>
      <c r="B2028" t="str">
        <f>VLOOKUP(A2028,'Customer Names'!A:E,COLUMN('Customer Names'!D2027),FALSE)</f>
        <v>Ms. Deborah</v>
      </c>
      <c r="C2028">
        <f>VLOOKUP($A2028,'Medical Examinations'!$A:$J,COLUMN('Medical Examinations'!B2027),FALSE)</f>
        <v>23.4</v>
      </c>
      <c r="D2028">
        <f>VLOOKUP($A2028,'Medical Examinations'!$A:$J,COLUMN('Medical Examinations'!C2027),FALSE)</f>
        <v>5.53</v>
      </c>
      <c r="E2028" t="str">
        <f>VLOOKUP($A2028,'Medical Examinations'!$A:$J,COLUMN('Medical Examinations'!D2027),FALSE)</f>
        <v>No</v>
      </c>
      <c r="F2028" t="str">
        <f>VLOOKUP($A2028,'Medical Examinations'!$A:$J,COLUMN('Medical Examinations'!E2027),FALSE)</f>
        <v>No</v>
      </c>
      <c r="G2028" t="str">
        <f>VLOOKUP($A2028,'Medical Examinations'!$A:$J,COLUMN('Medical Examinations'!F2027),FALSE)</f>
        <v>Yes</v>
      </c>
      <c r="H2028">
        <f>VLOOKUP($A2028,'Medical Examinations'!$A:$J,COLUMN('Medical Examinations'!G2027),FALSE)</f>
        <v>1</v>
      </c>
      <c r="I2028" t="str">
        <f>VLOOKUP($A2028,'Medical Examinations'!$A:$J,COLUMN('Medical Examinations'!H2027),FALSE)</f>
        <v>No</v>
      </c>
      <c r="J2028" t="str">
        <f>VLOOKUP($A2028,'Medical Examinations'!$A:$J,COLUMN('Medical Examinations'!I2027),FALSE)</f>
        <v>Healthy Weight</v>
      </c>
      <c r="K2028" t="str">
        <f>VLOOKUP($A2028,'Medical Examinations'!$A:$J,COLUMN('Medical Examinations'!J2027),FALSE)</f>
        <v>Normal</v>
      </c>
      <c r="L2028" s="30">
        <f>VLOOKUP($A2028,'Hospitalisation Details'!$A:$K,COLUMN('Hospitalisation Details'!J2027),FALSE)</f>
        <v>37777</v>
      </c>
      <c r="M2028" s="23">
        <f>VLOOKUP($A2028,'Hospitalisation Details'!$A:$K,COLUMN('Hospitalisation Details'!F2027),FALSE)</f>
        <v>2913.57</v>
      </c>
      <c r="N2028" t="str">
        <f>VLOOKUP($A2028,'Hospitalisation Details'!$A:$K,COLUMN('Hospitalisation Details'!G2027),FALSE)</f>
        <v>Tier - 2</v>
      </c>
      <c r="O2028" t="str">
        <f>VLOOKUP($A2028,'Hospitalisation Details'!$A:$K,COLUMN('Hospitalisation Details'!H2027),FALSE)</f>
        <v>Tier - 2</v>
      </c>
      <c r="P2028" t="str">
        <f>VLOOKUP($A2028,'Hospitalisation Details'!$A:$K,COLUMN('Hospitalisation Details'!I2027),FALSE)</f>
        <v>R1011</v>
      </c>
      <c r="Q2028">
        <f>VLOOKUP($A2028,'Hospitalisation Details'!$A:$K,COLUMN('Hospitalisation Details'!K2027),FALSE)</f>
        <v>20</v>
      </c>
    </row>
    <row r="2029" spans="1:17" ht="15.75" x14ac:dyDescent="0.25">
      <c r="A2029" s="6" t="s">
        <v>2069</v>
      </c>
      <c r="B2029" t="str">
        <f>VLOOKUP(A2029,'Customer Names'!A:E,COLUMN('Customer Names'!D2028),FALSE)</f>
        <v>Mr. Chuck</v>
      </c>
      <c r="C2029">
        <f>VLOOKUP($A2029,'Medical Examinations'!$A:$J,COLUMN('Medical Examinations'!B2028),FALSE)</f>
        <v>30</v>
      </c>
      <c r="D2029">
        <f>VLOOKUP($A2029,'Medical Examinations'!$A:$J,COLUMN('Medical Examinations'!C2028),FALSE)</f>
        <v>4.33</v>
      </c>
      <c r="E2029" t="str">
        <f>VLOOKUP($A2029,'Medical Examinations'!$A:$J,COLUMN('Medical Examinations'!D2028),FALSE)</f>
        <v>Yes</v>
      </c>
      <c r="F2029" t="str">
        <f>VLOOKUP($A2029,'Medical Examinations'!$A:$J,COLUMN('Medical Examinations'!E2028),FALSE)</f>
        <v>No</v>
      </c>
      <c r="G2029" t="str">
        <f>VLOOKUP($A2029,'Medical Examinations'!$A:$J,COLUMN('Medical Examinations'!F2028),FALSE)</f>
        <v>No</v>
      </c>
      <c r="H2029">
        <f>VLOOKUP($A2029,'Medical Examinations'!$A:$J,COLUMN('Medical Examinations'!G2028),FALSE)</f>
        <v>0</v>
      </c>
      <c r="I2029" t="str">
        <f>VLOOKUP($A2029,'Medical Examinations'!$A:$J,COLUMN('Medical Examinations'!H2028),FALSE)</f>
        <v>No</v>
      </c>
      <c r="J2029" t="str">
        <f>VLOOKUP($A2029,'Medical Examinations'!$A:$J,COLUMN('Medical Examinations'!I2028),FALSE)</f>
        <v>Obesity</v>
      </c>
      <c r="K2029" t="str">
        <f>VLOOKUP($A2029,'Medical Examinations'!$A:$J,COLUMN('Medical Examinations'!J2028),FALSE)</f>
        <v>Normal</v>
      </c>
      <c r="L2029" s="30">
        <f>VLOOKUP($A2029,'Hospitalisation Details'!$A:$K,COLUMN('Hospitalisation Details'!J2028),FALSE)</f>
        <v>35229</v>
      </c>
      <c r="M2029" s="23">
        <f>VLOOKUP($A2029,'Hospitalisation Details'!$A:$K,COLUMN('Hospitalisation Details'!F2028),FALSE)</f>
        <v>2904.09</v>
      </c>
      <c r="N2029" t="str">
        <f>VLOOKUP($A2029,'Hospitalisation Details'!$A:$K,COLUMN('Hospitalisation Details'!G2028),FALSE)</f>
        <v>Tier - 2</v>
      </c>
      <c r="O2029" t="str">
        <f>VLOOKUP($A2029,'Hospitalisation Details'!$A:$K,COLUMN('Hospitalisation Details'!H2028),FALSE)</f>
        <v>Tier - 2</v>
      </c>
      <c r="P2029" t="str">
        <f>VLOOKUP($A2029,'Hospitalisation Details'!$A:$K,COLUMN('Hospitalisation Details'!I2028),FALSE)</f>
        <v>R1011</v>
      </c>
      <c r="Q2029">
        <f>VLOOKUP($A2029,'Hospitalisation Details'!$A:$K,COLUMN('Hospitalisation Details'!K2028),FALSE)</f>
        <v>26</v>
      </c>
    </row>
    <row r="2030" spans="1:17" ht="15.75" x14ac:dyDescent="0.25">
      <c r="A2030" s="6" t="s">
        <v>2070</v>
      </c>
      <c r="B2030" t="str">
        <f>VLOOKUP(A2030,'Customer Names'!A:E,COLUMN('Customer Names'!D2029),FALSE)</f>
        <v>Mr. Daniel</v>
      </c>
      <c r="C2030">
        <f>VLOOKUP($A2030,'Medical Examinations'!$A:$J,COLUMN('Medical Examinations'!B2029),FALSE)</f>
        <v>29.15</v>
      </c>
      <c r="D2030">
        <f>VLOOKUP($A2030,'Medical Examinations'!$A:$J,COLUMN('Medical Examinations'!C2029),FALSE)</f>
        <v>4.91</v>
      </c>
      <c r="E2030" t="str">
        <f>VLOOKUP($A2030,'Medical Examinations'!$A:$J,COLUMN('Medical Examinations'!D2029),FALSE)</f>
        <v>Yes</v>
      </c>
      <c r="F2030" t="str">
        <f>VLOOKUP($A2030,'Medical Examinations'!$A:$J,COLUMN('Medical Examinations'!E2029),FALSE)</f>
        <v>No</v>
      </c>
      <c r="G2030" t="str">
        <f>VLOOKUP($A2030,'Medical Examinations'!$A:$J,COLUMN('Medical Examinations'!F2029),FALSE)</f>
        <v>No</v>
      </c>
      <c r="H2030">
        <f>VLOOKUP($A2030,'Medical Examinations'!$A:$J,COLUMN('Medical Examinations'!G2029),FALSE)</f>
        <v>0</v>
      </c>
      <c r="I2030" t="str">
        <f>VLOOKUP($A2030,'Medical Examinations'!$A:$J,COLUMN('Medical Examinations'!H2029),FALSE)</f>
        <v>No</v>
      </c>
      <c r="J2030" t="str">
        <f>VLOOKUP($A2030,'Medical Examinations'!$A:$J,COLUMN('Medical Examinations'!I2029),FALSE)</f>
        <v>Overweight</v>
      </c>
      <c r="K2030" t="str">
        <f>VLOOKUP($A2030,'Medical Examinations'!$A:$J,COLUMN('Medical Examinations'!J2029),FALSE)</f>
        <v>Normal</v>
      </c>
      <c r="L2030" s="30">
        <f>VLOOKUP($A2030,'Hospitalisation Details'!$A:$K,COLUMN('Hospitalisation Details'!J2029),FALSE)</f>
        <v>35362</v>
      </c>
      <c r="M2030" s="23">
        <f>VLOOKUP($A2030,'Hospitalisation Details'!$A:$K,COLUMN('Hospitalisation Details'!F2029),FALSE)</f>
        <v>2902.91</v>
      </c>
      <c r="N2030" t="str">
        <f>VLOOKUP($A2030,'Hospitalisation Details'!$A:$K,COLUMN('Hospitalisation Details'!G2029),FALSE)</f>
        <v>Tier - 2</v>
      </c>
      <c r="O2030" t="str">
        <f>VLOOKUP($A2030,'Hospitalisation Details'!$A:$K,COLUMN('Hospitalisation Details'!H2029),FALSE)</f>
        <v>Tier - 2</v>
      </c>
      <c r="P2030" t="str">
        <f>VLOOKUP($A2030,'Hospitalisation Details'!$A:$K,COLUMN('Hospitalisation Details'!I2029),FALSE)</f>
        <v>R1013</v>
      </c>
      <c r="Q2030">
        <f>VLOOKUP($A2030,'Hospitalisation Details'!$A:$K,COLUMN('Hospitalisation Details'!K2029),FALSE)</f>
        <v>26</v>
      </c>
    </row>
    <row r="2031" spans="1:17" ht="15.75" x14ac:dyDescent="0.25">
      <c r="A2031" s="6" t="s">
        <v>2071</v>
      </c>
      <c r="B2031" t="str">
        <f>VLOOKUP(A2031,'Customer Names'!A:E,COLUMN('Customer Names'!D2030),FALSE)</f>
        <v>Ms. Amany</v>
      </c>
      <c r="C2031">
        <f>VLOOKUP($A2031,'Medical Examinations'!$A:$J,COLUMN('Medical Examinations'!B2030),FALSE)</f>
        <v>34.865000000000002</v>
      </c>
      <c r="D2031">
        <f>VLOOKUP($A2031,'Medical Examinations'!$A:$J,COLUMN('Medical Examinations'!C2030),FALSE)</f>
        <v>4.8</v>
      </c>
      <c r="E2031" t="str">
        <f>VLOOKUP($A2031,'Medical Examinations'!$A:$J,COLUMN('Medical Examinations'!D2030),FALSE)</f>
        <v>No</v>
      </c>
      <c r="F2031" t="str">
        <f>VLOOKUP($A2031,'Medical Examinations'!$A:$J,COLUMN('Medical Examinations'!E2030),FALSE)</f>
        <v>No</v>
      </c>
      <c r="G2031" t="str">
        <f>VLOOKUP($A2031,'Medical Examinations'!$A:$J,COLUMN('Medical Examinations'!F2030),FALSE)</f>
        <v>No</v>
      </c>
      <c r="H2031">
        <f>VLOOKUP($A2031,'Medical Examinations'!$A:$J,COLUMN('Medical Examinations'!G2030),FALSE)</f>
        <v>0</v>
      </c>
      <c r="I2031" t="str">
        <f>VLOOKUP($A2031,'Medical Examinations'!$A:$J,COLUMN('Medical Examinations'!H2030),FALSE)</f>
        <v>No</v>
      </c>
      <c r="J2031" t="str">
        <f>VLOOKUP($A2031,'Medical Examinations'!$A:$J,COLUMN('Medical Examinations'!I2030),FALSE)</f>
        <v>Obesity</v>
      </c>
      <c r="K2031" t="str">
        <f>VLOOKUP($A2031,'Medical Examinations'!$A:$J,COLUMN('Medical Examinations'!J2030),FALSE)</f>
        <v>Normal</v>
      </c>
      <c r="L2031" s="30">
        <f>VLOOKUP($A2031,'Hospitalisation Details'!$A:$K,COLUMN('Hospitalisation Details'!J2030),FALSE)</f>
        <v>36465</v>
      </c>
      <c r="M2031" s="23">
        <f>VLOOKUP($A2031,'Hospitalisation Details'!$A:$K,COLUMN('Hospitalisation Details'!F2030),FALSE)</f>
        <v>2899.49</v>
      </c>
      <c r="N2031" t="str">
        <f>VLOOKUP($A2031,'Hospitalisation Details'!$A:$K,COLUMN('Hospitalisation Details'!G2030),FALSE)</f>
        <v>Tier - 2</v>
      </c>
      <c r="O2031" t="str">
        <f>VLOOKUP($A2031,'Hospitalisation Details'!$A:$K,COLUMN('Hospitalisation Details'!H2030),FALSE)</f>
        <v>Tier - 2</v>
      </c>
      <c r="P2031" t="str">
        <f>VLOOKUP($A2031,'Hospitalisation Details'!$A:$K,COLUMN('Hospitalisation Details'!I2030),FALSE)</f>
        <v>R1024</v>
      </c>
      <c r="Q2031">
        <f>VLOOKUP($A2031,'Hospitalisation Details'!$A:$K,COLUMN('Hospitalisation Details'!K2030),FALSE)</f>
        <v>23</v>
      </c>
    </row>
    <row r="2032" spans="1:17" ht="15.75" x14ac:dyDescent="0.25">
      <c r="A2032" s="6" t="s">
        <v>2072</v>
      </c>
      <c r="B2032" t="str">
        <f>VLOOKUP(A2032,'Customer Names'!A:E,COLUMN('Customer Names'!D2031),FALSE)</f>
        <v>Ms. Kipling</v>
      </c>
      <c r="C2032">
        <f>VLOOKUP($A2032,'Medical Examinations'!$A:$J,COLUMN('Medical Examinations'!B2031),FALSE)</f>
        <v>28.12</v>
      </c>
      <c r="D2032">
        <f>VLOOKUP($A2032,'Medical Examinations'!$A:$J,COLUMN('Medical Examinations'!C2031),FALSE)</f>
        <v>5.55</v>
      </c>
      <c r="E2032" t="str">
        <f>VLOOKUP($A2032,'Medical Examinations'!$A:$J,COLUMN('Medical Examinations'!D2031),FALSE)</f>
        <v>Yes</v>
      </c>
      <c r="F2032" t="str">
        <f>VLOOKUP($A2032,'Medical Examinations'!$A:$J,COLUMN('Medical Examinations'!E2031),FALSE)</f>
        <v>Yes</v>
      </c>
      <c r="G2032" t="str">
        <f>VLOOKUP($A2032,'Medical Examinations'!$A:$J,COLUMN('Medical Examinations'!F2031),FALSE)</f>
        <v>No</v>
      </c>
      <c r="H2032">
        <f>VLOOKUP($A2032,'Medical Examinations'!$A:$J,COLUMN('Medical Examinations'!G2031),FALSE)</f>
        <v>2</v>
      </c>
      <c r="I2032" t="str">
        <f>VLOOKUP($A2032,'Medical Examinations'!$A:$J,COLUMN('Medical Examinations'!H2031),FALSE)</f>
        <v>No</v>
      </c>
      <c r="J2032" t="str">
        <f>VLOOKUP($A2032,'Medical Examinations'!$A:$J,COLUMN('Medical Examinations'!I2031),FALSE)</f>
        <v>Overweight</v>
      </c>
      <c r="K2032" t="str">
        <f>VLOOKUP($A2032,'Medical Examinations'!$A:$J,COLUMN('Medical Examinations'!J2031),FALSE)</f>
        <v>Normal</v>
      </c>
      <c r="L2032" s="30">
        <f>VLOOKUP($A2032,'Hospitalisation Details'!$A:$K,COLUMN('Hospitalisation Details'!J2031),FALSE)</f>
        <v>36721</v>
      </c>
      <c r="M2032" s="23">
        <f>VLOOKUP($A2032,'Hospitalisation Details'!$A:$K,COLUMN('Hospitalisation Details'!F2031),FALSE)</f>
        <v>2897.46</v>
      </c>
      <c r="N2032" t="str">
        <f>VLOOKUP($A2032,'Hospitalisation Details'!$A:$K,COLUMN('Hospitalisation Details'!G2031),FALSE)</f>
        <v>Tier - 2</v>
      </c>
      <c r="O2032" t="str">
        <f>VLOOKUP($A2032,'Hospitalisation Details'!$A:$K,COLUMN('Hospitalisation Details'!H2031),FALSE)</f>
        <v>Tier - 1</v>
      </c>
      <c r="P2032" t="str">
        <f>VLOOKUP($A2032,'Hospitalisation Details'!$A:$K,COLUMN('Hospitalisation Details'!I2031),FALSE)</f>
        <v>R1012</v>
      </c>
      <c r="Q2032">
        <f>VLOOKUP($A2032,'Hospitalisation Details'!$A:$K,COLUMN('Hospitalisation Details'!K2031),FALSE)</f>
        <v>22</v>
      </c>
    </row>
    <row r="2033" spans="1:17" ht="15.75" x14ac:dyDescent="0.25">
      <c r="A2033" s="6" t="s">
        <v>2073</v>
      </c>
      <c r="B2033" t="str">
        <f>VLOOKUP(A2033,'Customer Names'!A:E,COLUMN('Customer Names'!D2032),FALSE)</f>
        <v>Mr. Duncan</v>
      </c>
      <c r="C2033">
        <f>VLOOKUP($A2033,'Medical Examinations'!$A:$J,COLUMN('Medical Examinations'!B2032),FALSE)</f>
        <v>29.45</v>
      </c>
      <c r="D2033">
        <f>VLOOKUP($A2033,'Medical Examinations'!$A:$J,COLUMN('Medical Examinations'!C2032),FALSE)</f>
        <v>5.24</v>
      </c>
      <c r="E2033" t="str">
        <f>VLOOKUP($A2033,'Medical Examinations'!$A:$J,COLUMN('Medical Examinations'!D2032),FALSE)</f>
        <v>Yes</v>
      </c>
      <c r="F2033" t="str">
        <f>VLOOKUP($A2033,'Medical Examinations'!$A:$J,COLUMN('Medical Examinations'!E2032),FALSE)</f>
        <v>No</v>
      </c>
      <c r="G2033" t="str">
        <f>VLOOKUP($A2033,'Medical Examinations'!$A:$J,COLUMN('Medical Examinations'!F2032),FALSE)</f>
        <v>No</v>
      </c>
      <c r="H2033">
        <f>VLOOKUP($A2033,'Medical Examinations'!$A:$J,COLUMN('Medical Examinations'!G2032),FALSE)</f>
        <v>0</v>
      </c>
      <c r="I2033" t="str">
        <f>VLOOKUP($A2033,'Medical Examinations'!$A:$J,COLUMN('Medical Examinations'!H2032),FALSE)</f>
        <v>No</v>
      </c>
      <c r="J2033" t="str">
        <f>VLOOKUP($A2033,'Medical Examinations'!$A:$J,COLUMN('Medical Examinations'!I2032),FALSE)</f>
        <v>Overweight</v>
      </c>
      <c r="K2033" t="str">
        <f>VLOOKUP($A2033,'Medical Examinations'!$A:$J,COLUMN('Medical Examinations'!J2032),FALSE)</f>
        <v>Normal</v>
      </c>
      <c r="L2033" s="30">
        <f>VLOOKUP($A2033,'Hospitalisation Details'!$A:$K,COLUMN('Hospitalisation Details'!J2032),FALSE)</f>
        <v>35237</v>
      </c>
      <c r="M2033" s="23">
        <f>VLOOKUP($A2033,'Hospitalisation Details'!$A:$K,COLUMN('Hospitalisation Details'!F2032),FALSE)</f>
        <v>2897.32</v>
      </c>
      <c r="N2033" t="str">
        <f>VLOOKUP($A2033,'Hospitalisation Details'!$A:$K,COLUMN('Hospitalisation Details'!G2032),FALSE)</f>
        <v>Tier - 3</v>
      </c>
      <c r="O2033" t="str">
        <f>VLOOKUP($A2033,'Hospitalisation Details'!$A:$K,COLUMN('Hospitalisation Details'!H2032),FALSE)</f>
        <v>Tier - 3</v>
      </c>
      <c r="P2033" t="str">
        <f>VLOOKUP($A2033,'Hospitalisation Details'!$A:$K,COLUMN('Hospitalisation Details'!I2032),FALSE)</f>
        <v>R1016</v>
      </c>
      <c r="Q2033">
        <f>VLOOKUP($A2033,'Hospitalisation Details'!$A:$K,COLUMN('Hospitalisation Details'!K2032),FALSE)</f>
        <v>26</v>
      </c>
    </row>
    <row r="2034" spans="1:17" ht="15.75" x14ac:dyDescent="0.25">
      <c r="A2034" s="6" t="s">
        <v>2074</v>
      </c>
      <c r="B2034" t="str">
        <f>VLOOKUP(A2034,'Customer Names'!A:E,COLUMN('Customer Names'!D2033),FALSE)</f>
        <v>Mr. Louis</v>
      </c>
      <c r="C2034">
        <f>VLOOKUP($A2034,'Medical Examinations'!$A:$J,COLUMN('Medical Examinations'!B2033),FALSE)</f>
        <v>27.94</v>
      </c>
      <c r="D2034">
        <f>VLOOKUP($A2034,'Medical Examinations'!$A:$J,COLUMN('Medical Examinations'!C2033),FALSE)</f>
        <v>6.08</v>
      </c>
      <c r="E2034" t="str">
        <f>VLOOKUP($A2034,'Medical Examinations'!$A:$J,COLUMN('Medical Examinations'!D2033),FALSE)</f>
        <v>No</v>
      </c>
      <c r="F2034" t="str">
        <f>VLOOKUP($A2034,'Medical Examinations'!$A:$J,COLUMN('Medical Examinations'!E2033),FALSE)</f>
        <v>No</v>
      </c>
      <c r="G2034" t="str">
        <f>VLOOKUP($A2034,'Medical Examinations'!$A:$J,COLUMN('Medical Examinations'!F2033),FALSE)</f>
        <v>Yes</v>
      </c>
      <c r="H2034">
        <f>VLOOKUP($A2034,'Medical Examinations'!$A:$J,COLUMN('Medical Examinations'!G2033),FALSE)</f>
        <v>1</v>
      </c>
      <c r="I2034" t="str">
        <f>VLOOKUP($A2034,'Medical Examinations'!$A:$J,COLUMN('Medical Examinations'!H2033),FALSE)</f>
        <v>No</v>
      </c>
      <c r="J2034" t="str">
        <f>VLOOKUP($A2034,'Medical Examinations'!$A:$J,COLUMN('Medical Examinations'!I2033),FALSE)</f>
        <v>Overweight</v>
      </c>
      <c r="K2034" t="str">
        <f>VLOOKUP($A2034,'Medical Examinations'!$A:$J,COLUMN('Medical Examinations'!J2033),FALSE)</f>
        <v>Prediabetes</v>
      </c>
      <c r="L2034" s="30">
        <f>VLOOKUP($A2034,'Hospitalisation Details'!$A:$K,COLUMN('Hospitalisation Details'!J2033),FALSE)</f>
        <v>34193</v>
      </c>
      <c r="M2034" s="23">
        <f>VLOOKUP($A2034,'Hospitalisation Details'!$A:$K,COLUMN('Hospitalisation Details'!F2033),FALSE)</f>
        <v>2867.12</v>
      </c>
      <c r="N2034" t="str">
        <f>VLOOKUP($A2034,'Hospitalisation Details'!$A:$K,COLUMN('Hospitalisation Details'!G2033),FALSE)</f>
        <v>Tier - 1</v>
      </c>
      <c r="O2034" t="str">
        <f>VLOOKUP($A2034,'Hospitalisation Details'!$A:$K,COLUMN('Hospitalisation Details'!H2033),FALSE)</f>
        <v>Tier - 3</v>
      </c>
      <c r="P2034" t="str">
        <f>VLOOKUP($A2034,'Hospitalisation Details'!$A:$K,COLUMN('Hospitalisation Details'!I2033),FALSE)</f>
        <v>R1013</v>
      </c>
      <c r="Q2034">
        <f>VLOOKUP($A2034,'Hospitalisation Details'!$A:$K,COLUMN('Hospitalisation Details'!K2033),FALSE)</f>
        <v>29</v>
      </c>
    </row>
    <row r="2035" spans="1:17" ht="15.75" x14ac:dyDescent="0.25">
      <c r="A2035" s="6" t="s">
        <v>2075</v>
      </c>
      <c r="B2035" t="str">
        <f>VLOOKUP(A2035,'Customer Names'!A:E,COLUMN('Customer Names'!D2034),FALSE)</f>
        <v>Mr. Daniel</v>
      </c>
      <c r="C2035">
        <f>VLOOKUP($A2035,'Medical Examinations'!$A:$J,COLUMN('Medical Examinations'!B2034),FALSE)</f>
        <v>27.2</v>
      </c>
      <c r="D2035">
        <f>VLOOKUP($A2035,'Medical Examinations'!$A:$J,COLUMN('Medical Examinations'!C2034),FALSE)</f>
        <v>5.83</v>
      </c>
      <c r="E2035" t="str">
        <f>VLOOKUP($A2035,'Medical Examinations'!$A:$J,COLUMN('Medical Examinations'!D2034),FALSE)</f>
        <v>No</v>
      </c>
      <c r="F2035" t="str">
        <f>VLOOKUP($A2035,'Medical Examinations'!$A:$J,COLUMN('Medical Examinations'!E2034),FALSE)</f>
        <v>No</v>
      </c>
      <c r="G2035" t="str">
        <f>VLOOKUP($A2035,'Medical Examinations'!$A:$J,COLUMN('Medical Examinations'!F2034),FALSE)</f>
        <v>Yes</v>
      </c>
      <c r="H2035">
        <f>VLOOKUP($A2035,'Medical Examinations'!$A:$J,COLUMN('Medical Examinations'!G2034),FALSE)</f>
        <v>1</v>
      </c>
      <c r="I2035" t="str">
        <f>VLOOKUP($A2035,'Medical Examinations'!$A:$J,COLUMN('Medical Examinations'!H2034),FALSE)</f>
        <v>No</v>
      </c>
      <c r="J2035" t="str">
        <f>VLOOKUP($A2035,'Medical Examinations'!$A:$J,COLUMN('Medical Examinations'!I2034),FALSE)</f>
        <v>Overweight</v>
      </c>
      <c r="K2035" t="str">
        <f>VLOOKUP($A2035,'Medical Examinations'!$A:$J,COLUMN('Medical Examinations'!J2034),FALSE)</f>
        <v>Prediabetes</v>
      </c>
      <c r="L2035" s="30">
        <f>VLOOKUP($A2035,'Hospitalisation Details'!$A:$K,COLUMN('Hospitalisation Details'!J2034),FALSE)</f>
        <v>34274</v>
      </c>
      <c r="M2035" s="23">
        <f>VLOOKUP($A2035,'Hospitalisation Details'!$A:$K,COLUMN('Hospitalisation Details'!F2034),FALSE)</f>
        <v>2866.09</v>
      </c>
      <c r="N2035" t="str">
        <f>VLOOKUP($A2035,'Hospitalisation Details'!$A:$K,COLUMN('Hospitalisation Details'!G2034),FALSE)</f>
        <v>Tier - 3</v>
      </c>
      <c r="O2035" t="str">
        <f>VLOOKUP($A2035,'Hospitalisation Details'!$A:$K,COLUMN('Hospitalisation Details'!H2034),FALSE)</f>
        <v>Tier - 3</v>
      </c>
      <c r="P2035" t="str">
        <f>VLOOKUP($A2035,'Hospitalisation Details'!$A:$K,COLUMN('Hospitalisation Details'!I2034),FALSE)</f>
        <v>R1011</v>
      </c>
      <c r="Q2035">
        <f>VLOOKUP($A2035,'Hospitalisation Details'!$A:$K,COLUMN('Hospitalisation Details'!K2034),FALSE)</f>
        <v>29</v>
      </c>
    </row>
    <row r="2036" spans="1:17" ht="15.75" x14ac:dyDescent="0.25">
      <c r="A2036" s="6" t="s">
        <v>2076</v>
      </c>
      <c r="B2036" t="str">
        <f>VLOOKUP(A2036,'Customer Names'!A:E,COLUMN('Customer Names'!D2035),FALSE)</f>
        <v>Ms. Ildiko</v>
      </c>
      <c r="C2036">
        <f>VLOOKUP($A2036,'Medical Examinations'!$A:$J,COLUMN('Medical Examinations'!B2035),FALSE)</f>
        <v>33.344999999999999</v>
      </c>
      <c r="D2036">
        <f>VLOOKUP($A2036,'Medical Examinations'!$A:$J,COLUMN('Medical Examinations'!C2035),FALSE)</f>
        <v>4.29</v>
      </c>
      <c r="E2036" t="str">
        <f>VLOOKUP($A2036,'Medical Examinations'!$A:$J,COLUMN('Medical Examinations'!D2035),FALSE)</f>
        <v>No</v>
      </c>
      <c r="F2036" t="str">
        <f>VLOOKUP($A2036,'Medical Examinations'!$A:$J,COLUMN('Medical Examinations'!E2035),FALSE)</f>
        <v>No</v>
      </c>
      <c r="G2036" t="str">
        <f>VLOOKUP($A2036,'Medical Examinations'!$A:$J,COLUMN('Medical Examinations'!F2035),FALSE)</f>
        <v>No</v>
      </c>
      <c r="H2036">
        <f>VLOOKUP($A2036,'Medical Examinations'!$A:$J,COLUMN('Medical Examinations'!G2035),FALSE)</f>
        <v>1</v>
      </c>
      <c r="I2036" t="str">
        <f>VLOOKUP($A2036,'Medical Examinations'!$A:$J,COLUMN('Medical Examinations'!H2035),FALSE)</f>
        <v>No</v>
      </c>
      <c r="J2036" t="str">
        <f>VLOOKUP($A2036,'Medical Examinations'!$A:$J,COLUMN('Medical Examinations'!I2035),FALSE)</f>
        <v>Obesity</v>
      </c>
      <c r="K2036" t="str">
        <f>VLOOKUP($A2036,'Medical Examinations'!$A:$J,COLUMN('Medical Examinations'!J2035),FALSE)</f>
        <v>Normal</v>
      </c>
      <c r="L2036" s="30">
        <f>VLOOKUP($A2036,'Hospitalisation Details'!$A:$K,COLUMN('Hospitalisation Details'!J2035),FALSE)</f>
        <v>36042</v>
      </c>
      <c r="M2036" s="23">
        <f>VLOOKUP($A2036,'Hospitalisation Details'!$A:$K,COLUMN('Hospitalisation Details'!F2035),FALSE)</f>
        <v>2855.44</v>
      </c>
      <c r="N2036" t="str">
        <f>VLOOKUP($A2036,'Hospitalisation Details'!$A:$K,COLUMN('Hospitalisation Details'!G2035),FALSE)</f>
        <v>Tier - 2</v>
      </c>
      <c r="O2036" t="str">
        <f>VLOOKUP($A2036,'Hospitalisation Details'!$A:$K,COLUMN('Hospitalisation Details'!H2035),FALSE)</f>
        <v>Tier - 3</v>
      </c>
      <c r="P2036" t="str">
        <f>VLOOKUP($A2036,'Hospitalisation Details'!$A:$K,COLUMN('Hospitalisation Details'!I2035),FALSE)</f>
        <v>R1012</v>
      </c>
      <c r="Q2036">
        <f>VLOOKUP($A2036,'Hospitalisation Details'!$A:$K,COLUMN('Hospitalisation Details'!K2035),FALSE)</f>
        <v>24</v>
      </c>
    </row>
    <row r="2037" spans="1:17" ht="15.75" x14ac:dyDescent="0.25">
      <c r="A2037" s="6" t="s">
        <v>2077</v>
      </c>
      <c r="B2037" t="str">
        <f>VLOOKUP(A2037,'Customer Names'!A:E,COLUMN('Customer Names'!D2036),FALSE)</f>
        <v>Ms. Melinda</v>
      </c>
      <c r="C2037">
        <f>VLOOKUP($A2037,'Medical Examinations'!$A:$J,COLUMN('Medical Examinations'!B2036),FALSE)</f>
        <v>29.925000000000001</v>
      </c>
      <c r="D2037">
        <f>VLOOKUP($A2037,'Medical Examinations'!$A:$J,COLUMN('Medical Examinations'!C2036),FALSE)</f>
        <v>5.3</v>
      </c>
      <c r="E2037" t="str">
        <f>VLOOKUP($A2037,'Medical Examinations'!$A:$J,COLUMN('Medical Examinations'!D2036),FALSE)</f>
        <v>No</v>
      </c>
      <c r="F2037" t="str">
        <f>VLOOKUP($A2037,'Medical Examinations'!$A:$J,COLUMN('Medical Examinations'!E2036),FALSE)</f>
        <v>No</v>
      </c>
      <c r="G2037" t="str">
        <f>VLOOKUP($A2037,'Medical Examinations'!$A:$J,COLUMN('Medical Examinations'!F2036),FALSE)</f>
        <v>No</v>
      </c>
      <c r="H2037">
        <f>VLOOKUP($A2037,'Medical Examinations'!$A:$J,COLUMN('Medical Examinations'!G2036),FALSE)</f>
        <v>1</v>
      </c>
      <c r="I2037" t="str">
        <f>VLOOKUP($A2037,'Medical Examinations'!$A:$J,COLUMN('Medical Examinations'!H2036),FALSE)</f>
        <v>No</v>
      </c>
      <c r="J2037" t="str">
        <f>VLOOKUP($A2037,'Medical Examinations'!$A:$J,COLUMN('Medical Examinations'!I2036),FALSE)</f>
        <v>Overweight</v>
      </c>
      <c r="K2037" t="str">
        <f>VLOOKUP($A2037,'Medical Examinations'!$A:$J,COLUMN('Medical Examinations'!J2036),FALSE)</f>
        <v>Normal</v>
      </c>
      <c r="L2037" s="30">
        <f>VLOOKUP($A2037,'Hospitalisation Details'!$A:$K,COLUMN('Hospitalisation Details'!J2036),FALSE)</f>
        <v>35963</v>
      </c>
      <c r="M2037" s="23">
        <f>VLOOKUP($A2037,'Hospitalisation Details'!$A:$K,COLUMN('Hospitalisation Details'!F2036),FALSE)</f>
        <v>2850.68</v>
      </c>
      <c r="N2037" t="str">
        <f>VLOOKUP($A2037,'Hospitalisation Details'!$A:$K,COLUMN('Hospitalisation Details'!G2036),FALSE)</f>
        <v>Tier - 2</v>
      </c>
      <c r="O2037" t="str">
        <f>VLOOKUP($A2037,'Hospitalisation Details'!$A:$K,COLUMN('Hospitalisation Details'!H2036),FALSE)</f>
        <v>Tier - 3</v>
      </c>
      <c r="P2037" t="str">
        <f>VLOOKUP($A2037,'Hospitalisation Details'!$A:$K,COLUMN('Hospitalisation Details'!I2036),FALSE)</f>
        <v>R1012</v>
      </c>
      <c r="Q2037">
        <f>VLOOKUP($A2037,'Hospitalisation Details'!$A:$K,COLUMN('Hospitalisation Details'!K2036),FALSE)</f>
        <v>24</v>
      </c>
    </row>
    <row r="2038" spans="1:17" ht="15.75" x14ac:dyDescent="0.25">
      <c r="A2038" s="6" t="s">
        <v>2078</v>
      </c>
      <c r="B2038" t="str">
        <f>VLOOKUP(A2038,'Customer Names'!A:E,COLUMN('Customer Names'!D2037),FALSE)</f>
        <v>Ms. Ashley</v>
      </c>
      <c r="C2038">
        <f>VLOOKUP($A2038,'Medical Examinations'!$A:$J,COLUMN('Medical Examinations'!B2037),FALSE)</f>
        <v>24.225000000000001</v>
      </c>
      <c r="D2038">
        <f>VLOOKUP($A2038,'Medical Examinations'!$A:$J,COLUMN('Medical Examinations'!C2037),FALSE)</f>
        <v>4.42</v>
      </c>
      <c r="E2038" t="str">
        <f>VLOOKUP($A2038,'Medical Examinations'!$A:$J,COLUMN('Medical Examinations'!D2037),FALSE)</f>
        <v>No</v>
      </c>
      <c r="F2038" t="str">
        <f>VLOOKUP($A2038,'Medical Examinations'!$A:$J,COLUMN('Medical Examinations'!E2037),FALSE)</f>
        <v>No</v>
      </c>
      <c r="G2038" t="str">
        <f>VLOOKUP($A2038,'Medical Examinations'!$A:$J,COLUMN('Medical Examinations'!F2037),FALSE)</f>
        <v>No</v>
      </c>
      <c r="H2038">
        <f>VLOOKUP($A2038,'Medical Examinations'!$A:$J,COLUMN('Medical Examinations'!G2037),FALSE)</f>
        <v>1</v>
      </c>
      <c r="I2038" t="str">
        <f>VLOOKUP($A2038,'Medical Examinations'!$A:$J,COLUMN('Medical Examinations'!H2037),FALSE)</f>
        <v>No</v>
      </c>
      <c r="J2038" t="str">
        <f>VLOOKUP($A2038,'Medical Examinations'!$A:$J,COLUMN('Medical Examinations'!I2037),FALSE)</f>
        <v>Healthy Weight</v>
      </c>
      <c r="K2038" t="str">
        <f>VLOOKUP($A2038,'Medical Examinations'!$A:$J,COLUMN('Medical Examinations'!J2037),FALSE)</f>
        <v>Normal</v>
      </c>
      <c r="L2038" s="30">
        <f>VLOOKUP($A2038,'Hospitalisation Details'!$A:$K,COLUMN('Hospitalisation Details'!J2037),FALSE)</f>
        <v>36114</v>
      </c>
      <c r="M2038" s="23">
        <f>VLOOKUP($A2038,'Hospitalisation Details'!$A:$K,COLUMN('Hospitalisation Details'!F2037),FALSE)</f>
        <v>2842.76</v>
      </c>
      <c r="N2038" t="str">
        <f>VLOOKUP($A2038,'Hospitalisation Details'!$A:$K,COLUMN('Hospitalisation Details'!G2037),FALSE)</f>
        <v>Tier - 2</v>
      </c>
      <c r="O2038" t="str">
        <f>VLOOKUP($A2038,'Hospitalisation Details'!$A:$K,COLUMN('Hospitalisation Details'!H2037),FALSE)</f>
        <v>Tier - 3</v>
      </c>
      <c r="P2038" t="str">
        <f>VLOOKUP($A2038,'Hospitalisation Details'!$A:$K,COLUMN('Hospitalisation Details'!I2037),FALSE)</f>
        <v>R1012</v>
      </c>
      <c r="Q2038">
        <f>VLOOKUP($A2038,'Hospitalisation Details'!$A:$K,COLUMN('Hospitalisation Details'!K2037),FALSE)</f>
        <v>24</v>
      </c>
    </row>
    <row r="2039" spans="1:17" ht="15.75" x14ac:dyDescent="0.25">
      <c r="A2039" s="6" t="s">
        <v>2079</v>
      </c>
      <c r="B2039" t="str">
        <f>VLOOKUP(A2039,'Customer Names'!A:E,COLUMN('Customer Names'!D2038),FALSE)</f>
        <v>Ms. Stephanie</v>
      </c>
      <c r="C2039">
        <f>VLOOKUP($A2039,'Medical Examinations'!$A:$J,COLUMN('Medical Examinations'!B2038),FALSE)</f>
        <v>29.68</v>
      </c>
      <c r="D2039">
        <f>VLOOKUP($A2039,'Medical Examinations'!$A:$J,COLUMN('Medical Examinations'!C2038),FALSE)</f>
        <v>5.68</v>
      </c>
      <c r="E2039" t="str">
        <f>VLOOKUP($A2039,'Medical Examinations'!$A:$J,COLUMN('Medical Examinations'!D2038),FALSE)</f>
        <v>No</v>
      </c>
      <c r="F2039" t="str">
        <f>VLOOKUP($A2039,'Medical Examinations'!$A:$J,COLUMN('Medical Examinations'!E2038),FALSE)</f>
        <v>Yes</v>
      </c>
      <c r="G2039" t="str">
        <f>VLOOKUP($A2039,'Medical Examinations'!$A:$J,COLUMN('Medical Examinations'!F2038),FALSE)</f>
        <v>No</v>
      </c>
      <c r="H2039">
        <f>VLOOKUP($A2039,'Medical Examinations'!$A:$J,COLUMN('Medical Examinations'!G2038),FALSE)</f>
        <v>1</v>
      </c>
      <c r="I2039" t="str">
        <f>VLOOKUP($A2039,'Medical Examinations'!$A:$J,COLUMN('Medical Examinations'!H2038),FALSE)</f>
        <v>No</v>
      </c>
      <c r="J2039" t="str">
        <f>VLOOKUP($A2039,'Medical Examinations'!$A:$J,COLUMN('Medical Examinations'!I2038),FALSE)</f>
        <v>Overweight</v>
      </c>
      <c r="K2039" t="str">
        <f>VLOOKUP($A2039,'Medical Examinations'!$A:$J,COLUMN('Medical Examinations'!J2038),FALSE)</f>
        <v>Normal</v>
      </c>
      <c r="L2039" s="30">
        <f>VLOOKUP($A2039,'Hospitalisation Details'!$A:$K,COLUMN('Hospitalisation Details'!J2038),FALSE)</f>
        <v>36800</v>
      </c>
      <c r="M2039" s="23">
        <f>VLOOKUP($A2039,'Hospitalisation Details'!$A:$K,COLUMN('Hospitalisation Details'!F2038),FALSE)</f>
        <v>2819.51</v>
      </c>
      <c r="N2039" t="str">
        <f>VLOOKUP($A2039,'Hospitalisation Details'!$A:$K,COLUMN('Hospitalisation Details'!G2038),FALSE)</f>
        <v>Tier - 2</v>
      </c>
      <c r="O2039" t="str">
        <f>VLOOKUP($A2039,'Hospitalisation Details'!$A:$K,COLUMN('Hospitalisation Details'!H2038),FALSE)</f>
        <v>Tier - 3</v>
      </c>
      <c r="P2039" t="str">
        <f>VLOOKUP($A2039,'Hospitalisation Details'!$A:$K,COLUMN('Hospitalisation Details'!I2038),FALSE)</f>
        <v>R1011</v>
      </c>
      <c r="Q2039">
        <f>VLOOKUP($A2039,'Hospitalisation Details'!$A:$K,COLUMN('Hospitalisation Details'!K2038),FALSE)</f>
        <v>22</v>
      </c>
    </row>
    <row r="2040" spans="1:17" ht="15.75" x14ac:dyDescent="0.25">
      <c r="A2040" s="6" t="s">
        <v>2080</v>
      </c>
      <c r="B2040" t="str">
        <f>VLOOKUP(A2040,'Customer Names'!A:E,COLUMN('Customer Names'!D2039),FALSE)</f>
        <v>Mr. Sean</v>
      </c>
      <c r="C2040">
        <f>VLOOKUP($A2040,'Medical Examinations'!$A:$J,COLUMN('Medical Examinations'!B2039),FALSE)</f>
        <v>20.614999999999998</v>
      </c>
      <c r="D2040">
        <f>VLOOKUP($A2040,'Medical Examinations'!$A:$J,COLUMN('Medical Examinations'!C2039),FALSE)</f>
        <v>6.05</v>
      </c>
      <c r="E2040" t="str">
        <f>VLOOKUP($A2040,'Medical Examinations'!$A:$J,COLUMN('Medical Examinations'!D2039),FALSE)</f>
        <v>No</v>
      </c>
      <c r="F2040" t="str">
        <f>VLOOKUP($A2040,'Medical Examinations'!$A:$J,COLUMN('Medical Examinations'!E2039),FALSE)</f>
        <v>No</v>
      </c>
      <c r="G2040" t="str">
        <f>VLOOKUP($A2040,'Medical Examinations'!$A:$J,COLUMN('Medical Examinations'!F2039),FALSE)</f>
        <v>Yes</v>
      </c>
      <c r="H2040">
        <f>VLOOKUP($A2040,'Medical Examinations'!$A:$J,COLUMN('Medical Examinations'!G2039),FALSE)</f>
        <v>1</v>
      </c>
      <c r="I2040" t="str">
        <f>VLOOKUP($A2040,'Medical Examinations'!$A:$J,COLUMN('Medical Examinations'!H2039),FALSE)</f>
        <v>No</v>
      </c>
      <c r="J2040" t="str">
        <f>VLOOKUP($A2040,'Medical Examinations'!$A:$J,COLUMN('Medical Examinations'!I2039),FALSE)</f>
        <v>Healthy Weight</v>
      </c>
      <c r="K2040" t="str">
        <f>VLOOKUP($A2040,'Medical Examinations'!$A:$J,COLUMN('Medical Examinations'!J2039),FALSE)</f>
        <v>Prediabetes</v>
      </c>
      <c r="L2040" s="30">
        <f>VLOOKUP($A2040,'Hospitalisation Details'!$A:$K,COLUMN('Hospitalisation Details'!J2039),FALSE)</f>
        <v>37887</v>
      </c>
      <c r="M2040" s="23">
        <f>VLOOKUP($A2040,'Hospitalisation Details'!$A:$K,COLUMN('Hospitalisation Details'!F2039),FALSE)</f>
        <v>2803.7</v>
      </c>
      <c r="N2040" t="str">
        <f>VLOOKUP($A2040,'Hospitalisation Details'!$A:$K,COLUMN('Hospitalisation Details'!G2039),FALSE)</f>
        <v>Tier - 2</v>
      </c>
      <c r="O2040" t="str">
        <f>VLOOKUP($A2040,'Hospitalisation Details'!$A:$K,COLUMN('Hospitalisation Details'!H2039),FALSE)</f>
        <v>Tier - 1</v>
      </c>
      <c r="P2040" t="str">
        <f>VLOOKUP($A2040,'Hospitalisation Details'!$A:$K,COLUMN('Hospitalisation Details'!I2039),FALSE)</f>
        <v>R1012</v>
      </c>
      <c r="Q2040">
        <f>VLOOKUP($A2040,'Hospitalisation Details'!$A:$K,COLUMN('Hospitalisation Details'!K2039),FALSE)</f>
        <v>19</v>
      </c>
    </row>
    <row r="2041" spans="1:17" ht="15.75" x14ac:dyDescent="0.25">
      <c r="A2041" s="6" t="s">
        <v>2081</v>
      </c>
      <c r="B2041" t="str">
        <f>VLOOKUP(A2041,'Customer Names'!A:E,COLUMN('Customer Names'!D2040),FALSE)</f>
        <v>Ms. Emily</v>
      </c>
      <c r="C2041">
        <f>VLOOKUP($A2041,'Medical Examinations'!$A:$J,COLUMN('Medical Examinations'!B2040),FALSE)</f>
        <v>32.119999999999997</v>
      </c>
      <c r="D2041">
        <f>VLOOKUP($A2041,'Medical Examinations'!$A:$J,COLUMN('Medical Examinations'!C2040),FALSE)</f>
        <v>5.33</v>
      </c>
      <c r="E2041" t="str">
        <f>VLOOKUP($A2041,'Medical Examinations'!$A:$J,COLUMN('Medical Examinations'!D2040),FALSE)</f>
        <v>No</v>
      </c>
      <c r="F2041" t="str">
        <f>VLOOKUP($A2041,'Medical Examinations'!$A:$J,COLUMN('Medical Examinations'!E2040),FALSE)</f>
        <v>Yes</v>
      </c>
      <c r="G2041" t="str">
        <f>VLOOKUP($A2041,'Medical Examinations'!$A:$J,COLUMN('Medical Examinations'!F2040),FALSE)</f>
        <v>No</v>
      </c>
      <c r="H2041">
        <f>VLOOKUP($A2041,'Medical Examinations'!$A:$J,COLUMN('Medical Examinations'!G2040),FALSE)</f>
        <v>1</v>
      </c>
      <c r="I2041" t="str">
        <f>VLOOKUP($A2041,'Medical Examinations'!$A:$J,COLUMN('Medical Examinations'!H2040),FALSE)</f>
        <v>No</v>
      </c>
      <c r="J2041" t="str">
        <f>VLOOKUP($A2041,'Medical Examinations'!$A:$J,COLUMN('Medical Examinations'!I2040),FALSE)</f>
        <v>Obesity</v>
      </c>
      <c r="K2041" t="str">
        <f>VLOOKUP($A2041,'Medical Examinations'!$A:$J,COLUMN('Medical Examinations'!J2040),FALSE)</f>
        <v>Normal</v>
      </c>
      <c r="L2041" s="30">
        <f>VLOOKUP($A2041,'Hospitalisation Details'!$A:$K,COLUMN('Hospitalisation Details'!J2040),FALSE)</f>
        <v>38203</v>
      </c>
      <c r="M2041" s="23">
        <f>VLOOKUP($A2041,'Hospitalisation Details'!$A:$K,COLUMN('Hospitalisation Details'!F2040),FALSE)</f>
        <v>2801.26</v>
      </c>
      <c r="N2041" t="str">
        <f>VLOOKUP($A2041,'Hospitalisation Details'!$A:$K,COLUMN('Hospitalisation Details'!G2040),FALSE)</f>
        <v>Tier - 2</v>
      </c>
      <c r="O2041" t="str">
        <f>VLOOKUP($A2041,'Hospitalisation Details'!$A:$K,COLUMN('Hospitalisation Details'!H2040),FALSE)</f>
        <v>Tier - 3</v>
      </c>
      <c r="P2041" t="str">
        <f>VLOOKUP($A2041,'Hospitalisation Details'!$A:$K,COLUMN('Hospitalisation Details'!I2040),FALSE)</f>
        <v>R1013</v>
      </c>
      <c r="Q2041">
        <f>VLOOKUP($A2041,'Hospitalisation Details'!$A:$K,COLUMN('Hospitalisation Details'!K2040),FALSE)</f>
        <v>18</v>
      </c>
    </row>
    <row r="2042" spans="1:17" ht="15.75" x14ac:dyDescent="0.25">
      <c r="A2042" s="6" t="s">
        <v>2082</v>
      </c>
      <c r="B2042" t="str">
        <f>VLOOKUP(A2042,'Customer Names'!A:E,COLUMN('Customer Names'!D2041),FALSE)</f>
        <v>Mr. Malcolm</v>
      </c>
      <c r="C2042">
        <f>VLOOKUP($A2042,'Medical Examinations'!$A:$J,COLUMN('Medical Examinations'!B2041),FALSE)</f>
        <v>27.36</v>
      </c>
      <c r="D2042">
        <f>VLOOKUP($A2042,'Medical Examinations'!$A:$J,COLUMN('Medical Examinations'!C2041),FALSE)</f>
        <v>6.22</v>
      </c>
      <c r="E2042" t="str">
        <f>VLOOKUP($A2042,'Medical Examinations'!$A:$J,COLUMN('Medical Examinations'!D2041),FALSE)</f>
        <v>No</v>
      </c>
      <c r="F2042" t="str">
        <f>VLOOKUP($A2042,'Medical Examinations'!$A:$J,COLUMN('Medical Examinations'!E2041),FALSE)</f>
        <v>No</v>
      </c>
      <c r="G2042" t="str">
        <f>VLOOKUP($A2042,'Medical Examinations'!$A:$J,COLUMN('Medical Examinations'!F2041),FALSE)</f>
        <v>No</v>
      </c>
      <c r="H2042">
        <f>VLOOKUP($A2042,'Medical Examinations'!$A:$J,COLUMN('Medical Examinations'!G2041),FALSE)</f>
        <v>0</v>
      </c>
      <c r="I2042" t="str">
        <f>VLOOKUP($A2042,'Medical Examinations'!$A:$J,COLUMN('Medical Examinations'!H2041),FALSE)</f>
        <v>No</v>
      </c>
      <c r="J2042" t="str">
        <f>VLOOKUP($A2042,'Medical Examinations'!$A:$J,COLUMN('Medical Examinations'!I2041),FALSE)</f>
        <v>Overweight</v>
      </c>
      <c r="K2042" t="str">
        <f>VLOOKUP($A2042,'Medical Examinations'!$A:$J,COLUMN('Medical Examinations'!J2041),FALSE)</f>
        <v>Prediabetes</v>
      </c>
      <c r="L2042" s="30">
        <f>VLOOKUP($A2042,'Hospitalisation Details'!$A:$K,COLUMN('Hospitalisation Details'!J2041),FALSE)</f>
        <v>36518</v>
      </c>
      <c r="M2042" s="23">
        <f>VLOOKUP($A2042,'Hospitalisation Details'!$A:$K,COLUMN('Hospitalisation Details'!F2041),FALSE)</f>
        <v>2789.06</v>
      </c>
      <c r="N2042" t="str">
        <f>VLOOKUP($A2042,'Hospitalisation Details'!$A:$K,COLUMN('Hospitalisation Details'!G2041),FALSE)</f>
        <v>Tier - 2</v>
      </c>
      <c r="O2042" t="str">
        <f>VLOOKUP($A2042,'Hospitalisation Details'!$A:$K,COLUMN('Hospitalisation Details'!H2041),FALSE)</f>
        <v>Tier - 3</v>
      </c>
      <c r="P2042" t="str">
        <f>VLOOKUP($A2042,'Hospitalisation Details'!$A:$K,COLUMN('Hospitalisation Details'!I2041),FALSE)</f>
        <v>R1012</v>
      </c>
      <c r="Q2042">
        <f>VLOOKUP($A2042,'Hospitalisation Details'!$A:$K,COLUMN('Hospitalisation Details'!K2041),FALSE)</f>
        <v>23</v>
      </c>
    </row>
    <row r="2043" spans="1:17" ht="15.75" x14ac:dyDescent="0.25">
      <c r="A2043" s="6" t="s">
        <v>2083</v>
      </c>
      <c r="B2043" t="str">
        <f>VLOOKUP(A2043,'Customer Names'!A:E,COLUMN('Customer Names'!D2042),FALSE)</f>
        <v>Mr. Danilo</v>
      </c>
      <c r="C2043">
        <f>VLOOKUP($A2043,'Medical Examinations'!$A:$J,COLUMN('Medical Examinations'!B2042),FALSE)</f>
        <v>17.385000000000002</v>
      </c>
      <c r="D2043">
        <f>VLOOKUP($A2043,'Medical Examinations'!$A:$J,COLUMN('Medical Examinations'!C2042),FALSE)</f>
        <v>5.84</v>
      </c>
      <c r="E2043" t="str">
        <f>VLOOKUP($A2043,'Medical Examinations'!$A:$J,COLUMN('Medical Examinations'!D2042),FALSE)</f>
        <v>No</v>
      </c>
      <c r="F2043" t="str">
        <f>VLOOKUP($A2043,'Medical Examinations'!$A:$J,COLUMN('Medical Examinations'!E2042),FALSE)</f>
        <v>No</v>
      </c>
      <c r="G2043" t="str">
        <f>VLOOKUP($A2043,'Medical Examinations'!$A:$J,COLUMN('Medical Examinations'!F2042),FALSE)</f>
        <v>No</v>
      </c>
      <c r="H2043">
        <f>VLOOKUP($A2043,'Medical Examinations'!$A:$J,COLUMN('Medical Examinations'!G2042),FALSE)</f>
        <v>0</v>
      </c>
      <c r="I2043" t="str">
        <f>VLOOKUP($A2043,'Medical Examinations'!$A:$J,COLUMN('Medical Examinations'!H2042),FALSE)</f>
        <v>No</v>
      </c>
      <c r="J2043" t="str">
        <f>VLOOKUP($A2043,'Medical Examinations'!$A:$J,COLUMN('Medical Examinations'!I2042),FALSE)</f>
        <v>Underweight</v>
      </c>
      <c r="K2043" t="str">
        <f>VLOOKUP($A2043,'Medical Examinations'!$A:$J,COLUMN('Medical Examinations'!J2042),FALSE)</f>
        <v>Prediabetes</v>
      </c>
      <c r="L2043" s="30">
        <f>VLOOKUP($A2043,'Hospitalisation Details'!$A:$K,COLUMN('Hospitalisation Details'!J2042),FALSE)</f>
        <v>36401</v>
      </c>
      <c r="M2043" s="23">
        <f>VLOOKUP($A2043,'Hospitalisation Details'!$A:$K,COLUMN('Hospitalisation Details'!F2042),FALSE)</f>
        <v>2775.19</v>
      </c>
      <c r="N2043" t="str">
        <f>VLOOKUP($A2043,'Hospitalisation Details'!$A:$K,COLUMN('Hospitalisation Details'!G2042),FALSE)</f>
        <v>Tier - 2</v>
      </c>
      <c r="O2043" t="str">
        <f>VLOOKUP($A2043,'Hospitalisation Details'!$A:$K,COLUMN('Hospitalisation Details'!H2042),FALSE)</f>
        <v>Tier - 1</v>
      </c>
      <c r="P2043" t="str">
        <f>VLOOKUP($A2043,'Hospitalisation Details'!$A:$K,COLUMN('Hospitalisation Details'!I2042),FALSE)</f>
        <v>R1012</v>
      </c>
      <c r="Q2043">
        <f>VLOOKUP($A2043,'Hospitalisation Details'!$A:$K,COLUMN('Hospitalisation Details'!K2042),FALSE)</f>
        <v>23</v>
      </c>
    </row>
    <row r="2044" spans="1:17" ht="15.75" x14ac:dyDescent="0.25">
      <c r="A2044" s="6" t="s">
        <v>2084</v>
      </c>
      <c r="B2044" t="str">
        <f>VLOOKUP(A2044,'Customer Names'!A:E,COLUMN('Customer Names'!D2043),FALSE)</f>
        <v>Mr. Mikko</v>
      </c>
      <c r="C2044">
        <f>VLOOKUP($A2044,'Medical Examinations'!$A:$J,COLUMN('Medical Examinations'!B2043),FALSE)</f>
        <v>30.13</v>
      </c>
      <c r="D2044">
        <f>VLOOKUP($A2044,'Medical Examinations'!$A:$J,COLUMN('Medical Examinations'!C2043),FALSE)</f>
        <v>5.71</v>
      </c>
      <c r="E2044" t="str">
        <f>VLOOKUP($A2044,'Medical Examinations'!$A:$J,COLUMN('Medical Examinations'!D2043),FALSE)</f>
        <v>No</v>
      </c>
      <c r="F2044" t="str">
        <f>VLOOKUP($A2044,'Medical Examinations'!$A:$J,COLUMN('Medical Examinations'!E2043),FALSE)</f>
        <v>Yes</v>
      </c>
      <c r="G2044" t="str">
        <f>VLOOKUP($A2044,'Medical Examinations'!$A:$J,COLUMN('Medical Examinations'!F2043),FALSE)</f>
        <v>No</v>
      </c>
      <c r="H2044">
        <f>VLOOKUP($A2044,'Medical Examinations'!$A:$J,COLUMN('Medical Examinations'!G2043),FALSE)</f>
        <v>1</v>
      </c>
      <c r="I2044" t="str">
        <f>VLOOKUP($A2044,'Medical Examinations'!$A:$J,COLUMN('Medical Examinations'!H2043),FALSE)</f>
        <v>No</v>
      </c>
      <c r="J2044" t="str">
        <f>VLOOKUP($A2044,'Medical Examinations'!$A:$J,COLUMN('Medical Examinations'!I2043),FALSE)</f>
        <v>Obesity</v>
      </c>
      <c r="K2044" t="str">
        <f>VLOOKUP($A2044,'Medical Examinations'!$A:$J,COLUMN('Medical Examinations'!J2043),FALSE)</f>
        <v>Prediabetes</v>
      </c>
      <c r="L2044" s="30">
        <f>VLOOKUP($A2044,'Hospitalisation Details'!$A:$K,COLUMN('Hospitalisation Details'!J2043),FALSE)</f>
        <v>38305</v>
      </c>
      <c r="M2044" s="23">
        <f>VLOOKUP($A2044,'Hospitalisation Details'!$A:$K,COLUMN('Hospitalisation Details'!F2043),FALSE)</f>
        <v>2773.46</v>
      </c>
      <c r="N2044" t="str">
        <f>VLOOKUP($A2044,'Hospitalisation Details'!$A:$K,COLUMN('Hospitalisation Details'!G2043),FALSE)</f>
        <v>Tier - 2</v>
      </c>
      <c r="O2044" t="str">
        <f>VLOOKUP($A2044,'Hospitalisation Details'!$A:$K,COLUMN('Hospitalisation Details'!H2043),FALSE)</f>
        <v>Tier - 1</v>
      </c>
      <c r="P2044" t="str">
        <f>VLOOKUP($A2044,'Hospitalisation Details'!$A:$K,COLUMN('Hospitalisation Details'!I2043),FALSE)</f>
        <v>R1021</v>
      </c>
      <c r="Q2044">
        <f>VLOOKUP($A2044,'Hospitalisation Details'!$A:$K,COLUMN('Hospitalisation Details'!K2043),FALSE)</f>
        <v>18</v>
      </c>
    </row>
    <row r="2045" spans="1:17" ht="15.75" x14ac:dyDescent="0.25">
      <c r="A2045" s="6" t="s">
        <v>2085</v>
      </c>
      <c r="B2045" t="str">
        <f>VLOOKUP(A2045,'Customer Names'!A:E,COLUMN('Customer Names'!D2044),FALSE)</f>
        <v>Ms. Paula</v>
      </c>
      <c r="C2045">
        <f>VLOOKUP($A2045,'Medical Examinations'!$A:$J,COLUMN('Medical Examinations'!B2044),FALSE)</f>
        <v>25.44</v>
      </c>
      <c r="D2045">
        <f>VLOOKUP($A2045,'Medical Examinations'!$A:$J,COLUMN('Medical Examinations'!C2044),FALSE)</f>
        <v>6.04</v>
      </c>
      <c r="E2045" t="str">
        <f>VLOOKUP($A2045,'Medical Examinations'!$A:$J,COLUMN('Medical Examinations'!D2044),FALSE)</f>
        <v>Yes</v>
      </c>
      <c r="F2045" t="str">
        <f>VLOOKUP($A2045,'Medical Examinations'!$A:$J,COLUMN('Medical Examinations'!E2044),FALSE)</f>
        <v>No</v>
      </c>
      <c r="G2045" t="str">
        <f>VLOOKUP($A2045,'Medical Examinations'!$A:$J,COLUMN('Medical Examinations'!F2044),FALSE)</f>
        <v>Yes</v>
      </c>
      <c r="H2045">
        <f>VLOOKUP($A2045,'Medical Examinations'!$A:$J,COLUMN('Medical Examinations'!G2044),FALSE)</f>
        <v>1</v>
      </c>
      <c r="I2045" t="str">
        <f>VLOOKUP($A2045,'Medical Examinations'!$A:$J,COLUMN('Medical Examinations'!H2044),FALSE)</f>
        <v>No</v>
      </c>
      <c r="J2045" t="str">
        <f>VLOOKUP($A2045,'Medical Examinations'!$A:$J,COLUMN('Medical Examinations'!I2044),FALSE)</f>
        <v>Overweight</v>
      </c>
      <c r="K2045" t="str">
        <f>VLOOKUP($A2045,'Medical Examinations'!$A:$J,COLUMN('Medical Examinations'!J2044),FALSE)</f>
        <v>Prediabetes</v>
      </c>
      <c r="L2045" s="30">
        <f>VLOOKUP($A2045,'Hospitalisation Details'!$A:$K,COLUMN('Hospitalisation Details'!J2044),FALSE)</f>
        <v>35652</v>
      </c>
      <c r="M2045" s="23">
        <f>VLOOKUP($A2045,'Hospitalisation Details'!$A:$K,COLUMN('Hospitalisation Details'!F2044),FALSE)</f>
        <v>2758.99</v>
      </c>
      <c r="N2045" t="str">
        <f>VLOOKUP($A2045,'Hospitalisation Details'!$A:$K,COLUMN('Hospitalisation Details'!G2044),FALSE)</f>
        <v>Tier - 2</v>
      </c>
      <c r="O2045" t="str">
        <f>VLOOKUP($A2045,'Hospitalisation Details'!$A:$K,COLUMN('Hospitalisation Details'!H2044),FALSE)</f>
        <v>Tier - 1</v>
      </c>
      <c r="P2045" t="str">
        <f>VLOOKUP($A2045,'Hospitalisation Details'!$A:$K,COLUMN('Hospitalisation Details'!I2044),FALSE)</f>
        <v>R1012</v>
      </c>
      <c r="Q2045">
        <f>VLOOKUP($A2045,'Hospitalisation Details'!$A:$K,COLUMN('Hospitalisation Details'!K2044),FALSE)</f>
        <v>25</v>
      </c>
    </row>
    <row r="2046" spans="1:17" ht="15.75" x14ac:dyDescent="0.25">
      <c r="A2046" s="6" t="s">
        <v>2086</v>
      </c>
      <c r="B2046" t="str">
        <f>VLOOKUP(A2046,'Customer Names'!A:E,COLUMN('Customer Names'!D2045),FALSE)</f>
        <v>Ms. Kirsten</v>
      </c>
      <c r="C2046">
        <f>VLOOKUP($A2046,'Medical Examinations'!$A:$J,COLUMN('Medical Examinations'!B2045),FALSE)</f>
        <v>39.805</v>
      </c>
      <c r="D2046">
        <f>VLOOKUP($A2046,'Medical Examinations'!$A:$J,COLUMN('Medical Examinations'!C2045),FALSE)</f>
        <v>4.38</v>
      </c>
      <c r="E2046" t="str">
        <f>VLOOKUP($A2046,'Medical Examinations'!$A:$J,COLUMN('Medical Examinations'!D2045),FALSE)</f>
        <v>No</v>
      </c>
      <c r="F2046" t="str">
        <f>VLOOKUP($A2046,'Medical Examinations'!$A:$J,COLUMN('Medical Examinations'!E2045),FALSE)</f>
        <v>Yes</v>
      </c>
      <c r="G2046" t="str">
        <f>VLOOKUP($A2046,'Medical Examinations'!$A:$J,COLUMN('Medical Examinations'!F2045),FALSE)</f>
        <v>No</v>
      </c>
      <c r="H2046">
        <f>VLOOKUP($A2046,'Medical Examinations'!$A:$J,COLUMN('Medical Examinations'!G2045),FALSE)</f>
        <v>1</v>
      </c>
      <c r="I2046" t="str">
        <f>VLOOKUP($A2046,'Medical Examinations'!$A:$J,COLUMN('Medical Examinations'!H2045),FALSE)</f>
        <v>No</v>
      </c>
      <c r="J2046" t="str">
        <f>VLOOKUP($A2046,'Medical Examinations'!$A:$J,COLUMN('Medical Examinations'!I2045),FALSE)</f>
        <v>Obesity</v>
      </c>
      <c r="K2046" t="str">
        <f>VLOOKUP($A2046,'Medical Examinations'!$A:$J,COLUMN('Medical Examinations'!J2045),FALSE)</f>
        <v>Normal</v>
      </c>
      <c r="L2046" s="30">
        <f>VLOOKUP($A2046,'Hospitalisation Details'!$A:$K,COLUMN('Hospitalisation Details'!J2045),FALSE)</f>
        <v>36810</v>
      </c>
      <c r="M2046" s="23">
        <f>VLOOKUP($A2046,'Hospitalisation Details'!$A:$K,COLUMN('Hospitalisation Details'!F2045),FALSE)</f>
        <v>2755.02</v>
      </c>
      <c r="N2046" t="str">
        <f>VLOOKUP($A2046,'Hospitalisation Details'!$A:$K,COLUMN('Hospitalisation Details'!G2045),FALSE)</f>
        <v>Tier - 2</v>
      </c>
      <c r="O2046" t="str">
        <f>VLOOKUP($A2046,'Hospitalisation Details'!$A:$K,COLUMN('Hospitalisation Details'!H2045),FALSE)</f>
        <v>Tier - 1</v>
      </c>
      <c r="P2046" t="str">
        <f>VLOOKUP($A2046,'Hospitalisation Details'!$A:$K,COLUMN('Hospitalisation Details'!I2045),FALSE)</f>
        <v>R1024</v>
      </c>
      <c r="Q2046">
        <f>VLOOKUP($A2046,'Hospitalisation Details'!$A:$K,COLUMN('Hospitalisation Details'!K2045),FALSE)</f>
        <v>22</v>
      </c>
    </row>
    <row r="2047" spans="1:17" ht="15.75" x14ac:dyDescent="0.25">
      <c r="A2047" s="6" t="s">
        <v>2087</v>
      </c>
      <c r="B2047" t="str">
        <f>VLOOKUP(A2047,'Customer Names'!A:E,COLUMN('Customer Names'!D2046),FALSE)</f>
        <v>Ms. Christy</v>
      </c>
      <c r="C2047">
        <f>VLOOKUP($A2047,'Medical Examinations'!$A:$J,COLUMN('Medical Examinations'!B2046),FALSE)</f>
        <v>30.4</v>
      </c>
      <c r="D2047">
        <f>VLOOKUP($A2047,'Medical Examinations'!$A:$J,COLUMN('Medical Examinations'!C2046),FALSE)</f>
        <v>5.56</v>
      </c>
      <c r="E2047" t="str">
        <f>VLOOKUP($A2047,'Medical Examinations'!$A:$J,COLUMN('Medical Examinations'!D2046),FALSE)</f>
        <v>Yes</v>
      </c>
      <c r="F2047" t="str">
        <f>VLOOKUP($A2047,'Medical Examinations'!$A:$J,COLUMN('Medical Examinations'!E2046),FALSE)</f>
        <v>Yes</v>
      </c>
      <c r="G2047" t="str">
        <f>VLOOKUP($A2047,'Medical Examinations'!$A:$J,COLUMN('Medical Examinations'!F2046),FALSE)</f>
        <v>No</v>
      </c>
      <c r="H2047">
        <f>VLOOKUP($A2047,'Medical Examinations'!$A:$J,COLUMN('Medical Examinations'!G2046),FALSE)</f>
        <v>1</v>
      </c>
      <c r="I2047" t="str">
        <f>VLOOKUP($A2047,'Medical Examinations'!$A:$J,COLUMN('Medical Examinations'!H2046),FALSE)</f>
        <v>No</v>
      </c>
      <c r="J2047" t="str">
        <f>VLOOKUP($A2047,'Medical Examinations'!$A:$J,COLUMN('Medical Examinations'!I2046),FALSE)</f>
        <v>Obesity</v>
      </c>
      <c r="K2047" t="str">
        <f>VLOOKUP($A2047,'Medical Examinations'!$A:$J,COLUMN('Medical Examinations'!J2046),FALSE)</f>
        <v>Normal</v>
      </c>
      <c r="L2047" s="30">
        <f>VLOOKUP($A2047,'Hospitalisation Details'!$A:$K,COLUMN('Hospitalisation Details'!J2046),FALSE)</f>
        <v>36802</v>
      </c>
      <c r="M2047" s="23">
        <f>VLOOKUP($A2047,'Hospitalisation Details'!$A:$K,COLUMN('Hospitalisation Details'!F2046),FALSE)</f>
        <v>2741.95</v>
      </c>
      <c r="N2047" t="str">
        <f>VLOOKUP($A2047,'Hospitalisation Details'!$A:$K,COLUMN('Hospitalisation Details'!G2046),FALSE)</f>
        <v>Tier - 2</v>
      </c>
      <c r="O2047" t="str">
        <f>VLOOKUP($A2047,'Hospitalisation Details'!$A:$K,COLUMN('Hospitalisation Details'!H2046),FALSE)</f>
        <v>Tier - 3</v>
      </c>
      <c r="P2047" t="str">
        <f>VLOOKUP($A2047,'Hospitalisation Details'!$A:$K,COLUMN('Hospitalisation Details'!I2046),FALSE)</f>
        <v>R1024</v>
      </c>
      <c r="Q2047">
        <f>VLOOKUP($A2047,'Hospitalisation Details'!$A:$K,COLUMN('Hospitalisation Details'!K2046),FALSE)</f>
        <v>22</v>
      </c>
    </row>
    <row r="2048" spans="1:17" ht="15.75" x14ac:dyDescent="0.25">
      <c r="A2048" s="6" t="s">
        <v>2088</v>
      </c>
      <c r="B2048" t="str">
        <f>VLOOKUP(A2048,'Customer Names'!A:E,COLUMN('Customer Names'!D2047),FALSE)</f>
        <v>Ms. Jennifer</v>
      </c>
      <c r="C2048">
        <f>VLOOKUP($A2048,'Medical Examinations'!$A:$J,COLUMN('Medical Examinations'!B2047),FALSE)</f>
        <v>23.18</v>
      </c>
      <c r="D2048">
        <f>VLOOKUP($A2048,'Medical Examinations'!$A:$J,COLUMN('Medical Examinations'!C2047),FALSE)</f>
        <v>4.24</v>
      </c>
      <c r="E2048" t="str">
        <f>VLOOKUP($A2048,'Medical Examinations'!$A:$J,COLUMN('Medical Examinations'!D2047),FALSE)</f>
        <v>No</v>
      </c>
      <c r="F2048" t="str">
        <f>VLOOKUP($A2048,'Medical Examinations'!$A:$J,COLUMN('Medical Examinations'!E2047),FALSE)</f>
        <v>Yes</v>
      </c>
      <c r="G2048" t="str">
        <f>VLOOKUP($A2048,'Medical Examinations'!$A:$J,COLUMN('Medical Examinations'!F2047),FALSE)</f>
        <v>No</v>
      </c>
      <c r="H2048">
        <f>VLOOKUP($A2048,'Medical Examinations'!$A:$J,COLUMN('Medical Examinations'!G2047),FALSE)</f>
        <v>1</v>
      </c>
      <c r="I2048" t="str">
        <f>VLOOKUP($A2048,'Medical Examinations'!$A:$J,COLUMN('Medical Examinations'!H2047),FALSE)</f>
        <v>No</v>
      </c>
      <c r="J2048" t="str">
        <f>VLOOKUP($A2048,'Medical Examinations'!$A:$J,COLUMN('Medical Examinations'!I2047),FALSE)</f>
        <v>Healthy Weight</v>
      </c>
      <c r="K2048" t="str">
        <f>VLOOKUP($A2048,'Medical Examinations'!$A:$J,COLUMN('Medical Examinations'!J2047),FALSE)</f>
        <v>Normal</v>
      </c>
      <c r="L2048" s="30">
        <f>VLOOKUP($A2048,'Hospitalisation Details'!$A:$K,COLUMN('Hospitalisation Details'!J2047),FALSE)</f>
        <v>36877</v>
      </c>
      <c r="M2048" s="23">
        <f>VLOOKUP($A2048,'Hospitalisation Details'!$A:$K,COLUMN('Hospitalisation Details'!F2047),FALSE)</f>
        <v>2731.91</v>
      </c>
      <c r="N2048" t="str">
        <f>VLOOKUP($A2048,'Hospitalisation Details'!$A:$K,COLUMN('Hospitalisation Details'!G2047),FALSE)</f>
        <v>Tier - 2</v>
      </c>
      <c r="O2048" t="str">
        <f>VLOOKUP($A2048,'Hospitalisation Details'!$A:$K,COLUMN('Hospitalisation Details'!H2047),FALSE)</f>
        <v>Tier - 3</v>
      </c>
      <c r="P2048" t="str">
        <f>VLOOKUP($A2048,'Hospitalisation Details'!$A:$K,COLUMN('Hospitalisation Details'!I2047),FALSE)</f>
        <v>R1024</v>
      </c>
      <c r="Q2048">
        <f>VLOOKUP($A2048,'Hospitalisation Details'!$A:$K,COLUMN('Hospitalisation Details'!K2047),FALSE)</f>
        <v>22</v>
      </c>
    </row>
    <row r="2049" spans="1:17" ht="15.75" x14ac:dyDescent="0.25">
      <c r="A2049" s="6" t="s">
        <v>2089</v>
      </c>
      <c r="B2049" t="str">
        <f>VLOOKUP(A2049,'Customer Names'!A:E,COLUMN('Customer Names'!D2048),FALSE)</f>
        <v>Ms. Jingjing</v>
      </c>
      <c r="C2049">
        <f>VLOOKUP($A2049,'Medical Examinations'!$A:$J,COLUMN('Medical Examinations'!B2048),FALSE)</f>
        <v>39.615000000000002</v>
      </c>
      <c r="D2049">
        <f>VLOOKUP($A2049,'Medical Examinations'!$A:$J,COLUMN('Medical Examinations'!C2048),FALSE)</f>
        <v>6.32</v>
      </c>
      <c r="E2049" t="str">
        <f>VLOOKUP($A2049,'Medical Examinations'!$A:$J,COLUMN('Medical Examinations'!D2048),FALSE)</f>
        <v>No</v>
      </c>
      <c r="F2049" t="str">
        <f>VLOOKUP($A2049,'Medical Examinations'!$A:$J,COLUMN('Medical Examinations'!E2048),FALSE)</f>
        <v>No</v>
      </c>
      <c r="G2049" t="str">
        <f>VLOOKUP($A2049,'Medical Examinations'!$A:$J,COLUMN('Medical Examinations'!F2048),FALSE)</f>
        <v>Yes</v>
      </c>
      <c r="H2049">
        <f>VLOOKUP($A2049,'Medical Examinations'!$A:$J,COLUMN('Medical Examinations'!G2048),FALSE)</f>
        <v>1</v>
      </c>
      <c r="I2049" t="str">
        <f>VLOOKUP($A2049,'Medical Examinations'!$A:$J,COLUMN('Medical Examinations'!H2048),FALSE)</f>
        <v>No</v>
      </c>
      <c r="J2049" t="str">
        <f>VLOOKUP($A2049,'Medical Examinations'!$A:$J,COLUMN('Medical Examinations'!I2048),FALSE)</f>
        <v>Obesity</v>
      </c>
      <c r="K2049" t="str">
        <f>VLOOKUP($A2049,'Medical Examinations'!$A:$J,COLUMN('Medical Examinations'!J2048),FALSE)</f>
        <v>Prediabetes</v>
      </c>
      <c r="L2049" s="30">
        <f>VLOOKUP($A2049,'Hospitalisation Details'!$A:$K,COLUMN('Hospitalisation Details'!J2048),FALSE)</f>
        <v>37958</v>
      </c>
      <c r="M2049" s="23">
        <f>VLOOKUP($A2049,'Hospitalisation Details'!$A:$K,COLUMN('Hospitalisation Details'!F2048),FALSE)</f>
        <v>2730.11</v>
      </c>
      <c r="N2049" t="str">
        <f>VLOOKUP($A2049,'Hospitalisation Details'!$A:$K,COLUMN('Hospitalisation Details'!G2048),FALSE)</f>
        <v>Tier - 2</v>
      </c>
      <c r="O2049" t="str">
        <f>VLOOKUP($A2049,'Hospitalisation Details'!$A:$K,COLUMN('Hospitalisation Details'!H2048),FALSE)</f>
        <v>Tier - 3</v>
      </c>
      <c r="P2049" t="str">
        <f>VLOOKUP($A2049,'Hospitalisation Details'!$A:$K,COLUMN('Hospitalisation Details'!I2048),FALSE)</f>
        <v>R1012</v>
      </c>
      <c r="Q2049">
        <f>VLOOKUP($A2049,'Hospitalisation Details'!$A:$K,COLUMN('Hospitalisation Details'!K2048),FALSE)</f>
        <v>19</v>
      </c>
    </row>
    <row r="2050" spans="1:17" ht="15.75" x14ac:dyDescent="0.25">
      <c r="A2050" s="6" t="s">
        <v>2090</v>
      </c>
      <c r="B2050" t="str">
        <f>VLOOKUP(A2050,'Customer Names'!A:E,COLUMN('Customer Names'!D2049),FALSE)</f>
        <v>Mr. Morgan</v>
      </c>
      <c r="C2050">
        <f>VLOOKUP($A2050,'Medical Examinations'!$A:$J,COLUMN('Medical Examinations'!B2049),FALSE)</f>
        <v>30.59</v>
      </c>
      <c r="D2050">
        <f>VLOOKUP($A2050,'Medical Examinations'!$A:$J,COLUMN('Medical Examinations'!C2049),FALSE)</f>
        <v>6.3</v>
      </c>
      <c r="E2050" t="str">
        <f>VLOOKUP($A2050,'Medical Examinations'!$A:$J,COLUMN('Medical Examinations'!D2049),FALSE)</f>
        <v>Yes</v>
      </c>
      <c r="F2050" t="str">
        <f>VLOOKUP($A2050,'Medical Examinations'!$A:$J,COLUMN('Medical Examinations'!E2049),FALSE)</f>
        <v>No</v>
      </c>
      <c r="G2050" t="str">
        <f>VLOOKUP($A2050,'Medical Examinations'!$A:$J,COLUMN('Medical Examinations'!F2049),FALSE)</f>
        <v>Yes</v>
      </c>
      <c r="H2050">
        <f>VLOOKUP($A2050,'Medical Examinations'!$A:$J,COLUMN('Medical Examinations'!G2049),FALSE)</f>
        <v>1</v>
      </c>
      <c r="I2050" t="str">
        <f>VLOOKUP($A2050,'Medical Examinations'!$A:$J,COLUMN('Medical Examinations'!H2049),FALSE)</f>
        <v>No</v>
      </c>
      <c r="J2050" t="str">
        <f>VLOOKUP($A2050,'Medical Examinations'!$A:$J,COLUMN('Medical Examinations'!I2049),FALSE)</f>
        <v>Obesity</v>
      </c>
      <c r="K2050" t="str">
        <f>VLOOKUP($A2050,'Medical Examinations'!$A:$J,COLUMN('Medical Examinations'!J2049),FALSE)</f>
        <v>Prediabetes</v>
      </c>
      <c r="L2050" s="30">
        <f>VLOOKUP($A2050,'Hospitalisation Details'!$A:$K,COLUMN('Hospitalisation Details'!J2049),FALSE)</f>
        <v>35709</v>
      </c>
      <c r="M2050" s="23">
        <f>VLOOKUP($A2050,'Hospitalisation Details'!$A:$K,COLUMN('Hospitalisation Details'!F2049),FALSE)</f>
        <v>2727.4</v>
      </c>
      <c r="N2050" t="str">
        <f>VLOOKUP($A2050,'Hospitalisation Details'!$A:$K,COLUMN('Hospitalisation Details'!G2049),FALSE)</f>
        <v>Tier - 3</v>
      </c>
      <c r="O2050" t="str">
        <f>VLOOKUP($A2050,'Hospitalisation Details'!$A:$K,COLUMN('Hospitalisation Details'!H2049),FALSE)</f>
        <v>Tier - 3</v>
      </c>
      <c r="P2050" t="str">
        <f>VLOOKUP($A2050,'Hospitalisation Details'!$A:$K,COLUMN('Hospitalisation Details'!I2049),FALSE)</f>
        <v>R1016</v>
      </c>
      <c r="Q2050">
        <f>VLOOKUP($A2050,'Hospitalisation Details'!$A:$K,COLUMN('Hospitalisation Details'!K2049),FALSE)</f>
        <v>25</v>
      </c>
    </row>
    <row r="2051" spans="1:17" ht="15.75" x14ac:dyDescent="0.25">
      <c r="A2051" s="6" t="s">
        <v>2091</v>
      </c>
      <c r="B2051" t="str">
        <f>VLOOKUP(A2051,'Customer Names'!A:E,COLUMN('Customer Names'!D2050),FALSE)</f>
        <v>Mr. Patrick</v>
      </c>
      <c r="C2051">
        <f>VLOOKUP($A2051,'Medical Examinations'!$A:$J,COLUMN('Medical Examinations'!B2050),FALSE)</f>
        <v>16.72</v>
      </c>
      <c r="D2051">
        <f>VLOOKUP($A2051,'Medical Examinations'!$A:$J,COLUMN('Medical Examinations'!C2050),FALSE)</f>
        <v>4.38</v>
      </c>
      <c r="E2051" t="str">
        <f>VLOOKUP($A2051,'Medical Examinations'!$A:$J,COLUMN('Medical Examinations'!D2050),FALSE)</f>
        <v>Yes</v>
      </c>
      <c r="F2051" t="str">
        <f>VLOOKUP($A2051,'Medical Examinations'!$A:$J,COLUMN('Medical Examinations'!E2050),FALSE)</f>
        <v>No</v>
      </c>
      <c r="G2051" t="str">
        <f>VLOOKUP($A2051,'Medical Examinations'!$A:$J,COLUMN('Medical Examinations'!F2050),FALSE)</f>
        <v>No</v>
      </c>
      <c r="H2051">
        <f>VLOOKUP($A2051,'Medical Examinations'!$A:$J,COLUMN('Medical Examinations'!G2050),FALSE)</f>
        <v>1</v>
      </c>
      <c r="I2051" t="str">
        <f>VLOOKUP($A2051,'Medical Examinations'!$A:$J,COLUMN('Medical Examinations'!H2050),FALSE)</f>
        <v>No</v>
      </c>
      <c r="J2051" t="str">
        <f>VLOOKUP($A2051,'Medical Examinations'!$A:$J,COLUMN('Medical Examinations'!I2050),FALSE)</f>
        <v>Underweight</v>
      </c>
      <c r="K2051" t="str">
        <f>VLOOKUP($A2051,'Medical Examinations'!$A:$J,COLUMN('Medical Examinations'!J2050),FALSE)</f>
        <v>Normal</v>
      </c>
      <c r="L2051" s="30">
        <f>VLOOKUP($A2051,'Hospitalisation Details'!$A:$K,COLUMN('Hospitalisation Details'!J2050),FALSE)</f>
        <v>32375</v>
      </c>
      <c r="M2051" s="23">
        <f>VLOOKUP($A2051,'Hospitalisation Details'!$A:$K,COLUMN('Hospitalisation Details'!F2050),FALSE)</f>
        <v>2726.06</v>
      </c>
      <c r="N2051" t="str">
        <f>VLOOKUP($A2051,'Hospitalisation Details'!$A:$K,COLUMN('Hospitalisation Details'!G2050),FALSE)</f>
        <v>Tier - 2</v>
      </c>
      <c r="O2051" t="str">
        <f>VLOOKUP($A2051,'Hospitalisation Details'!$A:$K,COLUMN('Hospitalisation Details'!H2050),FALSE)</f>
        <v>Tier - 2</v>
      </c>
      <c r="P2051" t="str">
        <f>VLOOKUP($A2051,'Hospitalisation Details'!$A:$K,COLUMN('Hospitalisation Details'!I2050),FALSE)</f>
        <v>R1013</v>
      </c>
      <c r="Q2051">
        <f>VLOOKUP($A2051,'Hospitalisation Details'!$A:$K,COLUMN('Hospitalisation Details'!K2050),FALSE)</f>
        <v>34</v>
      </c>
    </row>
    <row r="2052" spans="1:17" ht="15.75" x14ac:dyDescent="0.25">
      <c r="A2052" s="6" t="s">
        <v>2092</v>
      </c>
      <c r="B2052" t="str">
        <f>VLOOKUP(A2052,'Customer Names'!A:E,COLUMN('Customer Names'!D2051),FALSE)</f>
        <v>Mr. Frankline</v>
      </c>
      <c r="C2052">
        <f>VLOOKUP($A2052,'Medical Examinations'!$A:$J,COLUMN('Medical Examinations'!B2051),FALSE)</f>
        <v>26.22</v>
      </c>
      <c r="D2052">
        <f>VLOOKUP($A2052,'Medical Examinations'!$A:$J,COLUMN('Medical Examinations'!C2051),FALSE)</f>
        <v>4.6500000000000004</v>
      </c>
      <c r="E2052" t="str">
        <f>VLOOKUP($A2052,'Medical Examinations'!$A:$J,COLUMN('Medical Examinations'!D2051),FALSE)</f>
        <v>Yes</v>
      </c>
      <c r="F2052" t="str">
        <f>VLOOKUP($A2052,'Medical Examinations'!$A:$J,COLUMN('Medical Examinations'!E2051),FALSE)</f>
        <v>No</v>
      </c>
      <c r="G2052" t="str">
        <f>VLOOKUP($A2052,'Medical Examinations'!$A:$J,COLUMN('Medical Examinations'!F2051),FALSE)</f>
        <v>Yes</v>
      </c>
      <c r="H2052">
        <f>VLOOKUP($A2052,'Medical Examinations'!$A:$J,COLUMN('Medical Examinations'!G2051),FALSE)</f>
        <v>1</v>
      </c>
      <c r="I2052" t="str">
        <f>VLOOKUP($A2052,'Medical Examinations'!$A:$J,COLUMN('Medical Examinations'!H2051),FALSE)</f>
        <v>No</v>
      </c>
      <c r="J2052" t="str">
        <f>VLOOKUP($A2052,'Medical Examinations'!$A:$J,COLUMN('Medical Examinations'!I2051),FALSE)</f>
        <v>Overweight</v>
      </c>
      <c r="K2052" t="str">
        <f>VLOOKUP($A2052,'Medical Examinations'!$A:$J,COLUMN('Medical Examinations'!J2051),FALSE)</f>
        <v>Normal</v>
      </c>
      <c r="L2052" s="30">
        <f>VLOOKUP($A2052,'Hospitalisation Details'!$A:$K,COLUMN('Hospitalisation Details'!J2051),FALSE)</f>
        <v>35733</v>
      </c>
      <c r="M2052" s="23">
        <f>VLOOKUP($A2052,'Hospitalisation Details'!$A:$K,COLUMN('Hospitalisation Details'!F2051),FALSE)</f>
        <v>2721.32</v>
      </c>
      <c r="N2052" t="str">
        <f>VLOOKUP($A2052,'Hospitalisation Details'!$A:$K,COLUMN('Hospitalisation Details'!G2051),FALSE)</f>
        <v>Tier - 1</v>
      </c>
      <c r="O2052" t="str">
        <f>VLOOKUP($A2052,'Hospitalisation Details'!$A:$K,COLUMN('Hospitalisation Details'!H2051),FALSE)</f>
        <v>Tier - 3</v>
      </c>
      <c r="P2052" t="str">
        <f>VLOOKUP($A2052,'Hospitalisation Details'!$A:$K,COLUMN('Hospitalisation Details'!I2051),FALSE)</f>
        <v>R1014</v>
      </c>
      <c r="Q2052">
        <f>VLOOKUP($A2052,'Hospitalisation Details'!$A:$K,COLUMN('Hospitalisation Details'!K2051),FALSE)</f>
        <v>25</v>
      </c>
    </row>
    <row r="2053" spans="1:17" ht="15.75" x14ac:dyDescent="0.25">
      <c r="A2053" s="6" t="s">
        <v>2093</v>
      </c>
      <c r="B2053" t="str">
        <f>VLOOKUP(A2053,'Customer Names'!A:E,COLUMN('Customer Names'!D2052),FALSE)</f>
        <v>Ms. Laura</v>
      </c>
      <c r="C2053">
        <f>VLOOKUP($A2053,'Medical Examinations'!$A:$J,COLUMN('Medical Examinations'!B2052),FALSE)</f>
        <v>31.824999999999999</v>
      </c>
      <c r="D2053">
        <f>VLOOKUP($A2053,'Medical Examinations'!$A:$J,COLUMN('Medical Examinations'!C2052),FALSE)</f>
        <v>4.7</v>
      </c>
      <c r="E2053" t="str">
        <f>VLOOKUP($A2053,'Medical Examinations'!$A:$J,COLUMN('Medical Examinations'!D2052),FALSE)</f>
        <v>No</v>
      </c>
      <c r="F2053" t="str">
        <f>VLOOKUP($A2053,'Medical Examinations'!$A:$J,COLUMN('Medical Examinations'!E2052),FALSE)</f>
        <v>No</v>
      </c>
      <c r="G2053" t="str">
        <f>VLOOKUP($A2053,'Medical Examinations'!$A:$J,COLUMN('Medical Examinations'!F2052),FALSE)</f>
        <v>Yes</v>
      </c>
      <c r="H2053">
        <f>VLOOKUP($A2053,'Medical Examinations'!$A:$J,COLUMN('Medical Examinations'!G2052),FALSE)</f>
        <v>1</v>
      </c>
      <c r="I2053" t="str">
        <f>VLOOKUP($A2053,'Medical Examinations'!$A:$J,COLUMN('Medical Examinations'!H2052),FALSE)</f>
        <v>No</v>
      </c>
      <c r="J2053" t="str">
        <f>VLOOKUP($A2053,'Medical Examinations'!$A:$J,COLUMN('Medical Examinations'!I2052),FALSE)</f>
        <v>Obesity</v>
      </c>
      <c r="K2053" t="str">
        <f>VLOOKUP($A2053,'Medical Examinations'!$A:$J,COLUMN('Medical Examinations'!J2052),FALSE)</f>
        <v>Normal</v>
      </c>
      <c r="L2053" s="30">
        <f>VLOOKUP($A2053,'Hospitalisation Details'!$A:$K,COLUMN('Hospitalisation Details'!J2052),FALSE)</f>
        <v>37839</v>
      </c>
      <c r="M2053" s="23">
        <f>VLOOKUP($A2053,'Hospitalisation Details'!$A:$K,COLUMN('Hospitalisation Details'!F2052),FALSE)</f>
        <v>2719.28</v>
      </c>
      <c r="N2053" t="str">
        <f>VLOOKUP($A2053,'Hospitalisation Details'!$A:$K,COLUMN('Hospitalisation Details'!G2052),FALSE)</f>
        <v>Tier - 2</v>
      </c>
      <c r="O2053" t="str">
        <f>VLOOKUP($A2053,'Hospitalisation Details'!$A:$K,COLUMN('Hospitalisation Details'!H2052),FALSE)</f>
        <v>Tier - 2</v>
      </c>
      <c r="P2053" t="str">
        <f>VLOOKUP($A2053,'Hospitalisation Details'!$A:$K,COLUMN('Hospitalisation Details'!I2052),FALSE)</f>
        <v>R1012</v>
      </c>
      <c r="Q2053">
        <f>VLOOKUP($A2053,'Hospitalisation Details'!$A:$K,COLUMN('Hospitalisation Details'!K2052),FALSE)</f>
        <v>19</v>
      </c>
    </row>
    <row r="2054" spans="1:17" ht="15.75" x14ac:dyDescent="0.25">
      <c r="A2054" s="6" t="s">
        <v>2094</v>
      </c>
      <c r="B2054" t="str">
        <f>VLOOKUP(A2054,'Customer Names'!A:E,COLUMN('Customer Names'!D2053),FALSE)</f>
        <v>Ms. Natalia</v>
      </c>
      <c r="C2054">
        <f>VLOOKUP($A2054,'Medical Examinations'!$A:$J,COLUMN('Medical Examinations'!B2053),FALSE)</f>
        <v>25.745000000000001</v>
      </c>
      <c r="D2054">
        <f>VLOOKUP($A2054,'Medical Examinations'!$A:$J,COLUMN('Medical Examinations'!C2053),FALSE)</f>
        <v>4.34</v>
      </c>
      <c r="E2054" t="str">
        <f>VLOOKUP($A2054,'Medical Examinations'!$A:$J,COLUMN('Medical Examinations'!D2053),FALSE)</f>
        <v>No</v>
      </c>
      <c r="F2054" t="str">
        <f>VLOOKUP($A2054,'Medical Examinations'!$A:$J,COLUMN('Medical Examinations'!E2053),FALSE)</f>
        <v>No</v>
      </c>
      <c r="G2054" t="str">
        <f>VLOOKUP($A2054,'Medical Examinations'!$A:$J,COLUMN('Medical Examinations'!F2053),FALSE)</f>
        <v>Yes</v>
      </c>
      <c r="H2054">
        <f>VLOOKUP($A2054,'Medical Examinations'!$A:$J,COLUMN('Medical Examinations'!G2053),FALSE)</f>
        <v>1</v>
      </c>
      <c r="I2054" t="str">
        <f>VLOOKUP($A2054,'Medical Examinations'!$A:$J,COLUMN('Medical Examinations'!H2053),FALSE)</f>
        <v>No</v>
      </c>
      <c r="J2054" t="str">
        <f>VLOOKUP($A2054,'Medical Examinations'!$A:$J,COLUMN('Medical Examinations'!I2053),FALSE)</f>
        <v>Overweight</v>
      </c>
      <c r="K2054" t="str">
        <f>VLOOKUP($A2054,'Medical Examinations'!$A:$J,COLUMN('Medical Examinations'!J2053),FALSE)</f>
        <v>Normal</v>
      </c>
      <c r="L2054" s="30">
        <f>VLOOKUP($A2054,'Hospitalisation Details'!$A:$K,COLUMN('Hospitalisation Details'!J2053),FALSE)</f>
        <v>37956</v>
      </c>
      <c r="M2054" s="23">
        <f>VLOOKUP($A2054,'Hospitalisation Details'!$A:$K,COLUMN('Hospitalisation Details'!F2053),FALSE)</f>
        <v>2710.83</v>
      </c>
      <c r="N2054" t="str">
        <f>VLOOKUP($A2054,'Hospitalisation Details'!$A:$K,COLUMN('Hospitalisation Details'!G2053),FALSE)</f>
        <v>Tier - 2</v>
      </c>
      <c r="O2054" t="str">
        <f>VLOOKUP($A2054,'Hospitalisation Details'!$A:$K,COLUMN('Hospitalisation Details'!H2053),FALSE)</f>
        <v>Tier - 3</v>
      </c>
      <c r="P2054" t="str">
        <f>VLOOKUP($A2054,'Hospitalisation Details'!$A:$K,COLUMN('Hospitalisation Details'!I2053),FALSE)</f>
        <v>R1012</v>
      </c>
      <c r="Q2054">
        <f>VLOOKUP($A2054,'Hospitalisation Details'!$A:$K,COLUMN('Hospitalisation Details'!K2053),FALSE)</f>
        <v>19</v>
      </c>
    </row>
    <row r="2055" spans="1:17" ht="15.75" x14ac:dyDescent="0.25">
      <c r="A2055" s="6" t="s">
        <v>2095</v>
      </c>
      <c r="B2055" t="str">
        <f>VLOOKUP(A2055,'Customer Names'!A:E,COLUMN('Customer Names'!D2054),FALSE)</f>
        <v>Ms. Jennifer</v>
      </c>
      <c r="C2055">
        <f>VLOOKUP($A2055,'Medical Examinations'!$A:$J,COLUMN('Medical Examinations'!B2054),FALSE)</f>
        <v>24.605</v>
      </c>
      <c r="D2055">
        <f>VLOOKUP($A2055,'Medical Examinations'!$A:$J,COLUMN('Medical Examinations'!C2054),FALSE)</f>
        <v>5.62</v>
      </c>
      <c r="E2055" t="str">
        <f>VLOOKUP($A2055,'Medical Examinations'!$A:$J,COLUMN('Medical Examinations'!D2054),FALSE)</f>
        <v>No</v>
      </c>
      <c r="F2055" t="str">
        <f>VLOOKUP($A2055,'Medical Examinations'!$A:$J,COLUMN('Medical Examinations'!E2054),FALSE)</f>
        <v>No</v>
      </c>
      <c r="G2055" t="str">
        <f>VLOOKUP($A2055,'Medical Examinations'!$A:$J,COLUMN('Medical Examinations'!F2054),FALSE)</f>
        <v>Yes</v>
      </c>
      <c r="H2055">
        <f>VLOOKUP($A2055,'Medical Examinations'!$A:$J,COLUMN('Medical Examinations'!G2054),FALSE)</f>
        <v>1</v>
      </c>
      <c r="I2055" t="str">
        <f>VLOOKUP($A2055,'Medical Examinations'!$A:$J,COLUMN('Medical Examinations'!H2054),FALSE)</f>
        <v>No</v>
      </c>
      <c r="J2055" t="str">
        <f>VLOOKUP($A2055,'Medical Examinations'!$A:$J,COLUMN('Medical Examinations'!I2054),FALSE)</f>
        <v>Healthy Weight</v>
      </c>
      <c r="K2055" t="str">
        <f>VLOOKUP($A2055,'Medical Examinations'!$A:$J,COLUMN('Medical Examinations'!J2054),FALSE)</f>
        <v>Normal</v>
      </c>
      <c r="L2055" s="30">
        <f>VLOOKUP($A2055,'Hospitalisation Details'!$A:$K,COLUMN('Hospitalisation Details'!J2054),FALSE)</f>
        <v>37946</v>
      </c>
      <c r="M2055" s="23">
        <f>VLOOKUP($A2055,'Hospitalisation Details'!$A:$K,COLUMN('Hospitalisation Details'!F2054),FALSE)</f>
        <v>2709.24</v>
      </c>
      <c r="N2055" t="str">
        <f>VLOOKUP($A2055,'Hospitalisation Details'!$A:$K,COLUMN('Hospitalisation Details'!G2054),FALSE)</f>
        <v>Tier - 2</v>
      </c>
      <c r="O2055" t="str">
        <f>VLOOKUP($A2055,'Hospitalisation Details'!$A:$K,COLUMN('Hospitalisation Details'!H2054),FALSE)</f>
        <v>Tier - 2</v>
      </c>
      <c r="P2055" t="str">
        <f>VLOOKUP($A2055,'Hospitalisation Details'!$A:$K,COLUMN('Hospitalisation Details'!I2054),FALSE)</f>
        <v>R1012</v>
      </c>
      <c r="Q2055">
        <f>VLOOKUP($A2055,'Hospitalisation Details'!$A:$K,COLUMN('Hospitalisation Details'!K2054),FALSE)</f>
        <v>19</v>
      </c>
    </row>
    <row r="2056" spans="1:17" ht="15.75" x14ac:dyDescent="0.25">
      <c r="A2056" s="6" t="s">
        <v>2096</v>
      </c>
      <c r="B2056" t="str">
        <f>VLOOKUP(A2056,'Customer Names'!A:E,COLUMN('Customer Names'!D2055),FALSE)</f>
        <v>Ms. Brooke</v>
      </c>
      <c r="C2056">
        <f>VLOOKUP($A2056,'Medical Examinations'!$A:$J,COLUMN('Medical Examinations'!B2055),FALSE)</f>
        <v>24.51</v>
      </c>
      <c r="D2056">
        <f>VLOOKUP($A2056,'Medical Examinations'!$A:$J,COLUMN('Medical Examinations'!C2055),FALSE)</f>
        <v>4.24</v>
      </c>
      <c r="E2056" t="str">
        <f>VLOOKUP($A2056,'Medical Examinations'!$A:$J,COLUMN('Medical Examinations'!D2055),FALSE)</f>
        <v>No</v>
      </c>
      <c r="F2056" t="str">
        <f>VLOOKUP($A2056,'Medical Examinations'!$A:$J,COLUMN('Medical Examinations'!E2055),FALSE)</f>
        <v>No</v>
      </c>
      <c r="G2056" t="str">
        <f>VLOOKUP($A2056,'Medical Examinations'!$A:$J,COLUMN('Medical Examinations'!F2055),FALSE)</f>
        <v>Yes</v>
      </c>
      <c r="H2056">
        <f>VLOOKUP($A2056,'Medical Examinations'!$A:$J,COLUMN('Medical Examinations'!G2055),FALSE)</f>
        <v>1</v>
      </c>
      <c r="I2056" t="str">
        <f>VLOOKUP($A2056,'Medical Examinations'!$A:$J,COLUMN('Medical Examinations'!H2055),FALSE)</f>
        <v>No</v>
      </c>
      <c r="J2056" t="str">
        <f>VLOOKUP($A2056,'Medical Examinations'!$A:$J,COLUMN('Medical Examinations'!I2055),FALSE)</f>
        <v>Healthy Weight</v>
      </c>
      <c r="K2056" t="str">
        <f>VLOOKUP($A2056,'Medical Examinations'!$A:$J,COLUMN('Medical Examinations'!J2055),FALSE)</f>
        <v>Normal</v>
      </c>
      <c r="L2056" s="30">
        <f>VLOOKUP($A2056,'Hospitalisation Details'!$A:$K,COLUMN('Hospitalisation Details'!J2055),FALSE)</f>
        <v>37819</v>
      </c>
      <c r="M2056" s="23">
        <f>VLOOKUP($A2056,'Hospitalisation Details'!$A:$K,COLUMN('Hospitalisation Details'!F2055),FALSE)</f>
        <v>2709.11</v>
      </c>
      <c r="N2056" t="str">
        <f>VLOOKUP($A2056,'Hospitalisation Details'!$A:$K,COLUMN('Hospitalisation Details'!G2055),FALSE)</f>
        <v>Tier - 2</v>
      </c>
      <c r="O2056" t="str">
        <f>VLOOKUP($A2056,'Hospitalisation Details'!$A:$K,COLUMN('Hospitalisation Details'!H2055),FALSE)</f>
        <v>Tier - 2</v>
      </c>
      <c r="P2056" t="str">
        <f>VLOOKUP($A2056,'Hospitalisation Details'!$A:$K,COLUMN('Hospitalisation Details'!I2055),FALSE)</f>
        <v>R1012</v>
      </c>
      <c r="Q2056">
        <f>VLOOKUP($A2056,'Hospitalisation Details'!$A:$K,COLUMN('Hospitalisation Details'!K2055),FALSE)</f>
        <v>19</v>
      </c>
    </row>
    <row r="2057" spans="1:17" ht="15.75" x14ac:dyDescent="0.25">
      <c r="A2057" s="6" t="s">
        <v>2097</v>
      </c>
      <c r="B2057" t="str">
        <f>VLOOKUP(A2057,'Customer Names'!A:E,COLUMN('Customer Names'!D2056),FALSE)</f>
        <v>Mr. Jeremy</v>
      </c>
      <c r="C2057">
        <f>VLOOKUP($A2057,'Medical Examinations'!$A:$J,COLUMN('Medical Examinations'!B2056),FALSE)</f>
        <v>31.065000000000001</v>
      </c>
      <c r="D2057">
        <f>VLOOKUP($A2057,'Medical Examinations'!$A:$J,COLUMN('Medical Examinations'!C2056),FALSE)</f>
        <v>4.57</v>
      </c>
      <c r="E2057" t="str">
        <f>VLOOKUP($A2057,'Medical Examinations'!$A:$J,COLUMN('Medical Examinations'!D2056),FALSE)</f>
        <v>Yes</v>
      </c>
      <c r="F2057" t="str">
        <f>VLOOKUP($A2057,'Medical Examinations'!$A:$J,COLUMN('Medical Examinations'!E2056),FALSE)</f>
        <v>No</v>
      </c>
      <c r="G2057" t="str">
        <f>VLOOKUP($A2057,'Medical Examinations'!$A:$J,COLUMN('Medical Examinations'!F2056),FALSE)</f>
        <v>No</v>
      </c>
      <c r="H2057">
        <f>VLOOKUP($A2057,'Medical Examinations'!$A:$J,COLUMN('Medical Examinations'!G2056),FALSE)</f>
        <v>0</v>
      </c>
      <c r="I2057" t="str">
        <f>VLOOKUP($A2057,'Medical Examinations'!$A:$J,COLUMN('Medical Examinations'!H2056),FALSE)</f>
        <v>No</v>
      </c>
      <c r="J2057" t="str">
        <f>VLOOKUP($A2057,'Medical Examinations'!$A:$J,COLUMN('Medical Examinations'!I2056),FALSE)</f>
        <v>Obesity</v>
      </c>
      <c r="K2057" t="str">
        <f>VLOOKUP($A2057,'Medical Examinations'!$A:$J,COLUMN('Medical Examinations'!J2056),FALSE)</f>
        <v>Normal</v>
      </c>
      <c r="L2057" s="30">
        <f>VLOOKUP($A2057,'Hospitalisation Details'!$A:$K,COLUMN('Hospitalisation Details'!J2056),FALSE)</f>
        <v>35229</v>
      </c>
      <c r="M2057" s="23">
        <f>VLOOKUP($A2057,'Hospitalisation Details'!$A:$K,COLUMN('Hospitalisation Details'!F2056),FALSE)</f>
        <v>2699.57</v>
      </c>
      <c r="N2057" t="str">
        <f>VLOOKUP($A2057,'Hospitalisation Details'!$A:$K,COLUMN('Hospitalisation Details'!G2056),FALSE)</f>
        <v>Tier - 2</v>
      </c>
      <c r="O2057" t="str">
        <f>VLOOKUP($A2057,'Hospitalisation Details'!$A:$K,COLUMN('Hospitalisation Details'!H2056),FALSE)</f>
        <v>Tier - 1</v>
      </c>
      <c r="P2057" t="str">
        <f>VLOOKUP($A2057,'Hospitalisation Details'!$A:$K,COLUMN('Hospitalisation Details'!I2056),FALSE)</f>
        <v>R1012</v>
      </c>
      <c r="Q2057">
        <f>VLOOKUP($A2057,'Hospitalisation Details'!$A:$K,COLUMN('Hospitalisation Details'!K2056),FALSE)</f>
        <v>26</v>
      </c>
    </row>
    <row r="2058" spans="1:17" ht="15.75" x14ac:dyDescent="0.25">
      <c r="A2058" s="6" t="s">
        <v>2098</v>
      </c>
      <c r="B2058" t="str">
        <f>VLOOKUP(A2058,'Customer Names'!A:E,COLUMN('Customer Names'!D2057),FALSE)</f>
        <v>Ms. Megan</v>
      </c>
      <c r="C2058">
        <f>VLOOKUP($A2058,'Medical Examinations'!$A:$J,COLUMN('Medical Examinations'!B2057),FALSE)</f>
        <v>28.12</v>
      </c>
      <c r="D2058">
        <f>VLOOKUP($A2058,'Medical Examinations'!$A:$J,COLUMN('Medical Examinations'!C2057),FALSE)</f>
        <v>5.05</v>
      </c>
      <c r="E2058" t="str">
        <f>VLOOKUP($A2058,'Medical Examinations'!$A:$J,COLUMN('Medical Examinations'!D2057),FALSE)</f>
        <v>No</v>
      </c>
      <c r="F2058" t="str">
        <f>VLOOKUP($A2058,'Medical Examinations'!$A:$J,COLUMN('Medical Examinations'!E2057),FALSE)</f>
        <v>No</v>
      </c>
      <c r="G2058" t="str">
        <f>VLOOKUP($A2058,'Medical Examinations'!$A:$J,COLUMN('Medical Examinations'!F2057),FALSE)</f>
        <v>No</v>
      </c>
      <c r="H2058">
        <f>VLOOKUP($A2058,'Medical Examinations'!$A:$J,COLUMN('Medical Examinations'!G2057),FALSE)</f>
        <v>0</v>
      </c>
      <c r="I2058" t="str">
        <f>VLOOKUP($A2058,'Medical Examinations'!$A:$J,COLUMN('Medical Examinations'!H2057),FALSE)</f>
        <v>No</v>
      </c>
      <c r="J2058" t="str">
        <f>VLOOKUP($A2058,'Medical Examinations'!$A:$J,COLUMN('Medical Examinations'!I2057),FALSE)</f>
        <v>Overweight</v>
      </c>
      <c r="K2058" t="str">
        <f>VLOOKUP($A2058,'Medical Examinations'!$A:$J,COLUMN('Medical Examinations'!J2057),FALSE)</f>
        <v>Normal</v>
      </c>
      <c r="L2058" s="30">
        <f>VLOOKUP($A2058,'Hospitalisation Details'!$A:$K,COLUMN('Hospitalisation Details'!J2057),FALSE)</f>
        <v>36322</v>
      </c>
      <c r="M2058" s="23">
        <f>VLOOKUP($A2058,'Hospitalisation Details'!$A:$K,COLUMN('Hospitalisation Details'!F2057),FALSE)</f>
        <v>2690.11</v>
      </c>
      <c r="N2058" t="str">
        <f>VLOOKUP($A2058,'Hospitalisation Details'!$A:$K,COLUMN('Hospitalisation Details'!G2057),FALSE)</f>
        <v>Tier - 2</v>
      </c>
      <c r="O2058" t="str">
        <f>VLOOKUP($A2058,'Hospitalisation Details'!$A:$K,COLUMN('Hospitalisation Details'!H2057),FALSE)</f>
        <v>Tier - 2</v>
      </c>
      <c r="P2058" t="str">
        <f>VLOOKUP($A2058,'Hospitalisation Details'!$A:$K,COLUMN('Hospitalisation Details'!I2057),FALSE)</f>
        <v>R1012</v>
      </c>
      <c r="Q2058">
        <f>VLOOKUP($A2058,'Hospitalisation Details'!$A:$K,COLUMN('Hospitalisation Details'!K2057),FALSE)</f>
        <v>23</v>
      </c>
    </row>
    <row r="2059" spans="1:17" ht="15.75" x14ac:dyDescent="0.25">
      <c r="A2059" s="6" t="s">
        <v>2099</v>
      </c>
      <c r="B2059" t="str">
        <f>VLOOKUP(A2059,'Customer Names'!A:E,COLUMN('Customer Names'!D2058),FALSE)</f>
        <v>Mr. Bryan</v>
      </c>
      <c r="C2059">
        <f>VLOOKUP($A2059,'Medical Examinations'!$A:$J,COLUMN('Medical Examinations'!B2058),FALSE)</f>
        <v>38.06</v>
      </c>
      <c r="D2059">
        <f>VLOOKUP($A2059,'Medical Examinations'!$A:$J,COLUMN('Medical Examinations'!C2058),FALSE)</f>
        <v>6.16</v>
      </c>
      <c r="E2059" t="str">
        <f>VLOOKUP($A2059,'Medical Examinations'!$A:$J,COLUMN('Medical Examinations'!D2058),FALSE)</f>
        <v>No</v>
      </c>
      <c r="F2059" t="str">
        <f>VLOOKUP($A2059,'Medical Examinations'!$A:$J,COLUMN('Medical Examinations'!E2058),FALSE)</f>
        <v>No</v>
      </c>
      <c r="G2059" t="str">
        <f>VLOOKUP($A2059,'Medical Examinations'!$A:$J,COLUMN('Medical Examinations'!F2058),FALSE)</f>
        <v>No</v>
      </c>
      <c r="H2059">
        <f>VLOOKUP($A2059,'Medical Examinations'!$A:$J,COLUMN('Medical Examinations'!G2058),FALSE)</f>
        <v>0</v>
      </c>
      <c r="I2059" t="str">
        <f>VLOOKUP($A2059,'Medical Examinations'!$A:$J,COLUMN('Medical Examinations'!H2058),FALSE)</f>
        <v>No</v>
      </c>
      <c r="J2059" t="str">
        <f>VLOOKUP($A2059,'Medical Examinations'!$A:$J,COLUMN('Medical Examinations'!I2058),FALSE)</f>
        <v>Obesity</v>
      </c>
      <c r="K2059" t="str">
        <f>VLOOKUP($A2059,'Medical Examinations'!$A:$J,COLUMN('Medical Examinations'!J2058),FALSE)</f>
        <v>Prediabetes</v>
      </c>
      <c r="L2059" s="30">
        <f>VLOOKUP($A2059,'Hospitalisation Details'!$A:$K,COLUMN('Hospitalisation Details'!J2058),FALSE)</f>
        <v>34609</v>
      </c>
      <c r="M2059" s="23">
        <f>VLOOKUP($A2059,'Hospitalisation Details'!$A:$K,COLUMN('Hospitalisation Details'!F2058),FALSE)</f>
        <v>2689.5</v>
      </c>
      <c r="N2059" t="str">
        <f>VLOOKUP($A2059,'Hospitalisation Details'!$A:$K,COLUMN('Hospitalisation Details'!G2058),FALSE)</f>
        <v>Tier - 3</v>
      </c>
      <c r="O2059" t="str">
        <f>VLOOKUP($A2059,'Hospitalisation Details'!$A:$K,COLUMN('Hospitalisation Details'!H2058),FALSE)</f>
        <v>Tier - 2</v>
      </c>
      <c r="P2059" t="str">
        <f>VLOOKUP($A2059,'Hospitalisation Details'!$A:$K,COLUMN('Hospitalisation Details'!I2058),FALSE)</f>
        <v>R1013</v>
      </c>
      <c r="Q2059">
        <f>VLOOKUP($A2059,'Hospitalisation Details'!$A:$K,COLUMN('Hospitalisation Details'!K2058),FALSE)</f>
        <v>28</v>
      </c>
    </row>
    <row r="2060" spans="1:17" ht="15.75" x14ac:dyDescent="0.25">
      <c r="A2060" s="6" t="s">
        <v>2100</v>
      </c>
      <c r="B2060" t="str">
        <f>VLOOKUP(A2060,'Customer Names'!A:E,COLUMN('Customer Names'!D2059),FALSE)</f>
        <v>Ms. Marny</v>
      </c>
      <c r="C2060">
        <f>VLOOKUP($A2060,'Medical Examinations'!$A:$J,COLUMN('Medical Examinations'!B2059),FALSE)</f>
        <v>24.96</v>
      </c>
      <c r="D2060">
        <f>VLOOKUP($A2060,'Medical Examinations'!$A:$J,COLUMN('Medical Examinations'!C2059),FALSE)</f>
        <v>4.57</v>
      </c>
      <c r="E2060" t="str">
        <f>VLOOKUP($A2060,'Medical Examinations'!$A:$J,COLUMN('Medical Examinations'!D2059),FALSE)</f>
        <v>No</v>
      </c>
      <c r="F2060" t="str">
        <f>VLOOKUP($A2060,'Medical Examinations'!$A:$J,COLUMN('Medical Examinations'!E2059),FALSE)</f>
        <v>No</v>
      </c>
      <c r="G2060" t="str">
        <f>VLOOKUP($A2060,'Medical Examinations'!$A:$J,COLUMN('Medical Examinations'!F2059),FALSE)</f>
        <v>No</v>
      </c>
      <c r="H2060">
        <f>VLOOKUP($A2060,'Medical Examinations'!$A:$J,COLUMN('Medical Examinations'!G2059),FALSE)</f>
        <v>0</v>
      </c>
      <c r="I2060" t="str">
        <f>VLOOKUP($A2060,'Medical Examinations'!$A:$J,COLUMN('Medical Examinations'!H2059),FALSE)</f>
        <v>No</v>
      </c>
      <c r="J2060" t="str">
        <f>VLOOKUP($A2060,'Medical Examinations'!$A:$J,COLUMN('Medical Examinations'!I2059),FALSE)</f>
        <v>Healthy Weight</v>
      </c>
      <c r="K2060" t="str">
        <f>VLOOKUP($A2060,'Medical Examinations'!$A:$J,COLUMN('Medical Examinations'!J2059),FALSE)</f>
        <v>Normal</v>
      </c>
      <c r="L2060" s="30">
        <f>VLOOKUP($A2060,'Hospitalisation Details'!$A:$K,COLUMN('Hospitalisation Details'!J2059),FALSE)</f>
        <v>34594</v>
      </c>
      <c r="M2060" s="23">
        <f>VLOOKUP($A2060,'Hospitalisation Details'!$A:$K,COLUMN('Hospitalisation Details'!F2059),FALSE)</f>
        <v>2684.69</v>
      </c>
      <c r="N2060" t="str">
        <f>VLOOKUP($A2060,'Hospitalisation Details'!$A:$K,COLUMN('Hospitalisation Details'!G2059),FALSE)</f>
        <v>Tier - 2</v>
      </c>
      <c r="O2060" t="str">
        <f>VLOOKUP($A2060,'Hospitalisation Details'!$A:$K,COLUMN('Hospitalisation Details'!H2059),FALSE)</f>
        <v>Tier - 2</v>
      </c>
      <c r="P2060" t="str">
        <f>VLOOKUP($A2060,'Hospitalisation Details'!$A:$K,COLUMN('Hospitalisation Details'!I2059),FALSE)</f>
        <v>R1013</v>
      </c>
      <c r="Q2060">
        <f>VLOOKUP($A2060,'Hospitalisation Details'!$A:$K,COLUMN('Hospitalisation Details'!K2059),FALSE)</f>
        <v>28</v>
      </c>
    </row>
    <row r="2061" spans="1:17" ht="15.75" x14ac:dyDescent="0.25">
      <c r="A2061" s="6" t="s">
        <v>2101</v>
      </c>
      <c r="B2061" t="str">
        <f>VLOOKUP(A2061,'Customer Names'!A:E,COLUMN('Customer Names'!D2060),FALSE)</f>
        <v>Mr. Marc</v>
      </c>
      <c r="C2061">
        <f>VLOOKUP($A2061,'Medical Examinations'!$A:$J,COLUMN('Medical Examinations'!B2060),FALSE)</f>
        <v>17.670000000000002</v>
      </c>
      <c r="D2061">
        <f>VLOOKUP($A2061,'Medical Examinations'!$A:$J,COLUMN('Medical Examinations'!C2060),FALSE)</f>
        <v>5.53</v>
      </c>
      <c r="E2061" t="str">
        <f>VLOOKUP($A2061,'Medical Examinations'!$A:$J,COLUMN('Medical Examinations'!D2060),FALSE)</f>
        <v>Yes</v>
      </c>
      <c r="F2061" t="str">
        <f>VLOOKUP($A2061,'Medical Examinations'!$A:$J,COLUMN('Medical Examinations'!E2060),FALSE)</f>
        <v>No</v>
      </c>
      <c r="G2061" t="str">
        <f>VLOOKUP($A2061,'Medical Examinations'!$A:$J,COLUMN('Medical Examinations'!F2060),FALSE)</f>
        <v>No</v>
      </c>
      <c r="H2061">
        <f>VLOOKUP($A2061,'Medical Examinations'!$A:$J,COLUMN('Medical Examinations'!G2060),FALSE)</f>
        <v>0</v>
      </c>
      <c r="I2061" t="str">
        <f>VLOOKUP($A2061,'Medical Examinations'!$A:$J,COLUMN('Medical Examinations'!H2060),FALSE)</f>
        <v>No</v>
      </c>
      <c r="J2061" t="str">
        <f>VLOOKUP($A2061,'Medical Examinations'!$A:$J,COLUMN('Medical Examinations'!I2060),FALSE)</f>
        <v>Underweight</v>
      </c>
      <c r="K2061" t="str">
        <f>VLOOKUP($A2061,'Medical Examinations'!$A:$J,COLUMN('Medical Examinations'!J2060),FALSE)</f>
        <v>Normal</v>
      </c>
      <c r="L2061" s="30">
        <f>VLOOKUP($A2061,'Hospitalisation Details'!$A:$K,COLUMN('Hospitalisation Details'!J2060),FALSE)</f>
        <v>35282</v>
      </c>
      <c r="M2061" s="23">
        <f>VLOOKUP($A2061,'Hospitalisation Details'!$A:$K,COLUMN('Hospitalisation Details'!F2060),FALSE)</f>
        <v>2680.95</v>
      </c>
      <c r="N2061" t="str">
        <f>VLOOKUP($A2061,'Hospitalisation Details'!$A:$K,COLUMN('Hospitalisation Details'!G2060),FALSE)</f>
        <v>Tier - 3</v>
      </c>
      <c r="O2061" t="str">
        <f>VLOOKUP($A2061,'Hospitalisation Details'!$A:$K,COLUMN('Hospitalisation Details'!H2060),FALSE)</f>
        <v>Tier - 2</v>
      </c>
      <c r="P2061" t="str">
        <f>VLOOKUP($A2061,'Hospitalisation Details'!$A:$K,COLUMN('Hospitalisation Details'!I2060),FALSE)</f>
        <v>R1012</v>
      </c>
      <c r="Q2061">
        <f>VLOOKUP($A2061,'Hospitalisation Details'!$A:$K,COLUMN('Hospitalisation Details'!K2060),FALSE)</f>
        <v>26</v>
      </c>
    </row>
    <row r="2062" spans="1:17" ht="15.75" x14ac:dyDescent="0.25">
      <c r="A2062" s="6" t="s">
        <v>2102</v>
      </c>
      <c r="B2062" t="str">
        <f>VLOOKUP(A2062,'Customer Names'!A:E,COLUMN('Customer Names'!D2061),FALSE)</f>
        <v>Mr. Benjamin</v>
      </c>
      <c r="C2062">
        <f>VLOOKUP($A2062,'Medical Examinations'!$A:$J,COLUMN('Medical Examinations'!B2061),FALSE)</f>
        <v>31.35</v>
      </c>
      <c r="D2062">
        <f>VLOOKUP($A2062,'Medical Examinations'!$A:$J,COLUMN('Medical Examinations'!C2061),FALSE)</f>
        <v>5.84</v>
      </c>
      <c r="E2062" t="str">
        <f>VLOOKUP($A2062,'Medical Examinations'!$A:$J,COLUMN('Medical Examinations'!D2061),FALSE)</f>
        <v>No</v>
      </c>
      <c r="F2062" t="str">
        <f>VLOOKUP($A2062,'Medical Examinations'!$A:$J,COLUMN('Medical Examinations'!E2061),FALSE)</f>
        <v>Yes</v>
      </c>
      <c r="G2062" t="str">
        <f>VLOOKUP($A2062,'Medical Examinations'!$A:$J,COLUMN('Medical Examinations'!F2061),FALSE)</f>
        <v>No</v>
      </c>
      <c r="H2062">
        <f>VLOOKUP($A2062,'Medical Examinations'!$A:$J,COLUMN('Medical Examinations'!G2061),FALSE)</f>
        <v>1</v>
      </c>
      <c r="I2062" t="str">
        <f>VLOOKUP($A2062,'Medical Examinations'!$A:$J,COLUMN('Medical Examinations'!H2061),FALSE)</f>
        <v>No</v>
      </c>
      <c r="J2062" t="str">
        <f>VLOOKUP($A2062,'Medical Examinations'!$A:$J,COLUMN('Medical Examinations'!I2061),FALSE)</f>
        <v>Obesity</v>
      </c>
      <c r="K2062" t="str">
        <f>VLOOKUP($A2062,'Medical Examinations'!$A:$J,COLUMN('Medical Examinations'!J2061),FALSE)</f>
        <v>Prediabetes</v>
      </c>
      <c r="L2062" s="30">
        <f>VLOOKUP($A2062,'Hospitalisation Details'!$A:$K,COLUMN('Hospitalisation Details'!J2061),FALSE)</f>
        <v>36869</v>
      </c>
      <c r="M2062" s="23">
        <f>VLOOKUP($A2062,'Hospitalisation Details'!$A:$K,COLUMN('Hospitalisation Details'!F2061),FALSE)</f>
        <v>2643.27</v>
      </c>
      <c r="N2062" t="str">
        <f>VLOOKUP($A2062,'Hospitalisation Details'!$A:$K,COLUMN('Hospitalisation Details'!G2061),FALSE)</f>
        <v>Tier - 2</v>
      </c>
      <c r="O2062" t="str">
        <f>VLOOKUP($A2062,'Hospitalisation Details'!$A:$K,COLUMN('Hospitalisation Details'!H2061),FALSE)</f>
        <v>Tier - 1</v>
      </c>
      <c r="P2062" t="str">
        <f>VLOOKUP($A2062,'Hospitalisation Details'!$A:$K,COLUMN('Hospitalisation Details'!I2061),FALSE)</f>
        <v>R1012</v>
      </c>
      <c r="Q2062">
        <f>VLOOKUP($A2062,'Hospitalisation Details'!$A:$K,COLUMN('Hospitalisation Details'!K2061),FALSE)</f>
        <v>22</v>
      </c>
    </row>
    <row r="2063" spans="1:17" ht="15.75" x14ac:dyDescent="0.25">
      <c r="A2063" s="6" t="s">
        <v>2103</v>
      </c>
      <c r="B2063" t="str">
        <f>VLOOKUP(A2063,'Customer Names'!A:E,COLUMN('Customer Names'!D2062),FALSE)</f>
        <v>Mr. Rob</v>
      </c>
      <c r="C2063">
        <f>VLOOKUP($A2063,'Medical Examinations'!$A:$J,COLUMN('Medical Examinations'!B2062),FALSE)</f>
        <v>28.31</v>
      </c>
      <c r="D2063">
        <f>VLOOKUP($A2063,'Medical Examinations'!$A:$J,COLUMN('Medical Examinations'!C2062),FALSE)</f>
        <v>6.41</v>
      </c>
      <c r="E2063" t="str">
        <f>VLOOKUP($A2063,'Medical Examinations'!$A:$J,COLUMN('Medical Examinations'!D2062),FALSE)</f>
        <v>No</v>
      </c>
      <c r="F2063" t="str">
        <f>VLOOKUP($A2063,'Medical Examinations'!$A:$J,COLUMN('Medical Examinations'!E2062),FALSE)</f>
        <v>Yes</v>
      </c>
      <c r="G2063" t="str">
        <f>VLOOKUP($A2063,'Medical Examinations'!$A:$J,COLUMN('Medical Examinations'!F2062),FALSE)</f>
        <v>No</v>
      </c>
      <c r="H2063">
        <f>VLOOKUP($A2063,'Medical Examinations'!$A:$J,COLUMN('Medical Examinations'!G2062),FALSE)</f>
        <v>1</v>
      </c>
      <c r="I2063" t="str">
        <f>VLOOKUP($A2063,'Medical Examinations'!$A:$J,COLUMN('Medical Examinations'!H2062),FALSE)</f>
        <v>No</v>
      </c>
      <c r="J2063" t="str">
        <f>VLOOKUP($A2063,'Medical Examinations'!$A:$J,COLUMN('Medical Examinations'!I2062),FALSE)</f>
        <v>Overweight</v>
      </c>
      <c r="K2063" t="str">
        <f>VLOOKUP($A2063,'Medical Examinations'!$A:$J,COLUMN('Medical Examinations'!J2062),FALSE)</f>
        <v>Prediabetes</v>
      </c>
      <c r="L2063" s="30">
        <f>VLOOKUP($A2063,'Hospitalisation Details'!$A:$K,COLUMN('Hospitalisation Details'!J2062),FALSE)</f>
        <v>36701</v>
      </c>
      <c r="M2063" s="23">
        <f>VLOOKUP($A2063,'Hospitalisation Details'!$A:$K,COLUMN('Hospitalisation Details'!F2062),FALSE)</f>
        <v>2639.04</v>
      </c>
      <c r="N2063" t="str">
        <f>VLOOKUP($A2063,'Hospitalisation Details'!$A:$K,COLUMN('Hospitalisation Details'!G2062),FALSE)</f>
        <v>Tier - 2</v>
      </c>
      <c r="O2063" t="str">
        <f>VLOOKUP($A2063,'Hospitalisation Details'!$A:$K,COLUMN('Hospitalisation Details'!H2062),FALSE)</f>
        <v>Tier - 2</v>
      </c>
      <c r="P2063" t="str">
        <f>VLOOKUP($A2063,'Hospitalisation Details'!$A:$K,COLUMN('Hospitalisation Details'!I2062),FALSE)</f>
        <v>R1012</v>
      </c>
      <c r="Q2063">
        <f>VLOOKUP($A2063,'Hospitalisation Details'!$A:$K,COLUMN('Hospitalisation Details'!K2062),FALSE)</f>
        <v>22</v>
      </c>
    </row>
    <row r="2064" spans="1:17" ht="15.75" x14ac:dyDescent="0.25">
      <c r="A2064" s="6" t="s">
        <v>2104</v>
      </c>
      <c r="B2064" t="str">
        <f>VLOOKUP(A2064,'Customer Names'!A:E,COLUMN('Customer Names'!D2063),FALSE)</f>
        <v>Ms. Stefanie</v>
      </c>
      <c r="C2064">
        <f>VLOOKUP($A2064,'Medical Examinations'!$A:$J,COLUMN('Medical Examinations'!B2063),FALSE)</f>
        <v>30.3</v>
      </c>
      <c r="D2064">
        <f>VLOOKUP($A2064,'Medical Examinations'!$A:$J,COLUMN('Medical Examinations'!C2063),FALSE)</f>
        <v>4.7300000000000004</v>
      </c>
      <c r="E2064" t="str">
        <f>VLOOKUP($A2064,'Medical Examinations'!$A:$J,COLUMN('Medical Examinations'!D2063),FALSE)</f>
        <v>Yes</v>
      </c>
      <c r="F2064" t="str">
        <f>VLOOKUP($A2064,'Medical Examinations'!$A:$J,COLUMN('Medical Examinations'!E2063),FALSE)</f>
        <v>No</v>
      </c>
      <c r="G2064" t="str">
        <f>VLOOKUP($A2064,'Medical Examinations'!$A:$J,COLUMN('Medical Examinations'!F2063),FALSE)</f>
        <v>Yes</v>
      </c>
      <c r="H2064">
        <f>VLOOKUP($A2064,'Medical Examinations'!$A:$J,COLUMN('Medical Examinations'!G2063),FALSE)</f>
        <v>1</v>
      </c>
      <c r="I2064" t="str">
        <f>VLOOKUP($A2064,'Medical Examinations'!$A:$J,COLUMN('Medical Examinations'!H2063),FALSE)</f>
        <v>No</v>
      </c>
      <c r="J2064" t="str">
        <f>VLOOKUP($A2064,'Medical Examinations'!$A:$J,COLUMN('Medical Examinations'!I2063),FALSE)</f>
        <v>Obesity</v>
      </c>
      <c r="K2064" t="str">
        <f>VLOOKUP($A2064,'Medical Examinations'!$A:$J,COLUMN('Medical Examinations'!J2063),FALSE)</f>
        <v>Normal</v>
      </c>
      <c r="L2064" s="30">
        <f>VLOOKUP($A2064,'Hospitalisation Details'!$A:$K,COLUMN('Hospitalisation Details'!J2063),FALSE)</f>
        <v>35668</v>
      </c>
      <c r="M2064" s="23">
        <f>VLOOKUP($A2064,'Hospitalisation Details'!$A:$K,COLUMN('Hospitalisation Details'!F2063),FALSE)</f>
        <v>2632.99</v>
      </c>
      <c r="N2064" t="str">
        <f>VLOOKUP($A2064,'Hospitalisation Details'!$A:$K,COLUMN('Hospitalisation Details'!G2063),FALSE)</f>
        <v>Tier - 2</v>
      </c>
      <c r="O2064" t="str">
        <f>VLOOKUP($A2064,'Hospitalisation Details'!$A:$K,COLUMN('Hospitalisation Details'!H2063),FALSE)</f>
        <v>Tier - 1</v>
      </c>
      <c r="P2064" t="str">
        <f>VLOOKUP($A2064,'Hospitalisation Details'!$A:$K,COLUMN('Hospitalisation Details'!I2063),FALSE)</f>
        <v>R1011</v>
      </c>
      <c r="Q2064">
        <f>VLOOKUP($A2064,'Hospitalisation Details'!$A:$K,COLUMN('Hospitalisation Details'!K2063),FALSE)</f>
        <v>25</v>
      </c>
    </row>
    <row r="2065" spans="1:17" ht="15.75" x14ac:dyDescent="0.25">
      <c r="A2065" s="6" t="s">
        <v>2105</v>
      </c>
      <c r="B2065" t="str">
        <f>VLOOKUP(A2065,'Customer Names'!A:E,COLUMN('Customer Names'!D2064),FALSE)</f>
        <v>Ms. Stephanie</v>
      </c>
      <c r="C2065">
        <f>VLOOKUP($A2065,'Medical Examinations'!$A:$J,COLUMN('Medical Examinations'!B2064),FALSE)</f>
        <v>26.4</v>
      </c>
      <c r="D2065">
        <f>VLOOKUP($A2065,'Medical Examinations'!$A:$J,COLUMN('Medical Examinations'!C2064),FALSE)</f>
        <v>6.22</v>
      </c>
      <c r="E2065" t="str">
        <f>VLOOKUP($A2065,'Medical Examinations'!$A:$J,COLUMN('Medical Examinations'!D2064),FALSE)</f>
        <v>Yes</v>
      </c>
      <c r="F2065" t="str">
        <f>VLOOKUP($A2065,'Medical Examinations'!$A:$J,COLUMN('Medical Examinations'!E2064),FALSE)</f>
        <v>No</v>
      </c>
      <c r="G2065" t="str">
        <f>VLOOKUP($A2065,'Medical Examinations'!$A:$J,COLUMN('Medical Examinations'!F2064),FALSE)</f>
        <v>No</v>
      </c>
      <c r="H2065">
        <f>VLOOKUP($A2065,'Medical Examinations'!$A:$J,COLUMN('Medical Examinations'!G2064),FALSE)</f>
        <v>0</v>
      </c>
      <c r="I2065" t="str">
        <f>VLOOKUP($A2065,'Medical Examinations'!$A:$J,COLUMN('Medical Examinations'!H2064),FALSE)</f>
        <v>No</v>
      </c>
      <c r="J2065" t="str">
        <f>VLOOKUP($A2065,'Medical Examinations'!$A:$J,COLUMN('Medical Examinations'!I2064),FALSE)</f>
        <v>Overweight</v>
      </c>
      <c r="K2065" t="str">
        <f>VLOOKUP($A2065,'Medical Examinations'!$A:$J,COLUMN('Medical Examinations'!J2064),FALSE)</f>
        <v>Prediabetes</v>
      </c>
      <c r="L2065" s="30">
        <f>VLOOKUP($A2065,'Hospitalisation Details'!$A:$K,COLUMN('Hospitalisation Details'!J2064),FALSE)</f>
        <v>37129</v>
      </c>
      <c r="M2065" s="23">
        <f>VLOOKUP($A2065,'Hospitalisation Details'!$A:$K,COLUMN('Hospitalisation Details'!F2064),FALSE)</f>
        <v>2597.7800000000002</v>
      </c>
      <c r="N2065" t="str">
        <f>VLOOKUP($A2065,'Hospitalisation Details'!$A:$K,COLUMN('Hospitalisation Details'!G2064),FALSE)</f>
        <v>Tier - 2</v>
      </c>
      <c r="O2065" t="str">
        <f>VLOOKUP($A2065,'Hospitalisation Details'!$A:$K,COLUMN('Hospitalisation Details'!H2064),FALSE)</f>
        <v>Tier - 1</v>
      </c>
      <c r="P2065" t="str">
        <f>VLOOKUP($A2065,'Hospitalisation Details'!$A:$K,COLUMN('Hospitalisation Details'!I2064),FALSE)</f>
        <v>R1011</v>
      </c>
      <c r="Q2065">
        <f>VLOOKUP($A2065,'Hospitalisation Details'!$A:$K,COLUMN('Hospitalisation Details'!K2064),FALSE)</f>
        <v>21</v>
      </c>
    </row>
    <row r="2066" spans="1:17" ht="15.75" x14ac:dyDescent="0.25">
      <c r="A2066" s="6" t="s">
        <v>2106</v>
      </c>
      <c r="B2066" t="str">
        <f>VLOOKUP(A2066,'Customer Names'!A:E,COLUMN('Customer Names'!D2065),FALSE)</f>
        <v>Ms. Caroline</v>
      </c>
      <c r="C2066">
        <f>VLOOKUP($A2066,'Medical Examinations'!$A:$J,COLUMN('Medical Examinations'!B2065),FALSE)</f>
        <v>22.135000000000002</v>
      </c>
      <c r="D2066">
        <f>VLOOKUP($A2066,'Medical Examinations'!$A:$J,COLUMN('Medical Examinations'!C2065),FALSE)</f>
        <v>4.46</v>
      </c>
      <c r="E2066" t="str">
        <f>VLOOKUP($A2066,'Medical Examinations'!$A:$J,COLUMN('Medical Examinations'!D2065),FALSE)</f>
        <v>Yes</v>
      </c>
      <c r="F2066" t="str">
        <f>VLOOKUP($A2066,'Medical Examinations'!$A:$J,COLUMN('Medical Examinations'!E2065),FALSE)</f>
        <v>No</v>
      </c>
      <c r="G2066" t="str">
        <f>VLOOKUP($A2066,'Medical Examinations'!$A:$J,COLUMN('Medical Examinations'!F2065),FALSE)</f>
        <v>No</v>
      </c>
      <c r="H2066">
        <f>VLOOKUP($A2066,'Medical Examinations'!$A:$J,COLUMN('Medical Examinations'!G2065),FALSE)</f>
        <v>0</v>
      </c>
      <c r="I2066" t="str">
        <f>VLOOKUP($A2066,'Medical Examinations'!$A:$J,COLUMN('Medical Examinations'!H2065),FALSE)</f>
        <v>No</v>
      </c>
      <c r="J2066" t="str">
        <f>VLOOKUP($A2066,'Medical Examinations'!$A:$J,COLUMN('Medical Examinations'!I2065),FALSE)</f>
        <v>Healthy Weight</v>
      </c>
      <c r="K2066" t="str">
        <f>VLOOKUP($A2066,'Medical Examinations'!$A:$J,COLUMN('Medical Examinations'!J2065),FALSE)</f>
        <v>Normal</v>
      </c>
      <c r="L2066" s="30">
        <f>VLOOKUP($A2066,'Hospitalisation Details'!$A:$K,COLUMN('Hospitalisation Details'!J2065),FALSE)</f>
        <v>37100</v>
      </c>
      <c r="M2066" s="23">
        <f>VLOOKUP($A2066,'Hospitalisation Details'!$A:$K,COLUMN('Hospitalisation Details'!F2065),FALSE)</f>
        <v>2585.85</v>
      </c>
      <c r="N2066" t="str">
        <f>VLOOKUP($A2066,'Hospitalisation Details'!$A:$K,COLUMN('Hospitalisation Details'!G2065),FALSE)</f>
        <v>Tier - 2</v>
      </c>
      <c r="O2066" t="str">
        <f>VLOOKUP($A2066,'Hospitalisation Details'!$A:$K,COLUMN('Hospitalisation Details'!H2065),FALSE)</f>
        <v>Tier - 2</v>
      </c>
      <c r="P2066" t="str">
        <f>VLOOKUP($A2066,'Hospitalisation Details'!$A:$K,COLUMN('Hospitalisation Details'!I2065),FALSE)</f>
        <v>R1024</v>
      </c>
      <c r="Q2066">
        <f>VLOOKUP($A2066,'Hospitalisation Details'!$A:$K,COLUMN('Hospitalisation Details'!K2065),FALSE)</f>
        <v>21</v>
      </c>
    </row>
    <row r="2067" spans="1:17" ht="15.75" x14ac:dyDescent="0.25">
      <c r="A2067" s="6" t="s">
        <v>2107</v>
      </c>
      <c r="B2067" t="str">
        <f>VLOOKUP(A2067,'Customer Names'!A:E,COLUMN('Customer Names'!D2066),FALSE)</f>
        <v>Ms. Julia</v>
      </c>
      <c r="C2067">
        <f>VLOOKUP($A2067,'Medical Examinations'!$A:$J,COLUMN('Medical Examinations'!B2066),FALSE)</f>
        <v>17.399999999999999</v>
      </c>
      <c r="D2067">
        <f>VLOOKUP($A2067,'Medical Examinations'!$A:$J,COLUMN('Medical Examinations'!C2066),FALSE)</f>
        <v>4.5</v>
      </c>
      <c r="E2067" t="str">
        <f>VLOOKUP($A2067,'Medical Examinations'!$A:$J,COLUMN('Medical Examinations'!D2066),FALSE)</f>
        <v>Yes</v>
      </c>
      <c r="F2067" t="str">
        <f>VLOOKUP($A2067,'Medical Examinations'!$A:$J,COLUMN('Medical Examinations'!E2066),FALSE)</f>
        <v>No</v>
      </c>
      <c r="G2067" t="str">
        <f>VLOOKUP($A2067,'Medical Examinations'!$A:$J,COLUMN('Medical Examinations'!F2066),FALSE)</f>
        <v>No</v>
      </c>
      <c r="H2067">
        <f>VLOOKUP($A2067,'Medical Examinations'!$A:$J,COLUMN('Medical Examinations'!G2066),FALSE)</f>
        <v>0</v>
      </c>
      <c r="I2067" t="str">
        <f>VLOOKUP($A2067,'Medical Examinations'!$A:$J,COLUMN('Medical Examinations'!H2066),FALSE)</f>
        <v>No</v>
      </c>
      <c r="J2067" t="str">
        <f>VLOOKUP($A2067,'Medical Examinations'!$A:$J,COLUMN('Medical Examinations'!I2066),FALSE)</f>
        <v>Underweight</v>
      </c>
      <c r="K2067" t="str">
        <f>VLOOKUP($A2067,'Medical Examinations'!$A:$J,COLUMN('Medical Examinations'!J2066),FALSE)</f>
        <v>Normal</v>
      </c>
      <c r="L2067" s="30">
        <f>VLOOKUP($A2067,'Hospitalisation Details'!$A:$K,COLUMN('Hospitalisation Details'!J2066),FALSE)</f>
        <v>37179</v>
      </c>
      <c r="M2067" s="23">
        <f>VLOOKUP($A2067,'Hospitalisation Details'!$A:$K,COLUMN('Hospitalisation Details'!F2066),FALSE)</f>
        <v>2585.27</v>
      </c>
      <c r="N2067" t="str">
        <f>VLOOKUP($A2067,'Hospitalisation Details'!$A:$K,COLUMN('Hospitalisation Details'!G2066),FALSE)</f>
        <v>Tier - 2</v>
      </c>
      <c r="O2067" t="str">
        <f>VLOOKUP($A2067,'Hospitalisation Details'!$A:$K,COLUMN('Hospitalisation Details'!H2066),FALSE)</f>
        <v>Tier - 3</v>
      </c>
      <c r="P2067" t="str">
        <f>VLOOKUP($A2067,'Hospitalisation Details'!$A:$K,COLUMN('Hospitalisation Details'!I2066),FALSE)</f>
        <v>R1011</v>
      </c>
      <c r="Q2067">
        <f>VLOOKUP($A2067,'Hospitalisation Details'!$A:$K,COLUMN('Hospitalisation Details'!K2066),FALSE)</f>
        <v>21</v>
      </c>
    </row>
    <row r="2068" spans="1:17" ht="15.75" x14ac:dyDescent="0.25">
      <c r="A2068" s="6" t="s">
        <v>2108</v>
      </c>
      <c r="B2068" t="str">
        <f>VLOOKUP(A2068,'Customer Names'!A:E,COLUMN('Customer Names'!D2067),FALSE)</f>
        <v>Mr. Jack</v>
      </c>
      <c r="C2068">
        <f>VLOOKUP($A2068,'Medical Examinations'!$A:$J,COLUMN('Medical Examinations'!B2067),FALSE)</f>
        <v>28.06</v>
      </c>
      <c r="D2068">
        <f>VLOOKUP($A2068,'Medical Examinations'!$A:$J,COLUMN('Medical Examinations'!C2067),FALSE)</f>
        <v>8.93</v>
      </c>
      <c r="E2068" t="str">
        <f>VLOOKUP($A2068,'Medical Examinations'!$A:$J,COLUMN('Medical Examinations'!D2067),FALSE)</f>
        <v>No</v>
      </c>
      <c r="F2068" t="str">
        <f>VLOOKUP($A2068,'Medical Examinations'!$A:$J,COLUMN('Medical Examinations'!E2067),FALSE)</f>
        <v>No</v>
      </c>
      <c r="G2068" t="str">
        <f>VLOOKUP($A2068,'Medical Examinations'!$A:$J,COLUMN('Medical Examinations'!F2067),FALSE)</f>
        <v>No</v>
      </c>
      <c r="H2068">
        <f>VLOOKUP($A2068,'Medical Examinations'!$A:$J,COLUMN('Medical Examinations'!G2067),FALSE)</f>
        <v>0</v>
      </c>
      <c r="I2068" t="str">
        <f>VLOOKUP($A2068,'Medical Examinations'!$A:$J,COLUMN('Medical Examinations'!H2067),FALSE)</f>
        <v>No</v>
      </c>
      <c r="J2068" t="str">
        <f>VLOOKUP($A2068,'Medical Examinations'!$A:$J,COLUMN('Medical Examinations'!I2067),FALSE)</f>
        <v>Overweight</v>
      </c>
      <c r="K2068" t="str">
        <f>VLOOKUP($A2068,'Medical Examinations'!$A:$J,COLUMN('Medical Examinations'!J2067),FALSE)</f>
        <v>Diabetes</v>
      </c>
      <c r="L2068" s="30">
        <f>VLOOKUP($A2068,'Hospitalisation Details'!$A:$K,COLUMN('Hospitalisation Details'!J2067),FALSE)</f>
        <v>37457</v>
      </c>
      <c r="M2068" s="23">
        <f>VLOOKUP($A2068,'Hospitalisation Details'!$A:$K,COLUMN('Hospitalisation Details'!F2067),FALSE)</f>
        <v>2585.04</v>
      </c>
      <c r="N2068" t="str">
        <f>VLOOKUP($A2068,'Hospitalisation Details'!$A:$K,COLUMN('Hospitalisation Details'!G2067),FALSE)</f>
        <v>Tier - 2</v>
      </c>
      <c r="O2068" t="str">
        <f>VLOOKUP($A2068,'Hospitalisation Details'!$A:$K,COLUMN('Hospitalisation Details'!H2067),FALSE)</f>
        <v>Tier - 2</v>
      </c>
      <c r="P2068" t="str">
        <f>VLOOKUP($A2068,'Hospitalisation Details'!$A:$K,COLUMN('Hospitalisation Details'!I2067),FALSE)</f>
        <v>R1021</v>
      </c>
      <c r="Q2068">
        <f>VLOOKUP($A2068,'Hospitalisation Details'!$A:$K,COLUMN('Hospitalisation Details'!K2067),FALSE)</f>
        <v>20</v>
      </c>
    </row>
    <row r="2069" spans="1:17" ht="15.75" x14ac:dyDescent="0.25">
      <c r="A2069" s="6" t="s">
        <v>2109</v>
      </c>
      <c r="B2069" t="str">
        <f>VLOOKUP(A2069,'Customer Names'!A:E,COLUMN('Customer Names'!D2068),FALSE)</f>
        <v>Mr. Bernat</v>
      </c>
      <c r="C2069">
        <f>VLOOKUP($A2069,'Medical Examinations'!$A:$J,COLUMN('Medical Examinations'!B2068),FALSE)</f>
        <v>31.13</v>
      </c>
      <c r="D2069">
        <f>VLOOKUP($A2069,'Medical Examinations'!$A:$J,COLUMN('Medical Examinations'!C2068),FALSE)</f>
        <v>11.02</v>
      </c>
      <c r="E2069" t="str">
        <f>VLOOKUP($A2069,'Medical Examinations'!$A:$J,COLUMN('Medical Examinations'!D2068),FALSE)</f>
        <v>No</v>
      </c>
      <c r="F2069" t="str">
        <f>VLOOKUP($A2069,'Medical Examinations'!$A:$J,COLUMN('Medical Examinations'!E2068),FALSE)</f>
        <v>No</v>
      </c>
      <c r="G2069" t="str">
        <f>VLOOKUP($A2069,'Medical Examinations'!$A:$J,COLUMN('Medical Examinations'!F2068),FALSE)</f>
        <v>No</v>
      </c>
      <c r="H2069">
        <f>VLOOKUP($A2069,'Medical Examinations'!$A:$J,COLUMN('Medical Examinations'!G2068),FALSE)</f>
        <v>0</v>
      </c>
      <c r="I2069" t="str">
        <f>VLOOKUP($A2069,'Medical Examinations'!$A:$J,COLUMN('Medical Examinations'!H2068),FALSE)</f>
        <v>No</v>
      </c>
      <c r="J2069" t="str">
        <f>VLOOKUP($A2069,'Medical Examinations'!$A:$J,COLUMN('Medical Examinations'!I2068),FALSE)</f>
        <v>Obesity</v>
      </c>
      <c r="K2069" t="str">
        <f>VLOOKUP($A2069,'Medical Examinations'!$A:$J,COLUMN('Medical Examinations'!J2068),FALSE)</f>
        <v>Diabetes</v>
      </c>
      <c r="L2069" s="30">
        <f>VLOOKUP($A2069,'Hospitalisation Details'!$A:$K,COLUMN('Hospitalisation Details'!J2068),FALSE)</f>
        <v>37540</v>
      </c>
      <c r="M2069" s="23">
        <f>VLOOKUP($A2069,'Hospitalisation Details'!$A:$K,COLUMN('Hospitalisation Details'!F2068),FALSE)</f>
        <v>2566.4699999999998</v>
      </c>
      <c r="N2069" t="str">
        <f>VLOOKUP($A2069,'Hospitalisation Details'!$A:$K,COLUMN('Hospitalisation Details'!G2068),FALSE)</f>
        <v>Tier - 2</v>
      </c>
      <c r="O2069" t="str">
        <f>VLOOKUP($A2069,'Hospitalisation Details'!$A:$K,COLUMN('Hospitalisation Details'!H2068),FALSE)</f>
        <v>Tier - 3</v>
      </c>
      <c r="P2069" t="str">
        <f>VLOOKUP($A2069,'Hospitalisation Details'!$A:$K,COLUMN('Hospitalisation Details'!I2068),FALSE)</f>
        <v>R1013</v>
      </c>
      <c r="Q2069">
        <f>VLOOKUP($A2069,'Hospitalisation Details'!$A:$K,COLUMN('Hospitalisation Details'!K2068),FALSE)</f>
        <v>20</v>
      </c>
    </row>
    <row r="2070" spans="1:17" ht="15.75" x14ac:dyDescent="0.25">
      <c r="A2070" s="6" t="s">
        <v>2110</v>
      </c>
      <c r="B2070" t="str">
        <f>VLOOKUP(A2070,'Customer Names'!A:E,COLUMN('Customer Names'!D2069),FALSE)</f>
        <v>Mr. Hicham</v>
      </c>
      <c r="C2070">
        <f>VLOOKUP($A2070,'Medical Examinations'!$A:$J,COLUMN('Medical Examinations'!B2069),FALSE)</f>
        <v>18.46</v>
      </c>
      <c r="D2070">
        <f>VLOOKUP($A2070,'Medical Examinations'!$A:$J,COLUMN('Medical Examinations'!C2069),FALSE)</f>
        <v>5.25</v>
      </c>
      <c r="E2070" t="str">
        <f>VLOOKUP($A2070,'Medical Examinations'!$A:$J,COLUMN('Medical Examinations'!D2069),FALSE)</f>
        <v>No</v>
      </c>
      <c r="F2070" t="str">
        <f>VLOOKUP($A2070,'Medical Examinations'!$A:$J,COLUMN('Medical Examinations'!E2069),FALSE)</f>
        <v>No</v>
      </c>
      <c r="G2070" t="str">
        <f>VLOOKUP($A2070,'Medical Examinations'!$A:$J,COLUMN('Medical Examinations'!F2069),FALSE)</f>
        <v>No</v>
      </c>
      <c r="H2070">
        <f>VLOOKUP($A2070,'Medical Examinations'!$A:$J,COLUMN('Medical Examinations'!G2069),FALSE)</f>
        <v>0</v>
      </c>
      <c r="I2070" t="str">
        <f>VLOOKUP($A2070,'Medical Examinations'!$A:$J,COLUMN('Medical Examinations'!H2069),FALSE)</f>
        <v>No</v>
      </c>
      <c r="J2070" t="str">
        <f>VLOOKUP($A2070,'Medical Examinations'!$A:$J,COLUMN('Medical Examinations'!I2069),FALSE)</f>
        <v>Underweight</v>
      </c>
      <c r="K2070" t="str">
        <f>VLOOKUP($A2070,'Medical Examinations'!$A:$J,COLUMN('Medical Examinations'!J2069),FALSE)</f>
        <v>Normal</v>
      </c>
      <c r="L2070" s="30">
        <f>VLOOKUP($A2070,'Hospitalisation Details'!$A:$K,COLUMN('Hospitalisation Details'!J2069),FALSE)</f>
        <v>33559</v>
      </c>
      <c r="M2070" s="23">
        <f>VLOOKUP($A2070,'Hospitalisation Details'!$A:$K,COLUMN('Hospitalisation Details'!F2069),FALSE)</f>
        <v>2545.6799999999998</v>
      </c>
      <c r="N2070" t="str">
        <f>VLOOKUP($A2070,'Hospitalisation Details'!$A:$K,COLUMN('Hospitalisation Details'!G2069),FALSE)</f>
        <v>Tier - 2</v>
      </c>
      <c r="O2070" t="str">
        <f>VLOOKUP($A2070,'Hospitalisation Details'!$A:$K,COLUMN('Hospitalisation Details'!H2069),FALSE)</f>
        <v>Tier - 1</v>
      </c>
      <c r="P2070" t="str">
        <f>VLOOKUP($A2070,'Hospitalisation Details'!$A:$K,COLUMN('Hospitalisation Details'!I2069),FALSE)</f>
        <v>R1013</v>
      </c>
      <c r="Q2070">
        <f>VLOOKUP($A2070,'Hospitalisation Details'!$A:$K,COLUMN('Hospitalisation Details'!K2069),FALSE)</f>
        <v>31</v>
      </c>
    </row>
    <row r="2071" spans="1:17" ht="15.75" x14ac:dyDescent="0.25">
      <c r="A2071" s="6" t="s">
        <v>2111</v>
      </c>
      <c r="B2071" t="str">
        <f>VLOOKUP(A2071,'Customer Names'!A:E,COLUMN('Customer Names'!D2070),FALSE)</f>
        <v>Ms. Sarah</v>
      </c>
      <c r="C2071">
        <f>VLOOKUP($A2071,'Medical Examinations'!$A:$J,COLUMN('Medical Examinations'!B2070),FALSE)</f>
        <v>17.3</v>
      </c>
      <c r="D2071">
        <f>VLOOKUP($A2071,'Medical Examinations'!$A:$J,COLUMN('Medical Examinations'!C2070),FALSE)</f>
        <v>4.75</v>
      </c>
      <c r="E2071" t="str">
        <f>VLOOKUP($A2071,'Medical Examinations'!$A:$J,COLUMN('Medical Examinations'!D2070),FALSE)</f>
        <v>No</v>
      </c>
      <c r="F2071" t="str">
        <f>VLOOKUP($A2071,'Medical Examinations'!$A:$J,COLUMN('Medical Examinations'!E2070),FALSE)</f>
        <v>No</v>
      </c>
      <c r="G2071" t="str">
        <f>VLOOKUP($A2071,'Medical Examinations'!$A:$J,COLUMN('Medical Examinations'!F2070),FALSE)</f>
        <v>No</v>
      </c>
      <c r="H2071">
        <f>VLOOKUP($A2071,'Medical Examinations'!$A:$J,COLUMN('Medical Examinations'!G2070),FALSE)</f>
        <v>0</v>
      </c>
      <c r="I2071" t="str">
        <f>VLOOKUP($A2071,'Medical Examinations'!$A:$J,COLUMN('Medical Examinations'!H2070),FALSE)</f>
        <v>No</v>
      </c>
      <c r="J2071" t="str">
        <f>VLOOKUP($A2071,'Medical Examinations'!$A:$J,COLUMN('Medical Examinations'!I2070),FALSE)</f>
        <v>Underweight</v>
      </c>
      <c r="K2071" t="str">
        <f>VLOOKUP($A2071,'Medical Examinations'!$A:$J,COLUMN('Medical Examinations'!J2070),FALSE)</f>
        <v>Normal</v>
      </c>
      <c r="L2071" s="30">
        <f>VLOOKUP($A2071,'Hospitalisation Details'!$A:$K,COLUMN('Hospitalisation Details'!J2070),FALSE)</f>
        <v>33147</v>
      </c>
      <c r="M2071" s="23">
        <f>VLOOKUP($A2071,'Hospitalisation Details'!$A:$K,COLUMN('Hospitalisation Details'!F2070),FALSE)</f>
        <v>2540.39</v>
      </c>
      <c r="N2071" t="str">
        <f>VLOOKUP($A2071,'Hospitalisation Details'!$A:$K,COLUMN('Hospitalisation Details'!G2070),FALSE)</f>
        <v>Tier - 2</v>
      </c>
      <c r="O2071" t="str">
        <f>VLOOKUP($A2071,'Hospitalisation Details'!$A:$K,COLUMN('Hospitalisation Details'!H2070),FALSE)</f>
        <v>Tier - 2</v>
      </c>
      <c r="P2071" t="str">
        <f>VLOOKUP($A2071,'Hospitalisation Details'!$A:$K,COLUMN('Hospitalisation Details'!I2070),FALSE)</f>
        <v>R1013</v>
      </c>
      <c r="Q2071">
        <f>VLOOKUP($A2071,'Hospitalisation Details'!$A:$K,COLUMN('Hospitalisation Details'!K2070),FALSE)</f>
        <v>32</v>
      </c>
    </row>
    <row r="2072" spans="1:17" ht="15.75" x14ac:dyDescent="0.25">
      <c r="A2072" s="6" t="s">
        <v>2112</v>
      </c>
      <c r="B2072" t="str">
        <f>VLOOKUP(A2072,'Customer Names'!A:E,COLUMN('Customer Names'!D2071),FALSE)</f>
        <v>Mr. Anthony</v>
      </c>
      <c r="C2072">
        <f>VLOOKUP($A2072,'Medical Examinations'!$A:$J,COLUMN('Medical Examinations'!B2071),FALSE)</f>
        <v>35.625</v>
      </c>
      <c r="D2072">
        <f>VLOOKUP($A2072,'Medical Examinations'!$A:$J,COLUMN('Medical Examinations'!C2071),FALSE)</f>
        <v>4.68</v>
      </c>
      <c r="E2072" t="str">
        <f>VLOOKUP($A2072,'Medical Examinations'!$A:$J,COLUMN('Medical Examinations'!D2071),FALSE)</f>
        <v>Yes</v>
      </c>
      <c r="F2072" t="str">
        <f>VLOOKUP($A2072,'Medical Examinations'!$A:$J,COLUMN('Medical Examinations'!E2071),FALSE)</f>
        <v>No</v>
      </c>
      <c r="G2072" t="str">
        <f>VLOOKUP($A2072,'Medical Examinations'!$A:$J,COLUMN('Medical Examinations'!F2071),FALSE)</f>
        <v>Yes</v>
      </c>
      <c r="H2072">
        <f>VLOOKUP($A2072,'Medical Examinations'!$A:$J,COLUMN('Medical Examinations'!G2071),FALSE)</f>
        <v>1</v>
      </c>
      <c r="I2072" t="str">
        <f>VLOOKUP($A2072,'Medical Examinations'!$A:$J,COLUMN('Medical Examinations'!H2071),FALSE)</f>
        <v>No</v>
      </c>
      <c r="J2072" t="str">
        <f>VLOOKUP($A2072,'Medical Examinations'!$A:$J,COLUMN('Medical Examinations'!I2071),FALSE)</f>
        <v>Obesity</v>
      </c>
      <c r="K2072" t="str">
        <f>VLOOKUP($A2072,'Medical Examinations'!$A:$J,COLUMN('Medical Examinations'!J2071),FALSE)</f>
        <v>Normal</v>
      </c>
      <c r="L2072" s="30">
        <f>VLOOKUP($A2072,'Hospitalisation Details'!$A:$K,COLUMN('Hospitalisation Details'!J2071),FALSE)</f>
        <v>35639</v>
      </c>
      <c r="M2072" s="23">
        <f>VLOOKUP($A2072,'Hospitalisation Details'!$A:$K,COLUMN('Hospitalisation Details'!F2071),FALSE)</f>
        <v>2534.39</v>
      </c>
      <c r="N2072" t="str">
        <f>VLOOKUP($A2072,'Hospitalisation Details'!$A:$K,COLUMN('Hospitalisation Details'!G2071),FALSE)</f>
        <v>Tier - 3</v>
      </c>
      <c r="O2072" t="str">
        <f>VLOOKUP($A2072,'Hospitalisation Details'!$A:$K,COLUMN('Hospitalisation Details'!H2071),FALSE)</f>
        <v>Tier - 3</v>
      </c>
      <c r="P2072" t="str">
        <f>VLOOKUP($A2072,'Hospitalisation Details'!$A:$K,COLUMN('Hospitalisation Details'!I2071),FALSE)</f>
        <v>R1012</v>
      </c>
      <c r="Q2072">
        <f>VLOOKUP($A2072,'Hospitalisation Details'!$A:$K,COLUMN('Hospitalisation Details'!K2071),FALSE)</f>
        <v>25</v>
      </c>
    </row>
    <row r="2073" spans="1:17" ht="15.75" x14ac:dyDescent="0.25">
      <c r="A2073" s="6" t="s">
        <v>2113</v>
      </c>
      <c r="B2073" t="str">
        <f>VLOOKUP(A2073,'Customer Names'!A:E,COLUMN('Customer Names'!D2072),FALSE)</f>
        <v>Ms. Elisabetta</v>
      </c>
      <c r="C2073">
        <f>VLOOKUP($A2073,'Medical Examinations'!$A:$J,COLUMN('Medical Examinations'!B2072),FALSE)</f>
        <v>20.234999999999999</v>
      </c>
      <c r="D2073">
        <f>VLOOKUP($A2073,'Medical Examinations'!$A:$J,COLUMN('Medical Examinations'!C2072),FALSE)</f>
        <v>6.17</v>
      </c>
      <c r="E2073" t="str">
        <f>VLOOKUP($A2073,'Medical Examinations'!$A:$J,COLUMN('Medical Examinations'!D2072),FALSE)</f>
        <v>Yes</v>
      </c>
      <c r="F2073" t="str">
        <f>VLOOKUP($A2073,'Medical Examinations'!$A:$J,COLUMN('Medical Examinations'!E2072),FALSE)</f>
        <v>Yes</v>
      </c>
      <c r="G2073" t="str">
        <f>VLOOKUP($A2073,'Medical Examinations'!$A:$J,COLUMN('Medical Examinations'!F2072),FALSE)</f>
        <v>No</v>
      </c>
      <c r="H2073">
        <f>VLOOKUP($A2073,'Medical Examinations'!$A:$J,COLUMN('Medical Examinations'!G2072),FALSE)</f>
        <v>2</v>
      </c>
      <c r="I2073" t="str">
        <f>VLOOKUP($A2073,'Medical Examinations'!$A:$J,COLUMN('Medical Examinations'!H2072),FALSE)</f>
        <v>No</v>
      </c>
      <c r="J2073" t="str">
        <f>VLOOKUP($A2073,'Medical Examinations'!$A:$J,COLUMN('Medical Examinations'!I2072),FALSE)</f>
        <v>Healthy Weight</v>
      </c>
      <c r="K2073" t="str">
        <f>VLOOKUP($A2073,'Medical Examinations'!$A:$J,COLUMN('Medical Examinations'!J2072),FALSE)</f>
        <v>Prediabetes</v>
      </c>
      <c r="L2073" s="30">
        <f>VLOOKUP($A2073,'Hospitalisation Details'!$A:$K,COLUMN('Hospitalisation Details'!J2072),FALSE)</f>
        <v>36763</v>
      </c>
      <c r="M2073" s="23">
        <f>VLOOKUP($A2073,'Hospitalisation Details'!$A:$K,COLUMN('Hospitalisation Details'!F2072),FALSE)</f>
        <v>2527.8200000000002</v>
      </c>
      <c r="N2073" t="str">
        <f>VLOOKUP($A2073,'Hospitalisation Details'!$A:$K,COLUMN('Hospitalisation Details'!G2072),FALSE)</f>
        <v>Tier - 2</v>
      </c>
      <c r="O2073" t="str">
        <f>VLOOKUP($A2073,'Hospitalisation Details'!$A:$K,COLUMN('Hospitalisation Details'!H2072),FALSE)</f>
        <v>Tier - 3</v>
      </c>
      <c r="P2073" t="str">
        <f>VLOOKUP($A2073,'Hospitalisation Details'!$A:$K,COLUMN('Hospitalisation Details'!I2072),FALSE)</f>
        <v>R1012</v>
      </c>
      <c r="Q2073">
        <f>VLOOKUP($A2073,'Hospitalisation Details'!$A:$K,COLUMN('Hospitalisation Details'!K2072),FALSE)</f>
        <v>22</v>
      </c>
    </row>
    <row r="2074" spans="1:17" ht="15.75" x14ac:dyDescent="0.25">
      <c r="A2074" s="6" t="s">
        <v>2114</v>
      </c>
      <c r="B2074" t="str">
        <f>VLOOKUP(A2074,'Customer Names'!A:E,COLUMN('Customer Names'!D2073),FALSE)</f>
        <v>Mr. Trevor</v>
      </c>
      <c r="C2074">
        <f>VLOOKUP($A2074,'Medical Examinations'!$A:$J,COLUMN('Medical Examinations'!B2073),FALSE)</f>
        <v>27.55</v>
      </c>
      <c r="D2074">
        <f>VLOOKUP($A2074,'Medical Examinations'!$A:$J,COLUMN('Medical Examinations'!C2073),FALSE)</f>
        <v>4.5599999999999996</v>
      </c>
      <c r="E2074" t="str">
        <f>VLOOKUP($A2074,'Medical Examinations'!$A:$J,COLUMN('Medical Examinations'!D2073),FALSE)</f>
        <v>Yes</v>
      </c>
      <c r="F2074" t="str">
        <f>VLOOKUP($A2074,'Medical Examinations'!$A:$J,COLUMN('Medical Examinations'!E2073),FALSE)</f>
        <v>No</v>
      </c>
      <c r="G2074" t="str">
        <f>VLOOKUP($A2074,'Medical Examinations'!$A:$J,COLUMN('Medical Examinations'!F2073),FALSE)</f>
        <v>Yes</v>
      </c>
      <c r="H2074">
        <f>VLOOKUP($A2074,'Medical Examinations'!$A:$J,COLUMN('Medical Examinations'!G2073),FALSE)</f>
        <v>1</v>
      </c>
      <c r="I2074" t="str">
        <f>VLOOKUP($A2074,'Medical Examinations'!$A:$J,COLUMN('Medical Examinations'!H2073),FALSE)</f>
        <v>No</v>
      </c>
      <c r="J2074" t="str">
        <f>VLOOKUP($A2074,'Medical Examinations'!$A:$J,COLUMN('Medical Examinations'!I2073),FALSE)</f>
        <v>Overweight</v>
      </c>
      <c r="K2074" t="str">
        <f>VLOOKUP($A2074,'Medical Examinations'!$A:$J,COLUMN('Medical Examinations'!J2073),FALSE)</f>
        <v>Normal</v>
      </c>
      <c r="L2074" s="30">
        <f>VLOOKUP($A2074,'Hospitalisation Details'!$A:$K,COLUMN('Hospitalisation Details'!J2073),FALSE)</f>
        <v>35736</v>
      </c>
      <c r="M2074" s="23">
        <f>VLOOKUP($A2074,'Hospitalisation Details'!$A:$K,COLUMN('Hospitalisation Details'!F2073),FALSE)</f>
        <v>2523.17</v>
      </c>
      <c r="N2074" t="str">
        <f>VLOOKUP($A2074,'Hospitalisation Details'!$A:$K,COLUMN('Hospitalisation Details'!G2073),FALSE)</f>
        <v>Tier - 3</v>
      </c>
      <c r="O2074" t="str">
        <f>VLOOKUP($A2074,'Hospitalisation Details'!$A:$K,COLUMN('Hospitalisation Details'!H2073),FALSE)</f>
        <v>Tier - 1</v>
      </c>
      <c r="P2074" t="str">
        <f>VLOOKUP($A2074,'Hospitalisation Details'!$A:$K,COLUMN('Hospitalisation Details'!I2073),FALSE)</f>
        <v>R1012</v>
      </c>
      <c r="Q2074">
        <f>VLOOKUP($A2074,'Hospitalisation Details'!$A:$K,COLUMN('Hospitalisation Details'!K2073),FALSE)</f>
        <v>25</v>
      </c>
    </row>
    <row r="2075" spans="1:17" ht="15.75" x14ac:dyDescent="0.25">
      <c r="A2075" s="6" t="s">
        <v>2115</v>
      </c>
      <c r="B2075" t="str">
        <f>VLOOKUP(A2075,'Customer Names'!A:E,COLUMN('Customer Names'!D2074),FALSE)</f>
        <v>Ms. Nancy</v>
      </c>
      <c r="C2075">
        <f>VLOOKUP($A2075,'Medical Examinations'!$A:$J,COLUMN('Medical Examinations'!B2074),FALSE)</f>
        <v>17.97</v>
      </c>
      <c r="D2075">
        <f>VLOOKUP($A2075,'Medical Examinations'!$A:$J,COLUMN('Medical Examinations'!C2074),FALSE)</f>
        <v>6.3</v>
      </c>
      <c r="E2075" t="str">
        <f>VLOOKUP($A2075,'Medical Examinations'!$A:$J,COLUMN('Medical Examinations'!D2074),FALSE)</f>
        <v>No</v>
      </c>
      <c r="F2075" t="str">
        <f>VLOOKUP($A2075,'Medical Examinations'!$A:$J,COLUMN('Medical Examinations'!E2074),FALSE)</f>
        <v>No</v>
      </c>
      <c r="G2075" t="str">
        <f>VLOOKUP($A2075,'Medical Examinations'!$A:$J,COLUMN('Medical Examinations'!F2074),FALSE)</f>
        <v>No</v>
      </c>
      <c r="H2075">
        <f>VLOOKUP($A2075,'Medical Examinations'!$A:$J,COLUMN('Medical Examinations'!G2074),FALSE)</f>
        <v>0</v>
      </c>
      <c r="I2075" t="str">
        <f>VLOOKUP($A2075,'Medical Examinations'!$A:$J,COLUMN('Medical Examinations'!H2074),FALSE)</f>
        <v>No</v>
      </c>
      <c r="J2075" t="str">
        <f>VLOOKUP($A2075,'Medical Examinations'!$A:$J,COLUMN('Medical Examinations'!I2074),FALSE)</f>
        <v>Underweight</v>
      </c>
      <c r="K2075" t="str">
        <f>VLOOKUP($A2075,'Medical Examinations'!$A:$J,COLUMN('Medical Examinations'!J2074),FALSE)</f>
        <v>Prediabetes</v>
      </c>
      <c r="L2075" s="30">
        <f>VLOOKUP($A2075,'Hospitalisation Details'!$A:$K,COLUMN('Hospitalisation Details'!J2074),FALSE)</f>
        <v>33455</v>
      </c>
      <c r="M2075" s="23">
        <f>VLOOKUP($A2075,'Hospitalisation Details'!$A:$K,COLUMN('Hospitalisation Details'!F2074),FALSE)</f>
        <v>2510.79</v>
      </c>
      <c r="N2075" t="str">
        <f>VLOOKUP($A2075,'Hospitalisation Details'!$A:$K,COLUMN('Hospitalisation Details'!G2074),FALSE)</f>
        <v>Tier - 2</v>
      </c>
      <c r="O2075" t="str">
        <f>VLOOKUP($A2075,'Hospitalisation Details'!$A:$K,COLUMN('Hospitalisation Details'!H2074),FALSE)</f>
        <v>Tier - 1</v>
      </c>
      <c r="P2075" t="str">
        <f>VLOOKUP($A2075,'Hospitalisation Details'!$A:$K,COLUMN('Hospitalisation Details'!I2074),FALSE)</f>
        <v>R1013</v>
      </c>
      <c r="Q2075">
        <f>VLOOKUP($A2075,'Hospitalisation Details'!$A:$K,COLUMN('Hospitalisation Details'!K2074),FALSE)</f>
        <v>31</v>
      </c>
    </row>
    <row r="2076" spans="1:17" ht="15.75" x14ac:dyDescent="0.25">
      <c r="A2076" s="6" t="s">
        <v>2116</v>
      </c>
      <c r="B2076" t="str">
        <f>VLOOKUP(A2076,'Customer Names'!A:E,COLUMN('Customer Names'!D2075),FALSE)</f>
        <v>Ms. Allison</v>
      </c>
      <c r="C2076">
        <f>VLOOKUP($A2076,'Medical Examinations'!$A:$J,COLUMN('Medical Examinations'!B2075),FALSE)</f>
        <v>29.98</v>
      </c>
      <c r="D2076">
        <f>VLOOKUP($A2076,'Medical Examinations'!$A:$J,COLUMN('Medical Examinations'!C2075),FALSE)</f>
        <v>6.03</v>
      </c>
      <c r="E2076" t="str">
        <f>VLOOKUP($A2076,'Medical Examinations'!$A:$J,COLUMN('Medical Examinations'!D2075),FALSE)</f>
        <v>No</v>
      </c>
      <c r="F2076" t="str">
        <f>VLOOKUP($A2076,'Medical Examinations'!$A:$J,COLUMN('Medical Examinations'!E2075),FALSE)</f>
        <v>Yes</v>
      </c>
      <c r="G2076" t="str">
        <f>VLOOKUP($A2076,'Medical Examinations'!$A:$J,COLUMN('Medical Examinations'!F2075),FALSE)</f>
        <v>No</v>
      </c>
      <c r="H2076">
        <f>VLOOKUP($A2076,'Medical Examinations'!$A:$J,COLUMN('Medical Examinations'!G2075),FALSE)</f>
        <v>1</v>
      </c>
      <c r="I2076" t="str">
        <f>VLOOKUP($A2076,'Medical Examinations'!$A:$J,COLUMN('Medical Examinations'!H2075),FALSE)</f>
        <v>No</v>
      </c>
      <c r="J2076" t="str">
        <f>VLOOKUP($A2076,'Medical Examinations'!$A:$J,COLUMN('Medical Examinations'!I2075),FALSE)</f>
        <v>Overweight</v>
      </c>
      <c r="K2076" t="str">
        <f>VLOOKUP($A2076,'Medical Examinations'!$A:$J,COLUMN('Medical Examinations'!J2075),FALSE)</f>
        <v>Prediabetes</v>
      </c>
      <c r="L2076" s="30">
        <f>VLOOKUP($A2076,'Hospitalisation Details'!$A:$K,COLUMN('Hospitalisation Details'!J2075),FALSE)</f>
        <v>38236</v>
      </c>
      <c r="M2076" s="23">
        <f>VLOOKUP($A2076,'Hospitalisation Details'!$A:$K,COLUMN('Hospitalisation Details'!F2075),FALSE)</f>
        <v>2500.9299999999998</v>
      </c>
      <c r="N2076" t="str">
        <f>VLOOKUP($A2076,'Hospitalisation Details'!$A:$K,COLUMN('Hospitalisation Details'!G2075),FALSE)</f>
        <v>Tier - 2</v>
      </c>
      <c r="O2076" t="str">
        <f>VLOOKUP($A2076,'Hospitalisation Details'!$A:$K,COLUMN('Hospitalisation Details'!H2075),FALSE)</f>
        <v>Tier - 2</v>
      </c>
      <c r="P2076" t="str">
        <f>VLOOKUP($A2076,'Hospitalisation Details'!$A:$K,COLUMN('Hospitalisation Details'!I2075),FALSE)</f>
        <v>R1012</v>
      </c>
      <c r="Q2076">
        <f>VLOOKUP($A2076,'Hospitalisation Details'!$A:$K,COLUMN('Hospitalisation Details'!K2075),FALSE)</f>
        <v>18</v>
      </c>
    </row>
    <row r="2077" spans="1:17" ht="15.75" x14ac:dyDescent="0.25">
      <c r="A2077" s="6" t="s">
        <v>2117</v>
      </c>
      <c r="B2077" t="str">
        <f>VLOOKUP(A2077,'Customer Names'!A:E,COLUMN('Customer Names'!D2076),FALSE)</f>
        <v>Mr. Robert</v>
      </c>
      <c r="C2077">
        <f>VLOOKUP($A2077,'Medical Examinations'!$A:$J,COLUMN('Medical Examinations'!B2076),FALSE)</f>
        <v>33.659999999999997</v>
      </c>
      <c r="D2077">
        <f>VLOOKUP($A2077,'Medical Examinations'!$A:$J,COLUMN('Medical Examinations'!C2076),FALSE)</f>
        <v>4.2</v>
      </c>
      <c r="E2077" t="str">
        <f>VLOOKUP($A2077,'Medical Examinations'!$A:$J,COLUMN('Medical Examinations'!D2076),FALSE)</f>
        <v>Yes</v>
      </c>
      <c r="F2077" t="str">
        <f>VLOOKUP($A2077,'Medical Examinations'!$A:$J,COLUMN('Medical Examinations'!E2076),FALSE)</f>
        <v>No</v>
      </c>
      <c r="G2077" t="str">
        <f>VLOOKUP($A2077,'Medical Examinations'!$A:$J,COLUMN('Medical Examinations'!F2076),FALSE)</f>
        <v>No</v>
      </c>
      <c r="H2077">
        <f>VLOOKUP($A2077,'Medical Examinations'!$A:$J,COLUMN('Medical Examinations'!G2076),FALSE)</f>
        <v>1</v>
      </c>
      <c r="I2077" t="str">
        <f>VLOOKUP($A2077,'Medical Examinations'!$A:$J,COLUMN('Medical Examinations'!H2076),FALSE)</f>
        <v>No</v>
      </c>
      <c r="J2077" t="str">
        <f>VLOOKUP($A2077,'Medical Examinations'!$A:$J,COLUMN('Medical Examinations'!I2076),FALSE)</f>
        <v>Obesity</v>
      </c>
      <c r="K2077" t="str">
        <f>VLOOKUP($A2077,'Medical Examinations'!$A:$J,COLUMN('Medical Examinations'!J2076),FALSE)</f>
        <v>Normal</v>
      </c>
      <c r="L2077" s="30">
        <f>VLOOKUP($A2077,'Hospitalisation Details'!$A:$K,COLUMN('Hospitalisation Details'!J2076),FALSE)</f>
        <v>34987</v>
      </c>
      <c r="M2077" s="23">
        <f>VLOOKUP($A2077,'Hospitalisation Details'!$A:$K,COLUMN('Hospitalisation Details'!F2076),FALSE)</f>
        <v>2498.41</v>
      </c>
      <c r="N2077" t="str">
        <f>VLOOKUP($A2077,'Hospitalisation Details'!$A:$K,COLUMN('Hospitalisation Details'!G2076),FALSE)</f>
        <v>Tier - 3</v>
      </c>
      <c r="O2077" t="str">
        <f>VLOOKUP($A2077,'Hospitalisation Details'!$A:$K,COLUMN('Hospitalisation Details'!H2076),FALSE)</f>
        <v>Tier - 3</v>
      </c>
      <c r="P2077" t="str">
        <f>VLOOKUP($A2077,'Hospitalisation Details'!$A:$K,COLUMN('Hospitalisation Details'!I2076),FALSE)</f>
        <v>R1013</v>
      </c>
      <c r="Q2077">
        <f>VLOOKUP($A2077,'Hospitalisation Details'!$A:$K,COLUMN('Hospitalisation Details'!K2076),FALSE)</f>
        <v>27</v>
      </c>
    </row>
    <row r="2078" spans="1:17" ht="15.75" x14ac:dyDescent="0.25">
      <c r="A2078" s="6" t="s">
        <v>2118</v>
      </c>
      <c r="B2078" t="str">
        <f>VLOOKUP(A2078,'Customer Names'!A:E,COLUMN('Customer Names'!D2077),FALSE)</f>
        <v>Mr. Nicholas</v>
      </c>
      <c r="C2078">
        <f>VLOOKUP($A2078,'Medical Examinations'!$A:$J,COLUMN('Medical Examinations'!B2077),FALSE)</f>
        <v>32.67</v>
      </c>
      <c r="D2078">
        <f>VLOOKUP($A2078,'Medical Examinations'!$A:$J,COLUMN('Medical Examinations'!C2077),FALSE)</f>
        <v>5.61</v>
      </c>
      <c r="E2078" t="str">
        <f>VLOOKUP($A2078,'Medical Examinations'!$A:$J,COLUMN('Medical Examinations'!D2077),FALSE)</f>
        <v>Yes</v>
      </c>
      <c r="F2078" t="str">
        <f>VLOOKUP($A2078,'Medical Examinations'!$A:$J,COLUMN('Medical Examinations'!E2077),FALSE)</f>
        <v>No</v>
      </c>
      <c r="G2078" t="str">
        <f>VLOOKUP($A2078,'Medical Examinations'!$A:$J,COLUMN('Medical Examinations'!F2077),FALSE)</f>
        <v>No</v>
      </c>
      <c r="H2078">
        <f>VLOOKUP($A2078,'Medical Examinations'!$A:$J,COLUMN('Medical Examinations'!G2077),FALSE)</f>
        <v>1</v>
      </c>
      <c r="I2078" t="str">
        <f>VLOOKUP($A2078,'Medical Examinations'!$A:$J,COLUMN('Medical Examinations'!H2077),FALSE)</f>
        <v>No</v>
      </c>
      <c r="J2078" t="str">
        <f>VLOOKUP($A2078,'Medical Examinations'!$A:$J,COLUMN('Medical Examinations'!I2077),FALSE)</f>
        <v>Obesity</v>
      </c>
      <c r="K2078" t="str">
        <f>VLOOKUP($A2078,'Medical Examinations'!$A:$J,COLUMN('Medical Examinations'!J2077),FALSE)</f>
        <v>Normal</v>
      </c>
      <c r="L2078" s="30">
        <f>VLOOKUP($A2078,'Hospitalisation Details'!$A:$K,COLUMN('Hospitalisation Details'!J2077),FALSE)</f>
        <v>34889</v>
      </c>
      <c r="M2078" s="23">
        <f>VLOOKUP($A2078,'Hospitalisation Details'!$A:$K,COLUMN('Hospitalisation Details'!F2077),FALSE)</f>
        <v>2497.04</v>
      </c>
      <c r="N2078" t="str">
        <f>VLOOKUP($A2078,'Hospitalisation Details'!$A:$K,COLUMN('Hospitalisation Details'!G2077),FALSE)</f>
        <v>Tier - 3</v>
      </c>
      <c r="O2078" t="str">
        <f>VLOOKUP($A2078,'Hospitalisation Details'!$A:$K,COLUMN('Hospitalisation Details'!H2077),FALSE)</f>
        <v>Tier - 3</v>
      </c>
      <c r="P2078" t="str">
        <f>VLOOKUP($A2078,'Hospitalisation Details'!$A:$K,COLUMN('Hospitalisation Details'!I2077),FALSE)</f>
        <v>R1013</v>
      </c>
      <c r="Q2078">
        <f>VLOOKUP($A2078,'Hospitalisation Details'!$A:$K,COLUMN('Hospitalisation Details'!K2077),FALSE)</f>
        <v>27</v>
      </c>
    </row>
    <row r="2079" spans="1:17" ht="15.75" x14ac:dyDescent="0.25">
      <c r="A2079" s="6" t="s">
        <v>2119</v>
      </c>
      <c r="B2079" t="str">
        <f>VLOOKUP(A2079,'Customer Names'!A:E,COLUMN('Customer Names'!D2078),FALSE)</f>
        <v>Mr. Kevin</v>
      </c>
      <c r="C2079">
        <f>VLOOKUP($A2079,'Medical Examinations'!$A:$J,COLUMN('Medical Examinations'!B2078),FALSE)</f>
        <v>30.5</v>
      </c>
      <c r="D2079">
        <f>VLOOKUP($A2079,'Medical Examinations'!$A:$J,COLUMN('Medical Examinations'!C2078),FALSE)</f>
        <v>5.88</v>
      </c>
      <c r="E2079" t="str">
        <f>VLOOKUP($A2079,'Medical Examinations'!$A:$J,COLUMN('Medical Examinations'!D2078),FALSE)</f>
        <v>Yes</v>
      </c>
      <c r="F2079" t="str">
        <f>VLOOKUP($A2079,'Medical Examinations'!$A:$J,COLUMN('Medical Examinations'!E2078),FALSE)</f>
        <v>No</v>
      </c>
      <c r="G2079" t="str">
        <f>VLOOKUP($A2079,'Medical Examinations'!$A:$J,COLUMN('Medical Examinations'!F2078),FALSE)</f>
        <v>No</v>
      </c>
      <c r="H2079">
        <f>VLOOKUP($A2079,'Medical Examinations'!$A:$J,COLUMN('Medical Examinations'!G2078),FALSE)</f>
        <v>1</v>
      </c>
      <c r="I2079" t="str">
        <f>VLOOKUP($A2079,'Medical Examinations'!$A:$J,COLUMN('Medical Examinations'!H2078),FALSE)</f>
        <v>No</v>
      </c>
      <c r="J2079" t="str">
        <f>VLOOKUP($A2079,'Medical Examinations'!$A:$J,COLUMN('Medical Examinations'!I2078),FALSE)</f>
        <v>Obesity</v>
      </c>
      <c r="K2079" t="str">
        <f>VLOOKUP($A2079,'Medical Examinations'!$A:$J,COLUMN('Medical Examinations'!J2078),FALSE)</f>
        <v>Prediabetes</v>
      </c>
      <c r="L2079" s="30">
        <f>VLOOKUP($A2079,'Hospitalisation Details'!$A:$K,COLUMN('Hospitalisation Details'!J2078),FALSE)</f>
        <v>34986</v>
      </c>
      <c r="M2079" s="23">
        <f>VLOOKUP($A2079,'Hospitalisation Details'!$A:$K,COLUMN('Hospitalisation Details'!F2078),FALSE)</f>
        <v>2494.02</v>
      </c>
      <c r="N2079" t="str">
        <f>VLOOKUP($A2079,'Hospitalisation Details'!$A:$K,COLUMN('Hospitalisation Details'!G2078),FALSE)</f>
        <v>Tier - 3</v>
      </c>
      <c r="O2079" t="str">
        <f>VLOOKUP($A2079,'Hospitalisation Details'!$A:$K,COLUMN('Hospitalisation Details'!H2078),FALSE)</f>
        <v>Tier - 1</v>
      </c>
      <c r="P2079" t="str">
        <f>VLOOKUP($A2079,'Hospitalisation Details'!$A:$K,COLUMN('Hospitalisation Details'!I2078),FALSE)</f>
        <v>R1011</v>
      </c>
      <c r="Q2079">
        <f>VLOOKUP($A2079,'Hospitalisation Details'!$A:$K,COLUMN('Hospitalisation Details'!K2078),FALSE)</f>
        <v>27</v>
      </c>
    </row>
    <row r="2080" spans="1:17" ht="15.75" x14ac:dyDescent="0.25">
      <c r="A2080" s="6" t="s">
        <v>2120</v>
      </c>
      <c r="B2080" t="str">
        <f>VLOOKUP(A2080,'Customer Names'!A:E,COLUMN('Customer Names'!D2079),FALSE)</f>
        <v>Mr. Bryan</v>
      </c>
      <c r="C2080">
        <f>VLOOKUP($A2080,'Medical Examinations'!$A:$J,COLUMN('Medical Examinations'!B2079),FALSE)</f>
        <v>23.1</v>
      </c>
      <c r="D2080">
        <f>VLOOKUP($A2080,'Medical Examinations'!$A:$J,COLUMN('Medical Examinations'!C2079),FALSE)</f>
        <v>5.92</v>
      </c>
      <c r="E2080" t="str">
        <f>VLOOKUP($A2080,'Medical Examinations'!$A:$J,COLUMN('Medical Examinations'!D2079),FALSE)</f>
        <v>Yes</v>
      </c>
      <c r="F2080" t="str">
        <f>VLOOKUP($A2080,'Medical Examinations'!$A:$J,COLUMN('Medical Examinations'!E2079),FALSE)</f>
        <v>No</v>
      </c>
      <c r="G2080" t="str">
        <f>VLOOKUP($A2080,'Medical Examinations'!$A:$J,COLUMN('Medical Examinations'!F2079),FALSE)</f>
        <v>No</v>
      </c>
      <c r="H2080">
        <f>VLOOKUP($A2080,'Medical Examinations'!$A:$J,COLUMN('Medical Examinations'!G2079),FALSE)</f>
        <v>1</v>
      </c>
      <c r="I2080" t="str">
        <f>VLOOKUP($A2080,'Medical Examinations'!$A:$J,COLUMN('Medical Examinations'!H2079),FALSE)</f>
        <v>No</v>
      </c>
      <c r="J2080" t="str">
        <f>VLOOKUP($A2080,'Medical Examinations'!$A:$J,COLUMN('Medical Examinations'!I2079),FALSE)</f>
        <v>Healthy Weight</v>
      </c>
      <c r="K2080" t="str">
        <f>VLOOKUP($A2080,'Medical Examinations'!$A:$J,COLUMN('Medical Examinations'!J2079),FALSE)</f>
        <v>Prediabetes</v>
      </c>
      <c r="L2080" s="30">
        <f>VLOOKUP($A2080,'Hospitalisation Details'!$A:$K,COLUMN('Hospitalisation Details'!J2079),FALSE)</f>
        <v>35009</v>
      </c>
      <c r="M2080" s="23">
        <f>VLOOKUP($A2080,'Hospitalisation Details'!$A:$K,COLUMN('Hospitalisation Details'!F2079),FALSE)</f>
        <v>2483.7399999999998</v>
      </c>
      <c r="N2080" t="str">
        <f>VLOOKUP($A2080,'Hospitalisation Details'!$A:$K,COLUMN('Hospitalisation Details'!G2079),FALSE)</f>
        <v>Tier - 3</v>
      </c>
      <c r="O2080" t="str">
        <f>VLOOKUP($A2080,'Hospitalisation Details'!$A:$K,COLUMN('Hospitalisation Details'!H2079),FALSE)</f>
        <v>Tier - 2</v>
      </c>
      <c r="P2080" t="str">
        <f>VLOOKUP($A2080,'Hospitalisation Details'!$A:$K,COLUMN('Hospitalisation Details'!I2079),FALSE)</f>
        <v>R1013</v>
      </c>
      <c r="Q2080">
        <f>VLOOKUP($A2080,'Hospitalisation Details'!$A:$K,COLUMN('Hospitalisation Details'!K2079),FALSE)</f>
        <v>27</v>
      </c>
    </row>
    <row r="2081" spans="1:17" ht="15.75" x14ac:dyDescent="0.25">
      <c r="A2081" s="6" t="s">
        <v>2121</v>
      </c>
      <c r="B2081" t="str">
        <f>VLOOKUP(A2081,'Customer Names'!A:E,COLUMN('Customer Names'!D2080),FALSE)</f>
        <v>Ms. Janae</v>
      </c>
      <c r="C2081">
        <f>VLOOKUP($A2081,'Medical Examinations'!$A:$J,COLUMN('Medical Examinations'!B2080),FALSE)</f>
        <v>39.49</v>
      </c>
      <c r="D2081">
        <f>VLOOKUP($A2081,'Medical Examinations'!$A:$J,COLUMN('Medical Examinations'!C2080),FALSE)</f>
        <v>4.8099999999999996</v>
      </c>
      <c r="E2081" t="str">
        <f>VLOOKUP($A2081,'Medical Examinations'!$A:$J,COLUMN('Medical Examinations'!D2080),FALSE)</f>
        <v>No</v>
      </c>
      <c r="F2081" t="str">
        <f>VLOOKUP($A2081,'Medical Examinations'!$A:$J,COLUMN('Medical Examinations'!E2080),FALSE)</f>
        <v>No</v>
      </c>
      <c r="G2081" t="str">
        <f>VLOOKUP($A2081,'Medical Examinations'!$A:$J,COLUMN('Medical Examinations'!F2080),FALSE)</f>
        <v>No</v>
      </c>
      <c r="H2081">
        <f>VLOOKUP($A2081,'Medical Examinations'!$A:$J,COLUMN('Medical Examinations'!G2080),FALSE)</f>
        <v>1</v>
      </c>
      <c r="I2081" t="str">
        <f>VLOOKUP($A2081,'Medical Examinations'!$A:$J,COLUMN('Medical Examinations'!H2080),FALSE)</f>
        <v>No</v>
      </c>
      <c r="J2081" t="str">
        <f>VLOOKUP($A2081,'Medical Examinations'!$A:$J,COLUMN('Medical Examinations'!I2080),FALSE)</f>
        <v>Obesity</v>
      </c>
      <c r="K2081" t="str">
        <f>VLOOKUP($A2081,'Medical Examinations'!$A:$J,COLUMN('Medical Examinations'!J2080),FALSE)</f>
        <v>Normal</v>
      </c>
      <c r="L2081" s="30">
        <f>VLOOKUP($A2081,'Hospitalisation Details'!$A:$K,COLUMN('Hospitalisation Details'!J2080),FALSE)</f>
        <v>35966</v>
      </c>
      <c r="M2081" s="23">
        <f>VLOOKUP($A2081,'Hospitalisation Details'!$A:$K,COLUMN('Hospitalisation Details'!F2080),FALSE)</f>
        <v>2480.98</v>
      </c>
      <c r="N2081" t="str">
        <f>VLOOKUP($A2081,'Hospitalisation Details'!$A:$K,COLUMN('Hospitalisation Details'!G2080),FALSE)</f>
        <v>Tier - 2</v>
      </c>
      <c r="O2081" t="str">
        <f>VLOOKUP($A2081,'Hospitalisation Details'!$A:$K,COLUMN('Hospitalisation Details'!H2080),FALSE)</f>
        <v>Tier - 2</v>
      </c>
      <c r="P2081" t="str">
        <f>VLOOKUP($A2081,'Hospitalisation Details'!$A:$K,COLUMN('Hospitalisation Details'!I2080),FALSE)</f>
        <v>R1013</v>
      </c>
      <c r="Q2081">
        <f>VLOOKUP($A2081,'Hospitalisation Details'!$A:$K,COLUMN('Hospitalisation Details'!K2080),FALSE)</f>
        <v>24</v>
      </c>
    </row>
    <row r="2082" spans="1:17" ht="15.75" x14ac:dyDescent="0.25">
      <c r="A2082" s="6" t="s">
        <v>2122</v>
      </c>
      <c r="B2082" t="str">
        <f>VLOOKUP(A2082,'Customer Names'!A:E,COLUMN('Customer Names'!D2081),FALSE)</f>
        <v>Ms. Audrey</v>
      </c>
      <c r="C2082">
        <f>VLOOKUP($A2082,'Medical Examinations'!$A:$J,COLUMN('Medical Examinations'!B2081),FALSE)</f>
        <v>33.99</v>
      </c>
      <c r="D2082">
        <f>VLOOKUP($A2082,'Medical Examinations'!$A:$J,COLUMN('Medical Examinations'!C2081),FALSE)</f>
        <v>4.55</v>
      </c>
      <c r="E2082" t="str">
        <f>VLOOKUP($A2082,'Medical Examinations'!$A:$J,COLUMN('Medical Examinations'!D2081),FALSE)</f>
        <v>No</v>
      </c>
      <c r="F2082" t="str">
        <f>VLOOKUP($A2082,'Medical Examinations'!$A:$J,COLUMN('Medical Examinations'!E2081),FALSE)</f>
        <v>No</v>
      </c>
      <c r="G2082" t="str">
        <f>VLOOKUP($A2082,'Medical Examinations'!$A:$J,COLUMN('Medical Examinations'!F2081),FALSE)</f>
        <v>No</v>
      </c>
      <c r="H2082">
        <f>VLOOKUP($A2082,'Medical Examinations'!$A:$J,COLUMN('Medical Examinations'!G2081),FALSE)</f>
        <v>1</v>
      </c>
      <c r="I2082" t="str">
        <f>VLOOKUP($A2082,'Medical Examinations'!$A:$J,COLUMN('Medical Examinations'!H2081),FALSE)</f>
        <v>No</v>
      </c>
      <c r="J2082" t="str">
        <f>VLOOKUP($A2082,'Medical Examinations'!$A:$J,COLUMN('Medical Examinations'!I2081),FALSE)</f>
        <v>Obesity</v>
      </c>
      <c r="K2082" t="str">
        <f>VLOOKUP($A2082,'Medical Examinations'!$A:$J,COLUMN('Medical Examinations'!J2081),FALSE)</f>
        <v>Normal</v>
      </c>
      <c r="L2082" s="30">
        <f>VLOOKUP($A2082,'Hospitalisation Details'!$A:$K,COLUMN('Hospitalisation Details'!J2081),FALSE)</f>
        <v>35978</v>
      </c>
      <c r="M2082" s="23">
        <f>VLOOKUP($A2082,'Hospitalisation Details'!$A:$K,COLUMN('Hospitalisation Details'!F2081),FALSE)</f>
        <v>2473.33</v>
      </c>
      <c r="N2082" t="str">
        <f>VLOOKUP($A2082,'Hospitalisation Details'!$A:$K,COLUMN('Hospitalisation Details'!G2081),FALSE)</f>
        <v>Tier - 2</v>
      </c>
      <c r="O2082" t="str">
        <f>VLOOKUP($A2082,'Hospitalisation Details'!$A:$K,COLUMN('Hospitalisation Details'!H2081),FALSE)</f>
        <v>Tier - 3</v>
      </c>
      <c r="P2082" t="str">
        <f>VLOOKUP($A2082,'Hospitalisation Details'!$A:$K,COLUMN('Hospitalisation Details'!I2081),FALSE)</f>
        <v>R1013</v>
      </c>
      <c r="Q2082">
        <f>VLOOKUP($A2082,'Hospitalisation Details'!$A:$K,COLUMN('Hospitalisation Details'!K2081),FALSE)</f>
        <v>24</v>
      </c>
    </row>
    <row r="2083" spans="1:17" ht="15.75" x14ac:dyDescent="0.25">
      <c r="A2083" s="6" t="s">
        <v>2123</v>
      </c>
      <c r="B2083" t="str">
        <f>VLOOKUP(A2083,'Customer Names'!A:E,COLUMN('Customer Names'!D2082),FALSE)</f>
        <v>Ms. Laura</v>
      </c>
      <c r="C2083">
        <f>VLOOKUP($A2083,'Medical Examinations'!$A:$J,COLUMN('Medical Examinations'!B2082),FALSE)</f>
        <v>27.72</v>
      </c>
      <c r="D2083">
        <f>VLOOKUP($A2083,'Medical Examinations'!$A:$J,COLUMN('Medical Examinations'!C2082),FALSE)</f>
        <v>6.43</v>
      </c>
      <c r="E2083" t="str">
        <f>VLOOKUP($A2083,'Medical Examinations'!$A:$J,COLUMN('Medical Examinations'!D2082),FALSE)</f>
        <v>No</v>
      </c>
      <c r="F2083" t="str">
        <f>VLOOKUP($A2083,'Medical Examinations'!$A:$J,COLUMN('Medical Examinations'!E2082),FALSE)</f>
        <v>No</v>
      </c>
      <c r="G2083" t="str">
        <f>VLOOKUP($A2083,'Medical Examinations'!$A:$J,COLUMN('Medical Examinations'!F2082),FALSE)</f>
        <v>No</v>
      </c>
      <c r="H2083">
        <f>VLOOKUP($A2083,'Medical Examinations'!$A:$J,COLUMN('Medical Examinations'!G2082),FALSE)</f>
        <v>1</v>
      </c>
      <c r="I2083" t="str">
        <f>VLOOKUP($A2083,'Medical Examinations'!$A:$J,COLUMN('Medical Examinations'!H2082),FALSE)</f>
        <v>No</v>
      </c>
      <c r="J2083" t="str">
        <f>VLOOKUP($A2083,'Medical Examinations'!$A:$J,COLUMN('Medical Examinations'!I2082),FALSE)</f>
        <v>Overweight</v>
      </c>
      <c r="K2083" t="str">
        <f>VLOOKUP($A2083,'Medical Examinations'!$A:$J,COLUMN('Medical Examinations'!J2082),FALSE)</f>
        <v>Prediabetes</v>
      </c>
      <c r="L2083" s="30">
        <f>VLOOKUP($A2083,'Hospitalisation Details'!$A:$K,COLUMN('Hospitalisation Details'!J2082),FALSE)</f>
        <v>36024</v>
      </c>
      <c r="M2083" s="23">
        <f>VLOOKUP($A2083,'Hospitalisation Details'!$A:$K,COLUMN('Hospitalisation Details'!F2082),FALSE)</f>
        <v>2464.62</v>
      </c>
      <c r="N2083" t="str">
        <f>VLOOKUP($A2083,'Hospitalisation Details'!$A:$K,COLUMN('Hospitalisation Details'!G2082),FALSE)</f>
        <v>Tier - 2</v>
      </c>
      <c r="O2083" t="str">
        <f>VLOOKUP($A2083,'Hospitalisation Details'!$A:$K,COLUMN('Hospitalisation Details'!H2082),FALSE)</f>
        <v>Tier - 3</v>
      </c>
      <c r="P2083" t="str">
        <f>VLOOKUP($A2083,'Hospitalisation Details'!$A:$K,COLUMN('Hospitalisation Details'!I2082),FALSE)</f>
        <v>R1013</v>
      </c>
      <c r="Q2083">
        <f>VLOOKUP($A2083,'Hospitalisation Details'!$A:$K,COLUMN('Hospitalisation Details'!K2082),FALSE)</f>
        <v>24</v>
      </c>
    </row>
    <row r="2084" spans="1:17" ht="15.75" x14ac:dyDescent="0.25">
      <c r="A2084" s="6" t="s">
        <v>2124</v>
      </c>
      <c r="B2084" t="str">
        <f>VLOOKUP(A2084,'Customer Names'!A:E,COLUMN('Customer Names'!D2083),FALSE)</f>
        <v>Ms. Nicole</v>
      </c>
      <c r="C2084">
        <f>VLOOKUP($A2084,'Medical Examinations'!$A:$J,COLUMN('Medical Examinations'!B2083),FALSE)</f>
        <v>30.59</v>
      </c>
      <c r="D2084">
        <f>VLOOKUP($A2084,'Medical Examinations'!$A:$J,COLUMN('Medical Examinations'!C2083),FALSE)</f>
        <v>11.62</v>
      </c>
      <c r="E2084" t="str">
        <f>VLOOKUP($A2084,'Medical Examinations'!$A:$J,COLUMN('Medical Examinations'!D2083),FALSE)</f>
        <v>No</v>
      </c>
      <c r="F2084" t="str">
        <f>VLOOKUP($A2084,'Medical Examinations'!$A:$J,COLUMN('Medical Examinations'!E2083),FALSE)</f>
        <v>No</v>
      </c>
      <c r="G2084" t="str">
        <f>VLOOKUP($A2084,'Medical Examinations'!$A:$J,COLUMN('Medical Examinations'!F2083),FALSE)</f>
        <v>No</v>
      </c>
      <c r="H2084">
        <f>VLOOKUP($A2084,'Medical Examinations'!$A:$J,COLUMN('Medical Examinations'!G2083),FALSE)</f>
        <v>0</v>
      </c>
      <c r="I2084" t="str">
        <f>VLOOKUP($A2084,'Medical Examinations'!$A:$J,COLUMN('Medical Examinations'!H2083),FALSE)</f>
        <v>No</v>
      </c>
      <c r="J2084" t="str">
        <f>VLOOKUP($A2084,'Medical Examinations'!$A:$J,COLUMN('Medical Examinations'!I2083),FALSE)</f>
        <v>Obesity</v>
      </c>
      <c r="K2084" t="str">
        <f>VLOOKUP($A2084,'Medical Examinations'!$A:$J,COLUMN('Medical Examinations'!J2083),FALSE)</f>
        <v>Diabetes</v>
      </c>
      <c r="L2084" s="30">
        <f>VLOOKUP($A2084,'Hospitalisation Details'!$A:$K,COLUMN('Hospitalisation Details'!J2083),FALSE)</f>
        <v>37448</v>
      </c>
      <c r="M2084" s="23">
        <f>VLOOKUP($A2084,'Hospitalisation Details'!$A:$K,COLUMN('Hospitalisation Details'!F2083),FALSE)</f>
        <v>2459.7199999999998</v>
      </c>
      <c r="N2084" t="str">
        <f>VLOOKUP($A2084,'Hospitalisation Details'!$A:$K,COLUMN('Hospitalisation Details'!G2083),FALSE)</f>
        <v>Tier - 2</v>
      </c>
      <c r="O2084" t="str">
        <f>VLOOKUP($A2084,'Hospitalisation Details'!$A:$K,COLUMN('Hospitalisation Details'!H2083),FALSE)</f>
        <v>Tier - 2</v>
      </c>
      <c r="P2084" t="str">
        <f>VLOOKUP($A2084,'Hospitalisation Details'!$A:$K,COLUMN('Hospitalisation Details'!I2083),FALSE)</f>
        <v>R1024</v>
      </c>
      <c r="Q2084">
        <f>VLOOKUP($A2084,'Hospitalisation Details'!$A:$K,COLUMN('Hospitalisation Details'!K2083),FALSE)</f>
        <v>20</v>
      </c>
    </row>
    <row r="2085" spans="1:17" ht="15.75" x14ac:dyDescent="0.25">
      <c r="A2085" s="6" t="s">
        <v>2125</v>
      </c>
      <c r="B2085" t="str">
        <f>VLOOKUP(A2085,'Customer Names'!A:E,COLUMN('Customer Names'!D2084),FALSE)</f>
        <v>Ms. Krista</v>
      </c>
      <c r="C2085">
        <f>VLOOKUP($A2085,'Medical Examinations'!$A:$J,COLUMN('Medical Examinations'!B2084),FALSE)</f>
        <v>22.6</v>
      </c>
      <c r="D2085">
        <f>VLOOKUP($A2085,'Medical Examinations'!$A:$J,COLUMN('Medical Examinations'!C2084),FALSE)</f>
        <v>6.04</v>
      </c>
      <c r="E2085" t="str">
        <f>VLOOKUP($A2085,'Medical Examinations'!$A:$J,COLUMN('Medical Examinations'!D2084),FALSE)</f>
        <v>No</v>
      </c>
      <c r="F2085" t="str">
        <f>VLOOKUP($A2085,'Medical Examinations'!$A:$J,COLUMN('Medical Examinations'!E2084),FALSE)</f>
        <v>No</v>
      </c>
      <c r="G2085" t="str">
        <f>VLOOKUP($A2085,'Medical Examinations'!$A:$J,COLUMN('Medical Examinations'!F2084),FALSE)</f>
        <v>No</v>
      </c>
      <c r="H2085">
        <f>VLOOKUP($A2085,'Medical Examinations'!$A:$J,COLUMN('Medical Examinations'!G2084),FALSE)</f>
        <v>1</v>
      </c>
      <c r="I2085" t="str">
        <f>VLOOKUP($A2085,'Medical Examinations'!$A:$J,COLUMN('Medical Examinations'!H2084),FALSE)</f>
        <v>No</v>
      </c>
      <c r="J2085" t="str">
        <f>VLOOKUP($A2085,'Medical Examinations'!$A:$J,COLUMN('Medical Examinations'!I2084),FALSE)</f>
        <v>Healthy Weight</v>
      </c>
      <c r="K2085" t="str">
        <f>VLOOKUP($A2085,'Medical Examinations'!$A:$J,COLUMN('Medical Examinations'!J2084),FALSE)</f>
        <v>Prediabetes</v>
      </c>
      <c r="L2085" s="30">
        <f>VLOOKUP($A2085,'Hospitalisation Details'!$A:$K,COLUMN('Hospitalisation Details'!J2084),FALSE)</f>
        <v>36118</v>
      </c>
      <c r="M2085" s="23">
        <f>VLOOKUP($A2085,'Hospitalisation Details'!$A:$K,COLUMN('Hospitalisation Details'!F2084),FALSE)</f>
        <v>2457.5</v>
      </c>
      <c r="N2085" t="str">
        <f>VLOOKUP($A2085,'Hospitalisation Details'!$A:$K,COLUMN('Hospitalisation Details'!G2084),FALSE)</f>
        <v>Tier - 2</v>
      </c>
      <c r="O2085" t="str">
        <f>VLOOKUP($A2085,'Hospitalisation Details'!$A:$K,COLUMN('Hospitalisation Details'!H2084),FALSE)</f>
        <v>Tier - 1</v>
      </c>
      <c r="P2085" t="str">
        <f>VLOOKUP($A2085,'Hospitalisation Details'!$A:$K,COLUMN('Hospitalisation Details'!I2084),FALSE)</f>
        <v>R1011</v>
      </c>
      <c r="Q2085">
        <f>VLOOKUP($A2085,'Hospitalisation Details'!$A:$K,COLUMN('Hospitalisation Details'!K2084),FALSE)</f>
        <v>24</v>
      </c>
    </row>
    <row r="2086" spans="1:17" ht="15.75" x14ac:dyDescent="0.25">
      <c r="A2086" s="6" t="s">
        <v>2126</v>
      </c>
      <c r="B2086" t="str">
        <f>VLOOKUP(A2086,'Customer Names'!A:E,COLUMN('Customer Names'!D2085),FALSE)</f>
        <v>Ms. Denise</v>
      </c>
      <c r="C2086">
        <f>VLOOKUP($A2086,'Medical Examinations'!$A:$J,COLUMN('Medical Examinations'!B2085),FALSE)</f>
        <v>28.785</v>
      </c>
      <c r="D2086">
        <f>VLOOKUP($A2086,'Medical Examinations'!$A:$J,COLUMN('Medical Examinations'!C2085),FALSE)</f>
        <v>8.82</v>
      </c>
      <c r="E2086" t="str">
        <f>VLOOKUP($A2086,'Medical Examinations'!$A:$J,COLUMN('Medical Examinations'!D2085),FALSE)</f>
        <v>No</v>
      </c>
      <c r="F2086" t="str">
        <f>VLOOKUP($A2086,'Medical Examinations'!$A:$J,COLUMN('Medical Examinations'!E2085),FALSE)</f>
        <v>No</v>
      </c>
      <c r="G2086" t="str">
        <f>VLOOKUP($A2086,'Medical Examinations'!$A:$J,COLUMN('Medical Examinations'!F2085),FALSE)</f>
        <v>No</v>
      </c>
      <c r="H2086">
        <f>VLOOKUP($A2086,'Medical Examinations'!$A:$J,COLUMN('Medical Examinations'!G2085),FALSE)</f>
        <v>0</v>
      </c>
      <c r="I2086" t="str">
        <f>VLOOKUP($A2086,'Medical Examinations'!$A:$J,COLUMN('Medical Examinations'!H2085),FALSE)</f>
        <v>No</v>
      </c>
      <c r="J2086" t="str">
        <f>VLOOKUP($A2086,'Medical Examinations'!$A:$J,COLUMN('Medical Examinations'!I2085),FALSE)</f>
        <v>Overweight</v>
      </c>
      <c r="K2086" t="str">
        <f>VLOOKUP($A2086,'Medical Examinations'!$A:$J,COLUMN('Medical Examinations'!J2085),FALSE)</f>
        <v>Diabetes</v>
      </c>
      <c r="L2086" s="30">
        <f>VLOOKUP($A2086,'Hospitalisation Details'!$A:$K,COLUMN('Hospitalisation Details'!J2085),FALSE)</f>
        <v>37466</v>
      </c>
      <c r="M2086" s="23">
        <f>VLOOKUP($A2086,'Hospitalisation Details'!$A:$K,COLUMN('Hospitalisation Details'!F2085),FALSE)</f>
        <v>2457.21</v>
      </c>
      <c r="N2086" t="str">
        <f>VLOOKUP($A2086,'Hospitalisation Details'!$A:$K,COLUMN('Hospitalisation Details'!G2085),FALSE)</f>
        <v>Tier - 2</v>
      </c>
      <c r="O2086" t="str">
        <f>VLOOKUP($A2086,'Hospitalisation Details'!$A:$K,COLUMN('Hospitalisation Details'!H2085),FALSE)</f>
        <v>Tier - 1</v>
      </c>
      <c r="P2086" t="str">
        <f>VLOOKUP($A2086,'Hospitalisation Details'!$A:$K,COLUMN('Hospitalisation Details'!I2085),FALSE)</f>
        <v>R1024</v>
      </c>
      <c r="Q2086">
        <f>VLOOKUP($A2086,'Hospitalisation Details'!$A:$K,COLUMN('Hospitalisation Details'!K2085),FALSE)</f>
        <v>20</v>
      </c>
    </row>
    <row r="2087" spans="1:17" ht="15.75" x14ac:dyDescent="0.25">
      <c r="A2087" s="6" t="s">
        <v>2127</v>
      </c>
      <c r="B2087" t="str">
        <f>VLOOKUP(A2087,'Customer Names'!A:E,COLUMN('Customer Names'!D2086),FALSE)</f>
        <v>Mr. Ariel</v>
      </c>
      <c r="C2087">
        <f>VLOOKUP($A2087,'Medical Examinations'!$A:$J,COLUMN('Medical Examinations'!B2086),FALSE)</f>
        <v>50.38</v>
      </c>
      <c r="D2087">
        <f>VLOOKUP($A2087,'Medical Examinations'!$A:$J,COLUMN('Medical Examinations'!C2086),FALSE)</f>
        <v>5.8</v>
      </c>
      <c r="E2087" t="str">
        <f>VLOOKUP($A2087,'Medical Examinations'!$A:$J,COLUMN('Medical Examinations'!D2086),FALSE)</f>
        <v>No</v>
      </c>
      <c r="F2087" t="str">
        <f>VLOOKUP($A2087,'Medical Examinations'!$A:$J,COLUMN('Medical Examinations'!E2086),FALSE)</f>
        <v>No</v>
      </c>
      <c r="G2087" t="str">
        <f>VLOOKUP($A2087,'Medical Examinations'!$A:$J,COLUMN('Medical Examinations'!F2086),FALSE)</f>
        <v>No</v>
      </c>
      <c r="H2087">
        <f>VLOOKUP($A2087,'Medical Examinations'!$A:$J,COLUMN('Medical Examinations'!G2086),FALSE)</f>
        <v>0</v>
      </c>
      <c r="I2087" t="str">
        <f>VLOOKUP($A2087,'Medical Examinations'!$A:$J,COLUMN('Medical Examinations'!H2086),FALSE)</f>
        <v>No</v>
      </c>
      <c r="J2087" t="str">
        <f>VLOOKUP($A2087,'Medical Examinations'!$A:$J,COLUMN('Medical Examinations'!I2086),FALSE)</f>
        <v>Obesity</v>
      </c>
      <c r="K2087" t="str">
        <f>VLOOKUP($A2087,'Medical Examinations'!$A:$J,COLUMN('Medical Examinations'!J2086),FALSE)</f>
        <v>Prediabetes</v>
      </c>
      <c r="L2087" s="30">
        <f>VLOOKUP($A2087,'Hospitalisation Details'!$A:$K,COLUMN('Hospitalisation Details'!J2086),FALSE)</f>
        <v>36485</v>
      </c>
      <c r="M2087" s="23">
        <f>VLOOKUP($A2087,'Hospitalisation Details'!$A:$K,COLUMN('Hospitalisation Details'!F2086),FALSE)</f>
        <v>2438.06</v>
      </c>
      <c r="N2087" t="str">
        <f>VLOOKUP($A2087,'Hospitalisation Details'!$A:$K,COLUMN('Hospitalisation Details'!G2086),FALSE)</f>
        <v>Tier - 2</v>
      </c>
      <c r="O2087" t="str">
        <f>VLOOKUP($A2087,'Hospitalisation Details'!$A:$K,COLUMN('Hospitalisation Details'!H2086),FALSE)</f>
        <v>Tier - 2</v>
      </c>
      <c r="P2087" t="str">
        <f>VLOOKUP($A2087,'Hospitalisation Details'!$A:$K,COLUMN('Hospitalisation Details'!I2086),FALSE)</f>
        <v>R1013</v>
      </c>
      <c r="Q2087">
        <f>VLOOKUP($A2087,'Hospitalisation Details'!$A:$K,COLUMN('Hospitalisation Details'!K2086),FALSE)</f>
        <v>23</v>
      </c>
    </row>
    <row r="2088" spans="1:17" ht="15.75" x14ac:dyDescent="0.25">
      <c r="A2088" s="6" t="s">
        <v>2128</v>
      </c>
      <c r="B2088" t="str">
        <f>VLOOKUP(A2088,'Customer Names'!A:E,COLUMN('Customer Names'!D2087),FALSE)</f>
        <v>Mr. Jeremy</v>
      </c>
      <c r="C2088">
        <f>VLOOKUP($A2088,'Medical Examinations'!$A:$J,COLUMN('Medical Examinations'!B2087),FALSE)</f>
        <v>35.200000000000003</v>
      </c>
      <c r="D2088">
        <f>VLOOKUP($A2088,'Medical Examinations'!$A:$J,COLUMN('Medical Examinations'!C2087),FALSE)</f>
        <v>4.28</v>
      </c>
      <c r="E2088" t="str">
        <f>VLOOKUP($A2088,'Medical Examinations'!$A:$J,COLUMN('Medical Examinations'!D2087),FALSE)</f>
        <v>No</v>
      </c>
      <c r="F2088" t="str">
        <f>VLOOKUP($A2088,'Medical Examinations'!$A:$J,COLUMN('Medical Examinations'!E2087),FALSE)</f>
        <v>No</v>
      </c>
      <c r="G2088" t="str">
        <f>VLOOKUP($A2088,'Medical Examinations'!$A:$J,COLUMN('Medical Examinations'!F2087),FALSE)</f>
        <v>No</v>
      </c>
      <c r="H2088">
        <f>VLOOKUP($A2088,'Medical Examinations'!$A:$J,COLUMN('Medical Examinations'!G2087),FALSE)</f>
        <v>0</v>
      </c>
      <c r="I2088" t="str">
        <f>VLOOKUP($A2088,'Medical Examinations'!$A:$J,COLUMN('Medical Examinations'!H2087),FALSE)</f>
        <v>No</v>
      </c>
      <c r="J2088" t="str">
        <f>VLOOKUP($A2088,'Medical Examinations'!$A:$J,COLUMN('Medical Examinations'!I2087),FALSE)</f>
        <v>Obesity</v>
      </c>
      <c r="K2088" t="str">
        <f>VLOOKUP($A2088,'Medical Examinations'!$A:$J,COLUMN('Medical Examinations'!J2087),FALSE)</f>
        <v>Normal</v>
      </c>
      <c r="L2088" s="30">
        <f>VLOOKUP($A2088,'Hospitalisation Details'!$A:$K,COLUMN('Hospitalisation Details'!J2087),FALSE)</f>
        <v>36476</v>
      </c>
      <c r="M2088" s="23">
        <f>VLOOKUP($A2088,'Hospitalisation Details'!$A:$K,COLUMN('Hospitalisation Details'!F2087),FALSE)</f>
        <v>2416.96</v>
      </c>
      <c r="N2088" t="str">
        <f>VLOOKUP($A2088,'Hospitalisation Details'!$A:$K,COLUMN('Hospitalisation Details'!G2087),FALSE)</f>
        <v>Tier - 2</v>
      </c>
      <c r="O2088" t="str">
        <f>VLOOKUP($A2088,'Hospitalisation Details'!$A:$K,COLUMN('Hospitalisation Details'!H2087),FALSE)</f>
        <v>Tier - 2</v>
      </c>
      <c r="P2088" t="str">
        <f>VLOOKUP($A2088,'Hospitalisation Details'!$A:$K,COLUMN('Hospitalisation Details'!I2087),FALSE)</f>
        <v>R1011</v>
      </c>
      <c r="Q2088">
        <f>VLOOKUP($A2088,'Hospitalisation Details'!$A:$K,COLUMN('Hospitalisation Details'!K2087),FALSE)</f>
        <v>23</v>
      </c>
    </row>
    <row r="2089" spans="1:17" ht="15.75" x14ac:dyDescent="0.25">
      <c r="A2089" s="6" t="s">
        <v>2129</v>
      </c>
      <c r="B2089" t="str">
        <f>VLOOKUP(A2089,'Customer Names'!A:E,COLUMN('Customer Names'!D2088),FALSE)</f>
        <v>Ms. Rosalie</v>
      </c>
      <c r="C2089">
        <f>VLOOKUP($A2089,'Medical Examinations'!$A:$J,COLUMN('Medical Examinations'!B2088),FALSE)</f>
        <v>35.72</v>
      </c>
      <c r="D2089">
        <f>VLOOKUP($A2089,'Medical Examinations'!$A:$J,COLUMN('Medical Examinations'!C2088),FALSE)</f>
        <v>5.5</v>
      </c>
      <c r="E2089" t="str">
        <f>VLOOKUP($A2089,'Medical Examinations'!$A:$J,COLUMN('Medical Examinations'!D2088),FALSE)</f>
        <v>Yes</v>
      </c>
      <c r="F2089" t="str">
        <f>VLOOKUP($A2089,'Medical Examinations'!$A:$J,COLUMN('Medical Examinations'!E2088),FALSE)</f>
        <v>No</v>
      </c>
      <c r="G2089" t="str">
        <f>VLOOKUP($A2089,'Medical Examinations'!$A:$J,COLUMN('Medical Examinations'!F2088),FALSE)</f>
        <v>No</v>
      </c>
      <c r="H2089">
        <f>VLOOKUP($A2089,'Medical Examinations'!$A:$J,COLUMN('Medical Examinations'!G2088),FALSE)</f>
        <v>0</v>
      </c>
      <c r="I2089" t="str">
        <f>VLOOKUP($A2089,'Medical Examinations'!$A:$J,COLUMN('Medical Examinations'!H2088),FALSE)</f>
        <v>No</v>
      </c>
      <c r="J2089" t="str">
        <f>VLOOKUP($A2089,'Medical Examinations'!$A:$J,COLUMN('Medical Examinations'!I2088),FALSE)</f>
        <v>Obesity</v>
      </c>
      <c r="K2089" t="str">
        <f>VLOOKUP($A2089,'Medical Examinations'!$A:$J,COLUMN('Medical Examinations'!J2088),FALSE)</f>
        <v>Normal</v>
      </c>
      <c r="L2089" s="30">
        <f>VLOOKUP($A2089,'Hospitalisation Details'!$A:$K,COLUMN('Hospitalisation Details'!J2088),FALSE)</f>
        <v>37045</v>
      </c>
      <c r="M2089" s="23">
        <f>VLOOKUP($A2089,'Hospitalisation Details'!$A:$K,COLUMN('Hospitalisation Details'!F2088),FALSE)</f>
        <v>2404.73</v>
      </c>
      <c r="N2089" t="str">
        <f>VLOOKUP($A2089,'Hospitalisation Details'!$A:$K,COLUMN('Hospitalisation Details'!G2088),FALSE)</f>
        <v>Tier - 2</v>
      </c>
      <c r="O2089" t="str">
        <f>VLOOKUP($A2089,'Hospitalisation Details'!$A:$K,COLUMN('Hospitalisation Details'!H2088),FALSE)</f>
        <v>Tier - 3</v>
      </c>
      <c r="P2089" t="str">
        <f>VLOOKUP($A2089,'Hospitalisation Details'!$A:$K,COLUMN('Hospitalisation Details'!I2088),FALSE)</f>
        <v>R1012</v>
      </c>
      <c r="Q2089">
        <f>VLOOKUP($A2089,'Hospitalisation Details'!$A:$K,COLUMN('Hospitalisation Details'!K2088),FALSE)</f>
        <v>22</v>
      </c>
    </row>
    <row r="2090" spans="1:17" ht="15.75" x14ac:dyDescent="0.25">
      <c r="A2090" s="6" t="s">
        <v>2130</v>
      </c>
      <c r="B2090" t="str">
        <f>VLOOKUP(A2090,'Customer Names'!A:E,COLUMN('Customer Names'!D2089),FALSE)</f>
        <v>Mr. Jay</v>
      </c>
      <c r="C2090">
        <f>VLOOKUP($A2090,'Medical Examinations'!$A:$J,COLUMN('Medical Examinations'!B2089),FALSE)</f>
        <v>24.51</v>
      </c>
      <c r="D2090">
        <f>VLOOKUP($A2090,'Medical Examinations'!$A:$J,COLUMN('Medical Examinations'!C2089),FALSE)</f>
        <v>4.6900000000000004</v>
      </c>
      <c r="E2090" t="str">
        <f>VLOOKUP($A2090,'Medical Examinations'!$A:$J,COLUMN('Medical Examinations'!D2089),FALSE)</f>
        <v>No</v>
      </c>
      <c r="F2090" t="str">
        <f>VLOOKUP($A2090,'Medical Examinations'!$A:$J,COLUMN('Medical Examinations'!E2089),FALSE)</f>
        <v>No</v>
      </c>
      <c r="G2090" t="str">
        <f>VLOOKUP($A2090,'Medical Examinations'!$A:$J,COLUMN('Medical Examinations'!F2089),FALSE)</f>
        <v>No</v>
      </c>
      <c r="H2090">
        <f>VLOOKUP($A2090,'Medical Examinations'!$A:$J,COLUMN('Medical Examinations'!G2089),FALSE)</f>
        <v>0</v>
      </c>
      <c r="I2090" t="str">
        <f>VLOOKUP($A2090,'Medical Examinations'!$A:$J,COLUMN('Medical Examinations'!H2089),FALSE)</f>
        <v>No</v>
      </c>
      <c r="J2090" t="str">
        <f>VLOOKUP($A2090,'Medical Examinations'!$A:$J,COLUMN('Medical Examinations'!I2089),FALSE)</f>
        <v>Healthy Weight</v>
      </c>
      <c r="K2090" t="str">
        <f>VLOOKUP($A2090,'Medical Examinations'!$A:$J,COLUMN('Medical Examinations'!J2089),FALSE)</f>
        <v>Normal</v>
      </c>
      <c r="L2090" s="30">
        <f>VLOOKUP($A2090,'Hospitalisation Details'!$A:$K,COLUMN('Hospitalisation Details'!J2089),FALSE)</f>
        <v>36382</v>
      </c>
      <c r="M2090" s="23">
        <f>VLOOKUP($A2090,'Hospitalisation Details'!$A:$K,COLUMN('Hospitalisation Details'!F2089),FALSE)</f>
        <v>2396.1</v>
      </c>
      <c r="N2090" t="str">
        <f>VLOOKUP($A2090,'Hospitalisation Details'!$A:$K,COLUMN('Hospitalisation Details'!G2089),FALSE)</f>
        <v>Tier - 2</v>
      </c>
      <c r="O2090" t="str">
        <f>VLOOKUP($A2090,'Hospitalisation Details'!$A:$K,COLUMN('Hospitalisation Details'!H2089),FALSE)</f>
        <v>Tier - 1</v>
      </c>
      <c r="P2090" t="str">
        <f>VLOOKUP($A2090,'Hospitalisation Details'!$A:$K,COLUMN('Hospitalisation Details'!I2089),FALSE)</f>
        <v>R1019</v>
      </c>
      <c r="Q2090">
        <f>VLOOKUP($A2090,'Hospitalisation Details'!$A:$K,COLUMN('Hospitalisation Details'!K2089),FALSE)</f>
        <v>23</v>
      </c>
    </row>
    <row r="2091" spans="1:17" ht="15.75" x14ac:dyDescent="0.25">
      <c r="A2091" s="6" t="s">
        <v>2131</v>
      </c>
      <c r="B2091" t="str">
        <f>VLOOKUP(A2091,'Customer Names'!A:E,COLUMN('Customer Names'!D2090),FALSE)</f>
        <v>Mr. Vitaliy</v>
      </c>
      <c r="C2091">
        <f>VLOOKUP($A2091,'Medical Examinations'!$A:$J,COLUMN('Medical Examinations'!B2090),FALSE)</f>
        <v>23.844999999999999</v>
      </c>
      <c r="D2091">
        <f>VLOOKUP($A2091,'Medical Examinations'!$A:$J,COLUMN('Medical Examinations'!C2090),FALSE)</f>
        <v>4.43</v>
      </c>
      <c r="E2091" t="str">
        <f>VLOOKUP($A2091,'Medical Examinations'!$A:$J,COLUMN('Medical Examinations'!D2090),FALSE)</f>
        <v>No</v>
      </c>
      <c r="F2091" t="str">
        <f>VLOOKUP($A2091,'Medical Examinations'!$A:$J,COLUMN('Medical Examinations'!E2090),FALSE)</f>
        <v>No</v>
      </c>
      <c r="G2091" t="str">
        <f>VLOOKUP($A2091,'Medical Examinations'!$A:$J,COLUMN('Medical Examinations'!F2090),FALSE)</f>
        <v>No</v>
      </c>
      <c r="H2091">
        <f>VLOOKUP($A2091,'Medical Examinations'!$A:$J,COLUMN('Medical Examinations'!G2090),FALSE)</f>
        <v>0</v>
      </c>
      <c r="I2091" t="str">
        <f>VLOOKUP($A2091,'Medical Examinations'!$A:$J,COLUMN('Medical Examinations'!H2090),FALSE)</f>
        <v>No</v>
      </c>
      <c r="J2091" t="str">
        <f>VLOOKUP($A2091,'Medical Examinations'!$A:$J,COLUMN('Medical Examinations'!I2090),FALSE)</f>
        <v>Healthy Weight</v>
      </c>
      <c r="K2091" t="str">
        <f>VLOOKUP($A2091,'Medical Examinations'!$A:$J,COLUMN('Medical Examinations'!J2090),FALSE)</f>
        <v>Normal</v>
      </c>
      <c r="L2091" s="30">
        <f>VLOOKUP($A2091,'Hospitalisation Details'!$A:$K,COLUMN('Hospitalisation Details'!J2090),FALSE)</f>
        <v>36511</v>
      </c>
      <c r="M2091" s="23">
        <f>VLOOKUP($A2091,'Hospitalisation Details'!$A:$K,COLUMN('Hospitalisation Details'!F2090),FALSE)</f>
        <v>2395.17</v>
      </c>
      <c r="N2091" t="str">
        <f>VLOOKUP($A2091,'Hospitalisation Details'!$A:$K,COLUMN('Hospitalisation Details'!G2090),FALSE)</f>
        <v>Tier - 2</v>
      </c>
      <c r="O2091" t="str">
        <f>VLOOKUP($A2091,'Hospitalisation Details'!$A:$K,COLUMN('Hospitalisation Details'!H2090),FALSE)</f>
        <v>Tier - 1</v>
      </c>
      <c r="P2091" t="str">
        <f>VLOOKUP($A2091,'Hospitalisation Details'!$A:$K,COLUMN('Hospitalisation Details'!I2090),FALSE)</f>
        <v>R1014</v>
      </c>
      <c r="Q2091">
        <f>VLOOKUP($A2091,'Hospitalisation Details'!$A:$K,COLUMN('Hospitalisation Details'!K2090),FALSE)</f>
        <v>23</v>
      </c>
    </row>
    <row r="2092" spans="1:17" ht="15.75" x14ac:dyDescent="0.25">
      <c r="A2092" s="6" t="s">
        <v>2132</v>
      </c>
      <c r="B2092" t="str">
        <f>VLOOKUP(A2092,'Customer Names'!A:E,COLUMN('Customer Names'!D2091),FALSE)</f>
        <v>Mr. Benjamin</v>
      </c>
      <c r="C2092">
        <f>VLOOKUP($A2092,'Medical Examinations'!$A:$J,COLUMN('Medical Examinations'!B2091),FALSE)</f>
        <v>15.68</v>
      </c>
      <c r="D2092">
        <f>VLOOKUP($A2092,'Medical Examinations'!$A:$J,COLUMN('Medical Examinations'!C2091),FALSE)</f>
        <v>6.16</v>
      </c>
      <c r="E2092" t="str">
        <f>VLOOKUP($A2092,'Medical Examinations'!$A:$J,COLUMN('Medical Examinations'!D2091),FALSE)</f>
        <v>Yes</v>
      </c>
      <c r="F2092" t="str">
        <f>VLOOKUP($A2092,'Medical Examinations'!$A:$J,COLUMN('Medical Examinations'!E2091),FALSE)</f>
        <v>No</v>
      </c>
      <c r="G2092" t="str">
        <f>VLOOKUP($A2092,'Medical Examinations'!$A:$J,COLUMN('Medical Examinations'!F2091),FALSE)</f>
        <v>No</v>
      </c>
      <c r="H2092">
        <f>VLOOKUP($A2092,'Medical Examinations'!$A:$J,COLUMN('Medical Examinations'!G2091),FALSE)</f>
        <v>1</v>
      </c>
      <c r="I2092" t="str">
        <f>VLOOKUP($A2092,'Medical Examinations'!$A:$J,COLUMN('Medical Examinations'!H2091),FALSE)</f>
        <v>No</v>
      </c>
      <c r="J2092" t="str">
        <f>VLOOKUP($A2092,'Medical Examinations'!$A:$J,COLUMN('Medical Examinations'!I2091),FALSE)</f>
        <v>Underweight</v>
      </c>
      <c r="K2092" t="str">
        <f>VLOOKUP($A2092,'Medical Examinations'!$A:$J,COLUMN('Medical Examinations'!J2091),FALSE)</f>
        <v>Prediabetes</v>
      </c>
      <c r="L2092" s="30">
        <f>VLOOKUP($A2092,'Hospitalisation Details'!$A:$K,COLUMN('Hospitalisation Details'!J2091),FALSE)</f>
        <v>32489</v>
      </c>
      <c r="M2092" s="23">
        <f>VLOOKUP($A2092,'Hospitalisation Details'!$A:$K,COLUMN('Hospitalisation Details'!F2091),FALSE)</f>
        <v>2373.3000000000002</v>
      </c>
      <c r="N2092" t="str">
        <f>VLOOKUP($A2092,'Hospitalisation Details'!$A:$K,COLUMN('Hospitalisation Details'!G2091),FALSE)</f>
        <v>Tier - 2</v>
      </c>
      <c r="O2092" t="str">
        <f>VLOOKUP($A2092,'Hospitalisation Details'!$A:$K,COLUMN('Hospitalisation Details'!H2091),FALSE)</f>
        <v>Tier - 2</v>
      </c>
      <c r="P2092" t="str">
        <f>VLOOKUP($A2092,'Hospitalisation Details'!$A:$K,COLUMN('Hospitalisation Details'!I2091),FALSE)</f>
        <v>R1013</v>
      </c>
      <c r="Q2092">
        <f>VLOOKUP($A2092,'Hospitalisation Details'!$A:$K,COLUMN('Hospitalisation Details'!K2091),FALSE)</f>
        <v>34</v>
      </c>
    </row>
    <row r="2093" spans="1:17" ht="15.75" x14ac:dyDescent="0.25">
      <c r="A2093" s="6" t="s">
        <v>2133</v>
      </c>
      <c r="B2093" t="str">
        <f>VLOOKUP(A2093,'Customer Names'!A:E,COLUMN('Customer Names'!D2092),FALSE)</f>
        <v>Mr. Jesse</v>
      </c>
      <c r="C2093">
        <f>VLOOKUP($A2093,'Medical Examinations'!$A:$J,COLUMN('Medical Examinations'!B2092),FALSE)</f>
        <v>32.395000000000003</v>
      </c>
      <c r="D2093">
        <f>VLOOKUP($A2093,'Medical Examinations'!$A:$J,COLUMN('Medical Examinations'!C2092),FALSE)</f>
        <v>6.66</v>
      </c>
      <c r="E2093" t="str">
        <f>VLOOKUP($A2093,'Medical Examinations'!$A:$J,COLUMN('Medical Examinations'!D2092),FALSE)</f>
        <v>No</v>
      </c>
      <c r="F2093" t="str">
        <f>VLOOKUP($A2093,'Medical Examinations'!$A:$J,COLUMN('Medical Examinations'!E2092),FALSE)</f>
        <v>No</v>
      </c>
      <c r="G2093" t="str">
        <f>VLOOKUP($A2093,'Medical Examinations'!$A:$J,COLUMN('Medical Examinations'!F2092),FALSE)</f>
        <v>No</v>
      </c>
      <c r="H2093">
        <f>VLOOKUP($A2093,'Medical Examinations'!$A:$J,COLUMN('Medical Examinations'!G2092),FALSE)</f>
        <v>0</v>
      </c>
      <c r="I2093" t="str">
        <f>VLOOKUP($A2093,'Medical Examinations'!$A:$J,COLUMN('Medical Examinations'!H2092),FALSE)</f>
        <v>No</v>
      </c>
      <c r="J2093" t="str">
        <f>VLOOKUP($A2093,'Medical Examinations'!$A:$J,COLUMN('Medical Examinations'!I2092),FALSE)</f>
        <v>Obesity</v>
      </c>
      <c r="K2093" t="str">
        <f>VLOOKUP($A2093,'Medical Examinations'!$A:$J,COLUMN('Medical Examinations'!J2092),FALSE)</f>
        <v>Diabetes</v>
      </c>
      <c r="L2093" s="30">
        <f>VLOOKUP($A2093,'Hospitalisation Details'!$A:$K,COLUMN('Hospitalisation Details'!J2092),FALSE)</f>
        <v>37565</v>
      </c>
      <c r="M2093" s="23">
        <f>VLOOKUP($A2093,'Hospitalisation Details'!$A:$K,COLUMN('Hospitalisation Details'!F2092),FALSE)</f>
        <v>2362.23</v>
      </c>
      <c r="N2093" t="str">
        <f>VLOOKUP($A2093,'Hospitalisation Details'!$A:$K,COLUMN('Hospitalisation Details'!G2092),FALSE)</f>
        <v>Tier - 2</v>
      </c>
      <c r="O2093" t="str">
        <f>VLOOKUP($A2093,'Hospitalisation Details'!$A:$K,COLUMN('Hospitalisation Details'!H2092),FALSE)</f>
        <v>Tier - 1</v>
      </c>
      <c r="P2093" t="str">
        <f>VLOOKUP($A2093,'Hospitalisation Details'!$A:$K,COLUMN('Hospitalisation Details'!I2092),FALSE)</f>
        <v>R1012</v>
      </c>
      <c r="Q2093">
        <f>VLOOKUP($A2093,'Hospitalisation Details'!$A:$K,COLUMN('Hospitalisation Details'!K2092),FALSE)</f>
        <v>20</v>
      </c>
    </row>
    <row r="2094" spans="1:17" ht="15.75" x14ac:dyDescent="0.25">
      <c r="A2094" s="6" t="s">
        <v>2134</v>
      </c>
      <c r="B2094" t="str">
        <f>VLOOKUP(A2094,'Customer Names'!A:E,COLUMN('Customer Names'!D2093),FALSE)</f>
        <v>Mr. Mark</v>
      </c>
      <c r="C2094">
        <f>VLOOKUP($A2094,'Medical Examinations'!$A:$J,COLUMN('Medical Examinations'!B2093),FALSE)</f>
        <v>23.655000000000001</v>
      </c>
      <c r="D2094">
        <f>VLOOKUP($A2094,'Medical Examinations'!$A:$J,COLUMN('Medical Examinations'!C2093),FALSE)</f>
        <v>5.92</v>
      </c>
      <c r="E2094" t="str">
        <f>VLOOKUP($A2094,'Medical Examinations'!$A:$J,COLUMN('Medical Examinations'!D2093),FALSE)</f>
        <v>No</v>
      </c>
      <c r="F2094" t="str">
        <f>VLOOKUP($A2094,'Medical Examinations'!$A:$J,COLUMN('Medical Examinations'!E2093),FALSE)</f>
        <v>No</v>
      </c>
      <c r="G2094" t="str">
        <f>VLOOKUP($A2094,'Medical Examinations'!$A:$J,COLUMN('Medical Examinations'!F2093),FALSE)</f>
        <v>No</v>
      </c>
      <c r="H2094">
        <f>VLOOKUP($A2094,'Medical Examinations'!$A:$J,COLUMN('Medical Examinations'!G2093),FALSE)</f>
        <v>1</v>
      </c>
      <c r="I2094" t="str">
        <f>VLOOKUP($A2094,'Medical Examinations'!$A:$J,COLUMN('Medical Examinations'!H2093),FALSE)</f>
        <v>No</v>
      </c>
      <c r="J2094" t="str">
        <f>VLOOKUP($A2094,'Medical Examinations'!$A:$J,COLUMN('Medical Examinations'!I2093),FALSE)</f>
        <v>Healthy Weight</v>
      </c>
      <c r="K2094" t="str">
        <f>VLOOKUP($A2094,'Medical Examinations'!$A:$J,COLUMN('Medical Examinations'!J2093),FALSE)</f>
        <v>Prediabetes</v>
      </c>
      <c r="L2094" s="30">
        <f>VLOOKUP($A2094,'Hospitalisation Details'!$A:$K,COLUMN('Hospitalisation Details'!J2093),FALSE)</f>
        <v>36089</v>
      </c>
      <c r="M2094" s="23">
        <f>VLOOKUP($A2094,'Hospitalisation Details'!$A:$K,COLUMN('Hospitalisation Details'!F2093),FALSE)</f>
        <v>2352.9699999999998</v>
      </c>
      <c r="N2094" t="str">
        <f>VLOOKUP($A2094,'Hospitalisation Details'!$A:$K,COLUMN('Hospitalisation Details'!G2093),FALSE)</f>
        <v>Tier - 3</v>
      </c>
      <c r="O2094" t="str">
        <f>VLOOKUP($A2094,'Hospitalisation Details'!$A:$K,COLUMN('Hospitalisation Details'!H2093),FALSE)</f>
        <v>Tier - 3</v>
      </c>
      <c r="P2094" t="str">
        <f>VLOOKUP($A2094,'Hospitalisation Details'!$A:$K,COLUMN('Hospitalisation Details'!I2093),FALSE)</f>
        <v>R1012</v>
      </c>
      <c r="Q2094">
        <f>VLOOKUP($A2094,'Hospitalisation Details'!$A:$K,COLUMN('Hospitalisation Details'!K2093),FALSE)</f>
        <v>24</v>
      </c>
    </row>
    <row r="2095" spans="1:17" ht="15.75" x14ac:dyDescent="0.25">
      <c r="A2095" s="6" t="s">
        <v>2135</v>
      </c>
      <c r="B2095" t="str">
        <f>VLOOKUP(A2095,'Customer Names'!A:E,COLUMN('Customer Names'!D2094),FALSE)</f>
        <v>Ms. Lauren</v>
      </c>
      <c r="C2095">
        <f>VLOOKUP($A2095,'Medical Examinations'!$A:$J,COLUMN('Medical Examinations'!B2094),FALSE)</f>
        <v>28.4</v>
      </c>
      <c r="D2095">
        <f>VLOOKUP($A2095,'Medical Examinations'!$A:$J,COLUMN('Medical Examinations'!C2094),FALSE)</f>
        <v>5.97</v>
      </c>
      <c r="E2095" t="str">
        <f>VLOOKUP($A2095,'Medical Examinations'!$A:$J,COLUMN('Medical Examinations'!D2094),FALSE)</f>
        <v>No</v>
      </c>
      <c r="F2095" t="str">
        <f>VLOOKUP($A2095,'Medical Examinations'!$A:$J,COLUMN('Medical Examinations'!E2094),FALSE)</f>
        <v>No</v>
      </c>
      <c r="G2095" t="str">
        <f>VLOOKUP($A2095,'Medical Examinations'!$A:$J,COLUMN('Medical Examinations'!F2094),FALSE)</f>
        <v>Yes</v>
      </c>
      <c r="H2095">
        <f>VLOOKUP($A2095,'Medical Examinations'!$A:$J,COLUMN('Medical Examinations'!G2094),FALSE)</f>
        <v>1</v>
      </c>
      <c r="I2095" t="str">
        <f>VLOOKUP($A2095,'Medical Examinations'!$A:$J,COLUMN('Medical Examinations'!H2094),FALSE)</f>
        <v>No</v>
      </c>
      <c r="J2095" t="str">
        <f>VLOOKUP($A2095,'Medical Examinations'!$A:$J,COLUMN('Medical Examinations'!I2094),FALSE)</f>
        <v>Overweight</v>
      </c>
      <c r="K2095" t="str">
        <f>VLOOKUP($A2095,'Medical Examinations'!$A:$J,COLUMN('Medical Examinations'!J2094),FALSE)</f>
        <v>Prediabetes</v>
      </c>
      <c r="L2095" s="30">
        <f>VLOOKUP($A2095,'Hospitalisation Details'!$A:$K,COLUMN('Hospitalisation Details'!J2094),FALSE)</f>
        <v>37943</v>
      </c>
      <c r="M2095" s="23">
        <f>VLOOKUP($A2095,'Hospitalisation Details'!$A:$K,COLUMN('Hospitalisation Details'!F2094),FALSE)</f>
        <v>2331.52</v>
      </c>
      <c r="N2095" t="str">
        <f>VLOOKUP($A2095,'Hospitalisation Details'!$A:$K,COLUMN('Hospitalisation Details'!G2094),FALSE)</f>
        <v>Tier - 2</v>
      </c>
      <c r="O2095" t="str">
        <f>VLOOKUP($A2095,'Hospitalisation Details'!$A:$K,COLUMN('Hospitalisation Details'!H2094),FALSE)</f>
        <v>Tier - 3</v>
      </c>
      <c r="P2095" t="str">
        <f>VLOOKUP($A2095,'Hospitalisation Details'!$A:$K,COLUMN('Hospitalisation Details'!I2094),FALSE)</f>
        <v>R1011</v>
      </c>
      <c r="Q2095">
        <f>VLOOKUP($A2095,'Hospitalisation Details'!$A:$K,COLUMN('Hospitalisation Details'!K2094),FALSE)</f>
        <v>19</v>
      </c>
    </row>
    <row r="2096" spans="1:17" ht="15.75" x14ac:dyDescent="0.25">
      <c r="A2096" s="6" t="s">
        <v>2136</v>
      </c>
      <c r="B2096" t="str">
        <f>VLOOKUP(A2096,'Customer Names'!A:E,COLUMN('Customer Names'!D2095),FALSE)</f>
        <v>Mr. Massimiliano</v>
      </c>
      <c r="C2096">
        <f>VLOOKUP($A2096,'Medical Examinations'!$A:$J,COLUMN('Medical Examinations'!B2095),FALSE)</f>
        <v>35.42</v>
      </c>
      <c r="D2096">
        <f>VLOOKUP($A2096,'Medical Examinations'!$A:$J,COLUMN('Medical Examinations'!C2095),FALSE)</f>
        <v>4.6399999999999997</v>
      </c>
      <c r="E2096" t="str">
        <f>VLOOKUP($A2096,'Medical Examinations'!$A:$J,COLUMN('Medical Examinations'!D2095),FALSE)</f>
        <v>Yes</v>
      </c>
      <c r="F2096" t="str">
        <f>VLOOKUP($A2096,'Medical Examinations'!$A:$J,COLUMN('Medical Examinations'!E2095),FALSE)</f>
        <v>No</v>
      </c>
      <c r="G2096" t="str">
        <f>VLOOKUP($A2096,'Medical Examinations'!$A:$J,COLUMN('Medical Examinations'!F2095),FALSE)</f>
        <v>No</v>
      </c>
      <c r="H2096">
        <f>VLOOKUP($A2096,'Medical Examinations'!$A:$J,COLUMN('Medical Examinations'!G2095),FALSE)</f>
        <v>0</v>
      </c>
      <c r="I2096" t="str">
        <f>VLOOKUP($A2096,'Medical Examinations'!$A:$J,COLUMN('Medical Examinations'!H2095),FALSE)</f>
        <v>No</v>
      </c>
      <c r="J2096" t="str">
        <f>VLOOKUP($A2096,'Medical Examinations'!$A:$J,COLUMN('Medical Examinations'!I2095),FALSE)</f>
        <v>Obesity</v>
      </c>
      <c r="K2096" t="str">
        <f>VLOOKUP($A2096,'Medical Examinations'!$A:$J,COLUMN('Medical Examinations'!J2095),FALSE)</f>
        <v>Normal</v>
      </c>
      <c r="L2096" s="30">
        <f>VLOOKUP($A2096,'Hospitalisation Details'!$A:$K,COLUMN('Hospitalisation Details'!J2095),FALSE)</f>
        <v>35416</v>
      </c>
      <c r="M2096" s="23">
        <f>VLOOKUP($A2096,'Hospitalisation Details'!$A:$K,COLUMN('Hospitalisation Details'!F2095),FALSE)</f>
        <v>2322.62</v>
      </c>
      <c r="N2096" t="str">
        <f>VLOOKUP($A2096,'Hospitalisation Details'!$A:$K,COLUMN('Hospitalisation Details'!G2095),FALSE)</f>
        <v>Tier - 2</v>
      </c>
      <c r="O2096" t="str">
        <f>VLOOKUP($A2096,'Hospitalisation Details'!$A:$K,COLUMN('Hospitalisation Details'!H2095),FALSE)</f>
        <v>Tier - 1</v>
      </c>
      <c r="P2096" t="str">
        <f>VLOOKUP($A2096,'Hospitalisation Details'!$A:$K,COLUMN('Hospitalisation Details'!I2095),FALSE)</f>
        <v>R1013</v>
      </c>
      <c r="Q2096">
        <f>VLOOKUP($A2096,'Hospitalisation Details'!$A:$K,COLUMN('Hospitalisation Details'!K2095),FALSE)</f>
        <v>26</v>
      </c>
    </row>
    <row r="2097" spans="1:17" ht="15.75" x14ac:dyDescent="0.25">
      <c r="A2097" s="6" t="s">
        <v>2137</v>
      </c>
      <c r="B2097" t="str">
        <f>VLOOKUP(A2097,'Customer Names'!A:E,COLUMN('Customer Names'!D2096),FALSE)</f>
        <v>Mr. Josh</v>
      </c>
      <c r="C2097">
        <f>VLOOKUP($A2097,'Medical Examinations'!$A:$J,COLUMN('Medical Examinations'!B2096),FALSE)</f>
        <v>26.18</v>
      </c>
      <c r="D2097">
        <f>VLOOKUP($A2097,'Medical Examinations'!$A:$J,COLUMN('Medical Examinations'!C2096),FALSE)</f>
        <v>6.12</v>
      </c>
      <c r="E2097" t="str">
        <f>VLOOKUP($A2097,'Medical Examinations'!$A:$J,COLUMN('Medical Examinations'!D2096),FALSE)</f>
        <v>No</v>
      </c>
      <c r="F2097" t="str">
        <f>VLOOKUP($A2097,'Medical Examinations'!$A:$J,COLUMN('Medical Examinations'!E2096),FALSE)</f>
        <v>Yes</v>
      </c>
      <c r="G2097" t="str">
        <f>VLOOKUP($A2097,'Medical Examinations'!$A:$J,COLUMN('Medical Examinations'!F2096),FALSE)</f>
        <v>No</v>
      </c>
      <c r="H2097">
        <f>VLOOKUP($A2097,'Medical Examinations'!$A:$J,COLUMN('Medical Examinations'!G2096),FALSE)</f>
        <v>1</v>
      </c>
      <c r="I2097" t="str">
        <f>VLOOKUP($A2097,'Medical Examinations'!$A:$J,COLUMN('Medical Examinations'!H2096),FALSE)</f>
        <v>No</v>
      </c>
      <c r="J2097" t="str">
        <f>VLOOKUP($A2097,'Medical Examinations'!$A:$J,COLUMN('Medical Examinations'!I2096),FALSE)</f>
        <v>Overweight</v>
      </c>
      <c r="K2097" t="str">
        <f>VLOOKUP($A2097,'Medical Examinations'!$A:$J,COLUMN('Medical Examinations'!J2096),FALSE)</f>
        <v>Prediabetes</v>
      </c>
      <c r="L2097" s="30">
        <f>VLOOKUP($A2097,'Hospitalisation Details'!$A:$K,COLUMN('Hospitalisation Details'!J2096),FALSE)</f>
        <v>38236</v>
      </c>
      <c r="M2097" s="23">
        <f>VLOOKUP($A2097,'Hospitalisation Details'!$A:$K,COLUMN('Hospitalisation Details'!F2096),FALSE)</f>
        <v>2304</v>
      </c>
      <c r="N2097" t="str">
        <f>VLOOKUP($A2097,'Hospitalisation Details'!$A:$K,COLUMN('Hospitalisation Details'!G2096),FALSE)</f>
        <v>Tier - 2</v>
      </c>
      <c r="O2097" t="str">
        <f>VLOOKUP($A2097,'Hospitalisation Details'!$A:$K,COLUMN('Hospitalisation Details'!H2096),FALSE)</f>
        <v>Tier - 3</v>
      </c>
      <c r="P2097" t="str">
        <f>VLOOKUP($A2097,'Hospitalisation Details'!$A:$K,COLUMN('Hospitalisation Details'!I2096),FALSE)</f>
        <v>R1013</v>
      </c>
      <c r="Q2097">
        <f>VLOOKUP($A2097,'Hospitalisation Details'!$A:$K,COLUMN('Hospitalisation Details'!K2096),FALSE)</f>
        <v>18</v>
      </c>
    </row>
    <row r="2098" spans="1:17" ht="15.75" x14ac:dyDescent="0.25">
      <c r="A2098" s="6" t="s">
        <v>2138</v>
      </c>
      <c r="B2098" t="str">
        <f>VLOOKUP(A2098,'Customer Names'!A:E,COLUMN('Customer Names'!D2097),FALSE)</f>
        <v>Mr. Kiyokatsu</v>
      </c>
      <c r="C2098">
        <f>VLOOKUP($A2098,'Medical Examinations'!$A:$J,COLUMN('Medical Examinations'!B2097),FALSE)</f>
        <v>20.8</v>
      </c>
      <c r="D2098">
        <f>VLOOKUP($A2098,'Medical Examinations'!$A:$J,COLUMN('Medical Examinations'!C2097),FALSE)</f>
        <v>4.87</v>
      </c>
      <c r="E2098" t="str">
        <f>VLOOKUP($A2098,'Medical Examinations'!$A:$J,COLUMN('Medical Examinations'!D2097),FALSE)</f>
        <v>Yes</v>
      </c>
      <c r="F2098" t="str">
        <f>VLOOKUP($A2098,'Medical Examinations'!$A:$J,COLUMN('Medical Examinations'!E2097),FALSE)</f>
        <v>No</v>
      </c>
      <c r="G2098" t="str">
        <f>VLOOKUP($A2098,'Medical Examinations'!$A:$J,COLUMN('Medical Examinations'!F2097),FALSE)</f>
        <v>No</v>
      </c>
      <c r="H2098">
        <f>VLOOKUP($A2098,'Medical Examinations'!$A:$J,COLUMN('Medical Examinations'!G2097),FALSE)</f>
        <v>0</v>
      </c>
      <c r="I2098" t="str">
        <f>VLOOKUP($A2098,'Medical Examinations'!$A:$J,COLUMN('Medical Examinations'!H2097),FALSE)</f>
        <v>No</v>
      </c>
      <c r="J2098" t="str">
        <f>VLOOKUP($A2098,'Medical Examinations'!$A:$J,COLUMN('Medical Examinations'!I2097),FALSE)</f>
        <v>Healthy Weight</v>
      </c>
      <c r="K2098" t="str">
        <f>VLOOKUP($A2098,'Medical Examinations'!$A:$J,COLUMN('Medical Examinations'!J2097),FALSE)</f>
        <v>Normal</v>
      </c>
      <c r="L2098" s="30">
        <f>VLOOKUP($A2098,'Hospitalisation Details'!$A:$K,COLUMN('Hospitalisation Details'!J2097),FALSE)</f>
        <v>35397</v>
      </c>
      <c r="M2098" s="23">
        <f>VLOOKUP($A2098,'Hospitalisation Details'!$A:$K,COLUMN('Hospitalisation Details'!F2097),FALSE)</f>
        <v>2302.3000000000002</v>
      </c>
      <c r="N2098" t="str">
        <f>VLOOKUP($A2098,'Hospitalisation Details'!$A:$K,COLUMN('Hospitalisation Details'!G2097),FALSE)</f>
        <v>Tier - 1</v>
      </c>
      <c r="O2098" t="str">
        <f>VLOOKUP($A2098,'Hospitalisation Details'!$A:$K,COLUMN('Hospitalisation Details'!H2097),FALSE)</f>
        <v>Tier - 2</v>
      </c>
      <c r="P2098" t="str">
        <f>VLOOKUP($A2098,'Hospitalisation Details'!$A:$K,COLUMN('Hospitalisation Details'!I2097),FALSE)</f>
        <v>R1011</v>
      </c>
      <c r="Q2098">
        <f>VLOOKUP($A2098,'Hospitalisation Details'!$A:$K,COLUMN('Hospitalisation Details'!K2097),FALSE)</f>
        <v>26</v>
      </c>
    </row>
    <row r="2099" spans="1:17" ht="15.75" x14ac:dyDescent="0.25">
      <c r="A2099" s="6" t="s">
        <v>2139</v>
      </c>
      <c r="B2099" t="str">
        <f>VLOOKUP(A2099,'Customer Names'!A:E,COLUMN('Customer Names'!D2098),FALSE)</f>
        <v>Ms. Amanda</v>
      </c>
      <c r="C2099">
        <f>VLOOKUP($A2099,'Medical Examinations'!$A:$J,COLUMN('Medical Examinations'!B2098),FALSE)</f>
        <v>15.82</v>
      </c>
      <c r="D2099">
        <f>VLOOKUP($A2099,'Medical Examinations'!$A:$J,COLUMN('Medical Examinations'!C2098),FALSE)</f>
        <v>4.5999999999999996</v>
      </c>
      <c r="E2099" t="str">
        <f>VLOOKUP($A2099,'Medical Examinations'!$A:$J,COLUMN('Medical Examinations'!D2098),FALSE)</f>
        <v>No</v>
      </c>
      <c r="F2099" t="str">
        <f>VLOOKUP($A2099,'Medical Examinations'!$A:$J,COLUMN('Medical Examinations'!E2098),FALSE)</f>
        <v>No</v>
      </c>
      <c r="G2099" t="str">
        <f>VLOOKUP($A2099,'Medical Examinations'!$A:$J,COLUMN('Medical Examinations'!F2098),FALSE)</f>
        <v>No</v>
      </c>
      <c r="H2099">
        <f>VLOOKUP($A2099,'Medical Examinations'!$A:$J,COLUMN('Medical Examinations'!G2098),FALSE)</f>
        <v>0</v>
      </c>
      <c r="I2099" t="str">
        <f>VLOOKUP($A2099,'Medical Examinations'!$A:$J,COLUMN('Medical Examinations'!H2098),FALSE)</f>
        <v>No</v>
      </c>
      <c r="J2099" t="str">
        <f>VLOOKUP($A2099,'Medical Examinations'!$A:$J,COLUMN('Medical Examinations'!I2098),FALSE)</f>
        <v>Underweight</v>
      </c>
      <c r="K2099" t="str">
        <f>VLOOKUP($A2099,'Medical Examinations'!$A:$J,COLUMN('Medical Examinations'!J2098),FALSE)</f>
        <v>Normal</v>
      </c>
      <c r="L2099" s="30">
        <f>VLOOKUP($A2099,'Hospitalisation Details'!$A:$K,COLUMN('Hospitalisation Details'!J2098),FALSE)</f>
        <v>32786</v>
      </c>
      <c r="M2099" s="23">
        <f>VLOOKUP($A2099,'Hospitalisation Details'!$A:$K,COLUMN('Hospitalisation Details'!F2098),FALSE)</f>
        <v>2295.2399999999998</v>
      </c>
      <c r="N2099" t="str">
        <f>VLOOKUP($A2099,'Hospitalisation Details'!$A:$K,COLUMN('Hospitalisation Details'!G2098),FALSE)</f>
        <v>Tier - 2</v>
      </c>
      <c r="O2099" t="str">
        <f>VLOOKUP($A2099,'Hospitalisation Details'!$A:$K,COLUMN('Hospitalisation Details'!H2098),FALSE)</f>
        <v>Tier - 1</v>
      </c>
      <c r="P2099" t="str">
        <f>VLOOKUP($A2099,'Hospitalisation Details'!$A:$K,COLUMN('Hospitalisation Details'!I2098),FALSE)</f>
        <v>R1013</v>
      </c>
      <c r="Q2099">
        <f>VLOOKUP($A2099,'Hospitalisation Details'!$A:$K,COLUMN('Hospitalisation Details'!K2098),FALSE)</f>
        <v>33</v>
      </c>
    </row>
    <row r="2100" spans="1:17" ht="15.75" x14ac:dyDescent="0.25">
      <c r="A2100" s="6" t="s">
        <v>2140</v>
      </c>
      <c r="B2100" t="str">
        <f>VLOOKUP(A2100,'Customer Names'!A:E,COLUMN('Customer Names'!D2099),FALSE)</f>
        <v>Mr. Matthew</v>
      </c>
      <c r="C2100">
        <f>VLOOKUP($A2100,'Medical Examinations'!$A:$J,COLUMN('Medical Examinations'!B2099),FALSE)</f>
        <v>17.670000000000002</v>
      </c>
      <c r="D2100">
        <f>VLOOKUP($A2100,'Medical Examinations'!$A:$J,COLUMN('Medical Examinations'!C2099),FALSE)</f>
        <v>4.78</v>
      </c>
      <c r="E2100" t="str">
        <f>VLOOKUP($A2100,'Medical Examinations'!$A:$J,COLUMN('Medical Examinations'!D2099),FALSE)</f>
        <v>No</v>
      </c>
      <c r="F2100" t="str">
        <f>VLOOKUP($A2100,'Medical Examinations'!$A:$J,COLUMN('Medical Examinations'!E2099),FALSE)</f>
        <v>No</v>
      </c>
      <c r="G2100" t="str">
        <f>VLOOKUP($A2100,'Medical Examinations'!$A:$J,COLUMN('Medical Examinations'!F2099),FALSE)</f>
        <v>No</v>
      </c>
      <c r="H2100">
        <f>VLOOKUP($A2100,'Medical Examinations'!$A:$J,COLUMN('Medical Examinations'!G2099),FALSE)</f>
        <v>0</v>
      </c>
      <c r="I2100" t="str">
        <f>VLOOKUP($A2100,'Medical Examinations'!$A:$J,COLUMN('Medical Examinations'!H2099),FALSE)</f>
        <v>No</v>
      </c>
      <c r="J2100" t="str">
        <f>VLOOKUP($A2100,'Medical Examinations'!$A:$J,COLUMN('Medical Examinations'!I2099),FALSE)</f>
        <v>Underweight</v>
      </c>
      <c r="K2100" t="str">
        <f>VLOOKUP($A2100,'Medical Examinations'!$A:$J,COLUMN('Medical Examinations'!J2099),FALSE)</f>
        <v>Normal</v>
      </c>
      <c r="L2100" s="30">
        <f>VLOOKUP($A2100,'Hospitalisation Details'!$A:$K,COLUMN('Hospitalisation Details'!J2099),FALSE)</f>
        <v>33405</v>
      </c>
      <c r="M2100" s="23">
        <f>VLOOKUP($A2100,'Hospitalisation Details'!$A:$K,COLUMN('Hospitalisation Details'!F2099),FALSE)</f>
        <v>2277.7199999999998</v>
      </c>
      <c r="N2100" t="str">
        <f>VLOOKUP($A2100,'Hospitalisation Details'!$A:$K,COLUMN('Hospitalisation Details'!G2099),FALSE)</f>
        <v>Tier - 2</v>
      </c>
      <c r="O2100" t="str">
        <f>VLOOKUP($A2100,'Hospitalisation Details'!$A:$K,COLUMN('Hospitalisation Details'!H2099),FALSE)</f>
        <v>Tier - 1</v>
      </c>
      <c r="P2100" t="str">
        <f>VLOOKUP($A2100,'Hospitalisation Details'!$A:$K,COLUMN('Hospitalisation Details'!I2099),FALSE)</f>
        <v>R1013</v>
      </c>
      <c r="Q2100">
        <f>VLOOKUP($A2100,'Hospitalisation Details'!$A:$K,COLUMN('Hospitalisation Details'!K2099),FALSE)</f>
        <v>31</v>
      </c>
    </row>
    <row r="2101" spans="1:17" ht="15.75" x14ac:dyDescent="0.25">
      <c r="A2101" s="6" t="s">
        <v>2141</v>
      </c>
      <c r="B2101" t="str">
        <f>VLOOKUP(A2101,'Customer Names'!A:E,COLUMN('Customer Names'!D2100),FALSE)</f>
        <v>Ms. Julia</v>
      </c>
      <c r="C2101">
        <f>VLOOKUP($A2101,'Medical Examinations'!$A:$J,COLUMN('Medical Examinations'!B2100),FALSE)</f>
        <v>31.92</v>
      </c>
      <c r="D2101">
        <f>VLOOKUP($A2101,'Medical Examinations'!$A:$J,COLUMN('Medical Examinations'!C2100),FALSE)</f>
        <v>11.05</v>
      </c>
      <c r="E2101" t="str">
        <f>VLOOKUP($A2101,'Medical Examinations'!$A:$J,COLUMN('Medical Examinations'!D2100),FALSE)</f>
        <v>No</v>
      </c>
      <c r="F2101" t="str">
        <f>VLOOKUP($A2101,'Medical Examinations'!$A:$J,COLUMN('Medical Examinations'!E2100),FALSE)</f>
        <v>No</v>
      </c>
      <c r="G2101" t="str">
        <f>VLOOKUP($A2101,'Medical Examinations'!$A:$J,COLUMN('Medical Examinations'!F2100),FALSE)</f>
        <v>No</v>
      </c>
      <c r="H2101">
        <f>VLOOKUP($A2101,'Medical Examinations'!$A:$J,COLUMN('Medical Examinations'!G2100),FALSE)</f>
        <v>0</v>
      </c>
      <c r="I2101" t="str">
        <f>VLOOKUP($A2101,'Medical Examinations'!$A:$J,COLUMN('Medical Examinations'!H2100),FALSE)</f>
        <v>No</v>
      </c>
      <c r="J2101" t="str">
        <f>VLOOKUP($A2101,'Medical Examinations'!$A:$J,COLUMN('Medical Examinations'!I2100),FALSE)</f>
        <v>Obesity</v>
      </c>
      <c r="K2101" t="str">
        <f>VLOOKUP($A2101,'Medical Examinations'!$A:$J,COLUMN('Medical Examinations'!J2100),FALSE)</f>
        <v>Diabetes</v>
      </c>
      <c r="L2101" s="30">
        <f>VLOOKUP($A2101,'Hospitalisation Details'!$A:$K,COLUMN('Hospitalisation Details'!J2100),FALSE)</f>
        <v>37572</v>
      </c>
      <c r="M2101" s="23">
        <f>VLOOKUP($A2101,'Hospitalisation Details'!$A:$K,COLUMN('Hospitalisation Details'!F2100),FALSE)</f>
        <v>2261.5700000000002</v>
      </c>
      <c r="N2101" t="str">
        <f>VLOOKUP($A2101,'Hospitalisation Details'!$A:$K,COLUMN('Hospitalisation Details'!G2100),FALSE)</f>
        <v>Tier - 2</v>
      </c>
      <c r="O2101" t="str">
        <f>VLOOKUP($A2101,'Hospitalisation Details'!$A:$K,COLUMN('Hospitalisation Details'!H2100),FALSE)</f>
        <v>Tier - 1</v>
      </c>
      <c r="P2101" t="str">
        <f>VLOOKUP($A2101,'Hospitalisation Details'!$A:$K,COLUMN('Hospitalisation Details'!I2100),FALSE)</f>
        <v>R1012</v>
      </c>
      <c r="Q2101">
        <f>VLOOKUP($A2101,'Hospitalisation Details'!$A:$K,COLUMN('Hospitalisation Details'!K2100),FALSE)</f>
        <v>20</v>
      </c>
    </row>
    <row r="2102" spans="1:17" ht="15.75" x14ac:dyDescent="0.25">
      <c r="A2102" s="6" t="s">
        <v>2142</v>
      </c>
      <c r="B2102" t="str">
        <f>VLOOKUP(A2102,'Customer Names'!A:E,COLUMN('Customer Names'!D2101),FALSE)</f>
        <v>Ms. Rhea</v>
      </c>
      <c r="C2102">
        <f>VLOOKUP($A2102,'Medical Examinations'!$A:$J,COLUMN('Medical Examinations'!B2101),FALSE)</f>
        <v>28.975000000000001</v>
      </c>
      <c r="D2102">
        <f>VLOOKUP($A2102,'Medical Examinations'!$A:$J,COLUMN('Medical Examinations'!C2101),FALSE)</f>
        <v>7.62</v>
      </c>
      <c r="E2102" t="str">
        <f>VLOOKUP($A2102,'Medical Examinations'!$A:$J,COLUMN('Medical Examinations'!D2101),FALSE)</f>
        <v>No</v>
      </c>
      <c r="F2102" t="str">
        <f>VLOOKUP($A2102,'Medical Examinations'!$A:$J,COLUMN('Medical Examinations'!E2101),FALSE)</f>
        <v>No</v>
      </c>
      <c r="G2102" t="str">
        <f>VLOOKUP($A2102,'Medical Examinations'!$A:$J,COLUMN('Medical Examinations'!F2101),FALSE)</f>
        <v>No</v>
      </c>
      <c r="H2102">
        <f>VLOOKUP($A2102,'Medical Examinations'!$A:$J,COLUMN('Medical Examinations'!G2101),FALSE)</f>
        <v>0</v>
      </c>
      <c r="I2102" t="str">
        <f>VLOOKUP($A2102,'Medical Examinations'!$A:$J,COLUMN('Medical Examinations'!H2101),FALSE)</f>
        <v>No</v>
      </c>
      <c r="J2102" t="str">
        <f>VLOOKUP($A2102,'Medical Examinations'!$A:$J,COLUMN('Medical Examinations'!I2101),FALSE)</f>
        <v>Overweight</v>
      </c>
      <c r="K2102" t="str">
        <f>VLOOKUP($A2102,'Medical Examinations'!$A:$J,COLUMN('Medical Examinations'!J2101),FALSE)</f>
        <v>Diabetes</v>
      </c>
      <c r="L2102" s="30">
        <f>VLOOKUP($A2102,'Hospitalisation Details'!$A:$K,COLUMN('Hospitalisation Details'!J2101),FALSE)</f>
        <v>37452</v>
      </c>
      <c r="M2102" s="23">
        <f>VLOOKUP($A2102,'Hospitalisation Details'!$A:$K,COLUMN('Hospitalisation Details'!F2101),FALSE)</f>
        <v>2257.48</v>
      </c>
      <c r="N2102" t="str">
        <f>VLOOKUP($A2102,'Hospitalisation Details'!$A:$K,COLUMN('Hospitalisation Details'!G2101),FALSE)</f>
        <v>Tier - 2</v>
      </c>
      <c r="O2102" t="str">
        <f>VLOOKUP($A2102,'Hospitalisation Details'!$A:$K,COLUMN('Hospitalisation Details'!H2101),FALSE)</f>
        <v>Tier - 1</v>
      </c>
      <c r="P2102" t="str">
        <f>VLOOKUP($A2102,'Hospitalisation Details'!$A:$K,COLUMN('Hospitalisation Details'!I2101),FALSE)</f>
        <v>R1012</v>
      </c>
      <c r="Q2102">
        <f>VLOOKUP($A2102,'Hospitalisation Details'!$A:$K,COLUMN('Hospitalisation Details'!K2101),FALSE)</f>
        <v>20</v>
      </c>
    </row>
    <row r="2103" spans="1:17" ht="15.75" x14ac:dyDescent="0.25">
      <c r="A2103" s="6" t="s">
        <v>2143</v>
      </c>
      <c r="B2103" t="str">
        <f>VLOOKUP(A2103,'Customer Names'!A:E,COLUMN('Customer Names'!D2102),FALSE)</f>
        <v>Mr. Justin</v>
      </c>
      <c r="C2103">
        <f>VLOOKUP($A2103,'Medical Examinations'!$A:$J,COLUMN('Medical Examinations'!B2102),FALSE)</f>
        <v>31.73</v>
      </c>
      <c r="D2103">
        <f>VLOOKUP($A2103,'Medical Examinations'!$A:$J,COLUMN('Medical Examinations'!C2102),FALSE)</f>
        <v>4.78</v>
      </c>
      <c r="E2103" t="str">
        <f>VLOOKUP($A2103,'Medical Examinations'!$A:$J,COLUMN('Medical Examinations'!D2102),FALSE)</f>
        <v>Yes</v>
      </c>
      <c r="F2103" t="str">
        <f>VLOOKUP($A2103,'Medical Examinations'!$A:$J,COLUMN('Medical Examinations'!E2102),FALSE)</f>
        <v>Yes</v>
      </c>
      <c r="G2103" t="str">
        <f>VLOOKUP($A2103,'Medical Examinations'!$A:$J,COLUMN('Medical Examinations'!F2102),FALSE)</f>
        <v>No</v>
      </c>
      <c r="H2103">
        <f>VLOOKUP($A2103,'Medical Examinations'!$A:$J,COLUMN('Medical Examinations'!G2102),FALSE)</f>
        <v>2</v>
      </c>
      <c r="I2103" t="str">
        <f>VLOOKUP($A2103,'Medical Examinations'!$A:$J,COLUMN('Medical Examinations'!H2102),FALSE)</f>
        <v>No</v>
      </c>
      <c r="J2103" t="str">
        <f>VLOOKUP($A2103,'Medical Examinations'!$A:$J,COLUMN('Medical Examinations'!I2102),FALSE)</f>
        <v>Obesity</v>
      </c>
      <c r="K2103" t="str">
        <f>VLOOKUP($A2103,'Medical Examinations'!$A:$J,COLUMN('Medical Examinations'!J2102),FALSE)</f>
        <v>Normal</v>
      </c>
      <c r="L2103" s="30">
        <f>VLOOKUP($A2103,'Hospitalisation Details'!$A:$K,COLUMN('Hospitalisation Details'!J2102),FALSE)</f>
        <v>36871</v>
      </c>
      <c r="M2103" s="23">
        <f>VLOOKUP($A2103,'Hospitalisation Details'!$A:$K,COLUMN('Hospitalisation Details'!F2102),FALSE)</f>
        <v>2254.8000000000002</v>
      </c>
      <c r="N2103" t="str">
        <f>VLOOKUP($A2103,'Hospitalisation Details'!$A:$K,COLUMN('Hospitalisation Details'!G2102),FALSE)</f>
        <v>Tier - 2</v>
      </c>
      <c r="O2103" t="str">
        <f>VLOOKUP($A2103,'Hospitalisation Details'!$A:$K,COLUMN('Hospitalisation Details'!H2102),FALSE)</f>
        <v>Tier - 3</v>
      </c>
      <c r="P2103" t="str">
        <f>VLOOKUP($A2103,'Hospitalisation Details'!$A:$K,COLUMN('Hospitalisation Details'!I2102),FALSE)</f>
        <v>R1016</v>
      </c>
      <c r="Q2103">
        <f>VLOOKUP($A2103,'Hospitalisation Details'!$A:$K,COLUMN('Hospitalisation Details'!K2102),FALSE)</f>
        <v>22</v>
      </c>
    </row>
    <row r="2104" spans="1:17" ht="15.75" x14ac:dyDescent="0.25">
      <c r="A2104" s="6" t="s">
        <v>2144</v>
      </c>
      <c r="B2104" t="str">
        <f>VLOOKUP(A2104,'Customer Names'!A:E,COLUMN('Customer Names'!D2103),FALSE)</f>
        <v>Mr. Shamus</v>
      </c>
      <c r="C2104">
        <f>VLOOKUP($A2104,'Medical Examinations'!$A:$J,COLUMN('Medical Examinations'!B2103),FALSE)</f>
        <v>28.88</v>
      </c>
      <c r="D2104">
        <f>VLOOKUP($A2104,'Medical Examinations'!$A:$J,COLUMN('Medical Examinations'!C2103),FALSE)</f>
        <v>6.09</v>
      </c>
      <c r="E2104" t="str">
        <f>VLOOKUP($A2104,'Medical Examinations'!$A:$J,COLUMN('Medical Examinations'!D2103),FALSE)</f>
        <v>Yes</v>
      </c>
      <c r="F2104" t="str">
        <f>VLOOKUP($A2104,'Medical Examinations'!$A:$J,COLUMN('Medical Examinations'!E2103),FALSE)</f>
        <v>Yes</v>
      </c>
      <c r="G2104" t="str">
        <f>VLOOKUP($A2104,'Medical Examinations'!$A:$J,COLUMN('Medical Examinations'!F2103),FALSE)</f>
        <v>No</v>
      </c>
      <c r="H2104">
        <f>VLOOKUP($A2104,'Medical Examinations'!$A:$J,COLUMN('Medical Examinations'!G2103),FALSE)</f>
        <v>2</v>
      </c>
      <c r="I2104" t="str">
        <f>VLOOKUP($A2104,'Medical Examinations'!$A:$J,COLUMN('Medical Examinations'!H2103),FALSE)</f>
        <v>No</v>
      </c>
      <c r="J2104" t="str">
        <f>VLOOKUP($A2104,'Medical Examinations'!$A:$J,COLUMN('Medical Examinations'!I2103),FALSE)</f>
        <v>Overweight</v>
      </c>
      <c r="K2104" t="str">
        <f>VLOOKUP($A2104,'Medical Examinations'!$A:$J,COLUMN('Medical Examinations'!J2103),FALSE)</f>
        <v>Prediabetes</v>
      </c>
      <c r="L2104" s="30">
        <f>VLOOKUP($A2104,'Hospitalisation Details'!$A:$K,COLUMN('Hospitalisation Details'!J2103),FALSE)</f>
        <v>36707</v>
      </c>
      <c r="M2104" s="23">
        <f>VLOOKUP($A2104,'Hospitalisation Details'!$A:$K,COLUMN('Hospitalisation Details'!F2103),FALSE)</f>
        <v>2250.84</v>
      </c>
      <c r="N2104" t="str">
        <f>VLOOKUP($A2104,'Hospitalisation Details'!$A:$K,COLUMN('Hospitalisation Details'!G2103),FALSE)</f>
        <v>Tier - 2</v>
      </c>
      <c r="O2104" t="str">
        <f>VLOOKUP($A2104,'Hospitalisation Details'!$A:$K,COLUMN('Hospitalisation Details'!H2103),FALSE)</f>
        <v>Tier - 2</v>
      </c>
      <c r="P2104" t="str">
        <f>VLOOKUP($A2104,'Hospitalisation Details'!$A:$K,COLUMN('Hospitalisation Details'!I2103),FALSE)</f>
        <v>R1018</v>
      </c>
      <c r="Q2104">
        <f>VLOOKUP($A2104,'Hospitalisation Details'!$A:$K,COLUMN('Hospitalisation Details'!K2103),FALSE)</f>
        <v>22</v>
      </c>
    </row>
    <row r="2105" spans="1:17" ht="15.75" x14ac:dyDescent="0.25">
      <c r="A2105" s="6" t="s">
        <v>2145</v>
      </c>
      <c r="B2105" t="str">
        <f>VLOOKUP(A2105,'Customer Names'!A:E,COLUMN('Customer Names'!D2104),FALSE)</f>
        <v>Mr. Mike</v>
      </c>
      <c r="C2105">
        <f>VLOOKUP($A2105,'Medical Examinations'!$A:$J,COLUMN('Medical Examinations'!B2104),FALSE)</f>
        <v>25.555</v>
      </c>
      <c r="D2105">
        <f>VLOOKUP($A2105,'Medical Examinations'!$A:$J,COLUMN('Medical Examinations'!C2104),FALSE)</f>
        <v>5.1100000000000003</v>
      </c>
      <c r="E2105" t="str">
        <f>VLOOKUP($A2105,'Medical Examinations'!$A:$J,COLUMN('Medical Examinations'!D2104),FALSE)</f>
        <v>No</v>
      </c>
      <c r="F2105" t="str">
        <f>VLOOKUP($A2105,'Medical Examinations'!$A:$J,COLUMN('Medical Examinations'!E2104),FALSE)</f>
        <v>No</v>
      </c>
      <c r="G2105" t="str">
        <f>VLOOKUP($A2105,'Medical Examinations'!$A:$J,COLUMN('Medical Examinations'!F2104),FALSE)</f>
        <v>Yes</v>
      </c>
      <c r="H2105">
        <f>VLOOKUP($A2105,'Medical Examinations'!$A:$J,COLUMN('Medical Examinations'!G2104),FALSE)</f>
        <v>1</v>
      </c>
      <c r="I2105" t="str">
        <f>VLOOKUP($A2105,'Medical Examinations'!$A:$J,COLUMN('Medical Examinations'!H2104),FALSE)</f>
        <v>No</v>
      </c>
      <c r="J2105" t="str">
        <f>VLOOKUP($A2105,'Medical Examinations'!$A:$J,COLUMN('Medical Examinations'!I2104),FALSE)</f>
        <v>Overweight</v>
      </c>
      <c r="K2105" t="str">
        <f>VLOOKUP($A2105,'Medical Examinations'!$A:$J,COLUMN('Medical Examinations'!J2104),FALSE)</f>
        <v>Normal</v>
      </c>
      <c r="L2105" s="30">
        <f>VLOOKUP($A2105,'Hospitalisation Details'!$A:$K,COLUMN('Hospitalisation Details'!J2104),FALSE)</f>
        <v>37965</v>
      </c>
      <c r="M2105" s="23">
        <f>VLOOKUP($A2105,'Hospitalisation Details'!$A:$K,COLUMN('Hospitalisation Details'!F2104),FALSE)</f>
        <v>2221.56</v>
      </c>
      <c r="N2105" t="str">
        <f>VLOOKUP($A2105,'Hospitalisation Details'!$A:$K,COLUMN('Hospitalisation Details'!G2104),FALSE)</f>
        <v>Tier - 2</v>
      </c>
      <c r="O2105" t="str">
        <f>VLOOKUP($A2105,'Hospitalisation Details'!$A:$K,COLUMN('Hospitalisation Details'!H2104),FALSE)</f>
        <v>Tier - 3</v>
      </c>
      <c r="P2105" t="str">
        <f>VLOOKUP($A2105,'Hospitalisation Details'!$A:$K,COLUMN('Hospitalisation Details'!I2104),FALSE)</f>
        <v>R1012</v>
      </c>
      <c r="Q2105">
        <f>VLOOKUP($A2105,'Hospitalisation Details'!$A:$K,COLUMN('Hospitalisation Details'!K2104),FALSE)</f>
        <v>19</v>
      </c>
    </row>
    <row r="2106" spans="1:17" ht="15.75" x14ac:dyDescent="0.25">
      <c r="A2106" s="6" t="s">
        <v>2146</v>
      </c>
      <c r="B2106" t="str">
        <f>VLOOKUP(A2106,'Customer Names'!A:E,COLUMN('Customer Names'!D2105),FALSE)</f>
        <v>Ms. Mary</v>
      </c>
      <c r="C2106">
        <f>VLOOKUP($A2106,'Medical Examinations'!$A:$J,COLUMN('Medical Examinations'!B2105),FALSE)</f>
        <v>37.29</v>
      </c>
      <c r="D2106">
        <f>VLOOKUP($A2106,'Medical Examinations'!$A:$J,COLUMN('Medical Examinations'!C2105),FALSE)</f>
        <v>4.46</v>
      </c>
      <c r="E2106" t="str">
        <f>VLOOKUP($A2106,'Medical Examinations'!$A:$J,COLUMN('Medical Examinations'!D2105),FALSE)</f>
        <v>No</v>
      </c>
      <c r="F2106" t="str">
        <f>VLOOKUP($A2106,'Medical Examinations'!$A:$J,COLUMN('Medical Examinations'!E2105),FALSE)</f>
        <v>Yes</v>
      </c>
      <c r="G2106" t="str">
        <f>VLOOKUP($A2106,'Medical Examinations'!$A:$J,COLUMN('Medical Examinations'!F2105),FALSE)</f>
        <v>No</v>
      </c>
      <c r="H2106">
        <f>VLOOKUP($A2106,'Medical Examinations'!$A:$J,COLUMN('Medical Examinations'!G2105),FALSE)</f>
        <v>1</v>
      </c>
      <c r="I2106" t="str">
        <f>VLOOKUP($A2106,'Medical Examinations'!$A:$J,COLUMN('Medical Examinations'!H2105),FALSE)</f>
        <v>No</v>
      </c>
      <c r="J2106" t="str">
        <f>VLOOKUP($A2106,'Medical Examinations'!$A:$J,COLUMN('Medical Examinations'!I2105),FALSE)</f>
        <v>Obesity</v>
      </c>
      <c r="K2106" t="str">
        <f>VLOOKUP($A2106,'Medical Examinations'!$A:$J,COLUMN('Medical Examinations'!J2105),FALSE)</f>
        <v>Normal</v>
      </c>
      <c r="L2106" s="30">
        <f>VLOOKUP($A2106,'Hospitalisation Details'!$A:$K,COLUMN('Hospitalisation Details'!J2105),FALSE)</f>
        <v>38333</v>
      </c>
      <c r="M2106" s="23">
        <f>VLOOKUP($A2106,'Hospitalisation Details'!$A:$K,COLUMN('Hospitalisation Details'!F2105),FALSE)</f>
        <v>2219.4499999999998</v>
      </c>
      <c r="N2106" t="str">
        <f>VLOOKUP($A2106,'Hospitalisation Details'!$A:$K,COLUMN('Hospitalisation Details'!G2105),FALSE)</f>
        <v>Tier - 2</v>
      </c>
      <c r="O2106" t="str">
        <f>VLOOKUP($A2106,'Hospitalisation Details'!$A:$K,COLUMN('Hospitalisation Details'!H2105),FALSE)</f>
        <v>Tier - 1</v>
      </c>
      <c r="P2106" t="str">
        <f>VLOOKUP($A2106,'Hospitalisation Details'!$A:$K,COLUMN('Hospitalisation Details'!I2105),FALSE)</f>
        <v>R1013</v>
      </c>
      <c r="Q2106">
        <f>VLOOKUP($A2106,'Hospitalisation Details'!$A:$K,COLUMN('Hospitalisation Details'!K2105),FALSE)</f>
        <v>18</v>
      </c>
    </row>
    <row r="2107" spans="1:17" ht="15.75" x14ac:dyDescent="0.25">
      <c r="A2107" s="6" t="s">
        <v>2147</v>
      </c>
      <c r="B2107" t="str">
        <f>VLOOKUP(A2107,'Customer Names'!A:E,COLUMN('Customer Names'!D2106),FALSE)</f>
        <v>Ms. Erin</v>
      </c>
      <c r="C2107">
        <f>VLOOKUP($A2107,'Medical Examinations'!$A:$J,COLUMN('Medical Examinations'!B2106),FALSE)</f>
        <v>40.28</v>
      </c>
      <c r="D2107">
        <f>VLOOKUP($A2107,'Medical Examinations'!$A:$J,COLUMN('Medical Examinations'!C2106),FALSE)</f>
        <v>6.11</v>
      </c>
      <c r="E2107" t="str">
        <f>VLOOKUP($A2107,'Medical Examinations'!$A:$J,COLUMN('Medical Examinations'!D2106),FALSE)</f>
        <v>No</v>
      </c>
      <c r="F2107" t="str">
        <f>VLOOKUP($A2107,'Medical Examinations'!$A:$J,COLUMN('Medical Examinations'!E2106),FALSE)</f>
        <v>Yes</v>
      </c>
      <c r="G2107" t="str">
        <f>VLOOKUP($A2107,'Medical Examinations'!$A:$J,COLUMN('Medical Examinations'!F2106),FALSE)</f>
        <v>No</v>
      </c>
      <c r="H2107">
        <f>VLOOKUP($A2107,'Medical Examinations'!$A:$J,COLUMN('Medical Examinations'!G2106),FALSE)</f>
        <v>1</v>
      </c>
      <c r="I2107" t="str">
        <f>VLOOKUP($A2107,'Medical Examinations'!$A:$J,COLUMN('Medical Examinations'!H2106),FALSE)</f>
        <v>No</v>
      </c>
      <c r="J2107" t="str">
        <f>VLOOKUP($A2107,'Medical Examinations'!$A:$J,COLUMN('Medical Examinations'!I2106),FALSE)</f>
        <v>Obesity</v>
      </c>
      <c r="K2107" t="str">
        <f>VLOOKUP($A2107,'Medical Examinations'!$A:$J,COLUMN('Medical Examinations'!J2106),FALSE)</f>
        <v>Prediabetes</v>
      </c>
      <c r="L2107" s="30">
        <f>VLOOKUP($A2107,'Hospitalisation Details'!$A:$K,COLUMN('Hospitalisation Details'!J2106),FALSE)</f>
        <v>38255</v>
      </c>
      <c r="M2107" s="23">
        <f>VLOOKUP($A2107,'Hospitalisation Details'!$A:$K,COLUMN('Hospitalisation Details'!F2106),FALSE)</f>
        <v>2217.6</v>
      </c>
      <c r="N2107" t="str">
        <f>VLOOKUP($A2107,'Hospitalisation Details'!$A:$K,COLUMN('Hospitalisation Details'!G2106),FALSE)</f>
        <v>Tier - 2</v>
      </c>
      <c r="O2107" t="str">
        <f>VLOOKUP($A2107,'Hospitalisation Details'!$A:$K,COLUMN('Hospitalisation Details'!H2106),FALSE)</f>
        <v>Tier - 1</v>
      </c>
      <c r="P2107" t="str">
        <f>VLOOKUP($A2107,'Hospitalisation Details'!$A:$K,COLUMN('Hospitalisation Details'!I2106),FALSE)</f>
        <v>R1024</v>
      </c>
      <c r="Q2107">
        <f>VLOOKUP($A2107,'Hospitalisation Details'!$A:$K,COLUMN('Hospitalisation Details'!K2106),FALSE)</f>
        <v>18</v>
      </c>
    </row>
    <row r="2108" spans="1:17" ht="15.75" x14ac:dyDescent="0.25">
      <c r="A2108" s="6" t="s">
        <v>2148</v>
      </c>
      <c r="B2108" t="str">
        <f>VLOOKUP(A2108,'Customer Names'!A:E,COLUMN('Customer Names'!D2107),FALSE)</f>
        <v>Ms. Hallie</v>
      </c>
      <c r="C2108">
        <f>VLOOKUP($A2108,'Medical Examinations'!$A:$J,COLUMN('Medical Examinations'!B2107),FALSE)</f>
        <v>40.185000000000002</v>
      </c>
      <c r="D2108">
        <f>VLOOKUP($A2108,'Medical Examinations'!$A:$J,COLUMN('Medical Examinations'!C2107),FALSE)</f>
        <v>4.66</v>
      </c>
      <c r="E2108" t="str">
        <f>VLOOKUP($A2108,'Medical Examinations'!$A:$J,COLUMN('Medical Examinations'!D2107),FALSE)</f>
        <v>No</v>
      </c>
      <c r="F2108" t="str">
        <f>VLOOKUP($A2108,'Medical Examinations'!$A:$J,COLUMN('Medical Examinations'!E2107),FALSE)</f>
        <v>Yes</v>
      </c>
      <c r="G2108" t="str">
        <f>VLOOKUP($A2108,'Medical Examinations'!$A:$J,COLUMN('Medical Examinations'!F2107),FALSE)</f>
        <v>No</v>
      </c>
      <c r="H2108">
        <f>VLOOKUP($A2108,'Medical Examinations'!$A:$J,COLUMN('Medical Examinations'!G2107),FALSE)</f>
        <v>1</v>
      </c>
      <c r="I2108" t="str">
        <f>VLOOKUP($A2108,'Medical Examinations'!$A:$J,COLUMN('Medical Examinations'!H2107),FALSE)</f>
        <v>No</v>
      </c>
      <c r="J2108" t="str">
        <f>VLOOKUP($A2108,'Medical Examinations'!$A:$J,COLUMN('Medical Examinations'!I2107),FALSE)</f>
        <v>Obesity</v>
      </c>
      <c r="K2108" t="str">
        <f>VLOOKUP($A2108,'Medical Examinations'!$A:$J,COLUMN('Medical Examinations'!J2107),FALSE)</f>
        <v>Normal</v>
      </c>
      <c r="L2108" s="30">
        <f>VLOOKUP($A2108,'Hospitalisation Details'!$A:$K,COLUMN('Hospitalisation Details'!J2107),FALSE)</f>
        <v>38151</v>
      </c>
      <c r="M2108" s="23">
        <f>VLOOKUP($A2108,'Hospitalisation Details'!$A:$K,COLUMN('Hospitalisation Details'!F2107),FALSE)</f>
        <v>2217.4699999999998</v>
      </c>
      <c r="N2108" t="str">
        <f>VLOOKUP($A2108,'Hospitalisation Details'!$A:$K,COLUMN('Hospitalisation Details'!G2107),FALSE)</f>
        <v>Tier - 2</v>
      </c>
      <c r="O2108" t="str">
        <f>VLOOKUP($A2108,'Hospitalisation Details'!$A:$K,COLUMN('Hospitalisation Details'!H2107),FALSE)</f>
        <v>Tier - 1</v>
      </c>
      <c r="P2108" t="str">
        <f>VLOOKUP($A2108,'Hospitalisation Details'!$A:$K,COLUMN('Hospitalisation Details'!I2107),FALSE)</f>
        <v>R1024</v>
      </c>
      <c r="Q2108">
        <f>VLOOKUP($A2108,'Hospitalisation Details'!$A:$K,COLUMN('Hospitalisation Details'!K2107),FALSE)</f>
        <v>18</v>
      </c>
    </row>
    <row r="2109" spans="1:17" ht="15.75" x14ac:dyDescent="0.25">
      <c r="A2109" s="6" t="s">
        <v>2149</v>
      </c>
      <c r="B2109" t="str">
        <f>VLOOKUP(A2109,'Customer Names'!A:E,COLUMN('Customer Names'!D2108),FALSE)</f>
        <v>Ms. Paige</v>
      </c>
      <c r="C2109">
        <f>VLOOKUP($A2109,'Medical Examinations'!$A:$J,COLUMN('Medical Examinations'!B2108),FALSE)</f>
        <v>23.57</v>
      </c>
      <c r="D2109">
        <f>VLOOKUP($A2109,'Medical Examinations'!$A:$J,COLUMN('Medical Examinations'!C2108),FALSE)</f>
        <v>6.14</v>
      </c>
      <c r="E2109" t="str">
        <f>VLOOKUP($A2109,'Medical Examinations'!$A:$J,COLUMN('Medical Examinations'!D2108),FALSE)</f>
        <v>No</v>
      </c>
      <c r="F2109" t="str">
        <f>VLOOKUP($A2109,'Medical Examinations'!$A:$J,COLUMN('Medical Examinations'!E2108),FALSE)</f>
        <v>No</v>
      </c>
      <c r="G2109" t="str">
        <f>VLOOKUP($A2109,'Medical Examinations'!$A:$J,COLUMN('Medical Examinations'!F2108),FALSE)</f>
        <v>No</v>
      </c>
      <c r="H2109">
        <f>VLOOKUP($A2109,'Medical Examinations'!$A:$J,COLUMN('Medical Examinations'!G2108),FALSE)</f>
        <v>0</v>
      </c>
      <c r="I2109" t="str">
        <f>VLOOKUP($A2109,'Medical Examinations'!$A:$J,COLUMN('Medical Examinations'!H2108),FALSE)</f>
        <v>No</v>
      </c>
      <c r="J2109" t="str">
        <f>VLOOKUP($A2109,'Medical Examinations'!$A:$J,COLUMN('Medical Examinations'!I2108),FALSE)</f>
        <v>Healthy Weight</v>
      </c>
      <c r="K2109" t="str">
        <f>VLOOKUP($A2109,'Medical Examinations'!$A:$J,COLUMN('Medical Examinations'!J2108),FALSE)</f>
        <v>Prediabetes</v>
      </c>
      <c r="L2109" s="30">
        <f>VLOOKUP($A2109,'Hospitalisation Details'!$A:$K,COLUMN('Hospitalisation Details'!J2108),FALSE)</f>
        <v>34655</v>
      </c>
      <c r="M2109" s="23">
        <f>VLOOKUP($A2109,'Hospitalisation Details'!$A:$K,COLUMN('Hospitalisation Details'!F2108),FALSE)</f>
        <v>2213.21</v>
      </c>
      <c r="N2109" t="str">
        <f>VLOOKUP($A2109,'Hospitalisation Details'!$A:$K,COLUMN('Hospitalisation Details'!G2108),FALSE)</f>
        <v>Tier - 2</v>
      </c>
      <c r="O2109" t="str">
        <f>VLOOKUP($A2109,'Hospitalisation Details'!$A:$K,COLUMN('Hospitalisation Details'!H2108),FALSE)</f>
        <v>Tier - 2</v>
      </c>
      <c r="P2109" t="str">
        <f>VLOOKUP($A2109,'Hospitalisation Details'!$A:$K,COLUMN('Hospitalisation Details'!I2108),FALSE)</f>
        <v>R1013</v>
      </c>
      <c r="Q2109">
        <f>VLOOKUP($A2109,'Hospitalisation Details'!$A:$K,COLUMN('Hospitalisation Details'!K2108),FALSE)</f>
        <v>28</v>
      </c>
    </row>
    <row r="2110" spans="1:17" ht="15.75" x14ac:dyDescent="0.25">
      <c r="A2110" s="6" t="s">
        <v>2150</v>
      </c>
      <c r="B2110" t="str">
        <f>VLOOKUP(A2110,'Customer Names'!A:E,COLUMN('Customer Names'!D2109),FALSE)</f>
        <v>Ms. Ji</v>
      </c>
      <c r="C2110">
        <f>VLOOKUP($A2110,'Medical Examinations'!$A:$J,COLUMN('Medical Examinations'!B2109),FALSE)</f>
        <v>35.625</v>
      </c>
      <c r="D2110">
        <f>VLOOKUP($A2110,'Medical Examinations'!$A:$J,COLUMN('Medical Examinations'!C2109),FALSE)</f>
        <v>6.21</v>
      </c>
      <c r="E2110" t="str">
        <f>VLOOKUP($A2110,'Medical Examinations'!$A:$J,COLUMN('Medical Examinations'!D2109),FALSE)</f>
        <v>No</v>
      </c>
      <c r="F2110" t="str">
        <f>VLOOKUP($A2110,'Medical Examinations'!$A:$J,COLUMN('Medical Examinations'!E2109),FALSE)</f>
        <v>Yes</v>
      </c>
      <c r="G2110" t="str">
        <f>VLOOKUP($A2110,'Medical Examinations'!$A:$J,COLUMN('Medical Examinations'!F2109),FALSE)</f>
        <v>No</v>
      </c>
      <c r="H2110">
        <f>VLOOKUP($A2110,'Medical Examinations'!$A:$J,COLUMN('Medical Examinations'!G2109),FALSE)</f>
        <v>1</v>
      </c>
      <c r="I2110" t="str">
        <f>VLOOKUP($A2110,'Medical Examinations'!$A:$J,COLUMN('Medical Examinations'!H2109),FALSE)</f>
        <v>No</v>
      </c>
      <c r="J2110" t="str">
        <f>VLOOKUP($A2110,'Medical Examinations'!$A:$J,COLUMN('Medical Examinations'!I2109),FALSE)</f>
        <v>Obesity</v>
      </c>
      <c r="K2110" t="str">
        <f>VLOOKUP($A2110,'Medical Examinations'!$A:$J,COLUMN('Medical Examinations'!J2109),FALSE)</f>
        <v>Prediabetes</v>
      </c>
      <c r="L2110" s="30">
        <f>VLOOKUP($A2110,'Hospitalisation Details'!$A:$K,COLUMN('Hospitalisation Details'!J2109),FALSE)</f>
        <v>38195</v>
      </c>
      <c r="M2110" s="23">
        <f>VLOOKUP($A2110,'Hospitalisation Details'!$A:$K,COLUMN('Hospitalisation Details'!F2109),FALSE)</f>
        <v>2211.13</v>
      </c>
      <c r="N2110" t="str">
        <f>VLOOKUP($A2110,'Hospitalisation Details'!$A:$K,COLUMN('Hospitalisation Details'!G2109),FALSE)</f>
        <v>Tier - 2</v>
      </c>
      <c r="O2110" t="str">
        <f>VLOOKUP($A2110,'Hospitalisation Details'!$A:$K,COLUMN('Hospitalisation Details'!H2109),FALSE)</f>
        <v>Tier - 2</v>
      </c>
      <c r="P2110" t="str">
        <f>VLOOKUP($A2110,'Hospitalisation Details'!$A:$K,COLUMN('Hospitalisation Details'!I2109),FALSE)</f>
        <v>R1024</v>
      </c>
      <c r="Q2110">
        <f>VLOOKUP($A2110,'Hospitalisation Details'!$A:$K,COLUMN('Hospitalisation Details'!K2109),FALSE)</f>
        <v>18</v>
      </c>
    </row>
    <row r="2111" spans="1:17" ht="15.75" x14ac:dyDescent="0.25">
      <c r="A2111" s="6" t="s">
        <v>2151</v>
      </c>
      <c r="B2111" t="str">
        <f>VLOOKUP(A2111,'Customer Names'!A:E,COLUMN('Customer Names'!D2110),FALSE)</f>
        <v>Ms. Carissa</v>
      </c>
      <c r="C2111">
        <f>VLOOKUP($A2111,'Medical Examinations'!$A:$J,COLUMN('Medical Examinations'!B2110),FALSE)</f>
        <v>33.155000000000001</v>
      </c>
      <c r="D2111">
        <f>VLOOKUP($A2111,'Medical Examinations'!$A:$J,COLUMN('Medical Examinations'!C2110),FALSE)</f>
        <v>4.5999999999999996</v>
      </c>
      <c r="E2111" t="str">
        <f>VLOOKUP($A2111,'Medical Examinations'!$A:$J,COLUMN('Medical Examinations'!D2110),FALSE)</f>
        <v>No</v>
      </c>
      <c r="F2111" t="str">
        <f>VLOOKUP($A2111,'Medical Examinations'!$A:$J,COLUMN('Medical Examinations'!E2110),FALSE)</f>
        <v>Yes</v>
      </c>
      <c r="G2111" t="str">
        <f>VLOOKUP($A2111,'Medical Examinations'!$A:$J,COLUMN('Medical Examinations'!F2110),FALSE)</f>
        <v>No</v>
      </c>
      <c r="H2111">
        <f>VLOOKUP($A2111,'Medical Examinations'!$A:$J,COLUMN('Medical Examinations'!G2110),FALSE)</f>
        <v>1</v>
      </c>
      <c r="I2111" t="str">
        <f>VLOOKUP($A2111,'Medical Examinations'!$A:$J,COLUMN('Medical Examinations'!H2110),FALSE)</f>
        <v>No</v>
      </c>
      <c r="J2111" t="str">
        <f>VLOOKUP($A2111,'Medical Examinations'!$A:$J,COLUMN('Medical Examinations'!I2110),FALSE)</f>
        <v>Obesity</v>
      </c>
      <c r="K2111" t="str">
        <f>VLOOKUP($A2111,'Medical Examinations'!$A:$J,COLUMN('Medical Examinations'!J2110),FALSE)</f>
        <v>Normal</v>
      </c>
      <c r="L2111" s="30">
        <f>VLOOKUP($A2111,'Hospitalisation Details'!$A:$K,COLUMN('Hospitalisation Details'!J2110),FALSE)</f>
        <v>38205</v>
      </c>
      <c r="M2111" s="23">
        <f>VLOOKUP($A2111,'Hospitalisation Details'!$A:$K,COLUMN('Hospitalisation Details'!F2110),FALSE)</f>
        <v>2207.6999999999998</v>
      </c>
      <c r="N2111" t="str">
        <f>VLOOKUP($A2111,'Hospitalisation Details'!$A:$K,COLUMN('Hospitalisation Details'!G2110),FALSE)</f>
        <v>Tier - 2</v>
      </c>
      <c r="O2111" t="str">
        <f>VLOOKUP($A2111,'Hospitalisation Details'!$A:$K,COLUMN('Hospitalisation Details'!H2110),FALSE)</f>
        <v>Tier - 2</v>
      </c>
      <c r="P2111" t="str">
        <f>VLOOKUP($A2111,'Hospitalisation Details'!$A:$K,COLUMN('Hospitalisation Details'!I2110),FALSE)</f>
        <v>R1024</v>
      </c>
      <c r="Q2111">
        <f>VLOOKUP($A2111,'Hospitalisation Details'!$A:$K,COLUMN('Hospitalisation Details'!K2110),FALSE)</f>
        <v>18</v>
      </c>
    </row>
    <row r="2112" spans="1:17" ht="15.75" x14ac:dyDescent="0.25">
      <c r="A2112" s="6" t="s">
        <v>2152</v>
      </c>
      <c r="B2112" t="str">
        <f>VLOOKUP(A2112,'Customer Names'!A:E,COLUMN('Customer Names'!D2111),FALSE)</f>
        <v>Ms. Mona</v>
      </c>
      <c r="C2112">
        <f>VLOOKUP($A2112,'Medical Examinations'!$A:$J,COLUMN('Medical Examinations'!B2111),FALSE)</f>
        <v>31.92</v>
      </c>
      <c r="D2112">
        <f>VLOOKUP($A2112,'Medical Examinations'!$A:$J,COLUMN('Medical Examinations'!C2111),FALSE)</f>
        <v>5.04</v>
      </c>
      <c r="E2112" t="str">
        <f>VLOOKUP($A2112,'Medical Examinations'!$A:$J,COLUMN('Medical Examinations'!D2111),FALSE)</f>
        <v>No</v>
      </c>
      <c r="F2112" t="str">
        <f>VLOOKUP($A2112,'Medical Examinations'!$A:$J,COLUMN('Medical Examinations'!E2111),FALSE)</f>
        <v>Yes</v>
      </c>
      <c r="G2112" t="str">
        <f>VLOOKUP($A2112,'Medical Examinations'!$A:$J,COLUMN('Medical Examinations'!F2111),FALSE)</f>
        <v>No</v>
      </c>
      <c r="H2112">
        <f>VLOOKUP($A2112,'Medical Examinations'!$A:$J,COLUMN('Medical Examinations'!G2111),FALSE)</f>
        <v>1</v>
      </c>
      <c r="I2112" t="str">
        <f>VLOOKUP($A2112,'Medical Examinations'!$A:$J,COLUMN('Medical Examinations'!H2111),FALSE)</f>
        <v>No</v>
      </c>
      <c r="J2112" t="str">
        <f>VLOOKUP($A2112,'Medical Examinations'!$A:$J,COLUMN('Medical Examinations'!I2111),FALSE)</f>
        <v>Obesity</v>
      </c>
      <c r="K2112" t="str">
        <f>VLOOKUP($A2112,'Medical Examinations'!$A:$J,COLUMN('Medical Examinations'!J2111),FALSE)</f>
        <v>Normal</v>
      </c>
      <c r="L2112" s="30">
        <f>VLOOKUP($A2112,'Hospitalisation Details'!$A:$K,COLUMN('Hospitalisation Details'!J2111),FALSE)</f>
        <v>38304</v>
      </c>
      <c r="M2112" s="23">
        <f>VLOOKUP($A2112,'Hospitalisation Details'!$A:$K,COLUMN('Hospitalisation Details'!F2111),FALSE)</f>
        <v>2205.98</v>
      </c>
      <c r="N2112" t="str">
        <f>VLOOKUP($A2112,'Hospitalisation Details'!$A:$K,COLUMN('Hospitalisation Details'!G2111),FALSE)</f>
        <v>Tier - 2</v>
      </c>
      <c r="O2112" t="str">
        <f>VLOOKUP($A2112,'Hospitalisation Details'!$A:$K,COLUMN('Hospitalisation Details'!H2111),FALSE)</f>
        <v>Tier - 3</v>
      </c>
      <c r="P2112" t="str">
        <f>VLOOKUP($A2112,'Hospitalisation Details'!$A:$K,COLUMN('Hospitalisation Details'!I2111),FALSE)</f>
        <v>R1024</v>
      </c>
      <c r="Q2112">
        <f>VLOOKUP($A2112,'Hospitalisation Details'!$A:$K,COLUMN('Hospitalisation Details'!K2111),FALSE)</f>
        <v>18</v>
      </c>
    </row>
    <row r="2113" spans="1:17" ht="15.75" x14ac:dyDescent="0.25">
      <c r="A2113" s="6" t="s">
        <v>2153</v>
      </c>
      <c r="B2113" t="str">
        <f>VLOOKUP(A2113,'Customer Names'!A:E,COLUMN('Customer Names'!D2112),FALSE)</f>
        <v>Ms. Kristin</v>
      </c>
      <c r="C2113">
        <f>VLOOKUP($A2113,'Medical Examinations'!$A:$J,COLUMN('Medical Examinations'!B2112),FALSE)</f>
        <v>30.305</v>
      </c>
      <c r="D2113">
        <f>VLOOKUP($A2113,'Medical Examinations'!$A:$J,COLUMN('Medical Examinations'!C2112),FALSE)</f>
        <v>5.08</v>
      </c>
      <c r="E2113" t="str">
        <f>VLOOKUP($A2113,'Medical Examinations'!$A:$J,COLUMN('Medical Examinations'!D2112),FALSE)</f>
        <v>No</v>
      </c>
      <c r="F2113" t="str">
        <f>VLOOKUP($A2113,'Medical Examinations'!$A:$J,COLUMN('Medical Examinations'!E2112),FALSE)</f>
        <v>Yes</v>
      </c>
      <c r="G2113" t="str">
        <f>VLOOKUP($A2113,'Medical Examinations'!$A:$J,COLUMN('Medical Examinations'!F2112),FALSE)</f>
        <v>No</v>
      </c>
      <c r="H2113">
        <f>VLOOKUP($A2113,'Medical Examinations'!$A:$J,COLUMN('Medical Examinations'!G2112),FALSE)</f>
        <v>1</v>
      </c>
      <c r="I2113" t="str">
        <f>VLOOKUP($A2113,'Medical Examinations'!$A:$J,COLUMN('Medical Examinations'!H2112),FALSE)</f>
        <v>No</v>
      </c>
      <c r="J2113" t="str">
        <f>VLOOKUP($A2113,'Medical Examinations'!$A:$J,COLUMN('Medical Examinations'!I2112),FALSE)</f>
        <v>Obesity</v>
      </c>
      <c r="K2113" t="str">
        <f>VLOOKUP($A2113,'Medical Examinations'!$A:$J,COLUMN('Medical Examinations'!J2112),FALSE)</f>
        <v>Normal</v>
      </c>
      <c r="L2113" s="30">
        <f>VLOOKUP($A2113,'Hospitalisation Details'!$A:$K,COLUMN('Hospitalisation Details'!J2112),FALSE)</f>
        <v>38288</v>
      </c>
      <c r="M2113" s="23">
        <f>VLOOKUP($A2113,'Hospitalisation Details'!$A:$K,COLUMN('Hospitalisation Details'!F2112),FALSE)</f>
        <v>2203.7399999999998</v>
      </c>
      <c r="N2113" t="str">
        <f>VLOOKUP($A2113,'Hospitalisation Details'!$A:$K,COLUMN('Hospitalisation Details'!G2112),FALSE)</f>
        <v>Tier - 2</v>
      </c>
      <c r="O2113" t="str">
        <f>VLOOKUP($A2113,'Hospitalisation Details'!$A:$K,COLUMN('Hospitalisation Details'!H2112),FALSE)</f>
        <v>Tier - 2</v>
      </c>
      <c r="P2113" t="str">
        <f>VLOOKUP($A2113,'Hospitalisation Details'!$A:$K,COLUMN('Hospitalisation Details'!I2112),FALSE)</f>
        <v>R1024</v>
      </c>
      <c r="Q2113">
        <f>VLOOKUP($A2113,'Hospitalisation Details'!$A:$K,COLUMN('Hospitalisation Details'!K2112),FALSE)</f>
        <v>18</v>
      </c>
    </row>
    <row r="2114" spans="1:17" ht="15.75" x14ac:dyDescent="0.25">
      <c r="A2114" s="6" t="s">
        <v>2154</v>
      </c>
      <c r="B2114" t="str">
        <f>VLOOKUP(A2114,'Customer Names'!A:E,COLUMN('Customer Names'!D2113),FALSE)</f>
        <v>Ms. Beth</v>
      </c>
      <c r="C2114">
        <f>VLOOKUP($A2114,'Medical Examinations'!$A:$J,COLUMN('Medical Examinations'!B2113),FALSE)</f>
        <v>30.114999999999998</v>
      </c>
      <c r="D2114">
        <f>VLOOKUP($A2114,'Medical Examinations'!$A:$J,COLUMN('Medical Examinations'!C2113),FALSE)</f>
        <v>4.38</v>
      </c>
      <c r="E2114" t="str">
        <f>VLOOKUP($A2114,'Medical Examinations'!$A:$J,COLUMN('Medical Examinations'!D2113),FALSE)</f>
        <v>No</v>
      </c>
      <c r="F2114" t="str">
        <f>VLOOKUP($A2114,'Medical Examinations'!$A:$J,COLUMN('Medical Examinations'!E2113),FALSE)</f>
        <v>Yes</v>
      </c>
      <c r="G2114" t="str">
        <f>VLOOKUP($A2114,'Medical Examinations'!$A:$J,COLUMN('Medical Examinations'!F2113),FALSE)</f>
        <v>No</v>
      </c>
      <c r="H2114">
        <f>VLOOKUP($A2114,'Medical Examinations'!$A:$J,COLUMN('Medical Examinations'!G2113),FALSE)</f>
        <v>1</v>
      </c>
      <c r="I2114" t="str">
        <f>VLOOKUP($A2114,'Medical Examinations'!$A:$J,COLUMN('Medical Examinations'!H2113),FALSE)</f>
        <v>No</v>
      </c>
      <c r="J2114" t="str">
        <f>VLOOKUP($A2114,'Medical Examinations'!$A:$J,COLUMN('Medical Examinations'!I2113),FALSE)</f>
        <v>Obesity</v>
      </c>
      <c r="K2114" t="str">
        <f>VLOOKUP($A2114,'Medical Examinations'!$A:$J,COLUMN('Medical Examinations'!J2113),FALSE)</f>
        <v>Normal</v>
      </c>
      <c r="L2114" s="30">
        <f>VLOOKUP($A2114,'Hospitalisation Details'!$A:$K,COLUMN('Hospitalisation Details'!J2113),FALSE)</f>
        <v>38205</v>
      </c>
      <c r="M2114" s="23">
        <f>VLOOKUP($A2114,'Hospitalisation Details'!$A:$K,COLUMN('Hospitalisation Details'!F2113),FALSE)</f>
        <v>2203.4699999999998</v>
      </c>
      <c r="N2114" t="str">
        <f>VLOOKUP($A2114,'Hospitalisation Details'!$A:$K,COLUMN('Hospitalisation Details'!G2113),FALSE)</f>
        <v>Tier - 2</v>
      </c>
      <c r="O2114" t="str">
        <f>VLOOKUP($A2114,'Hospitalisation Details'!$A:$K,COLUMN('Hospitalisation Details'!H2113),FALSE)</f>
        <v>Tier - 2</v>
      </c>
      <c r="P2114" t="str">
        <f>VLOOKUP($A2114,'Hospitalisation Details'!$A:$K,COLUMN('Hospitalisation Details'!I2113),FALSE)</f>
        <v>R1024</v>
      </c>
      <c r="Q2114">
        <f>VLOOKUP($A2114,'Hospitalisation Details'!$A:$K,COLUMN('Hospitalisation Details'!K2113),FALSE)</f>
        <v>18</v>
      </c>
    </row>
    <row r="2115" spans="1:17" ht="15.75" x14ac:dyDescent="0.25">
      <c r="A2115" s="6" t="s">
        <v>2155</v>
      </c>
      <c r="B2115" t="str">
        <f>VLOOKUP(A2115,'Customer Names'!A:E,COLUMN('Customer Names'!D2114),FALSE)</f>
        <v>Ms. Allison</v>
      </c>
      <c r="C2115">
        <f>VLOOKUP($A2115,'Medical Examinations'!$A:$J,COLUMN('Medical Examinations'!B2114),FALSE)</f>
        <v>24.09</v>
      </c>
      <c r="D2115">
        <f>VLOOKUP($A2115,'Medical Examinations'!$A:$J,COLUMN('Medical Examinations'!C2114),FALSE)</f>
        <v>4.79</v>
      </c>
      <c r="E2115" t="str">
        <f>VLOOKUP($A2115,'Medical Examinations'!$A:$J,COLUMN('Medical Examinations'!D2114),FALSE)</f>
        <v>No</v>
      </c>
      <c r="F2115" t="str">
        <f>VLOOKUP($A2115,'Medical Examinations'!$A:$J,COLUMN('Medical Examinations'!E2114),FALSE)</f>
        <v>Yes</v>
      </c>
      <c r="G2115" t="str">
        <f>VLOOKUP($A2115,'Medical Examinations'!$A:$J,COLUMN('Medical Examinations'!F2114),FALSE)</f>
        <v>No</v>
      </c>
      <c r="H2115">
        <f>VLOOKUP($A2115,'Medical Examinations'!$A:$J,COLUMN('Medical Examinations'!G2114),FALSE)</f>
        <v>1</v>
      </c>
      <c r="I2115" t="str">
        <f>VLOOKUP($A2115,'Medical Examinations'!$A:$J,COLUMN('Medical Examinations'!H2114),FALSE)</f>
        <v>No</v>
      </c>
      <c r="J2115" t="str">
        <f>VLOOKUP($A2115,'Medical Examinations'!$A:$J,COLUMN('Medical Examinations'!I2114),FALSE)</f>
        <v>Healthy Weight</v>
      </c>
      <c r="K2115" t="str">
        <f>VLOOKUP($A2115,'Medical Examinations'!$A:$J,COLUMN('Medical Examinations'!J2114),FALSE)</f>
        <v>Normal</v>
      </c>
      <c r="L2115" s="30">
        <f>VLOOKUP($A2115,'Hospitalisation Details'!$A:$K,COLUMN('Hospitalisation Details'!J2114),FALSE)</f>
        <v>38195</v>
      </c>
      <c r="M2115" s="23">
        <f>VLOOKUP($A2115,'Hospitalisation Details'!$A:$K,COLUMN('Hospitalisation Details'!F2114),FALSE)</f>
        <v>2201.1</v>
      </c>
      <c r="N2115" t="str">
        <f>VLOOKUP($A2115,'Hospitalisation Details'!$A:$K,COLUMN('Hospitalisation Details'!G2114),FALSE)</f>
        <v>Tier - 2</v>
      </c>
      <c r="O2115" t="str">
        <f>VLOOKUP($A2115,'Hospitalisation Details'!$A:$K,COLUMN('Hospitalisation Details'!H2114),FALSE)</f>
        <v>Tier - 3</v>
      </c>
      <c r="P2115" t="str">
        <f>VLOOKUP($A2115,'Hospitalisation Details'!$A:$K,COLUMN('Hospitalisation Details'!I2114),FALSE)</f>
        <v>R1013</v>
      </c>
      <c r="Q2115">
        <f>VLOOKUP($A2115,'Hospitalisation Details'!$A:$K,COLUMN('Hospitalisation Details'!K2114),FALSE)</f>
        <v>18</v>
      </c>
    </row>
    <row r="2116" spans="1:17" ht="15.75" x14ac:dyDescent="0.25">
      <c r="A2116" s="6" t="s">
        <v>2156</v>
      </c>
      <c r="B2116" t="str">
        <f>VLOOKUP(A2116,'Customer Names'!A:E,COLUMN('Customer Names'!D2115),FALSE)</f>
        <v>Ms. Ashley</v>
      </c>
      <c r="C2116">
        <f>VLOOKUP($A2116,'Medical Examinations'!$A:$J,COLUMN('Medical Examinations'!B2115),FALSE)</f>
        <v>28.215</v>
      </c>
      <c r="D2116">
        <f>VLOOKUP($A2116,'Medical Examinations'!$A:$J,COLUMN('Medical Examinations'!C2115),FALSE)</f>
        <v>4.21</v>
      </c>
      <c r="E2116" t="str">
        <f>VLOOKUP($A2116,'Medical Examinations'!$A:$J,COLUMN('Medical Examinations'!D2115),FALSE)</f>
        <v>No</v>
      </c>
      <c r="F2116" t="str">
        <f>VLOOKUP($A2116,'Medical Examinations'!$A:$J,COLUMN('Medical Examinations'!E2115),FALSE)</f>
        <v>Yes</v>
      </c>
      <c r="G2116" t="str">
        <f>VLOOKUP($A2116,'Medical Examinations'!$A:$J,COLUMN('Medical Examinations'!F2115),FALSE)</f>
        <v>No</v>
      </c>
      <c r="H2116">
        <f>VLOOKUP($A2116,'Medical Examinations'!$A:$J,COLUMN('Medical Examinations'!G2115),FALSE)</f>
        <v>1</v>
      </c>
      <c r="I2116" t="str">
        <f>VLOOKUP($A2116,'Medical Examinations'!$A:$J,COLUMN('Medical Examinations'!H2115),FALSE)</f>
        <v>No</v>
      </c>
      <c r="J2116" t="str">
        <f>VLOOKUP($A2116,'Medical Examinations'!$A:$J,COLUMN('Medical Examinations'!I2115),FALSE)</f>
        <v>Overweight</v>
      </c>
      <c r="K2116" t="str">
        <f>VLOOKUP($A2116,'Medical Examinations'!$A:$J,COLUMN('Medical Examinations'!J2115),FALSE)</f>
        <v>Normal</v>
      </c>
      <c r="L2116" s="30">
        <f>VLOOKUP($A2116,'Hospitalisation Details'!$A:$K,COLUMN('Hospitalisation Details'!J2115),FALSE)</f>
        <v>38242</v>
      </c>
      <c r="M2116" s="23">
        <f>VLOOKUP($A2116,'Hospitalisation Details'!$A:$K,COLUMN('Hospitalisation Details'!F2115),FALSE)</f>
        <v>2200.83</v>
      </c>
      <c r="N2116" t="str">
        <f>VLOOKUP($A2116,'Hospitalisation Details'!$A:$K,COLUMN('Hospitalisation Details'!G2115),FALSE)</f>
        <v>Tier - 2</v>
      </c>
      <c r="O2116" t="str">
        <f>VLOOKUP($A2116,'Hospitalisation Details'!$A:$K,COLUMN('Hospitalisation Details'!H2115),FALSE)</f>
        <v>Tier - 2</v>
      </c>
      <c r="P2116" t="str">
        <f>VLOOKUP($A2116,'Hospitalisation Details'!$A:$K,COLUMN('Hospitalisation Details'!I2115),FALSE)</f>
        <v>R1024</v>
      </c>
      <c r="Q2116">
        <f>VLOOKUP($A2116,'Hospitalisation Details'!$A:$K,COLUMN('Hospitalisation Details'!K2115),FALSE)</f>
        <v>18</v>
      </c>
    </row>
    <row r="2117" spans="1:17" ht="15.75" x14ac:dyDescent="0.25">
      <c r="A2117" s="6" t="s">
        <v>2157</v>
      </c>
      <c r="B2117" t="str">
        <f>VLOOKUP(A2117,'Customer Names'!A:E,COLUMN('Customer Names'!D2116),FALSE)</f>
        <v>Ms. Hilary</v>
      </c>
      <c r="C2117">
        <f>VLOOKUP($A2117,'Medical Examinations'!$A:$J,COLUMN('Medical Examinations'!B2116),FALSE)</f>
        <v>26.315000000000001</v>
      </c>
      <c r="D2117">
        <f>VLOOKUP($A2117,'Medical Examinations'!$A:$J,COLUMN('Medical Examinations'!C2116),FALSE)</f>
        <v>5.47</v>
      </c>
      <c r="E2117" t="str">
        <f>VLOOKUP($A2117,'Medical Examinations'!$A:$J,COLUMN('Medical Examinations'!D2116),FALSE)</f>
        <v>No</v>
      </c>
      <c r="F2117" t="str">
        <f>VLOOKUP($A2117,'Medical Examinations'!$A:$J,COLUMN('Medical Examinations'!E2116),FALSE)</f>
        <v>Yes</v>
      </c>
      <c r="G2117" t="str">
        <f>VLOOKUP($A2117,'Medical Examinations'!$A:$J,COLUMN('Medical Examinations'!F2116),FALSE)</f>
        <v>No</v>
      </c>
      <c r="H2117">
        <f>VLOOKUP($A2117,'Medical Examinations'!$A:$J,COLUMN('Medical Examinations'!G2116),FALSE)</f>
        <v>1</v>
      </c>
      <c r="I2117" t="str">
        <f>VLOOKUP($A2117,'Medical Examinations'!$A:$J,COLUMN('Medical Examinations'!H2116),FALSE)</f>
        <v>No</v>
      </c>
      <c r="J2117" t="str">
        <f>VLOOKUP($A2117,'Medical Examinations'!$A:$J,COLUMN('Medical Examinations'!I2116),FALSE)</f>
        <v>Overweight</v>
      </c>
      <c r="K2117" t="str">
        <f>VLOOKUP($A2117,'Medical Examinations'!$A:$J,COLUMN('Medical Examinations'!J2116),FALSE)</f>
        <v>Normal</v>
      </c>
      <c r="L2117" s="30">
        <f>VLOOKUP($A2117,'Hospitalisation Details'!$A:$K,COLUMN('Hospitalisation Details'!J2116),FALSE)</f>
        <v>38233</v>
      </c>
      <c r="M2117" s="23">
        <f>VLOOKUP($A2117,'Hospitalisation Details'!$A:$K,COLUMN('Hospitalisation Details'!F2116),FALSE)</f>
        <v>2198.19</v>
      </c>
      <c r="N2117" t="str">
        <f>VLOOKUP($A2117,'Hospitalisation Details'!$A:$K,COLUMN('Hospitalisation Details'!G2116),FALSE)</f>
        <v>Tier - 2</v>
      </c>
      <c r="O2117" t="str">
        <f>VLOOKUP($A2117,'Hospitalisation Details'!$A:$K,COLUMN('Hospitalisation Details'!H2116),FALSE)</f>
        <v>Tier - 1</v>
      </c>
      <c r="P2117" t="str">
        <f>VLOOKUP($A2117,'Hospitalisation Details'!$A:$K,COLUMN('Hospitalisation Details'!I2116),FALSE)</f>
        <v>R1023</v>
      </c>
      <c r="Q2117">
        <f>VLOOKUP($A2117,'Hospitalisation Details'!$A:$K,COLUMN('Hospitalisation Details'!K2116),FALSE)</f>
        <v>18</v>
      </c>
    </row>
    <row r="2118" spans="1:17" ht="15.75" x14ac:dyDescent="0.25">
      <c r="A2118" s="6" t="s">
        <v>2158</v>
      </c>
      <c r="B2118" t="str">
        <f>VLOOKUP(A2118,'Customer Names'!A:E,COLUMN('Customer Names'!D2117),FALSE)</f>
        <v>Ms. Dominique</v>
      </c>
      <c r="C2118">
        <f>VLOOKUP($A2118,'Medical Examinations'!$A:$J,COLUMN('Medical Examinations'!B2117),FALSE)</f>
        <v>25.08</v>
      </c>
      <c r="D2118">
        <f>VLOOKUP($A2118,'Medical Examinations'!$A:$J,COLUMN('Medical Examinations'!C2117),FALSE)</f>
        <v>5.09</v>
      </c>
      <c r="E2118" t="str">
        <f>VLOOKUP($A2118,'Medical Examinations'!$A:$J,COLUMN('Medical Examinations'!D2117),FALSE)</f>
        <v>No</v>
      </c>
      <c r="F2118" t="str">
        <f>VLOOKUP($A2118,'Medical Examinations'!$A:$J,COLUMN('Medical Examinations'!E2117),FALSE)</f>
        <v>Yes</v>
      </c>
      <c r="G2118" t="str">
        <f>VLOOKUP($A2118,'Medical Examinations'!$A:$J,COLUMN('Medical Examinations'!F2117),FALSE)</f>
        <v>No</v>
      </c>
      <c r="H2118">
        <f>VLOOKUP($A2118,'Medical Examinations'!$A:$J,COLUMN('Medical Examinations'!G2117),FALSE)</f>
        <v>1</v>
      </c>
      <c r="I2118" t="str">
        <f>VLOOKUP($A2118,'Medical Examinations'!$A:$J,COLUMN('Medical Examinations'!H2117),FALSE)</f>
        <v>No</v>
      </c>
      <c r="J2118" t="str">
        <f>VLOOKUP($A2118,'Medical Examinations'!$A:$J,COLUMN('Medical Examinations'!I2117),FALSE)</f>
        <v>Overweight</v>
      </c>
      <c r="K2118" t="str">
        <f>VLOOKUP($A2118,'Medical Examinations'!$A:$J,COLUMN('Medical Examinations'!J2117),FALSE)</f>
        <v>Normal</v>
      </c>
      <c r="L2118" s="30">
        <f>VLOOKUP($A2118,'Hospitalisation Details'!$A:$K,COLUMN('Hospitalisation Details'!J2117),FALSE)</f>
        <v>38328</v>
      </c>
      <c r="M2118" s="23">
        <f>VLOOKUP($A2118,'Hospitalisation Details'!$A:$K,COLUMN('Hospitalisation Details'!F2117),FALSE)</f>
        <v>2196.4699999999998</v>
      </c>
      <c r="N2118" t="str">
        <f>VLOOKUP($A2118,'Hospitalisation Details'!$A:$K,COLUMN('Hospitalisation Details'!G2117),FALSE)</f>
        <v>Tier - 2</v>
      </c>
      <c r="O2118" t="str">
        <f>VLOOKUP($A2118,'Hospitalisation Details'!$A:$K,COLUMN('Hospitalisation Details'!H2117),FALSE)</f>
        <v>Tier - 3</v>
      </c>
      <c r="P2118" t="str">
        <f>VLOOKUP($A2118,'Hospitalisation Details'!$A:$K,COLUMN('Hospitalisation Details'!I2117),FALSE)</f>
        <v>R1024</v>
      </c>
      <c r="Q2118">
        <f>VLOOKUP($A2118,'Hospitalisation Details'!$A:$K,COLUMN('Hospitalisation Details'!K2117),FALSE)</f>
        <v>18</v>
      </c>
    </row>
    <row r="2119" spans="1:17" ht="15.75" x14ac:dyDescent="0.25">
      <c r="A2119" s="6" t="s">
        <v>2159</v>
      </c>
      <c r="B2119" t="str">
        <f>VLOOKUP(A2119,'Customer Names'!A:E,COLUMN('Customer Names'!D2118),FALSE)</f>
        <v>Mr. Carlos</v>
      </c>
      <c r="C2119">
        <f>VLOOKUP($A2119,'Medical Examinations'!$A:$J,COLUMN('Medical Examinations'!B2118),FALSE)</f>
        <v>15.41</v>
      </c>
      <c r="D2119">
        <f>VLOOKUP($A2119,'Medical Examinations'!$A:$J,COLUMN('Medical Examinations'!C2118),FALSE)</f>
        <v>5.08</v>
      </c>
      <c r="E2119" t="str">
        <f>VLOOKUP($A2119,'Medical Examinations'!$A:$J,COLUMN('Medical Examinations'!D2118),FALSE)</f>
        <v>No</v>
      </c>
      <c r="F2119" t="str">
        <f>VLOOKUP($A2119,'Medical Examinations'!$A:$J,COLUMN('Medical Examinations'!E2118),FALSE)</f>
        <v>No</v>
      </c>
      <c r="G2119" t="str">
        <f>VLOOKUP($A2119,'Medical Examinations'!$A:$J,COLUMN('Medical Examinations'!F2118),FALSE)</f>
        <v>No</v>
      </c>
      <c r="H2119">
        <f>VLOOKUP($A2119,'Medical Examinations'!$A:$J,COLUMN('Medical Examinations'!G2118),FALSE)</f>
        <v>0</v>
      </c>
      <c r="I2119" t="str">
        <f>VLOOKUP($A2119,'Medical Examinations'!$A:$J,COLUMN('Medical Examinations'!H2118),FALSE)</f>
        <v>No</v>
      </c>
      <c r="J2119" t="str">
        <f>VLOOKUP($A2119,'Medical Examinations'!$A:$J,COLUMN('Medical Examinations'!I2118),FALSE)</f>
        <v>Underweight</v>
      </c>
      <c r="K2119" t="str">
        <f>VLOOKUP($A2119,'Medical Examinations'!$A:$J,COLUMN('Medical Examinations'!J2118),FALSE)</f>
        <v>Normal</v>
      </c>
      <c r="L2119" s="30">
        <f>VLOOKUP($A2119,'Hospitalisation Details'!$A:$K,COLUMN('Hospitalisation Details'!J2118),FALSE)</f>
        <v>33588</v>
      </c>
      <c r="M2119" s="23">
        <f>VLOOKUP($A2119,'Hospitalisation Details'!$A:$K,COLUMN('Hospitalisation Details'!F2118),FALSE)</f>
        <v>2193.1999999999998</v>
      </c>
      <c r="N2119" t="str">
        <f>VLOOKUP($A2119,'Hospitalisation Details'!$A:$K,COLUMN('Hospitalisation Details'!G2118),FALSE)</f>
        <v>Tier - 2</v>
      </c>
      <c r="O2119" t="str">
        <f>VLOOKUP($A2119,'Hospitalisation Details'!$A:$K,COLUMN('Hospitalisation Details'!H2118),FALSE)</f>
        <v>Tier - 2</v>
      </c>
      <c r="P2119" t="str">
        <f>VLOOKUP($A2119,'Hospitalisation Details'!$A:$K,COLUMN('Hospitalisation Details'!I2118),FALSE)</f>
        <v>R1012</v>
      </c>
      <c r="Q2119">
        <f>VLOOKUP($A2119,'Hospitalisation Details'!$A:$K,COLUMN('Hospitalisation Details'!K2118),FALSE)</f>
        <v>31</v>
      </c>
    </row>
    <row r="2120" spans="1:17" ht="15.75" x14ac:dyDescent="0.25">
      <c r="A2120" s="6" t="s">
        <v>2160</v>
      </c>
      <c r="B2120" t="str">
        <f>VLOOKUP(A2120,'Customer Names'!A:E,COLUMN('Customer Names'!D2119),FALSE)</f>
        <v>Mr. Matthew</v>
      </c>
      <c r="C2120">
        <f>VLOOKUP($A2120,'Medical Examinations'!$A:$J,COLUMN('Medical Examinations'!B2119),FALSE)</f>
        <v>23.83</v>
      </c>
      <c r="D2120">
        <f>VLOOKUP($A2120,'Medical Examinations'!$A:$J,COLUMN('Medical Examinations'!C2119),FALSE)</f>
        <v>5.68</v>
      </c>
      <c r="E2120" t="str">
        <f>VLOOKUP($A2120,'Medical Examinations'!$A:$J,COLUMN('Medical Examinations'!D2119),FALSE)</f>
        <v>No</v>
      </c>
      <c r="F2120" t="str">
        <f>VLOOKUP($A2120,'Medical Examinations'!$A:$J,COLUMN('Medical Examinations'!E2119),FALSE)</f>
        <v>No</v>
      </c>
      <c r="G2120" t="str">
        <f>VLOOKUP($A2120,'Medical Examinations'!$A:$J,COLUMN('Medical Examinations'!F2119),FALSE)</f>
        <v>No</v>
      </c>
      <c r="H2120">
        <f>VLOOKUP($A2120,'Medical Examinations'!$A:$J,COLUMN('Medical Examinations'!G2119),FALSE)</f>
        <v>0</v>
      </c>
      <c r="I2120" t="str">
        <f>VLOOKUP($A2120,'Medical Examinations'!$A:$J,COLUMN('Medical Examinations'!H2119),FALSE)</f>
        <v>No</v>
      </c>
      <c r="J2120" t="str">
        <f>VLOOKUP($A2120,'Medical Examinations'!$A:$J,COLUMN('Medical Examinations'!I2119),FALSE)</f>
        <v>Healthy Weight</v>
      </c>
      <c r="K2120" t="str">
        <f>VLOOKUP($A2120,'Medical Examinations'!$A:$J,COLUMN('Medical Examinations'!J2119),FALSE)</f>
        <v>Normal</v>
      </c>
      <c r="L2120" s="30">
        <f>VLOOKUP($A2120,'Hospitalisation Details'!$A:$K,COLUMN('Hospitalisation Details'!J2119),FALSE)</f>
        <v>34604</v>
      </c>
      <c r="M2120" s="23">
        <f>VLOOKUP($A2120,'Hospitalisation Details'!$A:$K,COLUMN('Hospitalisation Details'!F2119),FALSE)</f>
        <v>2170.08</v>
      </c>
      <c r="N2120" t="str">
        <f>VLOOKUP($A2120,'Hospitalisation Details'!$A:$K,COLUMN('Hospitalisation Details'!G2119),FALSE)</f>
        <v>Tier - 2</v>
      </c>
      <c r="O2120" t="str">
        <f>VLOOKUP($A2120,'Hospitalisation Details'!$A:$K,COLUMN('Hospitalisation Details'!H2119),FALSE)</f>
        <v>Tier - 2</v>
      </c>
      <c r="P2120" t="str">
        <f>VLOOKUP($A2120,'Hospitalisation Details'!$A:$K,COLUMN('Hospitalisation Details'!I2119),FALSE)</f>
        <v>R1013</v>
      </c>
      <c r="Q2120">
        <f>VLOOKUP($A2120,'Hospitalisation Details'!$A:$K,COLUMN('Hospitalisation Details'!K2119),FALSE)</f>
        <v>28</v>
      </c>
    </row>
    <row r="2121" spans="1:17" ht="15.75" x14ac:dyDescent="0.25">
      <c r="A2121" s="6" t="s">
        <v>2161</v>
      </c>
      <c r="B2121" t="str">
        <f>VLOOKUP(A2121,'Customer Names'!A:E,COLUMN('Customer Names'!D2120),FALSE)</f>
        <v>Ms. Kara</v>
      </c>
      <c r="C2121">
        <f>VLOOKUP($A2121,'Medical Examinations'!$A:$J,COLUMN('Medical Examinations'!B2120),FALSE)</f>
        <v>36</v>
      </c>
      <c r="D2121">
        <f>VLOOKUP($A2121,'Medical Examinations'!$A:$J,COLUMN('Medical Examinations'!C2120),FALSE)</f>
        <v>4.66</v>
      </c>
      <c r="E2121" t="str">
        <f>VLOOKUP($A2121,'Medical Examinations'!$A:$J,COLUMN('Medical Examinations'!D2120),FALSE)</f>
        <v>No</v>
      </c>
      <c r="F2121" t="str">
        <f>VLOOKUP($A2121,'Medical Examinations'!$A:$J,COLUMN('Medical Examinations'!E2120),FALSE)</f>
        <v>Yes</v>
      </c>
      <c r="G2121" t="str">
        <f>VLOOKUP($A2121,'Medical Examinations'!$A:$J,COLUMN('Medical Examinations'!F2120),FALSE)</f>
        <v>No</v>
      </c>
      <c r="H2121">
        <f>VLOOKUP($A2121,'Medical Examinations'!$A:$J,COLUMN('Medical Examinations'!G2120),FALSE)</f>
        <v>1</v>
      </c>
      <c r="I2121" t="str">
        <f>VLOOKUP($A2121,'Medical Examinations'!$A:$J,COLUMN('Medical Examinations'!H2120),FALSE)</f>
        <v>No</v>
      </c>
      <c r="J2121" t="str">
        <f>VLOOKUP($A2121,'Medical Examinations'!$A:$J,COLUMN('Medical Examinations'!I2120),FALSE)</f>
        <v>Obesity</v>
      </c>
      <c r="K2121" t="str">
        <f>VLOOKUP($A2121,'Medical Examinations'!$A:$J,COLUMN('Medical Examinations'!J2120),FALSE)</f>
        <v>Normal</v>
      </c>
      <c r="L2121" s="30">
        <f>VLOOKUP($A2121,'Hospitalisation Details'!$A:$K,COLUMN('Hospitalisation Details'!J2120),FALSE)</f>
        <v>36761</v>
      </c>
      <c r="M2121" s="23">
        <f>VLOOKUP($A2121,'Hospitalisation Details'!$A:$K,COLUMN('Hospitalisation Details'!F2120),FALSE)</f>
        <v>2166.73</v>
      </c>
      <c r="N2121" t="str">
        <f>VLOOKUP($A2121,'Hospitalisation Details'!$A:$K,COLUMN('Hospitalisation Details'!G2120),FALSE)</f>
        <v>Tier - 2</v>
      </c>
      <c r="O2121" t="str">
        <f>VLOOKUP($A2121,'Hospitalisation Details'!$A:$K,COLUMN('Hospitalisation Details'!H2120),FALSE)</f>
        <v>Tier - 2</v>
      </c>
      <c r="P2121" t="str">
        <f>VLOOKUP($A2121,'Hospitalisation Details'!$A:$K,COLUMN('Hospitalisation Details'!I2120),FALSE)</f>
        <v>R1011</v>
      </c>
      <c r="Q2121">
        <f>VLOOKUP($A2121,'Hospitalisation Details'!$A:$K,COLUMN('Hospitalisation Details'!K2120),FALSE)</f>
        <v>22</v>
      </c>
    </row>
    <row r="2122" spans="1:17" ht="15.75" x14ac:dyDescent="0.25">
      <c r="A2122" s="6" t="s">
        <v>2162</v>
      </c>
      <c r="B2122" t="str">
        <f>VLOOKUP(A2122,'Customer Names'!A:E,COLUMN('Customer Names'!D2121),FALSE)</f>
        <v>Ms. Sarah</v>
      </c>
      <c r="C2122">
        <f>VLOOKUP($A2122,'Medical Examinations'!$A:$J,COLUMN('Medical Examinations'!B2121),FALSE)</f>
        <v>28.82</v>
      </c>
      <c r="D2122">
        <f>VLOOKUP($A2122,'Medical Examinations'!$A:$J,COLUMN('Medical Examinations'!C2121),FALSE)</f>
        <v>5.59</v>
      </c>
      <c r="E2122" t="str">
        <f>VLOOKUP($A2122,'Medical Examinations'!$A:$J,COLUMN('Medical Examinations'!D2121),FALSE)</f>
        <v>No</v>
      </c>
      <c r="F2122" t="str">
        <f>VLOOKUP($A2122,'Medical Examinations'!$A:$J,COLUMN('Medical Examinations'!E2121),FALSE)</f>
        <v>Yes</v>
      </c>
      <c r="G2122" t="str">
        <f>VLOOKUP($A2122,'Medical Examinations'!$A:$J,COLUMN('Medical Examinations'!F2121),FALSE)</f>
        <v>No</v>
      </c>
      <c r="H2122">
        <f>VLOOKUP($A2122,'Medical Examinations'!$A:$J,COLUMN('Medical Examinations'!G2121),FALSE)</f>
        <v>1</v>
      </c>
      <c r="I2122" t="str">
        <f>VLOOKUP($A2122,'Medical Examinations'!$A:$J,COLUMN('Medical Examinations'!H2121),FALSE)</f>
        <v>No</v>
      </c>
      <c r="J2122" t="str">
        <f>VLOOKUP($A2122,'Medical Examinations'!$A:$J,COLUMN('Medical Examinations'!I2121),FALSE)</f>
        <v>Overweight</v>
      </c>
      <c r="K2122" t="str">
        <f>VLOOKUP($A2122,'Medical Examinations'!$A:$J,COLUMN('Medical Examinations'!J2121),FALSE)</f>
        <v>Normal</v>
      </c>
      <c r="L2122" s="30">
        <f>VLOOKUP($A2122,'Hospitalisation Details'!$A:$K,COLUMN('Hospitalisation Details'!J2121),FALSE)</f>
        <v>36870</v>
      </c>
      <c r="M2122" s="23">
        <f>VLOOKUP($A2122,'Hospitalisation Details'!$A:$K,COLUMN('Hospitalisation Details'!F2121),FALSE)</f>
        <v>2156.75</v>
      </c>
      <c r="N2122" t="str">
        <f>VLOOKUP($A2122,'Hospitalisation Details'!$A:$K,COLUMN('Hospitalisation Details'!G2121),FALSE)</f>
        <v>Tier - 2</v>
      </c>
      <c r="O2122" t="str">
        <f>VLOOKUP($A2122,'Hospitalisation Details'!$A:$K,COLUMN('Hospitalisation Details'!H2121),FALSE)</f>
        <v>Tier - 2</v>
      </c>
      <c r="P2122" t="str">
        <f>VLOOKUP($A2122,'Hospitalisation Details'!$A:$K,COLUMN('Hospitalisation Details'!I2121),FALSE)</f>
        <v>R1013</v>
      </c>
      <c r="Q2122">
        <f>VLOOKUP($A2122,'Hospitalisation Details'!$A:$K,COLUMN('Hospitalisation Details'!K2121),FALSE)</f>
        <v>22</v>
      </c>
    </row>
    <row r="2123" spans="1:17" ht="15.75" x14ac:dyDescent="0.25">
      <c r="A2123" s="6" t="s">
        <v>2163</v>
      </c>
      <c r="B2123" t="str">
        <f>VLOOKUP(A2123,'Customer Names'!A:E,COLUMN('Customer Names'!D2122),FALSE)</f>
        <v>Ms. Shauna</v>
      </c>
      <c r="C2123">
        <f>VLOOKUP($A2123,'Medical Examinations'!$A:$J,COLUMN('Medical Examinations'!B2122),FALSE)</f>
        <v>28.05</v>
      </c>
      <c r="D2123">
        <f>VLOOKUP($A2123,'Medical Examinations'!$A:$J,COLUMN('Medical Examinations'!C2122),FALSE)</f>
        <v>6.2</v>
      </c>
      <c r="E2123" t="str">
        <f>VLOOKUP($A2123,'Medical Examinations'!$A:$J,COLUMN('Medical Examinations'!D2122),FALSE)</f>
        <v>No</v>
      </c>
      <c r="F2123" t="str">
        <f>VLOOKUP($A2123,'Medical Examinations'!$A:$J,COLUMN('Medical Examinations'!E2122),FALSE)</f>
        <v>Yes</v>
      </c>
      <c r="G2123" t="str">
        <f>VLOOKUP($A2123,'Medical Examinations'!$A:$J,COLUMN('Medical Examinations'!F2122),FALSE)</f>
        <v>No</v>
      </c>
      <c r="H2123">
        <f>VLOOKUP($A2123,'Medical Examinations'!$A:$J,COLUMN('Medical Examinations'!G2122),FALSE)</f>
        <v>1</v>
      </c>
      <c r="I2123" t="str">
        <f>VLOOKUP($A2123,'Medical Examinations'!$A:$J,COLUMN('Medical Examinations'!H2122),FALSE)</f>
        <v>No</v>
      </c>
      <c r="J2123" t="str">
        <f>VLOOKUP($A2123,'Medical Examinations'!$A:$J,COLUMN('Medical Examinations'!I2122),FALSE)</f>
        <v>Overweight</v>
      </c>
      <c r="K2123" t="str">
        <f>VLOOKUP($A2123,'Medical Examinations'!$A:$J,COLUMN('Medical Examinations'!J2122),FALSE)</f>
        <v>Prediabetes</v>
      </c>
      <c r="L2123" s="30">
        <f>VLOOKUP($A2123,'Hospitalisation Details'!$A:$K,COLUMN('Hospitalisation Details'!J2122),FALSE)</f>
        <v>36859</v>
      </c>
      <c r="M2123" s="23">
        <f>VLOOKUP($A2123,'Hospitalisation Details'!$A:$K,COLUMN('Hospitalisation Details'!F2122),FALSE)</f>
        <v>2155.6799999999998</v>
      </c>
      <c r="N2123" t="str">
        <f>VLOOKUP($A2123,'Hospitalisation Details'!$A:$K,COLUMN('Hospitalisation Details'!G2122),FALSE)</f>
        <v>Tier - 2</v>
      </c>
      <c r="O2123" t="str">
        <f>VLOOKUP($A2123,'Hospitalisation Details'!$A:$K,COLUMN('Hospitalisation Details'!H2122),FALSE)</f>
        <v>Tier - 3</v>
      </c>
      <c r="P2123" t="str">
        <f>VLOOKUP($A2123,'Hospitalisation Details'!$A:$K,COLUMN('Hospitalisation Details'!I2122),FALSE)</f>
        <v>R1013</v>
      </c>
      <c r="Q2123">
        <f>VLOOKUP($A2123,'Hospitalisation Details'!$A:$K,COLUMN('Hospitalisation Details'!K2122),FALSE)</f>
        <v>22</v>
      </c>
    </row>
    <row r="2124" spans="1:17" ht="15.75" x14ac:dyDescent="0.25">
      <c r="A2124" s="6" t="s">
        <v>2164</v>
      </c>
      <c r="B2124" t="str">
        <f>VLOOKUP(A2124,'Customer Names'!A:E,COLUMN('Customer Names'!D2123),FALSE)</f>
        <v>Ms. Lindsay</v>
      </c>
      <c r="C2124">
        <f>VLOOKUP($A2124,'Medical Examinations'!$A:$J,COLUMN('Medical Examinations'!B2123),FALSE)</f>
        <v>27.1</v>
      </c>
      <c r="D2124">
        <f>VLOOKUP($A2124,'Medical Examinations'!$A:$J,COLUMN('Medical Examinations'!C2123),FALSE)</f>
        <v>4.45</v>
      </c>
      <c r="E2124" t="str">
        <f>VLOOKUP($A2124,'Medical Examinations'!$A:$J,COLUMN('Medical Examinations'!D2123),FALSE)</f>
        <v>No</v>
      </c>
      <c r="F2124" t="str">
        <f>VLOOKUP($A2124,'Medical Examinations'!$A:$J,COLUMN('Medical Examinations'!E2123),FALSE)</f>
        <v>Yes</v>
      </c>
      <c r="G2124" t="str">
        <f>VLOOKUP($A2124,'Medical Examinations'!$A:$J,COLUMN('Medical Examinations'!F2123),FALSE)</f>
        <v>No</v>
      </c>
      <c r="H2124">
        <f>VLOOKUP($A2124,'Medical Examinations'!$A:$J,COLUMN('Medical Examinations'!G2123),FALSE)</f>
        <v>1</v>
      </c>
      <c r="I2124" t="str">
        <f>VLOOKUP($A2124,'Medical Examinations'!$A:$J,COLUMN('Medical Examinations'!H2123),FALSE)</f>
        <v>No</v>
      </c>
      <c r="J2124" t="str">
        <f>VLOOKUP($A2124,'Medical Examinations'!$A:$J,COLUMN('Medical Examinations'!I2123),FALSE)</f>
        <v>Overweight</v>
      </c>
      <c r="K2124" t="str">
        <f>VLOOKUP($A2124,'Medical Examinations'!$A:$J,COLUMN('Medical Examinations'!J2123),FALSE)</f>
        <v>Normal</v>
      </c>
      <c r="L2124" s="30">
        <f>VLOOKUP($A2124,'Hospitalisation Details'!$A:$K,COLUMN('Hospitalisation Details'!J2123),FALSE)</f>
        <v>36821</v>
      </c>
      <c r="M2124" s="23">
        <f>VLOOKUP($A2124,'Hospitalisation Details'!$A:$K,COLUMN('Hospitalisation Details'!F2123),FALSE)</f>
        <v>2154.36</v>
      </c>
      <c r="N2124" t="str">
        <f>VLOOKUP($A2124,'Hospitalisation Details'!$A:$K,COLUMN('Hospitalisation Details'!G2123),FALSE)</f>
        <v>Tier - 2</v>
      </c>
      <c r="O2124" t="str">
        <f>VLOOKUP($A2124,'Hospitalisation Details'!$A:$K,COLUMN('Hospitalisation Details'!H2123),FALSE)</f>
        <v>Tier - 2</v>
      </c>
      <c r="P2124" t="str">
        <f>VLOOKUP($A2124,'Hospitalisation Details'!$A:$K,COLUMN('Hospitalisation Details'!I2123),FALSE)</f>
        <v>R1011</v>
      </c>
      <c r="Q2124">
        <f>VLOOKUP($A2124,'Hospitalisation Details'!$A:$K,COLUMN('Hospitalisation Details'!K2123),FALSE)</f>
        <v>22</v>
      </c>
    </row>
    <row r="2125" spans="1:17" ht="15.75" x14ac:dyDescent="0.25">
      <c r="A2125" s="6" t="s">
        <v>2165</v>
      </c>
      <c r="B2125" t="str">
        <f>VLOOKUP(A2125,'Customer Names'!A:E,COLUMN('Customer Names'!D2124),FALSE)</f>
        <v>Ms. Danya</v>
      </c>
      <c r="C2125">
        <f>VLOOKUP($A2125,'Medical Examinations'!$A:$J,COLUMN('Medical Examinations'!B2124),FALSE)</f>
        <v>24.3</v>
      </c>
      <c r="D2125">
        <f>VLOOKUP($A2125,'Medical Examinations'!$A:$J,COLUMN('Medical Examinations'!C2124),FALSE)</f>
        <v>6.1</v>
      </c>
      <c r="E2125" t="str">
        <f>VLOOKUP($A2125,'Medical Examinations'!$A:$J,COLUMN('Medical Examinations'!D2124),FALSE)</f>
        <v>Yes</v>
      </c>
      <c r="F2125" t="str">
        <f>VLOOKUP($A2125,'Medical Examinations'!$A:$J,COLUMN('Medical Examinations'!E2124),FALSE)</f>
        <v>Yes</v>
      </c>
      <c r="G2125" t="str">
        <f>VLOOKUP($A2125,'Medical Examinations'!$A:$J,COLUMN('Medical Examinations'!F2124),FALSE)</f>
        <v>No</v>
      </c>
      <c r="H2125">
        <f>VLOOKUP($A2125,'Medical Examinations'!$A:$J,COLUMN('Medical Examinations'!G2124),FALSE)</f>
        <v>1</v>
      </c>
      <c r="I2125" t="str">
        <f>VLOOKUP($A2125,'Medical Examinations'!$A:$J,COLUMN('Medical Examinations'!H2124),FALSE)</f>
        <v>No</v>
      </c>
      <c r="J2125" t="str">
        <f>VLOOKUP($A2125,'Medical Examinations'!$A:$J,COLUMN('Medical Examinations'!I2124),FALSE)</f>
        <v>Healthy Weight</v>
      </c>
      <c r="K2125" t="str">
        <f>VLOOKUP($A2125,'Medical Examinations'!$A:$J,COLUMN('Medical Examinations'!J2124),FALSE)</f>
        <v>Prediabetes</v>
      </c>
      <c r="L2125" s="30">
        <f>VLOOKUP($A2125,'Hospitalisation Details'!$A:$K,COLUMN('Hospitalisation Details'!J2124),FALSE)</f>
        <v>36887</v>
      </c>
      <c r="M2125" s="23">
        <f>VLOOKUP($A2125,'Hospitalisation Details'!$A:$K,COLUMN('Hospitalisation Details'!F2124),FALSE)</f>
        <v>2150.4699999999998</v>
      </c>
      <c r="N2125" t="str">
        <f>VLOOKUP($A2125,'Hospitalisation Details'!$A:$K,COLUMN('Hospitalisation Details'!G2124),FALSE)</f>
        <v>Tier - 2</v>
      </c>
      <c r="O2125" t="str">
        <f>VLOOKUP($A2125,'Hospitalisation Details'!$A:$K,COLUMN('Hospitalisation Details'!H2124),FALSE)</f>
        <v>Tier - 3</v>
      </c>
      <c r="P2125" t="str">
        <f>VLOOKUP($A2125,'Hospitalisation Details'!$A:$K,COLUMN('Hospitalisation Details'!I2124),FALSE)</f>
        <v>R1011</v>
      </c>
      <c r="Q2125">
        <f>VLOOKUP($A2125,'Hospitalisation Details'!$A:$K,COLUMN('Hospitalisation Details'!K2124),FALSE)</f>
        <v>22</v>
      </c>
    </row>
    <row r="2126" spans="1:17" ht="15.75" x14ac:dyDescent="0.25">
      <c r="A2126" s="6" t="s">
        <v>2166</v>
      </c>
      <c r="B2126" t="str">
        <f>VLOOKUP(A2126,'Customer Names'!A:E,COLUMN('Customer Names'!D2125),FALSE)</f>
        <v>Ms. Lorraine</v>
      </c>
      <c r="C2126">
        <f>VLOOKUP($A2126,'Medical Examinations'!$A:$J,COLUMN('Medical Examinations'!B2125),FALSE)</f>
        <v>30.72</v>
      </c>
      <c r="D2126">
        <f>VLOOKUP($A2126,'Medical Examinations'!$A:$J,COLUMN('Medical Examinations'!C2125),FALSE)</f>
        <v>6.06</v>
      </c>
      <c r="E2126" t="str">
        <f>VLOOKUP($A2126,'Medical Examinations'!$A:$J,COLUMN('Medical Examinations'!D2125),FALSE)</f>
        <v>No</v>
      </c>
      <c r="F2126" t="str">
        <f>VLOOKUP($A2126,'Medical Examinations'!$A:$J,COLUMN('Medical Examinations'!E2125),FALSE)</f>
        <v>Yes</v>
      </c>
      <c r="G2126" t="str">
        <f>VLOOKUP($A2126,'Medical Examinations'!$A:$J,COLUMN('Medical Examinations'!F2125),FALSE)</f>
        <v>No</v>
      </c>
      <c r="H2126">
        <f>VLOOKUP($A2126,'Medical Examinations'!$A:$J,COLUMN('Medical Examinations'!G2125),FALSE)</f>
        <v>1</v>
      </c>
      <c r="I2126" t="str">
        <f>VLOOKUP($A2126,'Medical Examinations'!$A:$J,COLUMN('Medical Examinations'!H2125),FALSE)</f>
        <v>No</v>
      </c>
      <c r="J2126" t="str">
        <f>VLOOKUP($A2126,'Medical Examinations'!$A:$J,COLUMN('Medical Examinations'!I2125),FALSE)</f>
        <v>Obesity</v>
      </c>
      <c r="K2126" t="str">
        <f>VLOOKUP($A2126,'Medical Examinations'!$A:$J,COLUMN('Medical Examinations'!J2125),FALSE)</f>
        <v>Prediabetes</v>
      </c>
      <c r="L2126" s="30">
        <f>VLOOKUP($A2126,'Hospitalisation Details'!$A:$K,COLUMN('Hospitalisation Details'!J2125),FALSE)</f>
        <v>38264</v>
      </c>
      <c r="M2126" s="23">
        <f>VLOOKUP($A2126,'Hospitalisation Details'!$A:$K,COLUMN('Hospitalisation Details'!F2125),FALSE)</f>
        <v>2144.85</v>
      </c>
      <c r="N2126" t="str">
        <f>VLOOKUP($A2126,'Hospitalisation Details'!$A:$K,COLUMN('Hospitalisation Details'!G2125),FALSE)</f>
        <v>Tier - 2</v>
      </c>
      <c r="O2126" t="str">
        <f>VLOOKUP($A2126,'Hospitalisation Details'!$A:$K,COLUMN('Hospitalisation Details'!H2125),FALSE)</f>
        <v>Tier - 1</v>
      </c>
      <c r="P2126" t="str">
        <f>VLOOKUP($A2126,'Hospitalisation Details'!$A:$K,COLUMN('Hospitalisation Details'!I2125),FALSE)</f>
        <v>R1011</v>
      </c>
      <c r="Q2126">
        <f>VLOOKUP($A2126,'Hospitalisation Details'!$A:$K,COLUMN('Hospitalisation Details'!K2125),FALSE)</f>
        <v>18</v>
      </c>
    </row>
    <row r="2127" spans="1:17" ht="15.75" x14ac:dyDescent="0.25">
      <c r="A2127" s="6" t="s">
        <v>2167</v>
      </c>
      <c r="B2127" t="str">
        <f>VLOOKUP(A2127,'Customer Names'!A:E,COLUMN('Customer Names'!D2126),FALSE)</f>
        <v>Ms. Jennifer</v>
      </c>
      <c r="C2127">
        <f>VLOOKUP($A2127,'Medical Examinations'!$A:$J,COLUMN('Medical Examinations'!B2126),FALSE)</f>
        <v>37.43</v>
      </c>
      <c r="D2127">
        <f>VLOOKUP($A2127,'Medical Examinations'!$A:$J,COLUMN('Medical Examinations'!C2126),FALSE)</f>
        <v>4.5599999999999996</v>
      </c>
      <c r="E2127" t="str">
        <f>VLOOKUP($A2127,'Medical Examinations'!$A:$J,COLUMN('Medical Examinations'!D2126),FALSE)</f>
        <v>No</v>
      </c>
      <c r="F2127" t="str">
        <f>VLOOKUP($A2127,'Medical Examinations'!$A:$J,COLUMN('Medical Examinations'!E2126),FALSE)</f>
        <v>No</v>
      </c>
      <c r="G2127" t="str">
        <f>VLOOKUP($A2127,'Medical Examinations'!$A:$J,COLUMN('Medical Examinations'!F2126),FALSE)</f>
        <v>Yes</v>
      </c>
      <c r="H2127">
        <f>VLOOKUP($A2127,'Medical Examinations'!$A:$J,COLUMN('Medical Examinations'!G2126),FALSE)</f>
        <v>1</v>
      </c>
      <c r="I2127" t="str">
        <f>VLOOKUP($A2127,'Medical Examinations'!$A:$J,COLUMN('Medical Examinations'!H2126),FALSE)</f>
        <v>No</v>
      </c>
      <c r="J2127" t="str">
        <f>VLOOKUP($A2127,'Medical Examinations'!$A:$J,COLUMN('Medical Examinations'!I2126),FALSE)</f>
        <v>Obesity</v>
      </c>
      <c r="K2127" t="str">
        <f>VLOOKUP($A2127,'Medical Examinations'!$A:$J,COLUMN('Medical Examinations'!J2126),FALSE)</f>
        <v>Normal</v>
      </c>
      <c r="L2127" s="30">
        <f>VLOOKUP($A2127,'Hospitalisation Details'!$A:$K,COLUMN('Hospitalisation Details'!J2126),FALSE)</f>
        <v>37852</v>
      </c>
      <c r="M2127" s="23">
        <f>VLOOKUP($A2127,'Hospitalisation Details'!$A:$K,COLUMN('Hospitalisation Details'!F2126),FALSE)</f>
        <v>2138.0700000000002</v>
      </c>
      <c r="N2127" t="str">
        <f>VLOOKUP($A2127,'Hospitalisation Details'!$A:$K,COLUMN('Hospitalisation Details'!G2126),FALSE)</f>
        <v>Tier - 2</v>
      </c>
      <c r="O2127" t="str">
        <f>VLOOKUP($A2127,'Hospitalisation Details'!$A:$K,COLUMN('Hospitalisation Details'!H2126),FALSE)</f>
        <v>Tier - 1</v>
      </c>
      <c r="P2127" t="str">
        <f>VLOOKUP($A2127,'Hospitalisation Details'!$A:$K,COLUMN('Hospitalisation Details'!I2126),FALSE)</f>
        <v>R1012</v>
      </c>
      <c r="Q2127">
        <f>VLOOKUP($A2127,'Hospitalisation Details'!$A:$K,COLUMN('Hospitalisation Details'!K2126),FALSE)</f>
        <v>19</v>
      </c>
    </row>
    <row r="2128" spans="1:17" ht="15.75" x14ac:dyDescent="0.25">
      <c r="A2128" s="6" t="s">
        <v>2168</v>
      </c>
      <c r="B2128" t="str">
        <f>VLOOKUP(A2128,'Customer Names'!A:E,COLUMN('Customer Names'!D2127),FALSE)</f>
        <v>Mr. Jesus</v>
      </c>
      <c r="C2128">
        <f>VLOOKUP($A2128,'Medical Examinations'!$A:$J,COLUMN('Medical Examinations'!B2127),FALSE)</f>
        <v>25.74</v>
      </c>
      <c r="D2128">
        <f>VLOOKUP($A2128,'Medical Examinations'!$A:$J,COLUMN('Medical Examinations'!C2127),FALSE)</f>
        <v>6.41</v>
      </c>
      <c r="E2128" t="str">
        <f>VLOOKUP($A2128,'Medical Examinations'!$A:$J,COLUMN('Medical Examinations'!D2127),FALSE)</f>
        <v>Yes</v>
      </c>
      <c r="F2128" t="str">
        <f>VLOOKUP($A2128,'Medical Examinations'!$A:$J,COLUMN('Medical Examinations'!E2127),FALSE)</f>
        <v>No</v>
      </c>
      <c r="G2128" t="str">
        <f>VLOOKUP($A2128,'Medical Examinations'!$A:$J,COLUMN('Medical Examinations'!F2127),FALSE)</f>
        <v>Yes</v>
      </c>
      <c r="H2128">
        <f>VLOOKUP($A2128,'Medical Examinations'!$A:$J,COLUMN('Medical Examinations'!G2127),FALSE)</f>
        <v>1</v>
      </c>
      <c r="I2128" t="str">
        <f>VLOOKUP($A2128,'Medical Examinations'!$A:$J,COLUMN('Medical Examinations'!H2127),FALSE)</f>
        <v>No</v>
      </c>
      <c r="J2128" t="str">
        <f>VLOOKUP($A2128,'Medical Examinations'!$A:$J,COLUMN('Medical Examinations'!I2127),FALSE)</f>
        <v>Overweight</v>
      </c>
      <c r="K2128" t="str">
        <f>VLOOKUP($A2128,'Medical Examinations'!$A:$J,COLUMN('Medical Examinations'!J2127),FALSE)</f>
        <v>Prediabetes</v>
      </c>
      <c r="L2128" s="30">
        <f>VLOOKUP($A2128,'Hospitalisation Details'!$A:$K,COLUMN('Hospitalisation Details'!J2127),FALSE)</f>
        <v>35676</v>
      </c>
      <c r="M2128" s="23">
        <f>VLOOKUP($A2128,'Hospitalisation Details'!$A:$K,COLUMN('Hospitalisation Details'!F2127),FALSE)</f>
        <v>2137.65</v>
      </c>
      <c r="N2128" t="str">
        <f>VLOOKUP($A2128,'Hospitalisation Details'!$A:$K,COLUMN('Hospitalisation Details'!G2127),FALSE)</f>
        <v>Tier - 3</v>
      </c>
      <c r="O2128" t="str">
        <f>VLOOKUP($A2128,'Hospitalisation Details'!$A:$K,COLUMN('Hospitalisation Details'!H2127),FALSE)</f>
        <v>Tier - 1</v>
      </c>
      <c r="P2128" t="str">
        <f>VLOOKUP($A2128,'Hospitalisation Details'!$A:$K,COLUMN('Hospitalisation Details'!I2127),FALSE)</f>
        <v>R1013</v>
      </c>
      <c r="Q2128">
        <f>VLOOKUP($A2128,'Hospitalisation Details'!$A:$K,COLUMN('Hospitalisation Details'!K2127),FALSE)</f>
        <v>25</v>
      </c>
    </row>
    <row r="2129" spans="1:17" ht="15.75" x14ac:dyDescent="0.25">
      <c r="A2129" s="6" t="s">
        <v>2169</v>
      </c>
      <c r="B2129" t="str">
        <f>VLOOKUP(A2129,'Customer Names'!A:E,COLUMN('Customer Names'!D2128),FALSE)</f>
        <v>Ms. Kristen</v>
      </c>
      <c r="C2129">
        <f>VLOOKUP($A2129,'Medical Examinations'!$A:$J,COLUMN('Medical Examinations'!B2128),FALSE)</f>
        <v>36.575000000000003</v>
      </c>
      <c r="D2129">
        <f>VLOOKUP($A2129,'Medical Examinations'!$A:$J,COLUMN('Medical Examinations'!C2128),FALSE)</f>
        <v>5.57</v>
      </c>
      <c r="E2129" t="str">
        <f>VLOOKUP($A2129,'Medical Examinations'!$A:$J,COLUMN('Medical Examinations'!D2128),FALSE)</f>
        <v>No</v>
      </c>
      <c r="F2129" t="str">
        <f>VLOOKUP($A2129,'Medical Examinations'!$A:$J,COLUMN('Medical Examinations'!E2128),FALSE)</f>
        <v>No</v>
      </c>
      <c r="G2129" t="str">
        <f>VLOOKUP($A2129,'Medical Examinations'!$A:$J,COLUMN('Medical Examinations'!F2128),FALSE)</f>
        <v>Yes</v>
      </c>
      <c r="H2129">
        <f>VLOOKUP($A2129,'Medical Examinations'!$A:$J,COLUMN('Medical Examinations'!G2128),FALSE)</f>
        <v>1</v>
      </c>
      <c r="I2129" t="str">
        <f>VLOOKUP($A2129,'Medical Examinations'!$A:$J,COLUMN('Medical Examinations'!H2128),FALSE)</f>
        <v>No</v>
      </c>
      <c r="J2129" t="str">
        <f>VLOOKUP($A2129,'Medical Examinations'!$A:$J,COLUMN('Medical Examinations'!I2128),FALSE)</f>
        <v>Obesity</v>
      </c>
      <c r="K2129" t="str">
        <f>VLOOKUP($A2129,'Medical Examinations'!$A:$J,COLUMN('Medical Examinations'!J2128),FALSE)</f>
        <v>Normal</v>
      </c>
      <c r="L2129" s="30">
        <f>VLOOKUP($A2129,'Hospitalisation Details'!$A:$K,COLUMN('Hospitalisation Details'!J2128),FALSE)</f>
        <v>37890</v>
      </c>
      <c r="M2129" s="23">
        <f>VLOOKUP($A2129,'Hospitalisation Details'!$A:$K,COLUMN('Hospitalisation Details'!F2128),FALSE)</f>
        <v>2136.88</v>
      </c>
      <c r="N2129" t="str">
        <f>VLOOKUP($A2129,'Hospitalisation Details'!$A:$K,COLUMN('Hospitalisation Details'!G2128),FALSE)</f>
        <v>Tier - 2</v>
      </c>
      <c r="O2129" t="str">
        <f>VLOOKUP($A2129,'Hospitalisation Details'!$A:$K,COLUMN('Hospitalisation Details'!H2128),FALSE)</f>
        <v>Tier - 2</v>
      </c>
      <c r="P2129" t="str">
        <f>VLOOKUP($A2129,'Hospitalisation Details'!$A:$K,COLUMN('Hospitalisation Details'!I2128),FALSE)</f>
        <v>R1012</v>
      </c>
      <c r="Q2129">
        <f>VLOOKUP($A2129,'Hospitalisation Details'!$A:$K,COLUMN('Hospitalisation Details'!K2128),FALSE)</f>
        <v>19</v>
      </c>
    </row>
    <row r="2130" spans="1:17" ht="15.75" x14ac:dyDescent="0.25">
      <c r="A2130" s="6" t="s">
        <v>2170</v>
      </c>
      <c r="B2130" t="str">
        <f>VLOOKUP(A2130,'Customer Names'!A:E,COLUMN('Customer Names'!D2129),FALSE)</f>
        <v>Ms. Catherine</v>
      </c>
      <c r="C2130">
        <f>VLOOKUP($A2130,'Medical Examinations'!$A:$J,COLUMN('Medical Examinations'!B2129),FALSE)</f>
        <v>35.15</v>
      </c>
      <c r="D2130">
        <f>VLOOKUP($A2130,'Medical Examinations'!$A:$J,COLUMN('Medical Examinations'!C2129),FALSE)</f>
        <v>5.47</v>
      </c>
      <c r="E2130" t="str">
        <f>VLOOKUP($A2130,'Medical Examinations'!$A:$J,COLUMN('Medical Examinations'!D2129),FALSE)</f>
        <v>No</v>
      </c>
      <c r="F2130" t="str">
        <f>VLOOKUP($A2130,'Medical Examinations'!$A:$J,COLUMN('Medical Examinations'!E2129),FALSE)</f>
        <v>No</v>
      </c>
      <c r="G2130" t="str">
        <f>VLOOKUP($A2130,'Medical Examinations'!$A:$J,COLUMN('Medical Examinations'!F2129),FALSE)</f>
        <v>Yes</v>
      </c>
      <c r="H2130">
        <f>VLOOKUP($A2130,'Medical Examinations'!$A:$J,COLUMN('Medical Examinations'!G2129),FALSE)</f>
        <v>1</v>
      </c>
      <c r="I2130" t="str">
        <f>VLOOKUP($A2130,'Medical Examinations'!$A:$J,COLUMN('Medical Examinations'!H2129),FALSE)</f>
        <v>No</v>
      </c>
      <c r="J2130" t="str">
        <f>VLOOKUP($A2130,'Medical Examinations'!$A:$J,COLUMN('Medical Examinations'!I2129),FALSE)</f>
        <v>Obesity</v>
      </c>
      <c r="K2130" t="str">
        <f>VLOOKUP($A2130,'Medical Examinations'!$A:$J,COLUMN('Medical Examinations'!J2129),FALSE)</f>
        <v>Normal</v>
      </c>
      <c r="L2130" s="30">
        <f>VLOOKUP($A2130,'Hospitalisation Details'!$A:$K,COLUMN('Hospitalisation Details'!J2129),FALSE)</f>
        <v>37865</v>
      </c>
      <c r="M2130" s="23">
        <f>VLOOKUP($A2130,'Hospitalisation Details'!$A:$K,COLUMN('Hospitalisation Details'!F2129),FALSE)</f>
        <v>2134.9</v>
      </c>
      <c r="N2130" t="str">
        <f>VLOOKUP($A2130,'Hospitalisation Details'!$A:$K,COLUMN('Hospitalisation Details'!G2129),FALSE)</f>
        <v>Tier - 2</v>
      </c>
      <c r="O2130" t="str">
        <f>VLOOKUP($A2130,'Hospitalisation Details'!$A:$K,COLUMN('Hospitalisation Details'!H2129),FALSE)</f>
        <v>Tier - 3</v>
      </c>
      <c r="P2130" t="str">
        <f>VLOOKUP($A2130,'Hospitalisation Details'!$A:$K,COLUMN('Hospitalisation Details'!I2129),FALSE)</f>
        <v>R1012</v>
      </c>
      <c r="Q2130">
        <f>VLOOKUP($A2130,'Hospitalisation Details'!$A:$K,COLUMN('Hospitalisation Details'!K2129),FALSE)</f>
        <v>19</v>
      </c>
    </row>
    <row r="2131" spans="1:17" ht="15.75" x14ac:dyDescent="0.25">
      <c r="A2131" s="6" t="s">
        <v>2171</v>
      </c>
      <c r="B2131" t="str">
        <f>VLOOKUP(A2131,'Customer Names'!A:E,COLUMN('Customer Names'!D2130),FALSE)</f>
        <v>Ms. Paula</v>
      </c>
      <c r="C2131">
        <f>VLOOKUP($A2131,'Medical Examinations'!$A:$J,COLUMN('Medical Examinations'!B2130),FALSE)</f>
        <v>32.11</v>
      </c>
      <c r="D2131">
        <f>VLOOKUP($A2131,'Medical Examinations'!$A:$J,COLUMN('Medical Examinations'!C2130),FALSE)</f>
        <v>4.43</v>
      </c>
      <c r="E2131" t="str">
        <f>VLOOKUP($A2131,'Medical Examinations'!$A:$J,COLUMN('Medical Examinations'!D2130),FALSE)</f>
        <v>No</v>
      </c>
      <c r="F2131" t="str">
        <f>VLOOKUP($A2131,'Medical Examinations'!$A:$J,COLUMN('Medical Examinations'!E2130),FALSE)</f>
        <v>No</v>
      </c>
      <c r="G2131" t="str">
        <f>VLOOKUP($A2131,'Medical Examinations'!$A:$J,COLUMN('Medical Examinations'!F2130),FALSE)</f>
        <v>Yes</v>
      </c>
      <c r="H2131">
        <f>VLOOKUP($A2131,'Medical Examinations'!$A:$J,COLUMN('Medical Examinations'!G2130),FALSE)</f>
        <v>1</v>
      </c>
      <c r="I2131" t="str">
        <f>VLOOKUP($A2131,'Medical Examinations'!$A:$J,COLUMN('Medical Examinations'!H2130),FALSE)</f>
        <v>No</v>
      </c>
      <c r="J2131" t="str">
        <f>VLOOKUP($A2131,'Medical Examinations'!$A:$J,COLUMN('Medical Examinations'!I2130),FALSE)</f>
        <v>Obesity</v>
      </c>
      <c r="K2131" t="str">
        <f>VLOOKUP($A2131,'Medical Examinations'!$A:$J,COLUMN('Medical Examinations'!J2130),FALSE)</f>
        <v>Normal</v>
      </c>
      <c r="L2131" s="30">
        <f>VLOOKUP($A2131,'Hospitalisation Details'!$A:$K,COLUMN('Hospitalisation Details'!J2130),FALSE)</f>
        <v>37977</v>
      </c>
      <c r="M2131" s="23">
        <f>VLOOKUP($A2131,'Hospitalisation Details'!$A:$K,COLUMN('Hospitalisation Details'!F2130),FALSE)</f>
        <v>2130.6799999999998</v>
      </c>
      <c r="N2131" t="str">
        <f>VLOOKUP($A2131,'Hospitalisation Details'!$A:$K,COLUMN('Hospitalisation Details'!G2130),FALSE)</f>
        <v>Tier - 2</v>
      </c>
      <c r="O2131" t="str">
        <f>VLOOKUP($A2131,'Hospitalisation Details'!$A:$K,COLUMN('Hospitalisation Details'!H2130),FALSE)</f>
        <v>Tier - 3</v>
      </c>
      <c r="P2131" t="str">
        <f>VLOOKUP($A2131,'Hospitalisation Details'!$A:$K,COLUMN('Hospitalisation Details'!I2130),FALSE)</f>
        <v>R1012</v>
      </c>
      <c r="Q2131">
        <f>VLOOKUP($A2131,'Hospitalisation Details'!$A:$K,COLUMN('Hospitalisation Details'!K2130),FALSE)</f>
        <v>19</v>
      </c>
    </row>
    <row r="2132" spans="1:17" ht="15.75" x14ac:dyDescent="0.25">
      <c r="A2132" s="6" t="s">
        <v>2172</v>
      </c>
      <c r="B2132" t="str">
        <f>VLOOKUP(A2132,'Customer Names'!A:E,COLUMN('Customer Names'!D2131),FALSE)</f>
        <v>Ms. Evan</v>
      </c>
      <c r="C2132">
        <f>VLOOKUP($A2132,'Medical Examinations'!$A:$J,COLUMN('Medical Examinations'!B2131),FALSE)</f>
        <v>30.495000000000001</v>
      </c>
      <c r="D2132">
        <f>VLOOKUP($A2132,'Medical Examinations'!$A:$J,COLUMN('Medical Examinations'!C2131),FALSE)</f>
        <v>4.95</v>
      </c>
      <c r="E2132" t="str">
        <f>VLOOKUP($A2132,'Medical Examinations'!$A:$J,COLUMN('Medical Examinations'!D2131),FALSE)</f>
        <v>No</v>
      </c>
      <c r="F2132" t="str">
        <f>VLOOKUP($A2132,'Medical Examinations'!$A:$J,COLUMN('Medical Examinations'!E2131),FALSE)</f>
        <v>No</v>
      </c>
      <c r="G2132" t="str">
        <f>VLOOKUP($A2132,'Medical Examinations'!$A:$J,COLUMN('Medical Examinations'!F2131),FALSE)</f>
        <v>Yes</v>
      </c>
      <c r="H2132">
        <f>VLOOKUP($A2132,'Medical Examinations'!$A:$J,COLUMN('Medical Examinations'!G2131),FALSE)</f>
        <v>1</v>
      </c>
      <c r="I2132" t="str">
        <f>VLOOKUP($A2132,'Medical Examinations'!$A:$J,COLUMN('Medical Examinations'!H2131),FALSE)</f>
        <v>No</v>
      </c>
      <c r="J2132" t="str">
        <f>VLOOKUP($A2132,'Medical Examinations'!$A:$J,COLUMN('Medical Examinations'!I2131),FALSE)</f>
        <v>Obesity</v>
      </c>
      <c r="K2132" t="str">
        <f>VLOOKUP($A2132,'Medical Examinations'!$A:$J,COLUMN('Medical Examinations'!J2131),FALSE)</f>
        <v>Normal</v>
      </c>
      <c r="L2132" s="30">
        <f>VLOOKUP($A2132,'Hospitalisation Details'!$A:$K,COLUMN('Hospitalisation Details'!J2131),FALSE)</f>
        <v>37863</v>
      </c>
      <c r="M2132" s="23">
        <f>VLOOKUP($A2132,'Hospitalisation Details'!$A:$K,COLUMN('Hospitalisation Details'!F2131),FALSE)</f>
        <v>2128.4299999999998</v>
      </c>
      <c r="N2132" t="str">
        <f>VLOOKUP($A2132,'Hospitalisation Details'!$A:$K,COLUMN('Hospitalisation Details'!G2131),FALSE)</f>
        <v>Tier - 2</v>
      </c>
      <c r="O2132" t="str">
        <f>VLOOKUP($A2132,'Hospitalisation Details'!$A:$K,COLUMN('Hospitalisation Details'!H2131),FALSE)</f>
        <v>Tier - 1</v>
      </c>
      <c r="P2132" t="str">
        <f>VLOOKUP($A2132,'Hospitalisation Details'!$A:$K,COLUMN('Hospitalisation Details'!I2131),FALSE)</f>
        <v>R1012</v>
      </c>
      <c r="Q2132">
        <f>VLOOKUP($A2132,'Hospitalisation Details'!$A:$K,COLUMN('Hospitalisation Details'!K2131),FALSE)</f>
        <v>19</v>
      </c>
    </row>
    <row r="2133" spans="1:17" ht="15.75" x14ac:dyDescent="0.25">
      <c r="A2133" s="6" t="s">
        <v>2173</v>
      </c>
      <c r="B2133" t="str">
        <f>VLOOKUP(A2133,'Customer Names'!A:E,COLUMN('Customer Names'!D2132),FALSE)</f>
        <v>Mr. Nathan</v>
      </c>
      <c r="C2133">
        <f>VLOOKUP($A2133,'Medical Examinations'!$A:$J,COLUMN('Medical Examinations'!B2132),FALSE)</f>
        <v>29.24</v>
      </c>
      <c r="D2133">
        <f>VLOOKUP($A2133,'Medical Examinations'!$A:$J,COLUMN('Medical Examinations'!C2132),FALSE)</f>
        <v>4.04</v>
      </c>
      <c r="E2133" t="str">
        <f>VLOOKUP($A2133,'Medical Examinations'!$A:$J,COLUMN('Medical Examinations'!D2132),FALSE)</f>
        <v>No</v>
      </c>
      <c r="F2133" t="str">
        <f>VLOOKUP($A2133,'Medical Examinations'!$A:$J,COLUMN('Medical Examinations'!E2132),FALSE)</f>
        <v>Yes</v>
      </c>
      <c r="G2133" t="str">
        <f>VLOOKUP($A2133,'Medical Examinations'!$A:$J,COLUMN('Medical Examinations'!F2132),FALSE)</f>
        <v>No</v>
      </c>
      <c r="H2133">
        <f>VLOOKUP($A2133,'Medical Examinations'!$A:$J,COLUMN('Medical Examinations'!G2132),FALSE)</f>
        <v>1</v>
      </c>
      <c r="I2133" t="str">
        <f>VLOOKUP($A2133,'Medical Examinations'!$A:$J,COLUMN('Medical Examinations'!H2132),FALSE)</f>
        <v>No</v>
      </c>
      <c r="J2133" t="str">
        <f>VLOOKUP($A2133,'Medical Examinations'!$A:$J,COLUMN('Medical Examinations'!I2132),FALSE)</f>
        <v>Overweight</v>
      </c>
      <c r="K2133" t="str">
        <f>VLOOKUP($A2133,'Medical Examinations'!$A:$J,COLUMN('Medical Examinations'!J2132),FALSE)</f>
        <v>Normal</v>
      </c>
      <c r="L2133" s="30">
        <f>VLOOKUP($A2133,'Hospitalisation Details'!$A:$K,COLUMN('Hospitalisation Details'!J2132),FALSE)</f>
        <v>38295</v>
      </c>
      <c r="M2133" s="23">
        <f>VLOOKUP($A2133,'Hospitalisation Details'!$A:$K,COLUMN('Hospitalisation Details'!F2132),FALSE)</f>
        <v>2118.61</v>
      </c>
      <c r="N2133" t="str">
        <f>VLOOKUP($A2133,'Hospitalisation Details'!$A:$K,COLUMN('Hospitalisation Details'!G2132),FALSE)</f>
        <v>Tier - 2</v>
      </c>
      <c r="O2133" t="str">
        <f>VLOOKUP($A2133,'Hospitalisation Details'!$A:$K,COLUMN('Hospitalisation Details'!H2132),FALSE)</f>
        <v>Tier - 1</v>
      </c>
      <c r="P2133" t="str">
        <f>VLOOKUP($A2133,'Hospitalisation Details'!$A:$K,COLUMN('Hospitalisation Details'!I2132),FALSE)</f>
        <v>R1012</v>
      </c>
      <c r="Q2133">
        <f>VLOOKUP($A2133,'Hospitalisation Details'!$A:$K,COLUMN('Hospitalisation Details'!K2132),FALSE)</f>
        <v>18</v>
      </c>
    </row>
    <row r="2134" spans="1:17" ht="15.75" x14ac:dyDescent="0.25">
      <c r="A2134" s="6" t="s">
        <v>2174</v>
      </c>
      <c r="B2134" t="str">
        <f>VLOOKUP(A2134,'Customer Names'!A:E,COLUMN('Customer Names'!D2133),FALSE)</f>
        <v>Ms. Ashley</v>
      </c>
      <c r="C2134">
        <f>VLOOKUP($A2134,'Medical Examinations'!$A:$J,COLUMN('Medical Examinations'!B2133),FALSE)</f>
        <v>22.515000000000001</v>
      </c>
      <c r="D2134">
        <f>VLOOKUP($A2134,'Medical Examinations'!$A:$J,COLUMN('Medical Examinations'!C2133),FALSE)</f>
        <v>5.93</v>
      </c>
      <c r="E2134" t="str">
        <f>VLOOKUP($A2134,'Medical Examinations'!$A:$J,COLUMN('Medical Examinations'!D2133),FALSE)</f>
        <v>No</v>
      </c>
      <c r="F2134" t="str">
        <f>VLOOKUP($A2134,'Medical Examinations'!$A:$J,COLUMN('Medical Examinations'!E2133),FALSE)</f>
        <v>No</v>
      </c>
      <c r="G2134" t="str">
        <f>VLOOKUP($A2134,'Medical Examinations'!$A:$J,COLUMN('Medical Examinations'!F2133),FALSE)</f>
        <v>Yes</v>
      </c>
      <c r="H2134">
        <f>VLOOKUP($A2134,'Medical Examinations'!$A:$J,COLUMN('Medical Examinations'!G2133),FALSE)</f>
        <v>1</v>
      </c>
      <c r="I2134" t="str">
        <f>VLOOKUP($A2134,'Medical Examinations'!$A:$J,COLUMN('Medical Examinations'!H2133),FALSE)</f>
        <v>No</v>
      </c>
      <c r="J2134" t="str">
        <f>VLOOKUP($A2134,'Medical Examinations'!$A:$J,COLUMN('Medical Examinations'!I2133),FALSE)</f>
        <v>Healthy Weight</v>
      </c>
      <c r="K2134" t="str">
        <f>VLOOKUP($A2134,'Medical Examinations'!$A:$J,COLUMN('Medical Examinations'!J2133),FALSE)</f>
        <v>Prediabetes</v>
      </c>
      <c r="L2134" s="30">
        <f>VLOOKUP($A2134,'Hospitalisation Details'!$A:$K,COLUMN('Hospitalisation Details'!J2133),FALSE)</f>
        <v>37894</v>
      </c>
      <c r="M2134" s="23">
        <f>VLOOKUP($A2134,'Hospitalisation Details'!$A:$K,COLUMN('Hospitalisation Details'!F2133),FALSE)</f>
        <v>2117.34</v>
      </c>
      <c r="N2134" t="str">
        <f>VLOOKUP($A2134,'Hospitalisation Details'!$A:$K,COLUMN('Hospitalisation Details'!G2133),FALSE)</f>
        <v>Tier - 2</v>
      </c>
      <c r="O2134" t="str">
        <f>VLOOKUP($A2134,'Hospitalisation Details'!$A:$K,COLUMN('Hospitalisation Details'!H2133),FALSE)</f>
        <v>Tier - 3</v>
      </c>
      <c r="P2134" t="str">
        <f>VLOOKUP($A2134,'Hospitalisation Details'!$A:$K,COLUMN('Hospitalisation Details'!I2133),FALSE)</f>
        <v>R1012</v>
      </c>
      <c r="Q2134">
        <f>VLOOKUP($A2134,'Hospitalisation Details'!$A:$K,COLUMN('Hospitalisation Details'!K2133),FALSE)</f>
        <v>19</v>
      </c>
    </row>
    <row r="2135" spans="1:17" ht="15.75" x14ac:dyDescent="0.25">
      <c r="A2135" s="6" t="s">
        <v>2175</v>
      </c>
      <c r="B2135" t="str">
        <f>VLOOKUP(A2135,'Customer Names'!A:E,COLUMN('Customer Names'!D2134),FALSE)</f>
        <v>Mr. Jason</v>
      </c>
      <c r="C2135">
        <f>VLOOKUP($A2135,'Medical Examinations'!$A:$J,COLUMN('Medical Examinations'!B2134),FALSE)</f>
        <v>15.65</v>
      </c>
      <c r="D2135">
        <f>VLOOKUP($A2135,'Medical Examinations'!$A:$J,COLUMN('Medical Examinations'!C2134),FALSE)</f>
        <v>4.2300000000000004</v>
      </c>
      <c r="E2135" t="str">
        <f>VLOOKUP($A2135,'Medical Examinations'!$A:$J,COLUMN('Medical Examinations'!D2134),FALSE)</f>
        <v>No</v>
      </c>
      <c r="F2135" t="str">
        <f>VLOOKUP($A2135,'Medical Examinations'!$A:$J,COLUMN('Medical Examinations'!E2134),FALSE)</f>
        <v>No</v>
      </c>
      <c r="G2135" t="str">
        <f>VLOOKUP($A2135,'Medical Examinations'!$A:$J,COLUMN('Medical Examinations'!F2134),FALSE)</f>
        <v>No</v>
      </c>
      <c r="H2135">
        <f>VLOOKUP($A2135,'Medical Examinations'!$A:$J,COLUMN('Medical Examinations'!G2134),FALSE)</f>
        <v>0</v>
      </c>
      <c r="I2135" t="str">
        <f>VLOOKUP($A2135,'Medical Examinations'!$A:$J,COLUMN('Medical Examinations'!H2134),FALSE)</f>
        <v>No</v>
      </c>
      <c r="J2135" t="str">
        <f>VLOOKUP($A2135,'Medical Examinations'!$A:$J,COLUMN('Medical Examinations'!I2134),FALSE)</f>
        <v>Underweight</v>
      </c>
      <c r="K2135" t="str">
        <f>VLOOKUP($A2135,'Medical Examinations'!$A:$J,COLUMN('Medical Examinations'!J2134),FALSE)</f>
        <v>Normal</v>
      </c>
      <c r="L2135" s="30">
        <f>VLOOKUP($A2135,'Hospitalisation Details'!$A:$K,COLUMN('Hospitalisation Details'!J2134),FALSE)</f>
        <v>32710</v>
      </c>
      <c r="M2135" s="23">
        <f>VLOOKUP($A2135,'Hospitalisation Details'!$A:$K,COLUMN('Hospitalisation Details'!F2134),FALSE)</f>
        <v>2106.2600000000002</v>
      </c>
      <c r="N2135" t="str">
        <f>VLOOKUP($A2135,'Hospitalisation Details'!$A:$K,COLUMN('Hospitalisation Details'!G2134),FALSE)</f>
        <v>Tier - 2</v>
      </c>
      <c r="O2135" t="str">
        <f>VLOOKUP($A2135,'Hospitalisation Details'!$A:$K,COLUMN('Hospitalisation Details'!H2134),FALSE)</f>
        <v>Tier - 2</v>
      </c>
      <c r="P2135" t="str">
        <f>VLOOKUP($A2135,'Hospitalisation Details'!$A:$K,COLUMN('Hospitalisation Details'!I2134),FALSE)</f>
        <v>R1013</v>
      </c>
      <c r="Q2135">
        <f>VLOOKUP($A2135,'Hospitalisation Details'!$A:$K,COLUMN('Hospitalisation Details'!K2134),FALSE)</f>
        <v>33</v>
      </c>
    </row>
    <row r="2136" spans="1:17" ht="15.75" x14ac:dyDescent="0.25">
      <c r="A2136" s="6" t="s">
        <v>2176</v>
      </c>
      <c r="B2136" t="str">
        <f>VLOOKUP(A2136,'Customer Names'!A:E,COLUMN('Customer Names'!D2135),FALSE)</f>
        <v>Mr. Marshall</v>
      </c>
      <c r="C2136">
        <f>VLOOKUP($A2136,'Medical Examinations'!$A:$J,COLUMN('Medical Examinations'!B2135),FALSE)</f>
        <v>27.36</v>
      </c>
      <c r="D2136">
        <f>VLOOKUP($A2136,'Medical Examinations'!$A:$J,COLUMN('Medical Examinations'!C2135),FALSE)</f>
        <v>5.59</v>
      </c>
      <c r="E2136" t="str">
        <f>VLOOKUP($A2136,'Medical Examinations'!$A:$J,COLUMN('Medical Examinations'!D2135),FALSE)</f>
        <v>Yes</v>
      </c>
      <c r="F2136" t="str">
        <f>VLOOKUP($A2136,'Medical Examinations'!$A:$J,COLUMN('Medical Examinations'!E2135),FALSE)</f>
        <v>No</v>
      </c>
      <c r="G2136" t="str">
        <f>VLOOKUP($A2136,'Medical Examinations'!$A:$J,COLUMN('Medical Examinations'!F2135),FALSE)</f>
        <v>No</v>
      </c>
      <c r="H2136">
        <f>VLOOKUP($A2136,'Medical Examinations'!$A:$J,COLUMN('Medical Examinations'!G2135),FALSE)</f>
        <v>0</v>
      </c>
      <c r="I2136" t="str">
        <f>VLOOKUP($A2136,'Medical Examinations'!$A:$J,COLUMN('Medical Examinations'!H2135),FALSE)</f>
        <v>No</v>
      </c>
      <c r="J2136" t="str">
        <f>VLOOKUP($A2136,'Medical Examinations'!$A:$J,COLUMN('Medical Examinations'!I2135),FALSE)</f>
        <v>Overweight</v>
      </c>
      <c r="K2136" t="str">
        <f>VLOOKUP($A2136,'Medical Examinations'!$A:$J,COLUMN('Medical Examinations'!J2135),FALSE)</f>
        <v>Normal</v>
      </c>
      <c r="L2136" s="30">
        <f>VLOOKUP($A2136,'Hospitalisation Details'!$A:$K,COLUMN('Hospitalisation Details'!J2135),FALSE)</f>
        <v>37223</v>
      </c>
      <c r="M2136" s="23">
        <f>VLOOKUP($A2136,'Hospitalisation Details'!$A:$K,COLUMN('Hospitalisation Details'!F2135),FALSE)</f>
        <v>2104.11</v>
      </c>
      <c r="N2136" t="str">
        <f>VLOOKUP($A2136,'Hospitalisation Details'!$A:$K,COLUMN('Hospitalisation Details'!G2135),FALSE)</f>
        <v>Tier - 2</v>
      </c>
      <c r="O2136" t="str">
        <f>VLOOKUP($A2136,'Hospitalisation Details'!$A:$K,COLUMN('Hospitalisation Details'!H2135),FALSE)</f>
        <v>Tier - 1</v>
      </c>
      <c r="P2136" t="str">
        <f>VLOOKUP($A2136,'Hospitalisation Details'!$A:$K,COLUMN('Hospitalisation Details'!I2135),FALSE)</f>
        <v>R1016</v>
      </c>
      <c r="Q2136">
        <f>VLOOKUP($A2136,'Hospitalisation Details'!$A:$K,COLUMN('Hospitalisation Details'!K2135),FALSE)</f>
        <v>21</v>
      </c>
    </row>
    <row r="2137" spans="1:17" ht="15.75" x14ac:dyDescent="0.25">
      <c r="A2137" s="6" t="s">
        <v>2177</v>
      </c>
      <c r="B2137" t="str">
        <f>VLOOKUP(A2137,'Customer Names'!A:E,COLUMN('Customer Names'!D2136),FALSE)</f>
        <v>Mr. Lavar</v>
      </c>
      <c r="C2137">
        <f>VLOOKUP($A2137,'Medical Examinations'!$A:$J,COLUMN('Medical Examinations'!B2136),FALSE)</f>
        <v>22.3</v>
      </c>
      <c r="D2137">
        <f>VLOOKUP($A2137,'Medical Examinations'!$A:$J,COLUMN('Medical Examinations'!C2136),FALSE)</f>
        <v>4.8899999999999997</v>
      </c>
      <c r="E2137" t="str">
        <f>VLOOKUP($A2137,'Medical Examinations'!$A:$J,COLUMN('Medical Examinations'!D2136),FALSE)</f>
        <v>Yes</v>
      </c>
      <c r="F2137" t="str">
        <f>VLOOKUP($A2137,'Medical Examinations'!$A:$J,COLUMN('Medical Examinations'!E2136),FALSE)</f>
        <v>No</v>
      </c>
      <c r="G2137" t="str">
        <f>VLOOKUP($A2137,'Medical Examinations'!$A:$J,COLUMN('Medical Examinations'!F2136),FALSE)</f>
        <v>No</v>
      </c>
      <c r="H2137">
        <f>VLOOKUP($A2137,'Medical Examinations'!$A:$J,COLUMN('Medical Examinations'!G2136),FALSE)</f>
        <v>0</v>
      </c>
      <c r="I2137" t="str">
        <f>VLOOKUP($A2137,'Medical Examinations'!$A:$J,COLUMN('Medical Examinations'!H2136),FALSE)</f>
        <v>No</v>
      </c>
      <c r="J2137" t="str">
        <f>VLOOKUP($A2137,'Medical Examinations'!$A:$J,COLUMN('Medical Examinations'!I2136),FALSE)</f>
        <v>Healthy Weight</v>
      </c>
      <c r="K2137" t="str">
        <f>VLOOKUP($A2137,'Medical Examinations'!$A:$J,COLUMN('Medical Examinations'!J2136),FALSE)</f>
        <v>Normal</v>
      </c>
      <c r="L2137" s="30">
        <f>VLOOKUP($A2137,'Hospitalisation Details'!$A:$K,COLUMN('Hospitalisation Details'!J2136),FALSE)</f>
        <v>37064</v>
      </c>
      <c r="M2137" s="23">
        <f>VLOOKUP($A2137,'Hospitalisation Details'!$A:$K,COLUMN('Hospitalisation Details'!F2136),FALSE)</f>
        <v>2103.08</v>
      </c>
      <c r="N2137" t="str">
        <f>VLOOKUP($A2137,'Hospitalisation Details'!$A:$K,COLUMN('Hospitalisation Details'!G2136),FALSE)</f>
        <v>Tier - 3</v>
      </c>
      <c r="O2137" t="str">
        <f>VLOOKUP($A2137,'Hospitalisation Details'!$A:$K,COLUMN('Hospitalisation Details'!H2136),FALSE)</f>
        <v>Tier - 2</v>
      </c>
      <c r="P2137" t="str">
        <f>VLOOKUP($A2137,'Hospitalisation Details'!$A:$K,COLUMN('Hospitalisation Details'!I2136),FALSE)</f>
        <v>R1011</v>
      </c>
      <c r="Q2137">
        <f>VLOOKUP($A2137,'Hospitalisation Details'!$A:$K,COLUMN('Hospitalisation Details'!K2136),FALSE)</f>
        <v>21</v>
      </c>
    </row>
    <row r="2138" spans="1:17" ht="15.75" x14ac:dyDescent="0.25">
      <c r="A2138" s="6" t="s">
        <v>2178</v>
      </c>
      <c r="B2138" t="str">
        <f>VLOOKUP(A2138,'Customer Names'!A:E,COLUMN('Customer Names'!D2137),FALSE)</f>
        <v>Mr. Charlie</v>
      </c>
      <c r="C2138">
        <f>VLOOKUP($A2138,'Medical Examinations'!$A:$J,COLUMN('Medical Examinations'!B2137),FALSE)</f>
        <v>26.03</v>
      </c>
      <c r="D2138">
        <f>VLOOKUP($A2138,'Medical Examinations'!$A:$J,COLUMN('Medical Examinations'!C2137),FALSE)</f>
        <v>5.81</v>
      </c>
      <c r="E2138" t="str">
        <f>VLOOKUP($A2138,'Medical Examinations'!$A:$J,COLUMN('Medical Examinations'!D2137),FALSE)</f>
        <v>Yes</v>
      </c>
      <c r="F2138" t="str">
        <f>VLOOKUP($A2138,'Medical Examinations'!$A:$J,COLUMN('Medical Examinations'!E2137),FALSE)</f>
        <v>No</v>
      </c>
      <c r="G2138" t="str">
        <f>VLOOKUP($A2138,'Medical Examinations'!$A:$J,COLUMN('Medical Examinations'!F2137),FALSE)</f>
        <v>No</v>
      </c>
      <c r="H2138">
        <f>VLOOKUP($A2138,'Medical Examinations'!$A:$J,COLUMN('Medical Examinations'!G2137),FALSE)</f>
        <v>0</v>
      </c>
      <c r="I2138" t="str">
        <f>VLOOKUP($A2138,'Medical Examinations'!$A:$J,COLUMN('Medical Examinations'!H2137),FALSE)</f>
        <v>No</v>
      </c>
      <c r="J2138" t="str">
        <f>VLOOKUP($A2138,'Medical Examinations'!$A:$J,COLUMN('Medical Examinations'!I2137),FALSE)</f>
        <v>Overweight</v>
      </c>
      <c r="K2138" t="str">
        <f>VLOOKUP($A2138,'Medical Examinations'!$A:$J,COLUMN('Medical Examinations'!J2137),FALSE)</f>
        <v>Prediabetes</v>
      </c>
      <c r="L2138" s="30">
        <f>VLOOKUP($A2138,'Hospitalisation Details'!$A:$K,COLUMN('Hospitalisation Details'!J2137),FALSE)</f>
        <v>37117</v>
      </c>
      <c r="M2138" s="23">
        <f>VLOOKUP($A2138,'Hospitalisation Details'!$A:$K,COLUMN('Hospitalisation Details'!F2137),FALSE)</f>
        <v>2102.2600000000002</v>
      </c>
      <c r="N2138" t="str">
        <f>VLOOKUP($A2138,'Hospitalisation Details'!$A:$K,COLUMN('Hospitalisation Details'!G2137),FALSE)</f>
        <v>Tier - 3</v>
      </c>
      <c r="O2138" t="str">
        <f>VLOOKUP($A2138,'Hospitalisation Details'!$A:$K,COLUMN('Hospitalisation Details'!H2137),FALSE)</f>
        <v>Tier - 2</v>
      </c>
      <c r="P2138" t="str">
        <f>VLOOKUP($A2138,'Hospitalisation Details'!$A:$K,COLUMN('Hospitalisation Details'!I2137),FALSE)</f>
        <v>R1019</v>
      </c>
      <c r="Q2138">
        <f>VLOOKUP($A2138,'Hospitalisation Details'!$A:$K,COLUMN('Hospitalisation Details'!K2137),FALSE)</f>
        <v>21</v>
      </c>
    </row>
    <row r="2139" spans="1:17" ht="15.75" x14ac:dyDescent="0.25">
      <c r="A2139" s="6" t="s">
        <v>2179</v>
      </c>
      <c r="B2139" t="str">
        <f>VLOOKUP(A2139,'Customer Names'!A:E,COLUMN('Customer Names'!D2138),FALSE)</f>
        <v>Mrs. Lauren</v>
      </c>
      <c r="C2139">
        <f>VLOOKUP($A2139,'Medical Examinations'!$A:$J,COLUMN('Medical Examinations'!B2138),FALSE)</f>
        <v>27.74</v>
      </c>
      <c r="D2139">
        <f>VLOOKUP($A2139,'Medical Examinations'!$A:$J,COLUMN('Medical Examinations'!C2138),FALSE)</f>
        <v>4.29</v>
      </c>
      <c r="E2139" t="str">
        <f>VLOOKUP($A2139,'Medical Examinations'!$A:$J,COLUMN('Medical Examinations'!D2138),FALSE)</f>
        <v>No</v>
      </c>
      <c r="F2139" t="str">
        <f>VLOOKUP($A2139,'Medical Examinations'!$A:$J,COLUMN('Medical Examinations'!E2138),FALSE)</f>
        <v>Yes</v>
      </c>
      <c r="G2139" t="str">
        <f>VLOOKUP($A2139,'Medical Examinations'!$A:$J,COLUMN('Medical Examinations'!F2138),FALSE)</f>
        <v>No</v>
      </c>
      <c r="H2139">
        <f>VLOOKUP($A2139,'Medical Examinations'!$A:$J,COLUMN('Medical Examinations'!G2138),FALSE)</f>
        <v>1</v>
      </c>
      <c r="I2139" t="str">
        <f>VLOOKUP($A2139,'Medical Examinations'!$A:$J,COLUMN('Medical Examinations'!H2138),FALSE)</f>
        <v>No</v>
      </c>
      <c r="J2139" t="str">
        <f>VLOOKUP($A2139,'Medical Examinations'!$A:$J,COLUMN('Medical Examinations'!I2138),FALSE)</f>
        <v>Overweight</v>
      </c>
      <c r="K2139" t="str">
        <f>VLOOKUP($A2139,'Medical Examinations'!$A:$J,COLUMN('Medical Examinations'!J2138),FALSE)</f>
        <v>Normal</v>
      </c>
      <c r="L2139" s="30">
        <f>VLOOKUP($A2139,'Hospitalisation Details'!$A:$K,COLUMN('Hospitalisation Details'!J2138),FALSE)</f>
        <v>38150</v>
      </c>
      <c r="M2139" s="23">
        <f>VLOOKUP($A2139,'Hospitalisation Details'!$A:$K,COLUMN('Hospitalisation Details'!F2138),FALSE)</f>
        <v>2094.1</v>
      </c>
      <c r="N2139" t="str">
        <f>VLOOKUP($A2139,'Hospitalisation Details'!$A:$K,COLUMN('Hospitalisation Details'!G2138),FALSE)</f>
        <v>Tier - 3</v>
      </c>
      <c r="O2139" t="str">
        <f>VLOOKUP($A2139,'Hospitalisation Details'!$A:$K,COLUMN('Hospitalisation Details'!H2138),FALSE)</f>
        <v>Tier - 2</v>
      </c>
      <c r="P2139" t="str">
        <f>VLOOKUP($A2139,'Hospitalisation Details'!$A:$K,COLUMN('Hospitalisation Details'!I2138),FALSE)</f>
        <v>R1025</v>
      </c>
      <c r="Q2139">
        <f>VLOOKUP($A2139,'Hospitalisation Details'!$A:$K,COLUMN('Hospitalisation Details'!K2138),FALSE)</f>
        <v>18</v>
      </c>
    </row>
    <row r="2140" spans="1:17" ht="15.75" x14ac:dyDescent="0.25">
      <c r="A2140" s="6" t="s">
        <v>2180</v>
      </c>
      <c r="B2140" t="str">
        <f>VLOOKUP(A2140,'Customer Names'!A:E,COLUMN('Customer Names'!D2139),FALSE)</f>
        <v>Mr. Arthur</v>
      </c>
      <c r="C2140">
        <f>VLOOKUP($A2140,'Medical Examinations'!$A:$J,COLUMN('Medical Examinations'!B2139),FALSE)</f>
        <v>32.11</v>
      </c>
      <c r="D2140">
        <f>VLOOKUP($A2140,'Medical Examinations'!$A:$J,COLUMN('Medical Examinations'!C2139),FALSE)</f>
        <v>4.03</v>
      </c>
      <c r="E2140" t="str">
        <f>VLOOKUP($A2140,'Medical Examinations'!$A:$J,COLUMN('Medical Examinations'!D2139),FALSE)</f>
        <v>Yes</v>
      </c>
      <c r="F2140" t="str">
        <f>VLOOKUP($A2140,'Medical Examinations'!$A:$J,COLUMN('Medical Examinations'!E2139),FALSE)</f>
        <v>Yes</v>
      </c>
      <c r="G2140" t="str">
        <f>VLOOKUP($A2140,'Medical Examinations'!$A:$J,COLUMN('Medical Examinations'!F2139),FALSE)</f>
        <v>No</v>
      </c>
      <c r="H2140">
        <f>VLOOKUP($A2140,'Medical Examinations'!$A:$J,COLUMN('Medical Examinations'!G2139),FALSE)</f>
        <v>2</v>
      </c>
      <c r="I2140" t="str">
        <f>VLOOKUP($A2140,'Medical Examinations'!$A:$J,COLUMN('Medical Examinations'!H2139),FALSE)</f>
        <v>No</v>
      </c>
      <c r="J2140" t="str">
        <f>VLOOKUP($A2140,'Medical Examinations'!$A:$J,COLUMN('Medical Examinations'!I2139),FALSE)</f>
        <v>Obesity</v>
      </c>
      <c r="K2140" t="str">
        <f>VLOOKUP($A2140,'Medical Examinations'!$A:$J,COLUMN('Medical Examinations'!J2139),FALSE)</f>
        <v>Normal</v>
      </c>
      <c r="L2140" s="30">
        <f>VLOOKUP($A2140,'Hospitalisation Details'!$A:$K,COLUMN('Hospitalisation Details'!J2139),FALSE)</f>
        <v>36733</v>
      </c>
      <c r="M2140" s="23">
        <f>VLOOKUP($A2140,'Hospitalisation Details'!$A:$K,COLUMN('Hospitalisation Details'!F2139),FALSE)</f>
        <v>2055.3200000000002</v>
      </c>
      <c r="N2140" t="str">
        <f>VLOOKUP($A2140,'Hospitalisation Details'!$A:$K,COLUMN('Hospitalisation Details'!G2139),FALSE)</f>
        <v>Tier - 3</v>
      </c>
      <c r="O2140" t="str">
        <f>VLOOKUP($A2140,'Hospitalisation Details'!$A:$K,COLUMN('Hospitalisation Details'!H2139),FALSE)</f>
        <v>Tier - 3</v>
      </c>
      <c r="P2140" t="str">
        <f>VLOOKUP($A2140,'Hospitalisation Details'!$A:$K,COLUMN('Hospitalisation Details'!I2139),FALSE)</f>
        <v>R1012</v>
      </c>
      <c r="Q2140">
        <f>VLOOKUP($A2140,'Hospitalisation Details'!$A:$K,COLUMN('Hospitalisation Details'!K2139),FALSE)</f>
        <v>22</v>
      </c>
    </row>
    <row r="2141" spans="1:17" ht="15.75" x14ac:dyDescent="0.25">
      <c r="A2141" s="6" t="s">
        <v>2181</v>
      </c>
      <c r="B2141" t="str">
        <f>VLOOKUP(A2141,'Customer Names'!A:E,COLUMN('Customer Names'!D2140),FALSE)</f>
        <v>Mr. Thomas</v>
      </c>
      <c r="C2141">
        <f>VLOOKUP($A2141,'Medical Examinations'!$A:$J,COLUMN('Medical Examinations'!B2140),FALSE)</f>
        <v>25.175000000000001</v>
      </c>
      <c r="D2141">
        <f>VLOOKUP($A2141,'Medical Examinations'!$A:$J,COLUMN('Medical Examinations'!C2140),FALSE)</f>
        <v>6.29</v>
      </c>
      <c r="E2141" t="str">
        <f>VLOOKUP($A2141,'Medical Examinations'!$A:$J,COLUMN('Medical Examinations'!D2140),FALSE)</f>
        <v>Yes</v>
      </c>
      <c r="F2141" t="str">
        <f>VLOOKUP($A2141,'Medical Examinations'!$A:$J,COLUMN('Medical Examinations'!E2140),FALSE)</f>
        <v>Yes</v>
      </c>
      <c r="G2141" t="str">
        <f>VLOOKUP($A2141,'Medical Examinations'!$A:$J,COLUMN('Medical Examinations'!F2140),FALSE)</f>
        <v>No</v>
      </c>
      <c r="H2141">
        <f>VLOOKUP($A2141,'Medical Examinations'!$A:$J,COLUMN('Medical Examinations'!G2140),FALSE)</f>
        <v>2</v>
      </c>
      <c r="I2141" t="str">
        <f>VLOOKUP($A2141,'Medical Examinations'!$A:$J,COLUMN('Medical Examinations'!H2140),FALSE)</f>
        <v>No</v>
      </c>
      <c r="J2141" t="str">
        <f>VLOOKUP($A2141,'Medical Examinations'!$A:$J,COLUMN('Medical Examinations'!I2140),FALSE)</f>
        <v>Overweight</v>
      </c>
      <c r="K2141" t="str">
        <f>VLOOKUP($A2141,'Medical Examinations'!$A:$J,COLUMN('Medical Examinations'!J2140),FALSE)</f>
        <v>Prediabetes</v>
      </c>
      <c r="L2141" s="30">
        <f>VLOOKUP($A2141,'Hospitalisation Details'!$A:$K,COLUMN('Hospitalisation Details'!J2140),FALSE)</f>
        <v>36771</v>
      </c>
      <c r="M2141" s="23">
        <f>VLOOKUP($A2141,'Hospitalisation Details'!$A:$K,COLUMN('Hospitalisation Details'!F2140),FALSE)</f>
        <v>2045.69</v>
      </c>
      <c r="N2141" t="str">
        <f>VLOOKUP($A2141,'Hospitalisation Details'!$A:$K,COLUMN('Hospitalisation Details'!G2140),FALSE)</f>
        <v>Tier - 3</v>
      </c>
      <c r="O2141" t="str">
        <f>VLOOKUP($A2141,'Hospitalisation Details'!$A:$K,COLUMN('Hospitalisation Details'!H2140),FALSE)</f>
        <v>Tier - 3</v>
      </c>
      <c r="P2141" t="str">
        <f>VLOOKUP($A2141,'Hospitalisation Details'!$A:$K,COLUMN('Hospitalisation Details'!I2140),FALSE)</f>
        <v>R1012</v>
      </c>
      <c r="Q2141">
        <f>VLOOKUP($A2141,'Hospitalisation Details'!$A:$K,COLUMN('Hospitalisation Details'!K2140),FALSE)</f>
        <v>22</v>
      </c>
    </row>
    <row r="2142" spans="1:17" ht="15.75" x14ac:dyDescent="0.25">
      <c r="A2142" s="6" t="s">
        <v>2182</v>
      </c>
      <c r="B2142" t="str">
        <f>VLOOKUP(A2142,'Customer Names'!A:E,COLUMN('Customer Names'!D2141),FALSE)</f>
        <v>Ms. Jennifer</v>
      </c>
      <c r="C2142">
        <f>VLOOKUP($A2142,'Medical Examinations'!$A:$J,COLUMN('Medical Examinations'!B2141),FALSE)</f>
        <v>39.49</v>
      </c>
      <c r="D2142">
        <f>VLOOKUP($A2142,'Medical Examinations'!$A:$J,COLUMN('Medical Examinations'!C2141),FALSE)</f>
        <v>4.4800000000000004</v>
      </c>
      <c r="E2142" t="str">
        <f>VLOOKUP($A2142,'Medical Examinations'!$A:$J,COLUMN('Medical Examinations'!D2141),FALSE)</f>
        <v>Yes</v>
      </c>
      <c r="F2142" t="str">
        <f>VLOOKUP($A2142,'Medical Examinations'!$A:$J,COLUMN('Medical Examinations'!E2141),FALSE)</f>
        <v>No</v>
      </c>
      <c r="G2142" t="str">
        <f>VLOOKUP($A2142,'Medical Examinations'!$A:$J,COLUMN('Medical Examinations'!F2141),FALSE)</f>
        <v>No</v>
      </c>
      <c r="H2142">
        <f>VLOOKUP($A2142,'Medical Examinations'!$A:$J,COLUMN('Medical Examinations'!G2141),FALSE)</f>
        <v>0</v>
      </c>
      <c r="I2142" t="str">
        <f>VLOOKUP($A2142,'Medical Examinations'!$A:$J,COLUMN('Medical Examinations'!H2141),FALSE)</f>
        <v>No</v>
      </c>
      <c r="J2142" t="str">
        <f>VLOOKUP($A2142,'Medical Examinations'!$A:$J,COLUMN('Medical Examinations'!I2141),FALSE)</f>
        <v>Obesity</v>
      </c>
      <c r="K2142" t="str">
        <f>VLOOKUP($A2142,'Medical Examinations'!$A:$J,COLUMN('Medical Examinations'!J2141),FALSE)</f>
        <v>Normal</v>
      </c>
      <c r="L2142" s="30">
        <f>VLOOKUP($A2142,'Hospitalisation Details'!$A:$K,COLUMN('Hospitalisation Details'!J2141),FALSE)</f>
        <v>37107</v>
      </c>
      <c r="M2142" s="23">
        <f>VLOOKUP($A2142,'Hospitalisation Details'!$A:$K,COLUMN('Hospitalisation Details'!F2141),FALSE)</f>
        <v>2026.97</v>
      </c>
      <c r="N2142" t="str">
        <f>VLOOKUP($A2142,'Hospitalisation Details'!$A:$K,COLUMN('Hospitalisation Details'!G2141),FALSE)</f>
        <v>Tier - 3</v>
      </c>
      <c r="O2142" t="str">
        <f>VLOOKUP($A2142,'Hospitalisation Details'!$A:$K,COLUMN('Hospitalisation Details'!H2141),FALSE)</f>
        <v>Tier - 2</v>
      </c>
      <c r="P2142" t="str">
        <f>VLOOKUP($A2142,'Hospitalisation Details'!$A:$K,COLUMN('Hospitalisation Details'!I2141),FALSE)</f>
        <v>R1013</v>
      </c>
      <c r="Q2142">
        <f>VLOOKUP($A2142,'Hospitalisation Details'!$A:$K,COLUMN('Hospitalisation Details'!K2141),FALSE)</f>
        <v>21</v>
      </c>
    </row>
    <row r="2143" spans="1:17" ht="15.75" x14ac:dyDescent="0.25">
      <c r="A2143" s="6" t="s">
        <v>2183</v>
      </c>
      <c r="B2143" t="str">
        <f>VLOOKUP(A2143,'Customer Names'!A:E,COLUMN('Customer Names'!D2142),FALSE)</f>
        <v>Ms. Tammy</v>
      </c>
      <c r="C2143">
        <f>VLOOKUP($A2143,'Medical Examinations'!$A:$J,COLUMN('Medical Examinations'!B2142),FALSE)</f>
        <v>34.869999999999997</v>
      </c>
      <c r="D2143">
        <f>VLOOKUP($A2143,'Medical Examinations'!$A:$J,COLUMN('Medical Examinations'!C2142),FALSE)</f>
        <v>5.51</v>
      </c>
      <c r="E2143" t="str">
        <f>VLOOKUP($A2143,'Medical Examinations'!$A:$J,COLUMN('Medical Examinations'!D2142),FALSE)</f>
        <v>Yes</v>
      </c>
      <c r="F2143" t="str">
        <f>VLOOKUP($A2143,'Medical Examinations'!$A:$J,COLUMN('Medical Examinations'!E2142),FALSE)</f>
        <v>No</v>
      </c>
      <c r="G2143" t="str">
        <f>VLOOKUP($A2143,'Medical Examinations'!$A:$J,COLUMN('Medical Examinations'!F2142),FALSE)</f>
        <v>No</v>
      </c>
      <c r="H2143">
        <f>VLOOKUP($A2143,'Medical Examinations'!$A:$J,COLUMN('Medical Examinations'!G2142),FALSE)</f>
        <v>0</v>
      </c>
      <c r="I2143" t="str">
        <f>VLOOKUP($A2143,'Medical Examinations'!$A:$J,COLUMN('Medical Examinations'!H2142),FALSE)</f>
        <v>No</v>
      </c>
      <c r="J2143" t="str">
        <f>VLOOKUP($A2143,'Medical Examinations'!$A:$J,COLUMN('Medical Examinations'!I2142),FALSE)</f>
        <v>Obesity</v>
      </c>
      <c r="K2143" t="str">
        <f>VLOOKUP($A2143,'Medical Examinations'!$A:$J,COLUMN('Medical Examinations'!J2142),FALSE)</f>
        <v>Normal</v>
      </c>
      <c r="L2143" s="30">
        <f>VLOOKUP($A2143,'Hospitalisation Details'!$A:$K,COLUMN('Hospitalisation Details'!J2142),FALSE)</f>
        <v>37140</v>
      </c>
      <c r="M2143" s="23">
        <f>VLOOKUP($A2143,'Hospitalisation Details'!$A:$K,COLUMN('Hospitalisation Details'!F2142),FALSE)</f>
        <v>2020.55</v>
      </c>
      <c r="N2143" t="str">
        <f>VLOOKUP($A2143,'Hospitalisation Details'!$A:$K,COLUMN('Hospitalisation Details'!G2142),FALSE)</f>
        <v>Tier - 3</v>
      </c>
      <c r="O2143" t="str">
        <f>VLOOKUP($A2143,'Hospitalisation Details'!$A:$K,COLUMN('Hospitalisation Details'!H2142),FALSE)</f>
        <v>Tier - 2</v>
      </c>
      <c r="P2143" t="str">
        <f>VLOOKUP($A2143,'Hospitalisation Details'!$A:$K,COLUMN('Hospitalisation Details'!I2142),FALSE)</f>
        <v>R1013</v>
      </c>
      <c r="Q2143">
        <f>VLOOKUP($A2143,'Hospitalisation Details'!$A:$K,COLUMN('Hospitalisation Details'!K2142),FALSE)</f>
        <v>21</v>
      </c>
    </row>
    <row r="2144" spans="1:17" ht="15.75" x14ac:dyDescent="0.25">
      <c r="A2144" s="6" t="s">
        <v>2184</v>
      </c>
      <c r="B2144" t="str">
        <f>VLOOKUP(A2144,'Customer Names'!A:E,COLUMN('Customer Names'!D2143),FALSE)</f>
        <v>Ms. Lena</v>
      </c>
      <c r="C2144">
        <f>VLOOKUP($A2144,'Medical Examinations'!$A:$J,COLUMN('Medical Examinations'!B2143),FALSE)</f>
        <v>34.6</v>
      </c>
      <c r="D2144">
        <f>VLOOKUP($A2144,'Medical Examinations'!$A:$J,COLUMN('Medical Examinations'!C2143),FALSE)</f>
        <v>4.5</v>
      </c>
      <c r="E2144" t="str">
        <f>VLOOKUP($A2144,'Medical Examinations'!$A:$J,COLUMN('Medical Examinations'!D2143),FALSE)</f>
        <v>Yes</v>
      </c>
      <c r="F2144" t="str">
        <f>VLOOKUP($A2144,'Medical Examinations'!$A:$J,COLUMN('Medical Examinations'!E2143),FALSE)</f>
        <v>No</v>
      </c>
      <c r="G2144" t="str">
        <f>VLOOKUP($A2144,'Medical Examinations'!$A:$J,COLUMN('Medical Examinations'!F2143),FALSE)</f>
        <v>No</v>
      </c>
      <c r="H2144">
        <f>VLOOKUP($A2144,'Medical Examinations'!$A:$J,COLUMN('Medical Examinations'!G2143),FALSE)</f>
        <v>0</v>
      </c>
      <c r="I2144" t="str">
        <f>VLOOKUP($A2144,'Medical Examinations'!$A:$J,COLUMN('Medical Examinations'!H2143),FALSE)</f>
        <v>No</v>
      </c>
      <c r="J2144" t="str">
        <f>VLOOKUP($A2144,'Medical Examinations'!$A:$J,COLUMN('Medical Examinations'!I2143),FALSE)</f>
        <v>Obesity</v>
      </c>
      <c r="K2144" t="str">
        <f>VLOOKUP($A2144,'Medical Examinations'!$A:$J,COLUMN('Medical Examinations'!J2143),FALSE)</f>
        <v>Normal</v>
      </c>
      <c r="L2144" s="30">
        <f>VLOOKUP($A2144,'Hospitalisation Details'!$A:$K,COLUMN('Hospitalisation Details'!J2143),FALSE)</f>
        <v>37073</v>
      </c>
      <c r="M2144" s="23">
        <f>VLOOKUP($A2144,'Hospitalisation Details'!$A:$K,COLUMN('Hospitalisation Details'!F2143),FALSE)</f>
        <v>2020.18</v>
      </c>
      <c r="N2144" t="str">
        <f>VLOOKUP($A2144,'Hospitalisation Details'!$A:$K,COLUMN('Hospitalisation Details'!G2143),FALSE)</f>
        <v>Tier - 3</v>
      </c>
      <c r="O2144" t="str">
        <f>VLOOKUP($A2144,'Hospitalisation Details'!$A:$K,COLUMN('Hospitalisation Details'!H2143),FALSE)</f>
        <v>Tier - 1</v>
      </c>
      <c r="P2144" t="str">
        <f>VLOOKUP($A2144,'Hospitalisation Details'!$A:$K,COLUMN('Hospitalisation Details'!I2143),FALSE)</f>
        <v>R1011</v>
      </c>
      <c r="Q2144">
        <f>VLOOKUP($A2144,'Hospitalisation Details'!$A:$K,COLUMN('Hospitalisation Details'!K2143),FALSE)</f>
        <v>21</v>
      </c>
    </row>
    <row r="2145" spans="1:17" ht="15.75" x14ac:dyDescent="0.25">
      <c r="A2145" s="6" t="s">
        <v>2185</v>
      </c>
      <c r="B2145" t="str">
        <f>VLOOKUP(A2145,'Customer Names'!A:E,COLUMN('Customer Names'!D2144),FALSE)</f>
        <v>Ms. Valentina</v>
      </c>
      <c r="C2145">
        <f>VLOOKUP($A2145,'Medical Examinations'!$A:$J,COLUMN('Medical Examinations'!B2144),FALSE)</f>
        <v>25.8</v>
      </c>
      <c r="D2145">
        <f>VLOOKUP($A2145,'Medical Examinations'!$A:$J,COLUMN('Medical Examinations'!C2144),FALSE)</f>
        <v>6.29</v>
      </c>
      <c r="E2145" t="str">
        <f>VLOOKUP($A2145,'Medical Examinations'!$A:$J,COLUMN('Medical Examinations'!D2144),FALSE)</f>
        <v>Yes</v>
      </c>
      <c r="F2145" t="str">
        <f>VLOOKUP($A2145,'Medical Examinations'!$A:$J,COLUMN('Medical Examinations'!E2144),FALSE)</f>
        <v>No</v>
      </c>
      <c r="G2145" t="str">
        <f>VLOOKUP($A2145,'Medical Examinations'!$A:$J,COLUMN('Medical Examinations'!F2144),FALSE)</f>
        <v>No</v>
      </c>
      <c r="H2145">
        <f>VLOOKUP($A2145,'Medical Examinations'!$A:$J,COLUMN('Medical Examinations'!G2144),FALSE)</f>
        <v>0</v>
      </c>
      <c r="I2145" t="str">
        <f>VLOOKUP($A2145,'Medical Examinations'!$A:$J,COLUMN('Medical Examinations'!H2144),FALSE)</f>
        <v>No</v>
      </c>
      <c r="J2145" t="str">
        <f>VLOOKUP($A2145,'Medical Examinations'!$A:$J,COLUMN('Medical Examinations'!I2144),FALSE)</f>
        <v>Overweight</v>
      </c>
      <c r="K2145" t="str">
        <f>VLOOKUP($A2145,'Medical Examinations'!$A:$J,COLUMN('Medical Examinations'!J2144),FALSE)</f>
        <v>Prediabetes</v>
      </c>
      <c r="L2145" s="30">
        <f>VLOOKUP($A2145,'Hospitalisation Details'!$A:$K,COLUMN('Hospitalisation Details'!J2144),FALSE)</f>
        <v>37117</v>
      </c>
      <c r="M2145" s="23">
        <f>VLOOKUP($A2145,'Hospitalisation Details'!$A:$K,COLUMN('Hospitalisation Details'!F2144),FALSE)</f>
        <v>2007.95</v>
      </c>
      <c r="N2145" t="str">
        <f>VLOOKUP($A2145,'Hospitalisation Details'!$A:$K,COLUMN('Hospitalisation Details'!G2144),FALSE)</f>
        <v>Tier - 3</v>
      </c>
      <c r="O2145" t="str">
        <f>VLOOKUP($A2145,'Hospitalisation Details'!$A:$K,COLUMN('Hospitalisation Details'!H2144),FALSE)</f>
        <v>Tier - 2</v>
      </c>
      <c r="P2145" t="str">
        <f>VLOOKUP($A2145,'Hospitalisation Details'!$A:$K,COLUMN('Hospitalisation Details'!I2144),FALSE)</f>
        <v>R1011</v>
      </c>
      <c r="Q2145">
        <f>VLOOKUP($A2145,'Hospitalisation Details'!$A:$K,COLUMN('Hospitalisation Details'!K2144),FALSE)</f>
        <v>21</v>
      </c>
    </row>
    <row r="2146" spans="1:17" ht="15.75" x14ac:dyDescent="0.25">
      <c r="A2146" s="6" t="s">
        <v>2186</v>
      </c>
      <c r="B2146" t="str">
        <f>VLOOKUP(A2146,'Customer Names'!A:E,COLUMN('Customer Names'!D2145),FALSE)</f>
        <v>Mr. Russell</v>
      </c>
      <c r="C2146">
        <f>VLOOKUP($A2146,'Medical Examinations'!$A:$J,COLUMN('Medical Examinations'!B2145),FALSE)</f>
        <v>35.86</v>
      </c>
      <c r="D2146">
        <f>VLOOKUP($A2146,'Medical Examinations'!$A:$J,COLUMN('Medical Examinations'!C2145),FALSE)</f>
        <v>4.33</v>
      </c>
      <c r="E2146" t="str">
        <f>VLOOKUP($A2146,'Medical Examinations'!$A:$J,COLUMN('Medical Examinations'!D2145),FALSE)</f>
        <v>No</v>
      </c>
      <c r="F2146" t="str">
        <f>VLOOKUP($A2146,'Medical Examinations'!$A:$J,COLUMN('Medical Examinations'!E2145),FALSE)</f>
        <v>No</v>
      </c>
      <c r="G2146" t="str">
        <f>VLOOKUP($A2146,'Medical Examinations'!$A:$J,COLUMN('Medical Examinations'!F2145),FALSE)</f>
        <v>No</v>
      </c>
      <c r="H2146">
        <f>VLOOKUP($A2146,'Medical Examinations'!$A:$J,COLUMN('Medical Examinations'!G2145),FALSE)</f>
        <v>1</v>
      </c>
      <c r="I2146" t="str">
        <f>VLOOKUP($A2146,'Medical Examinations'!$A:$J,COLUMN('Medical Examinations'!H2145),FALSE)</f>
        <v>No</v>
      </c>
      <c r="J2146" t="str">
        <f>VLOOKUP($A2146,'Medical Examinations'!$A:$J,COLUMN('Medical Examinations'!I2145),FALSE)</f>
        <v>Obesity</v>
      </c>
      <c r="K2146" t="str">
        <f>VLOOKUP($A2146,'Medical Examinations'!$A:$J,COLUMN('Medical Examinations'!J2145),FALSE)</f>
        <v>Normal</v>
      </c>
      <c r="L2146" s="30">
        <f>VLOOKUP($A2146,'Hospitalisation Details'!$A:$K,COLUMN('Hospitalisation Details'!J2145),FALSE)</f>
        <v>36052</v>
      </c>
      <c r="M2146" s="23">
        <f>VLOOKUP($A2146,'Hospitalisation Details'!$A:$K,COLUMN('Hospitalisation Details'!F2145),FALSE)</f>
        <v>1986.93</v>
      </c>
      <c r="N2146" t="str">
        <f>VLOOKUP($A2146,'Hospitalisation Details'!$A:$K,COLUMN('Hospitalisation Details'!G2145),FALSE)</f>
        <v>Tier - 3</v>
      </c>
      <c r="O2146" t="str">
        <f>VLOOKUP($A2146,'Hospitalisation Details'!$A:$K,COLUMN('Hospitalisation Details'!H2145),FALSE)</f>
        <v>Tier - 2</v>
      </c>
      <c r="P2146" t="str">
        <f>VLOOKUP($A2146,'Hospitalisation Details'!$A:$K,COLUMN('Hospitalisation Details'!I2145),FALSE)</f>
        <v>R1013</v>
      </c>
      <c r="Q2146">
        <f>VLOOKUP($A2146,'Hospitalisation Details'!$A:$K,COLUMN('Hospitalisation Details'!K2145),FALSE)</f>
        <v>24</v>
      </c>
    </row>
    <row r="2147" spans="1:17" ht="15.75" x14ac:dyDescent="0.25">
      <c r="A2147" s="6" t="s">
        <v>2187</v>
      </c>
      <c r="B2147" t="str">
        <f>VLOOKUP(A2147,'Customer Names'!A:E,COLUMN('Customer Names'!D2146),FALSE)</f>
        <v>Mr. Scott</v>
      </c>
      <c r="C2147">
        <f>VLOOKUP($A2147,'Medical Examinations'!$A:$J,COLUMN('Medical Examinations'!B2146),FALSE)</f>
        <v>40.47</v>
      </c>
      <c r="D2147">
        <f>VLOOKUP($A2147,'Medical Examinations'!$A:$J,COLUMN('Medical Examinations'!C2146),FALSE)</f>
        <v>11.15</v>
      </c>
      <c r="E2147" t="str">
        <f>VLOOKUP($A2147,'Medical Examinations'!$A:$J,COLUMN('Medical Examinations'!D2146),FALSE)</f>
        <v>No</v>
      </c>
      <c r="F2147" t="str">
        <f>VLOOKUP($A2147,'Medical Examinations'!$A:$J,COLUMN('Medical Examinations'!E2146),FALSE)</f>
        <v>No</v>
      </c>
      <c r="G2147" t="str">
        <f>VLOOKUP($A2147,'Medical Examinations'!$A:$J,COLUMN('Medical Examinations'!F2146),FALSE)</f>
        <v>No</v>
      </c>
      <c r="H2147">
        <f>VLOOKUP($A2147,'Medical Examinations'!$A:$J,COLUMN('Medical Examinations'!G2146),FALSE)</f>
        <v>0</v>
      </c>
      <c r="I2147" t="str">
        <f>VLOOKUP($A2147,'Medical Examinations'!$A:$J,COLUMN('Medical Examinations'!H2146),FALSE)</f>
        <v>No</v>
      </c>
      <c r="J2147" t="str">
        <f>VLOOKUP($A2147,'Medical Examinations'!$A:$J,COLUMN('Medical Examinations'!I2146),FALSE)</f>
        <v>Obesity</v>
      </c>
      <c r="K2147" t="str">
        <f>VLOOKUP($A2147,'Medical Examinations'!$A:$J,COLUMN('Medical Examinations'!J2146),FALSE)</f>
        <v>Diabetes</v>
      </c>
      <c r="L2147" s="30">
        <f>VLOOKUP($A2147,'Hospitalisation Details'!$A:$K,COLUMN('Hospitalisation Details'!J2146),FALSE)</f>
        <v>37528</v>
      </c>
      <c r="M2147" s="23">
        <f>VLOOKUP($A2147,'Hospitalisation Details'!$A:$K,COLUMN('Hospitalisation Details'!F2146),FALSE)</f>
        <v>1984.45</v>
      </c>
      <c r="N2147" t="str">
        <f>VLOOKUP($A2147,'Hospitalisation Details'!$A:$K,COLUMN('Hospitalisation Details'!G2146),FALSE)</f>
        <v>Tier - 3</v>
      </c>
      <c r="O2147" t="str">
        <f>VLOOKUP($A2147,'Hospitalisation Details'!$A:$K,COLUMN('Hospitalisation Details'!H2146),FALSE)</f>
        <v>Tier - 3</v>
      </c>
      <c r="P2147" t="str">
        <f>VLOOKUP($A2147,'Hospitalisation Details'!$A:$K,COLUMN('Hospitalisation Details'!I2146),FALSE)</f>
        <v>R1016</v>
      </c>
      <c r="Q2147">
        <f>VLOOKUP($A2147,'Hospitalisation Details'!$A:$K,COLUMN('Hospitalisation Details'!K2146),FALSE)</f>
        <v>20</v>
      </c>
    </row>
    <row r="2148" spans="1:17" ht="15.75" x14ac:dyDescent="0.25">
      <c r="A2148" s="6" t="s">
        <v>2188</v>
      </c>
      <c r="B2148" t="str">
        <f>VLOOKUP(A2148,'Customer Names'!A:E,COLUMN('Customer Names'!D2147),FALSE)</f>
        <v>Mr. Jose</v>
      </c>
      <c r="C2148">
        <f>VLOOKUP($A2148,'Medical Examinations'!$A:$J,COLUMN('Medical Examinations'!B2147),FALSE)</f>
        <v>32.01</v>
      </c>
      <c r="D2148">
        <f>VLOOKUP($A2148,'Medical Examinations'!$A:$J,COLUMN('Medical Examinations'!C2147),FALSE)</f>
        <v>6.45</v>
      </c>
      <c r="E2148" t="str">
        <f>VLOOKUP($A2148,'Medical Examinations'!$A:$J,COLUMN('Medical Examinations'!D2147),FALSE)</f>
        <v>No</v>
      </c>
      <c r="F2148" t="str">
        <f>VLOOKUP($A2148,'Medical Examinations'!$A:$J,COLUMN('Medical Examinations'!E2147),FALSE)</f>
        <v>No</v>
      </c>
      <c r="G2148" t="str">
        <f>VLOOKUP($A2148,'Medical Examinations'!$A:$J,COLUMN('Medical Examinations'!F2147),FALSE)</f>
        <v>No</v>
      </c>
      <c r="H2148">
        <f>VLOOKUP($A2148,'Medical Examinations'!$A:$J,COLUMN('Medical Examinations'!G2147),FALSE)</f>
        <v>1</v>
      </c>
      <c r="I2148" t="str">
        <f>VLOOKUP($A2148,'Medical Examinations'!$A:$J,COLUMN('Medical Examinations'!H2147),FALSE)</f>
        <v>No</v>
      </c>
      <c r="J2148" t="str">
        <f>VLOOKUP($A2148,'Medical Examinations'!$A:$J,COLUMN('Medical Examinations'!I2147),FALSE)</f>
        <v>Obesity</v>
      </c>
      <c r="K2148" t="str">
        <f>VLOOKUP($A2148,'Medical Examinations'!$A:$J,COLUMN('Medical Examinations'!J2147),FALSE)</f>
        <v>Prediabetes</v>
      </c>
      <c r="L2148" s="30">
        <f>VLOOKUP($A2148,'Hospitalisation Details'!$A:$K,COLUMN('Hospitalisation Details'!J2147),FALSE)</f>
        <v>36158</v>
      </c>
      <c r="M2148" s="23">
        <f>VLOOKUP($A2148,'Hospitalisation Details'!$A:$K,COLUMN('Hospitalisation Details'!F2147),FALSE)</f>
        <v>1981.58</v>
      </c>
      <c r="N2148" t="str">
        <f>VLOOKUP($A2148,'Hospitalisation Details'!$A:$K,COLUMN('Hospitalisation Details'!G2147),FALSE)</f>
        <v>Tier - 3</v>
      </c>
      <c r="O2148" t="str">
        <f>VLOOKUP($A2148,'Hospitalisation Details'!$A:$K,COLUMN('Hospitalisation Details'!H2147),FALSE)</f>
        <v>Tier - 1</v>
      </c>
      <c r="P2148" t="str">
        <f>VLOOKUP($A2148,'Hospitalisation Details'!$A:$K,COLUMN('Hospitalisation Details'!I2147),FALSE)</f>
        <v>R1013</v>
      </c>
      <c r="Q2148">
        <f>VLOOKUP($A2148,'Hospitalisation Details'!$A:$K,COLUMN('Hospitalisation Details'!K2147),FALSE)</f>
        <v>24</v>
      </c>
    </row>
    <row r="2149" spans="1:17" ht="15.75" x14ac:dyDescent="0.25">
      <c r="A2149" s="6" t="s">
        <v>2189</v>
      </c>
      <c r="B2149" t="str">
        <f>VLOOKUP(A2149,'Customer Names'!A:E,COLUMN('Customer Names'!D2148),FALSE)</f>
        <v>Mr. Paul</v>
      </c>
      <c r="C2149">
        <f>VLOOKUP($A2149,'Medical Examinations'!$A:$J,COLUMN('Medical Examinations'!B2148),FALSE)</f>
        <v>33</v>
      </c>
      <c r="D2149">
        <f>VLOOKUP($A2149,'Medical Examinations'!$A:$J,COLUMN('Medical Examinations'!C2148),FALSE)</f>
        <v>9.27</v>
      </c>
      <c r="E2149" t="str">
        <f>VLOOKUP($A2149,'Medical Examinations'!$A:$J,COLUMN('Medical Examinations'!D2148),FALSE)</f>
        <v>No</v>
      </c>
      <c r="F2149" t="str">
        <f>VLOOKUP($A2149,'Medical Examinations'!$A:$J,COLUMN('Medical Examinations'!E2148),FALSE)</f>
        <v>No</v>
      </c>
      <c r="G2149" t="str">
        <f>VLOOKUP($A2149,'Medical Examinations'!$A:$J,COLUMN('Medical Examinations'!F2148),FALSE)</f>
        <v>No</v>
      </c>
      <c r="H2149">
        <f>VLOOKUP($A2149,'Medical Examinations'!$A:$J,COLUMN('Medical Examinations'!G2148),FALSE)</f>
        <v>0</v>
      </c>
      <c r="I2149" t="str">
        <f>VLOOKUP($A2149,'Medical Examinations'!$A:$J,COLUMN('Medical Examinations'!H2148),FALSE)</f>
        <v>No</v>
      </c>
      <c r="J2149" t="str">
        <f>VLOOKUP($A2149,'Medical Examinations'!$A:$J,COLUMN('Medical Examinations'!I2148),FALSE)</f>
        <v>Obesity</v>
      </c>
      <c r="K2149" t="str">
        <f>VLOOKUP($A2149,'Medical Examinations'!$A:$J,COLUMN('Medical Examinations'!J2148),FALSE)</f>
        <v>Diabetes</v>
      </c>
      <c r="L2149" s="30">
        <f>VLOOKUP($A2149,'Hospitalisation Details'!$A:$K,COLUMN('Hospitalisation Details'!J2148),FALSE)</f>
        <v>37453</v>
      </c>
      <c r="M2149" s="23">
        <f>VLOOKUP($A2149,'Hospitalisation Details'!$A:$K,COLUMN('Hospitalisation Details'!F2148),FALSE)</f>
        <v>1980.07</v>
      </c>
      <c r="N2149" t="str">
        <f>VLOOKUP($A2149,'Hospitalisation Details'!$A:$K,COLUMN('Hospitalisation Details'!G2148),FALSE)</f>
        <v>Tier - 3</v>
      </c>
      <c r="O2149" t="str">
        <f>VLOOKUP($A2149,'Hospitalisation Details'!$A:$K,COLUMN('Hospitalisation Details'!H2148),FALSE)</f>
        <v>Tier - 3</v>
      </c>
      <c r="P2149" t="str">
        <f>VLOOKUP($A2149,'Hospitalisation Details'!$A:$K,COLUMN('Hospitalisation Details'!I2148),FALSE)</f>
        <v>R1011</v>
      </c>
      <c r="Q2149">
        <f>VLOOKUP($A2149,'Hospitalisation Details'!$A:$K,COLUMN('Hospitalisation Details'!K2148),FALSE)</f>
        <v>20</v>
      </c>
    </row>
    <row r="2150" spans="1:17" ht="15.75" x14ac:dyDescent="0.25">
      <c r="A2150" s="6" t="s">
        <v>2190</v>
      </c>
      <c r="B2150" t="str">
        <f>VLOOKUP(A2150,'Customer Names'!A:E,COLUMN('Customer Names'!D2149),FALSE)</f>
        <v>Mr. Adam</v>
      </c>
      <c r="C2150">
        <f>VLOOKUP($A2150,'Medical Examinations'!$A:$J,COLUMN('Medical Examinations'!B2149),FALSE)</f>
        <v>29.3</v>
      </c>
      <c r="D2150">
        <f>VLOOKUP($A2150,'Medical Examinations'!$A:$J,COLUMN('Medical Examinations'!C2149),FALSE)</f>
        <v>6.15</v>
      </c>
      <c r="E2150" t="str">
        <f>VLOOKUP($A2150,'Medical Examinations'!$A:$J,COLUMN('Medical Examinations'!D2149),FALSE)</f>
        <v>No</v>
      </c>
      <c r="F2150" t="str">
        <f>VLOOKUP($A2150,'Medical Examinations'!$A:$J,COLUMN('Medical Examinations'!E2149),FALSE)</f>
        <v>No</v>
      </c>
      <c r="G2150" t="str">
        <f>VLOOKUP($A2150,'Medical Examinations'!$A:$J,COLUMN('Medical Examinations'!F2149),FALSE)</f>
        <v>No</v>
      </c>
      <c r="H2150">
        <f>VLOOKUP($A2150,'Medical Examinations'!$A:$J,COLUMN('Medical Examinations'!G2149),FALSE)</f>
        <v>1</v>
      </c>
      <c r="I2150" t="str">
        <f>VLOOKUP($A2150,'Medical Examinations'!$A:$J,COLUMN('Medical Examinations'!H2149),FALSE)</f>
        <v>No</v>
      </c>
      <c r="J2150" t="str">
        <f>VLOOKUP($A2150,'Medical Examinations'!$A:$J,COLUMN('Medical Examinations'!I2149),FALSE)</f>
        <v>Overweight</v>
      </c>
      <c r="K2150" t="str">
        <f>VLOOKUP($A2150,'Medical Examinations'!$A:$J,COLUMN('Medical Examinations'!J2149),FALSE)</f>
        <v>Prediabetes</v>
      </c>
      <c r="L2150" s="30">
        <f>VLOOKUP($A2150,'Hospitalisation Details'!$A:$K,COLUMN('Hospitalisation Details'!J2149),FALSE)</f>
        <v>36067</v>
      </c>
      <c r="M2150" s="23">
        <f>VLOOKUP($A2150,'Hospitalisation Details'!$A:$K,COLUMN('Hospitalisation Details'!F2149),FALSE)</f>
        <v>1977.82</v>
      </c>
      <c r="N2150" t="str">
        <f>VLOOKUP($A2150,'Hospitalisation Details'!$A:$K,COLUMN('Hospitalisation Details'!G2149),FALSE)</f>
        <v>Tier - 3</v>
      </c>
      <c r="O2150" t="str">
        <f>VLOOKUP($A2150,'Hospitalisation Details'!$A:$K,COLUMN('Hospitalisation Details'!H2149),FALSE)</f>
        <v>Tier - 1</v>
      </c>
      <c r="P2150" t="str">
        <f>VLOOKUP($A2150,'Hospitalisation Details'!$A:$K,COLUMN('Hospitalisation Details'!I2149),FALSE)</f>
        <v>R1011</v>
      </c>
      <c r="Q2150">
        <f>VLOOKUP($A2150,'Hospitalisation Details'!$A:$K,COLUMN('Hospitalisation Details'!K2149),FALSE)</f>
        <v>24</v>
      </c>
    </row>
    <row r="2151" spans="1:17" ht="15.75" x14ac:dyDescent="0.25">
      <c r="A2151" s="6" t="s">
        <v>2191</v>
      </c>
      <c r="B2151" t="str">
        <f>VLOOKUP(A2151,'Customer Names'!A:E,COLUMN('Customer Names'!D2150),FALSE)</f>
        <v>Mr. Edward</v>
      </c>
      <c r="C2151">
        <f>VLOOKUP($A2151,'Medical Examinations'!$A:$J,COLUMN('Medical Examinations'!B2150),FALSE)</f>
        <v>25.8</v>
      </c>
      <c r="D2151">
        <f>VLOOKUP($A2151,'Medical Examinations'!$A:$J,COLUMN('Medical Examinations'!C2150),FALSE)</f>
        <v>4.13</v>
      </c>
      <c r="E2151" t="str">
        <f>VLOOKUP($A2151,'Medical Examinations'!$A:$J,COLUMN('Medical Examinations'!D2150),FALSE)</f>
        <v>No</v>
      </c>
      <c r="F2151" t="str">
        <f>VLOOKUP($A2151,'Medical Examinations'!$A:$J,COLUMN('Medical Examinations'!E2150),FALSE)</f>
        <v>No</v>
      </c>
      <c r="G2151" t="str">
        <f>VLOOKUP($A2151,'Medical Examinations'!$A:$J,COLUMN('Medical Examinations'!F2150),FALSE)</f>
        <v>No</v>
      </c>
      <c r="H2151">
        <f>VLOOKUP($A2151,'Medical Examinations'!$A:$J,COLUMN('Medical Examinations'!G2150),FALSE)</f>
        <v>1</v>
      </c>
      <c r="I2151" t="str">
        <f>VLOOKUP($A2151,'Medical Examinations'!$A:$J,COLUMN('Medical Examinations'!H2150),FALSE)</f>
        <v>No</v>
      </c>
      <c r="J2151" t="str">
        <f>VLOOKUP($A2151,'Medical Examinations'!$A:$J,COLUMN('Medical Examinations'!I2150),FALSE)</f>
        <v>Overweight</v>
      </c>
      <c r="K2151" t="str">
        <f>VLOOKUP($A2151,'Medical Examinations'!$A:$J,COLUMN('Medical Examinations'!J2150),FALSE)</f>
        <v>Normal</v>
      </c>
      <c r="L2151" s="30">
        <f>VLOOKUP($A2151,'Hospitalisation Details'!$A:$K,COLUMN('Hospitalisation Details'!J2150),FALSE)</f>
        <v>36073</v>
      </c>
      <c r="M2151" s="23">
        <f>VLOOKUP($A2151,'Hospitalisation Details'!$A:$K,COLUMN('Hospitalisation Details'!F2150),FALSE)</f>
        <v>1972.95</v>
      </c>
      <c r="N2151" t="str">
        <f>VLOOKUP($A2151,'Hospitalisation Details'!$A:$K,COLUMN('Hospitalisation Details'!G2150),FALSE)</f>
        <v>Tier - 3</v>
      </c>
      <c r="O2151" t="str">
        <f>VLOOKUP($A2151,'Hospitalisation Details'!$A:$K,COLUMN('Hospitalisation Details'!H2150),FALSE)</f>
        <v>Tier - 1</v>
      </c>
      <c r="P2151" t="str">
        <f>VLOOKUP($A2151,'Hospitalisation Details'!$A:$K,COLUMN('Hospitalisation Details'!I2150),FALSE)</f>
        <v>R1011</v>
      </c>
      <c r="Q2151">
        <f>VLOOKUP($A2151,'Hospitalisation Details'!$A:$K,COLUMN('Hospitalisation Details'!K2150),FALSE)</f>
        <v>24</v>
      </c>
    </row>
    <row r="2152" spans="1:17" ht="15.75" x14ac:dyDescent="0.25">
      <c r="A2152" s="6" t="s">
        <v>2192</v>
      </c>
      <c r="B2152" t="str">
        <f>VLOOKUP(A2152,'Customer Names'!A:E,COLUMN('Customer Names'!D2151),FALSE)</f>
        <v>Mr. Patrick</v>
      </c>
      <c r="C2152">
        <f>VLOOKUP($A2152,'Medical Examinations'!$A:$J,COLUMN('Medical Examinations'!B2151),FALSE)</f>
        <v>23.4</v>
      </c>
      <c r="D2152">
        <f>VLOOKUP($A2152,'Medical Examinations'!$A:$J,COLUMN('Medical Examinations'!C2151),FALSE)</f>
        <v>4.24</v>
      </c>
      <c r="E2152" t="str">
        <f>VLOOKUP($A2152,'Medical Examinations'!$A:$J,COLUMN('Medical Examinations'!D2151),FALSE)</f>
        <v>No</v>
      </c>
      <c r="F2152" t="str">
        <f>VLOOKUP($A2152,'Medical Examinations'!$A:$J,COLUMN('Medical Examinations'!E2151),FALSE)</f>
        <v>No</v>
      </c>
      <c r="G2152" t="str">
        <f>VLOOKUP($A2152,'Medical Examinations'!$A:$J,COLUMN('Medical Examinations'!F2151),FALSE)</f>
        <v>No</v>
      </c>
      <c r="H2152">
        <f>VLOOKUP($A2152,'Medical Examinations'!$A:$J,COLUMN('Medical Examinations'!G2151),FALSE)</f>
        <v>1</v>
      </c>
      <c r="I2152" t="str">
        <f>VLOOKUP($A2152,'Medical Examinations'!$A:$J,COLUMN('Medical Examinations'!H2151),FALSE)</f>
        <v>No</v>
      </c>
      <c r="J2152" t="str">
        <f>VLOOKUP($A2152,'Medical Examinations'!$A:$J,COLUMN('Medical Examinations'!I2151),FALSE)</f>
        <v>Healthy Weight</v>
      </c>
      <c r="K2152" t="str">
        <f>VLOOKUP($A2152,'Medical Examinations'!$A:$J,COLUMN('Medical Examinations'!J2151),FALSE)</f>
        <v>Normal</v>
      </c>
      <c r="L2152" s="30">
        <f>VLOOKUP($A2152,'Hospitalisation Details'!$A:$K,COLUMN('Hospitalisation Details'!J2151),FALSE)</f>
        <v>36066</v>
      </c>
      <c r="M2152" s="23">
        <f>VLOOKUP($A2152,'Hospitalisation Details'!$A:$K,COLUMN('Hospitalisation Details'!F2151),FALSE)</f>
        <v>1969.61</v>
      </c>
      <c r="N2152" t="str">
        <f>VLOOKUP($A2152,'Hospitalisation Details'!$A:$K,COLUMN('Hospitalisation Details'!G2151),FALSE)</f>
        <v>Tier - 3</v>
      </c>
      <c r="O2152" t="str">
        <f>VLOOKUP($A2152,'Hospitalisation Details'!$A:$K,COLUMN('Hospitalisation Details'!H2151),FALSE)</f>
        <v>Tier - 3</v>
      </c>
      <c r="P2152" t="str">
        <f>VLOOKUP($A2152,'Hospitalisation Details'!$A:$K,COLUMN('Hospitalisation Details'!I2151),FALSE)</f>
        <v>R1011</v>
      </c>
      <c r="Q2152">
        <f>VLOOKUP($A2152,'Hospitalisation Details'!$A:$K,COLUMN('Hospitalisation Details'!K2151),FALSE)</f>
        <v>24</v>
      </c>
    </row>
    <row r="2153" spans="1:17" ht="15.75" x14ac:dyDescent="0.25">
      <c r="A2153" s="6" t="s">
        <v>2193</v>
      </c>
      <c r="B2153" t="str">
        <f>VLOOKUP(A2153,'Customer Names'!A:E,COLUMN('Customer Names'!D2152),FALSE)</f>
        <v>Mr. Geraint</v>
      </c>
      <c r="C2153">
        <f>VLOOKUP($A2153,'Medical Examinations'!$A:$J,COLUMN('Medical Examinations'!B2152),FALSE)</f>
        <v>27.93</v>
      </c>
      <c r="D2153">
        <f>VLOOKUP($A2153,'Medical Examinations'!$A:$J,COLUMN('Medical Examinations'!C2152),FALSE)</f>
        <v>9.8800000000000008</v>
      </c>
      <c r="E2153" t="str">
        <f>VLOOKUP($A2153,'Medical Examinations'!$A:$J,COLUMN('Medical Examinations'!D2152),FALSE)</f>
        <v>No</v>
      </c>
      <c r="F2153" t="str">
        <f>VLOOKUP($A2153,'Medical Examinations'!$A:$J,COLUMN('Medical Examinations'!E2152),FALSE)</f>
        <v>No</v>
      </c>
      <c r="G2153" t="str">
        <f>VLOOKUP($A2153,'Medical Examinations'!$A:$J,COLUMN('Medical Examinations'!F2152),FALSE)</f>
        <v>No</v>
      </c>
      <c r="H2153">
        <f>VLOOKUP($A2153,'Medical Examinations'!$A:$J,COLUMN('Medical Examinations'!G2152),FALSE)</f>
        <v>0</v>
      </c>
      <c r="I2153" t="str">
        <f>VLOOKUP($A2153,'Medical Examinations'!$A:$J,COLUMN('Medical Examinations'!H2152),FALSE)</f>
        <v>No</v>
      </c>
      <c r="J2153" t="str">
        <f>VLOOKUP($A2153,'Medical Examinations'!$A:$J,COLUMN('Medical Examinations'!I2152),FALSE)</f>
        <v>Overweight</v>
      </c>
      <c r="K2153" t="str">
        <f>VLOOKUP($A2153,'Medical Examinations'!$A:$J,COLUMN('Medical Examinations'!J2152),FALSE)</f>
        <v>Diabetes</v>
      </c>
      <c r="L2153" s="30">
        <f>VLOOKUP($A2153,'Hospitalisation Details'!$A:$K,COLUMN('Hospitalisation Details'!J2152),FALSE)</f>
        <v>37466</v>
      </c>
      <c r="M2153" s="23">
        <f>VLOOKUP($A2153,'Hospitalisation Details'!$A:$K,COLUMN('Hospitalisation Details'!F2152),FALSE)</f>
        <v>1967.02</v>
      </c>
      <c r="N2153" t="str">
        <f>VLOOKUP($A2153,'Hospitalisation Details'!$A:$K,COLUMN('Hospitalisation Details'!G2152),FALSE)</f>
        <v>Tier - 3</v>
      </c>
      <c r="O2153" t="str">
        <f>VLOOKUP($A2153,'Hospitalisation Details'!$A:$K,COLUMN('Hospitalisation Details'!H2152),FALSE)</f>
        <v>Tier - 2</v>
      </c>
      <c r="P2153" t="str">
        <f>VLOOKUP($A2153,'Hospitalisation Details'!$A:$K,COLUMN('Hospitalisation Details'!I2152),FALSE)</f>
        <v>R1016</v>
      </c>
      <c r="Q2153">
        <f>VLOOKUP($A2153,'Hospitalisation Details'!$A:$K,COLUMN('Hospitalisation Details'!K2152),FALSE)</f>
        <v>20</v>
      </c>
    </row>
    <row r="2154" spans="1:17" ht="15.75" x14ac:dyDescent="0.25">
      <c r="A2154" s="6" t="s">
        <v>2194</v>
      </c>
      <c r="B2154" t="str">
        <f>VLOOKUP(A2154,'Customer Names'!A:E,COLUMN('Customer Names'!D2153),FALSE)</f>
        <v>Mr. Dj</v>
      </c>
      <c r="C2154">
        <f>VLOOKUP($A2154,'Medical Examinations'!$A:$J,COLUMN('Medical Examinations'!B2153),FALSE)</f>
        <v>22</v>
      </c>
      <c r="D2154">
        <f>VLOOKUP($A2154,'Medical Examinations'!$A:$J,COLUMN('Medical Examinations'!C2153),FALSE)</f>
        <v>9.5</v>
      </c>
      <c r="E2154" t="str">
        <f>VLOOKUP($A2154,'Medical Examinations'!$A:$J,COLUMN('Medical Examinations'!D2153),FALSE)</f>
        <v>No</v>
      </c>
      <c r="F2154" t="str">
        <f>VLOOKUP($A2154,'Medical Examinations'!$A:$J,COLUMN('Medical Examinations'!E2153),FALSE)</f>
        <v>No</v>
      </c>
      <c r="G2154" t="str">
        <f>VLOOKUP($A2154,'Medical Examinations'!$A:$J,COLUMN('Medical Examinations'!F2153),FALSE)</f>
        <v>No</v>
      </c>
      <c r="H2154">
        <f>VLOOKUP($A2154,'Medical Examinations'!$A:$J,COLUMN('Medical Examinations'!G2153),FALSE)</f>
        <v>0</v>
      </c>
      <c r="I2154" t="str">
        <f>VLOOKUP($A2154,'Medical Examinations'!$A:$J,COLUMN('Medical Examinations'!H2153),FALSE)</f>
        <v>No</v>
      </c>
      <c r="J2154" t="str">
        <f>VLOOKUP($A2154,'Medical Examinations'!$A:$J,COLUMN('Medical Examinations'!I2153),FALSE)</f>
        <v>Healthy Weight</v>
      </c>
      <c r="K2154" t="str">
        <f>VLOOKUP($A2154,'Medical Examinations'!$A:$J,COLUMN('Medical Examinations'!J2153),FALSE)</f>
        <v>Diabetes</v>
      </c>
      <c r="L2154" s="30">
        <f>VLOOKUP($A2154,'Hospitalisation Details'!$A:$K,COLUMN('Hospitalisation Details'!J2153),FALSE)</f>
        <v>37506</v>
      </c>
      <c r="M2154" s="23">
        <f>VLOOKUP($A2154,'Hospitalisation Details'!$A:$K,COLUMN('Hospitalisation Details'!F2153),FALSE)</f>
        <v>1964.78</v>
      </c>
      <c r="N2154" t="str">
        <f>VLOOKUP($A2154,'Hospitalisation Details'!$A:$K,COLUMN('Hospitalisation Details'!G2153),FALSE)</f>
        <v>Tier - 3</v>
      </c>
      <c r="O2154" t="str">
        <f>VLOOKUP($A2154,'Hospitalisation Details'!$A:$K,COLUMN('Hospitalisation Details'!H2153),FALSE)</f>
        <v>Tier - 1</v>
      </c>
      <c r="P2154" t="str">
        <f>VLOOKUP($A2154,'Hospitalisation Details'!$A:$K,COLUMN('Hospitalisation Details'!I2153),FALSE)</f>
        <v>R1011</v>
      </c>
      <c r="Q2154">
        <f>VLOOKUP($A2154,'Hospitalisation Details'!$A:$K,COLUMN('Hospitalisation Details'!K2153),FALSE)</f>
        <v>20</v>
      </c>
    </row>
    <row r="2155" spans="1:17" ht="15.75" x14ac:dyDescent="0.25">
      <c r="A2155" s="6" t="s">
        <v>2195</v>
      </c>
      <c r="B2155" t="str">
        <f>VLOOKUP(A2155,'Customer Names'!A:E,COLUMN('Customer Names'!D2154),FALSE)</f>
        <v>Mr. Zachary</v>
      </c>
      <c r="C2155">
        <f>VLOOKUP($A2155,'Medical Examinations'!$A:$J,COLUMN('Medical Examinations'!B2154),FALSE)</f>
        <v>36.86</v>
      </c>
      <c r="D2155">
        <f>VLOOKUP($A2155,'Medical Examinations'!$A:$J,COLUMN('Medical Examinations'!C2154),FALSE)</f>
        <v>4.97</v>
      </c>
      <c r="E2155" t="str">
        <f>VLOOKUP($A2155,'Medical Examinations'!$A:$J,COLUMN('Medical Examinations'!D2154),FALSE)</f>
        <v>Yes</v>
      </c>
      <c r="F2155" t="str">
        <f>VLOOKUP($A2155,'Medical Examinations'!$A:$J,COLUMN('Medical Examinations'!E2154),FALSE)</f>
        <v>No</v>
      </c>
      <c r="G2155" t="str">
        <f>VLOOKUP($A2155,'Medical Examinations'!$A:$J,COLUMN('Medical Examinations'!F2154),FALSE)</f>
        <v>No</v>
      </c>
      <c r="H2155">
        <f>VLOOKUP($A2155,'Medical Examinations'!$A:$J,COLUMN('Medical Examinations'!G2154),FALSE)</f>
        <v>0</v>
      </c>
      <c r="I2155" t="str">
        <f>VLOOKUP($A2155,'Medical Examinations'!$A:$J,COLUMN('Medical Examinations'!H2154),FALSE)</f>
        <v>No</v>
      </c>
      <c r="J2155" t="str">
        <f>VLOOKUP($A2155,'Medical Examinations'!$A:$J,COLUMN('Medical Examinations'!I2154),FALSE)</f>
        <v>Obesity</v>
      </c>
      <c r="K2155" t="str">
        <f>VLOOKUP($A2155,'Medical Examinations'!$A:$J,COLUMN('Medical Examinations'!J2154),FALSE)</f>
        <v>Normal</v>
      </c>
      <c r="L2155" s="30">
        <f>VLOOKUP($A2155,'Hospitalisation Details'!$A:$K,COLUMN('Hospitalisation Details'!J2154),FALSE)</f>
        <v>37234</v>
      </c>
      <c r="M2155" s="23">
        <f>VLOOKUP($A2155,'Hospitalisation Details'!$A:$K,COLUMN('Hospitalisation Details'!F2154),FALSE)</f>
        <v>1917.32</v>
      </c>
      <c r="N2155" t="str">
        <f>VLOOKUP($A2155,'Hospitalisation Details'!$A:$K,COLUMN('Hospitalisation Details'!G2154),FALSE)</f>
        <v>Tier - 3</v>
      </c>
      <c r="O2155" t="str">
        <f>VLOOKUP($A2155,'Hospitalisation Details'!$A:$K,COLUMN('Hospitalisation Details'!H2154),FALSE)</f>
        <v>Tier - 2</v>
      </c>
      <c r="P2155" t="str">
        <f>VLOOKUP($A2155,'Hospitalisation Details'!$A:$K,COLUMN('Hospitalisation Details'!I2154),FALSE)</f>
        <v>R1012</v>
      </c>
      <c r="Q2155">
        <f>VLOOKUP($A2155,'Hospitalisation Details'!$A:$K,COLUMN('Hospitalisation Details'!K2154),FALSE)</f>
        <v>21</v>
      </c>
    </row>
    <row r="2156" spans="1:17" ht="15.75" x14ac:dyDescent="0.25">
      <c r="A2156" s="6" t="s">
        <v>2196</v>
      </c>
      <c r="B2156" t="str">
        <f>VLOOKUP(A2156,'Customer Names'!A:E,COLUMN('Customer Names'!D2155),FALSE)</f>
        <v>Mr. Brian</v>
      </c>
      <c r="C2156">
        <f>VLOOKUP($A2156,'Medical Examinations'!$A:$J,COLUMN('Medical Examinations'!B2155),FALSE)</f>
        <v>31.254999999999999</v>
      </c>
      <c r="D2156">
        <f>VLOOKUP($A2156,'Medical Examinations'!$A:$J,COLUMN('Medical Examinations'!C2155),FALSE)</f>
        <v>5.49</v>
      </c>
      <c r="E2156" t="str">
        <f>VLOOKUP($A2156,'Medical Examinations'!$A:$J,COLUMN('Medical Examinations'!D2155),FALSE)</f>
        <v>Yes</v>
      </c>
      <c r="F2156" t="str">
        <f>VLOOKUP($A2156,'Medical Examinations'!$A:$J,COLUMN('Medical Examinations'!E2155),FALSE)</f>
        <v>No</v>
      </c>
      <c r="G2156" t="str">
        <f>VLOOKUP($A2156,'Medical Examinations'!$A:$J,COLUMN('Medical Examinations'!F2155),FALSE)</f>
        <v>No</v>
      </c>
      <c r="H2156">
        <f>VLOOKUP($A2156,'Medical Examinations'!$A:$J,COLUMN('Medical Examinations'!G2155),FALSE)</f>
        <v>0</v>
      </c>
      <c r="I2156" t="str">
        <f>VLOOKUP($A2156,'Medical Examinations'!$A:$J,COLUMN('Medical Examinations'!H2155),FALSE)</f>
        <v>No</v>
      </c>
      <c r="J2156" t="str">
        <f>VLOOKUP($A2156,'Medical Examinations'!$A:$J,COLUMN('Medical Examinations'!I2155),FALSE)</f>
        <v>Obesity</v>
      </c>
      <c r="K2156" t="str">
        <f>VLOOKUP($A2156,'Medical Examinations'!$A:$J,COLUMN('Medical Examinations'!J2155),FALSE)</f>
        <v>Normal</v>
      </c>
      <c r="L2156" s="30">
        <f>VLOOKUP($A2156,'Hospitalisation Details'!$A:$K,COLUMN('Hospitalisation Details'!J2155),FALSE)</f>
        <v>37106</v>
      </c>
      <c r="M2156" s="23">
        <f>VLOOKUP($A2156,'Hospitalisation Details'!$A:$K,COLUMN('Hospitalisation Details'!F2155),FALSE)</f>
        <v>1909.53</v>
      </c>
      <c r="N2156" t="str">
        <f>VLOOKUP($A2156,'Hospitalisation Details'!$A:$K,COLUMN('Hospitalisation Details'!G2155),FALSE)</f>
        <v>Tier - 3</v>
      </c>
      <c r="O2156" t="str">
        <f>VLOOKUP($A2156,'Hospitalisation Details'!$A:$K,COLUMN('Hospitalisation Details'!H2155),FALSE)</f>
        <v>Tier - 3</v>
      </c>
      <c r="P2156" t="str">
        <f>VLOOKUP($A2156,'Hospitalisation Details'!$A:$K,COLUMN('Hospitalisation Details'!I2155),FALSE)</f>
        <v>R1012</v>
      </c>
      <c r="Q2156">
        <f>VLOOKUP($A2156,'Hospitalisation Details'!$A:$K,COLUMN('Hospitalisation Details'!K2155),FALSE)</f>
        <v>21</v>
      </c>
    </row>
    <row r="2157" spans="1:17" ht="15.75" x14ac:dyDescent="0.25">
      <c r="A2157" s="6" t="s">
        <v>2197</v>
      </c>
      <c r="B2157" t="str">
        <f>VLOOKUP(A2157,'Customer Names'!A:E,COLUMN('Customer Names'!D2156),FALSE)</f>
        <v>Mr. Joe</v>
      </c>
      <c r="C2157">
        <f>VLOOKUP($A2157,'Medical Examinations'!$A:$J,COLUMN('Medical Examinations'!B2156),FALSE)</f>
        <v>23.06</v>
      </c>
      <c r="D2157">
        <f>VLOOKUP($A2157,'Medical Examinations'!$A:$J,COLUMN('Medical Examinations'!C2156),FALSE)</f>
        <v>4.47</v>
      </c>
      <c r="E2157" t="str">
        <f>VLOOKUP($A2157,'Medical Examinations'!$A:$J,COLUMN('Medical Examinations'!D2156),FALSE)</f>
        <v>No</v>
      </c>
      <c r="F2157" t="str">
        <f>VLOOKUP($A2157,'Medical Examinations'!$A:$J,COLUMN('Medical Examinations'!E2156),FALSE)</f>
        <v>No</v>
      </c>
      <c r="G2157" t="str">
        <f>VLOOKUP($A2157,'Medical Examinations'!$A:$J,COLUMN('Medical Examinations'!F2156),FALSE)</f>
        <v>No</v>
      </c>
      <c r="H2157">
        <f>VLOOKUP($A2157,'Medical Examinations'!$A:$J,COLUMN('Medical Examinations'!G2156),FALSE)</f>
        <v>0</v>
      </c>
      <c r="I2157" t="str">
        <f>VLOOKUP($A2157,'Medical Examinations'!$A:$J,COLUMN('Medical Examinations'!H2156),FALSE)</f>
        <v>No</v>
      </c>
      <c r="J2157" t="str">
        <f>VLOOKUP($A2157,'Medical Examinations'!$A:$J,COLUMN('Medical Examinations'!I2156),FALSE)</f>
        <v>Healthy Weight</v>
      </c>
      <c r="K2157" t="str">
        <f>VLOOKUP($A2157,'Medical Examinations'!$A:$J,COLUMN('Medical Examinations'!J2156),FALSE)</f>
        <v>Normal</v>
      </c>
      <c r="L2157" s="30">
        <f>VLOOKUP($A2157,'Hospitalisation Details'!$A:$K,COLUMN('Hospitalisation Details'!J2156),FALSE)</f>
        <v>34613</v>
      </c>
      <c r="M2157" s="23">
        <f>VLOOKUP($A2157,'Hospitalisation Details'!$A:$K,COLUMN('Hospitalisation Details'!F2156),FALSE)</f>
        <v>1908.9</v>
      </c>
      <c r="N2157" t="str">
        <f>VLOOKUP($A2157,'Hospitalisation Details'!$A:$K,COLUMN('Hospitalisation Details'!G2156),FALSE)</f>
        <v>Tier - 3</v>
      </c>
      <c r="O2157" t="str">
        <f>VLOOKUP($A2157,'Hospitalisation Details'!$A:$K,COLUMN('Hospitalisation Details'!H2156),FALSE)</f>
        <v>Tier - 3</v>
      </c>
      <c r="P2157" t="str">
        <f>VLOOKUP($A2157,'Hospitalisation Details'!$A:$K,COLUMN('Hospitalisation Details'!I2156),FALSE)</f>
        <v>R1013</v>
      </c>
      <c r="Q2157">
        <f>VLOOKUP($A2157,'Hospitalisation Details'!$A:$K,COLUMN('Hospitalisation Details'!K2156),FALSE)</f>
        <v>28</v>
      </c>
    </row>
    <row r="2158" spans="1:17" ht="15.75" x14ac:dyDescent="0.25">
      <c r="A2158" s="6" t="s">
        <v>2198</v>
      </c>
      <c r="B2158" t="str">
        <f>VLOOKUP(A2158,'Customer Names'!A:E,COLUMN('Customer Names'!D2157),FALSE)</f>
        <v>Mr. Stephen</v>
      </c>
      <c r="C2158">
        <f>VLOOKUP($A2158,'Medical Examinations'!$A:$J,COLUMN('Medical Examinations'!B2157),FALSE)</f>
        <v>28.975000000000001</v>
      </c>
      <c r="D2158">
        <f>VLOOKUP($A2158,'Medical Examinations'!$A:$J,COLUMN('Medical Examinations'!C2157),FALSE)</f>
        <v>4.34</v>
      </c>
      <c r="E2158" t="str">
        <f>VLOOKUP($A2158,'Medical Examinations'!$A:$J,COLUMN('Medical Examinations'!D2157),FALSE)</f>
        <v>Yes</v>
      </c>
      <c r="F2158" t="str">
        <f>VLOOKUP($A2158,'Medical Examinations'!$A:$J,COLUMN('Medical Examinations'!E2157),FALSE)</f>
        <v>No</v>
      </c>
      <c r="G2158" t="str">
        <f>VLOOKUP($A2158,'Medical Examinations'!$A:$J,COLUMN('Medical Examinations'!F2157),FALSE)</f>
        <v>No</v>
      </c>
      <c r="H2158">
        <f>VLOOKUP($A2158,'Medical Examinations'!$A:$J,COLUMN('Medical Examinations'!G2157),FALSE)</f>
        <v>0</v>
      </c>
      <c r="I2158" t="str">
        <f>VLOOKUP($A2158,'Medical Examinations'!$A:$J,COLUMN('Medical Examinations'!H2157),FALSE)</f>
        <v>No</v>
      </c>
      <c r="J2158" t="str">
        <f>VLOOKUP($A2158,'Medical Examinations'!$A:$J,COLUMN('Medical Examinations'!I2157),FALSE)</f>
        <v>Overweight</v>
      </c>
      <c r="K2158" t="str">
        <f>VLOOKUP($A2158,'Medical Examinations'!$A:$J,COLUMN('Medical Examinations'!J2157),FALSE)</f>
        <v>Normal</v>
      </c>
      <c r="L2158" s="30">
        <f>VLOOKUP($A2158,'Hospitalisation Details'!$A:$K,COLUMN('Hospitalisation Details'!J2157),FALSE)</f>
        <v>37113</v>
      </c>
      <c r="M2158" s="23">
        <f>VLOOKUP($A2158,'Hospitalisation Details'!$A:$K,COLUMN('Hospitalisation Details'!F2157),FALSE)</f>
        <v>1906.36</v>
      </c>
      <c r="N2158" t="str">
        <f>VLOOKUP($A2158,'Hospitalisation Details'!$A:$K,COLUMN('Hospitalisation Details'!G2157),FALSE)</f>
        <v>Tier - 3</v>
      </c>
      <c r="O2158" t="str">
        <f>VLOOKUP($A2158,'Hospitalisation Details'!$A:$K,COLUMN('Hospitalisation Details'!H2157),FALSE)</f>
        <v>Tier - 1</v>
      </c>
      <c r="P2158" t="str">
        <f>VLOOKUP($A2158,'Hospitalisation Details'!$A:$K,COLUMN('Hospitalisation Details'!I2157),FALSE)</f>
        <v>R1012</v>
      </c>
      <c r="Q2158">
        <f>VLOOKUP($A2158,'Hospitalisation Details'!$A:$K,COLUMN('Hospitalisation Details'!K2157),FALSE)</f>
        <v>21</v>
      </c>
    </row>
    <row r="2159" spans="1:17" ht="15.75" x14ac:dyDescent="0.25">
      <c r="A2159" s="6" t="s">
        <v>2199</v>
      </c>
      <c r="B2159" t="str">
        <f>VLOOKUP(A2159,'Customer Names'!A:E,COLUMN('Customer Names'!D2158),FALSE)</f>
        <v>Ms. Ellen</v>
      </c>
      <c r="C2159">
        <f>VLOOKUP($A2159,'Medical Examinations'!$A:$J,COLUMN('Medical Examinations'!B2158),FALSE)</f>
        <v>33.299999999999997</v>
      </c>
      <c r="D2159">
        <f>VLOOKUP($A2159,'Medical Examinations'!$A:$J,COLUMN('Medical Examinations'!C2158),FALSE)</f>
        <v>9.49</v>
      </c>
      <c r="E2159" t="str">
        <f>VLOOKUP($A2159,'Medical Examinations'!$A:$J,COLUMN('Medical Examinations'!D2158),FALSE)</f>
        <v>No</v>
      </c>
      <c r="F2159" t="str">
        <f>VLOOKUP($A2159,'Medical Examinations'!$A:$J,COLUMN('Medical Examinations'!E2158),FALSE)</f>
        <v>No</v>
      </c>
      <c r="G2159" t="str">
        <f>VLOOKUP($A2159,'Medical Examinations'!$A:$J,COLUMN('Medical Examinations'!F2158),FALSE)</f>
        <v>No</v>
      </c>
      <c r="H2159">
        <f>VLOOKUP($A2159,'Medical Examinations'!$A:$J,COLUMN('Medical Examinations'!G2158),FALSE)</f>
        <v>0</v>
      </c>
      <c r="I2159" t="str">
        <f>VLOOKUP($A2159,'Medical Examinations'!$A:$J,COLUMN('Medical Examinations'!H2158),FALSE)</f>
        <v>No</v>
      </c>
      <c r="J2159" t="str">
        <f>VLOOKUP($A2159,'Medical Examinations'!$A:$J,COLUMN('Medical Examinations'!I2158),FALSE)</f>
        <v>Obesity</v>
      </c>
      <c r="K2159" t="str">
        <f>VLOOKUP($A2159,'Medical Examinations'!$A:$J,COLUMN('Medical Examinations'!J2158),FALSE)</f>
        <v>Diabetes</v>
      </c>
      <c r="L2159" s="30">
        <f>VLOOKUP($A2159,'Hospitalisation Details'!$A:$K,COLUMN('Hospitalisation Details'!J2158),FALSE)</f>
        <v>37489</v>
      </c>
      <c r="M2159" s="23">
        <f>VLOOKUP($A2159,'Hospitalisation Details'!$A:$K,COLUMN('Hospitalisation Details'!F2158),FALSE)</f>
        <v>1880.49</v>
      </c>
      <c r="N2159" t="str">
        <f>VLOOKUP($A2159,'Hospitalisation Details'!$A:$K,COLUMN('Hospitalisation Details'!G2158),FALSE)</f>
        <v>Tier - 3</v>
      </c>
      <c r="O2159" t="str">
        <f>VLOOKUP($A2159,'Hospitalisation Details'!$A:$K,COLUMN('Hospitalisation Details'!H2158),FALSE)</f>
        <v>Tier - 1</v>
      </c>
      <c r="P2159" t="str">
        <f>VLOOKUP($A2159,'Hospitalisation Details'!$A:$K,COLUMN('Hospitalisation Details'!I2158),FALSE)</f>
        <v>R1011</v>
      </c>
      <c r="Q2159">
        <f>VLOOKUP($A2159,'Hospitalisation Details'!$A:$K,COLUMN('Hospitalisation Details'!K2158),FALSE)</f>
        <v>20</v>
      </c>
    </row>
    <row r="2160" spans="1:17" ht="15.75" x14ac:dyDescent="0.25">
      <c r="A2160" s="6" t="s">
        <v>2200</v>
      </c>
      <c r="B2160" t="str">
        <f>VLOOKUP(A2160,'Customer Names'!A:E,COLUMN('Customer Names'!D2159),FALSE)</f>
        <v>Ms. Cindy</v>
      </c>
      <c r="C2160">
        <f>VLOOKUP($A2160,'Medical Examinations'!$A:$J,COLUMN('Medical Examinations'!B2159),FALSE)</f>
        <v>33</v>
      </c>
      <c r="D2160">
        <f>VLOOKUP($A2160,'Medical Examinations'!$A:$J,COLUMN('Medical Examinations'!C2159),FALSE)</f>
        <v>10.16</v>
      </c>
      <c r="E2160" t="str">
        <f>VLOOKUP($A2160,'Medical Examinations'!$A:$J,COLUMN('Medical Examinations'!D2159),FALSE)</f>
        <v>No</v>
      </c>
      <c r="F2160" t="str">
        <f>VLOOKUP($A2160,'Medical Examinations'!$A:$J,COLUMN('Medical Examinations'!E2159),FALSE)</f>
        <v>No</v>
      </c>
      <c r="G2160" t="str">
        <f>VLOOKUP($A2160,'Medical Examinations'!$A:$J,COLUMN('Medical Examinations'!F2159),FALSE)</f>
        <v>No</v>
      </c>
      <c r="H2160">
        <f>VLOOKUP($A2160,'Medical Examinations'!$A:$J,COLUMN('Medical Examinations'!G2159),FALSE)</f>
        <v>0</v>
      </c>
      <c r="I2160" t="str">
        <f>VLOOKUP($A2160,'Medical Examinations'!$A:$J,COLUMN('Medical Examinations'!H2159),FALSE)</f>
        <v>No</v>
      </c>
      <c r="J2160" t="str">
        <f>VLOOKUP($A2160,'Medical Examinations'!$A:$J,COLUMN('Medical Examinations'!I2159),FALSE)</f>
        <v>Obesity</v>
      </c>
      <c r="K2160" t="str">
        <f>VLOOKUP($A2160,'Medical Examinations'!$A:$J,COLUMN('Medical Examinations'!J2159),FALSE)</f>
        <v>Diabetes</v>
      </c>
      <c r="L2160" s="30">
        <f>VLOOKUP($A2160,'Hospitalisation Details'!$A:$K,COLUMN('Hospitalisation Details'!J2159),FALSE)</f>
        <v>37497</v>
      </c>
      <c r="M2160" s="23">
        <f>VLOOKUP($A2160,'Hospitalisation Details'!$A:$K,COLUMN('Hospitalisation Details'!F2159),FALSE)</f>
        <v>1880.07</v>
      </c>
      <c r="N2160" t="str">
        <f>VLOOKUP($A2160,'Hospitalisation Details'!$A:$K,COLUMN('Hospitalisation Details'!G2159),FALSE)</f>
        <v>Tier - 3</v>
      </c>
      <c r="O2160" t="str">
        <f>VLOOKUP($A2160,'Hospitalisation Details'!$A:$K,COLUMN('Hospitalisation Details'!H2159),FALSE)</f>
        <v>Tier - 2</v>
      </c>
      <c r="P2160" t="str">
        <f>VLOOKUP($A2160,'Hospitalisation Details'!$A:$K,COLUMN('Hospitalisation Details'!I2159),FALSE)</f>
        <v>R1013</v>
      </c>
      <c r="Q2160">
        <f>VLOOKUP($A2160,'Hospitalisation Details'!$A:$K,COLUMN('Hospitalisation Details'!K2159),FALSE)</f>
        <v>20</v>
      </c>
    </row>
    <row r="2161" spans="1:17" ht="15.75" x14ac:dyDescent="0.25">
      <c r="A2161" s="6" t="s">
        <v>2201</v>
      </c>
      <c r="B2161" t="str">
        <f>VLOOKUP(A2161,'Customer Names'!A:E,COLUMN('Customer Names'!D2160),FALSE)</f>
        <v>Ms. Abigail</v>
      </c>
      <c r="C2161">
        <f>VLOOKUP($A2161,'Medical Examinations'!$A:$J,COLUMN('Medical Examinations'!B2160),FALSE)</f>
        <v>31.46</v>
      </c>
      <c r="D2161">
        <f>VLOOKUP($A2161,'Medical Examinations'!$A:$J,COLUMN('Medical Examinations'!C2160),FALSE)</f>
        <v>11.19</v>
      </c>
      <c r="E2161" t="str">
        <f>VLOOKUP($A2161,'Medical Examinations'!$A:$J,COLUMN('Medical Examinations'!D2160),FALSE)</f>
        <v>No</v>
      </c>
      <c r="F2161" t="str">
        <f>VLOOKUP($A2161,'Medical Examinations'!$A:$J,COLUMN('Medical Examinations'!E2160),FALSE)</f>
        <v>No</v>
      </c>
      <c r="G2161" t="str">
        <f>VLOOKUP($A2161,'Medical Examinations'!$A:$J,COLUMN('Medical Examinations'!F2160),FALSE)</f>
        <v>No</v>
      </c>
      <c r="H2161">
        <f>VLOOKUP($A2161,'Medical Examinations'!$A:$J,COLUMN('Medical Examinations'!G2160),FALSE)</f>
        <v>0</v>
      </c>
      <c r="I2161" t="str">
        <f>VLOOKUP($A2161,'Medical Examinations'!$A:$J,COLUMN('Medical Examinations'!H2160),FALSE)</f>
        <v>No</v>
      </c>
      <c r="J2161" t="str">
        <f>VLOOKUP($A2161,'Medical Examinations'!$A:$J,COLUMN('Medical Examinations'!I2160),FALSE)</f>
        <v>Obesity</v>
      </c>
      <c r="K2161" t="str">
        <f>VLOOKUP($A2161,'Medical Examinations'!$A:$J,COLUMN('Medical Examinations'!J2160),FALSE)</f>
        <v>Diabetes</v>
      </c>
      <c r="L2161" s="30">
        <f>VLOOKUP($A2161,'Hospitalisation Details'!$A:$K,COLUMN('Hospitalisation Details'!J2160),FALSE)</f>
        <v>37558</v>
      </c>
      <c r="M2161" s="23">
        <f>VLOOKUP($A2161,'Hospitalisation Details'!$A:$K,COLUMN('Hospitalisation Details'!F2160),FALSE)</f>
        <v>1877.93</v>
      </c>
      <c r="N2161" t="str">
        <f>VLOOKUP($A2161,'Hospitalisation Details'!$A:$K,COLUMN('Hospitalisation Details'!G2160),FALSE)</f>
        <v>Tier - 3</v>
      </c>
      <c r="O2161" t="str">
        <f>VLOOKUP($A2161,'Hospitalisation Details'!$A:$K,COLUMN('Hospitalisation Details'!H2160),FALSE)</f>
        <v>Tier - 1</v>
      </c>
      <c r="P2161" t="str">
        <f>VLOOKUP($A2161,'Hospitalisation Details'!$A:$K,COLUMN('Hospitalisation Details'!I2160),FALSE)</f>
        <v>R1013</v>
      </c>
      <c r="Q2161">
        <f>VLOOKUP($A2161,'Hospitalisation Details'!$A:$K,COLUMN('Hospitalisation Details'!K2160),FALSE)</f>
        <v>20</v>
      </c>
    </row>
    <row r="2162" spans="1:17" ht="15.75" x14ac:dyDescent="0.25">
      <c r="A2162" s="6" t="s">
        <v>2202</v>
      </c>
      <c r="B2162" t="str">
        <f>VLOOKUP(A2162,'Customer Names'!A:E,COLUMN('Customer Names'!D2161),FALSE)</f>
        <v>Ms. Amy</v>
      </c>
      <c r="C2162">
        <f>VLOOKUP($A2162,'Medical Examinations'!$A:$J,COLUMN('Medical Examinations'!B2161),FALSE)</f>
        <v>29.6</v>
      </c>
      <c r="D2162">
        <f>VLOOKUP($A2162,'Medical Examinations'!$A:$J,COLUMN('Medical Examinations'!C2161),FALSE)</f>
        <v>11.03</v>
      </c>
      <c r="E2162" t="str">
        <f>VLOOKUP($A2162,'Medical Examinations'!$A:$J,COLUMN('Medical Examinations'!D2161),FALSE)</f>
        <v>No</v>
      </c>
      <c r="F2162" t="str">
        <f>VLOOKUP($A2162,'Medical Examinations'!$A:$J,COLUMN('Medical Examinations'!E2161),FALSE)</f>
        <v>No</v>
      </c>
      <c r="G2162" t="str">
        <f>VLOOKUP($A2162,'Medical Examinations'!$A:$J,COLUMN('Medical Examinations'!F2161),FALSE)</f>
        <v>No</v>
      </c>
      <c r="H2162">
        <f>VLOOKUP($A2162,'Medical Examinations'!$A:$J,COLUMN('Medical Examinations'!G2161),FALSE)</f>
        <v>0</v>
      </c>
      <c r="I2162" t="str">
        <f>VLOOKUP($A2162,'Medical Examinations'!$A:$J,COLUMN('Medical Examinations'!H2161),FALSE)</f>
        <v>No</v>
      </c>
      <c r="J2162" t="str">
        <f>VLOOKUP($A2162,'Medical Examinations'!$A:$J,COLUMN('Medical Examinations'!I2161),FALSE)</f>
        <v>Overweight</v>
      </c>
      <c r="K2162" t="str">
        <f>VLOOKUP($A2162,'Medical Examinations'!$A:$J,COLUMN('Medical Examinations'!J2161),FALSE)</f>
        <v>Diabetes</v>
      </c>
      <c r="L2162" s="30">
        <f>VLOOKUP($A2162,'Hospitalisation Details'!$A:$K,COLUMN('Hospitalisation Details'!J2161),FALSE)</f>
        <v>37521</v>
      </c>
      <c r="M2162" s="23">
        <f>VLOOKUP($A2162,'Hospitalisation Details'!$A:$K,COLUMN('Hospitalisation Details'!F2161),FALSE)</f>
        <v>1875.34</v>
      </c>
      <c r="N2162" t="str">
        <f>VLOOKUP($A2162,'Hospitalisation Details'!$A:$K,COLUMN('Hospitalisation Details'!G2161),FALSE)</f>
        <v>Tier - 3</v>
      </c>
      <c r="O2162" t="str">
        <f>VLOOKUP($A2162,'Hospitalisation Details'!$A:$K,COLUMN('Hospitalisation Details'!H2161),FALSE)</f>
        <v>Tier - 2</v>
      </c>
      <c r="P2162" t="str">
        <f>VLOOKUP($A2162,'Hospitalisation Details'!$A:$K,COLUMN('Hospitalisation Details'!I2161),FALSE)</f>
        <v>R1011</v>
      </c>
      <c r="Q2162">
        <f>VLOOKUP($A2162,'Hospitalisation Details'!$A:$K,COLUMN('Hospitalisation Details'!K2161),FALSE)</f>
        <v>20</v>
      </c>
    </row>
    <row r="2163" spans="1:17" ht="15.75" x14ac:dyDescent="0.25">
      <c r="A2163" s="6" t="s">
        <v>2203</v>
      </c>
      <c r="B2163" t="str">
        <f>VLOOKUP(A2163,'Customer Names'!A:E,COLUMN('Customer Names'!D2162),FALSE)</f>
        <v>Ms. Amy</v>
      </c>
      <c r="C2163">
        <f>VLOOKUP($A2163,'Medical Examinations'!$A:$J,COLUMN('Medical Examinations'!B2162),FALSE)</f>
        <v>22.05</v>
      </c>
      <c r="D2163">
        <f>VLOOKUP($A2163,'Medical Examinations'!$A:$J,COLUMN('Medical Examinations'!C2162),FALSE)</f>
        <v>4.43</v>
      </c>
      <c r="E2163" t="str">
        <f>VLOOKUP($A2163,'Medical Examinations'!$A:$J,COLUMN('Medical Examinations'!D2162),FALSE)</f>
        <v>Yes</v>
      </c>
      <c r="F2163" t="str">
        <f>VLOOKUP($A2163,'Medical Examinations'!$A:$J,COLUMN('Medical Examinations'!E2162),FALSE)</f>
        <v>No</v>
      </c>
      <c r="G2163" t="str">
        <f>VLOOKUP($A2163,'Medical Examinations'!$A:$J,COLUMN('Medical Examinations'!F2162),FALSE)</f>
        <v>No</v>
      </c>
      <c r="H2163">
        <f>VLOOKUP($A2163,'Medical Examinations'!$A:$J,COLUMN('Medical Examinations'!G2162),FALSE)</f>
        <v>0</v>
      </c>
      <c r="I2163" t="str">
        <f>VLOOKUP($A2163,'Medical Examinations'!$A:$J,COLUMN('Medical Examinations'!H2162),FALSE)</f>
        <v>No</v>
      </c>
      <c r="J2163" t="str">
        <f>VLOOKUP($A2163,'Medical Examinations'!$A:$J,COLUMN('Medical Examinations'!I2162),FALSE)</f>
        <v>Healthy Weight</v>
      </c>
      <c r="K2163" t="str">
        <f>VLOOKUP($A2163,'Medical Examinations'!$A:$J,COLUMN('Medical Examinations'!J2162),FALSE)</f>
        <v>Normal</v>
      </c>
      <c r="L2163" s="30">
        <f>VLOOKUP($A2163,'Hospitalisation Details'!$A:$K,COLUMN('Hospitalisation Details'!J2162),FALSE)</f>
        <v>35248</v>
      </c>
      <c r="M2163" s="23">
        <f>VLOOKUP($A2163,'Hospitalisation Details'!$A:$K,COLUMN('Hospitalisation Details'!F2162),FALSE)</f>
        <v>1865.98</v>
      </c>
      <c r="N2163" t="str">
        <f>VLOOKUP($A2163,'Hospitalisation Details'!$A:$K,COLUMN('Hospitalisation Details'!G2162),FALSE)</f>
        <v>Tier - 3</v>
      </c>
      <c r="O2163" t="str">
        <f>VLOOKUP($A2163,'Hospitalisation Details'!$A:$K,COLUMN('Hospitalisation Details'!H2162),FALSE)</f>
        <v>Tier - 3</v>
      </c>
      <c r="P2163" t="str">
        <f>VLOOKUP($A2163,'Hospitalisation Details'!$A:$K,COLUMN('Hospitalisation Details'!I2162),FALSE)</f>
        <v>R1012</v>
      </c>
      <c r="Q2163">
        <f>VLOOKUP($A2163,'Hospitalisation Details'!$A:$K,COLUMN('Hospitalisation Details'!K2162),FALSE)</f>
        <v>26</v>
      </c>
    </row>
    <row r="2164" spans="1:17" ht="15.75" x14ac:dyDescent="0.25">
      <c r="A2164" s="6" t="s">
        <v>2204</v>
      </c>
      <c r="B2164" t="str">
        <f>VLOOKUP(A2164,'Customer Names'!A:E,COLUMN('Customer Names'!D2163),FALSE)</f>
        <v>Mrs. Grace</v>
      </c>
      <c r="C2164">
        <f>VLOOKUP($A2164,'Medical Examinations'!$A:$J,COLUMN('Medical Examinations'!B2163),FALSE)</f>
        <v>27.06</v>
      </c>
      <c r="D2164">
        <f>VLOOKUP($A2164,'Medical Examinations'!$A:$J,COLUMN('Medical Examinations'!C2163),FALSE)</f>
        <v>6.14</v>
      </c>
      <c r="E2164" t="str">
        <f>VLOOKUP($A2164,'Medical Examinations'!$A:$J,COLUMN('Medical Examinations'!D2163),FALSE)</f>
        <v>No</v>
      </c>
      <c r="F2164" t="str">
        <f>VLOOKUP($A2164,'Medical Examinations'!$A:$J,COLUMN('Medical Examinations'!E2163),FALSE)</f>
        <v>Yes</v>
      </c>
      <c r="G2164" t="str">
        <f>VLOOKUP($A2164,'Medical Examinations'!$A:$J,COLUMN('Medical Examinations'!F2163),FALSE)</f>
        <v>No</v>
      </c>
      <c r="H2164">
        <f>VLOOKUP($A2164,'Medical Examinations'!$A:$J,COLUMN('Medical Examinations'!G2163),FALSE)</f>
        <v>1</v>
      </c>
      <c r="I2164" t="str">
        <f>VLOOKUP($A2164,'Medical Examinations'!$A:$J,COLUMN('Medical Examinations'!H2163),FALSE)</f>
        <v>No</v>
      </c>
      <c r="J2164" t="str">
        <f>VLOOKUP($A2164,'Medical Examinations'!$A:$J,COLUMN('Medical Examinations'!I2163),FALSE)</f>
        <v>Overweight</v>
      </c>
      <c r="K2164" t="str">
        <f>VLOOKUP($A2164,'Medical Examinations'!$A:$J,COLUMN('Medical Examinations'!J2163),FALSE)</f>
        <v>Prediabetes</v>
      </c>
      <c r="L2164" s="30">
        <f>VLOOKUP($A2164,'Hospitalisation Details'!$A:$K,COLUMN('Hospitalisation Details'!J2163),FALSE)</f>
        <v>38348</v>
      </c>
      <c r="M2164" s="23">
        <f>VLOOKUP($A2164,'Hospitalisation Details'!$A:$K,COLUMN('Hospitalisation Details'!F2163),FALSE)</f>
        <v>1863.45</v>
      </c>
      <c r="N2164" t="str">
        <f>VLOOKUP($A2164,'Hospitalisation Details'!$A:$K,COLUMN('Hospitalisation Details'!G2163),FALSE)</f>
        <v>Tier - 3</v>
      </c>
      <c r="O2164" t="str">
        <f>VLOOKUP($A2164,'Hospitalisation Details'!$A:$K,COLUMN('Hospitalisation Details'!H2163),FALSE)</f>
        <v>Tier - 1</v>
      </c>
      <c r="P2164" t="str">
        <f>VLOOKUP($A2164,'Hospitalisation Details'!$A:$K,COLUMN('Hospitalisation Details'!I2163),FALSE)</f>
        <v>R1025</v>
      </c>
      <c r="Q2164">
        <f>VLOOKUP($A2164,'Hospitalisation Details'!$A:$K,COLUMN('Hospitalisation Details'!K2163),FALSE)</f>
        <v>18</v>
      </c>
    </row>
    <row r="2165" spans="1:17" ht="15.75" x14ac:dyDescent="0.25">
      <c r="A2165" s="6" t="s">
        <v>2205</v>
      </c>
      <c r="B2165" t="str">
        <f>VLOOKUP(A2165,'Customer Names'!A:E,COLUMN('Customer Names'!D2164),FALSE)</f>
        <v>Ms. Caitie</v>
      </c>
      <c r="C2165">
        <f>VLOOKUP($A2165,'Medical Examinations'!$A:$J,COLUMN('Medical Examinations'!B2164),FALSE)</f>
        <v>20.49</v>
      </c>
      <c r="D2165">
        <f>VLOOKUP($A2165,'Medical Examinations'!$A:$J,COLUMN('Medical Examinations'!C2164),FALSE)</f>
        <v>4.87</v>
      </c>
      <c r="E2165" t="str">
        <f>VLOOKUP($A2165,'Medical Examinations'!$A:$J,COLUMN('Medical Examinations'!D2164),FALSE)</f>
        <v>No</v>
      </c>
      <c r="F2165" t="str">
        <f>VLOOKUP($A2165,'Medical Examinations'!$A:$J,COLUMN('Medical Examinations'!E2164),FALSE)</f>
        <v>No</v>
      </c>
      <c r="G2165" t="str">
        <f>VLOOKUP($A2165,'Medical Examinations'!$A:$J,COLUMN('Medical Examinations'!F2164),FALSE)</f>
        <v>No</v>
      </c>
      <c r="H2165">
        <f>VLOOKUP($A2165,'Medical Examinations'!$A:$J,COLUMN('Medical Examinations'!G2164),FALSE)</f>
        <v>0</v>
      </c>
      <c r="I2165" t="str">
        <f>VLOOKUP($A2165,'Medical Examinations'!$A:$J,COLUMN('Medical Examinations'!H2164),FALSE)</f>
        <v>No</v>
      </c>
      <c r="J2165" t="str">
        <f>VLOOKUP($A2165,'Medical Examinations'!$A:$J,COLUMN('Medical Examinations'!I2164),FALSE)</f>
        <v>Healthy Weight</v>
      </c>
      <c r="K2165" t="str">
        <f>VLOOKUP($A2165,'Medical Examinations'!$A:$J,COLUMN('Medical Examinations'!J2164),FALSE)</f>
        <v>Normal</v>
      </c>
      <c r="L2165" s="30">
        <f>VLOOKUP($A2165,'Hospitalisation Details'!$A:$K,COLUMN('Hospitalisation Details'!J2164),FALSE)</f>
        <v>34674</v>
      </c>
      <c r="M2165" s="23">
        <f>VLOOKUP($A2165,'Hospitalisation Details'!$A:$K,COLUMN('Hospitalisation Details'!F2164),FALSE)</f>
        <v>1850.55</v>
      </c>
      <c r="N2165" t="str">
        <f>VLOOKUP($A2165,'Hospitalisation Details'!$A:$K,COLUMN('Hospitalisation Details'!G2164),FALSE)</f>
        <v>Tier - 3</v>
      </c>
      <c r="O2165" t="str">
        <f>VLOOKUP($A2165,'Hospitalisation Details'!$A:$K,COLUMN('Hospitalisation Details'!H2164),FALSE)</f>
        <v>Tier - 2</v>
      </c>
      <c r="P2165" t="str">
        <f>VLOOKUP($A2165,'Hospitalisation Details'!$A:$K,COLUMN('Hospitalisation Details'!I2164),FALSE)</f>
        <v>R1012</v>
      </c>
      <c r="Q2165">
        <f>VLOOKUP($A2165,'Hospitalisation Details'!$A:$K,COLUMN('Hospitalisation Details'!K2164),FALSE)</f>
        <v>28</v>
      </c>
    </row>
    <row r="2166" spans="1:17" ht="15.75" x14ac:dyDescent="0.25">
      <c r="A2166" s="6" t="s">
        <v>2206</v>
      </c>
      <c r="B2166" t="str">
        <f>VLOOKUP(A2166,'Customer Names'!A:E,COLUMN('Customer Names'!D2165),FALSE)</f>
        <v>Mr. Benjamin</v>
      </c>
      <c r="C2166">
        <f>VLOOKUP($A2166,'Medical Examinations'!$A:$J,COLUMN('Medical Examinations'!B2165),FALSE)</f>
        <v>28.4</v>
      </c>
      <c r="D2166">
        <f>VLOOKUP($A2166,'Medical Examinations'!$A:$J,COLUMN('Medical Examinations'!C2165),FALSE)</f>
        <v>4.3</v>
      </c>
      <c r="E2166" t="str">
        <f>VLOOKUP($A2166,'Medical Examinations'!$A:$J,COLUMN('Medical Examinations'!D2165),FALSE)</f>
        <v>No</v>
      </c>
      <c r="F2166" t="str">
        <f>VLOOKUP($A2166,'Medical Examinations'!$A:$J,COLUMN('Medical Examinations'!E2165),FALSE)</f>
        <v>No</v>
      </c>
      <c r="G2166" t="str">
        <f>VLOOKUP($A2166,'Medical Examinations'!$A:$J,COLUMN('Medical Examinations'!F2165),FALSE)</f>
        <v>Yes</v>
      </c>
      <c r="H2166">
        <f>VLOOKUP($A2166,'Medical Examinations'!$A:$J,COLUMN('Medical Examinations'!G2165),FALSE)</f>
        <v>1</v>
      </c>
      <c r="I2166" t="str">
        <f>VLOOKUP($A2166,'Medical Examinations'!$A:$J,COLUMN('Medical Examinations'!H2165),FALSE)</f>
        <v>No</v>
      </c>
      <c r="J2166" t="str">
        <f>VLOOKUP($A2166,'Medical Examinations'!$A:$J,COLUMN('Medical Examinations'!I2165),FALSE)</f>
        <v>Overweight</v>
      </c>
      <c r="K2166" t="str">
        <f>VLOOKUP($A2166,'Medical Examinations'!$A:$J,COLUMN('Medical Examinations'!J2165),FALSE)</f>
        <v>Normal</v>
      </c>
      <c r="L2166" s="30">
        <f>VLOOKUP($A2166,'Hospitalisation Details'!$A:$K,COLUMN('Hospitalisation Details'!J2165),FALSE)</f>
        <v>37822</v>
      </c>
      <c r="M2166" s="23">
        <f>VLOOKUP($A2166,'Hospitalisation Details'!$A:$K,COLUMN('Hospitalisation Details'!F2165),FALSE)</f>
        <v>1842.52</v>
      </c>
      <c r="N2166" t="str">
        <f>VLOOKUP($A2166,'Hospitalisation Details'!$A:$K,COLUMN('Hospitalisation Details'!G2165),FALSE)</f>
        <v>Tier - 3</v>
      </c>
      <c r="O2166" t="str">
        <f>VLOOKUP($A2166,'Hospitalisation Details'!$A:$K,COLUMN('Hospitalisation Details'!H2165),FALSE)</f>
        <v>Tier - 2</v>
      </c>
      <c r="P2166" t="str">
        <f>VLOOKUP($A2166,'Hospitalisation Details'!$A:$K,COLUMN('Hospitalisation Details'!I2165),FALSE)</f>
        <v>R1011</v>
      </c>
      <c r="Q2166">
        <f>VLOOKUP($A2166,'Hospitalisation Details'!$A:$K,COLUMN('Hospitalisation Details'!K2165),FALSE)</f>
        <v>19</v>
      </c>
    </row>
    <row r="2167" spans="1:17" ht="15.75" x14ac:dyDescent="0.25">
      <c r="A2167" s="6" t="s">
        <v>2207</v>
      </c>
      <c r="B2167" t="str">
        <f>VLOOKUP(A2167,'Customer Names'!A:E,COLUMN('Customer Names'!D2166),FALSE)</f>
        <v>Mr. Ian</v>
      </c>
      <c r="C2167">
        <f>VLOOKUP($A2167,'Medical Examinations'!$A:$J,COLUMN('Medical Examinations'!B2166),FALSE)</f>
        <v>41.91</v>
      </c>
      <c r="D2167">
        <f>VLOOKUP($A2167,'Medical Examinations'!$A:$J,COLUMN('Medical Examinations'!C2166),FALSE)</f>
        <v>6.19</v>
      </c>
      <c r="E2167" t="str">
        <f>VLOOKUP($A2167,'Medical Examinations'!$A:$J,COLUMN('Medical Examinations'!D2166),FALSE)</f>
        <v>No</v>
      </c>
      <c r="F2167" t="str">
        <f>VLOOKUP($A2167,'Medical Examinations'!$A:$J,COLUMN('Medical Examinations'!E2166),FALSE)</f>
        <v>No</v>
      </c>
      <c r="G2167" t="str">
        <f>VLOOKUP($A2167,'Medical Examinations'!$A:$J,COLUMN('Medical Examinations'!F2166),FALSE)</f>
        <v>No</v>
      </c>
      <c r="H2167">
        <f>VLOOKUP($A2167,'Medical Examinations'!$A:$J,COLUMN('Medical Examinations'!G2166),FALSE)</f>
        <v>0</v>
      </c>
      <c r="I2167" t="str">
        <f>VLOOKUP($A2167,'Medical Examinations'!$A:$J,COLUMN('Medical Examinations'!H2166),FALSE)</f>
        <v>No</v>
      </c>
      <c r="J2167" t="str">
        <f>VLOOKUP($A2167,'Medical Examinations'!$A:$J,COLUMN('Medical Examinations'!I2166),FALSE)</f>
        <v>Obesity</v>
      </c>
      <c r="K2167" t="str">
        <f>VLOOKUP($A2167,'Medical Examinations'!$A:$J,COLUMN('Medical Examinations'!J2166),FALSE)</f>
        <v>Prediabetes</v>
      </c>
      <c r="L2167" s="30">
        <f>VLOOKUP($A2167,'Hospitalisation Details'!$A:$K,COLUMN('Hospitalisation Details'!J2166),FALSE)</f>
        <v>36506</v>
      </c>
      <c r="M2167" s="23">
        <f>VLOOKUP($A2167,'Hospitalisation Details'!$A:$K,COLUMN('Hospitalisation Details'!F2166),FALSE)</f>
        <v>1837.28</v>
      </c>
      <c r="N2167" t="str">
        <f>VLOOKUP($A2167,'Hospitalisation Details'!$A:$K,COLUMN('Hospitalisation Details'!G2166),FALSE)</f>
        <v>Tier - 3</v>
      </c>
      <c r="O2167" t="str">
        <f>VLOOKUP($A2167,'Hospitalisation Details'!$A:$K,COLUMN('Hospitalisation Details'!H2166),FALSE)</f>
        <v>Tier - 2</v>
      </c>
      <c r="P2167" t="str">
        <f>VLOOKUP($A2167,'Hospitalisation Details'!$A:$K,COLUMN('Hospitalisation Details'!I2166),FALSE)</f>
        <v>R1013</v>
      </c>
      <c r="Q2167">
        <f>VLOOKUP($A2167,'Hospitalisation Details'!$A:$K,COLUMN('Hospitalisation Details'!K2166),FALSE)</f>
        <v>23</v>
      </c>
    </row>
    <row r="2168" spans="1:17" ht="15.75" x14ac:dyDescent="0.25">
      <c r="A2168" s="6" t="s">
        <v>2208</v>
      </c>
      <c r="B2168" t="str">
        <f>VLOOKUP(A2168,'Customer Names'!A:E,COLUMN('Customer Names'!D2167),FALSE)</f>
        <v>Mr. Tadese</v>
      </c>
      <c r="C2168">
        <f>VLOOKUP($A2168,'Medical Examinations'!$A:$J,COLUMN('Medical Examinations'!B2167),FALSE)</f>
        <v>24.6</v>
      </c>
      <c r="D2168">
        <f>VLOOKUP($A2168,'Medical Examinations'!$A:$J,COLUMN('Medical Examinations'!C2167),FALSE)</f>
        <v>6.19</v>
      </c>
      <c r="E2168" t="str">
        <f>VLOOKUP($A2168,'Medical Examinations'!$A:$J,COLUMN('Medical Examinations'!D2167),FALSE)</f>
        <v>No</v>
      </c>
      <c r="F2168" t="str">
        <f>VLOOKUP($A2168,'Medical Examinations'!$A:$J,COLUMN('Medical Examinations'!E2167),FALSE)</f>
        <v>No</v>
      </c>
      <c r="G2168" t="str">
        <f>VLOOKUP($A2168,'Medical Examinations'!$A:$J,COLUMN('Medical Examinations'!F2167),FALSE)</f>
        <v>Yes</v>
      </c>
      <c r="H2168">
        <f>VLOOKUP($A2168,'Medical Examinations'!$A:$J,COLUMN('Medical Examinations'!G2167),FALSE)</f>
        <v>1</v>
      </c>
      <c r="I2168" t="str">
        <f>VLOOKUP($A2168,'Medical Examinations'!$A:$J,COLUMN('Medical Examinations'!H2167),FALSE)</f>
        <v>No</v>
      </c>
      <c r="J2168" t="str">
        <f>VLOOKUP($A2168,'Medical Examinations'!$A:$J,COLUMN('Medical Examinations'!I2167),FALSE)</f>
        <v>Healthy Weight</v>
      </c>
      <c r="K2168" t="str">
        <f>VLOOKUP($A2168,'Medical Examinations'!$A:$J,COLUMN('Medical Examinations'!J2167),FALSE)</f>
        <v>Prediabetes</v>
      </c>
      <c r="L2168" s="30">
        <f>VLOOKUP($A2168,'Hospitalisation Details'!$A:$K,COLUMN('Hospitalisation Details'!J2167),FALSE)</f>
        <v>37837</v>
      </c>
      <c r="M2168" s="23">
        <f>VLOOKUP($A2168,'Hospitalisation Details'!$A:$K,COLUMN('Hospitalisation Details'!F2167),FALSE)</f>
        <v>1837.24</v>
      </c>
      <c r="N2168" t="str">
        <f>VLOOKUP($A2168,'Hospitalisation Details'!$A:$K,COLUMN('Hospitalisation Details'!G2167),FALSE)</f>
        <v>Tier - 3</v>
      </c>
      <c r="O2168" t="str">
        <f>VLOOKUP($A2168,'Hospitalisation Details'!$A:$K,COLUMN('Hospitalisation Details'!H2167),FALSE)</f>
        <v>Tier - 2</v>
      </c>
      <c r="P2168" t="str">
        <f>VLOOKUP($A2168,'Hospitalisation Details'!$A:$K,COLUMN('Hospitalisation Details'!I2167),FALSE)</f>
        <v>R1011</v>
      </c>
      <c r="Q2168">
        <f>VLOOKUP($A2168,'Hospitalisation Details'!$A:$K,COLUMN('Hospitalisation Details'!K2167),FALSE)</f>
        <v>19</v>
      </c>
    </row>
    <row r="2169" spans="1:17" ht="15.75" x14ac:dyDescent="0.25">
      <c r="A2169" s="6" t="s">
        <v>2209</v>
      </c>
      <c r="B2169" t="str">
        <f>VLOOKUP(A2169,'Customer Names'!A:E,COLUMN('Customer Names'!D2168),FALSE)</f>
        <v>Mr. Jonathan</v>
      </c>
      <c r="C2169">
        <f>VLOOKUP($A2169,'Medical Examinations'!$A:$J,COLUMN('Medical Examinations'!B2168),FALSE)</f>
        <v>20.9</v>
      </c>
      <c r="D2169">
        <f>VLOOKUP($A2169,'Medical Examinations'!$A:$J,COLUMN('Medical Examinations'!C2168),FALSE)</f>
        <v>5.12</v>
      </c>
      <c r="E2169" t="str">
        <f>VLOOKUP($A2169,'Medical Examinations'!$A:$J,COLUMN('Medical Examinations'!D2168),FALSE)</f>
        <v>No</v>
      </c>
      <c r="F2169" t="str">
        <f>VLOOKUP($A2169,'Medical Examinations'!$A:$J,COLUMN('Medical Examinations'!E2168),FALSE)</f>
        <v>No</v>
      </c>
      <c r="G2169" t="str">
        <f>VLOOKUP($A2169,'Medical Examinations'!$A:$J,COLUMN('Medical Examinations'!F2168),FALSE)</f>
        <v>Yes</v>
      </c>
      <c r="H2169">
        <f>VLOOKUP($A2169,'Medical Examinations'!$A:$J,COLUMN('Medical Examinations'!G2168),FALSE)</f>
        <v>1</v>
      </c>
      <c r="I2169" t="str">
        <f>VLOOKUP($A2169,'Medical Examinations'!$A:$J,COLUMN('Medical Examinations'!H2168),FALSE)</f>
        <v>No</v>
      </c>
      <c r="J2169" t="str">
        <f>VLOOKUP($A2169,'Medical Examinations'!$A:$J,COLUMN('Medical Examinations'!I2168),FALSE)</f>
        <v>Healthy Weight</v>
      </c>
      <c r="K2169" t="str">
        <f>VLOOKUP($A2169,'Medical Examinations'!$A:$J,COLUMN('Medical Examinations'!J2168),FALSE)</f>
        <v>Normal</v>
      </c>
      <c r="L2169" s="30">
        <f>VLOOKUP($A2169,'Hospitalisation Details'!$A:$K,COLUMN('Hospitalisation Details'!J2168),FALSE)</f>
        <v>37844</v>
      </c>
      <c r="M2169" s="23">
        <f>VLOOKUP($A2169,'Hospitalisation Details'!$A:$K,COLUMN('Hospitalisation Details'!F2168),FALSE)</f>
        <v>1832.09</v>
      </c>
      <c r="N2169" t="str">
        <f>VLOOKUP($A2169,'Hospitalisation Details'!$A:$K,COLUMN('Hospitalisation Details'!G2168),FALSE)</f>
        <v>Tier - 3</v>
      </c>
      <c r="O2169" t="str">
        <f>VLOOKUP($A2169,'Hospitalisation Details'!$A:$K,COLUMN('Hospitalisation Details'!H2168),FALSE)</f>
        <v>Tier - 3</v>
      </c>
      <c r="P2169" t="str">
        <f>VLOOKUP($A2169,'Hospitalisation Details'!$A:$K,COLUMN('Hospitalisation Details'!I2168),FALSE)</f>
        <v>R1011</v>
      </c>
      <c r="Q2169">
        <f>VLOOKUP($A2169,'Hospitalisation Details'!$A:$K,COLUMN('Hospitalisation Details'!K2168),FALSE)</f>
        <v>19</v>
      </c>
    </row>
    <row r="2170" spans="1:17" ht="15.75" x14ac:dyDescent="0.25">
      <c r="A2170" s="6" t="s">
        <v>2210</v>
      </c>
      <c r="B2170" t="str">
        <f>VLOOKUP(A2170,'Customer Names'!A:E,COLUMN('Customer Names'!D2169),FALSE)</f>
        <v>Mr. Dathan</v>
      </c>
      <c r="C2170">
        <f>VLOOKUP($A2170,'Medical Examinations'!$A:$J,COLUMN('Medical Examinations'!B2169),FALSE)</f>
        <v>34.4</v>
      </c>
      <c r="D2170">
        <f>VLOOKUP($A2170,'Medical Examinations'!$A:$J,COLUMN('Medical Examinations'!C2169),FALSE)</f>
        <v>4.04</v>
      </c>
      <c r="E2170" t="str">
        <f>VLOOKUP($A2170,'Medical Examinations'!$A:$J,COLUMN('Medical Examinations'!D2169),FALSE)</f>
        <v>No</v>
      </c>
      <c r="F2170" t="str">
        <f>VLOOKUP($A2170,'Medical Examinations'!$A:$J,COLUMN('Medical Examinations'!E2169),FALSE)</f>
        <v>No</v>
      </c>
      <c r="G2170" t="str">
        <f>VLOOKUP($A2170,'Medical Examinations'!$A:$J,COLUMN('Medical Examinations'!F2169),FALSE)</f>
        <v>No</v>
      </c>
      <c r="H2170">
        <f>VLOOKUP($A2170,'Medical Examinations'!$A:$J,COLUMN('Medical Examinations'!G2169),FALSE)</f>
        <v>0</v>
      </c>
      <c r="I2170" t="str">
        <f>VLOOKUP($A2170,'Medical Examinations'!$A:$J,COLUMN('Medical Examinations'!H2169),FALSE)</f>
        <v>No</v>
      </c>
      <c r="J2170" t="str">
        <f>VLOOKUP($A2170,'Medical Examinations'!$A:$J,COLUMN('Medical Examinations'!I2169),FALSE)</f>
        <v>Obesity</v>
      </c>
      <c r="K2170" t="str">
        <f>VLOOKUP($A2170,'Medical Examinations'!$A:$J,COLUMN('Medical Examinations'!J2169),FALSE)</f>
        <v>Normal</v>
      </c>
      <c r="L2170" s="30">
        <f>VLOOKUP($A2170,'Hospitalisation Details'!$A:$K,COLUMN('Hospitalisation Details'!J2169),FALSE)</f>
        <v>36434</v>
      </c>
      <c r="M2170" s="23">
        <f>VLOOKUP($A2170,'Hospitalisation Details'!$A:$K,COLUMN('Hospitalisation Details'!F2169),FALSE)</f>
        <v>1826.84</v>
      </c>
      <c r="N2170" t="str">
        <f>VLOOKUP($A2170,'Hospitalisation Details'!$A:$K,COLUMN('Hospitalisation Details'!G2169),FALSE)</f>
        <v>Tier - 3</v>
      </c>
      <c r="O2170" t="str">
        <f>VLOOKUP($A2170,'Hospitalisation Details'!$A:$K,COLUMN('Hospitalisation Details'!H2169),FALSE)</f>
        <v>Tier - 2</v>
      </c>
      <c r="P2170" t="str">
        <f>VLOOKUP($A2170,'Hospitalisation Details'!$A:$K,COLUMN('Hospitalisation Details'!I2169),FALSE)</f>
        <v>R1011</v>
      </c>
      <c r="Q2170">
        <f>VLOOKUP($A2170,'Hospitalisation Details'!$A:$K,COLUMN('Hospitalisation Details'!K2169),FALSE)</f>
        <v>23</v>
      </c>
    </row>
    <row r="2171" spans="1:17" ht="15.75" x14ac:dyDescent="0.25">
      <c r="A2171" s="6" t="s">
        <v>2211</v>
      </c>
      <c r="B2171" t="str">
        <f>VLOOKUP(A2171,'Customer Names'!A:E,COLUMN('Customer Names'!D2170),FALSE)</f>
        <v>Mr. Eric</v>
      </c>
      <c r="C2171">
        <f>VLOOKUP($A2171,'Medical Examinations'!$A:$J,COLUMN('Medical Examinations'!B2170),FALSE)</f>
        <v>32.56</v>
      </c>
      <c r="D2171">
        <f>VLOOKUP($A2171,'Medical Examinations'!$A:$J,COLUMN('Medical Examinations'!C2170),FALSE)</f>
        <v>5.36</v>
      </c>
      <c r="E2171" t="str">
        <f>VLOOKUP($A2171,'Medical Examinations'!$A:$J,COLUMN('Medical Examinations'!D2170),FALSE)</f>
        <v>No</v>
      </c>
      <c r="F2171" t="str">
        <f>VLOOKUP($A2171,'Medical Examinations'!$A:$J,COLUMN('Medical Examinations'!E2170),FALSE)</f>
        <v>No</v>
      </c>
      <c r="G2171" t="str">
        <f>VLOOKUP($A2171,'Medical Examinations'!$A:$J,COLUMN('Medical Examinations'!F2170),FALSE)</f>
        <v>No</v>
      </c>
      <c r="H2171">
        <f>VLOOKUP($A2171,'Medical Examinations'!$A:$J,COLUMN('Medical Examinations'!G2170),FALSE)</f>
        <v>0</v>
      </c>
      <c r="I2171" t="str">
        <f>VLOOKUP($A2171,'Medical Examinations'!$A:$J,COLUMN('Medical Examinations'!H2170),FALSE)</f>
        <v>No</v>
      </c>
      <c r="J2171" t="str">
        <f>VLOOKUP($A2171,'Medical Examinations'!$A:$J,COLUMN('Medical Examinations'!I2170),FALSE)</f>
        <v>Obesity</v>
      </c>
      <c r="K2171" t="str">
        <f>VLOOKUP($A2171,'Medical Examinations'!$A:$J,COLUMN('Medical Examinations'!J2170),FALSE)</f>
        <v>Normal</v>
      </c>
      <c r="L2171" s="30">
        <f>VLOOKUP($A2171,'Hospitalisation Details'!$A:$K,COLUMN('Hospitalisation Details'!J2170),FALSE)</f>
        <v>36481</v>
      </c>
      <c r="M2171" s="23">
        <f>VLOOKUP($A2171,'Hospitalisation Details'!$A:$K,COLUMN('Hospitalisation Details'!F2170),FALSE)</f>
        <v>1824.29</v>
      </c>
      <c r="N2171" t="str">
        <f>VLOOKUP($A2171,'Hospitalisation Details'!$A:$K,COLUMN('Hospitalisation Details'!G2170),FALSE)</f>
        <v>Tier - 3</v>
      </c>
      <c r="O2171" t="str">
        <f>VLOOKUP($A2171,'Hospitalisation Details'!$A:$K,COLUMN('Hospitalisation Details'!H2170),FALSE)</f>
        <v>Tier - 3</v>
      </c>
      <c r="P2171" t="str">
        <f>VLOOKUP($A2171,'Hospitalisation Details'!$A:$K,COLUMN('Hospitalisation Details'!I2170),FALSE)</f>
        <v>R1013</v>
      </c>
      <c r="Q2171">
        <f>VLOOKUP($A2171,'Hospitalisation Details'!$A:$K,COLUMN('Hospitalisation Details'!K2170),FALSE)</f>
        <v>23</v>
      </c>
    </row>
    <row r="2172" spans="1:17" ht="15.75" x14ac:dyDescent="0.25">
      <c r="A2172" s="6" t="s">
        <v>2212</v>
      </c>
      <c r="B2172" t="str">
        <f>VLOOKUP(A2172,'Customer Names'!A:E,COLUMN('Customer Names'!D2171),FALSE)</f>
        <v>Ms. Allison</v>
      </c>
      <c r="C2172">
        <f>VLOOKUP($A2172,'Medical Examinations'!$A:$J,COLUMN('Medical Examinations'!B2171),FALSE)</f>
        <v>27.98</v>
      </c>
      <c r="D2172">
        <f>VLOOKUP($A2172,'Medical Examinations'!$A:$J,COLUMN('Medical Examinations'!C2171),FALSE)</f>
        <v>4.38</v>
      </c>
      <c r="E2172" t="str">
        <f>VLOOKUP($A2172,'Medical Examinations'!$A:$J,COLUMN('Medical Examinations'!D2171),FALSE)</f>
        <v>No</v>
      </c>
      <c r="F2172" t="str">
        <f>VLOOKUP($A2172,'Medical Examinations'!$A:$J,COLUMN('Medical Examinations'!E2171),FALSE)</f>
        <v>Yes</v>
      </c>
      <c r="G2172" t="str">
        <f>VLOOKUP($A2172,'Medical Examinations'!$A:$J,COLUMN('Medical Examinations'!F2171),FALSE)</f>
        <v>No</v>
      </c>
      <c r="H2172">
        <f>VLOOKUP($A2172,'Medical Examinations'!$A:$J,COLUMN('Medical Examinations'!G2171),FALSE)</f>
        <v>1</v>
      </c>
      <c r="I2172" t="str">
        <f>VLOOKUP($A2172,'Medical Examinations'!$A:$J,COLUMN('Medical Examinations'!H2171),FALSE)</f>
        <v>No</v>
      </c>
      <c r="J2172" t="str">
        <f>VLOOKUP($A2172,'Medical Examinations'!$A:$J,COLUMN('Medical Examinations'!I2171),FALSE)</f>
        <v>Overweight</v>
      </c>
      <c r="K2172" t="str">
        <f>VLOOKUP($A2172,'Medical Examinations'!$A:$J,COLUMN('Medical Examinations'!J2171),FALSE)</f>
        <v>Normal</v>
      </c>
      <c r="L2172" s="30">
        <f>VLOOKUP($A2172,'Hospitalisation Details'!$A:$K,COLUMN('Hospitalisation Details'!J2171),FALSE)</f>
        <v>38218</v>
      </c>
      <c r="M2172" s="23">
        <f>VLOOKUP($A2172,'Hospitalisation Details'!$A:$K,COLUMN('Hospitalisation Details'!F2171),FALSE)</f>
        <v>1822.54</v>
      </c>
      <c r="N2172" t="str">
        <f>VLOOKUP($A2172,'Hospitalisation Details'!$A:$K,COLUMN('Hospitalisation Details'!G2171),FALSE)</f>
        <v>Tier - 3</v>
      </c>
      <c r="O2172" t="str">
        <f>VLOOKUP($A2172,'Hospitalisation Details'!$A:$K,COLUMN('Hospitalisation Details'!H2171),FALSE)</f>
        <v>Tier - 1</v>
      </c>
      <c r="P2172" t="str">
        <f>VLOOKUP($A2172,'Hospitalisation Details'!$A:$K,COLUMN('Hospitalisation Details'!I2171),FALSE)</f>
        <v>R1012</v>
      </c>
      <c r="Q2172">
        <f>VLOOKUP($A2172,'Hospitalisation Details'!$A:$K,COLUMN('Hospitalisation Details'!K2171),FALSE)</f>
        <v>18</v>
      </c>
    </row>
    <row r="2173" spans="1:17" ht="15.75" x14ac:dyDescent="0.25">
      <c r="A2173" s="6" t="s">
        <v>2213</v>
      </c>
      <c r="B2173" t="str">
        <f>VLOOKUP(A2173,'Customer Names'!A:E,COLUMN('Customer Names'!D2172),FALSE)</f>
        <v>Mr. Paul</v>
      </c>
      <c r="C2173">
        <f>VLOOKUP($A2173,'Medical Examinations'!$A:$J,COLUMN('Medical Examinations'!B2172),FALSE)</f>
        <v>26.51</v>
      </c>
      <c r="D2173">
        <f>VLOOKUP($A2173,'Medical Examinations'!$A:$J,COLUMN('Medical Examinations'!C2172),FALSE)</f>
        <v>4.58</v>
      </c>
      <c r="E2173" t="str">
        <f>VLOOKUP($A2173,'Medical Examinations'!$A:$J,COLUMN('Medical Examinations'!D2172),FALSE)</f>
        <v>No</v>
      </c>
      <c r="F2173" t="str">
        <f>VLOOKUP($A2173,'Medical Examinations'!$A:$J,COLUMN('Medical Examinations'!E2172),FALSE)</f>
        <v>No</v>
      </c>
      <c r="G2173" t="str">
        <f>VLOOKUP($A2173,'Medical Examinations'!$A:$J,COLUMN('Medical Examinations'!F2172),FALSE)</f>
        <v>No</v>
      </c>
      <c r="H2173">
        <f>VLOOKUP($A2173,'Medical Examinations'!$A:$J,COLUMN('Medical Examinations'!G2172),FALSE)</f>
        <v>0</v>
      </c>
      <c r="I2173" t="str">
        <f>VLOOKUP($A2173,'Medical Examinations'!$A:$J,COLUMN('Medical Examinations'!H2172),FALSE)</f>
        <v>No</v>
      </c>
      <c r="J2173" t="str">
        <f>VLOOKUP($A2173,'Medical Examinations'!$A:$J,COLUMN('Medical Examinations'!I2172),FALSE)</f>
        <v>Overweight</v>
      </c>
      <c r="K2173" t="str">
        <f>VLOOKUP($A2173,'Medical Examinations'!$A:$J,COLUMN('Medical Examinations'!J2172),FALSE)</f>
        <v>Normal</v>
      </c>
      <c r="L2173" s="30">
        <f>VLOOKUP($A2173,'Hospitalisation Details'!$A:$K,COLUMN('Hospitalisation Details'!J2172),FALSE)</f>
        <v>36428</v>
      </c>
      <c r="M2173" s="23">
        <f>VLOOKUP($A2173,'Hospitalisation Details'!$A:$K,COLUMN('Hospitalisation Details'!F2172),FALSE)</f>
        <v>1815.88</v>
      </c>
      <c r="N2173" t="str">
        <f>VLOOKUP($A2173,'Hospitalisation Details'!$A:$K,COLUMN('Hospitalisation Details'!G2172),FALSE)</f>
        <v>Tier - 3</v>
      </c>
      <c r="O2173" t="str">
        <f>VLOOKUP($A2173,'Hospitalisation Details'!$A:$K,COLUMN('Hospitalisation Details'!H2172),FALSE)</f>
        <v>Tier - 3</v>
      </c>
      <c r="P2173" t="str">
        <f>VLOOKUP($A2173,'Hospitalisation Details'!$A:$K,COLUMN('Hospitalisation Details'!I2172),FALSE)</f>
        <v>R1013</v>
      </c>
      <c r="Q2173">
        <f>VLOOKUP($A2173,'Hospitalisation Details'!$A:$K,COLUMN('Hospitalisation Details'!K2172),FALSE)</f>
        <v>23</v>
      </c>
    </row>
    <row r="2174" spans="1:17" ht="15.75" x14ac:dyDescent="0.25">
      <c r="A2174" s="6" t="s">
        <v>2214</v>
      </c>
      <c r="B2174" t="str">
        <f>VLOOKUP(A2174,'Customer Names'!A:E,COLUMN('Customer Names'!D2173),FALSE)</f>
        <v>Mr. Aaron</v>
      </c>
      <c r="C2174">
        <f>VLOOKUP($A2174,'Medical Examinations'!$A:$J,COLUMN('Medical Examinations'!B2173),FALSE)</f>
        <v>29.734999999999999</v>
      </c>
      <c r="D2174">
        <f>VLOOKUP($A2174,'Medical Examinations'!$A:$J,COLUMN('Medical Examinations'!C2173),FALSE)</f>
        <v>11.92</v>
      </c>
      <c r="E2174" t="str">
        <f>VLOOKUP($A2174,'Medical Examinations'!$A:$J,COLUMN('Medical Examinations'!D2173),FALSE)</f>
        <v>No</v>
      </c>
      <c r="F2174" t="str">
        <f>VLOOKUP($A2174,'Medical Examinations'!$A:$J,COLUMN('Medical Examinations'!E2173),FALSE)</f>
        <v>No</v>
      </c>
      <c r="G2174" t="str">
        <f>VLOOKUP($A2174,'Medical Examinations'!$A:$J,COLUMN('Medical Examinations'!F2173),FALSE)</f>
        <v>No</v>
      </c>
      <c r="H2174">
        <f>VLOOKUP($A2174,'Medical Examinations'!$A:$J,COLUMN('Medical Examinations'!G2173),FALSE)</f>
        <v>0</v>
      </c>
      <c r="I2174" t="str">
        <f>VLOOKUP($A2174,'Medical Examinations'!$A:$J,COLUMN('Medical Examinations'!H2173),FALSE)</f>
        <v>No</v>
      </c>
      <c r="J2174" t="str">
        <f>VLOOKUP($A2174,'Medical Examinations'!$A:$J,COLUMN('Medical Examinations'!I2173),FALSE)</f>
        <v>Overweight</v>
      </c>
      <c r="K2174" t="str">
        <f>VLOOKUP($A2174,'Medical Examinations'!$A:$J,COLUMN('Medical Examinations'!J2173),FALSE)</f>
        <v>Diabetes</v>
      </c>
      <c r="L2174" s="30">
        <f>VLOOKUP($A2174,'Hospitalisation Details'!$A:$K,COLUMN('Hospitalisation Details'!J2173),FALSE)</f>
        <v>37603</v>
      </c>
      <c r="M2174" s="23">
        <f>VLOOKUP($A2174,'Hospitalisation Details'!$A:$K,COLUMN('Hospitalisation Details'!F2173),FALSE)</f>
        <v>1769.53</v>
      </c>
      <c r="N2174" t="str">
        <f>VLOOKUP($A2174,'Hospitalisation Details'!$A:$K,COLUMN('Hospitalisation Details'!G2173),FALSE)</f>
        <v>Tier - 3</v>
      </c>
      <c r="O2174" t="str">
        <f>VLOOKUP($A2174,'Hospitalisation Details'!$A:$K,COLUMN('Hospitalisation Details'!H2173),FALSE)</f>
        <v>Tier - 3</v>
      </c>
      <c r="P2174" t="str">
        <f>VLOOKUP($A2174,'Hospitalisation Details'!$A:$K,COLUMN('Hospitalisation Details'!I2173),FALSE)</f>
        <v>R1012</v>
      </c>
      <c r="Q2174">
        <f>VLOOKUP($A2174,'Hospitalisation Details'!$A:$K,COLUMN('Hospitalisation Details'!K2173),FALSE)</f>
        <v>20</v>
      </c>
    </row>
    <row r="2175" spans="1:17" ht="15.75" x14ac:dyDescent="0.25">
      <c r="A2175" s="6" t="s">
        <v>2215</v>
      </c>
      <c r="B2175" t="str">
        <f>VLOOKUP(A2175,'Customer Names'!A:E,COLUMN('Customer Names'!D2174),FALSE)</f>
        <v>Ms. Caitlin</v>
      </c>
      <c r="C2175">
        <f>VLOOKUP($A2175,'Medical Examinations'!$A:$J,COLUMN('Medical Examinations'!B2174),FALSE)</f>
        <v>40.5</v>
      </c>
      <c r="D2175">
        <f>VLOOKUP($A2175,'Medical Examinations'!$A:$J,COLUMN('Medical Examinations'!C2174),FALSE)</f>
        <v>5.4</v>
      </c>
      <c r="E2175" t="str">
        <f>VLOOKUP($A2175,'Medical Examinations'!$A:$J,COLUMN('Medical Examinations'!D2174),FALSE)</f>
        <v>No</v>
      </c>
      <c r="F2175" t="str">
        <f>VLOOKUP($A2175,'Medical Examinations'!$A:$J,COLUMN('Medical Examinations'!E2174),FALSE)</f>
        <v>No</v>
      </c>
      <c r="G2175" t="str">
        <f>VLOOKUP($A2175,'Medical Examinations'!$A:$J,COLUMN('Medical Examinations'!F2174),FALSE)</f>
        <v>Yes</v>
      </c>
      <c r="H2175">
        <f>VLOOKUP($A2175,'Medical Examinations'!$A:$J,COLUMN('Medical Examinations'!G2174),FALSE)</f>
        <v>1</v>
      </c>
      <c r="I2175" t="str">
        <f>VLOOKUP($A2175,'Medical Examinations'!$A:$J,COLUMN('Medical Examinations'!H2174),FALSE)</f>
        <v>No</v>
      </c>
      <c r="J2175" t="str">
        <f>VLOOKUP($A2175,'Medical Examinations'!$A:$J,COLUMN('Medical Examinations'!I2174),FALSE)</f>
        <v>Obesity</v>
      </c>
      <c r="K2175" t="str">
        <f>VLOOKUP($A2175,'Medical Examinations'!$A:$J,COLUMN('Medical Examinations'!J2174),FALSE)</f>
        <v>Normal</v>
      </c>
      <c r="L2175" s="30">
        <f>VLOOKUP($A2175,'Hospitalisation Details'!$A:$K,COLUMN('Hospitalisation Details'!J2174),FALSE)</f>
        <v>37944</v>
      </c>
      <c r="M2175" s="23">
        <f>VLOOKUP($A2175,'Hospitalisation Details'!$A:$K,COLUMN('Hospitalisation Details'!F2174),FALSE)</f>
        <v>1759.34</v>
      </c>
      <c r="N2175" t="str">
        <f>VLOOKUP($A2175,'Hospitalisation Details'!$A:$K,COLUMN('Hospitalisation Details'!G2174),FALSE)</f>
        <v>Tier - 3</v>
      </c>
      <c r="O2175" t="str">
        <f>VLOOKUP($A2175,'Hospitalisation Details'!$A:$K,COLUMN('Hospitalisation Details'!H2174),FALSE)</f>
        <v>Tier - 1</v>
      </c>
      <c r="P2175" t="str">
        <f>VLOOKUP($A2175,'Hospitalisation Details'!$A:$K,COLUMN('Hospitalisation Details'!I2174),FALSE)</f>
        <v>R1011</v>
      </c>
      <c r="Q2175">
        <f>VLOOKUP($A2175,'Hospitalisation Details'!$A:$K,COLUMN('Hospitalisation Details'!K2174),FALSE)</f>
        <v>19</v>
      </c>
    </row>
    <row r="2176" spans="1:17" ht="15.75" x14ac:dyDescent="0.25">
      <c r="A2176" s="6" t="s">
        <v>2216</v>
      </c>
      <c r="B2176" t="str">
        <f>VLOOKUP(A2176,'Customer Names'!A:E,COLUMN('Customer Names'!D2175),FALSE)</f>
        <v>Mr. Harald</v>
      </c>
      <c r="C2176">
        <f>VLOOKUP($A2176,'Medical Examinations'!$A:$J,COLUMN('Medical Examinations'!B2175),FALSE)</f>
        <v>25.64</v>
      </c>
      <c r="D2176">
        <f>VLOOKUP($A2176,'Medical Examinations'!$A:$J,COLUMN('Medical Examinations'!C2175),FALSE)</f>
        <v>4.76</v>
      </c>
      <c r="E2176" t="str">
        <f>VLOOKUP($A2176,'Medical Examinations'!$A:$J,COLUMN('Medical Examinations'!D2175),FALSE)</f>
        <v>No</v>
      </c>
      <c r="F2176" t="str">
        <f>VLOOKUP($A2176,'Medical Examinations'!$A:$J,COLUMN('Medical Examinations'!E2175),FALSE)</f>
        <v>No</v>
      </c>
      <c r="G2176" t="str">
        <f>VLOOKUP($A2176,'Medical Examinations'!$A:$J,COLUMN('Medical Examinations'!F2175),FALSE)</f>
        <v>No</v>
      </c>
      <c r="H2176">
        <f>VLOOKUP($A2176,'Medical Examinations'!$A:$J,COLUMN('Medical Examinations'!G2175),FALSE)</f>
        <v>1</v>
      </c>
      <c r="I2176" t="str">
        <f>VLOOKUP($A2176,'Medical Examinations'!$A:$J,COLUMN('Medical Examinations'!H2175),FALSE)</f>
        <v>No</v>
      </c>
      <c r="J2176" t="str">
        <f>VLOOKUP($A2176,'Medical Examinations'!$A:$J,COLUMN('Medical Examinations'!I2175),FALSE)</f>
        <v>Overweight</v>
      </c>
      <c r="K2176" t="str">
        <f>VLOOKUP($A2176,'Medical Examinations'!$A:$J,COLUMN('Medical Examinations'!J2175),FALSE)</f>
        <v>Normal</v>
      </c>
      <c r="L2176" s="30">
        <f>VLOOKUP($A2176,'Hospitalisation Details'!$A:$K,COLUMN('Hospitalisation Details'!J2175),FALSE)</f>
        <v>36075</v>
      </c>
      <c r="M2176" s="23">
        <f>VLOOKUP($A2176,'Hospitalisation Details'!$A:$K,COLUMN('Hospitalisation Details'!F2175),FALSE)</f>
        <v>1756.6</v>
      </c>
      <c r="N2176" t="str">
        <f>VLOOKUP($A2176,'Hospitalisation Details'!$A:$K,COLUMN('Hospitalisation Details'!G2175),FALSE)</f>
        <v>Tier - 3</v>
      </c>
      <c r="O2176" t="str">
        <f>VLOOKUP($A2176,'Hospitalisation Details'!$A:$K,COLUMN('Hospitalisation Details'!H2175),FALSE)</f>
        <v>Tier - 3</v>
      </c>
      <c r="P2176" t="str">
        <f>VLOOKUP($A2176,'Hospitalisation Details'!$A:$K,COLUMN('Hospitalisation Details'!I2175),FALSE)</f>
        <v>R1013</v>
      </c>
      <c r="Q2176">
        <f>VLOOKUP($A2176,'Hospitalisation Details'!$A:$K,COLUMN('Hospitalisation Details'!K2175),FALSE)</f>
        <v>24</v>
      </c>
    </row>
    <row r="2177" spans="1:17" ht="15.75" x14ac:dyDescent="0.25">
      <c r="A2177" s="6" t="s">
        <v>2217</v>
      </c>
      <c r="B2177" t="str">
        <f>VLOOKUP(A2177,'Customer Names'!A:E,COLUMN('Customer Names'!D2176),FALSE)</f>
        <v>Ms. Siobhan</v>
      </c>
      <c r="C2177">
        <f>VLOOKUP($A2177,'Medical Examinations'!$A:$J,COLUMN('Medical Examinations'!B2176),FALSE)</f>
        <v>32.9</v>
      </c>
      <c r="D2177">
        <f>VLOOKUP($A2177,'Medical Examinations'!$A:$J,COLUMN('Medical Examinations'!C2176),FALSE)</f>
        <v>4.78</v>
      </c>
      <c r="E2177" t="str">
        <f>VLOOKUP($A2177,'Medical Examinations'!$A:$J,COLUMN('Medical Examinations'!D2176),FALSE)</f>
        <v>No</v>
      </c>
      <c r="F2177" t="str">
        <f>VLOOKUP($A2177,'Medical Examinations'!$A:$J,COLUMN('Medical Examinations'!E2176),FALSE)</f>
        <v>No</v>
      </c>
      <c r="G2177" t="str">
        <f>VLOOKUP($A2177,'Medical Examinations'!$A:$J,COLUMN('Medical Examinations'!F2176),FALSE)</f>
        <v>Yes</v>
      </c>
      <c r="H2177">
        <f>VLOOKUP($A2177,'Medical Examinations'!$A:$J,COLUMN('Medical Examinations'!G2176),FALSE)</f>
        <v>1</v>
      </c>
      <c r="I2177" t="str">
        <f>VLOOKUP($A2177,'Medical Examinations'!$A:$J,COLUMN('Medical Examinations'!H2176),FALSE)</f>
        <v>No</v>
      </c>
      <c r="J2177" t="str">
        <f>VLOOKUP($A2177,'Medical Examinations'!$A:$J,COLUMN('Medical Examinations'!I2176),FALSE)</f>
        <v>Obesity</v>
      </c>
      <c r="K2177" t="str">
        <f>VLOOKUP($A2177,'Medical Examinations'!$A:$J,COLUMN('Medical Examinations'!J2176),FALSE)</f>
        <v>Normal</v>
      </c>
      <c r="L2177" s="30">
        <f>VLOOKUP($A2177,'Hospitalisation Details'!$A:$K,COLUMN('Hospitalisation Details'!J2176),FALSE)</f>
        <v>37890</v>
      </c>
      <c r="M2177" s="23">
        <f>VLOOKUP($A2177,'Hospitalisation Details'!$A:$K,COLUMN('Hospitalisation Details'!F2176),FALSE)</f>
        <v>1748.77</v>
      </c>
      <c r="N2177" t="str">
        <f>VLOOKUP($A2177,'Hospitalisation Details'!$A:$K,COLUMN('Hospitalisation Details'!G2176),FALSE)</f>
        <v>Tier - 3</v>
      </c>
      <c r="O2177" t="str">
        <f>VLOOKUP($A2177,'Hospitalisation Details'!$A:$K,COLUMN('Hospitalisation Details'!H2176),FALSE)</f>
        <v>Tier - 1</v>
      </c>
      <c r="P2177" t="str">
        <f>VLOOKUP($A2177,'Hospitalisation Details'!$A:$K,COLUMN('Hospitalisation Details'!I2176),FALSE)</f>
        <v>R1011</v>
      </c>
      <c r="Q2177">
        <f>VLOOKUP($A2177,'Hospitalisation Details'!$A:$K,COLUMN('Hospitalisation Details'!K2176),FALSE)</f>
        <v>19</v>
      </c>
    </row>
    <row r="2178" spans="1:17" ht="15.75" x14ac:dyDescent="0.25">
      <c r="A2178" s="6" t="s">
        <v>2218</v>
      </c>
      <c r="B2178" t="str">
        <f>VLOOKUP(A2178,'Customer Names'!A:E,COLUMN('Customer Names'!D2177),FALSE)</f>
        <v>Ms. Andrea</v>
      </c>
      <c r="C2178">
        <f>VLOOKUP($A2178,'Medical Examinations'!$A:$J,COLUMN('Medical Examinations'!B2177),FALSE)</f>
        <v>29.8</v>
      </c>
      <c r="D2178">
        <f>VLOOKUP($A2178,'Medical Examinations'!$A:$J,COLUMN('Medical Examinations'!C2177),FALSE)</f>
        <v>4.26</v>
      </c>
      <c r="E2178" t="str">
        <f>VLOOKUP($A2178,'Medical Examinations'!$A:$J,COLUMN('Medical Examinations'!D2177),FALSE)</f>
        <v>No</v>
      </c>
      <c r="F2178" t="str">
        <f>VLOOKUP($A2178,'Medical Examinations'!$A:$J,COLUMN('Medical Examinations'!E2177),FALSE)</f>
        <v>No</v>
      </c>
      <c r="G2178" t="str">
        <f>VLOOKUP($A2178,'Medical Examinations'!$A:$J,COLUMN('Medical Examinations'!F2177),FALSE)</f>
        <v>Yes</v>
      </c>
      <c r="H2178">
        <f>VLOOKUP($A2178,'Medical Examinations'!$A:$J,COLUMN('Medical Examinations'!G2177),FALSE)</f>
        <v>1</v>
      </c>
      <c r="I2178" t="str">
        <f>VLOOKUP($A2178,'Medical Examinations'!$A:$J,COLUMN('Medical Examinations'!H2177),FALSE)</f>
        <v>No</v>
      </c>
      <c r="J2178" t="str">
        <f>VLOOKUP($A2178,'Medical Examinations'!$A:$J,COLUMN('Medical Examinations'!I2177),FALSE)</f>
        <v>Overweight</v>
      </c>
      <c r="K2178" t="str">
        <f>VLOOKUP($A2178,'Medical Examinations'!$A:$J,COLUMN('Medical Examinations'!J2177),FALSE)</f>
        <v>Normal</v>
      </c>
      <c r="L2178" s="30">
        <f>VLOOKUP($A2178,'Hospitalisation Details'!$A:$K,COLUMN('Hospitalisation Details'!J2177),FALSE)</f>
        <v>37830</v>
      </c>
      <c r="M2178" s="23">
        <f>VLOOKUP($A2178,'Hospitalisation Details'!$A:$K,COLUMN('Hospitalisation Details'!F2177),FALSE)</f>
        <v>1744.47</v>
      </c>
      <c r="N2178" t="str">
        <f>VLOOKUP($A2178,'Hospitalisation Details'!$A:$K,COLUMN('Hospitalisation Details'!G2177),FALSE)</f>
        <v>Tier - 3</v>
      </c>
      <c r="O2178" t="str">
        <f>VLOOKUP($A2178,'Hospitalisation Details'!$A:$K,COLUMN('Hospitalisation Details'!H2177),FALSE)</f>
        <v>Tier - 1</v>
      </c>
      <c r="P2178" t="str">
        <f>VLOOKUP($A2178,'Hospitalisation Details'!$A:$K,COLUMN('Hospitalisation Details'!I2177),FALSE)</f>
        <v>R1011</v>
      </c>
      <c r="Q2178">
        <f>VLOOKUP($A2178,'Hospitalisation Details'!$A:$K,COLUMN('Hospitalisation Details'!K2177),FALSE)</f>
        <v>19</v>
      </c>
    </row>
    <row r="2179" spans="1:17" ht="15.75" x14ac:dyDescent="0.25">
      <c r="A2179" s="6" t="s">
        <v>2219</v>
      </c>
      <c r="B2179" t="str">
        <f>VLOOKUP(A2179,'Customer Names'!A:E,COLUMN('Customer Names'!D2178),FALSE)</f>
        <v>Ms. Marie</v>
      </c>
      <c r="C2179">
        <f>VLOOKUP($A2179,'Medical Examinations'!$A:$J,COLUMN('Medical Examinations'!B2178),FALSE)</f>
        <v>28.9</v>
      </c>
      <c r="D2179">
        <f>VLOOKUP($A2179,'Medical Examinations'!$A:$J,COLUMN('Medical Examinations'!C2178),FALSE)</f>
        <v>5.85</v>
      </c>
      <c r="E2179" t="str">
        <f>VLOOKUP($A2179,'Medical Examinations'!$A:$J,COLUMN('Medical Examinations'!D2178),FALSE)</f>
        <v>No</v>
      </c>
      <c r="F2179" t="str">
        <f>VLOOKUP($A2179,'Medical Examinations'!$A:$J,COLUMN('Medical Examinations'!E2178),FALSE)</f>
        <v>No</v>
      </c>
      <c r="G2179" t="str">
        <f>VLOOKUP($A2179,'Medical Examinations'!$A:$J,COLUMN('Medical Examinations'!F2178),FALSE)</f>
        <v>Yes</v>
      </c>
      <c r="H2179">
        <f>VLOOKUP($A2179,'Medical Examinations'!$A:$J,COLUMN('Medical Examinations'!G2178),FALSE)</f>
        <v>1</v>
      </c>
      <c r="I2179" t="str">
        <f>VLOOKUP($A2179,'Medical Examinations'!$A:$J,COLUMN('Medical Examinations'!H2178),FALSE)</f>
        <v>No</v>
      </c>
      <c r="J2179" t="str">
        <f>VLOOKUP($A2179,'Medical Examinations'!$A:$J,COLUMN('Medical Examinations'!I2178),FALSE)</f>
        <v>Overweight</v>
      </c>
      <c r="K2179" t="str">
        <f>VLOOKUP($A2179,'Medical Examinations'!$A:$J,COLUMN('Medical Examinations'!J2178),FALSE)</f>
        <v>Prediabetes</v>
      </c>
      <c r="L2179" s="30">
        <f>VLOOKUP($A2179,'Hospitalisation Details'!$A:$K,COLUMN('Hospitalisation Details'!J2178),FALSE)</f>
        <v>37827</v>
      </c>
      <c r="M2179" s="23">
        <f>VLOOKUP($A2179,'Hospitalisation Details'!$A:$K,COLUMN('Hospitalisation Details'!F2178),FALSE)</f>
        <v>1743.21</v>
      </c>
      <c r="N2179" t="str">
        <f>VLOOKUP($A2179,'Hospitalisation Details'!$A:$K,COLUMN('Hospitalisation Details'!G2178),FALSE)</f>
        <v>Tier - 3</v>
      </c>
      <c r="O2179" t="str">
        <f>VLOOKUP($A2179,'Hospitalisation Details'!$A:$K,COLUMN('Hospitalisation Details'!H2178),FALSE)</f>
        <v>Tier - 1</v>
      </c>
      <c r="P2179" t="str">
        <f>VLOOKUP($A2179,'Hospitalisation Details'!$A:$K,COLUMN('Hospitalisation Details'!I2178),FALSE)</f>
        <v>R1011</v>
      </c>
      <c r="Q2179">
        <f>VLOOKUP($A2179,'Hospitalisation Details'!$A:$K,COLUMN('Hospitalisation Details'!K2178),FALSE)</f>
        <v>19</v>
      </c>
    </row>
    <row r="2180" spans="1:17" ht="15.75" x14ac:dyDescent="0.25">
      <c r="A2180" s="6" t="s">
        <v>2220</v>
      </c>
      <c r="B2180" t="str">
        <f>VLOOKUP(A2180,'Customer Names'!A:E,COLUMN('Customer Names'!D2179),FALSE)</f>
        <v>Ms. Rachel</v>
      </c>
      <c r="C2180">
        <f>VLOOKUP($A2180,'Medical Examinations'!$A:$J,COLUMN('Medical Examinations'!B2179),FALSE)</f>
        <v>24.7</v>
      </c>
      <c r="D2180">
        <f>VLOOKUP($A2180,'Medical Examinations'!$A:$J,COLUMN('Medical Examinations'!C2179),FALSE)</f>
        <v>5.32</v>
      </c>
      <c r="E2180" t="str">
        <f>VLOOKUP($A2180,'Medical Examinations'!$A:$J,COLUMN('Medical Examinations'!D2179),FALSE)</f>
        <v>No</v>
      </c>
      <c r="F2180" t="str">
        <f>VLOOKUP($A2180,'Medical Examinations'!$A:$J,COLUMN('Medical Examinations'!E2179),FALSE)</f>
        <v>No</v>
      </c>
      <c r="G2180" t="str">
        <f>VLOOKUP($A2180,'Medical Examinations'!$A:$J,COLUMN('Medical Examinations'!F2179),FALSE)</f>
        <v>Yes</v>
      </c>
      <c r="H2180">
        <f>VLOOKUP($A2180,'Medical Examinations'!$A:$J,COLUMN('Medical Examinations'!G2179),FALSE)</f>
        <v>1</v>
      </c>
      <c r="I2180" t="str">
        <f>VLOOKUP($A2180,'Medical Examinations'!$A:$J,COLUMN('Medical Examinations'!H2179),FALSE)</f>
        <v>No</v>
      </c>
      <c r="J2180" t="str">
        <f>VLOOKUP($A2180,'Medical Examinations'!$A:$J,COLUMN('Medical Examinations'!I2179),FALSE)</f>
        <v>Healthy Weight</v>
      </c>
      <c r="K2180" t="str">
        <f>VLOOKUP($A2180,'Medical Examinations'!$A:$J,COLUMN('Medical Examinations'!J2179),FALSE)</f>
        <v>Normal</v>
      </c>
      <c r="L2180" s="30">
        <f>VLOOKUP($A2180,'Hospitalisation Details'!$A:$K,COLUMN('Hospitalisation Details'!J2179),FALSE)</f>
        <v>37939</v>
      </c>
      <c r="M2180" s="23">
        <f>VLOOKUP($A2180,'Hospitalisation Details'!$A:$K,COLUMN('Hospitalisation Details'!F2179),FALSE)</f>
        <v>1737.38</v>
      </c>
      <c r="N2180" t="str">
        <f>VLOOKUP($A2180,'Hospitalisation Details'!$A:$K,COLUMN('Hospitalisation Details'!G2179),FALSE)</f>
        <v>Tier - 3</v>
      </c>
      <c r="O2180" t="str">
        <f>VLOOKUP($A2180,'Hospitalisation Details'!$A:$K,COLUMN('Hospitalisation Details'!H2179),FALSE)</f>
        <v>Tier - 2</v>
      </c>
      <c r="P2180" t="str">
        <f>VLOOKUP($A2180,'Hospitalisation Details'!$A:$K,COLUMN('Hospitalisation Details'!I2179),FALSE)</f>
        <v>R1011</v>
      </c>
      <c r="Q2180">
        <f>VLOOKUP($A2180,'Hospitalisation Details'!$A:$K,COLUMN('Hospitalisation Details'!K2179),FALSE)</f>
        <v>19</v>
      </c>
    </row>
    <row r="2181" spans="1:17" ht="15.75" x14ac:dyDescent="0.25">
      <c r="A2181" s="6" t="s">
        <v>2221</v>
      </c>
      <c r="B2181" t="str">
        <f>VLOOKUP(A2181,'Customer Names'!A:E,COLUMN('Customer Names'!D2180),FALSE)</f>
        <v>Ms. Emma</v>
      </c>
      <c r="C2181">
        <f>VLOOKUP($A2181,'Medical Examinations'!$A:$J,COLUMN('Medical Examinations'!B2180),FALSE)</f>
        <v>20.6</v>
      </c>
      <c r="D2181">
        <f>VLOOKUP($A2181,'Medical Examinations'!$A:$J,COLUMN('Medical Examinations'!C2180),FALSE)</f>
        <v>5.14</v>
      </c>
      <c r="E2181" t="str">
        <f>VLOOKUP($A2181,'Medical Examinations'!$A:$J,COLUMN('Medical Examinations'!D2180),FALSE)</f>
        <v>No</v>
      </c>
      <c r="F2181" t="str">
        <f>VLOOKUP($A2181,'Medical Examinations'!$A:$J,COLUMN('Medical Examinations'!E2180),FALSE)</f>
        <v>No</v>
      </c>
      <c r="G2181" t="str">
        <f>VLOOKUP($A2181,'Medical Examinations'!$A:$J,COLUMN('Medical Examinations'!F2180),FALSE)</f>
        <v>Yes</v>
      </c>
      <c r="H2181">
        <f>VLOOKUP($A2181,'Medical Examinations'!$A:$J,COLUMN('Medical Examinations'!G2180),FALSE)</f>
        <v>1</v>
      </c>
      <c r="I2181" t="str">
        <f>VLOOKUP($A2181,'Medical Examinations'!$A:$J,COLUMN('Medical Examinations'!H2180),FALSE)</f>
        <v>No</v>
      </c>
      <c r="J2181" t="str">
        <f>VLOOKUP($A2181,'Medical Examinations'!$A:$J,COLUMN('Medical Examinations'!I2180),FALSE)</f>
        <v>Healthy Weight</v>
      </c>
      <c r="K2181" t="str">
        <f>VLOOKUP($A2181,'Medical Examinations'!$A:$J,COLUMN('Medical Examinations'!J2180),FALSE)</f>
        <v>Normal</v>
      </c>
      <c r="L2181" s="30">
        <f>VLOOKUP($A2181,'Hospitalisation Details'!$A:$K,COLUMN('Hospitalisation Details'!J2180),FALSE)</f>
        <v>37934</v>
      </c>
      <c r="M2181" s="23">
        <f>VLOOKUP($A2181,'Hospitalisation Details'!$A:$K,COLUMN('Hospitalisation Details'!F2180),FALSE)</f>
        <v>1731.68</v>
      </c>
      <c r="N2181" t="str">
        <f>VLOOKUP($A2181,'Hospitalisation Details'!$A:$K,COLUMN('Hospitalisation Details'!G2180),FALSE)</f>
        <v>Tier - 3</v>
      </c>
      <c r="O2181" t="str">
        <f>VLOOKUP($A2181,'Hospitalisation Details'!$A:$K,COLUMN('Hospitalisation Details'!H2180),FALSE)</f>
        <v>Tier - 2</v>
      </c>
      <c r="P2181" t="str">
        <f>VLOOKUP($A2181,'Hospitalisation Details'!$A:$K,COLUMN('Hospitalisation Details'!I2180),FALSE)</f>
        <v>R1011</v>
      </c>
      <c r="Q2181">
        <f>VLOOKUP($A2181,'Hospitalisation Details'!$A:$K,COLUMN('Hospitalisation Details'!K2180),FALSE)</f>
        <v>19</v>
      </c>
    </row>
    <row r="2182" spans="1:17" ht="15.75" x14ac:dyDescent="0.25">
      <c r="A2182" s="6" t="s">
        <v>2222</v>
      </c>
      <c r="B2182" t="str">
        <f>VLOOKUP(A2182,'Customer Names'!A:E,COLUMN('Customer Names'!D2181),FALSE)</f>
        <v>Ms. Kiersten</v>
      </c>
      <c r="C2182">
        <f>VLOOKUP($A2182,'Medical Examinations'!$A:$J,COLUMN('Medical Examinations'!B2181),FALSE)</f>
        <v>18.600000000000001</v>
      </c>
      <c r="D2182">
        <f>VLOOKUP($A2182,'Medical Examinations'!$A:$J,COLUMN('Medical Examinations'!C2181),FALSE)</f>
        <v>5</v>
      </c>
      <c r="E2182" t="str">
        <f>VLOOKUP($A2182,'Medical Examinations'!$A:$J,COLUMN('Medical Examinations'!D2181),FALSE)</f>
        <v>No</v>
      </c>
      <c r="F2182" t="str">
        <f>VLOOKUP($A2182,'Medical Examinations'!$A:$J,COLUMN('Medical Examinations'!E2181),FALSE)</f>
        <v>No</v>
      </c>
      <c r="G2182" t="str">
        <f>VLOOKUP($A2182,'Medical Examinations'!$A:$J,COLUMN('Medical Examinations'!F2181),FALSE)</f>
        <v>Yes</v>
      </c>
      <c r="H2182">
        <f>VLOOKUP($A2182,'Medical Examinations'!$A:$J,COLUMN('Medical Examinations'!G2181),FALSE)</f>
        <v>1</v>
      </c>
      <c r="I2182" t="str">
        <f>VLOOKUP($A2182,'Medical Examinations'!$A:$J,COLUMN('Medical Examinations'!H2181),FALSE)</f>
        <v>No</v>
      </c>
      <c r="J2182" t="str">
        <f>VLOOKUP($A2182,'Medical Examinations'!$A:$J,COLUMN('Medical Examinations'!I2181),FALSE)</f>
        <v>Healthy Weight</v>
      </c>
      <c r="K2182" t="str">
        <f>VLOOKUP($A2182,'Medical Examinations'!$A:$J,COLUMN('Medical Examinations'!J2181),FALSE)</f>
        <v>Normal</v>
      </c>
      <c r="L2182" s="30">
        <f>VLOOKUP($A2182,'Hospitalisation Details'!$A:$K,COLUMN('Hospitalisation Details'!J2181),FALSE)</f>
        <v>37865</v>
      </c>
      <c r="M2182" s="23">
        <f>VLOOKUP($A2182,'Hospitalisation Details'!$A:$K,COLUMN('Hospitalisation Details'!F2181),FALSE)</f>
        <v>1728.9</v>
      </c>
      <c r="N2182" t="str">
        <f>VLOOKUP($A2182,'Hospitalisation Details'!$A:$K,COLUMN('Hospitalisation Details'!G2181),FALSE)</f>
        <v>Tier - 3</v>
      </c>
      <c r="O2182" t="str">
        <f>VLOOKUP($A2182,'Hospitalisation Details'!$A:$K,COLUMN('Hospitalisation Details'!H2181),FALSE)</f>
        <v>Tier - 2</v>
      </c>
      <c r="P2182" t="str">
        <f>VLOOKUP($A2182,'Hospitalisation Details'!$A:$K,COLUMN('Hospitalisation Details'!I2181),FALSE)</f>
        <v>R1011</v>
      </c>
      <c r="Q2182">
        <f>VLOOKUP($A2182,'Hospitalisation Details'!$A:$K,COLUMN('Hospitalisation Details'!K2181),FALSE)</f>
        <v>19</v>
      </c>
    </row>
    <row r="2183" spans="1:17" ht="15.75" x14ac:dyDescent="0.25">
      <c r="A2183" s="6" t="s">
        <v>2223</v>
      </c>
      <c r="B2183" t="str">
        <f>VLOOKUP(A2183,'Customer Names'!A:E,COLUMN('Customer Names'!D2182),FALSE)</f>
        <v>Ms. Rachael</v>
      </c>
      <c r="C2183">
        <f>VLOOKUP($A2183,'Medical Examinations'!$A:$J,COLUMN('Medical Examinations'!B2182),FALSE)</f>
        <v>17.8</v>
      </c>
      <c r="D2183">
        <f>VLOOKUP($A2183,'Medical Examinations'!$A:$J,COLUMN('Medical Examinations'!C2182),FALSE)</f>
        <v>4.55</v>
      </c>
      <c r="E2183" t="str">
        <f>VLOOKUP($A2183,'Medical Examinations'!$A:$J,COLUMN('Medical Examinations'!D2182),FALSE)</f>
        <v>No</v>
      </c>
      <c r="F2183" t="str">
        <f>VLOOKUP($A2183,'Medical Examinations'!$A:$J,COLUMN('Medical Examinations'!E2182),FALSE)</f>
        <v>No</v>
      </c>
      <c r="G2183" t="str">
        <f>VLOOKUP($A2183,'Medical Examinations'!$A:$J,COLUMN('Medical Examinations'!F2182),FALSE)</f>
        <v>Yes</v>
      </c>
      <c r="H2183">
        <f>VLOOKUP($A2183,'Medical Examinations'!$A:$J,COLUMN('Medical Examinations'!G2182),FALSE)</f>
        <v>1</v>
      </c>
      <c r="I2183" t="str">
        <f>VLOOKUP($A2183,'Medical Examinations'!$A:$J,COLUMN('Medical Examinations'!H2182),FALSE)</f>
        <v>No</v>
      </c>
      <c r="J2183" t="str">
        <f>VLOOKUP($A2183,'Medical Examinations'!$A:$J,COLUMN('Medical Examinations'!I2182),FALSE)</f>
        <v>Underweight</v>
      </c>
      <c r="K2183" t="str">
        <f>VLOOKUP($A2183,'Medical Examinations'!$A:$J,COLUMN('Medical Examinations'!J2182),FALSE)</f>
        <v>Normal</v>
      </c>
      <c r="L2183" s="30">
        <f>VLOOKUP($A2183,'Hospitalisation Details'!$A:$K,COLUMN('Hospitalisation Details'!J2182),FALSE)</f>
        <v>37946</v>
      </c>
      <c r="M2183" s="23">
        <f>VLOOKUP($A2183,'Hospitalisation Details'!$A:$K,COLUMN('Hospitalisation Details'!F2182),FALSE)</f>
        <v>1727.79</v>
      </c>
      <c r="N2183" t="str">
        <f>VLOOKUP($A2183,'Hospitalisation Details'!$A:$K,COLUMN('Hospitalisation Details'!G2182),FALSE)</f>
        <v>Tier - 3</v>
      </c>
      <c r="O2183" t="str">
        <f>VLOOKUP($A2183,'Hospitalisation Details'!$A:$K,COLUMN('Hospitalisation Details'!H2182),FALSE)</f>
        <v>Tier - 3</v>
      </c>
      <c r="P2183" t="str">
        <f>VLOOKUP($A2183,'Hospitalisation Details'!$A:$K,COLUMN('Hospitalisation Details'!I2182),FALSE)</f>
        <v>R1011</v>
      </c>
      <c r="Q2183">
        <f>VLOOKUP($A2183,'Hospitalisation Details'!$A:$K,COLUMN('Hospitalisation Details'!K2182),FALSE)</f>
        <v>19</v>
      </c>
    </row>
    <row r="2184" spans="1:17" ht="15.75" x14ac:dyDescent="0.25">
      <c r="A2184" s="6" t="s">
        <v>2224</v>
      </c>
      <c r="B2184" t="str">
        <f>VLOOKUP(A2184,'Customer Names'!A:E,COLUMN('Customer Names'!D2183),FALSE)</f>
        <v>Mr. Timothy</v>
      </c>
      <c r="C2184">
        <f>VLOOKUP($A2184,'Medical Examinations'!$A:$J,COLUMN('Medical Examinations'!B2183),FALSE)</f>
        <v>35.200000000000003</v>
      </c>
      <c r="D2184">
        <f>VLOOKUP($A2184,'Medical Examinations'!$A:$J,COLUMN('Medical Examinations'!C2183),FALSE)</f>
        <v>5.97</v>
      </c>
      <c r="E2184" t="str">
        <f>VLOOKUP($A2184,'Medical Examinations'!$A:$J,COLUMN('Medical Examinations'!D2183),FALSE)</f>
        <v>No</v>
      </c>
      <c r="F2184" t="str">
        <f>VLOOKUP($A2184,'Medical Examinations'!$A:$J,COLUMN('Medical Examinations'!E2183),FALSE)</f>
        <v>Yes</v>
      </c>
      <c r="G2184" t="str">
        <f>VLOOKUP($A2184,'Medical Examinations'!$A:$J,COLUMN('Medical Examinations'!F2183),FALSE)</f>
        <v>No</v>
      </c>
      <c r="H2184">
        <f>VLOOKUP($A2184,'Medical Examinations'!$A:$J,COLUMN('Medical Examinations'!G2183),FALSE)</f>
        <v>1</v>
      </c>
      <c r="I2184" t="str">
        <f>VLOOKUP($A2184,'Medical Examinations'!$A:$J,COLUMN('Medical Examinations'!H2183),FALSE)</f>
        <v>No</v>
      </c>
      <c r="J2184" t="str">
        <f>VLOOKUP($A2184,'Medical Examinations'!$A:$J,COLUMN('Medical Examinations'!I2183),FALSE)</f>
        <v>Obesity</v>
      </c>
      <c r="K2184" t="str">
        <f>VLOOKUP($A2184,'Medical Examinations'!$A:$J,COLUMN('Medical Examinations'!J2183),FALSE)</f>
        <v>Prediabetes</v>
      </c>
      <c r="L2184" s="30">
        <f>VLOOKUP($A2184,'Hospitalisation Details'!$A:$K,COLUMN('Hospitalisation Details'!J2183),FALSE)</f>
        <v>38239</v>
      </c>
      <c r="M2184" s="23">
        <f>VLOOKUP($A2184,'Hospitalisation Details'!$A:$K,COLUMN('Hospitalisation Details'!F2183),FALSE)</f>
        <v>1727.54</v>
      </c>
      <c r="N2184" t="str">
        <f>VLOOKUP($A2184,'Hospitalisation Details'!$A:$K,COLUMN('Hospitalisation Details'!G2183),FALSE)</f>
        <v>Tier - 3</v>
      </c>
      <c r="O2184" t="str">
        <f>VLOOKUP($A2184,'Hospitalisation Details'!$A:$K,COLUMN('Hospitalisation Details'!H2183),FALSE)</f>
        <v>Tier - 1</v>
      </c>
      <c r="P2184" t="str">
        <f>VLOOKUP($A2184,'Hospitalisation Details'!$A:$K,COLUMN('Hospitalisation Details'!I2183),FALSE)</f>
        <v>R1013</v>
      </c>
      <c r="Q2184">
        <f>VLOOKUP($A2184,'Hospitalisation Details'!$A:$K,COLUMN('Hospitalisation Details'!K2183),FALSE)</f>
        <v>18</v>
      </c>
    </row>
    <row r="2185" spans="1:17" ht="15.75" x14ac:dyDescent="0.25">
      <c r="A2185" s="6" t="s">
        <v>2225</v>
      </c>
      <c r="B2185" t="str">
        <f>VLOOKUP(A2185,'Customer Names'!A:E,COLUMN('Customer Names'!D2184),FALSE)</f>
        <v>Mr. Lelisa</v>
      </c>
      <c r="C2185">
        <f>VLOOKUP($A2185,'Medical Examinations'!$A:$J,COLUMN('Medical Examinations'!B2184),FALSE)</f>
        <v>33.770000000000003</v>
      </c>
      <c r="D2185">
        <f>VLOOKUP($A2185,'Medical Examinations'!$A:$J,COLUMN('Medical Examinations'!C2184),FALSE)</f>
        <v>4.0199999999999996</v>
      </c>
      <c r="E2185" t="str">
        <f>VLOOKUP($A2185,'Medical Examinations'!$A:$J,COLUMN('Medical Examinations'!D2184),FALSE)</f>
        <v>No</v>
      </c>
      <c r="F2185" t="str">
        <f>VLOOKUP($A2185,'Medical Examinations'!$A:$J,COLUMN('Medical Examinations'!E2184),FALSE)</f>
        <v>Yes</v>
      </c>
      <c r="G2185" t="str">
        <f>VLOOKUP($A2185,'Medical Examinations'!$A:$J,COLUMN('Medical Examinations'!F2184),FALSE)</f>
        <v>No</v>
      </c>
      <c r="H2185">
        <f>VLOOKUP($A2185,'Medical Examinations'!$A:$J,COLUMN('Medical Examinations'!G2184),FALSE)</f>
        <v>1</v>
      </c>
      <c r="I2185" t="str">
        <f>VLOOKUP($A2185,'Medical Examinations'!$A:$J,COLUMN('Medical Examinations'!H2184),FALSE)</f>
        <v>No</v>
      </c>
      <c r="J2185" t="str">
        <f>VLOOKUP($A2185,'Medical Examinations'!$A:$J,COLUMN('Medical Examinations'!I2184),FALSE)</f>
        <v>Obesity</v>
      </c>
      <c r="K2185" t="str">
        <f>VLOOKUP($A2185,'Medical Examinations'!$A:$J,COLUMN('Medical Examinations'!J2184),FALSE)</f>
        <v>Normal</v>
      </c>
      <c r="L2185" s="30">
        <f>VLOOKUP($A2185,'Hospitalisation Details'!$A:$K,COLUMN('Hospitalisation Details'!J2184),FALSE)</f>
        <v>38281</v>
      </c>
      <c r="M2185" s="23">
        <f>VLOOKUP($A2185,'Hospitalisation Details'!$A:$K,COLUMN('Hospitalisation Details'!F2184),FALSE)</f>
        <v>1725.55</v>
      </c>
      <c r="N2185" t="str">
        <f>VLOOKUP($A2185,'Hospitalisation Details'!$A:$K,COLUMN('Hospitalisation Details'!G2184),FALSE)</f>
        <v>Tier - 3</v>
      </c>
      <c r="O2185" t="str">
        <f>VLOOKUP($A2185,'Hospitalisation Details'!$A:$K,COLUMN('Hospitalisation Details'!H2184),FALSE)</f>
        <v>Tier - 2</v>
      </c>
      <c r="P2185" t="str">
        <f>VLOOKUP($A2185,'Hospitalisation Details'!$A:$K,COLUMN('Hospitalisation Details'!I2184),FALSE)</f>
        <v>R1013</v>
      </c>
      <c r="Q2185">
        <f>VLOOKUP($A2185,'Hospitalisation Details'!$A:$K,COLUMN('Hospitalisation Details'!K2184),FALSE)</f>
        <v>18</v>
      </c>
    </row>
    <row r="2186" spans="1:17" ht="15.75" x14ac:dyDescent="0.25">
      <c r="A2186" s="6" t="s">
        <v>2226</v>
      </c>
      <c r="B2186" t="str">
        <f>VLOOKUP(A2186,'Customer Names'!A:E,COLUMN('Customer Names'!D2185),FALSE)</f>
        <v>Mr. Nate</v>
      </c>
      <c r="C2186">
        <f>VLOOKUP($A2186,'Medical Examinations'!$A:$J,COLUMN('Medical Examinations'!B2185),FALSE)</f>
        <v>30.03</v>
      </c>
      <c r="D2186">
        <f>VLOOKUP($A2186,'Medical Examinations'!$A:$J,COLUMN('Medical Examinations'!C2185),FALSE)</f>
        <v>4.04</v>
      </c>
      <c r="E2186" t="str">
        <f>VLOOKUP($A2186,'Medical Examinations'!$A:$J,COLUMN('Medical Examinations'!D2185),FALSE)</f>
        <v>No</v>
      </c>
      <c r="F2186" t="str">
        <f>VLOOKUP($A2186,'Medical Examinations'!$A:$J,COLUMN('Medical Examinations'!E2185),FALSE)</f>
        <v>Yes</v>
      </c>
      <c r="G2186" t="str">
        <f>VLOOKUP($A2186,'Medical Examinations'!$A:$J,COLUMN('Medical Examinations'!F2185),FALSE)</f>
        <v>No</v>
      </c>
      <c r="H2186">
        <f>VLOOKUP($A2186,'Medical Examinations'!$A:$J,COLUMN('Medical Examinations'!G2185),FALSE)</f>
        <v>1</v>
      </c>
      <c r="I2186" t="str">
        <f>VLOOKUP($A2186,'Medical Examinations'!$A:$J,COLUMN('Medical Examinations'!H2185),FALSE)</f>
        <v>No</v>
      </c>
      <c r="J2186" t="str">
        <f>VLOOKUP($A2186,'Medical Examinations'!$A:$J,COLUMN('Medical Examinations'!I2185),FALSE)</f>
        <v>Obesity</v>
      </c>
      <c r="K2186" t="str">
        <f>VLOOKUP($A2186,'Medical Examinations'!$A:$J,COLUMN('Medical Examinations'!J2185),FALSE)</f>
        <v>Normal</v>
      </c>
      <c r="L2186" s="30">
        <f>VLOOKUP($A2186,'Hospitalisation Details'!$A:$K,COLUMN('Hospitalisation Details'!J2185),FALSE)</f>
        <v>38241</v>
      </c>
      <c r="M2186" s="23">
        <f>VLOOKUP($A2186,'Hospitalisation Details'!$A:$K,COLUMN('Hospitalisation Details'!F2185),FALSE)</f>
        <v>1720.35</v>
      </c>
      <c r="N2186" t="str">
        <f>VLOOKUP($A2186,'Hospitalisation Details'!$A:$K,COLUMN('Hospitalisation Details'!G2185),FALSE)</f>
        <v>Tier - 3</v>
      </c>
      <c r="O2186" t="str">
        <f>VLOOKUP($A2186,'Hospitalisation Details'!$A:$K,COLUMN('Hospitalisation Details'!H2185),FALSE)</f>
        <v>Tier - 3</v>
      </c>
      <c r="P2186" t="str">
        <f>VLOOKUP($A2186,'Hospitalisation Details'!$A:$K,COLUMN('Hospitalisation Details'!I2185),FALSE)</f>
        <v>R1013</v>
      </c>
      <c r="Q2186">
        <f>VLOOKUP($A2186,'Hospitalisation Details'!$A:$K,COLUMN('Hospitalisation Details'!K2185),FALSE)</f>
        <v>18</v>
      </c>
    </row>
    <row r="2187" spans="1:17" ht="15.75" x14ac:dyDescent="0.25">
      <c r="A2187" s="6" t="s">
        <v>2227</v>
      </c>
      <c r="B2187" t="str">
        <f>VLOOKUP(A2187,'Customer Names'!A:E,COLUMN('Customer Names'!D2186),FALSE)</f>
        <v>Mr. Chris</v>
      </c>
      <c r="C2187">
        <f>VLOOKUP($A2187,'Medical Examinations'!$A:$J,COLUMN('Medical Examinations'!B2186),FALSE)</f>
        <v>29.37</v>
      </c>
      <c r="D2187">
        <f>VLOOKUP($A2187,'Medical Examinations'!$A:$J,COLUMN('Medical Examinations'!C2186),FALSE)</f>
        <v>5.54</v>
      </c>
      <c r="E2187" t="str">
        <f>VLOOKUP($A2187,'Medical Examinations'!$A:$J,COLUMN('Medical Examinations'!D2186),FALSE)</f>
        <v>No</v>
      </c>
      <c r="F2187" t="str">
        <f>VLOOKUP($A2187,'Medical Examinations'!$A:$J,COLUMN('Medical Examinations'!E2186),FALSE)</f>
        <v>Yes</v>
      </c>
      <c r="G2187" t="str">
        <f>VLOOKUP($A2187,'Medical Examinations'!$A:$J,COLUMN('Medical Examinations'!F2186),FALSE)</f>
        <v>No</v>
      </c>
      <c r="H2187">
        <f>VLOOKUP($A2187,'Medical Examinations'!$A:$J,COLUMN('Medical Examinations'!G2186),FALSE)</f>
        <v>1</v>
      </c>
      <c r="I2187" t="str">
        <f>VLOOKUP($A2187,'Medical Examinations'!$A:$J,COLUMN('Medical Examinations'!H2186),FALSE)</f>
        <v>No</v>
      </c>
      <c r="J2187" t="str">
        <f>VLOOKUP($A2187,'Medical Examinations'!$A:$J,COLUMN('Medical Examinations'!I2186),FALSE)</f>
        <v>Overweight</v>
      </c>
      <c r="K2187" t="str">
        <f>VLOOKUP($A2187,'Medical Examinations'!$A:$J,COLUMN('Medical Examinations'!J2186),FALSE)</f>
        <v>Normal</v>
      </c>
      <c r="L2187" s="30">
        <f>VLOOKUP($A2187,'Hospitalisation Details'!$A:$K,COLUMN('Hospitalisation Details'!J2186),FALSE)</f>
        <v>38148</v>
      </c>
      <c r="M2187" s="23">
        <f>VLOOKUP($A2187,'Hospitalisation Details'!$A:$K,COLUMN('Hospitalisation Details'!F2186),FALSE)</f>
        <v>1719.44</v>
      </c>
      <c r="N2187" t="str">
        <f>VLOOKUP($A2187,'Hospitalisation Details'!$A:$K,COLUMN('Hospitalisation Details'!G2186),FALSE)</f>
        <v>Tier - 3</v>
      </c>
      <c r="O2187" t="str">
        <f>VLOOKUP($A2187,'Hospitalisation Details'!$A:$K,COLUMN('Hospitalisation Details'!H2186),FALSE)</f>
        <v>Tier - 3</v>
      </c>
      <c r="P2187" t="str">
        <f>VLOOKUP($A2187,'Hospitalisation Details'!$A:$K,COLUMN('Hospitalisation Details'!I2186),FALSE)</f>
        <v>R1013</v>
      </c>
      <c r="Q2187">
        <f>VLOOKUP($A2187,'Hospitalisation Details'!$A:$K,COLUMN('Hospitalisation Details'!K2186),FALSE)</f>
        <v>18</v>
      </c>
    </row>
    <row r="2188" spans="1:17" ht="15.75" x14ac:dyDescent="0.25">
      <c r="A2188" s="6" t="s">
        <v>2228</v>
      </c>
      <c r="B2188" t="str">
        <f>VLOOKUP(A2188,'Customer Names'!A:E,COLUMN('Customer Names'!D2187),FALSE)</f>
        <v>Mr. Scott</v>
      </c>
      <c r="C2188">
        <f>VLOOKUP($A2188,'Medical Examinations'!$A:$J,COLUMN('Medical Examinations'!B2187),FALSE)</f>
        <v>28.5</v>
      </c>
      <c r="D2188">
        <f>VLOOKUP($A2188,'Medical Examinations'!$A:$J,COLUMN('Medical Examinations'!C2187),FALSE)</f>
        <v>4.03</v>
      </c>
      <c r="E2188" t="str">
        <f>VLOOKUP($A2188,'Medical Examinations'!$A:$J,COLUMN('Medical Examinations'!D2187),FALSE)</f>
        <v>No</v>
      </c>
      <c r="F2188" t="str">
        <f>VLOOKUP($A2188,'Medical Examinations'!$A:$J,COLUMN('Medical Examinations'!E2187),FALSE)</f>
        <v>Yes</v>
      </c>
      <c r="G2188" t="str">
        <f>VLOOKUP($A2188,'Medical Examinations'!$A:$J,COLUMN('Medical Examinations'!F2187),FALSE)</f>
        <v>No</v>
      </c>
      <c r="H2188">
        <f>VLOOKUP($A2188,'Medical Examinations'!$A:$J,COLUMN('Medical Examinations'!G2187),FALSE)</f>
        <v>1</v>
      </c>
      <c r="I2188" t="str">
        <f>VLOOKUP($A2188,'Medical Examinations'!$A:$J,COLUMN('Medical Examinations'!H2187),FALSE)</f>
        <v>No</v>
      </c>
      <c r="J2188" t="str">
        <f>VLOOKUP($A2188,'Medical Examinations'!$A:$J,COLUMN('Medical Examinations'!I2187),FALSE)</f>
        <v>Overweight</v>
      </c>
      <c r="K2188" t="str">
        <f>VLOOKUP($A2188,'Medical Examinations'!$A:$J,COLUMN('Medical Examinations'!J2187),FALSE)</f>
        <v>Normal</v>
      </c>
      <c r="L2188" s="30">
        <f>VLOOKUP($A2188,'Hospitalisation Details'!$A:$K,COLUMN('Hospitalisation Details'!J2187),FALSE)</f>
        <v>38251</v>
      </c>
      <c r="M2188" s="23">
        <f>VLOOKUP($A2188,'Hospitalisation Details'!$A:$K,COLUMN('Hospitalisation Details'!F2187),FALSE)</f>
        <v>1712.23</v>
      </c>
      <c r="N2188" t="str">
        <f>VLOOKUP($A2188,'Hospitalisation Details'!$A:$K,COLUMN('Hospitalisation Details'!G2187),FALSE)</f>
        <v>Tier - 3</v>
      </c>
      <c r="O2188" t="str">
        <f>VLOOKUP($A2188,'Hospitalisation Details'!$A:$K,COLUMN('Hospitalisation Details'!H2187),FALSE)</f>
        <v>Tier - 1</v>
      </c>
      <c r="P2188" t="str">
        <f>VLOOKUP($A2188,'Hospitalisation Details'!$A:$K,COLUMN('Hospitalisation Details'!I2187),FALSE)</f>
        <v>R1016</v>
      </c>
      <c r="Q2188">
        <f>VLOOKUP($A2188,'Hospitalisation Details'!$A:$K,COLUMN('Hospitalisation Details'!K2187),FALSE)</f>
        <v>18</v>
      </c>
    </row>
    <row r="2189" spans="1:17" ht="15.75" x14ac:dyDescent="0.25">
      <c r="A2189" s="6" t="s">
        <v>2229</v>
      </c>
      <c r="B2189" t="str">
        <f>VLOOKUP(A2189,'Customer Names'!A:E,COLUMN('Customer Names'!D2188),FALSE)</f>
        <v>Mr. Kevin</v>
      </c>
      <c r="C2189">
        <f>VLOOKUP($A2189,'Medical Examinations'!$A:$J,COLUMN('Medical Examinations'!B2188),FALSE)</f>
        <v>23.32</v>
      </c>
      <c r="D2189">
        <f>VLOOKUP($A2189,'Medical Examinations'!$A:$J,COLUMN('Medical Examinations'!C2188),FALSE)</f>
        <v>5.62</v>
      </c>
      <c r="E2189" t="str">
        <f>VLOOKUP($A2189,'Medical Examinations'!$A:$J,COLUMN('Medical Examinations'!D2188),FALSE)</f>
        <v>No</v>
      </c>
      <c r="F2189" t="str">
        <f>VLOOKUP($A2189,'Medical Examinations'!$A:$J,COLUMN('Medical Examinations'!E2188),FALSE)</f>
        <v>Yes</v>
      </c>
      <c r="G2189" t="str">
        <f>VLOOKUP($A2189,'Medical Examinations'!$A:$J,COLUMN('Medical Examinations'!F2188),FALSE)</f>
        <v>No</v>
      </c>
      <c r="H2189">
        <f>VLOOKUP($A2189,'Medical Examinations'!$A:$J,COLUMN('Medical Examinations'!G2188),FALSE)</f>
        <v>1</v>
      </c>
      <c r="I2189" t="str">
        <f>VLOOKUP($A2189,'Medical Examinations'!$A:$J,COLUMN('Medical Examinations'!H2188),FALSE)</f>
        <v>No</v>
      </c>
      <c r="J2189" t="str">
        <f>VLOOKUP($A2189,'Medical Examinations'!$A:$J,COLUMN('Medical Examinations'!I2188),FALSE)</f>
        <v>Healthy Weight</v>
      </c>
      <c r="K2189" t="str">
        <f>VLOOKUP($A2189,'Medical Examinations'!$A:$J,COLUMN('Medical Examinations'!J2188),FALSE)</f>
        <v>Normal</v>
      </c>
      <c r="L2189" s="30">
        <f>VLOOKUP($A2189,'Hospitalisation Details'!$A:$K,COLUMN('Hospitalisation Details'!J2188),FALSE)</f>
        <v>38249</v>
      </c>
      <c r="M2189" s="23">
        <f>VLOOKUP($A2189,'Hospitalisation Details'!$A:$K,COLUMN('Hospitalisation Details'!F2188),FALSE)</f>
        <v>1711.03</v>
      </c>
      <c r="N2189" t="str">
        <f>VLOOKUP($A2189,'Hospitalisation Details'!$A:$K,COLUMN('Hospitalisation Details'!G2188),FALSE)</f>
        <v>Tier - 3</v>
      </c>
      <c r="O2189" t="str">
        <f>VLOOKUP($A2189,'Hospitalisation Details'!$A:$K,COLUMN('Hospitalisation Details'!H2188),FALSE)</f>
        <v>Tier - 3</v>
      </c>
      <c r="P2189" t="str">
        <f>VLOOKUP($A2189,'Hospitalisation Details'!$A:$K,COLUMN('Hospitalisation Details'!I2188),FALSE)</f>
        <v>R1013</v>
      </c>
      <c r="Q2189">
        <f>VLOOKUP($A2189,'Hospitalisation Details'!$A:$K,COLUMN('Hospitalisation Details'!K2188),FALSE)</f>
        <v>18</v>
      </c>
    </row>
    <row r="2190" spans="1:17" ht="15.75" x14ac:dyDescent="0.25">
      <c r="A2190" s="6" t="s">
        <v>2230</v>
      </c>
      <c r="B2190" t="str">
        <f>VLOOKUP(A2190,'Customer Names'!A:E,COLUMN('Customer Names'!D2189),FALSE)</f>
        <v>Mr. Erik</v>
      </c>
      <c r="C2190">
        <f>VLOOKUP($A2190,'Medical Examinations'!$A:$J,COLUMN('Medical Examinations'!B2189),FALSE)</f>
        <v>26.125</v>
      </c>
      <c r="D2190">
        <f>VLOOKUP($A2190,'Medical Examinations'!$A:$J,COLUMN('Medical Examinations'!C2189),FALSE)</f>
        <v>5.27</v>
      </c>
      <c r="E2190" t="str">
        <f>VLOOKUP($A2190,'Medical Examinations'!$A:$J,COLUMN('Medical Examinations'!D2189),FALSE)</f>
        <v>No</v>
      </c>
      <c r="F2190" t="str">
        <f>VLOOKUP($A2190,'Medical Examinations'!$A:$J,COLUMN('Medical Examinations'!E2189),FALSE)</f>
        <v>Yes</v>
      </c>
      <c r="G2190" t="str">
        <f>VLOOKUP($A2190,'Medical Examinations'!$A:$J,COLUMN('Medical Examinations'!F2189),FALSE)</f>
        <v>No</v>
      </c>
      <c r="H2190">
        <f>VLOOKUP($A2190,'Medical Examinations'!$A:$J,COLUMN('Medical Examinations'!G2189),FALSE)</f>
        <v>1</v>
      </c>
      <c r="I2190" t="str">
        <f>VLOOKUP($A2190,'Medical Examinations'!$A:$J,COLUMN('Medical Examinations'!H2189),FALSE)</f>
        <v>No</v>
      </c>
      <c r="J2190" t="str">
        <f>VLOOKUP($A2190,'Medical Examinations'!$A:$J,COLUMN('Medical Examinations'!I2189),FALSE)</f>
        <v>Overweight</v>
      </c>
      <c r="K2190" t="str">
        <f>VLOOKUP($A2190,'Medical Examinations'!$A:$J,COLUMN('Medical Examinations'!J2189),FALSE)</f>
        <v>Normal</v>
      </c>
      <c r="L2190" s="30">
        <f>VLOOKUP($A2190,'Hospitalisation Details'!$A:$K,COLUMN('Hospitalisation Details'!J2189),FALSE)</f>
        <v>38333</v>
      </c>
      <c r="M2190" s="23">
        <f>VLOOKUP($A2190,'Hospitalisation Details'!$A:$K,COLUMN('Hospitalisation Details'!F2189),FALSE)</f>
        <v>1708.93</v>
      </c>
      <c r="N2190" t="str">
        <f>VLOOKUP($A2190,'Hospitalisation Details'!$A:$K,COLUMN('Hospitalisation Details'!G2189),FALSE)</f>
        <v>Tier - 3</v>
      </c>
      <c r="O2190" t="str">
        <f>VLOOKUP($A2190,'Hospitalisation Details'!$A:$K,COLUMN('Hospitalisation Details'!H2189),FALSE)</f>
        <v>Tier - 1</v>
      </c>
      <c r="P2190" t="str">
        <f>VLOOKUP($A2190,'Hospitalisation Details'!$A:$K,COLUMN('Hospitalisation Details'!I2189),FALSE)</f>
        <v>R1019</v>
      </c>
      <c r="Q2190">
        <f>VLOOKUP($A2190,'Hospitalisation Details'!$A:$K,COLUMN('Hospitalisation Details'!K2189),FALSE)</f>
        <v>18</v>
      </c>
    </row>
    <row r="2191" spans="1:17" ht="15.75" x14ac:dyDescent="0.25">
      <c r="A2191" s="6" t="s">
        <v>2231</v>
      </c>
      <c r="B2191" t="str">
        <f>VLOOKUP(A2191,'Customer Names'!A:E,COLUMN('Customer Names'!D2190),FALSE)</f>
        <v>Mr. Shawn</v>
      </c>
      <c r="C2191">
        <f>VLOOKUP($A2191,'Medical Examinations'!$A:$J,COLUMN('Medical Examinations'!B2190),FALSE)</f>
        <v>25.46</v>
      </c>
      <c r="D2191">
        <f>VLOOKUP($A2191,'Medical Examinations'!$A:$J,COLUMN('Medical Examinations'!C2190),FALSE)</f>
        <v>5.18</v>
      </c>
      <c r="E2191" t="str">
        <f>VLOOKUP($A2191,'Medical Examinations'!$A:$J,COLUMN('Medical Examinations'!D2190),FALSE)</f>
        <v>No</v>
      </c>
      <c r="F2191" t="str">
        <f>VLOOKUP($A2191,'Medical Examinations'!$A:$J,COLUMN('Medical Examinations'!E2190),FALSE)</f>
        <v>Yes</v>
      </c>
      <c r="G2191" t="str">
        <f>VLOOKUP($A2191,'Medical Examinations'!$A:$J,COLUMN('Medical Examinations'!F2190),FALSE)</f>
        <v>No</v>
      </c>
      <c r="H2191">
        <f>VLOOKUP($A2191,'Medical Examinations'!$A:$J,COLUMN('Medical Examinations'!G2190),FALSE)</f>
        <v>1</v>
      </c>
      <c r="I2191" t="str">
        <f>VLOOKUP($A2191,'Medical Examinations'!$A:$J,COLUMN('Medical Examinations'!H2190),FALSE)</f>
        <v>No</v>
      </c>
      <c r="J2191" t="str">
        <f>VLOOKUP($A2191,'Medical Examinations'!$A:$J,COLUMN('Medical Examinations'!I2190),FALSE)</f>
        <v>Overweight</v>
      </c>
      <c r="K2191" t="str">
        <f>VLOOKUP($A2191,'Medical Examinations'!$A:$J,COLUMN('Medical Examinations'!J2190),FALSE)</f>
        <v>Normal</v>
      </c>
      <c r="L2191" s="30">
        <f>VLOOKUP($A2191,'Hospitalisation Details'!$A:$K,COLUMN('Hospitalisation Details'!J2190),FALSE)</f>
        <v>38277</v>
      </c>
      <c r="M2191" s="23">
        <f>VLOOKUP($A2191,'Hospitalisation Details'!$A:$K,COLUMN('Hospitalisation Details'!F2190),FALSE)</f>
        <v>1708</v>
      </c>
      <c r="N2191" t="str">
        <f>VLOOKUP($A2191,'Hospitalisation Details'!$A:$K,COLUMN('Hospitalisation Details'!G2190),FALSE)</f>
        <v>Tier - 3</v>
      </c>
      <c r="O2191" t="str">
        <f>VLOOKUP($A2191,'Hospitalisation Details'!$A:$K,COLUMN('Hospitalisation Details'!H2190),FALSE)</f>
        <v>Tier - 2</v>
      </c>
      <c r="P2191" t="str">
        <f>VLOOKUP($A2191,'Hospitalisation Details'!$A:$K,COLUMN('Hospitalisation Details'!I2190),FALSE)</f>
        <v>R1016</v>
      </c>
      <c r="Q2191">
        <f>VLOOKUP($A2191,'Hospitalisation Details'!$A:$K,COLUMN('Hospitalisation Details'!K2190),FALSE)</f>
        <v>18</v>
      </c>
    </row>
    <row r="2192" spans="1:17" ht="15.75" x14ac:dyDescent="0.25">
      <c r="A2192" s="6" t="s">
        <v>2232</v>
      </c>
      <c r="B2192" t="str">
        <f>VLOOKUP(A2192,'Customer Names'!A:E,COLUMN('Customer Names'!D2191),FALSE)</f>
        <v>Mr. Vajin</v>
      </c>
      <c r="C2192">
        <f>VLOOKUP($A2192,'Medical Examinations'!$A:$J,COLUMN('Medical Examinations'!B2191),FALSE)</f>
        <v>23.75</v>
      </c>
      <c r="D2192">
        <f>VLOOKUP($A2192,'Medical Examinations'!$A:$J,COLUMN('Medical Examinations'!C2191),FALSE)</f>
        <v>5.27</v>
      </c>
      <c r="E2192" t="str">
        <f>VLOOKUP($A2192,'Medical Examinations'!$A:$J,COLUMN('Medical Examinations'!D2191),FALSE)</f>
        <v>No</v>
      </c>
      <c r="F2192" t="str">
        <f>VLOOKUP($A2192,'Medical Examinations'!$A:$J,COLUMN('Medical Examinations'!E2191),FALSE)</f>
        <v>Yes</v>
      </c>
      <c r="G2192" t="str">
        <f>VLOOKUP($A2192,'Medical Examinations'!$A:$J,COLUMN('Medical Examinations'!F2191),FALSE)</f>
        <v>No</v>
      </c>
      <c r="H2192">
        <f>VLOOKUP($A2192,'Medical Examinations'!$A:$J,COLUMN('Medical Examinations'!G2191),FALSE)</f>
        <v>1</v>
      </c>
      <c r="I2192" t="str">
        <f>VLOOKUP($A2192,'Medical Examinations'!$A:$J,COLUMN('Medical Examinations'!H2191),FALSE)</f>
        <v>No</v>
      </c>
      <c r="J2192" t="str">
        <f>VLOOKUP($A2192,'Medical Examinations'!$A:$J,COLUMN('Medical Examinations'!I2191),FALSE)</f>
        <v>Healthy Weight</v>
      </c>
      <c r="K2192" t="str">
        <f>VLOOKUP($A2192,'Medical Examinations'!$A:$J,COLUMN('Medical Examinations'!J2191),FALSE)</f>
        <v>Normal</v>
      </c>
      <c r="L2192" s="30">
        <f>VLOOKUP($A2192,'Hospitalisation Details'!$A:$K,COLUMN('Hospitalisation Details'!J2191),FALSE)</f>
        <v>38327</v>
      </c>
      <c r="M2192" s="23">
        <f>VLOOKUP($A2192,'Hospitalisation Details'!$A:$K,COLUMN('Hospitalisation Details'!F2191),FALSE)</f>
        <v>1705.62</v>
      </c>
      <c r="N2192" t="str">
        <f>VLOOKUP($A2192,'Hospitalisation Details'!$A:$K,COLUMN('Hospitalisation Details'!G2191),FALSE)</f>
        <v>Tier - 2</v>
      </c>
      <c r="O2192" t="str">
        <f>VLOOKUP($A2192,'Hospitalisation Details'!$A:$K,COLUMN('Hospitalisation Details'!H2191),FALSE)</f>
        <v>Tier - 2</v>
      </c>
      <c r="P2192" t="str">
        <f>VLOOKUP($A2192,'Hospitalisation Details'!$A:$K,COLUMN('Hospitalisation Details'!I2191),FALSE)</f>
        <v>R1015</v>
      </c>
      <c r="Q2192">
        <f>VLOOKUP($A2192,'Hospitalisation Details'!$A:$K,COLUMN('Hospitalisation Details'!K2191),FALSE)</f>
        <v>18</v>
      </c>
    </row>
    <row r="2193" spans="1:17" ht="15.75" x14ac:dyDescent="0.25">
      <c r="A2193" s="6" t="s">
        <v>2233</v>
      </c>
      <c r="B2193" t="str">
        <f>VLOOKUP(A2193,'Customer Names'!A:E,COLUMN('Customer Names'!D2192),FALSE)</f>
        <v>Mr. John</v>
      </c>
      <c r="C2193">
        <f>VLOOKUP($A2193,'Medical Examinations'!$A:$J,COLUMN('Medical Examinations'!B2192),FALSE)</f>
        <v>23.085000000000001</v>
      </c>
      <c r="D2193">
        <f>VLOOKUP($A2193,'Medical Examinations'!$A:$J,COLUMN('Medical Examinations'!C2192),FALSE)</f>
        <v>5.62</v>
      </c>
      <c r="E2193" t="str">
        <f>VLOOKUP($A2193,'Medical Examinations'!$A:$J,COLUMN('Medical Examinations'!D2192),FALSE)</f>
        <v>No</v>
      </c>
      <c r="F2193" t="str">
        <f>VLOOKUP($A2193,'Medical Examinations'!$A:$J,COLUMN('Medical Examinations'!E2192),FALSE)</f>
        <v>Yes</v>
      </c>
      <c r="G2193" t="str">
        <f>VLOOKUP($A2193,'Medical Examinations'!$A:$J,COLUMN('Medical Examinations'!F2192),FALSE)</f>
        <v>No</v>
      </c>
      <c r="H2193">
        <f>VLOOKUP($A2193,'Medical Examinations'!$A:$J,COLUMN('Medical Examinations'!G2192),FALSE)</f>
        <v>1</v>
      </c>
      <c r="I2193" t="str">
        <f>VLOOKUP($A2193,'Medical Examinations'!$A:$J,COLUMN('Medical Examinations'!H2192),FALSE)</f>
        <v>No</v>
      </c>
      <c r="J2193" t="str">
        <f>VLOOKUP($A2193,'Medical Examinations'!$A:$J,COLUMN('Medical Examinations'!I2192),FALSE)</f>
        <v>Healthy Weight</v>
      </c>
      <c r="K2193" t="str">
        <f>VLOOKUP($A2193,'Medical Examinations'!$A:$J,COLUMN('Medical Examinations'!J2192),FALSE)</f>
        <v>Normal</v>
      </c>
      <c r="L2193" s="30">
        <f>VLOOKUP($A2193,'Hospitalisation Details'!$A:$K,COLUMN('Hospitalisation Details'!J2192),FALSE)</f>
        <v>38335</v>
      </c>
      <c r="M2193" s="23">
        <f>VLOOKUP($A2193,'Hospitalisation Details'!$A:$K,COLUMN('Hospitalisation Details'!F2192),FALSE)</f>
        <v>1704.7</v>
      </c>
      <c r="N2193" t="str">
        <f>VLOOKUP($A2193,'Hospitalisation Details'!$A:$K,COLUMN('Hospitalisation Details'!G2192),FALSE)</f>
        <v>Tier - 2</v>
      </c>
      <c r="O2193" t="str">
        <f>VLOOKUP($A2193,'Hospitalisation Details'!$A:$K,COLUMN('Hospitalisation Details'!H2192),FALSE)</f>
        <v>Tier - 3</v>
      </c>
      <c r="P2193" t="str">
        <f>VLOOKUP($A2193,'Hospitalisation Details'!$A:$K,COLUMN('Hospitalisation Details'!I2192),FALSE)</f>
        <v>R1018</v>
      </c>
      <c r="Q2193">
        <f>VLOOKUP($A2193,'Hospitalisation Details'!$A:$K,COLUMN('Hospitalisation Details'!K2192),FALSE)</f>
        <v>18</v>
      </c>
    </row>
    <row r="2194" spans="1:17" ht="15.75" x14ac:dyDescent="0.25">
      <c r="A2194" s="6" t="s">
        <v>2234</v>
      </c>
      <c r="B2194" t="str">
        <f>VLOOKUP(A2194,'Customer Names'!A:E,COLUMN('Customer Names'!D2193),FALSE)</f>
        <v>Mr. Kevin</v>
      </c>
      <c r="C2194">
        <f>VLOOKUP($A2194,'Medical Examinations'!$A:$J,COLUMN('Medical Examinations'!B2193),FALSE)</f>
        <v>22.99</v>
      </c>
      <c r="D2194">
        <f>VLOOKUP($A2194,'Medical Examinations'!$A:$J,COLUMN('Medical Examinations'!C2193),FALSE)</f>
        <v>5.0599999999999996</v>
      </c>
      <c r="E2194" t="str">
        <f>VLOOKUP($A2194,'Medical Examinations'!$A:$J,COLUMN('Medical Examinations'!D2193),FALSE)</f>
        <v>No</v>
      </c>
      <c r="F2194" t="str">
        <f>VLOOKUP($A2194,'Medical Examinations'!$A:$J,COLUMN('Medical Examinations'!E2193),FALSE)</f>
        <v>Yes</v>
      </c>
      <c r="G2194" t="str">
        <f>VLOOKUP($A2194,'Medical Examinations'!$A:$J,COLUMN('Medical Examinations'!F2193),FALSE)</f>
        <v>No</v>
      </c>
      <c r="H2194">
        <f>VLOOKUP($A2194,'Medical Examinations'!$A:$J,COLUMN('Medical Examinations'!G2193),FALSE)</f>
        <v>1</v>
      </c>
      <c r="I2194" t="str">
        <f>VLOOKUP($A2194,'Medical Examinations'!$A:$J,COLUMN('Medical Examinations'!H2193),FALSE)</f>
        <v>No</v>
      </c>
      <c r="J2194" t="str">
        <f>VLOOKUP($A2194,'Medical Examinations'!$A:$J,COLUMN('Medical Examinations'!I2193),FALSE)</f>
        <v>Healthy Weight</v>
      </c>
      <c r="K2194" t="str">
        <f>VLOOKUP($A2194,'Medical Examinations'!$A:$J,COLUMN('Medical Examinations'!J2193),FALSE)</f>
        <v>Normal</v>
      </c>
      <c r="L2194" s="30">
        <f>VLOOKUP($A2194,'Hospitalisation Details'!$A:$K,COLUMN('Hospitalisation Details'!J2193),FALSE)</f>
        <v>38298</v>
      </c>
      <c r="M2194" s="23">
        <f>VLOOKUP($A2194,'Hospitalisation Details'!$A:$K,COLUMN('Hospitalisation Details'!F2193),FALSE)</f>
        <v>1704.57</v>
      </c>
      <c r="N2194" t="str">
        <f>VLOOKUP($A2194,'Hospitalisation Details'!$A:$K,COLUMN('Hospitalisation Details'!G2193),FALSE)</f>
        <v>Tier - 2</v>
      </c>
      <c r="O2194" t="str">
        <f>VLOOKUP($A2194,'Hospitalisation Details'!$A:$K,COLUMN('Hospitalisation Details'!H2193),FALSE)</f>
        <v>Tier - 1</v>
      </c>
      <c r="P2194" t="str">
        <f>VLOOKUP($A2194,'Hospitalisation Details'!$A:$K,COLUMN('Hospitalisation Details'!I2193),FALSE)</f>
        <v>R1016</v>
      </c>
      <c r="Q2194">
        <f>VLOOKUP($A2194,'Hospitalisation Details'!$A:$K,COLUMN('Hospitalisation Details'!K2193),FALSE)</f>
        <v>18</v>
      </c>
    </row>
    <row r="2195" spans="1:17" ht="15.75" x14ac:dyDescent="0.25">
      <c r="A2195" s="6" t="s">
        <v>2235</v>
      </c>
      <c r="B2195" t="str">
        <f>VLOOKUP(A2195,'Customer Names'!A:E,COLUMN('Customer Names'!D2194),FALSE)</f>
        <v>Mr. Kirby</v>
      </c>
      <c r="C2195">
        <f>VLOOKUP($A2195,'Medical Examinations'!$A:$J,COLUMN('Medical Examinations'!B2194),FALSE)</f>
        <v>21.47</v>
      </c>
      <c r="D2195">
        <f>VLOOKUP($A2195,'Medical Examinations'!$A:$J,COLUMN('Medical Examinations'!C2194),FALSE)</f>
        <v>4.6900000000000004</v>
      </c>
      <c r="E2195" t="str">
        <f>VLOOKUP($A2195,'Medical Examinations'!$A:$J,COLUMN('Medical Examinations'!D2194),FALSE)</f>
        <v>No</v>
      </c>
      <c r="F2195" t="str">
        <f>VLOOKUP($A2195,'Medical Examinations'!$A:$J,COLUMN('Medical Examinations'!E2194),FALSE)</f>
        <v>Yes</v>
      </c>
      <c r="G2195" t="str">
        <f>VLOOKUP($A2195,'Medical Examinations'!$A:$J,COLUMN('Medical Examinations'!F2194),FALSE)</f>
        <v>No</v>
      </c>
      <c r="H2195">
        <f>VLOOKUP($A2195,'Medical Examinations'!$A:$J,COLUMN('Medical Examinations'!G2194),FALSE)</f>
        <v>1</v>
      </c>
      <c r="I2195" t="str">
        <f>VLOOKUP($A2195,'Medical Examinations'!$A:$J,COLUMN('Medical Examinations'!H2194),FALSE)</f>
        <v>No</v>
      </c>
      <c r="J2195" t="str">
        <f>VLOOKUP($A2195,'Medical Examinations'!$A:$J,COLUMN('Medical Examinations'!I2194),FALSE)</f>
        <v>Healthy Weight</v>
      </c>
      <c r="K2195" t="str">
        <f>VLOOKUP($A2195,'Medical Examinations'!$A:$J,COLUMN('Medical Examinations'!J2194),FALSE)</f>
        <v>Normal</v>
      </c>
      <c r="L2195" s="30">
        <f>VLOOKUP($A2195,'Hospitalisation Details'!$A:$K,COLUMN('Hospitalisation Details'!J2194),FALSE)</f>
        <v>38331</v>
      </c>
      <c r="M2195" s="23">
        <f>VLOOKUP($A2195,'Hospitalisation Details'!$A:$K,COLUMN('Hospitalisation Details'!F2194),FALSE)</f>
        <v>1702.46</v>
      </c>
      <c r="N2195" t="str">
        <f>VLOOKUP($A2195,'Hospitalisation Details'!$A:$K,COLUMN('Hospitalisation Details'!G2194),FALSE)</f>
        <v>Tier - 2</v>
      </c>
      <c r="O2195" t="str">
        <f>VLOOKUP($A2195,'Hospitalisation Details'!$A:$K,COLUMN('Hospitalisation Details'!H2194),FALSE)</f>
        <v>Tier - 3</v>
      </c>
      <c r="P2195" t="str">
        <f>VLOOKUP($A2195,'Hospitalisation Details'!$A:$K,COLUMN('Hospitalisation Details'!I2194),FALSE)</f>
        <v>R1019</v>
      </c>
      <c r="Q2195">
        <f>VLOOKUP($A2195,'Hospitalisation Details'!$A:$K,COLUMN('Hospitalisation Details'!K2194),FALSE)</f>
        <v>18</v>
      </c>
    </row>
    <row r="2196" spans="1:17" ht="15.75" x14ac:dyDescent="0.25">
      <c r="A2196" s="6" t="s">
        <v>2236</v>
      </c>
      <c r="B2196" t="str">
        <f>VLOOKUP(A2196,'Customer Names'!A:E,COLUMN('Customer Names'!D2195),FALSE)</f>
        <v>Mr. J</v>
      </c>
      <c r="C2196">
        <f>VLOOKUP($A2196,'Medical Examinations'!$A:$J,COLUMN('Medical Examinations'!B2195),FALSE)</f>
        <v>15.96</v>
      </c>
      <c r="D2196">
        <f>VLOOKUP($A2196,'Medical Examinations'!$A:$J,COLUMN('Medical Examinations'!C2195),FALSE)</f>
        <v>5.44</v>
      </c>
      <c r="E2196" t="str">
        <f>VLOOKUP($A2196,'Medical Examinations'!$A:$J,COLUMN('Medical Examinations'!D2195),FALSE)</f>
        <v>No</v>
      </c>
      <c r="F2196" t="str">
        <f>VLOOKUP($A2196,'Medical Examinations'!$A:$J,COLUMN('Medical Examinations'!E2195),FALSE)</f>
        <v>Yes</v>
      </c>
      <c r="G2196" t="str">
        <f>VLOOKUP($A2196,'Medical Examinations'!$A:$J,COLUMN('Medical Examinations'!F2195),FALSE)</f>
        <v>No</v>
      </c>
      <c r="H2196">
        <f>VLOOKUP($A2196,'Medical Examinations'!$A:$J,COLUMN('Medical Examinations'!G2195),FALSE)</f>
        <v>1</v>
      </c>
      <c r="I2196" t="str">
        <f>VLOOKUP($A2196,'Medical Examinations'!$A:$J,COLUMN('Medical Examinations'!H2195),FALSE)</f>
        <v>No</v>
      </c>
      <c r="J2196" t="str">
        <f>VLOOKUP($A2196,'Medical Examinations'!$A:$J,COLUMN('Medical Examinations'!I2195),FALSE)</f>
        <v>Underweight</v>
      </c>
      <c r="K2196" t="str">
        <f>VLOOKUP($A2196,'Medical Examinations'!$A:$J,COLUMN('Medical Examinations'!J2195),FALSE)</f>
        <v>Normal</v>
      </c>
      <c r="L2196" s="30">
        <f>VLOOKUP($A2196,'Hospitalisation Details'!$A:$K,COLUMN('Hospitalisation Details'!J2195),FALSE)</f>
        <v>38308</v>
      </c>
      <c r="M2196" s="23">
        <f>VLOOKUP($A2196,'Hospitalisation Details'!$A:$K,COLUMN('Hospitalisation Details'!F2195),FALSE)</f>
        <v>1694.8</v>
      </c>
      <c r="N2196" t="str">
        <f>VLOOKUP($A2196,'Hospitalisation Details'!$A:$K,COLUMN('Hospitalisation Details'!G2195),FALSE)</f>
        <v>Tier - 2</v>
      </c>
      <c r="O2196" t="str">
        <f>VLOOKUP($A2196,'Hospitalisation Details'!$A:$K,COLUMN('Hospitalisation Details'!H2195),FALSE)</f>
        <v>Tier - 2</v>
      </c>
      <c r="P2196" t="str">
        <f>VLOOKUP($A2196,'Hospitalisation Details'!$A:$K,COLUMN('Hospitalisation Details'!I2195),FALSE)</f>
        <v>R1015</v>
      </c>
      <c r="Q2196">
        <f>VLOOKUP($A2196,'Hospitalisation Details'!$A:$K,COLUMN('Hospitalisation Details'!K2195),FALSE)</f>
        <v>18</v>
      </c>
    </row>
    <row r="2197" spans="1:17" ht="15.75" x14ac:dyDescent="0.25">
      <c r="A2197" s="6" t="s">
        <v>2237</v>
      </c>
      <c r="B2197" t="str">
        <f>VLOOKUP(A2197,'Customer Names'!A:E,COLUMN('Customer Names'!D2196),FALSE)</f>
        <v>Mr. Dustin</v>
      </c>
      <c r="C2197">
        <f>VLOOKUP($A2197,'Medical Examinations'!$A:$J,COLUMN('Medical Examinations'!B2196),FALSE)</f>
        <v>39.5</v>
      </c>
      <c r="D2197">
        <f>VLOOKUP($A2197,'Medical Examinations'!$A:$J,COLUMN('Medical Examinations'!C2196),FALSE)</f>
        <v>5.05</v>
      </c>
      <c r="E2197" t="str">
        <f>VLOOKUP($A2197,'Medical Examinations'!$A:$J,COLUMN('Medical Examinations'!D2196),FALSE)</f>
        <v>No</v>
      </c>
      <c r="F2197" t="str">
        <f>VLOOKUP($A2197,'Medical Examinations'!$A:$J,COLUMN('Medical Examinations'!E2196),FALSE)</f>
        <v>Yes</v>
      </c>
      <c r="G2197" t="str">
        <f>VLOOKUP($A2197,'Medical Examinations'!$A:$J,COLUMN('Medical Examinations'!F2196),FALSE)</f>
        <v>No</v>
      </c>
      <c r="H2197">
        <f>VLOOKUP($A2197,'Medical Examinations'!$A:$J,COLUMN('Medical Examinations'!G2196),FALSE)</f>
        <v>1</v>
      </c>
      <c r="I2197" t="str">
        <f>VLOOKUP($A2197,'Medical Examinations'!$A:$J,COLUMN('Medical Examinations'!H2196),FALSE)</f>
        <v>No</v>
      </c>
      <c r="J2197" t="str">
        <f>VLOOKUP($A2197,'Medical Examinations'!$A:$J,COLUMN('Medical Examinations'!I2196),FALSE)</f>
        <v>Obesity</v>
      </c>
      <c r="K2197" t="str">
        <f>VLOOKUP($A2197,'Medical Examinations'!$A:$J,COLUMN('Medical Examinations'!J2196),FALSE)</f>
        <v>Normal</v>
      </c>
      <c r="L2197" s="30">
        <f>VLOOKUP($A2197,'Hospitalisation Details'!$A:$K,COLUMN('Hospitalisation Details'!J2196),FALSE)</f>
        <v>36820</v>
      </c>
      <c r="M2197" s="23">
        <f>VLOOKUP($A2197,'Hospitalisation Details'!$A:$K,COLUMN('Hospitalisation Details'!F2196),FALSE)</f>
        <v>1682.6</v>
      </c>
      <c r="N2197" t="str">
        <f>VLOOKUP($A2197,'Hospitalisation Details'!$A:$K,COLUMN('Hospitalisation Details'!G2196),FALSE)</f>
        <v>Tier - 2</v>
      </c>
      <c r="O2197" t="str">
        <f>VLOOKUP($A2197,'Hospitalisation Details'!$A:$K,COLUMN('Hospitalisation Details'!H2196),FALSE)</f>
        <v>Tier - 2</v>
      </c>
      <c r="P2197" t="str">
        <f>VLOOKUP($A2197,'Hospitalisation Details'!$A:$K,COLUMN('Hospitalisation Details'!I2196),FALSE)</f>
        <v>R1011</v>
      </c>
      <c r="Q2197">
        <f>VLOOKUP($A2197,'Hospitalisation Details'!$A:$K,COLUMN('Hospitalisation Details'!K2196),FALSE)</f>
        <v>22</v>
      </c>
    </row>
    <row r="2198" spans="1:17" ht="15.75" x14ac:dyDescent="0.25">
      <c r="A2198" s="6" t="s">
        <v>2238</v>
      </c>
      <c r="B2198" t="str">
        <f>VLOOKUP(A2198,'Customer Names'!A:E,COLUMN('Customer Names'!D2197),FALSE)</f>
        <v>Mr. Anthony</v>
      </c>
      <c r="C2198">
        <f>VLOOKUP($A2198,'Medical Examinations'!$A:$J,COLUMN('Medical Examinations'!B2197),FALSE)</f>
        <v>33.770000000000003</v>
      </c>
      <c r="D2198">
        <f>VLOOKUP($A2198,'Medical Examinations'!$A:$J,COLUMN('Medical Examinations'!C2197),FALSE)</f>
        <v>6</v>
      </c>
      <c r="E2198" t="str">
        <f>VLOOKUP($A2198,'Medical Examinations'!$A:$J,COLUMN('Medical Examinations'!D2197),FALSE)</f>
        <v>No</v>
      </c>
      <c r="F2198" t="str">
        <f>VLOOKUP($A2198,'Medical Examinations'!$A:$J,COLUMN('Medical Examinations'!E2197),FALSE)</f>
        <v>Yes</v>
      </c>
      <c r="G2198" t="str">
        <f>VLOOKUP($A2198,'Medical Examinations'!$A:$J,COLUMN('Medical Examinations'!F2197),FALSE)</f>
        <v>No</v>
      </c>
      <c r="H2198">
        <f>VLOOKUP($A2198,'Medical Examinations'!$A:$J,COLUMN('Medical Examinations'!G2197),FALSE)</f>
        <v>1</v>
      </c>
      <c r="I2198" t="str">
        <f>VLOOKUP($A2198,'Medical Examinations'!$A:$J,COLUMN('Medical Examinations'!H2197),FALSE)</f>
        <v>No</v>
      </c>
      <c r="J2198" t="str">
        <f>VLOOKUP($A2198,'Medical Examinations'!$A:$J,COLUMN('Medical Examinations'!I2197),FALSE)</f>
        <v>Obesity</v>
      </c>
      <c r="K2198" t="str">
        <f>VLOOKUP($A2198,'Medical Examinations'!$A:$J,COLUMN('Medical Examinations'!J2197),FALSE)</f>
        <v>Prediabetes</v>
      </c>
      <c r="L2198" s="30">
        <f>VLOOKUP($A2198,'Hospitalisation Details'!$A:$K,COLUMN('Hospitalisation Details'!J2197),FALSE)</f>
        <v>36687</v>
      </c>
      <c r="M2198" s="23">
        <f>VLOOKUP($A2198,'Hospitalisation Details'!$A:$K,COLUMN('Hospitalisation Details'!F2197),FALSE)</f>
        <v>1674.63</v>
      </c>
      <c r="N2198" t="str">
        <f>VLOOKUP($A2198,'Hospitalisation Details'!$A:$K,COLUMN('Hospitalisation Details'!G2197),FALSE)</f>
        <v>Tier - 2</v>
      </c>
      <c r="O2198" t="str">
        <f>VLOOKUP($A2198,'Hospitalisation Details'!$A:$K,COLUMN('Hospitalisation Details'!H2197),FALSE)</f>
        <v>Tier - 2</v>
      </c>
      <c r="P2198" t="str">
        <f>VLOOKUP($A2198,'Hospitalisation Details'!$A:$K,COLUMN('Hospitalisation Details'!I2197),FALSE)</f>
        <v>R1013</v>
      </c>
      <c r="Q2198">
        <f>VLOOKUP($A2198,'Hospitalisation Details'!$A:$K,COLUMN('Hospitalisation Details'!K2197),FALSE)</f>
        <v>22</v>
      </c>
    </row>
    <row r="2199" spans="1:17" ht="15.75" x14ac:dyDescent="0.25">
      <c r="A2199" s="6" t="s">
        <v>2239</v>
      </c>
      <c r="B2199" t="str">
        <f>VLOOKUP(A2199,'Customer Names'!A:E,COLUMN('Customer Names'!D2198),FALSE)</f>
        <v>Mr. Ryan</v>
      </c>
      <c r="C2199">
        <f>VLOOKUP($A2199,'Medical Examinations'!$A:$J,COLUMN('Medical Examinations'!B2198),FALSE)</f>
        <v>26.84</v>
      </c>
      <c r="D2199">
        <f>VLOOKUP($A2199,'Medical Examinations'!$A:$J,COLUMN('Medical Examinations'!C2198),FALSE)</f>
        <v>5.99</v>
      </c>
      <c r="E2199" t="str">
        <f>VLOOKUP($A2199,'Medical Examinations'!$A:$J,COLUMN('Medical Examinations'!D2198),FALSE)</f>
        <v>Yes</v>
      </c>
      <c r="F2199" t="str">
        <f>VLOOKUP($A2199,'Medical Examinations'!$A:$J,COLUMN('Medical Examinations'!E2198),FALSE)</f>
        <v>Yes</v>
      </c>
      <c r="G2199" t="str">
        <f>VLOOKUP($A2199,'Medical Examinations'!$A:$J,COLUMN('Medical Examinations'!F2198),FALSE)</f>
        <v>No</v>
      </c>
      <c r="H2199">
        <f>VLOOKUP($A2199,'Medical Examinations'!$A:$J,COLUMN('Medical Examinations'!G2198),FALSE)</f>
        <v>1</v>
      </c>
      <c r="I2199" t="str">
        <f>VLOOKUP($A2199,'Medical Examinations'!$A:$J,COLUMN('Medical Examinations'!H2198),FALSE)</f>
        <v>No</v>
      </c>
      <c r="J2199" t="str">
        <f>VLOOKUP($A2199,'Medical Examinations'!$A:$J,COLUMN('Medical Examinations'!I2198),FALSE)</f>
        <v>Overweight</v>
      </c>
      <c r="K2199" t="str">
        <f>VLOOKUP($A2199,'Medical Examinations'!$A:$J,COLUMN('Medical Examinations'!J2198),FALSE)</f>
        <v>Prediabetes</v>
      </c>
      <c r="L2199" s="30">
        <f>VLOOKUP($A2199,'Hospitalisation Details'!$A:$K,COLUMN('Hospitalisation Details'!J2198),FALSE)</f>
        <v>36822</v>
      </c>
      <c r="M2199" s="23">
        <f>VLOOKUP($A2199,'Hospitalisation Details'!$A:$K,COLUMN('Hospitalisation Details'!F2198),FALSE)</f>
        <v>1665</v>
      </c>
      <c r="N2199" t="str">
        <f>VLOOKUP($A2199,'Hospitalisation Details'!$A:$K,COLUMN('Hospitalisation Details'!G2198),FALSE)</f>
        <v>Tier - 2</v>
      </c>
      <c r="O2199" t="str">
        <f>VLOOKUP($A2199,'Hospitalisation Details'!$A:$K,COLUMN('Hospitalisation Details'!H2198),FALSE)</f>
        <v>Tier - 2</v>
      </c>
      <c r="P2199" t="str">
        <f>VLOOKUP($A2199,'Hospitalisation Details'!$A:$K,COLUMN('Hospitalisation Details'!I2198),FALSE)</f>
        <v>R1013</v>
      </c>
      <c r="Q2199">
        <f>VLOOKUP($A2199,'Hospitalisation Details'!$A:$K,COLUMN('Hospitalisation Details'!K2198),FALSE)</f>
        <v>22</v>
      </c>
    </row>
    <row r="2200" spans="1:17" ht="15.75" x14ac:dyDescent="0.25">
      <c r="A2200" s="6" t="s">
        <v>2240</v>
      </c>
      <c r="B2200" t="str">
        <f>VLOOKUP(A2200,'Customer Names'!A:E,COLUMN('Customer Names'!D2199),FALSE)</f>
        <v>Mr. Eric</v>
      </c>
      <c r="C2200">
        <f>VLOOKUP($A2200,'Medical Examinations'!$A:$J,COLUMN('Medical Examinations'!B2199),FALSE)</f>
        <v>35.53</v>
      </c>
      <c r="D2200">
        <f>VLOOKUP($A2200,'Medical Examinations'!$A:$J,COLUMN('Medical Examinations'!C2199),FALSE)</f>
        <v>4.3600000000000003</v>
      </c>
      <c r="E2200" t="str">
        <f>VLOOKUP($A2200,'Medical Examinations'!$A:$J,COLUMN('Medical Examinations'!D2199),FALSE)</f>
        <v>No</v>
      </c>
      <c r="F2200" t="str">
        <f>VLOOKUP($A2200,'Medical Examinations'!$A:$J,COLUMN('Medical Examinations'!E2199),FALSE)</f>
        <v>No</v>
      </c>
      <c r="G2200" t="str">
        <f>VLOOKUP($A2200,'Medical Examinations'!$A:$J,COLUMN('Medical Examinations'!F2199),FALSE)</f>
        <v>Yes</v>
      </c>
      <c r="H2200">
        <f>VLOOKUP($A2200,'Medical Examinations'!$A:$J,COLUMN('Medical Examinations'!G2199),FALSE)</f>
        <v>1</v>
      </c>
      <c r="I2200" t="str">
        <f>VLOOKUP($A2200,'Medical Examinations'!$A:$J,COLUMN('Medical Examinations'!H2199),FALSE)</f>
        <v>No</v>
      </c>
      <c r="J2200" t="str">
        <f>VLOOKUP($A2200,'Medical Examinations'!$A:$J,COLUMN('Medical Examinations'!I2199),FALSE)</f>
        <v>Obesity</v>
      </c>
      <c r="K2200" t="str">
        <f>VLOOKUP($A2200,'Medical Examinations'!$A:$J,COLUMN('Medical Examinations'!J2199),FALSE)</f>
        <v>Normal</v>
      </c>
      <c r="L2200" s="30">
        <f>VLOOKUP($A2200,'Hospitalisation Details'!$A:$K,COLUMN('Hospitalisation Details'!J2199),FALSE)</f>
        <v>37985</v>
      </c>
      <c r="M2200" s="23">
        <f>VLOOKUP($A2200,'Hospitalisation Details'!$A:$K,COLUMN('Hospitalisation Details'!F2199),FALSE)</f>
        <v>1646.43</v>
      </c>
      <c r="N2200" t="str">
        <f>VLOOKUP($A2200,'Hospitalisation Details'!$A:$K,COLUMN('Hospitalisation Details'!G2199),FALSE)</f>
        <v>Tier - 2</v>
      </c>
      <c r="O2200" t="str">
        <f>VLOOKUP($A2200,'Hospitalisation Details'!$A:$K,COLUMN('Hospitalisation Details'!H2199),FALSE)</f>
        <v>Tier - 1</v>
      </c>
      <c r="P2200" t="str">
        <f>VLOOKUP($A2200,'Hospitalisation Details'!$A:$K,COLUMN('Hospitalisation Details'!I2199),FALSE)</f>
        <v>R1012</v>
      </c>
      <c r="Q2200">
        <f>VLOOKUP($A2200,'Hospitalisation Details'!$A:$K,COLUMN('Hospitalisation Details'!K2199),FALSE)</f>
        <v>19</v>
      </c>
    </row>
    <row r="2201" spans="1:17" ht="15.75" x14ac:dyDescent="0.25">
      <c r="A2201" s="6" t="s">
        <v>2241</v>
      </c>
      <c r="B2201" t="str">
        <f>VLOOKUP(A2201,'Customer Names'!A:E,COLUMN('Customer Names'!D2200),FALSE)</f>
        <v>Mr. Connor</v>
      </c>
      <c r="C2201">
        <f>VLOOKUP($A2201,'Medical Examinations'!$A:$J,COLUMN('Medical Examinations'!B2200),FALSE)</f>
        <v>30.59</v>
      </c>
      <c r="D2201">
        <f>VLOOKUP($A2201,'Medical Examinations'!$A:$J,COLUMN('Medical Examinations'!C2200),FALSE)</f>
        <v>4.41</v>
      </c>
      <c r="E2201" t="str">
        <f>VLOOKUP($A2201,'Medical Examinations'!$A:$J,COLUMN('Medical Examinations'!D2200),FALSE)</f>
        <v>No</v>
      </c>
      <c r="F2201" t="str">
        <f>VLOOKUP($A2201,'Medical Examinations'!$A:$J,COLUMN('Medical Examinations'!E2200),FALSE)</f>
        <v>No</v>
      </c>
      <c r="G2201" t="str">
        <f>VLOOKUP($A2201,'Medical Examinations'!$A:$J,COLUMN('Medical Examinations'!F2200),FALSE)</f>
        <v>Yes</v>
      </c>
      <c r="H2201">
        <f>VLOOKUP($A2201,'Medical Examinations'!$A:$J,COLUMN('Medical Examinations'!G2200),FALSE)</f>
        <v>1</v>
      </c>
      <c r="I2201" t="str">
        <f>VLOOKUP($A2201,'Medical Examinations'!$A:$J,COLUMN('Medical Examinations'!H2200),FALSE)</f>
        <v>No</v>
      </c>
      <c r="J2201" t="str">
        <f>VLOOKUP($A2201,'Medical Examinations'!$A:$J,COLUMN('Medical Examinations'!I2200),FALSE)</f>
        <v>Obesity</v>
      </c>
      <c r="K2201" t="str">
        <f>VLOOKUP($A2201,'Medical Examinations'!$A:$J,COLUMN('Medical Examinations'!J2200),FALSE)</f>
        <v>Normal</v>
      </c>
      <c r="L2201" s="30">
        <f>VLOOKUP($A2201,'Hospitalisation Details'!$A:$K,COLUMN('Hospitalisation Details'!J2200),FALSE)</f>
        <v>37854</v>
      </c>
      <c r="M2201" s="23">
        <f>VLOOKUP($A2201,'Hospitalisation Details'!$A:$K,COLUMN('Hospitalisation Details'!F2200),FALSE)</f>
        <v>1639.56</v>
      </c>
      <c r="N2201" t="str">
        <f>VLOOKUP($A2201,'Hospitalisation Details'!$A:$K,COLUMN('Hospitalisation Details'!G2200),FALSE)</f>
        <v>Tier - 2</v>
      </c>
      <c r="O2201" t="str">
        <f>VLOOKUP($A2201,'Hospitalisation Details'!$A:$K,COLUMN('Hospitalisation Details'!H2200),FALSE)</f>
        <v>Tier - 2</v>
      </c>
      <c r="P2201" t="str">
        <f>VLOOKUP($A2201,'Hospitalisation Details'!$A:$K,COLUMN('Hospitalisation Details'!I2200),FALSE)</f>
        <v>R1012</v>
      </c>
      <c r="Q2201">
        <f>VLOOKUP($A2201,'Hospitalisation Details'!$A:$K,COLUMN('Hospitalisation Details'!K2200),FALSE)</f>
        <v>19</v>
      </c>
    </row>
    <row r="2202" spans="1:17" ht="15.75" x14ac:dyDescent="0.25">
      <c r="A2202" s="6" t="s">
        <v>2242</v>
      </c>
      <c r="B2202" t="str">
        <f>VLOOKUP(A2202,'Customer Names'!A:E,COLUMN('Customer Names'!D2201),FALSE)</f>
        <v>Mr. Patrick</v>
      </c>
      <c r="C2202">
        <f>VLOOKUP($A2202,'Medical Examinations'!$A:$J,COLUMN('Medical Examinations'!B2201),FALSE)</f>
        <v>30.59</v>
      </c>
      <c r="D2202">
        <f>VLOOKUP($A2202,'Medical Examinations'!$A:$J,COLUMN('Medical Examinations'!C2201),FALSE)</f>
        <v>4.17</v>
      </c>
      <c r="E2202" t="str">
        <f>VLOOKUP($A2202,'Medical Examinations'!$A:$J,COLUMN('Medical Examinations'!D2201),FALSE)</f>
        <v>No</v>
      </c>
      <c r="F2202" t="str">
        <f>VLOOKUP($A2202,'Medical Examinations'!$A:$J,COLUMN('Medical Examinations'!E2201),FALSE)</f>
        <v>No</v>
      </c>
      <c r="G2202" t="str">
        <f>VLOOKUP($A2202,'Medical Examinations'!$A:$J,COLUMN('Medical Examinations'!F2201),FALSE)</f>
        <v>Yes</v>
      </c>
      <c r="H2202">
        <f>VLOOKUP($A2202,'Medical Examinations'!$A:$J,COLUMN('Medical Examinations'!G2201),FALSE)</f>
        <v>1</v>
      </c>
      <c r="I2202" t="str">
        <f>VLOOKUP($A2202,'Medical Examinations'!$A:$J,COLUMN('Medical Examinations'!H2201),FALSE)</f>
        <v>No</v>
      </c>
      <c r="J2202" t="str">
        <f>VLOOKUP($A2202,'Medical Examinations'!$A:$J,COLUMN('Medical Examinations'!I2201),FALSE)</f>
        <v>Obesity</v>
      </c>
      <c r="K2202" t="str">
        <f>VLOOKUP($A2202,'Medical Examinations'!$A:$J,COLUMN('Medical Examinations'!J2201),FALSE)</f>
        <v>Normal</v>
      </c>
      <c r="L2202" s="30">
        <f>VLOOKUP($A2202,'Hospitalisation Details'!$A:$K,COLUMN('Hospitalisation Details'!J2201),FALSE)</f>
        <v>37880</v>
      </c>
      <c r="M2202" s="23">
        <f>VLOOKUP($A2202,'Hospitalisation Details'!$A:$K,COLUMN('Hospitalisation Details'!F2201),FALSE)</f>
        <v>1639.56</v>
      </c>
      <c r="N2202" t="str">
        <f>VLOOKUP($A2202,'Hospitalisation Details'!$A:$K,COLUMN('Hospitalisation Details'!G2201),FALSE)</f>
        <v>Tier - 2</v>
      </c>
      <c r="O2202" t="str">
        <f>VLOOKUP($A2202,'Hospitalisation Details'!$A:$K,COLUMN('Hospitalisation Details'!H2201),FALSE)</f>
        <v>Tier - 2</v>
      </c>
      <c r="P2202" t="str">
        <f>VLOOKUP($A2202,'Hospitalisation Details'!$A:$K,COLUMN('Hospitalisation Details'!I2201),FALSE)</f>
        <v>R1012</v>
      </c>
      <c r="Q2202">
        <f>VLOOKUP($A2202,'Hospitalisation Details'!$A:$K,COLUMN('Hospitalisation Details'!K2201),FALSE)</f>
        <v>19</v>
      </c>
    </row>
    <row r="2203" spans="1:17" ht="15.75" x14ac:dyDescent="0.25">
      <c r="A2203" s="6" t="s">
        <v>2243</v>
      </c>
      <c r="B2203" t="str">
        <f>VLOOKUP(A2203,'Customer Names'!A:E,COLUMN('Customer Names'!D2202),FALSE)</f>
        <v>Mr. Tyler</v>
      </c>
      <c r="C2203">
        <f>VLOOKUP($A2203,'Medical Examinations'!$A:$J,COLUMN('Medical Examinations'!B2202),FALSE)</f>
        <v>27.835000000000001</v>
      </c>
      <c r="D2203">
        <f>VLOOKUP($A2203,'Medical Examinations'!$A:$J,COLUMN('Medical Examinations'!C2202),FALSE)</f>
        <v>4.4400000000000004</v>
      </c>
      <c r="E2203" t="str">
        <f>VLOOKUP($A2203,'Medical Examinations'!$A:$J,COLUMN('Medical Examinations'!D2202),FALSE)</f>
        <v>No</v>
      </c>
      <c r="F2203" t="str">
        <f>VLOOKUP($A2203,'Medical Examinations'!$A:$J,COLUMN('Medical Examinations'!E2202),FALSE)</f>
        <v>No</v>
      </c>
      <c r="G2203" t="str">
        <f>VLOOKUP($A2203,'Medical Examinations'!$A:$J,COLUMN('Medical Examinations'!F2202),FALSE)</f>
        <v>Yes</v>
      </c>
      <c r="H2203">
        <f>VLOOKUP($A2203,'Medical Examinations'!$A:$J,COLUMN('Medical Examinations'!G2202),FALSE)</f>
        <v>1</v>
      </c>
      <c r="I2203" t="str">
        <f>VLOOKUP($A2203,'Medical Examinations'!$A:$J,COLUMN('Medical Examinations'!H2202),FALSE)</f>
        <v>No</v>
      </c>
      <c r="J2203" t="str">
        <f>VLOOKUP($A2203,'Medical Examinations'!$A:$J,COLUMN('Medical Examinations'!I2202),FALSE)</f>
        <v>Overweight</v>
      </c>
      <c r="K2203" t="str">
        <f>VLOOKUP($A2203,'Medical Examinations'!$A:$J,COLUMN('Medical Examinations'!J2202),FALSE)</f>
        <v>Normal</v>
      </c>
      <c r="L2203" s="30">
        <f>VLOOKUP($A2203,'Hospitalisation Details'!$A:$K,COLUMN('Hospitalisation Details'!J2202),FALSE)</f>
        <v>37985</v>
      </c>
      <c r="M2203" s="23">
        <f>VLOOKUP($A2203,'Hospitalisation Details'!$A:$K,COLUMN('Hospitalisation Details'!F2202),FALSE)</f>
        <v>1635.73</v>
      </c>
      <c r="N2203" t="str">
        <f>VLOOKUP($A2203,'Hospitalisation Details'!$A:$K,COLUMN('Hospitalisation Details'!G2202),FALSE)</f>
        <v>Tier - 2</v>
      </c>
      <c r="O2203" t="str">
        <f>VLOOKUP($A2203,'Hospitalisation Details'!$A:$K,COLUMN('Hospitalisation Details'!H2202),FALSE)</f>
        <v>Tier - 3</v>
      </c>
      <c r="P2203" t="str">
        <f>VLOOKUP($A2203,'Hospitalisation Details'!$A:$K,COLUMN('Hospitalisation Details'!I2202),FALSE)</f>
        <v>R1012</v>
      </c>
      <c r="Q2203">
        <f>VLOOKUP($A2203,'Hospitalisation Details'!$A:$K,COLUMN('Hospitalisation Details'!K2202),FALSE)</f>
        <v>19</v>
      </c>
    </row>
    <row r="2204" spans="1:17" ht="15.75" x14ac:dyDescent="0.25">
      <c r="A2204" s="6" t="s">
        <v>2244</v>
      </c>
      <c r="B2204" t="str">
        <f>VLOOKUP(A2204,'Customer Names'!A:E,COLUMN('Customer Names'!D2203),FALSE)</f>
        <v>Ms. Deborah</v>
      </c>
      <c r="C2204">
        <f>VLOOKUP($A2204,'Medical Examinations'!$A:$J,COLUMN('Medical Examinations'!B2203),FALSE)</f>
        <v>40.26</v>
      </c>
      <c r="D2204">
        <f>VLOOKUP($A2204,'Medical Examinations'!$A:$J,COLUMN('Medical Examinations'!C2203),FALSE)</f>
        <v>5.52</v>
      </c>
      <c r="E2204" t="str">
        <f>VLOOKUP($A2204,'Medical Examinations'!$A:$J,COLUMN('Medical Examinations'!D2203),FALSE)</f>
        <v>No</v>
      </c>
      <c r="F2204" t="str">
        <f>VLOOKUP($A2204,'Medical Examinations'!$A:$J,COLUMN('Medical Examinations'!E2203),FALSE)</f>
        <v>Yes</v>
      </c>
      <c r="G2204" t="str">
        <f>VLOOKUP($A2204,'Medical Examinations'!$A:$J,COLUMN('Medical Examinations'!F2203),FALSE)</f>
        <v>No</v>
      </c>
      <c r="H2204">
        <f>VLOOKUP($A2204,'Medical Examinations'!$A:$J,COLUMN('Medical Examinations'!G2203),FALSE)</f>
        <v>1</v>
      </c>
      <c r="I2204" t="str">
        <f>VLOOKUP($A2204,'Medical Examinations'!$A:$J,COLUMN('Medical Examinations'!H2203),FALSE)</f>
        <v>No</v>
      </c>
      <c r="J2204" t="str">
        <f>VLOOKUP($A2204,'Medical Examinations'!$A:$J,COLUMN('Medical Examinations'!I2203),FALSE)</f>
        <v>Obesity</v>
      </c>
      <c r="K2204" t="str">
        <f>VLOOKUP($A2204,'Medical Examinations'!$A:$J,COLUMN('Medical Examinations'!J2203),FALSE)</f>
        <v>Normal</v>
      </c>
      <c r="L2204" s="30">
        <f>VLOOKUP($A2204,'Hospitalisation Details'!$A:$K,COLUMN('Hospitalisation Details'!J2203),FALSE)</f>
        <v>38151</v>
      </c>
      <c r="M2204" s="23">
        <f>VLOOKUP($A2204,'Hospitalisation Details'!$A:$K,COLUMN('Hospitalisation Details'!F2203),FALSE)</f>
        <v>1634.57</v>
      </c>
      <c r="N2204" t="str">
        <f>VLOOKUP($A2204,'Hospitalisation Details'!$A:$K,COLUMN('Hospitalisation Details'!G2203),FALSE)</f>
        <v>Tier - 2</v>
      </c>
      <c r="O2204" t="str">
        <f>VLOOKUP($A2204,'Hospitalisation Details'!$A:$K,COLUMN('Hospitalisation Details'!H2203),FALSE)</f>
        <v>Tier - 2</v>
      </c>
      <c r="P2204" t="str">
        <f>VLOOKUP($A2204,'Hospitalisation Details'!$A:$K,COLUMN('Hospitalisation Details'!I2203),FALSE)</f>
        <v>R1013</v>
      </c>
      <c r="Q2204">
        <f>VLOOKUP($A2204,'Hospitalisation Details'!$A:$K,COLUMN('Hospitalisation Details'!K2203),FALSE)</f>
        <v>18</v>
      </c>
    </row>
    <row r="2205" spans="1:17" ht="15.75" x14ac:dyDescent="0.25">
      <c r="A2205" s="6" t="s">
        <v>2245</v>
      </c>
      <c r="B2205" t="str">
        <f>VLOOKUP(A2205,'Customer Names'!A:E,COLUMN('Customer Names'!D2204),FALSE)</f>
        <v>Ms. Andrea</v>
      </c>
      <c r="C2205">
        <f>VLOOKUP($A2205,'Medical Examinations'!$A:$J,COLUMN('Medical Examinations'!B2204),FALSE)</f>
        <v>39.82</v>
      </c>
      <c r="D2205">
        <f>VLOOKUP($A2205,'Medical Examinations'!$A:$J,COLUMN('Medical Examinations'!C2204),FALSE)</f>
        <v>6.01</v>
      </c>
      <c r="E2205" t="str">
        <f>VLOOKUP($A2205,'Medical Examinations'!$A:$J,COLUMN('Medical Examinations'!D2204),FALSE)</f>
        <v>No</v>
      </c>
      <c r="F2205" t="str">
        <f>VLOOKUP($A2205,'Medical Examinations'!$A:$J,COLUMN('Medical Examinations'!E2204),FALSE)</f>
        <v>Yes</v>
      </c>
      <c r="G2205" t="str">
        <f>VLOOKUP($A2205,'Medical Examinations'!$A:$J,COLUMN('Medical Examinations'!F2204),FALSE)</f>
        <v>No</v>
      </c>
      <c r="H2205">
        <f>VLOOKUP($A2205,'Medical Examinations'!$A:$J,COLUMN('Medical Examinations'!G2204),FALSE)</f>
        <v>1</v>
      </c>
      <c r="I2205" t="str">
        <f>VLOOKUP($A2205,'Medical Examinations'!$A:$J,COLUMN('Medical Examinations'!H2204),FALSE)</f>
        <v>No</v>
      </c>
      <c r="J2205" t="str">
        <f>VLOOKUP($A2205,'Medical Examinations'!$A:$J,COLUMN('Medical Examinations'!I2204),FALSE)</f>
        <v>Obesity</v>
      </c>
      <c r="K2205" t="str">
        <f>VLOOKUP($A2205,'Medical Examinations'!$A:$J,COLUMN('Medical Examinations'!J2204),FALSE)</f>
        <v>Prediabetes</v>
      </c>
      <c r="L2205" s="30">
        <f>VLOOKUP($A2205,'Hospitalisation Details'!$A:$K,COLUMN('Hospitalisation Details'!J2204),FALSE)</f>
        <v>38207</v>
      </c>
      <c r="M2205" s="23">
        <f>VLOOKUP($A2205,'Hospitalisation Details'!$A:$K,COLUMN('Hospitalisation Details'!F2204),FALSE)</f>
        <v>1633.96</v>
      </c>
      <c r="N2205" t="str">
        <f>VLOOKUP($A2205,'Hospitalisation Details'!$A:$K,COLUMN('Hospitalisation Details'!G2204),FALSE)</f>
        <v>Tier - 2</v>
      </c>
      <c r="O2205" t="str">
        <f>VLOOKUP($A2205,'Hospitalisation Details'!$A:$K,COLUMN('Hospitalisation Details'!H2204),FALSE)</f>
        <v>Tier - 1</v>
      </c>
      <c r="P2205" t="str">
        <f>VLOOKUP($A2205,'Hospitalisation Details'!$A:$K,COLUMN('Hospitalisation Details'!I2204),FALSE)</f>
        <v>R1013</v>
      </c>
      <c r="Q2205">
        <f>VLOOKUP($A2205,'Hospitalisation Details'!$A:$K,COLUMN('Hospitalisation Details'!K2204),FALSE)</f>
        <v>18</v>
      </c>
    </row>
    <row r="2206" spans="1:17" ht="15.75" x14ac:dyDescent="0.25">
      <c r="A2206" s="6" t="s">
        <v>2246</v>
      </c>
      <c r="B2206" t="str">
        <f>VLOOKUP(A2206,'Customer Names'!A:E,COLUMN('Customer Names'!D2205),FALSE)</f>
        <v>Ms. Elleree</v>
      </c>
      <c r="C2206">
        <f>VLOOKUP($A2206,'Medical Examinations'!$A:$J,COLUMN('Medical Examinations'!B2205),FALSE)</f>
        <v>39.159999999999997</v>
      </c>
      <c r="D2206">
        <f>VLOOKUP($A2206,'Medical Examinations'!$A:$J,COLUMN('Medical Examinations'!C2205),FALSE)</f>
        <v>5.81</v>
      </c>
      <c r="E2206" t="str">
        <f>VLOOKUP($A2206,'Medical Examinations'!$A:$J,COLUMN('Medical Examinations'!D2205),FALSE)</f>
        <v>No</v>
      </c>
      <c r="F2206" t="str">
        <f>VLOOKUP($A2206,'Medical Examinations'!$A:$J,COLUMN('Medical Examinations'!E2205),FALSE)</f>
        <v>Yes</v>
      </c>
      <c r="G2206" t="str">
        <f>VLOOKUP($A2206,'Medical Examinations'!$A:$J,COLUMN('Medical Examinations'!F2205),FALSE)</f>
        <v>No</v>
      </c>
      <c r="H2206">
        <f>VLOOKUP($A2206,'Medical Examinations'!$A:$J,COLUMN('Medical Examinations'!G2205),FALSE)</f>
        <v>1</v>
      </c>
      <c r="I2206" t="str">
        <f>VLOOKUP($A2206,'Medical Examinations'!$A:$J,COLUMN('Medical Examinations'!H2205),FALSE)</f>
        <v>No</v>
      </c>
      <c r="J2206" t="str">
        <f>VLOOKUP($A2206,'Medical Examinations'!$A:$J,COLUMN('Medical Examinations'!I2205),FALSE)</f>
        <v>Obesity</v>
      </c>
      <c r="K2206" t="str">
        <f>VLOOKUP($A2206,'Medical Examinations'!$A:$J,COLUMN('Medical Examinations'!J2205),FALSE)</f>
        <v>Prediabetes</v>
      </c>
      <c r="L2206" s="30">
        <f>VLOOKUP($A2206,'Hospitalisation Details'!$A:$K,COLUMN('Hospitalisation Details'!J2205),FALSE)</f>
        <v>38334</v>
      </c>
      <c r="M2206" s="23">
        <f>VLOOKUP($A2206,'Hospitalisation Details'!$A:$K,COLUMN('Hospitalisation Details'!F2205),FALSE)</f>
        <v>1633.04</v>
      </c>
      <c r="N2206" t="str">
        <f>VLOOKUP($A2206,'Hospitalisation Details'!$A:$K,COLUMN('Hospitalisation Details'!G2205),FALSE)</f>
        <v>Tier - 2</v>
      </c>
      <c r="O2206" t="str">
        <f>VLOOKUP($A2206,'Hospitalisation Details'!$A:$K,COLUMN('Hospitalisation Details'!H2205),FALSE)</f>
        <v>Tier - 2</v>
      </c>
      <c r="P2206" t="str">
        <f>VLOOKUP($A2206,'Hospitalisation Details'!$A:$K,COLUMN('Hospitalisation Details'!I2205),FALSE)</f>
        <v>R1013</v>
      </c>
      <c r="Q2206">
        <f>VLOOKUP($A2206,'Hospitalisation Details'!$A:$K,COLUMN('Hospitalisation Details'!K2205),FALSE)</f>
        <v>18</v>
      </c>
    </row>
    <row r="2207" spans="1:17" ht="15.75" x14ac:dyDescent="0.25">
      <c r="A2207" s="6" t="s">
        <v>2247</v>
      </c>
      <c r="B2207" t="str">
        <f>VLOOKUP(A2207,'Customer Names'!A:E,COLUMN('Customer Names'!D2206),FALSE)</f>
        <v>Mr. Brandon</v>
      </c>
      <c r="C2207">
        <f>VLOOKUP($A2207,'Medical Examinations'!$A:$J,COLUMN('Medical Examinations'!B2206),FALSE)</f>
        <v>25.555</v>
      </c>
      <c r="D2207">
        <f>VLOOKUP($A2207,'Medical Examinations'!$A:$J,COLUMN('Medical Examinations'!C2206),FALSE)</f>
        <v>4.37</v>
      </c>
      <c r="E2207" t="str">
        <f>VLOOKUP($A2207,'Medical Examinations'!$A:$J,COLUMN('Medical Examinations'!D2206),FALSE)</f>
        <v>No</v>
      </c>
      <c r="F2207" t="str">
        <f>VLOOKUP($A2207,'Medical Examinations'!$A:$J,COLUMN('Medical Examinations'!E2206),FALSE)</f>
        <v>No</v>
      </c>
      <c r="G2207" t="str">
        <f>VLOOKUP($A2207,'Medical Examinations'!$A:$J,COLUMN('Medical Examinations'!F2206),FALSE)</f>
        <v>Yes</v>
      </c>
      <c r="H2207">
        <f>VLOOKUP($A2207,'Medical Examinations'!$A:$J,COLUMN('Medical Examinations'!G2206),FALSE)</f>
        <v>1</v>
      </c>
      <c r="I2207" t="str">
        <f>VLOOKUP($A2207,'Medical Examinations'!$A:$J,COLUMN('Medical Examinations'!H2206),FALSE)</f>
        <v>No</v>
      </c>
      <c r="J2207" t="str">
        <f>VLOOKUP($A2207,'Medical Examinations'!$A:$J,COLUMN('Medical Examinations'!I2206),FALSE)</f>
        <v>Overweight</v>
      </c>
      <c r="K2207" t="str">
        <f>VLOOKUP($A2207,'Medical Examinations'!$A:$J,COLUMN('Medical Examinations'!J2206),FALSE)</f>
        <v>Normal</v>
      </c>
      <c r="L2207" s="30">
        <f>VLOOKUP($A2207,'Hospitalisation Details'!$A:$K,COLUMN('Hospitalisation Details'!J2206),FALSE)</f>
        <v>37880</v>
      </c>
      <c r="M2207" s="23">
        <f>VLOOKUP($A2207,'Hospitalisation Details'!$A:$K,COLUMN('Hospitalisation Details'!F2206),FALSE)</f>
        <v>1632.56</v>
      </c>
      <c r="N2207" t="str">
        <f>VLOOKUP($A2207,'Hospitalisation Details'!$A:$K,COLUMN('Hospitalisation Details'!G2206),FALSE)</f>
        <v>Tier - 2</v>
      </c>
      <c r="O2207" t="str">
        <f>VLOOKUP($A2207,'Hospitalisation Details'!$A:$K,COLUMN('Hospitalisation Details'!H2206),FALSE)</f>
        <v>Tier - 2</v>
      </c>
      <c r="P2207" t="str">
        <f>VLOOKUP($A2207,'Hospitalisation Details'!$A:$K,COLUMN('Hospitalisation Details'!I2206),FALSE)</f>
        <v>R1012</v>
      </c>
      <c r="Q2207">
        <f>VLOOKUP($A2207,'Hospitalisation Details'!$A:$K,COLUMN('Hospitalisation Details'!K2206),FALSE)</f>
        <v>19</v>
      </c>
    </row>
    <row r="2208" spans="1:17" ht="15.75" x14ac:dyDescent="0.25">
      <c r="A2208" s="6" t="s">
        <v>2248</v>
      </c>
      <c r="B2208" t="str">
        <f>VLOOKUP(A2208,'Customer Names'!A:E,COLUMN('Customer Names'!D2207),FALSE)</f>
        <v>Mr. Steve</v>
      </c>
      <c r="C2208">
        <f>VLOOKUP($A2208,'Medical Examinations'!$A:$J,COLUMN('Medical Examinations'!B2207),FALSE)</f>
        <v>25.175000000000001</v>
      </c>
      <c r="D2208">
        <f>VLOOKUP($A2208,'Medical Examinations'!$A:$J,COLUMN('Medical Examinations'!C2207),FALSE)</f>
        <v>5.74</v>
      </c>
      <c r="E2208" t="str">
        <f>VLOOKUP($A2208,'Medical Examinations'!$A:$J,COLUMN('Medical Examinations'!D2207),FALSE)</f>
        <v>No</v>
      </c>
      <c r="F2208" t="str">
        <f>VLOOKUP($A2208,'Medical Examinations'!$A:$J,COLUMN('Medical Examinations'!E2207),FALSE)</f>
        <v>No</v>
      </c>
      <c r="G2208" t="str">
        <f>VLOOKUP($A2208,'Medical Examinations'!$A:$J,COLUMN('Medical Examinations'!F2207),FALSE)</f>
        <v>Yes</v>
      </c>
      <c r="H2208">
        <f>VLOOKUP($A2208,'Medical Examinations'!$A:$J,COLUMN('Medical Examinations'!G2207),FALSE)</f>
        <v>1</v>
      </c>
      <c r="I2208" t="str">
        <f>VLOOKUP($A2208,'Medical Examinations'!$A:$J,COLUMN('Medical Examinations'!H2207),FALSE)</f>
        <v>No</v>
      </c>
      <c r="J2208" t="str">
        <f>VLOOKUP($A2208,'Medical Examinations'!$A:$J,COLUMN('Medical Examinations'!I2207),FALSE)</f>
        <v>Overweight</v>
      </c>
      <c r="K2208" t="str">
        <f>VLOOKUP($A2208,'Medical Examinations'!$A:$J,COLUMN('Medical Examinations'!J2207),FALSE)</f>
        <v>Prediabetes</v>
      </c>
      <c r="L2208" s="30">
        <f>VLOOKUP($A2208,'Hospitalisation Details'!$A:$K,COLUMN('Hospitalisation Details'!J2207),FALSE)</f>
        <v>37897</v>
      </c>
      <c r="M2208" s="23">
        <f>VLOOKUP($A2208,'Hospitalisation Details'!$A:$K,COLUMN('Hospitalisation Details'!F2207),FALSE)</f>
        <v>1632.04</v>
      </c>
      <c r="N2208" t="str">
        <f>VLOOKUP($A2208,'Hospitalisation Details'!$A:$K,COLUMN('Hospitalisation Details'!G2207),FALSE)</f>
        <v>Tier - 2</v>
      </c>
      <c r="O2208" t="str">
        <f>VLOOKUP($A2208,'Hospitalisation Details'!$A:$K,COLUMN('Hospitalisation Details'!H2207),FALSE)</f>
        <v>Tier - 2</v>
      </c>
      <c r="P2208" t="str">
        <f>VLOOKUP($A2208,'Hospitalisation Details'!$A:$K,COLUMN('Hospitalisation Details'!I2207),FALSE)</f>
        <v>R1012</v>
      </c>
      <c r="Q2208">
        <f>VLOOKUP($A2208,'Hospitalisation Details'!$A:$K,COLUMN('Hospitalisation Details'!K2207),FALSE)</f>
        <v>19</v>
      </c>
    </row>
    <row r="2209" spans="1:17" ht="15.75" x14ac:dyDescent="0.25">
      <c r="A2209" s="6" t="s">
        <v>2249</v>
      </c>
      <c r="B2209" t="str">
        <f>VLOOKUP(A2209,'Customer Names'!A:E,COLUMN('Customer Names'!D2208),FALSE)</f>
        <v>Ms. Nina</v>
      </c>
      <c r="C2209">
        <f>VLOOKUP($A2209,'Medical Examinations'!$A:$J,COLUMN('Medical Examinations'!B2208),FALSE)</f>
        <v>38.28</v>
      </c>
      <c r="D2209">
        <f>VLOOKUP($A2209,'Medical Examinations'!$A:$J,COLUMN('Medical Examinations'!C2208),FALSE)</f>
        <v>5.39</v>
      </c>
      <c r="E2209" t="str">
        <f>VLOOKUP($A2209,'Medical Examinations'!$A:$J,COLUMN('Medical Examinations'!D2208),FALSE)</f>
        <v>No</v>
      </c>
      <c r="F2209" t="str">
        <f>VLOOKUP($A2209,'Medical Examinations'!$A:$J,COLUMN('Medical Examinations'!E2208),FALSE)</f>
        <v>Yes</v>
      </c>
      <c r="G2209" t="str">
        <f>VLOOKUP($A2209,'Medical Examinations'!$A:$J,COLUMN('Medical Examinations'!F2208),FALSE)</f>
        <v>No</v>
      </c>
      <c r="H2209">
        <f>VLOOKUP($A2209,'Medical Examinations'!$A:$J,COLUMN('Medical Examinations'!G2208),FALSE)</f>
        <v>1</v>
      </c>
      <c r="I2209" t="str">
        <f>VLOOKUP($A2209,'Medical Examinations'!$A:$J,COLUMN('Medical Examinations'!H2208),FALSE)</f>
        <v>No</v>
      </c>
      <c r="J2209" t="str">
        <f>VLOOKUP($A2209,'Medical Examinations'!$A:$J,COLUMN('Medical Examinations'!I2208),FALSE)</f>
        <v>Obesity</v>
      </c>
      <c r="K2209" t="str">
        <f>VLOOKUP($A2209,'Medical Examinations'!$A:$J,COLUMN('Medical Examinations'!J2208),FALSE)</f>
        <v>Normal</v>
      </c>
      <c r="L2209" s="30">
        <f>VLOOKUP($A2209,'Hospitalisation Details'!$A:$K,COLUMN('Hospitalisation Details'!J2208),FALSE)</f>
        <v>38177</v>
      </c>
      <c r="M2209" s="23">
        <f>VLOOKUP($A2209,'Hospitalisation Details'!$A:$K,COLUMN('Hospitalisation Details'!F2208),FALSE)</f>
        <v>1631.82</v>
      </c>
      <c r="N2209" t="str">
        <f>VLOOKUP($A2209,'Hospitalisation Details'!$A:$K,COLUMN('Hospitalisation Details'!G2208),FALSE)</f>
        <v>Tier - 2</v>
      </c>
      <c r="O2209" t="str">
        <f>VLOOKUP($A2209,'Hospitalisation Details'!$A:$K,COLUMN('Hospitalisation Details'!H2208),FALSE)</f>
        <v>Tier - 1</v>
      </c>
      <c r="P2209" t="str">
        <f>VLOOKUP($A2209,'Hospitalisation Details'!$A:$K,COLUMN('Hospitalisation Details'!I2208),FALSE)</f>
        <v>R1013</v>
      </c>
      <c r="Q2209">
        <f>VLOOKUP($A2209,'Hospitalisation Details'!$A:$K,COLUMN('Hospitalisation Details'!K2208),FALSE)</f>
        <v>18</v>
      </c>
    </row>
    <row r="2210" spans="1:17" ht="15.75" x14ac:dyDescent="0.25">
      <c r="A2210" s="6" t="s">
        <v>2250</v>
      </c>
      <c r="B2210" t="str">
        <f>VLOOKUP(A2210,'Customer Names'!A:E,COLUMN('Customer Names'!D2209),FALSE)</f>
        <v>Ms. Dani</v>
      </c>
      <c r="C2210">
        <f>VLOOKUP($A2210,'Medical Examinations'!$A:$J,COLUMN('Medical Examinations'!B2209),FALSE)</f>
        <v>38.17</v>
      </c>
      <c r="D2210">
        <f>VLOOKUP($A2210,'Medical Examinations'!$A:$J,COLUMN('Medical Examinations'!C2209),FALSE)</f>
        <v>4.07</v>
      </c>
      <c r="E2210" t="str">
        <f>VLOOKUP($A2210,'Medical Examinations'!$A:$J,COLUMN('Medical Examinations'!D2209),FALSE)</f>
        <v>No</v>
      </c>
      <c r="F2210" t="str">
        <f>VLOOKUP($A2210,'Medical Examinations'!$A:$J,COLUMN('Medical Examinations'!E2209),FALSE)</f>
        <v>Yes</v>
      </c>
      <c r="G2210" t="str">
        <f>VLOOKUP($A2210,'Medical Examinations'!$A:$J,COLUMN('Medical Examinations'!F2209),FALSE)</f>
        <v>No</v>
      </c>
      <c r="H2210">
        <f>VLOOKUP($A2210,'Medical Examinations'!$A:$J,COLUMN('Medical Examinations'!G2209),FALSE)</f>
        <v>1</v>
      </c>
      <c r="I2210" t="str">
        <f>VLOOKUP($A2210,'Medical Examinations'!$A:$J,COLUMN('Medical Examinations'!H2209),FALSE)</f>
        <v>No</v>
      </c>
      <c r="J2210" t="str">
        <f>VLOOKUP($A2210,'Medical Examinations'!$A:$J,COLUMN('Medical Examinations'!I2209),FALSE)</f>
        <v>Obesity</v>
      </c>
      <c r="K2210" t="str">
        <f>VLOOKUP($A2210,'Medical Examinations'!$A:$J,COLUMN('Medical Examinations'!J2209),FALSE)</f>
        <v>Normal</v>
      </c>
      <c r="L2210" s="30">
        <f>VLOOKUP($A2210,'Hospitalisation Details'!$A:$K,COLUMN('Hospitalisation Details'!J2209),FALSE)</f>
        <v>38326</v>
      </c>
      <c r="M2210" s="23">
        <f>VLOOKUP($A2210,'Hospitalisation Details'!$A:$K,COLUMN('Hospitalisation Details'!F2209),FALSE)</f>
        <v>1631.67</v>
      </c>
      <c r="N2210" t="str">
        <f>VLOOKUP($A2210,'Hospitalisation Details'!$A:$K,COLUMN('Hospitalisation Details'!G2209),FALSE)</f>
        <v>Tier - 2</v>
      </c>
      <c r="O2210" t="str">
        <f>VLOOKUP($A2210,'Hospitalisation Details'!$A:$K,COLUMN('Hospitalisation Details'!H2209),FALSE)</f>
        <v>Tier - 3</v>
      </c>
      <c r="P2210" t="str">
        <f>VLOOKUP($A2210,'Hospitalisation Details'!$A:$K,COLUMN('Hospitalisation Details'!I2209),FALSE)</f>
        <v>R1013</v>
      </c>
      <c r="Q2210">
        <f>VLOOKUP($A2210,'Hospitalisation Details'!$A:$K,COLUMN('Hospitalisation Details'!K2209),FALSE)</f>
        <v>18</v>
      </c>
    </row>
    <row r="2211" spans="1:17" ht="15.75" x14ac:dyDescent="0.25">
      <c r="A2211" s="6" t="s">
        <v>2251</v>
      </c>
      <c r="B2211" t="str">
        <f>VLOOKUP(A2211,'Customer Names'!A:E,COLUMN('Customer Names'!D2210),FALSE)</f>
        <v>Ms. Jennifer</v>
      </c>
      <c r="C2211">
        <f>VLOOKUP($A2211,'Medical Examinations'!$A:$J,COLUMN('Medical Examinations'!B2210),FALSE)</f>
        <v>36.85</v>
      </c>
      <c r="D2211">
        <f>VLOOKUP($A2211,'Medical Examinations'!$A:$J,COLUMN('Medical Examinations'!C2210),FALSE)</f>
        <v>5.49</v>
      </c>
      <c r="E2211" t="str">
        <f>VLOOKUP($A2211,'Medical Examinations'!$A:$J,COLUMN('Medical Examinations'!D2210),FALSE)</f>
        <v>No</v>
      </c>
      <c r="F2211" t="str">
        <f>VLOOKUP($A2211,'Medical Examinations'!$A:$J,COLUMN('Medical Examinations'!E2210),FALSE)</f>
        <v>Yes</v>
      </c>
      <c r="G2211" t="str">
        <f>VLOOKUP($A2211,'Medical Examinations'!$A:$J,COLUMN('Medical Examinations'!F2210),FALSE)</f>
        <v>No</v>
      </c>
      <c r="H2211">
        <f>VLOOKUP($A2211,'Medical Examinations'!$A:$J,COLUMN('Medical Examinations'!G2210),FALSE)</f>
        <v>1</v>
      </c>
      <c r="I2211" t="str">
        <f>VLOOKUP($A2211,'Medical Examinations'!$A:$J,COLUMN('Medical Examinations'!H2210),FALSE)</f>
        <v>No</v>
      </c>
      <c r="J2211" t="str">
        <f>VLOOKUP($A2211,'Medical Examinations'!$A:$J,COLUMN('Medical Examinations'!I2210),FALSE)</f>
        <v>Obesity</v>
      </c>
      <c r="K2211" t="str">
        <f>VLOOKUP($A2211,'Medical Examinations'!$A:$J,COLUMN('Medical Examinations'!J2210),FALSE)</f>
        <v>Normal</v>
      </c>
      <c r="L2211" s="30">
        <f>VLOOKUP($A2211,'Hospitalisation Details'!$A:$K,COLUMN('Hospitalisation Details'!J2210),FALSE)</f>
        <v>38264</v>
      </c>
      <c r="M2211" s="23">
        <f>VLOOKUP($A2211,'Hospitalisation Details'!$A:$K,COLUMN('Hospitalisation Details'!F2210),FALSE)</f>
        <v>1629.83</v>
      </c>
      <c r="N2211" t="str">
        <f>VLOOKUP($A2211,'Hospitalisation Details'!$A:$K,COLUMN('Hospitalisation Details'!G2210),FALSE)</f>
        <v>Tier - 2</v>
      </c>
      <c r="O2211" t="str">
        <f>VLOOKUP($A2211,'Hospitalisation Details'!$A:$K,COLUMN('Hospitalisation Details'!H2210),FALSE)</f>
        <v>Tier - 2</v>
      </c>
      <c r="P2211" t="str">
        <f>VLOOKUP($A2211,'Hospitalisation Details'!$A:$K,COLUMN('Hospitalisation Details'!I2210),FALSE)</f>
        <v>R1013</v>
      </c>
      <c r="Q2211">
        <f>VLOOKUP($A2211,'Hospitalisation Details'!$A:$K,COLUMN('Hospitalisation Details'!K2210),FALSE)</f>
        <v>18</v>
      </c>
    </row>
    <row r="2212" spans="1:17" ht="15.75" x14ac:dyDescent="0.25">
      <c r="A2212" s="6" t="s">
        <v>2252</v>
      </c>
      <c r="B2212" t="str">
        <f>VLOOKUP(A2212,'Customer Names'!A:E,COLUMN('Customer Names'!D2211),FALSE)</f>
        <v>Mr. Martin</v>
      </c>
      <c r="C2212">
        <f>VLOOKUP($A2212,'Medical Examinations'!$A:$J,COLUMN('Medical Examinations'!B2211),FALSE)</f>
        <v>22.61</v>
      </c>
      <c r="D2212">
        <f>VLOOKUP($A2212,'Medical Examinations'!$A:$J,COLUMN('Medical Examinations'!C2211),FALSE)</f>
        <v>5.68</v>
      </c>
      <c r="E2212" t="str">
        <f>VLOOKUP($A2212,'Medical Examinations'!$A:$J,COLUMN('Medical Examinations'!D2211),FALSE)</f>
        <v>No</v>
      </c>
      <c r="F2212" t="str">
        <f>VLOOKUP($A2212,'Medical Examinations'!$A:$J,COLUMN('Medical Examinations'!E2211),FALSE)</f>
        <v>No</v>
      </c>
      <c r="G2212" t="str">
        <f>VLOOKUP($A2212,'Medical Examinations'!$A:$J,COLUMN('Medical Examinations'!F2211),FALSE)</f>
        <v>Yes</v>
      </c>
      <c r="H2212">
        <f>VLOOKUP($A2212,'Medical Examinations'!$A:$J,COLUMN('Medical Examinations'!G2211),FALSE)</f>
        <v>1</v>
      </c>
      <c r="I2212" t="str">
        <f>VLOOKUP($A2212,'Medical Examinations'!$A:$J,COLUMN('Medical Examinations'!H2211),FALSE)</f>
        <v>No</v>
      </c>
      <c r="J2212" t="str">
        <f>VLOOKUP($A2212,'Medical Examinations'!$A:$J,COLUMN('Medical Examinations'!I2211),FALSE)</f>
        <v>Healthy Weight</v>
      </c>
      <c r="K2212" t="str">
        <f>VLOOKUP($A2212,'Medical Examinations'!$A:$J,COLUMN('Medical Examinations'!J2211),FALSE)</f>
        <v>Normal</v>
      </c>
      <c r="L2212" s="30">
        <f>VLOOKUP($A2212,'Hospitalisation Details'!$A:$K,COLUMN('Hospitalisation Details'!J2211),FALSE)</f>
        <v>37819</v>
      </c>
      <c r="M2212" s="23">
        <f>VLOOKUP($A2212,'Hospitalisation Details'!$A:$K,COLUMN('Hospitalisation Details'!F2211),FALSE)</f>
        <v>1628.47</v>
      </c>
      <c r="N2212" t="str">
        <f>VLOOKUP($A2212,'Hospitalisation Details'!$A:$K,COLUMN('Hospitalisation Details'!G2211),FALSE)</f>
        <v>Tier - 2</v>
      </c>
      <c r="O2212" t="str">
        <f>VLOOKUP($A2212,'Hospitalisation Details'!$A:$K,COLUMN('Hospitalisation Details'!H2211),FALSE)</f>
        <v>Tier - 1</v>
      </c>
      <c r="P2212" t="str">
        <f>VLOOKUP($A2212,'Hospitalisation Details'!$A:$K,COLUMN('Hospitalisation Details'!I2211),FALSE)</f>
        <v>R1012</v>
      </c>
      <c r="Q2212">
        <f>VLOOKUP($A2212,'Hospitalisation Details'!$A:$K,COLUMN('Hospitalisation Details'!K2211),FALSE)</f>
        <v>19</v>
      </c>
    </row>
    <row r="2213" spans="1:17" ht="15.75" x14ac:dyDescent="0.25">
      <c r="A2213" s="6" t="s">
        <v>2253</v>
      </c>
      <c r="B2213" t="str">
        <f>VLOOKUP(A2213,'Customer Names'!A:E,COLUMN('Customer Names'!D2212),FALSE)</f>
        <v>Mr. Steve</v>
      </c>
      <c r="C2213">
        <f>VLOOKUP($A2213,'Medical Examinations'!$A:$J,COLUMN('Medical Examinations'!B2212),FALSE)</f>
        <v>21.754999999999999</v>
      </c>
      <c r="D2213">
        <f>VLOOKUP($A2213,'Medical Examinations'!$A:$J,COLUMN('Medical Examinations'!C2212),FALSE)</f>
        <v>6.09</v>
      </c>
      <c r="E2213" t="str">
        <f>VLOOKUP($A2213,'Medical Examinations'!$A:$J,COLUMN('Medical Examinations'!D2212),FALSE)</f>
        <v>No</v>
      </c>
      <c r="F2213" t="str">
        <f>VLOOKUP($A2213,'Medical Examinations'!$A:$J,COLUMN('Medical Examinations'!E2212),FALSE)</f>
        <v>No</v>
      </c>
      <c r="G2213" t="str">
        <f>VLOOKUP($A2213,'Medical Examinations'!$A:$J,COLUMN('Medical Examinations'!F2212),FALSE)</f>
        <v>Yes</v>
      </c>
      <c r="H2213">
        <f>VLOOKUP($A2213,'Medical Examinations'!$A:$J,COLUMN('Medical Examinations'!G2212),FALSE)</f>
        <v>1</v>
      </c>
      <c r="I2213" t="str">
        <f>VLOOKUP($A2213,'Medical Examinations'!$A:$J,COLUMN('Medical Examinations'!H2212),FALSE)</f>
        <v>No</v>
      </c>
      <c r="J2213" t="str">
        <f>VLOOKUP($A2213,'Medical Examinations'!$A:$J,COLUMN('Medical Examinations'!I2212),FALSE)</f>
        <v>Healthy Weight</v>
      </c>
      <c r="K2213" t="str">
        <f>VLOOKUP($A2213,'Medical Examinations'!$A:$J,COLUMN('Medical Examinations'!J2212),FALSE)</f>
        <v>Prediabetes</v>
      </c>
      <c r="L2213" s="30">
        <f>VLOOKUP($A2213,'Hospitalisation Details'!$A:$K,COLUMN('Hospitalisation Details'!J2212),FALSE)</f>
        <v>37959</v>
      </c>
      <c r="M2213" s="23">
        <f>VLOOKUP($A2213,'Hospitalisation Details'!$A:$K,COLUMN('Hospitalisation Details'!F2212),FALSE)</f>
        <v>1627.28</v>
      </c>
      <c r="N2213" t="str">
        <f>VLOOKUP($A2213,'Hospitalisation Details'!$A:$K,COLUMN('Hospitalisation Details'!G2212),FALSE)</f>
        <v>Tier - 2</v>
      </c>
      <c r="O2213" t="str">
        <f>VLOOKUP($A2213,'Hospitalisation Details'!$A:$K,COLUMN('Hospitalisation Details'!H2212),FALSE)</f>
        <v>Tier - 2</v>
      </c>
      <c r="P2213" t="str">
        <f>VLOOKUP($A2213,'Hospitalisation Details'!$A:$K,COLUMN('Hospitalisation Details'!I2212),FALSE)</f>
        <v>R1012</v>
      </c>
      <c r="Q2213">
        <f>VLOOKUP($A2213,'Hospitalisation Details'!$A:$K,COLUMN('Hospitalisation Details'!K2212),FALSE)</f>
        <v>19</v>
      </c>
    </row>
    <row r="2214" spans="1:17" ht="15.75" x14ac:dyDescent="0.25">
      <c r="A2214" s="6" t="s">
        <v>2254</v>
      </c>
      <c r="B2214" t="str">
        <f>VLOOKUP(A2214,'Customer Names'!A:E,COLUMN('Customer Names'!D2213),FALSE)</f>
        <v>Mr. Christopher</v>
      </c>
      <c r="C2214">
        <f>VLOOKUP($A2214,'Medical Examinations'!$A:$J,COLUMN('Medical Examinations'!B2213),FALSE)</f>
        <v>20.425000000000001</v>
      </c>
      <c r="D2214">
        <f>VLOOKUP($A2214,'Medical Examinations'!$A:$J,COLUMN('Medical Examinations'!C2213),FALSE)</f>
        <v>5.53</v>
      </c>
      <c r="E2214" t="str">
        <f>VLOOKUP($A2214,'Medical Examinations'!$A:$J,COLUMN('Medical Examinations'!D2213),FALSE)</f>
        <v>No</v>
      </c>
      <c r="F2214" t="str">
        <f>VLOOKUP($A2214,'Medical Examinations'!$A:$J,COLUMN('Medical Examinations'!E2213),FALSE)</f>
        <v>No</v>
      </c>
      <c r="G2214" t="str">
        <f>VLOOKUP($A2214,'Medical Examinations'!$A:$J,COLUMN('Medical Examinations'!F2213),FALSE)</f>
        <v>Yes</v>
      </c>
      <c r="H2214">
        <f>VLOOKUP($A2214,'Medical Examinations'!$A:$J,COLUMN('Medical Examinations'!G2213),FALSE)</f>
        <v>1</v>
      </c>
      <c r="I2214" t="str">
        <f>VLOOKUP($A2214,'Medical Examinations'!$A:$J,COLUMN('Medical Examinations'!H2213),FALSE)</f>
        <v>No</v>
      </c>
      <c r="J2214" t="str">
        <f>VLOOKUP($A2214,'Medical Examinations'!$A:$J,COLUMN('Medical Examinations'!I2213),FALSE)</f>
        <v>Healthy Weight</v>
      </c>
      <c r="K2214" t="str">
        <f>VLOOKUP($A2214,'Medical Examinations'!$A:$J,COLUMN('Medical Examinations'!J2213),FALSE)</f>
        <v>Normal</v>
      </c>
      <c r="L2214" s="30">
        <f>VLOOKUP($A2214,'Hospitalisation Details'!$A:$K,COLUMN('Hospitalisation Details'!J2213),FALSE)</f>
        <v>37873</v>
      </c>
      <c r="M2214" s="23">
        <f>VLOOKUP($A2214,'Hospitalisation Details'!$A:$K,COLUMN('Hospitalisation Details'!F2213),FALSE)</f>
        <v>1625.43</v>
      </c>
      <c r="N2214" t="str">
        <f>VLOOKUP($A2214,'Hospitalisation Details'!$A:$K,COLUMN('Hospitalisation Details'!G2213),FALSE)</f>
        <v>Tier - 2</v>
      </c>
      <c r="O2214" t="str">
        <f>VLOOKUP($A2214,'Hospitalisation Details'!$A:$K,COLUMN('Hospitalisation Details'!H2213),FALSE)</f>
        <v>Tier - 3</v>
      </c>
      <c r="P2214" t="str">
        <f>VLOOKUP($A2214,'Hospitalisation Details'!$A:$K,COLUMN('Hospitalisation Details'!I2213),FALSE)</f>
        <v>R1012</v>
      </c>
      <c r="Q2214">
        <f>VLOOKUP($A2214,'Hospitalisation Details'!$A:$K,COLUMN('Hospitalisation Details'!K2213),FALSE)</f>
        <v>19</v>
      </c>
    </row>
    <row r="2215" spans="1:17" ht="15.75" x14ac:dyDescent="0.25">
      <c r="A2215" s="6" t="s">
        <v>2255</v>
      </c>
      <c r="B2215" t="str">
        <f>VLOOKUP(A2215,'Customer Names'!A:E,COLUMN('Customer Names'!D2214),FALSE)</f>
        <v>Ms. Kathryn</v>
      </c>
      <c r="C2215">
        <f>VLOOKUP($A2215,'Medical Examinations'!$A:$J,COLUMN('Medical Examinations'!B2214),FALSE)</f>
        <v>31.35</v>
      </c>
      <c r="D2215">
        <f>VLOOKUP($A2215,'Medical Examinations'!$A:$J,COLUMN('Medical Examinations'!C2214),FALSE)</f>
        <v>4.28</v>
      </c>
      <c r="E2215" t="str">
        <f>VLOOKUP($A2215,'Medical Examinations'!$A:$J,COLUMN('Medical Examinations'!D2214),FALSE)</f>
        <v>No</v>
      </c>
      <c r="F2215" t="str">
        <f>VLOOKUP($A2215,'Medical Examinations'!$A:$J,COLUMN('Medical Examinations'!E2214),FALSE)</f>
        <v>Yes</v>
      </c>
      <c r="G2215" t="str">
        <f>VLOOKUP($A2215,'Medical Examinations'!$A:$J,COLUMN('Medical Examinations'!F2214),FALSE)</f>
        <v>No</v>
      </c>
      <c r="H2215">
        <f>VLOOKUP($A2215,'Medical Examinations'!$A:$J,COLUMN('Medical Examinations'!G2214),FALSE)</f>
        <v>1</v>
      </c>
      <c r="I2215" t="str">
        <f>VLOOKUP($A2215,'Medical Examinations'!$A:$J,COLUMN('Medical Examinations'!H2214),FALSE)</f>
        <v>No</v>
      </c>
      <c r="J2215" t="str">
        <f>VLOOKUP($A2215,'Medical Examinations'!$A:$J,COLUMN('Medical Examinations'!I2214),FALSE)</f>
        <v>Obesity</v>
      </c>
      <c r="K2215" t="str">
        <f>VLOOKUP($A2215,'Medical Examinations'!$A:$J,COLUMN('Medical Examinations'!J2214),FALSE)</f>
        <v>Normal</v>
      </c>
      <c r="L2215" s="30">
        <f>VLOOKUP($A2215,'Hospitalisation Details'!$A:$K,COLUMN('Hospitalisation Details'!J2214),FALSE)</f>
        <v>38193</v>
      </c>
      <c r="M2215" s="23">
        <f>VLOOKUP($A2215,'Hospitalisation Details'!$A:$K,COLUMN('Hospitalisation Details'!F2214),FALSE)</f>
        <v>1622.19</v>
      </c>
      <c r="N2215" t="str">
        <f>VLOOKUP($A2215,'Hospitalisation Details'!$A:$K,COLUMN('Hospitalisation Details'!G2214),FALSE)</f>
        <v>Tier - 2</v>
      </c>
      <c r="O2215" t="str">
        <f>VLOOKUP($A2215,'Hospitalisation Details'!$A:$K,COLUMN('Hospitalisation Details'!H2214),FALSE)</f>
        <v>Tier - 1</v>
      </c>
      <c r="P2215" t="str">
        <f>VLOOKUP($A2215,'Hospitalisation Details'!$A:$K,COLUMN('Hospitalisation Details'!I2214),FALSE)</f>
        <v>R1013</v>
      </c>
      <c r="Q2215">
        <f>VLOOKUP($A2215,'Hospitalisation Details'!$A:$K,COLUMN('Hospitalisation Details'!K2214),FALSE)</f>
        <v>18</v>
      </c>
    </row>
    <row r="2216" spans="1:17" ht="15.75" x14ac:dyDescent="0.25">
      <c r="A2216" s="6" t="s">
        <v>2256</v>
      </c>
      <c r="B2216" t="str">
        <f>VLOOKUP(A2216,'Customer Names'!A:E,COLUMN('Customer Names'!D2215),FALSE)</f>
        <v>Ms. Emily</v>
      </c>
      <c r="C2216">
        <f>VLOOKUP($A2216,'Medical Examinations'!$A:$J,COLUMN('Medical Examinations'!B2215),FALSE)</f>
        <v>31.13</v>
      </c>
      <c r="D2216">
        <f>VLOOKUP($A2216,'Medical Examinations'!$A:$J,COLUMN('Medical Examinations'!C2215),FALSE)</f>
        <v>6.01</v>
      </c>
      <c r="E2216" t="str">
        <f>VLOOKUP($A2216,'Medical Examinations'!$A:$J,COLUMN('Medical Examinations'!D2215),FALSE)</f>
        <v>No</v>
      </c>
      <c r="F2216" t="str">
        <f>VLOOKUP($A2216,'Medical Examinations'!$A:$J,COLUMN('Medical Examinations'!E2215),FALSE)</f>
        <v>Yes</v>
      </c>
      <c r="G2216" t="str">
        <f>VLOOKUP($A2216,'Medical Examinations'!$A:$J,COLUMN('Medical Examinations'!F2215),FALSE)</f>
        <v>No</v>
      </c>
      <c r="H2216">
        <f>VLOOKUP($A2216,'Medical Examinations'!$A:$J,COLUMN('Medical Examinations'!G2215),FALSE)</f>
        <v>1</v>
      </c>
      <c r="I2216" t="str">
        <f>VLOOKUP($A2216,'Medical Examinations'!$A:$J,COLUMN('Medical Examinations'!H2215),FALSE)</f>
        <v>No</v>
      </c>
      <c r="J2216" t="str">
        <f>VLOOKUP($A2216,'Medical Examinations'!$A:$J,COLUMN('Medical Examinations'!I2215),FALSE)</f>
        <v>Obesity</v>
      </c>
      <c r="K2216" t="str">
        <f>VLOOKUP($A2216,'Medical Examinations'!$A:$J,COLUMN('Medical Examinations'!J2215),FALSE)</f>
        <v>Prediabetes</v>
      </c>
      <c r="L2216" s="30">
        <f>VLOOKUP($A2216,'Hospitalisation Details'!$A:$K,COLUMN('Hospitalisation Details'!J2215),FALSE)</f>
        <v>38220</v>
      </c>
      <c r="M2216" s="23">
        <f>VLOOKUP($A2216,'Hospitalisation Details'!$A:$K,COLUMN('Hospitalisation Details'!F2215),FALSE)</f>
        <v>1621.88</v>
      </c>
      <c r="N2216" t="str">
        <f>VLOOKUP($A2216,'Hospitalisation Details'!$A:$K,COLUMN('Hospitalisation Details'!G2215),FALSE)</f>
        <v>Tier - 2</v>
      </c>
      <c r="O2216" t="str">
        <f>VLOOKUP($A2216,'Hospitalisation Details'!$A:$K,COLUMN('Hospitalisation Details'!H2215),FALSE)</f>
        <v>Tier - 2</v>
      </c>
      <c r="P2216" t="str">
        <f>VLOOKUP($A2216,'Hospitalisation Details'!$A:$K,COLUMN('Hospitalisation Details'!I2215),FALSE)</f>
        <v>R1013</v>
      </c>
      <c r="Q2216">
        <f>VLOOKUP($A2216,'Hospitalisation Details'!$A:$K,COLUMN('Hospitalisation Details'!K2215),FALSE)</f>
        <v>18</v>
      </c>
    </row>
    <row r="2217" spans="1:17" ht="15.75" x14ac:dyDescent="0.25">
      <c r="A2217" s="6" t="s">
        <v>2257</v>
      </c>
      <c r="B2217" t="str">
        <f>VLOOKUP(A2217,'Customer Names'!A:E,COLUMN('Customer Names'!D2216),FALSE)</f>
        <v>Mr. Trent</v>
      </c>
      <c r="C2217">
        <f>VLOOKUP($A2217,'Medical Examinations'!$A:$J,COLUMN('Medical Examinations'!B2216),FALSE)</f>
        <v>17.48</v>
      </c>
      <c r="D2217">
        <f>VLOOKUP($A2217,'Medical Examinations'!$A:$J,COLUMN('Medical Examinations'!C2216),FALSE)</f>
        <v>4.59</v>
      </c>
      <c r="E2217" t="str">
        <f>VLOOKUP($A2217,'Medical Examinations'!$A:$J,COLUMN('Medical Examinations'!D2216),FALSE)</f>
        <v>No</v>
      </c>
      <c r="F2217" t="str">
        <f>VLOOKUP($A2217,'Medical Examinations'!$A:$J,COLUMN('Medical Examinations'!E2216),FALSE)</f>
        <v>No</v>
      </c>
      <c r="G2217" t="str">
        <f>VLOOKUP($A2217,'Medical Examinations'!$A:$J,COLUMN('Medical Examinations'!F2216),FALSE)</f>
        <v>Yes</v>
      </c>
      <c r="H2217">
        <f>VLOOKUP($A2217,'Medical Examinations'!$A:$J,COLUMN('Medical Examinations'!G2216),FALSE)</f>
        <v>1</v>
      </c>
      <c r="I2217" t="str">
        <f>VLOOKUP($A2217,'Medical Examinations'!$A:$J,COLUMN('Medical Examinations'!H2216),FALSE)</f>
        <v>No</v>
      </c>
      <c r="J2217" t="str">
        <f>VLOOKUP($A2217,'Medical Examinations'!$A:$J,COLUMN('Medical Examinations'!I2216),FALSE)</f>
        <v>Underweight</v>
      </c>
      <c r="K2217" t="str">
        <f>VLOOKUP($A2217,'Medical Examinations'!$A:$J,COLUMN('Medical Examinations'!J2216),FALSE)</f>
        <v>Normal</v>
      </c>
      <c r="L2217" s="30">
        <f>VLOOKUP($A2217,'Hospitalisation Details'!$A:$K,COLUMN('Hospitalisation Details'!J2216),FALSE)</f>
        <v>37878</v>
      </c>
      <c r="M2217" s="23">
        <f>VLOOKUP($A2217,'Hospitalisation Details'!$A:$K,COLUMN('Hospitalisation Details'!F2216),FALSE)</f>
        <v>1621.34</v>
      </c>
      <c r="N2217" t="str">
        <f>VLOOKUP($A2217,'Hospitalisation Details'!$A:$K,COLUMN('Hospitalisation Details'!G2216),FALSE)</f>
        <v>Tier - 2</v>
      </c>
      <c r="O2217" t="str">
        <f>VLOOKUP($A2217,'Hospitalisation Details'!$A:$K,COLUMN('Hospitalisation Details'!H2216),FALSE)</f>
        <v>Tier - 2</v>
      </c>
      <c r="P2217" t="str">
        <f>VLOOKUP($A2217,'Hospitalisation Details'!$A:$K,COLUMN('Hospitalisation Details'!I2216),FALSE)</f>
        <v>R1012</v>
      </c>
      <c r="Q2217">
        <f>VLOOKUP($A2217,'Hospitalisation Details'!$A:$K,COLUMN('Hospitalisation Details'!K2216),FALSE)</f>
        <v>19</v>
      </c>
    </row>
    <row r="2218" spans="1:17" ht="15.75" x14ac:dyDescent="0.25">
      <c r="A2218" s="6" t="s">
        <v>2258</v>
      </c>
      <c r="B2218" t="str">
        <f>VLOOKUP(A2218,'Customer Names'!A:E,COLUMN('Customer Names'!D2217),FALSE)</f>
        <v>Ms. Jennifer</v>
      </c>
      <c r="C2218">
        <f>VLOOKUP($A2218,'Medical Examinations'!$A:$J,COLUMN('Medical Examinations'!B2217),FALSE)</f>
        <v>22.57</v>
      </c>
      <c r="D2218">
        <f>VLOOKUP($A2218,'Medical Examinations'!$A:$J,COLUMN('Medical Examinations'!C2217),FALSE)</f>
        <v>5.8</v>
      </c>
      <c r="E2218" t="str">
        <f>VLOOKUP($A2218,'Medical Examinations'!$A:$J,COLUMN('Medical Examinations'!D2217),FALSE)</f>
        <v>Yes</v>
      </c>
      <c r="F2218" t="str">
        <f>VLOOKUP($A2218,'Medical Examinations'!$A:$J,COLUMN('Medical Examinations'!E2217),FALSE)</f>
        <v>No</v>
      </c>
      <c r="G2218" t="str">
        <f>VLOOKUP($A2218,'Medical Examinations'!$A:$J,COLUMN('Medical Examinations'!F2217),FALSE)</f>
        <v>No</v>
      </c>
      <c r="H2218">
        <f>VLOOKUP($A2218,'Medical Examinations'!$A:$J,COLUMN('Medical Examinations'!G2217),FALSE)</f>
        <v>1</v>
      </c>
      <c r="I2218" t="str">
        <f>VLOOKUP($A2218,'Medical Examinations'!$A:$J,COLUMN('Medical Examinations'!H2217),FALSE)</f>
        <v>No</v>
      </c>
      <c r="J2218" t="str">
        <f>VLOOKUP($A2218,'Medical Examinations'!$A:$J,COLUMN('Medical Examinations'!I2217),FALSE)</f>
        <v>Healthy Weight</v>
      </c>
      <c r="K2218" t="str">
        <f>VLOOKUP($A2218,'Medical Examinations'!$A:$J,COLUMN('Medical Examinations'!J2217),FALSE)</f>
        <v>Prediabetes</v>
      </c>
      <c r="L2218" s="30">
        <f>VLOOKUP($A2218,'Hospitalisation Details'!$A:$K,COLUMN('Hospitalisation Details'!J2217),FALSE)</f>
        <v>34916</v>
      </c>
      <c r="M2218" s="23">
        <f>VLOOKUP($A2218,'Hospitalisation Details'!$A:$K,COLUMN('Hospitalisation Details'!F2217),FALSE)</f>
        <v>1617.16</v>
      </c>
      <c r="N2218" t="str">
        <f>VLOOKUP($A2218,'Hospitalisation Details'!$A:$K,COLUMN('Hospitalisation Details'!G2217),FALSE)</f>
        <v>Tier - 2</v>
      </c>
      <c r="O2218" t="str">
        <f>VLOOKUP($A2218,'Hospitalisation Details'!$A:$K,COLUMN('Hospitalisation Details'!H2217),FALSE)</f>
        <v>Tier - 1</v>
      </c>
      <c r="P2218" t="str">
        <f>VLOOKUP($A2218,'Hospitalisation Details'!$A:$K,COLUMN('Hospitalisation Details'!I2217),FALSE)</f>
        <v>R1013</v>
      </c>
      <c r="Q2218">
        <f>VLOOKUP($A2218,'Hospitalisation Details'!$A:$K,COLUMN('Hospitalisation Details'!K2217),FALSE)</f>
        <v>27</v>
      </c>
    </row>
    <row r="2219" spans="1:17" ht="15.75" x14ac:dyDescent="0.25">
      <c r="A2219" s="6" t="s">
        <v>2259</v>
      </c>
      <c r="B2219" t="str">
        <f>VLOOKUP(A2219,'Customer Names'!A:E,COLUMN('Customer Names'!D2218),FALSE)</f>
        <v>Ms. Polly</v>
      </c>
      <c r="C2219">
        <f>VLOOKUP($A2219,'Medical Examinations'!$A:$J,COLUMN('Medical Examinations'!B2218),FALSE)</f>
        <v>26.73</v>
      </c>
      <c r="D2219">
        <f>VLOOKUP($A2219,'Medical Examinations'!$A:$J,COLUMN('Medical Examinations'!C2218),FALSE)</f>
        <v>5.08</v>
      </c>
      <c r="E2219" t="str">
        <f>VLOOKUP($A2219,'Medical Examinations'!$A:$J,COLUMN('Medical Examinations'!D2218),FALSE)</f>
        <v>No</v>
      </c>
      <c r="F2219" t="str">
        <f>VLOOKUP($A2219,'Medical Examinations'!$A:$J,COLUMN('Medical Examinations'!E2218),FALSE)</f>
        <v>Yes</v>
      </c>
      <c r="G2219" t="str">
        <f>VLOOKUP($A2219,'Medical Examinations'!$A:$J,COLUMN('Medical Examinations'!F2218),FALSE)</f>
        <v>No</v>
      </c>
      <c r="H2219">
        <f>VLOOKUP($A2219,'Medical Examinations'!$A:$J,COLUMN('Medical Examinations'!G2218),FALSE)</f>
        <v>1</v>
      </c>
      <c r="I2219" t="str">
        <f>VLOOKUP($A2219,'Medical Examinations'!$A:$J,COLUMN('Medical Examinations'!H2218),FALSE)</f>
        <v>No</v>
      </c>
      <c r="J2219" t="str">
        <f>VLOOKUP($A2219,'Medical Examinations'!$A:$J,COLUMN('Medical Examinations'!I2218),FALSE)</f>
        <v>Overweight</v>
      </c>
      <c r="K2219" t="str">
        <f>VLOOKUP($A2219,'Medical Examinations'!$A:$J,COLUMN('Medical Examinations'!J2218),FALSE)</f>
        <v>Normal</v>
      </c>
      <c r="L2219" s="30">
        <f>VLOOKUP($A2219,'Hospitalisation Details'!$A:$K,COLUMN('Hospitalisation Details'!J2218),FALSE)</f>
        <v>38190</v>
      </c>
      <c r="M2219" s="23">
        <f>VLOOKUP($A2219,'Hospitalisation Details'!$A:$K,COLUMN('Hospitalisation Details'!F2218),FALSE)</f>
        <v>1615.77</v>
      </c>
      <c r="N2219" t="str">
        <f>VLOOKUP($A2219,'Hospitalisation Details'!$A:$K,COLUMN('Hospitalisation Details'!G2218),FALSE)</f>
        <v>Tier - 2</v>
      </c>
      <c r="O2219" t="str">
        <f>VLOOKUP($A2219,'Hospitalisation Details'!$A:$K,COLUMN('Hospitalisation Details'!H2218),FALSE)</f>
        <v>Tier - 1</v>
      </c>
      <c r="P2219" t="str">
        <f>VLOOKUP($A2219,'Hospitalisation Details'!$A:$K,COLUMN('Hospitalisation Details'!I2218),FALSE)</f>
        <v>R1013</v>
      </c>
      <c r="Q2219">
        <f>VLOOKUP($A2219,'Hospitalisation Details'!$A:$K,COLUMN('Hospitalisation Details'!K2218),FALSE)</f>
        <v>18</v>
      </c>
    </row>
    <row r="2220" spans="1:17" ht="15.75" x14ac:dyDescent="0.25">
      <c r="A2220" s="6" t="s">
        <v>2260</v>
      </c>
      <c r="B2220" t="str">
        <f>VLOOKUP(A2220,'Customer Names'!A:E,COLUMN('Customer Names'!D2219),FALSE)</f>
        <v>Ms. Elizabeth</v>
      </c>
      <c r="C2220">
        <f>VLOOKUP($A2220,'Medical Examinations'!$A:$J,COLUMN('Medical Examinations'!B2219),FALSE)</f>
        <v>20.79</v>
      </c>
      <c r="D2220">
        <f>VLOOKUP($A2220,'Medical Examinations'!$A:$J,COLUMN('Medical Examinations'!C2219),FALSE)</f>
        <v>5.84</v>
      </c>
      <c r="E2220" t="str">
        <f>VLOOKUP($A2220,'Medical Examinations'!$A:$J,COLUMN('Medical Examinations'!D2219),FALSE)</f>
        <v>No</v>
      </c>
      <c r="F2220" t="str">
        <f>VLOOKUP($A2220,'Medical Examinations'!$A:$J,COLUMN('Medical Examinations'!E2219),FALSE)</f>
        <v>Yes</v>
      </c>
      <c r="G2220" t="str">
        <f>VLOOKUP($A2220,'Medical Examinations'!$A:$J,COLUMN('Medical Examinations'!F2219),FALSE)</f>
        <v>No</v>
      </c>
      <c r="H2220">
        <f>VLOOKUP($A2220,'Medical Examinations'!$A:$J,COLUMN('Medical Examinations'!G2219),FALSE)</f>
        <v>1</v>
      </c>
      <c r="I2220" t="str">
        <f>VLOOKUP($A2220,'Medical Examinations'!$A:$J,COLUMN('Medical Examinations'!H2219),FALSE)</f>
        <v>No</v>
      </c>
      <c r="J2220" t="str">
        <f>VLOOKUP($A2220,'Medical Examinations'!$A:$J,COLUMN('Medical Examinations'!I2219),FALSE)</f>
        <v>Healthy Weight</v>
      </c>
      <c r="K2220" t="str">
        <f>VLOOKUP($A2220,'Medical Examinations'!$A:$J,COLUMN('Medical Examinations'!J2219),FALSE)</f>
        <v>Prediabetes</v>
      </c>
      <c r="L2220" s="30">
        <f>VLOOKUP($A2220,'Hospitalisation Details'!$A:$K,COLUMN('Hospitalisation Details'!J2219),FALSE)</f>
        <v>38310</v>
      </c>
      <c r="M2220" s="23">
        <f>VLOOKUP($A2220,'Hospitalisation Details'!$A:$K,COLUMN('Hospitalisation Details'!F2219),FALSE)</f>
        <v>1607.51</v>
      </c>
      <c r="N2220" t="str">
        <f>VLOOKUP($A2220,'Hospitalisation Details'!$A:$K,COLUMN('Hospitalisation Details'!G2219),FALSE)</f>
        <v>Tier - 2</v>
      </c>
      <c r="O2220" t="str">
        <f>VLOOKUP($A2220,'Hospitalisation Details'!$A:$K,COLUMN('Hospitalisation Details'!H2219),FALSE)</f>
        <v>Tier - 3</v>
      </c>
      <c r="P2220" t="str">
        <f>VLOOKUP($A2220,'Hospitalisation Details'!$A:$K,COLUMN('Hospitalisation Details'!I2219),FALSE)</f>
        <v>R1013</v>
      </c>
      <c r="Q2220">
        <f>VLOOKUP($A2220,'Hospitalisation Details'!$A:$K,COLUMN('Hospitalisation Details'!K2219),FALSE)</f>
        <v>18</v>
      </c>
    </row>
    <row r="2221" spans="1:17" ht="15.75" x14ac:dyDescent="0.25">
      <c r="A2221" s="6" t="s">
        <v>2261</v>
      </c>
      <c r="B2221" t="str">
        <f>VLOOKUP(A2221,'Customer Names'!A:E,COLUMN('Customer Names'!D2220),FALSE)</f>
        <v>Ms. Tiffany</v>
      </c>
      <c r="C2221">
        <f>VLOOKUP($A2221,'Medical Examinations'!$A:$J,COLUMN('Medical Examinations'!B2220),FALSE)</f>
        <v>20.149999999999999</v>
      </c>
      <c r="D2221">
        <f>VLOOKUP($A2221,'Medical Examinations'!$A:$J,COLUMN('Medical Examinations'!C2220),FALSE)</f>
        <v>4.1500000000000004</v>
      </c>
      <c r="E2221" t="str">
        <f>VLOOKUP($A2221,'Medical Examinations'!$A:$J,COLUMN('Medical Examinations'!D2220),FALSE)</f>
        <v>No</v>
      </c>
      <c r="F2221" t="str">
        <f>VLOOKUP($A2221,'Medical Examinations'!$A:$J,COLUMN('Medical Examinations'!E2220),FALSE)</f>
        <v>No</v>
      </c>
      <c r="G2221" t="str">
        <f>VLOOKUP($A2221,'Medical Examinations'!$A:$J,COLUMN('Medical Examinations'!F2220),FALSE)</f>
        <v>No</v>
      </c>
      <c r="H2221">
        <f>VLOOKUP($A2221,'Medical Examinations'!$A:$J,COLUMN('Medical Examinations'!G2220),FALSE)</f>
        <v>1</v>
      </c>
      <c r="I2221" t="str">
        <f>VLOOKUP($A2221,'Medical Examinations'!$A:$J,COLUMN('Medical Examinations'!H2220),FALSE)</f>
        <v>No</v>
      </c>
      <c r="J2221" t="str">
        <f>VLOOKUP($A2221,'Medical Examinations'!$A:$J,COLUMN('Medical Examinations'!I2220),FALSE)</f>
        <v>Healthy Weight</v>
      </c>
      <c r="K2221" t="str">
        <f>VLOOKUP($A2221,'Medical Examinations'!$A:$J,COLUMN('Medical Examinations'!J2220),FALSE)</f>
        <v>Normal</v>
      </c>
      <c r="L2221" s="30">
        <f>VLOOKUP($A2221,'Hospitalisation Details'!$A:$K,COLUMN('Hospitalisation Details'!J2220),FALSE)</f>
        <v>33869</v>
      </c>
      <c r="M2221" s="23">
        <f>VLOOKUP($A2221,'Hospitalisation Details'!$A:$K,COLUMN('Hospitalisation Details'!F2220),FALSE)</f>
        <v>1566.88</v>
      </c>
      <c r="N2221" t="str">
        <f>VLOOKUP($A2221,'Hospitalisation Details'!$A:$K,COLUMN('Hospitalisation Details'!G2220),FALSE)</f>
        <v>Tier - 2</v>
      </c>
      <c r="O2221" t="str">
        <f>VLOOKUP($A2221,'Hospitalisation Details'!$A:$K,COLUMN('Hospitalisation Details'!H2220),FALSE)</f>
        <v>Tier - 1</v>
      </c>
      <c r="P2221" t="str">
        <f>VLOOKUP($A2221,'Hospitalisation Details'!$A:$K,COLUMN('Hospitalisation Details'!I2220),FALSE)</f>
        <v>R1013</v>
      </c>
      <c r="Q2221">
        <f>VLOOKUP($A2221,'Hospitalisation Details'!$A:$K,COLUMN('Hospitalisation Details'!K2220),FALSE)</f>
        <v>30</v>
      </c>
    </row>
    <row r="2222" spans="1:17" ht="15.75" x14ac:dyDescent="0.25">
      <c r="A2222" s="6" t="s">
        <v>2262</v>
      </c>
      <c r="B2222" t="str">
        <f>VLOOKUP(A2222,'Customer Names'!A:E,COLUMN('Customer Names'!D2221),FALSE)</f>
        <v>Mr. Cole</v>
      </c>
      <c r="C2222">
        <f>VLOOKUP($A2222,'Medical Examinations'!$A:$J,COLUMN('Medical Examinations'!B2221),FALSE)</f>
        <v>36.85</v>
      </c>
      <c r="D2222">
        <f>VLOOKUP($A2222,'Medical Examinations'!$A:$J,COLUMN('Medical Examinations'!C2221),FALSE)</f>
        <v>4.3600000000000003</v>
      </c>
      <c r="E2222" t="str">
        <f>VLOOKUP($A2222,'Medical Examinations'!$A:$J,COLUMN('Medical Examinations'!D2221),FALSE)</f>
        <v>Yes</v>
      </c>
      <c r="F2222" t="str">
        <f>VLOOKUP($A2222,'Medical Examinations'!$A:$J,COLUMN('Medical Examinations'!E2221),FALSE)</f>
        <v>No</v>
      </c>
      <c r="G2222" t="str">
        <f>VLOOKUP($A2222,'Medical Examinations'!$A:$J,COLUMN('Medical Examinations'!F2221),FALSE)</f>
        <v>No</v>
      </c>
      <c r="H2222">
        <f>VLOOKUP($A2222,'Medical Examinations'!$A:$J,COLUMN('Medical Examinations'!G2221),FALSE)</f>
        <v>0</v>
      </c>
      <c r="I2222" t="str">
        <f>VLOOKUP($A2222,'Medical Examinations'!$A:$J,COLUMN('Medical Examinations'!H2221),FALSE)</f>
        <v>No</v>
      </c>
      <c r="J2222" t="str">
        <f>VLOOKUP($A2222,'Medical Examinations'!$A:$J,COLUMN('Medical Examinations'!I2221),FALSE)</f>
        <v>Obesity</v>
      </c>
      <c r="K2222" t="str">
        <f>VLOOKUP($A2222,'Medical Examinations'!$A:$J,COLUMN('Medical Examinations'!J2221),FALSE)</f>
        <v>Normal</v>
      </c>
      <c r="L2222" s="30">
        <f>VLOOKUP($A2222,'Hospitalisation Details'!$A:$K,COLUMN('Hospitalisation Details'!J2221),FALSE)</f>
        <v>37230</v>
      </c>
      <c r="M2222" s="23">
        <f>VLOOKUP($A2222,'Hospitalisation Details'!$A:$K,COLUMN('Hospitalisation Details'!F2221),FALSE)</f>
        <v>1534.3</v>
      </c>
      <c r="N2222" t="str">
        <f>VLOOKUP($A2222,'Hospitalisation Details'!$A:$K,COLUMN('Hospitalisation Details'!G2221),FALSE)</f>
        <v>Tier - 2</v>
      </c>
      <c r="O2222" t="str">
        <f>VLOOKUP($A2222,'Hospitalisation Details'!$A:$K,COLUMN('Hospitalisation Details'!H2221),FALSE)</f>
        <v>Tier - 2</v>
      </c>
      <c r="P2222" t="str">
        <f>VLOOKUP($A2222,'Hospitalisation Details'!$A:$K,COLUMN('Hospitalisation Details'!I2221),FALSE)</f>
        <v>R1013</v>
      </c>
      <c r="Q2222">
        <f>VLOOKUP($A2222,'Hospitalisation Details'!$A:$K,COLUMN('Hospitalisation Details'!K2221),FALSE)</f>
        <v>21</v>
      </c>
    </row>
    <row r="2223" spans="1:17" ht="15.75" x14ac:dyDescent="0.25">
      <c r="A2223" s="6" t="s">
        <v>2263</v>
      </c>
      <c r="B2223" t="str">
        <f>VLOOKUP(A2223,'Customer Names'!A:E,COLUMN('Customer Names'!D2222),FALSE)</f>
        <v>Mr. Matthew</v>
      </c>
      <c r="C2223">
        <f>VLOOKUP($A2223,'Medical Examinations'!$A:$J,COLUMN('Medical Examinations'!B2222),FALSE)</f>
        <v>35.53</v>
      </c>
      <c r="D2223">
        <f>VLOOKUP($A2223,'Medical Examinations'!$A:$J,COLUMN('Medical Examinations'!C2222),FALSE)</f>
        <v>4.55</v>
      </c>
      <c r="E2223" t="str">
        <f>VLOOKUP($A2223,'Medical Examinations'!$A:$J,COLUMN('Medical Examinations'!D2222),FALSE)</f>
        <v>Yes</v>
      </c>
      <c r="F2223" t="str">
        <f>VLOOKUP($A2223,'Medical Examinations'!$A:$J,COLUMN('Medical Examinations'!E2222),FALSE)</f>
        <v>No</v>
      </c>
      <c r="G2223" t="str">
        <f>VLOOKUP($A2223,'Medical Examinations'!$A:$J,COLUMN('Medical Examinations'!F2222),FALSE)</f>
        <v>No</v>
      </c>
      <c r="H2223">
        <f>VLOOKUP($A2223,'Medical Examinations'!$A:$J,COLUMN('Medical Examinations'!G2222),FALSE)</f>
        <v>0</v>
      </c>
      <c r="I2223" t="str">
        <f>VLOOKUP($A2223,'Medical Examinations'!$A:$J,COLUMN('Medical Examinations'!H2222),FALSE)</f>
        <v>No</v>
      </c>
      <c r="J2223" t="str">
        <f>VLOOKUP($A2223,'Medical Examinations'!$A:$J,COLUMN('Medical Examinations'!I2222),FALSE)</f>
        <v>Obesity</v>
      </c>
      <c r="K2223" t="str">
        <f>VLOOKUP($A2223,'Medical Examinations'!$A:$J,COLUMN('Medical Examinations'!J2222),FALSE)</f>
        <v>Normal</v>
      </c>
      <c r="L2223" s="30">
        <f>VLOOKUP($A2223,'Hospitalisation Details'!$A:$K,COLUMN('Hospitalisation Details'!J2222),FALSE)</f>
        <v>37044</v>
      </c>
      <c r="M2223" s="23">
        <f>VLOOKUP($A2223,'Hospitalisation Details'!$A:$K,COLUMN('Hospitalisation Details'!F2222),FALSE)</f>
        <v>1532.47</v>
      </c>
      <c r="N2223" t="str">
        <f>VLOOKUP($A2223,'Hospitalisation Details'!$A:$K,COLUMN('Hospitalisation Details'!G2222),FALSE)</f>
        <v>Tier - 2</v>
      </c>
      <c r="O2223" t="str">
        <f>VLOOKUP($A2223,'Hospitalisation Details'!$A:$K,COLUMN('Hospitalisation Details'!H2222),FALSE)</f>
        <v>Tier - 2</v>
      </c>
      <c r="P2223" t="str">
        <f>VLOOKUP($A2223,'Hospitalisation Details'!$A:$K,COLUMN('Hospitalisation Details'!I2222),FALSE)</f>
        <v>R1013</v>
      </c>
      <c r="Q2223">
        <f>VLOOKUP($A2223,'Hospitalisation Details'!$A:$K,COLUMN('Hospitalisation Details'!K2222),FALSE)</f>
        <v>22</v>
      </c>
    </row>
    <row r="2224" spans="1:17" ht="15.75" x14ac:dyDescent="0.25">
      <c r="A2224" s="6" t="s">
        <v>2264</v>
      </c>
      <c r="B2224" t="str">
        <f>VLOOKUP(A2224,'Customer Names'!A:E,COLUMN('Customer Names'!D2223),FALSE)</f>
        <v>Mr. Zachary</v>
      </c>
      <c r="C2224">
        <f>VLOOKUP($A2224,'Medical Examinations'!$A:$J,COLUMN('Medical Examinations'!B2223),FALSE)</f>
        <v>31.1</v>
      </c>
      <c r="D2224">
        <f>VLOOKUP($A2224,'Medical Examinations'!$A:$J,COLUMN('Medical Examinations'!C2223),FALSE)</f>
        <v>4.37</v>
      </c>
      <c r="E2224" t="str">
        <f>VLOOKUP($A2224,'Medical Examinations'!$A:$J,COLUMN('Medical Examinations'!D2223),FALSE)</f>
        <v>Yes</v>
      </c>
      <c r="F2224" t="str">
        <f>VLOOKUP($A2224,'Medical Examinations'!$A:$J,COLUMN('Medical Examinations'!E2223),FALSE)</f>
        <v>No</v>
      </c>
      <c r="G2224" t="str">
        <f>VLOOKUP($A2224,'Medical Examinations'!$A:$J,COLUMN('Medical Examinations'!F2223),FALSE)</f>
        <v>No</v>
      </c>
      <c r="H2224">
        <f>VLOOKUP($A2224,'Medical Examinations'!$A:$J,COLUMN('Medical Examinations'!G2223),FALSE)</f>
        <v>0</v>
      </c>
      <c r="I2224" t="str">
        <f>VLOOKUP($A2224,'Medical Examinations'!$A:$J,COLUMN('Medical Examinations'!H2223),FALSE)</f>
        <v>No</v>
      </c>
      <c r="J2224" t="str">
        <f>VLOOKUP($A2224,'Medical Examinations'!$A:$J,COLUMN('Medical Examinations'!I2223),FALSE)</f>
        <v>Obesity</v>
      </c>
      <c r="K2224" t="str">
        <f>VLOOKUP($A2224,'Medical Examinations'!$A:$J,COLUMN('Medical Examinations'!J2223),FALSE)</f>
        <v>Normal</v>
      </c>
      <c r="L2224" s="30">
        <f>VLOOKUP($A2224,'Hospitalisation Details'!$A:$K,COLUMN('Hospitalisation Details'!J2223),FALSE)</f>
        <v>37079</v>
      </c>
      <c r="M2224" s="23">
        <f>VLOOKUP($A2224,'Hospitalisation Details'!$A:$K,COLUMN('Hospitalisation Details'!F2223),FALSE)</f>
        <v>1526.31</v>
      </c>
      <c r="N2224" t="str">
        <f>VLOOKUP($A2224,'Hospitalisation Details'!$A:$K,COLUMN('Hospitalisation Details'!G2223),FALSE)</f>
        <v>Tier - 2</v>
      </c>
      <c r="O2224" t="str">
        <f>VLOOKUP($A2224,'Hospitalisation Details'!$A:$K,COLUMN('Hospitalisation Details'!H2223),FALSE)</f>
        <v>Tier - 3</v>
      </c>
      <c r="P2224" t="str">
        <f>VLOOKUP($A2224,'Hospitalisation Details'!$A:$K,COLUMN('Hospitalisation Details'!I2223),FALSE)</f>
        <v>R1011</v>
      </c>
      <c r="Q2224">
        <f>VLOOKUP($A2224,'Hospitalisation Details'!$A:$K,COLUMN('Hospitalisation Details'!K2223),FALSE)</f>
        <v>21</v>
      </c>
    </row>
    <row r="2225" spans="1:17" ht="15.75" x14ac:dyDescent="0.25">
      <c r="A2225" s="6" t="s">
        <v>2265</v>
      </c>
      <c r="B2225" t="str">
        <f>VLOOKUP(A2225,'Customer Names'!A:E,COLUMN('Customer Names'!D2224),FALSE)</f>
        <v>Mr. Matthew</v>
      </c>
      <c r="C2225">
        <f>VLOOKUP($A2225,'Medical Examinations'!$A:$J,COLUMN('Medical Examinations'!B2224),FALSE)</f>
        <v>23.21</v>
      </c>
      <c r="D2225">
        <f>VLOOKUP($A2225,'Medical Examinations'!$A:$J,COLUMN('Medical Examinations'!C2224),FALSE)</f>
        <v>5.24</v>
      </c>
      <c r="E2225" t="str">
        <f>VLOOKUP($A2225,'Medical Examinations'!$A:$J,COLUMN('Medical Examinations'!D2224),FALSE)</f>
        <v>Yes</v>
      </c>
      <c r="F2225" t="str">
        <f>VLOOKUP($A2225,'Medical Examinations'!$A:$J,COLUMN('Medical Examinations'!E2224),FALSE)</f>
        <v>No</v>
      </c>
      <c r="G2225" t="str">
        <f>VLOOKUP($A2225,'Medical Examinations'!$A:$J,COLUMN('Medical Examinations'!F2224),FALSE)</f>
        <v>No</v>
      </c>
      <c r="H2225">
        <f>VLOOKUP($A2225,'Medical Examinations'!$A:$J,COLUMN('Medical Examinations'!G2224),FALSE)</f>
        <v>0</v>
      </c>
      <c r="I2225" t="str">
        <f>VLOOKUP($A2225,'Medical Examinations'!$A:$J,COLUMN('Medical Examinations'!H2224),FALSE)</f>
        <v>No</v>
      </c>
      <c r="J2225" t="str">
        <f>VLOOKUP($A2225,'Medical Examinations'!$A:$J,COLUMN('Medical Examinations'!I2224),FALSE)</f>
        <v>Healthy Weight</v>
      </c>
      <c r="K2225" t="str">
        <f>VLOOKUP($A2225,'Medical Examinations'!$A:$J,COLUMN('Medical Examinations'!J2224),FALSE)</f>
        <v>Normal</v>
      </c>
      <c r="L2225" s="30">
        <f>VLOOKUP($A2225,'Hospitalisation Details'!$A:$K,COLUMN('Hospitalisation Details'!J2224),FALSE)</f>
        <v>37128</v>
      </c>
      <c r="M2225" s="23">
        <f>VLOOKUP($A2225,'Hospitalisation Details'!$A:$K,COLUMN('Hospitalisation Details'!F2224),FALSE)</f>
        <v>1515.34</v>
      </c>
      <c r="N2225" t="str">
        <f>VLOOKUP($A2225,'Hospitalisation Details'!$A:$K,COLUMN('Hospitalisation Details'!G2224),FALSE)</f>
        <v>Tier - 2</v>
      </c>
      <c r="O2225" t="str">
        <f>VLOOKUP($A2225,'Hospitalisation Details'!$A:$K,COLUMN('Hospitalisation Details'!H2224),FALSE)</f>
        <v>Tier - 3</v>
      </c>
      <c r="P2225" t="str">
        <f>VLOOKUP($A2225,'Hospitalisation Details'!$A:$K,COLUMN('Hospitalisation Details'!I2224),FALSE)</f>
        <v>R1013</v>
      </c>
      <c r="Q2225">
        <f>VLOOKUP($A2225,'Hospitalisation Details'!$A:$K,COLUMN('Hospitalisation Details'!K2224),FALSE)</f>
        <v>21</v>
      </c>
    </row>
    <row r="2226" spans="1:17" ht="15.75" x14ac:dyDescent="0.25">
      <c r="A2226" s="6" t="s">
        <v>2266</v>
      </c>
      <c r="B2226" t="str">
        <f>VLOOKUP(A2226,'Customer Names'!A:E,COLUMN('Customer Names'!D2225),FALSE)</f>
        <v>Mr. Pat</v>
      </c>
      <c r="C2226">
        <f>VLOOKUP($A2226,'Medical Examinations'!$A:$J,COLUMN('Medical Examinations'!B2225),FALSE)</f>
        <v>18.36</v>
      </c>
      <c r="D2226">
        <f>VLOOKUP($A2226,'Medical Examinations'!$A:$J,COLUMN('Medical Examinations'!C2225),FALSE)</f>
        <v>5.96</v>
      </c>
      <c r="E2226" t="str">
        <f>VLOOKUP($A2226,'Medical Examinations'!$A:$J,COLUMN('Medical Examinations'!D2225),FALSE)</f>
        <v>No</v>
      </c>
      <c r="F2226" t="str">
        <f>VLOOKUP($A2226,'Medical Examinations'!$A:$J,COLUMN('Medical Examinations'!E2225),FALSE)</f>
        <v>No</v>
      </c>
      <c r="G2226" t="str">
        <f>VLOOKUP($A2226,'Medical Examinations'!$A:$J,COLUMN('Medical Examinations'!F2225),FALSE)</f>
        <v>No</v>
      </c>
      <c r="H2226">
        <f>VLOOKUP($A2226,'Medical Examinations'!$A:$J,COLUMN('Medical Examinations'!G2225),FALSE)</f>
        <v>1</v>
      </c>
      <c r="I2226" t="str">
        <f>VLOOKUP($A2226,'Medical Examinations'!$A:$J,COLUMN('Medical Examinations'!H2225),FALSE)</f>
        <v>No</v>
      </c>
      <c r="J2226" t="str">
        <f>VLOOKUP($A2226,'Medical Examinations'!$A:$J,COLUMN('Medical Examinations'!I2225),FALSE)</f>
        <v>Underweight</v>
      </c>
      <c r="K2226" t="str">
        <f>VLOOKUP($A2226,'Medical Examinations'!$A:$J,COLUMN('Medical Examinations'!J2225),FALSE)</f>
        <v>Prediabetes</v>
      </c>
      <c r="L2226" s="30">
        <f>VLOOKUP($A2226,'Hospitalisation Details'!$A:$K,COLUMN('Hospitalisation Details'!J2225),FALSE)</f>
        <v>35965</v>
      </c>
      <c r="M2226" s="23">
        <f>VLOOKUP($A2226,'Hospitalisation Details'!$A:$K,COLUMN('Hospitalisation Details'!F2225),FALSE)</f>
        <v>1497</v>
      </c>
      <c r="N2226" t="str">
        <f>VLOOKUP($A2226,'Hospitalisation Details'!$A:$K,COLUMN('Hospitalisation Details'!G2225),FALSE)</f>
        <v>Tier - 2</v>
      </c>
      <c r="O2226" t="str">
        <f>VLOOKUP($A2226,'Hospitalisation Details'!$A:$K,COLUMN('Hospitalisation Details'!H2225),FALSE)</f>
        <v>Tier - 2</v>
      </c>
      <c r="P2226" t="str">
        <f>VLOOKUP($A2226,'Hospitalisation Details'!$A:$K,COLUMN('Hospitalisation Details'!I2225),FALSE)</f>
        <v>R1013</v>
      </c>
      <c r="Q2226">
        <f>VLOOKUP($A2226,'Hospitalisation Details'!$A:$K,COLUMN('Hospitalisation Details'!K2225),FALSE)</f>
        <v>24</v>
      </c>
    </row>
    <row r="2227" spans="1:17" ht="15.75" x14ac:dyDescent="0.25">
      <c r="A2227" s="6" t="s">
        <v>2267</v>
      </c>
      <c r="B2227" t="str">
        <f>VLOOKUP(A2227,'Customer Names'!A:E,COLUMN('Customer Names'!D2226),FALSE)</f>
        <v>Ms. Ashley</v>
      </c>
      <c r="C2227">
        <f>VLOOKUP($A2227,'Medical Examinations'!$A:$J,COLUMN('Medical Examinations'!B2226),FALSE)</f>
        <v>15.92</v>
      </c>
      <c r="D2227">
        <f>VLOOKUP($A2227,'Medical Examinations'!$A:$J,COLUMN('Medical Examinations'!C2226),FALSE)</f>
        <v>4.76</v>
      </c>
      <c r="E2227" t="str">
        <f>VLOOKUP($A2227,'Medical Examinations'!$A:$J,COLUMN('Medical Examinations'!D2226),FALSE)</f>
        <v>Yes</v>
      </c>
      <c r="F2227" t="str">
        <f>VLOOKUP($A2227,'Medical Examinations'!$A:$J,COLUMN('Medical Examinations'!E2226),FALSE)</f>
        <v>No</v>
      </c>
      <c r="G2227" t="str">
        <f>VLOOKUP($A2227,'Medical Examinations'!$A:$J,COLUMN('Medical Examinations'!F2226),FALSE)</f>
        <v>No</v>
      </c>
      <c r="H2227">
        <f>VLOOKUP($A2227,'Medical Examinations'!$A:$J,COLUMN('Medical Examinations'!G2226),FALSE)</f>
        <v>1</v>
      </c>
      <c r="I2227" t="str">
        <f>VLOOKUP($A2227,'Medical Examinations'!$A:$J,COLUMN('Medical Examinations'!H2226),FALSE)</f>
        <v>No</v>
      </c>
      <c r="J2227" t="str">
        <f>VLOOKUP($A2227,'Medical Examinations'!$A:$J,COLUMN('Medical Examinations'!I2226),FALSE)</f>
        <v>Underweight</v>
      </c>
      <c r="K2227" t="str">
        <f>VLOOKUP($A2227,'Medical Examinations'!$A:$J,COLUMN('Medical Examinations'!J2226),FALSE)</f>
        <v>Normal</v>
      </c>
      <c r="L2227" s="30">
        <f>VLOOKUP($A2227,'Hospitalisation Details'!$A:$K,COLUMN('Hospitalisation Details'!J2226),FALSE)</f>
        <v>34979</v>
      </c>
      <c r="M2227" s="23">
        <f>VLOOKUP($A2227,'Hospitalisation Details'!$A:$K,COLUMN('Hospitalisation Details'!F2226),FALSE)</f>
        <v>1493</v>
      </c>
      <c r="N2227" t="str">
        <f>VLOOKUP($A2227,'Hospitalisation Details'!$A:$K,COLUMN('Hospitalisation Details'!G2226),FALSE)</f>
        <v>Tier - 2</v>
      </c>
      <c r="O2227" t="str">
        <f>VLOOKUP($A2227,'Hospitalisation Details'!$A:$K,COLUMN('Hospitalisation Details'!H2226),FALSE)</f>
        <v>Tier - 3</v>
      </c>
      <c r="P2227" t="str">
        <f>VLOOKUP($A2227,'Hospitalisation Details'!$A:$K,COLUMN('Hospitalisation Details'!I2226),FALSE)</f>
        <v>R1013</v>
      </c>
      <c r="Q2227">
        <f>VLOOKUP($A2227,'Hospitalisation Details'!$A:$K,COLUMN('Hospitalisation Details'!K2226),FALSE)</f>
        <v>27</v>
      </c>
    </row>
    <row r="2228" spans="1:17" ht="15.75" x14ac:dyDescent="0.25">
      <c r="A2228" s="6" t="s">
        <v>2268</v>
      </c>
      <c r="B2228" t="str">
        <f>VLOOKUP(A2228,'Customer Names'!A:E,COLUMN('Customer Names'!D2227),FALSE)</f>
        <v>Ms. Elizabeth</v>
      </c>
      <c r="C2228">
        <f>VLOOKUP($A2228,'Medical Examinations'!$A:$J,COLUMN('Medical Examinations'!B2227),FALSE)</f>
        <v>15.17</v>
      </c>
      <c r="D2228">
        <f>VLOOKUP($A2228,'Medical Examinations'!$A:$J,COLUMN('Medical Examinations'!C2227),FALSE)</f>
        <v>4.3</v>
      </c>
      <c r="E2228" t="str">
        <f>VLOOKUP($A2228,'Medical Examinations'!$A:$J,COLUMN('Medical Examinations'!D2227),FALSE)</f>
        <v>Yes</v>
      </c>
      <c r="F2228" t="str">
        <f>VLOOKUP($A2228,'Medical Examinations'!$A:$J,COLUMN('Medical Examinations'!E2227),FALSE)</f>
        <v>No</v>
      </c>
      <c r="G2228" t="str">
        <f>VLOOKUP($A2228,'Medical Examinations'!$A:$J,COLUMN('Medical Examinations'!F2227),FALSE)</f>
        <v>Yes</v>
      </c>
      <c r="H2228">
        <f>VLOOKUP($A2228,'Medical Examinations'!$A:$J,COLUMN('Medical Examinations'!G2227),FALSE)</f>
        <v>1</v>
      </c>
      <c r="I2228" t="str">
        <f>VLOOKUP($A2228,'Medical Examinations'!$A:$J,COLUMN('Medical Examinations'!H2227),FALSE)</f>
        <v>No</v>
      </c>
      <c r="J2228" t="str">
        <f>VLOOKUP($A2228,'Medical Examinations'!$A:$J,COLUMN('Medical Examinations'!I2227),FALSE)</f>
        <v>Underweight</v>
      </c>
      <c r="K2228" t="str">
        <f>VLOOKUP($A2228,'Medical Examinations'!$A:$J,COLUMN('Medical Examinations'!J2227),FALSE)</f>
        <v>Normal</v>
      </c>
      <c r="L2228" s="30">
        <f>VLOOKUP($A2228,'Hospitalisation Details'!$A:$K,COLUMN('Hospitalisation Details'!J2227),FALSE)</f>
        <v>35590</v>
      </c>
      <c r="M2228" s="23">
        <f>VLOOKUP($A2228,'Hospitalisation Details'!$A:$K,COLUMN('Hospitalisation Details'!F2227),FALSE)</f>
        <v>1481</v>
      </c>
      <c r="N2228" t="str">
        <f>VLOOKUP($A2228,'Hospitalisation Details'!$A:$K,COLUMN('Hospitalisation Details'!G2227),FALSE)</f>
        <v>Tier - 2</v>
      </c>
      <c r="O2228" t="str">
        <f>VLOOKUP($A2228,'Hospitalisation Details'!$A:$K,COLUMN('Hospitalisation Details'!H2227),FALSE)</f>
        <v>Tier - 1</v>
      </c>
      <c r="P2228" t="str">
        <f>VLOOKUP($A2228,'Hospitalisation Details'!$A:$K,COLUMN('Hospitalisation Details'!I2227),FALSE)</f>
        <v>R1012</v>
      </c>
      <c r="Q2228">
        <f>VLOOKUP($A2228,'Hospitalisation Details'!$A:$K,COLUMN('Hospitalisation Details'!K2227),FALSE)</f>
        <v>25</v>
      </c>
    </row>
    <row r="2229" spans="1:17" ht="15.75" x14ac:dyDescent="0.25">
      <c r="A2229" s="6" t="s">
        <v>2269</v>
      </c>
      <c r="B2229" t="str">
        <f>VLOOKUP(A2229,'Customer Names'!A:E,COLUMN('Customer Names'!D2228),FALSE)</f>
        <v>Ms. Rebecca</v>
      </c>
      <c r="C2229">
        <f>VLOOKUP($A2229,'Medical Examinations'!$A:$J,COLUMN('Medical Examinations'!B2228),FALSE)</f>
        <v>16.63</v>
      </c>
      <c r="D2229">
        <f>VLOOKUP($A2229,'Medical Examinations'!$A:$J,COLUMN('Medical Examinations'!C2228),FALSE)</f>
        <v>4.5</v>
      </c>
      <c r="E2229" t="str">
        <f>VLOOKUP($A2229,'Medical Examinations'!$A:$J,COLUMN('Medical Examinations'!D2228),FALSE)</f>
        <v>No</v>
      </c>
      <c r="F2229" t="str">
        <f>VLOOKUP($A2229,'Medical Examinations'!$A:$J,COLUMN('Medical Examinations'!E2228),FALSE)</f>
        <v>No</v>
      </c>
      <c r="G2229" t="str">
        <f>VLOOKUP($A2229,'Medical Examinations'!$A:$J,COLUMN('Medical Examinations'!F2228),FALSE)</f>
        <v>No</v>
      </c>
      <c r="H2229">
        <f>VLOOKUP($A2229,'Medical Examinations'!$A:$J,COLUMN('Medical Examinations'!G2228),FALSE)</f>
        <v>1</v>
      </c>
      <c r="I2229" t="str">
        <f>VLOOKUP($A2229,'Medical Examinations'!$A:$J,COLUMN('Medical Examinations'!H2228),FALSE)</f>
        <v>No</v>
      </c>
      <c r="J2229" t="str">
        <f>VLOOKUP($A2229,'Medical Examinations'!$A:$J,COLUMN('Medical Examinations'!I2228),FALSE)</f>
        <v>Underweight</v>
      </c>
      <c r="K2229" t="str">
        <f>VLOOKUP($A2229,'Medical Examinations'!$A:$J,COLUMN('Medical Examinations'!J2228),FALSE)</f>
        <v>Normal</v>
      </c>
      <c r="L2229" s="30">
        <f>VLOOKUP($A2229,'Hospitalisation Details'!$A:$K,COLUMN('Hospitalisation Details'!J2228),FALSE)</f>
        <v>36136</v>
      </c>
      <c r="M2229" s="23">
        <f>VLOOKUP($A2229,'Hospitalisation Details'!$A:$K,COLUMN('Hospitalisation Details'!F2228),FALSE)</f>
        <v>1477</v>
      </c>
      <c r="N2229" t="str">
        <f>VLOOKUP($A2229,'Hospitalisation Details'!$A:$K,COLUMN('Hospitalisation Details'!G2228),FALSE)</f>
        <v>Tier - 2</v>
      </c>
      <c r="O2229" t="str">
        <f>VLOOKUP($A2229,'Hospitalisation Details'!$A:$K,COLUMN('Hospitalisation Details'!H2228),FALSE)</f>
        <v>Tier - 1</v>
      </c>
      <c r="P2229" t="str">
        <f>VLOOKUP($A2229,'Hospitalisation Details'!$A:$K,COLUMN('Hospitalisation Details'!I2228),FALSE)</f>
        <v>R1013</v>
      </c>
      <c r="Q2229">
        <f>VLOOKUP($A2229,'Hospitalisation Details'!$A:$K,COLUMN('Hospitalisation Details'!K2228),FALSE)</f>
        <v>24</v>
      </c>
    </row>
    <row r="2230" spans="1:17" ht="15.75" x14ac:dyDescent="0.25">
      <c r="A2230" s="6" t="s">
        <v>2270</v>
      </c>
      <c r="B2230" t="str">
        <f>VLOOKUP(A2230,'Customer Names'!A:E,COLUMN('Customer Names'!D2229),FALSE)</f>
        <v>Ms. Ruth</v>
      </c>
      <c r="C2230">
        <f>VLOOKUP($A2230,'Medical Examinations'!$A:$J,COLUMN('Medical Examinations'!B2229),FALSE)</f>
        <v>19.39</v>
      </c>
      <c r="D2230">
        <f>VLOOKUP($A2230,'Medical Examinations'!$A:$J,COLUMN('Medical Examinations'!C2229),FALSE)</f>
        <v>5.59</v>
      </c>
      <c r="E2230" t="str">
        <f>VLOOKUP($A2230,'Medical Examinations'!$A:$J,COLUMN('Medical Examinations'!D2229),FALSE)</f>
        <v>No</v>
      </c>
      <c r="F2230" t="str">
        <f>VLOOKUP($A2230,'Medical Examinations'!$A:$J,COLUMN('Medical Examinations'!E2229),FALSE)</f>
        <v>No</v>
      </c>
      <c r="G2230" t="str">
        <f>VLOOKUP($A2230,'Medical Examinations'!$A:$J,COLUMN('Medical Examinations'!F2229),FALSE)</f>
        <v>Yes</v>
      </c>
      <c r="H2230">
        <f>VLOOKUP($A2230,'Medical Examinations'!$A:$J,COLUMN('Medical Examinations'!G2229),FALSE)</f>
        <v>1</v>
      </c>
      <c r="I2230" t="str">
        <f>VLOOKUP($A2230,'Medical Examinations'!$A:$J,COLUMN('Medical Examinations'!H2229),FALSE)</f>
        <v>No</v>
      </c>
      <c r="J2230" t="str">
        <f>VLOOKUP($A2230,'Medical Examinations'!$A:$J,COLUMN('Medical Examinations'!I2229),FALSE)</f>
        <v>Healthy Weight</v>
      </c>
      <c r="K2230" t="str">
        <f>VLOOKUP($A2230,'Medical Examinations'!$A:$J,COLUMN('Medical Examinations'!J2229),FALSE)</f>
        <v>Normal</v>
      </c>
      <c r="L2230" s="30">
        <f>VLOOKUP($A2230,'Hospitalisation Details'!$A:$K,COLUMN('Hospitalisation Details'!J2229),FALSE)</f>
        <v>37792</v>
      </c>
      <c r="M2230" s="23">
        <f>VLOOKUP($A2230,'Hospitalisation Details'!$A:$K,COLUMN('Hospitalisation Details'!F2229),FALSE)</f>
        <v>1467</v>
      </c>
      <c r="N2230" t="str">
        <f>VLOOKUP($A2230,'Hospitalisation Details'!$A:$K,COLUMN('Hospitalisation Details'!G2229),FALSE)</f>
        <v>Tier - 2</v>
      </c>
      <c r="O2230" t="str">
        <f>VLOOKUP($A2230,'Hospitalisation Details'!$A:$K,COLUMN('Hospitalisation Details'!H2229),FALSE)</f>
        <v>Tier - 2</v>
      </c>
      <c r="P2230" t="str">
        <f>VLOOKUP($A2230,'Hospitalisation Details'!$A:$K,COLUMN('Hospitalisation Details'!I2229),FALSE)</f>
        <v>R1013</v>
      </c>
      <c r="Q2230">
        <f>VLOOKUP($A2230,'Hospitalisation Details'!$A:$K,COLUMN('Hospitalisation Details'!K2229),FALSE)</f>
        <v>19</v>
      </c>
    </row>
    <row r="2231" spans="1:17" ht="15.75" x14ac:dyDescent="0.25">
      <c r="A2231" s="6" t="s">
        <v>2271</v>
      </c>
      <c r="B2231" t="str">
        <f>VLOOKUP(A2231,'Customer Names'!A:E,COLUMN('Customer Names'!D2230),FALSE)</f>
        <v>Mr. Gregory</v>
      </c>
      <c r="C2231">
        <f>VLOOKUP($A2231,'Medical Examinations'!$A:$J,COLUMN('Medical Examinations'!B2230),FALSE)</f>
        <v>17.34</v>
      </c>
      <c r="D2231">
        <f>VLOOKUP($A2231,'Medical Examinations'!$A:$J,COLUMN('Medical Examinations'!C2230),FALSE)</f>
        <v>6.29</v>
      </c>
      <c r="E2231" t="str">
        <f>VLOOKUP($A2231,'Medical Examinations'!$A:$J,COLUMN('Medical Examinations'!D2230),FALSE)</f>
        <v>Yes</v>
      </c>
      <c r="F2231" t="str">
        <f>VLOOKUP($A2231,'Medical Examinations'!$A:$J,COLUMN('Medical Examinations'!E2230),FALSE)</f>
        <v>No</v>
      </c>
      <c r="G2231" t="str">
        <f>VLOOKUP($A2231,'Medical Examinations'!$A:$J,COLUMN('Medical Examinations'!F2230),FALSE)</f>
        <v>Yes</v>
      </c>
      <c r="H2231">
        <f>VLOOKUP($A2231,'Medical Examinations'!$A:$J,COLUMN('Medical Examinations'!G2230),FALSE)</f>
        <v>1</v>
      </c>
      <c r="I2231" t="str">
        <f>VLOOKUP($A2231,'Medical Examinations'!$A:$J,COLUMN('Medical Examinations'!H2230),FALSE)</f>
        <v>No</v>
      </c>
      <c r="J2231" t="str">
        <f>VLOOKUP($A2231,'Medical Examinations'!$A:$J,COLUMN('Medical Examinations'!I2230),FALSE)</f>
        <v>Underweight</v>
      </c>
      <c r="K2231" t="str">
        <f>VLOOKUP($A2231,'Medical Examinations'!$A:$J,COLUMN('Medical Examinations'!J2230),FALSE)</f>
        <v>Prediabetes</v>
      </c>
      <c r="L2231" s="30">
        <f>VLOOKUP($A2231,'Hospitalisation Details'!$A:$K,COLUMN('Hospitalisation Details'!J2230),FALSE)</f>
        <v>35600</v>
      </c>
      <c r="M2231" s="23">
        <f>VLOOKUP($A2231,'Hospitalisation Details'!$A:$K,COLUMN('Hospitalisation Details'!F2230),FALSE)</f>
        <v>1445</v>
      </c>
      <c r="N2231" t="str">
        <f>VLOOKUP($A2231,'Hospitalisation Details'!$A:$K,COLUMN('Hospitalisation Details'!G2230),FALSE)</f>
        <v>Tier - 2</v>
      </c>
      <c r="O2231" t="str">
        <f>VLOOKUP($A2231,'Hospitalisation Details'!$A:$K,COLUMN('Hospitalisation Details'!H2230),FALSE)</f>
        <v>Tier - 1</v>
      </c>
      <c r="P2231" t="str">
        <f>VLOOKUP($A2231,'Hospitalisation Details'!$A:$K,COLUMN('Hospitalisation Details'!I2230),FALSE)</f>
        <v>R1013</v>
      </c>
      <c r="Q2231">
        <f>VLOOKUP($A2231,'Hospitalisation Details'!$A:$K,COLUMN('Hospitalisation Details'!K2230),FALSE)</f>
        <v>25</v>
      </c>
    </row>
    <row r="2232" spans="1:17" ht="15.75" x14ac:dyDescent="0.25">
      <c r="A2232" s="6" t="s">
        <v>2272</v>
      </c>
      <c r="B2232" t="str">
        <f>VLOOKUP(A2232,'Customer Names'!A:E,COLUMN('Customer Names'!D2231),FALSE)</f>
        <v>Ms. Alexandra</v>
      </c>
      <c r="C2232">
        <f>VLOOKUP($A2232,'Medical Examinations'!$A:$J,COLUMN('Medical Examinations'!B2231),FALSE)</f>
        <v>17.940000000000001</v>
      </c>
      <c r="D2232">
        <f>VLOOKUP($A2232,'Medical Examinations'!$A:$J,COLUMN('Medical Examinations'!C2231),FALSE)</f>
        <v>4.1900000000000004</v>
      </c>
      <c r="E2232" t="str">
        <f>VLOOKUP($A2232,'Medical Examinations'!$A:$J,COLUMN('Medical Examinations'!D2231),FALSE)</f>
        <v>No</v>
      </c>
      <c r="F2232" t="str">
        <f>VLOOKUP($A2232,'Medical Examinations'!$A:$J,COLUMN('Medical Examinations'!E2231),FALSE)</f>
        <v>Yes</v>
      </c>
      <c r="G2232" t="str">
        <f>VLOOKUP($A2232,'Medical Examinations'!$A:$J,COLUMN('Medical Examinations'!F2231),FALSE)</f>
        <v>No</v>
      </c>
      <c r="H2232">
        <f>VLOOKUP($A2232,'Medical Examinations'!$A:$J,COLUMN('Medical Examinations'!G2231),FALSE)</f>
        <v>1</v>
      </c>
      <c r="I2232" t="str">
        <f>VLOOKUP($A2232,'Medical Examinations'!$A:$J,COLUMN('Medical Examinations'!H2231),FALSE)</f>
        <v>No</v>
      </c>
      <c r="J2232" t="str">
        <f>VLOOKUP($A2232,'Medical Examinations'!$A:$J,COLUMN('Medical Examinations'!I2231),FALSE)</f>
        <v>Underweight</v>
      </c>
      <c r="K2232" t="str">
        <f>VLOOKUP($A2232,'Medical Examinations'!$A:$J,COLUMN('Medical Examinations'!J2231),FALSE)</f>
        <v>Normal</v>
      </c>
      <c r="L2232" s="30">
        <f>VLOOKUP($A2232,'Hospitalisation Details'!$A:$K,COLUMN('Hospitalisation Details'!J2231),FALSE)</f>
        <v>36770</v>
      </c>
      <c r="M2232" s="23">
        <f>VLOOKUP($A2232,'Hospitalisation Details'!$A:$K,COLUMN('Hospitalisation Details'!F2231),FALSE)</f>
        <v>1438</v>
      </c>
      <c r="N2232" t="str">
        <f>VLOOKUP($A2232,'Hospitalisation Details'!$A:$K,COLUMN('Hospitalisation Details'!G2231),FALSE)</f>
        <v>Tier - 2</v>
      </c>
      <c r="O2232" t="str">
        <f>VLOOKUP($A2232,'Hospitalisation Details'!$A:$K,COLUMN('Hospitalisation Details'!H2231),FALSE)</f>
        <v>Tier - 2</v>
      </c>
      <c r="P2232" t="str">
        <f>VLOOKUP($A2232,'Hospitalisation Details'!$A:$K,COLUMN('Hospitalisation Details'!I2231),FALSE)</f>
        <v>R1013</v>
      </c>
      <c r="Q2232">
        <f>VLOOKUP($A2232,'Hospitalisation Details'!$A:$K,COLUMN('Hospitalisation Details'!K2231),FALSE)</f>
        <v>22</v>
      </c>
    </row>
    <row r="2233" spans="1:17" ht="15.75" x14ac:dyDescent="0.25">
      <c r="A2233" s="6" t="s">
        <v>2273</v>
      </c>
      <c r="B2233" t="str">
        <f>VLOOKUP(A2233,'Customer Names'!A:E,COLUMN('Customer Names'!D2232),FALSE)</f>
        <v>Ms. Hillary</v>
      </c>
      <c r="C2233">
        <f>VLOOKUP($A2233,'Medical Examinations'!$A:$J,COLUMN('Medical Examinations'!B2232),FALSE)</f>
        <v>16.670000000000002</v>
      </c>
      <c r="D2233">
        <f>VLOOKUP($A2233,'Medical Examinations'!$A:$J,COLUMN('Medical Examinations'!C2232),FALSE)</f>
        <v>4.7</v>
      </c>
      <c r="E2233" t="str">
        <f>VLOOKUP($A2233,'Medical Examinations'!$A:$J,COLUMN('Medical Examinations'!D2232),FALSE)</f>
        <v>Yes</v>
      </c>
      <c r="F2233" t="str">
        <f>VLOOKUP($A2233,'Medical Examinations'!$A:$J,COLUMN('Medical Examinations'!E2232),FALSE)</f>
        <v>No</v>
      </c>
      <c r="G2233" t="str">
        <f>VLOOKUP($A2233,'Medical Examinations'!$A:$J,COLUMN('Medical Examinations'!F2232),FALSE)</f>
        <v>Yes</v>
      </c>
      <c r="H2233">
        <f>VLOOKUP($A2233,'Medical Examinations'!$A:$J,COLUMN('Medical Examinations'!G2232),FALSE)</f>
        <v>1</v>
      </c>
      <c r="I2233" t="str">
        <f>VLOOKUP($A2233,'Medical Examinations'!$A:$J,COLUMN('Medical Examinations'!H2232),FALSE)</f>
        <v>No</v>
      </c>
      <c r="J2233" t="str">
        <f>VLOOKUP($A2233,'Medical Examinations'!$A:$J,COLUMN('Medical Examinations'!I2232),FALSE)</f>
        <v>Underweight</v>
      </c>
      <c r="K2233" t="str">
        <f>VLOOKUP($A2233,'Medical Examinations'!$A:$J,COLUMN('Medical Examinations'!J2232),FALSE)</f>
        <v>Normal</v>
      </c>
      <c r="L2233" s="30">
        <f>VLOOKUP($A2233,'Hospitalisation Details'!$A:$K,COLUMN('Hospitalisation Details'!J2232),FALSE)</f>
        <v>35769</v>
      </c>
      <c r="M2233" s="23">
        <f>VLOOKUP($A2233,'Hospitalisation Details'!$A:$K,COLUMN('Hospitalisation Details'!F2232),FALSE)</f>
        <v>1422</v>
      </c>
      <c r="N2233" t="str">
        <f>VLOOKUP($A2233,'Hospitalisation Details'!$A:$K,COLUMN('Hospitalisation Details'!G2232),FALSE)</f>
        <v>Tier - 2</v>
      </c>
      <c r="O2233" t="str">
        <f>VLOOKUP($A2233,'Hospitalisation Details'!$A:$K,COLUMN('Hospitalisation Details'!H2232),FALSE)</f>
        <v>Tier - 2</v>
      </c>
      <c r="P2233" t="str">
        <f>VLOOKUP($A2233,'Hospitalisation Details'!$A:$K,COLUMN('Hospitalisation Details'!I2232),FALSE)</f>
        <v>R1013</v>
      </c>
      <c r="Q2233">
        <f>VLOOKUP($A2233,'Hospitalisation Details'!$A:$K,COLUMN('Hospitalisation Details'!K2232),FALSE)</f>
        <v>25</v>
      </c>
    </row>
    <row r="2234" spans="1:17" ht="15.75" x14ac:dyDescent="0.25">
      <c r="A2234" s="6" t="s">
        <v>2274</v>
      </c>
      <c r="B2234" t="str">
        <f>VLOOKUP(A2234,'Customer Names'!A:E,COLUMN('Customer Names'!D2233),FALSE)</f>
        <v>Ms. Amy</v>
      </c>
      <c r="C2234">
        <f>VLOOKUP($A2234,'Medical Examinations'!$A:$J,COLUMN('Medical Examinations'!B2233),FALSE)</f>
        <v>20.58</v>
      </c>
      <c r="D2234">
        <f>VLOOKUP($A2234,'Medical Examinations'!$A:$J,COLUMN('Medical Examinations'!C2233),FALSE)</f>
        <v>5.64</v>
      </c>
      <c r="E2234" t="str">
        <f>VLOOKUP($A2234,'Medical Examinations'!$A:$J,COLUMN('Medical Examinations'!D2233),FALSE)</f>
        <v>Yes</v>
      </c>
      <c r="F2234" t="str">
        <f>VLOOKUP($A2234,'Medical Examinations'!$A:$J,COLUMN('Medical Examinations'!E2233),FALSE)</f>
        <v>No</v>
      </c>
      <c r="G2234" t="str">
        <f>VLOOKUP($A2234,'Medical Examinations'!$A:$J,COLUMN('Medical Examinations'!F2233),FALSE)</f>
        <v>No</v>
      </c>
      <c r="H2234">
        <f>VLOOKUP($A2234,'Medical Examinations'!$A:$J,COLUMN('Medical Examinations'!G2233),FALSE)</f>
        <v>0</v>
      </c>
      <c r="I2234" t="str">
        <f>VLOOKUP($A2234,'Medical Examinations'!$A:$J,COLUMN('Medical Examinations'!H2233),FALSE)</f>
        <v>No</v>
      </c>
      <c r="J2234" t="str">
        <f>VLOOKUP($A2234,'Medical Examinations'!$A:$J,COLUMN('Medical Examinations'!I2233),FALSE)</f>
        <v>Healthy Weight</v>
      </c>
      <c r="K2234" t="str">
        <f>VLOOKUP($A2234,'Medical Examinations'!$A:$J,COLUMN('Medical Examinations'!J2233),FALSE)</f>
        <v>Normal</v>
      </c>
      <c r="L2234" s="30">
        <f>VLOOKUP($A2234,'Hospitalisation Details'!$A:$K,COLUMN('Hospitalisation Details'!J2233),FALSE)</f>
        <v>37126</v>
      </c>
      <c r="M2234" s="23">
        <f>VLOOKUP($A2234,'Hospitalisation Details'!$A:$K,COLUMN('Hospitalisation Details'!F2233),FALSE)</f>
        <v>1421</v>
      </c>
      <c r="N2234" t="str">
        <f>VLOOKUP($A2234,'Hospitalisation Details'!$A:$K,COLUMN('Hospitalisation Details'!G2233),FALSE)</f>
        <v>Tier - 2</v>
      </c>
      <c r="O2234" t="str">
        <f>VLOOKUP($A2234,'Hospitalisation Details'!$A:$K,COLUMN('Hospitalisation Details'!H2233),FALSE)</f>
        <v>Tier - 2</v>
      </c>
      <c r="P2234" t="str">
        <f>VLOOKUP($A2234,'Hospitalisation Details'!$A:$K,COLUMN('Hospitalisation Details'!I2233),FALSE)</f>
        <v>R1013</v>
      </c>
      <c r="Q2234">
        <f>VLOOKUP($A2234,'Hospitalisation Details'!$A:$K,COLUMN('Hospitalisation Details'!K2233),FALSE)</f>
        <v>21</v>
      </c>
    </row>
    <row r="2235" spans="1:17" ht="15.75" x14ac:dyDescent="0.25">
      <c r="A2235" s="6" t="s">
        <v>2275</v>
      </c>
      <c r="B2235" t="str">
        <f>VLOOKUP(A2235,'Customer Names'!A:E,COLUMN('Customer Names'!D2234),FALSE)</f>
        <v>Mr. Scott</v>
      </c>
      <c r="C2235">
        <f>VLOOKUP($A2235,'Medical Examinations'!$A:$J,COLUMN('Medical Examinations'!B2234),FALSE)</f>
        <v>16.5</v>
      </c>
      <c r="D2235">
        <f>VLOOKUP($A2235,'Medical Examinations'!$A:$J,COLUMN('Medical Examinations'!C2234),FALSE)</f>
        <v>4.1100000000000003</v>
      </c>
      <c r="E2235" t="str">
        <f>VLOOKUP($A2235,'Medical Examinations'!$A:$J,COLUMN('Medical Examinations'!D2234),FALSE)</f>
        <v>Yes</v>
      </c>
      <c r="F2235" t="str">
        <f>VLOOKUP($A2235,'Medical Examinations'!$A:$J,COLUMN('Medical Examinations'!E2234),FALSE)</f>
        <v>No</v>
      </c>
      <c r="G2235" t="str">
        <f>VLOOKUP($A2235,'Medical Examinations'!$A:$J,COLUMN('Medical Examinations'!F2234),FALSE)</f>
        <v>No</v>
      </c>
      <c r="H2235">
        <f>VLOOKUP($A2235,'Medical Examinations'!$A:$J,COLUMN('Medical Examinations'!G2234),FALSE)</f>
        <v>0</v>
      </c>
      <c r="I2235" t="str">
        <f>VLOOKUP($A2235,'Medical Examinations'!$A:$J,COLUMN('Medical Examinations'!H2234),FALSE)</f>
        <v>No</v>
      </c>
      <c r="J2235" t="str">
        <f>VLOOKUP($A2235,'Medical Examinations'!$A:$J,COLUMN('Medical Examinations'!I2234),FALSE)</f>
        <v>Underweight</v>
      </c>
      <c r="K2235" t="str">
        <f>VLOOKUP($A2235,'Medical Examinations'!$A:$J,COLUMN('Medical Examinations'!J2234),FALSE)</f>
        <v>Normal</v>
      </c>
      <c r="L2235" s="30">
        <f>VLOOKUP($A2235,'Hospitalisation Details'!$A:$K,COLUMN('Hospitalisation Details'!J2234),FALSE)</f>
        <v>35239</v>
      </c>
      <c r="M2235" s="23">
        <f>VLOOKUP($A2235,'Hospitalisation Details'!$A:$K,COLUMN('Hospitalisation Details'!F2234),FALSE)</f>
        <v>1417</v>
      </c>
      <c r="N2235" t="str">
        <f>VLOOKUP($A2235,'Hospitalisation Details'!$A:$K,COLUMN('Hospitalisation Details'!G2234),FALSE)</f>
        <v>Tier - 2</v>
      </c>
      <c r="O2235" t="str">
        <f>VLOOKUP($A2235,'Hospitalisation Details'!$A:$K,COLUMN('Hospitalisation Details'!H2234),FALSE)</f>
        <v>Tier - 3</v>
      </c>
      <c r="P2235" t="str">
        <f>VLOOKUP($A2235,'Hospitalisation Details'!$A:$K,COLUMN('Hospitalisation Details'!I2234),FALSE)</f>
        <v>R1013</v>
      </c>
      <c r="Q2235">
        <f>VLOOKUP($A2235,'Hospitalisation Details'!$A:$K,COLUMN('Hospitalisation Details'!K2234),FALSE)</f>
        <v>26</v>
      </c>
    </row>
    <row r="2236" spans="1:17" ht="15.75" x14ac:dyDescent="0.25">
      <c r="A2236" s="6" t="s">
        <v>2276</v>
      </c>
      <c r="B2236" t="str">
        <f>VLOOKUP(A2236,'Customer Names'!A:E,COLUMN('Customer Names'!D2235),FALSE)</f>
        <v>Mr. John</v>
      </c>
      <c r="C2236">
        <f>VLOOKUP($A2236,'Medical Examinations'!$A:$J,COLUMN('Medical Examinations'!B2235),FALSE)</f>
        <v>15.41</v>
      </c>
      <c r="D2236">
        <f>VLOOKUP($A2236,'Medical Examinations'!$A:$J,COLUMN('Medical Examinations'!C2235),FALSE)</f>
        <v>5.43</v>
      </c>
      <c r="E2236" t="str">
        <f>VLOOKUP($A2236,'Medical Examinations'!$A:$J,COLUMN('Medical Examinations'!D2235),FALSE)</f>
        <v>Yes</v>
      </c>
      <c r="F2236" t="str">
        <f>VLOOKUP($A2236,'Medical Examinations'!$A:$J,COLUMN('Medical Examinations'!E2235),FALSE)</f>
        <v>No</v>
      </c>
      <c r="G2236" t="str">
        <f>VLOOKUP($A2236,'Medical Examinations'!$A:$J,COLUMN('Medical Examinations'!F2235),FALSE)</f>
        <v>Yes</v>
      </c>
      <c r="H2236">
        <f>VLOOKUP($A2236,'Medical Examinations'!$A:$J,COLUMN('Medical Examinations'!G2235),FALSE)</f>
        <v>1</v>
      </c>
      <c r="I2236" t="str">
        <f>VLOOKUP($A2236,'Medical Examinations'!$A:$J,COLUMN('Medical Examinations'!H2235),FALSE)</f>
        <v>No</v>
      </c>
      <c r="J2236" t="str">
        <f>VLOOKUP($A2236,'Medical Examinations'!$A:$J,COLUMN('Medical Examinations'!I2235),FALSE)</f>
        <v>Underweight</v>
      </c>
      <c r="K2236" t="str">
        <f>VLOOKUP($A2236,'Medical Examinations'!$A:$J,COLUMN('Medical Examinations'!J2235),FALSE)</f>
        <v>Normal</v>
      </c>
      <c r="L2236" s="30">
        <f>VLOOKUP($A2236,'Hospitalisation Details'!$A:$K,COLUMN('Hospitalisation Details'!J2235),FALSE)</f>
        <v>35730</v>
      </c>
      <c r="M2236" s="23">
        <f>VLOOKUP($A2236,'Hospitalisation Details'!$A:$K,COLUMN('Hospitalisation Details'!F2235),FALSE)</f>
        <v>1402</v>
      </c>
      <c r="N2236" t="str">
        <f>VLOOKUP($A2236,'Hospitalisation Details'!$A:$K,COLUMN('Hospitalisation Details'!G2235),FALSE)</f>
        <v>Tier - 2</v>
      </c>
      <c r="O2236" t="str">
        <f>VLOOKUP($A2236,'Hospitalisation Details'!$A:$K,COLUMN('Hospitalisation Details'!H2235),FALSE)</f>
        <v>Tier - 3</v>
      </c>
      <c r="P2236" t="str">
        <f>VLOOKUP($A2236,'Hospitalisation Details'!$A:$K,COLUMN('Hospitalisation Details'!I2235),FALSE)</f>
        <v>R1011</v>
      </c>
      <c r="Q2236">
        <f>VLOOKUP($A2236,'Hospitalisation Details'!$A:$K,COLUMN('Hospitalisation Details'!K2235),FALSE)</f>
        <v>25</v>
      </c>
    </row>
    <row r="2237" spans="1:17" ht="15.75" x14ac:dyDescent="0.25">
      <c r="A2237" s="6" t="s">
        <v>2277</v>
      </c>
      <c r="B2237" t="str">
        <f>VLOOKUP(A2237,'Customer Names'!A:E,COLUMN('Customer Names'!D2236),FALSE)</f>
        <v>Mr. Maaikel</v>
      </c>
      <c r="C2237">
        <f>VLOOKUP($A2237,'Medical Examinations'!$A:$J,COLUMN('Medical Examinations'!B2236),FALSE)</f>
        <v>24.59</v>
      </c>
      <c r="D2237">
        <f>VLOOKUP($A2237,'Medical Examinations'!$A:$J,COLUMN('Medical Examinations'!C2236),FALSE)</f>
        <v>4.38</v>
      </c>
      <c r="E2237" t="str">
        <f>VLOOKUP($A2237,'Medical Examinations'!$A:$J,COLUMN('Medical Examinations'!D2236),FALSE)</f>
        <v>No</v>
      </c>
      <c r="F2237" t="str">
        <f>VLOOKUP($A2237,'Medical Examinations'!$A:$J,COLUMN('Medical Examinations'!E2236),FALSE)</f>
        <v>No</v>
      </c>
      <c r="G2237" t="str">
        <f>VLOOKUP($A2237,'Medical Examinations'!$A:$J,COLUMN('Medical Examinations'!F2236),FALSE)</f>
        <v>No</v>
      </c>
      <c r="H2237">
        <f>VLOOKUP($A2237,'Medical Examinations'!$A:$J,COLUMN('Medical Examinations'!G2236),FALSE)</f>
        <v>1</v>
      </c>
      <c r="I2237" t="str">
        <f>VLOOKUP($A2237,'Medical Examinations'!$A:$J,COLUMN('Medical Examinations'!H2236),FALSE)</f>
        <v>No</v>
      </c>
      <c r="J2237" t="str">
        <f>VLOOKUP($A2237,'Medical Examinations'!$A:$J,COLUMN('Medical Examinations'!I2236),FALSE)</f>
        <v>Healthy Weight</v>
      </c>
      <c r="K2237" t="str">
        <f>VLOOKUP($A2237,'Medical Examinations'!$A:$J,COLUMN('Medical Examinations'!J2236),FALSE)</f>
        <v>Normal</v>
      </c>
      <c r="L2237" s="30">
        <f>VLOOKUP($A2237,'Hospitalisation Details'!$A:$K,COLUMN('Hospitalisation Details'!J2236),FALSE)</f>
        <v>36043</v>
      </c>
      <c r="M2237" s="23">
        <f>VLOOKUP($A2237,'Hospitalisation Details'!$A:$K,COLUMN('Hospitalisation Details'!F2236),FALSE)</f>
        <v>1400.44</v>
      </c>
      <c r="N2237" t="str">
        <f>VLOOKUP($A2237,'Hospitalisation Details'!$A:$K,COLUMN('Hospitalisation Details'!G2236),FALSE)</f>
        <v>Tier - 2</v>
      </c>
      <c r="O2237" t="str">
        <f>VLOOKUP($A2237,'Hospitalisation Details'!$A:$K,COLUMN('Hospitalisation Details'!H2236),FALSE)</f>
        <v>Tier - 2</v>
      </c>
      <c r="P2237" t="str">
        <f>VLOOKUP($A2237,'Hospitalisation Details'!$A:$K,COLUMN('Hospitalisation Details'!I2236),FALSE)</f>
        <v>R1013</v>
      </c>
      <c r="Q2237">
        <f>VLOOKUP($A2237,'Hospitalisation Details'!$A:$K,COLUMN('Hospitalisation Details'!K2236),FALSE)</f>
        <v>24</v>
      </c>
    </row>
    <row r="2238" spans="1:17" ht="15.75" x14ac:dyDescent="0.25">
      <c r="A2238" s="6" t="s">
        <v>2278</v>
      </c>
      <c r="B2238" t="str">
        <f>VLOOKUP(A2238,'Customer Names'!A:E,COLUMN('Customer Names'!D2237),FALSE)</f>
        <v>Mr. Daniel</v>
      </c>
      <c r="C2238">
        <f>VLOOKUP($A2238,'Medical Examinations'!$A:$J,COLUMN('Medical Examinations'!B2237),FALSE)</f>
        <v>33.33</v>
      </c>
      <c r="D2238">
        <f>VLOOKUP($A2238,'Medical Examinations'!$A:$J,COLUMN('Medical Examinations'!C2237),FALSE)</f>
        <v>9.7899999999999991</v>
      </c>
      <c r="E2238" t="str">
        <f>VLOOKUP($A2238,'Medical Examinations'!$A:$J,COLUMN('Medical Examinations'!D2237),FALSE)</f>
        <v>No</v>
      </c>
      <c r="F2238" t="str">
        <f>VLOOKUP($A2238,'Medical Examinations'!$A:$J,COLUMN('Medical Examinations'!E2237),FALSE)</f>
        <v>No</v>
      </c>
      <c r="G2238" t="str">
        <f>VLOOKUP($A2238,'Medical Examinations'!$A:$J,COLUMN('Medical Examinations'!F2237),FALSE)</f>
        <v>No</v>
      </c>
      <c r="H2238">
        <f>VLOOKUP($A2238,'Medical Examinations'!$A:$J,COLUMN('Medical Examinations'!G2237),FALSE)</f>
        <v>0</v>
      </c>
      <c r="I2238" t="str">
        <f>VLOOKUP($A2238,'Medical Examinations'!$A:$J,COLUMN('Medical Examinations'!H2237),FALSE)</f>
        <v>No</v>
      </c>
      <c r="J2238" t="str">
        <f>VLOOKUP($A2238,'Medical Examinations'!$A:$J,COLUMN('Medical Examinations'!I2237),FALSE)</f>
        <v>Obesity</v>
      </c>
      <c r="K2238" t="str">
        <f>VLOOKUP($A2238,'Medical Examinations'!$A:$J,COLUMN('Medical Examinations'!J2237),FALSE)</f>
        <v>Diabetes</v>
      </c>
      <c r="L2238" s="30">
        <f>VLOOKUP($A2238,'Hospitalisation Details'!$A:$K,COLUMN('Hospitalisation Details'!J2237),FALSE)</f>
        <v>37612</v>
      </c>
      <c r="M2238" s="23">
        <f>VLOOKUP($A2238,'Hospitalisation Details'!$A:$K,COLUMN('Hospitalisation Details'!F2237),FALSE)</f>
        <v>1391.53</v>
      </c>
      <c r="N2238" t="str">
        <f>VLOOKUP($A2238,'Hospitalisation Details'!$A:$K,COLUMN('Hospitalisation Details'!G2237),FALSE)</f>
        <v>Tier - 2</v>
      </c>
      <c r="O2238" t="str">
        <f>VLOOKUP($A2238,'Hospitalisation Details'!$A:$K,COLUMN('Hospitalisation Details'!H2237),FALSE)</f>
        <v>Tier - 1</v>
      </c>
      <c r="P2238" t="str">
        <f>VLOOKUP($A2238,'Hospitalisation Details'!$A:$K,COLUMN('Hospitalisation Details'!I2237),FALSE)</f>
        <v>R1013</v>
      </c>
      <c r="Q2238">
        <f>VLOOKUP($A2238,'Hospitalisation Details'!$A:$K,COLUMN('Hospitalisation Details'!K2237),FALSE)</f>
        <v>20</v>
      </c>
    </row>
    <row r="2239" spans="1:17" ht="15.75" x14ac:dyDescent="0.25">
      <c r="A2239" s="6" t="s">
        <v>2279</v>
      </c>
      <c r="B2239" t="str">
        <f>VLOOKUP(A2239,'Customer Names'!A:E,COLUMN('Customer Names'!D2238),FALSE)</f>
        <v>Mr. Christopher</v>
      </c>
      <c r="C2239">
        <f>VLOOKUP($A2239,'Medical Examinations'!$A:$J,COLUMN('Medical Examinations'!B2238),FALSE)</f>
        <v>18.5</v>
      </c>
      <c r="D2239">
        <f>VLOOKUP($A2239,'Medical Examinations'!$A:$J,COLUMN('Medical Examinations'!C2238),FALSE)</f>
        <v>11.84</v>
      </c>
      <c r="E2239" t="str">
        <f>VLOOKUP($A2239,'Medical Examinations'!$A:$J,COLUMN('Medical Examinations'!D2238),FALSE)</f>
        <v>No</v>
      </c>
      <c r="F2239" t="str">
        <f>VLOOKUP($A2239,'Medical Examinations'!$A:$J,COLUMN('Medical Examinations'!E2238),FALSE)</f>
        <v>No</v>
      </c>
      <c r="G2239" t="str">
        <f>VLOOKUP($A2239,'Medical Examinations'!$A:$J,COLUMN('Medical Examinations'!F2238),FALSE)</f>
        <v>No</v>
      </c>
      <c r="H2239">
        <f>VLOOKUP($A2239,'Medical Examinations'!$A:$J,COLUMN('Medical Examinations'!G2238),FALSE)</f>
        <v>0</v>
      </c>
      <c r="I2239" t="str">
        <f>VLOOKUP($A2239,'Medical Examinations'!$A:$J,COLUMN('Medical Examinations'!H2238),FALSE)</f>
        <v>No</v>
      </c>
      <c r="J2239" t="str">
        <f>VLOOKUP($A2239,'Medical Examinations'!$A:$J,COLUMN('Medical Examinations'!I2238),FALSE)</f>
        <v>Healthy Weight</v>
      </c>
      <c r="K2239" t="str">
        <f>VLOOKUP($A2239,'Medical Examinations'!$A:$J,COLUMN('Medical Examinations'!J2238),FALSE)</f>
        <v>Diabetes</v>
      </c>
      <c r="L2239" s="30">
        <f>VLOOKUP($A2239,'Hospitalisation Details'!$A:$K,COLUMN('Hospitalisation Details'!J2238),FALSE)</f>
        <v>37574</v>
      </c>
      <c r="M2239" s="23">
        <f>VLOOKUP($A2239,'Hospitalisation Details'!$A:$K,COLUMN('Hospitalisation Details'!F2238),FALSE)</f>
        <v>1390</v>
      </c>
      <c r="N2239" t="str">
        <f>VLOOKUP($A2239,'Hospitalisation Details'!$A:$K,COLUMN('Hospitalisation Details'!G2238),FALSE)</f>
        <v>Tier - 2</v>
      </c>
      <c r="O2239" t="str">
        <f>VLOOKUP($A2239,'Hospitalisation Details'!$A:$K,COLUMN('Hospitalisation Details'!H2238),FALSE)</f>
        <v>Tier - 2</v>
      </c>
      <c r="P2239" t="str">
        <f>VLOOKUP($A2239,'Hospitalisation Details'!$A:$K,COLUMN('Hospitalisation Details'!I2238),FALSE)</f>
        <v>R1013</v>
      </c>
      <c r="Q2239">
        <f>VLOOKUP($A2239,'Hospitalisation Details'!$A:$K,COLUMN('Hospitalisation Details'!K2238),FALSE)</f>
        <v>20</v>
      </c>
    </row>
    <row r="2240" spans="1:17" ht="15.75" x14ac:dyDescent="0.25">
      <c r="A2240" s="6" t="s">
        <v>2280</v>
      </c>
      <c r="B2240" t="str">
        <f>VLOOKUP(A2240,'Customer Names'!A:E,COLUMN('Customer Names'!D2239),FALSE)</f>
        <v>Mr. William</v>
      </c>
      <c r="C2240">
        <f>VLOOKUP($A2240,'Medical Examinations'!$A:$J,COLUMN('Medical Examinations'!B2239),FALSE)</f>
        <v>18.579999999999998</v>
      </c>
      <c r="D2240">
        <f>VLOOKUP($A2240,'Medical Examinations'!$A:$J,COLUMN('Medical Examinations'!C2239),FALSE)</f>
        <v>6.22</v>
      </c>
      <c r="E2240" t="str">
        <f>VLOOKUP($A2240,'Medical Examinations'!$A:$J,COLUMN('Medical Examinations'!D2239),FALSE)</f>
        <v>No</v>
      </c>
      <c r="F2240" t="str">
        <f>VLOOKUP($A2240,'Medical Examinations'!$A:$J,COLUMN('Medical Examinations'!E2239),FALSE)</f>
        <v>No</v>
      </c>
      <c r="G2240" t="str">
        <f>VLOOKUP($A2240,'Medical Examinations'!$A:$J,COLUMN('Medical Examinations'!F2239),FALSE)</f>
        <v>No</v>
      </c>
      <c r="H2240">
        <f>VLOOKUP($A2240,'Medical Examinations'!$A:$J,COLUMN('Medical Examinations'!G2239),FALSE)</f>
        <v>0</v>
      </c>
      <c r="I2240" t="str">
        <f>VLOOKUP($A2240,'Medical Examinations'!$A:$J,COLUMN('Medical Examinations'!H2239),FALSE)</f>
        <v>No</v>
      </c>
      <c r="J2240" t="str">
        <f>VLOOKUP($A2240,'Medical Examinations'!$A:$J,COLUMN('Medical Examinations'!I2239),FALSE)</f>
        <v>Healthy Weight</v>
      </c>
      <c r="K2240" t="str">
        <f>VLOOKUP($A2240,'Medical Examinations'!$A:$J,COLUMN('Medical Examinations'!J2239),FALSE)</f>
        <v>Prediabetes</v>
      </c>
      <c r="L2240" s="30">
        <f>VLOOKUP($A2240,'Hospitalisation Details'!$A:$K,COLUMN('Hospitalisation Details'!J2239),FALSE)</f>
        <v>36347</v>
      </c>
      <c r="M2240" s="23">
        <f>VLOOKUP($A2240,'Hospitalisation Details'!$A:$K,COLUMN('Hospitalisation Details'!F2239),FALSE)</f>
        <v>1389</v>
      </c>
      <c r="N2240" t="str">
        <f>VLOOKUP($A2240,'Hospitalisation Details'!$A:$K,COLUMN('Hospitalisation Details'!G2239),FALSE)</f>
        <v>Tier - 2</v>
      </c>
      <c r="O2240" t="str">
        <f>VLOOKUP($A2240,'Hospitalisation Details'!$A:$K,COLUMN('Hospitalisation Details'!H2239),FALSE)</f>
        <v>Tier - 2</v>
      </c>
      <c r="P2240" t="str">
        <f>VLOOKUP($A2240,'Hospitalisation Details'!$A:$K,COLUMN('Hospitalisation Details'!I2239),FALSE)</f>
        <v>R1013</v>
      </c>
      <c r="Q2240">
        <f>VLOOKUP($A2240,'Hospitalisation Details'!$A:$K,COLUMN('Hospitalisation Details'!K2239),FALSE)</f>
        <v>23</v>
      </c>
    </row>
    <row r="2241" spans="1:17" ht="15.75" x14ac:dyDescent="0.25">
      <c r="A2241" s="6" t="s">
        <v>2281</v>
      </c>
      <c r="B2241" t="str">
        <f>VLOOKUP(A2241,'Customer Names'!A:E,COLUMN('Customer Names'!D2240),FALSE)</f>
        <v>Ms. Lyndsy</v>
      </c>
      <c r="C2241">
        <f>VLOOKUP($A2241,'Medical Examinations'!$A:$J,COLUMN('Medical Examinations'!B2240),FALSE)</f>
        <v>16.64</v>
      </c>
      <c r="D2241">
        <f>VLOOKUP($A2241,'Medical Examinations'!$A:$J,COLUMN('Medical Examinations'!C2240),FALSE)</f>
        <v>10.01</v>
      </c>
      <c r="E2241" t="str">
        <f>VLOOKUP($A2241,'Medical Examinations'!$A:$J,COLUMN('Medical Examinations'!D2240),FALSE)</f>
        <v>No</v>
      </c>
      <c r="F2241" t="str">
        <f>VLOOKUP($A2241,'Medical Examinations'!$A:$J,COLUMN('Medical Examinations'!E2240),FALSE)</f>
        <v>No</v>
      </c>
      <c r="G2241" t="str">
        <f>VLOOKUP($A2241,'Medical Examinations'!$A:$J,COLUMN('Medical Examinations'!F2240),FALSE)</f>
        <v>No</v>
      </c>
      <c r="H2241">
        <f>VLOOKUP($A2241,'Medical Examinations'!$A:$J,COLUMN('Medical Examinations'!G2240),FALSE)</f>
        <v>0</v>
      </c>
      <c r="I2241" t="str">
        <f>VLOOKUP($A2241,'Medical Examinations'!$A:$J,COLUMN('Medical Examinations'!H2240),FALSE)</f>
        <v>No</v>
      </c>
      <c r="J2241" t="str">
        <f>VLOOKUP($A2241,'Medical Examinations'!$A:$J,COLUMN('Medical Examinations'!I2240),FALSE)</f>
        <v>Underweight</v>
      </c>
      <c r="K2241" t="str">
        <f>VLOOKUP($A2241,'Medical Examinations'!$A:$J,COLUMN('Medical Examinations'!J2240),FALSE)</f>
        <v>Diabetes</v>
      </c>
      <c r="L2241" s="30">
        <f>VLOOKUP($A2241,'Hospitalisation Details'!$A:$K,COLUMN('Hospitalisation Details'!J2240),FALSE)</f>
        <v>37483</v>
      </c>
      <c r="M2241" s="23">
        <f>VLOOKUP($A2241,'Hospitalisation Details'!$A:$K,COLUMN('Hospitalisation Details'!F2240),FALSE)</f>
        <v>1382</v>
      </c>
      <c r="N2241" t="str">
        <f>VLOOKUP($A2241,'Hospitalisation Details'!$A:$K,COLUMN('Hospitalisation Details'!G2240),FALSE)</f>
        <v>Tier - 2</v>
      </c>
      <c r="O2241" t="str">
        <f>VLOOKUP($A2241,'Hospitalisation Details'!$A:$K,COLUMN('Hospitalisation Details'!H2240),FALSE)</f>
        <v>Tier - 1</v>
      </c>
      <c r="P2241" t="str">
        <f>VLOOKUP($A2241,'Hospitalisation Details'!$A:$K,COLUMN('Hospitalisation Details'!I2240),FALSE)</f>
        <v>R1013</v>
      </c>
      <c r="Q2241">
        <f>VLOOKUP($A2241,'Hospitalisation Details'!$A:$K,COLUMN('Hospitalisation Details'!K2240),FALSE)</f>
        <v>20</v>
      </c>
    </row>
    <row r="2242" spans="1:17" ht="15.75" x14ac:dyDescent="0.25">
      <c r="A2242" s="6" t="s">
        <v>2282</v>
      </c>
      <c r="B2242" t="str">
        <f>VLOOKUP(A2242,'Customer Names'!A:E,COLUMN('Customer Names'!D2241),FALSE)</f>
        <v>Ms. Jessica</v>
      </c>
      <c r="C2242">
        <f>VLOOKUP($A2242,'Medical Examinations'!$A:$J,COLUMN('Medical Examinations'!B2241),FALSE)</f>
        <v>19.329999999999998</v>
      </c>
      <c r="D2242">
        <f>VLOOKUP($A2242,'Medical Examinations'!$A:$J,COLUMN('Medical Examinations'!C2241),FALSE)</f>
        <v>4.32</v>
      </c>
      <c r="E2242" t="str">
        <f>VLOOKUP($A2242,'Medical Examinations'!$A:$J,COLUMN('Medical Examinations'!D2241),FALSE)</f>
        <v>No</v>
      </c>
      <c r="F2242" t="str">
        <f>VLOOKUP($A2242,'Medical Examinations'!$A:$J,COLUMN('Medical Examinations'!E2241),FALSE)</f>
        <v>No</v>
      </c>
      <c r="G2242" t="str">
        <f>VLOOKUP($A2242,'Medical Examinations'!$A:$J,COLUMN('Medical Examinations'!F2241),FALSE)</f>
        <v>No</v>
      </c>
      <c r="H2242">
        <f>VLOOKUP($A2242,'Medical Examinations'!$A:$J,COLUMN('Medical Examinations'!G2241),FALSE)</f>
        <v>1</v>
      </c>
      <c r="I2242" t="str">
        <f>VLOOKUP($A2242,'Medical Examinations'!$A:$J,COLUMN('Medical Examinations'!H2241),FALSE)</f>
        <v>No</v>
      </c>
      <c r="J2242" t="str">
        <f>VLOOKUP($A2242,'Medical Examinations'!$A:$J,COLUMN('Medical Examinations'!I2241),FALSE)</f>
        <v>Healthy Weight</v>
      </c>
      <c r="K2242" t="str">
        <f>VLOOKUP($A2242,'Medical Examinations'!$A:$J,COLUMN('Medical Examinations'!J2241),FALSE)</f>
        <v>Normal</v>
      </c>
      <c r="L2242" s="30">
        <f>VLOOKUP($A2242,'Hospitalisation Details'!$A:$K,COLUMN('Hospitalisation Details'!J2241),FALSE)</f>
        <v>36132</v>
      </c>
      <c r="M2242" s="23">
        <f>VLOOKUP($A2242,'Hospitalisation Details'!$A:$K,COLUMN('Hospitalisation Details'!F2241),FALSE)</f>
        <v>1359</v>
      </c>
      <c r="N2242" t="str">
        <f>VLOOKUP($A2242,'Hospitalisation Details'!$A:$K,COLUMN('Hospitalisation Details'!G2241),FALSE)</f>
        <v>Tier - 2</v>
      </c>
      <c r="O2242" t="str">
        <f>VLOOKUP($A2242,'Hospitalisation Details'!$A:$K,COLUMN('Hospitalisation Details'!H2241),FALSE)</f>
        <v>Tier - 1</v>
      </c>
      <c r="P2242" t="str">
        <f>VLOOKUP($A2242,'Hospitalisation Details'!$A:$K,COLUMN('Hospitalisation Details'!I2241),FALSE)</f>
        <v>R1013</v>
      </c>
      <c r="Q2242">
        <f>VLOOKUP($A2242,'Hospitalisation Details'!$A:$K,COLUMN('Hospitalisation Details'!K2241),FALSE)</f>
        <v>24</v>
      </c>
    </row>
    <row r="2243" spans="1:17" ht="15.75" x14ac:dyDescent="0.25">
      <c r="A2243" s="6" t="s">
        <v>2283</v>
      </c>
      <c r="B2243" t="str">
        <f>VLOOKUP(A2243,'Customer Names'!A:E,COLUMN('Customer Names'!D2242),FALSE)</f>
        <v>Ms. Anna</v>
      </c>
      <c r="C2243">
        <f>VLOOKUP($A2243,'Medical Examinations'!$A:$J,COLUMN('Medical Examinations'!B2242),FALSE)</f>
        <v>21.26</v>
      </c>
      <c r="D2243">
        <f>VLOOKUP($A2243,'Medical Examinations'!$A:$J,COLUMN('Medical Examinations'!C2242),FALSE)</f>
        <v>5.65</v>
      </c>
      <c r="E2243" t="str">
        <f>VLOOKUP($A2243,'Medical Examinations'!$A:$J,COLUMN('Medical Examinations'!D2242),FALSE)</f>
        <v>Yes</v>
      </c>
      <c r="F2243" t="str">
        <f>VLOOKUP($A2243,'Medical Examinations'!$A:$J,COLUMN('Medical Examinations'!E2242),FALSE)</f>
        <v>No</v>
      </c>
      <c r="G2243" t="str">
        <f>VLOOKUP($A2243,'Medical Examinations'!$A:$J,COLUMN('Medical Examinations'!F2242),FALSE)</f>
        <v>Yes</v>
      </c>
      <c r="H2243">
        <f>VLOOKUP($A2243,'Medical Examinations'!$A:$J,COLUMN('Medical Examinations'!G2242),FALSE)</f>
        <v>1</v>
      </c>
      <c r="I2243" t="str">
        <f>VLOOKUP($A2243,'Medical Examinations'!$A:$J,COLUMN('Medical Examinations'!H2242),FALSE)</f>
        <v>No</v>
      </c>
      <c r="J2243" t="str">
        <f>VLOOKUP($A2243,'Medical Examinations'!$A:$J,COLUMN('Medical Examinations'!I2242),FALSE)</f>
        <v>Healthy Weight</v>
      </c>
      <c r="K2243" t="str">
        <f>VLOOKUP($A2243,'Medical Examinations'!$A:$J,COLUMN('Medical Examinations'!J2242),FALSE)</f>
        <v>Normal</v>
      </c>
      <c r="L2243" s="30">
        <f>VLOOKUP($A2243,'Hospitalisation Details'!$A:$K,COLUMN('Hospitalisation Details'!J2242),FALSE)</f>
        <v>35741</v>
      </c>
      <c r="M2243" s="23">
        <f>VLOOKUP($A2243,'Hospitalisation Details'!$A:$K,COLUMN('Hospitalisation Details'!F2242),FALSE)</f>
        <v>1341.16</v>
      </c>
      <c r="N2243" t="str">
        <f>VLOOKUP($A2243,'Hospitalisation Details'!$A:$K,COLUMN('Hospitalisation Details'!G2242),FALSE)</f>
        <v>Tier - 2</v>
      </c>
      <c r="O2243" t="str">
        <f>VLOOKUP($A2243,'Hospitalisation Details'!$A:$K,COLUMN('Hospitalisation Details'!H2242),FALSE)</f>
        <v>Tier - 2</v>
      </c>
      <c r="P2243" t="str">
        <f>VLOOKUP($A2243,'Hospitalisation Details'!$A:$K,COLUMN('Hospitalisation Details'!I2242),FALSE)</f>
        <v>R1012</v>
      </c>
      <c r="Q2243">
        <f>VLOOKUP($A2243,'Hospitalisation Details'!$A:$K,COLUMN('Hospitalisation Details'!K2242),FALSE)</f>
        <v>25</v>
      </c>
    </row>
    <row r="2244" spans="1:17" ht="15.75" x14ac:dyDescent="0.25">
      <c r="A2244" s="6" t="s">
        <v>2284</v>
      </c>
      <c r="B2244" t="str">
        <f>VLOOKUP(A2244,'Customer Names'!A:E,COLUMN('Customer Names'!D2243),FALSE)</f>
        <v>Mr. Jordan</v>
      </c>
      <c r="C2244">
        <f>VLOOKUP($A2244,'Medical Examinations'!$A:$J,COLUMN('Medical Examinations'!B2243),FALSE)</f>
        <v>15.6</v>
      </c>
      <c r="D2244">
        <f>VLOOKUP($A2244,'Medical Examinations'!$A:$J,COLUMN('Medical Examinations'!C2243),FALSE)</f>
        <v>4.12</v>
      </c>
      <c r="E2244" t="str">
        <f>VLOOKUP($A2244,'Medical Examinations'!$A:$J,COLUMN('Medical Examinations'!D2243),FALSE)</f>
        <v>Yes</v>
      </c>
      <c r="F2244" t="str">
        <f>VLOOKUP($A2244,'Medical Examinations'!$A:$J,COLUMN('Medical Examinations'!E2243),FALSE)</f>
        <v>No</v>
      </c>
      <c r="G2244" t="str">
        <f>VLOOKUP($A2244,'Medical Examinations'!$A:$J,COLUMN('Medical Examinations'!F2243),FALSE)</f>
        <v>No</v>
      </c>
      <c r="H2244">
        <f>VLOOKUP($A2244,'Medical Examinations'!$A:$J,COLUMN('Medical Examinations'!G2243),FALSE)</f>
        <v>1</v>
      </c>
      <c r="I2244" t="str">
        <f>VLOOKUP($A2244,'Medical Examinations'!$A:$J,COLUMN('Medical Examinations'!H2243),FALSE)</f>
        <v>No</v>
      </c>
      <c r="J2244" t="str">
        <f>VLOOKUP($A2244,'Medical Examinations'!$A:$J,COLUMN('Medical Examinations'!I2243),FALSE)</f>
        <v>Underweight</v>
      </c>
      <c r="K2244" t="str">
        <f>VLOOKUP($A2244,'Medical Examinations'!$A:$J,COLUMN('Medical Examinations'!J2243),FALSE)</f>
        <v>Normal</v>
      </c>
      <c r="L2244" s="30">
        <f>VLOOKUP($A2244,'Hospitalisation Details'!$A:$K,COLUMN('Hospitalisation Details'!J2243),FALSE)</f>
        <v>34910</v>
      </c>
      <c r="M2244" s="23">
        <f>VLOOKUP($A2244,'Hospitalisation Details'!$A:$K,COLUMN('Hospitalisation Details'!F2243),FALSE)</f>
        <v>1338</v>
      </c>
      <c r="N2244" t="str">
        <f>VLOOKUP($A2244,'Hospitalisation Details'!$A:$K,COLUMN('Hospitalisation Details'!G2243),FALSE)</f>
        <v>Tier - 2</v>
      </c>
      <c r="O2244" t="str">
        <f>VLOOKUP($A2244,'Hospitalisation Details'!$A:$K,COLUMN('Hospitalisation Details'!H2243),FALSE)</f>
        <v>Tier - 3</v>
      </c>
      <c r="P2244" t="str">
        <f>VLOOKUP($A2244,'Hospitalisation Details'!$A:$K,COLUMN('Hospitalisation Details'!I2243),FALSE)</f>
        <v>R1012</v>
      </c>
      <c r="Q2244">
        <f>VLOOKUP($A2244,'Hospitalisation Details'!$A:$K,COLUMN('Hospitalisation Details'!K2243),FALSE)</f>
        <v>27</v>
      </c>
    </row>
    <row r="2245" spans="1:17" ht="15.75" x14ac:dyDescent="0.25">
      <c r="A2245" s="6" t="s">
        <v>2285</v>
      </c>
      <c r="B2245" t="str">
        <f>VLOOKUP(A2245,'Customer Names'!A:E,COLUMN('Customer Names'!D2244),FALSE)</f>
        <v>Mr. Brian</v>
      </c>
      <c r="C2245">
        <f>VLOOKUP($A2245,'Medical Examinations'!$A:$J,COLUMN('Medical Examinations'!B2244),FALSE)</f>
        <v>24.39</v>
      </c>
      <c r="D2245">
        <f>VLOOKUP($A2245,'Medical Examinations'!$A:$J,COLUMN('Medical Examinations'!C2244),FALSE)</f>
        <v>6.24</v>
      </c>
      <c r="E2245" t="str">
        <f>VLOOKUP($A2245,'Medical Examinations'!$A:$J,COLUMN('Medical Examinations'!D2244),FALSE)</f>
        <v>No</v>
      </c>
      <c r="F2245" t="str">
        <f>VLOOKUP($A2245,'Medical Examinations'!$A:$J,COLUMN('Medical Examinations'!E2244),FALSE)</f>
        <v>No</v>
      </c>
      <c r="G2245" t="str">
        <f>VLOOKUP($A2245,'Medical Examinations'!$A:$J,COLUMN('Medical Examinations'!F2244),FALSE)</f>
        <v>No</v>
      </c>
      <c r="H2245">
        <f>VLOOKUP($A2245,'Medical Examinations'!$A:$J,COLUMN('Medical Examinations'!G2244),FALSE)</f>
        <v>1</v>
      </c>
      <c r="I2245" t="str">
        <f>VLOOKUP($A2245,'Medical Examinations'!$A:$J,COLUMN('Medical Examinations'!H2244),FALSE)</f>
        <v>No</v>
      </c>
      <c r="J2245" t="str">
        <f>VLOOKUP($A2245,'Medical Examinations'!$A:$J,COLUMN('Medical Examinations'!I2244),FALSE)</f>
        <v>Healthy Weight</v>
      </c>
      <c r="K2245" t="str">
        <f>VLOOKUP($A2245,'Medical Examinations'!$A:$J,COLUMN('Medical Examinations'!J2244),FALSE)</f>
        <v>Prediabetes</v>
      </c>
      <c r="L2245" s="30">
        <f>VLOOKUP($A2245,'Hospitalisation Details'!$A:$K,COLUMN('Hospitalisation Details'!J2244),FALSE)</f>
        <v>35988</v>
      </c>
      <c r="M2245" s="23">
        <f>VLOOKUP($A2245,'Hospitalisation Details'!$A:$K,COLUMN('Hospitalisation Details'!F2244),FALSE)</f>
        <v>1332.61</v>
      </c>
      <c r="N2245" t="str">
        <f>VLOOKUP($A2245,'Hospitalisation Details'!$A:$K,COLUMN('Hospitalisation Details'!G2244),FALSE)</f>
        <v>Tier - 2</v>
      </c>
      <c r="O2245" t="str">
        <f>VLOOKUP($A2245,'Hospitalisation Details'!$A:$K,COLUMN('Hospitalisation Details'!H2244),FALSE)</f>
        <v>Tier - 3</v>
      </c>
      <c r="P2245" t="str">
        <f>VLOOKUP($A2245,'Hospitalisation Details'!$A:$K,COLUMN('Hospitalisation Details'!I2244),FALSE)</f>
        <v>R1013</v>
      </c>
      <c r="Q2245">
        <f>VLOOKUP($A2245,'Hospitalisation Details'!$A:$K,COLUMN('Hospitalisation Details'!K2244),FALSE)</f>
        <v>24</v>
      </c>
    </row>
    <row r="2246" spans="1:17" ht="15.75" x14ac:dyDescent="0.25">
      <c r="A2246" s="6" t="s">
        <v>2286</v>
      </c>
      <c r="B2246" t="str">
        <f>VLOOKUP(A2246,'Customer Names'!A:E,COLUMN('Customer Names'!D2245),FALSE)</f>
        <v>Ms. Katherine</v>
      </c>
      <c r="C2246">
        <f>VLOOKUP($A2246,'Medical Examinations'!$A:$J,COLUMN('Medical Examinations'!B2245),FALSE)</f>
        <v>24.75</v>
      </c>
      <c r="D2246">
        <f>VLOOKUP($A2246,'Medical Examinations'!$A:$J,COLUMN('Medical Examinations'!C2245),FALSE)</f>
        <v>4.83</v>
      </c>
      <c r="E2246" t="str">
        <f>VLOOKUP($A2246,'Medical Examinations'!$A:$J,COLUMN('Medical Examinations'!D2245),FALSE)</f>
        <v>No</v>
      </c>
      <c r="F2246" t="str">
        <f>VLOOKUP($A2246,'Medical Examinations'!$A:$J,COLUMN('Medical Examinations'!E2245),FALSE)</f>
        <v>No</v>
      </c>
      <c r="G2246" t="str">
        <f>VLOOKUP($A2246,'Medical Examinations'!$A:$J,COLUMN('Medical Examinations'!F2245),FALSE)</f>
        <v>No</v>
      </c>
      <c r="H2246">
        <f>VLOOKUP($A2246,'Medical Examinations'!$A:$J,COLUMN('Medical Examinations'!G2245),FALSE)</f>
        <v>0</v>
      </c>
      <c r="I2246" t="str">
        <f>VLOOKUP($A2246,'Medical Examinations'!$A:$J,COLUMN('Medical Examinations'!H2245),FALSE)</f>
        <v>No</v>
      </c>
      <c r="J2246" t="str">
        <f>VLOOKUP($A2246,'Medical Examinations'!$A:$J,COLUMN('Medical Examinations'!I2245),FALSE)</f>
        <v>Healthy Weight</v>
      </c>
      <c r="K2246" t="str">
        <f>VLOOKUP($A2246,'Medical Examinations'!$A:$J,COLUMN('Medical Examinations'!J2245),FALSE)</f>
        <v>Normal</v>
      </c>
      <c r="L2246" s="30">
        <f>VLOOKUP($A2246,'Hospitalisation Details'!$A:$K,COLUMN('Hospitalisation Details'!J2245),FALSE)</f>
        <v>36447</v>
      </c>
      <c r="M2246" s="23">
        <f>VLOOKUP($A2246,'Hospitalisation Details'!$A:$K,COLUMN('Hospitalisation Details'!F2245),FALSE)</f>
        <v>1329.17</v>
      </c>
      <c r="N2246" t="str">
        <f>VLOOKUP($A2246,'Hospitalisation Details'!$A:$K,COLUMN('Hospitalisation Details'!G2245),FALSE)</f>
        <v>Tier - 2</v>
      </c>
      <c r="O2246" t="str">
        <f>VLOOKUP($A2246,'Hospitalisation Details'!$A:$K,COLUMN('Hospitalisation Details'!H2245),FALSE)</f>
        <v>Tier - 3</v>
      </c>
      <c r="P2246" t="str">
        <f>VLOOKUP($A2246,'Hospitalisation Details'!$A:$K,COLUMN('Hospitalisation Details'!I2245),FALSE)</f>
        <v>R1013</v>
      </c>
      <c r="Q2246">
        <f>VLOOKUP($A2246,'Hospitalisation Details'!$A:$K,COLUMN('Hospitalisation Details'!K2245),FALSE)</f>
        <v>23</v>
      </c>
    </row>
    <row r="2247" spans="1:17" ht="15.75" x14ac:dyDescent="0.25">
      <c r="A2247" s="6" t="s">
        <v>2287</v>
      </c>
      <c r="B2247" t="str">
        <f>VLOOKUP(A2247,'Customer Names'!A:E,COLUMN('Customer Names'!D2246),FALSE)</f>
        <v>Ms. Melanie</v>
      </c>
      <c r="C2247">
        <f>VLOOKUP($A2247,'Medical Examinations'!$A:$J,COLUMN('Medical Examinations'!B2246),FALSE)</f>
        <v>20.88</v>
      </c>
      <c r="D2247">
        <f>VLOOKUP($A2247,'Medical Examinations'!$A:$J,COLUMN('Medical Examinations'!C2246),FALSE)</f>
        <v>7.4</v>
      </c>
      <c r="E2247" t="str">
        <f>VLOOKUP($A2247,'Medical Examinations'!$A:$J,COLUMN('Medical Examinations'!D2246),FALSE)</f>
        <v>No</v>
      </c>
      <c r="F2247" t="str">
        <f>VLOOKUP($A2247,'Medical Examinations'!$A:$J,COLUMN('Medical Examinations'!E2246),FALSE)</f>
        <v>No</v>
      </c>
      <c r="G2247" t="str">
        <f>VLOOKUP($A2247,'Medical Examinations'!$A:$J,COLUMN('Medical Examinations'!F2246),FALSE)</f>
        <v>No</v>
      </c>
      <c r="H2247">
        <f>VLOOKUP($A2247,'Medical Examinations'!$A:$J,COLUMN('Medical Examinations'!G2246),FALSE)</f>
        <v>0</v>
      </c>
      <c r="I2247" t="str">
        <f>VLOOKUP($A2247,'Medical Examinations'!$A:$J,COLUMN('Medical Examinations'!H2246),FALSE)</f>
        <v>No</v>
      </c>
      <c r="J2247" t="str">
        <f>VLOOKUP($A2247,'Medical Examinations'!$A:$J,COLUMN('Medical Examinations'!I2246),FALSE)</f>
        <v>Healthy Weight</v>
      </c>
      <c r="K2247" t="str">
        <f>VLOOKUP($A2247,'Medical Examinations'!$A:$J,COLUMN('Medical Examinations'!J2246),FALSE)</f>
        <v>Diabetes</v>
      </c>
      <c r="L2247" s="30">
        <f>VLOOKUP($A2247,'Hospitalisation Details'!$A:$K,COLUMN('Hospitalisation Details'!J2246),FALSE)</f>
        <v>37542</v>
      </c>
      <c r="M2247" s="23">
        <f>VLOOKUP($A2247,'Hospitalisation Details'!$A:$K,COLUMN('Hospitalisation Details'!F2246),FALSE)</f>
        <v>1315</v>
      </c>
      <c r="N2247" t="str">
        <f>VLOOKUP($A2247,'Hospitalisation Details'!$A:$K,COLUMN('Hospitalisation Details'!G2246),FALSE)</f>
        <v>Tier - 2</v>
      </c>
      <c r="O2247" t="str">
        <f>VLOOKUP($A2247,'Hospitalisation Details'!$A:$K,COLUMN('Hospitalisation Details'!H2246),FALSE)</f>
        <v>Tier - 2</v>
      </c>
      <c r="P2247" t="str">
        <f>VLOOKUP($A2247,'Hospitalisation Details'!$A:$K,COLUMN('Hospitalisation Details'!I2246),FALSE)</f>
        <v>R1013</v>
      </c>
      <c r="Q2247">
        <f>VLOOKUP($A2247,'Hospitalisation Details'!$A:$K,COLUMN('Hospitalisation Details'!K2246),FALSE)</f>
        <v>20</v>
      </c>
    </row>
    <row r="2248" spans="1:17" ht="15.75" x14ac:dyDescent="0.25">
      <c r="A2248" s="6" t="s">
        <v>2288</v>
      </c>
      <c r="B2248" t="str">
        <f>VLOOKUP(A2248,'Customer Names'!A:E,COLUMN('Customer Names'!D2247),FALSE)</f>
        <v>Ms. Jessica</v>
      </c>
      <c r="C2248">
        <f>VLOOKUP($A2248,'Medical Examinations'!$A:$J,COLUMN('Medical Examinations'!B2247),FALSE)</f>
        <v>20.43</v>
      </c>
      <c r="D2248">
        <f>VLOOKUP($A2248,'Medical Examinations'!$A:$J,COLUMN('Medical Examinations'!C2247),FALSE)</f>
        <v>4.54</v>
      </c>
      <c r="E2248" t="str">
        <f>VLOOKUP($A2248,'Medical Examinations'!$A:$J,COLUMN('Medical Examinations'!D2247),FALSE)</f>
        <v>No</v>
      </c>
      <c r="F2248" t="str">
        <f>VLOOKUP($A2248,'Medical Examinations'!$A:$J,COLUMN('Medical Examinations'!E2247),FALSE)</f>
        <v>No</v>
      </c>
      <c r="G2248" t="str">
        <f>VLOOKUP($A2248,'Medical Examinations'!$A:$J,COLUMN('Medical Examinations'!F2247),FALSE)</f>
        <v>No</v>
      </c>
      <c r="H2248">
        <f>VLOOKUP($A2248,'Medical Examinations'!$A:$J,COLUMN('Medical Examinations'!G2247),FALSE)</f>
        <v>0</v>
      </c>
      <c r="I2248" t="str">
        <f>VLOOKUP($A2248,'Medical Examinations'!$A:$J,COLUMN('Medical Examinations'!H2247),FALSE)</f>
        <v>No</v>
      </c>
      <c r="J2248" t="str">
        <f>VLOOKUP($A2248,'Medical Examinations'!$A:$J,COLUMN('Medical Examinations'!I2247),FALSE)</f>
        <v>Healthy Weight</v>
      </c>
      <c r="K2248" t="str">
        <f>VLOOKUP($A2248,'Medical Examinations'!$A:$J,COLUMN('Medical Examinations'!J2247),FALSE)</f>
        <v>Normal</v>
      </c>
      <c r="L2248" s="30">
        <f>VLOOKUP($A2248,'Hospitalisation Details'!$A:$K,COLUMN('Hospitalisation Details'!J2247),FALSE)</f>
        <v>36496</v>
      </c>
      <c r="M2248" s="23">
        <f>VLOOKUP($A2248,'Hospitalisation Details'!$A:$K,COLUMN('Hospitalisation Details'!F2247),FALSE)</f>
        <v>1304</v>
      </c>
      <c r="N2248" t="str">
        <f>VLOOKUP($A2248,'Hospitalisation Details'!$A:$K,COLUMN('Hospitalisation Details'!G2247),FALSE)</f>
        <v>Tier - 2</v>
      </c>
      <c r="O2248" t="str">
        <f>VLOOKUP($A2248,'Hospitalisation Details'!$A:$K,COLUMN('Hospitalisation Details'!H2247),FALSE)</f>
        <v>Tier - 2</v>
      </c>
      <c r="P2248" t="str">
        <f>VLOOKUP($A2248,'Hospitalisation Details'!$A:$K,COLUMN('Hospitalisation Details'!I2247),FALSE)</f>
        <v>R1013</v>
      </c>
      <c r="Q2248">
        <f>VLOOKUP($A2248,'Hospitalisation Details'!$A:$K,COLUMN('Hospitalisation Details'!K2247),FALSE)</f>
        <v>23</v>
      </c>
    </row>
    <row r="2249" spans="1:17" ht="15.75" x14ac:dyDescent="0.25">
      <c r="A2249" s="6" t="s">
        <v>2289</v>
      </c>
      <c r="B2249" t="str">
        <f>VLOOKUP(A2249,'Customer Names'!A:E,COLUMN('Customer Names'!D2248),FALSE)</f>
        <v>Mr. Eric</v>
      </c>
      <c r="C2249">
        <f>VLOOKUP($A2249,'Medical Examinations'!$A:$J,COLUMN('Medical Examinations'!B2248),FALSE)</f>
        <v>15.18</v>
      </c>
      <c r="D2249">
        <f>VLOOKUP($A2249,'Medical Examinations'!$A:$J,COLUMN('Medical Examinations'!C2248),FALSE)</f>
        <v>11.11</v>
      </c>
      <c r="E2249" t="str">
        <f>VLOOKUP($A2249,'Medical Examinations'!$A:$J,COLUMN('Medical Examinations'!D2248),FALSE)</f>
        <v>No</v>
      </c>
      <c r="F2249" t="str">
        <f>VLOOKUP($A2249,'Medical Examinations'!$A:$J,COLUMN('Medical Examinations'!E2248),FALSE)</f>
        <v>No</v>
      </c>
      <c r="G2249" t="str">
        <f>VLOOKUP($A2249,'Medical Examinations'!$A:$J,COLUMN('Medical Examinations'!F2248),FALSE)</f>
        <v>No</v>
      </c>
      <c r="H2249">
        <f>VLOOKUP($A2249,'Medical Examinations'!$A:$J,COLUMN('Medical Examinations'!G2248),FALSE)</f>
        <v>0</v>
      </c>
      <c r="I2249" t="str">
        <f>VLOOKUP($A2249,'Medical Examinations'!$A:$J,COLUMN('Medical Examinations'!H2248),FALSE)</f>
        <v>No</v>
      </c>
      <c r="J2249" t="str">
        <f>VLOOKUP($A2249,'Medical Examinations'!$A:$J,COLUMN('Medical Examinations'!I2248),FALSE)</f>
        <v>Underweight</v>
      </c>
      <c r="K2249" t="str">
        <f>VLOOKUP($A2249,'Medical Examinations'!$A:$J,COLUMN('Medical Examinations'!J2248),FALSE)</f>
        <v>Diabetes</v>
      </c>
      <c r="L2249" s="30">
        <f>VLOOKUP($A2249,'Hospitalisation Details'!$A:$K,COLUMN('Hospitalisation Details'!J2248),FALSE)</f>
        <v>37600</v>
      </c>
      <c r="M2249" s="23">
        <f>VLOOKUP($A2249,'Hospitalisation Details'!$A:$K,COLUMN('Hospitalisation Details'!F2248),FALSE)</f>
        <v>1304</v>
      </c>
      <c r="N2249" t="str">
        <f>VLOOKUP($A2249,'Hospitalisation Details'!$A:$K,COLUMN('Hospitalisation Details'!G2248),FALSE)</f>
        <v>Tier - 2</v>
      </c>
      <c r="O2249" t="str">
        <f>VLOOKUP($A2249,'Hospitalisation Details'!$A:$K,COLUMN('Hospitalisation Details'!H2248),FALSE)</f>
        <v>Tier - 2</v>
      </c>
      <c r="P2249" t="str">
        <f>VLOOKUP($A2249,'Hospitalisation Details'!$A:$K,COLUMN('Hospitalisation Details'!I2248),FALSE)</f>
        <v>R1012</v>
      </c>
      <c r="Q2249">
        <f>VLOOKUP($A2249,'Hospitalisation Details'!$A:$K,COLUMN('Hospitalisation Details'!K2248),FALSE)</f>
        <v>20</v>
      </c>
    </row>
    <row r="2250" spans="1:17" ht="15.75" x14ac:dyDescent="0.25">
      <c r="A2250" s="6" t="s">
        <v>2290</v>
      </c>
      <c r="B2250" t="str">
        <f>VLOOKUP(A2250,'Customer Names'!A:E,COLUMN('Customer Names'!D2249),FALSE)</f>
        <v>Mr. Joseph</v>
      </c>
      <c r="C2250">
        <f>VLOOKUP($A2250,'Medical Examinations'!$A:$J,COLUMN('Medical Examinations'!B2249),FALSE)</f>
        <v>15.12</v>
      </c>
      <c r="D2250">
        <f>VLOOKUP($A2250,'Medical Examinations'!$A:$J,COLUMN('Medical Examinations'!C2249),FALSE)</f>
        <v>4.03</v>
      </c>
      <c r="E2250" t="str">
        <f>VLOOKUP($A2250,'Medical Examinations'!$A:$J,COLUMN('Medical Examinations'!D2249),FALSE)</f>
        <v>Yes</v>
      </c>
      <c r="F2250" t="str">
        <f>VLOOKUP($A2250,'Medical Examinations'!$A:$J,COLUMN('Medical Examinations'!E2249),FALSE)</f>
        <v>No</v>
      </c>
      <c r="G2250" t="str">
        <f>VLOOKUP($A2250,'Medical Examinations'!$A:$J,COLUMN('Medical Examinations'!F2249),FALSE)</f>
        <v>No</v>
      </c>
      <c r="H2250">
        <f>VLOOKUP($A2250,'Medical Examinations'!$A:$J,COLUMN('Medical Examinations'!G2249),FALSE)</f>
        <v>0</v>
      </c>
      <c r="I2250" t="str">
        <f>VLOOKUP($A2250,'Medical Examinations'!$A:$J,COLUMN('Medical Examinations'!H2249),FALSE)</f>
        <v>No</v>
      </c>
      <c r="J2250" t="str">
        <f>VLOOKUP($A2250,'Medical Examinations'!$A:$J,COLUMN('Medical Examinations'!I2249),FALSE)</f>
        <v>Underweight</v>
      </c>
      <c r="K2250" t="str">
        <f>VLOOKUP($A2250,'Medical Examinations'!$A:$J,COLUMN('Medical Examinations'!J2249),FALSE)</f>
        <v>Normal</v>
      </c>
      <c r="L2250" s="30">
        <f>VLOOKUP($A2250,'Hospitalisation Details'!$A:$K,COLUMN('Hospitalisation Details'!J2249),FALSE)</f>
        <v>37224</v>
      </c>
      <c r="M2250" s="23">
        <f>VLOOKUP($A2250,'Hospitalisation Details'!$A:$K,COLUMN('Hospitalisation Details'!F2249),FALSE)</f>
        <v>1293</v>
      </c>
      <c r="N2250" t="str">
        <f>VLOOKUP($A2250,'Hospitalisation Details'!$A:$K,COLUMN('Hospitalisation Details'!G2249),FALSE)</f>
        <v>Tier - 2</v>
      </c>
      <c r="O2250" t="str">
        <f>VLOOKUP($A2250,'Hospitalisation Details'!$A:$K,COLUMN('Hospitalisation Details'!H2249),FALSE)</f>
        <v>Tier - 3</v>
      </c>
      <c r="P2250" t="str">
        <f>VLOOKUP($A2250,'Hospitalisation Details'!$A:$K,COLUMN('Hospitalisation Details'!I2249),FALSE)</f>
        <v>R1012</v>
      </c>
      <c r="Q2250">
        <f>VLOOKUP($A2250,'Hospitalisation Details'!$A:$K,COLUMN('Hospitalisation Details'!K2249),FALSE)</f>
        <v>21</v>
      </c>
    </row>
    <row r="2251" spans="1:17" ht="15.75" x14ac:dyDescent="0.25">
      <c r="A2251" s="6" t="s">
        <v>2291</v>
      </c>
      <c r="B2251" t="str">
        <f>VLOOKUP(A2251,'Customer Names'!A:E,COLUMN('Customer Names'!D2250),FALSE)</f>
        <v>Ms. Mary</v>
      </c>
      <c r="C2251">
        <f>VLOOKUP($A2251,'Medical Examinations'!$A:$J,COLUMN('Medical Examinations'!B2250),FALSE)</f>
        <v>23.88</v>
      </c>
      <c r="D2251">
        <f>VLOOKUP($A2251,'Medical Examinations'!$A:$J,COLUMN('Medical Examinations'!C2250),FALSE)</f>
        <v>4.51</v>
      </c>
      <c r="E2251" t="str">
        <f>VLOOKUP($A2251,'Medical Examinations'!$A:$J,COLUMN('Medical Examinations'!D2250),FALSE)</f>
        <v>No</v>
      </c>
      <c r="F2251" t="str">
        <f>VLOOKUP($A2251,'Medical Examinations'!$A:$J,COLUMN('Medical Examinations'!E2250),FALSE)</f>
        <v>No</v>
      </c>
      <c r="G2251" t="str">
        <f>VLOOKUP($A2251,'Medical Examinations'!$A:$J,COLUMN('Medical Examinations'!F2250),FALSE)</f>
        <v>No</v>
      </c>
      <c r="H2251">
        <f>VLOOKUP($A2251,'Medical Examinations'!$A:$J,COLUMN('Medical Examinations'!G2250),FALSE)</f>
        <v>1</v>
      </c>
      <c r="I2251" t="str">
        <f>VLOOKUP($A2251,'Medical Examinations'!$A:$J,COLUMN('Medical Examinations'!H2250),FALSE)</f>
        <v>No</v>
      </c>
      <c r="J2251" t="str">
        <f>VLOOKUP($A2251,'Medical Examinations'!$A:$J,COLUMN('Medical Examinations'!I2250),FALSE)</f>
        <v>Healthy Weight</v>
      </c>
      <c r="K2251" t="str">
        <f>VLOOKUP($A2251,'Medical Examinations'!$A:$J,COLUMN('Medical Examinations'!J2250),FALSE)</f>
        <v>Normal</v>
      </c>
      <c r="L2251" s="30">
        <f>VLOOKUP($A2251,'Hospitalisation Details'!$A:$K,COLUMN('Hospitalisation Details'!J2250),FALSE)</f>
        <v>35950</v>
      </c>
      <c r="M2251" s="23">
        <f>VLOOKUP($A2251,'Hospitalisation Details'!$A:$K,COLUMN('Hospitalisation Details'!F2250),FALSE)</f>
        <v>1290.93</v>
      </c>
      <c r="N2251" t="str">
        <f>VLOOKUP($A2251,'Hospitalisation Details'!$A:$K,COLUMN('Hospitalisation Details'!G2250),FALSE)</f>
        <v>Tier - 2</v>
      </c>
      <c r="O2251" t="str">
        <f>VLOOKUP($A2251,'Hospitalisation Details'!$A:$K,COLUMN('Hospitalisation Details'!H2250),FALSE)</f>
        <v>Tier - 2</v>
      </c>
      <c r="P2251" t="str">
        <f>VLOOKUP($A2251,'Hospitalisation Details'!$A:$K,COLUMN('Hospitalisation Details'!I2250),FALSE)</f>
        <v>R1013</v>
      </c>
      <c r="Q2251">
        <f>VLOOKUP($A2251,'Hospitalisation Details'!$A:$K,COLUMN('Hospitalisation Details'!K2250),FALSE)</f>
        <v>25</v>
      </c>
    </row>
    <row r="2252" spans="1:17" ht="15.75" x14ac:dyDescent="0.25">
      <c r="A2252" s="6" t="s">
        <v>2292</v>
      </c>
      <c r="B2252" t="str">
        <f>VLOOKUP(A2252,'Customer Names'!A:E,COLUMN('Customer Names'!D2251),FALSE)</f>
        <v>Ms. Natalie</v>
      </c>
      <c r="C2252">
        <f>VLOOKUP($A2252,'Medical Examinations'!$A:$J,COLUMN('Medical Examinations'!B2251),FALSE)</f>
        <v>16.13</v>
      </c>
      <c r="D2252">
        <f>VLOOKUP($A2252,'Medical Examinations'!$A:$J,COLUMN('Medical Examinations'!C2251),FALSE)</f>
        <v>5.56</v>
      </c>
      <c r="E2252" t="str">
        <f>VLOOKUP($A2252,'Medical Examinations'!$A:$J,COLUMN('Medical Examinations'!D2251),FALSE)</f>
        <v>No</v>
      </c>
      <c r="F2252" t="str">
        <f>VLOOKUP($A2252,'Medical Examinations'!$A:$J,COLUMN('Medical Examinations'!E2251),FALSE)</f>
        <v>Yes</v>
      </c>
      <c r="G2252" t="str">
        <f>VLOOKUP($A2252,'Medical Examinations'!$A:$J,COLUMN('Medical Examinations'!F2251),FALSE)</f>
        <v>No</v>
      </c>
      <c r="H2252">
        <f>VLOOKUP($A2252,'Medical Examinations'!$A:$J,COLUMN('Medical Examinations'!G2251),FALSE)</f>
        <v>1</v>
      </c>
      <c r="I2252" t="str">
        <f>VLOOKUP($A2252,'Medical Examinations'!$A:$J,COLUMN('Medical Examinations'!H2251),FALSE)</f>
        <v>No</v>
      </c>
      <c r="J2252" t="str">
        <f>VLOOKUP($A2252,'Medical Examinations'!$A:$J,COLUMN('Medical Examinations'!I2251),FALSE)</f>
        <v>Underweight</v>
      </c>
      <c r="K2252" t="str">
        <f>VLOOKUP($A2252,'Medical Examinations'!$A:$J,COLUMN('Medical Examinations'!J2251),FALSE)</f>
        <v>Normal</v>
      </c>
      <c r="L2252" s="30">
        <f>VLOOKUP($A2252,'Hospitalisation Details'!$A:$K,COLUMN('Hospitalisation Details'!J2251),FALSE)</f>
        <v>36703</v>
      </c>
      <c r="M2252" s="23">
        <f>VLOOKUP($A2252,'Hospitalisation Details'!$A:$K,COLUMN('Hospitalisation Details'!F2251),FALSE)</f>
        <v>1286</v>
      </c>
      <c r="N2252" t="str">
        <f>VLOOKUP($A2252,'Hospitalisation Details'!$A:$K,COLUMN('Hospitalisation Details'!G2251),FALSE)</f>
        <v>Tier - 2</v>
      </c>
      <c r="O2252" t="str">
        <f>VLOOKUP($A2252,'Hospitalisation Details'!$A:$K,COLUMN('Hospitalisation Details'!H2251),FALSE)</f>
        <v>Tier - 2</v>
      </c>
      <c r="P2252" t="str">
        <f>VLOOKUP($A2252,'Hospitalisation Details'!$A:$K,COLUMN('Hospitalisation Details'!I2251),FALSE)</f>
        <v>R1013</v>
      </c>
      <c r="Q2252">
        <f>VLOOKUP($A2252,'Hospitalisation Details'!$A:$K,COLUMN('Hospitalisation Details'!K2251),FALSE)</f>
        <v>22</v>
      </c>
    </row>
    <row r="2253" spans="1:17" ht="15.75" x14ac:dyDescent="0.25">
      <c r="A2253" s="6" t="s">
        <v>2293</v>
      </c>
      <c r="B2253" t="str">
        <f>VLOOKUP(A2253,'Customer Names'!A:E,COLUMN('Customer Names'!D2252),FALSE)</f>
        <v>Mr. Christopher</v>
      </c>
      <c r="C2253">
        <f>VLOOKUP($A2253,'Medical Examinations'!$A:$J,COLUMN('Medical Examinations'!B2252),FALSE)</f>
        <v>24.09</v>
      </c>
      <c r="D2253">
        <f>VLOOKUP($A2253,'Medical Examinations'!$A:$J,COLUMN('Medical Examinations'!C2252),FALSE)</f>
        <v>4.0999999999999996</v>
      </c>
      <c r="E2253" t="str">
        <f>VLOOKUP($A2253,'Medical Examinations'!$A:$J,COLUMN('Medical Examinations'!D2252),FALSE)</f>
        <v>No</v>
      </c>
      <c r="F2253" t="str">
        <f>VLOOKUP($A2253,'Medical Examinations'!$A:$J,COLUMN('Medical Examinations'!E2252),FALSE)</f>
        <v>Yes</v>
      </c>
      <c r="G2253" t="str">
        <f>VLOOKUP($A2253,'Medical Examinations'!$A:$J,COLUMN('Medical Examinations'!F2252),FALSE)</f>
        <v>No</v>
      </c>
      <c r="H2253">
        <f>VLOOKUP($A2253,'Medical Examinations'!$A:$J,COLUMN('Medical Examinations'!G2252),FALSE)</f>
        <v>1</v>
      </c>
      <c r="I2253" t="str">
        <f>VLOOKUP($A2253,'Medical Examinations'!$A:$J,COLUMN('Medical Examinations'!H2252),FALSE)</f>
        <v>No</v>
      </c>
      <c r="J2253" t="str">
        <f>VLOOKUP($A2253,'Medical Examinations'!$A:$J,COLUMN('Medical Examinations'!I2252),FALSE)</f>
        <v>Healthy Weight</v>
      </c>
      <c r="K2253" t="str">
        <f>VLOOKUP($A2253,'Medical Examinations'!$A:$J,COLUMN('Medical Examinations'!J2252),FALSE)</f>
        <v>Normal</v>
      </c>
      <c r="L2253" s="30">
        <f>VLOOKUP($A2253,'Hospitalisation Details'!$A:$K,COLUMN('Hospitalisation Details'!J2252),FALSE)</f>
        <v>38196</v>
      </c>
      <c r="M2253" s="23">
        <f>VLOOKUP($A2253,'Hospitalisation Details'!$A:$K,COLUMN('Hospitalisation Details'!F2252),FALSE)</f>
        <v>1285</v>
      </c>
      <c r="N2253" t="str">
        <f>VLOOKUP($A2253,'Hospitalisation Details'!$A:$K,COLUMN('Hospitalisation Details'!G2252),FALSE)</f>
        <v>Tier - 2</v>
      </c>
      <c r="O2253" t="str">
        <f>VLOOKUP($A2253,'Hospitalisation Details'!$A:$K,COLUMN('Hospitalisation Details'!H2252),FALSE)</f>
        <v>Tier - 3</v>
      </c>
      <c r="P2253" t="str">
        <f>VLOOKUP($A2253,'Hospitalisation Details'!$A:$K,COLUMN('Hospitalisation Details'!I2252),FALSE)</f>
        <v>R1013</v>
      </c>
      <c r="Q2253">
        <f>VLOOKUP($A2253,'Hospitalisation Details'!$A:$K,COLUMN('Hospitalisation Details'!K2252),FALSE)</f>
        <v>18</v>
      </c>
    </row>
    <row r="2254" spans="1:17" ht="15.75" x14ac:dyDescent="0.25">
      <c r="A2254" s="6" t="s">
        <v>2294</v>
      </c>
      <c r="B2254" t="str">
        <f>VLOOKUP(A2254,'Customer Names'!A:E,COLUMN('Customer Names'!D2253),FALSE)</f>
        <v>Ms. Sonja</v>
      </c>
      <c r="C2254">
        <f>VLOOKUP($A2254,'Medical Examinations'!$A:$J,COLUMN('Medical Examinations'!B2253),FALSE)</f>
        <v>19.43</v>
      </c>
      <c r="D2254">
        <f>VLOOKUP($A2254,'Medical Examinations'!$A:$J,COLUMN('Medical Examinations'!C2253),FALSE)</f>
        <v>5.85</v>
      </c>
      <c r="E2254" t="str">
        <f>VLOOKUP($A2254,'Medical Examinations'!$A:$J,COLUMN('Medical Examinations'!D2253),FALSE)</f>
        <v>No</v>
      </c>
      <c r="F2254" t="str">
        <f>VLOOKUP($A2254,'Medical Examinations'!$A:$J,COLUMN('Medical Examinations'!E2253),FALSE)</f>
        <v>Yes</v>
      </c>
      <c r="G2254" t="str">
        <f>VLOOKUP($A2254,'Medical Examinations'!$A:$J,COLUMN('Medical Examinations'!F2253),FALSE)</f>
        <v>No</v>
      </c>
      <c r="H2254">
        <f>VLOOKUP($A2254,'Medical Examinations'!$A:$J,COLUMN('Medical Examinations'!G2253),FALSE)</f>
        <v>1</v>
      </c>
      <c r="I2254" t="str">
        <f>VLOOKUP($A2254,'Medical Examinations'!$A:$J,COLUMN('Medical Examinations'!H2253),FALSE)</f>
        <v>No</v>
      </c>
      <c r="J2254" t="str">
        <f>VLOOKUP($A2254,'Medical Examinations'!$A:$J,COLUMN('Medical Examinations'!I2253),FALSE)</f>
        <v>Healthy Weight</v>
      </c>
      <c r="K2254" t="str">
        <f>VLOOKUP($A2254,'Medical Examinations'!$A:$J,COLUMN('Medical Examinations'!J2253),FALSE)</f>
        <v>Prediabetes</v>
      </c>
      <c r="L2254" s="30">
        <f>VLOOKUP($A2254,'Hospitalisation Details'!$A:$K,COLUMN('Hospitalisation Details'!J2253),FALSE)</f>
        <v>38260</v>
      </c>
      <c r="M2254" s="23">
        <f>VLOOKUP($A2254,'Hospitalisation Details'!$A:$K,COLUMN('Hospitalisation Details'!F2253),FALSE)</f>
        <v>1283</v>
      </c>
      <c r="N2254" t="str">
        <f>VLOOKUP($A2254,'Hospitalisation Details'!$A:$K,COLUMN('Hospitalisation Details'!G2253),FALSE)</f>
        <v>Tier - 2</v>
      </c>
      <c r="O2254" t="str">
        <f>VLOOKUP($A2254,'Hospitalisation Details'!$A:$K,COLUMN('Hospitalisation Details'!H2253),FALSE)</f>
        <v>Tier - 1</v>
      </c>
      <c r="P2254" t="str">
        <f>VLOOKUP($A2254,'Hospitalisation Details'!$A:$K,COLUMN('Hospitalisation Details'!I2253),FALSE)</f>
        <v>R1013</v>
      </c>
      <c r="Q2254">
        <f>VLOOKUP($A2254,'Hospitalisation Details'!$A:$K,COLUMN('Hospitalisation Details'!K2253),FALSE)</f>
        <v>18</v>
      </c>
    </row>
    <row r="2255" spans="1:17" ht="15.75" x14ac:dyDescent="0.25">
      <c r="A2255" s="6" t="s">
        <v>2295</v>
      </c>
      <c r="B2255" t="str">
        <f>VLOOKUP(A2255,'Customer Names'!A:E,COLUMN('Customer Names'!D2254),FALSE)</f>
        <v>Ms. Alexandra</v>
      </c>
      <c r="C2255">
        <f>VLOOKUP($A2255,'Medical Examinations'!$A:$J,COLUMN('Medical Examinations'!B2254),FALSE)</f>
        <v>15.22</v>
      </c>
      <c r="D2255">
        <f>VLOOKUP($A2255,'Medical Examinations'!$A:$J,COLUMN('Medical Examinations'!C2254),FALSE)</f>
        <v>4.92</v>
      </c>
      <c r="E2255" t="str">
        <f>VLOOKUP($A2255,'Medical Examinations'!$A:$J,COLUMN('Medical Examinations'!D2254),FALSE)</f>
        <v>Yes</v>
      </c>
      <c r="F2255" t="str">
        <f>VLOOKUP($A2255,'Medical Examinations'!$A:$J,COLUMN('Medical Examinations'!E2254),FALSE)</f>
        <v>No</v>
      </c>
      <c r="G2255" t="str">
        <f>VLOOKUP($A2255,'Medical Examinations'!$A:$J,COLUMN('Medical Examinations'!F2254),FALSE)</f>
        <v>Yes</v>
      </c>
      <c r="H2255">
        <f>VLOOKUP($A2255,'Medical Examinations'!$A:$J,COLUMN('Medical Examinations'!G2254),FALSE)</f>
        <v>1</v>
      </c>
      <c r="I2255" t="str">
        <f>VLOOKUP($A2255,'Medical Examinations'!$A:$J,COLUMN('Medical Examinations'!H2254),FALSE)</f>
        <v>No</v>
      </c>
      <c r="J2255" t="str">
        <f>VLOOKUP($A2255,'Medical Examinations'!$A:$J,COLUMN('Medical Examinations'!I2254),FALSE)</f>
        <v>Underweight</v>
      </c>
      <c r="K2255" t="str">
        <f>VLOOKUP($A2255,'Medical Examinations'!$A:$J,COLUMN('Medical Examinations'!J2254),FALSE)</f>
        <v>Normal</v>
      </c>
      <c r="L2255" s="30">
        <f>VLOOKUP($A2255,'Hospitalisation Details'!$A:$K,COLUMN('Hospitalisation Details'!J2254),FALSE)</f>
        <v>35729</v>
      </c>
      <c r="M2255" s="23">
        <f>VLOOKUP($A2255,'Hospitalisation Details'!$A:$K,COLUMN('Hospitalisation Details'!F2254),FALSE)</f>
        <v>1276</v>
      </c>
      <c r="N2255" t="str">
        <f>VLOOKUP($A2255,'Hospitalisation Details'!$A:$K,COLUMN('Hospitalisation Details'!G2254),FALSE)</f>
        <v>Tier - 2</v>
      </c>
      <c r="O2255" t="str">
        <f>VLOOKUP($A2255,'Hospitalisation Details'!$A:$K,COLUMN('Hospitalisation Details'!H2254),FALSE)</f>
        <v>Tier - 2</v>
      </c>
      <c r="P2255" t="str">
        <f>VLOOKUP($A2255,'Hospitalisation Details'!$A:$K,COLUMN('Hospitalisation Details'!I2254),FALSE)</f>
        <v>R1012</v>
      </c>
      <c r="Q2255">
        <f>VLOOKUP($A2255,'Hospitalisation Details'!$A:$K,COLUMN('Hospitalisation Details'!K2254),FALSE)</f>
        <v>25</v>
      </c>
    </row>
    <row r="2256" spans="1:17" ht="15.75" x14ac:dyDescent="0.25">
      <c r="A2256" s="6" t="s">
        <v>2296</v>
      </c>
      <c r="B2256" t="str">
        <f>VLOOKUP(A2256,'Customer Names'!A:E,COLUMN('Customer Names'!D2255),FALSE)</f>
        <v>Ms. Martha</v>
      </c>
      <c r="C2256">
        <f>VLOOKUP($A2256,'Medical Examinations'!$A:$J,COLUMN('Medical Examinations'!B2255),FALSE)</f>
        <v>20.72</v>
      </c>
      <c r="D2256">
        <f>VLOOKUP($A2256,'Medical Examinations'!$A:$J,COLUMN('Medical Examinations'!C2255),FALSE)</f>
        <v>9.4600000000000009</v>
      </c>
      <c r="E2256" t="str">
        <f>VLOOKUP($A2256,'Medical Examinations'!$A:$J,COLUMN('Medical Examinations'!D2255),FALSE)</f>
        <v>No</v>
      </c>
      <c r="F2256" t="str">
        <f>VLOOKUP($A2256,'Medical Examinations'!$A:$J,COLUMN('Medical Examinations'!E2255),FALSE)</f>
        <v>No</v>
      </c>
      <c r="G2256" t="str">
        <f>VLOOKUP($A2256,'Medical Examinations'!$A:$J,COLUMN('Medical Examinations'!F2255),FALSE)</f>
        <v>No</v>
      </c>
      <c r="H2256">
        <f>VLOOKUP($A2256,'Medical Examinations'!$A:$J,COLUMN('Medical Examinations'!G2255),FALSE)</f>
        <v>0</v>
      </c>
      <c r="I2256" t="str">
        <f>VLOOKUP($A2256,'Medical Examinations'!$A:$J,COLUMN('Medical Examinations'!H2255),FALSE)</f>
        <v>No</v>
      </c>
      <c r="J2256" t="str">
        <f>VLOOKUP($A2256,'Medical Examinations'!$A:$J,COLUMN('Medical Examinations'!I2255),FALSE)</f>
        <v>Healthy Weight</v>
      </c>
      <c r="K2256" t="str">
        <f>VLOOKUP($A2256,'Medical Examinations'!$A:$J,COLUMN('Medical Examinations'!J2255),FALSE)</f>
        <v>Diabetes</v>
      </c>
      <c r="L2256" s="30">
        <f>VLOOKUP($A2256,'Hospitalisation Details'!$A:$K,COLUMN('Hospitalisation Details'!J2255),FALSE)</f>
        <v>37594</v>
      </c>
      <c r="M2256" s="23">
        <f>VLOOKUP($A2256,'Hospitalisation Details'!$A:$K,COLUMN('Hospitalisation Details'!F2255),FALSE)</f>
        <v>1267</v>
      </c>
      <c r="N2256" t="str">
        <f>VLOOKUP($A2256,'Hospitalisation Details'!$A:$K,COLUMN('Hospitalisation Details'!G2255),FALSE)</f>
        <v>Tier - 2</v>
      </c>
      <c r="O2256" t="str">
        <f>VLOOKUP($A2256,'Hospitalisation Details'!$A:$K,COLUMN('Hospitalisation Details'!H2255),FALSE)</f>
        <v>Tier - 1</v>
      </c>
      <c r="P2256" t="str">
        <f>VLOOKUP($A2256,'Hospitalisation Details'!$A:$K,COLUMN('Hospitalisation Details'!I2255),FALSE)</f>
        <v>R1013</v>
      </c>
      <c r="Q2256">
        <f>VLOOKUP($A2256,'Hospitalisation Details'!$A:$K,COLUMN('Hospitalisation Details'!K2255),FALSE)</f>
        <v>20</v>
      </c>
    </row>
    <row r="2257" spans="1:17" ht="15.75" x14ac:dyDescent="0.25">
      <c r="A2257" s="6" t="s">
        <v>2297</v>
      </c>
      <c r="B2257" t="str">
        <f>VLOOKUP(A2257,'Customer Names'!A:E,COLUMN('Customer Names'!D2256),FALSE)</f>
        <v>Mr. Ryan</v>
      </c>
      <c r="C2257">
        <f>VLOOKUP($A2257,'Medical Examinations'!$A:$J,COLUMN('Medical Examinations'!B2256),FALSE)</f>
        <v>35.4</v>
      </c>
      <c r="D2257">
        <f>VLOOKUP($A2257,'Medical Examinations'!$A:$J,COLUMN('Medical Examinations'!C2256),FALSE)</f>
        <v>5.94</v>
      </c>
      <c r="E2257" t="str">
        <f>VLOOKUP($A2257,'Medical Examinations'!$A:$J,COLUMN('Medical Examinations'!D2256),FALSE)</f>
        <v>No</v>
      </c>
      <c r="F2257" t="str">
        <f>VLOOKUP($A2257,'Medical Examinations'!$A:$J,COLUMN('Medical Examinations'!E2256),FALSE)</f>
        <v>No</v>
      </c>
      <c r="G2257" t="str">
        <f>VLOOKUP($A2257,'Medical Examinations'!$A:$J,COLUMN('Medical Examinations'!F2256),FALSE)</f>
        <v>Yes</v>
      </c>
      <c r="H2257">
        <f>VLOOKUP($A2257,'Medical Examinations'!$A:$J,COLUMN('Medical Examinations'!G2256),FALSE)</f>
        <v>1</v>
      </c>
      <c r="I2257" t="str">
        <f>VLOOKUP($A2257,'Medical Examinations'!$A:$J,COLUMN('Medical Examinations'!H2256),FALSE)</f>
        <v>No</v>
      </c>
      <c r="J2257" t="str">
        <f>VLOOKUP($A2257,'Medical Examinations'!$A:$J,COLUMN('Medical Examinations'!I2256),FALSE)</f>
        <v>Obesity</v>
      </c>
      <c r="K2257" t="str">
        <f>VLOOKUP($A2257,'Medical Examinations'!$A:$J,COLUMN('Medical Examinations'!J2256),FALSE)</f>
        <v>Prediabetes</v>
      </c>
      <c r="L2257" s="30">
        <f>VLOOKUP($A2257,'Hospitalisation Details'!$A:$K,COLUMN('Hospitalisation Details'!J2256),FALSE)</f>
        <v>37946</v>
      </c>
      <c r="M2257" s="23">
        <f>VLOOKUP($A2257,'Hospitalisation Details'!$A:$K,COLUMN('Hospitalisation Details'!F2256),FALSE)</f>
        <v>1263.25</v>
      </c>
      <c r="N2257" t="str">
        <f>VLOOKUP($A2257,'Hospitalisation Details'!$A:$K,COLUMN('Hospitalisation Details'!G2256),FALSE)</f>
        <v>Tier - 2</v>
      </c>
      <c r="O2257" t="str">
        <f>VLOOKUP($A2257,'Hospitalisation Details'!$A:$K,COLUMN('Hospitalisation Details'!H2256),FALSE)</f>
        <v>Tier - 3</v>
      </c>
      <c r="P2257" t="str">
        <f>VLOOKUP($A2257,'Hospitalisation Details'!$A:$K,COLUMN('Hospitalisation Details'!I2256),FALSE)</f>
        <v>R1011</v>
      </c>
      <c r="Q2257">
        <f>VLOOKUP($A2257,'Hospitalisation Details'!$A:$K,COLUMN('Hospitalisation Details'!K2256),FALSE)</f>
        <v>19</v>
      </c>
    </row>
    <row r="2258" spans="1:17" ht="15.75" x14ac:dyDescent="0.25">
      <c r="A2258" s="6" t="s">
        <v>2298</v>
      </c>
      <c r="B2258" t="str">
        <f>VLOOKUP(A2258,'Customer Names'!A:E,COLUMN('Customer Names'!D2257),FALSE)</f>
        <v>Mr. Cliff</v>
      </c>
      <c r="C2258">
        <f>VLOOKUP($A2258,'Medical Examinations'!$A:$J,COLUMN('Medical Examinations'!B2257),FALSE)</f>
        <v>34.4</v>
      </c>
      <c r="D2258">
        <f>VLOOKUP($A2258,'Medical Examinations'!$A:$J,COLUMN('Medical Examinations'!C2257),FALSE)</f>
        <v>5.7</v>
      </c>
      <c r="E2258" t="str">
        <f>VLOOKUP($A2258,'Medical Examinations'!$A:$J,COLUMN('Medical Examinations'!D2257),FALSE)</f>
        <v>No</v>
      </c>
      <c r="F2258" t="str">
        <f>VLOOKUP($A2258,'Medical Examinations'!$A:$J,COLUMN('Medical Examinations'!E2257),FALSE)</f>
        <v>No</v>
      </c>
      <c r="G2258" t="str">
        <f>VLOOKUP($A2258,'Medical Examinations'!$A:$J,COLUMN('Medical Examinations'!F2257),FALSE)</f>
        <v>Yes</v>
      </c>
      <c r="H2258">
        <f>VLOOKUP($A2258,'Medical Examinations'!$A:$J,COLUMN('Medical Examinations'!G2257),FALSE)</f>
        <v>1</v>
      </c>
      <c r="I2258" t="str">
        <f>VLOOKUP($A2258,'Medical Examinations'!$A:$J,COLUMN('Medical Examinations'!H2257),FALSE)</f>
        <v>No</v>
      </c>
      <c r="J2258" t="str">
        <f>VLOOKUP($A2258,'Medical Examinations'!$A:$J,COLUMN('Medical Examinations'!I2257),FALSE)</f>
        <v>Obesity</v>
      </c>
      <c r="K2258" t="str">
        <f>VLOOKUP($A2258,'Medical Examinations'!$A:$J,COLUMN('Medical Examinations'!J2257),FALSE)</f>
        <v>Prediabetes</v>
      </c>
      <c r="L2258" s="30">
        <f>VLOOKUP($A2258,'Hospitalisation Details'!$A:$K,COLUMN('Hospitalisation Details'!J2257),FALSE)</f>
        <v>37848</v>
      </c>
      <c r="M2258" s="23">
        <f>VLOOKUP($A2258,'Hospitalisation Details'!$A:$K,COLUMN('Hospitalisation Details'!F2257),FALSE)</f>
        <v>1261.8599999999999</v>
      </c>
      <c r="N2258" t="str">
        <f>VLOOKUP($A2258,'Hospitalisation Details'!$A:$K,COLUMN('Hospitalisation Details'!G2257),FALSE)</f>
        <v>Tier - 2</v>
      </c>
      <c r="O2258" t="str">
        <f>VLOOKUP($A2258,'Hospitalisation Details'!$A:$K,COLUMN('Hospitalisation Details'!H2257),FALSE)</f>
        <v>Tier - 3</v>
      </c>
      <c r="P2258" t="str">
        <f>VLOOKUP($A2258,'Hospitalisation Details'!$A:$K,COLUMN('Hospitalisation Details'!I2257),FALSE)</f>
        <v>R1011</v>
      </c>
      <c r="Q2258">
        <f>VLOOKUP($A2258,'Hospitalisation Details'!$A:$K,COLUMN('Hospitalisation Details'!K2257),FALSE)</f>
        <v>19</v>
      </c>
    </row>
    <row r="2259" spans="1:17" ht="15.75" x14ac:dyDescent="0.25">
      <c r="A2259" s="6" t="s">
        <v>2299</v>
      </c>
      <c r="B2259" t="str">
        <f>VLOOKUP(A2259,'Customer Names'!A:E,COLUMN('Customer Names'!D2258),FALSE)</f>
        <v>Mr. Blue</v>
      </c>
      <c r="C2259">
        <f>VLOOKUP($A2259,'Medical Examinations'!$A:$J,COLUMN('Medical Examinations'!B2258),FALSE)</f>
        <v>34.1</v>
      </c>
      <c r="D2259">
        <f>VLOOKUP($A2259,'Medical Examinations'!$A:$J,COLUMN('Medical Examinations'!C2258),FALSE)</f>
        <v>4.13</v>
      </c>
      <c r="E2259" t="str">
        <f>VLOOKUP($A2259,'Medical Examinations'!$A:$J,COLUMN('Medical Examinations'!D2258),FALSE)</f>
        <v>No</v>
      </c>
      <c r="F2259" t="str">
        <f>VLOOKUP($A2259,'Medical Examinations'!$A:$J,COLUMN('Medical Examinations'!E2258),FALSE)</f>
        <v>No</v>
      </c>
      <c r="G2259" t="str">
        <f>VLOOKUP($A2259,'Medical Examinations'!$A:$J,COLUMN('Medical Examinations'!F2258),FALSE)</f>
        <v>Yes</v>
      </c>
      <c r="H2259">
        <f>VLOOKUP($A2259,'Medical Examinations'!$A:$J,COLUMN('Medical Examinations'!G2258),FALSE)</f>
        <v>1</v>
      </c>
      <c r="I2259" t="str">
        <f>VLOOKUP($A2259,'Medical Examinations'!$A:$J,COLUMN('Medical Examinations'!H2258),FALSE)</f>
        <v>No</v>
      </c>
      <c r="J2259" t="str">
        <f>VLOOKUP($A2259,'Medical Examinations'!$A:$J,COLUMN('Medical Examinations'!I2258),FALSE)</f>
        <v>Obesity</v>
      </c>
      <c r="K2259" t="str">
        <f>VLOOKUP($A2259,'Medical Examinations'!$A:$J,COLUMN('Medical Examinations'!J2258),FALSE)</f>
        <v>Normal</v>
      </c>
      <c r="L2259" s="30">
        <f>VLOOKUP($A2259,'Hospitalisation Details'!$A:$K,COLUMN('Hospitalisation Details'!J2258),FALSE)</f>
        <v>37924</v>
      </c>
      <c r="M2259" s="23">
        <f>VLOOKUP($A2259,'Hospitalisation Details'!$A:$K,COLUMN('Hospitalisation Details'!F2258),FALSE)</f>
        <v>1261.44</v>
      </c>
      <c r="N2259" t="str">
        <f>VLOOKUP($A2259,'Hospitalisation Details'!$A:$K,COLUMN('Hospitalisation Details'!G2258),FALSE)</f>
        <v>Tier - 2</v>
      </c>
      <c r="O2259" t="str">
        <f>VLOOKUP($A2259,'Hospitalisation Details'!$A:$K,COLUMN('Hospitalisation Details'!H2258),FALSE)</f>
        <v>Tier - 3</v>
      </c>
      <c r="P2259" t="str">
        <f>VLOOKUP($A2259,'Hospitalisation Details'!$A:$K,COLUMN('Hospitalisation Details'!I2258),FALSE)</f>
        <v>R1011</v>
      </c>
      <c r="Q2259">
        <f>VLOOKUP($A2259,'Hospitalisation Details'!$A:$K,COLUMN('Hospitalisation Details'!K2258),FALSE)</f>
        <v>19</v>
      </c>
    </row>
    <row r="2260" spans="1:17" ht="15.75" x14ac:dyDescent="0.25">
      <c r="A2260" s="6" t="s">
        <v>2300</v>
      </c>
      <c r="B2260" t="str">
        <f>VLOOKUP(A2260,'Customer Names'!A:E,COLUMN('Customer Names'!D2259),FALSE)</f>
        <v>Mr. Jeffrey</v>
      </c>
      <c r="C2260">
        <f>VLOOKUP($A2260,'Medical Examinations'!$A:$J,COLUMN('Medical Examinations'!B2259),FALSE)</f>
        <v>30.4</v>
      </c>
      <c r="D2260">
        <f>VLOOKUP($A2260,'Medical Examinations'!$A:$J,COLUMN('Medical Examinations'!C2259),FALSE)</f>
        <v>4.7699999999999996</v>
      </c>
      <c r="E2260" t="str">
        <f>VLOOKUP($A2260,'Medical Examinations'!$A:$J,COLUMN('Medical Examinations'!D2259),FALSE)</f>
        <v>No</v>
      </c>
      <c r="F2260" t="str">
        <f>VLOOKUP($A2260,'Medical Examinations'!$A:$J,COLUMN('Medical Examinations'!E2259),FALSE)</f>
        <v>No</v>
      </c>
      <c r="G2260" t="str">
        <f>VLOOKUP($A2260,'Medical Examinations'!$A:$J,COLUMN('Medical Examinations'!F2259),FALSE)</f>
        <v>Yes</v>
      </c>
      <c r="H2260">
        <f>VLOOKUP($A2260,'Medical Examinations'!$A:$J,COLUMN('Medical Examinations'!G2259),FALSE)</f>
        <v>1</v>
      </c>
      <c r="I2260" t="str">
        <f>VLOOKUP($A2260,'Medical Examinations'!$A:$J,COLUMN('Medical Examinations'!H2259),FALSE)</f>
        <v>No</v>
      </c>
      <c r="J2260" t="str">
        <f>VLOOKUP($A2260,'Medical Examinations'!$A:$J,COLUMN('Medical Examinations'!I2259),FALSE)</f>
        <v>Obesity</v>
      </c>
      <c r="K2260" t="str">
        <f>VLOOKUP($A2260,'Medical Examinations'!$A:$J,COLUMN('Medical Examinations'!J2259),FALSE)</f>
        <v>Normal</v>
      </c>
      <c r="L2260" s="30">
        <f>VLOOKUP($A2260,'Hospitalisation Details'!$A:$K,COLUMN('Hospitalisation Details'!J2259),FALSE)</f>
        <v>37907</v>
      </c>
      <c r="M2260" s="23">
        <f>VLOOKUP($A2260,'Hospitalisation Details'!$A:$K,COLUMN('Hospitalisation Details'!F2259),FALSE)</f>
        <v>1256.3</v>
      </c>
      <c r="N2260" t="str">
        <f>VLOOKUP($A2260,'Hospitalisation Details'!$A:$K,COLUMN('Hospitalisation Details'!G2259),FALSE)</f>
        <v>Tier - 2</v>
      </c>
      <c r="O2260" t="str">
        <f>VLOOKUP($A2260,'Hospitalisation Details'!$A:$K,COLUMN('Hospitalisation Details'!H2259),FALSE)</f>
        <v>Tier - 3</v>
      </c>
      <c r="P2260" t="str">
        <f>VLOOKUP($A2260,'Hospitalisation Details'!$A:$K,COLUMN('Hospitalisation Details'!I2259),FALSE)</f>
        <v>R1011</v>
      </c>
      <c r="Q2260">
        <f>VLOOKUP($A2260,'Hospitalisation Details'!$A:$K,COLUMN('Hospitalisation Details'!K2259),FALSE)</f>
        <v>19</v>
      </c>
    </row>
    <row r="2261" spans="1:17" ht="15.75" x14ac:dyDescent="0.25">
      <c r="A2261" s="6" t="s">
        <v>2301</v>
      </c>
      <c r="B2261" t="str">
        <f>VLOOKUP(A2261,'Customer Names'!A:E,COLUMN('Customer Names'!D2260),FALSE)</f>
        <v>Mr. Andrew</v>
      </c>
      <c r="C2261">
        <f>VLOOKUP($A2261,'Medical Examinations'!$A:$J,COLUMN('Medical Examinations'!B2260),FALSE)</f>
        <v>28.7</v>
      </c>
      <c r="D2261">
        <f>VLOOKUP($A2261,'Medical Examinations'!$A:$J,COLUMN('Medical Examinations'!C2260),FALSE)</f>
        <v>4.99</v>
      </c>
      <c r="E2261" t="str">
        <f>VLOOKUP($A2261,'Medical Examinations'!$A:$J,COLUMN('Medical Examinations'!D2260),FALSE)</f>
        <v>No</v>
      </c>
      <c r="F2261" t="str">
        <f>VLOOKUP($A2261,'Medical Examinations'!$A:$J,COLUMN('Medical Examinations'!E2260),FALSE)</f>
        <v>No</v>
      </c>
      <c r="G2261" t="str">
        <f>VLOOKUP($A2261,'Medical Examinations'!$A:$J,COLUMN('Medical Examinations'!F2260),FALSE)</f>
        <v>Yes</v>
      </c>
      <c r="H2261">
        <f>VLOOKUP($A2261,'Medical Examinations'!$A:$J,COLUMN('Medical Examinations'!G2260),FALSE)</f>
        <v>1</v>
      </c>
      <c r="I2261" t="str">
        <f>VLOOKUP($A2261,'Medical Examinations'!$A:$J,COLUMN('Medical Examinations'!H2260),FALSE)</f>
        <v>No</v>
      </c>
      <c r="J2261" t="str">
        <f>VLOOKUP($A2261,'Medical Examinations'!$A:$J,COLUMN('Medical Examinations'!I2260),FALSE)</f>
        <v>Overweight</v>
      </c>
      <c r="K2261" t="str">
        <f>VLOOKUP($A2261,'Medical Examinations'!$A:$J,COLUMN('Medical Examinations'!J2260),FALSE)</f>
        <v>Normal</v>
      </c>
      <c r="L2261" s="30">
        <f>VLOOKUP($A2261,'Hospitalisation Details'!$A:$K,COLUMN('Hospitalisation Details'!J2260),FALSE)</f>
        <v>37965</v>
      </c>
      <c r="M2261" s="23">
        <f>VLOOKUP($A2261,'Hospitalisation Details'!$A:$K,COLUMN('Hospitalisation Details'!F2260),FALSE)</f>
        <v>1253.94</v>
      </c>
      <c r="N2261" t="str">
        <f>VLOOKUP($A2261,'Hospitalisation Details'!$A:$K,COLUMN('Hospitalisation Details'!G2260),FALSE)</f>
        <v>Tier - 2</v>
      </c>
      <c r="O2261" t="str">
        <f>VLOOKUP($A2261,'Hospitalisation Details'!$A:$K,COLUMN('Hospitalisation Details'!H2260),FALSE)</f>
        <v>Tier - 2</v>
      </c>
      <c r="P2261" t="str">
        <f>VLOOKUP($A2261,'Hospitalisation Details'!$A:$K,COLUMN('Hospitalisation Details'!I2260),FALSE)</f>
        <v>R1011</v>
      </c>
      <c r="Q2261">
        <f>VLOOKUP($A2261,'Hospitalisation Details'!$A:$K,COLUMN('Hospitalisation Details'!K2260),FALSE)</f>
        <v>19</v>
      </c>
    </row>
    <row r="2262" spans="1:17" ht="15.75" x14ac:dyDescent="0.25">
      <c r="A2262" s="6" t="s">
        <v>2302</v>
      </c>
      <c r="B2262" t="str">
        <f>VLOOKUP(A2262,'Customer Names'!A:E,COLUMN('Customer Names'!D2261),FALSE)</f>
        <v>Ms. Julia</v>
      </c>
      <c r="C2262">
        <f>VLOOKUP($A2262,'Medical Examinations'!$A:$J,COLUMN('Medical Examinations'!B2261),FALSE)</f>
        <v>17.440000000000001</v>
      </c>
      <c r="D2262">
        <f>VLOOKUP($A2262,'Medical Examinations'!$A:$J,COLUMN('Medical Examinations'!C2261),FALSE)</f>
        <v>4.42</v>
      </c>
      <c r="E2262" t="str">
        <f>VLOOKUP($A2262,'Medical Examinations'!$A:$J,COLUMN('Medical Examinations'!D2261),FALSE)</f>
        <v>Yes</v>
      </c>
      <c r="F2262" t="str">
        <f>VLOOKUP($A2262,'Medical Examinations'!$A:$J,COLUMN('Medical Examinations'!E2261),FALSE)</f>
        <v>No</v>
      </c>
      <c r="G2262" t="str">
        <f>VLOOKUP($A2262,'Medical Examinations'!$A:$J,COLUMN('Medical Examinations'!F2261),FALSE)</f>
        <v>Yes</v>
      </c>
      <c r="H2262">
        <f>VLOOKUP($A2262,'Medical Examinations'!$A:$J,COLUMN('Medical Examinations'!G2261),FALSE)</f>
        <v>1</v>
      </c>
      <c r="I2262" t="str">
        <f>VLOOKUP($A2262,'Medical Examinations'!$A:$J,COLUMN('Medical Examinations'!H2261),FALSE)</f>
        <v>No</v>
      </c>
      <c r="J2262" t="str">
        <f>VLOOKUP($A2262,'Medical Examinations'!$A:$J,COLUMN('Medical Examinations'!I2261),FALSE)</f>
        <v>Underweight</v>
      </c>
      <c r="K2262" t="str">
        <f>VLOOKUP($A2262,'Medical Examinations'!$A:$J,COLUMN('Medical Examinations'!J2261),FALSE)</f>
        <v>Normal</v>
      </c>
      <c r="L2262" s="30">
        <f>VLOOKUP($A2262,'Hospitalisation Details'!$A:$K,COLUMN('Hospitalisation Details'!J2261),FALSE)</f>
        <v>35738</v>
      </c>
      <c r="M2262" s="23">
        <f>VLOOKUP($A2262,'Hospitalisation Details'!$A:$K,COLUMN('Hospitalisation Details'!F2261),FALSE)</f>
        <v>1253</v>
      </c>
      <c r="N2262" t="str">
        <f>VLOOKUP($A2262,'Hospitalisation Details'!$A:$K,COLUMN('Hospitalisation Details'!G2261),FALSE)</f>
        <v>Tier - 2</v>
      </c>
      <c r="O2262" t="str">
        <f>VLOOKUP($A2262,'Hospitalisation Details'!$A:$K,COLUMN('Hospitalisation Details'!H2261),FALSE)</f>
        <v>Tier - 2</v>
      </c>
      <c r="P2262" t="str">
        <f>VLOOKUP($A2262,'Hospitalisation Details'!$A:$K,COLUMN('Hospitalisation Details'!I2261),FALSE)</f>
        <v>R1013</v>
      </c>
      <c r="Q2262">
        <f>VLOOKUP($A2262,'Hospitalisation Details'!$A:$K,COLUMN('Hospitalisation Details'!K2261),FALSE)</f>
        <v>25</v>
      </c>
    </row>
    <row r="2263" spans="1:17" ht="15.75" x14ac:dyDescent="0.25">
      <c r="A2263" s="6" t="s">
        <v>2303</v>
      </c>
      <c r="B2263" t="str">
        <f>VLOOKUP(A2263,'Customer Names'!A:E,COLUMN('Customer Names'!D2262),FALSE)</f>
        <v>Mr. Daniel</v>
      </c>
      <c r="C2263">
        <f>VLOOKUP($A2263,'Medical Examinations'!$A:$J,COLUMN('Medical Examinations'!B2262),FALSE)</f>
        <v>27.6</v>
      </c>
      <c r="D2263">
        <f>VLOOKUP($A2263,'Medical Examinations'!$A:$J,COLUMN('Medical Examinations'!C2262),FALSE)</f>
        <v>4.01</v>
      </c>
      <c r="E2263" t="str">
        <f>VLOOKUP($A2263,'Medical Examinations'!$A:$J,COLUMN('Medical Examinations'!D2262),FALSE)</f>
        <v>No</v>
      </c>
      <c r="F2263" t="str">
        <f>VLOOKUP($A2263,'Medical Examinations'!$A:$J,COLUMN('Medical Examinations'!E2262),FALSE)</f>
        <v>No</v>
      </c>
      <c r="G2263" t="str">
        <f>VLOOKUP($A2263,'Medical Examinations'!$A:$J,COLUMN('Medical Examinations'!F2262),FALSE)</f>
        <v>Yes</v>
      </c>
      <c r="H2263">
        <f>VLOOKUP($A2263,'Medical Examinations'!$A:$J,COLUMN('Medical Examinations'!G2262),FALSE)</f>
        <v>1</v>
      </c>
      <c r="I2263" t="str">
        <f>VLOOKUP($A2263,'Medical Examinations'!$A:$J,COLUMN('Medical Examinations'!H2262),FALSE)</f>
        <v>No</v>
      </c>
      <c r="J2263" t="str">
        <f>VLOOKUP($A2263,'Medical Examinations'!$A:$J,COLUMN('Medical Examinations'!I2262),FALSE)</f>
        <v>Overweight</v>
      </c>
      <c r="K2263" t="str">
        <f>VLOOKUP($A2263,'Medical Examinations'!$A:$J,COLUMN('Medical Examinations'!J2262),FALSE)</f>
        <v>Normal</v>
      </c>
      <c r="L2263" s="30">
        <f>VLOOKUP($A2263,'Hospitalisation Details'!$A:$K,COLUMN('Hospitalisation Details'!J2262),FALSE)</f>
        <v>37879</v>
      </c>
      <c r="M2263" s="23">
        <f>VLOOKUP($A2263,'Hospitalisation Details'!$A:$K,COLUMN('Hospitalisation Details'!F2262),FALSE)</f>
        <v>1252.4100000000001</v>
      </c>
      <c r="N2263" t="str">
        <f>VLOOKUP($A2263,'Hospitalisation Details'!$A:$K,COLUMN('Hospitalisation Details'!G2262),FALSE)</f>
        <v>Tier - 2</v>
      </c>
      <c r="O2263" t="str">
        <f>VLOOKUP($A2263,'Hospitalisation Details'!$A:$K,COLUMN('Hospitalisation Details'!H2262),FALSE)</f>
        <v>Tier - 3</v>
      </c>
      <c r="P2263" t="str">
        <f>VLOOKUP($A2263,'Hospitalisation Details'!$A:$K,COLUMN('Hospitalisation Details'!I2262),FALSE)</f>
        <v>R1011</v>
      </c>
      <c r="Q2263">
        <f>VLOOKUP($A2263,'Hospitalisation Details'!$A:$K,COLUMN('Hospitalisation Details'!K2262),FALSE)</f>
        <v>19</v>
      </c>
    </row>
    <row r="2264" spans="1:17" ht="15.75" x14ac:dyDescent="0.25">
      <c r="A2264" s="6" t="s">
        <v>2304</v>
      </c>
      <c r="B2264" t="str">
        <f>VLOOKUP(A2264,'Customer Names'!A:E,COLUMN('Customer Names'!D2263),FALSE)</f>
        <v>Mr. Jaime</v>
      </c>
      <c r="C2264">
        <f>VLOOKUP($A2264,'Medical Examinations'!$A:$J,COLUMN('Medical Examinations'!B2263),FALSE)</f>
        <v>20.7</v>
      </c>
      <c r="D2264">
        <f>VLOOKUP($A2264,'Medical Examinations'!$A:$J,COLUMN('Medical Examinations'!C2263),FALSE)</f>
        <v>4.49</v>
      </c>
      <c r="E2264" t="str">
        <f>VLOOKUP($A2264,'Medical Examinations'!$A:$J,COLUMN('Medical Examinations'!D2263),FALSE)</f>
        <v>No</v>
      </c>
      <c r="F2264" t="str">
        <f>VLOOKUP($A2264,'Medical Examinations'!$A:$J,COLUMN('Medical Examinations'!E2263),FALSE)</f>
        <v>No</v>
      </c>
      <c r="G2264" t="str">
        <f>VLOOKUP($A2264,'Medical Examinations'!$A:$J,COLUMN('Medical Examinations'!F2263),FALSE)</f>
        <v>Yes</v>
      </c>
      <c r="H2264">
        <f>VLOOKUP($A2264,'Medical Examinations'!$A:$J,COLUMN('Medical Examinations'!G2263),FALSE)</f>
        <v>1</v>
      </c>
      <c r="I2264" t="str">
        <f>VLOOKUP($A2264,'Medical Examinations'!$A:$J,COLUMN('Medical Examinations'!H2263),FALSE)</f>
        <v>No</v>
      </c>
      <c r="J2264" t="str">
        <f>VLOOKUP($A2264,'Medical Examinations'!$A:$J,COLUMN('Medical Examinations'!I2263),FALSE)</f>
        <v>Healthy Weight</v>
      </c>
      <c r="K2264" t="str">
        <f>VLOOKUP($A2264,'Medical Examinations'!$A:$J,COLUMN('Medical Examinations'!J2263),FALSE)</f>
        <v>Normal</v>
      </c>
      <c r="L2264" s="30">
        <f>VLOOKUP($A2264,'Hospitalisation Details'!$A:$K,COLUMN('Hospitalisation Details'!J2263),FALSE)</f>
        <v>37872</v>
      </c>
      <c r="M2264" s="23">
        <f>VLOOKUP($A2264,'Hospitalisation Details'!$A:$K,COLUMN('Hospitalisation Details'!F2263),FALSE)</f>
        <v>1242.82</v>
      </c>
      <c r="N2264" t="str">
        <f>VLOOKUP($A2264,'Hospitalisation Details'!$A:$K,COLUMN('Hospitalisation Details'!G2263),FALSE)</f>
        <v>Tier - 2</v>
      </c>
      <c r="O2264" t="str">
        <f>VLOOKUP($A2264,'Hospitalisation Details'!$A:$K,COLUMN('Hospitalisation Details'!H2263),FALSE)</f>
        <v>Tier - 1</v>
      </c>
      <c r="P2264" t="str">
        <f>VLOOKUP($A2264,'Hospitalisation Details'!$A:$K,COLUMN('Hospitalisation Details'!I2263),FALSE)</f>
        <v>R1011</v>
      </c>
      <c r="Q2264">
        <f>VLOOKUP($A2264,'Hospitalisation Details'!$A:$K,COLUMN('Hospitalisation Details'!K2263),FALSE)</f>
        <v>19</v>
      </c>
    </row>
    <row r="2265" spans="1:17" ht="15.75" x14ac:dyDescent="0.25">
      <c r="A2265" s="6" t="s">
        <v>2305</v>
      </c>
      <c r="B2265" t="str">
        <f>VLOOKUP(A2265,'Customer Names'!A:E,COLUMN('Customer Names'!D2264),FALSE)</f>
        <v>Mr. Mohd</v>
      </c>
      <c r="C2265">
        <f>VLOOKUP($A2265,'Medical Examinations'!$A:$J,COLUMN('Medical Examinations'!B2264),FALSE)</f>
        <v>20.3</v>
      </c>
      <c r="D2265">
        <f>VLOOKUP($A2265,'Medical Examinations'!$A:$J,COLUMN('Medical Examinations'!C2264),FALSE)</f>
        <v>6.37</v>
      </c>
      <c r="E2265" t="str">
        <f>VLOOKUP($A2265,'Medical Examinations'!$A:$J,COLUMN('Medical Examinations'!D2264),FALSE)</f>
        <v>No</v>
      </c>
      <c r="F2265" t="str">
        <f>VLOOKUP($A2265,'Medical Examinations'!$A:$J,COLUMN('Medical Examinations'!E2264),FALSE)</f>
        <v>No</v>
      </c>
      <c r="G2265" t="str">
        <f>VLOOKUP($A2265,'Medical Examinations'!$A:$J,COLUMN('Medical Examinations'!F2264),FALSE)</f>
        <v>Yes</v>
      </c>
      <c r="H2265">
        <f>VLOOKUP($A2265,'Medical Examinations'!$A:$J,COLUMN('Medical Examinations'!G2264),FALSE)</f>
        <v>1</v>
      </c>
      <c r="I2265" t="str">
        <f>VLOOKUP($A2265,'Medical Examinations'!$A:$J,COLUMN('Medical Examinations'!H2264),FALSE)</f>
        <v>No</v>
      </c>
      <c r="J2265" t="str">
        <f>VLOOKUP($A2265,'Medical Examinations'!$A:$J,COLUMN('Medical Examinations'!I2264),FALSE)</f>
        <v>Healthy Weight</v>
      </c>
      <c r="K2265" t="str">
        <f>VLOOKUP($A2265,'Medical Examinations'!$A:$J,COLUMN('Medical Examinations'!J2264),FALSE)</f>
        <v>Prediabetes</v>
      </c>
      <c r="L2265" s="30">
        <f>VLOOKUP($A2265,'Hospitalisation Details'!$A:$K,COLUMN('Hospitalisation Details'!J2264),FALSE)</f>
        <v>37879</v>
      </c>
      <c r="M2265" s="23">
        <f>VLOOKUP($A2265,'Hospitalisation Details'!$A:$K,COLUMN('Hospitalisation Details'!F2264),FALSE)</f>
        <v>1242.26</v>
      </c>
      <c r="N2265" t="str">
        <f>VLOOKUP($A2265,'Hospitalisation Details'!$A:$K,COLUMN('Hospitalisation Details'!G2264),FALSE)</f>
        <v>Tier - 2</v>
      </c>
      <c r="O2265" t="str">
        <f>VLOOKUP($A2265,'Hospitalisation Details'!$A:$K,COLUMN('Hospitalisation Details'!H2264),FALSE)</f>
        <v>Tier - 1</v>
      </c>
      <c r="P2265" t="str">
        <f>VLOOKUP($A2265,'Hospitalisation Details'!$A:$K,COLUMN('Hospitalisation Details'!I2264),FALSE)</f>
        <v>R1011</v>
      </c>
      <c r="Q2265">
        <f>VLOOKUP($A2265,'Hospitalisation Details'!$A:$K,COLUMN('Hospitalisation Details'!K2264),FALSE)</f>
        <v>19</v>
      </c>
    </row>
    <row r="2266" spans="1:17" ht="15.75" x14ac:dyDescent="0.25">
      <c r="A2266" s="6" t="s">
        <v>2306</v>
      </c>
      <c r="B2266" t="str">
        <f>VLOOKUP(A2266,'Customer Names'!A:E,COLUMN('Customer Names'!D2265),FALSE)</f>
        <v>Mr. Matthew</v>
      </c>
      <c r="C2266">
        <f>VLOOKUP($A2266,'Medical Examinations'!$A:$J,COLUMN('Medical Examinations'!B2265),FALSE)</f>
        <v>19.8</v>
      </c>
      <c r="D2266">
        <f>VLOOKUP($A2266,'Medical Examinations'!$A:$J,COLUMN('Medical Examinations'!C2265),FALSE)</f>
        <v>5.12</v>
      </c>
      <c r="E2266" t="str">
        <f>VLOOKUP($A2266,'Medical Examinations'!$A:$J,COLUMN('Medical Examinations'!D2265),FALSE)</f>
        <v>No</v>
      </c>
      <c r="F2266" t="str">
        <f>VLOOKUP($A2266,'Medical Examinations'!$A:$J,COLUMN('Medical Examinations'!E2265),FALSE)</f>
        <v>No</v>
      </c>
      <c r="G2266" t="str">
        <f>VLOOKUP($A2266,'Medical Examinations'!$A:$J,COLUMN('Medical Examinations'!F2265),FALSE)</f>
        <v>Yes</v>
      </c>
      <c r="H2266">
        <f>VLOOKUP($A2266,'Medical Examinations'!$A:$J,COLUMN('Medical Examinations'!G2265),FALSE)</f>
        <v>1</v>
      </c>
      <c r="I2266" t="str">
        <f>VLOOKUP($A2266,'Medical Examinations'!$A:$J,COLUMN('Medical Examinations'!H2265),FALSE)</f>
        <v>No</v>
      </c>
      <c r="J2266" t="str">
        <f>VLOOKUP($A2266,'Medical Examinations'!$A:$J,COLUMN('Medical Examinations'!I2265),FALSE)</f>
        <v>Healthy Weight</v>
      </c>
      <c r="K2266" t="str">
        <f>VLOOKUP($A2266,'Medical Examinations'!$A:$J,COLUMN('Medical Examinations'!J2265),FALSE)</f>
        <v>Normal</v>
      </c>
      <c r="L2266" s="30">
        <f>VLOOKUP($A2266,'Hospitalisation Details'!$A:$K,COLUMN('Hospitalisation Details'!J2265),FALSE)</f>
        <v>37835</v>
      </c>
      <c r="M2266" s="23">
        <f>VLOOKUP($A2266,'Hospitalisation Details'!$A:$K,COLUMN('Hospitalisation Details'!F2265),FALSE)</f>
        <v>1241.57</v>
      </c>
      <c r="N2266" t="str">
        <f>VLOOKUP($A2266,'Hospitalisation Details'!$A:$K,COLUMN('Hospitalisation Details'!G2265),FALSE)</f>
        <v>Tier - 2</v>
      </c>
      <c r="O2266" t="str">
        <f>VLOOKUP($A2266,'Hospitalisation Details'!$A:$K,COLUMN('Hospitalisation Details'!H2265),FALSE)</f>
        <v>Tier - 2</v>
      </c>
      <c r="P2266" t="str">
        <f>VLOOKUP($A2266,'Hospitalisation Details'!$A:$K,COLUMN('Hospitalisation Details'!I2265),FALSE)</f>
        <v>R1011</v>
      </c>
      <c r="Q2266">
        <f>VLOOKUP($A2266,'Hospitalisation Details'!$A:$K,COLUMN('Hospitalisation Details'!K2265),FALSE)</f>
        <v>19</v>
      </c>
    </row>
    <row r="2267" spans="1:17" ht="15.75" x14ac:dyDescent="0.25">
      <c r="A2267" s="6" t="s">
        <v>2307</v>
      </c>
      <c r="B2267" t="str">
        <f>VLOOKUP(A2267,'Customer Names'!A:E,COLUMN('Customer Names'!D2266),FALSE)</f>
        <v>Ms. Elizabeth</v>
      </c>
      <c r="C2267">
        <f>VLOOKUP($A2267,'Medical Examinations'!$A:$J,COLUMN('Medical Examinations'!B2266),FALSE)</f>
        <v>21.87</v>
      </c>
      <c r="D2267">
        <f>VLOOKUP($A2267,'Medical Examinations'!$A:$J,COLUMN('Medical Examinations'!C2266),FALSE)</f>
        <v>8.59</v>
      </c>
      <c r="E2267" t="str">
        <f>VLOOKUP($A2267,'Medical Examinations'!$A:$J,COLUMN('Medical Examinations'!D2266),FALSE)</f>
        <v>No</v>
      </c>
      <c r="F2267" t="str">
        <f>VLOOKUP($A2267,'Medical Examinations'!$A:$J,COLUMN('Medical Examinations'!E2266),FALSE)</f>
        <v>No</v>
      </c>
      <c r="G2267" t="str">
        <f>VLOOKUP($A2267,'Medical Examinations'!$A:$J,COLUMN('Medical Examinations'!F2266),FALSE)</f>
        <v>No</v>
      </c>
      <c r="H2267">
        <f>VLOOKUP($A2267,'Medical Examinations'!$A:$J,COLUMN('Medical Examinations'!G2266),FALSE)</f>
        <v>0</v>
      </c>
      <c r="I2267" t="str">
        <f>VLOOKUP($A2267,'Medical Examinations'!$A:$J,COLUMN('Medical Examinations'!H2266),FALSE)</f>
        <v>No</v>
      </c>
      <c r="J2267" t="str">
        <f>VLOOKUP($A2267,'Medical Examinations'!$A:$J,COLUMN('Medical Examinations'!I2266),FALSE)</f>
        <v>Healthy Weight</v>
      </c>
      <c r="K2267" t="str">
        <f>VLOOKUP($A2267,'Medical Examinations'!$A:$J,COLUMN('Medical Examinations'!J2266),FALSE)</f>
        <v>Diabetes</v>
      </c>
      <c r="L2267" s="30">
        <f>VLOOKUP($A2267,'Hospitalisation Details'!$A:$K,COLUMN('Hospitalisation Details'!J2266),FALSE)</f>
        <v>37438</v>
      </c>
      <c r="M2267" s="23">
        <f>VLOOKUP($A2267,'Hospitalisation Details'!$A:$K,COLUMN('Hospitalisation Details'!F2266),FALSE)</f>
        <v>1241</v>
      </c>
      <c r="N2267" t="str">
        <f>VLOOKUP($A2267,'Hospitalisation Details'!$A:$K,COLUMN('Hospitalisation Details'!G2266),FALSE)</f>
        <v>Tier - 2</v>
      </c>
      <c r="O2267" t="str">
        <f>VLOOKUP($A2267,'Hospitalisation Details'!$A:$K,COLUMN('Hospitalisation Details'!H2266),FALSE)</f>
        <v>Tier - 2</v>
      </c>
      <c r="P2267" t="str">
        <f>VLOOKUP($A2267,'Hospitalisation Details'!$A:$K,COLUMN('Hospitalisation Details'!I2266),FALSE)</f>
        <v>R1013</v>
      </c>
      <c r="Q2267">
        <f>VLOOKUP($A2267,'Hospitalisation Details'!$A:$K,COLUMN('Hospitalisation Details'!K2266),FALSE)</f>
        <v>20</v>
      </c>
    </row>
    <row r="2268" spans="1:17" ht="15.75" x14ac:dyDescent="0.25">
      <c r="A2268" s="6" t="s">
        <v>2308</v>
      </c>
      <c r="B2268" t="str">
        <f>VLOOKUP(A2268,'Customer Names'!A:E,COLUMN('Customer Names'!D2267),FALSE)</f>
        <v>Ms. Katie</v>
      </c>
      <c r="C2268">
        <f>VLOOKUP($A2268,'Medical Examinations'!$A:$J,COLUMN('Medical Examinations'!B2267),FALSE)</f>
        <v>16.600000000000001</v>
      </c>
      <c r="D2268">
        <f>VLOOKUP($A2268,'Medical Examinations'!$A:$J,COLUMN('Medical Examinations'!C2267),FALSE)</f>
        <v>5.87</v>
      </c>
      <c r="E2268" t="str">
        <f>VLOOKUP($A2268,'Medical Examinations'!$A:$J,COLUMN('Medical Examinations'!D2267),FALSE)</f>
        <v>No</v>
      </c>
      <c r="F2268" t="str">
        <f>VLOOKUP($A2268,'Medical Examinations'!$A:$J,COLUMN('Medical Examinations'!E2267),FALSE)</f>
        <v>No</v>
      </c>
      <c r="G2268" t="str">
        <f>VLOOKUP($A2268,'Medical Examinations'!$A:$J,COLUMN('Medical Examinations'!F2267),FALSE)</f>
        <v>No</v>
      </c>
      <c r="H2268">
        <f>VLOOKUP($A2268,'Medical Examinations'!$A:$J,COLUMN('Medical Examinations'!G2267),FALSE)</f>
        <v>1</v>
      </c>
      <c r="I2268" t="str">
        <f>VLOOKUP($A2268,'Medical Examinations'!$A:$J,COLUMN('Medical Examinations'!H2267),FALSE)</f>
        <v>No</v>
      </c>
      <c r="J2268" t="str">
        <f>VLOOKUP($A2268,'Medical Examinations'!$A:$J,COLUMN('Medical Examinations'!I2267),FALSE)</f>
        <v>Underweight</v>
      </c>
      <c r="K2268" t="str">
        <f>VLOOKUP($A2268,'Medical Examinations'!$A:$J,COLUMN('Medical Examinations'!J2267),FALSE)</f>
        <v>Prediabetes</v>
      </c>
      <c r="L2268" s="30">
        <f>VLOOKUP($A2268,'Hospitalisation Details'!$A:$K,COLUMN('Hospitalisation Details'!J2267),FALSE)</f>
        <v>36079</v>
      </c>
      <c r="M2268" s="23">
        <f>VLOOKUP($A2268,'Hospitalisation Details'!$A:$K,COLUMN('Hospitalisation Details'!F2267),FALSE)</f>
        <v>1240</v>
      </c>
      <c r="N2268" t="str">
        <f>VLOOKUP($A2268,'Hospitalisation Details'!$A:$K,COLUMN('Hospitalisation Details'!G2267),FALSE)</f>
        <v>Tier - 2</v>
      </c>
      <c r="O2268" t="str">
        <f>VLOOKUP($A2268,'Hospitalisation Details'!$A:$K,COLUMN('Hospitalisation Details'!H2267),FALSE)</f>
        <v>Tier - 1</v>
      </c>
      <c r="P2268" t="str">
        <f>VLOOKUP($A2268,'Hospitalisation Details'!$A:$K,COLUMN('Hospitalisation Details'!I2267),FALSE)</f>
        <v>R1012</v>
      </c>
      <c r="Q2268">
        <f>VLOOKUP($A2268,'Hospitalisation Details'!$A:$K,COLUMN('Hospitalisation Details'!K2267),FALSE)</f>
        <v>24</v>
      </c>
    </row>
    <row r="2269" spans="1:17" ht="15.75" x14ac:dyDescent="0.25">
      <c r="A2269" s="6" t="s">
        <v>2309</v>
      </c>
      <c r="B2269" t="str">
        <f>VLOOKUP(A2269,'Customer Names'!A:E,COLUMN('Customer Names'!D2268),FALSE)</f>
        <v>Ms. Christi</v>
      </c>
      <c r="C2269">
        <f>VLOOKUP($A2269,'Medical Examinations'!$A:$J,COLUMN('Medical Examinations'!B2268),FALSE)</f>
        <v>21.98</v>
      </c>
      <c r="D2269">
        <f>VLOOKUP($A2269,'Medical Examinations'!$A:$J,COLUMN('Medical Examinations'!C2268),FALSE)</f>
        <v>7.03</v>
      </c>
      <c r="E2269" t="str">
        <f>VLOOKUP($A2269,'Medical Examinations'!$A:$J,COLUMN('Medical Examinations'!D2268),FALSE)</f>
        <v>No</v>
      </c>
      <c r="F2269" t="str">
        <f>VLOOKUP($A2269,'Medical Examinations'!$A:$J,COLUMN('Medical Examinations'!E2268),FALSE)</f>
        <v>No</v>
      </c>
      <c r="G2269" t="str">
        <f>VLOOKUP($A2269,'Medical Examinations'!$A:$J,COLUMN('Medical Examinations'!F2268),FALSE)</f>
        <v>No</v>
      </c>
      <c r="H2269">
        <f>VLOOKUP($A2269,'Medical Examinations'!$A:$J,COLUMN('Medical Examinations'!G2268),FALSE)</f>
        <v>0</v>
      </c>
      <c r="I2269" t="str">
        <f>VLOOKUP($A2269,'Medical Examinations'!$A:$J,COLUMN('Medical Examinations'!H2268),FALSE)</f>
        <v>No</v>
      </c>
      <c r="J2269" t="str">
        <f>VLOOKUP($A2269,'Medical Examinations'!$A:$J,COLUMN('Medical Examinations'!I2268),FALSE)</f>
        <v>Healthy Weight</v>
      </c>
      <c r="K2269" t="str">
        <f>VLOOKUP($A2269,'Medical Examinations'!$A:$J,COLUMN('Medical Examinations'!J2268),FALSE)</f>
        <v>Diabetes</v>
      </c>
      <c r="L2269" s="30">
        <f>VLOOKUP($A2269,'Hospitalisation Details'!$A:$K,COLUMN('Hospitalisation Details'!J2268),FALSE)</f>
        <v>37602</v>
      </c>
      <c r="M2269" s="23">
        <f>VLOOKUP($A2269,'Hospitalisation Details'!$A:$K,COLUMN('Hospitalisation Details'!F2268),FALSE)</f>
        <v>1237</v>
      </c>
      <c r="N2269" t="str">
        <f>VLOOKUP($A2269,'Hospitalisation Details'!$A:$K,COLUMN('Hospitalisation Details'!G2268),FALSE)</f>
        <v>Tier - 2</v>
      </c>
      <c r="O2269" t="str">
        <f>VLOOKUP($A2269,'Hospitalisation Details'!$A:$K,COLUMN('Hospitalisation Details'!H2268),FALSE)</f>
        <v>Tier - 2</v>
      </c>
      <c r="P2269" t="str">
        <f>VLOOKUP($A2269,'Hospitalisation Details'!$A:$K,COLUMN('Hospitalisation Details'!I2268),FALSE)</f>
        <v>R1013</v>
      </c>
      <c r="Q2269">
        <f>VLOOKUP($A2269,'Hospitalisation Details'!$A:$K,COLUMN('Hospitalisation Details'!K2268),FALSE)</f>
        <v>20</v>
      </c>
    </row>
    <row r="2270" spans="1:17" ht="15.75" x14ac:dyDescent="0.25">
      <c r="A2270" s="6" t="s">
        <v>2310</v>
      </c>
      <c r="B2270" t="str">
        <f>VLOOKUP(A2270,'Customer Names'!A:E,COLUMN('Customer Names'!D2269),FALSE)</f>
        <v>Ms. Sandra</v>
      </c>
      <c r="C2270">
        <f>VLOOKUP($A2270,'Medical Examinations'!$A:$J,COLUMN('Medical Examinations'!B2269),FALSE)</f>
        <v>19.7</v>
      </c>
      <c r="D2270">
        <f>VLOOKUP($A2270,'Medical Examinations'!$A:$J,COLUMN('Medical Examinations'!C2269),FALSE)</f>
        <v>5.51</v>
      </c>
      <c r="E2270" t="str">
        <f>VLOOKUP($A2270,'Medical Examinations'!$A:$J,COLUMN('Medical Examinations'!D2269),FALSE)</f>
        <v>No</v>
      </c>
      <c r="F2270" t="str">
        <f>VLOOKUP($A2270,'Medical Examinations'!$A:$J,COLUMN('Medical Examinations'!E2269),FALSE)</f>
        <v>No</v>
      </c>
      <c r="G2270" t="str">
        <f>VLOOKUP($A2270,'Medical Examinations'!$A:$J,COLUMN('Medical Examinations'!F2269),FALSE)</f>
        <v>No</v>
      </c>
      <c r="H2270">
        <f>VLOOKUP($A2270,'Medical Examinations'!$A:$J,COLUMN('Medical Examinations'!G2269),FALSE)</f>
        <v>1</v>
      </c>
      <c r="I2270" t="str">
        <f>VLOOKUP($A2270,'Medical Examinations'!$A:$J,COLUMN('Medical Examinations'!H2269),FALSE)</f>
        <v>No</v>
      </c>
      <c r="J2270" t="str">
        <f>VLOOKUP($A2270,'Medical Examinations'!$A:$J,COLUMN('Medical Examinations'!I2269),FALSE)</f>
        <v>Healthy Weight</v>
      </c>
      <c r="K2270" t="str">
        <f>VLOOKUP($A2270,'Medical Examinations'!$A:$J,COLUMN('Medical Examinations'!J2269),FALSE)</f>
        <v>Normal</v>
      </c>
      <c r="L2270" s="30">
        <f>VLOOKUP($A2270,'Hospitalisation Details'!$A:$K,COLUMN('Hospitalisation Details'!J2269),FALSE)</f>
        <v>35989</v>
      </c>
      <c r="M2270" s="23">
        <f>VLOOKUP($A2270,'Hospitalisation Details'!$A:$K,COLUMN('Hospitalisation Details'!F2269),FALSE)</f>
        <v>1234</v>
      </c>
      <c r="N2270" t="str">
        <f>VLOOKUP($A2270,'Hospitalisation Details'!$A:$K,COLUMN('Hospitalisation Details'!G2269),FALSE)</f>
        <v>Tier - 2</v>
      </c>
      <c r="O2270" t="str">
        <f>VLOOKUP($A2270,'Hospitalisation Details'!$A:$K,COLUMN('Hospitalisation Details'!H2269),FALSE)</f>
        <v>Tier - 1</v>
      </c>
      <c r="P2270" t="str">
        <f>VLOOKUP($A2270,'Hospitalisation Details'!$A:$K,COLUMN('Hospitalisation Details'!I2269),FALSE)</f>
        <v>R1013</v>
      </c>
      <c r="Q2270">
        <f>VLOOKUP($A2270,'Hospitalisation Details'!$A:$K,COLUMN('Hospitalisation Details'!K2269),FALSE)</f>
        <v>24</v>
      </c>
    </row>
    <row r="2271" spans="1:17" ht="15.75" x14ac:dyDescent="0.25">
      <c r="A2271" s="6" t="s">
        <v>2311</v>
      </c>
      <c r="B2271" t="str">
        <f>VLOOKUP(A2271,'Customer Names'!A:E,COLUMN('Customer Names'!D2270),FALSE)</f>
        <v>Ms. Katharine</v>
      </c>
      <c r="C2271">
        <f>VLOOKUP($A2271,'Medical Examinations'!$A:$J,COLUMN('Medical Examinations'!B2270),FALSE)</f>
        <v>19.21</v>
      </c>
      <c r="D2271">
        <f>VLOOKUP($A2271,'Medical Examinations'!$A:$J,COLUMN('Medical Examinations'!C2270),FALSE)</f>
        <v>4.76</v>
      </c>
      <c r="E2271" t="str">
        <f>VLOOKUP($A2271,'Medical Examinations'!$A:$J,COLUMN('Medical Examinations'!D2270),FALSE)</f>
        <v>No</v>
      </c>
      <c r="F2271" t="str">
        <f>VLOOKUP($A2271,'Medical Examinations'!$A:$J,COLUMN('Medical Examinations'!E2270),FALSE)</f>
        <v>Yes</v>
      </c>
      <c r="G2271" t="str">
        <f>VLOOKUP($A2271,'Medical Examinations'!$A:$J,COLUMN('Medical Examinations'!F2270),FALSE)</f>
        <v>No</v>
      </c>
      <c r="H2271">
        <f>VLOOKUP($A2271,'Medical Examinations'!$A:$J,COLUMN('Medical Examinations'!G2270),FALSE)</f>
        <v>1</v>
      </c>
      <c r="I2271" t="str">
        <f>VLOOKUP($A2271,'Medical Examinations'!$A:$J,COLUMN('Medical Examinations'!H2270),FALSE)</f>
        <v>No</v>
      </c>
      <c r="J2271" t="str">
        <f>VLOOKUP($A2271,'Medical Examinations'!$A:$J,COLUMN('Medical Examinations'!I2270),FALSE)</f>
        <v>Healthy Weight</v>
      </c>
      <c r="K2271" t="str">
        <f>VLOOKUP($A2271,'Medical Examinations'!$A:$J,COLUMN('Medical Examinations'!J2270),FALSE)</f>
        <v>Normal</v>
      </c>
      <c r="L2271" s="30">
        <f>VLOOKUP($A2271,'Hospitalisation Details'!$A:$K,COLUMN('Hospitalisation Details'!J2270),FALSE)</f>
        <v>38276</v>
      </c>
      <c r="M2271" s="23">
        <f>VLOOKUP($A2271,'Hospitalisation Details'!$A:$K,COLUMN('Hospitalisation Details'!F2270),FALSE)</f>
        <v>1228</v>
      </c>
      <c r="N2271" t="str">
        <f>VLOOKUP($A2271,'Hospitalisation Details'!$A:$K,COLUMN('Hospitalisation Details'!G2270),FALSE)</f>
        <v>Tier - 2</v>
      </c>
      <c r="O2271" t="str">
        <f>VLOOKUP($A2271,'Hospitalisation Details'!$A:$K,COLUMN('Hospitalisation Details'!H2270),FALSE)</f>
        <v>Tier - 1</v>
      </c>
      <c r="P2271" t="str">
        <f>VLOOKUP($A2271,'Hospitalisation Details'!$A:$K,COLUMN('Hospitalisation Details'!I2270),FALSE)</f>
        <v>R1012</v>
      </c>
      <c r="Q2271">
        <f>VLOOKUP($A2271,'Hospitalisation Details'!$A:$K,COLUMN('Hospitalisation Details'!K2270),FALSE)</f>
        <v>18</v>
      </c>
    </row>
    <row r="2272" spans="1:17" ht="15.75" x14ac:dyDescent="0.25">
      <c r="A2272" s="6" t="s">
        <v>2312</v>
      </c>
      <c r="B2272" t="str">
        <f>VLOOKUP(A2272,'Customer Names'!A:E,COLUMN('Customer Names'!D2271),FALSE)</f>
        <v>Mr. Jerome</v>
      </c>
      <c r="C2272">
        <f>VLOOKUP($A2272,'Medical Examinations'!$A:$J,COLUMN('Medical Examinations'!B2271),FALSE)</f>
        <v>19.3</v>
      </c>
      <c r="D2272">
        <f>VLOOKUP($A2272,'Medical Examinations'!$A:$J,COLUMN('Medical Examinations'!C2271),FALSE)</f>
        <v>4.7</v>
      </c>
      <c r="E2272" t="str">
        <f>VLOOKUP($A2272,'Medical Examinations'!$A:$J,COLUMN('Medical Examinations'!D2271),FALSE)</f>
        <v>No</v>
      </c>
      <c r="F2272" t="str">
        <f>VLOOKUP($A2272,'Medical Examinations'!$A:$J,COLUMN('Medical Examinations'!E2271),FALSE)</f>
        <v>Yes</v>
      </c>
      <c r="G2272" t="str">
        <f>VLOOKUP($A2272,'Medical Examinations'!$A:$J,COLUMN('Medical Examinations'!F2271),FALSE)</f>
        <v>No</v>
      </c>
      <c r="H2272">
        <f>VLOOKUP($A2272,'Medical Examinations'!$A:$J,COLUMN('Medical Examinations'!G2271),FALSE)</f>
        <v>1</v>
      </c>
      <c r="I2272" t="str">
        <f>VLOOKUP($A2272,'Medical Examinations'!$A:$J,COLUMN('Medical Examinations'!H2271),FALSE)</f>
        <v>No</v>
      </c>
      <c r="J2272" t="str">
        <f>VLOOKUP($A2272,'Medical Examinations'!$A:$J,COLUMN('Medical Examinations'!I2271),FALSE)</f>
        <v>Healthy Weight</v>
      </c>
      <c r="K2272" t="str">
        <f>VLOOKUP($A2272,'Medical Examinations'!$A:$J,COLUMN('Medical Examinations'!J2271),FALSE)</f>
        <v>Normal</v>
      </c>
      <c r="L2272" s="30">
        <f>VLOOKUP($A2272,'Hospitalisation Details'!$A:$K,COLUMN('Hospitalisation Details'!J2271),FALSE)</f>
        <v>38177</v>
      </c>
      <c r="M2272" s="23">
        <f>VLOOKUP($A2272,'Hospitalisation Details'!$A:$K,COLUMN('Hospitalisation Details'!F2271),FALSE)</f>
        <v>1224</v>
      </c>
      <c r="N2272" t="str">
        <f>VLOOKUP($A2272,'Hospitalisation Details'!$A:$K,COLUMN('Hospitalisation Details'!G2271),FALSE)</f>
        <v>Tier - 2</v>
      </c>
      <c r="O2272" t="str">
        <f>VLOOKUP($A2272,'Hospitalisation Details'!$A:$K,COLUMN('Hospitalisation Details'!H2271),FALSE)</f>
        <v>Tier - 1</v>
      </c>
      <c r="P2272" t="str">
        <f>VLOOKUP($A2272,'Hospitalisation Details'!$A:$K,COLUMN('Hospitalisation Details'!I2271),FALSE)</f>
        <v>R1013</v>
      </c>
      <c r="Q2272">
        <f>VLOOKUP($A2272,'Hospitalisation Details'!$A:$K,COLUMN('Hospitalisation Details'!K2271),FALSE)</f>
        <v>18</v>
      </c>
    </row>
    <row r="2273" spans="1:17" ht="15.75" x14ac:dyDescent="0.25">
      <c r="A2273" s="6" t="s">
        <v>2313</v>
      </c>
      <c r="B2273" t="str">
        <f>VLOOKUP(A2273,'Customer Names'!A:E,COLUMN('Customer Names'!D2272),FALSE)</f>
        <v>Ms. Julia</v>
      </c>
      <c r="C2273">
        <f>VLOOKUP($A2273,'Medical Examinations'!$A:$J,COLUMN('Medical Examinations'!B2272),FALSE)</f>
        <v>16.22</v>
      </c>
      <c r="D2273">
        <f>VLOOKUP($A2273,'Medical Examinations'!$A:$J,COLUMN('Medical Examinations'!C2272),FALSE)</f>
        <v>6.21</v>
      </c>
      <c r="E2273" t="str">
        <f>VLOOKUP($A2273,'Medical Examinations'!$A:$J,COLUMN('Medical Examinations'!D2272),FALSE)</f>
        <v>Yes</v>
      </c>
      <c r="F2273" t="str">
        <f>VLOOKUP($A2273,'Medical Examinations'!$A:$J,COLUMN('Medical Examinations'!E2272),FALSE)</f>
        <v>No</v>
      </c>
      <c r="G2273" t="str">
        <f>VLOOKUP($A2273,'Medical Examinations'!$A:$J,COLUMN('Medical Examinations'!F2272),FALSE)</f>
        <v>No</v>
      </c>
      <c r="H2273">
        <f>VLOOKUP($A2273,'Medical Examinations'!$A:$J,COLUMN('Medical Examinations'!G2272),FALSE)</f>
        <v>0</v>
      </c>
      <c r="I2273" t="str">
        <f>VLOOKUP($A2273,'Medical Examinations'!$A:$J,COLUMN('Medical Examinations'!H2272),FALSE)</f>
        <v>No</v>
      </c>
      <c r="J2273" t="str">
        <f>VLOOKUP($A2273,'Medical Examinations'!$A:$J,COLUMN('Medical Examinations'!I2272),FALSE)</f>
        <v>Underweight</v>
      </c>
      <c r="K2273" t="str">
        <f>VLOOKUP($A2273,'Medical Examinations'!$A:$J,COLUMN('Medical Examinations'!J2272),FALSE)</f>
        <v>Prediabetes</v>
      </c>
      <c r="L2273" s="30">
        <f>VLOOKUP($A2273,'Hospitalisation Details'!$A:$K,COLUMN('Hospitalisation Details'!J2272),FALSE)</f>
        <v>35373</v>
      </c>
      <c r="M2273" s="23">
        <f>VLOOKUP($A2273,'Hospitalisation Details'!$A:$K,COLUMN('Hospitalisation Details'!F2272),FALSE)</f>
        <v>1220</v>
      </c>
      <c r="N2273" t="str">
        <f>VLOOKUP($A2273,'Hospitalisation Details'!$A:$K,COLUMN('Hospitalisation Details'!G2272),FALSE)</f>
        <v>Tier - 2</v>
      </c>
      <c r="O2273" t="str">
        <f>VLOOKUP($A2273,'Hospitalisation Details'!$A:$K,COLUMN('Hospitalisation Details'!H2272),FALSE)</f>
        <v>Tier - 3</v>
      </c>
      <c r="P2273" t="str">
        <f>VLOOKUP($A2273,'Hospitalisation Details'!$A:$K,COLUMN('Hospitalisation Details'!I2272),FALSE)</f>
        <v>R1012</v>
      </c>
      <c r="Q2273">
        <f>VLOOKUP($A2273,'Hospitalisation Details'!$A:$K,COLUMN('Hospitalisation Details'!K2272),FALSE)</f>
        <v>26</v>
      </c>
    </row>
    <row r="2274" spans="1:17" ht="15.75" x14ac:dyDescent="0.25">
      <c r="A2274" s="6" t="s">
        <v>2314</v>
      </c>
      <c r="B2274" t="str">
        <f>VLOOKUP(A2274,'Customer Names'!A:E,COLUMN('Customer Names'!D2273),FALSE)</f>
        <v>Mr. Sean</v>
      </c>
      <c r="C2274">
        <f>VLOOKUP($A2274,'Medical Examinations'!$A:$J,COLUMN('Medical Examinations'!B2273),FALSE)</f>
        <v>17.12</v>
      </c>
      <c r="D2274">
        <f>VLOOKUP($A2274,'Medical Examinations'!$A:$J,COLUMN('Medical Examinations'!C2273),FALSE)</f>
        <v>4.5199999999999996</v>
      </c>
      <c r="E2274" t="str">
        <f>VLOOKUP($A2274,'Medical Examinations'!$A:$J,COLUMN('Medical Examinations'!D2273),FALSE)</f>
        <v>No</v>
      </c>
      <c r="F2274" t="str">
        <f>VLOOKUP($A2274,'Medical Examinations'!$A:$J,COLUMN('Medical Examinations'!E2273),FALSE)</f>
        <v>Yes</v>
      </c>
      <c r="G2274" t="str">
        <f>VLOOKUP($A2274,'Medical Examinations'!$A:$J,COLUMN('Medical Examinations'!F2273),FALSE)</f>
        <v>No</v>
      </c>
      <c r="H2274">
        <f>VLOOKUP($A2274,'Medical Examinations'!$A:$J,COLUMN('Medical Examinations'!G2273),FALSE)</f>
        <v>1</v>
      </c>
      <c r="I2274" t="str">
        <f>VLOOKUP($A2274,'Medical Examinations'!$A:$J,COLUMN('Medical Examinations'!H2273),FALSE)</f>
        <v>No</v>
      </c>
      <c r="J2274" t="str">
        <f>VLOOKUP($A2274,'Medical Examinations'!$A:$J,COLUMN('Medical Examinations'!I2273),FALSE)</f>
        <v>Underweight</v>
      </c>
      <c r="K2274" t="str">
        <f>VLOOKUP($A2274,'Medical Examinations'!$A:$J,COLUMN('Medical Examinations'!J2273),FALSE)</f>
        <v>Normal</v>
      </c>
      <c r="L2274" s="30">
        <f>VLOOKUP($A2274,'Hospitalisation Details'!$A:$K,COLUMN('Hospitalisation Details'!J2273),FALSE)</f>
        <v>38140</v>
      </c>
      <c r="M2274" s="23">
        <f>VLOOKUP($A2274,'Hospitalisation Details'!$A:$K,COLUMN('Hospitalisation Details'!F2273),FALSE)</f>
        <v>1210</v>
      </c>
      <c r="N2274" t="str">
        <f>VLOOKUP($A2274,'Hospitalisation Details'!$A:$K,COLUMN('Hospitalisation Details'!G2273),FALSE)</f>
        <v>Tier - 2</v>
      </c>
      <c r="O2274" t="str">
        <f>VLOOKUP($A2274,'Hospitalisation Details'!$A:$K,COLUMN('Hospitalisation Details'!H2273),FALSE)</f>
        <v>Tier - 1</v>
      </c>
      <c r="P2274" t="str">
        <f>VLOOKUP($A2274,'Hospitalisation Details'!$A:$K,COLUMN('Hospitalisation Details'!I2273),FALSE)</f>
        <v>R1013</v>
      </c>
      <c r="Q2274">
        <f>VLOOKUP($A2274,'Hospitalisation Details'!$A:$K,COLUMN('Hospitalisation Details'!K2273),FALSE)</f>
        <v>19</v>
      </c>
    </row>
    <row r="2275" spans="1:17" ht="15.75" x14ac:dyDescent="0.25">
      <c r="A2275" s="6" t="s">
        <v>2315</v>
      </c>
      <c r="B2275" t="str">
        <f>VLOOKUP(A2275,'Customer Names'!A:E,COLUMN('Customer Names'!D2274),FALSE)</f>
        <v>Ms. Rachel</v>
      </c>
      <c r="C2275">
        <f>VLOOKUP($A2275,'Medical Examinations'!$A:$J,COLUMN('Medical Examinations'!B2274),FALSE)</f>
        <v>19.07</v>
      </c>
      <c r="D2275">
        <f>VLOOKUP($A2275,'Medical Examinations'!$A:$J,COLUMN('Medical Examinations'!C2274),FALSE)</f>
        <v>5.45</v>
      </c>
      <c r="E2275" t="str">
        <f>VLOOKUP($A2275,'Medical Examinations'!$A:$J,COLUMN('Medical Examinations'!D2274),FALSE)</f>
        <v>No</v>
      </c>
      <c r="F2275" t="str">
        <f>VLOOKUP($A2275,'Medical Examinations'!$A:$J,COLUMN('Medical Examinations'!E2274),FALSE)</f>
        <v>No</v>
      </c>
      <c r="G2275" t="str">
        <f>VLOOKUP($A2275,'Medical Examinations'!$A:$J,COLUMN('Medical Examinations'!F2274),FALSE)</f>
        <v>No</v>
      </c>
      <c r="H2275">
        <f>VLOOKUP($A2275,'Medical Examinations'!$A:$J,COLUMN('Medical Examinations'!G2274),FALSE)</f>
        <v>1</v>
      </c>
      <c r="I2275" t="str">
        <f>VLOOKUP($A2275,'Medical Examinations'!$A:$J,COLUMN('Medical Examinations'!H2274),FALSE)</f>
        <v>No</v>
      </c>
      <c r="J2275" t="str">
        <f>VLOOKUP($A2275,'Medical Examinations'!$A:$J,COLUMN('Medical Examinations'!I2274),FALSE)</f>
        <v>Healthy Weight</v>
      </c>
      <c r="K2275" t="str">
        <f>VLOOKUP($A2275,'Medical Examinations'!$A:$J,COLUMN('Medical Examinations'!J2274),FALSE)</f>
        <v>Normal</v>
      </c>
      <c r="L2275" s="30">
        <f>VLOOKUP($A2275,'Hospitalisation Details'!$A:$K,COLUMN('Hospitalisation Details'!J2274),FALSE)</f>
        <v>33883</v>
      </c>
      <c r="M2275" s="23">
        <f>VLOOKUP($A2275,'Hospitalisation Details'!$A:$K,COLUMN('Hospitalisation Details'!F2274),FALSE)</f>
        <v>1200.55</v>
      </c>
      <c r="N2275" t="str">
        <f>VLOOKUP($A2275,'Hospitalisation Details'!$A:$K,COLUMN('Hospitalisation Details'!G2274),FALSE)</f>
        <v>Tier - 2</v>
      </c>
      <c r="O2275" t="str">
        <f>VLOOKUP($A2275,'Hospitalisation Details'!$A:$K,COLUMN('Hospitalisation Details'!H2274),FALSE)</f>
        <v>Tier - 3</v>
      </c>
      <c r="P2275" t="str">
        <f>VLOOKUP($A2275,'Hospitalisation Details'!$A:$K,COLUMN('Hospitalisation Details'!I2274),FALSE)</f>
        <v>R1013</v>
      </c>
      <c r="Q2275">
        <f>VLOOKUP($A2275,'Hospitalisation Details'!$A:$K,COLUMN('Hospitalisation Details'!K2274),FALSE)</f>
        <v>30</v>
      </c>
    </row>
    <row r="2276" spans="1:17" ht="15.75" x14ac:dyDescent="0.25">
      <c r="A2276" s="6" t="s">
        <v>2316</v>
      </c>
      <c r="B2276" t="str">
        <f>VLOOKUP(A2276,'Customer Names'!A:E,COLUMN('Customer Names'!D2275),FALSE)</f>
        <v>Mr. Jim</v>
      </c>
      <c r="C2276">
        <f>VLOOKUP($A2276,'Medical Examinations'!$A:$J,COLUMN('Medical Examinations'!B2275),FALSE)</f>
        <v>15.56</v>
      </c>
      <c r="D2276">
        <f>VLOOKUP($A2276,'Medical Examinations'!$A:$J,COLUMN('Medical Examinations'!C2275),FALSE)</f>
        <v>4.42</v>
      </c>
      <c r="E2276" t="str">
        <f>VLOOKUP($A2276,'Medical Examinations'!$A:$J,COLUMN('Medical Examinations'!D2275),FALSE)</f>
        <v>No</v>
      </c>
      <c r="F2276" t="str">
        <f>VLOOKUP($A2276,'Medical Examinations'!$A:$J,COLUMN('Medical Examinations'!E2275),FALSE)</f>
        <v>No</v>
      </c>
      <c r="G2276" t="str">
        <f>VLOOKUP($A2276,'Medical Examinations'!$A:$J,COLUMN('Medical Examinations'!F2275),FALSE)</f>
        <v>No</v>
      </c>
      <c r="H2276">
        <f>VLOOKUP($A2276,'Medical Examinations'!$A:$J,COLUMN('Medical Examinations'!G2275),FALSE)</f>
        <v>0</v>
      </c>
      <c r="I2276" t="str">
        <f>VLOOKUP($A2276,'Medical Examinations'!$A:$J,COLUMN('Medical Examinations'!H2275),FALSE)</f>
        <v>No</v>
      </c>
      <c r="J2276" t="str">
        <f>VLOOKUP($A2276,'Medical Examinations'!$A:$J,COLUMN('Medical Examinations'!I2275),FALSE)</f>
        <v>Underweight</v>
      </c>
      <c r="K2276" t="str">
        <f>VLOOKUP($A2276,'Medical Examinations'!$A:$J,COLUMN('Medical Examinations'!J2275),FALSE)</f>
        <v>Normal</v>
      </c>
      <c r="L2276" s="30">
        <f>VLOOKUP($A2276,'Hospitalisation Details'!$A:$K,COLUMN('Hospitalisation Details'!J2275),FALSE)</f>
        <v>36339</v>
      </c>
      <c r="M2276" s="23">
        <f>VLOOKUP($A2276,'Hospitalisation Details'!$A:$K,COLUMN('Hospitalisation Details'!F2275),FALSE)</f>
        <v>1200</v>
      </c>
      <c r="N2276" t="str">
        <f>VLOOKUP($A2276,'Hospitalisation Details'!$A:$K,COLUMN('Hospitalisation Details'!G2275),FALSE)</f>
        <v>Tier - 2</v>
      </c>
      <c r="O2276" t="str">
        <f>VLOOKUP($A2276,'Hospitalisation Details'!$A:$K,COLUMN('Hospitalisation Details'!H2275),FALSE)</f>
        <v>Tier - 3</v>
      </c>
      <c r="P2276" t="str">
        <f>VLOOKUP($A2276,'Hospitalisation Details'!$A:$K,COLUMN('Hospitalisation Details'!I2275),FALSE)</f>
        <v>R1012</v>
      </c>
      <c r="Q2276">
        <f>VLOOKUP($A2276,'Hospitalisation Details'!$A:$K,COLUMN('Hospitalisation Details'!K2275),FALSE)</f>
        <v>23</v>
      </c>
    </row>
    <row r="2277" spans="1:17" ht="15.75" x14ac:dyDescent="0.25">
      <c r="A2277" s="6" t="s">
        <v>2317</v>
      </c>
      <c r="B2277" t="str">
        <f>VLOOKUP(A2277,'Customer Names'!A:E,COLUMN('Customer Names'!D2276),FALSE)</f>
        <v>Mr. Tim</v>
      </c>
      <c r="C2277">
        <f>VLOOKUP($A2277,'Medical Examinations'!$A:$J,COLUMN('Medical Examinations'!B2276),FALSE)</f>
        <v>22.76</v>
      </c>
      <c r="D2277">
        <f>VLOOKUP($A2277,'Medical Examinations'!$A:$J,COLUMN('Medical Examinations'!C2276),FALSE)</f>
        <v>9.44</v>
      </c>
      <c r="E2277" t="str">
        <f>VLOOKUP($A2277,'Medical Examinations'!$A:$J,COLUMN('Medical Examinations'!D2276),FALSE)</f>
        <v>No</v>
      </c>
      <c r="F2277" t="str">
        <f>VLOOKUP($A2277,'Medical Examinations'!$A:$J,COLUMN('Medical Examinations'!E2276),FALSE)</f>
        <v>No</v>
      </c>
      <c r="G2277" t="str">
        <f>VLOOKUP($A2277,'Medical Examinations'!$A:$J,COLUMN('Medical Examinations'!F2276),FALSE)</f>
        <v>No</v>
      </c>
      <c r="H2277">
        <f>VLOOKUP($A2277,'Medical Examinations'!$A:$J,COLUMN('Medical Examinations'!G2276),FALSE)</f>
        <v>0</v>
      </c>
      <c r="I2277" t="str">
        <f>VLOOKUP($A2277,'Medical Examinations'!$A:$J,COLUMN('Medical Examinations'!H2276),FALSE)</f>
        <v>No</v>
      </c>
      <c r="J2277" t="str">
        <f>VLOOKUP($A2277,'Medical Examinations'!$A:$J,COLUMN('Medical Examinations'!I2276),FALSE)</f>
        <v>Healthy Weight</v>
      </c>
      <c r="K2277" t="str">
        <f>VLOOKUP($A2277,'Medical Examinations'!$A:$J,COLUMN('Medical Examinations'!J2276),FALSE)</f>
        <v>Diabetes</v>
      </c>
      <c r="L2277" s="30">
        <f>VLOOKUP($A2277,'Hospitalisation Details'!$A:$K,COLUMN('Hospitalisation Details'!J2276),FALSE)</f>
        <v>37494</v>
      </c>
      <c r="M2277" s="23">
        <f>VLOOKUP($A2277,'Hospitalisation Details'!$A:$K,COLUMN('Hospitalisation Details'!F2276),FALSE)</f>
        <v>1191</v>
      </c>
      <c r="N2277" t="str">
        <f>VLOOKUP($A2277,'Hospitalisation Details'!$A:$K,COLUMN('Hospitalisation Details'!G2276),FALSE)</f>
        <v>Tier - 2</v>
      </c>
      <c r="O2277" t="str">
        <f>VLOOKUP($A2277,'Hospitalisation Details'!$A:$K,COLUMN('Hospitalisation Details'!H2276),FALSE)</f>
        <v>Tier - 1</v>
      </c>
      <c r="P2277" t="str">
        <f>VLOOKUP($A2277,'Hospitalisation Details'!$A:$K,COLUMN('Hospitalisation Details'!I2276),FALSE)</f>
        <v>R1013</v>
      </c>
      <c r="Q2277">
        <f>VLOOKUP($A2277,'Hospitalisation Details'!$A:$K,COLUMN('Hospitalisation Details'!K2276),FALSE)</f>
        <v>20</v>
      </c>
    </row>
    <row r="2278" spans="1:17" ht="15.75" x14ac:dyDescent="0.25">
      <c r="A2278" s="6" t="s">
        <v>2318</v>
      </c>
      <c r="B2278" t="str">
        <f>VLOOKUP(A2278,'Customer Names'!A:E,COLUMN('Customer Names'!D2277),FALSE)</f>
        <v>Ms. Abby</v>
      </c>
      <c r="C2278">
        <f>VLOOKUP($A2278,'Medical Examinations'!$A:$J,COLUMN('Medical Examinations'!B2277),FALSE)</f>
        <v>22.79</v>
      </c>
      <c r="D2278">
        <f>VLOOKUP($A2278,'Medical Examinations'!$A:$J,COLUMN('Medical Examinations'!C2277),FALSE)</f>
        <v>6.15</v>
      </c>
      <c r="E2278" t="str">
        <f>VLOOKUP($A2278,'Medical Examinations'!$A:$J,COLUMN('Medical Examinations'!D2277),FALSE)</f>
        <v>Yes</v>
      </c>
      <c r="F2278" t="str">
        <f>VLOOKUP($A2278,'Medical Examinations'!$A:$J,COLUMN('Medical Examinations'!E2277),FALSE)</f>
        <v>No</v>
      </c>
      <c r="G2278" t="str">
        <f>VLOOKUP($A2278,'Medical Examinations'!$A:$J,COLUMN('Medical Examinations'!F2277),FALSE)</f>
        <v>Yes</v>
      </c>
      <c r="H2278">
        <f>VLOOKUP($A2278,'Medical Examinations'!$A:$J,COLUMN('Medical Examinations'!G2277),FALSE)</f>
        <v>1</v>
      </c>
      <c r="I2278" t="str">
        <f>VLOOKUP($A2278,'Medical Examinations'!$A:$J,COLUMN('Medical Examinations'!H2277),FALSE)</f>
        <v>No</v>
      </c>
      <c r="J2278" t="str">
        <f>VLOOKUP($A2278,'Medical Examinations'!$A:$J,COLUMN('Medical Examinations'!I2277),FALSE)</f>
        <v>Healthy Weight</v>
      </c>
      <c r="K2278" t="str">
        <f>VLOOKUP($A2278,'Medical Examinations'!$A:$J,COLUMN('Medical Examinations'!J2277),FALSE)</f>
        <v>Prediabetes</v>
      </c>
      <c r="L2278" s="30">
        <f>VLOOKUP($A2278,'Hospitalisation Details'!$A:$K,COLUMN('Hospitalisation Details'!J2277),FALSE)</f>
        <v>35609</v>
      </c>
      <c r="M2278" s="23">
        <f>VLOOKUP($A2278,'Hospitalisation Details'!$A:$K,COLUMN('Hospitalisation Details'!F2277),FALSE)</f>
        <v>1178.07</v>
      </c>
      <c r="N2278" t="str">
        <f>VLOOKUP($A2278,'Hospitalisation Details'!$A:$K,COLUMN('Hospitalisation Details'!G2277),FALSE)</f>
        <v>Tier - 2</v>
      </c>
      <c r="O2278" t="str">
        <f>VLOOKUP($A2278,'Hospitalisation Details'!$A:$K,COLUMN('Hospitalisation Details'!H2277),FALSE)</f>
        <v>Tier - 2</v>
      </c>
      <c r="P2278" t="str">
        <f>VLOOKUP($A2278,'Hospitalisation Details'!$A:$K,COLUMN('Hospitalisation Details'!I2277),FALSE)</f>
        <v>R1013</v>
      </c>
      <c r="Q2278">
        <f>VLOOKUP($A2278,'Hospitalisation Details'!$A:$K,COLUMN('Hospitalisation Details'!K2277),FALSE)</f>
        <v>25</v>
      </c>
    </row>
    <row r="2279" spans="1:17" ht="15.75" x14ac:dyDescent="0.25">
      <c r="A2279" s="6" t="s">
        <v>2319</v>
      </c>
      <c r="B2279" t="str">
        <f>VLOOKUP(A2279,'Customer Names'!A:E,COLUMN('Customer Names'!D2278),FALSE)</f>
        <v>Mr. Mark</v>
      </c>
      <c r="C2279">
        <f>VLOOKUP($A2279,'Medical Examinations'!$A:$J,COLUMN('Medical Examinations'!B2278),FALSE)</f>
        <v>17.41</v>
      </c>
      <c r="D2279">
        <f>VLOOKUP($A2279,'Medical Examinations'!$A:$J,COLUMN('Medical Examinations'!C2278),FALSE)</f>
        <v>5.13</v>
      </c>
      <c r="E2279" t="str">
        <f>VLOOKUP($A2279,'Medical Examinations'!$A:$J,COLUMN('Medical Examinations'!D2278),FALSE)</f>
        <v>Yes</v>
      </c>
      <c r="F2279" t="str">
        <f>VLOOKUP($A2279,'Medical Examinations'!$A:$J,COLUMN('Medical Examinations'!E2278),FALSE)</f>
        <v>No</v>
      </c>
      <c r="G2279" t="str">
        <f>VLOOKUP($A2279,'Medical Examinations'!$A:$J,COLUMN('Medical Examinations'!F2278),FALSE)</f>
        <v>No</v>
      </c>
      <c r="H2279">
        <f>VLOOKUP($A2279,'Medical Examinations'!$A:$J,COLUMN('Medical Examinations'!G2278),FALSE)</f>
        <v>0</v>
      </c>
      <c r="I2279" t="str">
        <f>VLOOKUP($A2279,'Medical Examinations'!$A:$J,COLUMN('Medical Examinations'!H2278),FALSE)</f>
        <v>No</v>
      </c>
      <c r="J2279" t="str">
        <f>VLOOKUP($A2279,'Medical Examinations'!$A:$J,COLUMN('Medical Examinations'!I2278),FALSE)</f>
        <v>Underweight</v>
      </c>
      <c r="K2279" t="str">
        <f>VLOOKUP($A2279,'Medical Examinations'!$A:$J,COLUMN('Medical Examinations'!J2278),FALSE)</f>
        <v>Normal</v>
      </c>
      <c r="L2279" s="30">
        <f>VLOOKUP($A2279,'Hospitalisation Details'!$A:$K,COLUMN('Hospitalisation Details'!J2278),FALSE)</f>
        <v>35288</v>
      </c>
      <c r="M2279" s="23">
        <f>VLOOKUP($A2279,'Hospitalisation Details'!$A:$K,COLUMN('Hospitalisation Details'!F2278),FALSE)</f>
        <v>1178</v>
      </c>
      <c r="N2279" t="str">
        <f>VLOOKUP($A2279,'Hospitalisation Details'!$A:$K,COLUMN('Hospitalisation Details'!G2278),FALSE)</f>
        <v>Tier - 2</v>
      </c>
      <c r="O2279" t="str">
        <f>VLOOKUP($A2279,'Hospitalisation Details'!$A:$K,COLUMN('Hospitalisation Details'!H2278),FALSE)</f>
        <v>Tier - 3</v>
      </c>
      <c r="P2279" t="str">
        <f>VLOOKUP($A2279,'Hospitalisation Details'!$A:$K,COLUMN('Hospitalisation Details'!I2278),FALSE)</f>
        <v>R1013</v>
      </c>
      <c r="Q2279">
        <f>VLOOKUP($A2279,'Hospitalisation Details'!$A:$K,COLUMN('Hospitalisation Details'!K2278),FALSE)</f>
        <v>26</v>
      </c>
    </row>
    <row r="2280" spans="1:17" ht="15.75" x14ac:dyDescent="0.25">
      <c r="A2280" s="6" t="s">
        <v>2320</v>
      </c>
      <c r="B2280" t="str">
        <f>VLOOKUP(A2280,'Customer Names'!A:E,COLUMN('Customer Names'!D2279),FALSE)</f>
        <v>Mr. Ali</v>
      </c>
      <c r="C2280">
        <f>VLOOKUP($A2280,'Medical Examinations'!$A:$J,COLUMN('Medical Examinations'!B2279),FALSE)</f>
        <v>19.32</v>
      </c>
      <c r="D2280">
        <f>VLOOKUP($A2280,'Medical Examinations'!$A:$J,COLUMN('Medical Examinations'!C2279),FALSE)</f>
        <v>4.96</v>
      </c>
      <c r="E2280" t="str">
        <f>VLOOKUP($A2280,'Medical Examinations'!$A:$J,COLUMN('Medical Examinations'!D2279),FALSE)</f>
        <v>Yes</v>
      </c>
      <c r="F2280" t="str">
        <f>VLOOKUP($A2280,'Medical Examinations'!$A:$J,COLUMN('Medical Examinations'!E2279),FALSE)</f>
        <v>No</v>
      </c>
      <c r="G2280" t="str">
        <f>VLOOKUP($A2280,'Medical Examinations'!$A:$J,COLUMN('Medical Examinations'!F2279),FALSE)</f>
        <v>No</v>
      </c>
      <c r="H2280">
        <f>VLOOKUP($A2280,'Medical Examinations'!$A:$J,COLUMN('Medical Examinations'!G2279),FALSE)</f>
        <v>0</v>
      </c>
      <c r="I2280" t="str">
        <f>VLOOKUP($A2280,'Medical Examinations'!$A:$J,COLUMN('Medical Examinations'!H2279),FALSE)</f>
        <v>No</v>
      </c>
      <c r="J2280" t="str">
        <f>VLOOKUP($A2280,'Medical Examinations'!$A:$J,COLUMN('Medical Examinations'!I2279),FALSE)</f>
        <v>Healthy Weight</v>
      </c>
      <c r="K2280" t="str">
        <f>VLOOKUP($A2280,'Medical Examinations'!$A:$J,COLUMN('Medical Examinations'!J2279),FALSE)</f>
        <v>Normal</v>
      </c>
      <c r="L2280" s="30">
        <f>VLOOKUP($A2280,'Hospitalisation Details'!$A:$K,COLUMN('Hospitalisation Details'!J2279),FALSE)</f>
        <v>37207</v>
      </c>
      <c r="M2280" s="23">
        <f>VLOOKUP($A2280,'Hospitalisation Details'!$A:$K,COLUMN('Hospitalisation Details'!F2279),FALSE)</f>
        <v>1167</v>
      </c>
      <c r="N2280" t="str">
        <f>VLOOKUP($A2280,'Hospitalisation Details'!$A:$K,COLUMN('Hospitalisation Details'!G2279),FALSE)</f>
        <v>Tier - 2</v>
      </c>
      <c r="O2280" t="str">
        <f>VLOOKUP($A2280,'Hospitalisation Details'!$A:$K,COLUMN('Hospitalisation Details'!H2279),FALSE)</f>
        <v>Tier - 1</v>
      </c>
      <c r="P2280" t="str">
        <f>VLOOKUP($A2280,'Hospitalisation Details'!$A:$K,COLUMN('Hospitalisation Details'!I2279),FALSE)</f>
        <v>R1013</v>
      </c>
      <c r="Q2280">
        <f>VLOOKUP($A2280,'Hospitalisation Details'!$A:$K,COLUMN('Hospitalisation Details'!K2279),FALSE)</f>
        <v>21</v>
      </c>
    </row>
    <row r="2281" spans="1:17" ht="15.75" x14ac:dyDescent="0.25">
      <c r="A2281" s="6" t="s">
        <v>2321</v>
      </c>
      <c r="B2281" t="str">
        <f>VLOOKUP(A2281,'Customer Names'!A:E,COLUMN('Customer Names'!D2280),FALSE)</f>
        <v>Mr. Joshua</v>
      </c>
      <c r="C2281">
        <f>VLOOKUP($A2281,'Medical Examinations'!$A:$J,COLUMN('Medical Examinations'!B2280),FALSE)</f>
        <v>18.25</v>
      </c>
      <c r="D2281">
        <f>VLOOKUP($A2281,'Medical Examinations'!$A:$J,COLUMN('Medical Examinations'!C2280),FALSE)</f>
        <v>10.95</v>
      </c>
      <c r="E2281" t="str">
        <f>VLOOKUP($A2281,'Medical Examinations'!$A:$J,COLUMN('Medical Examinations'!D2280),FALSE)</f>
        <v>No</v>
      </c>
      <c r="F2281" t="str">
        <f>VLOOKUP($A2281,'Medical Examinations'!$A:$J,COLUMN('Medical Examinations'!E2280),FALSE)</f>
        <v>No</v>
      </c>
      <c r="G2281" t="str">
        <f>VLOOKUP($A2281,'Medical Examinations'!$A:$J,COLUMN('Medical Examinations'!F2280),FALSE)</f>
        <v>No</v>
      </c>
      <c r="H2281">
        <f>VLOOKUP($A2281,'Medical Examinations'!$A:$J,COLUMN('Medical Examinations'!G2280),FALSE)</f>
        <v>0</v>
      </c>
      <c r="I2281" t="str">
        <f>VLOOKUP($A2281,'Medical Examinations'!$A:$J,COLUMN('Medical Examinations'!H2280),FALSE)</f>
        <v>No</v>
      </c>
      <c r="J2281" t="str">
        <f>VLOOKUP($A2281,'Medical Examinations'!$A:$J,COLUMN('Medical Examinations'!I2280),FALSE)</f>
        <v>Underweight</v>
      </c>
      <c r="K2281" t="str">
        <f>VLOOKUP($A2281,'Medical Examinations'!$A:$J,COLUMN('Medical Examinations'!J2280),FALSE)</f>
        <v>Diabetes</v>
      </c>
      <c r="L2281" s="30">
        <f>VLOOKUP($A2281,'Hospitalisation Details'!$A:$K,COLUMN('Hospitalisation Details'!J2280),FALSE)</f>
        <v>37418</v>
      </c>
      <c r="M2281" s="23">
        <f>VLOOKUP($A2281,'Hospitalisation Details'!$A:$K,COLUMN('Hospitalisation Details'!F2280),FALSE)</f>
        <v>1165</v>
      </c>
      <c r="N2281" t="str">
        <f>VLOOKUP($A2281,'Hospitalisation Details'!$A:$K,COLUMN('Hospitalisation Details'!G2280),FALSE)</f>
        <v>Tier - 2</v>
      </c>
      <c r="O2281" t="str">
        <f>VLOOKUP($A2281,'Hospitalisation Details'!$A:$K,COLUMN('Hospitalisation Details'!H2280),FALSE)</f>
        <v>Tier - 3</v>
      </c>
      <c r="P2281" t="str">
        <f>VLOOKUP($A2281,'Hospitalisation Details'!$A:$K,COLUMN('Hospitalisation Details'!I2280),FALSE)</f>
        <v>R1012</v>
      </c>
      <c r="Q2281">
        <f>VLOOKUP($A2281,'Hospitalisation Details'!$A:$K,COLUMN('Hospitalisation Details'!K2280),FALSE)</f>
        <v>20</v>
      </c>
    </row>
    <row r="2282" spans="1:17" ht="15.75" x14ac:dyDescent="0.25">
      <c r="A2282" s="6" t="s">
        <v>2322</v>
      </c>
      <c r="B2282" t="str">
        <f>VLOOKUP(A2282,'Customer Names'!A:E,COLUMN('Customer Names'!D2281),FALSE)</f>
        <v>Mr. Pierre</v>
      </c>
      <c r="C2282">
        <f>VLOOKUP($A2282,'Medical Examinations'!$A:$J,COLUMN('Medical Examinations'!B2281),FALSE)</f>
        <v>53.13</v>
      </c>
      <c r="D2282">
        <f>VLOOKUP($A2282,'Medical Examinations'!$A:$J,COLUMN('Medical Examinations'!C2281),FALSE)</f>
        <v>4.4400000000000004</v>
      </c>
      <c r="E2282" t="str">
        <f>VLOOKUP($A2282,'Medical Examinations'!$A:$J,COLUMN('Medical Examinations'!D2281),FALSE)</f>
        <v>No</v>
      </c>
      <c r="F2282" t="str">
        <f>VLOOKUP($A2282,'Medical Examinations'!$A:$J,COLUMN('Medical Examinations'!E2281),FALSE)</f>
        <v>Yes</v>
      </c>
      <c r="G2282" t="str">
        <f>VLOOKUP($A2282,'Medical Examinations'!$A:$J,COLUMN('Medical Examinations'!F2281),FALSE)</f>
        <v>No</v>
      </c>
      <c r="H2282">
        <f>VLOOKUP($A2282,'Medical Examinations'!$A:$J,COLUMN('Medical Examinations'!G2281),FALSE)</f>
        <v>1</v>
      </c>
      <c r="I2282" t="str">
        <f>VLOOKUP($A2282,'Medical Examinations'!$A:$J,COLUMN('Medical Examinations'!H2281),FALSE)</f>
        <v>No</v>
      </c>
      <c r="J2282" t="str">
        <f>VLOOKUP($A2282,'Medical Examinations'!$A:$J,COLUMN('Medical Examinations'!I2281),FALSE)</f>
        <v>Obesity</v>
      </c>
      <c r="K2282" t="str">
        <f>VLOOKUP($A2282,'Medical Examinations'!$A:$J,COLUMN('Medical Examinations'!J2281),FALSE)</f>
        <v>Normal</v>
      </c>
      <c r="L2282" s="30">
        <f>VLOOKUP($A2282,'Hospitalisation Details'!$A:$K,COLUMN('Hospitalisation Details'!J2281),FALSE)</f>
        <v>38302</v>
      </c>
      <c r="M2282" s="23">
        <f>VLOOKUP($A2282,'Hospitalisation Details'!$A:$K,COLUMN('Hospitalisation Details'!F2281),FALSE)</f>
        <v>1163.46</v>
      </c>
      <c r="N2282" t="str">
        <f>VLOOKUP($A2282,'Hospitalisation Details'!$A:$K,COLUMN('Hospitalisation Details'!G2281),FALSE)</f>
        <v>Tier - 2</v>
      </c>
      <c r="O2282" t="str">
        <f>VLOOKUP($A2282,'Hospitalisation Details'!$A:$K,COLUMN('Hospitalisation Details'!H2281),FALSE)</f>
        <v>Tier - 3</v>
      </c>
      <c r="P2282" t="str">
        <f>VLOOKUP($A2282,'Hospitalisation Details'!$A:$K,COLUMN('Hospitalisation Details'!I2281),FALSE)</f>
        <v>R1013</v>
      </c>
      <c r="Q2282">
        <f>VLOOKUP($A2282,'Hospitalisation Details'!$A:$K,COLUMN('Hospitalisation Details'!K2281),FALSE)</f>
        <v>18</v>
      </c>
    </row>
    <row r="2283" spans="1:17" ht="15.75" x14ac:dyDescent="0.25">
      <c r="A2283" s="6" t="s">
        <v>2323</v>
      </c>
      <c r="B2283" t="str">
        <f>VLOOKUP(A2283,'Customer Names'!A:E,COLUMN('Customer Names'!D2282),FALSE)</f>
        <v>Ms. Kate</v>
      </c>
      <c r="C2283">
        <f>VLOOKUP($A2283,'Medical Examinations'!$A:$J,COLUMN('Medical Examinations'!B2282),FALSE)</f>
        <v>20.46</v>
      </c>
      <c r="D2283">
        <f>VLOOKUP($A2283,'Medical Examinations'!$A:$J,COLUMN('Medical Examinations'!C2282),FALSE)</f>
        <v>4.0199999999999996</v>
      </c>
      <c r="E2283" t="str">
        <f>VLOOKUP($A2283,'Medical Examinations'!$A:$J,COLUMN('Medical Examinations'!D2282),FALSE)</f>
        <v>No</v>
      </c>
      <c r="F2283" t="str">
        <f>VLOOKUP($A2283,'Medical Examinations'!$A:$J,COLUMN('Medical Examinations'!E2282),FALSE)</f>
        <v>No</v>
      </c>
      <c r="G2283" t="str">
        <f>VLOOKUP($A2283,'Medical Examinations'!$A:$J,COLUMN('Medical Examinations'!F2282),FALSE)</f>
        <v>No</v>
      </c>
      <c r="H2283">
        <f>VLOOKUP($A2283,'Medical Examinations'!$A:$J,COLUMN('Medical Examinations'!G2282),FALSE)</f>
        <v>0</v>
      </c>
      <c r="I2283" t="str">
        <f>VLOOKUP($A2283,'Medical Examinations'!$A:$J,COLUMN('Medical Examinations'!H2282),FALSE)</f>
        <v>No</v>
      </c>
      <c r="J2283" t="str">
        <f>VLOOKUP($A2283,'Medical Examinations'!$A:$J,COLUMN('Medical Examinations'!I2282),FALSE)</f>
        <v>Healthy Weight</v>
      </c>
      <c r="K2283" t="str">
        <f>VLOOKUP($A2283,'Medical Examinations'!$A:$J,COLUMN('Medical Examinations'!J2282),FALSE)</f>
        <v>Normal</v>
      </c>
      <c r="L2283" s="30">
        <f>VLOOKUP($A2283,'Hospitalisation Details'!$A:$K,COLUMN('Hospitalisation Details'!J2282),FALSE)</f>
        <v>34541</v>
      </c>
      <c r="M2283" s="23">
        <f>VLOOKUP($A2283,'Hospitalisation Details'!$A:$K,COLUMN('Hospitalisation Details'!F2282),FALSE)</f>
        <v>1158.32</v>
      </c>
      <c r="N2283" t="str">
        <f>VLOOKUP($A2283,'Hospitalisation Details'!$A:$K,COLUMN('Hospitalisation Details'!G2282),FALSE)</f>
        <v>Tier - 2</v>
      </c>
      <c r="O2283" t="str">
        <f>VLOOKUP($A2283,'Hospitalisation Details'!$A:$K,COLUMN('Hospitalisation Details'!H2282),FALSE)</f>
        <v>Tier - 1</v>
      </c>
      <c r="P2283" t="str">
        <f>VLOOKUP($A2283,'Hospitalisation Details'!$A:$K,COLUMN('Hospitalisation Details'!I2282),FALSE)</f>
        <v>R1013</v>
      </c>
      <c r="Q2283">
        <f>VLOOKUP($A2283,'Hospitalisation Details'!$A:$K,COLUMN('Hospitalisation Details'!K2282),FALSE)</f>
        <v>28</v>
      </c>
    </row>
    <row r="2284" spans="1:17" ht="15.75" x14ac:dyDescent="0.25">
      <c r="A2284" s="6" t="s">
        <v>2324</v>
      </c>
      <c r="B2284" t="str">
        <f>VLOOKUP(A2284,'Customer Names'!A:E,COLUMN('Customer Names'!D2283),FALSE)</f>
        <v>Mr. David</v>
      </c>
      <c r="C2284">
        <f>VLOOKUP($A2284,'Medical Examinations'!$A:$J,COLUMN('Medical Examinations'!B2283),FALSE)</f>
        <v>43.01</v>
      </c>
      <c r="D2284">
        <f>VLOOKUP($A2284,'Medical Examinations'!$A:$J,COLUMN('Medical Examinations'!C2283),FALSE)</f>
        <v>5.44</v>
      </c>
      <c r="E2284" t="str">
        <f>VLOOKUP($A2284,'Medical Examinations'!$A:$J,COLUMN('Medical Examinations'!D2283),FALSE)</f>
        <v>No</v>
      </c>
      <c r="F2284" t="str">
        <f>VLOOKUP($A2284,'Medical Examinations'!$A:$J,COLUMN('Medical Examinations'!E2283),FALSE)</f>
        <v>Yes</v>
      </c>
      <c r="G2284" t="str">
        <f>VLOOKUP($A2284,'Medical Examinations'!$A:$J,COLUMN('Medical Examinations'!F2283),FALSE)</f>
        <v>No</v>
      </c>
      <c r="H2284">
        <f>VLOOKUP($A2284,'Medical Examinations'!$A:$J,COLUMN('Medical Examinations'!G2283),FALSE)</f>
        <v>1</v>
      </c>
      <c r="I2284" t="str">
        <f>VLOOKUP($A2284,'Medical Examinations'!$A:$J,COLUMN('Medical Examinations'!H2283),FALSE)</f>
        <v>No</v>
      </c>
      <c r="J2284" t="str">
        <f>VLOOKUP($A2284,'Medical Examinations'!$A:$J,COLUMN('Medical Examinations'!I2283),FALSE)</f>
        <v>Obesity</v>
      </c>
      <c r="K2284" t="str">
        <f>VLOOKUP($A2284,'Medical Examinations'!$A:$J,COLUMN('Medical Examinations'!J2283),FALSE)</f>
        <v>Normal</v>
      </c>
      <c r="L2284" s="30">
        <f>VLOOKUP($A2284,'Hospitalisation Details'!$A:$K,COLUMN('Hospitalisation Details'!J2283),FALSE)</f>
        <v>38186</v>
      </c>
      <c r="M2284" s="23">
        <f>VLOOKUP($A2284,'Hospitalisation Details'!$A:$K,COLUMN('Hospitalisation Details'!F2283),FALSE)</f>
        <v>1149.4000000000001</v>
      </c>
      <c r="N2284" t="str">
        <f>VLOOKUP($A2284,'Hospitalisation Details'!$A:$K,COLUMN('Hospitalisation Details'!G2283),FALSE)</f>
        <v>Tier - 2</v>
      </c>
      <c r="O2284" t="str">
        <f>VLOOKUP($A2284,'Hospitalisation Details'!$A:$K,COLUMN('Hospitalisation Details'!H2283),FALSE)</f>
        <v>Tier - 2</v>
      </c>
      <c r="P2284" t="str">
        <f>VLOOKUP($A2284,'Hospitalisation Details'!$A:$K,COLUMN('Hospitalisation Details'!I2283),FALSE)</f>
        <v>R1013</v>
      </c>
      <c r="Q2284">
        <f>VLOOKUP($A2284,'Hospitalisation Details'!$A:$K,COLUMN('Hospitalisation Details'!K2283),FALSE)</f>
        <v>18</v>
      </c>
    </row>
    <row r="2285" spans="1:17" ht="15.75" x14ac:dyDescent="0.25">
      <c r="A2285" s="6" t="s">
        <v>2325</v>
      </c>
      <c r="B2285" t="str">
        <f>VLOOKUP(A2285,'Customer Names'!A:E,COLUMN('Customer Names'!D2284),FALSE)</f>
        <v>Ms. Carla</v>
      </c>
      <c r="C2285">
        <f>VLOOKUP($A2285,'Medical Examinations'!$A:$J,COLUMN('Medical Examinations'!B2284),FALSE)</f>
        <v>15.01</v>
      </c>
      <c r="D2285">
        <f>VLOOKUP($A2285,'Medical Examinations'!$A:$J,COLUMN('Medical Examinations'!C2284),FALSE)</f>
        <v>4.1500000000000004</v>
      </c>
      <c r="E2285" t="str">
        <f>VLOOKUP($A2285,'Medical Examinations'!$A:$J,COLUMN('Medical Examinations'!D2284),FALSE)</f>
        <v>No</v>
      </c>
      <c r="F2285" t="str">
        <f>VLOOKUP($A2285,'Medical Examinations'!$A:$J,COLUMN('Medical Examinations'!E2284),FALSE)</f>
        <v>No</v>
      </c>
      <c r="G2285" t="str">
        <f>VLOOKUP($A2285,'Medical Examinations'!$A:$J,COLUMN('Medical Examinations'!F2284),FALSE)</f>
        <v>Yes</v>
      </c>
      <c r="H2285">
        <f>VLOOKUP($A2285,'Medical Examinations'!$A:$J,COLUMN('Medical Examinations'!G2284),FALSE)</f>
        <v>1</v>
      </c>
      <c r="I2285" t="str">
        <f>VLOOKUP($A2285,'Medical Examinations'!$A:$J,COLUMN('Medical Examinations'!H2284),FALSE)</f>
        <v>No</v>
      </c>
      <c r="J2285" t="str">
        <f>VLOOKUP($A2285,'Medical Examinations'!$A:$J,COLUMN('Medical Examinations'!I2284),FALSE)</f>
        <v>Underweight</v>
      </c>
      <c r="K2285" t="str">
        <f>VLOOKUP($A2285,'Medical Examinations'!$A:$J,COLUMN('Medical Examinations'!J2284),FALSE)</f>
        <v>Normal</v>
      </c>
      <c r="L2285" s="30">
        <f>VLOOKUP($A2285,'Hospitalisation Details'!$A:$K,COLUMN('Hospitalisation Details'!J2284),FALSE)</f>
        <v>37784</v>
      </c>
      <c r="M2285" s="23">
        <f>VLOOKUP($A2285,'Hospitalisation Details'!$A:$K,COLUMN('Hospitalisation Details'!F2284),FALSE)</f>
        <v>1149</v>
      </c>
      <c r="N2285" t="str">
        <f>VLOOKUP($A2285,'Hospitalisation Details'!$A:$K,COLUMN('Hospitalisation Details'!G2284),FALSE)</f>
        <v>Tier - 2</v>
      </c>
      <c r="O2285" t="str">
        <f>VLOOKUP($A2285,'Hospitalisation Details'!$A:$K,COLUMN('Hospitalisation Details'!H2284),FALSE)</f>
        <v>Tier - 1</v>
      </c>
      <c r="P2285" t="str">
        <f>VLOOKUP($A2285,'Hospitalisation Details'!$A:$K,COLUMN('Hospitalisation Details'!I2284),FALSE)</f>
        <v>R1012</v>
      </c>
      <c r="Q2285">
        <f>VLOOKUP($A2285,'Hospitalisation Details'!$A:$K,COLUMN('Hospitalisation Details'!K2284),FALSE)</f>
        <v>19</v>
      </c>
    </row>
    <row r="2286" spans="1:17" ht="15.75" x14ac:dyDescent="0.25">
      <c r="A2286" s="6" t="s">
        <v>2326</v>
      </c>
      <c r="B2286" t="str">
        <f>VLOOKUP(A2286,'Customer Names'!A:E,COLUMN('Customer Names'!D2285),FALSE)</f>
        <v>Mr. Alvaro</v>
      </c>
      <c r="C2286">
        <f>VLOOKUP($A2286,'Medical Examinations'!$A:$J,COLUMN('Medical Examinations'!B2285),FALSE)</f>
        <v>41.14</v>
      </c>
      <c r="D2286">
        <f>VLOOKUP($A2286,'Medical Examinations'!$A:$J,COLUMN('Medical Examinations'!C2285),FALSE)</f>
        <v>6.02</v>
      </c>
      <c r="E2286" t="str">
        <f>VLOOKUP($A2286,'Medical Examinations'!$A:$J,COLUMN('Medical Examinations'!D2285),FALSE)</f>
        <v>No</v>
      </c>
      <c r="F2286" t="str">
        <f>VLOOKUP($A2286,'Medical Examinations'!$A:$J,COLUMN('Medical Examinations'!E2285),FALSE)</f>
        <v>Yes</v>
      </c>
      <c r="G2286" t="str">
        <f>VLOOKUP($A2286,'Medical Examinations'!$A:$J,COLUMN('Medical Examinations'!F2285),FALSE)</f>
        <v>No</v>
      </c>
      <c r="H2286">
        <f>VLOOKUP($A2286,'Medical Examinations'!$A:$J,COLUMN('Medical Examinations'!G2285),FALSE)</f>
        <v>1</v>
      </c>
      <c r="I2286" t="str">
        <f>VLOOKUP($A2286,'Medical Examinations'!$A:$J,COLUMN('Medical Examinations'!H2285),FALSE)</f>
        <v>No</v>
      </c>
      <c r="J2286" t="str">
        <f>VLOOKUP($A2286,'Medical Examinations'!$A:$J,COLUMN('Medical Examinations'!I2285),FALSE)</f>
        <v>Obesity</v>
      </c>
      <c r="K2286" t="str">
        <f>VLOOKUP($A2286,'Medical Examinations'!$A:$J,COLUMN('Medical Examinations'!J2285),FALSE)</f>
        <v>Prediabetes</v>
      </c>
      <c r="L2286" s="30">
        <f>VLOOKUP($A2286,'Hospitalisation Details'!$A:$K,COLUMN('Hospitalisation Details'!J2285),FALSE)</f>
        <v>38148</v>
      </c>
      <c r="M2286" s="23">
        <f>VLOOKUP($A2286,'Hospitalisation Details'!$A:$K,COLUMN('Hospitalisation Details'!F2285),FALSE)</f>
        <v>1146.8</v>
      </c>
      <c r="N2286" t="str">
        <f>VLOOKUP($A2286,'Hospitalisation Details'!$A:$K,COLUMN('Hospitalisation Details'!G2285),FALSE)</f>
        <v>Tier - 2</v>
      </c>
      <c r="O2286" t="str">
        <f>VLOOKUP($A2286,'Hospitalisation Details'!$A:$K,COLUMN('Hospitalisation Details'!H2285),FALSE)</f>
        <v>Tier - 2</v>
      </c>
      <c r="P2286" t="str">
        <f>VLOOKUP($A2286,'Hospitalisation Details'!$A:$K,COLUMN('Hospitalisation Details'!I2285),FALSE)</f>
        <v>R1013</v>
      </c>
      <c r="Q2286">
        <f>VLOOKUP($A2286,'Hospitalisation Details'!$A:$K,COLUMN('Hospitalisation Details'!K2285),FALSE)</f>
        <v>18</v>
      </c>
    </row>
    <row r="2287" spans="1:17" ht="15.75" x14ac:dyDescent="0.25">
      <c r="A2287" s="6" t="s">
        <v>2327</v>
      </c>
      <c r="B2287" t="str">
        <f>VLOOKUP(A2287,'Customer Names'!A:E,COLUMN('Customer Names'!D2286),FALSE)</f>
        <v>Ms. Hope</v>
      </c>
      <c r="C2287">
        <f>VLOOKUP($A2287,'Medical Examinations'!$A:$J,COLUMN('Medical Examinations'!B2286),FALSE)</f>
        <v>16.55</v>
      </c>
      <c r="D2287">
        <f>VLOOKUP($A2287,'Medical Examinations'!$A:$J,COLUMN('Medical Examinations'!C2286),FALSE)</f>
        <v>7.73</v>
      </c>
      <c r="E2287" t="str">
        <f>VLOOKUP($A2287,'Medical Examinations'!$A:$J,COLUMN('Medical Examinations'!D2286),FALSE)</f>
        <v>No</v>
      </c>
      <c r="F2287" t="str">
        <f>VLOOKUP($A2287,'Medical Examinations'!$A:$J,COLUMN('Medical Examinations'!E2286),FALSE)</f>
        <v>No</v>
      </c>
      <c r="G2287" t="str">
        <f>VLOOKUP($A2287,'Medical Examinations'!$A:$J,COLUMN('Medical Examinations'!F2286),FALSE)</f>
        <v>No</v>
      </c>
      <c r="H2287">
        <f>VLOOKUP($A2287,'Medical Examinations'!$A:$J,COLUMN('Medical Examinations'!G2286),FALSE)</f>
        <v>0</v>
      </c>
      <c r="I2287" t="str">
        <f>VLOOKUP($A2287,'Medical Examinations'!$A:$J,COLUMN('Medical Examinations'!H2286),FALSE)</f>
        <v>No</v>
      </c>
      <c r="J2287" t="str">
        <f>VLOOKUP($A2287,'Medical Examinations'!$A:$J,COLUMN('Medical Examinations'!I2286),FALSE)</f>
        <v>Underweight</v>
      </c>
      <c r="K2287" t="str">
        <f>VLOOKUP($A2287,'Medical Examinations'!$A:$J,COLUMN('Medical Examinations'!J2286),FALSE)</f>
        <v>Diabetes</v>
      </c>
      <c r="L2287" s="30">
        <f>VLOOKUP($A2287,'Hospitalisation Details'!$A:$K,COLUMN('Hospitalisation Details'!J2286),FALSE)</f>
        <v>37530</v>
      </c>
      <c r="M2287" s="23">
        <f>VLOOKUP($A2287,'Hospitalisation Details'!$A:$K,COLUMN('Hospitalisation Details'!F2286),FALSE)</f>
        <v>1142</v>
      </c>
      <c r="N2287" t="str">
        <f>VLOOKUP($A2287,'Hospitalisation Details'!$A:$K,COLUMN('Hospitalisation Details'!G2286),FALSE)</f>
        <v>Tier - 3</v>
      </c>
      <c r="O2287" t="str">
        <f>VLOOKUP($A2287,'Hospitalisation Details'!$A:$K,COLUMN('Hospitalisation Details'!H2286),FALSE)</f>
        <v>Tier - 2</v>
      </c>
      <c r="P2287" t="str">
        <f>VLOOKUP($A2287,'Hospitalisation Details'!$A:$K,COLUMN('Hospitalisation Details'!I2286),FALSE)</f>
        <v>R1011</v>
      </c>
      <c r="Q2287">
        <f>VLOOKUP($A2287,'Hospitalisation Details'!$A:$K,COLUMN('Hospitalisation Details'!K2286),FALSE)</f>
        <v>20</v>
      </c>
    </row>
    <row r="2288" spans="1:17" ht="15.75" x14ac:dyDescent="0.25">
      <c r="A2288" s="6" t="s">
        <v>2328</v>
      </c>
      <c r="B2288" t="str">
        <f>VLOOKUP(A2288,'Customer Names'!A:E,COLUMN('Customer Names'!D2287),FALSE)</f>
        <v>Mr. Mark</v>
      </c>
      <c r="C2288">
        <f>VLOOKUP($A2288,'Medical Examinations'!$A:$J,COLUMN('Medical Examinations'!B2287),FALSE)</f>
        <v>37.29</v>
      </c>
      <c r="D2288">
        <f>VLOOKUP($A2288,'Medical Examinations'!$A:$J,COLUMN('Medical Examinations'!C2287),FALSE)</f>
        <v>5.03</v>
      </c>
      <c r="E2288" t="str">
        <f>VLOOKUP($A2288,'Medical Examinations'!$A:$J,COLUMN('Medical Examinations'!D2287),FALSE)</f>
        <v>No</v>
      </c>
      <c r="F2288" t="str">
        <f>VLOOKUP($A2288,'Medical Examinations'!$A:$J,COLUMN('Medical Examinations'!E2287),FALSE)</f>
        <v>Yes</v>
      </c>
      <c r="G2288" t="str">
        <f>VLOOKUP($A2288,'Medical Examinations'!$A:$J,COLUMN('Medical Examinations'!F2287),FALSE)</f>
        <v>No</v>
      </c>
      <c r="H2288">
        <f>VLOOKUP($A2288,'Medical Examinations'!$A:$J,COLUMN('Medical Examinations'!G2287),FALSE)</f>
        <v>1</v>
      </c>
      <c r="I2288" t="str">
        <f>VLOOKUP($A2288,'Medical Examinations'!$A:$J,COLUMN('Medical Examinations'!H2287),FALSE)</f>
        <v>No</v>
      </c>
      <c r="J2288" t="str">
        <f>VLOOKUP($A2288,'Medical Examinations'!$A:$J,COLUMN('Medical Examinations'!I2287),FALSE)</f>
        <v>Obesity</v>
      </c>
      <c r="K2288" t="str">
        <f>VLOOKUP($A2288,'Medical Examinations'!$A:$J,COLUMN('Medical Examinations'!J2287),FALSE)</f>
        <v>Normal</v>
      </c>
      <c r="L2288" s="30">
        <f>VLOOKUP($A2288,'Hospitalisation Details'!$A:$K,COLUMN('Hospitalisation Details'!J2287),FALSE)</f>
        <v>38242</v>
      </c>
      <c r="M2288" s="23">
        <f>VLOOKUP($A2288,'Hospitalisation Details'!$A:$K,COLUMN('Hospitalisation Details'!F2287),FALSE)</f>
        <v>1141.45</v>
      </c>
      <c r="N2288" t="str">
        <f>VLOOKUP($A2288,'Hospitalisation Details'!$A:$K,COLUMN('Hospitalisation Details'!G2287),FALSE)</f>
        <v>Tier - 3</v>
      </c>
      <c r="O2288" t="str">
        <f>VLOOKUP($A2288,'Hospitalisation Details'!$A:$K,COLUMN('Hospitalisation Details'!H2287),FALSE)</f>
        <v>Tier - 3</v>
      </c>
      <c r="P2288" t="str">
        <f>VLOOKUP($A2288,'Hospitalisation Details'!$A:$K,COLUMN('Hospitalisation Details'!I2287),FALSE)</f>
        <v>R1013</v>
      </c>
      <c r="Q2288">
        <f>VLOOKUP($A2288,'Hospitalisation Details'!$A:$K,COLUMN('Hospitalisation Details'!K2287),FALSE)</f>
        <v>18</v>
      </c>
    </row>
    <row r="2289" spans="1:17" ht="15.75" x14ac:dyDescent="0.25">
      <c r="A2289" s="6" t="s">
        <v>2329</v>
      </c>
      <c r="B2289" t="str">
        <f>VLOOKUP(A2289,'Customer Names'!A:E,COLUMN('Customer Names'!D2288),FALSE)</f>
        <v>Ms. Desiree</v>
      </c>
      <c r="C2289">
        <f>VLOOKUP($A2289,'Medical Examinations'!$A:$J,COLUMN('Medical Examinations'!B2288),FALSE)</f>
        <v>16.739999999999998</v>
      </c>
      <c r="D2289">
        <f>VLOOKUP($A2289,'Medical Examinations'!$A:$J,COLUMN('Medical Examinations'!C2288),FALSE)</f>
        <v>4.08</v>
      </c>
      <c r="E2289" t="str">
        <f>VLOOKUP($A2289,'Medical Examinations'!$A:$J,COLUMN('Medical Examinations'!D2288),FALSE)</f>
        <v>Yes</v>
      </c>
      <c r="F2289" t="str">
        <f>VLOOKUP($A2289,'Medical Examinations'!$A:$J,COLUMN('Medical Examinations'!E2288),FALSE)</f>
        <v>No</v>
      </c>
      <c r="G2289" t="str">
        <f>VLOOKUP($A2289,'Medical Examinations'!$A:$J,COLUMN('Medical Examinations'!F2288),FALSE)</f>
        <v>No</v>
      </c>
      <c r="H2289">
        <f>VLOOKUP($A2289,'Medical Examinations'!$A:$J,COLUMN('Medical Examinations'!G2288),FALSE)</f>
        <v>0</v>
      </c>
      <c r="I2289" t="str">
        <f>VLOOKUP($A2289,'Medical Examinations'!$A:$J,COLUMN('Medical Examinations'!H2288),FALSE)</f>
        <v>No</v>
      </c>
      <c r="J2289" t="str">
        <f>VLOOKUP($A2289,'Medical Examinations'!$A:$J,COLUMN('Medical Examinations'!I2288),FALSE)</f>
        <v>Underweight</v>
      </c>
      <c r="K2289" t="str">
        <f>VLOOKUP($A2289,'Medical Examinations'!$A:$J,COLUMN('Medical Examinations'!J2288),FALSE)</f>
        <v>Normal</v>
      </c>
      <c r="L2289" s="30">
        <f>VLOOKUP($A2289,'Hospitalisation Details'!$A:$K,COLUMN('Hospitalisation Details'!J2288),FALSE)</f>
        <v>37189</v>
      </c>
      <c r="M2289" s="23">
        <f>VLOOKUP($A2289,'Hospitalisation Details'!$A:$K,COLUMN('Hospitalisation Details'!F2288),FALSE)</f>
        <v>1141</v>
      </c>
      <c r="N2289" t="str">
        <f>VLOOKUP($A2289,'Hospitalisation Details'!$A:$K,COLUMN('Hospitalisation Details'!G2288),FALSE)</f>
        <v>Tier - 3</v>
      </c>
      <c r="O2289" t="str">
        <f>VLOOKUP($A2289,'Hospitalisation Details'!$A:$K,COLUMN('Hospitalisation Details'!H2288),FALSE)</f>
        <v>Tier - 1</v>
      </c>
      <c r="P2289" t="str">
        <f>VLOOKUP($A2289,'Hospitalisation Details'!$A:$K,COLUMN('Hospitalisation Details'!I2288),FALSE)</f>
        <v>R1013</v>
      </c>
      <c r="Q2289">
        <f>VLOOKUP($A2289,'Hospitalisation Details'!$A:$K,COLUMN('Hospitalisation Details'!K2288),FALSE)</f>
        <v>21</v>
      </c>
    </row>
    <row r="2290" spans="1:17" ht="15.75" x14ac:dyDescent="0.25">
      <c r="A2290" s="6" t="s">
        <v>2330</v>
      </c>
      <c r="B2290" t="str">
        <f>VLOOKUP(A2290,'Customer Names'!A:E,COLUMN('Customer Names'!D2289),FALSE)</f>
        <v>Mr. Mario</v>
      </c>
      <c r="C2290">
        <f>VLOOKUP($A2290,'Medical Examinations'!$A:$J,COLUMN('Medical Examinations'!B2289),FALSE)</f>
        <v>34.43</v>
      </c>
      <c r="D2290">
        <f>VLOOKUP($A2290,'Medical Examinations'!$A:$J,COLUMN('Medical Examinations'!C2289),FALSE)</f>
        <v>4.2699999999999996</v>
      </c>
      <c r="E2290" t="str">
        <f>VLOOKUP($A2290,'Medical Examinations'!$A:$J,COLUMN('Medical Examinations'!D2289),FALSE)</f>
        <v>No</v>
      </c>
      <c r="F2290" t="str">
        <f>VLOOKUP($A2290,'Medical Examinations'!$A:$J,COLUMN('Medical Examinations'!E2289),FALSE)</f>
        <v>Yes</v>
      </c>
      <c r="G2290" t="str">
        <f>VLOOKUP($A2290,'Medical Examinations'!$A:$J,COLUMN('Medical Examinations'!F2289),FALSE)</f>
        <v>No</v>
      </c>
      <c r="H2290">
        <f>VLOOKUP($A2290,'Medical Examinations'!$A:$J,COLUMN('Medical Examinations'!G2289),FALSE)</f>
        <v>1</v>
      </c>
      <c r="I2290" t="str">
        <f>VLOOKUP($A2290,'Medical Examinations'!$A:$J,COLUMN('Medical Examinations'!H2289),FALSE)</f>
        <v>No</v>
      </c>
      <c r="J2290" t="str">
        <f>VLOOKUP($A2290,'Medical Examinations'!$A:$J,COLUMN('Medical Examinations'!I2289),FALSE)</f>
        <v>Obesity</v>
      </c>
      <c r="K2290" t="str">
        <f>VLOOKUP($A2290,'Medical Examinations'!$A:$J,COLUMN('Medical Examinations'!J2289),FALSE)</f>
        <v>Normal</v>
      </c>
      <c r="L2290" s="30">
        <f>VLOOKUP($A2290,'Hospitalisation Details'!$A:$K,COLUMN('Hospitalisation Details'!J2289),FALSE)</f>
        <v>38318</v>
      </c>
      <c r="M2290" s="23">
        <f>VLOOKUP($A2290,'Hospitalisation Details'!$A:$K,COLUMN('Hospitalisation Details'!F2289),FALSE)</f>
        <v>1137.47</v>
      </c>
      <c r="N2290" t="str">
        <f>VLOOKUP($A2290,'Hospitalisation Details'!$A:$K,COLUMN('Hospitalisation Details'!G2289),FALSE)</f>
        <v>Tier - 3</v>
      </c>
      <c r="O2290" t="str">
        <f>VLOOKUP($A2290,'Hospitalisation Details'!$A:$K,COLUMN('Hospitalisation Details'!H2289),FALSE)</f>
        <v>Tier - 2</v>
      </c>
      <c r="P2290" t="str">
        <f>VLOOKUP($A2290,'Hospitalisation Details'!$A:$K,COLUMN('Hospitalisation Details'!I2289),FALSE)</f>
        <v>R1013</v>
      </c>
      <c r="Q2290">
        <f>VLOOKUP($A2290,'Hospitalisation Details'!$A:$K,COLUMN('Hospitalisation Details'!K2289),FALSE)</f>
        <v>18</v>
      </c>
    </row>
    <row r="2291" spans="1:17" ht="15.75" x14ac:dyDescent="0.25">
      <c r="A2291" s="6" t="s">
        <v>2331</v>
      </c>
      <c r="B2291" t="str">
        <f>VLOOKUP(A2291,'Customer Names'!A:E,COLUMN('Customer Names'!D2290),FALSE)</f>
        <v>Mr. Lusapho</v>
      </c>
      <c r="C2291">
        <f>VLOOKUP($A2291,'Medical Examinations'!$A:$J,COLUMN('Medical Examinations'!B2290),FALSE)</f>
        <v>34.1</v>
      </c>
      <c r="D2291">
        <f>VLOOKUP($A2291,'Medical Examinations'!$A:$J,COLUMN('Medical Examinations'!C2290),FALSE)</f>
        <v>4.07</v>
      </c>
      <c r="E2291" t="str">
        <f>VLOOKUP($A2291,'Medical Examinations'!$A:$J,COLUMN('Medical Examinations'!D2290),FALSE)</f>
        <v>No</v>
      </c>
      <c r="F2291" t="str">
        <f>VLOOKUP($A2291,'Medical Examinations'!$A:$J,COLUMN('Medical Examinations'!E2290),FALSE)</f>
        <v>Yes</v>
      </c>
      <c r="G2291" t="str">
        <f>VLOOKUP($A2291,'Medical Examinations'!$A:$J,COLUMN('Medical Examinations'!F2290),FALSE)</f>
        <v>No</v>
      </c>
      <c r="H2291">
        <f>VLOOKUP($A2291,'Medical Examinations'!$A:$J,COLUMN('Medical Examinations'!G2290),FALSE)</f>
        <v>1</v>
      </c>
      <c r="I2291" t="str">
        <f>VLOOKUP($A2291,'Medical Examinations'!$A:$J,COLUMN('Medical Examinations'!H2290),FALSE)</f>
        <v>No</v>
      </c>
      <c r="J2291" t="str">
        <f>VLOOKUP($A2291,'Medical Examinations'!$A:$J,COLUMN('Medical Examinations'!I2290),FALSE)</f>
        <v>Obesity</v>
      </c>
      <c r="K2291" t="str">
        <f>VLOOKUP($A2291,'Medical Examinations'!$A:$J,COLUMN('Medical Examinations'!J2290),FALSE)</f>
        <v>Normal</v>
      </c>
      <c r="L2291" s="30">
        <f>VLOOKUP($A2291,'Hospitalisation Details'!$A:$K,COLUMN('Hospitalisation Details'!J2290),FALSE)</f>
        <v>38275</v>
      </c>
      <c r="M2291" s="23">
        <f>VLOOKUP($A2291,'Hospitalisation Details'!$A:$K,COLUMN('Hospitalisation Details'!F2290),FALSE)</f>
        <v>1137.01</v>
      </c>
      <c r="N2291" t="str">
        <f>VLOOKUP($A2291,'Hospitalisation Details'!$A:$K,COLUMN('Hospitalisation Details'!G2290),FALSE)</f>
        <v>Tier - 3</v>
      </c>
      <c r="O2291" t="str">
        <f>VLOOKUP($A2291,'Hospitalisation Details'!$A:$K,COLUMN('Hospitalisation Details'!H2290),FALSE)</f>
        <v>Tier - 1</v>
      </c>
      <c r="P2291" t="str">
        <f>VLOOKUP($A2291,'Hospitalisation Details'!$A:$K,COLUMN('Hospitalisation Details'!I2290),FALSE)</f>
        <v>R1013</v>
      </c>
      <c r="Q2291">
        <f>VLOOKUP($A2291,'Hospitalisation Details'!$A:$K,COLUMN('Hospitalisation Details'!K2290),FALSE)</f>
        <v>18</v>
      </c>
    </row>
    <row r="2292" spans="1:17" ht="15.75" x14ac:dyDescent="0.25">
      <c r="A2292" s="6" t="s">
        <v>2332</v>
      </c>
      <c r="B2292" t="str">
        <f>VLOOKUP(A2292,'Customer Names'!A:E,COLUMN('Customer Names'!D2291),FALSE)</f>
        <v>Ms. Erin</v>
      </c>
      <c r="C2292">
        <f>VLOOKUP($A2292,'Medical Examinations'!$A:$J,COLUMN('Medical Examinations'!B2291),FALSE)</f>
        <v>19.3</v>
      </c>
      <c r="D2292">
        <f>VLOOKUP($A2292,'Medical Examinations'!$A:$J,COLUMN('Medical Examinations'!C2291),FALSE)</f>
        <v>10.36</v>
      </c>
      <c r="E2292" t="str">
        <f>VLOOKUP($A2292,'Medical Examinations'!$A:$J,COLUMN('Medical Examinations'!D2291),FALSE)</f>
        <v>No</v>
      </c>
      <c r="F2292" t="str">
        <f>VLOOKUP($A2292,'Medical Examinations'!$A:$J,COLUMN('Medical Examinations'!E2291),FALSE)</f>
        <v>No</v>
      </c>
      <c r="G2292" t="str">
        <f>VLOOKUP($A2292,'Medical Examinations'!$A:$J,COLUMN('Medical Examinations'!F2291),FALSE)</f>
        <v>No</v>
      </c>
      <c r="H2292">
        <f>VLOOKUP($A2292,'Medical Examinations'!$A:$J,COLUMN('Medical Examinations'!G2291),FALSE)</f>
        <v>0</v>
      </c>
      <c r="I2292" t="str">
        <f>VLOOKUP($A2292,'Medical Examinations'!$A:$J,COLUMN('Medical Examinations'!H2291),FALSE)</f>
        <v>No</v>
      </c>
      <c r="J2292" t="str">
        <f>VLOOKUP($A2292,'Medical Examinations'!$A:$J,COLUMN('Medical Examinations'!I2291),FALSE)</f>
        <v>Healthy Weight</v>
      </c>
      <c r="K2292" t="str">
        <f>VLOOKUP($A2292,'Medical Examinations'!$A:$J,COLUMN('Medical Examinations'!J2291),FALSE)</f>
        <v>Diabetes</v>
      </c>
      <c r="L2292" s="30">
        <f>VLOOKUP($A2292,'Hospitalisation Details'!$A:$K,COLUMN('Hospitalisation Details'!J2291),FALSE)</f>
        <v>37479</v>
      </c>
      <c r="M2292" s="23">
        <f>VLOOKUP($A2292,'Hospitalisation Details'!$A:$K,COLUMN('Hospitalisation Details'!F2291),FALSE)</f>
        <v>1137</v>
      </c>
      <c r="N2292" t="str">
        <f>VLOOKUP($A2292,'Hospitalisation Details'!$A:$K,COLUMN('Hospitalisation Details'!G2291),FALSE)</f>
        <v>Tier - 3</v>
      </c>
      <c r="O2292" t="str">
        <f>VLOOKUP($A2292,'Hospitalisation Details'!$A:$K,COLUMN('Hospitalisation Details'!H2291),FALSE)</f>
        <v>Tier - 1</v>
      </c>
      <c r="P2292" t="str">
        <f>VLOOKUP($A2292,'Hospitalisation Details'!$A:$K,COLUMN('Hospitalisation Details'!I2291),FALSE)</f>
        <v>R1013</v>
      </c>
      <c r="Q2292">
        <f>VLOOKUP($A2292,'Hospitalisation Details'!$A:$K,COLUMN('Hospitalisation Details'!K2291),FALSE)</f>
        <v>20</v>
      </c>
    </row>
    <row r="2293" spans="1:17" ht="15.75" x14ac:dyDescent="0.25">
      <c r="A2293" s="6" t="s">
        <v>2333</v>
      </c>
      <c r="B2293" t="str">
        <f>VLOOKUP(A2293,'Customer Names'!A:E,COLUMN('Customer Names'!D2292),FALSE)</f>
        <v>Mr. Alan</v>
      </c>
      <c r="C2293">
        <f>VLOOKUP($A2293,'Medical Examinations'!$A:$J,COLUMN('Medical Examinations'!B2292),FALSE)</f>
        <v>33.659999999999997</v>
      </c>
      <c r="D2293">
        <f>VLOOKUP($A2293,'Medical Examinations'!$A:$J,COLUMN('Medical Examinations'!C2292),FALSE)</f>
        <v>5.71</v>
      </c>
      <c r="E2293" t="str">
        <f>VLOOKUP($A2293,'Medical Examinations'!$A:$J,COLUMN('Medical Examinations'!D2292),FALSE)</f>
        <v>No</v>
      </c>
      <c r="F2293" t="str">
        <f>VLOOKUP($A2293,'Medical Examinations'!$A:$J,COLUMN('Medical Examinations'!E2292),FALSE)</f>
        <v>Yes</v>
      </c>
      <c r="G2293" t="str">
        <f>VLOOKUP($A2293,'Medical Examinations'!$A:$J,COLUMN('Medical Examinations'!F2292),FALSE)</f>
        <v>No</v>
      </c>
      <c r="H2293">
        <f>VLOOKUP($A2293,'Medical Examinations'!$A:$J,COLUMN('Medical Examinations'!G2292),FALSE)</f>
        <v>1</v>
      </c>
      <c r="I2293" t="str">
        <f>VLOOKUP($A2293,'Medical Examinations'!$A:$J,COLUMN('Medical Examinations'!H2292),FALSE)</f>
        <v>No</v>
      </c>
      <c r="J2293" t="str">
        <f>VLOOKUP($A2293,'Medical Examinations'!$A:$J,COLUMN('Medical Examinations'!I2292),FALSE)</f>
        <v>Obesity</v>
      </c>
      <c r="K2293" t="str">
        <f>VLOOKUP($A2293,'Medical Examinations'!$A:$J,COLUMN('Medical Examinations'!J2292),FALSE)</f>
        <v>Prediabetes</v>
      </c>
      <c r="L2293" s="30">
        <f>VLOOKUP($A2293,'Hospitalisation Details'!$A:$K,COLUMN('Hospitalisation Details'!J2292),FALSE)</f>
        <v>38319</v>
      </c>
      <c r="M2293" s="23">
        <f>VLOOKUP($A2293,'Hospitalisation Details'!$A:$K,COLUMN('Hospitalisation Details'!F2292),FALSE)</f>
        <v>1136.4000000000001</v>
      </c>
      <c r="N2293" t="str">
        <f>VLOOKUP($A2293,'Hospitalisation Details'!$A:$K,COLUMN('Hospitalisation Details'!G2292),FALSE)</f>
        <v>Tier - 3</v>
      </c>
      <c r="O2293" t="str">
        <f>VLOOKUP($A2293,'Hospitalisation Details'!$A:$K,COLUMN('Hospitalisation Details'!H2292),FALSE)</f>
        <v>Tier - 3</v>
      </c>
      <c r="P2293" t="str">
        <f>VLOOKUP($A2293,'Hospitalisation Details'!$A:$K,COLUMN('Hospitalisation Details'!I2292),FALSE)</f>
        <v>R1013</v>
      </c>
      <c r="Q2293">
        <f>VLOOKUP($A2293,'Hospitalisation Details'!$A:$K,COLUMN('Hospitalisation Details'!K2292),FALSE)</f>
        <v>18</v>
      </c>
    </row>
    <row r="2294" spans="1:17" ht="15.75" x14ac:dyDescent="0.25">
      <c r="A2294" s="6" t="s">
        <v>2334</v>
      </c>
      <c r="B2294" t="str">
        <f>VLOOKUP(A2294,'Customer Names'!A:E,COLUMN('Customer Names'!D2293),FALSE)</f>
        <v>Mr. Ryan</v>
      </c>
      <c r="C2294">
        <f>VLOOKUP($A2294,'Medical Examinations'!$A:$J,COLUMN('Medical Examinations'!B2293),FALSE)</f>
        <v>33.33</v>
      </c>
      <c r="D2294">
        <f>VLOOKUP($A2294,'Medical Examinations'!$A:$J,COLUMN('Medical Examinations'!C2293),FALSE)</f>
        <v>6.08</v>
      </c>
      <c r="E2294" t="str">
        <f>VLOOKUP($A2294,'Medical Examinations'!$A:$J,COLUMN('Medical Examinations'!D2293),FALSE)</f>
        <v>No</v>
      </c>
      <c r="F2294" t="str">
        <f>VLOOKUP($A2294,'Medical Examinations'!$A:$J,COLUMN('Medical Examinations'!E2293),FALSE)</f>
        <v>Yes</v>
      </c>
      <c r="G2294" t="str">
        <f>VLOOKUP($A2294,'Medical Examinations'!$A:$J,COLUMN('Medical Examinations'!F2293),FALSE)</f>
        <v>No</v>
      </c>
      <c r="H2294">
        <f>VLOOKUP($A2294,'Medical Examinations'!$A:$J,COLUMN('Medical Examinations'!G2293),FALSE)</f>
        <v>1</v>
      </c>
      <c r="I2294" t="str">
        <f>VLOOKUP($A2294,'Medical Examinations'!$A:$J,COLUMN('Medical Examinations'!H2293),FALSE)</f>
        <v>No</v>
      </c>
      <c r="J2294" t="str">
        <f>VLOOKUP($A2294,'Medical Examinations'!$A:$J,COLUMN('Medical Examinations'!I2293),FALSE)</f>
        <v>Obesity</v>
      </c>
      <c r="K2294" t="str">
        <f>VLOOKUP($A2294,'Medical Examinations'!$A:$J,COLUMN('Medical Examinations'!J2293),FALSE)</f>
        <v>Prediabetes</v>
      </c>
      <c r="L2294" s="30">
        <f>VLOOKUP($A2294,'Hospitalisation Details'!$A:$K,COLUMN('Hospitalisation Details'!J2293),FALSE)</f>
        <v>38149</v>
      </c>
      <c r="M2294" s="23">
        <f>VLOOKUP($A2294,'Hospitalisation Details'!$A:$K,COLUMN('Hospitalisation Details'!F2293),FALSE)</f>
        <v>1135.94</v>
      </c>
      <c r="N2294" t="str">
        <f>VLOOKUP($A2294,'Hospitalisation Details'!$A:$K,COLUMN('Hospitalisation Details'!G2293),FALSE)</f>
        <v>Tier - 3</v>
      </c>
      <c r="O2294" t="str">
        <f>VLOOKUP($A2294,'Hospitalisation Details'!$A:$K,COLUMN('Hospitalisation Details'!H2293),FALSE)</f>
        <v>Tier - 3</v>
      </c>
      <c r="P2294" t="str">
        <f>VLOOKUP($A2294,'Hospitalisation Details'!$A:$K,COLUMN('Hospitalisation Details'!I2293),FALSE)</f>
        <v>R1013</v>
      </c>
      <c r="Q2294">
        <f>VLOOKUP($A2294,'Hospitalisation Details'!$A:$K,COLUMN('Hospitalisation Details'!K2293),FALSE)</f>
        <v>18</v>
      </c>
    </row>
    <row r="2295" spans="1:17" ht="15.75" x14ac:dyDescent="0.25">
      <c r="A2295" s="6" t="s">
        <v>2335</v>
      </c>
      <c r="B2295" t="str">
        <f>VLOOKUP(A2295,'Customer Names'!A:E,COLUMN('Customer Names'!D2294),FALSE)</f>
        <v>Ms. Hope</v>
      </c>
      <c r="C2295">
        <f>VLOOKUP($A2295,'Medical Examinations'!$A:$J,COLUMN('Medical Examinations'!B2294),FALSE)</f>
        <v>21.84</v>
      </c>
      <c r="D2295">
        <f>VLOOKUP($A2295,'Medical Examinations'!$A:$J,COLUMN('Medical Examinations'!C2294),FALSE)</f>
        <v>5.71</v>
      </c>
      <c r="E2295" t="str">
        <f>VLOOKUP($A2295,'Medical Examinations'!$A:$J,COLUMN('Medical Examinations'!D2294),FALSE)</f>
        <v>No</v>
      </c>
      <c r="F2295" t="str">
        <f>VLOOKUP($A2295,'Medical Examinations'!$A:$J,COLUMN('Medical Examinations'!E2294),FALSE)</f>
        <v>Yes</v>
      </c>
      <c r="G2295" t="str">
        <f>VLOOKUP($A2295,'Medical Examinations'!$A:$J,COLUMN('Medical Examinations'!F2294),FALSE)</f>
        <v>No</v>
      </c>
      <c r="H2295">
        <f>VLOOKUP($A2295,'Medical Examinations'!$A:$J,COLUMN('Medical Examinations'!G2294),FALSE)</f>
        <v>1</v>
      </c>
      <c r="I2295" t="str">
        <f>VLOOKUP($A2295,'Medical Examinations'!$A:$J,COLUMN('Medical Examinations'!H2294),FALSE)</f>
        <v>No</v>
      </c>
      <c r="J2295" t="str">
        <f>VLOOKUP($A2295,'Medical Examinations'!$A:$J,COLUMN('Medical Examinations'!I2294),FALSE)</f>
        <v>Healthy Weight</v>
      </c>
      <c r="K2295" t="str">
        <f>VLOOKUP($A2295,'Medical Examinations'!$A:$J,COLUMN('Medical Examinations'!J2294),FALSE)</f>
        <v>Prediabetes</v>
      </c>
      <c r="L2295" s="30">
        <f>VLOOKUP($A2295,'Hospitalisation Details'!$A:$K,COLUMN('Hospitalisation Details'!J2294),FALSE)</f>
        <v>38266</v>
      </c>
      <c r="M2295" s="23">
        <f>VLOOKUP($A2295,'Hospitalisation Details'!$A:$K,COLUMN('Hospitalisation Details'!F2294),FALSE)</f>
        <v>1135</v>
      </c>
      <c r="N2295" t="str">
        <f>VLOOKUP($A2295,'Hospitalisation Details'!$A:$K,COLUMN('Hospitalisation Details'!G2294),FALSE)</f>
        <v>Tier - 3</v>
      </c>
      <c r="O2295" t="str">
        <f>VLOOKUP($A2295,'Hospitalisation Details'!$A:$K,COLUMN('Hospitalisation Details'!H2294),FALSE)</f>
        <v>Tier - 3</v>
      </c>
      <c r="P2295" t="str">
        <f>VLOOKUP($A2295,'Hospitalisation Details'!$A:$K,COLUMN('Hospitalisation Details'!I2294),FALSE)</f>
        <v>R1013</v>
      </c>
      <c r="Q2295">
        <f>VLOOKUP($A2295,'Hospitalisation Details'!$A:$K,COLUMN('Hospitalisation Details'!K2294),FALSE)</f>
        <v>18</v>
      </c>
    </row>
    <row r="2296" spans="1:17" ht="15.75" x14ac:dyDescent="0.25">
      <c r="A2296" s="6" t="s">
        <v>2336</v>
      </c>
      <c r="B2296" t="str">
        <f>VLOOKUP(A2296,'Customer Names'!A:E,COLUMN('Customer Names'!D2295),FALSE)</f>
        <v>Mr. Josh</v>
      </c>
      <c r="C2296">
        <f>VLOOKUP($A2296,'Medical Examinations'!$A:$J,COLUMN('Medical Examinations'!B2295),FALSE)</f>
        <v>16.87</v>
      </c>
      <c r="D2296">
        <f>VLOOKUP($A2296,'Medical Examinations'!$A:$J,COLUMN('Medical Examinations'!C2295),FALSE)</f>
        <v>9.1300000000000008</v>
      </c>
      <c r="E2296" t="str">
        <f>VLOOKUP($A2296,'Medical Examinations'!$A:$J,COLUMN('Medical Examinations'!D2295),FALSE)</f>
        <v>No</v>
      </c>
      <c r="F2296" t="str">
        <f>VLOOKUP($A2296,'Medical Examinations'!$A:$J,COLUMN('Medical Examinations'!E2295),FALSE)</f>
        <v>No</v>
      </c>
      <c r="G2296" t="str">
        <f>VLOOKUP($A2296,'Medical Examinations'!$A:$J,COLUMN('Medical Examinations'!F2295),FALSE)</f>
        <v>No</v>
      </c>
      <c r="H2296">
        <f>VLOOKUP($A2296,'Medical Examinations'!$A:$J,COLUMN('Medical Examinations'!G2295),FALSE)</f>
        <v>0</v>
      </c>
      <c r="I2296" t="str">
        <f>VLOOKUP($A2296,'Medical Examinations'!$A:$J,COLUMN('Medical Examinations'!H2295),FALSE)</f>
        <v>No</v>
      </c>
      <c r="J2296" t="str">
        <f>VLOOKUP($A2296,'Medical Examinations'!$A:$J,COLUMN('Medical Examinations'!I2295),FALSE)</f>
        <v>Underweight</v>
      </c>
      <c r="K2296" t="str">
        <f>VLOOKUP($A2296,'Medical Examinations'!$A:$J,COLUMN('Medical Examinations'!J2295),FALSE)</f>
        <v>Diabetes</v>
      </c>
      <c r="L2296" s="30">
        <f>VLOOKUP($A2296,'Hospitalisation Details'!$A:$K,COLUMN('Hospitalisation Details'!J2295),FALSE)</f>
        <v>37456</v>
      </c>
      <c r="M2296" s="23">
        <f>VLOOKUP($A2296,'Hospitalisation Details'!$A:$K,COLUMN('Hospitalisation Details'!F2295),FALSE)</f>
        <v>1132</v>
      </c>
      <c r="N2296" t="str">
        <f>VLOOKUP($A2296,'Hospitalisation Details'!$A:$K,COLUMN('Hospitalisation Details'!G2295),FALSE)</f>
        <v>Tier - 3</v>
      </c>
      <c r="O2296" t="str">
        <f>VLOOKUP($A2296,'Hospitalisation Details'!$A:$K,COLUMN('Hospitalisation Details'!H2295),FALSE)</f>
        <v>Tier - 1</v>
      </c>
      <c r="P2296" t="str">
        <f>VLOOKUP($A2296,'Hospitalisation Details'!$A:$K,COLUMN('Hospitalisation Details'!I2295),FALSE)</f>
        <v>R1013</v>
      </c>
      <c r="Q2296">
        <f>VLOOKUP($A2296,'Hospitalisation Details'!$A:$K,COLUMN('Hospitalisation Details'!K2295),FALSE)</f>
        <v>20</v>
      </c>
    </row>
    <row r="2297" spans="1:17" ht="15.75" x14ac:dyDescent="0.25">
      <c r="A2297" s="6" t="s">
        <v>2337</v>
      </c>
      <c r="B2297" t="str">
        <f>VLOOKUP(A2297,'Customer Names'!A:E,COLUMN('Customer Names'!D2296),FALSE)</f>
        <v>Mr. Jacob</v>
      </c>
      <c r="C2297">
        <f>VLOOKUP($A2297,'Medical Examinations'!$A:$J,COLUMN('Medical Examinations'!B2296),FALSE)</f>
        <v>30.14</v>
      </c>
      <c r="D2297">
        <f>VLOOKUP($A2297,'Medical Examinations'!$A:$J,COLUMN('Medical Examinations'!C2296),FALSE)</f>
        <v>5.49</v>
      </c>
      <c r="E2297" t="str">
        <f>VLOOKUP($A2297,'Medical Examinations'!$A:$J,COLUMN('Medical Examinations'!D2296),FALSE)</f>
        <v>No</v>
      </c>
      <c r="F2297" t="str">
        <f>VLOOKUP($A2297,'Medical Examinations'!$A:$J,COLUMN('Medical Examinations'!E2296),FALSE)</f>
        <v>Yes</v>
      </c>
      <c r="G2297" t="str">
        <f>VLOOKUP($A2297,'Medical Examinations'!$A:$J,COLUMN('Medical Examinations'!F2296),FALSE)</f>
        <v>No</v>
      </c>
      <c r="H2297">
        <f>VLOOKUP($A2297,'Medical Examinations'!$A:$J,COLUMN('Medical Examinations'!G2296),FALSE)</f>
        <v>1</v>
      </c>
      <c r="I2297" t="str">
        <f>VLOOKUP($A2297,'Medical Examinations'!$A:$J,COLUMN('Medical Examinations'!H2296),FALSE)</f>
        <v>No</v>
      </c>
      <c r="J2297" t="str">
        <f>VLOOKUP($A2297,'Medical Examinations'!$A:$J,COLUMN('Medical Examinations'!I2296),FALSE)</f>
        <v>Obesity</v>
      </c>
      <c r="K2297" t="str">
        <f>VLOOKUP($A2297,'Medical Examinations'!$A:$J,COLUMN('Medical Examinations'!J2296),FALSE)</f>
        <v>Normal</v>
      </c>
      <c r="L2297" s="30">
        <f>VLOOKUP($A2297,'Hospitalisation Details'!$A:$K,COLUMN('Hospitalisation Details'!J2296),FALSE)</f>
        <v>38152</v>
      </c>
      <c r="M2297" s="23">
        <f>VLOOKUP($A2297,'Hospitalisation Details'!$A:$K,COLUMN('Hospitalisation Details'!F2296),FALSE)</f>
        <v>1131.51</v>
      </c>
      <c r="N2297" t="str">
        <f>VLOOKUP($A2297,'Hospitalisation Details'!$A:$K,COLUMN('Hospitalisation Details'!G2296),FALSE)</f>
        <v>Tier - 3</v>
      </c>
      <c r="O2297" t="str">
        <f>VLOOKUP($A2297,'Hospitalisation Details'!$A:$K,COLUMN('Hospitalisation Details'!H2296),FALSE)</f>
        <v>Tier - 1</v>
      </c>
      <c r="P2297" t="str">
        <f>VLOOKUP($A2297,'Hospitalisation Details'!$A:$K,COLUMN('Hospitalisation Details'!I2296),FALSE)</f>
        <v>R1013</v>
      </c>
      <c r="Q2297">
        <f>VLOOKUP($A2297,'Hospitalisation Details'!$A:$K,COLUMN('Hospitalisation Details'!K2296),FALSE)</f>
        <v>18</v>
      </c>
    </row>
    <row r="2298" spans="1:17" ht="15.75" x14ac:dyDescent="0.25">
      <c r="A2298" s="6" t="s">
        <v>2338</v>
      </c>
      <c r="B2298" t="str">
        <f>VLOOKUP(A2298,'Customer Names'!A:E,COLUMN('Customer Names'!D2297),FALSE)</f>
        <v>Mr. Jose</v>
      </c>
      <c r="C2298">
        <f>VLOOKUP($A2298,'Medical Examinations'!$A:$J,COLUMN('Medical Examinations'!B2297),FALSE)</f>
        <v>23.21</v>
      </c>
      <c r="D2298">
        <f>VLOOKUP($A2298,'Medical Examinations'!$A:$J,COLUMN('Medical Examinations'!C2297),FALSE)</f>
        <v>4.37</v>
      </c>
      <c r="E2298" t="str">
        <f>VLOOKUP($A2298,'Medical Examinations'!$A:$J,COLUMN('Medical Examinations'!D2297),FALSE)</f>
        <v>No</v>
      </c>
      <c r="F2298" t="str">
        <f>VLOOKUP($A2298,'Medical Examinations'!$A:$J,COLUMN('Medical Examinations'!E2297),FALSE)</f>
        <v>Yes</v>
      </c>
      <c r="G2298" t="str">
        <f>VLOOKUP($A2298,'Medical Examinations'!$A:$J,COLUMN('Medical Examinations'!F2297),FALSE)</f>
        <v>No</v>
      </c>
      <c r="H2298">
        <f>VLOOKUP($A2298,'Medical Examinations'!$A:$J,COLUMN('Medical Examinations'!G2297),FALSE)</f>
        <v>1</v>
      </c>
      <c r="I2298" t="str">
        <f>VLOOKUP($A2298,'Medical Examinations'!$A:$J,COLUMN('Medical Examinations'!H2297),FALSE)</f>
        <v>No</v>
      </c>
      <c r="J2298" t="str">
        <f>VLOOKUP($A2298,'Medical Examinations'!$A:$J,COLUMN('Medical Examinations'!I2297),FALSE)</f>
        <v>Healthy Weight</v>
      </c>
      <c r="K2298" t="str">
        <f>VLOOKUP($A2298,'Medical Examinations'!$A:$J,COLUMN('Medical Examinations'!J2297),FALSE)</f>
        <v>Normal</v>
      </c>
      <c r="L2298" s="30">
        <f>VLOOKUP($A2298,'Hospitalisation Details'!$A:$K,COLUMN('Hospitalisation Details'!J2297),FALSE)</f>
        <v>38303</v>
      </c>
      <c r="M2298" s="23">
        <f>VLOOKUP($A2298,'Hospitalisation Details'!$A:$K,COLUMN('Hospitalisation Details'!F2297),FALSE)</f>
        <v>1121.8699999999999</v>
      </c>
      <c r="N2298" t="str">
        <f>VLOOKUP($A2298,'Hospitalisation Details'!$A:$K,COLUMN('Hospitalisation Details'!G2297),FALSE)</f>
        <v>Tier - 3</v>
      </c>
      <c r="O2298" t="str">
        <f>VLOOKUP($A2298,'Hospitalisation Details'!$A:$K,COLUMN('Hospitalisation Details'!H2297),FALSE)</f>
        <v>Tier - 1</v>
      </c>
      <c r="P2298" t="str">
        <f>VLOOKUP($A2298,'Hospitalisation Details'!$A:$K,COLUMN('Hospitalisation Details'!I2297),FALSE)</f>
        <v>R1013</v>
      </c>
      <c r="Q2298">
        <f>VLOOKUP($A2298,'Hospitalisation Details'!$A:$K,COLUMN('Hospitalisation Details'!K2297),FALSE)</f>
        <v>18</v>
      </c>
    </row>
    <row r="2299" spans="1:17" ht="15.75" x14ac:dyDescent="0.25">
      <c r="A2299" s="6" t="s">
        <v>2339</v>
      </c>
      <c r="B2299" t="str">
        <f>VLOOKUP(A2299,'Customer Names'!A:E,COLUMN('Customer Names'!D2298),FALSE)</f>
        <v>Ms. Mary</v>
      </c>
      <c r="C2299">
        <f>VLOOKUP($A2299,'Medical Examinations'!$A:$J,COLUMN('Medical Examinations'!B2298),FALSE)</f>
        <v>17.170000000000002</v>
      </c>
      <c r="D2299">
        <f>VLOOKUP($A2299,'Medical Examinations'!$A:$J,COLUMN('Medical Examinations'!C2298),FALSE)</f>
        <v>8.4600000000000009</v>
      </c>
      <c r="E2299" t="str">
        <f>VLOOKUP($A2299,'Medical Examinations'!$A:$J,COLUMN('Medical Examinations'!D2298),FALSE)</f>
        <v>No</v>
      </c>
      <c r="F2299" t="str">
        <f>VLOOKUP($A2299,'Medical Examinations'!$A:$J,COLUMN('Medical Examinations'!E2298),FALSE)</f>
        <v>No</v>
      </c>
      <c r="G2299" t="str">
        <f>VLOOKUP($A2299,'Medical Examinations'!$A:$J,COLUMN('Medical Examinations'!F2298),FALSE)</f>
        <v>No</v>
      </c>
      <c r="H2299">
        <f>VLOOKUP($A2299,'Medical Examinations'!$A:$J,COLUMN('Medical Examinations'!G2298),FALSE)</f>
        <v>0</v>
      </c>
      <c r="I2299" t="str">
        <f>VLOOKUP($A2299,'Medical Examinations'!$A:$J,COLUMN('Medical Examinations'!H2298),FALSE)</f>
        <v>No</v>
      </c>
      <c r="J2299" t="str">
        <f>VLOOKUP($A2299,'Medical Examinations'!$A:$J,COLUMN('Medical Examinations'!I2298),FALSE)</f>
        <v>Underweight</v>
      </c>
      <c r="K2299" t="str">
        <f>VLOOKUP($A2299,'Medical Examinations'!$A:$J,COLUMN('Medical Examinations'!J2298),FALSE)</f>
        <v>Diabetes</v>
      </c>
      <c r="L2299" s="30">
        <f>VLOOKUP($A2299,'Hospitalisation Details'!$A:$K,COLUMN('Hospitalisation Details'!J2298),FALSE)</f>
        <v>37481</v>
      </c>
      <c r="M2299" s="23">
        <f>VLOOKUP($A2299,'Hospitalisation Details'!$A:$K,COLUMN('Hospitalisation Details'!F2298),FALSE)</f>
        <v>1086</v>
      </c>
      <c r="N2299" t="str">
        <f>VLOOKUP($A2299,'Hospitalisation Details'!$A:$K,COLUMN('Hospitalisation Details'!G2298),FALSE)</f>
        <v>Tier - 3</v>
      </c>
      <c r="O2299" t="str">
        <f>VLOOKUP($A2299,'Hospitalisation Details'!$A:$K,COLUMN('Hospitalisation Details'!H2298),FALSE)</f>
        <v>Tier - 3</v>
      </c>
      <c r="P2299" t="str">
        <f>VLOOKUP($A2299,'Hospitalisation Details'!$A:$K,COLUMN('Hospitalisation Details'!I2298),FALSE)</f>
        <v>R1013</v>
      </c>
      <c r="Q2299">
        <f>VLOOKUP($A2299,'Hospitalisation Details'!$A:$K,COLUMN('Hospitalisation Details'!K2298),FALSE)</f>
        <v>20</v>
      </c>
    </row>
    <row r="2300" spans="1:17" ht="15.75" x14ac:dyDescent="0.25">
      <c r="A2300" s="6" t="s">
        <v>2340</v>
      </c>
      <c r="B2300" t="str">
        <f>VLOOKUP(A2300,'Customer Names'!A:E,COLUMN('Customer Names'!D2299),FALSE)</f>
        <v>Mr. Justin</v>
      </c>
      <c r="C2300">
        <f>VLOOKUP($A2300,'Medical Examinations'!$A:$J,COLUMN('Medical Examinations'!B2299),FALSE)</f>
        <v>15.61</v>
      </c>
      <c r="D2300">
        <f>VLOOKUP($A2300,'Medical Examinations'!$A:$J,COLUMN('Medical Examinations'!C2299),FALSE)</f>
        <v>5.28</v>
      </c>
      <c r="E2300" t="str">
        <f>VLOOKUP($A2300,'Medical Examinations'!$A:$J,COLUMN('Medical Examinations'!D2299),FALSE)</f>
        <v>No</v>
      </c>
      <c r="F2300" t="str">
        <f>VLOOKUP($A2300,'Medical Examinations'!$A:$J,COLUMN('Medical Examinations'!E2299),FALSE)</f>
        <v>No</v>
      </c>
      <c r="G2300" t="str">
        <f>VLOOKUP($A2300,'Medical Examinations'!$A:$J,COLUMN('Medical Examinations'!F2299),FALSE)</f>
        <v>No</v>
      </c>
      <c r="H2300">
        <f>VLOOKUP($A2300,'Medical Examinations'!$A:$J,COLUMN('Medical Examinations'!G2299),FALSE)</f>
        <v>1</v>
      </c>
      <c r="I2300" t="str">
        <f>VLOOKUP($A2300,'Medical Examinations'!$A:$J,COLUMN('Medical Examinations'!H2299),FALSE)</f>
        <v>No</v>
      </c>
      <c r="J2300" t="str">
        <f>VLOOKUP($A2300,'Medical Examinations'!$A:$J,COLUMN('Medical Examinations'!I2299),FALSE)</f>
        <v>Underweight</v>
      </c>
      <c r="K2300" t="str">
        <f>VLOOKUP($A2300,'Medical Examinations'!$A:$J,COLUMN('Medical Examinations'!J2299),FALSE)</f>
        <v>Normal</v>
      </c>
      <c r="L2300" s="30">
        <f>VLOOKUP($A2300,'Hospitalisation Details'!$A:$K,COLUMN('Hospitalisation Details'!J2299),FALSE)</f>
        <v>36155</v>
      </c>
      <c r="M2300" s="23">
        <f>VLOOKUP($A2300,'Hospitalisation Details'!$A:$K,COLUMN('Hospitalisation Details'!F2299),FALSE)</f>
        <v>1082</v>
      </c>
      <c r="N2300" t="str">
        <f>VLOOKUP($A2300,'Hospitalisation Details'!$A:$K,COLUMN('Hospitalisation Details'!G2299),FALSE)</f>
        <v>Tier - 3</v>
      </c>
      <c r="O2300" t="str">
        <f>VLOOKUP($A2300,'Hospitalisation Details'!$A:$K,COLUMN('Hospitalisation Details'!H2299),FALSE)</f>
        <v>Tier - 2</v>
      </c>
      <c r="P2300" t="str">
        <f>VLOOKUP($A2300,'Hospitalisation Details'!$A:$K,COLUMN('Hospitalisation Details'!I2299),FALSE)</f>
        <v>R1013</v>
      </c>
      <c r="Q2300">
        <f>VLOOKUP($A2300,'Hospitalisation Details'!$A:$K,COLUMN('Hospitalisation Details'!K2299),FALSE)</f>
        <v>24</v>
      </c>
    </row>
    <row r="2301" spans="1:17" ht="15.75" x14ac:dyDescent="0.25">
      <c r="A2301" s="6" t="s">
        <v>2341</v>
      </c>
      <c r="B2301" t="str">
        <f>VLOOKUP(A2301,'Customer Names'!A:E,COLUMN('Customer Names'!D2300),FALSE)</f>
        <v>Mr. Patrick</v>
      </c>
      <c r="C2301">
        <f>VLOOKUP($A2301,'Medical Examinations'!$A:$J,COLUMN('Medical Examinations'!B2300),FALSE)</f>
        <v>17.98</v>
      </c>
      <c r="D2301">
        <f>VLOOKUP($A2301,'Medical Examinations'!$A:$J,COLUMN('Medical Examinations'!C2300),FALSE)</f>
        <v>5.33</v>
      </c>
      <c r="E2301" t="str">
        <f>VLOOKUP($A2301,'Medical Examinations'!$A:$J,COLUMN('Medical Examinations'!D2300),FALSE)</f>
        <v>Yes</v>
      </c>
      <c r="F2301" t="str">
        <f>VLOOKUP($A2301,'Medical Examinations'!$A:$J,COLUMN('Medical Examinations'!E2300),FALSE)</f>
        <v>No</v>
      </c>
      <c r="G2301" t="str">
        <f>VLOOKUP($A2301,'Medical Examinations'!$A:$J,COLUMN('Medical Examinations'!F2300),FALSE)</f>
        <v>Yes</v>
      </c>
      <c r="H2301">
        <f>VLOOKUP($A2301,'Medical Examinations'!$A:$J,COLUMN('Medical Examinations'!G2300),FALSE)</f>
        <v>1</v>
      </c>
      <c r="I2301" t="str">
        <f>VLOOKUP($A2301,'Medical Examinations'!$A:$J,COLUMN('Medical Examinations'!H2300),FALSE)</f>
        <v>No</v>
      </c>
      <c r="J2301" t="str">
        <f>VLOOKUP($A2301,'Medical Examinations'!$A:$J,COLUMN('Medical Examinations'!I2300),FALSE)</f>
        <v>Underweight</v>
      </c>
      <c r="K2301" t="str">
        <f>VLOOKUP($A2301,'Medical Examinations'!$A:$J,COLUMN('Medical Examinations'!J2300),FALSE)</f>
        <v>Normal</v>
      </c>
      <c r="L2301" s="30">
        <f>VLOOKUP($A2301,'Hospitalisation Details'!$A:$K,COLUMN('Hospitalisation Details'!J2300),FALSE)</f>
        <v>35655</v>
      </c>
      <c r="M2301" s="23">
        <f>VLOOKUP($A2301,'Hospitalisation Details'!$A:$K,COLUMN('Hospitalisation Details'!F2300),FALSE)</f>
        <v>1071</v>
      </c>
      <c r="N2301" t="str">
        <f>VLOOKUP($A2301,'Hospitalisation Details'!$A:$K,COLUMN('Hospitalisation Details'!G2300),FALSE)</f>
        <v>Tier - 3</v>
      </c>
      <c r="O2301" t="str">
        <f>VLOOKUP($A2301,'Hospitalisation Details'!$A:$K,COLUMN('Hospitalisation Details'!H2300),FALSE)</f>
        <v>Tier - 3</v>
      </c>
      <c r="P2301" t="str">
        <f>VLOOKUP($A2301,'Hospitalisation Details'!$A:$K,COLUMN('Hospitalisation Details'!I2300),FALSE)</f>
        <v>R1013</v>
      </c>
      <c r="Q2301">
        <f>VLOOKUP($A2301,'Hospitalisation Details'!$A:$K,COLUMN('Hospitalisation Details'!K2300),FALSE)</f>
        <v>25</v>
      </c>
    </row>
    <row r="2302" spans="1:17" ht="15.75" x14ac:dyDescent="0.25">
      <c r="A2302" s="6" t="s">
        <v>2342</v>
      </c>
      <c r="B2302" t="str">
        <f>VLOOKUP(A2302,'Customer Names'!A:E,COLUMN('Customer Names'!D2301),FALSE)</f>
        <v>Mr. Roman</v>
      </c>
      <c r="C2302">
        <f>VLOOKUP($A2302,'Medical Examinations'!$A:$J,COLUMN('Medical Examinations'!B2301),FALSE)</f>
        <v>21.64</v>
      </c>
      <c r="D2302">
        <f>VLOOKUP($A2302,'Medical Examinations'!$A:$J,COLUMN('Medical Examinations'!C2301),FALSE)</f>
        <v>5.5</v>
      </c>
      <c r="E2302" t="str">
        <f>VLOOKUP($A2302,'Medical Examinations'!$A:$J,COLUMN('Medical Examinations'!D2301),FALSE)</f>
        <v>No</v>
      </c>
      <c r="F2302" t="str">
        <f>VLOOKUP($A2302,'Medical Examinations'!$A:$J,COLUMN('Medical Examinations'!E2301),FALSE)</f>
        <v>Yes</v>
      </c>
      <c r="G2302" t="str">
        <f>VLOOKUP($A2302,'Medical Examinations'!$A:$J,COLUMN('Medical Examinations'!F2301),FALSE)</f>
        <v>No</v>
      </c>
      <c r="H2302">
        <f>VLOOKUP($A2302,'Medical Examinations'!$A:$J,COLUMN('Medical Examinations'!G2301),FALSE)</f>
        <v>1</v>
      </c>
      <c r="I2302" t="str">
        <f>VLOOKUP($A2302,'Medical Examinations'!$A:$J,COLUMN('Medical Examinations'!H2301),FALSE)</f>
        <v>No</v>
      </c>
      <c r="J2302" t="str">
        <f>VLOOKUP($A2302,'Medical Examinations'!$A:$J,COLUMN('Medical Examinations'!I2301),FALSE)</f>
        <v>Healthy Weight</v>
      </c>
      <c r="K2302" t="str">
        <f>VLOOKUP($A2302,'Medical Examinations'!$A:$J,COLUMN('Medical Examinations'!J2301),FALSE)</f>
        <v>Normal</v>
      </c>
      <c r="L2302" s="30">
        <f>VLOOKUP($A2302,'Hospitalisation Details'!$A:$K,COLUMN('Hospitalisation Details'!J2301),FALSE)</f>
        <v>38223</v>
      </c>
      <c r="M2302" s="23">
        <f>VLOOKUP($A2302,'Hospitalisation Details'!$A:$K,COLUMN('Hospitalisation Details'!F2301),FALSE)</f>
        <v>1070</v>
      </c>
      <c r="N2302" t="str">
        <f>VLOOKUP($A2302,'Hospitalisation Details'!$A:$K,COLUMN('Hospitalisation Details'!G2301),FALSE)</f>
        <v>Tier - 3</v>
      </c>
      <c r="O2302" t="str">
        <f>VLOOKUP($A2302,'Hospitalisation Details'!$A:$K,COLUMN('Hospitalisation Details'!H2301),FALSE)</f>
        <v>Tier - 3</v>
      </c>
      <c r="P2302" t="str">
        <f>VLOOKUP($A2302,'Hospitalisation Details'!$A:$K,COLUMN('Hospitalisation Details'!I2301),FALSE)</f>
        <v>R1013</v>
      </c>
      <c r="Q2302">
        <f>VLOOKUP($A2302,'Hospitalisation Details'!$A:$K,COLUMN('Hospitalisation Details'!K2301),FALSE)</f>
        <v>18</v>
      </c>
    </row>
    <row r="2303" spans="1:17" ht="15.75" x14ac:dyDescent="0.25">
      <c r="A2303" s="6" t="s">
        <v>2343</v>
      </c>
      <c r="B2303" t="str">
        <f>VLOOKUP(A2303,'Customer Names'!A:E,COLUMN('Customer Names'!D2302),FALSE)</f>
        <v>Mr. David</v>
      </c>
      <c r="C2303">
        <f>VLOOKUP($A2303,'Medical Examinations'!$A:$J,COLUMN('Medical Examinations'!B2302),FALSE)</f>
        <v>16.399999999999999</v>
      </c>
      <c r="D2303">
        <f>VLOOKUP($A2303,'Medical Examinations'!$A:$J,COLUMN('Medical Examinations'!C2302),FALSE)</f>
        <v>5.4</v>
      </c>
      <c r="E2303" t="str">
        <f>VLOOKUP($A2303,'Medical Examinations'!$A:$J,COLUMN('Medical Examinations'!D2302),FALSE)</f>
        <v>No</v>
      </c>
      <c r="F2303" t="str">
        <f>VLOOKUP($A2303,'Medical Examinations'!$A:$J,COLUMN('Medical Examinations'!E2302),FALSE)</f>
        <v>No</v>
      </c>
      <c r="G2303" t="str">
        <f>VLOOKUP($A2303,'Medical Examinations'!$A:$J,COLUMN('Medical Examinations'!F2302),FALSE)</f>
        <v>Yes</v>
      </c>
      <c r="H2303">
        <f>VLOOKUP($A2303,'Medical Examinations'!$A:$J,COLUMN('Medical Examinations'!G2302),FALSE)</f>
        <v>1</v>
      </c>
      <c r="I2303" t="str">
        <f>VLOOKUP($A2303,'Medical Examinations'!$A:$J,COLUMN('Medical Examinations'!H2302),FALSE)</f>
        <v>No</v>
      </c>
      <c r="J2303" t="str">
        <f>VLOOKUP($A2303,'Medical Examinations'!$A:$J,COLUMN('Medical Examinations'!I2302),FALSE)</f>
        <v>Underweight</v>
      </c>
      <c r="K2303" t="str">
        <f>VLOOKUP($A2303,'Medical Examinations'!$A:$J,COLUMN('Medical Examinations'!J2302),FALSE)</f>
        <v>Normal</v>
      </c>
      <c r="L2303" s="30">
        <f>VLOOKUP($A2303,'Hospitalisation Details'!$A:$K,COLUMN('Hospitalisation Details'!J2302),FALSE)</f>
        <v>34240</v>
      </c>
      <c r="M2303" s="23">
        <f>VLOOKUP($A2303,'Hospitalisation Details'!$A:$K,COLUMN('Hospitalisation Details'!F2302),FALSE)</f>
        <v>1068</v>
      </c>
      <c r="N2303" t="str">
        <f>VLOOKUP($A2303,'Hospitalisation Details'!$A:$K,COLUMN('Hospitalisation Details'!G2302),FALSE)</f>
        <v>Tier - 3</v>
      </c>
      <c r="O2303" t="str">
        <f>VLOOKUP($A2303,'Hospitalisation Details'!$A:$K,COLUMN('Hospitalisation Details'!H2302),FALSE)</f>
        <v>Tier - 1</v>
      </c>
      <c r="P2303" t="str">
        <f>VLOOKUP($A2303,'Hospitalisation Details'!$A:$K,COLUMN('Hospitalisation Details'!I2302),FALSE)</f>
        <v>R1013</v>
      </c>
      <c r="Q2303">
        <f>VLOOKUP($A2303,'Hospitalisation Details'!$A:$K,COLUMN('Hospitalisation Details'!K2302),FALSE)</f>
        <v>29</v>
      </c>
    </row>
    <row r="2304" spans="1:17" ht="15.75" x14ac:dyDescent="0.25">
      <c r="A2304" s="6" t="s">
        <v>2344</v>
      </c>
      <c r="B2304" t="str">
        <f>VLOOKUP(A2304,'Customer Names'!A:E,COLUMN('Customer Names'!D2303),FALSE)</f>
        <v>Ms. Evelyn</v>
      </c>
      <c r="C2304">
        <f>VLOOKUP($A2304,'Medical Examinations'!$A:$J,COLUMN('Medical Examinations'!B2303),FALSE)</f>
        <v>15.77</v>
      </c>
      <c r="D2304">
        <f>VLOOKUP($A2304,'Medical Examinations'!$A:$J,COLUMN('Medical Examinations'!C2303),FALSE)</f>
        <v>6.05</v>
      </c>
      <c r="E2304" t="str">
        <f>VLOOKUP($A2304,'Medical Examinations'!$A:$J,COLUMN('Medical Examinations'!D2303),FALSE)</f>
        <v>Yes</v>
      </c>
      <c r="F2304" t="str">
        <f>VLOOKUP($A2304,'Medical Examinations'!$A:$J,COLUMN('Medical Examinations'!E2303),FALSE)</f>
        <v>No</v>
      </c>
      <c r="G2304" t="str">
        <f>VLOOKUP($A2304,'Medical Examinations'!$A:$J,COLUMN('Medical Examinations'!F2303),FALSE)</f>
        <v>No</v>
      </c>
      <c r="H2304">
        <f>VLOOKUP($A2304,'Medical Examinations'!$A:$J,COLUMN('Medical Examinations'!G2303),FALSE)</f>
        <v>1</v>
      </c>
      <c r="I2304" t="str">
        <f>VLOOKUP($A2304,'Medical Examinations'!$A:$J,COLUMN('Medical Examinations'!H2303),FALSE)</f>
        <v>No</v>
      </c>
      <c r="J2304" t="str">
        <f>VLOOKUP($A2304,'Medical Examinations'!$A:$J,COLUMN('Medical Examinations'!I2303),FALSE)</f>
        <v>Underweight</v>
      </c>
      <c r="K2304" t="str">
        <f>VLOOKUP($A2304,'Medical Examinations'!$A:$J,COLUMN('Medical Examinations'!J2303),FALSE)</f>
        <v>Prediabetes</v>
      </c>
      <c r="L2304" s="30">
        <f>VLOOKUP($A2304,'Hospitalisation Details'!$A:$K,COLUMN('Hospitalisation Details'!J2303),FALSE)</f>
        <v>34851</v>
      </c>
      <c r="M2304" s="23">
        <f>VLOOKUP($A2304,'Hospitalisation Details'!$A:$K,COLUMN('Hospitalisation Details'!F2303),FALSE)</f>
        <v>1056</v>
      </c>
      <c r="N2304" t="str">
        <f>VLOOKUP($A2304,'Hospitalisation Details'!$A:$K,COLUMN('Hospitalisation Details'!G2303),FALSE)</f>
        <v>Tier - 3</v>
      </c>
      <c r="O2304" t="str">
        <f>VLOOKUP($A2304,'Hospitalisation Details'!$A:$K,COLUMN('Hospitalisation Details'!H2303),FALSE)</f>
        <v>Tier - 2</v>
      </c>
      <c r="P2304" t="str">
        <f>VLOOKUP($A2304,'Hospitalisation Details'!$A:$K,COLUMN('Hospitalisation Details'!I2303),FALSE)</f>
        <v>R1013</v>
      </c>
      <c r="Q2304">
        <f>VLOOKUP($A2304,'Hospitalisation Details'!$A:$K,COLUMN('Hospitalisation Details'!K2303),FALSE)</f>
        <v>28</v>
      </c>
    </row>
    <row r="2305" spans="1:17" ht="15.75" x14ac:dyDescent="0.25">
      <c r="A2305" s="6" t="s">
        <v>2345</v>
      </c>
      <c r="B2305" t="str">
        <f>VLOOKUP(A2305,'Customer Names'!A:E,COLUMN('Customer Names'!D2304),FALSE)</f>
        <v>Mr. Jim</v>
      </c>
      <c r="C2305">
        <f>VLOOKUP($A2305,'Medical Examinations'!$A:$J,COLUMN('Medical Examinations'!B2304),FALSE)</f>
        <v>18.27</v>
      </c>
      <c r="D2305">
        <f>VLOOKUP($A2305,'Medical Examinations'!$A:$J,COLUMN('Medical Examinations'!C2304),FALSE)</f>
        <v>11.46</v>
      </c>
      <c r="E2305" t="str">
        <f>VLOOKUP($A2305,'Medical Examinations'!$A:$J,COLUMN('Medical Examinations'!D2304),FALSE)</f>
        <v>No</v>
      </c>
      <c r="F2305" t="str">
        <f>VLOOKUP($A2305,'Medical Examinations'!$A:$J,COLUMN('Medical Examinations'!E2304),FALSE)</f>
        <v>No</v>
      </c>
      <c r="G2305" t="str">
        <f>VLOOKUP($A2305,'Medical Examinations'!$A:$J,COLUMN('Medical Examinations'!F2304),FALSE)</f>
        <v>No</v>
      </c>
      <c r="H2305">
        <f>VLOOKUP($A2305,'Medical Examinations'!$A:$J,COLUMN('Medical Examinations'!G2304),FALSE)</f>
        <v>0</v>
      </c>
      <c r="I2305" t="str">
        <f>VLOOKUP($A2305,'Medical Examinations'!$A:$J,COLUMN('Medical Examinations'!H2304),FALSE)</f>
        <v>No</v>
      </c>
      <c r="J2305" t="str">
        <f>VLOOKUP($A2305,'Medical Examinations'!$A:$J,COLUMN('Medical Examinations'!I2304),FALSE)</f>
        <v>Underweight</v>
      </c>
      <c r="K2305" t="str">
        <f>VLOOKUP($A2305,'Medical Examinations'!$A:$J,COLUMN('Medical Examinations'!J2304),FALSE)</f>
        <v>Diabetes</v>
      </c>
      <c r="L2305" s="30">
        <f>VLOOKUP($A2305,'Hospitalisation Details'!$A:$K,COLUMN('Hospitalisation Details'!J2304),FALSE)</f>
        <v>37438</v>
      </c>
      <c r="M2305" s="23">
        <f>VLOOKUP($A2305,'Hospitalisation Details'!$A:$K,COLUMN('Hospitalisation Details'!F2304),FALSE)</f>
        <v>1049</v>
      </c>
      <c r="N2305" t="str">
        <f>VLOOKUP($A2305,'Hospitalisation Details'!$A:$K,COLUMN('Hospitalisation Details'!G2304),FALSE)</f>
        <v>Tier - 3</v>
      </c>
      <c r="O2305" t="str">
        <f>VLOOKUP($A2305,'Hospitalisation Details'!$A:$K,COLUMN('Hospitalisation Details'!H2304),FALSE)</f>
        <v>Tier - 2</v>
      </c>
      <c r="P2305" t="str">
        <f>VLOOKUP($A2305,'Hospitalisation Details'!$A:$K,COLUMN('Hospitalisation Details'!I2304),FALSE)</f>
        <v>R1012</v>
      </c>
      <c r="Q2305">
        <f>VLOOKUP($A2305,'Hospitalisation Details'!$A:$K,COLUMN('Hospitalisation Details'!K2304),FALSE)</f>
        <v>20</v>
      </c>
    </row>
    <row r="2306" spans="1:17" ht="15.75" x14ac:dyDescent="0.25">
      <c r="A2306" s="6" t="s">
        <v>2346</v>
      </c>
      <c r="B2306" t="str">
        <f>VLOOKUP(A2306,'Customer Names'!A:E,COLUMN('Customer Names'!D2305),FALSE)</f>
        <v>Mr. Matthew</v>
      </c>
      <c r="C2306">
        <f>VLOOKUP($A2306,'Medical Examinations'!$A:$J,COLUMN('Medical Examinations'!B2305),FALSE)</f>
        <v>16.489999999999998</v>
      </c>
      <c r="D2306">
        <f>VLOOKUP($A2306,'Medical Examinations'!$A:$J,COLUMN('Medical Examinations'!C2305),FALSE)</f>
        <v>8.48</v>
      </c>
      <c r="E2306" t="str">
        <f>VLOOKUP($A2306,'Medical Examinations'!$A:$J,COLUMN('Medical Examinations'!D2305),FALSE)</f>
        <v>No</v>
      </c>
      <c r="F2306" t="str">
        <f>VLOOKUP($A2306,'Medical Examinations'!$A:$J,COLUMN('Medical Examinations'!E2305),FALSE)</f>
        <v>No</v>
      </c>
      <c r="G2306" t="str">
        <f>VLOOKUP($A2306,'Medical Examinations'!$A:$J,COLUMN('Medical Examinations'!F2305),FALSE)</f>
        <v>No</v>
      </c>
      <c r="H2306">
        <f>VLOOKUP($A2306,'Medical Examinations'!$A:$J,COLUMN('Medical Examinations'!G2305),FALSE)</f>
        <v>0</v>
      </c>
      <c r="I2306" t="str">
        <f>VLOOKUP($A2306,'Medical Examinations'!$A:$J,COLUMN('Medical Examinations'!H2305),FALSE)</f>
        <v>No</v>
      </c>
      <c r="J2306" t="str">
        <f>VLOOKUP($A2306,'Medical Examinations'!$A:$J,COLUMN('Medical Examinations'!I2305),FALSE)</f>
        <v>Underweight</v>
      </c>
      <c r="K2306" t="str">
        <f>VLOOKUP($A2306,'Medical Examinations'!$A:$J,COLUMN('Medical Examinations'!J2305),FALSE)</f>
        <v>Diabetes</v>
      </c>
      <c r="L2306" s="30">
        <f>VLOOKUP($A2306,'Hospitalisation Details'!$A:$K,COLUMN('Hospitalisation Details'!J2305),FALSE)</f>
        <v>37457</v>
      </c>
      <c r="M2306" s="23">
        <f>VLOOKUP($A2306,'Hospitalisation Details'!$A:$K,COLUMN('Hospitalisation Details'!F2305),FALSE)</f>
        <v>1047</v>
      </c>
      <c r="N2306" t="str">
        <f>VLOOKUP($A2306,'Hospitalisation Details'!$A:$K,COLUMN('Hospitalisation Details'!G2305),FALSE)</f>
        <v>Tier - 3</v>
      </c>
      <c r="O2306" t="str">
        <f>VLOOKUP($A2306,'Hospitalisation Details'!$A:$K,COLUMN('Hospitalisation Details'!H2305),FALSE)</f>
        <v>Tier - 1</v>
      </c>
      <c r="P2306" t="str">
        <f>VLOOKUP($A2306,'Hospitalisation Details'!$A:$K,COLUMN('Hospitalisation Details'!I2305),FALSE)</f>
        <v>R1013</v>
      </c>
      <c r="Q2306">
        <f>VLOOKUP($A2306,'Hospitalisation Details'!$A:$K,COLUMN('Hospitalisation Details'!K2305),FALSE)</f>
        <v>20</v>
      </c>
    </row>
    <row r="2307" spans="1:17" ht="15.75" x14ac:dyDescent="0.25">
      <c r="A2307" s="6" t="s">
        <v>2347</v>
      </c>
      <c r="B2307" t="str">
        <f>VLOOKUP(A2307,'Customer Names'!A:E,COLUMN('Customer Names'!D2306),FALSE)</f>
        <v>Mr. Kenneth</v>
      </c>
      <c r="C2307">
        <f>VLOOKUP($A2307,'Medical Examinations'!$A:$J,COLUMN('Medical Examinations'!B2306),FALSE)</f>
        <v>16.14</v>
      </c>
      <c r="D2307">
        <f>VLOOKUP($A2307,'Medical Examinations'!$A:$J,COLUMN('Medical Examinations'!C2306),FALSE)</f>
        <v>4.8600000000000003</v>
      </c>
      <c r="E2307" t="str">
        <f>VLOOKUP($A2307,'Medical Examinations'!$A:$J,COLUMN('Medical Examinations'!D2306),FALSE)</f>
        <v>No</v>
      </c>
      <c r="F2307" t="str">
        <f>VLOOKUP($A2307,'Medical Examinations'!$A:$J,COLUMN('Medical Examinations'!E2306),FALSE)</f>
        <v>No</v>
      </c>
      <c r="G2307" t="str">
        <f>VLOOKUP($A2307,'Medical Examinations'!$A:$J,COLUMN('Medical Examinations'!F2306),FALSE)</f>
        <v>No</v>
      </c>
      <c r="H2307">
        <f>VLOOKUP($A2307,'Medical Examinations'!$A:$J,COLUMN('Medical Examinations'!G2306),FALSE)</f>
        <v>0</v>
      </c>
      <c r="I2307" t="str">
        <f>VLOOKUP($A2307,'Medical Examinations'!$A:$J,COLUMN('Medical Examinations'!H2306),FALSE)</f>
        <v>No</v>
      </c>
      <c r="J2307" t="str">
        <f>VLOOKUP($A2307,'Medical Examinations'!$A:$J,COLUMN('Medical Examinations'!I2306),FALSE)</f>
        <v>Underweight</v>
      </c>
      <c r="K2307" t="str">
        <f>VLOOKUP($A2307,'Medical Examinations'!$A:$J,COLUMN('Medical Examinations'!J2306),FALSE)</f>
        <v>Normal</v>
      </c>
      <c r="L2307" s="30">
        <f>VLOOKUP($A2307,'Hospitalisation Details'!$A:$K,COLUMN('Hospitalisation Details'!J2306),FALSE)</f>
        <v>34655</v>
      </c>
      <c r="M2307" s="23">
        <f>VLOOKUP($A2307,'Hospitalisation Details'!$A:$K,COLUMN('Hospitalisation Details'!F2306),FALSE)</f>
        <v>1044</v>
      </c>
      <c r="N2307" t="str">
        <f>VLOOKUP($A2307,'Hospitalisation Details'!$A:$K,COLUMN('Hospitalisation Details'!G2306),FALSE)</f>
        <v>Tier - 3</v>
      </c>
      <c r="O2307" t="str">
        <f>VLOOKUP($A2307,'Hospitalisation Details'!$A:$K,COLUMN('Hospitalisation Details'!H2306),FALSE)</f>
        <v>Tier - 2</v>
      </c>
      <c r="P2307" t="str">
        <f>VLOOKUP($A2307,'Hospitalisation Details'!$A:$K,COLUMN('Hospitalisation Details'!I2306),FALSE)</f>
        <v>R1013</v>
      </c>
      <c r="Q2307">
        <f>VLOOKUP($A2307,'Hospitalisation Details'!$A:$K,COLUMN('Hospitalisation Details'!K2306),FALSE)</f>
        <v>28</v>
      </c>
    </row>
    <row r="2308" spans="1:17" ht="15.75" x14ac:dyDescent="0.25">
      <c r="A2308" s="6" t="s">
        <v>2348</v>
      </c>
      <c r="B2308" t="str">
        <f>VLOOKUP(A2308,'Customer Names'!A:E,COLUMN('Customer Names'!D2307),FALSE)</f>
        <v>Ms. Andrea</v>
      </c>
      <c r="C2308">
        <f>VLOOKUP($A2308,'Medical Examinations'!$A:$J,COLUMN('Medical Examinations'!B2307),FALSE)</f>
        <v>20.85</v>
      </c>
      <c r="D2308">
        <f>VLOOKUP($A2308,'Medical Examinations'!$A:$J,COLUMN('Medical Examinations'!C2307),FALSE)</f>
        <v>4.45</v>
      </c>
      <c r="E2308" t="str">
        <f>VLOOKUP($A2308,'Medical Examinations'!$A:$J,COLUMN('Medical Examinations'!D2307),FALSE)</f>
        <v>Yes</v>
      </c>
      <c r="F2308" t="str">
        <f>VLOOKUP($A2308,'Medical Examinations'!$A:$J,COLUMN('Medical Examinations'!E2307),FALSE)</f>
        <v>No</v>
      </c>
      <c r="G2308" t="str">
        <f>VLOOKUP($A2308,'Medical Examinations'!$A:$J,COLUMN('Medical Examinations'!F2307),FALSE)</f>
        <v>No</v>
      </c>
      <c r="H2308">
        <f>VLOOKUP($A2308,'Medical Examinations'!$A:$J,COLUMN('Medical Examinations'!G2307),FALSE)</f>
        <v>1</v>
      </c>
      <c r="I2308" t="str">
        <f>VLOOKUP($A2308,'Medical Examinations'!$A:$J,COLUMN('Medical Examinations'!H2307),FALSE)</f>
        <v>No</v>
      </c>
      <c r="J2308" t="str">
        <f>VLOOKUP($A2308,'Medical Examinations'!$A:$J,COLUMN('Medical Examinations'!I2307),FALSE)</f>
        <v>Healthy Weight</v>
      </c>
      <c r="K2308" t="str">
        <f>VLOOKUP($A2308,'Medical Examinations'!$A:$J,COLUMN('Medical Examinations'!J2307),FALSE)</f>
        <v>Normal</v>
      </c>
      <c r="L2308" s="30">
        <f>VLOOKUP($A2308,'Hospitalisation Details'!$A:$K,COLUMN('Hospitalisation Details'!J2307),FALSE)</f>
        <v>34977</v>
      </c>
      <c r="M2308" s="23">
        <f>VLOOKUP($A2308,'Hospitalisation Details'!$A:$K,COLUMN('Hospitalisation Details'!F2307),FALSE)</f>
        <v>1033.74</v>
      </c>
      <c r="N2308" t="str">
        <f>VLOOKUP($A2308,'Hospitalisation Details'!$A:$K,COLUMN('Hospitalisation Details'!G2307),FALSE)</f>
        <v>Tier - 3</v>
      </c>
      <c r="O2308" t="str">
        <f>VLOOKUP($A2308,'Hospitalisation Details'!$A:$K,COLUMN('Hospitalisation Details'!H2307),FALSE)</f>
        <v>Tier - 1</v>
      </c>
      <c r="P2308" t="str">
        <f>VLOOKUP($A2308,'Hospitalisation Details'!$A:$K,COLUMN('Hospitalisation Details'!I2307),FALSE)</f>
        <v>R1013</v>
      </c>
      <c r="Q2308">
        <f>VLOOKUP($A2308,'Hospitalisation Details'!$A:$K,COLUMN('Hospitalisation Details'!K2307),FALSE)</f>
        <v>27</v>
      </c>
    </row>
    <row r="2309" spans="1:17" ht="15.75" x14ac:dyDescent="0.25">
      <c r="A2309" s="6" t="s">
        <v>2349</v>
      </c>
      <c r="B2309" t="str">
        <f>VLOOKUP(A2309,'Customer Names'!A:E,COLUMN('Customer Names'!D2308),FALSE)</f>
        <v>Ms. Kristina</v>
      </c>
      <c r="C2309">
        <f>VLOOKUP($A2309,'Medical Examinations'!$A:$J,COLUMN('Medical Examinations'!B2308),FALSE)</f>
        <v>15.88</v>
      </c>
      <c r="D2309">
        <f>VLOOKUP($A2309,'Medical Examinations'!$A:$J,COLUMN('Medical Examinations'!C2308),FALSE)</f>
        <v>4.3600000000000003</v>
      </c>
      <c r="E2309" t="str">
        <f>VLOOKUP($A2309,'Medical Examinations'!$A:$J,COLUMN('Medical Examinations'!D2308),FALSE)</f>
        <v>No</v>
      </c>
      <c r="F2309" t="str">
        <f>VLOOKUP($A2309,'Medical Examinations'!$A:$J,COLUMN('Medical Examinations'!E2308),FALSE)</f>
        <v>No</v>
      </c>
      <c r="G2309" t="str">
        <f>VLOOKUP($A2309,'Medical Examinations'!$A:$J,COLUMN('Medical Examinations'!F2308),FALSE)</f>
        <v>No</v>
      </c>
      <c r="H2309">
        <f>VLOOKUP($A2309,'Medical Examinations'!$A:$J,COLUMN('Medical Examinations'!G2308),FALSE)</f>
        <v>0</v>
      </c>
      <c r="I2309" t="str">
        <f>VLOOKUP($A2309,'Medical Examinations'!$A:$J,COLUMN('Medical Examinations'!H2308),FALSE)</f>
        <v>No</v>
      </c>
      <c r="J2309" t="str">
        <f>VLOOKUP($A2309,'Medical Examinations'!$A:$J,COLUMN('Medical Examinations'!I2308),FALSE)</f>
        <v>Underweight</v>
      </c>
      <c r="K2309" t="str">
        <f>VLOOKUP($A2309,'Medical Examinations'!$A:$J,COLUMN('Medical Examinations'!J2308),FALSE)</f>
        <v>Normal</v>
      </c>
      <c r="L2309" s="30">
        <f>VLOOKUP($A2309,'Hospitalisation Details'!$A:$K,COLUMN('Hospitalisation Details'!J2308),FALSE)</f>
        <v>36377</v>
      </c>
      <c r="M2309" s="23">
        <f>VLOOKUP($A2309,'Hospitalisation Details'!$A:$K,COLUMN('Hospitalisation Details'!F2308),FALSE)</f>
        <v>1019</v>
      </c>
      <c r="N2309" t="str">
        <f>VLOOKUP($A2309,'Hospitalisation Details'!$A:$K,COLUMN('Hospitalisation Details'!G2308),FALSE)</f>
        <v>Tier - 3</v>
      </c>
      <c r="O2309" t="str">
        <f>VLOOKUP($A2309,'Hospitalisation Details'!$A:$K,COLUMN('Hospitalisation Details'!H2308),FALSE)</f>
        <v>Tier - 2</v>
      </c>
      <c r="P2309" t="str">
        <f>VLOOKUP($A2309,'Hospitalisation Details'!$A:$K,COLUMN('Hospitalisation Details'!I2308),FALSE)</f>
        <v>R1013</v>
      </c>
      <c r="Q2309">
        <f>VLOOKUP($A2309,'Hospitalisation Details'!$A:$K,COLUMN('Hospitalisation Details'!K2308),FALSE)</f>
        <v>23</v>
      </c>
    </row>
    <row r="2310" spans="1:17" ht="15.75" x14ac:dyDescent="0.25">
      <c r="A2310" s="6" t="s">
        <v>2350</v>
      </c>
      <c r="B2310" t="str">
        <f>VLOOKUP(A2310,'Customer Names'!A:E,COLUMN('Customer Names'!D2309),FALSE)</f>
        <v>Ms. Kristen</v>
      </c>
      <c r="C2310">
        <f>VLOOKUP($A2310,'Medical Examinations'!$A:$J,COLUMN('Medical Examinations'!B2309),FALSE)</f>
        <v>20.66</v>
      </c>
      <c r="D2310">
        <f>VLOOKUP($A2310,'Medical Examinations'!$A:$J,COLUMN('Medical Examinations'!C2309),FALSE)</f>
        <v>5.8</v>
      </c>
      <c r="E2310" t="str">
        <f>VLOOKUP($A2310,'Medical Examinations'!$A:$J,COLUMN('Medical Examinations'!D2309),FALSE)</f>
        <v>No</v>
      </c>
      <c r="F2310" t="str">
        <f>VLOOKUP($A2310,'Medical Examinations'!$A:$J,COLUMN('Medical Examinations'!E2309),FALSE)</f>
        <v>Yes</v>
      </c>
      <c r="G2310" t="str">
        <f>VLOOKUP($A2310,'Medical Examinations'!$A:$J,COLUMN('Medical Examinations'!F2309),FALSE)</f>
        <v>No</v>
      </c>
      <c r="H2310">
        <f>VLOOKUP($A2310,'Medical Examinations'!$A:$J,COLUMN('Medical Examinations'!G2309),FALSE)</f>
        <v>1</v>
      </c>
      <c r="I2310" t="str">
        <f>VLOOKUP($A2310,'Medical Examinations'!$A:$J,COLUMN('Medical Examinations'!H2309),FALSE)</f>
        <v>No</v>
      </c>
      <c r="J2310" t="str">
        <f>VLOOKUP($A2310,'Medical Examinations'!$A:$J,COLUMN('Medical Examinations'!I2309),FALSE)</f>
        <v>Healthy Weight</v>
      </c>
      <c r="K2310" t="str">
        <f>VLOOKUP($A2310,'Medical Examinations'!$A:$J,COLUMN('Medical Examinations'!J2309),FALSE)</f>
        <v>Prediabetes</v>
      </c>
      <c r="L2310" s="30">
        <f>VLOOKUP($A2310,'Hospitalisation Details'!$A:$K,COLUMN('Hospitalisation Details'!J2309),FALSE)</f>
        <v>36808</v>
      </c>
      <c r="M2310" s="23">
        <f>VLOOKUP($A2310,'Hospitalisation Details'!$A:$K,COLUMN('Hospitalisation Details'!F2309),FALSE)</f>
        <v>1012</v>
      </c>
      <c r="N2310" t="str">
        <f>VLOOKUP($A2310,'Hospitalisation Details'!$A:$K,COLUMN('Hospitalisation Details'!G2309),FALSE)</f>
        <v>Tier - 3</v>
      </c>
      <c r="O2310" t="str">
        <f>VLOOKUP($A2310,'Hospitalisation Details'!$A:$K,COLUMN('Hospitalisation Details'!H2309),FALSE)</f>
        <v>Tier - 2</v>
      </c>
      <c r="P2310" t="str">
        <f>VLOOKUP($A2310,'Hospitalisation Details'!$A:$K,COLUMN('Hospitalisation Details'!I2309),FALSE)</f>
        <v>R1013</v>
      </c>
      <c r="Q2310">
        <f>VLOOKUP($A2310,'Hospitalisation Details'!$A:$K,COLUMN('Hospitalisation Details'!K2309),FALSE)</f>
        <v>22</v>
      </c>
    </row>
    <row r="2311" spans="1:17" ht="15.75" x14ac:dyDescent="0.25">
      <c r="A2311" s="6" t="s">
        <v>2351</v>
      </c>
      <c r="B2311" t="str">
        <f>VLOOKUP(A2311,'Customer Names'!A:E,COLUMN('Customer Names'!D2310),FALSE)</f>
        <v>Mr. Matthew</v>
      </c>
      <c r="C2311">
        <f>VLOOKUP($A2311,'Medical Examinations'!$A:$J,COLUMN('Medical Examinations'!B2310),FALSE)</f>
        <v>20.399999999999999</v>
      </c>
      <c r="D2311">
        <f>VLOOKUP($A2311,'Medical Examinations'!$A:$J,COLUMN('Medical Examinations'!C2310),FALSE)</f>
        <v>5.27</v>
      </c>
      <c r="E2311" t="str">
        <f>VLOOKUP($A2311,'Medical Examinations'!$A:$J,COLUMN('Medical Examinations'!D2310),FALSE)</f>
        <v>No</v>
      </c>
      <c r="F2311" t="str">
        <f>VLOOKUP($A2311,'Medical Examinations'!$A:$J,COLUMN('Medical Examinations'!E2310),FALSE)</f>
        <v>No</v>
      </c>
      <c r="G2311" t="str">
        <f>VLOOKUP($A2311,'Medical Examinations'!$A:$J,COLUMN('Medical Examinations'!F2310),FALSE)</f>
        <v>No</v>
      </c>
      <c r="H2311">
        <f>VLOOKUP($A2311,'Medical Examinations'!$A:$J,COLUMN('Medical Examinations'!G2310),FALSE)</f>
        <v>0</v>
      </c>
      <c r="I2311" t="str">
        <f>VLOOKUP($A2311,'Medical Examinations'!$A:$J,COLUMN('Medical Examinations'!H2310),FALSE)</f>
        <v>No</v>
      </c>
      <c r="J2311" t="str">
        <f>VLOOKUP($A2311,'Medical Examinations'!$A:$J,COLUMN('Medical Examinations'!I2310),FALSE)</f>
        <v>Healthy Weight</v>
      </c>
      <c r="K2311" t="str">
        <f>VLOOKUP($A2311,'Medical Examinations'!$A:$J,COLUMN('Medical Examinations'!J2310),FALSE)</f>
        <v>Normal</v>
      </c>
      <c r="L2311" s="30">
        <f>VLOOKUP($A2311,'Hospitalisation Details'!$A:$K,COLUMN('Hospitalisation Details'!J2310),FALSE)</f>
        <v>34660</v>
      </c>
      <c r="M2311" s="23">
        <f>VLOOKUP($A2311,'Hospitalisation Details'!$A:$K,COLUMN('Hospitalisation Details'!F2310),FALSE)</f>
        <v>1006.65</v>
      </c>
      <c r="N2311" t="str">
        <f>VLOOKUP($A2311,'Hospitalisation Details'!$A:$K,COLUMN('Hospitalisation Details'!G2310),FALSE)</f>
        <v>Tier - 3</v>
      </c>
      <c r="O2311" t="str">
        <f>VLOOKUP($A2311,'Hospitalisation Details'!$A:$K,COLUMN('Hospitalisation Details'!H2310),FALSE)</f>
        <v>Tier - 2</v>
      </c>
      <c r="P2311" t="str">
        <f>VLOOKUP($A2311,'Hospitalisation Details'!$A:$K,COLUMN('Hospitalisation Details'!I2310),FALSE)</f>
        <v>R1013</v>
      </c>
      <c r="Q2311">
        <f>VLOOKUP($A2311,'Hospitalisation Details'!$A:$K,COLUMN('Hospitalisation Details'!K2310),FALSE)</f>
        <v>28</v>
      </c>
    </row>
    <row r="2312" spans="1:17" ht="15.75" x14ac:dyDescent="0.25">
      <c r="A2312" s="6" t="s">
        <v>2352</v>
      </c>
      <c r="B2312" t="str">
        <f>VLOOKUP(A2312,'Customer Names'!A:E,COLUMN('Customer Names'!D2311),FALSE)</f>
        <v>Mrs. Kathleen</v>
      </c>
      <c r="C2312">
        <f>VLOOKUP($A2312,'Medical Examinations'!$A:$J,COLUMN('Medical Examinations'!B2311),FALSE)</f>
        <v>25.19</v>
      </c>
      <c r="D2312">
        <f>VLOOKUP($A2312,'Medical Examinations'!$A:$J,COLUMN('Medical Examinations'!C2311),FALSE)</f>
        <v>5.64</v>
      </c>
      <c r="E2312" t="str">
        <f>VLOOKUP($A2312,'Medical Examinations'!$A:$J,COLUMN('Medical Examinations'!D2311),FALSE)</f>
        <v>Yes</v>
      </c>
      <c r="F2312" t="str">
        <f>VLOOKUP($A2312,'Medical Examinations'!$A:$J,COLUMN('Medical Examinations'!E2311),FALSE)</f>
        <v>No</v>
      </c>
      <c r="G2312" t="str">
        <f>VLOOKUP($A2312,'Medical Examinations'!$A:$J,COLUMN('Medical Examinations'!F2311),FALSE)</f>
        <v>No</v>
      </c>
      <c r="H2312">
        <f>VLOOKUP($A2312,'Medical Examinations'!$A:$J,COLUMN('Medical Examinations'!G2311),FALSE)</f>
        <v>0</v>
      </c>
      <c r="I2312" t="str">
        <f>VLOOKUP($A2312,'Medical Examinations'!$A:$J,COLUMN('Medical Examinations'!H2311),FALSE)</f>
        <v>No</v>
      </c>
      <c r="J2312" t="str">
        <f>VLOOKUP($A2312,'Medical Examinations'!$A:$J,COLUMN('Medical Examinations'!I2311),FALSE)</f>
        <v>Overweight</v>
      </c>
      <c r="K2312" t="str">
        <f>VLOOKUP($A2312,'Medical Examinations'!$A:$J,COLUMN('Medical Examinations'!J2311),FALSE)</f>
        <v>Normal</v>
      </c>
      <c r="L2312" s="30">
        <f>VLOOKUP($A2312,'Hospitalisation Details'!$A:$K,COLUMN('Hospitalisation Details'!J2311),FALSE)</f>
        <v>37122</v>
      </c>
      <c r="M2312" s="23">
        <f>VLOOKUP($A2312,'Hospitalisation Details'!$A:$K,COLUMN('Hospitalisation Details'!F2311),FALSE)</f>
        <v>964.71</v>
      </c>
      <c r="N2312" t="str">
        <f>VLOOKUP($A2312,'Hospitalisation Details'!$A:$K,COLUMN('Hospitalisation Details'!G2311),FALSE)</f>
        <v>Tier - 3</v>
      </c>
      <c r="O2312" t="str">
        <f>VLOOKUP($A2312,'Hospitalisation Details'!$A:$K,COLUMN('Hospitalisation Details'!H2311),FALSE)</f>
        <v>Tier - 2</v>
      </c>
      <c r="P2312" t="str">
        <f>VLOOKUP($A2312,'Hospitalisation Details'!$A:$K,COLUMN('Hospitalisation Details'!I2311),FALSE)</f>
        <v>R1013</v>
      </c>
      <c r="Q2312">
        <f>VLOOKUP($A2312,'Hospitalisation Details'!$A:$K,COLUMN('Hospitalisation Details'!K2311),FALSE)</f>
        <v>21</v>
      </c>
    </row>
    <row r="2313" spans="1:17" ht="15.75" x14ac:dyDescent="0.25">
      <c r="A2313" s="6" t="s">
        <v>2353</v>
      </c>
      <c r="B2313" t="str">
        <f>VLOOKUP(A2313,'Customer Names'!A:E,COLUMN('Customer Names'!D2312),FALSE)</f>
        <v>Ms. Lindsey</v>
      </c>
      <c r="C2313">
        <f>VLOOKUP($A2313,'Medical Examinations'!$A:$J,COLUMN('Medical Examinations'!B2312),FALSE)</f>
        <v>20.54</v>
      </c>
      <c r="D2313">
        <f>VLOOKUP($A2313,'Medical Examinations'!$A:$J,COLUMN('Medical Examinations'!C2312),FALSE)</f>
        <v>4.2</v>
      </c>
      <c r="E2313" t="str">
        <f>VLOOKUP($A2313,'Medical Examinations'!$A:$J,COLUMN('Medical Examinations'!D2312),FALSE)</f>
        <v>Yes</v>
      </c>
      <c r="F2313" t="str">
        <f>VLOOKUP($A2313,'Medical Examinations'!$A:$J,COLUMN('Medical Examinations'!E2312),FALSE)</f>
        <v>No</v>
      </c>
      <c r="G2313" t="str">
        <f>VLOOKUP($A2313,'Medical Examinations'!$A:$J,COLUMN('Medical Examinations'!F2312),FALSE)</f>
        <v>No</v>
      </c>
      <c r="H2313">
        <f>VLOOKUP($A2313,'Medical Examinations'!$A:$J,COLUMN('Medical Examinations'!G2312),FALSE)</f>
        <v>1</v>
      </c>
      <c r="I2313" t="str">
        <f>VLOOKUP($A2313,'Medical Examinations'!$A:$J,COLUMN('Medical Examinations'!H2312),FALSE)</f>
        <v>No</v>
      </c>
      <c r="J2313" t="str">
        <f>VLOOKUP($A2313,'Medical Examinations'!$A:$J,COLUMN('Medical Examinations'!I2312),FALSE)</f>
        <v>Healthy Weight</v>
      </c>
      <c r="K2313" t="str">
        <f>VLOOKUP($A2313,'Medical Examinations'!$A:$J,COLUMN('Medical Examinations'!J2312),FALSE)</f>
        <v>Normal</v>
      </c>
      <c r="L2313" s="30">
        <f>VLOOKUP($A2313,'Hospitalisation Details'!$A:$K,COLUMN('Hospitalisation Details'!J2312),FALSE)</f>
        <v>35000</v>
      </c>
      <c r="M2313" s="23">
        <f>VLOOKUP($A2313,'Hospitalisation Details'!$A:$K,COLUMN('Hospitalisation Details'!F2312),FALSE)</f>
        <v>928.59</v>
      </c>
      <c r="N2313" t="str">
        <f>VLOOKUP($A2313,'Hospitalisation Details'!$A:$K,COLUMN('Hospitalisation Details'!G2312),FALSE)</f>
        <v>Tier - 3</v>
      </c>
      <c r="O2313" t="str">
        <f>VLOOKUP($A2313,'Hospitalisation Details'!$A:$K,COLUMN('Hospitalisation Details'!H2312),FALSE)</f>
        <v>Tier - 1</v>
      </c>
      <c r="P2313" t="str">
        <f>VLOOKUP($A2313,'Hospitalisation Details'!$A:$K,COLUMN('Hospitalisation Details'!I2312),FALSE)</f>
        <v>R1013</v>
      </c>
      <c r="Q2313">
        <f>VLOOKUP($A2313,'Hospitalisation Details'!$A:$K,COLUMN('Hospitalisation Details'!K2312),FALSE)</f>
        <v>27</v>
      </c>
    </row>
    <row r="2314" spans="1:17" ht="15.75" x14ac:dyDescent="0.25">
      <c r="A2314" s="6" t="s">
        <v>2354</v>
      </c>
      <c r="B2314" t="str">
        <f>VLOOKUP(A2314,'Customer Names'!A:E,COLUMN('Customer Names'!D2313),FALSE)</f>
        <v>Mr. Robert</v>
      </c>
      <c r="C2314">
        <f>VLOOKUP($A2314,'Medical Examinations'!$A:$J,COLUMN('Medical Examinations'!B2313),FALSE)</f>
        <v>20.13</v>
      </c>
      <c r="D2314">
        <f>VLOOKUP($A2314,'Medical Examinations'!$A:$J,COLUMN('Medical Examinations'!C2313),FALSE)</f>
        <v>5.42</v>
      </c>
      <c r="E2314" t="str">
        <f>VLOOKUP($A2314,'Medical Examinations'!$A:$J,COLUMN('Medical Examinations'!D2313),FALSE)</f>
        <v>No</v>
      </c>
      <c r="F2314" t="str">
        <f>VLOOKUP($A2314,'Medical Examinations'!$A:$J,COLUMN('Medical Examinations'!E2313),FALSE)</f>
        <v>No</v>
      </c>
      <c r="G2314" t="str">
        <f>VLOOKUP($A2314,'Medical Examinations'!$A:$J,COLUMN('Medical Examinations'!F2313),FALSE)</f>
        <v>No</v>
      </c>
      <c r="H2314">
        <f>VLOOKUP($A2314,'Medical Examinations'!$A:$J,COLUMN('Medical Examinations'!G2313),FALSE)</f>
        <v>0</v>
      </c>
      <c r="I2314" t="str">
        <f>VLOOKUP($A2314,'Medical Examinations'!$A:$J,COLUMN('Medical Examinations'!H2313),FALSE)</f>
        <v>No</v>
      </c>
      <c r="J2314" t="str">
        <f>VLOOKUP($A2314,'Medical Examinations'!$A:$J,COLUMN('Medical Examinations'!I2313),FALSE)</f>
        <v>Healthy Weight</v>
      </c>
      <c r="K2314" t="str">
        <f>VLOOKUP($A2314,'Medical Examinations'!$A:$J,COLUMN('Medical Examinations'!J2313),FALSE)</f>
        <v>Normal</v>
      </c>
      <c r="L2314" s="30">
        <f>VLOOKUP($A2314,'Hospitalisation Details'!$A:$K,COLUMN('Hospitalisation Details'!J2313),FALSE)</f>
        <v>34637</v>
      </c>
      <c r="M2314" s="23">
        <f>VLOOKUP($A2314,'Hospitalisation Details'!$A:$K,COLUMN('Hospitalisation Details'!F2313),FALSE)</f>
        <v>915.07</v>
      </c>
      <c r="N2314" t="str">
        <f>VLOOKUP($A2314,'Hospitalisation Details'!$A:$K,COLUMN('Hospitalisation Details'!G2313),FALSE)</f>
        <v>Tier - 3</v>
      </c>
      <c r="O2314" t="str">
        <f>VLOOKUP($A2314,'Hospitalisation Details'!$A:$K,COLUMN('Hospitalisation Details'!H2313),FALSE)</f>
        <v>Tier - 1</v>
      </c>
      <c r="P2314" t="str">
        <f>VLOOKUP($A2314,'Hospitalisation Details'!$A:$K,COLUMN('Hospitalisation Details'!I2313),FALSE)</f>
        <v>R1013</v>
      </c>
      <c r="Q2314">
        <f>VLOOKUP($A2314,'Hospitalisation Details'!$A:$K,COLUMN('Hospitalisation Details'!K2313),FALSE)</f>
        <v>28</v>
      </c>
    </row>
    <row r="2315" spans="1:17" ht="15.75" x14ac:dyDescent="0.25">
      <c r="A2315" s="6" t="s">
        <v>2355</v>
      </c>
      <c r="B2315" t="str">
        <f>VLOOKUP(A2315,'Customer Names'!A:E,COLUMN('Customer Names'!D2314),FALSE)</f>
        <v>Ms. Sarah</v>
      </c>
      <c r="C2315">
        <f>VLOOKUP($A2315,'Medical Examinations'!$A:$J,COLUMN('Medical Examinations'!B2314),FALSE)</f>
        <v>18.93</v>
      </c>
      <c r="D2315">
        <f>VLOOKUP($A2315,'Medical Examinations'!$A:$J,COLUMN('Medical Examinations'!C2314),FALSE)</f>
        <v>6.11</v>
      </c>
      <c r="E2315" t="str">
        <f>VLOOKUP($A2315,'Medical Examinations'!$A:$J,COLUMN('Medical Examinations'!D2314),FALSE)</f>
        <v>No</v>
      </c>
      <c r="F2315" t="str">
        <f>VLOOKUP($A2315,'Medical Examinations'!$A:$J,COLUMN('Medical Examinations'!E2314),FALSE)</f>
        <v>No</v>
      </c>
      <c r="G2315" t="str">
        <f>VLOOKUP($A2315,'Medical Examinations'!$A:$J,COLUMN('Medical Examinations'!F2314),FALSE)</f>
        <v>Yes</v>
      </c>
      <c r="H2315">
        <f>VLOOKUP($A2315,'Medical Examinations'!$A:$J,COLUMN('Medical Examinations'!G2314),FALSE)</f>
        <v>1</v>
      </c>
      <c r="I2315" t="str">
        <f>VLOOKUP($A2315,'Medical Examinations'!$A:$J,COLUMN('Medical Examinations'!H2314),FALSE)</f>
        <v>No</v>
      </c>
      <c r="J2315" t="str">
        <f>VLOOKUP($A2315,'Medical Examinations'!$A:$J,COLUMN('Medical Examinations'!I2314),FALSE)</f>
        <v>Healthy Weight</v>
      </c>
      <c r="K2315" t="str">
        <f>VLOOKUP($A2315,'Medical Examinations'!$A:$J,COLUMN('Medical Examinations'!J2314),FALSE)</f>
        <v>Prediabetes</v>
      </c>
      <c r="L2315" s="30">
        <f>VLOOKUP($A2315,'Hospitalisation Details'!$A:$K,COLUMN('Hospitalisation Details'!J2314),FALSE)</f>
        <v>34300</v>
      </c>
      <c r="M2315" s="23">
        <f>VLOOKUP($A2315,'Hospitalisation Details'!$A:$K,COLUMN('Hospitalisation Details'!F2314),FALSE)</f>
        <v>896.21</v>
      </c>
      <c r="N2315" t="str">
        <f>VLOOKUP($A2315,'Hospitalisation Details'!$A:$K,COLUMN('Hospitalisation Details'!G2314),FALSE)</f>
        <v>Tier - 3</v>
      </c>
      <c r="O2315" t="str">
        <f>VLOOKUP($A2315,'Hospitalisation Details'!$A:$K,COLUMN('Hospitalisation Details'!H2314),FALSE)</f>
        <v>Tier - 1</v>
      </c>
      <c r="P2315" t="str">
        <f>VLOOKUP($A2315,'Hospitalisation Details'!$A:$K,COLUMN('Hospitalisation Details'!I2314),FALSE)</f>
        <v>R1013</v>
      </c>
      <c r="Q2315">
        <f>VLOOKUP($A2315,'Hospitalisation Details'!$A:$K,COLUMN('Hospitalisation Details'!K2314),FALSE)</f>
        <v>29</v>
      </c>
    </row>
    <row r="2316" spans="1:17" ht="15.75" x14ac:dyDescent="0.25">
      <c r="A2316" s="6" t="s">
        <v>2356</v>
      </c>
      <c r="B2316" t="str">
        <f>VLOOKUP(A2316,'Customer Names'!A:E,COLUMN('Customer Names'!D2315),FALSE)</f>
        <v>Ms. Flannery</v>
      </c>
      <c r="C2316">
        <f>VLOOKUP($A2316,'Medical Examinations'!$A:$J,COLUMN('Medical Examinations'!B2315),FALSE)</f>
        <v>24.14</v>
      </c>
      <c r="D2316">
        <f>VLOOKUP($A2316,'Medical Examinations'!$A:$J,COLUMN('Medical Examinations'!C2315),FALSE)</f>
        <v>5.29</v>
      </c>
      <c r="E2316" t="str">
        <f>VLOOKUP($A2316,'Medical Examinations'!$A:$J,COLUMN('Medical Examinations'!D2315),FALSE)</f>
        <v>No</v>
      </c>
      <c r="F2316" t="str">
        <f>VLOOKUP($A2316,'Medical Examinations'!$A:$J,COLUMN('Medical Examinations'!E2315),FALSE)</f>
        <v>Yes</v>
      </c>
      <c r="G2316" t="str">
        <f>VLOOKUP($A2316,'Medical Examinations'!$A:$J,COLUMN('Medical Examinations'!F2315),FALSE)</f>
        <v>No</v>
      </c>
      <c r="H2316">
        <f>VLOOKUP($A2316,'Medical Examinations'!$A:$J,COLUMN('Medical Examinations'!G2315),FALSE)</f>
        <v>1</v>
      </c>
      <c r="I2316" t="str">
        <f>VLOOKUP($A2316,'Medical Examinations'!$A:$J,COLUMN('Medical Examinations'!H2315),FALSE)</f>
        <v>No</v>
      </c>
      <c r="J2316" t="str">
        <f>VLOOKUP($A2316,'Medical Examinations'!$A:$J,COLUMN('Medical Examinations'!I2315),FALSE)</f>
        <v>Healthy Weight</v>
      </c>
      <c r="K2316" t="str">
        <f>VLOOKUP($A2316,'Medical Examinations'!$A:$J,COLUMN('Medical Examinations'!J2315),FALSE)</f>
        <v>Normal</v>
      </c>
      <c r="L2316" s="30">
        <f>VLOOKUP($A2316,'Hospitalisation Details'!$A:$K,COLUMN('Hospitalisation Details'!J2315),FALSE)</f>
        <v>36848</v>
      </c>
      <c r="M2316" s="23">
        <f>VLOOKUP($A2316,'Hospitalisation Details'!$A:$K,COLUMN('Hospitalisation Details'!F2315),FALSE)</f>
        <v>865.41</v>
      </c>
      <c r="N2316" t="str">
        <f>VLOOKUP($A2316,'Hospitalisation Details'!$A:$K,COLUMN('Hospitalisation Details'!G2315),FALSE)</f>
        <v>Tier - 3</v>
      </c>
      <c r="O2316" t="str">
        <f>VLOOKUP($A2316,'Hospitalisation Details'!$A:$K,COLUMN('Hospitalisation Details'!H2315),FALSE)</f>
        <v>Tier - 1</v>
      </c>
      <c r="P2316" t="str">
        <f>VLOOKUP($A2316,'Hospitalisation Details'!$A:$K,COLUMN('Hospitalisation Details'!I2315),FALSE)</f>
        <v>R1013</v>
      </c>
      <c r="Q2316">
        <f>VLOOKUP($A2316,'Hospitalisation Details'!$A:$K,COLUMN('Hospitalisation Details'!K2315),FALSE)</f>
        <v>22</v>
      </c>
    </row>
    <row r="2317" spans="1:17" ht="15.75" x14ac:dyDescent="0.25">
      <c r="A2317" s="6" t="s">
        <v>2357</v>
      </c>
      <c r="B2317" t="str">
        <f>VLOOKUP(A2317,'Customer Names'!A:E,COLUMN('Customer Names'!D2316),FALSE)</f>
        <v>Mr. John</v>
      </c>
      <c r="C2317">
        <f>VLOOKUP($A2317,'Medical Examinations'!$A:$J,COLUMN('Medical Examinations'!B2316),FALSE)</f>
        <v>25.03</v>
      </c>
      <c r="D2317">
        <f>VLOOKUP($A2317,'Medical Examinations'!$A:$J,COLUMN('Medical Examinations'!C2316),FALSE)</f>
        <v>5.91</v>
      </c>
      <c r="E2317" t="str">
        <f>VLOOKUP($A2317,'Medical Examinations'!$A:$J,COLUMN('Medical Examinations'!D2316),FALSE)</f>
        <v>No</v>
      </c>
      <c r="F2317" t="str">
        <f>VLOOKUP($A2317,'Medical Examinations'!$A:$J,COLUMN('Medical Examinations'!E2316),FALSE)</f>
        <v>Yes</v>
      </c>
      <c r="G2317" t="str">
        <f>VLOOKUP($A2317,'Medical Examinations'!$A:$J,COLUMN('Medical Examinations'!F2316),FALSE)</f>
        <v>No</v>
      </c>
      <c r="H2317">
        <f>VLOOKUP($A2317,'Medical Examinations'!$A:$J,COLUMN('Medical Examinations'!G2316),FALSE)</f>
        <v>1</v>
      </c>
      <c r="I2317" t="str">
        <f>VLOOKUP($A2317,'Medical Examinations'!$A:$J,COLUMN('Medical Examinations'!H2316),FALSE)</f>
        <v>No</v>
      </c>
      <c r="J2317" t="str">
        <f>VLOOKUP($A2317,'Medical Examinations'!$A:$J,COLUMN('Medical Examinations'!I2316),FALSE)</f>
        <v>Overweight</v>
      </c>
      <c r="K2317" t="str">
        <f>VLOOKUP($A2317,'Medical Examinations'!$A:$J,COLUMN('Medical Examinations'!J2316),FALSE)</f>
        <v>Prediabetes</v>
      </c>
      <c r="L2317" s="30">
        <f>VLOOKUP($A2317,'Hospitalisation Details'!$A:$K,COLUMN('Hospitalisation Details'!J2316),FALSE)</f>
        <v>38267</v>
      </c>
      <c r="M2317" s="23">
        <f>VLOOKUP($A2317,'Hospitalisation Details'!$A:$K,COLUMN('Hospitalisation Details'!F2316),FALSE)</f>
        <v>830.52</v>
      </c>
      <c r="N2317" t="str">
        <f>VLOOKUP($A2317,'Hospitalisation Details'!$A:$K,COLUMN('Hospitalisation Details'!G2316),FALSE)</f>
        <v>Tier - 3</v>
      </c>
      <c r="O2317" t="str">
        <f>VLOOKUP($A2317,'Hospitalisation Details'!$A:$K,COLUMN('Hospitalisation Details'!H2316),FALSE)</f>
        <v>Tier - 2</v>
      </c>
      <c r="P2317" t="str">
        <f>VLOOKUP($A2317,'Hospitalisation Details'!$A:$K,COLUMN('Hospitalisation Details'!I2316),FALSE)</f>
        <v>R1011</v>
      </c>
      <c r="Q2317">
        <f>VLOOKUP($A2317,'Hospitalisation Details'!$A:$K,COLUMN('Hospitalisation Details'!K2316),FALSE)</f>
        <v>18</v>
      </c>
    </row>
    <row r="2318" spans="1:17" ht="15.75" x14ac:dyDescent="0.25">
      <c r="A2318" s="6" t="s">
        <v>2358</v>
      </c>
      <c r="B2318" t="str">
        <f>VLOOKUP(A2318,'Customer Names'!A:E,COLUMN('Customer Names'!D2317),FALSE)</f>
        <v>Mr. Koji</v>
      </c>
      <c r="C2318">
        <f>VLOOKUP($A2318,'Medical Examinations'!$A:$J,COLUMN('Medical Examinations'!B2317),FALSE)</f>
        <v>20.47</v>
      </c>
      <c r="D2318">
        <f>VLOOKUP($A2318,'Medical Examinations'!$A:$J,COLUMN('Medical Examinations'!C2317),FALSE)</f>
        <v>5.81</v>
      </c>
      <c r="E2318" t="str">
        <f>VLOOKUP($A2318,'Medical Examinations'!$A:$J,COLUMN('Medical Examinations'!D2317),FALSE)</f>
        <v>Yes</v>
      </c>
      <c r="F2318" t="str">
        <f>VLOOKUP($A2318,'Medical Examinations'!$A:$J,COLUMN('Medical Examinations'!E2317),FALSE)</f>
        <v>No</v>
      </c>
      <c r="G2318" t="str">
        <f>VLOOKUP($A2318,'Medical Examinations'!$A:$J,COLUMN('Medical Examinations'!F2317),FALSE)</f>
        <v>No</v>
      </c>
      <c r="H2318">
        <f>VLOOKUP($A2318,'Medical Examinations'!$A:$J,COLUMN('Medical Examinations'!G2317),FALSE)</f>
        <v>1</v>
      </c>
      <c r="I2318" t="str">
        <f>VLOOKUP($A2318,'Medical Examinations'!$A:$J,COLUMN('Medical Examinations'!H2317),FALSE)</f>
        <v>No</v>
      </c>
      <c r="J2318" t="str">
        <f>VLOOKUP($A2318,'Medical Examinations'!$A:$J,COLUMN('Medical Examinations'!I2317),FALSE)</f>
        <v>Healthy Weight</v>
      </c>
      <c r="K2318" t="str">
        <f>VLOOKUP($A2318,'Medical Examinations'!$A:$J,COLUMN('Medical Examinations'!J2317),FALSE)</f>
        <v>Prediabetes</v>
      </c>
      <c r="L2318" s="30">
        <f>VLOOKUP($A2318,'Hospitalisation Details'!$A:$K,COLUMN('Hospitalisation Details'!J2317),FALSE)</f>
        <v>35040</v>
      </c>
      <c r="M2318" s="23">
        <f>VLOOKUP($A2318,'Hospitalisation Details'!$A:$K,COLUMN('Hospitalisation Details'!F2317),FALSE)</f>
        <v>773.54</v>
      </c>
      <c r="N2318" t="str">
        <f>VLOOKUP($A2318,'Hospitalisation Details'!$A:$K,COLUMN('Hospitalisation Details'!G2317),FALSE)</f>
        <v>Tier - 3</v>
      </c>
      <c r="O2318" t="str">
        <f>VLOOKUP($A2318,'Hospitalisation Details'!$A:$K,COLUMN('Hospitalisation Details'!H2317),FALSE)</f>
        <v>Tier - 2</v>
      </c>
      <c r="P2318" t="str">
        <f>VLOOKUP($A2318,'Hospitalisation Details'!$A:$K,COLUMN('Hospitalisation Details'!I2317),FALSE)</f>
        <v>R1013</v>
      </c>
      <c r="Q2318">
        <f>VLOOKUP($A2318,'Hospitalisation Details'!$A:$K,COLUMN('Hospitalisation Details'!K2317),FALSE)</f>
        <v>27</v>
      </c>
    </row>
    <row r="2319" spans="1:17" ht="15.75" x14ac:dyDescent="0.25">
      <c r="A2319" s="6" t="s">
        <v>2359</v>
      </c>
      <c r="B2319" t="str">
        <f>VLOOKUP(A2319,'Customer Names'!A:E,COLUMN('Customer Names'!D2318),FALSE)</f>
        <v>Ms. Candice</v>
      </c>
      <c r="C2319">
        <f>VLOOKUP($A2319,'Medical Examinations'!$A:$J,COLUMN('Medical Examinations'!B2318),FALSE)</f>
        <v>18.82</v>
      </c>
      <c r="D2319">
        <f>VLOOKUP($A2319,'Medical Examinations'!$A:$J,COLUMN('Medical Examinations'!C2318),FALSE)</f>
        <v>5.51</v>
      </c>
      <c r="E2319" t="str">
        <f>VLOOKUP($A2319,'Medical Examinations'!$A:$J,COLUMN('Medical Examinations'!D2318),FALSE)</f>
        <v>Yes</v>
      </c>
      <c r="F2319" t="str">
        <f>VLOOKUP($A2319,'Medical Examinations'!$A:$J,COLUMN('Medical Examinations'!E2318),FALSE)</f>
        <v>No</v>
      </c>
      <c r="G2319" t="str">
        <f>VLOOKUP($A2319,'Medical Examinations'!$A:$J,COLUMN('Medical Examinations'!F2318),FALSE)</f>
        <v>No</v>
      </c>
      <c r="H2319">
        <f>VLOOKUP($A2319,'Medical Examinations'!$A:$J,COLUMN('Medical Examinations'!G2318),FALSE)</f>
        <v>0</v>
      </c>
      <c r="I2319" t="str">
        <f>VLOOKUP($A2319,'Medical Examinations'!$A:$J,COLUMN('Medical Examinations'!H2318),FALSE)</f>
        <v>No</v>
      </c>
      <c r="J2319" t="str">
        <f>VLOOKUP($A2319,'Medical Examinations'!$A:$J,COLUMN('Medical Examinations'!I2318),FALSE)</f>
        <v>Healthy Weight</v>
      </c>
      <c r="K2319" t="str">
        <f>VLOOKUP($A2319,'Medical Examinations'!$A:$J,COLUMN('Medical Examinations'!J2318),FALSE)</f>
        <v>Normal</v>
      </c>
      <c r="L2319" s="30">
        <f>VLOOKUP($A2319,'Hospitalisation Details'!$A:$K,COLUMN('Hospitalisation Details'!J2318),FALSE)</f>
        <v>35326</v>
      </c>
      <c r="M2319" s="23">
        <f>VLOOKUP($A2319,'Hospitalisation Details'!$A:$K,COLUMN('Hospitalisation Details'!F2318),FALSE)</f>
        <v>770.38</v>
      </c>
      <c r="N2319" t="str">
        <f>VLOOKUP($A2319,'Hospitalisation Details'!$A:$K,COLUMN('Hospitalisation Details'!G2318),FALSE)</f>
        <v>Tier - 3</v>
      </c>
      <c r="O2319" t="str">
        <f>VLOOKUP($A2319,'Hospitalisation Details'!$A:$K,COLUMN('Hospitalisation Details'!H2318),FALSE)</f>
        <v>Tier - 2</v>
      </c>
      <c r="P2319" t="str">
        <f>VLOOKUP($A2319,'Hospitalisation Details'!$A:$K,COLUMN('Hospitalisation Details'!I2318),FALSE)</f>
        <v>R1012</v>
      </c>
      <c r="Q2319">
        <f>VLOOKUP($A2319,'Hospitalisation Details'!$A:$K,COLUMN('Hospitalisation Details'!K2318),FALSE)</f>
        <v>26</v>
      </c>
    </row>
    <row r="2320" spans="1:17" ht="15.75" x14ac:dyDescent="0.25">
      <c r="A2320" s="6" t="s">
        <v>2360</v>
      </c>
      <c r="B2320" t="str">
        <f>VLOOKUP(A2320,'Customer Names'!A:E,COLUMN('Customer Names'!D2319),FALSE)</f>
        <v>Mr. Theodore</v>
      </c>
      <c r="C2320">
        <f>VLOOKUP($A2320,'Medical Examinations'!$A:$J,COLUMN('Medical Examinations'!B2319),FALSE)</f>
        <v>17.079999999999998</v>
      </c>
      <c r="D2320">
        <f>VLOOKUP($A2320,'Medical Examinations'!$A:$J,COLUMN('Medical Examinations'!C2319),FALSE)</f>
        <v>5.73</v>
      </c>
      <c r="E2320" t="str">
        <f>VLOOKUP($A2320,'Medical Examinations'!$A:$J,COLUMN('Medical Examinations'!D2319),FALSE)</f>
        <v>No</v>
      </c>
      <c r="F2320" t="str">
        <f>VLOOKUP($A2320,'Medical Examinations'!$A:$J,COLUMN('Medical Examinations'!E2319),FALSE)</f>
        <v>No</v>
      </c>
      <c r="G2320" t="str">
        <f>VLOOKUP($A2320,'Medical Examinations'!$A:$J,COLUMN('Medical Examinations'!F2319),FALSE)</f>
        <v>Yes</v>
      </c>
      <c r="H2320">
        <f>VLOOKUP($A2320,'Medical Examinations'!$A:$J,COLUMN('Medical Examinations'!G2319),FALSE)</f>
        <v>1</v>
      </c>
      <c r="I2320" t="str">
        <f>VLOOKUP($A2320,'Medical Examinations'!$A:$J,COLUMN('Medical Examinations'!H2319),FALSE)</f>
        <v>No</v>
      </c>
      <c r="J2320" t="str">
        <f>VLOOKUP($A2320,'Medical Examinations'!$A:$J,COLUMN('Medical Examinations'!I2319),FALSE)</f>
        <v>Underweight</v>
      </c>
      <c r="K2320" t="str">
        <f>VLOOKUP($A2320,'Medical Examinations'!$A:$J,COLUMN('Medical Examinations'!J2319),FALSE)</f>
        <v>Prediabetes</v>
      </c>
      <c r="L2320" s="30">
        <f>VLOOKUP($A2320,'Hospitalisation Details'!$A:$K,COLUMN('Hospitalisation Details'!J2319),FALSE)</f>
        <v>34148</v>
      </c>
      <c r="M2320" s="23">
        <f>VLOOKUP($A2320,'Hospitalisation Details'!$A:$K,COLUMN('Hospitalisation Details'!F2319),FALSE)</f>
        <v>770</v>
      </c>
      <c r="N2320" t="str">
        <f>VLOOKUP($A2320,'Hospitalisation Details'!$A:$K,COLUMN('Hospitalisation Details'!G2319),FALSE)</f>
        <v>Tier - 3</v>
      </c>
      <c r="O2320" t="str">
        <f>VLOOKUP($A2320,'Hospitalisation Details'!$A:$K,COLUMN('Hospitalisation Details'!H2319),FALSE)</f>
        <v>Tier - 3</v>
      </c>
      <c r="P2320" t="str">
        <f>VLOOKUP($A2320,'Hospitalisation Details'!$A:$K,COLUMN('Hospitalisation Details'!I2319),FALSE)</f>
        <v>R1013</v>
      </c>
      <c r="Q2320">
        <f>VLOOKUP($A2320,'Hospitalisation Details'!$A:$K,COLUMN('Hospitalisation Details'!K2319),FALSE)</f>
        <v>29</v>
      </c>
    </row>
    <row r="2321" spans="1:17" ht="15.75" x14ac:dyDescent="0.25">
      <c r="A2321" s="6" t="s">
        <v>2361</v>
      </c>
      <c r="B2321" t="str">
        <f>VLOOKUP(A2321,'Customer Names'!A:E,COLUMN('Customer Names'!D2320),FALSE)</f>
        <v>Ms. Lindy</v>
      </c>
      <c r="C2321">
        <f>VLOOKUP($A2321,'Medical Examinations'!$A:$J,COLUMN('Medical Examinations'!B2320),FALSE)</f>
        <v>19.21</v>
      </c>
      <c r="D2321">
        <f>VLOOKUP($A2321,'Medical Examinations'!$A:$J,COLUMN('Medical Examinations'!C2320),FALSE)</f>
        <v>5.53</v>
      </c>
      <c r="E2321" t="str">
        <f>VLOOKUP($A2321,'Medical Examinations'!$A:$J,COLUMN('Medical Examinations'!D2320),FALSE)</f>
        <v>Yes</v>
      </c>
      <c r="F2321" t="str">
        <f>VLOOKUP($A2321,'Medical Examinations'!$A:$J,COLUMN('Medical Examinations'!E2320),FALSE)</f>
        <v>No</v>
      </c>
      <c r="G2321" t="str">
        <f>VLOOKUP($A2321,'Medical Examinations'!$A:$J,COLUMN('Medical Examinations'!F2320),FALSE)</f>
        <v>No</v>
      </c>
      <c r="H2321">
        <f>VLOOKUP($A2321,'Medical Examinations'!$A:$J,COLUMN('Medical Examinations'!G2320),FALSE)</f>
        <v>0</v>
      </c>
      <c r="I2321" t="str">
        <f>VLOOKUP($A2321,'Medical Examinations'!$A:$J,COLUMN('Medical Examinations'!H2320),FALSE)</f>
        <v>No</v>
      </c>
      <c r="J2321" t="str">
        <f>VLOOKUP($A2321,'Medical Examinations'!$A:$J,COLUMN('Medical Examinations'!I2320),FALSE)</f>
        <v>Healthy Weight</v>
      </c>
      <c r="K2321" t="str">
        <f>VLOOKUP($A2321,'Medical Examinations'!$A:$J,COLUMN('Medical Examinations'!J2320),FALSE)</f>
        <v>Normal</v>
      </c>
      <c r="L2321" s="30">
        <f>VLOOKUP($A2321,'Hospitalisation Details'!$A:$K,COLUMN('Hospitalisation Details'!J2320),FALSE)</f>
        <v>35360</v>
      </c>
      <c r="M2321" s="23">
        <f>VLOOKUP($A2321,'Hospitalisation Details'!$A:$K,COLUMN('Hospitalisation Details'!F2320),FALSE)</f>
        <v>760</v>
      </c>
      <c r="N2321" t="str">
        <f>VLOOKUP($A2321,'Hospitalisation Details'!$A:$K,COLUMN('Hospitalisation Details'!G2320),FALSE)</f>
        <v>Tier - 3</v>
      </c>
      <c r="O2321" t="str">
        <f>VLOOKUP($A2321,'Hospitalisation Details'!$A:$K,COLUMN('Hospitalisation Details'!H2320),FALSE)</f>
        <v>Tier - 3</v>
      </c>
      <c r="P2321" t="str">
        <f>VLOOKUP($A2321,'Hospitalisation Details'!$A:$K,COLUMN('Hospitalisation Details'!I2320),FALSE)</f>
        <v>R1013</v>
      </c>
      <c r="Q2321">
        <f>VLOOKUP($A2321,'Hospitalisation Details'!$A:$K,COLUMN('Hospitalisation Details'!K2320),FALSE)</f>
        <v>26</v>
      </c>
    </row>
    <row r="2322" spans="1:17" ht="15.75" x14ac:dyDescent="0.25">
      <c r="A2322" s="6" t="s">
        <v>2362</v>
      </c>
      <c r="B2322" t="str">
        <f>VLOOKUP(A2322,'Customer Names'!A:E,COLUMN('Customer Names'!D2321),FALSE)</f>
        <v>Mr. Thomas</v>
      </c>
      <c r="C2322">
        <f>VLOOKUP($A2322,'Medical Examinations'!$A:$J,COLUMN('Medical Examinations'!B2321),FALSE)</f>
        <v>17.86</v>
      </c>
      <c r="D2322">
        <f>VLOOKUP($A2322,'Medical Examinations'!$A:$J,COLUMN('Medical Examinations'!C2321),FALSE)</f>
        <v>5.43</v>
      </c>
      <c r="E2322" t="str">
        <f>VLOOKUP($A2322,'Medical Examinations'!$A:$J,COLUMN('Medical Examinations'!D2321),FALSE)</f>
        <v>No</v>
      </c>
      <c r="F2322" t="str">
        <f>VLOOKUP($A2322,'Medical Examinations'!$A:$J,COLUMN('Medical Examinations'!E2321),FALSE)</f>
        <v>No</v>
      </c>
      <c r="G2322" t="str">
        <f>VLOOKUP($A2322,'Medical Examinations'!$A:$J,COLUMN('Medical Examinations'!F2321),FALSE)</f>
        <v>Yes</v>
      </c>
      <c r="H2322">
        <f>VLOOKUP($A2322,'Medical Examinations'!$A:$J,COLUMN('Medical Examinations'!G2321),FALSE)</f>
        <v>1</v>
      </c>
      <c r="I2322" t="str">
        <f>VLOOKUP($A2322,'Medical Examinations'!$A:$J,COLUMN('Medical Examinations'!H2321),FALSE)</f>
        <v>No</v>
      </c>
      <c r="J2322" t="str">
        <f>VLOOKUP($A2322,'Medical Examinations'!$A:$J,COLUMN('Medical Examinations'!I2321),FALSE)</f>
        <v>Underweight</v>
      </c>
      <c r="K2322" t="str">
        <f>VLOOKUP($A2322,'Medical Examinations'!$A:$J,COLUMN('Medical Examinations'!J2321),FALSE)</f>
        <v>Normal</v>
      </c>
      <c r="L2322" s="30">
        <f>VLOOKUP($A2322,'Hospitalisation Details'!$A:$K,COLUMN('Hospitalisation Details'!J2321),FALSE)</f>
        <v>34190</v>
      </c>
      <c r="M2322" s="23">
        <f>VLOOKUP($A2322,'Hospitalisation Details'!$A:$K,COLUMN('Hospitalisation Details'!F2321),FALSE)</f>
        <v>760</v>
      </c>
      <c r="N2322" t="str">
        <f>VLOOKUP($A2322,'Hospitalisation Details'!$A:$K,COLUMN('Hospitalisation Details'!G2321),FALSE)</f>
        <v>Tier - 3</v>
      </c>
      <c r="O2322" t="str">
        <f>VLOOKUP($A2322,'Hospitalisation Details'!$A:$K,COLUMN('Hospitalisation Details'!H2321),FALSE)</f>
        <v>Tier - 1</v>
      </c>
      <c r="P2322" t="str">
        <f>VLOOKUP($A2322,'Hospitalisation Details'!$A:$K,COLUMN('Hospitalisation Details'!I2321),FALSE)</f>
        <v>R1013</v>
      </c>
      <c r="Q2322">
        <f>VLOOKUP($A2322,'Hospitalisation Details'!$A:$K,COLUMN('Hospitalisation Details'!K2321),FALSE)</f>
        <v>29</v>
      </c>
    </row>
    <row r="2323" spans="1:17" ht="15.75" x14ac:dyDescent="0.25">
      <c r="A2323" s="6" t="s">
        <v>2363</v>
      </c>
      <c r="B2323" t="str">
        <f>VLOOKUP(A2323,'Customer Names'!A:E,COLUMN('Customer Names'!D2322),FALSE)</f>
        <v>Ms. Holly</v>
      </c>
      <c r="C2323">
        <f>VLOOKUP($A2323,'Medical Examinations'!$A:$J,COLUMN('Medical Examinations'!B2322),FALSE)</f>
        <v>21.38</v>
      </c>
      <c r="D2323">
        <f>VLOOKUP($A2323,'Medical Examinations'!$A:$J,COLUMN('Medical Examinations'!C2322),FALSE)</f>
        <v>8.01</v>
      </c>
      <c r="E2323" t="str">
        <f>VLOOKUP($A2323,'Medical Examinations'!$A:$J,COLUMN('Medical Examinations'!D2322),FALSE)</f>
        <v>No</v>
      </c>
      <c r="F2323" t="str">
        <f>VLOOKUP($A2323,'Medical Examinations'!$A:$J,COLUMN('Medical Examinations'!E2322),FALSE)</f>
        <v>No</v>
      </c>
      <c r="G2323" t="str">
        <f>VLOOKUP($A2323,'Medical Examinations'!$A:$J,COLUMN('Medical Examinations'!F2322),FALSE)</f>
        <v>No</v>
      </c>
      <c r="H2323">
        <f>VLOOKUP($A2323,'Medical Examinations'!$A:$J,COLUMN('Medical Examinations'!G2322),FALSE)</f>
        <v>0</v>
      </c>
      <c r="I2323" t="str">
        <f>VLOOKUP($A2323,'Medical Examinations'!$A:$J,COLUMN('Medical Examinations'!H2322),FALSE)</f>
        <v>No</v>
      </c>
      <c r="J2323" t="str">
        <f>VLOOKUP($A2323,'Medical Examinations'!$A:$J,COLUMN('Medical Examinations'!I2322),FALSE)</f>
        <v>Healthy Weight</v>
      </c>
      <c r="K2323" t="str">
        <f>VLOOKUP($A2323,'Medical Examinations'!$A:$J,COLUMN('Medical Examinations'!J2322),FALSE)</f>
        <v>Diabetes</v>
      </c>
      <c r="L2323" s="30">
        <f>VLOOKUP($A2323,'Hospitalisation Details'!$A:$K,COLUMN('Hospitalisation Details'!J2322),FALSE)</f>
        <v>37518</v>
      </c>
      <c r="M2323" s="23">
        <f>VLOOKUP($A2323,'Hospitalisation Details'!$A:$K,COLUMN('Hospitalisation Details'!F2322),FALSE)</f>
        <v>750</v>
      </c>
      <c r="N2323" t="str">
        <f>VLOOKUP($A2323,'Hospitalisation Details'!$A:$K,COLUMN('Hospitalisation Details'!G2322),FALSE)</f>
        <v>Tier - 3</v>
      </c>
      <c r="O2323" t="str">
        <f>VLOOKUP($A2323,'Hospitalisation Details'!$A:$K,COLUMN('Hospitalisation Details'!H2322),FALSE)</f>
        <v>Tier - 1</v>
      </c>
      <c r="P2323" t="str">
        <f>VLOOKUP($A2323,'Hospitalisation Details'!$A:$K,COLUMN('Hospitalisation Details'!I2322),FALSE)</f>
        <v>R1012</v>
      </c>
      <c r="Q2323">
        <f>VLOOKUP($A2323,'Hospitalisation Details'!$A:$K,COLUMN('Hospitalisation Details'!K2322),FALSE)</f>
        <v>20</v>
      </c>
    </row>
    <row r="2324" spans="1:17" ht="15.75" x14ac:dyDescent="0.25">
      <c r="A2324" s="6" t="s">
        <v>2364</v>
      </c>
      <c r="B2324" t="str">
        <f>VLOOKUP(A2324,'Customer Names'!A:E,COLUMN('Customer Names'!D2323),FALSE)</f>
        <v>Mr. Matthew</v>
      </c>
      <c r="C2324">
        <f>VLOOKUP($A2324,'Medical Examinations'!$A:$J,COLUMN('Medical Examinations'!B2323),FALSE)</f>
        <v>23.35</v>
      </c>
      <c r="D2324">
        <f>VLOOKUP($A2324,'Medical Examinations'!$A:$J,COLUMN('Medical Examinations'!C2323),FALSE)</f>
        <v>5.94</v>
      </c>
      <c r="E2324" t="str">
        <f>VLOOKUP($A2324,'Medical Examinations'!$A:$J,COLUMN('Medical Examinations'!D2323),FALSE)</f>
        <v>No</v>
      </c>
      <c r="F2324" t="str">
        <f>VLOOKUP($A2324,'Medical Examinations'!$A:$J,COLUMN('Medical Examinations'!E2323),FALSE)</f>
        <v>No</v>
      </c>
      <c r="G2324" t="str">
        <f>VLOOKUP($A2324,'Medical Examinations'!$A:$J,COLUMN('Medical Examinations'!F2323),FALSE)</f>
        <v>No</v>
      </c>
      <c r="H2324">
        <f>VLOOKUP($A2324,'Medical Examinations'!$A:$J,COLUMN('Medical Examinations'!G2323),FALSE)</f>
        <v>0</v>
      </c>
      <c r="I2324" t="str">
        <f>VLOOKUP($A2324,'Medical Examinations'!$A:$J,COLUMN('Medical Examinations'!H2323),FALSE)</f>
        <v>No</v>
      </c>
      <c r="J2324" t="str">
        <f>VLOOKUP($A2324,'Medical Examinations'!$A:$J,COLUMN('Medical Examinations'!I2323),FALSE)</f>
        <v>Healthy Weight</v>
      </c>
      <c r="K2324" t="str">
        <f>VLOOKUP($A2324,'Medical Examinations'!$A:$J,COLUMN('Medical Examinations'!J2323),FALSE)</f>
        <v>Prediabetes</v>
      </c>
      <c r="L2324" s="30">
        <f>VLOOKUP($A2324,'Hospitalisation Details'!$A:$K,COLUMN('Hospitalisation Details'!J2323),FALSE)</f>
        <v>36508</v>
      </c>
      <c r="M2324" s="23">
        <f>VLOOKUP($A2324,'Hospitalisation Details'!$A:$K,COLUMN('Hospitalisation Details'!F2323),FALSE)</f>
        <v>722.99</v>
      </c>
      <c r="N2324" t="str">
        <f>VLOOKUP($A2324,'Hospitalisation Details'!$A:$K,COLUMN('Hospitalisation Details'!G2323),FALSE)</f>
        <v>Tier - 3</v>
      </c>
      <c r="O2324" t="str">
        <f>VLOOKUP($A2324,'Hospitalisation Details'!$A:$K,COLUMN('Hospitalisation Details'!H2323),FALSE)</f>
        <v>Tier - 1</v>
      </c>
      <c r="P2324" t="str">
        <f>VLOOKUP($A2324,'Hospitalisation Details'!$A:$K,COLUMN('Hospitalisation Details'!I2323),FALSE)</f>
        <v>R1013</v>
      </c>
      <c r="Q2324">
        <f>VLOOKUP($A2324,'Hospitalisation Details'!$A:$K,COLUMN('Hospitalisation Details'!K2323),FALSE)</f>
        <v>23</v>
      </c>
    </row>
    <row r="2325" spans="1:17" ht="15.75" x14ac:dyDescent="0.25">
      <c r="A2325" s="6" t="s">
        <v>2365</v>
      </c>
      <c r="B2325" t="str">
        <f>VLOOKUP(A2325,'Customer Names'!A:E,COLUMN('Customer Names'!D2324),FALSE)</f>
        <v>Ms. Meghan</v>
      </c>
      <c r="C2325">
        <f>VLOOKUP($A2325,'Medical Examinations'!$A:$J,COLUMN('Medical Examinations'!B2324),FALSE)</f>
        <v>22.24</v>
      </c>
      <c r="D2325">
        <f>VLOOKUP($A2325,'Medical Examinations'!$A:$J,COLUMN('Medical Examinations'!C2324),FALSE)</f>
        <v>5.04</v>
      </c>
      <c r="E2325" t="str">
        <f>VLOOKUP($A2325,'Medical Examinations'!$A:$J,COLUMN('Medical Examinations'!D2324),FALSE)</f>
        <v>No</v>
      </c>
      <c r="F2325" t="str">
        <f>VLOOKUP($A2325,'Medical Examinations'!$A:$J,COLUMN('Medical Examinations'!E2324),FALSE)</f>
        <v>No</v>
      </c>
      <c r="G2325" t="str">
        <f>VLOOKUP($A2325,'Medical Examinations'!$A:$J,COLUMN('Medical Examinations'!F2324),FALSE)</f>
        <v>No</v>
      </c>
      <c r="H2325">
        <f>VLOOKUP($A2325,'Medical Examinations'!$A:$J,COLUMN('Medical Examinations'!G2324),FALSE)</f>
        <v>0</v>
      </c>
      <c r="I2325" t="str">
        <f>VLOOKUP($A2325,'Medical Examinations'!$A:$J,COLUMN('Medical Examinations'!H2324),FALSE)</f>
        <v>No</v>
      </c>
      <c r="J2325" t="str">
        <f>VLOOKUP($A2325,'Medical Examinations'!$A:$J,COLUMN('Medical Examinations'!I2324),FALSE)</f>
        <v>Healthy Weight</v>
      </c>
      <c r="K2325" t="str">
        <f>VLOOKUP($A2325,'Medical Examinations'!$A:$J,COLUMN('Medical Examinations'!J2324),FALSE)</f>
        <v>Normal</v>
      </c>
      <c r="L2325" s="30">
        <f>VLOOKUP($A2325,'Hospitalisation Details'!$A:$K,COLUMN('Hospitalisation Details'!J2324),FALSE)</f>
        <v>36520</v>
      </c>
      <c r="M2325" s="23">
        <f>VLOOKUP($A2325,'Hospitalisation Details'!$A:$K,COLUMN('Hospitalisation Details'!F2324),FALSE)</f>
        <v>700</v>
      </c>
      <c r="N2325" t="str">
        <f>VLOOKUP($A2325,'Hospitalisation Details'!$A:$K,COLUMN('Hospitalisation Details'!G2324),FALSE)</f>
        <v>Tier - 2</v>
      </c>
      <c r="O2325" t="str">
        <f>VLOOKUP($A2325,'Hospitalisation Details'!$A:$K,COLUMN('Hospitalisation Details'!H2324),FALSE)</f>
        <v>Tier - 3</v>
      </c>
      <c r="P2325" t="str">
        <f>VLOOKUP($A2325,'Hospitalisation Details'!$A:$K,COLUMN('Hospitalisation Details'!I2324),FALSE)</f>
        <v>R1013</v>
      </c>
      <c r="Q2325">
        <f>VLOOKUP($A2325,'Hospitalisation Details'!$A:$K,COLUMN('Hospitalisation Details'!K2324),FALSE)</f>
        <v>23</v>
      </c>
    </row>
    <row r="2326" spans="1:17" ht="15.75" x14ac:dyDescent="0.25">
      <c r="A2326" s="6" t="s">
        <v>2366</v>
      </c>
      <c r="B2326" t="str">
        <f>VLOOKUP(A2326,'Customer Names'!A:E,COLUMN('Customer Names'!D2325),FALSE)</f>
        <v>Mr. Fred</v>
      </c>
      <c r="C2326">
        <f>VLOOKUP($A2326,'Medical Examinations'!$A:$J,COLUMN('Medical Examinations'!B2325),FALSE)</f>
        <v>24.76</v>
      </c>
      <c r="D2326">
        <f>VLOOKUP($A2326,'Medical Examinations'!$A:$J,COLUMN('Medical Examinations'!C2325),FALSE)</f>
        <v>4.54</v>
      </c>
      <c r="E2326" t="str">
        <f>VLOOKUP($A2326,'Medical Examinations'!$A:$J,COLUMN('Medical Examinations'!D2325),FALSE)</f>
        <v>Yes</v>
      </c>
      <c r="F2326" t="str">
        <f>VLOOKUP($A2326,'Medical Examinations'!$A:$J,COLUMN('Medical Examinations'!E2325),FALSE)</f>
        <v>No</v>
      </c>
      <c r="G2326" t="str">
        <f>VLOOKUP($A2326,'Medical Examinations'!$A:$J,COLUMN('Medical Examinations'!F2325),FALSE)</f>
        <v>No</v>
      </c>
      <c r="H2326">
        <f>VLOOKUP($A2326,'Medical Examinations'!$A:$J,COLUMN('Medical Examinations'!G2325),FALSE)</f>
        <v>0</v>
      </c>
      <c r="I2326" t="str">
        <f>VLOOKUP($A2326,'Medical Examinations'!$A:$J,COLUMN('Medical Examinations'!H2325),FALSE)</f>
        <v>No</v>
      </c>
      <c r="J2326" t="str">
        <f>VLOOKUP($A2326,'Medical Examinations'!$A:$J,COLUMN('Medical Examinations'!I2325),FALSE)</f>
        <v>Healthy Weight</v>
      </c>
      <c r="K2326" t="str">
        <f>VLOOKUP($A2326,'Medical Examinations'!$A:$J,COLUMN('Medical Examinations'!J2325),FALSE)</f>
        <v>Normal</v>
      </c>
      <c r="L2326" s="30">
        <f>VLOOKUP($A2326,'Hospitalisation Details'!$A:$K,COLUMN('Hospitalisation Details'!J2325),FALSE)</f>
        <v>37146</v>
      </c>
      <c r="M2326" s="23">
        <f>VLOOKUP($A2326,'Hospitalisation Details'!$A:$K,COLUMN('Hospitalisation Details'!F2325),FALSE)</f>
        <v>687.54</v>
      </c>
      <c r="N2326" t="str">
        <f>VLOOKUP($A2326,'Hospitalisation Details'!$A:$K,COLUMN('Hospitalisation Details'!G2325),FALSE)</f>
        <v>Tier - 3</v>
      </c>
      <c r="O2326" t="str">
        <f>VLOOKUP($A2326,'Hospitalisation Details'!$A:$K,COLUMN('Hospitalisation Details'!H2325),FALSE)</f>
        <v>Tier - 2</v>
      </c>
      <c r="P2326" t="str">
        <f>VLOOKUP($A2326,'Hospitalisation Details'!$A:$K,COLUMN('Hospitalisation Details'!I2325),FALSE)</f>
        <v>R1013</v>
      </c>
      <c r="Q2326">
        <f>VLOOKUP($A2326,'Hospitalisation Details'!$A:$K,COLUMN('Hospitalisation Details'!K2325),FALSE)</f>
        <v>21</v>
      </c>
    </row>
    <row r="2327" spans="1:17" ht="15.75" x14ac:dyDescent="0.25">
      <c r="A2327" s="6" t="s">
        <v>2367</v>
      </c>
      <c r="B2327" t="str">
        <f>VLOOKUP(A2327,'Customer Names'!A:E,COLUMN('Customer Names'!D2326),FALSE)</f>
        <v>Mr. Sebastian</v>
      </c>
      <c r="C2327">
        <f>VLOOKUP($A2327,'Medical Examinations'!$A:$J,COLUMN('Medical Examinations'!B2326),FALSE)</f>
        <v>20.100000000000001</v>
      </c>
      <c r="D2327">
        <f>VLOOKUP($A2327,'Medical Examinations'!$A:$J,COLUMN('Medical Examinations'!C2326),FALSE)</f>
        <v>5.6</v>
      </c>
      <c r="E2327" t="str">
        <f>VLOOKUP($A2327,'Medical Examinations'!$A:$J,COLUMN('Medical Examinations'!D2326),FALSE)</f>
        <v>Yes</v>
      </c>
      <c r="F2327" t="str">
        <f>VLOOKUP($A2327,'Medical Examinations'!$A:$J,COLUMN('Medical Examinations'!E2326),FALSE)</f>
        <v>No</v>
      </c>
      <c r="G2327" t="str">
        <f>VLOOKUP($A2327,'Medical Examinations'!$A:$J,COLUMN('Medical Examinations'!F2326),FALSE)</f>
        <v>Yes</v>
      </c>
      <c r="H2327">
        <f>VLOOKUP($A2327,'Medical Examinations'!$A:$J,COLUMN('Medical Examinations'!G2326),FALSE)</f>
        <v>1</v>
      </c>
      <c r="I2327" t="str">
        <f>VLOOKUP($A2327,'Medical Examinations'!$A:$J,COLUMN('Medical Examinations'!H2326),FALSE)</f>
        <v>No</v>
      </c>
      <c r="J2327" t="str">
        <f>VLOOKUP($A2327,'Medical Examinations'!$A:$J,COLUMN('Medical Examinations'!I2326),FALSE)</f>
        <v>Healthy Weight</v>
      </c>
      <c r="K2327" t="str">
        <f>VLOOKUP($A2327,'Medical Examinations'!$A:$J,COLUMN('Medical Examinations'!J2326),FALSE)</f>
        <v>Normal</v>
      </c>
      <c r="L2327" s="30">
        <f>VLOOKUP($A2327,'Hospitalisation Details'!$A:$K,COLUMN('Hospitalisation Details'!J2326),FALSE)</f>
        <v>35743</v>
      </c>
      <c r="M2327" s="23">
        <f>VLOOKUP($A2327,'Hospitalisation Details'!$A:$K,COLUMN('Hospitalisation Details'!F2326),FALSE)</f>
        <v>670</v>
      </c>
      <c r="N2327" t="str">
        <f>VLOOKUP($A2327,'Hospitalisation Details'!$A:$K,COLUMN('Hospitalisation Details'!G2326),FALSE)</f>
        <v>Tier - 3</v>
      </c>
      <c r="O2327" t="str">
        <f>VLOOKUP($A2327,'Hospitalisation Details'!$A:$K,COLUMN('Hospitalisation Details'!H2326),FALSE)</f>
        <v>Tier - 3</v>
      </c>
      <c r="P2327" t="str">
        <f>VLOOKUP($A2327,'Hospitalisation Details'!$A:$K,COLUMN('Hospitalisation Details'!I2326),FALSE)</f>
        <v>R1013</v>
      </c>
      <c r="Q2327">
        <f>VLOOKUP($A2327,'Hospitalisation Details'!$A:$K,COLUMN('Hospitalisation Details'!K2326),FALSE)</f>
        <v>25</v>
      </c>
    </row>
    <row r="2328" spans="1:17" ht="15.75" x14ac:dyDescent="0.25">
      <c r="A2328" s="6" t="s">
        <v>2368</v>
      </c>
      <c r="B2328" t="str">
        <f>VLOOKUP(A2328,'Customer Names'!A:E,COLUMN('Customer Names'!D2327),FALSE)</f>
        <v>Ms. Laura</v>
      </c>
      <c r="C2328">
        <f>VLOOKUP($A2328,'Medical Examinations'!$A:$J,COLUMN('Medical Examinations'!B2327),FALSE)</f>
        <v>21.77</v>
      </c>
      <c r="D2328">
        <f>VLOOKUP($A2328,'Medical Examinations'!$A:$J,COLUMN('Medical Examinations'!C2327),FALSE)</f>
        <v>10.67</v>
      </c>
      <c r="E2328" t="str">
        <f>VLOOKUP($A2328,'Medical Examinations'!$A:$J,COLUMN('Medical Examinations'!D2327),FALSE)</f>
        <v>No</v>
      </c>
      <c r="F2328" t="str">
        <f>VLOOKUP($A2328,'Medical Examinations'!$A:$J,COLUMN('Medical Examinations'!E2327),FALSE)</f>
        <v>No</v>
      </c>
      <c r="G2328" t="str">
        <f>VLOOKUP($A2328,'Medical Examinations'!$A:$J,COLUMN('Medical Examinations'!F2327),FALSE)</f>
        <v>No</v>
      </c>
      <c r="H2328">
        <f>VLOOKUP($A2328,'Medical Examinations'!$A:$J,COLUMN('Medical Examinations'!G2327),FALSE)</f>
        <v>0</v>
      </c>
      <c r="I2328" t="str">
        <f>VLOOKUP($A2328,'Medical Examinations'!$A:$J,COLUMN('Medical Examinations'!H2327),FALSE)</f>
        <v>No</v>
      </c>
      <c r="J2328" t="str">
        <f>VLOOKUP($A2328,'Medical Examinations'!$A:$J,COLUMN('Medical Examinations'!I2327),FALSE)</f>
        <v>Healthy Weight</v>
      </c>
      <c r="K2328" t="str">
        <f>VLOOKUP($A2328,'Medical Examinations'!$A:$J,COLUMN('Medical Examinations'!J2327),FALSE)</f>
        <v>Diabetes</v>
      </c>
      <c r="L2328" s="30">
        <f>VLOOKUP($A2328,'Hospitalisation Details'!$A:$K,COLUMN('Hospitalisation Details'!J2327),FALSE)</f>
        <v>37589</v>
      </c>
      <c r="M2328" s="23">
        <f>VLOOKUP($A2328,'Hospitalisation Details'!$A:$K,COLUMN('Hospitalisation Details'!F2327),FALSE)</f>
        <v>668</v>
      </c>
      <c r="N2328" t="str">
        <f>VLOOKUP($A2328,'Hospitalisation Details'!$A:$K,COLUMN('Hospitalisation Details'!G2327),FALSE)</f>
        <v>Tier - 3</v>
      </c>
      <c r="O2328" t="str">
        <f>VLOOKUP($A2328,'Hospitalisation Details'!$A:$K,COLUMN('Hospitalisation Details'!H2327),FALSE)</f>
        <v>Tier - 2</v>
      </c>
      <c r="P2328" t="str">
        <f>VLOOKUP($A2328,'Hospitalisation Details'!$A:$K,COLUMN('Hospitalisation Details'!I2327),FALSE)</f>
        <v>R1012</v>
      </c>
      <c r="Q2328">
        <f>VLOOKUP($A2328,'Hospitalisation Details'!$A:$K,COLUMN('Hospitalisation Details'!K2327),FALSE)</f>
        <v>20</v>
      </c>
    </row>
    <row r="2329" spans="1:17" ht="15.75" x14ac:dyDescent="0.25">
      <c r="A2329" s="6" t="s">
        <v>2369</v>
      </c>
      <c r="B2329" t="str">
        <f>VLOOKUP(A2329,'Customer Names'!A:E,COLUMN('Customer Names'!D2328),FALSE)</f>
        <v>Ms. Nicole</v>
      </c>
      <c r="C2329">
        <f>VLOOKUP($A2329,'Medical Examinations'!$A:$J,COLUMN('Medical Examinations'!B2328),FALSE)</f>
        <v>17.82</v>
      </c>
      <c r="D2329">
        <f>VLOOKUP($A2329,'Medical Examinations'!$A:$J,COLUMN('Medical Examinations'!C2328),FALSE)</f>
        <v>5.26</v>
      </c>
      <c r="E2329" t="str">
        <f>VLOOKUP($A2329,'Medical Examinations'!$A:$J,COLUMN('Medical Examinations'!D2328),FALSE)</f>
        <v>Yes</v>
      </c>
      <c r="F2329" t="str">
        <f>VLOOKUP($A2329,'Medical Examinations'!$A:$J,COLUMN('Medical Examinations'!E2328),FALSE)</f>
        <v>No</v>
      </c>
      <c r="G2329" t="str">
        <f>VLOOKUP($A2329,'Medical Examinations'!$A:$J,COLUMN('Medical Examinations'!F2328),FALSE)</f>
        <v>No</v>
      </c>
      <c r="H2329">
        <f>VLOOKUP($A2329,'Medical Examinations'!$A:$J,COLUMN('Medical Examinations'!G2328),FALSE)</f>
        <v>1</v>
      </c>
      <c r="I2329" t="str">
        <f>VLOOKUP($A2329,'Medical Examinations'!$A:$J,COLUMN('Medical Examinations'!H2328),FALSE)</f>
        <v>No</v>
      </c>
      <c r="J2329" t="str">
        <f>VLOOKUP($A2329,'Medical Examinations'!$A:$J,COLUMN('Medical Examinations'!I2328),FALSE)</f>
        <v>Underweight</v>
      </c>
      <c r="K2329" t="str">
        <f>VLOOKUP($A2329,'Medical Examinations'!$A:$J,COLUMN('Medical Examinations'!J2328),FALSE)</f>
        <v>Normal</v>
      </c>
      <c r="L2329" s="30">
        <f>VLOOKUP($A2329,'Hospitalisation Details'!$A:$K,COLUMN('Hospitalisation Details'!J2328),FALSE)</f>
        <v>34884</v>
      </c>
      <c r="M2329" s="23">
        <f>VLOOKUP($A2329,'Hospitalisation Details'!$A:$K,COLUMN('Hospitalisation Details'!F2328),FALSE)</f>
        <v>650</v>
      </c>
      <c r="N2329" t="str">
        <f>VLOOKUP($A2329,'Hospitalisation Details'!$A:$K,COLUMN('Hospitalisation Details'!G2328),FALSE)</f>
        <v>Tier - 3</v>
      </c>
      <c r="O2329" t="str">
        <f>VLOOKUP($A2329,'Hospitalisation Details'!$A:$K,COLUMN('Hospitalisation Details'!H2328),FALSE)</f>
        <v>Tier - 3</v>
      </c>
      <c r="P2329" t="str">
        <f>VLOOKUP($A2329,'Hospitalisation Details'!$A:$K,COLUMN('Hospitalisation Details'!I2328),FALSE)</f>
        <v>R1013</v>
      </c>
      <c r="Q2329">
        <f>VLOOKUP($A2329,'Hospitalisation Details'!$A:$K,COLUMN('Hospitalisation Details'!K2328),FALSE)</f>
        <v>27</v>
      </c>
    </row>
    <row r="2330" spans="1:17" ht="15.75" x14ac:dyDescent="0.25">
      <c r="A2330" s="6" t="s">
        <v>2370</v>
      </c>
      <c r="B2330" t="str">
        <f>VLOOKUP(A2330,'Customer Names'!A:E,COLUMN('Customer Names'!D2329),FALSE)</f>
        <v>Ms. Susan</v>
      </c>
      <c r="C2330">
        <f>VLOOKUP($A2330,'Medical Examinations'!$A:$J,COLUMN('Medical Examinations'!B2329),FALSE)</f>
        <v>17.07</v>
      </c>
      <c r="D2330">
        <f>VLOOKUP($A2330,'Medical Examinations'!$A:$J,COLUMN('Medical Examinations'!C2329),FALSE)</f>
        <v>5.22</v>
      </c>
      <c r="E2330" t="str">
        <f>VLOOKUP($A2330,'Medical Examinations'!$A:$J,COLUMN('Medical Examinations'!D2329),FALSE)</f>
        <v>No</v>
      </c>
      <c r="F2330" t="str">
        <f>VLOOKUP($A2330,'Medical Examinations'!$A:$J,COLUMN('Medical Examinations'!E2329),FALSE)</f>
        <v>No</v>
      </c>
      <c r="G2330" t="str">
        <f>VLOOKUP($A2330,'Medical Examinations'!$A:$J,COLUMN('Medical Examinations'!F2329),FALSE)</f>
        <v>Yes</v>
      </c>
      <c r="H2330">
        <f>VLOOKUP($A2330,'Medical Examinations'!$A:$J,COLUMN('Medical Examinations'!G2329),FALSE)</f>
        <v>1</v>
      </c>
      <c r="I2330" t="str">
        <f>VLOOKUP($A2330,'Medical Examinations'!$A:$J,COLUMN('Medical Examinations'!H2329),FALSE)</f>
        <v>No</v>
      </c>
      <c r="J2330" t="str">
        <f>VLOOKUP($A2330,'Medical Examinations'!$A:$J,COLUMN('Medical Examinations'!I2329),FALSE)</f>
        <v>Underweight</v>
      </c>
      <c r="K2330" t="str">
        <f>VLOOKUP($A2330,'Medical Examinations'!$A:$J,COLUMN('Medical Examinations'!J2329),FALSE)</f>
        <v>Normal</v>
      </c>
      <c r="L2330" s="30">
        <f>VLOOKUP($A2330,'Hospitalisation Details'!$A:$K,COLUMN('Hospitalisation Details'!J2329),FALSE)</f>
        <v>34121</v>
      </c>
      <c r="M2330" s="23">
        <f>VLOOKUP($A2330,'Hospitalisation Details'!$A:$K,COLUMN('Hospitalisation Details'!F2329),FALSE)</f>
        <v>650</v>
      </c>
      <c r="N2330" t="str">
        <f>VLOOKUP($A2330,'Hospitalisation Details'!$A:$K,COLUMN('Hospitalisation Details'!G2329),FALSE)</f>
        <v>Tier - 3</v>
      </c>
      <c r="O2330" t="str">
        <f>VLOOKUP($A2330,'Hospitalisation Details'!$A:$K,COLUMN('Hospitalisation Details'!H2329),FALSE)</f>
        <v>Tier - 3</v>
      </c>
      <c r="P2330" t="str">
        <f>VLOOKUP($A2330,'Hospitalisation Details'!$A:$K,COLUMN('Hospitalisation Details'!I2329),FALSE)</f>
        <v>R1013</v>
      </c>
      <c r="Q2330">
        <f>VLOOKUP($A2330,'Hospitalisation Details'!$A:$K,COLUMN('Hospitalisation Details'!K2329),FALSE)</f>
        <v>30</v>
      </c>
    </row>
    <row r="2331" spans="1:17" ht="15.75" x14ac:dyDescent="0.25">
      <c r="A2331" s="6" t="s">
        <v>2371</v>
      </c>
      <c r="B2331" t="str">
        <f>VLOOKUP(A2331,'Customer Names'!A:E,COLUMN('Customer Names'!D2330),FALSE)</f>
        <v>Ms. Katy</v>
      </c>
      <c r="C2331">
        <f>VLOOKUP($A2331,'Medical Examinations'!$A:$J,COLUMN('Medical Examinations'!B2330),FALSE)</f>
        <v>22.24</v>
      </c>
      <c r="D2331">
        <f>VLOOKUP($A2331,'Medical Examinations'!$A:$J,COLUMN('Medical Examinations'!C2330),FALSE)</f>
        <v>4.29</v>
      </c>
      <c r="E2331" t="str">
        <f>VLOOKUP($A2331,'Medical Examinations'!$A:$J,COLUMN('Medical Examinations'!D2330),FALSE)</f>
        <v>Yes</v>
      </c>
      <c r="F2331" t="str">
        <f>VLOOKUP($A2331,'Medical Examinations'!$A:$J,COLUMN('Medical Examinations'!E2330),FALSE)</f>
        <v>No</v>
      </c>
      <c r="G2331" t="str">
        <f>VLOOKUP($A2331,'Medical Examinations'!$A:$J,COLUMN('Medical Examinations'!F2330),FALSE)</f>
        <v>No</v>
      </c>
      <c r="H2331">
        <f>VLOOKUP($A2331,'Medical Examinations'!$A:$J,COLUMN('Medical Examinations'!G2330),FALSE)</f>
        <v>0</v>
      </c>
      <c r="I2331" t="str">
        <f>VLOOKUP($A2331,'Medical Examinations'!$A:$J,COLUMN('Medical Examinations'!H2330),FALSE)</f>
        <v>No</v>
      </c>
      <c r="J2331" t="str">
        <f>VLOOKUP($A2331,'Medical Examinations'!$A:$J,COLUMN('Medical Examinations'!I2330),FALSE)</f>
        <v>Healthy Weight</v>
      </c>
      <c r="K2331" t="str">
        <f>VLOOKUP($A2331,'Medical Examinations'!$A:$J,COLUMN('Medical Examinations'!J2330),FALSE)</f>
        <v>Normal</v>
      </c>
      <c r="L2331" s="30">
        <f>VLOOKUP($A2331,'Hospitalisation Details'!$A:$K,COLUMN('Hospitalisation Details'!J2330),FALSE)</f>
        <v>37215</v>
      </c>
      <c r="M2331" s="23">
        <f>VLOOKUP($A2331,'Hospitalisation Details'!$A:$K,COLUMN('Hospitalisation Details'!F2330),FALSE)</f>
        <v>646.14</v>
      </c>
      <c r="N2331" t="str">
        <f>VLOOKUP($A2331,'Hospitalisation Details'!$A:$K,COLUMN('Hospitalisation Details'!G2330),FALSE)</f>
        <v>Tier - 3</v>
      </c>
      <c r="O2331" t="str">
        <f>VLOOKUP($A2331,'Hospitalisation Details'!$A:$K,COLUMN('Hospitalisation Details'!H2330),FALSE)</f>
        <v>Tier - 3</v>
      </c>
      <c r="P2331" t="str">
        <f>VLOOKUP($A2331,'Hospitalisation Details'!$A:$K,COLUMN('Hospitalisation Details'!I2330),FALSE)</f>
        <v>R1012</v>
      </c>
      <c r="Q2331">
        <f>VLOOKUP($A2331,'Hospitalisation Details'!$A:$K,COLUMN('Hospitalisation Details'!K2330),FALSE)</f>
        <v>21</v>
      </c>
    </row>
    <row r="2332" spans="1:17" ht="15.75" x14ac:dyDescent="0.25">
      <c r="A2332" s="6" t="s">
        <v>2372</v>
      </c>
      <c r="B2332" t="str">
        <f>VLOOKUP(A2332,'Customer Names'!A:E,COLUMN('Customer Names'!D2331),FALSE)</f>
        <v>Mr. Jordan</v>
      </c>
      <c r="C2332">
        <f>VLOOKUP($A2332,'Medical Examinations'!$A:$J,COLUMN('Medical Examinations'!B2331),FALSE)</f>
        <v>22.34</v>
      </c>
      <c r="D2332">
        <f>VLOOKUP($A2332,'Medical Examinations'!$A:$J,COLUMN('Medical Examinations'!C2331),FALSE)</f>
        <v>5.57</v>
      </c>
      <c r="E2332" t="str">
        <f>VLOOKUP($A2332,'Medical Examinations'!$A:$J,COLUMN('Medical Examinations'!D2331),FALSE)</f>
        <v>No</v>
      </c>
      <c r="F2332" t="str">
        <f>VLOOKUP($A2332,'Medical Examinations'!$A:$J,COLUMN('Medical Examinations'!E2331),FALSE)</f>
        <v>No</v>
      </c>
      <c r="G2332" t="str">
        <f>VLOOKUP($A2332,'Medical Examinations'!$A:$J,COLUMN('Medical Examinations'!F2331),FALSE)</f>
        <v>No</v>
      </c>
      <c r="H2332">
        <f>VLOOKUP($A2332,'Medical Examinations'!$A:$J,COLUMN('Medical Examinations'!G2331),FALSE)</f>
        <v>1</v>
      </c>
      <c r="I2332" t="str">
        <f>VLOOKUP($A2332,'Medical Examinations'!$A:$J,COLUMN('Medical Examinations'!H2331),FALSE)</f>
        <v>No</v>
      </c>
      <c r="J2332" t="str">
        <f>VLOOKUP($A2332,'Medical Examinations'!$A:$J,COLUMN('Medical Examinations'!I2331),FALSE)</f>
        <v>Healthy Weight</v>
      </c>
      <c r="K2332" t="str">
        <f>VLOOKUP($A2332,'Medical Examinations'!$A:$J,COLUMN('Medical Examinations'!J2331),FALSE)</f>
        <v>Normal</v>
      </c>
      <c r="L2332" s="30">
        <f>VLOOKUP($A2332,'Hospitalisation Details'!$A:$K,COLUMN('Hospitalisation Details'!J2331),FALSE)</f>
        <v>36003</v>
      </c>
      <c r="M2332" s="23">
        <f>VLOOKUP($A2332,'Hospitalisation Details'!$A:$K,COLUMN('Hospitalisation Details'!F2331),FALSE)</f>
        <v>637.26</v>
      </c>
      <c r="N2332" t="str">
        <f>VLOOKUP($A2332,'Hospitalisation Details'!$A:$K,COLUMN('Hospitalisation Details'!G2331),FALSE)</f>
        <v>Tier - 3</v>
      </c>
      <c r="O2332" t="str">
        <f>VLOOKUP($A2332,'Hospitalisation Details'!$A:$K,COLUMN('Hospitalisation Details'!H2331),FALSE)</f>
        <v>Tier - 3</v>
      </c>
      <c r="P2332" t="str">
        <f>VLOOKUP($A2332,'Hospitalisation Details'!$A:$K,COLUMN('Hospitalisation Details'!I2331),FALSE)</f>
        <v>R1013</v>
      </c>
      <c r="Q2332">
        <f>VLOOKUP($A2332,'Hospitalisation Details'!$A:$K,COLUMN('Hospitalisation Details'!K2331),FALSE)</f>
        <v>24</v>
      </c>
    </row>
    <row r="2333" spans="1:17" ht="15.75" x14ac:dyDescent="0.25">
      <c r="A2333" s="6" t="s">
        <v>2373</v>
      </c>
      <c r="B2333" t="str">
        <f>VLOOKUP(A2333,'Customer Names'!A:E,COLUMN('Customer Names'!D2332),FALSE)</f>
        <v>Mr. Juan</v>
      </c>
      <c r="C2333">
        <f>VLOOKUP($A2333,'Medical Examinations'!$A:$J,COLUMN('Medical Examinations'!B2332),FALSE)</f>
        <v>17.7</v>
      </c>
      <c r="D2333">
        <f>VLOOKUP($A2333,'Medical Examinations'!$A:$J,COLUMN('Medical Examinations'!C2332),FALSE)</f>
        <v>6.28</v>
      </c>
      <c r="E2333" t="str">
        <f>VLOOKUP($A2333,'Medical Examinations'!$A:$J,COLUMN('Medical Examinations'!D2332),FALSE)</f>
        <v>No</v>
      </c>
      <c r="F2333" t="str">
        <f>VLOOKUP($A2333,'Medical Examinations'!$A:$J,COLUMN('Medical Examinations'!E2332),FALSE)</f>
        <v>No</v>
      </c>
      <c r="G2333" t="str">
        <f>VLOOKUP($A2333,'Medical Examinations'!$A:$J,COLUMN('Medical Examinations'!F2332),FALSE)</f>
        <v>No</v>
      </c>
      <c r="H2333">
        <f>VLOOKUP($A2333,'Medical Examinations'!$A:$J,COLUMN('Medical Examinations'!G2332),FALSE)</f>
        <v>1</v>
      </c>
      <c r="I2333" t="str">
        <f>VLOOKUP($A2333,'Medical Examinations'!$A:$J,COLUMN('Medical Examinations'!H2332),FALSE)</f>
        <v>No</v>
      </c>
      <c r="J2333" t="str">
        <f>VLOOKUP($A2333,'Medical Examinations'!$A:$J,COLUMN('Medical Examinations'!I2332),FALSE)</f>
        <v>Underweight</v>
      </c>
      <c r="K2333" t="str">
        <f>VLOOKUP($A2333,'Medical Examinations'!$A:$J,COLUMN('Medical Examinations'!J2332),FALSE)</f>
        <v>Prediabetes</v>
      </c>
      <c r="L2333" s="30">
        <f>VLOOKUP($A2333,'Hospitalisation Details'!$A:$K,COLUMN('Hospitalisation Details'!J2332),FALSE)</f>
        <v>33860</v>
      </c>
      <c r="M2333" s="23">
        <f>VLOOKUP($A2333,'Hospitalisation Details'!$A:$K,COLUMN('Hospitalisation Details'!F2332),FALSE)</f>
        <v>604.54</v>
      </c>
      <c r="N2333" t="str">
        <f>VLOOKUP($A2333,'Hospitalisation Details'!$A:$K,COLUMN('Hospitalisation Details'!G2332),FALSE)</f>
        <v>Tier - 3</v>
      </c>
      <c r="O2333" t="str">
        <f>VLOOKUP($A2333,'Hospitalisation Details'!$A:$K,COLUMN('Hospitalisation Details'!H2332),FALSE)</f>
        <v>Tier - 3</v>
      </c>
      <c r="P2333" t="str">
        <f>VLOOKUP($A2333,'Hospitalisation Details'!$A:$K,COLUMN('Hospitalisation Details'!I2332),FALSE)</f>
        <v>R1013</v>
      </c>
      <c r="Q2333">
        <f>VLOOKUP($A2333,'Hospitalisation Details'!$A:$K,COLUMN('Hospitalisation Details'!K2332),FALSE)</f>
        <v>30</v>
      </c>
    </row>
    <row r="2334" spans="1:17" ht="15.75" x14ac:dyDescent="0.25">
      <c r="A2334" s="6" t="s">
        <v>2374</v>
      </c>
      <c r="B2334" t="str">
        <f>VLOOKUP(A2334,'Customer Names'!A:E,COLUMN('Customer Names'!D2333),FALSE)</f>
        <v>Ms. Julie</v>
      </c>
      <c r="C2334">
        <f>VLOOKUP($A2334,'Medical Examinations'!$A:$J,COLUMN('Medical Examinations'!B2333),FALSE)</f>
        <v>16.47</v>
      </c>
      <c r="D2334">
        <f>VLOOKUP($A2334,'Medical Examinations'!$A:$J,COLUMN('Medical Examinations'!C2333),FALSE)</f>
        <v>6.35</v>
      </c>
      <c r="E2334" t="str">
        <f>VLOOKUP($A2334,'Medical Examinations'!$A:$J,COLUMN('Medical Examinations'!D2333),FALSE)</f>
        <v>No</v>
      </c>
      <c r="F2334" t="str">
        <f>VLOOKUP($A2334,'Medical Examinations'!$A:$J,COLUMN('Medical Examinations'!E2333),FALSE)</f>
        <v>No</v>
      </c>
      <c r="G2334" t="str">
        <f>VLOOKUP($A2334,'Medical Examinations'!$A:$J,COLUMN('Medical Examinations'!F2333),FALSE)</f>
        <v>Yes</v>
      </c>
      <c r="H2334">
        <f>VLOOKUP($A2334,'Medical Examinations'!$A:$J,COLUMN('Medical Examinations'!G2333),FALSE)</f>
        <v>1</v>
      </c>
      <c r="I2334" t="str">
        <f>VLOOKUP($A2334,'Medical Examinations'!$A:$J,COLUMN('Medical Examinations'!H2333),FALSE)</f>
        <v>No</v>
      </c>
      <c r="J2334" t="str">
        <f>VLOOKUP($A2334,'Medical Examinations'!$A:$J,COLUMN('Medical Examinations'!I2333),FALSE)</f>
        <v>Underweight</v>
      </c>
      <c r="K2334" t="str">
        <f>VLOOKUP($A2334,'Medical Examinations'!$A:$J,COLUMN('Medical Examinations'!J2333),FALSE)</f>
        <v>Prediabetes</v>
      </c>
      <c r="L2334" s="30">
        <f>VLOOKUP($A2334,'Hospitalisation Details'!$A:$K,COLUMN('Hospitalisation Details'!J2333),FALSE)</f>
        <v>34150</v>
      </c>
      <c r="M2334" s="23">
        <f>VLOOKUP($A2334,'Hospitalisation Details'!$A:$K,COLUMN('Hospitalisation Details'!F2333),FALSE)</f>
        <v>600</v>
      </c>
      <c r="N2334" t="str">
        <f>VLOOKUP($A2334,'Hospitalisation Details'!$A:$K,COLUMN('Hospitalisation Details'!G2333),FALSE)</f>
        <v>Tier - 2</v>
      </c>
      <c r="O2334" t="str">
        <f>VLOOKUP($A2334,'Hospitalisation Details'!$A:$K,COLUMN('Hospitalisation Details'!H2333),FALSE)</f>
        <v>Tier - 1</v>
      </c>
      <c r="P2334" t="str">
        <f>VLOOKUP($A2334,'Hospitalisation Details'!$A:$K,COLUMN('Hospitalisation Details'!I2333),FALSE)</f>
        <v>R1013</v>
      </c>
      <c r="Q2334">
        <f>VLOOKUP($A2334,'Hospitalisation Details'!$A:$K,COLUMN('Hospitalisation Details'!K2333),FALSE)</f>
        <v>29</v>
      </c>
    </row>
    <row r="2335" spans="1:17" ht="15.75" x14ac:dyDescent="0.25">
      <c r="A2335" s="6" t="s">
        <v>2375</v>
      </c>
      <c r="B2335" t="str">
        <f>VLOOKUP(A2335,'Customer Names'!A:E,COLUMN('Customer Names'!D2334),FALSE)</f>
        <v>Mr. Evan</v>
      </c>
      <c r="C2335">
        <f>VLOOKUP($A2335,'Medical Examinations'!$A:$J,COLUMN('Medical Examinations'!B2334),FALSE)</f>
        <v>17.600000000000001</v>
      </c>
      <c r="D2335">
        <f>VLOOKUP($A2335,'Medical Examinations'!$A:$J,COLUMN('Medical Examinations'!C2334),FALSE)</f>
        <v>4.3899999999999997</v>
      </c>
      <c r="E2335" t="str">
        <f>VLOOKUP($A2335,'Medical Examinations'!$A:$J,COLUMN('Medical Examinations'!D2334),FALSE)</f>
        <v>No</v>
      </c>
      <c r="F2335" t="str">
        <f>VLOOKUP($A2335,'Medical Examinations'!$A:$J,COLUMN('Medical Examinations'!E2334),FALSE)</f>
        <v>No</v>
      </c>
      <c r="G2335" t="str">
        <f>VLOOKUP($A2335,'Medical Examinations'!$A:$J,COLUMN('Medical Examinations'!F2334),FALSE)</f>
        <v>No</v>
      </c>
      <c r="H2335">
        <f>VLOOKUP($A2335,'Medical Examinations'!$A:$J,COLUMN('Medical Examinations'!G2334),FALSE)</f>
        <v>1</v>
      </c>
      <c r="I2335" t="str">
        <f>VLOOKUP($A2335,'Medical Examinations'!$A:$J,COLUMN('Medical Examinations'!H2334),FALSE)</f>
        <v>No</v>
      </c>
      <c r="J2335" t="str">
        <f>VLOOKUP($A2335,'Medical Examinations'!$A:$J,COLUMN('Medical Examinations'!I2334),FALSE)</f>
        <v>Underweight</v>
      </c>
      <c r="K2335" t="str">
        <f>VLOOKUP($A2335,'Medical Examinations'!$A:$J,COLUMN('Medical Examinations'!J2334),FALSE)</f>
        <v>Normal</v>
      </c>
      <c r="L2335" s="30">
        <f>VLOOKUP($A2335,'Hospitalisation Details'!$A:$K,COLUMN('Hospitalisation Details'!J2334),FALSE)</f>
        <v>33938</v>
      </c>
      <c r="M2335" s="23">
        <f>VLOOKUP($A2335,'Hospitalisation Details'!$A:$K,COLUMN('Hospitalisation Details'!F2334),FALSE)</f>
        <v>570.62</v>
      </c>
      <c r="N2335" t="str">
        <f>VLOOKUP($A2335,'Hospitalisation Details'!$A:$K,COLUMN('Hospitalisation Details'!G2334),FALSE)</f>
        <v>Tier - 2</v>
      </c>
      <c r="O2335" t="str">
        <f>VLOOKUP($A2335,'Hospitalisation Details'!$A:$K,COLUMN('Hospitalisation Details'!H2334),FALSE)</f>
        <v>Tier - 1</v>
      </c>
      <c r="P2335" t="str">
        <f>VLOOKUP($A2335,'Hospitalisation Details'!$A:$K,COLUMN('Hospitalisation Details'!I2334),FALSE)</f>
        <v>R1013</v>
      </c>
      <c r="Q2335">
        <f>VLOOKUP($A2335,'Hospitalisation Details'!$A:$K,COLUMN('Hospitalisation Details'!K2334),FALSE)</f>
        <v>30</v>
      </c>
    </row>
    <row r="2336" spans="1:17" ht="15.75" x14ac:dyDescent="0.25">
      <c r="A2336" s="6" t="s">
        <v>2376</v>
      </c>
      <c r="B2336" t="str">
        <f>VLOOKUP(A2336,'Customer Names'!A:E,COLUMN('Customer Names'!D2335),FALSE)</f>
        <v>Mr. Aaron</v>
      </c>
      <c r="C2336">
        <f>VLOOKUP($A2336,'Medical Examinations'!$A:$J,COLUMN('Medical Examinations'!B2335),FALSE)</f>
        <v>17.579999999999998</v>
      </c>
      <c r="D2336">
        <f>VLOOKUP($A2336,'Medical Examinations'!$A:$J,COLUMN('Medical Examinations'!C2335),FALSE)</f>
        <v>4.51</v>
      </c>
      <c r="E2336" t="str">
        <f>VLOOKUP($A2336,'Medical Examinations'!$A:$J,COLUMN('Medical Examinations'!D2335),FALSE)</f>
        <v>No</v>
      </c>
      <c r="F2336" t="str">
        <f>VLOOKUP($A2336,'Medical Examinations'!$A:$J,COLUMN('Medical Examinations'!E2335),FALSE)</f>
        <v>No</v>
      </c>
      <c r="G2336" t="str">
        <f>VLOOKUP($A2336,'Medical Examinations'!$A:$J,COLUMN('Medical Examinations'!F2335),FALSE)</f>
        <v>No</v>
      </c>
      <c r="H2336">
        <f>VLOOKUP($A2336,'Medical Examinations'!$A:$J,COLUMN('Medical Examinations'!G2335),FALSE)</f>
        <v>1</v>
      </c>
      <c r="I2336" t="str">
        <f>VLOOKUP($A2336,'Medical Examinations'!$A:$J,COLUMN('Medical Examinations'!H2335),FALSE)</f>
        <v>No</v>
      </c>
      <c r="J2336" t="str">
        <f>VLOOKUP($A2336,'Medical Examinations'!$A:$J,COLUMN('Medical Examinations'!I2335),FALSE)</f>
        <v>Underweight</v>
      </c>
      <c r="K2336" t="str">
        <f>VLOOKUP($A2336,'Medical Examinations'!$A:$J,COLUMN('Medical Examinations'!J2335),FALSE)</f>
        <v>Normal</v>
      </c>
      <c r="L2336" s="30">
        <f>VLOOKUP($A2336,'Hospitalisation Details'!$A:$K,COLUMN('Hospitalisation Details'!J2335),FALSE)</f>
        <v>33794</v>
      </c>
      <c r="M2336" s="23">
        <f>VLOOKUP($A2336,'Hospitalisation Details'!$A:$K,COLUMN('Hospitalisation Details'!F2335),FALSE)</f>
        <v>563.84</v>
      </c>
      <c r="N2336" t="str">
        <f>VLOOKUP($A2336,'Hospitalisation Details'!$A:$K,COLUMN('Hospitalisation Details'!G2335),FALSE)</f>
        <v>Tier - 2</v>
      </c>
      <c r="O2336" t="str">
        <f>VLOOKUP($A2336,'Hospitalisation Details'!$A:$K,COLUMN('Hospitalisation Details'!H2335),FALSE)</f>
        <v>Tier - 3</v>
      </c>
      <c r="P2336" t="str">
        <f>VLOOKUP($A2336,'Hospitalisation Details'!$A:$K,COLUMN('Hospitalisation Details'!I2335),FALSE)</f>
        <v>R1013</v>
      </c>
      <c r="Q2336">
        <f>VLOOKUP($A2336,'Hospitalisation Details'!$A:$K,COLUMN('Hospitalisation Details'!K2335),FALSE)</f>
        <v>30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EA7642-0C11-4A33-8B29-DCADBCC66E84}">
  <dimension ref="A1:A13"/>
  <sheetViews>
    <sheetView showGridLines="0" workbookViewId="0">
      <selection activeCell="A11" sqref="A11:G11"/>
    </sheetView>
  </sheetViews>
  <sheetFormatPr defaultRowHeight="15" x14ac:dyDescent="0.25"/>
  <sheetData>
    <row r="1" spans="1:1" ht="18.75" x14ac:dyDescent="0.25">
      <c r="A1" s="31" t="s">
        <v>33</v>
      </c>
    </row>
    <row r="2" spans="1:1" x14ac:dyDescent="0.25">
      <c r="A2" s="32" t="s">
        <v>34</v>
      </c>
    </row>
    <row r="3" spans="1:1" x14ac:dyDescent="0.25">
      <c r="A3" s="32" t="s">
        <v>35</v>
      </c>
    </row>
    <row r="5" spans="1:1" ht="18.75" x14ac:dyDescent="0.25">
      <c r="A5" s="31" t="s">
        <v>36</v>
      </c>
    </row>
    <row r="6" spans="1:1" x14ac:dyDescent="0.25">
      <c r="A6" s="32" t="s">
        <v>37</v>
      </c>
    </row>
    <row r="7" spans="1:1" x14ac:dyDescent="0.25">
      <c r="A7" s="32" t="s">
        <v>38</v>
      </c>
    </row>
    <row r="9" spans="1:1" ht="18.75" x14ac:dyDescent="0.25">
      <c r="A9" s="31" t="s">
        <v>39</v>
      </c>
    </row>
    <row r="10" spans="1:1" x14ac:dyDescent="0.25">
      <c r="A10" s="32" t="s">
        <v>40</v>
      </c>
    </row>
    <row r="11" spans="1:1" x14ac:dyDescent="0.25">
      <c r="A11" s="32" t="s">
        <v>41</v>
      </c>
    </row>
    <row r="12" spans="1:1" x14ac:dyDescent="0.25">
      <c r="A12" s="33"/>
    </row>
    <row r="13" spans="1:1" x14ac:dyDescent="0.25">
      <c r="A13" s="34"/>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E2DFF6-475D-499D-8D8A-D752ABEC4AD3}">
  <dimension ref="A1:S2336"/>
  <sheetViews>
    <sheetView topLeftCell="G1" workbookViewId="0">
      <selection activeCell="J34" sqref="J34"/>
    </sheetView>
  </sheetViews>
  <sheetFormatPr defaultRowHeight="15" x14ac:dyDescent="0.25"/>
  <cols>
    <col min="1" max="1" width="15" customWidth="1"/>
    <col min="2" max="2" width="13.42578125" customWidth="1"/>
    <col min="5" max="5" width="13.85546875" customWidth="1"/>
    <col min="6" max="6" width="17.140625" customWidth="1"/>
    <col min="7" max="7" width="15.7109375" customWidth="1"/>
    <col min="8" max="8" width="26.140625" customWidth="1"/>
    <col min="9" max="9" width="9.85546875" customWidth="1"/>
    <col min="10" max="10" width="15.5703125" customWidth="1"/>
    <col min="11" max="11" width="16.85546875" customWidth="1"/>
    <col min="12" max="12" width="15.7109375" customWidth="1"/>
    <col min="13" max="13" width="10.7109375" customWidth="1"/>
    <col min="14" max="14" width="15.140625" customWidth="1"/>
    <col min="15" max="16" width="10.85546875" customWidth="1"/>
    <col min="18" max="18" width="11.7109375" customWidth="1"/>
    <col min="19" max="19" width="13.85546875" customWidth="1"/>
  </cols>
  <sheetData>
    <row r="1" spans="1:19" ht="15.75" x14ac:dyDescent="0.25">
      <c r="A1" s="35" t="s">
        <v>0</v>
      </c>
      <c r="B1" s="27" t="s">
        <v>7898</v>
      </c>
      <c r="C1" s="28" t="s">
        <v>4</v>
      </c>
      <c r="D1" s="28" t="s">
        <v>5</v>
      </c>
      <c r="E1" s="3" t="s">
        <v>6</v>
      </c>
      <c r="F1" s="3" t="s">
        <v>7</v>
      </c>
      <c r="G1" s="3" t="s">
        <v>8</v>
      </c>
      <c r="H1" s="3" t="s">
        <v>9</v>
      </c>
      <c r="I1" s="3" t="s">
        <v>7896</v>
      </c>
      <c r="J1" s="3" t="s">
        <v>10</v>
      </c>
      <c r="K1" s="3" t="s">
        <v>11</v>
      </c>
      <c r="L1" s="29" t="s">
        <v>15</v>
      </c>
      <c r="M1" s="14" t="s">
        <v>7883</v>
      </c>
      <c r="N1" s="14" t="s">
        <v>12</v>
      </c>
      <c r="O1" s="14" t="s">
        <v>13</v>
      </c>
      <c r="P1" s="14" t="s">
        <v>14</v>
      </c>
      <c r="Q1" s="14" t="s">
        <v>16</v>
      </c>
      <c r="R1" s="44" t="s">
        <v>7912</v>
      </c>
      <c r="S1" s="43" t="s">
        <v>7911</v>
      </c>
    </row>
    <row r="2" spans="1:19" ht="15.75" x14ac:dyDescent="0.25">
      <c r="A2" s="36" t="s">
        <v>42</v>
      </c>
      <c r="B2" t="str">
        <f>VLOOKUP(A2,'Customer Names'!A:E,COLUMN('Customer Names'!D1),FALSE)</f>
        <v>Ms. Kelly</v>
      </c>
      <c r="C2">
        <f>VLOOKUP($A2,'Medical Examinations'!$A:$J,COLUMN('Medical Examinations'!B1),FALSE)</f>
        <v>47.41</v>
      </c>
      <c r="D2">
        <f>VLOOKUP($A2,'Medical Examinations'!$A:$J,COLUMN('Medical Examinations'!C1),FALSE)</f>
        <v>7.47</v>
      </c>
      <c r="E2" t="str">
        <f>VLOOKUP($A2,'Medical Examinations'!$A:$J,COLUMN('Medical Examinations'!D1),FALSE)</f>
        <v>No</v>
      </c>
      <c r="F2" t="str">
        <f>VLOOKUP($A2,'Medical Examinations'!$A:$J,COLUMN('Medical Examinations'!E1),FALSE)</f>
        <v>No</v>
      </c>
      <c r="G2" t="str">
        <f>VLOOKUP($A2,'Medical Examinations'!$A:$J,COLUMN('Medical Examinations'!F1),FALSE)</f>
        <v>No</v>
      </c>
      <c r="H2">
        <f>VLOOKUP($A2,'Medical Examinations'!$A:$J,COLUMN('Medical Examinations'!G1),FALSE)</f>
        <v>0</v>
      </c>
      <c r="I2" t="str">
        <f>VLOOKUP($A2,'Medical Examinations'!$A:$J,COLUMN('Medical Examinations'!H1),FALSE)</f>
        <v>Yes</v>
      </c>
      <c r="J2" t="str">
        <f>VLOOKUP($A2,'Medical Examinations'!$A:$J,COLUMN('Medical Examinations'!I1),FALSE)</f>
        <v>Obesity</v>
      </c>
      <c r="K2" t="str">
        <f>VLOOKUP($A2,'Medical Examinations'!$A:$J,COLUMN('Medical Examinations'!J1),FALSE)</f>
        <v>Diabetes</v>
      </c>
      <c r="L2" s="30">
        <f>VLOOKUP($A2,'Hospitalisation Details'!$A:$K,COLUMN('Hospitalisation Details'!J1),FALSE)</f>
        <v>25123</v>
      </c>
      <c r="M2" s="23">
        <f>VLOOKUP($A2,'Hospitalisation Details'!$A:$K,COLUMN('Hospitalisation Details'!F1),FALSE)</f>
        <v>63770.43</v>
      </c>
      <c r="N2" t="str">
        <f>VLOOKUP($A2,'Hospitalisation Details'!$A:$K,COLUMN('Hospitalisation Details'!G1),FALSE)</f>
        <v>Tier - 1</v>
      </c>
      <c r="O2" t="str">
        <f>VLOOKUP($A2,'Hospitalisation Details'!$A:$K,COLUMN('Hospitalisation Details'!H1),FALSE)</f>
        <v>Tier - 3</v>
      </c>
      <c r="P2" t="str">
        <f>VLOOKUP($A2,'Hospitalisation Details'!$A:$K,COLUMN('Hospitalisation Details'!I1),FALSE)</f>
        <v>R1013</v>
      </c>
      <c r="Q2">
        <f>VLOOKUP($A2,'Hospitalisation Details'!$A:$K,COLUMN('Hospitalisation Details'!K1),FALSE)</f>
        <v>54</v>
      </c>
      <c r="R2" t="str" cm="1">
        <f t="array" ref="R2">_xlfn.IFS(
Q2&lt;=10,"0-10",
Q2&lt;=20,"11-20",
Q2&lt;=30,"21-30",
Q2&lt;=40,"31-40",
Q2&lt;=50,"41-50",
Q2&lt;=60,"51-60",
Q2&lt;=70,"61-70"
)</f>
        <v>51-60</v>
      </c>
      <c r="S2" t="str">
        <f t="shared" ref="S2:S65" si="0">IF(OR(K2="Diabetes",K2="Prediabetes"),"Yes","No")</f>
        <v>Yes</v>
      </c>
    </row>
    <row r="3" spans="1:19" ht="15.75" x14ac:dyDescent="0.25">
      <c r="A3" s="36" t="s">
        <v>43</v>
      </c>
      <c r="B3" t="str">
        <f>VLOOKUP(A3,'Customer Names'!A:E,COLUMN('Customer Names'!D2),FALSE)</f>
        <v>Mr. Matthew</v>
      </c>
      <c r="C3">
        <f>VLOOKUP($A3,'Medical Examinations'!$A:$J,COLUMN('Medical Examinations'!B2),FALSE)</f>
        <v>30.36</v>
      </c>
      <c r="D3">
        <f>VLOOKUP($A3,'Medical Examinations'!$A:$J,COLUMN('Medical Examinations'!C2),FALSE)</f>
        <v>5.77</v>
      </c>
      <c r="E3" t="str">
        <f>VLOOKUP($A3,'Medical Examinations'!$A:$J,COLUMN('Medical Examinations'!D2),FALSE)</f>
        <v>No</v>
      </c>
      <c r="F3" t="str">
        <f>VLOOKUP($A3,'Medical Examinations'!$A:$J,COLUMN('Medical Examinations'!E2),FALSE)</f>
        <v>No</v>
      </c>
      <c r="G3" t="str">
        <f>VLOOKUP($A3,'Medical Examinations'!$A:$J,COLUMN('Medical Examinations'!F2),FALSE)</f>
        <v>No</v>
      </c>
      <c r="H3">
        <f>VLOOKUP($A3,'Medical Examinations'!$A:$J,COLUMN('Medical Examinations'!G2),FALSE)</f>
        <v>0</v>
      </c>
      <c r="I3" t="str">
        <f>VLOOKUP($A3,'Medical Examinations'!$A:$J,COLUMN('Medical Examinations'!H2),FALSE)</f>
        <v>Yes</v>
      </c>
      <c r="J3" t="str">
        <f>VLOOKUP($A3,'Medical Examinations'!$A:$J,COLUMN('Medical Examinations'!I2),FALSE)</f>
        <v>Obesity</v>
      </c>
      <c r="K3" t="str">
        <f>VLOOKUP($A3,'Medical Examinations'!$A:$J,COLUMN('Medical Examinations'!J2),FALSE)</f>
        <v>Prediabetes</v>
      </c>
      <c r="L3" s="30">
        <f>VLOOKUP($A3,'Hospitalisation Details'!$A:$K,COLUMN('Hospitalisation Details'!J2),FALSE)</f>
        <v>28284</v>
      </c>
      <c r="M3" s="23">
        <f>VLOOKUP($A3,'Hospitalisation Details'!$A:$K,COLUMN('Hospitalisation Details'!F2),FALSE)</f>
        <v>62592.87</v>
      </c>
      <c r="N3" t="str">
        <f>VLOOKUP($A3,'Hospitalisation Details'!$A:$K,COLUMN('Hospitalisation Details'!G2),FALSE)</f>
        <v>Tier - 2</v>
      </c>
      <c r="O3" t="str">
        <f>VLOOKUP($A3,'Hospitalisation Details'!$A:$K,COLUMN('Hospitalisation Details'!H2),FALSE)</f>
        <v>Tier - 3</v>
      </c>
      <c r="P3" t="str">
        <f>VLOOKUP($A3,'Hospitalisation Details'!$A:$K,COLUMN('Hospitalisation Details'!I2),FALSE)</f>
        <v>R1013</v>
      </c>
      <c r="Q3">
        <f>VLOOKUP($A3,'Hospitalisation Details'!$A:$K,COLUMN('Hospitalisation Details'!K2),FALSE)</f>
        <v>46</v>
      </c>
      <c r="R3" t="str" cm="1">
        <f t="array" ref="R3">_xlfn.IFS(
Q3&lt;=10,"0-10",
Q3&lt;=20,"11-20",
Q3&lt;=30,"21-30",
Q3&lt;=40,"31-40",
Q3&lt;=50,"41-50",
Q3&lt;=60,"51-60",
Q3&lt;=70,"61-70"
)</f>
        <v>41-50</v>
      </c>
      <c r="S3" t="str">
        <f>IF(OR(K3="Diabetes",K3="Prediabetes"),"Yes","No")</f>
        <v>Yes</v>
      </c>
    </row>
    <row r="4" spans="1:19" ht="15.75" x14ac:dyDescent="0.25">
      <c r="A4" s="36" t="s">
        <v>44</v>
      </c>
      <c r="B4" t="str">
        <f>VLOOKUP(A4,'Customer Names'!A:E,COLUMN('Customer Names'!D3),FALSE)</f>
        <v>Mr. Phil</v>
      </c>
      <c r="C4">
        <f>VLOOKUP($A4,'Medical Examinations'!$A:$J,COLUMN('Medical Examinations'!B3),FALSE)</f>
        <v>34.484999999999999</v>
      </c>
      <c r="D4">
        <f>VLOOKUP($A4,'Medical Examinations'!$A:$J,COLUMN('Medical Examinations'!C3),FALSE)</f>
        <v>11.87</v>
      </c>
      <c r="E4" t="str">
        <f>VLOOKUP($A4,'Medical Examinations'!$A:$J,COLUMN('Medical Examinations'!D3),FALSE)</f>
        <v>Yes</v>
      </c>
      <c r="F4" t="str">
        <f>VLOOKUP($A4,'Medical Examinations'!$A:$J,COLUMN('Medical Examinations'!E3),FALSE)</f>
        <v>No</v>
      </c>
      <c r="G4" t="str">
        <f>VLOOKUP($A4,'Medical Examinations'!$A:$J,COLUMN('Medical Examinations'!F3),FALSE)</f>
        <v>No</v>
      </c>
      <c r="H4">
        <f>VLOOKUP($A4,'Medical Examinations'!$A:$J,COLUMN('Medical Examinations'!G3),FALSE)</f>
        <v>2</v>
      </c>
      <c r="I4" t="str">
        <f>VLOOKUP($A4,'Medical Examinations'!$A:$J,COLUMN('Medical Examinations'!H3),FALSE)</f>
        <v>Yes</v>
      </c>
      <c r="J4" t="str">
        <f>VLOOKUP($A4,'Medical Examinations'!$A:$J,COLUMN('Medical Examinations'!I3),FALSE)</f>
        <v>Obesity</v>
      </c>
      <c r="K4" t="str">
        <f>VLOOKUP($A4,'Medical Examinations'!$A:$J,COLUMN('Medical Examinations'!J3),FALSE)</f>
        <v>Diabetes</v>
      </c>
      <c r="L4" s="30">
        <f>VLOOKUP($A4,'Hospitalisation Details'!$A:$K,COLUMN('Hospitalisation Details'!J3),FALSE)</f>
        <v>25822</v>
      </c>
      <c r="M4" s="23">
        <f>VLOOKUP($A4,'Hospitalisation Details'!$A:$K,COLUMN('Hospitalisation Details'!F3),FALSE)</f>
        <v>60021.4</v>
      </c>
      <c r="N4" t="str">
        <f>VLOOKUP($A4,'Hospitalisation Details'!$A:$K,COLUMN('Hospitalisation Details'!G3),FALSE)</f>
        <v>Tier - 1</v>
      </c>
      <c r="O4" t="str">
        <f>VLOOKUP($A4,'Hospitalisation Details'!$A:$K,COLUMN('Hospitalisation Details'!H3),FALSE)</f>
        <v>Tier - 1</v>
      </c>
      <c r="P4" t="str">
        <f>VLOOKUP($A4,'Hospitalisation Details'!$A:$K,COLUMN('Hospitalisation Details'!I3),FALSE)</f>
        <v>R1012</v>
      </c>
      <c r="Q4">
        <f>VLOOKUP($A4,'Hospitalisation Details'!$A:$K,COLUMN('Hospitalisation Details'!K3),FALSE)</f>
        <v>52</v>
      </c>
      <c r="R4" t="str" cm="1">
        <f t="array" ref="R4">_xlfn.IFS(
Q4&lt;=10,"0-10",
Q4&lt;=20,"11-20",
Q4&lt;=30,"21-30",
Q4&lt;=40,"31-40",
Q4&lt;=50,"41-50",
Q4&lt;=60,"51-60",
Q4&lt;=70,"61-70"
)</f>
        <v>51-60</v>
      </c>
      <c r="S4" t="str">
        <f t="shared" si="0"/>
        <v>Yes</v>
      </c>
    </row>
    <row r="5" spans="1:19" ht="15.75" x14ac:dyDescent="0.25">
      <c r="A5" s="36" t="s">
        <v>45</v>
      </c>
      <c r="B5" t="str">
        <f>VLOOKUP(A5,'Customer Names'!A:E,COLUMN('Customer Names'!D4),FALSE)</f>
        <v>Ms. Kelsey</v>
      </c>
      <c r="C5">
        <f>VLOOKUP($A5,'Medical Examinations'!$A:$J,COLUMN('Medical Examinations'!B4),FALSE)</f>
        <v>38.094999999999999</v>
      </c>
      <c r="D5">
        <f>VLOOKUP($A5,'Medical Examinations'!$A:$J,COLUMN('Medical Examinations'!C4),FALSE)</f>
        <v>6.05</v>
      </c>
      <c r="E5" t="str">
        <f>VLOOKUP($A5,'Medical Examinations'!$A:$J,COLUMN('Medical Examinations'!D4),FALSE)</f>
        <v>No</v>
      </c>
      <c r="F5" t="str">
        <f>VLOOKUP($A5,'Medical Examinations'!$A:$J,COLUMN('Medical Examinations'!E4),FALSE)</f>
        <v>No</v>
      </c>
      <c r="G5" t="str">
        <f>VLOOKUP($A5,'Medical Examinations'!$A:$J,COLUMN('Medical Examinations'!F4),FALSE)</f>
        <v>No</v>
      </c>
      <c r="H5">
        <f>VLOOKUP($A5,'Medical Examinations'!$A:$J,COLUMN('Medical Examinations'!G4),FALSE)</f>
        <v>0</v>
      </c>
      <c r="I5" t="str">
        <f>VLOOKUP($A5,'Medical Examinations'!$A:$J,COLUMN('Medical Examinations'!H4),FALSE)</f>
        <v>Yes</v>
      </c>
      <c r="J5" t="str">
        <f>VLOOKUP($A5,'Medical Examinations'!$A:$J,COLUMN('Medical Examinations'!I4),FALSE)</f>
        <v>Obesity</v>
      </c>
      <c r="K5" t="str">
        <f>VLOOKUP($A5,'Medical Examinations'!$A:$J,COLUMN('Medical Examinations'!J4),FALSE)</f>
        <v>Prediabetes</v>
      </c>
      <c r="L5" s="30">
        <f>VLOOKUP($A5,'Hospitalisation Details'!$A:$K,COLUMN('Hospitalisation Details'!J4),FALSE)</f>
        <v>33395</v>
      </c>
      <c r="M5" s="23">
        <f>VLOOKUP($A5,'Hospitalisation Details'!$A:$K,COLUMN('Hospitalisation Details'!F4),FALSE)</f>
        <v>58571.07</v>
      </c>
      <c r="N5" t="str">
        <f>VLOOKUP($A5,'Hospitalisation Details'!$A:$K,COLUMN('Hospitalisation Details'!G4),FALSE)</f>
        <v>Tier - 1</v>
      </c>
      <c r="O5" t="str">
        <f>VLOOKUP($A5,'Hospitalisation Details'!$A:$K,COLUMN('Hospitalisation Details'!H4),FALSE)</f>
        <v>Tier - 3</v>
      </c>
      <c r="P5" t="str">
        <f>VLOOKUP($A5,'Hospitalisation Details'!$A:$K,COLUMN('Hospitalisation Details'!I4),FALSE)</f>
        <v>R1024</v>
      </c>
      <c r="Q5">
        <f>VLOOKUP($A5,'Hospitalisation Details'!$A:$K,COLUMN('Hospitalisation Details'!K4),FALSE)</f>
        <v>32</v>
      </c>
      <c r="R5" t="str" cm="1">
        <f t="array" ref="R5">_xlfn.IFS(
Q5&lt;=10,"0-10",
Q5&lt;=20,"11-20",
Q5&lt;=30,"21-30",
Q5&lt;=40,"31-40",
Q5&lt;=50,"41-50",
Q5&lt;=60,"51-60",
Q5&lt;=70,"61-70"
)</f>
        <v>31-40</v>
      </c>
      <c r="S5" t="str">
        <f t="shared" si="0"/>
        <v>Yes</v>
      </c>
    </row>
    <row r="6" spans="1:19" ht="15.75" x14ac:dyDescent="0.25">
      <c r="A6" s="36" t="s">
        <v>46</v>
      </c>
      <c r="B6" t="str">
        <f>VLOOKUP(A6,'Customer Names'!A:E,COLUMN('Customer Names'!D5),FALSE)</f>
        <v>Ms. Kristyn</v>
      </c>
      <c r="C6">
        <f>VLOOKUP($A6,'Medical Examinations'!$A:$J,COLUMN('Medical Examinations'!B5),FALSE)</f>
        <v>35.53</v>
      </c>
      <c r="D6">
        <f>VLOOKUP($A6,'Medical Examinations'!$A:$J,COLUMN('Medical Examinations'!C5),FALSE)</f>
        <v>5.45</v>
      </c>
      <c r="E6" t="str">
        <f>VLOOKUP($A6,'Medical Examinations'!$A:$J,COLUMN('Medical Examinations'!D5),FALSE)</f>
        <v>No</v>
      </c>
      <c r="F6" t="str">
        <f>VLOOKUP($A6,'Medical Examinations'!$A:$J,COLUMN('Medical Examinations'!E5),FALSE)</f>
        <v>No</v>
      </c>
      <c r="G6" t="str">
        <f>VLOOKUP($A6,'Medical Examinations'!$A:$J,COLUMN('Medical Examinations'!F5),FALSE)</f>
        <v>No</v>
      </c>
      <c r="H6">
        <f>VLOOKUP($A6,'Medical Examinations'!$A:$J,COLUMN('Medical Examinations'!G5),FALSE)</f>
        <v>0</v>
      </c>
      <c r="I6" t="str">
        <f>VLOOKUP($A6,'Medical Examinations'!$A:$J,COLUMN('Medical Examinations'!H5),FALSE)</f>
        <v>Yes</v>
      </c>
      <c r="J6" t="str">
        <f>VLOOKUP($A6,'Medical Examinations'!$A:$J,COLUMN('Medical Examinations'!I5),FALSE)</f>
        <v>Obesity</v>
      </c>
      <c r="K6" t="str">
        <f>VLOOKUP($A6,'Medical Examinations'!$A:$J,COLUMN('Medical Examinations'!J5),FALSE)</f>
        <v>Normal</v>
      </c>
      <c r="L6" s="30">
        <f>VLOOKUP($A6,'Hospitalisation Details'!$A:$K,COLUMN('Hospitalisation Details'!J5),FALSE)</f>
        <v>32678</v>
      </c>
      <c r="M6" s="23">
        <f>VLOOKUP($A6,'Hospitalisation Details'!$A:$K,COLUMN('Hospitalisation Details'!F5),FALSE)</f>
        <v>55135.4</v>
      </c>
      <c r="N6" t="str">
        <f>VLOOKUP($A6,'Hospitalisation Details'!$A:$K,COLUMN('Hospitalisation Details'!G5),FALSE)</f>
        <v>Tier - 1</v>
      </c>
      <c r="O6" t="str">
        <f>VLOOKUP($A6,'Hospitalisation Details'!$A:$K,COLUMN('Hospitalisation Details'!H5),FALSE)</f>
        <v>Tier - 2</v>
      </c>
      <c r="P6" t="str">
        <f>VLOOKUP($A6,'Hospitalisation Details'!$A:$K,COLUMN('Hospitalisation Details'!I5),FALSE)</f>
        <v>R1012</v>
      </c>
      <c r="Q6">
        <f>VLOOKUP($A6,'Hospitalisation Details'!$A:$K,COLUMN('Hospitalisation Details'!K5),FALSE)</f>
        <v>33</v>
      </c>
      <c r="R6" t="str" cm="1">
        <f t="array" ref="R6">_xlfn.IFS(
Q6&lt;=10,"0-10",
Q6&lt;=20,"11-20",
Q6&lt;=30,"21-30",
Q6&lt;=40,"31-40",
Q6&lt;=50,"41-50",
Q6&lt;=60,"51-60",
Q6&lt;=70,"61-70"
)</f>
        <v>31-40</v>
      </c>
      <c r="S6" t="str">
        <f t="shared" si="0"/>
        <v>No</v>
      </c>
    </row>
    <row r="7" spans="1:19" ht="15.75" x14ac:dyDescent="0.25">
      <c r="A7" s="36" t="s">
        <v>47</v>
      </c>
      <c r="B7" t="str">
        <f>VLOOKUP(A7,'Customer Names'!A:E,COLUMN('Customer Names'!D6),FALSE)</f>
        <v>Mr. Russell</v>
      </c>
      <c r="C7">
        <f>VLOOKUP($A7,'Medical Examinations'!$A:$J,COLUMN('Medical Examinations'!B6),FALSE)</f>
        <v>32.799999999999997</v>
      </c>
      <c r="D7">
        <f>VLOOKUP($A7,'Medical Examinations'!$A:$J,COLUMN('Medical Examinations'!C6),FALSE)</f>
        <v>6.59</v>
      </c>
      <c r="E7" t="str">
        <f>VLOOKUP($A7,'Medical Examinations'!$A:$J,COLUMN('Medical Examinations'!D6),FALSE)</f>
        <v>No</v>
      </c>
      <c r="F7" t="str">
        <f>VLOOKUP($A7,'Medical Examinations'!$A:$J,COLUMN('Medical Examinations'!E6),FALSE)</f>
        <v>No</v>
      </c>
      <c r="G7" t="str">
        <f>VLOOKUP($A7,'Medical Examinations'!$A:$J,COLUMN('Medical Examinations'!F6),FALSE)</f>
        <v>No</v>
      </c>
      <c r="H7">
        <f>VLOOKUP($A7,'Medical Examinations'!$A:$J,COLUMN('Medical Examinations'!G6),FALSE)</f>
        <v>0</v>
      </c>
      <c r="I7" t="str">
        <f>VLOOKUP($A7,'Medical Examinations'!$A:$J,COLUMN('Medical Examinations'!H6),FALSE)</f>
        <v>Yes</v>
      </c>
      <c r="J7" t="str">
        <f>VLOOKUP($A7,'Medical Examinations'!$A:$J,COLUMN('Medical Examinations'!I6),FALSE)</f>
        <v>Obesity</v>
      </c>
      <c r="K7" t="str">
        <f>VLOOKUP($A7,'Medical Examinations'!$A:$J,COLUMN('Medical Examinations'!J6),FALSE)</f>
        <v>Diabetes</v>
      </c>
      <c r="L7" s="30">
        <f>VLOOKUP($A7,'Hospitalisation Details'!$A:$K,COLUMN('Hospitalisation Details'!J6),FALSE)</f>
        <v>22862</v>
      </c>
      <c r="M7" s="23">
        <f>VLOOKUP($A7,'Hospitalisation Details'!$A:$K,COLUMN('Hospitalisation Details'!F6),FALSE)</f>
        <v>52590.83</v>
      </c>
      <c r="N7" t="str">
        <f>VLOOKUP($A7,'Hospitalisation Details'!$A:$K,COLUMN('Hospitalisation Details'!G6),FALSE)</f>
        <v>Tier - 1</v>
      </c>
      <c r="O7" t="str">
        <f>VLOOKUP($A7,'Hospitalisation Details'!$A:$K,COLUMN('Hospitalisation Details'!H6),FALSE)</f>
        <v>Tier - 3</v>
      </c>
      <c r="P7" t="str">
        <f>VLOOKUP($A7,'Hospitalisation Details'!$A:$K,COLUMN('Hospitalisation Details'!I6),FALSE)</f>
        <v>R1011</v>
      </c>
      <c r="Q7">
        <f>VLOOKUP($A7,'Hospitalisation Details'!$A:$K,COLUMN('Hospitalisation Details'!K6),FALSE)</f>
        <v>60</v>
      </c>
      <c r="R7" t="str" cm="1">
        <f t="array" ref="R7">_xlfn.IFS(
Q7&lt;=10,"0-10",
Q7&lt;=20,"11-20",
Q7&lt;=30,"21-30",
Q7&lt;=40,"31-40",
Q7&lt;=50,"41-50",
Q7&lt;=60,"51-60",
Q7&lt;=70,"61-70"
)</f>
        <v>51-60</v>
      </c>
      <c r="S7" t="str">
        <f t="shared" si="0"/>
        <v>Yes</v>
      </c>
    </row>
    <row r="8" spans="1:19" ht="15.75" x14ac:dyDescent="0.25">
      <c r="A8" s="36" t="s">
        <v>48</v>
      </c>
      <c r="B8" t="str">
        <f>VLOOKUP(A8,'Customer Names'!A:E,COLUMN('Customer Names'!D7),FALSE)</f>
        <v>Mr. Scott</v>
      </c>
      <c r="C8">
        <f>VLOOKUP($A8,'Medical Examinations'!$A:$J,COLUMN('Medical Examinations'!B7),FALSE)</f>
        <v>36.4</v>
      </c>
      <c r="D8">
        <f>VLOOKUP($A8,'Medical Examinations'!$A:$J,COLUMN('Medical Examinations'!C7),FALSE)</f>
        <v>6.07</v>
      </c>
      <c r="E8" t="str">
        <f>VLOOKUP($A8,'Medical Examinations'!$A:$J,COLUMN('Medical Examinations'!D7),FALSE)</f>
        <v>No</v>
      </c>
      <c r="F8" t="str">
        <f>VLOOKUP($A8,'Medical Examinations'!$A:$J,COLUMN('Medical Examinations'!E7),FALSE)</f>
        <v>No</v>
      </c>
      <c r="G8" t="str">
        <f>VLOOKUP($A8,'Medical Examinations'!$A:$J,COLUMN('Medical Examinations'!F7),FALSE)</f>
        <v>No</v>
      </c>
      <c r="H8">
        <f>VLOOKUP($A8,'Medical Examinations'!$A:$J,COLUMN('Medical Examinations'!G7),FALSE)</f>
        <v>0</v>
      </c>
      <c r="I8" t="str">
        <f>VLOOKUP($A8,'Medical Examinations'!$A:$J,COLUMN('Medical Examinations'!H7),FALSE)</f>
        <v>Yes</v>
      </c>
      <c r="J8" t="str">
        <f>VLOOKUP($A8,'Medical Examinations'!$A:$J,COLUMN('Medical Examinations'!I7),FALSE)</f>
        <v>Obesity</v>
      </c>
      <c r="K8" t="str">
        <f>VLOOKUP($A8,'Medical Examinations'!$A:$J,COLUMN('Medical Examinations'!J7),FALSE)</f>
        <v>Prediabetes</v>
      </c>
      <c r="L8" s="30">
        <f>VLOOKUP($A8,'Hospitalisation Details'!$A:$K,COLUMN('Hospitalisation Details'!J7),FALSE)</f>
        <v>34634</v>
      </c>
      <c r="M8" s="23">
        <f>VLOOKUP($A8,'Hospitalisation Details'!$A:$K,COLUMN('Hospitalisation Details'!F7),FALSE)</f>
        <v>51194.559999999998</v>
      </c>
      <c r="N8" t="str">
        <f>VLOOKUP($A8,'Hospitalisation Details'!$A:$K,COLUMN('Hospitalisation Details'!G7),FALSE)</f>
        <v>Tier - 1</v>
      </c>
      <c r="O8" t="str">
        <f>VLOOKUP($A8,'Hospitalisation Details'!$A:$K,COLUMN('Hospitalisation Details'!H7),FALSE)</f>
        <v>Tier - 3</v>
      </c>
      <c r="P8" t="str">
        <f>VLOOKUP($A8,'Hospitalisation Details'!$A:$K,COLUMN('Hospitalisation Details'!I7),FALSE)</f>
        <v>R1011</v>
      </c>
      <c r="Q8">
        <f>VLOOKUP($A8,'Hospitalisation Details'!$A:$K,COLUMN('Hospitalisation Details'!K7),FALSE)</f>
        <v>28</v>
      </c>
      <c r="R8" t="str" cm="1">
        <f t="array" ref="R8">_xlfn.IFS(
Q8&lt;=10,"0-10",
Q8&lt;=20,"11-20",
Q8&lt;=30,"21-30",
Q8&lt;=40,"31-40",
Q8&lt;=50,"41-50",
Q8&lt;=60,"51-60",
Q8&lt;=70,"61-70"
)</f>
        <v>21-30</v>
      </c>
      <c r="S8" t="str">
        <f t="shared" si="0"/>
        <v>Yes</v>
      </c>
    </row>
    <row r="9" spans="1:19" ht="15.75" x14ac:dyDescent="0.25">
      <c r="A9" s="36" t="s">
        <v>49</v>
      </c>
      <c r="B9" t="str">
        <f>VLOOKUP(A9,'Customer Names'!A:E,COLUMN('Customer Names'!D8),FALSE)</f>
        <v>Mr. Stephen</v>
      </c>
      <c r="C9">
        <f>VLOOKUP($A9,'Medical Examinations'!$A:$J,COLUMN('Medical Examinations'!B8),FALSE)</f>
        <v>36.96</v>
      </c>
      <c r="D9">
        <f>VLOOKUP($A9,'Medical Examinations'!$A:$J,COLUMN('Medical Examinations'!C8),FALSE)</f>
        <v>7.93</v>
      </c>
      <c r="E9" t="str">
        <f>VLOOKUP($A9,'Medical Examinations'!$A:$J,COLUMN('Medical Examinations'!D8),FALSE)</f>
        <v>No</v>
      </c>
      <c r="F9" t="str">
        <f>VLOOKUP($A9,'Medical Examinations'!$A:$J,COLUMN('Medical Examinations'!E8),FALSE)</f>
        <v>No</v>
      </c>
      <c r="G9" t="str">
        <f>VLOOKUP($A9,'Medical Examinations'!$A:$J,COLUMN('Medical Examinations'!F8),FALSE)</f>
        <v>No</v>
      </c>
      <c r="H9">
        <f>VLOOKUP($A9,'Medical Examinations'!$A:$J,COLUMN('Medical Examinations'!G8),FALSE)</f>
        <v>3</v>
      </c>
      <c r="I9" t="str">
        <f>VLOOKUP($A9,'Medical Examinations'!$A:$J,COLUMN('Medical Examinations'!H8),FALSE)</f>
        <v>Yes</v>
      </c>
      <c r="J9" t="str">
        <f>VLOOKUP($A9,'Medical Examinations'!$A:$J,COLUMN('Medical Examinations'!I8),FALSE)</f>
        <v>Obesity</v>
      </c>
      <c r="K9" t="str">
        <f>VLOOKUP($A9,'Medical Examinations'!$A:$J,COLUMN('Medical Examinations'!J8),FALSE)</f>
        <v>Diabetes</v>
      </c>
      <c r="L9" s="30">
        <f>VLOOKUP($A9,'Hospitalisation Details'!$A:$K,COLUMN('Hospitalisation Details'!J8),FALSE)</f>
        <v>21363</v>
      </c>
      <c r="M9" s="23">
        <f>VLOOKUP($A9,'Hospitalisation Details'!$A:$K,COLUMN('Hospitalisation Details'!F8),FALSE)</f>
        <v>49577.66</v>
      </c>
      <c r="N9" t="str">
        <f>VLOOKUP($A9,'Hospitalisation Details'!$A:$K,COLUMN('Hospitalisation Details'!G8),FALSE)</f>
        <v>Tier - 2</v>
      </c>
      <c r="O9" t="str">
        <f>VLOOKUP($A9,'Hospitalisation Details'!$A:$K,COLUMN('Hospitalisation Details'!H8),FALSE)</f>
        <v>Tier - 2</v>
      </c>
      <c r="P9" t="str">
        <f>VLOOKUP($A9,'Hospitalisation Details'!$A:$K,COLUMN('Hospitalisation Details'!I8),FALSE)</f>
        <v>R1013</v>
      </c>
      <c r="Q9">
        <f>VLOOKUP($A9,'Hospitalisation Details'!$A:$K,COLUMN('Hospitalisation Details'!K8),FALSE)</f>
        <v>64</v>
      </c>
      <c r="R9" t="str" cm="1">
        <f t="array" ref="R9">_xlfn.IFS(
Q9&lt;=10,"0-10",
Q9&lt;=20,"11-20",
Q9&lt;=30,"21-30",
Q9&lt;=40,"31-40",
Q9&lt;=50,"41-50",
Q9&lt;=60,"51-60",
Q9&lt;=70,"61-70"
)</f>
        <v>61-70</v>
      </c>
      <c r="S9" t="str">
        <f t="shared" si="0"/>
        <v>Yes</v>
      </c>
    </row>
    <row r="10" spans="1:19" ht="15.75" x14ac:dyDescent="0.25">
      <c r="A10" s="36" t="s">
        <v>50</v>
      </c>
      <c r="B10" t="str">
        <f>VLOOKUP(A10,'Customer Names'!A:E,COLUMN('Customer Names'!D9),FALSE)</f>
        <v>Mr. Patrick</v>
      </c>
      <c r="C10">
        <f>VLOOKUP($A10,'Medical Examinations'!$A:$J,COLUMN('Medical Examinations'!B9),FALSE)</f>
        <v>41.14</v>
      </c>
      <c r="D10">
        <f>VLOOKUP($A10,'Medical Examinations'!$A:$J,COLUMN('Medical Examinations'!C9),FALSE)</f>
        <v>9.58</v>
      </c>
      <c r="E10" t="str">
        <f>VLOOKUP($A10,'Medical Examinations'!$A:$J,COLUMN('Medical Examinations'!D9),FALSE)</f>
        <v>Yes</v>
      </c>
      <c r="F10" t="str">
        <f>VLOOKUP($A10,'Medical Examinations'!$A:$J,COLUMN('Medical Examinations'!E9),FALSE)</f>
        <v>No</v>
      </c>
      <c r="G10" t="str">
        <f>VLOOKUP($A10,'Medical Examinations'!$A:$J,COLUMN('Medical Examinations'!F9),FALSE)</f>
        <v>Yes</v>
      </c>
      <c r="H10">
        <f>VLOOKUP($A10,'Medical Examinations'!$A:$J,COLUMN('Medical Examinations'!G9),FALSE)</f>
        <v>1</v>
      </c>
      <c r="I10" t="str">
        <f>VLOOKUP($A10,'Medical Examinations'!$A:$J,COLUMN('Medical Examinations'!H9),FALSE)</f>
        <v>Yes</v>
      </c>
      <c r="J10" t="str">
        <f>VLOOKUP($A10,'Medical Examinations'!$A:$J,COLUMN('Medical Examinations'!I9),FALSE)</f>
        <v>Obesity</v>
      </c>
      <c r="K10" t="str">
        <f>VLOOKUP($A10,'Medical Examinations'!$A:$J,COLUMN('Medical Examinations'!J9),FALSE)</f>
        <v>Diabetes</v>
      </c>
      <c r="L10" s="30">
        <f>VLOOKUP($A10,'Hospitalisation Details'!$A:$K,COLUMN('Hospitalisation Details'!J9),FALSE)</f>
        <v>23258</v>
      </c>
      <c r="M10" s="23">
        <f>VLOOKUP($A10,'Hospitalisation Details'!$A:$K,COLUMN('Hospitalisation Details'!F9),FALSE)</f>
        <v>48970.25</v>
      </c>
      <c r="N10" t="str">
        <f>VLOOKUP($A10,'Hospitalisation Details'!$A:$K,COLUMN('Hospitalisation Details'!G9),FALSE)</f>
        <v>Tier - 1</v>
      </c>
      <c r="O10" t="str">
        <f>VLOOKUP($A10,'Hospitalisation Details'!$A:$K,COLUMN('Hospitalisation Details'!H9),FALSE)</f>
        <v>Tier - 2</v>
      </c>
      <c r="P10" t="str">
        <f>VLOOKUP($A10,'Hospitalisation Details'!$A:$K,COLUMN('Hospitalisation Details'!I9),FALSE)</f>
        <v>R1013</v>
      </c>
      <c r="Q10">
        <f>VLOOKUP($A10,'Hospitalisation Details'!$A:$K,COLUMN('Hospitalisation Details'!K9),FALSE)</f>
        <v>59</v>
      </c>
      <c r="R10" t="str" cm="1">
        <f t="array" ref="R10">_xlfn.IFS(
Q10&lt;=10,"0-10",
Q10&lt;=20,"11-20",
Q10&lt;=30,"21-30",
Q10&lt;=40,"31-40",
Q10&lt;=50,"41-50",
Q10&lt;=60,"51-60",
Q10&lt;=70,"61-70"
)</f>
        <v>51-60</v>
      </c>
      <c r="S10" t="str">
        <f t="shared" si="0"/>
        <v>Yes</v>
      </c>
    </row>
    <row r="11" spans="1:19" ht="15.75" x14ac:dyDescent="0.25">
      <c r="A11" s="36" t="s">
        <v>51</v>
      </c>
      <c r="B11" t="str">
        <f>VLOOKUP(A11,'Customer Names'!A:E,COLUMN('Customer Names'!D10),FALSE)</f>
        <v>Ms. Brooke</v>
      </c>
      <c r="C11">
        <f>VLOOKUP($A11,'Medical Examinations'!$A:$J,COLUMN('Medical Examinations'!B10),FALSE)</f>
        <v>38.06</v>
      </c>
      <c r="D11">
        <f>VLOOKUP($A11,'Medical Examinations'!$A:$J,COLUMN('Medical Examinations'!C10),FALSE)</f>
        <v>10.79</v>
      </c>
      <c r="E11" t="str">
        <f>VLOOKUP($A11,'Medical Examinations'!$A:$J,COLUMN('Medical Examinations'!D10),FALSE)</f>
        <v>No</v>
      </c>
      <c r="F11" t="str">
        <f>VLOOKUP($A11,'Medical Examinations'!$A:$J,COLUMN('Medical Examinations'!E10),FALSE)</f>
        <v>No</v>
      </c>
      <c r="G11" t="str">
        <f>VLOOKUP($A11,'Medical Examinations'!$A:$J,COLUMN('Medical Examinations'!F10),FALSE)</f>
        <v>No</v>
      </c>
      <c r="H11">
        <f>VLOOKUP($A11,'Medical Examinations'!$A:$J,COLUMN('Medical Examinations'!G10),FALSE)</f>
        <v>0</v>
      </c>
      <c r="I11" t="str">
        <f>VLOOKUP($A11,'Medical Examinations'!$A:$J,COLUMN('Medical Examinations'!H10),FALSE)</f>
        <v>Yes</v>
      </c>
      <c r="J11" t="str">
        <f>VLOOKUP($A11,'Medical Examinations'!$A:$J,COLUMN('Medical Examinations'!I10),FALSE)</f>
        <v>Obesity</v>
      </c>
      <c r="K11" t="str">
        <f>VLOOKUP($A11,'Medical Examinations'!$A:$J,COLUMN('Medical Examinations'!J10),FALSE)</f>
        <v>Diabetes</v>
      </c>
      <c r="L11" s="30">
        <f>VLOOKUP($A11,'Hospitalisation Details'!$A:$K,COLUMN('Hospitalisation Details'!J10),FALSE)</f>
        <v>28853</v>
      </c>
      <c r="M11" s="23">
        <f>VLOOKUP($A11,'Hospitalisation Details'!$A:$K,COLUMN('Hospitalisation Details'!F10),FALSE)</f>
        <v>48885.14</v>
      </c>
      <c r="N11" t="str">
        <f>VLOOKUP($A11,'Hospitalisation Details'!$A:$K,COLUMN('Hospitalisation Details'!G10),FALSE)</f>
        <v>Tier - 1</v>
      </c>
      <c r="O11" t="str">
        <f>VLOOKUP($A11,'Hospitalisation Details'!$A:$K,COLUMN('Hospitalisation Details'!H10),FALSE)</f>
        <v>Tier - 2</v>
      </c>
      <c r="P11" t="str">
        <f>VLOOKUP($A11,'Hospitalisation Details'!$A:$K,COLUMN('Hospitalisation Details'!I10),FALSE)</f>
        <v>R1013</v>
      </c>
      <c r="Q11">
        <f>VLOOKUP($A11,'Hospitalisation Details'!$A:$K,COLUMN('Hospitalisation Details'!K10),FALSE)</f>
        <v>44</v>
      </c>
      <c r="R11" t="str" cm="1">
        <f t="array" ref="R11">_xlfn.IFS(
Q11&lt;=10,"0-10",
Q11&lt;=20,"11-20",
Q11&lt;=30,"21-30",
Q11&lt;=40,"31-40",
Q11&lt;=50,"41-50",
Q11&lt;=60,"51-60",
Q11&lt;=70,"61-70"
)</f>
        <v>41-50</v>
      </c>
      <c r="S11" t="str">
        <f t="shared" si="0"/>
        <v>Yes</v>
      </c>
    </row>
    <row r="12" spans="1:19" ht="15.75" x14ac:dyDescent="0.25">
      <c r="A12" s="36" t="s">
        <v>52</v>
      </c>
      <c r="B12" t="str">
        <f>VLOOKUP(A12,'Customer Names'!A:E,COLUMN('Customer Names'!D11),FALSE)</f>
        <v>Ms. Paola</v>
      </c>
      <c r="C12">
        <f>VLOOKUP($A12,'Medical Examinations'!$A:$J,COLUMN('Medical Examinations'!B11),FALSE)</f>
        <v>37.700000000000003</v>
      </c>
      <c r="D12">
        <f>VLOOKUP($A12,'Medical Examinations'!$A:$J,COLUMN('Medical Examinations'!C11),FALSE)</f>
        <v>5.96</v>
      </c>
      <c r="E12" t="str">
        <f>VLOOKUP($A12,'Medical Examinations'!$A:$J,COLUMN('Medical Examinations'!D11),FALSE)</f>
        <v>Yes</v>
      </c>
      <c r="F12" t="str">
        <f>VLOOKUP($A12,'Medical Examinations'!$A:$J,COLUMN('Medical Examinations'!E11),FALSE)</f>
        <v>No</v>
      </c>
      <c r="G12" t="str">
        <f>VLOOKUP($A12,'Medical Examinations'!$A:$J,COLUMN('Medical Examinations'!F11),FALSE)</f>
        <v>No</v>
      </c>
      <c r="H12">
        <f>VLOOKUP($A12,'Medical Examinations'!$A:$J,COLUMN('Medical Examinations'!G11),FALSE)</f>
        <v>2</v>
      </c>
      <c r="I12" t="str">
        <f>VLOOKUP($A12,'Medical Examinations'!$A:$J,COLUMN('Medical Examinations'!H11),FALSE)</f>
        <v>Yes</v>
      </c>
      <c r="J12" t="str">
        <f>VLOOKUP($A12,'Medical Examinations'!$A:$J,COLUMN('Medical Examinations'!I11),FALSE)</f>
        <v>Obesity</v>
      </c>
      <c r="K12" t="str">
        <f>VLOOKUP($A12,'Medical Examinations'!$A:$J,COLUMN('Medical Examinations'!J11),FALSE)</f>
        <v>Prediabetes</v>
      </c>
      <c r="L12" s="30">
        <f>VLOOKUP($A12,'Hospitalisation Details'!$A:$K,COLUMN('Hospitalisation Details'!J11),FALSE)</f>
        <v>21753</v>
      </c>
      <c r="M12" s="23">
        <f>VLOOKUP($A12,'Hospitalisation Details'!$A:$K,COLUMN('Hospitalisation Details'!F11),FALSE)</f>
        <v>48824.45</v>
      </c>
      <c r="N12" t="str">
        <f>VLOOKUP($A12,'Hospitalisation Details'!$A:$K,COLUMN('Hospitalisation Details'!G11),FALSE)</f>
        <v>Tier - 2</v>
      </c>
      <c r="O12" t="str">
        <f>VLOOKUP($A12,'Hospitalisation Details'!$A:$K,COLUMN('Hospitalisation Details'!H11),FALSE)</f>
        <v>Tier - 1</v>
      </c>
      <c r="P12" t="str">
        <f>VLOOKUP($A12,'Hospitalisation Details'!$A:$K,COLUMN('Hospitalisation Details'!I11),FALSE)</f>
        <v>R1011</v>
      </c>
      <c r="Q12">
        <f>VLOOKUP($A12,'Hospitalisation Details'!$A:$K,COLUMN('Hospitalisation Details'!K11),FALSE)</f>
        <v>63</v>
      </c>
      <c r="R12" t="str" cm="1">
        <f t="array" ref="R12">_xlfn.IFS(
Q12&lt;=10,"0-10",
Q12&lt;=20,"11-20",
Q12&lt;=30,"21-30",
Q12&lt;=40,"31-40",
Q12&lt;=50,"41-50",
Q12&lt;=60,"51-60",
Q12&lt;=70,"61-70"
)</f>
        <v>61-70</v>
      </c>
      <c r="S12" t="str">
        <f t="shared" si="0"/>
        <v>Yes</v>
      </c>
    </row>
    <row r="13" spans="1:19" ht="15.75" x14ac:dyDescent="0.25">
      <c r="A13" s="36" t="s">
        <v>53</v>
      </c>
      <c r="B13" t="str">
        <f>VLOOKUP(A13,'Customer Names'!A:E,COLUMN('Customer Names'!D12),FALSE)</f>
        <v>Mr. David</v>
      </c>
      <c r="C13">
        <f>VLOOKUP($A13,'Medical Examinations'!$A:$J,COLUMN('Medical Examinations'!B12),FALSE)</f>
        <v>42.13</v>
      </c>
      <c r="D13">
        <f>VLOOKUP($A13,'Medical Examinations'!$A:$J,COLUMN('Medical Examinations'!C12),FALSE)</f>
        <v>11.9</v>
      </c>
      <c r="E13" t="str">
        <f>VLOOKUP($A13,'Medical Examinations'!$A:$J,COLUMN('Medical Examinations'!D12),FALSE)</f>
        <v>No</v>
      </c>
      <c r="F13" t="str">
        <f>VLOOKUP($A13,'Medical Examinations'!$A:$J,COLUMN('Medical Examinations'!E12),FALSE)</f>
        <v>No</v>
      </c>
      <c r="G13" t="str">
        <f>VLOOKUP($A13,'Medical Examinations'!$A:$J,COLUMN('Medical Examinations'!F12),FALSE)</f>
        <v>No</v>
      </c>
      <c r="H13">
        <f>VLOOKUP($A13,'Medical Examinations'!$A:$J,COLUMN('Medical Examinations'!G12),FALSE)</f>
        <v>0</v>
      </c>
      <c r="I13" t="str">
        <f>VLOOKUP($A13,'Medical Examinations'!$A:$J,COLUMN('Medical Examinations'!H12),FALSE)</f>
        <v>Yes</v>
      </c>
      <c r="J13" t="str">
        <f>VLOOKUP($A13,'Medical Examinations'!$A:$J,COLUMN('Medical Examinations'!I12),FALSE)</f>
        <v>Obesity</v>
      </c>
      <c r="K13" t="str">
        <f>VLOOKUP($A13,'Medical Examinations'!$A:$J,COLUMN('Medical Examinations'!J12),FALSE)</f>
        <v>Diabetes</v>
      </c>
      <c r="L13" s="30">
        <f>VLOOKUP($A13,'Hospitalisation Details'!$A:$K,COLUMN('Hospitalisation Details'!J12),FALSE)</f>
        <v>24042</v>
      </c>
      <c r="M13" s="23">
        <f>VLOOKUP($A13,'Hospitalisation Details'!$A:$K,COLUMN('Hospitalisation Details'!F12),FALSE)</f>
        <v>48675.519999999997</v>
      </c>
      <c r="N13" t="str">
        <f>VLOOKUP($A13,'Hospitalisation Details'!$A:$K,COLUMN('Hospitalisation Details'!G12),FALSE)</f>
        <v>Tier - 1</v>
      </c>
      <c r="O13" t="str">
        <f>VLOOKUP($A13,'Hospitalisation Details'!$A:$K,COLUMN('Hospitalisation Details'!H12),FALSE)</f>
        <v>Tier - 2</v>
      </c>
      <c r="P13" t="str">
        <f>VLOOKUP($A13,'Hospitalisation Details'!$A:$K,COLUMN('Hospitalisation Details'!I12),FALSE)</f>
        <v>R1013</v>
      </c>
      <c r="Q13">
        <f>VLOOKUP($A13,'Hospitalisation Details'!$A:$K,COLUMN('Hospitalisation Details'!K12),FALSE)</f>
        <v>57</v>
      </c>
      <c r="R13" t="str" cm="1">
        <f t="array" ref="R13">_xlfn.IFS(
Q13&lt;=10,"0-10",
Q13&lt;=20,"11-20",
Q13&lt;=30,"21-30",
Q13&lt;=40,"31-40",
Q13&lt;=50,"41-50",
Q13&lt;=60,"51-60",
Q13&lt;=70,"61-70"
)</f>
        <v>51-60</v>
      </c>
      <c r="S13" t="str">
        <f t="shared" si="0"/>
        <v>Yes</v>
      </c>
    </row>
    <row r="14" spans="1:19" ht="15.75" x14ac:dyDescent="0.25">
      <c r="A14" s="36" t="s">
        <v>54</v>
      </c>
      <c r="B14" t="str">
        <f>VLOOKUP(A14,'Customer Names'!A:E,COLUMN('Customer Names'!D13),FALSE)</f>
        <v>Mr. Wade</v>
      </c>
      <c r="C14">
        <f>VLOOKUP($A14,'Medical Examinations'!$A:$J,COLUMN('Medical Examinations'!B13),FALSE)</f>
        <v>40.92</v>
      </c>
      <c r="D14">
        <f>VLOOKUP($A14,'Medical Examinations'!$A:$J,COLUMN('Medical Examinations'!C13),FALSE)</f>
        <v>8.41</v>
      </c>
      <c r="E14" t="str">
        <f>VLOOKUP($A14,'Medical Examinations'!$A:$J,COLUMN('Medical Examinations'!D13),FALSE)</f>
        <v>No</v>
      </c>
      <c r="F14" t="str">
        <f>VLOOKUP($A14,'Medical Examinations'!$A:$J,COLUMN('Medical Examinations'!E13),FALSE)</f>
        <v>No</v>
      </c>
      <c r="G14" t="str">
        <f>VLOOKUP($A14,'Medical Examinations'!$A:$J,COLUMN('Medical Examinations'!F13),FALSE)</f>
        <v>No</v>
      </c>
      <c r="H14">
        <f>VLOOKUP($A14,'Medical Examinations'!$A:$J,COLUMN('Medical Examinations'!G13),FALSE)</f>
        <v>0</v>
      </c>
      <c r="I14" t="str">
        <f>VLOOKUP($A14,'Medical Examinations'!$A:$J,COLUMN('Medical Examinations'!H13),FALSE)</f>
        <v>Yes</v>
      </c>
      <c r="J14" t="str">
        <f>VLOOKUP($A14,'Medical Examinations'!$A:$J,COLUMN('Medical Examinations'!I13),FALSE)</f>
        <v>Obesity</v>
      </c>
      <c r="K14" t="str">
        <f>VLOOKUP($A14,'Medical Examinations'!$A:$J,COLUMN('Medical Examinations'!J13),FALSE)</f>
        <v>Diabetes</v>
      </c>
      <c r="L14" s="30">
        <f>VLOOKUP($A14,'Hospitalisation Details'!$A:$K,COLUMN('Hospitalisation Details'!J13),FALSE)</f>
        <v>22930</v>
      </c>
      <c r="M14" s="23">
        <f>VLOOKUP($A14,'Hospitalisation Details'!$A:$K,COLUMN('Hospitalisation Details'!F13),FALSE)</f>
        <v>48673.56</v>
      </c>
      <c r="N14" t="str">
        <f>VLOOKUP($A14,'Hospitalisation Details'!$A:$K,COLUMN('Hospitalisation Details'!G13),FALSE)</f>
        <v>Tier - 1</v>
      </c>
      <c r="O14" t="str">
        <f>VLOOKUP($A14,'Hospitalisation Details'!$A:$K,COLUMN('Hospitalisation Details'!H13),FALSE)</f>
        <v>Tier - 2</v>
      </c>
      <c r="P14" t="str">
        <f>VLOOKUP($A14,'Hospitalisation Details'!$A:$K,COLUMN('Hospitalisation Details'!I13),FALSE)</f>
        <v>R1013</v>
      </c>
      <c r="Q14">
        <f>VLOOKUP($A14,'Hospitalisation Details'!$A:$K,COLUMN('Hospitalisation Details'!K13),FALSE)</f>
        <v>60</v>
      </c>
      <c r="R14" t="str" cm="1">
        <f t="array" ref="R14">_xlfn.IFS(
Q14&lt;=10,"0-10",
Q14&lt;=20,"11-20",
Q14&lt;=30,"21-30",
Q14&lt;=40,"31-40",
Q14&lt;=50,"41-50",
Q14&lt;=60,"51-60",
Q14&lt;=70,"61-70"
)</f>
        <v>51-60</v>
      </c>
      <c r="S14" t="str">
        <f t="shared" si="0"/>
        <v>Yes</v>
      </c>
    </row>
    <row r="15" spans="1:19" ht="15.75" x14ac:dyDescent="0.25">
      <c r="A15" s="36" t="s">
        <v>55</v>
      </c>
      <c r="B15" t="str">
        <f>VLOOKUP(A15,'Customer Names'!A:E,COLUMN('Customer Names'!D14),FALSE)</f>
        <v>Mr. Franklin</v>
      </c>
      <c r="C15">
        <f>VLOOKUP($A15,'Medical Examinations'!$A:$J,COLUMN('Medical Examinations'!B14),FALSE)</f>
        <v>40.564999999999998</v>
      </c>
      <c r="D15">
        <f>VLOOKUP($A15,'Medical Examinations'!$A:$J,COLUMN('Medical Examinations'!C14),FALSE)</f>
        <v>7.02</v>
      </c>
      <c r="E15" t="str">
        <f>VLOOKUP($A15,'Medical Examinations'!$A:$J,COLUMN('Medical Examinations'!D14),FALSE)</f>
        <v>No</v>
      </c>
      <c r="F15" t="str">
        <f>VLOOKUP($A15,'Medical Examinations'!$A:$J,COLUMN('Medical Examinations'!E14),FALSE)</f>
        <v>No</v>
      </c>
      <c r="G15" t="str">
        <f>VLOOKUP($A15,'Medical Examinations'!$A:$J,COLUMN('Medical Examinations'!F14),FALSE)</f>
        <v>No</v>
      </c>
      <c r="H15">
        <f>VLOOKUP($A15,'Medical Examinations'!$A:$J,COLUMN('Medical Examinations'!G14),FALSE)</f>
        <v>0</v>
      </c>
      <c r="I15" t="str">
        <f>VLOOKUP($A15,'Medical Examinations'!$A:$J,COLUMN('Medical Examinations'!H14),FALSE)</f>
        <v>Yes</v>
      </c>
      <c r="J15" t="str">
        <f>VLOOKUP($A15,'Medical Examinations'!$A:$J,COLUMN('Medical Examinations'!I14),FALSE)</f>
        <v>Obesity</v>
      </c>
      <c r="K15" t="str">
        <f>VLOOKUP($A15,'Medical Examinations'!$A:$J,COLUMN('Medical Examinations'!J14),FALSE)</f>
        <v>Diabetes</v>
      </c>
      <c r="L15" s="30">
        <f>VLOOKUP($A15,'Hospitalisation Details'!$A:$K,COLUMN('Hospitalisation Details'!J14),FALSE)</f>
        <v>25173</v>
      </c>
      <c r="M15" s="23">
        <f>VLOOKUP($A15,'Hospitalisation Details'!$A:$K,COLUMN('Hospitalisation Details'!F14),FALSE)</f>
        <v>48549.18</v>
      </c>
      <c r="N15" t="str">
        <f>VLOOKUP($A15,'Hospitalisation Details'!$A:$K,COLUMN('Hospitalisation Details'!G14),FALSE)</f>
        <v>Tier - 1</v>
      </c>
      <c r="O15" t="str">
        <f>VLOOKUP($A15,'Hospitalisation Details'!$A:$K,COLUMN('Hospitalisation Details'!H14),FALSE)</f>
        <v>Tier - 3</v>
      </c>
      <c r="P15" t="str">
        <f>VLOOKUP($A15,'Hospitalisation Details'!$A:$K,COLUMN('Hospitalisation Details'!I14),FALSE)</f>
        <v>R1016</v>
      </c>
      <c r="Q15">
        <f>VLOOKUP($A15,'Hospitalisation Details'!$A:$K,COLUMN('Hospitalisation Details'!K14),FALSE)</f>
        <v>54</v>
      </c>
      <c r="R15" t="str" cm="1">
        <f t="array" ref="R15">_xlfn.IFS(
Q15&lt;=10,"0-10",
Q15&lt;=20,"11-20",
Q15&lt;=30,"21-30",
Q15&lt;=40,"31-40",
Q15&lt;=50,"41-50",
Q15&lt;=60,"51-60",
Q15&lt;=70,"61-70"
)</f>
        <v>51-60</v>
      </c>
      <c r="S15" t="str">
        <f t="shared" si="0"/>
        <v>Yes</v>
      </c>
    </row>
    <row r="16" spans="1:19" ht="15.75" x14ac:dyDescent="0.25">
      <c r="A16" s="36" t="s">
        <v>56</v>
      </c>
      <c r="B16" t="str">
        <f>VLOOKUP(A16,'Customer Names'!A:E,COLUMN('Customer Names'!D15),FALSE)</f>
        <v>Ms. Leilani</v>
      </c>
      <c r="C16">
        <f>VLOOKUP($A16,'Medical Examinations'!$A:$J,COLUMN('Medical Examinations'!B15),FALSE)</f>
        <v>36.384999999999998</v>
      </c>
      <c r="D16">
        <f>VLOOKUP($A16,'Medical Examinations'!$A:$J,COLUMN('Medical Examinations'!C15),FALSE)</f>
        <v>7.59</v>
      </c>
      <c r="E16" t="str">
        <f>VLOOKUP($A16,'Medical Examinations'!$A:$J,COLUMN('Medical Examinations'!D15),FALSE)</f>
        <v>Yes</v>
      </c>
      <c r="F16" t="str">
        <f>VLOOKUP($A16,'Medical Examinations'!$A:$J,COLUMN('Medical Examinations'!E15),FALSE)</f>
        <v>No</v>
      </c>
      <c r="G16" t="str">
        <f>VLOOKUP($A16,'Medical Examinations'!$A:$J,COLUMN('Medical Examinations'!F15),FALSE)</f>
        <v>No</v>
      </c>
      <c r="H16">
        <f>VLOOKUP($A16,'Medical Examinations'!$A:$J,COLUMN('Medical Examinations'!G15),FALSE)</f>
        <v>2</v>
      </c>
      <c r="I16" t="str">
        <f>VLOOKUP($A16,'Medical Examinations'!$A:$J,COLUMN('Medical Examinations'!H15),FALSE)</f>
        <v>Yes</v>
      </c>
      <c r="J16" t="str">
        <f>VLOOKUP($A16,'Medical Examinations'!$A:$J,COLUMN('Medical Examinations'!I15),FALSE)</f>
        <v>Obesity</v>
      </c>
      <c r="K16" t="str">
        <f>VLOOKUP($A16,'Medical Examinations'!$A:$J,COLUMN('Medical Examinations'!J15),FALSE)</f>
        <v>Diabetes</v>
      </c>
      <c r="L16" s="30">
        <f>VLOOKUP($A16,'Hospitalisation Details'!$A:$K,COLUMN('Hospitalisation Details'!J15),FALSE)</f>
        <v>22636</v>
      </c>
      <c r="M16" s="23">
        <f>VLOOKUP($A16,'Hospitalisation Details'!$A:$K,COLUMN('Hospitalisation Details'!F15),FALSE)</f>
        <v>48517.56</v>
      </c>
      <c r="N16" t="str">
        <f>VLOOKUP($A16,'Hospitalisation Details'!$A:$K,COLUMN('Hospitalisation Details'!G15),FALSE)</f>
        <v>Tier - 1</v>
      </c>
      <c r="O16" t="str">
        <f>VLOOKUP($A16,'Hospitalisation Details'!$A:$K,COLUMN('Hospitalisation Details'!H15),FALSE)</f>
        <v>Tier - 3</v>
      </c>
      <c r="P16" t="str">
        <f>VLOOKUP($A16,'Hospitalisation Details'!$A:$K,COLUMN('Hospitalisation Details'!I15),FALSE)</f>
        <v>R1024</v>
      </c>
      <c r="Q16">
        <f>VLOOKUP($A16,'Hospitalisation Details'!$A:$K,COLUMN('Hospitalisation Details'!K15),FALSE)</f>
        <v>61</v>
      </c>
      <c r="R16" t="str" cm="1">
        <f t="array" ref="R16">_xlfn.IFS(
Q16&lt;=10,"0-10",
Q16&lt;=20,"11-20",
Q16&lt;=30,"21-30",
Q16&lt;=40,"31-40",
Q16&lt;=50,"41-50",
Q16&lt;=60,"51-60",
Q16&lt;=70,"61-70"
)</f>
        <v>61-70</v>
      </c>
      <c r="S16" t="str">
        <f t="shared" si="0"/>
        <v>Yes</v>
      </c>
    </row>
    <row r="17" spans="1:19" ht="15.75" x14ac:dyDescent="0.25">
      <c r="A17" s="36" t="s">
        <v>57</v>
      </c>
      <c r="B17" t="str">
        <f>VLOOKUP(A17,'Customer Names'!A:E,COLUMN('Customer Names'!D16),FALSE)</f>
        <v>Mr. Philippe</v>
      </c>
      <c r="C17">
        <f>VLOOKUP($A17,'Medical Examinations'!$A:$J,COLUMN('Medical Examinations'!B16),FALSE)</f>
        <v>39.9</v>
      </c>
      <c r="D17">
        <f>VLOOKUP($A17,'Medical Examinations'!$A:$J,COLUMN('Medical Examinations'!C16),FALSE)</f>
        <v>11.32</v>
      </c>
      <c r="E17" t="str">
        <f>VLOOKUP($A17,'Medical Examinations'!$A:$J,COLUMN('Medical Examinations'!D16),FALSE)</f>
        <v>No</v>
      </c>
      <c r="F17" t="str">
        <f>VLOOKUP($A17,'Medical Examinations'!$A:$J,COLUMN('Medical Examinations'!E16),FALSE)</f>
        <v>No</v>
      </c>
      <c r="G17" t="str">
        <f>VLOOKUP($A17,'Medical Examinations'!$A:$J,COLUMN('Medical Examinations'!F16),FALSE)</f>
        <v>No</v>
      </c>
      <c r="H17">
        <f>VLOOKUP($A17,'Medical Examinations'!$A:$J,COLUMN('Medical Examinations'!G16),FALSE)</f>
        <v>0</v>
      </c>
      <c r="I17" t="str">
        <f>VLOOKUP($A17,'Medical Examinations'!$A:$J,COLUMN('Medical Examinations'!H16),FALSE)</f>
        <v>Yes</v>
      </c>
      <c r="J17" t="str">
        <f>VLOOKUP($A17,'Medical Examinations'!$A:$J,COLUMN('Medical Examinations'!I16),FALSE)</f>
        <v>Obesity</v>
      </c>
      <c r="K17" t="str">
        <f>VLOOKUP($A17,'Medical Examinations'!$A:$J,COLUMN('Medical Examinations'!J16),FALSE)</f>
        <v>Diabetes</v>
      </c>
      <c r="L17" s="30">
        <f>VLOOKUP($A17,'Hospitalisation Details'!$A:$K,COLUMN('Hospitalisation Details'!J16),FALSE)</f>
        <v>22885</v>
      </c>
      <c r="M17" s="23">
        <f>VLOOKUP($A17,'Hospitalisation Details'!$A:$K,COLUMN('Hospitalisation Details'!F16),FALSE)</f>
        <v>48173.36</v>
      </c>
      <c r="N17" t="str">
        <f>VLOOKUP($A17,'Hospitalisation Details'!$A:$K,COLUMN('Hospitalisation Details'!G16),FALSE)</f>
        <v>Tier - 1</v>
      </c>
      <c r="O17" t="str">
        <f>VLOOKUP($A17,'Hospitalisation Details'!$A:$K,COLUMN('Hospitalisation Details'!H16),FALSE)</f>
        <v>Tier - 3</v>
      </c>
      <c r="P17" t="str">
        <f>VLOOKUP($A17,'Hospitalisation Details'!$A:$K,COLUMN('Hospitalisation Details'!I16),FALSE)</f>
        <v>R1011</v>
      </c>
      <c r="Q17">
        <f>VLOOKUP($A17,'Hospitalisation Details'!$A:$K,COLUMN('Hospitalisation Details'!K16),FALSE)</f>
        <v>60</v>
      </c>
      <c r="R17" t="str" cm="1">
        <f t="array" ref="R17">_xlfn.IFS(
Q17&lt;=10,"0-10",
Q17&lt;=20,"11-20",
Q17&lt;=30,"21-30",
Q17&lt;=40,"31-40",
Q17&lt;=50,"41-50",
Q17&lt;=60,"51-60",
Q17&lt;=70,"61-70"
)</f>
        <v>51-60</v>
      </c>
      <c r="S17" t="str">
        <f t="shared" si="0"/>
        <v>Yes</v>
      </c>
    </row>
    <row r="18" spans="1:19" ht="15.75" x14ac:dyDescent="0.25">
      <c r="A18" s="36" t="s">
        <v>58</v>
      </c>
      <c r="B18" t="str">
        <f>VLOOKUP(A18,'Customer Names'!A:E,COLUMN('Customer Names'!D17),FALSE)</f>
        <v>Ms. Jennifer</v>
      </c>
      <c r="C18">
        <f>VLOOKUP($A18,'Medical Examinations'!$A:$J,COLUMN('Medical Examinations'!B17),FALSE)</f>
        <v>33.799999999999997</v>
      </c>
      <c r="D18">
        <f>VLOOKUP($A18,'Medical Examinations'!$A:$J,COLUMN('Medical Examinations'!C17),FALSE)</f>
        <v>7.67</v>
      </c>
      <c r="E18" t="str">
        <f>VLOOKUP($A18,'Medical Examinations'!$A:$J,COLUMN('Medical Examinations'!D17),FALSE)</f>
        <v>No</v>
      </c>
      <c r="F18" t="str">
        <f>VLOOKUP($A18,'Medical Examinations'!$A:$J,COLUMN('Medical Examinations'!E17),FALSE)</f>
        <v>No</v>
      </c>
      <c r="G18" t="str">
        <f>VLOOKUP($A18,'Medical Examinations'!$A:$J,COLUMN('Medical Examinations'!F17),FALSE)</f>
        <v>No</v>
      </c>
      <c r="H18">
        <f>VLOOKUP($A18,'Medical Examinations'!$A:$J,COLUMN('Medical Examinations'!G17),FALSE)</f>
        <v>3</v>
      </c>
      <c r="I18" t="str">
        <f>VLOOKUP($A18,'Medical Examinations'!$A:$J,COLUMN('Medical Examinations'!H17),FALSE)</f>
        <v>Yes</v>
      </c>
      <c r="J18" t="str">
        <f>VLOOKUP($A18,'Medical Examinations'!$A:$J,COLUMN('Medical Examinations'!I17),FALSE)</f>
        <v>Obesity</v>
      </c>
      <c r="K18" t="str">
        <f>VLOOKUP($A18,'Medical Examinations'!$A:$J,COLUMN('Medical Examinations'!J17),FALSE)</f>
        <v>Diabetes</v>
      </c>
      <c r="L18" s="30">
        <f>VLOOKUP($A18,'Hospitalisation Details'!$A:$K,COLUMN('Hospitalisation Details'!J17),FALSE)</f>
        <v>21505</v>
      </c>
      <c r="M18" s="23">
        <f>VLOOKUP($A18,'Hospitalisation Details'!$A:$K,COLUMN('Hospitalisation Details'!F17),FALSE)</f>
        <v>47928.03</v>
      </c>
      <c r="N18" t="str">
        <f>VLOOKUP($A18,'Hospitalisation Details'!$A:$K,COLUMN('Hospitalisation Details'!G17),FALSE)</f>
        <v>Tier - 2</v>
      </c>
      <c r="O18" t="str">
        <f>VLOOKUP($A18,'Hospitalisation Details'!$A:$K,COLUMN('Hospitalisation Details'!H17),FALSE)</f>
        <v>Tier - 3</v>
      </c>
      <c r="P18" t="str">
        <f>VLOOKUP($A18,'Hospitalisation Details'!$A:$K,COLUMN('Hospitalisation Details'!I17),FALSE)</f>
        <v>R1011</v>
      </c>
      <c r="Q18">
        <f>VLOOKUP($A18,'Hospitalisation Details'!$A:$K,COLUMN('Hospitalisation Details'!K17),FALSE)</f>
        <v>64</v>
      </c>
      <c r="R18" t="str" cm="1">
        <f t="array" ref="R18">_xlfn.IFS(
Q18&lt;=10,"0-10",
Q18&lt;=20,"11-20",
Q18&lt;=30,"21-30",
Q18&lt;=40,"31-40",
Q18&lt;=50,"41-50",
Q18&lt;=60,"51-60",
Q18&lt;=70,"61-70"
)</f>
        <v>61-70</v>
      </c>
      <c r="S18" t="str">
        <f t="shared" si="0"/>
        <v>Yes</v>
      </c>
    </row>
    <row r="19" spans="1:19" ht="15.75" x14ac:dyDescent="0.25">
      <c r="A19" s="36" t="s">
        <v>59</v>
      </c>
      <c r="B19" t="str">
        <f>VLOOKUP(A19,'Customer Names'!A:E,COLUMN('Customer Names'!D18),FALSE)</f>
        <v>Ms. Christina</v>
      </c>
      <c r="C19">
        <f>VLOOKUP($A19,'Medical Examinations'!$A:$J,COLUMN('Medical Examinations'!B18),FALSE)</f>
        <v>36.765000000000001</v>
      </c>
      <c r="D19">
        <f>VLOOKUP($A19,'Medical Examinations'!$A:$J,COLUMN('Medical Examinations'!C18),FALSE)</f>
        <v>7.29</v>
      </c>
      <c r="E19" t="str">
        <f>VLOOKUP($A19,'Medical Examinations'!$A:$J,COLUMN('Medical Examinations'!D18),FALSE)</f>
        <v>Yes</v>
      </c>
      <c r="F19" t="str">
        <f>VLOOKUP($A19,'Medical Examinations'!$A:$J,COLUMN('Medical Examinations'!E18),FALSE)</f>
        <v>No</v>
      </c>
      <c r="G19" t="str">
        <f>VLOOKUP($A19,'Medical Examinations'!$A:$J,COLUMN('Medical Examinations'!F18),FALSE)</f>
        <v>Yes</v>
      </c>
      <c r="H19">
        <f>VLOOKUP($A19,'Medical Examinations'!$A:$J,COLUMN('Medical Examinations'!G18),FALSE)</f>
        <v>1</v>
      </c>
      <c r="I19" t="str">
        <f>VLOOKUP($A19,'Medical Examinations'!$A:$J,COLUMN('Medical Examinations'!H18),FALSE)</f>
        <v>Yes</v>
      </c>
      <c r="J19" t="str">
        <f>VLOOKUP($A19,'Medical Examinations'!$A:$J,COLUMN('Medical Examinations'!I18),FALSE)</f>
        <v>Obesity</v>
      </c>
      <c r="K19" t="str">
        <f>VLOOKUP($A19,'Medical Examinations'!$A:$J,COLUMN('Medical Examinations'!J18),FALSE)</f>
        <v>Diabetes</v>
      </c>
      <c r="L19" s="30">
        <f>VLOOKUP($A19,'Hospitalisation Details'!$A:$K,COLUMN('Hospitalisation Details'!J18),FALSE)</f>
        <v>23228</v>
      </c>
      <c r="M19" s="23">
        <f>VLOOKUP($A19,'Hospitalisation Details'!$A:$K,COLUMN('Hospitalisation Details'!F18),FALSE)</f>
        <v>47896.79</v>
      </c>
      <c r="N19" t="str">
        <f>VLOOKUP($A19,'Hospitalisation Details'!$A:$K,COLUMN('Hospitalisation Details'!G18),FALSE)</f>
        <v>Tier - 1</v>
      </c>
      <c r="O19" t="str">
        <f>VLOOKUP($A19,'Hospitalisation Details'!$A:$K,COLUMN('Hospitalisation Details'!H18),FALSE)</f>
        <v>Tier - 3</v>
      </c>
      <c r="P19" t="str">
        <f>VLOOKUP($A19,'Hospitalisation Details'!$A:$K,COLUMN('Hospitalisation Details'!I18),FALSE)</f>
        <v>R1024</v>
      </c>
      <c r="Q19">
        <f>VLOOKUP($A19,'Hospitalisation Details'!$A:$K,COLUMN('Hospitalisation Details'!K18),FALSE)</f>
        <v>59</v>
      </c>
      <c r="R19" t="str" cm="1">
        <f t="array" ref="R19">_xlfn.IFS(
Q19&lt;=10,"0-10",
Q19&lt;=20,"11-20",
Q19&lt;=30,"21-30",
Q19&lt;=40,"31-40",
Q19&lt;=50,"41-50",
Q19&lt;=60,"51-60",
Q19&lt;=70,"61-70"
)</f>
        <v>51-60</v>
      </c>
      <c r="S19" t="str">
        <f t="shared" si="0"/>
        <v>Yes</v>
      </c>
    </row>
    <row r="20" spans="1:19" ht="15.75" x14ac:dyDescent="0.25">
      <c r="A20" s="36" t="s">
        <v>60</v>
      </c>
      <c r="B20" t="str">
        <f>VLOOKUP(A20,'Customer Names'!A:E,COLUMN('Customer Names'!D19),FALSE)</f>
        <v>Mr. Said</v>
      </c>
      <c r="C20">
        <f>VLOOKUP($A20,'Medical Examinations'!$A:$J,COLUMN('Medical Examinations'!B19),FALSE)</f>
        <v>36.954999999999998</v>
      </c>
      <c r="D20">
        <f>VLOOKUP($A20,'Medical Examinations'!$A:$J,COLUMN('Medical Examinations'!C19),FALSE)</f>
        <v>4.72</v>
      </c>
      <c r="E20" t="str">
        <f>VLOOKUP($A20,'Medical Examinations'!$A:$J,COLUMN('Medical Examinations'!D19),FALSE)</f>
        <v>Yes</v>
      </c>
      <c r="F20" t="str">
        <f>VLOOKUP($A20,'Medical Examinations'!$A:$J,COLUMN('Medical Examinations'!E19),FALSE)</f>
        <v>No</v>
      </c>
      <c r="G20" t="str">
        <f>VLOOKUP($A20,'Medical Examinations'!$A:$J,COLUMN('Medical Examinations'!F19),FALSE)</f>
        <v>No</v>
      </c>
      <c r="H20">
        <f>VLOOKUP($A20,'Medical Examinations'!$A:$J,COLUMN('Medical Examinations'!G19),FALSE)</f>
        <v>1</v>
      </c>
      <c r="I20" t="str">
        <f>VLOOKUP($A20,'Medical Examinations'!$A:$J,COLUMN('Medical Examinations'!H19),FALSE)</f>
        <v>Yes</v>
      </c>
      <c r="J20" t="str">
        <f>VLOOKUP($A20,'Medical Examinations'!$A:$J,COLUMN('Medical Examinations'!I19),FALSE)</f>
        <v>Obesity</v>
      </c>
      <c r="K20" t="str">
        <f>VLOOKUP($A20,'Medical Examinations'!$A:$J,COLUMN('Medical Examinations'!J19),FALSE)</f>
        <v>Normal</v>
      </c>
      <c r="L20" s="30">
        <f>VLOOKUP($A20,'Hospitalisation Details'!$A:$K,COLUMN('Hospitalisation Details'!J19),FALSE)</f>
        <v>23688</v>
      </c>
      <c r="M20" s="23">
        <f>VLOOKUP($A20,'Hospitalisation Details'!$A:$K,COLUMN('Hospitalisation Details'!F19),FALSE)</f>
        <v>47496.49</v>
      </c>
      <c r="N20" t="str">
        <f>VLOOKUP($A20,'Hospitalisation Details'!$A:$K,COLUMN('Hospitalisation Details'!G19),FALSE)</f>
        <v>Tier - 1</v>
      </c>
      <c r="O20" t="str">
        <f>VLOOKUP($A20,'Hospitalisation Details'!$A:$K,COLUMN('Hospitalisation Details'!H19),FALSE)</f>
        <v>Tier - 3</v>
      </c>
      <c r="P20" t="str">
        <f>VLOOKUP($A20,'Hospitalisation Details'!$A:$K,COLUMN('Hospitalisation Details'!I19),FALSE)</f>
        <v>R1012</v>
      </c>
      <c r="Q20">
        <f>VLOOKUP($A20,'Hospitalisation Details'!$A:$K,COLUMN('Hospitalisation Details'!K19),FALSE)</f>
        <v>58</v>
      </c>
      <c r="R20" t="str" cm="1">
        <f t="array" ref="R20">_xlfn.IFS(
Q20&lt;=10,"0-10",
Q20&lt;=20,"11-20",
Q20&lt;=30,"21-30",
Q20&lt;=40,"31-40",
Q20&lt;=50,"41-50",
Q20&lt;=60,"51-60",
Q20&lt;=70,"61-70"
)</f>
        <v>51-60</v>
      </c>
      <c r="S20" t="str">
        <f t="shared" si="0"/>
        <v>No</v>
      </c>
    </row>
    <row r="21" spans="1:19" ht="15.75" x14ac:dyDescent="0.25">
      <c r="A21" s="36" t="s">
        <v>61</v>
      </c>
      <c r="B21" t="str">
        <f>VLOOKUP(A21,'Customer Names'!A:E,COLUMN('Customer Names'!D20),FALSE)</f>
        <v>Mr. John</v>
      </c>
      <c r="C21">
        <f>VLOOKUP($A21,'Medical Examinations'!$A:$J,COLUMN('Medical Examinations'!B20),FALSE)</f>
        <v>42.9</v>
      </c>
      <c r="D21">
        <f>VLOOKUP($A21,'Medical Examinations'!$A:$J,COLUMN('Medical Examinations'!C20),FALSE)</f>
        <v>11.41</v>
      </c>
      <c r="E21" t="str">
        <f>VLOOKUP($A21,'Medical Examinations'!$A:$J,COLUMN('Medical Examinations'!D20),FALSE)</f>
        <v>No</v>
      </c>
      <c r="F21" t="str">
        <f>VLOOKUP($A21,'Medical Examinations'!$A:$J,COLUMN('Medical Examinations'!E20),FALSE)</f>
        <v>No</v>
      </c>
      <c r="G21" t="str">
        <f>VLOOKUP($A21,'Medical Examinations'!$A:$J,COLUMN('Medical Examinations'!F20),FALSE)</f>
        <v>No</v>
      </c>
      <c r="H21">
        <f>VLOOKUP($A21,'Medical Examinations'!$A:$J,COLUMN('Medical Examinations'!G20),FALSE)</f>
        <v>0</v>
      </c>
      <c r="I21" t="str">
        <f>VLOOKUP($A21,'Medical Examinations'!$A:$J,COLUMN('Medical Examinations'!H20),FALSE)</f>
        <v>Yes</v>
      </c>
      <c r="J21" t="str">
        <f>VLOOKUP($A21,'Medical Examinations'!$A:$J,COLUMN('Medical Examinations'!I20),FALSE)</f>
        <v>Obesity</v>
      </c>
      <c r="K21" t="str">
        <f>VLOOKUP($A21,'Medical Examinations'!$A:$J,COLUMN('Medical Examinations'!J20),FALSE)</f>
        <v>Diabetes</v>
      </c>
      <c r="L21" s="30">
        <f>VLOOKUP($A21,'Hospitalisation Details'!$A:$K,COLUMN('Hospitalisation Details'!J20),FALSE)</f>
        <v>26203</v>
      </c>
      <c r="M21" s="23">
        <f>VLOOKUP($A21,'Hospitalisation Details'!$A:$K,COLUMN('Hospitalisation Details'!F20),FALSE)</f>
        <v>47462.89</v>
      </c>
      <c r="N21" t="str">
        <f>VLOOKUP($A21,'Hospitalisation Details'!$A:$K,COLUMN('Hospitalisation Details'!G20),FALSE)</f>
        <v>Tier - 1</v>
      </c>
      <c r="O21" t="str">
        <f>VLOOKUP($A21,'Hospitalisation Details'!$A:$K,COLUMN('Hospitalisation Details'!H20),FALSE)</f>
        <v>Tier - 2</v>
      </c>
      <c r="P21" t="str">
        <f>VLOOKUP($A21,'Hospitalisation Details'!$A:$K,COLUMN('Hospitalisation Details'!I20),FALSE)</f>
        <v>R1013</v>
      </c>
      <c r="Q21">
        <f>VLOOKUP($A21,'Hospitalisation Details'!$A:$K,COLUMN('Hospitalisation Details'!K20),FALSE)</f>
        <v>51</v>
      </c>
      <c r="R21" t="str" cm="1">
        <f t="array" ref="R21">_xlfn.IFS(
Q21&lt;=10,"0-10",
Q21&lt;=20,"11-20",
Q21&lt;=30,"21-30",
Q21&lt;=40,"31-40",
Q21&lt;=50,"41-50",
Q21&lt;=60,"51-60",
Q21&lt;=70,"61-70"
)</f>
        <v>51-60</v>
      </c>
      <c r="S21" t="str">
        <f t="shared" si="0"/>
        <v>Yes</v>
      </c>
    </row>
    <row r="22" spans="1:19" ht="15.75" x14ac:dyDescent="0.25">
      <c r="A22" s="36" t="s">
        <v>62</v>
      </c>
      <c r="B22" t="str">
        <f>VLOOKUP(A22,'Customer Names'!A:E,COLUMN('Customer Names'!D21),FALSE)</f>
        <v>Mr. Myles</v>
      </c>
      <c r="C22">
        <f>VLOOKUP($A22,'Medical Examinations'!$A:$J,COLUMN('Medical Examinations'!B21),FALSE)</f>
        <v>36.299999999999997</v>
      </c>
      <c r="D22">
        <f>VLOOKUP($A22,'Medical Examinations'!$A:$J,COLUMN('Medical Examinations'!C21),FALSE)</f>
        <v>11.5</v>
      </c>
      <c r="E22" t="str">
        <f>VLOOKUP($A22,'Medical Examinations'!$A:$J,COLUMN('Medical Examinations'!D21),FALSE)</f>
        <v>Yes</v>
      </c>
      <c r="F22" t="str">
        <f>VLOOKUP($A22,'Medical Examinations'!$A:$J,COLUMN('Medical Examinations'!E21),FALSE)</f>
        <v>No</v>
      </c>
      <c r="G22" t="str">
        <f>VLOOKUP($A22,'Medical Examinations'!$A:$J,COLUMN('Medical Examinations'!F21),FALSE)</f>
        <v>No</v>
      </c>
      <c r="H22">
        <f>VLOOKUP($A22,'Medical Examinations'!$A:$J,COLUMN('Medical Examinations'!G21),FALSE)</f>
        <v>2</v>
      </c>
      <c r="I22" t="str">
        <f>VLOOKUP($A22,'Medical Examinations'!$A:$J,COLUMN('Medical Examinations'!H21),FALSE)</f>
        <v>Yes</v>
      </c>
      <c r="J22" t="str">
        <f>VLOOKUP($A22,'Medical Examinations'!$A:$J,COLUMN('Medical Examinations'!I21),FALSE)</f>
        <v>Obesity</v>
      </c>
      <c r="K22" t="str">
        <f>VLOOKUP($A22,'Medical Examinations'!$A:$J,COLUMN('Medical Examinations'!J21),FALSE)</f>
        <v>Diabetes</v>
      </c>
      <c r="L22" s="30">
        <f>VLOOKUP($A22,'Hospitalisation Details'!$A:$K,COLUMN('Hospitalisation Details'!J21),FALSE)</f>
        <v>22445</v>
      </c>
      <c r="M22" s="23">
        <f>VLOOKUP($A22,'Hospitalisation Details'!$A:$K,COLUMN('Hospitalisation Details'!F21),FALSE)</f>
        <v>47403.88</v>
      </c>
      <c r="N22" t="str">
        <f>VLOOKUP($A22,'Hospitalisation Details'!$A:$K,COLUMN('Hospitalisation Details'!G21),FALSE)</f>
        <v>Tier - 1</v>
      </c>
      <c r="O22" t="str">
        <f>VLOOKUP($A22,'Hospitalisation Details'!$A:$K,COLUMN('Hospitalisation Details'!H21),FALSE)</f>
        <v>Tier - 3</v>
      </c>
      <c r="P22" t="str">
        <f>VLOOKUP($A22,'Hospitalisation Details'!$A:$K,COLUMN('Hospitalisation Details'!I21),FALSE)</f>
        <v>R1011</v>
      </c>
      <c r="Q22">
        <f>VLOOKUP($A22,'Hospitalisation Details'!$A:$K,COLUMN('Hospitalisation Details'!K21),FALSE)</f>
        <v>61</v>
      </c>
      <c r="R22" t="str" cm="1">
        <f t="array" ref="R22">_xlfn.IFS(
Q22&lt;=10,"0-10",
Q22&lt;=20,"11-20",
Q22&lt;=30,"21-30",
Q22&lt;=40,"31-40",
Q22&lt;=50,"41-50",
Q22&lt;=60,"51-60",
Q22&lt;=70,"61-70"
)</f>
        <v>61-70</v>
      </c>
      <c r="S22" t="str">
        <f t="shared" si="0"/>
        <v>Yes</v>
      </c>
    </row>
    <row r="23" spans="1:19" ht="15.75" x14ac:dyDescent="0.25">
      <c r="A23" s="36" t="s">
        <v>63</v>
      </c>
      <c r="B23" t="str">
        <f>VLOOKUP(A23,'Customer Names'!A:E,COLUMN('Customer Names'!D22),FALSE)</f>
        <v>Ms. Madelyn</v>
      </c>
      <c r="C23">
        <f>VLOOKUP($A23,'Medical Examinations'!$A:$J,COLUMN('Medical Examinations'!B22),FALSE)</f>
        <v>32.200000000000003</v>
      </c>
      <c r="D23">
        <f>VLOOKUP($A23,'Medical Examinations'!$A:$J,COLUMN('Medical Examinations'!C22),FALSE)</f>
        <v>6.22</v>
      </c>
      <c r="E23" t="str">
        <f>VLOOKUP($A23,'Medical Examinations'!$A:$J,COLUMN('Medical Examinations'!D22),FALSE)</f>
        <v>Yes</v>
      </c>
      <c r="F23" t="str">
        <f>VLOOKUP($A23,'Medical Examinations'!$A:$J,COLUMN('Medical Examinations'!E22),FALSE)</f>
        <v>No</v>
      </c>
      <c r="G23" t="str">
        <f>VLOOKUP($A23,'Medical Examinations'!$A:$J,COLUMN('Medical Examinations'!F22),FALSE)</f>
        <v>No</v>
      </c>
      <c r="H23">
        <f>VLOOKUP($A23,'Medical Examinations'!$A:$J,COLUMN('Medical Examinations'!G22),FALSE)</f>
        <v>2</v>
      </c>
      <c r="I23" t="str">
        <f>VLOOKUP($A23,'Medical Examinations'!$A:$J,COLUMN('Medical Examinations'!H22),FALSE)</f>
        <v>Yes</v>
      </c>
      <c r="J23" t="str">
        <f>VLOOKUP($A23,'Medical Examinations'!$A:$J,COLUMN('Medical Examinations'!I22),FALSE)</f>
        <v>Obesity</v>
      </c>
      <c r="K23" t="str">
        <f>VLOOKUP($A23,'Medical Examinations'!$A:$J,COLUMN('Medical Examinations'!J22),FALSE)</f>
        <v>Prediabetes</v>
      </c>
      <c r="L23" s="30">
        <f>VLOOKUP($A23,'Hospitalisation Details'!$A:$K,COLUMN('Hospitalisation Details'!J22),FALSE)</f>
        <v>21827</v>
      </c>
      <c r="M23" s="23">
        <f>VLOOKUP($A23,'Hospitalisation Details'!$A:$K,COLUMN('Hospitalisation Details'!F22),FALSE)</f>
        <v>47305.31</v>
      </c>
      <c r="N23" t="str">
        <f>VLOOKUP($A23,'Hospitalisation Details'!$A:$K,COLUMN('Hospitalisation Details'!G22),FALSE)</f>
        <v>Tier - 2</v>
      </c>
      <c r="O23" t="str">
        <f>VLOOKUP($A23,'Hospitalisation Details'!$A:$K,COLUMN('Hospitalisation Details'!H22),FALSE)</f>
        <v>Tier - 1</v>
      </c>
      <c r="P23" t="str">
        <f>VLOOKUP($A23,'Hospitalisation Details'!$A:$K,COLUMN('Hospitalisation Details'!I22),FALSE)</f>
        <v>R1011</v>
      </c>
      <c r="Q23">
        <f>VLOOKUP($A23,'Hospitalisation Details'!$A:$K,COLUMN('Hospitalisation Details'!K22),FALSE)</f>
        <v>63</v>
      </c>
      <c r="R23" t="str" cm="1">
        <f t="array" ref="R23">_xlfn.IFS(
Q23&lt;=10,"0-10",
Q23&lt;=20,"11-20",
Q23&lt;=30,"21-30",
Q23&lt;=40,"31-40",
Q23&lt;=50,"41-50",
Q23&lt;=60,"51-60",
Q23&lt;=70,"61-70"
)</f>
        <v>61-70</v>
      </c>
      <c r="S23" t="str">
        <f t="shared" si="0"/>
        <v>Yes</v>
      </c>
    </row>
    <row r="24" spans="1:19" ht="15.75" x14ac:dyDescent="0.25">
      <c r="A24" s="36" t="s">
        <v>64</v>
      </c>
      <c r="B24" t="str">
        <f>VLOOKUP(A24,'Customer Names'!A:E,COLUMN('Customer Names'!D23),FALSE)</f>
        <v>Ms. Nicole</v>
      </c>
      <c r="C24">
        <f>VLOOKUP($A24,'Medical Examinations'!$A:$J,COLUMN('Medical Examinations'!B23),FALSE)</f>
        <v>31.3</v>
      </c>
      <c r="D24">
        <f>VLOOKUP($A24,'Medical Examinations'!$A:$J,COLUMN('Medical Examinations'!C23),FALSE)</f>
        <v>11.38</v>
      </c>
      <c r="E24" t="str">
        <f>VLOOKUP($A24,'Medical Examinations'!$A:$J,COLUMN('Medical Examinations'!D23),FALSE)</f>
        <v>No</v>
      </c>
      <c r="F24" t="str">
        <f>VLOOKUP($A24,'Medical Examinations'!$A:$J,COLUMN('Medical Examinations'!E23),FALSE)</f>
        <v>No</v>
      </c>
      <c r="G24" t="str">
        <f>VLOOKUP($A24,'Medical Examinations'!$A:$J,COLUMN('Medical Examinations'!F23),FALSE)</f>
        <v>No</v>
      </c>
      <c r="H24">
        <f>VLOOKUP($A24,'Medical Examinations'!$A:$J,COLUMN('Medical Examinations'!G23),FALSE)</f>
        <v>3</v>
      </c>
      <c r="I24" t="str">
        <f>VLOOKUP($A24,'Medical Examinations'!$A:$J,COLUMN('Medical Examinations'!H23),FALSE)</f>
        <v>Yes</v>
      </c>
      <c r="J24" t="str">
        <f>VLOOKUP($A24,'Medical Examinations'!$A:$J,COLUMN('Medical Examinations'!I23),FALSE)</f>
        <v>Obesity</v>
      </c>
      <c r="K24" t="str">
        <f>VLOOKUP($A24,'Medical Examinations'!$A:$J,COLUMN('Medical Examinations'!J23),FALSE)</f>
        <v>Diabetes</v>
      </c>
      <c r="L24" s="30">
        <f>VLOOKUP($A24,'Hospitalisation Details'!$A:$K,COLUMN('Hospitalisation Details'!J23),FALSE)</f>
        <v>21431</v>
      </c>
      <c r="M24" s="23">
        <f>VLOOKUP($A24,'Hospitalisation Details'!$A:$K,COLUMN('Hospitalisation Details'!F23),FALSE)</f>
        <v>47291.06</v>
      </c>
      <c r="N24" t="str">
        <f>VLOOKUP($A24,'Hospitalisation Details'!$A:$K,COLUMN('Hospitalisation Details'!G23),FALSE)</f>
        <v>Tier - 2</v>
      </c>
      <c r="O24" t="str">
        <f>VLOOKUP($A24,'Hospitalisation Details'!$A:$K,COLUMN('Hospitalisation Details'!H23),FALSE)</f>
        <v>Tier - 1</v>
      </c>
      <c r="P24" t="str">
        <f>VLOOKUP($A24,'Hospitalisation Details'!$A:$K,COLUMN('Hospitalisation Details'!I23),FALSE)</f>
        <v>R1011</v>
      </c>
      <c r="Q24">
        <f>VLOOKUP($A24,'Hospitalisation Details'!$A:$K,COLUMN('Hospitalisation Details'!K23),FALSE)</f>
        <v>64</v>
      </c>
      <c r="R24" t="str" cm="1">
        <f t="array" ref="R24">_xlfn.IFS(
Q24&lt;=10,"0-10",
Q24&lt;=20,"11-20",
Q24&lt;=30,"21-30",
Q24&lt;=40,"31-40",
Q24&lt;=50,"41-50",
Q24&lt;=60,"51-60",
Q24&lt;=70,"61-70"
)</f>
        <v>61-70</v>
      </c>
      <c r="S24" t="str">
        <f t="shared" si="0"/>
        <v>Yes</v>
      </c>
    </row>
    <row r="25" spans="1:19" ht="15.75" x14ac:dyDescent="0.25">
      <c r="A25" s="36" t="s">
        <v>65</v>
      </c>
      <c r="B25" t="str">
        <f>VLOOKUP(A25,'Customer Names'!A:E,COLUMN('Customer Names'!D24),FALSE)</f>
        <v>Mr. Eric</v>
      </c>
      <c r="C25">
        <f>VLOOKUP($A25,'Medical Examinations'!$A:$J,COLUMN('Medical Examinations'!B24),FALSE)</f>
        <v>41.8</v>
      </c>
      <c r="D25">
        <f>VLOOKUP($A25,'Medical Examinations'!$A:$J,COLUMN('Medical Examinations'!C24),FALSE)</f>
        <v>7.89</v>
      </c>
      <c r="E25" t="str">
        <f>VLOOKUP($A25,'Medical Examinations'!$A:$J,COLUMN('Medical Examinations'!D24),FALSE)</f>
        <v>Yes</v>
      </c>
      <c r="F25" t="str">
        <f>VLOOKUP($A25,'Medical Examinations'!$A:$J,COLUMN('Medical Examinations'!E24),FALSE)</f>
        <v>No</v>
      </c>
      <c r="G25" t="str">
        <f>VLOOKUP($A25,'Medical Examinations'!$A:$J,COLUMN('Medical Examinations'!F24),FALSE)</f>
        <v>No</v>
      </c>
      <c r="H25">
        <f>VLOOKUP($A25,'Medical Examinations'!$A:$J,COLUMN('Medical Examinations'!G24),FALSE)</f>
        <v>2</v>
      </c>
      <c r="I25" t="str">
        <f>VLOOKUP($A25,'Medical Examinations'!$A:$J,COLUMN('Medical Examinations'!H24),FALSE)</f>
        <v>Yes</v>
      </c>
      <c r="J25" t="str">
        <f>VLOOKUP($A25,'Medical Examinations'!$A:$J,COLUMN('Medical Examinations'!I24),FALSE)</f>
        <v>Obesity</v>
      </c>
      <c r="K25" t="str">
        <f>VLOOKUP($A25,'Medical Examinations'!$A:$J,COLUMN('Medical Examinations'!J24),FALSE)</f>
        <v>Diabetes</v>
      </c>
      <c r="L25" s="30">
        <f>VLOOKUP($A25,'Hospitalisation Details'!$A:$K,COLUMN('Hospitalisation Details'!J24),FALSE)</f>
        <v>25930</v>
      </c>
      <c r="M25" s="23">
        <f>VLOOKUP($A25,'Hospitalisation Details'!$A:$K,COLUMN('Hospitalisation Details'!F24),FALSE)</f>
        <v>47269.85</v>
      </c>
      <c r="N25" t="str">
        <f>VLOOKUP($A25,'Hospitalisation Details'!$A:$K,COLUMN('Hospitalisation Details'!G24),FALSE)</f>
        <v>Tier - 1</v>
      </c>
      <c r="O25" t="str">
        <f>VLOOKUP($A25,'Hospitalisation Details'!$A:$K,COLUMN('Hospitalisation Details'!H24),FALSE)</f>
        <v>Tier - 2</v>
      </c>
      <c r="P25" t="str">
        <f>VLOOKUP($A25,'Hospitalisation Details'!$A:$K,COLUMN('Hospitalisation Details'!I24),FALSE)</f>
        <v>R1013</v>
      </c>
      <c r="Q25">
        <f>VLOOKUP($A25,'Hospitalisation Details'!$A:$K,COLUMN('Hospitalisation Details'!K24),FALSE)</f>
        <v>52</v>
      </c>
      <c r="R25" t="str" cm="1">
        <f t="array" ref="R25">_xlfn.IFS(
Q25&lt;=10,"0-10",
Q25&lt;=20,"11-20",
Q25&lt;=30,"21-30",
Q25&lt;=40,"31-40",
Q25&lt;=50,"41-50",
Q25&lt;=60,"51-60",
Q25&lt;=70,"61-70"
)</f>
        <v>51-60</v>
      </c>
      <c r="S25" t="str">
        <f t="shared" si="0"/>
        <v>Yes</v>
      </c>
    </row>
    <row r="26" spans="1:19" ht="15.75" x14ac:dyDescent="0.25">
      <c r="A26" s="36" t="s">
        <v>66</v>
      </c>
      <c r="B26" t="str">
        <f>VLOOKUP(A26,'Customer Names'!A:E,COLUMN('Customer Names'!D25),FALSE)</f>
        <v>Mr. Emiliano</v>
      </c>
      <c r="C26">
        <f>VLOOKUP($A26,'Medical Examinations'!$A:$J,COLUMN('Medical Examinations'!B25),FALSE)</f>
        <v>35.090000000000003</v>
      </c>
      <c r="D26">
        <f>VLOOKUP($A26,'Medical Examinations'!$A:$J,COLUMN('Medical Examinations'!C25),FALSE)</f>
        <v>4.38</v>
      </c>
      <c r="E26" t="str">
        <f>VLOOKUP($A26,'Medical Examinations'!$A:$J,COLUMN('Medical Examinations'!D25),FALSE)</f>
        <v>Yes</v>
      </c>
      <c r="F26" t="str">
        <f>VLOOKUP($A26,'Medical Examinations'!$A:$J,COLUMN('Medical Examinations'!E25),FALSE)</f>
        <v>No</v>
      </c>
      <c r="G26" t="str">
        <f>VLOOKUP($A26,'Medical Examinations'!$A:$J,COLUMN('Medical Examinations'!F25),FALSE)</f>
        <v>No</v>
      </c>
      <c r="H26">
        <f>VLOOKUP($A26,'Medical Examinations'!$A:$J,COLUMN('Medical Examinations'!G25),FALSE)</f>
        <v>2</v>
      </c>
      <c r="I26" t="str">
        <f>VLOOKUP($A26,'Medical Examinations'!$A:$J,COLUMN('Medical Examinations'!H25),FALSE)</f>
        <v>Yes</v>
      </c>
      <c r="J26" t="str">
        <f>VLOOKUP($A26,'Medical Examinations'!$A:$J,COLUMN('Medical Examinations'!I25),FALSE)</f>
        <v>Obesity</v>
      </c>
      <c r="K26" t="str">
        <f>VLOOKUP($A26,'Medical Examinations'!$A:$J,COLUMN('Medical Examinations'!J25),FALSE)</f>
        <v>Normal</v>
      </c>
      <c r="L26" s="30">
        <f>VLOOKUP($A26,'Hospitalisation Details'!$A:$K,COLUMN('Hospitalisation Details'!J25),FALSE)</f>
        <v>21745</v>
      </c>
      <c r="M26" s="23">
        <f>VLOOKUP($A26,'Hospitalisation Details'!$A:$K,COLUMN('Hospitalisation Details'!F25),FALSE)</f>
        <v>47055.53</v>
      </c>
      <c r="N26" t="str">
        <f>VLOOKUP($A26,'Hospitalisation Details'!$A:$K,COLUMN('Hospitalisation Details'!G25),FALSE)</f>
        <v>Tier - 2</v>
      </c>
      <c r="O26" t="str">
        <f>VLOOKUP($A26,'Hospitalisation Details'!$A:$K,COLUMN('Hospitalisation Details'!H25),FALSE)</f>
        <v>Tier - 1</v>
      </c>
      <c r="P26" t="str">
        <f>VLOOKUP($A26,'Hospitalisation Details'!$A:$K,COLUMN('Hospitalisation Details'!I25),FALSE)</f>
        <v>R1013</v>
      </c>
      <c r="Q26">
        <f>VLOOKUP($A26,'Hospitalisation Details'!$A:$K,COLUMN('Hospitalisation Details'!K25),FALSE)</f>
        <v>63</v>
      </c>
      <c r="R26" t="str" cm="1">
        <f t="array" ref="R26">_xlfn.IFS(
Q26&lt;=10,"0-10",
Q26&lt;=20,"11-20",
Q26&lt;=30,"21-30",
Q26&lt;=40,"31-40",
Q26&lt;=50,"41-50",
Q26&lt;=60,"51-60",
Q26&lt;=70,"61-70"
)</f>
        <v>61-70</v>
      </c>
      <c r="S26" t="str">
        <f t="shared" si="0"/>
        <v>No</v>
      </c>
    </row>
    <row r="27" spans="1:19" ht="15.75" x14ac:dyDescent="0.25">
      <c r="A27" s="36" t="s">
        <v>67</v>
      </c>
      <c r="B27" t="str">
        <f>VLOOKUP(A27,'Customer Names'!A:E,COLUMN('Customer Names'!D26),FALSE)</f>
        <v>Mr. Adam</v>
      </c>
      <c r="C27">
        <f>VLOOKUP($A27,'Medical Examinations'!$A:$J,COLUMN('Medical Examinations'!B26),FALSE)</f>
        <v>33.880000000000003</v>
      </c>
      <c r="D27">
        <f>VLOOKUP($A27,'Medical Examinations'!$A:$J,COLUMN('Medical Examinations'!C26),FALSE)</f>
        <v>7.01</v>
      </c>
      <c r="E27" t="str">
        <f>VLOOKUP($A27,'Medical Examinations'!$A:$J,COLUMN('Medical Examinations'!D26),FALSE)</f>
        <v>No</v>
      </c>
      <c r="F27" t="str">
        <f>VLOOKUP($A27,'Medical Examinations'!$A:$J,COLUMN('Medical Examinations'!E26),FALSE)</f>
        <v>No</v>
      </c>
      <c r="G27" t="str">
        <f>VLOOKUP($A27,'Medical Examinations'!$A:$J,COLUMN('Medical Examinations'!F26),FALSE)</f>
        <v>No</v>
      </c>
      <c r="H27">
        <f>VLOOKUP($A27,'Medical Examinations'!$A:$J,COLUMN('Medical Examinations'!G26),FALSE)</f>
        <v>3</v>
      </c>
      <c r="I27" t="str">
        <f>VLOOKUP($A27,'Medical Examinations'!$A:$J,COLUMN('Medical Examinations'!H26),FALSE)</f>
        <v>Yes</v>
      </c>
      <c r="J27" t="str">
        <f>VLOOKUP($A27,'Medical Examinations'!$A:$J,COLUMN('Medical Examinations'!I26),FALSE)</f>
        <v>Obesity</v>
      </c>
      <c r="K27" t="str">
        <f>VLOOKUP($A27,'Medical Examinations'!$A:$J,COLUMN('Medical Examinations'!J26),FALSE)</f>
        <v>Diabetes</v>
      </c>
      <c r="L27" s="30">
        <f>VLOOKUP($A27,'Hospitalisation Details'!$A:$K,COLUMN('Hospitalisation Details'!J26),FALSE)</f>
        <v>21443</v>
      </c>
      <c r="M27" s="23">
        <f>VLOOKUP($A27,'Hospitalisation Details'!$A:$K,COLUMN('Hospitalisation Details'!F26),FALSE)</f>
        <v>46889.26</v>
      </c>
      <c r="N27" t="str">
        <f>VLOOKUP($A27,'Hospitalisation Details'!$A:$K,COLUMN('Hospitalisation Details'!G26),FALSE)</f>
        <v>Tier - 2</v>
      </c>
      <c r="O27" t="str">
        <f>VLOOKUP($A27,'Hospitalisation Details'!$A:$K,COLUMN('Hospitalisation Details'!H26),FALSE)</f>
        <v>Tier - 3</v>
      </c>
      <c r="P27" t="str">
        <f>VLOOKUP($A27,'Hospitalisation Details'!$A:$K,COLUMN('Hospitalisation Details'!I26),FALSE)</f>
        <v>R1013</v>
      </c>
      <c r="Q27">
        <f>VLOOKUP($A27,'Hospitalisation Details'!$A:$K,COLUMN('Hospitalisation Details'!K26),FALSE)</f>
        <v>64</v>
      </c>
      <c r="R27" t="str" cm="1">
        <f t="array" ref="R27">_xlfn.IFS(
Q27&lt;=10,"0-10",
Q27&lt;=20,"11-20",
Q27&lt;=30,"21-30",
Q27&lt;=40,"31-40",
Q27&lt;=50,"41-50",
Q27&lt;=60,"51-60",
Q27&lt;=70,"61-70"
)</f>
        <v>61-70</v>
      </c>
      <c r="S27" t="str">
        <f t="shared" si="0"/>
        <v>Yes</v>
      </c>
    </row>
    <row r="28" spans="1:19" ht="15.75" x14ac:dyDescent="0.25">
      <c r="A28" s="36" t="s">
        <v>68</v>
      </c>
      <c r="B28" t="str">
        <f>VLOOKUP(A28,'Customer Names'!A:E,COLUMN('Customer Names'!D27),FALSE)</f>
        <v>Mr. Zach</v>
      </c>
      <c r="C28">
        <f>VLOOKUP($A28,'Medical Examinations'!$A:$J,COLUMN('Medical Examinations'!B27),FALSE)</f>
        <v>30.875</v>
      </c>
      <c r="D28">
        <f>VLOOKUP($A28,'Medical Examinations'!$A:$J,COLUMN('Medical Examinations'!C27),FALSE)</f>
        <v>11.88</v>
      </c>
      <c r="E28" t="str">
        <f>VLOOKUP($A28,'Medical Examinations'!$A:$J,COLUMN('Medical Examinations'!D27),FALSE)</f>
        <v>No</v>
      </c>
      <c r="F28" t="str">
        <f>VLOOKUP($A28,'Medical Examinations'!$A:$J,COLUMN('Medical Examinations'!E27),FALSE)</f>
        <v>No</v>
      </c>
      <c r="G28" t="str">
        <f>VLOOKUP($A28,'Medical Examinations'!$A:$J,COLUMN('Medical Examinations'!F27),FALSE)</f>
        <v>No</v>
      </c>
      <c r="H28">
        <f>VLOOKUP($A28,'Medical Examinations'!$A:$J,COLUMN('Medical Examinations'!G27),FALSE)</f>
        <v>0</v>
      </c>
      <c r="I28" t="str">
        <f>VLOOKUP($A28,'Medical Examinations'!$A:$J,COLUMN('Medical Examinations'!H27),FALSE)</f>
        <v>Yes</v>
      </c>
      <c r="J28" t="str">
        <f>VLOOKUP($A28,'Medical Examinations'!$A:$J,COLUMN('Medical Examinations'!I27),FALSE)</f>
        <v>Obesity</v>
      </c>
      <c r="K28" t="str">
        <f>VLOOKUP($A28,'Medical Examinations'!$A:$J,COLUMN('Medical Examinations'!J27),FALSE)</f>
        <v>Diabetes</v>
      </c>
      <c r="L28" s="30">
        <f>VLOOKUP($A28,'Hospitalisation Details'!$A:$K,COLUMN('Hospitalisation Details'!J27),FALSE)</f>
        <v>22237</v>
      </c>
      <c r="M28" s="23">
        <f>VLOOKUP($A28,'Hospitalisation Details'!$A:$K,COLUMN('Hospitalisation Details'!F27),FALSE)</f>
        <v>46718.16</v>
      </c>
      <c r="N28" t="str">
        <f>VLOOKUP($A28,'Hospitalisation Details'!$A:$K,COLUMN('Hospitalisation Details'!G27),FALSE)</f>
        <v>Tier - 1</v>
      </c>
      <c r="O28" t="str">
        <f>VLOOKUP($A28,'Hospitalisation Details'!$A:$K,COLUMN('Hospitalisation Details'!H27),FALSE)</f>
        <v>Tier - 1</v>
      </c>
      <c r="P28" t="str">
        <f>VLOOKUP($A28,'Hospitalisation Details'!$A:$K,COLUMN('Hospitalisation Details'!I27),FALSE)</f>
        <v>R1012</v>
      </c>
      <c r="Q28">
        <f>VLOOKUP($A28,'Hospitalisation Details'!$A:$K,COLUMN('Hospitalisation Details'!K27),FALSE)</f>
        <v>62</v>
      </c>
      <c r="R28" t="str" cm="1">
        <f t="array" ref="R28">_xlfn.IFS(
Q28&lt;=10,"0-10",
Q28&lt;=20,"11-20",
Q28&lt;=30,"21-30",
Q28&lt;=40,"31-40",
Q28&lt;=50,"41-50",
Q28&lt;=60,"51-60",
Q28&lt;=70,"61-70"
)</f>
        <v>61-70</v>
      </c>
      <c r="S28" t="str">
        <f t="shared" si="0"/>
        <v>Yes</v>
      </c>
    </row>
    <row r="29" spans="1:19" ht="15.75" x14ac:dyDescent="0.25">
      <c r="A29" s="36" t="s">
        <v>69</v>
      </c>
      <c r="B29" t="str">
        <f>VLOOKUP(A29,'Customer Names'!A:E,COLUMN('Customer Names'!D28),FALSE)</f>
        <v>Ms. Stephanie</v>
      </c>
      <c r="C29">
        <f>VLOOKUP($A29,'Medical Examinations'!$A:$J,COLUMN('Medical Examinations'!B28),FALSE)</f>
        <v>36.86</v>
      </c>
      <c r="D29">
        <f>VLOOKUP($A29,'Medical Examinations'!$A:$J,COLUMN('Medical Examinations'!C28),FALSE)</f>
        <v>5.19</v>
      </c>
      <c r="E29" t="str">
        <f>VLOOKUP($A29,'Medical Examinations'!$A:$J,COLUMN('Medical Examinations'!D28),FALSE)</f>
        <v>Yes</v>
      </c>
      <c r="F29" t="str">
        <f>VLOOKUP($A29,'Medical Examinations'!$A:$J,COLUMN('Medical Examinations'!E28),FALSE)</f>
        <v>No</v>
      </c>
      <c r="G29" t="str">
        <f>VLOOKUP($A29,'Medical Examinations'!$A:$J,COLUMN('Medical Examinations'!F28),FALSE)</f>
        <v>Yes</v>
      </c>
      <c r="H29">
        <f>VLOOKUP($A29,'Medical Examinations'!$A:$J,COLUMN('Medical Examinations'!G28),FALSE)</f>
        <v>1</v>
      </c>
      <c r="I29" t="str">
        <f>VLOOKUP($A29,'Medical Examinations'!$A:$J,COLUMN('Medical Examinations'!H28),FALSE)</f>
        <v>Yes</v>
      </c>
      <c r="J29" t="str">
        <f>VLOOKUP($A29,'Medical Examinations'!$A:$J,COLUMN('Medical Examinations'!I28),FALSE)</f>
        <v>Obesity</v>
      </c>
      <c r="K29" t="str">
        <f>VLOOKUP($A29,'Medical Examinations'!$A:$J,COLUMN('Medical Examinations'!J28),FALSE)</f>
        <v>Normal</v>
      </c>
      <c r="L29" s="30">
        <f>VLOOKUP($A29,'Hospitalisation Details'!$A:$K,COLUMN('Hospitalisation Details'!J28),FALSE)</f>
        <v>25377</v>
      </c>
      <c r="M29" s="23">
        <f>VLOOKUP($A29,'Hospitalisation Details'!$A:$K,COLUMN('Hospitalisation Details'!F28),FALSE)</f>
        <v>46661.440000000002</v>
      </c>
      <c r="N29" t="str">
        <f>VLOOKUP($A29,'Hospitalisation Details'!$A:$K,COLUMN('Hospitalisation Details'!G28),FALSE)</f>
        <v>Tier - 1</v>
      </c>
      <c r="O29" t="str">
        <f>VLOOKUP($A29,'Hospitalisation Details'!$A:$K,COLUMN('Hospitalisation Details'!H28),FALSE)</f>
        <v>Tier - 3</v>
      </c>
      <c r="P29" t="str">
        <f>VLOOKUP($A29,'Hospitalisation Details'!$A:$K,COLUMN('Hospitalisation Details'!I28),FALSE)</f>
        <v>R1012</v>
      </c>
      <c r="Q29">
        <f>VLOOKUP($A29,'Hospitalisation Details'!$A:$K,COLUMN('Hospitalisation Details'!K28),FALSE)</f>
        <v>53</v>
      </c>
      <c r="R29" t="str" cm="1">
        <f t="array" ref="R29">_xlfn.IFS(
Q29&lt;=10,"0-10",
Q29&lt;=20,"11-20",
Q29&lt;=30,"21-30",
Q29&lt;=40,"31-40",
Q29&lt;=50,"41-50",
Q29&lt;=60,"51-60",
Q29&lt;=70,"61-70"
)</f>
        <v>51-60</v>
      </c>
      <c r="S29" t="str">
        <f t="shared" si="0"/>
        <v>No</v>
      </c>
    </row>
    <row r="30" spans="1:19" ht="15.75" x14ac:dyDescent="0.25">
      <c r="A30" s="36" t="s">
        <v>70</v>
      </c>
      <c r="B30" t="str">
        <f>VLOOKUP(A30,'Customer Names'!A:E,COLUMN('Customer Names'!D29),FALSE)</f>
        <v>Mr. Stephen</v>
      </c>
      <c r="C30">
        <f>VLOOKUP($A30,'Medical Examinations'!$A:$J,COLUMN('Medical Examinations'!B29),FALSE)</f>
        <v>35.86</v>
      </c>
      <c r="D30">
        <f>VLOOKUP($A30,'Medical Examinations'!$A:$J,COLUMN('Medical Examinations'!C29),FALSE)</f>
        <v>6.74</v>
      </c>
      <c r="E30" t="str">
        <f>VLOOKUP($A30,'Medical Examinations'!$A:$J,COLUMN('Medical Examinations'!D29),FALSE)</f>
        <v>Yes</v>
      </c>
      <c r="F30" t="str">
        <f>VLOOKUP($A30,'Medical Examinations'!$A:$J,COLUMN('Medical Examinations'!E29),FALSE)</f>
        <v>No</v>
      </c>
      <c r="G30" t="str">
        <f>VLOOKUP($A30,'Medical Examinations'!$A:$J,COLUMN('Medical Examinations'!F29),FALSE)</f>
        <v>No</v>
      </c>
      <c r="H30">
        <f>VLOOKUP($A30,'Medical Examinations'!$A:$J,COLUMN('Medical Examinations'!G29),FALSE)</f>
        <v>2</v>
      </c>
      <c r="I30" t="str">
        <f>VLOOKUP($A30,'Medical Examinations'!$A:$J,COLUMN('Medical Examinations'!H29),FALSE)</f>
        <v>Yes</v>
      </c>
      <c r="J30" t="str">
        <f>VLOOKUP($A30,'Medical Examinations'!$A:$J,COLUMN('Medical Examinations'!I29),FALSE)</f>
        <v>Obesity</v>
      </c>
      <c r="K30" t="str">
        <f>VLOOKUP($A30,'Medical Examinations'!$A:$J,COLUMN('Medical Examinations'!J29),FALSE)</f>
        <v>Diabetes</v>
      </c>
      <c r="L30" s="30">
        <f>VLOOKUP($A30,'Hospitalisation Details'!$A:$K,COLUMN('Hospitalisation Details'!J29),FALSE)</f>
        <v>22501</v>
      </c>
      <c r="M30" s="23">
        <f>VLOOKUP($A30,'Hospitalisation Details'!$A:$K,COLUMN('Hospitalisation Details'!F29),FALSE)</f>
        <v>46599.11</v>
      </c>
      <c r="N30" t="str">
        <f>VLOOKUP($A30,'Hospitalisation Details'!$A:$K,COLUMN('Hospitalisation Details'!G29),FALSE)</f>
        <v>Tier - 1</v>
      </c>
      <c r="O30" t="str">
        <f>VLOOKUP($A30,'Hospitalisation Details'!$A:$K,COLUMN('Hospitalisation Details'!H29),FALSE)</f>
        <v>Tier - 1</v>
      </c>
      <c r="P30" t="str">
        <f>VLOOKUP($A30,'Hospitalisation Details'!$A:$K,COLUMN('Hospitalisation Details'!I29),FALSE)</f>
        <v>R1013</v>
      </c>
      <c r="Q30">
        <f>VLOOKUP($A30,'Hospitalisation Details'!$A:$K,COLUMN('Hospitalisation Details'!K29),FALSE)</f>
        <v>61</v>
      </c>
      <c r="R30" t="str" cm="1">
        <f t="array" ref="R30">_xlfn.IFS(
Q30&lt;=10,"0-10",
Q30&lt;=20,"11-20",
Q30&lt;=30,"21-30",
Q30&lt;=40,"31-40",
Q30&lt;=50,"41-50",
Q30&lt;=60,"51-60",
Q30&lt;=70,"61-70"
)</f>
        <v>61-70</v>
      </c>
      <c r="S30" t="str">
        <f t="shared" si="0"/>
        <v>Yes</v>
      </c>
    </row>
    <row r="31" spans="1:19" ht="15.75" x14ac:dyDescent="0.25">
      <c r="A31" s="36" t="s">
        <v>71</v>
      </c>
      <c r="B31" t="str">
        <f>VLOOKUP(A31,'Customer Names'!A:E,COLUMN('Customer Names'!D30),FALSE)</f>
        <v>Ms. Natalie</v>
      </c>
      <c r="C31">
        <f>VLOOKUP($A31,'Medical Examinations'!$A:$J,COLUMN('Medical Examinations'!B30),FALSE)</f>
        <v>37.049999999999997</v>
      </c>
      <c r="D31">
        <f>VLOOKUP($A31,'Medical Examinations'!$A:$J,COLUMN('Medical Examinations'!C30),FALSE)</f>
        <v>8.44</v>
      </c>
      <c r="E31" t="str">
        <f>VLOOKUP($A31,'Medical Examinations'!$A:$J,COLUMN('Medical Examinations'!D30),FALSE)</f>
        <v>No</v>
      </c>
      <c r="F31" t="str">
        <f>VLOOKUP($A31,'Medical Examinations'!$A:$J,COLUMN('Medical Examinations'!E30),FALSE)</f>
        <v>No</v>
      </c>
      <c r="G31" t="str">
        <f>VLOOKUP($A31,'Medical Examinations'!$A:$J,COLUMN('Medical Examinations'!F30),FALSE)</f>
        <v>No</v>
      </c>
      <c r="H31">
        <f>VLOOKUP($A31,'Medical Examinations'!$A:$J,COLUMN('Medical Examinations'!G30),FALSE)</f>
        <v>0</v>
      </c>
      <c r="I31" t="str">
        <f>VLOOKUP($A31,'Medical Examinations'!$A:$J,COLUMN('Medical Examinations'!H30),FALSE)</f>
        <v>Yes</v>
      </c>
      <c r="J31" t="str">
        <f>VLOOKUP($A31,'Medical Examinations'!$A:$J,COLUMN('Medical Examinations'!I30),FALSE)</f>
        <v>Obesity</v>
      </c>
      <c r="K31" t="str">
        <f>VLOOKUP($A31,'Medical Examinations'!$A:$J,COLUMN('Medical Examinations'!J30),FALSE)</f>
        <v>Diabetes</v>
      </c>
      <c r="L31" s="30">
        <f>VLOOKUP($A31,'Hospitalisation Details'!$A:$K,COLUMN('Hospitalisation Details'!J30),FALSE)</f>
        <v>26273</v>
      </c>
      <c r="M31" s="23">
        <f>VLOOKUP($A31,'Hospitalisation Details'!$A:$K,COLUMN('Hospitalisation Details'!F30),FALSE)</f>
        <v>46255.11</v>
      </c>
      <c r="N31" t="str">
        <f>VLOOKUP($A31,'Hospitalisation Details'!$A:$K,COLUMN('Hospitalisation Details'!G30),FALSE)</f>
        <v>Tier - 1</v>
      </c>
      <c r="O31" t="str">
        <f>VLOOKUP($A31,'Hospitalisation Details'!$A:$K,COLUMN('Hospitalisation Details'!H30),FALSE)</f>
        <v>Tier - 3</v>
      </c>
      <c r="P31" t="str">
        <f>VLOOKUP($A31,'Hospitalisation Details'!$A:$K,COLUMN('Hospitalisation Details'!I30),FALSE)</f>
        <v>R1024</v>
      </c>
      <c r="Q31">
        <f>VLOOKUP($A31,'Hospitalisation Details'!$A:$K,COLUMN('Hospitalisation Details'!K30),FALSE)</f>
        <v>51</v>
      </c>
      <c r="R31" t="str" cm="1">
        <f t="array" ref="R31">_xlfn.IFS(
Q31&lt;=10,"0-10",
Q31&lt;=20,"11-20",
Q31&lt;=30,"21-30",
Q31&lt;=40,"31-40",
Q31&lt;=50,"41-50",
Q31&lt;=60,"51-60",
Q31&lt;=70,"61-70"
)</f>
        <v>51-60</v>
      </c>
      <c r="S31" t="str">
        <f t="shared" si="0"/>
        <v>Yes</v>
      </c>
    </row>
    <row r="32" spans="1:19" ht="15.75" x14ac:dyDescent="0.25">
      <c r="A32" s="36" t="s">
        <v>72</v>
      </c>
      <c r="B32" t="str">
        <f>VLOOKUP(A32,'Customer Names'!A:E,COLUMN('Customer Names'!D31),FALSE)</f>
        <v>Ms. Nicole</v>
      </c>
      <c r="C32">
        <f>VLOOKUP($A32,'Medical Examinations'!$A:$J,COLUMN('Medical Examinations'!B31),FALSE)</f>
        <v>43.89</v>
      </c>
      <c r="D32">
        <f>VLOOKUP($A32,'Medical Examinations'!$A:$J,COLUMN('Medical Examinations'!C31),FALSE)</f>
        <v>8.7100000000000009</v>
      </c>
      <c r="E32" t="str">
        <f>VLOOKUP($A32,'Medical Examinations'!$A:$J,COLUMN('Medical Examinations'!D31),FALSE)</f>
        <v>No</v>
      </c>
      <c r="F32" t="str">
        <f>VLOOKUP($A32,'Medical Examinations'!$A:$J,COLUMN('Medical Examinations'!E31),FALSE)</f>
        <v>No</v>
      </c>
      <c r="G32" t="str">
        <f>VLOOKUP($A32,'Medical Examinations'!$A:$J,COLUMN('Medical Examinations'!F31),FALSE)</f>
        <v>No</v>
      </c>
      <c r="H32">
        <f>VLOOKUP($A32,'Medical Examinations'!$A:$J,COLUMN('Medical Examinations'!G31),FALSE)</f>
        <v>0</v>
      </c>
      <c r="I32" t="str">
        <f>VLOOKUP($A32,'Medical Examinations'!$A:$J,COLUMN('Medical Examinations'!H31),FALSE)</f>
        <v>Yes</v>
      </c>
      <c r="J32" t="str">
        <f>VLOOKUP($A32,'Medical Examinations'!$A:$J,COLUMN('Medical Examinations'!I31),FALSE)</f>
        <v>Obesity</v>
      </c>
      <c r="K32" t="str">
        <f>VLOOKUP($A32,'Medical Examinations'!$A:$J,COLUMN('Medical Examinations'!J31),FALSE)</f>
        <v>Diabetes</v>
      </c>
      <c r="L32" s="30">
        <f>VLOOKUP($A32,'Hospitalisation Details'!$A:$K,COLUMN('Hospitalisation Details'!J31),FALSE)</f>
        <v>28719</v>
      </c>
      <c r="M32" s="23">
        <f>VLOOKUP($A32,'Hospitalisation Details'!$A:$K,COLUMN('Hospitalisation Details'!F31),FALSE)</f>
        <v>46200.99</v>
      </c>
      <c r="N32" t="str">
        <f>VLOOKUP($A32,'Hospitalisation Details'!$A:$K,COLUMN('Hospitalisation Details'!G31),FALSE)</f>
        <v>Tier - 1</v>
      </c>
      <c r="O32" t="str">
        <f>VLOOKUP($A32,'Hospitalisation Details'!$A:$K,COLUMN('Hospitalisation Details'!H31),FALSE)</f>
        <v>Tier - 1</v>
      </c>
      <c r="P32" t="str">
        <f>VLOOKUP($A32,'Hospitalisation Details'!$A:$K,COLUMN('Hospitalisation Details'!I31),FALSE)</f>
        <v>R1013</v>
      </c>
      <c r="Q32">
        <f>VLOOKUP($A32,'Hospitalisation Details'!$A:$K,COLUMN('Hospitalisation Details'!K31),FALSE)</f>
        <v>44</v>
      </c>
      <c r="R32" t="str" cm="1">
        <f t="array" ref="R32">_xlfn.IFS(
Q32&lt;=10,"0-10",
Q32&lt;=20,"11-20",
Q32&lt;=30,"21-30",
Q32&lt;=40,"31-40",
Q32&lt;=50,"41-50",
Q32&lt;=60,"51-60",
Q32&lt;=70,"61-70"
)</f>
        <v>41-50</v>
      </c>
      <c r="S32" t="str">
        <f t="shared" si="0"/>
        <v>Yes</v>
      </c>
    </row>
    <row r="33" spans="1:19" ht="15.75" x14ac:dyDescent="0.25">
      <c r="A33" s="36" t="s">
        <v>73</v>
      </c>
      <c r="B33" t="str">
        <f>VLOOKUP(A33,'Customer Names'!A:E,COLUMN('Customer Names'!D32),FALSE)</f>
        <v>Mr. Jefferson</v>
      </c>
      <c r="C33">
        <f>VLOOKUP($A33,'Medical Examinations'!$A:$J,COLUMN('Medical Examinations'!B32),FALSE)</f>
        <v>42.35</v>
      </c>
      <c r="D33">
        <f>VLOOKUP($A33,'Medical Examinations'!$A:$J,COLUMN('Medical Examinations'!C32),FALSE)</f>
        <v>5.08</v>
      </c>
      <c r="E33" t="str">
        <f>VLOOKUP($A33,'Medical Examinations'!$A:$J,COLUMN('Medical Examinations'!D32),FALSE)</f>
        <v>Yes</v>
      </c>
      <c r="F33" t="str">
        <f>VLOOKUP($A33,'Medical Examinations'!$A:$J,COLUMN('Medical Examinations'!E32),FALSE)</f>
        <v>No</v>
      </c>
      <c r="G33" t="str">
        <f>VLOOKUP($A33,'Medical Examinations'!$A:$J,COLUMN('Medical Examinations'!F32),FALSE)</f>
        <v>No</v>
      </c>
      <c r="H33">
        <f>VLOOKUP($A33,'Medical Examinations'!$A:$J,COLUMN('Medical Examinations'!G32),FALSE)</f>
        <v>0</v>
      </c>
      <c r="I33" t="str">
        <f>VLOOKUP($A33,'Medical Examinations'!$A:$J,COLUMN('Medical Examinations'!H32),FALSE)</f>
        <v>Yes</v>
      </c>
      <c r="J33" t="str">
        <f>VLOOKUP($A33,'Medical Examinations'!$A:$J,COLUMN('Medical Examinations'!I32),FALSE)</f>
        <v>Obesity</v>
      </c>
      <c r="K33" t="str">
        <f>VLOOKUP($A33,'Medical Examinations'!$A:$J,COLUMN('Medical Examinations'!J32),FALSE)</f>
        <v>Normal</v>
      </c>
      <c r="L33" s="30">
        <f>VLOOKUP($A33,'Hospitalisation Details'!$A:$K,COLUMN('Hospitalisation Details'!J32),FALSE)</f>
        <v>28096</v>
      </c>
      <c r="M33" s="23">
        <f>VLOOKUP($A33,'Hospitalisation Details'!$A:$K,COLUMN('Hospitalisation Details'!F32),FALSE)</f>
        <v>46151.12</v>
      </c>
      <c r="N33" t="str">
        <f>VLOOKUP($A33,'Hospitalisation Details'!$A:$K,COLUMN('Hospitalisation Details'!G32),FALSE)</f>
        <v>Tier - 1</v>
      </c>
      <c r="O33" t="str">
        <f>VLOOKUP($A33,'Hospitalisation Details'!$A:$K,COLUMN('Hospitalisation Details'!H32),FALSE)</f>
        <v>Tier - 3</v>
      </c>
      <c r="P33" t="str">
        <f>VLOOKUP($A33,'Hospitalisation Details'!$A:$K,COLUMN('Hospitalisation Details'!I32),FALSE)</f>
        <v>R1013</v>
      </c>
      <c r="Q33">
        <f>VLOOKUP($A33,'Hospitalisation Details'!$A:$K,COLUMN('Hospitalisation Details'!K32),FALSE)</f>
        <v>46</v>
      </c>
      <c r="R33" t="str" cm="1">
        <f t="array" ref="R33">_xlfn.IFS(
Q33&lt;=10,"0-10",
Q33&lt;=20,"11-20",
Q33&lt;=30,"21-30",
Q33&lt;=40,"31-40",
Q33&lt;=50,"41-50",
Q33&lt;=60,"51-60",
Q33&lt;=70,"61-70"
)</f>
        <v>41-50</v>
      </c>
      <c r="S33" t="str">
        <f t="shared" si="0"/>
        <v>No</v>
      </c>
    </row>
    <row r="34" spans="1:19" ht="15.75" x14ac:dyDescent="0.25">
      <c r="A34" s="36" t="s">
        <v>74</v>
      </c>
      <c r="B34" t="str">
        <f>VLOOKUP(A34,'Customer Names'!A:E,COLUMN('Customer Names'!D33),FALSE)</f>
        <v>Mr. Brendan</v>
      </c>
      <c r="C34">
        <f>VLOOKUP($A34,'Medical Examinations'!$A:$J,COLUMN('Medical Examinations'!B33),FALSE)</f>
        <v>31.35</v>
      </c>
      <c r="D34">
        <f>VLOOKUP($A34,'Medical Examinations'!$A:$J,COLUMN('Medical Examinations'!C33),FALSE)</f>
        <v>6.86</v>
      </c>
      <c r="E34" t="str">
        <f>VLOOKUP($A34,'Medical Examinations'!$A:$J,COLUMN('Medical Examinations'!D33),FALSE)</f>
        <v>No</v>
      </c>
      <c r="F34" t="str">
        <f>VLOOKUP($A34,'Medical Examinations'!$A:$J,COLUMN('Medical Examinations'!E33),FALSE)</f>
        <v>No</v>
      </c>
      <c r="G34" t="str">
        <f>VLOOKUP($A34,'Medical Examinations'!$A:$J,COLUMN('Medical Examinations'!F33),FALSE)</f>
        <v>No</v>
      </c>
      <c r="H34">
        <f>VLOOKUP($A34,'Medical Examinations'!$A:$J,COLUMN('Medical Examinations'!G33),FALSE)</f>
        <v>0</v>
      </c>
      <c r="I34" t="str">
        <f>VLOOKUP($A34,'Medical Examinations'!$A:$J,COLUMN('Medical Examinations'!H33),FALSE)</f>
        <v>Yes</v>
      </c>
      <c r="J34" t="str">
        <f>VLOOKUP($A34,'Medical Examinations'!$A:$J,COLUMN('Medical Examinations'!I33),FALSE)</f>
        <v>Obesity</v>
      </c>
      <c r="K34" t="str">
        <f>VLOOKUP($A34,'Medical Examinations'!$A:$J,COLUMN('Medical Examinations'!J33),FALSE)</f>
        <v>Diabetes</v>
      </c>
      <c r="L34" s="30">
        <f>VLOOKUP($A34,'Hospitalisation Details'!$A:$K,COLUMN('Hospitalisation Details'!J33),FALSE)</f>
        <v>22984</v>
      </c>
      <c r="M34" s="23">
        <f>VLOOKUP($A34,'Hospitalisation Details'!$A:$K,COLUMN('Hospitalisation Details'!F33),FALSE)</f>
        <v>46130.53</v>
      </c>
      <c r="N34" t="str">
        <f>VLOOKUP($A34,'Hospitalisation Details'!$A:$K,COLUMN('Hospitalisation Details'!G33),FALSE)</f>
        <v>Tier - 1</v>
      </c>
      <c r="O34" t="str">
        <f>VLOOKUP($A34,'Hospitalisation Details'!$A:$K,COLUMN('Hospitalisation Details'!H33),FALSE)</f>
        <v>Tier - 1</v>
      </c>
      <c r="P34" t="str">
        <f>VLOOKUP($A34,'Hospitalisation Details'!$A:$K,COLUMN('Hospitalisation Details'!I33),FALSE)</f>
        <v>R1012</v>
      </c>
      <c r="Q34">
        <f>VLOOKUP($A34,'Hospitalisation Details'!$A:$K,COLUMN('Hospitalisation Details'!K33),FALSE)</f>
        <v>60</v>
      </c>
      <c r="R34" t="str" cm="1">
        <f t="array" ref="R34">_xlfn.IFS(
Q34&lt;=10,"0-10",
Q34&lt;=20,"11-20",
Q34&lt;=30,"21-30",
Q34&lt;=40,"31-40",
Q34&lt;=50,"41-50",
Q34&lt;=60,"51-60",
Q34&lt;=70,"61-70"
)</f>
        <v>51-60</v>
      </c>
      <c r="S34" t="str">
        <f t="shared" si="0"/>
        <v>Yes</v>
      </c>
    </row>
    <row r="35" spans="1:19" ht="15.75" x14ac:dyDescent="0.25">
      <c r="A35" s="36" t="s">
        <v>75</v>
      </c>
      <c r="B35" t="str">
        <f>VLOOKUP(A35,'Customer Names'!A:E,COLUMN('Customer Names'!D34),FALSE)</f>
        <v>Ms. Courtney</v>
      </c>
      <c r="C35">
        <f>VLOOKUP($A35,'Medical Examinations'!$A:$J,COLUMN('Medical Examinations'!B34),FALSE)</f>
        <v>47.6</v>
      </c>
      <c r="D35">
        <f>VLOOKUP($A35,'Medical Examinations'!$A:$J,COLUMN('Medical Examinations'!C34),FALSE)</f>
        <v>5.95</v>
      </c>
      <c r="E35" t="str">
        <f>VLOOKUP($A35,'Medical Examinations'!$A:$J,COLUMN('Medical Examinations'!D34),FALSE)</f>
        <v>Yes</v>
      </c>
      <c r="F35" t="str">
        <f>VLOOKUP($A35,'Medical Examinations'!$A:$J,COLUMN('Medical Examinations'!E34),FALSE)</f>
        <v>No</v>
      </c>
      <c r="G35" t="str">
        <f>VLOOKUP($A35,'Medical Examinations'!$A:$J,COLUMN('Medical Examinations'!F34),FALSE)</f>
        <v>No</v>
      </c>
      <c r="H35">
        <f>VLOOKUP($A35,'Medical Examinations'!$A:$J,COLUMN('Medical Examinations'!G34),FALSE)</f>
        <v>0</v>
      </c>
      <c r="I35" t="str">
        <f>VLOOKUP($A35,'Medical Examinations'!$A:$J,COLUMN('Medical Examinations'!H34),FALSE)</f>
        <v>Yes</v>
      </c>
      <c r="J35" t="str">
        <f>VLOOKUP($A35,'Medical Examinations'!$A:$J,COLUMN('Medical Examinations'!I34),FALSE)</f>
        <v>Obesity</v>
      </c>
      <c r="K35" t="str">
        <f>VLOOKUP($A35,'Medical Examinations'!$A:$J,COLUMN('Medical Examinations'!J34),FALSE)</f>
        <v>Prediabetes</v>
      </c>
      <c r="L35" s="30">
        <f>VLOOKUP($A35,'Hospitalisation Details'!$A:$K,COLUMN('Hospitalisation Details'!J34),FALSE)</f>
        <v>31320</v>
      </c>
      <c r="M35" s="23">
        <f>VLOOKUP($A35,'Hospitalisation Details'!$A:$K,COLUMN('Hospitalisation Details'!F34),FALSE)</f>
        <v>46113.51</v>
      </c>
      <c r="N35" t="str">
        <f>VLOOKUP($A35,'Hospitalisation Details'!$A:$K,COLUMN('Hospitalisation Details'!G34),FALSE)</f>
        <v>Tier - 2</v>
      </c>
      <c r="O35" t="str">
        <f>VLOOKUP($A35,'Hospitalisation Details'!$A:$K,COLUMN('Hospitalisation Details'!H34),FALSE)</f>
        <v>Tier - 3</v>
      </c>
      <c r="P35" t="str">
        <f>VLOOKUP($A35,'Hospitalisation Details'!$A:$K,COLUMN('Hospitalisation Details'!I34),FALSE)</f>
        <v>R1011</v>
      </c>
      <c r="Q35">
        <f>VLOOKUP($A35,'Hospitalisation Details'!$A:$K,COLUMN('Hospitalisation Details'!K34),FALSE)</f>
        <v>37</v>
      </c>
      <c r="R35" t="str" cm="1">
        <f t="array" ref="R35">_xlfn.IFS(
Q35&lt;=10,"0-10",
Q35&lt;=20,"11-20",
Q35&lt;=30,"21-30",
Q35&lt;=40,"31-40",
Q35&lt;=50,"41-50",
Q35&lt;=60,"51-60",
Q35&lt;=70,"61-70"
)</f>
        <v>31-40</v>
      </c>
      <c r="S35" t="str">
        <f t="shared" si="0"/>
        <v>Yes</v>
      </c>
    </row>
    <row r="36" spans="1:19" ht="15.75" x14ac:dyDescent="0.25">
      <c r="A36" s="36" t="s">
        <v>76</v>
      </c>
      <c r="B36" t="str">
        <f>VLOOKUP(A36,'Customer Names'!A:E,COLUMN('Customer Names'!D35),FALSE)</f>
        <v>Ms. Sydney</v>
      </c>
      <c r="C36">
        <f>VLOOKUP($A36,'Medical Examinations'!$A:$J,COLUMN('Medical Examinations'!B35),FALSE)</f>
        <v>46.2</v>
      </c>
      <c r="D36">
        <f>VLOOKUP($A36,'Medical Examinations'!$A:$J,COLUMN('Medical Examinations'!C35),FALSE)</f>
        <v>6.09</v>
      </c>
      <c r="E36" t="str">
        <f>VLOOKUP($A36,'Medical Examinations'!$A:$J,COLUMN('Medical Examinations'!D35),FALSE)</f>
        <v>No</v>
      </c>
      <c r="F36" t="str">
        <f>VLOOKUP($A36,'Medical Examinations'!$A:$J,COLUMN('Medical Examinations'!E35),FALSE)</f>
        <v>No</v>
      </c>
      <c r="G36" t="str">
        <f>VLOOKUP($A36,'Medical Examinations'!$A:$J,COLUMN('Medical Examinations'!F35),FALSE)</f>
        <v>Yes</v>
      </c>
      <c r="H36">
        <f>VLOOKUP($A36,'Medical Examinations'!$A:$J,COLUMN('Medical Examinations'!G35),FALSE)</f>
        <v>1</v>
      </c>
      <c r="I36" t="str">
        <f>VLOOKUP($A36,'Medical Examinations'!$A:$J,COLUMN('Medical Examinations'!H35),FALSE)</f>
        <v>Yes</v>
      </c>
      <c r="J36" t="str">
        <f>VLOOKUP($A36,'Medical Examinations'!$A:$J,COLUMN('Medical Examinations'!I35),FALSE)</f>
        <v>Obesity</v>
      </c>
      <c r="K36" t="str">
        <f>VLOOKUP($A36,'Medical Examinations'!$A:$J,COLUMN('Medical Examinations'!J35),FALSE)</f>
        <v>Prediabetes</v>
      </c>
      <c r="L36" s="30">
        <f>VLOOKUP($A36,'Hospitalisation Details'!$A:$K,COLUMN('Hospitalisation Details'!J35),FALSE)</f>
        <v>29079</v>
      </c>
      <c r="M36" s="23">
        <f>VLOOKUP($A36,'Hospitalisation Details'!$A:$K,COLUMN('Hospitalisation Details'!F35),FALSE)</f>
        <v>45863.21</v>
      </c>
      <c r="N36" t="str">
        <f>VLOOKUP($A36,'Hospitalisation Details'!$A:$K,COLUMN('Hospitalisation Details'!G35),FALSE)</f>
        <v>Tier - 2</v>
      </c>
      <c r="O36" t="str">
        <f>VLOOKUP($A36,'Hospitalisation Details'!$A:$K,COLUMN('Hospitalisation Details'!H35),FALSE)</f>
        <v>Tier - 1</v>
      </c>
      <c r="P36" t="str">
        <f>VLOOKUP($A36,'Hospitalisation Details'!$A:$K,COLUMN('Hospitalisation Details'!I35),FALSE)</f>
        <v>R1013</v>
      </c>
      <c r="Q36">
        <f>VLOOKUP($A36,'Hospitalisation Details'!$A:$K,COLUMN('Hospitalisation Details'!K35),FALSE)</f>
        <v>43</v>
      </c>
      <c r="R36" t="str" cm="1">
        <f t="array" ref="R36">_xlfn.IFS(
Q36&lt;=10,"0-10",
Q36&lt;=20,"11-20",
Q36&lt;=30,"21-30",
Q36&lt;=40,"31-40",
Q36&lt;=50,"41-50",
Q36&lt;=60,"51-60",
Q36&lt;=70,"61-70"
)</f>
        <v>41-50</v>
      </c>
      <c r="S36" t="str">
        <f t="shared" si="0"/>
        <v>Yes</v>
      </c>
    </row>
    <row r="37" spans="1:19" ht="15.75" x14ac:dyDescent="0.25">
      <c r="A37" s="36" t="s">
        <v>77</v>
      </c>
      <c r="B37" t="str">
        <f>VLOOKUP(A37,'Customer Names'!A:E,COLUMN('Customer Names'!D36),FALSE)</f>
        <v>Mr. Julien</v>
      </c>
      <c r="C37">
        <f>VLOOKUP($A37,'Medical Examinations'!$A:$J,COLUMN('Medical Examinations'!B36),FALSE)</f>
        <v>32.015000000000001</v>
      </c>
      <c r="D37">
        <f>VLOOKUP($A37,'Medical Examinations'!$A:$J,COLUMN('Medical Examinations'!C36),FALSE)</f>
        <v>11.75</v>
      </c>
      <c r="E37" t="str">
        <f>VLOOKUP($A37,'Medical Examinations'!$A:$J,COLUMN('Medical Examinations'!D36),FALSE)</f>
        <v>No</v>
      </c>
      <c r="F37" t="str">
        <f>VLOOKUP($A37,'Medical Examinations'!$A:$J,COLUMN('Medical Examinations'!E36),FALSE)</f>
        <v>No</v>
      </c>
      <c r="G37" t="str">
        <f>VLOOKUP($A37,'Medical Examinations'!$A:$J,COLUMN('Medical Examinations'!F36),FALSE)</f>
        <v>No</v>
      </c>
      <c r="H37">
        <f>VLOOKUP($A37,'Medical Examinations'!$A:$J,COLUMN('Medical Examinations'!G36),FALSE)</f>
        <v>0</v>
      </c>
      <c r="I37" t="str">
        <f>VLOOKUP($A37,'Medical Examinations'!$A:$J,COLUMN('Medical Examinations'!H36),FALSE)</f>
        <v>Yes</v>
      </c>
      <c r="J37" t="str">
        <f>VLOOKUP($A37,'Medical Examinations'!$A:$J,COLUMN('Medical Examinations'!I36),FALSE)</f>
        <v>Obesity</v>
      </c>
      <c r="K37" t="str">
        <f>VLOOKUP($A37,'Medical Examinations'!$A:$J,COLUMN('Medical Examinations'!J36),FALSE)</f>
        <v>Diabetes</v>
      </c>
      <c r="L37" s="30">
        <f>VLOOKUP($A37,'Hospitalisation Details'!$A:$K,COLUMN('Hospitalisation Details'!J36),FALSE)</f>
        <v>22271</v>
      </c>
      <c r="M37" s="23">
        <f>VLOOKUP($A37,'Hospitalisation Details'!$A:$K,COLUMN('Hospitalisation Details'!F36),FALSE)</f>
        <v>45710.21</v>
      </c>
      <c r="N37" t="str">
        <f>VLOOKUP($A37,'Hospitalisation Details'!$A:$K,COLUMN('Hospitalisation Details'!G36),FALSE)</f>
        <v>Tier - 2</v>
      </c>
      <c r="O37" t="str">
        <f>VLOOKUP($A37,'Hospitalisation Details'!$A:$K,COLUMN('Hospitalisation Details'!H36),FALSE)</f>
        <v>Tier - 2</v>
      </c>
      <c r="P37" t="str">
        <f>VLOOKUP($A37,'Hospitalisation Details'!$A:$K,COLUMN('Hospitalisation Details'!I36),FALSE)</f>
        <v>R1016</v>
      </c>
      <c r="Q37">
        <f>VLOOKUP($A37,'Hospitalisation Details'!$A:$K,COLUMN('Hospitalisation Details'!K36),FALSE)</f>
        <v>62</v>
      </c>
      <c r="R37" t="str" cm="1">
        <f t="array" ref="R37">_xlfn.IFS(
Q37&lt;=10,"0-10",
Q37&lt;=20,"11-20",
Q37&lt;=30,"21-30",
Q37&lt;=40,"31-40",
Q37&lt;=50,"41-50",
Q37&lt;=60,"51-60",
Q37&lt;=70,"61-70"
)</f>
        <v>61-70</v>
      </c>
      <c r="S37" t="str">
        <f t="shared" si="0"/>
        <v>Yes</v>
      </c>
    </row>
    <row r="38" spans="1:19" ht="15.75" x14ac:dyDescent="0.25">
      <c r="A38" s="36" t="s">
        <v>78</v>
      </c>
      <c r="B38" t="str">
        <f>VLOOKUP(A38,'Customer Names'!A:E,COLUMN('Customer Names'!D37),FALSE)</f>
        <v>Mr. Ryan</v>
      </c>
      <c r="C38">
        <f>VLOOKUP($A38,'Medical Examinations'!$A:$J,COLUMN('Medical Examinations'!B37),FALSE)</f>
        <v>40.564999999999998</v>
      </c>
      <c r="D38">
        <f>VLOOKUP($A38,'Medical Examinations'!$A:$J,COLUMN('Medical Examinations'!C37),FALSE)</f>
        <v>7.37</v>
      </c>
      <c r="E38" t="str">
        <f>VLOOKUP($A38,'Medical Examinations'!$A:$J,COLUMN('Medical Examinations'!D37),FALSE)</f>
        <v>No</v>
      </c>
      <c r="F38" t="str">
        <f>VLOOKUP($A38,'Medical Examinations'!$A:$J,COLUMN('Medical Examinations'!E37),FALSE)</f>
        <v>No</v>
      </c>
      <c r="G38" t="str">
        <f>VLOOKUP($A38,'Medical Examinations'!$A:$J,COLUMN('Medical Examinations'!F37),FALSE)</f>
        <v>No</v>
      </c>
      <c r="H38">
        <f>VLOOKUP($A38,'Medical Examinations'!$A:$J,COLUMN('Medical Examinations'!G37),FALSE)</f>
        <v>0</v>
      </c>
      <c r="I38" t="str">
        <f>VLOOKUP($A38,'Medical Examinations'!$A:$J,COLUMN('Medical Examinations'!H37),FALSE)</f>
        <v>Yes</v>
      </c>
      <c r="J38" t="str">
        <f>VLOOKUP($A38,'Medical Examinations'!$A:$J,COLUMN('Medical Examinations'!I37),FALSE)</f>
        <v>Obesity</v>
      </c>
      <c r="K38" t="str">
        <f>VLOOKUP($A38,'Medical Examinations'!$A:$J,COLUMN('Medical Examinations'!J37),FALSE)</f>
        <v>Diabetes</v>
      </c>
      <c r="L38" s="30">
        <f>VLOOKUP($A38,'Hospitalisation Details'!$A:$K,COLUMN('Hospitalisation Details'!J37),FALSE)</f>
        <v>27250</v>
      </c>
      <c r="M38" s="23">
        <f>VLOOKUP($A38,'Hospitalisation Details'!$A:$K,COLUMN('Hospitalisation Details'!F37),FALSE)</f>
        <v>45702.02</v>
      </c>
      <c r="N38" t="str">
        <f>VLOOKUP($A38,'Hospitalisation Details'!$A:$K,COLUMN('Hospitalisation Details'!G37),FALSE)</f>
        <v>Tier - 2</v>
      </c>
      <c r="O38" t="str">
        <f>VLOOKUP($A38,'Hospitalisation Details'!$A:$K,COLUMN('Hospitalisation Details'!H37),FALSE)</f>
        <v>Tier - 2</v>
      </c>
      <c r="P38" t="str">
        <f>VLOOKUP($A38,'Hospitalisation Details'!$A:$K,COLUMN('Hospitalisation Details'!I37),FALSE)</f>
        <v>R1012</v>
      </c>
      <c r="Q38">
        <f>VLOOKUP($A38,'Hospitalisation Details'!$A:$K,COLUMN('Hospitalisation Details'!K37),FALSE)</f>
        <v>48</v>
      </c>
      <c r="R38" t="str" cm="1">
        <f t="array" ref="R38">_xlfn.IFS(
Q38&lt;=10,"0-10",
Q38&lt;=20,"11-20",
Q38&lt;=30,"21-30",
Q38&lt;=40,"31-40",
Q38&lt;=50,"41-50",
Q38&lt;=60,"51-60",
Q38&lt;=70,"61-70"
)</f>
        <v>41-50</v>
      </c>
      <c r="S38" t="str">
        <f t="shared" si="0"/>
        <v>Yes</v>
      </c>
    </row>
    <row r="39" spans="1:19" ht="15.75" x14ac:dyDescent="0.25">
      <c r="A39" s="36" t="s">
        <v>79</v>
      </c>
      <c r="B39" t="str">
        <f>VLOOKUP(A39,'Customer Names'!A:E,COLUMN('Customer Names'!D38),FALSE)</f>
        <v>Ms. Anna</v>
      </c>
      <c r="C39">
        <f>VLOOKUP($A39,'Medical Examinations'!$A:$J,COLUMN('Medical Examinations'!B38),FALSE)</f>
        <v>32.450000000000003</v>
      </c>
      <c r="D39">
        <f>VLOOKUP($A39,'Medical Examinations'!$A:$J,COLUMN('Medical Examinations'!C38),FALSE)</f>
        <v>11.91</v>
      </c>
      <c r="E39" t="str">
        <f>VLOOKUP($A39,'Medical Examinations'!$A:$J,COLUMN('Medical Examinations'!D38),FALSE)</f>
        <v>No</v>
      </c>
      <c r="F39" t="str">
        <f>VLOOKUP($A39,'Medical Examinations'!$A:$J,COLUMN('Medical Examinations'!E38),FALSE)</f>
        <v>No</v>
      </c>
      <c r="G39" t="str">
        <f>VLOOKUP($A39,'Medical Examinations'!$A:$J,COLUMN('Medical Examinations'!F38),FALSE)</f>
        <v>No</v>
      </c>
      <c r="H39">
        <f>VLOOKUP($A39,'Medical Examinations'!$A:$J,COLUMN('Medical Examinations'!G38),FALSE)</f>
        <v>0</v>
      </c>
      <c r="I39" t="str">
        <f>VLOOKUP($A39,'Medical Examinations'!$A:$J,COLUMN('Medical Examinations'!H38),FALSE)</f>
        <v>Yes</v>
      </c>
      <c r="J39" t="str">
        <f>VLOOKUP($A39,'Medical Examinations'!$A:$J,COLUMN('Medical Examinations'!I38),FALSE)</f>
        <v>Obesity</v>
      </c>
      <c r="K39" t="str">
        <f>VLOOKUP($A39,'Medical Examinations'!$A:$J,COLUMN('Medical Examinations'!J38),FALSE)</f>
        <v>Diabetes</v>
      </c>
      <c r="L39" s="30">
        <f>VLOOKUP($A39,'Hospitalisation Details'!$A:$K,COLUMN('Hospitalisation Details'!J38),FALSE)</f>
        <v>22997</v>
      </c>
      <c r="M39" s="23">
        <f>VLOOKUP($A39,'Hospitalisation Details'!$A:$K,COLUMN('Hospitalisation Details'!F38),FALSE)</f>
        <v>45008.959999999999</v>
      </c>
      <c r="N39" t="str">
        <f>VLOOKUP($A39,'Hospitalisation Details'!$A:$K,COLUMN('Hospitalisation Details'!G38),FALSE)</f>
        <v>Tier - 2</v>
      </c>
      <c r="O39" t="str">
        <f>VLOOKUP($A39,'Hospitalisation Details'!$A:$K,COLUMN('Hospitalisation Details'!H38),FALSE)</f>
        <v>Tier - 2</v>
      </c>
      <c r="P39" t="str">
        <f>VLOOKUP($A39,'Hospitalisation Details'!$A:$K,COLUMN('Hospitalisation Details'!I38),FALSE)</f>
        <v>R1013</v>
      </c>
      <c r="Q39">
        <f>VLOOKUP($A39,'Hospitalisation Details'!$A:$K,COLUMN('Hospitalisation Details'!K38),FALSE)</f>
        <v>60</v>
      </c>
      <c r="R39" t="str" cm="1">
        <f t="array" ref="R39">_xlfn.IFS(
Q39&lt;=10,"0-10",
Q39&lt;=20,"11-20",
Q39&lt;=30,"21-30",
Q39&lt;=40,"31-40",
Q39&lt;=50,"41-50",
Q39&lt;=60,"51-60",
Q39&lt;=70,"61-70"
)</f>
        <v>51-60</v>
      </c>
      <c r="S39" t="str">
        <f t="shared" si="0"/>
        <v>Yes</v>
      </c>
    </row>
    <row r="40" spans="1:19" ht="15.75" x14ac:dyDescent="0.25">
      <c r="A40" s="36" t="s">
        <v>80</v>
      </c>
      <c r="B40" t="str">
        <f>VLOOKUP(A40,'Customer Names'!A:E,COLUMN('Customer Names'!D39),FALSE)</f>
        <v>Ms. Samantha</v>
      </c>
      <c r="C40">
        <f>VLOOKUP($A40,'Medical Examinations'!$A:$J,COLUMN('Medical Examinations'!B39),FALSE)</f>
        <v>34.96</v>
      </c>
      <c r="D40">
        <f>VLOOKUP($A40,'Medical Examinations'!$A:$J,COLUMN('Medical Examinations'!C39),FALSE)</f>
        <v>6.52</v>
      </c>
      <c r="E40" t="str">
        <f>VLOOKUP($A40,'Medical Examinations'!$A:$J,COLUMN('Medical Examinations'!D39),FALSE)</f>
        <v>No</v>
      </c>
      <c r="F40" t="str">
        <f>VLOOKUP($A40,'Medical Examinations'!$A:$J,COLUMN('Medical Examinations'!E39),FALSE)</f>
        <v>No</v>
      </c>
      <c r="G40" t="str">
        <f>VLOOKUP($A40,'Medical Examinations'!$A:$J,COLUMN('Medical Examinations'!F39),FALSE)</f>
        <v>No</v>
      </c>
      <c r="H40">
        <f>VLOOKUP($A40,'Medical Examinations'!$A:$J,COLUMN('Medical Examinations'!G39),FALSE)</f>
        <v>0</v>
      </c>
      <c r="I40" t="str">
        <f>VLOOKUP($A40,'Medical Examinations'!$A:$J,COLUMN('Medical Examinations'!H39),FALSE)</f>
        <v>Yes</v>
      </c>
      <c r="J40" t="str">
        <f>VLOOKUP($A40,'Medical Examinations'!$A:$J,COLUMN('Medical Examinations'!I39),FALSE)</f>
        <v>Obesity</v>
      </c>
      <c r="K40" t="str">
        <f>VLOOKUP($A40,'Medical Examinations'!$A:$J,COLUMN('Medical Examinations'!J39),FALSE)</f>
        <v>Diabetes</v>
      </c>
      <c r="L40" s="30">
        <f>VLOOKUP($A40,'Hospitalisation Details'!$A:$K,COLUMN('Hospitalisation Details'!J39),FALSE)</f>
        <v>26158</v>
      </c>
      <c r="M40" s="23">
        <f>VLOOKUP($A40,'Hospitalisation Details'!$A:$K,COLUMN('Hospitalisation Details'!F39),FALSE)</f>
        <v>44641.2</v>
      </c>
      <c r="N40" t="str">
        <f>VLOOKUP($A40,'Hospitalisation Details'!$A:$K,COLUMN('Hospitalisation Details'!G39),FALSE)</f>
        <v>Tier - 2</v>
      </c>
      <c r="O40" t="str">
        <f>VLOOKUP($A40,'Hospitalisation Details'!$A:$K,COLUMN('Hospitalisation Details'!H39),FALSE)</f>
        <v>Tier - 3</v>
      </c>
      <c r="P40" t="str">
        <f>VLOOKUP($A40,'Hospitalisation Details'!$A:$K,COLUMN('Hospitalisation Details'!I39),FALSE)</f>
        <v>R1024</v>
      </c>
      <c r="Q40">
        <f>VLOOKUP($A40,'Hospitalisation Details'!$A:$K,COLUMN('Hospitalisation Details'!K39),FALSE)</f>
        <v>51</v>
      </c>
      <c r="R40" t="str" cm="1">
        <f t="array" ref="R40">_xlfn.IFS(
Q40&lt;=10,"0-10",
Q40&lt;=20,"11-20",
Q40&lt;=30,"21-30",
Q40&lt;=40,"31-40",
Q40&lt;=50,"41-50",
Q40&lt;=60,"51-60",
Q40&lt;=70,"61-70"
)</f>
        <v>51-60</v>
      </c>
      <c r="S40" t="str">
        <f t="shared" si="0"/>
        <v>Yes</v>
      </c>
    </row>
    <row r="41" spans="1:19" ht="15.75" x14ac:dyDescent="0.25">
      <c r="A41" s="36" t="s">
        <v>81</v>
      </c>
      <c r="B41" t="str">
        <f>VLOOKUP(A41,'Customer Names'!A:E,COLUMN('Customer Names'!D40),FALSE)</f>
        <v>Mr. Robert</v>
      </c>
      <c r="C41">
        <f>VLOOKUP($A41,'Medical Examinations'!$A:$J,COLUMN('Medical Examinations'!B40),FALSE)</f>
        <v>35.5</v>
      </c>
      <c r="D41">
        <f>VLOOKUP($A41,'Medical Examinations'!$A:$J,COLUMN('Medical Examinations'!C40),FALSE)</f>
        <v>5.14</v>
      </c>
      <c r="E41" t="str">
        <f>VLOOKUP($A41,'Medical Examinations'!$A:$J,COLUMN('Medical Examinations'!D40),FALSE)</f>
        <v>No</v>
      </c>
      <c r="F41" t="str">
        <f>VLOOKUP($A41,'Medical Examinations'!$A:$J,COLUMN('Medical Examinations'!E40),FALSE)</f>
        <v>No</v>
      </c>
      <c r="G41" t="str">
        <f>VLOOKUP($A41,'Medical Examinations'!$A:$J,COLUMN('Medical Examinations'!F40),FALSE)</f>
        <v>Yes</v>
      </c>
      <c r="H41">
        <f>VLOOKUP($A41,'Medical Examinations'!$A:$J,COLUMN('Medical Examinations'!G40),FALSE)</f>
        <v>1</v>
      </c>
      <c r="I41" t="str">
        <f>VLOOKUP($A41,'Medical Examinations'!$A:$J,COLUMN('Medical Examinations'!H40),FALSE)</f>
        <v>Yes</v>
      </c>
      <c r="J41" t="str">
        <f>VLOOKUP($A41,'Medical Examinations'!$A:$J,COLUMN('Medical Examinations'!I40),FALSE)</f>
        <v>Obesity</v>
      </c>
      <c r="K41" t="str">
        <f>VLOOKUP($A41,'Medical Examinations'!$A:$J,COLUMN('Medical Examinations'!J40),FALSE)</f>
        <v>Normal</v>
      </c>
      <c r="L41" s="30">
        <f>VLOOKUP($A41,'Hospitalisation Details'!$A:$K,COLUMN('Hospitalisation Details'!J40),FALSE)</f>
        <v>34253</v>
      </c>
      <c r="M41" s="23">
        <f>VLOOKUP($A41,'Hospitalisation Details'!$A:$K,COLUMN('Hospitalisation Details'!F40),FALSE)</f>
        <v>44585.46</v>
      </c>
      <c r="N41" t="str">
        <f>VLOOKUP($A41,'Hospitalisation Details'!$A:$K,COLUMN('Hospitalisation Details'!G40),FALSE)</f>
        <v>Tier - 2</v>
      </c>
      <c r="O41" t="str">
        <f>VLOOKUP($A41,'Hospitalisation Details'!$A:$K,COLUMN('Hospitalisation Details'!H40),FALSE)</f>
        <v>Tier - 2</v>
      </c>
      <c r="P41" t="str">
        <f>VLOOKUP($A41,'Hospitalisation Details'!$A:$K,COLUMN('Hospitalisation Details'!I40),FALSE)</f>
        <v>R1011</v>
      </c>
      <c r="Q41">
        <f>VLOOKUP($A41,'Hospitalisation Details'!$A:$K,COLUMN('Hospitalisation Details'!K40),FALSE)</f>
        <v>29</v>
      </c>
      <c r="R41" t="str" cm="1">
        <f t="array" ref="R41">_xlfn.IFS(
Q41&lt;=10,"0-10",
Q41&lt;=20,"11-20",
Q41&lt;=30,"21-30",
Q41&lt;=40,"31-40",
Q41&lt;=50,"41-50",
Q41&lt;=60,"51-60",
Q41&lt;=70,"61-70"
)</f>
        <v>21-30</v>
      </c>
      <c r="S41" t="str">
        <f t="shared" si="0"/>
        <v>No</v>
      </c>
    </row>
    <row r="42" spans="1:19" ht="15.75" x14ac:dyDescent="0.25">
      <c r="A42" s="36" t="s">
        <v>82</v>
      </c>
      <c r="B42" t="str">
        <f>VLOOKUP(A42,'Customer Names'!A:E,COLUMN('Customer Names'!D41),FALSE)</f>
        <v>Mr. James</v>
      </c>
      <c r="C42">
        <f>VLOOKUP($A42,'Medical Examinations'!$A:$J,COLUMN('Medical Examinations'!B41),FALSE)</f>
        <v>52.58</v>
      </c>
      <c r="D42">
        <f>VLOOKUP($A42,'Medical Examinations'!$A:$J,COLUMN('Medical Examinations'!C41),FALSE)</f>
        <v>4.1900000000000004</v>
      </c>
      <c r="E42" t="str">
        <f>VLOOKUP($A42,'Medical Examinations'!$A:$J,COLUMN('Medical Examinations'!D41),FALSE)</f>
        <v>No</v>
      </c>
      <c r="F42" t="str">
        <f>VLOOKUP($A42,'Medical Examinations'!$A:$J,COLUMN('Medical Examinations'!E41),FALSE)</f>
        <v>Yes</v>
      </c>
      <c r="G42" t="str">
        <f>VLOOKUP($A42,'Medical Examinations'!$A:$J,COLUMN('Medical Examinations'!F41),FALSE)</f>
        <v>No</v>
      </c>
      <c r="H42">
        <f>VLOOKUP($A42,'Medical Examinations'!$A:$J,COLUMN('Medical Examinations'!G41),FALSE)</f>
        <v>1</v>
      </c>
      <c r="I42" t="str">
        <f>VLOOKUP($A42,'Medical Examinations'!$A:$J,COLUMN('Medical Examinations'!H41),FALSE)</f>
        <v>Yes</v>
      </c>
      <c r="J42" t="str">
        <f>VLOOKUP($A42,'Medical Examinations'!$A:$J,COLUMN('Medical Examinations'!I41),FALSE)</f>
        <v>Obesity</v>
      </c>
      <c r="K42" t="str">
        <f>VLOOKUP($A42,'Medical Examinations'!$A:$J,COLUMN('Medical Examinations'!J41),FALSE)</f>
        <v>Normal</v>
      </c>
      <c r="L42" s="30">
        <f>VLOOKUP($A42,'Hospitalisation Details'!$A:$K,COLUMN('Hospitalisation Details'!J41),FALSE)</f>
        <v>36740</v>
      </c>
      <c r="M42" s="23">
        <f>VLOOKUP($A42,'Hospitalisation Details'!$A:$K,COLUMN('Hospitalisation Details'!F41),FALSE)</f>
        <v>44501.4</v>
      </c>
      <c r="N42" t="str">
        <f>VLOOKUP($A42,'Hospitalisation Details'!$A:$K,COLUMN('Hospitalisation Details'!G41),FALSE)</f>
        <v>Tier - 2</v>
      </c>
      <c r="O42" t="str">
        <f>VLOOKUP($A42,'Hospitalisation Details'!$A:$K,COLUMN('Hospitalisation Details'!H41),FALSE)</f>
        <v>Tier - 3</v>
      </c>
      <c r="P42" t="str">
        <f>VLOOKUP($A42,'Hospitalisation Details'!$A:$K,COLUMN('Hospitalisation Details'!I41),FALSE)</f>
        <v>R1013</v>
      </c>
      <c r="Q42">
        <f>VLOOKUP($A42,'Hospitalisation Details'!$A:$K,COLUMN('Hospitalisation Details'!K41),FALSE)</f>
        <v>22</v>
      </c>
      <c r="R42" t="str" cm="1">
        <f t="array" ref="R42">_xlfn.IFS(
Q42&lt;=10,"0-10",
Q42&lt;=20,"11-20",
Q42&lt;=30,"21-30",
Q42&lt;=40,"31-40",
Q42&lt;=50,"41-50",
Q42&lt;=60,"51-60",
Q42&lt;=70,"61-70"
)</f>
        <v>21-30</v>
      </c>
      <c r="S42" t="str">
        <f t="shared" si="0"/>
        <v>No</v>
      </c>
    </row>
    <row r="43" spans="1:19" ht="15.75" x14ac:dyDescent="0.25">
      <c r="A43" s="36" t="s">
        <v>83</v>
      </c>
      <c r="B43" t="str">
        <f>VLOOKUP(A43,'Customer Names'!A:E,COLUMN('Customer Names'!D42),FALSE)</f>
        <v>Ms. Roseann</v>
      </c>
      <c r="C43">
        <f>VLOOKUP($A43,'Medical Examinations'!$A:$J,COLUMN('Medical Examinations'!B42),FALSE)</f>
        <v>35.200000000000003</v>
      </c>
      <c r="D43">
        <f>VLOOKUP($A43,'Medical Examinations'!$A:$J,COLUMN('Medical Examinations'!C42),FALSE)</f>
        <v>11.68</v>
      </c>
      <c r="E43" t="str">
        <f>VLOOKUP($A43,'Medical Examinations'!$A:$J,COLUMN('Medical Examinations'!D42),FALSE)</f>
        <v>Yes</v>
      </c>
      <c r="F43" t="str">
        <f>VLOOKUP($A43,'Medical Examinations'!$A:$J,COLUMN('Medical Examinations'!E42),FALSE)</f>
        <v>No</v>
      </c>
      <c r="G43" t="str">
        <f>VLOOKUP($A43,'Medical Examinations'!$A:$J,COLUMN('Medical Examinations'!F42),FALSE)</f>
        <v>No</v>
      </c>
      <c r="H43">
        <f>VLOOKUP($A43,'Medical Examinations'!$A:$J,COLUMN('Medical Examinations'!G42),FALSE)</f>
        <v>0</v>
      </c>
      <c r="I43" t="str">
        <f>VLOOKUP($A43,'Medical Examinations'!$A:$J,COLUMN('Medical Examinations'!H42),FALSE)</f>
        <v>Yes</v>
      </c>
      <c r="J43" t="str">
        <f>VLOOKUP($A43,'Medical Examinations'!$A:$J,COLUMN('Medical Examinations'!I42),FALSE)</f>
        <v>Obesity</v>
      </c>
      <c r="K43" t="str">
        <f>VLOOKUP($A43,'Medical Examinations'!$A:$J,COLUMN('Medical Examinations'!J42),FALSE)</f>
        <v>Diabetes</v>
      </c>
      <c r="L43" s="30">
        <f>VLOOKUP($A43,'Hospitalisation Details'!$A:$K,COLUMN('Hospitalisation Details'!J42),FALSE)</f>
        <v>24729</v>
      </c>
      <c r="M43" s="23">
        <f>VLOOKUP($A43,'Hospitalisation Details'!$A:$K,COLUMN('Hospitalisation Details'!F42),FALSE)</f>
        <v>44423.8</v>
      </c>
      <c r="N43" t="str">
        <f>VLOOKUP($A43,'Hospitalisation Details'!$A:$K,COLUMN('Hospitalisation Details'!G42),FALSE)</f>
        <v>Tier - 2</v>
      </c>
      <c r="O43" t="str">
        <f>VLOOKUP($A43,'Hospitalisation Details'!$A:$K,COLUMN('Hospitalisation Details'!H42),FALSE)</f>
        <v>Tier - 3</v>
      </c>
      <c r="P43" t="str">
        <f>VLOOKUP($A43,'Hospitalisation Details'!$A:$K,COLUMN('Hospitalisation Details'!I42),FALSE)</f>
        <v>R1013</v>
      </c>
      <c r="Q43">
        <f>VLOOKUP($A43,'Hospitalisation Details'!$A:$K,COLUMN('Hospitalisation Details'!K42),FALSE)</f>
        <v>55</v>
      </c>
      <c r="R43" t="str" cm="1">
        <f t="array" ref="R43">_xlfn.IFS(
Q43&lt;=10,"0-10",
Q43&lt;=20,"11-20",
Q43&lt;=30,"21-30",
Q43&lt;=40,"31-40",
Q43&lt;=50,"41-50",
Q43&lt;=60,"51-60",
Q43&lt;=70,"61-70"
)</f>
        <v>51-60</v>
      </c>
      <c r="S43" t="str">
        <f t="shared" si="0"/>
        <v>Yes</v>
      </c>
    </row>
    <row r="44" spans="1:19" ht="15.75" x14ac:dyDescent="0.25">
      <c r="A44" s="36" t="s">
        <v>84</v>
      </c>
      <c r="B44" t="str">
        <f>VLOOKUP(A44,'Customer Names'!A:E,COLUMN('Customer Names'!D43),FALSE)</f>
        <v>Ms. Nicole</v>
      </c>
      <c r="C44">
        <f>VLOOKUP($A44,'Medical Examinations'!$A:$J,COLUMN('Medical Examinations'!B43),FALSE)</f>
        <v>38.06</v>
      </c>
      <c r="D44">
        <f>VLOOKUP($A44,'Medical Examinations'!$A:$J,COLUMN('Medical Examinations'!C43),FALSE)</f>
        <v>6.98</v>
      </c>
      <c r="E44" t="str">
        <f>VLOOKUP($A44,'Medical Examinations'!$A:$J,COLUMN('Medical Examinations'!D43),FALSE)</f>
        <v>No</v>
      </c>
      <c r="F44" t="str">
        <f>VLOOKUP($A44,'Medical Examinations'!$A:$J,COLUMN('Medical Examinations'!E43),FALSE)</f>
        <v>No</v>
      </c>
      <c r="G44" t="str">
        <f>VLOOKUP($A44,'Medical Examinations'!$A:$J,COLUMN('Medical Examinations'!F43),FALSE)</f>
        <v>No</v>
      </c>
      <c r="H44">
        <f>VLOOKUP($A44,'Medical Examinations'!$A:$J,COLUMN('Medical Examinations'!G43),FALSE)</f>
        <v>0</v>
      </c>
      <c r="I44" t="str">
        <f>VLOOKUP($A44,'Medical Examinations'!$A:$J,COLUMN('Medical Examinations'!H43),FALSE)</f>
        <v>Yes</v>
      </c>
      <c r="J44" t="str">
        <f>VLOOKUP($A44,'Medical Examinations'!$A:$J,COLUMN('Medical Examinations'!I43),FALSE)</f>
        <v>Obesity</v>
      </c>
      <c r="K44" t="str">
        <f>VLOOKUP($A44,'Medical Examinations'!$A:$J,COLUMN('Medical Examinations'!J43),FALSE)</f>
        <v>Diabetes</v>
      </c>
      <c r="L44" s="30">
        <f>VLOOKUP($A44,'Hospitalisation Details'!$A:$K,COLUMN('Hospitalisation Details'!J43),FALSE)</f>
        <v>26235</v>
      </c>
      <c r="M44" s="23">
        <f>VLOOKUP($A44,'Hospitalisation Details'!$A:$K,COLUMN('Hospitalisation Details'!F43),FALSE)</f>
        <v>44400.41</v>
      </c>
      <c r="N44" t="str">
        <f>VLOOKUP($A44,'Hospitalisation Details'!$A:$K,COLUMN('Hospitalisation Details'!G43),FALSE)</f>
        <v>Tier - 2</v>
      </c>
      <c r="O44" t="str">
        <f>VLOOKUP($A44,'Hospitalisation Details'!$A:$K,COLUMN('Hospitalisation Details'!H43),FALSE)</f>
        <v>Tier - 2</v>
      </c>
      <c r="P44" t="str">
        <f>VLOOKUP($A44,'Hospitalisation Details'!$A:$K,COLUMN('Hospitalisation Details'!I43),FALSE)</f>
        <v>R1013</v>
      </c>
      <c r="Q44">
        <f>VLOOKUP($A44,'Hospitalisation Details'!$A:$K,COLUMN('Hospitalisation Details'!K43),FALSE)</f>
        <v>51</v>
      </c>
      <c r="R44" t="str" cm="1">
        <f t="array" ref="R44">_xlfn.IFS(
Q44&lt;=10,"0-10",
Q44&lt;=20,"11-20",
Q44&lt;=30,"21-30",
Q44&lt;=40,"31-40",
Q44&lt;=50,"41-50",
Q44&lt;=60,"51-60",
Q44&lt;=70,"61-70"
)</f>
        <v>51-60</v>
      </c>
      <c r="S44" t="str">
        <f t="shared" si="0"/>
        <v>Yes</v>
      </c>
    </row>
    <row r="45" spans="1:19" ht="15.75" x14ac:dyDescent="0.25">
      <c r="A45" s="36" t="s">
        <v>85</v>
      </c>
      <c r="B45" t="str">
        <f>VLOOKUP(A45,'Customer Names'!A:E,COLUMN('Customer Names'!D44),FALSE)</f>
        <v>Mr. Spencer</v>
      </c>
      <c r="C45">
        <f>VLOOKUP($A45,'Medical Examinations'!$A:$J,COLUMN('Medical Examinations'!B44),FALSE)</f>
        <v>34.21</v>
      </c>
      <c r="D45">
        <f>VLOOKUP($A45,'Medical Examinations'!$A:$J,COLUMN('Medical Examinations'!C44),FALSE)</f>
        <v>8.34</v>
      </c>
      <c r="E45" t="str">
        <f>VLOOKUP($A45,'Medical Examinations'!$A:$J,COLUMN('Medical Examinations'!D44),FALSE)</f>
        <v>No</v>
      </c>
      <c r="F45" t="str">
        <f>VLOOKUP($A45,'Medical Examinations'!$A:$J,COLUMN('Medical Examinations'!E44),FALSE)</f>
        <v>No</v>
      </c>
      <c r="G45" t="str">
        <f>VLOOKUP($A45,'Medical Examinations'!$A:$J,COLUMN('Medical Examinations'!F44),FALSE)</f>
        <v>No</v>
      </c>
      <c r="H45">
        <f>VLOOKUP($A45,'Medical Examinations'!$A:$J,COLUMN('Medical Examinations'!G44),FALSE)</f>
        <v>0</v>
      </c>
      <c r="I45" t="str">
        <f>VLOOKUP($A45,'Medical Examinations'!$A:$J,COLUMN('Medical Examinations'!H44),FALSE)</f>
        <v>Yes</v>
      </c>
      <c r="J45" t="str">
        <f>VLOOKUP($A45,'Medical Examinations'!$A:$J,COLUMN('Medical Examinations'!I44),FALSE)</f>
        <v>Obesity</v>
      </c>
      <c r="K45" t="str">
        <f>VLOOKUP($A45,'Medical Examinations'!$A:$J,COLUMN('Medical Examinations'!J44),FALSE)</f>
        <v>Diabetes</v>
      </c>
      <c r="L45" s="30">
        <f>VLOOKUP($A45,'Hospitalisation Details'!$A:$K,COLUMN('Hospitalisation Details'!J44),FALSE)</f>
        <v>25166</v>
      </c>
      <c r="M45" s="23">
        <f>VLOOKUP($A45,'Hospitalisation Details'!$A:$K,COLUMN('Hospitalisation Details'!F44),FALSE)</f>
        <v>44260.75</v>
      </c>
      <c r="N45" t="str">
        <f>VLOOKUP($A45,'Hospitalisation Details'!$A:$K,COLUMN('Hospitalisation Details'!G44),FALSE)</f>
        <v>Tier - 2</v>
      </c>
      <c r="O45" t="str">
        <f>VLOOKUP($A45,'Hospitalisation Details'!$A:$K,COLUMN('Hospitalisation Details'!H44),FALSE)</f>
        <v>Tier - 1</v>
      </c>
      <c r="P45" t="str">
        <f>VLOOKUP($A45,'Hospitalisation Details'!$A:$K,COLUMN('Hospitalisation Details'!I44),FALSE)</f>
        <v>R1013</v>
      </c>
      <c r="Q45">
        <f>VLOOKUP($A45,'Hospitalisation Details'!$A:$K,COLUMN('Hospitalisation Details'!K44),FALSE)</f>
        <v>54</v>
      </c>
      <c r="R45" t="str" cm="1">
        <f t="array" ref="R45">_xlfn.IFS(
Q45&lt;=10,"0-10",
Q45&lt;=20,"11-20",
Q45&lt;=30,"21-30",
Q45&lt;=40,"31-40",
Q45&lt;=50,"41-50",
Q45&lt;=60,"51-60",
Q45&lt;=70,"61-70"
)</f>
        <v>51-60</v>
      </c>
      <c r="S45" t="str">
        <f t="shared" si="0"/>
        <v>Yes</v>
      </c>
    </row>
    <row r="46" spans="1:19" ht="15.75" x14ac:dyDescent="0.25">
      <c r="A46" s="36" t="s">
        <v>86</v>
      </c>
      <c r="B46" t="str">
        <f>VLOOKUP(A46,'Customer Names'!A:E,COLUMN('Customer Names'!D45),FALSE)</f>
        <v>Mr. Eric</v>
      </c>
      <c r="C46">
        <f>VLOOKUP($A46,'Medical Examinations'!$A:$J,COLUMN('Medical Examinations'!B45),FALSE)</f>
        <v>38.94</v>
      </c>
      <c r="D46">
        <f>VLOOKUP($A46,'Medical Examinations'!$A:$J,COLUMN('Medical Examinations'!C45),FALSE)</f>
        <v>8.49</v>
      </c>
      <c r="E46" t="str">
        <f>VLOOKUP($A46,'Medical Examinations'!$A:$J,COLUMN('Medical Examinations'!D45),FALSE)</f>
        <v>Yes</v>
      </c>
      <c r="F46" t="str">
        <f>VLOOKUP($A46,'Medical Examinations'!$A:$J,COLUMN('Medical Examinations'!E45),FALSE)</f>
        <v>No</v>
      </c>
      <c r="G46" t="str">
        <f>VLOOKUP($A46,'Medical Examinations'!$A:$J,COLUMN('Medical Examinations'!F45),FALSE)</f>
        <v>No</v>
      </c>
      <c r="H46">
        <f>VLOOKUP($A46,'Medical Examinations'!$A:$J,COLUMN('Medical Examinations'!G45),FALSE)</f>
        <v>1</v>
      </c>
      <c r="I46" t="str">
        <f>VLOOKUP($A46,'Medical Examinations'!$A:$J,COLUMN('Medical Examinations'!H45),FALSE)</f>
        <v>Yes</v>
      </c>
      <c r="J46" t="str">
        <f>VLOOKUP($A46,'Medical Examinations'!$A:$J,COLUMN('Medical Examinations'!I45),FALSE)</f>
        <v>Obesity</v>
      </c>
      <c r="K46" t="str">
        <f>VLOOKUP($A46,'Medical Examinations'!$A:$J,COLUMN('Medical Examinations'!J45),FALSE)</f>
        <v>Diabetes</v>
      </c>
      <c r="L46" s="30">
        <f>VLOOKUP($A46,'Hospitalisation Details'!$A:$K,COLUMN('Hospitalisation Details'!J45),FALSE)</f>
        <v>27546</v>
      </c>
      <c r="M46" s="23">
        <f>VLOOKUP($A46,'Hospitalisation Details'!$A:$K,COLUMN('Hospitalisation Details'!F45),FALSE)</f>
        <v>44202.65</v>
      </c>
      <c r="N46" t="str">
        <f>VLOOKUP($A46,'Hospitalisation Details'!$A:$K,COLUMN('Hospitalisation Details'!G45),FALSE)</f>
        <v>Tier - 2</v>
      </c>
      <c r="O46" t="str">
        <f>VLOOKUP($A46,'Hospitalisation Details'!$A:$K,COLUMN('Hospitalisation Details'!H45),FALSE)</f>
        <v>Tier - 2</v>
      </c>
      <c r="P46" t="str">
        <f>VLOOKUP($A46,'Hospitalisation Details'!$A:$K,COLUMN('Hospitalisation Details'!I45),FALSE)</f>
        <v>R1013</v>
      </c>
      <c r="Q46">
        <f>VLOOKUP($A46,'Hospitalisation Details'!$A:$K,COLUMN('Hospitalisation Details'!K45),FALSE)</f>
        <v>48</v>
      </c>
      <c r="R46" t="str" cm="1">
        <f t="array" ref="R46">_xlfn.IFS(
Q46&lt;=10,"0-10",
Q46&lt;=20,"11-20",
Q46&lt;=30,"21-30",
Q46&lt;=40,"31-40",
Q46&lt;=50,"41-50",
Q46&lt;=60,"51-60",
Q46&lt;=70,"61-70"
)</f>
        <v>41-50</v>
      </c>
      <c r="S46" t="str">
        <f t="shared" si="0"/>
        <v>Yes</v>
      </c>
    </row>
    <row r="47" spans="1:19" ht="15.75" x14ac:dyDescent="0.25">
      <c r="A47" s="36" t="s">
        <v>87</v>
      </c>
      <c r="B47" t="str">
        <f>VLOOKUP(A47,'Customer Names'!A:E,COLUMN('Customer Names'!D46),FALSE)</f>
        <v>Ms. Brianna</v>
      </c>
      <c r="C47">
        <f>VLOOKUP($A47,'Medical Examinations'!$A:$J,COLUMN('Medical Examinations'!B46),FALSE)</f>
        <v>30.21</v>
      </c>
      <c r="D47">
        <f>VLOOKUP($A47,'Medical Examinations'!$A:$J,COLUMN('Medical Examinations'!C46),FALSE)</f>
        <v>5.34</v>
      </c>
      <c r="E47" t="str">
        <f>VLOOKUP($A47,'Medical Examinations'!$A:$J,COLUMN('Medical Examinations'!D46),FALSE)</f>
        <v>Yes</v>
      </c>
      <c r="F47" t="str">
        <f>VLOOKUP($A47,'Medical Examinations'!$A:$J,COLUMN('Medical Examinations'!E46),FALSE)</f>
        <v>No</v>
      </c>
      <c r="G47" t="str">
        <f>VLOOKUP($A47,'Medical Examinations'!$A:$J,COLUMN('Medical Examinations'!F46),FALSE)</f>
        <v>No</v>
      </c>
      <c r="H47">
        <f>VLOOKUP($A47,'Medical Examinations'!$A:$J,COLUMN('Medical Examinations'!G46),FALSE)</f>
        <v>1</v>
      </c>
      <c r="I47" t="str">
        <f>VLOOKUP($A47,'Medical Examinations'!$A:$J,COLUMN('Medical Examinations'!H46),FALSE)</f>
        <v>Yes</v>
      </c>
      <c r="J47" t="str">
        <f>VLOOKUP($A47,'Medical Examinations'!$A:$J,COLUMN('Medical Examinations'!I46),FALSE)</f>
        <v>Obesity</v>
      </c>
      <c r="K47" t="str">
        <f>VLOOKUP($A47,'Medical Examinations'!$A:$J,COLUMN('Medical Examinations'!J46),FALSE)</f>
        <v>Normal</v>
      </c>
      <c r="L47" s="30">
        <f>VLOOKUP($A47,'Hospitalisation Details'!$A:$K,COLUMN('Hospitalisation Details'!J46),FALSE)</f>
        <v>32340</v>
      </c>
      <c r="M47" s="23">
        <f>VLOOKUP($A47,'Hospitalisation Details'!$A:$K,COLUMN('Hospitalisation Details'!F46),FALSE)</f>
        <v>43943.88</v>
      </c>
      <c r="N47" t="str">
        <f>VLOOKUP($A47,'Hospitalisation Details'!$A:$K,COLUMN('Hospitalisation Details'!G46),FALSE)</f>
        <v>Tier - 2</v>
      </c>
      <c r="O47" t="str">
        <f>VLOOKUP($A47,'Hospitalisation Details'!$A:$K,COLUMN('Hospitalisation Details'!H46),FALSE)</f>
        <v>Tier - 1</v>
      </c>
      <c r="P47" t="str">
        <f>VLOOKUP($A47,'Hospitalisation Details'!$A:$K,COLUMN('Hospitalisation Details'!I46),FALSE)</f>
        <v>R1012</v>
      </c>
      <c r="Q47">
        <f>VLOOKUP($A47,'Hospitalisation Details'!$A:$K,COLUMN('Hospitalisation Details'!K46),FALSE)</f>
        <v>34</v>
      </c>
      <c r="R47" t="str" cm="1">
        <f t="array" ref="R47">_xlfn.IFS(
Q47&lt;=10,"0-10",
Q47&lt;=20,"11-20",
Q47&lt;=30,"21-30",
Q47&lt;=40,"31-40",
Q47&lt;=50,"41-50",
Q47&lt;=60,"51-60",
Q47&lt;=70,"61-70"
)</f>
        <v>31-40</v>
      </c>
      <c r="S47" t="str">
        <f t="shared" si="0"/>
        <v>No</v>
      </c>
    </row>
    <row r="48" spans="1:19" ht="15.75" x14ac:dyDescent="0.25">
      <c r="A48" s="36" t="s">
        <v>88</v>
      </c>
      <c r="B48" t="str">
        <f>VLOOKUP(A48,'Customer Names'!A:E,COLUMN('Customer Names'!D47),FALSE)</f>
        <v>Mr. Thomas</v>
      </c>
      <c r="C48">
        <f>VLOOKUP($A48,'Medical Examinations'!$A:$J,COLUMN('Medical Examinations'!B47),FALSE)</f>
        <v>33.630000000000003</v>
      </c>
      <c r="D48">
        <f>VLOOKUP($A48,'Medical Examinations'!$A:$J,COLUMN('Medical Examinations'!C47),FALSE)</f>
        <v>4.43</v>
      </c>
      <c r="E48" t="str">
        <f>VLOOKUP($A48,'Medical Examinations'!$A:$J,COLUMN('Medical Examinations'!D47),FALSE)</f>
        <v>Yes</v>
      </c>
      <c r="F48" t="str">
        <f>VLOOKUP($A48,'Medical Examinations'!$A:$J,COLUMN('Medical Examinations'!E47),FALSE)</f>
        <v>No</v>
      </c>
      <c r="G48" t="str">
        <f>VLOOKUP($A48,'Medical Examinations'!$A:$J,COLUMN('Medical Examinations'!F47),FALSE)</f>
        <v>No</v>
      </c>
      <c r="H48">
        <f>VLOOKUP($A48,'Medical Examinations'!$A:$J,COLUMN('Medical Examinations'!G47),FALSE)</f>
        <v>2</v>
      </c>
      <c r="I48" t="str">
        <f>VLOOKUP($A48,'Medical Examinations'!$A:$J,COLUMN('Medical Examinations'!H47),FALSE)</f>
        <v>Yes</v>
      </c>
      <c r="J48" t="str">
        <f>VLOOKUP($A48,'Medical Examinations'!$A:$J,COLUMN('Medical Examinations'!I47),FALSE)</f>
        <v>Obesity</v>
      </c>
      <c r="K48" t="str">
        <f>VLOOKUP($A48,'Medical Examinations'!$A:$J,COLUMN('Medical Examinations'!J47),FALSE)</f>
        <v>Normal</v>
      </c>
      <c r="L48" s="30">
        <f>VLOOKUP($A48,'Hospitalisation Details'!$A:$K,COLUMN('Hospitalisation Details'!J47),FALSE)</f>
        <v>24385</v>
      </c>
      <c r="M48" s="23">
        <f>VLOOKUP($A48,'Hospitalisation Details'!$A:$K,COLUMN('Hospitalisation Details'!F47),FALSE)</f>
        <v>43921.18</v>
      </c>
      <c r="N48" t="str">
        <f>VLOOKUP($A48,'Hospitalisation Details'!$A:$K,COLUMN('Hospitalisation Details'!G47),FALSE)</f>
        <v>Tier - 2</v>
      </c>
      <c r="O48" t="str">
        <f>VLOOKUP($A48,'Hospitalisation Details'!$A:$K,COLUMN('Hospitalisation Details'!H47),FALSE)</f>
        <v>Tier - 2</v>
      </c>
      <c r="P48" t="str">
        <f>VLOOKUP($A48,'Hospitalisation Details'!$A:$K,COLUMN('Hospitalisation Details'!I47),FALSE)</f>
        <v>R1012</v>
      </c>
      <c r="Q48">
        <f>VLOOKUP($A48,'Hospitalisation Details'!$A:$K,COLUMN('Hospitalisation Details'!K47),FALSE)</f>
        <v>56</v>
      </c>
      <c r="R48" t="str" cm="1">
        <f t="array" ref="R48">_xlfn.IFS(
Q48&lt;=10,"0-10",
Q48&lt;=20,"11-20",
Q48&lt;=30,"21-30",
Q48&lt;=40,"31-40",
Q48&lt;=50,"41-50",
Q48&lt;=60,"51-60",
Q48&lt;=70,"61-70"
)</f>
        <v>51-60</v>
      </c>
      <c r="S48" t="str">
        <f t="shared" si="0"/>
        <v>No</v>
      </c>
    </row>
    <row r="49" spans="1:19" ht="15.75" x14ac:dyDescent="0.25">
      <c r="A49" s="36" t="s">
        <v>89</v>
      </c>
      <c r="B49" t="str">
        <f>VLOOKUP(A49,'Customer Names'!A:E,COLUMN('Customer Names'!D48),FALSE)</f>
        <v>Ms. Melissa</v>
      </c>
      <c r="C49">
        <f>VLOOKUP($A49,'Medical Examinations'!$A:$J,COLUMN('Medical Examinations'!B48),FALSE)</f>
        <v>40.369999999999997</v>
      </c>
      <c r="D49">
        <f>VLOOKUP($A49,'Medical Examinations'!$A:$J,COLUMN('Medical Examinations'!C48),FALSE)</f>
        <v>4.47</v>
      </c>
      <c r="E49" t="str">
        <f>VLOOKUP($A49,'Medical Examinations'!$A:$J,COLUMN('Medical Examinations'!D48),FALSE)</f>
        <v>No</v>
      </c>
      <c r="F49" t="str">
        <f>VLOOKUP($A49,'Medical Examinations'!$A:$J,COLUMN('Medical Examinations'!E48),FALSE)</f>
        <v>No</v>
      </c>
      <c r="G49" t="str">
        <f>VLOOKUP($A49,'Medical Examinations'!$A:$J,COLUMN('Medical Examinations'!F48),FALSE)</f>
        <v>No</v>
      </c>
      <c r="H49">
        <f>VLOOKUP($A49,'Medical Examinations'!$A:$J,COLUMN('Medical Examinations'!G48),FALSE)</f>
        <v>0</v>
      </c>
      <c r="I49" t="str">
        <f>VLOOKUP($A49,'Medical Examinations'!$A:$J,COLUMN('Medical Examinations'!H48),FALSE)</f>
        <v>Yes</v>
      </c>
      <c r="J49" t="str">
        <f>VLOOKUP($A49,'Medical Examinations'!$A:$J,COLUMN('Medical Examinations'!I48),FALSE)</f>
        <v>Obesity</v>
      </c>
      <c r="K49" t="str">
        <f>VLOOKUP($A49,'Medical Examinations'!$A:$J,COLUMN('Medical Examinations'!J48),FALSE)</f>
        <v>Normal</v>
      </c>
      <c r="L49" s="30">
        <f>VLOOKUP($A49,'Hospitalisation Details'!$A:$K,COLUMN('Hospitalisation Details'!J48),FALSE)</f>
        <v>29535</v>
      </c>
      <c r="M49" s="23">
        <f>VLOOKUP($A49,'Hospitalisation Details'!$A:$K,COLUMN('Hospitalisation Details'!F48),FALSE)</f>
        <v>43896.38</v>
      </c>
      <c r="N49" t="str">
        <f>VLOOKUP($A49,'Hospitalisation Details'!$A:$K,COLUMN('Hospitalisation Details'!G48),FALSE)</f>
        <v>Tier - 2</v>
      </c>
      <c r="O49" t="str">
        <f>VLOOKUP($A49,'Hospitalisation Details'!$A:$K,COLUMN('Hospitalisation Details'!H48),FALSE)</f>
        <v>Tier - 1</v>
      </c>
      <c r="P49" t="str">
        <f>VLOOKUP($A49,'Hospitalisation Details'!$A:$K,COLUMN('Hospitalisation Details'!I48),FALSE)</f>
        <v>R1013</v>
      </c>
      <c r="Q49">
        <f>VLOOKUP($A49,'Hospitalisation Details'!$A:$K,COLUMN('Hospitalisation Details'!K48),FALSE)</f>
        <v>42</v>
      </c>
      <c r="R49" t="str" cm="1">
        <f t="array" ref="R49">_xlfn.IFS(
Q49&lt;=10,"0-10",
Q49&lt;=20,"11-20",
Q49&lt;=30,"21-30",
Q49&lt;=40,"31-40",
Q49&lt;=50,"41-50",
Q49&lt;=60,"51-60",
Q49&lt;=70,"61-70"
)</f>
        <v>41-50</v>
      </c>
      <c r="S49" t="str">
        <f t="shared" si="0"/>
        <v>No</v>
      </c>
    </row>
    <row r="50" spans="1:19" ht="15.75" x14ac:dyDescent="0.25">
      <c r="A50" s="36" t="s">
        <v>90</v>
      </c>
      <c r="B50" t="str">
        <f>VLOOKUP(A50,'Customer Names'!A:E,COLUMN('Customer Names'!D49),FALSE)</f>
        <v>Mr. Flavio</v>
      </c>
      <c r="C50">
        <f>VLOOKUP($A50,'Medical Examinations'!$A:$J,COLUMN('Medical Examinations'!B49),FALSE)</f>
        <v>53.09</v>
      </c>
      <c r="D50">
        <f>VLOOKUP($A50,'Medical Examinations'!$A:$J,COLUMN('Medical Examinations'!C49),FALSE)</f>
        <v>4.82</v>
      </c>
      <c r="E50" t="str">
        <f>VLOOKUP($A50,'Medical Examinations'!$A:$J,COLUMN('Medical Examinations'!D49),FALSE)</f>
        <v>Yes</v>
      </c>
      <c r="F50" t="str">
        <f>VLOOKUP($A50,'Medical Examinations'!$A:$J,COLUMN('Medical Examinations'!E49),FALSE)</f>
        <v>No</v>
      </c>
      <c r="G50" t="str">
        <f>VLOOKUP($A50,'Medical Examinations'!$A:$J,COLUMN('Medical Examinations'!F49),FALSE)</f>
        <v>No</v>
      </c>
      <c r="H50">
        <f>VLOOKUP($A50,'Medical Examinations'!$A:$J,COLUMN('Medical Examinations'!G49),FALSE)</f>
        <v>2</v>
      </c>
      <c r="I50" t="str">
        <f>VLOOKUP($A50,'Medical Examinations'!$A:$J,COLUMN('Medical Examinations'!H49),FALSE)</f>
        <v>Yes</v>
      </c>
      <c r="J50" t="str">
        <f>VLOOKUP($A50,'Medical Examinations'!$A:$J,COLUMN('Medical Examinations'!I49),FALSE)</f>
        <v>Obesity</v>
      </c>
      <c r="K50" t="str">
        <f>VLOOKUP($A50,'Medical Examinations'!$A:$J,COLUMN('Medical Examinations'!J49),FALSE)</f>
        <v>Normal</v>
      </c>
      <c r="L50" s="30">
        <f>VLOOKUP($A50,'Hospitalisation Details'!$A:$K,COLUMN('Hospitalisation Details'!J49),FALSE)</f>
        <v>24290</v>
      </c>
      <c r="M50" s="23">
        <f>VLOOKUP($A50,'Hospitalisation Details'!$A:$K,COLUMN('Hospitalisation Details'!F49),FALSE)</f>
        <v>43817.45</v>
      </c>
      <c r="N50" t="str">
        <f>VLOOKUP($A50,'Hospitalisation Details'!$A:$K,COLUMN('Hospitalisation Details'!G49),FALSE)</f>
        <v>Tier - 2</v>
      </c>
      <c r="O50" t="str">
        <f>VLOOKUP($A50,'Hospitalisation Details'!$A:$K,COLUMN('Hospitalisation Details'!H49),FALSE)</f>
        <v>Tier - 3</v>
      </c>
      <c r="P50" t="str">
        <f>VLOOKUP($A50,'Hospitalisation Details'!$A:$K,COLUMN('Hospitalisation Details'!I49),FALSE)</f>
        <v>R1012</v>
      </c>
      <c r="Q50">
        <f>VLOOKUP($A50,'Hospitalisation Details'!$A:$K,COLUMN('Hospitalisation Details'!K49),FALSE)</f>
        <v>56</v>
      </c>
      <c r="R50" t="str" cm="1">
        <f t="array" ref="R50">_xlfn.IFS(
Q50&lt;=10,"0-10",
Q50&lt;=20,"11-20",
Q50&lt;=30,"21-30",
Q50&lt;=40,"31-40",
Q50&lt;=50,"41-50",
Q50&lt;=60,"51-60",
Q50&lt;=70,"61-70"
)</f>
        <v>51-60</v>
      </c>
      <c r="S50" t="str">
        <f t="shared" si="0"/>
        <v>No</v>
      </c>
    </row>
    <row r="51" spans="1:19" ht="15.75" x14ac:dyDescent="0.25">
      <c r="A51" s="36" t="s">
        <v>91</v>
      </c>
      <c r="B51" t="str">
        <f>VLOOKUP(A51,'Customer Names'!A:E,COLUMN('Customer Names'!D50),FALSE)</f>
        <v>Mr. Ryan</v>
      </c>
      <c r="C51">
        <f>VLOOKUP($A51,'Medical Examinations'!$A:$J,COLUMN('Medical Examinations'!B50),FALSE)</f>
        <v>31.79</v>
      </c>
      <c r="D51">
        <f>VLOOKUP($A51,'Medical Examinations'!$A:$J,COLUMN('Medical Examinations'!C50),FALSE)</f>
        <v>5.51</v>
      </c>
      <c r="E51" t="str">
        <f>VLOOKUP($A51,'Medical Examinations'!$A:$J,COLUMN('Medical Examinations'!D50),FALSE)</f>
        <v>Yes</v>
      </c>
      <c r="F51" t="str">
        <f>VLOOKUP($A51,'Medical Examinations'!$A:$J,COLUMN('Medical Examinations'!E50),FALSE)</f>
        <v>No</v>
      </c>
      <c r="G51" t="str">
        <f>VLOOKUP($A51,'Medical Examinations'!$A:$J,COLUMN('Medical Examinations'!F50),FALSE)</f>
        <v>No</v>
      </c>
      <c r="H51">
        <f>VLOOKUP($A51,'Medical Examinations'!$A:$J,COLUMN('Medical Examinations'!G50),FALSE)</f>
        <v>2</v>
      </c>
      <c r="I51" t="str">
        <f>VLOOKUP($A51,'Medical Examinations'!$A:$J,COLUMN('Medical Examinations'!H50),FALSE)</f>
        <v>Yes</v>
      </c>
      <c r="J51" t="str">
        <f>VLOOKUP($A51,'Medical Examinations'!$A:$J,COLUMN('Medical Examinations'!I50),FALSE)</f>
        <v>Obesity</v>
      </c>
      <c r="K51" t="str">
        <f>VLOOKUP($A51,'Medical Examinations'!$A:$J,COLUMN('Medical Examinations'!J50),FALSE)</f>
        <v>Normal</v>
      </c>
      <c r="L51" s="30">
        <f>VLOOKUP($A51,'Hospitalisation Details'!$A:$K,COLUMN('Hospitalisation Details'!J50),FALSE)</f>
        <v>24405</v>
      </c>
      <c r="M51" s="23">
        <f>VLOOKUP($A51,'Hospitalisation Details'!$A:$K,COLUMN('Hospitalisation Details'!F50),FALSE)</f>
        <v>43813.87</v>
      </c>
      <c r="N51" t="str">
        <f>VLOOKUP($A51,'Hospitalisation Details'!$A:$K,COLUMN('Hospitalisation Details'!G50),FALSE)</f>
        <v>Tier - 2</v>
      </c>
      <c r="O51" t="str">
        <f>VLOOKUP($A51,'Hospitalisation Details'!$A:$K,COLUMN('Hospitalisation Details'!H50),FALSE)</f>
        <v>Tier - 2</v>
      </c>
      <c r="P51" t="str">
        <f>VLOOKUP($A51,'Hospitalisation Details'!$A:$K,COLUMN('Hospitalisation Details'!I50),FALSE)</f>
        <v>R1013</v>
      </c>
      <c r="Q51">
        <f>VLOOKUP($A51,'Hospitalisation Details'!$A:$K,COLUMN('Hospitalisation Details'!K50),FALSE)</f>
        <v>56</v>
      </c>
      <c r="R51" t="str" cm="1">
        <f t="array" ref="R51">_xlfn.IFS(
Q51&lt;=10,"0-10",
Q51&lt;=20,"11-20",
Q51&lt;=30,"21-30",
Q51&lt;=40,"31-40",
Q51&lt;=50,"41-50",
Q51&lt;=60,"51-60",
Q51&lt;=70,"61-70"
)</f>
        <v>51-60</v>
      </c>
      <c r="S51" t="str">
        <f t="shared" si="0"/>
        <v>No</v>
      </c>
    </row>
    <row r="52" spans="1:19" ht="15.75" x14ac:dyDescent="0.25">
      <c r="A52" s="36" t="s">
        <v>92</v>
      </c>
      <c r="B52" t="str">
        <f>VLOOKUP(A52,'Customer Names'!A:E,COLUMN('Customer Names'!D51),FALSE)</f>
        <v>Mr. Anthony</v>
      </c>
      <c r="C52">
        <f>VLOOKUP($A52,'Medical Examinations'!$A:$J,COLUMN('Medical Examinations'!B51),FALSE)</f>
        <v>41.895000000000003</v>
      </c>
      <c r="D52">
        <f>VLOOKUP($A52,'Medical Examinations'!$A:$J,COLUMN('Medical Examinations'!C51),FALSE)</f>
        <v>10.87</v>
      </c>
      <c r="E52" t="str">
        <f>VLOOKUP($A52,'Medical Examinations'!$A:$J,COLUMN('Medical Examinations'!D51),FALSE)</f>
        <v>Yes</v>
      </c>
      <c r="F52" t="str">
        <f>VLOOKUP($A52,'Medical Examinations'!$A:$J,COLUMN('Medical Examinations'!E51),FALSE)</f>
        <v>No</v>
      </c>
      <c r="G52" t="str">
        <f>VLOOKUP($A52,'Medical Examinations'!$A:$J,COLUMN('Medical Examinations'!F51),FALSE)</f>
        <v>No</v>
      </c>
      <c r="H52">
        <f>VLOOKUP($A52,'Medical Examinations'!$A:$J,COLUMN('Medical Examinations'!G51),FALSE)</f>
        <v>1</v>
      </c>
      <c r="I52" t="str">
        <f>VLOOKUP($A52,'Medical Examinations'!$A:$J,COLUMN('Medical Examinations'!H51),FALSE)</f>
        <v>Yes</v>
      </c>
      <c r="J52" t="str">
        <f>VLOOKUP($A52,'Medical Examinations'!$A:$J,COLUMN('Medical Examinations'!I51),FALSE)</f>
        <v>Obesity</v>
      </c>
      <c r="K52" t="str">
        <f>VLOOKUP($A52,'Medical Examinations'!$A:$J,COLUMN('Medical Examinations'!J51),FALSE)</f>
        <v>Diabetes</v>
      </c>
      <c r="L52" s="30">
        <f>VLOOKUP($A52,'Hospitalisation Details'!$A:$K,COLUMN('Hospitalisation Details'!J51),FALSE)</f>
        <v>31775</v>
      </c>
      <c r="M52" s="23">
        <f>VLOOKUP($A52,'Hospitalisation Details'!$A:$K,COLUMN('Hospitalisation Details'!F51),FALSE)</f>
        <v>43753.34</v>
      </c>
      <c r="N52" t="str">
        <f>VLOOKUP($A52,'Hospitalisation Details'!$A:$K,COLUMN('Hospitalisation Details'!G51),FALSE)</f>
        <v>Tier - 2</v>
      </c>
      <c r="O52" t="str">
        <f>VLOOKUP($A52,'Hospitalisation Details'!$A:$K,COLUMN('Hospitalisation Details'!H51),FALSE)</f>
        <v>Tier - 1</v>
      </c>
      <c r="P52" t="str">
        <f>VLOOKUP($A52,'Hospitalisation Details'!$A:$K,COLUMN('Hospitalisation Details'!I51),FALSE)</f>
        <v>R1015</v>
      </c>
      <c r="Q52">
        <f>VLOOKUP($A52,'Hospitalisation Details'!$A:$K,COLUMN('Hospitalisation Details'!K51),FALSE)</f>
        <v>36</v>
      </c>
      <c r="R52" t="str" cm="1">
        <f t="array" ref="R52">_xlfn.IFS(
Q52&lt;=10,"0-10",
Q52&lt;=20,"11-20",
Q52&lt;=30,"21-30",
Q52&lt;=40,"31-40",
Q52&lt;=50,"41-50",
Q52&lt;=60,"51-60",
Q52&lt;=70,"61-70"
)</f>
        <v>31-40</v>
      </c>
      <c r="S52" t="str">
        <f t="shared" si="0"/>
        <v>Yes</v>
      </c>
    </row>
    <row r="53" spans="1:19" ht="15.75" x14ac:dyDescent="0.25">
      <c r="A53" s="36" t="s">
        <v>93</v>
      </c>
      <c r="B53" t="str">
        <f>VLOOKUP(A53,'Customer Names'!A:E,COLUMN('Customer Names'!D52),FALSE)</f>
        <v>Ms. Alex</v>
      </c>
      <c r="C53">
        <f>VLOOKUP($A53,'Medical Examinations'!$A:$J,COLUMN('Medical Examinations'!B52),FALSE)</f>
        <v>31.16</v>
      </c>
      <c r="D53">
        <f>VLOOKUP($A53,'Medical Examinations'!$A:$J,COLUMN('Medical Examinations'!C52),FALSE)</f>
        <v>9.34</v>
      </c>
      <c r="E53" t="str">
        <f>VLOOKUP($A53,'Medical Examinations'!$A:$J,COLUMN('Medical Examinations'!D52),FALSE)</f>
        <v>No</v>
      </c>
      <c r="F53" t="str">
        <f>VLOOKUP($A53,'Medical Examinations'!$A:$J,COLUMN('Medical Examinations'!E52),FALSE)</f>
        <v>No</v>
      </c>
      <c r="G53" t="str">
        <f>VLOOKUP($A53,'Medical Examinations'!$A:$J,COLUMN('Medical Examinations'!F52),FALSE)</f>
        <v>No</v>
      </c>
      <c r="H53">
        <f>VLOOKUP($A53,'Medical Examinations'!$A:$J,COLUMN('Medical Examinations'!G52),FALSE)</f>
        <v>0</v>
      </c>
      <c r="I53" t="str">
        <f>VLOOKUP($A53,'Medical Examinations'!$A:$J,COLUMN('Medical Examinations'!H52),FALSE)</f>
        <v>Yes</v>
      </c>
      <c r="J53" t="str">
        <f>VLOOKUP($A53,'Medical Examinations'!$A:$J,COLUMN('Medical Examinations'!I52),FALSE)</f>
        <v>Obesity</v>
      </c>
      <c r="K53" t="str">
        <f>VLOOKUP($A53,'Medical Examinations'!$A:$J,COLUMN('Medical Examinations'!J52),FALSE)</f>
        <v>Diabetes</v>
      </c>
      <c r="L53" s="30">
        <f>VLOOKUP($A53,'Hospitalisation Details'!$A:$K,COLUMN('Hospitalisation Details'!J52),FALSE)</f>
        <v>23976</v>
      </c>
      <c r="M53" s="23">
        <f>VLOOKUP($A53,'Hospitalisation Details'!$A:$K,COLUMN('Hospitalisation Details'!F52),FALSE)</f>
        <v>43578.94</v>
      </c>
      <c r="N53" t="str">
        <f>VLOOKUP($A53,'Hospitalisation Details'!$A:$K,COLUMN('Hospitalisation Details'!G52),FALSE)</f>
        <v>Tier - 2</v>
      </c>
      <c r="O53" t="str">
        <f>VLOOKUP($A53,'Hospitalisation Details'!$A:$K,COLUMN('Hospitalisation Details'!H52),FALSE)</f>
        <v>Tier - 2</v>
      </c>
      <c r="P53" t="str">
        <f>VLOOKUP($A53,'Hospitalisation Details'!$A:$K,COLUMN('Hospitalisation Details'!I52),FALSE)</f>
        <v>R1012</v>
      </c>
      <c r="Q53">
        <f>VLOOKUP($A53,'Hospitalisation Details'!$A:$K,COLUMN('Hospitalisation Details'!K52),FALSE)</f>
        <v>57</v>
      </c>
      <c r="R53" t="str" cm="1">
        <f t="array" ref="R53">_xlfn.IFS(
Q53&lt;=10,"0-10",
Q53&lt;=20,"11-20",
Q53&lt;=30,"21-30",
Q53&lt;=40,"31-40",
Q53&lt;=50,"41-50",
Q53&lt;=60,"51-60",
Q53&lt;=70,"61-70"
)</f>
        <v>51-60</v>
      </c>
      <c r="S53" t="str">
        <f t="shared" si="0"/>
        <v>Yes</v>
      </c>
    </row>
    <row r="54" spans="1:19" ht="15.75" x14ac:dyDescent="0.25">
      <c r="A54" s="36" t="s">
        <v>94</v>
      </c>
      <c r="B54" t="str">
        <f>VLOOKUP(A54,'Customer Names'!A:E,COLUMN('Customer Names'!D53),FALSE)</f>
        <v>Mr. David</v>
      </c>
      <c r="C54">
        <f>VLOOKUP($A54,'Medical Examinations'!$A:$J,COLUMN('Medical Examinations'!B53),FALSE)</f>
        <v>34.104999999999997</v>
      </c>
      <c r="D54">
        <f>VLOOKUP($A54,'Medical Examinations'!$A:$J,COLUMN('Medical Examinations'!C53),FALSE)</f>
        <v>5.03</v>
      </c>
      <c r="E54" t="str">
        <f>VLOOKUP($A54,'Medical Examinations'!$A:$J,COLUMN('Medical Examinations'!D53),FALSE)</f>
        <v>Yes</v>
      </c>
      <c r="F54" t="str">
        <f>VLOOKUP($A54,'Medical Examinations'!$A:$J,COLUMN('Medical Examinations'!E53),FALSE)</f>
        <v>No</v>
      </c>
      <c r="G54" t="str">
        <f>VLOOKUP($A54,'Medical Examinations'!$A:$J,COLUMN('Medical Examinations'!F53),FALSE)</f>
        <v>Yes</v>
      </c>
      <c r="H54">
        <f>VLOOKUP($A54,'Medical Examinations'!$A:$J,COLUMN('Medical Examinations'!G53),FALSE)</f>
        <v>1</v>
      </c>
      <c r="I54" t="str">
        <f>VLOOKUP($A54,'Medical Examinations'!$A:$J,COLUMN('Medical Examinations'!H53),FALSE)</f>
        <v>Yes</v>
      </c>
      <c r="J54" t="str">
        <f>VLOOKUP($A54,'Medical Examinations'!$A:$J,COLUMN('Medical Examinations'!I53),FALSE)</f>
        <v>Obesity</v>
      </c>
      <c r="K54" t="str">
        <f>VLOOKUP($A54,'Medical Examinations'!$A:$J,COLUMN('Medical Examinations'!J53),FALSE)</f>
        <v>Normal</v>
      </c>
      <c r="L54" s="30">
        <f>VLOOKUP($A54,'Hospitalisation Details'!$A:$K,COLUMN('Hospitalisation Details'!J53),FALSE)</f>
        <v>25540</v>
      </c>
      <c r="M54" s="23">
        <f>VLOOKUP($A54,'Hospitalisation Details'!$A:$K,COLUMN('Hospitalisation Details'!F53),FALSE)</f>
        <v>43254.42</v>
      </c>
      <c r="N54" t="str">
        <f>VLOOKUP($A54,'Hospitalisation Details'!$A:$K,COLUMN('Hospitalisation Details'!G53),FALSE)</f>
        <v>Tier - 2</v>
      </c>
      <c r="O54" t="str">
        <f>VLOOKUP($A54,'Hospitalisation Details'!$A:$K,COLUMN('Hospitalisation Details'!H53),FALSE)</f>
        <v>Tier - 2</v>
      </c>
      <c r="P54" t="str">
        <f>VLOOKUP($A54,'Hospitalisation Details'!$A:$K,COLUMN('Hospitalisation Details'!I53),FALSE)</f>
        <v>R1016</v>
      </c>
      <c r="Q54">
        <f>VLOOKUP($A54,'Hospitalisation Details'!$A:$K,COLUMN('Hospitalisation Details'!K53),FALSE)</f>
        <v>53</v>
      </c>
      <c r="R54" t="str" cm="1">
        <f t="array" ref="R54">_xlfn.IFS(
Q54&lt;=10,"0-10",
Q54&lt;=20,"11-20",
Q54&lt;=30,"21-30",
Q54&lt;=40,"31-40",
Q54&lt;=50,"41-50",
Q54&lt;=60,"51-60",
Q54&lt;=70,"61-70"
)</f>
        <v>51-60</v>
      </c>
      <c r="S54" t="str">
        <f t="shared" si="0"/>
        <v>No</v>
      </c>
    </row>
    <row r="55" spans="1:19" ht="15.75" x14ac:dyDescent="0.25">
      <c r="A55" s="36" t="s">
        <v>95</v>
      </c>
      <c r="B55" t="str">
        <f>VLOOKUP(A55,'Customer Names'!A:E,COLUMN('Customer Names'!D54),FALSE)</f>
        <v>Mr. Andrew</v>
      </c>
      <c r="C55">
        <f>VLOOKUP($A55,'Medical Examinations'!$A:$J,COLUMN('Medical Examinations'!B54),FALSE)</f>
        <v>51.93</v>
      </c>
      <c r="D55">
        <f>VLOOKUP($A55,'Medical Examinations'!$A:$J,COLUMN('Medical Examinations'!C54),FALSE)</f>
        <v>11.05</v>
      </c>
      <c r="E55" t="str">
        <f>VLOOKUP($A55,'Medical Examinations'!$A:$J,COLUMN('Medical Examinations'!D54),FALSE)</f>
        <v>No</v>
      </c>
      <c r="F55" t="str">
        <f>VLOOKUP($A55,'Medical Examinations'!$A:$J,COLUMN('Medical Examinations'!E54),FALSE)</f>
        <v>No</v>
      </c>
      <c r="G55" t="str">
        <f>VLOOKUP($A55,'Medical Examinations'!$A:$J,COLUMN('Medical Examinations'!F54),FALSE)</f>
        <v>No</v>
      </c>
      <c r="H55">
        <f>VLOOKUP($A55,'Medical Examinations'!$A:$J,COLUMN('Medical Examinations'!G54),FALSE)</f>
        <v>0</v>
      </c>
      <c r="I55" t="str">
        <f>VLOOKUP($A55,'Medical Examinations'!$A:$J,COLUMN('Medical Examinations'!H54),FALSE)</f>
        <v>Yes</v>
      </c>
      <c r="J55" t="str">
        <f>VLOOKUP($A55,'Medical Examinations'!$A:$J,COLUMN('Medical Examinations'!I54),FALSE)</f>
        <v>Obesity</v>
      </c>
      <c r="K55" t="str">
        <f>VLOOKUP($A55,'Medical Examinations'!$A:$J,COLUMN('Medical Examinations'!J54),FALSE)</f>
        <v>Diabetes</v>
      </c>
      <c r="L55" s="30">
        <f>VLOOKUP($A55,'Hospitalisation Details'!$A:$K,COLUMN('Hospitalisation Details'!J54),FALSE)</f>
        <v>24075</v>
      </c>
      <c r="M55" s="23">
        <f>VLOOKUP($A55,'Hospitalisation Details'!$A:$K,COLUMN('Hospitalisation Details'!F54),FALSE)</f>
        <v>43073.760000000002</v>
      </c>
      <c r="N55" t="str">
        <f>VLOOKUP($A55,'Hospitalisation Details'!$A:$K,COLUMN('Hospitalisation Details'!G54),FALSE)</f>
        <v>Tier - 2</v>
      </c>
      <c r="O55" t="str">
        <f>VLOOKUP($A55,'Hospitalisation Details'!$A:$K,COLUMN('Hospitalisation Details'!H54),FALSE)</f>
        <v>Tier - 2</v>
      </c>
      <c r="P55" t="str">
        <f>VLOOKUP($A55,'Hospitalisation Details'!$A:$K,COLUMN('Hospitalisation Details'!I54),FALSE)</f>
        <v>R1011</v>
      </c>
      <c r="Q55">
        <f>VLOOKUP($A55,'Hospitalisation Details'!$A:$K,COLUMN('Hospitalisation Details'!K54),FALSE)</f>
        <v>57</v>
      </c>
      <c r="R55" t="str" cm="1">
        <f t="array" ref="R55">_xlfn.IFS(
Q55&lt;=10,"0-10",
Q55&lt;=20,"11-20",
Q55&lt;=30,"21-30",
Q55&lt;=40,"31-40",
Q55&lt;=50,"41-50",
Q55&lt;=60,"51-60",
Q55&lt;=70,"61-70"
)</f>
        <v>51-60</v>
      </c>
      <c r="S55" t="str">
        <f t="shared" si="0"/>
        <v>Yes</v>
      </c>
    </row>
    <row r="56" spans="1:19" ht="15.75" x14ac:dyDescent="0.25">
      <c r="A56" s="36" t="s">
        <v>96</v>
      </c>
      <c r="B56" t="str">
        <f>VLOOKUP(A56,'Customer Names'!A:E,COLUMN('Customer Names'!D55),FALSE)</f>
        <v>Ms. Dara</v>
      </c>
      <c r="C56">
        <f>VLOOKUP($A56,'Medical Examinations'!$A:$J,COLUMN('Medical Examinations'!B55),FALSE)</f>
        <v>38.950000000000003</v>
      </c>
      <c r="D56">
        <f>VLOOKUP($A56,'Medical Examinations'!$A:$J,COLUMN('Medical Examinations'!C55),FALSE)</f>
        <v>11.95</v>
      </c>
      <c r="E56" t="str">
        <f>VLOOKUP($A56,'Medical Examinations'!$A:$J,COLUMN('Medical Examinations'!D55),FALSE)</f>
        <v>No</v>
      </c>
      <c r="F56" t="str">
        <f>VLOOKUP($A56,'Medical Examinations'!$A:$J,COLUMN('Medical Examinations'!E55),FALSE)</f>
        <v>No</v>
      </c>
      <c r="G56" t="str">
        <f>VLOOKUP($A56,'Medical Examinations'!$A:$J,COLUMN('Medical Examinations'!F55),FALSE)</f>
        <v>No</v>
      </c>
      <c r="H56">
        <f>VLOOKUP($A56,'Medical Examinations'!$A:$J,COLUMN('Medical Examinations'!G55),FALSE)</f>
        <v>0</v>
      </c>
      <c r="I56" t="str">
        <f>VLOOKUP($A56,'Medical Examinations'!$A:$J,COLUMN('Medical Examinations'!H55),FALSE)</f>
        <v>Yes</v>
      </c>
      <c r="J56" t="str">
        <f>VLOOKUP($A56,'Medical Examinations'!$A:$J,COLUMN('Medical Examinations'!I55),FALSE)</f>
        <v>Obesity</v>
      </c>
      <c r="K56" t="str">
        <f>VLOOKUP($A56,'Medical Examinations'!$A:$J,COLUMN('Medical Examinations'!J55),FALSE)</f>
        <v>Diabetes</v>
      </c>
      <c r="L56" s="30">
        <f>VLOOKUP($A56,'Hospitalisation Details'!$A:$K,COLUMN('Hospitalisation Details'!J55),FALSE)</f>
        <v>28798</v>
      </c>
      <c r="M56" s="23">
        <f>VLOOKUP($A56,'Hospitalisation Details'!$A:$K,COLUMN('Hospitalisation Details'!F55),FALSE)</f>
        <v>42983.46</v>
      </c>
      <c r="N56" t="str">
        <f>VLOOKUP($A56,'Hospitalisation Details'!$A:$K,COLUMN('Hospitalisation Details'!G55),FALSE)</f>
        <v>Tier - 1</v>
      </c>
      <c r="O56" t="str">
        <f>VLOOKUP($A56,'Hospitalisation Details'!$A:$K,COLUMN('Hospitalisation Details'!H55),FALSE)</f>
        <v>Tier - 2</v>
      </c>
      <c r="P56" t="str">
        <f>VLOOKUP($A56,'Hospitalisation Details'!$A:$K,COLUMN('Hospitalisation Details'!I55),FALSE)</f>
        <v>R1012</v>
      </c>
      <c r="Q56">
        <f>VLOOKUP($A56,'Hospitalisation Details'!$A:$K,COLUMN('Hospitalisation Details'!K55),FALSE)</f>
        <v>44</v>
      </c>
      <c r="R56" t="str" cm="1">
        <f t="array" ref="R56">_xlfn.IFS(
Q56&lt;=10,"0-10",
Q56&lt;=20,"11-20",
Q56&lt;=30,"21-30",
Q56&lt;=40,"31-40",
Q56&lt;=50,"41-50",
Q56&lt;=60,"51-60",
Q56&lt;=70,"61-70"
)</f>
        <v>41-50</v>
      </c>
      <c r="S56" t="str">
        <f t="shared" si="0"/>
        <v>Yes</v>
      </c>
    </row>
    <row r="57" spans="1:19" ht="15.75" x14ac:dyDescent="0.25">
      <c r="A57" s="36" t="s">
        <v>97</v>
      </c>
      <c r="B57" t="str">
        <f>VLOOKUP(A57,'Customer Names'!A:E,COLUMN('Customer Names'!D56),FALSE)</f>
        <v>Ms. Inna</v>
      </c>
      <c r="C57">
        <f>VLOOKUP($A57,'Medical Examinations'!$A:$J,COLUMN('Medical Examinations'!B56),FALSE)</f>
        <v>36.630000000000003</v>
      </c>
      <c r="D57">
        <f>VLOOKUP($A57,'Medical Examinations'!$A:$J,COLUMN('Medical Examinations'!C56),FALSE)</f>
        <v>7.72</v>
      </c>
      <c r="E57" t="str">
        <f>VLOOKUP($A57,'Medical Examinations'!$A:$J,COLUMN('Medical Examinations'!D56),FALSE)</f>
        <v>Yes</v>
      </c>
      <c r="F57" t="str">
        <f>VLOOKUP($A57,'Medical Examinations'!$A:$J,COLUMN('Medical Examinations'!E56),FALSE)</f>
        <v>No</v>
      </c>
      <c r="G57" t="str">
        <f>VLOOKUP($A57,'Medical Examinations'!$A:$J,COLUMN('Medical Examinations'!F56),FALSE)</f>
        <v>No</v>
      </c>
      <c r="H57">
        <f>VLOOKUP($A57,'Medical Examinations'!$A:$J,COLUMN('Medical Examinations'!G56),FALSE)</f>
        <v>1</v>
      </c>
      <c r="I57" t="str">
        <f>VLOOKUP($A57,'Medical Examinations'!$A:$J,COLUMN('Medical Examinations'!H56),FALSE)</f>
        <v>Yes</v>
      </c>
      <c r="J57" t="str">
        <f>VLOOKUP($A57,'Medical Examinations'!$A:$J,COLUMN('Medical Examinations'!I56),FALSE)</f>
        <v>Obesity</v>
      </c>
      <c r="K57" t="str">
        <f>VLOOKUP($A57,'Medical Examinations'!$A:$J,COLUMN('Medical Examinations'!J56),FALSE)</f>
        <v>Diabetes</v>
      </c>
      <c r="L57" s="30">
        <f>VLOOKUP($A57,'Hospitalisation Details'!$A:$K,COLUMN('Hospitalisation Details'!J56),FALSE)</f>
        <v>27690</v>
      </c>
      <c r="M57" s="23">
        <f>VLOOKUP($A57,'Hospitalisation Details'!$A:$K,COLUMN('Hospitalisation Details'!F56),FALSE)</f>
        <v>42969.85</v>
      </c>
      <c r="N57" t="str">
        <f>VLOOKUP($A57,'Hospitalisation Details'!$A:$K,COLUMN('Hospitalisation Details'!G56),FALSE)</f>
        <v>Tier - 1</v>
      </c>
      <c r="O57" t="str">
        <f>VLOOKUP($A57,'Hospitalisation Details'!$A:$K,COLUMN('Hospitalisation Details'!H56),FALSE)</f>
        <v>Tier - 3</v>
      </c>
      <c r="P57" t="str">
        <f>VLOOKUP($A57,'Hospitalisation Details'!$A:$K,COLUMN('Hospitalisation Details'!I56),FALSE)</f>
        <v>R1013</v>
      </c>
      <c r="Q57">
        <f>VLOOKUP($A57,'Hospitalisation Details'!$A:$K,COLUMN('Hospitalisation Details'!K56),FALSE)</f>
        <v>47</v>
      </c>
      <c r="R57" t="str" cm="1">
        <f t="array" ref="R57">_xlfn.IFS(
Q57&lt;=10,"0-10",
Q57&lt;=20,"11-20",
Q57&lt;=30,"21-30",
Q57&lt;=40,"31-40",
Q57&lt;=50,"41-50",
Q57&lt;=60,"51-60",
Q57&lt;=70,"61-70"
)</f>
        <v>41-50</v>
      </c>
      <c r="S57" t="str">
        <f t="shared" si="0"/>
        <v>Yes</v>
      </c>
    </row>
    <row r="58" spans="1:19" ht="15.75" x14ac:dyDescent="0.25">
      <c r="A58" s="36" t="s">
        <v>98</v>
      </c>
      <c r="B58" t="str">
        <f>VLOOKUP(A58,'Customer Names'!A:E,COLUMN('Customer Names'!D57),FALSE)</f>
        <v>Mr. Ari</v>
      </c>
      <c r="C58">
        <f>VLOOKUP($A58,'Medical Examinations'!$A:$J,COLUMN('Medical Examinations'!B57),FALSE)</f>
        <v>34.200000000000003</v>
      </c>
      <c r="D58">
        <f>VLOOKUP($A58,'Medical Examinations'!$A:$J,COLUMN('Medical Examinations'!C57),FALSE)</f>
        <v>5.75</v>
      </c>
      <c r="E58" t="str">
        <f>VLOOKUP($A58,'Medical Examinations'!$A:$J,COLUMN('Medical Examinations'!D57),FALSE)</f>
        <v>No</v>
      </c>
      <c r="F58" t="str">
        <f>VLOOKUP($A58,'Medical Examinations'!$A:$J,COLUMN('Medical Examinations'!E57),FALSE)</f>
        <v>No</v>
      </c>
      <c r="G58" t="str">
        <f>VLOOKUP($A58,'Medical Examinations'!$A:$J,COLUMN('Medical Examinations'!F57),FALSE)</f>
        <v>No</v>
      </c>
      <c r="H58">
        <f>VLOOKUP($A58,'Medical Examinations'!$A:$J,COLUMN('Medical Examinations'!G57),FALSE)</f>
        <v>2</v>
      </c>
      <c r="I58" t="str">
        <f>VLOOKUP($A58,'Medical Examinations'!$A:$J,COLUMN('Medical Examinations'!H57),FALSE)</f>
        <v>Yes</v>
      </c>
      <c r="J58" t="str">
        <f>VLOOKUP($A58,'Medical Examinations'!$A:$J,COLUMN('Medical Examinations'!I57),FALSE)</f>
        <v>Obesity</v>
      </c>
      <c r="K58" t="str">
        <f>VLOOKUP($A58,'Medical Examinations'!$A:$J,COLUMN('Medical Examinations'!J57),FALSE)</f>
        <v>Prediabetes</v>
      </c>
      <c r="L58" s="30">
        <f>VLOOKUP($A58,'Hospitalisation Details'!$A:$K,COLUMN('Hospitalisation Details'!J57),FALSE)</f>
        <v>26552</v>
      </c>
      <c r="M58" s="23">
        <f>VLOOKUP($A58,'Hospitalisation Details'!$A:$K,COLUMN('Hospitalisation Details'!F57),FALSE)</f>
        <v>42856.84</v>
      </c>
      <c r="N58" t="str">
        <f>VLOOKUP($A58,'Hospitalisation Details'!$A:$K,COLUMN('Hospitalisation Details'!G57),FALSE)</f>
        <v>Tier - 1</v>
      </c>
      <c r="O58" t="str">
        <f>VLOOKUP($A58,'Hospitalisation Details'!$A:$K,COLUMN('Hospitalisation Details'!H57),FALSE)</f>
        <v>Tier - 1</v>
      </c>
      <c r="P58" t="str">
        <f>VLOOKUP($A58,'Hospitalisation Details'!$A:$K,COLUMN('Hospitalisation Details'!I57),FALSE)</f>
        <v>R1011</v>
      </c>
      <c r="Q58">
        <f>VLOOKUP($A58,'Hospitalisation Details'!$A:$K,COLUMN('Hospitalisation Details'!K57),FALSE)</f>
        <v>50</v>
      </c>
      <c r="R58" t="str" cm="1">
        <f t="array" ref="R58">_xlfn.IFS(
Q58&lt;=10,"0-10",
Q58&lt;=20,"11-20",
Q58&lt;=30,"21-30",
Q58&lt;=40,"31-40",
Q58&lt;=50,"41-50",
Q58&lt;=60,"51-60",
Q58&lt;=70,"61-70"
)</f>
        <v>41-50</v>
      </c>
      <c r="S58" t="str">
        <f t="shared" si="0"/>
        <v>Yes</v>
      </c>
    </row>
    <row r="59" spans="1:19" ht="15.75" x14ac:dyDescent="0.25">
      <c r="A59" s="36" t="s">
        <v>99</v>
      </c>
      <c r="B59" t="str">
        <f>VLOOKUP(A59,'Customer Names'!A:E,COLUMN('Customer Names'!D58),FALSE)</f>
        <v>Ms. Lindsey</v>
      </c>
      <c r="C59">
        <f>VLOOKUP($A59,'Medical Examinations'!$A:$J,COLUMN('Medical Examinations'!B58),FALSE)</f>
        <v>50.63</v>
      </c>
      <c r="D59">
        <f>VLOOKUP($A59,'Medical Examinations'!$A:$J,COLUMN('Medical Examinations'!C58),FALSE)</f>
        <v>11.89</v>
      </c>
      <c r="E59" t="str">
        <f>VLOOKUP($A59,'Medical Examinations'!$A:$J,COLUMN('Medical Examinations'!D58),FALSE)</f>
        <v>No</v>
      </c>
      <c r="F59" t="str">
        <f>VLOOKUP($A59,'Medical Examinations'!$A:$J,COLUMN('Medical Examinations'!E58),FALSE)</f>
        <v>No</v>
      </c>
      <c r="G59" t="str">
        <f>VLOOKUP($A59,'Medical Examinations'!$A:$J,COLUMN('Medical Examinations'!F58),FALSE)</f>
        <v>No</v>
      </c>
      <c r="H59">
        <f>VLOOKUP($A59,'Medical Examinations'!$A:$J,COLUMN('Medical Examinations'!G58),FALSE)</f>
        <v>0</v>
      </c>
      <c r="I59" t="str">
        <f>VLOOKUP($A59,'Medical Examinations'!$A:$J,COLUMN('Medical Examinations'!H58),FALSE)</f>
        <v>Yes</v>
      </c>
      <c r="J59" t="str">
        <f>VLOOKUP($A59,'Medical Examinations'!$A:$J,COLUMN('Medical Examinations'!I58),FALSE)</f>
        <v>Obesity</v>
      </c>
      <c r="K59" t="str">
        <f>VLOOKUP($A59,'Medical Examinations'!$A:$J,COLUMN('Medical Examinations'!J58),FALSE)</f>
        <v>Diabetes</v>
      </c>
      <c r="L59" s="30">
        <f>VLOOKUP($A59,'Hospitalisation Details'!$A:$K,COLUMN('Hospitalisation Details'!J58),FALSE)</f>
        <v>24044</v>
      </c>
      <c r="M59" s="23">
        <f>VLOOKUP($A59,'Hospitalisation Details'!$A:$K,COLUMN('Hospitalisation Details'!F58),FALSE)</f>
        <v>42764.12</v>
      </c>
      <c r="N59" t="str">
        <f>VLOOKUP($A59,'Hospitalisation Details'!$A:$K,COLUMN('Hospitalisation Details'!G58),FALSE)</f>
        <v>Tier - 1</v>
      </c>
      <c r="O59" t="str">
        <f>VLOOKUP($A59,'Hospitalisation Details'!$A:$K,COLUMN('Hospitalisation Details'!H58),FALSE)</f>
        <v>Tier - 2</v>
      </c>
      <c r="P59" t="str">
        <f>VLOOKUP($A59,'Hospitalisation Details'!$A:$K,COLUMN('Hospitalisation Details'!I58),FALSE)</f>
        <v>R1011</v>
      </c>
      <c r="Q59">
        <f>VLOOKUP($A59,'Hospitalisation Details'!$A:$K,COLUMN('Hospitalisation Details'!K58),FALSE)</f>
        <v>57</v>
      </c>
      <c r="R59" t="str" cm="1">
        <f t="array" ref="R59">_xlfn.IFS(
Q59&lt;=10,"0-10",
Q59&lt;=20,"11-20",
Q59&lt;=30,"21-30",
Q59&lt;=40,"31-40",
Q59&lt;=50,"41-50",
Q59&lt;=60,"51-60",
Q59&lt;=70,"61-70"
)</f>
        <v>51-60</v>
      </c>
      <c r="S59" t="str">
        <f t="shared" si="0"/>
        <v>Yes</v>
      </c>
    </row>
    <row r="60" spans="1:19" ht="15.75" x14ac:dyDescent="0.25">
      <c r="A60" s="36" t="s">
        <v>100</v>
      </c>
      <c r="B60" t="str">
        <f>VLOOKUP(A60,'Customer Names'!A:E,COLUMN('Customer Names'!D59),FALSE)</f>
        <v>Mr. Kenny</v>
      </c>
      <c r="C60">
        <f>VLOOKUP($A60,'Medical Examinations'!$A:$J,COLUMN('Medical Examinations'!B59),FALSE)</f>
        <v>36.479999999999997</v>
      </c>
      <c r="D60">
        <f>VLOOKUP($A60,'Medical Examinations'!$A:$J,COLUMN('Medical Examinations'!C59),FALSE)</f>
        <v>6.2</v>
      </c>
      <c r="E60" t="str">
        <f>VLOOKUP($A60,'Medical Examinations'!$A:$J,COLUMN('Medical Examinations'!D59),FALSE)</f>
        <v>No</v>
      </c>
      <c r="F60" t="str">
        <f>VLOOKUP($A60,'Medical Examinations'!$A:$J,COLUMN('Medical Examinations'!E59),FALSE)</f>
        <v>No</v>
      </c>
      <c r="G60" t="str">
        <f>VLOOKUP($A60,'Medical Examinations'!$A:$J,COLUMN('Medical Examinations'!F59),FALSE)</f>
        <v>No</v>
      </c>
      <c r="H60">
        <f>VLOOKUP($A60,'Medical Examinations'!$A:$J,COLUMN('Medical Examinations'!G59),FALSE)</f>
        <v>0</v>
      </c>
      <c r="I60" t="str">
        <f>VLOOKUP($A60,'Medical Examinations'!$A:$J,COLUMN('Medical Examinations'!H59),FALSE)</f>
        <v>Yes</v>
      </c>
      <c r="J60" t="str">
        <f>VLOOKUP($A60,'Medical Examinations'!$A:$J,COLUMN('Medical Examinations'!I59),FALSE)</f>
        <v>Obesity</v>
      </c>
      <c r="K60" t="str">
        <f>VLOOKUP($A60,'Medical Examinations'!$A:$J,COLUMN('Medical Examinations'!J59),FALSE)</f>
        <v>Prediabetes</v>
      </c>
      <c r="L60" s="30">
        <f>VLOOKUP($A60,'Hospitalisation Details'!$A:$K,COLUMN('Hospitalisation Details'!J59),FALSE)</f>
        <v>28419</v>
      </c>
      <c r="M60" s="23">
        <f>VLOOKUP($A60,'Hospitalisation Details'!$A:$K,COLUMN('Hospitalisation Details'!F59),FALSE)</f>
        <v>42760.5</v>
      </c>
      <c r="N60" t="str">
        <f>VLOOKUP($A60,'Hospitalisation Details'!$A:$K,COLUMN('Hospitalisation Details'!G59),FALSE)</f>
        <v>Tier - 1</v>
      </c>
      <c r="O60" t="str">
        <f>VLOOKUP($A60,'Hospitalisation Details'!$A:$K,COLUMN('Hospitalisation Details'!H59),FALSE)</f>
        <v>Tier - 2</v>
      </c>
      <c r="P60" t="str">
        <f>VLOOKUP($A60,'Hospitalisation Details'!$A:$K,COLUMN('Hospitalisation Details'!I59),FALSE)</f>
        <v>R1012</v>
      </c>
      <c r="Q60">
        <f>VLOOKUP($A60,'Hospitalisation Details'!$A:$K,COLUMN('Hospitalisation Details'!K59),FALSE)</f>
        <v>45</v>
      </c>
      <c r="R60" t="str" cm="1">
        <f t="array" ref="R60">_xlfn.IFS(
Q60&lt;=10,"0-10",
Q60&lt;=20,"11-20",
Q60&lt;=30,"21-30",
Q60&lt;=40,"31-40",
Q60&lt;=50,"41-50",
Q60&lt;=60,"51-60",
Q60&lt;=70,"61-70"
)</f>
        <v>41-50</v>
      </c>
      <c r="S60" t="str">
        <f t="shared" si="0"/>
        <v>Yes</v>
      </c>
    </row>
    <row r="61" spans="1:19" ht="15.75" x14ac:dyDescent="0.25">
      <c r="A61" s="36" t="s">
        <v>101</v>
      </c>
      <c r="B61" t="str">
        <f>VLOOKUP(A61,'Customer Names'!A:E,COLUMN('Customer Names'!D60),FALSE)</f>
        <v>Ms. Louise</v>
      </c>
      <c r="C61">
        <f>VLOOKUP($A61,'Medical Examinations'!$A:$J,COLUMN('Medical Examinations'!B60),FALSE)</f>
        <v>54.82</v>
      </c>
      <c r="D61">
        <f>VLOOKUP($A61,'Medical Examinations'!$A:$J,COLUMN('Medical Examinations'!C60),FALSE)</f>
        <v>10.61</v>
      </c>
      <c r="E61" t="str">
        <f>VLOOKUP($A61,'Medical Examinations'!$A:$J,COLUMN('Medical Examinations'!D60),FALSE)</f>
        <v>No</v>
      </c>
      <c r="F61" t="str">
        <f>VLOOKUP($A61,'Medical Examinations'!$A:$J,COLUMN('Medical Examinations'!E60),FALSE)</f>
        <v>No</v>
      </c>
      <c r="G61" t="str">
        <f>VLOOKUP($A61,'Medical Examinations'!$A:$J,COLUMN('Medical Examinations'!F60),FALSE)</f>
        <v>No</v>
      </c>
      <c r="H61">
        <f>VLOOKUP($A61,'Medical Examinations'!$A:$J,COLUMN('Medical Examinations'!G60),FALSE)</f>
        <v>0</v>
      </c>
      <c r="I61" t="str">
        <f>VLOOKUP($A61,'Medical Examinations'!$A:$J,COLUMN('Medical Examinations'!H60),FALSE)</f>
        <v>Yes</v>
      </c>
      <c r="J61" t="str">
        <f>VLOOKUP($A61,'Medical Examinations'!$A:$J,COLUMN('Medical Examinations'!I60),FALSE)</f>
        <v>Obesity</v>
      </c>
      <c r="K61" t="str">
        <f>VLOOKUP($A61,'Medical Examinations'!$A:$J,COLUMN('Medical Examinations'!J60),FALSE)</f>
        <v>Diabetes</v>
      </c>
      <c r="L61" s="30">
        <f>VLOOKUP($A61,'Hospitalisation Details'!$A:$K,COLUMN('Hospitalisation Details'!J60),FALSE)</f>
        <v>26240</v>
      </c>
      <c r="M61" s="23">
        <f>VLOOKUP($A61,'Hospitalisation Details'!$A:$K,COLUMN('Hospitalisation Details'!F60),FALSE)</f>
        <v>42644.2</v>
      </c>
      <c r="N61" t="str">
        <f>VLOOKUP($A61,'Hospitalisation Details'!$A:$K,COLUMN('Hospitalisation Details'!G60),FALSE)</f>
        <v>Tier - 1</v>
      </c>
      <c r="O61" t="str">
        <f>VLOOKUP($A61,'Hospitalisation Details'!$A:$K,COLUMN('Hospitalisation Details'!H60),FALSE)</f>
        <v>Tier - 3</v>
      </c>
      <c r="P61" t="str">
        <f>VLOOKUP($A61,'Hospitalisation Details'!$A:$K,COLUMN('Hospitalisation Details'!I60),FALSE)</f>
        <v>R1011</v>
      </c>
      <c r="Q61">
        <f>VLOOKUP($A61,'Hospitalisation Details'!$A:$K,COLUMN('Hospitalisation Details'!K60),FALSE)</f>
        <v>51</v>
      </c>
      <c r="R61" t="str" cm="1">
        <f t="array" ref="R61">_xlfn.IFS(
Q61&lt;=10,"0-10",
Q61&lt;=20,"11-20",
Q61&lt;=30,"21-30",
Q61&lt;=40,"31-40",
Q61&lt;=50,"41-50",
Q61&lt;=60,"51-60",
Q61&lt;=70,"61-70"
)</f>
        <v>51-60</v>
      </c>
      <c r="S61" t="str">
        <f t="shared" si="0"/>
        <v>Yes</v>
      </c>
    </row>
    <row r="62" spans="1:19" ht="15.75" x14ac:dyDescent="0.25">
      <c r="A62" s="36" t="s">
        <v>102</v>
      </c>
      <c r="B62" t="str">
        <f>VLOOKUP(A62,'Customer Names'!A:E,COLUMN('Customer Names'!D61),FALSE)</f>
        <v>Mr. Cameron</v>
      </c>
      <c r="C62">
        <f>VLOOKUP($A62,'Medical Examinations'!$A:$J,COLUMN('Medical Examinations'!B61),FALSE)</f>
        <v>38.06</v>
      </c>
      <c r="D62">
        <f>VLOOKUP($A62,'Medical Examinations'!$A:$J,COLUMN('Medical Examinations'!C61),FALSE)</f>
        <v>6.04</v>
      </c>
      <c r="E62" t="str">
        <f>VLOOKUP($A62,'Medical Examinations'!$A:$J,COLUMN('Medical Examinations'!D61),FALSE)</f>
        <v>No</v>
      </c>
      <c r="F62" t="str">
        <f>VLOOKUP($A62,'Medical Examinations'!$A:$J,COLUMN('Medical Examinations'!E61),FALSE)</f>
        <v>No</v>
      </c>
      <c r="G62" t="str">
        <f>VLOOKUP($A62,'Medical Examinations'!$A:$J,COLUMN('Medical Examinations'!F61),FALSE)</f>
        <v>Yes</v>
      </c>
      <c r="H62">
        <f>VLOOKUP($A62,'Medical Examinations'!$A:$J,COLUMN('Medical Examinations'!G61),FALSE)</f>
        <v>1</v>
      </c>
      <c r="I62" t="str">
        <f>VLOOKUP($A62,'Medical Examinations'!$A:$J,COLUMN('Medical Examinations'!H61),FALSE)</f>
        <v>Yes</v>
      </c>
      <c r="J62" t="str">
        <f>VLOOKUP($A62,'Medical Examinations'!$A:$J,COLUMN('Medical Examinations'!I61),FALSE)</f>
        <v>Obesity</v>
      </c>
      <c r="K62" t="str">
        <f>VLOOKUP($A62,'Medical Examinations'!$A:$J,COLUMN('Medical Examinations'!J61),FALSE)</f>
        <v>Prediabetes</v>
      </c>
      <c r="L62" s="30">
        <f>VLOOKUP($A62,'Hospitalisation Details'!$A:$K,COLUMN('Hospitalisation Details'!J61),FALSE)</f>
        <v>29216</v>
      </c>
      <c r="M62" s="23">
        <f>VLOOKUP($A62,'Hospitalisation Details'!$A:$K,COLUMN('Hospitalisation Details'!F61),FALSE)</f>
        <v>42560.43</v>
      </c>
      <c r="N62" t="str">
        <f>VLOOKUP($A62,'Hospitalisation Details'!$A:$K,COLUMN('Hospitalisation Details'!G61),FALSE)</f>
        <v>Tier - 1</v>
      </c>
      <c r="O62" t="str">
        <f>VLOOKUP($A62,'Hospitalisation Details'!$A:$K,COLUMN('Hospitalisation Details'!H61),FALSE)</f>
        <v>Tier - 3</v>
      </c>
      <c r="P62" t="str">
        <f>VLOOKUP($A62,'Hospitalisation Details'!$A:$K,COLUMN('Hospitalisation Details'!I61),FALSE)</f>
        <v>R1013</v>
      </c>
      <c r="Q62">
        <f>VLOOKUP($A62,'Hospitalisation Details'!$A:$K,COLUMN('Hospitalisation Details'!K61),FALSE)</f>
        <v>43</v>
      </c>
      <c r="R62" t="str" cm="1">
        <f t="array" ref="R62">_xlfn.IFS(
Q62&lt;=10,"0-10",
Q62&lt;=20,"11-20",
Q62&lt;=30,"21-30",
Q62&lt;=40,"31-40",
Q62&lt;=50,"41-50",
Q62&lt;=60,"51-60",
Q62&lt;=70,"61-70"
)</f>
        <v>41-50</v>
      </c>
      <c r="S62" t="str">
        <f t="shared" si="0"/>
        <v>Yes</v>
      </c>
    </row>
    <row r="63" spans="1:19" ht="15.75" x14ac:dyDescent="0.25">
      <c r="A63" s="36" t="s">
        <v>103</v>
      </c>
      <c r="B63" t="str">
        <f>VLOOKUP(A63,'Customer Names'!A:E,COLUMN('Customer Names'!D62),FALSE)</f>
        <v>Ms. Katie</v>
      </c>
      <c r="C63">
        <f>VLOOKUP($A63,'Medical Examinations'!$A:$J,COLUMN('Medical Examinations'!B62),FALSE)</f>
        <v>51.48</v>
      </c>
      <c r="D63">
        <f>VLOOKUP($A63,'Medical Examinations'!$A:$J,COLUMN('Medical Examinations'!C62),FALSE)</f>
        <v>9.33</v>
      </c>
      <c r="E63" t="str">
        <f>VLOOKUP($A63,'Medical Examinations'!$A:$J,COLUMN('Medical Examinations'!D62),FALSE)</f>
        <v>Yes</v>
      </c>
      <c r="F63" t="str">
        <f>VLOOKUP($A63,'Medical Examinations'!$A:$J,COLUMN('Medical Examinations'!E62),FALSE)</f>
        <v>No</v>
      </c>
      <c r="G63" t="str">
        <f>VLOOKUP($A63,'Medical Examinations'!$A:$J,COLUMN('Medical Examinations'!F62),FALSE)</f>
        <v>No</v>
      </c>
      <c r="H63">
        <f>VLOOKUP($A63,'Medical Examinations'!$A:$J,COLUMN('Medical Examinations'!G62),FALSE)</f>
        <v>0</v>
      </c>
      <c r="I63" t="str">
        <f>VLOOKUP($A63,'Medical Examinations'!$A:$J,COLUMN('Medical Examinations'!H62),FALSE)</f>
        <v>Yes</v>
      </c>
      <c r="J63" t="str">
        <f>VLOOKUP($A63,'Medical Examinations'!$A:$J,COLUMN('Medical Examinations'!I62),FALSE)</f>
        <v>Obesity</v>
      </c>
      <c r="K63" t="str">
        <f>VLOOKUP($A63,'Medical Examinations'!$A:$J,COLUMN('Medical Examinations'!J62),FALSE)</f>
        <v>Diabetes</v>
      </c>
      <c r="L63" s="30">
        <f>VLOOKUP($A63,'Hospitalisation Details'!$A:$K,COLUMN('Hospitalisation Details'!J62),FALSE)</f>
        <v>24650</v>
      </c>
      <c r="M63" s="23">
        <f>VLOOKUP($A63,'Hospitalisation Details'!$A:$K,COLUMN('Hospitalisation Details'!F62),FALSE)</f>
        <v>42538.720000000001</v>
      </c>
      <c r="N63" t="str">
        <f>VLOOKUP($A63,'Hospitalisation Details'!$A:$K,COLUMN('Hospitalisation Details'!G62),FALSE)</f>
        <v>Tier - 1</v>
      </c>
      <c r="O63" t="str">
        <f>VLOOKUP($A63,'Hospitalisation Details'!$A:$K,COLUMN('Hospitalisation Details'!H62),FALSE)</f>
        <v>Tier - 3</v>
      </c>
      <c r="P63" t="str">
        <f>VLOOKUP($A63,'Hospitalisation Details'!$A:$K,COLUMN('Hospitalisation Details'!I62),FALSE)</f>
        <v>R1011</v>
      </c>
      <c r="Q63">
        <f>VLOOKUP($A63,'Hospitalisation Details'!$A:$K,COLUMN('Hospitalisation Details'!K62),FALSE)</f>
        <v>55</v>
      </c>
      <c r="R63" t="str" cm="1">
        <f t="array" ref="R63">_xlfn.IFS(
Q63&lt;=10,"0-10",
Q63&lt;=20,"11-20",
Q63&lt;=30,"21-30",
Q63&lt;=40,"31-40",
Q63&lt;=50,"41-50",
Q63&lt;=60,"51-60",
Q63&lt;=70,"61-70"
)</f>
        <v>51-60</v>
      </c>
      <c r="S63" t="str">
        <f t="shared" si="0"/>
        <v>Yes</v>
      </c>
    </row>
    <row r="64" spans="1:19" ht="15.75" x14ac:dyDescent="0.25">
      <c r="A64" s="36" t="s">
        <v>104</v>
      </c>
      <c r="B64" t="str">
        <f>VLOOKUP(A64,'Customer Names'!A:E,COLUMN('Customer Names'!D63),FALSE)</f>
        <v>Ms. Casey</v>
      </c>
      <c r="C64">
        <f>VLOOKUP($A64,'Medical Examinations'!$A:$J,COLUMN('Medical Examinations'!B63),FALSE)</f>
        <v>52.06</v>
      </c>
      <c r="D64">
        <f>VLOOKUP($A64,'Medical Examinations'!$A:$J,COLUMN('Medical Examinations'!C63),FALSE)</f>
        <v>11.47</v>
      </c>
      <c r="E64" t="str">
        <f>VLOOKUP($A64,'Medical Examinations'!$A:$J,COLUMN('Medical Examinations'!D63),FALSE)</f>
        <v>No</v>
      </c>
      <c r="F64" t="str">
        <f>VLOOKUP($A64,'Medical Examinations'!$A:$J,COLUMN('Medical Examinations'!E63),FALSE)</f>
        <v>No</v>
      </c>
      <c r="G64" t="str">
        <f>VLOOKUP($A64,'Medical Examinations'!$A:$J,COLUMN('Medical Examinations'!F63),FALSE)</f>
        <v>No</v>
      </c>
      <c r="H64">
        <f>VLOOKUP($A64,'Medical Examinations'!$A:$J,COLUMN('Medical Examinations'!G63),FALSE)</f>
        <v>0</v>
      </c>
      <c r="I64" t="str">
        <f>VLOOKUP($A64,'Medical Examinations'!$A:$J,COLUMN('Medical Examinations'!H63),FALSE)</f>
        <v>Yes</v>
      </c>
      <c r="J64" t="str">
        <f>VLOOKUP($A64,'Medical Examinations'!$A:$J,COLUMN('Medical Examinations'!I63),FALSE)</f>
        <v>Obesity</v>
      </c>
      <c r="K64" t="str">
        <f>VLOOKUP($A64,'Medical Examinations'!$A:$J,COLUMN('Medical Examinations'!J63),FALSE)</f>
        <v>Diabetes</v>
      </c>
      <c r="L64" s="30">
        <f>VLOOKUP($A64,'Hospitalisation Details'!$A:$K,COLUMN('Hospitalisation Details'!J63),FALSE)</f>
        <v>25053</v>
      </c>
      <c r="M64" s="23">
        <f>VLOOKUP($A64,'Hospitalisation Details'!$A:$K,COLUMN('Hospitalisation Details'!F63),FALSE)</f>
        <v>42478.6</v>
      </c>
      <c r="N64" t="str">
        <f>VLOOKUP($A64,'Hospitalisation Details'!$A:$K,COLUMN('Hospitalisation Details'!G63),FALSE)</f>
        <v>Tier - 1</v>
      </c>
      <c r="O64" t="str">
        <f>VLOOKUP($A64,'Hospitalisation Details'!$A:$K,COLUMN('Hospitalisation Details'!H63),FALSE)</f>
        <v>Tier - 2</v>
      </c>
      <c r="P64" t="str">
        <f>VLOOKUP($A64,'Hospitalisation Details'!$A:$K,COLUMN('Hospitalisation Details'!I63),FALSE)</f>
        <v>R1011</v>
      </c>
      <c r="Q64">
        <f>VLOOKUP($A64,'Hospitalisation Details'!$A:$K,COLUMN('Hospitalisation Details'!K63),FALSE)</f>
        <v>54</v>
      </c>
      <c r="R64" t="str" cm="1">
        <f t="array" ref="R64">_xlfn.IFS(
Q64&lt;=10,"0-10",
Q64&lt;=20,"11-20",
Q64&lt;=30,"21-30",
Q64&lt;=40,"31-40",
Q64&lt;=50,"41-50",
Q64&lt;=60,"51-60",
Q64&lt;=70,"61-70"
)</f>
        <v>51-60</v>
      </c>
      <c r="S64" t="str">
        <f t="shared" si="0"/>
        <v>Yes</v>
      </c>
    </row>
    <row r="65" spans="1:19" ht="15.75" x14ac:dyDescent="0.25">
      <c r="A65" s="36" t="s">
        <v>105</v>
      </c>
      <c r="B65" t="str">
        <f>VLOOKUP(A65,'Customer Names'!A:E,COLUMN('Customer Names'!D64),FALSE)</f>
        <v>Mr. David</v>
      </c>
      <c r="C65">
        <f>VLOOKUP($A65,'Medical Examinations'!$A:$J,COLUMN('Medical Examinations'!B64),FALSE)</f>
        <v>30.684999999999999</v>
      </c>
      <c r="D65">
        <f>VLOOKUP($A65,'Medical Examinations'!$A:$J,COLUMN('Medical Examinations'!C64),FALSE)</f>
        <v>7.02</v>
      </c>
      <c r="E65" t="str">
        <f>VLOOKUP($A65,'Medical Examinations'!$A:$J,COLUMN('Medical Examinations'!D64),FALSE)</f>
        <v>Yes</v>
      </c>
      <c r="F65" t="str">
        <f>VLOOKUP($A65,'Medical Examinations'!$A:$J,COLUMN('Medical Examinations'!E64),FALSE)</f>
        <v>No</v>
      </c>
      <c r="G65" t="str">
        <f>VLOOKUP($A65,'Medical Examinations'!$A:$J,COLUMN('Medical Examinations'!F64),FALSE)</f>
        <v>No</v>
      </c>
      <c r="H65">
        <f>VLOOKUP($A65,'Medical Examinations'!$A:$J,COLUMN('Medical Examinations'!G64),FALSE)</f>
        <v>0</v>
      </c>
      <c r="I65" t="str">
        <f>VLOOKUP($A65,'Medical Examinations'!$A:$J,COLUMN('Medical Examinations'!H64),FALSE)</f>
        <v>Yes</v>
      </c>
      <c r="J65" t="str">
        <f>VLOOKUP($A65,'Medical Examinations'!$A:$J,COLUMN('Medical Examinations'!I64),FALSE)</f>
        <v>Obesity</v>
      </c>
      <c r="K65" t="str">
        <f>VLOOKUP($A65,'Medical Examinations'!$A:$J,COLUMN('Medical Examinations'!J64),FALSE)</f>
        <v>Diabetes</v>
      </c>
      <c r="L65" s="30">
        <f>VLOOKUP($A65,'Hospitalisation Details'!$A:$K,COLUMN('Hospitalisation Details'!J64),FALSE)</f>
        <v>24651</v>
      </c>
      <c r="M65" s="23">
        <f>VLOOKUP($A65,'Hospitalisation Details'!$A:$K,COLUMN('Hospitalisation Details'!F64),FALSE)</f>
        <v>42303.69</v>
      </c>
      <c r="N65" t="str">
        <f>VLOOKUP($A65,'Hospitalisation Details'!$A:$K,COLUMN('Hospitalisation Details'!G64),FALSE)</f>
        <v>Tier - 1</v>
      </c>
      <c r="O65" t="str">
        <f>VLOOKUP($A65,'Hospitalisation Details'!$A:$K,COLUMN('Hospitalisation Details'!H64),FALSE)</f>
        <v>Tier - 2</v>
      </c>
      <c r="P65" t="str">
        <f>VLOOKUP($A65,'Hospitalisation Details'!$A:$K,COLUMN('Hospitalisation Details'!I64),FALSE)</f>
        <v>R1016</v>
      </c>
      <c r="Q65">
        <f>VLOOKUP($A65,'Hospitalisation Details'!$A:$K,COLUMN('Hospitalisation Details'!K64),FALSE)</f>
        <v>55</v>
      </c>
      <c r="R65" t="str" cm="1">
        <f t="array" ref="R65">_xlfn.IFS(
Q65&lt;=10,"0-10",
Q65&lt;=20,"11-20",
Q65&lt;=30,"21-30",
Q65&lt;=40,"31-40",
Q65&lt;=50,"41-50",
Q65&lt;=60,"51-60",
Q65&lt;=70,"61-70"
)</f>
        <v>51-60</v>
      </c>
      <c r="S65" t="str">
        <f t="shared" si="0"/>
        <v>Yes</v>
      </c>
    </row>
    <row r="66" spans="1:19" ht="15.75" x14ac:dyDescent="0.25">
      <c r="A66" s="36" t="s">
        <v>106</v>
      </c>
      <c r="B66" t="str">
        <f>VLOOKUP(A66,'Customer Names'!A:E,COLUMN('Customer Names'!D65),FALSE)</f>
        <v>Mr. Bryson</v>
      </c>
      <c r="C66">
        <f>VLOOKUP($A66,'Medical Examinations'!$A:$J,COLUMN('Medical Examinations'!B65),FALSE)</f>
        <v>36.08</v>
      </c>
      <c r="D66">
        <f>VLOOKUP($A66,'Medical Examinations'!$A:$J,COLUMN('Medical Examinations'!C65),FALSE)</f>
        <v>8.8000000000000007</v>
      </c>
      <c r="E66" t="str">
        <f>VLOOKUP($A66,'Medical Examinations'!$A:$J,COLUMN('Medical Examinations'!D65),FALSE)</f>
        <v>Yes</v>
      </c>
      <c r="F66" t="str">
        <f>VLOOKUP($A66,'Medical Examinations'!$A:$J,COLUMN('Medical Examinations'!E65),FALSE)</f>
        <v>No</v>
      </c>
      <c r="G66" t="str">
        <f>VLOOKUP($A66,'Medical Examinations'!$A:$J,COLUMN('Medical Examinations'!F65),FALSE)</f>
        <v>No</v>
      </c>
      <c r="H66">
        <f>VLOOKUP($A66,'Medical Examinations'!$A:$J,COLUMN('Medical Examinations'!G65),FALSE)</f>
        <v>1</v>
      </c>
      <c r="I66" t="str">
        <f>VLOOKUP($A66,'Medical Examinations'!$A:$J,COLUMN('Medical Examinations'!H65),FALSE)</f>
        <v>Yes</v>
      </c>
      <c r="J66" t="str">
        <f>VLOOKUP($A66,'Medical Examinations'!$A:$J,COLUMN('Medical Examinations'!I65),FALSE)</f>
        <v>Obesity</v>
      </c>
      <c r="K66" t="str">
        <f>VLOOKUP($A66,'Medical Examinations'!$A:$J,COLUMN('Medical Examinations'!J65),FALSE)</f>
        <v>Diabetes</v>
      </c>
      <c r="L66" s="30">
        <f>VLOOKUP($A66,'Hospitalisation Details'!$A:$K,COLUMN('Hospitalisation Details'!J65),FALSE)</f>
        <v>27621</v>
      </c>
      <c r="M66" s="23">
        <f>VLOOKUP($A66,'Hospitalisation Details'!$A:$K,COLUMN('Hospitalisation Details'!F65),FALSE)</f>
        <v>42211.14</v>
      </c>
      <c r="N66" t="str">
        <f>VLOOKUP($A66,'Hospitalisation Details'!$A:$K,COLUMN('Hospitalisation Details'!G65),FALSE)</f>
        <v>Tier - 1</v>
      </c>
      <c r="O66" t="str">
        <f>VLOOKUP($A66,'Hospitalisation Details'!$A:$K,COLUMN('Hospitalisation Details'!H65),FALSE)</f>
        <v>Tier - 3</v>
      </c>
      <c r="P66" t="str">
        <f>VLOOKUP($A66,'Hospitalisation Details'!$A:$K,COLUMN('Hospitalisation Details'!I65),FALSE)</f>
        <v>R1013</v>
      </c>
      <c r="Q66">
        <f>VLOOKUP($A66,'Hospitalisation Details'!$A:$K,COLUMN('Hospitalisation Details'!K65),FALSE)</f>
        <v>47</v>
      </c>
      <c r="R66" t="str" cm="1">
        <f t="array" ref="R66">_xlfn.IFS(
Q66&lt;=10,"0-10",
Q66&lt;=20,"11-20",
Q66&lt;=30,"21-30",
Q66&lt;=40,"31-40",
Q66&lt;=50,"41-50",
Q66&lt;=60,"51-60",
Q66&lt;=70,"61-70"
)</f>
        <v>41-50</v>
      </c>
      <c r="S66" t="str">
        <f t="shared" ref="S66:S129" si="1">IF(OR(K66="Diabetes",K66="Prediabetes"),"Yes","No")</f>
        <v>Yes</v>
      </c>
    </row>
    <row r="67" spans="1:19" ht="15.75" x14ac:dyDescent="0.25">
      <c r="A67" s="36" t="s">
        <v>107</v>
      </c>
      <c r="B67" t="str">
        <f>VLOOKUP(A67,'Customer Names'!A:E,COLUMN('Customer Names'!D66),FALSE)</f>
        <v>Ms. Megan</v>
      </c>
      <c r="C67">
        <f>VLOOKUP($A67,'Medical Examinations'!$A:$J,COLUMN('Medical Examinations'!B66),FALSE)</f>
        <v>54.99</v>
      </c>
      <c r="D67">
        <f>VLOOKUP($A67,'Medical Examinations'!$A:$J,COLUMN('Medical Examinations'!C66),FALSE)</f>
        <v>8.68</v>
      </c>
      <c r="E67" t="str">
        <f>VLOOKUP($A67,'Medical Examinations'!$A:$J,COLUMN('Medical Examinations'!D66),FALSE)</f>
        <v>No</v>
      </c>
      <c r="F67" t="str">
        <f>VLOOKUP($A67,'Medical Examinations'!$A:$J,COLUMN('Medical Examinations'!E66),FALSE)</f>
        <v>No</v>
      </c>
      <c r="G67" t="str">
        <f>VLOOKUP($A67,'Medical Examinations'!$A:$J,COLUMN('Medical Examinations'!F66),FALSE)</f>
        <v>No</v>
      </c>
      <c r="H67">
        <f>VLOOKUP($A67,'Medical Examinations'!$A:$J,COLUMN('Medical Examinations'!G66),FALSE)</f>
        <v>2</v>
      </c>
      <c r="I67" t="str">
        <f>VLOOKUP($A67,'Medical Examinations'!$A:$J,COLUMN('Medical Examinations'!H66),FALSE)</f>
        <v>Yes</v>
      </c>
      <c r="J67" t="str">
        <f>VLOOKUP($A67,'Medical Examinations'!$A:$J,COLUMN('Medical Examinations'!I66),FALSE)</f>
        <v>Obesity</v>
      </c>
      <c r="K67" t="str">
        <f>VLOOKUP($A67,'Medical Examinations'!$A:$J,COLUMN('Medical Examinations'!J66),FALSE)</f>
        <v>Diabetes</v>
      </c>
      <c r="L67" s="30">
        <f>VLOOKUP($A67,'Hospitalisation Details'!$A:$K,COLUMN('Hospitalisation Details'!J66),FALSE)</f>
        <v>26925</v>
      </c>
      <c r="M67" s="23">
        <f>VLOOKUP($A67,'Hospitalisation Details'!$A:$K,COLUMN('Hospitalisation Details'!F66),FALSE)</f>
        <v>42188.15</v>
      </c>
      <c r="N67" t="str">
        <f>VLOOKUP($A67,'Hospitalisation Details'!$A:$K,COLUMN('Hospitalisation Details'!G66),FALSE)</f>
        <v>Tier - 1</v>
      </c>
      <c r="O67" t="str">
        <f>VLOOKUP($A67,'Hospitalisation Details'!$A:$K,COLUMN('Hospitalisation Details'!H66),FALSE)</f>
        <v>Tier - 1</v>
      </c>
      <c r="P67" t="str">
        <f>VLOOKUP($A67,'Hospitalisation Details'!$A:$K,COLUMN('Hospitalisation Details'!I66),FALSE)</f>
        <v>R1011</v>
      </c>
      <c r="Q67">
        <f>VLOOKUP($A67,'Hospitalisation Details'!$A:$K,COLUMN('Hospitalisation Details'!K66),FALSE)</f>
        <v>49</v>
      </c>
      <c r="R67" t="str" cm="1">
        <f t="array" ref="R67">_xlfn.IFS(
Q67&lt;=10,"0-10",
Q67&lt;=20,"11-20",
Q67&lt;=30,"21-30",
Q67&lt;=40,"31-40",
Q67&lt;=50,"41-50",
Q67&lt;=60,"51-60",
Q67&lt;=70,"61-70"
)</f>
        <v>41-50</v>
      </c>
      <c r="S67" t="str">
        <f t="shared" si="1"/>
        <v>Yes</v>
      </c>
    </row>
    <row r="68" spans="1:19" ht="15.75" x14ac:dyDescent="0.25">
      <c r="A68" s="36" t="s">
        <v>108</v>
      </c>
      <c r="B68" t="str">
        <f>VLOOKUP(A68,'Customer Names'!A:E,COLUMN('Customer Names'!D67),FALSE)</f>
        <v>Mr. Daniel</v>
      </c>
      <c r="C68">
        <f>VLOOKUP($A68,'Medical Examinations'!$A:$J,COLUMN('Medical Examinations'!B67),FALSE)</f>
        <v>35.97</v>
      </c>
      <c r="D68">
        <f>VLOOKUP($A68,'Medical Examinations'!$A:$J,COLUMN('Medical Examinations'!C67),FALSE)</f>
        <v>6.12</v>
      </c>
      <c r="E68" t="str">
        <f>VLOOKUP($A68,'Medical Examinations'!$A:$J,COLUMN('Medical Examinations'!D67),FALSE)</f>
        <v>No</v>
      </c>
      <c r="F68" t="str">
        <f>VLOOKUP($A68,'Medical Examinations'!$A:$J,COLUMN('Medical Examinations'!E67),FALSE)</f>
        <v>No</v>
      </c>
      <c r="G68" t="str">
        <f>VLOOKUP($A68,'Medical Examinations'!$A:$J,COLUMN('Medical Examinations'!F67),FALSE)</f>
        <v>Yes</v>
      </c>
      <c r="H68">
        <f>VLOOKUP($A68,'Medical Examinations'!$A:$J,COLUMN('Medical Examinations'!G67),FALSE)</f>
        <v>1</v>
      </c>
      <c r="I68" t="str">
        <f>VLOOKUP($A68,'Medical Examinations'!$A:$J,COLUMN('Medical Examinations'!H67),FALSE)</f>
        <v>Yes</v>
      </c>
      <c r="J68" t="str">
        <f>VLOOKUP($A68,'Medical Examinations'!$A:$J,COLUMN('Medical Examinations'!I67),FALSE)</f>
        <v>Obesity</v>
      </c>
      <c r="K68" t="str">
        <f>VLOOKUP($A68,'Medical Examinations'!$A:$J,COLUMN('Medical Examinations'!J67),FALSE)</f>
        <v>Prediabetes</v>
      </c>
      <c r="L68" s="30">
        <f>VLOOKUP($A68,'Hospitalisation Details'!$A:$K,COLUMN('Hospitalisation Details'!J67),FALSE)</f>
        <v>29039</v>
      </c>
      <c r="M68" s="23">
        <f>VLOOKUP($A68,'Hospitalisation Details'!$A:$K,COLUMN('Hospitalisation Details'!F67),FALSE)</f>
        <v>42124.52</v>
      </c>
      <c r="N68" t="str">
        <f>VLOOKUP($A68,'Hospitalisation Details'!$A:$K,COLUMN('Hospitalisation Details'!G67),FALSE)</f>
        <v>Tier - 1</v>
      </c>
      <c r="O68" t="str">
        <f>VLOOKUP($A68,'Hospitalisation Details'!$A:$K,COLUMN('Hospitalisation Details'!H67),FALSE)</f>
        <v>Tier - 1</v>
      </c>
      <c r="P68" t="str">
        <f>VLOOKUP($A68,'Hospitalisation Details'!$A:$K,COLUMN('Hospitalisation Details'!I67),FALSE)</f>
        <v>R1013</v>
      </c>
      <c r="Q68">
        <f>VLOOKUP($A68,'Hospitalisation Details'!$A:$K,COLUMN('Hospitalisation Details'!K67),FALSE)</f>
        <v>43</v>
      </c>
      <c r="R68" t="str" cm="1">
        <f t="array" ref="R68">_xlfn.IFS(
Q68&lt;=10,"0-10",
Q68&lt;=20,"11-20",
Q68&lt;=30,"21-30",
Q68&lt;=40,"31-40",
Q68&lt;=50,"41-50",
Q68&lt;=60,"51-60",
Q68&lt;=70,"61-70"
)</f>
        <v>41-50</v>
      </c>
      <c r="S68" t="str">
        <f t="shared" si="1"/>
        <v>Yes</v>
      </c>
    </row>
    <row r="69" spans="1:19" ht="15.75" x14ac:dyDescent="0.25">
      <c r="A69" s="36" t="s">
        <v>109</v>
      </c>
      <c r="B69" t="str">
        <f>VLOOKUP(A69,'Customer Names'!A:E,COLUMN('Customer Names'!D68),FALSE)</f>
        <v>Mr. Steven</v>
      </c>
      <c r="C69">
        <f>VLOOKUP($A69,'Medical Examinations'!$A:$J,COLUMN('Medical Examinations'!B68),FALSE)</f>
        <v>45.54</v>
      </c>
      <c r="D69">
        <f>VLOOKUP($A69,'Medical Examinations'!$A:$J,COLUMN('Medical Examinations'!C68),FALSE)</f>
        <v>5.4</v>
      </c>
      <c r="E69" t="str">
        <f>VLOOKUP($A69,'Medical Examinations'!$A:$J,COLUMN('Medical Examinations'!D68),FALSE)</f>
        <v>Yes</v>
      </c>
      <c r="F69" t="str">
        <f>VLOOKUP($A69,'Medical Examinations'!$A:$J,COLUMN('Medical Examinations'!E68),FALSE)</f>
        <v>No</v>
      </c>
      <c r="G69" t="str">
        <f>VLOOKUP($A69,'Medical Examinations'!$A:$J,COLUMN('Medical Examinations'!F68),FALSE)</f>
        <v>Yes</v>
      </c>
      <c r="H69">
        <f>VLOOKUP($A69,'Medical Examinations'!$A:$J,COLUMN('Medical Examinations'!G68),FALSE)</f>
        <v>1</v>
      </c>
      <c r="I69" t="str">
        <f>VLOOKUP($A69,'Medical Examinations'!$A:$J,COLUMN('Medical Examinations'!H68),FALSE)</f>
        <v>Yes</v>
      </c>
      <c r="J69" t="str">
        <f>VLOOKUP($A69,'Medical Examinations'!$A:$J,COLUMN('Medical Examinations'!I68),FALSE)</f>
        <v>Obesity</v>
      </c>
      <c r="K69" t="str">
        <f>VLOOKUP($A69,'Medical Examinations'!$A:$J,COLUMN('Medical Examinations'!J68),FALSE)</f>
        <v>Normal</v>
      </c>
      <c r="L69" s="30">
        <f>VLOOKUP($A69,'Hospitalisation Details'!$A:$K,COLUMN('Hospitalisation Details'!J68),FALSE)</f>
        <v>35773</v>
      </c>
      <c r="M69" s="23">
        <f>VLOOKUP($A69,'Hospitalisation Details'!$A:$K,COLUMN('Hospitalisation Details'!F68),FALSE)</f>
        <v>42112.24</v>
      </c>
      <c r="N69" t="str">
        <f>VLOOKUP($A69,'Hospitalisation Details'!$A:$K,COLUMN('Hospitalisation Details'!G68),FALSE)</f>
        <v>Tier - 1</v>
      </c>
      <c r="O69" t="str">
        <f>VLOOKUP($A69,'Hospitalisation Details'!$A:$K,COLUMN('Hospitalisation Details'!H68),FALSE)</f>
        <v>Tier - 3</v>
      </c>
      <c r="P69" t="str">
        <f>VLOOKUP($A69,'Hospitalisation Details'!$A:$K,COLUMN('Hospitalisation Details'!I68),FALSE)</f>
        <v>R1013</v>
      </c>
      <c r="Q69">
        <f>VLOOKUP($A69,'Hospitalisation Details'!$A:$K,COLUMN('Hospitalisation Details'!K68),FALSE)</f>
        <v>25</v>
      </c>
      <c r="R69" t="str" cm="1">
        <f t="array" ref="R69">_xlfn.IFS(
Q69&lt;=10,"0-10",
Q69&lt;=20,"11-20",
Q69&lt;=30,"21-30",
Q69&lt;=40,"31-40",
Q69&lt;=50,"41-50",
Q69&lt;=60,"51-60",
Q69&lt;=70,"61-70"
)</f>
        <v>21-30</v>
      </c>
      <c r="S69" t="str">
        <f t="shared" si="1"/>
        <v>No</v>
      </c>
    </row>
    <row r="70" spans="1:19" ht="15.75" x14ac:dyDescent="0.25">
      <c r="A70" s="36" t="s">
        <v>110</v>
      </c>
      <c r="B70" t="str">
        <f>VLOOKUP(A70,'Customer Names'!A:E,COLUMN('Customer Names'!D69),FALSE)</f>
        <v>Ms. Jenna</v>
      </c>
      <c r="C70">
        <f>VLOOKUP($A70,'Medical Examinations'!$A:$J,COLUMN('Medical Examinations'!B69),FALSE)</f>
        <v>35.53</v>
      </c>
      <c r="D70">
        <f>VLOOKUP($A70,'Medical Examinations'!$A:$J,COLUMN('Medical Examinations'!C69),FALSE)</f>
        <v>4.3600000000000003</v>
      </c>
      <c r="E70" t="str">
        <f>VLOOKUP($A70,'Medical Examinations'!$A:$J,COLUMN('Medical Examinations'!D69),FALSE)</f>
        <v>Yes</v>
      </c>
      <c r="F70" t="str">
        <f>VLOOKUP($A70,'Medical Examinations'!$A:$J,COLUMN('Medical Examinations'!E69),FALSE)</f>
        <v>No</v>
      </c>
      <c r="G70" t="str">
        <f>VLOOKUP($A70,'Medical Examinations'!$A:$J,COLUMN('Medical Examinations'!F69),FALSE)</f>
        <v>No</v>
      </c>
      <c r="H70">
        <f>VLOOKUP($A70,'Medical Examinations'!$A:$J,COLUMN('Medical Examinations'!G69),FALSE)</f>
        <v>0</v>
      </c>
      <c r="I70" t="str">
        <f>VLOOKUP($A70,'Medical Examinations'!$A:$J,COLUMN('Medical Examinations'!H69),FALSE)</f>
        <v>Yes</v>
      </c>
      <c r="J70" t="str">
        <f>VLOOKUP($A70,'Medical Examinations'!$A:$J,COLUMN('Medical Examinations'!I69),FALSE)</f>
        <v>Obesity</v>
      </c>
      <c r="K70" t="str">
        <f>VLOOKUP($A70,'Medical Examinations'!$A:$J,COLUMN('Medical Examinations'!J69),FALSE)</f>
        <v>Normal</v>
      </c>
      <c r="L70" s="30">
        <f>VLOOKUP($A70,'Hospitalisation Details'!$A:$K,COLUMN('Hospitalisation Details'!J69),FALSE)</f>
        <v>28092</v>
      </c>
      <c r="M70" s="23">
        <f>VLOOKUP($A70,'Hospitalisation Details'!$A:$K,COLUMN('Hospitalisation Details'!F69),FALSE)</f>
        <v>42111.66</v>
      </c>
      <c r="N70" t="str">
        <f>VLOOKUP($A70,'Hospitalisation Details'!$A:$K,COLUMN('Hospitalisation Details'!G69),FALSE)</f>
        <v>Tier - 1</v>
      </c>
      <c r="O70" t="str">
        <f>VLOOKUP($A70,'Hospitalisation Details'!$A:$K,COLUMN('Hospitalisation Details'!H69),FALSE)</f>
        <v>Tier - 1</v>
      </c>
      <c r="P70" t="str">
        <f>VLOOKUP($A70,'Hospitalisation Details'!$A:$K,COLUMN('Hospitalisation Details'!I69),FALSE)</f>
        <v>R1024</v>
      </c>
      <c r="Q70">
        <f>VLOOKUP($A70,'Hospitalisation Details'!$A:$K,COLUMN('Hospitalisation Details'!K69),FALSE)</f>
        <v>46</v>
      </c>
      <c r="R70" t="str" cm="1">
        <f t="array" ref="R70">_xlfn.IFS(
Q70&lt;=10,"0-10",
Q70&lt;=20,"11-20",
Q70&lt;=30,"21-30",
Q70&lt;=40,"31-40",
Q70&lt;=50,"41-50",
Q70&lt;=60,"51-60",
Q70&lt;=70,"61-70"
)</f>
        <v>41-50</v>
      </c>
      <c r="S70" t="str">
        <f t="shared" si="1"/>
        <v>No</v>
      </c>
    </row>
    <row r="71" spans="1:19" ht="15.75" x14ac:dyDescent="0.25">
      <c r="A71" s="36" t="s">
        <v>111</v>
      </c>
      <c r="B71" t="str">
        <f>VLOOKUP(A71,'Customer Names'!A:E,COLUMN('Customer Names'!D70),FALSE)</f>
        <v>Mr. Freeman</v>
      </c>
      <c r="C71">
        <f>VLOOKUP($A71,'Medical Examinations'!$A:$J,COLUMN('Medical Examinations'!B70),FALSE)</f>
        <v>30.8</v>
      </c>
      <c r="D71">
        <f>VLOOKUP($A71,'Medical Examinations'!$A:$J,COLUMN('Medical Examinations'!C70),FALSE)</f>
        <v>9.77</v>
      </c>
      <c r="E71" t="str">
        <f>VLOOKUP($A71,'Medical Examinations'!$A:$J,COLUMN('Medical Examinations'!D70),FALSE)</f>
        <v>No</v>
      </c>
      <c r="F71" t="str">
        <f>VLOOKUP($A71,'Medical Examinations'!$A:$J,COLUMN('Medical Examinations'!E70),FALSE)</f>
        <v>No</v>
      </c>
      <c r="G71" t="str">
        <f>VLOOKUP($A71,'Medical Examinations'!$A:$J,COLUMN('Medical Examinations'!F70),FALSE)</f>
        <v>No</v>
      </c>
      <c r="H71">
        <f>VLOOKUP($A71,'Medical Examinations'!$A:$J,COLUMN('Medical Examinations'!G70),FALSE)</f>
        <v>0</v>
      </c>
      <c r="I71" t="str">
        <f>VLOOKUP($A71,'Medical Examinations'!$A:$J,COLUMN('Medical Examinations'!H70),FALSE)</f>
        <v>Yes</v>
      </c>
      <c r="J71" t="str">
        <f>VLOOKUP($A71,'Medical Examinations'!$A:$J,COLUMN('Medical Examinations'!I70),FALSE)</f>
        <v>Obesity</v>
      </c>
      <c r="K71" t="str">
        <f>VLOOKUP($A71,'Medical Examinations'!$A:$J,COLUMN('Medical Examinations'!J70),FALSE)</f>
        <v>Diabetes</v>
      </c>
      <c r="L71" s="30">
        <f>VLOOKUP($A71,'Hospitalisation Details'!$A:$K,COLUMN('Hospitalisation Details'!J70),FALSE)</f>
        <v>25191</v>
      </c>
      <c r="M71" s="23">
        <f>VLOOKUP($A71,'Hospitalisation Details'!$A:$K,COLUMN('Hospitalisation Details'!F70),FALSE)</f>
        <v>41999.519999999997</v>
      </c>
      <c r="N71" t="str">
        <f>VLOOKUP($A71,'Hospitalisation Details'!$A:$K,COLUMN('Hospitalisation Details'!G70),FALSE)</f>
        <v>Tier - 1</v>
      </c>
      <c r="O71" t="str">
        <f>VLOOKUP($A71,'Hospitalisation Details'!$A:$K,COLUMN('Hospitalisation Details'!H70),FALSE)</f>
        <v>Tier - 3</v>
      </c>
      <c r="P71" t="str">
        <f>VLOOKUP($A71,'Hospitalisation Details'!$A:$K,COLUMN('Hospitalisation Details'!I70),FALSE)</f>
        <v>R1013</v>
      </c>
      <c r="Q71">
        <f>VLOOKUP($A71,'Hospitalisation Details'!$A:$K,COLUMN('Hospitalisation Details'!K70),FALSE)</f>
        <v>54</v>
      </c>
      <c r="R71" t="str" cm="1">
        <f t="array" ref="R71">_xlfn.IFS(
Q71&lt;=10,"0-10",
Q71&lt;=20,"11-20",
Q71&lt;=30,"21-30",
Q71&lt;=40,"31-40",
Q71&lt;=50,"41-50",
Q71&lt;=60,"51-60",
Q71&lt;=70,"61-70"
)</f>
        <v>51-60</v>
      </c>
      <c r="S71" t="str">
        <f t="shared" si="1"/>
        <v>Yes</v>
      </c>
    </row>
    <row r="72" spans="1:19" ht="15.75" x14ac:dyDescent="0.25">
      <c r="A72" s="36" t="s">
        <v>112</v>
      </c>
      <c r="B72" t="str">
        <f>VLOOKUP(A72,'Customer Names'!A:E,COLUMN('Customer Names'!D71),FALSE)</f>
        <v>Mr. Jeff</v>
      </c>
      <c r="C72">
        <f>VLOOKUP($A72,'Medical Examinations'!$A:$J,COLUMN('Medical Examinations'!B71),FALSE)</f>
        <v>38.39</v>
      </c>
      <c r="D72">
        <f>VLOOKUP($A72,'Medical Examinations'!$A:$J,COLUMN('Medical Examinations'!C71),FALSE)</f>
        <v>4.25</v>
      </c>
      <c r="E72" t="str">
        <f>VLOOKUP($A72,'Medical Examinations'!$A:$J,COLUMN('Medical Examinations'!D71),FALSE)</f>
        <v>No</v>
      </c>
      <c r="F72" t="str">
        <f>VLOOKUP($A72,'Medical Examinations'!$A:$J,COLUMN('Medical Examinations'!E71),FALSE)</f>
        <v>No</v>
      </c>
      <c r="G72" t="str">
        <f>VLOOKUP($A72,'Medical Examinations'!$A:$J,COLUMN('Medical Examinations'!F71),FALSE)</f>
        <v>No</v>
      </c>
      <c r="H72">
        <f>VLOOKUP($A72,'Medical Examinations'!$A:$J,COLUMN('Medical Examinations'!G71),FALSE)</f>
        <v>1</v>
      </c>
      <c r="I72" t="str">
        <f>VLOOKUP($A72,'Medical Examinations'!$A:$J,COLUMN('Medical Examinations'!H71),FALSE)</f>
        <v>Yes</v>
      </c>
      <c r="J72" t="str">
        <f>VLOOKUP($A72,'Medical Examinations'!$A:$J,COLUMN('Medical Examinations'!I71),FALSE)</f>
        <v>Obesity</v>
      </c>
      <c r="K72" t="str">
        <f>VLOOKUP($A72,'Medical Examinations'!$A:$J,COLUMN('Medical Examinations'!J71),FALSE)</f>
        <v>Normal</v>
      </c>
      <c r="L72" s="30">
        <f>VLOOKUP($A72,'Hospitalisation Details'!$A:$K,COLUMN('Hospitalisation Details'!J71),FALSE)</f>
        <v>30996</v>
      </c>
      <c r="M72" s="23">
        <f>VLOOKUP($A72,'Hospitalisation Details'!$A:$K,COLUMN('Hospitalisation Details'!F71),FALSE)</f>
        <v>41949.24</v>
      </c>
      <c r="N72" t="str">
        <f>VLOOKUP($A72,'Hospitalisation Details'!$A:$K,COLUMN('Hospitalisation Details'!G71),FALSE)</f>
        <v>Tier - 1</v>
      </c>
      <c r="O72" t="str">
        <f>VLOOKUP($A72,'Hospitalisation Details'!$A:$K,COLUMN('Hospitalisation Details'!H71),FALSE)</f>
        <v>Tier - 1</v>
      </c>
      <c r="P72" t="str">
        <f>VLOOKUP($A72,'Hospitalisation Details'!$A:$K,COLUMN('Hospitalisation Details'!I71),FALSE)</f>
        <v>R1013</v>
      </c>
      <c r="Q72">
        <f>VLOOKUP($A72,'Hospitalisation Details'!$A:$K,COLUMN('Hospitalisation Details'!K71),FALSE)</f>
        <v>38</v>
      </c>
      <c r="R72" t="str" cm="1">
        <f t="array" ref="R72">_xlfn.IFS(
Q72&lt;=10,"0-10",
Q72&lt;=20,"11-20",
Q72&lt;=30,"21-30",
Q72&lt;=40,"31-40",
Q72&lt;=50,"41-50",
Q72&lt;=60,"51-60",
Q72&lt;=70,"61-70"
)</f>
        <v>31-40</v>
      </c>
      <c r="S72" t="str">
        <f t="shared" si="1"/>
        <v>No</v>
      </c>
    </row>
    <row r="73" spans="1:19" ht="15.75" x14ac:dyDescent="0.25">
      <c r="A73" s="36" t="s">
        <v>113</v>
      </c>
      <c r="B73" t="str">
        <f>VLOOKUP(A73,'Customer Names'!A:E,COLUMN('Customer Names'!D72),FALSE)</f>
        <v>Mr. Elenilton</v>
      </c>
      <c r="C73">
        <f>VLOOKUP($A73,'Medical Examinations'!$A:$J,COLUMN('Medical Examinations'!B72),FALSE)</f>
        <v>32.299999999999997</v>
      </c>
      <c r="D73">
        <f>VLOOKUP($A73,'Medical Examinations'!$A:$J,COLUMN('Medical Examinations'!C72),FALSE)</f>
        <v>4.76</v>
      </c>
      <c r="E73" t="str">
        <f>VLOOKUP($A73,'Medical Examinations'!$A:$J,COLUMN('Medical Examinations'!D72),FALSE)</f>
        <v>No</v>
      </c>
      <c r="F73" t="str">
        <f>VLOOKUP($A73,'Medical Examinations'!$A:$J,COLUMN('Medical Examinations'!E72),FALSE)</f>
        <v>No</v>
      </c>
      <c r="G73" t="str">
        <f>VLOOKUP($A73,'Medical Examinations'!$A:$J,COLUMN('Medical Examinations'!F72),FALSE)</f>
        <v>No</v>
      </c>
      <c r="H73">
        <f>VLOOKUP($A73,'Medical Examinations'!$A:$J,COLUMN('Medical Examinations'!G72),FALSE)</f>
        <v>2</v>
      </c>
      <c r="I73" t="str">
        <f>VLOOKUP($A73,'Medical Examinations'!$A:$J,COLUMN('Medical Examinations'!H72),FALSE)</f>
        <v>Yes</v>
      </c>
      <c r="J73" t="str">
        <f>VLOOKUP($A73,'Medical Examinations'!$A:$J,COLUMN('Medical Examinations'!I72),FALSE)</f>
        <v>Obesity</v>
      </c>
      <c r="K73" t="str">
        <f>VLOOKUP($A73,'Medical Examinations'!$A:$J,COLUMN('Medical Examinations'!J72),FALSE)</f>
        <v>Normal</v>
      </c>
      <c r="L73" s="30">
        <f>VLOOKUP($A73,'Hospitalisation Details'!$A:$K,COLUMN('Hospitalisation Details'!J72),FALSE)</f>
        <v>26458</v>
      </c>
      <c r="M73" s="23">
        <f>VLOOKUP($A73,'Hospitalisation Details'!$A:$K,COLUMN('Hospitalisation Details'!F72),FALSE)</f>
        <v>41919.1</v>
      </c>
      <c r="N73" t="str">
        <f>VLOOKUP($A73,'Hospitalisation Details'!$A:$K,COLUMN('Hospitalisation Details'!G72),FALSE)</f>
        <v>Tier - 1</v>
      </c>
      <c r="O73" t="str">
        <f>VLOOKUP($A73,'Hospitalisation Details'!$A:$K,COLUMN('Hospitalisation Details'!H72),FALSE)</f>
        <v>Tier - 1</v>
      </c>
      <c r="P73" t="str">
        <f>VLOOKUP($A73,'Hospitalisation Details'!$A:$K,COLUMN('Hospitalisation Details'!I72),FALSE)</f>
        <v>R1016</v>
      </c>
      <c r="Q73">
        <f>VLOOKUP($A73,'Hospitalisation Details'!$A:$K,COLUMN('Hospitalisation Details'!K72),FALSE)</f>
        <v>51</v>
      </c>
      <c r="R73" t="str" cm="1">
        <f t="array" ref="R73">_xlfn.IFS(
Q73&lt;=10,"0-10",
Q73&lt;=20,"11-20",
Q73&lt;=30,"21-30",
Q73&lt;=40,"31-40",
Q73&lt;=50,"41-50",
Q73&lt;=60,"51-60",
Q73&lt;=70,"61-70"
)</f>
        <v>51-60</v>
      </c>
      <c r="S73" t="str">
        <f t="shared" si="1"/>
        <v>No</v>
      </c>
    </row>
    <row r="74" spans="1:19" ht="15.75" x14ac:dyDescent="0.25">
      <c r="A74" s="36" t="s">
        <v>114</v>
      </c>
      <c r="B74" t="str">
        <f>VLOOKUP(A74,'Customer Names'!A:E,COLUMN('Customer Names'!D73),FALSE)</f>
        <v>Ms. Maurya</v>
      </c>
      <c r="C74">
        <f>VLOOKUP($A74,'Medical Examinations'!$A:$J,COLUMN('Medical Examinations'!B73),FALSE)</f>
        <v>48.8</v>
      </c>
      <c r="D74">
        <f>VLOOKUP($A74,'Medical Examinations'!$A:$J,COLUMN('Medical Examinations'!C73),FALSE)</f>
        <v>6.22</v>
      </c>
      <c r="E74" t="str">
        <f>VLOOKUP($A74,'Medical Examinations'!$A:$J,COLUMN('Medical Examinations'!D73),FALSE)</f>
        <v>Yes</v>
      </c>
      <c r="F74" t="str">
        <f>VLOOKUP($A74,'Medical Examinations'!$A:$J,COLUMN('Medical Examinations'!E73),FALSE)</f>
        <v>No</v>
      </c>
      <c r="G74" t="str">
        <f>VLOOKUP($A74,'Medical Examinations'!$A:$J,COLUMN('Medical Examinations'!F73),FALSE)</f>
        <v>No</v>
      </c>
      <c r="H74">
        <f>VLOOKUP($A74,'Medical Examinations'!$A:$J,COLUMN('Medical Examinations'!G73),FALSE)</f>
        <v>2</v>
      </c>
      <c r="I74" t="str">
        <f>VLOOKUP($A74,'Medical Examinations'!$A:$J,COLUMN('Medical Examinations'!H73),FALSE)</f>
        <v>Yes</v>
      </c>
      <c r="J74" t="str">
        <f>VLOOKUP($A74,'Medical Examinations'!$A:$J,COLUMN('Medical Examinations'!I73),FALSE)</f>
        <v>Obesity</v>
      </c>
      <c r="K74" t="str">
        <f>VLOOKUP($A74,'Medical Examinations'!$A:$J,COLUMN('Medical Examinations'!J73),FALSE)</f>
        <v>Prediabetes</v>
      </c>
      <c r="L74" s="30">
        <f>VLOOKUP($A74,'Hospitalisation Details'!$A:$K,COLUMN('Hospitalisation Details'!J73),FALSE)</f>
        <v>24371</v>
      </c>
      <c r="M74" s="23">
        <f>VLOOKUP($A74,'Hospitalisation Details'!$A:$K,COLUMN('Hospitalisation Details'!F73),FALSE)</f>
        <v>41886.54</v>
      </c>
      <c r="N74" t="str">
        <f>VLOOKUP($A74,'Hospitalisation Details'!$A:$K,COLUMN('Hospitalisation Details'!G73),FALSE)</f>
        <v>Tier - 1</v>
      </c>
      <c r="O74" t="str">
        <f>VLOOKUP($A74,'Hospitalisation Details'!$A:$K,COLUMN('Hospitalisation Details'!H73),FALSE)</f>
        <v>Tier - 3</v>
      </c>
      <c r="P74" t="str">
        <f>VLOOKUP($A74,'Hospitalisation Details'!$A:$K,COLUMN('Hospitalisation Details'!I73),FALSE)</f>
        <v>R1011</v>
      </c>
      <c r="Q74">
        <f>VLOOKUP($A74,'Hospitalisation Details'!$A:$K,COLUMN('Hospitalisation Details'!K73),FALSE)</f>
        <v>56</v>
      </c>
      <c r="R74" t="str" cm="1">
        <f t="array" ref="R74">_xlfn.IFS(
Q74&lt;=10,"0-10",
Q74&lt;=20,"11-20",
Q74&lt;=30,"21-30",
Q74&lt;=40,"31-40",
Q74&lt;=50,"41-50",
Q74&lt;=60,"51-60",
Q74&lt;=70,"61-70"
)</f>
        <v>51-60</v>
      </c>
      <c r="S74" t="str">
        <f t="shared" si="1"/>
        <v>Yes</v>
      </c>
    </row>
    <row r="75" spans="1:19" ht="15.75" x14ac:dyDescent="0.25">
      <c r="A75" s="36" t="s">
        <v>115</v>
      </c>
      <c r="B75" t="str">
        <f>VLOOKUP(A75,'Customer Names'!A:E,COLUMN('Customer Names'!D74),FALSE)</f>
        <v>Ms. Samantha</v>
      </c>
      <c r="C75">
        <f>VLOOKUP($A75,'Medical Examinations'!$A:$J,COLUMN('Medical Examinations'!B74),FALSE)</f>
        <v>45.5</v>
      </c>
      <c r="D75">
        <f>VLOOKUP($A75,'Medical Examinations'!$A:$J,COLUMN('Medical Examinations'!C74),FALSE)</f>
        <v>7.96</v>
      </c>
      <c r="E75" t="str">
        <f>VLOOKUP($A75,'Medical Examinations'!$A:$J,COLUMN('Medical Examinations'!D74),FALSE)</f>
        <v>No</v>
      </c>
      <c r="F75" t="str">
        <f>VLOOKUP($A75,'Medical Examinations'!$A:$J,COLUMN('Medical Examinations'!E74),FALSE)</f>
        <v>No</v>
      </c>
      <c r="G75" t="str">
        <f>VLOOKUP($A75,'Medical Examinations'!$A:$J,COLUMN('Medical Examinations'!F74),FALSE)</f>
        <v>No</v>
      </c>
      <c r="H75">
        <f>VLOOKUP($A75,'Medical Examinations'!$A:$J,COLUMN('Medical Examinations'!G74),FALSE)</f>
        <v>0</v>
      </c>
      <c r="I75" t="str">
        <f>VLOOKUP($A75,'Medical Examinations'!$A:$J,COLUMN('Medical Examinations'!H74),FALSE)</f>
        <v>Yes</v>
      </c>
      <c r="J75" t="str">
        <f>VLOOKUP($A75,'Medical Examinations'!$A:$J,COLUMN('Medical Examinations'!I74),FALSE)</f>
        <v>Obesity</v>
      </c>
      <c r="K75" t="str">
        <f>VLOOKUP($A75,'Medical Examinations'!$A:$J,COLUMN('Medical Examinations'!J74),FALSE)</f>
        <v>Diabetes</v>
      </c>
      <c r="L75" s="30">
        <f>VLOOKUP($A75,'Hospitalisation Details'!$A:$K,COLUMN('Hospitalisation Details'!J74),FALSE)</f>
        <v>22911</v>
      </c>
      <c r="M75" s="23">
        <f>VLOOKUP($A75,'Hospitalisation Details'!$A:$K,COLUMN('Hospitalisation Details'!F74),FALSE)</f>
        <v>41794.629999999997</v>
      </c>
      <c r="N75" t="str">
        <f>VLOOKUP($A75,'Hospitalisation Details'!$A:$K,COLUMN('Hospitalisation Details'!G74),FALSE)</f>
        <v>Tier - 1</v>
      </c>
      <c r="O75" t="str">
        <f>VLOOKUP($A75,'Hospitalisation Details'!$A:$K,COLUMN('Hospitalisation Details'!H74),FALSE)</f>
        <v>Tier - 3</v>
      </c>
      <c r="P75" t="str">
        <f>VLOOKUP($A75,'Hospitalisation Details'!$A:$K,COLUMN('Hospitalisation Details'!I74),FALSE)</f>
        <v>R1011</v>
      </c>
      <c r="Q75">
        <f>VLOOKUP($A75,'Hospitalisation Details'!$A:$K,COLUMN('Hospitalisation Details'!K74),FALSE)</f>
        <v>60</v>
      </c>
      <c r="R75" t="str" cm="1">
        <f t="array" ref="R75">_xlfn.IFS(
Q75&lt;=10,"0-10",
Q75&lt;=20,"11-20",
Q75&lt;=30,"21-30",
Q75&lt;=40,"31-40",
Q75&lt;=50,"41-50",
Q75&lt;=60,"51-60",
Q75&lt;=70,"61-70"
)</f>
        <v>51-60</v>
      </c>
      <c r="S75" t="str">
        <f t="shared" si="1"/>
        <v>Yes</v>
      </c>
    </row>
    <row r="76" spans="1:19" ht="15.75" x14ac:dyDescent="0.25">
      <c r="A76" s="36" t="s">
        <v>116</v>
      </c>
      <c r="B76" t="str">
        <f>VLOOKUP(A76,'Customer Names'!A:E,COLUMN('Customer Names'!D75),FALSE)</f>
        <v>Ms. Bethany</v>
      </c>
      <c r="C76">
        <f>VLOOKUP($A76,'Medical Examinations'!$A:$J,COLUMN('Medical Examinations'!B75),FALSE)</f>
        <v>53.61</v>
      </c>
      <c r="D76">
        <f>VLOOKUP($A76,'Medical Examinations'!$A:$J,COLUMN('Medical Examinations'!C75),FALSE)</f>
        <v>10.92</v>
      </c>
      <c r="E76" t="str">
        <f>VLOOKUP($A76,'Medical Examinations'!$A:$J,COLUMN('Medical Examinations'!D75),FALSE)</f>
        <v>Yes</v>
      </c>
      <c r="F76" t="str">
        <f>VLOOKUP($A76,'Medical Examinations'!$A:$J,COLUMN('Medical Examinations'!E75),FALSE)</f>
        <v>No</v>
      </c>
      <c r="G76" t="str">
        <f>VLOOKUP($A76,'Medical Examinations'!$A:$J,COLUMN('Medical Examinations'!F75),FALSE)</f>
        <v>No</v>
      </c>
      <c r="H76">
        <f>VLOOKUP($A76,'Medical Examinations'!$A:$J,COLUMN('Medical Examinations'!G75),FALSE)</f>
        <v>1</v>
      </c>
      <c r="I76" t="str">
        <f>VLOOKUP($A76,'Medical Examinations'!$A:$J,COLUMN('Medical Examinations'!H75),FALSE)</f>
        <v>Yes</v>
      </c>
      <c r="J76" t="str">
        <f>VLOOKUP($A76,'Medical Examinations'!$A:$J,COLUMN('Medical Examinations'!I75),FALSE)</f>
        <v>Obesity</v>
      </c>
      <c r="K76" t="str">
        <f>VLOOKUP($A76,'Medical Examinations'!$A:$J,COLUMN('Medical Examinations'!J75),FALSE)</f>
        <v>Diabetes</v>
      </c>
      <c r="L76" s="30">
        <f>VLOOKUP($A76,'Hospitalisation Details'!$A:$K,COLUMN('Hospitalisation Details'!J75),FALSE)</f>
        <v>27666</v>
      </c>
      <c r="M76" s="23">
        <f>VLOOKUP($A76,'Hospitalisation Details'!$A:$K,COLUMN('Hospitalisation Details'!F75),FALSE)</f>
        <v>41681.86</v>
      </c>
      <c r="N76" t="str">
        <f>VLOOKUP($A76,'Hospitalisation Details'!$A:$K,COLUMN('Hospitalisation Details'!G75),FALSE)</f>
        <v>Tier - 1</v>
      </c>
      <c r="O76" t="str">
        <f>VLOOKUP($A76,'Hospitalisation Details'!$A:$K,COLUMN('Hospitalisation Details'!H75),FALSE)</f>
        <v>Tier - 1</v>
      </c>
      <c r="P76" t="str">
        <f>VLOOKUP($A76,'Hospitalisation Details'!$A:$K,COLUMN('Hospitalisation Details'!I75),FALSE)</f>
        <v>R1011</v>
      </c>
      <c r="Q76">
        <f>VLOOKUP($A76,'Hospitalisation Details'!$A:$K,COLUMN('Hospitalisation Details'!K75),FALSE)</f>
        <v>47</v>
      </c>
      <c r="R76" t="str" cm="1">
        <f t="array" ref="R76">_xlfn.IFS(
Q76&lt;=10,"0-10",
Q76&lt;=20,"11-20",
Q76&lt;=30,"21-30",
Q76&lt;=40,"31-40",
Q76&lt;=50,"41-50",
Q76&lt;=60,"51-60",
Q76&lt;=70,"61-70"
)</f>
        <v>41-50</v>
      </c>
      <c r="S76" t="str">
        <f t="shared" si="1"/>
        <v>Yes</v>
      </c>
    </row>
    <row r="77" spans="1:19" ht="15.75" x14ac:dyDescent="0.25">
      <c r="A77" s="36" t="s">
        <v>117</v>
      </c>
      <c r="B77" t="str">
        <f>VLOOKUP(A77,'Customer Names'!A:E,COLUMN('Customer Names'!D76),FALSE)</f>
        <v>Mr. Yves</v>
      </c>
      <c r="C77">
        <f>VLOOKUP($A77,'Medical Examinations'!$A:$J,COLUMN('Medical Examinations'!B76),FALSE)</f>
        <v>36.19</v>
      </c>
      <c r="D77">
        <f>VLOOKUP($A77,'Medical Examinations'!$A:$J,COLUMN('Medical Examinations'!C76),FALSE)</f>
        <v>11.51</v>
      </c>
      <c r="E77" t="str">
        <f>VLOOKUP($A77,'Medical Examinations'!$A:$J,COLUMN('Medical Examinations'!D76),FALSE)</f>
        <v>Yes</v>
      </c>
      <c r="F77" t="str">
        <f>VLOOKUP($A77,'Medical Examinations'!$A:$J,COLUMN('Medical Examinations'!E76),FALSE)</f>
        <v>No</v>
      </c>
      <c r="G77" t="str">
        <f>VLOOKUP($A77,'Medical Examinations'!$A:$J,COLUMN('Medical Examinations'!F76),FALSE)</f>
        <v>No</v>
      </c>
      <c r="H77">
        <f>VLOOKUP($A77,'Medical Examinations'!$A:$J,COLUMN('Medical Examinations'!G76),FALSE)</f>
        <v>1</v>
      </c>
      <c r="I77" t="str">
        <f>VLOOKUP($A77,'Medical Examinations'!$A:$J,COLUMN('Medical Examinations'!H76),FALSE)</f>
        <v>Yes</v>
      </c>
      <c r="J77" t="str">
        <f>VLOOKUP($A77,'Medical Examinations'!$A:$J,COLUMN('Medical Examinations'!I76),FALSE)</f>
        <v>Obesity</v>
      </c>
      <c r="K77" t="str">
        <f>VLOOKUP($A77,'Medical Examinations'!$A:$J,COLUMN('Medical Examinations'!J76),FALSE)</f>
        <v>Diabetes</v>
      </c>
      <c r="L77" s="30">
        <f>VLOOKUP($A77,'Hospitalisation Details'!$A:$K,COLUMN('Hospitalisation Details'!J76),FALSE)</f>
        <v>27712</v>
      </c>
      <c r="M77" s="23">
        <f>VLOOKUP($A77,'Hospitalisation Details'!$A:$K,COLUMN('Hospitalisation Details'!F76),FALSE)</f>
        <v>41676.080000000002</v>
      </c>
      <c r="N77" t="str">
        <f>VLOOKUP($A77,'Hospitalisation Details'!$A:$K,COLUMN('Hospitalisation Details'!G76),FALSE)</f>
        <v>Tier - 1</v>
      </c>
      <c r="O77" t="str">
        <f>VLOOKUP($A77,'Hospitalisation Details'!$A:$K,COLUMN('Hospitalisation Details'!H76),FALSE)</f>
        <v>Tier - 2</v>
      </c>
      <c r="P77" t="str">
        <f>VLOOKUP($A77,'Hospitalisation Details'!$A:$K,COLUMN('Hospitalisation Details'!I76),FALSE)</f>
        <v>R1013</v>
      </c>
      <c r="Q77">
        <f>VLOOKUP($A77,'Hospitalisation Details'!$A:$K,COLUMN('Hospitalisation Details'!K76),FALSE)</f>
        <v>47</v>
      </c>
      <c r="R77" t="str" cm="1">
        <f t="array" ref="R77">_xlfn.IFS(
Q77&lt;=10,"0-10",
Q77&lt;=20,"11-20",
Q77&lt;=30,"21-30",
Q77&lt;=40,"31-40",
Q77&lt;=50,"41-50",
Q77&lt;=60,"51-60",
Q77&lt;=70,"61-70"
)</f>
        <v>41-50</v>
      </c>
      <c r="S77" t="str">
        <f t="shared" si="1"/>
        <v>Yes</v>
      </c>
    </row>
    <row r="78" spans="1:19" ht="15.75" x14ac:dyDescent="0.25">
      <c r="A78" s="36" t="s">
        <v>118</v>
      </c>
      <c r="B78" t="str">
        <f>VLOOKUP(A78,'Customer Names'!A:E,COLUMN('Customer Names'!D77),FALSE)</f>
        <v>Ms. Danielle</v>
      </c>
      <c r="C78">
        <f>VLOOKUP($A78,'Medical Examinations'!$A:$J,COLUMN('Medical Examinations'!B77),FALSE)</f>
        <v>34.6</v>
      </c>
      <c r="D78">
        <f>VLOOKUP($A78,'Medical Examinations'!$A:$J,COLUMN('Medical Examinations'!C77),FALSE)</f>
        <v>5.99</v>
      </c>
      <c r="E78" t="str">
        <f>VLOOKUP($A78,'Medical Examinations'!$A:$J,COLUMN('Medical Examinations'!D77),FALSE)</f>
        <v>Yes</v>
      </c>
      <c r="F78" t="str">
        <f>VLOOKUP($A78,'Medical Examinations'!$A:$J,COLUMN('Medical Examinations'!E77),FALSE)</f>
        <v>No</v>
      </c>
      <c r="G78" t="str">
        <f>VLOOKUP($A78,'Medical Examinations'!$A:$J,COLUMN('Medical Examinations'!F77),FALSE)</f>
        <v>No</v>
      </c>
      <c r="H78">
        <f>VLOOKUP($A78,'Medical Examinations'!$A:$J,COLUMN('Medical Examinations'!G77),FALSE)</f>
        <v>0</v>
      </c>
      <c r="I78" t="str">
        <f>VLOOKUP($A78,'Medical Examinations'!$A:$J,COLUMN('Medical Examinations'!H77),FALSE)</f>
        <v>Yes</v>
      </c>
      <c r="J78" t="str">
        <f>VLOOKUP($A78,'Medical Examinations'!$A:$J,COLUMN('Medical Examinations'!I77),FALSE)</f>
        <v>Obesity</v>
      </c>
      <c r="K78" t="str">
        <f>VLOOKUP($A78,'Medical Examinations'!$A:$J,COLUMN('Medical Examinations'!J77),FALSE)</f>
        <v>Prediabetes</v>
      </c>
      <c r="L78" s="30">
        <f>VLOOKUP($A78,'Hospitalisation Details'!$A:$K,COLUMN('Hospitalisation Details'!J77),FALSE)</f>
        <v>28062</v>
      </c>
      <c r="M78" s="23">
        <f>VLOOKUP($A78,'Hospitalisation Details'!$A:$K,COLUMN('Hospitalisation Details'!F77),FALSE)</f>
        <v>41661.599999999999</v>
      </c>
      <c r="N78" t="str">
        <f>VLOOKUP($A78,'Hospitalisation Details'!$A:$K,COLUMN('Hospitalisation Details'!G77),FALSE)</f>
        <v>Tier - 1</v>
      </c>
      <c r="O78" t="str">
        <f>VLOOKUP($A78,'Hospitalisation Details'!$A:$K,COLUMN('Hospitalisation Details'!H77),FALSE)</f>
        <v>Tier - 3</v>
      </c>
      <c r="P78" t="str">
        <f>VLOOKUP($A78,'Hospitalisation Details'!$A:$K,COLUMN('Hospitalisation Details'!I77),FALSE)</f>
        <v>R1011</v>
      </c>
      <c r="Q78">
        <f>VLOOKUP($A78,'Hospitalisation Details'!$A:$K,COLUMN('Hospitalisation Details'!K77),FALSE)</f>
        <v>46</v>
      </c>
      <c r="R78" t="str" cm="1">
        <f t="array" ref="R78">_xlfn.IFS(
Q78&lt;=10,"0-10",
Q78&lt;=20,"11-20",
Q78&lt;=30,"21-30",
Q78&lt;=40,"31-40",
Q78&lt;=50,"41-50",
Q78&lt;=60,"51-60",
Q78&lt;=70,"61-70"
)</f>
        <v>41-50</v>
      </c>
      <c r="S78" t="str">
        <f t="shared" si="1"/>
        <v>Yes</v>
      </c>
    </row>
    <row r="79" spans="1:19" ht="15.75" x14ac:dyDescent="0.25">
      <c r="A79" s="36" t="s">
        <v>119</v>
      </c>
      <c r="B79" t="str">
        <f>VLOOKUP(A79,'Customer Names'!A:E,COLUMN('Customer Names'!D78),FALSE)</f>
        <v>Ms. Julia</v>
      </c>
      <c r="C79">
        <f>VLOOKUP($A79,'Medical Examinations'!$A:$J,COLUMN('Medical Examinations'!B78),FALSE)</f>
        <v>54.12</v>
      </c>
      <c r="D79">
        <f>VLOOKUP($A79,'Medical Examinations'!$A:$J,COLUMN('Medical Examinations'!C78),FALSE)</f>
        <v>11.57</v>
      </c>
      <c r="E79" t="str">
        <f>VLOOKUP($A79,'Medical Examinations'!$A:$J,COLUMN('Medical Examinations'!D78),FALSE)</f>
        <v>No</v>
      </c>
      <c r="F79" t="str">
        <f>VLOOKUP($A79,'Medical Examinations'!$A:$J,COLUMN('Medical Examinations'!E78),FALSE)</f>
        <v>No</v>
      </c>
      <c r="G79" t="str">
        <f>VLOOKUP($A79,'Medical Examinations'!$A:$J,COLUMN('Medical Examinations'!F78),FALSE)</f>
        <v>No</v>
      </c>
      <c r="H79">
        <f>VLOOKUP($A79,'Medical Examinations'!$A:$J,COLUMN('Medical Examinations'!G78),FALSE)</f>
        <v>0</v>
      </c>
      <c r="I79" t="str">
        <f>VLOOKUP($A79,'Medical Examinations'!$A:$J,COLUMN('Medical Examinations'!H78),FALSE)</f>
        <v>Yes</v>
      </c>
      <c r="J79" t="str">
        <f>VLOOKUP($A79,'Medical Examinations'!$A:$J,COLUMN('Medical Examinations'!I78),FALSE)</f>
        <v>Obesity</v>
      </c>
      <c r="K79" t="str">
        <f>VLOOKUP($A79,'Medical Examinations'!$A:$J,COLUMN('Medical Examinations'!J78),FALSE)</f>
        <v>Diabetes</v>
      </c>
      <c r="L79" s="30">
        <f>VLOOKUP($A79,'Hospitalisation Details'!$A:$K,COLUMN('Hospitalisation Details'!J78),FALSE)</f>
        <v>27357</v>
      </c>
      <c r="M79" s="23">
        <f>VLOOKUP($A79,'Hospitalisation Details'!$A:$K,COLUMN('Hospitalisation Details'!F78),FALSE)</f>
        <v>41636.199999999997</v>
      </c>
      <c r="N79" t="str">
        <f>VLOOKUP($A79,'Hospitalisation Details'!$A:$K,COLUMN('Hospitalisation Details'!G78),FALSE)</f>
        <v>Tier - 1</v>
      </c>
      <c r="O79" t="str">
        <f>VLOOKUP($A79,'Hospitalisation Details'!$A:$K,COLUMN('Hospitalisation Details'!H78),FALSE)</f>
        <v>Tier - 1</v>
      </c>
      <c r="P79" t="str">
        <f>VLOOKUP($A79,'Hospitalisation Details'!$A:$K,COLUMN('Hospitalisation Details'!I78),FALSE)</f>
        <v>R1011</v>
      </c>
      <c r="Q79">
        <f>VLOOKUP($A79,'Hospitalisation Details'!$A:$K,COLUMN('Hospitalisation Details'!K78),FALSE)</f>
        <v>48</v>
      </c>
      <c r="R79" t="str" cm="1">
        <f t="array" ref="R79">_xlfn.IFS(
Q79&lt;=10,"0-10",
Q79&lt;=20,"11-20",
Q79&lt;=30,"21-30",
Q79&lt;=40,"31-40",
Q79&lt;=50,"41-50",
Q79&lt;=60,"51-60",
Q79&lt;=70,"61-70"
)</f>
        <v>41-50</v>
      </c>
      <c r="S79" t="str">
        <f t="shared" si="1"/>
        <v>Yes</v>
      </c>
    </row>
    <row r="80" spans="1:19" ht="15.75" x14ac:dyDescent="0.25">
      <c r="A80" s="36" t="s">
        <v>120</v>
      </c>
      <c r="B80" t="str">
        <f>VLOOKUP(A80,'Customer Names'!A:E,COLUMN('Customer Names'!D79),FALSE)</f>
        <v>Mr. Joshua</v>
      </c>
      <c r="C80">
        <f>VLOOKUP($A80,'Medical Examinations'!$A:$J,COLUMN('Medical Examinations'!B79),FALSE)</f>
        <v>48.82</v>
      </c>
      <c r="D80">
        <f>VLOOKUP($A80,'Medical Examinations'!$A:$J,COLUMN('Medical Examinations'!C79),FALSE)</f>
        <v>6.67</v>
      </c>
      <c r="E80" t="str">
        <f>VLOOKUP($A80,'Medical Examinations'!$A:$J,COLUMN('Medical Examinations'!D79),FALSE)</f>
        <v>Yes</v>
      </c>
      <c r="F80" t="str">
        <f>VLOOKUP($A80,'Medical Examinations'!$A:$J,COLUMN('Medical Examinations'!E79),FALSE)</f>
        <v>No</v>
      </c>
      <c r="G80" t="str">
        <f>VLOOKUP($A80,'Medical Examinations'!$A:$J,COLUMN('Medical Examinations'!F79),FALSE)</f>
        <v>No</v>
      </c>
      <c r="H80">
        <f>VLOOKUP($A80,'Medical Examinations'!$A:$J,COLUMN('Medical Examinations'!G79),FALSE)</f>
        <v>0</v>
      </c>
      <c r="I80" t="str">
        <f>VLOOKUP($A80,'Medical Examinations'!$A:$J,COLUMN('Medical Examinations'!H79),FALSE)</f>
        <v>Yes</v>
      </c>
      <c r="J80" t="str">
        <f>VLOOKUP($A80,'Medical Examinations'!$A:$J,COLUMN('Medical Examinations'!I79),FALSE)</f>
        <v>Obesity</v>
      </c>
      <c r="K80" t="str">
        <f>VLOOKUP($A80,'Medical Examinations'!$A:$J,COLUMN('Medical Examinations'!J79),FALSE)</f>
        <v>Diabetes</v>
      </c>
      <c r="L80" s="30">
        <f>VLOOKUP($A80,'Hospitalisation Details'!$A:$K,COLUMN('Hospitalisation Details'!J79),FALSE)</f>
        <v>24828</v>
      </c>
      <c r="M80" s="23">
        <f>VLOOKUP($A80,'Hospitalisation Details'!$A:$K,COLUMN('Hospitalisation Details'!F79),FALSE)</f>
        <v>41505.15</v>
      </c>
      <c r="N80" t="str">
        <f>VLOOKUP($A80,'Hospitalisation Details'!$A:$K,COLUMN('Hospitalisation Details'!G79),FALSE)</f>
        <v>Tier - 1</v>
      </c>
      <c r="O80" t="str">
        <f>VLOOKUP($A80,'Hospitalisation Details'!$A:$K,COLUMN('Hospitalisation Details'!H79),FALSE)</f>
        <v>Tier - 2</v>
      </c>
      <c r="P80" t="str">
        <f>VLOOKUP($A80,'Hospitalisation Details'!$A:$K,COLUMN('Hospitalisation Details'!I79),FALSE)</f>
        <v>R1011</v>
      </c>
      <c r="Q80">
        <f>VLOOKUP($A80,'Hospitalisation Details'!$A:$K,COLUMN('Hospitalisation Details'!K79),FALSE)</f>
        <v>55</v>
      </c>
      <c r="R80" t="str" cm="1">
        <f t="array" ref="R80">_xlfn.IFS(
Q80&lt;=10,"0-10",
Q80&lt;=20,"11-20",
Q80&lt;=30,"21-30",
Q80&lt;=40,"31-40",
Q80&lt;=50,"41-50",
Q80&lt;=60,"51-60",
Q80&lt;=70,"61-70"
)</f>
        <v>51-60</v>
      </c>
      <c r="S80" t="str">
        <f t="shared" si="1"/>
        <v>Yes</v>
      </c>
    </row>
    <row r="81" spans="1:19" ht="15.75" x14ac:dyDescent="0.25">
      <c r="A81" s="36" t="s">
        <v>121</v>
      </c>
      <c r="B81" t="str">
        <f>VLOOKUP(A81,'Customer Names'!A:E,COLUMN('Customer Names'!D80),FALSE)</f>
        <v>Ms. Jennifer</v>
      </c>
      <c r="C81">
        <f>VLOOKUP($A81,'Medical Examinations'!$A:$J,COLUMN('Medical Examinations'!B80),FALSE)</f>
        <v>51.01</v>
      </c>
      <c r="D81">
        <f>VLOOKUP($A81,'Medical Examinations'!$A:$J,COLUMN('Medical Examinations'!C80),FALSE)</f>
        <v>9.1999999999999993</v>
      </c>
      <c r="E81" t="str">
        <f>VLOOKUP($A81,'Medical Examinations'!$A:$J,COLUMN('Medical Examinations'!D80),FALSE)</f>
        <v>No</v>
      </c>
      <c r="F81" t="str">
        <f>VLOOKUP($A81,'Medical Examinations'!$A:$J,COLUMN('Medical Examinations'!E80),FALSE)</f>
        <v>No</v>
      </c>
      <c r="G81" t="str">
        <f>VLOOKUP($A81,'Medical Examinations'!$A:$J,COLUMN('Medical Examinations'!F80),FALSE)</f>
        <v>No</v>
      </c>
      <c r="H81">
        <f>VLOOKUP($A81,'Medical Examinations'!$A:$J,COLUMN('Medical Examinations'!G80),FALSE)</f>
        <v>0</v>
      </c>
      <c r="I81" t="str">
        <f>VLOOKUP($A81,'Medical Examinations'!$A:$J,COLUMN('Medical Examinations'!H80),FALSE)</f>
        <v>Yes</v>
      </c>
      <c r="J81" t="str">
        <f>VLOOKUP($A81,'Medical Examinations'!$A:$J,COLUMN('Medical Examinations'!I80),FALSE)</f>
        <v>Obesity</v>
      </c>
      <c r="K81" t="str">
        <f>VLOOKUP($A81,'Medical Examinations'!$A:$J,COLUMN('Medical Examinations'!J80),FALSE)</f>
        <v>Diabetes</v>
      </c>
      <c r="L81" s="30">
        <f>VLOOKUP($A81,'Hospitalisation Details'!$A:$K,COLUMN('Hospitalisation Details'!J80),FALSE)</f>
        <v>26222</v>
      </c>
      <c r="M81" s="23">
        <f>VLOOKUP($A81,'Hospitalisation Details'!$A:$K,COLUMN('Hospitalisation Details'!F80),FALSE)</f>
        <v>41351.879999999997</v>
      </c>
      <c r="N81" t="str">
        <f>VLOOKUP($A81,'Hospitalisation Details'!$A:$K,COLUMN('Hospitalisation Details'!G80),FALSE)</f>
        <v>Tier - 1</v>
      </c>
      <c r="O81" t="str">
        <f>VLOOKUP($A81,'Hospitalisation Details'!$A:$K,COLUMN('Hospitalisation Details'!H80),FALSE)</f>
        <v>Tier - 2</v>
      </c>
      <c r="P81" t="str">
        <f>VLOOKUP($A81,'Hospitalisation Details'!$A:$K,COLUMN('Hospitalisation Details'!I80),FALSE)</f>
        <v>R1011</v>
      </c>
      <c r="Q81">
        <f>VLOOKUP($A81,'Hospitalisation Details'!$A:$K,COLUMN('Hospitalisation Details'!K80),FALSE)</f>
        <v>51</v>
      </c>
      <c r="R81" t="str" cm="1">
        <f t="array" ref="R81">_xlfn.IFS(
Q81&lt;=10,"0-10",
Q81&lt;=20,"11-20",
Q81&lt;=30,"21-30",
Q81&lt;=40,"31-40",
Q81&lt;=50,"41-50",
Q81&lt;=60,"51-60",
Q81&lt;=70,"61-70"
)</f>
        <v>51-60</v>
      </c>
      <c r="S81" t="str">
        <f t="shared" si="1"/>
        <v>Yes</v>
      </c>
    </row>
    <row r="82" spans="1:19" ht="15.75" x14ac:dyDescent="0.25">
      <c r="A82" s="36" t="s">
        <v>122</v>
      </c>
      <c r="B82" t="str">
        <f>VLOOKUP(A82,'Customer Names'!A:E,COLUMN('Customer Names'!D81),FALSE)</f>
        <v>Ms. Gwen</v>
      </c>
      <c r="C82">
        <f>VLOOKUP($A82,'Medical Examinations'!$A:$J,COLUMN('Medical Examinations'!B81),FALSE)</f>
        <v>45.65</v>
      </c>
      <c r="D82">
        <f>VLOOKUP($A82,'Medical Examinations'!$A:$J,COLUMN('Medical Examinations'!C81),FALSE)</f>
        <v>5.1100000000000003</v>
      </c>
      <c r="E82" t="str">
        <f>VLOOKUP($A82,'Medical Examinations'!$A:$J,COLUMN('Medical Examinations'!D81),FALSE)</f>
        <v>Yes</v>
      </c>
      <c r="F82" t="str">
        <f>VLOOKUP($A82,'Medical Examinations'!$A:$J,COLUMN('Medical Examinations'!E81),FALSE)</f>
        <v>No</v>
      </c>
      <c r="G82" t="str">
        <f>VLOOKUP($A82,'Medical Examinations'!$A:$J,COLUMN('Medical Examinations'!F81),FALSE)</f>
        <v>No</v>
      </c>
      <c r="H82">
        <f>VLOOKUP($A82,'Medical Examinations'!$A:$J,COLUMN('Medical Examinations'!G81),FALSE)</f>
        <v>1</v>
      </c>
      <c r="I82" t="str">
        <f>VLOOKUP($A82,'Medical Examinations'!$A:$J,COLUMN('Medical Examinations'!H81),FALSE)</f>
        <v>Yes</v>
      </c>
      <c r="J82" t="str">
        <f>VLOOKUP($A82,'Medical Examinations'!$A:$J,COLUMN('Medical Examinations'!I81),FALSE)</f>
        <v>Obesity</v>
      </c>
      <c r="K82" t="str">
        <f>VLOOKUP($A82,'Medical Examinations'!$A:$J,COLUMN('Medical Examinations'!J81),FALSE)</f>
        <v>Normal</v>
      </c>
      <c r="L82" s="30">
        <f>VLOOKUP($A82,'Hospitalisation Details'!$A:$K,COLUMN('Hospitalisation Details'!J81),FALSE)</f>
        <v>23657</v>
      </c>
      <c r="M82" s="23">
        <f>VLOOKUP($A82,'Hospitalisation Details'!$A:$K,COLUMN('Hospitalisation Details'!F81),FALSE)</f>
        <v>41331.79</v>
      </c>
      <c r="N82" t="str">
        <f>VLOOKUP($A82,'Hospitalisation Details'!$A:$K,COLUMN('Hospitalisation Details'!G81),FALSE)</f>
        <v>Tier - 1</v>
      </c>
      <c r="O82" t="str">
        <f>VLOOKUP($A82,'Hospitalisation Details'!$A:$K,COLUMN('Hospitalisation Details'!H81),FALSE)</f>
        <v>Tier - 2</v>
      </c>
      <c r="P82" t="str">
        <f>VLOOKUP($A82,'Hospitalisation Details'!$A:$K,COLUMN('Hospitalisation Details'!I81),FALSE)</f>
        <v>R1011</v>
      </c>
      <c r="Q82">
        <f>VLOOKUP($A82,'Hospitalisation Details'!$A:$K,COLUMN('Hospitalisation Details'!K81),FALSE)</f>
        <v>58</v>
      </c>
      <c r="R82" t="str" cm="1">
        <f t="array" ref="R82">_xlfn.IFS(
Q82&lt;=10,"0-10",
Q82&lt;=20,"11-20",
Q82&lt;=30,"21-30",
Q82&lt;=40,"31-40",
Q82&lt;=50,"41-50",
Q82&lt;=60,"51-60",
Q82&lt;=70,"61-70"
)</f>
        <v>51-60</v>
      </c>
      <c r="S82" t="str">
        <f t="shared" si="1"/>
        <v>No</v>
      </c>
    </row>
    <row r="83" spans="1:19" ht="15.75" x14ac:dyDescent="0.25">
      <c r="A83" s="36" t="s">
        <v>123</v>
      </c>
      <c r="B83" t="str">
        <f>VLOOKUP(A83,'Customer Names'!A:E,COLUMN('Customer Names'!D82),FALSE)</f>
        <v>Mr. Patrick</v>
      </c>
      <c r="C83">
        <f>VLOOKUP($A83,'Medical Examinations'!$A:$J,COLUMN('Medical Examinations'!B82),FALSE)</f>
        <v>52.9</v>
      </c>
      <c r="D83">
        <f>VLOOKUP($A83,'Medical Examinations'!$A:$J,COLUMN('Medical Examinations'!C82),FALSE)</f>
        <v>5.34</v>
      </c>
      <c r="E83" t="str">
        <f>VLOOKUP($A83,'Medical Examinations'!$A:$J,COLUMN('Medical Examinations'!D82),FALSE)</f>
        <v>No</v>
      </c>
      <c r="F83" t="str">
        <f>VLOOKUP($A83,'Medical Examinations'!$A:$J,COLUMN('Medical Examinations'!E82),FALSE)</f>
        <v>No</v>
      </c>
      <c r="G83" t="str">
        <f>VLOOKUP($A83,'Medical Examinations'!$A:$J,COLUMN('Medical Examinations'!F82),FALSE)</f>
        <v>No</v>
      </c>
      <c r="H83">
        <f>VLOOKUP($A83,'Medical Examinations'!$A:$J,COLUMN('Medical Examinations'!G82),FALSE)</f>
        <v>0</v>
      </c>
      <c r="I83" t="str">
        <f>VLOOKUP($A83,'Medical Examinations'!$A:$J,COLUMN('Medical Examinations'!H82),FALSE)</f>
        <v>Yes</v>
      </c>
      <c r="J83" t="str">
        <f>VLOOKUP($A83,'Medical Examinations'!$A:$J,COLUMN('Medical Examinations'!I82),FALSE)</f>
        <v>Obesity</v>
      </c>
      <c r="K83" t="str">
        <f>VLOOKUP($A83,'Medical Examinations'!$A:$J,COLUMN('Medical Examinations'!J82),FALSE)</f>
        <v>Normal</v>
      </c>
      <c r="L83" s="30">
        <f>VLOOKUP($A83,'Hospitalisation Details'!$A:$K,COLUMN('Hospitalisation Details'!J82),FALSE)</f>
        <v>28364</v>
      </c>
      <c r="M83" s="23">
        <f>VLOOKUP($A83,'Hospitalisation Details'!$A:$K,COLUMN('Hospitalisation Details'!F82),FALSE)</f>
        <v>41271.5</v>
      </c>
      <c r="N83" t="str">
        <f>VLOOKUP($A83,'Hospitalisation Details'!$A:$K,COLUMN('Hospitalisation Details'!G82),FALSE)</f>
        <v>Tier - 1</v>
      </c>
      <c r="O83" t="str">
        <f>VLOOKUP($A83,'Hospitalisation Details'!$A:$K,COLUMN('Hospitalisation Details'!H82),FALSE)</f>
        <v>Tier - 2</v>
      </c>
      <c r="P83" t="str">
        <f>VLOOKUP($A83,'Hospitalisation Details'!$A:$K,COLUMN('Hospitalisation Details'!I82),FALSE)</f>
        <v>R1011</v>
      </c>
      <c r="Q83">
        <f>VLOOKUP($A83,'Hospitalisation Details'!$A:$K,COLUMN('Hospitalisation Details'!K82),FALSE)</f>
        <v>45</v>
      </c>
      <c r="R83" t="str" cm="1">
        <f t="array" ref="R83">_xlfn.IFS(
Q83&lt;=10,"0-10",
Q83&lt;=20,"11-20",
Q83&lt;=30,"21-30",
Q83&lt;=40,"31-40",
Q83&lt;=50,"41-50",
Q83&lt;=60,"51-60",
Q83&lt;=70,"61-70"
)</f>
        <v>41-50</v>
      </c>
      <c r="S83" t="str">
        <f t="shared" si="1"/>
        <v>No</v>
      </c>
    </row>
    <row r="84" spans="1:19" ht="15.75" x14ac:dyDescent="0.25">
      <c r="A84" s="36" t="s">
        <v>124</v>
      </c>
      <c r="B84" t="str">
        <f>VLOOKUP(A84,'Customer Names'!A:E,COLUMN('Customer Names'!D83),FALSE)</f>
        <v>Ms. Kate</v>
      </c>
      <c r="C84">
        <f>VLOOKUP($A84,'Medical Examinations'!$A:$J,COLUMN('Medical Examinations'!B83),FALSE)</f>
        <v>45.41</v>
      </c>
      <c r="D84">
        <f>VLOOKUP($A84,'Medical Examinations'!$A:$J,COLUMN('Medical Examinations'!C83),FALSE)</f>
        <v>4.03</v>
      </c>
      <c r="E84" t="str">
        <f>VLOOKUP($A84,'Medical Examinations'!$A:$J,COLUMN('Medical Examinations'!D83),FALSE)</f>
        <v>Yes</v>
      </c>
      <c r="F84" t="str">
        <f>VLOOKUP($A84,'Medical Examinations'!$A:$J,COLUMN('Medical Examinations'!E83),FALSE)</f>
        <v>No</v>
      </c>
      <c r="G84" t="str">
        <f>VLOOKUP($A84,'Medical Examinations'!$A:$J,COLUMN('Medical Examinations'!F83),FALSE)</f>
        <v>No</v>
      </c>
      <c r="H84">
        <f>VLOOKUP($A84,'Medical Examinations'!$A:$J,COLUMN('Medical Examinations'!G83),FALSE)</f>
        <v>1</v>
      </c>
      <c r="I84" t="str">
        <f>VLOOKUP($A84,'Medical Examinations'!$A:$J,COLUMN('Medical Examinations'!H83),FALSE)</f>
        <v>Yes</v>
      </c>
      <c r="J84" t="str">
        <f>VLOOKUP($A84,'Medical Examinations'!$A:$J,COLUMN('Medical Examinations'!I83),FALSE)</f>
        <v>Obesity</v>
      </c>
      <c r="K84" t="str">
        <f>VLOOKUP($A84,'Medical Examinations'!$A:$J,COLUMN('Medical Examinations'!J83),FALSE)</f>
        <v>Normal</v>
      </c>
      <c r="L84" s="30">
        <f>VLOOKUP($A84,'Hospitalisation Details'!$A:$K,COLUMN('Hospitalisation Details'!J83),FALSE)</f>
        <v>23534</v>
      </c>
      <c r="M84" s="23">
        <f>VLOOKUP($A84,'Hospitalisation Details'!$A:$K,COLUMN('Hospitalisation Details'!F83),FALSE)</f>
        <v>41250.39</v>
      </c>
      <c r="N84" t="str">
        <f>VLOOKUP($A84,'Hospitalisation Details'!$A:$K,COLUMN('Hospitalisation Details'!G83),FALSE)</f>
        <v>Tier - 1</v>
      </c>
      <c r="O84" t="str">
        <f>VLOOKUP($A84,'Hospitalisation Details'!$A:$K,COLUMN('Hospitalisation Details'!H83),FALSE)</f>
        <v>Tier - 3</v>
      </c>
      <c r="P84" t="str">
        <f>VLOOKUP($A84,'Hospitalisation Details'!$A:$K,COLUMN('Hospitalisation Details'!I83),FALSE)</f>
        <v>R1011</v>
      </c>
      <c r="Q84">
        <f>VLOOKUP($A84,'Hospitalisation Details'!$A:$K,COLUMN('Hospitalisation Details'!K83),FALSE)</f>
        <v>59</v>
      </c>
      <c r="R84" t="str" cm="1">
        <f t="array" ref="R84">_xlfn.IFS(
Q84&lt;=10,"0-10",
Q84&lt;=20,"11-20",
Q84&lt;=30,"21-30",
Q84&lt;=40,"31-40",
Q84&lt;=50,"41-50",
Q84&lt;=60,"51-60",
Q84&lt;=70,"61-70"
)</f>
        <v>51-60</v>
      </c>
      <c r="S84" t="str">
        <f t="shared" si="1"/>
        <v>No</v>
      </c>
    </row>
    <row r="85" spans="1:19" ht="15.75" x14ac:dyDescent="0.25">
      <c r="A85" s="36" t="s">
        <v>125</v>
      </c>
      <c r="B85" t="str">
        <f>VLOOKUP(A85,'Customer Names'!A:E,COLUMN('Customer Names'!D84),FALSE)</f>
        <v>Mr. Kevin</v>
      </c>
      <c r="C85">
        <f>VLOOKUP($A85,'Medical Examinations'!$A:$J,COLUMN('Medical Examinations'!B84),FALSE)</f>
        <v>49.41</v>
      </c>
      <c r="D85">
        <f>VLOOKUP($A85,'Medical Examinations'!$A:$J,COLUMN('Medical Examinations'!C84),FALSE)</f>
        <v>4.2300000000000004</v>
      </c>
      <c r="E85" t="str">
        <f>VLOOKUP($A85,'Medical Examinations'!$A:$J,COLUMN('Medical Examinations'!D84),FALSE)</f>
        <v>Yes</v>
      </c>
      <c r="F85" t="str">
        <f>VLOOKUP($A85,'Medical Examinations'!$A:$J,COLUMN('Medical Examinations'!E84),FALSE)</f>
        <v>No</v>
      </c>
      <c r="G85" t="str">
        <f>VLOOKUP($A85,'Medical Examinations'!$A:$J,COLUMN('Medical Examinations'!F84),FALSE)</f>
        <v>Yes</v>
      </c>
      <c r="H85">
        <f>VLOOKUP($A85,'Medical Examinations'!$A:$J,COLUMN('Medical Examinations'!G84),FALSE)</f>
        <v>1</v>
      </c>
      <c r="I85" t="str">
        <f>VLOOKUP($A85,'Medical Examinations'!$A:$J,COLUMN('Medical Examinations'!H84),FALSE)</f>
        <v>Yes</v>
      </c>
      <c r="J85" t="str">
        <f>VLOOKUP($A85,'Medical Examinations'!$A:$J,COLUMN('Medical Examinations'!I84),FALSE)</f>
        <v>Obesity</v>
      </c>
      <c r="K85" t="str">
        <f>VLOOKUP($A85,'Medical Examinations'!$A:$J,COLUMN('Medical Examinations'!J84),FALSE)</f>
        <v>Normal</v>
      </c>
      <c r="L85" s="30">
        <f>VLOOKUP($A85,'Hospitalisation Details'!$A:$K,COLUMN('Hospitalisation Details'!J84),FALSE)</f>
        <v>25423</v>
      </c>
      <c r="M85" s="23">
        <f>VLOOKUP($A85,'Hospitalisation Details'!$A:$K,COLUMN('Hospitalisation Details'!F84),FALSE)</f>
        <v>41191.57</v>
      </c>
      <c r="N85" t="str">
        <f>VLOOKUP($A85,'Hospitalisation Details'!$A:$K,COLUMN('Hospitalisation Details'!G84),FALSE)</f>
        <v>Tier - 1</v>
      </c>
      <c r="O85" t="str">
        <f>VLOOKUP($A85,'Hospitalisation Details'!$A:$K,COLUMN('Hospitalisation Details'!H84),FALSE)</f>
        <v>Tier - 2</v>
      </c>
      <c r="P85" t="str">
        <f>VLOOKUP($A85,'Hospitalisation Details'!$A:$K,COLUMN('Hospitalisation Details'!I84),FALSE)</f>
        <v>R1011</v>
      </c>
      <c r="Q85">
        <f>VLOOKUP($A85,'Hospitalisation Details'!$A:$K,COLUMN('Hospitalisation Details'!K84),FALSE)</f>
        <v>53</v>
      </c>
      <c r="R85" t="str" cm="1">
        <f t="array" ref="R85">_xlfn.IFS(
Q85&lt;=10,"0-10",
Q85&lt;=20,"11-20",
Q85&lt;=30,"21-30",
Q85&lt;=40,"31-40",
Q85&lt;=50,"41-50",
Q85&lt;=60,"51-60",
Q85&lt;=70,"61-70"
)</f>
        <v>51-60</v>
      </c>
      <c r="S85" t="str">
        <f t="shared" si="1"/>
        <v>No</v>
      </c>
    </row>
    <row r="86" spans="1:19" ht="15.75" x14ac:dyDescent="0.25">
      <c r="A86" s="36" t="s">
        <v>126</v>
      </c>
      <c r="B86" t="str">
        <f>VLOOKUP(A86,'Customer Names'!A:E,COLUMN('Customer Names'!D85),FALSE)</f>
        <v>Mr. Stephen</v>
      </c>
      <c r="C86">
        <f>VLOOKUP($A86,'Medical Examinations'!$A:$J,COLUMN('Medical Examinations'!B85),FALSE)</f>
        <v>31.824999999999999</v>
      </c>
      <c r="D86">
        <f>VLOOKUP($A86,'Medical Examinations'!$A:$J,COLUMN('Medical Examinations'!C85),FALSE)</f>
        <v>4.0599999999999996</v>
      </c>
      <c r="E86" t="str">
        <f>VLOOKUP($A86,'Medical Examinations'!$A:$J,COLUMN('Medical Examinations'!D85),FALSE)</f>
        <v>No</v>
      </c>
      <c r="F86" t="str">
        <f>VLOOKUP($A86,'Medical Examinations'!$A:$J,COLUMN('Medical Examinations'!E85),FALSE)</f>
        <v>No</v>
      </c>
      <c r="G86" t="str">
        <f>VLOOKUP($A86,'Medical Examinations'!$A:$J,COLUMN('Medical Examinations'!F85),FALSE)</f>
        <v>No</v>
      </c>
      <c r="H86">
        <f>VLOOKUP($A86,'Medical Examinations'!$A:$J,COLUMN('Medical Examinations'!G85),FALSE)</f>
        <v>2</v>
      </c>
      <c r="I86" t="str">
        <f>VLOOKUP($A86,'Medical Examinations'!$A:$J,COLUMN('Medical Examinations'!H85),FALSE)</f>
        <v>Yes</v>
      </c>
      <c r="J86" t="str">
        <f>VLOOKUP($A86,'Medical Examinations'!$A:$J,COLUMN('Medical Examinations'!I85),FALSE)</f>
        <v>Obesity</v>
      </c>
      <c r="K86" t="str">
        <f>VLOOKUP($A86,'Medical Examinations'!$A:$J,COLUMN('Medical Examinations'!J85),FALSE)</f>
        <v>Normal</v>
      </c>
      <c r="L86" s="30">
        <f>VLOOKUP($A86,'Hospitalisation Details'!$A:$K,COLUMN('Hospitalisation Details'!J85),FALSE)</f>
        <v>26548</v>
      </c>
      <c r="M86" s="23">
        <f>VLOOKUP($A86,'Hospitalisation Details'!$A:$K,COLUMN('Hospitalisation Details'!F85),FALSE)</f>
        <v>41097.160000000003</v>
      </c>
      <c r="N86" t="str">
        <f>VLOOKUP($A86,'Hospitalisation Details'!$A:$K,COLUMN('Hospitalisation Details'!G85),FALSE)</f>
        <v>Tier - 1</v>
      </c>
      <c r="O86" t="str">
        <f>VLOOKUP($A86,'Hospitalisation Details'!$A:$K,COLUMN('Hospitalisation Details'!H85),FALSE)</f>
        <v>Tier - 3</v>
      </c>
      <c r="P86" t="str">
        <f>VLOOKUP($A86,'Hospitalisation Details'!$A:$K,COLUMN('Hospitalisation Details'!I85),FALSE)</f>
        <v>R1016</v>
      </c>
      <c r="Q86">
        <f>VLOOKUP($A86,'Hospitalisation Details'!$A:$K,COLUMN('Hospitalisation Details'!K85),FALSE)</f>
        <v>50</v>
      </c>
      <c r="R86" t="str" cm="1">
        <f t="array" ref="R86">_xlfn.IFS(
Q86&lt;=10,"0-10",
Q86&lt;=20,"11-20",
Q86&lt;=30,"21-30",
Q86&lt;=40,"31-40",
Q86&lt;=50,"41-50",
Q86&lt;=60,"51-60",
Q86&lt;=70,"61-70"
)</f>
        <v>41-50</v>
      </c>
      <c r="S86" t="str">
        <f t="shared" si="1"/>
        <v>No</v>
      </c>
    </row>
    <row r="87" spans="1:19" ht="15.75" x14ac:dyDescent="0.25">
      <c r="A87" s="36" t="s">
        <v>127</v>
      </c>
      <c r="B87" t="str">
        <f>VLOOKUP(A87,'Customer Names'!A:E,COLUMN('Customer Names'!D86),FALSE)</f>
        <v>Mr. Philip</v>
      </c>
      <c r="C87">
        <f>VLOOKUP($A87,'Medical Examinations'!$A:$J,COLUMN('Medical Examinations'!B86),FALSE)</f>
        <v>51.28</v>
      </c>
      <c r="D87">
        <f>VLOOKUP($A87,'Medical Examinations'!$A:$J,COLUMN('Medical Examinations'!C86),FALSE)</f>
        <v>4.68</v>
      </c>
      <c r="E87" t="str">
        <f>VLOOKUP($A87,'Medical Examinations'!$A:$J,COLUMN('Medical Examinations'!D86),FALSE)</f>
        <v>No</v>
      </c>
      <c r="F87" t="str">
        <f>VLOOKUP($A87,'Medical Examinations'!$A:$J,COLUMN('Medical Examinations'!E86),FALSE)</f>
        <v>No</v>
      </c>
      <c r="G87" t="str">
        <f>VLOOKUP($A87,'Medical Examinations'!$A:$J,COLUMN('Medical Examinations'!F86),FALSE)</f>
        <v>No</v>
      </c>
      <c r="H87">
        <f>VLOOKUP($A87,'Medical Examinations'!$A:$J,COLUMN('Medical Examinations'!G86),FALSE)</f>
        <v>2</v>
      </c>
      <c r="I87" t="str">
        <f>VLOOKUP($A87,'Medical Examinations'!$A:$J,COLUMN('Medical Examinations'!H86),FALSE)</f>
        <v>Yes</v>
      </c>
      <c r="J87" t="str">
        <f>VLOOKUP($A87,'Medical Examinations'!$A:$J,COLUMN('Medical Examinations'!I86),FALSE)</f>
        <v>Obesity</v>
      </c>
      <c r="K87" t="str">
        <f>VLOOKUP($A87,'Medical Examinations'!$A:$J,COLUMN('Medical Examinations'!J86),FALSE)</f>
        <v>Normal</v>
      </c>
      <c r="L87" s="30">
        <f>VLOOKUP($A87,'Hospitalisation Details'!$A:$K,COLUMN('Hospitalisation Details'!J86),FALSE)</f>
        <v>26523</v>
      </c>
      <c r="M87" s="23">
        <f>VLOOKUP($A87,'Hospitalisation Details'!$A:$K,COLUMN('Hospitalisation Details'!F86),FALSE)</f>
        <v>41055.29</v>
      </c>
      <c r="N87" t="str">
        <f>VLOOKUP($A87,'Hospitalisation Details'!$A:$K,COLUMN('Hospitalisation Details'!G86),FALSE)</f>
        <v>Tier - 1</v>
      </c>
      <c r="O87" t="str">
        <f>VLOOKUP($A87,'Hospitalisation Details'!$A:$K,COLUMN('Hospitalisation Details'!H86),FALSE)</f>
        <v>Tier - 2</v>
      </c>
      <c r="P87" t="str">
        <f>VLOOKUP($A87,'Hospitalisation Details'!$A:$K,COLUMN('Hospitalisation Details'!I86),FALSE)</f>
        <v>R1011</v>
      </c>
      <c r="Q87">
        <f>VLOOKUP($A87,'Hospitalisation Details'!$A:$K,COLUMN('Hospitalisation Details'!K86),FALSE)</f>
        <v>50</v>
      </c>
      <c r="R87" t="str" cm="1">
        <f t="array" ref="R87">_xlfn.IFS(
Q87&lt;=10,"0-10",
Q87&lt;=20,"11-20",
Q87&lt;=30,"21-30",
Q87&lt;=40,"31-40",
Q87&lt;=50,"41-50",
Q87&lt;=60,"51-60",
Q87&lt;=70,"61-70"
)</f>
        <v>41-50</v>
      </c>
      <c r="S87" t="str">
        <f t="shared" si="1"/>
        <v>No</v>
      </c>
    </row>
    <row r="88" spans="1:19" ht="15.75" x14ac:dyDescent="0.25">
      <c r="A88" s="36" t="s">
        <v>128</v>
      </c>
      <c r="B88" t="str">
        <f>VLOOKUP(A88,'Customer Names'!A:E,COLUMN('Customer Names'!D87),FALSE)</f>
        <v>Mr. Brett</v>
      </c>
      <c r="C88">
        <f>VLOOKUP($A88,'Medical Examinations'!$A:$J,COLUMN('Medical Examinations'!B87),FALSE)</f>
        <v>34.96</v>
      </c>
      <c r="D88">
        <f>VLOOKUP($A88,'Medical Examinations'!$A:$J,COLUMN('Medical Examinations'!C87),FALSE)</f>
        <v>4.34</v>
      </c>
      <c r="E88" t="str">
        <f>VLOOKUP($A88,'Medical Examinations'!$A:$J,COLUMN('Medical Examinations'!D87),FALSE)</f>
        <v>No</v>
      </c>
      <c r="F88" t="str">
        <f>VLOOKUP($A88,'Medical Examinations'!$A:$J,COLUMN('Medical Examinations'!E87),FALSE)</f>
        <v>No</v>
      </c>
      <c r="G88" t="str">
        <f>VLOOKUP($A88,'Medical Examinations'!$A:$J,COLUMN('Medical Examinations'!F87),FALSE)</f>
        <v>Yes</v>
      </c>
      <c r="H88">
        <f>VLOOKUP($A88,'Medical Examinations'!$A:$J,COLUMN('Medical Examinations'!G87),FALSE)</f>
        <v>1</v>
      </c>
      <c r="I88" t="str">
        <f>VLOOKUP($A88,'Medical Examinations'!$A:$J,COLUMN('Medical Examinations'!H87),FALSE)</f>
        <v>Yes</v>
      </c>
      <c r="J88" t="str">
        <f>VLOOKUP($A88,'Medical Examinations'!$A:$J,COLUMN('Medical Examinations'!I87),FALSE)</f>
        <v>Obesity</v>
      </c>
      <c r="K88" t="str">
        <f>VLOOKUP($A88,'Medical Examinations'!$A:$J,COLUMN('Medical Examinations'!J87),FALSE)</f>
        <v>Normal</v>
      </c>
      <c r="L88" s="30">
        <f>VLOOKUP($A88,'Hospitalisation Details'!$A:$K,COLUMN('Hospitalisation Details'!J87),FALSE)</f>
        <v>29139</v>
      </c>
      <c r="M88" s="23">
        <f>VLOOKUP($A88,'Hospitalisation Details'!$A:$K,COLUMN('Hospitalisation Details'!F87),FALSE)</f>
        <v>41034.22</v>
      </c>
      <c r="N88" t="str">
        <f>VLOOKUP($A88,'Hospitalisation Details'!$A:$K,COLUMN('Hospitalisation Details'!G87),FALSE)</f>
        <v>Tier - 1</v>
      </c>
      <c r="O88" t="str">
        <f>VLOOKUP($A88,'Hospitalisation Details'!$A:$K,COLUMN('Hospitalisation Details'!H87),FALSE)</f>
        <v>Tier - 3</v>
      </c>
      <c r="P88" t="str">
        <f>VLOOKUP($A88,'Hospitalisation Details'!$A:$K,COLUMN('Hospitalisation Details'!I87),FALSE)</f>
        <v>R1017</v>
      </c>
      <c r="Q88">
        <f>VLOOKUP($A88,'Hospitalisation Details'!$A:$K,COLUMN('Hospitalisation Details'!K87),FALSE)</f>
        <v>43</v>
      </c>
      <c r="R88" t="str" cm="1">
        <f t="array" ref="R88">_xlfn.IFS(
Q88&lt;=10,"0-10",
Q88&lt;=20,"11-20",
Q88&lt;=30,"21-30",
Q88&lt;=40,"31-40",
Q88&lt;=50,"41-50",
Q88&lt;=60,"51-60",
Q88&lt;=70,"61-70"
)</f>
        <v>41-50</v>
      </c>
      <c r="S88" t="str">
        <f t="shared" si="1"/>
        <v>No</v>
      </c>
    </row>
    <row r="89" spans="1:19" ht="15.75" x14ac:dyDescent="0.25">
      <c r="A89" s="36" t="s">
        <v>129</v>
      </c>
      <c r="B89" t="str">
        <f>VLOOKUP(A89,'Customer Names'!A:E,COLUMN('Customer Names'!D88),FALSE)</f>
        <v>Ms. Rebecca</v>
      </c>
      <c r="C89">
        <f>VLOOKUP($A89,'Medical Examinations'!$A:$J,COLUMN('Medical Examinations'!B88),FALSE)</f>
        <v>33.11</v>
      </c>
      <c r="D89">
        <f>VLOOKUP($A89,'Medical Examinations'!$A:$J,COLUMN('Medical Examinations'!C88),FALSE)</f>
        <v>10.51</v>
      </c>
      <c r="E89" t="str">
        <f>VLOOKUP($A89,'Medical Examinations'!$A:$J,COLUMN('Medical Examinations'!D88),FALSE)</f>
        <v>No</v>
      </c>
      <c r="F89" t="str">
        <f>VLOOKUP($A89,'Medical Examinations'!$A:$J,COLUMN('Medical Examinations'!E88),FALSE)</f>
        <v>No</v>
      </c>
      <c r="G89" t="str">
        <f>VLOOKUP($A89,'Medical Examinations'!$A:$J,COLUMN('Medical Examinations'!F88),FALSE)</f>
        <v>No</v>
      </c>
      <c r="H89">
        <f>VLOOKUP($A89,'Medical Examinations'!$A:$J,COLUMN('Medical Examinations'!G88),FALSE)</f>
        <v>0</v>
      </c>
      <c r="I89" t="str">
        <f>VLOOKUP($A89,'Medical Examinations'!$A:$J,COLUMN('Medical Examinations'!H88),FALSE)</f>
        <v>Yes</v>
      </c>
      <c r="J89" t="str">
        <f>VLOOKUP($A89,'Medical Examinations'!$A:$J,COLUMN('Medical Examinations'!I88),FALSE)</f>
        <v>Obesity</v>
      </c>
      <c r="K89" t="str">
        <f>VLOOKUP($A89,'Medical Examinations'!$A:$J,COLUMN('Medical Examinations'!J88),FALSE)</f>
        <v>Diabetes</v>
      </c>
      <c r="L89" s="30">
        <f>VLOOKUP($A89,'Hospitalisation Details'!$A:$K,COLUMN('Hospitalisation Details'!J88),FALSE)</f>
        <v>27185</v>
      </c>
      <c r="M89" s="23">
        <f>VLOOKUP($A89,'Hospitalisation Details'!$A:$K,COLUMN('Hospitalisation Details'!F88),FALSE)</f>
        <v>40974.160000000003</v>
      </c>
      <c r="N89" t="str">
        <f>VLOOKUP($A89,'Hospitalisation Details'!$A:$K,COLUMN('Hospitalisation Details'!G88),FALSE)</f>
        <v>Tier - 1</v>
      </c>
      <c r="O89" t="str">
        <f>VLOOKUP($A89,'Hospitalisation Details'!$A:$K,COLUMN('Hospitalisation Details'!H88),FALSE)</f>
        <v>Tier - 2</v>
      </c>
      <c r="P89" t="str">
        <f>VLOOKUP($A89,'Hospitalisation Details'!$A:$K,COLUMN('Hospitalisation Details'!I88),FALSE)</f>
        <v>R1013</v>
      </c>
      <c r="Q89">
        <f>VLOOKUP($A89,'Hospitalisation Details'!$A:$K,COLUMN('Hospitalisation Details'!K88),FALSE)</f>
        <v>49</v>
      </c>
      <c r="R89" t="str" cm="1">
        <f t="array" ref="R89">_xlfn.IFS(
Q89&lt;=10,"0-10",
Q89&lt;=20,"11-20",
Q89&lt;=30,"21-30",
Q89&lt;=40,"31-40",
Q89&lt;=50,"41-50",
Q89&lt;=60,"51-60",
Q89&lt;=70,"61-70"
)</f>
        <v>41-50</v>
      </c>
      <c r="S89" t="str">
        <f t="shared" si="1"/>
        <v>Yes</v>
      </c>
    </row>
    <row r="90" spans="1:19" ht="15.75" x14ac:dyDescent="0.25">
      <c r="A90" s="36" t="s">
        <v>130</v>
      </c>
      <c r="B90" t="str">
        <f>VLOOKUP(A90,'Customer Names'!A:E,COLUMN('Customer Names'!D89),FALSE)</f>
        <v>Ms. Kelley</v>
      </c>
      <c r="C90">
        <f>VLOOKUP($A90,'Medical Examinations'!$A:$J,COLUMN('Medical Examinations'!B89),FALSE)</f>
        <v>54.74</v>
      </c>
      <c r="D90">
        <f>VLOOKUP($A90,'Medical Examinations'!$A:$J,COLUMN('Medical Examinations'!C89),FALSE)</f>
        <v>5.84</v>
      </c>
      <c r="E90" t="str">
        <f>VLOOKUP($A90,'Medical Examinations'!$A:$J,COLUMN('Medical Examinations'!D89),FALSE)</f>
        <v>Yes</v>
      </c>
      <c r="F90" t="str">
        <f>VLOOKUP($A90,'Medical Examinations'!$A:$J,COLUMN('Medical Examinations'!E89),FALSE)</f>
        <v>No</v>
      </c>
      <c r="G90" t="str">
        <f>VLOOKUP($A90,'Medical Examinations'!$A:$J,COLUMN('Medical Examinations'!F89),FALSE)</f>
        <v>Yes</v>
      </c>
      <c r="H90">
        <f>VLOOKUP($A90,'Medical Examinations'!$A:$J,COLUMN('Medical Examinations'!G89),FALSE)</f>
        <v>1</v>
      </c>
      <c r="I90" t="str">
        <f>VLOOKUP($A90,'Medical Examinations'!$A:$J,COLUMN('Medical Examinations'!H89),FALSE)</f>
        <v>Yes</v>
      </c>
      <c r="J90" t="str">
        <f>VLOOKUP($A90,'Medical Examinations'!$A:$J,COLUMN('Medical Examinations'!I89),FALSE)</f>
        <v>Obesity</v>
      </c>
      <c r="K90" t="str">
        <f>VLOOKUP($A90,'Medical Examinations'!$A:$J,COLUMN('Medical Examinations'!J89),FALSE)</f>
        <v>Prediabetes</v>
      </c>
      <c r="L90" s="30">
        <f>VLOOKUP($A90,'Hospitalisation Details'!$A:$K,COLUMN('Hospitalisation Details'!J89),FALSE)</f>
        <v>30567</v>
      </c>
      <c r="M90" s="23">
        <f>VLOOKUP($A90,'Hospitalisation Details'!$A:$K,COLUMN('Hospitalisation Details'!F89),FALSE)</f>
        <v>40961.29</v>
      </c>
      <c r="N90" t="str">
        <f>VLOOKUP($A90,'Hospitalisation Details'!$A:$K,COLUMN('Hospitalisation Details'!G89),FALSE)</f>
        <v>Tier - 1</v>
      </c>
      <c r="O90" t="str">
        <f>VLOOKUP($A90,'Hospitalisation Details'!$A:$K,COLUMN('Hospitalisation Details'!H89),FALSE)</f>
        <v>Tier - 2</v>
      </c>
      <c r="P90" t="str">
        <f>VLOOKUP($A90,'Hospitalisation Details'!$A:$K,COLUMN('Hospitalisation Details'!I89),FALSE)</f>
        <v>R1011</v>
      </c>
      <c r="Q90">
        <f>VLOOKUP($A90,'Hospitalisation Details'!$A:$K,COLUMN('Hospitalisation Details'!K89),FALSE)</f>
        <v>39</v>
      </c>
      <c r="R90" t="str" cm="1">
        <f t="array" ref="R90">_xlfn.IFS(
Q90&lt;=10,"0-10",
Q90&lt;=20,"11-20",
Q90&lt;=30,"21-30",
Q90&lt;=40,"31-40",
Q90&lt;=50,"41-50",
Q90&lt;=60,"51-60",
Q90&lt;=70,"61-70"
)</f>
        <v>31-40</v>
      </c>
      <c r="S90" t="str">
        <f t="shared" si="1"/>
        <v>Yes</v>
      </c>
    </row>
    <row r="91" spans="1:19" ht="15.75" x14ac:dyDescent="0.25">
      <c r="A91" s="36" t="s">
        <v>131</v>
      </c>
      <c r="B91" t="str">
        <f>VLOOKUP(A91,'Customer Names'!A:E,COLUMN('Customer Names'!D90),FALSE)</f>
        <v>Ms. Abigail</v>
      </c>
      <c r="C91">
        <f>VLOOKUP($A91,'Medical Examinations'!$A:$J,COLUMN('Medical Examinations'!B90),FALSE)</f>
        <v>32.56</v>
      </c>
      <c r="D91">
        <f>VLOOKUP($A91,'Medical Examinations'!$A:$J,COLUMN('Medical Examinations'!C90),FALSE)</f>
        <v>5.41</v>
      </c>
      <c r="E91" t="str">
        <f>VLOOKUP($A91,'Medical Examinations'!$A:$J,COLUMN('Medical Examinations'!D90),FALSE)</f>
        <v>No</v>
      </c>
      <c r="F91" t="str">
        <f>VLOOKUP($A91,'Medical Examinations'!$A:$J,COLUMN('Medical Examinations'!E90),FALSE)</f>
        <v>No</v>
      </c>
      <c r="G91" t="str">
        <f>VLOOKUP($A91,'Medical Examinations'!$A:$J,COLUMN('Medical Examinations'!F90),FALSE)</f>
        <v>Yes</v>
      </c>
      <c r="H91">
        <f>VLOOKUP($A91,'Medical Examinations'!$A:$J,COLUMN('Medical Examinations'!G90),FALSE)</f>
        <v>1</v>
      </c>
      <c r="I91" t="str">
        <f>VLOOKUP($A91,'Medical Examinations'!$A:$J,COLUMN('Medical Examinations'!H90),FALSE)</f>
        <v>Yes</v>
      </c>
      <c r="J91" t="str">
        <f>VLOOKUP($A91,'Medical Examinations'!$A:$J,COLUMN('Medical Examinations'!I90),FALSE)</f>
        <v>Obesity</v>
      </c>
      <c r="K91" t="str">
        <f>VLOOKUP($A91,'Medical Examinations'!$A:$J,COLUMN('Medical Examinations'!J90),FALSE)</f>
        <v>Normal</v>
      </c>
      <c r="L91" s="30">
        <f>VLOOKUP($A91,'Hospitalisation Details'!$A:$K,COLUMN('Hospitalisation Details'!J90),FALSE)</f>
        <v>29114</v>
      </c>
      <c r="M91" s="23">
        <f>VLOOKUP($A91,'Hospitalisation Details'!$A:$K,COLUMN('Hospitalisation Details'!F90),FALSE)</f>
        <v>40941.29</v>
      </c>
      <c r="N91" t="str">
        <f>VLOOKUP($A91,'Hospitalisation Details'!$A:$K,COLUMN('Hospitalisation Details'!G90),FALSE)</f>
        <v>Tier - 1</v>
      </c>
      <c r="O91" t="str">
        <f>VLOOKUP($A91,'Hospitalisation Details'!$A:$K,COLUMN('Hospitalisation Details'!H90),FALSE)</f>
        <v>Tier - 2</v>
      </c>
      <c r="P91" t="str">
        <f>VLOOKUP($A91,'Hospitalisation Details'!$A:$K,COLUMN('Hospitalisation Details'!I90),FALSE)</f>
        <v>R1013</v>
      </c>
      <c r="Q91">
        <f>VLOOKUP($A91,'Hospitalisation Details'!$A:$K,COLUMN('Hospitalisation Details'!K90),FALSE)</f>
        <v>43</v>
      </c>
      <c r="R91" t="str" cm="1">
        <f t="array" ref="R91">_xlfn.IFS(
Q91&lt;=10,"0-10",
Q91&lt;=20,"11-20",
Q91&lt;=30,"21-30",
Q91&lt;=40,"31-40",
Q91&lt;=50,"41-50",
Q91&lt;=60,"51-60",
Q91&lt;=70,"61-70"
)</f>
        <v>41-50</v>
      </c>
      <c r="S91" t="str">
        <f t="shared" si="1"/>
        <v>No</v>
      </c>
    </row>
    <row r="92" spans="1:19" ht="15.75" x14ac:dyDescent="0.25">
      <c r="A92" s="36" t="s">
        <v>132</v>
      </c>
      <c r="B92" t="str">
        <f>VLOOKUP(A92,'Customer Names'!A:E,COLUMN('Customer Names'!D91),FALSE)</f>
        <v>Ms. Hope</v>
      </c>
      <c r="C92">
        <f>VLOOKUP($A92,'Medical Examinations'!$A:$J,COLUMN('Medical Examinations'!B91),FALSE)</f>
        <v>39.049999999999997</v>
      </c>
      <c r="D92">
        <f>VLOOKUP($A92,'Medical Examinations'!$A:$J,COLUMN('Medical Examinations'!C91),FALSE)</f>
        <v>6.06</v>
      </c>
      <c r="E92" t="str">
        <f>VLOOKUP($A92,'Medical Examinations'!$A:$J,COLUMN('Medical Examinations'!D91),FALSE)</f>
        <v>No</v>
      </c>
      <c r="F92" t="str">
        <f>VLOOKUP($A92,'Medical Examinations'!$A:$J,COLUMN('Medical Examinations'!E91),FALSE)</f>
        <v>No</v>
      </c>
      <c r="G92" t="str">
        <f>VLOOKUP($A92,'Medical Examinations'!$A:$J,COLUMN('Medical Examinations'!F91),FALSE)</f>
        <v>No</v>
      </c>
      <c r="H92">
        <f>VLOOKUP($A92,'Medical Examinations'!$A:$J,COLUMN('Medical Examinations'!G91),FALSE)</f>
        <v>1</v>
      </c>
      <c r="I92" t="str">
        <f>VLOOKUP($A92,'Medical Examinations'!$A:$J,COLUMN('Medical Examinations'!H91),FALSE)</f>
        <v>Yes</v>
      </c>
      <c r="J92" t="str">
        <f>VLOOKUP($A92,'Medical Examinations'!$A:$J,COLUMN('Medical Examinations'!I91),FALSE)</f>
        <v>Obesity</v>
      </c>
      <c r="K92" t="str">
        <f>VLOOKUP($A92,'Medical Examinations'!$A:$J,COLUMN('Medical Examinations'!J91),FALSE)</f>
        <v>Prediabetes</v>
      </c>
      <c r="L92" s="30">
        <f>VLOOKUP($A92,'Hospitalisation Details'!$A:$K,COLUMN('Hospitalisation Details'!J91),FALSE)</f>
        <v>33820</v>
      </c>
      <c r="M92" s="23">
        <f>VLOOKUP($A92,'Hospitalisation Details'!$A:$K,COLUMN('Hospitalisation Details'!F91),FALSE)</f>
        <v>40932.43</v>
      </c>
      <c r="N92" t="str">
        <f>VLOOKUP($A92,'Hospitalisation Details'!$A:$K,COLUMN('Hospitalisation Details'!G91),FALSE)</f>
        <v>Tier - 1</v>
      </c>
      <c r="O92" t="str">
        <f>VLOOKUP($A92,'Hospitalisation Details'!$A:$K,COLUMN('Hospitalisation Details'!H91),FALSE)</f>
        <v>Tier - 2</v>
      </c>
      <c r="P92" t="str">
        <f>VLOOKUP($A92,'Hospitalisation Details'!$A:$K,COLUMN('Hospitalisation Details'!I91),FALSE)</f>
        <v>R1013</v>
      </c>
      <c r="Q92">
        <f>VLOOKUP($A92,'Hospitalisation Details'!$A:$K,COLUMN('Hospitalisation Details'!K91),FALSE)</f>
        <v>30</v>
      </c>
      <c r="R92" t="str" cm="1">
        <f t="array" ref="R92">_xlfn.IFS(
Q92&lt;=10,"0-10",
Q92&lt;=20,"11-20",
Q92&lt;=30,"21-30",
Q92&lt;=40,"31-40",
Q92&lt;=50,"41-50",
Q92&lt;=60,"51-60",
Q92&lt;=70,"61-70"
)</f>
        <v>21-30</v>
      </c>
      <c r="S92" t="str">
        <f t="shared" si="1"/>
        <v>Yes</v>
      </c>
    </row>
    <row r="93" spans="1:19" ht="15.75" x14ac:dyDescent="0.25">
      <c r="A93" s="36" t="s">
        <v>133</v>
      </c>
      <c r="B93" t="str">
        <f>VLOOKUP(A93,'Customer Names'!A:E,COLUMN('Customer Names'!D92),FALSE)</f>
        <v>Ms. Elyse</v>
      </c>
      <c r="C93">
        <f>VLOOKUP($A93,'Medical Examinations'!$A:$J,COLUMN('Medical Examinations'!B92),FALSE)</f>
        <v>42.75</v>
      </c>
      <c r="D93">
        <f>VLOOKUP($A93,'Medical Examinations'!$A:$J,COLUMN('Medical Examinations'!C92),FALSE)</f>
        <v>4.22</v>
      </c>
      <c r="E93" t="str">
        <f>VLOOKUP($A93,'Medical Examinations'!$A:$J,COLUMN('Medical Examinations'!D92),FALSE)</f>
        <v>No</v>
      </c>
      <c r="F93" t="str">
        <f>VLOOKUP($A93,'Medical Examinations'!$A:$J,COLUMN('Medical Examinations'!E92),FALSE)</f>
        <v>No</v>
      </c>
      <c r="G93" t="str">
        <f>VLOOKUP($A93,'Medical Examinations'!$A:$J,COLUMN('Medical Examinations'!F92),FALSE)</f>
        <v>No</v>
      </c>
      <c r="H93">
        <f>VLOOKUP($A93,'Medical Examinations'!$A:$J,COLUMN('Medical Examinations'!G92),FALSE)</f>
        <v>0</v>
      </c>
      <c r="I93" t="str">
        <f>VLOOKUP($A93,'Medical Examinations'!$A:$J,COLUMN('Medical Examinations'!H92),FALSE)</f>
        <v>Yes</v>
      </c>
      <c r="J93" t="str">
        <f>VLOOKUP($A93,'Medical Examinations'!$A:$J,COLUMN('Medical Examinations'!I92),FALSE)</f>
        <v>Obesity</v>
      </c>
      <c r="K93" t="str">
        <f>VLOOKUP($A93,'Medical Examinations'!$A:$J,COLUMN('Medical Examinations'!J92),FALSE)</f>
        <v>Normal</v>
      </c>
      <c r="L93" s="30">
        <f>VLOOKUP($A93,'Hospitalisation Details'!$A:$K,COLUMN('Hospitalisation Details'!J92),FALSE)</f>
        <v>36343</v>
      </c>
      <c r="M93" s="23">
        <f>VLOOKUP($A93,'Hospitalisation Details'!$A:$K,COLUMN('Hospitalisation Details'!F92),FALSE)</f>
        <v>40904.199999999997</v>
      </c>
      <c r="N93" t="str">
        <f>VLOOKUP($A93,'Hospitalisation Details'!$A:$K,COLUMN('Hospitalisation Details'!G92),FALSE)</f>
        <v>Tier - 1</v>
      </c>
      <c r="O93" t="str">
        <f>VLOOKUP($A93,'Hospitalisation Details'!$A:$K,COLUMN('Hospitalisation Details'!H92),FALSE)</f>
        <v>Tier - 1</v>
      </c>
      <c r="P93" t="str">
        <f>VLOOKUP($A93,'Hospitalisation Details'!$A:$K,COLUMN('Hospitalisation Details'!I92),FALSE)</f>
        <v>R1024</v>
      </c>
      <c r="Q93">
        <f>VLOOKUP($A93,'Hospitalisation Details'!$A:$K,COLUMN('Hospitalisation Details'!K92),FALSE)</f>
        <v>23</v>
      </c>
      <c r="R93" t="str" cm="1">
        <f t="array" ref="R93">_xlfn.IFS(
Q93&lt;=10,"0-10",
Q93&lt;=20,"11-20",
Q93&lt;=30,"21-30",
Q93&lt;=40,"31-40",
Q93&lt;=50,"41-50",
Q93&lt;=60,"51-60",
Q93&lt;=70,"61-70"
)</f>
        <v>21-30</v>
      </c>
      <c r="S93" t="str">
        <f t="shared" si="1"/>
        <v>No</v>
      </c>
    </row>
    <row r="94" spans="1:19" ht="15.75" x14ac:dyDescent="0.25">
      <c r="A94" s="36" t="s">
        <v>134</v>
      </c>
      <c r="B94" t="str">
        <f>VLOOKUP(A94,'Customer Names'!A:E,COLUMN('Customer Names'!D93),FALSE)</f>
        <v>Mr. Nicholas</v>
      </c>
      <c r="C94">
        <f>VLOOKUP($A94,'Medical Examinations'!$A:$J,COLUMN('Medical Examinations'!B93),FALSE)</f>
        <v>50.58</v>
      </c>
      <c r="D94">
        <f>VLOOKUP($A94,'Medical Examinations'!$A:$J,COLUMN('Medical Examinations'!C93),FALSE)</f>
        <v>5.12</v>
      </c>
      <c r="E94" t="str">
        <f>VLOOKUP($A94,'Medical Examinations'!$A:$J,COLUMN('Medical Examinations'!D93),FALSE)</f>
        <v>No</v>
      </c>
      <c r="F94" t="str">
        <f>VLOOKUP($A94,'Medical Examinations'!$A:$J,COLUMN('Medical Examinations'!E93),FALSE)</f>
        <v>No</v>
      </c>
      <c r="G94" t="str">
        <f>VLOOKUP($A94,'Medical Examinations'!$A:$J,COLUMN('Medical Examinations'!F93),FALSE)</f>
        <v>No</v>
      </c>
      <c r="H94">
        <f>VLOOKUP($A94,'Medical Examinations'!$A:$J,COLUMN('Medical Examinations'!G93),FALSE)</f>
        <v>2</v>
      </c>
      <c r="I94" t="str">
        <f>VLOOKUP($A94,'Medical Examinations'!$A:$J,COLUMN('Medical Examinations'!H93),FALSE)</f>
        <v>Yes</v>
      </c>
      <c r="J94" t="str">
        <f>VLOOKUP($A94,'Medical Examinations'!$A:$J,COLUMN('Medical Examinations'!I93),FALSE)</f>
        <v>Obesity</v>
      </c>
      <c r="K94" t="str">
        <f>VLOOKUP($A94,'Medical Examinations'!$A:$J,COLUMN('Medical Examinations'!J93),FALSE)</f>
        <v>Normal</v>
      </c>
      <c r="L94" s="30">
        <f>VLOOKUP($A94,'Hospitalisation Details'!$A:$K,COLUMN('Hospitalisation Details'!J93),FALSE)</f>
        <v>26460</v>
      </c>
      <c r="M94" s="23">
        <f>VLOOKUP($A94,'Hospitalisation Details'!$A:$K,COLUMN('Hospitalisation Details'!F93),FALSE)</f>
        <v>40817.85</v>
      </c>
      <c r="N94" t="str">
        <f>VLOOKUP($A94,'Hospitalisation Details'!$A:$K,COLUMN('Hospitalisation Details'!G93),FALSE)</f>
        <v>Tier - 1</v>
      </c>
      <c r="O94" t="str">
        <f>VLOOKUP($A94,'Hospitalisation Details'!$A:$K,COLUMN('Hospitalisation Details'!H93),FALSE)</f>
        <v>Tier - 3</v>
      </c>
      <c r="P94" t="str">
        <f>VLOOKUP($A94,'Hospitalisation Details'!$A:$K,COLUMN('Hospitalisation Details'!I93),FALSE)</f>
        <v>R1011</v>
      </c>
      <c r="Q94">
        <f>VLOOKUP($A94,'Hospitalisation Details'!$A:$K,COLUMN('Hospitalisation Details'!K93),FALSE)</f>
        <v>50</v>
      </c>
      <c r="R94" t="str" cm="1">
        <f t="array" ref="R94">_xlfn.IFS(
Q94&lt;=10,"0-10",
Q94&lt;=20,"11-20",
Q94&lt;=30,"21-30",
Q94&lt;=40,"31-40",
Q94&lt;=50,"41-50",
Q94&lt;=60,"51-60",
Q94&lt;=70,"61-70"
)</f>
        <v>41-50</v>
      </c>
      <c r="S94" t="str">
        <f t="shared" si="1"/>
        <v>No</v>
      </c>
    </row>
    <row r="95" spans="1:19" ht="15.75" x14ac:dyDescent="0.25">
      <c r="A95" s="36" t="s">
        <v>135</v>
      </c>
      <c r="B95" t="str">
        <f>VLOOKUP(A95,'Customer Names'!A:E,COLUMN('Customer Names'!D94),FALSE)</f>
        <v>Mr. David</v>
      </c>
      <c r="C95">
        <f>VLOOKUP($A95,'Medical Examinations'!$A:$J,COLUMN('Medical Examinations'!B94),FALSE)</f>
        <v>30.495000000000001</v>
      </c>
      <c r="D95">
        <f>VLOOKUP($A95,'Medical Examinations'!$A:$J,COLUMN('Medical Examinations'!C94),FALSE)</f>
        <v>4.57</v>
      </c>
      <c r="E95" t="str">
        <f>VLOOKUP($A95,'Medical Examinations'!$A:$J,COLUMN('Medical Examinations'!D94),FALSE)</f>
        <v>Yes</v>
      </c>
      <c r="F95" t="str">
        <f>VLOOKUP($A95,'Medical Examinations'!$A:$J,COLUMN('Medical Examinations'!E94),FALSE)</f>
        <v>No</v>
      </c>
      <c r="G95" t="str">
        <f>VLOOKUP($A95,'Medical Examinations'!$A:$J,COLUMN('Medical Examinations'!F94),FALSE)</f>
        <v>No</v>
      </c>
      <c r="H95">
        <f>VLOOKUP($A95,'Medical Examinations'!$A:$J,COLUMN('Medical Examinations'!G94),FALSE)</f>
        <v>0</v>
      </c>
      <c r="I95" t="str">
        <f>VLOOKUP($A95,'Medical Examinations'!$A:$J,COLUMN('Medical Examinations'!H94),FALSE)</f>
        <v>Yes</v>
      </c>
      <c r="J95" t="str">
        <f>VLOOKUP($A95,'Medical Examinations'!$A:$J,COLUMN('Medical Examinations'!I94),FALSE)</f>
        <v>Obesity</v>
      </c>
      <c r="K95" t="str">
        <f>VLOOKUP($A95,'Medical Examinations'!$A:$J,COLUMN('Medical Examinations'!J94),FALSE)</f>
        <v>Normal</v>
      </c>
      <c r="L95" s="30">
        <f>VLOOKUP($A95,'Hospitalisation Details'!$A:$K,COLUMN('Hospitalisation Details'!J94),FALSE)</f>
        <v>28120</v>
      </c>
      <c r="M95" s="23">
        <f>VLOOKUP($A95,'Hospitalisation Details'!$A:$K,COLUMN('Hospitalisation Details'!F94),FALSE)</f>
        <v>40720.550000000003</v>
      </c>
      <c r="N95" t="str">
        <f>VLOOKUP($A95,'Hospitalisation Details'!$A:$K,COLUMN('Hospitalisation Details'!G94),FALSE)</f>
        <v>Tier - 1</v>
      </c>
      <c r="O95" t="str">
        <f>VLOOKUP($A95,'Hospitalisation Details'!$A:$K,COLUMN('Hospitalisation Details'!H94),FALSE)</f>
        <v>Tier - 3</v>
      </c>
      <c r="P95" t="str">
        <f>VLOOKUP($A95,'Hospitalisation Details'!$A:$K,COLUMN('Hospitalisation Details'!I94),FALSE)</f>
        <v>R1012</v>
      </c>
      <c r="Q95">
        <f>VLOOKUP($A95,'Hospitalisation Details'!$A:$K,COLUMN('Hospitalisation Details'!K94),FALSE)</f>
        <v>46</v>
      </c>
      <c r="R95" t="str" cm="1">
        <f t="array" ref="R95">_xlfn.IFS(
Q95&lt;=10,"0-10",
Q95&lt;=20,"11-20",
Q95&lt;=30,"21-30",
Q95&lt;=40,"31-40",
Q95&lt;=50,"41-50",
Q95&lt;=60,"51-60",
Q95&lt;=70,"61-70"
)</f>
        <v>41-50</v>
      </c>
      <c r="S95" t="str">
        <f t="shared" si="1"/>
        <v>No</v>
      </c>
    </row>
    <row r="96" spans="1:19" ht="15.75" x14ac:dyDescent="0.25">
      <c r="A96" s="36" t="s">
        <v>136</v>
      </c>
      <c r="B96" t="str">
        <f>VLOOKUP(A96,'Customer Names'!A:E,COLUMN('Customer Names'!D95),FALSE)</f>
        <v>Ms. Natalie</v>
      </c>
      <c r="C96">
        <f>VLOOKUP($A96,'Medical Examinations'!$A:$J,COLUMN('Medical Examinations'!B95),FALSE)</f>
        <v>48.31</v>
      </c>
      <c r="D96">
        <f>VLOOKUP($A96,'Medical Examinations'!$A:$J,COLUMN('Medical Examinations'!C95),FALSE)</f>
        <v>9.58</v>
      </c>
      <c r="E96" t="str">
        <f>VLOOKUP($A96,'Medical Examinations'!$A:$J,COLUMN('Medical Examinations'!D95),FALSE)</f>
        <v>Yes</v>
      </c>
      <c r="F96" t="str">
        <f>VLOOKUP($A96,'Medical Examinations'!$A:$J,COLUMN('Medical Examinations'!E95),FALSE)</f>
        <v>No</v>
      </c>
      <c r="G96" t="str">
        <f>VLOOKUP($A96,'Medical Examinations'!$A:$J,COLUMN('Medical Examinations'!F95),FALSE)</f>
        <v>No</v>
      </c>
      <c r="H96">
        <f>VLOOKUP($A96,'Medical Examinations'!$A:$J,COLUMN('Medical Examinations'!G95),FALSE)</f>
        <v>2</v>
      </c>
      <c r="I96" t="str">
        <f>VLOOKUP($A96,'Medical Examinations'!$A:$J,COLUMN('Medical Examinations'!H95),FALSE)</f>
        <v>Yes</v>
      </c>
      <c r="J96" t="str">
        <f>VLOOKUP($A96,'Medical Examinations'!$A:$J,COLUMN('Medical Examinations'!I95),FALSE)</f>
        <v>Obesity</v>
      </c>
      <c r="K96" t="str">
        <f>VLOOKUP($A96,'Medical Examinations'!$A:$J,COLUMN('Medical Examinations'!J95),FALSE)</f>
        <v>Diabetes</v>
      </c>
      <c r="L96" s="30">
        <f>VLOOKUP($A96,'Hospitalisation Details'!$A:$K,COLUMN('Hospitalisation Details'!J95),FALSE)</f>
        <v>25836</v>
      </c>
      <c r="M96" s="23">
        <f>VLOOKUP($A96,'Hospitalisation Details'!$A:$K,COLUMN('Hospitalisation Details'!F95),FALSE)</f>
        <v>40692.910000000003</v>
      </c>
      <c r="N96" t="str">
        <f>VLOOKUP($A96,'Hospitalisation Details'!$A:$K,COLUMN('Hospitalisation Details'!G95),FALSE)</f>
        <v>Tier - 1</v>
      </c>
      <c r="O96" t="str">
        <f>VLOOKUP($A96,'Hospitalisation Details'!$A:$K,COLUMN('Hospitalisation Details'!H95),FALSE)</f>
        <v>Tier - 1</v>
      </c>
      <c r="P96" t="str">
        <f>VLOOKUP($A96,'Hospitalisation Details'!$A:$K,COLUMN('Hospitalisation Details'!I95),FALSE)</f>
        <v>R1011</v>
      </c>
      <c r="Q96">
        <f>VLOOKUP($A96,'Hospitalisation Details'!$A:$K,COLUMN('Hospitalisation Details'!K95),FALSE)</f>
        <v>52</v>
      </c>
      <c r="R96" t="str" cm="1">
        <f t="array" ref="R96">_xlfn.IFS(
Q96&lt;=10,"0-10",
Q96&lt;=20,"11-20",
Q96&lt;=30,"21-30",
Q96&lt;=40,"31-40",
Q96&lt;=50,"41-50",
Q96&lt;=60,"51-60",
Q96&lt;=70,"61-70"
)</f>
        <v>51-60</v>
      </c>
      <c r="S96" t="str">
        <f t="shared" si="1"/>
        <v>Yes</v>
      </c>
    </row>
    <row r="97" spans="1:19" ht="15.75" x14ac:dyDescent="0.25">
      <c r="A97" s="36" t="s">
        <v>137</v>
      </c>
      <c r="B97" t="str">
        <f>VLOOKUP(A97,'Customer Names'!A:E,COLUMN('Customer Names'!D96),FALSE)</f>
        <v>Mr. Thomas</v>
      </c>
      <c r="C97">
        <f>VLOOKUP($A97,'Medical Examinations'!$A:$J,COLUMN('Medical Examinations'!B96),FALSE)</f>
        <v>48.99</v>
      </c>
      <c r="D97">
        <f>VLOOKUP($A97,'Medical Examinations'!$A:$J,COLUMN('Medical Examinations'!C96),FALSE)</f>
        <v>9.7799999999999994</v>
      </c>
      <c r="E97" t="str">
        <f>VLOOKUP($A97,'Medical Examinations'!$A:$J,COLUMN('Medical Examinations'!D96),FALSE)</f>
        <v>Yes</v>
      </c>
      <c r="F97" t="str">
        <f>VLOOKUP($A97,'Medical Examinations'!$A:$J,COLUMN('Medical Examinations'!E96),FALSE)</f>
        <v>No</v>
      </c>
      <c r="G97" t="str">
        <f>VLOOKUP($A97,'Medical Examinations'!$A:$J,COLUMN('Medical Examinations'!F96),FALSE)</f>
        <v>No</v>
      </c>
      <c r="H97">
        <f>VLOOKUP($A97,'Medical Examinations'!$A:$J,COLUMN('Medical Examinations'!G96),FALSE)</f>
        <v>1</v>
      </c>
      <c r="I97" t="str">
        <f>VLOOKUP($A97,'Medical Examinations'!$A:$J,COLUMN('Medical Examinations'!H96),FALSE)</f>
        <v>Yes</v>
      </c>
      <c r="J97" t="str">
        <f>VLOOKUP($A97,'Medical Examinations'!$A:$J,COLUMN('Medical Examinations'!I96),FALSE)</f>
        <v>Obesity</v>
      </c>
      <c r="K97" t="str">
        <f>VLOOKUP($A97,'Medical Examinations'!$A:$J,COLUMN('Medical Examinations'!J96),FALSE)</f>
        <v>Diabetes</v>
      </c>
      <c r="L97" s="30">
        <f>VLOOKUP($A97,'Hospitalisation Details'!$A:$K,COLUMN('Hospitalisation Details'!J96),FALSE)</f>
        <v>27585</v>
      </c>
      <c r="M97" s="23">
        <f>VLOOKUP($A97,'Hospitalisation Details'!$A:$K,COLUMN('Hospitalisation Details'!F96),FALSE)</f>
        <v>40590.550000000003</v>
      </c>
      <c r="N97" t="str">
        <f>VLOOKUP($A97,'Hospitalisation Details'!$A:$K,COLUMN('Hospitalisation Details'!G96),FALSE)</f>
        <v>Tier - 1</v>
      </c>
      <c r="O97" t="str">
        <f>VLOOKUP($A97,'Hospitalisation Details'!$A:$K,COLUMN('Hospitalisation Details'!H96),FALSE)</f>
        <v>Tier - 3</v>
      </c>
      <c r="P97" t="str">
        <f>VLOOKUP($A97,'Hospitalisation Details'!$A:$K,COLUMN('Hospitalisation Details'!I96),FALSE)</f>
        <v>R1012</v>
      </c>
      <c r="Q97">
        <f>VLOOKUP($A97,'Hospitalisation Details'!$A:$K,COLUMN('Hospitalisation Details'!K96),FALSE)</f>
        <v>47</v>
      </c>
      <c r="R97" t="str" cm="1">
        <f t="array" ref="R97">_xlfn.IFS(
Q97&lt;=10,"0-10",
Q97&lt;=20,"11-20",
Q97&lt;=30,"21-30",
Q97&lt;=40,"31-40",
Q97&lt;=50,"41-50",
Q97&lt;=60,"51-60",
Q97&lt;=70,"61-70"
)</f>
        <v>41-50</v>
      </c>
      <c r="S97" t="str">
        <f t="shared" si="1"/>
        <v>Yes</v>
      </c>
    </row>
    <row r="98" spans="1:19" ht="15.75" x14ac:dyDescent="0.25">
      <c r="A98" s="36" t="s">
        <v>138</v>
      </c>
      <c r="B98" t="str">
        <f>VLOOKUP(A98,'Customer Names'!A:E,COLUMN('Customer Names'!D97),FALSE)</f>
        <v>Ms. Pamela</v>
      </c>
      <c r="C98">
        <f>VLOOKUP($A98,'Medical Examinations'!$A:$J,COLUMN('Medical Examinations'!B97),FALSE)</f>
        <v>38.39</v>
      </c>
      <c r="D98">
        <f>VLOOKUP($A98,'Medical Examinations'!$A:$J,COLUMN('Medical Examinations'!C97),FALSE)</f>
        <v>4.1100000000000003</v>
      </c>
      <c r="E98" t="str">
        <f>VLOOKUP($A98,'Medical Examinations'!$A:$J,COLUMN('Medical Examinations'!D97),FALSE)</f>
        <v>Yes</v>
      </c>
      <c r="F98" t="str">
        <f>VLOOKUP($A98,'Medical Examinations'!$A:$J,COLUMN('Medical Examinations'!E97),FALSE)</f>
        <v>No</v>
      </c>
      <c r="G98" t="str">
        <f>VLOOKUP($A98,'Medical Examinations'!$A:$J,COLUMN('Medical Examinations'!F97),FALSE)</f>
        <v>No</v>
      </c>
      <c r="H98">
        <f>VLOOKUP($A98,'Medical Examinations'!$A:$J,COLUMN('Medical Examinations'!G97),FALSE)</f>
        <v>0</v>
      </c>
      <c r="I98" t="str">
        <f>VLOOKUP($A98,'Medical Examinations'!$A:$J,COLUMN('Medical Examinations'!H97),FALSE)</f>
        <v>Yes</v>
      </c>
      <c r="J98" t="str">
        <f>VLOOKUP($A98,'Medical Examinations'!$A:$J,COLUMN('Medical Examinations'!I97),FALSE)</f>
        <v>Obesity</v>
      </c>
      <c r="K98" t="str">
        <f>VLOOKUP($A98,'Medical Examinations'!$A:$J,COLUMN('Medical Examinations'!J97),FALSE)</f>
        <v>Normal</v>
      </c>
      <c r="L98" s="30">
        <f>VLOOKUP($A98,'Hospitalisation Details'!$A:$K,COLUMN('Hospitalisation Details'!J97),FALSE)</f>
        <v>31354</v>
      </c>
      <c r="M98" s="23">
        <f>VLOOKUP($A98,'Hospitalisation Details'!$A:$K,COLUMN('Hospitalisation Details'!F97),FALSE)</f>
        <v>40419.019999999997</v>
      </c>
      <c r="N98" t="str">
        <f>VLOOKUP($A98,'Hospitalisation Details'!$A:$K,COLUMN('Hospitalisation Details'!G97),FALSE)</f>
        <v>Tier - 1</v>
      </c>
      <c r="O98" t="str">
        <f>VLOOKUP($A98,'Hospitalisation Details'!$A:$K,COLUMN('Hospitalisation Details'!H97),FALSE)</f>
        <v>Tier - 2</v>
      </c>
      <c r="P98" t="str">
        <f>VLOOKUP($A98,'Hospitalisation Details'!$A:$K,COLUMN('Hospitalisation Details'!I97),FALSE)</f>
        <v>R1013</v>
      </c>
      <c r="Q98">
        <f>VLOOKUP($A98,'Hospitalisation Details'!$A:$K,COLUMN('Hospitalisation Details'!K97),FALSE)</f>
        <v>37</v>
      </c>
      <c r="R98" t="str" cm="1">
        <f t="array" ref="R98">_xlfn.IFS(
Q98&lt;=10,"0-10",
Q98&lt;=20,"11-20",
Q98&lt;=30,"21-30",
Q98&lt;=40,"31-40",
Q98&lt;=50,"41-50",
Q98&lt;=60,"51-60",
Q98&lt;=70,"61-70"
)</f>
        <v>31-40</v>
      </c>
      <c r="S98" t="str">
        <f t="shared" si="1"/>
        <v>No</v>
      </c>
    </row>
    <row r="99" spans="1:19" ht="15.75" x14ac:dyDescent="0.25">
      <c r="A99" s="36" t="s">
        <v>139</v>
      </c>
      <c r="B99" t="str">
        <f>VLOOKUP(A99,'Customer Names'!A:E,COLUMN('Customer Names'!D98),FALSE)</f>
        <v>Ms. Jessica</v>
      </c>
      <c r="C99">
        <f>VLOOKUP($A99,'Medical Examinations'!$A:$J,COLUMN('Medical Examinations'!B98),FALSE)</f>
        <v>44.34</v>
      </c>
      <c r="D99">
        <f>VLOOKUP($A99,'Medical Examinations'!$A:$J,COLUMN('Medical Examinations'!C98),FALSE)</f>
        <v>4.0199999999999996</v>
      </c>
      <c r="E99" t="str">
        <f>VLOOKUP($A99,'Medical Examinations'!$A:$J,COLUMN('Medical Examinations'!D98),FALSE)</f>
        <v>Yes</v>
      </c>
      <c r="F99" t="str">
        <f>VLOOKUP($A99,'Medical Examinations'!$A:$J,COLUMN('Medical Examinations'!E98),FALSE)</f>
        <v>No</v>
      </c>
      <c r="G99" t="str">
        <f>VLOOKUP($A99,'Medical Examinations'!$A:$J,COLUMN('Medical Examinations'!F98),FALSE)</f>
        <v>No</v>
      </c>
      <c r="H99">
        <f>VLOOKUP($A99,'Medical Examinations'!$A:$J,COLUMN('Medical Examinations'!G98),FALSE)</f>
        <v>2</v>
      </c>
      <c r="I99" t="str">
        <f>VLOOKUP($A99,'Medical Examinations'!$A:$J,COLUMN('Medical Examinations'!H98),FALSE)</f>
        <v>Yes</v>
      </c>
      <c r="J99" t="str">
        <f>VLOOKUP($A99,'Medical Examinations'!$A:$J,COLUMN('Medical Examinations'!I98),FALSE)</f>
        <v>Obesity</v>
      </c>
      <c r="K99" t="str">
        <f>VLOOKUP($A99,'Medical Examinations'!$A:$J,COLUMN('Medical Examinations'!J98),FALSE)</f>
        <v>Normal</v>
      </c>
      <c r="L99" s="30">
        <f>VLOOKUP($A99,'Hospitalisation Details'!$A:$K,COLUMN('Hospitalisation Details'!J98),FALSE)</f>
        <v>24331</v>
      </c>
      <c r="M99" s="23">
        <f>VLOOKUP($A99,'Hospitalisation Details'!$A:$K,COLUMN('Hospitalisation Details'!F98),FALSE)</f>
        <v>40373.74</v>
      </c>
      <c r="N99" t="str">
        <f>VLOOKUP($A99,'Hospitalisation Details'!$A:$K,COLUMN('Hospitalisation Details'!G98),FALSE)</f>
        <v>Tier - 1</v>
      </c>
      <c r="O99" t="str">
        <f>VLOOKUP($A99,'Hospitalisation Details'!$A:$K,COLUMN('Hospitalisation Details'!H98),FALSE)</f>
        <v>Tier - 3</v>
      </c>
      <c r="P99" t="str">
        <f>VLOOKUP($A99,'Hospitalisation Details'!$A:$K,COLUMN('Hospitalisation Details'!I98),FALSE)</f>
        <v>R1011</v>
      </c>
      <c r="Q99">
        <f>VLOOKUP($A99,'Hospitalisation Details'!$A:$K,COLUMN('Hospitalisation Details'!K98),FALSE)</f>
        <v>56</v>
      </c>
      <c r="R99" t="str" cm="1">
        <f t="array" ref="R99">_xlfn.IFS(
Q99&lt;=10,"0-10",
Q99&lt;=20,"11-20",
Q99&lt;=30,"21-30",
Q99&lt;=40,"31-40",
Q99&lt;=50,"41-50",
Q99&lt;=60,"51-60",
Q99&lt;=70,"61-70"
)</f>
        <v>51-60</v>
      </c>
      <c r="S99" t="str">
        <f t="shared" si="1"/>
        <v>No</v>
      </c>
    </row>
    <row r="100" spans="1:19" ht="15.75" x14ac:dyDescent="0.25">
      <c r="A100" s="36" t="s">
        <v>140</v>
      </c>
      <c r="B100" t="str">
        <f>VLOOKUP(A100,'Customer Names'!A:E,COLUMN('Customer Names'!D99),FALSE)</f>
        <v>Mr. Ron</v>
      </c>
      <c r="C100">
        <f>VLOOKUP($A100,'Medical Examinations'!$A:$J,COLUMN('Medical Examinations'!B99),FALSE)</f>
        <v>41.51</v>
      </c>
      <c r="D100">
        <f>VLOOKUP($A100,'Medical Examinations'!$A:$J,COLUMN('Medical Examinations'!C99),FALSE)</f>
        <v>6.92</v>
      </c>
      <c r="E100" t="str">
        <f>VLOOKUP($A100,'Medical Examinations'!$A:$J,COLUMN('Medical Examinations'!D99),FALSE)</f>
        <v>No</v>
      </c>
      <c r="F100" t="str">
        <f>VLOOKUP($A100,'Medical Examinations'!$A:$J,COLUMN('Medical Examinations'!E99),FALSE)</f>
        <v>No</v>
      </c>
      <c r="G100" t="str">
        <f>VLOOKUP($A100,'Medical Examinations'!$A:$J,COLUMN('Medical Examinations'!F99),FALSE)</f>
        <v>No</v>
      </c>
      <c r="H100">
        <f>VLOOKUP($A100,'Medical Examinations'!$A:$J,COLUMN('Medical Examinations'!G99),FALSE)</f>
        <v>0</v>
      </c>
      <c r="I100" t="str">
        <f>VLOOKUP($A100,'Medical Examinations'!$A:$J,COLUMN('Medical Examinations'!H99),FALSE)</f>
        <v>Yes</v>
      </c>
      <c r="J100" t="str">
        <f>VLOOKUP($A100,'Medical Examinations'!$A:$J,COLUMN('Medical Examinations'!I99),FALSE)</f>
        <v>Obesity</v>
      </c>
      <c r="K100" t="str">
        <f>VLOOKUP($A100,'Medical Examinations'!$A:$J,COLUMN('Medical Examinations'!J99),FALSE)</f>
        <v>Diabetes</v>
      </c>
      <c r="L100" s="30">
        <f>VLOOKUP($A100,'Hospitalisation Details'!$A:$K,COLUMN('Hospitalisation Details'!J99),FALSE)</f>
        <v>22893</v>
      </c>
      <c r="M100" s="23">
        <f>VLOOKUP($A100,'Hospitalisation Details'!$A:$K,COLUMN('Hospitalisation Details'!F99),FALSE)</f>
        <v>40309.93</v>
      </c>
      <c r="N100" t="str">
        <f>VLOOKUP($A100,'Hospitalisation Details'!$A:$K,COLUMN('Hospitalisation Details'!G99),FALSE)</f>
        <v>Tier - 1</v>
      </c>
      <c r="O100" t="str">
        <f>VLOOKUP($A100,'Hospitalisation Details'!$A:$K,COLUMN('Hospitalisation Details'!H99),FALSE)</f>
        <v>Tier - 3</v>
      </c>
      <c r="P100" t="str">
        <f>VLOOKUP($A100,'Hospitalisation Details'!$A:$K,COLUMN('Hospitalisation Details'!I99),FALSE)</f>
        <v>R1011</v>
      </c>
      <c r="Q100">
        <f>VLOOKUP($A100,'Hospitalisation Details'!$A:$K,COLUMN('Hospitalisation Details'!K99),FALSE)</f>
        <v>60</v>
      </c>
      <c r="R100" t="str" cm="1">
        <f t="array" ref="R100">_xlfn.IFS(
Q100&lt;=10,"0-10",
Q100&lt;=20,"11-20",
Q100&lt;=30,"21-30",
Q100&lt;=40,"31-40",
Q100&lt;=50,"41-50",
Q100&lt;=60,"51-60",
Q100&lt;=70,"61-70"
)</f>
        <v>51-60</v>
      </c>
      <c r="S100" t="str">
        <f t="shared" si="1"/>
        <v>Yes</v>
      </c>
    </row>
    <row r="101" spans="1:19" ht="15.75" x14ac:dyDescent="0.25">
      <c r="A101" s="36" t="s">
        <v>141</v>
      </c>
      <c r="B101" t="str">
        <f>VLOOKUP(A101,'Customer Names'!A:E,COLUMN('Customer Names'!D100),FALSE)</f>
        <v>Mr. Daniel</v>
      </c>
      <c r="C101">
        <f>VLOOKUP($A101,'Medical Examinations'!$A:$J,COLUMN('Medical Examinations'!B100),FALSE)</f>
        <v>48.2</v>
      </c>
      <c r="D101">
        <f>VLOOKUP($A101,'Medical Examinations'!$A:$J,COLUMN('Medical Examinations'!C100),FALSE)</f>
        <v>4.84</v>
      </c>
      <c r="E101" t="str">
        <f>VLOOKUP($A101,'Medical Examinations'!$A:$J,COLUMN('Medical Examinations'!D100),FALSE)</f>
        <v>No</v>
      </c>
      <c r="F101" t="str">
        <f>VLOOKUP($A101,'Medical Examinations'!$A:$J,COLUMN('Medical Examinations'!E100),FALSE)</f>
        <v>No</v>
      </c>
      <c r="G101" t="str">
        <f>VLOOKUP($A101,'Medical Examinations'!$A:$J,COLUMN('Medical Examinations'!F100),FALSE)</f>
        <v>No</v>
      </c>
      <c r="H101">
        <f>VLOOKUP($A101,'Medical Examinations'!$A:$J,COLUMN('Medical Examinations'!G100),FALSE)</f>
        <v>0</v>
      </c>
      <c r="I101" t="str">
        <f>VLOOKUP($A101,'Medical Examinations'!$A:$J,COLUMN('Medical Examinations'!H100),FALSE)</f>
        <v>Yes</v>
      </c>
      <c r="J101" t="str">
        <f>VLOOKUP($A101,'Medical Examinations'!$A:$J,COLUMN('Medical Examinations'!I100),FALSE)</f>
        <v>Obesity</v>
      </c>
      <c r="K101" t="str">
        <f>VLOOKUP($A101,'Medical Examinations'!$A:$J,COLUMN('Medical Examinations'!J100),FALSE)</f>
        <v>Normal</v>
      </c>
      <c r="L101" s="30">
        <f>VLOOKUP($A101,'Hospitalisation Details'!$A:$K,COLUMN('Hospitalisation Details'!J100),FALSE)</f>
        <v>28303</v>
      </c>
      <c r="M101" s="23">
        <f>VLOOKUP($A101,'Hospitalisation Details'!$A:$K,COLUMN('Hospitalisation Details'!F100),FALSE)</f>
        <v>40284.379999999997</v>
      </c>
      <c r="N101" t="str">
        <f>VLOOKUP($A101,'Hospitalisation Details'!$A:$K,COLUMN('Hospitalisation Details'!G100),FALSE)</f>
        <v>Tier - 1</v>
      </c>
      <c r="O101" t="str">
        <f>VLOOKUP($A101,'Hospitalisation Details'!$A:$K,COLUMN('Hospitalisation Details'!H100),FALSE)</f>
        <v>Tier - 3</v>
      </c>
      <c r="P101" t="str">
        <f>VLOOKUP($A101,'Hospitalisation Details'!$A:$K,COLUMN('Hospitalisation Details'!I100),FALSE)</f>
        <v>R1012</v>
      </c>
      <c r="Q101">
        <f>VLOOKUP($A101,'Hospitalisation Details'!$A:$K,COLUMN('Hospitalisation Details'!K100),FALSE)</f>
        <v>45</v>
      </c>
      <c r="R101" t="str" cm="1">
        <f t="array" ref="R101">_xlfn.IFS(
Q101&lt;=10,"0-10",
Q101&lt;=20,"11-20",
Q101&lt;=30,"21-30",
Q101&lt;=40,"31-40",
Q101&lt;=50,"41-50",
Q101&lt;=60,"51-60",
Q101&lt;=70,"61-70"
)</f>
        <v>41-50</v>
      </c>
      <c r="S101" t="str">
        <f t="shared" si="1"/>
        <v>No</v>
      </c>
    </row>
    <row r="102" spans="1:19" ht="15.75" x14ac:dyDescent="0.25">
      <c r="A102" s="36" t="s">
        <v>142</v>
      </c>
      <c r="B102" t="str">
        <f>VLOOKUP(A102,'Customer Names'!A:E,COLUMN('Customer Names'!D101),FALSE)</f>
        <v>Mr. Brian</v>
      </c>
      <c r="C102">
        <f>VLOOKUP($A102,'Medical Examinations'!$A:$J,COLUMN('Medical Examinations'!B101),FALSE)</f>
        <v>35.75</v>
      </c>
      <c r="D102">
        <f>VLOOKUP($A102,'Medical Examinations'!$A:$J,COLUMN('Medical Examinations'!C101),FALSE)</f>
        <v>8</v>
      </c>
      <c r="E102" t="str">
        <f>VLOOKUP($A102,'Medical Examinations'!$A:$J,COLUMN('Medical Examinations'!D101),FALSE)</f>
        <v>Yes</v>
      </c>
      <c r="F102" t="str">
        <f>VLOOKUP($A102,'Medical Examinations'!$A:$J,COLUMN('Medical Examinations'!E101),FALSE)</f>
        <v>No</v>
      </c>
      <c r="G102" t="str">
        <f>VLOOKUP($A102,'Medical Examinations'!$A:$J,COLUMN('Medical Examinations'!F101),FALSE)</f>
        <v>No</v>
      </c>
      <c r="H102">
        <f>VLOOKUP($A102,'Medical Examinations'!$A:$J,COLUMN('Medical Examinations'!G101),FALSE)</f>
        <v>0</v>
      </c>
      <c r="I102" t="str">
        <f>VLOOKUP($A102,'Medical Examinations'!$A:$J,COLUMN('Medical Examinations'!H101),FALSE)</f>
        <v>Yes</v>
      </c>
      <c r="J102" t="str">
        <f>VLOOKUP($A102,'Medical Examinations'!$A:$J,COLUMN('Medical Examinations'!I101),FALSE)</f>
        <v>Obesity</v>
      </c>
      <c r="K102" t="str">
        <f>VLOOKUP($A102,'Medical Examinations'!$A:$J,COLUMN('Medical Examinations'!J101),FALSE)</f>
        <v>Diabetes</v>
      </c>
      <c r="L102" s="30">
        <f>VLOOKUP($A102,'Hospitalisation Details'!$A:$K,COLUMN('Hospitalisation Details'!J101),FALSE)</f>
        <v>29863</v>
      </c>
      <c r="M102" s="23">
        <f>VLOOKUP($A102,'Hospitalisation Details'!$A:$K,COLUMN('Hospitalisation Details'!F101),FALSE)</f>
        <v>40273.65</v>
      </c>
      <c r="N102" t="str">
        <f>VLOOKUP($A102,'Hospitalisation Details'!$A:$K,COLUMN('Hospitalisation Details'!G101),FALSE)</f>
        <v>Tier - 1</v>
      </c>
      <c r="O102" t="str">
        <f>VLOOKUP($A102,'Hospitalisation Details'!$A:$K,COLUMN('Hospitalisation Details'!H101),FALSE)</f>
        <v>Tier - 3</v>
      </c>
      <c r="P102" t="str">
        <f>VLOOKUP($A102,'Hospitalisation Details'!$A:$K,COLUMN('Hospitalisation Details'!I101),FALSE)</f>
        <v>R1013</v>
      </c>
      <c r="Q102">
        <f>VLOOKUP($A102,'Hospitalisation Details'!$A:$K,COLUMN('Hospitalisation Details'!K101),FALSE)</f>
        <v>41</v>
      </c>
      <c r="R102" t="str" cm="1">
        <f t="array" ref="R102">_xlfn.IFS(
Q102&lt;=10,"0-10",
Q102&lt;=20,"11-20",
Q102&lt;=30,"21-30",
Q102&lt;=40,"31-40",
Q102&lt;=50,"41-50",
Q102&lt;=60,"51-60",
Q102&lt;=70,"61-70"
)</f>
        <v>41-50</v>
      </c>
      <c r="S102" t="str">
        <f t="shared" si="1"/>
        <v>Yes</v>
      </c>
    </row>
    <row r="103" spans="1:19" ht="15.75" x14ac:dyDescent="0.25">
      <c r="A103" s="36" t="s">
        <v>143</v>
      </c>
      <c r="B103" t="str">
        <f>VLOOKUP(A103,'Customer Names'!A:E,COLUMN('Customer Names'!D102),FALSE)</f>
        <v>Ms. Sari</v>
      </c>
      <c r="C103">
        <f>VLOOKUP($A103,'Medical Examinations'!$A:$J,COLUMN('Medical Examinations'!B102),FALSE)</f>
        <v>53.81</v>
      </c>
      <c r="D103">
        <f>VLOOKUP($A103,'Medical Examinations'!$A:$J,COLUMN('Medical Examinations'!C102),FALSE)</f>
        <v>8.77</v>
      </c>
      <c r="E103" t="str">
        <f>VLOOKUP($A103,'Medical Examinations'!$A:$J,COLUMN('Medical Examinations'!D102),FALSE)</f>
        <v>Yes</v>
      </c>
      <c r="F103" t="str">
        <f>VLOOKUP($A103,'Medical Examinations'!$A:$J,COLUMN('Medical Examinations'!E102),FALSE)</f>
        <v>No</v>
      </c>
      <c r="G103" t="str">
        <f>VLOOKUP($A103,'Medical Examinations'!$A:$J,COLUMN('Medical Examinations'!F102),FALSE)</f>
        <v>No</v>
      </c>
      <c r="H103">
        <f>VLOOKUP($A103,'Medical Examinations'!$A:$J,COLUMN('Medical Examinations'!G102),FALSE)</f>
        <v>0</v>
      </c>
      <c r="I103" t="str">
        <f>VLOOKUP($A103,'Medical Examinations'!$A:$J,COLUMN('Medical Examinations'!H102),FALSE)</f>
        <v>Yes</v>
      </c>
      <c r="J103" t="str">
        <f>VLOOKUP($A103,'Medical Examinations'!$A:$J,COLUMN('Medical Examinations'!I102),FALSE)</f>
        <v>Obesity</v>
      </c>
      <c r="K103" t="str">
        <f>VLOOKUP($A103,'Medical Examinations'!$A:$J,COLUMN('Medical Examinations'!J102),FALSE)</f>
        <v>Diabetes</v>
      </c>
      <c r="L103" s="30">
        <f>VLOOKUP($A103,'Hospitalisation Details'!$A:$K,COLUMN('Hospitalisation Details'!J102),FALSE)</f>
        <v>29795</v>
      </c>
      <c r="M103" s="23">
        <f>VLOOKUP($A103,'Hospitalisation Details'!$A:$K,COLUMN('Hospitalisation Details'!F102),FALSE)</f>
        <v>40208.559999999998</v>
      </c>
      <c r="N103" t="str">
        <f>VLOOKUP($A103,'Hospitalisation Details'!$A:$K,COLUMN('Hospitalisation Details'!G102),FALSE)</f>
        <v>Tier - 1</v>
      </c>
      <c r="O103" t="str">
        <f>VLOOKUP($A103,'Hospitalisation Details'!$A:$K,COLUMN('Hospitalisation Details'!H102),FALSE)</f>
        <v>Tier - 2</v>
      </c>
      <c r="P103" t="str">
        <f>VLOOKUP($A103,'Hospitalisation Details'!$A:$K,COLUMN('Hospitalisation Details'!I102),FALSE)</f>
        <v>R1011</v>
      </c>
      <c r="Q103">
        <f>VLOOKUP($A103,'Hospitalisation Details'!$A:$K,COLUMN('Hospitalisation Details'!K102),FALSE)</f>
        <v>41</v>
      </c>
      <c r="R103" t="str" cm="1">
        <f t="array" ref="R103">_xlfn.IFS(
Q103&lt;=10,"0-10",
Q103&lt;=20,"11-20",
Q103&lt;=30,"21-30",
Q103&lt;=40,"31-40",
Q103&lt;=50,"41-50",
Q103&lt;=60,"51-60",
Q103&lt;=70,"61-70"
)</f>
        <v>41-50</v>
      </c>
      <c r="S103" t="str">
        <f t="shared" si="1"/>
        <v>Yes</v>
      </c>
    </row>
    <row r="104" spans="1:19" ht="15.75" x14ac:dyDescent="0.25">
      <c r="A104" s="36" t="s">
        <v>144</v>
      </c>
      <c r="B104" t="str">
        <f>VLOOKUP(A104,'Customer Names'!A:E,COLUMN('Customer Names'!D103),FALSE)</f>
        <v>Mr. Robert</v>
      </c>
      <c r="C104">
        <f>VLOOKUP($A104,'Medical Examinations'!$A:$J,COLUMN('Medical Examinations'!B103),FALSE)</f>
        <v>49.48</v>
      </c>
      <c r="D104">
        <f>VLOOKUP($A104,'Medical Examinations'!$A:$J,COLUMN('Medical Examinations'!C103),FALSE)</f>
        <v>4.96</v>
      </c>
      <c r="E104" t="str">
        <f>VLOOKUP($A104,'Medical Examinations'!$A:$J,COLUMN('Medical Examinations'!D103),FALSE)</f>
        <v>No</v>
      </c>
      <c r="F104" t="str">
        <f>VLOOKUP($A104,'Medical Examinations'!$A:$J,COLUMN('Medical Examinations'!E103),FALSE)</f>
        <v>No</v>
      </c>
      <c r="G104" t="str">
        <f>VLOOKUP($A104,'Medical Examinations'!$A:$J,COLUMN('Medical Examinations'!F103),FALSE)</f>
        <v>Yes</v>
      </c>
      <c r="H104">
        <f>VLOOKUP($A104,'Medical Examinations'!$A:$J,COLUMN('Medical Examinations'!G103),FALSE)</f>
        <v>1</v>
      </c>
      <c r="I104" t="str">
        <f>VLOOKUP($A104,'Medical Examinations'!$A:$J,COLUMN('Medical Examinations'!H103),FALSE)</f>
        <v>Yes</v>
      </c>
      <c r="J104" t="str">
        <f>VLOOKUP($A104,'Medical Examinations'!$A:$J,COLUMN('Medical Examinations'!I103),FALSE)</f>
        <v>Obesity</v>
      </c>
      <c r="K104" t="str">
        <f>VLOOKUP($A104,'Medical Examinations'!$A:$J,COLUMN('Medical Examinations'!J103),FALSE)</f>
        <v>Normal</v>
      </c>
      <c r="L104" s="30">
        <f>VLOOKUP($A104,'Hospitalisation Details'!$A:$K,COLUMN('Hospitalisation Details'!J103),FALSE)</f>
        <v>29085</v>
      </c>
      <c r="M104" s="23">
        <f>VLOOKUP($A104,'Hospitalisation Details'!$A:$K,COLUMN('Hospitalisation Details'!F103),FALSE)</f>
        <v>40204.83</v>
      </c>
      <c r="N104" t="str">
        <f>VLOOKUP($A104,'Hospitalisation Details'!$A:$K,COLUMN('Hospitalisation Details'!G103),FALSE)</f>
        <v>Tier - 1</v>
      </c>
      <c r="O104" t="str">
        <f>VLOOKUP($A104,'Hospitalisation Details'!$A:$K,COLUMN('Hospitalisation Details'!H103),FALSE)</f>
        <v>Tier - 3</v>
      </c>
      <c r="P104" t="str">
        <f>VLOOKUP($A104,'Hospitalisation Details'!$A:$K,COLUMN('Hospitalisation Details'!I103),FALSE)</f>
        <v>R1012</v>
      </c>
      <c r="Q104">
        <f>VLOOKUP($A104,'Hospitalisation Details'!$A:$K,COLUMN('Hospitalisation Details'!K103),FALSE)</f>
        <v>43</v>
      </c>
      <c r="R104" t="str" cm="1">
        <f t="array" ref="R104">_xlfn.IFS(
Q104&lt;=10,"0-10",
Q104&lt;=20,"11-20",
Q104&lt;=30,"21-30",
Q104&lt;=40,"31-40",
Q104&lt;=50,"41-50",
Q104&lt;=60,"51-60",
Q104&lt;=70,"61-70"
)</f>
        <v>41-50</v>
      </c>
      <c r="S104" t="str">
        <f t="shared" si="1"/>
        <v>No</v>
      </c>
    </row>
    <row r="105" spans="1:19" ht="15.75" x14ac:dyDescent="0.25">
      <c r="A105" s="36" t="s">
        <v>145</v>
      </c>
      <c r="B105" t="str">
        <f>VLOOKUP(A105,'Customer Names'!A:E,COLUMN('Customer Names'!D104),FALSE)</f>
        <v>Mr. Ricardo</v>
      </c>
      <c r="C105">
        <f>VLOOKUP($A105,'Medical Examinations'!$A:$J,COLUMN('Medical Examinations'!B104),FALSE)</f>
        <v>34.1</v>
      </c>
      <c r="D105">
        <f>VLOOKUP($A105,'Medical Examinations'!$A:$J,COLUMN('Medical Examinations'!C104),FALSE)</f>
        <v>4.43</v>
      </c>
      <c r="E105" t="str">
        <f>VLOOKUP($A105,'Medical Examinations'!$A:$J,COLUMN('Medical Examinations'!D104),FALSE)</f>
        <v>Yes</v>
      </c>
      <c r="F105" t="str">
        <f>VLOOKUP($A105,'Medical Examinations'!$A:$J,COLUMN('Medical Examinations'!E104),FALSE)</f>
        <v>No</v>
      </c>
      <c r="G105" t="str">
        <f>VLOOKUP($A105,'Medical Examinations'!$A:$J,COLUMN('Medical Examinations'!F104),FALSE)</f>
        <v>No</v>
      </c>
      <c r="H105">
        <f>VLOOKUP($A105,'Medical Examinations'!$A:$J,COLUMN('Medical Examinations'!G104),FALSE)</f>
        <v>0</v>
      </c>
      <c r="I105" t="str">
        <f>VLOOKUP($A105,'Medical Examinations'!$A:$J,COLUMN('Medical Examinations'!H104),FALSE)</f>
        <v>Yes</v>
      </c>
      <c r="J105" t="str">
        <f>VLOOKUP($A105,'Medical Examinations'!$A:$J,COLUMN('Medical Examinations'!I104),FALSE)</f>
        <v>Obesity</v>
      </c>
      <c r="K105" t="str">
        <f>VLOOKUP($A105,'Medical Examinations'!$A:$J,COLUMN('Medical Examinations'!J104),FALSE)</f>
        <v>Normal</v>
      </c>
      <c r="L105" s="30">
        <f>VLOOKUP($A105,'Hospitalisation Details'!$A:$K,COLUMN('Hospitalisation Details'!J104),FALSE)</f>
        <v>31341</v>
      </c>
      <c r="M105" s="23">
        <f>VLOOKUP($A105,'Hospitalisation Details'!$A:$K,COLUMN('Hospitalisation Details'!F104),FALSE)</f>
        <v>40182.25</v>
      </c>
      <c r="N105" t="str">
        <f>VLOOKUP($A105,'Hospitalisation Details'!$A:$K,COLUMN('Hospitalisation Details'!G104),FALSE)</f>
        <v>Tier - 1</v>
      </c>
      <c r="O105" t="str">
        <f>VLOOKUP($A105,'Hospitalisation Details'!$A:$K,COLUMN('Hospitalisation Details'!H104),FALSE)</f>
        <v>Tier - 2</v>
      </c>
      <c r="P105" t="str">
        <f>VLOOKUP($A105,'Hospitalisation Details'!$A:$K,COLUMN('Hospitalisation Details'!I104),FALSE)</f>
        <v>R1011</v>
      </c>
      <c r="Q105">
        <f>VLOOKUP($A105,'Hospitalisation Details'!$A:$K,COLUMN('Hospitalisation Details'!K104),FALSE)</f>
        <v>37</v>
      </c>
      <c r="R105" t="str" cm="1">
        <f t="array" ref="R105">_xlfn.IFS(
Q105&lt;=10,"0-10",
Q105&lt;=20,"11-20",
Q105&lt;=30,"21-30",
Q105&lt;=40,"31-40",
Q105&lt;=50,"41-50",
Q105&lt;=60,"51-60",
Q105&lt;=70,"61-70"
)</f>
        <v>31-40</v>
      </c>
      <c r="S105" t="str">
        <f t="shared" si="1"/>
        <v>No</v>
      </c>
    </row>
    <row r="106" spans="1:19" ht="15.75" x14ac:dyDescent="0.25">
      <c r="A106" s="36" t="s">
        <v>146</v>
      </c>
      <c r="B106" t="str">
        <f>VLOOKUP(A106,'Customer Names'!A:E,COLUMN('Customer Names'!D105),FALSE)</f>
        <v>Mr. Gedion</v>
      </c>
      <c r="C106">
        <f>VLOOKUP($A106,'Medical Examinations'!$A:$J,COLUMN('Medical Examinations'!B105),FALSE)</f>
        <v>35.299999999999997</v>
      </c>
      <c r="D106">
        <f>VLOOKUP($A106,'Medical Examinations'!$A:$J,COLUMN('Medical Examinations'!C105),FALSE)</f>
        <v>5.82</v>
      </c>
      <c r="E106" t="str">
        <f>VLOOKUP($A106,'Medical Examinations'!$A:$J,COLUMN('Medical Examinations'!D105),FALSE)</f>
        <v>Yes</v>
      </c>
      <c r="F106" t="str">
        <f>VLOOKUP($A106,'Medical Examinations'!$A:$J,COLUMN('Medical Examinations'!E105),FALSE)</f>
        <v>No</v>
      </c>
      <c r="G106" t="str">
        <f>VLOOKUP($A106,'Medical Examinations'!$A:$J,COLUMN('Medical Examinations'!F105),FALSE)</f>
        <v>Yes</v>
      </c>
      <c r="H106">
        <f>VLOOKUP($A106,'Medical Examinations'!$A:$J,COLUMN('Medical Examinations'!G105),FALSE)</f>
        <v>1</v>
      </c>
      <c r="I106" t="str">
        <f>VLOOKUP($A106,'Medical Examinations'!$A:$J,COLUMN('Medical Examinations'!H105),FALSE)</f>
        <v>Yes</v>
      </c>
      <c r="J106" t="str">
        <f>VLOOKUP($A106,'Medical Examinations'!$A:$J,COLUMN('Medical Examinations'!I105),FALSE)</f>
        <v>Obesity</v>
      </c>
      <c r="K106" t="str">
        <f>VLOOKUP($A106,'Medical Examinations'!$A:$J,COLUMN('Medical Examinations'!J105),FALSE)</f>
        <v>Prediabetes</v>
      </c>
      <c r="L106" s="30">
        <f>VLOOKUP($A106,'Hospitalisation Details'!$A:$K,COLUMN('Hospitalisation Details'!J105),FALSE)</f>
        <v>30603</v>
      </c>
      <c r="M106" s="23">
        <f>VLOOKUP($A106,'Hospitalisation Details'!$A:$K,COLUMN('Hospitalisation Details'!F105),FALSE)</f>
        <v>40103.89</v>
      </c>
      <c r="N106" t="str">
        <f>VLOOKUP($A106,'Hospitalisation Details'!$A:$K,COLUMN('Hospitalisation Details'!G105),FALSE)</f>
        <v>Tier - 1</v>
      </c>
      <c r="O106" t="str">
        <f>VLOOKUP($A106,'Hospitalisation Details'!$A:$K,COLUMN('Hospitalisation Details'!H105),FALSE)</f>
        <v>Tier - 2</v>
      </c>
      <c r="P106" t="str">
        <f>VLOOKUP($A106,'Hospitalisation Details'!$A:$K,COLUMN('Hospitalisation Details'!I105),FALSE)</f>
        <v>R1011</v>
      </c>
      <c r="Q106">
        <f>VLOOKUP($A106,'Hospitalisation Details'!$A:$K,COLUMN('Hospitalisation Details'!K105),FALSE)</f>
        <v>39</v>
      </c>
      <c r="R106" t="str" cm="1">
        <f t="array" ref="R106">_xlfn.IFS(
Q106&lt;=10,"0-10",
Q106&lt;=20,"11-20",
Q106&lt;=30,"21-30",
Q106&lt;=40,"31-40",
Q106&lt;=50,"41-50",
Q106&lt;=60,"51-60",
Q106&lt;=70,"61-70"
)</f>
        <v>31-40</v>
      </c>
      <c r="S106" t="str">
        <f t="shared" si="1"/>
        <v>Yes</v>
      </c>
    </row>
    <row r="107" spans="1:19" ht="15.75" x14ac:dyDescent="0.25">
      <c r="A107" s="36" t="s">
        <v>147</v>
      </c>
      <c r="B107" t="str">
        <f>VLOOKUP(A107,'Customer Names'!A:E,COLUMN('Customer Names'!D106),FALSE)</f>
        <v>Mr. Mark</v>
      </c>
      <c r="C107">
        <f>VLOOKUP($A107,'Medical Examinations'!$A:$J,COLUMN('Medical Examinations'!B106),FALSE)</f>
        <v>43.83</v>
      </c>
      <c r="D107">
        <f>VLOOKUP($A107,'Medical Examinations'!$A:$J,COLUMN('Medical Examinations'!C106),FALSE)</f>
        <v>6.03</v>
      </c>
      <c r="E107" t="str">
        <f>VLOOKUP($A107,'Medical Examinations'!$A:$J,COLUMN('Medical Examinations'!D106),FALSE)</f>
        <v>Yes</v>
      </c>
      <c r="F107" t="str">
        <f>VLOOKUP($A107,'Medical Examinations'!$A:$J,COLUMN('Medical Examinations'!E106),FALSE)</f>
        <v>No</v>
      </c>
      <c r="G107" t="str">
        <f>VLOOKUP($A107,'Medical Examinations'!$A:$J,COLUMN('Medical Examinations'!F106),FALSE)</f>
        <v>No</v>
      </c>
      <c r="H107">
        <f>VLOOKUP($A107,'Medical Examinations'!$A:$J,COLUMN('Medical Examinations'!G106),FALSE)</f>
        <v>2</v>
      </c>
      <c r="I107" t="str">
        <f>VLOOKUP($A107,'Medical Examinations'!$A:$J,COLUMN('Medical Examinations'!H106),FALSE)</f>
        <v>Yes</v>
      </c>
      <c r="J107" t="str">
        <f>VLOOKUP($A107,'Medical Examinations'!$A:$J,COLUMN('Medical Examinations'!I106),FALSE)</f>
        <v>Obesity</v>
      </c>
      <c r="K107" t="str">
        <f>VLOOKUP($A107,'Medical Examinations'!$A:$J,COLUMN('Medical Examinations'!J106),FALSE)</f>
        <v>Prediabetes</v>
      </c>
      <c r="L107" s="30">
        <f>VLOOKUP($A107,'Hospitalisation Details'!$A:$K,COLUMN('Hospitalisation Details'!J106),FALSE)</f>
        <v>24331</v>
      </c>
      <c r="M107" s="23">
        <f>VLOOKUP($A107,'Hospitalisation Details'!$A:$K,COLUMN('Hospitalisation Details'!F106),FALSE)</f>
        <v>40069.440000000002</v>
      </c>
      <c r="N107" t="str">
        <f>VLOOKUP($A107,'Hospitalisation Details'!$A:$K,COLUMN('Hospitalisation Details'!G106),FALSE)</f>
        <v>Tier - 1</v>
      </c>
      <c r="O107" t="str">
        <f>VLOOKUP($A107,'Hospitalisation Details'!$A:$K,COLUMN('Hospitalisation Details'!H106),FALSE)</f>
        <v>Tier - 3</v>
      </c>
      <c r="P107" t="str">
        <f>VLOOKUP($A107,'Hospitalisation Details'!$A:$K,COLUMN('Hospitalisation Details'!I106),FALSE)</f>
        <v>R1011</v>
      </c>
      <c r="Q107">
        <f>VLOOKUP($A107,'Hospitalisation Details'!$A:$K,COLUMN('Hospitalisation Details'!K106),FALSE)</f>
        <v>56</v>
      </c>
      <c r="R107" t="str" cm="1">
        <f t="array" ref="R107">_xlfn.IFS(
Q107&lt;=10,"0-10",
Q107&lt;=20,"11-20",
Q107&lt;=30,"21-30",
Q107&lt;=40,"31-40",
Q107&lt;=50,"41-50",
Q107&lt;=60,"51-60",
Q107&lt;=70,"61-70"
)</f>
        <v>51-60</v>
      </c>
      <c r="S107" t="str">
        <f t="shared" si="1"/>
        <v>Yes</v>
      </c>
    </row>
    <row r="108" spans="1:19" ht="15.75" x14ac:dyDescent="0.25">
      <c r="A108" s="36" t="s">
        <v>148</v>
      </c>
      <c r="B108" t="str">
        <f>VLOOKUP(A108,'Customer Names'!A:E,COLUMN('Customer Names'!D107),FALSE)</f>
        <v>Mr. Gamini</v>
      </c>
      <c r="C108">
        <f>VLOOKUP($A108,'Medical Examinations'!$A:$J,COLUMN('Medical Examinations'!B107),FALSE)</f>
        <v>50.07</v>
      </c>
      <c r="D108">
        <f>VLOOKUP($A108,'Medical Examinations'!$A:$J,COLUMN('Medical Examinations'!C107),FALSE)</f>
        <v>9.27</v>
      </c>
      <c r="E108" t="str">
        <f>VLOOKUP($A108,'Medical Examinations'!$A:$J,COLUMN('Medical Examinations'!D107),FALSE)</f>
        <v>No</v>
      </c>
      <c r="F108" t="str">
        <f>VLOOKUP($A108,'Medical Examinations'!$A:$J,COLUMN('Medical Examinations'!E107),FALSE)</f>
        <v>No</v>
      </c>
      <c r="G108" t="str">
        <f>VLOOKUP($A108,'Medical Examinations'!$A:$J,COLUMN('Medical Examinations'!F107),FALSE)</f>
        <v>No</v>
      </c>
      <c r="H108">
        <f>VLOOKUP($A108,'Medical Examinations'!$A:$J,COLUMN('Medical Examinations'!G107),FALSE)</f>
        <v>0</v>
      </c>
      <c r="I108" t="str">
        <f>VLOOKUP($A108,'Medical Examinations'!$A:$J,COLUMN('Medical Examinations'!H107),FALSE)</f>
        <v>Yes</v>
      </c>
      <c r="J108" t="str">
        <f>VLOOKUP($A108,'Medical Examinations'!$A:$J,COLUMN('Medical Examinations'!I107),FALSE)</f>
        <v>Obesity</v>
      </c>
      <c r="K108" t="str">
        <f>VLOOKUP($A108,'Medical Examinations'!$A:$J,COLUMN('Medical Examinations'!J107),FALSE)</f>
        <v>Diabetes</v>
      </c>
      <c r="L108" s="30">
        <f>VLOOKUP($A108,'Hospitalisation Details'!$A:$K,COLUMN('Hospitalisation Details'!J107),FALSE)</f>
        <v>28844</v>
      </c>
      <c r="M108" s="23">
        <f>VLOOKUP($A108,'Hospitalisation Details'!$A:$K,COLUMN('Hospitalisation Details'!F107),FALSE)</f>
        <v>40054.730000000003</v>
      </c>
      <c r="N108" t="str">
        <f>VLOOKUP($A108,'Hospitalisation Details'!$A:$K,COLUMN('Hospitalisation Details'!G107),FALSE)</f>
        <v>Tier - 1</v>
      </c>
      <c r="O108" t="str">
        <f>VLOOKUP($A108,'Hospitalisation Details'!$A:$K,COLUMN('Hospitalisation Details'!H107),FALSE)</f>
        <v>Tier - 3</v>
      </c>
      <c r="P108" t="str">
        <f>VLOOKUP($A108,'Hospitalisation Details'!$A:$K,COLUMN('Hospitalisation Details'!I107),FALSE)</f>
        <v>R1011</v>
      </c>
      <c r="Q108">
        <f>VLOOKUP($A108,'Hospitalisation Details'!$A:$K,COLUMN('Hospitalisation Details'!K107),FALSE)</f>
        <v>44</v>
      </c>
      <c r="R108" t="str" cm="1">
        <f t="array" ref="R108">_xlfn.IFS(
Q108&lt;=10,"0-10",
Q108&lt;=20,"11-20",
Q108&lt;=30,"21-30",
Q108&lt;=40,"31-40",
Q108&lt;=50,"41-50",
Q108&lt;=60,"51-60",
Q108&lt;=70,"61-70"
)</f>
        <v>41-50</v>
      </c>
      <c r="S108" t="str">
        <f t="shared" si="1"/>
        <v>Yes</v>
      </c>
    </row>
    <row r="109" spans="1:19" ht="15.75" x14ac:dyDescent="0.25">
      <c r="A109" s="36" t="s">
        <v>149</v>
      </c>
      <c r="B109" t="str">
        <f>VLOOKUP(A109,'Customer Names'!A:E,COLUMN('Customer Names'!D108),FALSE)</f>
        <v>Ms. Emily</v>
      </c>
      <c r="C109">
        <f>VLOOKUP($A109,'Medical Examinations'!$A:$J,COLUMN('Medical Examinations'!B108),FALSE)</f>
        <v>32.774999999999999</v>
      </c>
      <c r="D109">
        <f>VLOOKUP($A109,'Medical Examinations'!$A:$J,COLUMN('Medical Examinations'!C108),FALSE)</f>
        <v>5.53</v>
      </c>
      <c r="E109" t="str">
        <f>VLOOKUP($A109,'Medical Examinations'!$A:$J,COLUMN('Medical Examinations'!D108),FALSE)</f>
        <v>No</v>
      </c>
      <c r="F109" t="str">
        <f>VLOOKUP($A109,'Medical Examinations'!$A:$J,COLUMN('Medical Examinations'!E108),FALSE)</f>
        <v>No</v>
      </c>
      <c r="G109" t="str">
        <f>VLOOKUP($A109,'Medical Examinations'!$A:$J,COLUMN('Medical Examinations'!F108),FALSE)</f>
        <v>No</v>
      </c>
      <c r="H109">
        <f>VLOOKUP($A109,'Medical Examinations'!$A:$J,COLUMN('Medical Examinations'!G108),FALSE)</f>
        <v>0</v>
      </c>
      <c r="I109" t="str">
        <f>VLOOKUP($A109,'Medical Examinations'!$A:$J,COLUMN('Medical Examinations'!H108),FALSE)</f>
        <v>Yes</v>
      </c>
      <c r="J109" t="str">
        <f>VLOOKUP($A109,'Medical Examinations'!$A:$J,COLUMN('Medical Examinations'!I108),FALSE)</f>
        <v>Obesity</v>
      </c>
      <c r="K109" t="str">
        <f>VLOOKUP($A109,'Medical Examinations'!$A:$J,COLUMN('Medical Examinations'!J108),FALSE)</f>
        <v>Normal</v>
      </c>
      <c r="L109" s="30">
        <f>VLOOKUP($A109,'Hospitalisation Details'!$A:$K,COLUMN('Hospitalisation Details'!J108),FALSE)</f>
        <v>30310</v>
      </c>
      <c r="M109" s="23">
        <f>VLOOKUP($A109,'Hospitalisation Details'!$A:$K,COLUMN('Hospitalisation Details'!F108),FALSE)</f>
        <v>40003.33</v>
      </c>
      <c r="N109" t="str">
        <f>VLOOKUP($A109,'Hospitalisation Details'!$A:$K,COLUMN('Hospitalisation Details'!G108),FALSE)</f>
        <v>Tier - 1</v>
      </c>
      <c r="O109" t="str">
        <f>VLOOKUP($A109,'Hospitalisation Details'!$A:$K,COLUMN('Hospitalisation Details'!H108),FALSE)</f>
        <v>Tier - 1</v>
      </c>
      <c r="P109" t="str">
        <f>VLOOKUP($A109,'Hospitalisation Details'!$A:$K,COLUMN('Hospitalisation Details'!I108),FALSE)</f>
        <v>R1012</v>
      </c>
      <c r="Q109">
        <f>VLOOKUP($A109,'Hospitalisation Details'!$A:$K,COLUMN('Hospitalisation Details'!K108),FALSE)</f>
        <v>40</v>
      </c>
      <c r="R109" t="str" cm="1">
        <f t="array" ref="R109">_xlfn.IFS(
Q109&lt;=10,"0-10",
Q109&lt;=20,"11-20",
Q109&lt;=30,"21-30",
Q109&lt;=40,"31-40",
Q109&lt;=50,"41-50",
Q109&lt;=60,"51-60",
Q109&lt;=70,"61-70"
)</f>
        <v>31-40</v>
      </c>
      <c r="S109" t="str">
        <f t="shared" si="1"/>
        <v>No</v>
      </c>
    </row>
    <row r="110" spans="1:19" ht="15.75" x14ac:dyDescent="0.25">
      <c r="A110" s="36" t="s">
        <v>150</v>
      </c>
      <c r="B110" t="str">
        <f>VLOOKUP(A110,'Customer Names'!A:E,COLUMN('Customer Names'!D109),FALSE)</f>
        <v>Ms. Amanda</v>
      </c>
      <c r="C110">
        <f>VLOOKUP($A110,'Medical Examinations'!$A:$J,COLUMN('Medical Examinations'!B109),FALSE)</f>
        <v>34.104999999999997</v>
      </c>
      <c r="D110">
        <f>VLOOKUP($A110,'Medical Examinations'!$A:$J,COLUMN('Medical Examinations'!C109),FALSE)</f>
        <v>5.07</v>
      </c>
      <c r="E110" t="str">
        <f>VLOOKUP($A110,'Medical Examinations'!$A:$J,COLUMN('Medical Examinations'!D109),FALSE)</f>
        <v>No</v>
      </c>
      <c r="F110" t="str">
        <f>VLOOKUP($A110,'Medical Examinations'!$A:$J,COLUMN('Medical Examinations'!E109),FALSE)</f>
        <v>No</v>
      </c>
      <c r="G110" t="str">
        <f>VLOOKUP($A110,'Medical Examinations'!$A:$J,COLUMN('Medical Examinations'!F109),FALSE)</f>
        <v>No</v>
      </c>
      <c r="H110">
        <f>VLOOKUP($A110,'Medical Examinations'!$A:$J,COLUMN('Medical Examinations'!G109),FALSE)</f>
        <v>1</v>
      </c>
      <c r="I110" t="str">
        <f>VLOOKUP($A110,'Medical Examinations'!$A:$J,COLUMN('Medical Examinations'!H109),FALSE)</f>
        <v>Yes</v>
      </c>
      <c r="J110" t="str">
        <f>VLOOKUP($A110,'Medical Examinations'!$A:$J,COLUMN('Medical Examinations'!I109),FALSE)</f>
        <v>Obesity</v>
      </c>
      <c r="K110" t="str">
        <f>VLOOKUP($A110,'Medical Examinations'!$A:$J,COLUMN('Medical Examinations'!J109),FALSE)</f>
        <v>Normal</v>
      </c>
      <c r="L110" s="30">
        <f>VLOOKUP($A110,'Hospitalisation Details'!$A:$K,COLUMN('Hospitalisation Details'!J109),FALSE)</f>
        <v>31997</v>
      </c>
      <c r="M110" s="23">
        <f>VLOOKUP($A110,'Hospitalisation Details'!$A:$K,COLUMN('Hospitalisation Details'!F109),FALSE)</f>
        <v>39983.43</v>
      </c>
      <c r="N110" t="str">
        <f>VLOOKUP($A110,'Hospitalisation Details'!$A:$K,COLUMN('Hospitalisation Details'!G109),FALSE)</f>
        <v>Tier - 2</v>
      </c>
      <c r="O110" t="str">
        <f>VLOOKUP($A110,'Hospitalisation Details'!$A:$K,COLUMN('Hospitalisation Details'!H109),FALSE)</f>
        <v>Tier - 3</v>
      </c>
      <c r="P110" t="str">
        <f>VLOOKUP($A110,'Hospitalisation Details'!$A:$K,COLUMN('Hospitalisation Details'!I109),FALSE)</f>
        <v>R1012</v>
      </c>
      <c r="Q110">
        <f>VLOOKUP($A110,'Hospitalisation Details'!$A:$K,COLUMN('Hospitalisation Details'!K109),FALSE)</f>
        <v>35</v>
      </c>
      <c r="R110" t="str" cm="1">
        <f t="array" ref="R110">_xlfn.IFS(
Q110&lt;=10,"0-10",
Q110&lt;=20,"11-20",
Q110&lt;=30,"21-30",
Q110&lt;=40,"31-40",
Q110&lt;=50,"41-50",
Q110&lt;=60,"51-60",
Q110&lt;=70,"61-70"
)</f>
        <v>31-40</v>
      </c>
      <c r="S110" t="str">
        <f t="shared" si="1"/>
        <v>No</v>
      </c>
    </row>
    <row r="111" spans="1:19" ht="15.75" x14ac:dyDescent="0.25">
      <c r="A111" s="36" t="s">
        <v>151</v>
      </c>
      <c r="B111" t="str">
        <f>VLOOKUP(A111,'Customer Names'!A:E,COLUMN('Customer Names'!D110),FALSE)</f>
        <v>Mr. Nicholas</v>
      </c>
      <c r="C111">
        <f>VLOOKUP($A111,'Medical Examinations'!$A:$J,COLUMN('Medical Examinations'!B110),FALSE)</f>
        <v>48.93</v>
      </c>
      <c r="D111">
        <f>VLOOKUP($A111,'Medical Examinations'!$A:$J,COLUMN('Medical Examinations'!C110),FALSE)</f>
        <v>11.17</v>
      </c>
      <c r="E111" t="str">
        <f>VLOOKUP($A111,'Medical Examinations'!$A:$J,COLUMN('Medical Examinations'!D110),FALSE)</f>
        <v>Yes</v>
      </c>
      <c r="F111" t="str">
        <f>VLOOKUP($A111,'Medical Examinations'!$A:$J,COLUMN('Medical Examinations'!E110),FALSE)</f>
        <v>No</v>
      </c>
      <c r="G111" t="str">
        <f>VLOOKUP($A111,'Medical Examinations'!$A:$J,COLUMN('Medical Examinations'!F110),FALSE)</f>
        <v>No</v>
      </c>
      <c r="H111">
        <f>VLOOKUP($A111,'Medical Examinations'!$A:$J,COLUMN('Medical Examinations'!G110),FALSE)</f>
        <v>1</v>
      </c>
      <c r="I111" t="str">
        <f>VLOOKUP($A111,'Medical Examinations'!$A:$J,COLUMN('Medical Examinations'!H110),FALSE)</f>
        <v>Yes</v>
      </c>
      <c r="J111" t="str">
        <f>VLOOKUP($A111,'Medical Examinations'!$A:$J,COLUMN('Medical Examinations'!I110),FALSE)</f>
        <v>Obesity</v>
      </c>
      <c r="K111" t="str">
        <f>VLOOKUP($A111,'Medical Examinations'!$A:$J,COLUMN('Medical Examinations'!J110),FALSE)</f>
        <v>Diabetes</v>
      </c>
      <c r="L111" s="30">
        <f>VLOOKUP($A111,'Hospitalisation Details'!$A:$K,COLUMN('Hospitalisation Details'!J110),FALSE)</f>
        <v>27730</v>
      </c>
      <c r="M111" s="23">
        <f>VLOOKUP($A111,'Hospitalisation Details'!$A:$K,COLUMN('Hospitalisation Details'!F110),FALSE)</f>
        <v>39963.120000000003</v>
      </c>
      <c r="N111" t="str">
        <f>VLOOKUP($A111,'Hospitalisation Details'!$A:$K,COLUMN('Hospitalisation Details'!G110),FALSE)</f>
        <v>Tier - 2</v>
      </c>
      <c r="O111" t="str">
        <f>VLOOKUP($A111,'Hospitalisation Details'!$A:$K,COLUMN('Hospitalisation Details'!H110),FALSE)</f>
        <v>Tier - 2</v>
      </c>
      <c r="P111" t="str">
        <f>VLOOKUP($A111,'Hospitalisation Details'!$A:$K,COLUMN('Hospitalisation Details'!I110),FALSE)</f>
        <v>R1011</v>
      </c>
      <c r="Q111">
        <f>VLOOKUP($A111,'Hospitalisation Details'!$A:$K,COLUMN('Hospitalisation Details'!K110),FALSE)</f>
        <v>47</v>
      </c>
      <c r="R111" t="str" cm="1">
        <f t="array" ref="R111">_xlfn.IFS(
Q111&lt;=10,"0-10",
Q111&lt;=20,"11-20",
Q111&lt;=30,"21-30",
Q111&lt;=40,"31-40",
Q111&lt;=50,"41-50",
Q111&lt;=60,"51-60",
Q111&lt;=70,"61-70"
)</f>
        <v>41-50</v>
      </c>
      <c r="S111" t="str">
        <f t="shared" si="1"/>
        <v>Yes</v>
      </c>
    </row>
    <row r="112" spans="1:19" ht="15.75" x14ac:dyDescent="0.25">
      <c r="A112" s="36" t="s">
        <v>152</v>
      </c>
      <c r="B112" t="str">
        <f>VLOOKUP(A112,'Customer Names'!A:E,COLUMN('Customer Names'!D111),FALSE)</f>
        <v>Mr. Knox</v>
      </c>
      <c r="C112">
        <f>VLOOKUP($A112,'Medical Examinations'!$A:$J,COLUMN('Medical Examinations'!B111),FALSE)</f>
        <v>37.07</v>
      </c>
      <c r="D112">
        <f>VLOOKUP($A112,'Medical Examinations'!$A:$J,COLUMN('Medical Examinations'!C111),FALSE)</f>
        <v>6.14</v>
      </c>
      <c r="E112" t="str">
        <f>VLOOKUP($A112,'Medical Examinations'!$A:$J,COLUMN('Medical Examinations'!D111),FALSE)</f>
        <v>Yes</v>
      </c>
      <c r="F112" t="str">
        <f>VLOOKUP($A112,'Medical Examinations'!$A:$J,COLUMN('Medical Examinations'!E111),FALSE)</f>
        <v>No</v>
      </c>
      <c r="G112" t="str">
        <f>VLOOKUP($A112,'Medical Examinations'!$A:$J,COLUMN('Medical Examinations'!F111),FALSE)</f>
        <v>No</v>
      </c>
      <c r="H112">
        <f>VLOOKUP($A112,'Medical Examinations'!$A:$J,COLUMN('Medical Examinations'!G111),FALSE)</f>
        <v>0</v>
      </c>
      <c r="I112" t="str">
        <f>VLOOKUP($A112,'Medical Examinations'!$A:$J,COLUMN('Medical Examinations'!H111),FALSE)</f>
        <v>Yes</v>
      </c>
      <c r="J112" t="str">
        <f>VLOOKUP($A112,'Medical Examinations'!$A:$J,COLUMN('Medical Examinations'!I111),FALSE)</f>
        <v>Obesity</v>
      </c>
      <c r="K112" t="str">
        <f>VLOOKUP($A112,'Medical Examinations'!$A:$J,COLUMN('Medical Examinations'!J111),FALSE)</f>
        <v>Prediabetes</v>
      </c>
      <c r="L112" s="30">
        <f>VLOOKUP($A112,'Hospitalisation Details'!$A:$K,COLUMN('Hospitalisation Details'!J111),FALSE)</f>
        <v>31281</v>
      </c>
      <c r="M112" s="23">
        <f>VLOOKUP($A112,'Hospitalisation Details'!$A:$K,COLUMN('Hospitalisation Details'!F111),FALSE)</f>
        <v>39871.699999999997</v>
      </c>
      <c r="N112" t="str">
        <f>VLOOKUP($A112,'Hospitalisation Details'!$A:$K,COLUMN('Hospitalisation Details'!G111),FALSE)</f>
        <v>Tier - 1</v>
      </c>
      <c r="O112" t="str">
        <f>VLOOKUP($A112,'Hospitalisation Details'!$A:$K,COLUMN('Hospitalisation Details'!H111),FALSE)</f>
        <v>Tier - 2</v>
      </c>
      <c r="P112" t="str">
        <f>VLOOKUP($A112,'Hospitalisation Details'!$A:$K,COLUMN('Hospitalisation Details'!I111),FALSE)</f>
        <v>R1013</v>
      </c>
      <c r="Q112">
        <f>VLOOKUP($A112,'Hospitalisation Details'!$A:$K,COLUMN('Hospitalisation Details'!K111),FALSE)</f>
        <v>37</v>
      </c>
      <c r="R112" t="str" cm="1">
        <f t="array" ref="R112">_xlfn.IFS(
Q112&lt;=10,"0-10",
Q112&lt;=20,"11-20",
Q112&lt;=30,"21-30",
Q112&lt;=40,"31-40",
Q112&lt;=50,"41-50",
Q112&lt;=60,"51-60",
Q112&lt;=70,"61-70"
)</f>
        <v>31-40</v>
      </c>
      <c r="S112" t="str">
        <f t="shared" si="1"/>
        <v>Yes</v>
      </c>
    </row>
    <row r="113" spans="1:19" ht="15.75" x14ac:dyDescent="0.25">
      <c r="A113" s="36" t="s">
        <v>153</v>
      </c>
      <c r="B113" t="str">
        <f>VLOOKUP(A113,'Customer Names'!A:E,COLUMN('Customer Names'!D112),FALSE)</f>
        <v>Ms. Yianna</v>
      </c>
      <c r="C113">
        <f>VLOOKUP($A113,'Medical Examinations'!$A:$J,COLUMN('Medical Examinations'!B112),FALSE)</f>
        <v>51.51</v>
      </c>
      <c r="D113">
        <f>VLOOKUP($A113,'Medical Examinations'!$A:$J,COLUMN('Medical Examinations'!C112),FALSE)</f>
        <v>6.26</v>
      </c>
      <c r="E113" t="str">
        <f>VLOOKUP($A113,'Medical Examinations'!$A:$J,COLUMN('Medical Examinations'!D112),FALSE)</f>
        <v>Yes</v>
      </c>
      <c r="F113" t="str">
        <f>VLOOKUP($A113,'Medical Examinations'!$A:$J,COLUMN('Medical Examinations'!E112),FALSE)</f>
        <v>No</v>
      </c>
      <c r="G113" t="str">
        <f>VLOOKUP($A113,'Medical Examinations'!$A:$J,COLUMN('Medical Examinations'!F112),FALSE)</f>
        <v>Yes</v>
      </c>
      <c r="H113">
        <f>VLOOKUP($A113,'Medical Examinations'!$A:$J,COLUMN('Medical Examinations'!G112),FALSE)</f>
        <v>1</v>
      </c>
      <c r="I113" t="str">
        <f>VLOOKUP($A113,'Medical Examinations'!$A:$J,COLUMN('Medical Examinations'!H112),FALSE)</f>
        <v>Yes</v>
      </c>
      <c r="J113" t="str">
        <f>VLOOKUP($A113,'Medical Examinations'!$A:$J,COLUMN('Medical Examinations'!I112),FALSE)</f>
        <v>Obesity</v>
      </c>
      <c r="K113" t="str">
        <f>VLOOKUP($A113,'Medical Examinations'!$A:$J,COLUMN('Medical Examinations'!J112),FALSE)</f>
        <v>Prediabetes</v>
      </c>
      <c r="L113" s="30">
        <f>VLOOKUP($A113,'Hospitalisation Details'!$A:$K,COLUMN('Hospitalisation Details'!J112),FALSE)</f>
        <v>30468</v>
      </c>
      <c r="M113" s="23">
        <f>VLOOKUP($A113,'Hospitalisation Details'!$A:$K,COLUMN('Hospitalisation Details'!F112),FALSE)</f>
        <v>39865.699999999997</v>
      </c>
      <c r="N113" t="str">
        <f>VLOOKUP($A113,'Hospitalisation Details'!$A:$K,COLUMN('Hospitalisation Details'!G112),FALSE)</f>
        <v>Tier - 2</v>
      </c>
      <c r="O113" t="str">
        <f>VLOOKUP($A113,'Hospitalisation Details'!$A:$K,COLUMN('Hospitalisation Details'!H112),FALSE)</f>
        <v>Tier - 2</v>
      </c>
      <c r="P113" t="str">
        <f>VLOOKUP($A113,'Hospitalisation Details'!$A:$K,COLUMN('Hospitalisation Details'!I112),FALSE)</f>
        <v>R1011</v>
      </c>
      <c r="Q113">
        <f>VLOOKUP($A113,'Hospitalisation Details'!$A:$K,COLUMN('Hospitalisation Details'!K112),FALSE)</f>
        <v>40</v>
      </c>
      <c r="R113" t="str" cm="1">
        <f t="array" ref="R113">_xlfn.IFS(
Q113&lt;=10,"0-10",
Q113&lt;=20,"11-20",
Q113&lt;=30,"21-30",
Q113&lt;=40,"31-40",
Q113&lt;=50,"41-50",
Q113&lt;=60,"51-60",
Q113&lt;=70,"61-70"
)</f>
        <v>31-40</v>
      </c>
      <c r="S113" t="str">
        <f t="shared" si="1"/>
        <v>Yes</v>
      </c>
    </row>
    <row r="114" spans="1:19" ht="15.75" x14ac:dyDescent="0.25">
      <c r="A114" s="36" t="s">
        <v>154</v>
      </c>
      <c r="B114" t="str">
        <f>VLOOKUP(A114,'Customer Names'!A:E,COLUMN('Customer Names'!D113),FALSE)</f>
        <v>Ms. Roberta</v>
      </c>
      <c r="C114">
        <f>VLOOKUP($A114,'Medical Examinations'!$A:$J,COLUMN('Medical Examinations'!B113),FALSE)</f>
        <v>34.799999999999997</v>
      </c>
      <c r="D114">
        <f>VLOOKUP($A114,'Medical Examinations'!$A:$J,COLUMN('Medical Examinations'!C113),FALSE)</f>
        <v>4.72</v>
      </c>
      <c r="E114" t="str">
        <f>VLOOKUP($A114,'Medical Examinations'!$A:$J,COLUMN('Medical Examinations'!D113),FALSE)</f>
        <v>Yes</v>
      </c>
      <c r="F114" t="str">
        <f>VLOOKUP($A114,'Medical Examinations'!$A:$J,COLUMN('Medical Examinations'!E113),FALSE)</f>
        <v>No</v>
      </c>
      <c r="G114" t="str">
        <f>VLOOKUP($A114,'Medical Examinations'!$A:$J,COLUMN('Medical Examinations'!F113),FALSE)</f>
        <v>No</v>
      </c>
      <c r="H114">
        <f>VLOOKUP($A114,'Medical Examinations'!$A:$J,COLUMN('Medical Examinations'!G113),FALSE)</f>
        <v>0</v>
      </c>
      <c r="I114" t="str">
        <f>VLOOKUP($A114,'Medical Examinations'!$A:$J,COLUMN('Medical Examinations'!H113),FALSE)</f>
        <v>Yes</v>
      </c>
      <c r="J114" t="str">
        <f>VLOOKUP($A114,'Medical Examinations'!$A:$J,COLUMN('Medical Examinations'!I113),FALSE)</f>
        <v>Obesity</v>
      </c>
      <c r="K114" t="str">
        <f>VLOOKUP($A114,'Medical Examinations'!$A:$J,COLUMN('Medical Examinations'!J113),FALSE)</f>
        <v>Normal</v>
      </c>
      <c r="L114" s="30">
        <f>VLOOKUP($A114,'Hospitalisation Details'!$A:$K,COLUMN('Hospitalisation Details'!J113),FALSE)</f>
        <v>31245</v>
      </c>
      <c r="M114" s="23">
        <f>VLOOKUP($A114,'Hospitalisation Details'!$A:$K,COLUMN('Hospitalisation Details'!F113),FALSE)</f>
        <v>39836.519999999997</v>
      </c>
      <c r="N114" t="str">
        <f>VLOOKUP($A114,'Hospitalisation Details'!$A:$K,COLUMN('Hospitalisation Details'!G113),FALSE)</f>
        <v>Tier - 2</v>
      </c>
      <c r="O114" t="str">
        <f>VLOOKUP($A114,'Hospitalisation Details'!$A:$K,COLUMN('Hospitalisation Details'!H113),FALSE)</f>
        <v>Tier - 1</v>
      </c>
      <c r="P114" t="str">
        <f>VLOOKUP($A114,'Hospitalisation Details'!$A:$K,COLUMN('Hospitalisation Details'!I113),FALSE)</f>
        <v>R1011</v>
      </c>
      <c r="Q114">
        <f>VLOOKUP($A114,'Hospitalisation Details'!$A:$K,COLUMN('Hospitalisation Details'!K113),FALSE)</f>
        <v>37</v>
      </c>
      <c r="R114" t="str" cm="1">
        <f t="array" ref="R114">_xlfn.IFS(
Q114&lt;=10,"0-10",
Q114&lt;=20,"11-20",
Q114&lt;=30,"21-30",
Q114&lt;=40,"31-40",
Q114&lt;=50,"41-50",
Q114&lt;=60,"51-60",
Q114&lt;=70,"61-70"
)</f>
        <v>31-40</v>
      </c>
      <c r="S114" t="str">
        <f t="shared" si="1"/>
        <v>No</v>
      </c>
    </row>
    <row r="115" spans="1:19" ht="15.75" x14ac:dyDescent="0.25">
      <c r="A115" s="36" t="s">
        <v>155</v>
      </c>
      <c r="B115" t="str">
        <f>VLOOKUP(A115,'Customer Names'!A:E,COLUMN('Customer Names'!D114),FALSE)</f>
        <v>Mr. Benjamin</v>
      </c>
      <c r="C115">
        <f>VLOOKUP($A115,'Medical Examinations'!$A:$J,COLUMN('Medical Examinations'!B114),FALSE)</f>
        <v>36.67</v>
      </c>
      <c r="D115">
        <f>VLOOKUP($A115,'Medical Examinations'!$A:$J,COLUMN('Medical Examinations'!C114),FALSE)</f>
        <v>5.18</v>
      </c>
      <c r="E115" t="str">
        <f>VLOOKUP($A115,'Medical Examinations'!$A:$J,COLUMN('Medical Examinations'!D114),FALSE)</f>
        <v>No</v>
      </c>
      <c r="F115" t="str">
        <f>VLOOKUP($A115,'Medical Examinations'!$A:$J,COLUMN('Medical Examinations'!E114),FALSE)</f>
        <v>No</v>
      </c>
      <c r="G115" t="str">
        <f>VLOOKUP($A115,'Medical Examinations'!$A:$J,COLUMN('Medical Examinations'!F114),FALSE)</f>
        <v>No</v>
      </c>
      <c r="H115">
        <f>VLOOKUP($A115,'Medical Examinations'!$A:$J,COLUMN('Medical Examinations'!G114),FALSE)</f>
        <v>1</v>
      </c>
      <c r="I115" t="str">
        <f>VLOOKUP($A115,'Medical Examinations'!$A:$J,COLUMN('Medical Examinations'!H114),FALSE)</f>
        <v>Yes</v>
      </c>
      <c r="J115" t="str">
        <f>VLOOKUP($A115,'Medical Examinations'!$A:$J,COLUMN('Medical Examinations'!I114),FALSE)</f>
        <v>Obesity</v>
      </c>
      <c r="K115" t="str">
        <f>VLOOKUP($A115,'Medical Examinations'!$A:$J,COLUMN('Medical Examinations'!J114),FALSE)</f>
        <v>Normal</v>
      </c>
      <c r="L115" s="30">
        <f>VLOOKUP($A115,'Hospitalisation Details'!$A:$K,COLUMN('Hospitalisation Details'!J114),FALSE)</f>
        <v>31982</v>
      </c>
      <c r="M115" s="23">
        <f>VLOOKUP($A115,'Hospitalisation Details'!$A:$K,COLUMN('Hospitalisation Details'!F114),FALSE)</f>
        <v>39774.28</v>
      </c>
      <c r="N115" t="str">
        <f>VLOOKUP($A115,'Hospitalisation Details'!$A:$K,COLUMN('Hospitalisation Details'!G114),FALSE)</f>
        <v>Tier - 1</v>
      </c>
      <c r="O115" t="str">
        <f>VLOOKUP($A115,'Hospitalisation Details'!$A:$K,COLUMN('Hospitalisation Details'!H114),FALSE)</f>
        <v>Tier - 1</v>
      </c>
      <c r="P115" t="str">
        <f>VLOOKUP($A115,'Hospitalisation Details'!$A:$K,COLUMN('Hospitalisation Details'!I114),FALSE)</f>
        <v>R1014</v>
      </c>
      <c r="Q115">
        <f>VLOOKUP($A115,'Hospitalisation Details'!$A:$K,COLUMN('Hospitalisation Details'!K114),FALSE)</f>
        <v>35</v>
      </c>
      <c r="R115" t="str" cm="1">
        <f t="array" ref="R115">_xlfn.IFS(
Q115&lt;=10,"0-10",
Q115&lt;=20,"11-20",
Q115&lt;=30,"21-30",
Q115&lt;=40,"31-40",
Q115&lt;=50,"41-50",
Q115&lt;=60,"51-60",
Q115&lt;=70,"61-70"
)</f>
        <v>31-40</v>
      </c>
      <c r="S115" t="str">
        <f t="shared" si="1"/>
        <v>No</v>
      </c>
    </row>
    <row r="116" spans="1:19" ht="15.75" x14ac:dyDescent="0.25">
      <c r="A116" s="36" t="s">
        <v>156</v>
      </c>
      <c r="B116" t="str">
        <f>VLOOKUP(A116,'Customer Names'!A:E,COLUMN('Customer Names'!D115),FALSE)</f>
        <v>Mr. Craig</v>
      </c>
      <c r="C116">
        <f>VLOOKUP($A116,'Medical Examinations'!$A:$J,COLUMN('Medical Examinations'!B115),FALSE)</f>
        <v>30.9</v>
      </c>
      <c r="D116">
        <f>VLOOKUP($A116,'Medical Examinations'!$A:$J,COLUMN('Medical Examinations'!C115),FALSE)</f>
        <v>9.4</v>
      </c>
      <c r="E116" t="str">
        <f>VLOOKUP($A116,'Medical Examinations'!$A:$J,COLUMN('Medical Examinations'!D115),FALSE)</f>
        <v>No</v>
      </c>
      <c r="F116" t="str">
        <f>VLOOKUP($A116,'Medical Examinations'!$A:$J,COLUMN('Medical Examinations'!E115),FALSE)</f>
        <v>No</v>
      </c>
      <c r="G116" t="str">
        <f>VLOOKUP($A116,'Medical Examinations'!$A:$J,COLUMN('Medical Examinations'!F115),FALSE)</f>
        <v>No</v>
      </c>
      <c r="H116">
        <f>VLOOKUP($A116,'Medical Examinations'!$A:$J,COLUMN('Medical Examinations'!G115),FALSE)</f>
        <v>2</v>
      </c>
      <c r="I116" t="str">
        <f>VLOOKUP($A116,'Medical Examinations'!$A:$J,COLUMN('Medical Examinations'!H115),FALSE)</f>
        <v>Yes</v>
      </c>
      <c r="J116" t="str">
        <f>VLOOKUP($A116,'Medical Examinations'!$A:$J,COLUMN('Medical Examinations'!I115),FALSE)</f>
        <v>Obesity</v>
      </c>
      <c r="K116" t="str">
        <f>VLOOKUP($A116,'Medical Examinations'!$A:$J,COLUMN('Medical Examinations'!J115),FALSE)</f>
        <v>Diabetes</v>
      </c>
      <c r="L116" s="30">
        <f>VLOOKUP($A116,'Hospitalisation Details'!$A:$K,COLUMN('Hospitalisation Details'!J115),FALSE)</f>
        <v>27015</v>
      </c>
      <c r="M116" s="23">
        <f>VLOOKUP($A116,'Hospitalisation Details'!$A:$K,COLUMN('Hospitalisation Details'!F115),FALSE)</f>
        <v>39727.61</v>
      </c>
      <c r="N116" t="str">
        <f>VLOOKUP($A116,'Hospitalisation Details'!$A:$K,COLUMN('Hospitalisation Details'!G115),FALSE)</f>
        <v>Tier - 1</v>
      </c>
      <c r="O116" t="str">
        <f>VLOOKUP($A116,'Hospitalisation Details'!$A:$K,COLUMN('Hospitalisation Details'!H115),FALSE)</f>
        <v>Tier - 2</v>
      </c>
      <c r="P116" t="str">
        <f>VLOOKUP($A116,'Hospitalisation Details'!$A:$K,COLUMN('Hospitalisation Details'!I115),FALSE)</f>
        <v>R1011</v>
      </c>
      <c r="Q116">
        <f>VLOOKUP($A116,'Hospitalisation Details'!$A:$K,COLUMN('Hospitalisation Details'!K115),FALSE)</f>
        <v>49</v>
      </c>
      <c r="R116" t="str" cm="1">
        <f t="array" ref="R116">_xlfn.IFS(
Q116&lt;=10,"0-10",
Q116&lt;=20,"11-20",
Q116&lt;=30,"21-30",
Q116&lt;=40,"31-40",
Q116&lt;=50,"41-50",
Q116&lt;=60,"51-60",
Q116&lt;=70,"61-70"
)</f>
        <v>41-50</v>
      </c>
      <c r="S116" t="str">
        <f t="shared" si="1"/>
        <v>Yes</v>
      </c>
    </row>
    <row r="117" spans="1:19" ht="15.75" x14ac:dyDescent="0.25">
      <c r="A117" s="36" t="s">
        <v>157</v>
      </c>
      <c r="B117" t="str">
        <f>VLOOKUP(A117,'Customer Names'!A:E,COLUMN('Customer Names'!D116),FALSE)</f>
        <v>Ms. Ann</v>
      </c>
      <c r="C117">
        <f>VLOOKUP($A117,'Medical Examinations'!$A:$J,COLUMN('Medical Examinations'!B116),FALSE)</f>
        <v>30.495000000000001</v>
      </c>
      <c r="D117">
        <f>VLOOKUP($A117,'Medical Examinations'!$A:$J,COLUMN('Medical Examinations'!C116),FALSE)</f>
        <v>6.29</v>
      </c>
      <c r="E117" t="str">
        <f>VLOOKUP($A117,'Medical Examinations'!$A:$J,COLUMN('Medical Examinations'!D116),FALSE)</f>
        <v>No</v>
      </c>
      <c r="F117" t="str">
        <f>VLOOKUP($A117,'Medical Examinations'!$A:$J,COLUMN('Medical Examinations'!E116),FALSE)</f>
        <v>No</v>
      </c>
      <c r="G117" t="str">
        <f>VLOOKUP($A117,'Medical Examinations'!$A:$J,COLUMN('Medical Examinations'!F116),FALSE)</f>
        <v>No</v>
      </c>
      <c r="H117">
        <f>VLOOKUP($A117,'Medical Examinations'!$A:$J,COLUMN('Medical Examinations'!G116),FALSE)</f>
        <v>0</v>
      </c>
      <c r="I117" t="str">
        <f>VLOOKUP($A117,'Medical Examinations'!$A:$J,COLUMN('Medical Examinations'!H116),FALSE)</f>
        <v>Yes</v>
      </c>
      <c r="J117" t="str">
        <f>VLOOKUP($A117,'Medical Examinations'!$A:$J,COLUMN('Medical Examinations'!I116),FALSE)</f>
        <v>Obesity</v>
      </c>
      <c r="K117" t="str">
        <f>VLOOKUP($A117,'Medical Examinations'!$A:$J,COLUMN('Medical Examinations'!J116),FALSE)</f>
        <v>Prediabetes</v>
      </c>
      <c r="L117" s="30">
        <f>VLOOKUP($A117,'Hospitalisation Details'!$A:$K,COLUMN('Hospitalisation Details'!J116),FALSE)</f>
        <v>28349</v>
      </c>
      <c r="M117" s="23">
        <f>VLOOKUP($A117,'Hospitalisation Details'!$A:$K,COLUMN('Hospitalisation Details'!F116),FALSE)</f>
        <v>39725.519999999997</v>
      </c>
      <c r="N117" t="str">
        <f>VLOOKUP($A117,'Hospitalisation Details'!$A:$K,COLUMN('Hospitalisation Details'!G116),FALSE)</f>
        <v>Tier - 2</v>
      </c>
      <c r="O117" t="str">
        <f>VLOOKUP($A117,'Hospitalisation Details'!$A:$K,COLUMN('Hospitalisation Details'!H116),FALSE)</f>
        <v>Tier - 1</v>
      </c>
      <c r="P117" t="str">
        <f>VLOOKUP($A117,'Hospitalisation Details'!$A:$K,COLUMN('Hospitalisation Details'!I116),FALSE)</f>
        <v>R1012</v>
      </c>
      <c r="Q117">
        <f>VLOOKUP($A117,'Hospitalisation Details'!$A:$K,COLUMN('Hospitalisation Details'!K116),FALSE)</f>
        <v>45</v>
      </c>
      <c r="R117" t="str" cm="1">
        <f t="array" ref="R117">_xlfn.IFS(
Q117&lt;=10,"0-10",
Q117&lt;=20,"11-20",
Q117&lt;=30,"21-30",
Q117&lt;=40,"31-40",
Q117&lt;=50,"41-50",
Q117&lt;=60,"51-60",
Q117&lt;=70,"61-70"
)</f>
        <v>41-50</v>
      </c>
      <c r="S117" t="str">
        <f t="shared" si="1"/>
        <v>Yes</v>
      </c>
    </row>
    <row r="118" spans="1:19" ht="15.75" x14ac:dyDescent="0.25">
      <c r="A118" s="36" t="s">
        <v>158</v>
      </c>
      <c r="B118" t="str">
        <f>VLOOKUP(A118,'Customer Names'!A:E,COLUMN('Customer Names'!D117),FALSE)</f>
        <v>Mr. Jamie</v>
      </c>
      <c r="C118">
        <f>VLOOKUP($A118,'Medical Examinations'!$A:$J,COLUMN('Medical Examinations'!B117),FALSE)</f>
        <v>44.88</v>
      </c>
      <c r="D118">
        <f>VLOOKUP($A118,'Medical Examinations'!$A:$J,COLUMN('Medical Examinations'!C117),FALSE)</f>
        <v>6.04</v>
      </c>
      <c r="E118" t="str">
        <f>VLOOKUP($A118,'Medical Examinations'!$A:$J,COLUMN('Medical Examinations'!D117),FALSE)</f>
        <v>No</v>
      </c>
      <c r="F118" t="str">
        <f>VLOOKUP($A118,'Medical Examinations'!$A:$J,COLUMN('Medical Examinations'!E117),FALSE)</f>
        <v>No</v>
      </c>
      <c r="G118" t="str">
        <f>VLOOKUP($A118,'Medical Examinations'!$A:$J,COLUMN('Medical Examinations'!F117),FALSE)</f>
        <v>Yes</v>
      </c>
      <c r="H118">
        <f>VLOOKUP($A118,'Medical Examinations'!$A:$J,COLUMN('Medical Examinations'!G117),FALSE)</f>
        <v>1</v>
      </c>
      <c r="I118" t="str">
        <f>VLOOKUP($A118,'Medical Examinations'!$A:$J,COLUMN('Medical Examinations'!H117),FALSE)</f>
        <v>Yes</v>
      </c>
      <c r="J118" t="str">
        <f>VLOOKUP($A118,'Medical Examinations'!$A:$J,COLUMN('Medical Examinations'!I117),FALSE)</f>
        <v>Obesity</v>
      </c>
      <c r="K118" t="str">
        <f>VLOOKUP($A118,'Medical Examinations'!$A:$J,COLUMN('Medical Examinations'!J117),FALSE)</f>
        <v>Prediabetes</v>
      </c>
      <c r="L118" s="30">
        <f>VLOOKUP($A118,'Hospitalisation Details'!$A:$K,COLUMN('Hospitalisation Details'!J117),FALSE)</f>
        <v>37818</v>
      </c>
      <c r="M118" s="23">
        <f>VLOOKUP($A118,'Hospitalisation Details'!$A:$K,COLUMN('Hospitalisation Details'!F117),FALSE)</f>
        <v>39722.75</v>
      </c>
      <c r="N118" t="str">
        <f>VLOOKUP($A118,'Hospitalisation Details'!$A:$K,COLUMN('Hospitalisation Details'!G117),FALSE)</f>
        <v>Tier - 1</v>
      </c>
      <c r="O118" t="str">
        <f>VLOOKUP($A118,'Hospitalisation Details'!$A:$K,COLUMN('Hospitalisation Details'!H117),FALSE)</f>
        <v>Tier - 1</v>
      </c>
      <c r="P118" t="str">
        <f>VLOOKUP($A118,'Hospitalisation Details'!$A:$K,COLUMN('Hospitalisation Details'!I117),FALSE)</f>
        <v>R1013</v>
      </c>
      <c r="Q118">
        <f>VLOOKUP($A118,'Hospitalisation Details'!$A:$K,COLUMN('Hospitalisation Details'!K117),FALSE)</f>
        <v>19</v>
      </c>
      <c r="R118" t="str" cm="1">
        <f t="array" ref="R118">_xlfn.IFS(
Q118&lt;=10,"0-10",
Q118&lt;=20,"11-20",
Q118&lt;=30,"21-30",
Q118&lt;=40,"31-40",
Q118&lt;=50,"41-50",
Q118&lt;=60,"51-60",
Q118&lt;=70,"61-70"
)</f>
        <v>11-20</v>
      </c>
      <c r="S118" t="str">
        <f t="shared" si="1"/>
        <v>Yes</v>
      </c>
    </row>
    <row r="119" spans="1:19" ht="15.75" x14ac:dyDescent="0.25">
      <c r="A119" s="36" t="s">
        <v>159</v>
      </c>
      <c r="B119" t="str">
        <f>VLOOKUP(A119,'Customer Names'!A:E,COLUMN('Customer Names'!D118),FALSE)</f>
        <v>Mr. John</v>
      </c>
      <c r="C119">
        <f>VLOOKUP($A119,'Medical Examinations'!$A:$J,COLUMN('Medical Examinations'!B118),FALSE)</f>
        <v>44.32</v>
      </c>
      <c r="D119">
        <f>VLOOKUP($A119,'Medical Examinations'!$A:$J,COLUMN('Medical Examinations'!C118),FALSE)</f>
        <v>10.55</v>
      </c>
      <c r="E119" t="str">
        <f>VLOOKUP($A119,'Medical Examinations'!$A:$J,COLUMN('Medical Examinations'!D118),FALSE)</f>
        <v>No</v>
      </c>
      <c r="F119" t="str">
        <f>VLOOKUP($A119,'Medical Examinations'!$A:$J,COLUMN('Medical Examinations'!E118),FALSE)</f>
        <v>No</v>
      </c>
      <c r="G119" t="str">
        <f>VLOOKUP($A119,'Medical Examinations'!$A:$J,COLUMN('Medical Examinations'!F118),FALSE)</f>
        <v>No</v>
      </c>
      <c r="H119">
        <f>VLOOKUP($A119,'Medical Examinations'!$A:$J,COLUMN('Medical Examinations'!G118),FALSE)</f>
        <v>0</v>
      </c>
      <c r="I119" t="str">
        <f>VLOOKUP($A119,'Medical Examinations'!$A:$J,COLUMN('Medical Examinations'!H118),FALSE)</f>
        <v>Yes</v>
      </c>
      <c r="J119" t="str">
        <f>VLOOKUP($A119,'Medical Examinations'!$A:$J,COLUMN('Medical Examinations'!I118),FALSE)</f>
        <v>Obesity</v>
      </c>
      <c r="K119" t="str">
        <f>VLOOKUP($A119,'Medical Examinations'!$A:$J,COLUMN('Medical Examinations'!J118),FALSE)</f>
        <v>Diabetes</v>
      </c>
      <c r="L119" s="30">
        <f>VLOOKUP($A119,'Hospitalisation Details'!$A:$K,COLUMN('Hospitalisation Details'!J118),FALSE)</f>
        <v>25110</v>
      </c>
      <c r="M119" s="23">
        <f>VLOOKUP($A119,'Hospitalisation Details'!$A:$K,COLUMN('Hospitalisation Details'!F118),FALSE)</f>
        <v>39721.93</v>
      </c>
      <c r="N119" t="str">
        <f>VLOOKUP($A119,'Hospitalisation Details'!$A:$K,COLUMN('Hospitalisation Details'!G118),FALSE)</f>
        <v>Tier - 2</v>
      </c>
      <c r="O119" t="str">
        <f>VLOOKUP($A119,'Hospitalisation Details'!$A:$K,COLUMN('Hospitalisation Details'!H118),FALSE)</f>
        <v>Tier - 2</v>
      </c>
      <c r="P119" t="str">
        <f>VLOOKUP($A119,'Hospitalisation Details'!$A:$K,COLUMN('Hospitalisation Details'!I118),FALSE)</f>
        <v>R1011</v>
      </c>
      <c r="Q119">
        <f>VLOOKUP($A119,'Hospitalisation Details'!$A:$K,COLUMN('Hospitalisation Details'!K118),FALSE)</f>
        <v>54</v>
      </c>
      <c r="R119" t="str" cm="1">
        <f t="array" ref="R119">_xlfn.IFS(
Q119&lt;=10,"0-10",
Q119&lt;=20,"11-20",
Q119&lt;=30,"21-30",
Q119&lt;=40,"31-40",
Q119&lt;=50,"41-50",
Q119&lt;=60,"51-60",
Q119&lt;=70,"61-70"
)</f>
        <v>51-60</v>
      </c>
      <c r="S119" t="str">
        <f t="shared" si="1"/>
        <v>Yes</v>
      </c>
    </row>
    <row r="120" spans="1:19" ht="15.75" x14ac:dyDescent="0.25">
      <c r="A120" s="36" t="s">
        <v>160</v>
      </c>
      <c r="B120" t="str">
        <f>VLOOKUP(A120,'Customer Names'!A:E,COLUMN('Customer Names'!D119),FALSE)</f>
        <v>Mr. Charlie</v>
      </c>
      <c r="C120">
        <f>VLOOKUP($A120,'Medical Examinations'!$A:$J,COLUMN('Medical Examinations'!B119),FALSE)</f>
        <v>46.39</v>
      </c>
      <c r="D120">
        <f>VLOOKUP($A120,'Medical Examinations'!$A:$J,COLUMN('Medical Examinations'!C119),FALSE)</f>
        <v>5.09</v>
      </c>
      <c r="E120" t="str">
        <f>VLOOKUP($A120,'Medical Examinations'!$A:$J,COLUMN('Medical Examinations'!D119),FALSE)</f>
        <v>No</v>
      </c>
      <c r="F120" t="str">
        <f>VLOOKUP($A120,'Medical Examinations'!$A:$J,COLUMN('Medical Examinations'!E119),FALSE)</f>
        <v>No</v>
      </c>
      <c r="G120" t="str">
        <f>VLOOKUP($A120,'Medical Examinations'!$A:$J,COLUMN('Medical Examinations'!F119),FALSE)</f>
        <v>No</v>
      </c>
      <c r="H120">
        <f>VLOOKUP($A120,'Medical Examinations'!$A:$J,COLUMN('Medical Examinations'!G119),FALSE)</f>
        <v>0</v>
      </c>
      <c r="I120" t="str">
        <f>VLOOKUP($A120,'Medical Examinations'!$A:$J,COLUMN('Medical Examinations'!H119),FALSE)</f>
        <v>Yes</v>
      </c>
      <c r="J120" t="str">
        <f>VLOOKUP($A120,'Medical Examinations'!$A:$J,COLUMN('Medical Examinations'!I119),FALSE)</f>
        <v>Obesity</v>
      </c>
      <c r="K120" t="str">
        <f>VLOOKUP($A120,'Medical Examinations'!$A:$J,COLUMN('Medical Examinations'!J119),FALSE)</f>
        <v>Normal</v>
      </c>
      <c r="L120" s="30">
        <f>VLOOKUP($A120,'Hospitalisation Details'!$A:$K,COLUMN('Hospitalisation Details'!J119),FALSE)</f>
        <v>28476</v>
      </c>
      <c r="M120" s="23">
        <f>VLOOKUP($A120,'Hospitalisation Details'!$A:$K,COLUMN('Hospitalisation Details'!F119),FALSE)</f>
        <v>39670.44</v>
      </c>
      <c r="N120" t="str">
        <f>VLOOKUP($A120,'Hospitalisation Details'!$A:$K,COLUMN('Hospitalisation Details'!G119),FALSE)</f>
        <v>Tier - 2</v>
      </c>
      <c r="O120" t="str">
        <f>VLOOKUP($A120,'Hospitalisation Details'!$A:$K,COLUMN('Hospitalisation Details'!H119),FALSE)</f>
        <v>Tier - 1</v>
      </c>
      <c r="P120" t="str">
        <f>VLOOKUP($A120,'Hospitalisation Details'!$A:$K,COLUMN('Hospitalisation Details'!I119),FALSE)</f>
        <v>R1012</v>
      </c>
      <c r="Q120">
        <f>VLOOKUP($A120,'Hospitalisation Details'!$A:$K,COLUMN('Hospitalisation Details'!K119),FALSE)</f>
        <v>45</v>
      </c>
      <c r="R120" t="str" cm="1">
        <f t="array" ref="R120">_xlfn.IFS(
Q120&lt;=10,"0-10",
Q120&lt;=20,"11-20",
Q120&lt;=30,"21-30",
Q120&lt;=40,"31-40",
Q120&lt;=50,"41-50",
Q120&lt;=60,"51-60",
Q120&lt;=70,"61-70"
)</f>
        <v>41-50</v>
      </c>
      <c r="S120" t="str">
        <f t="shared" si="1"/>
        <v>No</v>
      </c>
    </row>
    <row r="121" spans="1:19" ht="15.75" x14ac:dyDescent="0.25">
      <c r="A121" s="36" t="s">
        <v>161</v>
      </c>
      <c r="B121" t="str">
        <f>VLOOKUP(A121,'Customer Names'!A:E,COLUMN('Customer Names'!D120),FALSE)</f>
        <v>Mr. Meb</v>
      </c>
      <c r="C121">
        <f>VLOOKUP($A121,'Medical Examinations'!$A:$J,COLUMN('Medical Examinations'!B120),FALSE)</f>
        <v>42.13</v>
      </c>
      <c r="D121">
        <f>VLOOKUP($A121,'Medical Examinations'!$A:$J,COLUMN('Medical Examinations'!C120),FALSE)</f>
        <v>5.2</v>
      </c>
      <c r="E121" t="str">
        <f>VLOOKUP($A121,'Medical Examinations'!$A:$J,COLUMN('Medical Examinations'!D120),FALSE)</f>
        <v>Yes</v>
      </c>
      <c r="F121" t="str">
        <f>VLOOKUP($A121,'Medical Examinations'!$A:$J,COLUMN('Medical Examinations'!E120),FALSE)</f>
        <v>No</v>
      </c>
      <c r="G121" t="str">
        <f>VLOOKUP($A121,'Medical Examinations'!$A:$J,COLUMN('Medical Examinations'!F120),FALSE)</f>
        <v>No</v>
      </c>
      <c r="H121">
        <f>VLOOKUP($A121,'Medical Examinations'!$A:$J,COLUMN('Medical Examinations'!G120),FALSE)</f>
        <v>1</v>
      </c>
      <c r="I121" t="str">
        <f>VLOOKUP($A121,'Medical Examinations'!$A:$J,COLUMN('Medical Examinations'!H120),FALSE)</f>
        <v>Yes</v>
      </c>
      <c r="J121" t="str">
        <f>VLOOKUP($A121,'Medical Examinations'!$A:$J,COLUMN('Medical Examinations'!I120),FALSE)</f>
        <v>Obesity</v>
      </c>
      <c r="K121" t="str">
        <f>VLOOKUP($A121,'Medical Examinations'!$A:$J,COLUMN('Medical Examinations'!J120),FALSE)</f>
        <v>Normal</v>
      </c>
      <c r="L121" s="30">
        <f>VLOOKUP($A121,'Hospitalisation Details'!$A:$K,COLUMN('Hospitalisation Details'!J120),FALSE)</f>
        <v>34918</v>
      </c>
      <c r="M121" s="23">
        <f>VLOOKUP($A121,'Hospitalisation Details'!$A:$K,COLUMN('Hospitalisation Details'!F120),FALSE)</f>
        <v>39611.760000000002</v>
      </c>
      <c r="N121" t="str">
        <f>VLOOKUP($A121,'Hospitalisation Details'!$A:$K,COLUMN('Hospitalisation Details'!G120),FALSE)</f>
        <v>Tier - 1</v>
      </c>
      <c r="O121" t="str">
        <f>VLOOKUP($A121,'Hospitalisation Details'!$A:$K,COLUMN('Hospitalisation Details'!H120),FALSE)</f>
        <v>Tier - 3</v>
      </c>
      <c r="P121" t="str">
        <f>VLOOKUP($A121,'Hospitalisation Details'!$A:$K,COLUMN('Hospitalisation Details'!I120),FALSE)</f>
        <v>R1013</v>
      </c>
      <c r="Q121">
        <f>VLOOKUP($A121,'Hospitalisation Details'!$A:$K,COLUMN('Hospitalisation Details'!K120),FALSE)</f>
        <v>27</v>
      </c>
      <c r="R121" t="str" cm="1">
        <f t="array" ref="R121">_xlfn.IFS(
Q121&lt;=10,"0-10",
Q121&lt;=20,"11-20",
Q121&lt;=30,"21-30",
Q121&lt;=40,"31-40",
Q121&lt;=50,"41-50",
Q121&lt;=60,"51-60",
Q121&lt;=70,"61-70"
)</f>
        <v>21-30</v>
      </c>
      <c r="S121" t="str">
        <f t="shared" si="1"/>
        <v>No</v>
      </c>
    </row>
    <row r="122" spans="1:19" ht="15.75" x14ac:dyDescent="0.25">
      <c r="A122" s="36" t="s">
        <v>162</v>
      </c>
      <c r="B122" t="str">
        <f>VLOOKUP(A122,'Customer Names'!A:E,COLUMN('Customer Names'!D121),FALSE)</f>
        <v>Mr. Aaqib</v>
      </c>
      <c r="C122">
        <f>VLOOKUP($A122,'Medical Examinations'!$A:$J,COLUMN('Medical Examinations'!B121),FALSE)</f>
        <v>30.78</v>
      </c>
      <c r="D122">
        <f>VLOOKUP($A122,'Medical Examinations'!$A:$J,COLUMN('Medical Examinations'!C121),FALSE)</f>
        <v>8.4499999999999993</v>
      </c>
      <c r="E122" t="str">
        <f>VLOOKUP($A122,'Medical Examinations'!$A:$J,COLUMN('Medical Examinations'!D121),FALSE)</f>
        <v>Yes</v>
      </c>
      <c r="F122" t="str">
        <f>VLOOKUP($A122,'Medical Examinations'!$A:$J,COLUMN('Medical Examinations'!E121),FALSE)</f>
        <v>No</v>
      </c>
      <c r="G122" t="str">
        <f>VLOOKUP($A122,'Medical Examinations'!$A:$J,COLUMN('Medical Examinations'!F121),FALSE)</f>
        <v>No</v>
      </c>
      <c r="H122">
        <f>VLOOKUP($A122,'Medical Examinations'!$A:$J,COLUMN('Medical Examinations'!G121),FALSE)</f>
        <v>0</v>
      </c>
      <c r="I122" t="str">
        <f>VLOOKUP($A122,'Medical Examinations'!$A:$J,COLUMN('Medical Examinations'!H121),FALSE)</f>
        <v>Yes</v>
      </c>
      <c r="J122" t="str">
        <f>VLOOKUP($A122,'Medical Examinations'!$A:$J,COLUMN('Medical Examinations'!I121),FALSE)</f>
        <v>Obesity</v>
      </c>
      <c r="K122" t="str">
        <f>VLOOKUP($A122,'Medical Examinations'!$A:$J,COLUMN('Medical Examinations'!J121),FALSE)</f>
        <v>Diabetes</v>
      </c>
      <c r="L122" s="30">
        <f>VLOOKUP($A122,'Hospitalisation Details'!$A:$K,COLUMN('Hospitalisation Details'!J121),FALSE)</f>
        <v>29772</v>
      </c>
      <c r="M122" s="23">
        <f>VLOOKUP($A122,'Hospitalisation Details'!$A:$K,COLUMN('Hospitalisation Details'!F121),FALSE)</f>
        <v>39597.410000000003</v>
      </c>
      <c r="N122" t="str">
        <f>VLOOKUP($A122,'Hospitalisation Details'!$A:$K,COLUMN('Hospitalisation Details'!G121),FALSE)</f>
        <v>Tier - 1</v>
      </c>
      <c r="O122" t="str">
        <f>VLOOKUP($A122,'Hospitalisation Details'!$A:$K,COLUMN('Hospitalisation Details'!H121),FALSE)</f>
        <v>Tier - 2</v>
      </c>
      <c r="P122" t="str">
        <f>VLOOKUP($A122,'Hospitalisation Details'!$A:$K,COLUMN('Hospitalisation Details'!I121),FALSE)</f>
        <v>R1017</v>
      </c>
      <c r="Q122">
        <f>VLOOKUP($A122,'Hospitalisation Details'!$A:$K,COLUMN('Hospitalisation Details'!K121),FALSE)</f>
        <v>41</v>
      </c>
      <c r="R122" t="str" cm="1">
        <f t="array" ref="R122">_xlfn.IFS(
Q122&lt;=10,"0-10",
Q122&lt;=20,"11-20",
Q122&lt;=30,"21-30",
Q122&lt;=40,"31-40",
Q122&lt;=50,"41-50",
Q122&lt;=60,"51-60",
Q122&lt;=70,"61-70"
)</f>
        <v>41-50</v>
      </c>
      <c r="S122" t="str">
        <f t="shared" si="1"/>
        <v>Yes</v>
      </c>
    </row>
    <row r="123" spans="1:19" ht="15.75" x14ac:dyDescent="0.25">
      <c r="A123" s="36" t="s">
        <v>163</v>
      </c>
      <c r="B123" t="str">
        <f>VLOOKUP(A123,'Customer Names'!A:E,COLUMN('Customer Names'!D122),FALSE)</f>
        <v>Mr. Craig</v>
      </c>
      <c r="C123">
        <f>VLOOKUP($A123,'Medical Examinations'!$A:$J,COLUMN('Medical Examinations'!B122),FALSE)</f>
        <v>31.35</v>
      </c>
      <c r="D123">
        <f>VLOOKUP($A123,'Medical Examinations'!$A:$J,COLUMN('Medical Examinations'!C122),FALSE)</f>
        <v>9.5399999999999991</v>
      </c>
      <c r="E123" t="str">
        <f>VLOOKUP($A123,'Medical Examinations'!$A:$J,COLUMN('Medical Examinations'!D122),FALSE)</f>
        <v>No</v>
      </c>
      <c r="F123" t="str">
        <f>VLOOKUP($A123,'Medical Examinations'!$A:$J,COLUMN('Medical Examinations'!E122),FALSE)</f>
        <v>No</v>
      </c>
      <c r="G123" t="str">
        <f>VLOOKUP($A123,'Medical Examinations'!$A:$J,COLUMN('Medical Examinations'!F122),FALSE)</f>
        <v>No</v>
      </c>
      <c r="H123">
        <f>VLOOKUP($A123,'Medical Examinations'!$A:$J,COLUMN('Medical Examinations'!G122),FALSE)</f>
        <v>0</v>
      </c>
      <c r="I123" t="str">
        <f>VLOOKUP($A123,'Medical Examinations'!$A:$J,COLUMN('Medical Examinations'!H122),FALSE)</f>
        <v>Yes</v>
      </c>
      <c r="J123" t="str">
        <f>VLOOKUP($A123,'Medical Examinations'!$A:$J,COLUMN('Medical Examinations'!I122),FALSE)</f>
        <v>Obesity</v>
      </c>
      <c r="K123" t="str">
        <f>VLOOKUP($A123,'Medical Examinations'!$A:$J,COLUMN('Medical Examinations'!J122),FALSE)</f>
        <v>Diabetes</v>
      </c>
      <c r="L123" s="30">
        <f>VLOOKUP($A123,'Hospitalisation Details'!$A:$K,COLUMN('Hospitalisation Details'!J122),FALSE)</f>
        <v>28683</v>
      </c>
      <c r="M123" s="23">
        <f>VLOOKUP($A123,'Hospitalisation Details'!$A:$K,COLUMN('Hospitalisation Details'!F122),FALSE)</f>
        <v>39556.49</v>
      </c>
      <c r="N123" t="str">
        <f>VLOOKUP($A123,'Hospitalisation Details'!$A:$K,COLUMN('Hospitalisation Details'!G122),FALSE)</f>
        <v>Tier - 1</v>
      </c>
      <c r="O123" t="str">
        <f>VLOOKUP($A123,'Hospitalisation Details'!$A:$K,COLUMN('Hospitalisation Details'!H122),FALSE)</f>
        <v>Tier - 2</v>
      </c>
      <c r="P123" t="str">
        <f>VLOOKUP($A123,'Hospitalisation Details'!$A:$K,COLUMN('Hospitalisation Details'!I122),FALSE)</f>
        <v>R1015</v>
      </c>
      <c r="Q123">
        <f>VLOOKUP($A123,'Hospitalisation Details'!$A:$K,COLUMN('Hospitalisation Details'!K122),FALSE)</f>
        <v>44</v>
      </c>
      <c r="R123" t="str" cm="1">
        <f t="array" ref="R123">_xlfn.IFS(
Q123&lt;=10,"0-10",
Q123&lt;=20,"11-20",
Q123&lt;=30,"21-30",
Q123&lt;=40,"31-40",
Q123&lt;=50,"41-50",
Q123&lt;=60,"51-60",
Q123&lt;=70,"61-70"
)</f>
        <v>41-50</v>
      </c>
      <c r="S123" t="str">
        <f t="shared" si="1"/>
        <v>Yes</v>
      </c>
    </row>
    <row r="124" spans="1:19" ht="15.75" x14ac:dyDescent="0.25">
      <c r="A124" s="36" t="s">
        <v>164</v>
      </c>
      <c r="B124" t="str">
        <f>VLOOKUP(A124,'Customer Names'!A:E,COLUMN('Customer Names'!D123),FALSE)</f>
        <v>Ms. Meredith</v>
      </c>
      <c r="C124">
        <f>VLOOKUP($A124,'Medical Examinations'!$A:$J,COLUMN('Medical Examinations'!B123),FALSE)</f>
        <v>41.46</v>
      </c>
      <c r="D124">
        <f>VLOOKUP($A124,'Medical Examinations'!$A:$J,COLUMN('Medical Examinations'!C123),FALSE)</f>
        <v>4.99</v>
      </c>
      <c r="E124" t="str">
        <f>VLOOKUP($A124,'Medical Examinations'!$A:$J,COLUMN('Medical Examinations'!D123),FALSE)</f>
        <v>Yes</v>
      </c>
      <c r="F124" t="str">
        <f>VLOOKUP($A124,'Medical Examinations'!$A:$J,COLUMN('Medical Examinations'!E123),FALSE)</f>
        <v>No</v>
      </c>
      <c r="G124" t="str">
        <f>VLOOKUP($A124,'Medical Examinations'!$A:$J,COLUMN('Medical Examinations'!F123),FALSE)</f>
        <v>No</v>
      </c>
      <c r="H124">
        <f>VLOOKUP($A124,'Medical Examinations'!$A:$J,COLUMN('Medical Examinations'!G123),FALSE)</f>
        <v>2</v>
      </c>
      <c r="I124" t="str">
        <f>VLOOKUP($A124,'Medical Examinations'!$A:$J,COLUMN('Medical Examinations'!H123),FALSE)</f>
        <v>Yes</v>
      </c>
      <c r="J124" t="str">
        <f>VLOOKUP($A124,'Medical Examinations'!$A:$J,COLUMN('Medical Examinations'!I123),FALSE)</f>
        <v>Obesity</v>
      </c>
      <c r="K124" t="str">
        <f>VLOOKUP($A124,'Medical Examinations'!$A:$J,COLUMN('Medical Examinations'!J123),FALSE)</f>
        <v>Normal</v>
      </c>
      <c r="L124" s="30">
        <f>VLOOKUP($A124,'Hospitalisation Details'!$A:$K,COLUMN('Hospitalisation Details'!J123),FALSE)</f>
        <v>24282</v>
      </c>
      <c r="M124" s="23">
        <f>VLOOKUP($A124,'Hospitalisation Details'!$A:$K,COLUMN('Hospitalisation Details'!F123),FALSE)</f>
        <v>39396.86</v>
      </c>
      <c r="N124" t="str">
        <f>VLOOKUP($A124,'Hospitalisation Details'!$A:$K,COLUMN('Hospitalisation Details'!G123),FALSE)</f>
        <v>Tier - 2</v>
      </c>
      <c r="O124" t="str">
        <f>VLOOKUP($A124,'Hospitalisation Details'!$A:$K,COLUMN('Hospitalisation Details'!H123),FALSE)</f>
        <v>Tier - 2</v>
      </c>
      <c r="P124" t="str">
        <f>VLOOKUP($A124,'Hospitalisation Details'!$A:$K,COLUMN('Hospitalisation Details'!I123),FALSE)</f>
        <v>R1011</v>
      </c>
      <c r="Q124">
        <f>VLOOKUP($A124,'Hospitalisation Details'!$A:$K,COLUMN('Hospitalisation Details'!K123),FALSE)</f>
        <v>56</v>
      </c>
      <c r="R124" t="str" cm="1">
        <f t="array" ref="R124">_xlfn.IFS(
Q124&lt;=10,"0-10",
Q124&lt;=20,"11-20",
Q124&lt;=30,"21-30",
Q124&lt;=40,"31-40",
Q124&lt;=50,"41-50",
Q124&lt;=60,"51-60",
Q124&lt;=70,"61-70"
)</f>
        <v>51-60</v>
      </c>
      <c r="S124" t="str">
        <f t="shared" si="1"/>
        <v>No</v>
      </c>
    </row>
    <row r="125" spans="1:19" ht="15.75" x14ac:dyDescent="0.25">
      <c r="A125" s="36" t="s">
        <v>165</v>
      </c>
      <c r="B125" t="str">
        <f>VLOOKUP(A125,'Customer Names'!A:E,COLUMN('Customer Names'!D124),FALSE)</f>
        <v>Mr. Doug</v>
      </c>
      <c r="C125">
        <f>VLOOKUP($A125,'Medical Examinations'!$A:$J,COLUMN('Medical Examinations'!B124),FALSE)</f>
        <v>48</v>
      </c>
      <c r="D125">
        <f>VLOOKUP($A125,'Medical Examinations'!$A:$J,COLUMN('Medical Examinations'!C124),FALSE)</f>
        <v>10.54</v>
      </c>
      <c r="E125" t="str">
        <f>VLOOKUP($A125,'Medical Examinations'!$A:$J,COLUMN('Medical Examinations'!D124),FALSE)</f>
        <v>No</v>
      </c>
      <c r="F125" t="str">
        <f>VLOOKUP($A125,'Medical Examinations'!$A:$J,COLUMN('Medical Examinations'!E124),FALSE)</f>
        <v>No</v>
      </c>
      <c r="G125" t="str">
        <f>VLOOKUP($A125,'Medical Examinations'!$A:$J,COLUMN('Medical Examinations'!F124),FALSE)</f>
        <v>No</v>
      </c>
      <c r="H125">
        <f>VLOOKUP($A125,'Medical Examinations'!$A:$J,COLUMN('Medical Examinations'!G124),FALSE)</f>
        <v>0</v>
      </c>
      <c r="I125" t="str">
        <f>VLOOKUP($A125,'Medical Examinations'!$A:$J,COLUMN('Medical Examinations'!H124),FALSE)</f>
        <v>Yes</v>
      </c>
      <c r="J125" t="str">
        <f>VLOOKUP($A125,'Medical Examinations'!$A:$J,COLUMN('Medical Examinations'!I124),FALSE)</f>
        <v>Obesity</v>
      </c>
      <c r="K125" t="str">
        <f>VLOOKUP($A125,'Medical Examinations'!$A:$J,COLUMN('Medical Examinations'!J124),FALSE)</f>
        <v>Diabetes</v>
      </c>
      <c r="L125" s="30">
        <f>VLOOKUP($A125,'Hospitalisation Details'!$A:$K,COLUMN('Hospitalisation Details'!J124),FALSE)</f>
        <v>28707</v>
      </c>
      <c r="M125" s="23">
        <f>VLOOKUP($A125,'Hospitalisation Details'!$A:$K,COLUMN('Hospitalisation Details'!F124),FALSE)</f>
        <v>39352.6</v>
      </c>
      <c r="N125" t="str">
        <f>VLOOKUP($A125,'Hospitalisation Details'!$A:$K,COLUMN('Hospitalisation Details'!G124),FALSE)</f>
        <v>Tier - 2</v>
      </c>
      <c r="O125" t="str">
        <f>VLOOKUP($A125,'Hospitalisation Details'!$A:$K,COLUMN('Hospitalisation Details'!H124),FALSE)</f>
        <v>Tier - 3</v>
      </c>
      <c r="P125" t="str">
        <f>VLOOKUP($A125,'Hospitalisation Details'!$A:$K,COLUMN('Hospitalisation Details'!I124),FALSE)</f>
        <v>R1011</v>
      </c>
      <c r="Q125">
        <f>VLOOKUP($A125,'Hospitalisation Details'!$A:$K,COLUMN('Hospitalisation Details'!K124),FALSE)</f>
        <v>44</v>
      </c>
      <c r="R125" t="str" cm="1">
        <f t="array" ref="R125">_xlfn.IFS(
Q125&lt;=10,"0-10",
Q125&lt;=20,"11-20",
Q125&lt;=30,"21-30",
Q125&lt;=40,"31-40",
Q125&lt;=50,"41-50",
Q125&lt;=60,"51-60",
Q125&lt;=70,"61-70"
)</f>
        <v>41-50</v>
      </c>
      <c r="S125" t="str">
        <f t="shared" si="1"/>
        <v>Yes</v>
      </c>
    </row>
    <row r="126" spans="1:19" ht="15.75" x14ac:dyDescent="0.25">
      <c r="A126" s="36" t="s">
        <v>166</v>
      </c>
      <c r="B126" t="str">
        <f>VLOOKUP(A126,'Customer Names'!A:E,COLUMN('Customer Names'!D125),FALSE)</f>
        <v>Ms. Elizabeth</v>
      </c>
      <c r="C126">
        <f>VLOOKUP($A126,'Medical Examinations'!$A:$J,COLUMN('Medical Examinations'!B125),FALSE)</f>
        <v>49.13</v>
      </c>
      <c r="D126">
        <f>VLOOKUP($A126,'Medical Examinations'!$A:$J,COLUMN('Medical Examinations'!C125),FALSE)</f>
        <v>4.54</v>
      </c>
      <c r="E126" t="str">
        <f>VLOOKUP($A126,'Medical Examinations'!$A:$J,COLUMN('Medical Examinations'!D125),FALSE)</f>
        <v>No</v>
      </c>
      <c r="F126" t="str">
        <f>VLOOKUP($A126,'Medical Examinations'!$A:$J,COLUMN('Medical Examinations'!E125),FALSE)</f>
        <v>No</v>
      </c>
      <c r="G126" t="str">
        <f>VLOOKUP($A126,'Medical Examinations'!$A:$J,COLUMN('Medical Examinations'!F125),FALSE)</f>
        <v>No</v>
      </c>
      <c r="H126">
        <f>VLOOKUP($A126,'Medical Examinations'!$A:$J,COLUMN('Medical Examinations'!G125),FALSE)</f>
        <v>0</v>
      </c>
      <c r="I126" t="str">
        <f>VLOOKUP($A126,'Medical Examinations'!$A:$J,COLUMN('Medical Examinations'!H125),FALSE)</f>
        <v>Yes</v>
      </c>
      <c r="J126" t="str">
        <f>VLOOKUP($A126,'Medical Examinations'!$A:$J,COLUMN('Medical Examinations'!I125),FALSE)</f>
        <v>Obesity</v>
      </c>
      <c r="K126" t="str">
        <f>VLOOKUP($A126,'Medical Examinations'!$A:$J,COLUMN('Medical Examinations'!J125),FALSE)</f>
        <v>Normal</v>
      </c>
      <c r="L126" s="30">
        <f>VLOOKUP($A126,'Hospitalisation Details'!$A:$K,COLUMN('Hospitalisation Details'!J125),FALSE)</f>
        <v>30179</v>
      </c>
      <c r="M126" s="23">
        <f>VLOOKUP($A126,'Hospitalisation Details'!$A:$K,COLUMN('Hospitalisation Details'!F125),FALSE)</f>
        <v>39315.279999999999</v>
      </c>
      <c r="N126" t="str">
        <f>VLOOKUP($A126,'Hospitalisation Details'!$A:$K,COLUMN('Hospitalisation Details'!G125),FALSE)</f>
        <v>Tier - 2</v>
      </c>
      <c r="O126" t="str">
        <f>VLOOKUP($A126,'Hospitalisation Details'!$A:$K,COLUMN('Hospitalisation Details'!H125),FALSE)</f>
        <v>Tier - 3</v>
      </c>
      <c r="P126" t="str">
        <f>VLOOKUP($A126,'Hospitalisation Details'!$A:$K,COLUMN('Hospitalisation Details'!I125),FALSE)</f>
        <v>R1011</v>
      </c>
      <c r="Q126">
        <f>VLOOKUP($A126,'Hospitalisation Details'!$A:$K,COLUMN('Hospitalisation Details'!K125),FALSE)</f>
        <v>40</v>
      </c>
      <c r="R126" t="str" cm="1">
        <f t="array" ref="R126">_xlfn.IFS(
Q126&lt;=10,"0-10",
Q126&lt;=20,"11-20",
Q126&lt;=30,"21-30",
Q126&lt;=40,"31-40",
Q126&lt;=50,"41-50",
Q126&lt;=60,"51-60",
Q126&lt;=70,"61-70"
)</f>
        <v>31-40</v>
      </c>
      <c r="S126" t="str">
        <f t="shared" si="1"/>
        <v>No</v>
      </c>
    </row>
    <row r="127" spans="1:19" ht="15.75" x14ac:dyDescent="0.25">
      <c r="A127" s="36" t="s">
        <v>167</v>
      </c>
      <c r="B127" t="str">
        <f>VLOOKUP(A127,'Customer Names'!A:E,COLUMN('Customer Names'!D126),FALSE)</f>
        <v>Mr. Matthew</v>
      </c>
      <c r="C127">
        <f>VLOOKUP($A127,'Medical Examinations'!$A:$J,COLUMN('Medical Examinations'!B126),FALSE)</f>
        <v>37.799999999999997</v>
      </c>
      <c r="D127">
        <f>VLOOKUP($A127,'Medical Examinations'!$A:$J,COLUMN('Medical Examinations'!C126),FALSE)</f>
        <v>6.29</v>
      </c>
      <c r="E127" t="str">
        <f>VLOOKUP($A127,'Medical Examinations'!$A:$J,COLUMN('Medical Examinations'!D126),FALSE)</f>
        <v>No</v>
      </c>
      <c r="F127" t="str">
        <f>VLOOKUP($A127,'Medical Examinations'!$A:$J,COLUMN('Medical Examinations'!E126),FALSE)</f>
        <v>No</v>
      </c>
      <c r="G127" t="str">
        <f>VLOOKUP($A127,'Medical Examinations'!$A:$J,COLUMN('Medical Examinations'!F126),FALSE)</f>
        <v>No</v>
      </c>
      <c r="H127">
        <f>VLOOKUP($A127,'Medical Examinations'!$A:$J,COLUMN('Medical Examinations'!G126),FALSE)</f>
        <v>1</v>
      </c>
      <c r="I127" t="str">
        <f>VLOOKUP($A127,'Medical Examinations'!$A:$J,COLUMN('Medical Examinations'!H126),FALSE)</f>
        <v>Yes</v>
      </c>
      <c r="J127" t="str">
        <f>VLOOKUP($A127,'Medical Examinations'!$A:$J,COLUMN('Medical Examinations'!I126),FALSE)</f>
        <v>Obesity</v>
      </c>
      <c r="K127" t="str">
        <f>VLOOKUP($A127,'Medical Examinations'!$A:$J,COLUMN('Medical Examinations'!J126),FALSE)</f>
        <v>Prediabetes</v>
      </c>
      <c r="L127" s="30">
        <f>VLOOKUP($A127,'Hospitalisation Details'!$A:$K,COLUMN('Hospitalisation Details'!J126),FALSE)</f>
        <v>33938</v>
      </c>
      <c r="M127" s="23">
        <f>VLOOKUP($A127,'Hospitalisation Details'!$A:$K,COLUMN('Hospitalisation Details'!F126),FALSE)</f>
        <v>39241.440000000002</v>
      </c>
      <c r="N127" t="str">
        <f>VLOOKUP($A127,'Hospitalisation Details'!$A:$K,COLUMN('Hospitalisation Details'!G126),FALSE)</f>
        <v>Tier - 1</v>
      </c>
      <c r="O127" t="str">
        <f>VLOOKUP($A127,'Hospitalisation Details'!$A:$K,COLUMN('Hospitalisation Details'!H126),FALSE)</f>
        <v>Tier - 3</v>
      </c>
      <c r="P127" t="str">
        <f>VLOOKUP($A127,'Hospitalisation Details'!$A:$K,COLUMN('Hospitalisation Details'!I126),FALSE)</f>
        <v>R1011</v>
      </c>
      <c r="Q127">
        <f>VLOOKUP($A127,'Hospitalisation Details'!$A:$K,COLUMN('Hospitalisation Details'!K126),FALSE)</f>
        <v>30</v>
      </c>
      <c r="R127" t="str" cm="1">
        <f t="array" ref="R127">_xlfn.IFS(
Q127&lt;=10,"0-10",
Q127&lt;=20,"11-20",
Q127&lt;=30,"21-30",
Q127&lt;=40,"31-40",
Q127&lt;=50,"41-50",
Q127&lt;=60,"51-60",
Q127&lt;=70,"61-70"
)</f>
        <v>21-30</v>
      </c>
      <c r="S127" t="str">
        <f t="shared" si="1"/>
        <v>Yes</v>
      </c>
    </row>
    <row r="128" spans="1:19" ht="15.75" x14ac:dyDescent="0.25">
      <c r="A128" s="36" t="s">
        <v>168</v>
      </c>
      <c r="B128" t="str">
        <f>VLOOKUP(A128,'Customer Names'!A:E,COLUMN('Customer Names'!D127),FALSE)</f>
        <v>Mr. Guillermo</v>
      </c>
      <c r="C128">
        <f>VLOOKUP($A128,'Medical Examinations'!$A:$J,COLUMN('Medical Examinations'!B127),FALSE)</f>
        <v>38.299999999999997</v>
      </c>
      <c r="D128">
        <f>VLOOKUP($A128,'Medical Examinations'!$A:$J,COLUMN('Medical Examinations'!C127),FALSE)</f>
        <v>9.51</v>
      </c>
      <c r="E128" t="str">
        <f>VLOOKUP($A128,'Medical Examinations'!$A:$J,COLUMN('Medical Examinations'!D127),FALSE)</f>
        <v>No</v>
      </c>
      <c r="F128" t="str">
        <f>VLOOKUP($A128,'Medical Examinations'!$A:$J,COLUMN('Medical Examinations'!E127),FALSE)</f>
        <v>No</v>
      </c>
      <c r="G128" t="str">
        <f>VLOOKUP($A128,'Medical Examinations'!$A:$J,COLUMN('Medical Examinations'!F127),FALSE)</f>
        <v>No</v>
      </c>
      <c r="H128">
        <f>VLOOKUP($A128,'Medical Examinations'!$A:$J,COLUMN('Medical Examinations'!G127),FALSE)</f>
        <v>0</v>
      </c>
      <c r="I128" t="str">
        <f>VLOOKUP($A128,'Medical Examinations'!$A:$J,COLUMN('Medical Examinations'!H127),FALSE)</f>
        <v>Yes</v>
      </c>
      <c r="J128" t="str">
        <f>VLOOKUP($A128,'Medical Examinations'!$A:$J,COLUMN('Medical Examinations'!I127),FALSE)</f>
        <v>Obesity</v>
      </c>
      <c r="K128" t="str">
        <f>VLOOKUP($A128,'Medical Examinations'!$A:$J,COLUMN('Medical Examinations'!J127),FALSE)</f>
        <v>Diabetes</v>
      </c>
      <c r="L128" s="30">
        <f>VLOOKUP($A128,'Hospitalisation Details'!$A:$K,COLUMN('Hospitalisation Details'!J127),FALSE)</f>
        <v>22834</v>
      </c>
      <c r="M128" s="23">
        <f>VLOOKUP($A128,'Hospitalisation Details'!$A:$K,COLUMN('Hospitalisation Details'!F127),FALSE)</f>
        <v>39221.120000000003</v>
      </c>
      <c r="N128" t="str">
        <f>VLOOKUP($A128,'Hospitalisation Details'!$A:$K,COLUMN('Hospitalisation Details'!G127),FALSE)</f>
        <v>Tier - 2</v>
      </c>
      <c r="O128" t="str">
        <f>VLOOKUP($A128,'Hospitalisation Details'!$A:$K,COLUMN('Hospitalisation Details'!H127),FALSE)</f>
        <v>Tier - 1</v>
      </c>
      <c r="P128" t="str">
        <f>VLOOKUP($A128,'Hospitalisation Details'!$A:$K,COLUMN('Hospitalisation Details'!I127),FALSE)</f>
        <v>R1011</v>
      </c>
      <c r="Q128">
        <f>VLOOKUP($A128,'Hospitalisation Details'!$A:$K,COLUMN('Hospitalisation Details'!K127),FALSE)</f>
        <v>60</v>
      </c>
      <c r="R128" t="str" cm="1">
        <f t="array" ref="R128">_xlfn.IFS(
Q128&lt;=10,"0-10",
Q128&lt;=20,"11-20",
Q128&lt;=30,"21-30",
Q128&lt;=40,"31-40",
Q128&lt;=50,"41-50",
Q128&lt;=60,"51-60",
Q128&lt;=70,"61-70"
)</f>
        <v>51-60</v>
      </c>
      <c r="S128" t="str">
        <f t="shared" si="1"/>
        <v>Yes</v>
      </c>
    </row>
    <row r="129" spans="1:19" ht="15.75" x14ac:dyDescent="0.25">
      <c r="A129" s="36" t="s">
        <v>169</v>
      </c>
      <c r="B129" t="str">
        <f>VLOOKUP(A129,'Customer Names'!A:E,COLUMN('Customer Names'!D128),FALSE)</f>
        <v>Mr. Ryan</v>
      </c>
      <c r="C129">
        <f>VLOOKUP($A129,'Medical Examinations'!$A:$J,COLUMN('Medical Examinations'!B128),FALSE)</f>
        <v>32.774999999999999</v>
      </c>
      <c r="D129">
        <f>VLOOKUP($A129,'Medical Examinations'!$A:$J,COLUMN('Medical Examinations'!C128),FALSE)</f>
        <v>4.72</v>
      </c>
      <c r="E129" t="str">
        <f>VLOOKUP($A129,'Medical Examinations'!$A:$J,COLUMN('Medical Examinations'!D128),FALSE)</f>
        <v>No</v>
      </c>
      <c r="F129" t="str">
        <f>VLOOKUP($A129,'Medical Examinations'!$A:$J,COLUMN('Medical Examinations'!E128),FALSE)</f>
        <v>No</v>
      </c>
      <c r="G129" t="str">
        <f>VLOOKUP($A129,'Medical Examinations'!$A:$J,COLUMN('Medical Examinations'!F128),FALSE)</f>
        <v>No</v>
      </c>
      <c r="H129">
        <f>VLOOKUP($A129,'Medical Examinations'!$A:$J,COLUMN('Medical Examinations'!G128),FALSE)</f>
        <v>0</v>
      </c>
      <c r="I129" t="str">
        <f>VLOOKUP($A129,'Medical Examinations'!$A:$J,COLUMN('Medical Examinations'!H128),FALSE)</f>
        <v>Yes</v>
      </c>
      <c r="J129" t="str">
        <f>VLOOKUP($A129,'Medical Examinations'!$A:$J,COLUMN('Medical Examinations'!I128),FALSE)</f>
        <v>Obesity</v>
      </c>
      <c r="K129" t="str">
        <f>VLOOKUP($A129,'Medical Examinations'!$A:$J,COLUMN('Medical Examinations'!J128),FALSE)</f>
        <v>Normal</v>
      </c>
      <c r="L129" s="30">
        <f>VLOOKUP($A129,'Hospitalisation Details'!$A:$K,COLUMN('Hospitalisation Details'!J128),FALSE)</f>
        <v>30167</v>
      </c>
      <c r="M129" s="23">
        <f>VLOOKUP($A129,'Hospitalisation Details'!$A:$K,COLUMN('Hospitalisation Details'!F128),FALSE)</f>
        <v>39125.33</v>
      </c>
      <c r="N129" t="str">
        <f>VLOOKUP($A129,'Hospitalisation Details'!$A:$K,COLUMN('Hospitalisation Details'!G128),FALSE)</f>
        <v>Tier - 1</v>
      </c>
      <c r="O129" t="str">
        <f>VLOOKUP($A129,'Hospitalisation Details'!$A:$K,COLUMN('Hospitalisation Details'!H128),FALSE)</f>
        <v>Tier - 1</v>
      </c>
      <c r="P129" t="str">
        <f>VLOOKUP($A129,'Hospitalisation Details'!$A:$K,COLUMN('Hospitalisation Details'!I128),FALSE)</f>
        <v>R1016</v>
      </c>
      <c r="Q129">
        <f>VLOOKUP($A129,'Hospitalisation Details'!$A:$K,COLUMN('Hospitalisation Details'!K128),FALSE)</f>
        <v>40</v>
      </c>
      <c r="R129" t="str" cm="1">
        <f t="array" ref="R129">_xlfn.IFS(
Q129&lt;=10,"0-10",
Q129&lt;=20,"11-20",
Q129&lt;=30,"21-30",
Q129&lt;=40,"31-40",
Q129&lt;=50,"41-50",
Q129&lt;=60,"51-60",
Q129&lt;=70,"61-70"
)</f>
        <v>31-40</v>
      </c>
      <c r="S129" t="str">
        <f t="shared" si="1"/>
        <v>No</v>
      </c>
    </row>
    <row r="130" spans="1:19" ht="15.75" x14ac:dyDescent="0.25">
      <c r="A130" s="36" t="s">
        <v>170</v>
      </c>
      <c r="B130" t="str">
        <f>VLOOKUP(A130,'Customer Names'!A:E,COLUMN('Customer Names'!D129),FALSE)</f>
        <v>Mr. Dane</v>
      </c>
      <c r="C130">
        <f>VLOOKUP($A130,'Medical Examinations'!$A:$J,COLUMN('Medical Examinations'!B129),FALSE)</f>
        <v>34.200000000000003</v>
      </c>
      <c r="D130">
        <f>VLOOKUP($A130,'Medical Examinations'!$A:$J,COLUMN('Medical Examinations'!C129),FALSE)</f>
        <v>5.91</v>
      </c>
      <c r="E130" t="str">
        <f>VLOOKUP($A130,'Medical Examinations'!$A:$J,COLUMN('Medical Examinations'!D129),FALSE)</f>
        <v>Yes</v>
      </c>
      <c r="F130" t="str">
        <f>VLOOKUP($A130,'Medical Examinations'!$A:$J,COLUMN('Medical Examinations'!E129),FALSE)</f>
        <v>No</v>
      </c>
      <c r="G130" t="str">
        <f>VLOOKUP($A130,'Medical Examinations'!$A:$J,COLUMN('Medical Examinations'!F129),FALSE)</f>
        <v>No</v>
      </c>
      <c r="H130">
        <f>VLOOKUP($A130,'Medical Examinations'!$A:$J,COLUMN('Medical Examinations'!G129),FALSE)</f>
        <v>0</v>
      </c>
      <c r="I130" t="str">
        <f>VLOOKUP($A130,'Medical Examinations'!$A:$J,COLUMN('Medical Examinations'!H129),FALSE)</f>
        <v>Yes</v>
      </c>
      <c r="J130" t="str">
        <f>VLOOKUP($A130,'Medical Examinations'!$A:$J,COLUMN('Medical Examinations'!I129),FALSE)</f>
        <v>Obesity</v>
      </c>
      <c r="K130" t="str">
        <f>VLOOKUP($A130,'Medical Examinations'!$A:$J,COLUMN('Medical Examinations'!J129),FALSE)</f>
        <v>Prediabetes</v>
      </c>
      <c r="L130" s="30">
        <f>VLOOKUP($A130,'Hospitalisation Details'!$A:$K,COLUMN('Hospitalisation Details'!J129),FALSE)</f>
        <v>31310</v>
      </c>
      <c r="M130" s="23">
        <f>VLOOKUP($A130,'Hospitalisation Details'!$A:$K,COLUMN('Hospitalisation Details'!F129),FALSE)</f>
        <v>39047.29</v>
      </c>
      <c r="N130" t="str">
        <f>VLOOKUP($A130,'Hospitalisation Details'!$A:$K,COLUMN('Hospitalisation Details'!G129),FALSE)</f>
        <v>Tier - 1</v>
      </c>
      <c r="O130" t="str">
        <f>VLOOKUP($A130,'Hospitalisation Details'!$A:$K,COLUMN('Hospitalisation Details'!H129),FALSE)</f>
        <v>Tier - 3</v>
      </c>
      <c r="P130" t="str">
        <f>VLOOKUP($A130,'Hospitalisation Details'!$A:$K,COLUMN('Hospitalisation Details'!I129),FALSE)</f>
        <v>R1017</v>
      </c>
      <c r="Q130">
        <f>VLOOKUP($A130,'Hospitalisation Details'!$A:$K,COLUMN('Hospitalisation Details'!K129),FALSE)</f>
        <v>37</v>
      </c>
      <c r="R130" t="str" cm="1">
        <f t="array" ref="R130">_xlfn.IFS(
Q130&lt;=10,"0-10",
Q130&lt;=20,"11-20",
Q130&lt;=30,"21-30",
Q130&lt;=40,"31-40",
Q130&lt;=50,"41-50",
Q130&lt;=60,"51-60",
Q130&lt;=70,"61-70"
)</f>
        <v>31-40</v>
      </c>
      <c r="S130" t="str">
        <f t="shared" ref="S130:S193" si="2">IF(OR(K130="Diabetes",K130="Prediabetes"),"Yes","No")</f>
        <v>Yes</v>
      </c>
    </row>
    <row r="131" spans="1:19" ht="15.75" x14ac:dyDescent="0.25">
      <c r="A131" s="36" t="s">
        <v>171</v>
      </c>
      <c r="B131" t="str">
        <f>VLOOKUP(A131,'Customer Names'!A:E,COLUMN('Customer Names'!D130),FALSE)</f>
        <v>Mr. Jonas</v>
      </c>
      <c r="C131">
        <f>VLOOKUP($A131,'Medical Examinations'!$A:$J,COLUMN('Medical Examinations'!B130),FALSE)</f>
        <v>30.2</v>
      </c>
      <c r="D131">
        <f>VLOOKUP($A131,'Medical Examinations'!$A:$J,COLUMN('Medical Examinations'!C130),FALSE)</f>
        <v>9.58</v>
      </c>
      <c r="E131" t="str">
        <f>VLOOKUP($A131,'Medical Examinations'!$A:$J,COLUMN('Medical Examinations'!D130),FALSE)</f>
        <v>No</v>
      </c>
      <c r="F131" t="str">
        <f>VLOOKUP($A131,'Medical Examinations'!$A:$J,COLUMN('Medical Examinations'!E130),FALSE)</f>
        <v>No</v>
      </c>
      <c r="G131" t="str">
        <f>VLOOKUP($A131,'Medical Examinations'!$A:$J,COLUMN('Medical Examinations'!F130),FALSE)</f>
        <v>No</v>
      </c>
      <c r="H131">
        <f>VLOOKUP($A131,'Medical Examinations'!$A:$J,COLUMN('Medical Examinations'!G130),FALSE)</f>
        <v>0</v>
      </c>
      <c r="I131" t="str">
        <f>VLOOKUP($A131,'Medical Examinations'!$A:$J,COLUMN('Medical Examinations'!H130),FALSE)</f>
        <v>Yes</v>
      </c>
      <c r="J131" t="str">
        <f>VLOOKUP($A131,'Medical Examinations'!$A:$J,COLUMN('Medical Examinations'!I130),FALSE)</f>
        <v>Obesity</v>
      </c>
      <c r="K131" t="str">
        <f>VLOOKUP($A131,'Medical Examinations'!$A:$J,COLUMN('Medical Examinations'!J130),FALSE)</f>
        <v>Diabetes</v>
      </c>
      <c r="L131" s="30">
        <f>VLOOKUP($A131,'Hospitalisation Details'!$A:$K,COLUMN('Hospitalisation Details'!J130),FALSE)</f>
        <v>28775</v>
      </c>
      <c r="M131" s="23">
        <f>VLOOKUP($A131,'Hospitalisation Details'!$A:$K,COLUMN('Hospitalisation Details'!F130),FALSE)</f>
        <v>38998.550000000003</v>
      </c>
      <c r="N131" t="str">
        <f>VLOOKUP($A131,'Hospitalisation Details'!$A:$K,COLUMN('Hospitalisation Details'!G130),FALSE)</f>
        <v>Tier - 1</v>
      </c>
      <c r="O131" t="str">
        <f>VLOOKUP($A131,'Hospitalisation Details'!$A:$K,COLUMN('Hospitalisation Details'!H130),FALSE)</f>
        <v>Tier - 1</v>
      </c>
      <c r="P131" t="str">
        <f>VLOOKUP($A131,'Hospitalisation Details'!$A:$K,COLUMN('Hospitalisation Details'!I130),FALSE)</f>
        <v>R1011</v>
      </c>
      <c r="Q131">
        <f>VLOOKUP($A131,'Hospitalisation Details'!$A:$K,COLUMN('Hospitalisation Details'!K130),FALSE)</f>
        <v>44</v>
      </c>
      <c r="R131" t="str" cm="1">
        <f t="array" ref="R131">_xlfn.IFS(
Q131&lt;=10,"0-10",
Q131&lt;=20,"11-20",
Q131&lt;=30,"21-30",
Q131&lt;=40,"31-40",
Q131&lt;=50,"41-50",
Q131&lt;=60,"51-60",
Q131&lt;=70,"61-70"
)</f>
        <v>41-50</v>
      </c>
      <c r="S131" t="str">
        <f t="shared" si="2"/>
        <v>Yes</v>
      </c>
    </row>
    <row r="132" spans="1:19" ht="15.75" x14ac:dyDescent="0.25">
      <c r="A132" s="36" t="s">
        <v>172</v>
      </c>
      <c r="B132" t="str">
        <f>VLOOKUP(A132,'Customer Names'!A:E,COLUMN('Customer Names'!D131),FALSE)</f>
        <v>Mr. George</v>
      </c>
      <c r="C132">
        <f>VLOOKUP($A132,'Medical Examinations'!$A:$J,COLUMN('Medical Examinations'!B131),FALSE)</f>
        <v>48.32</v>
      </c>
      <c r="D132">
        <f>VLOOKUP($A132,'Medical Examinations'!$A:$J,COLUMN('Medical Examinations'!C131),FALSE)</f>
        <v>5.77</v>
      </c>
      <c r="E132" t="str">
        <f>VLOOKUP($A132,'Medical Examinations'!$A:$J,COLUMN('Medical Examinations'!D131),FALSE)</f>
        <v>No</v>
      </c>
      <c r="F132" t="str">
        <f>VLOOKUP($A132,'Medical Examinations'!$A:$J,COLUMN('Medical Examinations'!E131),FALSE)</f>
        <v>No</v>
      </c>
      <c r="G132" t="str">
        <f>VLOOKUP($A132,'Medical Examinations'!$A:$J,COLUMN('Medical Examinations'!F131),FALSE)</f>
        <v>No</v>
      </c>
      <c r="H132">
        <f>VLOOKUP($A132,'Medical Examinations'!$A:$J,COLUMN('Medical Examinations'!G131),FALSE)</f>
        <v>0</v>
      </c>
      <c r="I132" t="str">
        <f>VLOOKUP($A132,'Medical Examinations'!$A:$J,COLUMN('Medical Examinations'!H131),FALSE)</f>
        <v>Yes</v>
      </c>
      <c r="J132" t="str">
        <f>VLOOKUP($A132,'Medical Examinations'!$A:$J,COLUMN('Medical Examinations'!I131),FALSE)</f>
        <v>Obesity</v>
      </c>
      <c r="K132" t="str">
        <f>VLOOKUP($A132,'Medical Examinations'!$A:$J,COLUMN('Medical Examinations'!J131),FALSE)</f>
        <v>Prediabetes</v>
      </c>
      <c r="L132" s="30">
        <f>VLOOKUP($A132,'Hospitalisation Details'!$A:$K,COLUMN('Hospitalisation Details'!J131),FALSE)</f>
        <v>29488</v>
      </c>
      <c r="M132" s="23">
        <f>VLOOKUP($A132,'Hospitalisation Details'!$A:$K,COLUMN('Hospitalisation Details'!F131),FALSE)</f>
        <v>38947.43</v>
      </c>
      <c r="N132" t="str">
        <f>VLOOKUP($A132,'Hospitalisation Details'!$A:$K,COLUMN('Hospitalisation Details'!G131),FALSE)</f>
        <v>Tier - 2</v>
      </c>
      <c r="O132" t="str">
        <f>VLOOKUP($A132,'Hospitalisation Details'!$A:$K,COLUMN('Hospitalisation Details'!H131),FALSE)</f>
        <v>Tier - 3</v>
      </c>
      <c r="P132" t="str">
        <f>VLOOKUP($A132,'Hospitalisation Details'!$A:$K,COLUMN('Hospitalisation Details'!I131),FALSE)</f>
        <v>R1011</v>
      </c>
      <c r="Q132">
        <f>VLOOKUP($A132,'Hospitalisation Details'!$A:$K,COLUMN('Hospitalisation Details'!K131),FALSE)</f>
        <v>42</v>
      </c>
      <c r="R132" t="str" cm="1">
        <f t="array" ref="R132">_xlfn.IFS(
Q132&lt;=10,"0-10",
Q132&lt;=20,"11-20",
Q132&lt;=30,"21-30",
Q132&lt;=40,"31-40",
Q132&lt;=50,"41-50",
Q132&lt;=60,"51-60",
Q132&lt;=70,"61-70"
)</f>
        <v>41-50</v>
      </c>
      <c r="S132" t="str">
        <f t="shared" si="2"/>
        <v>Yes</v>
      </c>
    </row>
    <row r="133" spans="1:19" ht="15.75" x14ac:dyDescent="0.25">
      <c r="A133" s="36" t="s">
        <v>173</v>
      </c>
      <c r="B133" t="str">
        <f>VLOOKUP(A133,'Customer Names'!A:E,COLUMN('Customer Names'!D132),FALSE)</f>
        <v>Ms. Sara</v>
      </c>
      <c r="C133">
        <f>VLOOKUP($A133,'Medical Examinations'!$A:$J,COLUMN('Medical Examinations'!B132),FALSE)</f>
        <v>44.86</v>
      </c>
      <c r="D133">
        <f>VLOOKUP($A133,'Medical Examinations'!$A:$J,COLUMN('Medical Examinations'!C132),FALSE)</f>
        <v>4.38</v>
      </c>
      <c r="E133" t="str">
        <f>VLOOKUP($A133,'Medical Examinations'!$A:$J,COLUMN('Medical Examinations'!D132),FALSE)</f>
        <v>Yes</v>
      </c>
      <c r="F133" t="str">
        <f>VLOOKUP($A133,'Medical Examinations'!$A:$J,COLUMN('Medical Examinations'!E132),FALSE)</f>
        <v>No</v>
      </c>
      <c r="G133" t="str">
        <f>VLOOKUP($A133,'Medical Examinations'!$A:$J,COLUMN('Medical Examinations'!F132),FALSE)</f>
        <v>No</v>
      </c>
      <c r="H133">
        <f>VLOOKUP($A133,'Medical Examinations'!$A:$J,COLUMN('Medical Examinations'!G132),FALSE)</f>
        <v>0</v>
      </c>
      <c r="I133" t="str">
        <f>VLOOKUP($A133,'Medical Examinations'!$A:$J,COLUMN('Medical Examinations'!H132),FALSE)</f>
        <v>Yes</v>
      </c>
      <c r="J133" t="str">
        <f>VLOOKUP($A133,'Medical Examinations'!$A:$J,COLUMN('Medical Examinations'!I132),FALSE)</f>
        <v>Obesity</v>
      </c>
      <c r="K133" t="str">
        <f>VLOOKUP($A133,'Medical Examinations'!$A:$J,COLUMN('Medical Examinations'!J132),FALSE)</f>
        <v>Normal</v>
      </c>
      <c r="L133" s="30">
        <f>VLOOKUP($A133,'Hospitalisation Details'!$A:$K,COLUMN('Hospitalisation Details'!J132),FALSE)</f>
        <v>28109</v>
      </c>
      <c r="M133" s="23">
        <f>VLOOKUP($A133,'Hospitalisation Details'!$A:$K,COLUMN('Hospitalisation Details'!F132),FALSE)</f>
        <v>38932.559999999998</v>
      </c>
      <c r="N133" t="str">
        <f>VLOOKUP($A133,'Hospitalisation Details'!$A:$K,COLUMN('Hospitalisation Details'!G132),FALSE)</f>
        <v>Tier - 2</v>
      </c>
      <c r="O133" t="str">
        <f>VLOOKUP($A133,'Hospitalisation Details'!$A:$K,COLUMN('Hospitalisation Details'!H132),FALSE)</f>
        <v>Tier - 3</v>
      </c>
      <c r="P133" t="str">
        <f>VLOOKUP($A133,'Hospitalisation Details'!$A:$K,COLUMN('Hospitalisation Details'!I132),FALSE)</f>
        <v>R1011</v>
      </c>
      <c r="Q133">
        <f>VLOOKUP($A133,'Hospitalisation Details'!$A:$K,COLUMN('Hospitalisation Details'!K132),FALSE)</f>
        <v>46</v>
      </c>
      <c r="R133" t="str" cm="1">
        <f t="array" ref="R133">_xlfn.IFS(
Q133&lt;=10,"0-10",
Q133&lt;=20,"11-20",
Q133&lt;=30,"21-30",
Q133&lt;=40,"31-40",
Q133&lt;=50,"41-50",
Q133&lt;=60,"51-60",
Q133&lt;=70,"61-70"
)</f>
        <v>41-50</v>
      </c>
      <c r="S133" t="str">
        <f t="shared" si="2"/>
        <v>No</v>
      </c>
    </row>
    <row r="134" spans="1:19" ht="15.75" x14ac:dyDescent="0.25">
      <c r="A134" s="36" t="s">
        <v>174</v>
      </c>
      <c r="B134" t="str">
        <f>VLOOKUP(A134,'Customer Names'!A:E,COLUMN('Customer Names'!D133),FALSE)</f>
        <v>Mr. Nick</v>
      </c>
      <c r="C134">
        <f>VLOOKUP($A134,'Medical Examinations'!$A:$J,COLUMN('Medical Examinations'!B133),FALSE)</f>
        <v>52.15</v>
      </c>
      <c r="D134">
        <f>VLOOKUP($A134,'Medical Examinations'!$A:$J,COLUMN('Medical Examinations'!C133),FALSE)</f>
        <v>5.65</v>
      </c>
      <c r="E134" t="str">
        <f>VLOOKUP($A134,'Medical Examinations'!$A:$J,COLUMN('Medical Examinations'!D133),FALSE)</f>
        <v>No</v>
      </c>
      <c r="F134" t="str">
        <f>VLOOKUP($A134,'Medical Examinations'!$A:$J,COLUMN('Medical Examinations'!E133),FALSE)</f>
        <v>No</v>
      </c>
      <c r="G134" t="str">
        <f>VLOOKUP($A134,'Medical Examinations'!$A:$J,COLUMN('Medical Examinations'!F133),FALSE)</f>
        <v>No</v>
      </c>
      <c r="H134">
        <f>VLOOKUP($A134,'Medical Examinations'!$A:$J,COLUMN('Medical Examinations'!G133),FALSE)</f>
        <v>1</v>
      </c>
      <c r="I134" t="str">
        <f>VLOOKUP($A134,'Medical Examinations'!$A:$J,COLUMN('Medical Examinations'!H133),FALSE)</f>
        <v>Yes</v>
      </c>
      <c r="J134" t="str">
        <f>VLOOKUP($A134,'Medical Examinations'!$A:$J,COLUMN('Medical Examinations'!I133),FALSE)</f>
        <v>Obesity</v>
      </c>
      <c r="K134" t="str">
        <f>VLOOKUP($A134,'Medical Examinations'!$A:$J,COLUMN('Medical Examinations'!J133),FALSE)</f>
        <v>Normal</v>
      </c>
      <c r="L134" s="30">
        <f>VLOOKUP($A134,'Hospitalisation Details'!$A:$K,COLUMN('Hospitalisation Details'!J133),FALSE)</f>
        <v>31944</v>
      </c>
      <c r="M134" s="23">
        <f>VLOOKUP($A134,'Hospitalisation Details'!$A:$K,COLUMN('Hospitalisation Details'!F133),FALSE)</f>
        <v>38924.04</v>
      </c>
      <c r="N134" t="str">
        <f>VLOOKUP($A134,'Hospitalisation Details'!$A:$K,COLUMN('Hospitalisation Details'!G133),FALSE)</f>
        <v>Tier - 2</v>
      </c>
      <c r="O134" t="str">
        <f>VLOOKUP($A134,'Hospitalisation Details'!$A:$K,COLUMN('Hospitalisation Details'!H133),FALSE)</f>
        <v>Tier - 2</v>
      </c>
      <c r="P134" t="str">
        <f>VLOOKUP($A134,'Hospitalisation Details'!$A:$K,COLUMN('Hospitalisation Details'!I133),FALSE)</f>
        <v>R1011</v>
      </c>
      <c r="Q134">
        <f>VLOOKUP($A134,'Hospitalisation Details'!$A:$K,COLUMN('Hospitalisation Details'!K133),FALSE)</f>
        <v>35</v>
      </c>
      <c r="R134" t="str" cm="1">
        <f t="array" ref="R134">_xlfn.IFS(
Q134&lt;=10,"0-10",
Q134&lt;=20,"11-20",
Q134&lt;=30,"21-30",
Q134&lt;=40,"31-40",
Q134&lt;=50,"41-50",
Q134&lt;=60,"51-60",
Q134&lt;=70,"61-70"
)</f>
        <v>31-40</v>
      </c>
      <c r="S134" t="str">
        <f t="shared" si="2"/>
        <v>No</v>
      </c>
    </row>
    <row r="135" spans="1:19" ht="15.75" x14ac:dyDescent="0.25">
      <c r="A135" s="36" t="s">
        <v>175</v>
      </c>
      <c r="B135" t="str">
        <f>VLOOKUP(A135,'Customer Names'!A:E,COLUMN('Customer Names'!D134),FALSE)</f>
        <v>Mr. Timothy</v>
      </c>
      <c r="C135">
        <f>VLOOKUP($A135,'Medical Examinations'!$A:$J,COLUMN('Medical Examinations'!B134),FALSE)</f>
        <v>41.12</v>
      </c>
      <c r="D135">
        <f>VLOOKUP($A135,'Medical Examinations'!$A:$J,COLUMN('Medical Examinations'!C134),FALSE)</f>
        <v>7.54</v>
      </c>
      <c r="E135" t="str">
        <f>VLOOKUP($A135,'Medical Examinations'!$A:$J,COLUMN('Medical Examinations'!D134),FALSE)</f>
        <v>Yes</v>
      </c>
      <c r="F135" t="str">
        <f>VLOOKUP($A135,'Medical Examinations'!$A:$J,COLUMN('Medical Examinations'!E134),FALSE)</f>
        <v>No</v>
      </c>
      <c r="G135" t="str">
        <f>VLOOKUP($A135,'Medical Examinations'!$A:$J,COLUMN('Medical Examinations'!F134),FALSE)</f>
        <v>No</v>
      </c>
      <c r="H135">
        <f>VLOOKUP($A135,'Medical Examinations'!$A:$J,COLUMN('Medical Examinations'!G134),FALSE)</f>
        <v>0</v>
      </c>
      <c r="I135" t="str">
        <f>VLOOKUP($A135,'Medical Examinations'!$A:$J,COLUMN('Medical Examinations'!H134),FALSE)</f>
        <v>Yes</v>
      </c>
      <c r="J135" t="str">
        <f>VLOOKUP($A135,'Medical Examinations'!$A:$J,COLUMN('Medical Examinations'!I134),FALSE)</f>
        <v>Obesity</v>
      </c>
      <c r="K135" t="str">
        <f>VLOOKUP($A135,'Medical Examinations'!$A:$J,COLUMN('Medical Examinations'!J134),FALSE)</f>
        <v>Diabetes</v>
      </c>
      <c r="L135" s="30">
        <f>VLOOKUP($A135,'Hospitalisation Details'!$A:$K,COLUMN('Hospitalisation Details'!J134),FALSE)</f>
        <v>24683</v>
      </c>
      <c r="M135" s="23">
        <f>VLOOKUP($A135,'Hospitalisation Details'!$A:$K,COLUMN('Hospitalisation Details'!F134),FALSE)</f>
        <v>38893.360000000001</v>
      </c>
      <c r="N135" t="str">
        <f>VLOOKUP($A135,'Hospitalisation Details'!$A:$K,COLUMN('Hospitalisation Details'!G134),FALSE)</f>
        <v>Tier - 1</v>
      </c>
      <c r="O135" t="str">
        <f>VLOOKUP($A135,'Hospitalisation Details'!$A:$K,COLUMN('Hospitalisation Details'!H134),FALSE)</f>
        <v>Tier - 2</v>
      </c>
      <c r="P135" t="str">
        <f>VLOOKUP($A135,'Hospitalisation Details'!$A:$K,COLUMN('Hospitalisation Details'!I134),FALSE)</f>
        <v>R1011</v>
      </c>
      <c r="Q135">
        <f>VLOOKUP($A135,'Hospitalisation Details'!$A:$K,COLUMN('Hospitalisation Details'!K134),FALSE)</f>
        <v>55</v>
      </c>
      <c r="R135" t="str" cm="1">
        <f t="array" ref="R135">_xlfn.IFS(
Q135&lt;=10,"0-10",
Q135&lt;=20,"11-20",
Q135&lt;=30,"21-30",
Q135&lt;=40,"31-40",
Q135&lt;=50,"41-50",
Q135&lt;=60,"51-60",
Q135&lt;=70,"61-70"
)</f>
        <v>51-60</v>
      </c>
      <c r="S135" t="str">
        <f t="shared" si="2"/>
        <v>Yes</v>
      </c>
    </row>
    <row r="136" spans="1:19" ht="15.75" x14ac:dyDescent="0.25">
      <c r="A136" s="36" t="s">
        <v>176</v>
      </c>
      <c r="B136" t="str">
        <f>VLOOKUP(A136,'Customer Names'!A:E,COLUMN('Customer Names'!D135),FALSE)</f>
        <v>Ms. Becky</v>
      </c>
      <c r="C136">
        <f>VLOOKUP($A136,'Medical Examinations'!$A:$J,COLUMN('Medical Examinations'!B135),FALSE)</f>
        <v>38.39</v>
      </c>
      <c r="D136">
        <f>VLOOKUP($A136,'Medical Examinations'!$A:$J,COLUMN('Medical Examinations'!C135),FALSE)</f>
        <v>5.1100000000000003</v>
      </c>
      <c r="E136" t="str">
        <f>VLOOKUP($A136,'Medical Examinations'!$A:$J,COLUMN('Medical Examinations'!D135),FALSE)</f>
        <v>Yes</v>
      </c>
      <c r="F136" t="str">
        <f>VLOOKUP($A136,'Medical Examinations'!$A:$J,COLUMN('Medical Examinations'!E135),FALSE)</f>
        <v>No</v>
      </c>
      <c r="G136" t="str">
        <f>VLOOKUP($A136,'Medical Examinations'!$A:$J,COLUMN('Medical Examinations'!F135),FALSE)</f>
        <v>No</v>
      </c>
      <c r="H136">
        <f>VLOOKUP($A136,'Medical Examinations'!$A:$J,COLUMN('Medical Examinations'!G135),FALSE)</f>
        <v>1</v>
      </c>
      <c r="I136" t="str">
        <f>VLOOKUP($A136,'Medical Examinations'!$A:$J,COLUMN('Medical Examinations'!H135),FALSE)</f>
        <v>Yes</v>
      </c>
      <c r="J136" t="str">
        <f>VLOOKUP($A136,'Medical Examinations'!$A:$J,COLUMN('Medical Examinations'!I135),FALSE)</f>
        <v>Obesity</v>
      </c>
      <c r="K136" t="str">
        <f>VLOOKUP($A136,'Medical Examinations'!$A:$J,COLUMN('Medical Examinations'!J135),FALSE)</f>
        <v>Normal</v>
      </c>
      <c r="L136" s="30">
        <f>VLOOKUP($A136,'Hospitalisation Details'!$A:$K,COLUMN('Hospitalisation Details'!J135),FALSE)</f>
        <v>23534</v>
      </c>
      <c r="M136" s="23">
        <f>VLOOKUP($A136,'Hospitalisation Details'!$A:$K,COLUMN('Hospitalisation Details'!F135),FALSE)</f>
        <v>38869.25</v>
      </c>
      <c r="N136" t="str">
        <f>VLOOKUP($A136,'Hospitalisation Details'!$A:$K,COLUMN('Hospitalisation Details'!G135),FALSE)</f>
        <v>Tier - 2</v>
      </c>
      <c r="O136" t="str">
        <f>VLOOKUP($A136,'Hospitalisation Details'!$A:$K,COLUMN('Hospitalisation Details'!H135),FALSE)</f>
        <v>Tier - 2</v>
      </c>
      <c r="P136" t="str">
        <f>VLOOKUP($A136,'Hospitalisation Details'!$A:$K,COLUMN('Hospitalisation Details'!I135),FALSE)</f>
        <v>R1011</v>
      </c>
      <c r="Q136">
        <f>VLOOKUP($A136,'Hospitalisation Details'!$A:$K,COLUMN('Hospitalisation Details'!K135),FALSE)</f>
        <v>59</v>
      </c>
      <c r="R136" t="str" cm="1">
        <f t="array" ref="R136">_xlfn.IFS(
Q136&lt;=10,"0-10",
Q136&lt;=20,"11-20",
Q136&lt;=30,"21-30",
Q136&lt;=40,"31-40",
Q136&lt;=50,"41-50",
Q136&lt;=60,"51-60",
Q136&lt;=70,"61-70"
)</f>
        <v>51-60</v>
      </c>
      <c r="S136" t="str">
        <f t="shared" si="2"/>
        <v>No</v>
      </c>
    </row>
    <row r="137" spans="1:19" ht="15.75" x14ac:dyDescent="0.25">
      <c r="A137" s="36" t="s">
        <v>177</v>
      </c>
      <c r="B137" t="str">
        <f>VLOOKUP(A137,'Customer Names'!A:E,COLUMN('Customer Names'!D136),FALSE)</f>
        <v>Ms. Steph</v>
      </c>
      <c r="C137">
        <f>VLOOKUP($A137,'Medical Examinations'!$A:$J,COLUMN('Medical Examinations'!B136),FALSE)</f>
        <v>46.85</v>
      </c>
      <c r="D137">
        <f>VLOOKUP($A137,'Medical Examinations'!$A:$J,COLUMN('Medical Examinations'!C136),FALSE)</f>
        <v>4.25</v>
      </c>
      <c r="E137" t="str">
        <f>VLOOKUP($A137,'Medical Examinations'!$A:$J,COLUMN('Medical Examinations'!D136),FALSE)</f>
        <v>No</v>
      </c>
      <c r="F137" t="str">
        <f>VLOOKUP($A137,'Medical Examinations'!$A:$J,COLUMN('Medical Examinations'!E136),FALSE)</f>
        <v>No</v>
      </c>
      <c r="G137" t="str">
        <f>VLOOKUP($A137,'Medical Examinations'!$A:$J,COLUMN('Medical Examinations'!F136),FALSE)</f>
        <v>Yes</v>
      </c>
      <c r="H137">
        <f>VLOOKUP($A137,'Medical Examinations'!$A:$J,COLUMN('Medical Examinations'!G136),FALSE)</f>
        <v>1</v>
      </c>
      <c r="I137" t="str">
        <f>VLOOKUP($A137,'Medical Examinations'!$A:$J,COLUMN('Medical Examinations'!H136),FALSE)</f>
        <v>Yes</v>
      </c>
      <c r="J137" t="str">
        <f>VLOOKUP($A137,'Medical Examinations'!$A:$J,COLUMN('Medical Examinations'!I136),FALSE)</f>
        <v>Obesity</v>
      </c>
      <c r="K137" t="str">
        <f>VLOOKUP($A137,'Medical Examinations'!$A:$J,COLUMN('Medical Examinations'!J136),FALSE)</f>
        <v>Normal</v>
      </c>
      <c r="L137" s="30">
        <f>VLOOKUP($A137,'Hospitalisation Details'!$A:$K,COLUMN('Hospitalisation Details'!J136),FALSE)</f>
        <v>29192</v>
      </c>
      <c r="M137" s="23">
        <f>VLOOKUP($A137,'Hospitalisation Details'!$A:$K,COLUMN('Hospitalisation Details'!F136),FALSE)</f>
        <v>38836.980000000003</v>
      </c>
      <c r="N137" t="str">
        <f>VLOOKUP($A137,'Hospitalisation Details'!$A:$K,COLUMN('Hospitalisation Details'!G136),FALSE)</f>
        <v>Tier - 2</v>
      </c>
      <c r="O137" t="str">
        <f>VLOOKUP($A137,'Hospitalisation Details'!$A:$K,COLUMN('Hospitalisation Details'!H136),FALSE)</f>
        <v>Tier - 1</v>
      </c>
      <c r="P137" t="str">
        <f>VLOOKUP($A137,'Hospitalisation Details'!$A:$K,COLUMN('Hospitalisation Details'!I136),FALSE)</f>
        <v>R1011</v>
      </c>
      <c r="Q137">
        <f>VLOOKUP($A137,'Hospitalisation Details'!$A:$K,COLUMN('Hospitalisation Details'!K136),FALSE)</f>
        <v>43</v>
      </c>
      <c r="R137" t="str" cm="1">
        <f t="array" ref="R137">_xlfn.IFS(
Q137&lt;=10,"0-10",
Q137&lt;=20,"11-20",
Q137&lt;=30,"21-30",
Q137&lt;=40,"31-40",
Q137&lt;=50,"41-50",
Q137&lt;=60,"51-60",
Q137&lt;=70,"61-70"
)</f>
        <v>41-50</v>
      </c>
      <c r="S137" t="str">
        <f t="shared" si="2"/>
        <v>No</v>
      </c>
    </row>
    <row r="138" spans="1:19" ht="15.75" x14ac:dyDescent="0.25">
      <c r="A138" s="36" t="s">
        <v>178</v>
      </c>
      <c r="B138" t="str">
        <f>VLOOKUP(A138,'Customer Names'!A:E,COLUMN('Customer Names'!D137),FALSE)</f>
        <v>Ms. Kristine</v>
      </c>
      <c r="C138">
        <f>VLOOKUP($A138,'Medical Examinations'!$A:$J,COLUMN('Medical Examinations'!B137),FALSE)</f>
        <v>42.24</v>
      </c>
      <c r="D138">
        <f>VLOOKUP($A138,'Medical Examinations'!$A:$J,COLUMN('Medical Examinations'!C137),FALSE)</f>
        <v>5.55</v>
      </c>
      <c r="E138" t="str">
        <f>VLOOKUP($A138,'Medical Examinations'!$A:$J,COLUMN('Medical Examinations'!D137),FALSE)</f>
        <v>No</v>
      </c>
      <c r="F138" t="str">
        <f>VLOOKUP($A138,'Medical Examinations'!$A:$J,COLUMN('Medical Examinations'!E137),FALSE)</f>
        <v>Yes</v>
      </c>
      <c r="G138" t="str">
        <f>VLOOKUP($A138,'Medical Examinations'!$A:$J,COLUMN('Medical Examinations'!F137),FALSE)</f>
        <v>No</v>
      </c>
      <c r="H138">
        <f>VLOOKUP($A138,'Medical Examinations'!$A:$J,COLUMN('Medical Examinations'!G137),FALSE)</f>
        <v>1</v>
      </c>
      <c r="I138" t="str">
        <f>VLOOKUP($A138,'Medical Examinations'!$A:$J,COLUMN('Medical Examinations'!H137),FALSE)</f>
        <v>Yes</v>
      </c>
      <c r="J138" t="str">
        <f>VLOOKUP($A138,'Medical Examinations'!$A:$J,COLUMN('Medical Examinations'!I137),FALSE)</f>
        <v>Obesity</v>
      </c>
      <c r="K138" t="str">
        <f>VLOOKUP($A138,'Medical Examinations'!$A:$J,COLUMN('Medical Examinations'!J137),FALSE)</f>
        <v>Normal</v>
      </c>
      <c r="L138" s="30">
        <f>VLOOKUP($A138,'Hospitalisation Details'!$A:$K,COLUMN('Hospitalisation Details'!J137),FALSE)</f>
        <v>38326</v>
      </c>
      <c r="M138" s="23">
        <f>VLOOKUP($A138,'Hospitalisation Details'!$A:$K,COLUMN('Hospitalisation Details'!F137),FALSE)</f>
        <v>38792.69</v>
      </c>
      <c r="N138" t="str">
        <f>VLOOKUP($A138,'Hospitalisation Details'!$A:$K,COLUMN('Hospitalisation Details'!G137),FALSE)</f>
        <v>Tier - 2</v>
      </c>
      <c r="O138" t="str">
        <f>VLOOKUP($A138,'Hospitalisation Details'!$A:$K,COLUMN('Hospitalisation Details'!H137),FALSE)</f>
        <v>Tier - 2</v>
      </c>
      <c r="P138" t="str">
        <f>VLOOKUP($A138,'Hospitalisation Details'!$A:$K,COLUMN('Hospitalisation Details'!I137),FALSE)</f>
        <v>R1013</v>
      </c>
      <c r="Q138">
        <f>VLOOKUP($A138,'Hospitalisation Details'!$A:$K,COLUMN('Hospitalisation Details'!K137),FALSE)</f>
        <v>18</v>
      </c>
      <c r="R138" t="str" cm="1">
        <f t="array" ref="R138">_xlfn.IFS(
Q138&lt;=10,"0-10",
Q138&lt;=20,"11-20",
Q138&lt;=30,"21-30",
Q138&lt;=40,"31-40",
Q138&lt;=50,"41-50",
Q138&lt;=60,"51-60",
Q138&lt;=70,"61-70"
)</f>
        <v>11-20</v>
      </c>
      <c r="S138" t="str">
        <f t="shared" si="2"/>
        <v>No</v>
      </c>
    </row>
    <row r="139" spans="1:19" ht="15.75" x14ac:dyDescent="0.25">
      <c r="A139" s="36" t="s">
        <v>179</v>
      </c>
      <c r="B139" t="str">
        <f>VLOOKUP(A139,'Customer Names'!A:E,COLUMN('Customer Names'!D138),FALSE)</f>
        <v>Mr. Taylor</v>
      </c>
      <c r="C139">
        <f>VLOOKUP($A139,'Medical Examinations'!$A:$J,COLUMN('Medical Examinations'!B138),FALSE)</f>
        <v>34.39</v>
      </c>
      <c r="D139">
        <f>VLOOKUP($A139,'Medical Examinations'!$A:$J,COLUMN('Medical Examinations'!C138),FALSE)</f>
        <v>5.78</v>
      </c>
      <c r="E139" t="str">
        <f>VLOOKUP($A139,'Medical Examinations'!$A:$J,COLUMN('Medical Examinations'!D138),FALSE)</f>
        <v>No</v>
      </c>
      <c r="F139" t="str">
        <f>VLOOKUP($A139,'Medical Examinations'!$A:$J,COLUMN('Medical Examinations'!E138),FALSE)</f>
        <v>No</v>
      </c>
      <c r="G139" t="str">
        <f>VLOOKUP($A139,'Medical Examinations'!$A:$J,COLUMN('Medical Examinations'!F138),FALSE)</f>
        <v>No</v>
      </c>
      <c r="H139">
        <f>VLOOKUP($A139,'Medical Examinations'!$A:$J,COLUMN('Medical Examinations'!G138),FALSE)</f>
        <v>0</v>
      </c>
      <c r="I139" t="str">
        <f>VLOOKUP($A139,'Medical Examinations'!$A:$J,COLUMN('Medical Examinations'!H138),FALSE)</f>
        <v>Yes</v>
      </c>
      <c r="J139" t="str">
        <f>VLOOKUP($A139,'Medical Examinations'!$A:$J,COLUMN('Medical Examinations'!I138),FALSE)</f>
        <v>Obesity</v>
      </c>
      <c r="K139" t="str">
        <f>VLOOKUP($A139,'Medical Examinations'!$A:$J,COLUMN('Medical Examinations'!J138),FALSE)</f>
        <v>Prediabetes</v>
      </c>
      <c r="L139" s="30">
        <f>VLOOKUP($A139,'Hospitalisation Details'!$A:$K,COLUMN('Hospitalisation Details'!J138),FALSE)</f>
        <v>33550</v>
      </c>
      <c r="M139" s="23">
        <f>VLOOKUP($A139,'Hospitalisation Details'!$A:$K,COLUMN('Hospitalisation Details'!F138),FALSE)</f>
        <v>38746.36</v>
      </c>
      <c r="N139" t="str">
        <f>VLOOKUP($A139,'Hospitalisation Details'!$A:$K,COLUMN('Hospitalisation Details'!G138),FALSE)</f>
        <v>Tier - 1</v>
      </c>
      <c r="O139" t="str">
        <f>VLOOKUP($A139,'Hospitalisation Details'!$A:$K,COLUMN('Hospitalisation Details'!H138),FALSE)</f>
        <v>Tier - 2</v>
      </c>
      <c r="P139" t="str">
        <f>VLOOKUP($A139,'Hospitalisation Details'!$A:$K,COLUMN('Hospitalisation Details'!I138),FALSE)</f>
        <v>R1012</v>
      </c>
      <c r="Q139">
        <f>VLOOKUP($A139,'Hospitalisation Details'!$A:$K,COLUMN('Hospitalisation Details'!K138),FALSE)</f>
        <v>31</v>
      </c>
      <c r="R139" t="str" cm="1">
        <f t="array" ref="R139">_xlfn.IFS(
Q139&lt;=10,"0-10",
Q139&lt;=20,"11-20",
Q139&lt;=30,"21-30",
Q139&lt;=40,"31-40",
Q139&lt;=50,"41-50",
Q139&lt;=60,"51-60",
Q139&lt;=70,"61-70"
)</f>
        <v>31-40</v>
      </c>
      <c r="S139" t="str">
        <f t="shared" si="2"/>
        <v>Yes</v>
      </c>
    </row>
    <row r="140" spans="1:19" ht="15.75" x14ac:dyDescent="0.25">
      <c r="A140" s="36" t="s">
        <v>180</v>
      </c>
      <c r="B140" t="str">
        <f>VLOOKUP(A140,'Customer Names'!A:E,COLUMN('Customer Names'!D139),FALSE)</f>
        <v>Mr. William</v>
      </c>
      <c r="C140">
        <f>VLOOKUP($A140,'Medical Examinations'!$A:$J,COLUMN('Medical Examinations'!B139),FALSE)</f>
        <v>42.89</v>
      </c>
      <c r="D140">
        <f>VLOOKUP($A140,'Medical Examinations'!$A:$J,COLUMN('Medical Examinations'!C139),FALSE)</f>
        <v>5.28</v>
      </c>
      <c r="E140" t="str">
        <f>VLOOKUP($A140,'Medical Examinations'!$A:$J,COLUMN('Medical Examinations'!D139),FALSE)</f>
        <v>Yes</v>
      </c>
      <c r="F140" t="str">
        <f>VLOOKUP($A140,'Medical Examinations'!$A:$J,COLUMN('Medical Examinations'!E139),FALSE)</f>
        <v>No</v>
      </c>
      <c r="G140" t="str">
        <f>VLOOKUP($A140,'Medical Examinations'!$A:$J,COLUMN('Medical Examinations'!F139),FALSE)</f>
        <v>No</v>
      </c>
      <c r="H140">
        <f>VLOOKUP($A140,'Medical Examinations'!$A:$J,COLUMN('Medical Examinations'!G139),FALSE)</f>
        <v>0</v>
      </c>
      <c r="I140" t="str">
        <f>VLOOKUP($A140,'Medical Examinations'!$A:$J,COLUMN('Medical Examinations'!H139),FALSE)</f>
        <v>Yes</v>
      </c>
      <c r="J140" t="str">
        <f>VLOOKUP($A140,'Medical Examinations'!$A:$J,COLUMN('Medical Examinations'!I139),FALSE)</f>
        <v>Obesity</v>
      </c>
      <c r="K140" t="str">
        <f>VLOOKUP($A140,'Medical Examinations'!$A:$J,COLUMN('Medical Examinations'!J139),FALSE)</f>
        <v>Normal</v>
      </c>
      <c r="L140" s="30">
        <f>VLOOKUP($A140,'Hospitalisation Details'!$A:$K,COLUMN('Hospitalisation Details'!J139),FALSE)</f>
        <v>27926</v>
      </c>
      <c r="M140" s="23">
        <f>VLOOKUP($A140,'Hospitalisation Details'!$A:$K,COLUMN('Hospitalisation Details'!F139),FALSE)</f>
        <v>38740.120000000003</v>
      </c>
      <c r="N140" t="str">
        <f>VLOOKUP($A140,'Hospitalisation Details'!$A:$K,COLUMN('Hospitalisation Details'!G139),FALSE)</f>
        <v>Tier - 2</v>
      </c>
      <c r="O140" t="str">
        <f>VLOOKUP($A140,'Hospitalisation Details'!$A:$K,COLUMN('Hospitalisation Details'!H139),FALSE)</f>
        <v>Tier - 2</v>
      </c>
      <c r="P140" t="str">
        <f>VLOOKUP($A140,'Hospitalisation Details'!$A:$K,COLUMN('Hospitalisation Details'!I139),FALSE)</f>
        <v>R1012</v>
      </c>
      <c r="Q140">
        <f>VLOOKUP($A140,'Hospitalisation Details'!$A:$K,COLUMN('Hospitalisation Details'!K139),FALSE)</f>
        <v>46</v>
      </c>
      <c r="R140" t="str" cm="1">
        <f t="array" ref="R140">_xlfn.IFS(
Q140&lt;=10,"0-10",
Q140&lt;=20,"11-20",
Q140&lt;=30,"21-30",
Q140&lt;=40,"31-40",
Q140&lt;=50,"41-50",
Q140&lt;=60,"51-60",
Q140&lt;=70,"61-70"
)</f>
        <v>41-50</v>
      </c>
      <c r="S140" t="str">
        <f t="shared" si="2"/>
        <v>No</v>
      </c>
    </row>
    <row r="141" spans="1:19" ht="15.75" x14ac:dyDescent="0.25">
      <c r="A141" s="36" t="s">
        <v>181</v>
      </c>
      <c r="B141" t="str">
        <f>VLOOKUP(A141,'Customer Names'!A:E,COLUMN('Customer Names'!D140),FALSE)</f>
        <v>Mr. Sage</v>
      </c>
      <c r="C141">
        <f>VLOOKUP($A141,'Medical Examinations'!$A:$J,COLUMN('Medical Examinations'!B140),FALSE)</f>
        <v>36.299999999999997</v>
      </c>
      <c r="D141">
        <f>VLOOKUP($A141,'Medical Examinations'!$A:$J,COLUMN('Medical Examinations'!C140),FALSE)</f>
        <v>5.39</v>
      </c>
      <c r="E141" t="str">
        <f>VLOOKUP($A141,'Medical Examinations'!$A:$J,COLUMN('Medical Examinations'!D140),FALSE)</f>
        <v>No</v>
      </c>
      <c r="F141" t="str">
        <f>VLOOKUP($A141,'Medical Examinations'!$A:$J,COLUMN('Medical Examinations'!E140),FALSE)</f>
        <v>No</v>
      </c>
      <c r="G141" t="str">
        <f>VLOOKUP($A141,'Medical Examinations'!$A:$J,COLUMN('Medical Examinations'!F140),FALSE)</f>
        <v>No</v>
      </c>
      <c r="H141">
        <f>VLOOKUP($A141,'Medical Examinations'!$A:$J,COLUMN('Medical Examinations'!G140),FALSE)</f>
        <v>0</v>
      </c>
      <c r="I141" t="str">
        <f>VLOOKUP($A141,'Medical Examinations'!$A:$J,COLUMN('Medical Examinations'!H140),FALSE)</f>
        <v>Yes</v>
      </c>
      <c r="J141" t="str">
        <f>VLOOKUP($A141,'Medical Examinations'!$A:$J,COLUMN('Medical Examinations'!I140),FALSE)</f>
        <v>Obesity</v>
      </c>
      <c r="K141" t="str">
        <f>VLOOKUP($A141,'Medical Examinations'!$A:$J,COLUMN('Medical Examinations'!J140),FALSE)</f>
        <v>Normal</v>
      </c>
      <c r="L141" s="30">
        <f>VLOOKUP($A141,'Hospitalisation Details'!$A:$K,COLUMN('Hospitalisation Details'!J140),FALSE)</f>
        <v>33544</v>
      </c>
      <c r="M141" s="23">
        <f>VLOOKUP($A141,'Hospitalisation Details'!$A:$K,COLUMN('Hospitalisation Details'!F140),FALSE)</f>
        <v>38711</v>
      </c>
      <c r="N141" t="str">
        <f>VLOOKUP($A141,'Hospitalisation Details'!$A:$K,COLUMN('Hospitalisation Details'!G140),FALSE)</f>
        <v>Tier - 2</v>
      </c>
      <c r="O141" t="str">
        <f>VLOOKUP($A141,'Hospitalisation Details'!$A:$K,COLUMN('Hospitalisation Details'!H140),FALSE)</f>
        <v>Tier - 2</v>
      </c>
      <c r="P141" t="str">
        <f>VLOOKUP($A141,'Hospitalisation Details'!$A:$K,COLUMN('Hospitalisation Details'!I140),FALSE)</f>
        <v>R1011</v>
      </c>
      <c r="Q141">
        <f>VLOOKUP($A141,'Hospitalisation Details'!$A:$K,COLUMN('Hospitalisation Details'!K140),FALSE)</f>
        <v>31</v>
      </c>
      <c r="R141" t="str" cm="1">
        <f t="array" ref="R141">_xlfn.IFS(
Q141&lt;=10,"0-10",
Q141&lt;=20,"11-20",
Q141&lt;=30,"21-30",
Q141&lt;=40,"31-40",
Q141&lt;=50,"41-50",
Q141&lt;=60,"51-60",
Q141&lt;=70,"61-70"
)</f>
        <v>31-40</v>
      </c>
      <c r="S141" t="str">
        <f t="shared" si="2"/>
        <v>No</v>
      </c>
    </row>
    <row r="142" spans="1:19" ht="15.75" x14ac:dyDescent="0.25">
      <c r="A142" s="36" t="s">
        <v>182</v>
      </c>
      <c r="B142" t="str">
        <f>VLOOKUP(A142,'Customer Names'!A:E,COLUMN('Customer Names'!D141),FALSE)</f>
        <v>Mr. Cole</v>
      </c>
      <c r="C142">
        <f>VLOOKUP($A142,'Medical Examinations'!$A:$J,COLUMN('Medical Examinations'!B141),FALSE)</f>
        <v>35.200000000000003</v>
      </c>
      <c r="D142">
        <f>VLOOKUP($A142,'Medical Examinations'!$A:$J,COLUMN('Medical Examinations'!C141),FALSE)</f>
        <v>8.01</v>
      </c>
      <c r="E142" t="str">
        <f>VLOOKUP($A142,'Medical Examinations'!$A:$J,COLUMN('Medical Examinations'!D141),FALSE)</f>
        <v>Yes</v>
      </c>
      <c r="F142" t="str">
        <f>VLOOKUP($A142,'Medical Examinations'!$A:$J,COLUMN('Medical Examinations'!E141),FALSE)</f>
        <v>No</v>
      </c>
      <c r="G142" t="str">
        <f>VLOOKUP($A142,'Medical Examinations'!$A:$J,COLUMN('Medical Examinations'!F141),FALSE)</f>
        <v>No</v>
      </c>
      <c r="H142">
        <f>VLOOKUP($A142,'Medical Examinations'!$A:$J,COLUMN('Medical Examinations'!G141),FALSE)</f>
        <v>1</v>
      </c>
      <c r="I142" t="str">
        <f>VLOOKUP($A142,'Medical Examinations'!$A:$J,COLUMN('Medical Examinations'!H141),FALSE)</f>
        <v>Yes</v>
      </c>
      <c r="J142" t="str">
        <f>VLOOKUP($A142,'Medical Examinations'!$A:$J,COLUMN('Medical Examinations'!I141),FALSE)</f>
        <v>Obesity</v>
      </c>
      <c r="K142" t="str">
        <f>VLOOKUP($A142,'Medical Examinations'!$A:$J,COLUMN('Medical Examinations'!J141),FALSE)</f>
        <v>Diabetes</v>
      </c>
      <c r="L142" s="30">
        <f>VLOOKUP($A142,'Hospitalisation Details'!$A:$K,COLUMN('Hospitalisation Details'!J141),FALSE)</f>
        <v>31613</v>
      </c>
      <c r="M142" s="23">
        <f>VLOOKUP($A142,'Hospitalisation Details'!$A:$K,COLUMN('Hospitalisation Details'!F141),FALSE)</f>
        <v>38709.18</v>
      </c>
      <c r="N142" t="str">
        <f>VLOOKUP($A142,'Hospitalisation Details'!$A:$K,COLUMN('Hospitalisation Details'!G141),FALSE)</f>
        <v>Tier - 1</v>
      </c>
      <c r="O142" t="str">
        <f>VLOOKUP($A142,'Hospitalisation Details'!$A:$K,COLUMN('Hospitalisation Details'!H141),FALSE)</f>
        <v>Tier - 3</v>
      </c>
      <c r="P142" t="str">
        <f>VLOOKUP($A142,'Hospitalisation Details'!$A:$K,COLUMN('Hospitalisation Details'!I141),FALSE)</f>
        <v>R1013</v>
      </c>
      <c r="Q142">
        <f>VLOOKUP($A142,'Hospitalisation Details'!$A:$K,COLUMN('Hospitalisation Details'!K141),FALSE)</f>
        <v>36</v>
      </c>
      <c r="R142" t="str" cm="1">
        <f t="array" ref="R142">_xlfn.IFS(
Q142&lt;=10,"0-10",
Q142&lt;=20,"11-20",
Q142&lt;=30,"21-30",
Q142&lt;=40,"31-40",
Q142&lt;=50,"41-50",
Q142&lt;=60,"51-60",
Q142&lt;=70,"61-70"
)</f>
        <v>31-40</v>
      </c>
      <c r="S142" t="str">
        <f t="shared" si="2"/>
        <v>Yes</v>
      </c>
    </row>
    <row r="143" spans="1:19" ht="15.75" x14ac:dyDescent="0.25">
      <c r="A143" s="36" t="s">
        <v>183</v>
      </c>
      <c r="B143" t="str">
        <f>VLOOKUP(A143,'Customer Names'!A:E,COLUMN('Customer Names'!D142),FALSE)</f>
        <v>Mr. Jesse</v>
      </c>
      <c r="C143">
        <f>VLOOKUP($A143,'Medical Examinations'!$A:$J,COLUMN('Medical Examinations'!B142),FALSE)</f>
        <v>53.62</v>
      </c>
      <c r="D143">
        <f>VLOOKUP($A143,'Medical Examinations'!$A:$J,COLUMN('Medical Examinations'!C142),FALSE)</f>
        <v>5.21</v>
      </c>
      <c r="E143" t="str">
        <f>VLOOKUP($A143,'Medical Examinations'!$A:$J,COLUMN('Medical Examinations'!D142),FALSE)</f>
        <v>No</v>
      </c>
      <c r="F143" t="str">
        <f>VLOOKUP($A143,'Medical Examinations'!$A:$J,COLUMN('Medical Examinations'!E142),FALSE)</f>
        <v>No</v>
      </c>
      <c r="G143" t="str">
        <f>VLOOKUP($A143,'Medical Examinations'!$A:$J,COLUMN('Medical Examinations'!F142),FALSE)</f>
        <v>No</v>
      </c>
      <c r="H143">
        <f>VLOOKUP($A143,'Medical Examinations'!$A:$J,COLUMN('Medical Examinations'!G142),FALSE)</f>
        <v>0</v>
      </c>
      <c r="I143" t="str">
        <f>VLOOKUP($A143,'Medical Examinations'!$A:$J,COLUMN('Medical Examinations'!H142),FALSE)</f>
        <v>Yes</v>
      </c>
      <c r="J143" t="str">
        <f>VLOOKUP($A143,'Medical Examinations'!$A:$J,COLUMN('Medical Examinations'!I142),FALSE)</f>
        <v>Obesity</v>
      </c>
      <c r="K143" t="str">
        <f>VLOOKUP($A143,'Medical Examinations'!$A:$J,COLUMN('Medical Examinations'!J142),FALSE)</f>
        <v>Normal</v>
      </c>
      <c r="L143" s="30">
        <f>VLOOKUP($A143,'Hospitalisation Details'!$A:$K,COLUMN('Hospitalisation Details'!J142),FALSE)</f>
        <v>33067</v>
      </c>
      <c r="M143" s="23">
        <f>VLOOKUP($A143,'Hospitalisation Details'!$A:$K,COLUMN('Hospitalisation Details'!F142),FALSE)</f>
        <v>38652.089999999997</v>
      </c>
      <c r="N143" t="str">
        <f>VLOOKUP($A143,'Hospitalisation Details'!$A:$K,COLUMN('Hospitalisation Details'!G142),FALSE)</f>
        <v>Tier - 2</v>
      </c>
      <c r="O143" t="str">
        <f>VLOOKUP($A143,'Hospitalisation Details'!$A:$K,COLUMN('Hospitalisation Details'!H142),FALSE)</f>
        <v>Tier - 2</v>
      </c>
      <c r="P143" t="str">
        <f>VLOOKUP($A143,'Hospitalisation Details'!$A:$K,COLUMN('Hospitalisation Details'!I142),FALSE)</f>
        <v>R1011</v>
      </c>
      <c r="Q143">
        <f>VLOOKUP($A143,'Hospitalisation Details'!$A:$K,COLUMN('Hospitalisation Details'!K142),FALSE)</f>
        <v>32</v>
      </c>
      <c r="R143" t="str" cm="1">
        <f t="array" ref="R143">_xlfn.IFS(
Q143&lt;=10,"0-10",
Q143&lt;=20,"11-20",
Q143&lt;=30,"21-30",
Q143&lt;=40,"31-40",
Q143&lt;=50,"41-50",
Q143&lt;=60,"51-60",
Q143&lt;=70,"61-70"
)</f>
        <v>31-40</v>
      </c>
      <c r="S143" t="str">
        <f t="shared" si="2"/>
        <v>No</v>
      </c>
    </row>
    <row r="144" spans="1:19" ht="15.75" x14ac:dyDescent="0.25">
      <c r="A144" s="36" t="s">
        <v>184</v>
      </c>
      <c r="B144" t="str">
        <f>VLOOKUP(A144,'Customer Names'!A:E,COLUMN('Customer Names'!D143),FALSE)</f>
        <v>Ms. Tammi</v>
      </c>
      <c r="C144">
        <f>VLOOKUP($A144,'Medical Examinations'!$A:$J,COLUMN('Medical Examinations'!B143),FALSE)</f>
        <v>36.67</v>
      </c>
      <c r="D144">
        <f>VLOOKUP($A144,'Medical Examinations'!$A:$J,COLUMN('Medical Examinations'!C143),FALSE)</f>
        <v>6.27</v>
      </c>
      <c r="E144" t="str">
        <f>VLOOKUP($A144,'Medical Examinations'!$A:$J,COLUMN('Medical Examinations'!D143),FALSE)</f>
        <v>No</v>
      </c>
      <c r="F144" t="str">
        <f>VLOOKUP($A144,'Medical Examinations'!$A:$J,COLUMN('Medical Examinations'!E143),FALSE)</f>
        <v>No</v>
      </c>
      <c r="G144" t="str">
        <f>VLOOKUP($A144,'Medical Examinations'!$A:$J,COLUMN('Medical Examinations'!F143),FALSE)</f>
        <v>No</v>
      </c>
      <c r="H144">
        <f>VLOOKUP($A144,'Medical Examinations'!$A:$J,COLUMN('Medical Examinations'!G143),FALSE)</f>
        <v>0</v>
      </c>
      <c r="I144" t="str">
        <f>VLOOKUP($A144,'Medical Examinations'!$A:$J,COLUMN('Medical Examinations'!H143),FALSE)</f>
        <v>Yes</v>
      </c>
      <c r="J144" t="str">
        <f>VLOOKUP($A144,'Medical Examinations'!$A:$J,COLUMN('Medical Examinations'!I143),FALSE)</f>
        <v>Obesity</v>
      </c>
      <c r="K144" t="str">
        <f>VLOOKUP($A144,'Medical Examinations'!$A:$J,COLUMN('Medical Examinations'!J143),FALSE)</f>
        <v>Prediabetes</v>
      </c>
      <c r="L144" s="30">
        <f>VLOOKUP($A144,'Hospitalisation Details'!$A:$K,COLUMN('Hospitalisation Details'!J143),FALSE)</f>
        <v>36476</v>
      </c>
      <c r="M144" s="23">
        <f>VLOOKUP($A144,'Hospitalisation Details'!$A:$K,COLUMN('Hospitalisation Details'!F143),FALSE)</f>
        <v>38511.629999999997</v>
      </c>
      <c r="N144" t="str">
        <f>VLOOKUP($A144,'Hospitalisation Details'!$A:$K,COLUMN('Hospitalisation Details'!G143),FALSE)</f>
        <v>Tier - 2</v>
      </c>
      <c r="O144" t="str">
        <f>VLOOKUP($A144,'Hospitalisation Details'!$A:$K,COLUMN('Hospitalisation Details'!H143),FALSE)</f>
        <v>Tier - 2</v>
      </c>
      <c r="P144" t="str">
        <f>VLOOKUP($A144,'Hospitalisation Details'!$A:$K,COLUMN('Hospitalisation Details'!I143),FALSE)</f>
        <v>R1024</v>
      </c>
      <c r="Q144">
        <f>VLOOKUP($A144,'Hospitalisation Details'!$A:$K,COLUMN('Hospitalisation Details'!K143),FALSE)</f>
        <v>23</v>
      </c>
      <c r="R144" t="str" cm="1">
        <f t="array" ref="R144">_xlfn.IFS(
Q144&lt;=10,"0-10",
Q144&lt;=20,"11-20",
Q144&lt;=30,"21-30",
Q144&lt;=40,"31-40",
Q144&lt;=50,"41-50",
Q144&lt;=60,"51-60",
Q144&lt;=70,"61-70"
)</f>
        <v>21-30</v>
      </c>
      <c r="S144" t="str">
        <f t="shared" si="2"/>
        <v>Yes</v>
      </c>
    </row>
    <row r="145" spans="1:19" ht="15.75" x14ac:dyDescent="0.25">
      <c r="A145" s="36" t="s">
        <v>185</v>
      </c>
      <c r="B145" t="str">
        <f>VLOOKUP(A145,'Customer Names'!A:E,COLUMN('Customer Names'!D144),FALSE)</f>
        <v>Mr. Matthew</v>
      </c>
      <c r="C145">
        <f>VLOOKUP($A145,'Medical Examinations'!$A:$J,COLUMN('Medical Examinations'!B144),FALSE)</f>
        <v>33.4</v>
      </c>
      <c r="D145">
        <f>VLOOKUP($A145,'Medical Examinations'!$A:$J,COLUMN('Medical Examinations'!C144),FALSE)</f>
        <v>10.73</v>
      </c>
      <c r="E145" t="str">
        <f>VLOOKUP($A145,'Medical Examinations'!$A:$J,COLUMN('Medical Examinations'!D144),FALSE)</f>
        <v>Yes</v>
      </c>
      <c r="F145" t="str">
        <f>VLOOKUP($A145,'Medical Examinations'!$A:$J,COLUMN('Medical Examinations'!E144),FALSE)</f>
        <v>No</v>
      </c>
      <c r="G145" t="str">
        <f>VLOOKUP($A145,'Medical Examinations'!$A:$J,COLUMN('Medical Examinations'!F144),FALSE)</f>
        <v>No</v>
      </c>
      <c r="H145">
        <f>VLOOKUP($A145,'Medical Examinations'!$A:$J,COLUMN('Medical Examinations'!G144),FALSE)</f>
        <v>1</v>
      </c>
      <c r="I145" t="str">
        <f>VLOOKUP($A145,'Medical Examinations'!$A:$J,COLUMN('Medical Examinations'!H144),FALSE)</f>
        <v>Yes</v>
      </c>
      <c r="J145" t="str">
        <f>VLOOKUP($A145,'Medical Examinations'!$A:$J,COLUMN('Medical Examinations'!I144),FALSE)</f>
        <v>Obesity</v>
      </c>
      <c r="K145" t="str">
        <f>VLOOKUP($A145,'Medical Examinations'!$A:$J,COLUMN('Medical Examinations'!J144),FALSE)</f>
        <v>Diabetes</v>
      </c>
      <c r="L145" s="30">
        <f>VLOOKUP($A145,'Hospitalisation Details'!$A:$K,COLUMN('Hospitalisation Details'!J144),FALSE)</f>
        <v>31584</v>
      </c>
      <c r="M145" s="23">
        <f>VLOOKUP($A145,'Hospitalisation Details'!$A:$K,COLUMN('Hospitalisation Details'!F144),FALSE)</f>
        <v>38415.47</v>
      </c>
      <c r="N145" t="str">
        <f>VLOOKUP($A145,'Hospitalisation Details'!$A:$K,COLUMN('Hospitalisation Details'!G144),FALSE)</f>
        <v>Tier - 1</v>
      </c>
      <c r="O145" t="str">
        <f>VLOOKUP($A145,'Hospitalisation Details'!$A:$K,COLUMN('Hospitalisation Details'!H144),FALSE)</f>
        <v>Tier - 2</v>
      </c>
      <c r="P145" t="str">
        <f>VLOOKUP($A145,'Hospitalisation Details'!$A:$K,COLUMN('Hospitalisation Details'!I144),FALSE)</f>
        <v>R1011</v>
      </c>
      <c r="Q145">
        <f>VLOOKUP($A145,'Hospitalisation Details'!$A:$K,COLUMN('Hospitalisation Details'!K144),FALSE)</f>
        <v>36</v>
      </c>
      <c r="R145" t="str" cm="1">
        <f t="array" ref="R145">_xlfn.IFS(
Q145&lt;=10,"0-10",
Q145&lt;=20,"11-20",
Q145&lt;=30,"21-30",
Q145&lt;=40,"31-40",
Q145&lt;=50,"41-50",
Q145&lt;=60,"51-60",
Q145&lt;=70,"61-70"
)</f>
        <v>31-40</v>
      </c>
      <c r="S145" t="str">
        <f t="shared" si="2"/>
        <v>Yes</v>
      </c>
    </row>
    <row r="146" spans="1:19" ht="15.75" x14ac:dyDescent="0.25">
      <c r="A146" s="36" t="s">
        <v>186</v>
      </c>
      <c r="B146" t="str">
        <f>VLOOKUP(A146,'Customer Names'!A:E,COLUMN('Customer Names'!D145),FALSE)</f>
        <v>Mr. Eric</v>
      </c>
      <c r="C146">
        <f>VLOOKUP($A146,'Medical Examinations'!$A:$J,COLUMN('Medical Examinations'!B145),FALSE)</f>
        <v>42.71</v>
      </c>
      <c r="D146">
        <f>VLOOKUP($A146,'Medical Examinations'!$A:$J,COLUMN('Medical Examinations'!C145),FALSE)</f>
        <v>10.52</v>
      </c>
      <c r="E146" t="str">
        <f>VLOOKUP($A146,'Medical Examinations'!$A:$J,COLUMN('Medical Examinations'!D145),FALSE)</f>
        <v>No</v>
      </c>
      <c r="F146" t="str">
        <f>VLOOKUP($A146,'Medical Examinations'!$A:$J,COLUMN('Medical Examinations'!E145),FALSE)</f>
        <v>No</v>
      </c>
      <c r="G146" t="str">
        <f>VLOOKUP($A146,'Medical Examinations'!$A:$J,COLUMN('Medical Examinations'!F145),FALSE)</f>
        <v>No</v>
      </c>
      <c r="H146">
        <f>VLOOKUP($A146,'Medical Examinations'!$A:$J,COLUMN('Medical Examinations'!G145),FALSE)</f>
        <v>0</v>
      </c>
      <c r="I146" t="str">
        <f>VLOOKUP($A146,'Medical Examinations'!$A:$J,COLUMN('Medical Examinations'!H145),FALSE)</f>
        <v>Yes</v>
      </c>
      <c r="J146" t="str">
        <f>VLOOKUP($A146,'Medical Examinations'!$A:$J,COLUMN('Medical Examinations'!I145),FALSE)</f>
        <v>Obesity</v>
      </c>
      <c r="K146" t="str">
        <f>VLOOKUP($A146,'Medical Examinations'!$A:$J,COLUMN('Medical Examinations'!J145),FALSE)</f>
        <v>Diabetes</v>
      </c>
      <c r="L146" s="30">
        <f>VLOOKUP($A146,'Hospitalisation Details'!$A:$K,COLUMN('Hospitalisation Details'!J145),FALSE)</f>
        <v>26290</v>
      </c>
      <c r="M146" s="23">
        <f>VLOOKUP($A146,'Hospitalisation Details'!$A:$K,COLUMN('Hospitalisation Details'!F145),FALSE)</f>
        <v>38405.26</v>
      </c>
      <c r="N146" t="str">
        <f>VLOOKUP($A146,'Hospitalisation Details'!$A:$K,COLUMN('Hospitalisation Details'!G145),FALSE)</f>
        <v>Tier - 2</v>
      </c>
      <c r="O146" t="str">
        <f>VLOOKUP($A146,'Hospitalisation Details'!$A:$K,COLUMN('Hospitalisation Details'!H145),FALSE)</f>
        <v>Tier - 1</v>
      </c>
      <c r="P146" t="str">
        <f>VLOOKUP($A146,'Hospitalisation Details'!$A:$K,COLUMN('Hospitalisation Details'!I145),FALSE)</f>
        <v>R1011</v>
      </c>
      <c r="Q146">
        <f>VLOOKUP($A146,'Hospitalisation Details'!$A:$K,COLUMN('Hospitalisation Details'!K145),FALSE)</f>
        <v>51</v>
      </c>
      <c r="R146" t="str" cm="1">
        <f t="array" ref="R146">_xlfn.IFS(
Q146&lt;=10,"0-10",
Q146&lt;=20,"11-20",
Q146&lt;=30,"21-30",
Q146&lt;=40,"31-40",
Q146&lt;=50,"41-50",
Q146&lt;=60,"51-60",
Q146&lt;=70,"61-70"
)</f>
        <v>51-60</v>
      </c>
      <c r="S146" t="str">
        <f t="shared" si="2"/>
        <v>Yes</v>
      </c>
    </row>
    <row r="147" spans="1:19" ht="15.75" x14ac:dyDescent="0.25">
      <c r="A147" s="36" t="s">
        <v>187</v>
      </c>
      <c r="B147" t="str">
        <f>VLOOKUP(A147,'Customer Names'!A:E,COLUMN('Customer Names'!D146),FALSE)</f>
        <v>Ms. Valeria</v>
      </c>
      <c r="C147">
        <f>VLOOKUP($A147,'Medical Examinations'!$A:$J,COLUMN('Medical Examinations'!B146),FALSE)</f>
        <v>41.52</v>
      </c>
      <c r="D147">
        <f>VLOOKUP($A147,'Medical Examinations'!$A:$J,COLUMN('Medical Examinations'!C146),FALSE)</f>
        <v>11.82</v>
      </c>
      <c r="E147" t="str">
        <f>VLOOKUP($A147,'Medical Examinations'!$A:$J,COLUMN('Medical Examinations'!D146),FALSE)</f>
        <v>Yes</v>
      </c>
      <c r="F147" t="str">
        <f>VLOOKUP($A147,'Medical Examinations'!$A:$J,COLUMN('Medical Examinations'!E146),FALSE)</f>
        <v>No</v>
      </c>
      <c r="G147" t="str">
        <f>VLOOKUP($A147,'Medical Examinations'!$A:$J,COLUMN('Medical Examinations'!F146),FALSE)</f>
        <v>No</v>
      </c>
      <c r="H147">
        <f>VLOOKUP($A147,'Medical Examinations'!$A:$J,COLUMN('Medical Examinations'!G146),FALSE)</f>
        <v>2</v>
      </c>
      <c r="I147" t="str">
        <f>VLOOKUP($A147,'Medical Examinations'!$A:$J,COLUMN('Medical Examinations'!H146),FALSE)</f>
        <v>Yes</v>
      </c>
      <c r="J147" t="str">
        <f>VLOOKUP($A147,'Medical Examinations'!$A:$J,COLUMN('Medical Examinations'!I146),FALSE)</f>
        <v>Obesity</v>
      </c>
      <c r="K147" t="str">
        <f>VLOOKUP($A147,'Medical Examinations'!$A:$J,COLUMN('Medical Examinations'!J146),FALSE)</f>
        <v>Diabetes</v>
      </c>
      <c r="L147" s="30">
        <f>VLOOKUP($A147,'Hospitalisation Details'!$A:$K,COLUMN('Hospitalisation Details'!J146),FALSE)</f>
        <v>25802</v>
      </c>
      <c r="M147" s="23">
        <f>VLOOKUP($A147,'Hospitalisation Details'!$A:$K,COLUMN('Hospitalisation Details'!F146),FALSE)</f>
        <v>38389.79</v>
      </c>
      <c r="N147" t="str">
        <f>VLOOKUP($A147,'Hospitalisation Details'!$A:$K,COLUMN('Hospitalisation Details'!G146),FALSE)</f>
        <v>Tier - 2</v>
      </c>
      <c r="O147" t="str">
        <f>VLOOKUP($A147,'Hospitalisation Details'!$A:$K,COLUMN('Hospitalisation Details'!H146),FALSE)</f>
        <v>Tier - 3</v>
      </c>
      <c r="P147" t="str">
        <f>VLOOKUP($A147,'Hospitalisation Details'!$A:$K,COLUMN('Hospitalisation Details'!I146),FALSE)</f>
        <v>R1011</v>
      </c>
      <c r="Q147">
        <f>VLOOKUP($A147,'Hospitalisation Details'!$A:$K,COLUMN('Hospitalisation Details'!K146),FALSE)</f>
        <v>52</v>
      </c>
      <c r="R147" t="str" cm="1">
        <f t="array" ref="R147">_xlfn.IFS(
Q147&lt;=10,"0-10",
Q147&lt;=20,"11-20",
Q147&lt;=30,"21-30",
Q147&lt;=40,"31-40",
Q147&lt;=50,"41-50",
Q147&lt;=60,"51-60",
Q147&lt;=70,"61-70"
)</f>
        <v>51-60</v>
      </c>
      <c r="S147" t="str">
        <f t="shared" si="2"/>
        <v>Yes</v>
      </c>
    </row>
    <row r="148" spans="1:19" ht="15.75" x14ac:dyDescent="0.25">
      <c r="A148" s="36" t="s">
        <v>188</v>
      </c>
      <c r="B148" t="str">
        <f>VLOOKUP(A148,'Customer Names'!A:E,COLUMN('Customer Names'!D147),FALSE)</f>
        <v>Mr. Michael</v>
      </c>
      <c r="C148">
        <f>VLOOKUP($A148,'Medical Examinations'!$A:$J,COLUMN('Medical Examinations'!B147),FALSE)</f>
        <v>39.4</v>
      </c>
      <c r="D148">
        <f>VLOOKUP($A148,'Medical Examinations'!$A:$J,COLUMN('Medical Examinations'!C147),FALSE)</f>
        <v>6.76</v>
      </c>
      <c r="E148" t="str">
        <f>VLOOKUP($A148,'Medical Examinations'!$A:$J,COLUMN('Medical Examinations'!D147),FALSE)</f>
        <v>No</v>
      </c>
      <c r="F148" t="str">
        <f>VLOOKUP($A148,'Medical Examinations'!$A:$J,COLUMN('Medical Examinations'!E147),FALSE)</f>
        <v>No</v>
      </c>
      <c r="G148" t="str">
        <f>VLOOKUP($A148,'Medical Examinations'!$A:$J,COLUMN('Medical Examinations'!F147),FALSE)</f>
        <v>No</v>
      </c>
      <c r="H148">
        <f>VLOOKUP($A148,'Medical Examinations'!$A:$J,COLUMN('Medical Examinations'!G147),FALSE)</f>
        <v>0</v>
      </c>
      <c r="I148" t="str">
        <f>VLOOKUP($A148,'Medical Examinations'!$A:$J,COLUMN('Medical Examinations'!H147),FALSE)</f>
        <v>Yes</v>
      </c>
      <c r="J148" t="str">
        <f>VLOOKUP($A148,'Medical Examinations'!$A:$J,COLUMN('Medical Examinations'!I147),FALSE)</f>
        <v>Obesity</v>
      </c>
      <c r="K148" t="str">
        <f>VLOOKUP($A148,'Medical Examinations'!$A:$J,COLUMN('Medical Examinations'!J147),FALSE)</f>
        <v>Diabetes</v>
      </c>
      <c r="L148" s="30">
        <f>VLOOKUP($A148,'Hospitalisation Details'!$A:$K,COLUMN('Hospitalisation Details'!J147),FALSE)</f>
        <v>37516</v>
      </c>
      <c r="M148" s="23">
        <f>VLOOKUP($A148,'Hospitalisation Details'!$A:$K,COLUMN('Hospitalisation Details'!F147),FALSE)</f>
        <v>38344.57</v>
      </c>
      <c r="N148" t="str">
        <f>VLOOKUP($A148,'Hospitalisation Details'!$A:$K,COLUMN('Hospitalisation Details'!G147),FALSE)</f>
        <v>Tier - 1</v>
      </c>
      <c r="O148" t="str">
        <f>VLOOKUP($A148,'Hospitalisation Details'!$A:$K,COLUMN('Hospitalisation Details'!H147),FALSE)</f>
        <v>Tier - 3</v>
      </c>
      <c r="P148" t="str">
        <f>VLOOKUP($A148,'Hospitalisation Details'!$A:$K,COLUMN('Hospitalisation Details'!I147),FALSE)</f>
        <v>R1011</v>
      </c>
      <c r="Q148">
        <f>VLOOKUP($A148,'Hospitalisation Details'!$A:$K,COLUMN('Hospitalisation Details'!K147),FALSE)</f>
        <v>20</v>
      </c>
      <c r="R148" t="str" cm="1">
        <f t="array" ref="R148">_xlfn.IFS(
Q148&lt;=10,"0-10",
Q148&lt;=20,"11-20",
Q148&lt;=30,"21-30",
Q148&lt;=40,"31-40",
Q148&lt;=50,"41-50",
Q148&lt;=60,"51-60",
Q148&lt;=70,"61-70"
)</f>
        <v>11-20</v>
      </c>
      <c r="S148" t="str">
        <f t="shared" si="2"/>
        <v>Yes</v>
      </c>
    </row>
    <row r="149" spans="1:19" ht="15.75" x14ac:dyDescent="0.25">
      <c r="A149" s="36" t="s">
        <v>189</v>
      </c>
      <c r="B149" t="str">
        <f>VLOOKUP(A149,'Customer Names'!A:E,COLUMN('Customer Names'!D148),FALSE)</f>
        <v>Mr. Rami</v>
      </c>
      <c r="C149">
        <f>VLOOKUP($A149,'Medical Examinations'!$A:$J,COLUMN('Medical Examinations'!B148),FALSE)</f>
        <v>46.45</v>
      </c>
      <c r="D149">
        <f>VLOOKUP($A149,'Medical Examinations'!$A:$J,COLUMN('Medical Examinations'!C148),FALSE)</f>
        <v>5.62</v>
      </c>
      <c r="E149" t="str">
        <f>VLOOKUP($A149,'Medical Examinations'!$A:$J,COLUMN('Medical Examinations'!D148),FALSE)</f>
        <v>No</v>
      </c>
      <c r="F149" t="str">
        <f>VLOOKUP($A149,'Medical Examinations'!$A:$J,COLUMN('Medical Examinations'!E148),FALSE)</f>
        <v>No</v>
      </c>
      <c r="G149" t="str">
        <f>VLOOKUP($A149,'Medical Examinations'!$A:$J,COLUMN('Medical Examinations'!F148),FALSE)</f>
        <v>No</v>
      </c>
      <c r="H149">
        <f>VLOOKUP($A149,'Medical Examinations'!$A:$J,COLUMN('Medical Examinations'!G148),FALSE)</f>
        <v>0</v>
      </c>
      <c r="I149" t="str">
        <f>VLOOKUP($A149,'Medical Examinations'!$A:$J,COLUMN('Medical Examinations'!H148),FALSE)</f>
        <v>Yes</v>
      </c>
      <c r="J149" t="str">
        <f>VLOOKUP($A149,'Medical Examinations'!$A:$J,COLUMN('Medical Examinations'!I148),FALSE)</f>
        <v>Obesity</v>
      </c>
      <c r="K149" t="str">
        <f>VLOOKUP($A149,'Medical Examinations'!$A:$J,COLUMN('Medical Examinations'!J148),FALSE)</f>
        <v>Normal</v>
      </c>
      <c r="L149" s="30">
        <f>VLOOKUP($A149,'Hospitalisation Details'!$A:$K,COLUMN('Hospitalisation Details'!J148),FALSE)</f>
        <v>29384</v>
      </c>
      <c r="M149" s="23">
        <f>VLOOKUP($A149,'Hospitalisation Details'!$A:$K,COLUMN('Hospitalisation Details'!F148),FALSE)</f>
        <v>38313.129999999997</v>
      </c>
      <c r="N149" t="str">
        <f>VLOOKUP($A149,'Hospitalisation Details'!$A:$K,COLUMN('Hospitalisation Details'!G148),FALSE)</f>
        <v>Tier - 1</v>
      </c>
      <c r="O149" t="str">
        <f>VLOOKUP($A149,'Hospitalisation Details'!$A:$K,COLUMN('Hospitalisation Details'!H148),FALSE)</f>
        <v>Tier - 3</v>
      </c>
      <c r="P149" t="str">
        <f>VLOOKUP($A149,'Hospitalisation Details'!$A:$K,COLUMN('Hospitalisation Details'!I148),FALSE)</f>
        <v>R1011</v>
      </c>
      <c r="Q149">
        <f>VLOOKUP($A149,'Hospitalisation Details'!$A:$K,COLUMN('Hospitalisation Details'!K148),FALSE)</f>
        <v>42</v>
      </c>
      <c r="R149" t="str" cm="1">
        <f t="array" ref="R149">_xlfn.IFS(
Q149&lt;=10,"0-10",
Q149&lt;=20,"11-20",
Q149&lt;=30,"21-30",
Q149&lt;=40,"31-40",
Q149&lt;=50,"41-50",
Q149&lt;=60,"51-60",
Q149&lt;=70,"61-70"
)</f>
        <v>41-50</v>
      </c>
      <c r="S149" t="str">
        <f t="shared" si="2"/>
        <v>No</v>
      </c>
    </row>
    <row r="150" spans="1:19" ht="15.75" x14ac:dyDescent="0.25">
      <c r="A150" s="36" t="s">
        <v>190</v>
      </c>
      <c r="B150" t="str">
        <f>VLOOKUP(A150,'Customer Names'!A:E,COLUMN('Customer Names'!D149),FALSE)</f>
        <v>Mr. Denis</v>
      </c>
      <c r="C150">
        <f>VLOOKUP($A150,'Medical Examinations'!$A:$J,COLUMN('Medical Examinations'!B149),FALSE)</f>
        <v>35.75</v>
      </c>
      <c r="D150">
        <f>VLOOKUP($A150,'Medical Examinations'!$A:$J,COLUMN('Medical Examinations'!C149),FALSE)</f>
        <v>4.1900000000000004</v>
      </c>
      <c r="E150" t="str">
        <f>VLOOKUP($A150,'Medical Examinations'!$A:$J,COLUMN('Medical Examinations'!D149),FALSE)</f>
        <v>No</v>
      </c>
      <c r="F150" t="str">
        <f>VLOOKUP($A150,'Medical Examinations'!$A:$J,COLUMN('Medical Examinations'!E149),FALSE)</f>
        <v>No</v>
      </c>
      <c r="G150" t="str">
        <f>VLOOKUP($A150,'Medical Examinations'!$A:$J,COLUMN('Medical Examinations'!F149),FALSE)</f>
        <v>No</v>
      </c>
      <c r="H150">
        <f>VLOOKUP($A150,'Medical Examinations'!$A:$J,COLUMN('Medical Examinations'!G149),FALSE)</f>
        <v>0</v>
      </c>
      <c r="I150" t="str">
        <f>VLOOKUP($A150,'Medical Examinations'!$A:$J,COLUMN('Medical Examinations'!H149),FALSE)</f>
        <v>Yes</v>
      </c>
      <c r="J150" t="str">
        <f>VLOOKUP($A150,'Medical Examinations'!$A:$J,COLUMN('Medical Examinations'!I149),FALSE)</f>
        <v>Obesity</v>
      </c>
      <c r="K150" t="str">
        <f>VLOOKUP($A150,'Medical Examinations'!$A:$J,COLUMN('Medical Examinations'!J149),FALSE)</f>
        <v>Normal</v>
      </c>
      <c r="L150" s="30">
        <f>VLOOKUP($A150,'Hospitalisation Details'!$A:$K,COLUMN('Hospitalisation Details'!J149),FALSE)</f>
        <v>32811</v>
      </c>
      <c r="M150" s="23">
        <f>VLOOKUP($A150,'Hospitalisation Details'!$A:$K,COLUMN('Hospitalisation Details'!F149),FALSE)</f>
        <v>38282.75</v>
      </c>
      <c r="N150" t="str">
        <f>VLOOKUP($A150,'Hospitalisation Details'!$A:$K,COLUMN('Hospitalisation Details'!G149),FALSE)</f>
        <v>Tier - 1</v>
      </c>
      <c r="O150" t="str">
        <f>VLOOKUP($A150,'Hospitalisation Details'!$A:$K,COLUMN('Hospitalisation Details'!H149),FALSE)</f>
        <v>Tier - 2</v>
      </c>
      <c r="P150" t="str">
        <f>VLOOKUP($A150,'Hospitalisation Details'!$A:$K,COLUMN('Hospitalisation Details'!I149),FALSE)</f>
        <v>R1013</v>
      </c>
      <c r="Q150">
        <f>VLOOKUP($A150,'Hospitalisation Details'!$A:$K,COLUMN('Hospitalisation Details'!K149),FALSE)</f>
        <v>33</v>
      </c>
      <c r="R150" t="str" cm="1">
        <f t="array" ref="R150">_xlfn.IFS(
Q150&lt;=10,"0-10",
Q150&lt;=20,"11-20",
Q150&lt;=30,"21-30",
Q150&lt;=40,"31-40",
Q150&lt;=50,"41-50",
Q150&lt;=60,"51-60",
Q150&lt;=70,"61-70"
)</f>
        <v>31-40</v>
      </c>
      <c r="S150" t="str">
        <f t="shared" si="2"/>
        <v>No</v>
      </c>
    </row>
    <row r="151" spans="1:19" ht="15.75" x14ac:dyDescent="0.25">
      <c r="A151" s="36" t="s">
        <v>191</v>
      </c>
      <c r="B151" t="str">
        <f>VLOOKUP(A151,'Customer Names'!A:E,COLUMN('Customer Names'!D150),FALSE)</f>
        <v>Mr. Brian</v>
      </c>
      <c r="C151">
        <f>VLOOKUP($A151,'Medical Examinations'!$A:$J,COLUMN('Medical Examinations'!B150),FALSE)</f>
        <v>26.07</v>
      </c>
      <c r="D151">
        <f>VLOOKUP($A151,'Medical Examinations'!$A:$J,COLUMN('Medical Examinations'!C150),FALSE)</f>
        <v>5.32</v>
      </c>
      <c r="E151" t="str">
        <f>VLOOKUP($A151,'Medical Examinations'!$A:$J,COLUMN('Medical Examinations'!D150),FALSE)</f>
        <v>No</v>
      </c>
      <c r="F151" t="str">
        <f>VLOOKUP($A151,'Medical Examinations'!$A:$J,COLUMN('Medical Examinations'!E150),FALSE)</f>
        <v>No</v>
      </c>
      <c r="G151" t="str">
        <f>VLOOKUP($A151,'Medical Examinations'!$A:$J,COLUMN('Medical Examinations'!F150),FALSE)</f>
        <v>No</v>
      </c>
      <c r="H151">
        <f>VLOOKUP($A151,'Medical Examinations'!$A:$J,COLUMN('Medical Examinations'!G150),FALSE)</f>
        <v>0</v>
      </c>
      <c r="I151" t="str">
        <f>VLOOKUP($A151,'Medical Examinations'!$A:$J,COLUMN('Medical Examinations'!H150),FALSE)</f>
        <v>Yes</v>
      </c>
      <c r="J151" t="str">
        <f>VLOOKUP($A151,'Medical Examinations'!$A:$J,COLUMN('Medical Examinations'!I150),FALSE)</f>
        <v>Overweight</v>
      </c>
      <c r="K151" t="str">
        <f>VLOOKUP($A151,'Medical Examinations'!$A:$J,COLUMN('Medical Examinations'!J150),FALSE)</f>
        <v>Normal</v>
      </c>
      <c r="L151" s="30">
        <f>VLOOKUP($A151,'Hospitalisation Details'!$A:$K,COLUMN('Hospitalisation Details'!J150),FALSE)</f>
        <v>29449</v>
      </c>
      <c r="M151" s="23">
        <f>VLOOKUP($A151,'Hospitalisation Details'!$A:$K,COLUMN('Hospitalisation Details'!F150),FALSE)</f>
        <v>38245.589999999997</v>
      </c>
      <c r="N151" t="str">
        <f>VLOOKUP($A151,'Hospitalisation Details'!$A:$K,COLUMN('Hospitalisation Details'!G150),FALSE)</f>
        <v>Tier - 1</v>
      </c>
      <c r="O151" t="str">
        <f>VLOOKUP($A151,'Hospitalisation Details'!$A:$K,COLUMN('Hospitalisation Details'!H150),FALSE)</f>
        <v>Tier - 2</v>
      </c>
      <c r="P151" t="str">
        <f>VLOOKUP($A151,'Hospitalisation Details'!$A:$K,COLUMN('Hospitalisation Details'!I150),FALSE)</f>
        <v>R1013</v>
      </c>
      <c r="Q151">
        <f>VLOOKUP($A151,'Hospitalisation Details'!$A:$K,COLUMN('Hospitalisation Details'!K150),FALSE)</f>
        <v>42</v>
      </c>
      <c r="R151" t="str" cm="1">
        <f t="array" ref="R151">_xlfn.IFS(
Q151&lt;=10,"0-10",
Q151&lt;=20,"11-20",
Q151&lt;=30,"21-30",
Q151&lt;=40,"31-40",
Q151&lt;=50,"41-50",
Q151&lt;=60,"51-60",
Q151&lt;=70,"61-70"
)</f>
        <v>41-50</v>
      </c>
      <c r="S151" t="str">
        <f t="shared" si="2"/>
        <v>No</v>
      </c>
    </row>
    <row r="152" spans="1:19" ht="15.75" x14ac:dyDescent="0.25">
      <c r="A152" s="36" t="s">
        <v>192</v>
      </c>
      <c r="B152" t="str">
        <f>VLOOKUP(A152,'Customer Names'!A:E,COLUMN('Customer Names'!D151),FALSE)</f>
        <v>Ms. Bonnie</v>
      </c>
      <c r="C152">
        <f>VLOOKUP($A152,'Medical Examinations'!$A:$J,COLUMN('Medical Examinations'!B151),FALSE)</f>
        <v>36.54</v>
      </c>
      <c r="D152">
        <f>VLOOKUP($A152,'Medical Examinations'!$A:$J,COLUMN('Medical Examinations'!C151),FALSE)</f>
        <v>4.46</v>
      </c>
      <c r="E152" t="str">
        <f>VLOOKUP($A152,'Medical Examinations'!$A:$J,COLUMN('Medical Examinations'!D151),FALSE)</f>
        <v>Yes</v>
      </c>
      <c r="F152" t="str">
        <f>VLOOKUP($A152,'Medical Examinations'!$A:$J,COLUMN('Medical Examinations'!E151),FALSE)</f>
        <v>No</v>
      </c>
      <c r="G152" t="str">
        <f>VLOOKUP($A152,'Medical Examinations'!$A:$J,COLUMN('Medical Examinations'!F151),FALSE)</f>
        <v>No</v>
      </c>
      <c r="H152">
        <f>VLOOKUP($A152,'Medical Examinations'!$A:$J,COLUMN('Medical Examinations'!G151),FALSE)</f>
        <v>1</v>
      </c>
      <c r="I152" t="str">
        <f>VLOOKUP($A152,'Medical Examinations'!$A:$J,COLUMN('Medical Examinations'!H151),FALSE)</f>
        <v>Yes</v>
      </c>
      <c r="J152" t="str">
        <f>VLOOKUP($A152,'Medical Examinations'!$A:$J,COLUMN('Medical Examinations'!I151),FALSE)</f>
        <v>Obesity</v>
      </c>
      <c r="K152" t="str">
        <f>VLOOKUP($A152,'Medical Examinations'!$A:$J,COLUMN('Medical Examinations'!J151),FALSE)</f>
        <v>Normal</v>
      </c>
      <c r="L152" s="30">
        <f>VLOOKUP($A152,'Hospitalisation Details'!$A:$K,COLUMN('Hospitalisation Details'!J151),FALSE)</f>
        <v>23544</v>
      </c>
      <c r="M152" s="23">
        <f>VLOOKUP($A152,'Hospitalisation Details'!$A:$K,COLUMN('Hospitalisation Details'!F151),FALSE)</f>
        <v>38241.74</v>
      </c>
      <c r="N152" t="str">
        <f>VLOOKUP($A152,'Hospitalisation Details'!$A:$K,COLUMN('Hospitalisation Details'!G151),FALSE)</f>
        <v>Tier - 2</v>
      </c>
      <c r="O152" t="str">
        <f>VLOOKUP($A152,'Hospitalisation Details'!$A:$K,COLUMN('Hospitalisation Details'!H151),FALSE)</f>
        <v>Tier - 3</v>
      </c>
      <c r="P152" t="str">
        <f>VLOOKUP($A152,'Hospitalisation Details'!$A:$K,COLUMN('Hospitalisation Details'!I151),FALSE)</f>
        <v>R1011</v>
      </c>
      <c r="Q152">
        <f>VLOOKUP($A152,'Hospitalisation Details'!$A:$K,COLUMN('Hospitalisation Details'!K151),FALSE)</f>
        <v>58</v>
      </c>
      <c r="R152" t="str" cm="1">
        <f t="array" ref="R152">_xlfn.IFS(
Q152&lt;=10,"0-10",
Q152&lt;=20,"11-20",
Q152&lt;=30,"21-30",
Q152&lt;=40,"31-40",
Q152&lt;=50,"41-50",
Q152&lt;=60,"51-60",
Q152&lt;=70,"61-70"
)</f>
        <v>51-60</v>
      </c>
      <c r="S152" t="str">
        <f t="shared" si="2"/>
        <v>No</v>
      </c>
    </row>
    <row r="153" spans="1:19" ht="15.75" x14ac:dyDescent="0.25">
      <c r="A153" s="36" t="s">
        <v>193</v>
      </c>
      <c r="B153" t="str">
        <f>VLOOKUP(A153,'Customer Names'!A:E,COLUMN('Customer Names'!D152),FALSE)</f>
        <v>Mr. Michael</v>
      </c>
      <c r="C153">
        <f>VLOOKUP($A153,'Medical Examinations'!$A:$J,COLUMN('Medical Examinations'!B152),FALSE)</f>
        <v>51.64</v>
      </c>
      <c r="D153">
        <f>VLOOKUP($A153,'Medical Examinations'!$A:$J,COLUMN('Medical Examinations'!C152),FALSE)</f>
        <v>5.65</v>
      </c>
      <c r="E153" t="str">
        <f>VLOOKUP($A153,'Medical Examinations'!$A:$J,COLUMN('Medical Examinations'!D152),FALSE)</f>
        <v>No</v>
      </c>
      <c r="F153" t="str">
        <f>VLOOKUP($A153,'Medical Examinations'!$A:$J,COLUMN('Medical Examinations'!E152),FALSE)</f>
        <v>No</v>
      </c>
      <c r="G153" t="str">
        <f>VLOOKUP($A153,'Medical Examinations'!$A:$J,COLUMN('Medical Examinations'!F152),FALSE)</f>
        <v>No</v>
      </c>
      <c r="H153">
        <f>VLOOKUP($A153,'Medical Examinations'!$A:$J,COLUMN('Medical Examinations'!G152),FALSE)</f>
        <v>0</v>
      </c>
      <c r="I153" t="str">
        <f>VLOOKUP($A153,'Medical Examinations'!$A:$J,COLUMN('Medical Examinations'!H152),FALSE)</f>
        <v>Yes</v>
      </c>
      <c r="J153" t="str">
        <f>VLOOKUP($A153,'Medical Examinations'!$A:$J,COLUMN('Medical Examinations'!I152),FALSE)</f>
        <v>Obesity</v>
      </c>
      <c r="K153" t="str">
        <f>VLOOKUP($A153,'Medical Examinations'!$A:$J,COLUMN('Medical Examinations'!J152),FALSE)</f>
        <v>Normal</v>
      </c>
      <c r="L153" s="30">
        <f>VLOOKUP($A153,'Hospitalisation Details'!$A:$K,COLUMN('Hospitalisation Details'!J152),FALSE)</f>
        <v>32759</v>
      </c>
      <c r="M153" s="23">
        <f>VLOOKUP($A153,'Hospitalisation Details'!$A:$K,COLUMN('Hospitalisation Details'!F152),FALSE)</f>
        <v>38237.339999999997</v>
      </c>
      <c r="N153" t="str">
        <f>VLOOKUP($A153,'Hospitalisation Details'!$A:$K,COLUMN('Hospitalisation Details'!G152),FALSE)</f>
        <v>Tier - 2</v>
      </c>
      <c r="O153" t="str">
        <f>VLOOKUP($A153,'Hospitalisation Details'!$A:$K,COLUMN('Hospitalisation Details'!H152),FALSE)</f>
        <v>Tier - 3</v>
      </c>
      <c r="P153" t="str">
        <f>VLOOKUP($A153,'Hospitalisation Details'!$A:$K,COLUMN('Hospitalisation Details'!I152),FALSE)</f>
        <v>R1011</v>
      </c>
      <c r="Q153">
        <f>VLOOKUP($A153,'Hospitalisation Details'!$A:$K,COLUMN('Hospitalisation Details'!K152),FALSE)</f>
        <v>33</v>
      </c>
      <c r="R153" t="str" cm="1">
        <f t="array" ref="R153">_xlfn.IFS(
Q153&lt;=10,"0-10",
Q153&lt;=20,"11-20",
Q153&lt;=30,"21-30",
Q153&lt;=40,"31-40",
Q153&lt;=50,"41-50",
Q153&lt;=60,"51-60",
Q153&lt;=70,"61-70"
)</f>
        <v>31-40</v>
      </c>
      <c r="S153" t="str">
        <f t="shared" si="2"/>
        <v>No</v>
      </c>
    </row>
    <row r="154" spans="1:19" ht="15.75" x14ac:dyDescent="0.25">
      <c r="A154" s="36" t="s">
        <v>194</v>
      </c>
      <c r="B154" t="str">
        <f>VLOOKUP(A154,'Customer Names'!A:E,COLUMN('Customer Names'!D153),FALSE)</f>
        <v>Mr. Paul</v>
      </c>
      <c r="C154">
        <f>VLOOKUP($A154,'Medical Examinations'!$A:$J,COLUMN('Medical Examinations'!B153),FALSE)</f>
        <v>42.83</v>
      </c>
      <c r="D154">
        <f>VLOOKUP($A154,'Medical Examinations'!$A:$J,COLUMN('Medical Examinations'!C153),FALSE)</f>
        <v>6.04</v>
      </c>
      <c r="E154" t="str">
        <f>VLOOKUP($A154,'Medical Examinations'!$A:$J,COLUMN('Medical Examinations'!D153),FALSE)</f>
        <v>No</v>
      </c>
      <c r="F154" t="str">
        <f>VLOOKUP($A154,'Medical Examinations'!$A:$J,COLUMN('Medical Examinations'!E153),FALSE)</f>
        <v>No</v>
      </c>
      <c r="G154" t="str">
        <f>VLOOKUP($A154,'Medical Examinations'!$A:$J,COLUMN('Medical Examinations'!F153),FALSE)</f>
        <v>No</v>
      </c>
      <c r="H154">
        <f>VLOOKUP($A154,'Medical Examinations'!$A:$J,COLUMN('Medical Examinations'!G153),FALSE)</f>
        <v>2</v>
      </c>
      <c r="I154" t="str">
        <f>VLOOKUP($A154,'Medical Examinations'!$A:$J,COLUMN('Medical Examinations'!H153),FALSE)</f>
        <v>Yes</v>
      </c>
      <c r="J154" t="str">
        <f>VLOOKUP($A154,'Medical Examinations'!$A:$J,COLUMN('Medical Examinations'!I153),FALSE)</f>
        <v>Obesity</v>
      </c>
      <c r="K154" t="str">
        <f>VLOOKUP($A154,'Medical Examinations'!$A:$J,COLUMN('Medical Examinations'!J153),FALSE)</f>
        <v>Prediabetes</v>
      </c>
      <c r="L154" s="30">
        <f>VLOOKUP($A154,'Hospitalisation Details'!$A:$K,COLUMN('Hospitalisation Details'!J153),FALSE)</f>
        <v>26622</v>
      </c>
      <c r="M154" s="23">
        <f>VLOOKUP($A154,'Hospitalisation Details'!$A:$K,COLUMN('Hospitalisation Details'!F153),FALSE)</f>
        <v>38189.1</v>
      </c>
      <c r="N154" t="str">
        <f>VLOOKUP($A154,'Hospitalisation Details'!$A:$K,COLUMN('Hospitalisation Details'!G153),FALSE)</f>
        <v>Tier - 2</v>
      </c>
      <c r="O154" t="str">
        <f>VLOOKUP($A154,'Hospitalisation Details'!$A:$K,COLUMN('Hospitalisation Details'!H153),FALSE)</f>
        <v>Tier - 2</v>
      </c>
      <c r="P154" t="str">
        <f>VLOOKUP($A154,'Hospitalisation Details'!$A:$K,COLUMN('Hospitalisation Details'!I153),FALSE)</f>
        <v>R1011</v>
      </c>
      <c r="Q154">
        <f>VLOOKUP($A154,'Hospitalisation Details'!$A:$K,COLUMN('Hospitalisation Details'!K153),FALSE)</f>
        <v>50</v>
      </c>
      <c r="R154" t="str" cm="1">
        <f t="array" ref="R154">_xlfn.IFS(
Q154&lt;=10,"0-10",
Q154&lt;=20,"11-20",
Q154&lt;=30,"21-30",
Q154&lt;=40,"31-40",
Q154&lt;=50,"41-50",
Q154&lt;=60,"51-60",
Q154&lt;=70,"61-70"
)</f>
        <v>41-50</v>
      </c>
      <c r="S154" t="str">
        <f t="shared" si="2"/>
        <v>Yes</v>
      </c>
    </row>
    <row r="155" spans="1:19" ht="15.75" x14ac:dyDescent="0.25">
      <c r="A155" s="36" t="s">
        <v>195</v>
      </c>
      <c r="B155" t="str">
        <f>VLOOKUP(A155,'Customer Names'!A:E,COLUMN('Customer Names'!D154),FALSE)</f>
        <v>Mr. Michael</v>
      </c>
      <c r="C155">
        <f>VLOOKUP($A155,'Medical Examinations'!$A:$J,COLUMN('Medical Examinations'!B154),FALSE)</f>
        <v>40.15</v>
      </c>
      <c r="D155">
        <f>VLOOKUP($A155,'Medical Examinations'!$A:$J,COLUMN('Medical Examinations'!C154),FALSE)</f>
        <v>5.76</v>
      </c>
      <c r="E155" t="str">
        <f>VLOOKUP($A155,'Medical Examinations'!$A:$J,COLUMN('Medical Examinations'!D154),FALSE)</f>
        <v>No</v>
      </c>
      <c r="F155" t="str">
        <f>VLOOKUP($A155,'Medical Examinations'!$A:$J,COLUMN('Medical Examinations'!E154),FALSE)</f>
        <v>No</v>
      </c>
      <c r="G155" t="str">
        <f>VLOOKUP($A155,'Medical Examinations'!$A:$J,COLUMN('Medical Examinations'!F154),FALSE)</f>
        <v>No</v>
      </c>
      <c r="H155">
        <f>VLOOKUP($A155,'Medical Examinations'!$A:$J,COLUMN('Medical Examinations'!G154),FALSE)</f>
        <v>1</v>
      </c>
      <c r="I155" t="str">
        <f>VLOOKUP($A155,'Medical Examinations'!$A:$J,COLUMN('Medical Examinations'!H154),FALSE)</f>
        <v>Yes</v>
      </c>
      <c r="J155" t="str">
        <f>VLOOKUP($A155,'Medical Examinations'!$A:$J,COLUMN('Medical Examinations'!I154),FALSE)</f>
        <v>Obesity</v>
      </c>
      <c r="K155" t="str">
        <f>VLOOKUP($A155,'Medical Examinations'!$A:$J,COLUMN('Medical Examinations'!J154),FALSE)</f>
        <v>Prediabetes</v>
      </c>
      <c r="L155" s="30">
        <f>VLOOKUP($A155,'Hospitalisation Details'!$A:$K,COLUMN('Hospitalisation Details'!J154),FALSE)</f>
        <v>36005</v>
      </c>
      <c r="M155" s="23">
        <f>VLOOKUP($A155,'Hospitalisation Details'!$A:$K,COLUMN('Hospitalisation Details'!F154),FALSE)</f>
        <v>38126.25</v>
      </c>
      <c r="N155" t="str">
        <f>VLOOKUP($A155,'Hospitalisation Details'!$A:$K,COLUMN('Hospitalisation Details'!G154),FALSE)</f>
        <v>Tier - 1</v>
      </c>
      <c r="O155" t="str">
        <f>VLOOKUP($A155,'Hospitalisation Details'!$A:$K,COLUMN('Hospitalisation Details'!H154),FALSE)</f>
        <v>Tier - 3</v>
      </c>
      <c r="P155" t="str">
        <f>VLOOKUP($A155,'Hospitalisation Details'!$A:$K,COLUMN('Hospitalisation Details'!I154),FALSE)</f>
        <v>R1013</v>
      </c>
      <c r="Q155">
        <f>VLOOKUP($A155,'Hospitalisation Details'!$A:$K,COLUMN('Hospitalisation Details'!K154),FALSE)</f>
        <v>24</v>
      </c>
      <c r="R155" t="str" cm="1">
        <f t="array" ref="R155">_xlfn.IFS(
Q155&lt;=10,"0-10",
Q155&lt;=20,"11-20",
Q155&lt;=30,"21-30",
Q155&lt;=40,"31-40",
Q155&lt;=50,"41-50",
Q155&lt;=60,"51-60",
Q155&lt;=70,"61-70"
)</f>
        <v>21-30</v>
      </c>
      <c r="S155" t="str">
        <f t="shared" si="2"/>
        <v>Yes</v>
      </c>
    </row>
    <row r="156" spans="1:19" ht="15.75" x14ac:dyDescent="0.25">
      <c r="A156" s="36" t="s">
        <v>196</v>
      </c>
      <c r="B156" t="str">
        <f>VLOOKUP(A156,'Customer Names'!A:E,COLUMN('Customer Names'!D155),FALSE)</f>
        <v>Mr. Samuel</v>
      </c>
      <c r="C156">
        <f>VLOOKUP($A156,'Medical Examinations'!$A:$J,COLUMN('Medical Examinations'!B155),FALSE)</f>
        <v>27.8</v>
      </c>
      <c r="D156">
        <f>VLOOKUP($A156,'Medical Examinations'!$A:$J,COLUMN('Medical Examinations'!C155),FALSE)</f>
        <v>4.3600000000000003</v>
      </c>
      <c r="E156" t="str">
        <f>VLOOKUP($A156,'Medical Examinations'!$A:$J,COLUMN('Medical Examinations'!D155),FALSE)</f>
        <v>No</v>
      </c>
      <c r="F156" t="str">
        <f>VLOOKUP($A156,'Medical Examinations'!$A:$J,COLUMN('Medical Examinations'!E155),FALSE)</f>
        <v>No</v>
      </c>
      <c r="G156" t="str">
        <f>VLOOKUP($A156,'Medical Examinations'!$A:$J,COLUMN('Medical Examinations'!F155),FALSE)</f>
        <v>Yes</v>
      </c>
      <c r="H156">
        <f>VLOOKUP($A156,'Medical Examinations'!$A:$J,COLUMN('Medical Examinations'!G155),FALSE)</f>
        <v>1</v>
      </c>
      <c r="I156" t="str">
        <f>VLOOKUP($A156,'Medical Examinations'!$A:$J,COLUMN('Medical Examinations'!H155),FALSE)</f>
        <v>Yes</v>
      </c>
      <c r="J156" t="str">
        <f>VLOOKUP($A156,'Medical Examinations'!$A:$J,COLUMN('Medical Examinations'!I155),FALSE)</f>
        <v>Overweight</v>
      </c>
      <c r="K156" t="str">
        <f>VLOOKUP($A156,'Medical Examinations'!$A:$J,COLUMN('Medical Examinations'!J155),FALSE)</f>
        <v>Normal</v>
      </c>
      <c r="L156" s="30">
        <f>VLOOKUP($A156,'Hospitalisation Details'!$A:$K,COLUMN('Hospitalisation Details'!J155),FALSE)</f>
        <v>29107</v>
      </c>
      <c r="M156" s="23">
        <f>VLOOKUP($A156,'Hospitalisation Details'!$A:$K,COLUMN('Hospitalisation Details'!F155),FALSE)</f>
        <v>37829.72</v>
      </c>
      <c r="N156" t="str">
        <f>VLOOKUP($A156,'Hospitalisation Details'!$A:$K,COLUMN('Hospitalisation Details'!G155),FALSE)</f>
        <v>Tier - 1</v>
      </c>
      <c r="O156" t="str">
        <f>VLOOKUP($A156,'Hospitalisation Details'!$A:$K,COLUMN('Hospitalisation Details'!H155),FALSE)</f>
        <v>Tier - 2</v>
      </c>
      <c r="P156" t="str">
        <f>VLOOKUP($A156,'Hospitalisation Details'!$A:$K,COLUMN('Hospitalisation Details'!I155),FALSE)</f>
        <v>R1011</v>
      </c>
      <c r="Q156">
        <f>VLOOKUP($A156,'Hospitalisation Details'!$A:$K,COLUMN('Hospitalisation Details'!K155),FALSE)</f>
        <v>43</v>
      </c>
      <c r="R156" t="str" cm="1">
        <f t="array" ref="R156">_xlfn.IFS(
Q156&lt;=10,"0-10",
Q156&lt;=20,"11-20",
Q156&lt;=30,"21-30",
Q156&lt;=40,"31-40",
Q156&lt;=50,"41-50",
Q156&lt;=60,"51-60",
Q156&lt;=70,"61-70"
)</f>
        <v>41-50</v>
      </c>
      <c r="S156" t="str">
        <f t="shared" si="2"/>
        <v>No</v>
      </c>
    </row>
    <row r="157" spans="1:19" ht="15.75" x14ac:dyDescent="0.25">
      <c r="A157" s="36" t="s">
        <v>197</v>
      </c>
      <c r="B157" t="str">
        <f>VLOOKUP(A157,'Customer Names'!A:E,COLUMN('Customer Names'!D156),FALSE)</f>
        <v>Mr. Matthew</v>
      </c>
      <c r="C157">
        <f>VLOOKUP($A157,'Medical Examinations'!$A:$J,COLUMN('Medical Examinations'!B156),FALSE)</f>
        <v>45.81</v>
      </c>
      <c r="D157">
        <f>VLOOKUP($A157,'Medical Examinations'!$A:$J,COLUMN('Medical Examinations'!C156),FALSE)</f>
        <v>4.76</v>
      </c>
      <c r="E157" t="str">
        <f>VLOOKUP($A157,'Medical Examinations'!$A:$J,COLUMN('Medical Examinations'!D156),FALSE)</f>
        <v>Yes</v>
      </c>
      <c r="F157" t="str">
        <f>VLOOKUP($A157,'Medical Examinations'!$A:$J,COLUMN('Medical Examinations'!E156),FALSE)</f>
        <v>No</v>
      </c>
      <c r="G157" t="str">
        <f>VLOOKUP($A157,'Medical Examinations'!$A:$J,COLUMN('Medical Examinations'!F156),FALSE)</f>
        <v>Yes</v>
      </c>
      <c r="H157">
        <f>VLOOKUP($A157,'Medical Examinations'!$A:$J,COLUMN('Medical Examinations'!G156),FALSE)</f>
        <v>1</v>
      </c>
      <c r="I157" t="str">
        <f>VLOOKUP($A157,'Medical Examinations'!$A:$J,COLUMN('Medical Examinations'!H156),FALSE)</f>
        <v>Yes</v>
      </c>
      <c r="J157" t="str">
        <f>VLOOKUP($A157,'Medical Examinations'!$A:$J,COLUMN('Medical Examinations'!I156),FALSE)</f>
        <v>Obesity</v>
      </c>
      <c r="K157" t="str">
        <f>VLOOKUP($A157,'Medical Examinations'!$A:$J,COLUMN('Medical Examinations'!J156),FALSE)</f>
        <v>Normal</v>
      </c>
      <c r="L157" s="30">
        <f>VLOOKUP($A157,'Hospitalisation Details'!$A:$K,COLUMN('Hospitalisation Details'!J156),FALSE)</f>
        <v>30523</v>
      </c>
      <c r="M157" s="23">
        <f>VLOOKUP($A157,'Hospitalisation Details'!$A:$K,COLUMN('Hospitalisation Details'!F156),FALSE)</f>
        <v>37800.980000000003</v>
      </c>
      <c r="N157" t="str">
        <f>VLOOKUP($A157,'Hospitalisation Details'!$A:$K,COLUMN('Hospitalisation Details'!G156),FALSE)</f>
        <v>Tier - 2</v>
      </c>
      <c r="O157" t="str">
        <f>VLOOKUP($A157,'Hospitalisation Details'!$A:$K,COLUMN('Hospitalisation Details'!H156),FALSE)</f>
        <v>Tier - 2</v>
      </c>
      <c r="P157" t="str">
        <f>VLOOKUP($A157,'Hospitalisation Details'!$A:$K,COLUMN('Hospitalisation Details'!I156),FALSE)</f>
        <v>R1011</v>
      </c>
      <c r="Q157">
        <f>VLOOKUP($A157,'Hospitalisation Details'!$A:$K,COLUMN('Hospitalisation Details'!K156),FALSE)</f>
        <v>39</v>
      </c>
      <c r="R157" t="str" cm="1">
        <f t="array" ref="R157">_xlfn.IFS(
Q157&lt;=10,"0-10",
Q157&lt;=20,"11-20",
Q157&lt;=30,"21-30",
Q157&lt;=40,"31-40",
Q157&lt;=50,"41-50",
Q157&lt;=60,"51-60",
Q157&lt;=70,"61-70"
)</f>
        <v>31-40</v>
      </c>
      <c r="S157" t="str">
        <f t="shared" si="2"/>
        <v>No</v>
      </c>
    </row>
    <row r="158" spans="1:19" ht="15.75" x14ac:dyDescent="0.25">
      <c r="A158" s="36" t="s">
        <v>198</v>
      </c>
      <c r="B158" t="str">
        <f>VLOOKUP(A158,'Customer Names'!A:E,COLUMN('Customer Names'!D157),FALSE)</f>
        <v>Mr. Daniel</v>
      </c>
      <c r="C158">
        <f>VLOOKUP($A158,'Medical Examinations'!$A:$J,COLUMN('Medical Examinations'!B157),FALSE)</f>
        <v>34.43</v>
      </c>
      <c r="D158">
        <f>VLOOKUP($A158,'Medical Examinations'!$A:$J,COLUMN('Medical Examinations'!C157),FALSE)</f>
        <v>10.82</v>
      </c>
      <c r="E158" t="str">
        <f>VLOOKUP($A158,'Medical Examinations'!$A:$J,COLUMN('Medical Examinations'!D157),FALSE)</f>
        <v>Yes</v>
      </c>
      <c r="F158" t="str">
        <f>VLOOKUP($A158,'Medical Examinations'!$A:$J,COLUMN('Medical Examinations'!E157),FALSE)</f>
        <v>No</v>
      </c>
      <c r="G158" t="str">
        <f>VLOOKUP($A158,'Medical Examinations'!$A:$J,COLUMN('Medical Examinations'!F157),FALSE)</f>
        <v>No</v>
      </c>
      <c r="H158">
        <f>VLOOKUP($A158,'Medical Examinations'!$A:$J,COLUMN('Medical Examinations'!G157),FALSE)</f>
        <v>1</v>
      </c>
      <c r="I158" t="str">
        <f>VLOOKUP($A158,'Medical Examinations'!$A:$J,COLUMN('Medical Examinations'!H157),FALSE)</f>
        <v>Yes</v>
      </c>
      <c r="J158" t="str">
        <f>VLOOKUP($A158,'Medical Examinations'!$A:$J,COLUMN('Medical Examinations'!I157),FALSE)</f>
        <v>Obesity</v>
      </c>
      <c r="K158" t="str">
        <f>VLOOKUP($A158,'Medical Examinations'!$A:$J,COLUMN('Medical Examinations'!J157),FALSE)</f>
        <v>Diabetes</v>
      </c>
      <c r="L158" s="30">
        <f>VLOOKUP($A158,'Hospitalisation Details'!$A:$K,COLUMN('Hospitalisation Details'!J157),FALSE)</f>
        <v>31639</v>
      </c>
      <c r="M158" s="23">
        <f>VLOOKUP($A158,'Hospitalisation Details'!$A:$K,COLUMN('Hospitalisation Details'!F157),FALSE)</f>
        <v>37742.58</v>
      </c>
      <c r="N158" t="str">
        <f>VLOOKUP($A158,'Hospitalisation Details'!$A:$K,COLUMN('Hospitalisation Details'!G157),FALSE)</f>
        <v>Tier - 1</v>
      </c>
      <c r="O158" t="str">
        <f>VLOOKUP($A158,'Hospitalisation Details'!$A:$K,COLUMN('Hospitalisation Details'!H157),FALSE)</f>
        <v>Tier - 1</v>
      </c>
      <c r="P158" t="str">
        <f>VLOOKUP($A158,'Hospitalisation Details'!$A:$K,COLUMN('Hospitalisation Details'!I157),FALSE)</f>
        <v>R1013</v>
      </c>
      <c r="Q158">
        <f>VLOOKUP($A158,'Hospitalisation Details'!$A:$K,COLUMN('Hospitalisation Details'!K157),FALSE)</f>
        <v>36</v>
      </c>
      <c r="R158" t="str" cm="1">
        <f t="array" ref="R158">_xlfn.IFS(
Q158&lt;=10,"0-10",
Q158&lt;=20,"11-20",
Q158&lt;=30,"21-30",
Q158&lt;=40,"31-40",
Q158&lt;=50,"41-50",
Q158&lt;=60,"51-60",
Q158&lt;=70,"61-70"
)</f>
        <v>31-40</v>
      </c>
      <c r="S158" t="str">
        <f t="shared" si="2"/>
        <v>Yes</v>
      </c>
    </row>
    <row r="159" spans="1:19" ht="15.75" x14ac:dyDescent="0.25">
      <c r="A159" s="36" t="s">
        <v>199</v>
      </c>
      <c r="B159" t="str">
        <f>VLOOKUP(A159,'Customer Names'!A:E,COLUMN('Customer Names'!D158),FALSE)</f>
        <v>Ms. Syndy</v>
      </c>
      <c r="C159">
        <f>VLOOKUP($A159,'Medical Examinations'!$A:$J,COLUMN('Medical Examinations'!B158),FALSE)</f>
        <v>41.33</v>
      </c>
      <c r="D159">
        <f>VLOOKUP($A159,'Medical Examinations'!$A:$J,COLUMN('Medical Examinations'!C158),FALSE)</f>
        <v>4.01</v>
      </c>
      <c r="E159" t="str">
        <f>VLOOKUP($A159,'Medical Examinations'!$A:$J,COLUMN('Medical Examinations'!D158),FALSE)</f>
        <v>Yes</v>
      </c>
      <c r="F159" t="str">
        <f>VLOOKUP($A159,'Medical Examinations'!$A:$J,COLUMN('Medical Examinations'!E158),FALSE)</f>
        <v>No</v>
      </c>
      <c r="G159" t="str">
        <f>VLOOKUP($A159,'Medical Examinations'!$A:$J,COLUMN('Medical Examinations'!F158),FALSE)</f>
        <v>No</v>
      </c>
      <c r="H159">
        <f>VLOOKUP($A159,'Medical Examinations'!$A:$J,COLUMN('Medical Examinations'!G158),FALSE)</f>
        <v>0</v>
      </c>
      <c r="I159" t="str">
        <f>VLOOKUP($A159,'Medical Examinations'!$A:$J,COLUMN('Medical Examinations'!H158),FALSE)</f>
        <v>Yes</v>
      </c>
      <c r="J159" t="str">
        <f>VLOOKUP($A159,'Medical Examinations'!$A:$J,COLUMN('Medical Examinations'!I158),FALSE)</f>
        <v>Obesity</v>
      </c>
      <c r="K159" t="str">
        <f>VLOOKUP($A159,'Medical Examinations'!$A:$J,COLUMN('Medical Examinations'!J158),FALSE)</f>
        <v>Normal</v>
      </c>
      <c r="L159" s="30">
        <f>VLOOKUP($A159,'Hospitalisation Details'!$A:$K,COLUMN('Hospitalisation Details'!J158),FALSE)</f>
        <v>28021</v>
      </c>
      <c r="M159" s="23">
        <f>VLOOKUP($A159,'Hospitalisation Details'!$A:$K,COLUMN('Hospitalisation Details'!F158),FALSE)</f>
        <v>37735.199999999997</v>
      </c>
      <c r="N159" t="str">
        <f>VLOOKUP($A159,'Hospitalisation Details'!$A:$K,COLUMN('Hospitalisation Details'!G158),FALSE)</f>
        <v>Tier - 2</v>
      </c>
      <c r="O159" t="str">
        <f>VLOOKUP($A159,'Hospitalisation Details'!$A:$K,COLUMN('Hospitalisation Details'!H158),FALSE)</f>
        <v>Tier - 2</v>
      </c>
      <c r="P159" t="str">
        <f>VLOOKUP($A159,'Hospitalisation Details'!$A:$K,COLUMN('Hospitalisation Details'!I158),FALSE)</f>
        <v>R1011</v>
      </c>
      <c r="Q159">
        <f>VLOOKUP($A159,'Hospitalisation Details'!$A:$K,COLUMN('Hospitalisation Details'!K158),FALSE)</f>
        <v>46</v>
      </c>
      <c r="R159" t="str" cm="1">
        <f t="array" ref="R159">_xlfn.IFS(
Q159&lt;=10,"0-10",
Q159&lt;=20,"11-20",
Q159&lt;=30,"21-30",
Q159&lt;=40,"31-40",
Q159&lt;=50,"41-50",
Q159&lt;=60,"51-60",
Q159&lt;=70,"61-70"
)</f>
        <v>41-50</v>
      </c>
      <c r="S159" t="str">
        <f t="shared" si="2"/>
        <v>No</v>
      </c>
    </row>
    <row r="160" spans="1:19" ht="15.75" x14ac:dyDescent="0.25">
      <c r="A160" s="36" t="s">
        <v>200</v>
      </c>
      <c r="B160" t="str">
        <f>VLOOKUP(A160,'Customer Names'!A:E,COLUMN('Customer Names'!D159),FALSE)</f>
        <v>Ms. Aleksandra</v>
      </c>
      <c r="C160">
        <f>VLOOKUP($A160,'Medical Examinations'!$A:$J,COLUMN('Medical Examinations'!B159),FALSE)</f>
        <v>31.92</v>
      </c>
      <c r="D160">
        <f>VLOOKUP($A160,'Medical Examinations'!$A:$J,COLUMN('Medical Examinations'!C159),FALSE)</f>
        <v>5.12</v>
      </c>
      <c r="E160" t="str">
        <f>VLOOKUP($A160,'Medical Examinations'!$A:$J,COLUMN('Medical Examinations'!D159),FALSE)</f>
        <v>Yes</v>
      </c>
      <c r="F160" t="str">
        <f>VLOOKUP($A160,'Medical Examinations'!$A:$J,COLUMN('Medical Examinations'!E159),FALSE)</f>
        <v>No</v>
      </c>
      <c r="G160" t="str">
        <f>VLOOKUP($A160,'Medical Examinations'!$A:$J,COLUMN('Medical Examinations'!F159),FALSE)</f>
        <v>No</v>
      </c>
      <c r="H160">
        <f>VLOOKUP($A160,'Medical Examinations'!$A:$J,COLUMN('Medical Examinations'!G159),FALSE)</f>
        <v>1</v>
      </c>
      <c r="I160" t="str">
        <f>VLOOKUP($A160,'Medical Examinations'!$A:$J,COLUMN('Medical Examinations'!H159),FALSE)</f>
        <v>Yes</v>
      </c>
      <c r="J160" t="str">
        <f>VLOOKUP($A160,'Medical Examinations'!$A:$J,COLUMN('Medical Examinations'!I159),FALSE)</f>
        <v>Obesity</v>
      </c>
      <c r="K160" t="str">
        <f>VLOOKUP($A160,'Medical Examinations'!$A:$J,COLUMN('Medical Examinations'!J159),FALSE)</f>
        <v>Normal</v>
      </c>
      <c r="L160" s="30">
        <f>VLOOKUP($A160,'Hospitalisation Details'!$A:$K,COLUMN('Hospitalisation Details'!J159),FALSE)</f>
        <v>32426</v>
      </c>
      <c r="M160" s="23">
        <f>VLOOKUP($A160,'Hospitalisation Details'!$A:$K,COLUMN('Hospitalisation Details'!F159),FALSE)</f>
        <v>37701.879999999997</v>
      </c>
      <c r="N160" t="str">
        <f>VLOOKUP($A160,'Hospitalisation Details'!$A:$K,COLUMN('Hospitalisation Details'!G159),FALSE)</f>
        <v>Tier - 2</v>
      </c>
      <c r="O160" t="str">
        <f>VLOOKUP($A160,'Hospitalisation Details'!$A:$K,COLUMN('Hospitalisation Details'!H159),FALSE)</f>
        <v>Tier - 3</v>
      </c>
      <c r="P160" t="str">
        <f>VLOOKUP($A160,'Hospitalisation Details'!$A:$K,COLUMN('Hospitalisation Details'!I159),FALSE)</f>
        <v>R1023</v>
      </c>
      <c r="Q160">
        <f>VLOOKUP($A160,'Hospitalisation Details'!$A:$K,COLUMN('Hospitalisation Details'!K159),FALSE)</f>
        <v>34</v>
      </c>
      <c r="R160" t="str" cm="1">
        <f t="array" ref="R160">_xlfn.IFS(
Q160&lt;=10,"0-10",
Q160&lt;=20,"11-20",
Q160&lt;=30,"21-30",
Q160&lt;=40,"31-40",
Q160&lt;=50,"41-50",
Q160&lt;=60,"51-60",
Q160&lt;=70,"61-70"
)</f>
        <v>31-40</v>
      </c>
      <c r="S160" t="str">
        <f t="shared" si="2"/>
        <v>No</v>
      </c>
    </row>
    <row r="161" spans="1:19" ht="15.75" x14ac:dyDescent="0.25">
      <c r="A161" s="36" t="s">
        <v>201</v>
      </c>
      <c r="B161" t="str">
        <f>VLOOKUP(A161,'Customer Names'!A:E,COLUMN('Customer Names'!D160),FALSE)</f>
        <v>Mr. Steeve</v>
      </c>
      <c r="C161">
        <f>VLOOKUP($A161,'Medical Examinations'!$A:$J,COLUMN('Medical Examinations'!B160),FALSE)</f>
        <v>39.799999999999997</v>
      </c>
      <c r="D161">
        <f>VLOOKUP($A161,'Medical Examinations'!$A:$J,COLUMN('Medical Examinations'!C160),FALSE)</f>
        <v>10.54</v>
      </c>
      <c r="E161" t="str">
        <f>VLOOKUP($A161,'Medical Examinations'!$A:$J,COLUMN('Medical Examinations'!D160),FALSE)</f>
        <v>Yes</v>
      </c>
      <c r="F161" t="str">
        <f>VLOOKUP($A161,'Medical Examinations'!$A:$J,COLUMN('Medical Examinations'!E160),FALSE)</f>
        <v>No</v>
      </c>
      <c r="G161" t="str">
        <f>VLOOKUP($A161,'Medical Examinations'!$A:$J,COLUMN('Medical Examinations'!F160),FALSE)</f>
        <v>No</v>
      </c>
      <c r="H161">
        <f>VLOOKUP($A161,'Medical Examinations'!$A:$J,COLUMN('Medical Examinations'!G160),FALSE)</f>
        <v>2</v>
      </c>
      <c r="I161" t="str">
        <f>VLOOKUP($A161,'Medical Examinations'!$A:$J,COLUMN('Medical Examinations'!H160),FALSE)</f>
        <v>Yes</v>
      </c>
      <c r="J161" t="str">
        <f>VLOOKUP($A161,'Medical Examinations'!$A:$J,COLUMN('Medical Examinations'!I160),FALSE)</f>
        <v>Obesity</v>
      </c>
      <c r="K161" t="str">
        <f>VLOOKUP($A161,'Medical Examinations'!$A:$J,COLUMN('Medical Examinations'!J160),FALSE)</f>
        <v>Diabetes</v>
      </c>
      <c r="L161" s="30">
        <f>VLOOKUP($A161,'Hospitalisation Details'!$A:$K,COLUMN('Hospitalisation Details'!J160),FALSE)</f>
        <v>25869</v>
      </c>
      <c r="M161" s="23">
        <f>VLOOKUP($A161,'Hospitalisation Details'!$A:$K,COLUMN('Hospitalisation Details'!F160),FALSE)</f>
        <v>37675.06</v>
      </c>
      <c r="N161" t="str">
        <f>VLOOKUP($A161,'Hospitalisation Details'!$A:$K,COLUMN('Hospitalisation Details'!G160),FALSE)</f>
        <v>Tier - 2</v>
      </c>
      <c r="O161" t="str">
        <f>VLOOKUP($A161,'Hospitalisation Details'!$A:$K,COLUMN('Hospitalisation Details'!H160),FALSE)</f>
        <v>Tier - 3</v>
      </c>
      <c r="P161" t="str">
        <f>VLOOKUP($A161,'Hospitalisation Details'!$A:$K,COLUMN('Hospitalisation Details'!I160),FALSE)</f>
        <v>R1011</v>
      </c>
      <c r="Q161">
        <f>VLOOKUP($A161,'Hospitalisation Details'!$A:$K,COLUMN('Hospitalisation Details'!K160),FALSE)</f>
        <v>52</v>
      </c>
      <c r="R161" t="str" cm="1">
        <f t="array" ref="R161">_xlfn.IFS(
Q161&lt;=10,"0-10",
Q161&lt;=20,"11-20",
Q161&lt;=30,"21-30",
Q161&lt;=40,"31-40",
Q161&lt;=50,"41-50",
Q161&lt;=60,"51-60",
Q161&lt;=70,"61-70"
)</f>
        <v>51-60</v>
      </c>
      <c r="S161" t="str">
        <f t="shared" si="2"/>
        <v>Yes</v>
      </c>
    </row>
    <row r="162" spans="1:19" ht="15.75" x14ac:dyDescent="0.25">
      <c r="A162" s="36" t="s">
        <v>202</v>
      </c>
      <c r="B162" t="str">
        <f>VLOOKUP(A162,'Customer Names'!A:E,COLUMN('Customer Names'!D161),FALSE)</f>
        <v>Mr. Richard</v>
      </c>
      <c r="C162">
        <f>VLOOKUP($A162,'Medical Examinations'!$A:$J,COLUMN('Medical Examinations'!B161),FALSE)</f>
        <v>42.82</v>
      </c>
      <c r="D162">
        <f>VLOOKUP($A162,'Medical Examinations'!$A:$J,COLUMN('Medical Examinations'!C161),FALSE)</f>
        <v>4.21</v>
      </c>
      <c r="E162" t="str">
        <f>VLOOKUP($A162,'Medical Examinations'!$A:$J,COLUMN('Medical Examinations'!D161),FALSE)</f>
        <v>No</v>
      </c>
      <c r="F162" t="str">
        <f>VLOOKUP($A162,'Medical Examinations'!$A:$J,COLUMN('Medical Examinations'!E161),FALSE)</f>
        <v>No</v>
      </c>
      <c r="G162" t="str">
        <f>VLOOKUP($A162,'Medical Examinations'!$A:$J,COLUMN('Medical Examinations'!F161),FALSE)</f>
        <v>No</v>
      </c>
      <c r="H162">
        <f>VLOOKUP($A162,'Medical Examinations'!$A:$J,COLUMN('Medical Examinations'!G161),FALSE)</f>
        <v>0</v>
      </c>
      <c r="I162" t="str">
        <f>VLOOKUP($A162,'Medical Examinations'!$A:$J,COLUMN('Medical Examinations'!H161),FALSE)</f>
        <v>Yes</v>
      </c>
      <c r="J162" t="str">
        <f>VLOOKUP($A162,'Medical Examinations'!$A:$J,COLUMN('Medical Examinations'!I161),FALSE)</f>
        <v>Obesity</v>
      </c>
      <c r="K162" t="str">
        <f>VLOOKUP($A162,'Medical Examinations'!$A:$J,COLUMN('Medical Examinations'!J161),FALSE)</f>
        <v>Normal</v>
      </c>
      <c r="L162" s="30">
        <f>VLOOKUP($A162,'Hospitalisation Details'!$A:$K,COLUMN('Hospitalisation Details'!J161),FALSE)</f>
        <v>30122</v>
      </c>
      <c r="M162" s="23">
        <f>VLOOKUP($A162,'Hospitalisation Details'!$A:$K,COLUMN('Hospitalisation Details'!F161),FALSE)</f>
        <v>37650.74</v>
      </c>
      <c r="N162" t="str">
        <f>VLOOKUP($A162,'Hospitalisation Details'!$A:$K,COLUMN('Hospitalisation Details'!G161),FALSE)</f>
        <v>Tier - 2</v>
      </c>
      <c r="O162" t="str">
        <f>VLOOKUP($A162,'Hospitalisation Details'!$A:$K,COLUMN('Hospitalisation Details'!H161),FALSE)</f>
        <v>Tier - 2</v>
      </c>
      <c r="P162" t="str">
        <f>VLOOKUP($A162,'Hospitalisation Details'!$A:$K,COLUMN('Hospitalisation Details'!I161),FALSE)</f>
        <v>R1012</v>
      </c>
      <c r="Q162">
        <f>VLOOKUP($A162,'Hospitalisation Details'!$A:$K,COLUMN('Hospitalisation Details'!K161),FALSE)</f>
        <v>40</v>
      </c>
      <c r="R162" t="str" cm="1">
        <f t="array" ref="R162">_xlfn.IFS(
Q162&lt;=10,"0-10",
Q162&lt;=20,"11-20",
Q162&lt;=30,"21-30",
Q162&lt;=40,"31-40",
Q162&lt;=50,"41-50",
Q162&lt;=60,"51-60",
Q162&lt;=70,"61-70"
)</f>
        <v>31-40</v>
      </c>
      <c r="S162" t="str">
        <f t="shared" si="2"/>
        <v>No</v>
      </c>
    </row>
    <row r="163" spans="1:19" ht="15.75" x14ac:dyDescent="0.25">
      <c r="A163" s="36" t="s">
        <v>203</v>
      </c>
      <c r="B163" t="str">
        <f>VLOOKUP(A163,'Customer Names'!A:E,COLUMN('Customer Names'!D162),FALSE)</f>
        <v>Mr. Aaron</v>
      </c>
      <c r="C163">
        <f>VLOOKUP($A163,'Medical Examinations'!$A:$J,COLUMN('Medical Examinations'!B162),FALSE)</f>
        <v>33.630000000000003</v>
      </c>
      <c r="D163">
        <f>VLOOKUP($A163,'Medical Examinations'!$A:$J,COLUMN('Medical Examinations'!C162),FALSE)</f>
        <v>5.42</v>
      </c>
      <c r="E163" t="str">
        <f>VLOOKUP($A163,'Medical Examinations'!$A:$J,COLUMN('Medical Examinations'!D162),FALSE)</f>
        <v>No</v>
      </c>
      <c r="F163" t="str">
        <f>VLOOKUP($A163,'Medical Examinations'!$A:$J,COLUMN('Medical Examinations'!E162),FALSE)</f>
        <v>No</v>
      </c>
      <c r="G163" t="str">
        <f>VLOOKUP($A163,'Medical Examinations'!$A:$J,COLUMN('Medical Examinations'!F162),FALSE)</f>
        <v>No</v>
      </c>
      <c r="H163">
        <f>VLOOKUP($A163,'Medical Examinations'!$A:$J,COLUMN('Medical Examinations'!G162),FALSE)</f>
        <v>0</v>
      </c>
      <c r="I163" t="str">
        <f>VLOOKUP($A163,'Medical Examinations'!$A:$J,COLUMN('Medical Examinations'!H162),FALSE)</f>
        <v>Yes</v>
      </c>
      <c r="J163" t="str">
        <f>VLOOKUP($A163,'Medical Examinations'!$A:$J,COLUMN('Medical Examinations'!I162),FALSE)</f>
        <v>Obesity</v>
      </c>
      <c r="K163" t="str">
        <f>VLOOKUP($A163,'Medical Examinations'!$A:$J,COLUMN('Medical Examinations'!J162),FALSE)</f>
        <v>Normal</v>
      </c>
      <c r="L163" s="30">
        <f>VLOOKUP($A163,'Hospitalisation Details'!$A:$K,COLUMN('Hospitalisation Details'!J162),FALSE)</f>
        <v>33193</v>
      </c>
      <c r="M163" s="23">
        <f>VLOOKUP($A163,'Hospitalisation Details'!$A:$K,COLUMN('Hospitalisation Details'!F162),FALSE)</f>
        <v>37607.53</v>
      </c>
      <c r="N163" t="str">
        <f>VLOOKUP($A163,'Hospitalisation Details'!$A:$K,COLUMN('Hospitalisation Details'!G162),FALSE)</f>
        <v>Tier - 1</v>
      </c>
      <c r="O163" t="str">
        <f>VLOOKUP($A163,'Hospitalisation Details'!$A:$K,COLUMN('Hospitalisation Details'!H162),FALSE)</f>
        <v>Tier - 2</v>
      </c>
      <c r="P163" t="str">
        <f>VLOOKUP($A163,'Hospitalisation Details'!$A:$K,COLUMN('Hospitalisation Details'!I162),FALSE)</f>
        <v>R1019</v>
      </c>
      <c r="Q163">
        <f>VLOOKUP($A163,'Hospitalisation Details'!$A:$K,COLUMN('Hospitalisation Details'!K162),FALSE)</f>
        <v>32</v>
      </c>
      <c r="R163" t="str" cm="1">
        <f t="array" ref="R163">_xlfn.IFS(
Q163&lt;=10,"0-10",
Q163&lt;=20,"11-20",
Q163&lt;=30,"21-30",
Q163&lt;=40,"31-40",
Q163&lt;=50,"41-50",
Q163&lt;=60,"51-60",
Q163&lt;=70,"61-70"
)</f>
        <v>31-40</v>
      </c>
      <c r="S163" t="str">
        <f t="shared" si="2"/>
        <v>No</v>
      </c>
    </row>
    <row r="164" spans="1:19" ht="15.75" x14ac:dyDescent="0.25">
      <c r="A164" s="36" t="s">
        <v>204</v>
      </c>
      <c r="B164" t="str">
        <f>VLOOKUP(A164,'Customer Names'!A:E,COLUMN('Customer Names'!D163),FALSE)</f>
        <v>Mr. Akira</v>
      </c>
      <c r="C164">
        <f>VLOOKUP($A164,'Medical Examinations'!$A:$J,COLUMN('Medical Examinations'!B163),FALSE)</f>
        <v>37.07</v>
      </c>
      <c r="D164">
        <f>VLOOKUP($A164,'Medical Examinations'!$A:$J,COLUMN('Medical Examinations'!C163),FALSE)</f>
        <v>4.28</v>
      </c>
      <c r="E164" t="str">
        <f>VLOOKUP($A164,'Medical Examinations'!$A:$J,COLUMN('Medical Examinations'!D163),FALSE)</f>
        <v>No</v>
      </c>
      <c r="F164" t="str">
        <f>VLOOKUP($A164,'Medical Examinations'!$A:$J,COLUMN('Medical Examinations'!E163),FALSE)</f>
        <v>Yes</v>
      </c>
      <c r="G164" t="str">
        <f>VLOOKUP($A164,'Medical Examinations'!$A:$J,COLUMN('Medical Examinations'!F163),FALSE)</f>
        <v>No</v>
      </c>
      <c r="H164">
        <f>VLOOKUP($A164,'Medical Examinations'!$A:$J,COLUMN('Medical Examinations'!G163),FALSE)</f>
        <v>1</v>
      </c>
      <c r="I164" t="str">
        <f>VLOOKUP($A164,'Medical Examinations'!$A:$J,COLUMN('Medical Examinations'!H163),FALSE)</f>
        <v>Yes</v>
      </c>
      <c r="J164" t="str">
        <f>VLOOKUP($A164,'Medical Examinations'!$A:$J,COLUMN('Medical Examinations'!I163),FALSE)</f>
        <v>Obesity</v>
      </c>
      <c r="K164" t="str">
        <f>VLOOKUP($A164,'Medical Examinations'!$A:$J,COLUMN('Medical Examinations'!J163),FALSE)</f>
        <v>Normal</v>
      </c>
      <c r="L164" s="30">
        <f>VLOOKUP($A164,'Hospitalisation Details'!$A:$K,COLUMN('Hospitalisation Details'!J163),FALSE)</f>
        <v>36811</v>
      </c>
      <c r="M164" s="23">
        <f>VLOOKUP($A164,'Hospitalisation Details'!$A:$K,COLUMN('Hospitalisation Details'!F163),FALSE)</f>
        <v>37484.449999999997</v>
      </c>
      <c r="N164" t="str">
        <f>VLOOKUP($A164,'Hospitalisation Details'!$A:$K,COLUMN('Hospitalisation Details'!G163),FALSE)</f>
        <v>Tier - 1</v>
      </c>
      <c r="O164" t="str">
        <f>VLOOKUP($A164,'Hospitalisation Details'!$A:$K,COLUMN('Hospitalisation Details'!H163),FALSE)</f>
        <v>Tier - 1</v>
      </c>
      <c r="P164" t="str">
        <f>VLOOKUP($A164,'Hospitalisation Details'!$A:$K,COLUMN('Hospitalisation Details'!I163),FALSE)</f>
        <v>R1013</v>
      </c>
      <c r="Q164">
        <f>VLOOKUP($A164,'Hospitalisation Details'!$A:$K,COLUMN('Hospitalisation Details'!K163),FALSE)</f>
        <v>22</v>
      </c>
      <c r="R164" t="str" cm="1">
        <f t="array" ref="R164">_xlfn.IFS(
Q164&lt;=10,"0-10",
Q164&lt;=20,"11-20",
Q164&lt;=30,"21-30",
Q164&lt;=40,"31-40",
Q164&lt;=50,"41-50",
Q164&lt;=60,"51-60",
Q164&lt;=70,"61-70"
)</f>
        <v>21-30</v>
      </c>
      <c r="S164" t="str">
        <f t="shared" si="2"/>
        <v>No</v>
      </c>
    </row>
    <row r="165" spans="1:19" ht="15.75" x14ac:dyDescent="0.25">
      <c r="A165" s="36" t="s">
        <v>205</v>
      </c>
      <c r="B165" t="str">
        <f>VLOOKUP(A165,'Customer Names'!A:E,COLUMN('Customer Names'!D164),FALSE)</f>
        <v>Mr. Ben</v>
      </c>
      <c r="C165">
        <f>VLOOKUP($A165,'Medical Examinations'!$A:$J,COLUMN('Medical Examinations'!B164),FALSE)</f>
        <v>35.625</v>
      </c>
      <c r="D165">
        <f>VLOOKUP($A165,'Medical Examinations'!$A:$J,COLUMN('Medical Examinations'!C164),FALSE)</f>
        <v>8.9</v>
      </c>
      <c r="E165" t="str">
        <f>VLOOKUP($A165,'Medical Examinations'!$A:$J,COLUMN('Medical Examinations'!D164),FALSE)</f>
        <v>No</v>
      </c>
      <c r="F165" t="str">
        <f>VLOOKUP($A165,'Medical Examinations'!$A:$J,COLUMN('Medical Examinations'!E164),FALSE)</f>
        <v>No</v>
      </c>
      <c r="G165" t="str">
        <f>VLOOKUP($A165,'Medical Examinations'!$A:$J,COLUMN('Medical Examinations'!F164),FALSE)</f>
        <v>No</v>
      </c>
      <c r="H165">
        <f>VLOOKUP($A165,'Medical Examinations'!$A:$J,COLUMN('Medical Examinations'!G164),FALSE)</f>
        <v>0</v>
      </c>
      <c r="I165" t="str">
        <f>VLOOKUP($A165,'Medical Examinations'!$A:$J,COLUMN('Medical Examinations'!H164),FALSE)</f>
        <v>Yes</v>
      </c>
      <c r="J165" t="str">
        <f>VLOOKUP($A165,'Medical Examinations'!$A:$J,COLUMN('Medical Examinations'!I164),FALSE)</f>
        <v>Obesity</v>
      </c>
      <c r="K165" t="str">
        <f>VLOOKUP($A165,'Medical Examinations'!$A:$J,COLUMN('Medical Examinations'!J164),FALSE)</f>
        <v>Diabetes</v>
      </c>
      <c r="L165" s="30">
        <f>VLOOKUP($A165,'Hospitalisation Details'!$A:$K,COLUMN('Hospitalisation Details'!J164),FALSE)</f>
        <v>37526</v>
      </c>
      <c r="M165" s="23">
        <f>VLOOKUP($A165,'Hospitalisation Details'!$A:$K,COLUMN('Hospitalisation Details'!F164),FALSE)</f>
        <v>37465.339999999997</v>
      </c>
      <c r="N165" t="str">
        <f>VLOOKUP($A165,'Hospitalisation Details'!$A:$K,COLUMN('Hospitalisation Details'!G164),FALSE)</f>
        <v>Tier - 1</v>
      </c>
      <c r="O165" t="str">
        <f>VLOOKUP($A165,'Hospitalisation Details'!$A:$K,COLUMN('Hospitalisation Details'!H164),FALSE)</f>
        <v>Tier - 2</v>
      </c>
      <c r="P165" t="str">
        <f>VLOOKUP($A165,'Hospitalisation Details'!$A:$K,COLUMN('Hospitalisation Details'!I164),FALSE)</f>
        <v>R1012</v>
      </c>
      <c r="Q165">
        <f>VLOOKUP($A165,'Hospitalisation Details'!$A:$K,COLUMN('Hospitalisation Details'!K164),FALSE)</f>
        <v>20</v>
      </c>
      <c r="R165" t="str" cm="1">
        <f t="array" ref="R165">_xlfn.IFS(
Q165&lt;=10,"0-10",
Q165&lt;=20,"11-20",
Q165&lt;=30,"21-30",
Q165&lt;=40,"31-40",
Q165&lt;=50,"41-50",
Q165&lt;=60,"51-60",
Q165&lt;=70,"61-70"
)</f>
        <v>11-20</v>
      </c>
      <c r="S165" t="str">
        <f t="shared" si="2"/>
        <v>Yes</v>
      </c>
    </row>
    <row r="166" spans="1:19" ht="15.75" x14ac:dyDescent="0.25">
      <c r="A166" s="36" t="s">
        <v>206</v>
      </c>
      <c r="B166" t="str">
        <f>VLOOKUP(A166,'Customer Names'!A:E,COLUMN('Customer Names'!D165),FALSE)</f>
        <v>Ms. Jana</v>
      </c>
      <c r="C166">
        <f>VLOOKUP($A166,'Medical Examinations'!$A:$J,COLUMN('Medical Examinations'!B165),FALSE)</f>
        <v>42.69</v>
      </c>
      <c r="D166">
        <f>VLOOKUP($A166,'Medical Examinations'!$A:$J,COLUMN('Medical Examinations'!C165),FALSE)</f>
        <v>4.8899999999999997</v>
      </c>
      <c r="E166" t="str">
        <f>VLOOKUP($A166,'Medical Examinations'!$A:$J,COLUMN('Medical Examinations'!D165),FALSE)</f>
        <v>No</v>
      </c>
      <c r="F166" t="str">
        <f>VLOOKUP($A166,'Medical Examinations'!$A:$J,COLUMN('Medical Examinations'!E165),FALSE)</f>
        <v>No</v>
      </c>
      <c r="G166" t="str">
        <f>VLOOKUP($A166,'Medical Examinations'!$A:$J,COLUMN('Medical Examinations'!F165),FALSE)</f>
        <v>Yes</v>
      </c>
      <c r="H166">
        <f>VLOOKUP($A166,'Medical Examinations'!$A:$J,COLUMN('Medical Examinations'!G165),FALSE)</f>
        <v>1</v>
      </c>
      <c r="I166" t="str">
        <f>VLOOKUP($A166,'Medical Examinations'!$A:$J,COLUMN('Medical Examinations'!H165),FALSE)</f>
        <v>Yes</v>
      </c>
      <c r="J166" t="str">
        <f>VLOOKUP($A166,'Medical Examinations'!$A:$J,COLUMN('Medical Examinations'!I165),FALSE)</f>
        <v>Obesity</v>
      </c>
      <c r="K166" t="str">
        <f>VLOOKUP($A166,'Medical Examinations'!$A:$J,COLUMN('Medical Examinations'!J165),FALSE)</f>
        <v>Normal</v>
      </c>
      <c r="L166" s="30">
        <f>VLOOKUP($A166,'Hospitalisation Details'!$A:$K,COLUMN('Hospitalisation Details'!J165),FALSE)</f>
        <v>29070</v>
      </c>
      <c r="M166" s="23">
        <f>VLOOKUP($A166,'Hospitalisation Details'!$A:$K,COLUMN('Hospitalisation Details'!F165),FALSE)</f>
        <v>37425.94</v>
      </c>
      <c r="N166" t="str">
        <f>VLOOKUP($A166,'Hospitalisation Details'!$A:$K,COLUMN('Hospitalisation Details'!G165),FALSE)</f>
        <v>Tier - 2</v>
      </c>
      <c r="O166" t="str">
        <f>VLOOKUP($A166,'Hospitalisation Details'!$A:$K,COLUMN('Hospitalisation Details'!H165),FALSE)</f>
        <v>Tier - 1</v>
      </c>
      <c r="P166" t="str">
        <f>VLOOKUP($A166,'Hospitalisation Details'!$A:$K,COLUMN('Hospitalisation Details'!I165),FALSE)</f>
        <v>R1011</v>
      </c>
      <c r="Q166">
        <f>VLOOKUP($A166,'Hospitalisation Details'!$A:$K,COLUMN('Hospitalisation Details'!K165),FALSE)</f>
        <v>43</v>
      </c>
      <c r="R166" t="str" cm="1">
        <f t="array" ref="R166">_xlfn.IFS(
Q166&lt;=10,"0-10",
Q166&lt;=20,"11-20",
Q166&lt;=30,"21-30",
Q166&lt;=40,"31-40",
Q166&lt;=50,"41-50",
Q166&lt;=60,"51-60",
Q166&lt;=70,"61-70"
)</f>
        <v>41-50</v>
      </c>
      <c r="S166" t="str">
        <f t="shared" si="2"/>
        <v>No</v>
      </c>
    </row>
    <row r="167" spans="1:19" ht="15.75" x14ac:dyDescent="0.25">
      <c r="A167" s="36" t="s">
        <v>207</v>
      </c>
      <c r="B167" t="str">
        <f>VLOOKUP(A167,'Customer Names'!A:E,COLUMN('Customer Names'!D166),FALSE)</f>
        <v>Mr. Jay</v>
      </c>
      <c r="C167">
        <f>VLOOKUP($A167,'Medical Examinations'!$A:$J,COLUMN('Medical Examinations'!B166),FALSE)</f>
        <v>37.869999999999997</v>
      </c>
      <c r="D167">
        <f>VLOOKUP($A167,'Medical Examinations'!$A:$J,COLUMN('Medical Examinations'!C166),FALSE)</f>
        <v>4.29</v>
      </c>
      <c r="E167" t="str">
        <f>VLOOKUP($A167,'Medical Examinations'!$A:$J,COLUMN('Medical Examinations'!D166),FALSE)</f>
        <v>Yes</v>
      </c>
      <c r="F167" t="str">
        <f>VLOOKUP($A167,'Medical Examinations'!$A:$J,COLUMN('Medical Examinations'!E166),FALSE)</f>
        <v>No</v>
      </c>
      <c r="G167" t="str">
        <f>VLOOKUP($A167,'Medical Examinations'!$A:$J,COLUMN('Medical Examinations'!F166),FALSE)</f>
        <v>Yes</v>
      </c>
      <c r="H167">
        <f>VLOOKUP($A167,'Medical Examinations'!$A:$J,COLUMN('Medical Examinations'!G166),FALSE)</f>
        <v>1</v>
      </c>
      <c r="I167" t="str">
        <f>VLOOKUP($A167,'Medical Examinations'!$A:$J,COLUMN('Medical Examinations'!H166),FALSE)</f>
        <v>Yes</v>
      </c>
      <c r="J167" t="str">
        <f>VLOOKUP($A167,'Medical Examinations'!$A:$J,COLUMN('Medical Examinations'!I166),FALSE)</f>
        <v>Obesity</v>
      </c>
      <c r="K167" t="str">
        <f>VLOOKUP($A167,'Medical Examinations'!$A:$J,COLUMN('Medical Examinations'!J166),FALSE)</f>
        <v>Normal</v>
      </c>
      <c r="L167" s="30">
        <f>VLOOKUP($A167,'Hospitalisation Details'!$A:$K,COLUMN('Hospitalisation Details'!J166),FALSE)</f>
        <v>25506</v>
      </c>
      <c r="M167" s="23">
        <f>VLOOKUP($A167,'Hospitalisation Details'!$A:$K,COLUMN('Hospitalisation Details'!F166),FALSE)</f>
        <v>37277.269999999997</v>
      </c>
      <c r="N167" t="str">
        <f>VLOOKUP($A167,'Hospitalisation Details'!$A:$K,COLUMN('Hospitalisation Details'!G166),FALSE)</f>
        <v>Tier - 1</v>
      </c>
      <c r="O167" t="str">
        <f>VLOOKUP($A167,'Hospitalisation Details'!$A:$K,COLUMN('Hospitalisation Details'!H166),FALSE)</f>
        <v>Tier - 3</v>
      </c>
      <c r="P167" t="str">
        <f>VLOOKUP($A167,'Hospitalisation Details'!$A:$K,COLUMN('Hospitalisation Details'!I166),FALSE)</f>
        <v>R1011</v>
      </c>
      <c r="Q167">
        <f>VLOOKUP($A167,'Hospitalisation Details'!$A:$K,COLUMN('Hospitalisation Details'!K166),FALSE)</f>
        <v>53</v>
      </c>
      <c r="R167" t="str" cm="1">
        <f t="array" ref="R167">_xlfn.IFS(
Q167&lt;=10,"0-10",
Q167&lt;=20,"11-20",
Q167&lt;=30,"21-30",
Q167&lt;=40,"31-40",
Q167&lt;=50,"41-50",
Q167&lt;=60,"51-60",
Q167&lt;=70,"61-70"
)</f>
        <v>51-60</v>
      </c>
      <c r="S167" t="str">
        <f t="shared" si="2"/>
        <v>No</v>
      </c>
    </row>
    <row r="168" spans="1:19" ht="15.75" x14ac:dyDescent="0.25">
      <c r="A168" s="36" t="s">
        <v>208</v>
      </c>
      <c r="B168" t="str">
        <f>VLOOKUP(A168,'Customer Names'!A:E,COLUMN('Customer Names'!D167),FALSE)</f>
        <v>Ms. Marie-Helene</v>
      </c>
      <c r="C168">
        <f>VLOOKUP($A168,'Medical Examinations'!$A:$J,COLUMN('Medical Examinations'!B167),FALSE)</f>
        <v>40.61</v>
      </c>
      <c r="D168">
        <f>VLOOKUP($A168,'Medical Examinations'!$A:$J,COLUMN('Medical Examinations'!C167),FALSE)</f>
        <v>8</v>
      </c>
      <c r="E168" t="str">
        <f>VLOOKUP($A168,'Medical Examinations'!$A:$J,COLUMN('Medical Examinations'!D167),FALSE)</f>
        <v>Yes</v>
      </c>
      <c r="F168" t="str">
        <f>VLOOKUP($A168,'Medical Examinations'!$A:$J,COLUMN('Medical Examinations'!E167),FALSE)</f>
        <v>No</v>
      </c>
      <c r="G168" t="str">
        <f>VLOOKUP($A168,'Medical Examinations'!$A:$J,COLUMN('Medical Examinations'!F167),FALSE)</f>
        <v>No</v>
      </c>
      <c r="H168">
        <f>VLOOKUP($A168,'Medical Examinations'!$A:$J,COLUMN('Medical Examinations'!G167),FALSE)</f>
        <v>1</v>
      </c>
      <c r="I168" t="str">
        <f>VLOOKUP($A168,'Medical Examinations'!$A:$J,COLUMN('Medical Examinations'!H167),FALSE)</f>
        <v>Yes</v>
      </c>
      <c r="J168" t="str">
        <f>VLOOKUP($A168,'Medical Examinations'!$A:$J,COLUMN('Medical Examinations'!I167),FALSE)</f>
        <v>Obesity</v>
      </c>
      <c r="K168" t="str">
        <f>VLOOKUP($A168,'Medical Examinations'!$A:$J,COLUMN('Medical Examinations'!J167),FALSE)</f>
        <v>Diabetes</v>
      </c>
      <c r="L168" s="30">
        <f>VLOOKUP($A168,'Hospitalisation Details'!$A:$K,COLUMN('Hospitalisation Details'!J167),FALSE)</f>
        <v>27707</v>
      </c>
      <c r="M168" s="23">
        <f>VLOOKUP($A168,'Hospitalisation Details'!$A:$K,COLUMN('Hospitalisation Details'!F167),FALSE)</f>
        <v>37272.339999999997</v>
      </c>
      <c r="N168" t="str">
        <f>VLOOKUP($A168,'Hospitalisation Details'!$A:$K,COLUMN('Hospitalisation Details'!G167),FALSE)</f>
        <v>Tier - 2</v>
      </c>
      <c r="O168" t="str">
        <f>VLOOKUP($A168,'Hospitalisation Details'!$A:$K,COLUMN('Hospitalisation Details'!H167),FALSE)</f>
        <v>Tier - 3</v>
      </c>
      <c r="P168" t="str">
        <f>VLOOKUP($A168,'Hospitalisation Details'!$A:$K,COLUMN('Hospitalisation Details'!I167),FALSE)</f>
        <v>R1011</v>
      </c>
      <c r="Q168">
        <f>VLOOKUP($A168,'Hospitalisation Details'!$A:$K,COLUMN('Hospitalisation Details'!K167),FALSE)</f>
        <v>47</v>
      </c>
      <c r="R168" t="str" cm="1">
        <f t="array" ref="R168">_xlfn.IFS(
Q168&lt;=10,"0-10",
Q168&lt;=20,"11-20",
Q168&lt;=30,"21-30",
Q168&lt;=40,"31-40",
Q168&lt;=50,"41-50",
Q168&lt;=60,"51-60",
Q168&lt;=70,"61-70"
)</f>
        <v>41-50</v>
      </c>
      <c r="S168" t="str">
        <f t="shared" si="2"/>
        <v>Yes</v>
      </c>
    </row>
    <row r="169" spans="1:19" ht="15.75" x14ac:dyDescent="0.25">
      <c r="A169" s="36" t="s">
        <v>209</v>
      </c>
      <c r="B169" t="str">
        <f>VLOOKUP(A169,'Customer Names'!A:E,COLUMN('Customer Names'!D168),FALSE)</f>
        <v>Ms. Bret</v>
      </c>
      <c r="C169">
        <f>VLOOKUP($A169,'Medical Examinations'!$A:$J,COLUMN('Medical Examinations'!B168),FALSE)</f>
        <v>30.78</v>
      </c>
      <c r="D169">
        <f>VLOOKUP($A169,'Medical Examinations'!$A:$J,COLUMN('Medical Examinations'!C168),FALSE)</f>
        <v>4.67</v>
      </c>
      <c r="E169" t="str">
        <f>VLOOKUP($A169,'Medical Examinations'!$A:$J,COLUMN('Medical Examinations'!D168),FALSE)</f>
        <v>Yes</v>
      </c>
      <c r="F169" t="str">
        <f>VLOOKUP($A169,'Medical Examinations'!$A:$J,COLUMN('Medical Examinations'!E168),FALSE)</f>
        <v>No</v>
      </c>
      <c r="G169" t="str">
        <f>VLOOKUP($A169,'Medical Examinations'!$A:$J,COLUMN('Medical Examinations'!F168),FALSE)</f>
        <v>No</v>
      </c>
      <c r="H169">
        <f>VLOOKUP($A169,'Medical Examinations'!$A:$J,COLUMN('Medical Examinations'!G168),FALSE)</f>
        <v>0</v>
      </c>
      <c r="I169" t="str">
        <f>VLOOKUP($A169,'Medical Examinations'!$A:$J,COLUMN('Medical Examinations'!H168),FALSE)</f>
        <v>Yes</v>
      </c>
      <c r="J169" t="str">
        <f>VLOOKUP($A169,'Medical Examinations'!$A:$J,COLUMN('Medical Examinations'!I168),FALSE)</f>
        <v>Obesity</v>
      </c>
      <c r="K169" t="str">
        <f>VLOOKUP($A169,'Medical Examinations'!$A:$J,COLUMN('Medical Examinations'!J168),FALSE)</f>
        <v>Normal</v>
      </c>
      <c r="L169" s="30">
        <f>VLOOKUP($A169,'Hospitalisation Details'!$A:$K,COLUMN('Hospitalisation Details'!J168),FALSE)</f>
        <v>31368</v>
      </c>
      <c r="M169" s="23">
        <f>VLOOKUP($A169,'Hospitalisation Details'!$A:$K,COLUMN('Hospitalisation Details'!F168),FALSE)</f>
        <v>37270.15</v>
      </c>
      <c r="N169" t="str">
        <f>VLOOKUP($A169,'Hospitalisation Details'!$A:$K,COLUMN('Hospitalisation Details'!G168),FALSE)</f>
        <v>Tier - 2</v>
      </c>
      <c r="O169" t="str">
        <f>VLOOKUP($A169,'Hospitalisation Details'!$A:$K,COLUMN('Hospitalisation Details'!H168),FALSE)</f>
        <v>Tier - 1</v>
      </c>
      <c r="P169" t="str">
        <f>VLOOKUP($A169,'Hospitalisation Details'!$A:$K,COLUMN('Hospitalisation Details'!I168),FALSE)</f>
        <v>R1024</v>
      </c>
      <c r="Q169">
        <f>VLOOKUP($A169,'Hospitalisation Details'!$A:$K,COLUMN('Hospitalisation Details'!K168),FALSE)</f>
        <v>37</v>
      </c>
      <c r="R169" t="str" cm="1">
        <f t="array" ref="R169">_xlfn.IFS(
Q169&lt;=10,"0-10",
Q169&lt;=20,"11-20",
Q169&lt;=30,"21-30",
Q169&lt;=40,"31-40",
Q169&lt;=50,"41-50",
Q169&lt;=60,"51-60",
Q169&lt;=70,"61-70"
)</f>
        <v>31-40</v>
      </c>
      <c r="S169" t="str">
        <f t="shared" si="2"/>
        <v>No</v>
      </c>
    </row>
    <row r="170" spans="1:19" ht="15.75" x14ac:dyDescent="0.25">
      <c r="A170" s="36" t="s">
        <v>210</v>
      </c>
      <c r="B170" t="str">
        <f>VLOOKUP(A170,'Customer Names'!A:E,COLUMN('Customer Names'!D169),FALSE)</f>
        <v>Mr. Gardner</v>
      </c>
      <c r="C170">
        <f>VLOOKUP($A170,'Medical Examinations'!$A:$J,COLUMN('Medical Examinations'!B169),FALSE)</f>
        <v>49.49</v>
      </c>
      <c r="D170">
        <f>VLOOKUP($A170,'Medical Examinations'!$A:$J,COLUMN('Medical Examinations'!C169),FALSE)</f>
        <v>4.5</v>
      </c>
      <c r="E170" t="str">
        <f>VLOOKUP($A170,'Medical Examinations'!$A:$J,COLUMN('Medical Examinations'!D169),FALSE)</f>
        <v>No</v>
      </c>
      <c r="F170" t="str">
        <f>VLOOKUP($A170,'Medical Examinations'!$A:$J,COLUMN('Medical Examinations'!E169),FALSE)</f>
        <v>No</v>
      </c>
      <c r="G170" t="str">
        <f>VLOOKUP($A170,'Medical Examinations'!$A:$J,COLUMN('Medical Examinations'!F169),FALSE)</f>
        <v>No</v>
      </c>
      <c r="H170">
        <f>VLOOKUP($A170,'Medical Examinations'!$A:$J,COLUMN('Medical Examinations'!G169),FALSE)</f>
        <v>0</v>
      </c>
      <c r="I170" t="str">
        <f>VLOOKUP($A170,'Medical Examinations'!$A:$J,COLUMN('Medical Examinations'!H169),FALSE)</f>
        <v>Yes</v>
      </c>
      <c r="J170" t="str">
        <f>VLOOKUP($A170,'Medical Examinations'!$A:$J,COLUMN('Medical Examinations'!I169),FALSE)</f>
        <v>Obesity</v>
      </c>
      <c r="K170" t="str">
        <f>VLOOKUP($A170,'Medical Examinations'!$A:$J,COLUMN('Medical Examinations'!J169),FALSE)</f>
        <v>Normal</v>
      </c>
      <c r="L170" s="30">
        <f>VLOOKUP($A170,'Hospitalisation Details'!$A:$K,COLUMN('Hospitalisation Details'!J169),FALSE)</f>
        <v>33163</v>
      </c>
      <c r="M170" s="23">
        <f>VLOOKUP($A170,'Hospitalisation Details'!$A:$K,COLUMN('Hospitalisation Details'!F169),FALSE)</f>
        <v>37251.22</v>
      </c>
      <c r="N170" t="str">
        <f>VLOOKUP($A170,'Hospitalisation Details'!$A:$K,COLUMN('Hospitalisation Details'!G169),FALSE)</f>
        <v>Tier - 2</v>
      </c>
      <c r="O170" t="str">
        <f>VLOOKUP($A170,'Hospitalisation Details'!$A:$K,COLUMN('Hospitalisation Details'!H169),FALSE)</f>
        <v>Tier - 2</v>
      </c>
      <c r="P170" t="str">
        <f>VLOOKUP($A170,'Hospitalisation Details'!$A:$K,COLUMN('Hospitalisation Details'!I169),FALSE)</f>
        <v>R1011</v>
      </c>
      <c r="Q170">
        <f>VLOOKUP($A170,'Hospitalisation Details'!$A:$K,COLUMN('Hospitalisation Details'!K169),FALSE)</f>
        <v>32</v>
      </c>
      <c r="R170" t="str" cm="1">
        <f t="array" ref="R170">_xlfn.IFS(
Q170&lt;=10,"0-10",
Q170&lt;=20,"11-20",
Q170&lt;=30,"21-30",
Q170&lt;=40,"31-40",
Q170&lt;=50,"41-50",
Q170&lt;=60,"51-60",
Q170&lt;=70,"61-70"
)</f>
        <v>31-40</v>
      </c>
      <c r="S170" t="str">
        <f t="shared" si="2"/>
        <v>No</v>
      </c>
    </row>
    <row r="171" spans="1:19" ht="15.75" x14ac:dyDescent="0.25">
      <c r="A171" s="36" t="s">
        <v>211</v>
      </c>
      <c r="B171" t="str">
        <f>VLOOKUP(A171,'Customer Names'!A:E,COLUMN('Customer Names'!D170),FALSE)</f>
        <v>Mr. Bobby</v>
      </c>
      <c r="C171">
        <f>VLOOKUP($A171,'Medical Examinations'!$A:$J,COLUMN('Medical Examinations'!B170),FALSE)</f>
        <v>37.619999999999997</v>
      </c>
      <c r="D171">
        <f>VLOOKUP($A171,'Medical Examinations'!$A:$J,COLUMN('Medical Examinations'!C170),FALSE)</f>
        <v>6.32</v>
      </c>
      <c r="E171" t="str">
        <f>VLOOKUP($A171,'Medical Examinations'!$A:$J,COLUMN('Medical Examinations'!D170),FALSE)</f>
        <v>Yes</v>
      </c>
      <c r="F171" t="str">
        <f>VLOOKUP($A171,'Medical Examinations'!$A:$J,COLUMN('Medical Examinations'!E170),FALSE)</f>
        <v>Yes</v>
      </c>
      <c r="G171" t="str">
        <f>VLOOKUP($A171,'Medical Examinations'!$A:$J,COLUMN('Medical Examinations'!F170),FALSE)</f>
        <v>No</v>
      </c>
      <c r="H171">
        <f>VLOOKUP($A171,'Medical Examinations'!$A:$J,COLUMN('Medical Examinations'!G170),FALSE)</f>
        <v>2</v>
      </c>
      <c r="I171" t="str">
        <f>VLOOKUP($A171,'Medical Examinations'!$A:$J,COLUMN('Medical Examinations'!H170),FALSE)</f>
        <v>Yes</v>
      </c>
      <c r="J171" t="str">
        <f>VLOOKUP($A171,'Medical Examinations'!$A:$J,COLUMN('Medical Examinations'!I170),FALSE)</f>
        <v>Obesity</v>
      </c>
      <c r="K171" t="str">
        <f>VLOOKUP($A171,'Medical Examinations'!$A:$J,COLUMN('Medical Examinations'!J170),FALSE)</f>
        <v>Prediabetes</v>
      </c>
      <c r="L171" s="30">
        <f>VLOOKUP($A171,'Hospitalisation Details'!$A:$K,COLUMN('Hospitalisation Details'!J170),FALSE)</f>
        <v>36774</v>
      </c>
      <c r="M171" s="23">
        <f>VLOOKUP($A171,'Hospitalisation Details'!$A:$K,COLUMN('Hospitalisation Details'!F170),FALSE)</f>
        <v>37165.160000000003</v>
      </c>
      <c r="N171" t="str">
        <f>VLOOKUP($A171,'Hospitalisation Details'!$A:$K,COLUMN('Hospitalisation Details'!G170),FALSE)</f>
        <v>Tier - 1</v>
      </c>
      <c r="O171" t="str">
        <f>VLOOKUP($A171,'Hospitalisation Details'!$A:$K,COLUMN('Hospitalisation Details'!H170),FALSE)</f>
        <v>Tier - 3</v>
      </c>
      <c r="P171" t="str">
        <f>VLOOKUP($A171,'Hospitalisation Details'!$A:$K,COLUMN('Hospitalisation Details'!I170),FALSE)</f>
        <v>R1013</v>
      </c>
      <c r="Q171">
        <f>VLOOKUP($A171,'Hospitalisation Details'!$A:$K,COLUMN('Hospitalisation Details'!K170),FALSE)</f>
        <v>22</v>
      </c>
      <c r="R171" t="str" cm="1">
        <f t="array" ref="R171">_xlfn.IFS(
Q171&lt;=10,"0-10",
Q171&lt;=20,"11-20",
Q171&lt;=30,"21-30",
Q171&lt;=40,"31-40",
Q171&lt;=50,"41-50",
Q171&lt;=60,"51-60",
Q171&lt;=70,"61-70"
)</f>
        <v>21-30</v>
      </c>
      <c r="S171" t="str">
        <f t="shared" si="2"/>
        <v>Yes</v>
      </c>
    </row>
    <row r="172" spans="1:19" ht="15.75" x14ac:dyDescent="0.25">
      <c r="A172" s="36" t="s">
        <v>212</v>
      </c>
      <c r="B172" t="str">
        <f>VLOOKUP(A172,'Customer Names'!A:E,COLUMN('Customer Names'!D171),FALSE)</f>
        <v>Ms. Natalie</v>
      </c>
      <c r="C172">
        <f>VLOOKUP($A172,'Medical Examinations'!$A:$J,COLUMN('Medical Examinations'!B171),FALSE)</f>
        <v>36.08</v>
      </c>
      <c r="D172">
        <f>VLOOKUP($A172,'Medical Examinations'!$A:$J,COLUMN('Medical Examinations'!C171),FALSE)</f>
        <v>6.1</v>
      </c>
      <c r="E172" t="str">
        <f>VLOOKUP($A172,'Medical Examinations'!$A:$J,COLUMN('Medical Examinations'!D171),FALSE)</f>
        <v>Yes</v>
      </c>
      <c r="F172" t="str">
        <f>VLOOKUP($A172,'Medical Examinations'!$A:$J,COLUMN('Medical Examinations'!E171),FALSE)</f>
        <v>No</v>
      </c>
      <c r="G172" t="str">
        <f>VLOOKUP($A172,'Medical Examinations'!$A:$J,COLUMN('Medical Examinations'!F171),FALSE)</f>
        <v>No</v>
      </c>
      <c r="H172">
        <f>VLOOKUP($A172,'Medical Examinations'!$A:$J,COLUMN('Medical Examinations'!G171),FALSE)</f>
        <v>1</v>
      </c>
      <c r="I172" t="str">
        <f>VLOOKUP($A172,'Medical Examinations'!$A:$J,COLUMN('Medical Examinations'!H171),FALSE)</f>
        <v>Yes</v>
      </c>
      <c r="J172" t="str">
        <f>VLOOKUP($A172,'Medical Examinations'!$A:$J,COLUMN('Medical Examinations'!I171),FALSE)</f>
        <v>Obesity</v>
      </c>
      <c r="K172" t="str">
        <f>VLOOKUP($A172,'Medical Examinations'!$A:$J,COLUMN('Medical Examinations'!J171),FALSE)</f>
        <v>Prediabetes</v>
      </c>
      <c r="L172" s="30">
        <f>VLOOKUP($A172,'Hospitalisation Details'!$A:$K,COLUMN('Hospitalisation Details'!J171),FALSE)</f>
        <v>35002</v>
      </c>
      <c r="M172" s="23">
        <f>VLOOKUP($A172,'Hospitalisation Details'!$A:$K,COLUMN('Hospitalisation Details'!F171),FALSE)</f>
        <v>37133.9</v>
      </c>
      <c r="N172" t="str">
        <f>VLOOKUP($A172,'Hospitalisation Details'!$A:$K,COLUMN('Hospitalisation Details'!G171),FALSE)</f>
        <v>Tier - 2</v>
      </c>
      <c r="O172" t="str">
        <f>VLOOKUP($A172,'Hospitalisation Details'!$A:$K,COLUMN('Hospitalisation Details'!H171),FALSE)</f>
        <v>Tier - 2</v>
      </c>
      <c r="P172" t="str">
        <f>VLOOKUP($A172,'Hospitalisation Details'!$A:$K,COLUMN('Hospitalisation Details'!I171),FALSE)</f>
        <v>R1013</v>
      </c>
      <c r="Q172">
        <f>VLOOKUP($A172,'Hospitalisation Details'!$A:$K,COLUMN('Hospitalisation Details'!K171),FALSE)</f>
        <v>27</v>
      </c>
      <c r="R172" t="str" cm="1">
        <f t="array" ref="R172">_xlfn.IFS(
Q172&lt;=10,"0-10",
Q172&lt;=20,"11-20",
Q172&lt;=30,"21-30",
Q172&lt;=40,"31-40",
Q172&lt;=50,"41-50",
Q172&lt;=60,"51-60",
Q172&lt;=70,"61-70"
)</f>
        <v>21-30</v>
      </c>
      <c r="S172" t="str">
        <f t="shared" si="2"/>
        <v>Yes</v>
      </c>
    </row>
    <row r="173" spans="1:19" ht="15.75" x14ac:dyDescent="0.25">
      <c r="A173" s="36" t="s">
        <v>213</v>
      </c>
      <c r="B173" t="str">
        <f>VLOOKUP(A173,'Customer Names'!A:E,COLUMN('Customer Names'!D172),FALSE)</f>
        <v>Ms. Lina</v>
      </c>
      <c r="C173">
        <f>VLOOKUP($A173,'Medical Examinations'!$A:$J,COLUMN('Medical Examinations'!B172),FALSE)</f>
        <v>33.5</v>
      </c>
      <c r="D173">
        <f>VLOOKUP($A173,'Medical Examinations'!$A:$J,COLUMN('Medical Examinations'!C172),FALSE)</f>
        <v>5.4</v>
      </c>
      <c r="E173" t="str">
        <f>VLOOKUP($A173,'Medical Examinations'!$A:$J,COLUMN('Medical Examinations'!D172),FALSE)</f>
        <v>No</v>
      </c>
      <c r="F173" t="str">
        <f>VLOOKUP($A173,'Medical Examinations'!$A:$J,COLUMN('Medical Examinations'!E172),FALSE)</f>
        <v>No</v>
      </c>
      <c r="G173" t="str">
        <f>VLOOKUP($A173,'Medical Examinations'!$A:$J,COLUMN('Medical Examinations'!F172),FALSE)</f>
        <v>No</v>
      </c>
      <c r="H173">
        <f>VLOOKUP($A173,'Medical Examinations'!$A:$J,COLUMN('Medical Examinations'!G172),FALSE)</f>
        <v>0</v>
      </c>
      <c r="I173" t="str">
        <f>VLOOKUP($A173,'Medical Examinations'!$A:$J,COLUMN('Medical Examinations'!H172),FALSE)</f>
        <v>Yes</v>
      </c>
      <c r="J173" t="str">
        <f>VLOOKUP($A173,'Medical Examinations'!$A:$J,COLUMN('Medical Examinations'!I172),FALSE)</f>
        <v>Obesity</v>
      </c>
      <c r="K173" t="str">
        <f>VLOOKUP($A173,'Medical Examinations'!$A:$J,COLUMN('Medical Examinations'!J172),FALSE)</f>
        <v>Normal</v>
      </c>
      <c r="L173" s="30">
        <f>VLOOKUP($A173,'Hospitalisation Details'!$A:$K,COLUMN('Hospitalisation Details'!J172),FALSE)</f>
        <v>32669</v>
      </c>
      <c r="M173" s="23">
        <f>VLOOKUP($A173,'Hospitalisation Details'!$A:$K,COLUMN('Hospitalisation Details'!F172),FALSE)</f>
        <v>37079.370000000003</v>
      </c>
      <c r="N173" t="str">
        <f>VLOOKUP($A173,'Hospitalisation Details'!$A:$K,COLUMN('Hospitalisation Details'!G172),FALSE)</f>
        <v>Tier - 2</v>
      </c>
      <c r="O173" t="str">
        <f>VLOOKUP($A173,'Hospitalisation Details'!$A:$K,COLUMN('Hospitalisation Details'!H172),FALSE)</f>
        <v>Tier - 3</v>
      </c>
      <c r="P173" t="str">
        <f>VLOOKUP($A173,'Hospitalisation Details'!$A:$K,COLUMN('Hospitalisation Details'!I172),FALSE)</f>
        <v>R1011</v>
      </c>
      <c r="Q173">
        <f>VLOOKUP($A173,'Hospitalisation Details'!$A:$K,COLUMN('Hospitalisation Details'!K172),FALSE)</f>
        <v>33</v>
      </c>
      <c r="R173" t="str" cm="1">
        <f t="array" ref="R173">_xlfn.IFS(
Q173&lt;=10,"0-10",
Q173&lt;=20,"11-20",
Q173&lt;=30,"21-30",
Q173&lt;=40,"31-40",
Q173&lt;=50,"41-50",
Q173&lt;=60,"51-60",
Q173&lt;=70,"61-70"
)</f>
        <v>31-40</v>
      </c>
      <c r="S173" t="str">
        <f t="shared" si="2"/>
        <v>No</v>
      </c>
    </row>
    <row r="174" spans="1:19" ht="15.75" x14ac:dyDescent="0.25">
      <c r="A174" s="36" t="s">
        <v>214</v>
      </c>
      <c r="B174" t="str">
        <f>VLOOKUP(A174,'Customer Names'!A:E,COLUMN('Customer Names'!D173),FALSE)</f>
        <v>Mr. Zebulon</v>
      </c>
      <c r="C174">
        <f>VLOOKUP($A174,'Medical Examinations'!$A:$J,COLUMN('Medical Examinations'!B173),FALSE)</f>
        <v>47.46</v>
      </c>
      <c r="D174">
        <f>VLOOKUP($A174,'Medical Examinations'!$A:$J,COLUMN('Medical Examinations'!C173),FALSE)</f>
        <v>6.24</v>
      </c>
      <c r="E174" t="str">
        <f>VLOOKUP($A174,'Medical Examinations'!$A:$J,COLUMN('Medical Examinations'!D173),FALSE)</f>
        <v>Yes</v>
      </c>
      <c r="F174" t="str">
        <f>VLOOKUP($A174,'Medical Examinations'!$A:$J,COLUMN('Medical Examinations'!E173),FALSE)</f>
        <v>No</v>
      </c>
      <c r="G174" t="str">
        <f>VLOOKUP($A174,'Medical Examinations'!$A:$J,COLUMN('Medical Examinations'!F173),FALSE)</f>
        <v>No</v>
      </c>
      <c r="H174">
        <f>VLOOKUP($A174,'Medical Examinations'!$A:$J,COLUMN('Medical Examinations'!G173),FALSE)</f>
        <v>1</v>
      </c>
      <c r="I174" t="str">
        <f>VLOOKUP($A174,'Medical Examinations'!$A:$J,COLUMN('Medical Examinations'!H173),FALSE)</f>
        <v>Yes</v>
      </c>
      <c r="J174" t="str">
        <f>VLOOKUP($A174,'Medical Examinations'!$A:$J,COLUMN('Medical Examinations'!I173),FALSE)</f>
        <v>Obesity</v>
      </c>
      <c r="K174" t="str">
        <f>VLOOKUP($A174,'Medical Examinations'!$A:$J,COLUMN('Medical Examinations'!J173),FALSE)</f>
        <v>Prediabetes</v>
      </c>
      <c r="L174" s="30">
        <f>VLOOKUP($A174,'Hospitalisation Details'!$A:$K,COLUMN('Hospitalisation Details'!J173),FALSE)</f>
        <v>32494</v>
      </c>
      <c r="M174" s="23">
        <f>VLOOKUP($A174,'Hospitalisation Details'!$A:$K,COLUMN('Hospitalisation Details'!F173),FALSE)</f>
        <v>37076.370000000003</v>
      </c>
      <c r="N174" t="str">
        <f>VLOOKUP($A174,'Hospitalisation Details'!$A:$K,COLUMN('Hospitalisation Details'!G173),FALSE)</f>
        <v>Tier - 2</v>
      </c>
      <c r="O174" t="str">
        <f>VLOOKUP($A174,'Hospitalisation Details'!$A:$K,COLUMN('Hospitalisation Details'!H173),FALSE)</f>
        <v>Tier - 1</v>
      </c>
      <c r="P174" t="str">
        <f>VLOOKUP($A174,'Hospitalisation Details'!$A:$K,COLUMN('Hospitalisation Details'!I173),FALSE)</f>
        <v>R1011</v>
      </c>
      <c r="Q174">
        <f>VLOOKUP($A174,'Hospitalisation Details'!$A:$K,COLUMN('Hospitalisation Details'!K173),FALSE)</f>
        <v>34</v>
      </c>
      <c r="R174" t="str" cm="1">
        <f t="array" ref="R174">_xlfn.IFS(
Q174&lt;=10,"0-10",
Q174&lt;=20,"11-20",
Q174&lt;=30,"21-30",
Q174&lt;=40,"31-40",
Q174&lt;=50,"41-50",
Q174&lt;=60,"51-60",
Q174&lt;=70,"61-70"
)</f>
        <v>31-40</v>
      </c>
      <c r="S174" t="str">
        <f t="shared" si="2"/>
        <v>Yes</v>
      </c>
    </row>
    <row r="175" spans="1:19" ht="15.75" x14ac:dyDescent="0.25">
      <c r="A175" s="36" t="s">
        <v>215</v>
      </c>
      <c r="B175" t="str">
        <f>VLOOKUP(A175,'Customer Names'!A:E,COLUMN('Customer Names'!D174),FALSE)</f>
        <v>Ms. Amanda</v>
      </c>
      <c r="C175">
        <f>VLOOKUP($A175,'Medical Examinations'!$A:$J,COLUMN('Medical Examinations'!B174),FALSE)</f>
        <v>49.24</v>
      </c>
      <c r="D175">
        <f>VLOOKUP($A175,'Medical Examinations'!$A:$J,COLUMN('Medical Examinations'!C174),FALSE)</f>
        <v>4.45</v>
      </c>
      <c r="E175" t="str">
        <f>VLOOKUP($A175,'Medical Examinations'!$A:$J,COLUMN('Medical Examinations'!D174),FALSE)</f>
        <v>No</v>
      </c>
      <c r="F175" t="str">
        <f>VLOOKUP($A175,'Medical Examinations'!$A:$J,COLUMN('Medical Examinations'!E174),FALSE)</f>
        <v>No</v>
      </c>
      <c r="G175" t="str">
        <f>VLOOKUP($A175,'Medical Examinations'!$A:$J,COLUMN('Medical Examinations'!F174),FALSE)</f>
        <v>No</v>
      </c>
      <c r="H175">
        <f>VLOOKUP($A175,'Medical Examinations'!$A:$J,COLUMN('Medical Examinations'!G174),FALSE)</f>
        <v>0</v>
      </c>
      <c r="I175" t="str">
        <f>VLOOKUP($A175,'Medical Examinations'!$A:$J,COLUMN('Medical Examinations'!H174),FALSE)</f>
        <v>Yes</v>
      </c>
      <c r="J175" t="str">
        <f>VLOOKUP($A175,'Medical Examinations'!$A:$J,COLUMN('Medical Examinations'!I174),FALSE)</f>
        <v>Obesity</v>
      </c>
      <c r="K175" t="str">
        <f>VLOOKUP($A175,'Medical Examinations'!$A:$J,COLUMN('Medical Examinations'!J174),FALSE)</f>
        <v>Normal</v>
      </c>
      <c r="L175" s="30">
        <f>VLOOKUP($A175,'Hospitalisation Details'!$A:$K,COLUMN('Hospitalisation Details'!J174),FALSE)</f>
        <v>33543</v>
      </c>
      <c r="M175" s="23">
        <f>VLOOKUP($A175,'Hospitalisation Details'!$A:$K,COLUMN('Hospitalisation Details'!F174),FALSE)</f>
        <v>37040.879999999997</v>
      </c>
      <c r="N175" t="str">
        <f>VLOOKUP($A175,'Hospitalisation Details'!$A:$K,COLUMN('Hospitalisation Details'!G174),FALSE)</f>
        <v>Tier - 2</v>
      </c>
      <c r="O175" t="str">
        <f>VLOOKUP($A175,'Hospitalisation Details'!$A:$K,COLUMN('Hospitalisation Details'!H174),FALSE)</f>
        <v>Tier - 2</v>
      </c>
      <c r="P175" t="str">
        <f>VLOOKUP($A175,'Hospitalisation Details'!$A:$K,COLUMN('Hospitalisation Details'!I174),FALSE)</f>
        <v>R1011</v>
      </c>
      <c r="Q175">
        <f>VLOOKUP($A175,'Hospitalisation Details'!$A:$K,COLUMN('Hospitalisation Details'!K174),FALSE)</f>
        <v>31</v>
      </c>
      <c r="R175" t="str" cm="1">
        <f t="array" ref="R175">_xlfn.IFS(
Q175&lt;=10,"0-10",
Q175&lt;=20,"11-20",
Q175&lt;=30,"21-30",
Q175&lt;=40,"31-40",
Q175&lt;=50,"41-50",
Q175&lt;=60,"51-60",
Q175&lt;=70,"61-70"
)</f>
        <v>31-40</v>
      </c>
      <c r="S175" t="str">
        <f t="shared" si="2"/>
        <v>No</v>
      </c>
    </row>
    <row r="176" spans="1:19" ht="15.75" x14ac:dyDescent="0.25">
      <c r="A176" s="36" t="s">
        <v>216</v>
      </c>
      <c r="B176" t="str">
        <f>VLOOKUP(A176,'Customer Names'!A:E,COLUMN('Customer Names'!D175),FALSE)</f>
        <v>Mr. Greg</v>
      </c>
      <c r="C176">
        <f>VLOOKUP($A176,'Medical Examinations'!$A:$J,COLUMN('Medical Examinations'!B175),FALSE)</f>
        <v>54.4</v>
      </c>
      <c r="D176">
        <f>VLOOKUP($A176,'Medical Examinations'!$A:$J,COLUMN('Medical Examinations'!C175),FALSE)</f>
        <v>5.22</v>
      </c>
      <c r="E176" t="str">
        <f>VLOOKUP($A176,'Medical Examinations'!$A:$J,COLUMN('Medical Examinations'!D175),FALSE)</f>
        <v>No</v>
      </c>
      <c r="F176" t="str">
        <f>VLOOKUP($A176,'Medical Examinations'!$A:$J,COLUMN('Medical Examinations'!E175),FALSE)</f>
        <v>No</v>
      </c>
      <c r="G176" t="str">
        <f>VLOOKUP($A176,'Medical Examinations'!$A:$J,COLUMN('Medical Examinations'!F175),FALSE)</f>
        <v>No</v>
      </c>
      <c r="H176">
        <f>VLOOKUP($A176,'Medical Examinations'!$A:$J,COLUMN('Medical Examinations'!G175),FALSE)</f>
        <v>1</v>
      </c>
      <c r="I176" t="str">
        <f>VLOOKUP($A176,'Medical Examinations'!$A:$J,COLUMN('Medical Examinations'!H175),FALSE)</f>
        <v>Yes</v>
      </c>
      <c r="J176" t="str">
        <f>VLOOKUP($A176,'Medical Examinations'!$A:$J,COLUMN('Medical Examinations'!I175),FALSE)</f>
        <v>Obesity</v>
      </c>
      <c r="K176" t="str">
        <f>VLOOKUP($A176,'Medical Examinations'!$A:$J,COLUMN('Medical Examinations'!J175),FALSE)</f>
        <v>Normal</v>
      </c>
      <c r="L176" s="30">
        <f>VLOOKUP($A176,'Hospitalisation Details'!$A:$K,COLUMN('Hospitalisation Details'!J175),FALSE)</f>
        <v>33860</v>
      </c>
      <c r="M176" s="23">
        <f>VLOOKUP($A176,'Hospitalisation Details'!$A:$K,COLUMN('Hospitalisation Details'!F175),FALSE)</f>
        <v>36976.449999999997</v>
      </c>
      <c r="N176" t="str">
        <f>VLOOKUP($A176,'Hospitalisation Details'!$A:$K,COLUMN('Hospitalisation Details'!G175),FALSE)</f>
        <v>Tier - 2</v>
      </c>
      <c r="O176" t="str">
        <f>VLOOKUP($A176,'Hospitalisation Details'!$A:$K,COLUMN('Hospitalisation Details'!H175),FALSE)</f>
        <v>Tier - 3</v>
      </c>
      <c r="P176" t="str">
        <f>VLOOKUP($A176,'Hospitalisation Details'!$A:$K,COLUMN('Hospitalisation Details'!I175),FALSE)</f>
        <v>R1011</v>
      </c>
      <c r="Q176">
        <f>VLOOKUP($A176,'Hospitalisation Details'!$A:$K,COLUMN('Hospitalisation Details'!K175),FALSE)</f>
        <v>30</v>
      </c>
      <c r="R176" t="str" cm="1">
        <f t="array" ref="R176">_xlfn.IFS(
Q176&lt;=10,"0-10",
Q176&lt;=20,"11-20",
Q176&lt;=30,"21-30",
Q176&lt;=40,"31-40",
Q176&lt;=50,"41-50",
Q176&lt;=60,"51-60",
Q176&lt;=70,"61-70"
)</f>
        <v>21-30</v>
      </c>
      <c r="S176" t="str">
        <f t="shared" si="2"/>
        <v>No</v>
      </c>
    </row>
    <row r="177" spans="1:19" ht="15.75" x14ac:dyDescent="0.25">
      <c r="A177" s="36" t="s">
        <v>217</v>
      </c>
      <c r="B177" t="str">
        <f>VLOOKUP(A177,'Customer Names'!A:E,COLUMN('Customer Names'!D176),FALSE)</f>
        <v>Mr. John</v>
      </c>
      <c r="C177">
        <f>VLOOKUP($A177,'Medical Examinations'!$A:$J,COLUMN('Medical Examinations'!B176),FALSE)</f>
        <v>35.53</v>
      </c>
      <c r="D177">
        <f>VLOOKUP($A177,'Medical Examinations'!$A:$J,COLUMN('Medical Examinations'!C176),FALSE)</f>
        <v>4.6100000000000003</v>
      </c>
      <c r="E177" t="str">
        <f>VLOOKUP($A177,'Medical Examinations'!$A:$J,COLUMN('Medical Examinations'!D176),FALSE)</f>
        <v>No</v>
      </c>
      <c r="F177" t="str">
        <f>VLOOKUP($A177,'Medical Examinations'!$A:$J,COLUMN('Medical Examinations'!E176),FALSE)</f>
        <v>No</v>
      </c>
      <c r="G177" t="str">
        <f>VLOOKUP($A177,'Medical Examinations'!$A:$J,COLUMN('Medical Examinations'!F176),FALSE)</f>
        <v>No</v>
      </c>
      <c r="H177">
        <f>VLOOKUP($A177,'Medical Examinations'!$A:$J,COLUMN('Medical Examinations'!G176),FALSE)</f>
        <v>1</v>
      </c>
      <c r="I177" t="str">
        <f>VLOOKUP($A177,'Medical Examinations'!$A:$J,COLUMN('Medical Examinations'!H176),FALSE)</f>
        <v>Yes</v>
      </c>
      <c r="J177" t="str">
        <f>VLOOKUP($A177,'Medical Examinations'!$A:$J,COLUMN('Medical Examinations'!I176),FALSE)</f>
        <v>Obesity</v>
      </c>
      <c r="K177" t="str">
        <f>VLOOKUP($A177,'Medical Examinations'!$A:$J,COLUMN('Medical Examinations'!J176),FALSE)</f>
        <v>Normal</v>
      </c>
      <c r="L177" s="30">
        <f>VLOOKUP($A177,'Hospitalisation Details'!$A:$K,COLUMN('Hospitalisation Details'!J176),FALSE)</f>
        <v>33841</v>
      </c>
      <c r="M177" s="23">
        <f>VLOOKUP($A177,'Hospitalisation Details'!$A:$K,COLUMN('Hospitalisation Details'!F176),FALSE)</f>
        <v>36950.26</v>
      </c>
      <c r="N177" t="str">
        <f>VLOOKUP($A177,'Hospitalisation Details'!$A:$K,COLUMN('Hospitalisation Details'!G176),FALSE)</f>
        <v>Tier - 1</v>
      </c>
      <c r="O177" t="str">
        <f>VLOOKUP($A177,'Hospitalisation Details'!$A:$K,COLUMN('Hospitalisation Details'!H176),FALSE)</f>
        <v>Tier - 1</v>
      </c>
      <c r="P177" t="str">
        <f>VLOOKUP($A177,'Hospitalisation Details'!$A:$K,COLUMN('Hospitalisation Details'!I176),FALSE)</f>
        <v>R1013</v>
      </c>
      <c r="Q177">
        <f>VLOOKUP($A177,'Hospitalisation Details'!$A:$K,COLUMN('Hospitalisation Details'!K176),FALSE)</f>
        <v>30</v>
      </c>
      <c r="R177" t="str" cm="1">
        <f t="array" ref="R177">_xlfn.IFS(
Q177&lt;=10,"0-10",
Q177&lt;=20,"11-20",
Q177&lt;=30,"21-30",
Q177&lt;=40,"31-40",
Q177&lt;=50,"41-50",
Q177&lt;=60,"51-60",
Q177&lt;=70,"61-70"
)</f>
        <v>21-30</v>
      </c>
      <c r="S177" t="str">
        <f t="shared" si="2"/>
        <v>No</v>
      </c>
    </row>
    <row r="178" spans="1:19" ht="15.75" x14ac:dyDescent="0.25">
      <c r="A178" s="36" t="s">
        <v>218</v>
      </c>
      <c r="B178" t="str">
        <f>VLOOKUP(A178,'Customer Names'!A:E,COLUMN('Customer Names'!D177),FALSE)</f>
        <v>Ms. Kelsey</v>
      </c>
      <c r="C178">
        <f>VLOOKUP($A178,'Medical Examinations'!$A:$J,COLUMN('Medical Examinations'!B177),FALSE)</f>
        <v>39.729999999999997</v>
      </c>
      <c r="D178">
        <f>VLOOKUP($A178,'Medical Examinations'!$A:$J,COLUMN('Medical Examinations'!C177),FALSE)</f>
        <v>6.24</v>
      </c>
      <c r="E178" t="str">
        <f>VLOOKUP($A178,'Medical Examinations'!$A:$J,COLUMN('Medical Examinations'!D177),FALSE)</f>
        <v>No</v>
      </c>
      <c r="F178" t="str">
        <f>VLOOKUP($A178,'Medical Examinations'!$A:$J,COLUMN('Medical Examinations'!E177),FALSE)</f>
        <v>No</v>
      </c>
      <c r="G178" t="str">
        <f>VLOOKUP($A178,'Medical Examinations'!$A:$J,COLUMN('Medical Examinations'!F177),FALSE)</f>
        <v>No</v>
      </c>
      <c r="H178">
        <f>VLOOKUP($A178,'Medical Examinations'!$A:$J,COLUMN('Medical Examinations'!G177),FALSE)</f>
        <v>0</v>
      </c>
      <c r="I178" t="str">
        <f>VLOOKUP($A178,'Medical Examinations'!$A:$J,COLUMN('Medical Examinations'!H177),FALSE)</f>
        <v>Yes</v>
      </c>
      <c r="J178" t="str">
        <f>VLOOKUP($A178,'Medical Examinations'!$A:$J,COLUMN('Medical Examinations'!I177),FALSE)</f>
        <v>Obesity</v>
      </c>
      <c r="K178" t="str">
        <f>VLOOKUP($A178,'Medical Examinations'!$A:$J,COLUMN('Medical Examinations'!J177),FALSE)</f>
        <v>Prediabetes</v>
      </c>
      <c r="L178" s="30">
        <f>VLOOKUP($A178,'Hospitalisation Details'!$A:$K,COLUMN('Hospitalisation Details'!J177),FALSE)</f>
        <v>28350</v>
      </c>
      <c r="M178" s="23">
        <f>VLOOKUP($A178,'Hospitalisation Details'!$A:$K,COLUMN('Hospitalisation Details'!F177),FALSE)</f>
        <v>36935.64</v>
      </c>
      <c r="N178" t="str">
        <f>VLOOKUP($A178,'Hospitalisation Details'!$A:$K,COLUMN('Hospitalisation Details'!G177),FALSE)</f>
        <v>Tier - 2</v>
      </c>
      <c r="O178" t="str">
        <f>VLOOKUP($A178,'Hospitalisation Details'!$A:$K,COLUMN('Hospitalisation Details'!H177),FALSE)</f>
        <v>Tier - 1</v>
      </c>
      <c r="P178" t="str">
        <f>VLOOKUP($A178,'Hospitalisation Details'!$A:$K,COLUMN('Hospitalisation Details'!I177),FALSE)</f>
        <v>R1011</v>
      </c>
      <c r="Q178">
        <f>VLOOKUP($A178,'Hospitalisation Details'!$A:$K,COLUMN('Hospitalisation Details'!K177),FALSE)</f>
        <v>45</v>
      </c>
      <c r="R178" t="str" cm="1">
        <f t="array" ref="R178">_xlfn.IFS(
Q178&lt;=10,"0-10",
Q178&lt;=20,"11-20",
Q178&lt;=30,"21-30",
Q178&lt;=40,"31-40",
Q178&lt;=50,"41-50",
Q178&lt;=60,"51-60",
Q178&lt;=70,"61-70"
)</f>
        <v>41-50</v>
      </c>
      <c r="S178" t="str">
        <f t="shared" si="2"/>
        <v>Yes</v>
      </c>
    </row>
    <row r="179" spans="1:19" ht="15.75" x14ac:dyDescent="0.25">
      <c r="A179" s="36" t="s">
        <v>219</v>
      </c>
      <c r="B179" t="str">
        <f>VLOOKUP(A179,'Customer Names'!A:E,COLUMN('Customer Names'!D178),FALSE)</f>
        <v>Ms. Bronwen</v>
      </c>
      <c r="C179">
        <f>VLOOKUP($A179,'Medical Examinations'!$A:$J,COLUMN('Medical Examinations'!B178),FALSE)</f>
        <v>35.68</v>
      </c>
      <c r="D179">
        <f>VLOOKUP($A179,'Medical Examinations'!$A:$J,COLUMN('Medical Examinations'!C178),FALSE)</f>
        <v>10.039999999999999</v>
      </c>
      <c r="E179" t="str">
        <f>VLOOKUP($A179,'Medical Examinations'!$A:$J,COLUMN('Medical Examinations'!D178),FALSE)</f>
        <v>No</v>
      </c>
      <c r="F179" t="str">
        <f>VLOOKUP($A179,'Medical Examinations'!$A:$J,COLUMN('Medical Examinations'!E178),FALSE)</f>
        <v>No</v>
      </c>
      <c r="G179" t="str">
        <f>VLOOKUP($A179,'Medical Examinations'!$A:$J,COLUMN('Medical Examinations'!F178),FALSE)</f>
        <v>No</v>
      </c>
      <c r="H179">
        <f>VLOOKUP($A179,'Medical Examinations'!$A:$J,COLUMN('Medical Examinations'!G178),FALSE)</f>
        <v>0</v>
      </c>
      <c r="I179" t="str">
        <f>VLOOKUP($A179,'Medical Examinations'!$A:$J,COLUMN('Medical Examinations'!H178),FALSE)</f>
        <v>Yes</v>
      </c>
      <c r="J179" t="str">
        <f>VLOOKUP($A179,'Medical Examinations'!$A:$J,COLUMN('Medical Examinations'!I178),FALSE)</f>
        <v>Obesity</v>
      </c>
      <c r="K179" t="str">
        <f>VLOOKUP($A179,'Medical Examinations'!$A:$J,COLUMN('Medical Examinations'!J178),FALSE)</f>
        <v>Diabetes</v>
      </c>
      <c r="L179" s="30">
        <f>VLOOKUP($A179,'Hospitalisation Details'!$A:$K,COLUMN('Hospitalisation Details'!J178),FALSE)</f>
        <v>25133</v>
      </c>
      <c r="M179" s="23">
        <f>VLOOKUP($A179,'Hospitalisation Details'!$A:$K,COLUMN('Hospitalisation Details'!F178),FALSE)</f>
        <v>36922.61</v>
      </c>
      <c r="N179" t="str">
        <f>VLOOKUP($A179,'Hospitalisation Details'!$A:$K,COLUMN('Hospitalisation Details'!G178),FALSE)</f>
        <v>Tier - 2</v>
      </c>
      <c r="O179" t="str">
        <f>VLOOKUP($A179,'Hospitalisation Details'!$A:$K,COLUMN('Hospitalisation Details'!H178),FALSE)</f>
        <v>Tier - 1</v>
      </c>
      <c r="P179" t="str">
        <f>VLOOKUP($A179,'Hospitalisation Details'!$A:$K,COLUMN('Hospitalisation Details'!I178),FALSE)</f>
        <v>R1011</v>
      </c>
      <c r="Q179">
        <f>VLOOKUP($A179,'Hospitalisation Details'!$A:$K,COLUMN('Hospitalisation Details'!K178),FALSE)</f>
        <v>54</v>
      </c>
      <c r="R179" t="str" cm="1">
        <f t="array" ref="R179">_xlfn.IFS(
Q179&lt;=10,"0-10",
Q179&lt;=20,"11-20",
Q179&lt;=30,"21-30",
Q179&lt;=40,"31-40",
Q179&lt;=50,"41-50",
Q179&lt;=60,"51-60",
Q179&lt;=70,"61-70"
)</f>
        <v>51-60</v>
      </c>
      <c r="S179" t="str">
        <f t="shared" si="2"/>
        <v>Yes</v>
      </c>
    </row>
    <row r="180" spans="1:19" ht="15.75" x14ac:dyDescent="0.25">
      <c r="A180" s="36" t="s">
        <v>220</v>
      </c>
      <c r="B180" t="str">
        <f>VLOOKUP(A180,'Customer Names'!A:E,COLUMN('Customer Names'!D179),FALSE)</f>
        <v>Ms. Manuela</v>
      </c>
      <c r="C180">
        <f>VLOOKUP($A180,'Medical Examinations'!$A:$J,COLUMN('Medical Examinations'!B179),FALSE)</f>
        <v>48.86</v>
      </c>
      <c r="D180">
        <f>VLOOKUP($A180,'Medical Examinations'!$A:$J,COLUMN('Medical Examinations'!C179),FALSE)</f>
        <v>6.09</v>
      </c>
      <c r="E180" t="str">
        <f>VLOOKUP($A180,'Medical Examinations'!$A:$J,COLUMN('Medical Examinations'!D179),FALSE)</f>
        <v>No</v>
      </c>
      <c r="F180" t="str">
        <f>VLOOKUP($A180,'Medical Examinations'!$A:$J,COLUMN('Medical Examinations'!E179),FALSE)</f>
        <v>No</v>
      </c>
      <c r="G180" t="str">
        <f>VLOOKUP($A180,'Medical Examinations'!$A:$J,COLUMN('Medical Examinations'!F179),FALSE)</f>
        <v>No</v>
      </c>
      <c r="H180">
        <f>VLOOKUP($A180,'Medical Examinations'!$A:$J,COLUMN('Medical Examinations'!G179),FALSE)</f>
        <v>0</v>
      </c>
      <c r="I180" t="str">
        <f>VLOOKUP($A180,'Medical Examinations'!$A:$J,COLUMN('Medical Examinations'!H179),FALSE)</f>
        <v>Yes</v>
      </c>
      <c r="J180" t="str">
        <f>VLOOKUP($A180,'Medical Examinations'!$A:$J,COLUMN('Medical Examinations'!I179),FALSE)</f>
        <v>Obesity</v>
      </c>
      <c r="K180" t="str">
        <f>VLOOKUP($A180,'Medical Examinations'!$A:$J,COLUMN('Medical Examinations'!J179),FALSE)</f>
        <v>Prediabetes</v>
      </c>
      <c r="L180" s="30">
        <f>VLOOKUP($A180,'Hospitalisation Details'!$A:$K,COLUMN('Hospitalisation Details'!J179),FALSE)</f>
        <v>33399</v>
      </c>
      <c r="M180" s="23">
        <f>VLOOKUP($A180,'Hospitalisation Details'!$A:$K,COLUMN('Hospitalisation Details'!F179),FALSE)</f>
        <v>36911.99</v>
      </c>
      <c r="N180" t="str">
        <f>VLOOKUP($A180,'Hospitalisation Details'!$A:$K,COLUMN('Hospitalisation Details'!G179),FALSE)</f>
        <v>Tier - 2</v>
      </c>
      <c r="O180" t="str">
        <f>VLOOKUP($A180,'Hospitalisation Details'!$A:$K,COLUMN('Hospitalisation Details'!H179),FALSE)</f>
        <v>Tier - 2</v>
      </c>
      <c r="P180" t="str">
        <f>VLOOKUP($A180,'Hospitalisation Details'!$A:$K,COLUMN('Hospitalisation Details'!I179),FALSE)</f>
        <v>R1011</v>
      </c>
      <c r="Q180">
        <f>VLOOKUP($A180,'Hospitalisation Details'!$A:$K,COLUMN('Hospitalisation Details'!K179),FALSE)</f>
        <v>31</v>
      </c>
      <c r="R180" t="str" cm="1">
        <f t="array" ref="R180">_xlfn.IFS(
Q180&lt;=10,"0-10",
Q180&lt;=20,"11-20",
Q180&lt;=30,"21-30",
Q180&lt;=40,"31-40",
Q180&lt;=50,"41-50",
Q180&lt;=60,"51-60",
Q180&lt;=70,"61-70"
)</f>
        <v>31-40</v>
      </c>
      <c r="S180" t="str">
        <f t="shared" si="2"/>
        <v>Yes</v>
      </c>
    </row>
    <row r="181" spans="1:19" ht="15.75" x14ac:dyDescent="0.25">
      <c r="A181" s="36" t="s">
        <v>221</v>
      </c>
      <c r="B181" t="str">
        <f>VLOOKUP(A181,'Customer Names'!A:E,COLUMN('Customer Names'!D180),FALSE)</f>
        <v>Ms. Jennifer</v>
      </c>
      <c r="C181">
        <f>VLOOKUP($A181,'Medical Examinations'!$A:$J,COLUMN('Medical Examinations'!B180),FALSE)</f>
        <v>34.799999999999997</v>
      </c>
      <c r="D181">
        <f>VLOOKUP($A181,'Medical Examinations'!$A:$J,COLUMN('Medical Examinations'!C180),FALSE)</f>
        <v>11.4</v>
      </c>
      <c r="E181" t="str">
        <f>VLOOKUP($A181,'Medical Examinations'!$A:$J,COLUMN('Medical Examinations'!D180),FALSE)</f>
        <v>Yes</v>
      </c>
      <c r="F181" t="str">
        <f>VLOOKUP($A181,'Medical Examinations'!$A:$J,COLUMN('Medical Examinations'!E180),FALSE)</f>
        <v>No</v>
      </c>
      <c r="G181" t="str">
        <f>VLOOKUP($A181,'Medical Examinations'!$A:$J,COLUMN('Medical Examinations'!F180),FALSE)</f>
        <v>Yes</v>
      </c>
      <c r="H181">
        <f>VLOOKUP($A181,'Medical Examinations'!$A:$J,COLUMN('Medical Examinations'!G180),FALSE)</f>
        <v>1</v>
      </c>
      <c r="I181" t="str">
        <f>VLOOKUP($A181,'Medical Examinations'!$A:$J,COLUMN('Medical Examinations'!H180),FALSE)</f>
        <v>No</v>
      </c>
      <c r="J181" t="str">
        <f>VLOOKUP($A181,'Medical Examinations'!$A:$J,COLUMN('Medical Examinations'!I180),FALSE)</f>
        <v>Obesity</v>
      </c>
      <c r="K181" t="str">
        <f>VLOOKUP($A181,'Medical Examinations'!$A:$J,COLUMN('Medical Examinations'!J180),FALSE)</f>
        <v>Diabetes</v>
      </c>
      <c r="L181" s="30">
        <f>VLOOKUP($A181,'Hospitalisation Details'!$A:$K,COLUMN('Hospitalisation Details'!J180),FALSE)</f>
        <v>23216</v>
      </c>
      <c r="M181" s="23">
        <f>VLOOKUP($A181,'Hospitalisation Details'!$A:$K,COLUMN('Hospitalisation Details'!F180),FALSE)</f>
        <v>36910.61</v>
      </c>
      <c r="N181" t="str">
        <f>VLOOKUP($A181,'Hospitalisation Details'!$A:$K,COLUMN('Hospitalisation Details'!G180),FALSE)</f>
        <v>Tier - 2</v>
      </c>
      <c r="O181" t="str">
        <f>VLOOKUP($A181,'Hospitalisation Details'!$A:$K,COLUMN('Hospitalisation Details'!H180),FALSE)</f>
        <v>Tier - 2</v>
      </c>
      <c r="P181" t="str">
        <f>VLOOKUP($A181,'Hospitalisation Details'!$A:$K,COLUMN('Hospitalisation Details'!I180),FALSE)</f>
        <v>R1011</v>
      </c>
      <c r="Q181">
        <f>VLOOKUP($A181,'Hospitalisation Details'!$A:$K,COLUMN('Hospitalisation Details'!K180),FALSE)</f>
        <v>59</v>
      </c>
      <c r="R181" t="str" cm="1">
        <f t="array" ref="R181">_xlfn.IFS(
Q181&lt;=10,"0-10",
Q181&lt;=20,"11-20",
Q181&lt;=30,"21-30",
Q181&lt;=40,"31-40",
Q181&lt;=50,"41-50",
Q181&lt;=60,"51-60",
Q181&lt;=70,"61-70"
)</f>
        <v>51-60</v>
      </c>
      <c r="S181" t="str">
        <f t="shared" si="2"/>
        <v>Yes</v>
      </c>
    </row>
    <row r="182" spans="1:19" ht="15.75" x14ac:dyDescent="0.25">
      <c r="A182" s="36" t="s">
        <v>222</v>
      </c>
      <c r="B182" t="str">
        <f>VLOOKUP(A182,'Customer Names'!A:E,COLUMN('Customer Names'!D181),FALSE)</f>
        <v>Ms. Abby</v>
      </c>
      <c r="C182">
        <f>VLOOKUP($A182,'Medical Examinations'!$A:$J,COLUMN('Medical Examinations'!B181),FALSE)</f>
        <v>32.49</v>
      </c>
      <c r="D182">
        <f>VLOOKUP($A182,'Medical Examinations'!$A:$J,COLUMN('Medical Examinations'!C181),FALSE)</f>
        <v>4.29</v>
      </c>
      <c r="E182" t="str">
        <f>VLOOKUP($A182,'Medical Examinations'!$A:$J,COLUMN('Medical Examinations'!D181),FALSE)</f>
        <v>No</v>
      </c>
      <c r="F182" t="str">
        <f>VLOOKUP($A182,'Medical Examinations'!$A:$J,COLUMN('Medical Examinations'!E181),FALSE)</f>
        <v>No</v>
      </c>
      <c r="G182" t="str">
        <f>VLOOKUP($A182,'Medical Examinations'!$A:$J,COLUMN('Medical Examinations'!F181),FALSE)</f>
        <v>Yes</v>
      </c>
      <c r="H182">
        <f>VLOOKUP($A182,'Medical Examinations'!$A:$J,COLUMN('Medical Examinations'!G181),FALSE)</f>
        <v>1</v>
      </c>
      <c r="I182" t="str">
        <f>VLOOKUP($A182,'Medical Examinations'!$A:$J,COLUMN('Medical Examinations'!H181),FALSE)</f>
        <v>Yes</v>
      </c>
      <c r="J182" t="str">
        <f>VLOOKUP($A182,'Medical Examinations'!$A:$J,COLUMN('Medical Examinations'!I181),FALSE)</f>
        <v>Obesity</v>
      </c>
      <c r="K182" t="str">
        <f>VLOOKUP($A182,'Medical Examinations'!$A:$J,COLUMN('Medical Examinations'!J181),FALSE)</f>
        <v>Normal</v>
      </c>
      <c r="L182" s="30">
        <f>VLOOKUP($A182,'Hospitalisation Details'!$A:$K,COLUMN('Hospitalisation Details'!J181),FALSE)</f>
        <v>37793</v>
      </c>
      <c r="M182" s="23">
        <f>VLOOKUP($A182,'Hospitalisation Details'!$A:$K,COLUMN('Hospitalisation Details'!F181),FALSE)</f>
        <v>36898.730000000003</v>
      </c>
      <c r="N182" t="str">
        <f>VLOOKUP($A182,'Hospitalisation Details'!$A:$K,COLUMN('Hospitalisation Details'!G181),FALSE)</f>
        <v>Tier - 2</v>
      </c>
      <c r="O182" t="str">
        <f>VLOOKUP($A182,'Hospitalisation Details'!$A:$K,COLUMN('Hospitalisation Details'!H181),FALSE)</f>
        <v>Tier - 1</v>
      </c>
      <c r="P182" t="str">
        <f>VLOOKUP($A182,'Hospitalisation Details'!$A:$K,COLUMN('Hospitalisation Details'!I181),FALSE)</f>
        <v>R1012</v>
      </c>
      <c r="Q182">
        <f>VLOOKUP($A182,'Hospitalisation Details'!$A:$K,COLUMN('Hospitalisation Details'!K181),FALSE)</f>
        <v>19</v>
      </c>
      <c r="R182" t="str" cm="1">
        <f t="array" ref="R182">_xlfn.IFS(
Q182&lt;=10,"0-10",
Q182&lt;=20,"11-20",
Q182&lt;=30,"21-30",
Q182&lt;=40,"31-40",
Q182&lt;=50,"41-50",
Q182&lt;=60,"51-60",
Q182&lt;=70,"61-70"
)</f>
        <v>11-20</v>
      </c>
      <c r="S182" t="str">
        <f t="shared" si="2"/>
        <v>No</v>
      </c>
    </row>
    <row r="183" spans="1:19" ht="15.75" x14ac:dyDescent="0.25">
      <c r="A183" s="36" t="s">
        <v>223</v>
      </c>
      <c r="B183" t="str">
        <f>VLOOKUP(A183,'Customer Names'!A:E,COLUMN('Customer Names'!D182),FALSE)</f>
        <v>Mr. Tyler</v>
      </c>
      <c r="C183">
        <f>VLOOKUP($A183,'Medical Examinations'!$A:$J,COLUMN('Medical Examinations'!B182),FALSE)</f>
        <v>39</v>
      </c>
      <c r="D183">
        <f>VLOOKUP($A183,'Medical Examinations'!$A:$J,COLUMN('Medical Examinations'!C182),FALSE)</f>
        <v>5.7</v>
      </c>
      <c r="E183" t="str">
        <f>VLOOKUP($A183,'Medical Examinations'!$A:$J,COLUMN('Medical Examinations'!D182),FALSE)</f>
        <v>No</v>
      </c>
      <c r="F183" t="str">
        <f>VLOOKUP($A183,'Medical Examinations'!$A:$J,COLUMN('Medical Examinations'!E182),FALSE)</f>
        <v>No</v>
      </c>
      <c r="G183" t="str">
        <f>VLOOKUP($A183,'Medical Examinations'!$A:$J,COLUMN('Medical Examinations'!F182),FALSE)</f>
        <v>No</v>
      </c>
      <c r="H183">
        <f>VLOOKUP($A183,'Medical Examinations'!$A:$J,COLUMN('Medical Examinations'!G182),FALSE)</f>
        <v>2</v>
      </c>
      <c r="I183" t="str">
        <f>VLOOKUP($A183,'Medical Examinations'!$A:$J,COLUMN('Medical Examinations'!H182),FALSE)</f>
        <v>Yes</v>
      </c>
      <c r="J183" t="str">
        <f>VLOOKUP($A183,'Medical Examinations'!$A:$J,COLUMN('Medical Examinations'!I182),FALSE)</f>
        <v>Obesity</v>
      </c>
      <c r="K183" t="str">
        <f>VLOOKUP($A183,'Medical Examinations'!$A:$J,COLUMN('Medical Examinations'!J182),FALSE)</f>
        <v>Prediabetes</v>
      </c>
      <c r="L183" s="30">
        <f>VLOOKUP($A183,'Hospitalisation Details'!$A:$K,COLUMN('Hospitalisation Details'!J182),FALSE)</f>
        <v>26638</v>
      </c>
      <c r="M183" s="23">
        <f>VLOOKUP($A183,'Hospitalisation Details'!$A:$K,COLUMN('Hospitalisation Details'!F182),FALSE)</f>
        <v>36889.99</v>
      </c>
      <c r="N183" t="str">
        <f>VLOOKUP($A183,'Hospitalisation Details'!$A:$K,COLUMN('Hospitalisation Details'!G182),FALSE)</f>
        <v>Tier - 1</v>
      </c>
      <c r="O183" t="str">
        <f>VLOOKUP($A183,'Hospitalisation Details'!$A:$K,COLUMN('Hospitalisation Details'!H182),FALSE)</f>
        <v>Tier - 3</v>
      </c>
      <c r="P183" t="str">
        <f>VLOOKUP($A183,'Hospitalisation Details'!$A:$K,COLUMN('Hospitalisation Details'!I182),FALSE)</f>
        <v>R1011</v>
      </c>
      <c r="Q183">
        <f>VLOOKUP($A183,'Hospitalisation Details'!$A:$K,COLUMN('Hospitalisation Details'!K182),FALSE)</f>
        <v>50</v>
      </c>
      <c r="R183" t="str" cm="1">
        <f t="array" ref="R183">_xlfn.IFS(
Q183&lt;=10,"0-10",
Q183&lt;=20,"11-20",
Q183&lt;=30,"21-30",
Q183&lt;=40,"31-40",
Q183&lt;=50,"41-50",
Q183&lt;=60,"51-60",
Q183&lt;=70,"61-70"
)</f>
        <v>41-50</v>
      </c>
      <c r="S183" t="str">
        <f t="shared" si="2"/>
        <v>Yes</v>
      </c>
    </row>
    <row r="184" spans="1:19" ht="15.75" x14ac:dyDescent="0.25">
      <c r="A184" s="36" t="s">
        <v>224</v>
      </c>
      <c r="B184" t="str">
        <f>VLOOKUP(A184,'Customer Names'!A:E,COLUMN('Customer Names'!D183),FALSE)</f>
        <v>Mr. Jeffrey</v>
      </c>
      <c r="C184">
        <f>VLOOKUP($A184,'Medical Examinations'!$A:$J,COLUMN('Medical Examinations'!B183),FALSE)</f>
        <v>35.299999999999997</v>
      </c>
      <c r="D184">
        <f>VLOOKUP($A184,'Medical Examinations'!$A:$J,COLUMN('Medical Examinations'!C183),FALSE)</f>
        <v>6.09</v>
      </c>
      <c r="E184" t="str">
        <f>VLOOKUP($A184,'Medical Examinations'!$A:$J,COLUMN('Medical Examinations'!D183),FALSE)</f>
        <v>No</v>
      </c>
      <c r="F184" t="str">
        <f>VLOOKUP($A184,'Medical Examinations'!$A:$J,COLUMN('Medical Examinations'!E183),FALSE)</f>
        <v>No</v>
      </c>
      <c r="G184" t="str">
        <f>VLOOKUP($A184,'Medical Examinations'!$A:$J,COLUMN('Medical Examinations'!F183),FALSE)</f>
        <v>No</v>
      </c>
      <c r="H184">
        <f>VLOOKUP($A184,'Medical Examinations'!$A:$J,COLUMN('Medical Examinations'!G183),FALSE)</f>
        <v>1</v>
      </c>
      <c r="I184" t="str">
        <f>VLOOKUP($A184,'Medical Examinations'!$A:$J,COLUMN('Medical Examinations'!H183),FALSE)</f>
        <v>Yes</v>
      </c>
      <c r="J184" t="str">
        <f>VLOOKUP($A184,'Medical Examinations'!$A:$J,COLUMN('Medical Examinations'!I183),FALSE)</f>
        <v>Obesity</v>
      </c>
      <c r="K184" t="str">
        <f>VLOOKUP($A184,'Medical Examinations'!$A:$J,COLUMN('Medical Examinations'!J183),FALSE)</f>
        <v>Prediabetes</v>
      </c>
      <c r="L184" s="30">
        <f>VLOOKUP($A184,'Hospitalisation Details'!$A:$K,COLUMN('Hospitalisation Details'!J183),FALSE)</f>
        <v>33789</v>
      </c>
      <c r="M184" s="23">
        <f>VLOOKUP($A184,'Hospitalisation Details'!$A:$K,COLUMN('Hospitalisation Details'!F183),FALSE)</f>
        <v>36837.47</v>
      </c>
      <c r="N184" t="str">
        <f>VLOOKUP($A184,'Hospitalisation Details'!$A:$K,COLUMN('Hospitalisation Details'!G183),FALSE)</f>
        <v>Tier - 2</v>
      </c>
      <c r="O184" t="str">
        <f>VLOOKUP($A184,'Hospitalisation Details'!$A:$K,COLUMN('Hospitalisation Details'!H183),FALSE)</f>
        <v>Tier - 3</v>
      </c>
      <c r="P184" t="str">
        <f>VLOOKUP($A184,'Hospitalisation Details'!$A:$K,COLUMN('Hospitalisation Details'!I183),FALSE)</f>
        <v>R1011</v>
      </c>
      <c r="Q184">
        <f>VLOOKUP($A184,'Hospitalisation Details'!$A:$K,COLUMN('Hospitalisation Details'!K183),FALSE)</f>
        <v>30</v>
      </c>
      <c r="R184" t="str" cm="1">
        <f t="array" ref="R184">_xlfn.IFS(
Q184&lt;=10,"0-10",
Q184&lt;=20,"11-20",
Q184&lt;=30,"21-30",
Q184&lt;=40,"31-40",
Q184&lt;=50,"41-50",
Q184&lt;=60,"51-60",
Q184&lt;=70,"61-70"
)</f>
        <v>21-30</v>
      </c>
      <c r="S184" t="str">
        <f t="shared" si="2"/>
        <v>Yes</v>
      </c>
    </row>
    <row r="185" spans="1:19" ht="15.75" x14ac:dyDescent="0.25">
      <c r="A185" s="36" t="s">
        <v>225</v>
      </c>
      <c r="B185" t="str">
        <f>VLOOKUP(A185,'Customer Names'!A:E,COLUMN('Customer Names'!D184),FALSE)</f>
        <v>Mr. Matthew</v>
      </c>
      <c r="C185">
        <f>VLOOKUP($A185,'Medical Examinations'!$A:$J,COLUMN('Medical Examinations'!B184),FALSE)</f>
        <v>33.42</v>
      </c>
      <c r="D185">
        <f>VLOOKUP($A185,'Medical Examinations'!$A:$J,COLUMN('Medical Examinations'!C184),FALSE)</f>
        <v>10.67</v>
      </c>
      <c r="E185" t="str">
        <f>VLOOKUP($A185,'Medical Examinations'!$A:$J,COLUMN('Medical Examinations'!D184),FALSE)</f>
        <v>No</v>
      </c>
      <c r="F185" t="str">
        <f>VLOOKUP($A185,'Medical Examinations'!$A:$J,COLUMN('Medical Examinations'!E184),FALSE)</f>
        <v>No</v>
      </c>
      <c r="G185" t="str">
        <f>VLOOKUP($A185,'Medical Examinations'!$A:$J,COLUMN('Medical Examinations'!F184),FALSE)</f>
        <v>No</v>
      </c>
      <c r="H185">
        <f>VLOOKUP($A185,'Medical Examinations'!$A:$J,COLUMN('Medical Examinations'!G184),FALSE)</f>
        <v>0</v>
      </c>
      <c r="I185" t="str">
        <f>VLOOKUP($A185,'Medical Examinations'!$A:$J,COLUMN('Medical Examinations'!H184),FALSE)</f>
        <v>Yes</v>
      </c>
      <c r="J185" t="str">
        <f>VLOOKUP($A185,'Medical Examinations'!$A:$J,COLUMN('Medical Examinations'!I184),FALSE)</f>
        <v>Obesity</v>
      </c>
      <c r="K185" t="str">
        <f>VLOOKUP($A185,'Medical Examinations'!$A:$J,COLUMN('Medical Examinations'!J184),FALSE)</f>
        <v>Diabetes</v>
      </c>
      <c r="L185" s="30">
        <f>VLOOKUP($A185,'Hospitalisation Details'!$A:$K,COLUMN('Hospitalisation Details'!J184),FALSE)</f>
        <v>24104</v>
      </c>
      <c r="M185" s="23">
        <f>VLOOKUP($A185,'Hospitalisation Details'!$A:$K,COLUMN('Hospitalisation Details'!F184),FALSE)</f>
        <v>36795.29</v>
      </c>
      <c r="N185" t="str">
        <f>VLOOKUP($A185,'Hospitalisation Details'!$A:$K,COLUMN('Hospitalisation Details'!G184),FALSE)</f>
        <v>Tier - 2</v>
      </c>
      <c r="O185" t="str">
        <f>VLOOKUP($A185,'Hospitalisation Details'!$A:$K,COLUMN('Hospitalisation Details'!H184),FALSE)</f>
        <v>Tier - 1</v>
      </c>
      <c r="P185" t="str">
        <f>VLOOKUP($A185,'Hospitalisation Details'!$A:$K,COLUMN('Hospitalisation Details'!I184),FALSE)</f>
        <v>R1011</v>
      </c>
      <c r="Q185">
        <f>VLOOKUP($A185,'Hospitalisation Details'!$A:$K,COLUMN('Hospitalisation Details'!K184),FALSE)</f>
        <v>57</v>
      </c>
      <c r="R185" t="str" cm="1">
        <f t="array" ref="R185">_xlfn.IFS(
Q185&lt;=10,"0-10",
Q185&lt;=20,"11-20",
Q185&lt;=30,"21-30",
Q185&lt;=40,"31-40",
Q185&lt;=50,"41-50",
Q185&lt;=60,"51-60",
Q185&lt;=70,"61-70"
)</f>
        <v>51-60</v>
      </c>
      <c r="S185" t="str">
        <f t="shared" si="2"/>
        <v>Yes</v>
      </c>
    </row>
    <row r="186" spans="1:19" ht="15.75" x14ac:dyDescent="0.25">
      <c r="A186" s="36" t="s">
        <v>226</v>
      </c>
      <c r="B186" t="str">
        <f>VLOOKUP(A186,'Customer Names'!A:E,COLUMN('Customer Names'!D185),FALSE)</f>
        <v>Mr. Ryan</v>
      </c>
      <c r="C186">
        <f>VLOOKUP($A186,'Medical Examinations'!$A:$J,COLUMN('Medical Examinations'!B185),FALSE)</f>
        <v>37.18</v>
      </c>
      <c r="D186">
        <f>VLOOKUP($A186,'Medical Examinations'!$A:$J,COLUMN('Medical Examinations'!C185),FALSE)</f>
        <v>6.75</v>
      </c>
      <c r="E186" t="str">
        <f>VLOOKUP($A186,'Medical Examinations'!$A:$J,COLUMN('Medical Examinations'!D185),FALSE)</f>
        <v>Yes</v>
      </c>
      <c r="F186" t="str">
        <f>VLOOKUP($A186,'Medical Examinations'!$A:$J,COLUMN('Medical Examinations'!E185),FALSE)</f>
        <v>No</v>
      </c>
      <c r="G186" t="str">
        <f>VLOOKUP($A186,'Medical Examinations'!$A:$J,COLUMN('Medical Examinations'!F185),FALSE)</f>
        <v>No</v>
      </c>
      <c r="H186">
        <f>VLOOKUP($A186,'Medical Examinations'!$A:$J,COLUMN('Medical Examinations'!G185),FALSE)</f>
        <v>2</v>
      </c>
      <c r="I186" t="str">
        <f>VLOOKUP($A186,'Medical Examinations'!$A:$J,COLUMN('Medical Examinations'!H185),FALSE)</f>
        <v>Yes</v>
      </c>
      <c r="J186" t="str">
        <f>VLOOKUP($A186,'Medical Examinations'!$A:$J,COLUMN('Medical Examinations'!I185),FALSE)</f>
        <v>Obesity</v>
      </c>
      <c r="K186" t="str">
        <f>VLOOKUP($A186,'Medical Examinations'!$A:$J,COLUMN('Medical Examinations'!J185),FALSE)</f>
        <v>Diabetes</v>
      </c>
      <c r="L186" s="30">
        <f>VLOOKUP($A186,'Hospitalisation Details'!$A:$K,COLUMN('Hospitalisation Details'!J185),FALSE)</f>
        <v>25763</v>
      </c>
      <c r="M186" s="23">
        <f>VLOOKUP($A186,'Hospitalisation Details'!$A:$K,COLUMN('Hospitalisation Details'!F185),FALSE)</f>
        <v>36786.370000000003</v>
      </c>
      <c r="N186" t="str">
        <f>VLOOKUP($A186,'Hospitalisation Details'!$A:$K,COLUMN('Hospitalisation Details'!G185),FALSE)</f>
        <v>Tier - 1</v>
      </c>
      <c r="O186" t="str">
        <f>VLOOKUP($A186,'Hospitalisation Details'!$A:$K,COLUMN('Hospitalisation Details'!H185),FALSE)</f>
        <v>Tier - 1</v>
      </c>
      <c r="P186" t="str">
        <f>VLOOKUP($A186,'Hospitalisation Details'!$A:$K,COLUMN('Hospitalisation Details'!I185),FALSE)</f>
        <v>R1011</v>
      </c>
      <c r="Q186">
        <f>VLOOKUP($A186,'Hospitalisation Details'!$A:$K,COLUMN('Hospitalisation Details'!K185),FALSE)</f>
        <v>52</v>
      </c>
      <c r="R186" t="str" cm="1">
        <f t="array" ref="R186">_xlfn.IFS(
Q186&lt;=10,"0-10",
Q186&lt;=20,"11-20",
Q186&lt;=30,"21-30",
Q186&lt;=40,"31-40",
Q186&lt;=50,"41-50",
Q186&lt;=60,"51-60",
Q186&lt;=70,"61-70"
)</f>
        <v>51-60</v>
      </c>
      <c r="S186" t="str">
        <f t="shared" si="2"/>
        <v>Yes</v>
      </c>
    </row>
    <row r="187" spans="1:19" ht="15.75" x14ac:dyDescent="0.25">
      <c r="A187" s="36" t="s">
        <v>227</v>
      </c>
      <c r="B187" t="str">
        <f>VLOOKUP(A187,'Customer Names'!A:E,COLUMN('Customer Names'!D186),FALSE)</f>
        <v>Ms. Amy</v>
      </c>
      <c r="C187">
        <f>VLOOKUP($A187,'Medical Examinations'!$A:$J,COLUMN('Medical Examinations'!B186),FALSE)</f>
        <v>33.33</v>
      </c>
      <c r="D187">
        <f>VLOOKUP($A187,'Medical Examinations'!$A:$J,COLUMN('Medical Examinations'!C186),FALSE)</f>
        <v>9.26</v>
      </c>
      <c r="E187" t="str">
        <f>VLOOKUP($A187,'Medical Examinations'!$A:$J,COLUMN('Medical Examinations'!D186),FALSE)</f>
        <v>Yes</v>
      </c>
      <c r="F187" t="str">
        <f>VLOOKUP($A187,'Medical Examinations'!$A:$J,COLUMN('Medical Examinations'!E186),FALSE)</f>
        <v>No</v>
      </c>
      <c r="G187" t="str">
        <f>VLOOKUP($A187,'Medical Examinations'!$A:$J,COLUMN('Medical Examinations'!F186),FALSE)</f>
        <v>No</v>
      </c>
      <c r="H187">
        <f>VLOOKUP($A187,'Medical Examinations'!$A:$J,COLUMN('Medical Examinations'!G186),FALSE)</f>
        <v>2</v>
      </c>
      <c r="I187" t="str">
        <f>VLOOKUP($A187,'Medical Examinations'!$A:$J,COLUMN('Medical Examinations'!H186),FALSE)</f>
        <v>No</v>
      </c>
      <c r="J187" t="str">
        <f>VLOOKUP($A187,'Medical Examinations'!$A:$J,COLUMN('Medical Examinations'!I186),FALSE)</f>
        <v>Obesity</v>
      </c>
      <c r="K187" t="str">
        <f>VLOOKUP($A187,'Medical Examinations'!$A:$J,COLUMN('Medical Examinations'!J186),FALSE)</f>
        <v>Diabetes</v>
      </c>
      <c r="L187" s="30">
        <f>VLOOKUP($A187,'Hospitalisation Details'!$A:$K,COLUMN('Hospitalisation Details'!J186),FALSE)</f>
        <v>22491</v>
      </c>
      <c r="M187" s="23">
        <f>VLOOKUP($A187,'Hospitalisation Details'!$A:$K,COLUMN('Hospitalisation Details'!F186),FALSE)</f>
        <v>36580.28</v>
      </c>
      <c r="N187" t="str">
        <f>VLOOKUP($A187,'Hospitalisation Details'!$A:$K,COLUMN('Hospitalisation Details'!G186),FALSE)</f>
        <v>Tier - 2</v>
      </c>
      <c r="O187" t="str">
        <f>VLOOKUP($A187,'Hospitalisation Details'!$A:$K,COLUMN('Hospitalisation Details'!H186),FALSE)</f>
        <v>Tier - 2</v>
      </c>
      <c r="P187" t="str">
        <f>VLOOKUP($A187,'Hospitalisation Details'!$A:$K,COLUMN('Hospitalisation Details'!I186),FALSE)</f>
        <v>R1013</v>
      </c>
      <c r="Q187">
        <f>VLOOKUP($A187,'Hospitalisation Details'!$A:$K,COLUMN('Hospitalisation Details'!K186),FALSE)</f>
        <v>61</v>
      </c>
      <c r="R187" t="str" cm="1">
        <f t="array" ref="R187">_xlfn.IFS(
Q187&lt;=10,"0-10",
Q187&lt;=20,"11-20",
Q187&lt;=30,"21-30",
Q187&lt;=40,"31-40",
Q187&lt;=50,"41-50",
Q187&lt;=60,"51-60",
Q187&lt;=70,"61-70"
)</f>
        <v>61-70</v>
      </c>
      <c r="S187" t="str">
        <f t="shared" si="2"/>
        <v>Yes</v>
      </c>
    </row>
    <row r="188" spans="1:19" ht="15.75" x14ac:dyDescent="0.25">
      <c r="A188" s="36" t="s">
        <v>228</v>
      </c>
      <c r="B188" t="str">
        <f>VLOOKUP(A188,'Customer Names'!A:E,COLUMN('Customer Names'!D187),FALSE)</f>
        <v>Mr. Andrew</v>
      </c>
      <c r="C188">
        <f>VLOOKUP($A188,'Medical Examinations'!$A:$J,COLUMN('Medical Examinations'!B187),FALSE)</f>
        <v>53.21</v>
      </c>
      <c r="D188">
        <f>VLOOKUP($A188,'Medical Examinations'!$A:$J,COLUMN('Medical Examinations'!C187),FALSE)</f>
        <v>4.2699999999999996</v>
      </c>
      <c r="E188" t="str">
        <f>VLOOKUP($A188,'Medical Examinations'!$A:$J,COLUMN('Medical Examinations'!D187),FALSE)</f>
        <v>No</v>
      </c>
      <c r="F188" t="str">
        <f>VLOOKUP($A188,'Medical Examinations'!$A:$J,COLUMN('Medical Examinations'!E187),FALSE)</f>
        <v>No</v>
      </c>
      <c r="G188" t="str">
        <f>VLOOKUP($A188,'Medical Examinations'!$A:$J,COLUMN('Medical Examinations'!F187),FALSE)</f>
        <v>No</v>
      </c>
      <c r="H188">
        <f>VLOOKUP($A188,'Medical Examinations'!$A:$J,COLUMN('Medical Examinations'!G187),FALSE)</f>
        <v>1</v>
      </c>
      <c r="I188" t="str">
        <f>VLOOKUP($A188,'Medical Examinations'!$A:$J,COLUMN('Medical Examinations'!H187),FALSE)</f>
        <v>Yes</v>
      </c>
      <c r="J188" t="str">
        <f>VLOOKUP($A188,'Medical Examinations'!$A:$J,COLUMN('Medical Examinations'!I187),FALSE)</f>
        <v>Obesity</v>
      </c>
      <c r="K188" t="str">
        <f>VLOOKUP($A188,'Medical Examinations'!$A:$J,COLUMN('Medical Examinations'!J187),FALSE)</f>
        <v>Normal</v>
      </c>
      <c r="L188" s="30">
        <f>VLOOKUP($A188,'Hospitalisation Details'!$A:$K,COLUMN('Hospitalisation Details'!J187),FALSE)</f>
        <v>33886</v>
      </c>
      <c r="M188" s="23">
        <f>VLOOKUP($A188,'Hospitalisation Details'!$A:$K,COLUMN('Hospitalisation Details'!F187),FALSE)</f>
        <v>36572.800000000003</v>
      </c>
      <c r="N188" t="str">
        <f>VLOOKUP($A188,'Hospitalisation Details'!$A:$K,COLUMN('Hospitalisation Details'!G187),FALSE)</f>
        <v>Tier - 1</v>
      </c>
      <c r="O188" t="str">
        <f>VLOOKUP($A188,'Hospitalisation Details'!$A:$K,COLUMN('Hospitalisation Details'!H187),FALSE)</f>
        <v>Tier - 2</v>
      </c>
      <c r="P188" t="str">
        <f>VLOOKUP($A188,'Hospitalisation Details'!$A:$K,COLUMN('Hospitalisation Details'!I187),FALSE)</f>
        <v>R1011</v>
      </c>
      <c r="Q188">
        <f>VLOOKUP($A188,'Hospitalisation Details'!$A:$K,COLUMN('Hospitalisation Details'!K187),FALSE)</f>
        <v>30</v>
      </c>
      <c r="R188" t="str" cm="1">
        <f t="array" ref="R188">_xlfn.IFS(
Q188&lt;=10,"0-10",
Q188&lt;=20,"11-20",
Q188&lt;=30,"21-30",
Q188&lt;=40,"31-40",
Q188&lt;=50,"41-50",
Q188&lt;=60,"51-60",
Q188&lt;=70,"61-70"
)</f>
        <v>21-30</v>
      </c>
      <c r="S188" t="str">
        <f t="shared" si="2"/>
        <v>No</v>
      </c>
    </row>
    <row r="189" spans="1:19" ht="15.75" x14ac:dyDescent="0.25">
      <c r="A189" s="36" t="s">
        <v>229</v>
      </c>
      <c r="B189" t="str">
        <f>VLOOKUP(A189,'Customer Names'!A:E,COLUMN('Customer Names'!D188),FALSE)</f>
        <v>Mr. George</v>
      </c>
      <c r="C189">
        <f>VLOOKUP($A189,'Medical Examinations'!$A:$J,COLUMN('Medical Examinations'!B188),FALSE)</f>
        <v>38.729999999999997</v>
      </c>
      <c r="D189">
        <f>VLOOKUP($A189,'Medical Examinations'!$A:$J,COLUMN('Medical Examinations'!C188),FALSE)</f>
        <v>11.51</v>
      </c>
      <c r="E189" t="str">
        <f>VLOOKUP($A189,'Medical Examinations'!$A:$J,COLUMN('Medical Examinations'!D188),FALSE)</f>
        <v>No</v>
      </c>
      <c r="F189" t="str">
        <f>VLOOKUP($A189,'Medical Examinations'!$A:$J,COLUMN('Medical Examinations'!E188),FALSE)</f>
        <v>No</v>
      </c>
      <c r="G189" t="str">
        <f>VLOOKUP($A189,'Medical Examinations'!$A:$J,COLUMN('Medical Examinations'!F188),FALSE)</f>
        <v>No</v>
      </c>
      <c r="H189">
        <f>VLOOKUP($A189,'Medical Examinations'!$A:$J,COLUMN('Medical Examinations'!G188),FALSE)</f>
        <v>2</v>
      </c>
      <c r="I189" t="str">
        <f>VLOOKUP($A189,'Medical Examinations'!$A:$J,COLUMN('Medical Examinations'!H188),FALSE)</f>
        <v>Yes</v>
      </c>
      <c r="J189" t="str">
        <f>VLOOKUP($A189,'Medical Examinations'!$A:$J,COLUMN('Medical Examinations'!I188),FALSE)</f>
        <v>Obesity</v>
      </c>
      <c r="K189" t="str">
        <f>VLOOKUP($A189,'Medical Examinations'!$A:$J,COLUMN('Medical Examinations'!J188),FALSE)</f>
        <v>Diabetes</v>
      </c>
      <c r="L189" s="30">
        <f>VLOOKUP($A189,'Hospitalisation Details'!$A:$K,COLUMN('Hospitalisation Details'!J188),FALSE)</f>
        <v>26885</v>
      </c>
      <c r="M189" s="23">
        <f>VLOOKUP($A189,'Hospitalisation Details'!$A:$K,COLUMN('Hospitalisation Details'!F188),FALSE)</f>
        <v>36541.550000000003</v>
      </c>
      <c r="N189" t="str">
        <f>VLOOKUP($A189,'Hospitalisation Details'!$A:$K,COLUMN('Hospitalisation Details'!G188),FALSE)</f>
        <v>Tier - 2</v>
      </c>
      <c r="O189" t="str">
        <f>VLOOKUP($A189,'Hospitalisation Details'!$A:$K,COLUMN('Hospitalisation Details'!H188),FALSE)</f>
        <v>Tier - 3</v>
      </c>
      <c r="P189" t="str">
        <f>VLOOKUP($A189,'Hospitalisation Details'!$A:$K,COLUMN('Hospitalisation Details'!I188),FALSE)</f>
        <v>R1011</v>
      </c>
      <c r="Q189">
        <f>VLOOKUP($A189,'Hospitalisation Details'!$A:$K,COLUMN('Hospitalisation Details'!K188),FALSE)</f>
        <v>49</v>
      </c>
      <c r="R189" t="str" cm="1">
        <f t="array" ref="R189">_xlfn.IFS(
Q189&lt;=10,"0-10",
Q189&lt;=20,"11-20",
Q189&lt;=30,"21-30",
Q189&lt;=40,"31-40",
Q189&lt;=50,"41-50",
Q189&lt;=60,"51-60",
Q189&lt;=70,"61-70"
)</f>
        <v>41-50</v>
      </c>
      <c r="S189" t="str">
        <f t="shared" si="2"/>
        <v>Yes</v>
      </c>
    </row>
    <row r="190" spans="1:19" ht="15.75" x14ac:dyDescent="0.25">
      <c r="A190" s="36" t="s">
        <v>230</v>
      </c>
      <c r="B190" t="str">
        <f>VLOOKUP(A190,'Customer Names'!A:E,COLUMN('Customer Names'!D189),FALSE)</f>
        <v>Ms. Sarah</v>
      </c>
      <c r="C190">
        <f>VLOOKUP($A190,'Medical Examinations'!$A:$J,COLUMN('Medical Examinations'!B189),FALSE)</f>
        <v>29.73</v>
      </c>
      <c r="D190">
        <f>VLOOKUP($A190,'Medical Examinations'!$A:$J,COLUMN('Medical Examinations'!C189),FALSE)</f>
        <v>7.22</v>
      </c>
      <c r="E190" t="str">
        <f>VLOOKUP($A190,'Medical Examinations'!$A:$J,COLUMN('Medical Examinations'!D189),FALSE)</f>
        <v>No</v>
      </c>
      <c r="F190" t="str">
        <f>VLOOKUP($A190,'Medical Examinations'!$A:$J,COLUMN('Medical Examinations'!E189),FALSE)</f>
        <v>No</v>
      </c>
      <c r="G190" t="str">
        <f>VLOOKUP($A190,'Medical Examinations'!$A:$J,COLUMN('Medical Examinations'!F189),FALSE)</f>
        <v>No</v>
      </c>
      <c r="H190">
        <f>VLOOKUP($A190,'Medical Examinations'!$A:$J,COLUMN('Medical Examinations'!G189),FALSE)</f>
        <v>0</v>
      </c>
      <c r="I190" t="str">
        <f>VLOOKUP($A190,'Medical Examinations'!$A:$J,COLUMN('Medical Examinations'!H189),FALSE)</f>
        <v>Yes</v>
      </c>
      <c r="J190" t="str">
        <f>VLOOKUP($A190,'Medical Examinations'!$A:$J,COLUMN('Medical Examinations'!I189),FALSE)</f>
        <v>Overweight</v>
      </c>
      <c r="K190" t="str">
        <f>VLOOKUP($A190,'Medical Examinations'!$A:$J,COLUMN('Medical Examinations'!J189),FALSE)</f>
        <v>Diabetes</v>
      </c>
      <c r="L190" s="30">
        <f>VLOOKUP($A190,'Hospitalisation Details'!$A:$K,COLUMN('Hospitalisation Details'!J189),FALSE)</f>
        <v>22969</v>
      </c>
      <c r="M190" s="23">
        <f>VLOOKUP($A190,'Hospitalisation Details'!$A:$K,COLUMN('Hospitalisation Details'!F189),FALSE)</f>
        <v>36445.550000000003</v>
      </c>
      <c r="N190" t="str">
        <f>VLOOKUP($A190,'Hospitalisation Details'!$A:$K,COLUMN('Hospitalisation Details'!G189),FALSE)</f>
        <v>Tier - 2</v>
      </c>
      <c r="O190" t="str">
        <f>VLOOKUP($A190,'Hospitalisation Details'!$A:$K,COLUMN('Hospitalisation Details'!H189),FALSE)</f>
        <v>Tier - 2</v>
      </c>
      <c r="P190" t="str">
        <f>VLOOKUP($A190,'Hospitalisation Details'!$A:$K,COLUMN('Hospitalisation Details'!I189),FALSE)</f>
        <v>R1011</v>
      </c>
      <c r="Q190">
        <f>VLOOKUP($A190,'Hospitalisation Details'!$A:$K,COLUMN('Hospitalisation Details'!K189),FALSE)</f>
        <v>60</v>
      </c>
      <c r="R190" t="str" cm="1">
        <f t="array" ref="R190">_xlfn.IFS(
Q190&lt;=10,"0-10",
Q190&lt;=20,"11-20",
Q190&lt;=30,"21-30",
Q190&lt;=40,"31-40",
Q190&lt;=50,"41-50",
Q190&lt;=60,"51-60",
Q190&lt;=70,"61-70"
)</f>
        <v>51-60</v>
      </c>
      <c r="S190" t="str">
        <f t="shared" si="2"/>
        <v>Yes</v>
      </c>
    </row>
    <row r="191" spans="1:19" ht="15.75" x14ac:dyDescent="0.25">
      <c r="A191" s="36" t="s">
        <v>231</v>
      </c>
      <c r="B191" t="str">
        <f>VLOOKUP(A191,'Customer Names'!A:E,COLUMN('Customer Names'!D190),FALSE)</f>
        <v>Ms. Lara</v>
      </c>
      <c r="C191">
        <f>VLOOKUP($A191,'Medical Examinations'!$A:$J,COLUMN('Medical Examinations'!B190),FALSE)</f>
        <v>34.700000000000003</v>
      </c>
      <c r="D191">
        <f>VLOOKUP($A191,'Medical Examinations'!$A:$J,COLUMN('Medical Examinations'!C190),FALSE)</f>
        <v>4.37</v>
      </c>
      <c r="E191" t="str">
        <f>VLOOKUP($A191,'Medical Examinations'!$A:$J,COLUMN('Medical Examinations'!D190),FALSE)</f>
        <v>No</v>
      </c>
      <c r="F191" t="str">
        <f>VLOOKUP($A191,'Medical Examinations'!$A:$J,COLUMN('Medical Examinations'!E190),FALSE)</f>
        <v>No</v>
      </c>
      <c r="G191" t="str">
        <f>VLOOKUP($A191,'Medical Examinations'!$A:$J,COLUMN('Medical Examinations'!F190),FALSE)</f>
        <v>Yes</v>
      </c>
      <c r="H191">
        <f>VLOOKUP($A191,'Medical Examinations'!$A:$J,COLUMN('Medical Examinations'!G190),FALSE)</f>
        <v>1</v>
      </c>
      <c r="I191" t="str">
        <f>VLOOKUP($A191,'Medical Examinations'!$A:$J,COLUMN('Medical Examinations'!H190),FALSE)</f>
        <v>Yes</v>
      </c>
      <c r="J191" t="str">
        <f>VLOOKUP($A191,'Medical Examinations'!$A:$J,COLUMN('Medical Examinations'!I190),FALSE)</f>
        <v>Obesity</v>
      </c>
      <c r="K191" t="str">
        <f>VLOOKUP($A191,'Medical Examinations'!$A:$J,COLUMN('Medical Examinations'!J190),FALSE)</f>
        <v>Normal</v>
      </c>
      <c r="L191" s="30">
        <f>VLOOKUP($A191,'Hospitalisation Details'!$A:$K,COLUMN('Hospitalisation Details'!J190),FALSE)</f>
        <v>37964</v>
      </c>
      <c r="M191" s="23">
        <f>VLOOKUP($A191,'Hospitalisation Details'!$A:$K,COLUMN('Hospitalisation Details'!F190),FALSE)</f>
        <v>36397.58</v>
      </c>
      <c r="N191" t="str">
        <f>VLOOKUP($A191,'Hospitalisation Details'!$A:$K,COLUMN('Hospitalisation Details'!G190),FALSE)</f>
        <v>Tier - 2</v>
      </c>
      <c r="O191" t="str">
        <f>VLOOKUP($A191,'Hospitalisation Details'!$A:$K,COLUMN('Hospitalisation Details'!H190),FALSE)</f>
        <v>Tier - 3</v>
      </c>
      <c r="P191" t="str">
        <f>VLOOKUP($A191,'Hospitalisation Details'!$A:$K,COLUMN('Hospitalisation Details'!I190),FALSE)</f>
        <v>R1011</v>
      </c>
      <c r="Q191">
        <f>VLOOKUP($A191,'Hospitalisation Details'!$A:$K,COLUMN('Hospitalisation Details'!K190),FALSE)</f>
        <v>19</v>
      </c>
      <c r="R191" t="str" cm="1">
        <f t="array" ref="R191">_xlfn.IFS(
Q191&lt;=10,"0-10",
Q191&lt;=20,"11-20",
Q191&lt;=30,"21-30",
Q191&lt;=40,"31-40",
Q191&lt;=50,"41-50",
Q191&lt;=60,"51-60",
Q191&lt;=70,"61-70"
)</f>
        <v>11-20</v>
      </c>
      <c r="S191" t="str">
        <f t="shared" si="2"/>
        <v>No</v>
      </c>
    </row>
    <row r="192" spans="1:19" ht="15.75" x14ac:dyDescent="0.25">
      <c r="A192" s="36" t="s">
        <v>232</v>
      </c>
      <c r="B192" t="str">
        <f>VLOOKUP(A192,'Customer Names'!A:E,COLUMN('Customer Names'!D191),FALSE)</f>
        <v>Mr. Sebastien</v>
      </c>
      <c r="C192">
        <f>VLOOKUP($A192,'Medical Examinations'!$A:$J,COLUMN('Medical Examinations'!B191),FALSE)</f>
        <v>38.28</v>
      </c>
      <c r="D192">
        <f>VLOOKUP($A192,'Medical Examinations'!$A:$J,COLUMN('Medical Examinations'!C191),FALSE)</f>
        <v>11.56</v>
      </c>
      <c r="E192" t="str">
        <f>VLOOKUP($A192,'Medical Examinations'!$A:$J,COLUMN('Medical Examinations'!D191),FALSE)</f>
        <v>Yes</v>
      </c>
      <c r="F192" t="str">
        <f>VLOOKUP($A192,'Medical Examinations'!$A:$J,COLUMN('Medical Examinations'!E191),FALSE)</f>
        <v>No</v>
      </c>
      <c r="G192" t="str">
        <f>VLOOKUP($A192,'Medical Examinations'!$A:$J,COLUMN('Medical Examinations'!F191),FALSE)</f>
        <v>No</v>
      </c>
      <c r="H192">
        <f>VLOOKUP($A192,'Medical Examinations'!$A:$J,COLUMN('Medical Examinations'!G191),FALSE)</f>
        <v>1</v>
      </c>
      <c r="I192" t="str">
        <f>VLOOKUP($A192,'Medical Examinations'!$A:$J,COLUMN('Medical Examinations'!H191),FALSE)</f>
        <v>Yes</v>
      </c>
      <c r="J192" t="str">
        <f>VLOOKUP($A192,'Medical Examinations'!$A:$J,COLUMN('Medical Examinations'!I191),FALSE)</f>
        <v>Obesity</v>
      </c>
      <c r="K192" t="str">
        <f>VLOOKUP($A192,'Medical Examinations'!$A:$J,COLUMN('Medical Examinations'!J191),FALSE)</f>
        <v>Diabetes</v>
      </c>
      <c r="L192" s="30">
        <f>VLOOKUP($A192,'Hospitalisation Details'!$A:$K,COLUMN('Hospitalisation Details'!J191),FALSE)</f>
        <v>27550</v>
      </c>
      <c r="M192" s="23">
        <f>VLOOKUP($A192,'Hospitalisation Details'!$A:$K,COLUMN('Hospitalisation Details'!F191),FALSE)</f>
        <v>36350.71</v>
      </c>
      <c r="N192" t="str">
        <f>VLOOKUP($A192,'Hospitalisation Details'!$A:$K,COLUMN('Hospitalisation Details'!G191),FALSE)</f>
        <v>Tier - 1</v>
      </c>
      <c r="O192" t="str">
        <f>VLOOKUP($A192,'Hospitalisation Details'!$A:$K,COLUMN('Hospitalisation Details'!H191),FALSE)</f>
        <v>Tier - 2</v>
      </c>
      <c r="P192" t="str">
        <f>VLOOKUP($A192,'Hospitalisation Details'!$A:$K,COLUMN('Hospitalisation Details'!I191),FALSE)</f>
        <v>R1011</v>
      </c>
      <c r="Q192">
        <f>VLOOKUP($A192,'Hospitalisation Details'!$A:$K,COLUMN('Hospitalisation Details'!K191),FALSE)</f>
        <v>48</v>
      </c>
      <c r="R192" t="str" cm="1">
        <f t="array" ref="R192">_xlfn.IFS(
Q192&lt;=10,"0-10",
Q192&lt;=20,"11-20",
Q192&lt;=30,"21-30",
Q192&lt;=40,"31-40",
Q192&lt;=50,"41-50",
Q192&lt;=60,"51-60",
Q192&lt;=70,"61-70"
)</f>
        <v>41-50</v>
      </c>
      <c r="S192" t="str">
        <f t="shared" si="2"/>
        <v>Yes</v>
      </c>
    </row>
    <row r="193" spans="1:19" ht="15.75" x14ac:dyDescent="0.25">
      <c r="A193" s="36" t="s">
        <v>233</v>
      </c>
      <c r="B193" t="str">
        <f>VLOOKUP(A193,'Customer Names'!A:E,COLUMN('Customer Names'!D192),FALSE)</f>
        <v>Mr. Padraig</v>
      </c>
      <c r="C193">
        <f>VLOOKUP($A193,'Medical Examinations'!$A:$J,COLUMN('Medical Examinations'!B192),FALSE)</f>
        <v>33.57</v>
      </c>
      <c r="D193">
        <f>VLOOKUP($A193,'Medical Examinations'!$A:$J,COLUMN('Medical Examinations'!C192),FALSE)</f>
        <v>8.82</v>
      </c>
      <c r="E193" t="str">
        <f>VLOOKUP($A193,'Medical Examinations'!$A:$J,COLUMN('Medical Examinations'!D192),FALSE)</f>
        <v>Yes</v>
      </c>
      <c r="F193" t="str">
        <f>VLOOKUP($A193,'Medical Examinations'!$A:$J,COLUMN('Medical Examinations'!E192),FALSE)</f>
        <v>No</v>
      </c>
      <c r="G193" t="str">
        <f>VLOOKUP($A193,'Medical Examinations'!$A:$J,COLUMN('Medical Examinations'!F192),FALSE)</f>
        <v>No</v>
      </c>
      <c r="H193">
        <f>VLOOKUP($A193,'Medical Examinations'!$A:$J,COLUMN('Medical Examinations'!G192),FALSE)</f>
        <v>0</v>
      </c>
      <c r="I193" t="str">
        <f>VLOOKUP($A193,'Medical Examinations'!$A:$J,COLUMN('Medical Examinations'!H192),FALSE)</f>
        <v>Yes</v>
      </c>
      <c r="J193" t="str">
        <f>VLOOKUP($A193,'Medical Examinations'!$A:$J,COLUMN('Medical Examinations'!I192),FALSE)</f>
        <v>Obesity</v>
      </c>
      <c r="K193" t="str">
        <f>VLOOKUP($A193,'Medical Examinations'!$A:$J,COLUMN('Medical Examinations'!J192),FALSE)</f>
        <v>Diabetes</v>
      </c>
      <c r="L193" s="30">
        <f>VLOOKUP($A193,'Hospitalisation Details'!$A:$K,COLUMN('Hospitalisation Details'!J192),FALSE)</f>
        <v>24763</v>
      </c>
      <c r="M193" s="23">
        <f>VLOOKUP($A193,'Hospitalisation Details'!$A:$K,COLUMN('Hospitalisation Details'!F192),FALSE)</f>
        <v>36332.449999999997</v>
      </c>
      <c r="N193" t="str">
        <f>VLOOKUP($A193,'Hospitalisation Details'!$A:$K,COLUMN('Hospitalisation Details'!G192),FALSE)</f>
        <v>Tier - 1</v>
      </c>
      <c r="O193" t="str">
        <f>VLOOKUP($A193,'Hospitalisation Details'!$A:$K,COLUMN('Hospitalisation Details'!H192),FALSE)</f>
        <v>Tier - 3</v>
      </c>
      <c r="P193" t="str">
        <f>VLOOKUP($A193,'Hospitalisation Details'!$A:$K,COLUMN('Hospitalisation Details'!I192),FALSE)</f>
        <v>R1011</v>
      </c>
      <c r="Q193">
        <f>VLOOKUP($A193,'Hospitalisation Details'!$A:$K,COLUMN('Hospitalisation Details'!K192),FALSE)</f>
        <v>55</v>
      </c>
      <c r="R193" t="str" cm="1">
        <f t="array" ref="R193">_xlfn.IFS(
Q193&lt;=10,"0-10",
Q193&lt;=20,"11-20",
Q193&lt;=30,"21-30",
Q193&lt;=40,"31-40",
Q193&lt;=50,"41-50",
Q193&lt;=60,"51-60",
Q193&lt;=70,"61-70"
)</f>
        <v>51-60</v>
      </c>
      <c r="S193" t="str">
        <f t="shared" si="2"/>
        <v>Yes</v>
      </c>
    </row>
    <row r="194" spans="1:19" ht="15.75" x14ac:dyDescent="0.25">
      <c r="A194" s="36" t="s">
        <v>234</v>
      </c>
      <c r="B194" t="str">
        <f>VLOOKUP(A194,'Customer Names'!A:E,COLUMN('Customer Names'!D193),FALSE)</f>
        <v>Ms. Heather</v>
      </c>
      <c r="C194">
        <f>VLOOKUP($A194,'Medical Examinations'!$A:$J,COLUMN('Medical Examinations'!B193),FALSE)</f>
        <v>52.06</v>
      </c>
      <c r="D194">
        <f>VLOOKUP($A194,'Medical Examinations'!$A:$J,COLUMN('Medical Examinations'!C193),FALSE)</f>
        <v>4.6900000000000004</v>
      </c>
      <c r="E194" t="str">
        <f>VLOOKUP($A194,'Medical Examinations'!$A:$J,COLUMN('Medical Examinations'!D193),FALSE)</f>
        <v>No</v>
      </c>
      <c r="F194" t="str">
        <f>VLOOKUP($A194,'Medical Examinations'!$A:$J,COLUMN('Medical Examinations'!E193),FALSE)</f>
        <v>No</v>
      </c>
      <c r="G194" t="str">
        <f>VLOOKUP($A194,'Medical Examinations'!$A:$J,COLUMN('Medical Examinations'!F193),FALSE)</f>
        <v>No</v>
      </c>
      <c r="H194">
        <f>VLOOKUP($A194,'Medical Examinations'!$A:$J,COLUMN('Medical Examinations'!G193),FALSE)</f>
        <v>1</v>
      </c>
      <c r="I194" t="str">
        <f>VLOOKUP($A194,'Medical Examinations'!$A:$J,COLUMN('Medical Examinations'!H193),FALSE)</f>
        <v>Yes</v>
      </c>
      <c r="J194" t="str">
        <f>VLOOKUP($A194,'Medical Examinations'!$A:$J,COLUMN('Medical Examinations'!I193),FALSE)</f>
        <v>Obesity</v>
      </c>
      <c r="K194" t="str">
        <f>VLOOKUP($A194,'Medical Examinations'!$A:$J,COLUMN('Medical Examinations'!J193),FALSE)</f>
        <v>Normal</v>
      </c>
      <c r="L194" s="30">
        <f>VLOOKUP($A194,'Hospitalisation Details'!$A:$K,COLUMN('Hospitalisation Details'!J193),FALSE)</f>
        <v>33771</v>
      </c>
      <c r="M194" s="23">
        <f>VLOOKUP($A194,'Hospitalisation Details'!$A:$K,COLUMN('Hospitalisation Details'!F193),FALSE)</f>
        <v>36314.050000000003</v>
      </c>
      <c r="N194" t="str">
        <f>VLOOKUP($A194,'Hospitalisation Details'!$A:$K,COLUMN('Hospitalisation Details'!G193),FALSE)</f>
        <v>Tier - 2</v>
      </c>
      <c r="O194" t="str">
        <f>VLOOKUP($A194,'Hospitalisation Details'!$A:$K,COLUMN('Hospitalisation Details'!H193),FALSE)</f>
        <v>Tier - 2</v>
      </c>
      <c r="P194" t="str">
        <f>VLOOKUP($A194,'Hospitalisation Details'!$A:$K,COLUMN('Hospitalisation Details'!I193),FALSE)</f>
        <v>R1011</v>
      </c>
      <c r="Q194">
        <f>VLOOKUP($A194,'Hospitalisation Details'!$A:$K,COLUMN('Hospitalisation Details'!K193),FALSE)</f>
        <v>30</v>
      </c>
      <c r="R194" t="str" cm="1">
        <f t="array" ref="R194">_xlfn.IFS(
Q194&lt;=10,"0-10",
Q194&lt;=20,"11-20",
Q194&lt;=30,"21-30",
Q194&lt;=40,"31-40",
Q194&lt;=50,"41-50",
Q194&lt;=60,"51-60",
Q194&lt;=70,"61-70"
)</f>
        <v>21-30</v>
      </c>
      <c r="S194" t="str">
        <f t="shared" ref="S194:S257" si="3">IF(OR(K194="Diabetes",K194="Prediabetes"),"Yes","No")</f>
        <v>No</v>
      </c>
    </row>
    <row r="195" spans="1:19" ht="15.75" x14ac:dyDescent="0.25">
      <c r="A195" s="36" t="s">
        <v>235</v>
      </c>
      <c r="B195" t="str">
        <f>VLOOKUP(A195,'Customer Names'!A:E,COLUMN('Customer Names'!D194),FALSE)</f>
        <v>Mr. Jorge</v>
      </c>
      <c r="C195">
        <f>VLOOKUP($A195,'Medical Examinations'!$A:$J,COLUMN('Medical Examinations'!B194),FALSE)</f>
        <v>38.17</v>
      </c>
      <c r="D195">
        <f>VLOOKUP($A195,'Medical Examinations'!$A:$J,COLUMN('Medical Examinations'!C194),FALSE)</f>
        <v>4.53</v>
      </c>
      <c r="E195" t="str">
        <f>VLOOKUP($A195,'Medical Examinations'!$A:$J,COLUMN('Medical Examinations'!D194),FALSE)</f>
        <v>No</v>
      </c>
      <c r="F195" t="str">
        <f>VLOOKUP($A195,'Medical Examinations'!$A:$J,COLUMN('Medical Examinations'!E194),FALSE)</f>
        <v>Yes</v>
      </c>
      <c r="G195" t="str">
        <f>VLOOKUP($A195,'Medical Examinations'!$A:$J,COLUMN('Medical Examinations'!F194),FALSE)</f>
        <v>No</v>
      </c>
      <c r="H195">
        <f>VLOOKUP($A195,'Medical Examinations'!$A:$J,COLUMN('Medical Examinations'!G194),FALSE)</f>
        <v>1</v>
      </c>
      <c r="I195" t="str">
        <f>VLOOKUP($A195,'Medical Examinations'!$A:$J,COLUMN('Medical Examinations'!H194),FALSE)</f>
        <v>Yes</v>
      </c>
      <c r="J195" t="str">
        <f>VLOOKUP($A195,'Medical Examinations'!$A:$J,COLUMN('Medical Examinations'!I194),FALSE)</f>
        <v>Obesity</v>
      </c>
      <c r="K195" t="str">
        <f>VLOOKUP($A195,'Medical Examinations'!$A:$J,COLUMN('Medical Examinations'!J194),FALSE)</f>
        <v>Normal</v>
      </c>
      <c r="L195" s="30">
        <f>VLOOKUP($A195,'Hospitalisation Details'!$A:$K,COLUMN('Hospitalisation Details'!J194),FALSE)</f>
        <v>38346</v>
      </c>
      <c r="M195" s="23">
        <f>VLOOKUP($A195,'Hospitalisation Details'!$A:$K,COLUMN('Hospitalisation Details'!F194),FALSE)</f>
        <v>36307.800000000003</v>
      </c>
      <c r="N195" t="str">
        <f>VLOOKUP($A195,'Hospitalisation Details'!$A:$K,COLUMN('Hospitalisation Details'!G194),FALSE)</f>
        <v>Tier - 1</v>
      </c>
      <c r="O195" t="str">
        <f>VLOOKUP($A195,'Hospitalisation Details'!$A:$K,COLUMN('Hospitalisation Details'!H194),FALSE)</f>
        <v>Tier - 2</v>
      </c>
      <c r="P195" t="str">
        <f>VLOOKUP($A195,'Hospitalisation Details'!$A:$K,COLUMN('Hospitalisation Details'!I194),FALSE)</f>
        <v>R1013</v>
      </c>
      <c r="Q195">
        <f>VLOOKUP($A195,'Hospitalisation Details'!$A:$K,COLUMN('Hospitalisation Details'!K194),FALSE)</f>
        <v>18</v>
      </c>
      <c r="R195" t="str" cm="1">
        <f t="array" ref="R195">_xlfn.IFS(
Q195&lt;=10,"0-10",
Q195&lt;=20,"11-20",
Q195&lt;=30,"21-30",
Q195&lt;=40,"31-40",
Q195&lt;=50,"41-50",
Q195&lt;=60,"51-60",
Q195&lt;=70,"61-70"
)</f>
        <v>11-20</v>
      </c>
      <c r="S195" t="str">
        <f t="shared" si="3"/>
        <v>No</v>
      </c>
    </row>
    <row r="196" spans="1:19" ht="15.75" x14ac:dyDescent="0.25">
      <c r="A196" s="36" t="s">
        <v>236</v>
      </c>
      <c r="B196" t="str">
        <f>VLOOKUP(A196,'Customer Names'!A:E,COLUMN('Customer Names'!D195),FALSE)</f>
        <v>Mr. Jack</v>
      </c>
      <c r="C196">
        <f>VLOOKUP($A196,'Medical Examinations'!$A:$J,COLUMN('Medical Examinations'!B195),FALSE)</f>
        <v>36.954999999999998</v>
      </c>
      <c r="D196">
        <f>VLOOKUP($A196,'Medical Examinations'!$A:$J,COLUMN('Medical Examinations'!C195),FALSE)</f>
        <v>5.84</v>
      </c>
      <c r="E196" t="str">
        <f>VLOOKUP($A196,'Medical Examinations'!$A:$J,COLUMN('Medical Examinations'!D195),FALSE)</f>
        <v>No</v>
      </c>
      <c r="F196" t="str">
        <f>VLOOKUP($A196,'Medical Examinations'!$A:$J,COLUMN('Medical Examinations'!E195),FALSE)</f>
        <v>No</v>
      </c>
      <c r="G196" t="str">
        <f>VLOOKUP($A196,'Medical Examinations'!$A:$J,COLUMN('Medical Examinations'!F195),FALSE)</f>
        <v>Yes</v>
      </c>
      <c r="H196">
        <f>VLOOKUP($A196,'Medical Examinations'!$A:$J,COLUMN('Medical Examinations'!G195),FALSE)</f>
        <v>1</v>
      </c>
      <c r="I196" t="str">
        <f>VLOOKUP($A196,'Medical Examinations'!$A:$J,COLUMN('Medical Examinations'!H195),FALSE)</f>
        <v>Yes</v>
      </c>
      <c r="J196" t="str">
        <f>VLOOKUP($A196,'Medical Examinations'!$A:$J,COLUMN('Medical Examinations'!I195),FALSE)</f>
        <v>Obesity</v>
      </c>
      <c r="K196" t="str">
        <f>VLOOKUP($A196,'Medical Examinations'!$A:$J,COLUMN('Medical Examinations'!J195),FALSE)</f>
        <v>Prediabetes</v>
      </c>
      <c r="L196" s="30">
        <f>VLOOKUP($A196,'Hospitalisation Details'!$A:$K,COLUMN('Hospitalisation Details'!J195),FALSE)</f>
        <v>37869</v>
      </c>
      <c r="M196" s="23">
        <f>VLOOKUP($A196,'Hospitalisation Details'!$A:$K,COLUMN('Hospitalisation Details'!F195),FALSE)</f>
        <v>36219.410000000003</v>
      </c>
      <c r="N196" t="str">
        <f>VLOOKUP($A196,'Hospitalisation Details'!$A:$K,COLUMN('Hospitalisation Details'!G195),FALSE)</f>
        <v>Tier - 1</v>
      </c>
      <c r="O196" t="str">
        <f>VLOOKUP($A196,'Hospitalisation Details'!$A:$K,COLUMN('Hospitalisation Details'!H195),FALSE)</f>
        <v>Tier - 1</v>
      </c>
      <c r="P196" t="str">
        <f>VLOOKUP($A196,'Hospitalisation Details'!$A:$K,COLUMN('Hospitalisation Details'!I195),FALSE)</f>
        <v>R1012</v>
      </c>
      <c r="Q196">
        <f>VLOOKUP($A196,'Hospitalisation Details'!$A:$K,COLUMN('Hospitalisation Details'!K195),FALSE)</f>
        <v>19</v>
      </c>
      <c r="R196" t="str" cm="1">
        <f t="array" ref="R196">_xlfn.IFS(
Q196&lt;=10,"0-10",
Q196&lt;=20,"11-20",
Q196&lt;=30,"21-30",
Q196&lt;=40,"31-40",
Q196&lt;=50,"41-50",
Q196&lt;=60,"51-60",
Q196&lt;=70,"61-70"
)</f>
        <v>11-20</v>
      </c>
      <c r="S196" t="str">
        <f t="shared" si="3"/>
        <v>Yes</v>
      </c>
    </row>
    <row r="197" spans="1:19" ht="15.75" x14ac:dyDescent="0.25">
      <c r="A197" s="36" t="s">
        <v>237</v>
      </c>
      <c r="B197" t="str">
        <f>VLOOKUP(A197,'Customer Names'!A:E,COLUMN('Customer Names'!D196),FALSE)</f>
        <v>Mr. Felix</v>
      </c>
      <c r="C197">
        <f>VLOOKUP($A197,'Medical Examinations'!$A:$J,COLUMN('Medical Examinations'!B196),FALSE)</f>
        <v>34.4</v>
      </c>
      <c r="D197">
        <f>VLOOKUP($A197,'Medical Examinations'!$A:$J,COLUMN('Medical Examinations'!C196),FALSE)</f>
        <v>4.9000000000000004</v>
      </c>
      <c r="E197" t="str">
        <f>VLOOKUP($A197,'Medical Examinations'!$A:$J,COLUMN('Medical Examinations'!D196),FALSE)</f>
        <v>No</v>
      </c>
      <c r="F197" t="str">
        <f>VLOOKUP($A197,'Medical Examinations'!$A:$J,COLUMN('Medical Examinations'!E196),FALSE)</f>
        <v>No</v>
      </c>
      <c r="G197" t="str">
        <f>VLOOKUP($A197,'Medical Examinations'!$A:$J,COLUMN('Medical Examinations'!F196),FALSE)</f>
        <v>Yes</v>
      </c>
      <c r="H197">
        <f>VLOOKUP($A197,'Medical Examinations'!$A:$J,COLUMN('Medical Examinations'!G196),FALSE)</f>
        <v>1</v>
      </c>
      <c r="I197" t="str">
        <f>VLOOKUP($A197,'Medical Examinations'!$A:$J,COLUMN('Medical Examinations'!H196),FALSE)</f>
        <v>Yes</v>
      </c>
      <c r="J197" t="str">
        <f>VLOOKUP($A197,'Medical Examinations'!$A:$J,COLUMN('Medical Examinations'!I196),FALSE)</f>
        <v>Obesity</v>
      </c>
      <c r="K197" t="str">
        <f>VLOOKUP($A197,'Medical Examinations'!$A:$J,COLUMN('Medical Examinations'!J196),FALSE)</f>
        <v>Normal</v>
      </c>
      <c r="L197" s="30">
        <f>VLOOKUP($A197,'Hospitalisation Details'!$A:$K,COLUMN('Hospitalisation Details'!J196),FALSE)</f>
        <v>34331</v>
      </c>
      <c r="M197" s="23">
        <f>VLOOKUP($A197,'Hospitalisation Details'!$A:$K,COLUMN('Hospitalisation Details'!F196),FALSE)</f>
        <v>36197.699999999997</v>
      </c>
      <c r="N197" t="str">
        <f>VLOOKUP($A197,'Hospitalisation Details'!$A:$K,COLUMN('Hospitalisation Details'!G196),FALSE)</f>
        <v>Tier - 1</v>
      </c>
      <c r="O197" t="str">
        <f>VLOOKUP($A197,'Hospitalisation Details'!$A:$K,COLUMN('Hospitalisation Details'!H196),FALSE)</f>
        <v>Tier - 3</v>
      </c>
      <c r="P197" t="str">
        <f>VLOOKUP($A197,'Hospitalisation Details'!$A:$K,COLUMN('Hospitalisation Details'!I196),FALSE)</f>
        <v>R1011</v>
      </c>
      <c r="Q197">
        <f>VLOOKUP($A197,'Hospitalisation Details'!$A:$K,COLUMN('Hospitalisation Details'!K196),FALSE)</f>
        <v>29</v>
      </c>
      <c r="R197" t="str" cm="1">
        <f t="array" ref="R197">_xlfn.IFS(
Q197&lt;=10,"0-10",
Q197&lt;=20,"11-20",
Q197&lt;=30,"21-30",
Q197&lt;=40,"31-40",
Q197&lt;=50,"41-50",
Q197&lt;=60,"51-60",
Q197&lt;=70,"61-70"
)</f>
        <v>21-30</v>
      </c>
      <c r="S197" t="str">
        <f t="shared" si="3"/>
        <v>No</v>
      </c>
    </row>
    <row r="198" spans="1:19" ht="15.75" x14ac:dyDescent="0.25">
      <c r="A198" s="36" t="s">
        <v>238</v>
      </c>
      <c r="B198" t="str">
        <f>VLOOKUP(A198,'Customer Names'!A:E,COLUMN('Customer Names'!D197),FALSE)</f>
        <v>Mr. Christopher</v>
      </c>
      <c r="C198">
        <f>VLOOKUP($A198,'Medical Examinations'!$A:$J,COLUMN('Medical Examinations'!B197),FALSE)</f>
        <v>31.73</v>
      </c>
      <c r="D198">
        <f>VLOOKUP($A198,'Medical Examinations'!$A:$J,COLUMN('Medical Examinations'!C197),FALSE)</f>
        <v>4.3</v>
      </c>
      <c r="E198" t="str">
        <f>VLOOKUP($A198,'Medical Examinations'!$A:$J,COLUMN('Medical Examinations'!D197),FALSE)</f>
        <v>No</v>
      </c>
      <c r="F198" t="str">
        <f>VLOOKUP($A198,'Medical Examinations'!$A:$J,COLUMN('Medical Examinations'!E197),FALSE)</f>
        <v>No</v>
      </c>
      <c r="G198" t="str">
        <f>VLOOKUP($A198,'Medical Examinations'!$A:$J,COLUMN('Medical Examinations'!F197),FALSE)</f>
        <v>No</v>
      </c>
      <c r="H198">
        <f>VLOOKUP($A198,'Medical Examinations'!$A:$J,COLUMN('Medical Examinations'!G197),FALSE)</f>
        <v>0</v>
      </c>
      <c r="I198" t="str">
        <f>VLOOKUP($A198,'Medical Examinations'!$A:$J,COLUMN('Medical Examinations'!H197),FALSE)</f>
        <v>Yes</v>
      </c>
      <c r="J198" t="str">
        <f>VLOOKUP($A198,'Medical Examinations'!$A:$J,COLUMN('Medical Examinations'!I197),FALSE)</f>
        <v>Obesity</v>
      </c>
      <c r="K198" t="str">
        <f>VLOOKUP($A198,'Medical Examinations'!$A:$J,COLUMN('Medical Examinations'!J197),FALSE)</f>
        <v>Normal</v>
      </c>
      <c r="L198" s="30">
        <f>VLOOKUP($A198,'Hospitalisation Details'!$A:$K,COLUMN('Hospitalisation Details'!J197),FALSE)</f>
        <v>36434</v>
      </c>
      <c r="M198" s="23">
        <f>VLOOKUP($A198,'Hospitalisation Details'!$A:$K,COLUMN('Hospitalisation Details'!F197),FALSE)</f>
        <v>36189.1</v>
      </c>
      <c r="N198" t="str">
        <f>VLOOKUP($A198,'Hospitalisation Details'!$A:$K,COLUMN('Hospitalisation Details'!G197),FALSE)</f>
        <v>Tier - 1</v>
      </c>
      <c r="O198" t="str">
        <f>VLOOKUP($A198,'Hospitalisation Details'!$A:$K,COLUMN('Hospitalisation Details'!H197),FALSE)</f>
        <v>Tier - 3</v>
      </c>
      <c r="P198" t="str">
        <f>VLOOKUP($A198,'Hospitalisation Details'!$A:$K,COLUMN('Hospitalisation Details'!I197),FALSE)</f>
        <v>R1016</v>
      </c>
      <c r="Q198">
        <f>VLOOKUP($A198,'Hospitalisation Details'!$A:$K,COLUMN('Hospitalisation Details'!K197),FALSE)</f>
        <v>23</v>
      </c>
      <c r="R198" t="str" cm="1">
        <f t="array" ref="R198">_xlfn.IFS(
Q198&lt;=10,"0-10",
Q198&lt;=20,"11-20",
Q198&lt;=30,"21-30",
Q198&lt;=40,"31-40",
Q198&lt;=50,"41-50",
Q198&lt;=60,"51-60",
Q198&lt;=70,"61-70"
)</f>
        <v>21-30</v>
      </c>
      <c r="S198" t="str">
        <f t="shared" si="3"/>
        <v>No</v>
      </c>
    </row>
    <row r="199" spans="1:19" ht="15.75" x14ac:dyDescent="0.25">
      <c r="A199" s="36" t="s">
        <v>239</v>
      </c>
      <c r="B199" t="str">
        <f>VLOOKUP(A199,'Customer Names'!A:E,COLUMN('Customer Names'!D198),FALSE)</f>
        <v>Mr. Jesse</v>
      </c>
      <c r="C199">
        <f>VLOOKUP($A199,'Medical Examinations'!$A:$J,COLUMN('Medical Examinations'!B198),FALSE)</f>
        <v>36.64</v>
      </c>
      <c r="D199">
        <f>VLOOKUP($A199,'Medical Examinations'!$A:$J,COLUMN('Medical Examinations'!C198),FALSE)</f>
        <v>11.34</v>
      </c>
      <c r="E199" t="str">
        <f>VLOOKUP($A199,'Medical Examinations'!$A:$J,COLUMN('Medical Examinations'!D198),FALSE)</f>
        <v>No</v>
      </c>
      <c r="F199" t="str">
        <f>VLOOKUP($A199,'Medical Examinations'!$A:$J,COLUMN('Medical Examinations'!E198),FALSE)</f>
        <v>No</v>
      </c>
      <c r="G199" t="str">
        <f>VLOOKUP($A199,'Medical Examinations'!$A:$J,COLUMN('Medical Examinations'!F198),FALSE)</f>
        <v>No</v>
      </c>
      <c r="H199">
        <f>VLOOKUP($A199,'Medical Examinations'!$A:$J,COLUMN('Medical Examinations'!G198),FALSE)</f>
        <v>0</v>
      </c>
      <c r="I199" t="str">
        <f>VLOOKUP($A199,'Medical Examinations'!$A:$J,COLUMN('Medical Examinations'!H198),FALSE)</f>
        <v>Yes</v>
      </c>
      <c r="J199" t="str">
        <f>VLOOKUP($A199,'Medical Examinations'!$A:$J,COLUMN('Medical Examinations'!I198),FALSE)</f>
        <v>Obesity</v>
      </c>
      <c r="K199" t="str">
        <f>VLOOKUP($A199,'Medical Examinations'!$A:$J,COLUMN('Medical Examinations'!J198),FALSE)</f>
        <v>Diabetes</v>
      </c>
      <c r="L199" s="30">
        <f>VLOOKUP($A199,'Hospitalisation Details'!$A:$K,COLUMN('Hospitalisation Details'!J198),FALSE)</f>
        <v>27369</v>
      </c>
      <c r="M199" s="23">
        <f>VLOOKUP($A199,'Hospitalisation Details'!$A:$K,COLUMN('Hospitalisation Details'!F198),FALSE)</f>
        <v>36182.870000000003</v>
      </c>
      <c r="N199" t="str">
        <f>VLOOKUP($A199,'Hospitalisation Details'!$A:$K,COLUMN('Hospitalisation Details'!G198),FALSE)</f>
        <v>Tier - 2</v>
      </c>
      <c r="O199" t="str">
        <f>VLOOKUP($A199,'Hospitalisation Details'!$A:$K,COLUMN('Hospitalisation Details'!H198),FALSE)</f>
        <v>Tier - 3</v>
      </c>
      <c r="P199" t="str">
        <f>VLOOKUP($A199,'Hospitalisation Details'!$A:$K,COLUMN('Hospitalisation Details'!I198),FALSE)</f>
        <v>R1012</v>
      </c>
      <c r="Q199">
        <f>VLOOKUP($A199,'Hospitalisation Details'!$A:$K,COLUMN('Hospitalisation Details'!K198),FALSE)</f>
        <v>48</v>
      </c>
      <c r="R199" t="str" cm="1">
        <f t="array" ref="R199">_xlfn.IFS(
Q199&lt;=10,"0-10",
Q199&lt;=20,"11-20",
Q199&lt;=30,"21-30",
Q199&lt;=40,"31-40",
Q199&lt;=50,"41-50",
Q199&lt;=60,"51-60",
Q199&lt;=70,"61-70"
)</f>
        <v>41-50</v>
      </c>
      <c r="S199" t="str">
        <f t="shared" si="3"/>
        <v>Yes</v>
      </c>
    </row>
    <row r="200" spans="1:19" ht="15.75" x14ac:dyDescent="0.25">
      <c r="A200" s="36" t="s">
        <v>240</v>
      </c>
      <c r="B200" t="str">
        <f>VLOOKUP(A200,'Customer Names'!A:E,COLUMN('Customer Names'!D199),FALSE)</f>
        <v>Ms. Jill</v>
      </c>
      <c r="C200">
        <f>VLOOKUP($A200,'Medical Examinations'!$A:$J,COLUMN('Medical Examinations'!B199),FALSE)</f>
        <v>36.85</v>
      </c>
      <c r="D200">
        <f>VLOOKUP($A200,'Medical Examinations'!$A:$J,COLUMN('Medical Examinations'!C199),FALSE)</f>
        <v>5.88</v>
      </c>
      <c r="E200" t="str">
        <f>VLOOKUP($A200,'Medical Examinations'!$A:$J,COLUMN('Medical Examinations'!D199),FALSE)</f>
        <v>No</v>
      </c>
      <c r="F200" t="str">
        <f>VLOOKUP($A200,'Medical Examinations'!$A:$J,COLUMN('Medical Examinations'!E199),FALSE)</f>
        <v>Yes</v>
      </c>
      <c r="G200" t="str">
        <f>VLOOKUP($A200,'Medical Examinations'!$A:$J,COLUMN('Medical Examinations'!F199),FALSE)</f>
        <v>No</v>
      </c>
      <c r="H200">
        <f>VLOOKUP($A200,'Medical Examinations'!$A:$J,COLUMN('Medical Examinations'!G199),FALSE)</f>
        <v>1</v>
      </c>
      <c r="I200" t="str">
        <f>VLOOKUP($A200,'Medical Examinations'!$A:$J,COLUMN('Medical Examinations'!H199),FALSE)</f>
        <v>Yes</v>
      </c>
      <c r="J200" t="str">
        <f>VLOOKUP($A200,'Medical Examinations'!$A:$J,COLUMN('Medical Examinations'!I199),FALSE)</f>
        <v>Obesity</v>
      </c>
      <c r="K200" t="str">
        <f>VLOOKUP($A200,'Medical Examinations'!$A:$J,COLUMN('Medical Examinations'!J199),FALSE)</f>
        <v>Prediabetes</v>
      </c>
      <c r="L200" s="30">
        <f>VLOOKUP($A200,'Hospitalisation Details'!$A:$K,COLUMN('Hospitalisation Details'!J199),FALSE)</f>
        <v>38229</v>
      </c>
      <c r="M200" s="23">
        <f>VLOOKUP($A200,'Hospitalisation Details'!$A:$K,COLUMN('Hospitalisation Details'!F199),FALSE)</f>
        <v>36149.480000000003</v>
      </c>
      <c r="N200" t="str">
        <f>VLOOKUP($A200,'Hospitalisation Details'!$A:$K,COLUMN('Hospitalisation Details'!G199),FALSE)</f>
        <v>Tier - 2</v>
      </c>
      <c r="O200" t="str">
        <f>VLOOKUP($A200,'Hospitalisation Details'!$A:$K,COLUMN('Hospitalisation Details'!H199),FALSE)</f>
        <v>Tier - 2</v>
      </c>
      <c r="P200" t="str">
        <f>VLOOKUP($A200,'Hospitalisation Details'!$A:$K,COLUMN('Hospitalisation Details'!I199),FALSE)</f>
        <v>R1013</v>
      </c>
      <c r="Q200">
        <f>VLOOKUP($A200,'Hospitalisation Details'!$A:$K,COLUMN('Hospitalisation Details'!K199),FALSE)</f>
        <v>18</v>
      </c>
      <c r="R200" t="str" cm="1">
        <f t="array" ref="R200">_xlfn.IFS(
Q200&lt;=10,"0-10",
Q200&lt;=20,"11-20",
Q200&lt;=30,"21-30",
Q200&lt;=40,"31-40",
Q200&lt;=50,"41-50",
Q200&lt;=60,"51-60",
Q200&lt;=70,"61-70"
)</f>
        <v>11-20</v>
      </c>
      <c r="S200" t="str">
        <f t="shared" si="3"/>
        <v>Yes</v>
      </c>
    </row>
    <row r="201" spans="1:19" ht="15.75" x14ac:dyDescent="0.25">
      <c r="A201" s="36" t="s">
        <v>241</v>
      </c>
      <c r="B201" t="str">
        <f>VLOOKUP(A201,'Customer Names'!A:E,COLUMN('Customer Names'!D200),FALSE)</f>
        <v>Mr. William</v>
      </c>
      <c r="C201">
        <f>VLOOKUP($A201,'Medical Examinations'!$A:$J,COLUMN('Medical Examinations'!B200),FALSE)</f>
        <v>33.33</v>
      </c>
      <c r="D201">
        <f>VLOOKUP($A201,'Medical Examinations'!$A:$J,COLUMN('Medical Examinations'!C200),FALSE)</f>
        <v>5.01</v>
      </c>
      <c r="E201" t="str">
        <f>VLOOKUP($A201,'Medical Examinations'!$A:$J,COLUMN('Medical Examinations'!D200),FALSE)</f>
        <v>Yes</v>
      </c>
      <c r="F201" t="str">
        <f>VLOOKUP($A201,'Medical Examinations'!$A:$J,COLUMN('Medical Examinations'!E200),FALSE)</f>
        <v>No</v>
      </c>
      <c r="G201" t="str">
        <f>VLOOKUP($A201,'Medical Examinations'!$A:$J,COLUMN('Medical Examinations'!F200),FALSE)</f>
        <v>Yes</v>
      </c>
      <c r="H201">
        <f>VLOOKUP($A201,'Medical Examinations'!$A:$J,COLUMN('Medical Examinations'!G200),FALSE)</f>
        <v>1</v>
      </c>
      <c r="I201" t="str">
        <f>VLOOKUP($A201,'Medical Examinations'!$A:$J,COLUMN('Medical Examinations'!H200),FALSE)</f>
        <v>Yes</v>
      </c>
      <c r="J201" t="str">
        <f>VLOOKUP($A201,'Medical Examinations'!$A:$J,COLUMN('Medical Examinations'!I200),FALSE)</f>
        <v>Obesity</v>
      </c>
      <c r="K201" t="str">
        <f>VLOOKUP($A201,'Medical Examinations'!$A:$J,COLUMN('Medical Examinations'!J200),FALSE)</f>
        <v>Normal</v>
      </c>
      <c r="L201" s="30">
        <f>VLOOKUP($A201,'Hospitalisation Details'!$A:$K,COLUMN('Hospitalisation Details'!J200),FALSE)</f>
        <v>35593</v>
      </c>
      <c r="M201" s="23">
        <f>VLOOKUP($A201,'Hospitalisation Details'!$A:$K,COLUMN('Hospitalisation Details'!F200),FALSE)</f>
        <v>36124.57</v>
      </c>
      <c r="N201" t="str">
        <f>VLOOKUP($A201,'Hospitalisation Details'!$A:$K,COLUMN('Hospitalisation Details'!G200),FALSE)</f>
        <v>Tier - 1</v>
      </c>
      <c r="O201" t="str">
        <f>VLOOKUP($A201,'Hospitalisation Details'!$A:$K,COLUMN('Hospitalisation Details'!H200),FALSE)</f>
        <v>Tier - 3</v>
      </c>
      <c r="P201" t="str">
        <f>VLOOKUP($A201,'Hospitalisation Details'!$A:$K,COLUMN('Hospitalisation Details'!I200),FALSE)</f>
        <v>R1013</v>
      </c>
      <c r="Q201">
        <f>VLOOKUP($A201,'Hospitalisation Details'!$A:$K,COLUMN('Hospitalisation Details'!K200),FALSE)</f>
        <v>25</v>
      </c>
      <c r="R201" t="str" cm="1">
        <f t="array" ref="R201">_xlfn.IFS(
Q201&lt;=10,"0-10",
Q201&lt;=20,"11-20",
Q201&lt;=30,"21-30",
Q201&lt;=40,"31-40",
Q201&lt;=50,"41-50",
Q201&lt;=60,"51-60",
Q201&lt;=70,"61-70"
)</f>
        <v>21-30</v>
      </c>
      <c r="S201" t="str">
        <f t="shared" si="3"/>
        <v>No</v>
      </c>
    </row>
    <row r="202" spans="1:19" ht="15.75" x14ac:dyDescent="0.25">
      <c r="A202" s="36" t="s">
        <v>242</v>
      </c>
      <c r="B202" t="str">
        <f>VLOOKUP(A202,'Customer Names'!A:E,COLUMN('Customer Names'!D201),FALSE)</f>
        <v>Mr. Alejandro</v>
      </c>
      <c r="C202">
        <f>VLOOKUP($A202,'Medical Examinations'!$A:$J,COLUMN('Medical Examinations'!B201),FALSE)</f>
        <v>39.14</v>
      </c>
      <c r="D202">
        <f>VLOOKUP($A202,'Medical Examinations'!$A:$J,COLUMN('Medical Examinations'!C201),FALSE)</f>
        <v>4.4000000000000004</v>
      </c>
      <c r="E202" t="str">
        <f>VLOOKUP($A202,'Medical Examinations'!$A:$J,COLUMN('Medical Examinations'!D201),FALSE)</f>
        <v>No</v>
      </c>
      <c r="F202" t="str">
        <f>VLOOKUP($A202,'Medical Examinations'!$A:$J,COLUMN('Medical Examinations'!E201),FALSE)</f>
        <v>No</v>
      </c>
      <c r="G202" t="str">
        <f>VLOOKUP($A202,'Medical Examinations'!$A:$J,COLUMN('Medical Examinations'!F201),FALSE)</f>
        <v>Yes</v>
      </c>
      <c r="H202">
        <f>VLOOKUP($A202,'Medical Examinations'!$A:$J,COLUMN('Medical Examinations'!G201),FALSE)</f>
        <v>1</v>
      </c>
      <c r="I202" t="str">
        <f>VLOOKUP($A202,'Medical Examinations'!$A:$J,COLUMN('Medical Examinations'!H201),FALSE)</f>
        <v>Yes</v>
      </c>
      <c r="J202" t="str">
        <f>VLOOKUP($A202,'Medical Examinations'!$A:$J,COLUMN('Medical Examinations'!I201),FALSE)</f>
        <v>Obesity</v>
      </c>
      <c r="K202" t="str">
        <f>VLOOKUP($A202,'Medical Examinations'!$A:$J,COLUMN('Medical Examinations'!J201),FALSE)</f>
        <v>Normal</v>
      </c>
      <c r="L202" s="30">
        <f>VLOOKUP($A202,'Hospitalisation Details'!$A:$K,COLUMN('Hospitalisation Details'!J201),FALSE)</f>
        <v>29163</v>
      </c>
      <c r="M202" s="23">
        <f>VLOOKUP($A202,'Hospitalisation Details'!$A:$K,COLUMN('Hospitalisation Details'!F201),FALSE)</f>
        <v>36090.49</v>
      </c>
      <c r="N202" t="str">
        <f>VLOOKUP($A202,'Hospitalisation Details'!$A:$K,COLUMN('Hospitalisation Details'!G201),FALSE)</f>
        <v>Tier - 2</v>
      </c>
      <c r="O202" t="str">
        <f>VLOOKUP($A202,'Hospitalisation Details'!$A:$K,COLUMN('Hospitalisation Details'!H201),FALSE)</f>
        <v>Tier - 2</v>
      </c>
      <c r="P202" t="str">
        <f>VLOOKUP($A202,'Hospitalisation Details'!$A:$K,COLUMN('Hospitalisation Details'!I201),FALSE)</f>
        <v>R1011</v>
      </c>
      <c r="Q202">
        <f>VLOOKUP($A202,'Hospitalisation Details'!$A:$K,COLUMN('Hospitalisation Details'!K201),FALSE)</f>
        <v>43</v>
      </c>
      <c r="R202" t="str" cm="1">
        <f t="array" ref="R202">_xlfn.IFS(
Q202&lt;=10,"0-10",
Q202&lt;=20,"11-20",
Q202&lt;=30,"21-30",
Q202&lt;=40,"31-40",
Q202&lt;=50,"41-50",
Q202&lt;=60,"51-60",
Q202&lt;=70,"61-70"
)</f>
        <v>41-50</v>
      </c>
      <c r="S202" t="str">
        <f t="shared" si="3"/>
        <v>No</v>
      </c>
    </row>
    <row r="203" spans="1:19" ht="15.75" x14ac:dyDescent="0.25">
      <c r="A203" s="36" t="s">
        <v>243</v>
      </c>
      <c r="B203" t="str">
        <f>VLOOKUP(A203,'Customer Names'!A:E,COLUMN('Customer Names'!D202),FALSE)</f>
        <v>Mr. Ian</v>
      </c>
      <c r="C203">
        <f>VLOOKUP($A203,'Medical Examinations'!$A:$J,COLUMN('Medical Examinations'!B202),FALSE)</f>
        <v>32.9</v>
      </c>
      <c r="D203">
        <f>VLOOKUP($A203,'Medical Examinations'!$A:$J,COLUMN('Medical Examinations'!C202),FALSE)</f>
        <v>6.26</v>
      </c>
      <c r="E203" t="str">
        <f>VLOOKUP($A203,'Medical Examinations'!$A:$J,COLUMN('Medical Examinations'!D202),FALSE)</f>
        <v>Yes</v>
      </c>
      <c r="F203" t="str">
        <f>VLOOKUP($A203,'Medical Examinations'!$A:$J,COLUMN('Medical Examinations'!E202),FALSE)</f>
        <v>No</v>
      </c>
      <c r="G203" t="str">
        <f>VLOOKUP($A203,'Medical Examinations'!$A:$J,COLUMN('Medical Examinations'!F202),FALSE)</f>
        <v>No</v>
      </c>
      <c r="H203">
        <f>VLOOKUP($A203,'Medical Examinations'!$A:$J,COLUMN('Medical Examinations'!G202),FALSE)</f>
        <v>0</v>
      </c>
      <c r="I203" t="str">
        <f>VLOOKUP($A203,'Medical Examinations'!$A:$J,COLUMN('Medical Examinations'!H202),FALSE)</f>
        <v>Yes</v>
      </c>
      <c r="J203" t="str">
        <f>VLOOKUP($A203,'Medical Examinations'!$A:$J,COLUMN('Medical Examinations'!I202),FALSE)</f>
        <v>Obesity</v>
      </c>
      <c r="K203" t="str">
        <f>VLOOKUP($A203,'Medical Examinations'!$A:$J,COLUMN('Medical Examinations'!J202),FALSE)</f>
        <v>Prediabetes</v>
      </c>
      <c r="L203" s="30">
        <f>VLOOKUP($A203,'Hospitalisation Details'!$A:$K,COLUMN('Hospitalisation Details'!J202),FALSE)</f>
        <v>35297</v>
      </c>
      <c r="M203" s="23">
        <f>VLOOKUP($A203,'Hospitalisation Details'!$A:$K,COLUMN('Hospitalisation Details'!F202),FALSE)</f>
        <v>36085.22</v>
      </c>
      <c r="N203" t="str">
        <f>VLOOKUP($A203,'Hospitalisation Details'!$A:$K,COLUMN('Hospitalisation Details'!G202),FALSE)</f>
        <v>Tier - 1</v>
      </c>
      <c r="O203" t="str">
        <f>VLOOKUP($A203,'Hospitalisation Details'!$A:$K,COLUMN('Hospitalisation Details'!H202),FALSE)</f>
        <v>Tier - 1</v>
      </c>
      <c r="P203" t="str">
        <f>VLOOKUP($A203,'Hospitalisation Details'!$A:$K,COLUMN('Hospitalisation Details'!I202),FALSE)</f>
        <v>R1011</v>
      </c>
      <c r="Q203">
        <f>VLOOKUP($A203,'Hospitalisation Details'!$A:$K,COLUMN('Hospitalisation Details'!K202),FALSE)</f>
        <v>26</v>
      </c>
      <c r="R203" t="str" cm="1">
        <f t="array" ref="R203">_xlfn.IFS(
Q203&lt;=10,"0-10",
Q203&lt;=20,"11-20",
Q203&lt;=30,"21-30",
Q203&lt;=40,"31-40",
Q203&lt;=50,"41-50",
Q203&lt;=60,"51-60",
Q203&lt;=70,"61-70"
)</f>
        <v>21-30</v>
      </c>
      <c r="S203" t="str">
        <f t="shared" si="3"/>
        <v>Yes</v>
      </c>
    </row>
    <row r="204" spans="1:19" ht="15.75" x14ac:dyDescent="0.25">
      <c r="A204" s="36" t="s">
        <v>244</v>
      </c>
      <c r="B204" t="str">
        <f>VLOOKUP(A204,'Customer Names'!A:E,COLUMN('Customer Names'!D203),FALSE)</f>
        <v>Mr. Hector</v>
      </c>
      <c r="C204">
        <f>VLOOKUP($A204,'Medical Examinations'!$A:$J,COLUMN('Medical Examinations'!B203),FALSE)</f>
        <v>29.78</v>
      </c>
      <c r="D204">
        <f>VLOOKUP($A204,'Medical Examinations'!$A:$J,COLUMN('Medical Examinations'!C203),FALSE)</f>
        <v>10.27</v>
      </c>
      <c r="E204" t="str">
        <f>VLOOKUP($A204,'Medical Examinations'!$A:$J,COLUMN('Medical Examinations'!D203),FALSE)</f>
        <v>Yes</v>
      </c>
      <c r="F204" t="str">
        <f>VLOOKUP($A204,'Medical Examinations'!$A:$J,COLUMN('Medical Examinations'!E203),FALSE)</f>
        <v>No</v>
      </c>
      <c r="G204" t="str">
        <f>VLOOKUP($A204,'Medical Examinations'!$A:$J,COLUMN('Medical Examinations'!F203),FALSE)</f>
        <v>Yes</v>
      </c>
      <c r="H204">
        <f>VLOOKUP($A204,'Medical Examinations'!$A:$J,COLUMN('Medical Examinations'!G203),FALSE)</f>
        <v>1</v>
      </c>
      <c r="I204" t="str">
        <f>VLOOKUP($A204,'Medical Examinations'!$A:$J,COLUMN('Medical Examinations'!H203),FALSE)</f>
        <v>Yes</v>
      </c>
      <c r="J204" t="str">
        <f>VLOOKUP($A204,'Medical Examinations'!$A:$J,COLUMN('Medical Examinations'!I203),FALSE)</f>
        <v>Overweight</v>
      </c>
      <c r="K204" t="str">
        <f>VLOOKUP($A204,'Medical Examinations'!$A:$J,COLUMN('Medical Examinations'!J203),FALSE)</f>
        <v>Diabetes</v>
      </c>
      <c r="L204" s="30">
        <f>VLOOKUP($A204,'Hospitalisation Details'!$A:$K,COLUMN('Hospitalisation Details'!J203),FALSE)</f>
        <v>23214</v>
      </c>
      <c r="M204" s="23">
        <f>VLOOKUP($A204,'Hospitalisation Details'!$A:$K,COLUMN('Hospitalisation Details'!F203),FALSE)</f>
        <v>36074.339999999997</v>
      </c>
      <c r="N204" t="str">
        <f>VLOOKUP($A204,'Hospitalisation Details'!$A:$K,COLUMN('Hospitalisation Details'!G203),FALSE)</f>
        <v>Tier - 2</v>
      </c>
      <c r="O204" t="str">
        <f>VLOOKUP($A204,'Hospitalisation Details'!$A:$K,COLUMN('Hospitalisation Details'!H203),FALSE)</f>
        <v>Tier - 1</v>
      </c>
      <c r="P204" t="str">
        <f>VLOOKUP($A204,'Hospitalisation Details'!$A:$K,COLUMN('Hospitalisation Details'!I203),FALSE)</f>
        <v>R1011</v>
      </c>
      <c r="Q204">
        <f>VLOOKUP($A204,'Hospitalisation Details'!$A:$K,COLUMN('Hospitalisation Details'!K203),FALSE)</f>
        <v>59</v>
      </c>
      <c r="R204" t="str" cm="1">
        <f t="array" ref="R204">_xlfn.IFS(
Q204&lt;=10,"0-10",
Q204&lt;=20,"11-20",
Q204&lt;=30,"21-30",
Q204&lt;=40,"31-40",
Q204&lt;=50,"41-50",
Q204&lt;=60,"51-60",
Q204&lt;=70,"61-70"
)</f>
        <v>51-60</v>
      </c>
      <c r="S204" t="str">
        <f t="shared" si="3"/>
        <v>Yes</v>
      </c>
    </row>
    <row r="205" spans="1:19" ht="15.75" x14ac:dyDescent="0.25">
      <c r="A205" s="36" t="s">
        <v>245</v>
      </c>
      <c r="B205" t="str">
        <f>VLOOKUP(A205,'Customer Names'!A:E,COLUMN('Customer Names'!D204),FALSE)</f>
        <v>Ms. Rebecca</v>
      </c>
      <c r="C205">
        <f>VLOOKUP($A205,'Medical Examinations'!$A:$J,COLUMN('Medical Examinations'!B204),FALSE)</f>
        <v>32.78</v>
      </c>
      <c r="D205">
        <f>VLOOKUP($A205,'Medical Examinations'!$A:$J,COLUMN('Medical Examinations'!C204),FALSE)</f>
        <v>5.27</v>
      </c>
      <c r="E205" t="str">
        <f>VLOOKUP($A205,'Medical Examinations'!$A:$J,COLUMN('Medical Examinations'!D204),FALSE)</f>
        <v>No</v>
      </c>
      <c r="F205" t="str">
        <f>VLOOKUP($A205,'Medical Examinations'!$A:$J,COLUMN('Medical Examinations'!E204),FALSE)</f>
        <v>No</v>
      </c>
      <c r="G205" t="str">
        <f>VLOOKUP($A205,'Medical Examinations'!$A:$J,COLUMN('Medical Examinations'!F204),FALSE)</f>
        <v>No</v>
      </c>
      <c r="H205">
        <f>VLOOKUP($A205,'Medical Examinations'!$A:$J,COLUMN('Medical Examinations'!G204),FALSE)</f>
        <v>0</v>
      </c>
      <c r="I205" t="str">
        <f>VLOOKUP($A205,'Medical Examinations'!$A:$J,COLUMN('Medical Examinations'!H204),FALSE)</f>
        <v>Yes</v>
      </c>
      <c r="J205" t="str">
        <f>VLOOKUP($A205,'Medical Examinations'!$A:$J,COLUMN('Medical Examinations'!I204),FALSE)</f>
        <v>Obesity</v>
      </c>
      <c r="K205" t="str">
        <f>VLOOKUP($A205,'Medical Examinations'!$A:$J,COLUMN('Medical Examinations'!J204),FALSE)</f>
        <v>Normal</v>
      </c>
      <c r="L205" s="30">
        <f>VLOOKUP($A205,'Hospitalisation Details'!$A:$K,COLUMN('Hospitalisation Details'!J204),FALSE)</f>
        <v>36407</v>
      </c>
      <c r="M205" s="23">
        <f>VLOOKUP($A205,'Hospitalisation Details'!$A:$K,COLUMN('Hospitalisation Details'!F204),FALSE)</f>
        <v>36021.01</v>
      </c>
      <c r="N205" t="str">
        <f>VLOOKUP($A205,'Hospitalisation Details'!$A:$K,COLUMN('Hospitalisation Details'!G204),FALSE)</f>
        <v>Tier - 2</v>
      </c>
      <c r="O205" t="str">
        <f>VLOOKUP($A205,'Hospitalisation Details'!$A:$K,COLUMN('Hospitalisation Details'!H204),FALSE)</f>
        <v>Tier - 3</v>
      </c>
      <c r="P205" t="str">
        <f>VLOOKUP($A205,'Hospitalisation Details'!$A:$K,COLUMN('Hospitalisation Details'!I204),FALSE)</f>
        <v>R1013</v>
      </c>
      <c r="Q205">
        <f>VLOOKUP($A205,'Hospitalisation Details'!$A:$K,COLUMN('Hospitalisation Details'!K204),FALSE)</f>
        <v>23</v>
      </c>
      <c r="R205" t="str" cm="1">
        <f t="array" ref="R205">_xlfn.IFS(
Q205&lt;=10,"0-10",
Q205&lt;=20,"11-20",
Q205&lt;=30,"21-30",
Q205&lt;=40,"31-40",
Q205&lt;=50,"41-50",
Q205&lt;=60,"51-60",
Q205&lt;=70,"61-70"
)</f>
        <v>21-30</v>
      </c>
      <c r="S205" t="str">
        <f t="shared" si="3"/>
        <v>No</v>
      </c>
    </row>
    <row r="206" spans="1:19" ht="15.75" x14ac:dyDescent="0.25">
      <c r="A206" s="36" t="s">
        <v>246</v>
      </c>
      <c r="B206" t="str">
        <f>VLOOKUP(A206,'Customer Names'!A:E,COLUMN('Customer Names'!D205),FALSE)</f>
        <v>Mr. Matt</v>
      </c>
      <c r="C206">
        <f>VLOOKUP($A206,'Medical Examinations'!$A:$J,COLUMN('Medical Examinations'!B205),FALSE)</f>
        <v>41.65</v>
      </c>
      <c r="D206">
        <f>VLOOKUP($A206,'Medical Examinations'!$A:$J,COLUMN('Medical Examinations'!C205),FALSE)</f>
        <v>10.73</v>
      </c>
      <c r="E206" t="str">
        <f>VLOOKUP($A206,'Medical Examinations'!$A:$J,COLUMN('Medical Examinations'!D205),FALSE)</f>
        <v>Yes</v>
      </c>
      <c r="F206" t="str">
        <f>VLOOKUP($A206,'Medical Examinations'!$A:$J,COLUMN('Medical Examinations'!E205),FALSE)</f>
        <v>No</v>
      </c>
      <c r="G206" t="str">
        <f>VLOOKUP($A206,'Medical Examinations'!$A:$J,COLUMN('Medical Examinations'!F205),FALSE)</f>
        <v>No</v>
      </c>
      <c r="H206">
        <f>VLOOKUP($A206,'Medical Examinations'!$A:$J,COLUMN('Medical Examinations'!G205),FALSE)</f>
        <v>0</v>
      </c>
      <c r="I206" t="str">
        <f>VLOOKUP($A206,'Medical Examinations'!$A:$J,COLUMN('Medical Examinations'!H205),FALSE)</f>
        <v>Yes</v>
      </c>
      <c r="J206" t="str">
        <f>VLOOKUP($A206,'Medical Examinations'!$A:$J,COLUMN('Medical Examinations'!I205),FALSE)</f>
        <v>Obesity</v>
      </c>
      <c r="K206" t="str">
        <f>VLOOKUP($A206,'Medical Examinations'!$A:$J,COLUMN('Medical Examinations'!J205),FALSE)</f>
        <v>Diabetes</v>
      </c>
      <c r="L206" s="30">
        <f>VLOOKUP($A206,'Hospitalisation Details'!$A:$K,COLUMN('Hospitalisation Details'!J205),FALSE)</f>
        <v>29912</v>
      </c>
      <c r="M206" s="23">
        <f>VLOOKUP($A206,'Hospitalisation Details'!$A:$K,COLUMN('Hospitalisation Details'!F205),FALSE)</f>
        <v>35952.65</v>
      </c>
      <c r="N206" t="str">
        <f>VLOOKUP($A206,'Hospitalisation Details'!$A:$K,COLUMN('Hospitalisation Details'!G205),FALSE)</f>
        <v>Tier - 1</v>
      </c>
      <c r="O206" t="str">
        <f>VLOOKUP($A206,'Hospitalisation Details'!$A:$K,COLUMN('Hospitalisation Details'!H205),FALSE)</f>
        <v>Tier - 3</v>
      </c>
      <c r="P206" t="str">
        <f>VLOOKUP($A206,'Hospitalisation Details'!$A:$K,COLUMN('Hospitalisation Details'!I205),FALSE)</f>
        <v>R1011</v>
      </c>
      <c r="Q206">
        <f>VLOOKUP($A206,'Hospitalisation Details'!$A:$K,COLUMN('Hospitalisation Details'!K205),FALSE)</f>
        <v>41</v>
      </c>
      <c r="R206" t="str" cm="1">
        <f t="array" ref="R206">_xlfn.IFS(
Q206&lt;=10,"0-10",
Q206&lt;=20,"11-20",
Q206&lt;=30,"21-30",
Q206&lt;=40,"31-40",
Q206&lt;=50,"41-50",
Q206&lt;=60,"51-60",
Q206&lt;=70,"61-70"
)</f>
        <v>41-50</v>
      </c>
      <c r="S206" t="str">
        <f t="shared" si="3"/>
        <v>Yes</v>
      </c>
    </row>
    <row r="207" spans="1:19" ht="15.75" x14ac:dyDescent="0.25">
      <c r="A207" s="36" t="s">
        <v>247</v>
      </c>
      <c r="B207" t="str">
        <f>VLOOKUP(A207,'Customer Names'!A:E,COLUMN('Customer Names'!D206),FALSE)</f>
        <v>Ms. Elizabeth</v>
      </c>
      <c r="C207">
        <f>VLOOKUP($A207,'Medical Examinations'!$A:$J,COLUMN('Medical Examinations'!B206),FALSE)</f>
        <v>50.79</v>
      </c>
      <c r="D207">
        <f>VLOOKUP($A207,'Medical Examinations'!$A:$J,COLUMN('Medical Examinations'!C206),FALSE)</f>
        <v>4.45</v>
      </c>
      <c r="E207" t="str">
        <f>VLOOKUP($A207,'Medical Examinations'!$A:$J,COLUMN('Medical Examinations'!D206),FALSE)</f>
        <v>No</v>
      </c>
      <c r="F207" t="str">
        <f>VLOOKUP($A207,'Medical Examinations'!$A:$J,COLUMN('Medical Examinations'!E206),FALSE)</f>
        <v>No</v>
      </c>
      <c r="G207" t="str">
        <f>VLOOKUP($A207,'Medical Examinations'!$A:$J,COLUMN('Medical Examinations'!F206),FALSE)</f>
        <v>No</v>
      </c>
      <c r="H207">
        <f>VLOOKUP($A207,'Medical Examinations'!$A:$J,COLUMN('Medical Examinations'!G206),FALSE)</f>
        <v>1</v>
      </c>
      <c r="I207" t="str">
        <f>VLOOKUP($A207,'Medical Examinations'!$A:$J,COLUMN('Medical Examinations'!H206),FALSE)</f>
        <v>Yes</v>
      </c>
      <c r="J207" t="str">
        <f>VLOOKUP($A207,'Medical Examinations'!$A:$J,COLUMN('Medical Examinations'!I206),FALSE)</f>
        <v>Obesity</v>
      </c>
      <c r="K207" t="str">
        <f>VLOOKUP($A207,'Medical Examinations'!$A:$J,COLUMN('Medical Examinations'!J206),FALSE)</f>
        <v>Normal</v>
      </c>
      <c r="L207" s="30">
        <f>VLOOKUP($A207,'Hospitalisation Details'!$A:$K,COLUMN('Hospitalisation Details'!J206),FALSE)</f>
        <v>33773</v>
      </c>
      <c r="M207" s="23">
        <f>VLOOKUP($A207,'Hospitalisation Details'!$A:$K,COLUMN('Hospitalisation Details'!F206),FALSE)</f>
        <v>35883.269999999997</v>
      </c>
      <c r="N207" t="str">
        <f>VLOOKUP($A207,'Hospitalisation Details'!$A:$K,COLUMN('Hospitalisation Details'!G206),FALSE)</f>
        <v>Tier - 2</v>
      </c>
      <c r="O207" t="str">
        <f>VLOOKUP($A207,'Hospitalisation Details'!$A:$K,COLUMN('Hospitalisation Details'!H206),FALSE)</f>
        <v>Tier - 1</v>
      </c>
      <c r="P207" t="str">
        <f>VLOOKUP($A207,'Hospitalisation Details'!$A:$K,COLUMN('Hospitalisation Details'!I206),FALSE)</f>
        <v>R1011</v>
      </c>
      <c r="Q207">
        <f>VLOOKUP($A207,'Hospitalisation Details'!$A:$K,COLUMN('Hospitalisation Details'!K206),FALSE)</f>
        <v>30</v>
      </c>
      <c r="R207" t="str" cm="1">
        <f t="array" ref="R207">_xlfn.IFS(
Q207&lt;=10,"0-10",
Q207&lt;=20,"11-20",
Q207&lt;=30,"21-30",
Q207&lt;=40,"31-40",
Q207&lt;=50,"41-50",
Q207&lt;=60,"51-60",
Q207&lt;=70,"61-70"
)</f>
        <v>21-30</v>
      </c>
      <c r="S207" t="str">
        <f t="shared" si="3"/>
        <v>No</v>
      </c>
    </row>
    <row r="208" spans="1:19" ht="15.75" x14ac:dyDescent="0.25">
      <c r="A208" s="36" t="s">
        <v>248</v>
      </c>
      <c r="B208" t="str">
        <f>VLOOKUP(A208,'Customer Names'!A:E,COLUMN('Customer Names'!D207),FALSE)</f>
        <v>Ms. Grace</v>
      </c>
      <c r="C208">
        <f>VLOOKUP($A208,'Medical Examinations'!$A:$J,COLUMN('Medical Examinations'!B207),FALSE)</f>
        <v>35.43</v>
      </c>
      <c r="D208">
        <f>VLOOKUP($A208,'Medical Examinations'!$A:$J,COLUMN('Medical Examinations'!C207),FALSE)</f>
        <v>5.25</v>
      </c>
      <c r="E208" t="str">
        <f>VLOOKUP($A208,'Medical Examinations'!$A:$J,COLUMN('Medical Examinations'!D207),FALSE)</f>
        <v>Yes</v>
      </c>
      <c r="F208" t="str">
        <f>VLOOKUP($A208,'Medical Examinations'!$A:$J,COLUMN('Medical Examinations'!E207),FALSE)</f>
        <v>No</v>
      </c>
      <c r="G208" t="str">
        <f>VLOOKUP($A208,'Medical Examinations'!$A:$J,COLUMN('Medical Examinations'!F207),FALSE)</f>
        <v>No</v>
      </c>
      <c r="H208">
        <f>VLOOKUP($A208,'Medical Examinations'!$A:$J,COLUMN('Medical Examinations'!G207),FALSE)</f>
        <v>0</v>
      </c>
      <c r="I208" t="str">
        <f>VLOOKUP($A208,'Medical Examinations'!$A:$J,COLUMN('Medical Examinations'!H207),FALSE)</f>
        <v>Yes</v>
      </c>
      <c r="J208" t="str">
        <f>VLOOKUP($A208,'Medical Examinations'!$A:$J,COLUMN('Medical Examinations'!I207),FALSE)</f>
        <v>Obesity</v>
      </c>
      <c r="K208" t="str">
        <f>VLOOKUP($A208,'Medical Examinations'!$A:$J,COLUMN('Medical Examinations'!J207),FALSE)</f>
        <v>Normal</v>
      </c>
      <c r="L208" s="30">
        <f>VLOOKUP($A208,'Hospitalisation Details'!$A:$K,COLUMN('Hospitalisation Details'!J207),FALSE)</f>
        <v>28037</v>
      </c>
      <c r="M208" s="23">
        <f>VLOOKUP($A208,'Hospitalisation Details'!$A:$K,COLUMN('Hospitalisation Details'!F207),FALSE)</f>
        <v>35733.96</v>
      </c>
      <c r="N208" t="str">
        <f>VLOOKUP($A208,'Hospitalisation Details'!$A:$K,COLUMN('Hospitalisation Details'!G207),FALSE)</f>
        <v>Tier - 2</v>
      </c>
      <c r="O208" t="str">
        <f>VLOOKUP($A208,'Hospitalisation Details'!$A:$K,COLUMN('Hospitalisation Details'!H207),FALSE)</f>
        <v>Tier - 2</v>
      </c>
      <c r="P208" t="str">
        <f>VLOOKUP($A208,'Hospitalisation Details'!$A:$K,COLUMN('Hospitalisation Details'!I207),FALSE)</f>
        <v>R1011</v>
      </c>
      <c r="Q208">
        <f>VLOOKUP($A208,'Hospitalisation Details'!$A:$K,COLUMN('Hospitalisation Details'!K207),FALSE)</f>
        <v>46</v>
      </c>
      <c r="R208" t="str" cm="1">
        <f t="array" ref="R208">_xlfn.IFS(
Q208&lt;=10,"0-10",
Q208&lt;=20,"11-20",
Q208&lt;=30,"21-30",
Q208&lt;=40,"31-40",
Q208&lt;=50,"41-50",
Q208&lt;=60,"51-60",
Q208&lt;=70,"61-70"
)</f>
        <v>41-50</v>
      </c>
      <c r="S208" t="str">
        <f t="shared" si="3"/>
        <v>No</v>
      </c>
    </row>
    <row r="209" spans="1:19" ht="15.75" x14ac:dyDescent="0.25">
      <c r="A209" s="36" t="s">
        <v>249</v>
      </c>
      <c r="B209" t="str">
        <f>VLOOKUP(A209,'Customer Names'!A:E,COLUMN('Customer Names'!D208),FALSE)</f>
        <v>Mr. Jaime</v>
      </c>
      <c r="C209">
        <f>VLOOKUP($A209,'Medical Examinations'!$A:$J,COLUMN('Medical Examinations'!B208),FALSE)</f>
        <v>35.25</v>
      </c>
      <c r="D209">
        <f>VLOOKUP($A209,'Medical Examinations'!$A:$J,COLUMN('Medical Examinations'!C208),FALSE)</f>
        <v>9.51</v>
      </c>
      <c r="E209" t="str">
        <f>VLOOKUP($A209,'Medical Examinations'!$A:$J,COLUMN('Medical Examinations'!D208),FALSE)</f>
        <v>No</v>
      </c>
      <c r="F209" t="str">
        <f>VLOOKUP($A209,'Medical Examinations'!$A:$J,COLUMN('Medical Examinations'!E208),FALSE)</f>
        <v>No</v>
      </c>
      <c r="G209" t="str">
        <f>VLOOKUP($A209,'Medical Examinations'!$A:$J,COLUMN('Medical Examinations'!F208),FALSE)</f>
        <v>No</v>
      </c>
      <c r="H209">
        <f>VLOOKUP($A209,'Medical Examinations'!$A:$J,COLUMN('Medical Examinations'!G208),FALSE)</f>
        <v>0</v>
      </c>
      <c r="I209" t="str">
        <f>VLOOKUP($A209,'Medical Examinations'!$A:$J,COLUMN('Medical Examinations'!H208),FALSE)</f>
        <v>Yes</v>
      </c>
      <c r="J209" t="str">
        <f>VLOOKUP($A209,'Medical Examinations'!$A:$J,COLUMN('Medical Examinations'!I208),FALSE)</f>
        <v>Obesity</v>
      </c>
      <c r="K209" t="str">
        <f>VLOOKUP($A209,'Medical Examinations'!$A:$J,COLUMN('Medical Examinations'!J208),FALSE)</f>
        <v>Diabetes</v>
      </c>
      <c r="L209" s="30">
        <f>VLOOKUP($A209,'Hospitalisation Details'!$A:$K,COLUMN('Hospitalisation Details'!J208),FALSE)</f>
        <v>27225</v>
      </c>
      <c r="M209" s="23">
        <f>VLOOKUP($A209,'Hospitalisation Details'!$A:$K,COLUMN('Hospitalisation Details'!F208),FALSE)</f>
        <v>35711.39</v>
      </c>
      <c r="N209" t="str">
        <f>VLOOKUP($A209,'Hospitalisation Details'!$A:$K,COLUMN('Hospitalisation Details'!G208),FALSE)</f>
        <v>Tier - 2</v>
      </c>
      <c r="O209" t="str">
        <f>VLOOKUP($A209,'Hospitalisation Details'!$A:$K,COLUMN('Hospitalisation Details'!H208),FALSE)</f>
        <v>Tier - 3</v>
      </c>
      <c r="P209" t="str">
        <f>VLOOKUP($A209,'Hospitalisation Details'!$A:$K,COLUMN('Hospitalisation Details'!I208),FALSE)</f>
        <v>R1012</v>
      </c>
      <c r="Q209">
        <f>VLOOKUP($A209,'Hospitalisation Details'!$A:$K,COLUMN('Hospitalisation Details'!K208),FALSE)</f>
        <v>48</v>
      </c>
      <c r="R209" t="str" cm="1">
        <f t="array" ref="R209">_xlfn.IFS(
Q209&lt;=10,"0-10",
Q209&lt;=20,"11-20",
Q209&lt;=30,"21-30",
Q209&lt;=40,"31-40",
Q209&lt;=50,"41-50",
Q209&lt;=60,"51-60",
Q209&lt;=70,"61-70"
)</f>
        <v>41-50</v>
      </c>
      <c r="S209" t="str">
        <f t="shared" si="3"/>
        <v>Yes</v>
      </c>
    </row>
    <row r="210" spans="1:19" ht="15.75" x14ac:dyDescent="0.25">
      <c r="A210" s="36" t="s">
        <v>250</v>
      </c>
      <c r="B210" t="str">
        <f>VLOOKUP(A210,'Customer Names'!A:E,COLUMN('Customer Names'!D209),FALSE)</f>
        <v>Ms. Calesse</v>
      </c>
      <c r="C210">
        <f>VLOOKUP($A210,'Medical Examinations'!$A:$J,COLUMN('Medical Examinations'!B209),FALSE)</f>
        <v>36.85</v>
      </c>
      <c r="D210">
        <f>VLOOKUP($A210,'Medical Examinations'!$A:$J,COLUMN('Medical Examinations'!C209),FALSE)</f>
        <v>11.12</v>
      </c>
      <c r="E210" t="str">
        <f>VLOOKUP($A210,'Medical Examinations'!$A:$J,COLUMN('Medical Examinations'!D209),FALSE)</f>
        <v>No</v>
      </c>
      <c r="F210" t="str">
        <f>VLOOKUP($A210,'Medical Examinations'!$A:$J,COLUMN('Medical Examinations'!E209),FALSE)</f>
        <v>No</v>
      </c>
      <c r="G210" t="str">
        <f>VLOOKUP($A210,'Medical Examinations'!$A:$J,COLUMN('Medical Examinations'!F209),FALSE)</f>
        <v>No</v>
      </c>
      <c r="H210">
        <f>VLOOKUP($A210,'Medical Examinations'!$A:$J,COLUMN('Medical Examinations'!G209),FALSE)</f>
        <v>0</v>
      </c>
      <c r="I210" t="str">
        <f>VLOOKUP($A210,'Medical Examinations'!$A:$J,COLUMN('Medical Examinations'!H209),FALSE)</f>
        <v>Yes</v>
      </c>
      <c r="J210" t="str">
        <f>VLOOKUP($A210,'Medical Examinations'!$A:$J,COLUMN('Medical Examinations'!I209),FALSE)</f>
        <v>Obesity</v>
      </c>
      <c r="K210" t="str">
        <f>VLOOKUP($A210,'Medical Examinations'!$A:$J,COLUMN('Medical Examinations'!J209),FALSE)</f>
        <v>Diabetes</v>
      </c>
      <c r="L210" s="30">
        <f>VLOOKUP($A210,'Hospitalisation Details'!$A:$K,COLUMN('Hospitalisation Details'!J209),FALSE)</f>
        <v>28843</v>
      </c>
      <c r="M210" s="23">
        <f>VLOOKUP($A210,'Hospitalisation Details'!$A:$K,COLUMN('Hospitalisation Details'!F209),FALSE)</f>
        <v>35701.9</v>
      </c>
      <c r="N210" t="str">
        <f>VLOOKUP($A210,'Hospitalisation Details'!$A:$K,COLUMN('Hospitalisation Details'!G209),FALSE)</f>
        <v>Tier - 2</v>
      </c>
      <c r="O210" t="str">
        <f>VLOOKUP($A210,'Hospitalisation Details'!$A:$K,COLUMN('Hospitalisation Details'!H209),FALSE)</f>
        <v>Tier - 1</v>
      </c>
      <c r="P210" t="str">
        <f>VLOOKUP($A210,'Hospitalisation Details'!$A:$K,COLUMN('Hospitalisation Details'!I209),FALSE)</f>
        <v>R1011</v>
      </c>
      <c r="Q210">
        <f>VLOOKUP($A210,'Hospitalisation Details'!$A:$K,COLUMN('Hospitalisation Details'!K209),FALSE)</f>
        <v>44</v>
      </c>
      <c r="R210" t="str" cm="1">
        <f t="array" ref="R210">_xlfn.IFS(
Q210&lt;=10,"0-10",
Q210&lt;=20,"11-20",
Q210&lt;=30,"21-30",
Q210&lt;=40,"31-40",
Q210&lt;=50,"41-50",
Q210&lt;=60,"51-60",
Q210&lt;=70,"61-70"
)</f>
        <v>41-50</v>
      </c>
      <c r="S210" t="str">
        <f t="shared" si="3"/>
        <v>Yes</v>
      </c>
    </row>
    <row r="211" spans="1:19" ht="15.75" x14ac:dyDescent="0.25">
      <c r="A211" s="36" t="s">
        <v>251</v>
      </c>
      <c r="B211" t="str">
        <f>VLOOKUP(A211,'Customer Names'!A:E,COLUMN('Customer Names'!D210),FALSE)</f>
        <v>Ms. Kate</v>
      </c>
      <c r="C211">
        <f>VLOOKUP($A211,'Medical Examinations'!$A:$J,COLUMN('Medical Examinations'!B210),FALSE)</f>
        <v>31.02</v>
      </c>
      <c r="D211">
        <f>VLOOKUP($A211,'Medical Examinations'!$A:$J,COLUMN('Medical Examinations'!C210),FALSE)</f>
        <v>4.5599999999999996</v>
      </c>
      <c r="E211" t="str">
        <f>VLOOKUP($A211,'Medical Examinations'!$A:$J,COLUMN('Medical Examinations'!D210),FALSE)</f>
        <v>No</v>
      </c>
      <c r="F211" t="str">
        <f>VLOOKUP($A211,'Medical Examinations'!$A:$J,COLUMN('Medical Examinations'!E210),FALSE)</f>
        <v>Yes</v>
      </c>
      <c r="G211" t="str">
        <f>VLOOKUP($A211,'Medical Examinations'!$A:$J,COLUMN('Medical Examinations'!F210),FALSE)</f>
        <v>No</v>
      </c>
      <c r="H211">
        <f>VLOOKUP($A211,'Medical Examinations'!$A:$J,COLUMN('Medical Examinations'!G210),FALSE)</f>
        <v>1</v>
      </c>
      <c r="I211" t="str">
        <f>VLOOKUP($A211,'Medical Examinations'!$A:$J,COLUMN('Medical Examinations'!H210),FALSE)</f>
        <v>Yes</v>
      </c>
      <c r="J211" t="str">
        <f>VLOOKUP($A211,'Medical Examinations'!$A:$J,COLUMN('Medical Examinations'!I210),FALSE)</f>
        <v>Obesity</v>
      </c>
      <c r="K211" t="str">
        <f>VLOOKUP($A211,'Medical Examinations'!$A:$J,COLUMN('Medical Examinations'!J210),FALSE)</f>
        <v>Normal</v>
      </c>
      <c r="L211" s="30">
        <f>VLOOKUP($A211,'Hospitalisation Details'!$A:$K,COLUMN('Hospitalisation Details'!J210),FALSE)</f>
        <v>36877</v>
      </c>
      <c r="M211" s="23">
        <f>VLOOKUP($A211,'Hospitalisation Details'!$A:$K,COLUMN('Hospitalisation Details'!F210),FALSE)</f>
        <v>35595.589999999997</v>
      </c>
      <c r="N211" t="str">
        <f>VLOOKUP($A211,'Hospitalisation Details'!$A:$K,COLUMN('Hospitalisation Details'!G210),FALSE)</f>
        <v>Tier - 2</v>
      </c>
      <c r="O211" t="str">
        <f>VLOOKUP($A211,'Hospitalisation Details'!$A:$K,COLUMN('Hospitalisation Details'!H210),FALSE)</f>
        <v>Tier - 3</v>
      </c>
      <c r="P211" t="str">
        <f>VLOOKUP($A211,'Hospitalisation Details'!$A:$K,COLUMN('Hospitalisation Details'!I210),FALSE)</f>
        <v>R1013</v>
      </c>
      <c r="Q211">
        <f>VLOOKUP($A211,'Hospitalisation Details'!$A:$K,COLUMN('Hospitalisation Details'!K210),FALSE)</f>
        <v>22</v>
      </c>
      <c r="R211" t="str" cm="1">
        <f t="array" ref="R211">_xlfn.IFS(
Q211&lt;=10,"0-10",
Q211&lt;=20,"11-20",
Q211&lt;=30,"21-30",
Q211&lt;=40,"31-40",
Q211&lt;=50,"41-50",
Q211&lt;=60,"51-60",
Q211&lt;=70,"61-70"
)</f>
        <v>21-30</v>
      </c>
      <c r="S211" t="str">
        <f t="shared" si="3"/>
        <v>No</v>
      </c>
    </row>
    <row r="212" spans="1:19" ht="15.75" x14ac:dyDescent="0.25">
      <c r="A212" s="36" t="s">
        <v>252</v>
      </c>
      <c r="B212" t="str">
        <f>VLOOKUP(A212,'Customer Names'!A:E,COLUMN('Customer Names'!D211),FALSE)</f>
        <v>Mr. Sergey</v>
      </c>
      <c r="C212">
        <f>VLOOKUP($A212,'Medical Examinations'!$A:$J,COLUMN('Medical Examinations'!B211),FALSE)</f>
        <v>35.6</v>
      </c>
      <c r="D212">
        <f>VLOOKUP($A212,'Medical Examinations'!$A:$J,COLUMN('Medical Examinations'!C211),FALSE)</f>
        <v>4.0199999999999996</v>
      </c>
      <c r="E212" t="str">
        <f>VLOOKUP($A212,'Medical Examinations'!$A:$J,COLUMN('Medical Examinations'!D211),FALSE)</f>
        <v>Yes</v>
      </c>
      <c r="F212" t="str">
        <f>VLOOKUP($A212,'Medical Examinations'!$A:$J,COLUMN('Medical Examinations'!E211),FALSE)</f>
        <v>Yes</v>
      </c>
      <c r="G212" t="str">
        <f>VLOOKUP($A212,'Medical Examinations'!$A:$J,COLUMN('Medical Examinations'!F211),FALSE)</f>
        <v>No</v>
      </c>
      <c r="H212">
        <f>VLOOKUP($A212,'Medical Examinations'!$A:$J,COLUMN('Medical Examinations'!G211),FALSE)</f>
        <v>2</v>
      </c>
      <c r="I212" t="str">
        <f>VLOOKUP($A212,'Medical Examinations'!$A:$J,COLUMN('Medical Examinations'!H211),FALSE)</f>
        <v>Yes</v>
      </c>
      <c r="J212" t="str">
        <f>VLOOKUP($A212,'Medical Examinations'!$A:$J,COLUMN('Medical Examinations'!I211),FALSE)</f>
        <v>Obesity</v>
      </c>
      <c r="K212" t="str">
        <f>VLOOKUP($A212,'Medical Examinations'!$A:$J,COLUMN('Medical Examinations'!J211),FALSE)</f>
        <v>Normal</v>
      </c>
      <c r="L212" s="30">
        <f>VLOOKUP($A212,'Hospitalisation Details'!$A:$K,COLUMN('Hospitalisation Details'!J211),FALSE)</f>
        <v>36849</v>
      </c>
      <c r="M212" s="23">
        <f>VLOOKUP($A212,'Hospitalisation Details'!$A:$K,COLUMN('Hospitalisation Details'!F211),FALSE)</f>
        <v>35585.58</v>
      </c>
      <c r="N212" t="str">
        <f>VLOOKUP($A212,'Hospitalisation Details'!$A:$K,COLUMN('Hospitalisation Details'!G211),FALSE)</f>
        <v>Tier - 2</v>
      </c>
      <c r="O212" t="str">
        <f>VLOOKUP($A212,'Hospitalisation Details'!$A:$K,COLUMN('Hospitalisation Details'!H211),FALSE)</f>
        <v>Tier - 3</v>
      </c>
      <c r="P212" t="str">
        <f>VLOOKUP($A212,'Hospitalisation Details'!$A:$K,COLUMN('Hospitalisation Details'!I211),FALSE)</f>
        <v>R1011</v>
      </c>
      <c r="Q212">
        <f>VLOOKUP($A212,'Hospitalisation Details'!$A:$K,COLUMN('Hospitalisation Details'!K211),FALSE)</f>
        <v>22</v>
      </c>
      <c r="R212" t="str" cm="1">
        <f t="array" ref="R212">_xlfn.IFS(
Q212&lt;=10,"0-10",
Q212&lt;=20,"11-20",
Q212&lt;=30,"21-30",
Q212&lt;=40,"31-40",
Q212&lt;=50,"41-50",
Q212&lt;=60,"51-60",
Q212&lt;=70,"61-70"
)</f>
        <v>21-30</v>
      </c>
      <c r="S212" t="str">
        <f t="shared" si="3"/>
        <v>No</v>
      </c>
    </row>
    <row r="213" spans="1:19" ht="15.75" x14ac:dyDescent="0.25">
      <c r="A213" s="36" t="s">
        <v>253</v>
      </c>
      <c r="B213" t="str">
        <f>VLOOKUP(A213,'Customer Names'!A:E,COLUMN('Customer Names'!D212),FALSE)</f>
        <v>Mr. Timothy</v>
      </c>
      <c r="C213">
        <f>VLOOKUP($A213,'Medical Examinations'!$A:$J,COLUMN('Medical Examinations'!B212),FALSE)</f>
        <v>34.39</v>
      </c>
      <c r="D213">
        <f>VLOOKUP($A213,'Medical Examinations'!$A:$J,COLUMN('Medical Examinations'!C212),FALSE)</f>
        <v>8.7200000000000006</v>
      </c>
      <c r="E213" t="str">
        <f>VLOOKUP($A213,'Medical Examinations'!$A:$J,COLUMN('Medical Examinations'!D212),FALSE)</f>
        <v>No</v>
      </c>
      <c r="F213" t="str">
        <f>VLOOKUP($A213,'Medical Examinations'!$A:$J,COLUMN('Medical Examinations'!E212),FALSE)</f>
        <v>No</v>
      </c>
      <c r="G213" t="str">
        <f>VLOOKUP($A213,'Medical Examinations'!$A:$J,COLUMN('Medical Examinations'!F212),FALSE)</f>
        <v>No</v>
      </c>
      <c r="H213">
        <f>VLOOKUP($A213,'Medical Examinations'!$A:$J,COLUMN('Medical Examinations'!G212),FALSE)</f>
        <v>0</v>
      </c>
      <c r="I213" t="str">
        <f>VLOOKUP($A213,'Medical Examinations'!$A:$J,COLUMN('Medical Examinations'!H212),FALSE)</f>
        <v>Yes</v>
      </c>
      <c r="J213" t="str">
        <f>VLOOKUP($A213,'Medical Examinations'!$A:$J,COLUMN('Medical Examinations'!I212),FALSE)</f>
        <v>Obesity</v>
      </c>
      <c r="K213" t="str">
        <f>VLOOKUP($A213,'Medical Examinations'!$A:$J,COLUMN('Medical Examinations'!J212),FALSE)</f>
        <v>Diabetes</v>
      </c>
      <c r="L213" s="30">
        <f>VLOOKUP($A213,'Hospitalisation Details'!$A:$K,COLUMN('Hospitalisation Details'!J212),FALSE)</f>
        <v>26155</v>
      </c>
      <c r="M213" s="23">
        <f>VLOOKUP($A213,'Hospitalisation Details'!$A:$K,COLUMN('Hospitalisation Details'!F212),FALSE)</f>
        <v>35583.17</v>
      </c>
      <c r="N213" t="str">
        <f>VLOOKUP($A213,'Hospitalisation Details'!$A:$K,COLUMN('Hospitalisation Details'!G212),FALSE)</f>
        <v>Tier - 1</v>
      </c>
      <c r="O213" t="str">
        <f>VLOOKUP($A213,'Hospitalisation Details'!$A:$K,COLUMN('Hospitalisation Details'!H212),FALSE)</f>
        <v>Tier - 3</v>
      </c>
      <c r="P213" t="str">
        <f>VLOOKUP($A213,'Hospitalisation Details'!$A:$K,COLUMN('Hospitalisation Details'!I212),FALSE)</f>
        <v>R1011</v>
      </c>
      <c r="Q213">
        <f>VLOOKUP($A213,'Hospitalisation Details'!$A:$K,COLUMN('Hospitalisation Details'!K212),FALSE)</f>
        <v>51</v>
      </c>
      <c r="R213" t="str" cm="1">
        <f t="array" ref="R213">_xlfn.IFS(
Q213&lt;=10,"0-10",
Q213&lt;=20,"11-20",
Q213&lt;=30,"21-30",
Q213&lt;=40,"31-40",
Q213&lt;=50,"41-50",
Q213&lt;=60,"51-60",
Q213&lt;=70,"61-70"
)</f>
        <v>51-60</v>
      </c>
      <c r="S213" t="str">
        <f t="shared" si="3"/>
        <v>Yes</v>
      </c>
    </row>
    <row r="214" spans="1:19" ht="15.75" x14ac:dyDescent="0.25">
      <c r="A214" s="36" t="s">
        <v>254</v>
      </c>
      <c r="B214" t="str">
        <f>VLOOKUP(A214,'Customer Names'!A:E,COLUMN('Customer Names'!D213),FALSE)</f>
        <v>Mr. Andrew</v>
      </c>
      <c r="C214">
        <f>VLOOKUP($A214,'Medical Examinations'!$A:$J,COLUMN('Medical Examinations'!B213),FALSE)</f>
        <v>29.06</v>
      </c>
      <c r="D214">
        <f>VLOOKUP($A214,'Medical Examinations'!$A:$J,COLUMN('Medical Examinations'!C213),FALSE)</f>
        <v>6.25</v>
      </c>
      <c r="E214" t="str">
        <f>VLOOKUP($A214,'Medical Examinations'!$A:$J,COLUMN('Medical Examinations'!D213),FALSE)</f>
        <v>Yes</v>
      </c>
      <c r="F214" t="str">
        <f>VLOOKUP($A214,'Medical Examinations'!$A:$J,COLUMN('Medical Examinations'!E213),FALSE)</f>
        <v>No</v>
      </c>
      <c r="G214" t="str">
        <f>VLOOKUP($A214,'Medical Examinations'!$A:$J,COLUMN('Medical Examinations'!F213),FALSE)</f>
        <v>No</v>
      </c>
      <c r="H214">
        <f>VLOOKUP($A214,'Medical Examinations'!$A:$J,COLUMN('Medical Examinations'!G213),FALSE)</f>
        <v>1</v>
      </c>
      <c r="I214" t="str">
        <f>VLOOKUP($A214,'Medical Examinations'!$A:$J,COLUMN('Medical Examinations'!H213),FALSE)</f>
        <v>Yes</v>
      </c>
      <c r="J214" t="str">
        <f>VLOOKUP($A214,'Medical Examinations'!$A:$J,COLUMN('Medical Examinations'!I213),FALSE)</f>
        <v>Overweight</v>
      </c>
      <c r="K214" t="str">
        <f>VLOOKUP($A214,'Medical Examinations'!$A:$J,COLUMN('Medical Examinations'!J213),FALSE)</f>
        <v>Prediabetes</v>
      </c>
      <c r="L214" s="30">
        <f>VLOOKUP($A214,'Hospitalisation Details'!$A:$K,COLUMN('Hospitalisation Details'!J213),FALSE)</f>
        <v>23618</v>
      </c>
      <c r="M214" s="23">
        <f>VLOOKUP($A214,'Hospitalisation Details'!$A:$K,COLUMN('Hospitalisation Details'!F213),FALSE)</f>
        <v>35573.26</v>
      </c>
      <c r="N214" t="str">
        <f>VLOOKUP($A214,'Hospitalisation Details'!$A:$K,COLUMN('Hospitalisation Details'!G213),FALSE)</f>
        <v>Tier - 2</v>
      </c>
      <c r="O214" t="str">
        <f>VLOOKUP($A214,'Hospitalisation Details'!$A:$K,COLUMN('Hospitalisation Details'!H213),FALSE)</f>
        <v>Tier - 1</v>
      </c>
      <c r="P214" t="str">
        <f>VLOOKUP($A214,'Hospitalisation Details'!$A:$K,COLUMN('Hospitalisation Details'!I213),FALSE)</f>
        <v>R1011</v>
      </c>
      <c r="Q214">
        <f>VLOOKUP($A214,'Hospitalisation Details'!$A:$K,COLUMN('Hospitalisation Details'!K213),FALSE)</f>
        <v>58</v>
      </c>
      <c r="R214" t="str" cm="1">
        <f t="array" ref="R214">_xlfn.IFS(
Q214&lt;=10,"0-10",
Q214&lt;=20,"11-20",
Q214&lt;=30,"21-30",
Q214&lt;=40,"31-40",
Q214&lt;=50,"41-50",
Q214&lt;=60,"51-60",
Q214&lt;=70,"61-70"
)</f>
        <v>51-60</v>
      </c>
      <c r="S214" t="str">
        <f t="shared" si="3"/>
        <v>Yes</v>
      </c>
    </row>
    <row r="215" spans="1:19" ht="15.75" x14ac:dyDescent="0.25">
      <c r="A215" s="36" t="s">
        <v>255</v>
      </c>
      <c r="B215" t="str">
        <f>VLOOKUP(A215,'Customer Names'!A:E,COLUMN('Customer Names'!D214),FALSE)</f>
        <v>Mr. Matthew</v>
      </c>
      <c r="C215">
        <f>VLOOKUP($A215,'Medical Examinations'!$A:$J,COLUMN('Medical Examinations'!B214),FALSE)</f>
        <v>35.799999999999997</v>
      </c>
      <c r="D215">
        <f>VLOOKUP($A215,'Medical Examinations'!$A:$J,COLUMN('Medical Examinations'!C214),FALSE)</f>
        <v>7.32</v>
      </c>
      <c r="E215" t="str">
        <f>VLOOKUP($A215,'Medical Examinations'!$A:$J,COLUMN('Medical Examinations'!D214),FALSE)</f>
        <v>No</v>
      </c>
      <c r="F215" t="str">
        <f>VLOOKUP($A215,'Medical Examinations'!$A:$J,COLUMN('Medical Examinations'!E214),FALSE)</f>
        <v>No</v>
      </c>
      <c r="G215" t="str">
        <f>VLOOKUP($A215,'Medical Examinations'!$A:$J,COLUMN('Medical Examinations'!F214),FALSE)</f>
        <v>No</v>
      </c>
      <c r="H215">
        <f>VLOOKUP($A215,'Medical Examinations'!$A:$J,COLUMN('Medical Examinations'!G214),FALSE)</f>
        <v>2</v>
      </c>
      <c r="I215" t="str">
        <f>VLOOKUP($A215,'Medical Examinations'!$A:$J,COLUMN('Medical Examinations'!H214),FALSE)</f>
        <v>Yes</v>
      </c>
      <c r="J215" t="str">
        <f>VLOOKUP($A215,'Medical Examinations'!$A:$J,COLUMN('Medical Examinations'!I214),FALSE)</f>
        <v>Obesity</v>
      </c>
      <c r="K215" t="str">
        <f>VLOOKUP($A215,'Medical Examinations'!$A:$J,COLUMN('Medical Examinations'!J214),FALSE)</f>
        <v>Diabetes</v>
      </c>
      <c r="L215" s="30">
        <f>VLOOKUP($A215,'Hospitalisation Details'!$A:$K,COLUMN('Hospitalisation Details'!J214),FALSE)</f>
        <v>26964</v>
      </c>
      <c r="M215" s="23">
        <f>VLOOKUP($A215,'Hospitalisation Details'!$A:$K,COLUMN('Hospitalisation Details'!F214),FALSE)</f>
        <v>35547.72</v>
      </c>
      <c r="N215" t="str">
        <f>VLOOKUP($A215,'Hospitalisation Details'!$A:$K,COLUMN('Hospitalisation Details'!G214),FALSE)</f>
        <v>Tier - 1</v>
      </c>
      <c r="O215" t="str">
        <f>VLOOKUP($A215,'Hospitalisation Details'!$A:$K,COLUMN('Hospitalisation Details'!H214),FALSE)</f>
        <v>Tier - 1</v>
      </c>
      <c r="P215" t="str">
        <f>VLOOKUP($A215,'Hospitalisation Details'!$A:$K,COLUMN('Hospitalisation Details'!I214),FALSE)</f>
        <v>R1011</v>
      </c>
      <c r="Q215">
        <f>VLOOKUP($A215,'Hospitalisation Details'!$A:$K,COLUMN('Hospitalisation Details'!K214),FALSE)</f>
        <v>49</v>
      </c>
      <c r="R215" t="str" cm="1">
        <f t="array" ref="R215">_xlfn.IFS(
Q215&lt;=10,"0-10",
Q215&lt;=20,"11-20",
Q215&lt;=30,"21-30",
Q215&lt;=40,"31-40",
Q215&lt;=50,"41-50",
Q215&lt;=60,"51-60",
Q215&lt;=70,"61-70"
)</f>
        <v>41-50</v>
      </c>
      <c r="S215" t="str">
        <f t="shared" si="3"/>
        <v>Yes</v>
      </c>
    </row>
    <row r="216" spans="1:19" ht="15.75" x14ac:dyDescent="0.25">
      <c r="A216" s="36" t="s">
        <v>256</v>
      </c>
      <c r="B216" t="str">
        <f>VLOOKUP(A216,'Customer Names'!A:E,COLUMN('Customer Names'!D215),FALSE)</f>
        <v>Ms. Jessica</v>
      </c>
      <c r="C216">
        <f>VLOOKUP($A216,'Medical Examinations'!$A:$J,COLUMN('Medical Examinations'!B215),FALSE)</f>
        <v>49.8</v>
      </c>
      <c r="D216">
        <f>VLOOKUP($A216,'Medical Examinations'!$A:$J,COLUMN('Medical Examinations'!C215),FALSE)</f>
        <v>4.24</v>
      </c>
      <c r="E216" t="str">
        <f>VLOOKUP($A216,'Medical Examinations'!$A:$J,COLUMN('Medical Examinations'!D215),FALSE)</f>
        <v>No</v>
      </c>
      <c r="F216" t="str">
        <f>VLOOKUP($A216,'Medical Examinations'!$A:$J,COLUMN('Medical Examinations'!E215),FALSE)</f>
        <v>No</v>
      </c>
      <c r="G216" t="str">
        <f>VLOOKUP($A216,'Medical Examinations'!$A:$J,COLUMN('Medical Examinations'!F215),FALSE)</f>
        <v>No</v>
      </c>
      <c r="H216">
        <f>VLOOKUP($A216,'Medical Examinations'!$A:$J,COLUMN('Medical Examinations'!G215),FALSE)</f>
        <v>1</v>
      </c>
      <c r="I216" t="str">
        <f>VLOOKUP($A216,'Medical Examinations'!$A:$J,COLUMN('Medical Examinations'!H215),FALSE)</f>
        <v>Yes</v>
      </c>
      <c r="J216" t="str">
        <f>VLOOKUP($A216,'Medical Examinations'!$A:$J,COLUMN('Medical Examinations'!I215),FALSE)</f>
        <v>Obesity</v>
      </c>
      <c r="K216" t="str">
        <f>VLOOKUP($A216,'Medical Examinations'!$A:$J,COLUMN('Medical Examinations'!J215),FALSE)</f>
        <v>Normal</v>
      </c>
      <c r="L216" s="30">
        <f>VLOOKUP($A216,'Hospitalisation Details'!$A:$K,COLUMN('Hospitalisation Details'!J215),FALSE)</f>
        <v>33860</v>
      </c>
      <c r="M216" s="23">
        <f>VLOOKUP($A216,'Hospitalisation Details'!$A:$K,COLUMN('Hospitalisation Details'!F215),FALSE)</f>
        <v>35547.47</v>
      </c>
      <c r="N216" t="str">
        <f>VLOOKUP($A216,'Hospitalisation Details'!$A:$K,COLUMN('Hospitalisation Details'!G215),FALSE)</f>
        <v>Tier - 2</v>
      </c>
      <c r="O216" t="str">
        <f>VLOOKUP($A216,'Hospitalisation Details'!$A:$K,COLUMN('Hospitalisation Details'!H215),FALSE)</f>
        <v>Tier - 3</v>
      </c>
      <c r="P216" t="str">
        <f>VLOOKUP($A216,'Hospitalisation Details'!$A:$K,COLUMN('Hospitalisation Details'!I215),FALSE)</f>
        <v>R1011</v>
      </c>
      <c r="Q216">
        <f>VLOOKUP($A216,'Hospitalisation Details'!$A:$K,COLUMN('Hospitalisation Details'!K215),FALSE)</f>
        <v>30</v>
      </c>
      <c r="R216" t="str" cm="1">
        <f t="array" ref="R216">_xlfn.IFS(
Q216&lt;=10,"0-10",
Q216&lt;=20,"11-20",
Q216&lt;=30,"21-30",
Q216&lt;=40,"31-40",
Q216&lt;=50,"41-50",
Q216&lt;=60,"51-60",
Q216&lt;=70,"61-70"
)</f>
        <v>21-30</v>
      </c>
      <c r="S216" t="str">
        <f t="shared" si="3"/>
        <v>No</v>
      </c>
    </row>
    <row r="217" spans="1:19" ht="15.75" x14ac:dyDescent="0.25">
      <c r="A217" s="36" t="s">
        <v>257</v>
      </c>
      <c r="B217" t="str">
        <f>VLOOKUP(A217,'Customer Names'!A:E,COLUMN('Customer Names'!D216),FALSE)</f>
        <v>Mr. Lawrence</v>
      </c>
      <c r="C217">
        <f>VLOOKUP($A217,'Medical Examinations'!$A:$J,COLUMN('Medical Examinations'!B216),FALSE)</f>
        <v>35.71</v>
      </c>
      <c r="D217">
        <f>VLOOKUP($A217,'Medical Examinations'!$A:$J,COLUMN('Medical Examinations'!C216),FALSE)</f>
        <v>6.84</v>
      </c>
      <c r="E217" t="str">
        <f>VLOOKUP($A217,'Medical Examinations'!$A:$J,COLUMN('Medical Examinations'!D216),FALSE)</f>
        <v>No</v>
      </c>
      <c r="F217" t="str">
        <f>VLOOKUP($A217,'Medical Examinations'!$A:$J,COLUMN('Medical Examinations'!E216),FALSE)</f>
        <v>No</v>
      </c>
      <c r="G217" t="str">
        <f>VLOOKUP($A217,'Medical Examinations'!$A:$J,COLUMN('Medical Examinations'!F216),FALSE)</f>
        <v>No</v>
      </c>
      <c r="H217">
        <f>VLOOKUP($A217,'Medical Examinations'!$A:$J,COLUMN('Medical Examinations'!G216),FALSE)</f>
        <v>2</v>
      </c>
      <c r="I217" t="str">
        <f>VLOOKUP($A217,'Medical Examinations'!$A:$J,COLUMN('Medical Examinations'!H216),FALSE)</f>
        <v>Yes</v>
      </c>
      <c r="J217" t="str">
        <f>VLOOKUP($A217,'Medical Examinations'!$A:$J,COLUMN('Medical Examinations'!I216),FALSE)</f>
        <v>Obesity</v>
      </c>
      <c r="K217" t="str">
        <f>VLOOKUP($A217,'Medical Examinations'!$A:$J,COLUMN('Medical Examinations'!J216),FALSE)</f>
        <v>Diabetes</v>
      </c>
      <c r="L217" s="30">
        <f>VLOOKUP($A217,'Hospitalisation Details'!$A:$K,COLUMN('Hospitalisation Details'!J216),FALSE)</f>
        <v>27014</v>
      </c>
      <c r="M217" s="23">
        <f>VLOOKUP($A217,'Hospitalisation Details'!$A:$K,COLUMN('Hospitalisation Details'!F216),FALSE)</f>
        <v>35517.19</v>
      </c>
      <c r="N217" t="str">
        <f>VLOOKUP($A217,'Hospitalisation Details'!$A:$K,COLUMN('Hospitalisation Details'!G216),FALSE)</f>
        <v>Tier - 2</v>
      </c>
      <c r="O217" t="str">
        <f>VLOOKUP($A217,'Hospitalisation Details'!$A:$K,COLUMN('Hospitalisation Details'!H216),FALSE)</f>
        <v>Tier - 2</v>
      </c>
      <c r="P217" t="str">
        <f>VLOOKUP($A217,'Hospitalisation Details'!$A:$K,COLUMN('Hospitalisation Details'!I216),FALSE)</f>
        <v>R1011</v>
      </c>
      <c r="Q217">
        <f>VLOOKUP($A217,'Hospitalisation Details'!$A:$K,COLUMN('Hospitalisation Details'!K216),FALSE)</f>
        <v>49</v>
      </c>
      <c r="R217" t="str" cm="1">
        <f t="array" ref="R217">_xlfn.IFS(
Q217&lt;=10,"0-10",
Q217&lt;=20,"11-20",
Q217&lt;=30,"21-30",
Q217&lt;=40,"31-40",
Q217&lt;=50,"41-50",
Q217&lt;=60,"51-60",
Q217&lt;=70,"61-70"
)</f>
        <v>41-50</v>
      </c>
      <c r="S217" t="str">
        <f t="shared" si="3"/>
        <v>Yes</v>
      </c>
    </row>
    <row r="218" spans="1:19" ht="15.75" x14ac:dyDescent="0.25">
      <c r="A218" s="36" t="s">
        <v>258</v>
      </c>
      <c r="B218" t="str">
        <f>VLOOKUP(A218,'Customer Names'!A:E,COLUMN('Customer Names'!D217),FALSE)</f>
        <v>Mr. Alex</v>
      </c>
      <c r="C218">
        <f>VLOOKUP($A218,'Medical Examinations'!$A:$J,COLUMN('Medical Examinations'!B217),FALSE)</f>
        <v>30.8</v>
      </c>
      <c r="D218">
        <f>VLOOKUP($A218,'Medical Examinations'!$A:$J,COLUMN('Medical Examinations'!C217),FALSE)</f>
        <v>5.23</v>
      </c>
      <c r="E218" t="str">
        <f>VLOOKUP($A218,'Medical Examinations'!$A:$J,COLUMN('Medical Examinations'!D217),FALSE)</f>
        <v>Yes</v>
      </c>
      <c r="F218" t="str">
        <f>VLOOKUP($A218,'Medical Examinations'!$A:$J,COLUMN('Medical Examinations'!E217),FALSE)</f>
        <v>No</v>
      </c>
      <c r="G218" t="str">
        <f>VLOOKUP($A218,'Medical Examinations'!$A:$J,COLUMN('Medical Examinations'!F217),FALSE)</f>
        <v>No</v>
      </c>
      <c r="H218">
        <f>VLOOKUP($A218,'Medical Examinations'!$A:$J,COLUMN('Medical Examinations'!G217),FALSE)</f>
        <v>1</v>
      </c>
      <c r="I218" t="str">
        <f>VLOOKUP($A218,'Medical Examinations'!$A:$J,COLUMN('Medical Examinations'!H217),FALSE)</f>
        <v>Yes</v>
      </c>
      <c r="J218" t="str">
        <f>VLOOKUP($A218,'Medical Examinations'!$A:$J,COLUMN('Medical Examinations'!I217),FALSE)</f>
        <v>Obesity</v>
      </c>
      <c r="K218" t="str">
        <f>VLOOKUP($A218,'Medical Examinations'!$A:$J,COLUMN('Medical Examinations'!J217),FALSE)</f>
        <v>Normal</v>
      </c>
      <c r="L218" s="30">
        <f>VLOOKUP($A218,'Hospitalisation Details'!$A:$K,COLUMN('Hospitalisation Details'!J217),FALSE)</f>
        <v>32467</v>
      </c>
      <c r="M218" s="23">
        <f>VLOOKUP($A218,'Hospitalisation Details'!$A:$K,COLUMN('Hospitalisation Details'!F217),FALSE)</f>
        <v>35491.64</v>
      </c>
      <c r="N218" t="str">
        <f>VLOOKUP($A218,'Hospitalisation Details'!$A:$K,COLUMN('Hospitalisation Details'!G217),FALSE)</f>
        <v>Tier - 1</v>
      </c>
      <c r="O218" t="str">
        <f>VLOOKUP($A218,'Hospitalisation Details'!$A:$K,COLUMN('Hospitalisation Details'!H217),FALSE)</f>
        <v>Tier - 2</v>
      </c>
      <c r="P218" t="str">
        <f>VLOOKUP($A218,'Hospitalisation Details'!$A:$K,COLUMN('Hospitalisation Details'!I217),FALSE)</f>
        <v>R1011</v>
      </c>
      <c r="Q218">
        <f>VLOOKUP($A218,'Hospitalisation Details'!$A:$K,COLUMN('Hospitalisation Details'!K217),FALSE)</f>
        <v>34</v>
      </c>
      <c r="R218" t="str" cm="1">
        <f t="array" ref="R218">_xlfn.IFS(
Q218&lt;=10,"0-10",
Q218&lt;=20,"11-20",
Q218&lt;=30,"21-30",
Q218&lt;=40,"31-40",
Q218&lt;=50,"41-50",
Q218&lt;=60,"51-60",
Q218&lt;=70,"61-70"
)</f>
        <v>31-40</v>
      </c>
      <c r="S218" t="str">
        <f t="shared" si="3"/>
        <v>No</v>
      </c>
    </row>
    <row r="219" spans="1:19" ht="15.75" x14ac:dyDescent="0.25">
      <c r="A219" s="36" t="s">
        <v>259</v>
      </c>
      <c r="B219" t="str">
        <f>VLOOKUP(A219,'Customer Names'!A:E,COLUMN('Customer Names'!D218),FALSE)</f>
        <v>Mr. Kevin</v>
      </c>
      <c r="C219">
        <f>VLOOKUP($A219,'Medical Examinations'!$A:$J,COLUMN('Medical Examinations'!B218),FALSE)</f>
        <v>33.69</v>
      </c>
      <c r="D219">
        <f>VLOOKUP($A219,'Medical Examinations'!$A:$J,COLUMN('Medical Examinations'!C218),FALSE)</f>
        <v>9.68</v>
      </c>
      <c r="E219" t="str">
        <f>VLOOKUP($A219,'Medical Examinations'!$A:$J,COLUMN('Medical Examinations'!D218),FALSE)</f>
        <v>No</v>
      </c>
      <c r="F219" t="str">
        <f>VLOOKUP($A219,'Medical Examinations'!$A:$J,COLUMN('Medical Examinations'!E218),FALSE)</f>
        <v>No</v>
      </c>
      <c r="G219" t="str">
        <f>VLOOKUP($A219,'Medical Examinations'!$A:$J,COLUMN('Medical Examinations'!F218),FALSE)</f>
        <v>No</v>
      </c>
      <c r="H219">
        <f>VLOOKUP($A219,'Medical Examinations'!$A:$J,COLUMN('Medical Examinations'!G218),FALSE)</f>
        <v>0</v>
      </c>
      <c r="I219" t="str">
        <f>VLOOKUP($A219,'Medical Examinations'!$A:$J,COLUMN('Medical Examinations'!H218),FALSE)</f>
        <v>Yes</v>
      </c>
      <c r="J219" t="str">
        <f>VLOOKUP($A219,'Medical Examinations'!$A:$J,COLUMN('Medical Examinations'!I218),FALSE)</f>
        <v>Obesity</v>
      </c>
      <c r="K219" t="str">
        <f>VLOOKUP($A219,'Medical Examinations'!$A:$J,COLUMN('Medical Examinations'!J218),FALSE)</f>
        <v>Diabetes</v>
      </c>
      <c r="L219" s="30">
        <f>VLOOKUP($A219,'Hospitalisation Details'!$A:$K,COLUMN('Hospitalisation Details'!J218),FALSE)</f>
        <v>26198</v>
      </c>
      <c r="M219" s="23">
        <f>VLOOKUP($A219,'Hospitalisation Details'!$A:$K,COLUMN('Hospitalisation Details'!F218),FALSE)</f>
        <v>35345.730000000003</v>
      </c>
      <c r="N219" t="str">
        <f>VLOOKUP($A219,'Hospitalisation Details'!$A:$K,COLUMN('Hospitalisation Details'!G218),FALSE)</f>
        <v>Tier - 2</v>
      </c>
      <c r="O219" t="str">
        <f>VLOOKUP($A219,'Hospitalisation Details'!$A:$K,COLUMN('Hospitalisation Details'!H218),FALSE)</f>
        <v>Tier - 3</v>
      </c>
      <c r="P219" t="str">
        <f>VLOOKUP($A219,'Hospitalisation Details'!$A:$K,COLUMN('Hospitalisation Details'!I218),FALSE)</f>
        <v>R1011</v>
      </c>
      <c r="Q219">
        <f>VLOOKUP($A219,'Hospitalisation Details'!$A:$K,COLUMN('Hospitalisation Details'!K218),FALSE)</f>
        <v>51</v>
      </c>
      <c r="R219" t="str" cm="1">
        <f t="array" ref="R219">_xlfn.IFS(
Q219&lt;=10,"0-10",
Q219&lt;=20,"11-20",
Q219&lt;=30,"21-30",
Q219&lt;=40,"31-40",
Q219&lt;=50,"41-50",
Q219&lt;=60,"51-60",
Q219&lt;=70,"61-70"
)</f>
        <v>51-60</v>
      </c>
      <c r="S219" t="str">
        <f t="shared" si="3"/>
        <v>Yes</v>
      </c>
    </row>
    <row r="220" spans="1:19" ht="15.75" x14ac:dyDescent="0.25">
      <c r="A220" s="36" t="s">
        <v>260</v>
      </c>
      <c r="B220" t="str">
        <f>VLOOKUP(A220,'Customer Names'!A:E,COLUMN('Customer Names'!D219),FALSE)</f>
        <v>Mr. Gavin</v>
      </c>
      <c r="C220">
        <f>VLOOKUP($A220,'Medical Examinations'!$A:$J,COLUMN('Medical Examinations'!B219),FALSE)</f>
        <v>42.27</v>
      </c>
      <c r="D220">
        <f>VLOOKUP($A220,'Medical Examinations'!$A:$J,COLUMN('Medical Examinations'!C219),FALSE)</f>
        <v>6.05</v>
      </c>
      <c r="E220" t="str">
        <f>VLOOKUP($A220,'Medical Examinations'!$A:$J,COLUMN('Medical Examinations'!D219),FALSE)</f>
        <v>Yes</v>
      </c>
      <c r="F220" t="str">
        <f>VLOOKUP($A220,'Medical Examinations'!$A:$J,COLUMN('Medical Examinations'!E219),FALSE)</f>
        <v>No</v>
      </c>
      <c r="G220" t="str">
        <f>VLOOKUP($A220,'Medical Examinations'!$A:$J,COLUMN('Medical Examinations'!F219),FALSE)</f>
        <v>No</v>
      </c>
      <c r="H220">
        <f>VLOOKUP($A220,'Medical Examinations'!$A:$J,COLUMN('Medical Examinations'!G219),FALSE)</f>
        <v>1</v>
      </c>
      <c r="I220" t="str">
        <f>VLOOKUP($A220,'Medical Examinations'!$A:$J,COLUMN('Medical Examinations'!H219),FALSE)</f>
        <v>Yes</v>
      </c>
      <c r="J220" t="str">
        <f>VLOOKUP($A220,'Medical Examinations'!$A:$J,COLUMN('Medical Examinations'!I219),FALSE)</f>
        <v>Obesity</v>
      </c>
      <c r="K220" t="str">
        <f>VLOOKUP($A220,'Medical Examinations'!$A:$J,COLUMN('Medical Examinations'!J219),FALSE)</f>
        <v>Prediabetes</v>
      </c>
      <c r="L220" s="30">
        <f>VLOOKUP($A220,'Hospitalisation Details'!$A:$K,COLUMN('Hospitalisation Details'!J219),FALSE)</f>
        <v>32405</v>
      </c>
      <c r="M220" s="23">
        <f>VLOOKUP($A220,'Hospitalisation Details'!$A:$K,COLUMN('Hospitalisation Details'!F219),FALSE)</f>
        <v>35315.96</v>
      </c>
      <c r="N220" t="str">
        <f>VLOOKUP($A220,'Hospitalisation Details'!$A:$K,COLUMN('Hospitalisation Details'!G219),FALSE)</f>
        <v>Tier - 2</v>
      </c>
      <c r="O220" t="str">
        <f>VLOOKUP($A220,'Hospitalisation Details'!$A:$K,COLUMN('Hospitalisation Details'!H219),FALSE)</f>
        <v>Tier - 1</v>
      </c>
      <c r="P220" t="str">
        <f>VLOOKUP($A220,'Hospitalisation Details'!$A:$K,COLUMN('Hospitalisation Details'!I219),FALSE)</f>
        <v>R1011</v>
      </c>
      <c r="Q220">
        <f>VLOOKUP($A220,'Hospitalisation Details'!$A:$K,COLUMN('Hospitalisation Details'!K219),FALSE)</f>
        <v>34</v>
      </c>
      <c r="R220" t="str" cm="1">
        <f t="array" ref="R220">_xlfn.IFS(
Q220&lt;=10,"0-10",
Q220&lt;=20,"11-20",
Q220&lt;=30,"21-30",
Q220&lt;=40,"31-40",
Q220&lt;=50,"41-50",
Q220&lt;=60,"51-60",
Q220&lt;=70,"61-70"
)</f>
        <v>31-40</v>
      </c>
      <c r="S220" t="str">
        <f t="shared" si="3"/>
        <v>Yes</v>
      </c>
    </row>
    <row r="221" spans="1:19" ht="15.75" x14ac:dyDescent="0.25">
      <c r="A221" s="36" t="s">
        <v>261</v>
      </c>
      <c r="B221" t="str">
        <f>VLOOKUP(A221,'Customer Names'!A:E,COLUMN('Customer Names'!D220),FALSE)</f>
        <v>Mr. Rick</v>
      </c>
      <c r="C221">
        <f>VLOOKUP($A221,'Medical Examinations'!$A:$J,COLUMN('Medical Examinations'!B220),FALSE)</f>
        <v>53.25</v>
      </c>
      <c r="D221">
        <f>VLOOKUP($A221,'Medical Examinations'!$A:$J,COLUMN('Medical Examinations'!C220),FALSE)</f>
        <v>6.11</v>
      </c>
      <c r="E221" t="str">
        <f>VLOOKUP($A221,'Medical Examinations'!$A:$J,COLUMN('Medical Examinations'!D220),FALSE)</f>
        <v>Yes</v>
      </c>
      <c r="F221" t="str">
        <f>VLOOKUP($A221,'Medical Examinations'!$A:$J,COLUMN('Medical Examinations'!E220),FALSE)</f>
        <v>No</v>
      </c>
      <c r="G221" t="str">
        <f>VLOOKUP($A221,'Medical Examinations'!$A:$J,COLUMN('Medical Examinations'!F220),FALSE)</f>
        <v>Yes</v>
      </c>
      <c r="H221">
        <f>VLOOKUP($A221,'Medical Examinations'!$A:$J,COLUMN('Medical Examinations'!G220),FALSE)</f>
        <v>1</v>
      </c>
      <c r="I221" t="str">
        <f>VLOOKUP($A221,'Medical Examinations'!$A:$J,COLUMN('Medical Examinations'!H220),FALSE)</f>
        <v>Yes</v>
      </c>
      <c r="J221" t="str">
        <f>VLOOKUP($A221,'Medical Examinations'!$A:$J,COLUMN('Medical Examinations'!I220),FALSE)</f>
        <v>Obesity</v>
      </c>
      <c r="K221" t="str">
        <f>VLOOKUP($A221,'Medical Examinations'!$A:$J,COLUMN('Medical Examinations'!J220),FALSE)</f>
        <v>Prediabetes</v>
      </c>
      <c r="L221" s="30">
        <f>VLOOKUP($A221,'Hospitalisation Details'!$A:$K,COLUMN('Hospitalisation Details'!J220),FALSE)</f>
        <v>35620</v>
      </c>
      <c r="M221" s="23">
        <f>VLOOKUP($A221,'Hospitalisation Details'!$A:$K,COLUMN('Hospitalisation Details'!F220),FALSE)</f>
        <v>35302.089999999997</v>
      </c>
      <c r="N221" t="str">
        <f>VLOOKUP($A221,'Hospitalisation Details'!$A:$K,COLUMN('Hospitalisation Details'!G220),FALSE)</f>
        <v>Tier - 1</v>
      </c>
      <c r="O221" t="str">
        <f>VLOOKUP($A221,'Hospitalisation Details'!$A:$K,COLUMN('Hospitalisation Details'!H220),FALSE)</f>
        <v>Tier - 2</v>
      </c>
      <c r="P221" t="str">
        <f>VLOOKUP($A221,'Hospitalisation Details'!$A:$K,COLUMN('Hospitalisation Details'!I220),FALSE)</f>
        <v>R1011</v>
      </c>
      <c r="Q221">
        <f>VLOOKUP($A221,'Hospitalisation Details'!$A:$K,COLUMN('Hospitalisation Details'!K220),FALSE)</f>
        <v>25</v>
      </c>
      <c r="R221" t="str" cm="1">
        <f t="array" ref="R221">_xlfn.IFS(
Q221&lt;=10,"0-10",
Q221&lt;=20,"11-20",
Q221&lt;=30,"21-30",
Q221&lt;=40,"31-40",
Q221&lt;=50,"41-50",
Q221&lt;=60,"51-60",
Q221&lt;=70,"61-70"
)</f>
        <v>21-30</v>
      </c>
      <c r="S221" t="str">
        <f t="shared" si="3"/>
        <v>Yes</v>
      </c>
    </row>
    <row r="222" spans="1:19" ht="15.75" x14ac:dyDescent="0.25">
      <c r="A222" s="36" t="s">
        <v>262</v>
      </c>
      <c r="B222" t="str">
        <f>VLOOKUP(A222,'Customer Names'!A:E,COLUMN('Customer Names'!D221),FALSE)</f>
        <v>Ms. Andrea</v>
      </c>
      <c r="C222">
        <f>VLOOKUP($A222,'Medical Examinations'!$A:$J,COLUMN('Medical Examinations'!B221),FALSE)</f>
        <v>26.8</v>
      </c>
      <c r="D222">
        <f>VLOOKUP($A222,'Medical Examinations'!$A:$J,COLUMN('Medical Examinations'!C221),FALSE)</f>
        <v>10.93</v>
      </c>
      <c r="E222" t="str">
        <f>VLOOKUP($A222,'Medical Examinations'!$A:$J,COLUMN('Medical Examinations'!D221),FALSE)</f>
        <v>Yes</v>
      </c>
      <c r="F222" t="str">
        <f>VLOOKUP($A222,'Medical Examinations'!$A:$J,COLUMN('Medical Examinations'!E221),FALSE)</f>
        <v>No</v>
      </c>
      <c r="G222" t="str">
        <f>VLOOKUP($A222,'Medical Examinations'!$A:$J,COLUMN('Medical Examinations'!F221),FALSE)</f>
        <v>No</v>
      </c>
      <c r="H222">
        <f>VLOOKUP($A222,'Medical Examinations'!$A:$J,COLUMN('Medical Examinations'!G221),FALSE)</f>
        <v>0</v>
      </c>
      <c r="I222" t="str">
        <f>VLOOKUP($A222,'Medical Examinations'!$A:$J,COLUMN('Medical Examinations'!H221),FALSE)</f>
        <v>No</v>
      </c>
      <c r="J222" t="str">
        <f>VLOOKUP($A222,'Medical Examinations'!$A:$J,COLUMN('Medical Examinations'!I221),FALSE)</f>
        <v>Overweight</v>
      </c>
      <c r="K222" t="str">
        <f>VLOOKUP($A222,'Medical Examinations'!$A:$J,COLUMN('Medical Examinations'!J221),FALSE)</f>
        <v>Diabetes</v>
      </c>
      <c r="L222" s="30">
        <f>VLOOKUP($A222,'Hospitalisation Details'!$A:$K,COLUMN('Hospitalisation Details'!J221),FALSE)</f>
        <v>24836</v>
      </c>
      <c r="M222" s="23">
        <f>VLOOKUP($A222,'Hospitalisation Details'!$A:$K,COLUMN('Hospitalisation Details'!F221),FALSE)</f>
        <v>35160.129999999997</v>
      </c>
      <c r="N222" t="str">
        <f>VLOOKUP($A222,'Hospitalisation Details'!$A:$K,COLUMN('Hospitalisation Details'!G221),FALSE)</f>
        <v>Tier - 2</v>
      </c>
      <c r="O222" t="str">
        <f>VLOOKUP($A222,'Hospitalisation Details'!$A:$K,COLUMN('Hospitalisation Details'!H221),FALSE)</f>
        <v>Tier - 2</v>
      </c>
      <c r="P222" t="str">
        <f>VLOOKUP($A222,'Hospitalisation Details'!$A:$K,COLUMN('Hospitalisation Details'!I221),FALSE)</f>
        <v>R1011</v>
      </c>
      <c r="Q222">
        <f>VLOOKUP($A222,'Hospitalisation Details'!$A:$K,COLUMN('Hospitalisation Details'!K221),FALSE)</f>
        <v>55</v>
      </c>
      <c r="R222" t="str" cm="1">
        <f t="array" ref="R222">_xlfn.IFS(
Q222&lt;=10,"0-10",
Q222&lt;=20,"11-20",
Q222&lt;=30,"21-30",
Q222&lt;=40,"31-40",
Q222&lt;=50,"41-50",
Q222&lt;=60,"51-60",
Q222&lt;=70,"61-70"
)</f>
        <v>51-60</v>
      </c>
      <c r="S222" t="str">
        <f t="shared" si="3"/>
        <v>Yes</v>
      </c>
    </row>
    <row r="223" spans="1:19" ht="15.75" x14ac:dyDescent="0.25">
      <c r="A223" s="36" t="s">
        <v>263</v>
      </c>
      <c r="B223" t="str">
        <f>VLOOKUP(A223,'Customer Names'!A:E,COLUMN('Customer Names'!D222),FALSE)</f>
        <v>Mr. Anthony</v>
      </c>
      <c r="C223">
        <f>VLOOKUP($A223,'Medical Examinations'!$A:$J,COLUMN('Medical Examinations'!B222),FALSE)</f>
        <v>28.5</v>
      </c>
      <c r="D223">
        <f>VLOOKUP($A223,'Medical Examinations'!$A:$J,COLUMN('Medical Examinations'!C222),FALSE)</f>
        <v>5.12</v>
      </c>
      <c r="E223" t="str">
        <f>VLOOKUP($A223,'Medical Examinations'!$A:$J,COLUMN('Medical Examinations'!D222),FALSE)</f>
        <v>No</v>
      </c>
      <c r="F223" t="str">
        <f>VLOOKUP($A223,'Medical Examinations'!$A:$J,COLUMN('Medical Examinations'!E222),FALSE)</f>
        <v>No</v>
      </c>
      <c r="G223" t="str">
        <f>VLOOKUP($A223,'Medical Examinations'!$A:$J,COLUMN('Medical Examinations'!F222),FALSE)</f>
        <v>No</v>
      </c>
      <c r="H223">
        <f>VLOOKUP($A223,'Medical Examinations'!$A:$J,COLUMN('Medical Examinations'!G222),FALSE)</f>
        <v>1</v>
      </c>
      <c r="I223" t="str">
        <f>VLOOKUP($A223,'Medical Examinations'!$A:$J,COLUMN('Medical Examinations'!H222),FALSE)</f>
        <v>Yes</v>
      </c>
      <c r="J223" t="str">
        <f>VLOOKUP($A223,'Medical Examinations'!$A:$J,COLUMN('Medical Examinations'!I222),FALSE)</f>
        <v>Overweight</v>
      </c>
      <c r="K223" t="str">
        <f>VLOOKUP($A223,'Medical Examinations'!$A:$J,COLUMN('Medical Examinations'!J222),FALSE)</f>
        <v>Normal</v>
      </c>
      <c r="L223" s="30">
        <f>VLOOKUP($A223,'Hospitalisation Details'!$A:$K,COLUMN('Hospitalisation Details'!J222),FALSE)</f>
        <v>36151</v>
      </c>
      <c r="M223" s="23">
        <f>VLOOKUP($A223,'Hospitalisation Details'!$A:$K,COLUMN('Hospitalisation Details'!F222),FALSE)</f>
        <v>35147.53</v>
      </c>
      <c r="N223" t="str">
        <f>VLOOKUP($A223,'Hospitalisation Details'!$A:$K,COLUMN('Hospitalisation Details'!G222),FALSE)</f>
        <v>Tier - 1</v>
      </c>
      <c r="O223" t="str">
        <f>VLOOKUP($A223,'Hospitalisation Details'!$A:$K,COLUMN('Hospitalisation Details'!H222),FALSE)</f>
        <v>Tier - 1</v>
      </c>
      <c r="P223" t="str">
        <f>VLOOKUP($A223,'Hospitalisation Details'!$A:$K,COLUMN('Hospitalisation Details'!I222),FALSE)</f>
        <v>R1016</v>
      </c>
      <c r="Q223">
        <f>VLOOKUP($A223,'Hospitalisation Details'!$A:$K,COLUMN('Hospitalisation Details'!K222),FALSE)</f>
        <v>24</v>
      </c>
      <c r="R223" t="str" cm="1">
        <f t="array" ref="R223">_xlfn.IFS(
Q223&lt;=10,"0-10",
Q223&lt;=20,"11-20",
Q223&lt;=30,"21-30",
Q223&lt;=40,"31-40",
Q223&lt;=50,"41-50",
Q223&lt;=60,"51-60",
Q223&lt;=70,"61-70"
)</f>
        <v>21-30</v>
      </c>
      <c r="S223" t="str">
        <f t="shared" si="3"/>
        <v>No</v>
      </c>
    </row>
    <row r="224" spans="1:19" ht="15.75" x14ac:dyDescent="0.25">
      <c r="A224" s="36" t="s">
        <v>264</v>
      </c>
      <c r="B224" t="str">
        <f>VLOOKUP(A224,'Customer Names'!A:E,COLUMN('Customer Names'!D223),FALSE)</f>
        <v>Mr. Erik</v>
      </c>
      <c r="C224">
        <f>VLOOKUP($A224,'Medical Examinations'!$A:$J,COLUMN('Medical Examinations'!B223),FALSE)</f>
        <v>22.895</v>
      </c>
      <c r="D224">
        <f>VLOOKUP($A224,'Medical Examinations'!$A:$J,COLUMN('Medical Examinations'!C223),FALSE)</f>
        <v>5.72</v>
      </c>
      <c r="E224" t="str">
        <f>VLOOKUP($A224,'Medical Examinations'!$A:$J,COLUMN('Medical Examinations'!D223),FALSE)</f>
        <v>No</v>
      </c>
      <c r="F224" t="str">
        <f>VLOOKUP($A224,'Medical Examinations'!$A:$J,COLUMN('Medical Examinations'!E223),FALSE)</f>
        <v>No</v>
      </c>
      <c r="G224" t="str">
        <f>VLOOKUP($A224,'Medical Examinations'!$A:$J,COLUMN('Medical Examinations'!F223),FALSE)</f>
        <v>No</v>
      </c>
      <c r="H224">
        <f>VLOOKUP($A224,'Medical Examinations'!$A:$J,COLUMN('Medical Examinations'!G223),FALSE)</f>
        <v>0</v>
      </c>
      <c r="I224" t="str">
        <f>VLOOKUP($A224,'Medical Examinations'!$A:$J,COLUMN('Medical Examinations'!H223),FALSE)</f>
        <v>Yes</v>
      </c>
      <c r="J224" t="str">
        <f>VLOOKUP($A224,'Medical Examinations'!$A:$J,COLUMN('Medical Examinations'!I223),FALSE)</f>
        <v>Healthy Weight</v>
      </c>
      <c r="K224" t="str">
        <f>VLOOKUP($A224,'Medical Examinations'!$A:$J,COLUMN('Medical Examinations'!J223),FALSE)</f>
        <v>Prediabetes</v>
      </c>
      <c r="L224" s="30">
        <f>VLOOKUP($A224,'Hospitalisation Details'!$A:$K,COLUMN('Hospitalisation Details'!J223),FALSE)</f>
        <v>28305</v>
      </c>
      <c r="M224" s="23">
        <f>VLOOKUP($A224,'Hospitalisation Details'!$A:$K,COLUMN('Hospitalisation Details'!F223),FALSE)</f>
        <v>35069.370000000003</v>
      </c>
      <c r="N224" t="str">
        <f>VLOOKUP($A224,'Hospitalisation Details'!$A:$K,COLUMN('Hospitalisation Details'!G223),FALSE)</f>
        <v>Tier - 1</v>
      </c>
      <c r="O224" t="str">
        <f>VLOOKUP($A224,'Hospitalisation Details'!$A:$K,COLUMN('Hospitalisation Details'!H223),FALSE)</f>
        <v>Tier - 1</v>
      </c>
      <c r="P224" t="str">
        <f>VLOOKUP($A224,'Hospitalisation Details'!$A:$K,COLUMN('Hospitalisation Details'!I223),FALSE)</f>
        <v>R1017</v>
      </c>
      <c r="Q224">
        <f>VLOOKUP($A224,'Hospitalisation Details'!$A:$K,COLUMN('Hospitalisation Details'!K223),FALSE)</f>
        <v>45</v>
      </c>
      <c r="R224" t="str" cm="1">
        <f t="array" ref="R224">_xlfn.IFS(
Q224&lt;=10,"0-10",
Q224&lt;=20,"11-20",
Q224&lt;=30,"21-30",
Q224&lt;=40,"31-40",
Q224&lt;=50,"41-50",
Q224&lt;=60,"51-60",
Q224&lt;=70,"61-70"
)</f>
        <v>41-50</v>
      </c>
      <c r="S224" t="str">
        <f t="shared" si="3"/>
        <v>Yes</v>
      </c>
    </row>
    <row r="225" spans="1:19" ht="15.75" x14ac:dyDescent="0.25">
      <c r="A225" s="36" t="s">
        <v>265</v>
      </c>
      <c r="B225" t="str">
        <f>VLOOKUP(A225,'Customer Names'!A:E,COLUMN('Customer Names'!D224),FALSE)</f>
        <v>Ms. Kiley</v>
      </c>
      <c r="C225">
        <f>VLOOKUP($A225,'Medical Examinations'!$A:$J,COLUMN('Medical Examinations'!B224),FALSE)</f>
        <v>34.06</v>
      </c>
      <c r="D225">
        <f>VLOOKUP($A225,'Medical Examinations'!$A:$J,COLUMN('Medical Examinations'!C224),FALSE)</f>
        <v>11.83</v>
      </c>
      <c r="E225" t="str">
        <f>VLOOKUP($A225,'Medical Examinations'!$A:$J,COLUMN('Medical Examinations'!D224),FALSE)</f>
        <v>Yes</v>
      </c>
      <c r="F225" t="str">
        <f>VLOOKUP($A225,'Medical Examinations'!$A:$J,COLUMN('Medical Examinations'!E224),FALSE)</f>
        <v>No</v>
      </c>
      <c r="G225" t="str">
        <f>VLOOKUP($A225,'Medical Examinations'!$A:$J,COLUMN('Medical Examinations'!F224),FALSE)</f>
        <v>No</v>
      </c>
      <c r="H225">
        <f>VLOOKUP($A225,'Medical Examinations'!$A:$J,COLUMN('Medical Examinations'!G224),FALSE)</f>
        <v>1</v>
      </c>
      <c r="I225" t="str">
        <f>VLOOKUP($A225,'Medical Examinations'!$A:$J,COLUMN('Medical Examinations'!H224),FALSE)</f>
        <v>Yes</v>
      </c>
      <c r="J225" t="str">
        <f>VLOOKUP($A225,'Medical Examinations'!$A:$J,COLUMN('Medical Examinations'!I224),FALSE)</f>
        <v>Obesity</v>
      </c>
      <c r="K225" t="str">
        <f>VLOOKUP($A225,'Medical Examinations'!$A:$J,COLUMN('Medical Examinations'!J224),FALSE)</f>
        <v>Diabetes</v>
      </c>
      <c r="L225" s="30">
        <f>VLOOKUP($A225,'Hospitalisation Details'!$A:$K,COLUMN('Hospitalisation Details'!J224),FALSE)</f>
        <v>27635</v>
      </c>
      <c r="M225" s="23">
        <f>VLOOKUP($A225,'Hospitalisation Details'!$A:$K,COLUMN('Hospitalisation Details'!F224),FALSE)</f>
        <v>35050.620000000003</v>
      </c>
      <c r="N225" t="str">
        <f>VLOOKUP($A225,'Hospitalisation Details'!$A:$K,COLUMN('Hospitalisation Details'!G224),FALSE)</f>
        <v>Tier - 2</v>
      </c>
      <c r="O225" t="str">
        <f>VLOOKUP($A225,'Hospitalisation Details'!$A:$K,COLUMN('Hospitalisation Details'!H224),FALSE)</f>
        <v>Tier - 1</v>
      </c>
      <c r="P225" t="str">
        <f>VLOOKUP($A225,'Hospitalisation Details'!$A:$K,COLUMN('Hospitalisation Details'!I224),FALSE)</f>
        <v>R1011</v>
      </c>
      <c r="Q225">
        <f>VLOOKUP($A225,'Hospitalisation Details'!$A:$K,COLUMN('Hospitalisation Details'!K224),FALSE)</f>
        <v>47</v>
      </c>
      <c r="R225" t="str" cm="1">
        <f t="array" ref="R225">_xlfn.IFS(
Q225&lt;=10,"0-10",
Q225&lt;=20,"11-20",
Q225&lt;=30,"21-30",
Q225&lt;=40,"31-40",
Q225&lt;=50,"41-50",
Q225&lt;=60,"51-60",
Q225&lt;=70,"61-70"
)</f>
        <v>41-50</v>
      </c>
      <c r="S225" t="str">
        <f t="shared" si="3"/>
        <v>Yes</v>
      </c>
    </row>
    <row r="226" spans="1:19" ht="15.75" x14ac:dyDescent="0.25">
      <c r="A226" s="36" t="s">
        <v>266</v>
      </c>
      <c r="B226" t="str">
        <f>VLOOKUP(A226,'Customer Names'!A:E,COLUMN('Customer Names'!D225),FALSE)</f>
        <v>Ms. Jennifer</v>
      </c>
      <c r="C226">
        <f>VLOOKUP($A226,'Medical Examinations'!$A:$J,COLUMN('Medical Examinations'!B225),FALSE)</f>
        <v>36.409999999999997</v>
      </c>
      <c r="D226">
        <f>VLOOKUP($A226,'Medical Examinations'!$A:$J,COLUMN('Medical Examinations'!C225),FALSE)</f>
        <v>4.55</v>
      </c>
      <c r="E226" t="str">
        <f>VLOOKUP($A226,'Medical Examinations'!$A:$J,COLUMN('Medical Examinations'!D225),FALSE)</f>
        <v>No</v>
      </c>
      <c r="F226" t="str">
        <f>VLOOKUP($A226,'Medical Examinations'!$A:$J,COLUMN('Medical Examinations'!E225),FALSE)</f>
        <v>No</v>
      </c>
      <c r="G226" t="str">
        <f>VLOOKUP($A226,'Medical Examinations'!$A:$J,COLUMN('Medical Examinations'!F225),FALSE)</f>
        <v>No</v>
      </c>
      <c r="H226">
        <f>VLOOKUP($A226,'Medical Examinations'!$A:$J,COLUMN('Medical Examinations'!G225),FALSE)</f>
        <v>0</v>
      </c>
      <c r="I226" t="str">
        <f>VLOOKUP($A226,'Medical Examinations'!$A:$J,COLUMN('Medical Examinations'!H225),FALSE)</f>
        <v>Yes</v>
      </c>
      <c r="J226" t="str">
        <f>VLOOKUP($A226,'Medical Examinations'!$A:$J,COLUMN('Medical Examinations'!I225),FALSE)</f>
        <v>Obesity</v>
      </c>
      <c r="K226" t="str">
        <f>VLOOKUP($A226,'Medical Examinations'!$A:$J,COLUMN('Medical Examinations'!J225),FALSE)</f>
        <v>Normal</v>
      </c>
      <c r="L226" s="30">
        <f>VLOOKUP($A226,'Hospitalisation Details'!$A:$K,COLUMN('Hospitalisation Details'!J225),FALSE)</f>
        <v>30137</v>
      </c>
      <c r="M226" s="23">
        <f>VLOOKUP($A226,'Hospitalisation Details'!$A:$K,COLUMN('Hospitalisation Details'!F225),FALSE)</f>
        <v>35000.730000000003</v>
      </c>
      <c r="N226" t="str">
        <f>VLOOKUP($A226,'Hospitalisation Details'!$A:$K,COLUMN('Hospitalisation Details'!G225),FALSE)</f>
        <v>Tier - 2</v>
      </c>
      <c r="O226" t="str">
        <f>VLOOKUP($A226,'Hospitalisation Details'!$A:$K,COLUMN('Hospitalisation Details'!H225),FALSE)</f>
        <v>Tier - 3</v>
      </c>
      <c r="P226" t="str">
        <f>VLOOKUP($A226,'Hospitalisation Details'!$A:$K,COLUMN('Hospitalisation Details'!I225),FALSE)</f>
        <v>R1011</v>
      </c>
      <c r="Q226">
        <f>VLOOKUP($A226,'Hospitalisation Details'!$A:$K,COLUMN('Hospitalisation Details'!K225),FALSE)</f>
        <v>40</v>
      </c>
      <c r="R226" t="str" cm="1">
        <f t="array" ref="R226">_xlfn.IFS(
Q226&lt;=10,"0-10",
Q226&lt;=20,"11-20",
Q226&lt;=30,"21-30",
Q226&lt;=40,"31-40",
Q226&lt;=50,"41-50",
Q226&lt;=60,"51-60",
Q226&lt;=70,"61-70"
)</f>
        <v>31-40</v>
      </c>
      <c r="S226" t="str">
        <f t="shared" si="3"/>
        <v>No</v>
      </c>
    </row>
    <row r="227" spans="1:19" ht="15.75" x14ac:dyDescent="0.25">
      <c r="A227" s="36" t="s">
        <v>267</v>
      </c>
      <c r="B227" t="str">
        <f>VLOOKUP(A227,'Customer Names'!A:E,COLUMN('Customer Names'!D226),FALSE)</f>
        <v>Mr. Chris</v>
      </c>
      <c r="C227">
        <f>VLOOKUP($A227,'Medical Examinations'!$A:$J,COLUMN('Medical Examinations'!B226),FALSE)</f>
        <v>52.3</v>
      </c>
      <c r="D227">
        <f>VLOOKUP($A227,'Medical Examinations'!$A:$J,COLUMN('Medical Examinations'!C226),FALSE)</f>
        <v>4.87</v>
      </c>
      <c r="E227" t="str">
        <f>VLOOKUP($A227,'Medical Examinations'!$A:$J,COLUMN('Medical Examinations'!D226),FALSE)</f>
        <v>Yes</v>
      </c>
      <c r="F227" t="str">
        <f>VLOOKUP($A227,'Medical Examinations'!$A:$J,COLUMN('Medical Examinations'!E226),FALSE)</f>
        <v>No</v>
      </c>
      <c r="G227" t="str">
        <f>VLOOKUP($A227,'Medical Examinations'!$A:$J,COLUMN('Medical Examinations'!F226),FALSE)</f>
        <v>Yes</v>
      </c>
      <c r="H227">
        <f>VLOOKUP($A227,'Medical Examinations'!$A:$J,COLUMN('Medical Examinations'!G226),FALSE)</f>
        <v>1</v>
      </c>
      <c r="I227" t="str">
        <f>VLOOKUP($A227,'Medical Examinations'!$A:$J,COLUMN('Medical Examinations'!H226),FALSE)</f>
        <v>Yes</v>
      </c>
      <c r="J227" t="str">
        <f>VLOOKUP($A227,'Medical Examinations'!$A:$J,COLUMN('Medical Examinations'!I226),FALSE)</f>
        <v>Obesity</v>
      </c>
      <c r="K227" t="str">
        <f>VLOOKUP($A227,'Medical Examinations'!$A:$J,COLUMN('Medical Examinations'!J226),FALSE)</f>
        <v>Normal</v>
      </c>
      <c r="L227" s="30">
        <f>VLOOKUP($A227,'Hospitalisation Details'!$A:$K,COLUMN('Hospitalisation Details'!J226),FALSE)</f>
        <v>35664</v>
      </c>
      <c r="M227" s="23">
        <f>VLOOKUP($A227,'Hospitalisation Details'!$A:$K,COLUMN('Hospitalisation Details'!F226),FALSE)</f>
        <v>34979.86</v>
      </c>
      <c r="N227" t="str">
        <f>VLOOKUP($A227,'Hospitalisation Details'!$A:$K,COLUMN('Hospitalisation Details'!G226),FALSE)</f>
        <v>Tier - 2</v>
      </c>
      <c r="O227" t="str">
        <f>VLOOKUP($A227,'Hospitalisation Details'!$A:$K,COLUMN('Hospitalisation Details'!H226),FALSE)</f>
        <v>Tier - 2</v>
      </c>
      <c r="P227" t="str">
        <f>VLOOKUP($A227,'Hospitalisation Details'!$A:$K,COLUMN('Hospitalisation Details'!I226),FALSE)</f>
        <v>R1011</v>
      </c>
      <c r="Q227">
        <f>VLOOKUP($A227,'Hospitalisation Details'!$A:$K,COLUMN('Hospitalisation Details'!K226),FALSE)</f>
        <v>25</v>
      </c>
      <c r="R227" t="str" cm="1">
        <f t="array" ref="R227">_xlfn.IFS(
Q227&lt;=10,"0-10",
Q227&lt;=20,"11-20",
Q227&lt;=30,"21-30",
Q227&lt;=40,"31-40",
Q227&lt;=50,"41-50",
Q227&lt;=60,"51-60",
Q227&lt;=70,"61-70"
)</f>
        <v>21-30</v>
      </c>
      <c r="S227" t="str">
        <f t="shared" si="3"/>
        <v>No</v>
      </c>
    </row>
    <row r="228" spans="1:19" ht="15.75" x14ac:dyDescent="0.25">
      <c r="A228" s="36" t="s">
        <v>268</v>
      </c>
      <c r="B228" t="str">
        <f>VLOOKUP(A228,'Customer Names'!A:E,COLUMN('Customer Names'!D227),FALSE)</f>
        <v>Ms. Marian</v>
      </c>
      <c r="C228">
        <f>VLOOKUP($A228,'Medical Examinations'!$A:$J,COLUMN('Medical Examinations'!B227),FALSE)</f>
        <v>52.66</v>
      </c>
      <c r="D228">
        <f>VLOOKUP($A228,'Medical Examinations'!$A:$J,COLUMN('Medical Examinations'!C227),FALSE)</f>
        <v>4.45</v>
      </c>
      <c r="E228" t="str">
        <f>VLOOKUP($A228,'Medical Examinations'!$A:$J,COLUMN('Medical Examinations'!D227),FALSE)</f>
        <v>No</v>
      </c>
      <c r="F228" t="str">
        <f>VLOOKUP($A228,'Medical Examinations'!$A:$J,COLUMN('Medical Examinations'!E227),FALSE)</f>
        <v>No</v>
      </c>
      <c r="G228" t="str">
        <f>VLOOKUP($A228,'Medical Examinations'!$A:$J,COLUMN('Medical Examinations'!F227),FALSE)</f>
        <v>No</v>
      </c>
      <c r="H228">
        <f>VLOOKUP($A228,'Medical Examinations'!$A:$J,COLUMN('Medical Examinations'!G227),FALSE)</f>
        <v>1</v>
      </c>
      <c r="I228" t="str">
        <f>VLOOKUP($A228,'Medical Examinations'!$A:$J,COLUMN('Medical Examinations'!H227),FALSE)</f>
        <v>Yes</v>
      </c>
      <c r="J228" t="str">
        <f>VLOOKUP($A228,'Medical Examinations'!$A:$J,COLUMN('Medical Examinations'!I227),FALSE)</f>
        <v>Obesity</v>
      </c>
      <c r="K228" t="str">
        <f>VLOOKUP($A228,'Medical Examinations'!$A:$J,COLUMN('Medical Examinations'!J227),FALSE)</f>
        <v>Normal</v>
      </c>
      <c r="L228" s="30">
        <f>VLOOKUP($A228,'Hospitalisation Details'!$A:$K,COLUMN('Hospitalisation Details'!J227),FALSE)</f>
        <v>36029</v>
      </c>
      <c r="M228" s="23">
        <f>VLOOKUP($A228,'Hospitalisation Details'!$A:$K,COLUMN('Hospitalisation Details'!F227),FALSE)</f>
        <v>34976.42</v>
      </c>
      <c r="N228" t="str">
        <f>VLOOKUP($A228,'Hospitalisation Details'!$A:$K,COLUMN('Hospitalisation Details'!G227),FALSE)</f>
        <v>Tier - 2</v>
      </c>
      <c r="O228" t="str">
        <f>VLOOKUP($A228,'Hospitalisation Details'!$A:$K,COLUMN('Hospitalisation Details'!H227),FALSE)</f>
        <v>Tier - 1</v>
      </c>
      <c r="P228" t="str">
        <f>VLOOKUP($A228,'Hospitalisation Details'!$A:$K,COLUMN('Hospitalisation Details'!I227),FALSE)</f>
        <v>R1011</v>
      </c>
      <c r="Q228">
        <f>VLOOKUP($A228,'Hospitalisation Details'!$A:$K,COLUMN('Hospitalisation Details'!K227),FALSE)</f>
        <v>24</v>
      </c>
      <c r="R228" t="str" cm="1">
        <f t="array" ref="R228">_xlfn.IFS(
Q228&lt;=10,"0-10",
Q228&lt;=20,"11-20",
Q228&lt;=30,"21-30",
Q228&lt;=40,"31-40",
Q228&lt;=50,"41-50",
Q228&lt;=60,"51-60",
Q228&lt;=70,"61-70"
)</f>
        <v>21-30</v>
      </c>
      <c r="S228" t="str">
        <f t="shared" si="3"/>
        <v>No</v>
      </c>
    </row>
    <row r="229" spans="1:19" ht="15.75" x14ac:dyDescent="0.25">
      <c r="A229" s="36" t="s">
        <v>269</v>
      </c>
      <c r="B229" t="str">
        <f>VLOOKUP(A229,'Customer Names'!A:E,COLUMN('Customer Names'!D228),FALSE)</f>
        <v>Mr. Jeremy</v>
      </c>
      <c r="C229">
        <f>VLOOKUP($A229,'Medical Examinations'!$A:$J,COLUMN('Medical Examinations'!B228),FALSE)</f>
        <v>29.57</v>
      </c>
      <c r="D229">
        <f>VLOOKUP($A229,'Medical Examinations'!$A:$J,COLUMN('Medical Examinations'!C228),FALSE)</f>
        <v>9.42</v>
      </c>
      <c r="E229" t="str">
        <f>VLOOKUP($A229,'Medical Examinations'!$A:$J,COLUMN('Medical Examinations'!D228),FALSE)</f>
        <v>Yes</v>
      </c>
      <c r="F229" t="str">
        <f>VLOOKUP($A229,'Medical Examinations'!$A:$J,COLUMN('Medical Examinations'!E228),FALSE)</f>
        <v>No</v>
      </c>
      <c r="G229" t="str">
        <f>VLOOKUP($A229,'Medical Examinations'!$A:$J,COLUMN('Medical Examinations'!F228),FALSE)</f>
        <v>No</v>
      </c>
      <c r="H229">
        <f>VLOOKUP($A229,'Medical Examinations'!$A:$J,COLUMN('Medical Examinations'!G228),FALSE)</f>
        <v>0</v>
      </c>
      <c r="I229" t="str">
        <f>VLOOKUP($A229,'Medical Examinations'!$A:$J,COLUMN('Medical Examinations'!H228),FALSE)</f>
        <v>Yes</v>
      </c>
      <c r="J229" t="str">
        <f>VLOOKUP($A229,'Medical Examinations'!$A:$J,COLUMN('Medical Examinations'!I228),FALSE)</f>
        <v>Overweight</v>
      </c>
      <c r="K229" t="str">
        <f>VLOOKUP($A229,'Medical Examinations'!$A:$J,COLUMN('Medical Examinations'!J228),FALSE)</f>
        <v>Diabetes</v>
      </c>
      <c r="L229" s="30">
        <f>VLOOKUP($A229,'Hospitalisation Details'!$A:$K,COLUMN('Hospitalisation Details'!J228),FALSE)</f>
        <v>24752</v>
      </c>
      <c r="M229" s="23">
        <f>VLOOKUP($A229,'Hospitalisation Details'!$A:$K,COLUMN('Hospitalisation Details'!F228),FALSE)</f>
        <v>34975.68</v>
      </c>
      <c r="N229" t="str">
        <f>VLOOKUP($A229,'Hospitalisation Details'!$A:$K,COLUMN('Hospitalisation Details'!G228),FALSE)</f>
        <v>Tier - 2</v>
      </c>
      <c r="O229" t="str">
        <f>VLOOKUP($A229,'Hospitalisation Details'!$A:$K,COLUMN('Hospitalisation Details'!H228),FALSE)</f>
        <v>Tier - 2</v>
      </c>
      <c r="P229" t="str">
        <f>VLOOKUP($A229,'Hospitalisation Details'!$A:$K,COLUMN('Hospitalisation Details'!I228),FALSE)</f>
        <v>R1011</v>
      </c>
      <c r="Q229">
        <f>VLOOKUP($A229,'Hospitalisation Details'!$A:$K,COLUMN('Hospitalisation Details'!K228),FALSE)</f>
        <v>55</v>
      </c>
      <c r="R229" t="str" cm="1">
        <f t="array" ref="R229">_xlfn.IFS(
Q229&lt;=10,"0-10",
Q229&lt;=20,"11-20",
Q229&lt;=30,"21-30",
Q229&lt;=40,"31-40",
Q229&lt;=50,"41-50",
Q229&lt;=60,"51-60",
Q229&lt;=70,"61-70"
)</f>
        <v>51-60</v>
      </c>
      <c r="S229" t="str">
        <f t="shared" si="3"/>
        <v>Yes</v>
      </c>
    </row>
    <row r="230" spans="1:19" ht="15.75" x14ac:dyDescent="0.25">
      <c r="A230" s="36" t="s">
        <v>270</v>
      </c>
      <c r="B230" t="str">
        <f>VLOOKUP(A230,'Customer Names'!A:E,COLUMN('Customer Names'!D229),FALSE)</f>
        <v>Ms. Allison</v>
      </c>
      <c r="C230">
        <f>VLOOKUP($A230,'Medical Examinations'!$A:$J,COLUMN('Medical Examinations'!B229),FALSE)</f>
        <v>36.99</v>
      </c>
      <c r="D230">
        <f>VLOOKUP($A230,'Medical Examinations'!$A:$J,COLUMN('Medical Examinations'!C229),FALSE)</f>
        <v>5.37</v>
      </c>
      <c r="E230" t="str">
        <f>VLOOKUP($A230,'Medical Examinations'!$A:$J,COLUMN('Medical Examinations'!D229),FALSE)</f>
        <v>Yes</v>
      </c>
      <c r="F230" t="str">
        <f>VLOOKUP($A230,'Medical Examinations'!$A:$J,COLUMN('Medical Examinations'!E229),FALSE)</f>
        <v>No</v>
      </c>
      <c r="G230" t="str">
        <f>VLOOKUP($A230,'Medical Examinations'!$A:$J,COLUMN('Medical Examinations'!F229),FALSE)</f>
        <v>Yes</v>
      </c>
      <c r="H230">
        <f>VLOOKUP($A230,'Medical Examinations'!$A:$J,COLUMN('Medical Examinations'!G229),FALSE)</f>
        <v>1</v>
      </c>
      <c r="I230" t="str">
        <f>VLOOKUP($A230,'Medical Examinations'!$A:$J,COLUMN('Medical Examinations'!H229),FALSE)</f>
        <v>Yes</v>
      </c>
      <c r="J230" t="str">
        <f>VLOOKUP($A230,'Medical Examinations'!$A:$J,COLUMN('Medical Examinations'!I229),FALSE)</f>
        <v>Obesity</v>
      </c>
      <c r="K230" t="str">
        <f>VLOOKUP($A230,'Medical Examinations'!$A:$J,COLUMN('Medical Examinations'!J229),FALSE)</f>
        <v>Normal</v>
      </c>
      <c r="L230" s="30">
        <f>VLOOKUP($A230,'Hospitalisation Details'!$A:$K,COLUMN('Hospitalisation Details'!J229),FALSE)</f>
        <v>30526</v>
      </c>
      <c r="M230" s="23">
        <f>VLOOKUP($A230,'Hospitalisation Details'!$A:$K,COLUMN('Hospitalisation Details'!F229),FALSE)</f>
        <v>34940.61</v>
      </c>
      <c r="N230" t="str">
        <f>VLOOKUP($A230,'Hospitalisation Details'!$A:$K,COLUMN('Hospitalisation Details'!G229),FALSE)</f>
        <v>Tier - 2</v>
      </c>
      <c r="O230" t="str">
        <f>VLOOKUP($A230,'Hospitalisation Details'!$A:$K,COLUMN('Hospitalisation Details'!H229),FALSE)</f>
        <v>Tier - 3</v>
      </c>
      <c r="P230" t="str">
        <f>VLOOKUP($A230,'Hospitalisation Details'!$A:$K,COLUMN('Hospitalisation Details'!I229),FALSE)</f>
        <v>R1011</v>
      </c>
      <c r="Q230">
        <f>VLOOKUP($A230,'Hospitalisation Details'!$A:$K,COLUMN('Hospitalisation Details'!K229),FALSE)</f>
        <v>39</v>
      </c>
      <c r="R230" t="str" cm="1">
        <f t="array" ref="R230">_xlfn.IFS(
Q230&lt;=10,"0-10",
Q230&lt;=20,"11-20",
Q230&lt;=30,"21-30",
Q230&lt;=40,"31-40",
Q230&lt;=50,"41-50",
Q230&lt;=60,"51-60",
Q230&lt;=70,"61-70"
)</f>
        <v>31-40</v>
      </c>
      <c r="S230" t="str">
        <f t="shared" si="3"/>
        <v>No</v>
      </c>
    </row>
    <row r="231" spans="1:19" ht="15.75" x14ac:dyDescent="0.25">
      <c r="A231" s="36" t="s">
        <v>271</v>
      </c>
      <c r="B231" t="str">
        <f>VLOOKUP(A231,'Customer Names'!A:E,COLUMN('Customer Names'!D230),FALSE)</f>
        <v>Ms. Elizabeth</v>
      </c>
      <c r="C231">
        <f>VLOOKUP($A231,'Medical Examinations'!$A:$J,COLUMN('Medical Examinations'!B230),FALSE)</f>
        <v>31.4</v>
      </c>
      <c r="D231">
        <f>VLOOKUP($A231,'Medical Examinations'!$A:$J,COLUMN('Medical Examinations'!C230),FALSE)</f>
        <v>4.5999999999999996</v>
      </c>
      <c r="E231" t="str">
        <f>VLOOKUP($A231,'Medical Examinations'!$A:$J,COLUMN('Medical Examinations'!D230),FALSE)</f>
        <v>Yes</v>
      </c>
      <c r="F231" t="str">
        <f>VLOOKUP($A231,'Medical Examinations'!$A:$J,COLUMN('Medical Examinations'!E230),FALSE)</f>
        <v>No</v>
      </c>
      <c r="G231" t="str">
        <f>VLOOKUP($A231,'Medical Examinations'!$A:$J,COLUMN('Medical Examinations'!F230),FALSE)</f>
        <v>No</v>
      </c>
      <c r="H231">
        <f>VLOOKUP($A231,'Medical Examinations'!$A:$J,COLUMN('Medical Examinations'!G230),FALSE)</f>
        <v>1</v>
      </c>
      <c r="I231" t="str">
        <f>VLOOKUP($A231,'Medical Examinations'!$A:$J,COLUMN('Medical Examinations'!H230),FALSE)</f>
        <v>Yes</v>
      </c>
      <c r="J231" t="str">
        <f>VLOOKUP($A231,'Medical Examinations'!$A:$J,COLUMN('Medical Examinations'!I230),FALSE)</f>
        <v>Obesity</v>
      </c>
      <c r="K231" t="str">
        <f>VLOOKUP($A231,'Medical Examinations'!$A:$J,COLUMN('Medical Examinations'!J230),FALSE)</f>
        <v>Normal</v>
      </c>
      <c r="L231" s="30">
        <f>VLOOKUP($A231,'Hospitalisation Details'!$A:$K,COLUMN('Hospitalisation Details'!J230),FALSE)</f>
        <v>34989</v>
      </c>
      <c r="M231" s="23">
        <f>VLOOKUP($A231,'Hospitalisation Details'!$A:$K,COLUMN('Hospitalisation Details'!F230),FALSE)</f>
        <v>34838.870000000003</v>
      </c>
      <c r="N231" t="str">
        <f>VLOOKUP($A231,'Hospitalisation Details'!$A:$K,COLUMN('Hospitalisation Details'!G230),FALSE)</f>
        <v>Tier - 2</v>
      </c>
      <c r="O231" t="str">
        <f>VLOOKUP($A231,'Hospitalisation Details'!$A:$K,COLUMN('Hospitalisation Details'!H230),FALSE)</f>
        <v>Tier - 3</v>
      </c>
      <c r="P231" t="str">
        <f>VLOOKUP($A231,'Hospitalisation Details'!$A:$K,COLUMN('Hospitalisation Details'!I230),FALSE)</f>
        <v>R1011</v>
      </c>
      <c r="Q231">
        <f>VLOOKUP($A231,'Hospitalisation Details'!$A:$K,COLUMN('Hospitalisation Details'!K230),FALSE)</f>
        <v>27</v>
      </c>
      <c r="R231" t="str" cm="1">
        <f t="array" ref="R231">_xlfn.IFS(
Q231&lt;=10,"0-10",
Q231&lt;=20,"11-20",
Q231&lt;=30,"21-30",
Q231&lt;=40,"31-40",
Q231&lt;=50,"41-50",
Q231&lt;=60,"51-60",
Q231&lt;=70,"61-70"
)</f>
        <v>21-30</v>
      </c>
      <c r="S231" t="str">
        <f t="shared" si="3"/>
        <v>No</v>
      </c>
    </row>
    <row r="232" spans="1:19" ht="15.75" x14ac:dyDescent="0.25">
      <c r="A232" s="36" t="s">
        <v>272</v>
      </c>
      <c r="B232" t="str">
        <f>VLOOKUP(A232,'Customer Names'!A:E,COLUMN('Customer Names'!D231),FALSE)</f>
        <v>Mr. Andrew</v>
      </c>
      <c r="C232">
        <f>VLOOKUP($A232,'Medical Examinations'!$A:$J,COLUMN('Medical Examinations'!B231),FALSE)</f>
        <v>34.9</v>
      </c>
      <c r="D232">
        <f>VLOOKUP($A232,'Medical Examinations'!$A:$J,COLUMN('Medical Examinations'!C231),FALSE)</f>
        <v>6.22</v>
      </c>
      <c r="E232" t="str">
        <f>VLOOKUP($A232,'Medical Examinations'!$A:$J,COLUMN('Medical Examinations'!D231),FALSE)</f>
        <v>No</v>
      </c>
      <c r="F232" t="str">
        <f>VLOOKUP($A232,'Medical Examinations'!$A:$J,COLUMN('Medical Examinations'!E231),FALSE)</f>
        <v>No</v>
      </c>
      <c r="G232" t="str">
        <f>VLOOKUP($A232,'Medical Examinations'!$A:$J,COLUMN('Medical Examinations'!F231),FALSE)</f>
        <v>Yes</v>
      </c>
      <c r="H232">
        <f>VLOOKUP($A232,'Medical Examinations'!$A:$J,COLUMN('Medical Examinations'!G231),FALSE)</f>
        <v>1</v>
      </c>
      <c r="I232" t="str">
        <f>VLOOKUP($A232,'Medical Examinations'!$A:$J,COLUMN('Medical Examinations'!H231),FALSE)</f>
        <v>Yes</v>
      </c>
      <c r="J232" t="str">
        <f>VLOOKUP($A232,'Medical Examinations'!$A:$J,COLUMN('Medical Examinations'!I231),FALSE)</f>
        <v>Obesity</v>
      </c>
      <c r="K232" t="str">
        <f>VLOOKUP($A232,'Medical Examinations'!$A:$J,COLUMN('Medical Examinations'!J231),FALSE)</f>
        <v>Prediabetes</v>
      </c>
      <c r="L232" s="30">
        <f>VLOOKUP($A232,'Hospitalisation Details'!$A:$K,COLUMN('Hospitalisation Details'!J231),FALSE)</f>
        <v>37881</v>
      </c>
      <c r="M232" s="23">
        <f>VLOOKUP($A232,'Hospitalisation Details'!$A:$K,COLUMN('Hospitalisation Details'!F231),FALSE)</f>
        <v>34828.65</v>
      </c>
      <c r="N232" t="str">
        <f>VLOOKUP($A232,'Hospitalisation Details'!$A:$K,COLUMN('Hospitalisation Details'!G231),FALSE)</f>
        <v>Tier - 1</v>
      </c>
      <c r="O232" t="str">
        <f>VLOOKUP($A232,'Hospitalisation Details'!$A:$K,COLUMN('Hospitalisation Details'!H231),FALSE)</f>
        <v>Tier - 3</v>
      </c>
      <c r="P232" t="str">
        <f>VLOOKUP($A232,'Hospitalisation Details'!$A:$K,COLUMN('Hospitalisation Details'!I231),FALSE)</f>
        <v>R1011</v>
      </c>
      <c r="Q232">
        <f>VLOOKUP($A232,'Hospitalisation Details'!$A:$K,COLUMN('Hospitalisation Details'!K231),FALSE)</f>
        <v>19</v>
      </c>
      <c r="R232" t="str" cm="1">
        <f t="array" ref="R232">_xlfn.IFS(
Q232&lt;=10,"0-10",
Q232&lt;=20,"11-20",
Q232&lt;=30,"21-30",
Q232&lt;=40,"31-40",
Q232&lt;=50,"41-50",
Q232&lt;=60,"51-60",
Q232&lt;=70,"61-70"
)</f>
        <v>11-20</v>
      </c>
      <c r="S232" t="str">
        <f t="shared" si="3"/>
        <v>Yes</v>
      </c>
    </row>
    <row r="233" spans="1:19" ht="15.75" x14ac:dyDescent="0.25">
      <c r="A233" s="36" t="s">
        <v>273</v>
      </c>
      <c r="B233" t="str">
        <f>VLOOKUP(A233,'Customer Names'!A:E,COLUMN('Customer Names'!D232),FALSE)</f>
        <v>Mr. Anders</v>
      </c>
      <c r="C233">
        <f>VLOOKUP($A233,'Medical Examinations'!$A:$J,COLUMN('Medical Examinations'!B232),FALSE)</f>
        <v>31.13</v>
      </c>
      <c r="D233">
        <f>VLOOKUP($A233,'Medical Examinations'!$A:$J,COLUMN('Medical Examinations'!C232),FALSE)</f>
        <v>4.5199999999999996</v>
      </c>
      <c r="E233" t="str">
        <f>VLOOKUP($A233,'Medical Examinations'!$A:$J,COLUMN('Medical Examinations'!D232),FALSE)</f>
        <v>Yes</v>
      </c>
      <c r="F233" t="str">
        <f>VLOOKUP($A233,'Medical Examinations'!$A:$J,COLUMN('Medical Examinations'!E232),FALSE)</f>
        <v>No</v>
      </c>
      <c r="G233" t="str">
        <f>VLOOKUP($A233,'Medical Examinations'!$A:$J,COLUMN('Medical Examinations'!F232),FALSE)</f>
        <v>No</v>
      </c>
      <c r="H233">
        <f>VLOOKUP($A233,'Medical Examinations'!$A:$J,COLUMN('Medical Examinations'!G232),FALSE)</f>
        <v>1</v>
      </c>
      <c r="I233" t="str">
        <f>VLOOKUP($A233,'Medical Examinations'!$A:$J,COLUMN('Medical Examinations'!H232),FALSE)</f>
        <v>Yes</v>
      </c>
      <c r="J233" t="str">
        <f>VLOOKUP($A233,'Medical Examinations'!$A:$J,COLUMN('Medical Examinations'!I232),FALSE)</f>
        <v>Obesity</v>
      </c>
      <c r="K233" t="str">
        <f>VLOOKUP($A233,'Medical Examinations'!$A:$J,COLUMN('Medical Examinations'!J232),FALSE)</f>
        <v>Normal</v>
      </c>
      <c r="L233" s="30">
        <f>VLOOKUP($A233,'Hospitalisation Details'!$A:$K,COLUMN('Hospitalisation Details'!J232),FALSE)</f>
        <v>35060</v>
      </c>
      <c r="M233" s="23">
        <f>VLOOKUP($A233,'Hospitalisation Details'!$A:$K,COLUMN('Hospitalisation Details'!F232),FALSE)</f>
        <v>34806.47</v>
      </c>
      <c r="N233" t="str">
        <f>VLOOKUP($A233,'Hospitalisation Details'!$A:$K,COLUMN('Hospitalisation Details'!G232),FALSE)</f>
        <v>Tier - 1</v>
      </c>
      <c r="O233" t="str">
        <f>VLOOKUP($A233,'Hospitalisation Details'!$A:$K,COLUMN('Hospitalisation Details'!H232),FALSE)</f>
        <v>Tier - 2</v>
      </c>
      <c r="P233" t="str">
        <f>VLOOKUP($A233,'Hospitalisation Details'!$A:$K,COLUMN('Hospitalisation Details'!I232),FALSE)</f>
        <v>R1013</v>
      </c>
      <c r="Q233">
        <f>VLOOKUP($A233,'Hospitalisation Details'!$A:$K,COLUMN('Hospitalisation Details'!K232),FALSE)</f>
        <v>27</v>
      </c>
      <c r="R233" t="str" cm="1">
        <f t="array" ref="R233">_xlfn.IFS(
Q233&lt;=10,"0-10",
Q233&lt;=20,"11-20",
Q233&lt;=30,"21-30",
Q233&lt;=40,"31-40",
Q233&lt;=50,"41-50",
Q233&lt;=60,"51-60",
Q233&lt;=70,"61-70"
)</f>
        <v>21-30</v>
      </c>
      <c r="S233" t="str">
        <f t="shared" si="3"/>
        <v>No</v>
      </c>
    </row>
    <row r="234" spans="1:19" ht="15.75" x14ac:dyDescent="0.25">
      <c r="A234" s="36" t="s">
        <v>274</v>
      </c>
      <c r="B234" t="str">
        <f>VLOOKUP(A234,'Customer Names'!A:E,COLUMN('Customer Names'!D233),FALSE)</f>
        <v>Mr. Sean</v>
      </c>
      <c r="C234">
        <f>VLOOKUP($A234,'Medical Examinations'!$A:$J,COLUMN('Medical Examinations'!B233),FALSE)</f>
        <v>34.799999999999997</v>
      </c>
      <c r="D234">
        <f>VLOOKUP($A234,'Medical Examinations'!$A:$J,COLUMN('Medical Examinations'!C233),FALSE)</f>
        <v>6.18</v>
      </c>
      <c r="E234" t="str">
        <f>VLOOKUP($A234,'Medical Examinations'!$A:$J,COLUMN('Medical Examinations'!D233),FALSE)</f>
        <v>No</v>
      </c>
      <c r="F234" t="str">
        <f>VLOOKUP($A234,'Medical Examinations'!$A:$J,COLUMN('Medical Examinations'!E233),FALSE)</f>
        <v>No</v>
      </c>
      <c r="G234" t="str">
        <f>VLOOKUP($A234,'Medical Examinations'!$A:$J,COLUMN('Medical Examinations'!F233),FALSE)</f>
        <v>Yes</v>
      </c>
      <c r="H234">
        <f>VLOOKUP($A234,'Medical Examinations'!$A:$J,COLUMN('Medical Examinations'!G233),FALSE)</f>
        <v>1</v>
      </c>
      <c r="I234" t="str">
        <f>VLOOKUP($A234,'Medical Examinations'!$A:$J,COLUMN('Medical Examinations'!H233),FALSE)</f>
        <v>Yes</v>
      </c>
      <c r="J234" t="str">
        <f>VLOOKUP($A234,'Medical Examinations'!$A:$J,COLUMN('Medical Examinations'!I233),FALSE)</f>
        <v>Obesity</v>
      </c>
      <c r="K234" t="str">
        <f>VLOOKUP($A234,'Medical Examinations'!$A:$J,COLUMN('Medical Examinations'!J233),FALSE)</f>
        <v>Prediabetes</v>
      </c>
      <c r="L234" s="30">
        <f>VLOOKUP($A234,'Hospitalisation Details'!$A:$K,COLUMN('Hospitalisation Details'!J233),FALSE)</f>
        <v>37805</v>
      </c>
      <c r="M234" s="23">
        <f>VLOOKUP($A234,'Hospitalisation Details'!$A:$K,COLUMN('Hospitalisation Details'!F233),FALSE)</f>
        <v>34779.620000000003</v>
      </c>
      <c r="N234" t="str">
        <f>VLOOKUP($A234,'Hospitalisation Details'!$A:$K,COLUMN('Hospitalisation Details'!G233),FALSE)</f>
        <v>Tier - 1</v>
      </c>
      <c r="O234" t="str">
        <f>VLOOKUP($A234,'Hospitalisation Details'!$A:$K,COLUMN('Hospitalisation Details'!H233),FALSE)</f>
        <v>Tier - 2</v>
      </c>
      <c r="P234" t="str">
        <f>VLOOKUP($A234,'Hospitalisation Details'!$A:$K,COLUMN('Hospitalisation Details'!I233),FALSE)</f>
        <v>R1011</v>
      </c>
      <c r="Q234">
        <f>VLOOKUP($A234,'Hospitalisation Details'!$A:$K,COLUMN('Hospitalisation Details'!K233),FALSE)</f>
        <v>19</v>
      </c>
      <c r="R234" t="str" cm="1">
        <f t="array" ref="R234">_xlfn.IFS(
Q234&lt;=10,"0-10",
Q234&lt;=20,"11-20",
Q234&lt;=30,"21-30",
Q234&lt;=40,"31-40",
Q234&lt;=50,"41-50",
Q234&lt;=60,"51-60",
Q234&lt;=70,"61-70"
)</f>
        <v>11-20</v>
      </c>
      <c r="S234" t="str">
        <f t="shared" si="3"/>
        <v>Yes</v>
      </c>
    </row>
    <row r="235" spans="1:19" ht="15.75" x14ac:dyDescent="0.25">
      <c r="A235" s="36" t="s">
        <v>275</v>
      </c>
      <c r="B235" t="str">
        <f>VLOOKUP(A235,'Customer Names'!A:E,COLUMN('Customer Names'!D234),FALSE)</f>
        <v>Mr. Brian</v>
      </c>
      <c r="C235">
        <f>VLOOKUP($A235,'Medical Examinations'!$A:$J,COLUMN('Medical Examinations'!B234),FALSE)</f>
        <v>31.68</v>
      </c>
      <c r="D235">
        <f>VLOOKUP($A235,'Medical Examinations'!$A:$J,COLUMN('Medical Examinations'!C234),FALSE)</f>
        <v>4.4000000000000004</v>
      </c>
      <c r="E235" t="str">
        <f>VLOOKUP($A235,'Medical Examinations'!$A:$J,COLUMN('Medical Examinations'!D234),FALSE)</f>
        <v>No</v>
      </c>
      <c r="F235" t="str">
        <f>VLOOKUP($A235,'Medical Examinations'!$A:$J,COLUMN('Medical Examinations'!E234),FALSE)</f>
        <v>No</v>
      </c>
      <c r="G235" t="str">
        <f>VLOOKUP($A235,'Medical Examinations'!$A:$J,COLUMN('Medical Examinations'!F234),FALSE)</f>
        <v>No</v>
      </c>
      <c r="H235">
        <f>VLOOKUP($A235,'Medical Examinations'!$A:$J,COLUMN('Medical Examinations'!G234),FALSE)</f>
        <v>0</v>
      </c>
      <c r="I235" t="str">
        <f>VLOOKUP($A235,'Medical Examinations'!$A:$J,COLUMN('Medical Examinations'!H234),FALSE)</f>
        <v>Yes</v>
      </c>
      <c r="J235" t="str">
        <f>VLOOKUP($A235,'Medical Examinations'!$A:$J,COLUMN('Medical Examinations'!I234),FALSE)</f>
        <v>Obesity</v>
      </c>
      <c r="K235" t="str">
        <f>VLOOKUP($A235,'Medical Examinations'!$A:$J,COLUMN('Medical Examinations'!J234),FALSE)</f>
        <v>Normal</v>
      </c>
      <c r="L235" s="30">
        <f>VLOOKUP($A235,'Hospitalisation Details'!$A:$K,COLUMN('Hospitalisation Details'!J234),FALSE)</f>
        <v>34522</v>
      </c>
      <c r="M235" s="23">
        <f>VLOOKUP($A235,'Hospitalisation Details'!$A:$K,COLUMN('Hospitalisation Details'!F234),FALSE)</f>
        <v>34672.15</v>
      </c>
      <c r="N235" t="str">
        <f>VLOOKUP($A235,'Hospitalisation Details'!$A:$K,COLUMN('Hospitalisation Details'!G234),FALSE)</f>
        <v>Tier - 1</v>
      </c>
      <c r="O235" t="str">
        <f>VLOOKUP($A235,'Hospitalisation Details'!$A:$K,COLUMN('Hospitalisation Details'!H234),FALSE)</f>
        <v>Tier - 3</v>
      </c>
      <c r="P235" t="str">
        <f>VLOOKUP($A235,'Hospitalisation Details'!$A:$K,COLUMN('Hospitalisation Details'!I234),FALSE)</f>
        <v>R1013</v>
      </c>
      <c r="Q235">
        <f>VLOOKUP($A235,'Hospitalisation Details'!$A:$K,COLUMN('Hospitalisation Details'!K234),FALSE)</f>
        <v>28</v>
      </c>
      <c r="R235" t="str" cm="1">
        <f t="array" ref="R235">_xlfn.IFS(
Q235&lt;=10,"0-10",
Q235&lt;=20,"11-20",
Q235&lt;=30,"21-30",
Q235&lt;=40,"31-40",
Q235&lt;=50,"41-50",
Q235&lt;=60,"51-60",
Q235&lt;=70,"61-70"
)</f>
        <v>21-30</v>
      </c>
      <c r="S235" t="str">
        <f t="shared" si="3"/>
        <v>No</v>
      </c>
    </row>
    <row r="236" spans="1:19" ht="15.75" x14ac:dyDescent="0.25">
      <c r="A236" s="36" t="s">
        <v>276</v>
      </c>
      <c r="B236" t="str">
        <f>VLOOKUP(A236,'Customer Names'!A:E,COLUMN('Customer Names'!D235),FALSE)</f>
        <v>Mr. Jeremy</v>
      </c>
      <c r="C236">
        <f>VLOOKUP($A236,'Medical Examinations'!$A:$J,COLUMN('Medical Examinations'!B235),FALSE)</f>
        <v>33.534999999999997</v>
      </c>
      <c r="D236">
        <f>VLOOKUP($A236,'Medical Examinations'!$A:$J,COLUMN('Medical Examinations'!C235),FALSE)</f>
        <v>6.23</v>
      </c>
      <c r="E236" t="str">
        <f>VLOOKUP($A236,'Medical Examinations'!$A:$J,COLUMN('Medical Examinations'!D235),FALSE)</f>
        <v>No</v>
      </c>
      <c r="F236" t="str">
        <f>VLOOKUP($A236,'Medical Examinations'!$A:$J,COLUMN('Medical Examinations'!E235),FALSE)</f>
        <v>Yes</v>
      </c>
      <c r="G236" t="str">
        <f>VLOOKUP($A236,'Medical Examinations'!$A:$J,COLUMN('Medical Examinations'!F235),FALSE)</f>
        <v>No</v>
      </c>
      <c r="H236">
        <f>VLOOKUP($A236,'Medical Examinations'!$A:$J,COLUMN('Medical Examinations'!G235),FALSE)</f>
        <v>1</v>
      </c>
      <c r="I236" t="str">
        <f>VLOOKUP($A236,'Medical Examinations'!$A:$J,COLUMN('Medical Examinations'!H235),FALSE)</f>
        <v>Yes</v>
      </c>
      <c r="J236" t="str">
        <f>VLOOKUP($A236,'Medical Examinations'!$A:$J,COLUMN('Medical Examinations'!I235),FALSE)</f>
        <v>Obesity</v>
      </c>
      <c r="K236" t="str">
        <f>VLOOKUP($A236,'Medical Examinations'!$A:$J,COLUMN('Medical Examinations'!J235),FALSE)</f>
        <v>Prediabetes</v>
      </c>
      <c r="L236" s="30">
        <f>VLOOKUP($A236,'Hospitalisation Details'!$A:$K,COLUMN('Hospitalisation Details'!J235),FALSE)</f>
        <v>38269</v>
      </c>
      <c r="M236" s="23">
        <f>VLOOKUP($A236,'Hospitalisation Details'!$A:$K,COLUMN('Hospitalisation Details'!F235),FALSE)</f>
        <v>34617.839999999997</v>
      </c>
      <c r="N236" t="str">
        <f>VLOOKUP($A236,'Hospitalisation Details'!$A:$K,COLUMN('Hospitalisation Details'!G235),FALSE)</f>
        <v>Tier - 1</v>
      </c>
      <c r="O236" t="str">
        <f>VLOOKUP($A236,'Hospitalisation Details'!$A:$K,COLUMN('Hospitalisation Details'!H235),FALSE)</f>
        <v>Tier - 3</v>
      </c>
      <c r="P236" t="str">
        <f>VLOOKUP($A236,'Hospitalisation Details'!$A:$K,COLUMN('Hospitalisation Details'!I235),FALSE)</f>
        <v>R1016</v>
      </c>
      <c r="Q236">
        <f>VLOOKUP($A236,'Hospitalisation Details'!$A:$K,COLUMN('Hospitalisation Details'!K235),FALSE)</f>
        <v>18</v>
      </c>
      <c r="R236" t="str" cm="1">
        <f t="array" ref="R236">_xlfn.IFS(
Q236&lt;=10,"0-10",
Q236&lt;=20,"11-20",
Q236&lt;=30,"21-30",
Q236&lt;=40,"31-40",
Q236&lt;=50,"41-50",
Q236&lt;=60,"51-60",
Q236&lt;=70,"61-70"
)</f>
        <v>11-20</v>
      </c>
      <c r="S236" t="str">
        <f t="shared" si="3"/>
        <v>Yes</v>
      </c>
    </row>
    <row r="237" spans="1:19" ht="15.75" x14ac:dyDescent="0.25">
      <c r="A237" s="36" t="s">
        <v>277</v>
      </c>
      <c r="B237" t="str">
        <f>VLOOKUP(A237,'Customer Names'!A:E,COLUMN('Customer Names'!D236),FALSE)</f>
        <v>Ms. Susannah</v>
      </c>
      <c r="C237">
        <f>VLOOKUP($A237,'Medical Examinations'!$A:$J,COLUMN('Medical Examinations'!B236),FALSE)</f>
        <v>31.92</v>
      </c>
      <c r="D237">
        <f>VLOOKUP($A237,'Medical Examinations'!$A:$J,COLUMN('Medical Examinations'!C236),FALSE)</f>
        <v>5.33</v>
      </c>
      <c r="E237" t="str">
        <f>VLOOKUP($A237,'Medical Examinations'!$A:$J,COLUMN('Medical Examinations'!D236),FALSE)</f>
        <v>Yes</v>
      </c>
      <c r="F237" t="str">
        <f>VLOOKUP($A237,'Medical Examinations'!$A:$J,COLUMN('Medical Examinations'!E236),FALSE)</f>
        <v>No</v>
      </c>
      <c r="G237" t="str">
        <f>VLOOKUP($A237,'Medical Examinations'!$A:$J,COLUMN('Medical Examinations'!F236),FALSE)</f>
        <v>No</v>
      </c>
      <c r="H237">
        <f>VLOOKUP($A237,'Medical Examinations'!$A:$J,COLUMN('Medical Examinations'!G236),FALSE)</f>
        <v>0</v>
      </c>
      <c r="I237" t="str">
        <f>VLOOKUP($A237,'Medical Examinations'!$A:$J,COLUMN('Medical Examinations'!H236),FALSE)</f>
        <v>Yes</v>
      </c>
      <c r="J237" t="str">
        <f>VLOOKUP($A237,'Medical Examinations'!$A:$J,COLUMN('Medical Examinations'!I236),FALSE)</f>
        <v>Obesity</v>
      </c>
      <c r="K237" t="str">
        <f>VLOOKUP($A237,'Medical Examinations'!$A:$J,COLUMN('Medical Examinations'!J236),FALSE)</f>
        <v>Normal</v>
      </c>
      <c r="L237" s="30">
        <f>VLOOKUP($A237,'Hospitalisation Details'!$A:$K,COLUMN('Hospitalisation Details'!J236),FALSE)</f>
        <v>28089</v>
      </c>
      <c r="M237" s="23">
        <f>VLOOKUP($A237,'Hospitalisation Details'!$A:$K,COLUMN('Hospitalisation Details'!F236),FALSE)</f>
        <v>34543.39</v>
      </c>
      <c r="N237" t="str">
        <f>VLOOKUP($A237,'Hospitalisation Details'!$A:$K,COLUMN('Hospitalisation Details'!G236),FALSE)</f>
        <v>Tier - 2</v>
      </c>
      <c r="O237" t="str">
        <f>VLOOKUP($A237,'Hospitalisation Details'!$A:$K,COLUMN('Hospitalisation Details'!H236),FALSE)</f>
        <v>Tier - 3</v>
      </c>
      <c r="P237" t="str">
        <f>VLOOKUP($A237,'Hospitalisation Details'!$A:$K,COLUMN('Hospitalisation Details'!I236),FALSE)</f>
        <v>R1011</v>
      </c>
      <c r="Q237">
        <f>VLOOKUP($A237,'Hospitalisation Details'!$A:$K,COLUMN('Hospitalisation Details'!K236),FALSE)</f>
        <v>46</v>
      </c>
      <c r="R237" t="str" cm="1">
        <f t="array" ref="R237">_xlfn.IFS(
Q237&lt;=10,"0-10",
Q237&lt;=20,"11-20",
Q237&lt;=30,"21-30",
Q237&lt;=40,"31-40",
Q237&lt;=50,"41-50",
Q237&lt;=60,"51-60",
Q237&lt;=70,"61-70"
)</f>
        <v>41-50</v>
      </c>
      <c r="S237" t="str">
        <f t="shared" si="3"/>
        <v>No</v>
      </c>
    </row>
    <row r="238" spans="1:19" ht="15.75" x14ac:dyDescent="0.25">
      <c r="A238" s="36" t="s">
        <v>278</v>
      </c>
      <c r="B238" t="str">
        <f>VLOOKUP(A238,'Customer Names'!A:E,COLUMN('Customer Names'!D237),FALSE)</f>
        <v>Mr. Randy</v>
      </c>
      <c r="C238">
        <f>VLOOKUP($A238,'Medical Examinations'!$A:$J,COLUMN('Medical Examinations'!B237),FALSE)</f>
        <v>32.700000000000003</v>
      </c>
      <c r="D238">
        <f>VLOOKUP($A238,'Medical Examinations'!$A:$J,COLUMN('Medical Examinations'!C237),FALSE)</f>
        <v>4.09</v>
      </c>
      <c r="E238" t="str">
        <f>VLOOKUP($A238,'Medical Examinations'!$A:$J,COLUMN('Medical Examinations'!D237),FALSE)</f>
        <v>No</v>
      </c>
      <c r="F238" t="str">
        <f>VLOOKUP($A238,'Medical Examinations'!$A:$J,COLUMN('Medical Examinations'!E237),FALSE)</f>
        <v>No</v>
      </c>
      <c r="G238" t="str">
        <f>VLOOKUP($A238,'Medical Examinations'!$A:$J,COLUMN('Medical Examinations'!F237),FALSE)</f>
        <v>No</v>
      </c>
      <c r="H238">
        <f>VLOOKUP($A238,'Medical Examinations'!$A:$J,COLUMN('Medical Examinations'!G237),FALSE)</f>
        <v>1</v>
      </c>
      <c r="I238" t="str">
        <f>VLOOKUP($A238,'Medical Examinations'!$A:$J,COLUMN('Medical Examinations'!H237),FALSE)</f>
        <v>Yes</v>
      </c>
      <c r="J238" t="str">
        <f>VLOOKUP($A238,'Medical Examinations'!$A:$J,COLUMN('Medical Examinations'!I237),FALSE)</f>
        <v>Obesity</v>
      </c>
      <c r="K238" t="str">
        <f>VLOOKUP($A238,'Medical Examinations'!$A:$J,COLUMN('Medical Examinations'!J237),FALSE)</f>
        <v>Normal</v>
      </c>
      <c r="L238" s="30">
        <f>VLOOKUP($A238,'Hospitalisation Details'!$A:$K,COLUMN('Hospitalisation Details'!J237),FALSE)</f>
        <v>35970</v>
      </c>
      <c r="M238" s="23">
        <f>VLOOKUP($A238,'Hospitalisation Details'!$A:$K,COLUMN('Hospitalisation Details'!F237),FALSE)</f>
        <v>34472.839999999997</v>
      </c>
      <c r="N238" t="str">
        <f>VLOOKUP($A238,'Hospitalisation Details'!$A:$K,COLUMN('Hospitalisation Details'!G237),FALSE)</f>
        <v>Tier - 1</v>
      </c>
      <c r="O238" t="str">
        <f>VLOOKUP($A238,'Hospitalisation Details'!$A:$K,COLUMN('Hospitalisation Details'!H237),FALSE)</f>
        <v>Tier - 3</v>
      </c>
      <c r="P238" t="str">
        <f>VLOOKUP($A238,'Hospitalisation Details'!$A:$K,COLUMN('Hospitalisation Details'!I237),FALSE)</f>
        <v>R1011</v>
      </c>
      <c r="Q238">
        <f>VLOOKUP($A238,'Hospitalisation Details'!$A:$K,COLUMN('Hospitalisation Details'!K237),FALSE)</f>
        <v>24</v>
      </c>
      <c r="R238" t="str" cm="1">
        <f t="array" ref="R238">_xlfn.IFS(
Q238&lt;=10,"0-10",
Q238&lt;=20,"11-20",
Q238&lt;=30,"21-30",
Q238&lt;=40,"31-40",
Q238&lt;=50,"41-50",
Q238&lt;=60,"51-60",
Q238&lt;=70,"61-70"
)</f>
        <v>21-30</v>
      </c>
      <c r="S238" t="str">
        <f t="shared" si="3"/>
        <v>No</v>
      </c>
    </row>
    <row r="239" spans="1:19" ht="15.75" x14ac:dyDescent="0.25">
      <c r="A239" s="36" t="s">
        <v>279</v>
      </c>
      <c r="B239" t="str">
        <f>VLOOKUP(A239,'Customer Names'!A:E,COLUMN('Customer Names'!D238),FALSE)</f>
        <v>Mr. Leslie</v>
      </c>
      <c r="C239">
        <f>VLOOKUP($A239,'Medical Examinations'!$A:$J,COLUMN('Medical Examinations'!B238),FALSE)</f>
        <v>41.25</v>
      </c>
      <c r="D239">
        <f>VLOOKUP($A239,'Medical Examinations'!$A:$J,COLUMN('Medical Examinations'!C238),FALSE)</f>
        <v>5.19</v>
      </c>
      <c r="E239" t="str">
        <f>VLOOKUP($A239,'Medical Examinations'!$A:$J,COLUMN('Medical Examinations'!D238),FALSE)</f>
        <v>No</v>
      </c>
      <c r="F239" t="str">
        <f>VLOOKUP($A239,'Medical Examinations'!$A:$J,COLUMN('Medical Examinations'!E238),FALSE)</f>
        <v>No</v>
      </c>
      <c r="G239" t="str">
        <f>VLOOKUP($A239,'Medical Examinations'!$A:$J,COLUMN('Medical Examinations'!F238),FALSE)</f>
        <v>No</v>
      </c>
      <c r="H239">
        <f>VLOOKUP($A239,'Medical Examinations'!$A:$J,COLUMN('Medical Examinations'!G238),FALSE)</f>
        <v>0</v>
      </c>
      <c r="I239" t="str">
        <f>VLOOKUP($A239,'Medical Examinations'!$A:$J,COLUMN('Medical Examinations'!H238),FALSE)</f>
        <v>Yes</v>
      </c>
      <c r="J239" t="str">
        <f>VLOOKUP($A239,'Medical Examinations'!$A:$J,COLUMN('Medical Examinations'!I238),FALSE)</f>
        <v>Obesity</v>
      </c>
      <c r="K239" t="str">
        <f>VLOOKUP($A239,'Medical Examinations'!$A:$J,COLUMN('Medical Examinations'!J238),FALSE)</f>
        <v>Normal</v>
      </c>
      <c r="L239" s="30">
        <f>VLOOKUP($A239,'Hospitalisation Details'!$A:$K,COLUMN('Hospitalisation Details'!J238),FALSE)</f>
        <v>33140</v>
      </c>
      <c r="M239" s="23">
        <f>VLOOKUP($A239,'Hospitalisation Details'!$A:$K,COLUMN('Hospitalisation Details'!F238),FALSE)</f>
        <v>34456.269999999997</v>
      </c>
      <c r="N239" t="str">
        <f>VLOOKUP($A239,'Hospitalisation Details'!$A:$K,COLUMN('Hospitalisation Details'!G238),FALSE)</f>
        <v>Tier - 1</v>
      </c>
      <c r="O239" t="str">
        <f>VLOOKUP($A239,'Hospitalisation Details'!$A:$K,COLUMN('Hospitalisation Details'!H238),FALSE)</f>
        <v>Tier - 2</v>
      </c>
      <c r="P239" t="str">
        <f>VLOOKUP($A239,'Hospitalisation Details'!$A:$K,COLUMN('Hospitalisation Details'!I238),FALSE)</f>
        <v>R1011</v>
      </c>
      <c r="Q239">
        <f>VLOOKUP($A239,'Hospitalisation Details'!$A:$K,COLUMN('Hospitalisation Details'!K238),FALSE)</f>
        <v>32</v>
      </c>
      <c r="R239" t="str" cm="1">
        <f t="array" ref="R239">_xlfn.IFS(
Q239&lt;=10,"0-10",
Q239&lt;=20,"11-20",
Q239&lt;=30,"21-30",
Q239&lt;=40,"31-40",
Q239&lt;=50,"41-50",
Q239&lt;=60,"51-60",
Q239&lt;=70,"61-70"
)</f>
        <v>31-40</v>
      </c>
      <c r="S239" t="str">
        <f t="shared" si="3"/>
        <v>No</v>
      </c>
    </row>
    <row r="240" spans="1:19" ht="15.75" x14ac:dyDescent="0.25">
      <c r="A240" s="36" t="s">
        <v>280</v>
      </c>
      <c r="B240" t="str">
        <f>VLOOKUP(A240,'Customer Names'!A:E,COLUMN('Customer Names'!D239),FALSE)</f>
        <v>Ms. Brittany</v>
      </c>
      <c r="C240">
        <f>VLOOKUP($A240,'Medical Examinations'!$A:$J,COLUMN('Medical Examinations'!B239),FALSE)</f>
        <v>33.11</v>
      </c>
      <c r="D240">
        <f>VLOOKUP($A240,'Medical Examinations'!$A:$J,COLUMN('Medical Examinations'!C239),FALSE)</f>
        <v>4.12</v>
      </c>
      <c r="E240" t="str">
        <f>VLOOKUP($A240,'Medical Examinations'!$A:$J,COLUMN('Medical Examinations'!D239),FALSE)</f>
        <v>No</v>
      </c>
      <c r="F240" t="str">
        <f>VLOOKUP($A240,'Medical Examinations'!$A:$J,COLUMN('Medical Examinations'!E239),FALSE)</f>
        <v>No</v>
      </c>
      <c r="G240" t="str">
        <f>VLOOKUP($A240,'Medical Examinations'!$A:$J,COLUMN('Medical Examinations'!F239),FALSE)</f>
        <v>Yes</v>
      </c>
      <c r="H240">
        <f>VLOOKUP($A240,'Medical Examinations'!$A:$J,COLUMN('Medical Examinations'!G239),FALSE)</f>
        <v>1</v>
      </c>
      <c r="I240" t="str">
        <f>VLOOKUP($A240,'Medical Examinations'!$A:$J,COLUMN('Medical Examinations'!H239),FALSE)</f>
        <v>Yes</v>
      </c>
      <c r="J240" t="str">
        <f>VLOOKUP($A240,'Medical Examinations'!$A:$J,COLUMN('Medical Examinations'!I239),FALSE)</f>
        <v>Obesity</v>
      </c>
      <c r="K240" t="str">
        <f>VLOOKUP($A240,'Medical Examinations'!$A:$J,COLUMN('Medical Examinations'!J239),FALSE)</f>
        <v>Normal</v>
      </c>
      <c r="L240" s="30">
        <f>VLOOKUP($A240,'Hospitalisation Details'!$A:$K,COLUMN('Hospitalisation Details'!J239),FALSE)</f>
        <v>37899</v>
      </c>
      <c r="M240" s="23">
        <f>VLOOKUP($A240,'Hospitalisation Details'!$A:$K,COLUMN('Hospitalisation Details'!F239),FALSE)</f>
        <v>34439.86</v>
      </c>
      <c r="N240" t="str">
        <f>VLOOKUP($A240,'Hospitalisation Details'!$A:$K,COLUMN('Hospitalisation Details'!G239),FALSE)</f>
        <v>Tier - 2</v>
      </c>
      <c r="O240" t="str">
        <f>VLOOKUP($A240,'Hospitalisation Details'!$A:$K,COLUMN('Hospitalisation Details'!H239),FALSE)</f>
        <v>Tier - 1</v>
      </c>
      <c r="P240" t="str">
        <f>VLOOKUP($A240,'Hospitalisation Details'!$A:$K,COLUMN('Hospitalisation Details'!I239),FALSE)</f>
        <v>R1013</v>
      </c>
      <c r="Q240">
        <f>VLOOKUP($A240,'Hospitalisation Details'!$A:$K,COLUMN('Hospitalisation Details'!K239),FALSE)</f>
        <v>19</v>
      </c>
      <c r="R240" t="str" cm="1">
        <f t="array" ref="R240">_xlfn.IFS(
Q240&lt;=10,"0-10",
Q240&lt;=20,"11-20",
Q240&lt;=30,"21-30",
Q240&lt;=40,"31-40",
Q240&lt;=50,"41-50",
Q240&lt;=60,"51-60",
Q240&lt;=70,"61-70"
)</f>
        <v>11-20</v>
      </c>
      <c r="S240" t="str">
        <f t="shared" si="3"/>
        <v>No</v>
      </c>
    </row>
    <row r="241" spans="1:19" ht="15.75" x14ac:dyDescent="0.25">
      <c r="A241" s="36" t="s">
        <v>281</v>
      </c>
      <c r="B241" t="str">
        <f>VLOOKUP(A241,'Customer Names'!A:E,COLUMN('Customer Names'!D240),FALSE)</f>
        <v>Ms. Cassie</v>
      </c>
      <c r="C241">
        <f>VLOOKUP($A241,'Medical Examinations'!$A:$J,COLUMN('Medical Examinations'!B240),FALSE)</f>
        <v>36.159999999999997</v>
      </c>
      <c r="D241">
        <f>VLOOKUP($A241,'Medical Examinations'!$A:$J,COLUMN('Medical Examinations'!C240),FALSE)</f>
        <v>5.0999999999999996</v>
      </c>
      <c r="E241" t="str">
        <f>VLOOKUP($A241,'Medical Examinations'!$A:$J,COLUMN('Medical Examinations'!D240),FALSE)</f>
        <v>No</v>
      </c>
      <c r="F241" t="str">
        <f>VLOOKUP($A241,'Medical Examinations'!$A:$J,COLUMN('Medical Examinations'!E240),FALSE)</f>
        <v>No</v>
      </c>
      <c r="G241" t="str">
        <f>VLOOKUP($A241,'Medical Examinations'!$A:$J,COLUMN('Medical Examinations'!F240),FALSE)</f>
        <v>No</v>
      </c>
      <c r="H241">
        <f>VLOOKUP($A241,'Medical Examinations'!$A:$J,COLUMN('Medical Examinations'!G240),FALSE)</f>
        <v>1</v>
      </c>
      <c r="I241" t="str">
        <f>VLOOKUP($A241,'Medical Examinations'!$A:$J,COLUMN('Medical Examinations'!H240),FALSE)</f>
        <v>Yes</v>
      </c>
      <c r="J241" t="str">
        <f>VLOOKUP($A241,'Medical Examinations'!$A:$J,COLUMN('Medical Examinations'!I240),FALSE)</f>
        <v>Obesity</v>
      </c>
      <c r="K241" t="str">
        <f>VLOOKUP($A241,'Medical Examinations'!$A:$J,COLUMN('Medical Examinations'!J240),FALSE)</f>
        <v>Normal</v>
      </c>
      <c r="L241" s="30">
        <f>VLOOKUP($A241,'Hospitalisation Details'!$A:$K,COLUMN('Hospitalisation Details'!J240),FALSE)</f>
        <v>30956</v>
      </c>
      <c r="M241" s="23">
        <f>VLOOKUP($A241,'Hospitalisation Details'!$A:$K,COLUMN('Hospitalisation Details'!F240),FALSE)</f>
        <v>34402.22</v>
      </c>
      <c r="N241" t="str">
        <f>VLOOKUP($A241,'Hospitalisation Details'!$A:$K,COLUMN('Hospitalisation Details'!G240),FALSE)</f>
        <v>Tier - 2</v>
      </c>
      <c r="O241" t="str">
        <f>VLOOKUP($A241,'Hospitalisation Details'!$A:$K,COLUMN('Hospitalisation Details'!H240),FALSE)</f>
        <v>Tier - 3</v>
      </c>
      <c r="P241" t="str">
        <f>VLOOKUP($A241,'Hospitalisation Details'!$A:$K,COLUMN('Hospitalisation Details'!I240),FALSE)</f>
        <v>R1011</v>
      </c>
      <c r="Q241">
        <f>VLOOKUP($A241,'Hospitalisation Details'!$A:$K,COLUMN('Hospitalisation Details'!K240),FALSE)</f>
        <v>38</v>
      </c>
      <c r="R241" t="str" cm="1">
        <f t="array" ref="R241">_xlfn.IFS(
Q241&lt;=10,"0-10",
Q241&lt;=20,"11-20",
Q241&lt;=30,"21-30",
Q241&lt;=40,"31-40",
Q241&lt;=50,"41-50",
Q241&lt;=60,"51-60",
Q241&lt;=70,"61-70"
)</f>
        <v>31-40</v>
      </c>
      <c r="S241" t="str">
        <f t="shared" si="3"/>
        <v>No</v>
      </c>
    </row>
    <row r="242" spans="1:19" ht="15.75" x14ac:dyDescent="0.25">
      <c r="A242" s="36" t="s">
        <v>282</v>
      </c>
      <c r="B242" t="str">
        <f>VLOOKUP(A242,'Customer Names'!A:E,COLUMN('Customer Names'!D241),FALSE)</f>
        <v>Mr. Peter</v>
      </c>
      <c r="C242">
        <f>VLOOKUP($A242,'Medical Examinations'!$A:$J,COLUMN('Medical Examinations'!B241),FALSE)</f>
        <v>33.72</v>
      </c>
      <c r="D242">
        <f>VLOOKUP($A242,'Medical Examinations'!$A:$J,COLUMN('Medical Examinations'!C241),FALSE)</f>
        <v>6.21</v>
      </c>
      <c r="E242" t="str">
        <f>VLOOKUP($A242,'Medical Examinations'!$A:$J,COLUMN('Medical Examinations'!D241),FALSE)</f>
        <v>Yes</v>
      </c>
      <c r="F242" t="str">
        <f>VLOOKUP($A242,'Medical Examinations'!$A:$J,COLUMN('Medical Examinations'!E241),FALSE)</f>
        <v>No</v>
      </c>
      <c r="G242" t="str">
        <f>VLOOKUP($A242,'Medical Examinations'!$A:$J,COLUMN('Medical Examinations'!F241),FALSE)</f>
        <v>Yes</v>
      </c>
      <c r="H242">
        <f>VLOOKUP($A242,'Medical Examinations'!$A:$J,COLUMN('Medical Examinations'!G241),FALSE)</f>
        <v>1</v>
      </c>
      <c r="I242" t="str">
        <f>VLOOKUP($A242,'Medical Examinations'!$A:$J,COLUMN('Medical Examinations'!H241),FALSE)</f>
        <v>Yes</v>
      </c>
      <c r="J242" t="str">
        <f>VLOOKUP($A242,'Medical Examinations'!$A:$J,COLUMN('Medical Examinations'!I241),FALSE)</f>
        <v>Obesity</v>
      </c>
      <c r="K242" t="str">
        <f>VLOOKUP($A242,'Medical Examinations'!$A:$J,COLUMN('Medical Examinations'!J241),FALSE)</f>
        <v>Prediabetes</v>
      </c>
      <c r="L242" s="30">
        <f>VLOOKUP($A242,'Hospitalisation Details'!$A:$K,COLUMN('Hospitalisation Details'!J241),FALSE)</f>
        <v>30591</v>
      </c>
      <c r="M242" s="23">
        <f>VLOOKUP($A242,'Hospitalisation Details'!$A:$K,COLUMN('Hospitalisation Details'!F241),FALSE)</f>
        <v>34307.22</v>
      </c>
      <c r="N242" t="str">
        <f>VLOOKUP($A242,'Hospitalisation Details'!$A:$K,COLUMN('Hospitalisation Details'!G241),FALSE)</f>
        <v>Tier - 2</v>
      </c>
      <c r="O242" t="str">
        <f>VLOOKUP($A242,'Hospitalisation Details'!$A:$K,COLUMN('Hospitalisation Details'!H241),FALSE)</f>
        <v>Tier - 2</v>
      </c>
      <c r="P242" t="str">
        <f>VLOOKUP($A242,'Hospitalisation Details'!$A:$K,COLUMN('Hospitalisation Details'!I241),FALSE)</f>
        <v>R1012</v>
      </c>
      <c r="Q242">
        <f>VLOOKUP($A242,'Hospitalisation Details'!$A:$K,COLUMN('Hospitalisation Details'!K241),FALSE)</f>
        <v>39</v>
      </c>
      <c r="R242" t="str" cm="1">
        <f t="array" ref="R242">_xlfn.IFS(
Q242&lt;=10,"0-10",
Q242&lt;=20,"11-20",
Q242&lt;=30,"21-30",
Q242&lt;=40,"31-40",
Q242&lt;=50,"41-50",
Q242&lt;=60,"51-60",
Q242&lt;=70,"61-70"
)</f>
        <v>31-40</v>
      </c>
      <c r="S242" t="str">
        <f t="shared" si="3"/>
        <v>Yes</v>
      </c>
    </row>
    <row r="243" spans="1:19" ht="15.75" x14ac:dyDescent="0.25">
      <c r="A243" s="36" t="s">
        <v>283</v>
      </c>
      <c r="B243" t="str">
        <f>VLOOKUP(A243,'Customer Names'!A:E,COLUMN('Customer Names'!D242),FALSE)</f>
        <v>Mr. Douglas</v>
      </c>
      <c r="C243">
        <f>VLOOKUP($A243,'Medical Examinations'!$A:$J,COLUMN('Medical Examinations'!B242),FALSE)</f>
        <v>37.74</v>
      </c>
      <c r="D243">
        <f>VLOOKUP($A243,'Medical Examinations'!$A:$J,COLUMN('Medical Examinations'!C242),FALSE)</f>
        <v>9.5299999999999994</v>
      </c>
      <c r="E243" t="str">
        <f>VLOOKUP($A243,'Medical Examinations'!$A:$J,COLUMN('Medical Examinations'!D242),FALSE)</f>
        <v>Yes</v>
      </c>
      <c r="F243" t="str">
        <f>VLOOKUP($A243,'Medical Examinations'!$A:$J,COLUMN('Medical Examinations'!E242),FALSE)</f>
        <v>No</v>
      </c>
      <c r="G243" t="str">
        <f>VLOOKUP($A243,'Medical Examinations'!$A:$J,COLUMN('Medical Examinations'!F242),FALSE)</f>
        <v>No</v>
      </c>
      <c r="H243">
        <f>VLOOKUP($A243,'Medical Examinations'!$A:$J,COLUMN('Medical Examinations'!G242),FALSE)</f>
        <v>1</v>
      </c>
      <c r="I243" t="str">
        <f>VLOOKUP($A243,'Medical Examinations'!$A:$J,COLUMN('Medical Examinations'!H242),FALSE)</f>
        <v>Yes</v>
      </c>
      <c r="J243" t="str">
        <f>VLOOKUP($A243,'Medical Examinations'!$A:$J,COLUMN('Medical Examinations'!I242),FALSE)</f>
        <v>Obesity</v>
      </c>
      <c r="K243" t="str">
        <f>VLOOKUP($A243,'Medical Examinations'!$A:$J,COLUMN('Medical Examinations'!J242),FALSE)</f>
        <v>Diabetes</v>
      </c>
      <c r="L243" s="30">
        <f>VLOOKUP($A243,'Hospitalisation Details'!$A:$K,COLUMN('Hospitalisation Details'!J242),FALSE)</f>
        <v>31696</v>
      </c>
      <c r="M243" s="23">
        <f>VLOOKUP($A243,'Hospitalisation Details'!$A:$K,COLUMN('Hospitalisation Details'!F242),FALSE)</f>
        <v>34293.120000000003</v>
      </c>
      <c r="N243" t="str">
        <f>VLOOKUP($A243,'Hospitalisation Details'!$A:$K,COLUMN('Hospitalisation Details'!G242),FALSE)</f>
        <v>Tier - 1</v>
      </c>
      <c r="O243" t="str">
        <f>VLOOKUP($A243,'Hospitalisation Details'!$A:$K,COLUMN('Hospitalisation Details'!H242),FALSE)</f>
        <v>Tier - 2</v>
      </c>
      <c r="P243" t="str">
        <f>VLOOKUP($A243,'Hospitalisation Details'!$A:$K,COLUMN('Hospitalisation Details'!I242),FALSE)</f>
        <v>R1011</v>
      </c>
      <c r="Q243">
        <f>VLOOKUP($A243,'Hospitalisation Details'!$A:$K,COLUMN('Hospitalisation Details'!K242),FALSE)</f>
        <v>36</v>
      </c>
      <c r="R243" t="str" cm="1">
        <f t="array" ref="R243">_xlfn.IFS(
Q243&lt;=10,"0-10",
Q243&lt;=20,"11-20",
Q243&lt;=30,"21-30",
Q243&lt;=40,"31-40",
Q243&lt;=50,"41-50",
Q243&lt;=60,"51-60",
Q243&lt;=70,"61-70"
)</f>
        <v>31-40</v>
      </c>
      <c r="S243" t="str">
        <f t="shared" si="3"/>
        <v>Yes</v>
      </c>
    </row>
    <row r="244" spans="1:19" ht="15.75" x14ac:dyDescent="0.25">
      <c r="A244" s="36" t="s">
        <v>284</v>
      </c>
      <c r="B244" t="str">
        <f>VLOOKUP(A244,'Customer Names'!A:E,COLUMN('Customer Names'!D243),FALSE)</f>
        <v>Mr. Dan</v>
      </c>
      <c r="C244">
        <f>VLOOKUP($A244,'Medical Examinations'!$A:$J,COLUMN('Medical Examinations'!B243),FALSE)</f>
        <v>48.75</v>
      </c>
      <c r="D244">
        <f>VLOOKUP($A244,'Medical Examinations'!$A:$J,COLUMN('Medical Examinations'!C243),FALSE)</f>
        <v>4.6399999999999997</v>
      </c>
      <c r="E244" t="str">
        <f>VLOOKUP($A244,'Medical Examinations'!$A:$J,COLUMN('Medical Examinations'!D243),FALSE)</f>
        <v>Yes</v>
      </c>
      <c r="F244" t="str">
        <f>VLOOKUP($A244,'Medical Examinations'!$A:$J,COLUMN('Medical Examinations'!E243),FALSE)</f>
        <v>No</v>
      </c>
      <c r="G244" t="str">
        <f>VLOOKUP($A244,'Medical Examinations'!$A:$J,COLUMN('Medical Examinations'!F243),FALSE)</f>
        <v>No</v>
      </c>
      <c r="H244">
        <f>VLOOKUP($A244,'Medical Examinations'!$A:$J,COLUMN('Medical Examinations'!G243),FALSE)</f>
        <v>1</v>
      </c>
      <c r="I244" t="str">
        <f>VLOOKUP($A244,'Medical Examinations'!$A:$J,COLUMN('Medical Examinations'!H243),FALSE)</f>
        <v>Yes</v>
      </c>
      <c r="J244" t="str">
        <f>VLOOKUP($A244,'Medical Examinations'!$A:$J,COLUMN('Medical Examinations'!I243),FALSE)</f>
        <v>Obesity</v>
      </c>
      <c r="K244" t="str">
        <f>VLOOKUP($A244,'Medical Examinations'!$A:$J,COLUMN('Medical Examinations'!J243),FALSE)</f>
        <v>Normal</v>
      </c>
      <c r="L244" s="30">
        <f>VLOOKUP($A244,'Hospitalisation Details'!$A:$K,COLUMN('Hospitalisation Details'!J243),FALSE)</f>
        <v>35002</v>
      </c>
      <c r="M244" s="23">
        <f>VLOOKUP($A244,'Hospitalisation Details'!$A:$K,COLUMN('Hospitalisation Details'!F243),FALSE)</f>
        <v>34289.43</v>
      </c>
      <c r="N244" t="str">
        <f>VLOOKUP($A244,'Hospitalisation Details'!$A:$K,COLUMN('Hospitalisation Details'!G243),FALSE)</f>
        <v>Tier - 1</v>
      </c>
      <c r="O244" t="str">
        <f>VLOOKUP($A244,'Hospitalisation Details'!$A:$K,COLUMN('Hospitalisation Details'!H243),FALSE)</f>
        <v>Tier - 1</v>
      </c>
      <c r="P244" t="str">
        <f>VLOOKUP($A244,'Hospitalisation Details'!$A:$K,COLUMN('Hospitalisation Details'!I243),FALSE)</f>
        <v>R1011</v>
      </c>
      <c r="Q244">
        <f>VLOOKUP($A244,'Hospitalisation Details'!$A:$K,COLUMN('Hospitalisation Details'!K243),FALSE)</f>
        <v>27</v>
      </c>
      <c r="R244" t="str" cm="1">
        <f t="array" ref="R244">_xlfn.IFS(
Q244&lt;=10,"0-10",
Q244&lt;=20,"11-20",
Q244&lt;=30,"21-30",
Q244&lt;=40,"31-40",
Q244&lt;=50,"41-50",
Q244&lt;=60,"51-60",
Q244&lt;=70,"61-70"
)</f>
        <v>21-30</v>
      </c>
      <c r="S244" t="str">
        <f t="shared" si="3"/>
        <v>No</v>
      </c>
    </row>
    <row r="245" spans="1:19" ht="15.75" x14ac:dyDescent="0.25">
      <c r="A245" s="36" t="s">
        <v>285</v>
      </c>
      <c r="B245" t="str">
        <f>VLOOKUP(A245,'Customer Names'!A:E,COLUMN('Customer Names'!D244),FALSE)</f>
        <v>Mr. Dan</v>
      </c>
      <c r="C245">
        <f>VLOOKUP($A245,'Medical Examinations'!$A:$J,COLUMN('Medical Examinations'!B244),FALSE)</f>
        <v>31.065000000000001</v>
      </c>
      <c r="D245">
        <f>VLOOKUP($A245,'Medical Examinations'!$A:$J,COLUMN('Medical Examinations'!C244),FALSE)</f>
        <v>5.05</v>
      </c>
      <c r="E245" t="str">
        <f>VLOOKUP($A245,'Medical Examinations'!$A:$J,COLUMN('Medical Examinations'!D244),FALSE)</f>
        <v>No</v>
      </c>
      <c r="F245" t="str">
        <f>VLOOKUP($A245,'Medical Examinations'!$A:$J,COLUMN('Medical Examinations'!E244),FALSE)</f>
        <v>No</v>
      </c>
      <c r="G245" t="str">
        <f>VLOOKUP($A245,'Medical Examinations'!$A:$J,COLUMN('Medical Examinations'!F244),FALSE)</f>
        <v>No</v>
      </c>
      <c r="H245">
        <f>VLOOKUP($A245,'Medical Examinations'!$A:$J,COLUMN('Medical Examinations'!G244),FALSE)</f>
        <v>1</v>
      </c>
      <c r="I245" t="str">
        <f>VLOOKUP($A245,'Medical Examinations'!$A:$J,COLUMN('Medical Examinations'!H244),FALSE)</f>
        <v>Yes</v>
      </c>
      <c r="J245" t="str">
        <f>VLOOKUP($A245,'Medical Examinations'!$A:$J,COLUMN('Medical Examinations'!I244),FALSE)</f>
        <v>Obesity</v>
      </c>
      <c r="K245" t="str">
        <f>VLOOKUP($A245,'Medical Examinations'!$A:$J,COLUMN('Medical Examinations'!J244),FALSE)</f>
        <v>Normal</v>
      </c>
      <c r="L245" s="30">
        <f>VLOOKUP($A245,'Hospitalisation Details'!$A:$K,COLUMN('Hospitalisation Details'!J244),FALSE)</f>
        <v>35957</v>
      </c>
      <c r="M245" s="23">
        <f>VLOOKUP($A245,'Hospitalisation Details'!$A:$K,COLUMN('Hospitalisation Details'!F244),FALSE)</f>
        <v>34254.050000000003</v>
      </c>
      <c r="N245" t="str">
        <f>VLOOKUP($A245,'Hospitalisation Details'!$A:$K,COLUMN('Hospitalisation Details'!G244),FALSE)</f>
        <v>Tier - 1</v>
      </c>
      <c r="O245" t="str">
        <f>VLOOKUP($A245,'Hospitalisation Details'!$A:$K,COLUMN('Hospitalisation Details'!H244),FALSE)</f>
        <v>Tier - 3</v>
      </c>
      <c r="P245" t="str">
        <f>VLOOKUP($A245,'Hospitalisation Details'!$A:$K,COLUMN('Hospitalisation Details'!I244),FALSE)</f>
        <v>R1019</v>
      </c>
      <c r="Q245">
        <f>VLOOKUP($A245,'Hospitalisation Details'!$A:$K,COLUMN('Hospitalisation Details'!K244),FALSE)</f>
        <v>24</v>
      </c>
      <c r="R245" t="str" cm="1">
        <f t="array" ref="R245">_xlfn.IFS(
Q245&lt;=10,"0-10",
Q245&lt;=20,"11-20",
Q245&lt;=30,"21-30",
Q245&lt;=40,"31-40",
Q245&lt;=50,"41-50",
Q245&lt;=60,"51-60",
Q245&lt;=70,"61-70"
)</f>
        <v>21-30</v>
      </c>
      <c r="S245" t="str">
        <f t="shared" si="3"/>
        <v>No</v>
      </c>
    </row>
    <row r="246" spans="1:19" ht="15.75" x14ac:dyDescent="0.25">
      <c r="A246" s="36" t="s">
        <v>286</v>
      </c>
      <c r="B246" t="str">
        <f>VLOOKUP(A246,'Customer Names'!A:E,COLUMN('Customer Names'!D245),FALSE)</f>
        <v>Mr. Eric</v>
      </c>
      <c r="C246">
        <f>VLOOKUP($A246,'Medical Examinations'!$A:$J,COLUMN('Medical Examinations'!B245),FALSE)</f>
        <v>23.55</v>
      </c>
      <c r="D246">
        <f>VLOOKUP($A246,'Medical Examinations'!$A:$J,COLUMN('Medical Examinations'!C245),FALSE)</f>
        <v>10.38</v>
      </c>
      <c r="E246" t="str">
        <f>VLOOKUP($A246,'Medical Examinations'!$A:$J,COLUMN('Medical Examinations'!D245),FALSE)</f>
        <v>No</v>
      </c>
      <c r="F246" t="str">
        <f>VLOOKUP($A246,'Medical Examinations'!$A:$J,COLUMN('Medical Examinations'!E245),FALSE)</f>
        <v>No</v>
      </c>
      <c r="G246" t="str">
        <f>VLOOKUP($A246,'Medical Examinations'!$A:$J,COLUMN('Medical Examinations'!F245),FALSE)</f>
        <v>No</v>
      </c>
      <c r="H246">
        <f>VLOOKUP($A246,'Medical Examinations'!$A:$J,COLUMN('Medical Examinations'!G245),FALSE)</f>
        <v>0</v>
      </c>
      <c r="I246" t="str">
        <f>VLOOKUP($A246,'Medical Examinations'!$A:$J,COLUMN('Medical Examinations'!H245),FALSE)</f>
        <v>Yes</v>
      </c>
      <c r="J246" t="str">
        <f>VLOOKUP($A246,'Medical Examinations'!$A:$J,COLUMN('Medical Examinations'!I245),FALSE)</f>
        <v>Healthy Weight</v>
      </c>
      <c r="K246" t="str">
        <f>VLOOKUP($A246,'Medical Examinations'!$A:$J,COLUMN('Medical Examinations'!J245),FALSE)</f>
        <v>Diabetes</v>
      </c>
      <c r="L246" s="30">
        <f>VLOOKUP($A246,'Hospitalisation Details'!$A:$K,COLUMN('Hospitalisation Details'!J245),FALSE)</f>
        <v>22832</v>
      </c>
      <c r="M246" s="23">
        <f>VLOOKUP($A246,'Hospitalisation Details'!$A:$K,COLUMN('Hospitalisation Details'!F245),FALSE)</f>
        <v>34218.019999999997</v>
      </c>
      <c r="N246" t="str">
        <f>VLOOKUP($A246,'Hospitalisation Details'!$A:$K,COLUMN('Hospitalisation Details'!G245),FALSE)</f>
        <v>Tier - 1</v>
      </c>
      <c r="O246" t="str">
        <f>VLOOKUP($A246,'Hospitalisation Details'!$A:$K,COLUMN('Hospitalisation Details'!H245),FALSE)</f>
        <v>Tier - 1</v>
      </c>
      <c r="P246" t="str">
        <f>VLOOKUP($A246,'Hospitalisation Details'!$A:$K,COLUMN('Hospitalisation Details'!I245),FALSE)</f>
        <v>R1011</v>
      </c>
      <c r="Q246">
        <f>VLOOKUP($A246,'Hospitalisation Details'!$A:$K,COLUMN('Hospitalisation Details'!K245),FALSE)</f>
        <v>60</v>
      </c>
      <c r="R246" t="str" cm="1">
        <f t="array" ref="R246">_xlfn.IFS(
Q246&lt;=10,"0-10",
Q246&lt;=20,"11-20",
Q246&lt;=30,"21-30",
Q246&lt;=40,"31-40",
Q246&lt;=50,"41-50",
Q246&lt;=60,"51-60",
Q246&lt;=70,"61-70"
)</f>
        <v>51-60</v>
      </c>
      <c r="S246" t="str">
        <f t="shared" si="3"/>
        <v>Yes</v>
      </c>
    </row>
    <row r="247" spans="1:19" ht="15.75" x14ac:dyDescent="0.25">
      <c r="A247" s="36" t="s">
        <v>287</v>
      </c>
      <c r="B247" t="str">
        <f>VLOOKUP(A247,'Customer Names'!A:E,COLUMN('Customer Names'!D246),FALSE)</f>
        <v>Mr. Les</v>
      </c>
      <c r="C247">
        <f>VLOOKUP($A247,'Medical Examinations'!$A:$J,COLUMN('Medical Examinations'!B246),FALSE)</f>
        <v>30.18</v>
      </c>
      <c r="D247">
        <f>VLOOKUP($A247,'Medical Examinations'!$A:$J,COLUMN('Medical Examinations'!C246),FALSE)</f>
        <v>8.31</v>
      </c>
      <c r="E247" t="str">
        <f>VLOOKUP($A247,'Medical Examinations'!$A:$J,COLUMN('Medical Examinations'!D246),FALSE)</f>
        <v>Yes</v>
      </c>
      <c r="F247" t="str">
        <f>VLOOKUP($A247,'Medical Examinations'!$A:$J,COLUMN('Medical Examinations'!E246),FALSE)</f>
        <v>No</v>
      </c>
      <c r="G247" t="str">
        <f>VLOOKUP($A247,'Medical Examinations'!$A:$J,COLUMN('Medical Examinations'!F246),FALSE)</f>
        <v>No</v>
      </c>
      <c r="H247">
        <f>VLOOKUP($A247,'Medical Examinations'!$A:$J,COLUMN('Medical Examinations'!G246),FALSE)</f>
        <v>1</v>
      </c>
      <c r="I247" t="str">
        <f>VLOOKUP($A247,'Medical Examinations'!$A:$J,COLUMN('Medical Examinations'!H246),FALSE)</f>
        <v>Yes</v>
      </c>
      <c r="J247" t="str">
        <f>VLOOKUP($A247,'Medical Examinations'!$A:$J,COLUMN('Medical Examinations'!I246),FALSE)</f>
        <v>Obesity</v>
      </c>
      <c r="K247" t="str">
        <f>VLOOKUP($A247,'Medical Examinations'!$A:$J,COLUMN('Medical Examinations'!J246),FALSE)</f>
        <v>Diabetes</v>
      </c>
      <c r="L247" s="30">
        <f>VLOOKUP($A247,'Hospitalisation Details'!$A:$K,COLUMN('Hospitalisation Details'!J246),FALSE)</f>
        <v>27596</v>
      </c>
      <c r="M247" s="23">
        <f>VLOOKUP($A247,'Hospitalisation Details'!$A:$K,COLUMN('Hospitalisation Details'!F246),FALSE)</f>
        <v>34210.33</v>
      </c>
      <c r="N247" t="str">
        <f>VLOOKUP($A247,'Hospitalisation Details'!$A:$K,COLUMN('Hospitalisation Details'!G246),FALSE)</f>
        <v>Tier - 2</v>
      </c>
      <c r="O247" t="str">
        <f>VLOOKUP($A247,'Hospitalisation Details'!$A:$K,COLUMN('Hospitalisation Details'!H246),FALSE)</f>
        <v>Tier - 1</v>
      </c>
      <c r="P247" t="str">
        <f>VLOOKUP($A247,'Hospitalisation Details'!$A:$K,COLUMN('Hospitalisation Details'!I246),FALSE)</f>
        <v>R1012</v>
      </c>
      <c r="Q247">
        <f>VLOOKUP($A247,'Hospitalisation Details'!$A:$K,COLUMN('Hospitalisation Details'!K246),FALSE)</f>
        <v>47</v>
      </c>
      <c r="R247" t="str" cm="1">
        <f t="array" ref="R247">_xlfn.IFS(
Q247&lt;=10,"0-10",
Q247&lt;=20,"11-20",
Q247&lt;=30,"21-30",
Q247&lt;=40,"31-40",
Q247&lt;=50,"41-50",
Q247&lt;=60,"51-60",
Q247&lt;=70,"61-70"
)</f>
        <v>41-50</v>
      </c>
      <c r="S247" t="str">
        <f t="shared" si="3"/>
        <v>Yes</v>
      </c>
    </row>
    <row r="248" spans="1:19" ht="15.75" x14ac:dyDescent="0.25">
      <c r="A248" s="36" t="s">
        <v>288</v>
      </c>
      <c r="B248" t="str">
        <f>VLOOKUP(A248,'Customer Names'!A:E,COLUMN('Customer Names'!D247),FALSE)</f>
        <v>Ms. Stephanie</v>
      </c>
      <c r="C248">
        <f>VLOOKUP($A248,'Medical Examinations'!$A:$J,COLUMN('Medical Examinations'!B247),FALSE)</f>
        <v>29.94</v>
      </c>
      <c r="D248">
        <f>VLOOKUP($A248,'Medical Examinations'!$A:$J,COLUMN('Medical Examinations'!C247),FALSE)</f>
        <v>7.59</v>
      </c>
      <c r="E248" t="str">
        <f>VLOOKUP($A248,'Medical Examinations'!$A:$J,COLUMN('Medical Examinations'!D247),FALSE)</f>
        <v>No</v>
      </c>
      <c r="F248" t="str">
        <f>VLOOKUP($A248,'Medical Examinations'!$A:$J,COLUMN('Medical Examinations'!E247),FALSE)</f>
        <v>No</v>
      </c>
      <c r="G248" t="str">
        <f>VLOOKUP($A248,'Medical Examinations'!$A:$J,COLUMN('Medical Examinations'!F247),FALSE)</f>
        <v>No</v>
      </c>
      <c r="H248">
        <f>VLOOKUP($A248,'Medical Examinations'!$A:$J,COLUMN('Medical Examinations'!G247),FALSE)</f>
        <v>0</v>
      </c>
      <c r="I248" t="str">
        <f>VLOOKUP($A248,'Medical Examinations'!$A:$J,COLUMN('Medical Examinations'!H247),FALSE)</f>
        <v>Yes</v>
      </c>
      <c r="J248" t="str">
        <f>VLOOKUP($A248,'Medical Examinations'!$A:$J,COLUMN('Medical Examinations'!I247),FALSE)</f>
        <v>Overweight</v>
      </c>
      <c r="K248" t="str">
        <f>VLOOKUP($A248,'Medical Examinations'!$A:$J,COLUMN('Medical Examinations'!J247),FALSE)</f>
        <v>Diabetes</v>
      </c>
      <c r="L248" s="30">
        <f>VLOOKUP($A248,'Hospitalisation Details'!$A:$K,COLUMN('Hospitalisation Details'!J247),FALSE)</f>
        <v>26170</v>
      </c>
      <c r="M248" s="23">
        <f>VLOOKUP($A248,'Hospitalisation Details'!$A:$K,COLUMN('Hospitalisation Details'!F247),FALSE)</f>
        <v>34205.07</v>
      </c>
      <c r="N248" t="str">
        <f>VLOOKUP($A248,'Hospitalisation Details'!$A:$K,COLUMN('Hospitalisation Details'!G247),FALSE)</f>
        <v>Tier - 2</v>
      </c>
      <c r="O248" t="str">
        <f>VLOOKUP($A248,'Hospitalisation Details'!$A:$K,COLUMN('Hospitalisation Details'!H247),FALSE)</f>
        <v>Tier - 2</v>
      </c>
      <c r="P248" t="str">
        <f>VLOOKUP($A248,'Hospitalisation Details'!$A:$K,COLUMN('Hospitalisation Details'!I247),FALSE)</f>
        <v>R1011</v>
      </c>
      <c r="Q248">
        <f>VLOOKUP($A248,'Hospitalisation Details'!$A:$K,COLUMN('Hospitalisation Details'!K247),FALSE)</f>
        <v>51</v>
      </c>
      <c r="R248" t="str" cm="1">
        <f t="array" ref="R248">_xlfn.IFS(
Q248&lt;=10,"0-10",
Q248&lt;=20,"11-20",
Q248&lt;=30,"21-30",
Q248&lt;=40,"31-40",
Q248&lt;=50,"41-50",
Q248&lt;=60,"51-60",
Q248&lt;=70,"61-70"
)</f>
        <v>51-60</v>
      </c>
      <c r="S248" t="str">
        <f t="shared" si="3"/>
        <v>Yes</v>
      </c>
    </row>
    <row r="249" spans="1:19" ht="15.75" x14ac:dyDescent="0.25">
      <c r="A249" s="36" t="s">
        <v>289</v>
      </c>
      <c r="B249" t="str">
        <f>VLOOKUP(A249,'Customer Names'!A:E,COLUMN('Customer Names'!D248),FALSE)</f>
        <v>Ms. Melissa</v>
      </c>
      <c r="C249">
        <f>VLOOKUP($A249,'Medical Examinations'!$A:$J,COLUMN('Medical Examinations'!B248),FALSE)</f>
        <v>31.4</v>
      </c>
      <c r="D249">
        <f>VLOOKUP($A249,'Medical Examinations'!$A:$J,COLUMN('Medical Examinations'!C248),FALSE)</f>
        <v>5.49</v>
      </c>
      <c r="E249" t="str">
        <f>VLOOKUP($A249,'Medical Examinations'!$A:$J,COLUMN('Medical Examinations'!D248),FALSE)</f>
        <v>No</v>
      </c>
      <c r="F249" t="str">
        <f>VLOOKUP($A249,'Medical Examinations'!$A:$J,COLUMN('Medical Examinations'!E248),FALSE)</f>
        <v>No</v>
      </c>
      <c r="G249" t="str">
        <f>VLOOKUP($A249,'Medical Examinations'!$A:$J,COLUMN('Medical Examinations'!F248),FALSE)</f>
        <v>No</v>
      </c>
      <c r="H249">
        <f>VLOOKUP($A249,'Medical Examinations'!$A:$J,COLUMN('Medical Examinations'!G248),FALSE)</f>
        <v>0</v>
      </c>
      <c r="I249" t="str">
        <f>VLOOKUP($A249,'Medical Examinations'!$A:$J,COLUMN('Medical Examinations'!H248),FALSE)</f>
        <v>Yes</v>
      </c>
      <c r="J249" t="str">
        <f>VLOOKUP($A249,'Medical Examinations'!$A:$J,COLUMN('Medical Examinations'!I248),FALSE)</f>
        <v>Obesity</v>
      </c>
      <c r="K249" t="str">
        <f>VLOOKUP($A249,'Medical Examinations'!$A:$J,COLUMN('Medical Examinations'!J248),FALSE)</f>
        <v>Normal</v>
      </c>
      <c r="L249" s="30">
        <f>VLOOKUP($A249,'Hospitalisation Details'!$A:$K,COLUMN('Hospitalisation Details'!J248),FALSE)</f>
        <v>36470</v>
      </c>
      <c r="M249" s="23">
        <f>VLOOKUP($A249,'Hospitalisation Details'!$A:$K,COLUMN('Hospitalisation Details'!F248),FALSE)</f>
        <v>34166.269999999997</v>
      </c>
      <c r="N249" t="str">
        <f>VLOOKUP($A249,'Hospitalisation Details'!$A:$K,COLUMN('Hospitalisation Details'!G248),FALSE)</f>
        <v>Tier - 2</v>
      </c>
      <c r="O249" t="str">
        <f>VLOOKUP($A249,'Hospitalisation Details'!$A:$K,COLUMN('Hospitalisation Details'!H248),FALSE)</f>
        <v>Tier - 3</v>
      </c>
      <c r="P249" t="str">
        <f>VLOOKUP($A249,'Hospitalisation Details'!$A:$K,COLUMN('Hospitalisation Details'!I248),FALSE)</f>
        <v>R1011</v>
      </c>
      <c r="Q249">
        <f>VLOOKUP($A249,'Hospitalisation Details'!$A:$K,COLUMN('Hospitalisation Details'!K248),FALSE)</f>
        <v>23</v>
      </c>
      <c r="R249" t="str" cm="1">
        <f t="array" ref="R249">_xlfn.IFS(
Q249&lt;=10,"0-10",
Q249&lt;=20,"11-20",
Q249&lt;=30,"21-30",
Q249&lt;=40,"31-40",
Q249&lt;=50,"41-50",
Q249&lt;=60,"51-60",
Q249&lt;=70,"61-70"
)</f>
        <v>21-30</v>
      </c>
      <c r="S249" t="str">
        <f t="shared" si="3"/>
        <v>No</v>
      </c>
    </row>
    <row r="250" spans="1:19" ht="15.75" x14ac:dyDescent="0.25">
      <c r="A250" s="36" t="s">
        <v>290</v>
      </c>
      <c r="B250" t="str">
        <f>VLOOKUP(A250,'Customer Names'!A:E,COLUMN('Customer Names'!D249),FALSE)</f>
        <v>Ms. Ashley</v>
      </c>
      <c r="C250">
        <f>VLOOKUP($A250,'Medical Examinations'!$A:$J,COLUMN('Medical Examinations'!B249),FALSE)</f>
        <v>53.06</v>
      </c>
      <c r="D250">
        <f>VLOOKUP($A250,'Medical Examinations'!$A:$J,COLUMN('Medical Examinations'!C249),FALSE)</f>
        <v>11.68</v>
      </c>
      <c r="E250" t="str">
        <f>VLOOKUP($A250,'Medical Examinations'!$A:$J,COLUMN('Medical Examinations'!D249),FALSE)</f>
        <v>No</v>
      </c>
      <c r="F250" t="str">
        <f>VLOOKUP($A250,'Medical Examinations'!$A:$J,COLUMN('Medical Examinations'!E249),FALSE)</f>
        <v>No</v>
      </c>
      <c r="G250" t="str">
        <f>VLOOKUP($A250,'Medical Examinations'!$A:$J,COLUMN('Medical Examinations'!F249),FALSE)</f>
        <v>No</v>
      </c>
      <c r="H250">
        <f>VLOOKUP($A250,'Medical Examinations'!$A:$J,COLUMN('Medical Examinations'!G249),FALSE)</f>
        <v>0</v>
      </c>
      <c r="I250" t="str">
        <f>VLOOKUP($A250,'Medical Examinations'!$A:$J,COLUMN('Medical Examinations'!H249),FALSE)</f>
        <v>Yes</v>
      </c>
      <c r="J250" t="str">
        <f>VLOOKUP($A250,'Medical Examinations'!$A:$J,COLUMN('Medical Examinations'!I249),FALSE)</f>
        <v>Obesity</v>
      </c>
      <c r="K250" t="str">
        <f>VLOOKUP($A250,'Medical Examinations'!$A:$J,COLUMN('Medical Examinations'!J249),FALSE)</f>
        <v>Diabetes</v>
      </c>
      <c r="L250" s="30">
        <f>VLOOKUP($A250,'Hospitalisation Details'!$A:$K,COLUMN('Hospitalisation Details'!J249),FALSE)</f>
        <v>37616</v>
      </c>
      <c r="M250" s="23">
        <f>VLOOKUP($A250,'Hospitalisation Details'!$A:$K,COLUMN('Hospitalisation Details'!F249),FALSE)</f>
        <v>34084.68</v>
      </c>
      <c r="N250" t="str">
        <f>VLOOKUP($A250,'Hospitalisation Details'!$A:$K,COLUMN('Hospitalisation Details'!G249),FALSE)</f>
        <v>Tier - 2</v>
      </c>
      <c r="O250" t="str">
        <f>VLOOKUP($A250,'Hospitalisation Details'!$A:$K,COLUMN('Hospitalisation Details'!H249),FALSE)</f>
        <v>Tier - 3</v>
      </c>
      <c r="P250" t="str">
        <f>VLOOKUP($A250,'Hospitalisation Details'!$A:$K,COLUMN('Hospitalisation Details'!I249),FALSE)</f>
        <v>R1011</v>
      </c>
      <c r="Q250">
        <f>VLOOKUP($A250,'Hospitalisation Details'!$A:$K,COLUMN('Hospitalisation Details'!K249),FALSE)</f>
        <v>20</v>
      </c>
      <c r="R250" t="str" cm="1">
        <f t="array" ref="R250">_xlfn.IFS(
Q250&lt;=10,"0-10",
Q250&lt;=20,"11-20",
Q250&lt;=30,"21-30",
Q250&lt;=40,"31-40",
Q250&lt;=50,"41-50",
Q250&lt;=60,"51-60",
Q250&lt;=70,"61-70"
)</f>
        <v>11-20</v>
      </c>
      <c r="S250" t="str">
        <f t="shared" si="3"/>
        <v>Yes</v>
      </c>
    </row>
    <row r="251" spans="1:19" ht="15.75" x14ac:dyDescent="0.25">
      <c r="A251" s="36" t="s">
        <v>291</v>
      </c>
      <c r="B251" t="str">
        <f>VLOOKUP(A251,'Customer Names'!A:E,COLUMN('Customer Names'!D250),FALSE)</f>
        <v>Ms. Stephanie</v>
      </c>
      <c r="C251">
        <f>VLOOKUP($A251,'Medical Examinations'!$A:$J,COLUMN('Medical Examinations'!B250),FALSE)</f>
        <v>30.25</v>
      </c>
      <c r="D251">
        <f>VLOOKUP($A251,'Medical Examinations'!$A:$J,COLUMN('Medical Examinations'!C250),FALSE)</f>
        <v>4.1900000000000004</v>
      </c>
      <c r="E251" t="str">
        <f>VLOOKUP($A251,'Medical Examinations'!$A:$J,COLUMN('Medical Examinations'!D250),FALSE)</f>
        <v>No</v>
      </c>
      <c r="F251" t="str">
        <f>VLOOKUP($A251,'Medical Examinations'!$A:$J,COLUMN('Medical Examinations'!E250),FALSE)</f>
        <v>No</v>
      </c>
      <c r="G251" t="str">
        <f>VLOOKUP($A251,'Medical Examinations'!$A:$J,COLUMN('Medical Examinations'!F250),FALSE)</f>
        <v>No</v>
      </c>
      <c r="H251">
        <f>VLOOKUP($A251,'Medical Examinations'!$A:$J,COLUMN('Medical Examinations'!G250),FALSE)</f>
        <v>2</v>
      </c>
      <c r="I251" t="str">
        <f>VLOOKUP($A251,'Medical Examinations'!$A:$J,COLUMN('Medical Examinations'!H250),FALSE)</f>
        <v>Yes</v>
      </c>
      <c r="J251" t="str">
        <f>VLOOKUP($A251,'Medical Examinations'!$A:$J,COLUMN('Medical Examinations'!I250),FALSE)</f>
        <v>Obesity</v>
      </c>
      <c r="K251" t="str">
        <f>VLOOKUP($A251,'Medical Examinations'!$A:$J,COLUMN('Medical Examinations'!J250),FALSE)</f>
        <v>Normal</v>
      </c>
      <c r="L251" s="30">
        <f>VLOOKUP($A251,'Hospitalisation Details'!$A:$K,COLUMN('Hospitalisation Details'!J250),FALSE)</f>
        <v>26506</v>
      </c>
      <c r="M251" s="23">
        <f>VLOOKUP($A251,'Hospitalisation Details'!$A:$K,COLUMN('Hospitalisation Details'!F250),FALSE)</f>
        <v>34053.360000000001</v>
      </c>
      <c r="N251" t="str">
        <f>VLOOKUP($A251,'Hospitalisation Details'!$A:$K,COLUMN('Hospitalisation Details'!G250),FALSE)</f>
        <v>Tier - 2</v>
      </c>
      <c r="O251" t="str">
        <f>VLOOKUP($A251,'Hospitalisation Details'!$A:$K,COLUMN('Hospitalisation Details'!H250),FALSE)</f>
        <v>Tier - 2</v>
      </c>
      <c r="P251" t="str">
        <f>VLOOKUP($A251,'Hospitalisation Details'!$A:$K,COLUMN('Hospitalisation Details'!I250),FALSE)</f>
        <v>R1011</v>
      </c>
      <c r="Q251">
        <f>VLOOKUP($A251,'Hospitalisation Details'!$A:$K,COLUMN('Hospitalisation Details'!K250),FALSE)</f>
        <v>50</v>
      </c>
      <c r="R251" t="str" cm="1">
        <f t="array" ref="R251">_xlfn.IFS(
Q251&lt;=10,"0-10",
Q251&lt;=20,"11-20",
Q251&lt;=30,"21-30",
Q251&lt;=40,"31-40",
Q251&lt;=50,"41-50",
Q251&lt;=60,"51-60",
Q251&lt;=70,"61-70"
)</f>
        <v>41-50</v>
      </c>
      <c r="S251" t="str">
        <f t="shared" si="3"/>
        <v>No</v>
      </c>
    </row>
    <row r="252" spans="1:19" ht="15.75" x14ac:dyDescent="0.25">
      <c r="A252" s="36" t="s">
        <v>292</v>
      </c>
      <c r="B252" t="str">
        <f>VLOOKUP(A252,'Customer Names'!A:E,COLUMN('Customer Names'!D251),FALSE)</f>
        <v>Ms. Kylie</v>
      </c>
      <c r="C252">
        <f>VLOOKUP($A252,'Medical Examinations'!$A:$J,COLUMN('Medical Examinations'!B251),FALSE)</f>
        <v>46.68</v>
      </c>
      <c r="D252">
        <f>VLOOKUP($A252,'Medical Examinations'!$A:$J,COLUMN('Medical Examinations'!C251),FALSE)</f>
        <v>4.01</v>
      </c>
      <c r="E252" t="str">
        <f>VLOOKUP($A252,'Medical Examinations'!$A:$J,COLUMN('Medical Examinations'!D251),FALSE)</f>
        <v>No</v>
      </c>
      <c r="F252" t="str">
        <f>VLOOKUP($A252,'Medical Examinations'!$A:$J,COLUMN('Medical Examinations'!E251),FALSE)</f>
        <v>No</v>
      </c>
      <c r="G252" t="str">
        <f>VLOOKUP($A252,'Medical Examinations'!$A:$J,COLUMN('Medical Examinations'!F251),FALSE)</f>
        <v>No</v>
      </c>
      <c r="H252">
        <f>VLOOKUP($A252,'Medical Examinations'!$A:$J,COLUMN('Medical Examinations'!G251),FALSE)</f>
        <v>0</v>
      </c>
      <c r="I252" t="str">
        <f>VLOOKUP($A252,'Medical Examinations'!$A:$J,COLUMN('Medical Examinations'!H251),FALSE)</f>
        <v>Yes</v>
      </c>
      <c r="J252" t="str">
        <f>VLOOKUP($A252,'Medical Examinations'!$A:$J,COLUMN('Medical Examinations'!I251),FALSE)</f>
        <v>Obesity</v>
      </c>
      <c r="K252" t="str">
        <f>VLOOKUP($A252,'Medical Examinations'!$A:$J,COLUMN('Medical Examinations'!J251),FALSE)</f>
        <v>Normal</v>
      </c>
      <c r="L252" s="30">
        <f>VLOOKUP($A252,'Hospitalisation Details'!$A:$K,COLUMN('Hospitalisation Details'!J251),FALSE)</f>
        <v>34602</v>
      </c>
      <c r="M252" s="23">
        <f>VLOOKUP($A252,'Hospitalisation Details'!$A:$K,COLUMN('Hospitalisation Details'!F251),FALSE)</f>
        <v>33975.47</v>
      </c>
      <c r="N252" t="str">
        <f>VLOOKUP($A252,'Hospitalisation Details'!$A:$K,COLUMN('Hospitalisation Details'!G251),FALSE)</f>
        <v>Tier - 2</v>
      </c>
      <c r="O252" t="str">
        <f>VLOOKUP($A252,'Hospitalisation Details'!$A:$K,COLUMN('Hospitalisation Details'!H251),FALSE)</f>
        <v>Tier - 2</v>
      </c>
      <c r="P252" t="str">
        <f>VLOOKUP($A252,'Hospitalisation Details'!$A:$K,COLUMN('Hospitalisation Details'!I251),FALSE)</f>
        <v>R1011</v>
      </c>
      <c r="Q252">
        <f>VLOOKUP($A252,'Hospitalisation Details'!$A:$K,COLUMN('Hospitalisation Details'!K251),FALSE)</f>
        <v>28</v>
      </c>
      <c r="R252" t="str" cm="1">
        <f t="array" ref="R252">_xlfn.IFS(
Q252&lt;=10,"0-10",
Q252&lt;=20,"11-20",
Q252&lt;=30,"21-30",
Q252&lt;=40,"31-40",
Q252&lt;=50,"41-50",
Q252&lt;=60,"51-60",
Q252&lt;=70,"61-70"
)</f>
        <v>21-30</v>
      </c>
      <c r="S252" t="str">
        <f t="shared" si="3"/>
        <v>No</v>
      </c>
    </row>
    <row r="253" spans="1:19" ht="15.75" x14ac:dyDescent="0.25">
      <c r="A253" s="36" t="s">
        <v>293</v>
      </c>
      <c r="B253" t="str">
        <f>VLOOKUP(A253,'Customer Names'!A:E,COLUMN('Customer Names'!D252),FALSE)</f>
        <v>Ms. Kelly</v>
      </c>
      <c r="C253">
        <f>VLOOKUP($A253,'Medical Examinations'!$A:$J,COLUMN('Medical Examinations'!B252),FALSE)</f>
        <v>30.4</v>
      </c>
      <c r="D253">
        <f>VLOOKUP($A253,'Medical Examinations'!$A:$J,COLUMN('Medical Examinations'!C252),FALSE)</f>
        <v>5.91</v>
      </c>
      <c r="E253" t="str">
        <f>VLOOKUP($A253,'Medical Examinations'!$A:$J,COLUMN('Medical Examinations'!D252),FALSE)</f>
        <v>No</v>
      </c>
      <c r="F253" t="str">
        <f>VLOOKUP($A253,'Medical Examinations'!$A:$J,COLUMN('Medical Examinations'!E252),FALSE)</f>
        <v>Yes</v>
      </c>
      <c r="G253" t="str">
        <f>VLOOKUP($A253,'Medical Examinations'!$A:$J,COLUMN('Medical Examinations'!F252),FALSE)</f>
        <v>No</v>
      </c>
      <c r="H253">
        <f>VLOOKUP($A253,'Medical Examinations'!$A:$J,COLUMN('Medical Examinations'!G252),FALSE)</f>
        <v>2</v>
      </c>
      <c r="I253" t="str">
        <f>VLOOKUP($A253,'Medical Examinations'!$A:$J,COLUMN('Medical Examinations'!H252),FALSE)</f>
        <v>Yes</v>
      </c>
      <c r="J253" t="str">
        <f>VLOOKUP($A253,'Medical Examinations'!$A:$J,COLUMN('Medical Examinations'!I252),FALSE)</f>
        <v>Obesity</v>
      </c>
      <c r="K253" t="str">
        <f>VLOOKUP($A253,'Medical Examinations'!$A:$J,COLUMN('Medical Examinations'!J252),FALSE)</f>
        <v>Prediabetes</v>
      </c>
      <c r="L253" s="30">
        <f>VLOOKUP($A253,'Hospitalisation Details'!$A:$K,COLUMN('Hospitalisation Details'!J252),FALSE)</f>
        <v>36887</v>
      </c>
      <c r="M253" s="23">
        <f>VLOOKUP($A253,'Hospitalisation Details'!$A:$K,COLUMN('Hospitalisation Details'!F252),FALSE)</f>
        <v>33907.550000000003</v>
      </c>
      <c r="N253" t="str">
        <f>VLOOKUP($A253,'Hospitalisation Details'!$A:$K,COLUMN('Hospitalisation Details'!G252),FALSE)</f>
        <v>Tier - 2</v>
      </c>
      <c r="O253" t="str">
        <f>VLOOKUP($A253,'Hospitalisation Details'!$A:$K,COLUMN('Hospitalisation Details'!H252),FALSE)</f>
        <v>Tier - 2</v>
      </c>
      <c r="P253" t="str">
        <f>VLOOKUP($A253,'Hospitalisation Details'!$A:$K,COLUMN('Hospitalisation Details'!I252),FALSE)</f>
        <v>R1012</v>
      </c>
      <c r="Q253">
        <f>VLOOKUP($A253,'Hospitalisation Details'!$A:$K,COLUMN('Hospitalisation Details'!K252),FALSE)</f>
        <v>22</v>
      </c>
      <c r="R253" t="str" cm="1">
        <f t="array" ref="R253">_xlfn.IFS(
Q253&lt;=10,"0-10",
Q253&lt;=20,"11-20",
Q253&lt;=30,"21-30",
Q253&lt;=40,"31-40",
Q253&lt;=50,"41-50",
Q253&lt;=60,"51-60",
Q253&lt;=70,"61-70"
)</f>
        <v>21-30</v>
      </c>
      <c r="S253" t="str">
        <f t="shared" si="3"/>
        <v>Yes</v>
      </c>
    </row>
    <row r="254" spans="1:19" ht="15.75" x14ac:dyDescent="0.25">
      <c r="A254" s="36" t="s">
        <v>294</v>
      </c>
      <c r="B254" t="str">
        <f>VLOOKUP(A254,'Customer Names'!A:E,COLUMN('Customer Names'!D253),FALSE)</f>
        <v>Ms. Carrie</v>
      </c>
      <c r="C254">
        <f>VLOOKUP($A254,'Medical Examinations'!$A:$J,COLUMN('Medical Examinations'!B253),FALSE)</f>
        <v>30.2</v>
      </c>
      <c r="D254">
        <f>VLOOKUP($A254,'Medical Examinations'!$A:$J,COLUMN('Medical Examinations'!C253),FALSE)</f>
        <v>4.47</v>
      </c>
      <c r="E254" t="str">
        <f>VLOOKUP($A254,'Medical Examinations'!$A:$J,COLUMN('Medical Examinations'!D253),FALSE)</f>
        <v>Yes</v>
      </c>
      <c r="F254" t="str">
        <f>VLOOKUP($A254,'Medical Examinations'!$A:$J,COLUMN('Medical Examinations'!E253),FALSE)</f>
        <v>No</v>
      </c>
      <c r="G254" t="str">
        <f>VLOOKUP($A254,'Medical Examinations'!$A:$J,COLUMN('Medical Examinations'!F253),FALSE)</f>
        <v>Yes</v>
      </c>
      <c r="H254">
        <f>VLOOKUP($A254,'Medical Examinations'!$A:$J,COLUMN('Medical Examinations'!G253),FALSE)</f>
        <v>1</v>
      </c>
      <c r="I254" t="str">
        <f>VLOOKUP($A254,'Medical Examinations'!$A:$J,COLUMN('Medical Examinations'!H253),FALSE)</f>
        <v>Yes</v>
      </c>
      <c r="J254" t="str">
        <f>VLOOKUP($A254,'Medical Examinations'!$A:$J,COLUMN('Medical Examinations'!I253),FALSE)</f>
        <v>Obesity</v>
      </c>
      <c r="K254" t="str">
        <f>VLOOKUP($A254,'Medical Examinations'!$A:$J,COLUMN('Medical Examinations'!J253),FALSE)</f>
        <v>Normal</v>
      </c>
      <c r="L254" s="30">
        <f>VLOOKUP($A254,'Hospitalisation Details'!$A:$K,COLUMN('Hospitalisation Details'!J253),FALSE)</f>
        <v>35651</v>
      </c>
      <c r="M254" s="23">
        <f>VLOOKUP($A254,'Hospitalisation Details'!$A:$K,COLUMN('Hospitalisation Details'!F253),FALSE)</f>
        <v>33900.65</v>
      </c>
      <c r="N254" t="str">
        <f>VLOOKUP($A254,'Hospitalisation Details'!$A:$K,COLUMN('Hospitalisation Details'!G253),FALSE)</f>
        <v>Tier - 2</v>
      </c>
      <c r="O254" t="str">
        <f>VLOOKUP($A254,'Hospitalisation Details'!$A:$K,COLUMN('Hospitalisation Details'!H253),FALSE)</f>
        <v>Tier - 3</v>
      </c>
      <c r="P254" t="str">
        <f>VLOOKUP($A254,'Hospitalisation Details'!$A:$K,COLUMN('Hospitalisation Details'!I253),FALSE)</f>
        <v>R1011</v>
      </c>
      <c r="Q254">
        <f>VLOOKUP($A254,'Hospitalisation Details'!$A:$K,COLUMN('Hospitalisation Details'!K253),FALSE)</f>
        <v>25</v>
      </c>
      <c r="R254" t="str" cm="1">
        <f t="array" ref="R254">_xlfn.IFS(
Q254&lt;=10,"0-10",
Q254&lt;=20,"11-20",
Q254&lt;=30,"21-30",
Q254&lt;=40,"31-40",
Q254&lt;=50,"41-50",
Q254&lt;=60,"51-60",
Q254&lt;=70,"61-70"
)</f>
        <v>21-30</v>
      </c>
      <c r="S254" t="str">
        <f t="shared" si="3"/>
        <v>No</v>
      </c>
    </row>
    <row r="255" spans="1:19" ht="15.75" x14ac:dyDescent="0.25">
      <c r="A255" s="36" t="s">
        <v>295</v>
      </c>
      <c r="B255" t="str">
        <f>VLOOKUP(A255,'Customer Names'!A:E,COLUMN('Customer Names'!D254),FALSE)</f>
        <v>Mr. Alex</v>
      </c>
      <c r="C255">
        <f>VLOOKUP($A255,'Medical Examinations'!$A:$J,COLUMN('Medical Examinations'!B254),FALSE)</f>
        <v>51.18</v>
      </c>
      <c r="D255">
        <f>VLOOKUP($A255,'Medical Examinations'!$A:$J,COLUMN('Medical Examinations'!C254),FALSE)</f>
        <v>4.5599999999999996</v>
      </c>
      <c r="E255" t="str">
        <f>VLOOKUP($A255,'Medical Examinations'!$A:$J,COLUMN('Medical Examinations'!D254),FALSE)</f>
        <v>Yes</v>
      </c>
      <c r="F255" t="str">
        <f>VLOOKUP($A255,'Medical Examinations'!$A:$J,COLUMN('Medical Examinations'!E254),FALSE)</f>
        <v>Yes</v>
      </c>
      <c r="G255" t="str">
        <f>VLOOKUP($A255,'Medical Examinations'!$A:$J,COLUMN('Medical Examinations'!F254),FALSE)</f>
        <v>No</v>
      </c>
      <c r="H255">
        <f>VLOOKUP($A255,'Medical Examinations'!$A:$J,COLUMN('Medical Examinations'!G254),FALSE)</f>
        <v>2</v>
      </c>
      <c r="I255" t="str">
        <f>VLOOKUP($A255,'Medical Examinations'!$A:$J,COLUMN('Medical Examinations'!H254),FALSE)</f>
        <v>Yes</v>
      </c>
      <c r="J255" t="str">
        <f>VLOOKUP($A255,'Medical Examinations'!$A:$J,COLUMN('Medical Examinations'!I254),FALSE)</f>
        <v>Obesity</v>
      </c>
      <c r="K255" t="str">
        <f>VLOOKUP($A255,'Medical Examinations'!$A:$J,COLUMN('Medical Examinations'!J254),FALSE)</f>
        <v>Normal</v>
      </c>
      <c r="L255" s="30">
        <f>VLOOKUP($A255,'Hospitalisation Details'!$A:$K,COLUMN('Hospitalisation Details'!J254),FALSE)</f>
        <v>36825</v>
      </c>
      <c r="M255" s="23">
        <f>VLOOKUP($A255,'Hospitalisation Details'!$A:$K,COLUMN('Hospitalisation Details'!F254),FALSE)</f>
        <v>33829.39</v>
      </c>
      <c r="N255" t="str">
        <f>VLOOKUP($A255,'Hospitalisation Details'!$A:$K,COLUMN('Hospitalisation Details'!G254),FALSE)</f>
        <v>Tier - 2</v>
      </c>
      <c r="O255" t="str">
        <f>VLOOKUP($A255,'Hospitalisation Details'!$A:$K,COLUMN('Hospitalisation Details'!H254),FALSE)</f>
        <v>Tier - 3</v>
      </c>
      <c r="P255" t="str">
        <f>VLOOKUP($A255,'Hospitalisation Details'!$A:$K,COLUMN('Hospitalisation Details'!I254),FALSE)</f>
        <v>R1011</v>
      </c>
      <c r="Q255">
        <f>VLOOKUP($A255,'Hospitalisation Details'!$A:$K,COLUMN('Hospitalisation Details'!K254),FALSE)</f>
        <v>22</v>
      </c>
      <c r="R255" t="str" cm="1">
        <f t="array" ref="R255">_xlfn.IFS(
Q255&lt;=10,"0-10",
Q255&lt;=20,"11-20",
Q255&lt;=30,"21-30",
Q255&lt;=40,"31-40",
Q255&lt;=50,"41-50",
Q255&lt;=60,"51-60",
Q255&lt;=70,"61-70"
)</f>
        <v>21-30</v>
      </c>
      <c r="S255" t="str">
        <f t="shared" si="3"/>
        <v>No</v>
      </c>
    </row>
    <row r="256" spans="1:19" ht="15.75" x14ac:dyDescent="0.25">
      <c r="A256" s="36" t="s">
        <v>296</v>
      </c>
      <c r="B256" t="str">
        <f>VLOOKUP(A256,'Customer Names'!A:E,COLUMN('Customer Names'!D255),FALSE)</f>
        <v>Mr. Zach</v>
      </c>
      <c r="C256">
        <f>VLOOKUP($A256,'Medical Examinations'!$A:$J,COLUMN('Medical Examinations'!B255),FALSE)</f>
        <v>22.18</v>
      </c>
      <c r="D256">
        <f>VLOOKUP($A256,'Medical Examinations'!$A:$J,COLUMN('Medical Examinations'!C255),FALSE)</f>
        <v>9.9</v>
      </c>
      <c r="E256" t="str">
        <f>VLOOKUP($A256,'Medical Examinations'!$A:$J,COLUMN('Medical Examinations'!D255),FALSE)</f>
        <v>No</v>
      </c>
      <c r="F256" t="str">
        <f>VLOOKUP($A256,'Medical Examinations'!$A:$J,COLUMN('Medical Examinations'!E255),FALSE)</f>
        <v>No</v>
      </c>
      <c r="G256" t="str">
        <f>VLOOKUP($A256,'Medical Examinations'!$A:$J,COLUMN('Medical Examinations'!F255),FALSE)</f>
        <v>No</v>
      </c>
      <c r="H256">
        <f>VLOOKUP($A256,'Medical Examinations'!$A:$J,COLUMN('Medical Examinations'!G255),FALSE)</f>
        <v>0</v>
      </c>
      <c r="I256" t="str">
        <f>VLOOKUP($A256,'Medical Examinations'!$A:$J,COLUMN('Medical Examinations'!H255),FALSE)</f>
        <v>Yes</v>
      </c>
      <c r="J256" t="str">
        <f>VLOOKUP($A256,'Medical Examinations'!$A:$J,COLUMN('Medical Examinations'!I255),FALSE)</f>
        <v>Healthy Weight</v>
      </c>
      <c r="K256" t="str">
        <f>VLOOKUP($A256,'Medical Examinations'!$A:$J,COLUMN('Medical Examinations'!J255),FALSE)</f>
        <v>Diabetes</v>
      </c>
      <c r="L256" s="30">
        <f>VLOOKUP($A256,'Hospitalisation Details'!$A:$K,COLUMN('Hospitalisation Details'!J255),FALSE)</f>
        <v>22991</v>
      </c>
      <c r="M256" s="23">
        <f>VLOOKUP($A256,'Hospitalisation Details'!$A:$K,COLUMN('Hospitalisation Details'!F255),FALSE)</f>
        <v>33753.32</v>
      </c>
      <c r="N256" t="str">
        <f>VLOOKUP($A256,'Hospitalisation Details'!$A:$K,COLUMN('Hospitalisation Details'!G255),FALSE)</f>
        <v>Tier - 1</v>
      </c>
      <c r="O256" t="str">
        <f>VLOOKUP($A256,'Hospitalisation Details'!$A:$K,COLUMN('Hospitalisation Details'!H255),FALSE)</f>
        <v>Tier - 3</v>
      </c>
      <c r="P256" t="str">
        <f>VLOOKUP($A256,'Hospitalisation Details'!$A:$K,COLUMN('Hospitalisation Details'!I255),FALSE)</f>
        <v>R1011</v>
      </c>
      <c r="Q256">
        <f>VLOOKUP($A256,'Hospitalisation Details'!$A:$K,COLUMN('Hospitalisation Details'!K255),FALSE)</f>
        <v>60</v>
      </c>
      <c r="R256" t="str" cm="1">
        <f t="array" ref="R256">_xlfn.IFS(
Q256&lt;=10,"0-10",
Q256&lt;=20,"11-20",
Q256&lt;=30,"21-30",
Q256&lt;=40,"31-40",
Q256&lt;=50,"41-50",
Q256&lt;=60,"51-60",
Q256&lt;=70,"61-70"
)</f>
        <v>51-60</v>
      </c>
      <c r="S256" t="str">
        <f t="shared" si="3"/>
        <v>Yes</v>
      </c>
    </row>
    <row r="257" spans="1:19" ht="15.75" x14ac:dyDescent="0.25">
      <c r="A257" s="36" t="s">
        <v>297</v>
      </c>
      <c r="B257" t="str">
        <f>VLOOKUP(A257,'Customer Names'!A:E,COLUMN('Customer Names'!D256),FALSE)</f>
        <v>Mr. Alan</v>
      </c>
      <c r="C257">
        <f>VLOOKUP($A257,'Medical Examinations'!$A:$J,COLUMN('Medical Examinations'!B256),FALSE)</f>
        <v>31.92</v>
      </c>
      <c r="D257">
        <f>VLOOKUP($A257,'Medical Examinations'!$A:$J,COLUMN('Medical Examinations'!C256),FALSE)</f>
        <v>5.1100000000000003</v>
      </c>
      <c r="E257" t="str">
        <f>VLOOKUP($A257,'Medical Examinations'!$A:$J,COLUMN('Medical Examinations'!D256),FALSE)</f>
        <v>No</v>
      </c>
      <c r="F257" t="str">
        <f>VLOOKUP($A257,'Medical Examinations'!$A:$J,COLUMN('Medical Examinations'!E256),FALSE)</f>
        <v>No</v>
      </c>
      <c r="G257" t="str">
        <f>VLOOKUP($A257,'Medical Examinations'!$A:$J,COLUMN('Medical Examinations'!F256),FALSE)</f>
        <v>Yes</v>
      </c>
      <c r="H257">
        <f>VLOOKUP($A257,'Medical Examinations'!$A:$J,COLUMN('Medical Examinations'!G256),FALSE)</f>
        <v>1</v>
      </c>
      <c r="I257" t="str">
        <f>VLOOKUP($A257,'Medical Examinations'!$A:$J,COLUMN('Medical Examinations'!H256),FALSE)</f>
        <v>Yes</v>
      </c>
      <c r="J257" t="str">
        <f>VLOOKUP($A257,'Medical Examinations'!$A:$J,COLUMN('Medical Examinations'!I256),FALSE)</f>
        <v>Obesity</v>
      </c>
      <c r="K257" t="str">
        <f>VLOOKUP($A257,'Medical Examinations'!$A:$J,COLUMN('Medical Examinations'!J256),FALSE)</f>
        <v>Normal</v>
      </c>
      <c r="L257" s="30">
        <f>VLOOKUP($A257,'Hospitalisation Details'!$A:$K,COLUMN('Hospitalisation Details'!J256),FALSE)</f>
        <v>37876</v>
      </c>
      <c r="M257" s="23">
        <f>VLOOKUP($A257,'Hospitalisation Details'!$A:$K,COLUMN('Hospitalisation Details'!F256),FALSE)</f>
        <v>33750.29</v>
      </c>
      <c r="N257" t="str">
        <f>VLOOKUP($A257,'Hospitalisation Details'!$A:$K,COLUMN('Hospitalisation Details'!G256),FALSE)</f>
        <v>Tier - 1</v>
      </c>
      <c r="O257" t="str">
        <f>VLOOKUP($A257,'Hospitalisation Details'!$A:$K,COLUMN('Hospitalisation Details'!H256),FALSE)</f>
        <v>Tier - 3</v>
      </c>
      <c r="P257" t="str">
        <f>VLOOKUP($A257,'Hospitalisation Details'!$A:$K,COLUMN('Hospitalisation Details'!I256),FALSE)</f>
        <v>R1012</v>
      </c>
      <c r="Q257">
        <f>VLOOKUP($A257,'Hospitalisation Details'!$A:$K,COLUMN('Hospitalisation Details'!K256),FALSE)</f>
        <v>19</v>
      </c>
      <c r="R257" t="str" cm="1">
        <f t="array" ref="R257">_xlfn.IFS(
Q257&lt;=10,"0-10",
Q257&lt;=20,"11-20",
Q257&lt;=30,"21-30",
Q257&lt;=40,"31-40",
Q257&lt;=50,"41-50",
Q257&lt;=60,"51-60",
Q257&lt;=70,"61-70"
)</f>
        <v>11-20</v>
      </c>
      <c r="S257" t="str">
        <f t="shared" si="3"/>
        <v>No</v>
      </c>
    </row>
    <row r="258" spans="1:19" ht="15.75" x14ac:dyDescent="0.25">
      <c r="A258" s="36" t="s">
        <v>298</v>
      </c>
      <c r="B258" t="str">
        <f>VLOOKUP(A258,'Customer Names'!A:E,COLUMN('Customer Names'!D257),FALSE)</f>
        <v>Mr. Nate</v>
      </c>
      <c r="C258">
        <f>VLOOKUP($A258,'Medical Examinations'!$A:$J,COLUMN('Medical Examinations'!B257),FALSE)</f>
        <v>31.73</v>
      </c>
      <c r="D258">
        <f>VLOOKUP($A258,'Medical Examinations'!$A:$J,COLUMN('Medical Examinations'!C257),FALSE)</f>
        <v>5.73</v>
      </c>
      <c r="E258" t="str">
        <f>VLOOKUP($A258,'Medical Examinations'!$A:$J,COLUMN('Medical Examinations'!D257),FALSE)</f>
        <v>No</v>
      </c>
      <c r="F258" t="str">
        <f>VLOOKUP($A258,'Medical Examinations'!$A:$J,COLUMN('Medical Examinations'!E257),FALSE)</f>
        <v>Yes</v>
      </c>
      <c r="G258" t="str">
        <f>VLOOKUP($A258,'Medical Examinations'!$A:$J,COLUMN('Medical Examinations'!F257),FALSE)</f>
        <v>No</v>
      </c>
      <c r="H258">
        <f>VLOOKUP($A258,'Medical Examinations'!$A:$J,COLUMN('Medical Examinations'!G257),FALSE)</f>
        <v>1</v>
      </c>
      <c r="I258" t="str">
        <f>VLOOKUP($A258,'Medical Examinations'!$A:$J,COLUMN('Medical Examinations'!H257),FALSE)</f>
        <v>Yes</v>
      </c>
      <c r="J258" t="str">
        <f>VLOOKUP($A258,'Medical Examinations'!$A:$J,COLUMN('Medical Examinations'!I257),FALSE)</f>
        <v>Obesity</v>
      </c>
      <c r="K258" t="str">
        <f>VLOOKUP($A258,'Medical Examinations'!$A:$J,COLUMN('Medical Examinations'!J257),FALSE)</f>
        <v>Prediabetes</v>
      </c>
      <c r="L258" s="30">
        <f>VLOOKUP($A258,'Hospitalisation Details'!$A:$K,COLUMN('Hospitalisation Details'!J257),FALSE)</f>
        <v>38292</v>
      </c>
      <c r="M258" s="23">
        <f>VLOOKUP($A258,'Hospitalisation Details'!$A:$K,COLUMN('Hospitalisation Details'!F257),FALSE)</f>
        <v>33732.69</v>
      </c>
      <c r="N258" t="str">
        <f>VLOOKUP($A258,'Hospitalisation Details'!$A:$K,COLUMN('Hospitalisation Details'!G257),FALSE)</f>
        <v>Tier - 1</v>
      </c>
      <c r="O258" t="str">
        <f>VLOOKUP($A258,'Hospitalisation Details'!$A:$K,COLUMN('Hospitalisation Details'!H257),FALSE)</f>
        <v>Tier - 1</v>
      </c>
      <c r="P258" t="str">
        <f>VLOOKUP($A258,'Hospitalisation Details'!$A:$K,COLUMN('Hospitalisation Details'!I257),FALSE)</f>
        <v>R1017</v>
      </c>
      <c r="Q258">
        <f>VLOOKUP($A258,'Hospitalisation Details'!$A:$K,COLUMN('Hospitalisation Details'!K257),FALSE)</f>
        <v>18</v>
      </c>
      <c r="R258" t="str" cm="1">
        <f t="array" ref="R258">_xlfn.IFS(
Q258&lt;=10,"0-10",
Q258&lt;=20,"11-20",
Q258&lt;=30,"21-30",
Q258&lt;=40,"31-40",
Q258&lt;=50,"41-50",
Q258&lt;=60,"51-60",
Q258&lt;=70,"61-70"
)</f>
        <v>11-20</v>
      </c>
      <c r="S258" t="str">
        <f t="shared" ref="S258:S321" si="4">IF(OR(K258="Diabetes",K258="Prediabetes"),"Yes","No")</f>
        <v>Yes</v>
      </c>
    </row>
    <row r="259" spans="1:19" ht="15.75" x14ac:dyDescent="0.25">
      <c r="A259" s="36" t="s">
        <v>299</v>
      </c>
      <c r="B259" t="str">
        <f>VLOOKUP(A259,'Customer Names'!A:E,COLUMN('Customer Names'!D258),FALSE)</f>
        <v>Mr. Jesse</v>
      </c>
      <c r="C259">
        <f>VLOOKUP($A259,'Medical Examinations'!$A:$J,COLUMN('Medical Examinations'!B258),FALSE)</f>
        <v>45.52</v>
      </c>
      <c r="D259">
        <f>VLOOKUP($A259,'Medical Examinations'!$A:$J,COLUMN('Medical Examinations'!C258),FALSE)</f>
        <v>6.04</v>
      </c>
      <c r="E259" t="str">
        <f>VLOOKUP($A259,'Medical Examinations'!$A:$J,COLUMN('Medical Examinations'!D258),FALSE)</f>
        <v>No</v>
      </c>
      <c r="F259" t="str">
        <f>VLOOKUP($A259,'Medical Examinations'!$A:$J,COLUMN('Medical Examinations'!E258),FALSE)</f>
        <v>No</v>
      </c>
      <c r="G259" t="str">
        <f>VLOOKUP($A259,'Medical Examinations'!$A:$J,COLUMN('Medical Examinations'!F258),FALSE)</f>
        <v>Yes</v>
      </c>
      <c r="H259">
        <f>VLOOKUP($A259,'Medical Examinations'!$A:$J,COLUMN('Medical Examinations'!G258),FALSE)</f>
        <v>1</v>
      </c>
      <c r="I259" t="str">
        <f>VLOOKUP($A259,'Medical Examinations'!$A:$J,COLUMN('Medical Examinations'!H258),FALSE)</f>
        <v>Yes</v>
      </c>
      <c r="J259" t="str">
        <f>VLOOKUP($A259,'Medical Examinations'!$A:$J,COLUMN('Medical Examinations'!I258),FALSE)</f>
        <v>Obesity</v>
      </c>
      <c r="K259" t="str">
        <f>VLOOKUP($A259,'Medical Examinations'!$A:$J,COLUMN('Medical Examinations'!J258),FALSE)</f>
        <v>Prediabetes</v>
      </c>
      <c r="L259" s="30">
        <f>VLOOKUP($A259,'Hospitalisation Details'!$A:$K,COLUMN('Hospitalisation Details'!J258),FALSE)</f>
        <v>34301</v>
      </c>
      <c r="M259" s="23">
        <f>VLOOKUP($A259,'Hospitalisation Details'!$A:$K,COLUMN('Hospitalisation Details'!F258),FALSE)</f>
        <v>33707.550000000003</v>
      </c>
      <c r="N259" t="str">
        <f>VLOOKUP($A259,'Hospitalisation Details'!$A:$K,COLUMN('Hospitalisation Details'!G258),FALSE)</f>
        <v>Tier - 2</v>
      </c>
      <c r="O259" t="str">
        <f>VLOOKUP($A259,'Hospitalisation Details'!$A:$K,COLUMN('Hospitalisation Details'!H258),FALSE)</f>
        <v>Tier - 2</v>
      </c>
      <c r="P259" t="str">
        <f>VLOOKUP($A259,'Hospitalisation Details'!$A:$K,COLUMN('Hospitalisation Details'!I258),FALSE)</f>
        <v>R1011</v>
      </c>
      <c r="Q259">
        <f>VLOOKUP($A259,'Hospitalisation Details'!$A:$K,COLUMN('Hospitalisation Details'!K258),FALSE)</f>
        <v>29</v>
      </c>
      <c r="R259" t="str" cm="1">
        <f t="array" ref="R259">_xlfn.IFS(
Q259&lt;=10,"0-10",
Q259&lt;=20,"11-20",
Q259&lt;=30,"21-30",
Q259&lt;=40,"31-40",
Q259&lt;=50,"41-50",
Q259&lt;=60,"51-60",
Q259&lt;=70,"61-70"
)</f>
        <v>21-30</v>
      </c>
      <c r="S259" t="str">
        <f t="shared" si="4"/>
        <v>Yes</v>
      </c>
    </row>
    <row r="260" spans="1:19" ht="15.75" x14ac:dyDescent="0.25">
      <c r="A260" s="36" t="s">
        <v>300</v>
      </c>
      <c r="B260" t="str">
        <f>VLOOKUP(A260,'Customer Names'!A:E,COLUMN('Customer Names'!D259),FALSE)</f>
        <v>Mr. Jason</v>
      </c>
      <c r="C260">
        <f>VLOOKUP($A260,'Medical Examinations'!$A:$J,COLUMN('Medical Examinations'!B259),FALSE)</f>
        <v>52.81</v>
      </c>
      <c r="D260">
        <f>VLOOKUP($A260,'Medical Examinations'!$A:$J,COLUMN('Medical Examinations'!C259),FALSE)</f>
        <v>5.19</v>
      </c>
      <c r="E260" t="str">
        <f>VLOOKUP($A260,'Medical Examinations'!$A:$J,COLUMN('Medical Examinations'!D259),FALSE)</f>
        <v>No</v>
      </c>
      <c r="F260" t="str">
        <f>VLOOKUP($A260,'Medical Examinations'!$A:$J,COLUMN('Medical Examinations'!E259),FALSE)</f>
        <v>No</v>
      </c>
      <c r="G260" t="str">
        <f>VLOOKUP($A260,'Medical Examinations'!$A:$J,COLUMN('Medical Examinations'!F259),FALSE)</f>
        <v>Yes</v>
      </c>
      <c r="H260">
        <f>VLOOKUP($A260,'Medical Examinations'!$A:$J,COLUMN('Medical Examinations'!G259),FALSE)</f>
        <v>1</v>
      </c>
      <c r="I260" t="str">
        <f>VLOOKUP($A260,'Medical Examinations'!$A:$J,COLUMN('Medical Examinations'!H259),FALSE)</f>
        <v>Yes</v>
      </c>
      <c r="J260" t="str">
        <f>VLOOKUP($A260,'Medical Examinations'!$A:$J,COLUMN('Medical Examinations'!I259),FALSE)</f>
        <v>Obesity</v>
      </c>
      <c r="K260" t="str">
        <f>VLOOKUP($A260,'Medical Examinations'!$A:$J,COLUMN('Medical Examinations'!J259),FALSE)</f>
        <v>Normal</v>
      </c>
      <c r="L260" s="30">
        <f>VLOOKUP($A260,'Hospitalisation Details'!$A:$K,COLUMN('Hospitalisation Details'!J259),FALSE)</f>
        <v>37873</v>
      </c>
      <c r="M260" s="23">
        <f>VLOOKUP($A260,'Hospitalisation Details'!$A:$K,COLUMN('Hospitalisation Details'!F259),FALSE)</f>
        <v>33611.71</v>
      </c>
      <c r="N260" t="str">
        <f>VLOOKUP($A260,'Hospitalisation Details'!$A:$K,COLUMN('Hospitalisation Details'!G259),FALSE)</f>
        <v>Tier - 1</v>
      </c>
      <c r="O260" t="str">
        <f>VLOOKUP($A260,'Hospitalisation Details'!$A:$K,COLUMN('Hospitalisation Details'!H259),FALSE)</f>
        <v>Tier - 2</v>
      </c>
      <c r="P260" t="str">
        <f>VLOOKUP($A260,'Hospitalisation Details'!$A:$K,COLUMN('Hospitalisation Details'!I259),FALSE)</f>
        <v>R1011</v>
      </c>
      <c r="Q260">
        <f>VLOOKUP($A260,'Hospitalisation Details'!$A:$K,COLUMN('Hospitalisation Details'!K259),FALSE)</f>
        <v>19</v>
      </c>
      <c r="R260" t="str" cm="1">
        <f t="array" ref="R260">_xlfn.IFS(
Q260&lt;=10,"0-10",
Q260&lt;=20,"11-20",
Q260&lt;=30,"21-30",
Q260&lt;=40,"31-40",
Q260&lt;=50,"41-50",
Q260&lt;=60,"51-60",
Q260&lt;=70,"61-70"
)</f>
        <v>11-20</v>
      </c>
      <c r="S260" t="str">
        <f t="shared" si="4"/>
        <v>No</v>
      </c>
    </row>
    <row r="261" spans="1:19" ht="15.75" x14ac:dyDescent="0.25">
      <c r="A261" s="36" t="s">
        <v>301</v>
      </c>
      <c r="B261" t="str">
        <f>VLOOKUP(A261,'Customer Names'!A:E,COLUMN('Customer Names'!D260),FALSE)</f>
        <v>Ms. Megan</v>
      </c>
      <c r="C261">
        <f>VLOOKUP($A261,'Medical Examinations'!$A:$J,COLUMN('Medical Examinations'!B260),FALSE)</f>
        <v>33.58</v>
      </c>
      <c r="D261">
        <f>VLOOKUP($A261,'Medical Examinations'!$A:$J,COLUMN('Medical Examinations'!C260),FALSE)</f>
        <v>5.56</v>
      </c>
      <c r="E261" t="str">
        <f>VLOOKUP($A261,'Medical Examinations'!$A:$J,COLUMN('Medical Examinations'!D260),FALSE)</f>
        <v>No</v>
      </c>
      <c r="F261" t="str">
        <f>VLOOKUP($A261,'Medical Examinations'!$A:$J,COLUMN('Medical Examinations'!E260),FALSE)</f>
        <v>No</v>
      </c>
      <c r="G261" t="str">
        <f>VLOOKUP($A261,'Medical Examinations'!$A:$J,COLUMN('Medical Examinations'!F260),FALSE)</f>
        <v>No</v>
      </c>
      <c r="H261">
        <f>VLOOKUP($A261,'Medical Examinations'!$A:$J,COLUMN('Medical Examinations'!G260),FALSE)</f>
        <v>1</v>
      </c>
      <c r="I261" t="str">
        <f>VLOOKUP($A261,'Medical Examinations'!$A:$J,COLUMN('Medical Examinations'!H260),FALSE)</f>
        <v>Yes</v>
      </c>
      <c r="J261" t="str">
        <f>VLOOKUP($A261,'Medical Examinations'!$A:$J,COLUMN('Medical Examinations'!I260),FALSE)</f>
        <v>Obesity</v>
      </c>
      <c r="K261" t="str">
        <f>VLOOKUP($A261,'Medical Examinations'!$A:$J,COLUMN('Medical Examinations'!J260),FALSE)</f>
        <v>Normal</v>
      </c>
      <c r="L261" s="30">
        <f>VLOOKUP($A261,'Hospitalisation Details'!$A:$K,COLUMN('Hospitalisation Details'!J260),FALSE)</f>
        <v>30885</v>
      </c>
      <c r="M261" s="23">
        <f>VLOOKUP($A261,'Hospitalisation Details'!$A:$K,COLUMN('Hospitalisation Details'!F260),FALSE)</f>
        <v>33527.1</v>
      </c>
      <c r="N261" t="str">
        <f>VLOOKUP($A261,'Hospitalisation Details'!$A:$K,COLUMN('Hospitalisation Details'!G260),FALSE)</f>
        <v>Tier - 2</v>
      </c>
      <c r="O261" t="str">
        <f>VLOOKUP($A261,'Hospitalisation Details'!$A:$K,COLUMN('Hospitalisation Details'!H260),FALSE)</f>
        <v>Tier - 3</v>
      </c>
      <c r="P261" t="str">
        <f>VLOOKUP($A261,'Hospitalisation Details'!$A:$K,COLUMN('Hospitalisation Details'!I260),FALSE)</f>
        <v>R1011</v>
      </c>
      <c r="Q261">
        <f>VLOOKUP($A261,'Hospitalisation Details'!$A:$K,COLUMN('Hospitalisation Details'!K260),FALSE)</f>
        <v>38</v>
      </c>
      <c r="R261" t="str" cm="1">
        <f t="array" ref="R261">_xlfn.IFS(
Q261&lt;=10,"0-10",
Q261&lt;=20,"11-20",
Q261&lt;=30,"21-30",
Q261&lt;=40,"31-40",
Q261&lt;=50,"41-50",
Q261&lt;=60,"51-60",
Q261&lt;=70,"61-70"
)</f>
        <v>31-40</v>
      </c>
      <c r="S261" t="str">
        <f t="shared" si="4"/>
        <v>No</v>
      </c>
    </row>
    <row r="262" spans="1:19" ht="15.75" x14ac:dyDescent="0.25">
      <c r="A262" s="36" t="s">
        <v>302</v>
      </c>
      <c r="B262" t="str">
        <f>VLOOKUP(A262,'Customer Names'!A:E,COLUMN('Customer Names'!D261),FALSE)</f>
        <v>Mr. Luke</v>
      </c>
      <c r="C262">
        <f>VLOOKUP($A262,'Medical Examinations'!$A:$J,COLUMN('Medical Examinations'!B261),FALSE)</f>
        <v>30.684999999999999</v>
      </c>
      <c r="D262">
        <f>VLOOKUP($A262,'Medical Examinations'!$A:$J,COLUMN('Medical Examinations'!C261),FALSE)</f>
        <v>8.23</v>
      </c>
      <c r="E262" t="str">
        <f>VLOOKUP($A262,'Medical Examinations'!$A:$J,COLUMN('Medical Examinations'!D261),FALSE)</f>
        <v>No</v>
      </c>
      <c r="F262" t="str">
        <f>VLOOKUP($A262,'Medical Examinations'!$A:$J,COLUMN('Medical Examinations'!E261),FALSE)</f>
        <v>No</v>
      </c>
      <c r="G262" t="str">
        <f>VLOOKUP($A262,'Medical Examinations'!$A:$J,COLUMN('Medical Examinations'!F261),FALSE)</f>
        <v>No</v>
      </c>
      <c r="H262">
        <f>VLOOKUP($A262,'Medical Examinations'!$A:$J,COLUMN('Medical Examinations'!G261),FALSE)</f>
        <v>0</v>
      </c>
      <c r="I262" t="str">
        <f>VLOOKUP($A262,'Medical Examinations'!$A:$J,COLUMN('Medical Examinations'!H261),FALSE)</f>
        <v>Yes</v>
      </c>
      <c r="J262" t="str">
        <f>VLOOKUP($A262,'Medical Examinations'!$A:$J,COLUMN('Medical Examinations'!I261),FALSE)</f>
        <v>Obesity</v>
      </c>
      <c r="K262" t="str">
        <f>VLOOKUP($A262,'Medical Examinations'!$A:$J,COLUMN('Medical Examinations'!J261),FALSE)</f>
        <v>Diabetes</v>
      </c>
      <c r="L262" s="30">
        <f>VLOOKUP($A262,'Hospitalisation Details'!$A:$K,COLUMN('Hospitalisation Details'!J261),FALSE)</f>
        <v>37493</v>
      </c>
      <c r="M262" s="23">
        <f>VLOOKUP($A262,'Hospitalisation Details'!$A:$K,COLUMN('Hospitalisation Details'!F261),FALSE)</f>
        <v>33475.82</v>
      </c>
      <c r="N262" t="str">
        <f>VLOOKUP($A262,'Hospitalisation Details'!$A:$K,COLUMN('Hospitalisation Details'!G261),FALSE)</f>
        <v>Tier - 1</v>
      </c>
      <c r="O262" t="str">
        <f>VLOOKUP($A262,'Hospitalisation Details'!$A:$K,COLUMN('Hospitalisation Details'!H261),FALSE)</f>
        <v>Tier - 1</v>
      </c>
      <c r="P262" t="str">
        <f>VLOOKUP($A262,'Hospitalisation Details'!$A:$K,COLUMN('Hospitalisation Details'!I261),FALSE)</f>
        <v>R1018</v>
      </c>
      <c r="Q262">
        <f>VLOOKUP($A262,'Hospitalisation Details'!$A:$K,COLUMN('Hospitalisation Details'!K261),FALSE)</f>
        <v>20</v>
      </c>
      <c r="R262" t="str" cm="1">
        <f t="array" ref="R262">_xlfn.IFS(
Q262&lt;=10,"0-10",
Q262&lt;=20,"11-20",
Q262&lt;=30,"21-30",
Q262&lt;=40,"31-40",
Q262&lt;=50,"41-50",
Q262&lt;=60,"51-60",
Q262&lt;=70,"61-70"
)</f>
        <v>11-20</v>
      </c>
      <c r="S262" t="str">
        <f t="shared" si="4"/>
        <v>Yes</v>
      </c>
    </row>
    <row r="263" spans="1:19" ht="15.75" x14ac:dyDescent="0.25">
      <c r="A263" s="36" t="s">
        <v>303</v>
      </c>
      <c r="B263" t="str">
        <f>VLOOKUP(A263,'Customer Names'!A:E,COLUMN('Customer Names'!D262),FALSE)</f>
        <v>Ms. Jacy</v>
      </c>
      <c r="C263">
        <f>VLOOKUP($A263,'Medical Examinations'!$A:$J,COLUMN('Medical Examinations'!B262),FALSE)</f>
        <v>37.524999999999999</v>
      </c>
      <c r="D263">
        <f>VLOOKUP($A263,'Medical Examinations'!$A:$J,COLUMN('Medical Examinations'!C262),FALSE)</f>
        <v>9.0299999999999994</v>
      </c>
      <c r="E263" t="str">
        <f>VLOOKUP($A263,'Medical Examinations'!$A:$J,COLUMN('Medical Examinations'!D262),FALSE)</f>
        <v>Yes</v>
      </c>
      <c r="F263" t="str">
        <f>VLOOKUP($A263,'Medical Examinations'!$A:$J,COLUMN('Medical Examinations'!E262),FALSE)</f>
        <v>No</v>
      </c>
      <c r="G263" t="str">
        <f>VLOOKUP($A263,'Medical Examinations'!$A:$J,COLUMN('Medical Examinations'!F262),FALSE)</f>
        <v>No</v>
      </c>
      <c r="H263">
        <f>VLOOKUP($A263,'Medical Examinations'!$A:$J,COLUMN('Medical Examinations'!G262),FALSE)</f>
        <v>2</v>
      </c>
      <c r="I263" t="str">
        <f>VLOOKUP($A263,'Medical Examinations'!$A:$J,COLUMN('Medical Examinations'!H262),FALSE)</f>
        <v>No</v>
      </c>
      <c r="J263" t="str">
        <f>VLOOKUP($A263,'Medical Examinations'!$A:$J,COLUMN('Medical Examinations'!I262),FALSE)</f>
        <v>Obesity</v>
      </c>
      <c r="K263" t="str">
        <f>VLOOKUP($A263,'Medical Examinations'!$A:$J,COLUMN('Medical Examinations'!J262),FALSE)</f>
        <v>Diabetes</v>
      </c>
      <c r="L263" s="30">
        <f>VLOOKUP($A263,'Hospitalisation Details'!$A:$K,COLUMN('Hospitalisation Details'!J262),FALSE)</f>
        <v>25737</v>
      </c>
      <c r="M263" s="23">
        <f>VLOOKUP($A263,'Hospitalisation Details'!$A:$K,COLUMN('Hospitalisation Details'!F262),FALSE)</f>
        <v>33471.97</v>
      </c>
      <c r="N263" t="str">
        <f>VLOOKUP($A263,'Hospitalisation Details'!$A:$K,COLUMN('Hospitalisation Details'!G262),FALSE)</f>
        <v>Tier - 2</v>
      </c>
      <c r="O263" t="str">
        <f>VLOOKUP($A263,'Hospitalisation Details'!$A:$K,COLUMN('Hospitalisation Details'!H262),FALSE)</f>
        <v>Tier - 2</v>
      </c>
      <c r="P263" t="str">
        <f>VLOOKUP($A263,'Hospitalisation Details'!$A:$K,COLUMN('Hospitalisation Details'!I262),FALSE)</f>
        <v>R1012</v>
      </c>
      <c r="Q263">
        <f>VLOOKUP($A263,'Hospitalisation Details'!$A:$K,COLUMN('Hospitalisation Details'!K262),FALSE)</f>
        <v>52</v>
      </c>
      <c r="R263" t="str" cm="1">
        <f t="array" ref="R263">_xlfn.IFS(
Q263&lt;=10,"0-10",
Q263&lt;=20,"11-20",
Q263&lt;=30,"21-30",
Q263&lt;=40,"31-40",
Q263&lt;=50,"41-50",
Q263&lt;=60,"51-60",
Q263&lt;=70,"61-70"
)</f>
        <v>51-60</v>
      </c>
      <c r="S263" t="str">
        <f t="shared" si="4"/>
        <v>Yes</v>
      </c>
    </row>
    <row r="264" spans="1:19" ht="15.75" x14ac:dyDescent="0.25">
      <c r="A264" s="36" t="s">
        <v>304</v>
      </c>
      <c r="B264" t="str">
        <f>VLOOKUP(A264,'Customer Names'!A:E,COLUMN('Customer Names'!D263),FALSE)</f>
        <v>Mr. Simon</v>
      </c>
      <c r="C264">
        <f>VLOOKUP($A264,'Medical Examinations'!$A:$J,COLUMN('Medical Examinations'!B263),FALSE)</f>
        <v>34.5</v>
      </c>
      <c r="D264">
        <f>VLOOKUP($A264,'Medical Examinations'!$A:$J,COLUMN('Medical Examinations'!C263),FALSE)</f>
        <v>4.07</v>
      </c>
      <c r="E264" t="str">
        <f>VLOOKUP($A264,'Medical Examinations'!$A:$J,COLUMN('Medical Examinations'!D263),FALSE)</f>
        <v>Yes</v>
      </c>
      <c r="F264" t="str">
        <f>VLOOKUP($A264,'Medical Examinations'!$A:$J,COLUMN('Medical Examinations'!E263),FALSE)</f>
        <v>No</v>
      </c>
      <c r="G264" t="str">
        <f>VLOOKUP($A264,'Medical Examinations'!$A:$J,COLUMN('Medical Examinations'!F263),FALSE)</f>
        <v>No</v>
      </c>
      <c r="H264">
        <f>VLOOKUP($A264,'Medical Examinations'!$A:$J,COLUMN('Medical Examinations'!G263),FALSE)</f>
        <v>0</v>
      </c>
      <c r="I264" t="str">
        <f>VLOOKUP($A264,'Medical Examinations'!$A:$J,COLUMN('Medical Examinations'!H263),FALSE)</f>
        <v>Yes</v>
      </c>
      <c r="J264" t="str">
        <f>VLOOKUP($A264,'Medical Examinations'!$A:$J,COLUMN('Medical Examinations'!I263),FALSE)</f>
        <v>Obesity</v>
      </c>
      <c r="K264" t="str">
        <f>VLOOKUP($A264,'Medical Examinations'!$A:$J,COLUMN('Medical Examinations'!J263),FALSE)</f>
        <v>Normal</v>
      </c>
      <c r="L264" s="30">
        <f>VLOOKUP($A264,'Hospitalisation Details'!$A:$K,COLUMN('Hospitalisation Details'!J263),FALSE)</f>
        <v>31388</v>
      </c>
      <c r="M264" s="23">
        <f>VLOOKUP($A264,'Hospitalisation Details'!$A:$K,COLUMN('Hospitalisation Details'!F263),FALSE)</f>
        <v>33450.99</v>
      </c>
      <c r="N264" t="str">
        <f>VLOOKUP($A264,'Hospitalisation Details'!$A:$K,COLUMN('Hospitalisation Details'!G263),FALSE)</f>
        <v>Tier - 2</v>
      </c>
      <c r="O264" t="str">
        <f>VLOOKUP($A264,'Hospitalisation Details'!$A:$K,COLUMN('Hospitalisation Details'!H263),FALSE)</f>
        <v>Tier - 2</v>
      </c>
      <c r="P264" t="str">
        <f>VLOOKUP($A264,'Hospitalisation Details'!$A:$K,COLUMN('Hospitalisation Details'!I263),FALSE)</f>
        <v>R1011</v>
      </c>
      <c r="Q264">
        <f>VLOOKUP($A264,'Hospitalisation Details'!$A:$K,COLUMN('Hospitalisation Details'!K263),FALSE)</f>
        <v>37</v>
      </c>
      <c r="R264" t="str" cm="1">
        <f t="array" ref="R264">_xlfn.IFS(
Q264&lt;=10,"0-10",
Q264&lt;=20,"11-20",
Q264&lt;=30,"21-30",
Q264&lt;=40,"31-40",
Q264&lt;=50,"41-50",
Q264&lt;=60,"51-60",
Q264&lt;=70,"61-70"
)</f>
        <v>31-40</v>
      </c>
      <c r="S264" t="str">
        <f t="shared" si="4"/>
        <v>No</v>
      </c>
    </row>
    <row r="265" spans="1:19" ht="15.75" x14ac:dyDescent="0.25">
      <c r="A265" s="36" t="s">
        <v>305</v>
      </c>
      <c r="B265" t="str">
        <f>VLOOKUP(A265,'Customer Names'!A:E,COLUMN('Customer Names'!D264),FALSE)</f>
        <v>Ms. Ainsley</v>
      </c>
      <c r="C265">
        <f>VLOOKUP($A265,'Medical Examinations'!$A:$J,COLUMN('Medical Examinations'!B264),FALSE)</f>
        <v>28.16</v>
      </c>
      <c r="D265">
        <f>VLOOKUP($A265,'Medical Examinations'!$A:$J,COLUMN('Medical Examinations'!C264),FALSE)</f>
        <v>5.77</v>
      </c>
      <c r="E265" t="str">
        <f>VLOOKUP($A265,'Medical Examinations'!$A:$J,COLUMN('Medical Examinations'!D264),FALSE)</f>
        <v>No</v>
      </c>
      <c r="F265" t="str">
        <f>VLOOKUP($A265,'Medical Examinations'!$A:$J,COLUMN('Medical Examinations'!E264),FALSE)</f>
        <v>No</v>
      </c>
      <c r="G265" t="str">
        <f>VLOOKUP($A265,'Medical Examinations'!$A:$J,COLUMN('Medical Examinations'!F264),FALSE)</f>
        <v>No</v>
      </c>
      <c r="H265">
        <f>VLOOKUP($A265,'Medical Examinations'!$A:$J,COLUMN('Medical Examinations'!G264),FALSE)</f>
        <v>2</v>
      </c>
      <c r="I265" t="str">
        <f>VLOOKUP($A265,'Medical Examinations'!$A:$J,COLUMN('Medical Examinations'!H264),FALSE)</f>
        <v>Yes</v>
      </c>
      <c r="J265" t="str">
        <f>VLOOKUP($A265,'Medical Examinations'!$A:$J,COLUMN('Medical Examinations'!I264),FALSE)</f>
        <v>Overweight</v>
      </c>
      <c r="K265" t="str">
        <f>VLOOKUP($A265,'Medical Examinations'!$A:$J,COLUMN('Medical Examinations'!J264),FALSE)</f>
        <v>Prediabetes</v>
      </c>
      <c r="L265" s="30">
        <f>VLOOKUP($A265,'Hospitalisation Details'!$A:$K,COLUMN('Hospitalisation Details'!J264),FALSE)</f>
        <v>26547</v>
      </c>
      <c r="M265" s="23">
        <f>VLOOKUP($A265,'Hospitalisation Details'!$A:$K,COLUMN('Hospitalisation Details'!F264),FALSE)</f>
        <v>33344.449999999997</v>
      </c>
      <c r="N265" t="str">
        <f>VLOOKUP($A265,'Hospitalisation Details'!$A:$K,COLUMN('Hospitalisation Details'!G264),FALSE)</f>
        <v>Tier - 2</v>
      </c>
      <c r="O265" t="str">
        <f>VLOOKUP($A265,'Hospitalisation Details'!$A:$K,COLUMN('Hospitalisation Details'!H264),FALSE)</f>
        <v>Tier - 3</v>
      </c>
      <c r="P265" t="str">
        <f>VLOOKUP($A265,'Hospitalisation Details'!$A:$K,COLUMN('Hospitalisation Details'!I264),FALSE)</f>
        <v>R1011</v>
      </c>
      <c r="Q265">
        <f>VLOOKUP($A265,'Hospitalisation Details'!$A:$K,COLUMN('Hospitalisation Details'!K264),FALSE)</f>
        <v>50</v>
      </c>
      <c r="R265" t="str" cm="1">
        <f t="array" ref="R265">_xlfn.IFS(
Q265&lt;=10,"0-10",
Q265&lt;=20,"11-20",
Q265&lt;=30,"21-30",
Q265&lt;=40,"31-40",
Q265&lt;=50,"41-50",
Q265&lt;=60,"51-60",
Q265&lt;=70,"61-70"
)</f>
        <v>41-50</v>
      </c>
      <c r="S265" t="str">
        <f t="shared" si="4"/>
        <v>Yes</v>
      </c>
    </row>
    <row r="266" spans="1:19" ht="15.75" x14ac:dyDescent="0.25">
      <c r="A266" s="36" t="s">
        <v>306</v>
      </c>
      <c r="B266" t="str">
        <f>VLOOKUP(A266,'Customer Names'!A:E,COLUMN('Customer Names'!D265),FALSE)</f>
        <v>Ms. Erica</v>
      </c>
      <c r="C266">
        <f>VLOOKUP($A266,'Medical Examinations'!$A:$J,COLUMN('Medical Examinations'!B265),FALSE)</f>
        <v>30.02</v>
      </c>
      <c r="D266">
        <f>VLOOKUP($A266,'Medical Examinations'!$A:$J,COLUMN('Medical Examinations'!C265),FALSE)</f>
        <v>5.98</v>
      </c>
      <c r="E266" t="str">
        <f>VLOOKUP($A266,'Medical Examinations'!$A:$J,COLUMN('Medical Examinations'!D265),FALSE)</f>
        <v>No</v>
      </c>
      <c r="F266" t="str">
        <f>VLOOKUP($A266,'Medical Examinations'!$A:$J,COLUMN('Medical Examinations'!E265),FALSE)</f>
        <v>No</v>
      </c>
      <c r="G266" t="str">
        <f>VLOOKUP($A266,'Medical Examinations'!$A:$J,COLUMN('Medical Examinations'!F265),FALSE)</f>
        <v>Yes</v>
      </c>
      <c r="H266">
        <f>VLOOKUP($A266,'Medical Examinations'!$A:$J,COLUMN('Medical Examinations'!G265),FALSE)</f>
        <v>1</v>
      </c>
      <c r="I266" t="str">
        <f>VLOOKUP($A266,'Medical Examinations'!$A:$J,COLUMN('Medical Examinations'!H265),FALSE)</f>
        <v>Yes</v>
      </c>
      <c r="J266" t="str">
        <f>VLOOKUP($A266,'Medical Examinations'!$A:$J,COLUMN('Medical Examinations'!I265),FALSE)</f>
        <v>Obesity</v>
      </c>
      <c r="K266" t="str">
        <f>VLOOKUP($A266,'Medical Examinations'!$A:$J,COLUMN('Medical Examinations'!J265),FALSE)</f>
        <v>Prediabetes</v>
      </c>
      <c r="L266" s="30">
        <f>VLOOKUP($A266,'Hospitalisation Details'!$A:$K,COLUMN('Hospitalisation Details'!J265),FALSE)</f>
        <v>37953</v>
      </c>
      <c r="M266" s="23">
        <f>VLOOKUP($A266,'Hospitalisation Details'!$A:$K,COLUMN('Hospitalisation Details'!F265),FALSE)</f>
        <v>33307.550000000003</v>
      </c>
      <c r="N266" t="str">
        <f>VLOOKUP($A266,'Hospitalisation Details'!$A:$K,COLUMN('Hospitalisation Details'!G265),FALSE)</f>
        <v>Tier - 2</v>
      </c>
      <c r="O266" t="str">
        <f>VLOOKUP($A266,'Hospitalisation Details'!$A:$K,COLUMN('Hospitalisation Details'!H265),FALSE)</f>
        <v>Tier - 3</v>
      </c>
      <c r="P266" t="str">
        <f>VLOOKUP($A266,'Hospitalisation Details'!$A:$K,COLUMN('Hospitalisation Details'!I265),FALSE)</f>
        <v>R1012</v>
      </c>
      <c r="Q266">
        <f>VLOOKUP($A266,'Hospitalisation Details'!$A:$K,COLUMN('Hospitalisation Details'!K265),FALSE)</f>
        <v>19</v>
      </c>
      <c r="R266" t="str" cm="1">
        <f t="array" ref="R266">_xlfn.IFS(
Q266&lt;=10,"0-10",
Q266&lt;=20,"11-20",
Q266&lt;=30,"21-30",
Q266&lt;=40,"31-40",
Q266&lt;=50,"41-50",
Q266&lt;=60,"51-60",
Q266&lt;=70,"61-70"
)</f>
        <v>11-20</v>
      </c>
      <c r="S266" t="str">
        <f t="shared" si="4"/>
        <v>Yes</v>
      </c>
    </row>
    <row r="267" spans="1:19" ht="15.75" x14ac:dyDescent="0.25">
      <c r="A267" s="36" t="s">
        <v>307</v>
      </c>
      <c r="B267" t="str">
        <f>VLOOKUP(A267,'Customer Names'!A:E,COLUMN('Customer Names'!D266),FALSE)</f>
        <v>Mr. Erik</v>
      </c>
      <c r="C267">
        <f>VLOOKUP($A267,'Medical Examinations'!$A:$J,COLUMN('Medical Examinations'!B266),FALSE)</f>
        <v>37.82</v>
      </c>
      <c r="D267">
        <f>VLOOKUP($A267,'Medical Examinations'!$A:$J,COLUMN('Medical Examinations'!C266),FALSE)</f>
        <v>6.01</v>
      </c>
      <c r="E267" t="str">
        <f>VLOOKUP($A267,'Medical Examinations'!$A:$J,COLUMN('Medical Examinations'!D266),FALSE)</f>
        <v>No</v>
      </c>
      <c r="F267" t="str">
        <f>VLOOKUP($A267,'Medical Examinations'!$A:$J,COLUMN('Medical Examinations'!E266),FALSE)</f>
        <v>No</v>
      </c>
      <c r="G267" t="str">
        <f>VLOOKUP($A267,'Medical Examinations'!$A:$J,COLUMN('Medical Examinations'!F266),FALSE)</f>
        <v>No</v>
      </c>
      <c r="H267">
        <f>VLOOKUP($A267,'Medical Examinations'!$A:$J,COLUMN('Medical Examinations'!G266),FALSE)</f>
        <v>0</v>
      </c>
      <c r="I267" t="str">
        <f>VLOOKUP($A267,'Medical Examinations'!$A:$J,COLUMN('Medical Examinations'!H266),FALSE)</f>
        <v>Yes</v>
      </c>
      <c r="J267" t="str">
        <f>VLOOKUP($A267,'Medical Examinations'!$A:$J,COLUMN('Medical Examinations'!I266),FALSE)</f>
        <v>Obesity</v>
      </c>
      <c r="K267" t="str">
        <f>VLOOKUP($A267,'Medical Examinations'!$A:$J,COLUMN('Medical Examinations'!J266),FALSE)</f>
        <v>Prediabetes</v>
      </c>
      <c r="L267" s="30">
        <f>VLOOKUP($A267,'Hospitalisation Details'!$A:$K,COLUMN('Hospitalisation Details'!J266),FALSE)</f>
        <v>33158</v>
      </c>
      <c r="M267" s="23">
        <f>VLOOKUP($A267,'Hospitalisation Details'!$A:$K,COLUMN('Hospitalisation Details'!F266),FALSE)</f>
        <v>33292.83</v>
      </c>
      <c r="N267" t="str">
        <f>VLOOKUP($A267,'Hospitalisation Details'!$A:$K,COLUMN('Hospitalisation Details'!G266),FALSE)</f>
        <v>Tier - 2</v>
      </c>
      <c r="O267" t="str">
        <f>VLOOKUP($A267,'Hospitalisation Details'!$A:$K,COLUMN('Hospitalisation Details'!H266),FALSE)</f>
        <v>Tier - 1</v>
      </c>
      <c r="P267" t="str">
        <f>VLOOKUP($A267,'Hospitalisation Details'!$A:$K,COLUMN('Hospitalisation Details'!I266),FALSE)</f>
        <v>R1011</v>
      </c>
      <c r="Q267">
        <f>VLOOKUP($A267,'Hospitalisation Details'!$A:$K,COLUMN('Hospitalisation Details'!K266),FALSE)</f>
        <v>32</v>
      </c>
      <c r="R267" t="str" cm="1">
        <f t="array" ref="R267">_xlfn.IFS(
Q267&lt;=10,"0-10",
Q267&lt;=20,"11-20",
Q267&lt;=30,"21-30",
Q267&lt;=40,"31-40",
Q267&lt;=50,"41-50",
Q267&lt;=60,"51-60",
Q267&lt;=70,"61-70"
)</f>
        <v>31-40</v>
      </c>
      <c r="S267" t="str">
        <f t="shared" si="4"/>
        <v>Yes</v>
      </c>
    </row>
    <row r="268" spans="1:19" ht="15.75" x14ac:dyDescent="0.25">
      <c r="A268" s="36" t="s">
        <v>308</v>
      </c>
      <c r="B268" t="str">
        <f>VLOOKUP(A268,'Customer Names'!A:E,COLUMN('Customer Names'!D267),FALSE)</f>
        <v>Ms. Erin</v>
      </c>
      <c r="C268">
        <f>VLOOKUP($A268,'Medical Examinations'!$A:$J,COLUMN('Medical Examinations'!B267),FALSE)</f>
        <v>33.14</v>
      </c>
      <c r="D268">
        <f>VLOOKUP($A268,'Medical Examinations'!$A:$J,COLUMN('Medical Examinations'!C267),FALSE)</f>
        <v>5.67</v>
      </c>
      <c r="E268" t="str">
        <f>VLOOKUP($A268,'Medical Examinations'!$A:$J,COLUMN('Medical Examinations'!D267),FALSE)</f>
        <v>Yes</v>
      </c>
      <c r="F268" t="str">
        <f>VLOOKUP($A268,'Medical Examinations'!$A:$J,COLUMN('Medical Examinations'!E267),FALSE)</f>
        <v>No</v>
      </c>
      <c r="G268" t="str">
        <f>VLOOKUP($A268,'Medical Examinations'!$A:$J,COLUMN('Medical Examinations'!F267),FALSE)</f>
        <v>No</v>
      </c>
      <c r="H268">
        <f>VLOOKUP($A268,'Medical Examinations'!$A:$J,COLUMN('Medical Examinations'!G267),FALSE)</f>
        <v>0</v>
      </c>
      <c r="I268" t="str">
        <f>VLOOKUP($A268,'Medical Examinations'!$A:$J,COLUMN('Medical Examinations'!H267),FALSE)</f>
        <v>Yes</v>
      </c>
      <c r="J268" t="str">
        <f>VLOOKUP($A268,'Medical Examinations'!$A:$J,COLUMN('Medical Examinations'!I267),FALSE)</f>
        <v>Obesity</v>
      </c>
      <c r="K268" t="str">
        <f>VLOOKUP($A268,'Medical Examinations'!$A:$J,COLUMN('Medical Examinations'!J267),FALSE)</f>
        <v>Normal</v>
      </c>
      <c r="L268" s="30">
        <f>VLOOKUP($A268,'Hospitalisation Details'!$A:$K,COLUMN('Hospitalisation Details'!J267),FALSE)</f>
        <v>31243</v>
      </c>
      <c r="M268" s="23">
        <f>VLOOKUP($A268,'Hospitalisation Details'!$A:$K,COLUMN('Hospitalisation Details'!F267),FALSE)</f>
        <v>33121</v>
      </c>
      <c r="N268" t="str">
        <f>VLOOKUP($A268,'Hospitalisation Details'!$A:$K,COLUMN('Hospitalisation Details'!G267),FALSE)</f>
        <v>Tier - 2</v>
      </c>
      <c r="O268" t="str">
        <f>VLOOKUP($A268,'Hospitalisation Details'!$A:$K,COLUMN('Hospitalisation Details'!H267),FALSE)</f>
        <v>Tier - 1</v>
      </c>
      <c r="P268" t="str">
        <f>VLOOKUP($A268,'Hospitalisation Details'!$A:$K,COLUMN('Hospitalisation Details'!I267),FALSE)</f>
        <v>R1011</v>
      </c>
      <c r="Q268">
        <f>VLOOKUP($A268,'Hospitalisation Details'!$A:$K,COLUMN('Hospitalisation Details'!K267),FALSE)</f>
        <v>37</v>
      </c>
      <c r="R268" t="str" cm="1">
        <f t="array" ref="R268">_xlfn.IFS(
Q268&lt;=10,"0-10",
Q268&lt;=20,"11-20",
Q268&lt;=30,"21-30",
Q268&lt;=40,"31-40",
Q268&lt;=50,"41-50",
Q268&lt;=60,"51-60",
Q268&lt;=70,"61-70"
)</f>
        <v>31-40</v>
      </c>
      <c r="S268" t="str">
        <f t="shared" si="4"/>
        <v>No</v>
      </c>
    </row>
    <row r="269" spans="1:19" ht="15.75" x14ac:dyDescent="0.25">
      <c r="A269" s="36" t="s">
        <v>309</v>
      </c>
      <c r="B269" t="str">
        <f>VLOOKUP(A269,'Customer Names'!A:E,COLUMN('Customer Names'!D268),FALSE)</f>
        <v>Ms. Adrienne</v>
      </c>
      <c r="C269">
        <f>VLOOKUP($A269,'Medical Examinations'!$A:$J,COLUMN('Medical Examinations'!B268),FALSE)</f>
        <v>25.14</v>
      </c>
      <c r="D269">
        <f>VLOOKUP($A269,'Medical Examinations'!$A:$J,COLUMN('Medical Examinations'!C268),FALSE)</f>
        <v>6.02</v>
      </c>
      <c r="E269" t="str">
        <f>VLOOKUP($A269,'Medical Examinations'!$A:$J,COLUMN('Medical Examinations'!D268),FALSE)</f>
        <v>Yes</v>
      </c>
      <c r="F269" t="str">
        <f>VLOOKUP($A269,'Medical Examinations'!$A:$J,COLUMN('Medical Examinations'!E268),FALSE)</f>
        <v>No</v>
      </c>
      <c r="G269" t="str">
        <f>VLOOKUP($A269,'Medical Examinations'!$A:$J,COLUMN('Medical Examinations'!F268),FALSE)</f>
        <v>Yes</v>
      </c>
      <c r="H269">
        <f>VLOOKUP($A269,'Medical Examinations'!$A:$J,COLUMN('Medical Examinations'!G268),FALSE)</f>
        <v>1</v>
      </c>
      <c r="I269" t="str">
        <f>VLOOKUP($A269,'Medical Examinations'!$A:$J,COLUMN('Medical Examinations'!H268),FALSE)</f>
        <v>Yes</v>
      </c>
      <c r="J269" t="str">
        <f>VLOOKUP($A269,'Medical Examinations'!$A:$J,COLUMN('Medical Examinations'!I268),FALSE)</f>
        <v>Overweight</v>
      </c>
      <c r="K269" t="str">
        <f>VLOOKUP($A269,'Medical Examinations'!$A:$J,COLUMN('Medical Examinations'!J268),FALSE)</f>
        <v>Prediabetes</v>
      </c>
      <c r="L269" s="30">
        <f>VLOOKUP($A269,'Hospitalisation Details'!$A:$K,COLUMN('Hospitalisation Details'!J268),FALSE)</f>
        <v>25506</v>
      </c>
      <c r="M269" s="23">
        <f>VLOOKUP($A269,'Hospitalisation Details'!$A:$K,COLUMN('Hospitalisation Details'!F268),FALSE)</f>
        <v>33090.660000000003</v>
      </c>
      <c r="N269" t="str">
        <f>VLOOKUP($A269,'Hospitalisation Details'!$A:$K,COLUMN('Hospitalisation Details'!G268),FALSE)</f>
        <v>Tier - 2</v>
      </c>
      <c r="O269" t="str">
        <f>VLOOKUP($A269,'Hospitalisation Details'!$A:$K,COLUMN('Hospitalisation Details'!H268),FALSE)</f>
        <v>Tier - 2</v>
      </c>
      <c r="P269" t="str">
        <f>VLOOKUP($A269,'Hospitalisation Details'!$A:$K,COLUMN('Hospitalisation Details'!I268),FALSE)</f>
        <v>R1011</v>
      </c>
      <c r="Q269">
        <f>VLOOKUP($A269,'Hospitalisation Details'!$A:$K,COLUMN('Hospitalisation Details'!K268),FALSE)</f>
        <v>53</v>
      </c>
      <c r="R269" t="str" cm="1">
        <f t="array" ref="R269">_xlfn.IFS(
Q269&lt;=10,"0-10",
Q269&lt;=20,"11-20",
Q269&lt;=30,"21-30",
Q269&lt;=40,"31-40",
Q269&lt;=50,"41-50",
Q269&lt;=60,"51-60",
Q269&lt;=70,"61-70"
)</f>
        <v>51-60</v>
      </c>
      <c r="S269" t="str">
        <f t="shared" si="4"/>
        <v>Yes</v>
      </c>
    </row>
    <row r="270" spans="1:19" ht="15.75" x14ac:dyDescent="0.25">
      <c r="A270" s="36" t="s">
        <v>310</v>
      </c>
      <c r="B270" t="str">
        <f>VLOOKUP(A270,'Customer Names'!A:E,COLUMN('Customer Names'!D269),FALSE)</f>
        <v>Mr. Adam</v>
      </c>
      <c r="C270">
        <f>VLOOKUP($A270,'Medical Examinations'!$A:$J,COLUMN('Medical Examinations'!B269),FALSE)</f>
        <v>20.18</v>
      </c>
      <c r="D270">
        <f>VLOOKUP($A270,'Medical Examinations'!$A:$J,COLUMN('Medical Examinations'!C269),FALSE)</f>
        <v>11.19</v>
      </c>
      <c r="E270" t="str">
        <f>VLOOKUP($A270,'Medical Examinations'!$A:$J,COLUMN('Medical Examinations'!D269),FALSE)</f>
        <v>No</v>
      </c>
      <c r="F270" t="str">
        <f>VLOOKUP($A270,'Medical Examinations'!$A:$J,COLUMN('Medical Examinations'!E269),FALSE)</f>
        <v>No</v>
      </c>
      <c r="G270" t="str">
        <f>VLOOKUP($A270,'Medical Examinations'!$A:$J,COLUMN('Medical Examinations'!F269),FALSE)</f>
        <v>No</v>
      </c>
      <c r="H270">
        <f>VLOOKUP($A270,'Medical Examinations'!$A:$J,COLUMN('Medical Examinations'!G269),FALSE)</f>
        <v>0</v>
      </c>
      <c r="I270" t="str">
        <f>VLOOKUP($A270,'Medical Examinations'!$A:$J,COLUMN('Medical Examinations'!H269),FALSE)</f>
        <v>Yes</v>
      </c>
      <c r="J270" t="str">
        <f>VLOOKUP($A270,'Medical Examinations'!$A:$J,COLUMN('Medical Examinations'!I269),FALSE)</f>
        <v>Healthy Weight</v>
      </c>
      <c r="K270" t="str">
        <f>VLOOKUP($A270,'Medical Examinations'!$A:$J,COLUMN('Medical Examinations'!J269),FALSE)</f>
        <v>Diabetes</v>
      </c>
      <c r="L270" s="30">
        <f>VLOOKUP($A270,'Hospitalisation Details'!$A:$K,COLUMN('Hospitalisation Details'!J269),FALSE)</f>
        <v>22828</v>
      </c>
      <c r="M270" s="23">
        <f>VLOOKUP($A270,'Hospitalisation Details'!$A:$K,COLUMN('Hospitalisation Details'!F269),FALSE)</f>
        <v>33074.94</v>
      </c>
      <c r="N270" t="str">
        <f>VLOOKUP($A270,'Hospitalisation Details'!$A:$K,COLUMN('Hospitalisation Details'!G269),FALSE)</f>
        <v>Tier - 1</v>
      </c>
      <c r="O270" t="str">
        <f>VLOOKUP($A270,'Hospitalisation Details'!$A:$K,COLUMN('Hospitalisation Details'!H269),FALSE)</f>
        <v>Tier - 2</v>
      </c>
      <c r="P270" t="str">
        <f>VLOOKUP($A270,'Hospitalisation Details'!$A:$K,COLUMN('Hospitalisation Details'!I269),FALSE)</f>
        <v>R1011</v>
      </c>
      <c r="Q270">
        <f>VLOOKUP($A270,'Hospitalisation Details'!$A:$K,COLUMN('Hospitalisation Details'!K269),FALSE)</f>
        <v>60</v>
      </c>
      <c r="R270" t="str" cm="1">
        <f t="array" ref="R270">_xlfn.IFS(
Q270&lt;=10,"0-10",
Q270&lt;=20,"11-20",
Q270&lt;=30,"21-30",
Q270&lt;=40,"31-40",
Q270&lt;=50,"41-50",
Q270&lt;=60,"51-60",
Q270&lt;=70,"61-70"
)</f>
        <v>51-60</v>
      </c>
      <c r="S270" t="str">
        <f t="shared" si="4"/>
        <v>Yes</v>
      </c>
    </row>
    <row r="271" spans="1:19" ht="15.75" x14ac:dyDescent="0.25">
      <c r="A271" s="36" t="s">
        <v>311</v>
      </c>
      <c r="B271" t="str">
        <f>VLOOKUP(A271,'Customer Names'!A:E,COLUMN('Customer Names'!D270),FALSE)</f>
        <v>Mr. Yutaka</v>
      </c>
      <c r="C271">
        <f>VLOOKUP($A271,'Medical Examinations'!$A:$J,COLUMN('Medical Examinations'!B270),FALSE)</f>
        <v>44.36</v>
      </c>
      <c r="D271">
        <f>VLOOKUP($A271,'Medical Examinations'!$A:$J,COLUMN('Medical Examinations'!C270),FALSE)</f>
        <v>5.1100000000000003</v>
      </c>
      <c r="E271" t="str">
        <f>VLOOKUP($A271,'Medical Examinations'!$A:$J,COLUMN('Medical Examinations'!D270),FALSE)</f>
        <v>No</v>
      </c>
      <c r="F271" t="str">
        <f>VLOOKUP($A271,'Medical Examinations'!$A:$J,COLUMN('Medical Examinations'!E270),FALSE)</f>
        <v>No</v>
      </c>
      <c r="G271" t="str">
        <f>VLOOKUP($A271,'Medical Examinations'!$A:$J,COLUMN('Medical Examinations'!F270),FALSE)</f>
        <v>No</v>
      </c>
      <c r="H271">
        <f>VLOOKUP($A271,'Medical Examinations'!$A:$J,COLUMN('Medical Examinations'!G270),FALSE)</f>
        <v>0</v>
      </c>
      <c r="I271" t="str">
        <f>VLOOKUP($A271,'Medical Examinations'!$A:$J,COLUMN('Medical Examinations'!H270),FALSE)</f>
        <v>Yes</v>
      </c>
      <c r="J271" t="str">
        <f>VLOOKUP($A271,'Medical Examinations'!$A:$J,COLUMN('Medical Examinations'!I270),FALSE)</f>
        <v>Obesity</v>
      </c>
      <c r="K271" t="str">
        <f>VLOOKUP($A271,'Medical Examinations'!$A:$J,COLUMN('Medical Examinations'!J270),FALSE)</f>
        <v>Normal</v>
      </c>
      <c r="L271" s="30">
        <f>VLOOKUP($A271,'Hospitalisation Details'!$A:$K,COLUMN('Hospitalisation Details'!J270),FALSE)</f>
        <v>34543</v>
      </c>
      <c r="M271" s="23">
        <f>VLOOKUP($A271,'Hospitalisation Details'!$A:$K,COLUMN('Hospitalisation Details'!F270),FALSE)</f>
        <v>33057.230000000003</v>
      </c>
      <c r="N271" t="str">
        <f>VLOOKUP($A271,'Hospitalisation Details'!$A:$K,COLUMN('Hospitalisation Details'!G270),FALSE)</f>
        <v>Tier - 1</v>
      </c>
      <c r="O271" t="str">
        <f>VLOOKUP($A271,'Hospitalisation Details'!$A:$K,COLUMN('Hospitalisation Details'!H270),FALSE)</f>
        <v>Tier - 2</v>
      </c>
      <c r="P271" t="str">
        <f>VLOOKUP($A271,'Hospitalisation Details'!$A:$K,COLUMN('Hospitalisation Details'!I270),FALSE)</f>
        <v>R1011</v>
      </c>
      <c r="Q271">
        <f>VLOOKUP($A271,'Hospitalisation Details'!$A:$K,COLUMN('Hospitalisation Details'!K270),FALSE)</f>
        <v>28</v>
      </c>
      <c r="R271" t="str" cm="1">
        <f t="array" ref="R271">_xlfn.IFS(
Q271&lt;=10,"0-10",
Q271&lt;=20,"11-20",
Q271&lt;=30,"21-30",
Q271&lt;=40,"31-40",
Q271&lt;=50,"41-50",
Q271&lt;=60,"51-60",
Q271&lt;=70,"61-70"
)</f>
        <v>21-30</v>
      </c>
      <c r="S271" t="str">
        <f t="shared" si="4"/>
        <v>No</v>
      </c>
    </row>
    <row r="272" spans="1:19" ht="15.75" x14ac:dyDescent="0.25">
      <c r="A272" s="36" t="s">
        <v>312</v>
      </c>
      <c r="B272" t="str">
        <f>VLOOKUP(A272,'Customer Names'!A:E,COLUMN('Customer Names'!D271),FALSE)</f>
        <v>Mr. Tyler</v>
      </c>
      <c r="C272">
        <f>VLOOKUP($A272,'Medical Examinations'!$A:$J,COLUMN('Medical Examinations'!B271),FALSE)</f>
        <v>23.82</v>
      </c>
      <c r="D272">
        <f>VLOOKUP($A272,'Medical Examinations'!$A:$J,COLUMN('Medical Examinations'!C271),FALSE)</f>
        <v>10.85</v>
      </c>
      <c r="E272" t="str">
        <f>VLOOKUP($A272,'Medical Examinations'!$A:$J,COLUMN('Medical Examinations'!D271),FALSE)</f>
        <v>Yes</v>
      </c>
      <c r="F272" t="str">
        <f>VLOOKUP($A272,'Medical Examinations'!$A:$J,COLUMN('Medical Examinations'!E271),FALSE)</f>
        <v>No</v>
      </c>
      <c r="G272" t="str">
        <f>VLOOKUP($A272,'Medical Examinations'!$A:$J,COLUMN('Medical Examinations'!F271),FALSE)</f>
        <v>No</v>
      </c>
      <c r="H272">
        <f>VLOOKUP($A272,'Medical Examinations'!$A:$J,COLUMN('Medical Examinations'!G271),FALSE)</f>
        <v>0</v>
      </c>
      <c r="I272" t="str">
        <f>VLOOKUP($A272,'Medical Examinations'!$A:$J,COLUMN('Medical Examinations'!H271),FALSE)</f>
        <v>Yes</v>
      </c>
      <c r="J272" t="str">
        <f>VLOOKUP($A272,'Medical Examinations'!$A:$J,COLUMN('Medical Examinations'!I271),FALSE)</f>
        <v>Healthy Weight</v>
      </c>
      <c r="K272" t="str">
        <f>VLOOKUP($A272,'Medical Examinations'!$A:$J,COLUMN('Medical Examinations'!J271),FALSE)</f>
        <v>Diabetes</v>
      </c>
      <c r="L272" s="30">
        <f>VLOOKUP($A272,'Hospitalisation Details'!$A:$K,COLUMN('Hospitalisation Details'!J271),FALSE)</f>
        <v>24663</v>
      </c>
      <c r="M272" s="23">
        <f>VLOOKUP($A272,'Hospitalisation Details'!$A:$K,COLUMN('Hospitalisation Details'!F271),FALSE)</f>
        <v>33025.32</v>
      </c>
      <c r="N272" t="str">
        <f>VLOOKUP($A272,'Hospitalisation Details'!$A:$K,COLUMN('Hospitalisation Details'!G271),FALSE)</f>
        <v>Tier - 2</v>
      </c>
      <c r="O272" t="str">
        <f>VLOOKUP($A272,'Hospitalisation Details'!$A:$K,COLUMN('Hospitalisation Details'!H271),FALSE)</f>
        <v>Tier - 3</v>
      </c>
      <c r="P272" t="str">
        <f>VLOOKUP($A272,'Hospitalisation Details'!$A:$K,COLUMN('Hospitalisation Details'!I271),FALSE)</f>
        <v>R1011</v>
      </c>
      <c r="Q272">
        <f>VLOOKUP($A272,'Hospitalisation Details'!$A:$K,COLUMN('Hospitalisation Details'!K271),FALSE)</f>
        <v>55</v>
      </c>
      <c r="R272" t="str" cm="1">
        <f t="array" ref="R272">_xlfn.IFS(
Q272&lt;=10,"0-10",
Q272&lt;=20,"11-20",
Q272&lt;=30,"21-30",
Q272&lt;=40,"31-40",
Q272&lt;=50,"41-50",
Q272&lt;=60,"51-60",
Q272&lt;=70,"61-70"
)</f>
        <v>51-60</v>
      </c>
      <c r="S272" t="str">
        <f t="shared" si="4"/>
        <v>Yes</v>
      </c>
    </row>
    <row r="273" spans="1:19" ht="15.75" x14ac:dyDescent="0.25">
      <c r="A273" s="36" t="s">
        <v>313</v>
      </c>
      <c r="B273" t="str">
        <f>VLOOKUP(A273,'Customer Names'!A:E,COLUMN('Customer Names'!D272),FALSE)</f>
        <v>Mr. Stephen</v>
      </c>
      <c r="C273">
        <f>VLOOKUP($A273,'Medical Examinations'!$A:$J,COLUMN('Medical Examinations'!B272),FALSE)</f>
        <v>45</v>
      </c>
      <c r="D273">
        <f>VLOOKUP($A273,'Medical Examinations'!$A:$J,COLUMN('Medical Examinations'!C272),FALSE)</f>
        <v>5.24</v>
      </c>
      <c r="E273" t="str">
        <f>VLOOKUP($A273,'Medical Examinations'!$A:$J,COLUMN('Medical Examinations'!D272),FALSE)</f>
        <v>Yes</v>
      </c>
      <c r="F273" t="str">
        <f>VLOOKUP($A273,'Medical Examinations'!$A:$J,COLUMN('Medical Examinations'!E272),FALSE)</f>
        <v>No</v>
      </c>
      <c r="G273" t="str">
        <f>VLOOKUP($A273,'Medical Examinations'!$A:$J,COLUMN('Medical Examinations'!F272),FALSE)</f>
        <v>No</v>
      </c>
      <c r="H273">
        <f>VLOOKUP($A273,'Medical Examinations'!$A:$J,COLUMN('Medical Examinations'!G272),FALSE)</f>
        <v>1</v>
      </c>
      <c r="I273" t="str">
        <f>VLOOKUP($A273,'Medical Examinations'!$A:$J,COLUMN('Medical Examinations'!H272),FALSE)</f>
        <v>Yes</v>
      </c>
      <c r="J273" t="str">
        <f>VLOOKUP($A273,'Medical Examinations'!$A:$J,COLUMN('Medical Examinations'!I272),FALSE)</f>
        <v>Obesity</v>
      </c>
      <c r="K273" t="str">
        <f>VLOOKUP($A273,'Medical Examinations'!$A:$J,COLUMN('Medical Examinations'!J272),FALSE)</f>
        <v>Normal</v>
      </c>
      <c r="L273" s="30">
        <f>VLOOKUP($A273,'Hospitalisation Details'!$A:$K,COLUMN('Hospitalisation Details'!J272),FALSE)</f>
        <v>34888</v>
      </c>
      <c r="M273" s="23">
        <f>VLOOKUP($A273,'Hospitalisation Details'!$A:$K,COLUMN('Hospitalisation Details'!F272),FALSE)</f>
        <v>33017.46</v>
      </c>
      <c r="N273" t="str">
        <f>VLOOKUP($A273,'Hospitalisation Details'!$A:$K,COLUMN('Hospitalisation Details'!G272),FALSE)</f>
        <v>Tier - 1</v>
      </c>
      <c r="O273" t="str">
        <f>VLOOKUP($A273,'Hospitalisation Details'!$A:$K,COLUMN('Hospitalisation Details'!H272),FALSE)</f>
        <v>Tier - 1</v>
      </c>
      <c r="P273" t="str">
        <f>VLOOKUP($A273,'Hospitalisation Details'!$A:$K,COLUMN('Hospitalisation Details'!I272),FALSE)</f>
        <v>R1011</v>
      </c>
      <c r="Q273">
        <f>VLOOKUP($A273,'Hospitalisation Details'!$A:$K,COLUMN('Hospitalisation Details'!K272),FALSE)</f>
        <v>27</v>
      </c>
      <c r="R273" t="str" cm="1">
        <f t="array" ref="R273">_xlfn.IFS(
Q273&lt;=10,"0-10",
Q273&lt;=20,"11-20",
Q273&lt;=30,"21-30",
Q273&lt;=40,"31-40",
Q273&lt;=50,"41-50",
Q273&lt;=60,"51-60",
Q273&lt;=70,"61-70"
)</f>
        <v>21-30</v>
      </c>
      <c r="S273" t="str">
        <f t="shared" si="4"/>
        <v>No</v>
      </c>
    </row>
    <row r="274" spans="1:19" ht="15.75" x14ac:dyDescent="0.25">
      <c r="A274" s="36" t="s">
        <v>314</v>
      </c>
      <c r="B274" t="str">
        <f>VLOOKUP(A274,'Customer Names'!A:E,COLUMN('Customer Names'!D273),FALSE)</f>
        <v>Mr. Andrew</v>
      </c>
      <c r="C274">
        <f>VLOOKUP($A274,'Medical Examinations'!$A:$J,COLUMN('Medical Examinations'!B273),FALSE)</f>
        <v>26.62</v>
      </c>
      <c r="D274">
        <f>VLOOKUP($A274,'Medical Examinations'!$A:$J,COLUMN('Medical Examinations'!C273),FALSE)</f>
        <v>10.08</v>
      </c>
      <c r="E274" t="str">
        <f>VLOOKUP($A274,'Medical Examinations'!$A:$J,COLUMN('Medical Examinations'!D273),FALSE)</f>
        <v>No</v>
      </c>
      <c r="F274" t="str">
        <f>VLOOKUP($A274,'Medical Examinations'!$A:$J,COLUMN('Medical Examinations'!E273),FALSE)</f>
        <v>No</v>
      </c>
      <c r="G274" t="str">
        <f>VLOOKUP($A274,'Medical Examinations'!$A:$J,COLUMN('Medical Examinations'!F273),FALSE)</f>
        <v>No</v>
      </c>
      <c r="H274">
        <f>VLOOKUP($A274,'Medical Examinations'!$A:$J,COLUMN('Medical Examinations'!G273),FALSE)</f>
        <v>0</v>
      </c>
      <c r="I274" t="str">
        <f>VLOOKUP($A274,'Medical Examinations'!$A:$J,COLUMN('Medical Examinations'!H273),FALSE)</f>
        <v>Yes</v>
      </c>
      <c r="J274" t="str">
        <f>VLOOKUP($A274,'Medical Examinations'!$A:$J,COLUMN('Medical Examinations'!I273),FALSE)</f>
        <v>Overweight</v>
      </c>
      <c r="K274" t="str">
        <f>VLOOKUP($A274,'Medical Examinations'!$A:$J,COLUMN('Medical Examinations'!J273),FALSE)</f>
        <v>Diabetes</v>
      </c>
      <c r="L274" s="30">
        <f>VLOOKUP($A274,'Hospitalisation Details'!$A:$K,COLUMN('Hospitalisation Details'!J273),FALSE)</f>
        <v>26169</v>
      </c>
      <c r="M274" s="23">
        <f>VLOOKUP($A274,'Hospitalisation Details'!$A:$K,COLUMN('Hospitalisation Details'!F273),FALSE)</f>
        <v>32947.629999999997</v>
      </c>
      <c r="N274" t="str">
        <f>VLOOKUP($A274,'Hospitalisation Details'!$A:$K,COLUMN('Hospitalisation Details'!G273),FALSE)</f>
        <v>Tier - 2</v>
      </c>
      <c r="O274" t="str">
        <f>VLOOKUP($A274,'Hospitalisation Details'!$A:$K,COLUMN('Hospitalisation Details'!H273),FALSE)</f>
        <v>Tier - 1</v>
      </c>
      <c r="P274" t="str">
        <f>VLOOKUP($A274,'Hospitalisation Details'!$A:$K,COLUMN('Hospitalisation Details'!I273),FALSE)</f>
        <v>R1011</v>
      </c>
      <c r="Q274">
        <f>VLOOKUP($A274,'Hospitalisation Details'!$A:$K,COLUMN('Hospitalisation Details'!K273),FALSE)</f>
        <v>51</v>
      </c>
      <c r="R274" t="str" cm="1">
        <f t="array" ref="R274">_xlfn.IFS(
Q274&lt;=10,"0-10",
Q274&lt;=20,"11-20",
Q274&lt;=30,"21-30",
Q274&lt;=40,"31-40",
Q274&lt;=50,"41-50",
Q274&lt;=60,"51-60",
Q274&lt;=70,"61-70"
)</f>
        <v>51-60</v>
      </c>
      <c r="S274" t="str">
        <f t="shared" si="4"/>
        <v>Yes</v>
      </c>
    </row>
    <row r="275" spans="1:19" ht="15.75" x14ac:dyDescent="0.25">
      <c r="A275" s="36" t="s">
        <v>315</v>
      </c>
      <c r="B275" t="str">
        <f>VLOOKUP(A275,'Customer Names'!A:E,COLUMN('Customer Names'!D274),FALSE)</f>
        <v>Mr. James</v>
      </c>
      <c r="C275">
        <f>VLOOKUP($A275,'Medical Examinations'!$A:$J,COLUMN('Medical Examinations'!B274),FALSE)</f>
        <v>32.67</v>
      </c>
      <c r="D275">
        <f>VLOOKUP($A275,'Medical Examinations'!$A:$J,COLUMN('Medical Examinations'!C274),FALSE)</f>
        <v>10.97</v>
      </c>
      <c r="E275" t="str">
        <f>VLOOKUP($A275,'Medical Examinations'!$A:$J,COLUMN('Medical Examinations'!D274),FALSE)</f>
        <v>Yes</v>
      </c>
      <c r="F275" t="str">
        <f>VLOOKUP($A275,'Medical Examinations'!$A:$J,COLUMN('Medical Examinations'!E274),FALSE)</f>
        <v>No</v>
      </c>
      <c r="G275" t="str">
        <f>VLOOKUP($A275,'Medical Examinations'!$A:$J,COLUMN('Medical Examinations'!F274),FALSE)</f>
        <v>No</v>
      </c>
      <c r="H275">
        <f>VLOOKUP($A275,'Medical Examinations'!$A:$J,COLUMN('Medical Examinations'!G274),FALSE)</f>
        <v>0</v>
      </c>
      <c r="I275" t="str">
        <f>VLOOKUP($A275,'Medical Examinations'!$A:$J,COLUMN('Medical Examinations'!H274),FALSE)</f>
        <v>Yes</v>
      </c>
      <c r="J275" t="str">
        <f>VLOOKUP($A275,'Medical Examinations'!$A:$J,COLUMN('Medical Examinations'!I274),FALSE)</f>
        <v>Obesity</v>
      </c>
      <c r="K275" t="str">
        <f>VLOOKUP($A275,'Medical Examinations'!$A:$J,COLUMN('Medical Examinations'!J274),FALSE)</f>
        <v>Diabetes</v>
      </c>
      <c r="L275" s="30">
        <f>VLOOKUP($A275,'Hospitalisation Details'!$A:$K,COLUMN('Hospitalisation Details'!J274),FALSE)</f>
        <v>29907</v>
      </c>
      <c r="M275" s="23">
        <f>VLOOKUP($A275,'Hospitalisation Details'!$A:$K,COLUMN('Hospitalisation Details'!F274),FALSE)</f>
        <v>32906.69</v>
      </c>
      <c r="N275" t="str">
        <f>VLOOKUP($A275,'Hospitalisation Details'!$A:$K,COLUMN('Hospitalisation Details'!G274),FALSE)</f>
        <v>Tier - 2</v>
      </c>
      <c r="O275" t="str">
        <f>VLOOKUP($A275,'Hospitalisation Details'!$A:$K,COLUMN('Hospitalisation Details'!H274),FALSE)</f>
        <v>Tier - 3</v>
      </c>
      <c r="P275" t="str">
        <f>VLOOKUP($A275,'Hospitalisation Details'!$A:$K,COLUMN('Hospitalisation Details'!I274),FALSE)</f>
        <v>R1011</v>
      </c>
      <c r="Q275">
        <f>VLOOKUP($A275,'Hospitalisation Details'!$A:$K,COLUMN('Hospitalisation Details'!K274),FALSE)</f>
        <v>41</v>
      </c>
      <c r="R275" t="str" cm="1">
        <f t="array" ref="R275">_xlfn.IFS(
Q275&lt;=10,"0-10",
Q275&lt;=20,"11-20",
Q275&lt;=30,"21-30",
Q275&lt;=40,"31-40",
Q275&lt;=50,"41-50",
Q275&lt;=60,"51-60",
Q275&lt;=70,"61-70"
)</f>
        <v>41-50</v>
      </c>
      <c r="S275" t="str">
        <f t="shared" si="4"/>
        <v>Yes</v>
      </c>
    </row>
    <row r="276" spans="1:19" ht="15.75" x14ac:dyDescent="0.25">
      <c r="A276" s="36" t="s">
        <v>316</v>
      </c>
      <c r="B276" t="str">
        <f>VLOOKUP(A276,'Customer Names'!A:E,COLUMN('Customer Names'!D275),FALSE)</f>
        <v>Mr. Shawn</v>
      </c>
      <c r="C276">
        <f>VLOOKUP($A276,'Medical Examinations'!$A:$J,COLUMN('Medical Examinations'!B275),FALSE)</f>
        <v>44.44</v>
      </c>
      <c r="D276">
        <f>VLOOKUP($A276,'Medical Examinations'!$A:$J,COLUMN('Medical Examinations'!C275),FALSE)</f>
        <v>4.9000000000000004</v>
      </c>
      <c r="E276" t="str">
        <f>VLOOKUP($A276,'Medical Examinations'!$A:$J,COLUMN('Medical Examinations'!D275),FALSE)</f>
        <v>Yes</v>
      </c>
      <c r="F276" t="str">
        <f>VLOOKUP($A276,'Medical Examinations'!$A:$J,COLUMN('Medical Examinations'!E275),FALSE)</f>
        <v>No</v>
      </c>
      <c r="G276" t="str">
        <f>VLOOKUP($A276,'Medical Examinations'!$A:$J,COLUMN('Medical Examinations'!F275),FALSE)</f>
        <v>No</v>
      </c>
      <c r="H276">
        <f>VLOOKUP($A276,'Medical Examinations'!$A:$J,COLUMN('Medical Examinations'!G275),FALSE)</f>
        <v>1</v>
      </c>
      <c r="I276" t="str">
        <f>VLOOKUP($A276,'Medical Examinations'!$A:$J,COLUMN('Medical Examinations'!H275),FALSE)</f>
        <v>Yes</v>
      </c>
      <c r="J276" t="str">
        <f>VLOOKUP($A276,'Medical Examinations'!$A:$J,COLUMN('Medical Examinations'!I275),FALSE)</f>
        <v>Obesity</v>
      </c>
      <c r="K276" t="str">
        <f>VLOOKUP($A276,'Medical Examinations'!$A:$J,COLUMN('Medical Examinations'!J275),FALSE)</f>
        <v>Normal</v>
      </c>
      <c r="L276" s="30">
        <f>VLOOKUP($A276,'Hospitalisation Details'!$A:$K,COLUMN('Hospitalisation Details'!J275),FALSE)</f>
        <v>35037</v>
      </c>
      <c r="M276" s="23">
        <f>VLOOKUP($A276,'Hospitalisation Details'!$A:$K,COLUMN('Hospitalisation Details'!F275),FALSE)</f>
        <v>32827.51</v>
      </c>
      <c r="N276" t="str">
        <f>VLOOKUP($A276,'Hospitalisation Details'!$A:$K,COLUMN('Hospitalisation Details'!G275),FALSE)</f>
        <v>Tier - 1</v>
      </c>
      <c r="O276" t="str">
        <f>VLOOKUP($A276,'Hospitalisation Details'!$A:$K,COLUMN('Hospitalisation Details'!H275),FALSE)</f>
        <v>Tier - 2</v>
      </c>
      <c r="P276" t="str">
        <f>VLOOKUP($A276,'Hospitalisation Details'!$A:$K,COLUMN('Hospitalisation Details'!I275),FALSE)</f>
        <v>R1011</v>
      </c>
      <c r="Q276">
        <f>VLOOKUP($A276,'Hospitalisation Details'!$A:$K,COLUMN('Hospitalisation Details'!K275),FALSE)</f>
        <v>27</v>
      </c>
      <c r="R276" t="str" cm="1">
        <f t="array" ref="R276">_xlfn.IFS(
Q276&lt;=10,"0-10",
Q276&lt;=20,"11-20",
Q276&lt;=30,"21-30",
Q276&lt;=40,"31-40",
Q276&lt;=50,"41-50",
Q276&lt;=60,"51-60",
Q276&lt;=70,"61-70"
)</f>
        <v>21-30</v>
      </c>
      <c r="S276" t="str">
        <f t="shared" si="4"/>
        <v>No</v>
      </c>
    </row>
    <row r="277" spans="1:19" ht="15.75" x14ac:dyDescent="0.25">
      <c r="A277" s="36" t="s">
        <v>317</v>
      </c>
      <c r="B277" t="str">
        <f>VLOOKUP(A277,'Customer Names'!A:E,COLUMN('Customer Names'!D276),FALSE)</f>
        <v>Mr. Matt</v>
      </c>
      <c r="C277">
        <f>VLOOKUP($A277,'Medical Examinations'!$A:$J,COLUMN('Medical Examinations'!B276),FALSE)</f>
        <v>28.31</v>
      </c>
      <c r="D277">
        <f>VLOOKUP($A277,'Medical Examinations'!$A:$J,COLUMN('Medical Examinations'!C276),FALSE)</f>
        <v>5.33</v>
      </c>
      <c r="E277" t="str">
        <f>VLOOKUP($A277,'Medical Examinations'!$A:$J,COLUMN('Medical Examinations'!D276),FALSE)</f>
        <v>No</v>
      </c>
      <c r="F277" t="str">
        <f>VLOOKUP($A277,'Medical Examinations'!$A:$J,COLUMN('Medical Examinations'!E276),FALSE)</f>
        <v>No</v>
      </c>
      <c r="G277" t="str">
        <f>VLOOKUP($A277,'Medical Examinations'!$A:$J,COLUMN('Medical Examinations'!F276),FALSE)</f>
        <v>No</v>
      </c>
      <c r="H277">
        <f>VLOOKUP($A277,'Medical Examinations'!$A:$J,COLUMN('Medical Examinations'!G276),FALSE)</f>
        <v>0</v>
      </c>
      <c r="I277" t="str">
        <f>VLOOKUP($A277,'Medical Examinations'!$A:$J,COLUMN('Medical Examinations'!H276),FALSE)</f>
        <v>Yes</v>
      </c>
      <c r="J277" t="str">
        <f>VLOOKUP($A277,'Medical Examinations'!$A:$J,COLUMN('Medical Examinations'!I276),FALSE)</f>
        <v>Overweight</v>
      </c>
      <c r="K277" t="str">
        <f>VLOOKUP($A277,'Medical Examinations'!$A:$J,COLUMN('Medical Examinations'!J276),FALSE)</f>
        <v>Normal</v>
      </c>
      <c r="L277" s="30">
        <f>VLOOKUP($A277,'Hospitalisation Details'!$A:$K,COLUMN('Hospitalisation Details'!J276),FALSE)</f>
        <v>29567</v>
      </c>
      <c r="M277" s="23">
        <f>VLOOKUP($A277,'Hospitalisation Details'!$A:$K,COLUMN('Hospitalisation Details'!F276),FALSE)</f>
        <v>32787.46</v>
      </c>
      <c r="N277" t="str">
        <f>VLOOKUP($A277,'Hospitalisation Details'!$A:$K,COLUMN('Hospitalisation Details'!G276),FALSE)</f>
        <v>Tier - 1</v>
      </c>
      <c r="O277" t="str">
        <f>VLOOKUP($A277,'Hospitalisation Details'!$A:$K,COLUMN('Hospitalisation Details'!H276),FALSE)</f>
        <v>Tier - 3</v>
      </c>
      <c r="P277" t="str">
        <f>VLOOKUP($A277,'Hospitalisation Details'!$A:$K,COLUMN('Hospitalisation Details'!I276),FALSE)</f>
        <v>R1012</v>
      </c>
      <c r="Q277">
        <f>VLOOKUP($A277,'Hospitalisation Details'!$A:$K,COLUMN('Hospitalisation Details'!K276),FALSE)</f>
        <v>42</v>
      </c>
      <c r="R277" t="str" cm="1">
        <f t="array" ref="R277">_xlfn.IFS(
Q277&lt;=10,"0-10",
Q277&lt;=20,"11-20",
Q277&lt;=30,"21-30",
Q277&lt;=40,"31-40",
Q277&lt;=50,"41-50",
Q277&lt;=60,"51-60",
Q277&lt;=70,"61-70"
)</f>
        <v>41-50</v>
      </c>
      <c r="S277" t="str">
        <f t="shared" si="4"/>
        <v>No</v>
      </c>
    </row>
    <row r="278" spans="1:19" ht="15.75" x14ac:dyDescent="0.25">
      <c r="A278" s="36" t="s">
        <v>318</v>
      </c>
      <c r="B278" t="str">
        <f>VLOOKUP(A278,'Customer Names'!A:E,COLUMN('Customer Names'!D277),FALSE)</f>
        <v>Mr. Nathaniel</v>
      </c>
      <c r="C278">
        <f>VLOOKUP($A278,'Medical Examinations'!$A:$J,COLUMN('Medical Examinations'!B277),FALSE)</f>
        <v>25.05</v>
      </c>
      <c r="D278">
        <f>VLOOKUP($A278,'Medical Examinations'!$A:$J,COLUMN('Medical Examinations'!C277),FALSE)</f>
        <v>4.6100000000000003</v>
      </c>
      <c r="E278" t="str">
        <f>VLOOKUP($A278,'Medical Examinations'!$A:$J,COLUMN('Medical Examinations'!D277),FALSE)</f>
        <v>No</v>
      </c>
      <c r="F278" t="str">
        <f>VLOOKUP($A278,'Medical Examinations'!$A:$J,COLUMN('Medical Examinations'!E277),FALSE)</f>
        <v>No</v>
      </c>
      <c r="G278" t="str">
        <f>VLOOKUP($A278,'Medical Examinations'!$A:$J,COLUMN('Medical Examinations'!F277),FALSE)</f>
        <v>No</v>
      </c>
      <c r="H278">
        <f>VLOOKUP($A278,'Medical Examinations'!$A:$J,COLUMN('Medical Examinations'!G277),FALSE)</f>
        <v>2</v>
      </c>
      <c r="I278" t="str">
        <f>VLOOKUP($A278,'Medical Examinations'!$A:$J,COLUMN('Medical Examinations'!H277),FALSE)</f>
        <v>Yes</v>
      </c>
      <c r="J278" t="str">
        <f>VLOOKUP($A278,'Medical Examinations'!$A:$J,COLUMN('Medical Examinations'!I277),FALSE)</f>
        <v>Overweight</v>
      </c>
      <c r="K278" t="str">
        <f>VLOOKUP($A278,'Medical Examinations'!$A:$J,COLUMN('Medical Examinations'!J277),FALSE)</f>
        <v>Normal</v>
      </c>
      <c r="L278" s="30">
        <f>VLOOKUP($A278,'Hospitalisation Details'!$A:$K,COLUMN('Hospitalisation Details'!J277),FALSE)</f>
        <v>26610</v>
      </c>
      <c r="M278" s="23">
        <f>VLOOKUP($A278,'Hospitalisation Details'!$A:$K,COLUMN('Hospitalisation Details'!F277),FALSE)</f>
        <v>32765.33</v>
      </c>
      <c r="N278" t="str">
        <f>VLOOKUP($A278,'Hospitalisation Details'!$A:$K,COLUMN('Hospitalisation Details'!G277),FALSE)</f>
        <v>Tier - 2</v>
      </c>
      <c r="O278" t="str">
        <f>VLOOKUP($A278,'Hospitalisation Details'!$A:$K,COLUMN('Hospitalisation Details'!H277),FALSE)</f>
        <v>Tier - 2</v>
      </c>
      <c r="P278" t="str">
        <f>VLOOKUP($A278,'Hospitalisation Details'!$A:$K,COLUMN('Hospitalisation Details'!I277),FALSE)</f>
        <v>R1012</v>
      </c>
      <c r="Q278">
        <f>VLOOKUP($A278,'Hospitalisation Details'!$A:$K,COLUMN('Hospitalisation Details'!K277),FALSE)</f>
        <v>50</v>
      </c>
      <c r="R278" t="str" cm="1">
        <f t="array" ref="R278">_xlfn.IFS(
Q278&lt;=10,"0-10",
Q278&lt;=20,"11-20",
Q278&lt;=30,"21-30",
Q278&lt;=40,"31-40",
Q278&lt;=50,"41-50",
Q278&lt;=60,"51-60",
Q278&lt;=70,"61-70"
)</f>
        <v>41-50</v>
      </c>
      <c r="S278" t="str">
        <f t="shared" si="4"/>
        <v>No</v>
      </c>
    </row>
    <row r="279" spans="1:19" ht="15.75" x14ac:dyDescent="0.25">
      <c r="A279" s="36" t="s">
        <v>319</v>
      </c>
      <c r="B279" t="str">
        <f>VLOOKUP(A279,'Customer Names'!A:E,COLUMN('Customer Names'!D278),FALSE)</f>
        <v>Mr. Kevin</v>
      </c>
      <c r="C279">
        <f>VLOOKUP($A279,'Medical Examinations'!$A:$J,COLUMN('Medical Examinations'!B278),FALSE)</f>
        <v>28.34</v>
      </c>
      <c r="D279">
        <f>VLOOKUP($A279,'Medical Examinations'!$A:$J,COLUMN('Medical Examinations'!C278),FALSE)</f>
        <v>8.18</v>
      </c>
      <c r="E279" t="str">
        <f>VLOOKUP($A279,'Medical Examinations'!$A:$J,COLUMN('Medical Examinations'!D278),FALSE)</f>
        <v>No</v>
      </c>
      <c r="F279" t="str">
        <f>VLOOKUP($A279,'Medical Examinations'!$A:$J,COLUMN('Medical Examinations'!E278),FALSE)</f>
        <v>No</v>
      </c>
      <c r="G279" t="str">
        <f>VLOOKUP($A279,'Medical Examinations'!$A:$J,COLUMN('Medical Examinations'!F278),FALSE)</f>
        <v>No</v>
      </c>
      <c r="H279">
        <f>VLOOKUP($A279,'Medical Examinations'!$A:$J,COLUMN('Medical Examinations'!G278),FALSE)</f>
        <v>0</v>
      </c>
      <c r="I279" t="str">
        <f>VLOOKUP($A279,'Medical Examinations'!$A:$J,COLUMN('Medical Examinations'!H278),FALSE)</f>
        <v>Yes</v>
      </c>
      <c r="J279" t="str">
        <f>VLOOKUP($A279,'Medical Examinations'!$A:$J,COLUMN('Medical Examinations'!I278),FALSE)</f>
        <v>Overweight</v>
      </c>
      <c r="K279" t="str">
        <f>VLOOKUP($A279,'Medical Examinations'!$A:$J,COLUMN('Medical Examinations'!J278),FALSE)</f>
        <v>Diabetes</v>
      </c>
      <c r="L279" s="30">
        <f>VLOOKUP($A279,'Hospitalisation Details'!$A:$K,COLUMN('Hospitalisation Details'!J278),FALSE)</f>
        <v>27369</v>
      </c>
      <c r="M279" s="23">
        <f>VLOOKUP($A279,'Hospitalisation Details'!$A:$K,COLUMN('Hospitalisation Details'!F278),FALSE)</f>
        <v>32760.48</v>
      </c>
      <c r="N279" t="str">
        <f>VLOOKUP($A279,'Hospitalisation Details'!$A:$K,COLUMN('Hospitalisation Details'!G278),FALSE)</f>
        <v>Tier - 1</v>
      </c>
      <c r="O279" t="str">
        <f>VLOOKUP($A279,'Hospitalisation Details'!$A:$K,COLUMN('Hospitalisation Details'!H278),FALSE)</f>
        <v>Tier - 1</v>
      </c>
      <c r="P279" t="str">
        <f>VLOOKUP($A279,'Hospitalisation Details'!$A:$K,COLUMN('Hospitalisation Details'!I278),FALSE)</f>
        <v>R1011</v>
      </c>
      <c r="Q279">
        <f>VLOOKUP($A279,'Hospitalisation Details'!$A:$K,COLUMN('Hospitalisation Details'!K278),FALSE)</f>
        <v>48</v>
      </c>
      <c r="R279" t="str" cm="1">
        <f t="array" ref="R279">_xlfn.IFS(
Q279&lt;=10,"0-10",
Q279&lt;=20,"11-20",
Q279&lt;=30,"21-30",
Q279&lt;=40,"31-40",
Q279&lt;=50,"41-50",
Q279&lt;=60,"51-60",
Q279&lt;=70,"61-70"
)</f>
        <v>41-50</v>
      </c>
      <c r="S279" t="str">
        <f t="shared" si="4"/>
        <v>Yes</v>
      </c>
    </row>
    <row r="280" spans="1:19" ht="15.75" x14ac:dyDescent="0.25">
      <c r="A280" s="36" t="s">
        <v>320</v>
      </c>
      <c r="B280" t="str">
        <f>VLOOKUP(A280,'Customer Names'!A:E,COLUMN('Customer Names'!D279),FALSE)</f>
        <v>Ms. Joan</v>
      </c>
      <c r="C280">
        <f>VLOOKUP($A280,'Medical Examinations'!$A:$J,COLUMN('Medical Examinations'!B279),FALSE)</f>
        <v>17.765000000000001</v>
      </c>
      <c r="D280">
        <f>VLOOKUP($A280,'Medical Examinations'!$A:$J,COLUMN('Medical Examinations'!C279),FALSE)</f>
        <v>5.62</v>
      </c>
      <c r="E280" t="str">
        <f>VLOOKUP($A280,'Medical Examinations'!$A:$J,COLUMN('Medical Examinations'!D279),FALSE)</f>
        <v>No</v>
      </c>
      <c r="F280" t="str">
        <f>VLOOKUP($A280,'Medical Examinations'!$A:$J,COLUMN('Medical Examinations'!E279),FALSE)</f>
        <v>No</v>
      </c>
      <c r="G280" t="str">
        <f>VLOOKUP($A280,'Medical Examinations'!$A:$J,COLUMN('Medical Examinations'!F279),FALSE)</f>
        <v>No</v>
      </c>
      <c r="H280">
        <f>VLOOKUP($A280,'Medical Examinations'!$A:$J,COLUMN('Medical Examinations'!G279),FALSE)</f>
        <v>0</v>
      </c>
      <c r="I280" t="str">
        <f>VLOOKUP($A280,'Medical Examinations'!$A:$J,COLUMN('Medical Examinations'!H279),FALSE)</f>
        <v>Yes</v>
      </c>
      <c r="J280" t="str">
        <f>VLOOKUP($A280,'Medical Examinations'!$A:$J,COLUMN('Medical Examinations'!I279),FALSE)</f>
        <v>Underweight</v>
      </c>
      <c r="K280" t="str">
        <f>VLOOKUP($A280,'Medical Examinations'!$A:$J,COLUMN('Medical Examinations'!J279),FALSE)</f>
        <v>Normal</v>
      </c>
      <c r="L280" s="30">
        <f>VLOOKUP($A280,'Hospitalisation Details'!$A:$K,COLUMN('Hospitalisation Details'!J279),FALSE)</f>
        <v>33063</v>
      </c>
      <c r="M280" s="23">
        <f>VLOOKUP($A280,'Hospitalisation Details'!$A:$K,COLUMN('Hospitalisation Details'!F279),FALSE)</f>
        <v>32734.19</v>
      </c>
      <c r="N280" t="str">
        <f>VLOOKUP($A280,'Hospitalisation Details'!$A:$K,COLUMN('Hospitalisation Details'!G279),FALSE)</f>
        <v>Tier - 2</v>
      </c>
      <c r="O280" t="str">
        <f>VLOOKUP($A280,'Hospitalisation Details'!$A:$K,COLUMN('Hospitalisation Details'!H279),FALSE)</f>
        <v>Tier - 1</v>
      </c>
      <c r="P280" t="str">
        <f>VLOOKUP($A280,'Hospitalisation Details'!$A:$K,COLUMN('Hospitalisation Details'!I279),FALSE)</f>
        <v>R1012</v>
      </c>
      <c r="Q280">
        <f>VLOOKUP($A280,'Hospitalisation Details'!$A:$K,COLUMN('Hospitalisation Details'!K279),FALSE)</f>
        <v>32</v>
      </c>
      <c r="R280" t="str" cm="1">
        <f t="array" ref="R280">_xlfn.IFS(
Q280&lt;=10,"0-10",
Q280&lt;=20,"11-20",
Q280&lt;=30,"21-30",
Q280&lt;=40,"31-40",
Q280&lt;=50,"41-50",
Q280&lt;=60,"51-60",
Q280&lt;=70,"61-70"
)</f>
        <v>31-40</v>
      </c>
      <c r="S280" t="str">
        <f t="shared" si="4"/>
        <v>No</v>
      </c>
    </row>
    <row r="281" spans="1:19" ht="15.75" x14ac:dyDescent="0.25">
      <c r="A281" s="36" t="s">
        <v>321</v>
      </c>
      <c r="B281" t="str">
        <f>VLOOKUP(A281,'Customer Names'!A:E,COLUMN('Customer Names'!D280),FALSE)</f>
        <v>Mr. Christopher</v>
      </c>
      <c r="C281">
        <f>VLOOKUP($A281,'Medical Examinations'!$A:$J,COLUMN('Medical Examinations'!B280),FALSE)</f>
        <v>36.119999999999997</v>
      </c>
      <c r="D281">
        <f>VLOOKUP($A281,'Medical Examinations'!$A:$J,COLUMN('Medical Examinations'!C280),FALSE)</f>
        <v>5.82</v>
      </c>
      <c r="E281" t="str">
        <f>VLOOKUP($A281,'Medical Examinations'!$A:$J,COLUMN('Medical Examinations'!D280),FALSE)</f>
        <v>No</v>
      </c>
      <c r="F281" t="str">
        <f>VLOOKUP($A281,'Medical Examinations'!$A:$J,COLUMN('Medical Examinations'!E280),FALSE)</f>
        <v>No</v>
      </c>
      <c r="G281" t="str">
        <f>VLOOKUP($A281,'Medical Examinations'!$A:$J,COLUMN('Medical Examinations'!F280),FALSE)</f>
        <v>No</v>
      </c>
      <c r="H281">
        <f>VLOOKUP($A281,'Medical Examinations'!$A:$J,COLUMN('Medical Examinations'!G280),FALSE)</f>
        <v>0</v>
      </c>
      <c r="I281" t="str">
        <f>VLOOKUP($A281,'Medical Examinations'!$A:$J,COLUMN('Medical Examinations'!H280),FALSE)</f>
        <v>Yes</v>
      </c>
      <c r="J281" t="str">
        <f>VLOOKUP($A281,'Medical Examinations'!$A:$J,COLUMN('Medical Examinations'!I280),FALSE)</f>
        <v>Obesity</v>
      </c>
      <c r="K281" t="str">
        <f>VLOOKUP($A281,'Medical Examinations'!$A:$J,COLUMN('Medical Examinations'!J280),FALSE)</f>
        <v>Prediabetes</v>
      </c>
      <c r="L281" s="30">
        <f>VLOOKUP($A281,'Hospitalisation Details'!$A:$K,COLUMN('Hospitalisation Details'!J280),FALSE)</f>
        <v>33146</v>
      </c>
      <c r="M281" s="23">
        <f>VLOOKUP($A281,'Hospitalisation Details'!$A:$K,COLUMN('Hospitalisation Details'!F280),FALSE)</f>
        <v>32716.2</v>
      </c>
      <c r="N281" t="str">
        <f>VLOOKUP($A281,'Hospitalisation Details'!$A:$K,COLUMN('Hospitalisation Details'!G280),FALSE)</f>
        <v>Tier - 1</v>
      </c>
      <c r="O281" t="str">
        <f>VLOOKUP($A281,'Hospitalisation Details'!$A:$K,COLUMN('Hospitalisation Details'!H280),FALSE)</f>
        <v>Tier - 2</v>
      </c>
      <c r="P281" t="str">
        <f>VLOOKUP($A281,'Hospitalisation Details'!$A:$K,COLUMN('Hospitalisation Details'!I280),FALSE)</f>
        <v>R1011</v>
      </c>
      <c r="Q281">
        <f>VLOOKUP($A281,'Hospitalisation Details'!$A:$K,COLUMN('Hospitalisation Details'!K280),FALSE)</f>
        <v>32</v>
      </c>
      <c r="R281" t="str" cm="1">
        <f t="array" ref="R281">_xlfn.IFS(
Q281&lt;=10,"0-10",
Q281&lt;=20,"11-20",
Q281&lt;=30,"21-30",
Q281&lt;=40,"31-40",
Q281&lt;=50,"41-50",
Q281&lt;=60,"51-60",
Q281&lt;=70,"61-70"
)</f>
        <v>31-40</v>
      </c>
      <c r="S281" t="str">
        <f t="shared" si="4"/>
        <v>Yes</v>
      </c>
    </row>
    <row r="282" spans="1:19" ht="15.75" x14ac:dyDescent="0.25">
      <c r="A282" s="36" t="s">
        <v>322</v>
      </c>
      <c r="B282" t="str">
        <f>VLOOKUP(A282,'Customer Names'!A:E,COLUMN('Customer Names'!D281),FALSE)</f>
        <v>Ms. Kacy</v>
      </c>
      <c r="C282">
        <f>VLOOKUP($A282,'Medical Examinations'!$A:$J,COLUMN('Medical Examinations'!B281),FALSE)</f>
        <v>23.19</v>
      </c>
      <c r="D282">
        <f>VLOOKUP($A282,'Medical Examinations'!$A:$J,COLUMN('Medical Examinations'!C281),FALSE)</f>
        <v>7.66</v>
      </c>
      <c r="E282" t="str">
        <f>VLOOKUP($A282,'Medical Examinations'!$A:$J,COLUMN('Medical Examinations'!D281),FALSE)</f>
        <v>No</v>
      </c>
      <c r="F282" t="str">
        <f>VLOOKUP($A282,'Medical Examinations'!$A:$J,COLUMN('Medical Examinations'!E281),FALSE)</f>
        <v>No</v>
      </c>
      <c r="G282" t="str">
        <f>VLOOKUP($A282,'Medical Examinations'!$A:$J,COLUMN('Medical Examinations'!F281),FALSE)</f>
        <v>No</v>
      </c>
      <c r="H282">
        <f>VLOOKUP($A282,'Medical Examinations'!$A:$J,COLUMN('Medical Examinations'!G281),FALSE)</f>
        <v>0</v>
      </c>
      <c r="I282" t="str">
        <f>VLOOKUP($A282,'Medical Examinations'!$A:$J,COLUMN('Medical Examinations'!H281),FALSE)</f>
        <v>Yes</v>
      </c>
      <c r="J282" t="str">
        <f>VLOOKUP($A282,'Medical Examinations'!$A:$J,COLUMN('Medical Examinations'!I281),FALSE)</f>
        <v>Healthy Weight</v>
      </c>
      <c r="K282" t="str">
        <f>VLOOKUP($A282,'Medical Examinations'!$A:$J,COLUMN('Medical Examinations'!J281),FALSE)</f>
        <v>Diabetes</v>
      </c>
      <c r="L282" s="30">
        <f>VLOOKUP($A282,'Hospitalisation Details'!$A:$K,COLUMN('Hospitalisation Details'!J281),FALSE)</f>
        <v>25143</v>
      </c>
      <c r="M282" s="23">
        <f>VLOOKUP($A282,'Hospitalisation Details'!$A:$K,COLUMN('Hospitalisation Details'!F281),FALSE)</f>
        <v>32686.080000000002</v>
      </c>
      <c r="N282" t="str">
        <f>VLOOKUP($A282,'Hospitalisation Details'!$A:$K,COLUMN('Hospitalisation Details'!G281),FALSE)</f>
        <v>Tier - 2</v>
      </c>
      <c r="O282" t="str">
        <f>VLOOKUP($A282,'Hospitalisation Details'!$A:$K,COLUMN('Hospitalisation Details'!H281),FALSE)</f>
        <v>Tier - 3</v>
      </c>
      <c r="P282" t="str">
        <f>VLOOKUP($A282,'Hospitalisation Details'!$A:$K,COLUMN('Hospitalisation Details'!I281),FALSE)</f>
        <v>R1011</v>
      </c>
      <c r="Q282">
        <f>VLOOKUP($A282,'Hospitalisation Details'!$A:$K,COLUMN('Hospitalisation Details'!K281),FALSE)</f>
        <v>54</v>
      </c>
      <c r="R282" t="str" cm="1">
        <f t="array" ref="R282">_xlfn.IFS(
Q282&lt;=10,"0-10",
Q282&lt;=20,"11-20",
Q282&lt;=30,"21-30",
Q282&lt;=40,"31-40",
Q282&lt;=50,"41-50",
Q282&lt;=60,"51-60",
Q282&lt;=70,"61-70"
)</f>
        <v>51-60</v>
      </c>
      <c r="S282" t="str">
        <f t="shared" si="4"/>
        <v>Yes</v>
      </c>
    </row>
    <row r="283" spans="1:19" ht="15.75" x14ac:dyDescent="0.25">
      <c r="A283" s="36" t="s">
        <v>323</v>
      </c>
      <c r="B283" t="str">
        <f>VLOOKUP(A283,'Customer Names'!A:E,COLUMN('Customer Names'!D282),FALSE)</f>
        <v>Mr. Benjamin</v>
      </c>
      <c r="C283">
        <f>VLOOKUP($A283,'Medical Examinations'!$A:$J,COLUMN('Medical Examinations'!B282),FALSE)</f>
        <v>35.99</v>
      </c>
      <c r="D283">
        <f>VLOOKUP($A283,'Medical Examinations'!$A:$J,COLUMN('Medical Examinations'!C282),FALSE)</f>
        <v>4.2300000000000004</v>
      </c>
      <c r="E283" t="str">
        <f>VLOOKUP($A283,'Medical Examinations'!$A:$J,COLUMN('Medical Examinations'!D282),FALSE)</f>
        <v>No</v>
      </c>
      <c r="F283" t="str">
        <f>VLOOKUP($A283,'Medical Examinations'!$A:$J,COLUMN('Medical Examinations'!E282),FALSE)</f>
        <v>No</v>
      </c>
      <c r="G283" t="str">
        <f>VLOOKUP($A283,'Medical Examinations'!$A:$J,COLUMN('Medical Examinations'!F282),FALSE)</f>
        <v>No</v>
      </c>
      <c r="H283">
        <f>VLOOKUP($A283,'Medical Examinations'!$A:$J,COLUMN('Medical Examinations'!G282),FALSE)</f>
        <v>0</v>
      </c>
      <c r="I283" t="str">
        <f>VLOOKUP($A283,'Medical Examinations'!$A:$J,COLUMN('Medical Examinations'!H282),FALSE)</f>
        <v>Yes</v>
      </c>
      <c r="J283" t="str">
        <f>VLOOKUP($A283,'Medical Examinations'!$A:$J,COLUMN('Medical Examinations'!I282),FALSE)</f>
        <v>Obesity</v>
      </c>
      <c r="K283" t="str">
        <f>VLOOKUP($A283,'Medical Examinations'!$A:$J,COLUMN('Medical Examinations'!J282),FALSE)</f>
        <v>Normal</v>
      </c>
      <c r="L283" s="30">
        <f>VLOOKUP($A283,'Hospitalisation Details'!$A:$K,COLUMN('Hospitalisation Details'!J282),FALSE)</f>
        <v>33067</v>
      </c>
      <c r="M283" s="23">
        <f>VLOOKUP($A283,'Hospitalisation Details'!$A:$K,COLUMN('Hospitalisation Details'!F282),FALSE)</f>
        <v>32672.11</v>
      </c>
      <c r="N283" t="str">
        <f>VLOOKUP($A283,'Hospitalisation Details'!$A:$K,COLUMN('Hospitalisation Details'!G282),FALSE)</f>
        <v>Tier - 1</v>
      </c>
      <c r="O283" t="str">
        <f>VLOOKUP($A283,'Hospitalisation Details'!$A:$K,COLUMN('Hospitalisation Details'!H282),FALSE)</f>
        <v>Tier - 1</v>
      </c>
      <c r="P283" t="str">
        <f>VLOOKUP($A283,'Hospitalisation Details'!$A:$K,COLUMN('Hospitalisation Details'!I282),FALSE)</f>
        <v>R1011</v>
      </c>
      <c r="Q283">
        <f>VLOOKUP($A283,'Hospitalisation Details'!$A:$K,COLUMN('Hospitalisation Details'!K282),FALSE)</f>
        <v>32</v>
      </c>
      <c r="R283" t="str" cm="1">
        <f t="array" ref="R283">_xlfn.IFS(
Q283&lt;=10,"0-10",
Q283&lt;=20,"11-20",
Q283&lt;=30,"21-30",
Q283&lt;=40,"31-40",
Q283&lt;=50,"41-50",
Q283&lt;=60,"51-60",
Q283&lt;=70,"61-70"
)</f>
        <v>31-40</v>
      </c>
      <c r="S283" t="str">
        <f t="shared" si="4"/>
        <v>No</v>
      </c>
    </row>
    <row r="284" spans="1:19" ht="15.75" x14ac:dyDescent="0.25">
      <c r="A284" s="36" t="s">
        <v>324</v>
      </c>
      <c r="B284" t="str">
        <f>VLOOKUP(A284,'Customer Names'!A:E,COLUMN('Customer Names'!D283),FALSE)</f>
        <v>Mr. Xaviour</v>
      </c>
      <c r="C284">
        <f>VLOOKUP($A284,'Medical Examinations'!$A:$J,COLUMN('Medical Examinations'!B283),FALSE)</f>
        <v>30.25</v>
      </c>
      <c r="D284">
        <f>VLOOKUP($A284,'Medical Examinations'!$A:$J,COLUMN('Medical Examinations'!C283),FALSE)</f>
        <v>5.58</v>
      </c>
      <c r="E284" t="str">
        <f>VLOOKUP($A284,'Medical Examinations'!$A:$J,COLUMN('Medical Examinations'!D283),FALSE)</f>
        <v>No</v>
      </c>
      <c r="F284" t="str">
        <f>VLOOKUP($A284,'Medical Examinations'!$A:$J,COLUMN('Medical Examinations'!E283),FALSE)</f>
        <v>No</v>
      </c>
      <c r="G284" t="str">
        <f>VLOOKUP($A284,'Medical Examinations'!$A:$J,COLUMN('Medical Examinations'!F283),FALSE)</f>
        <v>Yes</v>
      </c>
      <c r="H284">
        <f>VLOOKUP($A284,'Medical Examinations'!$A:$J,COLUMN('Medical Examinations'!G283),FALSE)</f>
        <v>1</v>
      </c>
      <c r="I284" t="str">
        <f>VLOOKUP($A284,'Medical Examinations'!$A:$J,COLUMN('Medical Examinations'!H283),FALSE)</f>
        <v>Yes</v>
      </c>
      <c r="J284" t="str">
        <f>VLOOKUP($A284,'Medical Examinations'!$A:$J,COLUMN('Medical Examinations'!I283),FALSE)</f>
        <v>Obesity</v>
      </c>
      <c r="K284" t="str">
        <f>VLOOKUP($A284,'Medical Examinations'!$A:$J,COLUMN('Medical Examinations'!J283),FALSE)</f>
        <v>Normal</v>
      </c>
      <c r="L284" s="30">
        <f>VLOOKUP($A284,'Hospitalisation Details'!$A:$K,COLUMN('Hospitalisation Details'!J283),FALSE)</f>
        <v>37902</v>
      </c>
      <c r="M284" s="23">
        <f>VLOOKUP($A284,'Hospitalisation Details'!$A:$K,COLUMN('Hospitalisation Details'!F283),FALSE)</f>
        <v>32548.34</v>
      </c>
      <c r="N284" t="str">
        <f>VLOOKUP($A284,'Hospitalisation Details'!$A:$K,COLUMN('Hospitalisation Details'!G283),FALSE)</f>
        <v>Tier - 1</v>
      </c>
      <c r="O284" t="str">
        <f>VLOOKUP($A284,'Hospitalisation Details'!$A:$K,COLUMN('Hospitalisation Details'!H283),FALSE)</f>
        <v>Tier - 2</v>
      </c>
      <c r="P284" t="str">
        <f>VLOOKUP($A284,'Hospitalisation Details'!$A:$K,COLUMN('Hospitalisation Details'!I283),FALSE)</f>
        <v>R1013</v>
      </c>
      <c r="Q284">
        <f>VLOOKUP($A284,'Hospitalisation Details'!$A:$K,COLUMN('Hospitalisation Details'!K283),FALSE)</f>
        <v>19</v>
      </c>
      <c r="R284" t="str" cm="1">
        <f t="array" ref="R284">_xlfn.IFS(
Q284&lt;=10,"0-10",
Q284&lt;=20,"11-20",
Q284&lt;=30,"21-30",
Q284&lt;=40,"31-40",
Q284&lt;=50,"41-50",
Q284&lt;=60,"51-60",
Q284&lt;=70,"61-70"
)</f>
        <v>11-20</v>
      </c>
      <c r="S284" t="str">
        <f t="shared" si="4"/>
        <v>No</v>
      </c>
    </row>
    <row r="285" spans="1:19" ht="15.75" x14ac:dyDescent="0.25">
      <c r="A285" s="36" t="s">
        <v>325</v>
      </c>
      <c r="B285" t="str">
        <f>VLOOKUP(A285,'Customer Names'!A:E,COLUMN('Customer Names'!D284),FALSE)</f>
        <v>Mr. Michael</v>
      </c>
      <c r="C285">
        <f>VLOOKUP($A285,'Medical Examinations'!$A:$J,COLUMN('Medical Examinations'!B284),FALSE)</f>
        <v>26.24</v>
      </c>
      <c r="D285">
        <f>VLOOKUP($A285,'Medical Examinations'!$A:$J,COLUMN('Medical Examinations'!C284),FALSE)</f>
        <v>6.26</v>
      </c>
      <c r="E285" t="str">
        <f>VLOOKUP($A285,'Medical Examinations'!$A:$J,COLUMN('Medical Examinations'!D284),FALSE)</f>
        <v>Yes</v>
      </c>
      <c r="F285" t="str">
        <f>VLOOKUP($A285,'Medical Examinations'!$A:$J,COLUMN('Medical Examinations'!E284),FALSE)</f>
        <v>No</v>
      </c>
      <c r="G285" t="str">
        <f>VLOOKUP($A285,'Medical Examinations'!$A:$J,COLUMN('Medical Examinations'!F284),FALSE)</f>
        <v>No</v>
      </c>
      <c r="H285">
        <f>VLOOKUP($A285,'Medical Examinations'!$A:$J,COLUMN('Medical Examinations'!G284),FALSE)</f>
        <v>0</v>
      </c>
      <c r="I285" t="str">
        <f>VLOOKUP($A285,'Medical Examinations'!$A:$J,COLUMN('Medical Examinations'!H284),FALSE)</f>
        <v>Yes</v>
      </c>
      <c r="J285" t="str">
        <f>VLOOKUP($A285,'Medical Examinations'!$A:$J,COLUMN('Medical Examinations'!I284),FALSE)</f>
        <v>Overweight</v>
      </c>
      <c r="K285" t="str">
        <f>VLOOKUP($A285,'Medical Examinations'!$A:$J,COLUMN('Medical Examinations'!J284),FALSE)</f>
        <v>Prediabetes</v>
      </c>
      <c r="L285" s="30">
        <f>VLOOKUP($A285,'Hospitalisation Details'!$A:$K,COLUMN('Hospitalisation Details'!J284),FALSE)</f>
        <v>28022</v>
      </c>
      <c r="M285" s="23">
        <f>VLOOKUP($A285,'Hospitalisation Details'!$A:$K,COLUMN('Hospitalisation Details'!F284),FALSE)</f>
        <v>32485.46</v>
      </c>
      <c r="N285" t="str">
        <f>VLOOKUP($A285,'Hospitalisation Details'!$A:$K,COLUMN('Hospitalisation Details'!G284),FALSE)</f>
        <v>Tier - 2</v>
      </c>
      <c r="O285" t="str">
        <f>VLOOKUP($A285,'Hospitalisation Details'!$A:$K,COLUMN('Hospitalisation Details'!H284),FALSE)</f>
        <v>Tier - 1</v>
      </c>
      <c r="P285" t="str">
        <f>VLOOKUP($A285,'Hospitalisation Details'!$A:$K,COLUMN('Hospitalisation Details'!I284),FALSE)</f>
        <v>R1011</v>
      </c>
      <c r="Q285">
        <f>VLOOKUP($A285,'Hospitalisation Details'!$A:$K,COLUMN('Hospitalisation Details'!K284),FALSE)</f>
        <v>46</v>
      </c>
      <c r="R285" t="str" cm="1">
        <f t="array" ref="R285">_xlfn.IFS(
Q285&lt;=10,"0-10",
Q285&lt;=20,"11-20",
Q285&lt;=30,"21-30",
Q285&lt;=40,"31-40",
Q285&lt;=50,"41-50",
Q285&lt;=60,"51-60",
Q285&lt;=70,"61-70"
)</f>
        <v>41-50</v>
      </c>
      <c r="S285" t="str">
        <f t="shared" si="4"/>
        <v>Yes</v>
      </c>
    </row>
    <row r="286" spans="1:19" ht="15.75" x14ac:dyDescent="0.25">
      <c r="A286" s="36" t="s">
        <v>326</v>
      </c>
      <c r="B286" t="str">
        <f>VLOOKUP(A286,'Customer Names'!A:E,COLUMN('Customer Names'!D285),FALSE)</f>
        <v>Mr. Bradley</v>
      </c>
      <c r="C286">
        <f>VLOOKUP($A286,'Medical Examinations'!$A:$J,COLUMN('Medical Examinations'!B285),FALSE)</f>
        <v>31.36</v>
      </c>
      <c r="D286">
        <f>VLOOKUP($A286,'Medical Examinations'!$A:$J,COLUMN('Medical Examinations'!C285),FALSE)</f>
        <v>10.6</v>
      </c>
      <c r="E286" t="str">
        <f>VLOOKUP($A286,'Medical Examinations'!$A:$J,COLUMN('Medical Examinations'!D285),FALSE)</f>
        <v>Yes</v>
      </c>
      <c r="F286" t="str">
        <f>VLOOKUP($A286,'Medical Examinations'!$A:$J,COLUMN('Medical Examinations'!E285),FALSE)</f>
        <v>No</v>
      </c>
      <c r="G286" t="str">
        <f>VLOOKUP($A286,'Medical Examinations'!$A:$J,COLUMN('Medical Examinations'!F285),FALSE)</f>
        <v>No</v>
      </c>
      <c r="H286">
        <f>VLOOKUP($A286,'Medical Examinations'!$A:$J,COLUMN('Medical Examinations'!G285),FALSE)</f>
        <v>0</v>
      </c>
      <c r="I286" t="str">
        <f>VLOOKUP($A286,'Medical Examinations'!$A:$J,COLUMN('Medical Examinations'!H285),FALSE)</f>
        <v>Yes</v>
      </c>
      <c r="J286" t="str">
        <f>VLOOKUP($A286,'Medical Examinations'!$A:$J,COLUMN('Medical Examinations'!I285),FALSE)</f>
        <v>Obesity</v>
      </c>
      <c r="K286" t="str">
        <f>VLOOKUP($A286,'Medical Examinations'!$A:$J,COLUMN('Medical Examinations'!J285),FALSE)</f>
        <v>Diabetes</v>
      </c>
      <c r="L286" s="30">
        <f>VLOOKUP($A286,'Hospitalisation Details'!$A:$K,COLUMN('Hospitalisation Details'!J285),FALSE)</f>
        <v>29856</v>
      </c>
      <c r="M286" s="23">
        <f>VLOOKUP($A286,'Hospitalisation Details'!$A:$K,COLUMN('Hospitalisation Details'!F285),FALSE)</f>
        <v>32462.35</v>
      </c>
      <c r="N286" t="str">
        <f>VLOOKUP($A286,'Hospitalisation Details'!$A:$K,COLUMN('Hospitalisation Details'!G285),FALSE)</f>
        <v>Tier - 2</v>
      </c>
      <c r="O286" t="str">
        <f>VLOOKUP($A286,'Hospitalisation Details'!$A:$K,COLUMN('Hospitalisation Details'!H285),FALSE)</f>
        <v>Tier - 2</v>
      </c>
      <c r="P286" t="str">
        <f>VLOOKUP($A286,'Hospitalisation Details'!$A:$K,COLUMN('Hospitalisation Details'!I285),FALSE)</f>
        <v>R1011</v>
      </c>
      <c r="Q286">
        <f>VLOOKUP($A286,'Hospitalisation Details'!$A:$K,COLUMN('Hospitalisation Details'!K285),FALSE)</f>
        <v>41</v>
      </c>
      <c r="R286" t="str" cm="1">
        <f t="array" ref="R286">_xlfn.IFS(
Q286&lt;=10,"0-10",
Q286&lt;=20,"11-20",
Q286&lt;=30,"21-30",
Q286&lt;=40,"31-40",
Q286&lt;=50,"41-50",
Q286&lt;=60,"51-60",
Q286&lt;=70,"61-70"
)</f>
        <v>41-50</v>
      </c>
      <c r="S286" t="str">
        <f t="shared" si="4"/>
        <v>Yes</v>
      </c>
    </row>
    <row r="287" spans="1:19" ht="15.75" x14ac:dyDescent="0.25">
      <c r="A287" s="36" t="s">
        <v>327</v>
      </c>
      <c r="B287" t="str">
        <f>VLOOKUP(A287,'Customer Names'!A:E,COLUMN('Customer Names'!D286),FALSE)</f>
        <v>Ms. Andrea</v>
      </c>
      <c r="C287">
        <f>VLOOKUP($A287,'Medical Examinations'!$A:$J,COLUMN('Medical Examinations'!B286),FALSE)</f>
        <v>25.69</v>
      </c>
      <c r="D287">
        <f>VLOOKUP($A287,'Medical Examinations'!$A:$J,COLUMN('Medical Examinations'!C286),FALSE)</f>
        <v>4.78</v>
      </c>
      <c r="E287" t="str">
        <f>VLOOKUP($A287,'Medical Examinations'!$A:$J,COLUMN('Medical Examinations'!D286),FALSE)</f>
        <v>Yes</v>
      </c>
      <c r="F287" t="str">
        <f>VLOOKUP($A287,'Medical Examinations'!$A:$J,COLUMN('Medical Examinations'!E286),FALSE)</f>
        <v>No</v>
      </c>
      <c r="G287" t="str">
        <f>VLOOKUP($A287,'Medical Examinations'!$A:$J,COLUMN('Medical Examinations'!F286),FALSE)</f>
        <v>No</v>
      </c>
      <c r="H287">
        <f>VLOOKUP($A287,'Medical Examinations'!$A:$J,COLUMN('Medical Examinations'!G286),FALSE)</f>
        <v>0</v>
      </c>
      <c r="I287" t="str">
        <f>VLOOKUP($A287,'Medical Examinations'!$A:$J,COLUMN('Medical Examinations'!H286),FALSE)</f>
        <v>Yes</v>
      </c>
      <c r="J287" t="str">
        <f>VLOOKUP($A287,'Medical Examinations'!$A:$J,COLUMN('Medical Examinations'!I286),FALSE)</f>
        <v>Overweight</v>
      </c>
      <c r="K287" t="str">
        <f>VLOOKUP($A287,'Medical Examinations'!$A:$J,COLUMN('Medical Examinations'!J286),FALSE)</f>
        <v>Normal</v>
      </c>
      <c r="L287" s="30">
        <f>VLOOKUP($A287,'Hospitalisation Details'!$A:$K,COLUMN('Hospitalisation Details'!J286),FALSE)</f>
        <v>27981</v>
      </c>
      <c r="M287" s="23">
        <f>VLOOKUP($A287,'Hospitalisation Details'!$A:$K,COLUMN('Hospitalisation Details'!F286),FALSE)</f>
        <v>32430.22</v>
      </c>
      <c r="N287" t="str">
        <f>VLOOKUP($A287,'Hospitalisation Details'!$A:$K,COLUMN('Hospitalisation Details'!G286),FALSE)</f>
        <v>Tier - 2</v>
      </c>
      <c r="O287" t="str">
        <f>VLOOKUP($A287,'Hospitalisation Details'!$A:$K,COLUMN('Hospitalisation Details'!H286),FALSE)</f>
        <v>Tier - 3</v>
      </c>
      <c r="P287" t="str">
        <f>VLOOKUP($A287,'Hospitalisation Details'!$A:$K,COLUMN('Hospitalisation Details'!I286),FALSE)</f>
        <v>R1011</v>
      </c>
      <c r="Q287">
        <f>VLOOKUP($A287,'Hospitalisation Details'!$A:$K,COLUMN('Hospitalisation Details'!K286),FALSE)</f>
        <v>46</v>
      </c>
      <c r="R287" t="str" cm="1">
        <f t="array" ref="R287">_xlfn.IFS(
Q287&lt;=10,"0-10",
Q287&lt;=20,"11-20",
Q287&lt;=30,"21-30",
Q287&lt;=40,"31-40",
Q287&lt;=50,"41-50",
Q287&lt;=60,"51-60",
Q287&lt;=70,"61-70"
)</f>
        <v>41-50</v>
      </c>
      <c r="S287" t="str">
        <f t="shared" si="4"/>
        <v>No</v>
      </c>
    </row>
    <row r="288" spans="1:19" ht="15.75" x14ac:dyDescent="0.25">
      <c r="A288" s="36" t="s">
        <v>328</v>
      </c>
      <c r="B288" t="str">
        <f>VLOOKUP(A288,'Customer Names'!A:E,COLUMN('Customer Names'!D287),FALSE)</f>
        <v>Ms. Nancy</v>
      </c>
      <c r="C288">
        <f>VLOOKUP($A288,'Medical Examinations'!$A:$J,COLUMN('Medical Examinations'!B287),FALSE)</f>
        <v>25.46</v>
      </c>
      <c r="D288">
        <f>VLOOKUP($A288,'Medical Examinations'!$A:$J,COLUMN('Medical Examinations'!C287),FALSE)</f>
        <v>6.03</v>
      </c>
      <c r="E288" t="str">
        <f>VLOOKUP($A288,'Medical Examinations'!$A:$J,COLUMN('Medical Examinations'!D287),FALSE)</f>
        <v>No</v>
      </c>
      <c r="F288" t="str">
        <f>VLOOKUP($A288,'Medical Examinations'!$A:$J,COLUMN('Medical Examinations'!E287),FALSE)</f>
        <v>No</v>
      </c>
      <c r="G288" t="str">
        <f>VLOOKUP($A288,'Medical Examinations'!$A:$J,COLUMN('Medical Examinations'!F287),FALSE)</f>
        <v>No</v>
      </c>
      <c r="H288">
        <f>VLOOKUP($A288,'Medical Examinations'!$A:$J,COLUMN('Medical Examinations'!G287),FALSE)</f>
        <v>2</v>
      </c>
      <c r="I288" t="str">
        <f>VLOOKUP($A288,'Medical Examinations'!$A:$J,COLUMN('Medical Examinations'!H287),FALSE)</f>
        <v>Yes</v>
      </c>
      <c r="J288" t="str">
        <f>VLOOKUP($A288,'Medical Examinations'!$A:$J,COLUMN('Medical Examinations'!I287),FALSE)</f>
        <v>Overweight</v>
      </c>
      <c r="K288" t="str">
        <f>VLOOKUP($A288,'Medical Examinations'!$A:$J,COLUMN('Medical Examinations'!J287),FALSE)</f>
        <v>Prediabetes</v>
      </c>
      <c r="L288" s="30">
        <f>VLOOKUP($A288,'Hospitalisation Details'!$A:$K,COLUMN('Hospitalisation Details'!J287),FALSE)</f>
        <v>26591</v>
      </c>
      <c r="M288" s="23">
        <f>VLOOKUP($A288,'Hospitalisation Details'!$A:$K,COLUMN('Hospitalisation Details'!F287),FALSE)</f>
        <v>32428.63</v>
      </c>
      <c r="N288" t="str">
        <f>VLOOKUP($A288,'Hospitalisation Details'!$A:$K,COLUMN('Hospitalisation Details'!G287),FALSE)</f>
        <v>Tier - 2</v>
      </c>
      <c r="O288" t="str">
        <f>VLOOKUP($A288,'Hospitalisation Details'!$A:$K,COLUMN('Hospitalisation Details'!H287),FALSE)</f>
        <v>Tier - 2</v>
      </c>
      <c r="P288" t="str">
        <f>VLOOKUP($A288,'Hospitalisation Details'!$A:$K,COLUMN('Hospitalisation Details'!I287),FALSE)</f>
        <v>R1011</v>
      </c>
      <c r="Q288">
        <f>VLOOKUP($A288,'Hospitalisation Details'!$A:$K,COLUMN('Hospitalisation Details'!K287),FALSE)</f>
        <v>50</v>
      </c>
      <c r="R288" t="str" cm="1">
        <f t="array" ref="R288">_xlfn.IFS(
Q288&lt;=10,"0-10",
Q288&lt;=20,"11-20",
Q288&lt;=30,"21-30",
Q288&lt;=40,"31-40",
Q288&lt;=50,"41-50",
Q288&lt;=60,"51-60",
Q288&lt;=70,"61-70"
)</f>
        <v>41-50</v>
      </c>
      <c r="S288" t="str">
        <f t="shared" si="4"/>
        <v>Yes</v>
      </c>
    </row>
    <row r="289" spans="1:19" ht="15.75" x14ac:dyDescent="0.25">
      <c r="A289" s="36" t="s">
        <v>329</v>
      </c>
      <c r="B289" t="str">
        <f>VLOOKUP(A289,'Customer Names'!A:E,COLUMN('Customer Names'!D288),FALSE)</f>
        <v>Mr. Matt</v>
      </c>
      <c r="C289">
        <f>VLOOKUP($A289,'Medical Examinations'!$A:$J,COLUMN('Medical Examinations'!B288),FALSE)</f>
        <v>31.83</v>
      </c>
      <c r="D289">
        <f>VLOOKUP($A289,'Medical Examinations'!$A:$J,COLUMN('Medical Examinations'!C288),FALSE)</f>
        <v>11.55</v>
      </c>
      <c r="E289" t="str">
        <f>VLOOKUP($A289,'Medical Examinations'!$A:$J,COLUMN('Medical Examinations'!D288),FALSE)</f>
        <v>Yes</v>
      </c>
      <c r="F289" t="str">
        <f>VLOOKUP($A289,'Medical Examinations'!$A:$J,COLUMN('Medical Examinations'!E288),FALSE)</f>
        <v>No</v>
      </c>
      <c r="G289" t="str">
        <f>VLOOKUP($A289,'Medical Examinations'!$A:$J,COLUMN('Medical Examinations'!F288),FALSE)</f>
        <v>No</v>
      </c>
      <c r="H289">
        <f>VLOOKUP($A289,'Medical Examinations'!$A:$J,COLUMN('Medical Examinations'!G288),FALSE)</f>
        <v>1</v>
      </c>
      <c r="I289" t="str">
        <f>VLOOKUP($A289,'Medical Examinations'!$A:$J,COLUMN('Medical Examinations'!H288),FALSE)</f>
        <v>Yes</v>
      </c>
      <c r="J289" t="str">
        <f>VLOOKUP($A289,'Medical Examinations'!$A:$J,COLUMN('Medical Examinations'!I288),FALSE)</f>
        <v>Obesity</v>
      </c>
      <c r="K289" t="str">
        <f>VLOOKUP($A289,'Medical Examinations'!$A:$J,COLUMN('Medical Examinations'!J288),FALSE)</f>
        <v>Diabetes</v>
      </c>
      <c r="L289" s="30">
        <f>VLOOKUP($A289,'Hospitalisation Details'!$A:$K,COLUMN('Hospitalisation Details'!J288),FALSE)</f>
        <v>31748</v>
      </c>
      <c r="M289" s="23">
        <f>VLOOKUP($A289,'Hospitalisation Details'!$A:$K,COLUMN('Hospitalisation Details'!F288),FALSE)</f>
        <v>32288.49</v>
      </c>
      <c r="N289" t="str">
        <f>VLOOKUP($A289,'Hospitalisation Details'!$A:$K,COLUMN('Hospitalisation Details'!G288),FALSE)</f>
        <v>Tier - 2</v>
      </c>
      <c r="O289" t="str">
        <f>VLOOKUP($A289,'Hospitalisation Details'!$A:$K,COLUMN('Hospitalisation Details'!H288),FALSE)</f>
        <v>Tier - 2</v>
      </c>
      <c r="P289" t="str">
        <f>VLOOKUP($A289,'Hospitalisation Details'!$A:$K,COLUMN('Hospitalisation Details'!I288),FALSE)</f>
        <v>R1011</v>
      </c>
      <c r="Q289">
        <f>VLOOKUP($A289,'Hospitalisation Details'!$A:$K,COLUMN('Hospitalisation Details'!K288),FALSE)</f>
        <v>36</v>
      </c>
      <c r="R289" t="str" cm="1">
        <f t="array" ref="R289">_xlfn.IFS(
Q289&lt;=10,"0-10",
Q289&lt;=20,"11-20",
Q289&lt;=30,"21-30",
Q289&lt;=40,"31-40",
Q289&lt;=50,"41-50",
Q289&lt;=60,"51-60",
Q289&lt;=70,"61-70"
)</f>
        <v>31-40</v>
      </c>
      <c r="S289" t="str">
        <f t="shared" si="4"/>
        <v>Yes</v>
      </c>
    </row>
    <row r="290" spans="1:19" ht="15.75" x14ac:dyDescent="0.25">
      <c r="A290" s="36" t="s">
        <v>330</v>
      </c>
      <c r="B290" t="str">
        <f>VLOOKUP(A290,'Customer Names'!A:E,COLUMN('Customer Names'!D289),FALSE)</f>
        <v>Mr. Lee</v>
      </c>
      <c r="C290">
        <f>VLOOKUP($A290,'Medical Examinations'!$A:$J,COLUMN('Medical Examinations'!B289),FALSE)</f>
        <v>24.43</v>
      </c>
      <c r="D290">
        <f>VLOOKUP($A290,'Medical Examinations'!$A:$J,COLUMN('Medical Examinations'!C289),FALSE)</f>
        <v>7.59</v>
      </c>
      <c r="E290" t="str">
        <f>VLOOKUP($A290,'Medical Examinations'!$A:$J,COLUMN('Medical Examinations'!D289),FALSE)</f>
        <v>Yes</v>
      </c>
      <c r="F290" t="str">
        <f>VLOOKUP($A290,'Medical Examinations'!$A:$J,COLUMN('Medical Examinations'!E289),FALSE)</f>
        <v>No</v>
      </c>
      <c r="G290" t="str">
        <f>VLOOKUP($A290,'Medical Examinations'!$A:$J,COLUMN('Medical Examinations'!F289),FALSE)</f>
        <v>No</v>
      </c>
      <c r="H290">
        <f>VLOOKUP($A290,'Medical Examinations'!$A:$J,COLUMN('Medical Examinations'!G289),FALSE)</f>
        <v>1</v>
      </c>
      <c r="I290" t="str">
        <f>VLOOKUP($A290,'Medical Examinations'!$A:$J,COLUMN('Medical Examinations'!H289),FALSE)</f>
        <v>Yes</v>
      </c>
      <c r="J290" t="str">
        <f>VLOOKUP($A290,'Medical Examinations'!$A:$J,COLUMN('Medical Examinations'!I289),FALSE)</f>
        <v>Healthy Weight</v>
      </c>
      <c r="K290" t="str">
        <f>VLOOKUP($A290,'Medical Examinations'!$A:$J,COLUMN('Medical Examinations'!J289),FALSE)</f>
        <v>Diabetes</v>
      </c>
      <c r="L290" s="30">
        <f>VLOOKUP($A290,'Hospitalisation Details'!$A:$K,COLUMN('Hospitalisation Details'!J289),FALSE)</f>
        <v>27745</v>
      </c>
      <c r="M290" s="23">
        <f>VLOOKUP($A290,'Hospitalisation Details'!$A:$K,COLUMN('Hospitalisation Details'!F289),FALSE)</f>
        <v>32259.96</v>
      </c>
      <c r="N290" t="str">
        <f>VLOOKUP($A290,'Hospitalisation Details'!$A:$K,COLUMN('Hospitalisation Details'!G289),FALSE)</f>
        <v>Tier - 2</v>
      </c>
      <c r="O290" t="str">
        <f>VLOOKUP($A290,'Hospitalisation Details'!$A:$K,COLUMN('Hospitalisation Details'!H289),FALSE)</f>
        <v>Tier - 3</v>
      </c>
      <c r="P290" t="str">
        <f>VLOOKUP($A290,'Hospitalisation Details'!$A:$K,COLUMN('Hospitalisation Details'!I289),FALSE)</f>
        <v>R1012</v>
      </c>
      <c r="Q290">
        <f>VLOOKUP($A290,'Hospitalisation Details'!$A:$K,COLUMN('Hospitalisation Details'!K289),FALSE)</f>
        <v>47</v>
      </c>
      <c r="R290" t="str" cm="1">
        <f t="array" ref="R290">_xlfn.IFS(
Q290&lt;=10,"0-10",
Q290&lt;=20,"11-20",
Q290&lt;=30,"21-30",
Q290&lt;=40,"31-40",
Q290&lt;=50,"41-50",
Q290&lt;=60,"51-60",
Q290&lt;=70,"61-70"
)</f>
        <v>41-50</v>
      </c>
      <c r="S290" t="str">
        <f t="shared" si="4"/>
        <v>Yes</v>
      </c>
    </row>
    <row r="291" spans="1:19" ht="15.75" x14ac:dyDescent="0.25">
      <c r="A291" s="36" t="s">
        <v>331</v>
      </c>
      <c r="B291" t="str">
        <f>VLOOKUP(A291,'Customer Names'!A:E,COLUMN('Customer Names'!D290),FALSE)</f>
        <v>Mr. Chris</v>
      </c>
      <c r="C291">
        <f>VLOOKUP($A291,'Medical Examinations'!$A:$J,COLUMN('Medical Examinations'!B290),FALSE)</f>
        <v>41.9</v>
      </c>
      <c r="D291">
        <f>VLOOKUP($A291,'Medical Examinations'!$A:$J,COLUMN('Medical Examinations'!C290),FALSE)</f>
        <v>4.26</v>
      </c>
      <c r="E291" t="str">
        <f>VLOOKUP($A291,'Medical Examinations'!$A:$J,COLUMN('Medical Examinations'!D290),FALSE)</f>
        <v>No</v>
      </c>
      <c r="F291" t="str">
        <f>VLOOKUP($A291,'Medical Examinations'!$A:$J,COLUMN('Medical Examinations'!E290),FALSE)</f>
        <v>No</v>
      </c>
      <c r="G291" t="str">
        <f>VLOOKUP($A291,'Medical Examinations'!$A:$J,COLUMN('Medical Examinations'!F290),FALSE)</f>
        <v>No</v>
      </c>
      <c r="H291">
        <f>VLOOKUP($A291,'Medical Examinations'!$A:$J,COLUMN('Medical Examinations'!G290),FALSE)</f>
        <v>0</v>
      </c>
      <c r="I291" t="str">
        <f>VLOOKUP($A291,'Medical Examinations'!$A:$J,COLUMN('Medical Examinations'!H290),FALSE)</f>
        <v>Yes</v>
      </c>
      <c r="J291" t="str">
        <f>VLOOKUP($A291,'Medical Examinations'!$A:$J,COLUMN('Medical Examinations'!I290),FALSE)</f>
        <v>Obesity</v>
      </c>
      <c r="K291" t="str">
        <f>VLOOKUP($A291,'Medical Examinations'!$A:$J,COLUMN('Medical Examinations'!J290),FALSE)</f>
        <v>Normal</v>
      </c>
      <c r="L291" s="30">
        <f>VLOOKUP($A291,'Hospitalisation Details'!$A:$K,COLUMN('Hospitalisation Details'!J290),FALSE)</f>
        <v>34585</v>
      </c>
      <c r="M291" s="23">
        <f>VLOOKUP($A291,'Hospitalisation Details'!$A:$K,COLUMN('Hospitalisation Details'!F290),FALSE)</f>
        <v>32222.81</v>
      </c>
      <c r="N291" t="str">
        <f>VLOOKUP($A291,'Hospitalisation Details'!$A:$K,COLUMN('Hospitalisation Details'!G290),FALSE)</f>
        <v>Tier - 2</v>
      </c>
      <c r="O291" t="str">
        <f>VLOOKUP($A291,'Hospitalisation Details'!$A:$K,COLUMN('Hospitalisation Details'!H290),FALSE)</f>
        <v>Tier - 1</v>
      </c>
      <c r="P291" t="str">
        <f>VLOOKUP($A291,'Hospitalisation Details'!$A:$K,COLUMN('Hospitalisation Details'!I290),FALSE)</f>
        <v>R1011</v>
      </c>
      <c r="Q291">
        <f>VLOOKUP($A291,'Hospitalisation Details'!$A:$K,COLUMN('Hospitalisation Details'!K290),FALSE)</f>
        <v>28</v>
      </c>
      <c r="R291" t="str" cm="1">
        <f t="array" ref="R291">_xlfn.IFS(
Q291&lt;=10,"0-10",
Q291&lt;=20,"11-20",
Q291&lt;=30,"21-30",
Q291&lt;=40,"31-40",
Q291&lt;=50,"41-50",
Q291&lt;=60,"51-60",
Q291&lt;=70,"61-70"
)</f>
        <v>21-30</v>
      </c>
      <c r="S291" t="str">
        <f t="shared" si="4"/>
        <v>No</v>
      </c>
    </row>
    <row r="292" spans="1:19" ht="15.75" x14ac:dyDescent="0.25">
      <c r="A292" s="36" t="s">
        <v>332</v>
      </c>
      <c r="B292" t="str">
        <f>VLOOKUP(A292,'Customer Names'!A:E,COLUMN('Customer Names'!D291),FALSE)</f>
        <v>Mr. Erik</v>
      </c>
      <c r="C292">
        <f>VLOOKUP($A292,'Medical Examinations'!$A:$J,COLUMN('Medical Examinations'!B291),FALSE)</f>
        <v>22.88</v>
      </c>
      <c r="D292">
        <f>VLOOKUP($A292,'Medical Examinations'!$A:$J,COLUMN('Medical Examinations'!C291),FALSE)</f>
        <v>5.9</v>
      </c>
      <c r="E292" t="str">
        <f>VLOOKUP($A292,'Medical Examinations'!$A:$J,COLUMN('Medical Examinations'!D291),FALSE)</f>
        <v>Yes</v>
      </c>
      <c r="F292" t="str">
        <f>VLOOKUP($A292,'Medical Examinations'!$A:$J,COLUMN('Medical Examinations'!E291),FALSE)</f>
        <v>No</v>
      </c>
      <c r="G292" t="str">
        <f>VLOOKUP($A292,'Medical Examinations'!$A:$J,COLUMN('Medical Examinations'!F291),FALSE)</f>
        <v>Yes</v>
      </c>
      <c r="H292">
        <f>VLOOKUP($A292,'Medical Examinations'!$A:$J,COLUMN('Medical Examinations'!G291),FALSE)</f>
        <v>1</v>
      </c>
      <c r="I292" t="str">
        <f>VLOOKUP($A292,'Medical Examinations'!$A:$J,COLUMN('Medical Examinations'!H291),FALSE)</f>
        <v>Yes</v>
      </c>
      <c r="J292" t="str">
        <f>VLOOKUP($A292,'Medical Examinations'!$A:$J,COLUMN('Medical Examinations'!I291),FALSE)</f>
        <v>Healthy Weight</v>
      </c>
      <c r="K292" t="str">
        <f>VLOOKUP($A292,'Medical Examinations'!$A:$J,COLUMN('Medical Examinations'!J291),FALSE)</f>
        <v>Prediabetes</v>
      </c>
      <c r="L292" s="30">
        <f>VLOOKUP($A292,'Hospitalisation Details'!$A:$K,COLUMN('Hospitalisation Details'!J291),FALSE)</f>
        <v>25457</v>
      </c>
      <c r="M292" s="23">
        <f>VLOOKUP($A292,'Hospitalisation Details'!$A:$K,COLUMN('Hospitalisation Details'!F291),FALSE)</f>
        <v>32192.76</v>
      </c>
      <c r="N292" t="str">
        <f>VLOOKUP($A292,'Hospitalisation Details'!$A:$K,COLUMN('Hospitalisation Details'!G291),FALSE)</f>
        <v>Tier - 1</v>
      </c>
      <c r="O292" t="str">
        <f>VLOOKUP($A292,'Hospitalisation Details'!$A:$K,COLUMN('Hospitalisation Details'!H291),FALSE)</f>
        <v>Tier - 2</v>
      </c>
      <c r="P292" t="str">
        <f>VLOOKUP($A292,'Hospitalisation Details'!$A:$K,COLUMN('Hospitalisation Details'!I291),FALSE)</f>
        <v>R1011</v>
      </c>
      <c r="Q292">
        <f>VLOOKUP($A292,'Hospitalisation Details'!$A:$K,COLUMN('Hospitalisation Details'!K291),FALSE)</f>
        <v>53</v>
      </c>
      <c r="R292" t="str" cm="1">
        <f t="array" ref="R292">_xlfn.IFS(
Q292&lt;=10,"0-10",
Q292&lt;=20,"11-20",
Q292&lt;=30,"21-30",
Q292&lt;=40,"31-40",
Q292&lt;=50,"41-50",
Q292&lt;=60,"51-60",
Q292&lt;=70,"61-70"
)</f>
        <v>51-60</v>
      </c>
      <c r="S292" t="str">
        <f t="shared" si="4"/>
        <v>Yes</v>
      </c>
    </row>
    <row r="293" spans="1:19" ht="15.75" x14ac:dyDescent="0.25">
      <c r="A293" s="36" t="s">
        <v>333</v>
      </c>
      <c r="B293" t="str">
        <f>VLOOKUP(A293,'Customer Names'!A:E,COLUMN('Customer Names'!D292),FALSE)</f>
        <v>Mr. Rod</v>
      </c>
      <c r="C293">
        <f>VLOOKUP($A293,'Medical Examinations'!$A:$J,COLUMN('Medical Examinations'!B292),FALSE)</f>
        <v>29.734999999999999</v>
      </c>
      <c r="D293">
        <f>VLOOKUP($A293,'Medical Examinations'!$A:$J,COLUMN('Medical Examinations'!C292),FALSE)</f>
        <v>7.79</v>
      </c>
      <c r="E293" t="str">
        <f>VLOOKUP($A293,'Medical Examinations'!$A:$J,COLUMN('Medical Examinations'!D292),FALSE)</f>
        <v>No</v>
      </c>
      <c r="F293" t="str">
        <f>VLOOKUP($A293,'Medical Examinations'!$A:$J,COLUMN('Medical Examinations'!E292),FALSE)</f>
        <v>No</v>
      </c>
      <c r="G293" t="str">
        <f>VLOOKUP($A293,'Medical Examinations'!$A:$J,COLUMN('Medical Examinations'!F292),FALSE)</f>
        <v>No</v>
      </c>
      <c r="H293">
        <f>VLOOKUP($A293,'Medical Examinations'!$A:$J,COLUMN('Medical Examinations'!G292),FALSE)</f>
        <v>0</v>
      </c>
      <c r="I293" t="str">
        <f>VLOOKUP($A293,'Medical Examinations'!$A:$J,COLUMN('Medical Examinations'!H292),FALSE)</f>
        <v>No</v>
      </c>
      <c r="J293" t="str">
        <f>VLOOKUP($A293,'Medical Examinations'!$A:$J,COLUMN('Medical Examinations'!I292),FALSE)</f>
        <v>Overweight</v>
      </c>
      <c r="K293" t="str">
        <f>VLOOKUP($A293,'Medical Examinations'!$A:$J,COLUMN('Medical Examinations'!J292),FALSE)</f>
        <v>Diabetes</v>
      </c>
      <c r="L293" s="30">
        <f>VLOOKUP($A293,'Hospitalisation Details'!$A:$K,COLUMN('Hospitalisation Details'!J292),FALSE)</f>
        <v>28804</v>
      </c>
      <c r="M293" s="23">
        <f>VLOOKUP($A293,'Hospitalisation Details'!$A:$K,COLUMN('Hospitalisation Details'!F292),FALSE)</f>
        <v>32108.66</v>
      </c>
      <c r="N293" t="str">
        <f>VLOOKUP($A293,'Hospitalisation Details'!$A:$K,COLUMN('Hospitalisation Details'!G292),FALSE)</f>
        <v>Tier - 1</v>
      </c>
      <c r="O293" t="str">
        <f>VLOOKUP($A293,'Hospitalisation Details'!$A:$K,COLUMN('Hospitalisation Details'!H292),FALSE)</f>
        <v>Tier - 3</v>
      </c>
      <c r="P293" t="str">
        <f>VLOOKUP($A293,'Hospitalisation Details'!$A:$K,COLUMN('Hospitalisation Details'!I292),FALSE)</f>
        <v>R1017</v>
      </c>
      <c r="Q293">
        <f>VLOOKUP($A293,'Hospitalisation Details'!$A:$K,COLUMN('Hospitalisation Details'!K292),FALSE)</f>
        <v>44</v>
      </c>
      <c r="R293" t="str" cm="1">
        <f t="array" ref="R293">_xlfn.IFS(
Q293&lt;=10,"0-10",
Q293&lt;=20,"11-20",
Q293&lt;=30,"21-30",
Q293&lt;=40,"31-40",
Q293&lt;=50,"41-50",
Q293&lt;=60,"51-60",
Q293&lt;=70,"61-70"
)</f>
        <v>41-50</v>
      </c>
      <c r="S293" t="str">
        <f t="shared" si="4"/>
        <v>Yes</v>
      </c>
    </row>
    <row r="294" spans="1:19" ht="15.75" x14ac:dyDescent="0.25">
      <c r="A294" s="36" t="s">
        <v>334</v>
      </c>
      <c r="B294" t="str">
        <f>VLOOKUP(A294,'Customer Names'!A:E,COLUMN('Customer Names'!D293),FALSE)</f>
        <v>Mr. Joey</v>
      </c>
      <c r="C294">
        <f>VLOOKUP($A294,'Medical Examinations'!$A:$J,COLUMN('Medical Examinations'!B293),FALSE)</f>
        <v>40.74</v>
      </c>
      <c r="D294">
        <f>VLOOKUP($A294,'Medical Examinations'!$A:$J,COLUMN('Medical Examinations'!C293),FALSE)</f>
        <v>5.28</v>
      </c>
      <c r="E294" t="str">
        <f>VLOOKUP($A294,'Medical Examinations'!$A:$J,COLUMN('Medical Examinations'!D293),FALSE)</f>
        <v>No</v>
      </c>
      <c r="F294" t="str">
        <f>VLOOKUP($A294,'Medical Examinations'!$A:$J,COLUMN('Medical Examinations'!E293),FALSE)</f>
        <v>No</v>
      </c>
      <c r="G294" t="str">
        <f>VLOOKUP($A294,'Medical Examinations'!$A:$J,COLUMN('Medical Examinations'!F293),FALSE)</f>
        <v>Yes</v>
      </c>
      <c r="H294">
        <f>VLOOKUP($A294,'Medical Examinations'!$A:$J,COLUMN('Medical Examinations'!G293),FALSE)</f>
        <v>1</v>
      </c>
      <c r="I294" t="str">
        <f>VLOOKUP($A294,'Medical Examinations'!$A:$J,COLUMN('Medical Examinations'!H293),FALSE)</f>
        <v>Yes</v>
      </c>
      <c r="J294" t="str">
        <f>VLOOKUP($A294,'Medical Examinations'!$A:$J,COLUMN('Medical Examinations'!I293),FALSE)</f>
        <v>Obesity</v>
      </c>
      <c r="K294" t="str">
        <f>VLOOKUP($A294,'Medical Examinations'!$A:$J,COLUMN('Medical Examinations'!J293),FALSE)</f>
        <v>Normal</v>
      </c>
      <c r="L294" s="30">
        <f>VLOOKUP($A294,'Hospitalisation Details'!$A:$K,COLUMN('Hospitalisation Details'!J293),FALSE)</f>
        <v>34225</v>
      </c>
      <c r="M294" s="23">
        <f>VLOOKUP($A294,'Hospitalisation Details'!$A:$K,COLUMN('Hospitalisation Details'!F293),FALSE)</f>
        <v>32086.21</v>
      </c>
      <c r="N294" t="str">
        <f>VLOOKUP($A294,'Hospitalisation Details'!$A:$K,COLUMN('Hospitalisation Details'!G293),FALSE)</f>
        <v>Tier - 1</v>
      </c>
      <c r="O294" t="str">
        <f>VLOOKUP($A294,'Hospitalisation Details'!$A:$K,COLUMN('Hospitalisation Details'!H293),FALSE)</f>
        <v>Tier - 3</v>
      </c>
      <c r="P294" t="str">
        <f>VLOOKUP($A294,'Hospitalisation Details'!$A:$K,COLUMN('Hospitalisation Details'!I293),FALSE)</f>
        <v>R1011</v>
      </c>
      <c r="Q294">
        <f>VLOOKUP($A294,'Hospitalisation Details'!$A:$K,COLUMN('Hospitalisation Details'!K293),FALSE)</f>
        <v>29</v>
      </c>
      <c r="R294" t="str" cm="1">
        <f t="array" ref="R294">_xlfn.IFS(
Q294&lt;=10,"0-10",
Q294&lt;=20,"11-20",
Q294&lt;=30,"21-30",
Q294&lt;=40,"31-40",
Q294&lt;=50,"41-50",
Q294&lt;=60,"51-60",
Q294&lt;=70,"61-70"
)</f>
        <v>21-30</v>
      </c>
      <c r="S294" t="str">
        <f t="shared" si="4"/>
        <v>No</v>
      </c>
    </row>
    <row r="295" spans="1:19" ht="15.75" x14ac:dyDescent="0.25">
      <c r="A295" s="36" t="s">
        <v>335</v>
      </c>
      <c r="B295" t="str">
        <f>VLOOKUP(A295,'Customer Names'!A:E,COLUMN('Customer Names'!D294),FALSE)</f>
        <v>Ms. Hillary</v>
      </c>
      <c r="C295">
        <f>VLOOKUP($A295,'Medical Examinations'!$A:$J,COLUMN('Medical Examinations'!B294),FALSE)</f>
        <v>24.14</v>
      </c>
      <c r="D295">
        <f>VLOOKUP($A295,'Medical Examinations'!$A:$J,COLUMN('Medical Examinations'!C294),FALSE)</f>
        <v>5.87</v>
      </c>
      <c r="E295" t="str">
        <f>VLOOKUP($A295,'Medical Examinations'!$A:$J,COLUMN('Medical Examinations'!D294),FALSE)</f>
        <v>No</v>
      </c>
      <c r="F295" t="str">
        <f>VLOOKUP($A295,'Medical Examinations'!$A:$J,COLUMN('Medical Examinations'!E294),FALSE)</f>
        <v>No</v>
      </c>
      <c r="G295" t="str">
        <f>VLOOKUP($A295,'Medical Examinations'!$A:$J,COLUMN('Medical Examinations'!F294),FALSE)</f>
        <v>No</v>
      </c>
      <c r="H295">
        <f>VLOOKUP($A295,'Medical Examinations'!$A:$J,COLUMN('Medical Examinations'!G294),FALSE)</f>
        <v>2</v>
      </c>
      <c r="I295" t="str">
        <f>VLOOKUP($A295,'Medical Examinations'!$A:$J,COLUMN('Medical Examinations'!H294),FALSE)</f>
        <v>Yes</v>
      </c>
      <c r="J295" t="str">
        <f>VLOOKUP($A295,'Medical Examinations'!$A:$J,COLUMN('Medical Examinations'!I294),FALSE)</f>
        <v>Healthy Weight</v>
      </c>
      <c r="K295" t="str">
        <f>VLOOKUP($A295,'Medical Examinations'!$A:$J,COLUMN('Medical Examinations'!J294),FALSE)</f>
        <v>Prediabetes</v>
      </c>
      <c r="L295" s="30">
        <f>VLOOKUP($A295,'Hospitalisation Details'!$A:$K,COLUMN('Hospitalisation Details'!J294),FALSE)</f>
        <v>26563</v>
      </c>
      <c r="M295" s="23">
        <f>VLOOKUP($A295,'Hospitalisation Details'!$A:$K,COLUMN('Hospitalisation Details'!F294),FALSE)</f>
        <v>31980.89</v>
      </c>
      <c r="N295" t="str">
        <f>VLOOKUP($A295,'Hospitalisation Details'!$A:$K,COLUMN('Hospitalisation Details'!G294),FALSE)</f>
        <v>Tier - 2</v>
      </c>
      <c r="O295" t="str">
        <f>VLOOKUP($A295,'Hospitalisation Details'!$A:$K,COLUMN('Hospitalisation Details'!H294),FALSE)</f>
        <v>Tier - 1</v>
      </c>
      <c r="P295" t="str">
        <f>VLOOKUP($A295,'Hospitalisation Details'!$A:$K,COLUMN('Hospitalisation Details'!I294),FALSE)</f>
        <v>R1011</v>
      </c>
      <c r="Q295">
        <f>VLOOKUP($A295,'Hospitalisation Details'!$A:$K,COLUMN('Hospitalisation Details'!K294),FALSE)</f>
        <v>50</v>
      </c>
      <c r="R295" t="str" cm="1">
        <f t="array" ref="R295">_xlfn.IFS(
Q295&lt;=10,"0-10",
Q295&lt;=20,"11-20",
Q295&lt;=30,"21-30",
Q295&lt;=40,"31-40",
Q295&lt;=50,"41-50",
Q295&lt;=60,"51-60",
Q295&lt;=70,"61-70"
)</f>
        <v>41-50</v>
      </c>
      <c r="S295" t="str">
        <f t="shared" si="4"/>
        <v>Yes</v>
      </c>
    </row>
    <row r="296" spans="1:19" ht="15.75" x14ac:dyDescent="0.25">
      <c r="A296" s="36" t="s">
        <v>336</v>
      </c>
      <c r="B296" t="str">
        <f>VLOOKUP(A296,'Customer Names'!A:E,COLUMN('Customer Names'!D295),FALSE)</f>
        <v>Mr. Eric</v>
      </c>
      <c r="C296">
        <f>VLOOKUP($A296,'Medical Examinations'!$A:$J,COLUMN('Medical Examinations'!B295),FALSE)</f>
        <v>25.15</v>
      </c>
      <c r="D296">
        <f>VLOOKUP($A296,'Medical Examinations'!$A:$J,COLUMN('Medical Examinations'!C295),FALSE)</f>
        <v>9.08</v>
      </c>
      <c r="E296" t="str">
        <f>VLOOKUP($A296,'Medical Examinations'!$A:$J,COLUMN('Medical Examinations'!D295),FALSE)</f>
        <v>Yes</v>
      </c>
      <c r="F296" t="str">
        <f>VLOOKUP($A296,'Medical Examinations'!$A:$J,COLUMN('Medical Examinations'!E295),FALSE)</f>
        <v>No</v>
      </c>
      <c r="G296" t="str">
        <f>VLOOKUP($A296,'Medical Examinations'!$A:$J,COLUMN('Medical Examinations'!F295),FALSE)</f>
        <v>No</v>
      </c>
      <c r="H296">
        <f>VLOOKUP($A296,'Medical Examinations'!$A:$J,COLUMN('Medical Examinations'!G295),FALSE)</f>
        <v>1</v>
      </c>
      <c r="I296" t="str">
        <f>VLOOKUP($A296,'Medical Examinations'!$A:$J,COLUMN('Medical Examinations'!H295),FALSE)</f>
        <v>Yes</v>
      </c>
      <c r="J296" t="str">
        <f>VLOOKUP($A296,'Medical Examinations'!$A:$J,COLUMN('Medical Examinations'!I295),FALSE)</f>
        <v>Overweight</v>
      </c>
      <c r="K296" t="str">
        <f>VLOOKUP($A296,'Medical Examinations'!$A:$J,COLUMN('Medical Examinations'!J295),FALSE)</f>
        <v>Diabetes</v>
      </c>
      <c r="L296" s="30">
        <f>VLOOKUP($A296,'Hospitalisation Details'!$A:$K,COLUMN('Hospitalisation Details'!J295),FALSE)</f>
        <v>27662</v>
      </c>
      <c r="M296" s="23">
        <f>VLOOKUP($A296,'Hospitalisation Details'!$A:$K,COLUMN('Hospitalisation Details'!F295),FALSE)</f>
        <v>31897.1</v>
      </c>
      <c r="N296" t="str">
        <f>VLOOKUP($A296,'Hospitalisation Details'!$A:$K,COLUMN('Hospitalisation Details'!G295),FALSE)</f>
        <v>Tier - 2</v>
      </c>
      <c r="O296" t="str">
        <f>VLOOKUP($A296,'Hospitalisation Details'!$A:$K,COLUMN('Hospitalisation Details'!H295),FALSE)</f>
        <v>Tier - 3</v>
      </c>
      <c r="P296" t="str">
        <f>VLOOKUP($A296,'Hospitalisation Details'!$A:$K,COLUMN('Hospitalisation Details'!I295),FALSE)</f>
        <v>R1011</v>
      </c>
      <c r="Q296">
        <f>VLOOKUP($A296,'Hospitalisation Details'!$A:$K,COLUMN('Hospitalisation Details'!K295),FALSE)</f>
        <v>47</v>
      </c>
      <c r="R296" t="str" cm="1">
        <f t="array" ref="R296">_xlfn.IFS(
Q296&lt;=10,"0-10",
Q296&lt;=20,"11-20",
Q296&lt;=30,"21-30",
Q296&lt;=40,"31-40",
Q296&lt;=50,"41-50",
Q296&lt;=60,"51-60",
Q296&lt;=70,"61-70"
)</f>
        <v>41-50</v>
      </c>
      <c r="S296" t="str">
        <f t="shared" si="4"/>
        <v>Yes</v>
      </c>
    </row>
    <row r="297" spans="1:19" ht="15.75" x14ac:dyDescent="0.25">
      <c r="A297" s="36" t="s">
        <v>337</v>
      </c>
      <c r="B297" t="str">
        <f>VLOOKUP(A297,'Customer Names'!A:E,COLUMN('Customer Names'!D296),FALSE)</f>
        <v>Mr. Nicolas</v>
      </c>
      <c r="C297">
        <f>VLOOKUP($A297,'Medical Examinations'!$A:$J,COLUMN('Medical Examinations'!B296),FALSE)</f>
        <v>28.71</v>
      </c>
      <c r="D297">
        <f>VLOOKUP($A297,'Medical Examinations'!$A:$J,COLUMN('Medical Examinations'!C296),FALSE)</f>
        <v>5.2</v>
      </c>
      <c r="E297" t="str">
        <f>VLOOKUP($A297,'Medical Examinations'!$A:$J,COLUMN('Medical Examinations'!D296),FALSE)</f>
        <v>No</v>
      </c>
      <c r="F297" t="str">
        <f>VLOOKUP($A297,'Medical Examinations'!$A:$J,COLUMN('Medical Examinations'!E296),FALSE)</f>
        <v>No</v>
      </c>
      <c r="G297" t="str">
        <f>VLOOKUP($A297,'Medical Examinations'!$A:$J,COLUMN('Medical Examinations'!F296),FALSE)</f>
        <v>No</v>
      </c>
      <c r="H297">
        <f>VLOOKUP($A297,'Medical Examinations'!$A:$J,COLUMN('Medical Examinations'!G296),FALSE)</f>
        <v>1</v>
      </c>
      <c r="I297" t="str">
        <f>VLOOKUP($A297,'Medical Examinations'!$A:$J,COLUMN('Medical Examinations'!H296),FALSE)</f>
        <v>Yes</v>
      </c>
      <c r="J297" t="str">
        <f>VLOOKUP($A297,'Medical Examinations'!$A:$J,COLUMN('Medical Examinations'!I296),FALSE)</f>
        <v>Overweight</v>
      </c>
      <c r="K297" t="str">
        <f>VLOOKUP($A297,'Medical Examinations'!$A:$J,COLUMN('Medical Examinations'!J296),FALSE)</f>
        <v>Normal</v>
      </c>
      <c r="L297" s="30">
        <f>VLOOKUP($A297,'Hospitalisation Details'!$A:$K,COLUMN('Hospitalisation Details'!J296),FALSE)</f>
        <v>30935</v>
      </c>
      <c r="M297" s="23">
        <f>VLOOKUP($A297,'Hospitalisation Details'!$A:$K,COLUMN('Hospitalisation Details'!F296),FALSE)</f>
        <v>31743.919999999998</v>
      </c>
      <c r="N297" t="str">
        <f>VLOOKUP($A297,'Hospitalisation Details'!$A:$K,COLUMN('Hospitalisation Details'!G296),FALSE)</f>
        <v>Tier - 2</v>
      </c>
      <c r="O297" t="str">
        <f>VLOOKUP($A297,'Hospitalisation Details'!$A:$K,COLUMN('Hospitalisation Details'!H296),FALSE)</f>
        <v>Tier - 1</v>
      </c>
      <c r="P297" t="str">
        <f>VLOOKUP($A297,'Hospitalisation Details'!$A:$K,COLUMN('Hospitalisation Details'!I296),FALSE)</f>
        <v>R1011</v>
      </c>
      <c r="Q297">
        <f>VLOOKUP($A297,'Hospitalisation Details'!$A:$K,COLUMN('Hospitalisation Details'!K296),FALSE)</f>
        <v>38</v>
      </c>
      <c r="R297" t="str" cm="1">
        <f t="array" ref="R297">_xlfn.IFS(
Q297&lt;=10,"0-10",
Q297&lt;=20,"11-20",
Q297&lt;=30,"21-30",
Q297&lt;=40,"31-40",
Q297&lt;=50,"41-50",
Q297&lt;=60,"51-60",
Q297&lt;=70,"61-70"
)</f>
        <v>31-40</v>
      </c>
      <c r="S297" t="str">
        <f t="shared" si="4"/>
        <v>No</v>
      </c>
    </row>
    <row r="298" spans="1:19" ht="15.75" x14ac:dyDescent="0.25">
      <c r="A298" s="36" t="s">
        <v>338</v>
      </c>
      <c r="B298" t="str">
        <f>VLOOKUP(A298,'Customer Names'!A:E,COLUMN('Customer Names'!D297),FALSE)</f>
        <v>Mr. Marcel</v>
      </c>
      <c r="C298">
        <f>VLOOKUP($A298,'Medical Examinations'!$A:$J,COLUMN('Medical Examinations'!B297),FALSE)</f>
        <v>23</v>
      </c>
      <c r="D298">
        <f>VLOOKUP($A298,'Medical Examinations'!$A:$J,COLUMN('Medical Examinations'!C297),FALSE)</f>
        <v>5.48</v>
      </c>
      <c r="E298" t="str">
        <f>VLOOKUP($A298,'Medical Examinations'!$A:$J,COLUMN('Medical Examinations'!D297),FALSE)</f>
        <v>No</v>
      </c>
      <c r="F298" t="str">
        <f>VLOOKUP($A298,'Medical Examinations'!$A:$J,COLUMN('Medical Examinations'!E297),FALSE)</f>
        <v>No</v>
      </c>
      <c r="G298" t="str">
        <f>VLOOKUP($A298,'Medical Examinations'!$A:$J,COLUMN('Medical Examinations'!F297),FALSE)</f>
        <v>No</v>
      </c>
      <c r="H298">
        <f>VLOOKUP($A298,'Medical Examinations'!$A:$J,COLUMN('Medical Examinations'!G297),FALSE)</f>
        <v>0</v>
      </c>
      <c r="I298" t="str">
        <f>VLOOKUP($A298,'Medical Examinations'!$A:$J,COLUMN('Medical Examinations'!H297),FALSE)</f>
        <v>Yes</v>
      </c>
      <c r="J298" t="str">
        <f>VLOOKUP($A298,'Medical Examinations'!$A:$J,COLUMN('Medical Examinations'!I297),FALSE)</f>
        <v>Healthy Weight</v>
      </c>
      <c r="K298" t="str">
        <f>VLOOKUP($A298,'Medical Examinations'!$A:$J,COLUMN('Medical Examinations'!J297),FALSE)</f>
        <v>Normal</v>
      </c>
      <c r="L298" s="30">
        <f>VLOOKUP($A298,'Hospitalisation Details'!$A:$K,COLUMN('Hospitalisation Details'!J297),FALSE)</f>
        <v>28412</v>
      </c>
      <c r="M298" s="23">
        <f>VLOOKUP($A298,'Hospitalisation Details'!$A:$K,COLUMN('Hospitalisation Details'!F297),FALSE)</f>
        <v>31736.7</v>
      </c>
      <c r="N298" t="str">
        <f>VLOOKUP($A298,'Hospitalisation Details'!$A:$K,COLUMN('Hospitalisation Details'!G297),FALSE)</f>
        <v>Tier - 2</v>
      </c>
      <c r="O298" t="str">
        <f>VLOOKUP($A298,'Hospitalisation Details'!$A:$K,COLUMN('Hospitalisation Details'!H297),FALSE)</f>
        <v>Tier - 2</v>
      </c>
      <c r="P298" t="str">
        <f>VLOOKUP($A298,'Hospitalisation Details'!$A:$K,COLUMN('Hospitalisation Details'!I297),FALSE)</f>
        <v>R1012</v>
      </c>
      <c r="Q298">
        <f>VLOOKUP($A298,'Hospitalisation Details'!$A:$K,COLUMN('Hospitalisation Details'!K297),FALSE)</f>
        <v>45</v>
      </c>
      <c r="R298" t="str" cm="1">
        <f t="array" ref="R298">_xlfn.IFS(
Q298&lt;=10,"0-10",
Q298&lt;=20,"11-20",
Q298&lt;=30,"21-30",
Q298&lt;=40,"31-40",
Q298&lt;=50,"41-50",
Q298&lt;=60,"51-60",
Q298&lt;=70,"61-70"
)</f>
        <v>41-50</v>
      </c>
      <c r="S298" t="str">
        <f t="shared" si="4"/>
        <v>No</v>
      </c>
    </row>
    <row r="299" spans="1:19" ht="15.75" x14ac:dyDescent="0.25">
      <c r="A299" s="36" t="s">
        <v>339</v>
      </c>
      <c r="B299" t="str">
        <f>VLOOKUP(A299,'Customer Names'!A:E,COLUMN('Customer Names'!D298),FALSE)</f>
        <v>Ms. Ashley</v>
      </c>
      <c r="C299">
        <f>VLOOKUP($A299,'Medical Examinations'!$A:$J,COLUMN('Medical Examinations'!B298),FALSE)</f>
        <v>36.86</v>
      </c>
      <c r="D299">
        <f>VLOOKUP($A299,'Medical Examinations'!$A:$J,COLUMN('Medical Examinations'!C298),FALSE)</f>
        <v>11.95</v>
      </c>
      <c r="E299" t="str">
        <f>VLOOKUP($A299,'Medical Examinations'!$A:$J,COLUMN('Medical Examinations'!D298),FALSE)</f>
        <v>No</v>
      </c>
      <c r="F299" t="str">
        <f>VLOOKUP($A299,'Medical Examinations'!$A:$J,COLUMN('Medical Examinations'!E298),FALSE)</f>
        <v>No</v>
      </c>
      <c r="G299" t="str">
        <f>VLOOKUP($A299,'Medical Examinations'!$A:$J,COLUMN('Medical Examinations'!F298),FALSE)</f>
        <v>No</v>
      </c>
      <c r="H299">
        <f>VLOOKUP($A299,'Medical Examinations'!$A:$J,COLUMN('Medical Examinations'!G298),FALSE)</f>
        <v>0</v>
      </c>
      <c r="I299" t="str">
        <f>VLOOKUP($A299,'Medical Examinations'!$A:$J,COLUMN('Medical Examinations'!H298),FALSE)</f>
        <v>No</v>
      </c>
      <c r="J299" t="str">
        <f>VLOOKUP($A299,'Medical Examinations'!$A:$J,COLUMN('Medical Examinations'!I298),FALSE)</f>
        <v>Obesity</v>
      </c>
      <c r="K299" t="str">
        <f>VLOOKUP($A299,'Medical Examinations'!$A:$J,COLUMN('Medical Examinations'!J298),FALSE)</f>
        <v>Diabetes</v>
      </c>
      <c r="L299" s="30">
        <f>VLOOKUP($A299,'Hospitalisation Details'!$A:$K,COLUMN('Hospitalisation Details'!J298),FALSE)</f>
        <v>22263</v>
      </c>
      <c r="M299" s="23">
        <f>VLOOKUP($A299,'Hospitalisation Details'!$A:$K,COLUMN('Hospitalisation Details'!F298),FALSE)</f>
        <v>31620</v>
      </c>
      <c r="N299" t="str">
        <f>VLOOKUP($A299,'Hospitalisation Details'!$A:$K,COLUMN('Hospitalisation Details'!G298),FALSE)</f>
        <v>Tier - 2</v>
      </c>
      <c r="O299" t="str">
        <f>VLOOKUP($A299,'Hospitalisation Details'!$A:$K,COLUMN('Hospitalisation Details'!H298),FALSE)</f>
        <v>Tier - 1</v>
      </c>
      <c r="P299" t="str">
        <f>VLOOKUP($A299,'Hospitalisation Details'!$A:$K,COLUMN('Hospitalisation Details'!I298),FALSE)</f>
        <v>R1024</v>
      </c>
      <c r="Q299">
        <f>VLOOKUP($A299,'Hospitalisation Details'!$A:$K,COLUMN('Hospitalisation Details'!K298),FALSE)</f>
        <v>62</v>
      </c>
      <c r="R299" t="str" cm="1">
        <f t="array" ref="R299">_xlfn.IFS(
Q299&lt;=10,"0-10",
Q299&lt;=20,"11-20",
Q299&lt;=30,"21-30",
Q299&lt;=40,"31-40",
Q299&lt;=50,"41-50",
Q299&lt;=60,"51-60",
Q299&lt;=70,"61-70"
)</f>
        <v>61-70</v>
      </c>
      <c r="S299" t="str">
        <f t="shared" si="4"/>
        <v>Yes</v>
      </c>
    </row>
    <row r="300" spans="1:19" ht="15.75" x14ac:dyDescent="0.25">
      <c r="A300" s="36" t="s">
        <v>340</v>
      </c>
      <c r="B300" t="str">
        <f>VLOOKUP(A300,'Customer Names'!A:E,COLUMN('Customer Names'!D299),FALSE)</f>
        <v>Mr. Evan</v>
      </c>
      <c r="C300">
        <f>VLOOKUP($A300,'Medical Examinations'!$A:$J,COLUMN('Medical Examinations'!B299),FALSE)</f>
        <v>24.25</v>
      </c>
      <c r="D300">
        <f>VLOOKUP($A300,'Medical Examinations'!$A:$J,COLUMN('Medical Examinations'!C299),FALSE)</f>
        <v>8.6999999999999993</v>
      </c>
      <c r="E300" t="str">
        <f>VLOOKUP($A300,'Medical Examinations'!$A:$J,COLUMN('Medical Examinations'!D299),FALSE)</f>
        <v>Yes</v>
      </c>
      <c r="F300" t="str">
        <f>VLOOKUP($A300,'Medical Examinations'!$A:$J,COLUMN('Medical Examinations'!E299),FALSE)</f>
        <v>No</v>
      </c>
      <c r="G300" t="str">
        <f>VLOOKUP($A300,'Medical Examinations'!$A:$J,COLUMN('Medical Examinations'!F299),FALSE)</f>
        <v>No</v>
      </c>
      <c r="H300">
        <f>VLOOKUP($A300,'Medical Examinations'!$A:$J,COLUMN('Medical Examinations'!G299),FALSE)</f>
        <v>1</v>
      </c>
      <c r="I300" t="str">
        <f>VLOOKUP($A300,'Medical Examinations'!$A:$J,COLUMN('Medical Examinations'!H299),FALSE)</f>
        <v>Yes</v>
      </c>
      <c r="J300" t="str">
        <f>VLOOKUP($A300,'Medical Examinations'!$A:$J,COLUMN('Medical Examinations'!I299),FALSE)</f>
        <v>Healthy Weight</v>
      </c>
      <c r="K300" t="str">
        <f>VLOOKUP($A300,'Medical Examinations'!$A:$J,COLUMN('Medical Examinations'!J299),FALSE)</f>
        <v>Diabetes</v>
      </c>
      <c r="L300" s="30">
        <f>VLOOKUP($A300,'Hospitalisation Details'!$A:$K,COLUMN('Hospitalisation Details'!J299),FALSE)</f>
        <v>27696</v>
      </c>
      <c r="M300" s="23">
        <f>VLOOKUP($A300,'Hospitalisation Details'!$A:$K,COLUMN('Hospitalisation Details'!F299),FALSE)</f>
        <v>31591.82</v>
      </c>
      <c r="N300" t="str">
        <f>VLOOKUP($A300,'Hospitalisation Details'!$A:$K,COLUMN('Hospitalisation Details'!G299),FALSE)</f>
        <v>Tier - 2</v>
      </c>
      <c r="O300" t="str">
        <f>VLOOKUP($A300,'Hospitalisation Details'!$A:$K,COLUMN('Hospitalisation Details'!H299),FALSE)</f>
        <v>Tier - 1</v>
      </c>
      <c r="P300" t="str">
        <f>VLOOKUP($A300,'Hospitalisation Details'!$A:$K,COLUMN('Hospitalisation Details'!I299),FALSE)</f>
        <v>R1011</v>
      </c>
      <c r="Q300">
        <f>VLOOKUP($A300,'Hospitalisation Details'!$A:$K,COLUMN('Hospitalisation Details'!K299),FALSE)</f>
        <v>47</v>
      </c>
      <c r="R300" t="str" cm="1">
        <f t="array" ref="R300">_xlfn.IFS(
Q300&lt;=10,"0-10",
Q300&lt;=20,"11-20",
Q300&lt;=30,"21-30",
Q300&lt;=40,"31-40",
Q300&lt;=50,"41-50",
Q300&lt;=60,"51-60",
Q300&lt;=70,"61-70"
)</f>
        <v>41-50</v>
      </c>
      <c r="S300" t="str">
        <f t="shared" si="4"/>
        <v>Yes</v>
      </c>
    </row>
    <row r="301" spans="1:19" ht="15.75" x14ac:dyDescent="0.25">
      <c r="A301" s="36" t="s">
        <v>341</v>
      </c>
      <c r="B301" t="str">
        <f>VLOOKUP(A301,'Customer Names'!A:E,COLUMN('Customer Names'!D300),FALSE)</f>
        <v>Ms. Krisana</v>
      </c>
      <c r="C301">
        <f>VLOOKUP($A301,'Medical Examinations'!$A:$J,COLUMN('Medical Examinations'!B300),FALSE)</f>
        <v>23.85</v>
      </c>
      <c r="D301">
        <f>VLOOKUP($A301,'Medical Examinations'!$A:$J,COLUMN('Medical Examinations'!C300),FALSE)</f>
        <v>7.84</v>
      </c>
      <c r="E301" t="str">
        <f>VLOOKUP($A301,'Medical Examinations'!$A:$J,COLUMN('Medical Examinations'!D300),FALSE)</f>
        <v>No</v>
      </c>
      <c r="F301" t="str">
        <f>VLOOKUP($A301,'Medical Examinations'!$A:$J,COLUMN('Medical Examinations'!E300),FALSE)</f>
        <v>No</v>
      </c>
      <c r="G301" t="str">
        <f>VLOOKUP($A301,'Medical Examinations'!$A:$J,COLUMN('Medical Examinations'!F300),FALSE)</f>
        <v>No</v>
      </c>
      <c r="H301">
        <f>VLOOKUP($A301,'Medical Examinations'!$A:$J,COLUMN('Medical Examinations'!G300),FALSE)</f>
        <v>0</v>
      </c>
      <c r="I301" t="str">
        <f>VLOOKUP($A301,'Medical Examinations'!$A:$J,COLUMN('Medical Examinations'!H300),FALSE)</f>
        <v>Yes</v>
      </c>
      <c r="J301" t="str">
        <f>VLOOKUP($A301,'Medical Examinations'!$A:$J,COLUMN('Medical Examinations'!I300),FALSE)</f>
        <v>Healthy Weight</v>
      </c>
      <c r="K301" t="str">
        <f>VLOOKUP($A301,'Medical Examinations'!$A:$J,COLUMN('Medical Examinations'!J300),FALSE)</f>
        <v>Diabetes</v>
      </c>
      <c r="L301" s="30">
        <f>VLOOKUP($A301,'Hospitalisation Details'!$A:$K,COLUMN('Hospitalisation Details'!J300),FALSE)</f>
        <v>27310</v>
      </c>
      <c r="M301" s="23">
        <f>VLOOKUP($A301,'Hospitalisation Details'!$A:$K,COLUMN('Hospitalisation Details'!F300),FALSE)</f>
        <v>31368.81</v>
      </c>
      <c r="N301" t="str">
        <f>VLOOKUP($A301,'Hospitalisation Details'!$A:$K,COLUMN('Hospitalisation Details'!G300),FALSE)</f>
        <v>Tier - 2</v>
      </c>
      <c r="O301" t="str">
        <f>VLOOKUP($A301,'Hospitalisation Details'!$A:$K,COLUMN('Hospitalisation Details'!H300),FALSE)</f>
        <v>Tier - 3</v>
      </c>
      <c r="P301" t="str">
        <f>VLOOKUP($A301,'Hospitalisation Details'!$A:$K,COLUMN('Hospitalisation Details'!I300),FALSE)</f>
        <v>R1011</v>
      </c>
      <c r="Q301">
        <f>VLOOKUP($A301,'Hospitalisation Details'!$A:$K,COLUMN('Hospitalisation Details'!K300),FALSE)</f>
        <v>48</v>
      </c>
      <c r="R301" t="str" cm="1">
        <f t="array" ref="R301">_xlfn.IFS(
Q301&lt;=10,"0-10",
Q301&lt;=20,"11-20",
Q301&lt;=30,"21-30",
Q301&lt;=40,"31-40",
Q301&lt;=50,"41-50",
Q301&lt;=60,"51-60",
Q301&lt;=70,"61-70"
)</f>
        <v>41-50</v>
      </c>
      <c r="S301" t="str">
        <f t="shared" si="4"/>
        <v>Yes</v>
      </c>
    </row>
    <row r="302" spans="1:19" ht="15.75" x14ac:dyDescent="0.25">
      <c r="A302" s="36" t="s">
        <v>342</v>
      </c>
      <c r="B302" t="str">
        <f>VLOOKUP(A302,'Customer Names'!A:E,COLUMN('Customer Names'!D301),FALSE)</f>
        <v>Mr. Kyle</v>
      </c>
      <c r="C302">
        <f>VLOOKUP($A302,'Medical Examinations'!$A:$J,COLUMN('Medical Examinations'!B301),FALSE)</f>
        <v>40.020000000000003</v>
      </c>
      <c r="D302">
        <f>VLOOKUP($A302,'Medical Examinations'!$A:$J,COLUMN('Medical Examinations'!C301),FALSE)</f>
        <v>5.19</v>
      </c>
      <c r="E302" t="str">
        <f>VLOOKUP($A302,'Medical Examinations'!$A:$J,COLUMN('Medical Examinations'!D301),FALSE)</f>
        <v>Yes</v>
      </c>
      <c r="F302" t="str">
        <f>VLOOKUP($A302,'Medical Examinations'!$A:$J,COLUMN('Medical Examinations'!E301),FALSE)</f>
        <v>No</v>
      </c>
      <c r="G302" t="str">
        <f>VLOOKUP($A302,'Medical Examinations'!$A:$J,COLUMN('Medical Examinations'!F301),FALSE)</f>
        <v>No</v>
      </c>
      <c r="H302">
        <f>VLOOKUP($A302,'Medical Examinations'!$A:$J,COLUMN('Medical Examinations'!G301),FALSE)</f>
        <v>1</v>
      </c>
      <c r="I302" t="str">
        <f>VLOOKUP($A302,'Medical Examinations'!$A:$J,COLUMN('Medical Examinations'!H301),FALSE)</f>
        <v>Yes</v>
      </c>
      <c r="J302" t="str">
        <f>VLOOKUP($A302,'Medical Examinations'!$A:$J,COLUMN('Medical Examinations'!I301),FALSE)</f>
        <v>Obesity</v>
      </c>
      <c r="K302" t="str">
        <f>VLOOKUP($A302,'Medical Examinations'!$A:$J,COLUMN('Medical Examinations'!J301),FALSE)</f>
        <v>Normal</v>
      </c>
      <c r="L302" s="30">
        <f>VLOOKUP($A302,'Hospitalisation Details'!$A:$K,COLUMN('Hospitalisation Details'!J301),FALSE)</f>
        <v>34969</v>
      </c>
      <c r="M302" s="23">
        <f>VLOOKUP($A302,'Hospitalisation Details'!$A:$K,COLUMN('Hospitalisation Details'!F301),FALSE)</f>
        <v>31328.27</v>
      </c>
      <c r="N302" t="str">
        <f>VLOOKUP($A302,'Hospitalisation Details'!$A:$K,COLUMN('Hospitalisation Details'!G301),FALSE)</f>
        <v>Tier - 2</v>
      </c>
      <c r="O302" t="str">
        <f>VLOOKUP($A302,'Hospitalisation Details'!$A:$K,COLUMN('Hospitalisation Details'!H301),FALSE)</f>
        <v>Tier - 2</v>
      </c>
      <c r="P302" t="str">
        <f>VLOOKUP($A302,'Hospitalisation Details'!$A:$K,COLUMN('Hospitalisation Details'!I301),FALSE)</f>
        <v>R1011</v>
      </c>
      <c r="Q302">
        <f>VLOOKUP($A302,'Hospitalisation Details'!$A:$K,COLUMN('Hospitalisation Details'!K301),FALSE)</f>
        <v>27</v>
      </c>
      <c r="R302" t="str" cm="1">
        <f t="array" ref="R302">_xlfn.IFS(
Q302&lt;=10,"0-10",
Q302&lt;=20,"11-20",
Q302&lt;=30,"21-30",
Q302&lt;=40,"31-40",
Q302&lt;=50,"41-50",
Q302&lt;=60,"51-60",
Q302&lt;=70,"61-70"
)</f>
        <v>21-30</v>
      </c>
      <c r="S302" t="str">
        <f t="shared" si="4"/>
        <v>No</v>
      </c>
    </row>
    <row r="303" spans="1:19" ht="15.75" x14ac:dyDescent="0.25">
      <c r="A303" s="36" t="s">
        <v>343</v>
      </c>
      <c r="B303" t="str">
        <f>VLOOKUP(A303,'Customer Names'!A:E,COLUMN('Customer Names'!D302),FALSE)</f>
        <v>Ms. Kate</v>
      </c>
      <c r="C303">
        <f>VLOOKUP($A303,'Medical Examinations'!$A:$J,COLUMN('Medical Examinations'!B302),FALSE)</f>
        <v>19.170000000000002</v>
      </c>
      <c r="D303">
        <f>VLOOKUP($A303,'Medical Examinations'!$A:$J,COLUMN('Medical Examinations'!C302),FALSE)</f>
        <v>8.41</v>
      </c>
      <c r="E303" t="str">
        <f>VLOOKUP($A303,'Medical Examinations'!$A:$J,COLUMN('Medical Examinations'!D302),FALSE)</f>
        <v>No</v>
      </c>
      <c r="F303" t="str">
        <f>VLOOKUP($A303,'Medical Examinations'!$A:$J,COLUMN('Medical Examinations'!E302),FALSE)</f>
        <v>No</v>
      </c>
      <c r="G303" t="str">
        <f>VLOOKUP($A303,'Medical Examinations'!$A:$J,COLUMN('Medical Examinations'!F302),FALSE)</f>
        <v>No</v>
      </c>
      <c r="H303">
        <f>VLOOKUP($A303,'Medical Examinations'!$A:$J,COLUMN('Medical Examinations'!G302),FALSE)</f>
        <v>0</v>
      </c>
      <c r="I303" t="str">
        <f>VLOOKUP($A303,'Medical Examinations'!$A:$J,COLUMN('Medical Examinations'!H302),FALSE)</f>
        <v>Yes</v>
      </c>
      <c r="J303" t="str">
        <f>VLOOKUP($A303,'Medical Examinations'!$A:$J,COLUMN('Medical Examinations'!I302),FALSE)</f>
        <v>Healthy Weight</v>
      </c>
      <c r="K303" t="str">
        <f>VLOOKUP($A303,'Medical Examinations'!$A:$J,COLUMN('Medical Examinations'!J302),FALSE)</f>
        <v>Diabetes</v>
      </c>
      <c r="L303" s="30">
        <f>VLOOKUP($A303,'Hospitalisation Details'!$A:$K,COLUMN('Hospitalisation Details'!J302),FALSE)</f>
        <v>25028</v>
      </c>
      <c r="M303" s="23">
        <f>VLOOKUP($A303,'Hospitalisation Details'!$A:$K,COLUMN('Hospitalisation Details'!F302),FALSE)</f>
        <v>31322.53</v>
      </c>
      <c r="N303" t="str">
        <f>VLOOKUP($A303,'Hospitalisation Details'!$A:$K,COLUMN('Hospitalisation Details'!G302),FALSE)</f>
        <v>Tier - 2</v>
      </c>
      <c r="O303" t="str">
        <f>VLOOKUP($A303,'Hospitalisation Details'!$A:$K,COLUMN('Hospitalisation Details'!H302),FALSE)</f>
        <v>Tier - 1</v>
      </c>
      <c r="P303" t="str">
        <f>VLOOKUP($A303,'Hospitalisation Details'!$A:$K,COLUMN('Hospitalisation Details'!I302),FALSE)</f>
        <v>R1011</v>
      </c>
      <c r="Q303">
        <f>VLOOKUP($A303,'Hospitalisation Details'!$A:$K,COLUMN('Hospitalisation Details'!K302),FALSE)</f>
        <v>54</v>
      </c>
      <c r="R303" t="str" cm="1">
        <f t="array" ref="R303">_xlfn.IFS(
Q303&lt;=10,"0-10",
Q303&lt;=20,"11-20",
Q303&lt;=30,"21-30",
Q303&lt;=40,"31-40",
Q303&lt;=50,"41-50",
Q303&lt;=60,"51-60",
Q303&lt;=70,"61-70"
)</f>
        <v>51-60</v>
      </c>
      <c r="S303" t="str">
        <f t="shared" si="4"/>
        <v>Yes</v>
      </c>
    </row>
    <row r="304" spans="1:19" ht="15.75" x14ac:dyDescent="0.25">
      <c r="A304" s="36" t="s">
        <v>344</v>
      </c>
      <c r="B304" t="str">
        <f>VLOOKUP(A304,'Customer Names'!A:E,COLUMN('Customer Names'!D303),FALSE)</f>
        <v>Mr. Martin</v>
      </c>
      <c r="C304">
        <f>VLOOKUP($A304,'Medical Examinations'!$A:$J,COLUMN('Medical Examinations'!B303),FALSE)</f>
        <v>43.53</v>
      </c>
      <c r="D304">
        <f>VLOOKUP($A304,'Medical Examinations'!$A:$J,COLUMN('Medical Examinations'!C303),FALSE)</f>
        <v>5.86</v>
      </c>
      <c r="E304" t="str">
        <f>VLOOKUP($A304,'Medical Examinations'!$A:$J,COLUMN('Medical Examinations'!D303),FALSE)</f>
        <v>Yes</v>
      </c>
      <c r="F304" t="str">
        <f>VLOOKUP($A304,'Medical Examinations'!$A:$J,COLUMN('Medical Examinations'!E303),FALSE)</f>
        <v>Yes</v>
      </c>
      <c r="G304" t="str">
        <f>VLOOKUP($A304,'Medical Examinations'!$A:$J,COLUMN('Medical Examinations'!F303),FALSE)</f>
        <v>No</v>
      </c>
      <c r="H304">
        <f>VLOOKUP($A304,'Medical Examinations'!$A:$J,COLUMN('Medical Examinations'!G303),FALSE)</f>
        <v>2</v>
      </c>
      <c r="I304" t="str">
        <f>VLOOKUP($A304,'Medical Examinations'!$A:$J,COLUMN('Medical Examinations'!H303),FALSE)</f>
        <v>Yes</v>
      </c>
      <c r="J304" t="str">
        <f>VLOOKUP($A304,'Medical Examinations'!$A:$J,COLUMN('Medical Examinations'!I303),FALSE)</f>
        <v>Obesity</v>
      </c>
      <c r="K304" t="str">
        <f>VLOOKUP($A304,'Medical Examinations'!$A:$J,COLUMN('Medical Examinations'!J303),FALSE)</f>
        <v>Prediabetes</v>
      </c>
      <c r="L304" s="30">
        <f>VLOOKUP($A304,'Hospitalisation Details'!$A:$K,COLUMN('Hospitalisation Details'!J303),FALSE)</f>
        <v>36729</v>
      </c>
      <c r="M304" s="23">
        <f>VLOOKUP($A304,'Hospitalisation Details'!$A:$K,COLUMN('Hospitalisation Details'!F303),FALSE)</f>
        <v>31234.560000000001</v>
      </c>
      <c r="N304" t="str">
        <f>VLOOKUP($A304,'Hospitalisation Details'!$A:$K,COLUMN('Hospitalisation Details'!G303),FALSE)</f>
        <v>Tier - 1</v>
      </c>
      <c r="O304" t="str">
        <f>VLOOKUP($A304,'Hospitalisation Details'!$A:$K,COLUMN('Hospitalisation Details'!H303),FALSE)</f>
        <v>Tier - 1</v>
      </c>
      <c r="P304" t="str">
        <f>VLOOKUP($A304,'Hospitalisation Details'!$A:$K,COLUMN('Hospitalisation Details'!I303),FALSE)</f>
        <v>R1011</v>
      </c>
      <c r="Q304">
        <f>VLOOKUP($A304,'Hospitalisation Details'!$A:$K,COLUMN('Hospitalisation Details'!K303),FALSE)</f>
        <v>22</v>
      </c>
      <c r="R304" t="str" cm="1">
        <f t="array" ref="R304">_xlfn.IFS(
Q304&lt;=10,"0-10",
Q304&lt;=20,"11-20",
Q304&lt;=30,"21-30",
Q304&lt;=40,"31-40",
Q304&lt;=50,"41-50",
Q304&lt;=60,"51-60",
Q304&lt;=70,"61-70"
)</f>
        <v>21-30</v>
      </c>
      <c r="S304" t="str">
        <f t="shared" si="4"/>
        <v>Yes</v>
      </c>
    </row>
    <row r="305" spans="1:19" ht="15.75" x14ac:dyDescent="0.25">
      <c r="A305" s="36" t="s">
        <v>345</v>
      </c>
      <c r="B305" t="str">
        <f>VLOOKUP(A305,'Customer Names'!A:E,COLUMN('Customer Names'!D304),FALSE)</f>
        <v>Ms. Stacey</v>
      </c>
      <c r="C305">
        <f>VLOOKUP($A305,'Medical Examinations'!$A:$J,COLUMN('Medical Examinations'!B304),FALSE)</f>
        <v>46.06</v>
      </c>
      <c r="D305">
        <f>VLOOKUP($A305,'Medical Examinations'!$A:$J,COLUMN('Medical Examinations'!C304),FALSE)</f>
        <v>4.18</v>
      </c>
      <c r="E305" t="str">
        <f>VLOOKUP($A305,'Medical Examinations'!$A:$J,COLUMN('Medical Examinations'!D304),FALSE)</f>
        <v>No</v>
      </c>
      <c r="F305" t="str">
        <f>VLOOKUP($A305,'Medical Examinations'!$A:$J,COLUMN('Medical Examinations'!E304),FALSE)</f>
        <v>Yes</v>
      </c>
      <c r="G305" t="str">
        <f>VLOOKUP($A305,'Medical Examinations'!$A:$J,COLUMN('Medical Examinations'!F304),FALSE)</f>
        <v>No</v>
      </c>
      <c r="H305">
        <f>VLOOKUP($A305,'Medical Examinations'!$A:$J,COLUMN('Medical Examinations'!G304),FALSE)</f>
        <v>1</v>
      </c>
      <c r="I305" t="str">
        <f>VLOOKUP($A305,'Medical Examinations'!$A:$J,COLUMN('Medical Examinations'!H304),FALSE)</f>
        <v>Yes</v>
      </c>
      <c r="J305" t="str">
        <f>VLOOKUP($A305,'Medical Examinations'!$A:$J,COLUMN('Medical Examinations'!I304),FALSE)</f>
        <v>Obesity</v>
      </c>
      <c r="K305" t="str">
        <f>VLOOKUP($A305,'Medical Examinations'!$A:$J,COLUMN('Medical Examinations'!J304),FALSE)</f>
        <v>Normal</v>
      </c>
      <c r="L305" s="30">
        <f>VLOOKUP($A305,'Hospitalisation Details'!$A:$K,COLUMN('Hospitalisation Details'!J304),FALSE)</f>
        <v>38300</v>
      </c>
      <c r="M305" s="23">
        <f>VLOOKUP($A305,'Hospitalisation Details'!$A:$K,COLUMN('Hospitalisation Details'!F304),FALSE)</f>
        <v>31196.61</v>
      </c>
      <c r="N305" t="str">
        <f>VLOOKUP($A305,'Hospitalisation Details'!$A:$K,COLUMN('Hospitalisation Details'!G304),FALSE)</f>
        <v>Tier - 2</v>
      </c>
      <c r="O305" t="str">
        <f>VLOOKUP($A305,'Hospitalisation Details'!$A:$K,COLUMN('Hospitalisation Details'!H304),FALSE)</f>
        <v>Tier - 1</v>
      </c>
      <c r="P305" t="str">
        <f>VLOOKUP($A305,'Hospitalisation Details'!$A:$K,COLUMN('Hospitalisation Details'!I304),FALSE)</f>
        <v>R1011</v>
      </c>
      <c r="Q305">
        <f>VLOOKUP($A305,'Hospitalisation Details'!$A:$K,COLUMN('Hospitalisation Details'!K304),FALSE)</f>
        <v>18</v>
      </c>
      <c r="R305" t="str" cm="1">
        <f t="array" ref="R305">_xlfn.IFS(
Q305&lt;=10,"0-10",
Q305&lt;=20,"11-20",
Q305&lt;=30,"21-30",
Q305&lt;=40,"31-40",
Q305&lt;=50,"41-50",
Q305&lt;=60,"51-60",
Q305&lt;=70,"61-70"
)</f>
        <v>11-20</v>
      </c>
      <c r="S305" t="str">
        <f t="shared" si="4"/>
        <v>No</v>
      </c>
    </row>
    <row r="306" spans="1:19" ht="15.75" x14ac:dyDescent="0.25">
      <c r="A306" s="36" t="s">
        <v>346</v>
      </c>
      <c r="B306" t="str">
        <f>VLOOKUP(A306,'Customer Names'!A:E,COLUMN('Customer Names'!D305),FALSE)</f>
        <v>Ms. Christine</v>
      </c>
      <c r="C306">
        <f>VLOOKUP($A306,'Medical Examinations'!$A:$J,COLUMN('Medical Examinations'!B305),FALSE)</f>
        <v>29.92</v>
      </c>
      <c r="D306">
        <f>VLOOKUP($A306,'Medical Examinations'!$A:$J,COLUMN('Medical Examinations'!C305),FALSE)</f>
        <v>11.99</v>
      </c>
      <c r="E306" t="str">
        <f>VLOOKUP($A306,'Medical Examinations'!$A:$J,COLUMN('Medical Examinations'!D305),FALSE)</f>
        <v>Yes</v>
      </c>
      <c r="F306" t="str">
        <f>VLOOKUP($A306,'Medical Examinations'!$A:$J,COLUMN('Medical Examinations'!E305),FALSE)</f>
        <v>No</v>
      </c>
      <c r="G306" t="str">
        <f>VLOOKUP($A306,'Medical Examinations'!$A:$J,COLUMN('Medical Examinations'!F305),FALSE)</f>
        <v>No</v>
      </c>
      <c r="H306">
        <f>VLOOKUP($A306,'Medical Examinations'!$A:$J,COLUMN('Medical Examinations'!G305),FALSE)</f>
        <v>2</v>
      </c>
      <c r="I306" t="str">
        <f>VLOOKUP($A306,'Medical Examinations'!$A:$J,COLUMN('Medical Examinations'!H305),FALSE)</f>
        <v>Yes</v>
      </c>
      <c r="J306" t="str">
        <f>VLOOKUP($A306,'Medical Examinations'!$A:$J,COLUMN('Medical Examinations'!I305),FALSE)</f>
        <v>Overweight</v>
      </c>
      <c r="K306" t="str">
        <f>VLOOKUP($A306,'Medical Examinations'!$A:$J,COLUMN('Medical Examinations'!J305),FALSE)</f>
        <v>Diabetes</v>
      </c>
      <c r="L306" s="30">
        <f>VLOOKUP($A306,'Hospitalisation Details'!$A:$K,COLUMN('Hospitalisation Details'!J305),FALSE)</f>
        <v>22533</v>
      </c>
      <c r="M306" s="23">
        <f>VLOOKUP($A306,'Hospitalisation Details'!$A:$K,COLUMN('Hospitalisation Details'!F305),FALSE)</f>
        <v>30942.19</v>
      </c>
      <c r="N306" t="str">
        <f>VLOOKUP($A306,'Hospitalisation Details'!$A:$K,COLUMN('Hospitalisation Details'!G305),FALSE)</f>
        <v>Tier - 2</v>
      </c>
      <c r="O306" t="str">
        <f>VLOOKUP($A306,'Hospitalisation Details'!$A:$K,COLUMN('Hospitalisation Details'!H305),FALSE)</f>
        <v>Tier - 2</v>
      </c>
      <c r="P306" t="str">
        <f>VLOOKUP($A306,'Hospitalisation Details'!$A:$K,COLUMN('Hospitalisation Details'!I305),FALSE)</f>
        <v>R1013</v>
      </c>
      <c r="Q306">
        <f>VLOOKUP($A306,'Hospitalisation Details'!$A:$K,COLUMN('Hospitalisation Details'!K305),FALSE)</f>
        <v>61</v>
      </c>
      <c r="R306" t="str" cm="1">
        <f t="array" ref="R306">_xlfn.IFS(
Q306&lt;=10,"0-10",
Q306&lt;=20,"11-20",
Q306&lt;=30,"21-30",
Q306&lt;=40,"31-40",
Q306&lt;=50,"41-50",
Q306&lt;=60,"51-60",
Q306&lt;=70,"61-70"
)</f>
        <v>61-70</v>
      </c>
      <c r="S306" t="str">
        <f t="shared" si="4"/>
        <v>Yes</v>
      </c>
    </row>
    <row r="307" spans="1:19" ht="15.75" x14ac:dyDescent="0.25">
      <c r="A307" s="36" t="s">
        <v>347</v>
      </c>
      <c r="B307" t="str">
        <f>VLOOKUP(A307,'Customer Names'!A:E,COLUMN('Customer Names'!D306),FALSE)</f>
        <v>Ms. Sarah</v>
      </c>
      <c r="C307">
        <f>VLOOKUP($A307,'Medical Examinations'!$A:$J,COLUMN('Medical Examinations'!B306),FALSE)</f>
        <v>28.46</v>
      </c>
      <c r="D307">
        <f>VLOOKUP($A307,'Medical Examinations'!$A:$J,COLUMN('Medical Examinations'!C306),FALSE)</f>
        <v>4.8499999999999996</v>
      </c>
      <c r="E307" t="str">
        <f>VLOOKUP($A307,'Medical Examinations'!$A:$J,COLUMN('Medical Examinations'!D306),FALSE)</f>
        <v>Yes</v>
      </c>
      <c r="F307" t="str">
        <f>VLOOKUP($A307,'Medical Examinations'!$A:$J,COLUMN('Medical Examinations'!E306),FALSE)</f>
        <v>No</v>
      </c>
      <c r="G307" t="str">
        <f>VLOOKUP($A307,'Medical Examinations'!$A:$J,COLUMN('Medical Examinations'!F306),FALSE)</f>
        <v>No</v>
      </c>
      <c r="H307">
        <f>VLOOKUP($A307,'Medical Examinations'!$A:$J,COLUMN('Medical Examinations'!G306),FALSE)</f>
        <v>1</v>
      </c>
      <c r="I307" t="str">
        <f>VLOOKUP($A307,'Medical Examinations'!$A:$J,COLUMN('Medical Examinations'!H306),FALSE)</f>
        <v>Yes</v>
      </c>
      <c r="J307" t="str">
        <f>VLOOKUP($A307,'Medical Examinations'!$A:$J,COLUMN('Medical Examinations'!I306),FALSE)</f>
        <v>Overweight</v>
      </c>
      <c r="K307" t="str">
        <f>VLOOKUP($A307,'Medical Examinations'!$A:$J,COLUMN('Medical Examinations'!J306),FALSE)</f>
        <v>Normal</v>
      </c>
      <c r="L307" s="30">
        <f>VLOOKUP($A307,'Hospitalisation Details'!$A:$K,COLUMN('Hospitalisation Details'!J306),FALSE)</f>
        <v>32391</v>
      </c>
      <c r="M307" s="23">
        <f>VLOOKUP($A307,'Hospitalisation Details'!$A:$K,COLUMN('Hospitalisation Details'!F306),FALSE)</f>
        <v>30763.01</v>
      </c>
      <c r="N307" t="str">
        <f>VLOOKUP($A307,'Hospitalisation Details'!$A:$K,COLUMN('Hospitalisation Details'!G306),FALSE)</f>
        <v>Tier - 2</v>
      </c>
      <c r="O307" t="str">
        <f>VLOOKUP($A307,'Hospitalisation Details'!$A:$K,COLUMN('Hospitalisation Details'!H306),FALSE)</f>
        <v>Tier - 1</v>
      </c>
      <c r="P307" t="str">
        <f>VLOOKUP($A307,'Hospitalisation Details'!$A:$K,COLUMN('Hospitalisation Details'!I306),FALSE)</f>
        <v>R1011</v>
      </c>
      <c r="Q307">
        <f>VLOOKUP($A307,'Hospitalisation Details'!$A:$K,COLUMN('Hospitalisation Details'!K306),FALSE)</f>
        <v>34</v>
      </c>
      <c r="R307" t="str" cm="1">
        <f t="array" ref="R307">_xlfn.IFS(
Q307&lt;=10,"0-10",
Q307&lt;=20,"11-20",
Q307&lt;=30,"21-30",
Q307&lt;=40,"31-40",
Q307&lt;=50,"41-50",
Q307&lt;=60,"51-60",
Q307&lt;=70,"61-70"
)</f>
        <v>31-40</v>
      </c>
      <c r="S307" t="str">
        <f t="shared" si="4"/>
        <v>No</v>
      </c>
    </row>
    <row r="308" spans="1:19" ht="15.75" x14ac:dyDescent="0.25">
      <c r="A308" s="36" t="s">
        <v>348</v>
      </c>
      <c r="B308" t="str">
        <f>VLOOKUP(A308,'Customer Names'!A:E,COLUMN('Customer Names'!D307),FALSE)</f>
        <v>Ms. Megan</v>
      </c>
      <c r="C308">
        <f>VLOOKUP($A308,'Medical Examinations'!$A:$J,COLUMN('Medical Examinations'!B307),FALSE)</f>
        <v>24.56</v>
      </c>
      <c r="D308">
        <f>VLOOKUP($A308,'Medical Examinations'!$A:$J,COLUMN('Medical Examinations'!C307),FALSE)</f>
        <v>6.18</v>
      </c>
      <c r="E308" t="str">
        <f>VLOOKUP($A308,'Medical Examinations'!$A:$J,COLUMN('Medical Examinations'!D307),FALSE)</f>
        <v>Yes</v>
      </c>
      <c r="F308" t="str">
        <f>VLOOKUP($A308,'Medical Examinations'!$A:$J,COLUMN('Medical Examinations'!E307),FALSE)</f>
        <v>No</v>
      </c>
      <c r="G308" t="str">
        <f>VLOOKUP($A308,'Medical Examinations'!$A:$J,COLUMN('Medical Examinations'!F307),FALSE)</f>
        <v>Yes</v>
      </c>
      <c r="H308">
        <f>VLOOKUP($A308,'Medical Examinations'!$A:$J,COLUMN('Medical Examinations'!G307),FALSE)</f>
        <v>1</v>
      </c>
      <c r="I308" t="str">
        <f>VLOOKUP($A308,'Medical Examinations'!$A:$J,COLUMN('Medical Examinations'!H307),FALSE)</f>
        <v>Yes</v>
      </c>
      <c r="J308" t="str">
        <f>VLOOKUP($A308,'Medical Examinations'!$A:$J,COLUMN('Medical Examinations'!I307),FALSE)</f>
        <v>Healthy Weight</v>
      </c>
      <c r="K308" t="str">
        <f>VLOOKUP($A308,'Medical Examinations'!$A:$J,COLUMN('Medical Examinations'!J307),FALSE)</f>
        <v>Prediabetes</v>
      </c>
      <c r="L308" s="30">
        <f>VLOOKUP($A308,'Hospitalisation Details'!$A:$K,COLUMN('Hospitalisation Details'!J307),FALSE)</f>
        <v>30671</v>
      </c>
      <c r="M308" s="23">
        <f>VLOOKUP($A308,'Hospitalisation Details'!$A:$K,COLUMN('Hospitalisation Details'!F307),FALSE)</f>
        <v>30724.44</v>
      </c>
      <c r="N308" t="str">
        <f>VLOOKUP($A308,'Hospitalisation Details'!$A:$K,COLUMN('Hospitalisation Details'!G307),FALSE)</f>
        <v>Tier - 2</v>
      </c>
      <c r="O308" t="str">
        <f>VLOOKUP($A308,'Hospitalisation Details'!$A:$K,COLUMN('Hospitalisation Details'!H307),FALSE)</f>
        <v>Tier - 3</v>
      </c>
      <c r="P308" t="str">
        <f>VLOOKUP($A308,'Hospitalisation Details'!$A:$K,COLUMN('Hospitalisation Details'!I307),FALSE)</f>
        <v>R1011</v>
      </c>
      <c r="Q308">
        <f>VLOOKUP($A308,'Hospitalisation Details'!$A:$K,COLUMN('Hospitalisation Details'!K307),FALSE)</f>
        <v>39</v>
      </c>
      <c r="R308" t="str" cm="1">
        <f t="array" ref="R308">_xlfn.IFS(
Q308&lt;=10,"0-10",
Q308&lt;=20,"11-20",
Q308&lt;=30,"21-30",
Q308&lt;=40,"31-40",
Q308&lt;=50,"41-50",
Q308&lt;=60,"51-60",
Q308&lt;=70,"61-70"
)</f>
        <v>31-40</v>
      </c>
      <c r="S308" t="str">
        <f t="shared" si="4"/>
        <v>Yes</v>
      </c>
    </row>
    <row r="309" spans="1:19" ht="15.75" x14ac:dyDescent="0.25">
      <c r="A309" s="36" t="s">
        <v>349</v>
      </c>
      <c r="B309" t="str">
        <f>VLOOKUP(A309,'Customer Names'!A:E,COLUMN('Customer Names'!D308),FALSE)</f>
        <v>Mr. Jason</v>
      </c>
      <c r="C309">
        <f>VLOOKUP($A309,'Medical Examinations'!$A:$J,COLUMN('Medical Examinations'!B308),FALSE)</f>
        <v>41.19</v>
      </c>
      <c r="D309">
        <f>VLOOKUP($A309,'Medical Examinations'!$A:$J,COLUMN('Medical Examinations'!C308),FALSE)</f>
        <v>6.37</v>
      </c>
      <c r="E309" t="str">
        <f>VLOOKUP($A309,'Medical Examinations'!$A:$J,COLUMN('Medical Examinations'!D308),FALSE)</f>
        <v>No</v>
      </c>
      <c r="F309" t="str">
        <f>VLOOKUP($A309,'Medical Examinations'!$A:$J,COLUMN('Medical Examinations'!E308),FALSE)</f>
        <v>No</v>
      </c>
      <c r="G309" t="str">
        <f>VLOOKUP($A309,'Medical Examinations'!$A:$J,COLUMN('Medical Examinations'!F308),FALSE)</f>
        <v>No</v>
      </c>
      <c r="H309">
        <f>VLOOKUP($A309,'Medical Examinations'!$A:$J,COLUMN('Medical Examinations'!G308),FALSE)</f>
        <v>0</v>
      </c>
      <c r="I309" t="str">
        <f>VLOOKUP($A309,'Medical Examinations'!$A:$J,COLUMN('Medical Examinations'!H308),FALSE)</f>
        <v>Yes</v>
      </c>
      <c r="J309" t="str">
        <f>VLOOKUP($A309,'Medical Examinations'!$A:$J,COLUMN('Medical Examinations'!I308),FALSE)</f>
        <v>Obesity</v>
      </c>
      <c r="K309" t="str">
        <f>VLOOKUP($A309,'Medical Examinations'!$A:$J,COLUMN('Medical Examinations'!J308),FALSE)</f>
        <v>Prediabetes</v>
      </c>
      <c r="L309" s="30">
        <f>VLOOKUP($A309,'Hospitalisation Details'!$A:$K,COLUMN('Hospitalisation Details'!J308),FALSE)</f>
        <v>36424</v>
      </c>
      <c r="M309" s="23">
        <f>VLOOKUP($A309,'Hospitalisation Details'!$A:$K,COLUMN('Hospitalisation Details'!F308),FALSE)</f>
        <v>30697.71</v>
      </c>
      <c r="N309" t="str">
        <f>VLOOKUP($A309,'Hospitalisation Details'!$A:$K,COLUMN('Hospitalisation Details'!G308),FALSE)</f>
        <v>Tier - 1</v>
      </c>
      <c r="O309" t="str">
        <f>VLOOKUP($A309,'Hospitalisation Details'!$A:$K,COLUMN('Hospitalisation Details'!H308),FALSE)</f>
        <v>Tier - 2</v>
      </c>
      <c r="P309" t="str">
        <f>VLOOKUP($A309,'Hospitalisation Details'!$A:$K,COLUMN('Hospitalisation Details'!I308),FALSE)</f>
        <v>R1011</v>
      </c>
      <c r="Q309">
        <f>VLOOKUP($A309,'Hospitalisation Details'!$A:$K,COLUMN('Hospitalisation Details'!K308),FALSE)</f>
        <v>23</v>
      </c>
      <c r="R309" t="str" cm="1">
        <f t="array" ref="R309">_xlfn.IFS(
Q309&lt;=10,"0-10",
Q309&lt;=20,"11-20",
Q309&lt;=30,"21-30",
Q309&lt;=40,"31-40",
Q309&lt;=50,"41-50",
Q309&lt;=60,"51-60",
Q309&lt;=70,"61-70"
)</f>
        <v>21-30</v>
      </c>
      <c r="S309" t="str">
        <f t="shared" si="4"/>
        <v>Yes</v>
      </c>
    </row>
    <row r="310" spans="1:19" ht="15.75" x14ac:dyDescent="0.25">
      <c r="A310" s="36" t="s">
        <v>350</v>
      </c>
      <c r="B310" t="str">
        <f>VLOOKUP(A310,'Customer Names'!A:E,COLUMN('Customer Names'!D309),FALSE)</f>
        <v>Ms. Michele</v>
      </c>
      <c r="C310">
        <f>VLOOKUP($A310,'Medical Examinations'!$A:$J,COLUMN('Medical Examinations'!B309),FALSE)</f>
        <v>18.63</v>
      </c>
      <c r="D310">
        <f>VLOOKUP($A310,'Medical Examinations'!$A:$J,COLUMN('Medical Examinations'!C309),FALSE)</f>
        <v>9.81</v>
      </c>
      <c r="E310" t="str">
        <f>VLOOKUP($A310,'Medical Examinations'!$A:$J,COLUMN('Medical Examinations'!D309),FALSE)</f>
        <v>Yes</v>
      </c>
      <c r="F310" t="str">
        <f>VLOOKUP($A310,'Medical Examinations'!$A:$J,COLUMN('Medical Examinations'!E309),FALSE)</f>
        <v>No</v>
      </c>
      <c r="G310" t="str">
        <f>VLOOKUP($A310,'Medical Examinations'!$A:$J,COLUMN('Medical Examinations'!F309),FALSE)</f>
        <v>No</v>
      </c>
      <c r="H310">
        <f>VLOOKUP($A310,'Medical Examinations'!$A:$J,COLUMN('Medical Examinations'!G309),FALSE)</f>
        <v>2</v>
      </c>
      <c r="I310" t="str">
        <f>VLOOKUP($A310,'Medical Examinations'!$A:$J,COLUMN('Medical Examinations'!H309),FALSE)</f>
        <v>Yes</v>
      </c>
      <c r="J310" t="str">
        <f>VLOOKUP($A310,'Medical Examinations'!$A:$J,COLUMN('Medical Examinations'!I309),FALSE)</f>
        <v>Healthy Weight</v>
      </c>
      <c r="K310" t="str">
        <f>VLOOKUP($A310,'Medical Examinations'!$A:$J,COLUMN('Medical Examinations'!J309),FALSE)</f>
        <v>Diabetes</v>
      </c>
      <c r="L310" s="30">
        <f>VLOOKUP($A310,'Hospitalisation Details'!$A:$K,COLUMN('Hospitalisation Details'!J309),FALSE)</f>
        <v>25883</v>
      </c>
      <c r="M310" s="23">
        <f>VLOOKUP($A310,'Hospitalisation Details'!$A:$K,COLUMN('Hospitalisation Details'!F309),FALSE)</f>
        <v>30625.65</v>
      </c>
      <c r="N310" t="str">
        <f>VLOOKUP($A310,'Hospitalisation Details'!$A:$K,COLUMN('Hospitalisation Details'!G309),FALSE)</f>
        <v>Tier - 2</v>
      </c>
      <c r="O310" t="str">
        <f>VLOOKUP($A310,'Hospitalisation Details'!$A:$K,COLUMN('Hospitalisation Details'!H309),FALSE)</f>
        <v>Tier - 3</v>
      </c>
      <c r="P310" t="str">
        <f>VLOOKUP($A310,'Hospitalisation Details'!$A:$K,COLUMN('Hospitalisation Details'!I309),FALSE)</f>
        <v>R1011</v>
      </c>
      <c r="Q310">
        <f>VLOOKUP($A310,'Hospitalisation Details'!$A:$K,COLUMN('Hospitalisation Details'!K309),FALSE)</f>
        <v>52</v>
      </c>
      <c r="R310" t="str" cm="1">
        <f t="array" ref="R310">_xlfn.IFS(
Q310&lt;=10,"0-10",
Q310&lt;=20,"11-20",
Q310&lt;=30,"21-30",
Q310&lt;=40,"31-40",
Q310&lt;=50,"41-50",
Q310&lt;=60,"51-60",
Q310&lt;=70,"61-70"
)</f>
        <v>51-60</v>
      </c>
      <c r="S310" t="str">
        <f t="shared" si="4"/>
        <v>Yes</v>
      </c>
    </row>
    <row r="311" spans="1:19" ht="15.75" x14ac:dyDescent="0.25">
      <c r="A311" s="36" t="s">
        <v>351</v>
      </c>
      <c r="B311" t="str">
        <f>VLOOKUP(A311,'Customer Names'!A:E,COLUMN('Customer Names'!D310),FALSE)</f>
        <v>Ms. Nikki</v>
      </c>
      <c r="C311">
        <f>VLOOKUP($A311,'Medical Examinations'!$A:$J,COLUMN('Medical Examinations'!B310),FALSE)</f>
        <v>26.26</v>
      </c>
      <c r="D311">
        <f>VLOOKUP($A311,'Medical Examinations'!$A:$J,COLUMN('Medical Examinations'!C310),FALSE)</f>
        <v>11.8</v>
      </c>
      <c r="E311" t="str">
        <f>VLOOKUP($A311,'Medical Examinations'!$A:$J,COLUMN('Medical Examinations'!D310),FALSE)</f>
        <v>Yes</v>
      </c>
      <c r="F311" t="str">
        <f>VLOOKUP($A311,'Medical Examinations'!$A:$J,COLUMN('Medical Examinations'!E310),FALSE)</f>
        <v>No</v>
      </c>
      <c r="G311" t="str">
        <f>VLOOKUP($A311,'Medical Examinations'!$A:$J,COLUMN('Medical Examinations'!F310),FALSE)</f>
        <v>No</v>
      </c>
      <c r="H311">
        <f>VLOOKUP($A311,'Medical Examinations'!$A:$J,COLUMN('Medical Examinations'!G310),FALSE)</f>
        <v>1</v>
      </c>
      <c r="I311" t="str">
        <f>VLOOKUP($A311,'Medical Examinations'!$A:$J,COLUMN('Medical Examinations'!H310),FALSE)</f>
        <v>Yes</v>
      </c>
      <c r="J311" t="str">
        <f>VLOOKUP($A311,'Medical Examinations'!$A:$J,COLUMN('Medical Examinations'!I310),FALSE)</f>
        <v>Overweight</v>
      </c>
      <c r="K311" t="str">
        <f>VLOOKUP($A311,'Medical Examinations'!$A:$J,COLUMN('Medical Examinations'!J310),FALSE)</f>
        <v>Diabetes</v>
      </c>
      <c r="L311" s="30">
        <f>VLOOKUP($A311,'Hospitalisation Details'!$A:$K,COLUMN('Hospitalisation Details'!J310),FALSE)</f>
        <v>31634</v>
      </c>
      <c r="M311" s="23">
        <f>VLOOKUP($A311,'Hospitalisation Details'!$A:$K,COLUMN('Hospitalisation Details'!F310),FALSE)</f>
        <v>30530.5</v>
      </c>
      <c r="N311" t="str">
        <f>VLOOKUP($A311,'Hospitalisation Details'!$A:$K,COLUMN('Hospitalisation Details'!G310),FALSE)</f>
        <v>Tier - 2</v>
      </c>
      <c r="O311" t="str">
        <f>VLOOKUP($A311,'Hospitalisation Details'!$A:$K,COLUMN('Hospitalisation Details'!H310),FALSE)</f>
        <v>Tier - 1</v>
      </c>
      <c r="P311" t="str">
        <f>VLOOKUP($A311,'Hospitalisation Details'!$A:$K,COLUMN('Hospitalisation Details'!I310),FALSE)</f>
        <v>R1011</v>
      </c>
      <c r="Q311">
        <f>VLOOKUP($A311,'Hospitalisation Details'!$A:$K,COLUMN('Hospitalisation Details'!K310),FALSE)</f>
        <v>36</v>
      </c>
      <c r="R311" t="str" cm="1">
        <f t="array" ref="R311">_xlfn.IFS(
Q311&lt;=10,"0-10",
Q311&lt;=20,"11-20",
Q311&lt;=30,"21-30",
Q311&lt;=40,"31-40",
Q311&lt;=50,"41-50",
Q311&lt;=60,"51-60",
Q311&lt;=70,"61-70"
)</f>
        <v>31-40</v>
      </c>
      <c r="S311" t="str">
        <f t="shared" si="4"/>
        <v>Yes</v>
      </c>
    </row>
    <row r="312" spans="1:19" ht="15.75" x14ac:dyDescent="0.25">
      <c r="A312" s="36" t="s">
        <v>352</v>
      </c>
      <c r="B312" t="str">
        <f>VLOOKUP(A312,'Customer Names'!A:E,COLUMN('Customer Names'!D311),FALSE)</f>
        <v>Mr. Philip</v>
      </c>
      <c r="C312">
        <f>VLOOKUP($A312,'Medical Examinations'!$A:$J,COLUMN('Medical Examinations'!B311),FALSE)</f>
        <v>22.37</v>
      </c>
      <c r="D312">
        <f>VLOOKUP($A312,'Medical Examinations'!$A:$J,COLUMN('Medical Examinations'!C311),FALSE)</f>
        <v>5.86</v>
      </c>
      <c r="E312" t="str">
        <f>VLOOKUP($A312,'Medical Examinations'!$A:$J,COLUMN('Medical Examinations'!D311),FALSE)</f>
        <v>Yes</v>
      </c>
      <c r="F312" t="str">
        <f>VLOOKUP($A312,'Medical Examinations'!$A:$J,COLUMN('Medical Examinations'!E311),FALSE)</f>
        <v>No</v>
      </c>
      <c r="G312" t="str">
        <f>VLOOKUP($A312,'Medical Examinations'!$A:$J,COLUMN('Medical Examinations'!F311),FALSE)</f>
        <v>Yes</v>
      </c>
      <c r="H312">
        <f>VLOOKUP($A312,'Medical Examinations'!$A:$J,COLUMN('Medical Examinations'!G311),FALSE)</f>
        <v>1</v>
      </c>
      <c r="I312" t="str">
        <f>VLOOKUP($A312,'Medical Examinations'!$A:$J,COLUMN('Medical Examinations'!H311),FALSE)</f>
        <v>Yes</v>
      </c>
      <c r="J312" t="str">
        <f>VLOOKUP($A312,'Medical Examinations'!$A:$J,COLUMN('Medical Examinations'!I311),FALSE)</f>
        <v>Healthy Weight</v>
      </c>
      <c r="K312" t="str">
        <f>VLOOKUP($A312,'Medical Examinations'!$A:$J,COLUMN('Medical Examinations'!J311),FALSE)</f>
        <v>Prediabetes</v>
      </c>
      <c r="L312" s="30">
        <f>VLOOKUP($A312,'Hospitalisation Details'!$A:$K,COLUMN('Hospitalisation Details'!J311),FALSE)</f>
        <v>30562</v>
      </c>
      <c r="M312" s="23">
        <f>VLOOKUP($A312,'Hospitalisation Details'!$A:$K,COLUMN('Hospitalisation Details'!F311),FALSE)</f>
        <v>30457.37</v>
      </c>
      <c r="N312" t="str">
        <f>VLOOKUP($A312,'Hospitalisation Details'!$A:$K,COLUMN('Hospitalisation Details'!G311),FALSE)</f>
        <v>Tier - 2</v>
      </c>
      <c r="O312" t="str">
        <f>VLOOKUP($A312,'Hospitalisation Details'!$A:$K,COLUMN('Hospitalisation Details'!H311),FALSE)</f>
        <v>Tier - 1</v>
      </c>
      <c r="P312" t="str">
        <f>VLOOKUP($A312,'Hospitalisation Details'!$A:$K,COLUMN('Hospitalisation Details'!I311),FALSE)</f>
        <v>R1012</v>
      </c>
      <c r="Q312">
        <f>VLOOKUP($A312,'Hospitalisation Details'!$A:$K,COLUMN('Hospitalisation Details'!K311),FALSE)</f>
        <v>39</v>
      </c>
      <c r="R312" t="str" cm="1">
        <f t="array" ref="R312">_xlfn.IFS(
Q312&lt;=10,"0-10",
Q312&lt;=20,"11-20",
Q312&lt;=30,"21-30",
Q312&lt;=40,"31-40",
Q312&lt;=50,"41-50",
Q312&lt;=60,"51-60",
Q312&lt;=70,"61-70"
)</f>
        <v>31-40</v>
      </c>
      <c r="S312" t="str">
        <f t="shared" si="4"/>
        <v>Yes</v>
      </c>
    </row>
    <row r="313" spans="1:19" ht="15.75" x14ac:dyDescent="0.25">
      <c r="A313" s="36" t="s">
        <v>353</v>
      </c>
      <c r="B313" t="str">
        <f>VLOOKUP(A313,'Customer Names'!A:E,COLUMN('Customer Names'!D312),FALSE)</f>
        <v>Mr. Bryan</v>
      </c>
      <c r="C313">
        <f>VLOOKUP($A313,'Medical Examinations'!$A:$J,COLUMN('Medical Examinations'!B312),FALSE)</f>
        <v>39.619999999999997</v>
      </c>
      <c r="D313">
        <f>VLOOKUP($A313,'Medical Examinations'!$A:$J,COLUMN('Medical Examinations'!C312),FALSE)</f>
        <v>4.28</v>
      </c>
      <c r="E313" t="str">
        <f>VLOOKUP($A313,'Medical Examinations'!$A:$J,COLUMN('Medical Examinations'!D312),FALSE)</f>
        <v>No</v>
      </c>
      <c r="F313" t="str">
        <f>VLOOKUP($A313,'Medical Examinations'!$A:$J,COLUMN('Medical Examinations'!E312),FALSE)</f>
        <v>No</v>
      </c>
      <c r="G313" t="str">
        <f>VLOOKUP($A313,'Medical Examinations'!$A:$J,COLUMN('Medical Examinations'!F312),FALSE)</f>
        <v>No</v>
      </c>
      <c r="H313">
        <f>VLOOKUP($A313,'Medical Examinations'!$A:$J,COLUMN('Medical Examinations'!G312),FALSE)</f>
        <v>1</v>
      </c>
      <c r="I313" t="str">
        <f>VLOOKUP($A313,'Medical Examinations'!$A:$J,COLUMN('Medical Examinations'!H312),FALSE)</f>
        <v>Yes</v>
      </c>
      <c r="J313" t="str">
        <f>VLOOKUP($A313,'Medical Examinations'!$A:$J,COLUMN('Medical Examinations'!I312),FALSE)</f>
        <v>Obesity</v>
      </c>
      <c r="K313" t="str">
        <f>VLOOKUP($A313,'Medical Examinations'!$A:$J,COLUMN('Medical Examinations'!J312),FALSE)</f>
        <v>Normal</v>
      </c>
      <c r="L313" s="30">
        <f>VLOOKUP($A313,'Hospitalisation Details'!$A:$K,COLUMN('Hospitalisation Details'!J312),FALSE)</f>
        <v>36096</v>
      </c>
      <c r="M313" s="23">
        <f>VLOOKUP($A313,'Hospitalisation Details'!$A:$K,COLUMN('Hospitalisation Details'!F312),FALSE)</f>
        <v>30422.03</v>
      </c>
      <c r="N313" t="str">
        <f>VLOOKUP($A313,'Hospitalisation Details'!$A:$K,COLUMN('Hospitalisation Details'!G312),FALSE)</f>
        <v>Tier - 2</v>
      </c>
      <c r="O313" t="str">
        <f>VLOOKUP($A313,'Hospitalisation Details'!$A:$K,COLUMN('Hospitalisation Details'!H312),FALSE)</f>
        <v>Tier - 3</v>
      </c>
      <c r="P313" t="str">
        <f>VLOOKUP($A313,'Hospitalisation Details'!$A:$K,COLUMN('Hospitalisation Details'!I312),FALSE)</f>
        <v>R1011</v>
      </c>
      <c r="Q313">
        <f>VLOOKUP($A313,'Hospitalisation Details'!$A:$K,COLUMN('Hospitalisation Details'!K312),FALSE)</f>
        <v>24</v>
      </c>
      <c r="R313" t="str" cm="1">
        <f t="array" ref="R313">_xlfn.IFS(
Q313&lt;=10,"0-10",
Q313&lt;=20,"11-20",
Q313&lt;=30,"21-30",
Q313&lt;=40,"31-40",
Q313&lt;=50,"41-50",
Q313&lt;=60,"51-60",
Q313&lt;=70,"61-70"
)</f>
        <v>21-30</v>
      </c>
      <c r="S313" t="str">
        <f t="shared" si="4"/>
        <v>No</v>
      </c>
    </row>
    <row r="314" spans="1:19" ht="15.75" x14ac:dyDescent="0.25">
      <c r="A314" s="36" t="s">
        <v>354</v>
      </c>
      <c r="B314" t="str">
        <f>VLOOKUP(A314,'Customer Names'!A:E,COLUMN('Customer Names'!D313),FALSE)</f>
        <v>Mr. Timothy</v>
      </c>
      <c r="C314">
        <f>VLOOKUP($A314,'Medical Examinations'!$A:$J,COLUMN('Medical Examinations'!B313),FALSE)</f>
        <v>18.329999999999998</v>
      </c>
      <c r="D314">
        <f>VLOOKUP($A314,'Medical Examinations'!$A:$J,COLUMN('Medical Examinations'!C313),FALSE)</f>
        <v>4.16</v>
      </c>
      <c r="E314" t="str">
        <f>VLOOKUP($A314,'Medical Examinations'!$A:$J,COLUMN('Medical Examinations'!D313),FALSE)</f>
        <v>Yes</v>
      </c>
      <c r="F314" t="str">
        <f>VLOOKUP($A314,'Medical Examinations'!$A:$J,COLUMN('Medical Examinations'!E313),FALSE)</f>
        <v>No</v>
      </c>
      <c r="G314" t="str">
        <f>VLOOKUP($A314,'Medical Examinations'!$A:$J,COLUMN('Medical Examinations'!F313),FALSE)</f>
        <v>No</v>
      </c>
      <c r="H314">
        <f>VLOOKUP($A314,'Medical Examinations'!$A:$J,COLUMN('Medical Examinations'!G313),FALSE)</f>
        <v>0</v>
      </c>
      <c r="I314" t="str">
        <f>VLOOKUP($A314,'Medical Examinations'!$A:$J,COLUMN('Medical Examinations'!H313),FALSE)</f>
        <v>Yes</v>
      </c>
      <c r="J314" t="str">
        <f>VLOOKUP($A314,'Medical Examinations'!$A:$J,COLUMN('Medical Examinations'!I313),FALSE)</f>
        <v>Underweight</v>
      </c>
      <c r="K314" t="str">
        <f>VLOOKUP($A314,'Medical Examinations'!$A:$J,COLUMN('Medical Examinations'!J313),FALSE)</f>
        <v>Normal</v>
      </c>
      <c r="L314" s="30">
        <f>VLOOKUP($A314,'Hospitalisation Details'!$A:$K,COLUMN('Hospitalisation Details'!J313),FALSE)</f>
        <v>28006</v>
      </c>
      <c r="M314" s="23">
        <f>VLOOKUP($A314,'Hospitalisation Details'!$A:$K,COLUMN('Hospitalisation Details'!F313),FALSE)</f>
        <v>30409.53</v>
      </c>
      <c r="N314" t="str">
        <f>VLOOKUP($A314,'Hospitalisation Details'!$A:$K,COLUMN('Hospitalisation Details'!G313),FALSE)</f>
        <v>Tier - 2</v>
      </c>
      <c r="O314" t="str">
        <f>VLOOKUP($A314,'Hospitalisation Details'!$A:$K,COLUMN('Hospitalisation Details'!H313),FALSE)</f>
        <v>Tier - 3</v>
      </c>
      <c r="P314" t="str">
        <f>VLOOKUP($A314,'Hospitalisation Details'!$A:$K,COLUMN('Hospitalisation Details'!I313),FALSE)</f>
        <v>R1012</v>
      </c>
      <c r="Q314">
        <f>VLOOKUP($A314,'Hospitalisation Details'!$A:$K,COLUMN('Hospitalisation Details'!K313),FALSE)</f>
        <v>46</v>
      </c>
      <c r="R314" t="str" cm="1">
        <f t="array" ref="R314">_xlfn.IFS(
Q314&lt;=10,"0-10",
Q314&lt;=20,"11-20",
Q314&lt;=30,"21-30",
Q314&lt;=40,"31-40",
Q314&lt;=50,"41-50",
Q314&lt;=60,"51-60",
Q314&lt;=70,"61-70"
)</f>
        <v>41-50</v>
      </c>
      <c r="S314" t="str">
        <f t="shared" si="4"/>
        <v>No</v>
      </c>
    </row>
    <row r="315" spans="1:19" ht="15.75" x14ac:dyDescent="0.25">
      <c r="A315" s="36" t="s">
        <v>355</v>
      </c>
      <c r="B315" t="str">
        <f>VLOOKUP(A315,'Customer Names'!A:E,COLUMN('Customer Names'!D314),FALSE)</f>
        <v>Ms. Angielyn</v>
      </c>
      <c r="C315">
        <f>VLOOKUP($A315,'Medical Examinations'!$A:$J,COLUMN('Medical Examinations'!B314),FALSE)</f>
        <v>17.11</v>
      </c>
      <c r="D315">
        <f>VLOOKUP($A315,'Medical Examinations'!$A:$J,COLUMN('Medical Examinations'!C314),FALSE)</f>
        <v>4.9800000000000004</v>
      </c>
      <c r="E315" t="str">
        <f>VLOOKUP($A315,'Medical Examinations'!$A:$J,COLUMN('Medical Examinations'!D314),FALSE)</f>
        <v>Yes</v>
      </c>
      <c r="F315" t="str">
        <f>VLOOKUP($A315,'Medical Examinations'!$A:$J,COLUMN('Medical Examinations'!E314),FALSE)</f>
        <v>No</v>
      </c>
      <c r="G315" t="str">
        <f>VLOOKUP($A315,'Medical Examinations'!$A:$J,COLUMN('Medical Examinations'!F314),FALSE)</f>
        <v>Yes</v>
      </c>
      <c r="H315">
        <f>VLOOKUP($A315,'Medical Examinations'!$A:$J,COLUMN('Medical Examinations'!G314),FALSE)</f>
        <v>1</v>
      </c>
      <c r="I315" t="str">
        <f>VLOOKUP($A315,'Medical Examinations'!$A:$J,COLUMN('Medical Examinations'!H314),FALSE)</f>
        <v>Yes</v>
      </c>
      <c r="J315" t="str">
        <f>VLOOKUP($A315,'Medical Examinations'!$A:$J,COLUMN('Medical Examinations'!I314),FALSE)</f>
        <v>Underweight</v>
      </c>
      <c r="K315" t="str">
        <f>VLOOKUP($A315,'Medical Examinations'!$A:$J,COLUMN('Medical Examinations'!J314),FALSE)</f>
        <v>Normal</v>
      </c>
      <c r="L315" s="30">
        <f>VLOOKUP($A315,'Hospitalisation Details'!$A:$K,COLUMN('Hospitalisation Details'!J314),FALSE)</f>
        <v>25414</v>
      </c>
      <c r="M315" s="23">
        <f>VLOOKUP($A315,'Hospitalisation Details'!$A:$K,COLUMN('Hospitalisation Details'!F314),FALSE)</f>
        <v>30366.93</v>
      </c>
      <c r="N315" t="str">
        <f>VLOOKUP($A315,'Hospitalisation Details'!$A:$K,COLUMN('Hospitalisation Details'!G314),FALSE)</f>
        <v>Tier - 2</v>
      </c>
      <c r="O315" t="str">
        <f>VLOOKUP($A315,'Hospitalisation Details'!$A:$K,COLUMN('Hospitalisation Details'!H314),FALSE)</f>
        <v>Tier - 2</v>
      </c>
      <c r="P315" t="str">
        <f>VLOOKUP($A315,'Hospitalisation Details'!$A:$K,COLUMN('Hospitalisation Details'!I314),FALSE)</f>
        <v>R1011</v>
      </c>
      <c r="Q315">
        <f>VLOOKUP($A315,'Hospitalisation Details'!$A:$K,COLUMN('Hospitalisation Details'!K314),FALSE)</f>
        <v>53</v>
      </c>
      <c r="R315" t="str" cm="1">
        <f t="array" ref="R315">_xlfn.IFS(
Q315&lt;=10,"0-10",
Q315&lt;=20,"11-20",
Q315&lt;=30,"21-30",
Q315&lt;=40,"31-40",
Q315&lt;=50,"41-50",
Q315&lt;=60,"51-60",
Q315&lt;=70,"61-70"
)</f>
        <v>51-60</v>
      </c>
      <c r="S315" t="str">
        <f t="shared" si="4"/>
        <v>No</v>
      </c>
    </row>
    <row r="316" spans="1:19" ht="15.75" x14ac:dyDescent="0.25">
      <c r="A316" s="36" t="s">
        <v>356</v>
      </c>
      <c r="B316" t="str">
        <f>VLOOKUP(A316,'Customer Names'!A:E,COLUMN('Customer Names'!D315),FALSE)</f>
        <v>Ms. Jeanie</v>
      </c>
      <c r="C316">
        <f>VLOOKUP($A316,'Medical Examinations'!$A:$J,COLUMN('Medical Examinations'!B315),FALSE)</f>
        <v>43.5</v>
      </c>
      <c r="D316">
        <f>VLOOKUP($A316,'Medical Examinations'!$A:$J,COLUMN('Medical Examinations'!C315),FALSE)</f>
        <v>6.38</v>
      </c>
      <c r="E316" t="str">
        <f>VLOOKUP($A316,'Medical Examinations'!$A:$J,COLUMN('Medical Examinations'!D315),FALSE)</f>
        <v>No</v>
      </c>
      <c r="F316" t="str">
        <f>VLOOKUP($A316,'Medical Examinations'!$A:$J,COLUMN('Medical Examinations'!E315),FALSE)</f>
        <v>Yes</v>
      </c>
      <c r="G316" t="str">
        <f>VLOOKUP($A316,'Medical Examinations'!$A:$J,COLUMN('Medical Examinations'!F315),FALSE)</f>
        <v>No</v>
      </c>
      <c r="H316">
        <f>VLOOKUP($A316,'Medical Examinations'!$A:$J,COLUMN('Medical Examinations'!G315),FALSE)</f>
        <v>1</v>
      </c>
      <c r="I316" t="str">
        <f>VLOOKUP($A316,'Medical Examinations'!$A:$J,COLUMN('Medical Examinations'!H315),FALSE)</f>
        <v>Yes</v>
      </c>
      <c r="J316" t="str">
        <f>VLOOKUP($A316,'Medical Examinations'!$A:$J,COLUMN('Medical Examinations'!I315),FALSE)</f>
        <v>Obesity</v>
      </c>
      <c r="K316" t="str">
        <f>VLOOKUP($A316,'Medical Examinations'!$A:$J,COLUMN('Medical Examinations'!J315),FALSE)</f>
        <v>Prediabetes</v>
      </c>
      <c r="L316" s="30">
        <f>VLOOKUP($A316,'Hospitalisation Details'!$A:$K,COLUMN('Hospitalisation Details'!J315),FALSE)</f>
        <v>38139</v>
      </c>
      <c r="M316" s="23">
        <f>VLOOKUP($A316,'Hospitalisation Details'!$A:$K,COLUMN('Hospitalisation Details'!F315),FALSE)</f>
        <v>30328.27</v>
      </c>
      <c r="N316" t="str">
        <f>VLOOKUP($A316,'Hospitalisation Details'!$A:$K,COLUMN('Hospitalisation Details'!G315),FALSE)</f>
        <v>Tier - 2</v>
      </c>
      <c r="O316" t="str">
        <f>VLOOKUP($A316,'Hospitalisation Details'!$A:$K,COLUMN('Hospitalisation Details'!H315),FALSE)</f>
        <v>Tier - 2</v>
      </c>
      <c r="P316" t="str">
        <f>VLOOKUP($A316,'Hospitalisation Details'!$A:$K,COLUMN('Hospitalisation Details'!I315),FALSE)</f>
        <v>R1011</v>
      </c>
      <c r="Q316">
        <f>VLOOKUP($A316,'Hospitalisation Details'!$A:$K,COLUMN('Hospitalisation Details'!K315),FALSE)</f>
        <v>19</v>
      </c>
      <c r="R316" t="str" cm="1">
        <f t="array" ref="R316">_xlfn.IFS(
Q316&lt;=10,"0-10",
Q316&lt;=20,"11-20",
Q316&lt;=30,"21-30",
Q316&lt;=40,"31-40",
Q316&lt;=50,"41-50",
Q316&lt;=60,"51-60",
Q316&lt;=70,"61-70"
)</f>
        <v>11-20</v>
      </c>
      <c r="S316" t="str">
        <f t="shared" si="4"/>
        <v>Yes</v>
      </c>
    </row>
    <row r="317" spans="1:19" ht="15.75" x14ac:dyDescent="0.25">
      <c r="A317" s="36" t="s">
        <v>357</v>
      </c>
      <c r="B317" t="str">
        <f>VLOOKUP(A317,'Customer Names'!A:E,COLUMN('Customer Names'!D316),FALSE)</f>
        <v>Mr. Greg</v>
      </c>
      <c r="C317">
        <f>VLOOKUP($A317,'Medical Examinations'!$A:$J,COLUMN('Medical Examinations'!B316),FALSE)</f>
        <v>25.364999999999998</v>
      </c>
      <c r="D317">
        <f>VLOOKUP($A317,'Medical Examinations'!$A:$J,COLUMN('Medical Examinations'!C316),FALSE)</f>
        <v>5.19</v>
      </c>
      <c r="E317" t="str">
        <f>VLOOKUP($A317,'Medical Examinations'!$A:$J,COLUMN('Medical Examinations'!D316),FALSE)</f>
        <v>No</v>
      </c>
      <c r="F317" t="str">
        <f>VLOOKUP($A317,'Medical Examinations'!$A:$J,COLUMN('Medical Examinations'!E316),FALSE)</f>
        <v>No</v>
      </c>
      <c r="G317" t="str">
        <f>VLOOKUP($A317,'Medical Examinations'!$A:$J,COLUMN('Medical Examinations'!F316),FALSE)</f>
        <v>No</v>
      </c>
      <c r="H317">
        <f>VLOOKUP($A317,'Medical Examinations'!$A:$J,COLUMN('Medical Examinations'!G316),FALSE)</f>
        <v>2</v>
      </c>
      <c r="I317" t="str">
        <f>VLOOKUP($A317,'Medical Examinations'!$A:$J,COLUMN('Medical Examinations'!H316),FALSE)</f>
        <v>No</v>
      </c>
      <c r="J317" t="str">
        <f>VLOOKUP($A317,'Medical Examinations'!$A:$J,COLUMN('Medical Examinations'!I316),FALSE)</f>
        <v>Overweight</v>
      </c>
      <c r="K317" t="str">
        <f>VLOOKUP($A317,'Medical Examinations'!$A:$J,COLUMN('Medical Examinations'!J316),FALSE)</f>
        <v>Normal</v>
      </c>
      <c r="L317" s="30">
        <f>VLOOKUP($A317,'Hospitalisation Details'!$A:$K,COLUMN('Hospitalisation Details'!J316),FALSE)</f>
        <v>26504</v>
      </c>
      <c r="M317" s="23">
        <f>VLOOKUP($A317,'Hospitalisation Details'!$A:$K,COLUMN('Hospitalisation Details'!F316),FALSE)</f>
        <v>30284.639999999999</v>
      </c>
      <c r="N317" t="str">
        <f>VLOOKUP($A317,'Hospitalisation Details'!$A:$K,COLUMN('Hospitalisation Details'!G316),FALSE)</f>
        <v>Tier - 1</v>
      </c>
      <c r="O317" t="str">
        <f>VLOOKUP($A317,'Hospitalisation Details'!$A:$K,COLUMN('Hospitalisation Details'!H316),FALSE)</f>
        <v>Tier - 1</v>
      </c>
      <c r="P317" t="str">
        <f>VLOOKUP($A317,'Hospitalisation Details'!$A:$K,COLUMN('Hospitalisation Details'!I316),FALSE)</f>
        <v>R1012</v>
      </c>
      <c r="Q317">
        <f>VLOOKUP($A317,'Hospitalisation Details'!$A:$K,COLUMN('Hospitalisation Details'!K316),FALSE)</f>
        <v>50</v>
      </c>
      <c r="R317" t="str" cm="1">
        <f t="array" ref="R317">_xlfn.IFS(
Q317&lt;=10,"0-10",
Q317&lt;=20,"11-20",
Q317&lt;=30,"21-30",
Q317&lt;=40,"31-40",
Q317&lt;=50,"41-50",
Q317&lt;=60,"51-60",
Q317&lt;=70,"61-70"
)</f>
        <v>41-50</v>
      </c>
      <c r="S317" t="str">
        <f t="shared" si="4"/>
        <v>No</v>
      </c>
    </row>
    <row r="318" spans="1:19" ht="15.75" x14ac:dyDescent="0.25">
      <c r="A318" s="36" t="s">
        <v>358</v>
      </c>
      <c r="B318" t="str">
        <f>VLOOKUP(A318,'Customer Names'!A:E,COLUMN('Customer Names'!D317),FALSE)</f>
        <v>Mr. John</v>
      </c>
      <c r="C318">
        <f>VLOOKUP($A318,'Medical Examinations'!$A:$J,COLUMN('Medical Examinations'!B317),FALSE)</f>
        <v>28.594999999999999</v>
      </c>
      <c r="D318">
        <f>VLOOKUP($A318,'Medical Examinations'!$A:$J,COLUMN('Medical Examinations'!C317),FALSE)</f>
        <v>10.210000000000001</v>
      </c>
      <c r="E318" t="str">
        <f>VLOOKUP($A318,'Medical Examinations'!$A:$J,COLUMN('Medical Examinations'!D317),FALSE)</f>
        <v>No</v>
      </c>
      <c r="F318" t="str">
        <f>VLOOKUP($A318,'Medical Examinations'!$A:$J,COLUMN('Medical Examinations'!E317),FALSE)</f>
        <v>No</v>
      </c>
      <c r="G318" t="str">
        <f>VLOOKUP($A318,'Medical Examinations'!$A:$J,COLUMN('Medical Examinations'!F317),FALSE)</f>
        <v>No</v>
      </c>
      <c r="H318">
        <f>VLOOKUP($A318,'Medical Examinations'!$A:$J,COLUMN('Medical Examinations'!G317),FALSE)</f>
        <v>0</v>
      </c>
      <c r="I318" t="str">
        <f>VLOOKUP($A318,'Medical Examinations'!$A:$J,COLUMN('Medical Examinations'!H317),FALSE)</f>
        <v>No</v>
      </c>
      <c r="J318" t="str">
        <f>VLOOKUP($A318,'Medical Examinations'!$A:$J,COLUMN('Medical Examinations'!I317),FALSE)</f>
        <v>Overweight</v>
      </c>
      <c r="K318" t="str">
        <f>VLOOKUP($A318,'Medical Examinations'!$A:$J,COLUMN('Medical Examinations'!J317),FALSE)</f>
        <v>Diabetes</v>
      </c>
      <c r="L318" s="30">
        <f>VLOOKUP($A318,'Hospitalisation Details'!$A:$K,COLUMN('Hospitalisation Details'!J317),FALSE)</f>
        <v>22904</v>
      </c>
      <c r="M318" s="23">
        <f>VLOOKUP($A318,'Hospitalisation Details'!$A:$K,COLUMN('Hospitalisation Details'!F317),FALSE)</f>
        <v>30260</v>
      </c>
      <c r="N318" t="str">
        <f>VLOOKUP($A318,'Hospitalisation Details'!$A:$K,COLUMN('Hospitalisation Details'!G317),FALSE)</f>
        <v>Tier - 1</v>
      </c>
      <c r="O318" t="str">
        <f>VLOOKUP($A318,'Hospitalisation Details'!$A:$K,COLUMN('Hospitalisation Details'!H317),FALSE)</f>
        <v>Tier - 1</v>
      </c>
      <c r="P318" t="str">
        <f>VLOOKUP($A318,'Hospitalisation Details'!$A:$K,COLUMN('Hospitalisation Details'!I317),FALSE)</f>
        <v>R1014</v>
      </c>
      <c r="Q318">
        <f>VLOOKUP($A318,'Hospitalisation Details'!$A:$K,COLUMN('Hospitalisation Details'!K317),FALSE)</f>
        <v>60</v>
      </c>
      <c r="R318" t="str" cm="1">
        <f t="array" ref="R318">_xlfn.IFS(
Q318&lt;=10,"0-10",
Q318&lt;=20,"11-20",
Q318&lt;=30,"21-30",
Q318&lt;=40,"31-40",
Q318&lt;=50,"41-50",
Q318&lt;=60,"51-60",
Q318&lt;=70,"61-70"
)</f>
        <v>51-60</v>
      </c>
      <c r="S318" t="str">
        <f t="shared" si="4"/>
        <v>Yes</v>
      </c>
    </row>
    <row r="319" spans="1:19" ht="15.75" x14ac:dyDescent="0.25">
      <c r="A319" s="36" t="s">
        <v>359</v>
      </c>
      <c r="B319" t="str">
        <f>VLOOKUP(A319,'Customer Names'!A:E,COLUMN('Customer Names'!D318),FALSE)</f>
        <v>Mr. Aliaksandr</v>
      </c>
      <c r="C319">
        <f>VLOOKUP($A319,'Medical Examinations'!$A:$J,COLUMN('Medical Examinations'!B318),FALSE)</f>
        <v>29.83</v>
      </c>
      <c r="D319">
        <f>VLOOKUP($A319,'Medical Examinations'!$A:$J,COLUMN('Medical Examinations'!C318),FALSE)</f>
        <v>9.6999999999999993</v>
      </c>
      <c r="E319" t="str">
        <f>VLOOKUP($A319,'Medical Examinations'!$A:$J,COLUMN('Medical Examinations'!D318),FALSE)</f>
        <v>Yes</v>
      </c>
      <c r="F319" t="str">
        <f>VLOOKUP($A319,'Medical Examinations'!$A:$J,COLUMN('Medical Examinations'!E318),FALSE)</f>
        <v>No</v>
      </c>
      <c r="G319" t="str">
        <f>VLOOKUP($A319,'Medical Examinations'!$A:$J,COLUMN('Medical Examinations'!F318),FALSE)</f>
        <v>Yes</v>
      </c>
      <c r="H319">
        <f>VLOOKUP($A319,'Medical Examinations'!$A:$J,COLUMN('Medical Examinations'!G318),FALSE)</f>
        <v>1</v>
      </c>
      <c r="I319" t="str">
        <f>VLOOKUP($A319,'Medical Examinations'!$A:$J,COLUMN('Medical Examinations'!H318),FALSE)</f>
        <v>Yes</v>
      </c>
      <c r="J319" t="str">
        <f>VLOOKUP($A319,'Medical Examinations'!$A:$J,COLUMN('Medical Examinations'!I318),FALSE)</f>
        <v>Overweight</v>
      </c>
      <c r="K319" t="str">
        <f>VLOOKUP($A319,'Medical Examinations'!$A:$J,COLUMN('Medical Examinations'!J318),FALSE)</f>
        <v>Diabetes</v>
      </c>
      <c r="L319" s="30">
        <f>VLOOKUP($A319,'Hospitalisation Details'!$A:$K,COLUMN('Hospitalisation Details'!J318),FALSE)</f>
        <v>23267</v>
      </c>
      <c r="M319" s="23">
        <f>VLOOKUP($A319,'Hospitalisation Details'!$A:$K,COLUMN('Hospitalisation Details'!F318),FALSE)</f>
        <v>30184.94</v>
      </c>
      <c r="N319" t="str">
        <f>VLOOKUP($A319,'Hospitalisation Details'!$A:$K,COLUMN('Hospitalisation Details'!G318),FALSE)</f>
        <v>Tier - 1</v>
      </c>
      <c r="O319" t="str">
        <f>VLOOKUP($A319,'Hospitalisation Details'!$A:$K,COLUMN('Hospitalisation Details'!H318),FALSE)</f>
        <v>Tier - 1</v>
      </c>
      <c r="P319" t="str">
        <f>VLOOKUP($A319,'Hospitalisation Details'!$A:$K,COLUMN('Hospitalisation Details'!I318),FALSE)</f>
        <v>R1014</v>
      </c>
      <c r="Q319">
        <f>VLOOKUP($A319,'Hospitalisation Details'!$A:$K,COLUMN('Hospitalisation Details'!K318),FALSE)</f>
        <v>59</v>
      </c>
      <c r="R319" t="str" cm="1">
        <f t="array" ref="R319">_xlfn.IFS(
Q319&lt;=10,"0-10",
Q319&lt;=20,"11-20",
Q319&lt;=30,"21-30",
Q319&lt;=40,"31-40",
Q319&lt;=50,"41-50",
Q319&lt;=60,"51-60",
Q319&lt;=70,"61-70"
)</f>
        <v>51-60</v>
      </c>
      <c r="S319" t="str">
        <f t="shared" si="4"/>
        <v>Yes</v>
      </c>
    </row>
    <row r="320" spans="1:19" ht="15.75" x14ac:dyDescent="0.25">
      <c r="A320" s="36" t="s">
        <v>360</v>
      </c>
      <c r="B320" t="str">
        <f>VLOOKUP(A320,'Customer Names'!A:E,COLUMN('Customer Names'!D319),FALSE)</f>
        <v>Mr. Jason</v>
      </c>
      <c r="C320">
        <f>VLOOKUP($A320,'Medical Examinations'!$A:$J,COLUMN('Medical Examinations'!B319),FALSE)</f>
        <v>24.7</v>
      </c>
      <c r="D320">
        <f>VLOOKUP($A320,'Medical Examinations'!$A:$J,COLUMN('Medical Examinations'!C319),FALSE)</f>
        <v>10.25</v>
      </c>
      <c r="E320" t="str">
        <f>VLOOKUP($A320,'Medical Examinations'!$A:$J,COLUMN('Medical Examinations'!D319),FALSE)</f>
        <v>No</v>
      </c>
      <c r="F320" t="str">
        <f>VLOOKUP($A320,'Medical Examinations'!$A:$J,COLUMN('Medical Examinations'!E319),FALSE)</f>
        <v>No</v>
      </c>
      <c r="G320" t="str">
        <f>VLOOKUP($A320,'Medical Examinations'!$A:$J,COLUMN('Medical Examinations'!F319),FALSE)</f>
        <v>No</v>
      </c>
      <c r="H320">
        <f>VLOOKUP($A320,'Medical Examinations'!$A:$J,COLUMN('Medical Examinations'!G319),FALSE)</f>
        <v>3</v>
      </c>
      <c r="I320" t="str">
        <f>VLOOKUP($A320,'Medical Examinations'!$A:$J,COLUMN('Medical Examinations'!H319),FALSE)</f>
        <v>No</v>
      </c>
      <c r="J320" t="str">
        <f>VLOOKUP($A320,'Medical Examinations'!$A:$J,COLUMN('Medical Examinations'!I319),FALSE)</f>
        <v>Healthy Weight</v>
      </c>
      <c r="K320" t="str">
        <f>VLOOKUP($A320,'Medical Examinations'!$A:$J,COLUMN('Medical Examinations'!J319),FALSE)</f>
        <v>Diabetes</v>
      </c>
      <c r="L320" s="30">
        <f>VLOOKUP($A320,'Hospitalisation Details'!$A:$K,COLUMN('Hospitalisation Details'!J319),FALSE)</f>
        <v>21408</v>
      </c>
      <c r="M320" s="23">
        <f>VLOOKUP($A320,'Hospitalisation Details'!$A:$K,COLUMN('Hospitalisation Details'!F319),FALSE)</f>
        <v>30166.62</v>
      </c>
      <c r="N320" t="str">
        <f>VLOOKUP($A320,'Hospitalisation Details'!$A:$K,COLUMN('Hospitalisation Details'!G319),FALSE)</f>
        <v>Tier - 1</v>
      </c>
      <c r="O320" t="str">
        <f>VLOOKUP($A320,'Hospitalisation Details'!$A:$K,COLUMN('Hospitalisation Details'!H319),FALSE)</f>
        <v>Tier - 3</v>
      </c>
      <c r="P320" t="str">
        <f>VLOOKUP($A320,'Hospitalisation Details'!$A:$K,COLUMN('Hospitalisation Details'!I319),FALSE)</f>
        <v>R1012</v>
      </c>
      <c r="Q320">
        <f>VLOOKUP($A320,'Hospitalisation Details'!$A:$K,COLUMN('Hospitalisation Details'!K319),FALSE)</f>
        <v>64</v>
      </c>
      <c r="R320" t="str" cm="1">
        <f t="array" ref="R320">_xlfn.IFS(
Q320&lt;=10,"0-10",
Q320&lt;=20,"11-20",
Q320&lt;=30,"21-30",
Q320&lt;=40,"31-40",
Q320&lt;=50,"41-50",
Q320&lt;=60,"51-60",
Q320&lt;=70,"61-70"
)</f>
        <v>61-70</v>
      </c>
      <c r="S320" t="str">
        <f t="shared" si="4"/>
        <v>Yes</v>
      </c>
    </row>
    <row r="321" spans="1:19" ht="15.75" x14ac:dyDescent="0.25">
      <c r="A321" s="36" t="s">
        <v>361</v>
      </c>
      <c r="B321" t="str">
        <f>VLOOKUP(A321,'Customer Names'!A:E,COLUMN('Customer Names'!D320),FALSE)</f>
        <v>Ms. Sheera</v>
      </c>
      <c r="C321">
        <f>VLOOKUP($A321,'Medical Examinations'!$A:$J,COLUMN('Medical Examinations'!B320),FALSE)</f>
        <v>17.940000000000001</v>
      </c>
      <c r="D321">
        <f>VLOOKUP($A321,'Medical Examinations'!$A:$J,COLUMN('Medical Examinations'!C320),FALSE)</f>
        <v>9.77</v>
      </c>
      <c r="E321" t="str">
        <f>VLOOKUP($A321,'Medical Examinations'!$A:$J,COLUMN('Medical Examinations'!D320),FALSE)</f>
        <v>No</v>
      </c>
      <c r="F321" t="str">
        <f>VLOOKUP($A321,'Medical Examinations'!$A:$J,COLUMN('Medical Examinations'!E320),FALSE)</f>
        <v>No</v>
      </c>
      <c r="G321" t="str">
        <f>VLOOKUP($A321,'Medical Examinations'!$A:$J,COLUMN('Medical Examinations'!F320),FALSE)</f>
        <v>No</v>
      </c>
      <c r="H321">
        <f>VLOOKUP($A321,'Medical Examinations'!$A:$J,COLUMN('Medical Examinations'!G320),FALSE)</f>
        <v>0</v>
      </c>
      <c r="I321" t="str">
        <f>VLOOKUP($A321,'Medical Examinations'!$A:$J,COLUMN('Medical Examinations'!H320),FALSE)</f>
        <v>Yes</v>
      </c>
      <c r="J321" t="str">
        <f>VLOOKUP($A321,'Medical Examinations'!$A:$J,COLUMN('Medical Examinations'!I320),FALSE)</f>
        <v>Underweight</v>
      </c>
      <c r="K321" t="str">
        <f>VLOOKUP($A321,'Medical Examinations'!$A:$J,COLUMN('Medical Examinations'!J320),FALSE)</f>
        <v>Diabetes</v>
      </c>
      <c r="L321" s="30">
        <f>VLOOKUP($A321,'Hospitalisation Details'!$A:$K,COLUMN('Hospitalisation Details'!J320),FALSE)</f>
        <v>26292</v>
      </c>
      <c r="M321" s="23">
        <f>VLOOKUP($A321,'Hospitalisation Details'!$A:$K,COLUMN('Hospitalisation Details'!F320),FALSE)</f>
        <v>30134.75</v>
      </c>
      <c r="N321" t="str">
        <f>VLOOKUP($A321,'Hospitalisation Details'!$A:$K,COLUMN('Hospitalisation Details'!G320),FALSE)</f>
        <v>Tier - 2</v>
      </c>
      <c r="O321" t="str">
        <f>VLOOKUP($A321,'Hospitalisation Details'!$A:$K,COLUMN('Hospitalisation Details'!H320),FALSE)</f>
        <v>Tier - 3</v>
      </c>
      <c r="P321" t="str">
        <f>VLOOKUP($A321,'Hospitalisation Details'!$A:$K,COLUMN('Hospitalisation Details'!I320),FALSE)</f>
        <v>R1011</v>
      </c>
      <c r="Q321">
        <f>VLOOKUP($A321,'Hospitalisation Details'!$A:$K,COLUMN('Hospitalisation Details'!K320),FALSE)</f>
        <v>51</v>
      </c>
      <c r="R321" t="str" cm="1">
        <f t="array" ref="R321">_xlfn.IFS(
Q321&lt;=10,"0-10",
Q321&lt;=20,"11-20",
Q321&lt;=30,"21-30",
Q321&lt;=40,"31-40",
Q321&lt;=50,"41-50",
Q321&lt;=60,"51-60",
Q321&lt;=70,"61-70"
)</f>
        <v>51-60</v>
      </c>
      <c r="S321" t="str">
        <f t="shared" si="4"/>
        <v>Yes</v>
      </c>
    </row>
    <row r="322" spans="1:19" ht="15.75" x14ac:dyDescent="0.25">
      <c r="A322" s="36" t="s">
        <v>362</v>
      </c>
      <c r="B322" t="str">
        <f>VLOOKUP(A322,'Customer Names'!A:E,COLUMN('Customer Names'!D321),FALSE)</f>
        <v>Ms. Janice</v>
      </c>
      <c r="C322">
        <f>VLOOKUP($A322,'Medical Examinations'!$A:$J,COLUMN('Medical Examinations'!B321),FALSE)</f>
        <v>21.08</v>
      </c>
      <c r="D322">
        <f>VLOOKUP($A322,'Medical Examinations'!$A:$J,COLUMN('Medical Examinations'!C321),FALSE)</f>
        <v>4.83</v>
      </c>
      <c r="E322" t="str">
        <f>VLOOKUP($A322,'Medical Examinations'!$A:$J,COLUMN('Medical Examinations'!D321),FALSE)</f>
        <v>No</v>
      </c>
      <c r="F322" t="str">
        <f>VLOOKUP($A322,'Medical Examinations'!$A:$J,COLUMN('Medical Examinations'!E321),FALSE)</f>
        <v>No</v>
      </c>
      <c r="G322" t="str">
        <f>VLOOKUP($A322,'Medical Examinations'!$A:$J,COLUMN('Medical Examinations'!F321),FALSE)</f>
        <v>Yes</v>
      </c>
      <c r="H322">
        <f>VLOOKUP($A322,'Medical Examinations'!$A:$J,COLUMN('Medical Examinations'!G321),FALSE)</f>
        <v>1</v>
      </c>
      <c r="I322" t="str">
        <f>VLOOKUP($A322,'Medical Examinations'!$A:$J,COLUMN('Medical Examinations'!H321),FALSE)</f>
        <v>Yes</v>
      </c>
      <c r="J322" t="str">
        <f>VLOOKUP($A322,'Medical Examinations'!$A:$J,COLUMN('Medical Examinations'!I321),FALSE)</f>
        <v>Healthy Weight</v>
      </c>
      <c r="K322" t="str">
        <f>VLOOKUP($A322,'Medical Examinations'!$A:$J,COLUMN('Medical Examinations'!J321),FALSE)</f>
        <v>Normal</v>
      </c>
      <c r="L322" s="30">
        <f>VLOOKUP($A322,'Hospitalisation Details'!$A:$K,COLUMN('Hospitalisation Details'!J321),FALSE)</f>
        <v>29100</v>
      </c>
      <c r="M322" s="23">
        <f>VLOOKUP($A322,'Hospitalisation Details'!$A:$K,COLUMN('Hospitalisation Details'!F321),FALSE)</f>
        <v>30095.97</v>
      </c>
      <c r="N322" t="str">
        <f>VLOOKUP($A322,'Hospitalisation Details'!$A:$K,COLUMN('Hospitalisation Details'!G321),FALSE)</f>
        <v>Tier - 2</v>
      </c>
      <c r="O322" t="str">
        <f>VLOOKUP($A322,'Hospitalisation Details'!$A:$K,COLUMN('Hospitalisation Details'!H321),FALSE)</f>
        <v>Tier - 3</v>
      </c>
      <c r="P322" t="str">
        <f>VLOOKUP($A322,'Hospitalisation Details'!$A:$K,COLUMN('Hospitalisation Details'!I321),FALSE)</f>
        <v>R1011</v>
      </c>
      <c r="Q322">
        <f>VLOOKUP($A322,'Hospitalisation Details'!$A:$K,COLUMN('Hospitalisation Details'!K321),FALSE)</f>
        <v>43</v>
      </c>
      <c r="R322" t="str" cm="1">
        <f t="array" ref="R322">_xlfn.IFS(
Q322&lt;=10,"0-10",
Q322&lt;=20,"11-20",
Q322&lt;=30,"21-30",
Q322&lt;=40,"31-40",
Q322&lt;=50,"41-50",
Q322&lt;=60,"51-60",
Q322&lt;=70,"61-70"
)</f>
        <v>41-50</v>
      </c>
      <c r="S322" t="str">
        <f t="shared" ref="S322:S385" si="5">IF(OR(K322="Diabetes",K322="Prediabetes"),"Yes","No")</f>
        <v>No</v>
      </c>
    </row>
    <row r="323" spans="1:19" ht="15.75" x14ac:dyDescent="0.25">
      <c r="A323" s="36" t="s">
        <v>363</v>
      </c>
      <c r="B323" t="str">
        <f>VLOOKUP(A323,'Customer Names'!A:E,COLUMN('Customer Names'!D322),FALSE)</f>
        <v>Mr. Timothy</v>
      </c>
      <c r="C323">
        <f>VLOOKUP($A323,'Medical Examinations'!$A:$J,COLUMN('Medical Examinations'!B322),FALSE)</f>
        <v>37.715000000000003</v>
      </c>
      <c r="D323">
        <f>VLOOKUP($A323,'Medical Examinations'!$A:$J,COLUMN('Medical Examinations'!C322),FALSE)</f>
        <v>10.86</v>
      </c>
      <c r="E323" t="str">
        <f>VLOOKUP($A323,'Medical Examinations'!$A:$J,COLUMN('Medical Examinations'!D322),FALSE)</f>
        <v>Yes</v>
      </c>
      <c r="F323" t="str">
        <f>VLOOKUP($A323,'Medical Examinations'!$A:$J,COLUMN('Medical Examinations'!E322),FALSE)</f>
        <v>No</v>
      </c>
      <c r="G323" t="str">
        <f>VLOOKUP($A323,'Medical Examinations'!$A:$J,COLUMN('Medical Examinations'!F322),FALSE)</f>
        <v>No</v>
      </c>
      <c r="H323">
        <f>VLOOKUP($A323,'Medical Examinations'!$A:$J,COLUMN('Medical Examinations'!G322),FALSE)</f>
        <v>0</v>
      </c>
      <c r="I323" t="str">
        <f>VLOOKUP($A323,'Medical Examinations'!$A:$J,COLUMN('Medical Examinations'!H322),FALSE)</f>
        <v>No</v>
      </c>
      <c r="J323" t="str">
        <f>VLOOKUP($A323,'Medical Examinations'!$A:$J,COLUMN('Medical Examinations'!I322),FALSE)</f>
        <v>Obesity</v>
      </c>
      <c r="K323" t="str">
        <f>VLOOKUP($A323,'Medical Examinations'!$A:$J,COLUMN('Medical Examinations'!J322),FALSE)</f>
        <v>Diabetes</v>
      </c>
      <c r="L323" s="30">
        <f>VLOOKUP($A323,'Hospitalisation Details'!$A:$K,COLUMN('Hospitalisation Details'!J322),FALSE)</f>
        <v>24639</v>
      </c>
      <c r="M323" s="23">
        <f>VLOOKUP($A323,'Hospitalisation Details'!$A:$K,COLUMN('Hospitalisation Details'!F322),FALSE)</f>
        <v>30063.58</v>
      </c>
      <c r="N323" t="str">
        <f>VLOOKUP($A323,'Hospitalisation Details'!$A:$K,COLUMN('Hospitalisation Details'!G322),FALSE)</f>
        <v>Tier - 1</v>
      </c>
      <c r="O323" t="str">
        <f>VLOOKUP($A323,'Hospitalisation Details'!$A:$K,COLUMN('Hospitalisation Details'!H322),FALSE)</f>
        <v>Tier - 1</v>
      </c>
      <c r="P323" t="str">
        <f>VLOOKUP($A323,'Hospitalisation Details'!$A:$K,COLUMN('Hospitalisation Details'!I322),FALSE)</f>
        <v>R1012</v>
      </c>
      <c r="Q323">
        <f>VLOOKUP($A323,'Hospitalisation Details'!$A:$K,COLUMN('Hospitalisation Details'!K322),FALSE)</f>
        <v>55</v>
      </c>
      <c r="R323" t="str" cm="1">
        <f t="array" ref="R323">_xlfn.IFS(
Q323&lt;=10,"0-10",
Q323&lt;=20,"11-20",
Q323&lt;=30,"21-30",
Q323&lt;=40,"31-40",
Q323&lt;=50,"41-50",
Q323&lt;=60,"51-60",
Q323&lt;=70,"61-70"
)</f>
        <v>51-60</v>
      </c>
      <c r="S323" t="str">
        <f t="shared" si="5"/>
        <v>Yes</v>
      </c>
    </row>
    <row r="324" spans="1:19" ht="15.75" x14ac:dyDescent="0.25">
      <c r="A324" s="36" t="s">
        <v>364</v>
      </c>
      <c r="B324" t="str">
        <f>VLOOKUP(A324,'Customer Names'!A:E,COLUMN('Customer Names'!D323),FALSE)</f>
        <v>Mr. Alan</v>
      </c>
      <c r="C324">
        <f>VLOOKUP($A324,'Medical Examinations'!$A:$J,COLUMN('Medical Examinations'!B323),FALSE)</f>
        <v>22.39</v>
      </c>
      <c r="D324">
        <f>VLOOKUP($A324,'Medical Examinations'!$A:$J,COLUMN('Medical Examinations'!C323),FALSE)</f>
        <v>9.5299999999999994</v>
      </c>
      <c r="E324" t="str">
        <f>VLOOKUP($A324,'Medical Examinations'!$A:$J,COLUMN('Medical Examinations'!D323),FALSE)</f>
        <v>Yes</v>
      </c>
      <c r="F324" t="str">
        <f>VLOOKUP($A324,'Medical Examinations'!$A:$J,COLUMN('Medical Examinations'!E323),FALSE)</f>
        <v>No</v>
      </c>
      <c r="G324" t="str">
        <f>VLOOKUP($A324,'Medical Examinations'!$A:$J,COLUMN('Medical Examinations'!F323),FALSE)</f>
        <v>No</v>
      </c>
      <c r="H324">
        <f>VLOOKUP($A324,'Medical Examinations'!$A:$J,COLUMN('Medical Examinations'!G323),FALSE)</f>
        <v>0</v>
      </c>
      <c r="I324" t="str">
        <f>VLOOKUP($A324,'Medical Examinations'!$A:$J,COLUMN('Medical Examinations'!H323),FALSE)</f>
        <v>Yes</v>
      </c>
      <c r="J324" t="str">
        <f>VLOOKUP($A324,'Medical Examinations'!$A:$J,COLUMN('Medical Examinations'!I323),FALSE)</f>
        <v>Healthy Weight</v>
      </c>
      <c r="K324" t="str">
        <f>VLOOKUP($A324,'Medical Examinations'!$A:$J,COLUMN('Medical Examinations'!J323),FALSE)</f>
        <v>Diabetes</v>
      </c>
      <c r="L324" s="30">
        <f>VLOOKUP($A324,'Hospitalisation Details'!$A:$K,COLUMN('Hospitalisation Details'!J323),FALSE)</f>
        <v>29802</v>
      </c>
      <c r="M324" s="23">
        <f>VLOOKUP($A324,'Hospitalisation Details'!$A:$K,COLUMN('Hospitalisation Details'!F323),FALSE)</f>
        <v>30026.87</v>
      </c>
      <c r="N324" t="str">
        <f>VLOOKUP($A324,'Hospitalisation Details'!$A:$K,COLUMN('Hospitalisation Details'!G323),FALSE)</f>
        <v>Tier - 2</v>
      </c>
      <c r="O324" t="str">
        <f>VLOOKUP($A324,'Hospitalisation Details'!$A:$K,COLUMN('Hospitalisation Details'!H323),FALSE)</f>
        <v>Tier - 3</v>
      </c>
      <c r="P324" t="str">
        <f>VLOOKUP($A324,'Hospitalisation Details'!$A:$K,COLUMN('Hospitalisation Details'!I323),FALSE)</f>
        <v>R1012</v>
      </c>
      <c r="Q324">
        <f>VLOOKUP($A324,'Hospitalisation Details'!$A:$K,COLUMN('Hospitalisation Details'!K323),FALSE)</f>
        <v>41</v>
      </c>
      <c r="R324" t="str" cm="1">
        <f t="array" ref="R324">_xlfn.IFS(
Q324&lt;=10,"0-10",
Q324&lt;=20,"11-20",
Q324&lt;=30,"21-30",
Q324&lt;=40,"31-40",
Q324&lt;=50,"41-50",
Q324&lt;=60,"51-60",
Q324&lt;=70,"61-70"
)</f>
        <v>41-50</v>
      </c>
      <c r="S324" t="str">
        <f t="shared" si="5"/>
        <v>Yes</v>
      </c>
    </row>
    <row r="325" spans="1:19" ht="15.75" x14ac:dyDescent="0.25">
      <c r="A325" s="36" t="s">
        <v>365</v>
      </c>
      <c r="B325" t="str">
        <f>VLOOKUP(A325,'Customer Names'!A:E,COLUMN('Customer Names'!D324),FALSE)</f>
        <v>Mr. Michael</v>
      </c>
      <c r="C325">
        <f>VLOOKUP($A325,'Medical Examinations'!$A:$J,COLUMN('Medical Examinations'!B324),FALSE)</f>
        <v>28.78</v>
      </c>
      <c r="D325">
        <f>VLOOKUP($A325,'Medical Examinations'!$A:$J,COLUMN('Medical Examinations'!C324),FALSE)</f>
        <v>5.68</v>
      </c>
      <c r="E325" t="str">
        <f>VLOOKUP($A325,'Medical Examinations'!$A:$J,COLUMN('Medical Examinations'!D324),FALSE)</f>
        <v>No</v>
      </c>
      <c r="F325" t="str">
        <f>VLOOKUP($A325,'Medical Examinations'!$A:$J,COLUMN('Medical Examinations'!E324),FALSE)</f>
        <v>No</v>
      </c>
      <c r="G325" t="str">
        <f>VLOOKUP($A325,'Medical Examinations'!$A:$J,COLUMN('Medical Examinations'!F324),FALSE)</f>
        <v>No</v>
      </c>
      <c r="H325">
        <f>VLOOKUP($A325,'Medical Examinations'!$A:$J,COLUMN('Medical Examinations'!G324),FALSE)</f>
        <v>0</v>
      </c>
      <c r="I325" t="str">
        <f>VLOOKUP($A325,'Medical Examinations'!$A:$J,COLUMN('Medical Examinations'!H324),FALSE)</f>
        <v>Yes</v>
      </c>
      <c r="J325" t="str">
        <f>VLOOKUP($A325,'Medical Examinations'!$A:$J,COLUMN('Medical Examinations'!I324),FALSE)</f>
        <v>Overweight</v>
      </c>
      <c r="K325" t="str">
        <f>VLOOKUP($A325,'Medical Examinations'!$A:$J,COLUMN('Medical Examinations'!J324),FALSE)</f>
        <v>Normal</v>
      </c>
      <c r="L325" s="30">
        <f>VLOOKUP($A325,'Hospitalisation Details'!$A:$K,COLUMN('Hospitalisation Details'!J324),FALSE)</f>
        <v>33516</v>
      </c>
      <c r="M325" s="23">
        <f>VLOOKUP($A325,'Hospitalisation Details'!$A:$K,COLUMN('Hospitalisation Details'!F324),FALSE)</f>
        <v>29969.67</v>
      </c>
      <c r="N325" t="str">
        <f>VLOOKUP($A325,'Hospitalisation Details'!$A:$K,COLUMN('Hospitalisation Details'!G324),FALSE)</f>
        <v>Tier - 1</v>
      </c>
      <c r="O325" t="str">
        <f>VLOOKUP($A325,'Hospitalisation Details'!$A:$K,COLUMN('Hospitalisation Details'!H324),FALSE)</f>
        <v>Tier - 1</v>
      </c>
      <c r="P325" t="str">
        <f>VLOOKUP($A325,'Hospitalisation Details'!$A:$K,COLUMN('Hospitalisation Details'!I324),FALSE)</f>
        <v>R1011</v>
      </c>
      <c r="Q325">
        <f>VLOOKUP($A325,'Hospitalisation Details'!$A:$K,COLUMN('Hospitalisation Details'!K324),FALSE)</f>
        <v>31</v>
      </c>
      <c r="R325" t="str" cm="1">
        <f t="array" ref="R325">_xlfn.IFS(
Q325&lt;=10,"0-10",
Q325&lt;=20,"11-20",
Q325&lt;=30,"21-30",
Q325&lt;=40,"31-40",
Q325&lt;=50,"41-50",
Q325&lt;=60,"51-60",
Q325&lt;=70,"61-70"
)</f>
        <v>31-40</v>
      </c>
      <c r="S325" t="str">
        <f t="shared" si="5"/>
        <v>No</v>
      </c>
    </row>
    <row r="326" spans="1:19" ht="15.75" x14ac:dyDescent="0.25">
      <c r="A326" s="36" t="s">
        <v>366</v>
      </c>
      <c r="B326" t="str">
        <f>VLOOKUP(A326,'Customer Names'!A:E,COLUMN('Customer Names'!D325),FALSE)</f>
        <v>Ms. Marie-France</v>
      </c>
      <c r="C326">
        <f>VLOOKUP($A326,'Medical Examinations'!$A:$J,COLUMN('Medical Examinations'!B325),FALSE)</f>
        <v>18.329999999999998</v>
      </c>
      <c r="D326">
        <f>VLOOKUP($A326,'Medical Examinations'!$A:$J,COLUMN('Medical Examinations'!C325),FALSE)</f>
        <v>5.57</v>
      </c>
      <c r="E326" t="str">
        <f>VLOOKUP($A326,'Medical Examinations'!$A:$J,COLUMN('Medical Examinations'!D325),FALSE)</f>
        <v>Yes</v>
      </c>
      <c r="F326" t="str">
        <f>VLOOKUP($A326,'Medical Examinations'!$A:$J,COLUMN('Medical Examinations'!E325),FALSE)</f>
        <v>No</v>
      </c>
      <c r="G326" t="str">
        <f>VLOOKUP($A326,'Medical Examinations'!$A:$J,COLUMN('Medical Examinations'!F325),FALSE)</f>
        <v>No</v>
      </c>
      <c r="H326">
        <f>VLOOKUP($A326,'Medical Examinations'!$A:$J,COLUMN('Medical Examinations'!G325),FALSE)</f>
        <v>0</v>
      </c>
      <c r="I326" t="str">
        <f>VLOOKUP($A326,'Medical Examinations'!$A:$J,COLUMN('Medical Examinations'!H325),FALSE)</f>
        <v>Yes</v>
      </c>
      <c r="J326" t="str">
        <f>VLOOKUP($A326,'Medical Examinations'!$A:$J,COLUMN('Medical Examinations'!I325),FALSE)</f>
        <v>Underweight</v>
      </c>
      <c r="K326" t="str">
        <f>VLOOKUP($A326,'Medical Examinations'!$A:$J,COLUMN('Medical Examinations'!J325),FALSE)</f>
        <v>Normal</v>
      </c>
      <c r="L326" s="30">
        <f>VLOOKUP($A326,'Hospitalisation Details'!$A:$K,COLUMN('Hospitalisation Details'!J325),FALSE)</f>
        <v>27923</v>
      </c>
      <c r="M326" s="23">
        <f>VLOOKUP($A326,'Hospitalisation Details'!$A:$K,COLUMN('Hospitalisation Details'!F325),FALSE)</f>
        <v>29933.75</v>
      </c>
      <c r="N326" t="str">
        <f>VLOOKUP($A326,'Hospitalisation Details'!$A:$K,COLUMN('Hospitalisation Details'!G325),FALSE)</f>
        <v>Tier - 1</v>
      </c>
      <c r="O326" t="str">
        <f>VLOOKUP($A326,'Hospitalisation Details'!$A:$K,COLUMN('Hospitalisation Details'!H325),FALSE)</f>
        <v>Tier - 1</v>
      </c>
      <c r="P326" t="str">
        <f>VLOOKUP($A326,'Hospitalisation Details'!$A:$K,COLUMN('Hospitalisation Details'!I325),FALSE)</f>
        <v>R1011</v>
      </c>
      <c r="Q326">
        <f>VLOOKUP($A326,'Hospitalisation Details'!$A:$K,COLUMN('Hospitalisation Details'!K325),FALSE)</f>
        <v>46</v>
      </c>
      <c r="R326" t="str" cm="1">
        <f t="array" ref="R326">_xlfn.IFS(
Q326&lt;=10,"0-10",
Q326&lt;=20,"11-20",
Q326&lt;=30,"21-30",
Q326&lt;=40,"31-40",
Q326&lt;=50,"41-50",
Q326&lt;=60,"51-60",
Q326&lt;=70,"61-70"
)</f>
        <v>41-50</v>
      </c>
      <c r="S326" t="str">
        <f t="shared" si="5"/>
        <v>No</v>
      </c>
    </row>
    <row r="327" spans="1:19" ht="15.75" x14ac:dyDescent="0.25">
      <c r="A327" s="36" t="s">
        <v>367</v>
      </c>
      <c r="B327" t="str">
        <f>VLOOKUP(A327,'Customer Names'!A:E,COLUMN('Customer Names'!D326),FALSE)</f>
        <v>Mr. Erik</v>
      </c>
      <c r="C327">
        <f>VLOOKUP($A327,'Medical Examinations'!$A:$J,COLUMN('Medical Examinations'!B326),FALSE)</f>
        <v>26.39</v>
      </c>
      <c r="D327">
        <f>VLOOKUP($A327,'Medical Examinations'!$A:$J,COLUMN('Medical Examinations'!C326),FALSE)</f>
        <v>4.58</v>
      </c>
      <c r="E327" t="str">
        <f>VLOOKUP($A327,'Medical Examinations'!$A:$J,COLUMN('Medical Examinations'!D326),FALSE)</f>
        <v>Yes</v>
      </c>
      <c r="F327" t="str">
        <f>VLOOKUP($A327,'Medical Examinations'!$A:$J,COLUMN('Medical Examinations'!E326),FALSE)</f>
        <v>No</v>
      </c>
      <c r="G327" t="str">
        <f>VLOOKUP($A327,'Medical Examinations'!$A:$J,COLUMN('Medical Examinations'!F326),FALSE)</f>
        <v>No</v>
      </c>
      <c r="H327">
        <f>VLOOKUP($A327,'Medical Examinations'!$A:$J,COLUMN('Medical Examinations'!G326),FALSE)</f>
        <v>1</v>
      </c>
      <c r="I327" t="str">
        <f>VLOOKUP($A327,'Medical Examinations'!$A:$J,COLUMN('Medical Examinations'!H326),FALSE)</f>
        <v>Yes</v>
      </c>
      <c r="J327" t="str">
        <f>VLOOKUP($A327,'Medical Examinations'!$A:$J,COLUMN('Medical Examinations'!I326),FALSE)</f>
        <v>Overweight</v>
      </c>
      <c r="K327" t="str">
        <f>VLOOKUP($A327,'Medical Examinations'!$A:$J,COLUMN('Medical Examinations'!J326),FALSE)</f>
        <v>Normal</v>
      </c>
      <c r="L327" s="30">
        <f>VLOOKUP($A327,'Hospitalisation Details'!$A:$K,COLUMN('Hospitalisation Details'!J326),FALSE)</f>
        <v>32507</v>
      </c>
      <c r="M327" s="23">
        <f>VLOOKUP($A327,'Hospitalisation Details'!$A:$K,COLUMN('Hospitalisation Details'!F326),FALSE)</f>
        <v>29929.56</v>
      </c>
      <c r="N327" t="str">
        <f>VLOOKUP($A327,'Hospitalisation Details'!$A:$K,COLUMN('Hospitalisation Details'!G326),FALSE)</f>
        <v>Tier - 1</v>
      </c>
      <c r="O327" t="str">
        <f>VLOOKUP($A327,'Hospitalisation Details'!$A:$K,COLUMN('Hospitalisation Details'!H326),FALSE)</f>
        <v>Tier - 1</v>
      </c>
      <c r="P327" t="str">
        <f>VLOOKUP($A327,'Hospitalisation Details'!$A:$K,COLUMN('Hospitalisation Details'!I326),FALSE)</f>
        <v>R1011</v>
      </c>
      <c r="Q327">
        <f>VLOOKUP($A327,'Hospitalisation Details'!$A:$K,COLUMN('Hospitalisation Details'!K326),FALSE)</f>
        <v>34</v>
      </c>
      <c r="R327" t="str" cm="1">
        <f t="array" ref="R327">_xlfn.IFS(
Q327&lt;=10,"0-10",
Q327&lt;=20,"11-20",
Q327&lt;=30,"21-30",
Q327&lt;=40,"31-40",
Q327&lt;=50,"41-50",
Q327&lt;=60,"51-60",
Q327&lt;=70,"61-70"
)</f>
        <v>31-40</v>
      </c>
      <c r="S327" t="str">
        <f t="shared" si="5"/>
        <v>No</v>
      </c>
    </row>
    <row r="328" spans="1:19" ht="15.75" x14ac:dyDescent="0.25">
      <c r="A328" s="36" t="s">
        <v>368</v>
      </c>
      <c r="B328" t="str">
        <f>VLOOKUP(A328,'Customer Names'!A:E,COLUMN('Customer Names'!D327),FALSE)</f>
        <v>Mr. Andrew</v>
      </c>
      <c r="C328">
        <f>VLOOKUP($A328,'Medical Examinations'!$A:$J,COLUMN('Medical Examinations'!B327),FALSE)</f>
        <v>19.260000000000002</v>
      </c>
      <c r="D328">
        <f>VLOOKUP($A328,'Medical Examinations'!$A:$J,COLUMN('Medical Examinations'!C327),FALSE)</f>
        <v>8.9600000000000009</v>
      </c>
      <c r="E328" t="str">
        <f>VLOOKUP($A328,'Medical Examinations'!$A:$J,COLUMN('Medical Examinations'!D327),FALSE)</f>
        <v>Yes</v>
      </c>
      <c r="F328" t="str">
        <f>VLOOKUP($A328,'Medical Examinations'!$A:$J,COLUMN('Medical Examinations'!E327),FALSE)</f>
        <v>No</v>
      </c>
      <c r="G328" t="str">
        <f>VLOOKUP($A328,'Medical Examinations'!$A:$J,COLUMN('Medical Examinations'!F327),FALSE)</f>
        <v>No</v>
      </c>
      <c r="H328">
        <f>VLOOKUP($A328,'Medical Examinations'!$A:$J,COLUMN('Medical Examinations'!G327),FALSE)</f>
        <v>1</v>
      </c>
      <c r="I328" t="str">
        <f>VLOOKUP($A328,'Medical Examinations'!$A:$J,COLUMN('Medical Examinations'!H327),FALSE)</f>
        <v>Yes</v>
      </c>
      <c r="J328" t="str">
        <f>VLOOKUP($A328,'Medical Examinations'!$A:$J,COLUMN('Medical Examinations'!I327),FALSE)</f>
        <v>Healthy Weight</v>
      </c>
      <c r="K328" t="str">
        <f>VLOOKUP($A328,'Medical Examinations'!$A:$J,COLUMN('Medical Examinations'!J327),FALSE)</f>
        <v>Diabetes</v>
      </c>
      <c r="L328" s="30">
        <f>VLOOKUP($A328,'Hospitalisation Details'!$A:$K,COLUMN('Hospitalisation Details'!J327),FALSE)</f>
        <v>27625</v>
      </c>
      <c r="M328" s="23">
        <f>VLOOKUP($A328,'Hospitalisation Details'!$A:$K,COLUMN('Hospitalisation Details'!F327),FALSE)</f>
        <v>29899.25</v>
      </c>
      <c r="N328" t="str">
        <f>VLOOKUP($A328,'Hospitalisation Details'!$A:$K,COLUMN('Hospitalisation Details'!G327),FALSE)</f>
        <v>Tier - 1</v>
      </c>
      <c r="O328" t="str">
        <f>VLOOKUP($A328,'Hospitalisation Details'!$A:$K,COLUMN('Hospitalisation Details'!H327),FALSE)</f>
        <v>Tier - 3</v>
      </c>
      <c r="P328" t="str">
        <f>VLOOKUP($A328,'Hospitalisation Details'!$A:$K,COLUMN('Hospitalisation Details'!I327),FALSE)</f>
        <v>R1011</v>
      </c>
      <c r="Q328">
        <f>VLOOKUP($A328,'Hospitalisation Details'!$A:$K,COLUMN('Hospitalisation Details'!K327),FALSE)</f>
        <v>47</v>
      </c>
      <c r="R328" t="str" cm="1">
        <f t="array" ref="R328">_xlfn.IFS(
Q328&lt;=10,"0-10",
Q328&lt;=20,"11-20",
Q328&lt;=30,"21-30",
Q328&lt;=40,"31-40",
Q328&lt;=50,"41-50",
Q328&lt;=60,"51-60",
Q328&lt;=70,"61-70"
)</f>
        <v>41-50</v>
      </c>
      <c r="S328" t="str">
        <f t="shared" si="5"/>
        <v>Yes</v>
      </c>
    </row>
    <row r="329" spans="1:19" ht="15.75" x14ac:dyDescent="0.25">
      <c r="A329" s="36" t="s">
        <v>369</v>
      </c>
      <c r="B329" t="str">
        <f>VLOOKUP(A329,'Customer Names'!A:E,COLUMN('Customer Names'!D328),FALSE)</f>
        <v>Mr. Anthony</v>
      </c>
      <c r="C329">
        <f>VLOOKUP($A329,'Medical Examinations'!$A:$J,COLUMN('Medical Examinations'!B328),FALSE)</f>
        <v>26.92</v>
      </c>
      <c r="D329">
        <f>VLOOKUP($A329,'Medical Examinations'!$A:$J,COLUMN('Medical Examinations'!C328),FALSE)</f>
        <v>6.09</v>
      </c>
      <c r="E329" t="str">
        <f>VLOOKUP($A329,'Medical Examinations'!$A:$J,COLUMN('Medical Examinations'!D328),FALSE)</f>
        <v>No</v>
      </c>
      <c r="F329" t="str">
        <f>VLOOKUP($A329,'Medical Examinations'!$A:$J,COLUMN('Medical Examinations'!E328),FALSE)</f>
        <v>No</v>
      </c>
      <c r="G329" t="str">
        <f>VLOOKUP($A329,'Medical Examinations'!$A:$J,COLUMN('Medical Examinations'!F328),FALSE)</f>
        <v>No</v>
      </c>
      <c r="H329">
        <f>VLOOKUP($A329,'Medical Examinations'!$A:$J,COLUMN('Medical Examinations'!G328),FALSE)</f>
        <v>0</v>
      </c>
      <c r="I329" t="str">
        <f>VLOOKUP($A329,'Medical Examinations'!$A:$J,COLUMN('Medical Examinations'!H328),FALSE)</f>
        <v>Yes</v>
      </c>
      <c r="J329" t="str">
        <f>VLOOKUP($A329,'Medical Examinations'!$A:$J,COLUMN('Medical Examinations'!I328),FALSE)</f>
        <v>Overweight</v>
      </c>
      <c r="K329" t="str">
        <f>VLOOKUP($A329,'Medical Examinations'!$A:$J,COLUMN('Medical Examinations'!J328),FALSE)</f>
        <v>Prediabetes</v>
      </c>
      <c r="L329" s="30">
        <f>VLOOKUP($A329,'Hospitalisation Details'!$A:$K,COLUMN('Hospitalisation Details'!J328),FALSE)</f>
        <v>32872</v>
      </c>
      <c r="M329" s="23">
        <f>VLOOKUP($A329,'Hospitalisation Details'!$A:$K,COLUMN('Hospitalisation Details'!F328),FALSE)</f>
        <v>29852.48</v>
      </c>
      <c r="N329" t="str">
        <f>VLOOKUP($A329,'Hospitalisation Details'!$A:$K,COLUMN('Hospitalisation Details'!G328),FALSE)</f>
        <v>Tier - 1</v>
      </c>
      <c r="O329" t="str">
        <f>VLOOKUP($A329,'Hospitalisation Details'!$A:$K,COLUMN('Hospitalisation Details'!H328),FALSE)</f>
        <v>Tier - 3</v>
      </c>
      <c r="P329" t="str">
        <f>VLOOKUP($A329,'Hospitalisation Details'!$A:$K,COLUMN('Hospitalisation Details'!I328),FALSE)</f>
        <v>R1011</v>
      </c>
      <c r="Q329">
        <f>VLOOKUP($A329,'Hospitalisation Details'!$A:$K,COLUMN('Hospitalisation Details'!K328),FALSE)</f>
        <v>33</v>
      </c>
      <c r="R329" t="str" cm="1">
        <f t="array" ref="R329">_xlfn.IFS(
Q329&lt;=10,"0-10",
Q329&lt;=20,"11-20",
Q329&lt;=30,"21-30",
Q329&lt;=40,"31-40",
Q329&lt;=50,"41-50",
Q329&lt;=60,"51-60",
Q329&lt;=70,"61-70"
)</f>
        <v>31-40</v>
      </c>
      <c r="S329" t="str">
        <f t="shared" si="5"/>
        <v>Yes</v>
      </c>
    </row>
    <row r="330" spans="1:19" ht="15.75" x14ac:dyDescent="0.25">
      <c r="A330" s="36" t="s">
        <v>370</v>
      </c>
      <c r="B330" t="str">
        <f>VLOOKUP(A330,'Customer Names'!A:E,COLUMN('Customer Names'!D329),FALSE)</f>
        <v>Mr. Chris</v>
      </c>
      <c r="C330">
        <f>VLOOKUP($A330,'Medical Examinations'!$A:$J,COLUMN('Medical Examinations'!B329),FALSE)</f>
        <v>19.73</v>
      </c>
      <c r="D330">
        <f>VLOOKUP($A330,'Medical Examinations'!$A:$J,COLUMN('Medical Examinations'!C329),FALSE)</f>
        <v>4.3600000000000003</v>
      </c>
      <c r="E330" t="str">
        <f>VLOOKUP($A330,'Medical Examinations'!$A:$J,COLUMN('Medical Examinations'!D329),FALSE)</f>
        <v>No</v>
      </c>
      <c r="F330" t="str">
        <f>VLOOKUP($A330,'Medical Examinations'!$A:$J,COLUMN('Medical Examinations'!E329),FALSE)</f>
        <v>No</v>
      </c>
      <c r="G330" t="str">
        <f>VLOOKUP($A330,'Medical Examinations'!$A:$J,COLUMN('Medical Examinations'!F329),FALSE)</f>
        <v>No</v>
      </c>
      <c r="H330">
        <f>VLOOKUP($A330,'Medical Examinations'!$A:$J,COLUMN('Medical Examinations'!G329),FALSE)</f>
        <v>0</v>
      </c>
      <c r="I330" t="str">
        <f>VLOOKUP($A330,'Medical Examinations'!$A:$J,COLUMN('Medical Examinations'!H329),FALSE)</f>
        <v>Yes</v>
      </c>
      <c r="J330" t="str">
        <f>VLOOKUP($A330,'Medical Examinations'!$A:$J,COLUMN('Medical Examinations'!I329),FALSE)</f>
        <v>Healthy Weight</v>
      </c>
      <c r="K330" t="str">
        <f>VLOOKUP($A330,'Medical Examinations'!$A:$J,COLUMN('Medical Examinations'!J329),FALSE)</f>
        <v>Normal</v>
      </c>
      <c r="L330" s="30">
        <f>VLOOKUP($A330,'Hospitalisation Details'!$A:$K,COLUMN('Hospitalisation Details'!J329),FALSE)</f>
        <v>30253</v>
      </c>
      <c r="M330" s="23">
        <f>VLOOKUP($A330,'Hospitalisation Details'!$A:$K,COLUMN('Hospitalisation Details'!F329),FALSE)</f>
        <v>29818.76</v>
      </c>
      <c r="N330" t="str">
        <f>VLOOKUP($A330,'Hospitalisation Details'!$A:$K,COLUMN('Hospitalisation Details'!G329),FALSE)</f>
        <v>Tier - 1</v>
      </c>
      <c r="O330" t="str">
        <f>VLOOKUP($A330,'Hospitalisation Details'!$A:$K,COLUMN('Hospitalisation Details'!H329),FALSE)</f>
        <v>Tier - 1</v>
      </c>
      <c r="P330" t="str">
        <f>VLOOKUP($A330,'Hospitalisation Details'!$A:$K,COLUMN('Hospitalisation Details'!I329),FALSE)</f>
        <v>R1012</v>
      </c>
      <c r="Q330">
        <f>VLOOKUP($A330,'Hospitalisation Details'!$A:$K,COLUMN('Hospitalisation Details'!K329),FALSE)</f>
        <v>40</v>
      </c>
      <c r="R330" t="str" cm="1">
        <f t="array" ref="R330">_xlfn.IFS(
Q330&lt;=10,"0-10",
Q330&lt;=20,"11-20",
Q330&lt;=30,"21-30",
Q330&lt;=40,"31-40",
Q330&lt;=50,"41-50",
Q330&lt;=60,"51-60",
Q330&lt;=70,"61-70"
)</f>
        <v>31-40</v>
      </c>
      <c r="S330" t="str">
        <f t="shared" si="5"/>
        <v>No</v>
      </c>
    </row>
    <row r="331" spans="1:19" ht="15.75" x14ac:dyDescent="0.25">
      <c r="A331" s="36" t="s">
        <v>371</v>
      </c>
      <c r="B331" t="str">
        <f>VLOOKUP(A331,'Customer Names'!A:E,COLUMN('Customer Names'!D330),FALSE)</f>
        <v>Mr. Yu</v>
      </c>
      <c r="C331">
        <f>VLOOKUP($A331,'Medical Examinations'!$A:$J,COLUMN('Medical Examinations'!B330),FALSE)</f>
        <v>23.56</v>
      </c>
      <c r="D331">
        <f>VLOOKUP($A331,'Medical Examinations'!$A:$J,COLUMN('Medical Examinations'!C330),FALSE)</f>
        <v>11.74</v>
      </c>
      <c r="E331" t="str">
        <f>VLOOKUP($A331,'Medical Examinations'!$A:$J,COLUMN('Medical Examinations'!D330),FALSE)</f>
        <v>Yes</v>
      </c>
      <c r="F331" t="str">
        <f>VLOOKUP($A331,'Medical Examinations'!$A:$J,COLUMN('Medical Examinations'!E330),FALSE)</f>
        <v>No</v>
      </c>
      <c r="G331" t="str">
        <f>VLOOKUP($A331,'Medical Examinations'!$A:$J,COLUMN('Medical Examinations'!F330),FALSE)</f>
        <v>No</v>
      </c>
      <c r="H331">
        <f>VLOOKUP($A331,'Medical Examinations'!$A:$J,COLUMN('Medical Examinations'!G330),FALSE)</f>
        <v>0</v>
      </c>
      <c r="I331" t="str">
        <f>VLOOKUP($A331,'Medical Examinations'!$A:$J,COLUMN('Medical Examinations'!H330),FALSE)</f>
        <v>Yes</v>
      </c>
      <c r="J331" t="str">
        <f>VLOOKUP($A331,'Medical Examinations'!$A:$J,COLUMN('Medical Examinations'!I330),FALSE)</f>
        <v>Healthy Weight</v>
      </c>
      <c r="K331" t="str">
        <f>VLOOKUP($A331,'Medical Examinations'!$A:$J,COLUMN('Medical Examinations'!J330),FALSE)</f>
        <v>Diabetes</v>
      </c>
      <c r="L331" s="30">
        <f>VLOOKUP($A331,'Hospitalisation Details'!$A:$K,COLUMN('Hospitalisation Details'!J330),FALSE)</f>
        <v>29811</v>
      </c>
      <c r="M331" s="23">
        <f>VLOOKUP($A331,'Hospitalisation Details'!$A:$K,COLUMN('Hospitalisation Details'!F330),FALSE)</f>
        <v>29816.639999999999</v>
      </c>
      <c r="N331" t="str">
        <f>VLOOKUP($A331,'Hospitalisation Details'!$A:$K,COLUMN('Hospitalisation Details'!G330),FALSE)</f>
        <v>Tier - 1</v>
      </c>
      <c r="O331" t="str">
        <f>VLOOKUP($A331,'Hospitalisation Details'!$A:$K,COLUMN('Hospitalisation Details'!H330),FALSE)</f>
        <v>Tier - 2</v>
      </c>
      <c r="P331" t="str">
        <f>VLOOKUP($A331,'Hospitalisation Details'!$A:$K,COLUMN('Hospitalisation Details'!I330),FALSE)</f>
        <v>R1011</v>
      </c>
      <c r="Q331">
        <f>VLOOKUP($A331,'Hospitalisation Details'!$A:$K,COLUMN('Hospitalisation Details'!K330),FALSE)</f>
        <v>41</v>
      </c>
      <c r="R331" t="str" cm="1">
        <f t="array" ref="R331">_xlfn.IFS(
Q331&lt;=10,"0-10",
Q331&lt;=20,"11-20",
Q331&lt;=30,"21-30",
Q331&lt;=40,"31-40",
Q331&lt;=50,"41-50",
Q331&lt;=60,"51-60",
Q331&lt;=70,"61-70"
)</f>
        <v>41-50</v>
      </c>
      <c r="S331" t="str">
        <f t="shared" si="5"/>
        <v>Yes</v>
      </c>
    </row>
    <row r="332" spans="1:19" ht="15.75" x14ac:dyDescent="0.25">
      <c r="A332" s="36" t="s">
        <v>372</v>
      </c>
      <c r="B332" t="str">
        <f>VLOOKUP(A332,'Customer Names'!A:E,COLUMN('Customer Names'!D331),FALSE)</f>
        <v>Mr. Caleb</v>
      </c>
      <c r="C332">
        <f>VLOOKUP($A332,'Medical Examinations'!$A:$J,COLUMN('Medical Examinations'!B331),FALSE)</f>
        <v>37.67</v>
      </c>
      <c r="D332">
        <f>VLOOKUP($A332,'Medical Examinations'!$A:$J,COLUMN('Medical Examinations'!C331),FALSE)</f>
        <v>5.89</v>
      </c>
      <c r="E332" t="str">
        <f>VLOOKUP($A332,'Medical Examinations'!$A:$J,COLUMN('Medical Examinations'!D331),FALSE)</f>
        <v>No</v>
      </c>
      <c r="F332" t="str">
        <f>VLOOKUP($A332,'Medical Examinations'!$A:$J,COLUMN('Medical Examinations'!E331),FALSE)</f>
        <v>No</v>
      </c>
      <c r="G332" t="str">
        <f>VLOOKUP($A332,'Medical Examinations'!$A:$J,COLUMN('Medical Examinations'!F331),FALSE)</f>
        <v>No</v>
      </c>
      <c r="H332">
        <f>VLOOKUP($A332,'Medical Examinations'!$A:$J,COLUMN('Medical Examinations'!G331),FALSE)</f>
        <v>1</v>
      </c>
      <c r="I332" t="str">
        <f>VLOOKUP($A332,'Medical Examinations'!$A:$J,COLUMN('Medical Examinations'!H331),FALSE)</f>
        <v>Yes</v>
      </c>
      <c r="J332" t="str">
        <f>VLOOKUP($A332,'Medical Examinations'!$A:$J,COLUMN('Medical Examinations'!I331),FALSE)</f>
        <v>Obesity</v>
      </c>
      <c r="K332" t="str">
        <f>VLOOKUP($A332,'Medical Examinations'!$A:$J,COLUMN('Medical Examinations'!J331),FALSE)</f>
        <v>Prediabetes</v>
      </c>
      <c r="L332" s="30">
        <f>VLOOKUP($A332,'Hospitalisation Details'!$A:$K,COLUMN('Hospitalisation Details'!J331),FALSE)</f>
        <v>35966</v>
      </c>
      <c r="M332" s="23">
        <f>VLOOKUP($A332,'Hospitalisation Details'!$A:$K,COLUMN('Hospitalisation Details'!F331),FALSE)</f>
        <v>29760.6</v>
      </c>
      <c r="N332" t="str">
        <f>VLOOKUP($A332,'Hospitalisation Details'!$A:$K,COLUMN('Hospitalisation Details'!G331),FALSE)</f>
        <v>Tier - 1</v>
      </c>
      <c r="O332" t="str">
        <f>VLOOKUP($A332,'Hospitalisation Details'!$A:$K,COLUMN('Hospitalisation Details'!H331),FALSE)</f>
        <v>Tier - 2</v>
      </c>
      <c r="P332" t="str">
        <f>VLOOKUP($A332,'Hospitalisation Details'!$A:$K,COLUMN('Hospitalisation Details'!I331),FALSE)</f>
        <v>R1011</v>
      </c>
      <c r="Q332">
        <f>VLOOKUP($A332,'Hospitalisation Details'!$A:$K,COLUMN('Hospitalisation Details'!K331),FALSE)</f>
        <v>24</v>
      </c>
      <c r="R332" t="str" cm="1">
        <f t="array" ref="R332">_xlfn.IFS(
Q332&lt;=10,"0-10",
Q332&lt;=20,"11-20",
Q332&lt;=30,"21-30",
Q332&lt;=40,"31-40",
Q332&lt;=50,"41-50",
Q332&lt;=60,"51-60",
Q332&lt;=70,"61-70"
)</f>
        <v>21-30</v>
      </c>
      <c r="S332" t="str">
        <f t="shared" si="5"/>
        <v>Yes</v>
      </c>
    </row>
    <row r="333" spans="1:19" ht="15.75" x14ac:dyDescent="0.25">
      <c r="A333" s="36" t="s">
        <v>373</v>
      </c>
      <c r="B333" t="str">
        <f>VLOOKUP(A333,'Customer Names'!A:E,COLUMN('Customer Names'!D332),FALSE)</f>
        <v>Mr. Jason</v>
      </c>
      <c r="C333">
        <f>VLOOKUP($A333,'Medical Examinations'!$A:$J,COLUMN('Medical Examinations'!B332),FALSE)</f>
        <v>18.73</v>
      </c>
      <c r="D333">
        <f>VLOOKUP($A333,'Medical Examinations'!$A:$J,COLUMN('Medical Examinations'!C332),FALSE)</f>
        <v>10.64</v>
      </c>
      <c r="E333" t="str">
        <f>VLOOKUP($A333,'Medical Examinations'!$A:$J,COLUMN('Medical Examinations'!D332),FALSE)</f>
        <v>No</v>
      </c>
      <c r="F333" t="str">
        <f>VLOOKUP($A333,'Medical Examinations'!$A:$J,COLUMN('Medical Examinations'!E332),FALSE)</f>
        <v>No</v>
      </c>
      <c r="G333" t="str">
        <f>VLOOKUP($A333,'Medical Examinations'!$A:$J,COLUMN('Medical Examinations'!F332),FALSE)</f>
        <v>No</v>
      </c>
      <c r="H333">
        <f>VLOOKUP($A333,'Medical Examinations'!$A:$J,COLUMN('Medical Examinations'!G332),FALSE)</f>
        <v>2</v>
      </c>
      <c r="I333" t="str">
        <f>VLOOKUP($A333,'Medical Examinations'!$A:$J,COLUMN('Medical Examinations'!H332),FALSE)</f>
        <v>Yes</v>
      </c>
      <c r="J333" t="str">
        <f>VLOOKUP($A333,'Medical Examinations'!$A:$J,COLUMN('Medical Examinations'!I332),FALSE)</f>
        <v>Healthy Weight</v>
      </c>
      <c r="K333" t="str">
        <f>VLOOKUP($A333,'Medical Examinations'!$A:$J,COLUMN('Medical Examinations'!J332),FALSE)</f>
        <v>Diabetes</v>
      </c>
      <c r="L333" s="30">
        <f>VLOOKUP($A333,'Hospitalisation Details'!$A:$K,COLUMN('Hospitalisation Details'!J332),FALSE)</f>
        <v>26899</v>
      </c>
      <c r="M333" s="23">
        <f>VLOOKUP($A333,'Hospitalisation Details'!$A:$K,COLUMN('Hospitalisation Details'!F332),FALSE)</f>
        <v>29757.69</v>
      </c>
      <c r="N333" t="str">
        <f>VLOOKUP($A333,'Hospitalisation Details'!$A:$K,COLUMN('Hospitalisation Details'!G332),FALSE)</f>
        <v>Tier - 1</v>
      </c>
      <c r="O333" t="str">
        <f>VLOOKUP($A333,'Hospitalisation Details'!$A:$K,COLUMN('Hospitalisation Details'!H332),FALSE)</f>
        <v>Tier - 3</v>
      </c>
      <c r="P333" t="str">
        <f>VLOOKUP($A333,'Hospitalisation Details'!$A:$K,COLUMN('Hospitalisation Details'!I332),FALSE)</f>
        <v>R1011</v>
      </c>
      <c r="Q333">
        <f>VLOOKUP($A333,'Hospitalisation Details'!$A:$K,COLUMN('Hospitalisation Details'!K332),FALSE)</f>
        <v>49</v>
      </c>
      <c r="R333" t="str" cm="1">
        <f t="array" ref="R333">_xlfn.IFS(
Q333&lt;=10,"0-10",
Q333&lt;=20,"11-20",
Q333&lt;=30,"21-30",
Q333&lt;=40,"31-40",
Q333&lt;=50,"41-50",
Q333&lt;=60,"51-60",
Q333&lt;=70,"61-70"
)</f>
        <v>41-50</v>
      </c>
      <c r="S333" t="str">
        <f t="shared" si="5"/>
        <v>Yes</v>
      </c>
    </row>
    <row r="334" spans="1:19" ht="15.75" x14ac:dyDescent="0.25">
      <c r="A334" s="36" t="s">
        <v>374</v>
      </c>
      <c r="B334" t="str">
        <f>VLOOKUP(A334,'Customer Names'!A:E,COLUMN('Customer Names'!D333),FALSE)</f>
        <v>Ms. Angela</v>
      </c>
      <c r="C334">
        <f>VLOOKUP($A334,'Medical Examinations'!$A:$J,COLUMN('Medical Examinations'!B333),FALSE)</f>
        <v>33.090000000000003</v>
      </c>
      <c r="D334">
        <f>VLOOKUP($A334,'Medical Examinations'!$A:$J,COLUMN('Medical Examinations'!C333),FALSE)</f>
        <v>6.06</v>
      </c>
      <c r="E334" t="str">
        <f>VLOOKUP($A334,'Medical Examinations'!$A:$J,COLUMN('Medical Examinations'!D333),FALSE)</f>
        <v>No</v>
      </c>
      <c r="F334" t="str">
        <f>VLOOKUP($A334,'Medical Examinations'!$A:$J,COLUMN('Medical Examinations'!E333),FALSE)</f>
        <v>No</v>
      </c>
      <c r="G334" t="str">
        <f>VLOOKUP($A334,'Medical Examinations'!$A:$J,COLUMN('Medical Examinations'!F333),FALSE)</f>
        <v>Yes</v>
      </c>
      <c r="H334">
        <f>VLOOKUP($A334,'Medical Examinations'!$A:$J,COLUMN('Medical Examinations'!G333),FALSE)</f>
        <v>1</v>
      </c>
      <c r="I334" t="str">
        <f>VLOOKUP($A334,'Medical Examinations'!$A:$J,COLUMN('Medical Examinations'!H333),FALSE)</f>
        <v>Yes</v>
      </c>
      <c r="J334" t="str">
        <f>VLOOKUP($A334,'Medical Examinations'!$A:$J,COLUMN('Medical Examinations'!I333),FALSE)</f>
        <v>Obesity</v>
      </c>
      <c r="K334" t="str">
        <f>VLOOKUP($A334,'Medical Examinations'!$A:$J,COLUMN('Medical Examinations'!J333),FALSE)</f>
        <v>Prediabetes</v>
      </c>
      <c r="L334" s="30">
        <f>VLOOKUP($A334,'Hospitalisation Details'!$A:$K,COLUMN('Hospitalisation Details'!J333),FALSE)</f>
        <v>34177</v>
      </c>
      <c r="M334" s="23">
        <f>VLOOKUP($A334,'Hospitalisation Details'!$A:$K,COLUMN('Hospitalisation Details'!F333),FALSE)</f>
        <v>29622.69</v>
      </c>
      <c r="N334" t="str">
        <f>VLOOKUP($A334,'Hospitalisation Details'!$A:$K,COLUMN('Hospitalisation Details'!G333),FALSE)</f>
        <v>Tier - 1</v>
      </c>
      <c r="O334" t="str">
        <f>VLOOKUP($A334,'Hospitalisation Details'!$A:$K,COLUMN('Hospitalisation Details'!H333),FALSE)</f>
        <v>Tier - 1</v>
      </c>
      <c r="P334" t="str">
        <f>VLOOKUP($A334,'Hospitalisation Details'!$A:$K,COLUMN('Hospitalisation Details'!I333),FALSE)</f>
        <v>R1011</v>
      </c>
      <c r="Q334">
        <f>VLOOKUP($A334,'Hospitalisation Details'!$A:$K,COLUMN('Hospitalisation Details'!K333),FALSE)</f>
        <v>29</v>
      </c>
      <c r="R334" t="str" cm="1">
        <f t="array" ref="R334">_xlfn.IFS(
Q334&lt;=10,"0-10",
Q334&lt;=20,"11-20",
Q334&lt;=30,"21-30",
Q334&lt;=40,"31-40",
Q334&lt;=50,"41-50",
Q334&lt;=60,"51-60",
Q334&lt;=70,"61-70"
)</f>
        <v>21-30</v>
      </c>
      <c r="S334" t="str">
        <f t="shared" si="5"/>
        <v>Yes</v>
      </c>
    </row>
    <row r="335" spans="1:19" ht="15.75" x14ac:dyDescent="0.25">
      <c r="A335" s="36" t="s">
        <v>375</v>
      </c>
      <c r="B335" t="str">
        <f>VLOOKUP(A335,'Customer Names'!A:E,COLUMN('Customer Names'!D334),FALSE)</f>
        <v>Mr. Keith</v>
      </c>
      <c r="C335">
        <f>VLOOKUP($A335,'Medical Examinations'!$A:$J,COLUMN('Medical Examinations'!B334),FALSE)</f>
        <v>18.329999999999998</v>
      </c>
      <c r="D335">
        <f>VLOOKUP($A335,'Medical Examinations'!$A:$J,COLUMN('Medical Examinations'!C334),FALSE)</f>
        <v>7.46</v>
      </c>
      <c r="E335" t="str">
        <f>VLOOKUP($A335,'Medical Examinations'!$A:$J,COLUMN('Medical Examinations'!D334),FALSE)</f>
        <v>Yes</v>
      </c>
      <c r="F335" t="str">
        <f>VLOOKUP($A335,'Medical Examinations'!$A:$J,COLUMN('Medical Examinations'!E334),FALSE)</f>
        <v>No</v>
      </c>
      <c r="G335" t="str">
        <f>VLOOKUP($A335,'Medical Examinations'!$A:$J,COLUMN('Medical Examinations'!F334),FALSE)</f>
        <v>No</v>
      </c>
      <c r="H335">
        <f>VLOOKUP($A335,'Medical Examinations'!$A:$J,COLUMN('Medical Examinations'!G334),FALSE)</f>
        <v>1</v>
      </c>
      <c r="I335" t="str">
        <f>VLOOKUP($A335,'Medical Examinations'!$A:$J,COLUMN('Medical Examinations'!H334),FALSE)</f>
        <v>Yes</v>
      </c>
      <c r="J335" t="str">
        <f>VLOOKUP($A335,'Medical Examinations'!$A:$J,COLUMN('Medical Examinations'!I334),FALSE)</f>
        <v>Underweight</v>
      </c>
      <c r="K335" t="str">
        <f>VLOOKUP($A335,'Medical Examinations'!$A:$J,COLUMN('Medical Examinations'!J334),FALSE)</f>
        <v>Diabetes</v>
      </c>
      <c r="L335" s="30">
        <f>VLOOKUP($A335,'Hospitalisation Details'!$A:$K,COLUMN('Hospitalisation Details'!J334),FALSE)</f>
        <v>27701</v>
      </c>
      <c r="M335" s="23">
        <f>VLOOKUP($A335,'Hospitalisation Details'!$A:$K,COLUMN('Hospitalisation Details'!F334),FALSE)</f>
        <v>29583.8</v>
      </c>
      <c r="N335" t="str">
        <f>VLOOKUP($A335,'Hospitalisation Details'!$A:$K,COLUMN('Hospitalisation Details'!G334),FALSE)</f>
        <v>Tier - 1</v>
      </c>
      <c r="O335" t="str">
        <f>VLOOKUP($A335,'Hospitalisation Details'!$A:$K,COLUMN('Hospitalisation Details'!H334),FALSE)</f>
        <v>Tier - 1</v>
      </c>
      <c r="P335" t="str">
        <f>VLOOKUP($A335,'Hospitalisation Details'!$A:$K,COLUMN('Hospitalisation Details'!I334),FALSE)</f>
        <v>R1011</v>
      </c>
      <c r="Q335">
        <f>VLOOKUP($A335,'Hospitalisation Details'!$A:$K,COLUMN('Hospitalisation Details'!K334),FALSE)</f>
        <v>47</v>
      </c>
      <c r="R335" t="str" cm="1">
        <f t="array" ref="R335">_xlfn.IFS(
Q335&lt;=10,"0-10",
Q335&lt;=20,"11-20",
Q335&lt;=30,"21-30",
Q335&lt;=40,"31-40",
Q335&lt;=50,"41-50",
Q335&lt;=60,"51-60",
Q335&lt;=70,"61-70"
)</f>
        <v>41-50</v>
      </c>
      <c r="S335" t="str">
        <f t="shared" si="5"/>
        <v>Yes</v>
      </c>
    </row>
    <row r="336" spans="1:19" ht="15.75" x14ac:dyDescent="0.25">
      <c r="A336" s="36" t="s">
        <v>376</v>
      </c>
      <c r="B336" t="str">
        <f>VLOOKUP(A336,'Customer Names'!A:E,COLUMN('Customer Names'!D335),FALSE)</f>
        <v>Ms. Emma</v>
      </c>
      <c r="C336">
        <f>VLOOKUP($A336,'Medical Examinations'!$A:$J,COLUMN('Medical Examinations'!B335),FALSE)</f>
        <v>27.74</v>
      </c>
      <c r="D336">
        <f>VLOOKUP($A336,'Medical Examinations'!$A:$J,COLUMN('Medical Examinations'!C335),FALSE)</f>
        <v>4.68</v>
      </c>
      <c r="E336" t="str">
        <f>VLOOKUP($A336,'Medical Examinations'!$A:$J,COLUMN('Medical Examinations'!D335),FALSE)</f>
        <v>Yes</v>
      </c>
      <c r="F336" t="str">
        <f>VLOOKUP($A336,'Medical Examinations'!$A:$J,COLUMN('Medical Examinations'!E335),FALSE)</f>
        <v>No</v>
      </c>
      <c r="G336" t="str">
        <f>VLOOKUP($A336,'Medical Examinations'!$A:$J,COLUMN('Medical Examinations'!F335),FALSE)</f>
        <v>No</v>
      </c>
      <c r="H336">
        <f>VLOOKUP($A336,'Medical Examinations'!$A:$J,COLUMN('Medical Examinations'!G335),FALSE)</f>
        <v>2</v>
      </c>
      <c r="I336" t="str">
        <f>VLOOKUP($A336,'Medical Examinations'!$A:$J,COLUMN('Medical Examinations'!H335),FALSE)</f>
        <v>Yes</v>
      </c>
      <c r="J336" t="str">
        <f>VLOOKUP($A336,'Medical Examinations'!$A:$J,COLUMN('Medical Examinations'!I335),FALSE)</f>
        <v>Overweight</v>
      </c>
      <c r="K336" t="str">
        <f>VLOOKUP($A336,'Medical Examinations'!$A:$J,COLUMN('Medical Examinations'!J335),FALSE)</f>
        <v>Normal</v>
      </c>
      <c r="L336" s="30">
        <f>VLOOKUP($A336,'Hospitalisation Details'!$A:$K,COLUMN('Hospitalisation Details'!J335),FALSE)</f>
        <v>21843</v>
      </c>
      <c r="M336" s="23">
        <f>VLOOKUP($A336,'Hospitalisation Details'!$A:$K,COLUMN('Hospitalisation Details'!F335),FALSE)</f>
        <v>29523.17</v>
      </c>
      <c r="N336" t="str">
        <f>VLOOKUP($A336,'Hospitalisation Details'!$A:$K,COLUMN('Hospitalisation Details'!G335),FALSE)</f>
        <v>Tier - 1</v>
      </c>
      <c r="O336" t="str">
        <f>VLOOKUP($A336,'Hospitalisation Details'!$A:$K,COLUMN('Hospitalisation Details'!H335),FALSE)</f>
        <v>Tier - 2</v>
      </c>
      <c r="P336" t="str">
        <f>VLOOKUP($A336,'Hospitalisation Details'!$A:$K,COLUMN('Hospitalisation Details'!I335),FALSE)</f>
        <v>R1024</v>
      </c>
      <c r="Q336">
        <f>VLOOKUP($A336,'Hospitalisation Details'!$A:$K,COLUMN('Hospitalisation Details'!K335),FALSE)</f>
        <v>63</v>
      </c>
      <c r="R336" t="str" cm="1">
        <f t="array" ref="R336">_xlfn.IFS(
Q336&lt;=10,"0-10",
Q336&lt;=20,"11-20",
Q336&lt;=30,"21-30",
Q336&lt;=40,"31-40",
Q336&lt;=50,"41-50",
Q336&lt;=60,"51-60",
Q336&lt;=70,"61-70"
)</f>
        <v>61-70</v>
      </c>
      <c r="S336" t="str">
        <f t="shared" si="5"/>
        <v>No</v>
      </c>
    </row>
    <row r="337" spans="1:19" ht="15.75" x14ac:dyDescent="0.25">
      <c r="A337" s="36" t="s">
        <v>377</v>
      </c>
      <c r="B337" t="str">
        <f>VLOOKUP(A337,'Customer Names'!A:E,COLUMN('Customer Names'!D336),FALSE)</f>
        <v>Mr. Nathan</v>
      </c>
      <c r="C337">
        <f>VLOOKUP($A337,'Medical Examinations'!$A:$J,COLUMN('Medical Examinations'!B336),FALSE)</f>
        <v>24.2</v>
      </c>
      <c r="D337">
        <f>VLOOKUP($A337,'Medical Examinations'!$A:$J,COLUMN('Medical Examinations'!C336),FALSE)</f>
        <v>6.15</v>
      </c>
      <c r="E337" t="str">
        <f>VLOOKUP($A337,'Medical Examinations'!$A:$J,COLUMN('Medical Examinations'!D336),FALSE)</f>
        <v>No</v>
      </c>
      <c r="F337" t="str">
        <f>VLOOKUP($A337,'Medical Examinations'!$A:$J,COLUMN('Medical Examinations'!E336),FALSE)</f>
        <v>No</v>
      </c>
      <c r="G337" t="str">
        <f>VLOOKUP($A337,'Medical Examinations'!$A:$J,COLUMN('Medical Examinations'!F336),FALSE)</f>
        <v>No</v>
      </c>
      <c r="H337">
        <f>VLOOKUP($A337,'Medical Examinations'!$A:$J,COLUMN('Medical Examinations'!G336),FALSE)</f>
        <v>1</v>
      </c>
      <c r="I337" t="str">
        <f>VLOOKUP($A337,'Medical Examinations'!$A:$J,COLUMN('Medical Examinations'!H336),FALSE)</f>
        <v>Yes</v>
      </c>
      <c r="J337" t="str">
        <f>VLOOKUP($A337,'Medical Examinations'!$A:$J,COLUMN('Medical Examinations'!I336),FALSE)</f>
        <v>Healthy Weight</v>
      </c>
      <c r="K337" t="str">
        <f>VLOOKUP($A337,'Medical Examinations'!$A:$J,COLUMN('Medical Examinations'!J336),FALSE)</f>
        <v>Prediabetes</v>
      </c>
      <c r="L337" s="30">
        <f>VLOOKUP($A337,'Hospitalisation Details'!$A:$K,COLUMN('Hospitalisation Details'!J336),FALSE)</f>
        <v>31974</v>
      </c>
      <c r="M337" s="23">
        <f>VLOOKUP($A337,'Hospitalisation Details'!$A:$K,COLUMN('Hospitalisation Details'!F336),FALSE)</f>
        <v>29443.59</v>
      </c>
      <c r="N337" t="str">
        <f>VLOOKUP($A337,'Hospitalisation Details'!$A:$K,COLUMN('Hospitalisation Details'!G336),FALSE)</f>
        <v>Tier - 1</v>
      </c>
      <c r="O337" t="str">
        <f>VLOOKUP($A337,'Hospitalisation Details'!$A:$K,COLUMN('Hospitalisation Details'!H336),FALSE)</f>
        <v>Tier - 1</v>
      </c>
      <c r="P337" t="str">
        <f>VLOOKUP($A337,'Hospitalisation Details'!$A:$K,COLUMN('Hospitalisation Details'!I336),FALSE)</f>
        <v>R1011</v>
      </c>
      <c r="Q337">
        <f>VLOOKUP($A337,'Hospitalisation Details'!$A:$K,COLUMN('Hospitalisation Details'!K336),FALSE)</f>
        <v>35</v>
      </c>
      <c r="R337" t="str" cm="1">
        <f t="array" ref="R337">_xlfn.IFS(
Q337&lt;=10,"0-10",
Q337&lt;=20,"11-20",
Q337&lt;=30,"21-30",
Q337&lt;=40,"31-40",
Q337&lt;=50,"41-50",
Q337&lt;=60,"51-60",
Q337&lt;=70,"61-70"
)</f>
        <v>31-40</v>
      </c>
      <c r="S337" t="str">
        <f t="shared" si="5"/>
        <v>Yes</v>
      </c>
    </row>
    <row r="338" spans="1:19" ht="15.75" x14ac:dyDescent="0.25">
      <c r="A338" s="36" t="s">
        <v>378</v>
      </c>
      <c r="B338" t="str">
        <f>VLOOKUP(A338,'Customer Names'!A:E,COLUMN('Customer Names'!D337),FALSE)</f>
        <v>Ms. Kathryn</v>
      </c>
      <c r="C338">
        <f>VLOOKUP($A338,'Medical Examinations'!$A:$J,COLUMN('Medical Examinations'!B337),FALSE)</f>
        <v>22.03</v>
      </c>
      <c r="D338">
        <f>VLOOKUP($A338,'Medical Examinations'!$A:$J,COLUMN('Medical Examinations'!C337),FALSE)</f>
        <v>4.28</v>
      </c>
      <c r="E338" t="str">
        <f>VLOOKUP($A338,'Medical Examinations'!$A:$J,COLUMN('Medical Examinations'!D337),FALSE)</f>
        <v>Yes</v>
      </c>
      <c r="F338" t="str">
        <f>VLOOKUP($A338,'Medical Examinations'!$A:$J,COLUMN('Medical Examinations'!E337),FALSE)</f>
        <v>No</v>
      </c>
      <c r="G338" t="str">
        <f>VLOOKUP($A338,'Medical Examinations'!$A:$J,COLUMN('Medical Examinations'!F337),FALSE)</f>
        <v>No</v>
      </c>
      <c r="H338">
        <f>VLOOKUP($A338,'Medical Examinations'!$A:$J,COLUMN('Medical Examinations'!G337),FALSE)</f>
        <v>0</v>
      </c>
      <c r="I338" t="str">
        <f>VLOOKUP($A338,'Medical Examinations'!$A:$J,COLUMN('Medical Examinations'!H337),FALSE)</f>
        <v>Yes</v>
      </c>
      <c r="J338" t="str">
        <f>VLOOKUP($A338,'Medical Examinations'!$A:$J,COLUMN('Medical Examinations'!I337),FALSE)</f>
        <v>Healthy Weight</v>
      </c>
      <c r="K338" t="str">
        <f>VLOOKUP($A338,'Medical Examinations'!$A:$J,COLUMN('Medical Examinations'!J337),FALSE)</f>
        <v>Normal</v>
      </c>
      <c r="L338" s="30">
        <f>VLOOKUP($A338,'Hospitalisation Details'!$A:$K,COLUMN('Hospitalisation Details'!J337),FALSE)</f>
        <v>31358</v>
      </c>
      <c r="M338" s="23">
        <f>VLOOKUP($A338,'Hospitalisation Details'!$A:$K,COLUMN('Hospitalisation Details'!F337),FALSE)</f>
        <v>29352.560000000001</v>
      </c>
      <c r="N338" t="str">
        <f>VLOOKUP($A338,'Hospitalisation Details'!$A:$K,COLUMN('Hospitalisation Details'!G337),FALSE)</f>
        <v>Tier - 1</v>
      </c>
      <c r="O338" t="str">
        <f>VLOOKUP($A338,'Hospitalisation Details'!$A:$K,COLUMN('Hospitalisation Details'!H337),FALSE)</f>
        <v>Tier - 1</v>
      </c>
      <c r="P338" t="str">
        <f>VLOOKUP($A338,'Hospitalisation Details'!$A:$K,COLUMN('Hospitalisation Details'!I337),FALSE)</f>
        <v>R1011</v>
      </c>
      <c r="Q338">
        <f>VLOOKUP($A338,'Hospitalisation Details'!$A:$K,COLUMN('Hospitalisation Details'!K337),FALSE)</f>
        <v>37</v>
      </c>
      <c r="R338" t="str" cm="1">
        <f t="array" ref="R338">_xlfn.IFS(
Q338&lt;=10,"0-10",
Q338&lt;=20,"11-20",
Q338&lt;=30,"21-30",
Q338&lt;=40,"31-40",
Q338&lt;=50,"41-50",
Q338&lt;=60,"51-60",
Q338&lt;=70,"61-70"
)</f>
        <v>31-40</v>
      </c>
      <c r="S338" t="str">
        <f t="shared" si="5"/>
        <v>No</v>
      </c>
    </row>
    <row r="339" spans="1:19" ht="15.75" x14ac:dyDescent="0.25">
      <c r="A339" s="36" t="s">
        <v>379</v>
      </c>
      <c r="B339" t="str">
        <f>VLOOKUP(A339,'Customer Names'!A:E,COLUMN('Customer Names'!D338),FALSE)</f>
        <v>Ms. Elizabeth</v>
      </c>
      <c r="C339">
        <f>VLOOKUP($A339,'Medical Examinations'!$A:$J,COLUMN('Medical Examinations'!B338),FALSE)</f>
        <v>26.885000000000002</v>
      </c>
      <c r="D339">
        <f>VLOOKUP($A339,'Medical Examinations'!$A:$J,COLUMN('Medical Examinations'!C338),FALSE)</f>
        <v>9.86</v>
      </c>
      <c r="E339" t="str">
        <f>VLOOKUP($A339,'Medical Examinations'!$A:$J,COLUMN('Medical Examinations'!D338),FALSE)</f>
        <v>No</v>
      </c>
      <c r="F339" t="str">
        <f>VLOOKUP($A339,'Medical Examinations'!$A:$J,COLUMN('Medical Examinations'!E338),FALSE)</f>
        <v>No</v>
      </c>
      <c r="G339" t="str">
        <f>VLOOKUP($A339,'Medical Examinations'!$A:$J,COLUMN('Medical Examinations'!F338),FALSE)</f>
        <v>No</v>
      </c>
      <c r="H339">
        <f>VLOOKUP($A339,'Medical Examinations'!$A:$J,COLUMN('Medical Examinations'!G338),FALSE)</f>
        <v>3</v>
      </c>
      <c r="I339" t="str">
        <f>VLOOKUP($A339,'Medical Examinations'!$A:$J,COLUMN('Medical Examinations'!H338),FALSE)</f>
        <v>Yes</v>
      </c>
      <c r="J339" t="str">
        <f>VLOOKUP($A339,'Medical Examinations'!$A:$J,COLUMN('Medical Examinations'!I338),FALSE)</f>
        <v>Overweight</v>
      </c>
      <c r="K339" t="str">
        <f>VLOOKUP($A339,'Medical Examinations'!$A:$J,COLUMN('Medical Examinations'!J338),FALSE)</f>
        <v>Diabetes</v>
      </c>
      <c r="L339" s="30">
        <f>VLOOKUP($A339,'Hospitalisation Details'!$A:$K,COLUMN('Hospitalisation Details'!J338),FALSE)</f>
        <v>21341</v>
      </c>
      <c r="M339" s="23">
        <f>VLOOKUP($A339,'Hospitalisation Details'!$A:$K,COLUMN('Hospitalisation Details'!F338),FALSE)</f>
        <v>29330.98</v>
      </c>
      <c r="N339" t="str">
        <f>VLOOKUP($A339,'Hospitalisation Details'!$A:$K,COLUMN('Hospitalisation Details'!G338),FALSE)</f>
        <v>Tier - 1</v>
      </c>
      <c r="O339" t="str">
        <f>VLOOKUP($A339,'Hospitalisation Details'!$A:$K,COLUMN('Hospitalisation Details'!H338),FALSE)</f>
        <v>Tier - 2</v>
      </c>
      <c r="P339" t="str">
        <f>VLOOKUP($A339,'Hospitalisation Details'!$A:$K,COLUMN('Hospitalisation Details'!I338),FALSE)</f>
        <v>R1012</v>
      </c>
      <c r="Q339">
        <f>VLOOKUP($A339,'Hospitalisation Details'!$A:$K,COLUMN('Hospitalisation Details'!K338),FALSE)</f>
        <v>65</v>
      </c>
      <c r="R339" t="str" cm="1">
        <f t="array" ref="R339">_xlfn.IFS(
Q339&lt;=10,"0-10",
Q339&lt;=20,"11-20",
Q339&lt;=30,"21-30",
Q339&lt;=40,"31-40",
Q339&lt;=50,"41-50",
Q339&lt;=60,"51-60",
Q339&lt;=70,"61-70"
)</f>
        <v>61-70</v>
      </c>
      <c r="S339" t="str">
        <f t="shared" si="5"/>
        <v>Yes</v>
      </c>
    </row>
    <row r="340" spans="1:19" ht="15.75" x14ac:dyDescent="0.25">
      <c r="A340" s="36" t="s">
        <v>380</v>
      </c>
      <c r="B340" t="str">
        <f>VLOOKUP(A340,'Customer Names'!A:E,COLUMN('Customer Names'!D339),FALSE)</f>
        <v>Mr. Ben</v>
      </c>
      <c r="C340">
        <f>VLOOKUP($A340,'Medical Examinations'!$A:$J,COLUMN('Medical Examinations'!B339),FALSE)</f>
        <v>16.36</v>
      </c>
      <c r="D340">
        <f>VLOOKUP($A340,'Medical Examinations'!$A:$J,COLUMN('Medical Examinations'!C339),FALSE)</f>
        <v>11.19</v>
      </c>
      <c r="E340" t="str">
        <f>VLOOKUP($A340,'Medical Examinations'!$A:$J,COLUMN('Medical Examinations'!D339),FALSE)</f>
        <v>No</v>
      </c>
      <c r="F340" t="str">
        <f>VLOOKUP($A340,'Medical Examinations'!$A:$J,COLUMN('Medical Examinations'!E339),FALSE)</f>
        <v>No</v>
      </c>
      <c r="G340" t="str">
        <f>VLOOKUP($A340,'Medical Examinations'!$A:$J,COLUMN('Medical Examinations'!F339),FALSE)</f>
        <v>No</v>
      </c>
      <c r="H340">
        <f>VLOOKUP($A340,'Medical Examinations'!$A:$J,COLUMN('Medical Examinations'!G339),FALSE)</f>
        <v>0</v>
      </c>
      <c r="I340" t="str">
        <f>VLOOKUP($A340,'Medical Examinations'!$A:$J,COLUMN('Medical Examinations'!H339),FALSE)</f>
        <v>Yes</v>
      </c>
      <c r="J340" t="str">
        <f>VLOOKUP($A340,'Medical Examinations'!$A:$J,COLUMN('Medical Examinations'!I339),FALSE)</f>
        <v>Underweight</v>
      </c>
      <c r="K340" t="str">
        <f>VLOOKUP($A340,'Medical Examinations'!$A:$J,COLUMN('Medical Examinations'!J339),FALSE)</f>
        <v>Diabetes</v>
      </c>
      <c r="L340" s="30">
        <f>VLOOKUP($A340,'Hospitalisation Details'!$A:$K,COLUMN('Hospitalisation Details'!J339),FALSE)</f>
        <v>28692</v>
      </c>
      <c r="M340" s="23">
        <f>VLOOKUP($A340,'Hospitalisation Details'!$A:$K,COLUMN('Hospitalisation Details'!F339),FALSE)</f>
        <v>29227.599999999999</v>
      </c>
      <c r="N340" t="str">
        <f>VLOOKUP($A340,'Hospitalisation Details'!$A:$K,COLUMN('Hospitalisation Details'!G339),FALSE)</f>
        <v>Tier - 1</v>
      </c>
      <c r="O340" t="str">
        <f>VLOOKUP($A340,'Hospitalisation Details'!$A:$K,COLUMN('Hospitalisation Details'!H339),FALSE)</f>
        <v>Tier - 3</v>
      </c>
      <c r="P340" t="str">
        <f>VLOOKUP($A340,'Hospitalisation Details'!$A:$K,COLUMN('Hospitalisation Details'!I339),FALSE)</f>
        <v>R1012</v>
      </c>
      <c r="Q340">
        <f>VLOOKUP($A340,'Hospitalisation Details'!$A:$K,COLUMN('Hospitalisation Details'!K339),FALSE)</f>
        <v>44</v>
      </c>
      <c r="R340" t="str" cm="1">
        <f t="array" ref="R340">_xlfn.IFS(
Q340&lt;=10,"0-10",
Q340&lt;=20,"11-20",
Q340&lt;=30,"21-30",
Q340&lt;=40,"31-40",
Q340&lt;=50,"41-50",
Q340&lt;=60,"51-60",
Q340&lt;=70,"61-70"
)</f>
        <v>41-50</v>
      </c>
      <c r="S340" t="str">
        <f t="shared" si="5"/>
        <v>Yes</v>
      </c>
    </row>
    <row r="341" spans="1:19" ht="15.75" x14ac:dyDescent="0.25">
      <c r="A341" s="36" t="s">
        <v>381</v>
      </c>
      <c r="B341" t="str">
        <f>VLOOKUP(A341,'Customer Names'!A:E,COLUMN('Customer Names'!D340),FALSE)</f>
        <v>Ms. Cheryl</v>
      </c>
      <c r="C341">
        <f>VLOOKUP($A341,'Medical Examinations'!$A:$J,COLUMN('Medical Examinations'!B340),FALSE)</f>
        <v>32.299999999999997</v>
      </c>
      <c r="D341">
        <f>VLOOKUP($A341,'Medical Examinations'!$A:$J,COLUMN('Medical Examinations'!C340),FALSE)</f>
        <v>4.8899999999999997</v>
      </c>
      <c r="E341" t="str">
        <f>VLOOKUP($A341,'Medical Examinations'!$A:$J,COLUMN('Medical Examinations'!D340),FALSE)</f>
        <v>Yes</v>
      </c>
      <c r="F341" t="str">
        <f>VLOOKUP($A341,'Medical Examinations'!$A:$J,COLUMN('Medical Examinations'!E340),FALSE)</f>
        <v>No</v>
      </c>
      <c r="G341" t="str">
        <f>VLOOKUP($A341,'Medical Examinations'!$A:$J,COLUMN('Medical Examinations'!F340),FALSE)</f>
        <v>Yes</v>
      </c>
      <c r="H341">
        <f>VLOOKUP($A341,'Medical Examinations'!$A:$J,COLUMN('Medical Examinations'!G340),FALSE)</f>
        <v>1</v>
      </c>
      <c r="I341" t="str">
        <f>VLOOKUP($A341,'Medical Examinations'!$A:$J,COLUMN('Medical Examinations'!H340),FALSE)</f>
        <v>No</v>
      </c>
      <c r="J341" t="str">
        <f>VLOOKUP($A341,'Medical Examinations'!$A:$J,COLUMN('Medical Examinations'!I340),FALSE)</f>
        <v>Obesity</v>
      </c>
      <c r="K341" t="str">
        <f>VLOOKUP($A341,'Medical Examinations'!$A:$J,COLUMN('Medical Examinations'!J340),FALSE)</f>
        <v>Normal</v>
      </c>
      <c r="L341" s="30">
        <f>VLOOKUP($A341,'Hospitalisation Details'!$A:$K,COLUMN('Hospitalisation Details'!J340),FALSE)</f>
        <v>25393</v>
      </c>
      <c r="M341" s="23">
        <f>VLOOKUP($A341,'Hospitalisation Details'!$A:$K,COLUMN('Hospitalisation Details'!F340),FALSE)</f>
        <v>29186.48</v>
      </c>
      <c r="N341" t="str">
        <f>VLOOKUP($A341,'Hospitalisation Details'!$A:$K,COLUMN('Hospitalisation Details'!G340),FALSE)</f>
        <v>Tier - 1</v>
      </c>
      <c r="O341" t="str">
        <f>VLOOKUP($A341,'Hospitalisation Details'!$A:$K,COLUMN('Hospitalisation Details'!H340),FALSE)</f>
        <v>Tier - 3</v>
      </c>
      <c r="P341" t="str">
        <f>VLOOKUP($A341,'Hospitalisation Details'!$A:$K,COLUMN('Hospitalisation Details'!I340),FALSE)</f>
        <v>R1024</v>
      </c>
      <c r="Q341">
        <f>VLOOKUP($A341,'Hospitalisation Details'!$A:$K,COLUMN('Hospitalisation Details'!K340),FALSE)</f>
        <v>53</v>
      </c>
      <c r="R341" t="str" cm="1">
        <f t="array" ref="R341">_xlfn.IFS(
Q341&lt;=10,"0-10",
Q341&lt;=20,"11-20",
Q341&lt;=30,"21-30",
Q341&lt;=40,"31-40",
Q341&lt;=50,"41-50",
Q341&lt;=60,"51-60",
Q341&lt;=70,"61-70"
)</f>
        <v>51-60</v>
      </c>
      <c r="S341" t="str">
        <f t="shared" si="5"/>
        <v>No</v>
      </c>
    </row>
    <row r="342" spans="1:19" ht="15.75" x14ac:dyDescent="0.25">
      <c r="A342" s="36" t="s">
        <v>382</v>
      </c>
      <c r="B342" t="str">
        <f>VLOOKUP(A342,'Customer Names'!A:E,COLUMN('Customer Names'!D341),FALSE)</f>
        <v>Ms. Kimberly</v>
      </c>
      <c r="C342">
        <f>VLOOKUP($A342,'Medical Examinations'!$A:$J,COLUMN('Medical Examinations'!B341),FALSE)</f>
        <v>16.05</v>
      </c>
      <c r="D342">
        <f>VLOOKUP($A342,'Medical Examinations'!$A:$J,COLUMN('Medical Examinations'!C341),FALSE)</f>
        <v>4.3499999999999996</v>
      </c>
      <c r="E342" t="str">
        <f>VLOOKUP($A342,'Medical Examinations'!$A:$J,COLUMN('Medical Examinations'!D341),FALSE)</f>
        <v>Yes</v>
      </c>
      <c r="F342" t="str">
        <f>VLOOKUP($A342,'Medical Examinations'!$A:$J,COLUMN('Medical Examinations'!E341),FALSE)</f>
        <v>No</v>
      </c>
      <c r="G342" t="str">
        <f>VLOOKUP($A342,'Medical Examinations'!$A:$J,COLUMN('Medical Examinations'!F341),FALSE)</f>
        <v>No</v>
      </c>
      <c r="H342">
        <f>VLOOKUP($A342,'Medical Examinations'!$A:$J,COLUMN('Medical Examinations'!G341),FALSE)</f>
        <v>0</v>
      </c>
      <c r="I342" t="str">
        <f>VLOOKUP($A342,'Medical Examinations'!$A:$J,COLUMN('Medical Examinations'!H341),FALSE)</f>
        <v>Yes</v>
      </c>
      <c r="J342" t="str">
        <f>VLOOKUP($A342,'Medical Examinations'!$A:$J,COLUMN('Medical Examinations'!I341),FALSE)</f>
        <v>Underweight</v>
      </c>
      <c r="K342" t="str">
        <f>VLOOKUP($A342,'Medical Examinations'!$A:$J,COLUMN('Medical Examinations'!J341),FALSE)</f>
        <v>Normal</v>
      </c>
      <c r="L342" s="30">
        <f>VLOOKUP($A342,'Hospitalisation Details'!$A:$K,COLUMN('Hospitalisation Details'!J341),FALSE)</f>
        <v>28072</v>
      </c>
      <c r="M342" s="23">
        <f>VLOOKUP($A342,'Hospitalisation Details'!$A:$K,COLUMN('Hospitalisation Details'!F341),FALSE)</f>
        <v>29160.39</v>
      </c>
      <c r="N342" t="str">
        <f>VLOOKUP($A342,'Hospitalisation Details'!$A:$K,COLUMN('Hospitalisation Details'!G341),FALSE)</f>
        <v>Tier - 1</v>
      </c>
      <c r="O342" t="str">
        <f>VLOOKUP($A342,'Hospitalisation Details'!$A:$K,COLUMN('Hospitalisation Details'!H341),FALSE)</f>
        <v>Tier - 2</v>
      </c>
      <c r="P342" t="str">
        <f>VLOOKUP($A342,'Hospitalisation Details'!$A:$K,COLUMN('Hospitalisation Details'!I341),FALSE)</f>
        <v>R1011</v>
      </c>
      <c r="Q342">
        <f>VLOOKUP($A342,'Hospitalisation Details'!$A:$K,COLUMN('Hospitalisation Details'!K341),FALSE)</f>
        <v>46</v>
      </c>
      <c r="R342" t="str" cm="1">
        <f t="array" ref="R342">_xlfn.IFS(
Q342&lt;=10,"0-10",
Q342&lt;=20,"11-20",
Q342&lt;=30,"21-30",
Q342&lt;=40,"31-40",
Q342&lt;=50,"41-50",
Q342&lt;=60,"51-60",
Q342&lt;=70,"61-70"
)</f>
        <v>41-50</v>
      </c>
      <c r="S342" t="str">
        <f t="shared" si="5"/>
        <v>No</v>
      </c>
    </row>
    <row r="343" spans="1:19" ht="15.75" x14ac:dyDescent="0.25">
      <c r="A343" s="36" t="s">
        <v>383</v>
      </c>
      <c r="B343" t="str">
        <f>VLOOKUP(A343,'Customer Names'!A:E,COLUMN('Customer Names'!D342),FALSE)</f>
        <v>Ms. Cynthia</v>
      </c>
      <c r="C343">
        <f>VLOOKUP($A343,'Medical Examinations'!$A:$J,COLUMN('Medical Examinations'!B342),FALSE)</f>
        <v>29.07</v>
      </c>
      <c r="D343">
        <f>VLOOKUP($A343,'Medical Examinations'!$A:$J,COLUMN('Medical Examinations'!C342),FALSE)</f>
        <v>8.66</v>
      </c>
      <c r="E343" t="str">
        <f>VLOOKUP($A343,'Medical Examinations'!$A:$J,COLUMN('Medical Examinations'!D342),FALSE)</f>
        <v>Yes</v>
      </c>
      <c r="F343" t="str">
        <f>VLOOKUP($A343,'Medical Examinations'!$A:$J,COLUMN('Medical Examinations'!E342),FALSE)</f>
        <v>No</v>
      </c>
      <c r="G343" t="str">
        <f>VLOOKUP($A343,'Medical Examinations'!$A:$J,COLUMN('Medical Examinations'!F342),FALSE)</f>
        <v>No</v>
      </c>
      <c r="H343">
        <f>VLOOKUP($A343,'Medical Examinations'!$A:$J,COLUMN('Medical Examinations'!G342),FALSE)</f>
        <v>2</v>
      </c>
      <c r="I343" t="str">
        <f>VLOOKUP($A343,'Medical Examinations'!$A:$J,COLUMN('Medical Examinations'!H342),FALSE)</f>
        <v>Yes</v>
      </c>
      <c r="J343" t="str">
        <f>VLOOKUP($A343,'Medical Examinations'!$A:$J,COLUMN('Medical Examinations'!I342),FALSE)</f>
        <v>Overweight</v>
      </c>
      <c r="K343" t="str">
        <f>VLOOKUP($A343,'Medical Examinations'!$A:$J,COLUMN('Medical Examinations'!J342),FALSE)</f>
        <v>Diabetes</v>
      </c>
      <c r="L343" s="30">
        <f>VLOOKUP($A343,'Hospitalisation Details'!$A:$K,COLUMN('Hospitalisation Details'!J342),FALSE)</f>
        <v>22639</v>
      </c>
      <c r="M343" s="23">
        <f>VLOOKUP($A343,'Hospitalisation Details'!$A:$K,COLUMN('Hospitalisation Details'!F342),FALSE)</f>
        <v>29141.360000000001</v>
      </c>
      <c r="N343" t="str">
        <f>VLOOKUP($A343,'Hospitalisation Details'!$A:$K,COLUMN('Hospitalisation Details'!G342),FALSE)</f>
        <v>Tier - 1</v>
      </c>
      <c r="O343" t="str">
        <f>VLOOKUP($A343,'Hospitalisation Details'!$A:$K,COLUMN('Hospitalisation Details'!H342),FALSE)</f>
        <v>Tier - 3</v>
      </c>
      <c r="P343" t="str">
        <f>VLOOKUP($A343,'Hospitalisation Details'!$A:$K,COLUMN('Hospitalisation Details'!I342),FALSE)</f>
        <v>R1012</v>
      </c>
      <c r="Q343">
        <f>VLOOKUP($A343,'Hospitalisation Details'!$A:$K,COLUMN('Hospitalisation Details'!K342),FALSE)</f>
        <v>61</v>
      </c>
      <c r="R343" t="str" cm="1">
        <f t="array" ref="R343">_xlfn.IFS(
Q343&lt;=10,"0-10",
Q343&lt;=20,"11-20",
Q343&lt;=30,"21-30",
Q343&lt;=40,"31-40",
Q343&lt;=50,"41-50",
Q343&lt;=60,"51-60",
Q343&lt;=70,"61-70"
)</f>
        <v>61-70</v>
      </c>
      <c r="S343" t="str">
        <f t="shared" si="5"/>
        <v>Yes</v>
      </c>
    </row>
    <row r="344" spans="1:19" ht="15.75" x14ac:dyDescent="0.25">
      <c r="A344" s="36" t="s">
        <v>384</v>
      </c>
      <c r="B344" t="str">
        <f>VLOOKUP(A344,'Customer Names'!A:E,COLUMN('Customer Names'!D343),FALSE)</f>
        <v>Ms. Jessica</v>
      </c>
      <c r="C344">
        <f>VLOOKUP($A344,'Medical Examinations'!$A:$J,COLUMN('Medical Examinations'!B343),FALSE)</f>
        <v>17.43</v>
      </c>
      <c r="D344">
        <f>VLOOKUP($A344,'Medical Examinations'!$A:$J,COLUMN('Medical Examinations'!C343),FALSE)</f>
        <v>8.64</v>
      </c>
      <c r="E344" t="str">
        <f>VLOOKUP($A344,'Medical Examinations'!$A:$J,COLUMN('Medical Examinations'!D343),FALSE)</f>
        <v>No</v>
      </c>
      <c r="F344" t="str">
        <f>VLOOKUP($A344,'Medical Examinations'!$A:$J,COLUMN('Medical Examinations'!E343),FALSE)</f>
        <v>No</v>
      </c>
      <c r="G344" t="str">
        <f>VLOOKUP($A344,'Medical Examinations'!$A:$J,COLUMN('Medical Examinations'!F343),FALSE)</f>
        <v>No</v>
      </c>
      <c r="H344">
        <f>VLOOKUP($A344,'Medical Examinations'!$A:$J,COLUMN('Medical Examinations'!G343),FALSE)</f>
        <v>0</v>
      </c>
      <c r="I344" t="str">
        <f>VLOOKUP($A344,'Medical Examinations'!$A:$J,COLUMN('Medical Examinations'!H343),FALSE)</f>
        <v>Yes</v>
      </c>
      <c r="J344" t="str">
        <f>VLOOKUP($A344,'Medical Examinations'!$A:$J,COLUMN('Medical Examinations'!I343),FALSE)</f>
        <v>Underweight</v>
      </c>
      <c r="K344" t="str">
        <f>VLOOKUP($A344,'Medical Examinations'!$A:$J,COLUMN('Medical Examinations'!J343),FALSE)</f>
        <v>Diabetes</v>
      </c>
      <c r="L344" s="30">
        <f>VLOOKUP($A344,'Hospitalisation Details'!$A:$K,COLUMN('Hospitalisation Details'!J343),FALSE)</f>
        <v>28823</v>
      </c>
      <c r="M344" s="23">
        <f>VLOOKUP($A344,'Hospitalisation Details'!$A:$K,COLUMN('Hospitalisation Details'!F343),FALSE)</f>
        <v>29114.77</v>
      </c>
      <c r="N344" t="str">
        <f>VLOOKUP($A344,'Hospitalisation Details'!$A:$K,COLUMN('Hospitalisation Details'!G343),FALSE)</f>
        <v>Tier - 1</v>
      </c>
      <c r="O344" t="str">
        <f>VLOOKUP($A344,'Hospitalisation Details'!$A:$K,COLUMN('Hospitalisation Details'!H343),FALSE)</f>
        <v>Tier - 1</v>
      </c>
      <c r="P344" t="str">
        <f>VLOOKUP($A344,'Hospitalisation Details'!$A:$K,COLUMN('Hospitalisation Details'!I343),FALSE)</f>
        <v>R1011</v>
      </c>
      <c r="Q344">
        <f>VLOOKUP($A344,'Hospitalisation Details'!$A:$K,COLUMN('Hospitalisation Details'!K343),FALSE)</f>
        <v>44</v>
      </c>
      <c r="R344" t="str" cm="1">
        <f t="array" ref="R344">_xlfn.IFS(
Q344&lt;=10,"0-10",
Q344&lt;=20,"11-20",
Q344&lt;=30,"21-30",
Q344&lt;=40,"31-40",
Q344&lt;=50,"41-50",
Q344&lt;=60,"51-60",
Q344&lt;=70,"61-70"
)</f>
        <v>41-50</v>
      </c>
      <c r="S344" t="str">
        <f t="shared" si="5"/>
        <v>Yes</v>
      </c>
    </row>
    <row r="345" spans="1:19" ht="15.75" x14ac:dyDescent="0.25">
      <c r="A345" s="36" t="s">
        <v>385</v>
      </c>
      <c r="B345" t="str">
        <f>VLOOKUP(A345,'Customer Names'!A:E,COLUMN('Customer Names'!D344),FALSE)</f>
        <v>Mr. Bruce</v>
      </c>
      <c r="C345">
        <f>VLOOKUP($A345,'Medical Examinations'!$A:$J,COLUMN('Medical Examinations'!B344),FALSE)</f>
        <v>19.329999999999998</v>
      </c>
      <c r="D345">
        <f>VLOOKUP($A345,'Medical Examinations'!$A:$J,COLUMN('Medical Examinations'!C344),FALSE)</f>
        <v>4.2699999999999996</v>
      </c>
      <c r="E345" t="str">
        <f>VLOOKUP($A345,'Medical Examinations'!$A:$J,COLUMN('Medical Examinations'!D344),FALSE)</f>
        <v>No</v>
      </c>
      <c r="F345" t="str">
        <f>VLOOKUP($A345,'Medical Examinations'!$A:$J,COLUMN('Medical Examinations'!E344),FALSE)</f>
        <v>No</v>
      </c>
      <c r="G345" t="str">
        <f>VLOOKUP($A345,'Medical Examinations'!$A:$J,COLUMN('Medical Examinations'!F344),FALSE)</f>
        <v>No</v>
      </c>
      <c r="H345">
        <f>VLOOKUP($A345,'Medical Examinations'!$A:$J,COLUMN('Medical Examinations'!G344),FALSE)</f>
        <v>0</v>
      </c>
      <c r="I345" t="str">
        <f>VLOOKUP($A345,'Medical Examinations'!$A:$J,COLUMN('Medical Examinations'!H344),FALSE)</f>
        <v>Yes</v>
      </c>
      <c r="J345" t="str">
        <f>VLOOKUP($A345,'Medical Examinations'!$A:$J,COLUMN('Medical Examinations'!I344),FALSE)</f>
        <v>Healthy Weight</v>
      </c>
      <c r="K345" t="str">
        <f>VLOOKUP($A345,'Medical Examinations'!$A:$J,COLUMN('Medical Examinations'!J344),FALSE)</f>
        <v>Normal</v>
      </c>
      <c r="L345" s="30">
        <f>VLOOKUP($A345,'Hospitalisation Details'!$A:$K,COLUMN('Hospitalisation Details'!J344),FALSE)</f>
        <v>29416</v>
      </c>
      <c r="M345" s="23">
        <f>VLOOKUP($A345,'Hospitalisation Details'!$A:$K,COLUMN('Hospitalisation Details'!F344),FALSE)</f>
        <v>29114.21</v>
      </c>
      <c r="N345" t="str">
        <f>VLOOKUP($A345,'Hospitalisation Details'!$A:$K,COLUMN('Hospitalisation Details'!G344),FALSE)</f>
        <v>Tier - 1</v>
      </c>
      <c r="O345" t="str">
        <f>VLOOKUP($A345,'Hospitalisation Details'!$A:$K,COLUMN('Hospitalisation Details'!H344),FALSE)</f>
        <v>Tier - 3</v>
      </c>
      <c r="P345" t="str">
        <f>VLOOKUP($A345,'Hospitalisation Details'!$A:$K,COLUMN('Hospitalisation Details'!I344),FALSE)</f>
        <v>R1011</v>
      </c>
      <c r="Q345">
        <f>VLOOKUP($A345,'Hospitalisation Details'!$A:$K,COLUMN('Hospitalisation Details'!K344),FALSE)</f>
        <v>42</v>
      </c>
      <c r="R345" t="str" cm="1">
        <f t="array" ref="R345">_xlfn.IFS(
Q345&lt;=10,"0-10",
Q345&lt;=20,"11-20",
Q345&lt;=30,"21-30",
Q345&lt;=40,"31-40",
Q345&lt;=50,"41-50",
Q345&lt;=60,"51-60",
Q345&lt;=70,"61-70"
)</f>
        <v>41-50</v>
      </c>
      <c r="S345" t="str">
        <f t="shared" si="5"/>
        <v>No</v>
      </c>
    </row>
    <row r="346" spans="1:19" ht="15.75" x14ac:dyDescent="0.25">
      <c r="A346" s="36" t="s">
        <v>386</v>
      </c>
      <c r="B346" t="str">
        <f>VLOOKUP(A346,'Customer Names'!A:E,COLUMN('Customer Names'!D345),FALSE)</f>
        <v>Ms. Allison</v>
      </c>
      <c r="C346">
        <f>VLOOKUP($A346,'Medical Examinations'!$A:$J,COLUMN('Medical Examinations'!B345),FALSE)</f>
        <v>30.52</v>
      </c>
      <c r="D346">
        <f>VLOOKUP($A346,'Medical Examinations'!$A:$J,COLUMN('Medical Examinations'!C345),FALSE)</f>
        <v>4.21</v>
      </c>
      <c r="E346" t="str">
        <f>VLOOKUP($A346,'Medical Examinations'!$A:$J,COLUMN('Medical Examinations'!D345),FALSE)</f>
        <v>No</v>
      </c>
      <c r="F346" t="str">
        <f>VLOOKUP($A346,'Medical Examinations'!$A:$J,COLUMN('Medical Examinations'!E345),FALSE)</f>
        <v>No</v>
      </c>
      <c r="G346" t="str">
        <f>VLOOKUP($A346,'Medical Examinations'!$A:$J,COLUMN('Medical Examinations'!F345),FALSE)</f>
        <v>No</v>
      </c>
      <c r="H346">
        <f>VLOOKUP($A346,'Medical Examinations'!$A:$J,COLUMN('Medical Examinations'!G345),FALSE)</f>
        <v>1</v>
      </c>
      <c r="I346" t="str">
        <f>VLOOKUP($A346,'Medical Examinations'!$A:$J,COLUMN('Medical Examinations'!H345),FALSE)</f>
        <v>Yes</v>
      </c>
      <c r="J346" t="str">
        <f>VLOOKUP($A346,'Medical Examinations'!$A:$J,COLUMN('Medical Examinations'!I345),FALSE)</f>
        <v>Obesity</v>
      </c>
      <c r="K346" t="str">
        <f>VLOOKUP($A346,'Medical Examinations'!$A:$J,COLUMN('Medical Examinations'!J345),FALSE)</f>
        <v>Normal</v>
      </c>
      <c r="L346" s="30">
        <f>VLOOKUP($A346,'Hospitalisation Details'!$A:$K,COLUMN('Hospitalisation Details'!J345),FALSE)</f>
        <v>33792</v>
      </c>
      <c r="M346" s="23">
        <f>VLOOKUP($A346,'Hospitalisation Details'!$A:$K,COLUMN('Hospitalisation Details'!F345),FALSE)</f>
        <v>29007.82</v>
      </c>
      <c r="N346" t="str">
        <f>VLOOKUP($A346,'Hospitalisation Details'!$A:$K,COLUMN('Hospitalisation Details'!G345),FALSE)</f>
        <v>Tier - 1</v>
      </c>
      <c r="O346" t="str">
        <f>VLOOKUP($A346,'Hospitalisation Details'!$A:$K,COLUMN('Hospitalisation Details'!H345),FALSE)</f>
        <v>Tier - 3</v>
      </c>
      <c r="P346" t="str">
        <f>VLOOKUP($A346,'Hospitalisation Details'!$A:$K,COLUMN('Hospitalisation Details'!I345),FALSE)</f>
        <v>R1011</v>
      </c>
      <c r="Q346">
        <f>VLOOKUP($A346,'Hospitalisation Details'!$A:$K,COLUMN('Hospitalisation Details'!K345),FALSE)</f>
        <v>30</v>
      </c>
      <c r="R346" t="str" cm="1">
        <f t="array" ref="R346">_xlfn.IFS(
Q346&lt;=10,"0-10",
Q346&lt;=20,"11-20",
Q346&lt;=30,"21-30",
Q346&lt;=40,"31-40",
Q346&lt;=50,"41-50",
Q346&lt;=60,"51-60",
Q346&lt;=70,"61-70"
)</f>
        <v>21-30</v>
      </c>
      <c r="S346" t="str">
        <f t="shared" si="5"/>
        <v>No</v>
      </c>
    </row>
    <row r="347" spans="1:19" ht="15.75" x14ac:dyDescent="0.25">
      <c r="A347" s="36" t="s">
        <v>387</v>
      </c>
      <c r="B347" t="str">
        <f>VLOOKUP(A347,'Customer Names'!A:E,COLUMN('Customer Names'!D346),FALSE)</f>
        <v>Mr. Alex</v>
      </c>
      <c r="C347">
        <f>VLOOKUP($A347,'Medical Examinations'!$A:$J,COLUMN('Medical Examinations'!B346),FALSE)</f>
        <v>39.21</v>
      </c>
      <c r="D347">
        <f>VLOOKUP($A347,'Medical Examinations'!$A:$J,COLUMN('Medical Examinations'!C346),FALSE)</f>
        <v>5.04</v>
      </c>
      <c r="E347" t="str">
        <f>VLOOKUP($A347,'Medical Examinations'!$A:$J,COLUMN('Medical Examinations'!D346),FALSE)</f>
        <v>No</v>
      </c>
      <c r="F347" t="str">
        <f>VLOOKUP($A347,'Medical Examinations'!$A:$J,COLUMN('Medical Examinations'!E346),FALSE)</f>
        <v>No</v>
      </c>
      <c r="G347" t="str">
        <f>VLOOKUP($A347,'Medical Examinations'!$A:$J,COLUMN('Medical Examinations'!F346),FALSE)</f>
        <v>Yes</v>
      </c>
      <c r="H347">
        <f>VLOOKUP($A347,'Medical Examinations'!$A:$J,COLUMN('Medical Examinations'!G346),FALSE)</f>
        <v>1</v>
      </c>
      <c r="I347" t="str">
        <f>VLOOKUP($A347,'Medical Examinations'!$A:$J,COLUMN('Medical Examinations'!H346),FALSE)</f>
        <v>Yes</v>
      </c>
      <c r="J347" t="str">
        <f>VLOOKUP($A347,'Medical Examinations'!$A:$J,COLUMN('Medical Examinations'!I346),FALSE)</f>
        <v>Obesity</v>
      </c>
      <c r="K347" t="str">
        <f>VLOOKUP($A347,'Medical Examinations'!$A:$J,COLUMN('Medical Examinations'!J346),FALSE)</f>
        <v>Normal</v>
      </c>
      <c r="L347" s="30">
        <f>VLOOKUP($A347,'Hospitalisation Details'!$A:$K,COLUMN('Hospitalisation Details'!J346),FALSE)</f>
        <v>37865</v>
      </c>
      <c r="M347" s="23">
        <f>VLOOKUP($A347,'Hospitalisation Details'!$A:$K,COLUMN('Hospitalisation Details'!F346),FALSE)</f>
        <v>28998.68</v>
      </c>
      <c r="N347" t="str">
        <f>VLOOKUP($A347,'Hospitalisation Details'!$A:$K,COLUMN('Hospitalisation Details'!G346),FALSE)</f>
        <v>Tier - 1</v>
      </c>
      <c r="O347" t="str">
        <f>VLOOKUP($A347,'Hospitalisation Details'!$A:$K,COLUMN('Hospitalisation Details'!H346),FALSE)</f>
        <v>Tier - 3</v>
      </c>
      <c r="P347" t="str">
        <f>VLOOKUP($A347,'Hospitalisation Details'!$A:$K,COLUMN('Hospitalisation Details'!I346),FALSE)</f>
        <v>R1011</v>
      </c>
      <c r="Q347">
        <f>VLOOKUP($A347,'Hospitalisation Details'!$A:$K,COLUMN('Hospitalisation Details'!K346),FALSE)</f>
        <v>19</v>
      </c>
      <c r="R347" t="str" cm="1">
        <f t="array" ref="R347">_xlfn.IFS(
Q347&lt;=10,"0-10",
Q347&lt;=20,"11-20",
Q347&lt;=30,"21-30",
Q347&lt;=40,"31-40",
Q347&lt;=50,"41-50",
Q347&lt;=60,"51-60",
Q347&lt;=70,"61-70"
)</f>
        <v>11-20</v>
      </c>
      <c r="S347" t="str">
        <f t="shared" si="5"/>
        <v>No</v>
      </c>
    </row>
    <row r="348" spans="1:19" ht="15.75" x14ac:dyDescent="0.25">
      <c r="A348" s="36" t="s">
        <v>388</v>
      </c>
      <c r="B348" t="str">
        <f>VLOOKUP(A348,'Customer Names'!A:E,COLUMN('Customer Names'!D347),FALSE)</f>
        <v>Ms. Gabriela</v>
      </c>
      <c r="C348">
        <f>VLOOKUP($A348,'Medical Examinations'!$A:$J,COLUMN('Medical Examinations'!B347),FALSE)</f>
        <v>26.98</v>
      </c>
      <c r="D348">
        <f>VLOOKUP($A348,'Medical Examinations'!$A:$J,COLUMN('Medical Examinations'!C347),FALSE)</f>
        <v>5.21</v>
      </c>
      <c r="E348" t="str">
        <f>VLOOKUP($A348,'Medical Examinations'!$A:$J,COLUMN('Medical Examinations'!D347),FALSE)</f>
        <v>Yes</v>
      </c>
      <c r="F348" t="str">
        <f>VLOOKUP($A348,'Medical Examinations'!$A:$J,COLUMN('Medical Examinations'!E347),FALSE)</f>
        <v>No</v>
      </c>
      <c r="G348" t="str">
        <f>VLOOKUP($A348,'Medical Examinations'!$A:$J,COLUMN('Medical Examinations'!F347),FALSE)</f>
        <v>No</v>
      </c>
      <c r="H348">
        <f>VLOOKUP($A348,'Medical Examinations'!$A:$J,COLUMN('Medical Examinations'!G347),FALSE)</f>
        <v>2</v>
      </c>
      <c r="I348" t="str">
        <f>VLOOKUP($A348,'Medical Examinations'!$A:$J,COLUMN('Medical Examinations'!H347),FALSE)</f>
        <v>Yes</v>
      </c>
      <c r="J348" t="str">
        <f>VLOOKUP($A348,'Medical Examinations'!$A:$J,COLUMN('Medical Examinations'!I347),FALSE)</f>
        <v>Overweight</v>
      </c>
      <c r="K348" t="str">
        <f>VLOOKUP($A348,'Medical Examinations'!$A:$J,COLUMN('Medical Examinations'!J347),FALSE)</f>
        <v>Normal</v>
      </c>
      <c r="L348" s="30">
        <f>VLOOKUP($A348,'Hospitalisation Details'!$A:$K,COLUMN('Hospitalisation Details'!J347),FALSE)</f>
        <v>21889</v>
      </c>
      <c r="M348" s="23">
        <f>VLOOKUP($A348,'Hospitalisation Details'!$A:$K,COLUMN('Hospitalisation Details'!F347),FALSE)</f>
        <v>28950.47</v>
      </c>
      <c r="N348" t="str">
        <f>VLOOKUP($A348,'Hospitalisation Details'!$A:$K,COLUMN('Hospitalisation Details'!G347),FALSE)</f>
        <v>Tier - 1</v>
      </c>
      <c r="O348" t="str">
        <f>VLOOKUP($A348,'Hospitalisation Details'!$A:$K,COLUMN('Hospitalisation Details'!H347),FALSE)</f>
        <v>Tier - 1</v>
      </c>
      <c r="P348" t="str">
        <f>VLOOKUP($A348,'Hospitalisation Details'!$A:$K,COLUMN('Hospitalisation Details'!I347),FALSE)</f>
        <v>R1012</v>
      </c>
      <c r="Q348">
        <f>VLOOKUP($A348,'Hospitalisation Details'!$A:$K,COLUMN('Hospitalisation Details'!K347),FALSE)</f>
        <v>63</v>
      </c>
      <c r="R348" t="str" cm="1">
        <f t="array" ref="R348">_xlfn.IFS(
Q348&lt;=10,"0-10",
Q348&lt;=20,"11-20",
Q348&lt;=30,"21-30",
Q348&lt;=40,"31-40",
Q348&lt;=50,"41-50",
Q348&lt;=60,"51-60",
Q348&lt;=70,"61-70"
)</f>
        <v>61-70</v>
      </c>
      <c r="S348" t="str">
        <f t="shared" si="5"/>
        <v>No</v>
      </c>
    </row>
    <row r="349" spans="1:19" ht="15.75" x14ac:dyDescent="0.25">
      <c r="A349" s="36" t="s">
        <v>389</v>
      </c>
      <c r="B349" t="str">
        <f>VLOOKUP(A349,'Customer Names'!A:E,COLUMN('Customer Names'!D348),FALSE)</f>
        <v>Ms. Sharon</v>
      </c>
      <c r="C349">
        <f>VLOOKUP($A349,'Medical Examinations'!$A:$J,COLUMN('Medical Examinations'!B348),FALSE)</f>
        <v>25.84</v>
      </c>
      <c r="D349">
        <f>VLOOKUP($A349,'Medical Examinations'!$A:$J,COLUMN('Medical Examinations'!C348),FALSE)</f>
        <v>8.83</v>
      </c>
      <c r="E349" t="str">
        <f>VLOOKUP($A349,'Medical Examinations'!$A:$J,COLUMN('Medical Examinations'!D348),FALSE)</f>
        <v>No</v>
      </c>
      <c r="F349" t="str">
        <f>VLOOKUP($A349,'Medical Examinations'!$A:$J,COLUMN('Medical Examinations'!E348),FALSE)</f>
        <v>No</v>
      </c>
      <c r="G349" t="str">
        <f>VLOOKUP($A349,'Medical Examinations'!$A:$J,COLUMN('Medical Examinations'!F348),FALSE)</f>
        <v>No</v>
      </c>
      <c r="H349">
        <f>VLOOKUP($A349,'Medical Examinations'!$A:$J,COLUMN('Medical Examinations'!G348),FALSE)</f>
        <v>0</v>
      </c>
      <c r="I349" t="str">
        <f>VLOOKUP($A349,'Medical Examinations'!$A:$J,COLUMN('Medical Examinations'!H348),FALSE)</f>
        <v>No</v>
      </c>
      <c r="J349" t="str">
        <f>VLOOKUP($A349,'Medical Examinations'!$A:$J,COLUMN('Medical Examinations'!I348),FALSE)</f>
        <v>Overweight</v>
      </c>
      <c r="K349" t="str">
        <f>VLOOKUP($A349,'Medical Examinations'!$A:$J,COLUMN('Medical Examinations'!J348),FALSE)</f>
        <v>Diabetes</v>
      </c>
      <c r="L349" s="30">
        <f>VLOOKUP($A349,'Hospitalisation Details'!$A:$K,COLUMN('Hospitalisation Details'!J348),FALSE)</f>
        <v>22852</v>
      </c>
      <c r="M349" s="23">
        <f>VLOOKUP($A349,'Hospitalisation Details'!$A:$K,COLUMN('Hospitalisation Details'!F348),FALSE)</f>
        <v>28923.14</v>
      </c>
      <c r="N349" t="str">
        <f>VLOOKUP($A349,'Hospitalisation Details'!$A:$K,COLUMN('Hospitalisation Details'!G348),FALSE)</f>
        <v>Tier - 1</v>
      </c>
      <c r="O349" t="str">
        <f>VLOOKUP($A349,'Hospitalisation Details'!$A:$K,COLUMN('Hospitalisation Details'!H348),FALSE)</f>
        <v>Tier - 1</v>
      </c>
      <c r="P349" t="str">
        <f>VLOOKUP($A349,'Hospitalisation Details'!$A:$K,COLUMN('Hospitalisation Details'!I348),FALSE)</f>
        <v>R1012</v>
      </c>
      <c r="Q349">
        <f>VLOOKUP($A349,'Hospitalisation Details'!$A:$K,COLUMN('Hospitalisation Details'!K348),FALSE)</f>
        <v>60</v>
      </c>
      <c r="R349" t="str" cm="1">
        <f t="array" ref="R349">_xlfn.IFS(
Q349&lt;=10,"0-10",
Q349&lt;=20,"11-20",
Q349&lt;=30,"21-30",
Q349&lt;=40,"31-40",
Q349&lt;=50,"41-50",
Q349&lt;=60,"51-60",
Q349&lt;=70,"61-70"
)</f>
        <v>51-60</v>
      </c>
      <c r="S349" t="str">
        <f t="shared" si="5"/>
        <v>Yes</v>
      </c>
    </row>
    <row r="350" spans="1:19" ht="15.75" x14ac:dyDescent="0.25">
      <c r="A350" s="36" t="s">
        <v>390</v>
      </c>
      <c r="B350" t="str">
        <f>VLOOKUP(A350,'Customer Names'!A:E,COLUMN('Customer Names'!D349),FALSE)</f>
        <v>Mr. Jason</v>
      </c>
      <c r="C350">
        <f>VLOOKUP($A350,'Medical Examinations'!$A:$J,COLUMN('Medical Examinations'!B349),FALSE)</f>
        <v>28.31</v>
      </c>
      <c r="D350">
        <f>VLOOKUP($A350,'Medical Examinations'!$A:$J,COLUMN('Medical Examinations'!C349),FALSE)</f>
        <v>8.4700000000000006</v>
      </c>
      <c r="E350" t="str">
        <f>VLOOKUP($A350,'Medical Examinations'!$A:$J,COLUMN('Medical Examinations'!D349),FALSE)</f>
        <v>Yes</v>
      </c>
      <c r="F350" t="str">
        <f>VLOOKUP($A350,'Medical Examinations'!$A:$J,COLUMN('Medical Examinations'!E349),FALSE)</f>
        <v>No</v>
      </c>
      <c r="G350" t="str">
        <f>VLOOKUP($A350,'Medical Examinations'!$A:$J,COLUMN('Medical Examinations'!F349),FALSE)</f>
        <v>No</v>
      </c>
      <c r="H350">
        <f>VLOOKUP($A350,'Medical Examinations'!$A:$J,COLUMN('Medical Examinations'!G349),FALSE)</f>
        <v>2</v>
      </c>
      <c r="I350" t="str">
        <f>VLOOKUP($A350,'Medical Examinations'!$A:$J,COLUMN('Medical Examinations'!H349),FALSE)</f>
        <v>Yes</v>
      </c>
      <c r="J350" t="str">
        <f>VLOOKUP($A350,'Medical Examinations'!$A:$J,COLUMN('Medical Examinations'!I349),FALSE)</f>
        <v>Overweight</v>
      </c>
      <c r="K350" t="str">
        <f>VLOOKUP($A350,'Medical Examinations'!$A:$J,COLUMN('Medical Examinations'!J349),FALSE)</f>
        <v>Diabetes</v>
      </c>
      <c r="L350" s="30">
        <f>VLOOKUP($A350,'Hospitalisation Details'!$A:$K,COLUMN('Hospitalisation Details'!J349),FALSE)</f>
        <v>22496</v>
      </c>
      <c r="M350" s="23">
        <f>VLOOKUP($A350,'Hospitalisation Details'!$A:$K,COLUMN('Hospitalisation Details'!F349),FALSE)</f>
        <v>28868.66</v>
      </c>
      <c r="N350" t="str">
        <f>VLOOKUP($A350,'Hospitalisation Details'!$A:$K,COLUMN('Hospitalisation Details'!G349),FALSE)</f>
        <v>Tier - 1</v>
      </c>
      <c r="O350" t="str">
        <f>VLOOKUP($A350,'Hospitalisation Details'!$A:$K,COLUMN('Hospitalisation Details'!H349),FALSE)</f>
        <v>Tier - 2</v>
      </c>
      <c r="P350" t="str">
        <f>VLOOKUP($A350,'Hospitalisation Details'!$A:$K,COLUMN('Hospitalisation Details'!I349),FALSE)</f>
        <v>R1012</v>
      </c>
      <c r="Q350">
        <f>VLOOKUP($A350,'Hospitalisation Details'!$A:$K,COLUMN('Hospitalisation Details'!K349),FALSE)</f>
        <v>61</v>
      </c>
      <c r="R350" t="str" cm="1">
        <f t="array" ref="R350">_xlfn.IFS(
Q350&lt;=10,"0-10",
Q350&lt;=20,"11-20",
Q350&lt;=30,"21-30",
Q350&lt;=40,"31-40",
Q350&lt;=50,"41-50",
Q350&lt;=60,"51-60",
Q350&lt;=70,"61-70"
)</f>
        <v>61-70</v>
      </c>
      <c r="S350" t="str">
        <f t="shared" si="5"/>
        <v>Yes</v>
      </c>
    </row>
    <row r="351" spans="1:19" ht="15.75" x14ac:dyDescent="0.25">
      <c r="A351" s="36" t="s">
        <v>391</v>
      </c>
      <c r="B351" t="str">
        <f>VLOOKUP(A351,'Customer Names'!A:E,COLUMN('Customer Names'!D350),FALSE)</f>
        <v>Ms. Chelsey</v>
      </c>
      <c r="C351">
        <f>VLOOKUP($A351,'Medical Examinations'!$A:$J,COLUMN('Medical Examinations'!B350),FALSE)</f>
        <v>23.94</v>
      </c>
      <c r="D351">
        <f>VLOOKUP($A351,'Medical Examinations'!$A:$J,COLUMN('Medical Examinations'!C350),FALSE)</f>
        <v>4.2</v>
      </c>
      <c r="E351" t="str">
        <f>VLOOKUP($A351,'Medical Examinations'!$A:$J,COLUMN('Medical Examinations'!D350),FALSE)</f>
        <v>No</v>
      </c>
      <c r="F351" t="str">
        <f>VLOOKUP($A351,'Medical Examinations'!$A:$J,COLUMN('Medical Examinations'!E350),FALSE)</f>
        <v>No</v>
      </c>
      <c r="G351" t="str">
        <f>VLOOKUP($A351,'Medical Examinations'!$A:$J,COLUMN('Medical Examinations'!F350),FALSE)</f>
        <v>No</v>
      </c>
      <c r="H351">
        <f>VLOOKUP($A351,'Medical Examinations'!$A:$J,COLUMN('Medical Examinations'!G350),FALSE)</f>
        <v>0</v>
      </c>
      <c r="I351" t="str">
        <f>VLOOKUP($A351,'Medical Examinations'!$A:$J,COLUMN('Medical Examinations'!H350),FALSE)</f>
        <v>Yes</v>
      </c>
      <c r="J351" t="str">
        <f>VLOOKUP($A351,'Medical Examinations'!$A:$J,COLUMN('Medical Examinations'!I350),FALSE)</f>
        <v>Healthy Weight</v>
      </c>
      <c r="K351" t="str">
        <f>VLOOKUP($A351,'Medical Examinations'!$A:$J,COLUMN('Medical Examinations'!J350),FALSE)</f>
        <v>Normal</v>
      </c>
      <c r="L351" s="30">
        <f>VLOOKUP($A351,'Hospitalisation Details'!$A:$K,COLUMN('Hospitalisation Details'!J350),FALSE)</f>
        <v>33212</v>
      </c>
      <c r="M351" s="23">
        <f>VLOOKUP($A351,'Hospitalisation Details'!$A:$K,COLUMN('Hospitalisation Details'!F350),FALSE)</f>
        <v>28716.14</v>
      </c>
      <c r="N351" t="str">
        <f>VLOOKUP($A351,'Hospitalisation Details'!$A:$K,COLUMN('Hospitalisation Details'!G350),FALSE)</f>
        <v>Tier - 1</v>
      </c>
      <c r="O351" t="str">
        <f>VLOOKUP($A351,'Hospitalisation Details'!$A:$K,COLUMN('Hospitalisation Details'!H350),FALSE)</f>
        <v>Tier - 3</v>
      </c>
      <c r="P351" t="str">
        <f>VLOOKUP($A351,'Hospitalisation Details'!$A:$K,COLUMN('Hospitalisation Details'!I350),FALSE)</f>
        <v>R1011</v>
      </c>
      <c r="Q351">
        <f>VLOOKUP($A351,'Hospitalisation Details'!$A:$K,COLUMN('Hospitalisation Details'!K350),FALSE)</f>
        <v>32</v>
      </c>
      <c r="R351" t="str" cm="1">
        <f t="array" ref="R351">_xlfn.IFS(
Q351&lt;=10,"0-10",
Q351&lt;=20,"11-20",
Q351&lt;=30,"21-30",
Q351&lt;=40,"31-40",
Q351&lt;=50,"41-50",
Q351&lt;=60,"51-60",
Q351&lt;=70,"61-70"
)</f>
        <v>31-40</v>
      </c>
      <c r="S351" t="str">
        <f t="shared" si="5"/>
        <v>No</v>
      </c>
    </row>
    <row r="352" spans="1:19" ht="15.75" x14ac:dyDescent="0.25">
      <c r="A352" s="36" t="s">
        <v>392</v>
      </c>
      <c r="B352" t="str">
        <f>VLOOKUP(A352,'Customer Names'!A:E,COLUMN('Customer Names'!D351),FALSE)</f>
        <v>Mr. Devon</v>
      </c>
      <c r="C352">
        <f>VLOOKUP($A352,'Medical Examinations'!$A:$J,COLUMN('Medical Examinations'!B351),FALSE)</f>
        <v>20.03</v>
      </c>
      <c r="D352">
        <f>VLOOKUP($A352,'Medical Examinations'!$A:$J,COLUMN('Medical Examinations'!C351),FALSE)</f>
        <v>6.14</v>
      </c>
      <c r="E352" t="str">
        <f>VLOOKUP($A352,'Medical Examinations'!$A:$J,COLUMN('Medical Examinations'!D351),FALSE)</f>
        <v>Yes</v>
      </c>
      <c r="F352" t="str">
        <f>VLOOKUP($A352,'Medical Examinations'!$A:$J,COLUMN('Medical Examinations'!E351),FALSE)</f>
        <v>No</v>
      </c>
      <c r="G352" t="str">
        <f>VLOOKUP($A352,'Medical Examinations'!$A:$J,COLUMN('Medical Examinations'!F351),FALSE)</f>
        <v>No</v>
      </c>
      <c r="H352">
        <f>VLOOKUP($A352,'Medical Examinations'!$A:$J,COLUMN('Medical Examinations'!G351),FALSE)</f>
        <v>0</v>
      </c>
      <c r="I352" t="str">
        <f>VLOOKUP($A352,'Medical Examinations'!$A:$J,COLUMN('Medical Examinations'!H351),FALSE)</f>
        <v>Yes</v>
      </c>
      <c r="J352" t="str">
        <f>VLOOKUP($A352,'Medical Examinations'!$A:$J,COLUMN('Medical Examinations'!I351),FALSE)</f>
        <v>Healthy Weight</v>
      </c>
      <c r="K352" t="str">
        <f>VLOOKUP($A352,'Medical Examinations'!$A:$J,COLUMN('Medical Examinations'!J351),FALSE)</f>
        <v>Prediabetes</v>
      </c>
      <c r="L352" s="30">
        <f>VLOOKUP($A352,'Hospitalisation Details'!$A:$K,COLUMN('Hospitalisation Details'!J351),FALSE)</f>
        <v>31317</v>
      </c>
      <c r="M352" s="23">
        <f>VLOOKUP($A352,'Hospitalisation Details'!$A:$K,COLUMN('Hospitalisation Details'!F351),FALSE)</f>
        <v>28542.86</v>
      </c>
      <c r="N352" t="str">
        <f>VLOOKUP($A352,'Hospitalisation Details'!$A:$K,COLUMN('Hospitalisation Details'!G351),FALSE)</f>
        <v>Tier - 1</v>
      </c>
      <c r="O352" t="str">
        <f>VLOOKUP($A352,'Hospitalisation Details'!$A:$K,COLUMN('Hospitalisation Details'!H351),FALSE)</f>
        <v>Tier - 3</v>
      </c>
      <c r="P352" t="str">
        <f>VLOOKUP($A352,'Hospitalisation Details'!$A:$K,COLUMN('Hospitalisation Details'!I351),FALSE)</f>
        <v>R1011</v>
      </c>
      <c r="Q352">
        <f>VLOOKUP($A352,'Hospitalisation Details'!$A:$K,COLUMN('Hospitalisation Details'!K351),FALSE)</f>
        <v>37</v>
      </c>
      <c r="R352" t="str" cm="1">
        <f t="array" ref="R352">_xlfn.IFS(
Q352&lt;=10,"0-10",
Q352&lt;=20,"11-20",
Q352&lt;=30,"21-30",
Q352&lt;=40,"31-40",
Q352&lt;=50,"41-50",
Q352&lt;=60,"51-60",
Q352&lt;=70,"61-70"
)</f>
        <v>31-40</v>
      </c>
      <c r="S352" t="str">
        <f t="shared" si="5"/>
        <v>Yes</v>
      </c>
    </row>
    <row r="353" spans="1:19" ht="15.75" x14ac:dyDescent="0.25">
      <c r="A353" s="36" t="s">
        <v>393</v>
      </c>
      <c r="B353" t="str">
        <f>VLOOKUP(A353,'Customer Names'!A:E,COLUMN('Customer Names'!D352),FALSE)</f>
        <v>Ms. Joni</v>
      </c>
      <c r="C353">
        <f>VLOOKUP($A353,'Medical Examinations'!$A:$J,COLUMN('Medical Examinations'!B352),FALSE)</f>
        <v>41.42</v>
      </c>
      <c r="D353">
        <f>VLOOKUP($A353,'Medical Examinations'!$A:$J,COLUMN('Medical Examinations'!C352),FALSE)</f>
        <v>6.07</v>
      </c>
      <c r="E353" t="str">
        <f>VLOOKUP($A353,'Medical Examinations'!$A:$J,COLUMN('Medical Examinations'!D352),FALSE)</f>
        <v>No</v>
      </c>
      <c r="F353" t="str">
        <f>VLOOKUP($A353,'Medical Examinations'!$A:$J,COLUMN('Medical Examinations'!E352),FALSE)</f>
        <v>No</v>
      </c>
      <c r="G353" t="str">
        <f>VLOOKUP($A353,'Medical Examinations'!$A:$J,COLUMN('Medical Examinations'!F352),FALSE)</f>
        <v>No</v>
      </c>
      <c r="H353">
        <f>VLOOKUP($A353,'Medical Examinations'!$A:$J,COLUMN('Medical Examinations'!G352),FALSE)</f>
        <v>0</v>
      </c>
      <c r="I353" t="str">
        <f>VLOOKUP($A353,'Medical Examinations'!$A:$J,COLUMN('Medical Examinations'!H352),FALSE)</f>
        <v>No</v>
      </c>
      <c r="J353" t="str">
        <f>VLOOKUP($A353,'Medical Examinations'!$A:$J,COLUMN('Medical Examinations'!I352),FALSE)</f>
        <v>Obesity</v>
      </c>
      <c r="K353" t="str">
        <f>VLOOKUP($A353,'Medical Examinations'!$A:$J,COLUMN('Medical Examinations'!J352),FALSE)</f>
        <v>Prediabetes</v>
      </c>
      <c r="L353" s="30">
        <f>VLOOKUP($A353,'Hospitalisation Details'!$A:$K,COLUMN('Hospitalisation Details'!J352),FALSE)</f>
        <v>30296</v>
      </c>
      <c r="M353" s="23">
        <f>VLOOKUP($A353,'Hospitalisation Details'!$A:$K,COLUMN('Hospitalisation Details'!F352),FALSE)</f>
        <v>28476.73</v>
      </c>
      <c r="N353" t="str">
        <f>VLOOKUP($A353,'Hospitalisation Details'!$A:$K,COLUMN('Hospitalisation Details'!G352),FALSE)</f>
        <v>Tier - 1</v>
      </c>
      <c r="O353" t="str">
        <f>VLOOKUP($A353,'Hospitalisation Details'!$A:$K,COLUMN('Hospitalisation Details'!H352),FALSE)</f>
        <v>Tier - 2</v>
      </c>
      <c r="P353" t="str">
        <f>VLOOKUP($A353,'Hospitalisation Details'!$A:$K,COLUMN('Hospitalisation Details'!I352),FALSE)</f>
        <v>R1012</v>
      </c>
      <c r="Q353">
        <f>VLOOKUP($A353,'Hospitalisation Details'!$A:$K,COLUMN('Hospitalisation Details'!K352),FALSE)</f>
        <v>40</v>
      </c>
      <c r="R353" t="str" cm="1">
        <f t="array" ref="R353">_xlfn.IFS(
Q353&lt;=10,"0-10",
Q353&lt;=20,"11-20",
Q353&lt;=30,"21-30",
Q353&lt;=40,"31-40",
Q353&lt;=50,"41-50",
Q353&lt;=60,"51-60",
Q353&lt;=70,"61-70"
)</f>
        <v>31-40</v>
      </c>
      <c r="S353" t="str">
        <f t="shared" si="5"/>
        <v>Yes</v>
      </c>
    </row>
    <row r="354" spans="1:19" ht="15.75" x14ac:dyDescent="0.25">
      <c r="A354" s="36" t="s">
        <v>394</v>
      </c>
      <c r="B354" t="str">
        <f>VLOOKUP(A354,'Customer Names'!A:E,COLUMN('Customer Names'!D353),FALSE)</f>
        <v>Mr. Colin</v>
      </c>
      <c r="C354">
        <f>VLOOKUP($A354,'Medical Examinations'!$A:$J,COLUMN('Medical Examinations'!B353),FALSE)</f>
        <v>36.67</v>
      </c>
      <c r="D354">
        <f>VLOOKUP($A354,'Medical Examinations'!$A:$J,COLUMN('Medical Examinations'!C353),FALSE)</f>
        <v>10.210000000000001</v>
      </c>
      <c r="E354" t="str">
        <f>VLOOKUP($A354,'Medical Examinations'!$A:$J,COLUMN('Medical Examinations'!D353),FALSE)</f>
        <v>No</v>
      </c>
      <c r="F354" t="str">
        <f>VLOOKUP($A354,'Medical Examinations'!$A:$J,COLUMN('Medical Examinations'!E353),FALSE)</f>
        <v>No</v>
      </c>
      <c r="G354" t="str">
        <f>VLOOKUP($A354,'Medical Examinations'!$A:$J,COLUMN('Medical Examinations'!F353),FALSE)</f>
        <v>No</v>
      </c>
      <c r="H354">
        <f>VLOOKUP($A354,'Medical Examinations'!$A:$J,COLUMN('Medical Examinations'!G353),FALSE)</f>
        <v>0</v>
      </c>
      <c r="I354" t="str">
        <f>VLOOKUP($A354,'Medical Examinations'!$A:$J,COLUMN('Medical Examinations'!H353),FALSE)</f>
        <v>No</v>
      </c>
      <c r="J354" t="str">
        <f>VLOOKUP($A354,'Medical Examinations'!$A:$J,COLUMN('Medical Examinations'!I353),FALSE)</f>
        <v>Obesity</v>
      </c>
      <c r="K354" t="str">
        <f>VLOOKUP($A354,'Medical Examinations'!$A:$J,COLUMN('Medical Examinations'!J353),FALSE)</f>
        <v>Diabetes</v>
      </c>
      <c r="L354" s="30">
        <f>VLOOKUP($A354,'Hospitalisation Details'!$A:$K,COLUMN('Hospitalisation Details'!J353),FALSE)</f>
        <v>27288</v>
      </c>
      <c r="M354" s="23">
        <f>VLOOKUP($A354,'Hospitalisation Details'!$A:$K,COLUMN('Hospitalisation Details'!F353),FALSE)</f>
        <v>28468.92</v>
      </c>
      <c r="N354" t="str">
        <f>VLOOKUP($A354,'Hospitalisation Details'!$A:$K,COLUMN('Hospitalisation Details'!G353),FALSE)</f>
        <v>Tier - 1</v>
      </c>
      <c r="O354" t="str">
        <f>VLOOKUP($A354,'Hospitalisation Details'!$A:$K,COLUMN('Hospitalisation Details'!H353),FALSE)</f>
        <v>Tier - 1</v>
      </c>
      <c r="P354" t="str">
        <f>VLOOKUP($A354,'Hospitalisation Details'!$A:$K,COLUMN('Hospitalisation Details'!I353),FALSE)</f>
        <v>R1012</v>
      </c>
      <c r="Q354">
        <f>VLOOKUP($A354,'Hospitalisation Details'!$A:$K,COLUMN('Hospitalisation Details'!K353),FALSE)</f>
        <v>48</v>
      </c>
      <c r="R354" t="str" cm="1">
        <f t="array" ref="R354">_xlfn.IFS(
Q354&lt;=10,"0-10",
Q354&lt;=20,"11-20",
Q354&lt;=30,"21-30",
Q354&lt;=40,"31-40",
Q354&lt;=50,"41-50",
Q354&lt;=60,"51-60",
Q354&lt;=70,"61-70"
)</f>
        <v>41-50</v>
      </c>
      <c r="S354" t="str">
        <f t="shared" si="5"/>
        <v>Yes</v>
      </c>
    </row>
    <row r="355" spans="1:19" ht="15.75" x14ac:dyDescent="0.25">
      <c r="A355" s="36" t="s">
        <v>395</v>
      </c>
      <c r="B355" t="str">
        <f>VLOOKUP(A355,'Customer Names'!A:E,COLUMN('Customer Names'!D354),FALSE)</f>
        <v>Ms. Rachael</v>
      </c>
      <c r="C355">
        <f>VLOOKUP($A355,'Medical Examinations'!$A:$J,COLUMN('Medical Examinations'!B354),FALSE)</f>
        <v>27.645</v>
      </c>
      <c r="D355">
        <f>VLOOKUP($A355,'Medical Examinations'!$A:$J,COLUMN('Medical Examinations'!C354),FALSE)</f>
        <v>4.6900000000000004</v>
      </c>
      <c r="E355" t="str">
        <f>VLOOKUP($A355,'Medical Examinations'!$A:$J,COLUMN('Medical Examinations'!D354),FALSE)</f>
        <v>No</v>
      </c>
      <c r="F355" t="str">
        <f>VLOOKUP($A355,'Medical Examinations'!$A:$J,COLUMN('Medical Examinations'!E354),FALSE)</f>
        <v>No</v>
      </c>
      <c r="G355" t="str">
        <f>VLOOKUP($A355,'Medical Examinations'!$A:$J,COLUMN('Medical Examinations'!F354),FALSE)</f>
        <v>No</v>
      </c>
      <c r="H355">
        <f>VLOOKUP($A355,'Medical Examinations'!$A:$J,COLUMN('Medical Examinations'!G354),FALSE)</f>
        <v>0</v>
      </c>
      <c r="I355" t="str">
        <f>VLOOKUP($A355,'Medical Examinations'!$A:$J,COLUMN('Medical Examinations'!H354),FALSE)</f>
        <v>No</v>
      </c>
      <c r="J355" t="str">
        <f>VLOOKUP($A355,'Medical Examinations'!$A:$J,COLUMN('Medical Examinations'!I354),FALSE)</f>
        <v>Overweight</v>
      </c>
      <c r="K355" t="str">
        <f>VLOOKUP($A355,'Medical Examinations'!$A:$J,COLUMN('Medical Examinations'!J354),FALSE)</f>
        <v>Normal</v>
      </c>
      <c r="L355" s="30">
        <f>VLOOKUP($A355,'Hospitalisation Details'!$A:$K,COLUMN('Hospitalisation Details'!J354),FALSE)</f>
        <v>28461</v>
      </c>
      <c r="M355" s="23">
        <f>VLOOKUP($A355,'Hospitalisation Details'!$A:$K,COLUMN('Hospitalisation Details'!F354),FALSE)</f>
        <v>28340.19</v>
      </c>
      <c r="N355" t="str">
        <f>VLOOKUP($A355,'Hospitalisation Details'!$A:$K,COLUMN('Hospitalisation Details'!G354),FALSE)</f>
        <v>Tier - 1</v>
      </c>
      <c r="O355" t="str">
        <f>VLOOKUP($A355,'Hospitalisation Details'!$A:$K,COLUMN('Hospitalisation Details'!H354),FALSE)</f>
        <v>Tier - 2</v>
      </c>
      <c r="P355" t="str">
        <f>VLOOKUP($A355,'Hospitalisation Details'!$A:$K,COLUMN('Hospitalisation Details'!I354),FALSE)</f>
        <v>R1012</v>
      </c>
      <c r="Q355">
        <f>VLOOKUP($A355,'Hospitalisation Details'!$A:$K,COLUMN('Hospitalisation Details'!K354),FALSE)</f>
        <v>45</v>
      </c>
      <c r="R355" t="str" cm="1">
        <f t="array" ref="R355">_xlfn.IFS(
Q355&lt;=10,"0-10",
Q355&lt;=20,"11-20",
Q355&lt;=30,"21-30",
Q355&lt;=40,"31-40",
Q355&lt;=50,"41-50",
Q355&lt;=60,"51-60",
Q355&lt;=70,"61-70"
)</f>
        <v>41-50</v>
      </c>
      <c r="S355" t="str">
        <f t="shared" si="5"/>
        <v>No</v>
      </c>
    </row>
    <row r="356" spans="1:19" ht="15.75" x14ac:dyDescent="0.25">
      <c r="A356" s="36" t="s">
        <v>396</v>
      </c>
      <c r="B356" t="str">
        <f>VLOOKUP(A356,'Customer Names'!A:E,COLUMN('Customer Names'!D355),FALSE)</f>
        <v>Ms. Maricela</v>
      </c>
      <c r="C356">
        <f>VLOOKUP($A356,'Medical Examinations'!$A:$J,COLUMN('Medical Examinations'!B355),FALSE)</f>
        <v>22.72</v>
      </c>
      <c r="D356">
        <f>VLOOKUP($A356,'Medical Examinations'!$A:$J,COLUMN('Medical Examinations'!C355),FALSE)</f>
        <v>5.71</v>
      </c>
      <c r="E356" t="str">
        <f>VLOOKUP($A356,'Medical Examinations'!$A:$J,COLUMN('Medical Examinations'!D355),FALSE)</f>
        <v>No</v>
      </c>
      <c r="F356" t="str">
        <f>VLOOKUP($A356,'Medical Examinations'!$A:$J,COLUMN('Medical Examinations'!E355),FALSE)</f>
        <v>No</v>
      </c>
      <c r="G356" t="str">
        <f>VLOOKUP($A356,'Medical Examinations'!$A:$J,COLUMN('Medical Examinations'!F355),FALSE)</f>
        <v>No</v>
      </c>
      <c r="H356">
        <f>VLOOKUP($A356,'Medical Examinations'!$A:$J,COLUMN('Medical Examinations'!G355),FALSE)</f>
        <v>0</v>
      </c>
      <c r="I356" t="str">
        <f>VLOOKUP($A356,'Medical Examinations'!$A:$J,COLUMN('Medical Examinations'!H355),FALSE)</f>
        <v>Yes</v>
      </c>
      <c r="J356" t="str">
        <f>VLOOKUP($A356,'Medical Examinations'!$A:$J,COLUMN('Medical Examinations'!I355),FALSE)</f>
        <v>Healthy Weight</v>
      </c>
      <c r="K356" t="str">
        <f>VLOOKUP($A356,'Medical Examinations'!$A:$J,COLUMN('Medical Examinations'!J355),FALSE)</f>
        <v>Prediabetes</v>
      </c>
      <c r="L356" s="30">
        <f>VLOOKUP($A356,'Hospitalisation Details'!$A:$K,COLUMN('Hospitalisation Details'!J355),FALSE)</f>
        <v>33231</v>
      </c>
      <c r="M356" s="23">
        <f>VLOOKUP($A356,'Hospitalisation Details'!$A:$K,COLUMN('Hospitalisation Details'!F355),FALSE)</f>
        <v>28302.33</v>
      </c>
      <c r="N356" t="str">
        <f>VLOOKUP($A356,'Hospitalisation Details'!$A:$K,COLUMN('Hospitalisation Details'!G355),FALSE)</f>
        <v>Tier - 1</v>
      </c>
      <c r="O356" t="str">
        <f>VLOOKUP($A356,'Hospitalisation Details'!$A:$K,COLUMN('Hospitalisation Details'!H355),FALSE)</f>
        <v>Tier - 2</v>
      </c>
      <c r="P356" t="str">
        <f>VLOOKUP($A356,'Hospitalisation Details'!$A:$K,COLUMN('Hospitalisation Details'!I355),FALSE)</f>
        <v>R1011</v>
      </c>
      <c r="Q356">
        <f>VLOOKUP($A356,'Hospitalisation Details'!$A:$K,COLUMN('Hospitalisation Details'!K355),FALSE)</f>
        <v>32</v>
      </c>
      <c r="R356" t="str" cm="1">
        <f t="array" ref="R356">_xlfn.IFS(
Q356&lt;=10,"0-10",
Q356&lt;=20,"11-20",
Q356&lt;=30,"21-30",
Q356&lt;=40,"31-40",
Q356&lt;=50,"41-50",
Q356&lt;=60,"51-60",
Q356&lt;=70,"61-70"
)</f>
        <v>31-40</v>
      </c>
      <c r="S356" t="str">
        <f t="shared" si="5"/>
        <v>Yes</v>
      </c>
    </row>
    <row r="357" spans="1:19" ht="15.75" x14ac:dyDescent="0.25">
      <c r="A357" s="36" t="s">
        <v>397</v>
      </c>
      <c r="B357" t="str">
        <f>VLOOKUP(A357,'Customer Names'!A:E,COLUMN('Customer Names'!D356),FALSE)</f>
        <v>Ms. Marie</v>
      </c>
      <c r="C357">
        <f>VLOOKUP($A357,'Medical Examinations'!$A:$J,COLUMN('Medical Examinations'!B356),FALSE)</f>
        <v>36.520000000000003</v>
      </c>
      <c r="D357">
        <f>VLOOKUP($A357,'Medical Examinations'!$A:$J,COLUMN('Medical Examinations'!C356),FALSE)</f>
        <v>9.07</v>
      </c>
      <c r="E357" t="str">
        <f>VLOOKUP($A357,'Medical Examinations'!$A:$J,COLUMN('Medical Examinations'!D356),FALSE)</f>
        <v>Yes</v>
      </c>
      <c r="F357" t="str">
        <f>VLOOKUP($A357,'Medical Examinations'!$A:$J,COLUMN('Medical Examinations'!E356),FALSE)</f>
        <v>No</v>
      </c>
      <c r="G357" t="str">
        <f>VLOOKUP($A357,'Medical Examinations'!$A:$J,COLUMN('Medical Examinations'!F356),FALSE)</f>
        <v>Yes</v>
      </c>
      <c r="H357">
        <f>VLOOKUP($A357,'Medical Examinations'!$A:$J,COLUMN('Medical Examinations'!G356),FALSE)</f>
        <v>1</v>
      </c>
      <c r="I357" t="str">
        <f>VLOOKUP($A357,'Medical Examinations'!$A:$J,COLUMN('Medical Examinations'!H356),FALSE)</f>
        <v>No</v>
      </c>
      <c r="J357" t="str">
        <f>VLOOKUP($A357,'Medical Examinations'!$A:$J,COLUMN('Medical Examinations'!I356),FALSE)</f>
        <v>Obesity</v>
      </c>
      <c r="K357" t="str">
        <f>VLOOKUP($A357,'Medical Examinations'!$A:$J,COLUMN('Medical Examinations'!J356),FALSE)</f>
        <v>Diabetes</v>
      </c>
      <c r="L357" s="30">
        <f>VLOOKUP($A357,'Hospitalisation Details'!$A:$K,COLUMN('Hospitalisation Details'!J356),FALSE)</f>
        <v>23340</v>
      </c>
      <c r="M357" s="23">
        <f>VLOOKUP($A357,'Hospitalisation Details'!$A:$K,COLUMN('Hospitalisation Details'!F356),FALSE)</f>
        <v>28287.9</v>
      </c>
      <c r="N357" t="str">
        <f>VLOOKUP($A357,'Hospitalisation Details'!$A:$K,COLUMN('Hospitalisation Details'!G356),FALSE)</f>
        <v>Tier - 1</v>
      </c>
      <c r="O357" t="str">
        <f>VLOOKUP($A357,'Hospitalisation Details'!$A:$K,COLUMN('Hospitalisation Details'!H356),FALSE)</f>
        <v>Tier - 1</v>
      </c>
      <c r="P357" t="str">
        <f>VLOOKUP($A357,'Hospitalisation Details'!$A:$K,COLUMN('Hospitalisation Details'!I356),FALSE)</f>
        <v>R1013</v>
      </c>
      <c r="Q357">
        <f>VLOOKUP($A357,'Hospitalisation Details'!$A:$K,COLUMN('Hospitalisation Details'!K356),FALSE)</f>
        <v>59</v>
      </c>
      <c r="R357" t="str" cm="1">
        <f t="array" ref="R357">_xlfn.IFS(
Q357&lt;=10,"0-10",
Q357&lt;=20,"11-20",
Q357&lt;=30,"21-30",
Q357&lt;=40,"31-40",
Q357&lt;=50,"41-50",
Q357&lt;=60,"51-60",
Q357&lt;=70,"61-70"
)</f>
        <v>51-60</v>
      </c>
      <c r="S357" t="str">
        <f t="shared" si="5"/>
        <v>Yes</v>
      </c>
    </row>
    <row r="358" spans="1:19" ht="15.75" x14ac:dyDescent="0.25">
      <c r="A358" s="36" t="s">
        <v>398</v>
      </c>
      <c r="B358" t="str">
        <f>VLOOKUP(A358,'Customer Names'!A:E,COLUMN('Customer Names'!D357),FALSE)</f>
        <v>Mr. Frank</v>
      </c>
      <c r="C358">
        <f>VLOOKUP($A358,'Medical Examinations'!$A:$J,COLUMN('Medical Examinations'!B357),FALSE)</f>
        <v>33.96</v>
      </c>
      <c r="D358">
        <f>VLOOKUP($A358,'Medical Examinations'!$A:$J,COLUMN('Medical Examinations'!C357),FALSE)</f>
        <v>4.99</v>
      </c>
      <c r="E358" t="str">
        <f>VLOOKUP($A358,'Medical Examinations'!$A:$J,COLUMN('Medical Examinations'!D357),FALSE)</f>
        <v>No</v>
      </c>
      <c r="F358" t="str">
        <f>VLOOKUP($A358,'Medical Examinations'!$A:$J,COLUMN('Medical Examinations'!E357),FALSE)</f>
        <v>No</v>
      </c>
      <c r="G358" t="str">
        <f>VLOOKUP($A358,'Medical Examinations'!$A:$J,COLUMN('Medical Examinations'!F357),FALSE)</f>
        <v>No</v>
      </c>
      <c r="H358">
        <f>VLOOKUP($A358,'Medical Examinations'!$A:$J,COLUMN('Medical Examinations'!G357),FALSE)</f>
        <v>0</v>
      </c>
      <c r="I358" t="str">
        <f>VLOOKUP($A358,'Medical Examinations'!$A:$J,COLUMN('Medical Examinations'!H357),FALSE)</f>
        <v>Yes</v>
      </c>
      <c r="J358" t="str">
        <f>VLOOKUP($A358,'Medical Examinations'!$A:$J,COLUMN('Medical Examinations'!I357),FALSE)</f>
        <v>Obesity</v>
      </c>
      <c r="K358" t="str">
        <f>VLOOKUP($A358,'Medical Examinations'!$A:$J,COLUMN('Medical Examinations'!J357),FALSE)</f>
        <v>Normal</v>
      </c>
      <c r="L358" s="30">
        <f>VLOOKUP($A358,'Hospitalisation Details'!$A:$K,COLUMN('Hospitalisation Details'!J357),FALSE)</f>
        <v>36409</v>
      </c>
      <c r="M358" s="23">
        <f>VLOOKUP($A358,'Hospitalisation Details'!$A:$K,COLUMN('Hospitalisation Details'!F357),FALSE)</f>
        <v>28245.34</v>
      </c>
      <c r="N358" t="str">
        <f>VLOOKUP($A358,'Hospitalisation Details'!$A:$K,COLUMN('Hospitalisation Details'!G357),FALSE)</f>
        <v>Tier - 1</v>
      </c>
      <c r="O358" t="str">
        <f>VLOOKUP($A358,'Hospitalisation Details'!$A:$K,COLUMN('Hospitalisation Details'!H357),FALSE)</f>
        <v>Tier - 3</v>
      </c>
      <c r="P358" t="str">
        <f>VLOOKUP($A358,'Hospitalisation Details'!$A:$K,COLUMN('Hospitalisation Details'!I357),FALSE)</f>
        <v>R1011</v>
      </c>
      <c r="Q358">
        <f>VLOOKUP($A358,'Hospitalisation Details'!$A:$K,COLUMN('Hospitalisation Details'!K357),FALSE)</f>
        <v>23</v>
      </c>
      <c r="R358" t="str" cm="1">
        <f t="array" ref="R358">_xlfn.IFS(
Q358&lt;=10,"0-10",
Q358&lt;=20,"11-20",
Q358&lt;=30,"21-30",
Q358&lt;=40,"31-40",
Q358&lt;=50,"41-50",
Q358&lt;=60,"51-60",
Q358&lt;=70,"61-70"
)</f>
        <v>21-30</v>
      </c>
      <c r="S358" t="str">
        <f t="shared" si="5"/>
        <v>No</v>
      </c>
    </row>
    <row r="359" spans="1:19" ht="15.75" x14ac:dyDescent="0.25">
      <c r="A359" s="36" t="s">
        <v>399</v>
      </c>
      <c r="B359" t="str">
        <f>VLOOKUP(A359,'Customer Names'!A:E,COLUMN('Customer Names'!D358),FALSE)</f>
        <v>Mr. Jeffry</v>
      </c>
      <c r="C359">
        <f>VLOOKUP($A359,'Medical Examinations'!$A:$J,COLUMN('Medical Examinations'!B358),FALSE)</f>
        <v>26.695</v>
      </c>
      <c r="D359">
        <f>VLOOKUP($A359,'Medical Examinations'!$A:$J,COLUMN('Medical Examinations'!C358),FALSE)</f>
        <v>8.31</v>
      </c>
      <c r="E359" t="str">
        <f>VLOOKUP($A359,'Medical Examinations'!$A:$J,COLUMN('Medical Examinations'!D358),FALSE)</f>
        <v>No</v>
      </c>
      <c r="F359" t="str">
        <f>VLOOKUP($A359,'Medical Examinations'!$A:$J,COLUMN('Medical Examinations'!E358),FALSE)</f>
        <v>No</v>
      </c>
      <c r="G359" t="str">
        <f>VLOOKUP($A359,'Medical Examinations'!$A:$J,COLUMN('Medical Examinations'!F358),FALSE)</f>
        <v>No</v>
      </c>
      <c r="H359">
        <f>VLOOKUP($A359,'Medical Examinations'!$A:$J,COLUMN('Medical Examinations'!G358),FALSE)</f>
        <v>0</v>
      </c>
      <c r="I359" t="str">
        <f>VLOOKUP($A359,'Medical Examinations'!$A:$J,COLUMN('Medical Examinations'!H358),FALSE)</f>
        <v>Yes</v>
      </c>
      <c r="J359" t="str">
        <f>VLOOKUP($A359,'Medical Examinations'!$A:$J,COLUMN('Medical Examinations'!I358),FALSE)</f>
        <v>Overweight</v>
      </c>
      <c r="K359" t="str">
        <f>VLOOKUP($A359,'Medical Examinations'!$A:$J,COLUMN('Medical Examinations'!J358),FALSE)</f>
        <v>Diabetes</v>
      </c>
      <c r="L359" s="30">
        <f>VLOOKUP($A359,'Hospitalisation Details'!$A:$K,COLUMN('Hospitalisation Details'!J358),FALSE)</f>
        <v>22242</v>
      </c>
      <c r="M359" s="23">
        <f>VLOOKUP($A359,'Hospitalisation Details'!$A:$K,COLUMN('Hospitalisation Details'!F358),FALSE)</f>
        <v>28101.33</v>
      </c>
      <c r="N359" t="str">
        <f>VLOOKUP($A359,'Hospitalisation Details'!$A:$K,COLUMN('Hospitalisation Details'!G358),FALSE)</f>
        <v>Tier - 1</v>
      </c>
      <c r="O359" t="str">
        <f>VLOOKUP($A359,'Hospitalisation Details'!$A:$K,COLUMN('Hospitalisation Details'!H358),FALSE)</f>
        <v>Tier - 2</v>
      </c>
      <c r="P359" t="str">
        <f>VLOOKUP($A359,'Hospitalisation Details'!$A:$K,COLUMN('Hospitalisation Details'!I358),FALSE)</f>
        <v>R1019</v>
      </c>
      <c r="Q359">
        <f>VLOOKUP($A359,'Hospitalisation Details'!$A:$K,COLUMN('Hospitalisation Details'!K358),FALSE)</f>
        <v>62</v>
      </c>
      <c r="R359" t="str" cm="1">
        <f t="array" ref="R359">_xlfn.IFS(
Q359&lt;=10,"0-10",
Q359&lt;=20,"11-20",
Q359&lt;=30,"21-30",
Q359&lt;=40,"31-40",
Q359&lt;=50,"41-50",
Q359&lt;=60,"51-60",
Q359&lt;=70,"61-70"
)</f>
        <v>61-70</v>
      </c>
      <c r="S359" t="str">
        <f t="shared" si="5"/>
        <v>Yes</v>
      </c>
    </row>
    <row r="360" spans="1:19" ht="15.75" x14ac:dyDescent="0.25">
      <c r="A360" s="36" t="s">
        <v>400</v>
      </c>
      <c r="B360" t="str">
        <f>VLOOKUP(A360,'Customer Names'!A:E,COLUMN('Customer Names'!D359),FALSE)</f>
        <v>Mr. Mike</v>
      </c>
      <c r="C360">
        <f>VLOOKUP($A360,'Medical Examinations'!$A:$J,COLUMN('Medical Examinations'!B359),FALSE)</f>
        <v>18.45</v>
      </c>
      <c r="D360">
        <f>VLOOKUP($A360,'Medical Examinations'!$A:$J,COLUMN('Medical Examinations'!C359),FALSE)</f>
        <v>5.07</v>
      </c>
      <c r="E360" t="str">
        <f>VLOOKUP($A360,'Medical Examinations'!$A:$J,COLUMN('Medical Examinations'!D359),FALSE)</f>
        <v>Yes</v>
      </c>
      <c r="F360" t="str">
        <f>VLOOKUP($A360,'Medical Examinations'!$A:$J,COLUMN('Medical Examinations'!E359),FALSE)</f>
        <v>No</v>
      </c>
      <c r="G360" t="str">
        <f>VLOOKUP($A360,'Medical Examinations'!$A:$J,COLUMN('Medical Examinations'!F359),FALSE)</f>
        <v>No</v>
      </c>
      <c r="H360">
        <f>VLOOKUP($A360,'Medical Examinations'!$A:$J,COLUMN('Medical Examinations'!G359),FALSE)</f>
        <v>0</v>
      </c>
      <c r="I360" t="str">
        <f>VLOOKUP($A360,'Medical Examinations'!$A:$J,COLUMN('Medical Examinations'!H359),FALSE)</f>
        <v>Yes</v>
      </c>
      <c r="J360" t="str">
        <f>VLOOKUP($A360,'Medical Examinations'!$A:$J,COLUMN('Medical Examinations'!I359),FALSE)</f>
        <v>Underweight</v>
      </c>
      <c r="K360" t="str">
        <f>VLOOKUP($A360,'Medical Examinations'!$A:$J,COLUMN('Medical Examinations'!J359),FALSE)</f>
        <v>Normal</v>
      </c>
      <c r="L360" s="30">
        <f>VLOOKUP($A360,'Hospitalisation Details'!$A:$K,COLUMN('Hospitalisation Details'!J359),FALSE)</f>
        <v>31380</v>
      </c>
      <c r="M360" s="23">
        <f>VLOOKUP($A360,'Hospitalisation Details'!$A:$K,COLUMN('Hospitalisation Details'!F359),FALSE)</f>
        <v>28006.94</v>
      </c>
      <c r="N360" t="str">
        <f>VLOOKUP($A360,'Hospitalisation Details'!$A:$K,COLUMN('Hospitalisation Details'!G359),FALSE)</f>
        <v>Tier - 1</v>
      </c>
      <c r="O360" t="str">
        <f>VLOOKUP($A360,'Hospitalisation Details'!$A:$K,COLUMN('Hospitalisation Details'!H359),FALSE)</f>
        <v>Tier - 2</v>
      </c>
      <c r="P360" t="str">
        <f>VLOOKUP($A360,'Hospitalisation Details'!$A:$K,COLUMN('Hospitalisation Details'!I359),FALSE)</f>
        <v>R1011</v>
      </c>
      <c r="Q360">
        <f>VLOOKUP($A360,'Hospitalisation Details'!$A:$K,COLUMN('Hospitalisation Details'!K359),FALSE)</f>
        <v>37</v>
      </c>
      <c r="R360" t="str" cm="1">
        <f t="array" ref="R360">_xlfn.IFS(
Q360&lt;=10,"0-10",
Q360&lt;=20,"11-20",
Q360&lt;=30,"21-30",
Q360&lt;=40,"31-40",
Q360&lt;=50,"41-50",
Q360&lt;=60,"51-60",
Q360&lt;=70,"61-70"
)</f>
        <v>31-40</v>
      </c>
      <c r="S360" t="str">
        <f t="shared" si="5"/>
        <v>No</v>
      </c>
    </row>
    <row r="361" spans="1:19" ht="15.75" x14ac:dyDescent="0.25">
      <c r="A361" s="36" t="s">
        <v>401</v>
      </c>
      <c r="B361" t="str">
        <f>VLOOKUP(A361,'Customer Names'!A:E,COLUMN('Customer Names'!D360),FALSE)</f>
        <v>Mr. Rick</v>
      </c>
      <c r="C361">
        <f>VLOOKUP($A361,'Medical Examinations'!$A:$J,COLUMN('Medical Examinations'!B360),FALSE)</f>
        <v>33.18</v>
      </c>
      <c r="D361">
        <f>VLOOKUP($A361,'Medical Examinations'!$A:$J,COLUMN('Medical Examinations'!C360),FALSE)</f>
        <v>4.79</v>
      </c>
      <c r="E361" t="str">
        <f>VLOOKUP($A361,'Medical Examinations'!$A:$J,COLUMN('Medical Examinations'!D360),FALSE)</f>
        <v>No</v>
      </c>
      <c r="F361" t="str">
        <f>VLOOKUP($A361,'Medical Examinations'!$A:$J,COLUMN('Medical Examinations'!E360),FALSE)</f>
        <v>No</v>
      </c>
      <c r="G361" t="str">
        <f>VLOOKUP($A361,'Medical Examinations'!$A:$J,COLUMN('Medical Examinations'!F360),FALSE)</f>
        <v>No</v>
      </c>
      <c r="H361">
        <f>VLOOKUP($A361,'Medical Examinations'!$A:$J,COLUMN('Medical Examinations'!G360),FALSE)</f>
        <v>0</v>
      </c>
      <c r="I361" t="str">
        <f>VLOOKUP($A361,'Medical Examinations'!$A:$J,COLUMN('Medical Examinations'!H360),FALSE)</f>
        <v>Yes</v>
      </c>
      <c r="J361" t="str">
        <f>VLOOKUP($A361,'Medical Examinations'!$A:$J,COLUMN('Medical Examinations'!I360),FALSE)</f>
        <v>Obesity</v>
      </c>
      <c r="K361" t="str">
        <f>VLOOKUP($A361,'Medical Examinations'!$A:$J,COLUMN('Medical Examinations'!J360),FALSE)</f>
        <v>Normal</v>
      </c>
      <c r="L361" s="30">
        <f>VLOOKUP($A361,'Hospitalisation Details'!$A:$K,COLUMN('Hospitalisation Details'!J360),FALSE)</f>
        <v>36515</v>
      </c>
      <c r="M361" s="23">
        <f>VLOOKUP($A361,'Hospitalisation Details'!$A:$K,COLUMN('Hospitalisation Details'!F360),FALSE)</f>
        <v>27980.77</v>
      </c>
      <c r="N361" t="str">
        <f>VLOOKUP($A361,'Hospitalisation Details'!$A:$K,COLUMN('Hospitalisation Details'!G360),FALSE)</f>
        <v>Tier - 1</v>
      </c>
      <c r="O361" t="str">
        <f>VLOOKUP($A361,'Hospitalisation Details'!$A:$K,COLUMN('Hospitalisation Details'!H360),FALSE)</f>
        <v>Tier - 1</v>
      </c>
      <c r="P361" t="str">
        <f>VLOOKUP($A361,'Hospitalisation Details'!$A:$K,COLUMN('Hospitalisation Details'!I360),FALSE)</f>
        <v>R1011</v>
      </c>
      <c r="Q361">
        <f>VLOOKUP($A361,'Hospitalisation Details'!$A:$K,COLUMN('Hospitalisation Details'!K360),FALSE)</f>
        <v>23</v>
      </c>
      <c r="R361" t="str" cm="1">
        <f t="array" ref="R361">_xlfn.IFS(
Q361&lt;=10,"0-10",
Q361&lt;=20,"11-20",
Q361&lt;=30,"21-30",
Q361&lt;=40,"31-40",
Q361&lt;=50,"41-50",
Q361&lt;=60,"51-60",
Q361&lt;=70,"61-70"
)</f>
        <v>21-30</v>
      </c>
      <c r="S361" t="str">
        <f t="shared" si="5"/>
        <v>No</v>
      </c>
    </row>
    <row r="362" spans="1:19" ht="15.75" x14ac:dyDescent="0.25">
      <c r="A362" s="36" t="s">
        <v>402</v>
      </c>
      <c r="B362" t="str">
        <f>VLOOKUP(A362,'Customer Names'!A:E,COLUMN('Customer Names'!D361),FALSE)</f>
        <v>Mr. Pierre-Michel</v>
      </c>
      <c r="C362">
        <f>VLOOKUP($A362,'Medical Examinations'!$A:$J,COLUMN('Medical Examinations'!B361),FALSE)</f>
        <v>36.1</v>
      </c>
      <c r="D362">
        <f>VLOOKUP($A362,'Medical Examinations'!$A:$J,COLUMN('Medical Examinations'!C361),FALSE)</f>
        <v>11.39</v>
      </c>
      <c r="E362" t="str">
        <f>VLOOKUP($A362,'Medical Examinations'!$A:$J,COLUMN('Medical Examinations'!D361),FALSE)</f>
        <v>Yes</v>
      </c>
      <c r="F362" t="str">
        <f>VLOOKUP($A362,'Medical Examinations'!$A:$J,COLUMN('Medical Examinations'!E361),FALSE)</f>
        <v>No</v>
      </c>
      <c r="G362" t="str">
        <f>VLOOKUP($A362,'Medical Examinations'!$A:$J,COLUMN('Medical Examinations'!F361),FALSE)</f>
        <v>No</v>
      </c>
      <c r="H362">
        <f>VLOOKUP($A362,'Medical Examinations'!$A:$J,COLUMN('Medical Examinations'!G361),FALSE)</f>
        <v>2</v>
      </c>
      <c r="I362" t="str">
        <f>VLOOKUP($A362,'Medical Examinations'!$A:$J,COLUMN('Medical Examinations'!H361),FALSE)</f>
        <v>No</v>
      </c>
      <c r="J362" t="str">
        <f>VLOOKUP($A362,'Medical Examinations'!$A:$J,COLUMN('Medical Examinations'!I361),FALSE)</f>
        <v>Obesity</v>
      </c>
      <c r="K362" t="str">
        <f>VLOOKUP($A362,'Medical Examinations'!$A:$J,COLUMN('Medical Examinations'!J361),FALSE)</f>
        <v>Diabetes</v>
      </c>
      <c r="L362" s="30">
        <f>VLOOKUP($A362,'Hospitalisation Details'!$A:$K,COLUMN('Hospitalisation Details'!J361),FALSE)</f>
        <v>22490</v>
      </c>
      <c r="M362" s="23">
        <f>VLOOKUP($A362,'Hospitalisation Details'!$A:$K,COLUMN('Hospitalisation Details'!F361),FALSE)</f>
        <v>27941.29</v>
      </c>
      <c r="N362" t="str">
        <f>VLOOKUP($A362,'Hospitalisation Details'!$A:$K,COLUMN('Hospitalisation Details'!G361),FALSE)</f>
        <v>Tier - 1</v>
      </c>
      <c r="O362" t="str">
        <f>VLOOKUP($A362,'Hospitalisation Details'!$A:$K,COLUMN('Hospitalisation Details'!H361),FALSE)</f>
        <v>Tier - 3</v>
      </c>
      <c r="P362" t="str">
        <f>VLOOKUP($A362,'Hospitalisation Details'!$A:$K,COLUMN('Hospitalisation Details'!I361),FALSE)</f>
        <v>R1011</v>
      </c>
      <c r="Q362">
        <f>VLOOKUP($A362,'Hospitalisation Details'!$A:$K,COLUMN('Hospitalisation Details'!K361),FALSE)</f>
        <v>61</v>
      </c>
      <c r="R362" t="str" cm="1">
        <f t="array" ref="R362">_xlfn.IFS(
Q362&lt;=10,"0-10",
Q362&lt;=20,"11-20",
Q362&lt;=30,"21-30",
Q362&lt;=40,"31-40",
Q362&lt;=50,"41-50",
Q362&lt;=60,"51-60",
Q362&lt;=70,"61-70"
)</f>
        <v>61-70</v>
      </c>
      <c r="S362" t="str">
        <f t="shared" si="5"/>
        <v>Yes</v>
      </c>
    </row>
    <row r="363" spans="1:19" ht="15.75" x14ac:dyDescent="0.25">
      <c r="A363" s="36" t="s">
        <v>403</v>
      </c>
      <c r="B363" t="str">
        <f>VLOOKUP(A363,'Customer Names'!A:E,COLUMN('Customer Names'!D362),FALSE)</f>
        <v>Mr. Daniel</v>
      </c>
      <c r="C363">
        <f>VLOOKUP($A363,'Medical Examinations'!$A:$J,COLUMN('Medical Examinations'!B362),FALSE)</f>
        <v>22.77</v>
      </c>
      <c r="D363">
        <f>VLOOKUP($A363,'Medical Examinations'!$A:$J,COLUMN('Medical Examinations'!C362),FALSE)</f>
        <v>6</v>
      </c>
      <c r="E363" t="str">
        <f>VLOOKUP($A363,'Medical Examinations'!$A:$J,COLUMN('Medical Examinations'!D362),FALSE)</f>
        <v>No</v>
      </c>
      <c r="F363" t="str">
        <f>VLOOKUP($A363,'Medical Examinations'!$A:$J,COLUMN('Medical Examinations'!E362),FALSE)</f>
        <v>No</v>
      </c>
      <c r="G363" t="str">
        <f>VLOOKUP($A363,'Medical Examinations'!$A:$J,COLUMN('Medical Examinations'!F362),FALSE)</f>
        <v>No</v>
      </c>
      <c r="H363">
        <f>VLOOKUP($A363,'Medical Examinations'!$A:$J,COLUMN('Medical Examinations'!G362),FALSE)</f>
        <v>0</v>
      </c>
      <c r="I363" t="str">
        <f>VLOOKUP($A363,'Medical Examinations'!$A:$J,COLUMN('Medical Examinations'!H362),FALSE)</f>
        <v>Yes</v>
      </c>
      <c r="J363" t="str">
        <f>VLOOKUP($A363,'Medical Examinations'!$A:$J,COLUMN('Medical Examinations'!I362),FALSE)</f>
        <v>Healthy Weight</v>
      </c>
      <c r="K363" t="str">
        <f>VLOOKUP($A363,'Medical Examinations'!$A:$J,COLUMN('Medical Examinations'!J362),FALSE)</f>
        <v>Prediabetes</v>
      </c>
      <c r="L363" s="30">
        <f>VLOOKUP($A363,'Hospitalisation Details'!$A:$K,COLUMN('Hospitalisation Details'!J362),FALSE)</f>
        <v>33393</v>
      </c>
      <c r="M363" s="23">
        <f>VLOOKUP($A363,'Hospitalisation Details'!$A:$K,COLUMN('Hospitalisation Details'!F362),FALSE)</f>
        <v>27931.11</v>
      </c>
      <c r="N363" t="str">
        <f>VLOOKUP($A363,'Hospitalisation Details'!$A:$K,COLUMN('Hospitalisation Details'!G362),FALSE)</f>
        <v>Tier - 1</v>
      </c>
      <c r="O363" t="str">
        <f>VLOOKUP($A363,'Hospitalisation Details'!$A:$K,COLUMN('Hospitalisation Details'!H362),FALSE)</f>
        <v>Tier - 3</v>
      </c>
      <c r="P363" t="str">
        <f>VLOOKUP($A363,'Hospitalisation Details'!$A:$K,COLUMN('Hospitalisation Details'!I362),FALSE)</f>
        <v>R1011</v>
      </c>
      <c r="Q363">
        <f>VLOOKUP($A363,'Hospitalisation Details'!$A:$K,COLUMN('Hospitalisation Details'!K362),FALSE)</f>
        <v>32</v>
      </c>
      <c r="R363" t="str" cm="1">
        <f t="array" ref="R363">_xlfn.IFS(
Q363&lt;=10,"0-10",
Q363&lt;=20,"11-20",
Q363&lt;=30,"21-30",
Q363&lt;=40,"31-40",
Q363&lt;=50,"41-50",
Q363&lt;=60,"51-60",
Q363&lt;=70,"61-70"
)</f>
        <v>31-40</v>
      </c>
      <c r="S363" t="str">
        <f t="shared" si="5"/>
        <v>Yes</v>
      </c>
    </row>
    <row r="364" spans="1:19" ht="15.75" x14ac:dyDescent="0.25">
      <c r="A364" s="36" t="s">
        <v>404</v>
      </c>
      <c r="B364" t="str">
        <f>VLOOKUP(A364,'Customer Names'!A:E,COLUMN('Customer Names'!D363),FALSE)</f>
        <v>Mr. Brian</v>
      </c>
      <c r="C364">
        <f>VLOOKUP($A364,'Medical Examinations'!$A:$J,COLUMN('Medical Examinations'!B363),FALSE)</f>
        <v>21.24</v>
      </c>
      <c r="D364">
        <f>VLOOKUP($A364,'Medical Examinations'!$A:$J,COLUMN('Medical Examinations'!C363),FALSE)</f>
        <v>5.13</v>
      </c>
      <c r="E364" t="str">
        <f>VLOOKUP($A364,'Medical Examinations'!$A:$J,COLUMN('Medical Examinations'!D363),FALSE)</f>
        <v>No</v>
      </c>
      <c r="F364" t="str">
        <f>VLOOKUP($A364,'Medical Examinations'!$A:$J,COLUMN('Medical Examinations'!E363),FALSE)</f>
        <v>No</v>
      </c>
      <c r="G364" t="str">
        <f>VLOOKUP($A364,'Medical Examinations'!$A:$J,COLUMN('Medical Examinations'!F363),FALSE)</f>
        <v>No</v>
      </c>
      <c r="H364">
        <f>VLOOKUP($A364,'Medical Examinations'!$A:$J,COLUMN('Medical Examinations'!G363),FALSE)</f>
        <v>0</v>
      </c>
      <c r="I364" t="str">
        <f>VLOOKUP($A364,'Medical Examinations'!$A:$J,COLUMN('Medical Examinations'!H363),FALSE)</f>
        <v>Yes</v>
      </c>
      <c r="J364" t="str">
        <f>VLOOKUP($A364,'Medical Examinations'!$A:$J,COLUMN('Medical Examinations'!I363),FALSE)</f>
        <v>Healthy Weight</v>
      </c>
      <c r="K364" t="str">
        <f>VLOOKUP($A364,'Medical Examinations'!$A:$J,COLUMN('Medical Examinations'!J363),FALSE)</f>
        <v>Normal</v>
      </c>
      <c r="L364" s="30">
        <f>VLOOKUP($A364,'Hospitalisation Details'!$A:$K,COLUMN('Hospitalisation Details'!J363),FALSE)</f>
        <v>32833</v>
      </c>
      <c r="M364" s="23">
        <f>VLOOKUP($A364,'Hospitalisation Details'!$A:$K,COLUMN('Hospitalisation Details'!F363),FALSE)</f>
        <v>27925.86</v>
      </c>
      <c r="N364" t="str">
        <f>VLOOKUP($A364,'Hospitalisation Details'!$A:$K,COLUMN('Hospitalisation Details'!G363),FALSE)</f>
        <v>Tier - 1</v>
      </c>
      <c r="O364" t="str">
        <f>VLOOKUP($A364,'Hospitalisation Details'!$A:$K,COLUMN('Hospitalisation Details'!H363),FALSE)</f>
        <v>Tier - 2</v>
      </c>
      <c r="P364" t="str">
        <f>VLOOKUP($A364,'Hospitalisation Details'!$A:$K,COLUMN('Hospitalisation Details'!I363),FALSE)</f>
        <v>R1011</v>
      </c>
      <c r="Q364">
        <f>VLOOKUP($A364,'Hospitalisation Details'!$A:$K,COLUMN('Hospitalisation Details'!K363),FALSE)</f>
        <v>33</v>
      </c>
      <c r="R364" t="str" cm="1">
        <f t="array" ref="R364">_xlfn.IFS(
Q364&lt;=10,"0-10",
Q364&lt;=20,"11-20",
Q364&lt;=30,"21-30",
Q364&lt;=40,"31-40",
Q364&lt;=50,"41-50",
Q364&lt;=60,"51-60",
Q364&lt;=70,"61-70"
)</f>
        <v>31-40</v>
      </c>
      <c r="S364" t="str">
        <f t="shared" si="5"/>
        <v>No</v>
      </c>
    </row>
    <row r="365" spans="1:19" ht="15.75" x14ac:dyDescent="0.25">
      <c r="A365" s="36" t="s">
        <v>405</v>
      </c>
      <c r="B365" t="str">
        <f>VLOOKUP(A365,'Customer Names'!A:E,COLUMN('Customer Names'!D364),FALSE)</f>
        <v>Ms. Morgan</v>
      </c>
      <c r="C365">
        <f>VLOOKUP($A365,'Medical Examinations'!$A:$J,COLUMN('Medical Examinations'!B364),FALSE)</f>
        <v>17.600000000000001</v>
      </c>
      <c r="D365">
        <f>VLOOKUP($A365,'Medical Examinations'!$A:$J,COLUMN('Medical Examinations'!C364),FALSE)</f>
        <v>5.26</v>
      </c>
      <c r="E365" t="str">
        <f>VLOOKUP($A365,'Medical Examinations'!$A:$J,COLUMN('Medical Examinations'!D364),FALSE)</f>
        <v>Yes</v>
      </c>
      <c r="F365" t="str">
        <f>VLOOKUP($A365,'Medical Examinations'!$A:$J,COLUMN('Medical Examinations'!E364),FALSE)</f>
        <v>No</v>
      </c>
      <c r="G365" t="str">
        <f>VLOOKUP($A365,'Medical Examinations'!$A:$J,COLUMN('Medical Examinations'!F364),FALSE)</f>
        <v>No</v>
      </c>
      <c r="H365">
        <f>VLOOKUP($A365,'Medical Examinations'!$A:$J,COLUMN('Medical Examinations'!G364),FALSE)</f>
        <v>0</v>
      </c>
      <c r="I365" t="str">
        <f>VLOOKUP($A365,'Medical Examinations'!$A:$J,COLUMN('Medical Examinations'!H364),FALSE)</f>
        <v>Yes</v>
      </c>
      <c r="J365" t="str">
        <f>VLOOKUP($A365,'Medical Examinations'!$A:$J,COLUMN('Medical Examinations'!I364),FALSE)</f>
        <v>Underweight</v>
      </c>
      <c r="K365" t="str">
        <f>VLOOKUP($A365,'Medical Examinations'!$A:$J,COLUMN('Medical Examinations'!J364),FALSE)</f>
        <v>Normal</v>
      </c>
      <c r="L365" s="30">
        <f>VLOOKUP($A365,'Hospitalisation Details'!$A:$K,COLUMN('Hospitalisation Details'!J364),FALSE)</f>
        <v>31385</v>
      </c>
      <c r="M365" s="23">
        <f>VLOOKUP($A365,'Hospitalisation Details'!$A:$K,COLUMN('Hospitalisation Details'!F364),FALSE)</f>
        <v>27849.94</v>
      </c>
      <c r="N365" t="str">
        <f>VLOOKUP($A365,'Hospitalisation Details'!$A:$K,COLUMN('Hospitalisation Details'!G364),FALSE)</f>
        <v>Tier - 1</v>
      </c>
      <c r="O365" t="str">
        <f>VLOOKUP($A365,'Hospitalisation Details'!$A:$K,COLUMN('Hospitalisation Details'!H364),FALSE)</f>
        <v>Tier - 1</v>
      </c>
      <c r="P365" t="str">
        <f>VLOOKUP($A365,'Hospitalisation Details'!$A:$K,COLUMN('Hospitalisation Details'!I364),FALSE)</f>
        <v>R1011</v>
      </c>
      <c r="Q365">
        <f>VLOOKUP($A365,'Hospitalisation Details'!$A:$K,COLUMN('Hospitalisation Details'!K364),FALSE)</f>
        <v>37</v>
      </c>
      <c r="R365" t="str" cm="1">
        <f t="array" ref="R365">_xlfn.IFS(
Q365&lt;=10,"0-10",
Q365&lt;=20,"11-20",
Q365&lt;=30,"21-30",
Q365&lt;=40,"31-40",
Q365&lt;=50,"41-50",
Q365&lt;=60,"51-60",
Q365&lt;=70,"61-70"
)</f>
        <v>31-40</v>
      </c>
      <c r="S365" t="str">
        <f t="shared" si="5"/>
        <v>No</v>
      </c>
    </row>
    <row r="366" spans="1:19" ht="15.75" x14ac:dyDescent="0.25">
      <c r="A366" s="36" t="s">
        <v>406</v>
      </c>
      <c r="B366" t="str">
        <f>VLOOKUP(A366,'Customer Names'!A:E,COLUMN('Customer Names'!D365),FALSE)</f>
        <v>Ms. Caroline</v>
      </c>
      <c r="C366">
        <f>VLOOKUP($A366,'Medical Examinations'!$A:$J,COLUMN('Medical Examinations'!B365),FALSE)</f>
        <v>26.29</v>
      </c>
      <c r="D366">
        <f>VLOOKUP($A366,'Medical Examinations'!$A:$J,COLUMN('Medical Examinations'!C365),FALSE)</f>
        <v>6.84</v>
      </c>
      <c r="E366" t="str">
        <f>VLOOKUP($A366,'Medical Examinations'!$A:$J,COLUMN('Medical Examinations'!D365),FALSE)</f>
        <v>No</v>
      </c>
      <c r="F366" t="str">
        <f>VLOOKUP($A366,'Medical Examinations'!$A:$J,COLUMN('Medical Examinations'!E365),FALSE)</f>
        <v>No</v>
      </c>
      <c r="G366" t="str">
        <f>VLOOKUP($A366,'Medical Examinations'!$A:$J,COLUMN('Medical Examinations'!F365),FALSE)</f>
        <v>No</v>
      </c>
      <c r="H366">
        <f>VLOOKUP($A366,'Medical Examinations'!$A:$J,COLUMN('Medical Examinations'!G365),FALSE)</f>
        <v>0</v>
      </c>
      <c r="I366" t="str">
        <f>VLOOKUP($A366,'Medical Examinations'!$A:$J,COLUMN('Medical Examinations'!H365),FALSE)</f>
        <v>Yes</v>
      </c>
      <c r="J366" t="str">
        <f>VLOOKUP($A366,'Medical Examinations'!$A:$J,COLUMN('Medical Examinations'!I365),FALSE)</f>
        <v>Overweight</v>
      </c>
      <c r="K366" t="str">
        <f>VLOOKUP($A366,'Medical Examinations'!$A:$J,COLUMN('Medical Examinations'!J365),FALSE)</f>
        <v>Diabetes</v>
      </c>
      <c r="L366" s="30">
        <f>VLOOKUP($A366,'Hospitalisation Details'!$A:$K,COLUMN('Hospitalisation Details'!J365),FALSE)</f>
        <v>22103</v>
      </c>
      <c r="M366" s="23">
        <f>VLOOKUP($A366,'Hospitalisation Details'!$A:$K,COLUMN('Hospitalisation Details'!F365),FALSE)</f>
        <v>27808.73</v>
      </c>
      <c r="N366" t="str">
        <f>VLOOKUP($A366,'Hospitalisation Details'!$A:$K,COLUMN('Hospitalisation Details'!G365),FALSE)</f>
        <v>Tier - 1</v>
      </c>
      <c r="O366" t="str">
        <f>VLOOKUP($A366,'Hospitalisation Details'!$A:$K,COLUMN('Hospitalisation Details'!H365),FALSE)</f>
        <v>Tier - 1</v>
      </c>
      <c r="P366" t="str">
        <f>VLOOKUP($A366,'Hospitalisation Details'!$A:$K,COLUMN('Hospitalisation Details'!I365),FALSE)</f>
        <v>R1013</v>
      </c>
      <c r="Q366">
        <f>VLOOKUP($A366,'Hospitalisation Details'!$A:$K,COLUMN('Hospitalisation Details'!K365),FALSE)</f>
        <v>62</v>
      </c>
      <c r="R366" t="str" cm="1">
        <f t="array" ref="R366">_xlfn.IFS(
Q366&lt;=10,"0-10",
Q366&lt;=20,"11-20",
Q366&lt;=30,"21-30",
Q366&lt;=40,"31-40",
Q366&lt;=50,"41-50",
Q366&lt;=60,"51-60",
Q366&lt;=70,"61-70"
)</f>
        <v>61-70</v>
      </c>
      <c r="S366" t="str">
        <f t="shared" si="5"/>
        <v>Yes</v>
      </c>
    </row>
    <row r="367" spans="1:19" ht="15.75" x14ac:dyDescent="0.25">
      <c r="A367" s="36" t="s">
        <v>407</v>
      </c>
      <c r="B367" t="str">
        <f>VLOOKUP(A367,'Customer Names'!A:E,COLUMN('Customer Names'!D366),FALSE)</f>
        <v>Mr. Drew</v>
      </c>
      <c r="C367">
        <f>VLOOKUP($A367,'Medical Examinations'!$A:$J,COLUMN('Medical Examinations'!B366),FALSE)</f>
        <v>35.31</v>
      </c>
      <c r="D367">
        <f>VLOOKUP($A367,'Medical Examinations'!$A:$J,COLUMN('Medical Examinations'!C366),FALSE)</f>
        <v>9.0399999999999991</v>
      </c>
      <c r="E367" t="str">
        <f>VLOOKUP($A367,'Medical Examinations'!$A:$J,COLUMN('Medical Examinations'!D366),FALSE)</f>
        <v>No</v>
      </c>
      <c r="F367" t="str">
        <f>VLOOKUP($A367,'Medical Examinations'!$A:$J,COLUMN('Medical Examinations'!E366),FALSE)</f>
        <v>No</v>
      </c>
      <c r="G367" t="str">
        <f>VLOOKUP($A367,'Medical Examinations'!$A:$J,COLUMN('Medical Examinations'!F366),FALSE)</f>
        <v>No</v>
      </c>
      <c r="H367">
        <f>VLOOKUP($A367,'Medical Examinations'!$A:$J,COLUMN('Medical Examinations'!G366),FALSE)</f>
        <v>0</v>
      </c>
      <c r="I367" t="str">
        <f>VLOOKUP($A367,'Medical Examinations'!$A:$J,COLUMN('Medical Examinations'!H366),FALSE)</f>
        <v>No</v>
      </c>
      <c r="J367" t="str">
        <f>VLOOKUP($A367,'Medical Examinations'!$A:$J,COLUMN('Medical Examinations'!I366),FALSE)</f>
        <v>Obesity</v>
      </c>
      <c r="K367" t="str">
        <f>VLOOKUP($A367,'Medical Examinations'!$A:$J,COLUMN('Medical Examinations'!J366),FALSE)</f>
        <v>Diabetes</v>
      </c>
      <c r="L367" s="30">
        <f>VLOOKUP($A367,'Hospitalisation Details'!$A:$K,COLUMN('Hospitalisation Details'!J366),FALSE)</f>
        <v>37596</v>
      </c>
      <c r="M367" s="23">
        <f>VLOOKUP($A367,'Hospitalisation Details'!$A:$K,COLUMN('Hospitalisation Details'!F366),FALSE)</f>
        <v>27724.29</v>
      </c>
      <c r="N367" t="str">
        <f>VLOOKUP($A367,'Hospitalisation Details'!$A:$K,COLUMN('Hospitalisation Details'!G366),FALSE)</f>
        <v>Tier - 1</v>
      </c>
      <c r="O367" t="str">
        <f>VLOOKUP($A367,'Hospitalisation Details'!$A:$K,COLUMN('Hospitalisation Details'!H366),FALSE)</f>
        <v>Tier - 3</v>
      </c>
      <c r="P367" t="str">
        <f>VLOOKUP($A367,'Hospitalisation Details'!$A:$K,COLUMN('Hospitalisation Details'!I366),FALSE)</f>
        <v>R1013</v>
      </c>
      <c r="Q367">
        <f>VLOOKUP($A367,'Hospitalisation Details'!$A:$K,COLUMN('Hospitalisation Details'!K366),FALSE)</f>
        <v>20</v>
      </c>
      <c r="R367" t="str" cm="1">
        <f t="array" ref="R367">_xlfn.IFS(
Q367&lt;=10,"0-10",
Q367&lt;=20,"11-20",
Q367&lt;=30,"21-30",
Q367&lt;=40,"31-40",
Q367&lt;=50,"41-50",
Q367&lt;=60,"51-60",
Q367&lt;=70,"61-70"
)</f>
        <v>11-20</v>
      </c>
      <c r="S367" t="str">
        <f t="shared" si="5"/>
        <v>Yes</v>
      </c>
    </row>
    <row r="368" spans="1:19" ht="15.75" x14ac:dyDescent="0.25">
      <c r="A368" s="36" t="s">
        <v>408</v>
      </c>
      <c r="B368" t="str">
        <f>VLOOKUP(A368,'Customer Names'!A:E,COLUMN('Customer Names'!D367),FALSE)</f>
        <v>Mr. Austin</v>
      </c>
      <c r="C368">
        <f>VLOOKUP($A368,'Medical Examinations'!$A:$J,COLUMN('Medical Examinations'!B367),FALSE)</f>
        <v>27.04</v>
      </c>
      <c r="D368">
        <f>VLOOKUP($A368,'Medical Examinations'!$A:$J,COLUMN('Medical Examinations'!C367),FALSE)</f>
        <v>4.0999999999999996</v>
      </c>
      <c r="E368" t="str">
        <f>VLOOKUP($A368,'Medical Examinations'!$A:$J,COLUMN('Medical Examinations'!D367),FALSE)</f>
        <v>No</v>
      </c>
      <c r="F368" t="str">
        <f>VLOOKUP($A368,'Medical Examinations'!$A:$J,COLUMN('Medical Examinations'!E367),FALSE)</f>
        <v>No</v>
      </c>
      <c r="G368" t="str">
        <f>VLOOKUP($A368,'Medical Examinations'!$A:$J,COLUMN('Medical Examinations'!F367),FALSE)</f>
        <v>No</v>
      </c>
      <c r="H368">
        <f>VLOOKUP($A368,'Medical Examinations'!$A:$J,COLUMN('Medical Examinations'!G367),FALSE)</f>
        <v>1</v>
      </c>
      <c r="I368" t="str">
        <f>VLOOKUP($A368,'Medical Examinations'!$A:$J,COLUMN('Medical Examinations'!H367),FALSE)</f>
        <v>Yes</v>
      </c>
      <c r="J368" t="str">
        <f>VLOOKUP($A368,'Medical Examinations'!$A:$J,COLUMN('Medical Examinations'!I367),FALSE)</f>
        <v>Overweight</v>
      </c>
      <c r="K368" t="str">
        <f>VLOOKUP($A368,'Medical Examinations'!$A:$J,COLUMN('Medical Examinations'!J367),FALSE)</f>
        <v>Normal</v>
      </c>
      <c r="L368" s="30">
        <f>VLOOKUP($A368,'Hospitalisation Details'!$A:$K,COLUMN('Hospitalisation Details'!J367),FALSE)</f>
        <v>33788</v>
      </c>
      <c r="M368" s="23">
        <f>VLOOKUP($A368,'Hospitalisation Details'!$A:$K,COLUMN('Hospitalisation Details'!F367),FALSE)</f>
        <v>27696.11</v>
      </c>
      <c r="N368" t="str">
        <f>VLOOKUP($A368,'Hospitalisation Details'!$A:$K,COLUMN('Hospitalisation Details'!G367),FALSE)</f>
        <v>Tier - 1</v>
      </c>
      <c r="O368" t="str">
        <f>VLOOKUP($A368,'Hospitalisation Details'!$A:$K,COLUMN('Hospitalisation Details'!H367),FALSE)</f>
        <v>Tier - 2</v>
      </c>
      <c r="P368" t="str">
        <f>VLOOKUP($A368,'Hospitalisation Details'!$A:$K,COLUMN('Hospitalisation Details'!I367),FALSE)</f>
        <v>R1011</v>
      </c>
      <c r="Q368">
        <f>VLOOKUP($A368,'Hospitalisation Details'!$A:$K,COLUMN('Hospitalisation Details'!K367),FALSE)</f>
        <v>30</v>
      </c>
      <c r="R368" t="str" cm="1">
        <f t="array" ref="R368">_xlfn.IFS(
Q368&lt;=10,"0-10",
Q368&lt;=20,"11-20",
Q368&lt;=30,"21-30",
Q368&lt;=40,"31-40",
Q368&lt;=50,"41-50",
Q368&lt;=60,"51-60",
Q368&lt;=70,"61-70"
)</f>
        <v>21-30</v>
      </c>
      <c r="S368" t="str">
        <f t="shared" si="5"/>
        <v>No</v>
      </c>
    </row>
    <row r="369" spans="1:19" ht="15.75" x14ac:dyDescent="0.25">
      <c r="A369" s="36" t="s">
        <v>409</v>
      </c>
      <c r="B369" t="str">
        <f>VLOOKUP(A369,'Customer Names'!A:E,COLUMN('Customer Names'!D368),FALSE)</f>
        <v>Ms. Berenice</v>
      </c>
      <c r="C369">
        <f>VLOOKUP($A369,'Medical Examinations'!$A:$J,COLUMN('Medical Examinations'!B368),FALSE)</f>
        <v>30.23</v>
      </c>
      <c r="D369">
        <f>VLOOKUP($A369,'Medical Examinations'!$A:$J,COLUMN('Medical Examinations'!C368),FALSE)</f>
        <v>4.2300000000000004</v>
      </c>
      <c r="E369" t="str">
        <f>VLOOKUP($A369,'Medical Examinations'!$A:$J,COLUMN('Medical Examinations'!D368),FALSE)</f>
        <v>Yes</v>
      </c>
      <c r="F369" t="str">
        <f>VLOOKUP($A369,'Medical Examinations'!$A:$J,COLUMN('Medical Examinations'!E368),FALSE)</f>
        <v>No</v>
      </c>
      <c r="G369" t="str">
        <f>VLOOKUP($A369,'Medical Examinations'!$A:$J,COLUMN('Medical Examinations'!F368),FALSE)</f>
        <v>Yes</v>
      </c>
      <c r="H369">
        <f>VLOOKUP($A369,'Medical Examinations'!$A:$J,COLUMN('Medical Examinations'!G368),FALSE)</f>
        <v>1</v>
      </c>
      <c r="I369" t="str">
        <f>VLOOKUP($A369,'Medical Examinations'!$A:$J,COLUMN('Medical Examinations'!H368),FALSE)</f>
        <v>Yes</v>
      </c>
      <c r="J369" t="str">
        <f>VLOOKUP($A369,'Medical Examinations'!$A:$J,COLUMN('Medical Examinations'!I368),FALSE)</f>
        <v>Obesity</v>
      </c>
      <c r="K369" t="str">
        <f>VLOOKUP($A369,'Medical Examinations'!$A:$J,COLUMN('Medical Examinations'!J368),FALSE)</f>
        <v>Normal</v>
      </c>
      <c r="L369" s="30">
        <f>VLOOKUP($A369,'Hospitalisation Details'!$A:$K,COLUMN('Hospitalisation Details'!J368),FALSE)</f>
        <v>35710</v>
      </c>
      <c r="M369" s="23">
        <f>VLOOKUP($A369,'Hospitalisation Details'!$A:$K,COLUMN('Hospitalisation Details'!F368),FALSE)</f>
        <v>27625.17</v>
      </c>
      <c r="N369" t="str">
        <f>VLOOKUP($A369,'Hospitalisation Details'!$A:$K,COLUMN('Hospitalisation Details'!G368),FALSE)</f>
        <v>Tier - 1</v>
      </c>
      <c r="O369" t="str">
        <f>VLOOKUP($A369,'Hospitalisation Details'!$A:$K,COLUMN('Hospitalisation Details'!H368),FALSE)</f>
        <v>Tier - 1</v>
      </c>
      <c r="P369" t="str">
        <f>VLOOKUP($A369,'Hospitalisation Details'!$A:$K,COLUMN('Hospitalisation Details'!I368),FALSE)</f>
        <v>R1011</v>
      </c>
      <c r="Q369">
        <f>VLOOKUP($A369,'Hospitalisation Details'!$A:$K,COLUMN('Hospitalisation Details'!K368),FALSE)</f>
        <v>25</v>
      </c>
      <c r="R369" t="str" cm="1">
        <f t="array" ref="R369">_xlfn.IFS(
Q369&lt;=10,"0-10",
Q369&lt;=20,"11-20",
Q369&lt;=30,"21-30",
Q369&lt;=40,"31-40",
Q369&lt;=50,"41-50",
Q369&lt;=60,"51-60",
Q369&lt;=70,"61-70"
)</f>
        <v>21-30</v>
      </c>
      <c r="S369" t="str">
        <f t="shared" si="5"/>
        <v>No</v>
      </c>
    </row>
    <row r="370" spans="1:19" ht="15.75" x14ac:dyDescent="0.25">
      <c r="A370" s="36" t="s">
        <v>410</v>
      </c>
      <c r="B370" t="str">
        <f>VLOOKUP(A370,'Customer Names'!A:E,COLUMN('Customer Names'!D369),FALSE)</f>
        <v>Mr. Kenneth</v>
      </c>
      <c r="C370">
        <f>VLOOKUP($A370,'Medical Examinations'!$A:$J,COLUMN('Medical Examinations'!B369),FALSE)</f>
        <v>30.6</v>
      </c>
      <c r="D370">
        <f>VLOOKUP($A370,'Medical Examinations'!$A:$J,COLUMN('Medical Examinations'!C369),FALSE)</f>
        <v>6.48</v>
      </c>
      <c r="E370" t="str">
        <f>VLOOKUP($A370,'Medical Examinations'!$A:$J,COLUMN('Medical Examinations'!D369),FALSE)</f>
        <v>Yes</v>
      </c>
      <c r="F370" t="str">
        <f>VLOOKUP($A370,'Medical Examinations'!$A:$J,COLUMN('Medical Examinations'!E369),FALSE)</f>
        <v>No</v>
      </c>
      <c r="G370" t="str">
        <f>VLOOKUP($A370,'Medical Examinations'!$A:$J,COLUMN('Medical Examinations'!F369),FALSE)</f>
        <v>Yes</v>
      </c>
      <c r="H370">
        <f>VLOOKUP($A370,'Medical Examinations'!$A:$J,COLUMN('Medical Examinations'!G369),FALSE)</f>
        <v>1</v>
      </c>
      <c r="I370" t="str">
        <f>VLOOKUP($A370,'Medical Examinations'!$A:$J,COLUMN('Medical Examinations'!H369),FALSE)</f>
        <v>Yes</v>
      </c>
      <c r="J370" t="str">
        <f>VLOOKUP($A370,'Medical Examinations'!$A:$J,COLUMN('Medical Examinations'!I369),FALSE)</f>
        <v>Obesity</v>
      </c>
      <c r="K370" t="str">
        <f>VLOOKUP($A370,'Medical Examinations'!$A:$J,COLUMN('Medical Examinations'!J369),FALSE)</f>
        <v>Prediabetes</v>
      </c>
      <c r="L370" s="30">
        <f>VLOOKUP($A370,'Hospitalisation Details'!$A:$K,COLUMN('Hospitalisation Details'!J369),FALSE)</f>
        <v>35682</v>
      </c>
      <c r="M370" s="23">
        <f>VLOOKUP($A370,'Hospitalisation Details'!$A:$K,COLUMN('Hospitalisation Details'!F369),FALSE)</f>
        <v>27619.360000000001</v>
      </c>
      <c r="N370" t="str">
        <f>VLOOKUP($A370,'Hospitalisation Details'!$A:$K,COLUMN('Hospitalisation Details'!G369),FALSE)</f>
        <v>Tier - 2</v>
      </c>
      <c r="O370" t="str">
        <f>VLOOKUP($A370,'Hospitalisation Details'!$A:$K,COLUMN('Hospitalisation Details'!H369),FALSE)</f>
        <v>Tier - 3</v>
      </c>
      <c r="P370" t="str">
        <f>VLOOKUP($A370,'Hospitalisation Details'!$A:$K,COLUMN('Hospitalisation Details'!I369),FALSE)</f>
        <v>R1011</v>
      </c>
      <c r="Q370">
        <f>VLOOKUP($A370,'Hospitalisation Details'!$A:$K,COLUMN('Hospitalisation Details'!K369),FALSE)</f>
        <v>25</v>
      </c>
      <c r="R370" t="str" cm="1">
        <f t="array" ref="R370">_xlfn.IFS(
Q370&lt;=10,"0-10",
Q370&lt;=20,"11-20",
Q370&lt;=30,"21-30",
Q370&lt;=40,"31-40",
Q370&lt;=50,"41-50",
Q370&lt;=60,"51-60",
Q370&lt;=70,"61-70"
)</f>
        <v>21-30</v>
      </c>
      <c r="S370" t="str">
        <f t="shared" si="5"/>
        <v>Yes</v>
      </c>
    </row>
    <row r="371" spans="1:19" ht="15.75" x14ac:dyDescent="0.25">
      <c r="A371" s="36" t="s">
        <v>411</v>
      </c>
      <c r="B371" t="str">
        <f>VLOOKUP(A371,'Customer Names'!A:E,COLUMN('Customer Names'!D370),FALSE)</f>
        <v>Mr. Miguel</v>
      </c>
      <c r="C371">
        <f>VLOOKUP($A371,'Medical Examinations'!$A:$J,COLUMN('Medical Examinations'!B370),FALSE)</f>
        <v>26.8</v>
      </c>
      <c r="D371">
        <f>VLOOKUP($A371,'Medical Examinations'!$A:$J,COLUMN('Medical Examinations'!C370),FALSE)</f>
        <v>5.53</v>
      </c>
      <c r="E371" t="str">
        <f>VLOOKUP($A371,'Medical Examinations'!$A:$J,COLUMN('Medical Examinations'!D370),FALSE)</f>
        <v>No</v>
      </c>
      <c r="F371" t="str">
        <f>VLOOKUP($A371,'Medical Examinations'!$A:$J,COLUMN('Medical Examinations'!E370),FALSE)</f>
        <v>No</v>
      </c>
      <c r="G371" t="str">
        <f>VLOOKUP($A371,'Medical Examinations'!$A:$J,COLUMN('Medical Examinations'!F370),FALSE)</f>
        <v>No</v>
      </c>
      <c r="H371">
        <f>VLOOKUP($A371,'Medical Examinations'!$A:$J,COLUMN('Medical Examinations'!G370),FALSE)</f>
        <v>1</v>
      </c>
      <c r="I371" t="str">
        <f>VLOOKUP($A371,'Medical Examinations'!$A:$J,COLUMN('Medical Examinations'!H370),FALSE)</f>
        <v>Yes</v>
      </c>
      <c r="J371" t="str">
        <f>VLOOKUP($A371,'Medical Examinations'!$A:$J,COLUMN('Medical Examinations'!I370),FALSE)</f>
        <v>Overweight</v>
      </c>
      <c r="K371" t="str">
        <f>VLOOKUP($A371,'Medical Examinations'!$A:$J,COLUMN('Medical Examinations'!J370),FALSE)</f>
        <v>Normal</v>
      </c>
      <c r="L371" s="30">
        <f>VLOOKUP($A371,'Hospitalisation Details'!$A:$K,COLUMN('Hospitalisation Details'!J370),FALSE)</f>
        <v>33766</v>
      </c>
      <c r="M371" s="23">
        <f>VLOOKUP($A371,'Hospitalisation Details'!$A:$K,COLUMN('Hospitalisation Details'!F370),FALSE)</f>
        <v>27614.71</v>
      </c>
      <c r="N371" t="str">
        <f>VLOOKUP($A371,'Hospitalisation Details'!$A:$K,COLUMN('Hospitalisation Details'!G370),FALSE)</f>
        <v>Tier - 2</v>
      </c>
      <c r="O371" t="str">
        <f>VLOOKUP($A371,'Hospitalisation Details'!$A:$K,COLUMN('Hospitalisation Details'!H370),FALSE)</f>
        <v>Tier - 3</v>
      </c>
      <c r="P371" t="str">
        <f>VLOOKUP($A371,'Hospitalisation Details'!$A:$K,COLUMN('Hospitalisation Details'!I370),FALSE)</f>
        <v>R1011</v>
      </c>
      <c r="Q371">
        <f>VLOOKUP($A371,'Hospitalisation Details'!$A:$K,COLUMN('Hospitalisation Details'!K370),FALSE)</f>
        <v>30</v>
      </c>
      <c r="R371" t="str" cm="1">
        <f t="array" ref="R371">_xlfn.IFS(
Q371&lt;=10,"0-10",
Q371&lt;=20,"11-20",
Q371&lt;=30,"21-30",
Q371&lt;=40,"31-40",
Q371&lt;=50,"41-50",
Q371&lt;=60,"51-60",
Q371&lt;=70,"61-70"
)</f>
        <v>21-30</v>
      </c>
      <c r="S371" t="str">
        <f t="shared" si="5"/>
        <v>No</v>
      </c>
    </row>
    <row r="372" spans="1:19" ht="15.75" x14ac:dyDescent="0.25">
      <c r="A372" s="36" t="s">
        <v>412</v>
      </c>
      <c r="B372" t="str">
        <f>VLOOKUP(A372,'Customer Names'!A:E,COLUMN('Customer Names'!D371),FALSE)</f>
        <v>Ms. Hadley</v>
      </c>
      <c r="C372">
        <f>VLOOKUP($A372,'Medical Examinations'!$A:$J,COLUMN('Medical Examinations'!B371),FALSE)</f>
        <v>16.86</v>
      </c>
      <c r="D372">
        <f>VLOOKUP($A372,'Medical Examinations'!$A:$J,COLUMN('Medical Examinations'!C371),FALSE)</f>
        <v>4.07</v>
      </c>
      <c r="E372" t="str">
        <f>VLOOKUP($A372,'Medical Examinations'!$A:$J,COLUMN('Medical Examinations'!D371),FALSE)</f>
        <v>Yes</v>
      </c>
      <c r="F372" t="str">
        <f>VLOOKUP($A372,'Medical Examinations'!$A:$J,COLUMN('Medical Examinations'!E371),FALSE)</f>
        <v>No</v>
      </c>
      <c r="G372" t="str">
        <f>VLOOKUP($A372,'Medical Examinations'!$A:$J,COLUMN('Medical Examinations'!F371),FALSE)</f>
        <v>No</v>
      </c>
      <c r="H372">
        <f>VLOOKUP($A372,'Medical Examinations'!$A:$J,COLUMN('Medical Examinations'!G371),FALSE)</f>
        <v>0</v>
      </c>
      <c r="I372" t="str">
        <f>VLOOKUP($A372,'Medical Examinations'!$A:$J,COLUMN('Medical Examinations'!H371),FALSE)</f>
        <v>Yes</v>
      </c>
      <c r="J372" t="str">
        <f>VLOOKUP($A372,'Medical Examinations'!$A:$J,COLUMN('Medical Examinations'!I371),FALSE)</f>
        <v>Underweight</v>
      </c>
      <c r="K372" t="str">
        <f>VLOOKUP($A372,'Medical Examinations'!$A:$J,COLUMN('Medical Examinations'!J371),FALSE)</f>
        <v>Normal</v>
      </c>
      <c r="L372" s="30">
        <f>VLOOKUP($A372,'Hospitalisation Details'!$A:$K,COLUMN('Hospitalisation Details'!J371),FALSE)</f>
        <v>31357</v>
      </c>
      <c r="M372" s="23">
        <f>VLOOKUP($A372,'Hospitalisation Details'!$A:$K,COLUMN('Hospitalisation Details'!F371),FALSE)</f>
        <v>27598.93</v>
      </c>
      <c r="N372" t="str">
        <f>VLOOKUP($A372,'Hospitalisation Details'!$A:$K,COLUMN('Hospitalisation Details'!G371),FALSE)</f>
        <v>Tier - 2</v>
      </c>
      <c r="O372" t="str">
        <f>VLOOKUP($A372,'Hospitalisation Details'!$A:$K,COLUMN('Hospitalisation Details'!H371),FALSE)</f>
        <v>Tier - 1</v>
      </c>
      <c r="P372" t="str">
        <f>VLOOKUP($A372,'Hospitalisation Details'!$A:$K,COLUMN('Hospitalisation Details'!I371),FALSE)</f>
        <v>R1011</v>
      </c>
      <c r="Q372">
        <f>VLOOKUP($A372,'Hospitalisation Details'!$A:$K,COLUMN('Hospitalisation Details'!K371),FALSE)</f>
        <v>37</v>
      </c>
      <c r="R372" t="str" cm="1">
        <f t="array" ref="R372">_xlfn.IFS(
Q372&lt;=10,"0-10",
Q372&lt;=20,"11-20",
Q372&lt;=30,"21-30",
Q372&lt;=40,"31-40",
Q372&lt;=50,"41-50",
Q372&lt;=60,"51-60",
Q372&lt;=70,"61-70"
)</f>
        <v>31-40</v>
      </c>
      <c r="S372" t="str">
        <f t="shared" si="5"/>
        <v>No</v>
      </c>
    </row>
    <row r="373" spans="1:19" ht="15.75" x14ac:dyDescent="0.25">
      <c r="A373" s="36" t="s">
        <v>413</v>
      </c>
      <c r="B373" t="str">
        <f>VLOOKUP(A373,'Customer Names'!A:E,COLUMN('Customer Names'!D372),FALSE)</f>
        <v>Mr. Taylor</v>
      </c>
      <c r="C373">
        <f>VLOOKUP($A373,'Medical Examinations'!$A:$J,COLUMN('Medical Examinations'!B372),FALSE)</f>
        <v>16.3</v>
      </c>
      <c r="D373">
        <f>VLOOKUP($A373,'Medical Examinations'!$A:$J,COLUMN('Medical Examinations'!C372),FALSE)</f>
        <v>5.51</v>
      </c>
      <c r="E373" t="str">
        <f>VLOOKUP($A373,'Medical Examinations'!$A:$J,COLUMN('Medical Examinations'!D372),FALSE)</f>
        <v>No</v>
      </c>
      <c r="F373" t="str">
        <f>VLOOKUP($A373,'Medical Examinations'!$A:$J,COLUMN('Medical Examinations'!E372),FALSE)</f>
        <v>No</v>
      </c>
      <c r="G373" t="str">
        <f>VLOOKUP($A373,'Medical Examinations'!$A:$J,COLUMN('Medical Examinations'!F372),FALSE)</f>
        <v>No</v>
      </c>
      <c r="H373">
        <f>VLOOKUP($A373,'Medical Examinations'!$A:$J,COLUMN('Medical Examinations'!G372),FALSE)</f>
        <v>1</v>
      </c>
      <c r="I373" t="str">
        <f>VLOOKUP($A373,'Medical Examinations'!$A:$J,COLUMN('Medical Examinations'!H372),FALSE)</f>
        <v>Yes</v>
      </c>
      <c r="J373" t="str">
        <f>VLOOKUP($A373,'Medical Examinations'!$A:$J,COLUMN('Medical Examinations'!I372),FALSE)</f>
        <v>Underweight</v>
      </c>
      <c r="K373" t="str">
        <f>VLOOKUP($A373,'Medical Examinations'!$A:$J,COLUMN('Medical Examinations'!J372),FALSE)</f>
        <v>Normal</v>
      </c>
      <c r="L373" s="30">
        <f>VLOOKUP($A373,'Hospitalisation Details'!$A:$K,COLUMN('Hospitalisation Details'!J372),FALSE)</f>
        <v>30885</v>
      </c>
      <c r="M373" s="23">
        <f>VLOOKUP($A373,'Hospitalisation Details'!$A:$K,COLUMN('Hospitalisation Details'!F372),FALSE)</f>
        <v>27534.53</v>
      </c>
      <c r="N373" t="str">
        <f>VLOOKUP($A373,'Hospitalisation Details'!$A:$K,COLUMN('Hospitalisation Details'!G372),FALSE)</f>
        <v>Tier - 2</v>
      </c>
      <c r="O373" t="str">
        <f>VLOOKUP($A373,'Hospitalisation Details'!$A:$K,COLUMN('Hospitalisation Details'!H372),FALSE)</f>
        <v>Tier - 2</v>
      </c>
      <c r="P373" t="str">
        <f>VLOOKUP($A373,'Hospitalisation Details'!$A:$K,COLUMN('Hospitalisation Details'!I372),FALSE)</f>
        <v>R1011</v>
      </c>
      <c r="Q373">
        <f>VLOOKUP($A373,'Hospitalisation Details'!$A:$K,COLUMN('Hospitalisation Details'!K372),FALSE)</f>
        <v>38</v>
      </c>
      <c r="R373" t="str" cm="1">
        <f t="array" ref="R373">_xlfn.IFS(
Q373&lt;=10,"0-10",
Q373&lt;=20,"11-20",
Q373&lt;=30,"21-30",
Q373&lt;=40,"31-40",
Q373&lt;=50,"41-50",
Q373&lt;=60,"51-60",
Q373&lt;=70,"61-70"
)</f>
        <v>31-40</v>
      </c>
      <c r="S373" t="str">
        <f t="shared" si="5"/>
        <v>No</v>
      </c>
    </row>
    <row r="374" spans="1:19" ht="15.75" x14ac:dyDescent="0.25">
      <c r="A374" s="36" t="s">
        <v>414</v>
      </c>
      <c r="B374" t="str">
        <f>VLOOKUP(A374,'Customer Names'!A:E,COLUMN('Customer Names'!D373),FALSE)</f>
        <v>Ms. Tenielle</v>
      </c>
      <c r="C374">
        <f>VLOOKUP($A374,'Medical Examinations'!$A:$J,COLUMN('Medical Examinations'!B373),FALSE)</f>
        <v>29.81</v>
      </c>
      <c r="D374">
        <f>VLOOKUP($A374,'Medical Examinations'!$A:$J,COLUMN('Medical Examinations'!C373),FALSE)</f>
        <v>11.66</v>
      </c>
      <c r="E374" t="str">
        <f>VLOOKUP($A374,'Medical Examinations'!$A:$J,COLUMN('Medical Examinations'!D373),FALSE)</f>
        <v>No</v>
      </c>
      <c r="F374" t="str">
        <f>VLOOKUP($A374,'Medical Examinations'!$A:$J,COLUMN('Medical Examinations'!E373),FALSE)</f>
        <v>No</v>
      </c>
      <c r="G374" t="str">
        <f>VLOOKUP($A374,'Medical Examinations'!$A:$J,COLUMN('Medical Examinations'!F373),FALSE)</f>
        <v>No</v>
      </c>
      <c r="H374">
        <f>VLOOKUP($A374,'Medical Examinations'!$A:$J,COLUMN('Medical Examinations'!G373),FALSE)</f>
        <v>0</v>
      </c>
      <c r="I374" t="str">
        <f>VLOOKUP($A374,'Medical Examinations'!$A:$J,COLUMN('Medical Examinations'!H373),FALSE)</f>
        <v>Yes</v>
      </c>
      <c r="J374" t="str">
        <f>VLOOKUP($A374,'Medical Examinations'!$A:$J,COLUMN('Medical Examinations'!I373),FALSE)</f>
        <v>Overweight</v>
      </c>
      <c r="K374" t="str">
        <f>VLOOKUP($A374,'Medical Examinations'!$A:$J,COLUMN('Medical Examinations'!J373),FALSE)</f>
        <v>Diabetes</v>
      </c>
      <c r="L374" s="30">
        <f>VLOOKUP($A374,'Hospitalisation Details'!$A:$K,COLUMN('Hospitalisation Details'!J373),FALSE)</f>
        <v>24034</v>
      </c>
      <c r="M374" s="23">
        <f>VLOOKUP($A374,'Hospitalisation Details'!$A:$K,COLUMN('Hospitalisation Details'!F373),FALSE)</f>
        <v>27533.91</v>
      </c>
      <c r="N374" t="str">
        <f>VLOOKUP($A374,'Hospitalisation Details'!$A:$K,COLUMN('Hospitalisation Details'!G373),FALSE)</f>
        <v>Tier - 2</v>
      </c>
      <c r="O374" t="str">
        <f>VLOOKUP($A374,'Hospitalisation Details'!$A:$K,COLUMN('Hospitalisation Details'!H373),FALSE)</f>
        <v>Tier - 3</v>
      </c>
      <c r="P374" t="str">
        <f>VLOOKUP($A374,'Hospitalisation Details'!$A:$K,COLUMN('Hospitalisation Details'!I373),FALSE)</f>
        <v>R1013</v>
      </c>
      <c r="Q374">
        <f>VLOOKUP($A374,'Hospitalisation Details'!$A:$K,COLUMN('Hospitalisation Details'!K373),FALSE)</f>
        <v>57</v>
      </c>
      <c r="R374" t="str" cm="1">
        <f t="array" ref="R374">_xlfn.IFS(
Q374&lt;=10,"0-10",
Q374&lt;=20,"11-20",
Q374&lt;=30,"21-30",
Q374&lt;=40,"31-40",
Q374&lt;=50,"41-50",
Q374&lt;=60,"51-60",
Q374&lt;=70,"61-70"
)</f>
        <v>51-60</v>
      </c>
      <c r="S374" t="str">
        <f t="shared" si="5"/>
        <v>Yes</v>
      </c>
    </row>
    <row r="375" spans="1:19" ht="15.75" x14ac:dyDescent="0.25">
      <c r="A375" s="36" t="s">
        <v>415</v>
      </c>
      <c r="B375" t="str">
        <f>VLOOKUP(A375,'Customer Names'!A:E,COLUMN('Customer Names'!D374),FALSE)</f>
        <v>Ms. Andrea</v>
      </c>
      <c r="C375">
        <f>VLOOKUP($A375,'Medical Examinations'!$A:$J,COLUMN('Medical Examinations'!B374),FALSE)</f>
        <v>16.329999999999998</v>
      </c>
      <c r="D375">
        <f>VLOOKUP($A375,'Medical Examinations'!$A:$J,COLUMN('Medical Examinations'!C374),FALSE)</f>
        <v>7.26</v>
      </c>
      <c r="E375" t="str">
        <f>VLOOKUP($A375,'Medical Examinations'!$A:$J,COLUMN('Medical Examinations'!D374),FALSE)</f>
        <v>Yes</v>
      </c>
      <c r="F375" t="str">
        <f>VLOOKUP($A375,'Medical Examinations'!$A:$J,COLUMN('Medical Examinations'!E374),FALSE)</f>
        <v>No</v>
      </c>
      <c r="G375" t="str">
        <f>VLOOKUP($A375,'Medical Examinations'!$A:$J,COLUMN('Medical Examinations'!F374),FALSE)</f>
        <v>No</v>
      </c>
      <c r="H375">
        <f>VLOOKUP($A375,'Medical Examinations'!$A:$J,COLUMN('Medical Examinations'!G374),FALSE)</f>
        <v>0</v>
      </c>
      <c r="I375" t="str">
        <f>VLOOKUP($A375,'Medical Examinations'!$A:$J,COLUMN('Medical Examinations'!H374),FALSE)</f>
        <v>Yes</v>
      </c>
      <c r="J375" t="str">
        <f>VLOOKUP($A375,'Medical Examinations'!$A:$J,COLUMN('Medical Examinations'!I374),FALSE)</f>
        <v>Underweight</v>
      </c>
      <c r="K375" t="str">
        <f>VLOOKUP($A375,'Medical Examinations'!$A:$J,COLUMN('Medical Examinations'!J374),FALSE)</f>
        <v>Diabetes</v>
      </c>
      <c r="L375" s="30">
        <f>VLOOKUP($A375,'Hospitalisation Details'!$A:$K,COLUMN('Hospitalisation Details'!J374),FALSE)</f>
        <v>29862</v>
      </c>
      <c r="M375" s="23">
        <f>VLOOKUP($A375,'Hospitalisation Details'!$A:$K,COLUMN('Hospitalisation Details'!F374),FALSE)</f>
        <v>27495.59</v>
      </c>
      <c r="N375" t="str">
        <f>VLOOKUP($A375,'Hospitalisation Details'!$A:$K,COLUMN('Hospitalisation Details'!G374),FALSE)</f>
        <v>Tier - 2</v>
      </c>
      <c r="O375" t="str">
        <f>VLOOKUP($A375,'Hospitalisation Details'!$A:$K,COLUMN('Hospitalisation Details'!H374),FALSE)</f>
        <v>Tier - 1</v>
      </c>
      <c r="P375" t="str">
        <f>VLOOKUP($A375,'Hospitalisation Details'!$A:$K,COLUMN('Hospitalisation Details'!I374),FALSE)</f>
        <v>R1011</v>
      </c>
      <c r="Q375">
        <f>VLOOKUP($A375,'Hospitalisation Details'!$A:$K,COLUMN('Hospitalisation Details'!K374),FALSE)</f>
        <v>41</v>
      </c>
      <c r="R375" t="str" cm="1">
        <f t="array" ref="R375">_xlfn.IFS(
Q375&lt;=10,"0-10",
Q375&lt;=20,"11-20",
Q375&lt;=30,"21-30",
Q375&lt;=40,"31-40",
Q375&lt;=50,"41-50",
Q375&lt;=60,"51-60",
Q375&lt;=70,"61-70"
)</f>
        <v>41-50</v>
      </c>
      <c r="S375" t="str">
        <f t="shared" si="5"/>
        <v>Yes</v>
      </c>
    </row>
    <row r="376" spans="1:19" ht="15.75" x14ac:dyDescent="0.25">
      <c r="A376" s="36" t="s">
        <v>416</v>
      </c>
      <c r="B376" t="str">
        <f>VLOOKUP(A376,'Customer Names'!A:E,COLUMN('Customer Names'!D375),FALSE)</f>
        <v>Ms. Nora</v>
      </c>
      <c r="C376">
        <f>VLOOKUP($A376,'Medical Examinations'!$A:$J,COLUMN('Medical Examinations'!B375),FALSE)</f>
        <v>16.37</v>
      </c>
      <c r="D376">
        <f>VLOOKUP($A376,'Medical Examinations'!$A:$J,COLUMN('Medical Examinations'!C375),FALSE)</f>
        <v>4.79</v>
      </c>
      <c r="E376" t="str">
        <f>VLOOKUP($A376,'Medical Examinations'!$A:$J,COLUMN('Medical Examinations'!D375),FALSE)</f>
        <v>Yes</v>
      </c>
      <c r="F376" t="str">
        <f>VLOOKUP($A376,'Medical Examinations'!$A:$J,COLUMN('Medical Examinations'!E375),FALSE)</f>
        <v>No</v>
      </c>
      <c r="G376" t="str">
        <f>VLOOKUP($A376,'Medical Examinations'!$A:$J,COLUMN('Medical Examinations'!F375),FALSE)</f>
        <v>No</v>
      </c>
      <c r="H376">
        <f>VLOOKUP($A376,'Medical Examinations'!$A:$J,COLUMN('Medical Examinations'!G375),FALSE)</f>
        <v>0</v>
      </c>
      <c r="I376" t="str">
        <f>VLOOKUP($A376,'Medical Examinations'!$A:$J,COLUMN('Medical Examinations'!H375),FALSE)</f>
        <v>Yes</v>
      </c>
      <c r="J376" t="str">
        <f>VLOOKUP($A376,'Medical Examinations'!$A:$J,COLUMN('Medical Examinations'!I375),FALSE)</f>
        <v>Underweight</v>
      </c>
      <c r="K376" t="str">
        <f>VLOOKUP($A376,'Medical Examinations'!$A:$J,COLUMN('Medical Examinations'!J375),FALSE)</f>
        <v>Normal</v>
      </c>
      <c r="L376" s="30">
        <f>VLOOKUP($A376,'Hospitalisation Details'!$A:$K,COLUMN('Hospitalisation Details'!J375),FALSE)</f>
        <v>31386</v>
      </c>
      <c r="M376" s="23">
        <f>VLOOKUP($A376,'Hospitalisation Details'!$A:$K,COLUMN('Hospitalisation Details'!F375),FALSE)</f>
        <v>27432.73</v>
      </c>
      <c r="N376" t="str">
        <f>VLOOKUP($A376,'Hospitalisation Details'!$A:$K,COLUMN('Hospitalisation Details'!G375),FALSE)</f>
        <v>Tier - 2</v>
      </c>
      <c r="O376" t="str">
        <f>VLOOKUP($A376,'Hospitalisation Details'!$A:$K,COLUMN('Hospitalisation Details'!H375),FALSE)</f>
        <v>Tier - 1</v>
      </c>
      <c r="P376" t="str">
        <f>VLOOKUP($A376,'Hospitalisation Details'!$A:$K,COLUMN('Hospitalisation Details'!I375),FALSE)</f>
        <v>R1011</v>
      </c>
      <c r="Q376">
        <f>VLOOKUP($A376,'Hospitalisation Details'!$A:$K,COLUMN('Hospitalisation Details'!K375),FALSE)</f>
        <v>37</v>
      </c>
      <c r="R376" t="str" cm="1">
        <f t="array" ref="R376">_xlfn.IFS(
Q376&lt;=10,"0-10",
Q376&lt;=20,"11-20",
Q376&lt;=30,"21-30",
Q376&lt;=40,"31-40",
Q376&lt;=50,"41-50",
Q376&lt;=60,"51-60",
Q376&lt;=70,"61-70"
)</f>
        <v>31-40</v>
      </c>
      <c r="S376" t="str">
        <f t="shared" si="5"/>
        <v>No</v>
      </c>
    </row>
    <row r="377" spans="1:19" ht="15.75" x14ac:dyDescent="0.25">
      <c r="A377" s="36" t="s">
        <v>417</v>
      </c>
      <c r="B377" t="str">
        <f>VLOOKUP(A377,'Customer Names'!A:E,COLUMN('Customer Names'!D376),FALSE)</f>
        <v>Mr. Zachary</v>
      </c>
      <c r="C377">
        <f>VLOOKUP($A377,'Medical Examinations'!$A:$J,COLUMN('Medical Examinations'!B376),FALSE)</f>
        <v>22.42</v>
      </c>
      <c r="D377">
        <f>VLOOKUP($A377,'Medical Examinations'!$A:$J,COLUMN('Medical Examinations'!C376),FALSE)</f>
        <v>4.68</v>
      </c>
      <c r="E377" t="str">
        <f>VLOOKUP($A377,'Medical Examinations'!$A:$J,COLUMN('Medical Examinations'!D376),FALSE)</f>
        <v>Yes</v>
      </c>
      <c r="F377" t="str">
        <f>VLOOKUP($A377,'Medical Examinations'!$A:$J,COLUMN('Medical Examinations'!E376),FALSE)</f>
        <v>No</v>
      </c>
      <c r="G377" t="str">
        <f>VLOOKUP($A377,'Medical Examinations'!$A:$J,COLUMN('Medical Examinations'!F376),FALSE)</f>
        <v>No</v>
      </c>
      <c r="H377">
        <f>VLOOKUP($A377,'Medical Examinations'!$A:$J,COLUMN('Medical Examinations'!G376),FALSE)</f>
        <v>1</v>
      </c>
      <c r="I377" t="str">
        <f>VLOOKUP($A377,'Medical Examinations'!$A:$J,COLUMN('Medical Examinations'!H376),FALSE)</f>
        <v>No</v>
      </c>
      <c r="J377" t="str">
        <f>VLOOKUP($A377,'Medical Examinations'!$A:$J,COLUMN('Medical Examinations'!I376),FALSE)</f>
        <v>Healthy Weight</v>
      </c>
      <c r="K377" t="str">
        <f>VLOOKUP($A377,'Medical Examinations'!$A:$J,COLUMN('Medical Examinations'!J376),FALSE)</f>
        <v>Normal</v>
      </c>
      <c r="L377" s="30">
        <f>VLOOKUP($A377,'Hospitalisation Details'!$A:$K,COLUMN('Hospitalisation Details'!J376),FALSE)</f>
        <v>32401</v>
      </c>
      <c r="M377" s="23">
        <f>VLOOKUP($A377,'Hospitalisation Details'!$A:$K,COLUMN('Hospitalisation Details'!F376),FALSE)</f>
        <v>27375.9</v>
      </c>
      <c r="N377" t="str">
        <f>VLOOKUP($A377,'Hospitalisation Details'!$A:$K,COLUMN('Hospitalisation Details'!G376),FALSE)</f>
        <v>Tier - 2</v>
      </c>
      <c r="O377" t="str">
        <f>VLOOKUP($A377,'Hospitalisation Details'!$A:$K,COLUMN('Hospitalisation Details'!H376),FALSE)</f>
        <v>Tier - 3</v>
      </c>
      <c r="P377" t="str">
        <f>VLOOKUP($A377,'Hospitalisation Details'!$A:$K,COLUMN('Hospitalisation Details'!I376),FALSE)</f>
        <v>R1015</v>
      </c>
      <c r="Q377">
        <f>VLOOKUP($A377,'Hospitalisation Details'!$A:$K,COLUMN('Hospitalisation Details'!K376),FALSE)</f>
        <v>34</v>
      </c>
      <c r="R377" t="str" cm="1">
        <f t="array" ref="R377">_xlfn.IFS(
Q377&lt;=10,"0-10",
Q377&lt;=20,"11-20",
Q377&lt;=30,"21-30",
Q377&lt;=40,"31-40",
Q377&lt;=50,"41-50",
Q377&lt;=60,"51-60",
Q377&lt;=70,"61-70"
)</f>
        <v>31-40</v>
      </c>
      <c r="S377" t="str">
        <f t="shared" si="5"/>
        <v>No</v>
      </c>
    </row>
    <row r="378" spans="1:19" ht="15.75" x14ac:dyDescent="0.25">
      <c r="A378" s="36" t="s">
        <v>418</v>
      </c>
      <c r="B378" t="str">
        <f>VLOOKUP(A378,'Customer Names'!A:E,COLUMN('Customer Names'!D377),FALSE)</f>
        <v>Mr. Michael</v>
      </c>
      <c r="C378">
        <f>VLOOKUP($A378,'Medical Examinations'!$A:$J,COLUMN('Medical Examinations'!B377),FALSE)</f>
        <v>31.35</v>
      </c>
      <c r="D378">
        <f>VLOOKUP($A378,'Medical Examinations'!$A:$J,COLUMN('Medical Examinations'!C377),FALSE)</f>
        <v>4.33</v>
      </c>
      <c r="E378" t="str">
        <f>VLOOKUP($A378,'Medical Examinations'!$A:$J,COLUMN('Medical Examinations'!D377),FALSE)</f>
        <v>Yes</v>
      </c>
      <c r="F378" t="str">
        <f>VLOOKUP($A378,'Medical Examinations'!$A:$J,COLUMN('Medical Examinations'!E377),FALSE)</f>
        <v>No</v>
      </c>
      <c r="G378" t="str">
        <f>VLOOKUP($A378,'Medical Examinations'!$A:$J,COLUMN('Medical Examinations'!F377),FALSE)</f>
        <v>Yes</v>
      </c>
      <c r="H378">
        <f>VLOOKUP($A378,'Medical Examinations'!$A:$J,COLUMN('Medical Examinations'!G377),FALSE)</f>
        <v>1</v>
      </c>
      <c r="I378" t="str">
        <f>VLOOKUP($A378,'Medical Examinations'!$A:$J,COLUMN('Medical Examinations'!H377),FALSE)</f>
        <v>No</v>
      </c>
      <c r="J378" t="str">
        <f>VLOOKUP($A378,'Medical Examinations'!$A:$J,COLUMN('Medical Examinations'!I377),FALSE)</f>
        <v>Obesity</v>
      </c>
      <c r="K378" t="str">
        <f>VLOOKUP($A378,'Medical Examinations'!$A:$J,COLUMN('Medical Examinations'!J377),FALSE)</f>
        <v>Normal</v>
      </c>
      <c r="L378" s="30">
        <f>VLOOKUP($A378,'Hospitalisation Details'!$A:$K,COLUMN('Hospitalisation Details'!J377),FALSE)</f>
        <v>25492</v>
      </c>
      <c r="M378" s="23">
        <f>VLOOKUP($A378,'Hospitalisation Details'!$A:$K,COLUMN('Hospitalisation Details'!F377),FALSE)</f>
        <v>27346.04</v>
      </c>
      <c r="N378" t="str">
        <f>VLOOKUP($A378,'Hospitalisation Details'!$A:$K,COLUMN('Hospitalisation Details'!G377),FALSE)</f>
        <v>Tier - 2</v>
      </c>
      <c r="O378" t="str">
        <f>VLOOKUP($A378,'Hospitalisation Details'!$A:$K,COLUMN('Hospitalisation Details'!H377),FALSE)</f>
        <v>Tier - 2</v>
      </c>
      <c r="P378" t="str">
        <f>VLOOKUP($A378,'Hospitalisation Details'!$A:$K,COLUMN('Hospitalisation Details'!I377),FALSE)</f>
        <v>R1013</v>
      </c>
      <c r="Q378">
        <f>VLOOKUP($A378,'Hospitalisation Details'!$A:$K,COLUMN('Hospitalisation Details'!K377),FALSE)</f>
        <v>53</v>
      </c>
      <c r="R378" t="str" cm="1">
        <f t="array" ref="R378">_xlfn.IFS(
Q378&lt;=10,"0-10",
Q378&lt;=20,"11-20",
Q378&lt;=30,"21-30",
Q378&lt;=40,"31-40",
Q378&lt;=50,"41-50",
Q378&lt;=60,"51-60",
Q378&lt;=70,"61-70"
)</f>
        <v>51-60</v>
      </c>
      <c r="S378" t="str">
        <f t="shared" si="5"/>
        <v>No</v>
      </c>
    </row>
    <row r="379" spans="1:19" ht="15.75" x14ac:dyDescent="0.25">
      <c r="A379" s="36" t="s">
        <v>419</v>
      </c>
      <c r="B379" t="str">
        <f>VLOOKUP(A379,'Customer Names'!A:E,COLUMN('Customer Names'!D378),FALSE)</f>
        <v>Ms. Alyssa</v>
      </c>
      <c r="C379">
        <f>VLOOKUP($A379,'Medical Examinations'!$A:$J,COLUMN('Medical Examinations'!B378),FALSE)</f>
        <v>31.9</v>
      </c>
      <c r="D379">
        <f>VLOOKUP($A379,'Medical Examinations'!$A:$J,COLUMN('Medical Examinations'!C378),FALSE)</f>
        <v>11.89</v>
      </c>
      <c r="E379" t="str">
        <f>VLOOKUP($A379,'Medical Examinations'!$A:$J,COLUMN('Medical Examinations'!D378),FALSE)</f>
        <v>No</v>
      </c>
      <c r="F379" t="str">
        <f>VLOOKUP($A379,'Medical Examinations'!$A:$J,COLUMN('Medical Examinations'!E378),FALSE)</f>
        <v>No</v>
      </c>
      <c r="G379" t="str">
        <f>VLOOKUP($A379,'Medical Examinations'!$A:$J,COLUMN('Medical Examinations'!F378),FALSE)</f>
        <v>No</v>
      </c>
      <c r="H379">
        <f>VLOOKUP($A379,'Medical Examinations'!$A:$J,COLUMN('Medical Examinations'!G378),FALSE)</f>
        <v>0</v>
      </c>
      <c r="I379" t="str">
        <f>VLOOKUP($A379,'Medical Examinations'!$A:$J,COLUMN('Medical Examinations'!H378),FALSE)</f>
        <v>No</v>
      </c>
      <c r="J379" t="str">
        <f>VLOOKUP($A379,'Medical Examinations'!$A:$J,COLUMN('Medical Examinations'!I378),FALSE)</f>
        <v>Obesity</v>
      </c>
      <c r="K379" t="str">
        <f>VLOOKUP($A379,'Medical Examinations'!$A:$J,COLUMN('Medical Examinations'!J378),FALSE)</f>
        <v>Diabetes</v>
      </c>
      <c r="L379" s="30">
        <f>VLOOKUP($A379,'Hospitalisation Details'!$A:$K,COLUMN('Hospitalisation Details'!J378),FALSE)</f>
        <v>24995</v>
      </c>
      <c r="M379" s="23">
        <f>VLOOKUP($A379,'Hospitalisation Details'!$A:$K,COLUMN('Hospitalisation Details'!F378),FALSE)</f>
        <v>27322.73</v>
      </c>
      <c r="N379" t="str">
        <f>VLOOKUP($A379,'Hospitalisation Details'!$A:$K,COLUMN('Hospitalisation Details'!G378),FALSE)</f>
        <v>Tier - 2</v>
      </c>
      <c r="O379" t="str">
        <f>VLOOKUP($A379,'Hospitalisation Details'!$A:$K,COLUMN('Hospitalisation Details'!H378),FALSE)</f>
        <v>Tier - 2</v>
      </c>
      <c r="P379" t="str">
        <f>VLOOKUP($A379,'Hospitalisation Details'!$A:$K,COLUMN('Hospitalisation Details'!I378),FALSE)</f>
        <v>R1013</v>
      </c>
      <c r="Q379">
        <f>VLOOKUP($A379,'Hospitalisation Details'!$A:$K,COLUMN('Hospitalisation Details'!K378),FALSE)</f>
        <v>55</v>
      </c>
      <c r="R379" t="str" cm="1">
        <f t="array" ref="R379">_xlfn.IFS(
Q379&lt;=10,"0-10",
Q379&lt;=20,"11-20",
Q379&lt;=30,"21-30",
Q379&lt;=40,"31-40",
Q379&lt;=50,"41-50",
Q379&lt;=60,"51-60",
Q379&lt;=70,"61-70"
)</f>
        <v>51-60</v>
      </c>
      <c r="S379" t="str">
        <f t="shared" si="5"/>
        <v>Yes</v>
      </c>
    </row>
    <row r="380" spans="1:19" ht="15.75" x14ac:dyDescent="0.25">
      <c r="A380" s="36" t="s">
        <v>420</v>
      </c>
      <c r="B380" t="str">
        <f>VLOOKUP(A380,'Customer Names'!A:E,COLUMN('Customer Names'!D379),FALSE)</f>
        <v>Ms. Heather</v>
      </c>
      <c r="C380">
        <f>VLOOKUP($A380,'Medical Examinations'!$A:$J,COLUMN('Medical Examinations'!B379),FALSE)</f>
        <v>30.6</v>
      </c>
      <c r="D380">
        <f>VLOOKUP($A380,'Medical Examinations'!$A:$J,COLUMN('Medical Examinations'!C379),FALSE)</f>
        <v>5.24</v>
      </c>
      <c r="E380" t="str">
        <f>VLOOKUP($A380,'Medical Examinations'!$A:$J,COLUMN('Medical Examinations'!D379),FALSE)</f>
        <v>No</v>
      </c>
      <c r="F380" t="str">
        <f>VLOOKUP($A380,'Medical Examinations'!$A:$J,COLUMN('Medical Examinations'!E379),FALSE)</f>
        <v>No</v>
      </c>
      <c r="G380" t="str">
        <f>VLOOKUP($A380,'Medical Examinations'!$A:$J,COLUMN('Medical Examinations'!F379),FALSE)</f>
        <v>No</v>
      </c>
      <c r="H380">
        <f>VLOOKUP($A380,'Medical Examinations'!$A:$J,COLUMN('Medical Examinations'!G379),FALSE)</f>
        <v>0</v>
      </c>
      <c r="I380" t="str">
        <f>VLOOKUP($A380,'Medical Examinations'!$A:$J,COLUMN('Medical Examinations'!H379),FALSE)</f>
        <v>Yes</v>
      </c>
      <c r="J380" t="str">
        <f>VLOOKUP($A380,'Medical Examinations'!$A:$J,COLUMN('Medical Examinations'!I379),FALSE)</f>
        <v>Obesity</v>
      </c>
      <c r="K380" t="str">
        <f>VLOOKUP($A380,'Medical Examinations'!$A:$J,COLUMN('Medical Examinations'!J379),FALSE)</f>
        <v>Normal</v>
      </c>
      <c r="L380" s="30">
        <f>VLOOKUP($A380,'Hospitalisation Details'!$A:$K,COLUMN('Hospitalisation Details'!J379),FALSE)</f>
        <v>36496</v>
      </c>
      <c r="M380" s="23">
        <f>VLOOKUP($A380,'Hospitalisation Details'!$A:$K,COLUMN('Hospitalisation Details'!F379),FALSE)</f>
        <v>27236.959999999999</v>
      </c>
      <c r="N380" t="str">
        <f>VLOOKUP($A380,'Hospitalisation Details'!$A:$K,COLUMN('Hospitalisation Details'!G379),FALSE)</f>
        <v>Tier - 2</v>
      </c>
      <c r="O380" t="str">
        <f>VLOOKUP($A380,'Hospitalisation Details'!$A:$K,COLUMN('Hospitalisation Details'!H379),FALSE)</f>
        <v>Tier - 1</v>
      </c>
      <c r="P380" t="str">
        <f>VLOOKUP($A380,'Hospitalisation Details'!$A:$K,COLUMN('Hospitalisation Details'!I379),FALSE)</f>
        <v>R1011</v>
      </c>
      <c r="Q380">
        <f>VLOOKUP($A380,'Hospitalisation Details'!$A:$K,COLUMN('Hospitalisation Details'!K379),FALSE)</f>
        <v>23</v>
      </c>
      <c r="R380" t="str" cm="1">
        <f t="array" ref="R380">_xlfn.IFS(
Q380&lt;=10,"0-10",
Q380&lt;=20,"11-20",
Q380&lt;=30,"21-30",
Q380&lt;=40,"31-40",
Q380&lt;=50,"41-50",
Q380&lt;=60,"51-60",
Q380&lt;=70,"61-70"
)</f>
        <v>21-30</v>
      </c>
      <c r="S380" t="str">
        <f t="shared" si="5"/>
        <v>No</v>
      </c>
    </row>
    <row r="381" spans="1:19" ht="15.75" x14ac:dyDescent="0.25">
      <c r="A381" s="36" t="s">
        <v>421</v>
      </c>
      <c r="B381" t="str">
        <f>VLOOKUP(A381,'Customer Names'!A:E,COLUMN('Customer Names'!D380),FALSE)</f>
        <v>Mr. Dante</v>
      </c>
      <c r="C381">
        <f>VLOOKUP($A381,'Medical Examinations'!$A:$J,COLUMN('Medical Examinations'!B380),FALSE)</f>
        <v>28.975000000000001</v>
      </c>
      <c r="D381">
        <f>VLOOKUP($A381,'Medical Examinations'!$A:$J,COLUMN('Medical Examinations'!C380),FALSE)</f>
        <v>7.63</v>
      </c>
      <c r="E381" t="str">
        <f>VLOOKUP($A381,'Medical Examinations'!$A:$J,COLUMN('Medical Examinations'!D380),FALSE)</f>
        <v>No</v>
      </c>
      <c r="F381" t="str">
        <f>VLOOKUP($A381,'Medical Examinations'!$A:$J,COLUMN('Medical Examinations'!E380),FALSE)</f>
        <v>No</v>
      </c>
      <c r="G381" t="str">
        <f>VLOOKUP($A381,'Medical Examinations'!$A:$J,COLUMN('Medical Examinations'!F380),FALSE)</f>
        <v>No</v>
      </c>
      <c r="H381">
        <f>VLOOKUP($A381,'Medical Examinations'!$A:$J,COLUMN('Medical Examinations'!G380),FALSE)</f>
        <v>0</v>
      </c>
      <c r="I381" t="str">
        <f>VLOOKUP($A381,'Medical Examinations'!$A:$J,COLUMN('Medical Examinations'!H380),FALSE)</f>
        <v>Yes</v>
      </c>
      <c r="J381" t="str">
        <f>VLOOKUP($A381,'Medical Examinations'!$A:$J,COLUMN('Medical Examinations'!I380),FALSE)</f>
        <v>Overweight</v>
      </c>
      <c r="K381" t="str">
        <f>VLOOKUP($A381,'Medical Examinations'!$A:$J,COLUMN('Medical Examinations'!J380),FALSE)</f>
        <v>Diabetes</v>
      </c>
      <c r="L381" s="30">
        <f>VLOOKUP($A381,'Hospitalisation Details'!$A:$K,COLUMN('Hospitalisation Details'!J380),FALSE)</f>
        <v>24097</v>
      </c>
      <c r="M381" s="23">
        <f>VLOOKUP($A381,'Hospitalisation Details'!$A:$K,COLUMN('Hospitalisation Details'!F380),FALSE)</f>
        <v>27218.44</v>
      </c>
      <c r="N381" t="str">
        <f>VLOOKUP($A381,'Hospitalisation Details'!$A:$K,COLUMN('Hospitalisation Details'!G380),FALSE)</f>
        <v>Tier - 2</v>
      </c>
      <c r="O381" t="str">
        <f>VLOOKUP($A381,'Hospitalisation Details'!$A:$K,COLUMN('Hospitalisation Details'!H380),FALSE)</f>
        <v>Tier - 1</v>
      </c>
      <c r="P381" t="str">
        <f>VLOOKUP($A381,'Hospitalisation Details'!$A:$K,COLUMN('Hospitalisation Details'!I380),FALSE)</f>
        <v>R1017</v>
      </c>
      <c r="Q381">
        <f>VLOOKUP($A381,'Hospitalisation Details'!$A:$K,COLUMN('Hospitalisation Details'!K380),FALSE)</f>
        <v>57</v>
      </c>
      <c r="R381" t="str" cm="1">
        <f t="array" ref="R381">_xlfn.IFS(
Q381&lt;=10,"0-10",
Q381&lt;=20,"11-20",
Q381&lt;=30,"21-30",
Q381&lt;=40,"31-40",
Q381&lt;=50,"41-50",
Q381&lt;=60,"51-60",
Q381&lt;=70,"61-70"
)</f>
        <v>51-60</v>
      </c>
      <c r="S381" t="str">
        <f t="shared" si="5"/>
        <v>Yes</v>
      </c>
    </row>
    <row r="382" spans="1:19" ht="15.75" x14ac:dyDescent="0.25">
      <c r="A382" s="36" t="s">
        <v>422</v>
      </c>
      <c r="B382" t="str">
        <f>VLOOKUP(A382,'Customer Names'!A:E,COLUMN('Customer Names'!D381),FALSE)</f>
        <v>Ms. Sara</v>
      </c>
      <c r="C382">
        <f>VLOOKUP($A382,'Medical Examinations'!$A:$J,COLUMN('Medical Examinations'!B381),FALSE)</f>
        <v>24.86</v>
      </c>
      <c r="D382">
        <f>VLOOKUP($A382,'Medical Examinations'!$A:$J,COLUMN('Medical Examinations'!C381),FALSE)</f>
        <v>8.92</v>
      </c>
      <c r="E382" t="str">
        <f>VLOOKUP($A382,'Medical Examinations'!$A:$J,COLUMN('Medical Examinations'!D381),FALSE)</f>
        <v>Yes</v>
      </c>
      <c r="F382" t="str">
        <f>VLOOKUP($A382,'Medical Examinations'!$A:$J,COLUMN('Medical Examinations'!E381),FALSE)</f>
        <v>No</v>
      </c>
      <c r="G382" t="str">
        <f>VLOOKUP($A382,'Medical Examinations'!$A:$J,COLUMN('Medical Examinations'!F381),FALSE)</f>
        <v>No</v>
      </c>
      <c r="H382">
        <f>VLOOKUP($A382,'Medical Examinations'!$A:$J,COLUMN('Medical Examinations'!G381),FALSE)</f>
        <v>2</v>
      </c>
      <c r="I382" t="str">
        <f>VLOOKUP($A382,'Medical Examinations'!$A:$J,COLUMN('Medical Examinations'!H381),FALSE)</f>
        <v>No</v>
      </c>
      <c r="J382" t="str">
        <f>VLOOKUP($A382,'Medical Examinations'!$A:$J,COLUMN('Medical Examinations'!I381),FALSE)</f>
        <v>Healthy Weight</v>
      </c>
      <c r="K382" t="str">
        <f>VLOOKUP($A382,'Medical Examinations'!$A:$J,COLUMN('Medical Examinations'!J381),FALSE)</f>
        <v>Diabetes</v>
      </c>
      <c r="L382" s="30">
        <f>VLOOKUP($A382,'Hospitalisation Details'!$A:$K,COLUMN('Hospitalisation Details'!J381),FALSE)</f>
        <v>25843</v>
      </c>
      <c r="M382" s="23">
        <f>VLOOKUP($A382,'Hospitalisation Details'!$A:$K,COLUMN('Hospitalisation Details'!F381),FALSE)</f>
        <v>27117.99</v>
      </c>
      <c r="N382" t="str">
        <f>VLOOKUP($A382,'Hospitalisation Details'!$A:$K,COLUMN('Hospitalisation Details'!G381),FALSE)</f>
        <v>Tier - 2</v>
      </c>
      <c r="O382" t="str">
        <f>VLOOKUP($A382,'Hospitalisation Details'!$A:$K,COLUMN('Hospitalisation Details'!H381),FALSE)</f>
        <v>Tier - 2</v>
      </c>
      <c r="P382" t="str">
        <f>VLOOKUP($A382,'Hospitalisation Details'!$A:$K,COLUMN('Hospitalisation Details'!I381),FALSE)</f>
        <v>R1013</v>
      </c>
      <c r="Q382">
        <f>VLOOKUP($A382,'Hospitalisation Details'!$A:$K,COLUMN('Hospitalisation Details'!K381),FALSE)</f>
        <v>52</v>
      </c>
      <c r="R382" t="str" cm="1">
        <f t="array" ref="R382">_xlfn.IFS(
Q382&lt;=10,"0-10",
Q382&lt;=20,"11-20",
Q382&lt;=30,"21-30",
Q382&lt;=40,"31-40",
Q382&lt;=50,"41-50",
Q382&lt;=60,"51-60",
Q382&lt;=70,"61-70"
)</f>
        <v>51-60</v>
      </c>
      <c r="S382" t="str">
        <f t="shared" si="5"/>
        <v>Yes</v>
      </c>
    </row>
    <row r="383" spans="1:19" ht="15.75" x14ac:dyDescent="0.25">
      <c r="A383" s="36" t="s">
        <v>423</v>
      </c>
      <c r="B383" t="str">
        <f>VLOOKUP(A383,'Customer Names'!A:E,COLUMN('Customer Names'!D382),FALSE)</f>
        <v>Mr. Scott</v>
      </c>
      <c r="C383">
        <f>VLOOKUP($A383,'Medical Examinations'!$A:$J,COLUMN('Medical Examinations'!B382),FALSE)</f>
        <v>19.54</v>
      </c>
      <c r="D383">
        <f>VLOOKUP($A383,'Medical Examinations'!$A:$J,COLUMN('Medical Examinations'!C382),FALSE)</f>
        <v>5.37</v>
      </c>
      <c r="E383" t="str">
        <f>VLOOKUP($A383,'Medical Examinations'!$A:$J,COLUMN('Medical Examinations'!D382),FALSE)</f>
        <v>No</v>
      </c>
      <c r="F383" t="str">
        <f>VLOOKUP($A383,'Medical Examinations'!$A:$J,COLUMN('Medical Examinations'!E382),FALSE)</f>
        <v>No</v>
      </c>
      <c r="G383" t="str">
        <f>VLOOKUP($A383,'Medical Examinations'!$A:$J,COLUMN('Medical Examinations'!F382),FALSE)</f>
        <v>No</v>
      </c>
      <c r="H383">
        <f>VLOOKUP($A383,'Medical Examinations'!$A:$J,COLUMN('Medical Examinations'!G382),FALSE)</f>
        <v>0</v>
      </c>
      <c r="I383" t="str">
        <f>VLOOKUP($A383,'Medical Examinations'!$A:$J,COLUMN('Medical Examinations'!H382),FALSE)</f>
        <v>Yes</v>
      </c>
      <c r="J383" t="str">
        <f>VLOOKUP($A383,'Medical Examinations'!$A:$J,COLUMN('Medical Examinations'!I382),FALSE)</f>
        <v>Healthy Weight</v>
      </c>
      <c r="K383" t="str">
        <f>VLOOKUP($A383,'Medical Examinations'!$A:$J,COLUMN('Medical Examinations'!J382),FALSE)</f>
        <v>Normal</v>
      </c>
      <c r="L383" s="30">
        <f>VLOOKUP($A383,'Hospitalisation Details'!$A:$K,COLUMN('Hospitalisation Details'!J382),FALSE)</f>
        <v>33220</v>
      </c>
      <c r="M383" s="23">
        <f>VLOOKUP($A383,'Hospitalisation Details'!$A:$K,COLUMN('Hospitalisation Details'!F382),FALSE)</f>
        <v>27092.38</v>
      </c>
      <c r="N383" t="str">
        <f>VLOOKUP($A383,'Hospitalisation Details'!$A:$K,COLUMN('Hospitalisation Details'!G382),FALSE)</f>
        <v>Tier - 2</v>
      </c>
      <c r="O383" t="str">
        <f>VLOOKUP($A383,'Hospitalisation Details'!$A:$K,COLUMN('Hospitalisation Details'!H382),FALSE)</f>
        <v>Tier - 3</v>
      </c>
      <c r="P383" t="str">
        <f>VLOOKUP($A383,'Hospitalisation Details'!$A:$K,COLUMN('Hospitalisation Details'!I382),FALSE)</f>
        <v>R1011</v>
      </c>
      <c r="Q383">
        <f>VLOOKUP($A383,'Hospitalisation Details'!$A:$K,COLUMN('Hospitalisation Details'!K382),FALSE)</f>
        <v>32</v>
      </c>
      <c r="R383" t="str" cm="1">
        <f t="array" ref="R383">_xlfn.IFS(
Q383&lt;=10,"0-10",
Q383&lt;=20,"11-20",
Q383&lt;=30,"21-30",
Q383&lt;=40,"31-40",
Q383&lt;=50,"41-50",
Q383&lt;=60,"51-60",
Q383&lt;=70,"61-70"
)</f>
        <v>31-40</v>
      </c>
      <c r="S383" t="str">
        <f t="shared" si="5"/>
        <v>No</v>
      </c>
    </row>
    <row r="384" spans="1:19" ht="15.75" x14ac:dyDescent="0.25">
      <c r="A384" s="36" t="s">
        <v>424</v>
      </c>
      <c r="B384" t="str">
        <f>VLOOKUP(A384,'Customer Names'!A:E,COLUMN('Customer Names'!D383),FALSE)</f>
        <v>Mr. Sean</v>
      </c>
      <c r="C384">
        <f>VLOOKUP($A384,'Medical Examinations'!$A:$J,COLUMN('Medical Examinations'!B383),FALSE)</f>
        <v>26.74</v>
      </c>
      <c r="D384">
        <f>VLOOKUP($A384,'Medical Examinations'!$A:$J,COLUMN('Medical Examinations'!C383),FALSE)</f>
        <v>4.3099999999999996</v>
      </c>
      <c r="E384" t="str">
        <f>VLOOKUP($A384,'Medical Examinations'!$A:$J,COLUMN('Medical Examinations'!D383),FALSE)</f>
        <v>No</v>
      </c>
      <c r="F384" t="str">
        <f>VLOOKUP($A384,'Medical Examinations'!$A:$J,COLUMN('Medical Examinations'!E383),FALSE)</f>
        <v>No</v>
      </c>
      <c r="G384" t="str">
        <f>VLOOKUP($A384,'Medical Examinations'!$A:$J,COLUMN('Medical Examinations'!F383),FALSE)</f>
        <v>No</v>
      </c>
      <c r="H384">
        <f>VLOOKUP($A384,'Medical Examinations'!$A:$J,COLUMN('Medical Examinations'!G383),FALSE)</f>
        <v>0</v>
      </c>
      <c r="I384" t="str">
        <f>VLOOKUP($A384,'Medical Examinations'!$A:$J,COLUMN('Medical Examinations'!H383),FALSE)</f>
        <v>Yes</v>
      </c>
      <c r="J384" t="str">
        <f>VLOOKUP($A384,'Medical Examinations'!$A:$J,COLUMN('Medical Examinations'!I383),FALSE)</f>
        <v>Overweight</v>
      </c>
      <c r="K384" t="str">
        <f>VLOOKUP($A384,'Medical Examinations'!$A:$J,COLUMN('Medical Examinations'!J383),FALSE)</f>
        <v>Normal</v>
      </c>
      <c r="L384" s="30">
        <f>VLOOKUP($A384,'Hospitalisation Details'!$A:$K,COLUMN('Hospitalisation Details'!J383),FALSE)</f>
        <v>34517</v>
      </c>
      <c r="M384" s="23">
        <f>VLOOKUP($A384,'Hospitalisation Details'!$A:$K,COLUMN('Hospitalisation Details'!F383),FALSE)</f>
        <v>27080.639999999999</v>
      </c>
      <c r="N384" t="str">
        <f>VLOOKUP($A384,'Hospitalisation Details'!$A:$K,COLUMN('Hospitalisation Details'!G383),FALSE)</f>
        <v>Tier - 2</v>
      </c>
      <c r="O384" t="str">
        <f>VLOOKUP($A384,'Hospitalisation Details'!$A:$K,COLUMN('Hospitalisation Details'!H383),FALSE)</f>
        <v>Tier - 2</v>
      </c>
      <c r="P384" t="str">
        <f>VLOOKUP($A384,'Hospitalisation Details'!$A:$K,COLUMN('Hospitalisation Details'!I383),FALSE)</f>
        <v>R1011</v>
      </c>
      <c r="Q384">
        <f>VLOOKUP($A384,'Hospitalisation Details'!$A:$K,COLUMN('Hospitalisation Details'!K383),FALSE)</f>
        <v>28</v>
      </c>
      <c r="R384" t="str" cm="1">
        <f t="array" ref="R384">_xlfn.IFS(
Q384&lt;=10,"0-10",
Q384&lt;=20,"11-20",
Q384&lt;=30,"21-30",
Q384&lt;=40,"31-40",
Q384&lt;=50,"41-50",
Q384&lt;=60,"51-60",
Q384&lt;=70,"61-70"
)</f>
        <v>21-30</v>
      </c>
      <c r="S384" t="str">
        <f t="shared" si="5"/>
        <v>No</v>
      </c>
    </row>
    <row r="385" spans="1:19" ht="15.75" x14ac:dyDescent="0.25">
      <c r="A385" s="36" t="s">
        <v>425</v>
      </c>
      <c r="B385" t="str">
        <f>VLOOKUP(A385,'Customer Names'!A:E,COLUMN('Customer Names'!D384),FALSE)</f>
        <v>Ms. Danielle</v>
      </c>
      <c r="C385">
        <f>VLOOKUP($A385,'Medical Examinations'!$A:$J,COLUMN('Medical Examinations'!B384),FALSE)</f>
        <v>22.99</v>
      </c>
      <c r="D385">
        <f>VLOOKUP($A385,'Medical Examinations'!$A:$J,COLUMN('Medical Examinations'!C384),FALSE)</f>
        <v>10.46</v>
      </c>
      <c r="E385" t="str">
        <f>VLOOKUP($A385,'Medical Examinations'!$A:$J,COLUMN('Medical Examinations'!D384),FALSE)</f>
        <v>No</v>
      </c>
      <c r="F385" t="str">
        <f>VLOOKUP($A385,'Medical Examinations'!$A:$J,COLUMN('Medical Examinations'!E384),FALSE)</f>
        <v>No</v>
      </c>
      <c r="G385" t="str">
        <f>VLOOKUP($A385,'Medical Examinations'!$A:$J,COLUMN('Medical Examinations'!F384),FALSE)</f>
        <v>No</v>
      </c>
      <c r="H385">
        <f>VLOOKUP($A385,'Medical Examinations'!$A:$J,COLUMN('Medical Examinations'!G384),FALSE)</f>
        <v>3</v>
      </c>
      <c r="I385" t="str">
        <f>VLOOKUP($A385,'Medical Examinations'!$A:$J,COLUMN('Medical Examinations'!H384),FALSE)</f>
        <v>Yes</v>
      </c>
      <c r="J385" t="str">
        <f>VLOOKUP($A385,'Medical Examinations'!$A:$J,COLUMN('Medical Examinations'!I384),FALSE)</f>
        <v>Healthy Weight</v>
      </c>
      <c r="K385" t="str">
        <f>VLOOKUP($A385,'Medical Examinations'!$A:$J,COLUMN('Medical Examinations'!J384),FALSE)</f>
        <v>Diabetes</v>
      </c>
      <c r="L385" s="30">
        <f>VLOOKUP($A385,'Hospitalisation Details'!$A:$K,COLUMN('Hospitalisation Details'!J384),FALSE)</f>
        <v>21366</v>
      </c>
      <c r="M385" s="23">
        <f>VLOOKUP($A385,'Hospitalisation Details'!$A:$K,COLUMN('Hospitalisation Details'!F384),FALSE)</f>
        <v>27037.91</v>
      </c>
      <c r="N385" t="str">
        <f>VLOOKUP($A385,'Hospitalisation Details'!$A:$K,COLUMN('Hospitalisation Details'!G384),FALSE)</f>
        <v>Tier - 2</v>
      </c>
      <c r="O385" t="str">
        <f>VLOOKUP($A385,'Hospitalisation Details'!$A:$K,COLUMN('Hospitalisation Details'!H384),FALSE)</f>
        <v>Tier - 2</v>
      </c>
      <c r="P385" t="str">
        <f>VLOOKUP($A385,'Hospitalisation Details'!$A:$K,COLUMN('Hospitalisation Details'!I384),FALSE)</f>
        <v>R1013</v>
      </c>
      <c r="Q385">
        <f>VLOOKUP($A385,'Hospitalisation Details'!$A:$K,COLUMN('Hospitalisation Details'!K384),FALSE)</f>
        <v>64</v>
      </c>
      <c r="R385" t="str" cm="1">
        <f t="array" ref="R385">_xlfn.IFS(
Q385&lt;=10,"0-10",
Q385&lt;=20,"11-20",
Q385&lt;=30,"21-30",
Q385&lt;=40,"31-40",
Q385&lt;=50,"41-50",
Q385&lt;=60,"51-60",
Q385&lt;=70,"61-70"
)</f>
        <v>61-70</v>
      </c>
      <c r="S385" t="str">
        <f t="shared" si="5"/>
        <v>Yes</v>
      </c>
    </row>
    <row r="386" spans="1:19" ht="15.75" x14ac:dyDescent="0.25">
      <c r="A386" s="36" t="s">
        <v>426</v>
      </c>
      <c r="B386" t="str">
        <f>VLOOKUP(A386,'Customer Names'!A:E,COLUMN('Customer Names'!D385),FALSE)</f>
        <v>Mr. Andrew</v>
      </c>
      <c r="C386">
        <f>VLOOKUP($A386,'Medical Examinations'!$A:$J,COLUMN('Medical Examinations'!B385),FALSE)</f>
        <v>31.46</v>
      </c>
      <c r="D386">
        <f>VLOOKUP($A386,'Medical Examinations'!$A:$J,COLUMN('Medical Examinations'!C385),FALSE)</f>
        <v>7.39</v>
      </c>
      <c r="E386" t="str">
        <f>VLOOKUP($A386,'Medical Examinations'!$A:$J,COLUMN('Medical Examinations'!D385),FALSE)</f>
        <v>No</v>
      </c>
      <c r="F386" t="str">
        <f>VLOOKUP($A386,'Medical Examinations'!$A:$J,COLUMN('Medical Examinations'!E385),FALSE)</f>
        <v>No</v>
      </c>
      <c r="G386" t="str">
        <f>VLOOKUP($A386,'Medical Examinations'!$A:$J,COLUMN('Medical Examinations'!F385),FALSE)</f>
        <v>No</v>
      </c>
      <c r="H386">
        <f>VLOOKUP($A386,'Medical Examinations'!$A:$J,COLUMN('Medical Examinations'!G385),FALSE)</f>
        <v>0</v>
      </c>
      <c r="I386" t="str">
        <f>VLOOKUP($A386,'Medical Examinations'!$A:$J,COLUMN('Medical Examinations'!H385),FALSE)</f>
        <v>No</v>
      </c>
      <c r="J386" t="str">
        <f>VLOOKUP($A386,'Medical Examinations'!$A:$J,COLUMN('Medical Examinations'!I385),FALSE)</f>
        <v>Obesity</v>
      </c>
      <c r="K386" t="str">
        <f>VLOOKUP($A386,'Medical Examinations'!$A:$J,COLUMN('Medical Examinations'!J385),FALSE)</f>
        <v>Diabetes</v>
      </c>
      <c r="L386" s="30">
        <f>VLOOKUP($A386,'Hospitalisation Details'!$A:$K,COLUMN('Hospitalisation Details'!J385),FALSE)</f>
        <v>22106</v>
      </c>
      <c r="M386" s="23">
        <f>VLOOKUP($A386,'Hospitalisation Details'!$A:$K,COLUMN('Hospitalisation Details'!F385),FALSE)</f>
        <v>27000.98</v>
      </c>
      <c r="N386" t="str">
        <f>VLOOKUP($A386,'Hospitalisation Details'!$A:$K,COLUMN('Hospitalisation Details'!G385),FALSE)</f>
        <v>Tier - 2</v>
      </c>
      <c r="O386" t="str">
        <f>VLOOKUP($A386,'Hospitalisation Details'!$A:$K,COLUMN('Hospitalisation Details'!H385),FALSE)</f>
        <v>Tier - 2</v>
      </c>
      <c r="P386" t="str">
        <f>VLOOKUP($A386,'Hospitalisation Details'!$A:$K,COLUMN('Hospitalisation Details'!I385),FALSE)</f>
        <v>R1013</v>
      </c>
      <c r="Q386">
        <f>VLOOKUP($A386,'Hospitalisation Details'!$A:$K,COLUMN('Hospitalisation Details'!K385),FALSE)</f>
        <v>62</v>
      </c>
      <c r="R386" t="str" cm="1">
        <f t="array" ref="R386">_xlfn.IFS(
Q386&lt;=10,"0-10",
Q386&lt;=20,"11-20",
Q386&lt;=30,"21-30",
Q386&lt;=40,"31-40",
Q386&lt;=50,"41-50",
Q386&lt;=60,"51-60",
Q386&lt;=70,"61-70"
)</f>
        <v>61-70</v>
      </c>
      <c r="S386" t="str">
        <f t="shared" ref="S386:S449" si="6">IF(OR(K386="Diabetes",K386="Prediabetes"),"Yes","No")</f>
        <v>Yes</v>
      </c>
    </row>
    <row r="387" spans="1:19" ht="15.75" x14ac:dyDescent="0.25">
      <c r="A387" s="36" t="s">
        <v>427</v>
      </c>
      <c r="B387" t="str">
        <f>VLOOKUP(A387,'Customer Names'!A:E,COLUMN('Customer Names'!D386),FALSE)</f>
        <v>Mr. Joel</v>
      </c>
      <c r="C387">
        <f>VLOOKUP($A387,'Medical Examinations'!$A:$J,COLUMN('Medical Examinations'!B386),FALSE)</f>
        <v>30.86</v>
      </c>
      <c r="D387">
        <f>VLOOKUP($A387,'Medical Examinations'!$A:$J,COLUMN('Medical Examinations'!C386),FALSE)</f>
        <v>6.18</v>
      </c>
      <c r="E387" t="str">
        <f>VLOOKUP($A387,'Medical Examinations'!$A:$J,COLUMN('Medical Examinations'!D386),FALSE)</f>
        <v>No</v>
      </c>
      <c r="F387" t="str">
        <f>VLOOKUP($A387,'Medical Examinations'!$A:$J,COLUMN('Medical Examinations'!E386),FALSE)</f>
        <v>Yes</v>
      </c>
      <c r="G387" t="str">
        <f>VLOOKUP($A387,'Medical Examinations'!$A:$J,COLUMN('Medical Examinations'!F386),FALSE)</f>
        <v>No</v>
      </c>
      <c r="H387">
        <f>VLOOKUP($A387,'Medical Examinations'!$A:$J,COLUMN('Medical Examinations'!G386),FALSE)</f>
        <v>2</v>
      </c>
      <c r="I387" t="str">
        <f>VLOOKUP($A387,'Medical Examinations'!$A:$J,COLUMN('Medical Examinations'!H386),FALSE)</f>
        <v>Yes</v>
      </c>
      <c r="J387" t="str">
        <f>VLOOKUP($A387,'Medical Examinations'!$A:$J,COLUMN('Medical Examinations'!I386),FALSE)</f>
        <v>Obesity</v>
      </c>
      <c r="K387" t="str">
        <f>VLOOKUP($A387,'Medical Examinations'!$A:$J,COLUMN('Medical Examinations'!J386),FALSE)</f>
        <v>Prediabetes</v>
      </c>
      <c r="L387" s="30">
        <f>VLOOKUP($A387,'Hospitalisation Details'!$A:$K,COLUMN('Hospitalisation Details'!J386),FALSE)</f>
        <v>36839</v>
      </c>
      <c r="M387" s="23">
        <f>VLOOKUP($A387,'Hospitalisation Details'!$A:$K,COLUMN('Hospitalisation Details'!F386),FALSE)</f>
        <v>26936.98</v>
      </c>
      <c r="N387" t="str">
        <f>VLOOKUP($A387,'Hospitalisation Details'!$A:$K,COLUMN('Hospitalisation Details'!G386),FALSE)</f>
        <v>Tier - 2</v>
      </c>
      <c r="O387" t="str">
        <f>VLOOKUP($A387,'Hospitalisation Details'!$A:$K,COLUMN('Hospitalisation Details'!H386),FALSE)</f>
        <v>Tier - 3</v>
      </c>
      <c r="P387" t="str">
        <f>VLOOKUP($A387,'Hospitalisation Details'!$A:$K,COLUMN('Hospitalisation Details'!I386),FALSE)</f>
        <v>R1011</v>
      </c>
      <c r="Q387">
        <f>VLOOKUP($A387,'Hospitalisation Details'!$A:$K,COLUMN('Hospitalisation Details'!K386),FALSE)</f>
        <v>22</v>
      </c>
      <c r="R387" t="str" cm="1">
        <f t="array" ref="R387">_xlfn.IFS(
Q387&lt;=10,"0-10",
Q387&lt;=20,"11-20",
Q387&lt;=30,"21-30",
Q387&lt;=40,"31-40",
Q387&lt;=50,"41-50",
Q387&lt;=60,"51-60",
Q387&lt;=70,"61-70"
)</f>
        <v>21-30</v>
      </c>
      <c r="S387" t="str">
        <f t="shared" si="6"/>
        <v>Yes</v>
      </c>
    </row>
    <row r="388" spans="1:19" ht="15.75" x14ac:dyDescent="0.25">
      <c r="A388" s="36" t="s">
        <v>428</v>
      </c>
      <c r="B388" t="str">
        <f>VLOOKUP(A388,'Customer Names'!A:E,COLUMN('Customer Names'!D387),FALSE)</f>
        <v>Ms. Michelle</v>
      </c>
      <c r="C388">
        <f>VLOOKUP($A388,'Medical Examinations'!$A:$J,COLUMN('Medical Examinations'!B387),FALSE)</f>
        <v>31.96</v>
      </c>
      <c r="D388">
        <f>VLOOKUP($A388,'Medical Examinations'!$A:$J,COLUMN('Medical Examinations'!C387),FALSE)</f>
        <v>8.86</v>
      </c>
      <c r="E388" t="str">
        <f>VLOOKUP($A388,'Medical Examinations'!$A:$J,COLUMN('Medical Examinations'!D387),FALSE)</f>
        <v>No</v>
      </c>
      <c r="F388" t="str">
        <f>VLOOKUP($A388,'Medical Examinations'!$A:$J,COLUMN('Medical Examinations'!E387),FALSE)</f>
        <v>No</v>
      </c>
      <c r="G388" t="str">
        <f>VLOOKUP($A388,'Medical Examinations'!$A:$J,COLUMN('Medical Examinations'!F387),FALSE)</f>
        <v>No</v>
      </c>
      <c r="H388">
        <f>VLOOKUP($A388,'Medical Examinations'!$A:$J,COLUMN('Medical Examinations'!G387),FALSE)</f>
        <v>0</v>
      </c>
      <c r="I388" t="str">
        <f>VLOOKUP($A388,'Medical Examinations'!$A:$J,COLUMN('Medical Examinations'!H387),FALSE)</f>
        <v>Yes</v>
      </c>
      <c r="J388" t="str">
        <f>VLOOKUP($A388,'Medical Examinations'!$A:$J,COLUMN('Medical Examinations'!I387),FALSE)</f>
        <v>Obesity</v>
      </c>
      <c r="K388" t="str">
        <f>VLOOKUP($A388,'Medical Examinations'!$A:$J,COLUMN('Medical Examinations'!J387),FALSE)</f>
        <v>Diabetes</v>
      </c>
      <c r="L388" s="30">
        <f>VLOOKUP($A388,'Hospitalisation Details'!$A:$K,COLUMN('Hospitalisation Details'!J387),FALSE)</f>
        <v>37424</v>
      </c>
      <c r="M388" s="23">
        <f>VLOOKUP($A388,'Hospitalisation Details'!$A:$K,COLUMN('Hospitalisation Details'!F387),FALSE)</f>
        <v>26927.69</v>
      </c>
      <c r="N388" t="str">
        <f>VLOOKUP($A388,'Hospitalisation Details'!$A:$K,COLUMN('Hospitalisation Details'!G387),FALSE)</f>
        <v>Tier - 2</v>
      </c>
      <c r="O388" t="str">
        <f>VLOOKUP($A388,'Hospitalisation Details'!$A:$K,COLUMN('Hospitalisation Details'!H387),FALSE)</f>
        <v>Tier - 2</v>
      </c>
      <c r="P388" t="str">
        <f>VLOOKUP($A388,'Hospitalisation Details'!$A:$K,COLUMN('Hospitalisation Details'!I387),FALSE)</f>
        <v>R1011</v>
      </c>
      <c r="Q388">
        <f>VLOOKUP($A388,'Hospitalisation Details'!$A:$K,COLUMN('Hospitalisation Details'!K387),FALSE)</f>
        <v>20</v>
      </c>
      <c r="R388" t="str" cm="1">
        <f t="array" ref="R388">_xlfn.IFS(
Q388&lt;=10,"0-10",
Q388&lt;=20,"11-20",
Q388&lt;=30,"21-30",
Q388&lt;=40,"31-40",
Q388&lt;=50,"41-50",
Q388&lt;=60,"51-60",
Q388&lt;=70,"61-70"
)</f>
        <v>11-20</v>
      </c>
      <c r="S388" t="str">
        <f t="shared" si="6"/>
        <v>Yes</v>
      </c>
    </row>
    <row r="389" spans="1:19" ht="15.75" x14ac:dyDescent="0.25">
      <c r="A389" s="36" t="s">
        <v>429</v>
      </c>
      <c r="B389" t="str">
        <f>VLOOKUP(A389,'Customer Names'!A:E,COLUMN('Customer Names'!D388),FALSE)</f>
        <v>Mr. Michael</v>
      </c>
      <c r="C389">
        <f>VLOOKUP($A389,'Medical Examinations'!$A:$J,COLUMN('Medical Examinations'!B388),FALSE)</f>
        <v>23.76</v>
      </c>
      <c r="D389">
        <f>VLOOKUP($A389,'Medical Examinations'!$A:$J,COLUMN('Medical Examinations'!C388),FALSE)</f>
        <v>10.96</v>
      </c>
      <c r="E389" t="str">
        <f>VLOOKUP($A389,'Medical Examinations'!$A:$J,COLUMN('Medical Examinations'!D388),FALSE)</f>
        <v>No</v>
      </c>
      <c r="F389" t="str">
        <f>VLOOKUP($A389,'Medical Examinations'!$A:$J,COLUMN('Medical Examinations'!E388),FALSE)</f>
        <v>No</v>
      </c>
      <c r="G389" t="str">
        <f>VLOOKUP($A389,'Medical Examinations'!$A:$J,COLUMN('Medical Examinations'!F388),FALSE)</f>
        <v>No</v>
      </c>
      <c r="H389">
        <f>VLOOKUP($A389,'Medical Examinations'!$A:$J,COLUMN('Medical Examinations'!G388),FALSE)</f>
        <v>3</v>
      </c>
      <c r="I389" t="str">
        <f>VLOOKUP($A389,'Medical Examinations'!$A:$J,COLUMN('Medical Examinations'!H388),FALSE)</f>
        <v>Yes</v>
      </c>
      <c r="J389" t="str">
        <f>VLOOKUP($A389,'Medical Examinations'!$A:$J,COLUMN('Medical Examinations'!I388),FALSE)</f>
        <v>Healthy Weight</v>
      </c>
      <c r="K389" t="str">
        <f>VLOOKUP($A389,'Medical Examinations'!$A:$J,COLUMN('Medical Examinations'!J388),FALSE)</f>
        <v>Diabetes</v>
      </c>
      <c r="L389" s="30">
        <f>VLOOKUP($A389,'Hospitalisation Details'!$A:$K,COLUMN('Hospitalisation Details'!J388),FALSE)</f>
        <v>21544</v>
      </c>
      <c r="M389" s="23">
        <f>VLOOKUP($A389,'Hospitalisation Details'!$A:$K,COLUMN('Hospitalisation Details'!F388),FALSE)</f>
        <v>26926.51</v>
      </c>
      <c r="N389" t="str">
        <f>VLOOKUP($A389,'Hospitalisation Details'!$A:$K,COLUMN('Hospitalisation Details'!G388),FALSE)</f>
        <v>Tier - 2</v>
      </c>
      <c r="O389" t="str">
        <f>VLOOKUP($A389,'Hospitalisation Details'!$A:$K,COLUMN('Hospitalisation Details'!H388),FALSE)</f>
        <v>Tier - 1</v>
      </c>
      <c r="P389" t="str">
        <f>VLOOKUP($A389,'Hospitalisation Details'!$A:$K,COLUMN('Hospitalisation Details'!I388),FALSE)</f>
        <v>R1013</v>
      </c>
      <c r="Q389">
        <f>VLOOKUP($A389,'Hospitalisation Details'!$A:$K,COLUMN('Hospitalisation Details'!K388),FALSE)</f>
        <v>64</v>
      </c>
      <c r="R389" t="str" cm="1">
        <f t="array" ref="R389">_xlfn.IFS(
Q389&lt;=10,"0-10",
Q389&lt;=20,"11-20",
Q389&lt;=30,"21-30",
Q389&lt;=40,"31-40",
Q389&lt;=50,"41-50",
Q389&lt;=60,"51-60",
Q389&lt;=70,"61-70"
)</f>
        <v>61-70</v>
      </c>
      <c r="S389" t="str">
        <f t="shared" si="6"/>
        <v>Yes</v>
      </c>
    </row>
    <row r="390" spans="1:19" ht="15.75" x14ac:dyDescent="0.25">
      <c r="A390" s="36" t="s">
        <v>430</v>
      </c>
      <c r="B390" t="str">
        <f>VLOOKUP(A390,'Customer Names'!A:E,COLUMN('Customer Names'!D389),FALSE)</f>
        <v>Ms. Nikki</v>
      </c>
      <c r="C390">
        <f>VLOOKUP($A390,'Medical Examinations'!$A:$J,COLUMN('Medical Examinations'!B389),FALSE)</f>
        <v>19.38</v>
      </c>
      <c r="D390">
        <f>VLOOKUP($A390,'Medical Examinations'!$A:$J,COLUMN('Medical Examinations'!C389),FALSE)</f>
        <v>6.28</v>
      </c>
      <c r="E390" t="str">
        <f>VLOOKUP($A390,'Medical Examinations'!$A:$J,COLUMN('Medical Examinations'!D389),FALSE)</f>
        <v>No</v>
      </c>
      <c r="F390" t="str">
        <f>VLOOKUP($A390,'Medical Examinations'!$A:$J,COLUMN('Medical Examinations'!E389),FALSE)</f>
        <v>No</v>
      </c>
      <c r="G390" t="str">
        <f>VLOOKUP($A390,'Medical Examinations'!$A:$J,COLUMN('Medical Examinations'!F389),FALSE)</f>
        <v>No</v>
      </c>
      <c r="H390">
        <f>VLOOKUP($A390,'Medical Examinations'!$A:$J,COLUMN('Medical Examinations'!G389),FALSE)</f>
        <v>0</v>
      </c>
      <c r="I390" t="str">
        <f>VLOOKUP($A390,'Medical Examinations'!$A:$J,COLUMN('Medical Examinations'!H389),FALSE)</f>
        <v>Yes</v>
      </c>
      <c r="J390" t="str">
        <f>VLOOKUP($A390,'Medical Examinations'!$A:$J,COLUMN('Medical Examinations'!I389),FALSE)</f>
        <v>Healthy Weight</v>
      </c>
      <c r="K390" t="str">
        <f>VLOOKUP($A390,'Medical Examinations'!$A:$J,COLUMN('Medical Examinations'!J389),FALSE)</f>
        <v>Prediabetes</v>
      </c>
      <c r="L390" s="30">
        <f>VLOOKUP($A390,'Hospitalisation Details'!$A:$K,COLUMN('Hospitalisation Details'!J389),FALSE)</f>
        <v>33472</v>
      </c>
      <c r="M390" s="23">
        <f>VLOOKUP($A390,'Hospitalisation Details'!$A:$K,COLUMN('Hospitalisation Details'!F389),FALSE)</f>
        <v>26912.560000000001</v>
      </c>
      <c r="N390" t="str">
        <f>VLOOKUP($A390,'Hospitalisation Details'!$A:$K,COLUMN('Hospitalisation Details'!G389),FALSE)</f>
        <v>Tier - 2</v>
      </c>
      <c r="O390" t="str">
        <f>VLOOKUP($A390,'Hospitalisation Details'!$A:$K,COLUMN('Hospitalisation Details'!H389),FALSE)</f>
        <v>Tier - 2</v>
      </c>
      <c r="P390" t="str">
        <f>VLOOKUP($A390,'Hospitalisation Details'!$A:$K,COLUMN('Hospitalisation Details'!I389),FALSE)</f>
        <v>R1011</v>
      </c>
      <c r="Q390">
        <f>VLOOKUP($A390,'Hospitalisation Details'!$A:$K,COLUMN('Hospitalisation Details'!K389),FALSE)</f>
        <v>31</v>
      </c>
      <c r="R390" t="str" cm="1">
        <f t="array" ref="R390">_xlfn.IFS(
Q390&lt;=10,"0-10",
Q390&lt;=20,"11-20",
Q390&lt;=30,"21-30",
Q390&lt;=40,"31-40",
Q390&lt;=50,"41-50",
Q390&lt;=60,"51-60",
Q390&lt;=70,"61-70"
)</f>
        <v>31-40</v>
      </c>
      <c r="S390" t="str">
        <f t="shared" si="6"/>
        <v>Yes</v>
      </c>
    </row>
    <row r="391" spans="1:19" ht="15.75" x14ac:dyDescent="0.25">
      <c r="A391" s="36" t="s">
        <v>431</v>
      </c>
      <c r="B391" t="str">
        <f>VLOOKUP(A391,'Customer Names'!A:E,COLUMN('Customer Names'!D390),FALSE)</f>
        <v>Ms. Summer</v>
      </c>
      <c r="C391">
        <f>VLOOKUP($A391,'Medical Examinations'!$A:$J,COLUMN('Medical Examinations'!B390),FALSE)</f>
        <v>16.21</v>
      </c>
      <c r="D391">
        <f>VLOOKUP($A391,'Medical Examinations'!$A:$J,COLUMN('Medical Examinations'!C390),FALSE)</f>
        <v>6.29</v>
      </c>
      <c r="E391" t="str">
        <f>VLOOKUP($A391,'Medical Examinations'!$A:$J,COLUMN('Medical Examinations'!D390),FALSE)</f>
        <v>Yes</v>
      </c>
      <c r="F391" t="str">
        <f>VLOOKUP($A391,'Medical Examinations'!$A:$J,COLUMN('Medical Examinations'!E390),FALSE)</f>
        <v>No</v>
      </c>
      <c r="G391" t="str">
        <f>VLOOKUP($A391,'Medical Examinations'!$A:$J,COLUMN('Medical Examinations'!F390),FALSE)</f>
        <v>No</v>
      </c>
      <c r="H391">
        <f>VLOOKUP($A391,'Medical Examinations'!$A:$J,COLUMN('Medical Examinations'!G390),FALSE)</f>
        <v>1</v>
      </c>
      <c r="I391" t="str">
        <f>VLOOKUP($A391,'Medical Examinations'!$A:$J,COLUMN('Medical Examinations'!H390),FALSE)</f>
        <v>Yes</v>
      </c>
      <c r="J391" t="str">
        <f>VLOOKUP($A391,'Medical Examinations'!$A:$J,COLUMN('Medical Examinations'!I390),FALSE)</f>
        <v>Underweight</v>
      </c>
      <c r="K391" t="str">
        <f>VLOOKUP($A391,'Medical Examinations'!$A:$J,COLUMN('Medical Examinations'!J390),FALSE)</f>
        <v>Prediabetes</v>
      </c>
      <c r="L391" s="30">
        <f>VLOOKUP($A391,'Hospitalisation Details'!$A:$K,COLUMN('Hospitalisation Details'!J390),FALSE)</f>
        <v>32346</v>
      </c>
      <c r="M391" s="23">
        <f>VLOOKUP($A391,'Hospitalisation Details'!$A:$K,COLUMN('Hospitalisation Details'!F390),FALSE)</f>
        <v>26607.89</v>
      </c>
      <c r="N391" t="str">
        <f>VLOOKUP($A391,'Hospitalisation Details'!$A:$K,COLUMN('Hospitalisation Details'!G390),FALSE)</f>
        <v>Tier - 2</v>
      </c>
      <c r="O391" t="str">
        <f>VLOOKUP($A391,'Hospitalisation Details'!$A:$K,COLUMN('Hospitalisation Details'!H390),FALSE)</f>
        <v>Tier - 1</v>
      </c>
      <c r="P391" t="str">
        <f>VLOOKUP($A391,'Hospitalisation Details'!$A:$K,COLUMN('Hospitalisation Details'!I390),FALSE)</f>
        <v>R1011</v>
      </c>
      <c r="Q391">
        <f>VLOOKUP($A391,'Hospitalisation Details'!$A:$K,COLUMN('Hospitalisation Details'!K390),FALSE)</f>
        <v>34</v>
      </c>
      <c r="R391" t="str" cm="1">
        <f t="array" ref="R391">_xlfn.IFS(
Q391&lt;=10,"0-10",
Q391&lt;=20,"11-20",
Q391&lt;=30,"21-30",
Q391&lt;=40,"31-40",
Q391&lt;=50,"41-50",
Q391&lt;=60,"51-60",
Q391&lt;=70,"61-70"
)</f>
        <v>31-40</v>
      </c>
      <c r="S391" t="str">
        <f t="shared" si="6"/>
        <v>Yes</v>
      </c>
    </row>
    <row r="392" spans="1:19" ht="15.75" x14ac:dyDescent="0.25">
      <c r="A392" s="36" t="s">
        <v>432</v>
      </c>
      <c r="B392" t="str">
        <f>VLOOKUP(A392,'Customer Names'!A:E,COLUMN('Customer Names'!D391),FALSE)</f>
        <v>Mr. Edward</v>
      </c>
      <c r="C392">
        <f>VLOOKUP($A392,'Medical Examinations'!$A:$J,COLUMN('Medical Examinations'!B391),FALSE)</f>
        <v>32.54</v>
      </c>
      <c r="D392">
        <f>VLOOKUP($A392,'Medical Examinations'!$A:$J,COLUMN('Medical Examinations'!C391),FALSE)</f>
        <v>4.0199999999999996</v>
      </c>
      <c r="E392" t="str">
        <f>VLOOKUP($A392,'Medical Examinations'!$A:$J,COLUMN('Medical Examinations'!D391),FALSE)</f>
        <v>No</v>
      </c>
      <c r="F392" t="str">
        <f>VLOOKUP($A392,'Medical Examinations'!$A:$J,COLUMN('Medical Examinations'!E391),FALSE)</f>
        <v>Yes</v>
      </c>
      <c r="G392" t="str">
        <f>VLOOKUP($A392,'Medical Examinations'!$A:$J,COLUMN('Medical Examinations'!F391),FALSE)</f>
        <v>No</v>
      </c>
      <c r="H392">
        <f>VLOOKUP($A392,'Medical Examinations'!$A:$J,COLUMN('Medical Examinations'!G391),FALSE)</f>
        <v>1</v>
      </c>
      <c r="I392" t="str">
        <f>VLOOKUP($A392,'Medical Examinations'!$A:$J,COLUMN('Medical Examinations'!H391),FALSE)</f>
        <v>Yes</v>
      </c>
      <c r="J392" t="str">
        <f>VLOOKUP($A392,'Medical Examinations'!$A:$J,COLUMN('Medical Examinations'!I391),FALSE)</f>
        <v>Obesity</v>
      </c>
      <c r="K392" t="str">
        <f>VLOOKUP($A392,'Medical Examinations'!$A:$J,COLUMN('Medical Examinations'!J391),FALSE)</f>
        <v>Normal</v>
      </c>
      <c r="L392" s="30">
        <f>VLOOKUP($A392,'Hospitalisation Details'!$A:$K,COLUMN('Hospitalisation Details'!J391),FALSE)</f>
        <v>38235</v>
      </c>
      <c r="M392" s="23">
        <f>VLOOKUP($A392,'Hospitalisation Details'!$A:$K,COLUMN('Hospitalisation Details'!F391),FALSE)</f>
        <v>26479.4</v>
      </c>
      <c r="N392" t="str">
        <f>VLOOKUP($A392,'Hospitalisation Details'!$A:$K,COLUMN('Hospitalisation Details'!G391),FALSE)</f>
        <v>Tier - 2</v>
      </c>
      <c r="O392" t="str">
        <f>VLOOKUP($A392,'Hospitalisation Details'!$A:$K,COLUMN('Hospitalisation Details'!H391),FALSE)</f>
        <v>Tier - 2</v>
      </c>
      <c r="P392" t="str">
        <f>VLOOKUP($A392,'Hospitalisation Details'!$A:$K,COLUMN('Hospitalisation Details'!I391),FALSE)</f>
        <v>R1011</v>
      </c>
      <c r="Q392">
        <f>VLOOKUP($A392,'Hospitalisation Details'!$A:$K,COLUMN('Hospitalisation Details'!K391),FALSE)</f>
        <v>18</v>
      </c>
      <c r="R392" t="str" cm="1">
        <f t="array" ref="R392">_xlfn.IFS(
Q392&lt;=10,"0-10",
Q392&lt;=20,"11-20",
Q392&lt;=30,"21-30",
Q392&lt;=40,"31-40",
Q392&lt;=50,"41-50",
Q392&lt;=60,"51-60",
Q392&lt;=70,"61-70"
)</f>
        <v>11-20</v>
      </c>
      <c r="S392" t="str">
        <f t="shared" si="6"/>
        <v>No</v>
      </c>
    </row>
    <row r="393" spans="1:19" ht="15.75" x14ac:dyDescent="0.25">
      <c r="A393" s="36" t="s">
        <v>433</v>
      </c>
      <c r="B393" t="str">
        <f>VLOOKUP(A393,'Customer Names'!A:E,COLUMN('Customer Names'!D392),FALSE)</f>
        <v>Mr. Ryan</v>
      </c>
      <c r="C393">
        <f>VLOOKUP($A393,'Medical Examinations'!$A:$J,COLUMN('Medical Examinations'!B392),FALSE)</f>
        <v>36.765000000000001</v>
      </c>
      <c r="D393">
        <f>VLOOKUP($A393,'Medical Examinations'!$A:$J,COLUMN('Medical Examinations'!C392),FALSE)</f>
        <v>11.95</v>
      </c>
      <c r="E393" t="str">
        <f>VLOOKUP($A393,'Medical Examinations'!$A:$J,COLUMN('Medical Examinations'!D392),FALSE)</f>
        <v>Yes</v>
      </c>
      <c r="F393" t="str">
        <f>VLOOKUP($A393,'Medical Examinations'!$A:$J,COLUMN('Medical Examinations'!E392),FALSE)</f>
        <v>No</v>
      </c>
      <c r="G393" t="str">
        <f>VLOOKUP($A393,'Medical Examinations'!$A:$J,COLUMN('Medical Examinations'!F392),FALSE)</f>
        <v>No</v>
      </c>
      <c r="H393">
        <f>VLOOKUP($A393,'Medical Examinations'!$A:$J,COLUMN('Medical Examinations'!G392),FALSE)</f>
        <v>2</v>
      </c>
      <c r="I393" t="str">
        <f>VLOOKUP($A393,'Medical Examinations'!$A:$J,COLUMN('Medical Examinations'!H392),FALSE)</f>
        <v>No</v>
      </c>
      <c r="J393" t="str">
        <f>VLOOKUP($A393,'Medical Examinations'!$A:$J,COLUMN('Medical Examinations'!I392),FALSE)</f>
        <v>Obesity</v>
      </c>
      <c r="K393" t="str">
        <f>VLOOKUP($A393,'Medical Examinations'!$A:$J,COLUMN('Medical Examinations'!J392),FALSE)</f>
        <v>Diabetes</v>
      </c>
      <c r="L393" s="30">
        <f>VLOOKUP($A393,'Hospitalisation Details'!$A:$K,COLUMN('Hospitalisation Details'!J392),FALSE)</f>
        <v>25807</v>
      </c>
      <c r="M393" s="23">
        <f>VLOOKUP($A393,'Hospitalisation Details'!$A:$K,COLUMN('Hospitalisation Details'!F392),FALSE)</f>
        <v>26467.1</v>
      </c>
      <c r="N393" t="str">
        <f>VLOOKUP($A393,'Hospitalisation Details'!$A:$K,COLUMN('Hospitalisation Details'!G392),FALSE)</f>
        <v>Tier - 2</v>
      </c>
      <c r="O393" t="str">
        <f>VLOOKUP($A393,'Hospitalisation Details'!$A:$K,COLUMN('Hospitalisation Details'!H392),FALSE)</f>
        <v>Tier - 3</v>
      </c>
      <c r="P393" t="str">
        <f>VLOOKUP($A393,'Hospitalisation Details'!$A:$K,COLUMN('Hospitalisation Details'!I392),FALSE)</f>
        <v>R1012</v>
      </c>
      <c r="Q393">
        <f>VLOOKUP($A393,'Hospitalisation Details'!$A:$K,COLUMN('Hospitalisation Details'!K392),FALSE)</f>
        <v>52</v>
      </c>
      <c r="R393" t="str" cm="1">
        <f t="array" ref="R393">_xlfn.IFS(
Q393&lt;=10,"0-10",
Q393&lt;=20,"11-20",
Q393&lt;=30,"21-30",
Q393&lt;=40,"31-40",
Q393&lt;=50,"41-50",
Q393&lt;=60,"51-60",
Q393&lt;=70,"61-70"
)</f>
        <v>51-60</v>
      </c>
      <c r="S393" t="str">
        <f t="shared" si="6"/>
        <v>Yes</v>
      </c>
    </row>
    <row r="394" spans="1:19" ht="15.75" x14ac:dyDescent="0.25">
      <c r="A394" s="36" t="s">
        <v>434</v>
      </c>
      <c r="B394" t="str">
        <f>VLOOKUP(A394,'Customer Names'!A:E,COLUMN('Customer Names'!D393),FALSE)</f>
        <v>Ms. Kacee</v>
      </c>
      <c r="C394">
        <f>VLOOKUP($A394,'Medical Examinations'!$A:$J,COLUMN('Medical Examinations'!B393),FALSE)</f>
        <v>35.909999999999997</v>
      </c>
      <c r="D394">
        <f>VLOOKUP($A394,'Medical Examinations'!$A:$J,COLUMN('Medical Examinations'!C393),FALSE)</f>
        <v>8.7100000000000009</v>
      </c>
      <c r="E394" t="str">
        <f>VLOOKUP($A394,'Medical Examinations'!$A:$J,COLUMN('Medical Examinations'!D393),FALSE)</f>
        <v>No</v>
      </c>
      <c r="F394" t="str">
        <f>VLOOKUP($A394,'Medical Examinations'!$A:$J,COLUMN('Medical Examinations'!E393),FALSE)</f>
        <v>No</v>
      </c>
      <c r="G394" t="str">
        <f>VLOOKUP($A394,'Medical Examinations'!$A:$J,COLUMN('Medical Examinations'!F393),FALSE)</f>
        <v>No</v>
      </c>
      <c r="H394">
        <f>VLOOKUP($A394,'Medical Examinations'!$A:$J,COLUMN('Medical Examinations'!G393),FALSE)</f>
        <v>0</v>
      </c>
      <c r="I394" t="str">
        <f>VLOOKUP($A394,'Medical Examinations'!$A:$J,COLUMN('Medical Examinations'!H393),FALSE)</f>
        <v>No</v>
      </c>
      <c r="J394" t="str">
        <f>VLOOKUP($A394,'Medical Examinations'!$A:$J,COLUMN('Medical Examinations'!I393),FALSE)</f>
        <v>Obesity</v>
      </c>
      <c r="K394" t="str">
        <f>VLOOKUP($A394,'Medical Examinations'!$A:$J,COLUMN('Medical Examinations'!J393),FALSE)</f>
        <v>Diabetes</v>
      </c>
      <c r="L394" s="30">
        <f>VLOOKUP($A394,'Hospitalisation Details'!$A:$K,COLUMN('Hospitalisation Details'!J393),FALSE)</f>
        <v>27293</v>
      </c>
      <c r="M394" s="23">
        <f>VLOOKUP($A394,'Hospitalisation Details'!$A:$K,COLUMN('Hospitalisation Details'!F393),FALSE)</f>
        <v>26392.26</v>
      </c>
      <c r="N394" t="str">
        <f>VLOOKUP($A394,'Hospitalisation Details'!$A:$K,COLUMN('Hospitalisation Details'!G393),FALSE)</f>
        <v>Tier - 2</v>
      </c>
      <c r="O394" t="str">
        <f>VLOOKUP($A394,'Hospitalisation Details'!$A:$K,COLUMN('Hospitalisation Details'!H393),FALSE)</f>
        <v>Tier - 2</v>
      </c>
      <c r="P394" t="str">
        <f>VLOOKUP($A394,'Hospitalisation Details'!$A:$K,COLUMN('Hospitalisation Details'!I393),FALSE)</f>
        <v>R1024</v>
      </c>
      <c r="Q394">
        <f>VLOOKUP($A394,'Hospitalisation Details'!$A:$K,COLUMN('Hospitalisation Details'!K393),FALSE)</f>
        <v>48</v>
      </c>
      <c r="R394" t="str" cm="1">
        <f t="array" ref="R394">_xlfn.IFS(
Q394&lt;=10,"0-10",
Q394&lt;=20,"11-20",
Q394&lt;=30,"21-30",
Q394&lt;=40,"31-40",
Q394&lt;=50,"41-50",
Q394&lt;=60,"51-60",
Q394&lt;=70,"61-70"
)</f>
        <v>41-50</v>
      </c>
      <c r="S394" t="str">
        <f t="shared" si="6"/>
        <v>Yes</v>
      </c>
    </row>
    <row r="395" spans="1:19" ht="15.75" x14ac:dyDescent="0.25">
      <c r="A395" s="36" t="s">
        <v>435</v>
      </c>
      <c r="B395" t="str">
        <f>VLOOKUP(A395,'Customer Names'!A:E,COLUMN('Customer Names'!D394),FALSE)</f>
        <v>Mr. Dave</v>
      </c>
      <c r="C395">
        <f>VLOOKUP($A395,'Medical Examinations'!$A:$J,COLUMN('Medical Examinations'!B394),FALSE)</f>
        <v>32.06</v>
      </c>
      <c r="D395">
        <f>VLOOKUP($A395,'Medical Examinations'!$A:$J,COLUMN('Medical Examinations'!C394),FALSE)</f>
        <v>4.67</v>
      </c>
      <c r="E395" t="str">
        <f>VLOOKUP($A395,'Medical Examinations'!$A:$J,COLUMN('Medical Examinations'!D394),FALSE)</f>
        <v>No</v>
      </c>
      <c r="F395" t="str">
        <f>VLOOKUP($A395,'Medical Examinations'!$A:$J,COLUMN('Medical Examinations'!E394),FALSE)</f>
        <v>Yes</v>
      </c>
      <c r="G395" t="str">
        <f>VLOOKUP($A395,'Medical Examinations'!$A:$J,COLUMN('Medical Examinations'!F394),FALSE)</f>
        <v>No</v>
      </c>
      <c r="H395">
        <f>VLOOKUP($A395,'Medical Examinations'!$A:$J,COLUMN('Medical Examinations'!G394),FALSE)</f>
        <v>1</v>
      </c>
      <c r="I395" t="str">
        <f>VLOOKUP($A395,'Medical Examinations'!$A:$J,COLUMN('Medical Examinations'!H394),FALSE)</f>
        <v>Yes</v>
      </c>
      <c r="J395" t="str">
        <f>VLOOKUP($A395,'Medical Examinations'!$A:$J,COLUMN('Medical Examinations'!I394),FALSE)</f>
        <v>Obesity</v>
      </c>
      <c r="K395" t="str">
        <f>VLOOKUP($A395,'Medical Examinations'!$A:$J,COLUMN('Medical Examinations'!J394),FALSE)</f>
        <v>Normal</v>
      </c>
      <c r="L395" s="30">
        <f>VLOOKUP($A395,'Hospitalisation Details'!$A:$K,COLUMN('Hospitalisation Details'!J394),FALSE)</f>
        <v>38326</v>
      </c>
      <c r="M395" s="23">
        <f>VLOOKUP($A395,'Hospitalisation Details'!$A:$K,COLUMN('Hospitalisation Details'!F394),FALSE)</f>
        <v>26316.59</v>
      </c>
      <c r="N395" t="str">
        <f>VLOOKUP($A395,'Hospitalisation Details'!$A:$K,COLUMN('Hospitalisation Details'!G394),FALSE)</f>
        <v>Tier - 2</v>
      </c>
      <c r="O395" t="str">
        <f>VLOOKUP($A395,'Hospitalisation Details'!$A:$K,COLUMN('Hospitalisation Details'!H394),FALSE)</f>
        <v>Tier - 3</v>
      </c>
      <c r="P395" t="str">
        <f>VLOOKUP($A395,'Hospitalisation Details'!$A:$K,COLUMN('Hospitalisation Details'!I394),FALSE)</f>
        <v>R1011</v>
      </c>
      <c r="Q395">
        <f>VLOOKUP($A395,'Hospitalisation Details'!$A:$K,COLUMN('Hospitalisation Details'!K394),FALSE)</f>
        <v>18</v>
      </c>
      <c r="R395" t="str" cm="1">
        <f t="array" ref="R395">_xlfn.IFS(
Q395&lt;=10,"0-10",
Q395&lt;=20,"11-20",
Q395&lt;=30,"21-30",
Q395&lt;=40,"31-40",
Q395&lt;=50,"41-50",
Q395&lt;=60,"51-60",
Q395&lt;=70,"61-70"
)</f>
        <v>11-20</v>
      </c>
      <c r="S395" t="str">
        <f t="shared" si="6"/>
        <v>No</v>
      </c>
    </row>
    <row r="396" spans="1:19" ht="15.75" x14ac:dyDescent="0.25">
      <c r="A396" s="36" t="s">
        <v>436</v>
      </c>
      <c r="B396" t="str">
        <f>VLOOKUP(A396,'Customer Names'!A:E,COLUMN('Customer Names'!D395),FALSE)</f>
        <v>Ms. Maryanna</v>
      </c>
      <c r="C396">
        <f>VLOOKUP($A396,'Medical Examinations'!$A:$J,COLUMN('Medical Examinations'!B395),FALSE)</f>
        <v>24.1</v>
      </c>
      <c r="D396">
        <f>VLOOKUP($A396,'Medical Examinations'!$A:$J,COLUMN('Medical Examinations'!C395),FALSE)</f>
        <v>11.14</v>
      </c>
      <c r="E396" t="str">
        <f>VLOOKUP($A396,'Medical Examinations'!$A:$J,COLUMN('Medical Examinations'!D395),FALSE)</f>
        <v>Yes</v>
      </c>
      <c r="F396" t="str">
        <f>VLOOKUP($A396,'Medical Examinations'!$A:$J,COLUMN('Medical Examinations'!E395),FALSE)</f>
        <v>No</v>
      </c>
      <c r="G396" t="str">
        <f>VLOOKUP($A396,'Medical Examinations'!$A:$J,COLUMN('Medical Examinations'!F395),FALSE)</f>
        <v>No</v>
      </c>
      <c r="H396">
        <f>VLOOKUP($A396,'Medical Examinations'!$A:$J,COLUMN('Medical Examinations'!G395),FALSE)</f>
        <v>1</v>
      </c>
      <c r="I396" t="str">
        <f>VLOOKUP($A396,'Medical Examinations'!$A:$J,COLUMN('Medical Examinations'!H395),FALSE)</f>
        <v>No</v>
      </c>
      <c r="J396" t="str">
        <f>VLOOKUP($A396,'Medical Examinations'!$A:$J,COLUMN('Medical Examinations'!I395),FALSE)</f>
        <v>Healthy Weight</v>
      </c>
      <c r="K396" t="str">
        <f>VLOOKUP($A396,'Medical Examinations'!$A:$J,COLUMN('Medical Examinations'!J395),FALSE)</f>
        <v>Diabetes</v>
      </c>
      <c r="L396" s="30">
        <f>VLOOKUP($A396,'Hospitalisation Details'!$A:$K,COLUMN('Hospitalisation Details'!J395),FALSE)</f>
        <v>27549</v>
      </c>
      <c r="M396" s="23">
        <f>VLOOKUP($A396,'Hospitalisation Details'!$A:$K,COLUMN('Hospitalisation Details'!F395),FALSE)</f>
        <v>26236.58</v>
      </c>
      <c r="N396" t="str">
        <f>VLOOKUP($A396,'Hospitalisation Details'!$A:$K,COLUMN('Hospitalisation Details'!G395),FALSE)</f>
        <v>Tier - 2</v>
      </c>
      <c r="O396" t="str">
        <f>VLOOKUP($A396,'Hospitalisation Details'!$A:$K,COLUMN('Hospitalisation Details'!H395),FALSE)</f>
        <v>Tier - 1</v>
      </c>
      <c r="P396" t="str">
        <f>VLOOKUP($A396,'Hospitalisation Details'!$A:$K,COLUMN('Hospitalisation Details'!I395),FALSE)</f>
        <v>R1011</v>
      </c>
      <c r="Q396">
        <f>VLOOKUP($A396,'Hospitalisation Details'!$A:$K,COLUMN('Hospitalisation Details'!K395),FALSE)</f>
        <v>48</v>
      </c>
      <c r="R396" t="str" cm="1">
        <f t="array" ref="R396">_xlfn.IFS(
Q396&lt;=10,"0-10",
Q396&lt;=20,"11-20",
Q396&lt;=30,"21-30",
Q396&lt;=40,"31-40",
Q396&lt;=50,"41-50",
Q396&lt;=60,"51-60",
Q396&lt;=70,"61-70"
)</f>
        <v>41-50</v>
      </c>
      <c r="S396" t="str">
        <f t="shared" si="6"/>
        <v>Yes</v>
      </c>
    </row>
    <row r="397" spans="1:19" ht="15.75" x14ac:dyDescent="0.25">
      <c r="A397" s="36" t="s">
        <v>437</v>
      </c>
      <c r="B397" t="str">
        <f>VLOOKUP(A397,'Customer Names'!A:E,COLUMN('Customer Names'!D396),FALSE)</f>
        <v>Ms. Jessica</v>
      </c>
      <c r="C397">
        <f>VLOOKUP($A397,'Medical Examinations'!$A:$J,COLUMN('Medical Examinations'!B396),FALSE)</f>
        <v>27.1</v>
      </c>
      <c r="D397">
        <f>VLOOKUP($A397,'Medical Examinations'!$A:$J,COLUMN('Medical Examinations'!C396),FALSE)</f>
        <v>9.0500000000000007</v>
      </c>
      <c r="E397" t="str">
        <f>VLOOKUP($A397,'Medical Examinations'!$A:$J,COLUMN('Medical Examinations'!D396),FALSE)</f>
        <v>No</v>
      </c>
      <c r="F397" t="str">
        <f>VLOOKUP($A397,'Medical Examinations'!$A:$J,COLUMN('Medical Examinations'!E396),FALSE)</f>
        <v>No</v>
      </c>
      <c r="G397" t="str">
        <f>VLOOKUP($A397,'Medical Examinations'!$A:$J,COLUMN('Medical Examinations'!F396),FALSE)</f>
        <v>No</v>
      </c>
      <c r="H397">
        <f>VLOOKUP($A397,'Medical Examinations'!$A:$J,COLUMN('Medical Examinations'!G396),FALSE)</f>
        <v>2</v>
      </c>
      <c r="I397" t="str">
        <f>VLOOKUP($A397,'Medical Examinations'!$A:$J,COLUMN('Medical Examinations'!H396),FALSE)</f>
        <v>No</v>
      </c>
      <c r="J397" t="str">
        <f>VLOOKUP($A397,'Medical Examinations'!$A:$J,COLUMN('Medical Examinations'!I396),FALSE)</f>
        <v>Overweight</v>
      </c>
      <c r="K397" t="str">
        <f>VLOOKUP($A397,'Medical Examinations'!$A:$J,COLUMN('Medical Examinations'!J396),FALSE)</f>
        <v>Diabetes</v>
      </c>
      <c r="L397" s="30">
        <f>VLOOKUP($A397,'Hospitalisation Details'!$A:$K,COLUMN('Hospitalisation Details'!J396),FALSE)</f>
        <v>26852</v>
      </c>
      <c r="M397" s="23">
        <f>VLOOKUP($A397,'Hospitalisation Details'!$A:$K,COLUMN('Hospitalisation Details'!F396),FALSE)</f>
        <v>26140.36</v>
      </c>
      <c r="N397" t="str">
        <f>VLOOKUP($A397,'Hospitalisation Details'!$A:$K,COLUMN('Hospitalisation Details'!G396),FALSE)</f>
        <v>Tier - 2</v>
      </c>
      <c r="O397" t="str">
        <f>VLOOKUP($A397,'Hospitalisation Details'!$A:$K,COLUMN('Hospitalisation Details'!H396),FALSE)</f>
        <v>Tier - 3</v>
      </c>
      <c r="P397" t="str">
        <f>VLOOKUP($A397,'Hospitalisation Details'!$A:$K,COLUMN('Hospitalisation Details'!I396),FALSE)</f>
        <v>R1011</v>
      </c>
      <c r="Q397">
        <f>VLOOKUP($A397,'Hospitalisation Details'!$A:$K,COLUMN('Hospitalisation Details'!K396),FALSE)</f>
        <v>49</v>
      </c>
      <c r="R397" t="str" cm="1">
        <f t="array" ref="R397">_xlfn.IFS(
Q397&lt;=10,"0-10",
Q397&lt;=20,"11-20",
Q397&lt;=30,"21-30",
Q397&lt;=40,"31-40",
Q397&lt;=50,"41-50",
Q397&lt;=60,"51-60",
Q397&lt;=70,"61-70"
)</f>
        <v>41-50</v>
      </c>
      <c r="S397" t="str">
        <f t="shared" si="6"/>
        <v>Yes</v>
      </c>
    </row>
    <row r="398" spans="1:19" ht="15.75" x14ac:dyDescent="0.25">
      <c r="A398" s="36" t="s">
        <v>438</v>
      </c>
      <c r="B398" t="str">
        <f>VLOOKUP(A398,'Customer Names'!A:E,COLUMN('Customer Names'!D397),FALSE)</f>
        <v>Ms. Deanna</v>
      </c>
      <c r="C398">
        <f>VLOOKUP($A398,'Medical Examinations'!$A:$J,COLUMN('Medical Examinations'!B397),FALSE)</f>
        <v>24.42</v>
      </c>
      <c r="D398">
        <f>VLOOKUP($A398,'Medical Examinations'!$A:$J,COLUMN('Medical Examinations'!C397),FALSE)</f>
        <v>11.31</v>
      </c>
      <c r="E398" t="str">
        <f>VLOOKUP($A398,'Medical Examinations'!$A:$J,COLUMN('Medical Examinations'!D397),FALSE)</f>
        <v>No</v>
      </c>
      <c r="F398" t="str">
        <f>VLOOKUP($A398,'Medical Examinations'!$A:$J,COLUMN('Medical Examinations'!E397),FALSE)</f>
        <v>No</v>
      </c>
      <c r="G398" t="str">
        <f>VLOOKUP($A398,'Medical Examinations'!$A:$J,COLUMN('Medical Examinations'!F397),FALSE)</f>
        <v>No</v>
      </c>
      <c r="H398">
        <f>VLOOKUP($A398,'Medical Examinations'!$A:$J,COLUMN('Medical Examinations'!G397),FALSE)</f>
        <v>0</v>
      </c>
      <c r="I398" t="str">
        <f>VLOOKUP($A398,'Medical Examinations'!$A:$J,COLUMN('Medical Examinations'!H397),FALSE)</f>
        <v>Yes</v>
      </c>
      <c r="J398" t="str">
        <f>VLOOKUP($A398,'Medical Examinations'!$A:$J,COLUMN('Medical Examinations'!I397),FALSE)</f>
        <v>Healthy Weight</v>
      </c>
      <c r="K398" t="str">
        <f>VLOOKUP($A398,'Medical Examinations'!$A:$J,COLUMN('Medical Examinations'!J397),FALSE)</f>
        <v>Diabetes</v>
      </c>
      <c r="L398" s="30">
        <f>VLOOKUP($A398,'Hospitalisation Details'!$A:$K,COLUMN('Hospitalisation Details'!J397),FALSE)</f>
        <v>37540</v>
      </c>
      <c r="M398" s="23">
        <f>VLOOKUP($A398,'Hospitalisation Details'!$A:$K,COLUMN('Hospitalisation Details'!F397),FALSE)</f>
        <v>26125.67</v>
      </c>
      <c r="N398" t="str">
        <f>VLOOKUP($A398,'Hospitalisation Details'!$A:$K,COLUMN('Hospitalisation Details'!G397),FALSE)</f>
        <v>Tier - 2</v>
      </c>
      <c r="O398" t="str">
        <f>VLOOKUP($A398,'Hospitalisation Details'!$A:$K,COLUMN('Hospitalisation Details'!H397),FALSE)</f>
        <v>Tier - 1</v>
      </c>
      <c r="P398" t="str">
        <f>VLOOKUP($A398,'Hospitalisation Details'!$A:$K,COLUMN('Hospitalisation Details'!I397),FALSE)</f>
        <v>R1013</v>
      </c>
      <c r="Q398">
        <f>VLOOKUP($A398,'Hospitalisation Details'!$A:$K,COLUMN('Hospitalisation Details'!K397),FALSE)</f>
        <v>20</v>
      </c>
      <c r="R398" t="str" cm="1">
        <f t="array" ref="R398">_xlfn.IFS(
Q398&lt;=10,"0-10",
Q398&lt;=20,"11-20",
Q398&lt;=30,"21-30",
Q398&lt;=40,"31-40",
Q398&lt;=50,"41-50",
Q398&lt;=60,"51-60",
Q398&lt;=70,"61-70"
)</f>
        <v>11-20</v>
      </c>
      <c r="S398" t="str">
        <f t="shared" si="6"/>
        <v>Yes</v>
      </c>
    </row>
    <row r="399" spans="1:19" ht="15.75" x14ac:dyDescent="0.25">
      <c r="A399" s="36" t="s">
        <v>439</v>
      </c>
      <c r="B399" t="str">
        <f>VLOOKUP(A399,'Customer Names'!A:E,COLUMN('Customer Names'!D398),FALSE)</f>
        <v>Mr. Peter</v>
      </c>
      <c r="C399">
        <f>VLOOKUP($A399,'Medical Examinations'!$A:$J,COLUMN('Medical Examinations'!B398),FALSE)</f>
        <v>26.695</v>
      </c>
      <c r="D399">
        <f>VLOOKUP($A399,'Medical Examinations'!$A:$J,COLUMN('Medical Examinations'!C398),FALSE)</f>
        <v>4.68</v>
      </c>
      <c r="E399" t="str">
        <f>VLOOKUP($A399,'Medical Examinations'!$A:$J,COLUMN('Medical Examinations'!D398),FALSE)</f>
        <v>Yes</v>
      </c>
      <c r="F399" t="str">
        <f>VLOOKUP($A399,'Medical Examinations'!$A:$J,COLUMN('Medical Examinations'!E398),FALSE)</f>
        <v>No</v>
      </c>
      <c r="G399" t="str">
        <f>VLOOKUP($A399,'Medical Examinations'!$A:$J,COLUMN('Medical Examinations'!F398),FALSE)</f>
        <v>No</v>
      </c>
      <c r="H399">
        <f>VLOOKUP($A399,'Medical Examinations'!$A:$J,COLUMN('Medical Examinations'!G398),FALSE)</f>
        <v>2</v>
      </c>
      <c r="I399" t="str">
        <f>VLOOKUP($A399,'Medical Examinations'!$A:$J,COLUMN('Medical Examinations'!H398),FALSE)</f>
        <v>Yes</v>
      </c>
      <c r="J399" t="str">
        <f>VLOOKUP($A399,'Medical Examinations'!$A:$J,COLUMN('Medical Examinations'!I398),FALSE)</f>
        <v>Overweight</v>
      </c>
      <c r="K399" t="str">
        <f>VLOOKUP($A399,'Medical Examinations'!$A:$J,COLUMN('Medical Examinations'!J398),FALSE)</f>
        <v>Normal</v>
      </c>
      <c r="L399" s="30">
        <f>VLOOKUP($A399,'Hospitalisation Details'!$A:$K,COLUMN('Hospitalisation Details'!J398),FALSE)</f>
        <v>24297</v>
      </c>
      <c r="M399" s="23">
        <f>VLOOKUP($A399,'Hospitalisation Details'!$A:$K,COLUMN('Hospitalisation Details'!F398),FALSE)</f>
        <v>26109.33</v>
      </c>
      <c r="N399" t="str">
        <f>VLOOKUP($A399,'Hospitalisation Details'!$A:$K,COLUMN('Hospitalisation Details'!G398),FALSE)</f>
        <v>Tier - 2</v>
      </c>
      <c r="O399" t="str">
        <f>VLOOKUP($A399,'Hospitalisation Details'!$A:$K,COLUMN('Hospitalisation Details'!H398),FALSE)</f>
        <v>Tier - 3</v>
      </c>
      <c r="P399" t="str">
        <f>VLOOKUP($A399,'Hospitalisation Details'!$A:$K,COLUMN('Hospitalisation Details'!I398),FALSE)</f>
        <v>R1012</v>
      </c>
      <c r="Q399">
        <f>VLOOKUP($A399,'Hospitalisation Details'!$A:$K,COLUMN('Hospitalisation Details'!K398),FALSE)</f>
        <v>56</v>
      </c>
      <c r="R399" t="str" cm="1">
        <f t="array" ref="R399">_xlfn.IFS(
Q399&lt;=10,"0-10",
Q399&lt;=20,"11-20",
Q399&lt;=30,"21-30",
Q399&lt;=40,"31-40",
Q399&lt;=50,"41-50",
Q399&lt;=60,"51-60",
Q399&lt;=70,"61-70"
)</f>
        <v>51-60</v>
      </c>
      <c r="S399" t="str">
        <f t="shared" si="6"/>
        <v>No</v>
      </c>
    </row>
    <row r="400" spans="1:19" ht="15.75" x14ac:dyDescent="0.25">
      <c r="A400" s="36" t="s">
        <v>440</v>
      </c>
      <c r="B400" t="str">
        <f>VLOOKUP(A400,'Customer Names'!A:E,COLUMN('Customer Names'!D399),FALSE)</f>
        <v>Ms. Rebecca</v>
      </c>
      <c r="C400">
        <f>VLOOKUP($A400,'Medical Examinations'!$A:$J,COLUMN('Medical Examinations'!B399),FALSE)</f>
        <v>27.79</v>
      </c>
      <c r="D400">
        <f>VLOOKUP($A400,'Medical Examinations'!$A:$J,COLUMN('Medical Examinations'!C399),FALSE)</f>
        <v>6.05</v>
      </c>
      <c r="E400" t="str">
        <f>VLOOKUP($A400,'Medical Examinations'!$A:$J,COLUMN('Medical Examinations'!D399),FALSE)</f>
        <v>Yes</v>
      </c>
      <c r="F400" t="str">
        <f>VLOOKUP($A400,'Medical Examinations'!$A:$J,COLUMN('Medical Examinations'!E399),FALSE)</f>
        <v>Yes</v>
      </c>
      <c r="G400" t="str">
        <f>VLOOKUP($A400,'Medical Examinations'!$A:$J,COLUMN('Medical Examinations'!F399),FALSE)</f>
        <v>No</v>
      </c>
      <c r="H400">
        <f>VLOOKUP($A400,'Medical Examinations'!$A:$J,COLUMN('Medical Examinations'!G399),FALSE)</f>
        <v>1</v>
      </c>
      <c r="I400" t="str">
        <f>VLOOKUP($A400,'Medical Examinations'!$A:$J,COLUMN('Medical Examinations'!H399),FALSE)</f>
        <v>Yes</v>
      </c>
      <c r="J400" t="str">
        <f>VLOOKUP($A400,'Medical Examinations'!$A:$J,COLUMN('Medical Examinations'!I399),FALSE)</f>
        <v>Overweight</v>
      </c>
      <c r="K400" t="str">
        <f>VLOOKUP($A400,'Medical Examinations'!$A:$J,COLUMN('Medical Examinations'!J399),FALSE)</f>
        <v>Prediabetes</v>
      </c>
      <c r="L400" s="30">
        <f>VLOOKUP($A400,'Hospitalisation Details'!$A:$K,COLUMN('Hospitalisation Details'!J399),FALSE)</f>
        <v>36886</v>
      </c>
      <c r="M400" s="23">
        <f>VLOOKUP($A400,'Hospitalisation Details'!$A:$K,COLUMN('Hospitalisation Details'!F399),FALSE)</f>
        <v>26026.97</v>
      </c>
      <c r="N400" t="str">
        <f>VLOOKUP($A400,'Hospitalisation Details'!$A:$K,COLUMN('Hospitalisation Details'!G399),FALSE)</f>
        <v>Tier - 2</v>
      </c>
      <c r="O400" t="str">
        <f>VLOOKUP($A400,'Hospitalisation Details'!$A:$K,COLUMN('Hospitalisation Details'!H399),FALSE)</f>
        <v>Tier - 3</v>
      </c>
      <c r="P400" t="str">
        <f>VLOOKUP($A400,'Hospitalisation Details'!$A:$K,COLUMN('Hospitalisation Details'!I399),FALSE)</f>
        <v>R1011</v>
      </c>
      <c r="Q400">
        <f>VLOOKUP($A400,'Hospitalisation Details'!$A:$K,COLUMN('Hospitalisation Details'!K399),FALSE)</f>
        <v>22</v>
      </c>
      <c r="R400" t="str" cm="1">
        <f t="array" ref="R400">_xlfn.IFS(
Q400&lt;=10,"0-10",
Q400&lt;=20,"11-20",
Q400&lt;=30,"21-30",
Q400&lt;=40,"31-40",
Q400&lt;=50,"41-50",
Q400&lt;=60,"51-60",
Q400&lt;=70,"61-70"
)</f>
        <v>21-30</v>
      </c>
      <c r="S400" t="str">
        <f t="shared" si="6"/>
        <v>Yes</v>
      </c>
    </row>
    <row r="401" spans="1:19" ht="15.75" x14ac:dyDescent="0.25">
      <c r="A401" s="36" t="s">
        <v>441</v>
      </c>
      <c r="B401" t="str">
        <f>VLOOKUP(A401,'Customer Names'!A:E,COLUMN('Customer Names'!D400),FALSE)</f>
        <v>Ms. Elizabeth</v>
      </c>
      <c r="C401">
        <f>VLOOKUP($A401,'Medical Examinations'!$A:$J,COLUMN('Medical Examinations'!B400),FALSE)</f>
        <v>32.68</v>
      </c>
      <c r="D401">
        <f>VLOOKUP($A401,'Medical Examinations'!$A:$J,COLUMN('Medical Examinations'!C400),FALSE)</f>
        <v>4.68</v>
      </c>
      <c r="E401" t="str">
        <f>VLOOKUP($A401,'Medical Examinations'!$A:$J,COLUMN('Medical Examinations'!D400),FALSE)</f>
        <v>Yes</v>
      </c>
      <c r="F401" t="str">
        <f>VLOOKUP($A401,'Medical Examinations'!$A:$J,COLUMN('Medical Examinations'!E400),FALSE)</f>
        <v>No</v>
      </c>
      <c r="G401" t="str">
        <f>VLOOKUP($A401,'Medical Examinations'!$A:$J,COLUMN('Medical Examinations'!F400),FALSE)</f>
        <v>No</v>
      </c>
      <c r="H401">
        <f>VLOOKUP($A401,'Medical Examinations'!$A:$J,COLUMN('Medical Examinations'!G400),FALSE)</f>
        <v>0</v>
      </c>
      <c r="I401" t="str">
        <f>VLOOKUP($A401,'Medical Examinations'!$A:$J,COLUMN('Medical Examinations'!H400),FALSE)</f>
        <v>No</v>
      </c>
      <c r="J401" t="str">
        <f>VLOOKUP($A401,'Medical Examinations'!$A:$J,COLUMN('Medical Examinations'!I400),FALSE)</f>
        <v>Obesity</v>
      </c>
      <c r="K401" t="str">
        <f>VLOOKUP($A401,'Medical Examinations'!$A:$J,COLUMN('Medical Examinations'!J400),FALSE)</f>
        <v>Normal</v>
      </c>
      <c r="L401" s="30">
        <f>VLOOKUP($A401,'Hospitalisation Details'!$A:$K,COLUMN('Hospitalisation Details'!J400),FALSE)</f>
        <v>37047</v>
      </c>
      <c r="M401" s="23">
        <f>VLOOKUP($A401,'Hospitalisation Details'!$A:$K,COLUMN('Hospitalisation Details'!F400),FALSE)</f>
        <v>26018.95</v>
      </c>
      <c r="N401" t="str">
        <f>VLOOKUP($A401,'Hospitalisation Details'!$A:$K,COLUMN('Hospitalisation Details'!G400),FALSE)</f>
        <v>Tier - 2</v>
      </c>
      <c r="O401" t="str">
        <f>VLOOKUP($A401,'Hospitalisation Details'!$A:$K,COLUMN('Hospitalisation Details'!H400),FALSE)</f>
        <v>Tier - 2</v>
      </c>
      <c r="P401" t="str">
        <f>VLOOKUP($A401,'Hospitalisation Details'!$A:$K,COLUMN('Hospitalisation Details'!I400),FALSE)</f>
        <v>R1012</v>
      </c>
      <c r="Q401">
        <f>VLOOKUP($A401,'Hospitalisation Details'!$A:$K,COLUMN('Hospitalisation Details'!K400),FALSE)</f>
        <v>22</v>
      </c>
      <c r="R401" t="str" cm="1">
        <f t="array" ref="R401">_xlfn.IFS(
Q401&lt;=10,"0-10",
Q401&lt;=20,"11-20",
Q401&lt;=30,"21-30",
Q401&lt;=40,"31-40",
Q401&lt;=50,"41-50",
Q401&lt;=60,"51-60",
Q401&lt;=70,"61-70"
)</f>
        <v>21-30</v>
      </c>
      <c r="S401" t="str">
        <f t="shared" si="6"/>
        <v>No</v>
      </c>
    </row>
    <row r="402" spans="1:19" ht="15.75" x14ac:dyDescent="0.25">
      <c r="A402" s="36" t="s">
        <v>442</v>
      </c>
      <c r="B402" t="str">
        <f>VLOOKUP(A402,'Customer Names'!A:E,COLUMN('Customer Names'!D401),FALSE)</f>
        <v>Mr. Gregory</v>
      </c>
      <c r="C402">
        <f>VLOOKUP($A402,'Medical Examinations'!$A:$J,COLUMN('Medical Examinations'!B401),FALSE)</f>
        <v>26.4</v>
      </c>
      <c r="D402">
        <f>VLOOKUP($A402,'Medical Examinations'!$A:$J,COLUMN('Medical Examinations'!C401),FALSE)</f>
        <v>9.5</v>
      </c>
      <c r="E402" t="str">
        <f>VLOOKUP($A402,'Medical Examinations'!$A:$J,COLUMN('Medical Examinations'!D401),FALSE)</f>
        <v>Yes</v>
      </c>
      <c r="F402" t="str">
        <f>VLOOKUP($A402,'Medical Examinations'!$A:$J,COLUMN('Medical Examinations'!E401),FALSE)</f>
        <v>No</v>
      </c>
      <c r="G402" t="str">
        <f>VLOOKUP($A402,'Medical Examinations'!$A:$J,COLUMN('Medical Examinations'!F401),FALSE)</f>
        <v>No</v>
      </c>
      <c r="H402">
        <f>VLOOKUP($A402,'Medical Examinations'!$A:$J,COLUMN('Medical Examinations'!G401),FALSE)</f>
        <v>2</v>
      </c>
      <c r="I402" t="str">
        <f>VLOOKUP($A402,'Medical Examinations'!$A:$J,COLUMN('Medical Examinations'!H401),FALSE)</f>
        <v>No</v>
      </c>
      <c r="J402" t="str">
        <f>VLOOKUP($A402,'Medical Examinations'!$A:$J,COLUMN('Medical Examinations'!I401),FALSE)</f>
        <v>Overweight</v>
      </c>
      <c r="K402" t="str">
        <f>VLOOKUP($A402,'Medical Examinations'!$A:$J,COLUMN('Medical Examinations'!J401),FALSE)</f>
        <v>Diabetes</v>
      </c>
      <c r="L402" s="30">
        <f>VLOOKUP($A402,'Hospitalisation Details'!$A:$K,COLUMN('Hospitalisation Details'!J401),FALSE)</f>
        <v>25905</v>
      </c>
      <c r="M402" s="23">
        <f>VLOOKUP($A402,'Hospitalisation Details'!$A:$K,COLUMN('Hospitalisation Details'!F401),FALSE)</f>
        <v>25992.82</v>
      </c>
      <c r="N402" t="str">
        <f>VLOOKUP($A402,'Hospitalisation Details'!$A:$K,COLUMN('Hospitalisation Details'!G401),FALSE)</f>
        <v>Tier - 2</v>
      </c>
      <c r="O402" t="str">
        <f>VLOOKUP($A402,'Hospitalisation Details'!$A:$K,COLUMN('Hospitalisation Details'!H401),FALSE)</f>
        <v>Tier - 2</v>
      </c>
      <c r="P402" t="str">
        <f>VLOOKUP($A402,'Hospitalisation Details'!$A:$K,COLUMN('Hospitalisation Details'!I401),FALSE)</f>
        <v>R1013</v>
      </c>
      <c r="Q402">
        <f>VLOOKUP($A402,'Hospitalisation Details'!$A:$K,COLUMN('Hospitalisation Details'!K401),FALSE)</f>
        <v>52</v>
      </c>
      <c r="R402" t="str" cm="1">
        <f t="array" ref="R402">_xlfn.IFS(
Q402&lt;=10,"0-10",
Q402&lt;=20,"11-20",
Q402&lt;=30,"21-30",
Q402&lt;=40,"31-40",
Q402&lt;=50,"41-50",
Q402&lt;=60,"51-60",
Q402&lt;=70,"61-70"
)</f>
        <v>51-60</v>
      </c>
      <c r="S402" t="str">
        <f t="shared" si="6"/>
        <v>Yes</v>
      </c>
    </row>
    <row r="403" spans="1:19" ht="15.75" x14ac:dyDescent="0.25">
      <c r="A403" s="36" t="s">
        <v>443</v>
      </c>
      <c r="B403" t="str">
        <f>VLOOKUP(A403,'Customer Names'!A:E,COLUMN('Customer Names'!D402),FALSE)</f>
        <v>Ms. Sarah</v>
      </c>
      <c r="C403">
        <f>VLOOKUP($A403,'Medical Examinations'!$A:$J,COLUMN('Medical Examinations'!B402),FALSE)</f>
        <v>23.655000000000001</v>
      </c>
      <c r="D403">
        <f>VLOOKUP($A403,'Medical Examinations'!$A:$J,COLUMN('Medical Examinations'!C402),FALSE)</f>
        <v>10.84</v>
      </c>
      <c r="E403" t="str">
        <f>VLOOKUP($A403,'Medical Examinations'!$A:$J,COLUMN('Medical Examinations'!D402),FALSE)</f>
        <v>Yes</v>
      </c>
      <c r="F403" t="str">
        <f>VLOOKUP($A403,'Medical Examinations'!$A:$J,COLUMN('Medical Examinations'!E402),FALSE)</f>
        <v>No</v>
      </c>
      <c r="G403" t="str">
        <f>VLOOKUP($A403,'Medical Examinations'!$A:$J,COLUMN('Medical Examinations'!F402),FALSE)</f>
        <v>Yes</v>
      </c>
      <c r="H403">
        <f>VLOOKUP($A403,'Medical Examinations'!$A:$J,COLUMN('Medical Examinations'!G402),FALSE)</f>
        <v>1</v>
      </c>
      <c r="I403" t="str">
        <f>VLOOKUP($A403,'Medical Examinations'!$A:$J,COLUMN('Medical Examinations'!H402),FALSE)</f>
        <v>Yes</v>
      </c>
      <c r="J403" t="str">
        <f>VLOOKUP($A403,'Medical Examinations'!$A:$J,COLUMN('Medical Examinations'!I402),FALSE)</f>
        <v>Healthy Weight</v>
      </c>
      <c r="K403" t="str">
        <f>VLOOKUP($A403,'Medical Examinations'!$A:$J,COLUMN('Medical Examinations'!J402),FALSE)</f>
        <v>Diabetes</v>
      </c>
      <c r="L403" s="30">
        <f>VLOOKUP($A403,'Hospitalisation Details'!$A:$K,COLUMN('Hospitalisation Details'!J402),FALSE)</f>
        <v>23244</v>
      </c>
      <c r="M403" s="23">
        <f>VLOOKUP($A403,'Hospitalisation Details'!$A:$K,COLUMN('Hospitalisation Details'!F402),FALSE)</f>
        <v>25678.78</v>
      </c>
      <c r="N403" t="str">
        <f>VLOOKUP($A403,'Hospitalisation Details'!$A:$K,COLUMN('Hospitalisation Details'!G402),FALSE)</f>
        <v>Tier - 2</v>
      </c>
      <c r="O403" t="str">
        <f>VLOOKUP($A403,'Hospitalisation Details'!$A:$K,COLUMN('Hospitalisation Details'!H402),FALSE)</f>
        <v>Tier - 3</v>
      </c>
      <c r="P403" t="str">
        <f>VLOOKUP($A403,'Hospitalisation Details'!$A:$K,COLUMN('Hospitalisation Details'!I402),FALSE)</f>
        <v>R1012</v>
      </c>
      <c r="Q403">
        <f>VLOOKUP($A403,'Hospitalisation Details'!$A:$K,COLUMN('Hospitalisation Details'!K402),FALSE)</f>
        <v>59</v>
      </c>
      <c r="R403" t="str" cm="1">
        <f t="array" ref="R403">_xlfn.IFS(
Q403&lt;=10,"0-10",
Q403&lt;=20,"11-20",
Q403&lt;=30,"21-30",
Q403&lt;=40,"31-40",
Q403&lt;=50,"41-50",
Q403&lt;=60,"51-60",
Q403&lt;=70,"61-70"
)</f>
        <v>51-60</v>
      </c>
      <c r="S403" t="str">
        <f t="shared" si="6"/>
        <v>Yes</v>
      </c>
    </row>
    <row r="404" spans="1:19" ht="15.75" x14ac:dyDescent="0.25">
      <c r="A404" s="36" t="s">
        <v>444</v>
      </c>
      <c r="B404" t="str">
        <f>VLOOKUP(A404,'Customer Names'!A:E,COLUMN('Customer Names'!D403),FALSE)</f>
        <v>Ms. Anne</v>
      </c>
      <c r="C404">
        <f>VLOOKUP($A404,'Medical Examinations'!$A:$J,COLUMN('Medical Examinations'!B403),FALSE)</f>
        <v>27.36</v>
      </c>
      <c r="D404">
        <f>VLOOKUP($A404,'Medical Examinations'!$A:$J,COLUMN('Medical Examinations'!C403),FALSE)</f>
        <v>5.88</v>
      </c>
      <c r="E404" t="str">
        <f>VLOOKUP($A404,'Medical Examinations'!$A:$J,COLUMN('Medical Examinations'!D403),FALSE)</f>
        <v>No</v>
      </c>
      <c r="F404" t="str">
        <f>VLOOKUP($A404,'Medical Examinations'!$A:$J,COLUMN('Medical Examinations'!E403),FALSE)</f>
        <v>No</v>
      </c>
      <c r="G404" t="str">
        <f>VLOOKUP($A404,'Medical Examinations'!$A:$J,COLUMN('Medical Examinations'!F403),FALSE)</f>
        <v>No</v>
      </c>
      <c r="H404">
        <f>VLOOKUP($A404,'Medical Examinations'!$A:$J,COLUMN('Medical Examinations'!G403),FALSE)</f>
        <v>2</v>
      </c>
      <c r="I404" t="str">
        <f>VLOOKUP($A404,'Medical Examinations'!$A:$J,COLUMN('Medical Examinations'!H403),FALSE)</f>
        <v>No</v>
      </c>
      <c r="J404" t="str">
        <f>VLOOKUP($A404,'Medical Examinations'!$A:$J,COLUMN('Medical Examinations'!I403),FALSE)</f>
        <v>Overweight</v>
      </c>
      <c r="K404" t="str">
        <f>VLOOKUP($A404,'Medical Examinations'!$A:$J,COLUMN('Medical Examinations'!J403),FALSE)</f>
        <v>Prediabetes</v>
      </c>
      <c r="L404" s="30">
        <f>VLOOKUP($A404,'Hospitalisation Details'!$A:$K,COLUMN('Hospitalisation Details'!J403),FALSE)</f>
        <v>26497</v>
      </c>
      <c r="M404" s="23">
        <f>VLOOKUP($A404,'Hospitalisation Details'!$A:$K,COLUMN('Hospitalisation Details'!F403),FALSE)</f>
        <v>25656.58</v>
      </c>
      <c r="N404" t="str">
        <f>VLOOKUP($A404,'Hospitalisation Details'!$A:$K,COLUMN('Hospitalisation Details'!G403),FALSE)</f>
        <v>Tier - 2</v>
      </c>
      <c r="O404" t="str">
        <f>VLOOKUP($A404,'Hospitalisation Details'!$A:$K,COLUMN('Hospitalisation Details'!H403),FALSE)</f>
        <v>Tier - 3</v>
      </c>
      <c r="P404" t="str">
        <f>VLOOKUP($A404,'Hospitalisation Details'!$A:$K,COLUMN('Hospitalisation Details'!I403),FALSE)</f>
        <v>R1024</v>
      </c>
      <c r="Q404">
        <f>VLOOKUP($A404,'Hospitalisation Details'!$A:$K,COLUMN('Hospitalisation Details'!K403),FALSE)</f>
        <v>50</v>
      </c>
      <c r="R404" t="str" cm="1">
        <f t="array" ref="R404">_xlfn.IFS(
Q404&lt;=10,"0-10",
Q404&lt;=20,"11-20",
Q404&lt;=30,"21-30",
Q404&lt;=40,"31-40",
Q404&lt;=50,"41-50",
Q404&lt;=60,"51-60",
Q404&lt;=70,"61-70"
)</f>
        <v>41-50</v>
      </c>
      <c r="S404" t="str">
        <f t="shared" si="6"/>
        <v>Yes</v>
      </c>
    </row>
    <row r="405" spans="1:19" ht="15.75" x14ac:dyDescent="0.25">
      <c r="A405" s="36" t="s">
        <v>445</v>
      </c>
      <c r="B405" t="str">
        <f>VLOOKUP(A405,'Customer Names'!A:E,COLUMN('Customer Names'!D404),FALSE)</f>
        <v>Mr. Christopher</v>
      </c>
      <c r="C405">
        <f>VLOOKUP($A405,'Medical Examinations'!$A:$J,COLUMN('Medical Examinations'!B404),FALSE)</f>
        <v>27.82</v>
      </c>
      <c r="D405">
        <f>VLOOKUP($A405,'Medical Examinations'!$A:$J,COLUMN('Medical Examinations'!C404),FALSE)</f>
        <v>5.24</v>
      </c>
      <c r="E405" t="str">
        <f>VLOOKUP($A405,'Medical Examinations'!$A:$J,COLUMN('Medical Examinations'!D404),FALSE)</f>
        <v>Yes</v>
      </c>
      <c r="F405" t="str">
        <f>VLOOKUP($A405,'Medical Examinations'!$A:$J,COLUMN('Medical Examinations'!E404),FALSE)</f>
        <v>No</v>
      </c>
      <c r="G405" t="str">
        <f>VLOOKUP($A405,'Medical Examinations'!$A:$J,COLUMN('Medical Examinations'!F404),FALSE)</f>
        <v>No</v>
      </c>
      <c r="H405">
        <f>VLOOKUP($A405,'Medical Examinations'!$A:$J,COLUMN('Medical Examinations'!G404),FALSE)</f>
        <v>0</v>
      </c>
      <c r="I405" t="str">
        <f>VLOOKUP($A405,'Medical Examinations'!$A:$J,COLUMN('Medical Examinations'!H404),FALSE)</f>
        <v>Yes</v>
      </c>
      <c r="J405" t="str">
        <f>VLOOKUP($A405,'Medical Examinations'!$A:$J,COLUMN('Medical Examinations'!I404),FALSE)</f>
        <v>Overweight</v>
      </c>
      <c r="K405" t="str">
        <f>VLOOKUP($A405,'Medical Examinations'!$A:$J,COLUMN('Medical Examinations'!J404),FALSE)</f>
        <v>Normal</v>
      </c>
      <c r="L405" s="30">
        <f>VLOOKUP($A405,'Hospitalisation Details'!$A:$K,COLUMN('Hospitalisation Details'!J404),FALSE)</f>
        <v>37105</v>
      </c>
      <c r="M405" s="23">
        <f>VLOOKUP($A405,'Hospitalisation Details'!$A:$K,COLUMN('Hospitalisation Details'!F404),FALSE)</f>
        <v>25648.98</v>
      </c>
      <c r="N405" t="str">
        <f>VLOOKUP($A405,'Hospitalisation Details'!$A:$K,COLUMN('Hospitalisation Details'!G404),FALSE)</f>
        <v>Tier - 2</v>
      </c>
      <c r="O405" t="str">
        <f>VLOOKUP($A405,'Hospitalisation Details'!$A:$K,COLUMN('Hospitalisation Details'!H404),FALSE)</f>
        <v>Tier - 1</v>
      </c>
      <c r="P405" t="str">
        <f>VLOOKUP($A405,'Hospitalisation Details'!$A:$K,COLUMN('Hospitalisation Details'!I404),FALSE)</f>
        <v>R1011</v>
      </c>
      <c r="Q405">
        <f>VLOOKUP($A405,'Hospitalisation Details'!$A:$K,COLUMN('Hospitalisation Details'!K404),FALSE)</f>
        <v>21</v>
      </c>
      <c r="R405" t="str" cm="1">
        <f t="array" ref="R405">_xlfn.IFS(
Q405&lt;=10,"0-10",
Q405&lt;=20,"11-20",
Q405&lt;=30,"21-30",
Q405&lt;=40,"31-40",
Q405&lt;=50,"41-50",
Q405&lt;=60,"51-60",
Q405&lt;=70,"61-70"
)</f>
        <v>21-30</v>
      </c>
      <c r="S405" t="str">
        <f t="shared" si="6"/>
        <v>No</v>
      </c>
    </row>
    <row r="406" spans="1:19" ht="15.75" x14ac:dyDescent="0.25">
      <c r="A406" s="36" t="s">
        <v>446</v>
      </c>
      <c r="B406" t="str">
        <f>VLOOKUP(A406,'Customer Names'!A:E,COLUMN('Customer Names'!D405),FALSE)</f>
        <v>Mr. Elliot</v>
      </c>
      <c r="C406">
        <f>VLOOKUP($A406,'Medical Examinations'!$A:$J,COLUMN('Medical Examinations'!B405),FALSE)</f>
        <v>25.46</v>
      </c>
      <c r="D406">
        <f>VLOOKUP($A406,'Medical Examinations'!$A:$J,COLUMN('Medical Examinations'!C405),FALSE)</f>
        <v>11.75</v>
      </c>
      <c r="E406" t="str">
        <f>VLOOKUP($A406,'Medical Examinations'!$A:$J,COLUMN('Medical Examinations'!D405),FALSE)</f>
        <v>No</v>
      </c>
      <c r="F406" t="str">
        <f>VLOOKUP($A406,'Medical Examinations'!$A:$J,COLUMN('Medical Examinations'!E405),FALSE)</f>
        <v>No</v>
      </c>
      <c r="G406" t="str">
        <f>VLOOKUP($A406,'Medical Examinations'!$A:$J,COLUMN('Medical Examinations'!F405),FALSE)</f>
        <v>No</v>
      </c>
      <c r="H406">
        <f>VLOOKUP($A406,'Medical Examinations'!$A:$J,COLUMN('Medical Examinations'!G405),FALSE)</f>
        <v>0</v>
      </c>
      <c r="I406" t="str">
        <f>VLOOKUP($A406,'Medical Examinations'!$A:$J,COLUMN('Medical Examinations'!H405),FALSE)</f>
        <v>No</v>
      </c>
      <c r="J406" t="str">
        <f>VLOOKUP($A406,'Medical Examinations'!$A:$J,COLUMN('Medical Examinations'!I405),FALSE)</f>
        <v>Overweight</v>
      </c>
      <c r="K406" t="str">
        <f>VLOOKUP($A406,'Medical Examinations'!$A:$J,COLUMN('Medical Examinations'!J405),FALSE)</f>
        <v>Diabetes</v>
      </c>
      <c r="L406" s="30">
        <f>VLOOKUP($A406,'Hospitalisation Details'!$A:$K,COLUMN('Hospitalisation Details'!J405),FALSE)</f>
        <v>25183</v>
      </c>
      <c r="M406" s="23">
        <f>VLOOKUP($A406,'Hospitalisation Details'!$A:$K,COLUMN('Hospitalisation Details'!F405),FALSE)</f>
        <v>25517.11</v>
      </c>
      <c r="N406" t="str">
        <f>VLOOKUP($A406,'Hospitalisation Details'!$A:$K,COLUMN('Hospitalisation Details'!G405),FALSE)</f>
        <v>Tier - 2</v>
      </c>
      <c r="O406" t="str">
        <f>VLOOKUP($A406,'Hospitalisation Details'!$A:$K,COLUMN('Hospitalisation Details'!H405),FALSE)</f>
        <v>Tier - 3</v>
      </c>
      <c r="P406" t="str">
        <f>VLOOKUP($A406,'Hospitalisation Details'!$A:$K,COLUMN('Hospitalisation Details'!I405),FALSE)</f>
        <v>R1017</v>
      </c>
      <c r="Q406">
        <f>VLOOKUP($A406,'Hospitalisation Details'!$A:$K,COLUMN('Hospitalisation Details'!K405),FALSE)</f>
        <v>54</v>
      </c>
      <c r="R406" t="str" cm="1">
        <f t="array" ref="R406">_xlfn.IFS(
Q406&lt;=10,"0-10",
Q406&lt;=20,"11-20",
Q406&lt;=30,"21-30",
Q406&lt;=40,"31-40",
Q406&lt;=50,"41-50",
Q406&lt;=60,"51-60",
Q406&lt;=70,"61-70"
)</f>
        <v>51-60</v>
      </c>
      <c r="S406" t="str">
        <f t="shared" si="6"/>
        <v>Yes</v>
      </c>
    </row>
    <row r="407" spans="1:19" ht="15.75" x14ac:dyDescent="0.25">
      <c r="A407" s="36" t="s">
        <v>447</v>
      </c>
      <c r="B407" t="str">
        <f>VLOOKUP(A407,'Customer Names'!A:E,COLUMN('Customer Names'!D406),FALSE)</f>
        <v>Mr. Christopher</v>
      </c>
      <c r="C407">
        <f>VLOOKUP($A407,'Medical Examinations'!$A:$J,COLUMN('Medical Examinations'!B406),FALSE)</f>
        <v>25.1</v>
      </c>
      <c r="D407">
        <f>VLOOKUP($A407,'Medical Examinations'!$A:$J,COLUMN('Medical Examinations'!C406),FALSE)</f>
        <v>6.97</v>
      </c>
      <c r="E407" t="str">
        <f>VLOOKUP($A407,'Medical Examinations'!$A:$J,COLUMN('Medical Examinations'!D406),FALSE)</f>
        <v>No</v>
      </c>
      <c r="F407" t="str">
        <f>VLOOKUP($A407,'Medical Examinations'!$A:$J,COLUMN('Medical Examinations'!E406),FALSE)</f>
        <v>No</v>
      </c>
      <c r="G407" t="str">
        <f>VLOOKUP($A407,'Medical Examinations'!$A:$J,COLUMN('Medical Examinations'!F406),FALSE)</f>
        <v>No</v>
      </c>
      <c r="H407">
        <f>VLOOKUP($A407,'Medical Examinations'!$A:$J,COLUMN('Medical Examinations'!G406),FALSE)</f>
        <v>0</v>
      </c>
      <c r="I407" t="str">
        <f>VLOOKUP($A407,'Medical Examinations'!$A:$J,COLUMN('Medical Examinations'!H406),FALSE)</f>
        <v>Yes</v>
      </c>
      <c r="J407" t="str">
        <f>VLOOKUP($A407,'Medical Examinations'!$A:$J,COLUMN('Medical Examinations'!I406),FALSE)</f>
        <v>Overweight</v>
      </c>
      <c r="K407" t="str">
        <f>VLOOKUP($A407,'Medical Examinations'!$A:$J,COLUMN('Medical Examinations'!J406),FALSE)</f>
        <v>Diabetes</v>
      </c>
      <c r="L407" s="30">
        <f>VLOOKUP($A407,'Hospitalisation Details'!$A:$K,COLUMN('Hospitalisation Details'!J406),FALSE)</f>
        <v>25072</v>
      </c>
      <c r="M407" s="23">
        <f>VLOOKUP($A407,'Hospitalisation Details'!$A:$K,COLUMN('Hospitalisation Details'!F406),FALSE)</f>
        <v>25382.3</v>
      </c>
      <c r="N407" t="str">
        <f>VLOOKUP($A407,'Hospitalisation Details'!$A:$K,COLUMN('Hospitalisation Details'!G406),FALSE)</f>
        <v>Tier - 2</v>
      </c>
      <c r="O407" t="str">
        <f>VLOOKUP($A407,'Hospitalisation Details'!$A:$K,COLUMN('Hospitalisation Details'!H406),FALSE)</f>
        <v>Tier - 2</v>
      </c>
      <c r="P407" t="str">
        <f>VLOOKUP($A407,'Hospitalisation Details'!$A:$K,COLUMN('Hospitalisation Details'!I406),FALSE)</f>
        <v>R1011</v>
      </c>
      <c r="Q407">
        <f>VLOOKUP($A407,'Hospitalisation Details'!$A:$K,COLUMN('Hospitalisation Details'!K406),FALSE)</f>
        <v>54</v>
      </c>
      <c r="R407" t="str" cm="1">
        <f t="array" ref="R407">_xlfn.IFS(
Q407&lt;=10,"0-10",
Q407&lt;=20,"11-20",
Q407&lt;=30,"21-30",
Q407&lt;=40,"31-40",
Q407&lt;=50,"41-50",
Q407&lt;=60,"51-60",
Q407&lt;=70,"61-70"
)</f>
        <v>51-60</v>
      </c>
      <c r="S407" t="str">
        <f t="shared" si="6"/>
        <v>Yes</v>
      </c>
    </row>
    <row r="408" spans="1:19" ht="15.75" x14ac:dyDescent="0.25">
      <c r="A408" s="36" t="s">
        <v>448</v>
      </c>
      <c r="B408" t="str">
        <f>VLOOKUP(A408,'Customer Names'!A:E,COLUMN('Customer Names'!D407),FALSE)</f>
        <v>Mr. Corey</v>
      </c>
      <c r="C408">
        <f>VLOOKUP($A408,'Medical Examinations'!$A:$J,COLUMN('Medical Examinations'!B407),FALSE)</f>
        <v>32.11</v>
      </c>
      <c r="D408">
        <f>VLOOKUP($A408,'Medical Examinations'!$A:$J,COLUMN('Medical Examinations'!C407),FALSE)</f>
        <v>4.76</v>
      </c>
      <c r="E408" t="str">
        <f>VLOOKUP($A408,'Medical Examinations'!$A:$J,COLUMN('Medical Examinations'!D407),FALSE)</f>
        <v>No</v>
      </c>
      <c r="F408" t="str">
        <f>VLOOKUP($A408,'Medical Examinations'!$A:$J,COLUMN('Medical Examinations'!E407),FALSE)</f>
        <v>No</v>
      </c>
      <c r="G408" t="str">
        <f>VLOOKUP($A408,'Medical Examinations'!$A:$J,COLUMN('Medical Examinations'!F407),FALSE)</f>
        <v>No</v>
      </c>
      <c r="H408">
        <f>VLOOKUP($A408,'Medical Examinations'!$A:$J,COLUMN('Medical Examinations'!G407),FALSE)</f>
        <v>2</v>
      </c>
      <c r="I408" t="str">
        <f>VLOOKUP($A408,'Medical Examinations'!$A:$J,COLUMN('Medical Examinations'!H407),FALSE)</f>
        <v>No</v>
      </c>
      <c r="J408" t="str">
        <f>VLOOKUP($A408,'Medical Examinations'!$A:$J,COLUMN('Medical Examinations'!I407),FALSE)</f>
        <v>Obesity</v>
      </c>
      <c r="K408" t="str">
        <f>VLOOKUP($A408,'Medical Examinations'!$A:$J,COLUMN('Medical Examinations'!J407),FALSE)</f>
        <v>Normal</v>
      </c>
      <c r="L408" s="30">
        <f>VLOOKUP($A408,'Hospitalisation Details'!$A:$K,COLUMN('Hospitalisation Details'!J407),FALSE)</f>
        <v>26568</v>
      </c>
      <c r="M408" s="23">
        <f>VLOOKUP($A408,'Hospitalisation Details'!$A:$K,COLUMN('Hospitalisation Details'!F407),FALSE)</f>
        <v>25333.33</v>
      </c>
      <c r="N408" t="str">
        <f>VLOOKUP($A408,'Hospitalisation Details'!$A:$K,COLUMN('Hospitalisation Details'!G407),FALSE)</f>
        <v>Tier - 2</v>
      </c>
      <c r="O408" t="str">
        <f>VLOOKUP($A408,'Hospitalisation Details'!$A:$K,COLUMN('Hospitalisation Details'!H407),FALSE)</f>
        <v>Tier - 2</v>
      </c>
      <c r="P408" t="str">
        <f>VLOOKUP($A408,'Hospitalisation Details'!$A:$K,COLUMN('Hospitalisation Details'!I407),FALSE)</f>
        <v>R1017</v>
      </c>
      <c r="Q408">
        <f>VLOOKUP($A408,'Hospitalisation Details'!$A:$K,COLUMN('Hospitalisation Details'!K407),FALSE)</f>
        <v>50</v>
      </c>
      <c r="R408" t="str" cm="1">
        <f t="array" ref="R408">_xlfn.IFS(
Q408&lt;=10,"0-10",
Q408&lt;=20,"11-20",
Q408&lt;=30,"21-30",
Q408&lt;=40,"31-40",
Q408&lt;=50,"41-50",
Q408&lt;=60,"51-60",
Q408&lt;=70,"61-70"
)</f>
        <v>41-50</v>
      </c>
      <c r="S408" t="str">
        <f t="shared" si="6"/>
        <v>No</v>
      </c>
    </row>
    <row r="409" spans="1:19" ht="15.75" x14ac:dyDescent="0.25">
      <c r="A409" s="36" t="s">
        <v>449</v>
      </c>
      <c r="B409" t="str">
        <f>VLOOKUP(A409,'Customer Names'!A:E,COLUMN('Customer Names'!D408),FALSE)</f>
        <v>Mr. Patrick</v>
      </c>
      <c r="C409">
        <f>VLOOKUP($A409,'Medical Examinations'!$A:$J,COLUMN('Medical Examinations'!B408),FALSE)</f>
        <v>29.8</v>
      </c>
      <c r="D409">
        <f>VLOOKUP($A409,'Medical Examinations'!$A:$J,COLUMN('Medical Examinations'!C408),FALSE)</f>
        <v>8.24</v>
      </c>
      <c r="E409" t="str">
        <f>VLOOKUP($A409,'Medical Examinations'!$A:$J,COLUMN('Medical Examinations'!D408),FALSE)</f>
        <v>Yes</v>
      </c>
      <c r="F409" t="str">
        <f>VLOOKUP($A409,'Medical Examinations'!$A:$J,COLUMN('Medical Examinations'!E408),FALSE)</f>
        <v>No</v>
      </c>
      <c r="G409" t="str">
        <f>VLOOKUP($A409,'Medical Examinations'!$A:$J,COLUMN('Medical Examinations'!F408),FALSE)</f>
        <v>No</v>
      </c>
      <c r="H409">
        <f>VLOOKUP($A409,'Medical Examinations'!$A:$J,COLUMN('Medical Examinations'!G408),FALSE)</f>
        <v>1</v>
      </c>
      <c r="I409" t="str">
        <f>VLOOKUP($A409,'Medical Examinations'!$A:$J,COLUMN('Medical Examinations'!H408),FALSE)</f>
        <v>Yes</v>
      </c>
      <c r="J409" t="str">
        <f>VLOOKUP($A409,'Medical Examinations'!$A:$J,COLUMN('Medical Examinations'!I408),FALSE)</f>
        <v>Overweight</v>
      </c>
      <c r="K409" t="str">
        <f>VLOOKUP($A409,'Medical Examinations'!$A:$J,COLUMN('Medical Examinations'!J408),FALSE)</f>
        <v>Diabetes</v>
      </c>
      <c r="L409" s="30">
        <f>VLOOKUP($A409,'Hospitalisation Details'!$A:$K,COLUMN('Hospitalisation Details'!J408),FALSE)</f>
        <v>27742</v>
      </c>
      <c r="M409" s="23">
        <f>VLOOKUP($A409,'Hospitalisation Details'!$A:$K,COLUMN('Hospitalisation Details'!F408),FALSE)</f>
        <v>25309.49</v>
      </c>
      <c r="N409" t="str">
        <f>VLOOKUP($A409,'Hospitalisation Details'!$A:$K,COLUMN('Hospitalisation Details'!G408),FALSE)</f>
        <v>Tier - 2</v>
      </c>
      <c r="O409" t="str">
        <f>VLOOKUP($A409,'Hospitalisation Details'!$A:$K,COLUMN('Hospitalisation Details'!H408),FALSE)</f>
        <v>Tier - 1</v>
      </c>
      <c r="P409" t="str">
        <f>VLOOKUP($A409,'Hospitalisation Details'!$A:$K,COLUMN('Hospitalisation Details'!I408),FALSE)</f>
        <v>R1011</v>
      </c>
      <c r="Q409">
        <f>VLOOKUP($A409,'Hospitalisation Details'!$A:$K,COLUMN('Hospitalisation Details'!K408),FALSE)</f>
        <v>47</v>
      </c>
      <c r="R409" t="str" cm="1">
        <f t="array" ref="R409">_xlfn.IFS(
Q409&lt;=10,"0-10",
Q409&lt;=20,"11-20",
Q409&lt;=30,"21-30",
Q409&lt;=40,"31-40",
Q409&lt;=50,"41-50",
Q409&lt;=60,"51-60",
Q409&lt;=70,"61-70"
)</f>
        <v>41-50</v>
      </c>
      <c r="S409" t="str">
        <f t="shared" si="6"/>
        <v>Yes</v>
      </c>
    </row>
    <row r="410" spans="1:19" ht="15.75" x14ac:dyDescent="0.25">
      <c r="A410" s="36" t="s">
        <v>450</v>
      </c>
      <c r="B410" t="str">
        <f>VLOOKUP(A410,'Customer Names'!A:E,COLUMN('Customer Names'!D409),FALSE)</f>
        <v>Mr. Anthony</v>
      </c>
      <c r="C410">
        <f>VLOOKUP($A410,'Medical Examinations'!$A:$J,COLUMN('Medical Examinations'!B409),FALSE)</f>
        <v>24.01</v>
      </c>
      <c r="D410">
        <f>VLOOKUP($A410,'Medical Examinations'!$A:$J,COLUMN('Medical Examinations'!C409),FALSE)</f>
        <v>4.76</v>
      </c>
      <c r="E410" t="str">
        <f>VLOOKUP($A410,'Medical Examinations'!$A:$J,COLUMN('Medical Examinations'!D409),FALSE)</f>
        <v>No</v>
      </c>
      <c r="F410" t="str">
        <f>VLOOKUP($A410,'Medical Examinations'!$A:$J,COLUMN('Medical Examinations'!E409),FALSE)</f>
        <v>No</v>
      </c>
      <c r="G410" t="str">
        <f>VLOOKUP($A410,'Medical Examinations'!$A:$J,COLUMN('Medical Examinations'!F409),FALSE)</f>
        <v>No</v>
      </c>
      <c r="H410">
        <f>VLOOKUP($A410,'Medical Examinations'!$A:$J,COLUMN('Medical Examinations'!G409),FALSE)</f>
        <v>1</v>
      </c>
      <c r="I410" t="str">
        <f>VLOOKUP($A410,'Medical Examinations'!$A:$J,COLUMN('Medical Examinations'!H409),FALSE)</f>
        <v>Yes</v>
      </c>
      <c r="J410" t="str">
        <f>VLOOKUP($A410,'Medical Examinations'!$A:$J,COLUMN('Medical Examinations'!I409),FALSE)</f>
        <v>Healthy Weight</v>
      </c>
      <c r="K410" t="str">
        <f>VLOOKUP($A410,'Medical Examinations'!$A:$J,COLUMN('Medical Examinations'!J409),FALSE)</f>
        <v>Normal</v>
      </c>
      <c r="L410" s="30">
        <f>VLOOKUP($A410,'Hospitalisation Details'!$A:$K,COLUMN('Hospitalisation Details'!J409),FALSE)</f>
        <v>36123</v>
      </c>
      <c r="M410" s="23">
        <f>VLOOKUP($A410,'Hospitalisation Details'!$A:$K,COLUMN('Hospitalisation Details'!F409),FALSE)</f>
        <v>25127.22</v>
      </c>
      <c r="N410" t="str">
        <f>VLOOKUP($A410,'Hospitalisation Details'!$A:$K,COLUMN('Hospitalisation Details'!G409),FALSE)</f>
        <v>Tier - 2</v>
      </c>
      <c r="O410" t="str">
        <f>VLOOKUP($A410,'Hospitalisation Details'!$A:$K,COLUMN('Hospitalisation Details'!H409),FALSE)</f>
        <v>Tier - 3</v>
      </c>
      <c r="P410" t="str">
        <f>VLOOKUP($A410,'Hospitalisation Details'!$A:$K,COLUMN('Hospitalisation Details'!I409),FALSE)</f>
        <v>R1011</v>
      </c>
      <c r="Q410">
        <f>VLOOKUP($A410,'Hospitalisation Details'!$A:$K,COLUMN('Hospitalisation Details'!K409),FALSE)</f>
        <v>24</v>
      </c>
      <c r="R410" t="str" cm="1">
        <f t="array" ref="R410">_xlfn.IFS(
Q410&lt;=10,"0-10",
Q410&lt;=20,"11-20",
Q410&lt;=30,"21-30",
Q410&lt;=40,"31-40",
Q410&lt;=50,"41-50",
Q410&lt;=60,"51-60",
Q410&lt;=70,"61-70"
)</f>
        <v>21-30</v>
      </c>
      <c r="S410" t="str">
        <f t="shared" si="6"/>
        <v>No</v>
      </c>
    </row>
    <row r="411" spans="1:19" ht="15.75" x14ac:dyDescent="0.25">
      <c r="A411" s="36" t="s">
        <v>451</v>
      </c>
      <c r="B411" t="str">
        <f>VLOOKUP(A411,'Customer Names'!A:E,COLUMN('Customer Names'!D410),FALSE)</f>
        <v>Ms. Melissa</v>
      </c>
      <c r="C411">
        <f>VLOOKUP($A411,'Medical Examinations'!$A:$J,COLUMN('Medical Examinations'!B410),FALSE)</f>
        <v>23.21</v>
      </c>
      <c r="D411">
        <f>VLOOKUP($A411,'Medical Examinations'!$A:$J,COLUMN('Medical Examinations'!C410),FALSE)</f>
        <v>6.03</v>
      </c>
      <c r="E411" t="str">
        <f>VLOOKUP($A411,'Medical Examinations'!$A:$J,COLUMN('Medical Examinations'!D410),FALSE)</f>
        <v>No</v>
      </c>
      <c r="F411" t="str">
        <f>VLOOKUP($A411,'Medical Examinations'!$A:$J,COLUMN('Medical Examinations'!E410),FALSE)</f>
        <v>No</v>
      </c>
      <c r="G411" t="str">
        <f>VLOOKUP($A411,'Medical Examinations'!$A:$J,COLUMN('Medical Examinations'!F410),FALSE)</f>
        <v>No</v>
      </c>
      <c r="H411">
        <f>VLOOKUP($A411,'Medical Examinations'!$A:$J,COLUMN('Medical Examinations'!G410),FALSE)</f>
        <v>1</v>
      </c>
      <c r="I411" t="str">
        <f>VLOOKUP($A411,'Medical Examinations'!$A:$J,COLUMN('Medical Examinations'!H410),FALSE)</f>
        <v>No</v>
      </c>
      <c r="J411" t="str">
        <f>VLOOKUP($A411,'Medical Examinations'!$A:$J,COLUMN('Medical Examinations'!I410),FALSE)</f>
        <v>Healthy Weight</v>
      </c>
      <c r="K411" t="str">
        <f>VLOOKUP($A411,'Medical Examinations'!$A:$J,COLUMN('Medical Examinations'!J410),FALSE)</f>
        <v>Prediabetes</v>
      </c>
      <c r="L411" s="30">
        <f>VLOOKUP($A411,'Hospitalisation Details'!$A:$K,COLUMN('Hospitalisation Details'!J410),FALSE)</f>
        <v>35960</v>
      </c>
      <c r="M411" s="23">
        <f>VLOOKUP($A411,'Hospitalisation Details'!$A:$K,COLUMN('Hospitalisation Details'!F410),FALSE)</f>
        <v>25081.77</v>
      </c>
      <c r="N411" t="str">
        <f>VLOOKUP($A411,'Hospitalisation Details'!$A:$K,COLUMN('Hospitalisation Details'!G410),FALSE)</f>
        <v>Tier - 2</v>
      </c>
      <c r="O411" t="str">
        <f>VLOOKUP($A411,'Hospitalisation Details'!$A:$K,COLUMN('Hospitalisation Details'!H410),FALSE)</f>
        <v>Tier - 2</v>
      </c>
      <c r="P411" t="str">
        <f>VLOOKUP($A411,'Hospitalisation Details'!$A:$K,COLUMN('Hospitalisation Details'!I410),FALSE)</f>
        <v>R1013</v>
      </c>
      <c r="Q411">
        <f>VLOOKUP($A411,'Hospitalisation Details'!$A:$K,COLUMN('Hospitalisation Details'!K410),FALSE)</f>
        <v>24</v>
      </c>
      <c r="R411" t="str" cm="1">
        <f t="array" ref="R411">_xlfn.IFS(
Q411&lt;=10,"0-10",
Q411&lt;=20,"11-20",
Q411&lt;=30,"21-30",
Q411&lt;=40,"31-40",
Q411&lt;=50,"41-50",
Q411&lt;=60,"51-60",
Q411&lt;=70,"61-70"
)</f>
        <v>21-30</v>
      </c>
      <c r="S411" t="str">
        <f t="shared" si="6"/>
        <v>Yes</v>
      </c>
    </row>
    <row r="412" spans="1:19" ht="15.75" x14ac:dyDescent="0.25">
      <c r="A412" s="36" t="s">
        <v>452</v>
      </c>
      <c r="B412" t="str">
        <f>VLOOKUP(A412,'Customer Names'!A:E,COLUMN('Customer Names'!D411),FALSE)</f>
        <v>Ms. Raven</v>
      </c>
      <c r="C412">
        <f>VLOOKUP($A412,'Medical Examinations'!$A:$J,COLUMN('Medical Examinations'!B411),FALSE)</f>
        <v>21.2</v>
      </c>
      <c r="D412">
        <f>VLOOKUP($A412,'Medical Examinations'!$A:$J,COLUMN('Medical Examinations'!C411),FALSE)</f>
        <v>4.07</v>
      </c>
      <c r="E412" t="str">
        <f>VLOOKUP($A412,'Medical Examinations'!$A:$J,COLUMN('Medical Examinations'!D411),FALSE)</f>
        <v>Yes</v>
      </c>
      <c r="F412" t="str">
        <f>VLOOKUP($A412,'Medical Examinations'!$A:$J,COLUMN('Medical Examinations'!E411),FALSE)</f>
        <v>No</v>
      </c>
      <c r="G412" t="str">
        <f>VLOOKUP($A412,'Medical Examinations'!$A:$J,COLUMN('Medical Examinations'!F411),FALSE)</f>
        <v>No</v>
      </c>
      <c r="H412">
        <f>VLOOKUP($A412,'Medical Examinations'!$A:$J,COLUMN('Medical Examinations'!G411),FALSE)</f>
        <v>1</v>
      </c>
      <c r="I412" t="str">
        <f>VLOOKUP($A412,'Medical Examinations'!$A:$J,COLUMN('Medical Examinations'!H411),FALSE)</f>
        <v>Yes</v>
      </c>
      <c r="J412" t="str">
        <f>VLOOKUP($A412,'Medical Examinations'!$A:$J,COLUMN('Medical Examinations'!I411),FALSE)</f>
        <v>Healthy Weight</v>
      </c>
      <c r="K412" t="str">
        <f>VLOOKUP($A412,'Medical Examinations'!$A:$J,COLUMN('Medical Examinations'!J411),FALSE)</f>
        <v>Normal</v>
      </c>
      <c r="L412" s="30">
        <f>VLOOKUP($A412,'Hospitalisation Details'!$A:$K,COLUMN('Hospitalisation Details'!J411),FALSE)</f>
        <v>35037</v>
      </c>
      <c r="M412" s="23">
        <f>VLOOKUP($A412,'Hospitalisation Details'!$A:$K,COLUMN('Hospitalisation Details'!F411),FALSE)</f>
        <v>25075.97</v>
      </c>
      <c r="N412" t="str">
        <f>VLOOKUP($A412,'Hospitalisation Details'!$A:$K,COLUMN('Hospitalisation Details'!G411),FALSE)</f>
        <v>Tier - 2</v>
      </c>
      <c r="O412" t="str">
        <f>VLOOKUP($A412,'Hospitalisation Details'!$A:$K,COLUMN('Hospitalisation Details'!H411),FALSE)</f>
        <v>Tier - 2</v>
      </c>
      <c r="P412" t="str">
        <f>VLOOKUP($A412,'Hospitalisation Details'!$A:$K,COLUMN('Hospitalisation Details'!I411),FALSE)</f>
        <v>R1011</v>
      </c>
      <c r="Q412">
        <f>VLOOKUP($A412,'Hospitalisation Details'!$A:$K,COLUMN('Hospitalisation Details'!K411),FALSE)</f>
        <v>27</v>
      </c>
      <c r="R412" t="str" cm="1">
        <f t="array" ref="R412">_xlfn.IFS(
Q412&lt;=10,"0-10",
Q412&lt;=20,"11-20",
Q412&lt;=30,"21-30",
Q412&lt;=40,"31-40",
Q412&lt;=50,"41-50",
Q412&lt;=60,"51-60",
Q412&lt;=70,"61-70"
)</f>
        <v>21-30</v>
      </c>
      <c r="S412" t="str">
        <f t="shared" si="6"/>
        <v>No</v>
      </c>
    </row>
    <row r="413" spans="1:19" ht="15.75" x14ac:dyDescent="0.25">
      <c r="A413" s="36" t="s">
        <v>453</v>
      </c>
      <c r="B413" t="str">
        <f>VLOOKUP(A413,'Customer Names'!A:E,COLUMN('Customer Names'!D412),FALSE)</f>
        <v>Mr. Christopher</v>
      </c>
      <c r="C413">
        <f>VLOOKUP($A413,'Medical Examinations'!$A:$J,COLUMN('Medical Examinations'!B412),FALSE)</f>
        <v>28.215</v>
      </c>
      <c r="D413">
        <f>VLOOKUP($A413,'Medical Examinations'!$A:$J,COLUMN('Medical Examinations'!C412),FALSE)</f>
        <v>8.26</v>
      </c>
      <c r="E413" t="str">
        <f>VLOOKUP($A413,'Medical Examinations'!$A:$J,COLUMN('Medical Examinations'!D412),FALSE)</f>
        <v>Yes</v>
      </c>
      <c r="F413" t="str">
        <f>VLOOKUP($A413,'Medical Examinations'!$A:$J,COLUMN('Medical Examinations'!E412),FALSE)</f>
        <v>No</v>
      </c>
      <c r="G413" t="str">
        <f>VLOOKUP($A413,'Medical Examinations'!$A:$J,COLUMN('Medical Examinations'!F412),FALSE)</f>
        <v>No</v>
      </c>
      <c r="H413">
        <f>VLOOKUP($A413,'Medical Examinations'!$A:$J,COLUMN('Medical Examinations'!G412),FALSE)</f>
        <v>1</v>
      </c>
      <c r="I413" t="str">
        <f>VLOOKUP($A413,'Medical Examinations'!$A:$J,COLUMN('Medical Examinations'!H412),FALSE)</f>
        <v>Yes</v>
      </c>
      <c r="J413" t="str">
        <f>VLOOKUP($A413,'Medical Examinations'!$A:$J,COLUMN('Medical Examinations'!I412),FALSE)</f>
        <v>Overweight</v>
      </c>
      <c r="K413" t="str">
        <f>VLOOKUP($A413,'Medical Examinations'!$A:$J,COLUMN('Medical Examinations'!J412),FALSE)</f>
        <v>Diabetes</v>
      </c>
      <c r="L413" s="30">
        <f>VLOOKUP($A413,'Hospitalisation Details'!$A:$K,COLUMN('Hospitalisation Details'!J412),FALSE)</f>
        <v>27712</v>
      </c>
      <c r="M413" s="23">
        <f>VLOOKUP($A413,'Hospitalisation Details'!$A:$K,COLUMN('Hospitalisation Details'!F412),FALSE)</f>
        <v>24915.22</v>
      </c>
      <c r="N413" t="str">
        <f>VLOOKUP($A413,'Hospitalisation Details'!$A:$K,COLUMN('Hospitalisation Details'!G412),FALSE)</f>
        <v>Tier - 2</v>
      </c>
      <c r="O413" t="str">
        <f>VLOOKUP($A413,'Hospitalisation Details'!$A:$K,COLUMN('Hospitalisation Details'!H412),FALSE)</f>
        <v>Tier - 3</v>
      </c>
      <c r="P413" t="str">
        <f>VLOOKUP($A413,'Hospitalisation Details'!$A:$K,COLUMN('Hospitalisation Details'!I412),FALSE)</f>
        <v>R1012</v>
      </c>
      <c r="Q413">
        <f>VLOOKUP($A413,'Hospitalisation Details'!$A:$K,COLUMN('Hospitalisation Details'!K412),FALSE)</f>
        <v>47</v>
      </c>
      <c r="R413" t="str" cm="1">
        <f t="array" ref="R413">_xlfn.IFS(
Q413&lt;=10,"0-10",
Q413&lt;=20,"11-20",
Q413&lt;=30,"21-30",
Q413&lt;=40,"31-40",
Q413&lt;=50,"41-50",
Q413&lt;=60,"51-60",
Q413&lt;=70,"61-70"
)</f>
        <v>41-50</v>
      </c>
      <c r="S413" t="str">
        <f t="shared" si="6"/>
        <v>Yes</v>
      </c>
    </row>
    <row r="414" spans="1:19" ht="15.75" x14ac:dyDescent="0.25">
      <c r="A414" s="36" t="s">
        <v>454</v>
      </c>
      <c r="B414" t="str">
        <f>VLOOKUP(A414,'Customer Names'!A:E,COLUMN('Customer Names'!D413),FALSE)</f>
        <v>Ms. Kendra</v>
      </c>
      <c r="C414">
        <f>VLOOKUP($A414,'Medical Examinations'!$A:$J,COLUMN('Medical Examinations'!B413),FALSE)</f>
        <v>38.094999999999999</v>
      </c>
      <c r="D414">
        <f>VLOOKUP($A414,'Medical Examinations'!$A:$J,COLUMN('Medical Examinations'!C413),FALSE)</f>
        <v>4.76</v>
      </c>
      <c r="E414" t="str">
        <f>VLOOKUP($A414,'Medical Examinations'!$A:$J,COLUMN('Medical Examinations'!D413),FALSE)</f>
        <v>No</v>
      </c>
      <c r="F414" t="str">
        <f>VLOOKUP($A414,'Medical Examinations'!$A:$J,COLUMN('Medical Examinations'!E413),FALSE)</f>
        <v>No</v>
      </c>
      <c r="G414" t="str">
        <f>VLOOKUP($A414,'Medical Examinations'!$A:$J,COLUMN('Medical Examinations'!F413),FALSE)</f>
        <v>No</v>
      </c>
      <c r="H414">
        <f>VLOOKUP($A414,'Medical Examinations'!$A:$J,COLUMN('Medical Examinations'!G413),FALSE)</f>
        <v>1</v>
      </c>
      <c r="I414" t="str">
        <f>VLOOKUP($A414,'Medical Examinations'!$A:$J,COLUMN('Medical Examinations'!H413),FALSE)</f>
        <v>No</v>
      </c>
      <c r="J414" t="str">
        <f>VLOOKUP($A414,'Medical Examinations'!$A:$J,COLUMN('Medical Examinations'!I413),FALSE)</f>
        <v>Obesity</v>
      </c>
      <c r="K414" t="str">
        <f>VLOOKUP($A414,'Medical Examinations'!$A:$J,COLUMN('Medical Examinations'!J413),FALSE)</f>
        <v>Normal</v>
      </c>
      <c r="L414" s="30">
        <f>VLOOKUP($A414,'Hospitalisation Details'!$A:$K,COLUMN('Hospitalisation Details'!J413),FALSE)</f>
        <v>31942</v>
      </c>
      <c r="M414" s="23">
        <f>VLOOKUP($A414,'Hospitalisation Details'!$A:$K,COLUMN('Hospitalisation Details'!F413),FALSE)</f>
        <v>24915.05</v>
      </c>
      <c r="N414" t="str">
        <f>VLOOKUP($A414,'Hospitalisation Details'!$A:$K,COLUMN('Hospitalisation Details'!G413),FALSE)</f>
        <v>Tier - 2</v>
      </c>
      <c r="O414" t="str">
        <f>VLOOKUP($A414,'Hospitalisation Details'!$A:$K,COLUMN('Hospitalisation Details'!H413),FALSE)</f>
        <v>Tier - 1</v>
      </c>
      <c r="P414" t="str">
        <f>VLOOKUP($A414,'Hospitalisation Details'!$A:$K,COLUMN('Hospitalisation Details'!I413),FALSE)</f>
        <v>R1024</v>
      </c>
      <c r="Q414">
        <f>VLOOKUP($A414,'Hospitalisation Details'!$A:$K,COLUMN('Hospitalisation Details'!K413),FALSE)</f>
        <v>35</v>
      </c>
      <c r="R414" t="str" cm="1">
        <f t="array" ref="R414">_xlfn.IFS(
Q414&lt;=10,"0-10",
Q414&lt;=20,"11-20",
Q414&lt;=30,"21-30",
Q414&lt;=40,"31-40",
Q414&lt;=50,"41-50",
Q414&lt;=60,"51-60",
Q414&lt;=70,"61-70"
)</f>
        <v>31-40</v>
      </c>
      <c r="S414" t="str">
        <f t="shared" si="6"/>
        <v>No</v>
      </c>
    </row>
    <row r="415" spans="1:19" ht="15.75" x14ac:dyDescent="0.25">
      <c r="A415" s="36" t="s">
        <v>455</v>
      </c>
      <c r="B415" t="str">
        <f>VLOOKUP(A415,'Customer Names'!A:E,COLUMN('Customer Names'!D414),FALSE)</f>
        <v>Ms. Jordan</v>
      </c>
      <c r="C415">
        <f>VLOOKUP($A415,'Medical Examinations'!$A:$J,COLUMN('Medical Examinations'!B414),FALSE)</f>
        <v>22.61</v>
      </c>
      <c r="D415">
        <f>VLOOKUP($A415,'Medical Examinations'!$A:$J,COLUMN('Medical Examinations'!C414),FALSE)</f>
        <v>6.13</v>
      </c>
      <c r="E415" t="str">
        <f>VLOOKUP($A415,'Medical Examinations'!$A:$J,COLUMN('Medical Examinations'!D414),FALSE)</f>
        <v>Yes</v>
      </c>
      <c r="F415" t="str">
        <f>VLOOKUP($A415,'Medical Examinations'!$A:$J,COLUMN('Medical Examinations'!E414),FALSE)</f>
        <v>No</v>
      </c>
      <c r="G415" t="str">
        <f>VLOOKUP($A415,'Medical Examinations'!$A:$J,COLUMN('Medical Examinations'!F414),FALSE)</f>
        <v>Yes</v>
      </c>
      <c r="H415">
        <f>VLOOKUP($A415,'Medical Examinations'!$A:$J,COLUMN('Medical Examinations'!G414),FALSE)</f>
        <v>1</v>
      </c>
      <c r="I415" t="str">
        <f>VLOOKUP($A415,'Medical Examinations'!$A:$J,COLUMN('Medical Examinations'!H414),FALSE)</f>
        <v>Yes</v>
      </c>
      <c r="J415" t="str">
        <f>VLOOKUP($A415,'Medical Examinations'!$A:$J,COLUMN('Medical Examinations'!I414),FALSE)</f>
        <v>Healthy Weight</v>
      </c>
      <c r="K415" t="str">
        <f>VLOOKUP($A415,'Medical Examinations'!$A:$J,COLUMN('Medical Examinations'!J414),FALSE)</f>
        <v>Prediabetes</v>
      </c>
      <c r="L415" s="30">
        <f>VLOOKUP($A415,'Hospitalisation Details'!$A:$K,COLUMN('Hospitalisation Details'!J414),FALSE)</f>
        <v>25407</v>
      </c>
      <c r="M415" s="23">
        <f>VLOOKUP($A415,'Hospitalisation Details'!$A:$K,COLUMN('Hospitalisation Details'!F414),FALSE)</f>
        <v>24873.38</v>
      </c>
      <c r="N415" t="str">
        <f>VLOOKUP($A415,'Hospitalisation Details'!$A:$K,COLUMN('Hospitalisation Details'!G414),FALSE)</f>
        <v>Tier - 2</v>
      </c>
      <c r="O415" t="str">
        <f>VLOOKUP($A415,'Hospitalisation Details'!$A:$K,COLUMN('Hospitalisation Details'!H414),FALSE)</f>
        <v>Tier - 1</v>
      </c>
      <c r="P415" t="str">
        <f>VLOOKUP($A415,'Hospitalisation Details'!$A:$K,COLUMN('Hospitalisation Details'!I414),FALSE)</f>
        <v>R1024</v>
      </c>
      <c r="Q415">
        <f>VLOOKUP($A415,'Hospitalisation Details'!$A:$K,COLUMN('Hospitalisation Details'!K414),FALSE)</f>
        <v>53</v>
      </c>
      <c r="R415" t="str" cm="1">
        <f t="array" ref="R415">_xlfn.IFS(
Q415&lt;=10,"0-10",
Q415&lt;=20,"11-20",
Q415&lt;=30,"21-30",
Q415&lt;=40,"31-40",
Q415&lt;=50,"41-50",
Q415&lt;=60,"51-60",
Q415&lt;=70,"61-70"
)</f>
        <v>51-60</v>
      </c>
      <c r="S415" t="str">
        <f t="shared" si="6"/>
        <v>Yes</v>
      </c>
    </row>
    <row r="416" spans="1:19" ht="15.75" x14ac:dyDescent="0.25">
      <c r="A416" s="36" t="s">
        <v>456</v>
      </c>
      <c r="B416" t="str">
        <f>VLOOKUP(A416,'Customer Names'!A:E,COLUMN('Customer Names'!D415),FALSE)</f>
        <v>Mr. Nils</v>
      </c>
      <c r="C416">
        <f>VLOOKUP($A416,'Medical Examinations'!$A:$J,COLUMN('Medical Examinations'!B415),FALSE)</f>
        <v>24.32</v>
      </c>
      <c r="D416">
        <f>VLOOKUP($A416,'Medical Examinations'!$A:$J,COLUMN('Medical Examinations'!C415),FALSE)</f>
        <v>10.47</v>
      </c>
      <c r="E416" t="str">
        <f>VLOOKUP($A416,'Medical Examinations'!$A:$J,COLUMN('Medical Examinations'!D415),FALSE)</f>
        <v>Yes</v>
      </c>
      <c r="F416" t="str">
        <f>VLOOKUP($A416,'Medical Examinations'!$A:$J,COLUMN('Medical Examinations'!E415),FALSE)</f>
        <v>No</v>
      </c>
      <c r="G416" t="str">
        <f>VLOOKUP($A416,'Medical Examinations'!$A:$J,COLUMN('Medical Examinations'!F415),FALSE)</f>
        <v>No</v>
      </c>
      <c r="H416">
        <f>VLOOKUP($A416,'Medical Examinations'!$A:$J,COLUMN('Medical Examinations'!G415),FALSE)</f>
        <v>2</v>
      </c>
      <c r="I416" t="str">
        <f>VLOOKUP($A416,'Medical Examinations'!$A:$J,COLUMN('Medical Examinations'!H415),FALSE)</f>
        <v>Yes</v>
      </c>
      <c r="J416" t="str">
        <f>VLOOKUP($A416,'Medical Examinations'!$A:$J,COLUMN('Medical Examinations'!I415),FALSE)</f>
        <v>Healthy Weight</v>
      </c>
      <c r="K416" t="str">
        <f>VLOOKUP($A416,'Medical Examinations'!$A:$J,COLUMN('Medical Examinations'!J415),FALSE)</f>
        <v>Diabetes</v>
      </c>
      <c r="L416" s="30">
        <f>VLOOKUP($A416,'Hospitalisation Details'!$A:$K,COLUMN('Hospitalisation Details'!J415),FALSE)</f>
        <v>25898</v>
      </c>
      <c r="M416" s="23">
        <f>VLOOKUP($A416,'Hospitalisation Details'!$A:$K,COLUMN('Hospitalisation Details'!F415),FALSE)</f>
        <v>24869.84</v>
      </c>
      <c r="N416" t="str">
        <f>VLOOKUP($A416,'Hospitalisation Details'!$A:$K,COLUMN('Hospitalisation Details'!G415),FALSE)</f>
        <v>Tier - 2</v>
      </c>
      <c r="O416" t="str">
        <f>VLOOKUP($A416,'Hospitalisation Details'!$A:$K,COLUMN('Hospitalisation Details'!H415),FALSE)</f>
        <v>Tier - 2</v>
      </c>
      <c r="P416" t="str">
        <f>VLOOKUP($A416,'Hospitalisation Details'!$A:$K,COLUMN('Hospitalisation Details'!I415),FALSE)</f>
        <v>R1016</v>
      </c>
      <c r="Q416">
        <f>VLOOKUP($A416,'Hospitalisation Details'!$A:$K,COLUMN('Hospitalisation Details'!K415),FALSE)</f>
        <v>52</v>
      </c>
      <c r="R416" t="str" cm="1">
        <f t="array" ref="R416">_xlfn.IFS(
Q416&lt;=10,"0-10",
Q416&lt;=20,"11-20",
Q416&lt;=30,"21-30",
Q416&lt;=40,"31-40",
Q416&lt;=50,"41-50",
Q416&lt;=60,"51-60",
Q416&lt;=70,"61-70"
)</f>
        <v>51-60</v>
      </c>
      <c r="S416" t="str">
        <f t="shared" si="6"/>
        <v>Yes</v>
      </c>
    </row>
    <row r="417" spans="1:19" ht="15.75" x14ac:dyDescent="0.25">
      <c r="A417" s="36" t="s">
        <v>457</v>
      </c>
      <c r="B417" t="str">
        <f>VLOOKUP(A417,'Customer Names'!A:E,COLUMN('Customer Names'!D416),FALSE)</f>
        <v>Mr. Scott</v>
      </c>
      <c r="C417">
        <f>VLOOKUP($A417,'Medical Examinations'!$A:$J,COLUMN('Medical Examinations'!B416),FALSE)</f>
        <v>20.96</v>
      </c>
      <c r="D417">
        <f>VLOOKUP($A417,'Medical Examinations'!$A:$J,COLUMN('Medical Examinations'!C416),FALSE)</f>
        <v>4.04</v>
      </c>
      <c r="E417" t="str">
        <f>VLOOKUP($A417,'Medical Examinations'!$A:$J,COLUMN('Medical Examinations'!D416),FALSE)</f>
        <v>Yes</v>
      </c>
      <c r="F417" t="str">
        <f>VLOOKUP($A417,'Medical Examinations'!$A:$J,COLUMN('Medical Examinations'!E416),FALSE)</f>
        <v>No</v>
      </c>
      <c r="G417" t="str">
        <f>VLOOKUP($A417,'Medical Examinations'!$A:$J,COLUMN('Medical Examinations'!F416),FALSE)</f>
        <v>No</v>
      </c>
      <c r="H417">
        <f>VLOOKUP($A417,'Medical Examinations'!$A:$J,COLUMN('Medical Examinations'!G416),FALSE)</f>
        <v>1</v>
      </c>
      <c r="I417" t="str">
        <f>VLOOKUP($A417,'Medical Examinations'!$A:$J,COLUMN('Medical Examinations'!H416),FALSE)</f>
        <v>Yes</v>
      </c>
      <c r="J417" t="str">
        <f>VLOOKUP($A417,'Medical Examinations'!$A:$J,COLUMN('Medical Examinations'!I416),FALSE)</f>
        <v>Healthy Weight</v>
      </c>
      <c r="K417" t="str">
        <f>VLOOKUP($A417,'Medical Examinations'!$A:$J,COLUMN('Medical Examinations'!J416),FALSE)</f>
        <v>Normal</v>
      </c>
      <c r="L417" s="30">
        <f>VLOOKUP($A417,'Hospitalisation Details'!$A:$K,COLUMN('Hospitalisation Details'!J416),FALSE)</f>
        <v>34860</v>
      </c>
      <c r="M417" s="23">
        <f>VLOOKUP($A417,'Hospitalisation Details'!$A:$K,COLUMN('Hospitalisation Details'!F416),FALSE)</f>
        <v>24863.25</v>
      </c>
      <c r="N417" t="str">
        <f>VLOOKUP($A417,'Hospitalisation Details'!$A:$K,COLUMN('Hospitalisation Details'!G416),FALSE)</f>
        <v>Tier - 2</v>
      </c>
      <c r="O417" t="str">
        <f>VLOOKUP($A417,'Hospitalisation Details'!$A:$K,COLUMN('Hospitalisation Details'!H416),FALSE)</f>
        <v>Tier - 3</v>
      </c>
      <c r="P417" t="str">
        <f>VLOOKUP($A417,'Hospitalisation Details'!$A:$K,COLUMN('Hospitalisation Details'!I416),FALSE)</f>
        <v>R1011</v>
      </c>
      <c r="Q417">
        <f>VLOOKUP($A417,'Hospitalisation Details'!$A:$K,COLUMN('Hospitalisation Details'!K416),FALSE)</f>
        <v>27</v>
      </c>
      <c r="R417" t="str" cm="1">
        <f t="array" ref="R417">_xlfn.IFS(
Q417&lt;=10,"0-10",
Q417&lt;=20,"11-20",
Q417&lt;=30,"21-30",
Q417&lt;=40,"31-40",
Q417&lt;=50,"41-50",
Q417&lt;=60,"51-60",
Q417&lt;=70,"61-70"
)</f>
        <v>21-30</v>
      </c>
      <c r="S417" t="str">
        <f t="shared" si="6"/>
        <v>No</v>
      </c>
    </row>
    <row r="418" spans="1:19" ht="15.75" x14ac:dyDescent="0.25">
      <c r="A418" s="36" t="s">
        <v>458</v>
      </c>
      <c r="B418" t="str">
        <f>VLOOKUP(A418,'Customer Names'!A:E,COLUMN('Customer Names'!D417),FALSE)</f>
        <v>Ms. Angela</v>
      </c>
      <c r="C418">
        <f>VLOOKUP($A418,'Medical Examinations'!$A:$J,COLUMN('Medical Examinations'!B417),FALSE)</f>
        <v>19.68</v>
      </c>
      <c r="D418">
        <f>VLOOKUP($A418,'Medical Examinations'!$A:$J,COLUMN('Medical Examinations'!C417),FALSE)</f>
        <v>5.74</v>
      </c>
      <c r="E418" t="str">
        <f>VLOOKUP($A418,'Medical Examinations'!$A:$J,COLUMN('Medical Examinations'!D417),FALSE)</f>
        <v>No</v>
      </c>
      <c r="F418" t="str">
        <f>VLOOKUP($A418,'Medical Examinations'!$A:$J,COLUMN('Medical Examinations'!E417),FALSE)</f>
        <v>No</v>
      </c>
      <c r="G418" t="str">
        <f>VLOOKUP($A418,'Medical Examinations'!$A:$J,COLUMN('Medical Examinations'!F417),FALSE)</f>
        <v>No</v>
      </c>
      <c r="H418">
        <f>VLOOKUP($A418,'Medical Examinations'!$A:$J,COLUMN('Medical Examinations'!G417),FALSE)</f>
        <v>0</v>
      </c>
      <c r="I418" t="str">
        <f>VLOOKUP($A418,'Medical Examinations'!$A:$J,COLUMN('Medical Examinations'!H417),FALSE)</f>
        <v>Yes</v>
      </c>
      <c r="J418" t="str">
        <f>VLOOKUP($A418,'Medical Examinations'!$A:$J,COLUMN('Medical Examinations'!I417),FALSE)</f>
        <v>Healthy Weight</v>
      </c>
      <c r="K418" t="str">
        <f>VLOOKUP($A418,'Medical Examinations'!$A:$J,COLUMN('Medical Examinations'!J417),FALSE)</f>
        <v>Prediabetes</v>
      </c>
      <c r="L418" s="30">
        <f>VLOOKUP($A418,'Hospitalisation Details'!$A:$K,COLUMN('Hospitalisation Details'!J417),FALSE)</f>
        <v>34586</v>
      </c>
      <c r="M418" s="23">
        <f>VLOOKUP($A418,'Hospitalisation Details'!$A:$K,COLUMN('Hospitalisation Details'!F417),FALSE)</f>
        <v>24817.25</v>
      </c>
      <c r="N418" t="str">
        <f>VLOOKUP($A418,'Hospitalisation Details'!$A:$K,COLUMN('Hospitalisation Details'!G417),FALSE)</f>
        <v>Tier - 2</v>
      </c>
      <c r="O418" t="str">
        <f>VLOOKUP($A418,'Hospitalisation Details'!$A:$K,COLUMN('Hospitalisation Details'!H417),FALSE)</f>
        <v>Tier - 2</v>
      </c>
      <c r="P418" t="str">
        <f>VLOOKUP($A418,'Hospitalisation Details'!$A:$K,COLUMN('Hospitalisation Details'!I417),FALSE)</f>
        <v>R1011</v>
      </c>
      <c r="Q418">
        <f>VLOOKUP($A418,'Hospitalisation Details'!$A:$K,COLUMN('Hospitalisation Details'!K417),FALSE)</f>
        <v>28</v>
      </c>
      <c r="R418" t="str" cm="1">
        <f t="array" ref="R418">_xlfn.IFS(
Q418&lt;=10,"0-10",
Q418&lt;=20,"11-20",
Q418&lt;=30,"21-30",
Q418&lt;=40,"31-40",
Q418&lt;=50,"41-50",
Q418&lt;=60,"51-60",
Q418&lt;=70,"61-70"
)</f>
        <v>21-30</v>
      </c>
      <c r="S418" t="str">
        <f t="shared" si="6"/>
        <v>Yes</v>
      </c>
    </row>
    <row r="419" spans="1:19" ht="15.75" x14ac:dyDescent="0.25">
      <c r="A419" s="36" t="s">
        <v>459</v>
      </c>
      <c r="B419" t="str">
        <f>VLOOKUP(A419,'Customer Names'!A:E,COLUMN('Customer Names'!D418),FALSE)</f>
        <v>Ms. Allison</v>
      </c>
      <c r="C419">
        <f>VLOOKUP($A419,'Medical Examinations'!$A:$J,COLUMN('Medical Examinations'!B418),FALSE)</f>
        <v>18.100000000000001</v>
      </c>
      <c r="D419">
        <f>VLOOKUP($A419,'Medical Examinations'!$A:$J,COLUMN('Medical Examinations'!C418),FALSE)</f>
        <v>6.33</v>
      </c>
      <c r="E419" t="str">
        <f>VLOOKUP($A419,'Medical Examinations'!$A:$J,COLUMN('Medical Examinations'!D418),FALSE)</f>
        <v>No</v>
      </c>
      <c r="F419" t="str">
        <f>VLOOKUP($A419,'Medical Examinations'!$A:$J,COLUMN('Medical Examinations'!E418),FALSE)</f>
        <v>No</v>
      </c>
      <c r="G419" t="str">
        <f>VLOOKUP($A419,'Medical Examinations'!$A:$J,COLUMN('Medical Examinations'!F418),FALSE)</f>
        <v>No</v>
      </c>
      <c r="H419">
        <f>VLOOKUP($A419,'Medical Examinations'!$A:$J,COLUMN('Medical Examinations'!G418),FALSE)</f>
        <v>1</v>
      </c>
      <c r="I419" t="str">
        <f>VLOOKUP($A419,'Medical Examinations'!$A:$J,COLUMN('Medical Examinations'!H418),FALSE)</f>
        <v>Yes</v>
      </c>
      <c r="J419" t="str">
        <f>VLOOKUP($A419,'Medical Examinations'!$A:$J,COLUMN('Medical Examinations'!I418),FALSE)</f>
        <v>Underweight</v>
      </c>
      <c r="K419" t="str">
        <f>VLOOKUP($A419,'Medical Examinations'!$A:$J,COLUMN('Medical Examinations'!J418),FALSE)</f>
        <v>Prediabetes</v>
      </c>
      <c r="L419" s="30">
        <f>VLOOKUP($A419,'Hospitalisation Details'!$A:$K,COLUMN('Hospitalisation Details'!J418),FALSE)</f>
        <v>33888</v>
      </c>
      <c r="M419" s="23">
        <f>VLOOKUP($A419,'Hospitalisation Details'!$A:$K,COLUMN('Hospitalisation Details'!F418),FALSE)</f>
        <v>24795.040000000001</v>
      </c>
      <c r="N419" t="str">
        <f>VLOOKUP($A419,'Hospitalisation Details'!$A:$K,COLUMN('Hospitalisation Details'!G418),FALSE)</f>
        <v>Tier - 2</v>
      </c>
      <c r="O419" t="str">
        <f>VLOOKUP($A419,'Hospitalisation Details'!$A:$K,COLUMN('Hospitalisation Details'!H418),FALSE)</f>
        <v>Tier - 3</v>
      </c>
      <c r="P419" t="str">
        <f>VLOOKUP($A419,'Hospitalisation Details'!$A:$K,COLUMN('Hospitalisation Details'!I418),FALSE)</f>
        <v>R1011</v>
      </c>
      <c r="Q419">
        <f>VLOOKUP($A419,'Hospitalisation Details'!$A:$K,COLUMN('Hospitalisation Details'!K418),FALSE)</f>
        <v>30</v>
      </c>
      <c r="R419" t="str" cm="1">
        <f t="array" ref="R419">_xlfn.IFS(
Q419&lt;=10,"0-10",
Q419&lt;=20,"11-20",
Q419&lt;=30,"21-30",
Q419&lt;=40,"31-40",
Q419&lt;=50,"41-50",
Q419&lt;=60,"51-60",
Q419&lt;=70,"61-70"
)</f>
        <v>21-30</v>
      </c>
      <c r="S419" t="str">
        <f t="shared" si="6"/>
        <v>Yes</v>
      </c>
    </row>
    <row r="420" spans="1:19" ht="15.75" x14ac:dyDescent="0.25">
      <c r="A420" s="36" t="s">
        <v>460</v>
      </c>
      <c r="B420" t="str">
        <f>VLOOKUP(A420,'Customer Names'!A:E,COLUMN('Customer Names'!D419),FALSE)</f>
        <v>Ms. Caitlin</v>
      </c>
      <c r="C420">
        <f>VLOOKUP($A420,'Medical Examinations'!$A:$J,COLUMN('Medical Examinations'!B419),FALSE)</f>
        <v>29.64</v>
      </c>
      <c r="D420">
        <f>VLOOKUP($A420,'Medical Examinations'!$A:$J,COLUMN('Medical Examinations'!C419),FALSE)</f>
        <v>4.28</v>
      </c>
      <c r="E420" t="str">
        <f>VLOOKUP($A420,'Medical Examinations'!$A:$J,COLUMN('Medical Examinations'!D419),FALSE)</f>
        <v>Yes</v>
      </c>
      <c r="F420" t="str">
        <f>VLOOKUP($A420,'Medical Examinations'!$A:$J,COLUMN('Medical Examinations'!E419),FALSE)</f>
        <v>No</v>
      </c>
      <c r="G420" t="str">
        <f>VLOOKUP($A420,'Medical Examinations'!$A:$J,COLUMN('Medical Examinations'!F419),FALSE)</f>
        <v>No</v>
      </c>
      <c r="H420">
        <f>VLOOKUP($A420,'Medical Examinations'!$A:$J,COLUMN('Medical Examinations'!G419),FALSE)</f>
        <v>0</v>
      </c>
      <c r="I420" t="str">
        <f>VLOOKUP($A420,'Medical Examinations'!$A:$J,COLUMN('Medical Examinations'!H419),FALSE)</f>
        <v>No</v>
      </c>
      <c r="J420" t="str">
        <f>VLOOKUP($A420,'Medical Examinations'!$A:$J,COLUMN('Medical Examinations'!I419),FALSE)</f>
        <v>Overweight</v>
      </c>
      <c r="K420" t="str">
        <f>VLOOKUP($A420,'Medical Examinations'!$A:$J,COLUMN('Medical Examinations'!J419),FALSE)</f>
        <v>Normal</v>
      </c>
      <c r="L420" s="30">
        <f>VLOOKUP($A420,'Hospitalisation Details'!$A:$K,COLUMN('Hospitalisation Details'!J419),FALSE)</f>
        <v>35305</v>
      </c>
      <c r="M420" s="23">
        <f>VLOOKUP($A420,'Hospitalisation Details'!$A:$K,COLUMN('Hospitalisation Details'!F419),FALSE)</f>
        <v>24671.66</v>
      </c>
      <c r="N420" t="str">
        <f>VLOOKUP($A420,'Hospitalisation Details'!$A:$K,COLUMN('Hospitalisation Details'!G419),FALSE)</f>
        <v>Tier - 2</v>
      </c>
      <c r="O420" t="str">
        <f>VLOOKUP($A420,'Hospitalisation Details'!$A:$K,COLUMN('Hospitalisation Details'!H419),FALSE)</f>
        <v>Tier - 1</v>
      </c>
      <c r="P420" t="str">
        <f>VLOOKUP($A420,'Hospitalisation Details'!$A:$K,COLUMN('Hospitalisation Details'!I419),FALSE)</f>
        <v>R1024</v>
      </c>
      <c r="Q420">
        <f>VLOOKUP($A420,'Hospitalisation Details'!$A:$K,COLUMN('Hospitalisation Details'!K419),FALSE)</f>
        <v>26</v>
      </c>
      <c r="R420" t="str" cm="1">
        <f t="array" ref="R420">_xlfn.IFS(
Q420&lt;=10,"0-10",
Q420&lt;=20,"11-20",
Q420&lt;=30,"21-30",
Q420&lt;=40,"31-40",
Q420&lt;=50,"41-50",
Q420&lt;=60,"51-60",
Q420&lt;=70,"61-70"
)</f>
        <v>21-30</v>
      </c>
      <c r="S420" t="str">
        <f t="shared" si="6"/>
        <v>No</v>
      </c>
    </row>
    <row r="421" spans="1:19" ht="15.75" x14ac:dyDescent="0.25">
      <c r="A421" s="36" t="s">
        <v>461</v>
      </c>
      <c r="B421" t="str">
        <f>VLOOKUP(A421,'Customer Names'!A:E,COLUMN('Customer Names'!D420),FALSE)</f>
        <v>Ms. Tracy</v>
      </c>
      <c r="C421">
        <f>VLOOKUP($A421,'Medical Examinations'!$A:$J,COLUMN('Medical Examinations'!B420),FALSE)</f>
        <v>25.3</v>
      </c>
      <c r="D421">
        <f>VLOOKUP($A421,'Medical Examinations'!$A:$J,COLUMN('Medical Examinations'!C420),FALSE)</f>
        <v>9.4700000000000006</v>
      </c>
      <c r="E421" t="str">
        <f>VLOOKUP($A421,'Medical Examinations'!$A:$J,COLUMN('Medical Examinations'!D420),FALSE)</f>
        <v>Yes</v>
      </c>
      <c r="F421" t="str">
        <f>VLOOKUP($A421,'Medical Examinations'!$A:$J,COLUMN('Medical Examinations'!E420),FALSE)</f>
        <v>No</v>
      </c>
      <c r="G421" t="str">
        <f>VLOOKUP($A421,'Medical Examinations'!$A:$J,COLUMN('Medical Examinations'!F420),FALSE)</f>
        <v>No</v>
      </c>
      <c r="H421">
        <f>VLOOKUP($A421,'Medical Examinations'!$A:$J,COLUMN('Medical Examinations'!G420),FALSE)</f>
        <v>2</v>
      </c>
      <c r="I421" t="str">
        <f>VLOOKUP($A421,'Medical Examinations'!$A:$J,COLUMN('Medical Examinations'!H420),FALSE)</f>
        <v>Yes</v>
      </c>
      <c r="J421" t="str">
        <f>VLOOKUP($A421,'Medical Examinations'!$A:$J,COLUMN('Medical Examinations'!I420),FALSE)</f>
        <v>Overweight</v>
      </c>
      <c r="K421" t="str">
        <f>VLOOKUP($A421,'Medical Examinations'!$A:$J,COLUMN('Medical Examinations'!J420),FALSE)</f>
        <v>Diabetes</v>
      </c>
      <c r="L421" s="30">
        <f>VLOOKUP($A421,'Hospitalisation Details'!$A:$K,COLUMN('Hospitalisation Details'!J420),FALSE)</f>
        <v>25731</v>
      </c>
      <c r="M421" s="23">
        <f>VLOOKUP($A421,'Hospitalisation Details'!$A:$K,COLUMN('Hospitalisation Details'!F420),FALSE)</f>
        <v>24667.42</v>
      </c>
      <c r="N421" t="str">
        <f>VLOOKUP($A421,'Hospitalisation Details'!$A:$K,COLUMN('Hospitalisation Details'!G420),FALSE)</f>
        <v>Tier - 2</v>
      </c>
      <c r="O421" t="str">
        <f>VLOOKUP($A421,'Hospitalisation Details'!$A:$K,COLUMN('Hospitalisation Details'!H420),FALSE)</f>
        <v>Tier - 3</v>
      </c>
      <c r="P421" t="str">
        <f>VLOOKUP($A421,'Hospitalisation Details'!$A:$K,COLUMN('Hospitalisation Details'!I420),FALSE)</f>
        <v>R1013</v>
      </c>
      <c r="Q421">
        <f>VLOOKUP($A421,'Hospitalisation Details'!$A:$K,COLUMN('Hospitalisation Details'!K420),FALSE)</f>
        <v>52</v>
      </c>
      <c r="R421" t="str" cm="1">
        <f t="array" ref="R421">_xlfn.IFS(
Q421&lt;=10,"0-10",
Q421&lt;=20,"11-20",
Q421&lt;=30,"21-30",
Q421&lt;=40,"31-40",
Q421&lt;=50,"41-50",
Q421&lt;=60,"51-60",
Q421&lt;=70,"61-70"
)</f>
        <v>51-60</v>
      </c>
      <c r="S421" t="str">
        <f t="shared" si="6"/>
        <v>Yes</v>
      </c>
    </row>
    <row r="422" spans="1:19" ht="15.75" x14ac:dyDescent="0.25">
      <c r="A422" s="36" t="s">
        <v>462</v>
      </c>
      <c r="B422" t="str">
        <f>VLOOKUP(A422,'Customer Names'!A:E,COLUMN('Customer Names'!D421),FALSE)</f>
        <v>Mr. Dustin</v>
      </c>
      <c r="C422">
        <f>VLOOKUP($A422,'Medical Examinations'!$A:$J,COLUMN('Medical Examinations'!B421),FALSE)</f>
        <v>27.6</v>
      </c>
      <c r="D422">
        <f>VLOOKUP($A422,'Medical Examinations'!$A:$J,COLUMN('Medical Examinations'!C421),FALSE)</f>
        <v>4.8499999999999996</v>
      </c>
      <c r="E422" t="str">
        <f>VLOOKUP($A422,'Medical Examinations'!$A:$J,COLUMN('Medical Examinations'!D421),FALSE)</f>
        <v>Yes</v>
      </c>
      <c r="F422" t="str">
        <f>VLOOKUP($A422,'Medical Examinations'!$A:$J,COLUMN('Medical Examinations'!E421),FALSE)</f>
        <v>No</v>
      </c>
      <c r="G422" t="str">
        <f>VLOOKUP($A422,'Medical Examinations'!$A:$J,COLUMN('Medical Examinations'!F421),FALSE)</f>
        <v>No</v>
      </c>
      <c r="H422">
        <f>VLOOKUP($A422,'Medical Examinations'!$A:$J,COLUMN('Medical Examinations'!G421),FALSE)</f>
        <v>0</v>
      </c>
      <c r="I422" t="str">
        <f>VLOOKUP($A422,'Medical Examinations'!$A:$J,COLUMN('Medical Examinations'!H421),FALSE)</f>
        <v>No</v>
      </c>
      <c r="J422" t="str">
        <f>VLOOKUP($A422,'Medical Examinations'!$A:$J,COLUMN('Medical Examinations'!I421),FALSE)</f>
        <v>Overweight</v>
      </c>
      <c r="K422" t="str">
        <f>VLOOKUP($A422,'Medical Examinations'!$A:$J,COLUMN('Medical Examinations'!J421),FALSE)</f>
        <v>Normal</v>
      </c>
      <c r="L422" s="30">
        <f>VLOOKUP($A422,'Hospitalisation Details'!$A:$K,COLUMN('Hospitalisation Details'!J421),FALSE)</f>
        <v>28045</v>
      </c>
      <c r="M422" s="23">
        <f>VLOOKUP($A422,'Hospitalisation Details'!$A:$K,COLUMN('Hospitalisation Details'!F421),FALSE)</f>
        <v>24603.05</v>
      </c>
      <c r="N422" t="str">
        <f>VLOOKUP($A422,'Hospitalisation Details'!$A:$K,COLUMN('Hospitalisation Details'!G421),FALSE)</f>
        <v>Tier - 2</v>
      </c>
      <c r="O422" t="str">
        <f>VLOOKUP($A422,'Hospitalisation Details'!$A:$K,COLUMN('Hospitalisation Details'!H421),FALSE)</f>
        <v>Tier - 2</v>
      </c>
      <c r="P422" t="str">
        <f>VLOOKUP($A422,'Hospitalisation Details'!$A:$K,COLUMN('Hospitalisation Details'!I421),FALSE)</f>
        <v>R1011</v>
      </c>
      <c r="Q422">
        <f>VLOOKUP($A422,'Hospitalisation Details'!$A:$K,COLUMN('Hospitalisation Details'!K421),FALSE)</f>
        <v>46</v>
      </c>
      <c r="R422" t="str" cm="1">
        <f t="array" ref="R422">_xlfn.IFS(
Q422&lt;=10,"0-10",
Q422&lt;=20,"11-20",
Q422&lt;=30,"21-30",
Q422&lt;=40,"31-40",
Q422&lt;=50,"41-50",
Q422&lt;=60,"51-60",
Q422&lt;=70,"61-70"
)</f>
        <v>41-50</v>
      </c>
      <c r="S422" t="str">
        <f t="shared" si="6"/>
        <v>No</v>
      </c>
    </row>
    <row r="423" spans="1:19" ht="15.75" x14ac:dyDescent="0.25">
      <c r="A423" s="36" t="s">
        <v>463</v>
      </c>
      <c r="B423" t="str">
        <f>VLOOKUP(A423,'Customer Names'!A:E,COLUMN('Customer Names'!D422),FALSE)</f>
        <v>Ms. Jenny</v>
      </c>
      <c r="C423">
        <f>VLOOKUP($A423,'Medical Examinations'!$A:$J,COLUMN('Medical Examinations'!B422),FALSE)</f>
        <v>27.645</v>
      </c>
      <c r="D423">
        <f>VLOOKUP($A423,'Medical Examinations'!$A:$J,COLUMN('Medical Examinations'!C422),FALSE)</f>
        <v>11.03</v>
      </c>
      <c r="E423" t="str">
        <f>VLOOKUP($A423,'Medical Examinations'!$A:$J,COLUMN('Medical Examinations'!D422),FALSE)</f>
        <v>Yes</v>
      </c>
      <c r="F423" t="str">
        <f>VLOOKUP($A423,'Medical Examinations'!$A:$J,COLUMN('Medical Examinations'!E422),FALSE)</f>
        <v>No</v>
      </c>
      <c r="G423" t="str">
        <f>VLOOKUP($A423,'Medical Examinations'!$A:$J,COLUMN('Medical Examinations'!F422),FALSE)</f>
        <v>No</v>
      </c>
      <c r="H423">
        <f>VLOOKUP($A423,'Medical Examinations'!$A:$J,COLUMN('Medical Examinations'!G422),FALSE)</f>
        <v>1</v>
      </c>
      <c r="I423" t="str">
        <f>VLOOKUP($A423,'Medical Examinations'!$A:$J,COLUMN('Medical Examinations'!H422),FALSE)</f>
        <v>Yes</v>
      </c>
      <c r="J423" t="str">
        <f>VLOOKUP($A423,'Medical Examinations'!$A:$J,COLUMN('Medical Examinations'!I422),FALSE)</f>
        <v>Overweight</v>
      </c>
      <c r="K423" t="str">
        <f>VLOOKUP($A423,'Medical Examinations'!$A:$J,COLUMN('Medical Examinations'!J422),FALSE)</f>
        <v>Diabetes</v>
      </c>
      <c r="L423" s="30">
        <f>VLOOKUP($A423,'Hospitalisation Details'!$A:$K,COLUMN('Hospitalisation Details'!J422),FALSE)</f>
        <v>27558</v>
      </c>
      <c r="M423" s="23">
        <f>VLOOKUP($A423,'Hospitalisation Details'!$A:$K,COLUMN('Hospitalisation Details'!F422),FALSE)</f>
        <v>24535.7</v>
      </c>
      <c r="N423" t="str">
        <f>VLOOKUP($A423,'Hospitalisation Details'!$A:$K,COLUMN('Hospitalisation Details'!G422),FALSE)</f>
        <v>Tier - 2</v>
      </c>
      <c r="O423" t="str">
        <f>VLOOKUP($A423,'Hospitalisation Details'!$A:$K,COLUMN('Hospitalisation Details'!H422),FALSE)</f>
        <v>Tier - 2</v>
      </c>
      <c r="P423" t="str">
        <f>VLOOKUP($A423,'Hospitalisation Details'!$A:$K,COLUMN('Hospitalisation Details'!I422),FALSE)</f>
        <v>R1012</v>
      </c>
      <c r="Q423">
        <f>VLOOKUP($A423,'Hospitalisation Details'!$A:$K,COLUMN('Hospitalisation Details'!K422),FALSE)</f>
        <v>47</v>
      </c>
      <c r="R423" t="str" cm="1">
        <f t="array" ref="R423">_xlfn.IFS(
Q423&lt;=10,"0-10",
Q423&lt;=20,"11-20",
Q423&lt;=30,"21-30",
Q423&lt;=40,"31-40",
Q423&lt;=50,"41-50",
Q423&lt;=60,"51-60",
Q423&lt;=70,"61-70"
)</f>
        <v>41-50</v>
      </c>
      <c r="S423" t="str">
        <f t="shared" si="6"/>
        <v>Yes</v>
      </c>
    </row>
    <row r="424" spans="1:19" ht="15.75" x14ac:dyDescent="0.25">
      <c r="A424" s="36" t="s">
        <v>464</v>
      </c>
      <c r="B424" t="str">
        <f>VLOOKUP(A424,'Customer Names'!A:E,COLUMN('Customer Names'!D423),FALSE)</f>
        <v>Ms. Emily</v>
      </c>
      <c r="C424">
        <f>VLOOKUP($A424,'Medical Examinations'!$A:$J,COLUMN('Medical Examinations'!B423),FALSE)</f>
        <v>27.6</v>
      </c>
      <c r="D424">
        <f>VLOOKUP($A424,'Medical Examinations'!$A:$J,COLUMN('Medical Examinations'!C423),FALSE)</f>
        <v>5.22</v>
      </c>
      <c r="E424" t="str">
        <f>VLOOKUP($A424,'Medical Examinations'!$A:$J,COLUMN('Medical Examinations'!D423),FALSE)</f>
        <v>No</v>
      </c>
      <c r="F424" t="str">
        <f>VLOOKUP($A424,'Medical Examinations'!$A:$J,COLUMN('Medical Examinations'!E423),FALSE)</f>
        <v>No</v>
      </c>
      <c r="G424" t="str">
        <f>VLOOKUP($A424,'Medical Examinations'!$A:$J,COLUMN('Medical Examinations'!F423),FALSE)</f>
        <v>No</v>
      </c>
      <c r="H424">
        <f>VLOOKUP($A424,'Medical Examinations'!$A:$J,COLUMN('Medical Examinations'!G423),FALSE)</f>
        <v>2</v>
      </c>
      <c r="I424" t="str">
        <f>VLOOKUP($A424,'Medical Examinations'!$A:$J,COLUMN('Medical Examinations'!H423),FALSE)</f>
        <v>Yes</v>
      </c>
      <c r="J424" t="str">
        <f>VLOOKUP($A424,'Medical Examinations'!$A:$J,COLUMN('Medical Examinations'!I423),FALSE)</f>
        <v>Overweight</v>
      </c>
      <c r="K424" t="str">
        <f>VLOOKUP($A424,'Medical Examinations'!$A:$J,COLUMN('Medical Examinations'!J423),FALSE)</f>
        <v>Normal</v>
      </c>
      <c r="L424" s="30">
        <f>VLOOKUP($A424,'Hospitalisation Details'!$A:$K,COLUMN('Hospitalisation Details'!J423),FALSE)</f>
        <v>26556</v>
      </c>
      <c r="M424" s="23">
        <f>VLOOKUP($A424,'Hospitalisation Details'!$A:$K,COLUMN('Hospitalisation Details'!F423),FALSE)</f>
        <v>24520.26</v>
      </c>
      <c r="N424" t="str">
        <f>VLOOKUP($A424,'Hospitalisation Details'!$A:$K,COLUMN('Hospitalisation Details'!G423),FALSE)</f>
        <v>Tier - 2</v>
      </c>
      <c r="O424" t="str">
        <f>VLOOKUP($A424,'Hospitalisation Details'!$A:$K,COLUMN('Hospitalisation Details'!H423),FALSE)</f>
        <v>Tier - 3</v>
      </c>
      <c r="P424" t="str">
        <f>VLOOKUP($A424,'Hospitalisation Details'!$A:$K,COLUMN('Hospitalisation Details'!I423),FALSE)</f>
        <v>R1011</v>
      </c>
      <c r="Q424">
        <f>VLOOKUP($A424,'Hospitalisation Details'!$A:$K,COLUMN('Hospitalisation Details'!K423),FALSE)</f>
        <v>50</v>
      </c>
      <c r="R424" t="str" cm="1">
        <f t="array" ref="R424">_xlfn.IFS(
Q424&lt;=10,"0-10",
Q424&lt;=20,"11-20",
Q424&lt;=30,"21-30",
Q424&lt;=40,"31-40",
Q424&lt;=50,"41-50",
Q424&lt;=60,"51-60",
Q424&lt;=70,"61-70"
)</f>
        <v>41-50</v>
      </c>
      <c r="S424" t="str">
        <f t="shared" si="6"/>
        <v>No</v>
      </c>
    </row>
    <row r="425" spans="1:19" ht="15.75" x14ac:dyDescent="0.25">
      <c r="A425" s="36" t="s">
        <v>465</v>
      </c>
      <c r="B425" t="str">
        <f>VLOOKUP(A425,'Customer Names'!A:E,COLUMN('Customer Names'!D424),FALSE)</f>
        <v>Ms. Fabienne</v>
      </c>
      <c r="C425">
        <f>VLOOKUP($A425,'Medical Examinations'!$A:$J,COLUMN('Medical Examinations'!B424),FALSE)</f>
        <v>25.08</v>
      </c>
      <c r="D425">
        <f>VLOOKUP($A425,'Medical Examinations'!$A:$J,COLUMN('Medical Examinations'!C424),FALSE)</f>
        <v>9.52</v>
      </c>
      <c r="E425" t="str">
        <f>VLOOKUP($A425,'Medical Examinations'!$A:$J,COLUMN('Medical Examinations'!D424),FALSE)</f>
        <v>Yes</v>
      </c>
      <c r="F425" t="str">
        <f>VLOOKUP($A425,'Medical Examinations'!$A:$J,COLUMN('Medical Examinations'!E424),FALSE)</f>
        <v>No</v>
      </c>
      <c r="G425" t="str">
        <f>VLOOKUP($A425,'Medical Examinations'!$A:$J,COLUMN('Medical Examinations'!F424),FALSE)</f>
        <v>No</v>
      </c>
      <c r="H425">
        <f>VLOOKUP($A425,'Medical Examinations'!$A:$J,COLUMN('Medical Examinations'!G424),FALSE)</f>
        <v>2</v>
      </c>
      <c r="I425" t="str">
        <f>VLOOKUP($A425,'Medical Examinations'!$A:$J,COLUMN('Medical Examinations'!H424),FALSE)</f>
        <v>No</v>
      </c>
      <c r="J425" t="str">
        <f>VLOOKUP($A425,'Medical Examinations'!$A:$J,COLUMN('Medical Examinations'!I424),FALSE)</f>
        <v>Overweight</v>
      </c>
      <c r="K425" t="str">
        <f>VLOOKUP($A425,'Medical Examinations'!$A:$J,COLUMN('Medical Examinations'!J424),FALSE)</f>
        <v>Diabetes</v>
      </c>
      <c r="L425" s="30">
        <f>VLOOKUP($A425,'Hospitalisation Details'!$A:$K,COLUMN('Hospitalisation Details'!J424),FALSE)</f>
        <v>22575</v>
      </c>
      <c r="M425" s="23">
        <f>VLOOKUP($A425,'Hospitalisation Details'!$A:$K,COLUMN('Hospitalisation Details'!F424),FALSE)</f>
        <v>24513.09</v>
      </c>
      <c r="N425" t="str">
        <f>VLOOKUP($A425,'Hospitalisation Details'!$A:$K,COLUMN('Hospitalisation Details'!G424),FALSE)</f>
        <v>Tier - 2</v>
      </c>
      <c r="O425" t="str">
        <f>VLOOKUP($A425,'Hospitalisation Details'!$A:$K,COLUMN('Hospitalisation Details'!H424),FALSE)</f>
        <v>Tier - 2</v>
      </c>
      <c r="P425" t="str">
        <f>VLOOKUP($A425,'Hospitalisation Details'!$A:$K,COLUMN('Hospitalisation Details'!I424),FALSE)</f>
        <v>R1013</v>
      </c>
      <c r="Q425">
        <f>VLOOKUP($A425,'Hospitalisation Details'!$A:$K,COLUMN('Hospitalisation Details'!K424),FALSE)</f>
        <v>61</v>
      </c>
      <c r="R425" t="str" cm="1">
        <f t="array" ref="R425">_xlfn.IFS(
Q425&lt;=10,"0-10",
Q425&lt;=20,"11-20",
Q425&lt;=30,"21-30",
Q425&lt;=40,"31-40",
Q425&lt;=50,"41-50",
Q425&lt;=60,"51-60",
Q425&lt;=70,"61-70"
)</f>
        <v>61-70</v>
      </c>
      <c r="S425" t="str">
        <f t="shared" si="6"/>
        <v>Yes</v>
      </c>
    </row>
    <row r="426" spans="1:19" ht="15.75" x14ac:dyDescent="0.25">
      <c r="A426" s="36" t="s">
        <v>466</v>
      </c>
      <c r="B426" t="str">
        <f>VLOOKUP(A426,'Customer Names'!A:E,COLUMN('Customer Names'!D425),FALSE)</f>
        <v>Mr. Jordan</v>
      </c>
      <c r="C426">
        <f>VLOOKUP($A426,'Medical Examinations'!$A:$J,COLUMN('Medical Examinations'!B425),FALSE)</f>
        <v>30.02</v>
      </c>
      <c r="D426">
        <f>VLOOKUP($A426,'Medical Examinations'!$A:$J,COLUMN('Medical Examinations'!C425),FALSE)</f>
        <v>11.09</v>
      </c>
      <c r="E426" t="str">
        <f>VLOOKUP($A426,'Medical Examinations'!$A:$J,COLUMN('Medical Examinations'!D425),FALSE)</f>
        <v>No</v>
      </c>
      <c r="F426" t="str">
        <f>VLOOKUP($A426,'Medical Examinations'!$A:$J,COLUMN('Medical Examinations'!E425),FALSE)</f>
        <v>No</v>
      </c>
      <c r="G426" t="str">
        <f>VLOOKUP($A426,'Medical Examinations'!$A:$J,COLUMN('Medical Examinations'!F425),FALSE)</f>
        <v>No</v>
      </c>
      <c r="H426">
        <f>VLOOKUP($A426,'Medical Examinations'!$A:$J,COLUMN('Medical Examinations'!G425),FALSE)</f>
        <v>0</v>
      </c>
      <c r="I426" t="str">
        <f>VLOOKUP($A426,'Medical Examinations'!$A:$J,COLUMN('Medical Examinations'!H425),FALSE)</f>
        <v>No</v>
      </c>
      <c r="J426" t="str">
        <f>VLOOKUP($A426,'Medical Examinations'!$A:$J,COLUMN('Medical Examinations'!I425),FALSE)</f>
        <v>Obesity</v>
      </c>
      <c r="K426" t="str">
        <f>VLOOKUP($A426,'Medical Examinations'!$A:$J,COLUMN('Medical Examinations'!J425),FALSE)</f>
        <v>Diabetes</v>
      </c>
      <c r="L426" s="30">
        <f>VLOOKUP($A426,'Hospitalisation Details'!$A:$K,COLUMN('Hospitalisation Details'!J425),FALSE)</f>
        <v>25025</v>
      </c>
      <c r="M426" s="23">
        <f>VLOOKUP($A426,'Hospitalisation Details'!$A:$K,COLUMN('Hospitalisation Details'!F425),FALSE)</f>
        <v>24476.48</v>
      </c>
      <c r="N426" t="str">
        <f>VLOOKUP($A426,'Hospitalisation Details'!$A:$K,COLUMN('Hospitalisation Details'!G425),FALSE)</f>
        <v>Tier - 2</v>
      </c>
      <c r="O426" t="str">
        <f>VLOOKUP($A426,'Hospitalisation Details'!$A:$K,COLUMN('Hospitalisation Details'!H425),FALSE)</f>
        <v>Tier - 2</v>
      </c>
      <c r="P426" t="str">
        <f>VLOOKUP($A426,'Hospitalisation Details'!$A:$K,COLUMN('Hospitalisation Details'!I425),FALSE)</f>
        <v>R1012</v>
      </c>
      <c r="Q426">
        <f>VLOOKUP($A426,'Hospitalisation Details'!$A:$K,COLUMN('Hospitalisation Details'!K425),FALSE)</f>
        <v>54</v>
      </c>
      <c r="R426" t="str" cm="1">
        <f t="array" ref="R426">_xlfn.IFS(
Q426&lt;=10,"0-10",
Q426&lt;=20,"11-20",
Q426&lt;=30,"21-30",
Q426&lt;=40,"31-40",
Q426&lt;=50,"41-50",
Q426&lt;=60,"51-60",
Q426&lt;=70,"61-70"
)</f>
        <v>51-60</v>
      </c>
      <c r="S426" t="str">
        <f t="shared" si="6"/>
        <v>Yes</v>
      </c>
    </row>
    <row r="427" spans="1:19" ht="15.75" x14ac:dyDescent="0.25">
      <c r="A427" s="36" t="s">
        <v>467</v>
      </c>
      <c r="B427" t="str">
        <f>VLOOKUP(A427,'Customer Names'!A:E,COLUMN('Customer Names'!D426),FALSE)</f>
        <v>Mr. Matt</v>
      </c>
      <c r="C427">
        <f>VLOOKUP($A427,'Medical Examinations'!$A:$J,COLUMN('Medical Examinations'!B426),FALSE)</f>
        <v>27.36</v>
      </c>
      <c r="D427">
        <f>VLOOKUP($A427,'Medical Examinations'!$A:$J,COLUMN('Medical Examinations'!C426),FALSE)</f>
        <v>9.4499999999999993</v>
      </c>
      <c r="E427" t="str">
        <f>VLOOKUP($A427,'Medical Examinations'!$A:$J,COLUMN('Medical Examinations'!D426),FALSE)</f>
        <v>Yes</v>
      </c>
      <c r="F427" t="str">
        <f>VLOOKUP($A427,'Medical Examinations'!$A:$J,COLUMN('Medical Examinations'!E426),FALSE)</f>
        <v>No</v>
      </c>
      <c r="G427" t="str">
        <f>VLOOKUP($A427,'Medical Examinations'!$A:$J,COLUMN('Medical Examinations'!F426),FALSE)</f>
        <v>No</v>
      </c>
      <c r="H427">
        <f>VLOOKUP($A427,'Medical Examinations'!$A:$J,COLUMN('Medical Examinations'!G426),FALSE)</f>
        <v>2</v>
      </c>
      <c r="I427" t="str">
        <f>VLOOKUP($A427,'Medical Examinations'!$A:$J,COLUMN('Medical Examinations'!H426),FALSE)</f>
        <v>Yes</v>
      </c>
      <c r="J427" t="str">
        <f>VLOOKUP($A427,'Medical Examinations'!$A:$J,COLUMN('Medical Examinations'!I426),FALSE)</f>
        <v>Overweight</v>
      </c>
      <c r="K427" t="str">
        <f>VLOOKUP($A427,'Medical Examinations'!$A:$J,COLUMN('Medical Examinations'!J426),FALSE)</f>
        <v>Diabetes</v>
      </c>
      <c r="L427" s="30">
        <f>VLOOKUP($A427,'Hospitalisation Details'!$A:$K,COLUMN('Hospitalisation Details'!J426),FALSE)</f>
        <v>25902</v>
      </c>
      <c r="M427" s="23">
        <f>VLOOKUP($A427,'Hospitalisation Details'!$A:$K,COLUMN('Hospitalisation Details'!F426),FALSE)</f>
        <v>24393.62</v>
      </c>
      <c r="N427" t="str">
        <f>VLOOKUP($A427,'Hospitalisation Details'!$A:$K,COLUMN('Hospitalisation Details'!G426),FALSE)</f>
        <v>Tier - 2</v>
      </c>
      <c r="O427" t="str">
        <f>VLOOKUP($A427,'Hospitalisation Details'!$A:$K,COLUMN('Hospitalisation Details'!H426),FALSE)</f>
        <v>Tier - 3</v>
      </c>
      <c r="P427" t="str">
        <f>VLOOKUP($A427,'Hospitalisation Details'!$A:$K,COLUMN('Hospitalisation Details'!I426),FALSE)</f>
        <v>R1012</v>
      </c>
      <c r="Q427">
        <f>VLOOKUP($A427,'Hospitalisation Details'!$A:$K,COLUMN('Hospitalisation Details'!K426),FALSE)</f>
        <v>52</v>
      </c>
      <c r="R427" t="str" cm="1">
        <f t="array" ref="R427">_xlfn.IFS(
Q427&lt;=10,"0-10",
Q427&lt;=20,"11-20",
Q427&lt;=30,"21-30",
Q427&lt;=40,"31-40",
Q427&lt;=50,"41-50",
Q427&lt;=60,"51-60",
Q427&lt;=70,"61-70"
)</f>
        <v>51-60</v>
      </c>
      <c r="S427" t="str">
        <f t="shared" si="6"/>
        <v>Yes</v>
      </c>
    </row>
    <row r="428" spans="1:19" ht="15.75" x14ac:dyDescent="0.25">
      <c r="A428" s="36" t="s">
        <v>468</v>
      </c>
      <c r="B428" t="str">
        <f>VLOOKUP(A428,'Customer Names'!A:E,COLUMN('Customer Names'!D427),FALSE)</f>
        <v>Ms. Taryn</v>
      </c>
      <c r="C428">
        <f>VLOOKUP($A428,'Medical Examinations'!$A:$J,COLUMN('Medical Examinations'!B427),FALSE)</f>
        <v>22.2</v>
      </c>
      <c r="D428">
        <f>VLOOKUP($A428,'Medical Examinations'!$A:$J,COLUMN('Medical Examinations'!C427),FALSE)</f>
        <v>5.51</v>
      </c>
      <c r="E428" t="str">
        <f>VLOOKUP($A428,'Medical Examinations'!$A:$J,COLUMN('Medical Examinations'!D427),FALSE)</f>
        <v>No</v>
      </c>
      <c r="F428" t="str">
        <f>VLOOKUP($A428,'Medical Examinations'!$A:$J,COLUMN('Medical Examinations'!E427),FALSE)</f>
        <v>No</v>
      </c>
      <c r="G428" t="str">
        <f>VLOOKUP($A428,'Medical Examinations'!$A:$J,COLUMN('Medical Examinations'!F427),FALSE)</f>
        <v>No</v>
      </c>
      <c r="H428">
        <f>VLOOKUP($A428,'Medical Examinations'!$A:$J,COLUMN('Medical Examinations'!G427),FALSE)</f>
        <v>0</v>
      </c>
      <c r="I428" t="str">
        <f>VLOOKUP($A428,'Medical Examinations'!$A:$J,COLUMN('Medical Examinations'!H427),FALSE)</f>
        <v>Yes</v>
      </c>
      <c r="J428" t="str">
        <f>VLOOKUP($A428,'Medical Examinations'!$A:$J,COLUMN('Medical Examinations'!I427),FALSE)</f>
        <v>Healthy Weight</v>
      </c>
      <c r="K428" t="str">
        <f>VLOOKUP($A428,'Medical Examinations'!$A:$J,COLUMN('Medical Examinations'!J427),FALSE)</f>
        <v>Normal</v>
      </c>
      <c r="L428" s="30">
        <f>VLOOKUP($A428,'Hospitalisation Details'!$A:$K,COLUMN('Hospitalisation Details'!J427),FALSE)</f>
        <v>36440</v>
      </c>
      <c r="M428" s="23">
        <f>VLOOKUP($A428,'Hospitalisation Details'!$A:$K,COLUMN('Hospitalisation Details'!F427),FALSE)</f>
        <v>24387.74</v>
      </c>
      <c r="N428" t="str">
        <f>VLOOKUP($A428,'Hospitalisation Details'!$A:$K,COLUMN('Hospitalisation Details'!G427),FALSE)</f>
        <v>Tier - 2</v>
      </c>
      <c r="O428" t="str">
        <f>VLOOKUP($A428,'Hospitalisation Details'!$A:$K,COLUMN('Hospitalisation Details'!H427),FALSE)</f>
        <v>Tier - 1</v>
      </c>
      <c r="P428" t="str">
        <f>VLOOKUP($A428,'Hospitalisation Details'!$A:$K,COLUMN('Hospitalisation Details'!I427),FALSE)</f>
        <v>R1011</v>
      </c>
      <c r="Q428">
        <f>VLOOKUP($A428,'Hospitalisation Details'!$A:$K,COLUMN('Hospitalisation Details'!K427),FALSE)</f>
        <v>23</v>
      </c>
      <c r="R428" t="str" cm="1">
        <f t="array" ref="R428">_xlfn.IFS(
Q428&lt;=10,"0-10",
Q428&lt;=20,"11-20",
Q428&lt;=30,"21-30",
Q428&lt;=40,"31-40",
Q428&lt;=50,"41-50",
Q428&lt;=60,"51-60",
Q428&lt;=70,"61-70"
)</f>
        <v>21-30</v>
      </c>
      <c r="S428" t="str">
        <f t="shared" si="6"/>
        <v>No</v>
      </c>
    </row>
    <row r="429" spans="1:19" ht="15.75" x14ac:dyDescent="0.25">
      <c r="A429" s="36" t="s">
        <v>469</v>
      </c>
      <c r="B429" t="str">
        <f>VLOOKUP(A429,'Customer Names'!A:E,COLUMN('Customer Names'!D428),FALSE)</f>
        <v>Ms. Temima</v>
      </c>
      <c r="C429">
        <f>VLOOKUP($A429,'Medical Examinations'!$A:$J,COLUMN('Medical Examinations'!B428),FALSE)</f>
        <v>25.71</v>
      </c>
      <c r="D429">
        <f>VLOOKUP($A429,'Medical Examinations'!$A:$J,COLUMN('Medical Examinations'!C428),FALSE)</f>
        <v>4.18</v>
      </c>
      <c r="E429" t="str">
        <f>VLOOKUP($A429,'Medical Examinations'!$A:$J,COLUMN('Medical Examinations'!D428),FALSE)</f>
        <v>No</v>
      </c>
      <c r="F429" t="str">
        <f>VLOOKUP($A429,'Medical Examinations'!$A:$J,COLUMN('Medical Examinations'!E428),FALSE)</f>
        <v>Yes</v>
      </c>
      <c r="G429" t="str">
        <f>VLOOKUP($A429,'Medical Examinations'!$A:$J,COLUMN('Medical Examinations'!F428),FALSE)</f>
        <v>No</v>
      </c>
      <c r="H429">
        <f>VLOOKUP($A429,'Medical Examinations'!$A:$J,COLUMN('Medical Examinations'!G428),FALSE)</f>
        <v>1</v>
      </c>
      <c r="I429" t="str">
        <f>VLOOKUP($A429,'Medical Examinations'!$A:$J,COLUMN('Medical Examinations'!H428),FALSE)</f>
        <v>Yes</v>
      </c>
      <c r="J429" t="str">
        <f>VLOOKUP($A429,'Medical Examinations'!$A:$J,COLUMN('Medical Examinations'!I428),FALSE)</f>
        <v>Overweight</v>
      </c>
      <c r="K429" t="str">
        <f>VLOOKUP($A429,'Medical Examinations'!$A:$J,COLUMN('Medical Examinations'!J428),FALSE)</f>
        <v>Normal</v>
      </c>
      <c r="L429" s="30">
        <f>VLOOKUP($A429,'Hospitalisation Details'!$A:$K,COLUMN('Hospitalisation Details'!J428),FALSE)</f>
        <v>38202</v>
      </c>
      <c r="M429" s="23">
        <f>VLOOKUP($A429,'Hospitalisation Details'!$A:$K,COLUMN('Hospitalisation Details'!F428),FALSE)</f>
        <v>24294.02</v>
      </c>
      <c r="N429" t="str">
        <f>VLOOKUP($A429,'Hospitalisation Details'!$A:$K,COLUMN('Hospitalisation Details'!G428),FALSE)</f>
        <v>Tier - 2</v>
      </c>
      <c r="O429" t="str">
        <f>VLOOKUP($A429,'Hospitalisation Details'!$A:$K,COLUMN('Hospitalisation Details'!H428),FALSE)</f>
        <v>Tier - 1</v>
      </c>
      <c r="P429" t="str">
        <f>VLOOKUP($A429,'Hospitalisation Details'!$A:$K,COLUMN('Hospitalisation Details'!I428),FALSE)</f>
        <v>R1011</v>
      </c>
      <c r="Q429">
        <f>VLOOKUP($A429,'Hospitalisation Details'!$A:$K,COLUMN('Hospitalisation Details'!K428),FALSE)</f>
        <v>18</v>
      </c>
      <c r="R429" t="str" cm="1">
        <f t="array" ref="R429">_xlfn.IFS(
Q429&lt;=10,"0-10",
Q429&lt;=20,"11-20",
Q429&lt;=30,"21-30",
Q429&lt;=40,"31-40",
Q429&lt;=50,"41-50",
Q429&lt;=60,"51-60",
Q429&lt;=70,"61-70"
)</f>
        <v>11-20</v>
      </c>
      <c r="S429" t="str">
        <f t="shared" si="6"/>
        <v>No</v>
      </c>
    </row>
    <row r="430" spans="1:19" ht="15.75" x14ac:dyDescent="0.25">
      <c r="A430" s="36" t="s">
        <v>470</v>
      </c>
      <c r="B430" t="str">
        <f>VLOOKUP(A430,'Customer Names'!A:E,COLUMN('Customer Names'!D429),FALSE)</f>
        <v>Ms. Jennifer</v>
      </c>
      <c r="C430">
        <f>VLOOKUP($A430,'Medical Examinations'!$A:$J,COLUMN('Medical Examinations'!B429),FALSE)</f>
        <v>41.91</v>
      </c>
      <c r="D430">
        <f>VLOOKUP($A430,'Medical Examinations'!$A:$J,COLUMN('Medical Examinations'!C429),FALSE)</f>
        <v>5.98</v>
      </c>
      <c r="E430" t="str">
        <f>VLOOKUP($A430,'Medical Examinations'!$A:$J,COLUMN('Medical Examinations'!D429),FALSE)</f>
        <v>Yes</v>
      </c>
      <c r="F430" t="str">
        <f>VLOOKUP($A430,'Medical Examinations'!$A:$J,COLUMN('Medical Examinations'!E429),FALSE)</f>
        <v>No</v>
      </c>
      <c r="G430" t="str">
        <f>VLOOKUP($A430,'Medical Examinations'!$A:$J,COLUMN('Medical Examinations'!F429),FALSE)</f>
        <v>No</v>
      </c>
      <c r="H430">
        <f>VLOOKUP($A430,'Medical Examinations'!$A:$J,COLUMN('Medical Examinations'!G429),FALSE)</f>
        <v>1</v>
      </c>
      <c r="I430" t="str">
        <f>VLOOKUP($A430,'Medical Examinations'!$A:$J,COLUMN('Medical Examinations'!H429),FALSE)</f>
        <v>No</v>
      </c>
      <c r="J430" t="str">
        <f>VLOOKUP($A430,'Medical Examinations'!$A:$J,COLUMN('Medical Examinations'!I429),FALSE)</f>
        <v>Obesity</v>
      </c>
      <c r="K430" t="str">
        <f>VLOOKUP($A430,'Medical Examinations'!$A:$J,COLUMN('Medical Examinations'!J429),FALSE)</f>
        <v>Prediabetes</v>
      </c>
      <c r="L430" s="30">
        <f>VLOOKUP($A430,'Hospitalisation Details'!$A:$K,COLUMN('Hospitalisation Details'!J429),FALSE)</f>
        <v>23727</v>
      </c>
      <c r="M430" s="23">
        <f>VLOOKUP($A430,'Hospitalisation Details'!$A:$K,COLUMN('Hospitalisation Details'!F429),FALSE)</f>
        <v>24227.34</v>
      </c>
      <c r="N430" t="str">
        <f>VLOOKUP($A430,'Hospitalisation Details'!$A:$K,COLUMN('Hospitalisation Details'!G429),FALSE)</f>
        <v>Tier - 2</v>
      </c>
      <c r="O430" t="str">
        <f>VLOOKUP($A430,'Hospitalisation Details'!$A:$K,COLUMN('Hospitalisation Details'!H429),FALSE)</f>
        <v>Tier - 1</v>
      </c>
      <c r="P430" t="str">
        <f>VLOOKUP($A430,'Hospitalisation Details'!$A:$K,COLUMN('Hospitalisation Details'!I429),FALSE)</f>
        <v>R1013</v>
      </c>
      <c r="Q430">
        <f>VLOOKUP($A430,'Hospitalisation Details'!$A:$K,COLUMN('Hospitalisation Details'!K429),FALSE)</f>
        <v>58</v>
      </c>
      <c r="R430" t="str" cm="1">
        <f t="array" ref="R430">_xlfn.IFS(
Q430&lt;=10,"0-10",
Q430&lt;=20,"11-20",
Q430&lt;=30,"21-30",
Q430&lt;=40,"31-40",
Q430&lt;=50,"41-50",
Q430&lt;=60,"51-60",
Q430&lt;=70,"61-70"
)</f>
        <v>51-60</v>
      </c>
      <c r="S430" t="str">
        <f t="shared" si="6"/>
        <v>Yes</v>
      </c>
    </row>
    <row r="431" spans="1:19" ht="15.75" x14ac:dyDescent="0.25">
      <c r="A431" s="36" t="s">
        <v>471</v>
      </c>
      <c r="B431" t="str">
        <f>VLOOKUP(A431,'Customer Names'!A:E,COLUMN('Customer Names'!D430),FALSE)</f>
        <v>Ms. Serena</v>
      </c>
      <c r="C431">
        <f>VLOOKUP($A431,'Medical Examinations'!$A:$J,COLUMN('Medical Examinations'!B430),FALSE)</f>
        <v>25.85</v>
      </c>
      <c r="D431">
        <f>VLOOKUP($A431,'Medical Examinations'!$A:$J,COLUMN('Medical Examinations'!C430),FALSE)</f>
        <v>10.16</v>
      </c>
      <c r="E431" t="str">
        <f>VLOOKUP($A431,'Medical Examinations'!$A:$J,COLUMN('Medical Examinations'!D430),FALSE)</f>
        <v>No</v>
      </c>
      <c r="F431" t="str">
        <f>VLOOKUP($A431,'Medical Examinations'!$A:$J,COLUMN('Medical Examinations'!E430),FALSE)</f>
        <v>No</v>
      </c>
      <c r="G431" t="str">
        <f>VLOOKUP($A431,'Medical Examinations'!$A:$J,COLUMN('Medical Examinations'!F430),FALSE)</f>
        <v>No</v>
      </c>
      <c r="H431">
        <f>VLOOKUP($A431,'Medical Examinations'!$A:$J,COLUMN('Medical Examinations'!G430),FALSE)</f>
        <v>0</v>
      </c>
      <c r="I431" t="str">
        <f>VLOOKUP($A431,'Medical Examinations'!$A:$J,COLUMN('Medical Examinations'!H430),FALSE)</f>
        <v>Yes</v>
      </c>
      <c r="J431" t="str">
        <f>VLOOKUP($A431,'Medical Examinations'!$A:$J,COLUMN('Medical Examinations'!I430),FALSE)</f>
        <v>Overweight</v>
      </c>
      <c r="K431" t="str">
        <f>VLOOKUP($A431,'Medical Examinations'!$A:$J,COLUMN('Medical Examinations'!J430),FALSE)</f>
        <v>Diabetes</v>
      </c>
      <c r="L431" s="30">
        <f>VLOOKUP($A431,'Hospitalisation Details'!$A:$K,COLUMN('Hospitalisation Details'!J430),FALSE)</f>
        <v>27282</v>
      </c>
      <c r="M431" s="23">
        <f>VLOOKUP($A431,'Hospitalisation Details'!$A:$K,COLUMN('Hospitalisation Details'!F430),FALSE)</f>
        <v>24180.93</v>
      </c>
      <c r="N431" t="str">
        <f>VLOOKUP($A431,'Hospitalisation Details'!$A:$K,COLUMN('Hospitalisation Details'!G430),FALSE)</f>
        <v>Tier - 2</v>
      </c>
      <c r="O431" t="str">
        <f>VLOOKUP($A431,'Hospitalisation Details'!$A:$K,COLUMN('Hospitalisation Details'!H430),FALSE)</f>
        <v>Tier - 1</v>
      </c>
      <c r="P431" t="str">
        <f>VLOOKUP($A431,'Hospitalisation Details'!$A:$K,COLUMN('Hospitalisation Details'!I430),FALSE)</f>
        <v>R1013</v>
      </c>
      <c r="Q431">
        <f>VLOOKUP($A431,'Hospitalisation Details'!$A:$K,COLUMN('Hospitalisation Details'!K430),FALSE)</f>
        <v>48</v>
      </c>
      <c r="R431" t="str" cm="1">
        <f t="array" ref="R431">_xlfn.IFS(
Q431&lt;=10,"0-10",
Q431&lt;=20,"11-20",
Q431&lt;=30,"21-30",
Q431&lt;=40,"31-40",
Q431&lt;=50,"41-50",
Q431&lt;=60,"51-60",
Q431&lt;=70,"61-70"
)</f>
        <v>41-50</v>
      </c>
      <c r="S431" t="str">
        <f t="shared" si="6"/>
        <v>Yes</v>
      </c>
    </row>
    <row r="432" spans="1:19" ht="15.75" x14ac:dyDescent="0.25">
      <c r="A432" s="36" t="s">
        <v>472</v>
      </c>
      <c r="B432" t="str">
        <f>VLOOKUP(A432,'Customer Names'!A:E,COLUMN('Customer Names'!D431),FALSE)</f>
        <v>Ms. Victoria</v>
      </c>
      <c r="C432">
        <f>VLOOKUP($A432,'Medical Examinations'!$A:$J,COLUMN('Medical Examinations'!B431),FALSE)</f>
        <v>23.844999999999999</v>
      </c>
      <c r="D432">
        <f>VLOOKUP($A432,'Medical Examinations'!$A:$J,COLUMN('Medical Examinations'!C431),FALSE)</f>
        <v>11.71</v>
      </c>
      <c r="E432" t="str">
        <f>VLOOKUP($A432,'Medical Examinations'!$A:$J,COLUMN('Medical Examinations'!D431),FALSE)</f>
        <v>No</v>
      </c>
      <c r="F432" t="str">
        <f>VLOOKUP($A432,'Medical Examinations'!$A:$J,COLUMN('Medical Examinations'!E431),FALSE)</f>
        <v>No</v>
      </c>
      <c r="G432" t="str">
        <f>VLOOKUP($A432,'Medical Examinations'!$A:$J,COLUMN('Medical Examinations'!F431),FALSE)</f>
        <v>No</v>
      </c>
      <c r="H432">
        <f>VLOOKUP($A432,'Medical Examinations'!$A:$J,COLUMN('Medical Examinations'!G431),FALSE)</f>
        <v>2</v>
      </c>
      <c r="I432" t="str">
        <f>VLOOKUP($A432,'Medical Examinations'!$A:$J,COLUMN('Medical Examinations'!H431),FALSE)</f>
        <v>Yes</v>
      </c>
      <c r="J432" t="str">
        <f>VLOOKUP($A432,'Medical Examinations'!$A:$J,COLUMN('Medical Examinations'!I431),FALSE)</f>
        <v>Healthy Weight</v>
      </c>
      <c r="K432" t="str">
        <f>VLOOKUP($A432,'Medical Examinations'!$A:$J,COLUMN('Medical Examinations'!J431),FALSE)</f>
        <v>Diabetes</v>
      </c>
      <c r="L432" s="30">
        <f>VLOOKUP($A432,'Hospitalisation Details'!$A:$K,COLUMN('Hospitalisation Details'!J431),FALSE)</f>
        <v>26828</v>
      </c>
      <c r="M432" s="23">
        <f>VLOOKUP($A432,'Hospitalisation Details'!$A:$K,COLUMN('Hospitalisation Details'!F431),FALSE)</f>
        <v>24106.91</v>
      </c>
      <c r="N432" t="str">
        <f>VLOOKUP($A432,'Hospitalisation Details'!$A:$K,COLUMN('Hospitalisation Details'!G431),FALSE)</f>
        <v>Tier - 2</v>
      </c>
      <c r="O432" t="str">
        <f>VLOOKUP($A432,'Hospitalisation Details'!$A:$K,COLUMN('Hospitalisation Details'!H431),FALSE)</f>
        <v>Tier - 2</v>
      </c>
      <c r="P432" t="str">
        <f>VLOOKUP($A432,'Hospitalisation Details'!$A:$K,COLUMN('Hospitalisation Details'!I431),FALSE)</f>
        <v>R1024</v>
      </c>
      <c r="Q432">
        <f>VLOOKUP($A432,'Hospitalisation Details'!$A:$K,COLUMN('Hospitalisation Details'!K431),FALSE)</f>
        <v>49</v>
      </c>
      <c r="R432" t="str" cm="1">
        <f t="array" ref="R432">_xlfn.IFS(
Q432&lt;=10,"0-10",
Q432&lt;=20,"11-20",
Q432&lt;=30,"21-30",
Q432&lt;=40,"31-40",
Q432&lt;=50,"41-50",
Q432&lt;=60,"51-60",
Q432&lt;=70,"61-70"
)</f>
        <v>41-50</v>
      </c>
      <c r="S432" t="str">
        <f t="shared" si="6"/>
        <v>Yes</v>
      </c>
    </row>
    <row r="433" spans="1:19" ht="15.75" x14ac:dyDescent="0.25">
      <c r="A433" s="36" t="s">
        <v>473</v>
      </c>
      <c r="B433" t="str">
        <f>VLOOKUP(A433,'Customer Names'!A:E,COLUMN('Customer Names'!D432),FALSE)</f>
        <v>Ms. Phoebe</v>
      </c>
      <c r="C433">
        <f>VLOOKUP($A433,'Medical Examinations'!$A:$J,COLUMN('Medical Examinations'!B432),FALSE)</f>
        <v>30.59</v>
      </c>
      <c r="D433">
        <f>VLOOKUP($A433,'Medical Examinations'!$A:$J,COLUMN('Medical Examinations'!C432),FALSE)</f>
        <v>5.23</v>
      </c>
      <c r="E433" t="str">
        <f>VLOOKUP($A433,'Medical Examinations'!$A:$J,COLUMN('Medical Examinations'!D432),FALSE)</f>
        <v>No</v>
      </c>
      <c r="F433" t="str">
        <f>VLOOKUP($A433,'Medical Examinations'!$A:$J,COLUMN('Medical Examinations'!E432),FALSE)</f>
        <v>No</v>
      </c>
      <c r="G433" t="str">
        <f>VLOOKUP($A433,'Medical Examinations'!$A:$J,COLUMN('Medical Examinations'!F432),FALSE)</f>
        <v>Yes</v>
      </c>
      <c r="H433">
        <f>VLOOKUP($A433,'Medical Examinations'!$A:$J,COLUMN('Medical Examinations'!G432),FALSE)</f>
        <v>1</v>
      </c>
      <c r="I433" t="str">
        <f>VLOOKUP($A433,'Medical Examinations'!$A:$J,COLUMN('Medical Examinations'!H432),FALSE)</f>
        <v>No</v>
      </c>
      <c r="J433" t="str">
        <f>VLOOKUP($A433,'Medical Examinations'!$A:$J,COLUMN('Medical Examinations'!I432),FALSE)</f>
        <v>Obesity</v>
      </c>
      <c r="K433" t="str">
        <f>VLOOKUP($A433,'Medical Examinations'!$A:$J,COLUMN('Medical Examinations'!J432),FALSE)</f>
        <v>Normal</v>
      </c>
      <c r="L433" s="30">
        <f>VLOOKUP($A433,'Hospitalisation Details'!$A:$K,COLUMN('Hospitalisation Details'!J432),FALSE)</f>
        <v>37985</v>
      </c>
      <c r="M433" s="23">
        <f>VLOOKUP($A433,'Hospitalisation Details'!$A:$K,COLUMN('Hospitalisation Details'!F432),FALSE)</f>
        <v>24059.68</v>
      </c>
      <c r="N433" t="str">
        <f>VLOOKUP($A433,'Hospitalisation Details'!$A:$K,COLUMN('Hospitalisation Details'!G432),FALSE)</f>
        <v>Tier - 2</v>
      </c>
      <c r="O433" t="str">
        <f>VLOOKUP($A433,'Hospitalisation Details'!$A:$K,COLUMN('Hospitalisation Details'!H432),FALSE)</f>
        <v>Tier - 2</v>
      </c>
      <c r="P433" t="str">
        <f>VLOOKUP($A433,'Hospitalisation Details'!$A:$K,COLUMN('Hospitalisation Details'!I432),FALSE)</f>
        <v>R1012</v>
      </c>
      <c r="Q433">
        <f>VLOOKUP($A433,'Hospitalisation Details'!$A:$K,COLUMN('Hospitalisation Details'!K432),FALSE)</f>
        <v>19</v>
      </c>
      <c r="R433" t="str" cm="1">
        <f t="array" ref="R433">_xlfn.IFS(
Q433&lt;=10,"0-10",
Q433&lt;=20,"11-20",
Q433&lt;=30,"21-30",
Q433&lt;=40,"31-40",
Q433&lt;=50,"41-50",
Q433&lt;=60,"51-60",
Q433&lt;=70,"61-70"
)</f>
        <v>11-20</v>
      </c>
      <c r="S433" t="str">
        <f t="shared" si="6"/>
        <v>No</v>
      </c>
    </row>
    <row r="434" spans="1:19" ht="15.75" x14ac:dyDescent="0.25">
      <c r="A434" s="36" t="s">
        <v>474</v>
      </c>
      <c r="B434" t="str">
        <f>VLOOKUP(A434,'Customer Names'!A:E,COLUMN('Customer Names'!D433),FALSE)</f>
        <v>Mr. Corey</v>
      </c>
      <c r="C434">
        <f>VLOOKUP($A434,'Medical Examinations'!$A:$J,COLUMN('Medical Examinations'!B433),FALSE)</f>
        <v>24.795000000000002</v>
      </c>
      <c r="D434">
        <f>VLOOKUP($A434,'Medical Examinations'!$A:$J,COLUMN('Medical Examinations'!C433),FALSE)</f>
        <v>6.85</v>
      </c>
      <c r="E434" t="str">
        <f>VLOOKUP($A434,'Medical Examinations'!$A:$J,COLUMN('Medical Examinations'!D433),FALSE)</f>
        <v>No</v>
      </c>
      <c r="F434" t="str">
        <f>VLOOKUP($A434,'Medical Examinations'!$A:$J,COLUMN('Medical Examinations'!E433),FALSE)</f>
        <v>No</v>
      </c>
      <c r="G434" t="str">
        <f>VLOOKUP($A434,'Medical Examinations'!$A:$J,COLUMN('Medical Examinations'!F433),FALSE)</f>
        <v>No</v>
      </c>
      <c r="H434">
        <f>VLOOKUP($A434,'Medical Examinations'!$A:$J,COLUMN('Medical Examinations'!G433),FALSE)</f>
        <v>0</v>
      </c>
      <c r="I434" t="str">
        <f>VLOOKUP($A434,'Medical Examinations'!$A:$J,COLUMN('Medical Examinations'!H433),FALSE)</f>
        <v>Yes</v>
      </c>
      <c r="J434" t="str">
        <f>VLOOKUP($A434,'Medical Examinations'!$A:$J,COLUMN('Medical Examinations'!I433),FALSE)</f>
        <v>Healthy Weight</v>
      </c>
      <c r="K434" t="str">
        <f>VLOOKUP($A434,'Medical Examinations'!$A:$J,COLUMN('Medical Examinations'!J433),FALSE)</f>
        <v>Diabetes</v>
      </c>
      <c r="L434" s="30">
        <f>VLOOKUP($A434,'Hospitalisation Details'!$A:$K,COLUMN('Hospitalisation Details'!J433),FALSE)</f>
        <v>26124</v>
      </c>
      <c r="M434" s="23">
        <f>VLOOKUP($A434,'Hospitalisation Details'!$A:$K,COLUMN('Hospitalisation Details'!F433),FALSE)</f>
        <v>23967.38</v>
      </c>
      <c r="N434" t="str">
        <f>VLOOKUP($A434,'Hospitalisation Details'!$A:$K,COLUMN('Hospitalisation Details'!G433),FALSE)</f>
        <v>Tier - 2</v>
      </c>
      <c r="O434" t="str">
        <f>VLOOKUP($A434,'Hospitalisation Details'!$A:$K,COLUMN('Hospitalisation Details'!H433),FALSE)</f>
        <v>Tier - 2</v>
      </c>
      <c r="P434" t="str">
        <f>VLOOKUP($A434,'Hospitalisation Details'!$A:$K,COLUMN('Hospitalisation Details'!I433),FALSE)</f>
        <v>R1012</v>
      </c>
      <c r="Q434">
        <f>VLOOKUP($A434,'Hospitalisation Details'!$A:$K,COLUMN('Hospitalisation Details'!K433),FALSE)</f>
        <v>51</v>
      </c>
      <c r="R434" t="str" cm="1">
        <f t="array" ref="R434">_xlfn.IFS(
Q434&lt;=10,"0-10",
Q434&lt;=20,"11-20",
Q434&lt;=30,"21-30",
Q434&lt;=40,"31-40",
Q434&lt;=50,"41-50",
Q434&lt;=60,"51-60",
Q434&lt;=70,"61-70"
)</f>
        <v>51-60</v>
      </c>
      <c r="S434" t="str">
        <f t="shared" si="6"/>
        <v>Yes</v>
      </c>
    </row>
    <row r="435" spans="1:19" ht="15.75" x14ac:dyDescent="0.25">
      <c r="A435" s="36" t="s">
        <v>475</v>
      </c>
      <c r="B435" t="str">
        <f>VLOOKUP(A435,'Customer Names'!A:E,COLUMN('Customer Names'!D434),FALSE)</f>
        <v>Ms. Rebecca</v>
      </c>
      <c r="C435">
        <f>VLOOKUP($A435,'Medical Examinations'!$A:$J,COLUMN('Medical Examinations'!B434),FALSE)</f>
        <v>24.13</v>
      </c>
      <c r="D435">
        <f>VLOOKUP($A435,'Medical Examinations'!$A:$J,COLUMN('Medical Examinations'!C434),FALSE)</f>
        <v>7.05</v>
      </c>
      <c r="E435" t="str">
        <f>VLOOKUP($A435,'Medical Examinations'!$A:$J,COLUMN('Medical Examinations'!D434),FALSE)</f>
        <v>Yes</v>
      </c>
      <c r="F435" t="str">
        <f>VLOOKUP($A435,'Medical Examinations'!$A:$J,COLUMN('Medical Examinations'!E434),FALSE)</f>
        <v>No</v>
      </c>
      <c r="G435" t="str">
        <f>VLOOKUP($A435,'Medical Examinations'!$A:$J,COLUMN('Medical Examinations'!F434),FALSE)</f>
        <v>No</v>
      </c>
      <c r="H435">
        <f>VLOOKUP($A435,'Medical Examinations'!$A:$J,COLUMN('Medical Examinations'!G434),FALSE)</f>
        <v>2</v>
      </c>
      <c r="I435" t="str">
        <f>VLOOKUP($A435,'Medical Examinations'!$A:$J,COLUMN('Medical Examinations'!H434),FALSE)</f>
        <v>Yes</v>
      </c>
      <c r="J435" t="str">
        <f>VLOOKUP($A435,'Medical Examinations'!$A:$J,COLUMN('Medical Examinations'!I434),FALSE)</f>
        <v>Healthy Weight</v>
      </c>
      <c r="K435" t="str">
        <f>VLOOKUP($A435,'Medical Examinations'!$A:$J,COLUMN('Medical Examinations'!J434),FALSE)</f>
        <v>Diabetes</v>
      </c>
      <c r="L435" s="30">
        <f>VLOOKUP($A435,'Hospitalisation Details'!$A:$K,COLUMN('Hospitalisation Details'!J434),FALSE)</f>
        <v>25788</v>
      </c>
      <c r="M435" s="23">
        <f>VLOOKUP($A435,'Hospitalisation Details'!$A:$K,COLUMN('Hospitalisation Details'!F434),FALSE)</f>
        <v>23887.66</v>
      </c>
      <c r="N435" t="str">
        <f>VLOOKUP($A435,'Hospitalisation Details'!$A:$K,COLUMN('Hospitalisation Details'!G434),FALSE)</f>
        <v>Tier - 2</v>
      </c>
      <c r="O435" t="str">
        <f>VLOOKUP($A435,'Hospitalisation Details'!$A:$K,COLUMN('Hospitalisation Details'!H434),FALSE)</f>
        <v>Tier - 3</v>
      </c>
      <c r="P435" t="str">
        <f>VLOOKUP($A435,'Hospitalisation Details'!$A:$K,COLUMN('Hospitalisation Details'!I434),FALSE)</f>
        <v>R1012</v>
      </c>
      <c r="Q435">
        <f>VLOOKUP($A435,'Hospitalisation Details'!$A:$K,COLUMN('Hospitalisation Details'!K434),FALSE)</f>
        <v>52</v>
      </c>
      <c r="R435" t="str" cm="1">
        <f t="array" ref="R435">_xlfn.IFS(
Q435&lt;=10,"0-10",
Q435&lt;=20,"11-20",
Q435&lt;=30,"21-30",
Q435&lt;=40,"31-40",
Q435&lt;=50,"41-50",
Q435&lt;=60,"51-60",
Q435&lt;=70,"61-70"
)</f>
        <v>51-60</v>
      </c>
      <c r="S435" t="str">
        <f t="shared" si="6"/>
        <v>Yes</v>
      </c>
    </row>
    <row r="436" spans="1:19" ht="15.75" x14ac:dyDescent="0.25">
      <c r="A436" s="36" t="s">
        <v>476</v>
      </c>
      <c r="B436" t="str">
        <f>VLOOKUP(A436,'Customer Names'!A:E,COLUMN('Customer Names'!D435),FALSE)</f>
        <v>Mr. Nicholas</v>
      </c>
      <c r="C436">
        <f>VLOOKUP($A436,'Medical Examinations'!$A:$J,COLUMN('Medical Examinations'!B435),FALSE)</f>
        <v>25.84</v>
      </c>
      <c r="D436">
        <f>VLOOKUP($A436,'Medical Examinations'!$A:$J,COLUMN('Medical Examinations'!C435),FALSE)</f>
        <v>11.64</v>
      </c>
      <c r="E436" t="str">
        <f>VLOOKUP($A436,'Medical Examinations'!$A:$J,COLUMN('Medical Examinations'!D435),FALSE)</f>
        <v>No</v>
      </c>
      <c r="F436" t="str">
        <f>VLOOKUP($A436,'Medical Examinations'!$A:$J,COLUMN('Medical Examinations'!E435),FALSE)</f>
        <v>No</v>
      </c>
      <c r="G436" t="str">
        <f>VLOOKUP($A436,'Medical Examinations'!$A:$J,COLUMN('Medical Examinations'!F435),FALSE)</f>
        <v>No</v>
      </c>
      <c r="H436">
        <f>VLOOKUP($A436,'Medical Examinations'!$A:$J,COLUMN('Medical Examinations'!G435),FALSE)</f>
        <v>2</v>
      </c>
      <c r="I436" t="str">
        <f>VLOOKUP($A436,'Medical Examinations'!$A:$J,COLUMN('Medical Examinations'!H435),FALSE)</f>
        <v>Yes</v>
      </c>
      <c r="J436" t="str">
        <f>VLOOKUP($A436,'Medical Examinations'!$A:$J,COLUMN('Medical Examinations'!I435),FALSE)</f>
        <v>Overweight</v>
      </c>
      <c r="K436" t="str">
        <f>VLOOKUP($A436,'Medical Examinations'!$A:$J,COLUMN('Medical Examinations'!J435),FALSE)</f>
        <v>Diabetes</v>
      </c>
      <c r="L436" s="30">
        <f>VLOOKUP($A436,'Hospitalisation Details'!$A:$K,COLUMN('Hospitalisation Details'!J435),FALSE)</f>
        <v>26842</v>
      </c>
      <c r="M436" s="23">
        <f>VLOOKUP($A436,'Hospitalisation Details'!$A:$K,COLUMN('Hospitalisation Details'!F435),FALSE)</f>
        <v>23807.24</v>
      </c>
      <c r="N436" t="str">
        <f>VLOOKUP($A436,'Hospitalisation Details'!$A:$K,COLUMN('Hospitalisation Details'!G435),FALSE)</f>
        <v>Tier - 2</v>
      </c>
      <c r="O436" t="str">
        <f>VLOOKUP($A436,'Hospitalisation Details'!$A:$K,COLUMN('Hospitalisation Details'!H435),FALSE)</f>
        <v>Tier - 3</v>
      </c>
      <c r="P436" t="str">
        <f>VLOOKUP($A436,'Hospitalisation Details'!$A:$K,COLUMN('Hospitalisation Details'!I435),FALSE)</f>
        <v>R1012</v>
      </c>
      <c r="Q436">
        <f>VLOOKUP($A436,'Hospitalisation Details'!$A:$K,COLUMN('Hospitalisation Details'!K435),FALSE)</f>
        <v>49</v>
      </c>
      <c r="R436" t="str" cm="1">
        <f t="array" ref="R436">_xlfn.IFS(
Q436&lt;=10,"0-10",
Q436&lt;=20,"11-20",
Q436&lt;=30,"21-30",
Q436&lt;=40,"31-40",
Q436&lt;=50,"41-50",
Q436&lt;=60,"51-60",
Q436&lt;=70,"61-70"
)</f>
        <v>41-50</v>
      </c>
      <c r="S436" t="str">
        <f t="shared" si="6"/>
        <v>Yes</v>
      </c>
    </row>
    <row r="437" spans="1:19" ht="15.75" x14ac:dyDescent="0.25">
      <c r="A437" s="36" t="s">
        <v>477</v>
      </c>
      <c r="B437" t="str">
        <f>VLOOKUP(A437,'Customer Names'!A:E,COLUMN('Customer Names'!D436),FALSE)</f>
        <v>Mr. Christian</v>
      </c>
      <c r="C437">
        <f>VLOOKUP($A437,'Medical Examinations'!$A:$J,COLUMN('Medical Examinations'!B436),FALSE)</f>
        <v>28</v>
      </c>
      <c r="D437">
        <f>VLOOKUP($A437,'Medical Examinations'!$A:$J,COLUMN('Medical Examinations'!C436),FALSE)</f>
        <v>10.52</v>
      </c>
      <c r="E437" t="str">
        <f>VLOOKUP($A437,'Medical Examinations'!$A:$J,COLUMN('Medical Examinations'!D436),FALSE)</f>
        <v>No</v>
      </c>
      <c r="F437" t="str">
        <f>VLOOKUP($A437,'Medical Examinations'!$A:$J,COLUMN('Medical Examinations'!E436),FALSE)</f>
        <v>No</v>
      </c>
      <c r="G437" t="str">
        <f>VLOOKUP($A437,'Medical Examinations'!$A:$J,COLUMN('Medical Examinations'!F436),FALSE)</f>
        <v>No</v>
      </c>
      <c r="H437">
        <f>VLOOKUP($A437,'Medical Examinations'!$A:$J,COLUMN('Medical Examinations'!G436),FALSE)</f>
        <v>0</v>
      </c>
      <c r="I437" t="str">
        <f>VLOOKUP($A437,'Medical Examinations'!$A:$J,COLUMN('Medical Examinations'!H436),FALSE)</f>
        <v>Yes</v>
      </c>
      <c r="J437" t="str">
        <f>VLOOKUP($A437,'Medical Examinations'!$A:$J,COLUMN('Medical Examinations'!I436),FALSE)</f>
        <v>Overweight</v>
      </c>
      <c r="K437" t="str">
        <f>VLOOKUP($A437,'Medical Examinations'!$A:$J,COLUMN('Medical Examinations'!J436),FALSE)</f>
        <v>Diabetes</v>
      </c>
      <c r="L437" s="30">
        <f>VLOOKUP($A437,'Hospitalisation Details'!$A:$K,COLUMN('Hospitalisation Details'!J436),FALSE)</f>
        <v>27182</v>
      </c>
      <c r="M437" s="23">
        <f>VLOOKUP($A437,'Hospitalisation Details'!$A:$K,COLUMN('Hospitalisation Details'!F436),FALSE)</f>
        <v>23568.27</v>
      </c>
      <c r="N437" t="str">
        <f>VLOOKUP($A437,'Hospitalisation Details'!$A:$K,COLUMN('Hospitalisation Details'!G436),FALSE)</f>
        <v>Tier - 2</v>
      </c>
      <c r="O437" t="str">
        <f>VLOOKUP($A437,'Hospitalisation Details'!$A:$K,COLUMN('Hospitalisation Details'!H436),FALSE)</f>
        <v>Tier - 2</v>
      </c>
      <c r="P437" t="str">
        <f>VLOOKUP($A437,'Hospitalisation Details'!$A:$K,COLUMN('Hospitalisation Details'!I436),FALSE)</f>
        <v>R1011</v>
      </c>
      <c r="Q437">
        <f>VLOOKUP($A437,'Hospitalisation Details'!$A:$K,COLUMN('Hospitalisation Details'!K436),FALSE)</f>
        <v>49</v>
      </c>
      <c r="R437" t="str" cm="1">
        <f t="array" ref="R437">_xlfn.IFS(
Q437&lt;=10,"0-10",
Q437&lt;=20,"11-20",
Q437&lt;=30,"21-30",
Q437&lt;=40,"31-40",
Q437&lt;=50,"41-50",
Q437&lt;=60,"51-60",
Q437&lt;=70,"61-70"
)</f>
        <v>41-50</v>
      </c>
      <c r="S437" t="str">
        <f t="shared" si="6"/>
        <v>Yes</v>
      </c>
    </row>
    <row r="438" spans="1:19" ht="15.75" x14ac:dyDescent="0.25">
      <c r="A438" s="36" t="s">
        <v>478</v>
      </c>
      <c r="B438" t="str">
        <f>VLOOKUP(A438,'Customer Names'!A:E,COLUMN('Customer Names'!D437),FALSE)</f>
        <v>Mr. Jonathon</v>
      </c>
      <c r="C438">
        <f>VLOOKUP($A438,'Medical Examinations'!$A:$J,COLUMN('Medical Examinations'!B437),FALSE)</f>
        <v>34.1</v>
      </c>
      <c r="D438">
        <f>VLOOKUP($A438,'Medical Examinations'!$A:$J,COLUMN('Medical Examinations'!C437),FALSE)</f>
        <v>4.01</v>
      </c>
      <c r="E438" t="str">
        <f>VLOOKUP($A438,'Medical Examinations'!$A:$J,COLUMN('Medical Examinations'!D437),FALSE)</f>
        <v>Yes</v>
      </c>
      <c r="F438" t="str">
        <f>VLOOKUP($A438,'Medical Examinations'!$A:$J,COLUMN('Medical Examinations'!E437),FALSE)</f>
        <v>No</v>
      </c>
      <c r="G438" t="str">
        <f>VLOOKUP($A438,'Medical Examinations'!$A:$J,COLUMN('Medical Examinations'!F437),FALSE)</f>
        <v>Yes</v>
      </c>
      <c r="H438">
        <f>VLOOKUP($A438,'Medical Examinations'!$A:$J,COLUMN('Medical Examinations'!G437),FALSE)</f>
        <v>1</v>
      </c>
      <c r="I438" t="str">
        <f>VLOOKUP($A438,'Medical Examinations'!$A:$J,COLUMN('Medical Examinations'!H437),FALSE)</f>
        <v>No</v>
      </c>
      <c r="J438" t="str">
        <f>VLOOKUP($A438,'Medical Examinations'!$A:$J,COLUMN('Medical Examinations'!I437),FALSE)</f>
        <v>Obesity</v>
      </c>
      <c r="K438" t="str">
        <f>VLOOKUP($A438,'Medical Examinations'!$A:$J,COLUMN('Medical Examinations'!J437),FALSE)</f>
        <v>Normal</v>
      </c>
      <c r="L438" s="30">
        <f>VLOOKUP($A438,'Hospitalisation Details'!$A:$K,COLUMN('Hospitalisation Details'!J437),FALSE)</f>
        <v>30554</v>
      </c>
      <c r="M438" s="23">
        <f>VLOOKUP($A438,'Hospitalisation Details'!$A:$K,COLUMN('Hospitalisation Details'!F437),FALSE)</f>
        <v>23563.02</v>
      </c>
      <c r="N438" t="str">
        <f>VLOOKUP($A438,'Hospitalisation Details'!$A:$K,COLUMN('Hospitalisation Details'!G437),FALSE)</f>
        <v>Tier - 2</v>
      </c>
      <c r="O438" t="str">
        <f>VLOOKUP($A438,'Hospitalisation Details'!$A:$K,COLUMN('Hospitalisation Details'!H437),FALSE)</f>
        <v>Tier - 2</v>
      </c>
      <c r="P438" t="str">
        <f>VLOOKUP($A438,'Hospitalisation Details'!$A:$K,COLUMN('Hospitalisation Details'!I437),FALSE)</f>
        <v>R1013</v>
      </c>
      <c r="Q438">
        <f>VLOOKUP($A438,'Hospitalisation Details'!$A:$K,COLUMN('Hospitalisation Details'!K437),FALSE)</f>
        <v>39</v>
      </c>
      <c r="R438" t="str" cm="1">
        <f t="array" ref="R438">_xlfn.IFS(
Q438&lt;=10,"0-10",
Q438&lt;=20,"11-20",
Q438&lt;=30,"21-30",
Q438&lt;=40,"31-40",
Q438&lt;=50,"41-50",
Q438&lt;=60,"51-60",
Q438&lt;=70,"61-70"
)</f>
        <v>31-40</v>
      </c>
      <c r="S438" t="str">
        <f t="shared" si="6"/>
        <v>No</v>
      </c>
    </row>
    <row r="439" spans="1:19" ht="15.75" x14ac:dyDescent="0.25">
      <c r="A439" s="36" t="s">
        <v>479</v>
      </c>
      <c r="B439" t="str">
        <f>VLOOKUP(A439,'Customer Names'!A:E,COLUMN('Customer Names'!D438),FALSE)</f>
        <v>Ms. Caroline</v>
      </c>
      <c r="C439">
        <f>VLOOKUP($A439,'Medical Examinations'!$A:$J,COLUMN('Medical Examinations'!B438),FALSE)</f>
        <v>26.125</v>
      </c>
      <c r="D439">
        <f>VLOOKUP($A439,'Medical Examinations'!$A:$J,COLUMN('Medical Examinations'!C438),FALSE)</f>
        <v>8.56</v>
      </c>
      <c r="E439" t="str">
        <f>VLOOKUP($A439,'Medical Examinations'!$A:$J,COLUMN('Medical Examinations'!D438),FALSE)</f>
        <v>Yes</v>
      </c>
      <c r="F439" t="str">
        <f>VLOOKUP($A439,'Medical Examinations'!$A:$J,COLUMN('Medical Examinations'!E438),FALSE)</f>
        <v>No</v>
      </c>
      <c r="G439" t="str">
        <f>VLOOKUP($A439,'Medical Examinations'!$A:$J,COLUMN('Medical Examinations'!F438),FALSE)</f>
        <v>No</v>
      </c>
      <c r="H439">
        <f>VLOOKUP($A439,'Medical Examinations'!$A:$J,COLUMN('Medical Examinations'!G438),FALSE)</f>
        <v>1</v>
      </c>
      <c r="I439" t="str">
        <f>VLOOKUP($A439,'Medical Examinations'!$A:$J,COLUMN('Medical Examinations'!H438),FALSE)</f>
        <v>Yes</v>
      </c>
      <c r="J439" t="str">
        <f>VLOOKUP($A439,'Medical Examinations'!$A:$J,COLUMN('Medical Examinations'!I438),FALSE)</f>
        <v>Overweight</v>
      </c>
      <c r="K439" t="str">
        <f>VLOOKUP($A439,'Medical Examinations'!$A:$J,COLUMN('Medical Examinations'!J438),FALSE)</f>
        <v>Diabetes</v>
      </c>
      <c r="L439" s="30">
        <f>VLOOKUP($A439,'Hospitalisation Details'!$A:$K,COLUMN('Hospitalisation Details'!J438),FALSE)</f>
        <v>27711</v>
      </c>
      <c r="M439" s="23">
        <f>VLOOKUP($A439,'Hospitalisation Details'!$A:$K,COLUMN('Hospitalisation Details'!F438),FALSE)</f>
        <v>23401.31</v>
      </c>
      <c r="N439" t="str">
        <f>VLOOKUP($A439,'Hospitalisation Details'!$A:$K,COLUMN('Hospitalisation Details'!G438),FALSE)</f>
        <v>Tier - 2</v>
      </c>
      <c r="O439" t="str">
        <f>VLOOKUP($A439,'Hospitalisation Details'!$A:$K,COLUMN('Hospitalisation Details'!H438),FALSE)</f>
        <v>Tier - 3</v>
      </c>
      <c r="P439" t="str">
        <f>VLOOKUP($A439,'Hospitalisation Details'!$A:$K,COLUMN('Hospitalisation Details'!I438),FALSE)</f>
        <v>R1024</v>
      </c>
      <c r="Q439">
        <f>VLOOKUP($A439,'Hospitalisation Details'!$A:$K,COLUMN('Hospitalisation Details'!K438),FALSE)</f>
        <v>47</v>
      </c>
      <c r="R439" t="str" cm="1">
        <f t="array" ref="R439">_xlfn.IFS(
Q439&lt;=10,"0-10",
Q439&lt;=20,"11-20",
Q439&lt;=30,"21-30",
Q439&lt;=40,"31-40",
Q439&lt;=50,"41-50",
Q439&lt;=60,"51-60",
Q439&lt;=70,"61-70"
)</f>
        <v>41-50</v>
      </c>
      <c r="S439" t="str">
        <f t="shared" si="6"/>
        <v>Yes</v>
      </c>
    </row>
    <row r="440" spans="1:19" ht="15.75" x14ac:dyDescent="0.25">
      <c r="A440" s="36" t="s">
        <v>480</v>
      </c>
      <c r="B440" t="str">
        <f>VLOOKUP(A440,'Customer Names'!A:E,COLUMN('Customer Names'!D439),FALSE)</f>
        <v>Mr. Joshua</v>
      </c>
      <c r="C440">
        <f>VLOOKUP($A440,'Medical Examinations'!$A:$J,COLUMN('Medical Examinations'!B439),FALSE)</f>
        <v>25.6</v>
      </c>
      <c r="D440">
        <f>VLOOKUP($A440,'Medical Examinations'!$A:$J,COLUMN('Medical Examinations'!C439),FALSE)</f>
        <v>10.5</v>
      </c>
      <c r="E440" t="str">
        <f>VLOOKUP($A440,'Medical Examinations'!$A:$J,COLUMN('Medical Examinations'!D439),FALSE)</f>
        <v>No</v>
      </c>
      <c r="F440" t="str">
        <f>VLOOKUP($A440,'Medical Examinations'!$A:$J,COLUMN('Medical Examinations'!E439),FALSE)</f>
        <v>No</v>
      </c>
      <c r="G440" t="str">
        <f>VLOOKUP($A440,'Medical Examinations'!$A:$J,COLUMN('Medical Examinations'!F439),FALSE)</f>
        <v>No</v>
      </c>
      <c r="H440">
        <f>VLOOKUP($A440,'Medical Examinations'!$A:$J,COLUMN('Medical Examinations'!G439),FALSE)</f>
        <v>2</v>
      </c>
      <c r="I440" t="str">
        <f>VLOOKUP($A440,'Medical Examinations'!$A:$J,COLUMN('Medical Examinations'!H439),FALSE)</f>
        <v>Yes</v>
      </c>
      <c r="J440" t="str">
        <f>VLOOKUP($A440,'Medical Examinations'!$A:$J,COLUMN('Medical Examinations'!I439),FALSE)</f>
        <v>Overweight</v>
      </c>
      <c r="K440" t="str">
        <f>VLOOKUP($A440,'Medical Examinations'!$A:$J,COLUMN('Medical Examinations'!J439),FALSE)</f>
        <v>Diabetes</v>
      </c>
      <c r="L440" s="30">
        <f>VLOOKUP($A440,'Hospitalisation Details'!$A:$K,COLUMN('Hospitalisation Details'!J439),FALSE)</f>
        <v>26959</v>
      </c>
      <c r="M440" s="23">
        <f>VLOOKUP($A440,'Hospitalisation Details'!$A:$K,COLUMN('Hospitalisation Details'!F439),FALSE)</f>
        <v>23306.55</v>
      </c>
      <c r="N440" t="str">
        <f>VLOOKUP($A440,'Hospitalisation Details'!$A:$K,COLUMN('Hospitalisation Details'!G439),FALSE)</f>
        <v>Tier - 2</v>
      </c>
      <c r="O440" t="str">
        <f>VLOOKUP($A440,'Hospitalisation Details'!$A:$K,COLUMN('Hospitalisation Details'!H439),FALSE)</f>
        <v>Tier - 2</v>
      </c>
      <c r="P440" t="str">
        <f>VLOOKUP($A440,'Hospitalisation Details'!$A:$K,COLUMN('Hospitalisation Details'!I439),FALSE)</f>
        <v>R1011</v>
      </c>
      <c r="Q440">
        <f>VLOOKUP($A440,'Hospitalisation Details'!$A:$K,COLUMN('Hospitalisation Details'!K439),FALSE)</f>
        <v>49</v>
      </c>
      <c r="R440" t="str" cm="1">
        <f t="array" ref="R440">_xlfn.IFS(
Q440&lt;=10,"0-10",
Q440&lt;=20,"11-20",
Q440&lt;=30,"21-30",
Q440&lt;=40,"31-40",
Q440&lt;=50,"41-50",
Q440&lt;=60,"51-60",
Q440&lt;=70,"61-70"
)</f>
        <v>41-50</v>
      </c>
      <c r="S440" t="str">
        <f t="shared" si="6"/>
        <v>Yes</v>
      </c>
    </row>
    <row r="441" spans="1:19" ht="15.75" x14ac:dyDescent="0.25">
      <c r="A441" s="36" t="s">
        <v>481</v>
      </c>
      <c r="B441" t="str">
        <f>VLOOKUP(A441,'Customer Names'!A:E,COLUMN('Customer Names'!D440),FALSE)</f>
        <v>Ms. Nichole</v>
      </c>
      <c r="C441">
        <f>VLOOKUP($A441,'Medical Examinations'!$A:$J,COLUMN('Medical Examinations'!B440),FALSE)</f>
        <v>24.32</v>
      </c>
      <c r="D441">
        <f>VLOOKUP($A441,'Medical Examinations'!$A:$J,COLUMN('Medical Examinations'!C440),FALSE)</f>
        <v>6.39</v>
      </c>
      <c r="E441" t="str">
        <f>VLOOKUP($A441,'Medical Examinations'!$A:$J,COLUMN('Medical Examinations'!D440),FALSE)</f>
        <v>No</v>
      </c>
      <c r="F441" t="str">
        <f>VLOOKUP($A441,'Medical Examinations'!$A:$J,COLUMN('Medical Examinations'!E440),FALSE)</f>
        <v>No</v>
      </c>
      <c r="G441" t="str">
        <f>VLOOKUP($A441,'Medical Examinations'!$A:$J,COLUMN('Medical Examinations'!F440),FALSE)</f>
        <v>No</v>
      </c>
      <c r="H441">
        <f>VLOOKUP($A441,'Medical Examinations'!$A:$J,COLUMN('Medical Examinations'!G440),FALSE)</f>
        <v>0</v>
      </c>
      <c r="I441" t="str">
        <f>VLOOKUP($A441,'Medical Examinations'!$A:$J,COLUMN('Medical Examinations'!H440),FALSE)</f>
        <v>No</v>
      </c>
      <c r="J441" t="str">
        <f>VLOOKUP($A441,'Medical Examinations'!$A:$J,COLUMN('Medical Examinations'!I440),FALSE)</f>
        <v>Healthy Weight</v>
      </c>
      <c r="K441" t="str">
        <f>VLOOKUP($A441,'Medical Examinations'!$A:$J,COLUMN('Medical Examinations'!J440),FALSE)</f>
        <v>Prediabetes</v>
      </c>
      <c r="L441" s="30">
        <f>VLOOKUP($A441,'Hospitalisation Details'!$A:$K,COLUMN('Hospitalisation Details'!J440),FALSE)</f>
        <v>34610</v>
      </c>
      <c r="M441" s="23">
        <f>VLOOKUP($A441,'Hospitalisation Details'!$A:$K,COLUMN('Hospitalisation Details'!F440),FALSE)</f>
        <v>23288.93</v>
      </c>
      <c r="N441" t="str">
        <f>VLOOKUP($A441,'Hospitalisation Details'!$A:$K,COLUMN('Hospitalisation Details'!G440),FALSE)</f>
        <v>Tier - 2</v>
      </c>
      <c r="O441" t="str">
        <f>VLOOKUP($A441,'Hospitalisation Details'!$A:$K,COLUMN('Hospitalisation Details'!H440),FALSE)</f>
        <v>Tier - 3</v>
      </c>
      <c r="P441" t="str">
        <f>VLOOKUP($A441,'Hospitalisation Details'!$A:$K,COLUMN('Hospitalisation Details'!I440),FALSE)</f>
        <v>R1024</v>
      </c>
      <c r="Q441">
        <f>VLOOKUP($A441,'Hospitalisation Details'!$A:$K,COLUMN('Hospitalisation Details'!K440),FALSE)</f>
        <v>28</v>
      </c>
      <c r="R441" t="str" cm="1">
        <f t="array" ref="R441">_xlfn.IFS(
Q441&lt;=10,"0-10",
Q441&lt;=20,"11-20",
Q441&lt;=30,"21-30",
Q441&lt;=40,"31-40",
Q441&lt;=50,"41-50",
Q441&lt;=60,"51-60",
Q441&lt;=70,"61-70"
)</f>
        <v>21-30</v>
      </c>
      <c r="S441" t="str">
        <f t="shared" si="6"/>
        <v>Yes</v>
      </c>
    </row>
    <row r="442" spans="1:19" ht="15.75" x14ac:dyDescent="0.25">
      <c r="A442" s="36" t="s">
        <v>482</v>
      </c>
      <c r="B442" t="str">
        <f>VLOOKUP(A442,'Customer Names'!A:E,COLUMN('Customer Names'!D441),FALSE)</f>
        <v>Ms. Denise</v>
      </c>
      <c r="C442">
        <f>VLOOKUP($A442,'Medical Examinations'!$A:$J,COLUMN('Medical Examinations'!B441),FALSE)</f>
        <v>22.88</v>
      </c>
      <c r="D442">
        <f>VLOOKUP($A442,'Medical Examinations'!$A:$J,COLUMN('Medical Examinations'!C441),FALSE)</f>
        <v>5.71</v>
      </c>
      <c r="E442" t="str">
        <f>VLOOKUP($A442,'Medical Examinations'!$A:$J,COLUMN('Medical Examinations'!D441),FALSE)</f>
        <v>Yes</v>
      </c>
      <c r="F442" t="str">
        <f>VLOOKUP($A442,'Medical Examinations'!$A:$J,COLUMN('Medical Examinations'!E441),FALSE)</f>
        <v>No</v>
      </c>
      <c r="G442" t="str">
        <f>VLOOKUP($A442,'Medical Examinations'!$A:$J,COLUMN('Medical Examinations'!F441),FALSE)</f>
        <v>Yes</v>
      </c>
      <c r="H442">
        <f>VLOOKUP($A442,'Medical Examinations'!$A:$J,COLUMN('Medical Examinations'!G441),FALSE)</f>
        <v>1</v>
      </c>
      <c r="I442" t="str">
        <f>VLOOKUP($A442,'Medical Examinations'!$A:$J,COLUMN('Medical Examinations'!H441),FALSE)</f>
        <v>Yes</v>
      </c>
      <c r="J442" t="str">
        <f>VLOOKUP($A442,'Medical Examinations'!$A:$J,COLUMN('Medical Examinations'!I441),FALSE)</f>
        <v>Healthy Weight</v>
      </c>
      <c r="K442" t="str">
        <f>VLOOKUP($A442,'Medical Examinations'!$A:$J,COLUMN('Medical Examinations'!J441),FALSE)</f>
        <v>Prediabetes</v>
      </c>
      <c r="L442" s="30">
        <f>VLOOKUP($A442,'Hospitalisation Details'!$A:$K,COLUMN('Hospitalisation Details'!J441),FALSE)</f>
        <v>25521</v>
      </c>
      <c r="M442" s="23">
        <f>VLOOKUP($A442,'Hospitalisation Details'!$A:$K,COLUMN('Hospitalisation Details'!F441),FALSE)</f>
        <v>23244.79</v>
      </c>
      <c r="N442" t="str">
        <f>VLOOKUP($A442,'Hospitalisation Details'!$A:$K,COLUMN('Hospitalisation Details'!G441),FALSE)</f>
        <v>Tier - 2</v>
      </c>
      <c r="O442" t="str">
        <f>VLOOKUP($A442,'Hospitalisation Details'!$A:$K,COLUMN('Hospitalisation Details'!H441),FALSE)</f>
        <v>Tier - 3</v>
      </c>
      <c r="P442" t="str">
        <f>VLOOKUP($A442,'Hospitalisation Details'!$A:$K,COLUMN('Hospitalisation Details'!I441),FALSE)</f>
        <v>R1013</v>
      </c>
      <c r="Q442">
        <f>VLOOKUP($A442,'Hospitalisation Details'!$A:$K,COLUMN('Hospitalisation Details'!K441),FALSE)</f>
        <v>53</v>
      </c>
      <c r="R442" t="str" cm="1">
        <f t="array" ref="R442">_xlfn.IFS(
Q442&lt;=10,"0-10",
Q442&lt;=20,"11-20",
Q442&lt;=30,"21-30",
Q442&lt;=40,"31-40",
Q442&lt;=50,"41-50",
Q442&lt;=60,"51-60",
Q442&lt;=70,"61-70"
)</f>
        <v>51-60</v>
      </c>
      <c r="S442" t="str">
        <f t="shared" si="6"/>
        <v>Yes</v>
      </c>
    </row>
    <row r="443" spans="1:19" ht="15.75" x14ac:dyDescent="0.25">
      <c r="A443" s="36" t="s">
        <v>483</v>
      </c>
      <c r="B443" t="str">
        <f>VLOOKUP(A443,'Customer Names'!A:E,COLUMN('Customer Names'!D442),FALSE)</f>
        <v>Mr. Peter</v>
      </c>
      <c r="C443">
        <f>VLOOKUP($A443,'Medical Examinations'!$A:$J,COLUMN('Medical Examinations'!B442),FALSE)</f>
        <v>24.984999999999999</v>
      </c>
      <c r="D443">
        <f>VLOOKUP($A443,'Medical Examinations'!$A:$J,COLUMN('Medical Examinations'!C442),FALSE)</f>
        <v>4.43</v>
      </c>
      <c r="E443" t="str">
        <f>VLOOKUP($A443,'Medical Examinations'!$A:$J,COLUMN('Medical Examinations'!D442),FALSE)</f>
        <v>Yes</v>
      </c>
      <c r="F443" t="str">
        <f>VLOOKUP($A443,'Medical Examinations'!$A:$J,COLUMN('Medical Examinations'!E442),FALSE)</f>
        <v>No</v>
      </c>
      <c r="G443" t="str">
        <f>VLOOKUP($A443,'Medical Examinations'!$A:$J,COLUMN('Medical Examinations'!F442),FALSE)</f>
        <v>Yes</v>
      </c>
      <c r="H443">
        <f>VLOOKUP($A443,'Medical Examinations'!$A:$J,COLUMN('Medical Examinations'!G442),FALSE)</f>
        <v>1</v>
      </c>
      <c r="I443" t="str">
        <f>VLOOKUP($A443,'Medical Examinations'!$A:$J,COLUMN('Medical Examinations'!H442),FALSE)</f>
        <v>No</v>
      </c>
      <c r="J443" t="str">
        <f>VLOOKUP($A443,'Medical Examinations'!$A:$J,COLUMN('Medical Examinations'!I442),FALSE)</f>
        <v>Healthy Weight</v>
      </c>
      <c r="K443" t="str">
        <f>VLOOKUP($A443,'Medical Examinations'!$A:$J,COLUMN('Medical Examinations'!J442),FALSE)</f>
        <v>Normal</v>
      </c>
      <c r="L443" s="30">
        <f>VLOOKUP($A443,'Hospitalisation Details'!$A:$K,COLUMN('Hospitalisation Details'!J442),FALSE)</f>
        <v>35649</v>
      </c>
      <c r="M443" s="23">
        <f>VLOOKUP($A443,'Hospitalisation Details'!$A:$K,COLUMN('Hospitalisation Details'!F442),FALSE)</f>
        <v>23241.47</v>
      </c>
      <c r="N443" t="str">
        <f>VLOOKUP($A443,'Hospitalisation Details'!$A:$K,COLUMN('Hospitalisation Details'!G442),FALSE)</f>
        <v>Tier - 2</v>
      </c>
      <c r="O443" t="str">
        <f>VLOOKUP($A443,'Hospitalisation Details'!$A:$K,COLUMN('Hospitalisation Details'!H442),FALSE)</f>
        <v>Tier - 3</v>
      </c>
      <c r="P443" t="str">
        <f>VLOOKUP($A443,'Hospitalisation Details'!$A:$K,COLUMN('Hospitalisation Details'!I442),FALSE)</f>
        <v>R1018</v>
      </c>
      <c r="Q443">
        <f>VLOOKUP($A443,'Hospitalisation Details'!$A:$K,COLUMN('Hospitalisation Details'!K442),FALSE)</f>
        <v>25</v>
      </c>
      <c r="R443" t="str" cm="1">
        <f t="array" ref="R443">_xlfn.IFS(
Q443&lt;=10,"0-10",
Q443&lt;=20,"11-20",
Q443&lt;=30,"21-30",
Q443&lt;=40,"31-40",
Q443&lt;=50,"41-50",
Q443&lt;=60,"51-60",
Q443&lt;=70,"61-70"
)</f>
        <v>21-30</v>
      </c>
      <c r="S443" t="str">
        <f t="shared" si="6"/>
        <v>No</v>
      </c>
    </row>
    <row r="444" spans="1:19" ht="15.75" x14ac:dyDescent="0.25">
      <c r="A444" s="36" t="s">
        <v>484</v>
      </c>
      <c r="B444" t="str">
        <f>VLOOKUP(A444,'Customer Names'!A:E,COLUMN('Customer Names'!D443),FALSE)</f>
        <v>Mr. Johnson</v>
      </c>
      <c r="C444">
        <f>VLOOKUP($A444,'Medical Examinations'!$A:$J,COLUMN('Medical Examinations'!B443),FALSE)</f>
        <v>33.1</v>
      </c>
      <c r="D444">
        <f>VLOOKUP($A444,'Medical Examinations'!$A:$J,COLUMN('Medical Examinations'!C443),FALSE)</f>
        <v>5.52</v>
      </c>
      <c r="E444" t="str">
        <f>VLOOKUP($A444,'Medical Examinations'!$A:$J,COLUMN('Medical Examinations'!D443),FALSE)</f>
        <v>No</v>
      </c>
      <c r="F444" t="str">
        <f>VLOOKUP($A444,'Medical Examinations'!$A:$J,COLUMN('Medical Examinations'!E443),FALSE)</f>
        <v>No</v>
      </c>
      <c r="G444" t="str">
        <f>VLOOKUP($A444,'Medical Examinations'!$A:$J,COLUMN('Medical Examinations'!F443),FALSE)</f>
        <v>Yes</v>
      </c>
      <c r="H444">
        <f>VLOOKUP($A444,'Medical Examinations'!$A:$J,COLUMN('Medical Examinations'!G443),FALSE)</f>
        <v>1</v>
      </c>
      <c r="I444" t="str">
        <f>VLOOKUP($A444,'Medical Examinations'!$A:$J,COLUMN('Medical Examinations'!H443),FALSE)</f>
        <v>No</v>
      </c>
      <c r="J444" t="str">
        <f>VLOOKUP($A444,'Medical Examinations'!$A:$J,COLUMN('Medical Examinations'!I443),FALSE)</f>
        <v>Obesity</v>
      </c>
      <c r="K444" t="str">
        <f>VLOOKUP($A444,'Medical Examinations'!$A:$J,COLUMN('Medical Examinations'!J443),FALSE)</f>
        <v>Normal</v>
      </c>
      <c r="L444" s="30">
        <f>VLOOKUP($A444,'Hospitalisation Details'!$A:$K,COLUMN('Hospitalisation Details'!J443),FALSE)</f>
        <v>37969</v>
      </c>
      <c r="M444" s="23">
        <f>VLOOKUP($A444,'Hospitalisation Details'!$A:$K,COLUMN('Hospitalisation Details'!F443),FALSE)</f>
        <v>23082.959999999999</v>
      </c>
      <c r="N444" t="str">
        <f>VLOOKUP($A444,'Hospitalisation Details'!$A:$K,COLUMN('Hospitalisation Details'!G443),FALSE)</f>
        <v>Tier - 2</v>
      </c>
      <c r="O444" t="str">
        <f>VLOOKUP($A444,'Hospitalisation Details'!$A:$K,COLUMN('Hospitalisation Details'!H443),FALSE)</f>
        <v>Tier - 2</v>
      </c>
      <c r="P444" t="str">
        <f>VLOOKUP($A444,'Hospitalisation Details'!$A:$K,COLUMN('Hospitalisation Details'!I443),FALSE)</f>
        <v>R1011</v>
      </c>
      <c r="Q444">
        <f>VLOOKUP($A444,'Hospitalisation Details'!$A:$K,COLUMN('Hospitalisation Details'!K443),FALSE)</f>
        <v>19</v>
      </c>
      <c r="R444" t="str" cm="1">
        <f t="array" ref="R444">_xlfn.IFS(
Q444&lt;=10,"0-10",
Q444&lt;=20,"11-20",
Q444&lt;=30,"21-30",
Q444&lt;=40,"31-40",
Q444&lt;=50,"41-50",
Q444&lt;=60,"51-60",
Q444&lt;=70,"61-70"
)</f>
        <v>11-20</v>
      </c>
      <c r="S444" t="str">
        <f t="shared" si="6"/>
        <v>No</v>
      </c>
    </row>
    <row r="445" spans="1:19" ht="15.75" x14ac:dyDescent="0.25">
      <c r="A445" s="36" t="s">
        <v>485</v>
      </c>
      <c r="B445" t="str">
        <f>VLOOKUP(A445,'Customer Names'!A:E,COLUMN('Customer Names'!D444),FALSE)</f>
        <v>Ms. Katherine</v>
      </c>
      <c r="C445">
        <f>VLOOKUP($A445,'Medical Examinations'!$A:$J,COLUMN('Medical Examinations'!B444),FALSE)</f>
        <v>27.83</v>
      </c>
      <c r="D445">
        <f>VLOOKUP($A445,'Medical Examinations'!$A:$J,COLUMN('Medical Examinations'!C444),FALSE)</f>
        <v>9.1999999999999993</v>
      </c>
      <c r="E445" t="str">
        <f>VLOOKUP($A445,'Medical Examinations'!$A:$J,COLUMN('Medical Examinations'!D444),FALSE)</f>
        <v>Yes</v>
      </c>
      <c r="F445" t="str">
        <f>VLOOKUP($A445,'Medical Examinations'!$A:$J,COLUMN('Medical Examinations'!E444),FALSE)</f>
        <v>No</v>
      </c>
      <c r="G445" t="str">
        <f>VLOOKUP($A445,'Medical Examinations'!$A:$J,COLUMN('Medical Examinations'!F444),FALSE)</f>
        <v>No</v>
      </c>
      <c r="H445">
        <f>VLOOKUP($A445,'Medical Examinations'!$A:$J,COLUMN('Medical Examinations'!G444),FALSE)</f>
        <v>1</v>
      </c>
      <c r="I445" t="str">
        <f>VLOOKUP($A445,'Medical Examinations'!$A:$J,COLUMN('Medical Examinations'!H444),FALSE)</f>
        <v>Yes</v>
      </c>
      <c r="J445" t="str">
        <f>VLOOKUP($A445,'Medical Examinations'!$A:$J,COLUMN('Medical Examinations'!I444),FALSE)</f>
        <v>Overweight</v>
      </c>
      <c r="K445" t="str">
        <f>VLOOKUP($A445,'Medical Examinations'!$A:$J,COLUMN('Medical Examinations'!J444),FALSE)</f>
        <v>Diabetes</v>
      </c>
      <c r="L445" s="30">
        <f>VLOOKUP($A445,'Hospitalisation Details'!$A:$K,COLUMN('Hospitalisation Details'!J444),FALSE)</f>
        <v>27646</v>
      </c>
      <c r="M445" s="23">
        <f>VLOOKUP($A445,'Hospitalisation Details'!$A:$K,COLUMN('Hospitalisation Details'!F444),FALSE)</f>
        <v>23065.42</v>
      </c>
      <c r="N445" t="str">
        <f>VLOOKUP($A445,'Hospitalisation Details'!$A:$K,COLUMN('Hospitalisation Details'!G444),FALSE)</f>
        <v>Tier - 2</v>
      </c>
      <c r="O445" t="str">
        <f>VLOOKUP($A445,'Hospitalisation Details'!$A:$K,COLUMN('Hospitalisation Details'!H444),FALSE)</f>
        <v>Tier - 2</v>
      </c>
      <c r="P445" t="str">
        <f>VLOOKUP($A445,'Hospitalisation Details'!$A:$K,COLUMN('Hospitalisation Details'!I444),FALSE)</f>
        <v>R1013</v>
      </c>
      <c r="Q445">
        <f>VLOOKUP($A445,'Hospitalisation Details'!$A:$K,COLUMN('Hospitalisation Details'!K444),FALSE)</f>
        <v>47</v>
      </c>
      <c r="R445" t="str" cm="1">
        <f t="array" ref="R445">_xlfn.IFS(
Q445&lt;=10,"0-10",
Q445&lt;=20,"11-20",
Q445&lt;=30,"21-30",
Q445&lt;=40,"31-40",
Q445&lt;=50,"41-50",
Q445&lt;=60,"51-60",
Q445&lt;=70,"61-70"
)</f>
        <v>41-50</v>
      </c>
      <c r="S445" t="str">
        <f t="shared" si="6"/>
        <v>Yes</v>
      </c>
    </row>
    <row r="446" spans="1:19" ht="15.75" x14ac:dyDescent="0.25">
      <c r="A446" s="36" t="s">
        <v>486</v>
      </c>
      <c r="B446" t="str">
        <f>VLOOKUP(A446,'Customer Names'!A:E,COLUMN('Customer Names'!D445),FALSE)</f>
        <v>Ms. Lynda</v>
      </c>
      <c r="C446">
        <f>VLOOKUP($A446,'Medical Examinations'!$A:$J,COLUMN('Medical Examinations'!B445),FALSE)</f>
        <v>30.875</v>
      </c>
      <c r="D446">
        <f>VLOOKUP($A446,'Medical Examinations'!$A:$J,COLUMN('Medical Examinations'!C445),FALSE)</f>
        <v>10.97</v>
      </c>
      <c r="E446" t="str">
        <f>VLOOKUP($A446,'Medical Examinations'!$A:$J,COLUMN('Medical Examinations'!D445),FALSE)</f>
        <v>Yes</v>
      </c>
      <c r="F446" t="str">
        <f>VLOOKUP($A446,'Medical Examinations'!$A:$J,COLUMN('Medical Examinations'!E445),FALSE)</f>
        <v>No</v>
      </c>
      <c r="G446" t="str">
        <f>VLOOKUP($A446,'Medical Examinations'!$A:$J,COLUMN('Medical Examinations'!F445),FALSE)</f>
        <v>No</v>
      </c>
      <c r="H446">
        <f>VLOOKUP($A446,'Medical Examinations'!$A:$J,COLUMN('Medical Examinations'!G445),FALSE)</f>
        <v>2</v>
      </c>
      <c r="I446" t="str">
        <f>VLOOKUP($A446,'Medical Examinations'!$A:$J,COLUMN('Medical Examinations'!H445),FALSE)</f>
        <v>No</v>
      </c>
      <c r="J446" t="str">
        <f>VLOOKUP($A446,'Medical Examinations'!$A:$J,COLUMN('Medical Examinations'!I445),FALSE)</f>
        <v>Obesity</v>
      </c>
      <c r="K446" t="str">
        <f>VLOOKUP($A446,'Medical Examinations'!$A:$J,COLUMN('Medical Examinations'!J445),FALSE)</f>
        <v>Diabetes</v>
      </c>
      <c r="L446" s="30">
        <f>VLOOKUP($A446,'Hospitalisation Details'!$A:$K,COLUMN('Hospitalisation Details'!J445),FALSE)</f>
        <v>25881</v>
      </c>
      <c r="M446" s="23">
        <f>VLOOKUP($A446,'Hospitalisation Details'!$A:$K,COLUMN('Hospitalisation Details'!F445),FALSE)</f>
        <v>23045.57</v>
      </c>
      <c r="N446" t="str">
        <f>VLOOKUP($A446,'Hospitalisation Details'!$A:$K,COLUMN('Hospitalisation Details'!G445),FALSE)</f>
        <v>Tier - 2</v>
      </c>
      <c r="O446" t="str">
        <f>VLOOKUP($A446,'Hospitalisation Details'!$A:$K,COLUMN('Hospitalisation Details'!H445),FALSE)</f>
        <v>Tier - 2</v>
      </c>
      <c r="P446" t="str">
        <f>VLOOKUP($A446,'Hospitalisation Details'!$A:$K,COLUMN('Hospitalisation Details'!I445),FALSE)</f>
        <v>R1024</v>
      </c>
      <c r="Q446">
        <f>VLOOKUP($A446,'Hospitalisation Details'!$A:$K,COLUMN('Hospitalisation Details'!K445),FALSE)</f>
        <v>52</v>
      </c>
      <c r="R446" t="str" cm="1">
        <f t="array" ref="R446">_xlfn.IFS(
Q446&lt;=10,"0-10",
Q446&lt;=20,"11-20",
Q446&lt;=30,"21-30",
Q446&lt;=40,"31-40",
Q446&lt;=50,"41-50",
Q446&lt;=60,"51-60",
Q446&lt;=70,"61-70"
)</f>
        <v>51-60</v>
      </c>
      <c r="S446" t="str">
        <f t="shared" si="6"/>
        <v>Yes</v>
      </c>
    </row>
    <row r="447" spans="1:19" ht="15.75" x14ac:dyDescent="0.25">
      <c r="A447" s="36" t="s">
        <v>487</v>
      </c>
      <c r="B447" t="str">
        <f>VLOOKUP(A447,'Customer Names'!A:E,COLUMN('Customer Names'!D446),FALSE)</f>
        <v>Mr. Anthony</v>
      </c>
      <c r="C447">
        <f>VLOOKUP($A447,'Medical Examinations'!$A:$J,COLUMN('Medical Examinations'!B446),FALSE)</f>
        <v>27.265000000000001</v>
      </c>
      <c r="D447">
        <f>VLOOKUP($A447,'Medical Examinations'!$A:$J,COLUMN('Medical Examinations'!C446),FALSE)</f>
        <v>4.25</v>
      </c>
      <c r="E447" t="str">
        <f>VLOOKUP($A447,'Medical Examinations'!$A:$J,COLUMN('Medical Examinations'!D446),FALSE)</f>
        <v>No</v>
      </c>
      <c r="F447" t="str">
        <f>VLOOKUP($A447,'Medical Examinations'!$A:$J,COLUMN('Medical Examinations'!E446),FALSE)</f>
        <v>No</v>
      </c>
      <c r="G447" t="str">
        <f>VLOOKUP($A447,'Medical Examinations'!$A:$J,COLUMN('Medical Examinations'!F446),FALSE)</f>
        <v>Yes</v>
      </c>
      <c r="H447">
        <f>VLOOKUP($A447,'Medical Examinations'!$A:$J,COLUMN('Medical Examinations'!G446),FALSE)</f>
        <v>1</v>
      </c>
      <c r="I447" t="str">
        <f>VLOOKUP($A447,'Medical Examinations'!$A:$J,COLUMN('Medical Examinations'!H446),FALSE)</f>
        <v>No</v>
      </c>
      <c r="J447" t="str">
        <f>VLOOKUP($A447,'Medical Examinations'!$A:$J,COLUMN('Medical Examinations'!I446),FALSE)</f>
        <v>Overweight</v>
      </c>
      <c r="K447" t="str">
        <f>VLOOKUP($A447,'Medical Examinations'!$A:$J,COLUMN('Medical Examinations'!J446),FALSE)</f>
        <v>Normal</v>
      </c>
      <c r="L447" s="30">
        <f>VLOOKUP($A447,'Hospitalisation Details'!$A:$K,COLUMN('Hospitalisation Details'!J446),FALSE)</f>
        <v>37827</v>
      </c>
      <c r="M447" s="23">
        <f>VLOOKUP($A447,'Hospitalisation Details'!$A:$K,COLUMN('Hospitalisation Details'!F446),FALSE)</f>
        <v>22493.66</v>
      </c>
      <c r="N447" t="str">
        <f>VLOOKUP($A447,'Hospitalisation Details'!$A:$K,COLUMN('Hospitalisation Details'!G446),FALSE)</f>
        <v>Tier - 2</v>
      </c>
      <c r="O447" t="str">
        <f>VLOOKUP($A447,'Hospitalisation Details'!$A:$K,COLUMN('Hospitalisation Details'!H446),FALSE)</f>
        <v>Tier - 1</v>
      </c>
      <c r="P447" t="str">
        <f>VLOOKUP($A447,'Hospitalisation Details'!$A:$K,COLUMN('Hospitalisation Details'!I446),FALSE)</f>
        <v>R1012</v>
      </c>
      <c r="Q447">
        <f>VLOOKUP($A447,'Hospitalisation Details'!$A:$K,COLUMN('Hospitalisation Details'!K446),FALSE)</f>
        <v>19</v>
      </c>
      <c r="R447" t="str" cm="1">
        <f t="array" ref="R447">_xlfn.IFS(
Q447&lt;=10,"0-10",
Q447&lt;=20,"11-20",
Q447&lt;=30,"21-30",
Q447&lt;=40,"31-40",
Q447&lt;=50,"41-50",
Q447&lt;=60,"51-60",
Q447&lt;=70,"61-70"
)</f>
        <v>11-20</v>
      </c>
      <c r="S447" t="str">
        <f t="shared" si="6"/>
        <v>No</v>
      </c>
    </row>
    <row r="448" spans="1:19" ht="15.75" x14ac:dyDescent="0.25">
      <c r="A448" s="36" t="s">
        <v>488</v>
      </c>
      <c r="B448" t="str">
        <f>VLOOKUP(A448,'Customer Names'!A:E,COLUMN('Customer Names'!D447),FALSE)</f>
        <v>Ms. Linnea</v>
      </c>
      <c r="C448">
        <f>VLOOKUP($A448,'Medical Examinations'!$A:$J,COLUMN('Medical Examinations'!B447),FALSE)</f>
        <v>26.7</v>
      </c>
      <c r="D448">
        <f>VLOOKUP($A448,'Medical Examinations'!$A:$J,COLUMN('Medical Examinations'!C447),FALSE)</f>
        <v>5.23</v>
      </c>
      <c r="E448" t="str">
        <f>VLOOKUP($A448,'Medical Examinations'!$A:$J,COLUMN('Medical Examinations'!D447),FALSE)</f>
        <v>No</v>
      </c>
      <c r="F448" t="str">
        <f>VLOOKUP($A448,'Medical Examinations'!$A:$J,COLUMN('Medical Examinations'!E447),FALSE)</f>
        <v>No</v>
      </c>
      <c r="G448" t="str">
        <f>VLOOKUP($A448,'Medical Examinations'!$A:$J,COLUMN('Medical Examinations'!F447),FALSE)</f>
        <v>Yes</v>
      </c>
      <c r="H448">
        <f>VLOOKUP($A448,'Medical Examinations'!$A:$J,COLUMN('Medical Examinations'!G447),FALSE)</f>
        <v>1</v>
      </c>
      <c r="I448" t="str">
        <f>VLOOKUP($A448,'Medical Examinations'!$A:$J,COLUMN('Medical Examinations'!H447),FALSE)</f>
        <v>Yes</v>
      </c>
      <c r="J448" t="str">
        <f>VLOOKUP($A448,'Medical Examinations'!$A:$J,COLUMN('Medical Examinations'!I447),FALSE)</f>
        <v>Overweight</v>
      </c>
      <c r="K448" t="str">
        <f>VLOOKUP($A448,'Medical Examinations'!$A:$J,COLUMN('Medical Examinations'!J447),FALSE)</f>
        <v>Normal</v>
      </c>
      <c r="L448" s="30">
        <f>VLOOKUP($A448,'Hospitalisation Details'!$A:$K,COLUMN('Hospitalisation Details'!J447),FALSE)</f>
        <v>29173</v>
      </c>
      <c r="M448" s="23">
        <f>VLOOKUP($A448,'Hospitalisation Details'!$A:$K,COLUMN('Hospitalisation Details'!F447),FALSE)</f>
        <v>22478.6</v>
      </c>
      <c r="N448" t="str">
        <f>VLOOKUP($A448,'Hospitalisation Details'!$A:$K,COLUMN('Hospitalisation Details'!G447),FALSE)</f>
        <v>Tier - 3</v>
      </c>
      <c r="O448" t="str">
        <f>VLOOKUP($A448,'Hospitalisation Details'!$A:$K,COLUMN('Hospitalisation Details'!H447),FALSE)</f>
        <v>Tier - 2</v>
      </c>
      <c r="P448" t="str">
        <f>VLOOKUP($A448,'Hospitalisation Details'!$A:$K,COLUMN('Hospitalisation Details'!I447),FALSE)</f>
        <v>R1011</v>
      </c>
      <c r="Q448">
        <f>VLOOKUP($A448,'Hospitalisation Details'!$A:$K,COLUMN('Hospitalisation Details'!K447),FALSE)</f>
        <v>43</v>
      </c>
      <c r="R448" t="str" cm="1">
        <f t="array" ref="R448">_xlfn.IFS(
Q448&lt;=10,"0-10",
Q448&lt;=20,"11-20",
Q448&lt;=30,"21-30",
Q448&lt;=40,"31-40",
Q448&lt;=50,"41-50",
Q448&lt;=60,"51-60",
Q448&lt;=70,"61-70"
)</f>
        <v>41-50</v>
      </c>
      <c r="S448" t="str">
        <f t="shared" si="6"/>
        <v>No</v>
      </c>
    </row>
    <row r="449" spans="1:19" ht="15.75" x14ac:dyDescent="0.25">
      <c r="A449" s="36" t="s">
        <v>489</v>
      </c>
      <c r="B449" t="str">
        <f>VLOOKUP(A449,'Customer Names'!A:E,COLUMN('Customer Names'!D448),FALSE)</f>
        <v>Mr. Massimiliano</v>
      </c>
      <c r="C449">
        <f>VLOOKUP($A449,'Medical Examinations'!$A:$J,COLUMN('Medical Examinations'!B448),FALSE)</f>
        <v>29.925000000000001</v>
      </c>
      <c r="D449">
        <f>VLOOKUP($A449,'Medical Examinations'!$A:$J,COLUMN('Medical Examinations'!C448),FALSE)</f>
        <v>5.96</v>
      </c>
      <c r="E449" t="str">
        <f>VLOOKUP($A449,'Medical Examinations'!$A:$J,COLUMN('Medical Examinations'!D448),FALSE)</f>
        <v>Yes</v>
      </c>
      <c r="F449" t="str">
        <f>VLOOKUP($A449,'Medical Examinations'!$A:$J,COLUMN('Medical Examinations'!E448),FALSE)</f>
        <v>No</v>
      </c>
      <c r="G449" t="str">
        <f>VLOOKUP($A449,'Medical Examinations'!$A:$J,COLUMN('Medical Examinations'!F448),FALSE)</f>
        <v>Yes</v>
      </c>
      <c r="H449">
        <f>VLOOKUP($A449,'Medical Examinations'!$A:$J,COLUMN('Medical Examinations'!G448),FALSE)</f>
        <v>1</v>
      </c>
      <c r="I449" t="str">
        <f>VLOOKUP($A449,'Medical Examinations'!$A:$J,COLUMN('Medical Examinations'!H448),FALSE)</f>
        <v>Yes</v>
      </c>
      <c r="J449" t="str">
        <f>VLOOKUP($A449,'Medical Examinations'!$A:$J,COLUMN('Medical Examinations'!I448),FALSE)</f>
        <v>Overweight</v>
      </c>
      <c r="K449" t="str">
        <f>VLOOKUP($A449,'Medical Examinations'!$A:$J,COLUMN('Medical Examinations'!J448),FALSE)</f>
        <v>Prediabetes</v>
      </c>
      <c r="L449" s="30">
        <f>VLOOKUP($A449,'Hospitalisation Details'!$A:$K,COLUMN('Hospitalisation Details'!J448),FALSE)</f>
        <v>30671</v>
      </c>
      <c r="M449" s="23">
        <f>VLOOKUP($A449,'Hospitalisation Details'!$A:$K,COLUMN('Hospitalisation Details'!F448),FALSE)</f>
        <v>22462.04</v>
      </c>
      <c r="N449" t="str">
        <f>VLOOKUP($A449,'Hospitalisation Details'!$A:$K,COLUMN('Hospitalisation Details'!G448),FALSE)</f>
        <v>Tier - 3</v>
      </c>
      <c r="O449" t="str">
        <f>VLOOKUP($A449,'Hospitalisation Details'!$A:$K,COLUMN('Hospitalisation Details'!H448),FALSE)</f>
        <v>Tier - 1</v>
      </c>
      <c r="P449" t="str">
        <f>VLOOKUP($A449,'Hospitalisation Details'!$A:$K,COLUMN('Hospitalisation Details'!I448),FALSE)</f>
        <v>R1019</v>
      </c>
      <c r="Q449">
        <f>VLOOKUP($A449,'Hospitalisation Details'!$A:$K,COLUMN('Hospitalisation Details'!K448),FALSE)</f>
        <v>39</v>
      </c>
      <c r="R449" t="str" cm="1">
        <f t="array" ref="R449">_xlfn.IFS(
Q449&lt;=10,"0-10",
Q449&lt;=20,"11-20",
Q449&lt;=30,"21-30",
Q449&lt;=40,"31-40",
Q449&lt;=50,"41-50",
Q449&lt;=60,"51-60",
Q449&lt;=70,"61-70"
)</f>
        <v>31-40</v>
      </c>
      <c r="S449" t="str">
        <f t="shared" si="6"/>
        <v>Yes</v>
      </c>
    </row>
    <row r="450" spans="1:19" ht="15.75" x14ac:dyDescent="0.25">
      <c r="A450" s="36" t="s">
        <v>490</v>
      </c>
      <c r="B450" t="str">
        <f>VLOOKUP(A450,'Customer Names'!A:E,COLUMN('Customer Names'!D449),FALSE)</f>
        <v>Mr. James</v>
      </c>
      <c r="C450">
        <f>VLOOKUP($A450,'Medical Examinations'!$A:$J,COLUMN('Medical Examinations'!B449),FALSE)</f>
        <v>19.95</v>
      </c>
      <c r="D450">
        <f>VLOOKUP($A450,'Medical Examinations'!$A:$J,COLUMN('Medical Examinations'!C449),FALSE)</f>
        <v>4.29</v>
      </c>
      <c r="E450" t="str">
        <f>VLOOKUP($A450,'Medical Examinations'!$A:$J,COLUMN('Medical Examinations'!D449),FALSE)</f>
        <v>Yes</v>
      </c>
      <c r="F450" t="str">
        <f>VLOOKUP($A450,'Medical Examinations'!$A:$J,COLUMN('Medical Examinations'!E449),FALSE)</f>
        <v>No</v>
      </c>
      <c r="G450" t="str">
        <f>VLOOKUP($A450,'Medical Examinations'!$A:$J,COLUMN('Medical Examinations'!F449),FALSE)</f>
        <v>No</v>
      </c>
      <c r="H450">
        <f>VLOOKUP($A450,'Medical Examinations'!$A:$J,COLUMN('Medical Examinations'!G449),FALSE)</f>
        <v>2</v>
      </c>
      <c r="I450" t="str">
        <f>VLOOKUP($A450,'Medical Examinations'!$A:$J,COLUMN('Medical Examinations'!H449),FALSE)</f>
        <v>Yes</v>
      </c>
      <c r="J450" t="str">
        <f>VLOOKUP($A450,'Medical Examinations'!$A:$J,COLUMN('Medical Examinations'!I449),FALSE)</f>
        <v>Healthy Weight</v>
      </c>
      <c r="K450" t="str">
        <f>VLOOKUP($A450,'Medical Examinations'!$A:$J,COLUMN('Medical Examinations'!J449),FALSE)</f>
        <v>Normal</v>
      </c>
      <c r="L450" s="30">
        <f>VLOOKUP($A450,'Hospitalisation Details'!$A:$K,COLUMN('Hospitalisation Details'!J449),FALSE)</f>
        <v>24337</v>
      </c>
      <c r="M450" s="23">
        <f>VLOOKUP($A450,'Hospitalisation Details'!$A:$K,COLUMN('Hospitalisation Details'!F449),FALSE)</f>
        <v>22412.65</v>
      </c>
      <c r="N450" t="str">
        <f>VLOOKUP($A450,'Hospitalisation Details'!$A:$K,COLUMN('Hospitalisation Details'!G449),FALSE)</f>
        <v>Tier - 3</v>
      </c>
      <c r="O450" t="str">
        <f>VLOOKUP($A450,'Hospitalisation Details'!$A:$K,COLUMN('Hospitalisation Details'!H449),FALSE)</f>
        <v>Tier - 3</v>
      </c>
      <c r="P450" t="str">
        <f>VLOOKUP($A450,'Hospitalisation Details'!$A:$K,COLUMN('Hospitalisation Details'!I449),FALSE)</f>
        <v>R1014</v>
      </c>
      <c r="Q450">
        <f>VLOOKUP($A450,'Hospitalisation Details'!$A:$K,COLUMN('Hospitalisation Details'!K449),FALSE)</f>
        <v>56</v>
      </c>
      <c r="R450" t="str" cm="1">
        <f t="array" ref="R450">_xlfn.IFS(
Q450&lt;=10,"0-10",
Q450&lt;=20,"11-20",
Q450&lt;=30,"21-30",
Q450&lt;=40,"31-40",
Q450&lt;=50,"41-50",
Q450&lt;=60,"51-60",
Q450&lt;=70,"61-70"
)</f>
        <v>51-60</v>
      </c>
      <c r="S450" t="str">
        <f t="shared" ref="S450:S513" si="7">IF(OR(K450="Diabetes",K450="Prediabetes"),"Yes","No")</f>
        <v>No</v>
      </c>
    </row>
    <row r="451" spans="1:19" ht="15.75" x14ac:dyDescent="0.25">
      <c r="A451" s="36" t="s">
        <v>491</v>
      </c>
      <c r="B451" t="str">
        <f>VLOOKUP(A451,'Customer Names'!A:E,COLUMN('Customer Names'!D450),FALSE)</f>
        <v>Ms. Lauren</v>
      </c>
      <c r="C451">
        <f>VLOOKUP($A451,'Medical Examinations'!$A:$J,COLUMN('Medical Examinations'!B450),FALSE)</f>
        <v>24.225000000000001</v>
      </c>
      <c r="D451">
        <f>VLOOKUP($A451,'Medical Examinations'!$A:$J,COLUMN('Medical Examinations'!C450),FALSE)</f>
        <v>4.09</v>
      </c>
      <c r="E451" t="str">
        <f>VLOOKUP($A451,'Medical Examinations'!$A:$J,COLUMN('Medical Examinations'!D450),FALSE)</f>
        <v>No</v>
      </c>
      <c r="F451" t="str">
        <f>VLOOKUP($A451,'Medical Examinations'!$A:$J,COLUMN('Medical Examinations'!E450),FALSE)</f>
        <v>No</v>
      </c>
      <c r="G451" t="str">
        <f>VLOOKUP($A451,'Medical Examinations'!$A:$J,COLUMN('Medical Examinations'!F450),FALSE)</f>
        <v>No</v>
      </c>
      <c r="H451">
        <f>VLOOKUP($A451,'Medical Examinations'!$A:$J,COLUMN('Medical Examinations'!G450),FALSE)</f>
        <v>0</v>
      </c>
      <c r="I451" t="str">
        <f>VLOOKUP($A451,'Medical Examinations'!$A:$J,COLUMN('Medical Examinations'!H450),FALSE)</f>
        <v>No</v>
      </c>
      <c r="J451" t="str">
        <f>VLOOKUP($A451,'Medical Examinations'!$A:$J,COLUMN('Medical Examinations'!I450),FALSE)</f>
        <v>Healthy Weight</v>
      </c>
      <c r="K451" t="str">
        <f>VLOOKUP($A451,'Medical Examinations'!$A:$J,COLUMN('Medical Examinations'!J450),FALSE)</f>
        <v>Normal</v>
      </c>
      <c r="L451" s="30">
        <f>VLOOKUP($A451,'Hospitalisation Details'!$A:$K,COLUMN('Hospitalisation Details'!J450),FALSE)</f>
        <v>36398</v>
      </c>
      <c r="M451" s="23">
        <f>VLOOKUP($A451,'Hospitalisation Details'!$A:$K,COLUMN('Hospitalisation Details'!F450),FALSE)</f>
        <v>22395.74</v>
      </c>
      <c r="N451" t="str">
        <f>VLOOKUP($A451,'Hospitalisation Details'!$A:$K,COLUMN('Hospitalisation Details'!G450),FALSE)</f>
        <v>Tier - 3</v>
      </c>
      <c r="O451" t="str">
        <f>VLOOKUP($A451,'Hospitalisation Details'!$A:$K,COLUMN('Hospitalisation Details'!H450),FALSE)</f>
        <v>Tier - 2</v>
      </c>
      <c r="P451" t="str">
        <f>VLOOKUP($A451,'Hospitalisation Details'!$A:$K,COLUMN('Hospitalisation Details'!I450),FALSE)</f>
        <v>R1024</v>
      </c>
      <c r="Q451">
        <f>VLOOKUP($A451,'Hospitalisation Details'!$A:$K,COLUMN('Hospitalisation Details'!K450),FALSE)</f>
        <v>23</v>
      </c>
      <c r="R451" t="str" cm="1">
        <f t="array" ref="R451">_xlfn.IFS(
Q451&lt;=10,"0-10",
Q451&lt;=20,"11-20",
Q451&lt;=30,"21-30",
Q451&lt;=40,"31-40",
Q451&lt;=50,"41-50",
Q451&lt;=60,"51-60",
Q451&lt;=70,"61-70"
)</f>
        <v>21-30</v>
      </c>
      <c r="S451" t="str">
        <f t="shared" si="7"/>
        <v>No</v>
      </c>
    </row>
    <row r="452" spans="1:19" ht="15.75" x14ac:dyDescent="0.25">
      <c r="A452" s="36" t="s">
        <v>492</v>
      </c>
      <c r="B452" t="str">
        <f>VLOOKUP(A452,'Customer Names'!A:E,COLUMN('Customer Names'!D451),FALSE)</f>
        <v>Ms. Michele</v>
      </c>
      <c r="C452">
        <f>VLOOKUP($A452,'Medical Examinations'!$A:$J,COLUMN('Medical Examinations'!B451),FALSE)</f>
        <v>28.12</v>
      </c>
      <c r="D452">
        <f>VLOOKUP($A452,'Medical Examinations'!$A:$J,COLUMN('Medical Examinations'!C451),FALSE)</f>
        <v>4.88</v>
      </c>
      <c r="E452" t="str">
        <f>VLOOKUP($A452,'Medical Examinations'!$A:$J,COLUMN('Medical Examinations'!D451),FALSE)</f>
        <v>No</v>
      </c>
      <c r="F452" t="str">
        <f>VLOOKUP($A452,'Medical Examinations'!$A:$J,COLUMN('Medical Examinations'!E451),FALSE)</f>
        <v>No</v>
      </c>
      <c r="G452" t="str">
        <f>VLOOKUP($A452,'Medical Examinations'!$A:$J,COLUMN('Medical Examinations'!F451),FALSE)</f>
        <v>No</v>
      </c>
      <c r="H452">
        <f>VLOOKUP($A452,'Medical Examinations'!$A:$J,COLUMN('Medical Examinations'!G451),FALSE)</f>
        <v>0</v>
      </c>
      <c r="I452" t="str">
        <f>VLOOKUP($A452,'Medical Examinations'!$A:$J,COLUMN('Medical Examinations'!H451),FALSE)</f>
        <v>Yes</v>
      </c>
      <c r="J452" t="str">
        <f>VLOOKUP($A452,'Medical Examinations'!$A:$J,COLUMN('Medical Examinations'!I451),FALSE)</f>
        <v>Overweight</v>
      </c>
      <c r="K452" t="str">
        <f>VLOOKUP($A452,'Medical Examinations'!$A:$J,COLUMN('Medical Examinations'!J451),FALSE)</f>
        <v>Normal</v>
      </c>
      <c r="L452" s="30">
        <f>VLOOKUP($A452,'Hospitalisation Details'!$A:$K,COLUMN('Hospitalisation Details'!J451),FALSE)</f>
        <v>30312</v>
      </c>
      <c r="M452" s="23">
        <f>VLOOKUP($A452,'Hospitalisation Details'!$A:$K,COLUMN('Hospitalisation Details'!F451),FALSE)</f>
        <v>22331.57</v>
      </c>
      <c r="N452" t="str">
        <f>VLOOKUP($A452,'Hospitalisation Details'!$A:$K,COLUMN('Hospitalisation Details'!G451),FALSE)</f>
        <v>Tier - 2</v>
      </c>
      <c r="O452" t="str">
        <f>VLOOKUP($A452,'Hospitalisation Details'!$A:$K,COLUMN('Hospitalisation Details'!H451),FALSE)</f>
        <v>Tier - 3</v>
      </c>
      <c r="P452" t="str">
        <f>VLOOKUP($A452,'Hospitalisation Details'!$A:$K,COLUMN('Hospitalisation Details'!I451),FALSE)</f>
        <v>R1024</v>
      </c>
      <c r="Q452">
        <f>VLOOKUP($A452,'Hospitalisation Details'!$A:$K,COLUMN('Hospitalisation Details'!K451),FALSE)</f>
        <v>40</v>
      </c>
      <c r="R452" t="str" cm="1">
        <f t="array" ref="R452">_xlfn.IFS(
Q452&lt;=10,"0-10",
Q452&lt;=20,"11-20",
Q452&lt;=30,"21-30",
Q452&lt;=40,"31-40",
Q452&lt;=50,"41-50",
Q452&lt;=60,"51-60",
Q452&lt;=70,"61-70"
)</f>
        <v>31-40</v>
      </c>
      <c r="S452" t="str">
        <f t="shared" si="7"/>
        <v>No</v>
      </c>
    </row>
    <row r="453" spans="1:19" ht="15.75" x14ac:dyDescent="0.25">
      <c r="A453" s="36" t="s">
        <v>493</v>
      </c>
      <c r="B453" t="str">
        <f>VLOOKUP(A453,'Customer Names'!A:E,COLUMN('Customer Names'!D452),FALSE)</f>
        <v>Mr. Xiao</v>
      </c>
      <c r="C453">
        <f>VLOOKUP($A453,'Medical Examinations'!$A:$J,COLUMN('Medical Examinations'!B452),FALSE)</f>
        <v>23.21</v>
      </c>
      <c r="D453">
        <f>VLOOKUP($A453,'Medical Examinations'!$A:$J,COLUMN('Medical Examinations'!C452),FALSE)</f>
        <v>6.76</v>
      </c>
      <c r="E453" t="str">
        <f>VLOOKUP($A453,'Medical Examinations'!$A:$J,COLUMN('Medical Examinations'!D452),FALSE)</f>
        <v>No</v>
      </c>
      <c r="F453" t="str">
        <f>VLOOKUP($A453,'Medical Examinations'!$A:$J,COLUMN('Medical Examinations'!E452),FALSE)</f>
        <v>No</v>
      </c>
      <c r="G453" t="str">
        <f>VLOOKUP($A453,'Medical Examinations'!$A:$J,COLUMN('Medical Examinations'!F452),FALSE)</f>
        <v>No</v>
      </c>
      <c r="H453">
        <f>VLOOKUP($A453,'Medical Examinations'!$A:$J,COLUMN('Medical Examinations'!G452),FALSE)</f>
        <v>0</v>
      </c>
      <c r="I453" t="str">
        <f>VLOOKUP($A453,'Medical Examinations'!$A:$J,COLUMN('Medical Examinations'!H452),FALSE)</f>
        <v>Yes</v>
      </c>
      <c r="J453" t="str">
        <f>VLOOKUP($A453,'Medical Examinations'!$A:$J,COLUMN('Medical Examinations'!I452),FALSE)</f>
        <v>Healthy Weight</v>
      </c>
      <c r="K453" t="str">
        <f>VLOOKUP($A453,'Medical Examinations'!$A:$J,COLUMN('Medical Examinations'!J452),FALSE)</f>
        <v>Diabetes</v>
      </c>
      <c r="L453" s="30">
        <f>VLOOKUP($A453,'Hospitalisation Details'!$A:$K,COLUMN('Hospitalisation Details'!J452),FALSE)</f>
        <v>26100</v>
      </c>
      <c r="M453" s="23">
        <f>VLOOKUP($A453,'Hospitalisation Details'!$A:$K,COLUMN('Hospitalisation Details'!F452),FALSE)</f>
        <v>22218.11</v>
      </c>
      <c r="N453" t="str">
        <f>VLOOKUP($A453,'Hospitalisation Details'!$A:$K,COLUMN('Hospitalisation Details'!G452),FALSE)</f>
        <v>Tier - 2</v>
      </c>
      <c r="O453" t="str">
        <f>VLOOKUP($A453,'Hospitalisation Details'!$A:$K,COLUMN('Hospitalisation Details'!H452),FALSE)</f>
        <v>Tier - 3</v>
      </c>
      <c r="P453" t="str">
        <f>VLOOKUP($A453,'Hospitalisation Details'!$A:$K,COLUMN('Hospitalisation Details'!I452),FALSE)</f>
        <v>R1013</v>
      </c>
      <c r="Q453">
        <f>VLOOKUP($A453,'Hospitalisation Details'!$A:$K,COLUMN('Hospitalisation Details'!K452),FALSE)</f>
        <v>51</v>
      </c>
      <c r="R453" t="str" cm="1">
        <f t="array" ref="R453">_xlfn.IFS(
Q453&lt;=10,"0-10",
Q453&lt;=20,"11-20",
Q453&lt;=30,"21-30",
Q453&lt;=40,"31-40",
Q453&lt;=50,"41-50",
Q453&lt;=60,"51-60",
Q453&lt;=70,"61-70"
)</f>
        <v>51-60</v>
      </c>
      <c r="S453" t="str">
        <f t="shared" si="7"/>
        <v>Yes</v>
      </c>
    </row>
    <row r="454" spans="1:19" ht="15.75" x14ac:dyDescent="0.25">
      <c r="A454" s="36" t="s">
        <v>494</v>
      </c>
      <c r="B454" t="str">
        <f>VLOOKUP(A454,'Customer Names'!A:E,COLUMN('Customer Names'!D453),FALSE)</f>
        <v>Ms. Harper</v>
      </c>
      <c r="C454">
        <f>VLOOKUP($A454,'Medical Examinations'!$A:$J,COLUMN('Medical Examinations'!B453),FALSE)</f>
        <v>23.98</v>
      </c>
      <c r="D454">
        <f>VLOOKUP($A454,'Medical Examinations'!$A:$J,COLUMN('Medical Examinations'!C453),FALSE)</f>
        <v>10.67</v>
      </c>
      <c r="E454" t="str">
        <f>VLOOKUP($A454,'Medical Examinations'!$A:$J,COLUMN('Medical Examinations'!D453),FALSE)</f>
        <v>No</v>
      </c>
      <c r="F454" t="str">
        <f>VLOOKUP($A454,'Medical Examinations'!$A:$J,COLUMN('Medical Examinations'!E453),FALSE)</f>
        <v>No</v>
      </c>
      <c r="G454" t="str">
        <f>VLOOKUP($A454,'Medical Examinations'!$A:$J,COLUMN('Medical Examinations'!F453),FALSE)</f>
        <v>No</v>
      </c>
      <c r="H454">
        <f>VLOOKUP($A454,'Medical Examinations'!$A:$J,COLUMN('Medical Examinations'!G453),FALSE)</f>
        <v>0</v>
      </c>
      <c r="I454" t="str">
        <f>VLOOKUP($A454,'Medical Examinations'!$A:$J,COLUMN('Medical Examinations'!H453),FALSE)</f>
        <v>No</v>
      </c>
      <c r="J454" t="str">
        <f>VLOOKUP($A454,'Medical Examinations'!$A:$J,COLUMN('Medical Examinations'!I453),FALSE)</f>
        <v>Healthy Weight</v>
      </c>
      <c r="K454" t="str">
        <f>VLOOKUP($A454,'Medical Examinations'!$A:$J,COLUMN('Medical Examinations'!J453),FALSE)</f>
        <v>Diabetes</v>
      </c>
      <c r="L454" s="30">
        <f>VLOOKUP($A454,'Hospitalisation Details'!$A:$K,COLUMN('Hospitalisation Details'!J453),FALSE)</f>
        <v>23978</v>
      </c>
      <c r="M454" s="23">
        <f>VLOOKUP($A454,'Hospitalisation Details'!$A:$K,COLUMN('Hospitalisation Details'!F453),FALSE)</f>
        <v>22192.44</v>
      </c>
      <c r="N454" t="str">
        <f>VLOOKUP($A454,'Hospitalisation Details'!$A:$K,COLUMN('Hospitalisation Details'!G453),FALSE)</f>
        <v>Tier - 3</v>
      </c>
      <c r="O454" t="str">
        <f>VLOOKUP($A454,'Hospitalisation Details'!$A:$K,COLUMN('Hospitalisation Details'!H453),FALSE)</f>
        <v>Tier - 1</v>
      </c>
      <c r="P454" t="str">
        <f>VLOOKUP($A454,'Hospitalisation Details'!$A:$K,COLUMN('Hospitalisation Details'!I453),FALSE)</f>
        <v>R1013</v>
      </c>
      <c r="Q454">
        <f>VLOOKUP($A454,'Hospitalisation Details'!$A:$K,COLUMN('Hospitalisation Details'!K453),FALSE)</f>
        <v>57</v>
      </c>
      <c r="R454" t="str" cm="1">
        <f t="array" ref="R454">_xlfn.IFS(
Q454&lt;=10,"0-10",
Q454&lt;=20,"11-20",
Q454&lt;=30,"21-30",
Q454&lt;=40,"31-40",
Q454&lt;=50,"41-50",
Q454&lt;=60,"51-60",
Q454&lt;=70,"61-70"
)</f>
        <v>51-60</v>
      </c>
      <c r="S454" t="str">
        <f t="shared" si="7"/>
        <v>Yes</v>
      </c>
    </row>
    <row r="455" spans="1:19" ht="15.75" x14ac:dyDescent="0.25">
      <c r="A455" s="36" t="s">
        <v>495</v>
      </c>
      <c r="B455" t="str">
        <f>VLOOKUP(A455,'Customer Names'!A:E,COLUMN('Customer Names'!D454),FALSE)</f>
        <v>Mr. Nick</v>
      </c>
      <c r="C455">
        <f>VLOOKUP($A455,'Medical Examinations'!$A:$J,COLUMN('Medical Examinations'!B454),FALSE)</f>
        <v>30</v>
      </c>
      <c r="D455">
        <f>VLOOKUP($A455,'Medical Examinations'!$A:$J,COLUMN('Medical Examinations'!C454),FALSE)</f>
        <v>6.21</v>
      </c>
      <c r="E455" t="str">
        <f>VLOOKUP($A455,'Medical Examinations'!$A:$J,COLUMN('Medical Examinations'!D454),FALSE)</f>
        <v>No</v>
      </c>
      <c r="F455" t="str">
        <f>VLOOKUP($A455,'Medical Examinations'!$A:$J,COLUMN('Medical Examinations'!E454),FALSE)</f>
        <v>No</v>
      </c>
      <c r="G455" t="str">
        <f>VLOOKUP($A455,'Medical Examinations'!$A:$J,COLUMN('Medical Examinations'!F454),FALSE)</f>
        <v>No</v>
      </c>
      <c r="H455">
        <f>VLOOKUP($A455,'Medical Examinations'!$A:$J,COLUMN('Medical Examinations'!G454),FALSE)</f>
        <v>0</v>
      </c>
      <c r="I455" t="str">
        <f>VLOOKUP($A455,'Medical Examinations'!$A:$J,COLUMN('Medical Examinations'!H454),FALSE)</f>
        <v>Yes</v>
      </c>
      <c r="J455" t="str">
        <f>VLOOKUP($A455,'Medical Examinations'!$A:$J,COLUMN('Medical Examinations'!I454),FALSE)</f>
        <v>Obesity</v>
      </c>
      <c r="K455" t="str">
        <f>VLOOKUP($A455,'Medical Examinations'!$A:$J,COLUMN('Medical Examinations'!J454),FALSE)</f>
        <v>Prediabetes</v>
      </c>
      <c r="L455" s="30">
        <f>VLOOKUP($A455,'Hospitalisation Details'!$A:$K,COLUMN('Hospitalisation Details'!J454),FALSE)</f>
        <v>29476</v>
      </c>
      <c r="M455" s="23">
        <f>VLOOKUP($A455,'Hospitalisation Details'!$A:$K,COLUMN('Hospitalisation Details'!F454),FALSE)</f>
        <v>22144.03</v>
      </c>
      <c r="N455" t="str">
        <f>VLOOKUP($A455,'Hospitalisation Details'!$A:$K,COLUMN('Hospitalisation Details'!G454),FALSE)</f>
        <v>Tier - 2</v>
      </c>
      <c r="O455" t="str">
        <f>VLOOKUP($A455,'Hospitalisation Details'!$A:$K,COLUMN('Hospitalisation Details'!H454),FALSE)</f>
        <v>Tier - 2</v>
      </c>
      <c r="P455" t="str">
        <f>VLOOKUP($A455,'Hospitalisation Details'!$A:$K,COLUMN('Hospitalisation Details'!I454),FALSE)</f>
        <v>R1011</v>
      </c>
      <c r="Q455">
        <f>VLOOKUP($A455,'Hospitalisation Details'!$A:$K,COLUMN('Hospitalisation Details'!K454),FALSE)</f>
        <v>42</v>
      </c>
      <c r="R455" t="str" cm="1">
        <f t="array" ref="R455">_xlfn.IFS(
Q455&lt;=10,"0-10",
Q455&lt;=20,"11-20",
Q455&lt;=30,"21-30",
Q455&lt;=40,"31-40",
Q455&lt;=50,"41-50",
Q455&lt;=60,"51-60",
Q455&lt;=70,"61-70"
)</f>
        <v>41-50</v>
      </c>
      <c r="S455" t="str">
        <f t="shared" si="7"/>
        <v>Yes</v>
      </c>
    </row>
    <row r="456" spans="1:19" ht="15.75" x14ac:dyDescent="0.25">
      <c r="A456" s="36" t="s">
        <v>496</v>
      </c>
      <c r="B456" t="str">
        <f>VLOOKUP(A456,'Customer Names'!A:E,COLUMN('Customer Names'!D455),FALSE)</f>
        <v>Mr. Scott</v>
      </c>
      <c r="C456">
        <f>VLOOKUP($A456,'Medical Examinations'!$A:$J,COLUMN('Medical Examinations'!B455),FALSE)</f>
        <v>17.350000000000001</v>
      </c>
      <c r="D456">
        <f>VLOOKUP($A456,'Medical Examinations'!$A:$J,COLUMN('Medical Examinations'!C455),FALSE)</f>
        <v>5.03</v>
      </c>
      <c r="E456" t="str">
        <f>VLOOKUP($A456,'Medical Examinations'!$A:$J,COLUMN('Medical Examinations'!D455),FALSE)</f>
        <v>Yes</v>
      </c>
      <c r="F456" t="str">
        <f>VLOOKUP($A456,'Medical Examinations'!$A:$J,COLUMN('Medical Examinations'!E455),FALSE)</f>
        <v>No</v>
      </c>
      <c r="G456" t="str">
        <f>VLOOKUP($A456,'Medical Examinations'!$A:$J,COLUMN('Medical Examinations'!F455),FALSE)</f>
        <v>No</v>
      </c>
      <c r="H456">
        <f>VLOOKUP($A456,'Medical Examinations'!$A:$J,COLUMN('Medical Examinations'!G455),FALSE)</f>
        <v>0</v>
      </c>
      <c r="I456" t="str">
        <f>VLOOKUP($A456,'Medical Examinations'!$A:$J,COLUMN('Medical Examinations'!H455),FALSE)</f>
        <v>Yes</v>
      </c>
      <c r="J456" t="str">
        <f>VLOOKUP($A456,'Medical Examinations'!$A:$J,COLUMN('Medical Examinations'!I455),FALSE)</f>
        <v>Underweight</v>
      </c>
      <c r="K456" t="str">
        <f>VLOOKUP($A456,'Medical Examinations'!$A:$J,COLUMN('Medical Examinations'!J455),FALSE)</f>
        <v>Normal</v>
      </c>
      <c r="L456" s="30">
        <f>VLOOKUP($A456,'Hospitalisation Details'!$A:$K,COLUMN('Hospitalisation Details'!J455),FALSE)</f>
        <v>37131</v>
      </c>
      <c r="M456" s="23">
        <f>VLOOKUP($A456,'Hospitalisation Details'!$A:$K,COLUMN('Hospitalisation Details'!F455),FALSE)</f>
        <v>22097.62</v>
      </c>
      <c r="N456" t="str">
        <f>VLOOKUP($A456,'Hospitalisation Details'!$A:$K,COLUMN('Hospitalisation Details'!G455),FALSE)</f>
        <v>Tier - 3</v>
      </c>
      <c r="O456" t="str">
        <f>VLOOKUP($A456,'Hospitalisation Details'!$A:$K,COLUMN('Hospitalisation Details'!H455),FALSE)</f>
        <v>Tier - 1</v>
      </c>
      <c r="P456" t="str">
        <f>VLOOKUP($A456,'Hospitalisation Details'!$A:$K,COLUMN('Hospitalisation Details'!I455),FALSE)</f>
        <v>R1011</v>
      </c>
      <c r="Q456">
        <f>VLOOKUP($A456,'Hospitalisation Details'!$A:$K,COLUMN('Hospitalisation Details'!K455),FALSE)</f>
        <v>21</v>
      </c>
      <c r="R456" t="str" cm="1">
        <f t="array" ref="R456">_xlfn.IFS(
Q456&lt;=10,"0-10",
Q456&lt;=20,"11-20",
Q456&lt;=30,"21-30",
Q456&lt;=40,"31-40",
Q456&lt;=50,"41-50",
Q456&lt;=60,"51-60",
Q456&lt;=70,"61-70"
)</f>
        <v>21-30</v>
      </c>
      <c r="S456" t="str">
        <f t="shared" si="7"/>
        <v>No</v>
      </c>
    </row>
    <row r="457" spans="1:19" ht="15.75" x14ac:dyDescent="0.25">
      <c r="A457" s="36" t="s">
        <v>497</v>
      </c>
      <c r="B457" t="str">
        <f>VLOOKUP(A457,'Customer Names'!A:E,COLUMN('Customer Names'!D456),FALSE)</f>
        <v>Mr. Wilson</v>
      </c>
      <c r="C457">
        <f>VLOOKUP($A457,'Medical Examinations'!$A:$J,COLUMN('Medical Examinations'!B456),FALSE)</f>
        <v>22.704999999999998</v>
      </c>
      <c r="D457">
        <f>VLOOKUP($A457,'Medical Examinations'!$A:$J,COLUMN('Medical Examinations'!C456),FALSE)</f>
        <v>5.27</v>
      </c>
      <c r="E457" t="str">
        <f>VLOOKUP($A457,'Medical Examinations'!$A:$J,COLUMN('Medical Examinations'!D456),FALSE)</f>
        <v>No</v>
      </c>
      <c r="F457" t="str">
        <f>VLOOKUP($A457,'Medical Examinations'!$A:$J,COLUMN('Medical Examinations'!E456),FALSE)</f>
        <v>No</v>
      </c>
      <c r="G457" t="str">
        <f>VLOOKUP($A457,'Medical Examinations'!$A:$J,COLUMN('Medical Examinations'!F456),FALSE)</f>
        <v>No</v>
      </c>
      <c r="H457">
        <f>VLOOKUP($A457,'Medical Examinations'!$A:$J,COLUMN('Medical Examinations'!G456),FALSE)</f>
        <v>0</v>
      </c>
      <c r="I457" t="str">
        <f>VLOOKUP($A457,'Medical Examinations'!$A:$J,COLUMN('Medical Examinations'!H456),FALSE)</f>
        <v>No</v>
      </c>
      <c r="J457" t="str">
        <f>VLOOKUP($A457,'Medical Examinations'!$A:$J,COLUMN('Medical Examinations'!I456),FALSE)</f>
        <v>Healthy Weight</v>
      </c>
      <c r="K457" t="str">
        <f>VLOOKUP($A457,'Medical Examinations'!$A:$J,COLUMN('Medical Examinations'!J456),FALSE)</f>
        <v>Normal</v>
      </c>
      <c r="L457" s="30">
        <f>VLOOKUP($A457,'Hospitalisation Details'!$A:$K,COLUMN('Hospitalisation Details'!J456),FALSE)</f>
        <v>32795</v>
      </c>
      <c r="M457" s="23">
        <f>VLOOKUP($A457,'Hospitalisation Details'!$A:$K,COLUMN('Hospitalisation Details'!F456),FALSE)</f>
        <v>21984.47</v>
      </c>
      <c r="N457" t="str">
        <f>VLOOKUP($A457,'Hospitalisation Details'!$A:$K,COLUMN('Hospitalisation Details'!G456),FALSE)</f>
        <v>Tier - 3</v>
      </c>
      <c r="O457" t="str">
        <f>VLOOKUP($A457,'Hospitalisation Details'!$A:$K,COLUMN('Hospitalisation Details'!H456),FALSE)</f>
        <v>Tier - 1</v>
      </c>
      <c r="P457" t="str">
        <f>VLOOKUP($A457,'Hospitalisation Details'!$A:$K,COLUMN('Hospitalisation Details'!I456),FALSE)</f>
        <v>R1012</v>
      </c>
      <c r="Q457">
        <f>VLOOKUP($A457,'Hospitalisation Details'!$A:$K,COLUMN('Hospitalisation Details'!K456),FALSE)</f>
        <v>33</v>
      </c>
      <c r="R457" t="str" cm="1">
        <f t="array" ref="R457">_xlfn.IFS(
Q457&lt;=10,"0-10",
Q457&lt;=20,"11-20",
Q457&lt;=30,"21-30",
Q457&lt;=40,"31-40",
Q457&lt;=50,"41-50",
Q457&lt;=60,"51-60",
Q457&lt;=70,"61-70"
)</f>
        <v>31-40</v>
      </c>
      <c r="S457" t="str">
        <f t="shared" si="7"/>
        <v>No</v>
      </c>
    </row>
    <row r="458" spans="1:19" ht="15.75" x14ac:dyDescent="0.25">
      <c r="A458" s="36" t="s">
        <v>498</v>
      </c>
      <c r="B458" t="str">
        <f>VLOOKUP(A458,'Customer Names'!A:E,COLUMN('Customer Names'!D457),FALSE)</f>
        <v>Mr. Lee</v>
      </c>
      <c r="C458">
        <f>VLOOKUP($A458,'Medical Examinations'!$A:$J,COLUMN('Medical Examinations'!B457),FALSE)</f>
        <v>25.41</v>
      </c>
      <c r="D458">
        <f>VLOOKUP($A458,'Medical Examinations'!$A:$J,COLUMN('Medical Examinations'!C457),FALSE)</f>
        <v>10.53</v>
      </c>
      <c r="E458" t="str">
        <f>VLOOKUP($A458,'Medical Examinations'!$A:$J,COLUMN('Medical Examinations'!D457),FALSE)</f>
        <v>Yes</v>
      </c>
      <c r="F458" t="str">
        <f>VLOOKUP($A458,'Medical Examinations'!$A:$J,COLUMN('Medical Examinations'!E457),FALSE)</f>
        <v>No</v>
      </c>
      <c r="G458" t="str">
        <f>VLOOKUP($A458,'Medical Examinations'!$A:$J,COLUMN('Medical Examinations'!F457),FALSE)</f>
        <v>No</v>
      </c>
      <c r="H458">
        <f>VLOOKUP($A458,'Medical Examinations'!$A:$J,COLUMN('Medical Examinations'!G457),FALSE)</f>
        <v>1</v>
      </c>
      <c r="I458" t="str">
        <f>VLOOKUP($A458,'Medical Examinations'!$A:$J,COLUMN('Medical Examinations'!H457),FALSE)</f>
        <v>Yes</v>
      </c>
      <c r="J458" t="str">
        <f>VLOOKUP($A458,'Medical Examinations'!$A:$J,COLUMN('Medical Examinations'!I457),FALSE)</f>
        <v>Overweight</v>
      </c>
      <c r="K458" t="str">
        <f>VLOOKUP($A458,'Medical Examinations'!$A:$J,COLUMN('Medical Examinations'!J457),FALSE)</f>
        <v>Diabetes</v>
      </c>
      <c r="L458" s="30">
        <f>VLOOKUP($A458,'Hospitalisation Details'!$A:$K,COLUMN('Hospitalisation Details'!J457),FALSE)</f>
        <v>27747</v>
      </c>
      <c r="M458" s="23">
        <f>VLOOKUP($A458,'Hospitalisation Details'!$A:$K,COLUMN('Hospitalisation Details'!F457),FALSE)</f>
        <v>21978.68</v>
      </c>
      <c r="N458" t="str">
        <f>VLOOKUP($A458,'Hospitalisation Details'!$A:$K,COLUMN('Hospitalisation Details'!G457),FALSE)</f>
        <v>Tier - 3</v>
      </c>
      <c r="O458" t="str">
        <f>VLOOKUP($A458,'Hospitalisation Details'!$A:$K,COLUMN('Hospitalisation Details'!H457),FALSE)</f>
        <v>Tier - 3</v>
      </c>
      <c r="P458" t="str">
        <f>VLOOKUP($A458,'Hospitalisation Details'!$A:$K,COLUMN('Hospitalisation Details'!I457),FALSE)</f>
        <v>R1013</v>
      </c>
      <c r="Q458">
        <f>VLOOKUP($A458,'Hospitalisation Details'!$A:$K,COLUMN('Hospitalisation Details'!K457),FALSE)</f>
        <v>47</v>
      </c>
      <c r="R458" t="str" cm="1">
        <f t="array" ref="R458">_xlfn.IFS(
Q458&lt;=10,"0-10",
Q458&lt;=20,"11-20",
Q458&lt;=30,"21-30",
Q458&lt;=40,"31-40",
Q458&lt;=50,"41-50",
Q458&lt;=60,"51-60",
Q458&lt;=70,"61-70"
)</f>
        <v>41-50</v>
      </c>
      <c r="S458" t="str">
        <f t="shared" si="7"/>
        <v>Yes</v>
      </c>
    </row>
    <row r="459" spans="1:19" ht="15.75" x14ac:dyDescent="0.25">
      <c r="A459" s="36" t="s">
        <v>499</v>
      </c>
      <c r="B459" t="str">
        <f>VLOOKUP(A459,'Customer Names'!A:E,COLUMN('Customer Names'!D458),FALSE)</f>
        <v>Mr. Shizhong</v>
      </c>
      <c r="C459">
        <f>VLOOKUP($A459,'Medical Examinations'!$A:$J,COLUMN('Medical Examinations'!B458),FALSE)</f>
        <v>18.23</v>
      </c>
      <c r="D459">
        <f>VLOOKUP($A459,'Medical Examinations'!$A:$J,COLUMN('Medical Examinations'!C458),FALSE)</f>
        <v>5.78</v>
      </c>
      <c r="E459" t="str">
        <f>VLOOKUP($A459,'Medical Examinations'!$A:$J,COLUMN('Medical Examinations'!D458),FALSE)</f>
        <v>No</v>
      </c>
      <c r="F459" t="str">
        <f>VLOOKUP($A459,'Medical Examinations'!$A:$J,COLUMN('Medical Examinations'!E458),FALSE)</f>
        <v>No</v>
      </c>
      <c r="G459" t="str">
        <f>VLOOKUP($A459,'Medical Examinations'!$A:$J,COLUMN('Medical Examinations'!F458),FALSE)</f>
        <v>Yes</v>
      </c>
      <c r="H459">
        <f>VLOOKUP($A459,'Medical Examinations'!$A:$J,COLUMN('Medical Examinations'!G458),FALSE)</f>
        <v>1</v>
      </c>
      <c r="I459" t="str">
        <f>VLOOKUP($A459,'Medical Examinations'!$A:$J,COLUMN('Medical Examinations'!H458),FALSE)</f>
        <v>Yes</v>
      </c>
      <c r="J459" t="str">
        <f>VLOOKUP($A459,'Medical Examinations'!$A:$J,COLUMN('Medical Examinations'!I458),FALSE)</f>
        <v>Underweight</v>
      </c>
      <c r="K459" t="str">
        <f>VLOOKUP($A459,'Medical Examinations'!$A:$J,COLUMN('Medical Examinations'!J458),FALSE)</f>
        <v>Prediabetes</v>
      </c>
      <c r="L459" s="30">
        <f>VLOOKUP($A459,'Hospitalisation Details'!$A:$K,COLUMN('Hospitalisation Details'!J458),FALSE)</f>
        <v>37892</v>
      </c>
      <c r="M459" s="23">
        <f>VLOOKUP($A459,'Hospitalisation Details'!$A:$K,COLUMN('Hospitalisation Details'!F458),FALSE)</f>
        <v>21882.400000000001</v>
      </c>
      <c r="N459" t="str">
        <f>VLOOKUP($A459,'Hospitalisation Details'!$A:$K,COLUMN('Hospitalisation Details'!G458),FALSE)</f>
        <v>Tier - 2</v>
      </c>
      <c r="O459" t="str">
        <f>VLOOKUP($A459,'Hospitalisation Details'!$A:$K,COLUMN('Hospitalisation Details'!H458),FALSE)</f>
        <v>Tier - 1</v>
      </c>
      <c r="P459" t="str">
        <f>VLOOKUP($A459,'Hospitalisation Details'!$A:$K,COLUMN('Hospitalisation Details'!I458),FALSE)</f>
        <v>R1011</v>
      </c>
      <c r="Q459">
        <f>VLOOKUP($A459,'Hospitalisation Details'!$A:$K,COLUMN('Hospitalisation Details'!K458),FALSE)</f>
        <v>19</v>
      </c>
      <c r="R459" t="str" cm="1">
        <f t="array" ref="R459">_xlfn.IFS(
Q459&lt;=10,"0-10",
Q459&lt;=20,"11-20",
Q459&lt;=30,"21-30",
Q459&lt;=40,"31-40",
Q459&lt;=50,"41-50",
Q459&lt;=60,"51-60",
Q459&lt;=70,"61-70"
)</f>
        <v>11-20</v>
      </c>
      <c r="S459" t="str">
        <f t="shared" si="7"/>
        <v>Yes</v>
      </c>
    </row>
    <row r="460" spans="1:19" ht="15.75" x14ac:dyDescent="0.25">
      <c r="A460" s="36" t="s">
        <v>500</v>
      </c>
      <c r="B460" t="str">
        <f>VLOOKUP(A460,'Customer Names'!A:E,COLUMN('Customer Names'!D459),FALSE)</f>
        <v>Ms. Marie-Claire</v>
      </c>
      <c r="C460">
        <f>VLOOKUP($A460,'Medical Examinations'!$A:$J,COLUMN('Medical Examinations'!B459),FALSE)</f>
        <v>24.7</v>
      </c>
      <c r="D460">
        <f>VLOOKUP($A460,'Medical Examinations'!$A:$J,COLUMN('Medical Examinations'!C459),FALSE)</f>
        <v>4.3600000000000003</v>
      </c>
      <c r="E460" t="str">
        <f>VLOOKUP($A460,'Medical Examinations'!$A:$J,COLUMN('Medical Examinations'!D459),FALSE)</f>
        <v>No</v>
      </c>
      <c r="F460" t="str">
        <f>VLOOKUP($A460,'Medical Examinations'!$A:$J,COLUMN('Medical Examinations'!E459),FALSE)</f>
        <v>No</v>
      </c>
      <c r="G460" t="str">
        <f>VLOOKUP($A460,'Medical Examinations'!$A:$J,COLUMN('Medical Examinations'!F459),FALSE)</f>
        <v>Yes</v>
      </c>
      <c r="H460">
        <f>VLOOKUP($A460,'Medical Examinations'!$A:$J,COLUMN('Medical Examinations'!G459),FALSE)</f>
        <v>1</v>
      </c>
      <c r="I460" t="str">
        <f>VLOOKUP($A460,'Medical Examinations'!$A:$J,COLUMN('Medical Examinations'!H459),FALSE)</f>
        <v>Yes</v>
      </c>
      <c r="J460" t="str">
        <f>VLOOKUP($A460,'Medical Examinations'!$A:$J,COLUMN('Medical Examinations'!I459),FALSE)</f>
        <v>Healthy Weight</v>
      </c>
      <c r="K460" t="str">
        <f>VLOOKUP($A460,'Medical Examinations'!$A:$J,COLUMN('Medical Examinations'!J459),FALSE)</f>
        <v>Normal</v>
      </c>
      <c r="L460" s="30">
        <f>VLOOKUP($A460,'Hospitalisation Details'!$A:$K,COLUMN('Hospitalisation Details'!J459),FALSE)</f>
        <v>29084</v>
      </c>
      <c r="M460" s="23">
        <f>VLOOKUP($A460,'Hospitalisation Details'!$A:$K,COLUMN('Hospitalisation Details'!F459),FALSE)</f>
        <v>21880.82</v>
      </c>
      <c r="N460" t="str">
        <f>VLOOKUP($A460,'Hospitalisation Details'!$A:$K,COLUMN('Hospitalisation Details'!G459),FALSE)</f>
        <v>Tier - 3</v>
      </c>
      <c r="O460" t="str">
        <f>VLOOKUP($A460,'Hospitalisation Details'!$A:$K,COLUMN('Hospitalisation Details'!H459),FALSE)</f>
        <v>Tier - 1</v>
      </c>
      <c r="P460" t="str">
        <f>VLOOKUP($A460,'Hospitalisation Details'!$A:$K,COLUMN('Hospitalisation Details'!I459),FALSE)</f>
        <v>R1012</v>
      </c>
      <c r="Q460">
        <f>VLOOKUP($A460,'Hospitalisation Details'!$A:$K,COLUMN('Hospitalisation Details'!K459),FALSE)</f>
        <v>43</v>
      </c>
      <c r="R460" t="str" cm="1">
        <f t="array" ref="R460">_xlfn.IFS(
Q460&lt;=10,"0-10",
Q460&lt;=20,"11-20",
Q460&lt;=30,"21-30",
Q460&lt;=40,"31-40",
Q460&lt;=50,"41-50",
Q460&lt;=60,"51-60",
Q460&lt;=70,"61-70"
)</f>
        <v>41-50</v>
      </c>
      <c r="S460" t="str">
        <f t="shared" si="7"/>
        <v>No</v>
      </c>
    </row>
    <row r="461" spans="1:19" ht="15.75" x14ac:dyDescent="0.25">
      <c r="A461" s="36" t="s">
        <v>501</v>
      </c>
      <c r="B461" t="str">
        <f>VLOOKUP(A461,'Customer Names'!A:E,COLUMN('Customer Names'!D460),FALSE)</f>
        <v>Mr. Todd</v>
      </c>
      <c r="C461">
        <f>VLOOKUP($A461,'Medical Examinations'!$A:$J,COLUMN('Medical Examinations'!B460),FALSE)</f>
        <v>37.4</v>
      </c>
      <c r="D461">
        <f>VLOOKUP($A461,'Medical Examinations'!$A:$J,COLUMN('Medical Examinations'!C460),FALSE)</f>
        <v>9.7200000000000006</v>
      </c>
      <c r="E461" t="str">
        <f>VLOOKUP($A461,'Medical Examinations'!$A:$J,COLUMN('Medical Examinations'!D460),FALSE)</f>
        <v>Yes</v>
      </c>
      <c r="F461" t="str">
        <f>VLOOKUP($A461,'Medical Examinations'!$A:$J,COLUMN('Medical Examinations'!E460),FALSE)</f>
        <v>No</v>
      </c>
      <c r="G461" t="str">
        <f>VLOOKUP($A461,'Medical Examinations'!$A:$J,COLUMN('Medical Examinations'!F460),FALSE)</f>
        <v>Yes</v>
      </c>
      <c r="H461">
        <f>VLOOKUP($A461,'Medical Examinations'!$A:$J,COLUMN('Medical Examinations'!G460),FALSE)</f>
        <v>1</v>
      </c>
      <c r="I461" t="str">
        <f>VLOOKUP($A461,'Medical Examinations'!$A:$J,COLUMN('Medical Examinations'!H460),FALSE)</f>
        <v>No</v>
      </c>
      <c r="J461" t="str">
        <f>VLOOKUP($A461,'Medical Examinations'!$A:$J,COLUMN('Medical Examinations'!I460),FALSE)</f>
        <v>Obesity</v>
      </c>
      <c r="K461" t="str">
        <f>VLOOKUP($A461,'Medical Examinations'!$A:$J,COLUMN('Medical Examinations'!J460),FALSE)</f>
        <v>Diabetes</v>
      </c>
      <c r="L461" s="30">
        <f>VLOOKUP($A461,'Hospitalisation Details'!$A:$K,COLUMN('Hospitalisation Details'!J460),FALSE)</f>
        <v>23250</v>
      </c>
      <c r="M461" s="23">
        <f>VLOOKUP($A461,'Hospitalisation Details'!$A:$K,COLUMN('Hospitalisation Details'!F460),FALSE)</f>
        <v>21797</v>
      </c>
      <c r="N461" t="str">
        <f>VLOOKUP($A461,'Hospitalisation Details'!$A:$K,COLUMN('Hospitalisation Details'!G460),FALSE)</f>
        <v>Tier - 3</v>
      </c>
      <c r="O461" t="str">
        <f>VLOOKUP($A461,'Hospitalisation Details'!$A:$K,COLUMN('Hospitalisation Details'!H460),FALSE)</f>
        <v>Tier - 1</v>
      </c>
      <c r="P461" t="str">
        <f>VLOOKUP($A461,'Hospitalisation Details'!$A:$K,COLUMN('Hospitalisation Details'!I460),FALSE)</f>
        <v>R1011</v>
      </c>
      <c r="Q461">
        <f>VLOOKUP($A461,'Hospitalisation Details'!$A:$K,COLUMN('Hospitalisation Details'!K460),FALSE)</f>
        <v>59</v>
      </c>
      <c r="R461" t="str" cm="1">
        <f t="array" ref="R461">_xlfn.IFS(
Q461&lt;=10,"0-10",
Q461&lt;=20,"11-20",
Q461&lt;=30,"21-30",
Q461&lt;=40,"31-40",
Q461&lt;=50,"41-50",
Q461&lt;=60,"51-60",
Q461&lt;=70,"61-70"
)</f>
        <v>51-60</v>
      </c>
      <c r="S461" t="str">
        <f t="shared" si="7"/>
        <v>Yes</v>
      </c>
    </row>
    <row r="462" spans="1:19" ht="15.75" x14ac:dyDescent="0.25">
      <c r="A462" s="36" t="s">
        <v>502</v>
      </c>
      <c r="B462" t="str">
        <f>VLOOKUP(A462,'Customer Names'!A:E,COLUMN('Customer Names'!D461),FALSE)</f>
        <v>Ms. Carolyn</v>
      </c>
      <c r="C462">
        <f>VLOOKUP($A462,'Medical Examinations'!$A:$J,COLUMN('Medical Examinations'!B461),FALSE)</f>
        <v>26.885000000000002</v>
      </c>
      <c r="D462">
        <f>VLOOKUP($A462,'Medical Examinations'!$A:$J,COLUMN('Medical Examinations'!C461),FALSE)</f>
        <v>5.18</v>
      </c>
      <c r="E462" t="str">
        <f>VLOOKUP($A462,'Medical Examinations'!$A:$J,COLUMN('Medical Examinations'!D461),FALSE)</f>
        <v>No</v>
      </c>
      <c r="F462" t="str">
        <f>VLOOKUP($A462,'Medical Examinations'!$A:$J,COLUMN('Medical Examinations'!E461),FALSE)</f>
        <v>No</v>
      </c>
      <c r="G462" t="str">
        <f>VLOOKUP($A462,'Medical Examinations'!$A:$J,COLUMN('Medical Examinations'!F461),FALSE)</f>
        <v>Yes</v>
      </c>
      <c r="H462">
        <f>VLOOKUP($A462,'Medical Examinations'!$A:$J,COLUMN('Medical Examinations'!G461),FALSE)</f>
        <v>1</v>
      </c>
      <c r="I462" t="str">
        <f>VLOOKUP($A462,'Medical Examinations'!$A:$J,COLUMN('Medical Examinations'!H461),FALSE)</f>
        <v>Yes</v>
      </c>
      <c r="J462" t="str">
        <f>VLOOKUP($A462,'Medical Examinations'!$A:$J,COLUMN('Medical Examinations'!I461),FALSE)</f>
        <v>Overweight</v>
      </c>
      <c r="K462" t="str">
        <f>VLOOKUP($A462,'Medical Examinations'!$A:$J,COLUMN('Medical Examinations'!J461),FALSE)</f>
        <v>Normal</v>
      </c>
      <c r="L462" s="30">
        <f>VLOOKUP($A462,'Hospitalisation Details'!$A:$K,COLUMN('Hospitalisation Details'!J461),FALSE)</f>
        <v>29126</v>
      </c>
      <c r="M462" s="23">
        <f>VLOOKUP($A462,'Hospitalisation Details'!$A:$K,COLUMN('Hospitalisation Details'!F461),FALSE)</f>
        <v>21774.32</v>
      </c>
      <c r="N462" t="str">
        <f>VLOOKUP($A462,'Hospitalisation Details'!$A:$K,COLUMN('Hospitalisation Details'!G461),FALSE)</f>
        <v>Tier - 3</v>
      </c>
      <c r="O462" t="str">
        <f>VLOOKUP($A462,'Hospitalisation Details'!$A:$K,COLUMN('Hospitalisation Details'!H461),FALSE)</f>
        <v>Tier - 2</v>
      </c>
      <c r="P462" t="str">
        <f>VLOOKUP($A462,'Hospitalisation Details'!$A:$K,COLUMN('Hospitalisation Details'!I461),FALSE)</f>
        <v>R1012</v>
      </c>
      <c r="Q462">
        <f>VLOOKUP($A462,'Hospitalisation Details'!$A:$K,COLUMN('Hospitalisation Details'!K461),FALSE)</f>
        <v>43</v>
      </c>
      <c r="R462" t="str" cm="1">
        <f t="array" ref="R462">_xlfn.IFS(
Q462&lt;=10,"0-10",
Q462&lt;=20,"11-20",
Q462&lt;=30,"21-30",
Q462&lt;=40,"31-40",
Q462&lt;=50,"41-50",
Q462&lt;=60,"51-60",
Q462&lt;=70,"61-70"
)</f>
        <v>41-50</v>
      </c>
      <c r="S462" t="str">
        <f t="shared" si="7"/>
        <v>No</v>
      </c>
    </row>
    <row r="463" spans="1:19" ht="15.75" x14ac:dyDescent="0.25">
      <c r="A463" s="36" t="s">
        <v>503</v>
      </c>
      <c r="B463" t="str">
        <f>VLOOKUP(A463,'Customer Names'!A:E,COLUMN('Customer Names'!D462),FALSE)</f>
        <v>Ms. Lindsey</v>
      </c>
      <c r="C463">
        <f>VLOOKUP($A463,'Medical Examinations'!$A:$J,COLUMN('Medical Examinations'!B462),FALSE)</f>
        <v>25.27</v>
      </c>
      <c r="D463">
        <f>VLOOKUP($A463,'Medical Examinations'!$A:$J,COLUMN('Medical Examinations'!C462),FALSE)</f>
        <v>5.29</v>
      </c>
      <c r="E463" t="str">
        <f>VLOOKUP($A463,'Medical Examinations'!$A:$J,COLUMN('Medical Examinations'!D462),FALSE)</f>
        <v>No</v>
      </c>
      <c r="F463" t="str">
        <f>VLOOKUP($A463,'Medical Examinations'!$A:$J,COLUMN('Medical Examinations'!E462),FALSE)</f>
        <v>No</v>
      </c>
      <c r="G463" t="str">
        <f>VLOOKUP($A463,'Medical Examinations'!$A:$J,COLUMN('Medical Examinations'!F462),FALSE)</f>
        <v>Yes</v>
      </c>
      <c r="H463">
        <f>VLOOKUP($A463,'Medical Examinations'!$A:$J,COLUMN('Medical Examinations'!G462),FALSE)</f>
        <v>1</v>
      </c>
      <c r="I463" t="str">
        <f>VLOOKUP($A463,'Medical Examinations'!$A:$J,COLUMN('Medical Examinations'!H462),FALSE)</f>
        <v>Yes</v>
      </c>
      <c r="J463" t="str">
        <f>VLOOKUP($A463,'Medical Examinations'!$A:$J,COLUMN('Medical Examinations'!I462),FALSE)</f>
        <v>Overweight</v>
      </c>
      <c r="K463" t="str">
        <f>VLOOKUP($A463,'Medical Examinations'!$A:$J,COLUMN('Medical Examinations'!J462),FALSE)</f>
        <v>Normal</v>
      </c>
      <c r="L463" s="30">
        <f>VLOOKUP($A463,'Hospitalisation Details'!$A:$K,COLUMN('Hospitalisation Details'!J462),FALSE)</f>
        <v>29118</v>
      </c>
      <c r="M463" s="23">
        <f>VLOOKUP($A463,'Hospitalisation Details'!$A:$K,COLUMN('Hospitalisation Details'!F462),FALSE)</f>
        <v>21771.34</v>
      </c>
      <c r="N463" t="str">
        <f>VLOOKUP($A463,'Hospitalisation Details'!$A:$K,COLUMN('Hospitalisation Details'!G462),FALSE)</f>
        <v>Tier - 3</v>
      </c>
      <c r="O463" t="str">
        <f>VLOOKUP($A463,'Hospitalisation Details'!$A:$K,COLUMN('Hospitalisation Details'!H462),FALSE)</f>
        <v>Tier - 1</v>
      </c>
      <c r="P463" t="str">
        <f>VLOOKUP($A463,'Hospitalisation Details'!$A:$K,COLUMN('Hospitalisation Details'!I462),FALSE)</f>
        <v>R1024</v>
      </c>
      <c r="Q463">
        <f>VLOOKUP($A463,'Hospitalisation Details'!$A:$K,COLUMN('Hospitalisation Details'!K462),FALSE)</f>
        <v>43</v>
      </c>
      <c r="R463" t="str" cm="1">
        <f t="array" ref="R463">_xlfn.IFS(
Q463&lt;=10,"0-10",
Q463&lt;=20,"11-20",
Q463&lt;=30,"21-30",
Q463&lt;=40,"31-40",
Q463&lt;=50,"41-50",
Q463&lt;=60,"51-60",
Q463&lt;=70,"61-70"
)</f>
        <v>41-50</v>
      </c>
      <c r="S463" t="str">
        <f t="shared" si="7"/>
        <v>No</v>
      </c>
    </row>
    <row r="464" spans="1:19" ht="15.75" x14ac:dyDescent="0.25">
      <c r="A464" s="36" t="s">
        <v>504</v>
      </c>
      <c r="B464" t="str">
        <f>VLOOKUP(A464,'Customer Names'!A:E,COLUMN('Customer Names'!D463),FALSE)</f>
        <v>Ms. Marissa</v>
      </c>
      <c r="C464">
        <f>VLOOKUP($A464,'Medical Examinations'!$A:$J,COLUMN('Medical Examinations'!B463),FALSE)</f>
        <v>23.655000000000001</v>
      </c>
      <c r="D464">
        <f>VLOOKUP($A464,'Medical Examinations'!$A:$J,COLUMN('Medical Examinations'!C463),FALSE)</f>
        <v>4.8600000000000003</v>
      </c>
      <c r="E464" t="str">
        <f>VLOOKUP($A464,'Medical Examinations'!$A:$J,COLUMN('Medical Examinations'!D463),FALSE)</f>
        <v>Yes</v>
      </c>
      <c r="F464" t="str">
        <f>VLOOKUP($A464,'Medical Examinations'!$A:$J,COLUMN('Medical Examinations'!E463),FALSE)</f>
        <v>No</v>
      </c>
      <c r="G464" t="str">
        <f>VLOOKUP($A464,'Medical Examinations'!$A:$J,COLUMN('Medical Examinations'!F463),FALSE)</f>
        <v>No</v>
      </c>
      <c r="H464">
        <f>VLOOKUP($A464,'Medical Examinations'!$A:$J,COLUMN('Medical Examinations'!G463),FALSE)</f>
        <v>0</v>
      </c>
      <c r="I464" t="str">
        <f>VLOOKUP($A464,'Medical Examinations'!$A:$J,COLUMN('Medical Examinations'!H463),FALSE)</f>
        <v>Yes</v>
      </c>
      <c r="J464" t="str">
        <f>VLOOKUP($A464,'Medical Examinations'!$A:$J,COLUMN('Medical Examinations'!I463),FALSE)</f>
        <v>Healthy Weight</v>
      </c>
      <c r="K464" t="str">
        <f>VLOOKUP($A464,'Medical Examinations'!$A:$J,COLUMN('Medical Examinations'!J463),FALSE)</f>
        <v>Normal</v>
      </c>
      <c r="L464" s="30">
        <f>VLOOKUP($A464,'Hospitalisation Details'!$A:$K,COLUMN('Hospitalisation Details'!J463),FALSE)</f>
        <v>27959</v>
      </c>
      <c r="M464" s="23">
        <f>VLOOKUP($A464,'Hospitalisation Details'!$A:$K,COLUMN('Hospitalisation Details'!F463),FALSE)</f>
        <v>21677.279999999999</v>
      </c>
      <c r="N464" t="str">
        <f>VLOOKUP($A464,'Hospitalisation Details'!$A:$K,COLUMN('Hospitalisation Details'!G463),FALSE)</f>
        <v>Tier - 3</v>
      </c>
      <c r="O464" t="str">
        <f>VLOOKUP($A464,'Hospitalisation Details'!$A:$K,COLUMN('Hospitalisation Details'!H463),FALSE)</f>
        <v>Tier - 1</v>
      </c>
      <c r="P464" t="str">
        <f>VLOOKUP($A464,'Hospitalisation Details'!$A:$K,COLUMN('Hospitalisation Details'!I463),FALSE)</f>
        <v>R1012</v>
      </c>
      <c r="Q464">
        <f>VLOOKUP($A464,'Hospitalisation Details'!$A:$K,COLUMN('Hospitalisation Details'!K463),FALSE)</f>
        <v>46</v>
      </c>
      <c r="R464" t="str" cm="1">
        <f t="array" ref="R464">_xlfn.IFS(
Q464&lt;=10,"0-10",
Q464&lt;=20,"11-20",
Q464&lt;=30,"21-30",
Q464&lt;=40,"31-40",
Q464&lt;=50,"41-50",
Q464&lt;=60,"51-60",
Q464&lt;=70,"61-70"
)</f>
        <v>41-50</v>
      </c>
      <c r="S464" t="str">
        <f t="shared" si="7"/>
        <v>No</v>
      </c>
    </row>
    <row r="465" spans="1:19" ht="15.75" x14ac:dyDescent="0.25">
      <c r="A465" s="36" t="s">
        <v>505</v>
      </c>
      <c r="B465" t="str">
        <f>VLOOKUP(A465,'Customer Names'!A:E,COLUMN('Customer Names'!D464),FALSE)</f>
        <v>Mr. Jean</v>
      </c>
      <c r="C465">
        <f>VLOOKUP($A465,'Medical Examinations'!$A:$J,COLUMN('Medical Examinations'!B464),FALSE)</f>
        <v>55.05</v>
      </c>
      <c r="D465">
        <f>VLOOKUP($A465,'Medical Examinations'!$A:$J,COLUMN('Medical Examinations'!C464),FALSE)</f>
        <v>7.66</v>
      </c>
      <c r="E465" t="str">
        <f>VLOOKUP($A465,'Medical Examinations'!$A:$J,COLUMN('Medical Examinations'!D464),FALSE)</f>
        <v>No</v>
      </c>
      <c r="F465" t="str">
        <f>VLOOKUP($A465,'Medical Examinations'!$A:$J,COLUMN('Medical Examinations'!E464),FALSE)</f>
        <v>No</v>
      </c>
      <c r="G465" t="str">
        <f>VLOOKUP($A465,'Medical Examinations'!$A:$J,COLUMN('Medical Examinations'!F464),FALSE)</f>
        <v>No</v>
      </c>
      <c r="H465">
        <f>VLOOKUP($A465,'Medical Examinations'!$A:$J,COLUMN('Medical Examinations'!G464),FALSE)</f>
        <v>0</v>
      </c>
      <c r="I465" t="str">
        <f>VLOOKUP($A465,'Medical Examinations'!$A:$J,COLUMN('Medical Examinations'!H464),FALSE)</f>
        <v>No</v>
      </c>
      <c r="J465" t="str">
        <f>VLOOKUP($A465,'Medical Examinations'!$A:$J,COLUMN('Medical Examinations'!I464),FALSE)</f>
        <v>Obesity</v>
      </c>
      <c r="K465" t="str">
        <f>VLOOKUP($A465,'Medical Examinations'!$A:$J,COLUMN('Medical Examinations'!J464),FALSE)</f>
        <v>Diabetes</v>
      </c>
      <c r="L465" s="30">
        <f>VLOOKUP($A465,'Hospitalisation Details'!$A:$K,COLUMN('Hospitalisation Details'!J464),FALSE)</f>
        <v>22966</v>
      </c>
      <c r="M465" s="23">
        <f>VLOOKUP($A465,'Hospitalisation Details'!$A:$K,COLUMN('Hospitalisation Details'!F464),FALSE)</f>
        <v>21661.16</v>
      </c>
      <c r="N465" t="str">
        <f>VLOOKUP($A465,'Hospitalisation Details'!$A:$K,COLUMN('Hospitalisation Details'!G464),FALSE)</f>
        <v>Tier - 2</v>
      </c>
      <c r="O465" t="str">
        <f>VLOOKUP($A465,'Hospitalisation Details'!$A:$K,COLUMN('Hospitalisation Details'!H464),FALSE)</f>
        <v>Tier - 2</v>
      </c>
      <c r="P465" t="str">
        <f>VLOOKUP($A465,'Hospitalisation Details'!$A:$K,COLUMN('Hospitalisation Details'!I464),FALSE)</f>
        <v>R1012</v>
      </c>
      <c r="Q465">
        <f>VLOOKUP($A465,'Hospitalisation Details'!$A:$K,COLUMN('Hospitalisation Details'!K464),FALSE)</f>
        <v>60</v>
      </c>
      <c r="R465" t="str" cm="1">
        <f t="array" ref="R465">_xlfn.IFS(
Q465&lt;=10,"0-10",
Q465&lt;=20,"11-20",
Q465&lt;=30,"21-30",
Q465&lt;=40,"31-40",
Q465&lt;=50,"41-50",
Q465&lt;=60,"51-60",
Q465&lt;=70,"61-70"
)</f>
        <v>51-60</v>
      </c>
      <c r="S465" t="str">
        <f t="shared" si="7"/>
        <v>Yes</v>
      </c>
    </row>
    <row r="466" spans="1:19" ht="15.75" x14ac:dyDescent="0.25">
      <c r="A466" s="36" t="s">
        <v>506</v>
      </c>
      <c r="B466" t="str">
        <f>VLOOKUP(A466,'Customer Names'!A:E,COLUMN('Customer Names'!D465),FALSE)</f>
        <v>Ms. Danielle</v>
      </c>
      <c r="C466">
        <f>VLOOKUP($A466,'Medical Examinations'!$A:$J,COLUMN('Medical Examinations'!B465),FALSE)</f>
        <v>24.89</v>
      </c>
      <c r="D466">
        <f>VLOOKUP($A466,'Medical Examinations'!$A:$J,COLUMN('Medical Examinations'!C465),FALSE)</f>
        <v>6.1</v>
      </c>
      <c r="E466" t="str">
        <f>VLOOKUP($A466,'Medical Examinations'!$A:$J,COLUMN('Medical Examinations'!D465),FALSE)</f>
        <v>Yes</v>
      </c>
      <c r="F466" t="str">
        <f>VLOOKUP($A466,'Medical Examinations'!$A:$J,COLUMN('Medical Examinations'!E465),FALSE)</f>
        <v>No</v>
      </c>
      <c r="G466" t="str">
        <f>VLOOKUP($A466,'Medical Examinations'!$A:$J,COLUMN('Medical Examinations'!F465),FALSE)</f>
        <v>Yes</v>
      </c>
      <c r="H466">
        <f>VLOOKUP($A466,'Medical Examinations'!$A:$J,COLUMN('Medical Examinations'!G465),FALSE)</f>
        <v>1</v>
      </c>
      <c r="I466" t="str">
        <f>VLOOKUP($A466,'Medical Examinations'!$A:$J,COLUMN('Medical Examinations'!H465),FALSE)</f>
        <v>Yes</v>
      </c>
      <c r="J466" t="str">
        <f>VLOOKUP($A466,'Medical Examinations'!$A:$J,COLUMN('Medical Examinations'!I465),FALSE)</f>
        <v>Healthy Weight</v>
      </c>
      <c r="K466" t="str">
        <f>VLOOKUP($A466,'Medical Examinations'!$A:$J,COLUMN('Medical Examinations'!J465),FALSE)</f>
        <v>Prediabetes</v>
      </c>
      <c r="L466" s="30">
        <f>VLOOKUP($A466,'Hospitalisation Details'!$A:$K,COLUMN('Hospitalisation Details'!J465),FALSE)</f>
        <v>30675</v>
      </c>
      <c r="M466" s="23">
        <f>VLOOKUP($A466,'Hospitalisation Details'!$A:$K,COLUMN('Hospitalisation Details'!F465),FALSE)</f>
        <v>21659.93</v>
      </c>
      <c r="N466" t="str">
        <f>VLOOKUP($A466,'Hospitalisation Details'!$A:$K,COLUMN('Hospitalisation Details'!G465),FALSE)</f>
        <v>Tier - 3</v>
      </c>
      <c r="O466" t="str">
        <f>VLOOKUP($A466,'Hospitalisation Details'!$A:$K,COLUMN('Hospitalisation Details'!H465),FALSE)</f>
        <v>Tier - 3</v>
      </c>
      <c r="P466" t="str">
        <f>VLOOKUP($A466,'Hospitalisation Details'!$A:$K,COLUMN('Hospitalisation Details'!I465),FALSE)</f>
        <v>R1024</v>
      </c>
      <c r="Q466">
        <f>VLOOKUP($A466,'Hospitalisation Details'!$A:$K,COLUMN('Hospitalisation Details'!K465),FALSE)</f>
        <v>39</v>
      </c>
      <c r="R466" t="str" cm="1">
        <f t="array" ref="R466">_xlfn.IFS(
Q466&lt;=10,"0-10",
Q466&lt;=20,"11-20",
Q466&lt;=30,"21-30",
Q466&lt;=40,"31-40",
Q466&lt;=50,"41-50",
Q466&lt;=60,"51-60",
Q466&lt;=70,"61-70"
)</f>
        <v>31-40</v>
      </c>
      <c r="S466" t="str">
        <f t="shared" si="7"/>
        <v>Yes</v>
      </c>
    </row>
    <row r="467" spans="1:19" ht="15.75" x14ac:dyDescent="0.25">
      <c r="A467" s="36" t="s">
        <v>507</v>
      </c>
      <c r="B467" t="str">
        <f>VLOOKUP(A467,'Customer Names'!A:E,COLUMN('Customer Names'!D466),FALSE)</f>
        <v>Mr. Jim</v>
      </c>
      <c r="C467">
        <f>VLOOKUP($A467,'Medical Examinations'!$A:$J,COLUMN('Medical Examinations'!B466),FALSE)</f>
        <v>18.715</v>
      </c>
      <c r="D467">
        <f>VLOOKUP($A467,'Medical Examinations'!$A:$J,COLUMN('Medical Examinations'!C466),FALSE)</f>
        <v>4.4400000000000004</v>
      </c>
      <c r="E467" t="str">
        <f>VLOOKUP($A467,'Medical Examinations'!$A:$J,COLUMN('Medical Examinations'!D466),FALSE)</f>
        <v>No</v>
      </c>
      <c r="F467" t="str">
        <f>VLOOKUP($A467,'Medical Examinations'!$A:$J,COLUMN('Medical Examinations'!E466),FALSE)</f>
        <v>No</v>
      </c>
      <c r="G467" t="str">
        <f>VLOOKUP($A467,'Medical Examinations'!$A:$J,COLUMN('Medical Examinations'!F466),FALSE)</f>
        <v>No</v>
      </c>
      <c r="H467">
        <f>VLOOKUP($A467,'Medical Examinations'!$A:$J,COLUMN('Medical Examinations'!G466),FALSE)</f>
        <v>0</v>
      </c>
      <c r="I467" t="str">
        <f>VLOOKUP($A467,'Medical Examinations'!$A:$J,COLUMN('Medical Examinations'!H466),FALSE)</f>
        <v>No</v>
      </c>
      <c r="J467" t="str">
        <f>VLOOKUP($A467,'Medical Examinations'!$A:$J,COLUMN('Medical Examinations'!I466),FALSE)</f>
        <v>Healthy Weight</v>
      </c>
      <c r="K467" t="str">
        <f>VLOOKUP($A467,'Medical Examinations'!$A:$J,COLUMN('Medical Examinations'!J466),FALSE)</f>
        <v>Normal</v>
      </c>
      <c r="L467" s="30">
        <f>VLOOKUP($A467,'Hospitalisation Details'!$A:$K,COLUMN('Hospitalisation Details'!J466),FALSE)</f>
        <v>36323</v>
      </c>
      <c r="M467" s="23">
        <f>VLOOKUP($A467,'Hospitalisation Details'!$A:$K,COLUMN('Hospitalisation Details'!F466),FALSE)</f>
        <v>21595.38</v>
      </c>
      <c r="N467" t="str">
        <f>VLOOKUP($A467,'Hospitalisation Details'!$A:$K,COLUMN('Hospitalisation Details'!G466),FALSE)</f>
        <v>Tier - 2</v>
      </c>
      <c r="O467" t="str">
        <f>VLOOKUP($A467,'Hospitalisation Details'!$A:$K,COLUMN('Hospitalisation Details'!H466),FALSE)</f>
        <v>Tier - 3</v>
      </c>
      <c r="P467" t="str">
        <f>VLOOKUP($A467,'Hospitalisation Details'!$A:$K,COLUMN('Hospitalisation Details'!I466),FALSE)</f>
        <v>R1012</v>
      </c>
      <c r="Q467">
        <f>VLOOKUP($A467,'Hospitalisation Details'!$A:$K,COLUMN('Hospitalisation Details'!K466),FALSE)</f>
        <v>23</v>
      </c>
      <c r="R467" t="str" cm="1">
        <f t="array" ref="R467">_xlfn.IFS(
Q467&lt;=10,"0-10",
Q467&lt;=20,"11-20",
Q467&lt;=30,"21-30",
Q467&lt;=40,"31-40",
Q467&lt;=50,"41-50",
Q467&lt;=60,"51-60",
Q467&lt;=70,"61-70"
)</f>
        <v>21-30</v>
      </c>
      <c r="S467" t="str">
        <f t="shared" si="7"/>
        <v>No</v>
      </c>
    </row>
    <row r="468" spans="1:19" ht="15.75" x14ac:dyDescent="0.25">
      <c r="A468" s="36" t="s">
        <v>508</v>
      </c>
      <c r="B468" t="str">
        <f>VLOOKUP(A468,'Customer Names'!A:E,COLUMN('Customer Names'!D467),FALSE)</f>
        <v>Mr. Matthew</v>
      </c>
      <c r="C468">
        <f>VLOOKUP($A468,'Medical Examinations'!$A:$J,COLUMN('Medical Examinations'!B467),FALSE)</f>
        <v>28.12</v>
      </c>
      <c r="D468">
        <f>VLOOKUP($A468,'Medical Examinations'!$A:$J,COLUMN('Medical Examinations'!C467),FALSE)</f>
        <v>6.15</v>
      </c>
      <c r="E468" t="str">
        <f>VLOOKUP($A468,'Medical Examinations'!$A:$J,COLUMN('Medical Examinations'!D467),FALSE)</f>
        <v>No</v>
      </c>
      <c r="F468" t="str">
        <f>VLOOKUP($A468,'Medical Examinations'!$A:$J,COLUMN('Medical Examinations'!E467),FALSE)</f>
        <v>No</v>
      </c>
      <c r="G468" t="str">
        <f>VLOOKUP($A468,'Medical Examinations'!$A:$J,COLUMN('Medical Examinations'!F467),FALSE)</f>
        <v>No</v>
      </c>
      <c r="H468">
        <f>VLOOKUP($A468,'Medical Examinations'!$A:$J,COLUMN('Medical Examinations'!G467),FALSE)</f>
        <v>0</v>
      </c>
      <c r="I468" t="str">
        <f>VLOOKUP($A468,'Medical Examinations'!$A:$J,COLUMN('Medical Examinations'!H467),FALSE)</f>
        <v>Yes</v>
      </c>
      <c r="J468" t="str">
        <f>VLOOKUP($A468,'Medical Examinations'!$A:$J,COLUMN('Medical Examinations'!I467),FALSE)</f>
        <v>Overweight</v>
      </c>
      <c r="K468" t="str">
        <f>VLOOKUP($A468,'Medical Examinations'!$A:$J,COLUMN('Medical Examinations'!J467),FALSE)</f>
        <v>Prediabetes</v>
      </c>
      <c r="L468" s="30">
        <f>VLOOKUP($A468,'Hospitalisation Details'!$A:$K,COLUMN('Hospitalisation Details'!J467),FALSE)</f>
        <v>33198</v>
      </c>
      <c r="M468" s="23">
        <f>VLOOKUP($A468,'Hospitalisation Details'!$A:$K,COLUMN('Hospitalisation Details'!F467),FALSE)</f>
        <v>21472.48</v>
      </c>
      <c r="N468" t="str">
        <f>VLOOKUP($A468,'Hospitalisation Details'!$A:$K,COLUMN('Hospitalisation Details'!G467),FALSE)</f>
        <v>Tier - 2</v>
      </c>
      <c r="O468" t="str">
        <f>VLOOKUP($A468,'Hospitalisation Details'!$A:$K,COLUMN('Hospitalisation Details'!H467),FALSE)</f>
        <v>Tier - 2</v>
      </c>
      <c r="P468" t="str">
        <f>VLOOKUP($A468,'Hospitalisation Details'!$A:$K,COLUMN('Hospitalisation Details'!I467),FALSE)</f>
        <v>R1012</v>
      </c>
      <c r="Q468">
        <f>VLOOKUP($A468,'Hospitalisation Details'!$A:$K,COLUMN('Hospitalisation Details'!K467),FALSE)</f>
        <v>32</v>
      </c>
      <c r="R468" t="str" cm="1">
        <f t="array" ref="R468">_xlfn.IFS(
Q468&lt;=10,"0-10",
Q468&lt;=20,"11-20",
Q468&lt;=30,"21-30",
Q468&lt;=40,"31-40",
Q468&lt;=50,"41-50",
Q468&lt;=60,"51-60",
Q468&lt;=70,"61-70"
)</f>
        <v>31-40</v>
      </c>
      <c r="S468" t="str">
        <f t="shared" si="7"/>
        <v>Yes</v>
      </c>
    </row>
    <row r="469" spans="1:19" ht="15.75" x14ac:dyDescent="0.25">
      <c r="A469" s="36" t="s">
        <v>509</v>
      </c>
      <c r="B469" t="str">
        <f>VLOOKUP(A469,'Customer Names'!A:E,COLUMN('Customer Names'!D468),FALSE)</f>
        <v>Ms. Rachel</v>
      </c>
      <c r="C469">
        <f>VLOOKUP($A469,'Medical Examinations'!$A:$J,COLUMN('Medical Examinations'!B468),FALSE)</f>
        <v>26.6</v>
      </c>
      <c r="D469">
        <f>VLOOKUP($A469,'Medical Examinations'!$A:$J,COLUMN('Medical Examinations'!C468),FALSE)</f>
        <v>4.53</v>
      </c>
      <c r="E469" t="str">
        <f>VLOOKUP($A469,'Medical Examinations'!$A:$J,COLUMN('Medical Examinations'!D468),FALSE)</f>
        <v>No</v>
      </c>
      <c r="F469" t="str">
        <f>VLOOKUP($A469,'Medical Examinations'!$A:$J,COLUMN('Medical Examinations'!E468),FALSE)</f>
        <v>No</v>
      </c>
      <c r="G469" t="str">
        <f>VLOOKUP($A469,'Medical Examinations'!$A:$J,COLUMN('Medical Examinations'!F468),FALSE)</f>
        <v>No</v>
      </c>
      <c r="H469">
        <f>VLOOKUP($A469,'Medical Examinations'!$A:$J,COLUMN('Medical Examinations'!G468),FALSE)</f>
        <v>0</v>
      </c>
      <c r="I469" t="str">
        <f>VLOOKUP($A469,'Medical Examinations'!$A:$J,COLUMN('Medical Examinations'!H468),FALSE)</f>
        <v>Yes</v>
      </c>
      <c r="J469" t="str">
        <f>VLOOKUP($A469,'Medical Examinations'!$A:$J,COLUMN('Medical Examinations'!I468),FALSE)</f>
        <v>Overweight</v>
      </c>
      <c r="K469" t="str">
        <f>VLOOKUP($A469,'Medical Examinations'!$A:$J,COLUMN('Medical Examinations'!J468),FALSE)</f>
        <v>Normal</v>
      </c>
      <c r="L469" s="30">
        <f>VLOOKUP($A469,'Hospitalisation Details'!$A:$K,COLUMN('Hospitalisation Details'!J468),FALSE)</f>
        <v>29468</v>
      </c>
      <c r="M469" s="23">
        <f>VLOOKUP($A469,'Hospitalisation Details'!$A:$K,COLUMN('Hospitalisation Details'!F468),FALSE)</f>
        <v>21348.71</v>
      </c>
      <c r="N469" t="str">
        <f>VLOOKUP($A469,'Hospitalisation Details'!$A:$K,COLUMN('Hospitalisation Details'!G468),FALSE)</f>
        <v>Tier - 2</v>
      </c>
      <c r="O469" t="str">
        <f>VLOOKUP($A469,'Hospitalisation Details'!$A:$K,COLUMN('Hospitalisation Details'!H468),FALSE)</f>
        <v>Tier - 1</v>
      </c>
      <c r="P469" t="str">
        <f>VLOOKUP($A469,'Hospitalisation Details'!$A:$K,COLUMN('Hospitalisation Details'!I468),FALSE)</f>
        <v>R1012</v>
      </c>
      <c r="Q469">
        <f>VLOOKUP($A469,'Hospitalisation Details'!$A:$K,COLUMN('Hospitalisation Details'!K468),FALSE)</f>
        <v>42</v>
      </c>
      <c r="R469" t="str" cm="1">
        <f t="array" ref="R469">_xlfn.IFS(
Q469&lt;=10,"0-10",
Q469&lt;=20,"11-20",
Q469&lt;=30,"21-30",
Q469&lt;=40,"31-40",
Q469&lt;=50,"41-50",
Q469&lt;=60,"51-60",
Q469&lt;=70,"61-70"
)</f>
        <v>41-50</v>
      </c>
      <c r="S469" t="str">
        <f t="shared" si="7"/>
        <v>No</v>
      </c>
    </row>
    <row r="470" spans="1:19" ht="15.75" x14ac:dyDescent="0.25">
      <c r="A470" s="36" t="s">
        <v>510</v>
      </c>
      <c r="B470" t="str">
        <f>VLOOKUP(A470,'Customer Names'!A:E,COLUMN('Customer Names'!D469),FALSE)</f>
        <v>Ms. Corina</v>
      </c>
      <c r="C470">
        <f>VLOOKUP($A470,'Medical Examinations'!$A:$J,COLUMN('Medical Examinations'!B469),FALSE)</f>
        <v>30.114999999999998</v>
      </c>
      <c r="D470">
        <f>VLOOKUP($A470,'Medical Examinations'!$A:$J,COLUMN('Medical Examinations'!C469),FALSE)</f>
        <v>5.48</v>
      </c>
      <c r="E470" t="str">
        <f>VLOOKUP($A470,'Medical Examinations'!$A:$J,COLUMN('Medical Examinations'!D469),FALSE)</f>
        <v>No</v>
      </c>
      <c r="F470" t="str">
        <f>VLOOKUP($A470,'Medical Examinations'!$A:$J,COLUMN('Medical Examinations'!E469),FALSE)</f>
        <v>Yes</v>
      </c>
      <c r="G470" t="str">
        <f>VLOOKUP($A470,'Medical Examinations'!$A:$J,COLUMN('Medical Examinations'!F469),FALSE)</f>
        <v>No</v>
      </c>
      <c r="H470">
        <f>VLOOKUP($A470,'Medical Examinations'!$A:$J,COLUMN('Medical Examinations'!G469),FALSE)</f>
        <v>1</v>
      </c>
      <c r="I470" t="str">
        <f>VLOOKUP($A470,'Medical Examinations'!$A:$J,COLUMN('Medical Examinations'!H469),FALSE)</f>
        <v>No</v>
      </c>
      <c r="J470" t="str">
        <f>VLOOKUP($A470,'Medical Examinations'!$A:$J,COLUMN('Medical Examinations'!I469),FALSE)</f>
        <v>Obesity</v>
      </c>
      <c r="K470" t="str">
        <f>VLOOKUP($A470,'Medical Examinations'!$A:$J,COLUMN('Medical Examinations'!J469),FALSE)</f>
        <v>Normal</v>
      </c>
      <c r="L470" s="30">
        <f>VLOOKUP($A470,'Hospitalisation Details'!$A:$K,COLUMN('Hospitalisation Details'!J469),FALSE)</f>
        <v>38203</v>
      </c>
      <c r="M470" s="23">
        <f>VLOOKUP($A470,'Hospitalisation Details'!$A:$K,COLUMN('Hospitalisation Details'!F469),FALSE)</f>
        <v>21344.85</v>
      </c>
      <c r="N470" t="str">
        <f>VLOOKUP($A470,'Hospitalisation Details'!$A:$K,COLUMN('Hospitalisation Details'!G469),FALSE)</f>
        <v>Tier - 3</v>
      </c>
      <c r="O470" t="str">
        <f>VLOOKUP($A470,'Hospitalisation Details'!$A:$K,COLUMN('Hospitalisation Details'!H469),FALSE)</f>
        <v>Tier - 1</v>
      </c>
      <c r="P470" t="str">
        <f>VLOOKUP($A470,'Hospitalisation Details'!$A:$K,COLUMN('Hospitalisation Details'!I469),FALSE)</f>
        <v>R1024</v>
      </c>
      <c r="Q470">
        <f>VLOOKUP($A470,'Hospitalisation Details'!$A:$K,COLUMN('Hospitalisation Details'!K469),FALSE)</f>
        <v>18</v>
      </c>
      <c r="R470" t="str" cm="1">
        <f t="array" ref="R470">_xlfn.IFS(
Q470&lt;=10,"0-10",
Q470&lt;=20,"11-20",
Q470&lt;=30,"21-30",
Q470&lt;=40,"31-40",
Q470&lt;=50,"41-50",
Q470&lt;=60,"51-60",
Q470&lt;=70,"61-70"
)</f>
        <v>11-20</v>
      </c>
      <c r="S470" t="str">
        <f t="shared" si="7"/>
        <v>No</v>
      </c>
    </row>
    <row r="471" spans="1:19" ht="15.75" x14ac:dyDescent="0.25">
      <c r="A471" s="36" t="s">
        <v>511</v>
      </c>
      <c r="B471" t="str">
        <f>VLOOKUP(A471,'Customer Names'!A:E,COLUMN('Customer Names'!D470),FALSE)</f>
        <v>Mr. Guannan</v>
      </c>
      <c r="C471">
        <f>VLOOKUP($A471,'Medical Examinations'!$A:$J,COLUMN('Medical Examinations'!B470),FALSE)</f>
        <v>24.605</v>
      </c>
      <c r="D471">
        <f>VLOOKUP($A471,'Medical Examinations'!$A:$J,COLUMN('Medical Examinations'!C470),FALSE)</f>
        <v>5.48</v>
      </c>
      <c r="E471" t="str">
        <f>VLOOKUP($A471,'Medical Examinations'!$A:$J,COLUMN('Medical Examinations'!D470),FALSE)</f>
        <v>No</v>
      </c>
      <c r="F471" t="str">
        <f>VLOOKUP($A471,'Medical Examinations'!$A:$J,COLUMN('Medical Examinations'!E470),FALSE)</f>
        <v>No</v>
      </c>
      <c r="G471" t="str">
        <f>VLOOKUP($A471,'Medical Examinations'!$A:$J,COLUMN('Medical Examinations'!F470),FALSE)</f>
        <v>No</v>
      </c>
      <c r="H471">
        <f>VLOOKUP($A471,'Medical Examinations'!$A:$J,COLUMN('Medical Examinations'!G470),FALSE)</f>
        <v>0</v>
      </c>
      <c r="I471" t="str">
        <f>VLOOKUP($A471,'Medical Examinations'!$A:$J,COLUMN('Medical Examinations'!H470),FALSE)</f>
        <v>Yes</v>
      </c>
      <c r="J471" t="str">
        <f>VLOOKUP($A471,'Medical Examinations'!$A:$J,COLUMN('Medical Examinations'!I470),FALSE)</f>
        <v>Healthy Weight</v>
      </c>
      <c r="K471" t="str">
        <f>VLOOKUP($A471,'Medical Examinations'!$A:$J,COLUMN('Medical Examinations'!J470),FALSE)</f>
        <v>Normal</v>
      </c>
      <c r="L471" s="30">
        <f>VLOOKUP($A471,'Hospitalisation Details'!$A:$K,COLUMN('Hospitalisation Details'!J470),FALSE)</f>
        <v>29565</v>
      </c>
      <c r="M471" s="23">
        <f>VLOOKUP($A471,'Hospitalisation Details'!$A:$K,COLUMN('Hospitalisation Details'!F470),FALSE)</f>
        <v>21259.38</v>
      </c>
      <c r="N471" t="str">
        <f>VLOOKUP($A471,'Hospitalisation Details'!$A:$K,COLUMN('Hospitalisation Details'!G470),FALSE)</f>
        <v>Tier - 3</v>
      </c>
      <c r="O471" t="str">
        <f>VLOOKUP($A471,'Hospitalisation Details'!$A:$K,COLUMN('Hospitalisation Details'!H470),FALSE)</f>
        <v>Tier - 3</v>
      </c>
      <c r="P471" t="str">
        <f>VLOOKUP($A471,'Hospitalisation Details'!$A:$K,COLUMN('Hospitalisation Details'!I470),FALSE)</f>
        <v>R1019</v>
      </c>
      <c r="Q471">
        <f>VLOOKUP($A471,'Hospitalisation Details'!$A:$K,COLUMN('Hospitalisation Details'!K470),FALSE)</f>
        <v>42</v>
      </c>
      <c r="R471" t="str" cm="1">
        <f t="array" ref="R471">_xlfn.IFS(
Q471&lt;=10,"0-10",
Q471&lt;=20,"11-20",
Q471&lt;=30,"21-30",
Q471&lt;=40,"31-40",
Q471&lt;=50,"41-50",
Q471&lt;=60,"51-60",
Q471&lt;=70,"61-70"
)</f>
        <v>41-50</v>
      </c>
      <c r="S471" t="str">
        <f t="shared" si="7"/>
        <v>No</v>
      </c>
    </row>
    <row r="472" spans="1:19" ht="15.75" x14ac:dyDescent="0.25">
      <c r="A472" s="36" t="s">
        <v>512</v>
      </c>
      <c r="B472" t="str">
        <f>VLOOKUP(A472,'Customer Names'!A:E,COLUMN('Customer Names'!D471),FALSE)</f>
        <v>Mr. Don</v>
      </c>
      <c r="C472">
        <f>VLOOKUP($A472,'Medical Examinations'!$A:$J,COLUMN('Medical Examinations'!B471),FALSE)</f>
        <v>29.6</v>
      </c>
      <c r="D472">
        <f>VLOOKUP($A472,'Medical Examinations'!$A:$J,COLUMN('Medical Examinations'!C471),FALSE)</f>
        <v>8.1</v>
      </c>
      <c r="E472" t="str">
        <f>VLOOKUP($A472,'Medical Examinations'!$A:$J,COLUMN('Medical Examinations'!D471),FALSE)</f>
        <v>No</v>
      </c>
      <c r="F472" t="str">
        <f>VLOOKUP($A472,'Medical Examinations'!$A:$J,COLUMN('Medical Examinations'!E471),FALSE)</f>
        <v>No</v>
      </c>
      <c r="G472" t="str">
        <f>VLOOKUP($A472,'Medical Examinations'!$A:$J,COLUMN('Medical Examinations'!F471),FALSE)</f>
        <v>No</v>
      </c>
      <c r="H472">
        <f>VLOOKUP($A472,'Medical Examinations'!$A:$J,COLUMN('Medical Examinations'!G471),FALSE)</f>
        <v>0</v>
      </c>
      <c r="I472" t="str">
        <f>VLOOKUP($A472,'Medical Examinations'!$A:$J,COLUMN('Medical Examinations'!H471),FALSE)</f>
        <v>No</v>
      </c>
      <c r="J472" t="str">
        <f>VLOOKUP($A472,'Medical Examinations'!$A:$J,COLUMN('Medical Examinations'!I471),FALSE)</f>
        <v>Overweight</v>
      </c>
      <c r="K472" t="str">
        <f>VLOOKUP($A472,'Medical Examinations'!$A:$J,COLUMN('Medical Examinations'!J471),FALSE)</f>
        <v>Diabetes</v>
      </c>
      <c r="L472" s="30">
        <f>VLOOKUP($A472,'Hospitalisation Details'!$A:$K,COLUMN('Hospitalisation Details'!J471),FALSE)</f>
        <v>27275</v>
      </c>
      <c r="M472" s="23">
        <f>VLOOKUP($A472,'Hospitalisation Details'!$A:$K,COLUMN('Hospitalisation Details'!F471),FALSE)</f>
        <v>21232.18</v>
      </c>
      <c r="N472" t="str">
        <f>VLOOKUP($A472,'Hospitalisation Details'!$A:$K,COLUMN('Hospitalisation Details'!G471),FALSE)</f>
        <v>Tier - 3</v>
      </c>
      <c r="O472" t="str">
        <f>VLOOKUP($A472,'Hospitalisation Details'!$A:$K,COLUMN('Hospitalisation Details'!H471),FALSE)</f>
        <v>Tier - 2</v>
      </c>
      <c r="P472" t="str">
        <f>VLOOKUP($A472,'Hospitalisation Details'!$A:$K,COLUMN('Hospitalisation Details'!I471),FALSE)</f>
        <v>R1011</v>
      </c>
      <c r="Q472">
        <f>VLOOKUP($A472,'Hospitalisation Details'!$A:$K,COLUMN('Hospitalisation Details'!K471),FALSE)</f>
        <v>48</v>
      </c>
      <c r="R472" t="str" cm="1">
        <f t="array" ref="R472">_xlfn.IFS(
Q472&lt;=10,"0-10",
Q472&lt;=20,"11-20",
Q472&lt;=30,"21-30",
Q472&lt;=40,"31-40",
Q472&lt;=50,"41-50",
Q472&lt;=60,"51-60",
Q472&lt;=70,"61-70"
)</f>
        <v>41-50</v>
      </c>
      <c r="S472" t="str">
        <f t="shared" si="7"/>
        <v>Yes</v>
      </c>
    </row>
    <row r="473" spans="1:19" ht="15.75" x14ac:dyDescent="0.25">
      <c r="A473" s="36" t="s">
        <v>513</v>
      </c>
      <c r="B473" t="str">
        <f>VLOOKUP(A473,'Customer Names'!A:E,COLUMN('Customer Names'!D472),FALSE)</f>
        <v>Mr. Chris</v>
      </c>
      <c r="C473">
        <f>VLOOKUP($A473,'Medical Examinations'!$A:$J,COLUMN('Medical Examinations'!B472),FALSE)</f>
        <v>24.42</v>
      </c>
      <c r="D473">
        <f>VLOOKUP($A473,'Medical Examinations'!$A:$J,COLUMN('Medical Examinations'!C472),FALSE)</f>
        <v>7.16</v>
      </c>
      <c r="E473" t="str">
        <f>VLOOKUP($A473,'Medical Examinations'!$A:$J,COLUMN('Medical Examinations'!D472),FALSE)</f>
        <v>No</v>
      </c>
      <c r="F473" t="str">
        <f>VLOOKUP($A473,'Medical Examinations'!$A:$J,COLUMN('Medical Examinations'!E472),FALSE)</f>
        <v>No</v>
      </c>
      <c r="G473" t="str">
        <f>VLOOKUP($A473,'Medical Examinations'!$A:$J,COLUMN('Medical Examinations'!F472),FALSE)</f>
        <v>No</v>
      </c>
      <c r="H473">
        <f>VLOOKUP($A473,'Medical Examinations'!$A:$J,COLUMN('Medical Examinations'!G472),FALSE)</f>
        <v>0</v>
      </c>
      <c r="I473" t="str">
        <f>VLOOKUP($A473,'Medical Examinations'!$A:$J,COLUMN('Medical Examinations'!H472),FALSE)</f>
        <v>Yes</v>
      </c>
      <c r="J473" t="str">
        <f>VLOOKUP($A473,'Medical Examinations'!$A:$J,COLUMN('Medical Examinations'!I472),FALSE)</f>
        <v>Healthy Weight</v>
      </c>
      <c r="K473" t="str">
        <f>VLOOKUP($A473,'Medical Examinations'!$A:$J,COLUMN('Medical Examinations'!J472),FALSE)</f>
        <v>Diabetes</v>
      </c>
      <c r="L473" s="30">
        <f>VLOOKUP($A473,'Hospitalisation Details'!$A:$K,COLUMN('Hospitalisation Details'!J472),FALSE)</f>
        <v>27316</v>
      </c>
      <c r="M473" s="23">
        <f>VLOOKUP($A473,'Hospitalisation Details'!$A:$K,COLUMN('Hospitalisation Details'!F472),FALSE)</f>
        <v>21223.68</v>
      </c>
      <c r="N473" t="str">
        <f>VLOOKUP($A473,'Hospitalisation Details'!$A:$K,COLUMN('Hospitalisation Details'!G472),FALSE)</f>
        <v>Tier - 3</v>
      </c>
      <c r="O473" t="str">
        <f>VLOOKUP($A473,'Hospitalisation Details'!$A:$K,COLUMN('Hospitalisation Details'!H472),FALSE)</f>
        <v>Tier - 2</v>
      </c>
      <c r="P473" t="str">
        <f>VLOOKUP($A473,'Hospitalisation Details'!$A:$K,COLUMN('Hospitalisation Details'!I472),FALSE)</f>
        <v>R1013</v>
      </c>
      <c r="Q473">
        <f>VLOOKUP($A473,'Hospitalisation Details'!$A:$K,COLUMN('Hospitalisation Details'!K472),FALSE)</f>
        <v>48</v>
      </c>
      <c r="R473" t="str" cm="1">
        <f t="array" ref="R473">_xlfn.IFS(
Q473&lt;=10,"0-10",
Q473&lt;=20,"11-20",
Q473&lt;=30,"21-30",
Q473&lt;=40,"31-40",
Q473&lt;=50,"41-50",
Q473&lt;=60,"51-60",
Q473&lt;=70,"61-70"
)</f>
        <v>41-50</v>
      </c>
      <c r="S473" t="str">
        <f t="shared" si="7"/>
        <v>Yes</v>
      </c>
    </row>
    <row r="474" spans="1:19" ht="15.75" x14ac:dyDescent="0.25">
      <c r="A474" s="36" t="s">
        <v>514</v>
      </c>
      <c r="B474" t="str">
        <f>VLOOKUP(A474,'Customer Names'!A:E,COLUMN('Customer Names'!D473),FALSE)</f>
        <v>Mr. Gavin</v>
      </c>
      <c r="C474">
        <f>VLOOKUP($A474,'Medical Examinations'!$A:$J,COLUMN('Medical Examinations'!B473),FALSE)</f>
        <v>20.9</v>
      </c>
      <c r="D474">
        <f>VLOOKUP($A474,'Medical Examinations'!$A:$J,COLUMN('Medical Examinations'!C473),FALSE)</f>
        <v>4.55</v>
      </c>
      <c r="E474" t="str">
        <f>VLOOKUP($A474,'Medical Examinations'!$A:$J,COLUMN('Medical Examinations'!D473),FALSE)</f>
        <v>Yes</v>
      </c>
      <c r="F474" t="str">
        <f>VLOOKUP($A474,'Medical Examinations'!$A:$J,COLUMN('Medical Examinations'!E473),FALSE)</f>
        <v>No</v>
      </c>
      <c r="G474" t="str">
        <f>VLOOKUP($A474,'Medical Examinations'!$A:$J,COLUMN('Medical Examinations'!F473),FALSE)</f>
        <v>Yes</v>
      </c>
      <c r="H474">
        <f>VLOOKUP($A474,'Medical Examinations'!$A:$J,COLUMN('Medical Examinations'!G473),FALSE)</f>
        <v>1</v>
      </c>
      <c r="I474" t="str">
        <f>VLOOKUP($A474,'Medical Examinations'!$A:$J,COLUMN('Medical Examinations'!H473),FALSE)</f>
        <v>Yes</v>
      </c>
      <c r="J474" t="str">
        <f>VLOOKUP($A474,'Medical Examinations'!$A:$J,COLUMN('Medical Examinations'!I473),FALSE)</f>
        <v>Healthy Weight</v>
      </c>
      <c r="K474" t="str">
        <f>VLOOKUP($A474,'Medical Examinations'!$A:$J,COLUMN('Medical Examinations'!J473),FALSE)</f>
        <v>Normal</v>
      </c>
      <c r="L474" s="30">
        <f>VLOOKUP($A474,'Hospitalisation Details'!$A:$K,COLUMN('Hospitalisation Details'!J473),FALSE)</f>
        <v>25441</v>
      </c>
      <c r="M474" s="23">
        <f>VLOOKUP($A474,'Hospitalisation Details'!$A:$K,COLUMN('Hospitalisation Details'!F473),FALSE)</f>
        <v>21195.82</v>
      </c>
      <c r="N474" t="str">
        <f>VLOOKUP($A474,'Hospitalisation Details'!$A:$K,COLUMN('Hospitalisation Details'!G473),FALSE)</f>
        <v>Tier - 3</v>
      </c>
      <c r="O474" t="str">
        <f>VLOOKUP($A474,'Hospitalisation Details'!$A:$K,COLUMN('Hospitalisation Details'!H473),FALSE)</f>
        <v>Tier - 1</v>
      </c>
      <c r="P474" t="str">
        <f>VLOOKUP($A474,'Hospitalisation Details'!$A:$K,COLUMN('Hospitalisation Details'!I473),FALSE)</f>
        <v>R1013</v>
      </c>
      <c r="Q474">
        <f>VLOOKUP($A474,'Hospitalisation Details'!$A:$K,COLUMN('Hospitalisation Details'!K473),FALSE)</f>
        <v>53</v>
      </c>
      <c r="R474" t="str" cm="1">
        <f t="array" ref="R474">_xlfn.IFS(
Q474&lt;=10,"0-10",
Q474&lt;=20,"11-20",
Q474&lt;=30,"21-30",
Q474&lt;=40,"31-40",
Q474&lt;=50,"41-50",
Q474&lt;=60,"51-60",
Q474&lt;=70,"61-70"
)</f>
        <v>51-60</v>
      </c>
      <c r="S474" t="str">
        <f t="shared" si="7"/>
        <v>No</v>
      </c>
    </row>
    <row r="475" spans="1:19" ht="15.75" x14ac:dyDescent="0.25">
      <c r="A475" s="36" t="s">
        <v>515</v>
      </c>
      <c r="B475" t="str">
        <f>VLOOKUP(A475,'Customer Names'!A:E,COLUMN('Customer Names'!D474),FALSE)</f>
        <v>Mr. David</v>
      </c>
      <c r="C475">
        <f>VLOOKUP($A475,'Medical Examinations'!$A:$J,COLUMN('Medical Examinations'!B474),FALSE)</f>
        <v>22.895</v>
      </c>
      <c r="D475">
        <f>VLOOKUP($A475,'Medical Examinations'!$A:$J,COLUMN('Medical Examinations'!C474),FALSE)</f>
        <v>6.03</v>
      </c>
      <c r="E475" t="str">
        <f>VLOOKUP($A475,'Medical Examinations'!$A:$J,COLUMN('Medical Examinations'!D474),FALSE)</f>
        <v>No</v>
      </c>
      <c r="F475" t="str">
        <f>VLOOKUP($A475,'Medical Examinations'!$A:$J,COLUMN('Medical Examinations'!E474),FALSE)</f>
        <v>No</v>
      </c>
      <c r="G475" t="str">
        <f>VLOOKUP($A475,'Medical Examinations'!$A:$J,COLUMN('Medical Examinations'!F474),FALSE)</f>
        <v>No</v>
      </c>
      <c r="H475">
        <f>VLOOKUP($A475,'Medical Examinations'!$A:$J,COLUMN('Medical Examinations'!G474),FALSE)</f>
        <v>0</v>
      </c>
      <c r="I475" t="str">
        <f>VLOOKUP($A475,'Medical Examinations'!$A:$J,COLUMN('Medical Examinations'!H474),FALSE)</f>
        <v>Yes</v>
      </c>
      <c r="J475" t="str">
        <f>VLOOKUP($A475,'Medical Examinations'!$A:$J,COLUMN('Medical Examinations'!I474),FALSE)</f>
        <v>Healthy Weight</v>
      </c>
      <c r="K475" t="str">
        <f>VLOOKUP($A475,'Medical Examinations'!$A:$J,COLUMN('Medical Examinations'!J474),FALSE)</f>
        <v>Prediabetes</v>
      </c>
      <c r="L475" s="30">
        <f>VLOOKUP($A475,'Hospitalisation Details'!$A:$K,COLUMN('Hospitalisation Details'!J474),FALSE)</f>
        <v>28452</v>
      </c>
      <c r="M475" s="23">
        <f>VLOOKUP($A475,'Hospitalisation Details'!$A:$K,COLUMN('Hospitalisation Details'!F474),FALSE)</f>
        <v>21098.55</v>
      </c>
      <c r="N475" t="str">
        <f>VLOOKUP($A475,'Hospitalisation Details'!$A:$K,COLUMN('Hospitalisation Details'!G474),FALSE)</f>
        <v>Tier - 3</v>
      </c>
      <c r="O475" t="str">
        <f>VLOOKUP($A475,'Hospitalisation Details'!$A:$K,COLUMN('Hospitalisation Details'!H474),FALSE)</f>
        <v>Tier - 3</v>
      </c>
      <c r="P475" t="str">
        <f>VLOOKUP($A475,'Hospitalisation Details'!$A:$K,COLUMN('Hospitalisation Details'!I474),FALSE)</f>
        <v>R1012</v>
      </c>
      <c r="Q475">
        <f>VLOOKUP($A475,'Hospitalisation Details'!$A:$K,COLUMN('Hospitalisation Details'!K474),FALSE)</f>
        <v>45</v>
      </c>
      <c r="R475" t="str" cm="1">
        <f t="array" ref="R475">_xlfn.IFS(
Q475&lt;=10,"0-10",
Q475&lt;=20,"11-20",
Q475&lt;=30,"21-30",
Q475&lt;=40,"31-40",
Q475&lt;=50,"41-50",
Q475&lt;=60,"51-60",
Q475&lt;=70,"61-70"
)</f>
        <v>41-50</v>
      </c>
      <c r="S475" t="str">
        <f t="shared" si="7"/>
        <v>Yes</v>
      </c>
    </row>
    <row r="476" spans="1:19" ht="15.75" x14ac:dyDescent="0.25">
      <c r="A476" s="36" t="s">
        <v>516</v>
      </c>
      <c r="B476" t="str">
        <f>VLOOKUP(A476,'Customer Names'!A:E,COLUMN('Customer Names'!D475),FALSE)</f>
        <v>Mr. Jatin</v>
      </c>
      <c r="C476">
        <f>VLOOKUP($A476,'Medical Examinations'!$A:$J,COLUMN('Medical Examinations'!B475),FALSE)</f>
        <v>28.3</v>
      </c>
      <c r="D476">
        <f>VLOOKUP($A476,'Medical Examinations'!$A:$J,COLUMN('Medical Examinations'!C475),FALSE)</f>
        <v>5.47</v>
      </c>
      <c r="E476" t="str">
        <f>VLOOKUP($A476,'Medical Examinations'!$A:$J,COLUMN('Medical Examinations'!D475),FALSE)</f>
        <v>Yes</v>
      </c>
      <c r="F476" t="str">
        <f>VLOOKUP($A476,'Medical Examinations'!$A:$J,COLUMN('Medical Examinations'!E475),FALSE)</f>
        <v>No</v>
      </c>
      <c r="G476" t="str">
        <f>VLOOKUP($A476,'Medical Examinations'!$A:$J,COLUMN('Medical Examinations'!F475),FALSE)</f>
        <v>Yes</v>
      </c>
      <c r="H476">
        <f>VLOOKUP($A476,'Medical Examinations'!$A:$J,COLUMN('Medical Examinations'!G475),FALSE)</f>
        <v>1</v>
      </c>
      <c r="I476" t="str">
        <f>VLOOKUP($A476,'Medical Examinations'!$A:$J,COLUMN('Medical Examinations'!H475),FALSE)</f>
        <v>Yes</v>
      </c>
      <c r="J476" t="str">
        <f>VLOOKUP($A476,'Medical Examinations'!$A:$J,COLUMN('Medical Examinations'!I475),FALSE)</f>
        <v>Overweight</v>
      </c>
      <c r="K476" t="str">
        <f>VLOOKUP($A476,'Medical Examinations'!$A:$J,COLUMN('Medical Examinations'!J475),FALSE)</f>
        <v>Normal</v>
      </c>
      <c r="L476" s="30">
        <f>VLOOKUP($A476,'Hospitalisation Details'!$A:$K,COLUMN('Hospitalisation Details'!J475),FALSE)</f>
        <v>30499</v>
      </c>
      <c r="M476" s="23">
        <f>VLOOKUP($A476,'Hospitalisation Details'!$A:$K,COLUMN('Hospitalisation Details'!F475),FALSE)</f>
        <v>21082.16</v>
      </c>
      <c r="N476" t="str">
        <f>VLOOKUP($A476,'Hospitalisation Details'!$A:$K,COLUMN('Hospitalisation Details'!G475),FALSE)</f>
        <v>Tier - 3</v>
      </c>
      <c r="O476" t="str">
        <f>VLOOKUP($A476,'Hospitalisation Details'!$A:$K,COLUMN('Hospitalisation Details'!H475),FALSE)</f>
        <v>Tier - 2</v>
      </c>
      <c r="P476" t="str">
        <f>VLOOKUP($A476,'Hospitalisation Details'!$A:$K,COLUMN('Hospitalisation Details'!I475),FALSE)</f>
        <v>R1011</v>
      </c>
      <c r="Q476">
        <f>VLOOKUP($A476,'Hospitalisation Details'!$A:$K,COLUMN('Hospitalisation Details'!K475),FALSE)</f>
        <v>39</v>
      </c>
      <c r="R476" t="str" cm="1">
        <f t="array" ref="R476">_xlfn.IFS(
Q476&lt;=10,"0-10",
Q476&lt;=20,"11-20",
Q476&lt;=30,"21-30",
Q476&lt;=40,"31-40",
Q476&lt;=50,"41-50",
Q476&lt;=60,"51-60",
Q476&lt;=70,"61-70"
)</f>
        <v>31-40</v>
      </c>
      <c r="S476" t="str">
        <f t="shared" si="7"/>
        <v>No</v>
      </c>
    </row>
    <row r="477" spans="1:19" ht="15.75" x14ac:dyDescent="0.25">
      <c r="A477" s="36" t="s">
        <v>517</v>
      </c>
      <c r="B477" t="str">
        <f>VLOOKUP(A477,'Customer Names'!A:E,COLUMN('Customer Names'!D476),FALSE)</f>
        <v>Mr. J</v>
      </c>
      <c r="C477">
        <f>VLOOKUP($A477,'Medical Examinations'!$A:$J,COLUMN('Medical Examinations'!B476),FALSE)</f>
        <v>54.3</v>
      </c>
      <c r="D477">
        <f>VLOOKUP($A477,'Medical Examinations'!$A:$J,COLUMN('Medical Examinations'!C476),FALSE)</f>
        <v>4.1500000000000004</v>
      </c>
      <c r="E477" t="str">
        <f>VLOOKUP($A477,'Medical Examinations'!$A:$J,COLUMN('Medical Examinations'!D476),FALSE)</f>
        <v>Yes</v>
      </c>
      <c r="F477" t="str">
        <f>VLOOKUP($A477,'Medical Examinations'!$A:$J,COLUMN('Medical Examinations'!E476),FALSE)</f>
        <v>No</v>
      </c>
      <c r="G477" t="str">
        <f>VLOOKUP($A477,'Medical Examinations'!$A:$J,COLUMN('Medical Examinations'!F476),FALSE)</f>
        <v>No</v>
      </c>
      <c r="H477">
        <f>VLOOKUP($A477,'Medical Examinations'!$A:$J,COLUMN('Medical Examinations'!G476),FALSE)</f>
        <v>1</v>
      </c>
      <c r="I477" t="str">
        <f>VLOOKUP($A477,'Medical Examinations'!$A:$J,COLUMN('Medical Examinations'!H476),FALSE)</f>
        <v>No</v>
      </c>
      <c r="J477" t="str">
        <f>VLOOKUP($A477,'Medical Examinations'!$A:$J,COLUMN('Medical Examinations'!I476),FALSE)</f>
        <v>Obesity</v>
      </c>
      <c r="K477" t="str">
        <f>VLOOKUP($A477,'Medical Examinations'!$A:$J,COLUMN('Medical Examinations'!J476),FALSE)</f>
        <v>Normal</v>
      </c>
      <c r="L477" s="30">
        <f>VLOOKUP($A477,'Hospitalisation Details'!$A:$K,COLUMN('Hospitalisation Details'!J476),FALSE)</f>
        <v>23700</v>
      </c>
      <c r="M477" s="23">
        <f>VLOOKUP($A477,'Hospitalisation Details'!$A:$K,COLUMN('Hospitalisation Details'!F476),FALSE)</f>
        <v>20893.060000000001</v>
      </c>
      <c r="N477" t="str">
        <f>VLOOKUP($A477,'Hospitalisation Details'!$A:$K,COLUMN('Hospitalisation Details'!G476),FALSE)</f>
        <v>Tier - 2</v>
      </c>
      <c r="O477" t="str">
        <f>VLOOKUP($A477,'Hospitalisation Details'!$A:$K,COLUMN('Hospitalisation Details'!H476),FALSE)</f>
        <v>Tier - 3</v>
      </c>
      <c r="P477" t="str">
        <f>VLOOKUP($A477,'Hospitalisation Details'!$A:$K,COLUMN('Hospitalisation Details'!I476),FALSE)</f>
        <v>R1012</v>
      </c>
      <c r="Q477">
        <f>VLOOKUP($A477,'Hospitalisation Details'!$A:$K,COLUMN('Hospitalisation Details'!K476),FALSE)</f>
        <v>58</v>
      </c>
      <c r="R477" t="str" cm="1">
        <f t="array" ref="R477">_xlfn.IFS(
Q477&lt;=10,"0-10",
Q477&lt;=20,"11-20",
Q477&lt;=30,"21-30",
Q477&lt;=40,"31-40",
Q477&lt;=50,"41-50",
Q477&lt;=60,"51-60",
Q477&lt;=70,"61-70"
)</f>
        <v>51-60</v>
      </c>
      <c r="S477" t="str">
        <f t="shared" si="7"/>
        <v>No</v>
      </c>
    </row>
    <row r="478" spans="1:19" ht="15.75" x14ac:dyDescent="0.25">
      <c r="A478" s="36" t="s">
        <v>518</v>
      </c>
      <c r="B478" t="str">
        <f>VLOOKUP(A478,'Customer Names'!A:E,COLUMN('Customer Names'!D477),FALSE)</f>
        <v>Ms. Angela</v>
      </c>
      <c r="C478">
        <f>VLOOKUP($A478,'Medical Examinations'!$A:$J,COLUMN('Medical Examinations'!B477),FALSE)</f>
        <v>33.344999999999999</v>
      </c>
      <c r="D478">
        <f>VLOOKUP($A478,'Medical Examinations'!$A:$J,COLUMN('Medical Examinations'!C477),FALSE)</f>
        <v>11.32</v>
      </c>
      <c r="E478" t="str">
        <f>VLOOKUP($A478,'Medical Examinations'!$A:$J,COLUMN('Medical Examinations'!D477),FALSE)</f>
        <v>Yes</v>
      </c>
      <c r="F478" t="str">
        <f>VLOOKUP($A478,'Medical Examinations'!$A:$J,COLUMN('Medical Examinations'!E477),FALSE)</f>
        <v>No</v>
      </c>
      <c r="G478" t="str">
        <f>VLOOKUP($A478,'Medical Examinations'!$A:$J,COLUMN('Medical Examinations'!F477),FALSE)</f>
        <v>No</v>
      </c>
      <c r="H478">
        <f>VLOOKUP($A478,'Medical Examinations'!$A:$J,COLUMN('Medical Examinations'!G477),FALSE)</f>
        <v>1</v>
      </c>
      <c r="I478" t="str">
        <f>VLOOKUP($A478,'Medical Examinations'!$A:$J,COLUMN('Medical Examinations'!H477),FALSE)</f>
        <v>No</v>
      </c>
      <c r="J478" t="str">
        <f>VLOOKUP($A478,'Medical Examinations'!$A:$J,COLUMN('Medical Examinations'!I477),FALSE)</f>
        <v>Obesity</v>
      </c>
      <c r="K478" t="str">
        <f>VLOOKUP($A478,'Medical Examinations'!$A:$J,COLUMN('Medical Examinations'!J477),FALSE)</f>
        <v>Diabetes</v>
      </c>
      <c r="L478" s="30">
        <f>VLOOKUP($A478,'Hospitalisation Details'!$A:$K,COLUMN('Hospitalisation Details'!J477),FALSE)</f>
        <v>27736</v>
      </c>
      <c r="M478" s="23">
        <f>VLOOKUP($A478,'Hospitalisation Details'!$A:$K,COLUMN('Hospitalisation Details'!F477),FALSE)</f>
        <v>20878.78</v>
      </c>
      <c r="N478" t="str">
        <f>VLOOKUP($A478,'Hospitalisation Details'!$A:$K,COLUMN('Hospitalisation Details'!G477),FALSE)</f>
        <v>Tier - 2</v>
      </c>
      <c r="O478" t="str">
        <f>VLOOKUP($A478,'Hospitalisation Details'!$A:$K,COLUMN('Hospitalisation Details'!H477),FALSE)</f>
        <v>Tier - 1</v>
      </c>
      <c r="P478" t="str">
        <f>VLOOKUP($A478,'Hospitalisation Details'!$A:$K,COLUMN('Hospitalisation Details'!I477),FALSE)</f>
        <v>R1024</v>
      </c>
      <c r="Q478">
        <f>VLOOKUP($A478,'Hospitalisation Details'!$A:$K,COLUMN('Hospitalisation Details'!K477),FALSE)</f>
        <v>47</v>
      </c>
      <c r="R478" t="str" cm="1">
        <f t="array" ref="R478">_xlfn.IFS(
Q478&lt;=10,"0-10",
Q478&lt;=20,"11-20",
Q478&lt;=30,"21-30",
Q478&lt;=40,"31-40",
Q478&lt;=50,"41-50",
Q478&lt;=60,"51-60",
Q478&lt;=70,"61-70"
)</f>
        <v>41-50</v>
      </c>
      <c r="S478" t="str">
        <f t="shared" si="7"/>
        <v>Yes</v>
      </c>
    </row>
    <row r="479" spans="1:19" ht="15.75" x14ac:dyDescent="0.25">
      <c r="A479" s="36" t="s">
        <v>519</v>
      </c>
      <c r="B479" t="str">
        <f>VLOOKUP(A479,'Customer Names'!A:E,COLUMN('Customer Names'!D478),FALSE)</f>
        <v>Mr. Blake</v>
      </c>
      <c r="C479">
        <f>VLOOKUP($A479,'Medical Examinations'!$A:$J,COLUMN('Medical Examinations'!B478),FALSE)</f>
        <v>33</v>
      </c>
      <c r="D479">
        <f>VLOOKUP($A479,'Medical Examinations'!$A:$J,COLUMN('Medical Examinations'!C478),FALSE)</f>
        <v>9.51</v>
      </c>
      <c r="E479" t="str">
        <f>VLOOKUP($A479,'Medical Examinations'!$A:$J,COLUMN('Medical Examinations'!D478),FALSE)</f>
        <v>Yes</v>
      </c>
      <c r="F479" t="str">
        <f>VLOOKUP($A479,'Medical Examinations'!$A:$J,COLUMN('Medical Examinations'!E478),FALSE)</f>
        <v>No</v>
      </c>
      <c r="G479" t="str">
        <f>VLOOKUP($A479,'Medical Examinations'!$A:$J,COLUMN('Medical Examinations'!F478),FALSE)</f>
        <v>No</v>
      </c>
      <c r="H479">
        <f>VLOOKUP($A479,'Medical Examinations'!$A:$J,COLUMN('Medical Examinations'!G478),FALSE)</f>
        <v>0</v>
      </c>
      <c r="I479" t="str">
        <f>VLOOKUP($A479,'Medical Examinations'!$A:$J,COLUMN('Medical Examinations'!H478),FALSE)</f>
        <v>No</v>
      </c>
      <c r="J479" t="str">
        <f>VLOOKUP($A479,'Medical Examinations'!$A:$J,COLUMN('Medical Examinations'!I478),FALSE)</f>
        <v>Obesity</v>
      </c>
      <c r="K479" t="str">
        <f>VLOOKUP($A479,'Medical Examinations'!$A:$J,COLUMN('Medical Examinations'!J478),FALSE)</f>
        <v>Diabetes</v>
      </c>
      <c r="L479" s="30">
        <f>VLOOKUP($A479,'Hospitalisation Details'!$A:$K,COLUMN('Hospitalisation Details'!J478),FALSE)</f>
        <v>24723</v>
      </c>
      <c r="M479" s="23">
        <f>VLOOKUP($A479,'Hospitalisation Details'!$A:$K,COLUMN('Hospitalisation Details'!F478),FALSE)</f>
        <v>20781.490000000002</v>
      </c>
      <c r="N479" t="str">
        <f>VLOOKUP($A479,'Hospitalisation Details'!$A:$K,COLUMN('Hospitalisation Details'!G478),FALSE)</f>
        <v>Tier - 2</v>
      </c>
      <c r="O479" t="str">
        <f>VLOOKUP($A479,'Hospitalisation Details'!$A:$K,COLUMN('Hospitalisation Details'!H478),FALSE)</f>
        <v>Tier - 3</v>
      </c>
      <c r="P479" t="str">
        <f>VLOOKUP($A479,'Hospitalisation Details'!$A:$K,COLUMN('Hospitalisation Details'!I478),FALSE)</f>
        <v>R1013</v>
      </c>
      <c r="Q479">
        <f>VLOOKUP($A479,'Hospitalisation Details'!$A:$K,COLUMN('Hospitalisation Details'!K478),FALSE)</f>
        <v>55</v>
      </c>
      <c r="R479" t="str" cm="1">
        <f t="array" ref="R479">_xlfn.IFS(
Q479&lt;=10,"0-10",
Q479&lt;=20,"11-20",
Q479&lt;=30,"21-30",
Q479&lt;=40,"31-40",
Q479&lt;=50,"41-50",
Q479&lt;=60,"51-60",
Q479&lt;=70,"61-70"
)</f>
        <v>51-60</v>
      </c>
      <c r="S479" t="str">
        <f t="shared" si="7"/>
        <v>Yes</v>
      </c>
    </row>
    <row r="480" spans="1:19" ht="15.75" x14ac:dyDescent="0.25">
      <c r="A480" s="36" t="s">
        <v>520</v>
      </c>
      <c r="B480" t="str">
        <f>VLOOKUP(A480,'Customer Names'!A:E,COLUMN('Customer Names'!D479),FALSE)</f>
        <v>Mr. Brian</v>
      </c>
      <c r="C480">
        <f>VLOOKUP($A480,'Medical Examinations'!$A:$J,COLUMN('Medical Examinations'!B479),FALSE)</f>
        <v>28.024999999999999</v>
      </c>
      <c r="D480">
        <f>VLOOKUP($A480,'Medical Examinations'!$A:$J,COLUMN('Medical Examinations'!C479),FALSE)</f>
        <v>7.67</v>
      </c>
      <c r="E480" t="str">
        <f>VLOOKUP($A480,'Medical Examinations'!$A:$J,COLUMN('Medical Examinations'!D479),FALSE)</f>
        <v>Yes</v>
      </c>
      <c r="F480" t="str">
        <f>VLOOKUP($A480,'Medical Examinations'!$A:$J,COLUMN('Medical Examinations'!E479),FALSE)</f>
        <v>No</v>
      </c>
      <c r="G480" t="str">
        <f>VLOOKUP($A480,'Medical Examinations'!$A:$J,COLUMN('Medical Examinations'!F479),FALSE)</f>
        <v>No</v>
      </c>
      <c r="H480">
        <f>VLOOKUP($A480,'Medical Examinations'!$A:$J,COLUMN('Medical Examinations'!G479),FALSE)</f>
        <v>1</v>
      </c>
      <c r="I480" t="str">
        <f>VLOOKUP($A480,'Medical Examinations'!$A:$J,COLUMN('Medical Examinations'!H479),FALSE)</f>
        <v>Yes</v>
      </c>
      <c r="J480" t="str">
        <f>VLOOKUP($A480,'Medical Examinations'!$A:$J,COLUMN('Medical Examinations'!I479),FALSE)</f>
        <v>Overweight</v>
      </c>
      <c r="K480" t="str">
        <f>VLOOKUP($A480,'Medical Examinations'!$A:$J,COLUMN('Medical Examinations'!J479),FALSE)</f>
        <v>Diabetes</v>
      </c>
      <c r="L480" s="30">
        <f>VLOOKUP($A480,'Hospitalisation Details'!$A:$K,COLUMN('Hospitalisation Details'!J479),FALSE)</f>
        <v>31628</v>
      </c>
      <c r="M480" s="23">
        <f>VLOOKUP($A480,'Hospitalisation Details'!$A:$K,COLUMN('Hospitalisation Details'!F479),FALSE)</f>
        <v>20773.63</v>
      </c>
      <c r="N480" t="str">
        <f>VLOOKUP($A480,'Hospitalisation Details'!$A:$K,COLUMN('Hospitalisation Details'!G479),FALSE)</f>
        <v>Tier - 2</v>
      </c>
      <c r="O480" t="str">
        <f>VLOOKUP($A480,'Hospitalisation Details'!$A:$K,COLUMN('Hospitalisation Details'!H479),FALSE)</f>
        <v>Tier - 3</v>
      </c>
      <c r="P480" t="str">
        <f>VLOOKUP($A480,'Hospitalisation Details'!$A:$K,COLUMN('Hospitalisation Details'!I479),FALSE)</f>
        <v>R1017</v>
      </c>
      <c r="Q480">
        <f>VLOOKUP($A480,'Hospitalisation Details'!$A:$K,COLUMN('Hospitalisation Details'!K479),FALSE)</f>
        <v>36</v>
      </c>
      <c r="R480" t="str" cm="1">
        <f t="array" ref="R480">_xlfn.IFS(
Q480&lt;=10,"0-10",
Q480&lt;=20,"11-20",
Q480&lt;=30,"21-30",
Q480&lt;=40,"31-40",
Q480&lt;=50,"41-50",
Q480&lt;=60,"51-60",
Q480&lt;=70,"61-70"
)</f>
        <v>31-40</v>
      </c>
      <c r="S480" t="str">
        <f t="shared" si="7"/>
        <v>Yes</v>
      </c>
    </row>
    <row r="481" spans="1:19" ht="15.75" x14ac:dyDescent="0.25">
      <c r="A481" s="36" t="s">
        <v>521</v>
      </c>
      <c r="B481" t="str">
        <f>VLOOKUP(A481,'Customer Names'!A:E,COLUMN('Customer Names'!D480),FALSE)</f>
        <v>Mr. Damon</v>
      </c>
      <c r="C481">
        <f>VLOOKUP($A481,'Medical Examinations'!$A:$J,COLUMN('Medical Examinations'!B480),FALSE)</f>
        <v>28.69</v>
      </c>
      <c r="D481">
        <f>VLOOKUP($A481,'Medical Examinations'!$A:$J,COLUMN('Medical Examinations'!C480),FALSE)</f>
        <v>6.23</v>
      </c>
      <c r="E481" t="str">
        <f>VLOOKUP($A481,'Medical Examinations'!$A:$J,COLUMN('Medical Examinations'!D480),FALSE)</f>
        <v>No</v>
      </c>
      <c r="F481" t="str">
        <f>VLOOKUP($A481,'Medical Examinations'!$A:$J,COLUMN('Medical Examinations'!E480),FALSE)</f>
        <v>No</v>
      </c>
      <c r="G481" t="str">
        <f>VLOOKUP($A481,'Medical Examinations'!$A:$J,COLUMN('Medical Examinations'!F480),FALSE)</f>
        <v>No</v>
      </c>
      <c r="H481">
        <f>VLOOKUP($A481,'Medical Examinations'!$A:$J,COLUMN('Medical Examinations'!G480),FALSE)</f>
        <v>1</v>
      </c>
      <c r="I481" t="str">
        <f>VLOOKUP($A481,'Medical Examinations'!$A:$J,COLUMN('Medical Examinations'!H480),FALSE)</f>
        <v>Yes</v>
      </c>
      <c r="J481" t="str">
        <f>VLOOKUP($A481,'Medical Examinations'!$A:$J,COLUMN('Medical Examinations'!I480),FALSE)</f>
        <v>Overweight</v>
      </c>
      <c r="K481" t="str">
        <f>VLOOKUP($A481,'Medical Examinations'!$A:$J,COLUMN('Medical Examinations'!J480),FALSE)</f>
        <v>Prediabetes</v>
      </c>
      <c r="L481" s="30">
        <f>VLOOKUP($A481,'Hospitalisation Details'!$A:$K,COLUMN('Hospitalisation Details'!J480),FALSE)</f>
        <v>33861</v>
      </c>
      <c r="M481" s="23">
        <f>VLOOKUP($A481,'Hospitalisation Details'!$A:$K,COLUMN('Hospitalisation Details'!F480),FALSE)</f>
        <v>20745.990000000002</v>
      </c>
      <c r="N481" t="str">
        <f>VLOOKUP($A481,'Hospitalisation Details'!$A:$K,COLUMN('Hospitalisation Details'!G480),FALSE)</f>
        <v>Tier - 3</v>
      </c>
      <c r="O481" t="str">
        <f>VLOOKUP($A481,'Hospitalisation Details'!$A:$K,COLUMN('Hospitalisation Details'!H480),FALSE)</f>
        <v>Tier - 1</v>
      </c>
      <c r="P481" t="str">
        <f>VLOOKUP($A481,'Hospitalisation Details'!$A:$K,COLUMN('Hospitalisation Details'!I480),FALSE)</f>
        <v>R1012</v>
      </c>
      <c r="Q481">
        <f>VLOOKUP($A481,'Hospitalisation Details'!$A:$K,COLUMN('Hospitalisation Details'!K480),FALSE)</f>
        <v>30</v>
      </c>
      <c r="R481" t="str" cm="1">
        <f t="array" ref="R481">_xlfn.IFS(
Q481&lt;=10,"0-10",
Q481&lt;=20,"11-20",
Q481&lt;=30,"21-30",
Q481&lt;=40,"31-40",
Q481&lt;=50,"41-50",
Q481&lt;=60,"51-60",
Q481&lt;=70,"61-70"
)</f>
        <v>21-30</v>
      </c>
      <c r="S481" t="str">
        <f t="shared" si="7"/>
        <v>Yes</v>
      </c>
    </row>
    <row r="482" spans="1:19" ht="15.75" x14ac:dyDescent="0.25">
      <c r="A482" s="36" t="s">
        <v>522</v>
      </c>
      <c r="B482" t="str">
        <f>VLOOKUP(A482,'Customer Names'!A:E,COLUMN('Customer Names'!D481),FALSE)</f>
        <v>Mr. Jeffrey</v>
      </c>
      <c r="C482">
        <f>VLOOKUP($A482,'Medical Examinations'!$A:$J,COLUMN('Medical Examinations'!B481),FALSE)</f>
        <v>40.28</v>
      </c>
      <c r="D482">
        <f>VLOOKUP($A482,'Medical Examinations'!$A:$J,COLUMN('Medical Examinations'!C481),FALSE)</f>
        <v>8.9</v>
      </c>
      <c r="E482" t="str">
        <f>VLOOKUP($A482,'Medical Examinations'!$A:$J,COLUMN('Medical Examinations'!D481),FALSE)</f>
        <v>No</v>
      </c>
      <c r="F482" t="str">
        <f>VLOOKUP($A482,'Medical Examinations'!$A:$J,COLUMN('Medical Examinations'!E481),FALSE)</f>
        <v>No</v>
      </c>
      <c r="G482" t="str">
        <f>VLOOKUP($A482,'Medical Examinations'!$A:$J,COLUMN('Medical Examinations'!F481),FALSE)</f>
        <v>No</v>
      </c>
      <c r="H482">
        <f>VLOOKUP($A482,'Medical Examinations'!$A:$J,COLUMN('Medical Examinations'!G481),FALSE)</f>
        <v>0</v>
      </c>
      <c r="I482" t="str">
        <f>VLOOKUP($A482,'Medical Examinations'!$A:$J,COLUMN('Medical Examinations'!H481),FALSE)</f>
        <v>No</v>
      </c>
      <c r="J482" t="str">
        <f>VLOOKUP($A482,'Medical Examinations'!$A:$J,COLUMN('Medical Examinations'!I481),FALSE)</f>
        <v>Obesity</v>
      </c>
      <c r="K482" t="str">
        <f>VLOOKUP($A482,'Medical Examinations'!$A:$J,COLUMN('Medical Examinations'!J481),FALSE)</f>
        <v>Diabetes</v>
      </c>
      <c r="L482" s="30">
        <f>VLOOKUP($A482,'Hospitalisation Details'!$A:$K,COLUMN('Hospitalisation Details'!J481),FALSE)</f>
        <v>23955</v>
      </c>
      <c r="M482" s="23">
        <f>VLOOKUP($A482,'Hospitalisation Details'!$A:$K,COLUMN('Hospitalisation Details'!F481),FALSE)</f>
        <v>20709.02</v>
      </c>
      <c r="N482" t="str">
        <f>VLOOKUP($A482,'Hospitalisation Details'!$A:$K,COLUMN('Hospitalisation Details'!G481),FALSE)</f>
        <v>Tier - 3</v>
      </c>
      <c r="O482" t="str">
        <f>VLOOKUP($A482,'Hospitalisation Details'!$A:$K,COLUMN('Hospitalisation Details'!H481),FALSE)</f>
        <v>Tier - 2</v>
      </c>
      <c r="P482" t="str">
        <f>VLOOKUP($A482,'Hospitalisation Details'!$A:$K,COLUMN('Hospitalisation Details'!I481),FALSE)</f>
        <v>R1019</v>
      </c>
      <c r="Q482">
        <f>VLOOKUP($A482,'Hospitalisation Details'!$A:$K,COLUMN('Hospitalisation Details'!K481),FALSE)</f>
        <v>57</v>
      </c>
      <c r="R482" t="str" cm="1">
        <f t="array" ref="R482">_xlfn.IFS(
Q482&lt;=10,"0-10",
Q482&lt;=20,"11-20",
Q482&lt;=30,"21-30",
Q482&lt;=40,"31-40",
Q482&lt;=50,"41-50",
Q482&lt;=60,"51-60",
Q482&lt;=70,"61-70"
)</f>
        <v>51-60</v>
      </c>
      <c r="S482" t="str">
        <f t="shared" si="7"/>
        <v>Yes</v>
      </c>
    </row>
    <row r="483" spans="1:19" ht="15.75" x14ac:dyDescent="0.25">
      <c r="A483" s="36" t="s">
        <v>523</v>
      </c>
      <c r="B483" t="str">
        <f>VLOOKUP(A483,'Customer Names'!A:E,COLUMN('Customer Names'!D482),FALSE)</f>
        <v>Mr. Malcolm</v>
      </c>
      <c r="C483">
        <f>VLOOKUP($A483,'Medical Examinations'!$A:$J,COLUMN('Medical Examinations'!B482),FALSE)</f>
        <v>37.299999999999997</v>
      </c>
      <c r="D483">
        <f>VLOOKUP($A483,'Medical Examinations'!$A:$J,COLUMN('Medical Examinations'!C482),FALSE)</f>
        <v>7.79</v>
      </c>
      <c r="E483" t="str">
        <f>VLOOKUP($A483,'Medical Examinations'!$A:$J,COLUMN('Medical Examinations'!D482),FALSE)</f>
        <v>Yes</v>
      </c>
      <c r="F483" t="str">
        <f>VLOOKUP($A483,'Medical Examinations'!$A:$J,COLUMN('Medical Examinations'!E482),FALSE)</f>
        <v>No</v>
      </c>
      <c r="G483" t="str">
        <f>VLOOKUP($A483,'Medical Examinations'!$A:$J,COLUMN('Medical Examinations'!F482),FALSE)</f>
        <v>No</v>
      </c>
      <c r="H483">
        <f>VLOOKUP($A483,'Medical Examinations'!$A:$J,COLUMN('Medical Examinations'!G482),FALSE)</f>
        <v>0</v>
      </c>
      <c r="I483" t="str">
        <f>VLOOKUP($A483,'Medical Examinations'!$A:$J,COLUMN('Medical Examinations'!H482),FALSE)</f>
        <v>No</v>
      </c>
      <c r="J483" t="str">
        <f>VLOOKUP($A483,'Medical Examinations'!$A:$J,COLUMN('Medical Examinations'!I482),FALSE)</f>
        <v>Obesity</v>
      </c>
      <c r="K483" t="str">
        <f>VLOOKUP($A483,'Medical Examinations'!$A:$J,COLUMN('Medical Examinations'!J482),FALSE)</f>
        <v>Diabetes</v>
      </c>
      <c r="L483" s="30">
        <f>VLOOKUP($A483,'Hospitalisation Details'!$A:$K,COLUMN('Hospitalisation Details'!J482),FALSE)</f>
        <v>24823</v>
      </c>
      <c r="M483" s="23">
        <f>VLOOKUP($A483,'Hospitalisation Details'!$A:$K,COLUMN('Hospitalisation Details'!F482),FALSE)</f>
        <v>20630.28</v>
      </c>
      <c r="N483" t="str">
        <f>VLOOKUP($A483,'Hospitalisation Details'!$A:$K,COLUMN('Hospitalisation Details'!G482),FALSE)</f>
        <v>Tier - 2</v>
      </c>
      <c r="O483" t="str">
        <f>VLOOKUP($A483,'Hospitalisation Details'!$A:$K,COLUMN('Hospitalisation Details'!H482),FALSE)</f>
        <v>Tier - 3</v>
      </c>
      <c r="P483" t="str">
        <f>VLOOKUP($A483,'Hospitalisation Details'!$A:$K,COLUMN('Hospitalisation Details'!I482),FALSE)</f>
        <v>R1011</v>
      </c>
      <c r="Q483">
        <f>VLOOKUP($A483,'Hospitalisation Details'!$A:$K,COLUMN('Hospitalisation Details'!K482),FALSE)</f>
        <v>55</v>
      </c>
      <c r="R483" t="str" cm="1">
        <f t="array" ref="R483">_xlfn.IFS(
Q483&lt;=10,"0-10",
Q483&lt;=20,"11-20",
Q483&lt;=30,"21-30",
Q483&lt;=40,"31-40",
Q483&lt;=50,"41-50",
Q483&lt;=60,"51-60",
Q483&lt;=70,"61-70"
)</f>
        <v>51-60</v>
      </c>
      <c r="S483" t="str">
        <f t="shared" si="7"/>
        <v>Yes</v>
      </c>
    </row>
    <row r="484" spans="1:19" ht="15.75" x14ac:dyDescent="0.25">
      <c r="A484" s="36" t="s">
        <v>524</v>
      </c>
      <c r="B484" t="str">
        <f>VLOOKUP(A484,'Customer Names'!A:E,COLUMN('Customer Names'!D483),FALSE)</f>
        <v>Ms. Margaret</v>
      </c>
      <c r="C484">
        <f>VLOOKUP($A484,'Medical Examinations'!$A:$J,COLUMN('Medical Examinations'!B483),FALSE)</f>
        <v>54.47</v>
      </c>
      <c r="D484">
        <f>VLOOKUP($A484,'Medical Examinations'!$A:$J,COLUMN('Medical Examinations'!C483),FALSE)</f>
        <v>4.49</v>
      </c>
      <c r="E484" t="str">
        <f>VLOOKUP($A484,'Medical Examinations'!$A:$J,COLUMN('Medical Examinations'!D483),FALSE)</f>
        <v>Yes</v>
      </c>
      <c r="F484" t="str">
        <f>VLOOKUP($A484,'Medical Examinations'!$A:$J,COLUMN('Medical Examinations'!E483),FALSE)</f>
        <v>No</v>
      </c>
      <c r="G484" t="str">
        <f>VLOOKUP($A484,'Medical Examinations'!$A:$J,COLUMN('Medical Examinations'!F483),FALSE)</f>
        <v>No</v>
      </c>
      <c r="H484">
        <f>VLOOKUP($A484,'Medical Examinations'!$A:$J,COLUMN('Medical Examinations'!G483),FALSE)</f>
        <v>2</v>
      </c>
      <c r="I484" t="str">
        <f>VLOOKUP($A484,'Medical Examinations'!$A:$J,COLUMN('Medical Examinations'!H483),FALSE)</f>
        <v>No</v>
      </c>
      <c r="J484" t="str">
        <f>VLOOKUP($A484,'Medical Examinations'!$A:$J,COLUMN('Medical Examinations'!I483),FALSE)</f>
        <v>Obesity</v>
      </c>
      <c r="K484" t="str">
        <f>VLOOKUP($A484,'Medical Examinations'!$A:$J,COLUMN('Medical Examinations'!J483),FALSE)</f>
        <v>Normal</v>
      </c>
      <c r="L484" s="30">
        <f>VLOOKUP($A484,'Hospitalisation Details'!$A:$K,COLUMN('Hospitalisation Details'!J483),FALSE)</f>
        <v>24297</v>
      </c>
      <c r="M484" s="23">
        <f>VLOOKUP($A484,'Hospitalisation Details'!$A:$K,COLUMN('Hospitalisation Details'!F483),FALSE)</f>
        <v>20568.32</v>
      </c>
      <c r="N484" t="str">
        <f>VLOOKUP($A484,'Hospitalisation Details'!$A:$K,COLUMN('Hospitalisation Details'!G483),FALSE)</f>
        <v>Tier - 3</v>
      </c>
      <c r="O484" t="str">
        <f>VLOOKUP($A484,'Hospitalisation Details'!$A:$K,COLUMN('Hospitalisation Details'!H483),FALSE)</f>
        <v>Tier - 2</v>
      </c>
      <c r="P484" t="str">
        <f>VLOOKUP($A484,'Hospitalisation Details'!$A:$K,COLUMN('Hospitalisation Details'!I483),FALSE)</f>
        <v>R1012</v>
      </c>
      <c r="Q484">
        <f>VLOOKUP($A484,'Hospitalisation Details'!$A:$K,COLUMN('Hospitalisation Details'!K483),FALSE)</f>
        <v>56</v>
      </c>
      <c r="R484" t="str" cm="1">
        <f t="array" ref="R484">_xlfn.IFS(
Q484&lt;=10,"0-10",
Q484&lt;=20,"11-20",
Q484&lt;=30,"21-30",
Q484&lt;=40,"31-40",
Q484&lt;=50,"41-50",
Q484&lt;=60,"51-60",
Q484&lt;=70,"61-70"
)</f>
        <v>51-60</v>
      </c>
      <c r="S484" t="str">
        <f t="shared" si="7"/>
        <v>No</v>
      </c>
    </row>
    <row r="485" spans="1:19" ht="15.75" x14ac:dyDescent="0.25">
      <c r="A485" s="36" t="s">
        <v>525</v>
      </c>
      <c r="B485" t="str">
        <f>VLOOKUP(A485,'Customer Names'!A:E,COLUMN('Customer Names'!D484),FALSE)</f>
        <v>Ms. Helen</v>
      </c>
      <c r="C485">
        <f>VLOOKUP($A485,'Medical Examinations'!$A:$J,COLUMN('Medical Examinations'!B484),FALSE)</f>
        <v>38.06</v>
      </c>
      <c r="D485">
        <f>VLOOKUP($A485,'Medical Examinations'!$A:$J,COLUMN('Medical Examinations'!C484),FALSE)</f>
        <v>5.24</v>
      </c>
      <c r="E485" t="str">
        <f>VLOOKUP($A485,'Medical Examinations'!$A:$J,COLUMN('Medical Examinations'!D484),FALSE)</f>
        <v>Yes</v>
      </c>
      <c r="F485" t="str">
        <f>VLOOKUP($A485,'Medical Examinations'!$A:$J,COLUMN('Medical Examinations'!E484),FALSE)</f>
        <v>No</v>
      </c>
      <c r="G485" t="str">
        <f>VLOOKUP($A485,'Medical Examinations'!$A:$J,COLUMN('Medical Examinations'!F484),FALSE)</f>
        <v>Yes</v>
      </c>
      <c r="H485">
        <f>VLOOKUP($A485,'Medical Examinations'!$A:$J,COLUMN('Medical Examinations'!G484),FALSE)</f>
        <v>1</v>
      </c>
      <c r="I485" t="str">
        <f>VLOOKUP($A485,'Medical Examinations'!$A:$J,COLUMN('Medical Examinations'!H484),FALSE)</f>
        <v>No</v>
      </c>
      <c r="J485" t="str">
        <f>VLOOKUP($A485,'Medical Examinations'!$A:$J,COLUMN('Medical Examinations'!I484),FALSE)</f>
        <v>Obesity</v>
      </c>
      <c r="K485" t="str">
        <f>VLOOKUP($A485,'Medical Examinations'!$A:$J,COLUMN('Medical Examinations'!J484),FALSE)</f>
        <v>Normal</v>
      </c>
      <c r="L485" s="30">
        <f>VLOOKUP($A485,'Hospitalisation Details'!$A:$K,COLUMN('Hospitalisation Details'!J484),FALSE)</f>
        <v>25489</v>
      </c>
      <c r="M485" s="23">
        <f>VLOOKUP($A485,'Hospitalisation Details'!$A:$K,COLUMN('Hospitalisation Details'!F484),FALSE)</f>
        <v>20463</v>
      </c>
      <c r="N485" t="str">
        <f>VLOOKUP($A485,'Hospitalisation Details'!$A:$K,COLUMN('Hospitalisation Details'!G484),FALSE)</f>
        <v>Tier - 2</v>
      </c>
      <c r="O485" t="str">
        <f>VLOOKUP($A485,'Hospitalisation Details'!$A:$K,COLUMN('Hospitalisation Details'!H484),FALSE)</f>
        <v>Tier - 2</v>
      </c>
      <c r="P485" t="str">
        <f>VLOOKUP($A485,'Hospitalisation Details'!$A:$K,COLUMN('Hospitalisation Details'!I484),FALSE)</f>
        <v>R1013</v>
      </c>
      <c r="Q485">
        <f>VLOOKUP($A485,'Hospitalisation Details'!$A:$K,COLUMN('Hospitalisation Details'!K484),FALSE)</f>
        <v>53</v>
      </c>
      <c r="R485" t="str" cm="1">
        <f t="array" ref="R485">_xlfn.IFS(
Q485&lt;=10,"0-10",
Q485&lt;=20,"11-20",
Q485&lt;=30,"21-30",
Q485&lt;=40,"31-40",
Q485&lt;=50,"41-50",
Q485&lt;=60,"51-60",
Q485&lt;=70,"61-70"
)</f>
        <v>51-60</v>
      </c>
      <c r="S485" t="str">
        <f t="shared" si="7"/>
        <v>No</v>
      </c>
    </row>
    <row r="486" spans="1:19" ht="15.75" x14ac:dyDescent="0.25">
      <c r="A486" s="36" t="s">
        <v>526</v>
      </c>
      <c r="B486" t="str">
        <f>VLOOKUP(A486,'Customer Names'!A:E,COLUMN('Customer Names'!D485),FALSE)</f>
        <v>Mr. Matthew</v>
      </c>
      <c r="C486">
        <f>VLOOKUP($A486,'Medical Examinations'!$A:$J,COLUMN('Medical Examinations'!B485),FALSE)</f>
        <v>51.47</v>
      </c>
      <c r="D486">
        <f>VLOOKUP($A486,'Medical Examinations'!$A:$J,COLUMN('Medical Examinations'!C485),FALSE)</f>
        <v>9.6</v>
      </c>
      <c r="E486" t="str">
        <f>VLOOKUP($A486,'Medical Examinations'!$A:$J,COLUMN('Medical Examinations'!D485),FALSE)</f>
        <v>No</v>
      </c>
      <c r="F486" t="str">
        <f>VLOOKUP($A486,'Medical Examinations'!$A:$J,COLUMN('Medical Examinations'!E485),FALSE)</f>
        <v>No</v>
      </c>
      <c r="G486" t="str">
        <f>VLOOKUP($A486,'Medical Examinations'!$A:$J,COLUMN('Medical Examinations'!F485),FALSE)</f>
        <v>No</v>
      </c>
      <c r="H486">
        <f>VLOOKUP($A486,'Medical Examinations'!$A:$J,COLUMN('Medical Examinations'!G485),FALSE)</f>
        <v>0</v>
      </c>
      <c r="I486" t="str">
        <f>VLOOKUP($A486,'Medical Examinations'!$A:$J,COLUMN('Medical Examinations'!H485),FALSE)</f>
        <v>No</v>
      </c>
      <c r="J486" t="str">
        <f>VLOOKUP($A486,'Medical Examinations'!$A:$J,COLUMN('Medical Examinations'!I485),FALSE)</f>
        <v>Obesity</v>
      </c>
      <c r="K486" t="str">
        <f>VLOOKUP($A486,'Medical Examinations'!$A:$J,COLUMN('Medical Examinations'!J485),FALSE)</f>
        <v>Diabetes</v>
      </c>
      <c r="L486" s="30">
        <f>VLOOKUP($A486,'Hospitalisation Details'!$A:$K,COLUMN('Hospitalisation Details'!J485),FALSE)</f>
        <v>22937</v>
      </c>
      <c r="M486" s="23">
        <f>VLOOKUP($A486,'Hospitalisation Details'!$A:$K,COLUMN('Hospitalisation Details'!F485),FALSE)</f>
        <v>20446.849999999999</v>
      </c>
      <c r="N486" t="str">
        <f>VLOOKUP($A486,'Hospitalisation Details'!$A:$K,COLUMN('Hospitalisation Details'!G485),FALSE)</f>
        <v>Tier - 2</v>
      </c>
      <c r="O486" t="str">
        <f>VLOOKUP($A486,'Hospitalisation Details'!$A:$K,COLUMN('Hospitalisation Details'!H485),FALSE)</f>
        <v>Tier - 1</v>
      </c>
      <c r="P486" t="str">
        <f>VLOOKUP($A486,'Hospitalisation Details'!$A:$K,COLUMN('Hospitalisation Details'!I485),FALSE)</f>
        <v>R1012</v>
      </c>
      <c r="Q486">
        <f>VLOOKUP($A486,'Hospitalisation Details'!$A:$K,COLUMN('Hospitalisation Details'!K485),FALSE)</f>
        <v>60</v>
      </c>
      <c r="R486" t="str" cm="1">
        <f t="array" ref="R486">_xlfn.IFS(
Q486&lt;=10,"0-10",
Q486&lt;=20,"11-20",
Q486&lt;=30,"21-30",
Q486&lt;=40,"31-40",
Q486&lt;=50,"41-50",
Q486&lt;=60,"51-60",
Q486&lt;=70,"61-70"
)</f>
        <v>51-60</v>
      </c>
      <c r="S486" t="str">
        <f t="shared" si="7"/>
        <v>Yes</v>
      </c>
    </row>
    <row r="487" spans="1:19" ht="15.75" x14ac:dyDescent="0.25">
      <c r="A487" s="36" t="s">
        <v>527</v>
      </c>
      <c r="B487" t="str">
        <f>VLOOKUP(A487,'Customer Names'!A:E,COLUMN('Customer Names'!D486),FALSE)</f>
        <v>Mr. Jeff</v>
      </c>
      <c r="C487">
        <f>VLOOKUP($A487,'Medical Examinations'!$A:$J,COLUMN('Medical Examinations'!B486),FALSE)</f>
        <v>29.8</v>
      </c>
      <c r="D487">
        <f>VLOOKUP($A487,'Medical Examinations'!$A:$J,COLUMN('Medical Examinations'!C486),FALSE)</f>
        <v>5.78</v>
      </c>
      <c r="E487" t="str">
        <f>VLOOKUP($A487,'Medical Examinations'!$A:$J,COLUMN('Medical Examinations'!D486),FALSE)</f>
        <v>Yes</v>
      </c>
      <c r="F487" t="str">
        <f>VLOOKUP($A487,'Medical Examinations'!$A:$J,COLUMN('Medical Examinations'!E486),FALSE)</f>
        <v>No</v>
      </c>
      <c r="G487" t="str">
        <f>VLOOKUP($A487,'Medical Examinations'!$A:$J,COLUMN('Medical Examinations'!F486),FALSE)</f>
        <v>No</v>
      </c>
      <c r="H487">
        <f>VLOOKUP($A487,'Medical Examinations'!$A:$J,COLUMN('Medical Examinations'!G486),FALSE)</f>
        <v>0</v>
      </c>
      <c r="I487" t="str">
        <f>VLOOKUP($A487,'Medical Examinations'!$A:$J,COLUMN('Medical Examinations'!H486),FALSE)</f>
        <v>No</v>
      </c>
      <c r="J487" t="str">
        <f>VLOOKUP($A487,'Medical Examinations'!$A:$J,COLUMN('Medical Examinations'!I486),FALSE)</f>
        <v>Overweight</v>
      </c>
      <c r="K487" t="str">
        <f>VLOOKUP($A487,'Medical Examinations'!$A:$J,COLUMN('Medical Examinations'!J486),FALSE)</f>
        <v>Prediabetes</v>
      </c>
      <c r="L487" s="30">
        <f>VLOOKUP($A487,'Hospitalisation Details'!$A:$K,COLUMN('Hospitalisation Details'!J486),FALSE)</f>
        <v>31240</v>
      </c>
      <c r="M487" s="23">
        <f>VLOOKUP($A487,'Hospitalisation Details'!$A:$K,COLUMN('Hospitalisation Details'!F486),FALSE)</f>
        <v>20420.599999999999</v>
      </c>
      <c r="N487" t="str">
        <f>VLOOKUP($A487,'Hospitalisation Details'!$A:$K,COLUMN('Hospitalisation Details'!G486),FALSE)</f>
        <v>Tier - 3</v>
      </c>
      <c r="O487" t="str">
        <f>VLOOKUP($A487,'Hospitalisation Details'!$A:$K,COLUMN('Hospitalisation Details'!H486),FALSE)</f>
        <v>Tier - 2</v>
      </c>
      <c r="P487" t="str">
        <f>VLOOKUP($A487,'Hospitalisation Details'!$A:$K,COLUMN('Hospitalisation Details'!I486),FALSE)</f>
        <v>R1011</v>
      </c>
      <c r="Q487">
        <f>VLOOKUP($A487,'Hospitalisation Details'!$A:$K,COLUMN('Hospitalisation Details'!K486),FALSE)</f>
        <v>37</v>
      </c>
      <c r="R487" t="str" cm="1">
        <f t="array" ref="R487">_xlfn.IFS(
Q487&lt;=10,"0-10",
Q487&lt;=20,"11-20",
Q487&lt;=30,"21-30",
Q487&lt;=40,"31-40",
Q487&lt;=50,"41-50",
Q487&lt;=60,"51-60",
Q487&lt;=70,"61-70"
)</f>
        <v>31-40</v>
      </c>
      <c r="S487" t="str">
        <f t="shared" si="7"/>
        <v>Yes</v>
      </c>
    </row>
    <row r="488" spans="1:19" ht="15.75" x14ac:dyDescent="0.25">
      <c r="A488" s="36" t="s">
        <v>528</v>
      </c>
      <c r="B488" t="str">
        <f>VLOOKUP(A488,'Customer Names'!A:E,COLUMN('Customer Names'!D487),FALSE)</f>
        <v>Mrs. Tara</v>
      </c>
      <c r="C488">
        <f>VLOOKUP($A488,'Medical Examinations'!$A:$J,COLUMN('Medical Examinations'!B487),FALSE)</f>
        <v>49.77</v>
      </c>
      <c r="D488">
        <f>VLOOKUP($A488,'Medical Examinations'!$A:$J,COLUMN('Medical Examinations'!C487),FALSE)</f>
        <v>7.02</v>
      </c>
      <c r="E488" t="str">
        <f>VLOOKUP($A488,'Medical Examinations'!$A:$J,COLUMN('Medical Examinations'!D487),FALSE)</f>
        <v>No</v>
      </c>
      <c r="F488" t="str">
        <f>VLOOKUP($A488,'Medical Examinations'!$A:$J,COLUMN('Medical Examinations'!E487),FALSE)</f>
        <v>No</v>
      </c>
      <c r="G488" t="str">
        <f>VLOOKUP($A488,'Medical Examinations'!$A:$J,COLUMN('Medical Examinations'!F487),FALSE)</f>
        <v>No</v>
      </c>
      <c r="H488">
        <f>VLOOKUP($A488,'Medical Examinations'!$A:$J,COLUMN('Medical Examinations'!G487),FALSE)</f>
        <v>0</v>
      </c>
      <c r="I488" t="str">
        <f>VLOOKUP($A488,'Medical Examinations'!$A:$J,COLUMN('Medical Examinations'!H487),FALSE)</f>
        <v>No</v>
      </c>
      <c r="J488" t="str">
        <f>VLOOKUP($A488,'Medical Examinations'!$A:$J,COLUMN('Medical Examinations'!I487),FALSE)</f>
        <v>Obesity</v>
      </c>
      <c r="K488" t="str">
        <f>VLOOKUP($A488,'Medical Examinations'!$A:$J,COLUMN('Medical Examinations'!J487),FALSE)</f>
        <v>Diabetes</v>
      </c>
      <c r="L488" s="30">
        <f>VLOOKUP($A488,'Hospitalisation Details'!$A:$K,COLUMN('Hospitalisation Details'!J487),FALSE)</f>
        <v>22829</v>
      </c>
      <c r="M488" s="23">
        <f>VLOOKUP($A488,'Hospitalisation Details'!$A:$K,COLUMN('Hospitalisation Details'!F487),FALSE)</f>
        <v>20354.5</v>
      </c>
      <c r="N488" t="str">
        <f>VLOOKUP($A488,'Hospitalisation Details'!$A:$K,COLUMN('Hospitalisation Details'!G487),FALSE)</f>
        <v>Tier - 3</v>
      </c>
      <c r="O488" t="str">
        <f>VLOOKUP($A488,'Hospitalisation Details'!$A:$K,COLUMN('Hospitalisation Details'!H487),FALSE)</f>
        <v>Tier - 2</v>
      </c>
      <c r="P488" t="str">
        <f>VLOOKUP($A488,'Hospitalisation Details'!$A:$K,COLUMN('Hospitalisation Details'!I487),FALSE)</f>
        <v>R1026</v>
      </c>
      <c r="Q488">
        <f>VLOOKUP($A488,'Hospitalisation Details'!$A:$K,COLUMN('Hospitalisation Details'!K487),FALSE)</f>
        <v>60</v>
      </c>
      <c r="R488" t="str" cm="1">
        <f t="array" ref="R488">_xlfn.IFS(
Q488&lt;=10,"0-10",
Q488&lt;=20,"11-20",
Q488&lt;=30,"21-30",
Q488&lt;=40,"31-40",
Q488&lt;=50,"41-50",
Q488&lt;=60,"51-60",
Q488&lt;=70,"61-70"
)</f>
        <v>51-60</v>
      </c>
      <c r="S488" t="str">
        <f t="shared" si="7"/>
        <v>Yes</v>
      </c>
    </row>
    <row r="489" spans="1:19" ht="15.75" x14ac:dyDescent="0.25">
      <c r="A489" s="36" t="s">
        <v>529</v>
      </c>
      <c r="B489" t="str">
        <f>VLOOKUP(A489,'Customer Names'!A:E,COLUMN('Customer Names'!D488),FALSE)</f>
        <v>Ms. Kristin</v>
      </c>
      <c r="C489">
        <f>VLOOKUP($A489,'Medical Examinations'!$A:$J,COLUMN('Medical Examinations'!B488),FALSE)</f>
        <v>25.555</v>
      </c>
      <c r="D489">
        <f>VLOOKUP($A489,'Medical Examinations'!$A:$J,COLUMN('Medical Examinations'!C488),FALSE)</f>
        <v>4.09</v>
      </c>
      <c r="E489" t="str">
        <f>VLOOKUP($A489,'Medical Examinations'!$A:$J,COLUMN('Medical Examinations'!D488),FALSE)</f>
        <v>Yes</v>
      </c>
      <c r="F489" t="str">
        <f>VLOOKUP($A489,'Medical Examinations'!$A:$J,COLUMN('Medical Examinations'!E488),FALSE)</f>
        <v>No</v>
      </c>
      <c r="G489" t="str">
        <f>VLOOKUP($A489,'Medical Examinations'!$A:$J,COLUMN('Medical Examinations'!F488),FALSE)</f>
        <v>No</v>
      </c>
      <c r="H489">
        <f>VLOOKUP($A489,'Medical Examinations'!$A:$J,COLUMN('Medical Examinations'!G488),FALSE)</f>
        <v>0</v>
      </c>
      <c r="I489" t="str">
        <f>VLOOKUP($A489,'Medical Examinations'!$A:$J,COLUMN('Medical Examinations'!H488),FALSE)</f>
        <v>Yes</v>
      </c>
      <c r="J489" t="str">
        <f>VLOOKUP($A489,'Medical Examinations'!$A:$J,COLUMN('Medical Examinations'!I488),FALSE)</f>
        <v>Overweight</v>
      </c>
      <c r="K489" t="str">
        <f>VLOOKUP($A489,'Medical Examinations'!$A:$J,COLUMN('Medical Examinations'!J488),FALSE)</f>
        <v>Normal</v>
      </c>
      <c r="L489" s="30">
        <f>VLOOKUP($A489,'Hospitalisation Details'!$A:$K,COLUMN('Hospitalisation Details'!J488),FALSE)</f>
        <v>31307</v>
      </c>
      <c r="M489" s="23">
        <f>VLOOKUP($A489,'Hospitalisation Details'!$A:$K,COLUMN('Hospitalisation Details'!F488),FALSE)</f>
        <v>20296.86</v>
      </c>
      <c r="N489" t="str">
        <f>VLOOKUP($A489,'Hospitalisation Details'!$A:$K,COLUMN('Hospitalisation Details'!G488),FALSE)</f>
        <v>Tier - 3</v>
      </c>
      <c r="O489" t="str">
        <f>VLOOKUP($A489,'Hospitalisation Details'!$A:$K,COLUMN('Hospitalisation Details'!H488),FALSE)</f>
        <v>Tier - 1</v>
      </c>
      <c r="P489" t="str">
        <f>VLOOKUP($A489,'Hospitalisation Details'!$A:$K,COLUMN('Hospitalisation Details'!I488),FALSE)</f>
        <v>R1024</v>
      </c>
      <c r="Q489">
        <f>VLOOKUP($A489,'Hospitalisation Details'!$A:$K,COLUMN('Hospitalisation Details'!K488),FALSE)</f>
        <v>37</v>
      </c>
      <c r="R489" t="str" cm="1">
        <f t="array" ref="R489">_xlfn.IFS(
Q489&lt;=10,"0-10",
Q489&lt;=20,"11-20",
Q489&lt;=30,"21-30",
Q489&lt;=40,"31-40",
Q489&lt;=50,"41-50",
Q489&lt;=60,"51-60",
Q489&lt;=70,"61-70"
)</f>
        <v>31-40</v>
      </c>
      <c r="S489" t="str">
        <f t="shared" si="7"/>
        <v>No</v>
      </c>
    </row>
    <row r="490" spans="1:19" ht="15.75" x14ac:dyDescent="0.25">
      <c r="A490" s="36" t="s">
        <v>530</v>
      </c>
      <c r="B490" t="str">
        <f>VLOOKUP(A490,'Customer Names'!A:E,COLUMN('Customer Names'!D489),FALSE)</f>
        <v>Mr. Timothy</v>
      </c>
      <c r="C490">
        <f>VLOOKUP($A490,'Medical Examinations'!$A:$J,COLUMN('Medical Examinations'!B489),FALSE)</f>
        <v>29.64</v>
      </c>
      <c r="D490">
        <f>VLOOKUP($A490,'Medical Examinations'!$A:$J,COLUMN('Medical Examinations'!C489),FALSE)</f>
        <v>4.93</v>
      </c>
      <c r="E490" t="str">
        <f>VLOOKUP($A490,'Medical Examinations'!$A:$J,COLUMN('Medical Examinations'!D489),FALSE)</f>
        <v>No</v>
      </c>
      <c r="F490" t="str">
        <f>VLOOKUP($A490,'Medical Examinations'!$A:$J,COLUMN('Medical Examinations'!E489),FALSE)</f>
        <v>No</v>
      </c>
      <c r="G490" t="str">
        <f>VLOOKUP($A490,'Medical Examinations'!$A:$J,COLUMN('Medical Examinations'!F489),FALSE)</f>
        <v>Yes</v>
      </c>
      <c r="H490">
        <f>VLOOKUP($A490,'Medical Examinations'!$A:$J,COLUMN('Medical Examinations'!G489),FALSE)</f>
        <v>1</v>
      </c>
      <c r="I490" t="str">
        <f>VLOOKUP($A490,'Medical Examinations'!$A:$J,COLUMN('Medical Examinations'!H489),FALSE)</f>
        <v>No</v>
      </c>
      <c r="J490" t="str">
        <f>VLOOKUP($A490,'Medical Examinations'!$A:$J,COLUMN('Medical Examinations'!I489),FALSE)</f>
        <v>Overweight</v>
      </c>
      <c r="K490" t="str">
        <f>VLOOKUP($A490,'Medical Examinations'!$A:$J,COLUMN('Medical Examinations'!J489),FALSE)</f>
        <v>Normal</v>
      </c>
      <c r="L490" s="30">
        <f>VLOOKUP($A490,'Hospitalisation Details'!$A:$K,COLUMN('Hospitalisation Details'!J489),FALSE)</f>
        <v>34219</v>
      </c>
      <c r="M490" s="23">
        <f>VLOOKUP($A490,'Hospitalisation Details'!$A:$K,COLUMN('Hospitalisation Details'!F489),FALSE)</f>
        <v>20277.810000000001</v>
      </c>
      <c r="N490" t="str">
        <f>VLOOKUP($A490,'Hospitalisation Details'!$A:$K,COLUMN('Hospitalisation Details'!G489),FALSE)</f>
        <v>Tier - 3</v>
      </c>
      <c r="O490" t="str">
        <f>VLOOKUP($A490,'Hospitalisation Details'!$A:$K,COLUMN('Hospitalisation Details'!H489),FALSE)</f>
        <v>Tier - 3</v>
      </c>
      <c r="P490" t="str">
        <f>VLOOKUP($A490,'Hospitalisation Details'!$A:$K,COLUMN('Hospitalisation Details'!I489),FALSE)</f>
        <v>R1016</v>
      </c>
      <c r="Q490">
        <f>VLOOKUP($A490,'Hospitalisation Details'!$A:$K,COLUMN('Hospitalisation Details'!K489),FALSE)</f>
        <v>29</v>
      </c>
      <c r="R490" t="str" cm="1">
        <f t="array" ref="R490">_xlfn.IFS(
Q490&lt;=10,"0-10",
Q490&lt;=20,"11-20",
Q490&lt;=30,"21-30",
Q490&lt;=40,"31-40",
Q490&lt;=50,"41-50",
Q490&lt;=60,"51-60",
Q490&lt;=70,"61-70"
)</f>
        <v>21-30</v>
      </c>
      <c r="S490" t="str">
        <f t="shared" si="7"/>
        <v>No</v>
      </c>
    </row>
    <row r="491" spans="1:19" ht="15.75" x14ac:dyDescent="0.25">
      <c r="A491" s="36" t="s">
        <v>531</v>
      </c>
      <c r="B491" t="str">
        <f>VLOOKUP(A491,'Customer Names'!A:E,COLUMN('Customer Names'!D490),FALSE)</f>
        <v>Mr. Scott</v>
      </c>
      <c r="C491">
        <f>VLOOKUP($A491,'Medical Examinations'!$A:$J,COLUMN('Medical Examinations'!B490),FALSE)</f>
        <v>53.93</v>
      </c>
      <c r="D491">
        <f>VLOOKUP($A491,'Medical Examinations'!$A:$J,COLUMN('Medical Examinations'!C490),FALSE)</f>
        <v>5.34</v>
      </c>
      <c r="E491" t="str">
        <f>VLOOKUP($A491,'Medical Examinations'!$A:$J,COLUMN('Medical Examinations'!D490),FALSE)</f>
        <v>Yes</v>
      </c>
      <c r="F491" t="str">
        <f>VLOOKUP($A491,'Medical Examinations'!$A:$J,COLUMN('Medical Examinations'!E490),FALSE)</f>
        <v>No</v>
      </c>
      <c r="G491" t="str">
        <f>VLOOKUP($A491,'Medical Examinations'!$A:$J,COLUMN('Medical Examinations'!F490),FALSE)</f>
        <v>No</v>
      </c>
      <c r="H491">
        <f>VLOOKUP($A491,'Medical Examinations'!$A:$J,COLUMN('Medical Examinations'!G490),FALSE)</f>
        <v>2</v>
      </c>
      <c r="I491" t="str">
        <f>VLOOKUP($A491,'Medical Examinations'!$A:$J,COLUMN('Medical Examinations'!H490),FALSE)</f>
        <v>No</v>
      </c>
      <c r="J491" t="str">
        <f>VLOOKUP($A491,'Medical Examinations'!$A:$J,COLUMN('Medical Examinations'!I490),FALSE)</f>
        <v>Obesity</v>
      </c>
      <c r="K491" t="str">
        <f>VLOOKUP($A491,'Medical Examinations'!$A:$J,COLUMN('Medical Examinations'!J490),FALSE)</f>
        <v>Normal</v>
      </c>
      <c r="L491" s="30">
        <f>VLOOKUP($A491,'Hospitalisation Details'!$A:$K,COLUMN('Hospitalisation Details'!J490),FALSE)</f>
        <v>24341</v>
      </c>
      <c r="M491" s="23">
        <f>VLOOKUP($A491,'Hospitalisation Details'!$A:$K,COLUMN('Hospitalisation Details'!F490),FALSE)</f>
        <v>20253.84</v>
      </c>
      <c r="N491" t="str">
        <f>VLOOKUP($A491,'Hospitalisation Details'!$A:$K,COLUMN('Hospitalisation Details'!G490),FALSE)</f>
        <v>Tier - 2</v>
      </c>
      <c r="O491" t="str">
        <f>VLOOKUP($A491,'Hospitalisation Details'!$A:$K,COLUMN('Hospitalisation Details'!H490),FALSE)</f>
        <v>Tier - 3</v>
      </c>
      <c r="P491" t="str">
        <f>VLOOKUP($A491,'Hospitalisation Details'!$A:$K,COLUMN('Hospitalisation Details'!I490),FALSE)</f>
        <v>R1012</v>
      </c>
      <c r="Q491">
        <f>VLOOKUP($A491,'Hospitalisation Details'!$A:$K,COLUMN('Hospitalisation Details'!K490),FALSE)</f>
        <v>56</v>
      </c>
      <c r="R491" t="str" cm="1">
        <f t="array" ref="R491">_xlfn.IFS(
Q491&lt;=10,"0-10",
Q491&lt;=20,"11-20",
Q491&lt;=30,"21-30",
Q491&lt;=40,"31-40",
Q491&lt;=50,"41-50",
Q491&lt;=60,"51-60",
Q491&lt;=70,"61-70"
)</f>
        <v>51-60</v>
      </c>
      <c r="S491" t="str">
        <f t="shared" si="7"/>
        <v>No</v>
      </c>
    </row>
    <row r="492" spans="1:19" ht="15.75" x14ac:dyDescent="0.25">
      <c r="A492" s="36" t="s">
        <v>532</v>
      </c>
      <c r="B492" t="str">
        <f>VLOOKUP(A492,'Customer Names'!A:E,COLUMN('Customer Names'!D491),FALSE)</f>
        <v>Ms. Carly</v>
      </c>
      <c r="C492">
        <f>VLOOKUP($A492,'Medical Examinations'!$A:$J,COLUMN('Medical Examinations'!B491),FALSE)</f>
        <v>28.024999999999999</v>
      </c>
      <c r="D492">
        <f>VLOOKUP($A492,'Medical Examinations'!$A:$J,COLUMN('Medical Examinations'!C491),FALSE)</f>
        <v>5.65</v>
      </c>
      <c r="E492" t="str">
        <f>VLOOKUP($A492,'Medical Examinations'!$A:$J,COLUMN('Medical Examinations'!D491),FALSE)</f>
        <v>No</v>
      </c>
      <c r="F492" t="str">
        <f>VLOOKUP($A492,'Medical Examinations'!$A:$J,COLUMN('Medical Examinations'!E491),FALSE)</f>
        <v>No</v>
      </c>
      <c r="G492" t="str">
        <f>VLOOKUP($A492,'Medical Examinations'!$A:$J,COLUMN('Medical Examinations'!F491),FALSE)</f>
        <v>No</v>
      </c>
      <c r="H492">
        <f>VLOOKUP($A492,'Medical Examinations'!$A:$J,COLUMN('Medical Examinations'!G491),FALSE)</f>
        <v>1</v>
      </c>
      <c r="I492" t="str">
        <f>VLOOKUP($A492,'Medical Examinations'!$A:$J,COLUMN('Medical Examinations'!H491),FALSE)</f>
        <v>Yes</v>
      </c>
      <c r="J492" t="str">
        <f>VLOOKUP($A492,'Medical Examinations'!$A:$J,COLUMN('Medical Examinations'!I491),FALSE)</f>
        <v>Overweight</v>
      </c>
      <c r="K492" t="str">
        <f>VLOOKUP($A492,'Medical Examinations'!$A:$J,COLUMN('Medical Examinations'!J491),FALSE)</f>
        <v>Normal</v>
      </c>
      <c r="L492" s="30">
        <f>VLOOKUP($A492,'Hospitalisation Details'!$A:$K,COLUMN('Hospitalisation Details'!J491),FALSE)</f>
        <v>32067</v>
      </c>
      <c r="M492" s="23">
        <f>VLOOKUP($A492,'Hospitalisation Details'!$A:$K,COLUMN('Hospitalisation Details'!F491),FALSE)</f>
        <v>20234.849999999999</v>
      </c>
      <c r="N492" t="str">
        <f>VLOOKUP($A492,'Hospitalisation Details'!$A:$K,COLUMN('Hospitalisation Details'!G491),FALSE)</f>
        <v>Tier - 2</v>
      </c>
      <c r="O492" t="str">
        <f>VLOOKUP($A492,'Hospitalisation Details'!$A:$K,COLUMN('Hospitalisation Details'!H491),FALSE)</f>
        <v>Tier - 3</v>
      </c>
      <c r="P492" t="str">
        <f>VLOOKUP($A492,'Hospitalisation Details'!$A:$K,COLUMN('Hospitalisation Details'!I491),FALSE)</f>
        <v>R1012</v>
      </c>
      <c r="Q492">
        <f>VLOOKUP($A492,'Hospitalisation Details'!$A:$K,COLUMN('Hospitalisation Details'!K491),FALSE)</f>
        <v>35</v>
      </c>
      <c r="R492" t="str" cm="1">
        <f t="array" ref="R492">_xlfn.IFS(
Q492&lt;=10,"0-10",
Q492&lt;=20,"11-20",
Q492&lt;=30,"21-30",
Q492&lt;=40,"31-40",
Q492&lt;=50,"41-50",
Q492&lt;=60,"51-60",
Q492&lt;=70,"61-70"
)</f>
        <v>31-40</v>
      </c>
      <c r="S492" t="str">
        <f t="shared" si="7"/>
        <v>No</v>
      </c>
    </row>
    <row r="493" spans="1:19" ht="15.75" x14ac:dyDescent="0.25">
      <c r="A493" s="36" t="s">
        <v>533</v>
      </c>
      <c r="B493" t="str">
        <f>VLOOKUP(A493,'Customer Names'!A:E,COLUMN('Customer Names'!D492),FALSE)</f>
        <v>Ms. Lisa</v>
      </c>
      <c r="C493">
        <f>VLOOKUP($A493,'Medical Examinations'!$A:$J,COLUMN('Medical Examinations'!B492),FALSE)</f>
        <v>27.5</v>
      </c>
      <c r="D493">
        <f>VLOOKUP($A493,'Medical Examinations'!$A:$J,COLUMN('Medical Examinations'!C492),FALSE)</f>
        <v>4.49</v>
      </c>
      <c r="E493" t="str">
        <f>VLOOKUP($A493,'Medical Examinations'!$A:$J,COLUMN('Medical Examinations'!D492),FALSE)</f>
        <v>No</v>
      </c>
      <c r="F493" t="str">
        <f>VLOOKUP($A493,'Medical Examinations'!$A:$J,COLUMN('Medical Examinations'!E492),FALSE)</f>
        <v>No</v>
      </c>
      <c r="G493" t="str">
        <f>VLOOKUP($A493,'Medical Examinations'!$A:$J,COLUMN('Medical Examinations'!F492),FALSE)</f>
        <v>No</v>
      </c>
      <c r="H493">
        <f>VLOOKUP($A493,'Medical Examinations'!$A:$J,COLUMN('Medical Examinations'!G492),FALSE)</f>
        <v>0</v>
      </c>
      <c r="I493" t="str">
        <f>VLOOKUP($A493,'Medical Examinations'!$A:$J,COLUMN('Medical Examinations'!H492),FALSE)</f>
        <v>No</v>
      </c>
      <c r="J493" t="str">
        <f>VLOOKUP($A493,'Medical Examinations'!$A:$J,COLUMN('Medical Examinations'!I492),FALSE)</f>
        <v>Overweight</v>
      </c>
      <c r="K493" t="str">
        <f>VLOOKUP($A493,'Medical Examinations'!$A:$J,COLUMN('Medical Examinations'!J492),FALSE)</f>
        <v>Normal</v>
      </c>
      <c r="L493" s="30">
        <f>VLOOKUP($A493,'Hospitalisation Details'!$A:$K,COLUMN('Hospitalisation Details'!J492),FALSE)</f>
        <v>34493</v>
      </c>
      <c r="M493" s="23">
        <f>VLOOKUP($A493,'Hospitalisation Details'!$A:$K,COLUMN('Hospitalisation Details'!F492),FALSE)</f>
        <v>20177.669999999998</v>
      </c>
      <c r="N493" t="str">
        <f>VLOOKUP($A493,'Hospitalisation Details'!$A:$K,COLUMN('Hospitalisation Details'!G492),FALSE)</f>
        <v>Tier - 2</v>
      </c>
      <c r="O493" t="str">
        <f>VLOOKUP($A493,'Hospitalisation Details'!$A:$K,COLUMN('Hospitalisation Details'!H492),FALSE)</f>
        <v>Tier - 1</v>
      </c>
      <c r="P493" t="str">
        <f>VLOOKUP($A493,'Hospitalisation Details'!$A:$K,COLUMN('Hospitalisation Details'!I492),FALSE)</f>
        <v>R1011</v>
      </c>
      <c r="Q493">
        <f>VLOOKUP($A493,'Hospitalisation Details'!$A:$K,COLUMN('Hospitalisation Details'!K492),FALSE)</f>
        <v>29</v>
      </c>
      <c r="R493" t="str" cm="1">
        <f t="array" ref="R493">_xlfn.IFS(
Q493&lt;=10,"0-10",
Q493&lt;=20,"11-20",
Q493&lt;=30,"21-30",
Q493&lt;=40,"31-40",
Q493&lt;=50,"41-50",
Q493&lt;=60,"51-60",
Q493&lt;=70,"61-70"
)</f>
        <v>21-30</v>
      </c>
      <c r="S493" t="str">
        <f t="shared" si="7"/>
        <v>No</v>
      </c>
    </row>
    <row r="494" spans="1:19" ht="15.75" x14ac:dyDescent="0.25">
      <c r="A494" s="36" t="s">
        <v>534</v>
      </c>
      <c r="B494" t="str">
        <f>VLOOKUP(A494,'Customer Names'!A:E,COLUMN('Customer Names'!D493),FALSE)</f>
        <v>Ms. Stacey</v>
      </c>
      <c r="C494">
        <f>VLOOKUP($A494,'Medical Examinations'!$A:$J,COLUMN('Medical Examinations'!B493),FALSE)</f>
        <v>21.8</v>
      </c>
      <c r="D494">
        <f>VLOOKUP($A494,'Medical Examinations'!$A:$J,COLUMN('Medical Examinations'!C493),FALSE)</f>
        <v>10.55</v>
      </c>
      <c r="E494" t="str">
        <f>VLOOKUP($A494,'Medical Examinations'!$A:$J,COLUMN('Medical Examinations'!D493),FALSE)</f>
        <v>No</v>
      </c>
      <c r="F494" t="str">
        <f>VLOOKUP($A494,'Medical Examinations'!$A:$J,COLUMN('Medical Examinations'!E493),FALSE)</f>
        <v>No</v>
      </c>
      <c r="G494" t="str">
        <f>VLOOKUP($A494,'Medical Examinations'!$A:$J,COLUMN('Medical Examinations'!F493),FALSE)</f>
        <v>No</v>
      </c>
      <c r="H494">
        <f>VLOOKUP($A494,'Medical Examinations'!$A:$J,COLUMN('Medical Examinations'!G493),FALSE)</f>
        <v>0</v>
      </c>
      <c r="I494" t="str">
        <f>VLOOKUP($A494,'Medical Examinations'!$A:$J,COLUMN('Medical Examinations'!H493),FALSE)</f>
        <v>Yes</v>
      </c>
      <c r="J494" t="str">
        <f>VLOOKUP($A494,'Medical Examinations'!$A:$J,COLUMN('Medical Examinations'!I493),FALSE)</f>
        <v>Healthy Weight</v>
      </c>
      <c r="K494" t="str">
        <f>VLOOKUP($A494,'Medical Examinations'!$A:$J,COLUMN('Medical Examinations'!J493),FALSE)</f>
        <v>Diabetes</v>
      </c>
      <c r="L494" s="30">
        <f>VLOOKUP($A494,'Hospitalisation Details'!$A:$K,COLUMN('Hospitalisation Details'!J493),FALSE)</f>
        <v>37446</v>
      </c>
      <c r="M494" s="23">
        <f>VLOOKUP($A494,'Hospitalisation Details'!$A:$K,COLUMN('Hospitalisation Details'!F493),FALSE)</f>
        <v>20167.34</v>
      </c>
      <c r="N494" t="str">
        <f>VLOOKUP($A494,'Hospitalisation Details'!$A:$K,COLUMN('Hospitalisation Details'!G493),FALSE)</f>
        <v>Tier - 3</v>
      </c>
      <c r="O494" t="str">
        <f>VLOOKUP($A494,'Hospitalisation Details'!$A:$K,COLUMN('Hospitalisation Details'!H493),FALSE)</f>
        <v>Tier - 3</v>
      </c>
      <c r="P494" t="str">
        <f>VLOOKUP($A494,'Hospitalisation Details'!$A:$K,COLUMN('Hospitalisation Details'!I493),FALSE)</f>
        <v>R1011</v>
      </c>
      <c r="Q494">
        <f>VLOOKUP($A494,'Hospitalisation Details'!$A:$K,COLUMN('Hospitalisation Details'!K493),FALSE)</f>
        <v>20</v>
      </c>
      <c r="R494" t="str" cm="1">
        <f t="array" ref="R494">_xlfn.IFS(
Q494&lt;=10,"0-10",
Q494&lt;=20,"11-20",
Q494&lt;=30,"21-30",
Q494&lt;=40,"31-40",
Q494&lt;=50,"41-50",
Q494&lt;=60,"51-60",
Q494&lt;=70,"61-70"
)</f>
        <v>11-20</v>
      </c>
      <c r="S494" t="str">
        <f t="shared" si="7"/>
        <v>Yes</v>
      </c>
    </row>
    <row r="495" spans="1:19" ht="15.75" x14ac:dyDescent="0.25">
      <c r="A495" s="36" t="s">
        <v>535</v>
      </c>
      <c r="B495" t="str">
        <f>VLOOKUP(A495,'Customer Names'!A:E,COLUMN('Customer Names'!D494),FALSE)</f>
        <v>Mr. Louis</v>
      </c>
      <c r="C495">
        <f>VLOOKUP($A495,'Medical Examinations'!$A:$J,COLUMN('Medical Examinations'!B494),FALSE)</f>
        <v>26.41</v>
      </c>
      <c r="D495">
        <f>VLOOKUP($A495,'Medical Examinations'!$A:$J,COLUMN('Medical Examinations'!C494),FALSE)</f>
        <v>4.92</v>
      </c>
      <c r="E495" t="str">
        <f>VLOOKUP($A495,'Medical Examinations'!$A:$J,COLUMN('Medical Examinations'!D494),FALSE)</f>
        <v>Yes</v>
      </c>
      <c r="F495" t="str">
        <f>VLOOKUP($A495,'Medical Examinations'!$A:$J,COLUMN('Medical Examinations'!E494),FALSE)</f>
        <v>No</v>
      </c>
      <c r="G495" t="str">
        <f>VLOOKUP($A495,'Medical Examinations'!$A:$J,COLUMN('Medical Examinations'!F494),FALSE)</f>
        <v>Yes</v>
      </c>
      <c r="H495">
        <f>VLOOKUP($A495,'Medical Examinations'!$A:$J,COLUMN('Medical Examinations'!G494),FALSE)</f>
        <v>1</v>
      </c>
      <c r="I495" t="str">
        <f>VLOOKUP($A495,'Medical Examinations'!$A:$J,COLUMN('Medical Examinations'!H494),FALSE)</f>
        <v>Yes</v>
      </c>
      <c r="J495" t="str">
        <f>VLOOKUP($A495,'Medical Examinations'!$A:$J,COLUMN('Medical Examinations'!I494),FALSE)</f>
        <v>Overweight</v>
      </c>
      <c r="K495" t="str">
        <f>VLOOKUP($A495,'Medical Examinations'!$A:$J,COLUMN('Medical Examinations'!J494),FALSE)</f>
        <v>Normal</v>
      </c>
      <c r="L495" s="30">
        <f>VLOOKUP($A495,'Hospitalisation Details'!$A:$K,COLUMN('Hospitalisation Details'!J494),FALSE)</f>
        <v>30595</v>
      </c>
      <c r="M495" s="23">
        <f>VLOOKUP($A495,'Hospitalisation Details'!$A:$K,COLUMN('Hospitalisation Details'!F494),FALSE)</f>
        <v>20149.32</v>
      </c>
      <c r="N495" t="str">
        <f>VLOOKUP($A495,'Hospitalisation Details'!$A:$K,COLUMN('Hospitalisation Details'!G494),FALSE)</f>
        <v>Tier - 2</v>
      </c>
      <c r="O495" t="str">
        <f>VLOOKUP($A495,'Hospitalisation Details'!$A:$K,COLUMN('Hospitalisation Details'!H494),FALSE)</f>
        <v>Tier - 1</v>
      </c>
      <c r="P495" t="str">
        <f>VLOOKUP($A495,'Hospitalisation Details'!$A:$K,COLUMN('Hospitalisation Details'!I494),FALSE)</f>
        <v>R1016</v>
      </c>
      <c r="Q495">
        <f>VLOOKUP($A495,'Hospitalisation Details'!$A:$K,COLUMN('Hospitalisation Details'!K494),FALSE)</f>
        <v>39</v>
      </c>
      <c r="R495" t="str" cm="1">
        <f t="array" ref="R495">_xlfn.IFS(
Q495&lt;=10,"0-10",
Q495&lt;=20,"11-20",
Q495&lt;=30,"21-30",
Q495&lt;=40,"31-40",
Q495&lt;=50,"41-50",
Q495&lt;=60,"51-60",
Q495&lt;=70,"61-70"
)</f>
        <v>31-40</v>
      </c>
      <c r="S495" t="str">
        <f t="shared" si="7"/>
        <v>No</v>
      </c>
    </row>
    <row r="496" spans="1:19" ht="15.75" x14ac:dyDescent="0.25">
      <c r="A496" s="36" t="s">
        <v>536</v>
      </c>
      <c r="B496" t="str">
        <f>VLOOKUP(A496,'Customer Names'!A:E,COLUMN('Customer Names'!D495),FALSE)</f>
        <v>Mr. Brian</v>
      </c>
      <c r="C496">
        <f>VLOOKUP($A496,'Medical Examinations'!$A:$J,COLUMN('Medical Examinations'!B495),FALSE)</f>
        <v>27.835000000000001</v>
      </c>
      <c r="D496">
        <f>VLOOKUP($A496,'Medical Examinations'!$A:$J,COLUMN('Medical Examinations'!C495),FALSE)</f>
        <v>5.9</v>
      </c>
      <c r="E496" t="str">
        <f>VLOOKUP($A496,'Medical Examinations'!$A:$J,COLUMN('Medical Examinations'!D495),FALSE)</f>
        <v>Yes</v>
      </c>
      <c r="F496" t="str">
        <f>VLOOKUP($A496,'Medical Examinations'!$A:$J,COLUMN('Medical Examinations'!E495),FALSE)</f>
        <v>No</v>
      </c>
      <c r="G496" t="str">
        <f>VLOOKUP($A496,'Medical Examinations'!$A:$J,COLUMN('Medical Examinations'!F495),FALSE)</f>
        <v>No</v>
      </c>
      <c r="H496">
        <f>VLOOKUP($A496,'Medical Examinations'!$A:$J,COLUMN('Medical Examinations'!G495),FALSE)</f>
        <v>1</v>
      </c>
      <c r="I496" t="str">
        <f>VLOOKUP($A496,'Medical Examinations'!$A:$J,COLUMN('Medical Examinations'!H495),FALSE)</f>
        <v>Yes</v>
      </c>
      <c r="J496" t="str">
        <f>VLOOKUP($A496,'Medical Examinations'!$A:$J,COLUMN('Medical Examinations'!I495),FALSE)</f>
        <v>Overweight</v>
      </c>
      <c r="K496" t="str">
        <f>VLOOKUP($A496,'Medical Examinations'!$A:$J,COLUMN('Medical Examinations'!J495),FALSE)</f>
        <v>Prediabetes</v>
      </c>
      <c r="L496" s="30">
        <f>VLOOKUP($A496,'Hospitalisation Details'!$A:$K,COLUMN('Hospitalisation Details'!J495),FALSE)</f>
        <v>32349</v>
      </c>
      <c r="M496" s="23">
        <f>VLOOKUP($A496,'Hospitalisation Details'!$A:$K,COLUMN('Hospitalisation Details'!F495),FALSE)</f>
        <v>20009.63</v>
      </c>
      <c r="N496" t="str">
        <f>VLOOKUP($A496,'Hospitalisation Details'!$A:$K,COLUMN('Hospitalisation Details'!G495),FALSE)</f>
        <v>Tier - 2</v>
      </c>
      <c r="O496" t="str">
        <f>VLOOKUP($A496,'Hospitalisation Details'!$A:$K,COLUMN('Hospitalisation Details'!H495),FALSE)</f>
        <v>Tier - 1</v>
      </c>
      <c r="P496" t="str">
        <f>VLOOKUP($A496,'Hospitalisation Details'!$A:$K,COLUMN('Hospitalisation Details'!I495),FALSE)</f>
        <v>R1012</v>
      </c>
      <c r="Q496">
        <f>VLOOKUP($A496,'Hospitalisation Details'!$A:$K,COLUMN('Hospitalisation Details'!K495),FALSE)</f>
        <v>34</v>
      </c>
      <c r="R496" t="str" cm="1">
        <f t="array" ref="R496">_xlfn.IFS(
Q496&lt;=10,"0-10",
Q496&lt;=20,"11-20",
Q496&lt;=30,"21-30",
Q496&lt;=40,"31-40",
Q496&lt;=50,"41-50",
Q496&lt;=60,"51-60",
Q496&lt;=70,"61-70"
)</f>
        <v>31-40</v>
      </c>
      <c r="S496" t="str">
        <f t="shared" si="7"/>
        <v>Yes</v>
      </c>
    </row>
    <row r="497" spans="1:19" ht="15.75" x14ac:dyDescent="0.25">
      <c r="A497" s="36" t="s">
        <v>537</v>
      </c>
      <c r="B497" t="str">
        <f>VLOOKUP(A497,'Customer Names'!A:E,COLUMN('Customer Names'!D496),FALSE)</f>
        <v>Mrs. Jessica</v>
      </c>
      <c r="C497">
        <f>VLOOKUP($A497,'Medical Examinations'!$A:$J,COLUMN('Medical Examinations'!B496),FALSE)</f>
        <v>51.74</v>
      </c>
      <c r="D497">
        <f>VLOOKUP($A497,'Medical Examinations'!$A:$J,COLUMN('Medical Examinations'!C496),FALSE)</f>
        <v>4.9800000000000004</v>
      </c>
      <c r="E497" t="str">
        <f>VLOOKUP($A497,'Medical Examinations'!$A:$J,COLUMN('Medical Examinations'!D496),FALSE)</f>
        <v>Yes</v>
      </c>
      <c r="F497" t="str">
        <f>VLOOKUP($A497,'Medical Examinations'!$A:$J,COLUMN('Medical Examinations'!E496),FALSE)</f>
        <v>No</v>
      </c>
      <c r="G497" t="str">
        <f>VLOOKUP($A497,'Medical Examinations'!$A:$J,COLUMN('Medical Examinations'!F496),FALSE)</f>
        <v>No</v>
      </c>
      <c r="H497">
        <f>VLOOKUP($A497,'Medical Examinations'!$A:$J,COLUMN('Medical Examinations'!G496),FALSE)</f>
        <v>2</v>
      </c>
      <c r="I497" t="str">
        <f>VLOOKUP($A497,'Medical Examinations'!$A:$J,COLUMN('Medical Examinations'!H496),FALSE)</f>
        <v>No</v>
      </c>
      <c r="J497" t="str">
        <f>VLOOKUP($A497,'Medical Examinations'!$A:$J,COLUMN('Medical Examinations'!I496),FALSE)</f>
        <v>Obesity</v>
      </c>
      <c r="K497" t="str">
        <f>VLOOKUP($A497,'Medical Examinations'!$A:$J,COLUMN('Medical Examinations'!J496),FALSE)</f>
        <v>Normal</v>
      </c>
      <c r="L497" s="30">
        <f>VLOOKUP($A497,'Hospitalisation Details'!$A:$K,COLUMN('Hospitalisation Details'!J496),FALSE)</f>
        <v>24329</v>
      </c>
      <c r="M497" s="23">
        <f>VLOOKUP($A497,'Hospitalisation Details'!$A:$K,COLUMN('Hospitalisation Details'!F496),FALSE)</f>
        <v>19995.29</v>
      </c>
      <c r="N497" t="str">
        <f>VLOOKUP($A497,'Hospitalisation Details'!$A:$K,COLUMN('Hospitalisation Details'!G496),FALSE)</f>
        <v>Tier - 1</v>
      </c>
      <c r="O497" t="str">
        <f>VLOOKUP($A497,'Hospitalisation Details'!$A:$K,COLUMN('Hospitalisation Details'!H496),FALSE)</f>
        <v>Tier - 3</v>
      </c>
      <c r="P497" t="str">
        <f>VLOOKUP($A497,'Hospitalisation Details'!$A:$K,COLUMN('Hospitalisation Details'!I496),FALSE)</f>
        <v>R1026</v>
      </c>
      <c r="Q497">
        <f>VLOOKUP($A497,'Hospitalisation Details'!$A:$K,COLUMN('Hospitalisation Details'!K496),FALSE)</f>
        <v>56</v>
      </c>
      <c r="R497" t="str" cm="1">
        <f t="array" ref="R497">_xlfn.IFS(
Q497&lt;=10,"0-10",
Q497&lt;=20,"11-20",
Q497&lt;=30,"21-30",
Q497&lt;=40,"31-40",
Q497&lt;=50,"41-50",
Q497&lt;=60,"51-60",
Q497&lt;=70,"61-70"
)</f>
        <v>51-60</v>
      </c>
      <c r="S497" t="str">
        <f t="shared" si="7"/>
        <v>No</v>
      </c>
    </row>
    <row r="498" spans="1:19" ht="15.75" x14ac:dyDescent="0.25">
      <c r="A498" s="36" t="s">
        <v>538</v>
      </c>
      <c r="B498" t="str">
        <f>VLOOKUP(A498,'Customer Names'!A:E,COLUMN('Customer Names'!D497),FALSE)</f>
        <v>Ms. Dawn</v>
      </c>
      <c r="C498">
        <f>VLOOKUP($A498,'Medical Examinations'!$A:$J,COLUMN('Medical Examinations'!B497),FALSE)</f>
        <v>23.37</v>
      </c>
      <c r="D498">
        <f>VLOOKUP($A498,'Medical Examinations'!$A:$J,COLUMN('Medical Examinations'!C497),FALSE)</f>
        <v>5.8</v>
      </c>
      <c r="E498" t="str">
        <f>VLOOKUP($A498,'Medical Examinations'!$A:$J,COLUMN('Medical Examinations'!D497),FALSE)</f>
        <v>No</v>
      </c>
      <c r="F498" t="str">
        <f>VLOOKUP($A498,'Medical Examinations'!$A:$J,COLUMN('Medical Examinations'!E497),FALSE)</f>
        <v>No</v>
      </c>
      <c r="G498" t="str">
        <f>VLOOKUP($A498,'Medical Examinations'!$A:$J,COLUMN('Medical Examinations'!F497),FALSE)</f>
        <v>No</v>
      </c>
      <c r="H498">
        <f>VLOOKUP($A498,'Medical Examinations'!$A:$J,COLUMN('Medical Examinations'!G497),FALSE)</f>
        <v>0</v>
      </c>
      <c r="I498" t="str">
        <f>VLOOKUP($A498,'Medical Examinations'!$A:$J,COLUMN('Medical Examinations'!H497),FALSE)</f>
        <v>Yes</v>
      </c>
      <c r="J498" t="str">
        <f>VLOOKUP($A498,'Medical Examinations'!$A:$J,COLUMN('Medical Examinations'!I497),FALSE)</f>
        <v>Healthy Weight</v>
      </c>
      <c r="K498" t="str">
        <f>VLOOKUP($A498,'Medical Examinations'!$A:$J,COLUMN('Medical Examinations'!J497),FALSE)</f>
        <v>Prediabetes</v>
      </c>
      <c r="L498" s="30">
        <f>VLOOKUP($A498,'Hospitalisation Details'!$A:$K,COLUMN('Hospitalisation Details'!J497),FALSE)</f>
        <v>29503</v>
      </c>
      <c r="M498" s="23">
        <f>VLOOKUP($A498,'Hospitalisation Details'!$A:$K,COLUMN('Hospitalisation Details'!F497),FALSE)</f>
        <v>19964.75</v>
      </c>
      <c r="N498" t="str">
        <f>VLOOKUP($A498,'Hospitalisation Details'!$A:$K,COLUMN('Hospitalisation Details'!G497),FALSE)</f>
        <v>Tier - 1</v>
      </c>
      <c r="O498" t="str">
        <f>VLOOKUP($A498,'Hospitalisation Details'!$A:$K,COLUMN('Hospitalisation Details'!H497),FALSE)</f>
        <v>Tier - 2</v>
      </c>
      <c r="P498" t="str">
        <f>VLOOKUP($A498,'Hospitalisation Details'!$A:$K,COLUMN('Hospitalisation Details'!I497),FALSE)</f>
        <v>R1024</v>
      </c>
      <c r="Q498">
        <f>VLOOKUP($A498,'Hospitalisation Details'!$A:$K,COLUMN('Hospitalisation Details'!K497),FALSE)</f>
        <v>42</v>
      </c>
      <c r="R498" t="str" cm="1">
        <f t="array" ref="R498">_xlfn.IFS(
Q498&lt;=10,"0-10",
Q498&lt;=20,"11-20",
Q498&lt;=30,"21-30",
Q498&lt;=40,"31-40",
Q498&lt;=50,"41-50",
Q498&lt;=60,"51-60",
Q498&lt;=70,"61-70"
)</f>
        <v>41-50</v>
      </c>
      <c r="S498" t="str">
        <f t="shared" si="7"/>
        <v>Yes</v>
      </c>
    </row>
    <row r="499" spans="1:19" ht="15.75" x14ac:dyDescent="0.25">
      <c r="A499" s="36" t="s">
        <v>539</v>
      </c>
      <c r="B499" t="str">
        <f>VLOOKUP(A499,'Customer Names'!A:E,COLUMN('Customer Names'!D498),FALSE)</f>
        <v>Mr. Chris</v>
      </c>
      <c r="C499">
        <f>VLOOKUP($A499,'Medical Examinations'!$A:$J,COLUMN('Medical Examinations'!B498),FALSE)</f>
        <v>29.7</v>
      </c>
      <c r="D499">
        <f>VLOOKUP($A499,'Medical Examinations'!$A:$J,COLUMN('Medical Examinations'!C498),FALSE)</f>
        <v>6.21</v>
      </c>
      <c r="E499" t="str">
        <f>VLOOKUP($A499,'Medical Examinations'!$A:$J,COLUMN('Medical Examinations'!D498),FALSE)</f>
        <v>Yes</v>
      </c>
      <c r="F499" t="str">
        <f>VLOOKUP($A499,'Medical Examinations'!$A:$J,COLUMN('Medical Examinations'!E498),FALSE)</f>
        <v>No</v>
      </c>
      <c r="G499" t="str">
        <f>VLOOKUP($A499,'Medical Examinations'!$A:$J,COLUMN('Medical Examinations'!F498),FALSE)</f>
        <v>Yes</v>
      </c>
      <c r="H499">
        <f>VLOOKUP($A499,'Medical Examinations'!$A:$J,COLUMN('Medical Examinations'!G498),FALSE)</f>
        <v>1</v>
      </c>
      <c r="I499" t="str">
        <f>VLOOKUP($A499,'Medical Examinations'!$A:$J,COLUMN('Medical Examinations'!H498),FALSE)</f>
        <v>Yes</v>
      </c>
      <c r="J499" t="str">
        <f>VLOOKUP($A499,'Medical Examinations'!$A:$J,COLUMN('Medical Examinations'!I498),FALSE)</f>
        <v>Overweight</v>
      </c>
      <c r="K499" t="str">
        <f>VLOOKUP($A499,'Medical Examinations'!$A:$J,COLUMN('Medical Examinations'!J498),FALSE)</f>
        <v>Prediabetes</v>
      </c>
      <c r="L499" s="30">
        <f>VLOOKUP($A499,'Hospitalisation Details'!$A:$K,COLUMN('Hospitalisation Details'!J498),FALSE)</f>
        <v>35721</v>
      </c>
      <c r="M499" s="23">
        <f>VLOOKUP($A499,'Hospitalisation Details'!$A:$K,COLUMN('Hospitalisation Details'!F498),FALSE)</f>
        <v>19933.46</v>
      </c>
      <c r="N499" t="str">
        <f>VLOOKUP($A499,'Hospitalisation Details'!$A:$K,COLUMN('Hospitalisation Details'!G498),FALSE)</f>
        <v>Tier - 1</v>
      </c>
      <c r="O499" t="str">
        <f>VLOOKUP($A499,'Hospitalisation Details'!$A:$K,COLUMN('Hospitalisation Details'!H498),FALSE)</f>
        <v>Tier - 3</v>
      </c>
      <c r="P499" t="str">
        <f>VLOOKUP($A499,'Hospitalisation Details'!$A:$K,COLUMN('Hospitalisation Details'!I498),FALSE)</f>
        <v>R1011</v>
      </c>
      <c r="Q499">
        <f>VLOOKUP($A499,'Hospitalisation Details'!$A:$K,COLUMN('Hospitalisation Details'!K498),FALSE)</f>
        <v>25</v>
      </c>
      <c r="R499" t="str" cm="1">
        <f t="array" ref="R499">_xlfn.IFS(
Q499&lt;=10,"0-10",
Q499&lt;=20,"11-20",
Q499&lt;=30,"21-30",
Q499&lt;=40,"31-40",
Q499&lt;=50,"41-50",
Q499&lt;=60,"51-60",
Q499&lt;=70,"61-70"
)</f>
        <v>21-30</v>
      </c>
      <c r="S499" t="str">
        <f t="shared" si="7"/>
        <v>Yes</v>
      </c>
    </row>
    <row r="500" spans="1:19" ht="15.75" x14ac:dyDescent="0.25">
      <c r="A500" s="36" t="s">
        <v>540</v>
      </c>
      <c r="B500" t="str">
        <f>VLOOKUP(A500,'Customer Names'!A:E,COLUMN('Customer Names'!D499),FALSE)</f>
        <v>Ms. Karen</v>
      </c>
      <c r="C500">
        <f>VLOOKUP($A500,'Medical Examinations'!$A:$J,COLUMN('Medical Examinations'!B499),FALSE)</f>
        <v>20.045000000000002</v>
      </c>
      <c r="D500">
        <f>VLOOKUP($A500,'Medical Examinations'!$A:$J,COLUMN('Medical Examinations'!C499),FALSE)</f>
        <v>6.17</v>
      </c>
      <c r="E500" t="str">
        <f>VLOOKUP($A500,'Medical Examinations'!$A:$J,COLUMN('Medical Examinations'!D499),FALSE)</f>
        <v>No</v>
      </c>
      <c r="F500" t="str">
        <f>VLOOKUP($A500,'Medical Examinations'!$A:$J,COLUMN('Medical Examinations'!E499),FALSE)</f>
        <v>No</v>
      </c>
      <c r="G500" t="str">
        <f>VLOOKUP($A500,'Medical Examinations'!$A:$J,COLUMN('Medical Examinations'!F499),FALSE)</f>
        <v>Yes</v>
      </c>
      <c r="H500">
        <f>VLOOKUP($A500,'Medical Examinations'!$A:$J,COLUMN('Medical Examinations'!G499),FALSE)</f>
        <v>1</v>
      </c>
      <c r="I500" t="str">
        <f>VLOOKUP($A500,'Medical Examinations'!$A:$J,COLUMN('Medical Examinations'!H499),FALSE)</f>
        <v>Yes</v>
      </c>
      <c r="J500" t="str">
        <f>VLOOKUP($A500,'Medical Examinations'!$A:$J,COLUMN('Medical Examinations'!I499),FALSE)</f>
        <v>Healthy Weight</v>
      </c>
      <c r="K500" t="str">
        <f>VLOOKUP($A500,'Medical Examinations'!$A:$J,COLUMN('Medical Examinations'!J499),FALSE)</f>
        <v>Prediabetes</v>
      </c>
      <c r="L500" s="30">
        <f>VLOOKUP($A500,'Hospitalisation Details'!$A:$K,COLUMN('Hospitalisation Details'!J499),FALSE)</f>
        <v>29158</v>
      </c>
      <c r="M500" s="23">
        <f>VLOOKUP($A500,'Hospitalisation Details'!$A:$K,COLUMN('Hospitalisation Details'!F499),FALSE)</f>
        <v>19798.05</v>
      </c>
      <c r="N500" t="str">
        <f>VLOOKUP($A500,'Hospitalisation Details'!$A:$K,COLUMN('Hospitalisation Details'!G499),FALSE)</f>
        <v>Tier - 1</v>
      </c>
      <c r="O500" t="str">
        <f>VLOOKUP($A500,'Hospitalisation Details'!$A:$K,COLUMN('Hospitalisation Details'!H499),FALSE)</f>
        <v>Tier - 1</v>
      </c>
      <c r="P500" t="str">
        <f>VLOOKUP($A500,'Hospitalisation Details'!$A:$K,COLUMN('Hospitalisation Details'!I499),FALSE)</f>
        <v>R1024</v>
      </c>
      <c r="Q500">
        <f>VLOOKUP($A500,'Hospitalisation Details'!$A:$K,COLUMN('Hospitalisation Details'!K499),FALSE)</f>
        <v>43</v>
      </c>
      <c r="R500" t="str" cm="1">
        <f t="array" ref="R500">_xlfn.IFS(
Q500&lt;=10,"0-10",
Q500&lt;=20,"11-20",
Q500&lt;=30,"21-30",
Q500&lt;=40,"31-40",
Q500&lt;=50,"41-50",
Q500&lt;=60,"51-60",
Q500&lt;=70,"61-70"
)</f>
        <v>41-50</v>
      </c>
      <c r="S500" t="str">
        <f t="shared" si="7"/>
        <v>Yes</v>
      </c>
    </row>
    <row r="501" spans="1:19" ht="15.75" x14ac:dyDescent="0.25">
      <c r="A501" s="36" t="s">
        <v>541</v>
      </c>
      <c r="B501" t="str">
        <f>VLOOKUP(A501,'Customer Names'!A:E,COLUMN('Customer Names'!D500),FALSE)</f>
        <v>Ms. Jessica</v>
      </c>
      <c r="C501">
        <f>VLOOKUP($A501,'Medical Examinations'!$A:$J,COLUMN('Medical Examinations'!B500),FALSE)</f>
        <v>27.83</v>
      </c>
      <c r="D501">
        <f>VLOOKUP($A501,'Medical Examinations'!$A:$J,COLUMN('Medical Examinations'!C500),FALSE)</f>
        <v>5.36</v>
      </c>
      <c r="E501" t="str">
        <f>VLOOKUP($A501,'Medical Examinations'!$A:$J,COLUMN('Medical Examinations'!D500),FALSE)</f>
        <v>No</v>
      </c>
      <c r="F501" t="str">
        <f>VLOOKUP($A501,'Medical Examinations'!$A:$J,COLUMN('Medical Examinations'!E500),FALSE)</f>
        <v>No</v>
      </c>
      <c r="G501" t="str">
        <f>VLOOKUP($A501,'Medical Examinations'!$A:$J,COLUMN('Medical Examinations'!F500),FALSE)</f>
        <v>No</v>
      </c>
      <c r="H501">
        <f>VLOOKUP($A501,'Medical Examinations'!$A:$J,COLUMN('Medical Examinations'!G500),FALSE)</f>
        <v>2</v>
      </c>
      <c r="I501" t="str">
        <f>VLOOKUP($A501,'Medical Examinations'!$A:$J,COLUMN('Medical Examinations'!H500),FALSE)</f>
        <v>No</v>
      </c>
      <c r="J501" t="str">
        <f>VLOOKUP($A501,'Medical Examinations'!$A:$J,COLUMN('Medical Examinations'!I500),FALSE)</f>
        <v>Overweight</v>
      </c>
      <c r="K501" t="str">
        <f>VLOOKUP($A501,'Medical Examinations'!$A:$J,COLUMN('Medical Examinations'!J500),FALSE)</f>
        <v>Normal</v>
      </c>
      <c r="L501" s="30">
        <f>VLOOKUP($A501,'Hospitalisation Details'!$A:$K,COLUMN('Hospitalisation Details'!J500),FALSE)</f>
        <v>26464</v>
      </c>
      <c r="M501" s="23">
        <f>VLOOKUP($A501,'Hospitalisation Details'!$A:$K,COLUMN('Hospitalisation Details'!F500),FALSE)</f>
        <v>19749.38</v>
      </c>
      <c r="N501" t="str">
        <f>VLOOKUP($A501,'Hospitalisation Details'!$A:$K,COLUMN('Hospitalisation Details'!G500),FALSE)</f>
        <v>Tier - 1</v>
      </c>
      <c r="O501" t="str">
        <f>VLOOKUP($A501,'Hospitalisation Details'!$A:$K,COLUMN('Hospitalisation Details'!H500),FALSE)</f>
        <v>Tier - 3</v>
      </c>
      <c r="P501" t="str">
        <f>VLOOKUP($A501,'Hospitalisation Details'!$A:$K,COLUMN('Hospitalisation Details'!I500),FALSE)</f>
        <v>R1013</v>
      </c>
      <c r="Q501">
        <f>VLOOKUP($A501,'Hospitalisation Details'!$A:$K,COLUMN('Hospitalisation Details'!K500),FALSE)</f>
        <v>50</v>
      </c>
      <c r="R501" t="str" cm="1">
        <f t="array" ref="R501">_xlfn.IFS(
Q501&lt;=10,"0-10",
Q501&lt;=20,"11-20",
Q501&lt;=30,"21-30",
Q501&lt;=40,"31-40",
Q501&lt;=50,"41-50",
Q501&lt;=60,"51-60",
Q501&lt;=70,"61-70"
)</f>
        <v>41-50</v>
      </c>
      <c r="S501" t="str">
        <f t="shared" si="7"/>
        <v>No</v>
      </c>
    </row>
    <row r="502" spans="1:19" ht="15.75" x14ac:dyDescent="0.25">
      <c r="A502" s="36" t="s">
        <v>542</v>
      </c>
      <c r="B502" t="str">
        <f>VLOOKUP(A502,'Customer Names'!A:E,COLUMN('Customer Names'!D501),FALSE)</f>
        <v>Mr. Mathieu</v>
      </c>
      <c r="C502">
        <f>VLOOKUP($A502,'Medical Examinations'!$A:$J,COLUMN('Medical Examinations'!B501),FALSE)</f>
        <v>28.93</v>
      </c>
      <c r="D502">
        <f>VLOOKUP($A502,'Medical Examinations'!$A:$J,COLUMN('Medical Examinations'!C501),FALSE)</f>
        <v>5.2</v>
      </c>
      <c r="E502" t="str">
        <f>VLOOKUP($A502,'Medical Examinations'!$A:$J,COLUMN('Medical Examinations'!D501),FALSE)</f>
        <v>No</v>
      </c>
      <c r="F502" t="str">
        <f>VLOOKUP($A502,'Medical Examinations'!$A:$J,COLUMN('Medical Examinations'!E501),FALSE)</f>
        <v>No</v>
      </c>
      <c r="G502" t="str">
        <f>VLOOKUP($A502,'Medical Examinations'!$A:$J,COLUMN('Medical Examinations'!F501),FALSE)</f>
        <v>No</v>
      </c>
      <c r="H502">
        <f>VLOOKUP($A502,'Medical Examinations'!$A:$J,COLUMN('Medical Examinations'!G501),FALSE)</f>
        <v>0</v>
      </c>
      <c r="I502" t="str">
        <f>VLOOKUP($A502,'Medical Examinations'!$A:$J,COLUMN('Medical Examinations'!H501),FALSE)</f>
        <v>Yes</v>
      </c>
      <c r="J502" t="str">
        <f>VLOOKUP($A502,'Medical Examinations'!$A:$J,COLUMN('Medical Examinations'!I501),FALSE)</f>
        <v>Overweight</v>
      </c>
      <c r="K502" t="str">
        <f>VLOOKUP($A502,'Medical Examinations'!$A:$J,COLUMN('Medical Examinations'!J501),FALSE)</f>
        <v>Normal</v>
      </c>
      <c r="L502" s="30">
        <f>VLOOKUP($A502,'Hospitalisation Details'!$A:$K,COLUMN('Hospitalisation Details'!J501),FALSE)</f>
        <v>33093</v>
      </c>
      <c r="M502" s="23">
        <f>VLOOKUP($A502,'Hospitalisation Details'!$A:$K,COLUMN('Hospitalisation Details'!F501),FALSE)</f>
        <v>19719.689999999999</v>
      </c>
      <c r="N502" t="str">
        <f>VLOOKUP($A502,'Hospitalisation Details'!$A:$K,COLUMN('Hospitalisation Details'!G501),FALSE)</f>
        <v>Tier - 1</v>
      </c>
      <c r="O502" t="str">
        <f>VLOOKUP($A502,'Hospitalisation Details'!$A:$K,COLUMN('Hospitalisation Details'!H501),FALSE)</f>
        <v>Tier - 2</v>
      </c>
      <c r="P502" t="str">
        <f>VLOOKUP($A502,'Hospitalisation Details'!$A:$K,COLUMN('Hospitalisation Details'!I501),FALSE)</f>
        <v>R1013</v>
      </c>
      <c r="Q502">
        <f>VLOOKUP($A502,'Hospitalisation Details'!$A:$K,COLUMN('Hospitalisation Details'!K501),FALSE)</f>
        <v>32</v>
      </c>
      <c r="R502" t="str" cm="1">
        <f t="array" ref="R502">_xlfn.IFS(
Q502&lt;=10,"0-10",
Q502&lt;=20,"11-20",
Q502&lt;=30,"21-30",
Q502&lt;=40,"31-40",
Q502&lt;=50,"41-50",
Q502&lt;=60,"51-60",
Q502&lt;=70,"61-70"
)</f>
        <v>31-40</v>
      </c>
      <c r="S502" t="str">
        <f t="shared" si="7"/>
        <v>No</v>
      </c>
    </row>
    <row r="503" spans="1:19" ht="15.75" x14ac:dyDescent="0.25">
      <c r="A503" s="36" t="s">
        <v>543</v>
      </c>
      <c r="B503" t="str">
        <f>VLOOKUP(A503,'Customer Names'!A:E,COLUMN('Customer Names'!D502),FALSE)</f>
        <v>Mr. Kam</v>
      </c>
      <c r="C503">
        <f>VLOOKUP($A503,'Medical Examinations'!$A:$J,COLUMN('Medical Examinations'!B502),FALSE)</f>
        <v>33.82</v>
      </c>
      <c r="D503">
        <f>VLOOKUP($A503,'Medical Examinations'!$A:$J,COLUMN('Medical Examinations'!C502),FALSE)</f>
        <v>5.42</v>
      </c>
      <c r="E503" t="str">
        <f>VLOOKUP($A503,'Medical Examinations'!$A:$J,COLUMN('Medical Examinations'!D502),FALSE)</f>
        <v>No</v>
      </c>
      <c r="F503" t="str">
        <f>VLOOKUP($A503,'Medical Examinations'!$A:$J,COLUMN('Medical Examinations'!E502),FALSE)</f>
        <v>No</v>
      </c>
      <c r="G503" t="str">
        <f>VLOOKUP($A503,'Medical Examinations'!$A:$J,COLUMN('Medical Examinations'!F502),FALSE)</f>
        <v>No</v>
      </c>
      <c r="H503">
        <f>VLOOKUP($A503,'Medical Examinations'!$A:$J,COLUMN('Medical Examinations'!G502),FALSE)</f>
        <v>0</v>
      </c>
      <c r="I503" t="str">
        <f>VLOOKUP($A503,'Medical Examinations'!$A:$J,COLUMN('Medical Examinations'!H502),FALSE)</f>
        <v>No</v>
      </c>
      <c r="J503" t="str">
        <f>VLOOKUP($A503,'Medical Examinations'!$A:$J,COLUMN('Medical Examinations'!I502),FALSE)</f>
        <v>Obesity</v>
      </c>
      <c r="K503" t="str">
        <f>VLOOKUP($A503,'Medical Examinations'!$A:$J,COLUMN('Medical Examinations'!J502),FALSE)</f>
        <v>Normal</v>
      </c>
      <c r="L503" s="30">
        <f>VLOOKUP($A503,'Hospitalisation Details'!$A:$K,COLUMN('Hospitalisation Details'!J502),FALSE)</f>
        <v>34573</v>
      </c>
      <c r="M503" s="23">
        <f>VLOOKUP($A503,'Hospitalisation Details'!$A:$K,COLUMN('Hospitalisation Details'!F502),FALSE)</f>
        <v>19673.34</v>
      </c>
      <c r="N503" t="str">
        <f>VLOOKUP($A503,'Hospitalisation Details'!$A:$K,COLUMN('Hospitalisation Details'!G502),FALSE)</f>
        <v>Tier - 1</v>
      </c>
      <c r="O503" t="str">
        <f>VLOOKUP($A503,'Hospitalisation Details'!$A:$K,COLUMN('Hospitalisation Details'!H502),FALSE)</f>
        <v>Tier - 2</v>
      </c>
      <c r="P503" t="str">
        <f>VLOOKUP($A503,'Hospitalisation Details'!$A:$K,COLUMN('Hospitalisation Details'!I502),FALSE)</f>
        <v>R1012</v>
      </c>
      <c r="Q503">
        <f>VLOOKUP($A503,'Hospitalisation Details'!$A:$K,COLUMN('Hospitalisation Details'!K502),FALSE)</f>
        <v>28</v>
      </c>
      <c r="R503" t="str" cm="1">
        <f t="array" ref="R503">_xlfn.IFS(
Q503&lt;=10,"0-10",
Q503&lt;=20,"11-20",
Q503&lt;=30,"21-30",
Q503&lt;=40,"31-40",
Q503&lt;=50,"41-50",
Q503&lt;=60,"51-60",
Q503&lt;=70,"61-70"
)</f>
        <v>21-30</v>
      </c>
      <c r="S503" t="str">
        <f t="shared" si="7"/>
        <v>No</v>
      </c>
    </row>
    <row r="504" spans="1:19" ht="15.75" x14ac:dyDescent="0.25">
      <c r="A504" s="36" t="s">
        <v>544</v>
      </c>
      <c r="B504" t="str">
        <f>VLOOKUP(A504,'Customer Names'!A:E,COLUMN('Customer Names'!D503),FALSE)</f>
        <v>Ms. Valerie</v>
      </c>
      <c r="C504">
        <f>VLOOKUP($A504,'Medical Examinations'!$A:$J,COLUMN('Medical Examinations'!B503),FALSE)</f>
        <v>20.234999999999999</v>
      </c>
      <c r="D504">
        <f>VLOOKUP($A504,'Medical Examinations'!$A:$J,COLUMN('Medical Examinations'!C503),FALSE)</f>
        <v>6.84</v>
      </c>
      <c r="E504" t="str">
        <f>VLOOKUP($A504,'Medical Examinations'!$A:$J,COLUMN('Medical Examinations'!D503),FALSE)</f>
        <v>No</v>
      </c>
      <c r="F504" t="str">
        <f>VLOOKUP($A504,'Medical Examinations'!$A:$J,COLUMN('Medical Examinations'!E503),FALSE)</f>
        <v>No</v>
      </c>
      <c r="G504" t="str">
        <f>VLOOKUP($A504,'Medical Examinations'!$A:$J,COLUMN('Medical Examinations'!F503),FALSE)</f>
        <v>No</v>
      </c>
      <c r="H504">
        <f>VLOOKUP($A504,'Medical Examinations'!$A:$J,COLUMN('Medical Examinations'!G503),FALSE)</f>
        <v>0</v>
      </c>
      <c r="I504" t="str">
        <f>VLOOKUP($A504,'Medical Examinations'!$A:$J,COLUMN('Medical Examinations'!H503),FALSE)</f>
        <v>Yes</v>
      </c>
      <c r="J504" t="str">
        <f>VLOOKUP($A504,'Medical Examinations'!$A:$J,COLUMN('Medical Examinations'!I503),FALSE)</f>
        <v>Healthy Weight</v>
      </c>
      <c r="K504" t="str">
        <f>VLOOKUP($A504,'Medical Examinations'!$A:$J,COLUMN('Medical Examinations'!J503),FALSE)</f>
        <v>Diabetes</v>
      </c>
      <c r="L504" s="30">
        <f>VLOOKUP($A504,'Hospitalisation Details'!$A:$K,COLUMN('Hospitalisation Details'!J503),FALSE)</f>
        <v>28757</v>
      </c>
      <c r="M504" s="23">
        <f>VLOOKUP($A504,'Hospitalisation Details'!$A:$K,COLUMN('Hospitalisation Details'!F503),FALSE)</f>
        <v>19594.810000000001</v>
      </c>
      <c r="N504" t="str">
        <f>VLOOKUP($A504,'Hospitalisation Details'!$A:$K,COLUMN('Hospitalisation Details'!G503),FALSE)</f>
        <v>Tier - 1</v>
      </c>
      <c r="O504" t="str">
        <f>VLOOKUP($A504,'Hospitalisation Details'!$A:$K,COLUMN('Hospitalisation Details'!H503),FALSE)</f>
        <v>Tier - 1</v>
      </c>
      <c r="P504" t="str">
        <f>VLOOKUP($A504,'Hospitalisation Details'!$A:$K,COLUMN('Hospitalisation Details'!I503),FALSE)</f>
        <v>R1024</v>
      </c>
      <c r="Q504">
        <f>VLOOKUP($A504,'Hospitalisation Details'!$A:$K,COLUMN('Hospitalisation Details'!K503),FALSE)</f>
        <v>44</v>
      </c>
      <c r="R504" t="str" cm="1">
        <f t="array" ref="R504">_xlfn.IFS(
Q504&lt;=10,"0-10",
Q504&lt;=20,"11-20",
Q504&lt;=30,"21-30",
Q504&lt;=40,"31-40",
Q504&lt;=50,"41-50",
Q504&lt;=60,"51-60",
Q504&lt;=70,"61-70"
)</f>
        <v>41-50</v>
      </c>
      <c r="S504" t="str">
        <f t="shared" si="7"/>
        <v>Yes</v>
      </c>
    </row>
    <row r="505" spans="1:19" ht="15.75" x14ac:dyDescent="0.25">
      <c r="A505" s="36" t="s">
        <v>545</v>
      </c>
      <c r="B505" t="str">
        <f>VLOOKUP(A505,'Customer Names'!A:E,COLUMN('Customer Names'!D504),FALSE)</f>
        <v>Ms. Freya</v>
      </c>
      <c r="C505">
        <f>VLOOKUP($A505,'Medical Examinations'!$A:$J,COLUMN('Medical Examinations'!B504),FALSE)</f>
        <v>49.2</v>
      </c>
      <c r="D505">
        <f>VLOOKUP($A505,'Medical Examinations'!$A:$J,COLUMN('Medical Examinations'!C504),FALSE)</f>
        <v>10.9</v>
      </c>
      <c r="E505" t="str">
        <f>VLOOKUP($A505,'Medical Examinations'!$A:$J,COLUMN('Medical Examinations'!D504),FALSE)</f>
        <v>Yes</v>
      </c>
      <c r="F505" t="str">
        <f>VLOOKUP($A505,'Medical Examinations'!$A:$J,COLUMN('Medical Examinations'!E504),FALSE)</f>
        <v>No</v>
      </c>
      <c r="G505" t="str">
        <f>VLOOKUP($A505,'Medical Examinations'!$A:$J,COLUMN('Medical Examinations'!F504),FALSE)</f>
        <v>Yes</v>
      </c>
      <c r="H505">
        <f>VLOOKUP($A505,'Medical Examinations'!$A:$J,COLUMN('Medical Examinations'!G504),FALSE)</f>
        <v>1</v>
      </c>
      <c r="I505" t="str">
        <f>VLOOKUP($A505,'Medical Examinations'!$A:$J,COLUMN('Medical Examinations'!H504),FALSE)</f>
        <v>No</v>
      </c>
      <c r="J505" t="str">
        <f>VLOOKUP($A505,'Medical Examinations'!$A:$J,COLUMN('Medical Examinations'!I504),FALSE)</f>
        <v>Obesity</v>
      </c>
      <c r="K505" t="str">
        <f>VLOOKUP($A505,'Medical Examinations'!$A:$J,COLUMN('Medical Examinations'!J504),FALSE)</f>
        <v>Diabetes</v>
      </c>
      <c r="L505" s="30">
        <f>VLOOKUP($A505,'Hospitalisation Details'!$A:$K,COLUMN('Hospitalisation Details'!J504),FALSE)</f>
        <v>23206</v>
      </c>
      <c r="M505" s="23">
        <f>VLOOKUP($A505,'Hospitalisation Details'!$A:$K,COLUMN('Hospitalisation Details'!F504),FALSE)</f>
        <v>19551.34</v>
      </c>
      <c r="N505" t="str">
        <f>VLOOKUP($A505,'Hospitalisation Details'!$A:$K,COLUMN('Hospitalisation Details'!G504),FALSE)</f>
        <v>Tier - 1</v>
      </c>
      <c r="O505" t="str">
        <f>VLOOKUP($A505,'Hospitalisation Details'!$A:$K,COLUMN('Hospitalisation Details'!H504),FALSE)</f>
        <v>Tier - 3</v>
      </c>
      <c r="P505" t="str">
        <f>VLOOKUP($A505,'Hospitalisation Details'!$A:$K,COLUMN('Hospitalisation Details'!I504),FALSE)</f>
        <v>R1012</v>
      </c>
      <c r="Q505">
        <f>VLOOKUP($A505,'Hospitalisation Details'!$A:$K,COLUMN('Hospitalisation Details'!K504),FALSE)</f>
        <v>59</v>
      </c>
      <c r="R505" t="str" cm="1">
        <f t="array" ref="R505">_xlfn.IFS(
Q505&lt;=10,"0-10",
Q505&lt;=20,"11-20",
Q505&lt;=30,"21-30",
Q505&lt;=40,"31-40",
Q505&lt;=50,"41-50",
Q505&lt;=60,"51-60",
Q505&lt;=70,"61-70"
)</f>
        <v>51-60</v>
      </c>
      <c r="S505" t="str">
        <f t="shared" si="7"/>
        <v>Yes</v>
      </c>
    </row>
    <row r="506" spans="1:19" ht="15.75" x14ac:dyDescent="0.25">
      <c r="A506" s="36" t="s">
        <v>546</v>
      </c>
      <c r="B506" t="str">
        <f>VLOOKUP(A506,'Customer Names'!A:E,COLUMN('Customer Names'!D505),FALSE)</f>
        <v>Ms. Jennifer</v>
      </c>
      <c r="C506">
        <f>VLOOKUP($A506,'Medical Examinations'!$A:$J,COLUMN('Medical Examinations'!B505),FALSE)</f>
        <v>26.4</v>
      </c>
      <c r="D506">
        <f>VLOOKUP($A506,'Medical Examinations'!$A:$J,COLUMN('Medical Examinations'!C505),FALSE)</f>
        <v>4.87</v>
      </c>
      <c r="E506" t="str">
        <f>VLOOKUP($A506,'Medical Examinations'!$A:$J,COLUMN('Medical Examinations'!D505),FALSE)</f>
        <v>Yes</v>
      </c>
      <c r="F506" t="str">
        <f>VLOOKUP($A506,'Medical Examinations'!$A:$J,COLUMN('Medical Examinations'!E505),FALSE)</f>
        <v>No</v>
      </c>
      <c r="G506" t="str">
        <f>VLOOKUP($A506,'Medical Examinations'!$A:$J,COLUMN('Medical Examinations'!F505),FALSE)</f>
        <v>No</v>
      </c>
      <c r="H506">
        <f>VLOOKUP($A506,'Medical Examinations'!$A:$J,COLUMN('Medical Examinations'!G505),FALSE)</f>
        <v>0</v>
      </c>
      <c r="I506" t="str">
        <f>VLOOKUP($A506,'Medical Examinations'!$A:$J,COLUMN('Medical Examinations'!H505),FALSE)</f>
        <v>Yes</v>
      </c>
      <c r="J506" t="str">
        <f>VLOOKUP($A506,'Medical Examinations'!$A:$J,COLUMN('Medical Examinations'!I505),FALSE)</f>
        <v>Overweight</v>
      </c>
      <c r="K506" t="str">
        <f>VLOOKUP($A506,'Medical Examinations'!$A:$J,COLUMN('Medical Examinations'!J505),FALSE)</f>
        <v>Normal</v>
      </c>
      <c r="L506" s="30">
        <f>VLOOKUP($A506,'Hospitalisation Details'!$A:$K,COLUMN('Hospitalisation Details'!J505),FALSE)</f>
        <v>31307</v>
      </c>
      <c r="M506" s="23">
        <f>VLOOKUP($A506,'Hospitalisation Details'!$A:$K,COLUMN('Hospitalisation Details'!F505),FALSE)</f>
        <v>19539.240000000002</v>
      </c>
      <c r="N506" t="str">
        <f>VLOOKUP($A506,'Hospitalisation Details'!$A:$K,COLUMN('Hospitalisation Details'!G505),FALSE)</f>
        <v>Tier - 1</v>
      </c>
      <c r="O506" t="str">
        <f>VLOOKUP($A506,'Hospitalisation Details'!$A:$K,COLUMN('Hospitalisation Details'!H505),FALSE)</f>
        <v>Tier - 1</v>
      </c>
      <c r="P506" t="str">
        <f>VLOOKUP($A506,'Hospitalisation Details'!$A:$K,COLUMN('Hospitalisation Details'!I505),FALSE)</f>
        <v>R1013</v>
      </c>
      <c r="Q506">
        <f>VLOOKUP($A506,'Hospitalisation Details'!$A:$K,COLUMN('Hospitalisation Details'!K505),FALSE)</f>
        <v>37</v>
      </c>
      <c r="R506" t="str" cm="1">
        <f t="array" ref="R506">_xlfn.IFS(
Q506&lt;=10,"0-10",
Q506&lt;=20,"11-20",
Q506&lt;=30,"21-30",
Q506&lt;=40,"31-40",
Q506&lt;=50,"41-50",
Q506&lt;=60,"51-60",
Q506&lt;=70,"61-70"
)</f>
        <v>31-40</v>
      </c>
      <c r="S506" t="str">
        <f t="shared" si="7"/>
        <v>No</v>
      </c>
    </row>
    <row r="507" spans="1:19" ht="15.75" x14ac:dyDescent="0.25">
      <c r="A507" s="36" t="s">
        <v>547</v>
      </c>
      <c r="B507" t="str">
        <f>VLOOKUP(A507,'Customer Names'!A:E,COLUMN('Customer Names'!D506),FALSE)</f>
        <v>Ms. Kara</v>
      </c>
      <c r="C507">
        <f>VLOOKUP($A507,'Medical Examinations'!$A:$J,COLUMN('Medical Examinations'!B506),FALSE)</f>
        <v>28.38</v>
      </c>
      <c r="D507">
        <f>VLOOKUP($A507,'Medical Examinations'!$A:$J,COLUMN('Medical Examinations'!C506),FALSE)</f>
        <v>6.07</v>
      </c>
      <c r="E507" t="str">
        <f>VLOOKUP($A507,'Medical Examinations'!$A:$J,COLUMN('Medical Examinations'!D506),FALSE)</f>
        <v>No</v>
      </c>
      <c r="F507" t="str">
        <f>VLOOKUP($A507,'Medical Examinations'!$A:$J,COLUMN('Medical Examinations'!E506),FALSE)</f>
        <v>No</v>
      </c>
      <c r="G507" t="str">
        <f>VLOOKUP($A507,'Medical Examinations'!$A:$J,COLUMN('Medical Examinations'!F506),FALSE)</f>
        <v>No</v>
      </c>
      <c r="H507">
        <f>VLOOKUP($A507,'Medical Examinations'!$A:$J,COLUMN('Medical Examinations'!G506),FALSE)</f>
        <v>1</v>
      </c>
      <c r="I507" t="str">
        <f>VLOOKUP($A507,'Medical Examinations'!$A:$J,COLUMN('Medical Examinations'!H506),FALSE)</f>
        <v>Yes</v>
      </c>
      <c r="J507" t="str">
        <f>VLOOKUP($A507,'Medical Examinations'!$A:$J,COLUMN('Medical Examinations'!I506),FALSE)</f>
        <v>Overweight</v>
      </c>
      <c r="K507" t="str">
        <f>VLOOKUP($A507,'Medical Examinations'!$A:$J,COLUMN('Medical Examinations'!J506),FALSE)</f>
        <v>Prediabetes</v>
      </c>
      <c r="L507" s="30">
        <f>VLOOKUP($A507,'Hospitalisation Details'!$A:$K,COLUMN('Hospitalisation Details'!J506),FALSE)</f>
        <v>33835</v>
      </c>
      <c r="M507" s="23">
        <f>VLOOKUP($A507,'Hospitalisation Details'!$A:$K,COLUMN('Hospitalisation Details'!F506),FALSE)</f>
        <v>19521.97</v>
      </c>
      <c r="N507" t="str">
        <f>VLOOKUP($A507,'Hospitalisation Details'!$A:$K,COLUMN('Hospitalisation Details'!G506),FALSE)</f>
        <v>Tier - 1</v>
      </c>
      <c r="O507" t="str">
        <f>VLOOKUP($A507,'Hospitalisation Details'!$A:$K,COLUMN('Hospitalisation Details'!H506),FALSE)</f>
        <v>Tier - 2</v>
      </c>
      <c r="P507" t="str">
        <f>VLOOKUP($A507,'Hospitalisation Details'!$A:$K,COLUMN('Hospitalisation Details'!I506),FALSE)</f>
        <v>R1013</v>
      </c>
      <c r="Q507">
        <f>VLOOKUP($A507,'Hospitalisation Details'!$A:$K,COLUMN('Hospitalisation Details'!K506),FALSE)</f>
        <v>30</v>
      </c>
      <c r="R507" t="str" cm="1">
        <f t="array" ref="R507">_xlfn.IFS(
Q507&lt;=10,"0-10",
Q507&lt;=20,"11-20",
Q507&lt;=30,"21-30",
Q507&lt;=40,"31-40",
Q507&lt;=50,"41-50",
Q507&lt;=60,"51-60",
Q507&lt;=70,"61-70"
)</f>
        <v>21-30</v>
      </c>
      <c r="S507" t="str">
        <f t="shared" si="7"/>
        <v>Yes</v>
      </c>
    </row>
    <row r="508" spans="1:19" ht="15.75" x14ac:dyDescent="0.25">
      <c r="A508" s="36" t="s">
        <v>548</v>
      </c>
      <c r="B508" t="str">
        <f>VLOOKUP(A508,'Customer Names'!A:E,COLUMN('Customer Names'!D507),FALSE)</f>
        <v>Mr. Bradley</v>
      </c>
      <c r="C508">
        <f>VLOOKUP($A508,'Medical Examinations'!$A:$J,COLUMN('Medical Examinations'!B507),FALSE)</f>
        <v>24.64</v>
      </c>
      <c r="D508">
        <f>VLOOKUP($A508,'Medical Examinations'!$A:$J,COLUMN('Medical Examinations'!C507),FALSE)</f>
        <v>4.33</v>
      </c>
      <c r="E508" t="str">
        <f>VLOOKUP($A508,'Medical Examinations'!$A:$J,COLUMN('Medical Examinations'!D507),FALSE)</f>
        <v>No</v>
      </c>
      <c r="F508" t="str">
        <f>VLOOKUP($A508,'Medical Examinations'!$A:$J,COLUMN('Medical Examinations'!E507),FALSE)</f>
        <v>No</v>
      </c>
      <c r="G508" t="str">
        <f>VLOOKUP($A508,'Medical Examinations'!$A:$J,COLUMN('Medical Examinations'!F507),FALSE)</f>
        <v>No</v>
      </c>
      <c r="H508">
        <f>VLOOKUP($A508,'Medical Examinations'!$A:$J,COLUMN('Medical Examinations'!G507),FALSE)</f>
        <v>0</v>
      </c>
      <c r="I508" t="str">
        <f>VLOOKUP($A508,'Medical Examinations'!$A:$J,COLUMN('Medical Examinations'!H507),FALSE)</f>
        <v>Yes</v>
      </c>
      <c r="J508" t="str">
        <f>VLOOKUP($A508,'Medical Examinations'!$A:$J,COLUMN('Medical Examinations'!I507),FALSE)</f>
        <v>Healthy Weight</v>
      </c>
      <c r="K508" t="str">
        <f>VLOOKUP($A508,'Medical Examinations'!$A:$J,COLUMN('Medical Examinations'!J507),FALSE)</f>
        <v>Normal</v>
      </c>
      <c r="L508" s="30">
        <f>VLOOKUP($A508,'Hospitalisation Details'!$A:$K,COLUMN('Hospitalisation Details'!J507),FALSE)</f>
        <v>29533</v>
      </c>
      <c r="M508" s="23">
        <f>VLOOKUP($A508,'Hospitalisation Details'!$A:$K,COLUMN('Hospitalisation Details'!F507),FALSE)</f>
        <v>19515.54</v>
      </c>
      <c r="N508" t="str">
        <f>VLOOKUP($A508,'Hospitalisation Details'!$A:$K,COLUMN('Hospitalisation Details'!G507),FALSE)</f>
        <v>Tier - 1</v>
      </c>
      <c r="O508" t="str">
        <f>VLOOKUP($A508,'Hospitalisation Details'!$A:$K,COLUMN('Hospitalisation Details'!H507),FALSE)</f>
        <v>Tier - 1</v>
      </c>
      <c r="P508" t="str">
        <f>VLOOKUP($A508,'Hospitalisation Details'!$A:$K,COLUMN('Hospitalisation Details'!I507),FALSE)</f>
        <v>R1013</v>
      </c>
      <c r="Q508">
        <f>VLOOKUP($A508,'Hospitalisation Details'!$A:$K,COLUMN('Hospitalisation Details'!K507),FALSE)</f>
        <v>42</v>
      </c>
      <c r="R508" t="str" cm="1">
        <f t="array" ref="R508">_xlfn.IFS(
Q508&lt;=10,"0-10",
Q508&lt;=20,"11-20",
Q508&lt;=30,"21-30",
Q508&lt;=40,"31-40",
Q508&lt;=50,"41-50",
Q508&lt;=60,"51-60",
Q508&lt;=70,"61-70"
)</f>
        <v>41-50</v>
      </c>
      <c r="S508" t="str">
        <f t="shared" si="7"/>
        <v>No</v>
      </c>
    </row>
    <row r="509" spans="1:19" ht="15.75" x14ac:dyDescent="0.25">
      <c r="A509" s="36" t="s">
        <v>549</v>
      </c>
      <c r="B509" t="str">
        <f>VLOOKUP(A509,'Customer Names'!A:E,COLUMN('Customer Names'!D508),FALSE)</f>
        <v>Mr. Brendan</v>
      </c>
      <c r="C509">
        <f>VLOOKUP($A509,'Medical Examinations'!$A:$J,COLUMN('Medical Examinations'!B508),FALSE)</f>
        <v>39.71</v>
      </c>
      <c r="D509">
        <f>VLOOKUP($A509,'Medical Examinations'!$A:$J,COLUMN('Medical Examinations'!C508),FALSE)</f>
        <v>5.83</v>
      </c>
      <c r="E509" t="str">
        <f>VLOOKUP($A509,'Medical Examinations'!$A:$J,COLUMN('Medical Examinations'!D508),FALSE)</f>
        <v>No</v>
      </c>
      <c r="F509" t="str">
        <f>VLOOKUP($A509,'Medical Examinations'!$A:$J,COLUMN('Medical Examinations'!E508),FALSE)</f>
        <v>No</v>
      </c>
      <c r="G509" t="str">
        <f>VLOOKUP($A509,'Medical Examinations'!$A:$J,COLUMN('Medical Examinations'!F508),FALSE)</f>
        <v>No</v>
      </c>
      <c r="H509">
        <f>VLOOKUP($A509,'Medical Examinations'!$A:$J,COLUMN('Medical Examinations'!G508),FALSE)</f>
        <v>1</v>
      </c>
      <c r="I509" t="str">
        <f>VLOOKUP($A509,'Medical Examinations'!$A:$J,COLUMN('Medical Examinations'!H508),FALSE)</f>
        <v>No</v>
      </c>
      <c r="J509" t="str">
        <f>VLOOKUP($A509,'Medical Examinations'!$A:$J,COLUMN('Medical Examinations'!I508),FALSE)</f>
        <v>Obesity</v>
      </c>
      <c r="K509" t="str">
        <f>VLOOKUP($A509,'Medical Examinations'!$A:$J,COLUMN('Medical Examinations'!J508),FALSE)</f>
        <v>Prediabetes</v>
      </c>
      <c r="L509" s="30">
        <f>VLOOKUP($A509,'Hospitalisation Details'!$A:$K,COLUMN('Hospitalisation Details'!J508),FALSE)</f>
        <v>32111</v>
      </c>
      <c r="M509" s="23">
        <f>VLOOKUP($A509,'Hospitalisation Details'!$A:$K,COLUMN('Hospitalisation Details'!F508),FALSE)</f>
        <v>19496.72</v>
      </c>
      <c r="N509" t="str">
        <f>VLOOKUP($A509,'Hospitalisation Details'!$A:$K,COLUMN('Hospitalisation Details'!G508),FALSE)</f>
        <v>Tier - 1</v>
      </c>
      <c r="O509" t="str">
        <f>VLOOKUP($A509,'Hospitalisation Details'!$A:$K,COLUMN('Hospitalisation Details'!H508),FALSE)</f>
        <v>Tier - 3</v>
      </c>
      <c r="P509" t="str">
        <f>VLOOKUP($A509,'Hospitalisation Details'!$A:$K,COLUMN('Hospitalisation Details'!I508),FALSE)</f>
        <v>R1019</v>
      </c>
      <c r="Q509">
        <f>VLOOKUP($A509,'Hospitalisation Details'!$A:$K,COLUMN('Hospitalisation Details'!K508),FALSE)</f>
        <v>35</v>
      </c>
      <c r="R509" t="str" cm="1">
        <f t="array" ref="R509">_xlfn.IFS(
Q509&lt;=10,"0-10",
Q509&lt;=20,"11-20",
Q509&lt;=30,"21-30",
Q509&lt;=40,"31-40",
Q509&lt;=50,"41-50",
Q509&lt;=60,"51-60",
Q509&lt;=70,"61-70"
)</f>
        <v>31-40</v>
      </c>
      <c r="S509" t="str">
        <f t="shared" si="7"/>
        <v>Yes</v>
      </c>
    </row>
    <row r="510" spans="1:19" ht="15.75" x14ac:dyDescent="0.25">
      <c r="A510" s="36" t="s">
        <v>550</v>
      </c>
      <c r="B510" t="str">
        <f>VLOOKUP(A510,'Customer Names'!A:E,COLUMN('Customer Names'!D509),FALSE)</f>
        <v>Ms. Amber</v>
      </c>
      <c r="C510">
        <f>VLOOKUP($A510,'Medical Examinations'!$A:$J,COLUMN('Medical Examinations'!B509),FALSE)</f>
        <v>22.22</v>
      </c>
      <c r="D510">
        <f>VLOOKUP($A510,'Medical Examinations'!$A:$J,COLUMN('Medical Examinations'!C509),FALSE)</f>
        <v>5.5</v>
      </c>
      <c r="E510" t="str">
        <f>VLOOKUP($A510,'Medical Examinations'!$A:$J,COLUMN('Medical Examinations'!D509),FALSE)</f>
        <v>No</v>
      </c>
      <c r="F510" t="str">
        <f>VLOOKUP($A510,'Medical Examinations'!$A:$J,COLUMN('Medical Examinations'!E509),FALSE)</f>
        <v>No</v>
      </c>
      <c r="G510" t="str">
        <f>VLOOKUP($A510,'Medical Examinations'!$A:$J,COLUMN('Medical Examinations'!F509),FALSE)</f>
        <v>No</v>
      </c>
      <c r="H510">
        <f>VLOOKUP($A510,'Medical Examinations'!$A:$J,COLUMN('Medical Examinations'!G509),FALSE)</f>
        <v>0</v>
      </c>
      <c r="I510" t="str">
        <f>VLOOKUP($A510,'Medical Examinations'!$A:$J,COLUMN('Medical Examinations'!H509),FALSE)</f>
        <v>Yes</v>
      </c>
      <c r="J510" t="str">
        <f>VLOOKUP($A510,'Medical Examinations'!$A:$J,COLUMN('Medical Examinations'!I509),FALSE)</f>
        <v>Healthy Weight</v>
      </c>
      <c r="K510" t="str">
        <f>VLOOKUP($A510,'Medical Examinations'!$A:$J,COLUMN('Medical Examinations'!J509),FALSE)</f>
        <v>Normal</v>
      </c>
      <c r="L510" s="30">
        <f>VLOOKUP($A510,'Hospitalisation Details'!$A:$K,COLUMN('Hospitalisation Details'!J509),FALSE)</f>
        <v>30300</v>
      </c>
      <c r="M510" s="23">
        <f>VLOOKUP($A510,'Hospitalisation Details'!$A:$K,COLUMN('Hospitalisation Details'!F509),FALSE)</f>
        <v>19444.27</v>
      </c>
      <c r="N510" t="str">
        <f>VLOOKUP($A510,'Hospitalisation Details'!$A:$K,COLUMN('Hospitalisation Details'!G509),FALSE)</f>
        <v>Tier - 1</v>
      </c>
      <c r="O510" t="str">
        <f>VLOOKUP($A510,'Hospitalisation Details'!$A:$K,COLUMN('Hospitalisation Details'!H509),FALSE)</f>
        <v>Tier - 1</v>
      </c>
      <c r="P510" t="str">
        <f>VLOOKUP($A510,'Hospitalisation Details'!$A:$K,COLUMN('Hospitalisation Details'!I509),FALSE)</f>
        <v>R1013</v>
      </c>
      <c r="Q510">
        <f>VLOOKUP($A510,'Hospitalisation Details'!$A:$K,COLUMN('Hospitalisation Details'!K509),FALSE)</f>
        <v>40</v>
      </c>
      <c r="R510" t="str" cm="1">
        <f t="array" ref="R510">_xlfn.IFS(
Q510&lt;=10,"0-10",
Q510&lt;=20,"11-20",
Q510&lt;=30,"21-30",
Q510&lt;=40,"31-40",
Q510&lt;=50,"41-50",
Q510&lt;=60,"51-60",
Q510&lt;=70,"61-70"
)</f>
        <v>31-40</v>
      </c>
      <c r="S510" t="str">
        <f t="shared" si="7"/>
        <v>No</v>
      </c>
    </row>
    <row r="511" spans="1:19" ht="15.75" x14ac:dyDescent="0.25">
      <c r="A511" s="36" t="s">
        <v>551</v>
      </c>
      <c r="B511" t="str">
        <f>VLOOKUP(A511,'Customer Names'!A:E,COLUMN('Customer Names'!D510),FALSE)</f>
        <v>Mr. Sean</v>
      </c>
      <c r="C511">
        <f>VLOOKUP($A511,'Medical Examinations'!$A:$J,COLUMN('Medical Examinations'!B510),FALSE)</f>
        <v>33.344999999999999</v>
      </c>
      <c r="D511">
        <f>VLOOKUP($A511,'Medical Examinations'!$A:$J,COLUMN('Medical Examinations'!C510),FALSE)</f>
        <v>4.79</v>
      </c>
      <c r="E511" t="str">
        <f>VLOOKUP($A511,'Medical Examinations'!$A:$J,COLUMN('Medical Examinations'!D510),FALSE)</f>
        <v>No</v>
      </c>
      <c r="F511" t="str">
        <f>VLOOKUP($A511,'Medical Examinations'!$A:$J,COLUMN('Medical Examinations'!E510),FALSE)</f>
        <v>No</v>
      </c>
      <c r="G511" t="str">
        <f>VLOOKUP($A511,'Medical Examinations'!$A:$J,COLUMN('Medical Examinations'!F510),FALSE)</f>
        <v>Yes</v>
      </c>
      <c r="H511">
        <f>VLOOKUP($A511,'Medical Examinations'!$A:$J,COLUMN('Medical Examinations'!G510),FALSE)</f>
        <v>1</v>
      </c>
      <c r="I511" t="str">
        <f>VLOOKUP($A511,'Medical Examinations'!$A:$J,COLUMN('Medical Examinations'!H510),FALSE)</f>
        <v>No</v>
      </c>
      <c r="J511" t="str">
        <f>VLOOKUP($A511,'Medical Examinations'!$A:$J,COLUMN('Medical Examinations'!I510),FALSE)</f>
        <v>Obesity</v>
      </c>
      <c r="K511" t="str">
        <f>VLOOKUP($A511,'Medical Examinations'!$A:$J,COLUMN('Medical Examinations'!J510),FALSE)</f>
        <v>Normal</v>
      </c>
      <c r="L511" s="30">
        <f>VLOOKUP($A511,'Hospitalisation Details'!$A:$K,COLUMN('Hospitalisation Details'!J510),FALSE)</f>
        <v>34218</v>
      </c>
      <c r="M511" s="23">
        <f>VLOOKUP($A511,'Hospitalisation Details'!$A:$K,COLUMN('Hospitalisation Details'!F510),FALSE)</f>
        <v>19442.349999999999</v>
      </c>
      <c r="N511" t="str">
        <f>VLOOKUP($A511,'Hospitalisation Details'!$A:$K,COLUMN('Hospitalisation Details'!G510),FALSE)</f>
        <v>Tier - 1</v>
      </c>
      <c r="O511" t="str">
        <f>VLOOKUP($A511,'Hospitalisation Details'!$A:$K,COLUMN('Hospitalisation Details'!H510),FALSE)</f>
        <v>Tier - 3</v>
      </c>
      <c r="P511" t="str">
        <f>VLOOKUP($A511,'Hospitalisation Details'!$A:$K,COLUMN('Hospitalisation Details'!I510),FALSE)</f>
        <v>R1012</v>
      </c>
      <c r="Q511">
        <f>VLOOKUP($A511,'Hospitalisation Details'!$A:$K,COLUMN('Hospitalisation Details'!K510),FALSE)</f>
        <v>29</v>
      </c>
      <c r="R511" t="str" cm="1">
        <f t="array" ref="R511">_xlfn.IFS(
Q511&lt;=10,"0-10",
Q511&lt;=20,"11-20",
Q511&lt;=30,"21-30",
Q511&lt;=40,"31-40",
Q511&lt;=50,"41-50",
Q511&lt;=60,"51-60",
Q511&lt;=70,"61-70"
)</f>
        <v>21-30</v>
      </c>
      <c r="S511" t="str">
        <f t="shared" si="7"/>
        <v>No</v>
      </c>
    </row>
    <row r="512" spans="1:19" ht="15.75" x14ac:dyDescent="0.25">
      <c r="A512" s="36" t="s">
        <v>552</v>
      </c>
      <c r="B512" t="str">
        <f>VLOOKUP(A512,'Customer Names'!A:E,COLUMN('Customer Names'!D511),FALSE)</f>
        <v>Mr. Rick</v>
      </c>
      <c r="C512">
        <f>VLOOKUP($A512,'Medical Examinations'!$A:$J,COLUMN('Medical Examinations'!B511),FALSE)</f>
        <v>24.42</v>
      </c>
      <c r="D512">
        <f>VLOOKUP($A512,'Medical Examinations'!$A:$J,COLUMN('Medical Examinations'!C511),FALSE)</f>
        <v>5.81</v>
      </c>
      <c r="E512" t="str">
        <f>VLOOKUP($A512,'Medical Examinations'!$A:$J,COLUMN('Medical Examinations'!D511),FALSE)</f>
        <v>No</v>
      </c>
      <c r="F512" t="str">
        <f>VLOOKUP($A512,'Medical Examinations'!$A:$J,COLUMN('Medical Examinations'!E511),FALSE)</f>
        <v>No</v>
      </c>
      <c r="G512" t="str">
        <f>VLOOKUP($A512,'Medical Examinations'!$A:$J,COLUMN('Medical Examinations'!F511),FALSE)</f>
        <v>No</v>
      </c>
      <c r="H512">
        <f>VLOOKUP($A512,'Medical Examinations'!$A:$J,COLUMN('Medical Examinations'!G511),FALSE)</f>
        <v>1</v>
      </c>
      <c r="I512" t="str">
        <f>VLOOKUP($A512,'Medical Examinations'!$A:$J,COLUMN('Medical Examinations'!H511),FALSE)</f>
        <v>Yes</v>
      </c>
      <c r="J512" t="str">
        <f>VLOOKUP($A512,'Medical Examinations'!$A:$J,COLUMN('Medical Examinations'!I511),FALSE)</f>
        <v>Healthy Weight</v>
      </c>
      <c r="K512" t="str">
        <f>VLOOKUP($A512,'Medical Examinations'!$A:$J,COLUMN('Medical Examinations'!J511),FALSE)</f>
        <v>Prediabetes</v>
      </c>
      <c r="L512" s="30">
        <f>VLOOKUP($A512,'Hospitalisation Details'!$A:$K,COLUMN('Hospitalisation Details'!J511),FALSE)</f>
        <v>31958</v>
      </c>
      <c r="M512" s="23">
        <f>VLOOKUP($A512,'Hospitalisation Details'!$A:$K,COLUMN('Hospitalisation Details'!F511),FALSE)</f>
        <v>19362</v>
      </c>
      <c r="N512" t="str">
        <f>VLOOKUP($A512,'Hospitalisation Details'!$A:$K,COLUMN('Hospitalisation Details'!G511),FALSE)</f>
        <v>Tier - 1</v>
      </c>
      <c r="O512" t="str">
        <f>VLOOKUP($A512,'Hospitalisation Details'!$A:$K,COLUMN('Hospitalisation Details'!H511),FALSE)</f>
        <v>Tier - 3</v>
      </c>
      <c r="P512" t="str">
        <f>VLOOKUP($A512,'Hospitalisation Details'!$A:$K,COLUMN('Hospitalisation Details'!I511),FALSE)</f>
        <v>R1013</v>
      </c>
      <c r="Q512">
        <f>VLOOKUP($A512,'Hospitalisation Details'!$A:$K,COLUMN('Hospitalisation Details'!K511),FALSE)</f>
        <v>35</v>
      </c>
      <c r="R512" t="str" cm="1">
        <f t="array" ref="R512">_xlfn.IFS(
Q512&lt;=10,"0-10",
Q512&lt;=20,"11-20",
Q512&lt;=30,"21-30",
Q512&lt;=40,"31-40",
Q512&lt;=50,"41-50",
Q512&lt;=60,"51-60",
Q512&lt;=70,"61-70"
)</f>
        <v>31-40</v>
      </c>
      <c r="S512" t="str">
        <f t="shared" si="7"/>
        <v>Yes</v>
      </c>
    </row>
    <row r="513" spans="1:19" ht="15.75" x14ac:dyDescent="0.25">
      <c r="A513" s="36" t="s">
        <v>553</v>
      </c>
      <c r="B513" t="str">
        <f>VLOOKUP(A513,'Customer Names'!A:E,COLUMN('Customer Names'!D512),FALSE)</f>
        <v>Mr. Matthew</v>
      </c>
      <c r="C513">
        <f>VLOOKUP($A513,'Medical Examinations'!$A:$J,COLUMN('Medical Examinations'!B512),FALSE)</f>
        <v>29.81</v>
      </c>
      <c r="D513">
        <f>VLOOKUP($A513,'Medical Examinations'!$A:$J,COLUMN('Medical Examinations'!C512),FALSE)</f>
        <v>5.58</v>
      </c>
      <c r="E513" t="str">
        <f>VLOOKUP($A513,'Medical Examinations'!$A:$J,COLUMN('Medical Examinations'!D512),FALSE)</f>
        <v>No</v>
      </c>
      <c r="F513" t="str">
        <f>VLOOKUP($A513,'Medical Examinations'!$A:$J,COLUMN('Medical Examinations'!E512),FALSE)</f>
        <v>No</v>
      </c>
      <c r="G513" t="str">
        <f>VLOOKUP($A513,'Medical Examinations'!$A:$J,COLUMN('Medical Examinations'!F512),FALSE)</f>
        <v>No</v>
      </c>
      <c r="H513">
        <f>VLOOKUP($A513,'Medical Examinations'!$A:$J,COLUMN('Medical Examinations'!G512),FALSE)</f>
        <v>0</v>
      </c>
      <c r="I513" t="str">
        <f>VLOOKUP($A513,'Medical Examinations'!$A:$J,COLUMN('Medical Examinations'!H512),FALSE)</f>
        <v>Yes</v>
      </c>
      <c r="J513" t="str">
        <f>VLOOKUP($A513,'Medical Examinations'!$A:$J,COLUMN('Medical Examinations'!I512),FALSE)</f>
        <v>Overweight</v>
      </c>
      <c r="K513" t="str">
        <f>VLOOKUP($A513,'Medical Examinations'!$A:$J,COLUMN('Medical Examinations'!J512),FALSE)</f>
        <v>Normal</v>
      </c>
      <c r="L513" s="30">
        <f>VLOOKUP($A513,'Hospitalisation Details'!$A:$K,COLUMN('Hospitalisation Details'!J512),FALSE)</f>
        <v>33474</v>
      </c>
      <c r="M513" s="23">
        <f>VLOOKUP($A513,'Hospitalisation Details'!$A:$K,COLUMN('Hospitalisation Details'!F512),FALSE)</f>
        <v>19350.37</v>
      </c>
      <c r="N513" t="str">
        <f>VLOOKUP($A513,'Hospitalisation Details'!$A:$K,COLUMN('Hospitalisation Details'!G512),FALSE)</f>
        <v>Tier - 1</v>
      </c>
      <c r="O513" t="str">
        <f>VLOOKUP($A513,'Hospitalisation Details'!$A:$K,COLUMN('Hospitalisation Details'!H512),FALSE)</f>
        <v>Tier - 3</v>
      </c>
      <c r="P513" t="str">
        <f>VLOOKUP($A513,'Hospitalisation Details'!$A:$K,COLUMN('Hospitalisation Details'!I512),FALSE)</f>
        <v>R1013</v>
      </c>
      <c r="Q513">
        <f>VLOOKUP($A513,'Hospitalisation Details'!$A:$K,COLUMN('Hospitalisation Details'!K512),FALSE)</f>
        <v>31</v>
      </c>
      <c r="R513" t="str" cm="1">
        <f t="array" ref="R513">_xlfn.IFS(
Q513&lt;=10,"0-10",
Q513&lt;=20,"11-20",
Q513&lt;=30,"21-30",
Q513&lt;=40,"31-40",
Q513&lt;=50,"41-50",
Q513&lt;=60,"51-60",
Q513&lt;=70,"61-70"
)</f>
        <v>31-40</v>
      </c>
      <c r="S513" t="str">
        <f t="shared" si="7"/>
        <v>No</v>
      </c>
    </row>
    <row r="514" spans="1:19" ht="15.75" x14ac:dyDescent="0.25">
      <c r="A514" s="36" t="s">
        <v>554</v>
      </c>
      <c r="B514" t="str">
        <f>VLOOKUP(A514,'Customer Names'!A:E,COLUMN('Customer Names'!D513),FALSE)</f>
        <v>Mr. Brady</v>
      </c>
      <c r="C514">
        <f>VLOOKUP($A514,'Medical Examinations'!$A:$J,COLUMN('Medical Examinations'!B513),FALSE)</f>
        <v>51.18</v>
      </c>
      <c r="D514">
        <f>VLOOKUP($A514,'Medical Examinations'!$A:$J,COLUMN('Medical Examinations'!C513),FALSE)</f>
        <v>4.4000000000000004</v>
      </c>
      <c r="E514" t="str">
        <f>VLOOKUP($A514,'Medical Examinations'!$A:$J,COLUMN('Medical Examinations'!D513),FALSE)</f>
        <v>Yes</v>
      </c>
      <c r="F514" t="str">
        <f>VLOOKUP($A514,'Medical Examinations'!$A:$J,COLUMN('Medical Examinations'!E513),FALSE)</f>
        <v>No</v>
      </c>
      <c r="G514" t="str">
        <f>VLOOKUP($A514,'Medical Examinations'!$A:$J,COLUMN('Medical Examinations'!F513),FALSE)</f>
        <v>No</v>
      </c>
      <c r="H514">
        <f>VLOOKUP($A514,'Medical Examinations'!$A:$J,COLUMN('Medical Examinations'!G513),FALSE)</f>
        <v>2</v>
      </c>
      <c r="I514" t="str">
        <f>VLOOKUP($A514,'Medical Examinations'!$A:$J,COLUMN('Medical Examinations'!H513),FALSE)</f>
        <v>No</v>
      </c>
      <c r="J514" t="str">
        <f>VLOOKUP($A514,'Medical Examinations'!$A:$J,COLUMN('Medical Examinations'!I513),FALSE)</f>
        <v>Obesity</v>
      </c>
      <c r="K514" t="str">
        <f>VLOOKUP($A514,'Medical Examinations'!$A:$J,COLUMN('Medical Examinations'!J513),FALSE)</f>
        <v>Normal</v>
      </c>
      <c r="L514" s="30">
        <f>VLOOKUP($A514,'Hospitalisation Details'!$A:$K,COLUMN('Hospitalisation Details'!J513),FALSE)</f>
        <v>24426</v>
      </c>
      <c r="M514" s="23">
        <f>VLOOKUP($A514,'Hospitalisation Details'!$A:$K,COLUMN('Hospitalisation Details'!F513),FALSE)</f>
        <v>19321.060000000001</v>
      </c>
      <c r="N514" t="str">
        <f>VLOOKUP($A514,'Hospitalisation Details'!$A:$K,COLUMN('Hospitalisation Details'!G513),FALSE)</f>
        <v>Tier - 1</v>
      </c>
      <c r="O514" t="str">
        <f>VLOOKUP($A514,'Hospitalisation Details'!$A:$K,COLUMN('Hospitalisation Details'!H513),FALSE)</f>
        <v>Tier - 1</v>
      </c>
      <c r="P514" t="str">
        <f>VLOOKUP($A514,'Hospitalisation Details'!$A:$K,COLUMN('Hospitalisation Details'!I513),FALSE)</f>
        <v>R1012</v>
      </c>
      <c r="Q514">
        <f>VLOOKUP($A514,'Hospitalisation Details'!$A:$K,COLUMN('Hospitalisation Details'!K513),FALSE)</f>
        <v>56</v>
      </c>
      <c r="R514" t="str" cm="1">
        <f t="array" ref="R514">_xlfn.IFS(
Q514&lt;=10,"0-10",
Q514&lt;=20,"11-20",
Q514&lt;=30,"21-30",
Q514&lt;=40,"31-40",
Q514&lt;=50,"41-50",
Q514&lt;=60,"51-60",
Q514&lt;=70,"61-70"
)</f>
        <v>51-60</v>
      </c>
      <c r="S514" t="str">
        <f t="shared" ref="S514:S577" si="8">IF(OR(K514="Diabetes",K514="Prediabetes"),"Yes","No")</f>
        <v>No</v>
      </c>
    </row>
    <row r="515" spans="1:19" ht="15.75" x14ac:dyDescent="0.25">
      <c r="A515" s="36" t="s">
        <v>555</v>
      </c>
      <c r="B515" t="str">
        <f>VLOOKUP(A515,'Customer Names'!A:E,COLUMN('Customer Names'!D514),FALSE)</f>
        <v>Ms. Kameko</v>
      </c>
      <c r="C515">
        <f>VLOOKUP($A515,'Medical Examinations'!$A:$J,COLUMN('Medical Examinations'!B514),FALSE)</f>
        <v>51.37</v>
      </c>
      <c r="D515">
        <f>VLOOKUP($A515,'Medical Examinations'!$A:$J,COLUMN('Medical Examinations'!C514),FALSE)</f>
        <v>8.18</v>
      </c>
      <c r="E515" t="str">
        <f>VLOOKUP($A515,'Medical Examinations'!$A:$J,COLUMN('Medical Examinations'!D514),FALSE)</f>
        <v>Yes</v>
      </c>
      <c r="F515" t="str">
        <f>VLOOKUP($A515,'Medical Examinations'!$A:$J,COLUMN('Medical Examinations'!E514),FALSE)</f>
        <v>No</v>
      </c>
      <c r="G515" t="str">
        <f>VLOOKUP($A515,'Medical Examinations'!$A:$J,COLUMN('Medical Examinations'!F514),FALSE)</f>
        <v>No</v>
      </c>
      <c r="H515">
        <f>VLOOKUP($A515,'Medical Examinations'!$A:$J,COLUMN('Medical Examinations'!G514),FALSE)</f>
        <v>0</v>
      </c>
      <c r="I515" t="str">
        <f>VLOOKUP($A515,'Medical Examinations'!$A:$J,COLUMN('Medical Examinations'!H514),FALSE)</f>
        <v>No</v>
      </c>
      <c r="J515" t="str">
        <f>VLOOKUP($A515,'Medical Examinations'!$A:$J,COLUMN('Medical Examinations'!I514),FALSE)</f>
        <v>Obesity</v>
      </c>
      <c r="K515" t="str">
        <f>VLOOKUP($A515,'Medical Examinations'!$A:$J,COLUMN('Medical Examinations'!J514),FALSE)</f>
        <v>Diabetes</v>
      </c>
      <c r="L515" s="30">
        <f>VLOOKUP($A515,'Hospitalisation Details'!$A:$K,COLUMN('Hospitalisation Details'!J514),FALSE)</f>
        <v>24682</v>
      </c>
      <c r="M515" s="23">
        <f>VLOOKUP($A515,'Hospitalisation Details'!$A:$K,COLUMN('Hospitalisation Details'!F514),FALSE)</f>
        <v>19259.96</v>
      </c>
      <c r="N515" t="str">
        <f>VLOOKUP($A515,'Hospitalisation Details'!$A:$K,COLUMN('Hospitalisation Details'!G514),FALSE)</f>
        <v>Tier - 1</v>
      </c>
      <c r="O515" t="str">
        <f>VLOOKUP($A515,'Hospitalisation Details'!$A:$K,COLUMN('Hospitalisation Details'!H514),FALSE)</f>
        <v>Tier - 1</v>
      </c>
      <c r="P515" t="str">
        <f>VLOOKUP($A515,'Hospitalisation Details'!$A:$K,COLUMN('Hospitalisation Details'!I514),FALSE)</f>
        <v>R1012</v>
      </c>
      <c r="Q515">
        <f>VLOOKUP($A515,'Hospitalisation Details'!$A:$K,COLUMN('Hospitalisation Details'!K514),FALSE)</f>
        <v>55</v>
      </c>
      <c r="R515" t="str" cm="1">
        <f t="array" ref="R515">_xlfn.IFS(
Q515&lt;=10,"0-10",
Q515&lt;=20,"11-20",
Q515&lt;=30,"21-30",
Q515&lt;=40,"31-40",
Q515&lt;=50,"41-50",
Q515&lt;=60,"51-60",
Q515&lt;=70,"61-70"
)</f>
        <v>51-60</v>
      </c>
      <c r="S515" t="str">
        <f t="shared" si="8"/>
        <v>Yes</v>
      </c>
    </row>
    <row r="516" spans="1:19" ht="15.75" x14ac:dyDescent="0.25">
      <c r="A516" s="36" t="s">
        <v>556</v>
      </c>
      <c r="B516" t="str">
        <f>VLOOKUP(A516,'Customer Names'!A:E,COLUMN('Customer Names'!D515),FALSE)</f>
        <v>Mr. Jeremy</v>
      </c>
      <c r="C516">
        <f>VLOOKUP($A516,'Medical Examinations'!$A:$J,COLUMN('Medical Examinations'!B515),FALSE)</f>
        <v>36.19</v>
      </c>
      <c r="D516">
        <f>VLOOKUP($A516,'Medical Examinations'!$A:$J,COLUMN('Medical Examinations'!C515),FALSE)</f>
        <v>5.52</v>
      </c>
      <c r="E516" t="str">
        <f>VLOOKUP($A516,'Medical Examinations'!$A:$J,COLUMN('Medical Examinations'!D515),FALSE)</f>
        <v>Yes</v>
      </c>
      <c r="F516" t="str">
        <f>VLOOKUP($A516,'Medical Examinations'!$A:$J,COLUMN('Medical Examinations'!E515),FALSE)</f>
        <v>No</v>
      </c>
      <c r="G516" t="str">
        <f>VLOOKUP($A516,'Medical Examinations'!$A:$J,COLUMN('Medical Examinations'!F515),FALSE)</f>
        <v>No</v>
      </c>
      <c r="H516">
        <f>VLOOKUP($A516,'Medical Examinations'!$A:$J,COLUMN('Medical Examinations'!G515),FALSE)</f>
        <v>0</v>
      </c>
      <c r="I516" t="str">
        <f>VLOOKUP($A516,'Medical Examinations'!$A:$J,COLUMN('Medical Examinations'!H515),FALSE)</f>
        <v>No</v>
      </c>
      <c r="J516" t="str">
        <f>VLOOKUP($A516,'Medical Examinations'!$A:$J,COLUMN('Medical Examinations'!I515),FALSE)</f>
        <v>Obesity</v>
      </c>
      <c r="K516" t="str">
        <f>VLOOKUP($A516,'Medical Examinations'!$A:$J,COLUMN('Medical Examinations'!J515),FALSE)</f>
        <v>Normal</v>
      </c>
      <c r="L516" s="30">
        <f>VLOOKUP($A516,'Hospitalisation Details'!$A:$K,COLUMN('Hospitalisation Details'!J515),FALSE)</f>
        <v>31409</v>
      </c>
      <c r="M516" s="23">
        <f>VLOOKUP($A516,'Hospitalisation Details'!$A:$K,COLUMN('Hospitalisation Details'!F515),FALSE)</f>
        <v>19214.71</v>
      </c>
      <c r="N516" t="str">
        <f>VLOOKUP($A516,'Hospitalisation Details'!$A:$K,COLUMN('Hospitalisation Details'!G515),FALSE)</f>
        <v>Tier - 1</v>
      </c>
      <c r="O516" t="str">
        <f>VLOOKUP($A516,'Hospitalisation Details'!$A:$K,COLUMN('Hospitalisation Details'!H515),FALSE)</f>
        <v>Tier - 3</v>
      </c>
      <c r="P516" t="str">
        <f>VLOOKUP($A516,'Hospitalisation Details'!$A:$K,COLUMN('Hospitalisation Details'!I515),FALSE)</f>
        <v>R1013</v>
      </c>
      <c r="Q516">
        <f>VLOOKUP($A516,'Hospitalisation Details'!$A:$K,COLUMN('Hospitalisation Details'!K515),FALSE)</f>
        <v>37</v>
      </c>
      <c r="R516" t="str" cm="1">
        <f t="array" ref="R516">_xlfn.IFS(
Q516&lt;=10,"0-10",
Q516&lt;=20,"11-20",
Q516&lt;=30,"21-30",
Q516&lt;=40,"31-40",
Q516&lt;=50,"41-50",
Q516&lt;=60,"51-60",
Q516&lt;=70,"61-70"
)</f>
        <v>31-40</v>
      </c>
      <c r="S516" t="str">
        <f t="shared" si="8"/>
        <v>No</v>
      </c>
    </row>
    <row r="517" spans="1:19" ht="15.75" x14ac:dyDescent="0.25">
      <c r="A517" s="36" t="s">
        <v>557</v>
      </c>
      <c r="B517" t="str">
        <f>VLOOKUP(A517,'Customer Names'!A:E,COLUMN('Customer Names'!D516),FALSE)</f>
        <v>Mr. Daniel</v>
      </c>
      <c r="C517">
        <f>VLOOKUP($A517,'Medical Examinations'!$A:$J,COLUMN('Medical Examinations'!B516),FALSE)</f>
        <v>25.9</v>
      </c>
      <c r="D517">
        <f>VLOOKUP($A517,'Medical Examinations'!$A:$J,COLUMN('Medical Examinations'!C516),FALSE)</f>
        <v>4.84</v>
      </c>
      <c r="E517" t="str">
        <f>VLOOKUP($A517,'Medical Examinations'!$A:$J,COLUMN('Medical Examinations'!D516),FALSE)</f>
        <v>No</v>
      </c>
      <c r="F517" t="str">
        <f>VLOOKUP($A517,'Medical Examinations'!$A:$J,COLUMN('Medical Examinations'!E516),FALSE)</f>
        <v>No</v>
      </c>
      <c r="G517" t="str">
        <f>VLOOKUP($A517,'Medical Examinations'!$A:$J,COLUMN('Medical Examinations'!F516),FALSE)</f>
        <v>No</v>
      </c>
      <c r="H517">
        <f>VLOOKUP($A517,'Medical Examinations'!$A:$J,COLUMN('Medical Examinations'!G516),FALSE)</f>
        <v>0</v>
      </c>
      <c r="I517" t="str">
        <f>VLOOKUP($A517,'Medical Examinations'!$A:$J,COLUMN('Medical Examinations'!H516),FALSE)</f>
        <v>Yes</v>
      </c>
      <c r="J517" t="str">
        <f>VLOOKUP($A517,'Medical Examinations'!$A:$J,COLUMN('Medical Examinations'!I516),FALSE)</f>
        <v>Overweight</v>
      </c>
      <c r="K517" t="str">
        <f>VLOOKUP($A517,'Medical Examinations'!$A:$J,COLUMN('Medical Examinations'!J516),FALSE)</f>
        <v>Normal</v>
      </c>
      <c r="L517" s="30">
        <f>VLOOKUP($A517,'Hospitalisation Details'!$A:$K,COLUMN('Hospitalisation Details'!J516),FALSE)</f>
        <v>33497</v>
      </c>
      <c r="M517" s="23">
        <f>VLOOKUP($A517,'Hospitalisation Details'!$A:$K,COLUMN('Hospitalisation Details'!F516),FALSE)</f>
        <v>19199.939999999999</v>
      </c>
      <c r="N517" t="str">
        <f>VLOOKUP($A517,'Hospitalisation Details'!$A:$K,COLUMN('Hospitalisation Details'!G516),FALSE)</f>
        <v>Tier - 1</v>
      </c>
      <c r="O517" t="str">
        <f>VLOOKUP($A517,'Hospitalisation Details'!$A:$K,COLUMN('Hospitalisation Details'!H516),FALSE)</f>
        <v>Tier - 3</v>
      </c>
      <c r="P517" t="str">
        <f>VLOOKUP($A517,'Hospitalisation Details'!$A:$K,COLUMN('Hospitalisation Details'!I516),FALSE)</f>
        <v>R1011</v>
      </c>
      <c r="Q517">
        <f>VLOOKUP($A517,'Hospitalisation Details'!$A:$K,COLUMN('Hospitalisation Details'!K516),FALSE)</f>
        <v>31</v>
      </c>
      <c r="R517" t="str" cm="1">
        <f t="array" ref="R517">_xlfn.IFS(
Q517&lt;=10,"0-10",
Q517&lt;=20,"11-20",
Q517&lt;=30,"21-30",
Q517&lt;=40,"31-40",
Q517&lt;=50,"41-50",
Q517&lt;=60,"51-60",
Q517&lt;=70,"61-70"
)</f>
        <v>31-40</v>
      </c>
      <c r="S517" t="str">
        <f t="shared" si="8"/>
        <v>No</v>
      </c>
    </row>
    <row r="518" spans="1:19" ht="15.75" x14ac:dyDescent="0.25">
      <c r="A518" s="36" t="s">
        <v>558</v>
      </c>
      <c r="B518" t="str">
        <f>VLOOKUP(A518,'Customer Names'!A:E,COLUMN('Customer Names'!D517),FALSE)</f>
        <v>Ms. Amanda</v>
      </c>
      <c r="C518">
        <f>VLOOKUP($A518,'Medical Examinations'!$A:$J,COLUMN('Medical Examinations'!B517),FALSE)</f>
        <v>35.72</v>
      </c>
      <c r="D518">
        <f>VLOOKUP($A518,'Medical Examinations'!$A:$J,COLUMN('Medical Examinations'!C517),FALSE)</f>
        <v>4.08</v>
      </c>
      <c r="E518" t="str">
        <f>VLOOKUP($A518,'Medical Examinations'!$A:$J,COLUMN('Medical Examinations'!D517),FALSE)</f>
        <v>No</v>
      </c>
      <c r="F518" t="str">
        <f>VLOOKUP($A518,'Medical Examinations'!$A:$J,COLUMN('Medical Examinations'!E517),FALSE)</f>
        <v>No</v>
      </c>
      <c r="G518" t="str">
        <f>VLOOKUP($A518,'Medical Examinations'!$A:$J,COLUMN('Medical Examinations'!F517),FALSE)</f>
        <v>Yes</v>
      </c>
      <c r="H518">
        <f>VLOOKUP($A518,'Medical Examinations'!$A:$J,COLUMN('Medical Examinations'!G517),FALSE)</f>
        <v>1</v>
      </c>
      <c r="I518" t="str">
        <f>VLOOKUP($A518,'Medical Examinations'!$A:$J,COLUMN('Medical Examinations'!H517),FALSE)</f>
        <v>No</v>
      </c>
      <c r="J518" t="str">
        <f>VLOOKUP($A518,'Medical Examinations'!$A:$J,COLUMN('Medical Examinations'!I517),FALSE)</f>
        <v>Obesity</v>
      </c>
      <c r="K518" t="str">
        <f>VLOOKUP($A518,'Medical Examinations'!$A:$J,COLUMN('Medical Examinations'!J517),FALSE)</f>
        <v>Normal</v>
      </c>
      <c r="L518" s="30">
        <f>VLOOKUP($A518,'Hospitalisation Details'!$A:$K,COLUMN('Hospitalisation Details'!J517),FALSE)</f>
        <v>29038</v>
      </c>
      <c r="M518" s="23">
        <f>VLOOKUP($A518,'Hospitalisation Details'!$A:$K,COLUMN('Hospitalisation Details'!F517),FALSE)</f>
        <v>19144.580000000002</v>
      </c>
      <c r="N518" t="str">
        <f>VLOOKUP($A518,'Hospitalisation Details'!$A:$K,COLUMN('Hospitalisation Details'!G517),FALSE)</f>
        <v>Tier - 1</v>
      </c>
      <c r="O518" t="str">
        <f>VLOOKUP($A518,'Hospitalisation Details'!$A:$K,COLUMN('Hospitalisation Details'!H517),FALSE)</f>
        <v>Tier - 1</v>
      </c>
      <c r="P518" t="str">
        <f>VLOOKUP($A518,'Hospitalisation Details'!$A:$K,COLUMN('Hospitalisation Details'!I517),FALSE)</f>
        <v>R1024</v>
      </c>
      <c r="Q518">
        <f>VLOOKUP($A518,'Hospitalisation Details'!$A:$K,COLUMN('Hospitalisation Details'!K517),FALSE)</f>
        <v>43</v>
      </c>
      <c r="R518" t="str" cm="1">
        <f t="array" ref="R518">_xlfn.IFS(
Q518&lt;=10,"0-10",
Q518&lt;=20,"11-20",
Q518&lt;=30,"21-30",
Q518&lt;=40,"31-40",
Q518&lt;=50,"41-50",
Q518&lt;=60,"51-60",
Q518&lt;=70,"61-70"
)</f>
        <v>41-50</v>
      </c>
      <c r="S518" t="str">
        <f t="shared" si="8"/>
        <v>No</v>
      </c>
    </row>
    <row r="519" spans="1:19" ht="15.75" x14ac:dyDescent="0.25">
      <c r="A519" s="36" t="s">
        <v>559</v>
      </c>
      <c r="B519" t="str">
        <f>VLOOKUP(A519,'Customer Names'!A:E,COLUMN('Customer Names'!D518),FALSE)</f>
        <v>Ms. Karen</v>
      </c>
      <c r="C519">
        <f>VLOOKUP($A519,'Medical Examinations'!$A:$J,COLUMN('Medical Examinations'!B518),FALSE)</f>
        <v>27.94</v>
      </c>
      <c r="D519">
        <f>VLOOKUP($A519,'Medical Examinations'!$A:$J,COLUMN('Medical Examinations'!C518),FALSE)</f>
        <v>4.4800000000000004</v>
      </c>
      <c r="E519" t="str">
        <f>VLOOKUP($A519,'Medical Examinations'!$A:$J,COLUMN('Medical Examinations'!D518),FALSE)</f>
        <v>No</v>
      </c>
      <c r="F519" t="str">
        <f>VLOOKUP($A519,'Medical Examinations'!$A:$J,COLUMN('Medical Examinations'!E518),FALSE)</f>
        <v>No</v>
      </c>
      <c r="G519" t="str">
        <f>VLOOKUP($A519,'Medical Examinations'!$A:$J,COLUMN('Medical Examinations'!F518),FALSE)</f>
        <v>Yes</v>
      </c>
      <c r="H519">
        <f>VLOOKUP($A519,'Medical Examinations'!$A:$J,COLUMN('Medical Examinations'!G518),FALSE)</f>
        <v>1</v>
      </c>
      <c r="I519" t="str">
        <f>VLOOKUP($A519,'Medical Examinations'!$A:$J,COLUMN('Medical Examinations'!H518),FALSE)</f>
        <v>Yes</v>
      </c>
      <c r="J519" t="str">
        <f>VLOOKUP($A519,'Medical Examinations'!$A:$J,COLUMN('Medical Examinations'!I518),FALSE)</f>
        <v>Overweight</v>
      </c>
      <c r="K519" t="str">
        <f>VLOOKUP($A519,'Medical Examinations'!$A:$J,COLUMN('Medical Examinations'!J518),FALSE)</f>
        <v>Normal</v>
      </c>
      <c r="L519" s="30">
        <f>VLOOKUP($A519,'Hospitalisation Details'!$A:$K,COLUMN('Hospitalisation Details'!J518),FALSE)</f>
        <v>34240</v>
      </c>
      <c r="M519" s="23">
        <f>VLOOKUP($A519,'Hospitalisation Details'!$A:$K,COLUMN('Hospitalisation Details'!F518),FALSE)</f>
        <v>19107.78</v>
      </c>
      <c r="N519" t="str">
        <f>VLOOKUP($A519,'Hospitalisation Details'!$A:$K,COLUMN('Hospitalisation Details'!G518),FALSE)</f>
        <v>Tier - 1</v>
      </c>
      <c r="O519" t="str">
        <f>VLOOKUP($A519,'Hospitalisation Details'!$A:$K,COLUMN('Hospitalisation Details'!H518),FALSE)</f>
        <v>Tier - 2</v>
      </c>
      <c r="P519" t="str">
        <f>VLOOKUP($A519,'Hospitalisation Details'!$A:$K,COLUMN('Hospitalisation Details'!I518),FALSE)</f>
        <v>R1013</v>
      </c>
      <c r="Q519">
        <f>VLOOKUP($A519,'Hospitalisation Details'!$A:$K,COLUMN('Hospitalisation Details'!K518),FALSE)</f>
        <v>29</v>
      </c>
      <c r="R519" t="str" cm="1">
        <f t="array" ref="R519">_xlfn.IFS(
Q519&lt;=10,"0-10",
Q519&lt;=20,"11-20",
Q519&lt;=30,"21-30",
Q519&lt;=40,"31-40",
Q519&lt;=50,"41-50",
Q519&lt;=60,"51-60",
Q519&lt;=70,"61-70"
)</f>
        <v>21-30</v>
      </c>
      <c r="S519" t="str">
        <f t="shared" si="8"/>
        <v>No</v>
      </c>
    </row>
    <row r="520" spans="1:19" ht="15.75" x14ac:dyDescent="0.25">
      <c r="A520" s="36" t="s">
        <v>560</v>
      </c>
      <c r="B520" t="str">
        <f>VLOOKUP(A520,'Customer Names'!A:E,COLUMN('Customer Names'!D519),FALSE)</f>
        <v>Mr. Gregory</v>
      </c>
      <c r="C520">
        <f>VLOOKUP($A520,'Medical Examinations'!$A:$J,COLUMN('Medical Examinations'!B519),FALSE)</f>
        <v>27.1</v>
      </c>
      <c r="D520">
        <f>VLOOKUP($A520,'Medical Examinations'!$A:$J,COLUMN('Medical Examinations'!C519),FALSE)</f>
        <v>5.73</v>
      </c>
      <c r="E520" t="str">
        <f>VLOOKUP($A520,'Medical Examinations'!$A:$J,COLUMN('Medical Examinations'!D519),FALSE)</f>
        <v>No</v>
      </c>
      <c r="F520" t="str">
        <f>VLOOKUP($A520,'Medical Examinations'!$A:$J,COLUMN('Medical Examinations'!E519),FALSE)</f>
        <v>No</v>
      </c>
      <c r="G520" t="str">
        <f>VLOOKUP($A520,'Medical Examinations'!$A:$J,COLUMN('Medical Examinations'!F519),FALSE)</f>
        <v>No</v>
      </c>
      <c r="H520">
        <f>VLOOKUP($A520,'Medical Examinations'!$A:$J,COLUMN('Medical Examinations'!G519),FALSE)</f>
        <v>0</v>
      </c>
      <c r="I520" t="str">
        <f>VLOOKUP($A520,'Medical Examinations'!$A:$J,COLUMN('Medical Examinations'!H519),FALSE)</f>
        <v>Yes</v>
      </c>
      <c r="J520" t="str">
        <f>VLOOKUP($A520,'Medical Examinations'!$A:$J,COLUMN('Medical Examinations'!I519),FALSE)</f>
        <v>Overweight</v>
      </c>
      <c r="K520" t="str">
        <f>VLOOKUP($A520,'Medical Examinations'!$A:$J,COLUMN('Medical Examinations'!J519),FALSE)</f>
        <v>Prediabetes</v>
      </c>
      <c r="L520" s="30">
        <f>VLOOKUP($A520,'Hospitalisation Details'!$A:$K,COLUMN('Hospitalisation Details'!J519),FALSE)</f>
        <v>32664</v>
      </c>
      <c r="M520" s="23">
        <f>VLOOKUP($A520,'Hospitalisation Details'!$A:$K,COLUMN('Hospitalisation Details'!F519),FALSE)</f>
        <v>19040.88</v>
      </c>
      <c r="N520" t="str">
        <f>VLOOKUP($A520,'Hospitalisation Details'!$A:$K,COLUMN('Hospitalisation Details'!G519),FALSE)</f>
        <v>Tier - 1</v>
      </c>
      <c r="O520" t="str">
        <f>VLOOKUP($A520,'Hospitalisation Details'!$A:$K,COLUMN('Hospitalisation Details'!H519),FALSE)</f>
        <v>Tier - 3</v>
      </c>
      <c r="P520" t="str">
        <f>VLOOKUP($A520,'Hospitalisation Details'!$A:$K,COLUMN('Hospitalisation Details'!I519),FALSE)</f>
        <v>R1011</v>
      </c>
      <c r="Q520">
        <f>VLOOKUP($A520,'Hospitalisation Details'!$A:$K,COLUMN('Hospitalisation Details'!K519),FALSE)</f>
        <v>34</v>
      </c>
      <c r="R520" t="str" cm="1">
        <f t="array" ref="R520">_xlfn.IFS(
Q520&lt;=10,"0-10",
Q520&lt;=20,"11-20",
Q520&lt;=30,"21-30",
Q520&lt;=40,"31-40",
Q520&lt;=50,"41-50",
Q520&lt;=60,"51-60",
Q520&lt;=70,"61-70"
)</f>
        <v>31-40</v>
      </c>
      <c r="S520" t="str">
        <f t="shared" si="8"/>
        <v>Yes</v>
      </c>
    </row>
    <row r="521" spans="1:19" ht="15.75" x14ac:dyDescent="0.25">
      <c r="A521" s="36" t="s">
        <v>561</v>
      </c>
      <c r="B521" t="str">
        <f>VLOOKUP(A521,'Customer Names'!A:E,COLUMN('Customer Names'!D520),FALSE)</f>
        <v>Ms. Sabine</v>
      </c>
      <c r="C521">
        <f>VLOOKUP($A521,'Medical Examinations'!$A:$J,COLUMN('Medical Examinations'!B520),FALSE)</f>
        <v>18.3</v>
      </c>
      <c r="D521">
        <f>VLOOKUP($A521,'Medical Examinations'!$A:$J,COLUMN('Medical Examinations'!C520),FALSE)</f>
        <v>5.46</v>
      </c>
      <c r="E521" t="str">
        <f>VLOOKUP($A521,'Medical Examinations'!$A:$J,COLUMN('Medical Examinations'!D520),FALSE)</f>
        <v>Yes</v>
      </c>
      <c r="F521" t="str">
        <f>VLOOKUP($A521,'Medical Examinations'!$A:$J,COLUMN('Medical Examinations'!E520),FALSE)</f>
        <v>No</v>
      </c>
      <c r="G521" t="str">
        <f>VLOOKUP($A521,'Medical Examinations'!$A:$J,COLUMN('Medical Examinations'!F520),FALSE)</f>
        <v>Yes</v>
      </c>
      <c r="H521">
        <f>VLOOKUP($A521,'Medical Examinations'!$A:$J,COLUMN('Medical Examinations'!G520),FALSE)</f>
        <v>1</v>
      </c>
      <c r="I521" t="str">
        <f>VLOOKUP($A521,'Medical Examinations'!$A:$J,COLUMN('Medical Examinations'!H520),FALSE)</f>
        <v>Yes</v>
      </c>
      <c r="J521" t="str">
        <f>VLOOKUP($A521,'Medical Examinations'!$A:$J,COLUMN('Medical Examinations'!I520),FALSE)</f>
        <v>Underweight</v>
      </c>
      <c r="K521" t="str">
        <f>VLOOKUP($A521,'Medical Examinations'!$A:$J,COLUMN('Medical Examinations'!J520),FALSE)</f>
        <v>Normal</v>
      </c>
      <c r="L521" s="30">
        <f>VLOOKUP($A521,'Hospitalisation Details'!$A:$K,COLUMN('Hospitalisation Details'!J520),FALSE)</f>
        <v>30669</v>
      </c>
      <c r="M521" s="23">
        <f>VLOOKUP($A521,'Hospitalisation Details'!$A:$K,COLUMN('Hospitalisation Details'!F520),FALSE)</f>
        <v>19023.259999999998</v>
      </c>
      <c r="N521" t="str">
        <f>VLOOKUP($A521,'Hospitalisation Details'!$A:$K,COLUMN('Hospitalisation Details'!G520),FALSE)</f>
        <v>Tier - 1</v>
      </c>
      <c r="O521" t="str">
        <f>VLOOKUP($A521,'Hospitalisation Details'!$A:$K,COLUMN('Hospitalisation Details'!H520),FALSE)</f>
        <v>Tier - 3</v>
      </c>
      <c r="P521" t="str">
        <f>VLOOKUP($A521,'Hospitalisation Details'!$A:$K,COLUMN('Hospitalisation Details'!I520),FALSE)</f>
        <v>R1011</v>
      </c>
      <c r="Q521">
        <f>VLOOKUP($A521,'Hospitalisation Details'!$A:$K,COLUMN('Hospitalisation Details'!K520),FALSE)</f>
        <v>39</v>
      </c>
      <c r="R521" t="str" cm="1">
        <f t="array" ref="R521">_xlfn.IFS(
Q521&lt;=10,"0-10",
Q521&lt;=20,"11-20",
Q521&lt;=30,"21-30",
Q521&lt;=40,"31-40",
Q521&lt;=50,"41-50",
Q521&lt;=60,"51-60",
Q521&lt;=70,"61-70"
)</f>
        <v>31-40</v>
      </c>
      <c r="S521" t="str">
        <f t="shared" si="8"/>
        <v>No</v>
      </c>
    </row>
    <row r="522" spans="1:19" ht="15.75" x14ac:dyDescent="0.25">
      <c r="A522" s="36" t="s">
        <v>562</v>
      </c>
      <c r="B522" t="str">
        <f>VLOOKUP(A522,'Customer Names'!A:E,COLUMN('Customer Names'!D521),FALSE)</f>
        <v>Mr. Joseph</v>
      </c>
      <c r="C522">
        <f>VLOOKUP($A522,'Medical Examinations'!$A:$J,COLUMN('Medical Examinations'!B521),FALSE)</f>
        <v>25.3</v>
      </c>
      <c r="D522">
        <f>VLOOKUP($A522,'Medical Examinations'!$A:$J,COLUMN('Medical Examinations'!C521),FALSE)</f>
        <v>5.0199999999999996</v>
      </c>
      <c r="E522" t="str">
        <f>VLOOKUP($A522,'Medical Examinations'!$A:$J,COLUMN('Medical Examinations'!D521),FALSE)</f>
        <v>Yes</v>
      </c>
      <c r="F522" t="str">
        <f>VLOOKUP($A522,'Medical Examinations'!$A:$J,COLUMN('Medical Examinations'!E521),FALSE)</f>
        <v>No</v>
      </c>
      <c r="G522" t="str">
        <f>VLOOKUP($A522,'Medical Examinations'!$A:$J,COLUMN('Medical Examinations'!F521),FALSE)</f>
        <v>No</v>
      </c>
      <c r="H522">
        <f>VLOOKUP($A522,'Medical Examinations'!$A:$J,COLUMN('Medical Examinations'!G521),FALSE)</f>
        <v>1</v>
      </c>
      <c r="I522" t="str">
        <f>VLOOKUP($A522,'Medical Examinations'!$A:$J,COLUMN('Medical Examinations'!H521),FALSE)</f>
        <v>Yes</v>
      </c>
      <c r="J522" t="str">
        <f>VLOOKUP($A522,'Medical Examinations'!$A:$J,COLUMN('Medical Examinations'!I521),FALSE)</f>
        <v>Overweight</v>
      </c>
      <c r="K522" t="str">
        <f>VLOOKUP($A522,'Medical Examinations'!$A:$J,COLUMN('Medical Examinations'!J521),FALSE)</f>
        <v>Normal</v>
      </c>
      <c r="L522" s="30">
        <f>VLOOKUP($A522,'Hospitalisation Details'!$A:$K,COLUMN('Hospitalisation Details'!J521),FALSE)</f>
        <v>32440</v>
      </c>
      <c r="M522" s="23">
        <f>VLOOKUP($A522,'Hospitalisation Details'!$A:$K,COLUMN('Hospitalisation Details'!F521),FALSE)</f>
        <v>18972.5</v>
      </c>
      <c r="N522" t="str">
        <f>VLOOKUP($A522,'Hospitalisation Details'!$A:$K,COLUMN('Hospitalisation Details'!G521),FALSE)</f>
        <v>Tier - 1</v>
      </c>
      <c r="O522" t="str">
        <f>VLOOKUP($A522,'Hospitalisation Details'!$A:$K,COLUMN('Hospitalisation Details'!H521),FALSE)</f>
        <v>Tier - 3</v>
      </c>
      <c r="P522" t="str">
        <f>VLOOKUP($A522,'Hospitalisation Details'!$A:$K,COLUMN('Hospitalisation Details'!I521),FALSE)</f>
        <v>R1013</v>
      </c>
      <c r="Q522">
        <f>VLOOKUP($A522,'Hospitalisation Details'!$A:$K,COLUMN('Hospitalisation Details'!K521),FALSE)</f>
        <v>34</v>
      </c>
      <c r="R522" t="str" cm="1">
        <f t="array" ref="R522">_xlfn.IFS(
Q522&lt;=10,"0-10",
Q522&lt;=20,"11-20",
Q522&lt;=30,"21-30",
Q522&lt;=40,"31-40",
Q522&lt;=50,"41-50",
Q522&lt;=60,"51-60",
Q522&lt;=70,"61-70"
)</f>
        <v>31-40</v>
      </c>
      <c r="S522" t="str">
        <f t="shared" si="8"/>
        <v>No</v>
      </c>
    </row>
    <row r="523" spans="1:19" ht="15.75" x14ac:dyDescent="0.25">
      <c r="A523" s="36" t="s">
        <v>563</v>
      </c>
      <c r="B523" t="str">
        <f>VLOOKUP(A523,'Customer Names'!A:E,COLUMN('Customer Names'!D522),FALSE)</f>
        <v>Mr. Adam</v>
      </c>
      <c r="C523">
        <f>VLOOKUP($A523,'Medical Examinations'!$A:$J,COLUMN('Medical Examinations'!B522),FALSE)</f>
        <v>38.83</v>
      </c>
      <c r="D523">
        <f>VLOOKUP($A523,'Medical Examinations'!$A:$J,COLUMN('Medical Examinations'!C522),FALSE)</f>
        <v>6.36</v>
      </c>
      <c r="E523" t="str">
        <f>VLOOKUP($A523,'Medical Examinations'!$A:$J,COLUMN('Medical Examinations'!D522),FALSE)</f>
        <v>No</v>
      </c>
      <c r="F523" t="str">
        <f>VLOOKUP($A523,'Medical Examinations'!$A:$J,COLUMN('Medical Examinations'!E522),FALSE)</f>
        <v>No</v>
      </c>
      <c r="G523" t="str">
        <f>VLOOKUP($A523,'Medical Examinations'!$A:$J,COLUMN('Medical Examinations'!F522),FALSE)</f>
        <v>No</v>
      </c>
      <c r="H523">
        <f>VLOOKUP($A523,'Medical Examinations'!$A:$J,COLUMN('Medical Examinations'!G522),FALSE)</f>
        <v>1</v>
      </c>
      <c r="I523" t="str">
        <f>VLOOKUP($A523,'Medical Examinations'!$A:$J,COLUMN('Medical Examinations'!H522),FALSE)</f>
        <v>No</v>
      </c>
      <c r="J523" t="str">
        <f>VLOOKUP($A523,'Medical Examinations'!$A:$J,COLUMN('Medical Examinations'!I522),FALSE)</f>
        <v>Obesity</v>
      </c>
      <c r="K523" t="str">
        <f>VLOOKUP($A523,'Medical Examinations'!$A:$J,COLUMN('Medical Examinations'!J522),FALSE)</f>
        <v>Prediabetes</v>
      </c>
      <c r="L523" s="30">
        <f>VLOOKUP($A523,'Hospitalisation Details'!$A:$K,COLUMN('Hospitalisation Details'!J522),FALSE)</f>
        <v>33938</v>
      </c>
      <c r="M523" s="23">
        <f>VLOOKUP($A523,'Hospitalisation Details'!$A:$K,COLUMN('Hospitalisation Details'!F522),FALSE)</f>
        <v>18963.169999999998</v>
      </c>
      <c r="N523" t="str">
        <f>VLOOKUP($A523,'Hospitalisation Details'!$A:$K,COLUMN('Hospitalisation Details'!G522),FALSE)</f>
        <v>Tier - 1</v>
      </c>
      <c r="O523" t="str">
        <f>VLOOKUP($A523,'Hospitalisation Details'!$A:$K,COLUMN('Hospitalisation Details'!H522),FALSE)</f>
        <v>Tier - 1</v>
      </c>
      <c r="P523" t="str">
        <f>VLOOKUP($A523,'Hospitalisation Details'!$A:$K,COLUMN('Hospitalisation Details'!I522),FALSE)</f>
        <v>R1013</v>
      </c>
      <c r="Q523">
        <f>VLOOKUP($A523,'Hospitalisation Details'!$A:$K,COLUMN('Hospitalisation Details'!K522),FALSE)</f>
        <v>30</v>
      </c>
      <c r="R523" t="str" cm="1">
        <f t="array" ref="R523">_xlfn.IFS(
Q523&lt;=10,"0-10",
Q523&lt;=20,"11-20",
Q523&lt;=30,"21-30",
Q523&lt;=40,"31-40",
Q523&lt;=50,"41-50",
Q523&lt;=60,"51-60",
Q523&lt;=70,"61-70"
)</f>
        <v>21-30</v>
      </c>
      <c r="S523" t="str">
        <f t="shared" si="8"/>
        <v>Yes</v>
      </c>
    </row>
    <row r="524" spans="1:19" ht="15.75" x14ac:dyDescent="0.25">
      <c r="A524" s="36" t="s">
        <v>564</v>
      </c>
      <c r="B524" t="str">
        <f>VLOOKUP(A524,'Customer Names'!A:E,COLUMN('Customer Names'!D523),FALSE)</f>
        <v>Ms. Karolyn</v>
      </c>
      <c r="C524">
        <f>VLOOKUP($A524,'Medical Examinations'!$A:$J,COLUMN('Medical Examinations'!B523),FALSE)</f>
        <v>27.6</v>
      </c>
      <c r="D524">
        <f>VLOOKUP($A524,'Medical Examinations'!$A:$J,COLUMN('Medical Examinations'!C523),FALSE)</f>
        <v>5.36</v>
      </c>
      <c r="E524" t="str">
        <f>VLOOKUP($A524,'Medical Examinations'!$A:$J,COLUMN('Medical Examinations'!D523),FALSE)</f>
        <v>No</v>
      </c>
      <c r="F524" t="str">
        <f>VLOOKUP($A524,'Medical Examinations'!$A:$J,COLUMN('Medical Examinations'!E523),FALSE)</f>
        <v>No</v>
      </c>
      <c r="G524" t="str">
        <f>VLOOKUP($A524,'Medical Examinations'!$A:$J,COLUMN('Medical Examinations'!F523),FALSE)</f>
        <v>No</v>
      </c>
      <c r="H524">
        <f>VLOOKUP($A524,'Medical Examinations'!$A:$J,COLUMN('Medical Examinations'!G523),FALSE)</f>
        <v>1</v>
      </c>
      <c r="I524" t="str">
        <f>VLOOKUP($A524,'Medical Examinations'!$A:$J,COLUMN('Medical Examinations'!H523),FALSE)</f>
        <v>No</v>
      </c>
      <c r="J524" t="str">
        <f>VLOOKUP($A524,'Medical Examinations'!$A:$J,COLUMN('Medical Examinations'!I523),FALSE)</f>
        <v>Overweight</v>
      </c>
      <c r="K524" t="str">
        <f>VLOOKUP($A524,'Medical Examinations'!$A:$J,COLUMN('Medical Examinations'!J523),FALSE)</f>
        <v>Normal</v>
      </c>
      <c r="L524" s="30">
        <f>VLOOKUP($A524,'Hospitalisation Details'!$A:$K,COLUMN('Hospitalisation Details'!J523),FALSE)</f>
        <v>36013</v>
      </c>
      <c r="M524" s="23">
        <f>VLOOKUP($A524,'Hospitalisation Details'!$A:$K,COLUMN('Hospitalisation Details'!F523),FALSE)</f>
        <v>18955.22</v>
      </c>
      <c r="N524" t="str">
        <f>VLOOKUP($A524,'Hospitalisation Details'!$A:$K,COLUMN('Hospitalisation Details'!G523),FALSE)</f>
        <v>Tier - 1</v>
      </c>
      <c r="O524" t="str">
        <f>VLOOKUP($A524,'Hospitalisation Details'!$A:$K,COLUMN('Hospitalisation Details'!H523),FALSE)</f>
        <v>Tier - 3</v>
      </c>
      <c r="P524" t="str">
        <f>VLOOKUP($A524,'Hospitalisation Details'!$A:$K,COLUMN('Hospitalisation Details'!I523),FALSE)</f>
        <v>R1011</v>
      </c>
      <c r="Q524">
        <f>VLOOKUP($A524,'Hospitalisation Details'!$A:$K,COLUMN('Hospitalisation Details'!K523),FALSE)</f>
        <v>24</v>
      </c>
      <c r="R524" t="str" cm="1">
        <f t="array" ref="R524">_xlfn.IFS(
Q524&lt;=10,"0-10",
Q524&lt;=20,"11-20",
Q524&lt;=30,"21-30",
Q524&lt;=40,"31-40",
Q524&lt;=50,"41-50",
Q524&lt;=60,"51-60",
Q524&lt;=70,"61-70"
)</f>
        <v>21-30</v>
      </c>
      <c r="S524" t="str">
        <f t="shared" si="8"/>
        <v>No</v>
      </c>
    </row>
    <row r="525" spans="1:19" ht="15.75" x14ac:dyDescent="0.25">
      <c r="A525" s="36" t="s">
        <v>565</v>
      </c>
      <c r="B525" t="str">
        <f>VLOOKUP(A525,'Customer Names'!A:E,COLUMN('Customer Names'!D524),FALSE)</f>
        <v>Mrs. Anita</v>
      </c>
      <c r="C525">
        <f>VLOOKUP($A525,'Medical Examinations'!$A:$J,COLUMN('Medical Examinations'!B524),FALSE)</f>
        <v>46.4</v>
      </c>
      <c r="D525">
        <f>VLOOKUP($A525,'Medical Examinations'!$A:$J,COLUMN('Medical Examinations'!C524),FALSE)</f>
        <v>8.3699999999999992</v>
      </c>
      <c r="E525" t="str">
        <f>VLOOKUP($A525,'Medical Examinations'!$A:$J,COLUMN('Medical Examinations'!D524),FALSE)</f>
        <v>Yes</v>
      </c>
      <c r="F525" t="str">
        <f>VLOOKUP($A525,'Medical Examinations'!$A:$J,COLUMN('Medical Examinations'!E524),FALSE)</f>
        <v>No</v>
      </c>
      <c r="G525" t="str">
        <f>VLOOKUP($A525,'Medical Examinations'!$A:$J,COLUMN('Medical Examinations'!F524),FALSE)</f>
        <v>Yes</v>
      </c>
      <c r="H525">
        <f>VLOOKUP($A525,'Medical Examinations'!$A:$J,COLUMN('Medical Examinations'!G524),FALSE)</f>
        <v>1</v>
      </c>
      <c r="I525" t="str">
        <f>VLOOKUP($A525,'Medical Examinations'!$A:$J,COLUMN('Medical Examinations'!H524),FALSE)</f>
        <v>No</v>
      </c>
      <c r="J525" t="str">
        <f>VLOOKUP($A525,'Medical Examinations'!$A:$J,COLUMN('Medical Examinations'!I524),FALSE)</f>
        <v>Obesity</v>
      </c>
      <c r="K525" t="str">
        <f>VLOOKUP($A525,'Medical Examinations'!$A:$J,COLUMN('Medical Examinations'!J524),FALSE)</f>
        <v>Diabetes</v>
      </c>
      <c r="L525" s="30">
        <f>VLOOKUP($A525,'Hospitalisation Details'!$A:$K,COLUMN('Hospitalisation Details'!J524),FALSE)</f>
        <v>23304</v>
      </c>
      <c r="M525" s="23">
        <f>VLOOKUP($A525,'Hospitalisation Details'!$A:$K,COLUMN('Hospitalisation Details'!F524),FALSE)</f>
        <v>18954.560000000001</v>
      </c>
      <c r="N525" t="str">
        <f>VLOOKUP($A525,'Hospitalisation Details'!$A:$K,COLUMN('Hospitalisation Details'!G524),FALSE)</f>
        <v>Tier - 1</v>
      </c>
      <c r="O525" t="str">
        <f>VLOOKUP($A525,'Hospitalisation Details'!$A:$K,COLUMN('Hospitalisation Details'!H524),FALSE)</f>
        <v>Tier - 1</v>
      </c>
      <c r="P525" t="str">
        <f>VLOOKUP($A525,'Hospitalisation Details'!$A:$K,COLUMN('Hospitalisation Details'!I524),FALSE)</f>
        <v>R1026</v>
      </c>
      <c r="Q525">
        <f>VLOOKUP($A525,'Hospitalisation Details'!$A:$K,COLUMN('Hospitalisation Details'!K524),FALSE)</f>
        <v>59</v>
      </c>
      <c r="R525" t="str" cm="1">
        <f t="array" ref="R525">_xlfn.IFS(
Q525&lt;=10,"0-10",
Q525&lt;=20,"11-20",
Q525&lt;=30,"21-30",
Q525&lt;=40,"31-40",
Q525&lt;=50,"41-50",
Q525&lt;=60,"51-60",
Q525&lt;=70,"61-70"
)</f>
        <v>51-60</v>
      </c>
      <c r="S525" t="str">
        <f t="shared" si="8"/>
        <v>Yes</v>
      </c>
    </row>
    <row r="526" spans="1:19" ht="15.75" x14ac:dyDescent="0.25">
      <c r="A526" s="36" t="s">
        <v>566</v>
      </c>
      <c r="B526" t="str">
        <f>VLOOKUP(A526,'Customer Names'!A:E,COLUMN('Customer Names'!D525),FALSE)</f>
        <v>Ms. Laura</v>
      </c>
      <c r="C526">
        <f>VLOOKUP($A526,'Medical Examinations'!$A:$J,COLUMN('Medical Examinations'!B525),FALSE)</f>
        <v>51.92</v>
      </c>
      <c r="D526">
        <f>VLOOKUP($A526,'Medical Examinations'!$A:$J,COLUMN('Medical Examinations'!C525),FALSE)</f>
        <v>5.18</v>
      </c>
      <c r="E526" t="str">
        <f>VLOOKUP($A526,'Medical Examinations'!$A:$J,COLUMN('Medical Examinations'!D525),FALSE)</f>
        <v>Yes</v>
      </c>
      <c r="F526" t="str">
        <f>VLOOKUP($A526,'Medical Examinations'!$A:$J,COLUMN('Medical Examinations'!E525),FALSE)</f>
        <v>No</v>
      </c>
      <c r="G526" t="str">
        <f>VLOOKUP($A526,'Medical Examinations'!$A:$J,COLUMN('Medical Examinations'!F525),FALSE)</f>
        <v>Yes</v>
      </c>
      <c r="H526">
        <f>VLOOKUP($A526,'Medical Examinations'!$A:$J,COLUMN('Medical Examinations'!G525),FALSE)</f>
        <v>1</v>
      </c>
      <c r="I526" t="str">
        <f>VLOOKUP($A526,'Medical Examinations'!$A:$J,COLUMN('Medical Examinations'!H525),FALSE)</f>
        <v>No</v>
      </c>
      <c r="J526" t="str">
        <f>VLOOKUP($A526,'Medical Examinations'!$A:$J,COLUMN('Medical Examinations'!I525),FALSE)</f>
        <v>Obesity</v>
      </c>
      <c r="K526" t="str">
        <f>VLOOKUP($A526,'Medical Examinations'!$A:$J,COLUMN('Medical Examinations'!J525),FALSE)</f>
        <v>Normal</v>
      </c>
      <c r="L526" s="30">
        <f>VLOOKUP($A526,'Hospitalisation Details'!$A:$K,COLUMN('Hospitalisation Details'!J525),FALSE)</f>
        <v>25418</v>
      </c>
      <c r="M526" s="23">
        <f>VLOOKUP($A526,'Hospitalisation Details'!$A:$K,COLUMN('Hospitalisation Details'!F525),FALSE)</f>
        <v>18932.810000000001</v>
      </c>
      <c r="N526" t="str">
        <f>VLOOKUP($A526,'Hospitalisation Details'!$A:$K,COLUMN('Hospitalisation Details'!G525),FALSE)</f>
        <v>Tier - 1</v>
      </c>
      <c r="O526" t="str">
        <f>VLOOKUP($A526,'Hospitalisation Details'!$A:$K,COLUMN('Hospitalisation Details'!H525),FALSE)</f>
        <v>Tier - 3</v>
      </c>
      <c r="P526" t="str">
        <f>VLOOKUP($A526,'Hospitalisation Details'!$A:$K,COLUMN('Hospitalisation Details'!I525),FALSE)</f>
        <v>R1012</v>
      </c>
      <c r="Q526">
        <f>VLOOKUP($A526,'Hospitalisation Details'!$A:$K,COLUMN('Hospitalisation Details'!K525),FALSE)</f>
        <v>53</v>
      </c>
      <c r="R526" t="str" cm="1">
        <f t="array" ref="R526">_xlfn.IFS(
Q526&lt;=10,"0-10",
Q526&lt;=20,"11-20",
Q526&lt;=30,"21-30",
Q526&lt;=40,"31-40",
Q526&lt;=50,"41-50",
Q526&lt;=60,"51-60",
Q526&lt;=70,"61-70"
)</f>
        <v>51-60</v>
      </c>
      <c r="S526" t="str">
        <f t="shared" si="8"/>
        <v>No</v>
      </c>
    </row>
    <row r="527" spans="1:19" ht="15.75" x14ac:dyDescent="0.25">
      <c r="A527" s="36" t="s">
        <v>567</v>
      </c>
      <c r="B527" t="str">
        <f>VLOOKUP(A527,'Customer Names'!A:E,COLUMN('Customer Names'!D526),FALSE)</f>
        <v>Ms. Sarah</v>
      </c>
      <c r="C527">
        <f>VLOOKUP($A527,'Medical Examinations'!$A:$J,COLUMN('Medical Examinations'!B526),FALSE)</f>
        <v>32.395000000000003</v>
      </c>
      <c r="D527">
        <f>VLOOKUP($A527,'Medical Examinations'!$A:$J,COLUMN('Medical Examinations'!C526),FALSE)</f>
        <v>5.68</v>
      </c>
      <c r="E527" t="str">
        <f>VLOOKUP($A527,'Medical Examinations'!$A:$J,COLUMN('Medical Examinations'!D526),FALSE)</f>
        <v>Yes</v>
      </c>
      <c r="F527" t="str">
        <f>VLOOKUP($A527,'Medical Examinations'!$A:$J,COLUMN('Medical Examinations'!E526),FALSE)</f>
        <v>No</v>
      </c>
      <c r="G527" t="str">
        <f>VLOOKUP($A527,'Medical Examinations'!$A:$J,COLUMN('Medical Examinations'!F526),FALSE)</f>
        <v>No</v>
      </c>
      <c r="H527">
        <f>VLOOKUP($A527,'Medical Examinations'!$A:$J,COLUMN('Medical Examinations'!G526),FALSE)</f>
        <v>1</v>
      </c>
      <c r="I527" t="str">
        <f>VLOOKUP($A527,'Medical Examinations'!$A:$J,COLUMN('Medical Examinations'!H526),FALSE)</f>
        <v>No</v>
      </c>
      <c r="J527" t="str">
        <f>VLOOKUP($A527,'Medical Examinations'!$A:$J,COLUMN('Medical Examinations'!I526),FALSE)</f>
        <v>Obesity</v>
      </c>
      <c r="K527" t="str">
        <f>VLOOKUP($A527,'Medical Examinations'!$A:$J,COLUMN('Medical Examinations'!J526),FALSE)</f>
        <v>Normal</v>
      </c>
      <c r="L527" s="30">
        <f>VLOOKUP($A527,'Hospitalisation Details'!$A:$K,COLUMN('Hospitalisation Details'!J526),FALSE)</f>
        <v>34969</v>
      </c>
      <c r="M527" s="23">
        <f>VLOOKUP($A527,'Hospitalisation Details'!$A:$K,COLUMN('Hospitalisation Details'!F526),FALSE)</f>
        <v>18903.490000000002</v>
      </c>
      <c r="N527" t="str">
        <f>VLOOKUP($A527,'Hospitalisation Details'!$A:$K,COLUMN('Hospitalisation Details'!G526),FALSE)</f>
        <v>Tier - 1</v>
      </c>
      <c r="O527" t="str">
        <f>VLOOKUP($A527,'Hospitalisation Details'!$A:$K,COLUMN('Hospitalisation Details'!H526),FALSE)</f>
        <v>Tier - 2</v>
      </c>
      <c r="P527" t="str">
        <f>VLOOKUP($A527,'Hospitalisation Details'!$A:$K,COLUMN('Hospitalisation Details'!I526),FALSE)</f>
        <v>R1024</v>
      </c>
      <c r="Q527">
        <f>VLOOKUP($A527,'Hospitalisation Details'!$A:$K,COLUMN('Hospitalisation Details'!K526),FALSE)</f>
        <v>27</v>
      </c>
      <c r="R527" t="str" cm="1">
        <f t="array" ref="R527">_xlfn.IFS(
Q527&lt;=10,"0-10",
Q527&lt;=20,"11-20",
Q527&lt;=30,"21-30",
Q527&lt;=40,"31-40",
Q527&lt;=50,"41-50",
Q527&lt;=60,"51-60",
Q527&lt;=70,"61-70"
)</f>
        <v>21-30</v>
      </c>
      <c r="S527" t="str">
        <f t="shared" si="8"/>
        <v>No</v>
      </c>
    </row>
    <row r="528" spans="1:19" ht="15.75" x14ac:dyDescent="0.25">
      <c r="A528" s="36" t="s">
        <v>568</v>
      </c>
      <c r="B528" t="str">
        <f>VLOOKUP(A528,'Customer Names'!A:E,COLUMN('Customer Names'!D527),FALSE)</f>
        <v>Mrs. Ashley</v>
      </c>
      <c r="C528">
        <f>VLOOKUP($A528,'Medical Examinations'!$A:$J,COLUMN('Medical Examinations'!B527),FALSE)</f>
        <v>46.19</v>
      </c>
      <c r="D528">
        <f>VLOOKUP($A528,'Medical Examinations'!$A:$J,COLUMN('Medical Examinations'!C527),FALSE)</f>
        <v>7.31</v>
      </c>
      <c r="E528" t="str">
        <f>VLOOKUP($A528,'Medical Examinations'!$A:$J,COLUMN('Medical Examinations'!D527),FALSE)</f>
        <v>Yes</v>
      </c>
      <c r="F528" t="str">
        <f>VLOOKUP($A528,'Medical Examinations'!$A:$J,COLUMN('Medical Examinations'!E527),FALSE)</f>
        <v>No</v>
      </c>
      <c r="G528" t="str">
        <f>VLOOKUP($A528,'Medical Examinations'!$A:$J,COLUMN('Medical Examinations'!F527),FALSE)</f>
        <v>Yes</v>
      </c>
      <c r="H528">
        <f>VLOOKUP($A528,'Medical Examinations'!$A:$J,COLUMN('Medical Examinations'!G527),FALSE)</f>
        <v>1</v>
      </c>
      <c r="I528" t="str">
        <f>VLOOKUP($A528,'Medical Examinations'!$A:$J,COLUMN('Medical Examinations'!H527),FALSE)</f>
        <v>No</v>
      </c>
      <c r="J528" t="str">
        <f>VLOOKUP($A528,'Medical Examinations'!$A:$J,COLUMN('Medical Examinations'!I527),FALSE)</f>
        <v>Obesity</v>
      </c>
      <c r="K528" t="str">
        <f>VLOOKUP($A528,'Medical Examinations'!$A:$J,COLUMN('Medical Examinations'!J527),FALSE)</f>
        <v>Diabetes</v>
      </c>
      <c r="L528" s="30">
        <f>VLOOKUP($A528,'Hospitalisation Details'!$A:$K,COLUMN('Hospitalisation Details'!J527),FALSE)</f>
        <v>23351</v>
      </c>
      <c r="M528" s="23">
        <f>VLOOKUP($A528,'Hospitalisation Details'!$A:$K,COLUMN('Hospitalisation Details'!F527),FALSE)</f>
        <v>18883.330000000002</v>
      </c>
      <c r="N528" t="str">
        <f>VLOOKUP($A528,'Hospitalisation Details'!$A:$K,COLUMN('Hospitalisation Details'!G527),FALSE)</f>
        <v>Tier - 1</v>
      </c>
      <c r="O528" t="str">
        <f>VLOOKUP($A528,'Hospitalisation Details'!$A:$K,COLUMN('Hospitalisation Details'!H527),FALSE)</f>
        <v>Tier - 1</v>
      </c>
      <c r="P528" t="str">
        <f>VLOOKUP($A528,'Hospitalisation Details'!$A:$K,COLUMN('Hospitalisation Details'!I527),FALSE)</f>
        <v>R1026</v>
      </c>
      <c r="Q528">
        <f>VLOOKUP($A528,'Hospitalisation Details'!$A:$K,COLUMN('Hospitalisation Details'!K527),FALSE)</f>
        <v>59</v>
      </c>
      <c r="R528" t="str" cm="1">
        <f t="array" ref="R528">_xlfn.IFS(
Q528&lt;=10,"0-10",
Q528&lt;=20,"11-20",
Q528&lt;=30,"21-30",
Q528&lt;=40,"31-40",
Q528&lt;=50,"41-50",
Q528&lt;=60,"51-60",
Q528&lt;=70,"61-70"
)</f>
        <v>51-60</v>
      </c>
      <c r="S528" t="str">
        <f t="shared" si="8"/>
        <v>Yes</v>
      </c>
    </row>
    <row r="529" spans="1:19" ht="15.75" x14ac:dyDescent="0.25">
      <c r="A529" s="36" t="s">
        <v>569</v>
      </c>
      <c r="B529" t="str">
        <f>VLOOKUP(A529,'Customer Names'!A:E,COLUMN('Customer Names'!D528),FALSE)</f>
        <v>Ms. Lindsey</v>
      </c>
      <c r="C529">
        <f>VLOOKUP($A529,'Medical Examinations'!$A:$J,COLUMN('Medical Examinations'!B528),FALSE)</f>
        <v>27.93</v>
      </c>
      <c r="D529">
        <f>VLOOKUP($A529,'Medical Examinations'!$A:$J,COLUMN('Medical Examinations'!C528),FALSE)</f>
        <v>4.67</v>
      </c>
      <c r="E529" t="str">
        <f>VLOOKUP($A529,'Medical Examinations'!$A:$J,COLUMN('Medical Examinations'!D528),FALSE)</f>
        <v>No</v>
      </c>
      <c r="F529" t="str">
        <f>VLOOKUP($A529,'Medical Examinations'!$A:$J,COLUMN('Medical Examinations'!E528),FALSE)</f>
        <v>No</v>
      </c>
      <c r="G529" t="str">
        <f>VLOOKUP($A529,'Medical Examinations'!$A:$J,COLUMN('Medical Examinations'!F528),FALSE)</f>
        <v>Yes</v>
      </c>
      <c r="H529">
        <f>VLOOKUP($A529,'Medical Examinations'!$A:$J,COLUMN('Medical Examinations'!G528),FALSE)</f>
        <v>1</v>
      </c>
      <c r="I529" t="str">
        <f>VLOOKUP($A529,'Medical Examinations'!$A:$J,COLUMN('Medical Examinations'!H528),FALSE)</f>
        <v>No</v>
      </c>
      <c r="J529" t="str">
        <f>VLOOKUP($A529,'Medical Examinations'!$A:$J,COLUMN('Medical Examinations'!I528),FALSE)</f>
        <v>Overweight</v>
      </c>
      <c r="K529" t="str">
        <f>VLOOKUP($A529,'Medical Examinations'!$A:$J,COLUMN('Medical Examinations'!J528),FALSE)</f>
        <v>Normal</v>
      </c>
      <c r="L529" s="30">
        <f>VLOOKUP($A529,'Hospitalisation Details'!$A:$K,COLUMN('Hospitalisation Details'!J528),FALSE)</f>
        <v>37826</v>
      </c>
      <c r="M529" s="23">
        <f>VLOOKUP($A529,'Hospitalisation Details'!$A:$K,COLUMN('Hospitalisation Details'!F528),FALSE)</f>
        <v>18838.7</v>
      </c>
      <c r="N529" t="str">
        <f>VLOOKUP($A529,'Hospitalisation Details'!$A:$K,COLUMN('Hospitalisation Details'!G528),FALSE)</f>
        <v>Tier - 1</v>
      </c>
      <c r="O529" t="str">
        <f>VLOOKUP($A529,'Hospitalisation Details'!$A:$K,COLUMN('Hospitalisation Details'!H528),FALSE)</f>
        <v>Tier - 3</v>
      </c>
      <c r="P529" t="str">
        <f>VLOOKUP($A529,'Hospitalisation Details'!$A:$K,COLUMN('Hospitalisation Details'!I528),FALSE)</f>
        <v>R1012</v>
      </c>
      <c r="Q529">
        <f>VLOOKUP($A529,'Hospitalisation Details'!$A:$K,COLUMN('Hospitalisation Details'!K528),FALSE)</f>
        <v>19</v>
      </c>
      <c r="R529" t="str" cm="1">
        <f t="array" ref="R529">_xlfn.IFS(
Q529&lt;=10,"0-10",
Q529&lt;=20,"11-20",
Q529&lt;=30,"21-30",
Q529&lt;=40,"31-40",
Q529&lt;=50,"41-50",
Q529&lt;=60,"51-60",
Q529&lt;=70,"61-70"
)</f>
        <v>11-20</v>
      </c>
      <c r="S529" t="str">
        <f t="shared" si="8"/>
        <v>No</v>
      </c>
    </row>
    <row r="530" spans="1:19" ht="15.75" x14ac:dyDescent="0.25">
      <c r="A530" s="36" t="s">
        <v>570</v>
      </c>
      <c r="B530" t="str">
        <f>VLOOKUP(A530,'Customer Names'!A:E,COLUMN('Customer Names'!D529),FALSE)</f>
        <v>Mr. Alan</v>
      </c>
      <c r="C530">
        <f>VLOOKUP($A530,'Medical Examinations'!$A:$J,COLUMN('Medical Examinations'!B529),FALSE)</f>
        <v>45.62</v>
      </c>
      <c r="D530">
        <f>VLOOKUP($A530,'Medical Examinations'!$A:$J,COLUMN('Medical Examinations'!C529),FALSE)</f>
        <v>6.87</v>
      </c>
      <c r="E530" t="str">
        <f>VLOOKUP($A530,'Medical Examinations'!$A:$J,COLUMN('Medical Examinations'!D529),FALSE)</f>
        <v>No</v>
      </c>
      <c r="F530" t="str">
        <f>VLOOKUP($A530,'Medical Examinations'!$A:$J,COLUMN('Medical Examinations'!E529),FALSE)</f>
        <v>No</v>
      </c>
      <c r="G530" t="str">
        <f>VLOOKUP($A530,'Medical Examinations'!$A:$J,COLUMN('Medical Examinations'!F529),FALSE)</f>
        <v>No</v>
      </c>
      <c r="H530">
        <f>VLOOKUP($A530,'Medical Examinations'!$A:$J,COLUMN('Medical Examinations'!G529),FALSE)</f>
        <v>0</v>
      </c>
      <c r="I530" t="str">
        <f>VLOOKUP($A530,'Medical Examinations'!$A:$J,COLUMN('Medical Examinations'!H529),FALSE)</f>
        <v>No</v>
      </c>
      <c r="J530" t="str">
        <f>VLOOKUP($A530,'Medical Examinations'!$A:$J,COLUMN('Medical Examinations'!I529),FALSE)</f>
        <v>Obesity</v>
      </c>
      <c r="K530" t="str">
        <f>VLOOKUP($A530,'Medical Examinations'!$A:$J,COLUMN('Medical Examinations'!J529),FALSE)</f>
        <v>Diabetes</v>
      </c>
      <c r="L530" s="30">
        <f>VLOOKUP($A530,'Hospitalisation Details'!$A:$K,COLUMN('Hospitalisation Details'!J529),FALSE)</f>
        <v>22998</v>
      </c>
      <c r="M530" s="23">
        <f>VLOOKUP($A530,'Hospitalisation Details'!$A:$K,COLUMN('Hospitalisation Details'!F529),FALSE)</f>
        <v>18815.53</v>
      </c>
      <c r="N530" t="str">
        <f>VLOOKUP($A530,'Hospitalisation Details'!$A:$K,COLUMN('Hospitalisation Details'!G529),FALSE)</f>
        <v>Tier - 1</v>
      </c>
      <c r="O530" t="str">
        <f>VLOOKUP($A530,'Hospitalisation Details'!$A:$K,COLUMN('Hospitalisation Details'!H529),FALSE)</f>
        <v>Tier - 1</v>
      </c>
      <c r="P530" t="str">
        <f>VLOOKUP($A530,'Hospitalisation Details'!$A:$K,COLUMN('Hospitalisation Details'!I529),FALSE)</f>
        <v>R1023</v>
      </c>
      <c r="Q530">
        <f>VLOOKUP($A530,'Hospitalisation Details'!$A:$K,COLUMN('Hospitalisation Details'!K529),FALSE)</f>
        <v>60</v>
      </c>
      <c r="R530" t="str" cm="1">
        <f t="array" ref="R530">_xlfn.IFS(
Q530&lt;=10,"0-10",
Q530&lt;=20,"11-20",
Q530&lt;=30,"21-30",
Q530&lt;=40,"31-40",
Q530&lt;=50,"41-50",
Q530&lt;=60,"51-60",
Q530&lt;=70,"61-70"
)</f>
        <v>51-60</v>
      </c>
      <c r="S530" t="str">
        <f t="shared" si="8"/>
        <v>Yes</v>
      </c>
    </row>
    <row r="531" spans="1:19" ht="15.75" x14ac:dyDescent="0.25">
      <c r="A531" s="36" t="s">
        <v>571</v>
      </c>
      <c r="B531" t="str">
        <f>VLOOKUP(A531,'Customer Names'!A:E,COLUMN('Customer Names'!D530),FALSE)</f>
        <v>Mr. Dan</v>
      </c>
      <c r="C531">
        <f>VLOOKUP($A531,'Medical Examinations'!$A:$J,COLUMN('Medical Examinations'!B530),FALSE)</f>
        <v>35.31</v>
      </c>
      <c r="D531">
        <f>VLOOKUP($A531,'Medical Examinations'!$A:$J,COLUMN('Medical Examinations'!C530),FALSE)</f>
        <v>5.87</v>
      </c>
      <c r="E531" t="str">
        <f>VLOOKUP($A531,'Medical Examinations'!$A:$J,COLUMN('Medical Examinations'!D530),FALSE)</f>
        <v>No</v>
      </c>
      <c r="F531" t="str">
        <f>VLOOKUP($A531,'Medical Examinations'!$A:$J,COLUMN('Medical Examinations'!E530),FALSE)</f>
        <v>No</v>
      </c>
      <c r="G531" t="str">
        <f>VLOOKUP($A531,'Medical Examinations'!$A:$J,COLUMN('Medical Examinations'!F530),FALSE)</f>
        <v>Yes</v>
      </c>
      <c r="H531">
        <f>VLOOKUP($A531,'Medical Examinations'!$A:$J,COLUMN('Medical Examinations'!G530),FALSE)</f>
        <v>1</v>
      </c>
      <c r="I531" t="str">
        <f>VLOOKUP($A531,'Medical Examinations'!$A:$J,COLUMN('Medical Examinations'!H530),FALSE)</f>
        <v>No</v>
      </c>
      <c r="J531" t="str">
        <f>VLOOKUP($A531,'Medical Examinations'!$A:$J,COLUMN('Medical Examinations'!I530),FALSE)</f>
        <v>Obesity</v>
      </c>
      <c r="K531" t="str">
        <f>VLOOKUP($A531,'Medical Examinations'!$A:$J,COLUMN('Medical Examinations'!J530),FALSE)</f>
        <v>Prediabetes</v>
      </c>
      <c r="L531" s="30">
        <f>VLOOKUP($A531,'Hospitalisation Details'!$A:$K,COLUMN('Hospitalisation Details'!J530),FALSE)</f>
        <v>29143</v>
      </c>
      <c r="M531" s="23">
        <f>VLOOKUP($A531,'Hospitalisation Details'!$A:$K,COLUMN('Hospitalisation Details'!F530),FALSE)</f>
        <v>18806.150000000001</v>
      </c>
      <c r="N531" t="str">
        <f>VLOOKUP($A531,'Hospitalisation Details'!$A:$K,COLUMN('Hospitalisation Details'!G530),FALSE)</f>
        <v>Tier - 1</v>
      </c>
      <c r="O531" t="str">
        <f>VLOOKUP($A531,'Hospitalisation Details'!$A:$K,COLUMN('Hospitalisation Details'!H530),FALSE)</f>
        <v>Tier - 2</v>
      </c>
      <c r="P531" t="str">
        <f>VLOOKUP($A531,'Hospitalisation Details'!$A:$K,COLUMN('Hospitalisation Details'!I530),FALSE)</f>
        <v>R1013</v>
      </c>
      <c r="Q531">
        <f>VLOOKUP($A531,'Hospitalisation Details'!$A:$K,COLUMN('Hospitalisation Details'!K530),FALSE)</f>
        <v>43</v>
      </c>
      <c r="R531" t="str" cm="1">
        <f t="array" ref="R531">_xlfn.IFS(
Q531&lt;=10,"0-10",
Q531&lt;=20,"11-20",
Q531&lt;=30,"21-30",
Q531&lt;=40,"31-40",
Q531&lt;=50,"41-50",
Q531&lt;=60,"51-60",
Q531&lt;=70,"61-70"
)</f>
        <v>41-50</v>
      </c>
      <c r="S531" t="str">
        <f t="shared" si="8"/>
        <v>Yes</v>
      </c>
    </row>
    <row r="532" spans="1:19" ht="15.75" x14ac:dyDescent="0.25">
      <c r="A532" s="36" t="s">
        <v>572</v>
      </c>
      <c r="B532" t="str">
        <f>VLOOKUP(A532,'Customer Names'!A:E,COLUMN('Customer Names'!D531),FALSE)</f>
        <v>Ms. Katie</v>
      </c>
      <c r="C532">
        <f>VLOOKUP($A532,'Medical Examinations'!$A:$J,COLUMN('Medical Examinations'!B531),FALSE)</f>
        <v>30.4</v>
      </c>
      <c r="D532">
        <f>VLOOKUP($A532,'Medical Examinations'!$A:$J,COLUMN('Medical Examinations'!C531),FALSE)</f>
        <v>4.07</v>
      </c>
      <c r="E532" t="str">
        <f>VLOOKUP($A532,'Medical Examinations'!$A:$J,COLUMN('Medical Examinations'!D531),FALSE)</f>
        <v>Yes</v>
      </c>
      <c r="F532" t="str">
        <f>VLOOKUP($A532,'Medical Examinations'!$A:$J,COLUMN('Medical Examinations'!E531),FALSE)</f>
        <v>No</v>
      </c>
      <c r="G532" t="str">
        <f>VLOOKUP($A532,'Medical Examinations'!$A:$J,COLUMN('Medical Examinations'!F531),FALSE)</f>
        <v>No</v>
      </c>
      <c r="H532">
        <f>VLOOKUP($A532,'Medical Examinations'!$A:$J,COLUMN('Medical Examinations'!G531),FALSE)</f>
        <v>1</v>
      </c>
      <c r="I532" t="str">
        <f>VLOOKUP($A532,'Medical Examinations'!$A:$J,COLUMN('Medical Examinations'!H531),FALSE)</f>
        <v>No</v>
      </c>
      <c r="J532" t="str">
        <f>VLOOKUP($A532,'Medical Examinations'!$A:$J,COLUMN('Medical Examinations'!I531),FALSE)</f>
        <v>Obesity</v>
      </c>
      <c r="K532" t="str">
        <f>VLOOKUP($A532,'Medical Examinations'!$A:$J,COLUMN('Medical Examinations'!J531),FALSE)</f>
        <v>Normal</v>
      </c>
      <c r="L532" s="30">
        <f>VLOOKUP($A532,'Hospitalisation Details'!$A:$K,COLUMN('Hospitalisation Details'!J531),FALSE)</f>
        <v>35031</v>
      </c>
      <c r="M532" s="23">
        <f>VLOOKUP($A532,'Hospitalisation Details'!$A:$K,COLUMN('Hospitalisation Details'!F531),FALSE)</f>
        <v>18804.75</v>
      </c>
      <c r="N532" t="str">
        <f>VLOOKUP($A532,'Hospitalisation Details'!$A:$K,COLUMN('Hospitalisation Details'!G531),FALSE)</f>
        <v>Tier - 1</v>
      </c>
      <c r="O532" t="str">
        <f>VLOOKUP($A532,'Hospitalisation Details'!$A:$K,COLUMN('Hospitalisation Details'!H531),FALSE)</f>
        <v>Tier - 1</v>
      </c>
      <c r="P532" t="str">
        <f>VLOOKUP($A532,'Hospitalisation Details'!$A:$K,COLUMN('Hospitalisation Details'!I531),FALSE)</f>
        <v>R1012</v>
      </c>
      <c r="Q532">
        <f>VLOOKUP($A532,'Hospitalisation Details'!$A:$K,COLUMN('Hospitalisation Details'!K531),FALSE)</f>
        <v>27</v>
      </c>
      <c r="R532" t="str" cm="1">
        <f t="array" ref="R532">_xlfn.IFS(
Q532&lt;=10,"0-10",
Q532&lt;=20,"11-20",
Q532&lt;=30,"21-30",
Q532&lt;=40,"31-40",
Q532&lt;=50,"41-50",
Q532&lt;=60,"51-60",
Q532&lt;=70,"61-70"
)</f>
        <v>21-30</v>
      </c>
      <c r="S532" t="str">
        <f t="shared" si="8"/>
        <v>No</v>
      </c>
    </row>
    <row r="533" spans="1:19" ht="15.75" x14ac:dyDescent="0.25">
      <c r="A533" s="36" t="s">
        <v>573</v>
      </c>
      <c r="B533" t="str">
        <f>VLOOKUP(A533,'Customer Names'!A:E,COLUMN('Customer Names'!D532),FALSE)</f>
        <v>Mr. Eric</v>
      </c>
      <c r="C533">
        <f>VLOOKUP($A533,'Medical Examinations'!$A:$J,COLUMN('Medical Examinations'!B532),FALSE)</f>
        <v>20.13</v>
      </c>
      <c r="D533">
        <f>VLOOKUP($A533,'Medical Examinations'!$A:$J,COLUMN('Medical Examinations'!C532),FALSE)</f>
        <v>6.47</v>
      </c>
      <c r="E533" t="str">
        <f>VLOOKUP($A533,'Medical Examinations'!$A:$J,COLUMN('Medical Examinations'!D532),FALSE)</f>
        <v>No</v>
      </c>
      <c r="F533" t="str">
        <f>VLOOKUP($A533,'Medical Examinations'!$A:$J,COLUMN('Medical Examinations'!E532),FALSE)</f>
        <v>No</v>
      </c>
      <c r="G533" t="str">
        <f>VLOOKUP($A533,'Medical Examinations'!$A:$J,COLUMN('Medical Examinations'!F532),FALSE)</f>
        <v>Yes</v>
      </c>
      <c r="H533">
        <f>VLOOKUP($A533,'Medical Examinations'!$A:$J,COLUMN('Medical Examinations'!G532),FALSE)</f>
        <v>1</v>
      </c>
      <c r="I533" t="str">
        <f>VLOOKUP($A533,'Medical Examinations'!$A:$J,COLUMN('Medical Examinations'!H532),FALSE)</f>
        <v>Yes</v>
      </c>
      <c r="J533" t="str">
        <f>VLOOKUP($A533,'Medical Examinations'!$A:$J,COLUMN('Medical Examinations'!I532),FALSE)</f>
        <v>Healthy Weight</v>
      </c>
      <c r="K533" t="str">
        <f>VLOOKUP($A533,'Medical Examinations'!$A:$J,COLUMN('Medical Examinations'!J532),FALSE)</f>
        <v>Prediabetes</v>
      </c>
      <c r="L533" s="30">
        <f>VLOOKUP($A533,'Hospitalisation Details'!$A:$K,COLUMN('Hospitalisation Details'!J532),FALSE)</f>
        <v>29178</v>
      </c>
      <c r="M533" s="23">
        <f>VLOOKUP($A533,'Hospitalisation Details'!$A:$K,COLUMN('Hospitalisation Details'!F532),FALSE)</f>
        <v>18767.740000000002</v>
      </c>
      <c r="N533" t="str">
        <f>VLOOKUP($A533,'Hospitalisation Details'!$A:$K,COLUMN('Hospitalisation Details'!G532),FALSE)</f>
        <v>Tier - 1</v>
      </c>
      <c r="O533" t="str">
        <f>VLOOKUP($A533,'Hospitalisation Details'!$A:$K,COLUMN('Hospitalisation Details'!H532),FALSE)</f>
        <v>Tier - 1</v>
      </c>
      <c r="P533" t="str">
        <f>VLOOKUP($A533,'Hospitalisation Details'!$A:$K,COLUMN('Hospitalisation Details'!I532),FALSE)</f>
        <v>R1013</v>
      </c>
      <c r="Q533">
        <f>VLOOKUP($A533,'Hospitalisation Details'!$A:$K,COLUMN('Hospitalisation Details'!K532),FALSE)</f>
        <v>43</v>
      </c>
      <c r="R533" t="str" cm="1">
        <f t="array" ref="R533">_xlfn.IFS(
Q533&lt;=10,"0-10",
Q533&lt;=20,"11-20",
Q533&lt;=30,"21-30",
Q533&lt;=40,"31-40",
Q533&lt;=50,"41-50",
Q533&lt;=60,"51-60",
Q533&lt;=70,"61-70"
)</f>
        <v>41-50</v>
      </c>
      <c r="S533" t="str">
        <f t="shared" si="8"/>
        <v>Yes</v>
      </c>
    </row>
    <row r="534" spans="1:19" ht="15.75" x14ac:dyDescent="0.25">
      <c r="A534" s="36" t="s">
        <v>574</v>
      </c>
      <c r="B534" t="str">
        <f>VLOOKUP(A534,'Customer Names'!A:E,COLUMN('Customer Names'!D533),FALSE)</f>
        <v>Ms. Cathryn</v>
      </c>
      <c r="C534">
        <f>VLOOKUP($A534,'Medical Examinations'!$A:$J,COLUMN('Medical Examinations'!B533),FALSE)</f>
        <v>23.655000000000001</v>
      </c>
      <c r="D534">
        <f>VLOOKUP($A534,'Medical Examinations'!$A:$J,COLUMN('Medical Examinations'!C533),FALSE)</f>
        <v>5.14</v>
      </c>
      <c r="E534" t="str">
        <f>VLOOKUP($A534,'Medical Examinations'!$A:$J,COLUMN('Medical Examinations'!D533),FALSE)</f>
        <v>No</v>
      </c>
      <c r="F534" t="str">
        <f>VLOOKUP($A534,'Medical Examinations'!$A:$J,COLUMN('Medical Examinations'!E533),FALSE)</f>
        <v>No</v>
      </c>
      <c r="G534" t="str">
        <f>VLOOKUP($A534,'Medical Examinations'!$A:$J,COLUMN('Medical Examinations'!F533),FALSE)</f>
        <v>No</v>
      </c>
      <c r="H534">
        <f>VLOOKUP($A534,'Medical Examinations'!$A:$J,COLUMN('Medical Examinations'!G533),FALSE)</f>
        <v>1</v>
      </c>
      <c r="I534" t="str">
        <f>VLOOKUP($A534,'Medical Examinations'!$A:$J,COLUMN('Medical Examinations'!H533),FALSE)</f>
        <v>Yes</v>
      </c>
      <c r="J534" t="str">
        <f>VLOOKUP($A534,'Medical Examinations'!$A:$J,COLUMN('Medical Examinations'!I533),FALSE)</f>
        <v>Healthy Weight</v>
      </c>
      <c r="K534" t="str">
        <f>VLOOKUP($A534,'Medical Examinations'!$A:$J,COLUMN('Medical Examinations'!J533),FALSE)</f>
        <v>Normal</v>
      </c>
      <c r="L534" s="30">
        <f>VLOOKUP($A534,'Hospitalisation Details'!$A:$K,COLUMN('Hospitalisation Details'!J533),FALSE)</f>
        <v>33965</v>
      </c>
      <c r="M534" s="23">
        <f>VLOOKUP($A534,'Hospitalisation Details'!$A:$K,COLUMN('Hospitalisation Details'!F533),FALSE)</f>
        <v>18765.88</v>
      </c>
      <c r="N534" t="str">
        <f>VLOOKUP($A534,'Hospitalisation Details'!$A:$K,COLUMN('Hospitalisation Details'!G533),FALSE)</f>
        <v>Tier - 1</v>
      </c>
      <c r="O534" t="str">
        <f>VLOOKUP($A534,'Hospitalisation Details'!$A:$K,COLUMN('Hospitalisation Details'!H533),FALSE)</f>
        <v>Tier - 2</v>
      </c>
      <c r="P534" t="str">
        <f>VLOOKUP($A534,'Hospitalisation Details'!$A:$K,COLUMN('Hospitalisation Details'!I533),FALSE)</f>
        <v>R1012</v>
      </c>
      <c r="Q534">
        <f>VLOOKUP($A534,'Hospitalisation Details'!$A:$K,COLUMN('Hospitalisation Details'!K533),FALSE)</f>
        <v>30</v>
      </c>
      <c r="R534" t="str" cm="1">
        <f t="array" ref="R534">_xlfn.IFS(
Q534&lt;=10,"0-10",
Q534&lt;=20,"11-20",
Q534&lt;=30,"21-30",
Q534&lt;=40,"31-40",
Q534&lt;=50,"41-50",
Q534&lt;=60,"51-60",
Q534&lt;=70,"61-70"
)</f>
        <v>21-30</v>
      </c>
      <c r="S534" t="str">
        <f t="shared" si="8"/>
        <v>No</v>
      </c>
    </row>
    <row r="535" spans="1:19" ht="15.75" x14ac:dyDescent="0.25">
      <c r="A535" s="36" t="s">
        <v>575</v>
      </c>
      <c r="B535" t="str">
        <f>VLOOKUP(A535,'Customer Names'!A:E,COLUMN('Customer Names'!D534),FALSE)</f>
        <v>Mr. Brendan</v>
      </c>
      <c r="C535">
        <f>VLOOKUP($A535,'Medical Examinations'!$A:$J,COLUMN('Medical Examinations'!B534),FALSE)</f>
        <v>49.05</v>
      </c>
      <c r="D535">
        <f>VLOOKUP($A535,'Medical Examinations'!$A:$J,COLUMN('Medical Examinations'!C534),FALSE)</f>
        <v>9.77</v>
      </c>
      <c r="E535" t="str">
        <f>VLOOKUP($A535,'Medical Examinations'!$A:$J,COLUMN('Medical Examinations'!D534),FALSE)</f>
        <v>Yes</v>
      </c>
      <c r="F535" t="str">
        <f>VLOOKUP($A535,'Medical Examinations'!$A:$J,COLUMN('Medical Examinations'!E534),FALSE)</f>
        <v>No</v>
      </c>
      <c r="G535" t="str">
        <f>VLOOKUP($A535,'Medical Examinations'!$A:$J,COLUMN('Medical Examinations'!F534),FALSE)</f>
        <v>No</v>
      </c>
      <c r="H535">
        <f>VLOOKUP($A535,'Medical Examinations'!$A:$J,COLUMN('Medical Examinations'!G534),FALSE)</f>
        <v>0</v>
      </c>
      <c r="I535" t="str">
        <f>VLOOKUP($A535,'Medical Examinations'!$A:$J,COLUMN('Medical Examinations'!H534),FALSE)</f>
        <v>No</v>
      </c>
      <c r="J535" t="str">
        <f>VLOOKUP($A535,'Medical Examinations'!$A:$J,COLUMN('Medical Examinations'!I534),FALSE)</f>
        <v>Obesity</v>
      </c>
      <c r="K535" t="str">
        <f>VLOOKUP($A535,'Medical Examinations'!$A:$J,COLUMN('Medical Examinations'!J534),FALSE)</f>
        <v>Diabetes</v>
      </c>
      <c r="L535" s="30">
        <f>VLOOKUP($A535,'Hospitalisation Details'!$A:$K,COLUMN('Hospitalisation Details'!J534),FALSE)</f>
        <v>24714</v>
      </c>
      <c r="M535" s="23">
        <f>VLOOKUP($A535,'Hospitalisation Details'!$A:$K,COLUMN('Hospitalisation Details'!F534),FALSE)</f>
        <v>18694.689999999999</v>
      </c>
      <c r="N535" t="str">
        <f>VLOOKUP($A535,'Hospitalisation Details'!$A:$K,COLUMN('Hospitalisation Details'!G534),FALSE)</f>
        <v>Tier - 1</v>
      </c>
      <c r="O535" t="str">
        <f>VLOOKUP($A535,'Hospitalisation Details'!$A:$K,COLUMN('Hospitalisation Details'!H534),FALSE)</f>
        <v>Tier - 1</v>
      </c>
      <c r="P535" t="str">
        <f>VLOOKUP($A535,'Hospitalisation Details'!$A:$K,COLUMN('Hospitalisation Details'!I534),FALSE)</f>
        <v>R1023</v>
      </c>
      <c r="Q535">
        <f>VLOOKUP($A535,'Hospitalisation Details'!$A:$K,COLUMN('Hospitalisation Details'!K534),FALSE)</f>
        <v>55</v>
      </c>
      <c r="R535" t="str" cm="1">
        <f t="array" ref="R535">_xlfn.IFS(
Q535&lt;=10,"0-10",
Q535&lt;=20,"11-20",
Q535&lt;=30,"21-30",
Q535&lt;=40,"31-40",
Q535&lt;=50,"41-50",
Q535&lt;=60,"51-60",
Q535&lt;=70,"61-70"
)</f>
        <v>51-60</v>
      </c>
      <c r="S535" t="str">
        <f t="shared" si="8"/>
        <v>Yes</v>
      </c>
    </row>
    <row r="536" spans="1:19" ht="15.75" x14ac:dyDescent="0.25">
      <c r="A536" s="36" t="s">
        <v>576</v>
      </c>
      <c r="B536" t="str">
        <f>VLOOKUP(A536,'Customer Names'!A:E,COLUMN('Customer Names'!D535),FALSE)</f>
        <v>Ms. Shauna</v>
      </c>
      <c r="C536">
        <f>VLOOKUP($A536,'Medical Examinations'!$A:$J,COLUMN('Medical Examinations'!B535),FALSE)</f>
        <v>51.94</v>
      </c>
      <c r="D536">
        <f>VLOOKUP($A536,'Medical Examinations'!$A:$J,COLUMN('Medical Examinations'!C535),FALSE)</f>
        <v>8.8000000000000007</v>
      </c>
      <c r="E536" t="str">
        <f>VLOOKUP($A536,'Medical Examinations'!$A:$J,COLUMN('Medical Examinations'!D535),FALSE)</f>
        <v>Yes</v>
      </c>
      <c r="F536" t="str">
        <f>VLOOKUP($A536,'Medical Examinations'!$A:$J,COLUMN('Medical Examinations'!E535),FALSE)</f>
        <v>No</v>
      </c>
      <c r="G536" t="str">
        <f>VLOOKUP($A536,'Medical Examinations'!$A:$J,COLUMN('Medical Examinations'!F535),FALSE)</f>
        <v>No</v>
      </c>
      <c r="H536">
        <f>VLOOKUP($A536,'Medical Examinations'!$A:$J,COLUMN('Medical Examinations'!G535),FALSE)</f>
        <v>2</v>
      </c>
      <c r="I536" t="str">
        <f>VLOOKUP($A536,'Medical Examinations'!$A:$J,COLUMN('Medical Examinations'!H535),FALSE)</f>
        <v>No</v>
      </c>
      <c r="J536" t="str">
        <f>VLOOKUP($A536,'Medical Examinations'!$A:$J,COLUMN('Medical Examinations'!I535),FALSE)</f>
        <v>Obesity</v>
      </c>
      <c r="K536" t="str">
        <f>VLOOKUP($A536,'Medical Examinations'!$A:$J,COLUMN('Medical Examinations'!J535),FALSE)</f>
        <v>Diabetes</v>
      </c>
      <c r="L536" s="30">
        <f>VLOOKUP($A536,'Hospitalisation Details'!$A:$K,COLUMN('Hospitalisation Details'!J535),FALSE)</f>
        <v>25858</v>
      </c>
      <c r="M536" s="23">
        <f>VLOOKUP($A536,'Hospitalisation Details'!$A:$K,COLUMN('Hospitalisation Details'!F535),FALSE)</f>
        <v>18682.740000000002</v>
      </c>
      <c r="N536" t="str">
        <f>VLOOKUP($A536,'Hospitalisation Details'!$A:$K,COLUMN('Hospitalisation Details'!G535),FALSE)</f>
        <v>Tier - 1</v>
      </c>
      <c r="O536" t="str">
        <f>VLOOKUP($A536,'Hospitalisation Details'!$A:$K,COLUMN('Hospitalisation Details'!H535),FALSE)</f>
        <v>Tier - 3</v>
      </c>
      <c r="P536" t="str">
        <f>VLOOKUP($A536,'Hospitalisation Details'!$A:$K,COLUMN('Hospitalisation Details'!I535),FALSE)</f>
        <v>R1012</v>
      </c>
      <c r="Q536">
        <f>VLOOKUP($A536,'Hospitalisation Details'!$A:$K,COLUMN('Hospitalisation Details'!K535),FALSE)</f>
        <v>52</v>
      </c>
      <c r="R536" t="str" cm="1">
        <f t="array" ref="R536">_xlfn.IFS(
Q536&lt;=10,"0-10",
Q536&lt;=20,"11-20",
Q536&lt;=30,"21-30",
Q536&lt;=40,"31-40",
Q536&lt;=50,"41-50",
Q536&lt;=60,"51-60",
Q536&lt;=70,"61-70"
)</f>
        <v>51-60</v>
      </c>
      <c r="S536" t="str">
        <f t="shared" si="8"/>
        <v>Yes</v>
      </c>
    </row>
    <row r="537" spans="1:19" ht="15.75" x14ac:dyDescent="0.25">
      <c r="A537" s="36" t="s">
        <v>577</v>
      </c>
      <c r="B537" t="str">
        <f>VLOOKUP(A537,'Customer Names'!A:E,COLUMN('Customer Names'!D536),FALSE)</f>
        <v>Mr. Terence</v>
      </c>
      <c r="C537">
        <f>VLOOKUP($A537,'Medical Examinations'!$A:$J,COLUMN('Medical Examinations'!B536),FALSE)</f>
        <v>29.83</v>
      </c>
      <c r="D537">
        <f>VLOOKUP($A537,'Medical Examinations'!$A:$J,COLUMN('Medical Examinations'!C536),FALSE)</f>
        <v>5.84</v>
      </c>
      <c r="E537" t="str">
        <f>VLOOKUP($A537,'Medical Examinations'!$A:$J,COLUMN('Medical Examinations'!D536),FALSE)</f>
        <v>No</v>
      </c>
      <c r="F537" t="str">
        <f>VLOOKUP($A537,'Medical Examinations'!$A:$J,COLUMN('Medical Examinations'!E536),FALSE)</f>
        <v>No</v>
      </c>
      <c r="G537" t="str">
        <f>VLOOKUP($A537,'Medical Examinations'!$A:$J,COLUMN('Medical Examinations'!F536),FALSE)</f>
        <v>No</v>
      </c>
      <c r="H537">
        <f>VLOOKUP($A537,'Medical Examinations'!$A:$J,COLUMN('Medical Examinations'!G536),FALSE)</f>
        <v>1</v>
      </c>
      <c r="I537" t="str">
        <f>VLOOKUP($A537,'Medical Examinations'!$A:$J,COLUMN('Medical Examinations'!H536),FALSE)</f>
        <v>Yes</v>
      </c>
      <c r="J537" t="str">
        <f>VLOOKUP($A537,'Medical Examinations'!$A:$J,COLUMN('Medical Examinations'!I536),FALSE)</f>
        <v>Overweight</v>
      </c>
      <c r="K537" t="str">
        <f>VLOOKUP($A537,'Medical Examinations'!$A:$J,COLUMN('Medical Examinations'!J536),FALSE)</f>
        <v>Prediabetes</v>
      </c>
      <c r="L537" s="30">
        <f>VLOOKUP($A537,'Hospitalisation Details'!$A:$K,COLUMN('Hospitalisation Details'!J536),FALSE)</f>
        <v>36061</v>
      </c>
      <c r="M537" s="23">
        <f>VLOOKUP($A537,'Hospitalisation Details'!$A:$K,COLUMN('Hospitalisation Details'!F536),FALSE)</f>
        <v>18648.419999999998</v>
      </c>
      <c r="N537" t="str">
        <f>VLOOKUP($A537,'Hospitalisation Details'!$A:$K,COLUMN('Hospitalisation Details'!G536),FALSE)</f>
        <v>Tier - 1</v>
      </c>
      <c r="O537" t="str">
        <f>VLOOKUP($A537,'Hospitalisation Details'!$A:$K,COLUMN('Hospitalisation Details'!H536),FALSE)</f>
        <v>Tier - 1</v>
      </c>
      <c r="P537" t="str">
        <f>VLOOKUP($A537,'Hospitalisation Details'!$A:$K,COLUMN('Hospitalisation Details'!I536),FALSE)</f>
        <v>R1019</v>
      </c>
      <c r="Q537">
        <f>VLOOKUP($A537,'Hospitalisation Details'!$A:$K,COLUMN('Hospitalisation Details'!K536),FALSE)</f>
        <v>24</v>
      </c>
      <c r="R537" t="str" cm="1">
        <f t="array" ref="R537">_xlfn.IFS(
Q537&lt;=10,"0-10",
Q537&lt;=20,"11-20",
Q537&lt;=30,"21-30",
Q537&lt;=40,"31-40",
Q537&lt;=50,"41-50",
Q537&lt;=60,"51-60",
Q537&lt;=70,"61-70"
)</f>
        <v>21-30</v>
      </c>
      <c r="S537" t="str">
        <f t="shared" si="8"/>
        <v>Yes</v>
      </c>
    </row>
    <row r="538" spans="1:19" ht="15.75" x14ac:dyDescent="0.25">
      <c r="A538" s="36" t="s">
        <v>578</v>
      </c>
      <c r="B538" t="str">
        <f>VLOOKUP(A538,'Customer Names'!A:E,COLUMN('Customer Names'!D537),FALSE)</f>
        <v>Ms. Marisol</v>
      </c>
      <c r="C538">
        <f>VLOOKUP($A538,'Medical Examinations'!$A:$J,COLUMN('Medical Examinations'!B537),FALSE)</f>
        <v>22.6</v>
      </c>
      <c r="D538">
        <f>VLOOKUP($A538,'Medical Examinations'!$A:$J,COLUMN('Medical Examinations'!C537),FALSE)</f>
        <v>10.43</v>
      </c>
      <c r="E538" t="str">
        <f>VLOOKUP($A538,'Medical Examinations'!$A:$J,COLUMN('Medical Examinations'!D537),FALSE)</f>
        <v>Yes</v>
      </c>
      <c r="F538" t="str">
        <f>VLOOKUP($A538,'Medical Examinations'!$A:$J,COLUMN('Medical Examinations'!E537),FALSE)</f>
        <v>No</v>
      </c>
      <c r="G538" t="str">
        <f>VLOOKUP($A538,'Medical Examinations'!$A:$J,COLUMN('Medical Examinations'!F537),FALSE)</f>
        <v>No</v>
      </c>
      <c r="H538">
        <f>VLOOKUP($A538,'Medical Examinations'!$A:$J,COLUMN('Medical Examinations'!G537),FALSE)</f>
        <v>1</v>
      </c>
      <c r="I538" t="str">
        <f>VLOOKUP($A538,'Medical Examinations'!$A:$J,COLUMN('Medical Examinations'!H537),FALSE)</f>
        <v>Yes</v>
      </c>
      <c r="J538" t="str">
        <f>VLOOKUP($A538,'Medical Examinations'!$A:$J,COLUMN('Medical Examinations'!I537),FALSE)</f>
        <v>Healthy Weight</v>
      </c>
      <c r="K538" t="str">
        <f>VLOOKUP($A538,'Medical Examinations'!$A:$J,COLUMN('Medical Examinations'!J537),FALSE)</f>
        <v>Diabetes</v>
      </c>
      <c r="L538" s="30">
        <f>VLOOKUP($A538,'Hospitalisation Details'!$A:$K,COLUMN('Hospitalisation Details'!J537),FALSE)</f>
        <v>31636</v>
      </c>
      <c r="M538" s="23">
        <f>VLOOKUP($A538,'Hospitalisation Details'!$A:$K,COLUMN('Hospitalisation Details'!F537),FALSE)</f>
        <v>18608.259999999998</v>
      </c>
      <c r="N538" t="str">
        <f>VLOOKUP($A538,'Hospitalisation Details'!$A:$K,COLUMN('Hospitalisation Details'!G537),FALSE)</f>
        <v>Tier - 1</v>
      </c>
      <c r="O538" t="str">
        <f>VLOOKUP($A538,'Hospitalisation Details'!$A:$K,COLUMN('Hospitalisation Details'!H537),FALSE)</f>
        <v>Tier - 3</v>
      </c>
      <c r="P538" t="str">
        <f>VLOOKUP($A538,'Hospitalisation Details'!$A:$K,COLUMN('Hospitalisation Details'!I537),FALSE)</f>
        <v>R1011</v>
      </c>
      <c r="Q538">
        <f>VLOOKUP($A538,'Hospitalisation Details'!$A:$K,COLUMN('Hospitalisation Details'!K537),FALSE)</f>
        <v>36</v>
      </c>
      <c r="R538" t="str" cm="1">
        <f t="array" ref="R538">_xlfn.IFS(
Q538&lt;=10,"0-10",
Q538&lt;=20,"11-20",
Q538&lt;=30,"21-30",
Q538&lt;=40,"31-40",
Q538&lt;=50,"41-50",
Q538&lt;=60,"51-60",
Q538&lt;=70,"61-70"
)</f>
        <v>31-40</v>
      </c>
      <c r="S538" t="str">
        <f t="shared" si="8"/>
        <v>Yes</v>
      </c>
    </row>
    <row r="539" spans="1:19" ht="15.75" x14ac:dyDescent="0.25">
      <c r="A539" s="36" t="s">
        <v>579</v>
      </c>
      <c r="B539" t="str">
        <f>VLOOKUP(A539,'Customer Names'!A:E,COLUMN('Customer Names'!D538),FALSE)</f>
        <v>Ms. Lindsay</v>
      </c>
      <c r="C539">
        <f>VLOOKUP($A539,'Medical Examinations'!$A:$J,COLUMN('Medical Examinations'!B538),FALSE)</f>
        <v>46.69</v>
      </c>
      <c r="D539">
        <f>VLOOKUP($A539,'Medical Examinations'!$A:$J,COLUMN('Medical Examinations'!C538),FALSE)</f>
        <v>4.25</v>
      </c>
      <c r="E539" t="str">
        <f>VLOOKUP($A539,'Medical Examinations'!$A:$J,COLUMN('Medical Examinations'!D538),FALSE)</f>
        <v>Yes</v>
      </c>
      <c r="F539" t="str">
        <f>VLOOKUP($A539,'Medical Examinations'!$A:$J,COLUMN('Medical Examinations'!E538),FALSE)</f>
        <v>No</v>
      </c>
      <c r="G539" t="str">
        <f>VLOOKUP($A539,'Medical Examinations'!$A:$J,COLUMN('Medical Examinations'!F538),FALSE)</f>
        <v>No</v>
      </c>
      <c r="H539">
        <f>VLOOKUP($A539,'Medical Examinations'!$A:$J,COLUMN('Medical Examinations'!G538),FALSE)</f>
        <v>1</v>
      </c>
      <c r="I539" t="str">
        <f>VLOOKUP($A539,'Medical Examinations'!$A:$J,COLUMN('Medical Examinations'!H538),FALSE)</f>
        <v>No</v>
      </c>
      <c r="J539" t="str">
        <f>VLOOKUP($A539,'Medical Examinations'!$A:$J,COLUMN('Medical Examinations'!I538),FALSE)</f>
        <v>Obesity</v>
      </c>
      <c r="K539" t="str">
        <f>VLOOKUP($A539,'Medical Examinations'!$A:$J,COLUMN('Medical Examinations'!J538),FALSE)</f>
        <v>Normal</v>
      </c>
      <c r="L539" s="30">
        <f>VLOOKUP($A539,'Hospitalisation Details'!$A:$K,COLUMN('Hospitalisation Details'!J538),FALSE)</f>
        <v>23646</v>
      </c>
      <c r="M539" s="23">
        <f>VLOOKUP($A539,'Hospitalisation Details'!$A:$K,COLUMN('Hospitalisation Details'!F538),FALSE)</f>
        <v>18443.11</v>
      </c>
      <c r="N539" t="str">
        <f>VLOOKUP($A539,'Hospitalisation Details'!$A:$K,COLUMN('Hospitalisation Details'!G538),FALSE)</f>
        <v>Tier - 1</v>
      </c>
      <c r="O539" t="str">
        <f>VLOOKUP($A539,'Hospitalisation Details'!$A:$K,COLUMN('Hospitalisation Details'!H538),FALSE)</f>
        <v>Tier - 2</v>
      </c>
      <c r="P539" t="str">
        <f>VLOOKUP($A539,'Hospitalisation Details'!$A:$K,COLUMN('Hospitalisation Details'!I538),FALSE)</f>
        <v>R1012</v>
      </c>
      <c r="Q539">
        <f>VLOOKUP($A539,'Hospitalisation Details'!$A:$K,COLUMN('Hospitalisation Details'!K538),FALSE)</f>
        <v>58</v>
      </c>
      <c r="R539" t="str" cm="1">
        <f t="array" ref="R539">_xlfn.IFS(
Q539&lt;=10,"0-10",
Q539&lt;=20,"11-20",
Q539&lt;=30,"21-30",
Q539&lt;=40,"31-40",
Q539&lt;=50,"41-50",
Q539&lt;=60,"51-60",
Q539&lt;=70,"61-70"
)</f>
        <v>51-60</v>
      </c>
      <c r="S539" t="str">
        <f t="shared" si="8"/>
        <v>No</v>
      </c>
    </row>
    <row r="540" spans="1:19" ht="15.75" x14ac:dyDescent="0.25">
      <c r="A540" s="36" t="s">
        <v>580</v>
      </c>
      <c r="B540" t="str">
        <f>VLOOKUP(A540,'Customer Names'!A:E,COLUMN('Customer Names'!D539),FALSE)</f>
        <v>Ms. Katie</v>
      </c>
      <c r="C540">
        <f>VLOOKUP($A540,'Medical Examinations'!$A:$J,COLUMN('Medical Examinations'!B539),FALSE)</f>
        <v>28.49</v>
      </c>
      <c r="D540">
        <f>VLOOKUP($A540,'Medical Examinations'!$A:$J,COLUMN('Medical Examinations'!C539),FALSE)</f>
        <v>4.8899999999999997</v>
      </c>
      <c r="E540" t="str">
        <f>VLOOKUP($A540,'Medical Examinations'!$A:$J,COLUMN('Medical Examinations'!D539),FALSE)</f>
        <v>No</v>
      </c>
      <c r="F540" t="str">
        <f>VLOOKUP($A540,'Medical Examinations'!$A:$J,COLUMN('Medical Examinations'!E539),FALSE)</f>
        <v>No</v>
      </c>
      <c r="G540" t="str">
        <f>VLOOKUP($A540,'Medical Examinations'!$A:$J,COLUMN('Medical Examinations'!F539),FALSE)</f>
        <v>No</v>
      </c>
      <c r="H540">
        <f>VLOOKUP($A540,'Medical Examinations'!$A:$J,COLUMN('Medical Examinations'!G539),FALSE)</f>
        <v>0</v>
      </c>
      <c r="I540" t="str">
        <f>VLOOKUP($A540,'Medical Examinations'!$A:$J,COLUMN('Medical Examinations'!H539),FALSE)</f>
        <v>Yes</v>
      </c>
      <c r="J540" t="str">
        <f>VLOOKUP($A540,'Medical Examinations'!$A:$J,COLUMN('Medical Examinations'!I539),FALSE)</f>
        <v>Overweight</v>
      </c>
      <c r="K540" t="str">
        <f>VLOOKUP($A540,'Medical Examinations'!$A:$J,COLUMN('Medical Examinations'!J539),FALSE)</f>
        <v>Normal</v>
      </c>
      <c r="L540" s="30">
        <f>VLOOKUP($A540,'Hospitalisation Details'!$A:$K,COLUMN('Hospitalisation Details'!J539),FALSE)</f>
        <v>36509</v>
      </c>
      <c r="M540" s="23">
        <f>VLOOKUP($A540,'Hospitalisation Details'!$A:$K,COLUMN('Hospitalisation Details'!F539),FALSE)</f>
        <v>18328.240000000002</v>
      </c>
      <c r="N540" t="str">
        <f>VLOOKUP($A540,'Hospitalisation Details'!$A:$K,COLUMN('Hospitalisation Details'!G539),FALSE)</f>
        <v>Tier - 1</v>
      </c>
      <c r="O540" t="str">
        <f>VLOOKUP($A540,'Hospitalisation Details'!$A:$K,COLUMN('Hospitalisation Details'!H539),FALSE)</f>
        <v>Tier - 2</v>
      </c>
      <c r="P540" t="str">
        <f>VLOOKUP($A540,'Hospitalisation Details'!$A:$K,COLUMN('Hospitalisation Details'!I539),FALSE)</f>
        <v>R1013</v>
      </c>
      <c r="Q540">
        <f>VLOOKUP($A540,'Hospitalisation Details'!$A:$K,COLUMN('Hospitalisation Details'!K539),FALSE)</f>
        <v>23</v>
      </c>
      <c r="R540" t="str" cm="1">
        <f t="array" ref="R540">_xlfn.IFS(
Q540&lt;=10,"0-10",
Q540&lt;=20,"11-20",
Q540&lt;=30,"21-30",
Q540&lt;=40,"31-40",
Q540&lt;=50,"41-50",
Q540&lt;=60,"51-60",
Q540&lt;=70,"61-70"
)</f>
        <v>21-30</v>
      </c>
      <c r="S540" t="str">
        <f t="shared" si="8"/>
        <v>No</v>
      </c>
    </row>
    <row r="541" spans="1:19" ht="15.75" x14ac:dyDescent="0.25">
      <c r="A541" s="36" t="s">
        <v>581</v>
      </c>
      <c r="B541" t="str">
        <f>VLOOKUP(A541,'Customer Names'!A:E,COLUMN('Customer Names'!D540),FALSE)</f>
        <v>Mr. Daniel</v>
      </c>
      <c r="C541">
        <f>VLOOKUP($A541,'Medical Examinations'!$A:$J,COLUMN('Medical Examinations'!B540),FALSE)</f>
        <v>28.5</v>
      </c>
      <c r="D541">
        <f>VLOOKUP($A541,'Medical Examinations'!$A:$J,COLUMN('Medical Examinations'!C540),FALSE)</f>
        <v>5.55</v>
      </c>
      <c r="E541" t="str">
        <f>VLOOKUP($A541,'Medical Examinations'!$A:$J,COLUMN('Medical Examinations'!D540),FALSE)</f>
        <v>Yes</v>
      </c>
      <c r="F541" t="str">
        <f>VLOOKUP($A541,'Medical Examinations'!$A:$J,COLUMN('Medical Examinations'!E540),FALSE)</f>
        <v>No</v>
      </c>
      <c r="G541" t="str">
        <f>VLOOKUP($A541,'Medical Examinations'!$A:$J,COLUMN('Medical Examinations'!F540),FALSE)</f>
        <v>No</v>
      </c>
      <c r="H541">
        <f>VLOOKUP($A541,'Medical Examinations'!$A:$J,COLUMN('Medical Examinations'!G540),FALSE)</f>
        <v>1</v>
      </c>
      <c r="I541" t="str">
        <f>VLOOKUP($A541,'Medical Examinations'!$A:$J,COLUMN('Medical Examinations'!H540),FALSE)</f>
        <v>Yes</v>
      </c>
      <c r="J541" t="str">
        <f>VLOOKUP($A541,'Medical Examinations'!$A:$J,COLUMN('Medical Examinations'!I540),FALSE)</f>
        <v>Overweight</v>
      </c>
      <c r="K541" t="str">
        <f>VLOOKUP($A541,'Medical Examinations'!$A:$J,COLUMN('Medical Examinations'!J540),FALSE)</f>
        <v>Normal</v>
      </c>
      <c r="L541" s="30">
        <f>VLOOKUP($A541,'Hospitalisation Details'!$A:$K,COLUMN('Hospitalisation Details'!J540),FALSE)</f>
        <v>34884</v>
      </c>
      <c r="M541" s="23">
        <f>VLOOKUP($A541,'Hospitalisation Details'!$A:$K,COLUMN('Hospitalisation Details'!F540),FALSE)</f>
        <v>18310.740000000002</v>
      </c>
      <c r="N541" t="str">
        <f>VLOOKUP($A541,'Hospitalisation Details'!$A:$K,COLUMN('Hospitalisation Details'!G540),FALSE)</f>
        <v>Tier - 1</v>
      </c>
      <c r="O541" t="str">
        <f>VLOOKUP($A541,'Hospitalisation Details'!$A:$K,COLUMN('Hospitalisation Details'!H540),FALSE)</f>
        <v>Tier - 3</v>
      </c>
      <c r="P541" t="str">
        <f>VLOOKUP($A541,'Hospitalisation Details'!$A:$K,COLUMN('Hospitalisation Details'!I540),FALSE)</f>
        <v>R1012</v>
      </c>
      <c r="Q541">
        <f>VLOOKUP($A541,'Hospitalisation Details'!$A:$K,COLUMN('Hospitalisation Details'!K540),FALSE)</f>
        <v>27</v>
      </c>
      <c r="R541" t="str" cm="1">
        <f t="array" ref="R541">_xlfn.IFS(
Q541&lt;=10,"0-10",
Q541&lt;=20,"11-20",
Q541&lt;=30,"21-30",
Q541&lt;=40,"31-40",
Q541&lt;=50,"41-50",
Q541&lt;=60,"51-60",
Q541&lt;=70,"61-70"
)</f>
        <v>21-30</v>
      </c>
      <c r="S541" t="str">
        <f t="shared" si="8"/>
        <v>No</v>
      </c>
    </row>
    <row r="542" spans="1:19" ht="15.75" x14ac:dyDescent="0.25">
      <c r="A542" s="36" t="s">
        <v>582</v>
      </c>
      <c r="B542" t="str">
        <f>VLOOKUP(A542,'Customer Names'!A:E,COLUMN('Customer Names'!D541),FALSE)</f>
        <v>Mr. Brett</v>
      </c>
      <c r="C542">
        <f>VLOOKUP($A542,'Medical Examinations'!$A:$J,COLUMN('Medical Examinations'!B541),FALSE)</f>
        <v>24.4</v>
      </c>
      <c r="D542">
        <f>VLOOKUP($A542,'Medical Examinations'!$A:$J,COLUMN('Medical Examinations'!C541),FALSE)</f>
        <v>4.5199999999999996</v>
      </c>
      <c r="E542" t="str">
        <f>VLOOKUP($A542,'Medical Examinations'!$A:$J,COLUMN('Medical Examinations'!D541),FALSE)</f>
        <v>No</v>
      </c>
      <c r="F542" t="str">
        <f>VLOOKUP($A542,'Medical Examinations'!$A:$J,COLUMN('Medical Examinations'!E541),FALSE)</f>
        <v>No</v>
      </c>
      <c r="G542" t="str">
        <f>VLOOKUP($A542,'Medical Examinations'!$A:$J,COLUMN('Medical Examinations'!F541),FALSE)</f>
        <v>No</v>
      </c>
      <c r="H542">
        <f>VLOOKUP($A542,'Medical Examinations'!$A:$J,COLUMN('Medical Examinations'!G541),FALSE)</f>
        <v>1</v>
      </c>
      <c r="I542" t="str">
        <f>VLOOKUP($A542,'Medical Examinations'!$A:$J,COLUMN('Medical Examinations'!H541),FALSE)</f>
        <v>Yes</v>
      </c>
      <c r="J542" t="str">
        <f>VLOOKUP($A542,'Medical Examinations'!$A:$J,COLUMN('Medical Examinations'!I541),FALSE)</f>
        <v>Healthy Weight</v>
      </c>
      <c r="K542" t="str">
        <f>VLOOKUP($A542,'Medical Examinations'!$A:$J,COLUMN('Medical Examinations'!J541),FALSE)</f>
        <v>Normal</v>
      </c>
      <c r="L542" s="30">
        <f>VLOOKUP($A542,'Hospitalisation Details'!$A:$K,COLUMN('Hospitalisation Details'!J541),FALSE)</f>
        <v>33963</v>
      </c>
      <c r="M542" s="23">
        <f>VLOOKUP($A542,'Hospitalisation Details'!$A:$K,COLUMN('Hospitalisation Details'!F541),FALSE)</f>
        <v>18259.22</v>
      </c>
      <c r="N542" t="str">
        <f>VLOOKUP($A542,'Hospitalisation Details'!$A:$K,COLUMN('Hospitalisation Details'!G541),FALSE)</f>
        <v>Tier - 1</v>
      </c>
      <c r="O542" t="str">
        <f>VLOOKUP($A542,'Hospitalisation Details'!$A:$K,COLUMN('Hospitalisation Details'!H541),FALSE)</f>
        <v>Tier - 3</v>
      </c>
      <c r="P542" t="str">
        <f>VLOOKUP($A542,'Hospitalisation Details'!$A:$K,COLUMN('Hospitalisation Details'!I541),FALSE)</f>
        <v>R1011</v>
      </c>
      <c r="Q542">
        <f>VLOOKUP($A542,'Hospitalisation Details'!$A:$K,COLUMN('Hospitalisation Details'!K541),FALSE)</f>
        <v>30</v>
      </c>
      <c r="R542" t="str" cm="1">
        <f t="array" ref="R542">_xlfn.IFS(
Q542&lt;=10,"0-10",
Q542&lt;=20,"11-20",
Q542&lt;=30,"21-30",
Q542&lt;=40,"31-40",
Q542&lt;=50,"41-50",
Q542&lt;=60,"51-60",
Q542&lt;=70,"61-70"
)</f>
        <v>21-30</v>
      </c>
      <c r="S542" t="str">
        <f t="shared" si="8"/>
        <v>No</v>
      </c>
    </row>
    <row r="543" spans="1:19" ht="15.75" x14ac:dyDescent="0.25">
      <c r="A543" s="36" t="s">
        <v>583</v>
      </c>
      <c r="B543" t="str">
        <f>VLOOKUP(A543,'Customer Names'!A:E,COLUMN('Customer Names'!D542),FALSE)</f>
        <v>Mr. Dylan</v>
      </c>
      <c r="C543">
        <f>VLOOKUP($A543,'Medical Examinations'!$A:$J,COLUMN('Medical Examinations'!B542),FALSE)</f>
        <v>29.15</v>
      </c>
      <c r="D543">
        <f>VLOOKUP($A543,'Medical Examinations'!$A:$J,COLUMN('Medical Examinations'!C542),FALSE)</f>
        <v>4.45</v>
      </c>
      <c r="E543" t="str">
        <f>VLOOKUP($A543,'Medical Examinations'!$A:$J,COLUMN('Medical Examinations'!D542),FALSE)</f>
        <v>Yes</v>
      </c>
      <c r="F543" t="str">
        <f>VLOOKUP($A543,'Medical Examinations'!$A:$J,COLUMN('Medical Examinations'!E542),FALSE)</f>
        <v>No</v>
      </c>
      <c r="G543" t="str">
        <f>VLOOKUP($A543,'Medical Examinations'!$A:$J,COLUMN('Medical Examinations'!F542),FALSE)</f>
        <v>No</v>
      </c>
      <c r="H543">
        <f>VLOOKUP($A543,'Medical Examinations'!$A:$J,COLUMN('Medical Examinations'!G542),FALSE)</f>
        <v>1</v>
      </c>
      <c r="I543" t="str">
        <f>VLOOKUP($A543,'Medical Examinations'!$A:$J,COLUMN('Medical Examinations'!H542),FALSE)</f>
        <v>Yes</v>
      </c>
      <c r="J543" t="str">
        <f>VLOOKUP($A543,'Medical Examinations'!$A:$J,COLUMN('Medical Examinations'!I542),FALSE)</f>
        <v>Overweight</v>
      </c>
      <c r="K543" t="str">
        <f>VLOOKUP($A543,'Medical Examinations'!$A:$J,COLUMN('Medical Examinations'!J542),FALSE)</f>
        <v>Normal</v>
      </c>
      <c r="L543" s="30">
        <f>VLOOKUP($A543,'Hospitalisation Details'!$A:$K,COLUMN('Hospitalisation Details'!J542),FALSE)</f>
        <v>34914</v>
      </c>
      <c r="M543" s="23">
        <f>VLOOKUP($A543,'Hospitalisation Details'!$A:$K,COLUMN('Hospitalisation Details'!F542),FALSE)</f>
        <v>18246.5</v>
      </c>
      <c r="N543" t="str">
        <f>VLOOKUP($A543,'Hospitalisation Details'!$A:$K,COLUMN('Hospitalisation Details'!G542),FALSE)</f>
        <v>Tier - 1</v>
      </c>
      <c r="O543" t="str">
        <f>VLOOKUP($A543,'Hospitalisation Details'!$A:$K,COLUMN('Hospitalisation Details'!H542),FALSE)</f>
        <v>Tier - 1</v>
      </c>
      <c r="P543" t="str">
        <f>VLOOKUP($A543,'Hospitalisation Details'!$A:$K,COLUMN('Hospitalisation Details'!I542),FALSE)</f>
        <v>R1013</v>
      </c>
      <c r="Q543">
        <f>VLOOKUP($A543,'Hospitalisation Details'!$A:$K,COLUMN('Hospitalisation Details'!K542),FALSE)</f>
        <v>27</v>
      </c>
      <c r="R543" t="str" cm="1">
        <f t="array" ref="R543">_xlfn.IFS(
Q543&lt;=10,"0-10",
Q543&lt;=20,"11-20",
Q543&lt;=30,"21-30",
Q543&lt;=40,"31-40",
Q543&lt;=50,"41-50",
Q543&lt;=60,"51-60",
Q543&lt;=70,"61-70"
)</f>
        <v>21-30</v>
      </c>
      <c r="S543" t="str">
        <f t="shared" si="8"/>
        <v>No</v>
      </c>
    </row>
    <row r="544" spans="1:19" ht="15.75" x14ac:dyDescent="0.25">
      <c r="A544" s="36" t="s">
        <v>584</v>
      </c>
      <c r="B544" t="str">
        <f>VLOOKUP(A544,'Customer Names'!A:E,COLUMN('Customer Names'!D543),FALSE)</f>
        <v>Ms. Elizabeth</v>
      </c>
      <c r="C544">
        <f>VLOOKUP($A544,'Medical Examinations'!$A:$J,COLUMN('Medical Examinations'!B543),FALSE)</f>
        <v>27.28</v>
      </c>
      <c r="D544">
        <f>VLOOKUP($A544,'Medical Examinations'!$A:$J,COLUMN('Medical Examinations'!C543),FALSE)</f>
        <v>4.72</v>
      </c>
      <c r="E544" t="str">
        <f>VLOOKUP($A544,'Medical Examinations'!$A:$J,COLUMN('Medical Examinations'!D543),FALSE)</f>
        <v>No</v>
      </c>
      <c r="F544" t="str">
        <f>VLOOKUP($A544,'Medical Examinations'!$A:$J,COLUMN('Medical Examinations'!E543),FALSE)</f>
        <v>Yes</v>
      </c>
      <c r="G544" t="str">
        <f>VLOOKUP($A544,'Medical Examinations'!$A:$J,COLUMN('Medical Examinations'!F543),FALSE)</f>
        <v>No</v>
      </c>
      <c r="H544">
        <f>VLOOKUP($A544,'Medical Examinations'!$A:$J,COLUMN('Medical Examinations'!G543),FALSE)</f>
        <v>1</v>
      </c>
      <c r="I544" t="str">
        <f>VLOOKUP($A544,'Medical Examinations'!$A:$J,COLUMN('Medical Examinations'!H543),FALSE)</f>
        <v>Yes</v>
      </c>
      <c r="J544" t="str">
        <f>VLOOKUP($A544,'Medical Examinations'!$A:$J,COLUMN('Medical Examinations'!I543),FALSE)</f>
        <v>Overweight</v>
      </c>
      <c r="K544" t="str">
        <f>VLOOKUP($A544,'Medical Examinations'!$A:$J,COLUMN('Medical Examinations'!J543),FALSE)</f>
        <v>Normal</v>
      </c>
      <c r="L544" s="30">
        <f>VLOOKUP($A544,'Hospitalisation Details'!$A:$K,COLUMN('Hospitalisation Details'!J543),FALSE)</f>
        <v>38240</v>
      </c>
      <c r="M544" s="23">
        <f>VLOOKUP($A544,'Hospitalisation Details'!$A:$K,COLUMN('Hospitalisation Details'!F543),FALSE)</f>
        <v>18223.45</v>
      </c>
      <c r="N544" t="str">
        <f>VLOOKUP($A544,'Hospitalisation Details'!$A:$K,COLUMN('Hospitalisation Details'!G543),FALSE)</f>
        <v>Tier - 1</v>
      </c>
      <c r="O544" t="str">
        <f>VLOOKUP($A544,'Hospitalisation Details'!$A:$K,COLUMN('Hospitalisation Details'!H543),FALSE)</f>
        <v>Tier - 3</v>
      </c>
      <c r="P544" t="str">
        <f>VLOOKUP($A544,'Hospitalisation Details'!$A:$K,COLUMN('Hospitalisation Details'!I543),FALSE)</f>
        <v>R1013</v>
      </c>
      <c r="Q544">
        <f>VLOOKUP($A544,'Hospitalisation Details'!$A:$K,COLUMN('Hospitalisation Details'!K543),FALSE)</f>
        <v>18</v>
      </c>
      <c r="R544" t="str" cm="1">
        <f t="array" ref="R544">_xlfn.IFS(
Q544&lt;=10,"0-10",
Q544&lt;=20,"11-20",
Q544&lt;=30,"21-30",
Q544&lt;=40,"31-40",
Q544&lt;=50,"41-50",
Q544&lt;=60,"51-60",
Q544&lt;=70,"61-70"
)</f>
        <v>11-20</v>
      </c>
      <c r="S544" t="str">
        <f t="shared" si="8"/>
        <v>No</v>
      </c>
    </row>
    <row r="545" spans="1:19" ht="15.75" x14ac:dyDescent="0.25">
      <c r="A545" s="36" t="s">
        <v>585</v>
      </c>
      <c r="B545" t="str">
        <f>VLOOKUP(A545,'Customer Names'!A:E,COLUMN('Customer Names'!D544),FALSE)</f>
        <v>Ms. Brooke</v>
      </c>
      <c r="C545">
        <f>VLOOKUP($A545,'Medical Examinations'!$A:$J,COLUMN('Medical Examinations'!B544),FALSE)</f>
        <v>32.229999999999997</v>
      </c>
      <c r="D545">
        <f>VLOOKUP($A545,'Medical Examinations'!$A:$J,COLUMN('Medical Examinations'!C544),FALSE)</f>
        <v>4.6500000000000004</v>
      </c>
      <c r="E545" t="str">
        <f>VLOOKUP($A545,'Medical Examinations'!$A:$J,COLUMN('Medical Examinations'!D544),FALSE)</f>
        <v>Yes</v>
      </c>
      <c r="F545" t="str">
        <f>VLOOKUP($A545,'Medical Examinations'!$A:$J,COLUMN('Medical Examinations'!E544),FALSE)</f>
        <v>No</v>
      </c>
      <c r="G545" t="str">
        <f>VLOOKUP($A545,'Medical Examinations'!$A:$J,COLUMN('Medical Examinations'!F544),FALSE)</f>
        <v>Yes</v>
      </c>
      <c r="H545">
        <f>VLOOKUP($A545,'Medical Examinations'!$A:$J,COLUMN('Medical Examinations'!G544),FALSE)</f>
        <v>1</v>
      </c>
      <c r="I545" t="str">
        <f>VLOOKUP($A545,'Medical Examinations'!$A:$J,COLUMN('Medical Examinations'!H544),FALSE)</f>
        <v>No</v>
      </c>
      <c r="J545" t="str">
        <f>VLOOKUP($A545,'Medical Examinations'!$A:$J,COLUMN('Medical Examinations'!I544),FALSE)</f>
        <v>Obesity</v>
      </c>
      <c r="K545" t="str">
        <f>VLOOKUP($A545,'Medical Examinations'!$A:$J,COLUMN('Medical Examinations'!J544),FALSE)</f>
        <v>Normal</v>
      </c>
      <c r="L545" s="30">
        <f>VLOOKUP($A545,'Hospitalisation Details'!$A:$K,COLUMN('Hospitalisation Details'!J544),FALSE)</f>
        <v>35596</v>
      </c>
      <c r="M545" s="23">
        <f>VLOOKUP($A545,'Hospitalisation Details'!$A:$K,COLUMN('Hospitalisation Details'!F544),FALSE)</f>
        <v>18218.16</v>
      </c>
      <c r="N545" t="str">
        <f>VLOOKUP($A545,'Hospitalisation Details'!$A:$K,COLUMN('Hospitalisation Details'!G544),FALSE)</f>
        <v>Tier - 1</v>
      </c>
      <c r="O545" t="str">
        <f>VLOOKUP($A545,'Hospitalisation Details'!$A:$K,COLUMN('Hospitalisation Details'!H544),FALSE)</f>
        <v>Tier - 1</v>
      </c>
      <c r="P545" t="str">
        <f>VLOOKUP($A545,'Hospitalisation Details'!$A:$K,COLUMN('Hospitalisation Details'!I544),FALSE)</f>
        <v>R1013</v>
      </c>
      <c r="Q545">
        <f>VLOOKUP($A545,'Hospitalisation Details'!$A:$K,COLUMN('Hospitalisation Details'!K544),FALSE)</f>
        <v>25</v>
      </c>
      <c r="R545" t="str" cm="1">
        <f t="array" ref="R545">_xlfn.IFS(
Q545&lt;=10,"0-10",
Q545&lt;=20,"11-20",
Q545&lt;=30,"21-30",
Q545&lt;=40,"31-40",
Q545&lt;=50,"41-50",
Q545&lt;=60,"51-60",
Q545&lt;=70,"61-70"
)</f>
        <v>21-30</v>
      </c>
      <c r="S545" t="str">
        <f t="shared" si="8"/>
        <v>No</v>
      </c>
    </row>
    <row r="546" spans="1:19" ht="15.75" x14ac:dyDescent="0.25">
      <c r="A546" s="36" t="s">
        <v>586</v>
      </c>
      <c r="B546" t="str">
        <f>VLOOKUP(A546,'Customer Names'!A:E,COLUMN('Customer Names'!D545),FALSE)</f>
        <v>Mrs. Teiko</v>
      </c>
      <c r="C546">
        <f>VLOOKUP($A546,'Medical Examinations'!$A:$J,COLUMN('Medical Examinations'!B545),FALSE)</f>
        <v>44.2</v>
      </c>
      <c r="D546">
        <f>VLOOKUP($A546,'Medical Examinations'!$A:$J,COLUMN('Medical Examinations'!C545),FALSE)</f>
        <v>11.34</v>
      </c>
      <c r="E546" t="str">
        <f>VLOOKUP($A546,'Medical Examinations'!$A:$J,COLUMN('Medical Examinations'!D545),FALSE)</f>
        <v>Yes</v>
      </c>
      <c r="F546" t="str">
        <f>VLOOKUP($A546,'Medical Examinations'!$A:$J,COLUMN('Medical Examinations'!E545),FALSE)</f>
        <v>No</v>
      </c>
      <c r="G546" t="str">
        <f>VLOOKUP($A546,'Medical Examinations'!$A:$J,COLUMN('Medical Examinations'!F545),FALSE)</f>
        <v>Yes</v>
      </c>
      <c r="H546">
        <f>VLOOKUP($A546,'Medical Examinations'!$A:$J,COLUMN('Medical Examinations'!G545),FALSE)</f>
        <v>1</v>
      </c>
      <c r="I546" t="str">
        <f>VLOOKUP($A546,'Medical Examinations'!$A:$J,COLUMN('Medical Examinations'!H545),FALSE)</f>
        <v>No</v>
      </c>
      <c r="J546" t="str">
        <f>VLOOKUP($A546,'Medical Examinations'!$A:$J,COLUMN('Medical Examinations'!I545),FALSE)</f>
        <v>Obesity</v>
      </c>
      <c r="K546" t="str">
        <f>VLOOKUP($A546,'Medical Examinations'!$A:$J,COLUMN('Medical Examinations'!J545),FALSE)</f>
        <v>Diabetes</v>
      </c>
      <c r="L546" s="30">
        <f>VLOOKUP($A546,'Hospitalisation Details'!$A:$K,COLUMN('Hospitalisation Details'!J545),FALSE)</f>
        <v>23196</v>
      </c>
      <c r="M546" s="23">
        <f>VLOOKUP($A546,'Hospitalisation Details'!$A:$K,COLUMN('Hospitalisation Details'!F545),FALSE)</f>
        <v>18208.34</v>
      </c>
      <c r="N546" t="str">
        <f>VLOOKUP($A546,'Hospitalisation Details'!$A:$K,COLUMN('Hospitalisation Details'!G545),FALSE)</f>
        <v>Tier - 1</v>
      </c>
      <c r="O546" t="str">
        <f>VLOOKUP($A546,'Hospitalisation Details'!$A:$K,COLUMN('Hospitalisation Details'!H545),FALSE)</f>
        <v>Tier - 2</v>
      </c>
      <c r="P546" t="str">
        <f>VLOOKUP($A546,'Hospitalisation Details'!$A:$K,COLUMN('Hospitalisation Details'!I545),FALSE)</f>
        <v>R1026</v>
      </c>
      <c r="Q546">
        <f>VLOOKUP($A546,'Hospitalisation Details'!$A:$K,COLUMN('Hospitalisation Details'!K545),FALSE)</f>
        <v>59</v>
      </c>
      <c r="R546" t="str" cm="1">
        <f t="array" ref="R546">_xlfn.IFS(
Q546&lt;=10,"0-10",
Q546&lt;=20,"11-20",
Q546&lt;=30,"21-30",
Q546&lt;=40,"31-40",
Q546&lt;=50,"41-50",
Q546&lt;=60,"51-60",
Q546&lt;=70,"61-70"
)</f>
        <v>51-60</v>
      </c>
      <c r="S546" t="str">
        <f t="shared" si="8"/>
        <v>Yes</v>
      </c>
    </row>
    <row r="547" spans="1:19" ht="15.75" x14ac:dyDescent="0.25">
      <c r="A547" s="36" t="s">
        <v>587</v>
      </c>
      <c r="B547" t="str">
        <f>VLOOKUP(A547,'Customer Names'!A:E,COLUMN('Customer Names'!D546),FALSE)</f>
        <v>Mr. Zachary</v>
      </c>
      <c r="C547">
        <f>VLOOKUP($A547,'Medical Examinations'!$A:$J,COLUMN('Medical Examinations'!B546),FALSE)</f>
        <v>29.734999999999999</v>
      </c>
      <c r="D547">
        <f>VLOOKUP($A547,'Medical Examinations'!$A:$J,COLUMN('Medical Examinations'!C546),FALSE)</f>
        <v>4.53</v>
      </c>
      <c r="E547" t="str">
        <f>VLOOKUP($A547,'Medical Examinations'!$A:$J,COLUMN('Medical Examinations'!D546),FALSE)</f>
        <v>No</v>
      </c>
      <c r="F547" t="str">
        <f>VLOOKUP($A547,'Medical Examinations'!$A:$J,COLUMN('Medical Examinations'!E546),FALSE)</f>
        <v>No</v>
      </c>
      <c r="G547" t="str">
        <f>VLOOKUP($A547,'Medical Examinations'!$A:$J,COLUMN('Medical Examinations'!F546),FALSE)</f>
        <v>Yes</v>
      </c>
      <c r="H547">
        <f>VLOOKUP($A547,'Medical Examinations'!$A:$J,COLUMN('Medical Examinations'!G546),FALSE)</f>
        <v>1</v>
      </c>
      <c r="I547" t="str">
        <f>VLOOKUP($A547,'Medical Examinations'!$A:$J,COLUMN('Medical Examinations'!H546),FALSE)</f>
        <v>No</v>
      </c>
      <c r="J547" t="str">
        <f>VLOOKUP($A547,'Medical Examinations'!$A:$J,COLUMN('Medical Examinations'!I546),FALSE)</f>
        <v>Overweight</v>
      </c>
      <c r="K547" t="str">
        <f>VLOOKUP($A547,'Medical Examinations'!$A:$J,COLUMN('Medical Examinations'!J546),FALSE)</f>
        <v>Normal</v>
      </c>
      <c r="L547" s="30">
        <f>VLOOKUP($A547,'Hospitalisation Details'!$A:$K,COLUMN('Hospitalisation Details'!J546),FALSE)</f>
        <v>34162</v>
      </c>
      <c r="M547" s="23">
        <f>VLOOKUP($A547,'Hospitalisation Details'!$A:$K,COLUMN('Hospitalisation Details'!F546),FALSE)</f>
        <v>18157.88</v>
      </c>
      <c r="N547" t="str">
        <f>VLOOKUP($A547,'Hospitalisation Details'!$A:$K,COLUMN('Hospitalisation Details'!G546),FALSE)</f>
        <v>Tier - 1</v>
      </c>
      <c r="O547" t="str">
        <f>VLOOKUP($A547,'Hospitalisation Details'!$A:$K,COLUMN('Hospitalisation Details'!H546),FALSE)</f>
        <v>Tier - 1</v>
      </c>
      <c r="P547" t="str">
        <f>VLOOKUP($A547,'Hospitalisation Details'!$A:$K,COLUMN('Hospitalisation Details'!I546),FALSE)</f>
        <v>R1012</v>
      </c>
      <c r="Q547">
        <f>VLOOKUP($A547,'Hospitalisation Details'!$A:$K,COLUMN('Hospitalisation Details'!K546),FALSE)</f>
        <v>29</v>
      </c>
      <c r="R547" t="str" cm="1">
        <f t="array" ref="R547">_xlfn.IFS(
Q547&lt;=10,"0-10",
Q547&lt;=20,"11-20",
Q547&lt;=30,"21-30",
Q547&lt;=40,"31-40",
Q547&lt;=50,"41-50",
Q547&lt;=60,"51-60",
Q547&lt;=70,"61-70"
)</f>
        <v>21-30</v>
      </c>
      <c r="S547" t="str">
        <f t="shared" si="8"/>
        <v>No</v>
      </c>
    </row>
    <row r="548" spans="1:19" ht="15.75" x14ac:dyDescent="0.25">
      <c r="A548" s="36" t="s">
        <v>588</v>
      </c>
      <c r="B548" t="str">
        <f>VLOOKUP(A548,'Customer Names'!A:E,COLUMN('Customer Names'!D547),FALSE)</f>
        <v>Ms. Johannah</v>
      </c>
      <c r="C548">
        <f>VLOOKUP($A548,'Medical Examinations'!$A:$J,COLUMN('Medical Examinations'!B547),FALSE)</f>
        <v>28.31</v>
      </c>
      <c r="D548">
        <f>VLOOKUP($A548,'Medical Examinations'!$A:$J,COLUMN('Medical Examinations'!C547),FALSE)</f>
        <v>6.35</v>
      </c>
      <c r="E548" t="str">
        <f>VLOOKUP($A548,'Medical Examinations'!$A:$J,COLUMN('Medical Examinations'!D547),FALSE)</f>
        <v>No</v>
      </c>
      <c r="F548" t="str">
        <f>VLOOKUP($A548,'Medical Examinations'!$A:$J,COLUMN('Medical Examinations'!E547),FALSE)</f>
        <v>No</v>
      </c>
      <c r="G548" t="str">
        <f>VLOOKUP($A548,'Medical Examinations'!$A:$J,COLUMN('Medical Examinations'!F547),FALSE)</f>
        <v>No</v>
      </c>
      <c r="H548">
        <f>VLOOKUP($A548,'Medical Examinations'!$A:$J,COLUMN('Medical Examinations'!G547),FALSE)</f>
        <v>0</v>
      </c>
      <c r="I548" t="str">
        <f>VLOOKUP($A548,'Medical Examinations'!$A:$J,COLUMN('Medical Examinations'!H547),FALSE)</f>
        <v>Yes</v>
      </c>
      <c r="J548" t="str">
        <f>VLOOKUP($A548,'Medical Examinations'!$A:$J,COLUMN('Medical Examinations'!I547),FALSE)</f>
        <v>Overweight</v>
      </c>
      <c r="K548" t="str">
        <f>VLOOKUP($A548,'Medical Examinations'!$A:$J,COLUMN('Medical Examinations'!J547),FALSE)</f>
        <v>Prediabetes</v>
      </c>
      <c r="L548" s="30">
        <f>VLOOKUP($A548,'Hospitalisation Details'!$A:$K,COLUMN('Hospitalisation Details'!J547),FALSE)</f>
        <v>36457</v>
      </c>
      <c r="M548" s="23">
        <f>VLOOKUP($A548,'Hospitalisation Details'!$A:$K,COLUMN('Hospitalisation Details'!F547),FALSE)</f>
        <v>18033.97</v>
      </c>
      <c r="N548" t="str">
        <f>VLOOKUP($A548,'Hospitalisation Details'!$A:$K,COLUMN('Hospitalisation Details'!G547),FALSE)</f>
        <v>Tier - 1</v>
      </c>
      <c r="O548" t="str">
        <f>VLOOKUP($A548,'Hospitalisation Details'!$A:$K,COLUMN('Hospitalisation Details'!H547),FALSE)</f>
        <v>Tier - 1</v>
      </c>
      <c r="P548" t="str">
        <f>VLOOKUP($A548,'Hospitalisation Details'!$A:$K,COLUMN('Hospitalisation Details'!I547),FALSE)</f>
        <v>R1012</v>
      </c>
      <c r="Q548">
        <f>VLOOKUP($A548,'Hospitalisation Details'!$A:$K,COLUMN('Hospitalisation Details'!K547),FALSE)</f>
        <v>23</v>
      </c>
      <c r="R548" t="str" cm="1">
        <f t="array" ref="R548">_xlfn.IFS(
Q548&lt;=10,"0-10",
Q548&lt;=20,"11-20",
Q548&lt;=30,"21-30",
Q548&lt;=40,"31-40",
Q548&lt;=50,"41-50",
Q548&lt;=60,"51-60",
Q548&lt;=70,"61-70"
)</f>
        <v>21-30</v>
      </c>
      <c r="S548" t="str">
        <f t="shared" si="8"/>
        <v>Yes</v>
      </c>
    </row>
    <row r="549" spans="1:19" ht="15.75" x14ac:dyDescent="0.25">
      <c r="A549" s="36" t="s">
        <v>589</v>
      </c>
      <c r="B549" t="str">
        <f>VLOOKUP(A549,'Customer Names'!A:E,COLUMN('Customer Names'!D548),FALSE)</f>
        <v>Mr. Ryan</v>
      </c>
      <c r="C549">
        <f>VLOOKUP($A549,'Medical Examinations'!$A:$J,COLUMN('Medical Examinations'!B548),FALSE)</f>
        <v>46.62</v>
      </c>
      <c r="D549">
        <f>VLOOKUP($A549,'Medical Examinations'!$A:$J,COLUMN('Medical Examinations'!C548),FALSE)</f>
        <v>8.51</v>
      </c>
      <c r="E549" t="str">
        <f>VLOOKUP($A549,'Medical Examinations'!$A:$J,COLUMN('Medical Examinations'!D548),FALSE)</f>
        <v>No</v>
      </c>
      <c r="F549" t="str">
        <f>VLOOKUP($A549,'Medical Examinations'!$A:$J,COLUMN('Medical Examinations'!E548),FALSE)</f>
        <v>No</v>
      </c>
      <c r="G549" t="str">
        <f>VLOOKUP($A549,'Medical Examinations'!$A:$J,COLUMN('Medical Examinations'!F548),FALSE)</f>
        <v>No</v>
      </c>
      <c r="H549">
        <f>VLOOKUP($A549,'Medical Examinations'!$A:$J,COLUMN('Medical Examinations'!G548),FALSE)</f>
        <v>0</v>
      </c>
      <c r="I549" t="str">
        <f>VLOOKUP($A549,'Medical Examinations'!$A:$J,COLUMN('Medical Examinations'!H548),FALSE)</f>
        <v>No</v>
      </c>
      <c r="J549" t="str">
        <f>VLOOKUP($A549,'Medical Examinations'!$A:$J,COLUMN('Medical Examinations'!I548),FALSE)</f>
        <v>Obesity</v>
      </c>
      <c r="K549" t="str">
        <f>VLOOKUP($A549,'Medical Examinations'!$A:$J,COLUMN('Medical Examinations'!J548),FALSE)</f>
        <v>Diabetes</v>
      </c>
      <c r="L549" s="30">
        <f>VLOOKUP($A549,'Hospitalisation Details'!$A:$K,COLUMN('Hospitalisation Details'!J548),FALSE)</f>
        <v>24032</v>
      </c>
      <c r="M549" s="23">
        <f>VLOOKUP($A549,'Hospitalisation Details'!$A:$K,COLUMN('Hospitalisation Details'!F548),FALSE)</f>
        <v>18031.189999999999</v>
      </c>
      <c r="N549" t="str">
        <f>VLOOKUP($A549,'Hospitalisation Details'!$A:$K,COLUMN('Hospitalisation Details'!G548),FALSE)</f>
        <v>Tier - 1</v>
      </c>
      <c r="O549" t="str">
        <f>VLOOKUP($A549,'Hospitalisation Details'!$A:$K,COLUMN('Hospitalisation Details'!H548),FALSE)</f>
        <v>Tier - 2</v>
      </c>
      <c r="P549" t="str">
        <f>VLOOKUP($A549,'Hospitalisation Details'!$A:$K,COLUMN('Hospitalisation Details'!I548),FALSE)</f>
        <v>R1012</v>
      </c>
      <c r="Q549">
        <f>VLOOKUP($A549,'Hospitalisation Details'!$A:$K,COLUMN('Hospitalisation Details'!K548),FALSE)</f>
        <v>57</v>
      </c>
      <c r="R549" t="str" cm="1">
        <f t="array" ref="R549">_xlfn.IFS(
Q549&lt;=10,"0-10",
Q549&lt;=20,"11-20",
Q549&lt;=30,"21-30",
Q549&lt;=40,"31-40",
Q549&lt;=50,"41-50",
Q549&lt;=60,"51-60",
Q549&lt;=70,"61-70"
)</f>
        <v>51-60</v>
      </c>
      <c r="S549" t="str">
        <f t="shared" si="8"/>
        <v>Yes</v>
      </c>
    </row>
    <row r="550" spans="1:19" ht="15.75" x14ac:dyDescent="0.25">
      <c r="A550" s="36" t="s">
        <v>590</v>
      </c>
      <c r="B550" t="str">
        <f>VLOOKUP(A550,'Customer Names'!A:E,COLUMN('Customer Names'!D549),FALSE)</f>
        <v>Mr. Andres</v>
      </c>
      <c r="C550">
        <f>VLOOKUP($A550,'Medical Examinations'!$A:$J,COLUMN('Medical Examinations'!B549),FALSE)</f>
        <v>51.75</v>
      </c>
      <c r="D550">
        <f>VLOOKUP($A550,'Medical Examinations'!$A:$J,COLUMN('Medical Examinations'!C549),FALSE)</f>
        <v>8.59</v>
      </c>
      <c r="E550" t="str">
        <f>VLOOKUP($A550,'Medical Examinations'!$A:$J,COLUMN('Medical Examinations'!D549),FALSE)</f>
        <v>Yes</v>
      </c>
      <c r="F550" t="str">
        <f>VLOOKUP($A550,'Medical Examinations'!$A:$J,COLUMN('Medical Examinations'!E549),FALSE)</f>
        <v>No</v>
      </c>
      <c r="G550" t="str">
        <f>VLOOKUP($A550,'Medical Examinations'!$A:$J,COLUMN('Medical Examinations'!F549),FALSE)</f>
        <v>No</v>
      </c>
      <c r="H550">
        <f>VLOOKUP($A550,'Medical Examinations'!$A:$J,COLUMN('Medical Examinations'!G549),FALSE)</f>
        <v>1</v>
      </c>
      <c r="I550" t="str">
        <f>VLOOKUP($A550,'Medical Examinations'!$A:$J,COLUMN('Medical Examinations'!H549),FALSE)</f>
        <v>No</v>
      </c>
      <c r="J550" t="str">
        <f>VLOOKUP($A550,'Medical Examinations'!$A:$J,COLUMN('Medical Examinations'!I549),FALSE)</f>
        <v>Obesity</v>
      </c>
      <c r="K550" t="str">
        <f>VLOOKUP($A550,'Medical Examinations'!$A:$J,COLUMN('Medical Examinations'!J549),FALSE)</f>
        <v>Diabetes</v>
      </c>
      <c r="L550" s="30">
        <f>VLOOKUP($A550,'Hospitalisation Details'!$A:$K,COLUMN('Hospitalisation Details'!J549),FALSE)</f>
        <v>27572</v>
      </c>
      <c r="M550" s="23">
        <f>VLOOKUP($A550,'Hospitalisation Details'!$A:$K,COLUMN('Hospitalisation Details'!F549),FALSE)</f>
        <v>18031.16</v>
      </c>
      <c r="N550" t="str">
        <f>VLOOKUP($A550,'Hospitalisation Details'!$A:$K,COLUMN('Hospitalisation Details'!G549),FALSE)</f>
        <v>Tier - 1</v>
      </c>
      <c r="O550" t="str">
        <f>VLOOKUP($A550,'Hospitalisation Details'!$A:$K,COLUMN('Hospitalisation Details'!H549),FALSE)</f>
        <v>Tier - 3</v>
      </c>
      <c r="P550" t="str">
        <f>VLOOKUP($A550,'Hospitalisation Details'!$A:$K,COLUMN('Hospitalisation Details'!I549),FALSE)</f>
        <v>R1023</v>
      </c>
      <c r="Q550">
        <f>VLOOKUP($A550,'Hospitalisation Details'!$A:$K,COLUMN('Hospitalisation Details'!K549),FALSE)</f>
        <v>47</v>
      </c>
      <c r="R550" t="str" cm="1">
        <f t="array" ref="R550">_xlfn.IFS(
Q550&lt;=10,"0-10",
Q550&lt;=20,"11-20",
Q550&lt;=30,"21-30",
Q550&lt;=40,"31-40",
Q550&lt;=50,"41-50",
Q550&lt;=60,"51-60",
Q550&lt;=70,"61-70"
)</f>
        <v>41-50</v>
      </c>
      <c r="S550" t="str">
        <f t="shared" si="8"/>
        <v>Yes</v>
      </c>
    </row>
    <row r="551" spans="1:19" ht="15.75" x14ac:dyDescent="0.25">
      <c r="A551" s="36" t="s">
        <v>591</v>
      </c>
      <c r="B551" t="str">
        <f>VLOOKUP(A551,'Customer Names'!A:E,COLUMN('Customer Names'!D550),FALSE)</f>
        <v>Mr. Bryan</v>
      </c>
      <c r="C551">
        <f>VLOOKUP($A551,'Medical Examinations'!$A:$J,COLUMN('Medical Examinations'!B550),FALSE)</f>
        <v>25.7</v>
      </c>
      <c r="D551">
        <f>VLOOKUP($A551,'Medical Examinations'!$A:$J,COLUMN('Medical Examinations'!C550),FALSE)</f>
        <v>4.13</v>
      </c>
      <c r="E551" t="str">
        <f>VLOOKUP($A551,'Medical Examinations'!$A:$J,COLUMN('Medical Examinations'!D550),FALSE)</f>
        <v>Yes</v>
      </c>
      <c r="F551" t="str">
        <f>VLOOKUP($A551,'Medical Examinations'!$A:$J,COLUMN('Medical Examinations'!E550),FALSE)</f>
        <v>No</v>
      </c>
      <c r="G551" t="str">
        <f>VLOOKUP($A551,'Medical Examinations'!$A:$J,COLUMN('Medical Examinations'!F550),FALSE)</f>
        <v>No</v>
      </c>
      <c r="H551">
        <f>VLOOKUP($A551,'Medical Examinations'!$A:$J,COLUMN('Medical Examinations'!G550),FALSE)</f>
        <v>0</v>
      </c>
      <c r="I551" t="str">
        <f>VLOOKUP($A551,'Medical Examinations'!$A:$J,COLUMN('Medical Examinations'!H550),FALSE)</f>
        <v>Yes</v>
      </c>
      <c r="J551" t="str">
        <f>VLOOKUP($A551,'Medical Examinations'!$A:$J,COLUMN('Medical Examinations'!I550),FALSE)</f>
        <v>Overweight</v>
      </c>
      <c r="K551" t="str">
        <f>VLOOKUP($A551,'Medical Examinations'!$A:$J,COLUMN('Medical Examinations'!J550),FALSE)</f>
        <v>Normal</v>
      </c>
      <c r="L551" s="30">
        <f>VLOOKUP($A551,'Hospitalisation Details'!$A:$K,COLUMN('Hospitalisation Details'!J550),FALSE)</f>
        <v>37162</v>
      </c>
      <c r="M551" s="23">
        <f>VLOOKUP($A551,'Hospitalisation Details'!$A:$K,COLUMN('Hospitalisation Details'!F550),FALSE)</f>
        <v>17942.11</v>
      </c>
      <c r="N551" t="str">
        <f>VLOOKUP($A551,'Hospitalisation Details'!$A:$K,COLUMN('Hospitalisation Details'!G550),FALSE)</f>
        <v>Tier - 1</v>
      </c>
      <c r="O551" t="str">
        <f>VLOOKUP($A551,'Hospitalisation Details'!$A:$K,COLUMN('Hospitalisation Details'!H550),FALSE)</f>
        <v>Tier - 2</v>
      </c>
      <c r="P551" t="str">
        <f>VLOOKUP($A551,'Hospitalisation Details'!$A:$K,COLUMN('Hospitalisation Details'!I550),FALSE)</f>
        <v>R1011</v>
      </c>
      <c r="Q551">
        <f>VLOOKUP($A551,'Hospitalisation Details'!$A:$K,COLUMN('Hospitalisation Details'!K550),FALSE)</f>
        <v>21</v>
      </c>
      <c r="R551" t="str" cm="1">
        <f t="array" ref="R551">_xlfn.IFS(
Q551&lt;=10,"0-10",
Q551&lt;=20,"11-20",
Q551&lt;=30,"21-30",
Q551&lt;=40,"31-40",
Q551&lt;=50,"41-50",
Q551&lt;=60,"51-60",
Q551&lt;=70,"61-70"
)</f>
        <v>21-30</v>
      </c>
      <c r="S551" t="str">
        <f t="shared" si="8"/>
        <v>No</v>
      </c>
    </row>
    <row r="552" spans="1:19" ht="15.75" x14ac:dyDescent="0.25">
      <c r="A552" s="36" t="s">
        <v>592</v>
      </c>
      <c r="B552" t="str">
        <f>VLOOKUP(A552,'Customer Names'!A:E,COLUMN('Customer Names'!D551),FALSE)</f>
        <v>Ms. Lizette</v>
      </c>
      <c r="C552">
        <f>VLOOKUP($A552,'Medical Examinations'!$A:$J,COLUMN('Medical Examinations'!B551),FALSE)</f>
        <v>31.79</v>
      </c>
      <c r="D552">
        <f>VLOOKUP($A552,'Medical Examinations'!$A:$J,COLUMN('Medical Examinations'!C551),FALSE)</f>
        <v>4.55</v>
      </c>
      <c r="E552" t="str">
        <f>VLOOKUP($A552,'Medical Examinations'!$A:$J,COLUMN('Medical Examinations'!D551),FALSE)</f>
        <v>No</v>
      </c>
      <c r="F552" t="str">
        <f>VLOOKUP($A552,'Medical Examinations'!$A:$J,COLUMN('Medical Examinations'!E551),FALSE)</f>
        <v>No</v>
      </c>
      <c r="G552" t="str">
        <f>VLOOKUP($A552,'Medical Examinations'!$A:$J,COLUMN('Medical Examinations'!F551),FALSE)</f>
        <v>No</v>
      </c>
      <c r="H552">
        <f>VLOOKUP($A552,'Medical Examinations'!$A:$J,COLUMN('Medical Examinations'!G551),FALSE)</f>
        <v>0</v>
      </c>
      <c r="I552" t="str">
        <f>VLOOKUP($A552,'Medical Examinations'!$A:$J,COLUMN('Medical Examinations'!H551),FALSE)</f>
        <v>No</v>
      </c>
      <c r="J552" t="str">
        <f>VLOOKUP($A552,'Medical Examinations'!$A:$J,COLUMN('Medical Examinations'!I551),FALSE)</f>
        <v>Obesity</v>
      </c>
      <c r="K552" t="str">
        <f>VLOOKUP($A552,'Medical Examinations'!$A:$J,COLUMN('Medical Examinations'!J551),FALSE)</f>
        <v>Normal</v>
      </c>
      <c r="L552" s="30">
        <f>VLOOKUP($A552,'Hospitalisation Details'!$A:$K,COLUMN('Hospitalisation Details'!J551),FALSE)</f>
        <v>28415</v>
      </c>
      <c r="M552" s="23">
        <f>VLOOKUP($A552,'Hospitalisation Details'!$A:$K,COLUMN('Hospitalisation Details'!F551),FALSE)</f>
        <v>17929.3</v>
      </c>
      <c r="N552" t="str">
        <f>VLOOKUP($A552,'Hospitalisation Details'!$A:$K,COLUMN('Hospitalisation Details'!G551),FALSE)</f>
        <v>Tier - 1</v>
      </c>
      <c r="O552" t="str">
        <f>VLOOKUP($A552,'Hospitalisation Details'!$A:$K,COLUMN('Hospitalisation Details'!H551),FALSE)</f>
        <v>Tier - 2</v>
      </c>
      <c r="P552" t="str">
        <f>VLOOKUP($A552,'Hospitalisation Details'!$A:$K,COLUMN('Hospitalisation Details'!I551),FALSE)</f>
        <v>R1013</v>
      </c>
      <c r="Q552">
        <f>VLOOKUP($A552,'Hospitalisation Details'!$A:$K,COLUMN('Hospitalisation Details'!K551),FALSE)</f>
        <v>45</v>
      </c>
      <c r="R552" t="str" cm="1">
        <f t="array" ref="R552">_xlfn.IFS(
Q552&lt;=10,"0-10",
Q552&lt;=20,"11-20",
Q552&lt;=30,"21-30",
Q552&lt;=40,"31-40",
Q552&lt;=50,"41-50",
Q552&lt;=60,"51-60",
Q552&lt;=70,"61-70"
)</f>
        <v>41-50</v>
      </c>
      <c r="S552" t="str">
        <f t="shared" si="8"/>
        <v>No</v>
      </c>
    </row>
    <row r="553" spans="1:19" ht="15.75" x14ac:dyDescent="0.25">
      <c r="A553" s="36" t="s">
        <v>593</v>
      </c>
      <c r="B553" t="str">
        <f>VLOOKUP(A553,'Customer Names'!A:E,COLUMN('Customer Names'!D552),FALSE)</f>
        <v>Mr. Don</v>
      </c>
      <c r="C553">
        <f>VLOOKUP($A553,'Medical Examinations'!$A:$J,COLUMN('Medical Examinations'!B552),FALSE)</f>
        <v>24.795000000000002</v>
      </c>
      <c r="D553">
        <f>VLOOKUP($A553,'Medical Examinations'!$A:$J,COLUMN('Medical Examinations'!C552),FALSE)</f>
        <v>4.5199999999999996</v>
      </c>
      <c r="E553" t="str">
        <f>VLOOKUP($A553,'Medical Examinations'!$A:$J,COLUMN('Medical Examinations'!D552),FALSE)</f>
        <v>No</v>
      </c>
      <c r="F553" t="str">
        <f>VLOOKUP($A553,'Medical Examinations'!$A:$J,COLUMN('Medical Examinations'!E552),FALSE)</f>
        <v>No</v>
      </c>
      <c r="G553" t="str">
        <f>VLOOKUP($A553,'Medical Examinations'!$A:$J,COLUMN('Medical Examinations'!F552),FALSE)</f>
        <v>No</v>
      </c>
      <c r="H553">
        <f>VLOOKUP($A553,'Medical Examinations'!$A:$J,COLUMN('Medical Examinations'!G552),FALSE)</f>
        <v>0</v>
      </c>
      <c r="I553" t="str">
        <f>VLOOKUP($A553,'Medical Examinations'!$A:$J,COLUMN('Medical Examinations'!H552),FALSE)</f>
        <v>Yes</v>
      </c>
      <c r="J553" t="str">
        <f>VLOOKUP($A553,'Medical Examinations'!$A:$J,COLUMN('Medical Examinations'!I552),FALSE)</f>
        <v>Healthy Weight</v>
      </c>
      <c r="K553" t="str">
        <f>VLOOKUP($A553,'Medical Examinations'!$A:$J,COLUMN('Medical Examinations'!J552),FALSE)</f>
        <v>Normal</v>
      </c>
      <c r="L553" s="30">
        <f>VLOOKUP($A553,'Hospitalisation Details'!$A:$K,COLUMN('Hospitalisation Details'!J552),FALSE)</f>
        <v>32846</v>
      </c>
      <c r="M553" s="23">
        <f>VLOOKUP($A553,'Hospitalisation Details'!$A:$K,COLUMN('Hospitalisation Details'!F552),FALSE)</f>
        <v>17904.53</v>
      </c>
      <c r="N553" t="str">
        <f>VLOOKUP($A553,'Hospitalisation Details'!$A:$K,COLUMN('Hospitalisation Details'!G552),FALSE)</f>
        <v>Tier - 1</v>
      </c>
      <c r="O553" t="str">
        <f>VLOOKUP($A553,'Hospitalisation Details'!$A:$K,COLUMN('Hospitalisation Details'!H552),FALSE)</f>
        <v>Tier - 2</v>
      </c>
      <c r="P553" t="str">
        <f>VLOOKUP($A553,'Hospitalisation Details'!$A:$K,COLUMN('Hospitalisation Details'!I552),FALSE)</f>
        <v>R1017</v>
      </c>
      <c r="Q553">
        <f>VLOOKUP($A553,'Hospitalisation Details'!$A:$K,COLUMN('Hospitalisation Details'!K552),FALSE)</f>
        <v>33</v>
      </c>
      <c r="R553" t="str" cm="1">
        <f t="array" ref="R553">_xlfn.IFS(
Q553&lt;=10,"0-10",
Q553&lt;=20,"11-20",
Q553&lt;=30,"21-30",
Q553&lt;=40,"31-40",
Q553&lt;=50,"41-50",
Q553&lt;=60,"51-60",
Q553&lt;=70,"61-70"
)</f>
        <v>31-40</v>
      </c>
      <c r="S553" t="str">
        <f t="shared" si="8"/>
        <v>No</v>
      </c>
    </row>
    <row r="554" spans="1:19" ht="15.75" x14ac:dyDescent="0.25">
      <c r="A554" s="36" t="s">
        <v>594</v>
      </c>
      <c r="B554" t="str">
        <f>VLOOKUP(A554,'Customer Names'!A:E,COLUMN('Customer Names'!D553),FALSE)</f>
        <v>Mr. Jeb</v>
      </c>
      <c r="C554">
        <f>VLOOKUP($A554,'Medical Examinations'!$A:$J,COLUMN('Medical Examinations'!B553),FALSE)</f>
        <v>53.98</v>
      </c>
      <c r="D554">
        <f>VLOOKUP($A554,'Medical Examinations'!$A:$J,COLUMN('Medical Examinations'!C553),FALSE)</f>
        <v>5.07</v>
      </c>
      <c r="E554" t="str">
        <f>VLOOKUP($A554,'Medical Examinations'!$A:$J,COLUMN('Medical Examinations'!D553),FALSE)</f>
        <v>No</v>
      </c>
      <c r="F554" t="str">
        <f>VLOOKUP($A554,'Medical Examinations'!$A:$J,COLUMN('Medical Examinations'!E553),FALSE)</f>
        <v>No</v>
      </c>
      <c r="G554" t="str">
        <f>VLOOKUP($A554,'Medical Examinations'!$A:$J,COLUMN('Medical Examinations'!F553),FALSE)</f>
        <v>Yes</v>
      </c>
      <c r="H554">
        <f>VLOOKUP($A554,'Medical Examinations'!$A:$J,COLUMN('Medical Examinations'!G553),FALSE)</f>
        <v>1</v>
      </c>
      <c r="I554" t="str">
        <f>VLOOKUP($A554,'Medical Examinations'!$A:$J,COLUMN('Medical Examinations'!H553),FALSE)</f>
        <v>No</v>
      </c>
      <c r="J554" t="str">
        <f>VLOOKUP($A554,'Medical Examinations'!$A:$J,COLUMN('Medical Examinations'!I553),FALSE)</f>
        <v>Obesity</v>
      </c>
      <c r="K554" t="str">
        <f>VLOOKUP($A554,'Medical Examinations'!$A:$J,COLUMN('Medical Examinations'!J553),FALSE)</f>
        <v>Normal</v>
      </c>
      <c r="L554" s="30">
        <f>VLOOKUP($A554,'Hospitalisation Details'!$A:$K,COLUMN('Hospitalisation Details'!J553),FALSE)</f>
        <v>29171</v>
      </c>
      <c r="M554" s="23">
        <f>VLOOKUP($A554,'Hospitalisation Details'!$A:$K,COLUMN('Hospitalisation Details'!F553),FALSE)</f>
        <v>17882.669999999998</v>
      </c>
      <c r="N554" t="str">
        <f>VLOOKUP($A554,'Hospitalisation Details'!$A:$K,COLUMN('Hospitalisation Details'!G553),FALSE)</f>
        <v>Tier - 1</v>
      </c>
      <c r="O554" t="str">
        <f>VLOOKUP($A554,'Hospitalisation Details'!$A:$K,COLUMN('Hospitalisation Details'!H553),FALSE)</f>
        <v>Tier - 3</v>
      </c>
      <c r="P554" t="str">
        <f>VLOOKUP($A554,'Hospitalisation Details'!$A:$K,COLUMN('Hospitalisation Details'!I553),FALSE)</f>
        <v>R1012</v>
      </c>
      <c r="Q554">
        <f>VLOOKUP($A554,'Hospitalisation Details'!$A:$K,COLUMN('Hospitalisation Details'!K553),FALSE)</f>
        <v>43</v>
      </c>
      <c r="R554" t="str" cm="1">
        <f t="array" ref="R554">_xlfn.IFS(
Q554&lt;=10,"0-10",
Q554&lt;=20,"11-20",
Q554&lt;=30,"21-30",
Q554&lt;=40,"31-40",
Q554&lt;=50,"41-50",
Q554&lt;=60,"51-60",
Q554&lt;=70,"61-70"
)</f>
        <v>41-50</v>
      </c>
      <c r="S554" t="str">
        <f t="shared" si="8"/>
        <v>No</v>
      </c>
    </row>
    <row r="555" spans="1:19" ht="15.75" x14ac:dyDescent="0.25">
      <c r="A555" s="36" t="s">
        <v>595</v>
      </c>
      <c r="B555" t="str">
        <f>VLOOKUP(A555,'Customer Names'!A:E,COLUMN('Customer Names'!D554),FALSE)</f>
        <v>Ms. Amy</v>
      </c>
      <c r="C555">
        <f>VLOOKUP($A555,'Medical Examinations'!$A:$J,COLUMN('Medical Examinations'!B554),FALSE)</f>
        <v>41.325000000000003</v>
      </c>
      <c r="D555">
        <f>VLOOKUP($A555,'Medical Examinations'!$A:$J,COLUMN('Medical Examinations'!C554),FALSE)</f>
        <v>4.04</v>
      </c>
      <c r="E555" t="str">
        <f>VLOOKUP($A555,'Medical Examinations'!$A:$J,COLUMN('Medical Examinations'!D554),FALSE)</f>
        <v>Yes</v>
      </c>
      <c r="F555" t="str">
        <f>VLOOKUP($A555,'Medical Examinations'!$A:$J,COLUMN('Medical Examinations'!E554),FALSE)</f>
        <v>No</v>
      </c>
      <c r="G555" t="str">
        <f>VLOOKUP($A555,'Medical Examinations'!$A:$J,COLUMN('Medical Examinations'!F554),FALSE)</f>
        <v>Yes</v>
      </c>
      <c r="H555">
        <f>VLOOKUP($A555,'Medical Examinations'!$A:$J,COLUMN('Medical Examinations'!G554),FALSE)</f>
        <v>1</v>
      </c>
      <c r="I555" t="str">
        <f>VLOOKUP($A555,'Medical Examinations'!$A:$J,COLUMN('Medical Examinations'!H554),FALSE)</f>
        <v>No</v>
      </c>
      <c r="J555" t="str">
        <f>VLOOKUP($A555,'Medical Examinations'!$A:$J,COLUMN('Medical Examinations'!I554),FALSE)</f>
        <v>Obesity</v>
      </c>
      <c r="K555" t="str">
        <f>VLOOKUP($A555,'Medical Examinations'!$A:$J,COLUMN('Medical Examinations'!J554),FALSE)</f>
        <v>Normal</v>
      </c>
      <c r="L555" s="30">
        <f>VLOOKUP($A555,'Hospitalisation Details'!$A:$K,COLUMN('Hospitalisation Details'!J554),FALSE)</f>
        <v>35668</v>
      </c>
      <c r="M555" s="23">
        <f>VLOOKUP($A555,'Hospitalisation Details'!$A:$K,COLUMN('Hospitalisation Details'!F554),FALSE)</f>
        <v>17878.900000000001</v>
      </c>
      <c r="N555" t="str">
        <f>VLOOKUP($A555,'Hospitalisation Details'!$A:$K,COLUMN('Hospitalisation Details'!G554),FALSE)</f>
        <v>Tier - 1</v>
      </c>
      <c r="O555" t="str">
        <f>VLOOKUP($A555,'Hospitalisation Details'!$A:$K,COLUMN('Hospitalisation Details'!H554),FALSE)</f>
        <v>Tier - 2</v>
      </c>
      <c r="P555" t="str">
        <f>VLOOKUP($A555,'Hospitalisation Details'!$A:$K,COLUMN('Hospitalisation Details'!I554),FALSE)</f>
        <v>R1024</v>
      </c>
      <c r="Q555">
        <f>VLOOKUP($A555,'Hospitalisation Details'!$A:$K,COLUMN('Hospitalisation Details'!K554),FALSE)</f>
        <v>25</v>
      </c>
      <c r="R555" t="str" cm="1">
        <f t="array" ref="R555">_xlfn.IFS(
Q555&lt;=10,"0-10",
Q555&lt;=20,"11-20",
Q555&lt;=30,"21-30",
Q555&lt;=40,"31-40",
Q555&lt;=50,"41-50",
Q555&lt;=60,"51-60",
Q555&lt;=70,"61-70"
)</f>
        <v>21-30</v>
      </c>
      <c r="S555" t="str">
        <f t="shared" si="8"/>
        <v>No</v>
      </c>
    </row>
    <row r="556" spans="1:19" ht="15.75" x14ac:dyDescent="0.25">
      <c r="A556" s="36" t="s">
        <v>596</v>
      </c>
      <c r="B556" t="str">
        <f>VLOOKUP(A556,'Customer Names'!A:E,COLUMN('Customer Names'!D555),FALSE)</f>
        <v>Mr. Brian</v>
      </c>
      <c r="C556">
        <f>VLOOKUP($A556,'Medical Examinations'!$A:$J,COLUMN('Medical Examinations'!B555),FALSE)</f>
        <v>51.65</v>
      </c>
      <c r="D556">
        <f>VLOOKUP($A556,'Medical Examinations'!$A:$J,COLUMN('Medical Examinations'!C555),FALSE)</f>
        <v>5.3</v>
      </c>
      <c r="E556" t="str">
        <f>VLOOKUP($A556,'Medical Examinations'!$A:$J,COLUMN('Medical Examinations'!D555),FALSE)</f>
        <v>Yes</v>
      </c>
      <c r="F556" t="str">
        <f>VLOOKUP($A556,'Medical Examinations'!$A:$J,COLUMN('Medical Examinations'!E555),FALSE)</f>
        <v>No</v>
      </c>
      <c r="G556" t="str">
        <f>VLOOKUP($A556,'Medical Examinations'!$A:$J,COLUMN('Medical Examinations'!F555),FALSE)</f>
        <v>No</v>
      </c>
      <c r="H556">
        <f>VLOOKUP($A556,'Medical Examinations'!$A:$J,COLUMN('Medical Examinations'!G555),FALSE)</f>
        <v>0</v>
      </c>
      <c r="I556" t="str">
        <f>VLOOKUP($A556,'Medical Examinations'!$A:$J,COLUMN('Medical Examinations'!H555),FALSE)</f>
        <v>No</v>
      </c>
      <c r="J556" t="str">
        <f>VLOOKUP($A556,'Medical Examinations'!$A:$J,COLUMN('Medical Examinations'!I555),FALSE)</f>
        <v>Obesity</v>
      </c>
      <c r="K556" t="str">
        <f>VLOOKUP($A556,'Medical Examinations'!$A:$J,COLUMN('Medical Examinations'!J555),FALSE)</f>
        <v>Normal</v>
      </c>
      <c r="L556" s="30">
        <f>VLOOKUP($A556,'Hospitalisation Details'!$A:$K,COLUMN('Hospitalisation Details'!J555),FALSE)</f>
        <v>28106</v>
      </c>
      <c r="M556" s="23">
        <f>VLOOKUP($A556,'Hospitalisation Details'!$A:$K,COLUMN('Hospitalisation Details'!F555),FALSE)</f>
        <v>17862.919999999998</v>
      </c>
      <c r="N556" t="str">
        <f>VLOOKUP($A556,'Hospitalisation Details'!$A:$K,COLUMN('Hospitalisation Details'!G555),FALSE)</f>
        <v>Tier - 1</v>
      </c>
      <c r="O556" t="str">
        <f>VLOOKUP($A556,'Hospitalisation Details'!$A:$K,COLUMN('Hospitalisation Details'!H555),FALSE)</f>
        <v>Tier - 2</v>
      </c>
      <c r="P556" t="str">
        <f>VLOOKUP($A556,'Hospitalisation Details'!$A:$K,COLUMN('Hospitalisation Details'!I555),FALSE)</f>
        <v>R1012</v>
      </c>
      <c r="Q556">
        <f>VLOOKUP($A556,'Hospitalisation Details'!$A:$K,COLUMN('Hospitalisation Details'!K555),FALSE)</f>
        <v>46</v>
      </c>
      <c r="R556" t="str" cm="1">
        <f t="array" ref="R556">_xlfn.IFS(
Q556&lt;=10,"0-10",
Q556&lt;=20,"11-20",
Q556&lt;=30,"21-30",
Q556&lt;=40,"31-40",
Q556&lt;=50,"41-50",
Q556&lt;=60,"51-60",
Q556&lt;=70,"61-70"
)</f>
        <v>41-50</v>
      </c>
      <c r="S556" t="str">
        <f t="shared" si="8"/>
        <v>No</v>
      </c>
    </row>
    <row r="557" spans="1:19" ht="15.75" x14ac:dyDescent="0.25">
      <c r="A557" s="36" t="s">
        <v>597</v>
      </c>
      <c r="B557" t="str">
        <f>VLOOKUP(A557,'Customer Names'!A:E,COLUMN('Customer Names'!D556),FALSE)</f>
        <v>Mr. Mike</v>
      </c>
      <c r="C557">
        <f>VLOOKUP($A557,'Medical Examinations'!$A:$J,COLUMN('Medical Examinations'!B556),FALSE)</f>
        <v>44.52</v>
      </c>
      <c r="D557">
        <f>VLOOKUP($A557,'Medical Examinations'!$A:$J,COLUMN('Medical Examinations'!C556),FALSE)</f>
        <v>8.64</v>
      </c>
      <c r="E557" t="str">
        <f>VLOOKUP($A557,'Medical Examinations'!$A:$J,COLUMN('Medical Examinations'!D556),FALSE)</f>
        <v>Yes</v>
      </c>
      <c r="F557" t="str">
        <f>VLOOKUP($A557,'Medical Examinations'!$A:$J,COLUMN('Medical Examinations'!E556),FALSE)</f>
        <v>No</v>
      </c>
      <c r="G557" t="str">
        <f>VLOOKUP($A557,'Medical Examinations'!$A:$J,COLUMN('Medical Examinations'!F556),FALSE)</f>
        <v>Yes</v>
      </c>
      <c r="H557">
        <f>VLOOKUP($A557,'Medical Examinations'!$A:$J,COLUMN('Medical Examinations'!G556),FALSE)</f>
        <v>1</v>
      </c>
      <c r="I557" t="str">
        <f>VLOOKUP($A557,'Medical Examinations'!$A:$J,COLUMN('Medical Examinations'!H556),FALSE)</f>
        <v>No</v>
      </c>
      <c r="J557" t="str">
        <f>VLOOKUP($A557,'Medical Examinations'!$A:$J,COLUMN('Medical Examinations'!I556),FALSE)</f>
        <v>Obesity</v>
      </c>
      <c r="K557" t="str">
        <f>VLOOKUP($A557,'Medical Examinations'!$A:$J,COLUMN('Medical Examinations'!J556),FALSE)</f>
        <v>Diabetes</v>
      </c>
      <c r="L557" s="30">
        <f>VLOOKUP($A557,'Hospitalisation Details'!$A:$K,COLUMN('Hospitalisation Details'!J556),FALSE)</f>
        <v>23353</v>
      </c>
      <c r="M557" s="23">
        <f>VLOOKUP($A557,'Hospitalisation Details'!$A:$K,COLUMN('Hospitalisation Details'!F556),FALSE)</f>
        <v>17832.599999999999</v>
      </c>
      <c r="N557" t="str">
        <f>VLOOKUP($A557,'Hospitalisation Details'!$A:$K,COLUMN('Hospitalisation Details'!G556),FALSE)</f>
        <v>Tier - 1</v>
      </c>
      <c r="O557" t="str">
        <f>VLOOKUP($A557,'Hospitalisation Details'!$A:$K,COLUMN('Hospitalisation Details'!H556),FALSE)</f>
        <v>Tier - 2</v>
      </c>
      <c r="P557" t="str">
        <f>VLOOKUP($A557,'Hospitalisation Details'!$A:$K,COLUMN('Hospitalisation Details'!I556),FALSE)</f>
        <v>R1012</v>
      </c>
      <c r="Q557">
        <f>VLOOKUP($A557,'Hospitalisation Details'!$A:$K,COLUMN('Hospitalisation Details'!K556),FALSE)</f>
        <v>59</v>
      </c>
      <c r="R557" t="str" cm="1">
        <f t="array" ref="R557">_xlfn.IFS(
Q557&lt;=10,"0-10",
Q557&lt;=20,"11-20",
Q557&lt;=30,"21-30",
Q557&lt;=40,"31-40",
Q557&lt;=50,"41-50",
Q557&lt;=60,"51-60",
Q557&lt;=70,"61-70"
)</f>
        <v>51-60</v>
      </c>
      <c r="S557" t="str">
        <f t="shared" si="8"/>
        <v>Yes</v>
      </c>
    </row>
    <row r="558" spans="1:19" ht="15.75" x14ac:dyDescent="0.25">
      <c r="A558" s="36" t="s">
        <v>598</v>
      </c>
      <c r="B558" t="str">
        <f>VLOOKUP(A558,'Customer Names'!A:E,COLUMN('Customer Names'!D557),FALSE)</f>
        <v>Ms. Simonezitrone</v>
      </c>
      <c r="C558">
        <f>VLOOKUP($A558,'Medical Examinations'!$A:$J,COLUMN('Medical Examinations'!B557),FALSE)</f>
        <v>53.29</v>
      </c>
      <c r="D558">
        <f>VLOOKUP($A558,'Medical Examinations'!$A:$J,COLUMN('Medical Examinations'!C557),FALSE)</f>
        <v>4.03</v>
      </c>
      <c r="E558" t="str">
        <f>VLOOKUP($A558,'Medical Examinations'!$A:$J,COLUMN('Medical Examinations'!D557),FALSE)</f>
        <v>No</v>
      </c>
      <c r="F558" t="str">
        <f>VLOOKUP($A558,'Medical Examinations'!$A:$J,COLUMN('Medical Examinations'!E557),FALSE)</f>
        <v>No</v>
      </c>
      <c r="G558" t="str">
        <f>VLOOKUP($A558,'Medical Examinations'!$A:$J,COLUMN('Medical Examinations'!F557),FALSE)</f>
        <v>Yes</v>
      </c>
      <c r="H558">
        <f>VLOOKUP($A558,'Medical Examinations'!$A:$J,COLUMN('Medical Examinations'!G557),FALSE)</f>
        <v>1</v>
      </c>
      <c r="I558" t="str">
        <f>VLOOKUP($A558,'Medical Examinations'!$A:$J,COLUMN('Medical Examinations'!H557),FALSE)</f>
        <v>No</v>
      </c>
      <c r="J558" t="str">
        <f>VLOOKUP($A558,'Medical Examinations'!$A:$J,COLUMN('Medical Examinations'!I557),FALSE)</f>
        <v>Obesity</v>
      </c>
      <c r="K558" t="str">
        <f>VLOOKUP($A558,'Medical Examinations'!$A:$J,COLUMN('Medical Examinations'!J557),FALSE)</f>
        <v>Normal</v>
      </c>
      <c r="L558" s="30">
        <f>VLOOKUP($A558,'Hospitalisation Details'!$A:$K,COLUMN('Hospitalisation Details'!J557),FALSE)</f>
        <v>29138</v>
      </c>
      <c r="M558" s="23">
        <f>VLOOKUP($A558,'Hospitalisation Details'!$A:$K,COLUMN('Hospitalisation Details'!F557),FALSE)</f>
        <v>17779.939999999999</v>
      </c>
      <c r="N558" t="str">
        <f>VLOOKUP($A558,'Hospitalisation Details'!$A:$K,COLUMN('Hospitalisation Details'!G557),FALSE)</f>
        <v>Tier - 1</v>
      </c>
      <c r="O558" t="str">
        <f>VLOOKUP($A558,'Hospitalisation Details'!$A:$K,COLUMN('Hospitalisation Details'!H557),FALSE)</f>
        <v>Tier - 2</v>
      </c>
      <c r="P558" t="str">
        <f>VLOOKUP($A558,'Hospitalisation Details'!$A:$K,COLUMN('Hospitalisation Details'!I557),FALSE)</f>
        <v>R1012</v>
      </c>
      <c r="Q558">
        <f>VLOOKUP($A558,'Hospitalisation Details'!$A:$K,COLUMN('Hospitalisation Details'!K557),FALSE)</f>
        <v>43</v>
      </c>
      <c r="R558" t="str" cm="1">
        <f t="array" ref="R558">_xlfn.IFS(
Q558&lt;=10,"0-10",
Q558&lt;=20,"11-20",
Q558&lt;=30,"21-30",
Q558&lt;=40,"31-40",
Q558&lt;=50,"41-50",
Q558&lt;=60,"51-60",
Q558&lt;=70,"61-70"
)</f>
        <v>41-50</v>
      </c>
      <c r="S558" t="str">
        <f t="shared" si="8"/>
        <v>No</v>
      </c>
    </row>
    <row r="559" spans="1:19" ht="15.75" x14ac:dyDescent="0.25">
      <c r="A559" s="36" t="s">
        <v>599</v>
      </c>
      <c r="B559" t="str">
        <f>VLOOKUP(A559,'Customer Names'!A:E,COLUMN('Customer Names'!D558),FALSE)</f>
        <v>Mr. Nicholas</v>
      </c>
      <c r="C559">
        <f>VLOOKUP($A559,'Medical Examinations'!$A:$J,COLUMN('Medical Examinations'!B558),FALSE)</f>
        <v>46.63</v>
      </c>
      <c r="D559">
        <f>VLOOKUP($A559,'Medical Examinations'!$A:$J,COLUMN('Medical Examinations'!C558),FALSE)</f>
        <v>4.26</v>
      </c>
      <c r="E559" t="str">
        <f>VLOOKUP($A559,'Medical Examinations'!$A:$J,COLUMN('Medical Examinations'!D558),FALSE)</f>
        <v>Yes</v>
      </c>
      <c r="F559" t="str">
        <f>VLOOKUP($A559,'Medical Examinations'!$A:$J,COLUMN('Medical Examinations'!E558),FALSE)</f>
        <v>No</v>
      </c>
      <c r="G559" t="str">
        <f>VLOOKUP($A559,'Medical Examinations'!$A:$J,COLUMN('Medical Examinations'!F558),FALSE)</f>
        <v>No</v>
      </c>
      <c r="H559">
        <f>VLOOKUP($A559,'Medical Examinations'!$A:$J,COLUMN('Medical Examinations'!G558),FALSE)</f>
        <v>2</v>
      </c>
      <c r="I559" t="str">
        <f>VLOOKUP($A559,'Medical Examinations'!$A:$J,COLUMN('Medical Examinations'!H558),FALSE)</f>
        <v>No</v>
      </c>
      <c r="J559" t="str">
        <f>VLOOKUP($A559,'Medical Examinations'!$A:$J,COLUMN('Medical Examinations'!I558),FALSE)</f>
        <v>Obesity</v>
      </c>
      <c r="K559" t="str">
        <f>VLOOKUP($A559,'Medical Examinations'!$A:$J,COLUMN('Medical Examinations'!J558),FALSE)</f>
        <v>Normal</v>
      </c>
      <c r="L559" s="30">
        <f>VLOOKUP($A559,'Hospitalisation Details'!$A:$K,COLUMN('Hospitalisation Details'!J558),FALSE)</f>
        <v>24279</v>
      </c>
      <c r="M559" s="23">
        <f>VLOOKUP($A559,'Hospitalisation Details'!$A:$K,COLUMN('Hospitalisation Details'!F558),FALSE)</f>
        <v>17777.73</v>
      </c>
      <c r="N559" t="str">
        <f>VLOOKUP($A559,'Hospitalisation Details'!$A:$K,COLUMN('Hospitalisation Details'!G558),FALSE)</f>
        <v>Tier - 1</v>
      </c>
      <c r="O559" t="str">
        <f>VLOOKUP($A559,'Hospitalisation Details'!$A:$K,COLUMN('Hospitalisation Details'!H558),FALSE)</f>
        <v>Tier - 3</v>
      </c>
      <c r="P559" t="str">
        <f>VLOOKUP($A559,'Hospitalisation Details'!$A:$K,COLUMN('Hospitalisation Details'!I558),FALSE)</f>
        <v>R1012</v>
      </c>
      <c r="Q559">
        <f>VLOOKUP($A559,'Hospitalisation Details'!$A:$K,COLUMN('Hospitalisation Details'!K558),FALSE)</f>
        <v>56</v>
      </c>
      <c r="R559" t="str" cm="1">
        <f t="array" ref="R559">_xlfn.IFS(
Q559&lt;=10,"0-10",
Q559&lt;=20,"11-20",
Q559&lt;=30,"21-30",
Q559&lt;=40,"31-40",
Q559&lt;=50,"41-50",
Q559&lt;=60,"51-60",
Q559&lt;=70,"61-70"
)</f>
        <v>51-60</v>
      </c>
      <c r="S559" t="str">
        <f t="shared" si="8"/>
        <v>No</v>
      </c>
    </row>
    <row r="560" spans="1:19" ht="15.75" x14ac:dyDescent="0.25">
      <c r="A560" s="36" t="s">
        <v>600</v>
      </c>
      <c r="B560" t="str">
        <f>VLOOKUP(A560,'Customer Names'!A:E,COLUMN('Customer Names'!D559),FALSE)</f>
        <v>Ms. Angela</v>
      </c>
      <c r="C560">
        <f>VLOOKUP($A560,'Medical Examinations'!$A:$J,COLUMN('Medical Examinations'!B559),FALSE)</f>
        <v>28.88</v>
      </c>
      <c r="D560">
        <f>VLOOKUP($A560,'Medical Examinations'!$A:$J,COLUMN('Medical Examinations'!C559),FALSE)</f>
        <v>5.35</v>
      </c>
      <c r="E560" t="str">
        <f>VLOOKUP($A560,'Medical Examinations'!$A:$J,COLUMN('Medical Examinations'!D559),FALSE)</f>
        <v>No</v>
      </c>
      <c r="F560" t="str">
        <f>VLOOKUP($A560,'Medical Examinations'!$A:$J,COLUMN('Medical Examinations'!E559),FALSE)</f>
        <v>No</v>
      </c>
      <c r="G560" t="str">
        <f>VLOOKUP($A560,'Medical Examinations'!$A:$J,COLUMN('Medical Examinations'!F559),FALSE)</f>
        <v>Yes</v>
      </c>
      <c r="H560">
        <f>VLOOKUP($A560,'Medical Examinations'!$A:$J,COLUMN('Medical Examinations'!G559),FALSE)</f>
        <v>1</v>
      </c>
      <c r="I560" t="str">
        <f>VLOOKUP($A560,'Medical Examinations'!$A:$J,COLUMN('Medical Examinations'!H559),FALSE)</f>
        <v>Yes</v>
      </c>
      <c r="J560" t="str">
        <f>VLOOKUP($A560,'Medical Examinations'!$A:$J,COLUMN('Medical Examinations'!I559),FALSE)</f>
        <v>Overweight</v>
      </c>
      <c r="K560" t="str">
        <f>VLOOKUP($A560,'Medical Examinations'!$A:$J,COLUMN('Medical Examinations'!J559),FALSE)</f>
        <v>Normal</v>
      </c>
      <c r="L560" s="30">
        <f>VLOOKUP($A560,'Hospitalisation Details'!$A:$K,COLUMN('Hospitalisation Details'!J559),FALSE)</f>
        <v>37816</v>
      </c>
      <c r="M560" s="23">
        <f>VLOOKUP($A560,'Hospitalisation Details'!$A:$K,COLUMN('Hospitalisation Details'!F559),FALSE)</f>
        <v>17748.509999999998</v>
      </c>
      <c r="N560" t="str">
        <f>VLOOKUP($A560,'Hospitalisation Details'!$A:$K,COLUMN('Hospitalisation Details'!G559),FALSE)</f>
        <v>Tier - 1</v>
      </c>
      <c r="O560" t="str">
        <f>VLOOKUP($A560,'Hospitalisation Details'!$A:$K,COLUMN('Hospitalisation Details'!H559),FALSE)</f>
        <v>Tier - 1</v>
      </c>
      <c r="P560" t="str">
        <f>VLOOKUP($A560,'Hospitalisation Details'!$A:$K,COLUMN('Hospitalisation Details'!I559),FALSE)</f>
        <v>R1012</v>
      </c>
      <c r="Q560">
        <f>VLOOKUP($A560,'Hospitalisation Details'!$A:$K,COLUMN('Hospitalisation Details'!K559),FALSE)</f>
        <v>19</v>
      </c>
      <c r="R560" t="str" cm="1">
        <f t="array" ref="R560">_xlfn.IFS(
Q560&lt;=10,"0-10",
Q560&lt;=20,"11-20",
Q560&lt;=30,"21-30",
Q560&lt;=40,"31-40",
Q560&lt;=50,"41-50",
Q560&lt;=60,"51-60",
Q560&lt;=70,"61-70"
)</f>
        <v>11-20</v>
      </c>
      <c r="S560" t="str">
        <f t="shared" si="8"/>
        <v>No</v>
      </c>
    </row>
    <row r="561" spans="1:19" ht="15.75" x14ac:dyDescent="0.25">
      <c r="A561" s="36" t="s">
        <v>601</v>
      </c>
      <c r="B561" t="str">
        <f>VLOOKUP(A561,'Customer Names'!A:E,COLUMN('Customer Names'!D560),FALSE)</f>
        <v>Mr. Oz</v>
      </c>
      <c r="C561">
        <f>VLOOKUP($A561,'Medical Examinations'!$A:$J,COLUMN('Medical Examinations'!B560),FALSE)</f>
        <v>23.98</v>
      </c>
      <c r="D561">
        <f>VLOOKUP($A561,'Medical Examinations'!$A:$J,COLUMN('Medical Examinations'!C560),FALSE)</f>
        <v>4.9000000000000004</v>
      </c>
      <c r="E561" t="str">
        <f>VLOOKUP($A561,'Medical Examinations'!$A:$J,COLUMN('Medical Examinations'!D560),FALSE)</f>
        <v>No</v>
      </c>
      <c r="F561" t="str">
        <f>VLOOKUP($A561,'Medical Examinations'!$A:$J,COLUMN('Medical Examinations'!E560),FALSE)</f>
        <v>No</v>
      </c>
      <c r="G561" t="str">
        <f>VLOOKUP($A561,'Medical Examinations'!$A:$J,COLUMN('Medical Examinations'!F560),FALSE)</f>
        <v>No</v>
      </c>
      <c r="H561">
        <f>VLOOKUP($A561,'Medical Examinations'!$A:$J,COLUMN('Medical Examinations'!G560),FALSE)</f>
        <v>0</v>
      </c>
      <c r="I561" t="str">
        <f>VLOOKUP($A561,'Medical Examinations'!$A:$J,COLUMN('Medical Examinations'!H560),FALSE)</f>
        <v>Yes</v>
      </c>
      <c r="J561" t="str">
        <f>VLOOKUP($A561,'Medical Examinations'!$A:$J,COLUMN('Medical Examinations'!I560),FALSE)</f>
        <v>Healthy Weight</v>
      </c>
      <c r="K561" t="str">
        <f>VLOOKUP($A561,'Medical Examinations'!$A:$J,COLUMN('Medical Examinations'!J560),FALSE)</f>
        <v>Normal</v>
      </c>
      <c r="L561" s="30">
        <f>VLOOKUP($A561,'Hospitalisation Details'!$A:$K,COLUMN('Hospitalisation Details'!J560),FALSE)</f>
        <v>34516</v>
      </c>
      <c r="M561" s="23">
        <f>VLOOKUP($A561,'Hospitalisation Details'!$A:$K,COLUMN('Hospitalisation Details'!F560),FALSE)</f>
        <v>17663.14</v>
      </c>
      <c r="N561" t="str">
        <f>VLOOKUP($A561,'Hospitalisation Details'!$A:$K,COLUMN('Hospitalisation Details'!G560),FALSE)</f>
        <v>Tier - 1</v>
      </c>
      <c r="O561" t="str">
        <f>VLOOKUP($A561,'Hospitalisation Details'!$A:$K,COLUMN('Hospitalisation Details'!H560),FALSE)</f>
        <v>Tier - 3</v>
      </c>
      <c r="P561" t="str">
        <f>VLOOKUP($A561,'Hospitalisation Details'!$A:$K,COLUMN('Hospitalisation Details'!I560),FALSE)</f>
        <v>R1013</v>
      </c>
      <c r="Q561">
        <f>VLOOKUP($A561,'Hospitalisation Details'!$A:$K,COLUMN('Hospitalisation Details'!K560),FALSE)</f>
        <v>28</v>
      </c>
      <c r="R561" t="str" cm="1">
        <f t="array" ref="R561">_xlfn.IFS(
Q561&lt;=10,"0-10",
Q561&lt;=20,"11-20",
Q561&lt;=30,"21-30",
Q561&lt;=40,"31-40",
Q561&lt;=50,"41-50",
Q561&lt;=60,"51-60",
Q561&lt;=70,"61-70"
)</f>
        <v>21-30</v>
      </c>
      <c r="S561" t="str">
        <f t="shared" si="8"/>
        <v>No</v>
      </c>
    </row>
    <row r="562" spans="1:19" ht="15.75" x14ac:dyDescent="0.25">
      <c r="A562" s="36" t="s">
        <v>602</v>
      </c>
      <c r="B562" t="str">
        <f>VLOOKUP(A562,'Customer Names'!A:E,COLUMN('Customer Names'!D561),FALSE)</f>
        <v>Ms. Erin</v>
      </c>
      <c r="C562">
        <f>VLOOKUP($A562,'Medical Examinations'!$A:$J,COLUMN('Medical Examinations'!B561),FALSE)</f>
        <v>23.65</v>
      </c>
      <c r="D562">
        <f>VLOOKUP($A562,'Medical Examinations'!$A:$J,COLUMN('Medical Examinations'!C561),FALSE)</f>
        <v>4.5</v>
      </c>
      <c r="E562" t="str">
        <f>VLOOKUP($A562,'Medical Examinations'!$A:$J,COLUMN('Medical Examinations'!D561),FALSE)</f>
        <v>No</v>
      </c>
      <c r="F562" t="str">
        <f>VLOOKUP($A562,'Medical Examinations'!$A:$J,COLUMN('Medical Examinations'!E561),FALSE)</f>
        <v>No</v>
      </c>
      <c r="G562" t="str">
        <f>VLOOKUP($A562,'Medical Examinations'!$A:$J,COLUMN('Medical Examinations'!F561),FALSE)</f>
        <v>No</v>
      </c>
      <c r="H562">
        <f>VLOOKUP($A562,'Medical Examinations'!$A:$J,COLUMN('Medical Examinations'!G561),FALSE)</f>
        <v>0</v>
      </c>
      <c r="I562" t="str">
        <f>VLOOKUP($A562,'Medical Examinations'!$A:$J,COLUMN('Medical Examinations'!H561),FALSE)</f>
        <v>No</v>
      </c>
      <c r="J562" t="str">
        <f>VLOOKUP($A562,'Medical Examinations'!$A:$J,COLUMN('Medical Examinations'!I561),FALSE)</f>
        <v>Healthy Weight</v>
      </c>
      <c r="K562" t="str">
        <f>VLOOKUP($A562,'Medical Examinations'!$A:$J,COLUMN('Medical Examinations'!J561),FALSE)</f>
        <v>Normal</v>
      </c>
      <c r="L562" s="30">
        <f>VLOOKUP($A562,'Hospitalisation Details'!$A:$K,COLUMN('Hospitalisation Details'!J561),FALSE)</f>
        <v>33171</v>
      </c>
      <c r="M562" s="23">
        <f>VLOOKUP($A562,'Hospitalisation Details'!$A:$K,COLUMN('Hospitalisation Details'!F561),FALSE)</f>
        <v>17626.240000000002</v>
      </c>
      <c r="N562" t="str">
        <f>VLOOKUP($A562,'Hospitalisation Details'!$A:$K,COLUMN('Hospitalisation Details'!G561),FALSE)</f>
        <v>Tier - 1</v>
      </c>
      <c r="O562" t="str">
        <f>VLOOKUP($A562,'Hospitalisation Details'!$A:$K,COLUMN('Hospitalisation Details'!H561),FALSE)</f>
        <v>Tier - 3</v>
      </c>
      <c r="P562" t="str">
        <f>VLOOKUP($A562,'Hospitalisation Details'!$A:$K,COLUMN('Hospitalisation Details'!I561),FALSE)</f>
        <v>R1013</v>
      </c>
      <c r="Q562">
        <f>VLOOKUP($A562,'Hospitalisation Details'!$A:$K,COLUMN('Hospitalisation Details'!K561),FALSE)</f>
        <v>32</v>
      </c>
      <c r="R562" t="str" cm="1">
        <f t="array" ref="R562">_xlfn.IFS(
Q562&lt;=10,"0-10",
Q562&lt;=20,"11-20",
Q562&lt;=30,"21-30",
Q562&lt;=40,"31-40",
Q562&lt;=50,"41-50",
Q562&lt;=60,"51-60",
Q562&lt;=70,"61-70"
)</f>
        <v>31-40</v>
      </c>
      <c r="S562" t="str">
        <f t="shared" si="8"/>
        <v>No</v>
      </c>
    </row>
    <row r="563" spans="1:19" ht="15.75" x14ac:dyDescent="0.25">
      <c r="A563" s="36" t="s">
        <v>603</v>
      </c>
      <c r="B563" t="str">
        <f>VLOOKUP(A563,'Customer Names'!A:E,COLUMN('Customer Names'!D562),FALSE)</f>
        <v>Mr. Bobby</v>
      </c>
      <c r="C563">
        <f>VLOOKUP($A563,'Medical Examinations'!$A:$J,COLUMN('Medical Examinations'!B562),FALSE)</f>
        <v>49.09</v>
      </c>
      <c r="D563">
        <f>VLOOKUP($A563,'Medical Examinations'!$A:$J,COLUMN('Medical Examinations'!C562),FALSE)</f>
        <v>8.3800000000000008</v>
      </c>
      <c r="E563" t="str">
        <f>VLOOKUP($A563,'Medical Examinations'!$A:$J,COLUMN('Medical Examinations'!D562),FALSE)</f>
        <v>Yes</v>
      </c>
      <c r="F563" t="str">
        <f>VLOOKUP($A563,'Medical Examinations'!$A:$J,COLUMN('Medical Examinations'!E562),FALSE)</f>
        <v>No</v>
      </c>
      <c r="G563" t="str">
        <f>VLOOKUP($A563,'Medical Examinations'!$A:$J,COLUMN('Medical Examinations'!F562),FALSE)</f>
        <v>No</v>
      </c>
      <c r="H563">
        <f>VLOOKUP($A563,'Medical Examinations'!$A:$J,COLUMN('Medical Examinations'!G562),FALSE)</f>
        <v>2</v>
      </c>
      <c r="I563" t="str">
        <f>VLOOKUP($A563,'Medical Examinations'!$A:$J,COLUMN('Medical Examinations'!H562),FALSE)</f>
        <v>No</v>
      </c>
      <c r="J563" t="str">
        <f>VLOOKUP($A563,'Medical Examinations'!$A:$J,COLUMN('Medical Examinations'!I562),FALSE)</f>
        <v>Obesity</v>
      </c>
      <c r="K563" t="str">
        <f>VLOOKUP($A563,'Medical Examinations'!$A:$J,COLUMN('Medical Examinations'!J562),FALSE)</f>
        <v>Diabetes</v>
      </c>
      <c r="L563" s="30">
        <f>VLOOKUP($A563,'Hospitalisation Details'!$A:$K,COLUMN('Hospitalisation Details'!J562),FALSE)</f>
        <v>25775</v>
      </c>
      <c r="M563" s="23">
        <f>VLOOKUP($A563,'Hospitalisation Details'!$A:$K,COLUMN('Hospitalisation Details'!F562),FALSE)</f>
        <v>17584.72</v>
      </c>
      <c r="N563" t="str">
        <f>VLOOKUP($A563,'Hospitalisation Details'!$A:$K,COLUMN('Hospitalisation Details'!G562),FALSE)</f>
        <v>Tier - 1</v>
      </c>
      <c r="O563" t="str">
        <f>VLOOKUP($A563,'Hospitalisation Details'!$A:$K,COLUMN('Hospitalisation Details'!H562),FALSE)</f>
        <v>Tier - 3</v>
      </c>
      <c r="P563" t="str">
        <f>VLOOKUP($A563,'Hospitalisation Details'!$A:$K,COLUMN('Hospitalisation Details'!I562),FALSE)</f>
        <v>R1012</v>
      </c>
      <c r="Q563">
        <f>VLOOKUP($A563,'Hospitalisation Details'!$A:$K,COLUMN('Hospitalisation Details'!K562),FALSE)</f>
        <v>52</v>
      </c>
      <c r="R563" t="str" cm="1">
        <f t="array" ref="R563">_xlfn.IFS(
Q563&lt;=10,"0-10",
Q563&lt;=20,"11-20",
Q563&lt;=30,"21-30",
Q563&lt;=40,"31-40",
Q563&lt;=50,"41-50",
Q563&lt;=60,"51-60",
Q563&lt;=70,"61-70"
)</f>
        <v>51-60</v>
      </c>
      <c r="S563" t="str">
        <f t="shared" si="8"/>
        <v>Yes</v>
      </c>
    </row>
    <row r="564" spans="1:19" ht="15.75" x14ac:dyDescent="0.25">
      <c r="A564" s="36" t="s">
        <v>604</v>
      </c>
      <c r="B564" t="str">
        <f>VLOOKUP(A564,'Customer Names'!A:E,COLUMN('Customer Names'!D563),FALSE)</f>
        <v>Mr. Daniel</v>
      </c>
      <c r="C564">
        <f>VLOOKUP($A564,'Medical Examinations'!$A:$J,COLUMN('Medical Examinations'!B563),FALSE)</f>
        <v>28.024999999999999</v>
      </c>
      <c r="D564">
        <f>VLOOKUP($A564,'Medical Examinations'!$A:$J,COLUMN('Medical Examinations'!C563),FALSE)</f>
        <v>7.03</v>
      </c>
      <c r="E564" t="str">
        <f>VLOOKUP($A564,'Medical Examinations'!$A:$J,COLUMN('Medical Examinations'!D563),FALSE)</f>
        <v>No</v>
      </c>
      <c r="F564" t="str">
        <f>VLOOKUP($A564,'Medical Examinations'!$A:$J,COLUMN('Medical Examinations'!E563),FALSE)</f>
        <v>No</v>
      </c>
      <c r="G564" t="str">
        <f>VLOOKUP($A564,'Medical Examinations'!$A:$J,COLUMN('Medical Examinations'!F563),FALSE)</f>
        <v>No</v>
      </c>
      <c r="H564">
        <f>VLOOKUP($A564,'Medical Examinations'!$A:$J,COLUMN('Medical Examinations'!G563),FALSE)</f>
        <v>0</v>
      </c>
      <c r="I564" t="str">
        <f>VLOOKUP($A564,'Medical Examinations'!$A:$J,COLUMN('Medical Examinations'!H563),FALSE)</f>
        <v>Yes</v>
      </c>
      <c r="J564" t="str">
        <f>VLOOKUP($A564,'Medical Examinations'!$A:$J,COLUMN('Medical Examinations'!I563),FALSE)</f>
        <v>Overweight</v>
      </c>
      <c r="K564" t="str">
        <f>VLOOKUP($A564,'Medical Examinations'!$A:$J,COLUMN('Medical Examinations'!J563),FALSE)</f>
        <v>Diabetes</v>
      </c>
      <c r="L564" s="30">
        <f>VLOOKUP($A564,'Hospitalisation Details'!$A:$K,COLUMN('Hospitalisation Details'!J563),FALSE)</f>
        <v>37493</v>
      </c>
      <c r="M564" s="23">
        <f>VLOOKUP($A564,'Hospitalisation Details'!$A:$K,COLUMN('Hospitalisation Details'!F563),FALSE)</f>
        <v>17560.38</v>
      </c>
      <c r="N564" t="str">
        <f>VLOOKUP($A564,'Hospitalisation Details'!$A:$K,COLUMN('Hospitalisation Details'!G563),FALSE)</f>
        <v>Tier - 1</v>
      </c>
      <c r="O564" t="str">
        <f>VLOOKUP($A564,'Hospitalisation Details'!$A:$K,COLUMN('Hospitalisation Details'!H563),FALSE)</f>
        <v>Tier - 1</v>
      </c>
      <c r="P564" t="str">
        <f>VLOOKUP($A564,'Hospitalisation Details'!$A:$K,COLUMN('Hospitalisation Details'!I563),FALSE)</f>
        <v>R1012</v>
      </c>
      <c r="Q564">
        <f>VLOOKUP($A564,'Hospitalisation Details'!$A:$K,COLUMN('Hospitalisation Details'!K563),FALSE)</f>
        <v>20</v>
      </c>
      <c r="R564" t="str" cm="1">
        <f t="array" ref="R564">_xlfn.IFS(
Q564&lt;=10,"0-10",
Q564&lt;=20,"11-20",
Q564&lt;=30,"21-30",
Q564&lt;=40,"31-40",
Q564&lt;=50,"41-50",
Q564&lt;=60,"51-60",
Q564&lt;=70,"61-70"
)</f>
        <v>11-20</v>
      </c>
      <c r="S564" t="str">
        <f t="shared" si="8"/>
        <v>Yes</v>
      </c>
    </row>
    <row r="565" spans="1:19" ht="15.75" x14ac:dyDescent="0.25">
      <c r="A565" s="36" t="s">
        <v>605</v>
      </c>
      <c r="B565" t="str">
        <f>VLOOKUP(A565,'Customer Names'!A:E,COLUMN('Customer Names'!D564),FALSE)</f>
        <v>Ms. Marie</v>
      </c>
      <c r="C565">
        <f>VLOOKUP($A565,'Medical Examinations'!$A:$J,COLUMN('Medical Examinations'!B564),FALSE)</f>
        <v>43.32</v>
      </c>
      <c r="D565">
        <f>VLOOKUP($A565,'Medical Examinations'!$A:$J,COLUMN('Medical Examinations'!C564),FALSE)</f>
        <v>8.75</v>
      </c>
      <c r="E565" t="str">
        <f>VLOOKUP($A565,'Medical Examinations'!$A:$J,COLUMN('Medical Examinations'!D564),FALSE)</f>
        <v>Yes</v>
      </c>
      <c r="F565" t="str">
        <f>VLOOKUP($A565,'Medical Examinations'!$A:$J,COLUMN('Medical Examinations'!E564),FALSE)</f>
        <v>No</v>
      </c>
      <c r="G565" t="str">
        <f>VLOOKUP($A565,'Medical Examinations'!$A:$J,COLUMN('Medical Examinations'!F564),FALSE)</f>
        <v>Yes</v>
      </c>
      <c r="H565">
        <f>VLOOKUP($A565,'Medical Examinations'!$A:$J,COLUMN('Medical Examinations'!G564),FALSE)</f>
        <v>1</v>
      </c>
      <c r="I565" t="str">
        <f>VLOOKUP($A565,'Medical Examinations'!$A:$J,COLUMN('Medical Examinations'!H564),FALSE)</f>
        <v>No</v>
      </c>
      <c r="J565" t="str">
        <f>VLOOKUP($A565,'Medical Examinations'!$A:$J,COLUMN('Medical Examinations'!I564),FALSE)</f>
        <v>Obesity</v>
      </c>
      <c r="K565" t="str">
        <f>VLOOKUP($A565,'Medical Examinations'!$A:$J,COLUMN('Medical Examinations'!J564),FALSE)</f>
        <v>Diabetes</v>
      </c>
      <c r="L565" s="30">
        <f>VLOOKUP($A565,'Hospitalisation Details'!$A:$K,COLUMN('Hospitalisation Details'!J564),FALSE)</f>
        <v>23331</v>
      </c>
      <c r="M565" s="23">
        <f>VLOOKUP($A565,'Hospitalisation Details'!$A:$K,COLUMN('Hospitalisation Details'!F564),FALSE)</f>
        <v>17556.88</v>
      </c>
      <c r="N565" t="str">
        <f>VLOOKUP($A565,'Hospitalisation Details'!$A:$K,COLUMN('Hospitalisation Details'!G564),FALSE)</f>
        <v>Tier - 1</v>
      </c>
      <c r="O565" t="str">
        <f>VLOOKUP($A565,'Hospitalisation Details'!$A:$K,COLUMN('Hospitalisation Details'!H564),FALSE)</f>
        <v>Tier - 2</v>
      </c>
      <c r="P565" t="str">
        <f>VLOOKUP($A565,'Hospitalisation Details'!$A:$K,COLUMN('Hospitalisation Details'!I564),FALSE)</f>
        <v>R1012</v>
      </c>
      <c r="Q565">
        <f>VLOOKUP($A565,'Hospitalisation Details'!$A:$K,COLUMN('Hospitalisation Details'!K564),FALSE)</f>
        <v>59</v>
      </c>
      <c r="R565" t="str" cm="1">
        <f t="array" ref="R565">_xlfn.IFS(
Q565&lt;=10,"0-10",
Q565&lt;=20,"11-20",
Q565&lt;=30,"21-30",
Q565&lt;=40,"31-40",
Q565&lt;=50,"41-50",
Q565&lt;=60,"51-60",
Q565&lt;=70,"61-70"
)</f>
        <v>51-60</v>
      </c>
      <c r="S565" t="str">
        <f t="shared" si="8"/>
        <v>Yes</v>
      </c>
    </row>
    <row r="566" spans="1:19" ht="15.75" x14ac:dyDescent="0.25">
      <c r="A566" s="36" t="s">
        <v>606</v>
      </c>
      <c r="B566" t="str">
        <f>VLOOKUP(A566,'Customer Names'!A:E,COLUMN('Customer Names'!D565),FALSE)</f>
        <v>Mrs. Katie</v>
      </c>
      <c r="C566">
        <f>VLOOKUP($A566,'Medical Examinations'!$A:$J,COLUMN('Medical Examinations'!B565),FALSE)</f>
        <v>45.92</v>
      </c>
      <c r="D566">
        <f>VLOOKUP($A566,'Medical Examinations'!$A:$J,COLUMN('Medical Examinations'!C565),FALSE)</f>
        <v>9.51</v>
      </c>
      <c r="E566" t="str">
        <f>VLOOKUP($A566,'Medical Examinations'!$A:$J,COLUMN('Medical Examinations'!D565),FALSE)</f>
        <v>No</v>
      </c>
      <c r="F566" t="str">
        <f>VLOOKUP($A566,'Medical Examinations'!$A:$J,COLUMN('Medical Examinations'!E565),FALSE)</f>
        <v>No</v>
      </c>
      <c r="G566" t="str">
        <f>VLOOKUP($A566,'Medical Examinations'!$A:$J,COLUMN('Medical Examinations'!F565),FALSE)</f>
        <v>No</v>
      </c>
      <c r="H566">
        <f>VLOOKUP($A566,'Medical Examinations'!$A:$J,COLUMN('Medical Examinations'!G565),FALSE)</f>
        <v>0</v>
      </c>
      <c r="I566" t="str">
        <f>VLOOKUP($A566,'Medical Examinations'!$A:$J,COLUMN('Medical Examinations'!H565),FALSE)</f>
        <v>No</v>
      </c>
      <c r="J566" t="str">
        <f>VLOOKUP($A566,'Medical Examinations'!$A:$J,COLUMN('Medical Examinations'!I565),FALSE)</f>
        <v>Obesity</v>
      </c>
      <c r="K566" t="str">
        <f>VLOOKUP($A566,'Medical Examinations'!$A:$J,COLUMN('Medical Examinations'!J565),FALSE)</f>
        <v>Diabetes</v>
      </c>
      <c r="L566" s="30">
        <f>VLOOKUP($A566,'Hospitalisation Details'!$A:$K,COLUMN('Hospitalisation Details'!J565),FALSE)</f>
        <v>25031</v>
      </c>
      <c r="M566" s="23">
        <f>VLOOKUP($A566,'Hospitalisation Details'!$A:$K,COLUMN('Hospitalisation Details'!F565),FALSE)</f>
        <v>17507.47</v>
      </c>
      <c r="N566" t="str">
        <f>VLOOKUP($A566,'Hospitalisation Details'!$A:$K,COLUMN('Hospitalisation Details'!G565),FALSE)</f>
        <v>Tier - 1</v>
      </c>
      <c r="O566" t="str">
        <f>VLOOKUP($A566,'Hospitalisation Details'!$A:$K,COLUMN('Hospitalisation Details'!H565),FALSE)</f>
        <v>Tier - 1</v>
      </c>
      <c r="P566" t="str">
        <f>VLOOKUP($A566,'Hospitalisation Details'!$A:$K,COLUMN('Hospitalisation Details'!I565),FALSE)</f>
        <v>R1026</v>
      </c>
      <c r="Q566">
        <f>VLOOKUP($A566,'Hospitalisation Details'!$A:$K,COLUMN('Hospitalisation Details'!K565),FALSE)</f>
        <v>54</v>
      </c>
      <c r="R566" t="str" cm="1">
        <f t="array" ref="R566">_xlfn.IFS(
Q566&lt;=10,"0-10",
Q566&lt;=20,"11-20",
Q566&lt;=30,"21-30",
Q566&lt;=40,"31-40",
Q566&lt;=50,"41-50",
Q566&lt;=60,"51-60",
Q566&lt;=70,"61-70"
)</f>
        <v>51-60</v>
      </c>
      <c r="S566" t="str">
        <f t="shared" si="8"/>
        <v>Yes</v>
      </c>
    </row>
    <row r="567" spans="1:19" ht="15.75" x14ac:dyDescent="0.25">
      <c r="A567" s="36" t="s">
        <v>607</v>
      </c>
      <c r="B567" t="str">
        <f>VLOOKUP(A567,'Customer Names'!A:E,COLUMN('Customer Names'!D566),FALSE)</f>
        <v>Mr. Eric</v>
      </c>
      <c r="C567">
        <f>VLOOKUP($A567,'Medical Examinations'!$A:$J,COLUMN('Medical Examinations'!B566),FALSE)</f>
        <v>44.03</v>
      </c>
      <c r="D567">
        <f>VLOOKUP($A567,'Medical Examinations'!$A:$J,COLUMN('Medical Examinations'!C566),FALSE)</f>
        <v>9.36</v>
      </c>
      <c r="E567" t="str">
        <f>VLOOKUP($A567,'Medical Examinations'!$A:$J,COLUMN('Medical Examinations'!D566),FALSE)</f>
        <v>No</v>
      </c>
      <c r="F567" t="str">
        <f>VLOOKUP($A567,'Medical Examinations'!$A:$J,COLUMN('Medical Examinations'!E566),FALSE)</f>
        <v>No</v>
      </c>
      <c r="G567" t="str">
        <f>VLOOKUP($A567,'Medical Examinations'!$A:$J,COLUMN('Medical Examinations'!F566),FALSE)</f>
        <v>No</v>
      </c>
      <c r="H567">
        <f>VLOOKUP($A567,'Medical Examinations'!$A:$J,COLUMN('Medical Examinations'!G566),FALSE)</f>
        <v>0</v>
      </c>
      <c r="I567" t="str">
        <f>VLOOKUP($A567,'Medical Examinations'!$A:$J,COLUMN('Medical Examinations'!H566),FALSE)</f>
        <v>No</v>
      </c>
      <c r="J567" t="str">
        <f>VLOOKUP($A567,'Medical Examinations'!$A:$J,COLUMN('Medical Examinations'!I566),FALSE)</f>
        <v>Obesity</v>
      </c>
      <c r="K567" t="str">
        <f>VLOOKUP($A567,'Medical Examinations'!$A:$J,COLUMN('Medical Examinations'!J566),FALSE)</f>
        <v>Diabetes</v>
      </c>
      <c r="L567" s="30">
        <f>VLOOKUP($A567,'Hospitalisation Details'!$A:$K,COLUMN('Hospitalisation Details'!J566),FALSE)</f>
        <v>23909</v>
      </c>
      <c r="M567" s="23">
        <f>VLOOKUP($A567,'Hospitalisation Details'!$A:$K,COLUMN('Hospitalisation Details'!F566),FALSE)</f>
        <v>17505.650000000001</v>
      </c>
      <c r="N567" t="str">
        <f>VLOOKUP($A567,'Hospitalisation Details'!$A:$K,COLUMN('Hospitalisation Details'!G566),FALSE)</f>
        <v>Tier - 1</v>
      </c>
      <c r="O567" t="str">
        <f>VLOOKUP($A567,'Hospitalisation Details'!$A:$K,COLUMN('Hospitalisation Details'!H566),FALSE)</f>
        <v>Tier - 2</v>
      </c>
      <c r="P567" t="str">
        <f>VLOOKUP($A567,'Hospitalisation Details'!$A:$K,COLUMN('Hospitalisation Details'!I566),FALSE)</f>
        <v>R1023</v>
      </c>
      <c r="Q567">
        <f>VLOOKUP($A567,'Hospitalisation Details'!$A:$K,COLUMN('Hospitalisation Details'!K566),FALSE)</f>
        <v>57</v>
      </c>
      <c r="R567" t="str" cm="1">
        <f t="array" ref="R567">_xlfn.IFS(
Q567&lt;=10,"0-10",
Q567&lt;=20,"11-20",
Q567&lt;=30,"21-30",
Q567&lt;=40,"31-40",
Q567&lt;=50,"41-50",
Q567&lt;=60,"51-60",
Q567&lt;=70,"61-70"
)</f>
        <v>51-60</v>
      </c>
      <c r="S567" t="str">
        <f t="shared" si="8"/>
        <v>Yes</v>
      </c>
    </row>
    <row r="568" spans="1:19" ht="15.75" x14ac:dyDescent="0.25">
      <c r="A568" s="36" t="s">
        <v>608</v>
      </c>
      <c r="B568" t="str">
        <f>VLOOKUP(A568,'Customer Names'!A:E,COLUMN('Customer Names'!D567),FALSE)</f>
        <v>Ms. Tara</v>
      </c>
      <c r="C568">
        <f>VLOOKUP($A568,'Medical Examinations'!$A:$J,COLUMN('Medical Examinations'!B567),FALSE)</f>
        <v>24.6</v>
      </c>
      <c r="D568">
        <f>VLOOKUP($A568,'Medical Examinations'!$A:$J,COLUMN('Medical Examinations'!C567),FALSE)</f>
        <v>4.8099999999999996</v>
      </c>
      <c r="E568" t="str">
        <f>VLOOKUP($A568,'Medical Examinations'!$A:$J,COLUMN('Medical Examinations'!D567),FALSE)</f>
        <v>No</v>
      </c>
      <c r="F568" t="str">
        <f>VLOOKUP($A568,'Medical Examinations'!$A:$J,COLUMN('Medical Examinations'!E567),FALSE)</f>
        <v>No</v>
      </c>
      <c r="G568" t="str">
        <f>VLOOKUP($A568,'Medical Examinations'!$A:$J,COLUMN('Medical Examinations'!F567),FALSE)</f>
        <v>No</v>
      </c>
      <c r="H568">
        <f>VLOOKUP($A568,'Medical Examinations'!$A:$J,COLUMN('Medical Examinations'!G567),FALSE)</f>
        <v>0</v>
      </c>
      <c r="I568" t="str">
        <f>VLOOKUP($A568,'Medical Examinations'!$A:$J,COLUMN('Medical Examinations'!H567),FALSE)</f>
        <v>Yes</v>
      </c>
      <c r="J568" t="str">
        <f>VLOOKUP($A568,'Medical Examinations'!$A:$J,COLUMN('Medical Examinations'!I567),FALSE)</f>
        <v>Healthy Weight</v>
      </c>
      <c r="K568" t="str">
        <f>VLOOKUP($A568,'Medical Examinations'!$A:$J,COLUMN('Medical Examinations'!J567),FALSE)</f>
        <v>Normal</v>
      </c>
      <c r="L568" s="30">
        <f>VLOOKUP($A568,'Hospitalisation Details'!$A:$K,COLUMN('Hospitalisation Details'!J567),FALSE)</f>
        <v>33236</v>
      </c>
      <c r="M568" s="23">
        <f>VLOOKUP($A568,'Hospitalisation Details'!$A:$K,COLUMN('Hospitalisation Details'!F567),FALSE)</f>
        <v>17496.310000000001</v>
      </c>
      <c r="N568" t="str">
        <f>VLOOKUP($A568,'Hospitalisation Details'!$A:$K,COLUMN('Hospitalisation Details'!G567),FALSE)</f>
        <v>Tier - 1</v>
      </c>
      <c r="O568" t="str">
        <f>VLOOKUP($A568,'Hospitalisation Details'!$A:$K,COLUMN('Hospitalisation Details'!H567),FALSE)</f>
        <v>Tier - 2</v>
      </c>
      <c r="P568" t="str">
        <f>VLOOKUP($A568,'Hospitalisation Details'!$A:$K,COLUMN('Hospitalisation Details'!I567),FALSE)</f>
        <v>R1011</v>
      </c>
      <c r="Q568">
        <f>VLOOKUP($A568,'Hospitalisation Details'!$A:$K,COLUMN('Hospitalisation Details'!K567),FALSE)</f>
        <v>32</v>
      </c>
      <c r="R568" t="str" cm="1">
        <f t="array" ref="R568">_xlfn.IFS(
Q568&lt;=10,"0-10",
Q568&lt;=20,"11-20",
Q568&lt;=30,"21-30",
Q568&lt;=40,"31-40",
Q568&lt;=50,"41-50",
Q568&lt;=60,"51-60",
Q568&lt;=70,"61-70"
)</f>
        <v>31-40</v>
      </c>
      <c r="S568" t="str">
        <f t="shared" si="8"/>
        <v>No</v>
      </c>
    </row>
    <row r="569" spans="1:19" ht="15.75" x14ac:dyDescent="0.25">
      <c r="A569" s="36" t="s">
        <v>609</v>
      </c>
      <c r="B569" t="str">
        <f>VLOOKUP(A569,'Customer Names'!A:E,COLUMN('Customer Names'!D568),FALSE)</f>
        <v>Ms. Haley</v>
      </c>
      <c r="C569">
        <f>VLOOKUP($A569,'Medical Examinations'!$A:$J,COLUMN('Medical Examinations'!B568),FALSE)</f>
        <v>49.15</v>
      </c>
      <c r="D569">
        <f>VLOOKUP($A569,'Medical Examinations'!$A:$J,COLUMN('Medical Examinations'!C568),FALSE)</f>
        <v>8.08</v>
      </c>
      <c r="E569" t="str">
        <f>VLOOKUP($A569,'Medical Examinations'!$A:$J,COLUMN('Medical Examinations'!D568),FALSE)</f>
        <v>No</v>
      </c>
      <c r="F569" t="str">
        <f>VLOOKUP($A569,'Medical Examinations'!$A:$J,COLUMN('Medical Examinations'!E568),FALSE)</f>
        <v>No</v>
      </c>
      <c r="G569" t="str">
        <f>VLOOKUP($A569,'Medical Examinations'!$A:$J,COLUMN('Medical Examinations'!F568),FALSE)</f>
        <v>No</v>
      </c>
      <c r="H569">
        <f>VLOOKUP($A569,'Medical Examinations'!$A:$J,COLUMN('Medical Examinations'!G568),FALSE)</f>
        <v>0</v>
      </c>
      <c r="I569" t="str">
        <f>VLOOKUP($A569,'Medical Examinations'!$A:$J,COLUMN('Medical Examinations'!H568),FALSE)</f>
        <v>No</v>
      </c>
      <c r="J569" t="str">
        <f>VLOOKUP($A569,'Medical Examinations'!$A:$J,COLUMN('Medical Examinations'!I568),FALSE)</f>
        <v>Obesity</v>
      </c>
      <c r="K569" t="str">
        <f>VLOOKUP($A569,'Medical Examinations'!$A:$J,COLUMN('Medical Examinations'!J568),FALSE)</f>
        <v>Diabetes</v>
      </c>
      <c r="L569" s="30">
        <f>VLOOKUP($A569,'Hospitalisation Details'!$A:$K,COLUMN('Hospitalisation Details'!J568),FALSE)</f>
        <v>26092</v>
      </c>
      <c r="M569" s="23">
        <f>VLOOKUP($A569,'Hospitalisation Details'!$A:$K,COLUMN('Hospitalisation Details'!F568),FALSE)</f>
        <v>17479.53</v>
      </c>
      <c r="N569" t="str">
        <f>VLOOKUP($A569,'Hospitalisation Details'!$A:$K,COLUMN('Hospitalisation Details'!G568),FALSE)</f>
        <v>Tier - 1</v>
      </c>
      <c r="O569" t="str">
        <f>VLOOKUP($A569,'Hospitalisation Details'!$A:$K,COLUMN('Hospitalisation Details'!H568),FALSE)</f>
        <v>Tier - 1</v>
      </c>
      <c r="P569" t="str">
        <f>VLOOKUP($A569,'Hospitalisation Details'!$A:$K,COLUMN('Hospitalisation Details'!I568),FALSE)</f>
        <v>R1012</v>
      </c>
      <c r="Q569">
        <f>VLOOKUP($A569,'Hospitalisation Details'!$A:$K,COLUMN('Hospitalisation Details'!K568),FALSE)</f>
        <v>52</v>
      </c>
      <c r="R569" t="str" cm="1">
        <f t="array" ref="R569">_xlfn.IFS(
Q569&lt;=10,"0-10",
Q569&lt;=20,"11-20",
Q569&lt;=30,"21-30",
Q569&lt;=40,"31-40",
Q569&lt;=50,"41-50",
Q569&lt;=60,"51-60",
Q569&lt;=70,"61-70"
)</f>
        <v>51-60</v>
      </c>
      <c r="S569" t="str">
        <f t="shared" si="8"/>
        <v>Yes</v>
      </c>
    </row>
    <row r="570" spans="1:19" ht="15.75" x14ac:dyDescent="0.25">
      <c r="A570" s="36" t="s">
        <v>610</v>
      </c>
      <c r="B570" t="str">
        <f>VLOOKUP(A570,'Customer Names'!A:E,COLUMN('Customer Names'!D569),FALSE)</f>
        <v>Ms. Kayla</v>
      </c>
      <c r="C570">
        <f>VLOOKUP($A570,'Medical Examinations'!$A:$J,COLUMN('Medical Examinations'!B569),FALSE)</f>
        <v>28.31</v>
      </c>
      <c r="D570">
        <f>VLOOKUP($A570,'Medical Examinations'!$A:$J,COLUMN('Medical Examinations'!C569),FALSE)</f>
        <v>6.29</v>
      </c>
      <c r="E570" t="str">
        <f>VLOOKUP($A570,'Medical Examinations'!$A:$J,COLUMN('Medical Examinations'!D569),FALSE)</f>
        <v>No</v>
      </c>
      <c r="F570" t="str">
        <f>VLOOKUP($A570,'Medical Examinations'!$A:$J,COLUMN('Medical Examinations'!E569),FALSE)</f>
        <v>No</v>
      </c>
      <c r="G570" t="str">
        <f>VLOOKUP($A570,'Medical Examinations'!$A:$J,COLUMN('Medical Examinations'!F569),FALSE)</f>
        <v>Yes</v>
      </c>
      <c r="H570">
        <f>VLOOKUP($A570,'Medical Examinations'!$A:$J,COLUMN('Medical Examinations'!G569),FALSE)</f>
        <v>1</v>
      </c>
      <c r="I570" t="str">
        <f>VLOOKUP($A570,'Medical Examinations'!$A:$J,COLUMN('Medical Examinations'!H569),FALSE)</f>
        <v>Yes</v>
      </c>
      <c r="J570" t="str">
        <f>VLOOKUP($A570,'Medical Examinations'!$A:$J,COLUMN('Medical Examinations'!I569),FALSE)</f>
        <v>Overweight</v>
      </c>
      <c r="K570" t="str">
        <f>VLOOKUP($A570,'Medical Examinations'!$A:$J,COLUMN('Medical Examinations'!J569),FALSE)</f>
        <v>Prediabetes</v>
      </c>
      <c r="L570" s="30">
        <f>VLOOKUP($A570,'Hospitalisation Details'!$A:$K,COLUMN('Hospitalisation Details'!J569),FALSE)</f>
        <v>37927</v>
      </c>
      <c r="M570" s="23">
        <f>VLOOKUP($A570,'Hospitalisation Details'!$A:$K,COLUMN('Hospitalisation Details'!F569),FALSE)</f>
        <v>17468.98</v>
      </c>
      <c r="N570" t="str">
        <f>VLOOKUP($A570,'Hospitalisation Details'!$A:$K,COLUMN('Hospitalisation Details'!G569),FALSE)</f>
        <v>Tier - 2</v>
      </c>
      <c r="O570" t="str">
        <f>VLOOKUP($A570,'Hospitalisation Details'!$A:$K,COLUMN('Hospitalisation Details'!H569),FALSE)</f>
        <v>Tier - 1</v>
      </c>
      <c r="P570" t="str">
        <f>VLOOKUP($A570,'Hospitalisation Details'!$A:$K,COLUMN('Hospitalisation Details'!I569),FALSE)</f>
        <v>R1012</v>
      </c>
      <c r="Q570">
        <f>VLOOKUP($A570,'Hospitalisation Details'!$A:$K,COLUMN('Hospitalisation Details'!K569),FALSE)</f>
        <v>19</v>
      </c>
      <c r="R570" t="str" cm="1">
        <f t="array" ref="R570">_xlfn.IFS(
Q570&lt;=10,"0-10",
Q570&lt;=20,"11-20",
Q570&lt;=30,"21-30",
Q570&lt;=40,"31-40",
Q570&lt;=50,"41-50",
Q570&lt;=60,"51-60",
Q570&lt;=70,"61-70"
)</f>
        <v>11-20</v>
      </c>
      <c r="S570" t="str">
        <f t="shared" si="8"/>
        <v>Yes</v>
      </c>
    </row>
    <row r="571" spans="1:19" ht="15.75" x14ac:dyDescent="0.25">
      <c r="A571" s="36" t="s">
        <v>611</v>
      </c>
      <c r="B571" t="str">
        <f>VLOOKUP(A571,'Customer Names'!A:E,COLUMN('Customer Names'!D570),FALSE)</f>
        <v>Mr. Mark</v>
      </c>
      <c r="C571">
        <f>VLOOKUP($A571,'Medical Examinations'!$A:$J,COLUMN('Medical Examinations'!B570),FALSE)</f>
        <v>22.99</v>
      </c>
      <c r="D571">
        <f>VLOOKUP($A571,'Medical Examinations'!$A:$J,COLUMN('Medical Examinations'!C570),FALSE)</f>
        <v>6.29</v>
      </c>
      <c r="E571" t="str">
        <f>VLOOKUP($A571,'Medical Examinations'!$A:$J,COLUMN('Medical Examinations'!D570),FALSE)</f>
        <v>No</v>
      </c>
      <c r="F571" t="str">
        <f>VLOOKUP($A571,'Medical Examinations'!$A:$J,COLUMN('Medical Examinations'!E570),FALSE)</f>
        <v>No</v>
      </c>
      <c r="G571" t="str">
        <f>VLOOKUP($A571,'Medical Examinations'!$A:$J,COLUMN('Medical Examinations'!F570),FALSE)</f>
        <v>No</v>
      </c>
      <c r="H571">
        <f>VLOOKUP($A571,'Medical Examinations'!$A:$J,COLUMN('Medical Examinations'!G570),FALSE)</f>
        <v>1</v>
      </c>
      <c r="I571" t="str">
        <f>VLOOKUP($A571,'Medical Examinations'!$A:$J,COLUMN('Medical Examinations'!H570),FALSE)</f>
        <v>Yes</v>
      </c>
      <c r="J571" t="str">
        <f>VLOOKUP($A571,'Medical Examinations'!$A:$J,COLUMN('Medical Examinations'!I570),FALSE)</f>
        <v>Healthy Weight</v>
      </c>
      <c r="K571" t="str">
        <f>VLOOKUP($A571,'Medical Examinations'!$A:$J,COLUMN('Medical Examinations'!J570),FALSE)</f>
        <v>Prediabetes</v>
      </c>
      <c r="L571" s="30">
        <f>VLOOKUP($A571,'Hospitalisation Details'!$A:$K,COLUMN('Hospitalisation Details'!J570),FALSE)</f>
        <v>33895</v>
      </c>
      <c r="M571" s="23">
        <f>VLOOKUP($A571,'Hospitalisation Details'!$A:$K,COLUMN('Hospitalisation Details'!F570),FALSE)</f>
        <v>17361.77</v>
      </c>
      <c r="N571" t="str">
        <f>VLOOKUP($A571,'Hospitalisation Details'!$A:$K,COLUMN('Hospitalisation Details'!G570),FALSE)</f>
        <v>Tier - 2</v>
      </c>
      <c r="O571" t="str">
        <f>VLOOKUP($A571,'Hospitalisation Details'!$A:$K,COLUMN('Hospitalisation Details'!H570),FALSE)</f>
        <v>Tier - 1</v>
      </c>
      <c r="P571" t="str">
        <f>VLOOKUP($A571,'Hospitalisation Details'!$A:$K,COLUMN('Hospitalisation Details'!I570),FALSE)</f>
        <v>R1012</v>
      </c>
      <c r="Q571">
        <f>VLOOKUP($A571,'Hospitalisation Details'!$A:$K,COLUMN('Hospitalisation Details'!K570),FALSE)</f>
        <v>30</v>
      </c>
      <c r="R571" t="str" cm="1">
        <f t="array" ref="R571">_xlfn.IFS(
Q571&lt;=10,"0-10",
Q571&lt;=20,"11-20",
Q571&lt;=30,"21-30",
Q571&lt;=40,"31-40",
Q571&lt;=50,"41-50",
Q571&lt;=60,"51-60",
Q571&lt;=70,"61-70"
)</f>
        <v>21-30</v>
      </c>
      <c r="S571" t="str">
        <f t="shared" si="8"/>
        <v>Yes</v>
      </c>
    </row>
    <row r="572" spans="1:19" ht="15.75" x14ac:dyDescent="0.25">
      <c r="A572" s="36" t="s">
        <v>612</v>
      </c>
      <c r="B572" t="str">
        <f>VLOOKUP(A572,'Customer Names'!A:E,COLUMN('Customer Names'!D571),FALSE)</f>
        <v>Mr. Patrick</v>
      </c>
      <c r="C572">
        <f>VLOOKUP($A572,'Medical Examinations'!$A:$J,COLUMN('Medical Examinations'!B571),FALSE)</f>
        <v>29.07</v>
      </c>
      <c r="D572">
        <f>VLOOKUP($A572,'Medical Examinations'!$A:$J,COLUMN('Medical Examinations'!C571),FALSE)</f>
        <v>5.12</v>
      </c>
      <c r="E572" t="str">
        <f>VLOOKUP($A572,'Medical Examinations'!$A:$J,COLUMN('Medical Examinations'!D571),FALSE)</f>
        <v>No</v>
      </c>
      <c r="F572" t="str">
        <f>VLOOKUP($A572,'Medical Examinations'!$A:$J,COLUMN('Medical Examinations'!E571),FALSE)</f>
        <v>No</v>
      </c>
      <c r="G572" t="str">
        <f>VLOOKUP($A572,'Medical Examinations'!$A:$J,COLUMN('Medical Examinations'!F571),FALSE)</f>
        <v>Yes</v>
      </c>
      <c r="H572">
        <f>VLOOKUP($A572,'Medical Examinations'!$A:$J,COLUMN('Medical Examinations'!G571),FALSE)</f>
        <v>1</v>
      </c>
      <c r="I572" t="str">
        <f>VLOOKUP($A572,'Medical Examinations'!$A:$J,COLUMN('Medical Examinations'!H571),FALSE)</f>
        <v>Yes</v>
      </c>
      <c r="J572" t="str">
        <f>VLOOKUP($A572,'Medical Examinations'!$A:$J,COLUMN('Medical Examinations'!I571),FALSE)</f>
        <v>Overweight</v>
      </c>
      <c r="K572" t="str">
        <f>VLOOKUP($A572,'Medical Examinations'!$A:$J,COLUMN('Medical Examinations'!J571),FALSE)</f>
        <v>Normal</v>
      </c>
      <c r="L572" s="30">
        <f>VLOOKUP($A572,'Hospitalisation Details'!$A:$K,COLUMN('Hospitalisation Details'!J571),FALSE)</f>
        <v>37926</v>
      </c>
      <c r="M572" s="23">
        <f>VLOOKUP($A572,'Hospitalisation Details'!$A:$K,COLUMN('Hospitalisation Details'!F571),FALSE)</f>
        <v>17352.68</v>
      </c>
      <c r="N572" t="str">
        <f>VLOOKUP($A572,'Hospitalisation Details'!$A:$K,COLUMN('Hospitalisation Details'!G571),FALSE)</f>
        <v>Tier - 2</v>
      </c>
      <c r="O572" t="str">
        <f>VLOOKUP($A572,'Hospitalisation Details'!$A:$K,COLUMN('Hospitalisation Details'!H571),FALSE)</f>
        <v>Tier - 3</v>
      </c>
      <c r="P572" t="str">
        <f>VLOOKUP($A572,'Hospitalisation Details'!$A:$K,COLUMN('Hospitalisation Details'!I571),FALSE)</f>
        <v>R1012</v>
      </c>
      <c r="Q572">
        <f>VLOOKUP($A572,'Hospitalisation Details'!$A:$K,COLUMN('Hospitalisation Details'!K571),FALSE)</f>
        <v>19</v>
      </c>
      <c r="R572" t="str" cm="1">
        <f t="array" ref="R572">_xlfn.IFS(
Q572&lt;=10,"0-10",
Q572&lt;=20,"11-20",
Q572&lt;=30,"21-30",
Q572&lt;=40,"31-40",
Q572&lt;=50,"41-50",
Q572&lt;=60,"51-60",
Q572&lt;=70,"61-70"
)</f>
        <v>11-20</v>
      </c>
      <c r="S572" t="str">
        <f t="shared" si="8"/>
        <v>No</v>
      </c>
    </row>
    <row r="573" spans="1:19" ht="15.75" x14ac:dyDescent="0.25">
      <c r="A573" s="36" t="s">
        <v>613</v>
      </c>
      <c r="B573" t="str">
        <f>VLOOKUP(A573,'Customer Names'!A:E,COLUMN('Customer Names'!D572),FALSE)</f>
        <v>Mr. Alejandro</v>
      </c>
      <c r="C573">
        <f>VLOOKUP($A573,'Medical Examinations'!$A:$J,COLUMN('Medical Examinations'!B572),FALSE)</f>
        <v>42.02</v>
      </c>
      <c r="D573">
        <f>VLOOKUP($A573,'Medical Examinations'!$A:$J,COLUMN('Medical Examinations'!C572),FALSE)</f>
        <v>9.9499999999999993</v>
      </c>
      <c r="E573" t="str">
        <f>VLOOKUP($A573,'Medical Examinations'!$A:$J,COLUMN('Medical Examinations'!D572),FALSE)</f>
        <v>Yes</v>
      </c>
      <c r="F573" t="str">
        <f>VLOOKUP($A573,'Medical Examinations'!$A:$J,COLUMN('Medical Examinations'!E572),FALSE)</f>
        <v>No</v>
      </c>
      <c r="G573" t="str">
        <f>VLOOKUP($A573,'Medical Examinations'!$A:$J,COLUMN('Medical Examinations'!F572),FALSE)</f>
        <v>Yes</v>
      </c>
      <c r="H573">
        <f>VLOOKUP($A573,'Medical Examinations'!$A:$J,COLUMN('Medical Examinations'!G572),FALSE)</f>
        <v>1</v>
      </c>
      <c r="I573" t="str">
        <f>VLOOKUP($A573,'Medical Examinations'!$A:$J,COLUMN('Medical Examinations'!H572),FALSE)</f>
        <v>No</v>
      </c>
      <c r="J573" t="str">
        <f>VLOOKUP($A573,'Medical Examinations'!$A:$J,COLUMN('Medical Examinations'!I572),FALSE)</f>
        <v>Obesity</v>
      </c>
      <c r="K573" t="str">
        <f>VLOOKUP($A573,'Medical Examinations'!$A:$J,COLUMN('Medical Examinations'!J572),FALSE)</f>
        <v>Diabetes</v>
      </c>
      <c r="L573" s="30">
        <f>VLOOKUP($A573,'Hospitalisation Details'!$A:$K,COLUMN('Hospitalisation Details'!J572),FALSE)</f>
        <v>23204</v>
      </c>
      <c r="M573" s="23">
        <f>VLOOKUP($A573,'Hospitalisation Details'!$A:$K,COLUMN('Hospitalisation Details'!F572),FALSE)</f>
        <v>17337.580000000002</v>
      </c>
      <c r="N573" t="str">
        <f>VLOOKUP($A573,'Hospitalisation Details'!$A:$K,COLUMN('Hospitalisation Details'!G572),FALSE)</f>
        <v>Tier - 2</v>
      </c>
      <c r="O573" t="str">
        <f>VLOOKUP($A573,'Hospitalisation Details'!$A:$K,COLUMN('Hospitalisation Details'!H572),FALSE)</f>
        <v>Tier - 3</v>
      </c>
      <c r="P573" t="str">
        <f>VLOOKUP($A573,'Hospitalisation Details'!$A:$K,COLUMN('Hospitalisation Details'!I572),FALSE)</f>
        <v>R1023</v>
      </c>
      <c r="Q573">
        <f>VLOOKUP($A573,'Hospitalisation Details'!$A:$K,COLUMN('Hospitalisation Details'!K572),FALSE)</f>
        <v>59</v>
      </c>
      <c r="R573" t="str" cm="1">
        <f t="array" ref="R573">_xlfn.IFS(
Q573&lt;=10,"0-10",
Q573&lt;=20,"11-20",
Q573&lt;=30,"21-30",
Q573&lt;=40,"31-40",
Q573&lt;=50,"41-50",
Q573&lt;=60,"51-60",
Q573&lt;=70,"61-70"
)</f>
        <v>51-60</v>
      </c>
      <c r="S573" t="str">
        <f t="shared" si="8"/>
        <v>Yes</v>
      </c>
    </row>
    <row r="574" spans="1:19" ht="15.75" x14ac:dyDescent="0.25">
      <c r="A574" s="36" t="s">
        <v>614</v>
      </c>
      <c r="B574" t="str">
        <f>VLOOKUP(A574,'Customer Names'!A:E,COLUMN('Customer Names'!D573),FALSE)</f>
        <v>Mrs. Beth</v>
      </c>
      <c r="C574">
        <f>VLOOKUP($A574,'Medical Examinations'!$A:$J,COLUMN('Medical Examinations'!B573),FALSE)</f>
        <v>49.07</v>
      </c>
      <c r="D574">
        <f>VLOOKUP($A574,'Medical Examinations'!$A:$J,COLUMN('Medical Examinations'!C573),FALSE)</f>
        <v>9.08</v>
      </c>
      <c r="E574" t="str">
        <f>VLOOKUP($A574,'Medical Examinations'!$A:$J,COLUMN('Medical Examinations'!D573),FALSE)</f>
        <v>Yes</v>
      </c>
      <c r="F574" t="str">
        <f>VLOOKUP($A574,'Medical Examinations'!$A:$J,COLUMN('Medical Examinations'!E573),FALSE)</f>
        <v>No</v>
      </c>
      <c r="G574" t="str">
        <f>VLOOKUP($A574,'Medical Examinations'!$A:$J,COLUMN('Medical Examinations'!F573),FALSE)</f>
        <v>No</v>
      </c>
      <c r="H574">
        <f>VLOOKUP($A574,'Medical Examinations'!$A:$J,COLUMN('Medical Examinations'!G573),FALSE)</f>
        <v>1</v>
      </c>
      <c r="I574" t="str">
        <f>VLOOKUP($A574,'Medical Examinations'!$A:$J,COLUMN('Medical Examinations'!H573),FALSE)</f>
        <v>No</v>
      </c>
      <c r="J574" t="str">
        <f>VLOOKUP($A574,'Medical Examinations'!$A:$J,COLUMN('Medical Examinations'!I573),FALSE)</f>
        <v>Obesity</v>
      </c>
      <c r="K574" t="str">
        <f>VLOOKUP($A574,'Medical Examinations'!$A:$J,COLUMN('Medical Examinations'!J573),FALSE)</f>
        <v>Diabetes</v>
      </c>
      <c r="L574" s="30">
        <f>VLOOKUP($A574,'Hospitalisation Details'!$A:$K,COLUMN('Hospitalisation Details'!J573),FALSE)</f>
        <v>27631</v>
      </c>
      <c r="M574" s="23">
        <f>VLOOKUP($A574,'Hospitalisation Details'!$A:$K,COLUMN('Hospitalisation Details'!F573),FALSE)</f>
        <v>17253.43</v>
      </c>
      <c r="N574" t="str">
        <f>VLOOKUP($A574,'Hospitalisation Details'!$A:$K,COLUMN('Hospitalisation Details'!G573),FALSE)</f>
        <v>Tier - 2</v>
      </c>
      <c r="O574" t="str">
        <f>VLOOKUP($A574,'Hospitalisation Details'!$A:$K,COLUMN('Hospitalisation Details'!H573),FALSE)</f>
        <v>Tier - 3</v>
      </c>
      <c r="P574" t="str">
        <f>VLOOKUP($A574,'Hospitalisation Details'!$A:$K,COLUMN('Hospitalisation Details'!I573),FALSE)</f>
        <v>R1026</v>
      </c>
      <c r="Q574">
        <f>VLOOKUP($A574,'Hospitalisation Details'!$A:$K,COLUMN('Hospitalisation Details'!K573),FALSE)</f>
        <v>47</v>
      </c>
      <c r="R574" t="str" cm="1">
        <f t="array" ref="R574">_xlfn.IFS(
Q574&lt;=10,"0-10",
Q574&lt;=20,"11-20",
Q574&lt;=30,"21-30",
Q574&lt;=40,"31-40",
Q574&lt;=50,"41-50",
Q574&lt;=60,"51-60",
Q574&lt;=70,"61-70"
)</f>
        <v>41-50</v>
      </c>
      <c r="S574" t="str">
        <f t="shared" si="8"/>
        <v>Yes</v>
      </c>
    </row>
    <row r="575" spans="1:19" ht="15.75" x14ac:dyDescent="0.25">
      <c r="A575" s="36" t="s">
        <v>615</v>
      </c>
      <c r="B575" t="str">
        <f>VLOOKUP(A575,'Customer Names'!A:E,COLUMN('Customer Names'!D574),FALSE)</f>
        <v>Mr. Jason</v>
      </c>
      <c r="C575">
        <f>VLOOKUP($A575,'Medical Examinations'!$A:$J,COLUMN('Medical Examinations'!B574),FALSE)</f>
        <v>19.8</v>
      </c>
      <c r="D575">
        <f>VLOOKUP($A575,'Medical Examinations'!$A:$J,COLUMN('Medical Examinations'!C574),FALSE)</f>
        <v>4.82</v>
      </c>
      <c r="E575" t="str">
        <f>VLOOKUP($A575,'Medical Examinations'!$A:$J,COLUMN('Medical Examinations'!D574),FALSE)</f>
        <v>No</v>
      </c>
      <c r="F575" t="str">
        <f>VLOOKUP($A575,'Medical Examinations'!$A:$J,COLUMN('Medical Examinations'!E574),FALSE)</f>
        <v>No</v>
      </c>
      <c r="G575" t="str">
        <f>VLOOKUP($A575,'Medical Examinations'!$A:$J,COLUMN('Medical Examinations'!F574),FALSE)</f>
        <v>No</v>
      </c>
      <c r="H575">
        <f>VLOOKUP($A575,'Medical Examinations'!$A:$J,COLUMN('Medical Examinations'!G574),FALSE)</f>
        <v>0</v>
      </c>
      <c r="I575" t="str">
        <f>VLOOKUP($A575,'Medical Examinations'!$A:$J,COLUMN('Medical Examinations'!H574),FALSE)</f>
        <v>Yes</v>
      </c>
      <c r="J575" t="str">
        <f>VLOOKUP($A575,'Medical Examinations'!$A:$J,COLUMN('Medical Examinations'!I574),FALSE)</f>
        <v>Healthy Weight</v>
      </c>
      <c r="K575" t="str">
        <f>VLOOKUP($A575,'Medical Examinations'!$A:$J,COLUMN('Medical Examinations'!J574),FALSE)</f>
        <v>Normal</v>
      </c>
      <c r="L575" s="30">
        <f>VLOOKUP($A575,'Hospitalisation Details'!$A:$K,COLUMN('Hospitalisation Details'!J574),FALSE)</f>
        <v>30246</v>
      </c>
      <c r="M575" s="23">
        <f>VLOOKUP($A575,'Hospitalisation Details'!$A:$K,COLUMN('Hospitalisation Details'!F574),FALSE)</f>
        <v>17179.52</v>
      </c>
      <c r="N575" t="str">
        <f>VLOOKUP($A575,'Hospitalisation Details'!$A:$K,COLUMN('Hospitalisation Details'!G574),FALSE)</f>
        <v>Tier - 2</v>
      </c>
      <c r="O575" t="str">
        <f>VLOOKUP($A575,'Hospitalisation Details'!$A:$K,COLUMN('Hospitalisation Details'!H574),FALSE)</f>
        <v>Tier - 1</v>
      </c>
      <c r="P575" t="str">
        <f>VLOOKUP($A575,'Hospitalisation Details'!$A:$K,COLUMN('Hospitalisation Details'!I574),FALSE)</f>
        <v>R1013</v>
      </c>
      <c r="Q575">
        <f>VLOOKUP($A575,'Hospitalisation Details'!$A:$K,COLUMN('Hospitalisation Details'!K574),FALSE)</f>
        <v>40</v>
      </c>
      <c r="R575" t="str" cm="1">
        <f t="array" ref="R575">_xlfn.IFS(
Q575&lt;=10,"0-10",
Q575&lt;=20,"11-20",
Q575&lt;=30,"21-30",
Q575&lt;=40,"31-40",
Q575&lt;=50,"41-50",
Q575&lt;=60,"51-60",
Q575&lt;=70,"61-70"
)</f>
        <v>31-40</v>
      </c>
      <c r="S575" t="str">
        <f t="shared" si="8"/>
        <v>No</v>
      </c>
    </row>
    <row r="576" spans="1:19" ht="15.75" x14ac:dyDescent="0.25">
      <c r="A576" s="36" t="s">
        <v>616</v>
      </c>
      <c r="B576" t="str">
        <f>VLOOKUP(A576,'Customer Names'!A:E,COLUMN('Customer Names'!D575),FALSE)</f>
        <v>Mr. Yoshinori</v>
      </c>
      <c r="C576">
        <f>VLOOKUP($A576,'Medical Examinations'!$A:$J,COLUMN('Medical Examinations'!B575),FALSE)</f>
        <v>27.36</v>
      </c>
      <c r="D576">
        <f>VLOOKUP($A576,'Medical Examinations'!$A:$J,COLUMN('Medical Examinations'!C575),FALSE)</f>
        <v>4.6500000000000004</v>
      </c>
      <c r="E576" t="str">
        <f>VLOOKUP($A576,'Medical Examinations'!$A:$J,COLUMN('Medical Examinations'!D575),FALSE)</f>
        <v>No</v>
      </c>
      <c r="F576" t="str">
        <f>VLOOKUP($A576,'Medical Examinations'!$A:$J,COLUMN('Medical Examinations'!E575),FALSE)</f>
        <v>Yes</v>
      </c>
      <c r="G576" t="str">
        <f>VLOOKUP($A576,'Medical Examinations'!$A:$J,COLUMN('Medical Examinations'!F575),FALSE)</f>
        <v>No</v>
      </c>
      <c r="H576">
        <f>VLOOKUP($A576,'Medical Examinations'!$A:$J,COLUMN('Medical Examinations'!G575),FALSE)</f>
        <v>1</v>
      </c>
      <c r="I576" t="str">
        <f>VLOOKUP($A576,'Medical Examinations'!$A:$J,COLUMN('Medical Examinations'!H575),FALSE)</f>
        <v>Yes</v>
      </c>
      <c r="J576" t="str">
        <f>VLOOKUP($A576,'Medical Examinations'!$A:$J,COLUMN('Medical Examinations'!I575),FALSE)</f>
        <v>Overweight</v>
      </c>
      <c r="K576" t="str">
        <f>VLOOKUP($A576,'Medical Examinations'!$A:$J,COLUMN('Medical Examinations'!J575),FALSE)</f>
        <v>Normal</v>
      </c>
      <c r="L576" s="30">
        <f>VLOOKUP($A576,'Hospitalisation Details'!$A:$K,COLUMN('Hospitalisation Details'!J575),FALSE)</f>
        <v>38217</v>
      </c>
      <c r="M576" s="23">
        <f>VLOOKUP($A576,'Hospitalisation Details'!$A:$K,COLUMN('Hospitalisation Details'!F575),FALSE)</f>
        <v>17178.68</v>
      </c>
      <c r="N576" t="str">
        <f>VLOOKUP($A576,'Hospitalisation Details'!$A:$K,COLUMN('Hospitalisation Details'!G575),FALSE)</f>
        <v>Tier - 2</v>
      </c>
      <c r="O576" t="str">
        <f>VLOOKUP($A576,'Hospitalisation Details'!$A:$K,COLUMN('Hospitalisation Details'!H575),FALSE)</f>
        <v>Tier - 2</v>
      </c>
      <c r="P576" t="str">
        <f>VLOOKUP($A576,'Hospitalisation Details'!$A:$K,COLUMN('Hospitalisation Details'!I575),FALSE)</f>
        <v>R1019</v>
      </c>
      <c r="Q576">
        <f>VLOOKUP($A576,'Hospitalisation Details'!$A:$K,COLUMN('Hospitalisation Details'!K575),FALSE)</f>
        <v>18</v>
      </c>
      <c r="R576" t="str" cm="1">
        <f t="array" ref="R576">_xlfn.IFS(
Q576&lt;=10,"0-10",
Q576&lt;=20,"11-20",
Q576&lt;=30,"21-30",
Q576&lt;=40,"31-40",
Q576&lt;=50,"41-50",
Q576&lt;=60,"51-60",
Q576&lt;=70,"61-70"
)</f>
        <v>11-20</v>
      </c>
      <c r="S576" t="str">
        <f t="shared" si="8"/>
        <v>No</v>
      </c>
    </row>
    <row r="577" spans="1:19" ht="15.75" x14ac:dyDescent="0.25">
      <c r="A577" s="36" t="s">
        <v>617</v>
      </c>
      <c r="B577" t="str">
        <f>VLOOKUP(A577,'Customer Names'!A:E,COLUMN('Customer Names'!D576),FALSE)</f>
        <v>Ms. Adrienne</v>
      </c>
      <c r="C577">
        <f>VLOOKUP($A577,'Medical Examinations'!$A:$J,COLUMN('Medical Examinations'!B576),FALSE)</f>
        <v>42.95</v>
      </c>
      <c r="D577">
        <f>VLOOKUP($A577,'Medical Examinations'!$A:$J,COLUMN('Medical Examinations'!C576),FALSE)</f>
        <v>5.16</v>
      </c>
      <c r="E577" t="str">
        <f>VLOOKUP($A577,'Medical Examinations'!$A:$J,COLUMN('Medical Examinations'!D576),FALSE)</f>
        <v>Yes</v>
      </c>
      <c r="F577" t="str">
        <f>VLOOKUP($A577,'Medical Examinations'!$A:$J,COLUMN('Medical Examinations'!E576),FALSE)</f>
        <v>No</v>
      </c>
      <c r="G577" t="str">
        <f>VLOOKUP($A577,'Medical Examinations'!$A:$J,COLUMN('Medical Examinations'!F576),FALSE)</f>
        <v>No</v>
      </c>
      <c r="H577">
        <f>VLOOKUP($A577,'Medical Examinations'!$A:$J,COLUMN('Medical Examinations'!G576),FALSE)</f>
        <v>1</v>
      </c>
      <c r="I577" t="str">
        <f>VLOOKUP($A577,'Medical Examinations'!$A:$J,COLUMN('Medical Examinations'!H576),FALSE)</f>
        <v>No</v>
      </c>
      <c r="J577" t="str">
        <f>VLOOKUP($A577,'Medical Examinations'!$A:$J,COLUMN('Medical Examinations'!I576),FALSE)</f>
        <v>Obesity</v>
      </c>
      <c r="K577" t="str">
        <f>VLOOKUP($A577,'Medical Examinations'!$A:$J,COLUMN('Medical Examinations'!J576),FALSE)</f>
        <v>Normal</v>
      </c>
      <c r="L577" s="30">
        <f>VLOOKUP($A577,'Hospitalisation Details'!$A:$K,COLUMN('Hospitalisation Details'!J576),FALSE)</f>
        <v>23535</v>
      </c>
      <c r="M577" s="23">
        <f>VLOOKUP($A577,'Hospitalisation Details'!$A:$K,COLUMN('Hospitalisation Details'!F576),FALSE)</f>
        <v>17174.52</v>
      </c>
      <c r="N577" t="str">
        <f>VLOOKUP($A577,'Hospitalisation Details'!$A:$K,COLUMN('Hospitalisation Details'!G576),FALSE)</f>
        <v>Tier - 2</v>
      </c>
      <c r="O577" t="str">
        <f>VLOOKUP($A577,'Hospitalisation Details'!$A:$K,COLUMN('Hospitalisation Details'!H576),FALSE)</f>
        <v>Tier - 2</v>
      </c>
      <c r="P577" t="str">
        <f>VLOOKUP($A577,'Hospitalisation Details'!$A:$K,COLUMN('Hospitalisation Details'!I576),FALSE)</f>
        <v>R1012</v>
      </c>
      <c r="Q577">
        <f>VLOOKUP($A577,'Hospitalisation Details'!$A:$K,COLUMN('Hospitalisation Details'!K576),FALSE)</f>
        <v>59</v>
      </c>
      <c r="R577" t="str" cm="1">
        <f t="array" ref="R577">_xlfn.IFS(
Q577&lt;=10,"0-10",
Q577&lt;=20,"11-20",
Q577&lt;=30,"21-30",
Q577&lt;=40,"31-40",
Q577&lt;=50,"41-50",
Q577&lt;=60,"51-60",
Q577&lt;=70,"61-70"
)</f>
        <v>51-60</v>
      </c>
      <c r="S577" t="str">
        <f t="shared" si="8"/>
        <v>No</v>
      </c>
    </row>
    <row r="578" spans="1:19" ht="15.75" x14ac:dyDescent="0.25">
      <c r="A578" s="36" t="s">
        <v>618</v>
      </c>
      <c r="B578" t="str">
        <f>VLOOKUP(A578,'Customer Names'!A:E,COLUMN('Customer Names'!D577),FALSE)</f>
        <v>Mrs. Meredith</v>
      </c>
      <c r="C578">
        <f>VLOOKUP($A578,'Medical Examinations'!$A:$J,COLUMN('Medical Examinations'!B577),FALSE)</f>
        <v>42.66</v>
      </c>
      <c r="D578">
        <f>VLOOKUP($A578,'Medical Examinations'!$A:$J,COLUMN('Medical Examinations'!C577),FALSE)</f>
        <v>10.44</v>
      </c>
      <c r="E578" t="str">
        <f>VLOOKUP($A578,'Medical Examinations'!$A:$J,COLUMN('Medical Examinations'!D577),FALSE)</f>
        <v>No</v>
      </c>
      <c r="F578" t="str">
        <f>VLOOKUP($A578,'Medical Examinations'!$A:$J,COLUMN('Medical Examinations'!E577),FALSE)</f>
        <v>No</v>
      </c>
      <c r="G578" t="str">
        <f>VLOOKUP($A578,'Medical Examinations'!$A:$J,COLUMN('Medical Examinations'!F577),FALSE)</f>
        <v>No</v>
      </c>
      <c r="H578">
        <f>VLOOKUP($A578,'Medical Examinations'!$A:$J,COLUMN('Medical Examinations'!G577),FALSE)</f>
        <v>0</v>
      </c>
      <c r="I578" t="str">
        <f>VLOOKUP($A578,'Medical Examinations'!$A:$J,COLUMN('Medical Examinations'!H577),FALSE)</f>
        <v>No</v>
      </c>
      <c r="J578" t="str">
        <f>VLOOKUP($A578,'Medical Examinations'!$A:$J,COLUMN('Medical Examinations'!I577),FALSE)</f>
        <v>Obesity</v>
      </c>
      <c r="K578" t="str">
        <f>VLOOKUP($A578,'Medical Examinations'!$A:$J,COLUMN('Medical Examinations'!J577),FALSE)</f>
        <v>Diabetes</v>
      </c>
      <c r="L578" s="30">
        <f>VLOOKUP($A578,'Hospitalisation Details'!$A:$K,COLUMN('Hospitalisation Details'!J577),FALSE)</f>
        <v>24001</v>
      </c>
      <c r="M578" s="23">
        <f>VLOOKUP($A578,'Hospitalisation Details'!$A:$K,COLUMN('Hospitalisation Details'!F577),FALSE)</f>
        <v>17172.27</v>
      </c>
      <c r="N578" t="str">
        <f>VLOOKUP($A578,'Hospitalisation Details'!$A:$K,COLUMN('Hospitalisation Details'!G577),FALSE)</f>
        <v>Tier - 2</v>
      </c>
      <c r="O578" t="str">
        <f>VLOOKUP($A578,'Hospitalisation Details'!$A:$K,COLUMN('Hospitalisation Details'!H577),FALSE)</f>
        <v>Tier - 2</v>
      </c>
      <c r="P578" t="str">
        <f>VLOOKUP($A578,'Hospitalisation Details'!$A:$K,COLUMN('Hospitalisation Details'!I577),FALSE)</f>
        <v>R1026</v>
      </c>
      <c r="Q578">
        <f>VLOOKUP($A578,'Hospitalisation Details'!$A:$K,COLUMN('Hospitalisation Details'!K577),FALSE)</f>
        <v>57</v>
      </c>
      <c r="R578" t="str" cm="1">
        <f t="array" ref="R578">_xlfn.IFS(
Q578&lt;=10,"0-10",
Q578&lt;=20,"11-20",
Q578&lt;=30,"21-30",
Q578&lt;=40,"31-40",
Q578&lt;=50,"41-50",
Q578&lt;=60,"51-60",
Q578&lt;=70,"61-70"
)</f>
        <v>51-60</v>
      </c>
      <c r="S578" t="str">
        <f t="shared" ref="S578:S641" si="9">IF(OR(K578="Diabetes",K578="Prediabetes"),"Yes","No")</f>
        <v>Yes</v>
      </c>
    </row>
    <row r="579" spans="1:19" ht="15.75" x14ac:dyDescent="0.25">
      <c r="A579" s="36" t="s">
        <v>619</v>
      </c>
      <c r="B579" t="str">
        <f>VLOOKUP(A579,'Customer Names'!A:E,COLUMN('Customer Names'!D578),FALSE)</f>
        <v>Mr. Junyong</v>
      </c>
      <c r="C579">
        <f>VLOOKUP($A579,'Medical Examinations'!$A:$J,COLUMN('Medical Examinations'!B578),FALSE)</f>
        <v>33.630000000000003</v>
      </c>
      <c r="D579">
        <f>VLOOKUP($A579,'Medical Examinations'!$A:$J,COLUMN('Medical Examinations'!C578),FALSE)</f>
        <v>5.69</v>
      </c>
      <c r="E579" t="str">
        <f>VLOOKUP($A579,'Medical Examinations'!$A:$J,COLUMN('Medical Examinations'!D578),FALSE)</f>
        <v>No</v>
      </c>
      <c r="F579" t="str">
        <f>VLOOKUP($A579,'Medical Examinations'!$A:$J,COLUMN('Medical Examinations'!E578),FALSE)</f>
        <v>No</v>
      </c>
      <c r="G579" t="str">
        <f>VLOOKUP($A579,'Medical Examinations'!$A:$J,COLUMN('Medical Examinations'!F578),FALSE)</f>
        <v>No</v>
      </c>
      <c r="H579">
        <f>VLOOKUP($A579,'Medical Examinations'!$A:$J,COLUMN('Medical Examinations'!G578),FALSE)</f>
        <v>1</v>
      </c>
      <c r="I579" t="str">
        <f>VLOOKUP($A579,'Medical Examinations'!$A:$J,COLUMN('Medical Examinations'!H578),FALSE)</f>
        <v>No</v>
      </c>
      <c r="J579" t="str">
        <f>VLOOKUP($A579,'Medical Examinations'!$A:$J,COLUMN('Medical Examinations'!I578),FALSE)</f>
        <v>Obesity</v>
      </c>
      <c r="K579" t="str">
        <f>VLOOKUP($A579,'Medical Examinations'!$A:$J,COLUMN('Medical Examinations'!J578),FALSE)</f>
        <v>Normal</v>
      </c>
      <c r="L579" s="30">
        <f>VLOOKUP($A579,'Hospitalisation Details'!$A:$K,COLUMN('Hospitalisation Details'!J578),FALSE)</f>
        <v>35949</v>
      </c>
      <c r="M579" s="23">
        <f>VLOOKUP($A579,'Hospitalisation Details'!$A:$K,COLUMN('Hospitalisation Details'!F578),FALSE)</f>
        <v>17128.43</v>
      </c>
      <c r="N579" t="str">
        <f>VLOOKUP($A579,'Hospitalisation Details'!$A:$K,COLUMN('Hospitalisation Details'!G578),FALSE)</f>
        <v>Tier - 2</v>
      </c>
      <c r="O579" t="str">
        <f>VLOOKUP($A579,'Hospitalisation Details'!$A:$K,COLUMN('Hospitalisation Details'!H578),FALSE)</f>
        <v>Tier - 3</v>
      </c>
      <c r="P579" t="str">
        <f>VLOOKUP($A579,'Hospitalisation Details'!$A:$K,COLUMN('Hospitalisation Details'!I578),FALSE)</f>
        <v>R1016</v>
      </c>
      <c r="Q579">
        <f>VLOOKUP($A579,'Hospitalisation Details'!$A:$K,COLUMN('Hospitalisation Details'!K578),FALSE)</f>
        <v>25</v>
      </c>
      <c r="R579" t="str" cm="1">
        <f t="array" ref="R579">_xlfn.IFS(
Q579&lt;=10,"0-10",
Q579&lt;=20,"11-20",
Q579&lt;=30,"21-30",
Q579&lt;=40,"31-40",
Q579&lt;=50,"41-50",
Q579&lt;=60,"51-60",
Q579&lt;=70,"61-70"
)</f>
        <v>21-30</v>
      </c>
      <c r="S579" t="str">
        <f t="shared" si="9"/>
        <v>No</v>
      </c>
    </row>
    <row r="580" spans="1:19" ht="15.75" x14ac:dyDescent="0.25">
      <c r="A580" s="36" t="s">
        <v>620</v>
      </c>
      <c r="B580" t="str">
        <f>VLOOKUP(A580,'Customer Names'!A:E,COLUMN('Customer Names'!D579),FALSE)</f>
        <v>Ms. Kristen</v>
      </c>
      <c r="C580">
        <f>VLOOKUP($A580,'Medical Examinations'!$A:$J,COLUMN('Medical Examinations'!B579),FALSE)</f>
        <v>26.84</v>
      </c>
      <c r="D580">
        <f>VLOOKUP($A580,'Medical Examinations'!$A:$J,COLUMN('Medical Examinations'!C579),FALSE)</f>
        <v>6.5</v>
      </c>
      <c r="E580" t="str">
        <f>VLOOKUP($A580,'Medical Examinations'!$A:$J,COLUMN('Medical Examinations'!D579),FALSE)</f>
        <v>No</v>
      </c>
      <c r="F580" t="str">
        <f>VLOOKUP($A580,'Medical Examinations'!$A:$J,COLUMN('Medical Examinations'!E579),FALSE)</f>
        <v>No</v>
      </c>
      <c r="G580" t="str">
        <f>VLOOKUP($A580,'Medical Examinations'!$A:$J,COLUMN('Medical Examinations'!F579),FALSE)</f>
        <v>No</v>
      </c>
      <c r="H580">
        <f>VLOOKUP($A580,'Medical Examinations'!$A:$J,COLUMN('Medical Examinations'!G579),FALSE)</f>
        <v>0</v>
      </c>
      <c r="I580" t="str">
        <f>VLOOKUP($A580,'Medical Examinations'!$A:$J,COLUMN('Medical Examinations'!H579),FALSE)</f>
        <v>Yes</v>
      </c>
      <c r="J580" t="str">
        <f>VLOOKUP($A580,'Medical Examinations'!$A:$J,COLUMN('Medical Examinations'!I579),FALSE)</f>
        <v>Overweight</v>
      </c>
      <c r="K580" t="str">
        <f>VLOOKUP($A580,'Medical Examinations'!$A:$J,COLUMN('Medical Examinations'!J579),FALSE)</f>
        <v>Diabetes</v>
      </c>
      <c r="L580" s="30">
        <f>VLOOKUP($A580,'Hospitalisation Details'!$A:$K,COLUMN('Hospitalisation Details'!J579),FALSE)</f>
        <v>37435</v>
      </c>
      <c r="M580" s="23">
        <f>VLOOKUP($A580,'Hospitalisation Details'!$A:$K,COLUMN('Hospitalisation Details'!F579),FALSE)</f>
        <v>17085.27</v>
      </c>
      <c r="N580" t="str">
        <f>VLOOKUP($A580,'Hospitalisation Details'!$A:$K,COLUMN('Hospitalisation Details'!G579),FALSE)</f>
        <v>Tier - 2</v>
      </c>
      <c r="O580" t="str">
        <f>VLOOKUP($A580,'Hospitalisation Details'!$A:$K,COLUMN('Hospitalisation Details'!H579),FALSE)</f>
        <v>Tier - 3</v>
      </c>
      <c r="P580" t="str">
        <f>VLOOKUP($A580,'Hospitalisation Details'!$A:$K,COLUMN('Hospitalisation Details'!I579),FALSE)</f>
        <v>R1013</v>
      </c>
      <c r="Q580">
        <f>VLOOKUP($A580,'Hospitalisation Details'!$A:$K,COLUMN('Hospitalisation Details'!K579),FALSE)</f>
        <v>20</v>
      </c>
      <c r="R580" t="str" cm="1">
        <f t="array" ref="R580">_xlfn.IFS(
Q580&lt;=10,"0-10",
Q580&lt;=20,"11-20",
Q580&lt;=30,"21-30",
Q580&lt;=40,"31-40",
Q580&lt;=50,"41-50",
Q580&lt;=60,"51-60",
Q580&lt;=70,"61-70"
)</f>
        <v>11-20</v>
      </c>
      <c r="S580" t="str">
        <f t="shared" si="9"/>
        <v>Yes</v>
      </c>
    </row>
    <row r="581" spans="1:19" ht="15.75" x14ac:dyDescent="0.25">
      <c r="A581" s="36" t="s">
        <v>621</v>
      </c>
      <c r="B581" t="str">
        <f>VLOOKUP(A581,'Customer Names'!A:E,COLUMN('Customer Names'!D580),FALSE)</f>
        <v>Ms. Maria</v>
      </c>
      <c r="C581">
        <f>VLOOKUP($A581,'Medical Examinations'!$A:$J,COLUMN('Medical Examinations'!B580),FALSE)</f>
        <v>28.3</v>
      </c>
      <c r="D581">
        <f>VLOOKUP($A581,'Medical Examinations'!$A:$J,COLUMN('Medical Examinations'!C580),FALSE)</f>
        <v>5.73</v>
      </c>
      <c r="E581" t="str">
        <f>VLOOKUP($A581,'Medical Examinations'!$A:$J,COLUMN('Medical Examinations'!D580),FALSE)</f>
        <v>No</v>
      </c>
      <c r="F581" t="str">
        <f>VLOOKUP($A581,'Medical Examinations'!$A:$J,COLUMN('Medical Examinations'!E580),FALSE)</f>
        <v>No</v>
      </c>
      <c r="G581" t="str">
        <f>VLOOKUP($A581,'Medical Examinations'!$A:$J,COLUMN('Medical Examinations'!F580),FALSE)</f>
        <v>Yes</v>
      </c>
      <c r="H581">
        <f>VLOOKUP($A581,'Medical Examinations'!$A:$J,COLUMN('Medical Examinations'!G580),FALSE)</f>
        <v>1</v>
      </c>
      <c r="I581" t="str">
        <f>VLOOKUP($A581,'Medical Examinations'!$A:$J,COLUMN('Medical Examinations'!H580),FALSE)</f>
        <v>Yes</v>
      </c>
      <c r="J581" t="str">
        <f>VLOOKUP($A581,'Medical Examinations'!$A:$J,COLUMN('Medical Examinations'!I580),FALSE)</f>
        <v>Overweight</v>
      </c>
      <c r="K581" t="str">
        <f>VLOOKUP($A581,'Medical Examinations'!$A:$J,COLUMN('Medical Examinations'!J580),FALSE)</f>
        <v>Prediabetes</v>
      </c>
      <c r="L581" s="30">
        <f>VLOOKUP($A581,'Hospitalisation Details'!$A:$K,COLUMN('Hospitalisation Details'!J580),FALSE)</f>
        <v>37981</v>
      </c>
      <c r="M581" s="23">
        <f>VLOOKUP($A581,'Hospitalisation Details'!$A:$K,COLUMN('Hospitalisation Details'!F580),FALSE)</f>
        <v>17081.080000000002</v>
      </c>
      <c r="N581" t="str">
        <f>VLOOKUP($A581,'Hospitalisation Details'!$A:$K,COLUMN('Hospitalisation Details'!G580),FALSE)</f>
        <v>Tier - 2</v>
      </c>
      <c r="O581" t="str">
        <f>VLOOKUP($A581,'Hospitalisation Details'!$A:$K,COLUMN('Hospitalisation Details'!H580),FALSE)</f>
        <v>Tier - 2</v>
      </c>
      <c r="P581" t="str">
        <f>VLOOKUP($A581,'Hospitalisation Details'!$A:$K,COLUMN('Hospitalisation Details'!I580),FALSE)</f>
        <v>R1011</v>
      </c>
      <c r="Q581">
        <f>VLOOKUP($A581,'Hospitalisation Details'!$A:$K,COLUMN('Hospitalisation Details'!K580),FALSE)</f>
        <v>19</v>
      </c>
      <c r="R581" t="str" cm="1">
        <f t="array" ref="R581">_xlfn.IFS(
Q581&lt;=10,"0-10",
Q581&lt;=20,"11-20",
Q581&lt;=30,"21-30",
Q581&lt;=40,"31-40",
Q581&lt;=50,"41-50",
Q581&lt;=60,"51-60",
Q581&lt;=70,"61-70"
)</f>
        <v>11-20</v>
      </c>
      <c r="S581" t="str">
        <f t="shared" si="9"/>
        <v>Yes</v>
      </c>
    </row>
    <row r="582" spans="1:19" ht="15.75" x14ac:dyDescent="0.25">
      <c r="A582" s="36" t="s">
        <v>622</v>
      </c>
      <c r="B582" t="str">
        <f>VLOOKUP(A582,'Customer Names'!A:E,COLUMN('Customer Names'!D581),FALSE)</f>
        <v>Mr. Jonathan</v>
      </c>
      <c r="C582">
        <f>VLOOKUP($A582,'Medical Examinations'!$A:$J,COLUMN('Medical Examinations'!B581),FALSE)</f>
        <v>27.06</v>
      </c>
      <c r="D582">
        <f>VLOOKUP($A582,'Medical Examinations'!$A:$J,COLUMN('Medical Examinations'!C581),FALSE)</f>
        <v>5.74</v>
      </c>
      <c r="E582" t="str">
        <f>VLOOKUP($A582,'Medical Examinations'!$A:$J,COLUMN('Medical Examinations'!D581),FALSE)</f>
        <v>Yes</v>
      </c>
      <c r="F582" t="str">
        <f>VLOOKUP($A582,'Medical Examinations'!$A:$J,COLUMN('Medical Examinations'!E581),FALSE)</f>
        <v>No</v>
      </c>
      <c r="G582" t="str">
        <f>VLOOKUP($A582,'Medical Examinations'!$A:$J,COLUMN('Medical Examinations'!F581),FALSE)</f>
        <v>No</v>
      </c>
      <c r="H582">
        <f>VLOOKUP($A582,'Medical Examinations'!$A:$J,COLUMN('Medical Examinations'!G581),FALSE)</f>
        <v>0</v>
      </c>
      <c r="I582" t="str">
        <f>VLOOKUP($A582,'Medical Examinations'!$A:$J,COLUMN('Medical Examinations'!H581),FALSE)</f>
        <v>Yes</v>
      </c>
      <c r="J582" t="str">
        <f>VLOOKUP($A582,'Medical Examinations'!$A:$J,COLUMN('Medical Examinations'!I581),FALSE)</f>
        <v>Overweight</v>
      </c>
      <c r="K582" t="str">
        <f>VLOOKUP($A582,'Medical Examinations'!$A:$J,COLUMN('Medical Examinations'!J581),FALSE)</f>
        <v>Prediabetes</v>
      </c>
      <c r="L582" s="30">
        <f>VLOOKUP($A582,'Hospitalisation Details'!$A:$K,COLUMN('Hospitalisation Details'!J581),FALSE)</f>
        <v>35226</v>
      </c>
      <c r="M582" s="23">
        <f>VLOOKUP($A582,'Hospitalisation Details'!$A:$K,COLUMN('Hospitalisation Details'!F581),FALSE)</f>
        <v>17043.34</v>
      </c>
      <c r="N582" t="str">
        <f>VLOOKUP($A582,'Hospitalisation Details'!$A:$K,COLUMN('Hospitalisation Details'!G581),FALSE)</f>
        <v>Tier - 2</v>
      </c>
      <c r="O582" t="str">
        <f>VLOOKUP($A582,'Hospitalisation Details'!$A:$K,COLUMN('Hospitalisation Details'!H581),FALSE)</f>
        <v>Tier - 3</v>
      </c>
      <c r="P582" t="str">
        <f>VLOOKUP($A582,'Hospitalisation Details'!$A:$K,COLUMN('Hospitalisation Details'!I581),FALSE)</f>
        <v>R1013</v>
      </c>
      <c r="Q582">
        <f>VLOOKUP($A582,'Hospitalisation Details'!$A:$K,COLUMN('Hospitalisation Details'!K581),FALSE)</f>
        <v>26</v>
      </c>
      <c r="R582" t="str" cm="1">
        <f t="array" ref="R582">_xlfn.IFS(
Q582&lt;=10,"0-10",
Q582&lt;=20,"11-20",
Q582&lt;=30,"21-30",
Q582&lt;=40,"31-40",
Q582&lt;=50,"41-50",
Q582&lt;=60,"51-60",
Q582&lt;=70,"61-70"
)</f>
        <v>21-30</v>
      </c>
      <c r="S582" t="str">
        <f t="shared" si="9"/>
        <v>Yes</v>
      </c>
    </row>
    <row r="583" spans="1:19" ht="15.75" x14ac:dyDescent="0.25">
      <c r="A583" s="36" t="s">
        <v>623</v>
      </c>
      <c r="B583" t="str">
        <f>VLOOKUP(A583,'Customer Names'!A:E,COLUMN('Customer Names'!D582),FALSE)</f>
        <v>Mr. Phil</v>
      </c>
      <c r="C583">
        <f>VLOOKUP($A583,'Medical Examinations'!$A:$J,COLUMN('Medical Examinations'!B582),FALSE)</f>
        <v>47.13</v>
      </c>
      <c r="D583">
        <f>VLOOKUP($A583,'Medical Examinations'!$A:$J,COLUMN('Medical Examinations'!C582),FALSE)</f>
        <v>8.6999999999999993</v>
      </c>
      <c r="E583" t="str">
        <f>VLOOKUP($A583,'Medical Examinations'!$A:$J,COLUMN('Medical Examinations'!D582),FALSE)</f>
        <v>No</v>
      </c>
      <c r="F583" t="str">
        <f>VLOOKUP($A583,'Medical Examinations'!$A:$J,COLUMN('Medical Examinations'!E582),FALSE)</f>
        <v>No</v>
      </c>
      <c r="G583" t="str">
        <f>VLOOKUP($A583,'Medical Examinations'!$A:$J,COLUMN('Medical Examinations'!F582),FALSE)</f>
        <v>No</v>
      </c>
      <c r="H583">
        <f>VLOOKUP($A583,'Medical Examinations'!$A:$J,COLUMN('Medical Examinations'!G582),FALSE)</f>
        <v>0</v>
      </c>
      <c r="I583" t="str">
        <f>VLOOKUP($A583,'Medical Examinations'!$A:$J,COLUMN('Medical Examinations'!H582),FALSE)</f>
        <v>No</v>
      </c>
      <c r="J583" t="str">
        <f>VLOOKUP($A583,'Medical Examinations'!$A:$J,COLUMN('Medical Examinations'!I582),FALSE)</f>
        <v>Obesity</v>
      </c>
      <c r="K583" t="str">
        <f>VLOOKUP($A583,'Medical Examinations'!$A:$J,COLUMN('Medical Examinations'!J582),FALSE)</f>
        <v>Diabetes</v>
      </c>
      <c r="L583" s="30">
        <f>VLOOKUP($A583,'Hospitalisation Details'!$A:$K,COLUMN('Hospitalisation Details'!J582),FALSE)</f>
        <v>26167</v>
      </c>
      <c r="M583" s="23">
        <f>VLOOKUP($A583,'Hospitalisation Details'!$A:$K,COLUMN('Hospitalisation Details'!F582),FALSE)</f>
        <v>17016.009999999998</v>
      </c>
      <c r="N583" t="str">
        <f>VLOOKUP($A583,'Hospitalisation Details'!$A:$K,COLUMN('Hospitalisation Details'!G582),FALSE)</f>
        <v>Tier - 2</v>
      </c>
      <c r="O583" t="str">
        <f>VLOOKUP($A583,'Hospitalisation Details'!$A:$K,COLUMN('Hospitalisation Details'!H582),FALSE)</f>
        <v>Tier - 2</v>
      </c>
      <c r="P583" t="str">
        <f>VLOOKUP($A583,'Hospitalisation Details'!$A:$K,COLUMN('Hospitalisation Details'!I582),FALSE)</f>
        <v>R1023</v>
      </c>
      <c r="Q583">
        <f>VLOOKUP($A583,'Hospitalisation Details'!$A:$K,COLUMN('Hospitalisation Details'!K582),FALSE)</f>
        <v>51</v>
      </c>
      <c r="R583" t="str" cm="1">
        <f t="array" ref="R583">_xlfn.IFS(
Q583&lt;=10,"0-10",
Q583&lt;=20,"11-20",
Q583&lt;=30,"21-30",
Q583&lt;=40,"31-40",
Q583&lt;=50,"41-50",
Q583&lt;=60,"51-60",
Q583&lt;=70,"61-70"
)</f>
        <v>51-60</v>
      </c>
      <c r="S583" t="str">
        <f t="shared" si="9"/>
        <v>Yes</v>
      </c>
    </row>
    <row r="584" spans="1:19" ht="15.75" x14ac:dyDescent="0.25">
      <c r="A584" s="36" t="s">
        <v>624</v>
      </c>
      <c r="B584" t="str">
        <f>VLOOKUP(A584,'Customer Names'!A:E,COLUMN('Customer Names'!D583),FALSE)</f>
        <v>Ms. Benjamina</v>
      </c>
      <c r="C584">
        <f>VLOOKUP($A584,'Medical Examinations'!$A:$J,COLUMN('Medical Examinations'!B583),FALSE)</f>
        <v>51.72</v>
      </c>
      <c r="D584">
        <f>VLOOKUP($A584,'Medical Examinations'!$A:$J,COLUMN('Medical Examinations'!C583),FALSE)</f>
        <v>5.09</v>
      </c>
      <c r="E584" t="str">
        <f>VLOOKUP($A584,'Medical Examinations'!$A:$J,COLUMN('Medical Examinations'!D583),FALSE)</f>
        <v>No</v>
      </c>
      <c r="F584" t="str">
        <f>VLOOKUP($A584,'Medical Examinations'!$A:$J,COLUMN('Medical Examinations'!E583),FALSE)</f>
        <v>No</v>
      </c>
      <c r="G584" t="str">
        <f>VLOOKUP($A584,'Medical Examinations'!$A:$J,COLUMN('Medical Examinations'!F583),FALSE)</f>
        <v>No</v>
      </c>
      <c r="H584">
        <f>VLOOKUP($A584,'Medical Examinations'!$A:$J,COLUMN('Medical Examinations'!G583),FALSE)</f>
        <v>0</v>
      </c>
      <c r="I584" t="str">
        <f>VLOOKUP($A584,'Medical Examinations'!$A:$J,COLUMN('Medical Examinations'!H583),FALSE)</f>
        <v>No</v>
      </c>
      <c r="J584" t="str">
        <f>VLOOKUP($A584,'Medical Examinations'!$A:$J,COLUMN('Medical Examinations'!I583),FALSE)</f>
        <v>Obesity</v>
      </c>
      <c r="K584" t="str">
        <f>VLOOKUP($A584,'Medical Examinations'!$A:$J,COLUMN('Medical Examinations'!J583),FALSE)</f>
        <v>Normal</v>
      </c>
      <c r="L584" s="30">
        <f>VLOOKUP($A584,'Hospitalisation Details'!$A:$K,COLUMN('Hospitalisation Details'!J583),FALSE)</f>
        <v>29418</v>
      </c>
      <c r="M584" s="23">
        <f>VLOOKUP($A584,'Hospitalisation Details'!$A:$K,COLUMN('Hospitalisation Details'!F583),FALSE)</f>
        <v>16990.55</v>
      </c>
      <c r="N584" t="str">
        <f>VLOOKUP($A584,'Hospitalisation Details'!$A:$K,COLUMN('Hospitalisation Details'!G583),FALSE)</f>
        <v>Tier - 2</v>
      </c>
      <c r="O584" t="str">
        <f>VLOOKUP($A584,'Hospitalisation Details'!$A:$K,COLUMN('Hospitalisation Details'!H583),FALSE)</f>
        <v>Tier - 3</v>
      </c>
      <c r="P584" t="str">
        <f>VLOOKUP($A584,'Hospitalisation Details'!$A:$K,COLUMN('Hospitalisation Details'!I583),FALSE)</f>
        <v>R1012</v>
      </c>
      <c r="Q584">
        <f>VLOOKUP($A584,'Hospitalisation Details'!$A:$K,COLUMN('Hospitalisation Details'!K583),FALSE)</f>
        <v>42</v>
      </c>
      <c r="R584" t="str" cm="1">
        <f t="array" ref="R584">_xlfn.IFS(
Q584&lt;=10,"0-10",
Q584&lt;=20,"11-20",
Q584&lt;=30,"21-30",
Q584&lt;=40,"31-40",
Q584&lt;=50,"41-50",
Q584&lt;=60,"51-60",
Q584&lt;=70,"61-70"
)</f>
        <v>41-50</v>
      </c>
      <c r="S584" t="str">
        <f t="shared" si="9"/>
        <v>No</v>
      </c>
    </row>
    <row r="585" spans="1:19" ht="15.75" x14ac:dyDescent="0.25">
      <c r="A585" s="36" t="s">
        <v>625</v>
      </c>
      <c r="B585" t="str">
        <f>VLOOKUP(A585,'Customer Names'!A:E,COLUMN('Customer Names'!D584),FALSE)</f>
        <v>Mr. Christopher</v>
      </c>
      <c r="C585">
        <f>VLOOKUP($A585,'Medical Examinations'!$A:$J,COLUMN('Medical Examinations'!B584),FALSE)</f>
        <v>48.59</v>
      </c>
      <c r="D585">
        <f>VLOOKUP($A585,'Medical Examinations'!$A:$J,COLUMN('Medical Examinations'!C584),FALSE)</f>
        <v>5.57</v>
      </c>
      <c r="E585" t="str">
        <f>VLOOKUP($A585,'Medical Examinations'!$A:$J,COLUMN('Medical Examinations'!D584),FALSE)</f>
        <v>No</v>
      </c>
      <c r="F585" t="str">
        <f>VLOOKUP($A585,'Medical Examinations'!$A:$J,COLUMN('Medical Examinations'!E584),FALSE)</f>
        <v>No</v>
      </c>
      <c r="G585" t="str">
        <f>VLOOKUP($A585,'Medical Examinations'!$A:$J,COLUMN('Medical Examinations'!F584),FALSE)</f>
        <v>No</v>
      </c>
      <c r="H585">
        <f>VLOOKUP($A585,'Medical Examinations'!$A:$J,COLUMN('Medical Examinations'!G584),FALSE)</f>
        <v>0</v>
      </c>
      <c r="I585" t="str">
        <f>VLOOKUP($A585,'Medical Examinations'!$A:$J,COLUMN('Medical Examinations'!H584),FALSE)</f>
        <v>No</v>
      </c>
      <c r="J585" t="str">
        <f>VLOOKUP($A585,'Medical Examinations'!$A:$J,COLUMN('Medical Examinations'!I584),FALSE)</f>
        <v>Obesity</v>
      </c>
      <c r="K585" t="str">
        <f>VLOOKUP($A585,'Medical Examinations'!$A:$J,COLUMN('Medical Examinations'!J584),FALSE)</f>
        <v>Normal</v>
      </c>
      <c r="L585" s="30">
        <f>VLOOKUP($A585,'Hospitalisation Details'!$A:$K,COLUMN('Hospitalisation Details'!J584),FALSE)</f>
        <v>28362</v>
      </c>
      <c r="M585" s="23">
        <f>VLOOKUP($A585,'Hospitalisation Details'!$A:$K,COLUMN('Hospitalisation Details'!F584),FALSE)</f>
        <v>16921.09</v>
      </c>
      <c r="N585" t="str">
        <f>VLOOKUP($A585,'Hospitalisation Details'!$A:$K,COLUMN('Hospitalisation Details'!G584),FALSE)</f>
        <v>Tier - 2</v>
      </c>
      <c r="O585" t="str">
        <f>VLOOKUP($A585,'Hospitalisation Details'!$A:$K,COLUMN('Hospitalisation Details'!H584),FALSE)</f>
        <v>Tier - 3</v>
      </c>
      <c r="P585" t="str">
        <f>VLOOKUP($A585,'Hospitalisation Details'!$A:$K,COLUMN('Hospitalisation Details'!I584),FALSE)</f>
        <v>R1023</v>
      </c>
      <c r="Q585">
        <f>VLOOKUP($A585,'Hospitalisation Details'!$A:$K,COLUMN('Hospitalisation Details'!K584),FALSE)</f>
        <v>45</v>
      </c>
      <c r="R585" t="str" cm="1">
        <f t="array" ref="R585">_xlfn.IFS(
Q585&lt;=10,"0-10",
Q585&lt;=20,"11-20",
Q585&lt;=30,"21-30",
Q585&lt;=40,"31-40",
Q585&lt;=50,"41-50",
Q585&lt;=60,"51-60",
Q585&lt;=70,"61-70"
)</f>
        <v>41-50</v>
      </c>
      <c r="S585" t="str">
        <f t="shared" si="9"/>
        <v>No</v>
      </c>
    </row>
    <row r="586" spans="1:19" ht="15.75" x14ac:dyDescent="0.25">
      <c r="A586" s="36" t="s">
        <v>626</v>
      </c>
      <c r="B586" t="str">
        <f>VLOOKUP(A586,'Customer Names'!A:E,COLUMN('Customer Names'!D585),FALSE)</f>
        <v>Ms. Alison</v>
      </c>
      <c r="C586">
        <f>VLOOKUP($A586,'Medical Examinations'!$A:$J,COLUMN('Medical Examinations'!B585),FALSE)</f>
        <v>45.18</v>
      </c>
      <c r="D586">
        <f>VLOOKUP($A586,'Medical Examinations'!$A:$J,COLUMN('Medical Examinations'!C585),FALSE)</f>
        <v>10.87</v>
      </c>
      <c r="E586" t="str">
        <f>VLOOKUP($A586,'Medical Examinations'!$A:$J,COLUMN('Medical Examinations'!D585),FALSE)</f>
        <v>No</v>
      </c>
      <c r="F586" t="str">
        <f>VLOOKUP($A586,'Medical Examinations'!$A:$J,COLUMN('Medical Examinations'!E585),FALSE)</f>
        <v>No</v>
      </c>
      <c r="G586" t="str">
        <f>VLOOKUP($A586,'Medical Examinations'!$A:$J,COLUMN('Medical Examinations'!F585),FALSE)</f>
        <v>No</v>
      </c>
      <c r="H586">
        <f>VLOOKUP($A586,'Medical Examinations'!$A:$J,COLUMN('Medical Examinations'!G585),FALSE)</f>
        <v>0</v>
      </c>
      <c r="I586" t="str">
        <f>VLOOKUP($A586,'Medical Examinations'!$A:$J,COLUMN('Medical Examinations'!H585),FALSE)</f>
        <v>No</v>
      </c>
      <c r="J586" t="str">
        <f>VLOOKUP($A586,'Medical Examinations'!$A:$J,COLUMN('Medical Examinations'!I585),FALSE)</f>
        <v>Obesity</v>
      </c>
      <c r="K586" t="str">
        <f>VLOOKUP($A586,'Medical Examinations'!$A:$J,COLUMN('Medical Examinations'!J585),FALSE)</f>
        <v>Diabetes</v>
      </c>
      <c r="L586" s="30">
        <f>VLOOKUP($A586,'Hospitalisation Details'!$A:$K,COLUMN('Hospitalisation Details'!J585),FALSE)</f>
        <v>25132</v>
      </c>
      <c r="M586" s="23">
        <f>VLOOKUP($A586,'Hospitalisation Details'!$A:$K,COLUMN('Hospitalisation Details'!F585),FALSE)</f>
        <v>16903.5</v>
      </c>
      <c r="N586" t="str">
        <f>VLOOKUP($A586,'Hospitalisation Details'!$A:$K,COLUMN('Hospitalisation Details'!G585),FALSE)</f>
        <v>Tier - 2</v>
      </c>
      <c r="O586" t="str">
        <f>VLOOKUP($A586,'Hospitalisation Details'!$A:$K,COLUMN('Hospitalisation Details'!H585),FALSE)</f>
        <v>Tier - 3</v>
      </c>
      <c r="P586" t="str">
        <f>VLOOKUP($A586,'Hospitalisation Details'!$A:$K,COLUMN('Hospitalisation Details'!I585),FALSE)</f>
        <v>R1012</v>
      </c>
      <c r="Q586">
        <f>VLOOKUP($A586,'Hospitalisation Details'!$A:$K,COLUMN('Hospitalisation Details'!K585),FALSE)</f>
        <v>54</v>
      </c>
      <c r="R586" t="str" cm="1">
        <f t="array" ref="R586">_xlfn.IFS(
Q586&lt;=10,"0-10",
Q586&lt;=20,"11-20",
Q586&lt;=30,"21-30",
Q586&lt;=40,"31-40",
Q586&lt;=50,"41-50",
Q586&lt;=60,"51-60",
Q586&lt;=70,"61-70"
)</f>
        <v>51-60</v>
      </c>
      <c r="S586" t="str">
        <f t="shared" si="9"/>
        <v>Yes</v>
      </c>
    </row>
    <row r="587" spans="1:19" ht="15.75" x14ac:dyDescent="0.25">
      <c r="A587" s="36" t="s">
        <v>627</v>
      </c>
      <c r="B587" t="str">
        <f>VLOOKUP(A587,'Customer Names'!A:E,COLUMN('Customer Names'!D586),FALSE)</f>
        <v>Ms. Caroline</v>
      </c>
      <c r="C587">
        <f>VLOOKUP($A587,'Medical Examinations'!$A:$J,COLUMN('Medical Examinations'!B586),FALSE)</f>
        <v>27.9</v>
      </c>
      <c r="D587">
        <f>VLOOKUP($A587,'Medical Examinations'!$A:$J,COLUMN('Medical Examinations'!C586),FALSE)</f>
        <v>6.02</v>
      </c>
      <c r="E587" t="str">
        <f>VLOOKUP($A587,'Medical Examinations'!$A:$J,COLUMN('Medical Examinations'!D586),FALSE)</f>
        <v>No</v>
      </c>
      <c r="F587" t="str">
        <f>VLOOKUP($A587,'Medical Examinations'!$A:$J,COLUMN('Medical Examinations'!E586),FALSE)</f>
        <v>No</v>
      </c>
      <c r="G587" t="str">
        <f>VLOOKUP($A587,'Medical Examinations'!$A:$J,COLUMN('Medical Examinations'!F586),FALSE)</f>
        <v>Yes</v>
      </c>
      <c r="H587">
        <f>VLOOKUP($A587,'Medical Examinations'!$A:$J,COLUMN('Medical Examinations'!G586),FALSE)</f>
        <v>1</v>
      </c>
      <c r="I587" t="str">
        <f>VLOOKUP($A587,'Medical Examinations'!$A:$J,COLUMN('Medical Examinations'!H586),FALSE)</f>
        <v>Yes</v>
      </c>
      <c r="J587" t="str">
        <f>VLOOKUP($A587,'Medical Examinations'!$A:$J,COLUMN('Medical Examinations'!I586),FALSE)</f>
        <v>Overweight</v>
      </c>
      <c r="K587" t="str">
        <f>VLOOKUP($A587,'Medical Examinations'!$A:$J,COLUMN('Medical Examinations'!J586),FALSE)</f>
        <v>Prediabetes</v>
      </c>
      <c r="L587" s="30">
        <f>VLOOKUP($A587,'Hospitalisation Details'!$A:$K,COLUMN('Hospitalisation Details'!J586),FALSE)</f>
        <v>37874</v>
      </c>
      <c r="M587" s="23">
        <f>VLOOKUP($A587,'Hospitalisation Details'!$A:$K,COLUMN('Hospitalisation Details'!F586),FALSE)</f>
        <v>16884.919999999998</v>
      </c>
      <c r="N587" t="str">
        <f>VLOOKUP($A587,'Hospitalisation Details'!$A:$K,COLUMN('Hospitalisation Details'!G586),FALSE)</f>
        <v>Tier - 2</v>
      </c>
      <c r="O587" t="str">
        <f>VLOOKUP($A587,'Hospitalisation Details'!$A:$K,COLUMN('Hospitalisation Details'!H586),FALSE)</f>
        <v>Tier - 2</v>
      </c>
      <c r="P587" t="str">
        <f>VLOOKUP($A587,'Hospitalisation Details'!$A:$K,COLUMN('Hospitalisation Details'!I586),FALSE)</f>
        <v>R1011</v>
      </c>
      <c r="Q587">
        <f>VLOOKUP($A587,'Hospitalisation Details'!$A:$K,COLUMN('Hospitalisation Details'!K586),FALSE)</f>
        <v>19</v>
      </c>
      <c r="R587" t="str" cm="1">
        <f t="array" ref="R587">_xlfn.IFS(
Q587&lt;=10,"0-10",
Q587&lt;=20,"11-20",
Q587&lt;=30,"21-30",
Q587&lt;=40,"31-40",
Q587&lt;=50,"41-50",
Q587&lt;=60,"51-60",
Q587&lt;=70,"61-70"
)</f>
        <v>11-20</v>
      </c>
      <c r="S587" t="str">
        <f t="shared" si="9"/>
        <v>Yes</v>
      </c>
    </row>
    <row r="588" spans="1:19" ht="15.75" x14ac:dyDescent="0.25">
      <c r="A588" s="36" t="s">
        <v>628</v>
      </c>
      <c r="B588" t="str">
        <f>VLOOKUP(A588,'Customer Names'!A:E,COLUMN('Customer Names'!D587),FALSE)</f>
        <v>Ms. Alexis</v>
      </c>
      <c r="C588">
        <f>VLOOKUP($A588,'Medical Examinations'!$A:$J,COLUMN('Medical Examinations'!B587),FALSE)</f>
        <v>51.33</v>
      </c>
      <c r="D588">
        <f>VLOOKUP($A588,'Medical Examinations'!$A:$J,COLUMN('Medical Examinations'!C587),FALSE)</f>
        <v>7</v>
      </c>
      <c r="E588" t="str">
        <f>VLOOKUP($A588,'Medical Examinations'!$A:$J,COLUMN('Medical Examinations'!D587),FALSE)</f>
        <v>No</v>
      </c>
      <c r="F588" t="str">
        <f>VLOOKUP($A588,'Medical Examinations'!$A:$J,COLUMN('Medical Examinations'!E587),FALSE)</f>
        <v>No</v>
      </c>
      <c r="G588" t="str">
        <f>VLOOKUP($A588,'Medical Examinations'!$A:$J,COLUMN('Medical Examinations'!F587),FALSE)</f>
        <v>No</v>
      </c>
      <c r="H588">
        <f>VLOOKUP($A588,'Medical Examinations'!$A:$J,COLUMN('Medical Examinations'!G587),FALSE)</f>
        <v>0</v>
      </c>
      <c r="I588" t="str">
        <f>VLOOKUP($A588,'Medical Examinations'!$A:$J,COLUMN('Medical Examinations'!H587),FALSE)</f>
        <v>No</v>
      </c>
      <c r="J588" t="str">
        <f>VLOOKUP($A588,'Medical Examinations'!$A:$J,COLUMN('Medical Examinations'!I587),FALSE)</f>
        <v>Obesity</v>
      </c>
      <c r="K588" t="str">
        <f>VLOOKUP($A588,'Medical Examinations'!$A:$J,COLUMN('Medical Examinations'!J587),FALSE)</f>
        <v>Diabetes</v>
      </c>
      <c r="L588" s="30">
        <f>VLOOKUP($A588,'Hospitalisation Details'!$A:$K,COLUMN('Hospitalisation Details'!J587),FALSE)</f>
        <v>27249</v>
      </c>
      <c r="M588" s="23">
        <f>VLOOKUP($A588,'Hospitalisation Details'!$A:$K,COLUMN('Hospitalisation Details'!F587),FALSE)</f>
        <v>16841.32</v>
      </c>
      <c r="N588" t="str">
        <f>VLOOKUP($A588,'Hospitalisation Details'!$A:$K,COLUMN('Hospitalisation Details'!G587),FALSE)</f>
        <v>Tier - 2</v>
      </c>
      <c r="O588" t="str">
        <f>VLOOKUP($A588,'Hospitalisation Details'!$A:$K,COLUMN('Hospitalisation Details'!H587),FALSE)</f>
        <v>Tier - 3</v>
      </c>
      <c r="P588" t="str">
        <f>VLOOKUP($A588,'Hospitalisation Details'!$A:$K,COLUMN('Hospitalisation Details'!I587),FALSE)</f>
        <v>R1011</v>
      </c>
      <c r="Q588">
        <f>VLOOKUP($A588,'Hospitalisation Details'!$A:$K,COLUMN('Hospitalisation Details'!K587),FALSE)</f>
        <v>48</v>
      </c>
      <c r="R588" t="str" cm="1">
        <f t="array" ref="R588">_xlfn.IFS(
Q588&lt;=10,"0-10",
Q588&lt;=20,"11-20",
Q588&lt;=30,"21-30",
Q588&lt;=40,"31-40",
Q588&lt;=50,"41-50",
Q588&lt;=60,"51-60",
Q588&lt;=70,"61-70"
)</f>
        <v>41-50</v>
      </c>
      <c r="S588" t="str">
        <f t="shared" si="9"/>
        <v>Yes</v>
      </c>
    </row>
    <row r="589" spans="1:19" ht="15.75" x14ac:dyDescent="0.25">
      <c r="A589" s="36" t="s">
        <v>629</v>
      </c>
      <c r="B589" t="str">
        <f>VLOOKUP(A589,'Customer Names'!A:E,COLUMN('Customer Names'!D588),FALSE)</f>
        <v>Ms. Shanda</v>
      </c>
      <c r="C589">
        <f>VLOOKUP($A589,'Medical Examinations'!$A:$J,COLUMN('Medical Examinations'!B588),FALSE)</f>
        <v>30.59</v>
      </c>
      <c r="D589">
        <f>VLOOKUP($A589,'Medical Examinations'!$A:$J,COLUMN('Medical Examinations'!C588),FALSE)</f>
        <v>5.56</v>
      </c>
      <c r="E589" t="str">
        <f>VLOOKUP($A589,'Medical Examinations'!$A:$J,COLUMN('Medical Examinations'!D588),FALSE)</f>
        <v>Yes</v>
      </c>
      <c r="F589" t="str">
        <f>VLOOKUP($A589,'Medical Examinations'!$A:$J,COLUMN('Medical Examinations'!E588),FALSE)</f>
        <v>No</v>
      </c>
      <c r="G589" t="str">
        <f>VLOOKUP($A589,'Medical Examinations'!$A:$J,COLUMN('Medical Examinations'!F588),FALSE)</f>
        <v>No</v>
      </c>
      <c r="H589">
        <f>VLOOKUP($A589,'Medical Examinations'!$A:$J,COLUMN('Medical Examinations'!G588),FALSE)</f>
        <v>1</v>
      </c>
      <c r="I589" t="str">
        <f>VLOOKUP($A589,'Medical Examinations'!$A:$J,COLUMN('Medical Examinations'!H588),FALSE)</f>
        <v>No</v>
      </c>
      <c r="J589" t="str">
        <f>VLOOKUP($A589,'Medical Examinations'!$A:$J,COLUMN('Medical Examinations'!I588),FALSE)</f>
        <v>Obesity</v>
      </c>
      <c r="K589" t="str">
        <f>VLOOKUP($A589,'Medical Examinations'!$A:$J,COLUMN('Medical Examinations'!J588),FALSE)</f>
        <v>Normal</v>
      </c>
      <c r="L589" s="30">
        <f>VLOOKUP($A589,'Hospitalisation Details'!$A:$K,COLUMN('Hospitalisation Details'!J588),FALSE)</f>
        <v>34991</v>
      </c>
      <c r="M589" s="23">
        <f>VLOOKUP($A589,'Hospitalisation Details'!$A:$K,COLUMN('Hospitalisation Details'!F588),FALSE)</f>
        <v>16796.41</v>
      </c>
      <c r="N589" t="str">
        <f>VLOOKUP($A589,'Hospitalisation Details'!$A:$K,COLUMN('Hospitalisation Details'!G588),FALSE)</f>
        <v>Tier - 2</v>
      </c>
      <c r="O589" t="str">
        <f>VLOOKUP($A589,'Hospitalisation Details'!$A:$K,COLUMN('Hospitalisation Details'!H588),FALSE)</f>
        <v>Tier - 3</v>
      </c>
      <c r="P589" t="str">
        <f>VLOOKUP($A589,'Hospitalisation Details'!$A:$K,COLUMN('Hospitalisation Details'!I588),FALSE)</f>
        <v>R1024</v>
      </c>
      <c r="Q589">
        <f>VLOOKUP($A589,'Hospitalisation Details'!$A:$K,COLUMN('Hospitalisation Details'!K588),FALSE)</f>
        <v>27</v>
      </c>
      <c r="R589" t="str" cm="1">
        <f t="array" ref="R589">_xlfn.IFS(
Q589&lt;=10,"0-10",
Q589&lt;=20,"11-20",
Q589&lt;=30,"21-30",
Q589&lt;=40,"31-40",
Q589&lt;=50,"41-50",
Q589&lt;=60,"51-60",
Q589&lt;=70,"61-70"
)</f>
        <v>21-30</v>
      </c>
      <c r="S589" t="str">
        <f t="shared" si="9"/>
        <v>No</v>
      </c>
    </row>
    <row r="590" spans="1:19" ht="15.75" x14ac:dyDescent="0.25">
      <c r="A590" s="36" t="s">
        <v>630</v>
      </c>
      <c r="B590" t="str">
        <f>VLOOKUP(A590,'Customer Names'!A:E,COLUMN('Customer Names'!D589),FALSE)</f>
        <v>Mrs. Lacey</v>
      </c>
      <c r="C590">
        <f>VLOOKUP($A590,'Medical Examinations'!$A:$J,COLUMN('Medical Examinations'!B589),FALSE)</f>
        <v>39.229999999999997</v>
      </c>
      <c r="D590">
        <f>VLOOKUP($A590,'Medical Examinations'!$A:$J,COLUMN('Medical Examinations'!C589),FALSE)</f>
        <v>8.4499999999999993</v>
      </c>
      <c r="E590" t="str">
        <f>VLOOKUP($A590,'Medical Examinations'!$A:$J,COLUMN('Medical Examinations'!D589),FALSE)</f>
        <v>No</v>
      </c>
      <c r="F590" t="str">
        <f>VLOOKUP($A590,'Medical Examinations'!$A:$J,COLUMN('Medical Examinations'!E589),FALSE)</f>
        <v>No</v>
      </c>
      <c r="G590" t="str">
        <f>VLOOKUP($A590,'Medical Examinations'!$A:$J,COLUMN('Medical Examinations'!F589),FALSE)</f>
        <v>No</v>
      </c>
      <c r="H590">
        <f>VLOOKUP($A590,'Medical Examinations'!$A:$J,COLUMN('Medical Examinations'!G589),FALSE)</f>
        <v>0</v>
      </c>
      <c r="I590" t="str">
        <f>VLOOKUP($A590,'Medical Examinations'!$A:$J,COLUMN('Medical Examinations'!H589),FALSE)</f>
        <v>No</v>
      </c>
      <c r="J590" t="str">
        <f>VLOOKUP($A590,'Medical Examinations'!$A:$J,COLUMN('Medical Examinations'!I589),FALSE)</f>
        <v>Obesity</v>
      </c>
      <c r="K590" t="str">
        <f>VLOOKUP($A590,'Medical Examinations'!$A:$J,COLUMN('Medical Examinations'!J589),FALSE)</f>
        <v>Diabetes</v>
      </c>
      <c r="L590" s="30">
        <f>VLOOKUP($A590,'Hospitalisation Details'!$A:$K,COLUMN('Hospitalisation Details'!J589),FALSE)</f>
        <v>22856</v>
      </c>
      <c r="M590" s="23">
        <f>VLOOKUP($A590,'Hospitalisation Details'!$A:$K,COLUMN('Hospitalisation Details'!F589),FALSE)</f>
        <v>16779.400000000001</v>
      </c>
      <c r="N590" t="str">
        <f>VLOOKUP($A590,'Hospitalisation Details'!$A:$K,COLUMN('Hospitalisation Details'!G589),FALSE)</f>
        <v>Tier - 2</v>
      </c>
      <c r="O590" t="str">
        <f>VLOOKUP($A590,'Hospitalisation Details'!$A:$K,COLUMN('Hospitalisation Details'!H589),FALSE)</f>
        <v>Tier - 2</v>
      </c>
      <c r="P590" t="str">
        <f>VLOOKUP($A590,'Hospitalisation Details'!$A:$K,COLUMN('Hospitalisation Details'!I589),FALSE)</f>
        <v>R1026</v>
      </c>
      <c r="Q590">
        <f>VLOOKUP($A590,'Hospitalisation Details'!$A:$K,COLUMN('Hospitalisation Details'!K589),FALSE)</f>
        <v>60</v>
      </c>
      <c r="R590" t="str" cm="1">
        <f t="array" ref="R590">_xlfn.IFS(
Q590&lt;=10,"0-10",
Q590&lt;=20,"11-20",
Q590&lt;=30,"21-30",
Q590&lt;=40,"31-40",
Q590&lt;=50,"41-50",
Q590&lt;=60,"51-60",
Q590&lt;=70,"61-70"
)</f>
        <v>51-60</v>
      </c>
      <c r="S590" t="str">
        <f t="shared" si="9"/>
        <v>Yes</v>
      </c>
    </row>
    <row r="591" spans="1:19" ht="15.75" x14ac:dyDescent="0.25">
      <c r="A591" s="36" t="s">
        <v>631</v>
      </c>
      <c r="B591" t="str">
        <f>VLOOKUP(A591,'Customer Names'!A:E,COLUMN('Customer Names'!D590),FALSE)</f>
        <v>Ms. Laurette</v>
      </c>
      <c r="C591">
        <f>VLOOKUP($A591,'Medical Examinations'!$A:$J,COLUMN('Medical Examinations'!B590),FALSE)</f>
        <v>19.094999999999999</v>
      </c>
      <c r="D591">
        <f>VLOOKUP($A591,'Medical Examinations'!$A:$J,COLUMN('Medical Examinations'!C590),FALSE)</f>
        <v>6.19</v>
      </c>
      <c r="E591" t="str">
        <f>VLOOKUP($A591,'Medical Examinations'!$A:$J,COLUMN('Medical Examinations'!D590),FALSE)</f>
        <v>No</v>
      </c>
      <c r="F591" t="str">
        <f>VLOOKUP($A591,'Medical Examinations'!$A:$J,COLUMN('Medical Examinations'!E590),FALSE)</f>
        <v>No</v>
      </c>
      <c r="G591" t="str">
        <f>VLOOKUP($A591,'Medical Examinations'!$A:$J,COLUMN('Medical Examinations'!F590),FALSE)</f>
        <v>No</v>
      </c>
      <c r="H591">
        <f>VLOOKUP($A591,'Medical Examinations'!$A:$J,COLUMN('Medical Examinations'!G590),FALSE)</f>
        <v>0</v>
      </c>
      <c r="I591" t="str">
        <f>VLOOKUP($A591,'Medical Examinations'!$A:$J,COLUMN('Medical Examinations'!H590),FALSE)</f>
        <v>Yes</v>
      </c>
      <c r="J591" t="str">
        <f>VLOOKUP($A591,'Medical Examinations'!$A:$J,COLUMN('Medical Examinations'!I590),FALSE)</f>
        <v>Healthy Weight</v>
      </c>
      <c r="K591" t="str">
        <f>VLOOKUP($A591,'Medical Examinations'!$A:$J,COLUMN('Medical Examinations'!J590),FALSE)</f>
        <v>Prediabetes</v>
      </c>
      <c r="L591" s="30">
        <f>VLOOKUP($A591,'Hospitalisation Details'!$A:$K,COLUMN('Hospitalisation Details'!J590),FALSE)</f>
        <v>32774</v>
      </c>
      <c r="M591" s="23">
        <f>VLOOKUP($A591,'Hospitalisation Details'!$A:$K,COLUMN('Hospitalisation Details'!F590),FALSE)</f>
        <v>16776.3</v>
      </c>
      <c r="N591" t="str">
        <f>VLOOKUP($A591,'Hospitalisation Details'!$A:$K,COLUMN('Hospitalisation Details'!G590),FALSE)</f>
        <v>Tier - 2</v>
      </c>
      <c r="O591" t="str">
        <f>VLOOKUP($A591,'Hospitalisation Details'!$A:$K,COLUMN('Hospitalisation Details'!H590),FALSE)</f>
        <v>Tier - 2</v>
      </c>
      <c r="P591" t="str">
        <f>VLOOKUP($A591,'Hospitalisation Details'!$A:$K,COLUMN('Hospitalisation Details'!I590),FALSE)</f>
        <v>R1024</v>
      </c>
      <c r="Q591">
        <f>VLOOKUP($A591,'Hospitalisation Details'!$A:$K,COLUMN('Hospitalisation Details'!K590),FALSE)</f>
        <v>33</v>
      </c>
      <c r="R591" t="str" cm="1">
        <f t="array" ref="R591">_xlfn.IFS(
Q591&lt;=10,"0-10",
Q591&lt;=20,"11-20",
Q591&lt;=30,"21-30",
Q591&lt;=40,"31-40",
Q591&lt;=50,"41-50",
Q591&lt;=60,"51-60",
Q591&lt;=70,"61-70"
)</f>
        <v>31-40</v>
      </c>
      <c r="S591" t="str">
        <f t="shared" si="9"/>
        <v>Yes</v>
      </c>
    </row>
    <row r="592" spans="1:19" ht="15.75" x14ac:dyDescent="0.25">
      <c r="A592" s="36" t="s">
        <v>632</v>
      </c>
      <c r="B592" t="str">
        <f>VLOOKUP(A592,'Customer Names'!A:E,COLUMN('Customer Names'!D591),FALSE)</f>
        <v>Mr. Jason</v>
      </c>
      <c r="C592">
        <f>VLOOKUP($A592,'Medical Examinations'!$A:$J,COLUMN('Medical Examinations'!B591),FALSE)</f>
        <v>49.72</v>
      </c>
      <c r="D592">
        <f>VLOOKUP($A592,'Medical Examinations'!$A:$J,COLUMN('Medical Examinations'!C591),FALSE)</f>
        <v>7.71</v>
      </c>
      <c r="E592" t="str">
        <f>VLOOKUP($A592,'Medical Examinations'!$A:$J,COLUMN('Medical Examinations'!D591),FALSE)</f>
        <v>No</v>
      </c>
      <c r="F592" t="str">
        <f>VLOOKUP($A592,'Medical Examinations'!$A:$J,COLUMN('Medical Examinations'!E591),FALSE)</f>
        <v>No</v>
      </c>
      <c r="G592" t="str">
        <f>VLOOKUP($A592,'Medical Examinations'!$A:$J,COLUMN('Medical Examinations'!F591),FALSE)</f>
        <v>No</v>
      </c>
      <c r="H592">
        <f>VLOOKUP($A592,'Medical Examinations'!$A:$J,COLUMN('Medical Examinations'!G591),FALSE)</f>
        <v>0</v>
      </c>
      <c r="I592" t="str">
        <f>VLOOKUP($A592,'Medical Examinations'!$A:$J,COLUMN('Medical Examinations'!H591),FALSE)</f>
        <v>No</v>
      </c>
      <c r="J592" t="str">
        <f>VLOOKUP($A592,'Medical Examinations'!$A:$J,COLUMN('Medical Examinations'!I591),FALSE)</f>
        <v>Obesity</v>
      </c>
      <c r="K592" t="str">
        <f>VLOOKUP($A592,'Medical Examinations'!$A:$J,COLUMN('Medical Examinations'!J591),FALSE)</f>
        <v>Diabetes</v>
      </c>
      <c r="L592" s="30">
        <f>VLOOKUP($A592,'Hospitalisation Details'!$A:$K,COLUMN('Hospitalisation Details'!J591),FALSE)</f>
        <v>27269</v>
      </c>
      <c r="M592" s="23">
        <f>VLOOKUP($A592,'Hospitalisation Details'!$A:$K,COLUMN('Hospitalisation Details'!F591),FALSE)</f>
        <v>16770.990000000002</v>
      </c>
      <c r="N592" t="str">
        <f>VLOOKUP($A592,'Hospitalisation Details'!$A:$K,COLUMN('Hospitalisation Details'!G591),FALSE)</f>
        <v>Tier - 2</v>
      </c>
      <c r="O592" t="str">
        <f>VLOOKUP($A592,'Hospitalisation Details'!$A:$K,COLUMN('Hospitalisation Details'!H591),FALSE)</f>
        <v>Tier - 1</v>
      </c>
      <c r="P592" t="str">
        <f>VLOOKUP($A592,'Hospitalisation Details'!$A:$K,COLUMN('Hospitalisation Details'!I591),FALSE)</f>
        <v>R1012</v>
      </c>
      <c r="Q592">
        <f>VLOOKUP($A592,'Hospitalisation Details'!$A:$K,COLUMN('Hospitalisation Details'!K591),FALSE)</f>
        <v>48</v>
      </c>
      <c r="R592" t="str" cm="1">
        <f t="array" ref="R592">_xlfn.IFS(
Q592&lt;=10,"0-10",
Q592&lt;=20,"11-20",
Q592&lt;=30,"21-30",
Q592&lt;=40,"31-40",
Q592&lt;=50,"41-50",
Q592&lt;=60,"51-60",
Q592&lt;=70,"61-70"
)</f>
        <v>41-50</v>
      </c>
      <c r="S592" t="str">
        <f t="shared" si="9"/>
        <v>Yes</v>
      </c>
    </row>
    <row r="593" spans="1:19" ht="15.75" x14ac:dyDescent="0.25">
      <c r="A593" s="36" t="s">
        <v>633</v>
      </c>
      <c r="B593" t="str">
        <f>VLOOKUP(A593,'Customer Names'!A:E,COLUMN('Customer Names'!D592),FALSE)</f>
        <v>Ms. Mary</v>
      </c>
      <c r="C593">
        <f>VLOOKUP($A593,'Medical Examinations'!$A:$J,COLUMN('Medical Examinations'!B592),FALSE)</f>
        <v>21.754999999999999</v>
      </c>
      <c r="D593">
        <f>VLOOKUP($A593,'Medical Examinations'!$A:$J,COLUMN('Medical Examinations'!C592),FALSE)</f>
        <v>4.63</v>
      </c>
      <c r="E593" t="str">
        <f>VLOOKUP($A593,'Medical Examinations'!$A:$J,COLUMN('Medical Examinations'!D592),FALSE)</f>
        <v>No</v>
      </c>
      <c r="F593" t="str">
        <f>VLOOKUP($A593,'Medical Examinations'!$A:$J,COLUMN('Medical Examinations'!E592),FALSE)</f>
        <v>No</v>
      </c>
      <c r="G593" t="str">
        <f>VLOOKUP($A593,'Medical Examinations'!$A:$J,COLUMN('Medical Examinations'!F592),FALSE)</f>
        <v>Yes</v>
      </c>
      <c r="H593">
        <f>VLOOKUP($A593,'Medical Examinations'!$A:$J,COLUMN('Medical Examinations'!G592),FALSE)</f>
        <v>1</v>
      </c>
      <c r="I593" t="str">
        <f>VLOOKUP($A593,'Medical Examinations'!$A:$J,COLUMN('Medical Examinations'!H592),FALSE)</f>
        <v>Yes</v>
      </c>
      <c r="J593" t="str">
        <f>VLOOKUP($A593,'Medical Examinations'!$A:$J,COLUMN('Medical Examinations'!I592),FALSE)</f>
        <v>Healthy Weight</v>
      </c>
      <c r="K593" t="str">
        <f>VLOOKUP($A593,'Medical Examinations'!$A:$J,COLUMN('Medical Examinations'!J592),FALSE)</f>
        <v>Normal</v>
      </c>
      <c r="L593" s="30">
        <f>VLOOKUP($A593,'Hospitalisation Details'!$A:$K,COLUMN('Hospitalisation Details'!J592),FALSE)</f>
        <v>34278</v>
      </c>
      <c r="M593" s="23">
        <f>VLOOKUP($A593,'Hospitalisation Details'!$A:$K,COLUMN('Hospitalisation Details'!F592),FALSE)</f>
        <v>16657.72</v>
      </c>
      <c r="N593" t="str">
        <f>VLOOKUP($A593,'Hospitalisation Details'!$A:$K,COLUMN('Hospitalisation Details'!G592),FALSE)</f>
        <v>Tier - 2</v>
      </c>
      <c r="O593" t="str">
        <f>VLOOKUP($A593,'Hospitalisation Details'!$A:$K,COLUMN('Hospitalisation Details'!H592),FALSE)</f>
        <v>Tier - 1</v>
      </c>
      <c r="P593" t="str">
        <f>VLOOKUP($A593,'Hospitalisation Details'!$A:$K,COLUMN('Hospitalisation Details'!I592),FALSE)</f>
        <v>R1024</v>
      </c>
      <c r="Q593">
        <f>VLOOKUP($A593,'Hospitalisation Details'!$A:$K,COLUMN('Hospitalisation Details'!K592),FALSE)</f>
        <v>29</v>
      </c>
      <c r="R593" t="str" cm="1">
        <f t="array" ref="R593">_xlfn.IFS(
Q593&lt;=10,"0-10",
Q593&lt;=20,"11-20",
Q593&lt;=30,"21-30",
Q593&lt;=40,"31-40",
Q593&lt;=50,"41-50",
Q593&lt;=60,"51-60",
Q593&lt;=70,"61-70"
)</f>
        <v>21-30</v>
      </c>
      <c r="S593" t="str">
        <f t="shared" si="9"/>
        <v>No</v>
      </c>
    </row>
    <row r="594" spans="1:19" ht="15.75" x14ac:dyDescent="0.25">
      <c r="A594" s="36" t="s">
        <v>634</v>
      </c>
      <c r="B594" t="str">
        <f>VLOOKUP(A594,'Customer Names'!A:E,COLUMN('Customer Names'!D593),FALSE)</f>
        <v>Ms. Kati</v>
      </c>
      <c r="C594">
        <f>VLOOKUP($A594,'Medical Examinations'!$A:$J,COLUMN('Medical Examinations'!B593),FALSE)</f>
        <v>48.39</v>
      </c>
      <c r="D594">
        <f>VLOOKUP($A594,'Medical Examinations'!$A:$J,COLUMN('Medical Examinations'!C593),FALSE)</f>
        <v>4.6100000000000003</v>
      </c>
      <c r="E594" t="str">
        <f>VLOOKUP($A594,'Medical Examinations'!$A:$J,COLUMN('Medical Examinations'!D593),FALSE)</f>
        <v>No</v>
      </c>
      <c r="F594" t="str">
        <f>VLOOKUP($A594,'Medical Examinations'!$A:$J,COLUMN('Medical Examinations'!E593),FALSE)</f>
        <v>No</v>
      </c>
      <c r="G594" t="str">
        <f>VLOOKUP($A594,'Medical Examinations'!$A:$J,COLUMN('Medical Examinations'!F593),FALSE)</f>
        <v>No</v>
      </c>
      <c r="H594">
        <f>VLOOKUP($A594,'Medical Examinations'!$A:$J,COLUMN('Medical Examinations'!G593),FALSE)</f>
        <v>0</v>
      </c>
      <c r="I594" t="str">
        <f>VLOOKUP($A594,'Medical Examinations'!$A:$J,COLUMN('Medical Examinations'!H593),FALSE)</f>
        <v>No</v>
      </c>
      <c r="J594" t="str">
        <f>VLOOKUP($A594,'Medical Examinations'!$A:$J,COLUMN('Medical Examinations'!I593),FALSE)</f>
        <v>Obesity</v>
      </c>
      <c r="K594" t="str">
        <f>VLOOKUP($A594,'Medical Examinations'!$A:$J,COLUMN('Medical Examinations'!J593),FALSE)</f>
        <v>Normal</v>
      </c>
      <c r="L594" s="30">
        <f>VLOOKUP($A594,'Hospitalisation Details'!$A:$K,COLUMN('Hospitalisation Details'!J593),FALSE)</f>
        <v>28393</v>
      </c>
      <c r="M594" s="23">
        <f>VLOOKUP($A594,'Hospitalisation Details'!$A:$K,COLUMN('Hospitalisation Details'!F593),FALSE)</f>
        <v>16631.61</v>
      </c>
      <c r="N594" t="str">
        <f>VLOOKUP($A594,'Hospitalisation Details'!$A:$K,COLUMN('Hospitalisation Details'!G593),FALSE)</f>
        <v>Tier - 2</v>
      </c>
      <c r="O594" t="str">
        <f>VLOOKUP($A594,'Hospitalisation Details'!$A:$K,COLUMN('Hospitalisation Details'!H593),FALSE)</f>
        <v>Tier - 1</v>
      </c>
      <c r="P594" t="str">
        <f>VLOOKUP($A594,'Hospitalisation Details'!$A:$K,COLUMN('Hospitalisation Details'!I593),FALSE)</f>
        <v>R1012</v>
      </c>
      <c r="Q594">
        <f>VLOOKUP($A594,'Hospitalisation Details'!$A:$K,COLUMN('Hospitalisation Details'!K593),FALSE)</f>
        <v>45</v>
      </c>
      <c r="R594" t="str" cm="1">
        <f t="array" ref="R594">_xlfn.IFS(
Q594&lt;=10,"0-10",
Q594&lt;=20,"11-20",
Q594&lt;=30,"21-30",
Q594&lt;=40,"31-40",
Q594&lt;=50,"41-50",
Q594&lt;=60,"51-60",
Q594&lt;=70,"61-70"
)</f>
        <v>41-50</v>
      </c>
      <c r="S594" t="str">
        <f t="shared" si="9"/>
        <v>No</v>
      </c>
    </row>
    <row r="595" spans="1:19" ht="15.75" x14ac:dyDescent="0.25">
      <c r="A595" s="36" t="s">
        <v>635</v>
      </c>
      <c r="B595" t="str">
        <f>VLOOKUP(A595,'Customer Names'!A:E,COLUMN('Customer Names'!D594),FALSE)</f>
        <v>Mrs. Kelly</v>
      </c>
      <c r="C595">
        <f>VLOOKUP($A595,'Medical Examinations'!$A:$J,COLUMN('Medical Examinations'!B594),FALSE)</f>
        <v>47.15</v>
      </c>
      <c r="D595">
        <f>VLOOKUP($A595,'Medical Examinations'!$A:$J,COLUMN('Medical Examinations'!C594),FALSE)</f>
        <v>9.5299999999999994</v>
      </c>
      <c r="E595" t="str">
        <f>VLOOKUP($A595,'Medical Examinations'!$A:$J,COLUMN('Medical Examinations'!D594),FALSE)</f>
        <v>Yes</v>
      </c>
      <c r="F595" t="str">
        <f>VLOOKUP($A595,'Medical Examinations'!$A:$J,COLUMN('Medical Examinations'!E594),FALSE)</f>
        <v>No</v>
      </c>
      <c r="G595" t="str">
        <f>VLOOKUP($A595,'Medical Examinations'!$A:$J,COLUMN('Medical Examinations'!F594),FALSE)</f>
        <v>No</v>
      </c>
      <c r="H595">
        <f>VLOOKUP($A595,'Medical Examinations'!$A:$J,COLUMN('Medical Examinations'!G594),FALSE)</f>
        <v>1</v>
      </c>
      <c r="I595" t="str">
        <f>VLOOKUP($A595,'Medical Examinations'!$A:$J,COLUMN('Medical Examinations'!H594),FALSE)</f>
        <v>No</v>
      </c>
      <c r="J595" t="str">
        <f>VLOOKUP($A595,'Medical Examinations'!$A:$J,COLUMN('Medical Examinations'!I594),FALSE)</f>
        <v>Obesity</v>
      </c>
      <c r="K595" t="str">
        <f>VLOOKUP($A595,'Medical Examinations'!$A:$J,COLUMN('Medical Examinations'!J594),FALSE)</f>
        <v>Diabetes</v>
      </c>
      <c r="L595" s="30">
        <f>VLOOKUP($A595,'Hospitalisation Details'!$A:$K,COLUMN('Hospitalisation Details'!J594),FALSE)</f>
        <v>27599</v>
      </c>
      <c r="M595" s="23">
        <f>VLOOKUP($A595,'Hospitalisation Details'!$A:$K,COLUMN('Hospitalisation Details'!F594),FALSE)</f>
        <v>16602.18</v>
      </c>
      <c r="N595" t="str">
        <f>VLOOKUP($A595,'Hospitalisation Details'!$A:$K,COLUMN('Hospitalisation Details'!G594),FALSE)</f>
        <v>Tier - 2</v>
      </c>
      <c r="O595" t="str">
        <f>VLOOKUP($A595,'Hospitalisation Details'!$A:$K,COLUMN('Hospitalisation Details'!H594),FALSE)</f>
        <v>Tier - 1</v>
      </c>
      <c r="P595" t="str">
        <f>VLOOKUP($A595,'Hospitalisation Details'!$A:$K,COLUMN('Hospitalisation Details'!I594),FALSE)</f>
        <v>R1026</v>
      </c>
      <c r="Q595">
        <f>VLOOKUP($A595,'Hospitalisation Details'!$A:$K,COLUMN('Hospitalisation Details'!K594),FALSE)</f>
        <v>47</v>
      </c>
      <c r="R595" t="str" cm="1">
        <f t="array" ref="R595">_xlfn.IFS(
Q595&lt;=10,"0-10",
Q595&lt;=20,"11-20",
Q595&lt;=30,"21-30",
Q595&lt;=40,"31-40",
Q595&lt;=50,"41-50",
Q595&lt;=60,"51-60",
Q595&lt;=70,"61-70"
)</f>
        <v>41-50</v>
      </c>
      <c r="S595" t="str">
        <f t="shared" si="9"/>
        <v>Yes</v>
      </c>
    </row>
    <row r="596" spans="1:19" ht="15.75" x14ac:dyDescent="0.25">
      <c r="A596" s="36" t="s">
        <v>636</v>
      </c>
      <c r="B596" t="str">
        <f>VLOOKUP(A596,'Customer Names'!A:E,COLUMN('Customer Names'!D595),FALSE)</f>
        <v>Ms. Greer</v>
      </c>
      <c r="C596">
        <f>VLOOKUP($A596,'Medical Examinations'!$A:$J,COLUMN('Medical Examinations'!B595),FALSE)</f>
        <v>47.59</v>
      </c>
      <c r="D596">
        <f>VLOOKUP($A596,'Medical Examinations'!$A:$J,COLUMN('Medical Examinations'!C595),FALSE)</f>
        <v>11.43</v>
      </c>
      <c r="E596" t="str">
        <f>VLOOKUP($A596,'Medical Examinations'!$A:$J,COLUMN('Medical Examinations'!D595),FALSE)</f>
        <v>Yes</v>
      </c>
      <c r="F596" t="str">
        <f>VLOOKUP($A596,'Medical Examinations'!$A:$J,COLUMN('Medical Examinations'!E595),FALSE)</f>
        <v>No</v>
      </c>
      <c r="G596" t="str">
        <f>VLOOKUP($A596,'Medical Examinations'!$A:$J,COLUMN('Medical Examinations'!F595),FALSE)</f>
        <v>No</v>
      </c>
      <c r="H596">
        <f>VLOOKUP($A596,'Medical Examinations'!$A:$J,COLUMN('Medical Examinations'!G595),FALSE)</f>
        <v>2</v>
      </c>
      <c r="I596" t="str">
        <f>VLOOKUP($A596,'Medical Examinations'!$A:$J,COLUMN('Medical Examinations'!H595),FALSE)</f>
        <v>No</v>
      </c>
      <c r="J596" t="str">
        <f>VLOOKUP($A596,'Medical Examinations'!$A:$J,COLUMN('Medical Examinations'!I595),FALSE)</f>
        <v>Obesity</v>
      </c>
      <c r="K596" t="str">
        <f>VLOOKUP($A596,'Medical Examinations'!$A:$J,COLUMN('Medical Examinations'!J595),FALSE)</f>
        <v>Diabetes</v>
      </c>
      <c r="L596" s="30">
        <f>VLOOKUP($A596,'Hospitalisation Details'!$A:$K,COLUMN('Hospitalisation Details'!J595),FALSE)</f>
        <v>25759</v>
      </c>
      <c r="M596" s="23">
        <f>VLOOKUP($A596,'Hospitalisation Details'!$A:$K,COLUMN('Hospitalisation Details'!F595),FALSE)</f>
        <v>16600.16</v>
      </c>
      <c r="N596" t="str">
        <f>VLOOKUP($A596,'Hospitalisation Details'!$A:$K,COLUMN('Hospitalisation Details'!G595),FALSE)</f>
        <v>Tier - 2</v>
      </c>
      <c r="O596" t="str">
        <f>VLOOKUP($A596,'Hospitalisation Details'!$A:$K,COLUMN('Hospitalisation Details'!H595),FALSE)</f>
        <v>Tier - 2</v>
      </c>
      <c r="P596" t="str">
        <f>VLOOKUP($A596,'Hospitalisation Details'!$A:$K,COLUMN('Hospitalisation Details'!I595),FALSE)</f>
        <v>R1011</v>
      </c>
      <c r="Q596">
        <f>VLOOKUP($A596,'Hospitalisation Details'!$A:$K,COLUMN('Hospitalisation Details'!K595),FALSE)</f>
        <v>52</v>
      </c>
      <c r="R596" t="str" cm="1">
        <f t="array" ref="R596">_xlfn.IFS(
Q596&lt;=10,"0-10",
Q596&lt;=20,"11-20",
Q596&lt;=30,"21-30",
Q596&lt;=40,"31-40",
Q596&lt;=50,"41-50",
Q596&lt;=60,"51-60",
Q596&lt;=70,"61-70"
)</f>
        <v>51-60</v>
      </c>
      <c r="S596" t="str">
        <f t="shared" si="9"/>
        <v>Yes</v>
      </c>
    </row>
    <row r="597" spans="1:19" ht="15.75" x14ac:dyDescent="0.25">
      <c r="A597" s="36" t="s">
        <v>637</v>
      </c>
      <c r="B597" t="str">
        <f>VLOOKUP(A597,'Customer Names'!A:E,COLUMN('Customer Names'!D596),FALSE)</f>
        <v>Mr. Brent</v>
      </c>
      <c r="C597">
        <f>VLOOKUP($A597,'Medical Examinations'!$A:$J,COLUMN('Medical Examinations'!B596),FALSE)</f>
        <v>39.81</v>
      </c>
      <c r="D597">
        <f>VLOOKUP($A597,'Medical Examinations'!$A:$J,COLUMN('Medical Examinations'!C596),FALSE)</f>
        <v>7.65</v>
      </c>
      <c r="E597" t="str">
        <f>VLOOKUP($A597,'Medical Examinations'!$A:$J,COLUMN('Medical Examinations'!D596),FALSE)</f>
        <v>Yes</v>
      </c>
      <c r="F597" t="str">
        <f>VLOOKUP($A597,'Medical Examinations'!$A:$J,COLUMN('Medical Examinations'!E596),FALSE)</f>
        <v>No</v>
      </c>
      <c r="G597" t="str">
        <f>VLOOKUP($A597,'Medical Examinations'!$A:$J,COLUMN('Medical Examinations'!F596),FALSE)</f>
        <v>Yes</v>
      </c>
      <c r="H597">
        <f>VLOOKUP($A597,'Medical Examinations'!$A:$J,COLUMN('Medical Examinations'!G596),FALSE)</f>
        <v>1</v>
      </c>
      <c r="I597" t="str">
        <f>VLOOKUP($A597,'Medical Examinations'!$A:$J,COLUMN('Medical Examinations'!H596),FALSE)</f>
        <v>No</v>
      </c>
      <c r="J597" t="str">
        <f>VLOOKUP($A597,'Medical Examinations'!$A:$J,COLUMN('Medical Examinations'!I596),FALSE)</f>
        <v>Obesity</v>
      </c>
      <c r="K597" t="str">
        <f>VLOOKUP($A597,'Medical Examinations'!$A:$J,COLUMN('Medical Examinations'!J596),FALSE)</f>
        <v>Diabetes</v>
      </c>
      <c r="L597" s="30">
        <f>VLOOKUP($A597,'Hospitalisation Details'!$A:$K,COLUMN('Hospitalisation Details'!J596),FALSE)</f>
        <v>23187</v>
      </c>
      <c r="M597" s="23">
        <f>VLOOKUP($A597,'Hospitalisation Details'!$A:$K,COLUMN('Hospitalisation Details'!F596),FALSE)</f>
        <v>16587.96</v>
      </c>
      <c r="N597" t="str">
        <f>VLOOKUP($A597,'Hospitalisation Details'!$A:$K,COLUMN('Hospitalisation Details'!G596),FALSE)</f>
        <v>Tier - 2</v>
      </c>
      <c r="O597" t="str">
        <f>VLOOKUP($A597,'Hospitalisation Details'!$A:$K,COLUMN('Hospitalisation Details'!H596),FALSE)</f>
        <v>Tier - 2</v>
      </c>
      <c r="P597" t="str">
        <f>VLOOKUP($A597,'Hospitalisation Details'!$A:$K,COLUMN('Hospitalisation Details'!I596),FALSE)</f>
        <v>R1023</v>
      </c>
      <c r="Q597">
        <f>VLOOKUP($A597,'Hospitalisation Details'!$A:$K,COLUMN('Hospitalisation Details'!K596),FALSE)</f>
        <v>59</v>
      </c>
      <c r="R597" t="str" cm="1">
        <f t="array" ref="R597">_xlfn.IFS(
Q597&lt;=10,"0-10",
Q597&lt;=20,"11-20",
Q597&lt;=30,"21-30",
Q597&lt;=40,"31-40",
Q597&lt;=50,"41-50",
Q597&lt;=60,"51-60",
Q597&lt;=70,"61-70"
)</f>
        <v>51-60</v>
      </c>
      <c r="S597" t="str">
        <f t="shared" si="9"/>
        <v>Yes</v>
      </c>
    </row>
    <row r="598" spans="1:19" ht="15.75" x14ac:dyDescent="0.25">
      <c r="A598" s="36" t="s">
        <v>638</v>
      </c>
      <c r="B598" t="str">
        <f>VLOOKUP(A598,'Customer Names'!A:E,COLUMN('Customer Names'!D597),FALSE)</f>
        <v>Mr. Eugene</v>
      </c>
      <c r="C598">
        <f>VLOOKUP($A598,'Medical Examinations'!$A:$J,COLUMN('Medical Examinations'!B597),FALSE)</f>
        <v>31.02</v>
      </c>
      <c r="D598">
        <f>VLOOKUP($A598,'Medical Examinations'!$A:$J,COLUMN('Medical Examinations'!C597),FALSE)</f>
        <v>5.87</v>
      </c>
      <c r="E598" t="str">
        <f>VLOOKUP($A598,'Medical Examinations'!$A:$J,COLUMN('Medical Examinations'!D597),FALSE)</f>
        <v>Yes</v>
      </c>
      <c r="F598" t="str">
        <f>VLOOKUP($A598,'Medical Examinations'!$A:$J,COLUMN('Medical Examinations'!E597),FALSE)</f>
        <v>No</v>
      </c>
      <c r="G598" t="str">
        <f>VLOOKUP($A598,'Medical Examinations'!$A:$J,COLUMN('Medical Examinations'!F597),FALSE)</f>
        <v>No</v>
      </c>
      <c r="H598">
        <f>VLOOKUP($A598,'Medical Examinations'!$A:$J,COLUMN('Medical Examinations'!G597),FALSE)</f>
        <v>0</v>
      </c>
      <c r="I598" t="str">
        <f>VLOOKUP($A598,'Medical Examinations'!$A:$J,COLUMN('Medical Examinations'!H597),FALSE)</f>
        <v>No</v>
      </c>
      <c r="J598" t="str">
        <f>VLOOKUP($A598,'Medical Examinations'!$A:$J,COLUMN('Medical Examinations'!I597),FALSE)</f>
        <v>Obesity</v>
      </c>
      <c r="K598" t="str">
        <f>VLOOKUP($A598,'Medical Examinations'!$A:$J,COLUMN('Medical Examinations'!J597),FALSE)</f>
        <v>Prediabetes</v>
      </c>
      <c r="L598" s="30">
        <f>VLOOKUP($A598,'Hospitalisation Details'!$A:$K,COLUMN('Hospitalisation Details'!J597),FALSE)</f>
        <v>37067</v>
      </c>
      <c r="M598" s="23">
        <f>VLOOKUP($A598,'Hospitalisation Details'!$A:$K,COLUMN('Hospitalisation Details'!F597),FALSE)</f>
        <v>16586.5</v>
      </c>
      <c r="N598" t="str">
        <f>VLOOKUP($A598,'Hospitalisation Details'!$A:$K,COLUMN('Hospitalisation Details'!G597),FALSE)</f>
        <v>Tier - 2</v>
      </c>
      <c r="O598" t="str">
        <f>VLOOKUP($A598,'Hospitalisation Details'!$A:$K,COLUMN('Hospitalisation Details'!H597),FALSE)</f>
        <v>Tier - 1</v>
      </c>
      <c r="P598" t="str">
        <f>VLOOKUP($A598,'Hospitalisation Details'!$A:$K,COLUMN('Hospitalisation Details'!I597),FALSE)</f>
        <v>R1013</v>
      </c>
      <c r="Q598">
        <f>VLOOKUP($A598,'Hospitalisation Details'!$A:$K,COLUMN('Hospitalisation Details'!K597),FALSE)</f>
        <v>21</v>
      </c>
      <c r="R598" t="str" cm="1">
        <f t="array" ref="R598">_xlfn.IFS(
Q598&lt;=10,"0-10",
Q598&lt;=20,"11-20",
Q598&lt;=30,"21-30",
Q598&lt;=40,"31-40",
Q598&lt;=50,"41-50",
Q598&lt;=60,"51-60",
Q598&lt;=70,"61-70"
)</f>
        <v>21-30</v>
      </c>
      <c r="S598" t="str">
        <f t="shared" si="9"/>
        <v>Yes</v>
      </c>
    </row>
    <row r="599" spans="1:19" ht="15.75" x14ac:dyDescent="0.25">
      <c r="A599" s="36" t="s">
        <v>639</v>
      </c>
      <c r="B599" t="str">
        <f>VLOOKUP(A599,'Customer Names'!A:E,COLUMN('Customer Names'!D598),FALSE)</f>
        <v>Ms. Erin</v>
      </c>
      <c r="C599">
        <f>VLOOKUP($A599,'Medical Examinations'!$A:$J,COLUMN('Medical Examinations'!B598),FALSE)</f>
        <v>24.75</v>
      </c>
      <c r="D599">
        <f>VLOOKUP($A599,'Medical Examinations'!$A:$J,COLUMN('Medical Examinations'!C598),FALSE)</f>
        <v>4.3600000000000003</v>
      </c>
      <c r="E599" t="str">
        <f>VLOOKUP($A599,'Medical Examinations'!$A:$J,COLUMN('Medical Examinations'!D598),FALSE)</f>
        <v>Yes</v>
      </c>
      <c r="F599" t="str">
        <f>VLOOKUP($A599,'Medical Examinations'!$A:$J,COLUMN('Medical Examinations'!E598),FALSE)</f>
        <v>No</v>
      </c>
      <c r="G599" t="str">
        <f>VLOOKUP($A599,'Medical Examinations'!$A:$J,COLUMN('Medical Examinations'!F598),FALSE)</f>
        <v>No</v>
      </c>
      <c r="H599">
        <f>VLOOKUP($A599,'Medical Examinations'!$A:$J,COLUMN('Medical Examinations'!G598),FALSE)</f>
        <v>1</v>
      </c>
      <c r="I599" t="str">
        <f>VLOOKUP($A599,'Medical Examinations'!$A:$J,COLUMN('Medical Examinations'!H598),FALSE)</f>
        <v>Yes</v>
      </c>
      <c r="J599" t="str">
        <f>VLOOKUP($A599,'Medical Examinations'!$A:$J,COLUMN('Medical Examinations'!I598),FALSE)</f>
        <v>Healthy Weight</v>
      </c>
      <c r="K599" t="str">
        <f>VLOOKUP($A599,'Medical Examinations'!$A:$J,COLUMN('Medical Examinations'!J598),FALSE)</f>
        <v>Normal</v>
      </c>
      <c r="L599" s="30">
        <f>VLOOKUP($A599,'Hospitalisation Details'!$A:$K,COLUMN('Hospitalisation Details'!J598),FALSE)</f>
        <v>35056</v>
      </c>
      <c r="M599" s="23">
        <f>VLOOKUP($A599,'Hospitalisation Details'!$A:$K,COLUMN('Hospitalisation Details'!F598),FALSE)</f>
        <v>16577.78</v>
      </c>
      <c r="N599" t="str">
        <f>VLOOKUP($A599,'Hospitalisation Details'!$A:$K,COLUMN('Hospitalisation Details'!G598),FALSE)</f>
        <v>Tier - 2</v>
      </c>
      <c r="O599" t="str">
        <f>VLOOKUP($A599,'Hospitalisation Details'!$A:$K,COLUMN('Hospitalisation Details'!H598),FALSE)</f>
        <v>Tier - 1</v>
      </c>
      <c r="P599" t="str">
        <f>VLOOKUP($A599,'Hospitalisation Details'!$A:$K,COLUMN('Hospitalisation Details'!I598),FALSE)</f>
        <v>R1013</v>
      </c>
      <c r="Q599">
        <f>VLOOKUP($A599,'Hospitalisation Details'!$A:$K,COLUMN('Hospitalisation Details'!K598),FALSE)</f>
        <v>27</v>
      </c>
      <c r="R599" t="str" cm="1">
        <f t="array" ref="R599">_xlfn.IFS(
Q599&lt;=10,"0-10",
Q599&lt;=20,"11-20",
Q599&lt;=30,"21-30",
Q599&lt;=40,"31-40",
Q599&lt;=50,"41-50",
Q599&lt;=60,"51-60",
Q599&lt;=70,"61-70"
)</f>
        <v>21-30</v>
      </c>
      <c r="S599" t="str">
        <f t="shared" si="9"/>
        <v>No</v>
      </c>
    </row>
    <row r="600" spans="1:19" ht="15.75" x14ac:dyDescent="0.25">
      <c r="A600" s="36" t="s">
        <v>640</v>
      </c>
      <c r="B600" t="str">
        <f>VLOOKUP(A600,'Customer Names'!A:E,COLUMN('Customer Names'!D599),FALSE)</f>
        <v>Ms. Kamilla</v>
      </c>
      <c r="C600">
        <f>VLOOKUP($A600,'Medical Examinations'!$A:$J,COLUMN('Medical Examinations'!B599),FALSE)</f>
        <v>30.114999999999998</v>
      </c>
      <c r="D600">
        <f>VLOOKUP($A600,'Medical Examinations'!$A:$J,COLUMN('Medical Examinations'!C599),FALSE)</f>
        <v>10.119999999999999</v>
      </c>
      <c r="E600" t="str">
        <f>VLOOKUP($A600,'Medical Examinations'!$A:$J,COLUMN('Medical Examinations'!D599),FALSE)</f>
        <v>No</v>
      </c>
      <c r="F600" t="str">
        <f>VLOOKUP($A600,'Medical Examinations'!$A:$J,COLUMN('Medical Examinations'!E599),FALSE)</f>
        <v>No</v>
      </c>
      <c r="G600" t="str">
        <f>VLOOKUP($A600,'Medical Examinations'!$A:$J,COLUMN('Medical Examinations'!F599),FALSE)</f>
        <v>No</v>
      </c>
      <c r="H600">
        <f>VLOOKUP($A600,'Medical Examinations'!$A:$J,COLUMN('Medical Examinations'!G599),FALSE)</f>
        <v>3</v>
      </c>
      <c r="I600" t="str">
        <f>VLOOKUP($A600,'Medical Examinations'!$A:$J,COLUMN('Medical Examinations'!H599),FALSE)</f>
        <v>No</v>
      </c>
      <c r="J600" t="str">
        <f>VLOOKUP($A600,'Medical Examinations'!$A:$J,COLUMN('Medical Examinations'!I599),FALSE)</f>
        <v>Obesity</v>
      </c>
      <c r="K600" t="str">
        <f>VLOOKUP($A600,'Medical Examinations'!$A:$J,COLUMN('Medical Examinations'!J599),FALSE)</f>
        <v>Diabetes</v>
      </c>
      <c r="L600" s="30">
        <f>VLOOKUP($A600,'Hospitalisation Details'!$A:$K,COLUMN('Hospitalisation Details'!J599),FALSE)</f>
        <v>21468</v>
      </c>
      <c r="M600" s="23">
        <f>VLOOKUP($A600,'Hospitalisation Details'!$A:$K,COLUMN('Hospitalisation Details'!F599),FALSE)</f>
        <v>16455.71</v>
      </c>
      <c r="N600" t="str">
        <f>VLOOKUP($A600,'Hospitalisation Details'!$A:$K,COLUMN('Hospitalisation Details'!G599),FALSE)</f>
        <v>Tier - 2</v>
      </c>
      <c r="O600" t="str">
        <f>VLOOKUP($A600,'Hospitalisation Details'!$A:$K,COLUMN('Hospitalisation Details'!H599),FALSE)</f>
        <v>Tier - 2</v>
      </c>
      <c r="P600" t="str">
        <f>VLOOKUP($A600,'Hospitalisation Details'!$A:$K,COLUMN('Hospitalisation Details'!I599),FALSE)</f>
        <v>R1012</v>
      </c>
      <c r="Q600">
        <f>VLOOKUP($A600,'Hospitalisation Details'!$A:$K,COLUMN('Hospitalisation Details'!K599),FALSE)</f>
        <v>64</v>
      </c>
      <c r="R600" t="str" cm="1">
        <f t="array" ref="R600">_xlfn.IFS(
Q600&lt;=10,"0-10",
Q600&lt;=20,"11-20",
Q600&lt;=30,"21-30",
Q600&lt;=40,"31-40",
Q600&lt;=50,"41-50",
Q600&lt;=60,"51-60",
Q600&lt;=70,"61-70"
)</f>
        <v>61-70</v>
      </c>
      <c r="S600" t="str">
        <f t="shared" si="9"/>
        <v>Yes</v>
      </c>
    </row>
    <row r="601" spans="1:19" ht="15.75" x14ac:dyDescent="0.25">
      <c r="A601" s="36" t="s">
        <v>641</v>
      </c>
      <c r="B601" t="str">
        <f>VLOOKUP(A601,'Customer Names'!A:E,COLUMN('Customer Names'!D600),FALSE)</f>
        <v>Mr. Wayne</v>
      </c>
      <c r="C601">
        <f>VLOOKUP($A601,'Medical Examinations'!$A:$J,COLUMN('Medical Examinations'!B600),FALSE)</f>
        <v>26.03</v>
      </c>
      <c r="D601">
        <f>VLOOKUP($A601,'Medical Examinations'!$A:$J,COLUMN('Medical Examinations'!C600),FALSE)</f>
        <v>4.01</v>
      </c>
      <c r="E601" t="str">
        <f>VLOOKUP($A601,'Medical Examinations'!$A:$J,COLUMN('Medical Examinations'!D600),FALSE)</f>
        <v>No</v>
      </c>
      <c r="F601" t="str">
        <f>VLOOKUP($A601,'Medical Examinations'!$A:$J,COLUMN('Medical Examinations'!E600),FALSE)</f>
        <v>No</v>
      </c>
      <c r="G601" t="str">
        <f>VLOOKUP($A601,'Medical Examinations'!$A:$J,COLUMN('Medical Examinations'!F600),FALSE)</f>
        <v>Yes</v>
      </c>
      <c r="H601">
        <f>VLOOKUP($A601,'Medical Examinations'!$A:$J,COLUMN('Medical Examinations'!G600),FALSE)</f>
        <v>1</v>
      </c>
      <c r="I601" t="str">
        <f>VLOOKUP($A601,'Medical Examinations'!$A:$J,COLUMN('Medical Examinations'!H600),FALSE)</f>
        <v>Yes</v>
      </c>
      <c r="J601" t="str">
        <f>VLOOKUP($A601,'Medical Examinations'!$A:$J,COLUMN('Medical Examinations'!I600),FALSE)</f>
        <v>Overweight</v>
      </c>
      <c r="K601" t="str">
        <f>VLOOKUP($A601,'Medical Examinations'!$A:$J,COLUMN('Medical Examinations'!J600),FALSE)</f>
        <v>Normal</v>
      </c>
      <c r="L601" s="30">
        <f>VLOOKUP($A601,'Hospitalisation Details'!$A:$K,COLUMN('Hospitalisation Details'!J600),FALSE)</f>
        <v>37975</v>
      </c>
      <c r="M601" s="23">
        <f>VLOOKUP($A601,'Hospitalisation Details'!$A:$K,COLUMN('Hospitalisation Details'!F600),FALSE)</f>
        <v>16450.89</v>
      </c>
      <c r="N601" t="str">
        <f>VLOOKUP($A601,'Hospitalisation Details'!$A:$K,COLUMN('Hospitalisation Details'!G600),FALSE)</f>
        <v>Tier - 2</v>
      </c>
      <c r="O601" t="str">
        <f>VLOOKUP($A601,'Hospitalisation Details'!$A:$K,COLUMN('Hospitalisation Details'!H600),FALSE)</f>
        <v>Tier - 1</v>
      </c>
      <c r="P601" t="str">
        <f>VLOOKUP($A601,'Hospitalisation Details'!$A:$K,COLUMN('Hospitalisation Details'!I600),FALSE)</f>
        <v>R1012</v>
      </c>
      <c r="Q601">
        <f>VLOOKUP($A601,'Hospitalisation Details'!$A:$K,COLUMN('Hospitalisation Details'!K600),FALSE)</f>
        <v>19</v>
      </c>
      <c r="R601" t="str" cm="1">
        <f t="array" ref="R601">_xlfn.IFS(
Q601&lt;=10,"0-10",
Q601&lt;=20,"11-20",
Q601&lt;=30,"21-30",
Q601&lt;=40,"31-40",
Q601&lt;=50,"41-50",
Q601&lt;=60,"51-60",
Q601&lt;=70,"61-70"
)</f>
        <v>11-20</v>
      </c>
      <c r="S601" t="str">
        <f t="shared" si="9"/>
        <v>No</v>
      </c>
    </row>
    <row r="602" spans="1:19" ht="15.75" x14ac:dyDescent="0.25">
      <c r="A602" s="36" t="s">
        <v>642</v>
      </c>
      <c r="B602" t="str">
        <f>VLOOKUP(A602,'Customer Names'!A:E,COLUMN('Customer Names'!D601),FALSE)</f>
        <v>Ms. Tracy</v>
      </c>
      <c r="C602">
        <f>VLOOKUP($A602,'Medical Examinations'!$A:$J,COLUMN('Medical Examinations'!B601),FALSE)</f>
        <v>20.045000000000002</v>
      </c>
      <c r="D602">
        <f>VLOOKUP($A602,'Medical Examinations'!$A:$J,COLUMN('Medical Examinations'!C601),FALSE)</f>
        <v>4.7699999999999996</v>
      </c>
      <c r="E602" t="str">
        <f>VLOOKUP($A602,'Medical Examinations'!$A:$J,COLUMN('Medical Examinations'!D601),FALSE)</f>
        <v>Yes</v>
      </c>
      <c r="F602" t="str">
        <f>VLOOKUP($A602,'Medical Examinations'!$A:$J,COLUMN('Medical Examinations'!E601),FALSE)</f>
        <v>No</v>
      </c>
      <c r="G602" t="str">
        <f>VLOOKUP($A602,'Medical Examinations'!$A:$J,COLUMN('Medical Examinations'!F601),FALSE)</f>
        <v>No</v>
      </c>
      <c r="H602">
        <f>VLOOKUP($A602,'Medical Examinations'!$A:$J,COLUMN('Medical Examinations'!G601),FALSE)</f>
        <v>1</v>
      </c>
      <c r="I602" t="str">
        <f>VLOOKUP($A602,'Medical Examinations'!$A:$J,COLUMN('Medical Examinations'!H601),FALSE)</f>
        <v>Yes</v>
      </c>
      <c r="J602" t="str">
        <f>VLOOKUP($A602,'Medical Examinations'!$A:$J,COLUMN('Medical Examinations'!I601),FALSE)</f>
        <v>Healthy Weight</v>
      </c>
      <c r="K602" t="str">
        <f>VLOOKUP($A602,'Medical Examinations'!$A:$J,COLUMN('Medical Examinations'!J601),FALSE)</f>
        <v>Normal</v>
      </c>
      <c r="L602" s="30">
        <f>VLOOKUP($A602,'Hospitalisation Details'!$A:$K,COLUMN('Hospitalisation Details'!J601),FALSE)</f>
        <v>34970</v>
      </c>
      <c r="M602" s="23">
        <f>VLOOKUP($A602,'Hospitalisation Details'!$A:$K,COLUMN('Hospitalisation Details'!F601),FALSE)</f>
        <v>16420.490000000002</v>
      </c>
      <c r="N602" t="str">
        <f>VLOOKUP($A602,'Hospitalisation Details'!$A:$K,COLUMN('Hospitalisation Details'!G601),FALSE)</f>
        <v>Tier - 2</v>
      </c>
      <c r="O602" t="str">
        <f>VLOOKUP($A602,'Hospitalisation Details'!$A:$K,COLUMN('Hospitalisation Details'!H601),FALSE)</f>
        <v>Tier - 3</v>
      </c>
      <c r="P602" t="str">
        <f>VLOOKUP($A602,'Hospitalisation Details'!$A:$K,COLUMN('Hospitalisation Details'!I601),FALSE)</f>
        <v>R1012</v>
      </c>
      <c r="Q602">
        <f>VLOOKUP($A602,'Hospitalisation Details'!$A:$K,COLUMN('Hospitalisation Details'!K601),FALSE)</f>
        <v>27</v>
      </c>
      <c r="R602" t="str" cm="1">
        <f t="array" ref="R602">_xlfn.IFS(
Q602&lt;=10,"0-10",
Q602&lt;=20,"11-20",
Q602&lt;=30,"21-30",
Q602&lt;=40,"31-40",
Q602&lt;=50,"41-50",
Q602&lt;=60,"51-60",
Q602&lt;=70,"61-70"
)</f>
        <v>21-30</v>
      </c>
      <c r="S602" t="str">
        <f t="shared" si="9"/>
        <v>No</v>
      </c>
    </row>
    <row r="603" spans="1:19" ht="15.75" x14ac:dyDescent="0.25">
      <c r="A603" s="36" t="s">
        <v>643</v>
      </c>
      <c r="B603" t="str">
        <f>VLOOKUP(A603,'Customer Names'!A:E,COLUMN('Customer Names'!D602),FALSE)</f>
        <v>Mrs. Heather</v>
      </c>
      <c r="C603">
        <f>VLOOKUP($A603,'Medical Examinations'!$A:$J,COLUMN('Medical Examinations'!B602),FALSE)</f>
        <v>40.24</v>
      </c>
      <c r="D603">
        <f>VLOOKUP($A603,'Medical Examinations'!$A:$J,COLUMN('Medical Examinations'!C602),FALSE)</f>
        <v>6.83</v>
      </c>
      <c r="E603" t="str">
        <f>VLOOKUP($A603,'Medical Examinations'!$A:$J,COLUMN('Medical Examinations'!D602),FALSE)</f>
        <v>No</v>
      </c>
      <c r="F603" t="str">
        <f>VLOOKUP($A603,'Medical Examinations'!$A:$J,COLUMN('Medical Examinations'!E602),FALSE)</f>
        <v>No</v>
      </c>
      <c r="G603" t="str">
        <f>VLOOKUP($A603,'Medical Examinations'!$A:$J,COLUMN('Medical Examinations'!F602),FALSE)</f>
        <v>No</v>
      </c>
      <c r="H603">
        <f>VLOOKUP($A603,'Medical Examinations'!$A:$J,COLUMN('Medical Examinations'!G602),FALSE)</f>
        <v>0</v>
      </c>
      <c r="I603" t="str">
        <f>VLOOKUP($A603,'Medical Examinations'!$A:$J,COLUMN('Medical Examinations'!H602),FALSE)</f>
        <v>No</v>
      </c>
      <c r="J603" t="str">
        <f>VLOOKUP($A603,'Medical Examinations'!$A:$J,COLUMN('Medical Examinations'!I602),FALSE)</f>
        <v>Obesity</v>
      </c>
      <c r="K603" t="str">
        <f>VLOOKUP($A603,'Medical Examinations'!$A:$J,COLUMN('Medical Examinations'!J602),FALSE)</f>
        <v>Diabetes</v>
      </c>
      <c r="L603" s="30">
        <f>VLOOKUP($A603,'Hospitalisation Details'!$A:$K,COLUMN('Hospitalisation Details'!J602),FALSE)</f>
        <v>24081</v>
      </c>
      <c r="M603" s="23">
        <f>VLOOKUP($A603,'Hospitalisation Details'!$A:$K,COLUMN('Hospitalisation Details'!F602),FALSE)</f>
        <v>16351.42</v>
      </c>
      <c r="N603" t="str">
        <f>VLOOKUP($A603,'Hospitalisation Details'!$A:$K,COLUMN('Hospitalisation Details'!G602),FALSE)</f>
        <v>Tier - 2</v>
      </c>
      <c r="O603" t="str">
        <f>VLOOKUP($A603,'Hospitalisation Details'!$A:$K,COLUMN('Hospitalisation Details'!H602),FALSE)</f>
        <v>Tier - 3</v>
      </c>
      <c r="P603" t="str">
        <f>VLOOKUP($A603,'Hospitalisation Details'!$A:$K,COLUMN('Hospitalisation Details'!I602),FALSE)</f>
        <v>R1026</v>
      </c>
      <c r="Q603">
        <f>VLOOKUP($A603,'Hospitalisation Details'!$A:$K,COLUMN('Hospitalisation Details'!K602),FALSE)</f>
        <v>57</v>
      </c>
      <c r="R603" t="str" cm="1">
        <f t="array" ref="R603">_xlfn.IFS(
Q603&lt;=10,"0-10",
Q603&lt;=20,"11-20",
Q603&lt;=30,"21-30",
Q603&lt;=40,"31-40",
Q603&lt;=50,"41-50",
Q603&lt;=60,"51-60",
Q603&lt;=70,"61-70"
)</f>
        <v>51-60</v>
      </c>
      <c r="S603" t="str">
        <f t="shared" si="9"/>
        <v>Yes</v>
      </c>
    </row>
    <row r="604" spans="1:19" ht="15.75" x14ac:dyDescent="0.25">
      <c r="A604" s="36" t="s">
        <v>644</v>
      </c>
      <c r="B604" t="str">
        <f>VLOOKUP(A604,'Customer Names'!A:E,COLUMN('Customer Names'!D603),FALSE)</f>
        <v>Mrs. Megan</v>
      </c>
      <c r="C604">
        <f>VLOOKUP($A604,'Medical Examinations'!$A:$J,COLUMN('Medical Examinations'!B603),FALSE)</f>
        <v>43.15</v>
      </c>
      <c r="D604">
        <f>VLOOKUP($A604,'Medical Examinations'!$A:$J,COLUMN('Medical Examinations'!C603),FALSE)</f>
        <v>6.14</v>
      </c>
      <c r="E604" t="str">
        <f>VLOOKUP($A604,'Medical Examinations'!$A:$J,COLUMN('Medical Examinations'!D603),FALSE)</f>
        <v>Yes</v>
      </c>
      <c r="F604" t="str">
        <f>VLOOKUP($A604,'Medical Examinations'!$A:$J,COLUMN('Medical Examinations'!E603),FALSE)</f>
        <v>No</v>
      </c>
      <c r="G604" t="str">
        <f>VLOOKUP($A604,'Medical Examinations'!$A:$J,COLUMN('Medical Examinations'!F603),FALSE)</f>
        <v>Yes</v>
      </c>
      <c r="H604">
        <f>VLOOKUP($A604,'Medical Examinations'!$A:$J,COLUMN('Medical Examinations'!G603),FALSE)</f>
        <v>1</v>
      </c>
      <c r="I604" t="str">
        <f>VLOOKUP($A604,'Medical Examinations'!$A:$J,COLUMN('Medical Examinations'!H603),FALSE)</f>
        <v>No</v>
      </c>
      <c r="J604" t="str">
        <f>VLOOKUP($A604,'Medical Examinations'!$A:$J,COLUMN('Medical Examinations'!I603),FALSE)</f>
        <v>Obesity</v>
      </c>
      <c r="K604" t="str">
        <f>VLOOKUP($A604,'Medical Examinations'!$A:$J,COLUMN('Medical Examinations'!J603),FALSE)</f>
        <v>Prediabetes</v>
      </c>
      <c r="L604" s="30">
        <f>VLOOKUP($A604,'Hospitalisation Details'!$A:$K,COLUMN('Hospitalisation Details'!J603),FALSE)</f>
        <v>25423</v>
      </c>
      <c r="M604" s="23">
        <f>VLOOKUP($A604,'Hospitalisation Details'!$A:$K,COLUMN('Hospitalisation Details'!F603),FALSE)</f>
        <v>16311.05</v>
      </c>
      <c r="N604" t="str">
        <f>VLOOKUP($A604,'Hospitalisation Details'!$A:$K,COLUMN('Hospitalisation Details'!G603),FALSE)</f>
        <v>Tier - 2</v>
      </c>
      <c r="O604" t="str">
        <f>VLOOKUP($A604,'Hospitalisation Details'!$A:$K,COLUMN('Hospitalisation Details'!H603),FALSE)</f>
        <v>Tier - 3</v>
      </c>
      <c r="P604" t="str">
        <f>VLOOKUP($A604,'Hospitalisation Details'!$A:$K,COLUMN('Hospitalisation Details'!I603),FALSE)</f>
        <v>R1026</v>
      </c>
      <c r="Q604">
        <f>VLOOKUP($A604,'Hospitalisation Details'!$A:$K,COLUMN('Hospitalisation Details'!K603),FALSE)</f>
        <v>53</v>
      </c>
      <c r="R604" t="str" cm="1">
        <f t="array" ref="R604">_xlfn.IFS(
Q604&lt;=10,"0-10",
Q604&lt;=20,"11-20",
Q604&lt;=30,"21-30",
Q604&lt;=40,"31-40",
Q604&lt;=50,"41-50",
Q604&lt;=60,"51-60",
Q604&lt;=70,"61-70"
)</f>
        <v>51-60</v>
      </c>
      <c r="S604" t="str">
        <f t="shared" si="9"/>
        <v>Yes</v>
      </c>
    </row>
    <row r="605" spans="1:19" ht="15.75" x14ac:dyDescent="0.25">
      <c r="A605" s="36" t="s">
        <v>645</v>
      </c>
      <c r="B605" t="str">
        <f>VLOOKUP(A605,'Customer Names'!A:E,COLUMN('Customer Names'!D604),FALSE)</f>
        <v>Mr. Jonathan</v>
      </c>
      <c r="C605">
        <f>VLOOKUP($A605,'Medical Examinations'!$A:$J,COLUMN('Medical Examinations'!B604),FALSE)</f>
        <v>27.7</v>
      </c>
      <c r="D605">
        <f>VLOOKUP($A605,'Medical Examinations'!$A:$J,COLUMN('Medical Examinations'!C604),FALSE)</f>
        <v>5.6</v>
      </c>
      <c r="E605" t="str">
        <f>VLOOKUP($A605,'Medical Examinations'!$A:$J,COLUMN('Medical Examinations'!D604),FALSE)</f>
        <v>No</v>
      </c>
      <c r="F605" t="str">
        <f>VLOOKUP($A605,'Medical Examinations'!$A:$J,COLUMN('Medical Examinations'!E604),FALSE)</f>
        <v>No</v>
      </c>
      <c r="G605" t="str">
        <f>VLOOKUP($A605,'Medical Examinations'!$A:$J,COLUMN('Medical Examinations'!F604),FALSE)</f>
        <v>Yes</v>
      </c>
      <c r="H605">
        <f>VLOOKUP($A605,'Medical Examinations'!$A:$J,COLUMN('Medical Examinations'!G604),FALSE)</f>
        <v>1</v>
      </c>
      <c r="I605" t="str">
        <f>VLOOKUP($A605,'Medical Examinations'!$A:$J,COLUMN('Medical Examinations'!H604),FALSE)</f>
        <v>Yes</v>
      </c>
      <c r="J605" t="str">
        <f>VLOOKUP($A605,'Medical Examinations'!$A:$J,COLUMN('Medical Examinations'!I604),FALSE)</f>
        <v>Overweight</v>
      </c>
      <c r="K605" t="str">
        <f>VLOOKUP($A605,'Medical Examinations'!$A:$J,COLUMN('Medical Examinations'!J604),FALSE)</f>
        <v>Normal</v>
      </c>
      <c r="L605" s="30">
        <f>VLOOKUP($A605,'Hospitalisation Details'!$A:$K,COLUMN('Hospitalisation Details'!J604),FALSE)</f>
        <v>37857</v>
      </c>
      <c r="M605" s="23">
        <f>VLOOKUP($A605,'Hospitalisation Details'!$A:$K,COLUMN('Hospitalisation Details'!F604),FALSE)</f>
        <v>16297.85</v>
      </c>
      <c r="N605" t="str">
        <f>VLOOKUP($A605,'Hospitalisation Details'!$A:$K,COLUMN('Hospitalisation Details'!G604),FALSE)</f>
        <v>Tier - 2</v>
      </c>
      <c r="O605" t="str">
        <f>VLOOKUP($A605,'Hospitalisation Details'!$A:$K,COLUMN('Hospitalisation Details'!H604),FALSE)</f>
        <v>Tier - 3</v>
      </c>
      <c r="P605" t="str">
        <f>VLOOKUP($A605,'Hospitalisation Details'!$A:$K,COLUMN('Hospitalisation Details'!I604),FALSE)</f>
        <v>R1011</v>
      </c>
      <c r="Q605">
        <f>VLOOKUP($A605,'Hospitalisation Details'!$A:$K,COLUMN('Hospitalisation Details'!K604),FALSE)</f>
        <v>19</v>
      </c>
      <c r="R605" t="str" cm="1">
        <f t="array" ref="R605">_xlfn.IFS(
Q605&lt;=10,"0-10",
Q605&lt;=20,"11-20",
Q605&lt;=30,"21-30",
Q605&lt;=40,"31-40",
Q605&lt;=50,"41-50",
Q605&lt;=60,"51-60",
Q605&lt;=70,"61-70"
)</f>
        <v>11-20</v>
      </c>
      <c r="S605" t="str">
        <f t="shared" si="9"/>
        <v>No</v>
      </c>
    </row>
    <row r="606" spans="1:19" ht="15.75" x14ac:dyDescent="0.25">
      <c r="A606" s="36" t="s">
        <v>646</v>
      </c>
      <c r="B606" t="str">
        <f>VLOOKUP(A606,'Customer Names'!A:E,COLUMN('Customer Names'!D605),FALSE)</f>
        <v>Mr. Greg</v>
      </c>
      <c r="C606">
        <f>VLOOKUP($A606,'Medical Examinations'!$A:$J,COLUMN('Medical Examinations'!B605),FALSE)</f>
        <v>45.68</v>
      </c>
      <c r="D606">
        <f>VLOOKUP($A606,'Medical Examinations'!$A:$J,COLUMN('Medical Examinations'!C605),FALSE)</f>
        <v>4.8</v>
      </c>
      <c r="E606" t="str">
        <f>VLOOKUP($A606,'Medical Examinations'!$A:$J,COLUMN('Medical Examinations'!D605),FALSE)</f>
        <v>No</v>
      </c>
      <c r="F606" t="str">
        <f>VLOOKUP($A606,'Medical Examinations'!$A:$J,COLUMN('Medical Examinations'!E605),FALSE)</f>
        <v>No</v>
      </c>
      <c r="G606" t="str">
        <f>VLOOKUP($A606,'Medical Examinations'!$A:$J,COLUMN('Medical Examinations'!F605),FALSE)</f>
        <v>No</v>
      </c>
      <c r="H606">
        <f>VLOOKUP($A606,'Medical Examinations'!$A:$J,COLUMN('Medical Examinations'!G605),FALSE)</f>
        <v>2</v>
      </c>
      <c r="I606" t="str">
        <f>VLOOKUP($A606,'Medical Examinations'!$A:$J,COLUMN('Medical Examinations'!H605),FALSE)</f>
        <v>No</v>
      </c>
      <c r="J606" t="str">
        <f>VLOOKUP($A606,'Medical Examinations'!$A:$J,COLUMN('Medical Examinations'!I605),FALSE)</f>
        <v>Obesity</v>
      </c>
      <c r="K606" t="str">
        <f>VLOOKUP($A606,'Medical Examinations'!$A:$J,COLUMN('Medical Examinations'!J605),FALSE)</f>
        <v>Normal</v>
      </c>
      <c r="L606" s="30">
        <f>VLOOKUP($A606,'Hospitalisation Details'!$A:$K,COLUMN('Hospitalisation Details'!J605),FALSE)</f>
        <v>26510</v>
      </c>
      <c r="M606" s="23">
        <f>VLOOKUP($A606,'Hospitalisation Details'!$A:$K,COLUMN('Hospitalisation Details'!F605),FALSE)</f>
        <v>16267.32</v>
      </c>
      <c r="N606" t="str">
        <f>VLOOKUP($A606,'Hospitalisation Details'!$A:$K,COLUMN('Hospitalisation Details'!G605),FALSE)</f>
        <v>Tier - 2</v>
      </c>
      <c r="O606" t="str">
        <f>VLOOKUP($A606,'Hospitalisation Details'!$A:$K,COLUMN('Hospitalisation Details'!H605),FALSE)</f>
        <v>Tier - 2</v>
      </c>
      <c r="P606" t="str">
        <f>VLOOKUP($A606,'Hospitalisation Details'!$A:$K,COLUMN('Hospitalisation Details'!I605),FALSE)</f>
        <v>R1023</v>
      </c>
      <c r="Q606">
        <f>VLOOKUP($A606,'Hospitalisation Details'!$A:$K,COLUMN('Hospitalisation Details'!K605),FALSE)</f>
        <v>50</v>
      </c>
      <c r="R606" t="str" cm="1">
        <f t="array" ref="R606">_xlfn.IFS(
Q606&lt;=10,"0-10",
Q606&lt;=20,"11-20",
Q606&lt;=30,"21-30",
Q606&lt;=40,"31-40",
Q606&lt;=50,"41-50",
Q606&lt;=60,"51-60",
Q606&lt;=70,"61-70"
)</f>
        <v>41-50</v>
      </c>
      <c r="S606" t="str">
        <f t="shared" si="9"/>
        <v>No</v>
      </c>
    </row>
    <row r="607" spans="1:19" ht="15.75" x14ac:dyDescent="0.25">
      <c r="A607" s="36" t="s">
        <v>647</v>
      </c>
      <c r="B607" t="str">
        <f>VLOOKUP(A607,'Customer Names'!A:E,COLUMN('Customer Names'!D606),FALSE)</f>
        <v>Mr. Steven</v>
      </c>
      <c r="C607">
        <f>VLOOKUP($A607,'Medical Examinations'!$A:$J,COLUMN('Medical Examinations'!B606),FALSE)</f>
        <v>27.3</v>
      </c>
      <c r="D607">
        <f>VLOOKUP($A607,'Medical Examinations'!$A:$J,COLUMN('Medical Examinations'!C606),FALSE)</f>
        <v>11.89</v>
      </c>
      <c r="E607" t="str">
        <f>VLOOKUP($A607,'Medical Examinations'!$A:$J,COLUMN('Medical Examinations'!D606),FALSE)</f>
        <v>No</v>
      </c>
      <c r="F607" t="str">
        <f>VLOOKUP($A607,'Medical Examinations'!$A:$J,COLUMN('Medical Examinations'!E606),FALSE)</f>
        <v>No</v>
      </c>
      <c r="G607" t="str">
        <f>VLOOKUP($A607,'Medical Examinations'!$A:$J,COLUMN('Medical Examinations'!F606),FALSE)</f>
        <v>No</v>
      </c>
      <c r="H607">
        <f>VLOOKUP($A607,'Medical Examinations'!$A:$J,COLUMN('Medical Examinations'!G606),FALSE)</f>
        <v>0</v>
      </c>
      <c r="I607" t="str">
        <f>VLOOKUP($A607,'Medical Examinations'!$A:$J,COLUMN('Medical Examinations'!H606),FALSE)</f>
        <v>Yes</v>
      </c>
      <c r="J607" t="str">
        <f>VLOOKUP($A607,'Medical Examinations'!$A:$J,COLUMN('Medical Examinations'!I606),FALSE)</f>
        <v>Overweight</v>
      </c>
      <c r="K607" t="str">
        <f>VLOOKUP($A607,'Medical Examinations'!$A:$J,COLUMN('Medical Examinations'!J606),FALSE)</f>
        <v>Diabetes</v>
      </c>
      <c r="L607" s="30">
        <f>VLOOKUP($A607,'Hospitalisation Details'!$A:$K,COLUMN('Hospitalisation Details'!J606),FALSE)</f>
        <v>37507</v>
      </c>
      <c r="M607" s="23">
        <f>VLOOKUP($A607,'Hospitalisation Details'!$A:$K,COLUMN('Hospitalisation Details'!F606),FALSE)</f>
        <v>16232.85</v>
      </c>
      <c r="N607" t="str">
        <f>VLOOKUP($A607,'Hospitalisation Details'!$A:$K,COLUMN('Hospitalisation Details'!G606),FALSE)</f>
        <v>Tier - 2</v>
      </c>
      <c r="O607" t="str">
        <f>VLOOKUP($A607,'Hospitalisation Details'!$A:$K,COLUMN('Hospitalisation Details'!H606),FALSE)</f>
        <v>Tier - 1</v>
      </c>
      <c r="P607" t="str">
        <f>VLOOKUP($A607,'Hospitalisation Details'!$A:$K,COLUMN('Hospitalisation Details'!I606),FALSE)</f>
        <v>R1011</v>
      </c>
      <c r="Q607">
        <f>VLOOKUP($A607,'Hospitalisation Details'!$A:$K,COLUMN('Hospitalisation Details'!K606),FALSE)</f>
        <v>20</v>
      </c>
      <c r="R607" t="str" cm="1">
        <f t="array" ref="R607">_xlfn.IFS(
Q607&lt;=10,"0-10",
Q607&lt;=20,"11-20",
Q607&lt;=30,"21-30",
Q607&lt;=40,"31-40",
Q607&lt;=50,"41-50",
Q607&lt;=60,"51-60",
Q607&lt;=70,"61-70"
)</f>
        <v>11-20</v>
      </c>
      <c r="S607" t="str">
        <f t="shared" si="9"/>
        <v>Yes</v>
      </c>
    </row>
    <row r="608" spans="1:19" ht="15.75" x14ac:dyDescent="0.25">
      <c r="A608" s="36" t="s">
        <v>648</v>
      </c>
      <c r="B608" t="str">
        <f>VLOOKUP(A608,'Customer Names'!A:E,COLUMN('Customer Names'!D607),FALSE)</f>
        <v>Mr. Gianfilippo</v>
      </c>
      <c r="C608">
        <f>VLOOKUP($A608,'Medical Examinations'!$A:$J,COLUMN('Medical Examinations'!B607),FALSE)</f>
        <v>54.45</v>
      </c>
      <c r="D608">
        <f>VLOOKUP($A608,'Medical Examinations'!$A:$J,COLUMN('Medical Examinations'!C607),FALSE)</f>
        <v>4.7300000000000004</v>
      </c>
      <c r="E608" t="str">
        <f>VLOOKUP($A608,'Medical Examinations'!$A:$J,COLUMN('Medical Examinations'!D607),FALSE)</f>
        <v>Yes</v>
      </c>
      <c r="F608" t="str">
        <f>VLOOKUP($A608,'Medical Examinations'!$A:$J,COLUMN('Medical Examinations'!E607),FALSE)</f>
        <v>No</v>
      </c>
      <c r="G608" t="str">
        <f>VLOOKUP($A608,'Medical Examinations'!$A:$J,COLUMN('Medical Examinations'!F607),FALSE)</f>
        <v>No</v>
      </c>
      <c r="H608">
        <f>VLOOKUP($A608,'Medical Examinations'!$A:$J,COLUMN('Medical Examinations'!G607),FALSE)</f>
        <v>1</v>
      </c>
      <c r="I608" t="str">
        <f>VLOOKUP($A608,'Medical Examinations'!$A:$J,COLUMN('Medical Examinations'!H607),FALSE)</f>
        <v>No</v>
      </c>
      <c r="J608" t="str">
        <f>VLOOKUP($A608,'Medical Examinations'!$A:$J,COLUMN('Medical Examinations'!I607),FALSE)</f>
        <v>Obesity</v>
      </c>
      <c r="K608" t="str">
        <f>VLOOKUP($A608,'Medical Examinations'!$A:$J,COLUMN('Medical Examinations'!J607),FALSE)</f>
        <v>Normal</v>
      </c>
      <c r="L608" s="30">
        <f>VLOOKUP($A608,'Hospitalisation Details'!$A:$K,COLUMN('Hospitalisation Details'!J607),FALSE)</f>
        <v>32376</v>
      </c>
      <c r="M608" s="23">
        <f>VLOOKUP($A608,'Hospitalisation Details'!$A:$K,COLUMN('Hospitalisation Details'!F607),FALSE)</f>
        <v>16205.88</v>
      </c>
      <c r="N608" t="str">
        <f>VLOOKUP($A608,'Hospitalisation Details'!$A:$K,COLUMN('Hospitalisation Details'!G607),FALSE)</f>
        <v>Tier - 2</v>
      </c>
      <c r="O608" t="str">
        <f>VLOOKUP($A608,'Hospitalisation Details'!$A:$K,COLUMN('Hospitalisation Details'!H607),FALSE)</f>
        <v>Tier - 1</v>
      </c>
      <c r="P608" t="str">
        <f>VLOOKUP($A608,'Hospitalisation Details'!$A:$K,COLUMN('Hospitalisation Details'!I607),FALSE)</f>
        <v>R1012</v>
      </c>
      <c r="Q608">
        <f>VLOOKUP($A608,'Hospitalisation Details'!$A:$K,COLUMN('Hospitalisation Details'!K607),FALSE)</f>
        <v>34</v>
      </c>
      <c r="R608" t="str" cm="1">
        <f t="array" ref="R608">_xlfn.IFS(
Q608&lt;=10,"0-10",
Q608&lt;=20,"11-20",
Q608&lt;=30,"21-30",
Q608&lt;=40,"31-40",
Q608&lt;=50,"41-50",
Q608&lt;=60,"51-60",
Q608&lt;=70,"61-70"
)</f>
        <v>31-40</v>
      </c>
      <c r="S608" t="str">
        <f t="shared" si="9"/>
        <v>No</v>
      </c>
    </row>
    <row r="609" spans="1:19" ht="15.75" x14ac:dyDescent="0.25">
      <c r="A609" s="36" t="s">
        <v>649</v>
      </c>
      <c r="B609" t="str">
        <f>VLOOKUP(A609,'Customer Names'!A:E,COLUMN('Customer Names'!D608),FALSE)</f>
        <v>Mr. Hector</v>
      </c>
      <c r="C609">
        <f>VLOOKUP($A609,'Medical Examinations'!$A:$J,COLUMN('Medical Examinations'!B608),FALSE)</f>
        <v>54.43</v>
      </c>
      <c r="D609">
        <f>VLOOKUP($A609,'Medical Examinations'!$A:$J,COLUMN('Medical Examinations'!C608),FALSE)</f>
        <v>4.6100000000000003</v>
      </c>
      <c r="E609" t="str">
        <f>VLOOKUP($A609,'Medical Examinations'!$A:$J,COLUMN('Medical Examinations'!D608),FALSE)</f>
        <v>Yes</v>
      </c>
      <c r="F609" t="str">
        <f>VLOOKUP($A609,'Medical Examinations'!$A:$J,COLUMN('Medical Examinations'!E608),FALSE)</f>
        <v>No</v>
      </c>
      <c r="G609" t="str">
        <f>VLOOKUP($A609,'Medical Examinations'!$A:$J,COLUMN('Medical Examinations'!F608),FALSE)</f>
        <v>No</v>
      </c>
      <c r="H609">
        <f>VLOOKUP($A609,'Medical Examinations'!$A:$J,COLUMN('Medical Examinations'!G608),FALSE)</f>
        <v>1</v>
      </c>
      <c r="I609" t="str">
        <f>VLOOKUP($A609,'Medical Examinations'!$A:$J,COLUMN('Medical Examinations'!H608),FALSE)</f>
        <v>No</v>
      </c>
      <c r="J609" t="str">
        <f>VLOOKUP($A609,'Medical Examinations'!$A:$J,COLUMN('Medical Examinations'!I608),FALSE)</f>
        <v>Obesity</v>
      </c>
      <c r="K609" t="str">
        <f>VLOOKUP($A609,'Medical Examinations'!$A:$J,COLUMN('Medical Examinations'!J608),FALSE)</f>
        <v>Normal</v>
      </c>
      <c r="L609" s="30">
        <f>VLOOKUP($A609,'Hospitalisation Details'!$A:$K,COLUMN('Hospitalisation Details'!J608),FALSE)</f>
        <v>32361</v>
      </c>
      <c r="M609" s="23">
        <f>VLOOKUP($A609,'Hospitalisation Details'!$A:$K,COLUMN('Hospitalisation Details'!F608),FALSE)</f>
        <v>16199.1</v>
      </c>
      <c r="N609" t="str">
        <f>VLOOKUP($A609,'Hospitalisation Details'!$A:$K,COLUMN('Hospitalisation Details'!G608),FALSE)</f>
        <v>Tier - 2</v>
      </c>
      <c r="O609" t="str">
        <f>VLOOKUP($A609,'Hospitalisation Details'!$A:$K,COLUMN('Hospitalisation Details'!H608),FALSE)</f>
        <v>Tier - 2</v>
      </c>
      <c r="P609" t="str">
        <f>VLOOKUP($A609,'Hospitalisation Details'!$A:$K,COLUMN('Hospitalisation Details'!I608),FALSE)</f>
        <v>R1012</v>
      </c>
      <c r="Q609">
        <f>VLOOKUP($A609,'Hospitalisation Details'!$A:$K,COLUMN('Hospitalisation Details'!K608),FALSE)</f>
        <v>34</v>
      </c>
      <c r="R609" t="str" cm="1">
        <f t="array" ref="R609">_xlfn.IFS(
Q609&lt;=10,"0-10",
Q609&lt;=20,"11-20",
Q609&lt;=30,"21-30",
Q609&lt;=40,"31-40",
Q609&lt;=50,"41-50",
Q609&lt;=60,"51-60",
Q609&lt;=70,"61-70"
)</f>
        <v>31-40</v>
      </c>
      <c r="S609" t="str">
        <f t="shared" si="9"/>
        <v>No</v>
      </c>
    </row>
    <row r="610" spans="1:19" ht="15.75" x14ac:dyDescent="0.25">
      <c r="A610" s="36" t="s">
        <v>650</v>
      </c>
      <c r="B610" t="str">
        <f>VLOOKUP(A610,'Customer Names'!A:E,COLUMN('Customer Names'!D609),FALSE)</f>
        <v>Mr. Mark</v>
      </c>
      <c r="C610">
        <f>VLOOKUP($A610,'Medical Examinations'!$A:$J,COLUMN('Medical Examinations'!B609),FALSE)</f>
        <v>48.01</v>
      </c>
      <c r="D610">
        <f>VLOOKUP($A610,'Medical Examinations'!$A:$J,COLUMN('Medical Examinations'!C609),FALSE)</f>
        <v>7.3</v>
      </c>
      <c r="E610" t="str">
        <f>VLOOKUP($A610,'Medical Examinations'!$A:$J,COLUMN('Medical Examinations'!D609),FALSE)</f>
        <v>No</v>
      </c>
      <c r="F610" t="str">
        <f>VLOOKUP($A610,'Medical Examinations'!$A:$J,COLUMN('Medical Examinations'!E609),FALSE)</f>
        <v>No</v>
      </c>
      <c r="G610" t="str">
        <f>VLOOKUP($A610,'Medical Examinations'!$A:$J,COLUMN('Medical Examinations'!F609),FALSE)</f>
        <v>No</v>
      </c>
      <c r="H610">
        <f>VLOOKUP($A610,'Medical Examinations'!$A:$J,COLUMN('Medical Examinations'!G609),FALSE)</f>
        <v>0</v>
      </c>
      <c r="I610" t="str">
        <f>VLOOKUP($A610,'Medical Examinations'!$A:$J,COLUMN('Medical Examinations'!H609),FALSE)</f>
        <v>No</v>
      </c>
      <c r="J610" t="str">
        <f>VLOOKUP($A610,'Medical Examinations'!$A:$J,COLUMN('Medical Examinations'!I609),FALSE)</f>
        <v>Obesity</v>
      </c>
      <c r="K610" t="str">
        <f>VLOOKUP($A610,'Medical Examinations'!$A:$J,COLUMN('Medical Examinations'!J609),FALSE)</f>
        <v>Diabetes</v>
      </c>
      <c r="L610" s="30">
        <f>VLOOKUP($A610,'Hospitalisation Details'!$A:$K,COLUMN('Hospitalisation Details'!J609),FALSE)</f>
        <v>27283</v>
      </c>
      <c r="M610" s="23">
        <f>VLOOKUP($A610,'Hospitalisation Details'!$A:$K,COLUMN('Hospitalisation Details'!F609),FALSE)</f>
        <v>16190.97</v>
      </c>
      <c r="N610" t="str">
        <f>VLOOKUP($A610,'Hospitalisation Details'!$A:$K,COLUMN('Hospitalisation Details'!G609),FALSE)</f>
        <v>Tier - 2</v>
      </c>
      <c r="O610" t="str">
        <f>VLOOKUP($A610,'Hospitalisation Details'!$A:$K,COLUMN('Hospitalisation Details'!H609),FALSE)</f>
        <v>Tier - 3</v>
      </c>
      <c r="P610" t="str">
        <f>VLOOKUP($A610,'Hospitalisation Details'!$A:$K,COLUMN('Hospitalisation Details'!I609),FALSE)</f>
        <v>R1012</v>
      </c>
      <c r="Q610">
        <f>VLOOKUP($A610,'Hospitalisation Details'!$A:$K,COLUMN('Hospitalisation Details'!K609),FALSE)</f>
        <v>48</v>
      </c>
      <c r="R610" t="str" cm="1">
        <f t="array" ref="R610">_xlfn.IFS(
Q610&lt;=10,"0-10",
Q610&lt;=20,"11-20",
Q610&lt;=30,"21-30",
Q610&lt;=40,"31-40",
Q610&lt;=50,"41-50",
Q610&lt;=60,"51-60",
Q610&lt;=70,"61-70"
)</f>
        <v>41-50</v>
      </c>
      <c r="S610" t="str">
        <f t="shared" si="9"/>
        <v>Yes</v>
      </c>
    </row>
    <row r="611" spans="1:19" ht="15.75" x14ac:dyDescent="0.25">
      <c r="A611" s="36" t="s">
        <v>651</v>
      </c>
      <c r="B611" t="str">
        <f>VLOOKUP(A611,'Customer Names'!A:E,COLUMN('Customer Names'!D610),FALSE)</f>
        <v>Mrs. Aubri</v>
      </c>
      <c r="C611">
        <f>VLOOKUP($A611,'Medical Examinations'!$A:$J,COLUMN('Medical Examinations'!B610),FALSE)</f>
        <v>48.32</v>
      </c>
      <c r="D611">
        <f>VLOOKUP($A611,'Medical Examinations'!$A:$J,COLUMN('Medical Examinations'!C610),FALSE)</f>
        <v>5.88</v>
      </c>
      <c r="E611" t="str">
        <f>VLOOKUP($A611,'Medical Examinations'!$A:$J,COLUMN('Medical Examinations'!D610),FALSE)</f>
        <v>No</v>
      </c>
      <c r="F611" t="str">
        <f>VLOOKUP($A611,'Medical Examinations'!$A:$J,COLUMN('Medical Examinations'!E610),FALSE)</f>
        <v>No</v>
      </c>
      <c r="G611" t="str">
        <f>VLOOKUP($A611,'Medical Examinations'!$A:$J,COLUMN('Medical Examinations'!F610),FALSE)</f>
        <v>No</v>
      </c>
      <c r="H611">
        <f>VLOOKUP($A611,'Medical Examinations'!$A:$J,COLUMN('Medical Examinations'!G610),FALSE)</f>
        <v>0</v>
      </c>
      <c r="I611" t="str">
        <f>VLOOKUP($A611,'Medical Examinations'!$A:$J,COLUMN('Medical Examinations'!H610),FALSE)</f>
        <v>No</v>
      </c>
      <c r="J611" t="str">
        <f>VLOOKUP($A611,'Medical Examinations'!$A:$J,COLUMN('Medical Examinations'!I610),FALSE)</f>
        <v>Obesity</v>
      </c>
      <c r="K611" t="str">
        <f>VLOOKUP($A611,'Medical Examinations'!$A:$J,COLUMN('Medical Examinations'!J610),FALSE)</f>
        <v>Prediabetes</v>
      </c>
      <c r="L611" s="30">
        <f>VLOOKUP($A611,'Hospitalisation Details'!$A:$K,COLUMN('Hospitalisation Details'!J610),FALSE)</f>
        <v>30138</v>
      </c>
      <c r="M611" s="23">
        <f>VLOOKUP($A611,'Hospitalisation Details'!$A:$K,COLUMN('Hospitalisation Details'!F610),FALSE)</f>
        <v>16152.04</v>
      </c>
      <c r="N611" t="str">
        <f>VLOOKUP($A611,'Hospitalisation Details'!$A:$K,COLUMN('Hospitalisation Details'!G610),FALSE)</f>
        <v>Tier - 2</v>
      </c>
      <c r="O611" t="str">
        <f>VLOOKUP($A611,'Hospitalisation Details'!$A:$K,COLUMN('Hospitalisation Details'!H610),FALSE)</f>
        <v>Tier - 1</v>
      </c>
      <c r="P611" t="str">
        <f>VLOOKUP($A611,'Hospitalisation Details'!$A:$K,COLUMN('Hospitalisation Details'!I610),FALSE)</f>
        <v>R1026</v>
      </c>
      <c r="Q611">
        <f>VLOOKUP($A611,'Hospitalisation Details'!$A:$K,COLUMN('Hospitalisation Details'!K610),FALSE)</f>
        <v>40</v>
      </c>
      <c r="R611" t="str" cm="1">
        <f t="array" ref="R611">_xlfn.IFS(
Q611&lt;=10,"0-10",
Q611&lt;=20,"11-20",
Q611&lt;=30,"21-30",
Q611&lt;=40,"31-40",
Q611&lt;=50,"41-50",
Q611&lt;=60,"51-60",
Q611&lt;=70,"61-70"
)</f>
        <v>31-40</v>
      </c>
      <c r="S611" t="str">
        <f t="shared" si="9"/>
        <v>Yes</v>
      </c>
    </row>
    <row r="612" spans="1:19" ht="15.75" x14ac:dyDescent="0.25">
      <c r="A612" s="36" t="s">
        <v>652</v>
      </c>
      <c r="B612" t="str">
        <f>VLOOKUP(A612,'Customer Names'!A:E,COLUMN('Customer Names'!D611),FALSE)</f>
        <v>Mr. Justin</v>
      </c>
      <c r="C612">
        <f>VLOOKUP($A612,'Medical Examinations'!$A:$J,COLUMN('Medical Examinations'!B611),FALSE)</f>
        <v>22.895</v>
      </c>
      <c r="D612">
        <f>VLOOKUP($A612,'Medical Examinations'!$A:$J,COLUMN('Medical Examinations'!C611),FALSE)</f>
        <v>4.0599999999999996</v>
      </c>
      <c r="E612" t="str">
        <f>VLOOKUP($A612,'Medical Examinations'!$A:$J,COLUMN('Medical Examinations'!D611),FALSE)</f>
        <v>No</v>
      </c>
      <c r="F612" t="str">
        <f>VLOOKUP($A612,'Medical Examinations'!$A:$J,COLUMN('Medical Examinations'!E611),FALSE)</f>
        <v>No</v>
      </c>
      <c r="G612" t="str">
        <f>VLOOKUP($A612,'Medical Examinations'!$A:$J,COLUMN('Medical Examinations'!F611),FALSE)</f>
        <v>Yes</v>
      </c>
      <c r="H612">
        <f>VLOOKUP($A612,'Medical Examinations'!$A:$J,COLUMN('Medical Examinations'!G611),FALSE)</f>
        <v>1</v>
      </c>
      <c r="I612" t="str">
        <f>VLOOKUP($A612,'Medical Examinations'!$A:$J,COLUMN('Medical Examinations'!H611),FALSE)</f>
        <v>Yes</v>
      </c>
      <c r="J612" t="str">
        <f>VLOOKUP($A612,'Medical Examinations'!$A:$J,COLUMN('Medical Examinations'!I611),FALSE)</f>
        <v>Healthy Weight</v>
      </c>
      <c r="K612" t="str">
        <f>VLOOKUP($A612,'Medical Examinations'!$A:$J,COLUMN('Medical Examinations'!J611),FALSE)</f>
        <v>Normal</v>
      </c>
      <c r="L612" s="30">
        <f>VLOOKUP($A612,'Hospitalisation Details'!$A:$K,COLUMN('Hospitalisation Details'!J611),FALSE)</f>
        <v>34315</v>
      </c>
      <c r="M612" s="23">
        <f>VLOOKUP($A612,'Hospitalisation Details'!$A:$K,COLUMN('Hospitalisation Details'!F611),FALSE)</f>
        <v>16138.76</v>
      </c>
      <c r="N612" t="str">
        <f>VLOOKUP($A612,'Hospitalisation Details'!$A:$K,COLUMN('Hospitalisation Details'!G611),FALSE)</f>
        <v>Tier - 2</v>
      </c>
      <c r="O612" t="str">
        <f>VLOOKUP($A612,'Hospitalisation Details'!$A:$K,COLUMN('Hospitalisation Details'!H611),FALSE)</f>
        <v>Tier - 3</v>
      </c>
      <c r="P612" t="str">
        <f>VLOOKUP($A612,'Hospitalisation Details'!$A:$K,COLUMN('Hospitalisation Details'!I611),FALSE)</f>
        <v>R1017</v>
      </c>
      <c r="Q612">
        <f>VLOOKUP($A612,'Hospitalisation Details'!$A:$K,COLUMN('Hospitalisation Details'!K611),FALSE)</f>
        <v>29</v>
      </c>
      <c r="R612" t="str" cm="1">
        <f t="array" ref="R612">_xlfn.IFS(
Q612&lt;=10,"0-10",
Q612&lt;=20,"11-20",
Q612&lt;=30,"21-30",
Q612&lt;=40,"31-40",
Q612&lt;=50,"41-50",
Q612&lt;=60,"51-60",
Q612&lt;=70,"61-70"
)</f>
        <v>21-30</v>
      </c>
      <c r="S612" t="str">
        <f t="shared" si="9"/>
        <v>No</v>
      </c>
    </row>
    <row r="613" spans="1:19" ht="15.75" x14ac:dyDescent="0.25">
      <c r="A613" s="36" t="s">
        <v>653</v>
      </c>
      <c r="B613" t="str">
        <f>VLOOKUP(A613,'Customer Names'!A:E,COLUMN('Customer Names'!D612),FALSE)</f>
        <v>Ms. Megan</v>
      </c>
      <c r="C613">
        <f>VLOOKUP($A613,'Medical Examinations'!$A:$J,COLUMN('Medical Examinations'!B612),FALSE)</f>
        <v>54.85</v>
      </c>
      <c r="D613">
        <f>VLOOKUP($A613,'Medical Examinations'!$A:$J,COLUMN('Medical Examinations'!C612),FALSE)</f>
        <v>4.9000000000000004</v>
      </c>
      <c r="E613" t="str">
        <f>VLOOKUP($A613,'Medical Examinations'!$A:$J,COLUMN('Medical Examinations'!D612),FALSE)</f>
        <v>No</v>
      </c>
      <c r="F613" t="str">
        <f>VLOOKUP($A613,'Medical Examinations'!$A:$J,COLUMN('Medical Examinations'!E612),FALSE)</f>
        <v>No</v>
      </c>
      <c r="G613" t="str">
        <f>VLOOKUP($A613,'Medical Examinations'!$A:$J,COLUMN('Medical Examinations'!F612),FALSE)</f>
        <v>No</v>
      </c>
      <c r="H613">
        <f>VLOOKUP($A613,'Medical Examinations'!$A:$J,COLUMN('Medical Examinations'!G612),FALSE)</f>
        <v>1</v>
      </c>
      <c r="I613" t="str">
        <f>VLOOKUP($A613,'Medical Examinations'!$A:$J,COLUMN('Medical Examinations'!H612),FALSE)</f>
        <v>No</v>
      </c>
      <c r="J613" t="str">
        <f>VLOOKUP($A613,'Medical Examinations'!$A:$J,COLUMN('Medical Examinations'!I612),FALSE)</f>
        <v>Obesity</v>
      </c>
      <c r="K613" t="str">
        <f>VLOOKUP($A613,'Medical Examinations'!$A:$J,COLUMN('Medical Examinations'!J612),FALSE)</f>
        <v>Normal</v>
      </c>
      <c r="L613" s="30">
        <f>VLOOKUP($A613,'Hospitalisation Details'!$A:$K,COLUMN('Hospitalisation Details'!J612),FALSE)</f>
        <v>32056</v>
      </c>
      <c r="M613" s="23">
        <f>VLOOKUP($A613,'Hospitalisation Details'!$A:$K,COLUMN('Hospitalisation Details'!F612),FALSE)</f>
        <v>16122.65</v>
      </c>
      <c r="N613" t="str">
        <f>VLOOKUP($A613,'Hospitalisation Details'!$A:$K,COLUMN('Hospitalisation Details'!G612),FALSE)</f>
        <v>Tier - 2</v>
      </c>
      <c r="O613" t="str">
        <f>VLOOKUP($A613,'Hospitalisation Details'!$A:$K,COLUMN('Hospitalisation Details'!H612),FALSE)</f>
        <v>Tier - 1</v>
      </c>
      <c r="P613" t="str">
        <f>VLOOKUP($A613,'Hospitalisation Details'!$A:$K,COLUMN('Hospitalisation Details'!I612),FALSE)</f>
        <v>R1011</v>
      </c>
      <c r="Q613">
        <f>VLOOKUP($A613,'Hospitalisation Details'!$A:$K,COLUMN('Hospitalisation Details'!K612),FALSE)</f>
        <v>35</v>
      </c>
      <c r="R613" t="str" cm="1">
        <f t="array" ref="R613">_xlfn.IFS(
Q613&lt;=10,"0-10",
Q613&lt;=20,"11-20",
Q613&lt;=30,"21-30",
Q613&lt;=40,"31-40",
Q613&lt;=50,"41-50",
Q613&lt;=60,"51-60",
Q613&lt;=70,"61-70"
)</f>
        <v>31-40</v>
      </c>
      <c r="S613" t="str">
        <f t="shared" si="9"/>
        <v>No</v>
      </c>
    </row>
    <row r="614" spans="1:19" ht="15.75" x14ac:dyDescent="0.25">
      <c r="A614" s="36" t="s">
        <v>654</v>
      </c>
      <c r="B614" t="str">
        <f>VLOOKUP(A614,'Customer Names'!A:E,COLUMN('Customer Names'!D613),FALSE)</f>
        <v>Ms. Erika</v>
      </c>
      <c r="C614">
        <f>VLOOKUP($A614,'Medical Examinations'!$A:$J,COLUMN('Medical Examinations'!B613),FALSE)</f>
        <v>21.85</v>
      </c>
      <c r="D614">
        <f>VLOOKUP($A614,'Medical Examinations'!$A:$J,COLUMN('Medical Examinations'!C613),FALSE)</f>
        <v>5.52</v>
      </c>
      <c r="E614" t="str">
        <f>VLOOKUP($A614,'Medical Examinations'!$A:$J,COLUMN('Medical Examinations'!D613),FALSE)</f>
        <v>No</v>
      </c>
      <c r="F614" t="str">
        <f>VLOOKUP($A614,'Medical Examinations'!$A:$J,COLUMN('Medical Examinations'!E613),FALSE)</f>
        <v>No</v>
      </c>
      <c r="G614" t="str">
        <f>VLOOKUP($A614,'Medical Examinations'!$A:$J,COLUMN('Medical Examinations'!F613),FALSE)</f>
        <v>Yes</v>
      </c>
      <c r="H614">
        <f>VLOOKUP($A614,'Medical Examinations'!$A:$J,COLUMN('Medical Examinations'!G613),FALSE)</f>
        <v>1</v>
      </c>
      <c r="I614" t="str">
        <f>VLOOKUP($A614,'Medical Examinations'!$A:$J,COLUMN('Medical Examinations'!H613),FALSE)</f>
        <v>Yes</v>
      </c>
      <c r="J614" t="str">
        <f>VLOOKUP($A614,'Medical Examinations'!$A:$J,COLUMN('Medical Examinations'!I613),FALSE)</f>
        <v>Healthy Weight</v>
      </c>
      <c r="K614" t="str">
        <f>VLOOKUP($A614,'Medical Examinations'!$A:$J,COLUMN('Medical Examinations'!J613),FALSE)</f>
        <v>Normal</v>
      </c>
      <c r="L614" s="30">
        <f>VLOOKUP($A614,'Hospitalisation Details'!$A:$K,COLUMN('Hospitalisation Details'!J613),FALSE)</f>
        <v>34189</v>
      </c>
      <c r="M614" s="23">
        <f>VLOOKUP($A614,'Hospitalisation Details'!$A:$K,COLUMN('Hospitalisation Details'!F613),FALSE)</f>
        <v>16115.3</v>
      </c>
      <c r="N614" t="str">
        <f>VLOOKUP($A614,'Hospitalisation Details'!$A:$K,COLUMN('Hospitalisation Details'!G613),FALSE)</f>
        <v>Tier - 2</v>
      </c>
      <c r="O614" t="str">
        <f>VLOOKUP($A614,'Hospitalisation Details'!$A:$K,COLUMN('Hospitalisation Details'!H613),FALSE)</f>
        <v>Tier - 1</v>
      </c>
      <c r="P614" t="str">
        <f>VLOOKUP($A614,'Hospitalisation Details'!$A:$K,COLUMN('Hospitalisation Details'!I613),FALSE)</f>
        <v>R1024</v>
      </c>
      <c r="Q614">
        <f>VLOOKUP($A614,'Hospitalisation Details'!$A:$K,COLUMN('Hospitalisation Details'!K613),FALSE)</f>
        <v>29</v>
      </c>
      <c r="R614" t="str" cm="1">
        <f t="array" ref="R614">_xlfn.IFS(
Q614&lt;=10,"0-10",
Q614&lt;=20,"11-20",
Q614&lt;=30,"21-30",
Q614&lt;=40,"31-40",
Q614&lt;=50,"41-50",
Q614&lt;=60,"51-60",
Q614&lt;=70,"61-70"
)</f>
        <v>21-30</v>
      </c>
      <c r="S614" t="str">
        <f t="shared" si="9"/>
        <v>No</v>
      </c>
    </row>
    <row r="615" spans="1:19" ht="15.75" x14ac:dyDescent="0.25">
      <c r="A615" s="36" t="s">
        <v>655</v>
      </c>
      <c r="B615" t="str">
        <f>VLOOKUP(A615,'Customer Names'!A:E,COLUMN('Customer Names'!D614),FALSE)</f>
        <v>Mr. Daniel</v>
      </c>
      <c r="C615">
        <f>VLOOKUP($A615,'Medical Examinations'!$A:$J,COLUMN('Medical Examinations'!B614),FALSE)</f>
        <v>51.86</v>
      </c>
      <c r="D615">
        <f>VLOOKUP($A615,'Medical Examinations'!$A:$J,COLUMN('Medical Examinations'!C614),FALSE)</f>
        <v>5.2</v>
      </c>
      <c r="E615" t="str">
        <f>VLOOKUP($A615,'Medical Examinations'!$A:$J,COLUMN('Medical Examinations'!D614),FALSE)</f>
        <v>Yes</v>
      </c>
      <c r="F615" t="str">
        <f>VLOOKUP($A615,'Medical Examinations'!$A:$J,COLUMN('Medical Examinations'!E614),FALSE)</f>
        <v>No</v>
      </c>
      <c r="G615" t="str">
        <f>VLOOKUP($A615,'Medical Examinations'!$A:$J,COLUMN('Medical Examinations'!F614),FALSE)</f>
        <v>No</v>
      </c>
      <c r="H615">
        <f>VLOOKUP($A615,'Medical Examinations'!$A:$J,COLUMN('Medical Examinations'!G614),FALSE)</f>
        <v>0</v>
      </c>
      <c r="I615" t="str">
        <f>VLOOKUP($A615,'Medical Examinations'!$A:$J,COLUMN('Medical Examinations'!H614),FALSE)</f>
        <v>No</v>
      </c>
      <c r="J615" t="str">
        <f>VLOOKUP($A615,'Medical Examinations'!$A:$J,COLUMN('Medical Examinations'!I614),FALSE)</f>
        <v>Obesity</v>
      </c>
      <c r="K615" t="str">
        <f>VLOOKUP($A615,'Medical Examinations'!$A:$J,COLUMN('Medical Examinations'!J614),FALSE)</f>
        <v>Normal</v>
      </c>
      <c r="L615" s="30">
        <f>VLOOKUP($A615,'Hospitalisation Details'!$A:$K,COLUMN('Hospitalisation Details'!J614),FALSE)</f>
        <v>31286</v>
      </c>
      <c r="M615" s="23">
        <f>VLOOKUP($A615,'Hospitalisation Details'!$A:$K,COLUMN('Hospitalisation Details'!F614),FALSE)</f>
        <v>16097.94</v>
      </c>
      <c r="N615" t="str">
        <f>VLOOKUP($A615,'Hospitalisation Details'!$A:$K,COLUMN('Hospitalisation Details'!G614),FALSE)</f>
        <v>Tier - 2</v>
      </c>
      <c r="O615" t="str">
        <f>VLOOKUP($A615,'Hospitalisation Details'!$A:$K,COLUMN('Hospitalisation Details'!H614),FALSE)</f>
        <v>Tier - 3</v>
      </c>
      <c r="P615" t="str">
        <f>VLOOKUP($A615,'Hospitalisation Details'!$A:$K,COLUMN('Hospitalisation Details'!I614),FALSE)</f>
        <v>R1012</v>
      </c>
      <c r="Q615">
        <f>VLOOKUP($A615,'Hospitalisation Details'!$A:$K,COLUMN('Hospitalisation Details'!K614),FALSE)</f>
        <v>37</v>
      </c>
      <c r="R615" t="str" cm="1">
        <f t="array" ref="R615">_xlfn.IFS(
Q615&lt;=10,"0-10",
Q615&lt;=20,"11-20",
Q615&lt;=30,"21-30",
Q615&lt;=40,"31-40",
Q615&lt;=50,"41-50",
Q615&lt;=60,"51-60",
Q615&lt;=70,"61-70"
)</f>
        <v>31-40</v>
      </c>
      <c r="S615" t="str">
        <f t="shared" si="9"/>
        <v>No</v>
      </c>
    </row>
    <row r="616" spans="1:19" ht="15.75" x14ac:dyDescent="0.25">
      <c r="A616" s="36" t="s">
        <v>656</v>
      </c>
      <c r="B616" t="str">
        <f>VLOOKUP(A616,'Customer Names'!A:E,COLUMN('Customer Names'!D615),FALSE)</f>
        <v>Ms. Devin</v>
      </c>
      <c r="C616">
        <f>VLOOKUP($A616,'Medical Examinations'!$A:$J,COLUMN('Medical Examinations'!B615),FALSE)</f>
        <v>39.049999999999997</v>
      </c>
      <c r="D616">
        <f>VLOOKUP($A616,'Medical Examinations'!$A:$J,COLUMN('Medical Examinations'!C615),FALSE)</f>
        <v>7.59</v>
      </c>
      <c r="E616" t="str">
        <f>VLOOKUP($A616,'Medical Examinations'!$A:$J,COLUMN('Medical Examinations'!D615),FALSE)</f>
        <v>No</v>
      </c>
      <c r="F616" t="str">
        <f>VLOOKUP($A616,'Medical Examinations'!$A:$J,COLUMN('Medical Examinations'!E615),FALSE)</f>
        <v>No</v>
      </c>
      <c r="G616" t="str">
        <f>VLOOKUP($A616,'Medical Examinations'!$A:$J,COLUMN('Medical Examinations'!F615),FALSE)</f>
        <v>No</v>
      </c>
      <c r="H616">
        <f>VLOOKUP($A616,'Medical Examinations'!$A:$J,COLUMN('Medical Examinations'!G615),FALSE)</f>
        <v>3</v>
      </c>
      <c r="I616" t="str">
        <f>VLOOKUP($A616,'Medical Examinations'!$A:$J,COLUMN('Medical Examinations'!H615),FALSE)</f>
        <v>No</v>
      </c>
      <c r="J616" t="str">
        <f>VLOOKUP($A616,'Medical Examinations'!$A:$J,COLUMN('Medical Examinations'!I615),FALSE)</f>
        <v>Obesity</v>
      </c>
      <c r="K616" t="str">
        <f>VLOOKUP($A616,'Medical Examinations'!$A:$J,COLUMN('Medical Examinations'!J615),FALSE)</f>
        <v>Diabetes</v>
      </c>
      <c r="L616" s="30">
        <f>VLOOKUP($A616,'Hospitalisation Details'!$A:$K,COLUMN('Hospitalisation Details'!J615),FALSE)</f>
        <v>21357</v>
      </c>
      <c r="M616" s="23">
        <f>VLOOKUP($A616,'Hospitalisation Details'!$A:$K,COLUMN('Hospitalisation Details'!F615),FALSE)</f>
        <v>16085.13</v>
      </c>
      <c r="N616" t="str">
        <f>VLOOKUP($A616,'Hospitalisation Details'!$A:$K,COLUMN('Hospitalisation Details'!G615),FALSE)</f>
        <v>Tier - 2</v>
      </c>
      <c r="O616" t="str">
        <f>VLOOKUP($A616,'Hospitalisation Details'!$A:$K,COLUMN('Hospitalisation Details'!H615),FALSE)</f>
        <v>Tier - 2</v>
      </c>
      <c r="P616" t="str">
        <f>VLOOKUP($A616,'Hospitalisation Details'!$A:$K,COLUMN('Hospitalisation Details'!I615),FALSE)</f>
        <v>R1013</v>
      </c>
      <c r="Q616">
        <f>VLOOKUP($A616,'Hospitalisation Details'!$A:$K,COLUMN('Hospitalisation Details'!K615),FALSE)</f>
        <v>64</v>
      </c>
      <c r="R616" t="str" cm="1">
        <f t="array" ref="R616">_xlfn.IFS(
Q616&lt;=10,"0-10",
Q616&lt;=20,"11-20",
Q616&lt;=30,"21-30",
Q616&lt;=40,"31-40",
Q616&lt;=50,"41-50",
Q616&lt;=60,"51-60",
Q616&lt;=70,"61-70"
)</f>
        <v>61-70</v>
      </c>
      <c r="S616" t="str">
        <f t="shared" si="9"/>
        <v>Yes</v>
      </c>
    </row>
    <row r="617" spans="1:19" ht="15.75" x14ac:dyDescent="0.25">
      <c r="A617" s="36" t="s">
        <v>657</v>
      </c>
      <c r="B617" t="str">
        <f>VLOOKUP(A617,'Customer Names'!A:E,COLUMN('Customer Names'!D616),FALSE)</f>
        <v>Ms. Louise</v>
      </c>
      <c r="C617">
        <f>VLOOKUP($A617,'Medical Examinations'!$A:$J,COLUMN('Medical Examinations'!B616),FALSE)</f>
        <v>31.824999999999999</v>
      </c>
      <c r="D617">
        <f>VLOOKUP($A617,'Medical Examinations'!$A:$J,COLUMN('Medical Examinations'!C616),FALSE)</f>
        <v>8.2799999999999994</v>
      </c>
      <c r="E617" t="str">
        <f>VLOOKUP($A617,'Medical Examinations'!$A:$J,COLUMN('Medical Examinations'!D616),FALSE)</f>
        <v>No</v>
      </c>
      <c r="F617" t="str">
        <f>VLOOKUP($A617,'Medical Examinations'!$A:$J,COLUMN('Medical Examinations'!E616),FALSE)</f>
        <v>No</v>
      </c>
      <c r="G617" t="str">
        <f>VLOOKUP($A617,'Medical Examinations'!$A:$J,COLUMN('Medical Examinations'!F616),FALSE)</f>
        <v>No</v>
      </c>
      <c r="H617">
        <f>VLOOKUP($A617,'Medical Examinations'!$A:$J,COLUMN('Medical Examinations'!G616),FALSE)</f>
        <v>3</v>
      </c>
      <c r="I617" t="str">
        <f>VLOOKUP($A617,'Medical Examinations'!$A:$J,COLUMN('Medical Examinations'!H616),FALSE)</f>
        <v>No</v>
      </c>
      <c r="J617" t="str">
        <f>VLOOKUP($A617,'Medical Examinations'!$A:$J,COLUMN('Medical Examinations'!I616),FALSE)</f>
        <v>Obesity</v>
      </c>
      <c r="K617" t="str">
        <f>VLOOKUP($A617,'Medical Examinations'!$A:$J,COLUMN('Medical Examinations'!J616),FALSE)</f>
        <v>Diabetes</v>
      </c>
      <c r="L617" s="30">
        <f>VLOOKUP($A617,'Hospitalisation Details'!$A:$K,COLUMN('Hospitalisation Details'!J616),FALSE)</f>
        <v>21480</v>
      </c>
      <c r="M617" s="23">
        <f>VLOOKUP($A617,'Hospitalisation Details'!$A:$K,COLUMN('Hospitalisation Details'!F616),FALSE)</f>
        <v>16069.08</v>
      </c>
      <c r="N617" t="str">
        <f>VLOOKUP($A617,'Hospitalisation Details'!$A:$K,COLUMN('Hospitalisation Details'!G616),FALSE)</f>
        <v>Tier - 2</v>
      </c>
      <c r="O617" t="str">
        <f>VLOOKUP($A617,'Hospitalisation Details'!$A:$K,COLUMN('Hospitalisation Details'!H616),FALSE)</f>
        <v>Tier - 2</v>
      </c>
      <c r="P617" t="str">
        <f>VLOOKUP($A617,'Hospitalisation Details'!$A:$K,COLUMN('Hospitalisation Details'!I616),FALSE)</f>
        <v>R1024</v>
      </c>
      <c r="Q617">
        <f>VLOOKUP($A617,'Hospitalisation Details'!$A:$K,COLUMN('Hospitalisation Details'!K616),FALSE)</f>
        <v>64</v>
      </c>
      <c r="R617" t="str" cm="1">
        <f t="array" ref="R617">_xlfn.IFS(
Q617&lt;=10,"0-10",
Q617&lt;=20,"11-20",
Q617&lt;=30,"21-30",
Q617&lt;=40,"31-40",
Q617&lt;=50,"41-50",
Q617&lt;=60,"51-60",
Q617&lt;=70,"61-70"
)</f>
        <v>61-70</v>
      </c>
      <c r="S617" t="str">
        <f t="shared" si="9"/>
        <v>Yes</v>
      </c>
    </row>
    <row r="618" spans="1:19" ht="15.75" x14ac:dyDescent="0.25">
      <c r="A618" s="36" t="s">
        <v>658</v>
      </c>
      <c r="B618" t="str">
        <f>VLOOKUP(A618,'Customer Names'!A:E,COLUMN('Customer Names'!D617),FALSE)</f>
        <v>Mrs. Sarah</v>
      </c>
      <c r="C618">
        <f>VLOOKUP($A618,'Medical Examinations'!$A:$J,COLUMN('Medical Examinations'!B617),FALSE)</f>
        <v>46.43</v>
      </c>
      <c r="D618">
        <f>VLOOKUP($A618,'Medical Examinations'!$A:$J,COLUMN('Medical Examinations'!C617),FALSE)</f>
        <v>6.72</v>
      </c>
      <c r="E618" t="str">
        <f>VLOOKUP($A618,'Medical Examinations'!$A:$J,COLUMN('Medical Examinations'!D617),FALSE)</f>
        <v>No</v>
      </c>
      <c r="F618" t="str">
        <f>VLOOKUP($A618,'Medical Examinations'!$A:$J,COLUMN('Medical Examinations'!E617),FALSE)</f>
        <v>No</v>
      </c>
      <c r="G618" t="str">
        <f>VLOOKUP($A618,'Medical Examinations'!$A:$J,COLUMN('Medical Examinations'!F617),FALSE)</f>
        <v>No</v>
      </c>
      <c r="H618">
        <f>VLOOKUP($A618,'Medical Examinations'!$A:$J,COLUMN('Medical Examinations'!G617),FALSE)</f>
        <v>0</v>
      </c>
      <c r="I618" t="str">
        <f>VLOOKUP($A618,'Medical Examinations'!$A:$J,COLUMN('Medical Examinations'!H617),FALSE)</f>
        <v>No</v>
      </c>
      <c r="J618" t="str">
        <f>VLOOKUP($A618,'Medical Examinations'!$A:$J,COLUMN('Medical Examinations'!I617),FALSE)</f>
        <v>Obesity</v>
      </c>
      <c r="K618" t="str">
        <f>VLOOKUP($A618,'Medical Examinations'!$A:$J,COLUMN('Medical Examinations'!J617),FALSE)</f>
        <v>Diabetes</v>
      </c>
      <c r="L618" s="30">
        <f>VLOOKUP($A618,'Hospitalisation Details'!$A:$K,COLUMN('Hospitalisation Details'!J617),FALSE)</f>
        <v>28749</v>
      </c>
      <c r="M618" s="23">
        <f>VLOOKUP($A618,'Hospitalisation Details'!$A:$K,COLUMN('Hospitalisation Details'!F617),FALSE)</f>
        <v>16062.89</v>
      </c>
      <c r="N618" t="str">
        <f>VLOOKUP($A618,'Hospitalisation Details'!$A:$K,COLUMN('Hospitalisation Details'!G617),FALSE)</f>
        <v>Tier - 2</v>
      </c>
      <c r="O618" t="str">
        <f>VLOOKUP($A618,'Hospitalisation Details'!$A:$K,COLUMN('Hospitalisation Details'!H617),FALSE)</f>
        <v>Tier - 2</v>
      </c>
      <c r="P618" t="str">
        <f>VLOOKUP($A618,'Hospitalisation Details'!$A:$K,COLUMN('Hospitalisation Details'!I617),FALSE)</f>
        <v>R1026</v>
      </c>
      <c r="Q618">
        <f>VLOOKUP($A618,'Hospitalisation Details'!$A:$K,COLUMN('Hospitalisation Details'!K617),FALSE)</f>
        <v>44</v>
      </c>
      <c r="R618" t="str" cm="1">
        <f t="array" ref="R618">_xlfn.IFS(
Q618&lt;=10,"0-10",
Q618&lt;=20,"11-20",
Q618&lt;=30,"21-30",
Q618&lt;=40,"31-40",
Q618&lt;=50,"41-50",
Q618&lt;=60,"51-60",
Q618&lt;=70,"61-70"
)</f>
        <v>41-50</v>
      </c>
      <c r="S618" t="str">
        <f t="shared" si="9"/>
        <v>Yes</v>
      </c>
    </row>
    <row r="619" spans="1:19" ht="15.75" x14ac:dyDescent="0.25">
      <c r="A619" s="36" t="s">
        <v>659</v>
      </c>
      <c r="B619" t="str">
        <f>VLOOKUP(A619,'Customer Names'!A:E,COLUMN('Customer Names'!D618),FALSE)</f>
        <v>Ms. Amy</v>
      </c>
      <c r="C619">
        <f>VLOOKUP($A619,'Medical Examinations'!$A:$J,COLUMN('Medical Examinations'!B618),FALSE)</f>
        <v>53.63</v>
      </c>
      <c r="D619">
        <f>VLOOKUP($A619,'Medical Examinations'!$A:$J,COLUMN('Medical Examinations'!C618),FALSE)</f>
        <v>5.47</v>
      </c>
      <c r="E619" t="str">
        <f>VLOOKUP($A619,'Medical Examinations'!$A:$J,COLUMN('Medical Examinations'!D618),FALSE)</f>
        <v>Yes</v>
      </c>
      <c r="F619" t="str">
        <f>VLOOKUP($A619,'Medical Examinations'!$A:$J,COLUMN('Medical Examinations'!E618),FALSE)</f>
        <v>No</v>
      </c>
      <c r="G619" t="str">
        <f>VLOOKUP($A619,'Medical Examinations'!$A:$J,COLUMN('Medical Examinations'!F618),FALSE)</f>
        <v>No</v>
      </c>
      <c r="H619">
        <f>VLOOKUP($A619,'Medical Examinations'!$A:$J,COLUMN('Medical Examinations'!G618),FALSE)</f>
        <v>1</v>
      </c>
      <c r="I619" t="str">
        <f>VLOOKUP($A619,'Medical Examinations'!$A:$J,COLUMN('Medical Examinations'!H618),FALSE)</f>
        <v>No</v>
      </c>
      <c r="J619" t="str">
        <f>VLOOKUP($A619,'Medical Examinations'!$A:$J,COLUMN('Medical Examinations'!I618),FALSE)</f>
        <v>Obesity</v>
      </c>
      <c r="K619" t="str">
        <f>VLOOKUP($A619,'Medical Examinations'!$A:$J,COLUMN('Medical Examinations'!J618),FALSE)</f>
        <v>Normal</v>
      </c>
      <c r="L619" s="30">
        <f>VLOOKUP($A619,'Hospitalisation Details'!$A:$K,COLUMN('Hospitalisation Details'!J618),FALSE)</f>
        <v>32482</v>
      </c>
      <c r="M619" s="23">
        <f>VLOOKUP($A619,'Hospitalisation Details'!$A:$K,COLUMN('Hospitalisation Details'!F618),FALSE)</f>
        <v>16059.06</v>
      </c>
      <c r="N619" t="str">
        <f>VLOOKUP($A619,'Hospitalisation Details'!$A:$K,COLUMN('Hospitalisation Details'!G618),FALSE)</f>
        <v>Tier - 2</v>
      </c>
      <c r="O619" t="str">
        <f>VLOOKUP($A619,'Hospitalisation Details'!$A:$K,COLUMN('Hospitalisation Details'!H618),FALSE)</f>
        <v>Tier - 3</v>
      </c>
      <c r="P619" t="str">
        <f>VLOOKUP($A619,'Hospitalisation Details'!$A:$K,COLUMN('Hospitalisation Details'!I618),FALSE)</f>
        <v>R1012</v>
      </c>
      <c r="Q619">
        <f>VLOOKUP($A619,'Hospitalisation Details'!$A:$K,COLUMN('Hospitalisation Details'!K618),FALSE)</f>
        <v>34</v>
      </c>
      <c r="R619" t="str" cm="1">
        <f t="array" ref="R619">_xlfn.IFS(
Q619&lt;=10,"0-10",
Q619&lt;=20,"11-20",
Q619&lt;=30,"21-30",
Q619&lt;=40,"31-40",
Q619&lt;=50,"41-50",
Q619&lt;=60,"51-60",
Q619&lt;=70,"61-70"
)</f>
        <v>31-40</v>
      </c>
      <c r="S619" t="str">
        <f t="shared" si="9"/>
        <v>No</v>
      </c>
    </row>
    <row r="620" spans="1:19" ht="15.75" x14ac:dyDescent="0.25">
      <c r="A620" s="36" t="s">
        <v>660</v>
      </c>
      <c r="B620" t="str">
        <f>VLOOKUP(A620,'Customer Names'!A:E,COLUMN('Customer Names'!D619),FALSE)</f>
        <v>Ms. Brittany</v>
      </c>
      <c r="C620">
        <f>VLOOKUP($A620,'Medical Examinations'!$A:$J,COLUMN('Medical Examinations'!B619),FALSE)</f>
        <v>48.7</v>
      </c>
      <c r="D620">
        <f>VLOOKUP($A620,'Medical Examinations'!$A:$J,COLUMN('Medical Examinations'!C619),FALSE)</f>
        <v>4.71</v>
      </c>
      <c r="E620" t="str">
        <f>VLOOKUP($A620,'Medical Examinations'!$A:$J,COLUMN('Medical Examinations'!D619),FALSE)</f>
        <v>No</v>
      </c>
      <c r="F620" t="str">
        <f>VLOOKUP($A620,'Medical Examinations'!$A:$J,COLUMN('Medical Examinations'!E619),FALSE)</f>
        <v>No</v>
      </c>
      <c r="G620" t="str">
        <f>VLOOKUP($A620,'Medical Examinations'!$A:$J,COLUMN('Medical Examinations'!F619),FALSE)</f>
        <v>No</v>
      </c>
      <c r="H620">
        <f>VLOOKUP($A620,'Medical Examinations'!$A:$J,COLUMN('Medical Examinations'!G619),FALSE)</f>
        <v>0</v>
      </c>
      <c r="I620" t="str">
        <f>VLOOKUP($A620,'Medical Examinations'!$A:$J,COLUMN('Medical Examinations'!H619),FALSE)</f>
        <v>No</v>
      </c>
      <c r="J620" t="str">
        <f>VLOOKUP($A620,'Medical Examinations'!$A:$J,COLUMN('Medical Examinations'!I619),FALSE)</f>
        <v>Obesity</v>
      </c>
      <c r="K620" t="str">
        <f>VLOOKUP($A620,'Medical Examinations'!$A:$J,COLUMN('Medical Examinations'!J619),FALSE)</f>
        <v>Normal</v>
      </c>
      <c r="L620" s="30">
        <f>VLOOKUP($A620,'Hospitalisation Details'!$A:$K,COLUMN('Hospitalisation Details'!J619),FALSE)</f>
        <v>29483</v>
      </c>
      <c r="M620" s="23">
        <f>VLOOKUP($A620,'Hospitalisation Details'!$A:$K,COLUMN('Hospitalisation Details'!F619),FALSE)</f>
        <v>15966.19</v>
      </c>
      <c r="N620" t="str">
        <f>VLOOKUP($A620,'Hospitalisation Details'!$A:$K,COLUMN('Hospitalisation Details'!G619),FALSE)</f>
        <v>Tier - 2</v>
      </c>
      <c r="O620" t="str">
        <f>VLOOKUP($A620,'Hospitalisation Details'!$A:$K,COLUMN('Hospitalisation Details'!H619),FALSE)</f>
        <v>Tier - 2</v>
      </c>
      <c r="P620" t="str">
        <f>VLOOKUP($A620,'Hospitalisation Details'!$A:$K,COLUMN('Hospitalisation Details'!I619),FALSE)</f>
        <v>R1012</v>
      </c>
      <c r="Q620">
        <f>VLOOKUP($A620,'Hospitalisation Details'!$A:$K,COLUMN('Hospitalisation Details'!K619),FALSE)</f>
        <v>42</v>
      </c>
      <c r="R620" t="str" cm="1">
        <f t="array" ref="R620">_xlfn.IFS(
Q620&lt;=10,"0-10",
Q620&lt;=20,"11-20",
Q620&lt;=30,"21-30",
Q620&lt;=40,"31-40",
Q620&lt;=50,"41-50",
Q620&lt;=60,"51-60",
Q620&lt;=70,"61-70"
)</f>
        <v>41-50</v>
      </c>
      <c r="S620" t="str">
        <f t="shared" si="9"/>
        <v>No</v>
      </c>
    </row>
    <row r="621" spans="1:19" ht="15.75" x14ac:dyDescent="0.25">
      <c r="A621" s="36" t="s">
        <v>661</v>
      </c>
      <c r="B621" t="str">
        <f>VLOOKUP(A621,'Customer Names'!A:E,COLUMN('Customer Names'!D620),FALSE)</f>
        <v>Ms. Jessica</v>
      </c>
      <c r="C621">
        <f>VLOOKUP($A621,'Medical Examinations'!$A:$J,COLUMN('Medical Examinations'!B620),FALSE)</f>
        <v>48.81</v>
      </c>
      <c r="D621">
        <f>VLOOKUP($A621,'Medical Examinations'!$A:$J,COLUMN('Medical Examinations'!C620),FALSE)</f>
        <v>5.49</v>
      </c>
      <c r="E621" t="str">
        <f>VLOOKUP($A621,'Medical Examinations'!$A:$J,COLUMN('Medical Examinations'!D620),FALSE)</f>
        <v>No</v>
      </c>
      <c r="F621" t="str">
        <f>VLOOKUP($A621,'Medical Examinations'!$A:$J,COLUMN('Medical Examinations'!E620),FALSE)</f>
        <v>No</v>
      </c>
      <c r="G621" t="str">
        <f>VLOOKUP($A621,'Medical Examinations'!$A:$J,COLUMN('Medical Examinations'!F620),FALSE)</f>
        <v>No</v>
      </c>
      <c r="H621">
        <f>VLOOKUP($A621,'Medical Examinations'!$A:$J,COLUMN('Medical Examinations'!G620),FALSE)</f>
        <v>0</v>
      </c>
      <c r="I621" t="str">
        <f>VLOOKUP($A621,'Medical Examinations'!$A:$J,COLUMN('Medical Examinations'!H620),FALSE)</f>
        <v>No</v>
      </c>
      <c r="J621" t="str">
        <f>VLOOKUP($A621,'Medical Examinations'!$A:$J,COLUMN('Medical Examinations'!I620),FALSE)</f>
        <v>Obesity</v>
      </c>
      <c r="K621" t="str">
        <f>VLOOKUP($A621,'Medical Examinations'!$A:$J,COLUMN('Medical Examinations'!J620),FALSE)</f>
        <v>Normal</v>
      </c>
      <c r="L621" s="30">
        <f>VLOOKUP($A621,'Hospitalisation Details'!$A:$K,COLUMN('Hospitalisation Details'!J620),FALSE)</f>
        <v>30156</v>
      </c>
      <c r="M621" s="23">
        <f>VLOOKUP($A621,'Hospitalisation Details'!$A:$K,COLUMN('Hospitalisation Details'!F620),FALSE)</f>
        <v>15965.29</v>
      </c>
      <c r="N621" t="str">
        <f>VLOOKUP($A621,'Hospitalisation Details'!$A:$K,COLUMN('Hospitalisation Details'!G620),FALSE)</f>
        <v>Tier - 2</v>
      </c>
      <c r="O621" t="str">
        <f>VLOOKUP($A621,'Hospitalisation Details'!$A:$K,COLUMN('Hospitalisation Details'!H620),FALSE)</f>
        <v>Tier - 1</v>
      </c>
      <c r="P621" t="str">
        <f>VLOOKUP($A621,'Hospitalisation Details'!$A:$K,COLUMN('Hospitalisation Details'!I620),FALSE)</f>
        <v>R1012</v>
      </c>
      <c r="Q621">
        <f>VLOOKUP($A621,'Hospitalisation Details'!$A:$K,COLUMN('Hospitalisation Details'!K620),FALSE)</f>
        <v>40</v>
      </c>
      <c r="R621" t="str" cm="1">
        <f t="array" ref="R621">_xlfn.IFS(
Q621&lt;=10,"0-10",
Q621&lt;=20,"11-20",
Q621&lt;=30,"21-30",
Q621&lt;=40,"31-40",
Q621&lt;=50,"41-50",
Q621&lt;=60,"51-60",
Q621&lt;=70,"61-70"
)</f>
        <v>31-40</v>
      </c>
      <c r="S621" t="str">
        <f t="shared" si="9"/>
        <v>No</v>
      </c>
    </row>
    <row r="622" spans="1:19" ht="15.75" x14ac:dyDescent="0.25">
      <c r="A622" s="36" t="s">
        <v>662</v>
      </c>
      <c r="B622" t="str">
        <f>VLOOKUP(A622,'Customer Names'!A:E,COLUMN('Customer Names'!D621),FALSE)</f>
        <v>Mrs. Kristina</v>
      </c>
      <c r="C622">
        <f>VLOOKUP($A622,'Medical Examinations'!$A:$J,COLUMN('Medical Examinations'!B621),FALSE)</f>
        <v>47.53</v>
      </c>
      <c r="D622">
        <f>VLOOKUP($A622,'Medical Examinations'!$A:$J,COLUMN('Medical Examinations'!C621),FALSE)</f>
        <v>4.72</v>
      </c>
      <c r="E622" t="str">
        <f>VLOOKUP($A622,'Medical Examinations'!$A:$J,COLUMN('Medical Examinations'!D621),FALSE)</f>
        <v>No</v>
      </c>
      <c r="F622" t="str">
        <f>VLOOKUP($A622,'Medical Examinations'!$A:$J,COLUMN('Medical Examinations'!E621),FALSE)</f>
        <v>No</v>
      </c>
      <c r="G622" t="str">
        <f>VLOOKUP($A622,'Medical Examinations'!$A:$J,COLUMN('Medical Examinations'!F621),FALSE)</f>
        <v>No</v>
      </c>
      <c r="H622">
        <f>VLOOKUP($A622,'Medical Examinations'!$A:$J,COLUMN('Medical Examinations'!G621),FALSE)</f>
        <v>0</v>
      </c>
      <c r="I622" t="str">
        <f>VLOOKUP($A622,'Medical Examinations'!$A:$J,COLUMN('Medical Examinations'!H621),FALSE)</f>
        <v>No</v>
      </c>
      <c r="J622" t="str">
        <f>VLOOKUP($A622,'Medical Examinations'!$A:$J,COLUMN('Medical Examinations'!I621),FALSE)</f>
        <v>Obesity</v>
      </c>
      <c r="K622" t="str">
        <f>VLOOKUP($A622,'Medical Examinations'!$A:$J,COLUMN('Medical Examinations'!J621),FALSE)</f>
        <v>Normal</v>
      </c>
      <c r="L622" s="30">
        <f>VLOOKUP($A622,'Hospitalisation Details'!$A:$K,COLUMN('Hospitalisation Details'!J621),FALSE)</f>
        <v>29506</v>
      </c>
      <c r="M622" s="23">
        <f>VLOOKUP($A622,'Hospitalisation Details'!$A:$K,COLUMN('Hospitalisation Details'!F621),FALSE)</f>
        <v>15922.29</v>
      </c>
      <c r="N622" t="str">
        <f>VLOOKUP($A622,'Hospitalisation Details'!$A:$K,COLUMN('Hospitalisation Details'!G621),FALSE)</f>
        <v>Tier - 2</v>
      </c>
      <c r="O622" t="str">
        <f>VLOOKUP($A622,'Hospitalisation Details'!$A:$K,COLUMN('Hospitalisation Details'!H621),FALSE)</f>
        <v>Tier - 3</v>
      </c>
      <c r="P622" t="str">
        <f>VLOOKUP($A622,'Hospitalisation Details'!$A:$K,COLUMN('Hospitalisation Details'!I621),FALSE)</f>
        <v>R1026</v>
      </c>
      <c r="Q622">
        <f>VLOOKUP($A622,'Hospitalisation Details'!$A:$K,COLUMN('Hospitalisation Details'!K621),FALSE)</f>
        <v>42</v>
      </c>
      <c r="R622" t="str" cm="1">
        <f t="array" ref="R622">_xlfn.IFS(
Q622&lt;=10,"0-10",
Q622&lt;=20,"11-20",
Q622&lt;=30,"21-30",
Q622&lt;=40,"31-40",
Q622&lt;=50,"41-50",
Q622&lt;=60,"51-60",
Q622&lt;=70,"61-70"
)</f>
        <v>41-50</v>
      </c>
      <c r="S622" t="str">
        <f t="shared" si="9"/>
        <v>No</v>
      </c>
    </row>
    <row r="623" spans="1:19" ht="15.75" x14ac:dyDescent="0.25">
      <c r="A623" s="36" t="s">
        <v>663</v>
      </c>
      <c r="B623" t="str">
        <f>VLOOKUP(A623,'Customer Names'!A:E,COLUMN('Customer Names'!D622),FALSE)</f>
        <v>Mr. Brad</v>
      </c>
      <c r="C623">
        <f>VLOOKUP($A623,'Medical Examinations'!$A:$J,COLUMN('Medical Examinations'!B622),FALSE)</f>
        <v>36.85</v>
      </c>
      <c r="D623">
        <f>VLOOKUP($A623,'Medical Examinations'!$A:$J,COLUMN('Medical Examinations'!C622),FALSE)</f>
        <v>6.7</v>
      </c>
      <c r="E623" t="str">
        <f>VLOOKUP($A623,'Medical Examinations'!$A:$J,COLUMN('Medical Examinations'!D622),FALSE)</f>
        <v>No</v>
      </c>
      <c r="F623" t="str">
        <f>VLOOKUP($A623,'Medical Examinations'!$A:$J,COLUMN('Medical Examinations'!E622),FALSE)</f>
        <v>No</v>
      </c>
      <c r="G623" t="str">
        <f>VLOOKUP($A623,'Medical Examinations'!$A:$J,COLUMN('Medical Examinations'!F622),FALSE)</f>
        <v>No</v>
      </c>
      <c r="H623">
        <f>VLOOKUP($A623,'Medical Examinations'!$A:$J,COLUMN('Medical Examinations'!G622),FALSE)</f>
        <v>0</v>
      </c>
      <c r="I623" t="str">
        <f>VLOOKUP($A623,'Medical Examinations'!$A:$J,COLUMN('Medical Examinations'!H622),FALSE)</f>
        <v>No</v>
      </c>
      <c r="J623" t="str">
        <f>VLOOKUP($A623,'Medical Examinations'!$A:$J,COLUMN('Medical Examinations'!I622),FALSE)</f>
        <v>Obesity</v>
      </c>
      <c r="K623" t="str">
        <f>VLOOKUP($A623,'Medical Examinations'!$A:$J,COLUMN('Medical Examinations'!J622),FALSE)</f>
        <v>Diabetes</v>
      </c>
      <c r="L623" s="30">
        <f>VLOOKUP($A623,'Hospitalisation Details'!$A:$K,COLUMN('Hospitalisation Details'!J622),FALSE)</f>
        <v>23005</v>
      </c>
      <c r="M623" s="23">
        <f>VLOOKUP($A623,'Hospitalisation Details'!$A:$K,COLUMN('Hospitalisation Details'!F622),FALSE)</f>
        <v>15840.81</v>
      </c>
      <c r="N623" t="str">
        <f>VLOOKUP($A623,'Hospitalisation Details'!$A:$K,COLUMN('Hospitalisation Details'!G622),FALSE)</f>
        <v>Tier - 2</v>
      </c>
      <c r="O623" t="str">
        <f>VLOOKUP($A623,'Hospitalisation Details'!$A:$K,COLUMN('Hospitalisation Details'!H622),FALSE)</f>
        <v>Tier - 1</v>
      </c>
      <c r="P623" t="str">
        <f>VLOOKUP($A623,'Hospitalisation Details'!$A:$K,COLUMN('Hospitalisation Details'!I622),FALSE)</f>
        <v>R1022</v>
      </c>
      <c r="Q623">
        <f>VLOOKUP($A623,'Hospitalisation Details'!$A:$K,COLUMN('Hospitalisation Details'!K622),FALSE)</f>
        <v>60</v>
      </c>
      <c r="R623" t="str" cm="1">
        <f t="array" ref="R623">_xlfn.IFS(
Q623&lt;=10,"0-10",
Q623&lt;=20,"11-20",
Q623&lt;=30,"21-30",
Q623&lt;=40,"31-40",
Q623&lt;=50,"41-50",
Q623&lt;=60,"51-60",
Q623&lt;=70,"61-70"
)</f>
        <v>51-60</v>
      </c>
      <c r="S623" t="str">
        <f t="shared" si="9"/>
        <v>Yes</v>
      </c>
    </row>
    <row r="624" spans="1:19" ht="15.75" x14ac:dyDescent="0.25">
      <c r="A624" s="36" t="s">
        <v>664</v>
      </c>
      <c r="B624" t="str">
        <f>VLOOKUP(A624,'Customer Names'!A:E,COLUMN('Customer Names'!D623),FALSE)</f>
        <v>Ms. Margaret</v>
      </c>
      <c r="C624">
        <f>VLOOKUP($A624,'Medical Examinations'!$A:$J,COLUMN('Medical Examinations'!B623),FALSE)</f>
        <v>29.3</v>
      </c>
      <c r="D624">
        <f>VLOOKUP($A624,'Medical Examinations'!$A:$J,COLUMN('Medical Examinations'!C623),FALSE)</f>
        <v>5.5</v>
      </c>
      <c r="E624" t="str">
        <f>VLOOKUP($A624,'Medical Examinations'!$A:$J,COLUMN('Medical Examinations'!D623),FALSE)</f>
        <v>No</v>
      </c>
      <c r="F624" t="str">
        <f>VLOOKUP($A624,'Medical Examinations'!$A:$J,COLUMN('Medical Examinations'!E623),FALSE)</f>
        <v>No</v>
      </c>
      <c r="G624" t="str">
        <f>VLOOKUP($A624,'Medical Examinations'!$A:$J,COLUMN('Medical Examinations'!F623),FALSE)</f>
        <v>No</v>
      </c>
      <c r="H624">
        <f>VLOOKUP($A624,'Medical Examinations'!$A:$J,COLUMN('Medical Examinations'!G623),FALSE)</f>
        <v>0</v>
      </c>
      <c r="I624" t="str">
        <f>VLOOKUP($A624,'Medical Examinations'!$A:$J,COLUMN('Medical Examinations'!H623),FALSE)</f>
        <v>No</v>
      </c>
      <c r="J624" t="str">
        <f>VLOOKUP($A624,'Medical Examinations'!$A:$J,COLUMN('Medical Examinations'!I623),FALSE)</f>
        <v>Overweight</v>
      </c>
      <c r="K624" t="str">
        <f>VLOOKUP($A624,'Medical Examinations'!$A:$J,COLUMN('Medical Examinations'!J623),FALSE)</f>
        <v>Normal</v>
      </c>
      <c r="L624" s="30">
        <f>VLOOKUP($A624,'Hospitalisation Details'!$A:$K,COLUMN('Hospitalisation Details'!J623),FALSE)</f>
        <v>30266</v>
      </c>
      <c r="M624" s="23">
        <f>VLOOKUP($A624,'Hospitalisation Details'!$A:$K,COLUMN('Hospitalisation Details'!F623),FALSE)</f>
        <v>15828.82</v>
      </c>
      <c r="N624" t="str">
        <f>VLOOKUP($A624,'Hospitalisation Details'!$A:$K,COLUMN('Hospitalisation Details'!G623),FALSE)</f>
        <v>Tier - 2</v>
      </c>
      <c r="O624" t="str">
        <f>VLOOKUP($A624,'Hospitalisation Details'!$A:$K,COLUMN('Hospitalisation Details'!H623),FALSE)</f>
        <v>Tier - 3</v>
      </c>
      <c r="P624" t="str">
        <f>VLOOKUP($A624,'Hospitalisation Details'!$A:$K,COLUMN('Hospitalisation Details'!I623),FALSE)</f>
        <v>R1011</v>
      </c>
      <c r="Q624">
        <f>VLOOKUP($A624,'Hospitalisation Details'!$A:$K,COLUMN('Hospitalisation Details'!K623),FALSE)</f>
        <v>40</v>
      </c>
      <c r="R624" t="str" cm="1">
        <f t="array" ref="R624">_xlfn.IFS(
Q624&lt;=10,"0-10",
Q624&lt;=20,"11-20",
Q624&lt;=30,"21-30",
Q624&lt;=40,"31-40",
Q624&lt;=50,"41-50",
Q624&lt;=60,"51-60",
Q624&lt;=70,"61-70"
)</f>
        <v>31-40</v>
      </c>
      <c r="S624" t="str">
        <f t="shared" si="9"/>
        <v>No</v>
      </c>
    </row>
    <row r="625" spans="1:19" ht="15.75" x14ac:dyDescent="0.25">
      <c r="A625" s="36" t="s">
        <v>665</v>
      </c>
      <c r="B625" t="str">
        <f>VLOOKUP(A625,'Customer Names'!A:E,COLUMN('Customer Names'!D624),FALSE)</f>
        <v>Mr. Craig</v>
      </c>
      <c r="C625">
        <f>VLOOKUP($A625,'Medical Examinations'!$A:$J,COLUMN('Medical Examinations'!B624),FALSE)</f>
        <v>19.3</v>
      </c>
      <c r="D625">
        <f>VLOOKUP($A625,'Medical Examinations'!$A:$J,COLUMN('Medical Examinations'!C624),FALSE)</f>
        <v>4.46</v>
      </c>
      <c r="E625" t="str">
        <f>VLOOKUP($A625,'Medical Examinations'!$A:$J,COLUMN('Medical Examinations'!D624),FALSE)</f>
        <v>No</v>
      </c>
      <c r="F625" t="str">
        <f>VLOOKUP($A625,'Medical Examinations'!$A:$J,COLUMN('Medical Examinations'!E624),FALSE)</f>
        <v>No</v>
      </c>
      <c r="G625" t="str">
        <f>VLOOKUP($A625,'Medical Examinations'!$A:$J,COLUMN('Medical Examinations'!F624),FALSE)</f>
        <v>No</v>
      </c>
      <c r="H625">
        <f>VLOOKUP($A625,'Medical Examinations'!$A:$J,COLUMN('Medical Examinations'!G624),FALSE)</f>
        <v>1</v>
      </c>
      <c r="I625" t="str">
        <f>VLOOKUP($A625,'Medical Examinations'!$A:$J,COLUMN('Medical Examinations'!H624),FALSE)</f>
        <v>Yes</v>
      </c>
      <c r="J625" t="str">
        <f>VLOOKUP($A625,'Medical Examinations'!$A:$J,COLUMN('Medical Examinations'!I624),FALSE)</f>
        <v>Healthy Weight</v>
      </c>
      <c r="K625" t="str">
        <f>VLOOKUP($A625,'Medical Examinations'!$A:$J,COLUMN('Medical Examinations'!J624),FALSE)</f>
        <v>Normal</v>
      </c>
      <c r="L625" s="30">
        <f>VLOOKUP($A625,'Hospitalisation Details'!$A:$K,COLUMN('Hospitalisation Details'!J624),FALSE)</f>
        <v>30859</v>
      </c>
      <c r="M625" s="23">
        <f>VLOOKUP($A625,'Hospitalisation Details'!$A:$K,COLUMN('Hospitalisation Details'!F624),FALSE)</f>
        <v>15820.7</v>
      </c>
      <c r="N625" t="str">
        <f>VLOOKUP($A625,'Hospitalisation Details'!$A:$K,COLUMN('Hospitalisation Details'!G624),FALSE)</f>
        <v>Tier - 2</v>
      </c>
      <c r="O625" t="str">
        <f>VLOOKUP($A625,'Hospitalisation Details'!$A:$K,COLUMN('Hospitalisation Details'!H624),FALSE)</f>
        <v>Tier - 3</v>
      </c>
      <c r="P625" t="str">
        <f>VLOOKUP($A625,'Hospitalisation Details'!$A:$K,COLUMN('Hospitalisation Details'!I624),FALSE)</f>
        <v>R1011</v>
      </c>
      <c r="Q625">
        <f>VLOOKUP($A625,'Hospitalisation Details'!$A:$K,COLUMN('Hospitalisation Details'!K624),FALSE)</f>
        <v>38</v>
      </c>
      <c r="R625" t="str" cm="1">
        <f t="array" ref="R625">_xlfn.IFS(
Q625&lt;=10,"0-10",
Q625&lt;=20,"11-20",
Q625&lt;=30,"21-30",
Q625&lt;=40,"31-40",
Q625&lt;=50,"41-50",
Q625&lt;=60,"51-60",
Q625&lt;=70,"61-70"
)</f>
        <v>31-40</v>
      </c>
      <c r="S625" t="str">
        <f t="shared" si="9"/>
        <v>No</v>
      </c>
    </row>
    <row r="626" spans="1:19" ht="15.75" x14ac:dyDescent="0.25">
      <c r="A626" s="36" t="s">
        <v>666</v>
      </c>
      <c r="B626" t="str">
        <f>VLOOKUP(A626,'Customer Names'!A:E,COLUMN('Customer Names'!D625),FALSE)</f>
        <v>Mr. Simo</v>
      </c>
      <c r="C626">
        <f>VLOOKUP($A626,'Medical Examinations'!$A:$J,COLUMN('Medical Examinations'!B625),FALSE)</f>
        <v>24.13</v>
      </c>
      <c r="D626">
        <f>VLOOKUP($A626,'Medical Examinations'!$A:$J,COLUMN('Medical Examinations'!C625),FALSE)</f>
        <v>5.29</v>
      </c>
      <c r="E626" t="str">
        <f>VLOOKUP($A626,'Medical Examinations'!$A:$J,COLUMN('Medical Examinations'!D625),FALSE)</f>
        <v>Yes</v>
      </c>
      <c r="F626" t="str">
        <f>VLOOKUP($A626,'Medical Examinations'!$A:$J,COLUMN('Medical Examinations'!E625),FALSE)</f>
        <v>No</v>
      </c>
      <c r="G626" t="str">
        <f>VLOOKUP($A626,'Medical Examinations'!$A:$J,COLUMN('Medical Examinations'!F625),FALSE)</f>
        <v>Yes</v>
      </c>
      <c r="H626">
        <f>VLOOKUP($A626,'Medical Examinations'!$A:$J,COLUMN('Medical Examinations'!G625),FALSE)</f>
        <v>1</v>
      </c>
      <c r="I626" t="str">
        <f>VLOOKUP($A626,'Medical Examinations'!$A:$J,COLUMN('Medical Examinations'!H625),FALSE)</f>
        <v>Yes</v>
      </c>
      <c r="J626" t="str">
        <f>VLOOKUP($A626,'Medical Examinations'!$A:$J,COLUMN('Medical Examinations'!I625),FALSE)</f>
        <v>Healthy Weight</v>
      </c>
      <c r="K626" t="str">
        <f>VLOOKUP($A626,'Medical Examinations'!$A:$J,COLUMN('Medical Examinations'!J625),FALSE)</f>
        <v>Normal</v>
      </c>
      <c r="L626" s="30">
        <f>VLOOKUP($A626,'Hospitalisation Details'!$A:$K,COLUMN('Hospitalisation Details'!J625),FALSE)</f>
        <v>35712</v>
      </c>
      <c r="M626" s="23">
        <f>VLOOKUP($A626,'Hospitalisation Details'!$A:$K,COLUMN('Hospitalisation Details'!F625),FALSE)</f>
        <v>15817.99</v>
      </c>
      <c r="N626" t="str">
        <f>VLOOKUP($A626,'Hospitalisation Details'!$A:$K,COLUMN('Hospitalisation Details'!G625),FALSE)</f>
        <v>Tier - 2</v>
      </c>
      <c r="O626" t="str">
        <f>VLOOKUP($A626,'Hospitalisation Details'!$A:$K,COLUMN('Hospitalisation Details'!H625),FALSE)</f>
        <v>Tier - 2</v>
      </c>
      <c r="P626" t="str">
        <f>VLOOKUP($A626,'Hospitalisation Details'!$A:$K,COLUMN('Hospitalisation Details'!I625),FALSE)</f>
        <v>R1012</v>
      </c>
      <c r="Q626">
        <f>VLOOKUP($A626,'Hospitalisation Details'!$A:$K,COLUMN('Hospitalisation Details'!K625),FALSE)</f>
        <v>25</v>
      </c>
      <c r="R626" t="str" cm="1">
        <f t="array" ref="R626">_xlfn.IFS(
Q626&lt;=10,"0-10",
Q626&lt;=20,"11-20",
Q626&lt;=30,"21-30",
Q626&lt;=40,"31-40",
Q626&lt;=50,"41-50",
Q626&lt;=60,"51-60",
Q626&lt;=70,"61-70"
)</f>
        <v>21-30</v>
      </c>
      <c r="S626" t="str">
        <f t="shared" si="9"/>
        <v>No</v>
      </c>
    </row>
    <row r="627" spans="1:19" ht="15.75" x14ac:dyDescent="0.25">
      <c r="A627" s="36" t="s">
        <v>667</v>
      </c>
      <c r="B627" t="str">
        <f>VLOOKUP(A627,'Customer Names'!A:E,COLUMN('Customer Names'!D626),FALSE)</f>
        <v>Mr. Christopher</v>
      </c>
      <c r="C627">
        <f>VLOOKUP($A627,'Medical Examinations'!$A:$J,COLUMN('Medical Examinations'!B626),FALSE)</f>
        <v>46.7</v>
      </c>
      <c r="D627">
        <f>VLOOKUP($A627,'Medical Examinations'!$A:$J,COLUMN('Medical Examinations'!C626),FALSE)</f>
        <v>10.99</v>
      </c>
      <c r="E627" t="str">
        <f>VLOOKUP($A627,'Medical Examinations'!$A:$J,COLUMN('Medical Examinations'!D626),FALSE)</f>
        <v>No</v>
      </c>
      <c r="F627" t="str">
        <f>VLOOKUP($A627,'Medical Examinations'!$A:$J,COLUMN('Medical Examinations'!E626),FALSE)</f>
        <v>No</v>
      </c>
      <c r="G627" t="str">
        <f>VLOOKUP($A627,'Medical Examinations'!$A:$J,COLUMN('Medical Examinations'!F626),FALSE)</f>
        <v>No</v>
      </c>
      <c r="H627">
        <f>VLOOKUP($A627,'Medical Examinations'!$A:$J,COLUMN('Medical Examinations'!G626),FALSE)</f>
        <v>0</v>
      </c>
      <c r="I627" t="str">
        <f>VLOOKUP($A627,'Medical Examinations'!$A:$J,COLUMN('Medical Examinations'!H626),FALSE)</f>
        <v>No</v>
      </c>
      <c r="J627" t="str">
        <f>VLOOKUP($A627,'Medical Examinations'!$A:$J,COLUMN('Medical Examinations'!I626),FALSE)</f>
        <v>Obesity</v>
      </c>
      <c r="K627" t="str">
        <f>VLOOKUP($A627,'Medical Examinations'!$A:$J,COLUMN('Medical Examinations'!J626),FALSE)</f>
        <v>Diabetes</v>
      </c>
      <c r="L627" s="30">
        <f>VLOOKUP($A627,'Hospitalisation Details'!$A:$K,COLUMN('Hospitalisation Details'!J626),FALSE)</f>
        <v>27270</v>
      </c>
      <c r="M627" s="23">
        <f>VLOOKUP($A627,'Hospitalisation Details'!$A:$K,COLUMN('Hospitalisation Details'!F626),FALSE)</f>
        <v>15746.62</v>
      </c>
      <c r="N627" t="str">
        <f>VLOOKUP($A627,'Hospitalisation Details'!$A:$K,COLUMN('Hospitalisation Details'!G626),FALSE)</f>
        <v>Tier - 2</v>
      </c>
      <c r="O627" t="str">
        <f>VLOOKUP($A627,'Hospitalisation Details'!$A:$K,COLUMN('Hospitalisation Details'!H626),FALSE)</f>
        <v>Tier - 1</v>
      </c>
      <c r="P627" t="str">
        <f>VLOOKUP($A627,'Hospitalisation Details'!$A:$K,COLUMN('Hospitalisation Details'!I626),FALSE)</f>
        <v>R1012</v>
      </c>
      <c r="Q627">
        <f>VLOOKUP($A627,'Hospitalisation Details'!$A:$K,COLUMN('Hospitalisation Details'!K626),FALSE)</f>
        <v>48</v>
      </c>
      <c r="R627" t="str" cm="1">
        <f t="array" ref="R627">_xlfn.IFS(
Q627&lt;=10,"0-10",
Q627&lt;=20,"11-20",
Q627&lt;=30,"21-30",
Q627&lt;=40,"31-40",
Q627&lt;=50,"41-50",
Q627&lt;=60,"51-60",
Q627&lt;=70,"61-70"
)</f>
        <v>41-50</v>
      </c>
      <c r="S627" t="str">
        <f t="shared" si="9"/>
        <v>Yes</v>
      </c>
    </row>
    <row r="628" spans="1:19" ht="15.75" x14ac:dyDescent="0.25">
      <c r="A628" s="36" t="s">
        <v>668</v>
      </c>
      <c r="B628" t="str">
        <f>VLOOKUP(A628,'Customer Names'!A:E,COLUMN('Customer Names'!D627),FALSE)</f>
        <v>Mr. Mario</v>
      </c>
      <c r="C628">
        <f>VLOOKUP($A628,'Medical Examinations'!$A:$J,COLUMN('Medical Examinations'!B627),FALSE)</f>
        <v>45.27</v>
      </c>
      <c r="D628">
        <f>VLOOKUP($A628,'Medical Examinations'!$A:$J,COLUMN('Medical Examinations'!C627),FALSE)</f>
        <v>5.2</v>
      </c>
      <c r="E628" t="str">
        <f>VLOOKUP($A628,'Medical Examinations'!$A:$J,COLUMN('Medical Examinations'!D627),FALSE)</f>
        <v>Yes</v>
      </c>
      <c r="F628" t="str">
        <f>VLOOKUP($A628,'Medical Examinations'!$A:$J,COLUMN('Medical Examinations'!E627),FALSE)</f>
        <v>No</v>
      </c>
      <c r="G628" t="str">
        <f>VLOOKUP($A628,'Medical Examinations'!$A:$J,COLUMN('Medical Examinations'!F627),FALSE)</f>
        <v>No</v>
      </c>
      <c r="H628">
        <f>VLOOKUP($A628,'Medical Examinations'!$A:$J,COLUMN('Medical Examinations'!G627),FALSE)</f>
        <v>0</v>
      </c>
      <c r="I628" t="str">
        <f>VLOOKUP($A628,'Medical Examinations'!$A:$J,COLUMN('Medical Examinations'!H627),FALSE)</f>
        <v>No</v>
      </c>
      <c r="J628" t="str">
        <f>VLOOKUP($A628,'Medical Examinations'!$A:$J,COLUMN('Medical Examinations'!I627),FALSE)</f>
        <v>Obesity</v>
      </c>
      <c r="K628" t="str">
        <f>VLOOKUP($A628,'Medical Examinations'!$A:$J,COLUMN('Medical Examinations'!J627),FALSE)</f>
        <v>Normal</v>
      </c>
      <c r="L628" s="30">
        <f>VLOOKUP($A628,'Hospitalisation Details'!$A:$K,COLUMN('Hospitalisation Details'!J627),FALSE)</f>
        <v>28023</v>
      </c>
      <c r="M628" s="23">
        <f>VLOOKUP($A628,'Hospitalisation Details'!$A:$K,COLUMN('Hospitalisation Details'!F627),FALSE)</f>
        <v>15698.86</v>
      </c>
      <c r="N628" t="str">
        <f>VLOOKUP($A628,'Hospitalisation Details'!$A:$K,COLUMN('Hospitalisation Details'!G627),FALSE)</f>
        <v>Tier - 2</v>
      </c>
      <c r="O628" t="str">
        <f>VLOOKUP($A628,'Hospitalisation Details'!$A:$K,COLUMN('Hospitalisation Details'!H627),FALSE)</f>
        <v>Tier - 2</v>
      </c>
      <c r="P628" t="str">
        <f>VLOOKUP($A628,'Hospitalisation Details'!$A:$K,COLUMN('Hospitalisation Details'!I627),FALSE)</f>
        <v>R1012</v>
      </c>
      <c r="Q628">
        <f>VLOOKUP($A628,'Hospitalisation Details'!$A:$K,COLUMN('Hospitalisation Details'!K627),FALSE)</f>
        <v>46</v>
      </c>
      <c r="R628" t="str" cm="1">
        <f t="array" ref="R628">_xlfn.IFS(
Q628&lt;=10,"0-10",
Q628&lt;=20,"11-20",
Q628&lt;=30,"21-30",
Q628&lt;=40,"31-40",
Q628&lt;=50,"41-50",
Q628&lt;=60,"51-60",
Q628&lt;=70,"61-70"
)</f>
        <v>41-50</v>
      </c>
      <c r="S628" t="str">
        <f t="shared" si="9"/>
        <v>No</v>
      </c>
    </row>
    <row r="629" spans="1:19" ht="15.75" x14ac:dyDescent="0.25">
      <c r="A629" s="36" t="s">
        <v>669</v>
      </c>
      <c r="B629" t="str">
        <f>VLOOKUP(A629,'Customer Names'!A:E,COLUMN('Customer Names'!D628),FALSE)</f>
        <v>Mrs. Meghann</v>
      </c>
      <c r="C629">
        <f>VLOOKUP($A629,'Medical Examinations'!$A:$J,COLUMN('Medical Examinations'!B628),FALSE)</f>
        <v>44.29</v>
      </c>
      <c r="D629">
        <f>VLOOKUP($A629,'Medical Examinations'!$A:$J,COLUMN('Medical Examinations'!C628),FALSE)</f>
        <v>9.66</v>
      </c>
      <c r="E629" t="str">
        <f>VLOOKUP($A629,'Medical Examinations'!$A:$J,COLUMN('Medical Examinations'!D628),FALSE)</f>
        <v>No</v>
      </c>
      <c r="F629" t="str">
        <f>VLOOKUP($A629,'Medical Examinations'!$A:$J,COLUMN('Medical Examinations'!E628),FALSE)</f>
        <v>No</v>
      </c>
      <c r="G629" t="str">
        <f>VLOOKUP($A629,'Medical Examinations'!$A:$J,COLUMN('Medical Examinations'!F628),FALSE)</f>
        <v>No</v>
      </c>
      <c r="H629">
        <f>VLOOKUP($A629,'Medical Examinations'!$A:$J,COLUMN('Medical Examinations'!G628),FALSE)</f>
        <v>2</v>
      </c>
      <c r="I629" t="str">
        <f>VLOOKUP($A629,'Medical Examinations'!$A:$J,COLUMN('Medical Examinations'!H628),FALSE)</f>
        <v>No</v>
      </c>
      <c r="J629" t="str">
        <f>VLOOKUP($A629,'Medical Examinations'!$A:$J,COLUMN('Medical Examinations'!I628),FALSE)</f>
        <v>Obesity</v>
      </c>
      <c r="K629" t="str">
        <f>VLOOKUP($A629,'Medical Examinations'!$A:$J,COLUMN('Medical Examinations'!J628),FALSE)</f>
        <v>Diabetes</v>
      </c>
      <c r="L629" s="30">
        <f>VLOOKUP($A629,'Hospitalisation Details'!$A:$K,COLUMN('Hospitalisation Details'!J628),FALSE)</f>
        <v>26841</v>
      </c>
      <c r="M629" s="23">
        <f>VLOOKUP($A629,'Hospitalisation Details'!$A:$K,COLUMN('Hospitalisation Details'!F628),FALSE)</f>
        <v>15670.3</v>
      </c>
      <c r="N629" t="str">
        <f>VLOOKUP($A629,'Hospitalisation Details'!$A:$K,COLUMN('Hospitalisation Details'!G628),FALSE)</f>
        <v>Tier - 2</v>
      </c>
      <c r="O629" t="str">
        <f>VLOOKUP($A629,'Hospitalisation Details'!$A:$K,COLUMN('Hospitalisation Details'!H628),FALSE)</f>
        <v>Tier - 2</v>
      </c>
      <c r="P629" t="str">
        <f>VLOOKUP($A629,'Hospitalisation Details'!$A:$K,COLUMN('Hospitalisation Details'!I628),FALSE)</f>
        <v>R1026</v>
      </c>
      <c r="Q629">
        <f>VLOOKUP($A629,'Hospitalisation Details'!$A:$K,COLUMN('Hospitalisation Details'!K628),FALSE)</f>
        <v>49</v>
      </c>
      <c r="R629" t="str" cm="1">
        <f t="array" ref="R629">_xlfn.IFS(
Q629&lt;=10,"0-10",
Q629&lt;=20,"11-20",
Q629&lt;=30,"21-30",
Q629&lt;=40,"31-40",
Q629&lt;=50,"41-50",
Q629&lt;=60,"51-60",
Q629&lt;=70,"61-70"
)</f>
        <v>41-50</v>
      </c>
      <c r="S629" t="str">
        <f t="shared" si="9"/>
        <v>Yes</v>
      </c>
    </row>
    <row r="630" spans="1:19" ht="15.75" x14ac:dyDescent="0.25">
      <c r="A630" s="36" t="s">
        <v>670</v>
      </c>
      <c r="B630" t="str">
        <f>VLOOKUP(A630,'Customer Names'!A:E,COLUMN('Customer Names'!D629),FALSE)</f>
        <v>Mr. Scott</v>
      </c>
      <c r="C630">
        <f>VLOOKUP($A630,'Medical Examinations'!$A:$J,COLUMN('Medical Examinations'!B629),FALSE)</f>
        <v>54.59</v>
      </c>
      <c r="D630">
        <f>VLOOKUP($A630,'Medical Examinations'!$A:$J,COLUMN('Medical Examinations'!C629),FALSE)</f>
        <v>4.22</v>
      </c>
      <c r="E630" t="str">
        <f>VLOOKUP($A630,'Medical Examinations'!$A:$J,COLUMN('Medical Examinations'!D629),FALSE)</f>
        <v>Yes</v>
      </c>
      <c r="F630" t="str">
        <f>VLOOKUP($A630,'Medical Examinations'!$A:$J,COLUMN('Medical Examinations'!E629),FALSE)</f>
        <v>No</v>
      </c>
      <c r="G630" t="str">
        <f>VLOOKUP($A630,'Medical Examinations'!$A:$J,COLUMN('Medical Examinations'!F629),FALSE)</f>
        <v>No</v>
      </c>
      <c r="H630">
        <f>VLOOKUP($A630,'Medical Examinations'!$A:$J,COLUMN('Medical Examinations'!G629),FALSE)</f>
        <v>1</v>
      </c>
      <c r="I630" t="str">
        <f>VLOOKUP($A630,'Medical Examinations'!$A:$J,COLUMN('Medical Examinations'!H629),FALSE)</f>
        <v>No</v>
      </c>
      <c r="J630" t="str">
        <f>VLOOKUP($A630,'Medical Examinations'!$A:$J,COLUMN('Medical Examinations'!I629),FALSE)</f>
        <v>Obesity</v>
      </c>
      <c r="K630" t="str">
        <f>VLOOKUP($A630,'Medical Examinations'!$A:$J,COLUMN('Medical Examinations'!J629),FALSE)</f>
        <v>Normal</v>
      </c>
      <c r="L630" s="30">
        <f>VLOOKUP($A630,'Hospitalisation Details'!$A:$K,COLUMN('Hospitalisation Details'!J629),FALSE)</f>
        <v>32499</v>
      </c>
      <c r="M630" s="23">
        <f>VLOOKUP($A630,'Hospitalisation Details'!$A:$K,COLUMN('Hospitalisation Details'!F629),FALSE)</f>
        <v>15646.28</v>
      </c>
      <c r="N630" t="str">
        <f>VLOOKUP($A630,'Hospitalisation Details'!$A:$K,COLUMN('Hospitalisation Details'!G629),FALSE)</f>
        <v>Tier - 2</v>
      </c>
      <c r="O630" t="str">
        <f>VLOOKUP($A630,'Hospitalisation Details'!$A:$K,COLUMN('Hospitalisation Details'!H629),FALSE)</f>
        <v>Tier - 2</v>
      </c>
      <c r="P630" t="str">
        <f>VLOOKUP($A630,'Hospitalisation Details'!$A:$K,COLUMN('Hospitalisation Details'!I629),FALSE)</f>
        <v>R1011</v>
      </c>
      <c r="Q630">
        <f>VLOOKUP($A630,'Hospitalisation Details'!$A:$K,COLUMN('Hospitalisation Details'!K629),FALSE)</f>
        <v>34</v>
      </c>
      <c r="R630" t="str" cm="1">
        <f t="array" ref="R630">_xlfn.IFS(
Q630&lt;=10,"0-10",
Q630&lt;=20,"11-20",
Q630&lt;=30,"21-30",
Q630&lt;=40,"31-40",
Q630&lt;=50,"41-50",
Q630&lt;=60,"51-60",
Q630&lt;=70,"61-70"
)</f>
        <v>31-40</v>
      </c>
      <c r="S630" t="str">
        <f t="shared" si="9"/>
        <v>No</v>
      </c>
    </row>
    <row r="631" spans="1:19" ht="15.75" x14ac:dyDescent="0.25">
      <c r="A631" s="36" t="s">
        <v>671</v>
      </c>
      <c r="B631" t="str">
        <f>VLOOKUP(A631,'Customer Names'!A:E,COLUMN('Customer Names'!D630),FALSE)</f>
        <v>Ms. Caitlin</v>
      </c>
      <c r="C631">
        <f>VLOOKUP($A631,'Medical Examinations'!$A:$J,COLUMN('Medical Examinations'!B630),FALSE)</f>
        <v>32.965000000000003</v>
      </c>
      <c r="D631">
        <f>VLOOKUP($A631,'Medical Examinations'!$A:$J,COLUMN('Medical Examinations'!C630),FALSE)</f>
        <v>11.78</v>
      </c>
      <c r="E631" t="str">
        <f>VLOOKUP($A631,'Medical Examinations'!$A:$J,COLUMN('Medical Examinations'!D630),FALSE)</f>
        <v>No</v>
      </c>
      <c r="F631" t="str">
        <f>VLOOKUP($A631,'Medical Examinations'!$A:$J,COLUMN('Medical Examinations'!E630),FALSE)</f>
        <v>No</v>
      </c>
      <c r="G631" t="str">
        <f>VLOOKUP($A631,'Medical Examinations'!$A:$J,COLUMN('Medical Examinations'!F630),FALSE)</f>
        <v>No</v>
      </c>
      <c r="H631">
        <f>VLOOKUP($A631,'Medical Examinations'!$A:$J,COLUMN('Medical Examinations'!G630),FALSE)</f>
        <v>0</v>
      </c>
      <c r="I631" t="str">
        <f>VLOOKUP($A631,'Medical Examinations'!$A:$J,COLUMN('Medical Examinations'!H630),FALSE)</f>
        <v>No</v>
      </c>
      <c r="J631" t="str">
        <f>VLOOKUP($A631,'Medical Examinations'!$A:$J,COLUMN('Medical Examinations'!I630),FALSE)</f>
        <v>Obesity</v>
      </c>
      <c r="K631" t="str">
        <f>VLOOKUP($A631,'Medical Examinations'!$A:$J,COLUMN('Medical Examinations'!J630),FALSE)</f>
        <v>Diabetes</v>
      </c>
      <c r="L631" s="30">
        <f>VLOOKUP($A631,'Hospitalisation Details'!$A:$K,COLUMN('Hospitalisation Details'!J630),FALSE)</f>
        <v>22073</v>
      </c>
      <c r="M631" s="23">
        <f>VLOOKUP($A631,'Hospitalisation Details'!$A:$K,COLUMN('Hospitalisation Details'!F630),FALSE)</f>
        <v>15612.19</v>
      </c>
      <c r="N631" t="str">
        <f>VLOOKUP($A631,'Hospitalisation Details'!$A:$K,COLUMN('Hospitalisation Details'!G630),FALSE)</f>
        <v>Tier - 2</v>
      </c>
      <c r="O631" t="str">
        <f>VLOOKUP($A631,'Hospitalisation Details'!$A:$K,COLUMN('Hospitalisation Details'!H630),FALSE)</f>
        <v>Tier - 2</v>
      </c>
      <c r="P631" t="str">
        <f>VLOOKUP($A631,'Hospitalisation Details'!$A:$K,COLUMN('Hospitalisation Details'!I630),FALSE)</f>
        <v>R1012</v>
      </c>
      <c r="Q631">
        <f>VLOOKUP($A631,'Hospitalisation Details'!$A:$K,COLUMN('Hospitalisation Details'!K630),FALSE)</f>
        <v>63</v>
      </c>
      <c r="R631" t="str" cm="1">
        <f t="array" ref="R631">_xlfn.IFS(
Q631&lt;=10,"0-10",
Q631&lt;=20,"11-20",
Q631&lt;=30,"21-30",
Q631&lt;=40,"31-40",
Q631&lt;=50,"41-50",
Q631&lt;=60,"51-60",
Q631&lt;=70,"61-70"
)</f>
        <v>61-70</v>
      </c>
      <c r="S631" t="str">
        <f t="shared" si="9"/>
        <v>Yes</v>
      </c>
    </row>
    <row r="632" spans="1:19" ht="15.75" x14ac:dyDescent="0.25">
      <c r="A632" s="36" t="s">
        <v>672</v>
      </c>
      <c r="B632" t="str">
        <f>VLOOKUP(A632,'Customer Names'!A:E,COLUMN('Customer Names'!D631),FALSE)</f>
        <v>Mrs. Samantha</v>
      </c>
      <c r="C632">
        <f>VLOOKUP($A632,'Medical Examinations'!$A:$J,COLUMN('Medical Examinations'!B631),FALSE)</f>
        <v>38.049999999999997</v>
      </c>
      <c r="D632">
        <f>VLOOKUP($A632,'Medical Examinations'!$A:$J,COLUMN('Medical Examinations'!C631),FALSE)</f>
        <v>9.6199999999999992</v>
      </c>
      <c r="E632" t="str">
        <f>VLOOKUP($A632,'Medical Examinations'!$A:$J,COLUMN('Medical Examinations'!D631),FALSE)</f>
        <v>No</v>
      </c>
      <c r="F632" t="str">
        <f>VLOOKUP($A632,'Medical Examinations'!$A:$J,COLUMN('Medical Examinations'!E631),FALSE)</f>
        <v>No</v>
      </c>
      <c r="G632" t="str">
        <f>VLOOKUP($A632,'Medical Examinations'!$A:$J,COLUMN('Medical Examinations'!F631),FALSE)</f>
        <v>No</v>
      </c>
      <c r="H632">
        <f>VLOOKUP($A632,'Medical Examinations'!$A:$J,COLUMN('Medical Examinations'!G631),FALSE)</f>
        <v>0</v>
      </c>
      <c r="I632" t="str">
        <f>VLOOKUP($A632,'Medical Examinations'!$A:$J,COLUMN('Medical Examinations'!H631),FALSE)</f>
        <v>No</v>
      </c>
      <c r="J632" t="str">
        <f>VLOOKUP($A632,'Medical Examinations'!$A:$J,COLUMN('Medical Examinations'!I631),FALSE)</f>
        <v>Obesity</v>
      </c>
      <c r="K632" t="str">
        <f>VLOOKUP($A632,'Medical Examinations'!$A:$J,COLUMN('Medical Examinations'!J631),FALSE)</f>
        <v>Diabetes</v>
      </c>
      <c r="L632" s="30">
        <f>VLOOKUP($A632,'Hospitalisation Details'!$A:$K,COLUMN('Hospitalisation Details'!J631),FALSE)</f>
        <v>24043</v>
      </c>
      <c r="M632" s="23">
        <f>VLOOKUP($A632,'Hospitalisation Details'!$A:$K,COLUMN('Hospitalisation Details'!F631),FALSE)</f>
        <v>15608.58</v>
      </c>
      <c r="N632" t="str">
        <f>VLOOKUP($A632,'Hospitalisation Details'!$A:$K,COLUMN('Hospitalisation Details'!G631),FALSE)</f>
        <v>Tier - 2</v>
      </c>
      <c r="O632" t="str">
        <f>VLOOKUP($A632,'Hospitalisation Details'!$A:$K,COLUMN('Hospitalisation Details'!H631),FALSE)</f>
        <v>Tier - 2</v>
      </c>
      <c r="P632" t="str">
        <f>VLOOKUP($A632,'Hospitalisation Details'!$A:$K,COLUMN('Hospitalisation Details'!I631),FALSE)</f>
        <v>R1026</v>
      </c>
      <c r="Q632">
        <f>VLOOKUP($A632,'Hospitalisation Details'!$A:$K,COLUMN('Hospitalisation Details'!K631),FALSE)</f>
        <v>57</v>
      </c>
      <c r="R632" t="str" cm="1">
        <f t="array" ref="R632">_xlfn.IFS(
Q632&lt;=10,"0-10",
Q632&lt;=20,"11-20",
Q632&lt;=30,"21-30",
Q632&lt;=40,"31-40",
Q632&lt;=50,"41-50",
Q632&lt;=60,"51-60",
Q632&lt;=70,"61-70"
)</f>
        <v>51-60</v>
      </c>
      <c r="S632" t="str">
        <f t="shared" si="9"/>
        <v>Yes</v>
      </c>
    </row>
    <row r="633" spans="1:19" ht="15.75" x14ac:dyDescent="0.25">
      <c r="A633" s="36" t="s">
        <v>673</v>
      </c>
      <c r="B633" t="str">
        <f>VLOOKUP(A633,'Customer Names'!A:E,COLUMN('Customer Names'!D632),FALSE)</f>
        <v>Mr. Erik</v>
      </c>
      <c r="C633">
        <f>VLOOKUP($A633,'Medical Examinations'!$A:$J,COLUMN('Medical Examinations'!B632),FALSE)</f>
        <v>46.14</v>
      </c>
      <c r="D633">
        <f>VLOOKUP($A633,'Medical Examinations'!$A:$J,COLUMN('Medical Examinations'!C632),FALSE)</f>
        <v>10.78</v>
      </c>
      <c r="E633" t="str">
        <f>VLOOKUP($A633,'Medical Examinations'!$A:$J,COLUMN('Medical Examinations'!D632),FALSE)</f>
        <v>No</v>
      </c>
      <c r="F633" t="str">
        <f>VLOOKUP($A633,'Medical Examinations'!$A:$J,COLUMN('Medical Examinations'!E632),FALSE)</f>
        <v>No</v>
      </c>
      <c r="G633" t="str">
        <f>VLOOKUP($A633,'Medical Examinations'!$A:$J,COLUMN('Medical Examinations'!F632),FALSE)</f>
        <v>No</v>
      </c>
      <c r="H633">
        <f>VLOOKUP($A633,'Medical Examinations'!$A:$J,COLUMN('Medical Examinations'!G632),FALSE)</f>
        <v>0</v>
      </c>
      <c r="I633" t="str">
        <f>VLOOKUP($A633,'Medical Examinations'!$A:$J,COLUMN('Medical Examinations'!H632),FALSE)</f>
        <v>No</v>
      </c>
      <c r="J633" t="str">
        <f>VLOOKUP($A633,'Medical Examinations'!$A:$J,COLUMN('Medical Examinations'!I632),FALSE)</f>
        <v>Obesity</v>
      </c>
      <c r="K633" t="str">
        <f>VLOOKUP($A633,'Medical Examinations'!$A:$J,COLUMN('Medical Examinations'!J632),FALSE)</f>
        <v>Diabetes</v>
      </c>
      <c r="L633" s="30">
        <f>VLOOKUP($A633,'Hospitalisation Details'!$A:$K,COLUMN('Hospitalisation Details'!J632),FALSE)</f>
        <v>27240</v>
      </c>
      <c r="M633" s="23">
        <f>VLOOKUP($A633,'Hospitalisation Details'!$A:$K,COLUMN('Hospitalisation Details'!F632),FALSE)</f>
        <v>15556.67</v>
      </c>
      <c r="N633" t="str">
        <f>VLOOKUP($A633,'Hospitalisation Details'!$A:$K,COLUMN('Hospitalisation Details'!G632),FALSE)</f>
        <v>Tier - 2</v>
      </c>
      <c r="O633" t="str">
        <f>VLOOKUP($A633,'Hospitalisation Details'!$A:$K,COLUMN('Hospitalisation Details'!H632),FALSE)</f>
        <v>Tier - 2</v>
      </c>
      <c r="P633" t="str">
        <f>VLOOKUP($A633,'Hospitalisation Details'!$A:$K,COLUMN('Hospitalisation Details'!I632),FALSE)</f>
        <v>R1012</v>
      </c>
      <c r="Q633">
        <f>VLOOKUP($A633,'Hospitalisation Details'!$A:$K,COLUMN('Hospitalisation Details'!K632),FALSE)</f>
        <v>48</v>
      </c>
      <c r="R633" t="str" cm="1">
        <f t="array" ref="R633">_xlfn.IFS(
Q633&lt;=10,"0-10",
Q633&lt;=20,"11-20",
Q633&lt;=30,"21-30",
Q633&lt;=40,"31-40",
Q633&lt;=50,"41-50",
Q633&lt;=60,"51-60",
Q633&lt;=70,"61-70"
)</f>
        <v>41-50</v>
      </c>
      <c r="S633" t="str">
        <f t="shared" si="9"/>
        <v>Yes</v>
      </c>
    </row>
    <row r="634" spans="1:19" ht="15.75" x14ac:dyDescent="0.25">
      <c r="A634" s="36" t="s">
        <v>674</v>
      </c>
      <c r="B634" t="str">
        <f>VLOOKUP(A634,'Customer Names'!A:E,COLUMN('Customer Names'!D633),FALSE)</f>
        <v>Mr. Christopher</v>
      </c>
      <c r="C634">
        <f>VLOOKUP($A634,'Medical Examinations'!$A:$J,COLUMN('Medical Examinations'!B633),FALSE)</f>
        <v>41.325000000000003</v>
      </c>
      <c r="D634">
        <f>VLOOKUP($A634,'Medical Examinations'!$A:$J,COLUMN('Medical Examinations'!C633),FALSE)</f>
        <v>5.1100000000000003</v>
      </c>
      <c r="E634" t="str">
        <f>VLOOKUP($A634,'Medical Examinations'!$A:$J,COLUMN('Medical Examinations'!D633),FALSE)</f>
        <v>Yes</v>
      </c>
      <c r="F634" t="str">
        <f>VLOOKUP($A634,'Medical Examinations'!$A:$J,COLUMN('Medical Examinations'!E633),FALSE)</f>
        <v>No</v>
      </c>
      <c r="G634" t="str">
        <f>VLOOKUP($A634,'Medical Examinations'!$A:$J,COLUMN('Medical Examinations'!F633),FALSE)</f>
        <v>No</v>
      </c>
      <c r="H634">
        <f>VLOOKUP($A634,'Medical Examinations'!$A:$J,COLUMN('Medical Examinations'!G633),FALSE)</f>
        <v>2</v>
      </c>
      <c r="I634" t="str">
        <f>VLOOKUP($A634,'Medical Examinations'!$A:$J,COLUMN('Medical Examinations'!H633),FALSE)</f>
        <v>No</v>
      </c>
      <c r="J634" t="str">
        <f>VLOOKUP($A634,'Medical Examinations'!$A:$J,COLUMN('Medical Examinations'!I633),FALSE)</f>
        <v>Obesity</v>
      </c>
      <c r="K634" t="str">
        <f>VLOOKUP($A634,'Medical Examinations'!$A:$J,COLUMN('Medical Examinations'!J633),FALSE)</f>
        <v>Normal</v>
      </c>
      <c r="L634" s="30">
        <f>VLOOKUP($A634,'Hospitalisation Details'!$A:$K,COLUMN('Hospitalisation Details'!J633),FALSE)</f>
        <v>21825</v>
      </c>
      <c r="M634" s="23">
        <f>VLOOKUP($A634,'Hospitalisation Details'!$A:$K,COLUMN('Hospitalisation Details'!F633),FALSE)</f>
        <v>15555.19</v>
      </c>
      <c r="N634" t="str">
        <f>VLOOKUP($A634,'Hospitalisation Details'!$A:$K,COLUMN('Hospitalisation Details'!G633),FALSE)</f>
        <v>Tier - 2</v>
      </c>
      <c r="O634" t="str">
        <f>VLOOKUP($A634,'Hospitalisation Details'!$A:$K,COLUMN('Hospitalisation Details'!H633),FALSE)</f>
        <v>Tier - 3</v>
      </c>
      <c r="P634" t="str">
        <f>VLOOKUP($A634,'Hospitalisation Details'!$A:$K,COLUMN('Hospitalisation Details'!I633),FALSE)</f>
        <v>R1012</v>
      </c>
      <c r="Q634">
        <f>VLOOKUP($A634,'Hospitalisation Details'!$A:$K,COLUMN('Hospitalisation Details'!K633),FALSE)</f>
        <v>63</v>
      </c>
      <c r="R634" t="str" cm="1">
        <f t="array" ref="R634">_xlfn.IFS(
Q634&lt;=10,"0-10",
Q634&lt;=20,"11-20",
Q634&lt;=30,"21-30",
Q634&lt;=40,"31-40",
Q634&lt;=50,"41-50",
Q634&lt;=60,"51-60",
Q634&lt;=70,"61-70"
)</f>
        <v>61-70</v>
      </c>
      <c r="S634" t="str">
        <f t="shared" si="9"/>
        <v>No</v>
      </c>
    </row>
    <row r="635" spans="1:19" ht="15.75" x14ac:dyDescent="0.25">
      <c r="A635" s="36" t="s">
        <v>675</v>
      </c>
      <c r="B635" t="str">
        <f>VLOOKUP(A635,'Customer Names'!A:E,COLUMN('Customer Names'!D634),FALSE)</f>
        <v>Mrs. Maya</v>
      </c>
      <c r="C635">
        <f>VLOOKUP($A635,'Medical Examinations'!$A:$J,COLUMN('Medical Examinations'!B634),FALSE)</f>
        <v>44.64</v>
      </c>
      <c r="D635">
        <f>VLOOKUP($A635,'Medical Examinations'!$A:$J,COLUMN('Medical Examinations'!C634),FALSE)</f>
        <v>7.18</v>
      </c>
      <c r="E635" t="str">
        <f>VLOOKUP($A635,'Medical Examinations'!$A:$J,COLUMN('Medical Examinations'!D634),FALSE)</f>
        <v>No</v>
      </c>
      <c r="F635" t="str">
        <f>VLOOKUP($A635,'Medical Examinations'!$A:$J,COLUMN('Medical Examinations'!E634),FALSE)</f>
        <v>No</v>
      </c>
      <c r="G635" t="str">
        <f>VLOOKUP($A635,'Medical Examinations'!$A:$J,COLUMN('Medical Examinations'!F634),FALSE)</f>
        <v>No</v>
      </c>
      <c r="H635">
        <f>VLOOKUP($A635,'Medical Examinations'!$A:$J,COLUMN('Medical Examinations'!G634),FALSE)</f>
        <v>0</v>
      </c>
      <c r="I635" t="str">
        <f>VLOOKUP($A635,'Medical Examinations'!$A:$J,COLUMN('Medical Examinations'!H634),FALSE)</f>
        <v>No</v>
      </c>
      <c r="J635" t="str">
        <f>VLOOKUP($A635,'Medical Examinations'!$A:$J,COLUMN('Medical Examinations'!I634),FALSE)</f>
        <v>Obesity</v>
      </c>
      <c r="K635" t="str">
        <f>VLOOKUP($A635,'Medical Examinations'!$A:$J,COLUMN('Medical Examinations'!J634),FALSE)</f>
        <v>Diabetes</v>
      </c>
      <c r="L635" s="30">
        <f>VLOOKUP($A635,'Hospitalisation Details'!$A:$K,COLUMN('Hospitalisation Details'!J634),FALSE)</f>
        <v>27208</v>
      </c>
      <c r="M635" s="23">
        <f>VLOOKUP($A635,'Hospitalisation Details'!$A:$K,COLUMN('Hospitalisation Details'!F634),FALSE)</f>
        <v>15532.16</v>
      </c>
      <c r="N635" t="str">
        <f>VLOOKUP($A635,'Hospitalisation Details'!$A:$K,COLUMN('Hospitalisation Details'!G634),FALSE)</f>
        <v>Tier - 2</v>
      </c>
      <c r="O635" t="str">
        <f>VLOOKUP($A635,'Hospitalisation Details'!$A:$K,COLUMN('Hospitalisation Details'!H634),FALSE)</f>
        <v>Tier - 2</v>
      </c>
      <c r="P635" t="str">
        <f>VLOOKUP($A635,'Hospitalisation Details'!$A:$K,COLUMN('Hospitalisation Details'!I634),FALSE)</f>
        <v>R1026</v>
      </c>
      <c r="Q635">
        <f>VLOOKUP($A635,'Hospitalisation Details'!$A:$K,COLUMN('Hospitalisation Details'!K634),FALSE)</f>
        <v>48</v>
      </c>
      <c r="R635" t="str" cm="1">
        <f t="array" ref="R635">_xlfn.IFS(
Q635&lt;=10,"0-10",
Q635&lt;=20,"11-20",
Q635&lt;=30,"21-30",
Q635&lt;=40,"31-40",
Q635&lt;=50,"41-50",
Q635&lt;=60,"51-60",
Q635&lt;=70,"61-70"
)</f>
        <v>41-50</v>
      </c>
      <c r="S635" t="str">
        <f t="shared" si="9"/>
        <v>Yes</v>
      </c>
    </row>
    <row r="636" spans="1:19" ht="15.75" x14ac:dyDescent="0.25">
      <c r="A636" s="36" t="s">
        <v>676</v>
      </c>
      <c r="B636" t="str">
        <f>VLOOKUP(A636,'Customer Names'!A:E,COLUMN('Customer Names'!D635),FALSE)</f>
        <v>Mr. Zachary</v>
      </c>
      <c r="C636">
        <f>VLOOKUP($A636,'Medical Examinations'!$A:$J,COLUMN('Medical Examinations'!B635),FALSE)</f>
        <v>25.175000000000001</v>
      </c>
      <c r="D636">
        <f>VLOOKUP($A636,'Medical Examinations'!$A:$J,COLUMN('Medical Examinations'!C635),FALSE)</f>
        <v>4.96</v>
      </c>
      <c r="E636" t="str">
        <f>VLOOKUP($A636,'Medical Examinations'!$A:$J,COLUMN('Medical Examinations'!D635),FALSE)</f>
        <v>No</v>
      </c>
      <c r="F636" t="str">
        <f>VLOOKUP($A636,'Medical Examinations'!$A:$J,COLUMN('Medical Examinations'!E635),FALSE)</f>
        <v>Yes</v>
      </c>
      <c r="G636" t="str">
        <f>VLOOKUP($A636,'Medical Examinations'!$A:$J,COLUMN('Medical Examinations'!F635),FALSE)</f>
        <v>No</v>
      </c>
      <c r="H636">
        <f>VLOOKUP($A636,'Medical Examinations'!$A:$J,COLUMN('Medical Examinations'!G635),FALSE)</f>
        <v>1</v>
      </c>
      <c r="I636" t="str">
        <f>VLOOKUP($A636,'Medical Examinations'!$A:$J,COLUMN('Medical Examinations'!H635),FALSE)</f>
        <v>Yes</v>
      </c>
      <c r="J636" t="str">
        <f>VLOOKUP($A636,'Medical Examinations'!$A:$J,COLUMN('Medical Examinations'!I635),FALSE)</f>
        <v>Overweight</v>
      </c>
      <c r="K636" t="str">
        <f>VLOOKUP($A636,'Medical Examinations'!$A:$J,COLUMN('Medical Examinations'!J635),FALSE)</f>
        <v>Normal</v>
      </c>
      <c r="L636" s="30">
        <f>VLOOKUP($A636,'Hospitalisation Details'!$A:$K,COLUMN('Hospitalisation Details'!J635),FALSE)</f>
        <v>38185</v>
      </c>
      <c r="M636" s="23">
        <f>VLOOKUP($A636,'Hospitalisation Details'!$A:$K,COLUMN('Hospitalisation Details'!F635),FALSE)</f>
        <v>15518.18</v>
      </c>
      <c r="N636" t="str">
        <f>VLOOKUP($A636,'Hospitalisation Details'!$A:$K,COLUMN('Hospitalisation Details'!G635),FALSE)</f>
        <v>Tier - 2</v>
      </c>
      <c r="O636" t="str">
        <f>VLOOKUP($A636,'Hospitalisation Details'!$A:$K,COLUMN('Hospitalisation Details'!H635),FALSE)</f>
        <v>Tier - 3</v>
      </c>
      <c r="P636" t="str">
        <f>VLOOKUP($A636,'Hospitalisation Details'!$A:$K,COLUMN('Hospitalisation Details'!I635),FALSE)</f>
        <v>R1015</v>
      </c>
      <c r="Q636">
        <f>VLOOKUP($A636,'Hospitalisation Details'!$A:$K,COLUMN('Hospitalisation Details'!K635),FALSE)</f>
        <v>18</v>
      </c>
      <c r="R636" t="str" cm="1">
        <f t="array" ref="R636">_xlfn.IFS(
Q636&lt;=10,"0-10",
Q636&lt;=20,"11-20",
Q636&lt;=30,"21-30",
Q636&lt;=40,"31-40",
Q636&lt;=50,"41-50",
Q636&lt;=60,"51-60",
Q636&lt;=70,"61-70"
)</f>
        <v>11-20</v>
      </c>
      <c r="S636" t="str">
        <f t="shared" si="9"/>
        <v>No</v>
      </c>
    </row>
    <row r="637" spans="1:19" ht="15.75" x14ac:dyDescent="0.25">
      <c r="A637" s="36" t="s">
        <v>677</v>
      </c>
      <c r="B637" t="str">
        <f>VLOOKUP(A637,'Customer Names'!A:E,COLUMN('Customer Names'!D636),FALSE)</f>
        <v>Mrs. Hilda</v>
      </c>
      <c r="C637">
        <f>VLOOKUP($A637,'Medical Examinations'!$A:$J,COLUMN('Medical Examinations'!B636),FALSE)</f>
        <v>43.11</v>
      </c>
      <c r="D637">
        <f>VLOOKUP($A637,'Medical Examinations'!$A:$J,COLUMN('Medical Examinations'!C636),FALSE)</f>
        <v>4.67</v>
      </c>
      <c r="E637" t="str">
        <f>VLOOKUP($A637,'Medical Examinations'!$A:$J,COLUMN('Medical Examinations'!D636),FALSE)</f>
        <v>Yes</v>
      </c>
      <c r="F637" t="str">
        <f>VLOOKUP($A637,'Medical Examinations'!$A:$J,COLUMN('Medical Examinations'!E636),FALSE)</f>
        <v>No</v>
      </c>
      <c r="G637" t="str">
        <f>VLOOKUP($A637,'Medical Examinations'!$A:$J,COLUMN('Medical Examinations'!F636),FALSE)</f>
        <v>No</v>
      </c>
      <c r="H637">
        <f>VLOOKUP($A637,'Medical Examinations'!$A:$J,COLUMN('Medical Examinations'!G636),FALSE)</f>
        <v>0</v>
      </c>
      <c r="I637" t="str">
        <f>VLOOKUP($A637,'Medical Examinations'!$A:$J,COLUMN('Medical Examinations'!H636),FALSE)</f>
        <v>No</v>
      </c>
      <c r="J637" t="str">
        <f>VLOOKUP($A637,'Medical Examinations'!$A:$J,COLUMN('Medical Examinations'!I636),FALSE)</f>
        <v>Obesity</v>
      </c>
      <c r="K637" t="str">
        <f>VLOOKUP($A637,'Medical Examinations'!$A:$J,COLUMN('Medical Examinations'!J636),FALSE)</f>
        <v>Normal</v>
      </c>
      <c r="L637" s="30">
        <f>VLOOKUP($A637,'Hospitalisation Details'!$A:$K,COLUMN('Hospitalisation Details'!J636),FALSE)</f>
        <v>27961</v>
      </c>
      <c r="M637" s="23">
        <f>VLOOKUP($A637,'Hospitalisation Details'!$A:$K,COLUMN('Hospitalisation Details'!F636),FALSE)</f>
        <v>15450.48</v>
      </c>
      <c r="N637" t="str">
        <f>VLOOKUP($A637,'Hospitalisation Details'!$A:$K,COLUMN('Hospitalisation Details'!G636),FALSE)</f>
        <v>Tier - 2</v>
      </c>
      <c r="O637" t="str">
        <f>VLOOKUP($A637,'Hospitalisation Details'!$A:$K,COLUMN('Hospitalisation Details'!H636),FALSE)</f>
        <v>Tier - 1</v>
      </c>
      <c r="P637" t="str">
        <f>VLOOKUP($A637,'Hospitalisation Details'!$A:$K,COLUMN('Hospitalisation Details'!I636),FALSE)</f>
        <v>R1026</v>
      </c>
      <c r="Q637">
        <f>VLOOKUP($A637,'Hospitalisation Details'!$A:$K,COLUMN('Hospitalisation Details'!K636),FALSE)</f>
        <v>46</v>
      </c>
      <c r="R637" t="str" cm="1">
        <f t="array" ref="R637">_xlfn.IFS(
Q637&lt;=10,"0-10",
Q637&lt;=20,"11-20",
Q637&lt;=30,"21-30",
Q637&lt;=40,"31-40",
Q637&lt;=50,"41-50",
Q637&lt;=60,"51-60",
Q637&lt;=70,"61-70"
)</f>
        <v>41-50</v>
      </c>
      <c r="S637" t="str">
        <f t="shared" si="9"/>
        <v>No</v>
      </c>
    </row>
    <row r="638" spans="1:19" ht="15.75" x14ac:dyDescent="0.25">
      <c r="A638" s="36" t="s">
        <v>678</v>
      </c>
      <c r="B638" t="str">
        <f>VLOOKUP(A638,'Customer Names'!A:E,COLUMN('Customer Names'!D637),FALSE)</f>
        <v>Ms. Stephanie</v>
      </c>
      <c r="C638">
        <f>VLOOKUP($A638,'Medical Examinations'!$A:$J,COLUMN('Medical Examinations'!B637),FALSE)</f>
        <v>53.32</v>
      </c>
      <c r="D638">
        <f>VLOOKUP($A638,'Medical Examinations'!$A:$J,COLUMN('Medical Examinations'!C637),FALSE)</f>
        <v>5.0599999999999996</v>
      </c>
      <c r="E638" t="str">
        <f>VLOOKUP($A638,'Medical Examinations'!$A:$J,COLUMN('Medical Examinations'!D637),FALSE)</f>
        <v>No</v>
      </c>
      <c r="F638" t="str">
        <f>VLOOKUP($A638,'Medical Examinations'!$A:$J,COLUMN('Medical Examinations'!E637),FALSE)</f>
        <v>No</v>
      </c>
      <c r="G638" t="str">
        <f>VLOOKUP($A638,'Medical Examinations'!$A:$J,COLUMN('Medical Examinations'!F637),FALSE)</f>
        <v>No</v>
      </c>
      <c r="H638">
        <f>VLOOKUP($A638,'Medical Examinations'!$A:$J,COLUMN('Medical Examinations'!G637),FALSE)</f>
        <v>0</v>
      </c>
      <c r="I638" t="str">
        <f>VLOOKUP($A638,'Medical Examinations'!$A:$J,COLUMN('Medical Examinations'!H637),FALSE)</f>
        <v>No</v>
      </c>
      <c r="J638" t="str">
        <f>VLOOKUP($A638,'Medical Examinations'!$A:$J,COLUMN('Medical Examinations'!I637),FALSE)</f>
        <v>Obesity</v>
      </c>
      <c r="K638" t="str">
        <f>VLOOKUP($A638,'Medical Examinations'!$A:$J,COLUMN('Medical Examinations'!J637),FALSE)</f>
        <v>Normal</v>
      </c>
      <c r="L638" s="30">
        <f>VLOOKUP($A638,'Hospitalisation Details'!$A:$K,COLUMN('Hospitalisation Details'!J637),FALSE)</f>
        <v>33171</v>
      </c>
      <c r="M638" s="23">
        <f>VLOOKUP($A638,'Hospitalisation Details'!$A:$K,COLUMN('Hospitalisation Details'!F637),FALSE)</f>
        <v>15440.2</v>
      </c>
      <c r="N638" t="str">
        <f>VLOOKUP($A638,'Hospitalisation Details'!$A:$K,COLUMN('Hospitalisation Details'!G637),FALSE)</f>
        <v>Tier - 2</v>
      </c>
      <c r="O638" t="str">
        <f>VLOOKUP($A638,'Hospitalisation Details'!$A:$K,COLUMN('Hospitalisation Details'!H637),FALSE)</f>
        <v>Tier - 1</v>
      </c>
      <c r="P638" t="str">
        <f>VLOOKUP($A638,'Hospitalisation Details'!$A:$K,COLUMN('Hospitalisation Details'!I637),FALSE)</f>
        <v>R1012</v>
      </c>
      <c r="Q638">
        <f>VLOOKUP($A638,'Hospitalisation Details'!$A:$K,COLUMN('Hospitalisation Details'!K637),FALSE)</f>
        <v>32</v>
      </c>
      <c r="R638" t="str" cm="1">
        <f t="array" ref="R638">_xlfn.IFS(
Q638&lt;=10,"0-10",
Q638&lt;=20,"11-20",
Q638&lt;=30,"21-30",
Q638&lt;=40,"31-40",
Q638&lt;=50,"41-50",
Q638&lt;=60,"51-60",
Q638&lt;=70,"61-70"
)</f>
        <v>31-40</v>
      </c>
      <c r="S638" t="str">
        <f t="shared" si="9"/>
        <v>No</v>
      </c>
    </row>
    <row r="639" spans="1:19" ht="15.75" x14ac:dyDescent="0.25">
      <c r="A639" s="36" t="s">
        <v>679</v>
      </c>
      <c r="B639" t="str">
        <f>VLOOKUP(A639,'Customer Names'!A:E,COLUMN('Customer Names'!D638),FALSE)</f>
        <v>Mr. Doug</v>
      </c>
      <c r="C639">
        <f>VLOOKUP($A639,'Medical Examinations'!$A:$J,COLUMN('Medical Examinations'!B638),FALSE)</f>
        <v>38.04</v>
      </c>
      <c r="D639">
        <f>VLOOKUP($A639,'Medical Examinations'!$A:$J,COLUMN('Medical Examinations'!C638),FALSE)</f>
        <v>5.0199999999999996</v>
      </c>
      <c r="E639" t="str">
        <f>VLOOKUP($A639,'Medical Examinations'!$A:$J,COLUMN('Medical Examinations'!D638),FALSE)</f>
        <v>Yes</v>
      </c>
      <c r="F639" t="str">
        <f>VLOOKUP($A639,'Medical Examinations'!$A:$J,COLUMN('Medical Examinations'!E638),FALSE)</f>
        <v>No</v>
      </c>
      <c r="G639" t="str">
        <f>VLOOKUP($A639,'Medical Examinations'!$A:$J,COLUMN('Medical Examinations'!F638),FALSE)</f>
        <v>No</v>
      </c>
      <c r="H639">
        <f>VLOOKUP($A639,'Medical Examinations'!$A:$J,COLUMN('Medical Examinations'!G638),FALSE)</f>
        <v>1</v>
      </c>
      <c r="I639" t="str">
        <f>VLOOKUP($A639,'Medical Examinations'!$A:$J,COLUMN('Medical Examinations'!H638),FALSE)</f>
        <v>No</v>
      </c>
      <c r="J639" t="str">
        <f>VLOOKUP($A639,'Medical Examinations'!$A:$J,COLUMN('Medical Examinations'!I638),FALSE)</f>
        <v>Obesity</v>
      </c>
      <c r="K639" t="str">
        <f>VLOOKUP($A639,'Medical Examinations'!$A:$J,COLUMN('Medical Examinations'!J638),FALSE)</f>
        <v>Normal</v>
      </c>
      <c r="L639" s="30">
        <f>VLOOKUP($A639,'Hospitalisation Details'!$A:$K,COLUMN('Hospitalisation Details'!J638),FALSE)</f>
        <v>23624</v>
      </c>
      <c r="M639" s="23">
        <f>VLOOKUP($A639,'Hospitalisation Details'!$A:$K,COLUMN('Hospitalisation Details'!F638),FALSE)</f>
        <v>15377.77</v>
      </c>
      <c r="N639" t="str">
        <f>VLOOKUP($A639,'Hospitalisation Details'!$A:$K,COLUMN('Hospitalisation Details'!G638),FALSE)</f>
        <v>Tier - 2</v>
      </c>
      <c r="O639" t="str">
        <f>VLOOKUP($A639,'Hospitalisation Details'!$A:$K,COLUMN('Hospitalisation Details'!H638),FALSE)</f>
        <v>Tier - 2</v>
      </c>
      <c r="P639" t="str">
        <f>VLOOKUP($A639,'Hospitalisation Details'!$A:$K,COLUMN('Hospitalisation Details'!I638),FALSE)</f>
        <v>R1012</v>
      </c>
      <c r="Q639">
        <f>VLOOKUP($A639,'Hospitalisation Details'!$A:$K,COLUMN('Hospitalisation Details'!K638),FALSE)</f>
        <v>58</v>
      </c>
      <c r="R639" t="str" cm="1">
        <f t="array" ref="R639">_xlfn.IFS(
Q639&lt;=10,"0-10",
Q639&lt;=20,"11-20",
Q639&lt;=30,"21-30",
Q639&lt;=40,"31-40",
Q639&lt;=50,"41-50",
Q639&lt;=60,"51-60",
Q639&lt;=70,"61-70"
)</f>
        <v>51-60</v>
      </c>
      <c r="S639" t="str">
        <f t="shared" si="9"/>
        <v>No</v>
      </c>
    </row>
    <row r="640" spans="1:19" ht="15.75" x14ac:dyDescent="0.25">
      <c r="A640" s="36" t="s">
        <v>680</v>
      </c>
      <c r="B640" t="str">
        <f>VLOOKUP(A640,'Customer Names'!A:E,COLUMN('Customer Names'!D639),FALSE)</f>
        <v>Ms. Bethany</v>
      </c>
      <c r="C640">
        <f>VLOOKUP($A640,'Medical Examinations'!$A:$J,COLUMN('Medical Examinations'!B639),FALSE)</f>
        <v>37.9</v>
      </c>
      <c r="D640">
        <f>VLOOKUP($A640,'Medical Examinations'!$A:$J,COLUMN('Medical Examinations'!C639),FALSE)</f>
        <v>7.76</v>
      </c>
      <c r="E640" t="str">
        <f>VLOOKUP($A640,'Medical Examinations'!$A:$J,COLUMN('Medical Examinations'!D639),FALSE)</f>
        <v>No</v>
      </c>
      <c r="F640" t="str">
        <f>VLOOKUP($A640,'Medical Examinations'!$A:$J,COLUMN('Medical Examinations'!E639),FALSE)</f>
        <v>No</v>
      </c>
      <c r="G640" t="str">
        <f>VLOOKUP($A640,'Medical Examinations'!$A:$J,COLUMN('Medical Examinations'!F639),FALSE)</f>
        <v>No</v>
      </c>
      <c r="H640">
        <f>VLOOKUP($A640,'Medical Examinations'!$A:$J,COLUMN('Medical Examinations'!G639),FALSE)</f>
        <v>0</v>
      </c>
      <c r="I640" t="str">
        <f>VLOOKUP($A640,'Medical Examinations'!$A:$J,COLUMN('Medical Examinations'!H639),FALSE)</f>
        <v>No</v>
      </c>
      <c r="J640" t="str">
        <f>VLOOKUP($A640,'Medical Examinations'!$A:$J,COLUMN('Medical Examinations'!I639),FALSE)</f>
        <v>Obesity</v>
      </c>
      <c r="K640" t="str">
        <f>VLOOKUP($A640,'Medical Examinations'!$A:$J,COLUMN('Medical Examinations'!J639),FALSE)</f>
        <v>Diabetes</v>
      </c>
      <c r="L640" s="30">
        <f>VLOOKUP($A640,'Hospitalisation Details'!$A:$K,COLUMN('Hospitalisation Details'!J639),FALSE)</f>
        <v>22895</v>
      </c>
      <c r="M640" s="23">
        <f>VLOOKUP($A640,'Hospitalisation Details'!$A:$K,COLUMN('Hospitalisation Details'!F639),FALSE)</f>
        <v>15368.22</v>
      </c>
      <c r="N640" t="str">
        <f>VLOOKUP($A640,'Hospitalisation Details'!$A:$K,COLUMN('Hospitalisation Details'!G639),FALSE)</f>
        <v>Tier - 2</v>
      </c>
      <c r="O640" t="str">
        <f>VLOOKUP($A640,'Hospitalisation Details'!$A:$K,COLUMN('Hospitalisation Details'!H639),FALSE)</f>
        <v>Tier - 2</v>
      </c>
      <c r="P640" t="str">
        <f>VLOOKUP($A640,'Hospitalisation Details'!$A:$K,COLUMN('Hospitalisation Details'!I639),FALSE)</f>
        <v>R1011</v>
      </c>
      <c r="Q640">
        <f>VLOOKUP($A640,'Hospitalisation Details'!$A:$K,COLUMN('Hospitalisation Details'!K639),FALSE)</f>
        <v>60</v>
      </c>
      <c r="R640" t="str" cm="1">
        <f t="array" ref="R640">_xlfn.IFS(
Q640&lt;=10,"0-10",
Q640&lt;=20,"11-20",
Q640&lt;=30,"21-30",
Q640&lt;=40,"31-40",
Q640&lt;=50,"41-50",
Q640&lt;=60,"51-60",
Q640&lt;=70,"61-70"
)</f>
        <v>51-60</v>
      </c>
      <c r="S640" t="str">
        <f t="shared" si="9"/>
        <v>Yes</v>
      </c>
    </row>
    <row r="641" spans="1:19" ht="15.75" x14ac:dyDescent="0.25">
      <c r="A641" s="36" t="s">
        <v>681</v>
      </c>
      <c r="B641" t="str">
        <f>VLOOKUP(A641,'Customer Names'!A:E,COLUMN('Customer Names'!D640),FALSE)</f>
        <v>Mrs. Sandra</v>
      </c>
      <c r="C641">
        <f>VLOOKUP($A641,'Medical Examinations'!$A:$J,COLUMN('Medical Examinations'!B640),FALSE)</f>
        <v>39.6</v>
      </c>
      <c r="D641">
        <f>VLOOKUP($A641,'Medical Examinations'!$A:$J,COLUMN('Medical Examinations'!C640),FALSE)</f>
        <v>9.32</v>
      </c>
      <c r="E641" t="str">
        <f>VLOOKUP($A641,'Medical Examinations'!$A:$J,COLUMN('Medical Examinations'!D640),FALSE)</f>
        <v>No</v>
      </c>
      <c r="F641" t="str">
        <f>VLOOKUP($A641,'Medical Examinations'!$A:$J,COLUMN('Medical Examinations'!E640),FALSE)</f>
        <v>No</v>
      </c>
      <c r="G641" t="str">
        <f>VLOOKUP($A641,'Medical Examinations'!$A:$J,COLUMN('Medical Examinations'!F640),FALSE)</f>
        <v>No</v>
      </c>
      <c r="H641">
        <f>VLOOKUP($A641,'Medical Examinations'!$A:$J,COLUMN('Medical Examinations'!G640),FALSE)</f>
        <v>0</v>
      </c>
      <c r="I641" t="str">
        <f>VLOOKUP($A641,'Medical Examinations'!$A:$J,COLUMN('Medical Examinations'!H640),FALSE)</f>
        <v>No</v>
      </c>
      <c r="J641" t="str">
        <f>VLOOKUP($A641,'Medical Examinations'!$A:$J,COLUMN('Medical Examinations'!I640),FALSE)</f>
        <v>Obesity</v>
      </c>
      <c r="K641" t="str">
        <f>VLOOKUP($A641,'Medical Examinations'!$A:$J,COLUMN('Medical Examinations'!J640),FALSE)</f>
        <v>Diabetes</v>
      </c>
      <c r="L641" s="30">
        <f>VLOOKUP($A641,'Hospitalisation Details'!$A:$K,COLUMN('Hospitalisation Details'!J640),FALSE)</f>
        <v>25037</v>
      </c>
      <c r="M641" s="23">
        <f>VLOOKUP($A641,'Hospitalisation Details'!$A:$K,COLUMN('Hospitalisation Details'!F640),FALSE)</f>
        <v>15363.77</v>
      </c>
      <c r="N641" t="str">
        <f>VLOOKUP($A641,'Hospitalisation Details'!$A:$K,COLUMN('Hospitalisation Details'!G640),FALSE)</f>
        <v>Tier - 2</v>
      </c>
      <c r="O641" t="str">
        <f>VLOOKUP($A641,'Hospitalisation Details'!$A:$K,COLUMN('Hospitalisation Details'!H640),FALSE)</f>
        <v>Tier - 1</v>
      </c>
      <c r="P641" t="str">
        <f>VLOOKUP($A641,'Hospitalisation Details'!$A:$K,COLUMN('Hospitalisation Details'!I640),FALSE)</f>
        <v>R1026</v>
      </c>
      <c r="Q641">
        <f>VLOOKUP($A641,'Hospitalisation Details'!$A:$K,COLUMN('Hospitalisation Details'!K640),FALSE)</f>
        <v>54</v>
      </c>
      <c r="R641" t="str" cm="1">
        <f t="array" ref="R641">_xlfn.IFS(
Q641&lt;=10,"0-10",
Q641&lt;=20,"11-20",
Q641&lt;=30,"21-30",
Q641&lt;=40,"31-40",
Q641&lt;=50,"41-50",
Q641&lt;=60,"51-60",
Q641&lt;=70,"61-70"
)</f>
        <v>51-60</v>
      </c>
      <c r="S641" t="str">
        <f t="shared" si="9"/>
        <v>Yes</v>
      </c>
    </row>
    <row r="642" spans="1:19" ht="15.75" x14ac:dyDescent="0.25">
      <c r="A642" s="36" t="s">
        <v>682</v>
      </c>
      <c r="B642" t="str">
        <f>VLOOKUP(A642,'Customer Names'!A:E,COLUMN('Customer Names'!D641),FALSE)</f>
        <v>Mr. Takuo</v>
      </c>
      <c r="C642">
        <f>VLOOKUP($A642,'Medical Examinations'!$A:$J,COLUMN('Medical Examinations'!B641),FALSE)</f>
        <v>50.92</v>
      </c>
      <c r="D642">
        <f>VLOOKUP($A642,'Medical Examinations'!$A:$J,COLUMN('Medical Examinations'!C641),FALSE)</f>
        <v>5.31</v>
      </c>
      <c r="E642" t="str">
        <f>VLOOKUP($A642,'Medical Examinations'!$A:$J,COLUMN('Medical Examinations'!D641),FALSE)</f>
        <v>Yes</v>
      </c>
      <c r="F642" t="str">
        <f>VLOOKUP($A642,'Medical Examinations'!$A:$J,COLUMN('Medical Examinations'!E641),FALSE)</f>
        <v>No</v>
      </c>
      <c r="G642" t="str">
        <f>VLOOKUP($A642,'Medical Examinations'!$A:$J,COLUMN('Medical Examinations'!F641),FALSE)</f>
        <v>No</v>
      </c>
      <c r="H642">
        <f>VLOOKUP($A642,'Medical Examinations'!$A:$J,COLUMN('Medical Examinations'!G641),FALSE)</f>
        <v>1</v>
      </c>
      <c r="I642" t="str">
        <f>VLOOKUP($A642,'Medical Examinations'!$A:$J,COLUMN('Medical Examinations'!H641),FALSE)</f>
        <v>No</v>
      </c>
      <c r="J642" t="str">
        <f>VLOOKUP($A642,'Medical Examinations'!$A:$J,COLUMN('Medical Examinations'!I641),FALSE)</f>
        <v>Obesity</v>
      </c>
      <c r="K642" t="str">
        <f>VLOOKUP($A642,'Medical Examinations'!$A:$J,COLUMN('Medical Examinations'!J641),FALSE)</f>
        <v>Normal</v>
      </c>
      <c r="L642" s="30">
        <f>VLOOKUP($A642,'Hospitalisation Details'!$A:$K,COLUMN('Hospitalisation Details'!J641),FALSE)</f>
        <v>32494</v>
      </c>
      <c r="M642" s="23">
        <f>VLOOKUP($A642,'Hospitalisation Details'!$A:$K,COLUMN('Hospitalisation Details'!F641),FALSE)</f>
        <v>15361.5</v>
      </c>
      <c r="N642" t="str">
        <f>VLOOKUP($A642,'Hospitalisation Details'!$A:$K,COLUMN('Hospitalisation Details'!G641),FALSE)</f>
        <v>Tier - 2</v>
      </c>
      <c r="O642" t="str">
        <f>VLOOKUP($A642,'Hospitalisation Details'!$A:$K,COLUMN('Hospitalisation Details'!H641),FALSE)</f>
        <v>Tier - 3</v>
      </c>
      <c r="P642" t="str">
        <f>VLOOKUP($A642,'Hospitalisation Details'!$A:$K,COLUMN('Hospitalisation Details'!I641),FALSE)</f>
        <v>R1023</v>
      </c>
      <c r="Q642">
        <f>VLOOKUP($A642,'Hospitalisation Details'!$A:$K,COLUMN('Hospitalisation Details'!K641),FALSE)</f>
        <v>34</v>
      </c>
      <c r="R642" t="str" cm="1">
        <f t="array" ref="R642">_xlfn.IFS(
Q642&lt;=10,"0-10",
Q642&lt;=20,"11-20",
Q642&lt;=30,"21-30",
Q642&lt;=40,"31-40",
Q642&lt;=50,"41-50",
Q642&lt;=60,"51-60",
Q642&lt;=70,"61-70"
)</f>
        <v>31-40</v>
      </c>
      <c r="S642" t="str">
        <f t="shared" ref="S642:S705" si="10">IF(OR(K642="Diabetes",K642="Prediabetes"),"Yes","No")</f>
        <v>No</v>
      </c>
    </row>
    <row r="643" spans="1:19" ht="15.75" x14ac:dyDescent="0.25">
      <c r="A643" s="36" t="s">
        <v>683</v>
      </c>
      <c r="B643" t="str">
        <f>VLOOKUP(A643,'Customer Names'!A:E,COLUMN('Customer Names'!D642),FALSE)</f>
        <v>Ms. Kelly</v>
      </c>
      <c r="C643">
        <f>VLOOKUP($A643,'Medical Examinations'!$A:$J,COLUMN('Medical Examinations'!B642),FALSE)</f>
        <v>21.85</v>
      </c>
      <c r="D643">
        <f>VLOOKUP($A643,'Medical Examinations'!$A:$J,COLUMN('Medical Examinations'!C642),FALSE)</f>
        <v>5.56</v>
      </c>
      <c r="E643" t="str">
        <f>VLOOKUP($A643,'Medical Examinations'!$A:$J,COLUMN('Medical Examinations'!D642),FALSE)</f>
        <v>Yes</v>
      </c>
      <c r="F643" t="str">
        <f>VLOOKUP($A643,'Medical Examinations'!$A:$J,COLUMN('Medical Examinations'!E642),FALSE)</f>
        <v>No</v>
      </c>
      <c r="G643" t="str">
        <f>VLOOKUP($A643,'Medical Examinations'!$A:$J,COLUMN('Medical Examinations'!F642),FALSE)</f>
        <v>No</v>
      </c>
      <c r="H643">
        <f>VLOOKUP($A643,'Medical Examinations'!$A:$J,COLUMN('Medical Examinations'!G642),FALSE)</f>
        <v>0</v>
      </c>
      <c r="I643" t="str">
        <f>VLOOKUP($A643,'Medical Examinations'!$A:$J,COLUMN('Medical Examinations'!H642),FALSE)</f>
        <v>Yes</v>
      </c>
      <c r="J643" t="str">
        <f>VLOOKUP($A643,'Medical Examinations'!$A:$J,COLUMN('Medical Examinations'!I642),FALSE)</f>
        <v>Healthy Weight</v>
      </c>
      <c r="K643" t="str">
        <f>VLOOKUP($A643,'Medical Examinations'!$A:$J,COLUMN('Medical Examinations'!J642),FALSE)</f>
        <v>Normal</v>
      </c>
      <c r="L643" s="30">
        <f>VLOOKUP($A643,'Hospitalisation Details'!$A:$K,COLUMN('Hospitalisation Details'!J642),FALSE)</f>
        <v>37086</v>
      </c>
      <c r="M643" s="23">
        <f>VLOOKUP($A643,'Hospitalisation Details'!$A:$K,COLUMN('Hospitalisation Details'!F642),FALSE)</f>
        <v>15359.1</v>
      </c>
      <c r="N643" t="str">
        <f>VLOOKUP($A643,'Hospitalisation Details'!$A:$K,COLUMN('Hospitalisation Details'!G642),FALSE)</f>
        <v>Tier - 2</v>
      </c>
      <c r="O643" t="str">
        <f>VLOOKUP($A643,'Hospitalisation Details'!$A:$K,COLUMN('Hospitalisation Details'!H642),FALSE)</f>
        <v>Tier - 3</v>
      </c>
      <c r="P643" t="str">
        <f>VLOOKUP($A643,'Hospitalisation Details'!$A:$K,COLUMN('Hospitalisation Details'!I642),FALSE)</f>
        <v>R1024</v>
      </c>
      <c r="Q643">
        <f>VLOOKUP($A643,'Hospitalisation Details'!$A:$K,COLUMN('Hospitalisation Details'!K642),FALSE)</f>
        <v>21</v>
      </c>
      <c r="R643" t="str" cm="1">
        <f t="array" ref="R643">_xlfn.IFS(
Q643&lt;=10,"0-10",
Q643&lt;=20,"11-20",
Q643&lt;=30,"21-30",
Q643&lt;=40,"31-40",
Q643&lt;=50,"41-50",
Q643&lt;=60,"51-60",
Q643&lt;=70,"61-70"
)</f>
        <v>21-30</v>
      </c>
      <c r="S643" t="str">
        <f t="shared" si="10"/>
        <v>No</v>
      </c>
    </row>
    <row r="644" spans="1:19" ht="15.75" x14ac:dyDescent="0.25">
      <c r="A644" s="36" t="s">
        <v>684</v>
      </c>
      <c r="B644" t="str">
        <f>VLOOKUP(A644,'Customer Names'!A:E,COLUMN('Customer Names'!D643),FALSE)</f>
        <v>Mr. Scott</v>
      </c>
      <c r="C644">
        <f>VLOOKUP($A644,'Medical Examinations'!$A:$J,COLUMN('Medical Examinations'!B643),FALSE)</f>
        <v>36.08</v>
      </c>
      <c r="D644">
        <f>VLOOKUP($A644,'Medical Examinations'!$A:$J,COLUMN('Medical Examinations'!C643),FALSE)</f>
        <v>7.11</v>
      </c>
      <c r="E644" t="str">
        <f>VLOOKUP($A644,'Medical Examinations'!$A:$J,COLUMN('Medical Examinations'!D643),FALSE)</f>
        <v>Yes</v>
      </c>
      <c r="F644" t="str">
        <f>VLOOKUP($A644,'Medical Examinations'!$A:$J,COLUMN('Medical Examinations'!E643),FALSE)</f>
        <v>No</v>
      </c>
      <c r="G644" t="str">
        <f>VLOOKUP($A644,'Medical Examinations'!$A:$J,COLUMN('Medical Examinations'!F643),FALSE)</f>
        <v>Yes</v>
      </c>
      <c r="H644">
        <f>VLOOKUP($A644,'Medical Examinations'!$A:$J,COLUMN('Medical Examinations'!G643),FALSE)</f>
        <v>1</v>
      </c>
      <c r="I644" t="str">
        <f>VLOOKUP($A644,'Medical Examinations'!$A:$J,COLUMN('Medical Examinations'!H643),FALSE)</f>
        <v>No</v>
      </c>
      <c r="J644" t="str">
        <f>VLOOKUP($A644,'Medical Examinations'!$A:$J,COLUMN('Medical Examinations'!I643),FALSE)</f>
        <v>Obesity</v>
      </c>
      <c r="K644" t="str">
        <f>VLOOKUP($A644,'Medical Examinations'!$A:$J,COLUMN('Medical Examinations'!J643),FALSE)</f>
        <v>Diabetes</v>
      </c>
      <c r="L644" s="30">
        <f>VLOOKUP($A644,'Hospitalisation Details'!$A:$K,COLUMN('Hospitalisation Details'!J643),FALSE)</f>
        <v>23358</v>
      </c>
      <c r="M644" s="23">
        <f>VLOOKUP($A644,'Hospitalisation Details'!$A:$K,COLUMN('Hospitalisation Details'!F643),FALSE)</f>
        <v>15322.77</v>
      </c>
      <c r="N644" t="str">
        <f>VLOOKUP($A644,'Hospitalisation Details'!$A:$K,COLUMN('Hospitalisation Details'!G643),FALSE)</f>
        <v>Tier - 2</v>
      </c>
      <c r="O644" t="str">
        <f>VLOOKUP($A644,'Hospitalisation Details'!$A:$K,COLUMN('Hospitalisation Details'!H643),FALSE)</f>
        <v>Tier - 3</v>
      </c>
      <c r="P644" t="str">
        <f>VLOOKUP($A644,'Hospitalisation Details'!$A:$K,COLUMN('Hospitalisation Details'!I643),FALSE)</f>
        <v>R1021</v>
      </c>
      <c r="Q644">
        <f>VLOOKUP($A644,'Hospitalisation Details'!$A:$K,COLUMN('Hospitalisation Details'!K643),FALSE)</f>
        <v>59</v>
      </c>
      <c r="R644" t="str" cm="1">
        <f t="array" ref="R644">_xlfn.IFS(
Q644&lt;=10,"0-10",
Q644&lt;=20,"11-20",
Q644&lt;=30,"21-30",
Q644&lt;=40,"31-40",
Q644&lt;=50,"41-50",
Q644&lt;=60,"51-60",
Q644&lt;=70,"61-70"
)</f>
        <v>51-60</v>
      </c>
      <c r="S644" t="str">
        <f t="shared" si="10"/>
        <v>Yes</v>
      </c>
    </row>
    <row r="645" spans="1:19" ht="15.75" x14ac:dyDescent="0.25">
      <c r="A645" s="36" t="s">
        <v>685</v>
      </c>
      <c r="B645" t="str">
        <f>VLOOKUP(A645,'Customer Names'!A:E,COLUMN('Customer Names'!D644),FALSE)</f>
        <v>Mr. Benoit</v>
      </c>
      <c r="C645">
        <f>VLOOKUP($A645,'Medical Examinations'!$A:$J,COLUMN('Medical Examinations'!B644),FALSE)</f>
        <v>40.44</v>
      </c>
      <c r="D645">
        <f>VLOOKUP($A645,'Medical Examinations'!$A:$J,COLUMN('Medical Examinations'!C644),FALSE)</f>
        <v>5.13</v>
      </c>
      <c r="E645" t="str">
        <f>VLOOKUP($A645,'Medical Examinations'!$A:$J,COLUMN('Medical Examinations'!D644),FALSE)</f>
        <v>Yes</v>
      </c>
      <c r="F645" t="str">
        <f>VLOOKUP($A645,'Medical Examinations'!$A:$J,COLUMN('Medical Examinations'!E644),FALSE)</f>
        <v>No</v>
      </c>
      <c r="G645" t="str">
        <f>VLOOKUP($A645,'Medical Examinations'!$A:$J,COLUMN('Medical Examinations'!F644),FALSE)</f>
        <v>Yes</v>
      </c>
      <c r="H645">
        <f>VLOOKUP($A645,'Medical Examinations'!$A:$J,COLUMN('Medical Examinations'!G644),FALSE)</f>
        <v>1</v>
      </c>
      <c r="I645" t="str">
        <f>VLOOKUP($A645,'Medical Examinations'!$A:$J,COLUMN('Medical Examinations'!H644),FALSE)</f>
        <v>No</v>
      </c>
      <c r="J645" t="str">
        <f>VLOOKUP($A645,'Medical Examinations'!$A:$J,COLUMN('Medical Examinations'!I644),FALSE)</f>
        <v>Obesity</v>
      </c>
      <c r="K645" t="str">
        <f>VLOOKUP($A645,'Medical Examinations'!$A:$J,COLUMN('Medical Examinations'!J644),FALSE)</f>
        <v>Normal</v>
      </c>
      <c r="L645" s="30">
        <f>VLOOKUP($A645,'Hospitalisation Details'!$A:$K,COLUMN('Hospitalisation Details'!J644),FALSE)</f>
        <v>25462</v>
      </c>
      <c r="M645" s="23">
        <f>VLOOKUP($A645,'Hospitalisation Details'!$A:$K,COLUMN('Hospitalisation Details'!F644),FALSE)</f>
        <v>15260.52</v>
      </c>
      <c r="N645" t="str">
        <f>VLOOKUP($A645,'Hospitalisation Details'!$A:$K,COLUMN('Hospitalisation Details'!G644),FALSE)</f>
        <v>Tier - 2</v>
      </c>
      <c r="O645" t="str">
        <f>VLOOKUP($A645,'Hospitalisation Details'!$A:$K,COLUMN('Hospitalisation Details'!H644),FALSE)</f>
        <v>Tier - 2</v>
      </c>
      <c r="P645" t="str">
        <f>VLOOKUP($A645,'Hospitalisation Details'!$A:$K,COLUMN('Hospitalisation Details'!I644),FALSE)</f>
        <v>R1023</v>
      </c>
      <c r="Q645">
        <f>VLOOKUP($A645,'Hospitalisation Details'!$A:$K,COLUMN('Hospitalisation Details'!K644),FALSE)</f>
        <v>53</v>
      </c>
      <c r="R645" t="str" cm="1">
        <f t="array" ref="R645">_xlfn.IFS(
Q645&lt;=10,"0-10",
Q645&lt;=20,"11-20",
Q645&lt;=30,"21-30",
Q645&lt;=40,"31-40",
Q645&lt;=50,"41-50",
Q645&lt;=60,"51-60",
Q645&lt;=70,"61-70"
)</f>
        <v>51-60</v>
      </c>
      <c r="S645" t="str">
        <f t="shared" si="10"/>
        <v>No</v>
      </c>
    </row>
    <row r="646" spans="1:19" ht="15.75" x14ac:dyDescent="0.25">
      <c r="A646" s="36" t="s">
        <v>686</v>
      </c>
      <c r="B646" t="str">
        <f>VLOOKUP(A646,'Customer Names'!A:E,COLUMN('Customer Names'!D645),FALSE)</f>
        <v>Ms. Elizabeth</v>
      </c>
      <c r="C646">
        <f>VLOOKUP($A646,'Medical Examinations'!$A:$J,COLUMN('Medical Examinations'!B645),FALSE)</f>
        <v>38.094999999999999</v>
      </c>
      <c r="D646">
        <f>VLOOKUP($A646,'Medical Examinations'!$A:$J,COLUMN('Medical Examinations'!C645),FALSE)</f>
        <v>10.199999999999999</v>
      </c>
      <c r="E646" t="str">
        <f>VLOOKUP($A646,'Medical Examinations'!$A:$J,COLUMN('Medical Examinations'!D645),FALSE)</f>
        <v>No</v>
      </c>
      <c r="F646" t="str">
        <f>VLOOKUP($A646,'Medical Examinations'!$A:$J,COLUMN('Medical Examinations'!E645),FALSE)</f>
        <v>No</v>
      </c>
      <c r="G646" t="str">
        <f>VLOOKUP($A646,'Medical Examinations'!$A:$J,COLUMN('Medical Examinations'!F645),FALSE)</f>
        <v>No</v>
      </c>
      <c r="H646">
        <f>VLOOKUP($A646,'Medical Examinations'!$A:$J,COLUMN('Medical Examinations'!G645),FALSE)</f>
        <v>0</v>
      </c>
      <c r="I646" t="str">
        <f>VLOOKUP($A646,'Medical Examinations'!$A:$J,COLUMN('Medical Examinations'!H645),FALSE)</f>
        <v>No</v>
      </c>
      <c r="J646" t="str">
        <f>VLOOKUP($A646,'Medical Examinations'!$A:$J,COLUMN('Medical Examinations'!I645),FALSE)</f>
        <v>Obesity</v>
      </c>
      <c r="K646" t="str">
        <f>VLOOKUP($A646,'Medical Examinations'!$A:$J,COLUMN('Medical Examinations'!J645),FALSE)</f>
        <v>Diabetes</v>
      </c>
      <c r="L646" s="30">
        <f>VLOOKUP($A646,'Hospitalisation Details'!$A:$K,COLUMN('Hospitalisation Details'!J645),FALSE)</f>
        <v>22122</v>
      </c>
      <c r="M646" s="23">
        <f>VLOOKUP($A646,'Hospitalisation Details'!$A:$K,COLUMN('Hospitalisation Details'!F645),FALSE)</f>
        <v>15230.32</v>
      </c>
      <c r="N646" t="str">
        <f>VLOOKUP($A646,'Hospitalisation Details'!$A:$K,COLUMN('Hospitalisation Details'!G645),FALSE)</f>
        <v>Tier - 2</v>
      </c>
      <c r="O646" t="str">
        <f>VLOOKUP($A646,'Hospitalisation Details'!$A:$K,COLUMN('Hospitalisation Details'!H645),FALSE)</f>
        <v>Tier - 2</v>
      </c>
      <c r="P646" t="str">
        <f>VLOOKUP($A646,'Hospitalisation Details'!$A:$K,COLUMN('Hospitalisation Details'!I645),FALSE)</f>
        <v>R1024</v>
      </c>
      <c r="Q646">
        <f>VLOOKUP($A646,'Hospitalisation Details'!$A:$K,COLUMN('Hospitalisation Details'!K645),FALSE)</f>
        <v>62</v>
      </c>
      <c r="R646" t="str" cm="1">
        <f t="array" ref="R646">_xlfn.IFS(
Q646&lt;=10,"0-10",
Q646&lt;=20,"11-20",
Q646&lt;=30,"21-30",
Q646&lt;=40,"31-40",
Q646&lt;=50,"41-50",
Q646&lt;=60,"51-60",
Q646&lt;=70,"61-70"
)</f>
        <v>61-70</v>
      </c>
      <c r="S646" t="str">
        <f t="shared" si="10"/>
        <v>Yes</v>
      </c>
    </row>
    <row r="647" spans="1:19" ht="15.75" x14ac:dyDescent="0.25">
      <c r="A647" s="36" t="s">
        <v>687</v>
      </c>
      <c r="B647" t="str">
        <f>VLOOKUP(A647,'Customer Names'!A:E,COLUMN('Customer Names'!D646),FALSE)</f>
        <v>Ms. Jessica</v>
      </c>
      <c r="C647">
        <f>VLOOKUP($A647,'Medical Examinations'!$A:$J,COLUMN('Medical Examinations'!B646),FALSE)</f>
        <v>44.95</v>
      </c>
      <c r="D647">
        <f>VLOOKUP($A647,'Medical Examinations'!$A:$J,COLUMN('Medical Examinations'!C646),FALSE)</f>
        <v>10.4</v>
      </c>
      <c r="E647" t="str">
        <f>VLOOKUP($A647,'Medical Examinations'!$A:$J,COLUMN('Medical Examinations'!D646),FALSE)</f>
        <v>No</v>
      </c>
      <c r="F647" t="str">
        <f>VLOOKUP($A647,'Medical Examinations'!$A:$J,COLUMN('Medical Examinations'!E646),FALSE)</f>
        <v>No</v>
      </c>
      <c r="G647" t="str">
        <f>VLOOKUP($A647,'Medical Examinations'!$A:$J,COLUMN('Medical Examinations'!F646),FALSE)</f>
        <v>No</v>
      </c>
      <c r="H647">
        <f>VLOOKUP($A647,'Medical Examinations'!$A:$J,COLUMN('Medical Examinations'!G646),FALSE)</f>
        <v>0</v>
      </c>
      <c r="I647" t="str">
        <f>VLOOKUP($A647,'Medical Examinations'!$A:$J,COLUMN('Medical Examinations'!H646),FALSE)</f>
        <v>No</v>
      </c>
      <c r="J647" t="str">
        <f>VLOOKUP($A647,'Medical Examinations'!$A:$J,COLUMN('Medical Examinations'!I646),FALSE)</f>
        <v>Obesity</v>
      </c>
      <c r="K647" t="str">
        <f>VLOOKUP($A647,'Medical Examinations'!$A:$J,COLUMN('Medical Examinations'!J646),FALSE)</f>
        <v>Diabetes</v>
      </c>
      <c r="L647" s="30">
        <f>VLOOKUP($A647,'Hospitalisation Details'!$A:$K,COLUMN('Hospitalisation Details'!J646),FALSE)</f>
        <v>28817</v>
      </c>
      <c r="M647" s="23">
        <f>VLOOKUP($A647,'Hospitalisation Details'!$A:$K,COLUMN('Hospitalisation Details'!F646),FALSE)</f>
        <v>15207.92</v>
      </c>
      <c r="N647" t="str">
        <f>VLOOKUP($A647,'Hospitalisation Details'!$A:$K,COLUMN('Hospitalisation Details'!G646),FALSE)</f>
        <v>Tier - 2</v>
      </c>
      <c r="O647" t="str">
        <f>VLOOKUP($A647,'Hospitalisation Details'!$A:$K,COLUMN('Hospitalisation Details'!H646),FALSE)</f>
        <v>Tier - 1</v>
      </c>
      <c r="P647" t="str">
        <f>VLOOKUP($A647,'Hospitalisation Details'!$A:$K,COLUMN('Hospitalisation Details'!I646),FALSE)</f>
        <v>R1012</v>
      </c>
      <c r="Q647">
        <f>VLOOKUP($A647,'Hospitalisation Details'!$A:$K,COLUMN('Hospitalisation Details'!K646),FALSE)</f>
        <v>44</v>
      </c>
      <c r="R647" t="str" cm="1">
        <f t="array" ref="R647">_xlfn.IFS(
Q647&lt;=10,"0-10",
Q647&lt;=20,"11-20",
Q647&lt;=30,"21-30",
Q647&lt;=40,"31-40",
Q647&lt;=50,"41-50",
Q647&lt;=60,"51-60",
Q647&lt;=70,"61-70"
)</f>
        <v>41-50</v>
      </c>
      <c r="S647" t="str">
        <f t="shared" si="10"/>
        <v>Yes</v>
      </c>
    </row>
    <row r="648" spans="1:19" ht="15.75" x14ac:dyDescent="0.25">
      <c r="A648" s="36" t="s">
        <v>688</v>
      </c>
      <c r="B648" t="str">
        <f>VLOOKUP(A648,'Customer Names'!A:E,COLUMN('Customer Names'!D647),FALSE)</f>
        <v>Ms. Monica</v>
      </c>
      <c r="C648">
        <f>VLOOKUP($A648,'Medical Examinations'!$A:$J,COLUMN('Medical Examinations'!B647),FALSE)</f>
        <v>35.54</v>
      </c>
      <c r="D648">
        <f>VLOOKUP($A648,'Medical Examinations'!$A:$J,COLUMN('Medical Examinations'!C647),FALSE)</f>
        <v>10.67</v>
      </c>
      <c r="E648" t="str">
        <f>VLOOKUP($A648,'Medical Examinations'!$A:$J,COLUMN('Medical Examinations'!D647),FALSE)</f>
        <v>No</v>
      </c>
      <c r="F648" t="str">
        <f>VLOOKUP($A648,'Medical Examinations'!$A:$J,COLUMN('Medical Examinations'!E647),FALSE)</f>
        <v>No</v>
      </c>
      <c r="G648" t="str">
        <f>VLOOKUP($A648,'Medical Examinations'!$A:$J,COLUMN('Medical Examinations'!F647),FALSE)</f>
        <v>No</v>
      </c>
      <c r="H648">
        <f>VLOOKUP($A648,'Medical Examinations'!$A:$J,COLUMN('Medical Examinations'!G647),FALSE)</f>
        <v>0</v>
      </c>
      <c r="I648" t="str">
        <f>VLOOKUP($A648,'Medical Examinations'!$A:$J,COLUMN('Medical Examinations'!H647),FALSE)</f>
        <v>No</v>
      </c>
      <c r="J648" t="str">
        <f>VLOOKUP($A648,'Medical Examinations'!$A:$J,COLUMN('Medical Examinations'!I647),FALSE)</f>
        <v>Obesity</v>
      </c>
      <c r="K648" t="str">
        <f>VLOOKUP($A648,'Medical Examinations'!$A:$J,COLUMN('Medical Examinations'!J647),FALSE)</f>
        <v>Diabetes</v>
      </c>
      <c r="L648" s="30">
        <f>VLOOKUP($A648,'Hospitalisation Details'!$A:$K,COLUMN('Hospitalisation Details'!J647),FALSE)</f>
        <v>22814</v>
      </c>
      <c r="M648" s="23">
        <f>VLOOKUP($A648,'Hospitalisation Details'!$A:$K,COLUMN('Hospitalisation Details'!F647),FALSE)</f>
        <v>15174.81</v>
      </c>
      <c r="N648" t="str">
        <f>VLOOKUP($A648,'Hospitalisation Details'!$A:$K,COLUMN('Hospitalisation Details'!G647),FALSE)</f>
        <v>Tier - 2</v>
      </c>
      <c r="O648" t="str">
        <f>VLOOKUP($A648,'Hospitalisation Details'!$A:$K,COLUMN('Hospitalisation Details'!H647),FALSE)</f>
        <v>Tier - 1</v>
      </c>
      <c r="P648" t="str">
        <f>VLOOKUP($A648,'Hospitalisation Details'!$A:$K,COLUMN('Hospitalisation Details'!I647),FALSE)</f>
        <v>R1012</v>
      </c>
      <c r="Q648">
        <f>VLOOKUP($A648,'Hospitalisation Details'!$A:$K,COLUMN('Hospitalisation Details'!K647),FALSE)</f>
        <v>60</v>
      </c>
      <c r="R648" t="str" cm="1">
        <f t="array" ref="R648">_xlfn.IFS(
Q648&lt;=10,"0-10",
Q648&lt;=20,"11-20",
Q648&lt;=30,"21-30",
Q648&lt;=40,"31-40",
Q648&lt;=50,"41-50",
Q648&lt;=60,"51-60",
Q648&lt;=70,"61-70"
)</f>
        <v>51-60</v>
      </c>
      <c r="S648" t="str">
        <f t="shared" si="10"/>
        <v>Yes</v>
      </c>
    </row>
    <row r="649" spans="1:19" ht="15.75" x14ac:dyDescent="0.25">
      <c r="A649" s="36" t="s">
        <v>689</v>
      </c>
      <c r="B649" t="str">
        <f>VLOOKUP(A649,'Customer Names'!A:E,COLUMN('Customer Names'!D648),FALSE)</f>
        <v>Mr. Kevin</v>
      </c>
      <c r="C649">
        <f>VLOOKUP($A649,'Medical Examinations'!$A:$J,COLUMN('Medical Examinations'!B648),FALSE)</f>
        <v>39.799999999999997</v>
      </c>
      <c r="D649">
        <f>VLOOKUP($A649,'Medical Examinations'!$A:$J,COLUMN('Medical Examinations'!C648),FALSE)</f>
        <v>4.6500000000000004</v>
      </c>
      <c r="E649" t="str">
        <f>VLOOKUP($A649,'Medical Examinations'!$A:$J,COLUMN('Medical Examinations'!D648),FALSE)</f>
        <v>Yes</v>
      </c>
      <c r="F649" t="str">
        <f>VLOOKUP($A649,'Medical Examinations'!$A:$J,COLUMN('Medical Examinations'!E648),FALSE)</f>
        <v>No</v>
      </c>
      <c r="G649" t="str">
        <f>VLOOKUP($A649,'Medical Examinations'!$A:$J,COLUMN('Medical Examinations'!F648),FALSE)</f>
        <v>No</v>
      </c>
      <c r="H649">
        <f>VLOOKUP($A649,'Medical Examinations'!$A:$J,COLUMN('Medical Examinations'!G648),FALSE)</f>
        <v>2</v>
      </c>
      <c r="I649" t="str">
        <f>VLOOKUP($A649,'Medical Examinations'!$A:$J,COLUMN('Medical Examinations'!H648),FALSE)</f>
        <v>No</v>
      </c>
      <c r="J649" t="str">
        <f>VLOOKUP($A649,'Medical Examinations'!$A:$J,COLUMN('Medical Examinations'!I648),FALSE)</f>
        <v>Obesity</v>
      </c>
      <c r="K649" t="str">
        <f>VLOOKUP($A649,'Medical Examinations'!$A:$J,COLUMN('Medical Examinations'!J648),FALSE)</f>
        <v>Normal</v>
      </c>
      <c r="L649" s="30">
        <f>VLOOKUP($A649,'Hospitalisation Details'!$A:$K,COLUMN('Hospitalisation Details'!J648),FALSE)</f>
        <v>21887</v>
      </c>
      <c r="M649" s="23">
        <f>VLOOKUP($A649,'Hospitalisation Details'!$A:$K,COLUMN('Hospitalisation Details'!F648),FALSE)</f>
        <v>15170.07</v>
      </c>
      <c r="N649" t="str">
        <f>VLOOKUP($A649,'Hospitalisation Details'!$A:$K,COLUMN('Hospitalisation Details'!G648),FALSE)</f>
        <v>Tier - 2</v>
      </c>
      <c r="O649" t="str">
        <f>VLOOKUP($A649,'Hospitalisation Details'!$A:$K,COLUMN('Hospitalisation Details'!H648),FALSE)</f>
        <v>Tier - 3</v>
      </c>
      <c r="P649" t="str">
        <f>VLOOKUP($A649,'Hospitalisation Details'!$A:$K,COLUMN('Hospitalisation Details'!I648),FALSE)</f>
        <v>R1011</v>
      </c>
      <c r="Q649">
        <f>VLOOKUP($A649,'Hospitalisation Details'!$A:$K,COLUMN('Hospitalisation Details'!K648),FALSE)</f>
        <v>63</v>
      </c>
      <c r="R649" t="str" cm="1">
        <f t="array" ref="R649">_xlfn.IFS(
Q649&lt;=10,"0-10",
Q649&lt;=20,"11-20",
Q649&lt;=30,"21-30",
Q649&lt;=40,"31-40",
Q649&lt;=50,"41-50",
Q649&lt;=60,"51-60",
Q649&lt;=70,"61-70"
)</f>
        <v>61-70</v>
      </c>
      <c r="S649" t="str">
        <f t="shared" si="10"/>
        <v>No</v>
      </c>
    </row>
    <row r="650" spans="1:19" ht="15.75" x14ac:dyDescent="0.25">
      <c r="A650" s="36" t="s">
        <v>690</v>
      </c>
      <c r="B650" t="str">
        <f>VLOOKUP(A650,'Customer Names'!A:E,COLUMN('Customer Names'!D649),FALSE)</f>
        <v>Mr. Gregory</v>
      </c>
      <c r="C650">
        <f>VLOOKUP($A650,'Medical Examinations'!$A:$J,COLUMN('Medical Examinations'!B649),FALSE)</f>
        <v>33.659999999999997</v>
      </c>
      <c r="D650">
        <f>VLOOKUP($A650,'Medical Examinations'!$A:$J,COLUMN('Medical Examinations'!C649),FALSE)</f>
        <v>5.65</v>
      </c>
      <c r="E650" t="str">
        <f>VLOOKUP($A650,'Medical Examinations'!$A:$J,COLUMN('Medical Examinations'!D649),FALSE)</f>
        <v>Yes</v>
      </c>
      <c r="F650" t="str">
        <f>VLOOKUP($A650,'Medical Examinations'!$A:$J,COLUMN('Medical Examinations'!E649),FALSE)</f>
        <v>No</v>
      </c>
      <c r="G650" t="str">
        <f>VLOOKUP($A650,'Medical Examinations'!$A:$J,COLUMN('Medical Examinations'!F649),FALSE)</f>
        <v>No</v>
      </c>
      <c r="H650">
        <f>VLOOKUP($A650,'Medical Examinations'!$A:$J,COLUMN('Medical Examinations'!G649),FALSE)</f>
        <v>2</v>
      </c>
      <c r="I650" t="str">
        <f>VLOOKUP($A650,'Medical Examinations'!$A:$J,COLUMN('Medical Examinations'!H649),FALSE)</f>
        <v>No</v>
      </c>
      <c r="J650" t="str">
        <f>VLOOKUP($A650,'Medical Examinations'!$A:$J,COLUMN('Medical Examinations'!I649),FALSE)</f>
        <v>Obesity</v>
      </c>
      <c r="K650" t="str">
        <f>VLOOKUP($A650,'Medical Examinations'!$A:$J,COLUMN('Medical Examinations'!J649),FALSE)</f>
        <v>Normal</v>
      </c>
      <c r="L650" s="30">
        <f>VLOOKUP($A650,'Hospitalisation Details'!$A:$K,COLUMN('Hospitalisation Details'!J649),FALSE)</f>
        <v>21705</v>
      </c>
      <c r="M650" s="23">
        <f>VLOOKUP($A650,'Hospitalisation Details'!$A:$K,COLUMN('Hospitalisation Details'!F649),FALSE)</f>
        <v>15161.53</v>
      </c>
      <c r="N650" t="str">
        <f>VLOOKUP($A650,'Hospitalisation Details'!$A:$K,COLUMN('Hospitalisation Details'!G649),FALSE)</f>
        <v>Tier - 2</v>
      </c>
      <c r="O650" t="str">
        <f>VLOOKUP($A650,'Hospitalisation Details'!$A:$K,COLUMN('Hospitalisation Details'!H649),FALSE)</f>
        <v>Tier - 1</v>
      </c>
      <c r="P650" t="str">
        <f>VLOOKUP($A650,'Hospitalisation Details'!$A:$K,COLUMN('Hospitalisation Details'!I649),FALSE)</f>
        <v>R1013</v>
      </c>
      <c r="Q650">
        <f>VLOOKUP($A650,'Hospitalisation Details'!$A:$K,COLUMN('Hospitalisation Details'!K649),FALSE)</f>
        <v>64</v>
      </c>
      <c r="R650" t="str" cm="1">
        <f t="array" ref="R650">_xlfn.IFS(
Q650&lt;=10,"0-10",
Q650&lt;=20,"11-20",
Q650&lt;=30,"21-30",
Q650&lt;=40,"31-40",
Q650&lt;=50,"41-50",
Q650&lt;=60,"51-60",
Q650&lt;=70,"61-70"
)</f>
        <v>61-70</v>
      </c>
      <c r="S650" t="str">
        <f t="shared" si="10"/>
        <v>No</v>
      </c>
    </row>
    <row r="651" spans="1:19" ht="15.75" x14ac:dyDescent="0.25">
      <c r="A651" s="36" t="s">
        <v>691</v>
      </c>
      <c r="B651" t="str">
        <f>VLOOKUP(A651,'Customer Names'!A:E,COLUMN('Customer Names'!D650),FALSE)</f>
        <v>Ms. Della</v>
      </c>
      <c r="C651">
        <f>VLOOKUP($A651,'Medical Examinations'!$A:$J,COLUMN('Medical Examinations'!B650),FALSE)</f>
        <v>35.5</v>
      </c>
      <c r="D651">
        <f>VLOOKUP($A651,'Medical Examinations'!$A:$J,COLUMN('Medical Examinations'!C650),FALSE)</f>
        <v>11.97</v>
      </c>
      <c r="E651" t="str">
        <f>VLOOKUP($A651,'Medical Examinations'!$A:$J,COLUMN('Medical Examinations'!D650),FALSE)</f>
        <v>No</v>
      </c>
      <c r="F651" t="str">
        <f>VLOOKUP($A651,'Medical Examinations'!$A:$J,COLUMN('Medical Examinations'!E650),FALSE)</f>
        <v>No</v>
      </c>
      <c r="G651" t="str">
        <f>VLOOKUP($A651,'Medical Examinations'!$A:$J,COLUMN('Medical Examinations'!F650),FALSE)</f>
        <v>No</v>
      </c>
      <c r="H651">
        <f>VLOOKUP($A651,'Medical Examinations'!$A:$J,COLUMN('Medical Examinations'!G650),FALSE)</f>
        <v>0</v>
      </c>
      <c r="I651" t="str">
        <f>VLOOKUP($A651,'Medical Examinations'!$A:$J,COLUMN('Medical Examinations'!H650),FALSE)</f>
        <v>No</v>
      </c>
      <c r="J651" t="str">
        <f>VLOOKUP($A651,'Medical Examinations'!$A:$J,COLUMN('Medical Examinations'!I650),FALSE)</f>
        <v>Obesity</v>
      </c>
      <c r="K651" t="str">
        <f>VLOOKUP($A651,'Medical Examinations'!$A:$J,COLUMN('Medical Examinations'!J650),FALSE)</f>
        <v>Diabetes</v>
      </c>
      <c r="L651" s="30">
        <f>VLOOKUP($A651,'Hospitalisation Details'!$A:$K,COLUMN('Hospitalisation Details'!J650),FALSE)</f>
        <v>22944</v>
      </c>
      <c r="M651" s="23">
        <f>VLOOKUP($A651,'Hospitalisation Details'!$A:$K,COLUMN('Hospitalisation Details'!F650),FALSE)</f>
        <v>15161.25</v>
      </c>
      <c r="N651" t="str">
        <f>VLOOKUP($A651,'Hospitalisation Details'!$A:$K,COLUMN('Hospitalisation Details'!G650),FALSE)</f>
        <v>Tier - 2</v>
      </c>
      <c r="O651" t="str">
        <f>VLOOKUP($A651,'Hospitalisation Details'!$A:$K,COLUMN('Hospitalisation Details'!H650),FALSE)</f>
        <v>Tier - 2</v>
      </c>
      <c r="P651" t="str">
        <f>VLOOKUP($A651,'Hospitalisation Details'!$A:$K,COLUMN('Hospitalisation Details'!I650),FALSE)</f>
        <v>R1012</v>
      </c>
      <c r="Q651">
        <f>VLOOKUP($A651,'Hospitalisation Details'!$A:$K,COLUMN('Hospitalisation Details'!K650),FALSE)</f>
        <v>60</v>
      </c>
      <c r="R651" t="str" cm="1">
        <f t="array" ref="R651">_xlfn.IFS(
Q651&lt;=10,"0-10",
Q651&lt;=20,"11-20",
Q651&lt;=30,"21-30",
Q651&lt;=40,"31-40",
Q651&lt;=50,"41-50",
Q651&lt;=60,"51-60",
Q651&lt;=70,"61-70"
)</f>
        <v>51-60</v>
      </c>
      <c r="S651" t="str">
        <f t="shared" si="10"/>
        <v>Yes</v>
      </c>
    </row>
    <row r="652" spans="1:19" ht="15.75" x14ac:dyDescent="0.25">
      <c r="A652" s="36" t="s">
        <v>692</v>
      </c>
      <c r="B652" t="str">
        <f>VLOOKUP(A652,'Customer Names'!A:E,COLUMN('Customer Names'!D651),FALSE)</f>
        <v>Mr. David</v>
      </c>
      <c r="C652">
        <f>VLOOKUP($A652,'Medical Examinations'!$A:$J,COLUMN('Medical Examinations'!B651),FALSE)</f>
        <v>41.63</v>
      </c>
      <c r="D652">
        <f>VLOOKUP($A652,'Medical Examinations'!$A:$J,COLUMN('Medical Examinations'!C651),FALSE)</f>
        <v>6.71</v>
      </c>
      <c r="E652" t="str">
        <f>VLOOKUP($A652,'Medical Examinations'!$A:$J,COLUMN('Medical Examinations'!D651),FALSE)</f>
        <v>No</v>
      </c>
      <c r="F652" t="str">
        <f>VLOOKUP($A652,'Medical Examinations'!$A:$J,COLUMN('Medical Examinations'!E651),FALSE)</f>
        <v>No</v>
      </c>
      <c r="G652" t="str">
        <f>VLOOKUP($A652,'Medical Examinations'!$A:$J,COLUMN('Medical Examinations'!F651),FALSE)</f>
        <v>No</v>
      </c>
      <c r="H652">
        <f>VLOOKUP($A652,'Medical Examinations'!$A:$J,COLUMN('Medical Examinations'!G651),FALSE)</f>
        <v>0</v>
      </c>
      <c r="I652" t="str">
        <f>VLOOKUP($A652,'Medical Examinations'!$A:$J,COLUMN('Medical Examinations'!H651),FALSE)</f>
        <v>No</v>
      </c>
      <c r="J652" t="str">
        <f>VLOOKUP($A652,'Medical Examinations'!$A:$J,COLUMN('Medical Examinations'!I651),FALSE)</f>
        <v>Obesity</v>
      </c>
      <c r="K652" t="str">
        <f>VLOOKUP($A652,'Medical Examinations'!$A:$J,COLUMN('Medical Examinations'!J651),FALSE)</f>
        <v>Diabetes</v>
      </c>
      <c r="L652" s="30">
        <f>VLOOKUP($A652,'Hospitalisation Details'!$A:$K,COLUMN('Hospitalisation Details'!J651),FALSE)</f>
        <v>26262</v>
      </c>
      <c r="M652" s="23">
        <f>VLOOKUP($A652,'Hospitalisation Details'!$A:$K,COLUMN('Hospitalisation Details'!F651),FALSE)</f>
        <v>15150.44</v>
      </c>
      <c r="N652" t="str">
        <f>VLOOKUP($A652,'Hospitalisation Details'!$A:$K,COLUMN('Hospitalisation Details'!G651),FALSE)</f>
        <v>Tier - 2</v>
      </c>
      <c r="O652" t="str">
        <f>VLOOKUP($A652,'Hospitalisation Details'!$A:$K,COLUMN('Hospitalisation Details'!H651),FALSE)</f>
        <v>Tier - 1</v>
      </c>
      <c r="P652" t="str">
        <f>VLOOKUP($A652,'Hospitalisation Details'!$A:$K,COLUMN('Hospitalisation Details'!I651),FALSE)</f>
        <v>R1023</v>
      </c>
      <c r="Q652">
        <f>VLOOKUP($A652,'Hospitalisation Details'!$A:$K,COLUMN('Hospitalisation Details'!K651),FALSE)</f>
        <v>51</v>
      </c>
      <c r="R652" t="str" cm="1">
        <f t="array" ref="R652">_xlfn.IFS(
Q652&lt;=10,"0-10",
Q652&lt;=20,"11-20",
Q652&lt;=30,"21-30",
Q652&lt;=40,"31-40",
Q652&lt;=50,"41-50",
Q652&lt;=60,"51-60",
Q652&lt;=70,"61-70"
)</f>
        <v>51-60</v>
      </c>
      <c r="S652" t="str">
        <f t="shared" si="10"/>
        <v>Yes</v>
      </c>
    </row>
    <row r="653" spans="1:19" ht="15.75" x14ac:dyDescent="0.25">
      <c r="A653" s="36" t="s">
        <v>693</v>
      </c>
      <c r="B653" t="str">
        <f>VLOOKUP(A653,'Customer Names'!A:E,COLUMN('Customer Names'!D652),FALSE)</f>
        <v>Ms. Victoria</v>
      </c>
      <c r="C653">
        <f>VLOOKUP($A653,'Medical Examinations'!$A:$J,COLUMN('Medical Examinations'!B652),FALSE)</f>
        <v>46.49</v>
      </c>
      <c r="D653">
        <f>VLOOKUP($A653,'Medical Examinations'!$A:$J,COLUMN('Medical Examinations'!C652),FALSE)</f>
        <v>11.92</v>
      </c>
      <c r="E653" t="str">
        <f>VLOOKUP($A653,'Medical Examinations'!$A:$J,COLUMN('Medical Examinations'!D652),FALSE)</f>
        <v>No</v>
      </c>
      <c r="F653" t="str">
        <f>VLOOKUP($A653,'Medical Examinations'!$A:$J,COLUMN('Medical Examinations'!E652),FALSE)</f>
        <v>No</v>
      </c>
      <c r="G653" t="str">
        <f>VLOOKUP($A653,'Medical Examinations'!$A:$J,COLUMN('Medical Examinations'!F652),FALSE)</f>
        <v>No</v>
      </c>
      <c r="H653">
        <f>VLOOKUP($A653,'Medical Examinations'!$A:$J,COLUMN('Medical Examinations'!G652),FALSE)</f>
        <v>0</v>
      </c>
      <c r="I653" t="str">
        <f>VLOOKUP($A653,'Medical Examinations'!$A:$J,COLUMN('Medical Examinations'!H652),FALSE)</f>
        <v>No</v>
      </c>
      <c r="J653" t="str">
        <f>VLOOKUP($A653,'Medical Examinations'!$A:$J,COLUMN('Medical Examinations'!I652),FALSE)</f>
        <v>Obesity</v>
      </c>
      <c r="K653" t="str">
        <f>VLOOKUP($A653,'Medical Examinations'!$A:$J,COLUMN('Medical Examinations'!J652),FALSE)</f>
        <v>Diabetes</v>
      </c>
      <c r="L653" s="30">
        <f>VLOOKUP($A653,'Hospitalisation Details'!$A:$K,COLUMN('Hospitalisation Details'!J652),FALSE)</f>
        <v>28738</v>
      </c>
      <c r="M653" s="23">
        <f>VLOOKUP($A653,'Hospitalisation Details'!$A:$K,COLUMN('Hospitalisation Details'!F652),FALSE)</f>
        <v>15123.19</v>
      </c>
      <c r="N653" t="str">
        <f>VLOOKUP($A653,'Hospitalisation Details'!$A:$K,COLUMN('Hospitalisation Details'!G652),FALSE)</f>
        <v>Tier - 2</v>
      </c>
      <c r="O653" t="str">
        <f>VLOOKUP($A653,'Hospitalisation Details'!$A:$K,COLUMN('Hospitalisation Details'!H652),FALSE)</f>
        <v>Tier - 1</v>
      </c>
      <c r="P653" t="str">
        <f>VLOOKUP($A653,'Hospitalisation Details'!$A:$K,COLUMN('Hospitalisation Details'!I652),FALSE)</f>
        <v>R1011</v>
      </c>
      <c r="Q653">
        <f>VLOOKUP($A653,'Hospitalisation Details'!$A:$K,COLUMN('Hospitalisation Details'!K652),FALSE)</f>
        <v>44</v>
      </c>
      <c r="R653" t="str" cm="1">
        <f t="array" ref="R653">_xlfn.IFS(
Q653&lt;=10,"0-10",
Q653&lt;=20,"11-20",
Q653&lt;=30,"21-30",
Q653&lt;=40,"31-40",
Q653&lt;=50,"41-50",
Q653&lt;=60,"51-60",
Q653&lt;=70,"61-70"
)</f>
        <v>41-50</v>
      </c>
      <c r="S653" t="str">
        <f t="shared" si="10"/>
        <v>Yes</v>
      </c>
    </row>
    <row r="654" spans="1:19" ht="15.75" x14ac:dyDescent="0.25">
      <c r="A654" s="36" t="s">
        <v>694</v>
      </c>
      <c r="B654" t="str">
        <f>VLOOKUP(A654,'Customer Names'!A:E,COLUMN('Customer Names'!D653),FALSE)</f>
        <v>Mr. Tasos</v>
      </c>
      <c r="C654">
        <f>VLOOKUP($A654,'Medical Examinations'!$A:$J,COLUMN('Medical Examinations'!B653),FALSE)</f>
        <v>43.29</v>
      </c>
      <c r="D654">
        <f>VLOOKUP($A654,'Medical Examinations'!$A:$J,COLUMN('Medical Examinations'!C653),FALSE)</f>
        <v>5.35</v>
      </c>
      <c r="E654" t="str">
        <f>VLOOKUP($A654,'Medical Examinations'!$A:$J,COLUMN('Medical Examinations'!D653),FALSE)</f>
        <v>No</v>
      </c>
      <c r="F654" t="str">
        <f>VLOOKUP($A654,'Medical Examinations'!$A:$J,COLUMN('Medical Examinations'!E653),FALSE)</f>
        <v>No</v>
      </c>
      <c r="G654" t="str">
        <f>VLOOKUP($A654,'Medical Examinations'!$A:$J,COLUMN('Medical Examinations'!F653),FALSE)</f>
        <v>No</v>
      </c>
      <c r="H654">
        <f>VLOOKUP($A654,'Medical Examinations'!$A:$J,COLUMN('Medical Examinations'!G653),FALSE)</f>
        <v>2</v>
      </c>
      <c r="I654" t="str">
        <f>VLOOKUP($A654,'Medical Examinations'!$A:$J,COLUMN('Medical Examinations'!H653),FALSE)</f>
        <v>No</v>
      </c>
      <c r="J654" t="str">
        <f>VLOOKUP($A654,'Medical Examinations'!$A:$J,COLUMN('Medical Examinations'!I653),FALSE)</f>
        <v>Obesity</v>
      </c>
      <c r="K654" t="str">
        <f>VLOOKUP($A654,'Medical Examinations'!$A:$J,COLUMN('Medical Examinations'!J653),FALSE)</f>
        <v>Normal</v>
      </c>
      <c r="L654" s="30">
        <f>VLOOKUP($A654,'Hospitalisation Details'!$A:$K,COLUMN('Hospitalisation Details'!J653),FALSE)</f>
        <v>26610</v>
      </c>
      <c r="M654" s="23">
        <f>VLOOKUP($A654,'Hospitalisation Details'!$A:$K,COLUMN('Hospitalisation Details'!F653),FALSE)</f>
        <v>15103.69</v>
      </c>
      <c r="N654" t="str">
        <f>VLOOKUP($A654,'Hospitalisation Details'!$A:$K,COLUMN('Hospitalisation Details'!G653),FALSE)</f>
        <v>Tier - 2</v>
      </c>
      <c r="O654" t="str">
        <f>VLOOKUP($A654,'Hospitalisation Details'!$A:$K,COLUMN('Hospitalisation Details'!H653),FALSE)</f>
        <v>Tier - 1</v>
      </c>
      <c r="P654" t="str">
        <f>VLOOKUP($A654,'Hospitalisation Details'!$A:$K,COLUMN('Hospitalisation Details'!I653),FALSE)</f>
        <v>R1012</v>
      </c>
      <c r="Q654">
        <f>VLOOKUP($A654,'Hospitalisation Details'!$A:$K,COLUMN('Hospitalisation Details'!K653),FALSE)</f>
        <v>50</v>
      </c>
      <c r="R654" t="str" cm="1">
        <f t="array" ref="R654">_xlfn.IFS(
Q654&lt;=10,"0-10",
Q654&lt;=20,"11-20",
Q654&lt;=30,"21-30",
Q654&lt;=40,"31-40",
Q654&lt;=50,"41-50",
Q654&lt;=60,"51-60",
Q654&lt;=70,"61-70"
)</f>
        <v>41-50</v>
      </c>
      <c r="S654" t="str">
        <f t="shared" si="10"/>
        <v>No</v>
      </c>
    </row>
    <row r="655" spans="1:19" ht="15.75" x14ac:dyDescent="0.25">
      <c r="A655" s="36" t="s">
        <v>695</v>
      </c>
      <c r="B655" t="str">
        <f>VLOOKUP(A655,'Customer Names'!A:E,COLUMN('Customer Names'!D654),FALSE)</f>
        <v>Mr. Thomas</v>
      </c>
      <c r="C655">
        <f>VLOOKUP($A655,'Medical Examinations'!$A:$J,COLUMN('Medical Examinations'!B654),FALSE)</f>
        <v>43.08</v>
      </c>
      <c r="D655">
        <f>VLOOKUP($A655,'Medical Examinations'!$A:$J,COLUMN('Medical Examinations'!C654),FALSE)</f>
        <v>8.9600000000000009</v>
      </c>
      <c r="E655" t="str">
        <f>VLOOKUP($A655,'Medical Examinations'!$A:$J,COLUMN('Medical Examinations'!D654),FALSE)</f>
        <v>Yes</v>
      </c>
      <c r="F655" t="str">
        <f>VLOOKUP($A655,'Medical Examinations'!$A:$J,COLUMN('Medical Examinations'!E654),FALSE)</f>
        <v>No</v>
      </c>
      <c r="G655" t="str">
        <f>VLOOKUP($A655,'Medical Examinations'!$A:$J,COLUMN('Medical Examinations'!F654),FALSE)</f>
        <v>No</v>
      </c>
      <c r="H655">
        <f>VLOOKUP($A655,'Medical Examinations'!$A:$J,COLUMN('Medical Examinations'!G654),FALSE)</f>
        <v>1</v>
      </c>
      <c r="I655" t="str">
        <f>VLOOKUP($A655,'Medical Examinations'!$A:$J,COLUMN('Medical Examinations'!H654),FALSE)</f>
        <v>No</v>
      </c>
      <c r="J655" t="str">
        <f>VLOOKUP($A655,'Medical Examinations'!$A:$J,COLUMN('Medical Examinations'!I654),FALSE)</f>
        <v>Obesity</v>
      </c>
      <c r="K655" t="str">
        <f>VLOOKUP($A655,'Medical Examinations'!$A:$J,COLUMN('Medical Examinations'!J654),FALSE)</f>
        <v>Diabetes</v>
      </c>
      <c r="L655" s="30">
        <f>VLOOKUP($A655,'Hospitalisation Details'!$A:$K,COLUMN('Hospitalisation Details'!J654),FALSE)</f>
        <v>27693</v>
      </c>
      <c r="M655" s="23">
        <f>VLOOKUP($A655,'Hospitalisation Details'!$A:$K,COLUMN('Hospitalisation Details'!F654),FALSE)</f>
        <v>15090.35</v>
      </c>
      <c r="N655" t="str">
        <f>VLOOKUP($A655,'Hospitalisation Details'!$A:$K,COLUMN('Hospitalisation Details'!G654),FALSE)</f>
        <v>Tier - 2</v>
      </c>
      <c r="O655" t="str">
        <f>VLOOKUP($A655,'Hospitalisation Details'!$A:$K,COLUMN('Hospitalisation Details'!H654),FALSE)</f>
        <v>Tier - 1</v>
      </c>
      <c r="P655" t="str">
        <f>VLOOKUP($A655,'Hospitalisation Details'!$A:$K,COLUMN('Hospitalisation Details'!I654),FALSE)</f>
        <v>R1023</v>
      </c>
      <c r="Q655">
        <f>VLOOKUP($A655,'Hospitalisation Details'!$A:$K,COLUMN('Hospitalisation Details'!K654),FALSE)</f>
        <v>47</v>
      </c>
      <c r="R655" t="str" cm="1">
        <f t="array" ref="R655">_xlfn.IFS(
Q655&lt;=10,"0-10",
Q655&lt;=20,"11-20",
Q655&lt;=30,"21-30",
Q655&lt;=40,"31-40",
Q655&lt;=50,"41-50",
Q655&lt;=60,"51-60",
Q655&lt;=70,"61-70"
)</f>
        <v>41-50</v>
      </c>
      <c r="S655" t="str">
        <f t="shared" si="10"/>
        <v>Yes</v>
      </c>
    </row>
    <row r="656" spans="1:19" ht="15.75" x14ac:dyDescent="0.25">
      <c r="A656" s="36" t="s">
        <v>696</v>
      </c>
      <c r="B656" t="str">
        <f>VLOOKUP(A656,'Customer Names'!A:E,COLUMN('Customer Names'!D655),FALSE)</f>
        <v>Mr. Lukasz</v>
      </c>
      <c r="C656">
        <f>VLOOKUP($A656,'Medical Examinations'!$A:$J,COLUMN('Medical Examinations'!B655),FALSE)</f>
        <v>39.07</v>
      </c>
      <c r="D656">
        <f>VLOOKUP($A656,'Medical Examinations'!$A:$J,COLUMN('Medical Examinations'!C655),FALSE)</f>
        <v>11.93</v>
      </c>
      <c r="E656" t="str">
        <f>VLOOKUP($A656,'Medical Examinations'!$A:$J,COLUMN('Medical Examinations'!D655),FALSE)</f>
        <v>No</v>
      </c>
      <c r="F656" t="str">
        <f>VLOOKUP($A656,'Medical Examinations'!$A:$J,COLUMN('Medical Examinations'!E655),FALSE)</f>
        <v>No</v>
      </c>
      <c r="G656" t="str">
        <f>VLOOKUP($A656,'Medical Examinations'!$A:$J,COLUMN('Medical Examinations'!F655),FALSE)</f>
        <v>No</v>
      </c>
      <c r="H656">
        <f>VLOOKUP($A656,'Medical Examinations'!$A:$J,COLUMN('Medical Examinations'!G655),FALSE)</f>
        <v>0</v>
      </c>
      <c r="I656" t="str">
        <f>VLOOKUP($A656,'Medical Examinations'!$A:$J,COLUMN('Medical Examinations'!H655),FALSE)</f>
        <v>No</v>
      </c>
      <c r="J656" t="str">
        <f>VLOOKUP($A656,'Medical Examinations'!$A:$J,COLUMN('Medical Examinations'!I655),FALSE)</f>
        <v>Obesity</v>
      </c>
      <c r="K656" t="str">
        <f>VLOOKUP($A656,'Medical Examinations'!$A:$J,COLUMN('Medical Examinations'!J655),FALSE)</f>
        <v>Diabetes</v>
      </c>
      <c r="L656" s="30">
        <f>VLOOKUP($A656,'Hospitalisation Details'!$A:$K,COLUMN('Hospitalisation Details'!J655),FALSE)</f>
        <v>25001</v>
      </c>
      <c r="M656" s="23">
        <f>VLOOKUP($A656,'Hospitalisation Details'!$A:$K,COLUMN('Hospitalisation Details'!F655),FALSE)</f>
        <v>15052.68</v>
      </c>
      <c r="N656" t="str">
        <f>VLOOKUP($A656,'Hospitalisation Details'!$A:$K,COLUMN('Hospitalisation Details'!G655),FALSE)</f>
        <v>Tier - 2</v>
      </c>
      <c r="O656" t="str">
        <f>VLOOKUP($A656,'Hospitalisation Details'!$A:$K,COLUMN('Hospitalisation Details'!H655),FALSE)</f>
        <v>Tier - 2</v>
      </c>
      <c r="P656" t="str">
        <f>VLOOKUP($A656,'Hospitalisation Details'!$A:$K,COLUMN('Hospitalisation Details'!I655),FALSE)</f>
        <v>R1022</v>
      </c>
      <c r="Q656">
        <f>VLOOKUP($A656,'Hospitalisation Details'!$A:$K,COLUMN('Hospitalisation Details'!K655),FALSE)</f>
        <v>54</v>
      </c>
      <c r="R656" t="str" cm="1">
        <f t="array" ref="R656">_xlfn.IFS(
Q656&lt;=10,"0-10",
Q656&lt;=20,"11-20",
Q656&lt;=30,"21-30",
Q656&lt;=40,"31-40",
Q656&lt;=50,"41-50",
Q656&lt;=60,"51-60",
Q656&lt;=70,"61-70"
)</f>
        <v>51-60</v>
      </c>
      <c r="S656" t="str">
        <f t="shared" si="10"/>
        <v>Yes</v>
      </c>
    </row>
    <row r="657" spans="1:19" ht="15.75" x14ac:dyDescent="0.25">
      <c r="A657" s="36" t="s">
        <v>697</v>
      </c>
      <c r="B657" t="str">
        <f>VLOOKUP(A657,'Customer Names'!A:E,COLUMN('Customer Names'!D656),FALSE)</f>
        <v>Mr. Matthew</v>
      </c>
      <c r="C657">
        <f>VLOOKUP($A657,'Medical Examinations'!$A:$J,COLUMN('Medical Examinations'!B656),FALSE)</f>
        <v>41.3</v>
      </c>
      <c r="D657">
        <f>VLOOKUP($A657,'Medical Examinations'!$A:$J,COLUMN('Medical Examinations'!C656),FALSE)</f>
        <v>9.59</v>
      </c>
      <c r="E657" t="str">
        <f>VLOOKUP($A657,'Medical Examinations'!$A:$J,COLUMN('Medical Examinations'!D656),FALSE)</f>
        <v>No</v>
      </c>
      <c r="F657" t="str">
        <f>VLOOKUP($A657,'Medical Examinations'!$A:$J,COLUMN('Medical Examinations'!E656),FALSE)</f>
        <v>No</v>
      </c>
      <c r="G657" t="str">
        <f>VLOOKUP($A657,'Medical Examinations'!$A:$J,COLUMN('Medical Examinations'!F656),FALSE)</f>
        <v>No</v>
      </c>
      <c r="H657">
        <f>VLOOKUP($A657,'Medical Examinations'!$A:$J,COLUMN('Medical Examinations'!G656),FALSE)</f>
        <v>0</v>
      </c>
      <c r="I657" t="str">
        <f>VLOOKUP($A657,'Medical Examinations'!$A:$J,COLUMN('Medical Examinations'!H656),FALSE)</f>
        <v>No</v>
      </c>
      <c r="J657" t="str">
        <f>VLOOKUP($A657,'Medical Examinations'!$A:$J,COLUMN('Medical Examinations'!I656),FALSE)</f>
        <v>Obesity</v>
      </c>
      <c r="K657" t="str">
        <f>VLOOKUP($A657,'Medical Examinations'!$A:$J,COLUMN('Medical Examinations'!J656),FALSE)</f>
        <v>Diabetes</v>
      </c>
      <c r="L657" s="30">
        <f>VLOOKUP($A657,'Hospitalisation Details'!$A:$K,COLUMN('Hospitalisation Details'!J656),FALSE)</f>
        <v>26160</v>
      </c>
      <c r="M657" s="23">
        <f>VLOOKUP($A657,'Hospitalisation Details'!$A:$K,COLUMN('Hospitalisation Details'!F656),FALSE)</f>
        <v>15038.51</v>
      </c>
      <c r="N657" t="str">
        <f>VLOOKUP($A657,'Hospitalisation Details'!$A:$K,COLUMN('Hospitalisation Details'!G656),FALSE)</f>
        <v>Tier - 2</v>
      </c>
      <c r="O657" t="str">
        <f>VLOOKUP($A657,'Hospitalisation Details'!$A:$K,COLUMN('Hospitalisation Details'!H656),FALSE)</f>
        <v>Tier - 3</v>
      </c>
      <c r="P657" t="str">
        <f>VLOOKUP($A657,'Hospitalisation Details'!$A:$K,COLUMN('Hospitalisation Details'!I656),FALSE)</f>
        <v>R1023</v>
      </c>
      <c r="Q657">
        <f>VLOOKUP($A657,'Hospitalisation Details'!$A:$K,COLUMN('Hospitalisation Details'!K656),FALSE)</f>
        <v>51</v>
      </c>
      <c r="R657" t="str" cm="1">
        <f t="array" ref="R657">_xlfn.IFS(
Q657&lt;=10,"0-10",
Q657&lt;=20,"11-20",
Q657&lt;=30,"21-30",
Q657&lt;=40,"31-40",
Q657&lt;=50,"41-50",
Q657&lt;=60,"51-60",
Q657&lt;=70,"61-70"
)</f>
        <v>51-60</v>
      </c>
      <c r="S657" t="str">
        <f t="shared" si="10"/>
        <v>Yes</v>
      </c>
    </row>
    <row r="658" spans="1:19" ht="15.75" x14ac:dyDescent="0.25">
      <c r="A658" s="36" t="s">
        <v>698</v>
      </c>
      <c r="B658" t="str">
        <f>VLOOKUP(A658,'Customer Names'!A:E,COLUMN('Customer Names'!D657),FALSE)</f>
        <v>Ms. Meta</v>
      </c>
      <c r="C658">
        <f>VLOOKUP($A658,'Medical Examinations'!$A:$J,COLUMN('Medical Examinations'!B657),FALSE)</f>
        <v>42.95</v>
      </c>
      <c r="D658">
        <f>VLOOKUP($A658,'Medical Examinations'!$A:$J,COLUMN('Medical Examinations'!C657),FALSE)</f>
        <v>11.88</v>
      </c>
      <c r="E658" t="str">
        <f>VLOOKUP($A658,'Medical Examinations'!$A:$J,COLUMN('Medical Examinations'!D657),FALSE)</f>
        <v>Yes</v>
      </c>
      <c r="F658" t="str">
        <f>VLOOKUP($A658,'Medical Examinations'!$A:$J,COLUMN('Medical Examinations'!E657),FALSE)</f>
        <v>No</v>
      </c>
      <c r="G658" t="str">
        <f>VLOOKUP($A658,'Medical Examinations'!$A:$J,COLUMN('Medical Examinations'!F657),FALSE)</f>
        <v>No</v>
      </c>
      <c r="H658">
        <f>VLOOKUP($A658,'Medical Examinations'!$A:$J,COLUMN('Medical Examinations'!G657),FALSE)</f>
        <v>2</v>
      </c>
      <c r="I658" t="str">
        <f>VLOOKUP($A658,'Medical Examinations'!$A:$J,COLUMN('Medical Examinations'!H657),FALSE)</f>
        <v>No</v>
      </c>
      <c r="J658" t="str">
        <f>VLOOKUP($A658,'Medical Examinations'!$A:$J,COLUMN('Medical Examinations'!I657),FALSE)</f>
        <v>Obesity</v>
      </c>
      <c r="K658" t="str">
        <f>VLOOKUP($A658,'Medical Examinations'!$A:$J,COLUMN('Medical Examinations'!J657),FALSE)</f>
        <v>Diabetes</v>
      </c>
      <c r="L658" s="30">
        <f>VLOOKUP($A658,'Hospitalisation Details'!$A:$K,COLUMN('Hospitalisation Details'!J657),FALSE)</f>
        <v>25822</v>
      </c>
      <c r="M658" s="23">
        <f>VLOOKUP($A658,'Hospitalisation Details'!$A:$K,COLUMN('Hospitalisation Details'!F657),FALSE)</f>
        <v>15026.3</v>
      </c>
      <c r="N658" t="str">
        <f>VLOOKUP($A658,'Hospitalisation Details'!$A:$K,COLUMN('Hospitalisation Details'!G657),FALSE)</f>
        <v>Tier - 2</v>
      </c>
      <c r="O658" t="str">
        <f>VLOOKUP($A658,'Hospitalisation Details'!$A:$K,COLUMN('Hospitalisation Details'!H657),FALSE)</f>
        <v>Tier - 3</v>
      </c>
      <c r="P658" t="str">
        <f>VLOOKUP($A658,'Hospitalisation Details'!$A:$K,COLUMN('Hospitalisation Details'!I657),FALSE)</f>
        <v>R1011</v>
      </c>
      <c r="Q658">
        <f>VLOOKUP($A658,'Hospitalisation Details'!$A:$K,COLUMN('Hospitalisation Details'!K657),FALSE)</f>
        <v>52</v>
      </c>
      <c r="R658" t="str" cm="1">
        <f t="array" ref="R658">_xlfn.IFS(
Q658&lt;=10,"0-10",
Q658&lt;=20,"11-20",
Q658&lt;=30,"21-30",
Q658&lt;=40,"31-40",
Q658&lt;=50,"41-50",
Q658&lt;=60,"51-60",
Q658&lt;=70,"61-70"
)</f>
        <v>51-60</v>
      </c>
      <c r="S658" t="str">
        <f t="shared" si="10"/>
        <v>Yes</v>
      </c>
    </row>
    <row r="659" spans="1:19" ht="15.75" x14ac:dyDescent="0.25">
      <c r="A659" s="36" t="s">
        <v>699</v>
      </c>
      <c r="B659" t="str">
        <f>VLOOKUP(A659,'Customer Names'!A:E,COLUMN('Customer Names'!D658),FALSE)</f>
        <v>Ms. Rachel</v>
      </c>
      <c r="C659">
        <f>VLOOKUP($A659,'Medical Examinations'!$A:$J,COLUMN('Medical Examinations'!B658),FALSE)</f>
        <v>46.96</v>
      </c>
      <c r="D659">
        <f>VLOOKUP($A659,'Medical Examinations'!$A:$J,COLUMN('Medical Examinations'!C658),FALSE)</f>
        <v>4.6399999999999997</v>
      </c>
      <c r="E659" t="str">
        <f>VLOOKUP($A659,'Medical Examinations'!$A:$J,COLUMN('Medical Examinations'!D658),FALSE)</f>
        <v>No</v>
      </c>
      <c r="F659" t="str">
        <f>VLOOKUP($A659,'Medical Examinations'!$A:$J,COLUMN('Medical Examinations'!E658),FALSE)</f>
        <v>No</v>
      </c>
      <c r="G659" t="str">
        <f>VLOOKUP($A659,'Medical Examinations'!$A:$J,COLUMN('Medical Examinations'!F658),FALSE)</f>
        <v>Yes</v>
      </c>
      <c r="H659">
        <f>VLOOKUP($A659,'Medical Examinations'!$A:$J,COLUMN('Medical Examinations'!G658),FALSE)</f>
        <v>1</v>
      </c>
      <c r="I659" t="str">
        <f>VLOOKUP($A659,'Medical Examinations'!$A:$J,COLUMN('Medical Examinations'!H658),FALSE)</f>
        <v>No</v>
      </c>
      <c r="J659" t="str">
        <f>VLOOKUP($A659,'Medical Examinations'!$A:$J,COLUMN('Medical Examinations'!I658),FALSE)</f>
        <v>Obesity</v>
      </c>
      <c r="K659" t="str">
        <f>VLOOKUP($A659,'Medical Examinations'!$A:$J,COLUMN('Medical Examinations'!J658),FALSE)</f>
        <v>Normal</v>
      </c>
      <c r="L659" s="30">
        <f>VLOOKUP($A659,'Hospitalisation Details'!$A:$K,COLUMN('Hospitalisation Details'!J658),FALSE)</f>
        <v>29184</v>
      </c>
      <c r="M659" s="23">
        <f>VLOOKUP($A659,'Hospitalisation Details'!$A:$K,COLUMN('Hospitalisation Details'!F658),FALSE)</f>
        <v>15025.76</v>
      </c>
      <c r="N659" t="str">
        <f>VLOOKUP($A659,'Hospitalisation Details'!$A:$K,COLUMN('Hospitalisation Details'!G658),FALSE)</f>
        <v>Tier - 2</v>
      </c>
      <c r="O659" t="str">
        <f>VLOOKUP($A659,'Hospitalisation Details'!$A:$K,COLUMN('Hospitalisation Details'!H658),FALSE)</f>
        <v>Tier - 1</v>
      </c>
      <c r="P659" t="str">
        <f>VLOOKUP($A659,'Hospitalisation Details'!$A:$K,COLUMN('Hospitalisation Details'!I658),FALSE)</f>
        <v>R1011</v>
      </c>
      <c r="Q659">
        <f>VLOOKUP($A659,'Hospitalisation Details'!$A:$K,COLUMN('Hospitalisation Details'!K658),FALSE)</f>
        <v>43</v>
      </c>
      <c r="R659" t="str" cm="1">
        <f t="array" ref="R659">_xlfn.IFS(
Q659&lt;=10,"0-10",
Q659&lt;=20,"11-20",
Q659&lt;=30,"21-30",
Q659&lt;=40,"31-40",
Q659&lt;=50,"41-50",
Q659&lt;=60,"51-60",
Q659&lt;=70,"61-70"
)</f>
        <v>41-50</v>
      </c>
      <c r="S659" t="str">
        <f t="shared" si="10"/>
        <v>No</v>
      </c>
    </row>
    <row r="660" spans="1:19" ht="15.75" x14ac:dyDescent="0.25">
      <c r="A660" s="36" t="s">
        <v>700</v>
      </c>
      <c r="B660" t="str">
        <f>VLOOKUP(A660,'Customer Names'!A:E,COLUMN('Customer Names'!D659),FALSE)</f>
        <v>Ms. Angelica</v>
      </c>
      <c r="C660">
        <f>VLOOKUP($A660,'Medical Examinations'!$A:$J,COLUMN('Medical Examinations'!B659),FALSE)</f>
        <v>30.495000000000001</v>
      </c>
      <c r="D660">
        <f>VLOOKUP($A660,'Medical Examinations'!$A:$J,COLUMN('Medical Examinations'!C659),FALSE)</f>
        <v>9.5299999999999994</v>
      </c>
      <c r="E660" t="str">
        <f>VLOOKUP($A660,'Medical Examinations'!$A:$J,COLUMN('Medical Examinations'!D659),FALSE)</f>
        <v>No</v>
      </c>
      <c r="F660" t="str">
        <f>VLOOKUP($A660,'Medical Examinations'!$A:$J,COLUMN('Medical Examinations'!E659),FALSE)</f>
        <v>No</v>
      </c>
      <c r="G660" t="str">
        <f>VLOOKUP($A660,'Medical Examinations'!$A:$J,COLUMN('Medical Examinations'!F659),FALSE)</f>
        <v>No</v>
      </c>
      <c r="H660">
        <f>VLOOKUP($A660,'Medical Examinations'!$A:$J,COLUMN('Medical Examinations'!G659),FALSE)</f>
        <v>0</v>
      </c>
      <c r="I660" t="str">
        <f>VLOOKUP($A660,'Medical Examinations'!$A:$J,COLUMN('Medical Examinations'!H659),FALSE)</f>
        <v>No</v>
      </c>
      <c r="J660" t="str">
        <f>VLOOKUP($A660,'Medical Examinations'!$A:$J,COLUMN('Medical Examinations'!I659),FALSE)</f>
        <v>Obesity</v>
      </c>
      <c r="K660" t="str">
        <f>VLOOKUP($A660,'Medical Examinations'!$A:$J,COLUMN('Medical Examinations'!J659),FALSE)</f>
        <v>Diabetes</v>
      </c>
      <c r="L660" s="30">
        <f>VLOOKUP($A660,'Hospitalisation Details'!$A:$K,COLUMN('Hospitalisation Details'!J659),FALSE)</f>
        <v>22136</v>
      </c>
      <c r="M660" s="23">
        <f>VLOOKUP($A660,'Hospitalisation Details'!$A:$K,COLUMN('Hospitalisation Details'!F659),FALSE)</f>
        <v>15019.76</v>
      </c>
      <c r="N660" t="str">
        <f>VLOOKUP($A660,'Hospitalisation Details'!$A:$K,COLUMN('Hospitalisation Details'!G659),FALSE)</f>
        <v>Tier - 2</v>
      </c>
      <c r="O660" t="str">
        <f>VLOOKUP($A660,'Hospitalisation Details'!$A:$K,COLUMN('Hospitalisation Details'!H659),FALSE)</f>
        <v>Tier - 2</v>
      </c>
      <c r="P660" t="str">
        <f>VLOOKUP($A660,'Hospitalisation Details'!$A:$K,COLUMN('Hospitalisation Details'!I659),FALSE)</f>
        <v>R1012</v>
      </c>
      <c r="Q660">
        <f>VLOOKUP($A660,'Hospitalisation Details'!$A:$K,COLUMN('Hospitalisation Details'!K659),FALSE)</f>
        <v>62</v>
      </c>
      <c r="R660" t="str" cm="1">
        <f t="array" ref="R660">_xlfn.IFS(
Q660&lt;=10,"0-10",
Q660&lt;=20,"11-20",
Q660&lt;=30,"21-30",
Q660&lt;=40,"31-40",
Q660&lt;=50,"41-50",
Q660&lt;=60,"51-60",
Q660&lt;=70,"61-70"
)</f>
        <v>61-70</v>
      </c>
      <c r="S660" t="str">
        <f t="shared" si="10"/>
        <v>Yes</v>
      </c>
    </row>
    <row r="661" spans="1:19" ht="15.75" x14ac:dyDescent="0.25">
      <c r="A661" s="36" t="s">
        <v>701</v>
      </c>
      <c r="B661" t="str">
        <f>VLOOKUP(A661,'Customer Names'!A:E,COLUMN('Customer Names'!D660),FALSE)</f>
        <v>Ms. Kathleen</v>
      </c>
      <c r="C661">
        <f>VLOOKUP($A661,'Medical Examinations'!$A:$J,COLUMN('Medical Examinations'!B660),FALSE)</f>
        <v>17.954999999999998</v>
      </c>
      <c r="D661">
        <f>VLOOKUP($A661,'Medical Examinations'!$A:$J,COLUMN('Medical Examinations'!C660),FALSE)</f>
        <v>5.29</v>
      </c>
      <c r="E661" t="str">
        <f>VLOOKUP($A661,'Medical Examinations'!$A:$J,COLUMN('Medical Examinations'!D660),FALSE)</f>
        <v>Yes</v>
      </c>
      <c r="F661" t="str">
        <f>VLOOKUP($A661,'Medical Examinations'!$A:$J,COLUMN('Medical Examinations'!E660),FALSE)</f>
        <v>No</v>
      </c>
      <c r="G661" t="str">
        <f>VLOOKUP($A661,'Medical Examinations'!$A:$J,COLUMN('Medical Examinations'!F660),FALSE)</f>
        <v>No</v>
      </c>
      <c r="H661">
        <f>VLOOKUP($A661,'Medical Examinations'!$A:$J,COLUMN('Medical Examinations'!G660),FALSE)</f>
        <v>1</v>
      </c>
      <c r="I661" t="str">
        <f>VLOOKUP($A661,'Medical Examinations'!$A:$J,COLUMN('Medical Examinations'!H660),FALSE)</f>
        <v>Yes</v>
      </c>
      <c r="J661" t="str">
        <f>VLOOKUP($A661,'Medical Examinations'!$A:$J,COLUMN('Medical Examinations'!I660),FALSE)</f>
        <v>Underweight</v>
      </c>
      <c r="K661" t="str">
        <f>VLOOKUP($A661,'Medical Examinations'!$A:$J,COLUMN('Medical Examinations'!J660),FALSE)</f>
        <v>Normal</v>
      </c>
      <c r="L661" s="30">
        <f>VLOOKUP($A661,'Hospitalisation Details'!$A:$K,COLUMN('Hospitalisation Details'!J660),FALSE)</f>
        <v>34913</v>
      </c>
      <c r="M661" s="23">
        <f>VLOOKUP($A661,'Hospitalisation Details'!$A:$K,COLUMN('Hospitalisation Details'!F660),FALSE)</f>
        <v>15006.58</v>
      </c>
      <c r="N661" t="str">
        <f>VLOOKUP($A661,'Hospitalisation Details'!$A:$K,COLUMN('Hospitalisation Details'!G660),FALSE)</f>
        <v>Tier - 2</v>
      </c>
      <c r="O661" t="str">
        <f>VLOOKUP($A661,'Hospitalisation Details'!$A:$K,COLUMN('Hospitalisation Details'!H660),FALSE)</f>
        <v>Tier - 2</v>
      </c>
      <c r="P661" t="str">
        <f>VLOOKUP($A661,'Hospitalisation Details'!$A:$K,COLUMN('Hospitalisation Details'!I660),FALSE)</f>
        <v>R1024</v>
      </c>
      <c r="Q661">
        <f>VLOOKUP($A661,'Hospitalisation Details'!$A:$K,COLUMN('Hospitalisation Details'!K660),FALSE)</f>
        <v>27</v>
      </c>
      <c r="R661" t="str" cm="1">
        <f t="array" ref="R661">_xlfn.IFS(
Q661&lt;=10,"0-10",
Q661&lt;=20,"11-20",
Q661&lt;=30,"21-30",
Q661&lt;=40,"31-40",
Q661&lt;=50,"41-50",
Q661&lt;=60,"51-60",
Q661&lt;=70,"61-70"
)</f>
        <v>21-30</v>
      </c>
      <c r="S661" t="str">
        <f t="shared" si="10"/>
        <v>No</v>
      </c>
    </row>
    <row r="662" spans="1:19" ht="15.75" x14ac:dyDescent="0.25">
      <c r="A662" s="36" t="s">
        <v>702</v>
      </c>
      <c r="B662" t="str">
        <f>VLOOKUP(A662,'Customer Names'!A:E,COLUMN('Customer Names'!D661),FALSE)</f>
        <v>Mr. Gabriel</v>
      </c>
      <c r="C662">
        <f>VLOOKUP($A662,'Medical Examinations'!$A:$J,COLUMN('Medical Examinations'!B661),FALSE)</f>
        <v>25.6</v>
      </c>
      <c r="D662">
        <f>VLOOKUP($A662,'Medical Examinations'!$A:$J,COLUMN('Medical Examinations'!C661),FALSE)</f>
        <v>10.95</v>
      </c>
      <c r="E662" t="str">
        <f>VLOOKUP($A662,'Medical Examinations'!$A:$J,COLUMN('Medical Examinations'!D661),FALSE)</f>
        <v>No</v>
      </c>
      <c r="F662" t="str">
        <f>VLOOKUP($A662,'Medical Examinations'!$A:$J,COLUMN('Medical Examinations'!E661),FALSE)</f>
        <v>No</v>
      </c>
      <c r="G662" t="str">
        <f>VLOOKUP($A662,'Medical Examinations'!$A:$J,COLUMN('Medical Examinations'!F661),FALSE)</f>
        <v>No</v>
      </c>
      <c r="H662">
        <f>VLOOKUP($A662,'Medical Examinations'!$A:$J,COLUMN('Medical Examinations'!G661),FALSE)</f>
        <v>3</v>
      </c>
      <c r="I662" t="str">
        <f>VLOOKUP($A662,'Medical Examinations'!$A:$J,COLUMN('Medical Examinations'!H661),FALSE)</f>
        <v>No</v>
      </c>
      <c r="J662" t="str">
        <f>VLOOKUP($A662,'Medical Examinations'!$A:$J,COLUMN('Medical Examinations'!I661),FALSE)</f>
        <v>Overweight</v>
      </c>
      <c r="K662" t="str">
        <f>VLOOKUP($A662,'Medical Examinations'!$A:$J,COLUMN('Medical Examinations'!J661),FALSE)</f>
        <v>Diabetes</v>
      </c>
      <c r="L662" s="30">
        <f>VLOOKUP($A662,'Hospitalisation Details'!$A:$K,COLUMN('Hospitalisation Details'!J661),FALSE)</f>
        <v>21395</v>
      </c>
      <c r="M662" s="23">
        <f>VLOOKUP($A662,'Hospitalisation Details'!$A:$K,COLUMN('Hospitalisation Details'!F661),FALSE)</f>
        <v>14988.43</v>
      </c>
      <c r="N662" t="str">
        <f>VLOOKUP($A662,'Hospitalisation Details'!$A:$K,COLUMN('Hospitalisation Details'!G661),FALSE)</f>
        <v>Tier - 2</v>
      </c>
      <c r="O662" t="str">
        <f>VLOOKUP($A662,'Hospitalisation Details'!$A:$K,COLUMN('Hospitalisation Details'!H661),FALSE)</f>
        <v>Tier - 3</v>
      </c>
      <c r="P662" t="str">
        <f>VLOOKUP($A662,'Hospitalisation Details'!$A:$K,COLUMN('Hospitalisation Details'!I661),FALSE)</f>
        <v>R1011</v>
      </c>
      <c r="Q662">
        <f>VLOOKUP($A662,'Hospitalisation Details'!$A:$K,COLUMN('Hospitalisation Details'!K661),FALSE)</f>
        <v>64</v>
      </c>
      <c r="R662" t="str" cm="1">
        <f t="array" ref="R662">_xlfn.IFS(
Q662&lt;=10,"0-10",
Q662&lt;=20,"11-20",
Q662&lt;=30,"21-30",
Q662&lt;=40,"31-40",
Q662&lt;=50,"41-50",
Q662&lt;=60,"51-60",
Q662&lt;=70,"61-70"
)</f>
        <v>61-70</v>
      </c>
      <c r="S662" t="str">
        <f t="shared" si="10"/>
        <v>Yes</v>
      </c>
    </row>
    <row r="663" spans="1:19" ht="15.75" x14ac:dyDescent="0.25">
      <c r="A663" s="36" t="s">
        <v>703</v>
      </c>
      <c r="B663" t="str">
        <f>VLOOKUP(A663,'Customer Names'!A:E,COLUMN('Customer Names'!D662),FALSE)</f>
        <v>Mr. Jeff</v>
      </c>
      <c r="C663">
        <f>VLOOKUP($A663,'Medical Examinations'!$A:$J,COLUMN('Medical Examinations'!B662),FALSE)</f>
        <v>34.21</v>
      </c>
      <c r="D663">
        <f>VLOOKUP($A663,'Medical Examinations'!$A:$J,COLUMN('Medical Examinations'!C662),FALSE)</f>
        <v>9.17</v>
      </c>
      <c r="E663" t="str">
        <f>VLOOKUP($A663,'Medical Examinations'!$A:$J,COLUMN('Medical Examinations'!D662),FALSE)</f>
        <v>No</v>
      </c>
      <c r="F663" t="str">
        <f>VLOOKUP($A663,'Medical Examinations'!$A:$J,COLUMN('Medical Examinations'!E662),FALSE)</f>
        <v>No</v>
      </c>
      <c r="G663" t="str">
        <f>VLOOKUP($A663,'Medical Examinations'!$A:$J,COLUMN('Medical Examinations'!F662),FALSE)</f>
        <v>No</v>
      </c>
      <c r="H663">
        <f>VLOOKUP($A663,'Medical Examinations'!$A:$J,COLUMN('Medical Examinations'!G662),FALSE)</f>
        <v>0</v>
      </c>
      <c r="I663" t="str">
        <f>VLOOKUP($A663,'Medical Examinations'!$A:$J,COLUMN('Medical Examinations'!H662),FALSE)</f>
        <v>No</v>
      </c>
      <c r="J663" t="str">
        <f>VLOOKUP($A663,'Medical Examinations'!$A:$J,COLUMN('Medical Examinations'!I662),FALSE)</f>
        <v>Obesity</v>
      </c>
      <c r="K663" t="str">
        <f>VLOOKUP($A663,'Medical Examinations'!$A:$J,COLUMN('Medical Examinations'!J662),FALSE)</f>
        <v>Diabetes</v>
      </c>
      <c r="L663" s="30">
        <f>VLOOKUP($A663,'Hospitalisation Details'!$A:$K,COLUMN('Hospitalisation Details'!J662),FALSE)</f>
        <v>22979</v>
      </c>
      <c r="M663" s="23">
        <f>VLOOKUP($A663,'Hospitalisation Details'!$A:$K,COLUMN('Hospitalisation Details'!F662),FALSE)</f>
        <v>14945.34</v>
      </c>
      <c r="N663" t="str">
        <f>VLOOKUP($A663,'Hospitalisation Details'!$A:$K,COLUMN('Hospitalisation Details'!G662),FALSE)</f>
        <v>Tier - 2</v>
      </c>
      <c r="O663" t="str">
        <f>VLOOKUP($A663,'Hospitalisation Details'!$A:$K,COLUMN('Hospitalisation Details'!H662),FALSE)</f>
        <v>Tier - 1</v>
      </c>
      <c r="P663" t="str">
        <f>VLOOKUP($A663,'Hospitalisation Details'!$A:$K,COLUMN('Hospitalisation Details'!I662),FALSE)</f>
        <v>R1021</v>
      </c>
      <c r="Q663">
        <f>VLOOKUP($A663,'Hospitalisation Details'!$A:$K,COLUMN('Hospitalisation Details'!K662),FALSE)</f>
        <v>60</v>
      </c>
      <c r="R663" t="str" cm="1">
        <f t="array" ref="R663">_xlfn.IFS(
Q663&lt;=10,"0-10",
Q663&lt;=20,"11-20",
Q663&lt;=30,"21-30",
Q663&lt;=40,"31-40",
Q663&lt;=50,"41-50",
Q663&lt;=60,"51-60",
Q663&lt;=70,"61-70"
)</f>
        <v>51-60</v>
      </c>
      <c r="S663" t="str">
        <f t="shared" si="10"/>
        <v>Yes</v>
      </c>
    </row>
    <row r="664" spans="1:19" ht="15.75" x14ac:dyDescent="0.25">
      <c r="A664" s="36" t="s">
        <v>704</v>
      </c>
      <c r="B664" t="str">
        <f>VLOOKUP(A664,'Customer Names'!A:E,COLUMN('Customer Names'!D663),FALSE)</f>
        <v>Mr. Neil</v>
      </c>
      <c r="C664">
        <f>VLOOKUP($A664,'Medical Examinations'!$A:$J,COLUMN('Medical Examinations'!B663),FALSE)</f>
        <v>39.74</v>
      </c>
      <c r="D664">
        <f>VLOOKUP($A664,'Medical Examinations'!$A:$J,COLUMN('Medical Examinations'!C663),FALSE)</f>
        <v>7.39</v>
      </c>
      <c r="E664" t="str">
        <f>VLOOKUP($A664,'Medical Examinations'!$A:$J,COLUMN('Medical Examinations'!D663),FALSE)</f>
        <v>No</v>
      </c>
      <c r="F664" t="str">
        <f>VLOOKUP($A664,'Medical Examinations'!$A:$J,COLUMN('Medical Examinations'!E663),FALSE)</f>
        <v>No</v>
      </c>
      <c r="G664" t="str">
        <f>VLOOKUP($A664,'Medical Examinations'!$A:$J,COLUMN('Medical Examinations'!F663),FALSE)</f>
        <v>No</v>
      </c>
      <c r="H664">
        <f>VLOOKUP($A664,'Medical Examinations'!$A:$J,COLUMN('Medical Examinations'!G663),FALSE)</f>
        <v>0</v>
      </c>
      <c r="I664" t="str">
        <f>VLOOKUP($A664,'Medical Examinations'!$A:$J,COLUMN('Medical Examinations'!H663),FALSE)</f>
        <v>No</v>
      </c>
      <c r="J664" t="str">
        <f>VLOOKUP($A664,'Medical Examinations'!$A:$J,COLUMN('Medical Examinations'!I663),FALSE)</f>
        <v>Obesity</v>
      </c>
      <c r="K664" t="str">
        <f>VLOOKUP($A664,'Medical Examinations'!$A:$J,COLUMN('Medical Examinations'!J663),FALSE)</f>
        <v>Diabetes</v>
      </c>
      <c r="L664" s="30">
        <f>VLOOKUP($A664,'Hospitalisation Details'!$A:$K,COLUMN('Hospitalisation Details'!J663),FALSE)</f>
        <v>25150</v>
      </c>
      <c r="M664" s="23">
        <f>VLOOKUP($A664,'Hospitalisation Details'!$A:$K,COLUMN('Hospitalisation Details'!F663),FALSE)</f>
        <v>14926.97</v>
      </c>
      <c r="N664" t="str">
        <f>VLOOKUP($A664,'Hospitalisation Details'!$A:$K,COLUMN('Hospitalisation Details'!G663),FALSE)</f>
        <v>Tier - 2</v>
      </c>
      <c r="O664" t="str">
        <f>VLOOKUP($A664,'Hospitalisation Details'!$A:$K,COLUMN('Hospitalisation Details'!H663),FALSE)</f>
        <v>Tier - 2</v>
      </c>
      <c r="P664" t="str">
        <f>VLOOKUP($A664,'Hospitalisation Details'!$A:$K,COLUMN('Hospitalisation Details'!I663),FALSE)</f>
        <v>R1012</v>
      </c>
      <c r="Q664">
        <f>VLOOKUP($A664,'Hospitalisation Details'!$A:$K,COLUMN('Hospitalisation Details'!K663),FALSE)</f>
        <v>54</v>
      </c>
      <c r="R664" t="str" cm="1">
        <f t="array" ref="R664">_xlfn.IFS(
Q664&lt;=10,"0-10",
Q664&lt;=20,"11-20",
Q664&lt;=30,"21-30",
Q664&lt;=40,"31-40",
Q664&lt;=50,"41-50",
Q664&lt;=60,"51-60",
Q664&lt;=70,"61-70"
)</f>
        <v>51-60</v>
      </c>
      <c r="S664" t="str">
        <f t="shared" si="10"/>
        <v>Yes</v>
      </c>
    </row>
    <row r="665" spans="1:19" ht="15.75" x14ac:dyDescent="0.25">
      <c r="A665" s="36" t="s">
        <v>705</v>
      </c>
      <c r="B665" t="str">
        <f>VLOOKUP(A665,'Customer Names'!A:E,COLUMN('Customer Names'!D664),FALSE)</f>
        <v>Ms. Katherine</v>
      </c>
      <c r="C665">
        <f>VLOOKUP($A665,'Medical Examinations'!$A:$J,COLUMN('Medical Examinations'!B664),FALSE)</f>
        <v>49.53</v>
      </c>
      <c r="D665">
        <f>VLOOKUP($A665,'Medical Examinations'!$A:$J,COLUMN('Medical Examinations'!C664),FALSE)</f>
        <v>9.1300000000000008</v>
      </c>
      <c r="E665" t="str">
        <f>VLOOKUP($A665,'Medical Examinations'!$A:$J,COLUMN('Medical Examinations'!D664),FALSE)</f>
        <v>Yes</v>
      </c>
      <c r="F665" t="str">
        <f>VLOOKUP($A665,'Medical Examinations'!$A:$J,COLUMN('Medical Examinations'!E664),FALSE)</f>
        <v>No</v>
      </c>
      <c r="G665" t="str">
        <f>VLOOKUP($A665,'Medical Examinations'!$A:$J,COLUMN('Medical Examinations'!F664),FALSE)</f>
        <v>No</v>
      </c>
      <c r="H665">
        <f>VLOOKUP($A665,'Medical Examinations'!$A:$J,COLUMN('Medical Examinations'!G664),FALSE)</f>
        <v>0</v>
      </c>
      <c r="I665" t="str">
        <f>VLOOKUP($A665,'Medical Examinations'!$A:$J,COLUMN('Medical Examinations'!H664),FALSE)</f>
        <v>No</v>
      </c>
      <c r="J665" t="str">
        <f>VLOOKUP($A665,'Medical Examinations'!$A:$J,COLUMN('Medical Examinations'!I664),FALSE)</f>
        <v>Obesity</v>
      </c>
      <c r="K665" t="str">
        <f>VLOOKUP($A665,'Medical Examinations'!$A:$J,COLUMN('Medical Examinations'!J664),FALSE)</f>
        <v>Diabetes</v>
      </c>
      <c r="L665" s="30">
        <f>VLOOKUP($A665,'Hospitalisation Details'!$A:$K,COLUMN('Hospitalisation Details'!J664),FALSE)</f>
        <v>29771</v>
      </c>
      <c r="M665" s="23">
        <f>VLOOKUP($A665,'Hospitalisation Details'!$A:$K,COLUMN('Hospitalisation Details'!F664),FALSE)</f>
        <v>14908.27</v>
      </c>
      <c r="N665" t="str">
        <f>VLOOKUP($A665,'Hospitalisation Details'!$A:$K,COLUMN('Hospitalisation Details'!G664),FALSE)</f>
        <v>Tier - 2</v>
      </c>
      <c r="O665" t="str">
        <f>VLOOKUP($A665,'Hospitalisation Details'!$A:$K,COLUMN('Hospitalisation Details'!H664),FALSE)</f>
        <v>Tier - 1</v>
      </c>
      <c r="P665" t="str">
        <f>VLOOKUP($A665,'Hospitalisation Details'!$A:$K,COLUMN('Hospitalisation Details'!I664),FALSE)</f>
        <v>R1011</v>
      </c>
      <c r="Q665">
        <f>VLOOKUP($A665,'Hospitalisation Details'!$A:$K,COLUMN('Hospitalisation Details'!K664),FALSE)</f>
        <v>41</v>
      </c>
      <c r="R665" t="str" cm="1">
        <f t="array" ref="R665">_xlfn.IFS(
Q665&lt;=10,"0-10",
Q665&lt;=20,"11-20",
Q665&lt;=30,"21-30",
Q665&lt;=40,"31-40",
Q665&lt;=50,"41-50",
Q665&lt;=60,"51-60",
Q665&lt;=70,"61-70"
)</f>
        <v>41-50</v>
      </c>
      <c r="S665" t="str">
        <f t="shared" si="10"/>
        <v>Yes</v>
      </c>
    </row>
    <row r="666" spans="1:19" ht="15.75" x14ac:dyDescent="0.25">
      <c r="A666" s="36" t="s">
        <v>706</v>
      </c>
      <c r="B666" t="str">
        <f>VLOOKUP(A666,'Customer Names'!A:E,COLUMN('Customer Names'!D665),FALSE)</f>
        <v>Ms. Ariel</v>
      </c>
      <c r="C666">
        <f>VLOOKUP($A666,'Medical Examinations'!$A:$J,COLUMN('Medical Examinations'!B665),FALSE)</f>
        <v>39.33</v>
      </c>
      <c r="D666">
        <f>VLOOKUP($A666,'Medical Examinations'!$A:$J,COLUMN('Medical Examinations'!C665),FALSE)</f>
        <v>10.4</v>
      </c>
      <c r="E666" t="str">
        <f>VLOOKUP($A666,'Medical Examinations'!$A:$J,COLUMN('Medical Examinations'!D665),FALSE)</f>
        <v>No</v>
      </c>
      <c r="F666" t="str">
        <f>VLOOKUP($A666,'Medical Examinations'!$A:$J,COLUMN('Medical Examinations'!E665),FALSE)</f>
        <v>No</v>
      </c>
      <c r="G666" t="str">
        <f>VLOOKUP($A666,'Medical Examinations'!$A:$J,COLUMN('Medical Examinations'!F665),FALSE)</f>
        <v>No</v>
      </c>
      <c r="H666">
        <f>VLOOKUP($A666,'Medical Examinations'!$A:$J,COLUMN('Medical Examinations'!G665),FALSE)</f>
        <v>3</v>
      </c>
      <c r="I666" t="str">
        <f>VLOOKUP($A666,'Medical Examinations'!$A:$J,COLUMN('Medical Examinations'!H665),FALSE)</f>
        <v>No</v>
      </c>
      <c r="J666" t="str">
        <f>VLOOKUP($A666,'Medical Examinations'!$A:$J,COLUMN('Medical Examinations'!I665),FALSE)</f>
        <v>Obesity</v>
      </c>
      <c r="K666" t="str">
        <f>VLOOKUP($A666,'Medical Examinations'!$A:$J,COLUMN('Medical Examinations'!J665),FALSE)</f>
        <v>Diabetes</v>
      </c>
      <c r="L666" s="30">
        <f>VLOOKUP($A666,'Hospitalisation Details'!$A:$K,COLUMN('Hospitalisation Details'!J665),FALSE)</f>
        <v>21475</v>
      </c>
      <c r="M666" s="23">
        <f>VLOOKUP($A666,'Hospitalisation Details'!$A:$K,COLUMN('Hospitalisation Details'!F665),FALSE)</f>
        <v>14901.52</v>
      </c>
      <c r="N666" t="str">
        <f>VLOOKUP($A666,'Hospitalisation Details'!$A:$K,COLUMN('Hospitalisation Details'!G665),FALSE)</f>
        <v>Tier - 2</v>
      </c>
      <c r="O666" t="str">
        <f>VLOOKUP($A666,'Hospitalisation Details'!$A:$K,COLUMN('Hospitalisation Details'!H665),FALSE)</f>
        <v>Tier - 2</v>
      </c>
      <c r="P666" t="str">
        <f>VLOOKUP($A666,'Hospitalisation Details'!$A:$K,COLUMN('Hospitalisation Details'!I665),FALSE)</f>
        <v>R1024</v>
      </c>
      <c r="Q666">
        <f>VLOOKUP($A666,'Hospitalisation Details'!$A:$K,COLUMN('Hospitalisation Details'!K665),FALSE)</f>
        <v>64</v>
      </c>
      <c r="R666" t="str" cm="1">
        <f t="array" ref="R666">_xlfn.IFS(
Q666&lt;=10,"0-10",
Q666&lt;=20,"11-20",
Q666&lt;=30,"21-30",
Q666&lt;=40,"31-40",
Q666&lt;=50,"41-50",
Q666&lt;=60,"51-60",
Q666&lt;=70,"61-70"
)</f>
        <v>61-70</v>
      </c>
      <c r="S666" t="str">
        <f t="shared" si="10"/>
        <v>Yes</v>
      </c>
    </row>
    <row r="667" spans="1:19" ht="15.75" x14ac:dyDescent="0.25">
      <c r="A667" s="36" t="s">
        <v>707</v>
      </c>
      <c r="B667" t="str">
        <f>VLOOKUP(A667,'Customer Names'!A:E,COLUMN('Customer Names'!D666),FALSE)</f>
        <v>Mr. Christopher</v>
      </c>
      <c r="C667">
        <f>VLOOKUP($A667,'Medical Examinations'!$A:$J,COLUMN('Medical Examinations'!B666),FALSE)</f>
        <v>39.979999999999997</v>
      </c>
      <c r="D667">
        <f>VLOOKUP($A667,'Medical Examinations'!$A:$J,COLUMN('Medical Examinations'!C666),FALSE)</f>
        <v>9.4600000000000009</v>
      </c>
      <c r="E667" t="str">
        <f>VLOOKUP($A667,'Medical Examinations'!$A:$J,COLUMN('Medical Examinations'!D666),FALSE)</f>
        <v>Yes</v>
      </c>
      <c r="F667" t="str">
        <f>VLOOKUP($A667,'Medical Examinations'!$A:$J,COLUMN('Medical Examinations'!E666),FALSE)</f>
        <v>No</v>
      </c>
      <c r="G667" t="str">
        <f>VLOOKUP($A667,'Medical Examinations'!$A:$J,COLUMN('Medical Examinations'!F666),FALSE)</f>
        <v>No</v>
      </c>
      <c r="H667">
        <f>VLOOKUP($A667,'Medical Examinations'!$A:$J,COLUMN('Medical Examinations'!G666),FALSE)</f>
        <v>2</v>
      </c>
      <c r="I667" t="str">
        <f>VLOOKUP($A667,'Medical Examinations'!$A:$J,COLUMN('Medical Examinations'!H666),FALSE)</f>
        <v>No</v>
      </c>
      <c r="J667" t="str">
        <f>VLOOKUP($A667,'Medical Examinations'!$A:$J,COLUMN('Medical Examinations'!I666),FALSE)</f>
        <v>Obesity</v>
      </c>
      <c r="K667" t="str">
        <f>VLOOKUP($A667,'Medical Examinations'!$A:$J,COLUMN('Medical Examinations'!J666),FALSE)</f>
        <v>Diabetes</v>
      </c>
      <c r="L667" s="30">
        <f>VLOOKUP($A667,'Hospitalisation Details'!$A:$K,COLUMN('Hospitalisation Details'!J666),FALSE)</f>
        <v>25883</v>
      </c>
      <c r="M667" s="23">
        <f>VLOOKUP($A667,'Hospitalisation Details'!$A:$K,COLUMN('Hospitalisation Details'!F666),FALSE)</f>
        <v>14847.63</v>
      </c>
      <c r="N667" t="str">
        <f>VLOOKUP($A667,'Hospitalisation Details'!$A:$K,COLUMN('Hospitalisation Details'!G666),FALSE)</f>
        <v>Tier - 2</v>
      </c>
      <c r="O667" t="str">
        <f>VLOOKUP($A667,'Hospitalisation Details'!$A:$K,COLUMN('Hospitalisation Details'!H666),FALSE)</f>
        <v>Tier - 2</v>
      </c>
      <c r="P667" t="str">
        <f>VLOOKUP($A667,'Hospitalisation Details'!$A:$K,COLUMN('Hospitalisation Details'!I666),FALSE)</f>
        <v>R1023</v>
      </c>
      <c r="Q667">
        <f>VLOOKUP($A667,'Hospitalisation Details'!$A:$K,COLUMN('Hospitalisation Details'!K666),FALSE)</f>
        <v>52</v>
      </c>
      <c r="R667" t="str" cm="1">
        <f t="array" ref="R667">_xlfn.IFS(
Q667&lt;=10,"0-10",
Q667&lt;=20,"11-20",
Q667&lt;=30,"21-30",
Q667&lt;=40,"31-40",
Q667&lt;=50,"41-50",
Q667&lt;=60,"51-60",
Q667&lt;=70,"61-70"
)</f>
        <v>51-60</v>
      </c>
      <c r="S667" t="str">
        <f t="shared" si="10"/>
        <v>Yes</v>
      </c>
    </row>
    <row r="668" spans="1:19" ht="15.75" x14ac:dyDescent="0.25">
      <c r="A668" s="36" t="s">
        <v>708</v>
      </c>
      <c r="B668" t="str">
        <f>VLOOKUP(A668,'Customer Names'!A:E,COLUMN('Customer Names'!D667),FALSE)</f>
        <v>Mrs. Erin</v>
      </c>
      <c r="C668">
        <f>VLOOKUP($A668,'Medical Examinations'!$A:$J,COLUMN('Medical Examinations'!B667),FALSE)</f>
        <v>46.51</v>
      </c>
      <c r="D668">
        <f>VLOOKUP($A668,'Medical Examinations'!$A:$J,COLUMN('Medical Examinations'!C667),FALSE)</f>
        <v>8.69</v>
      </c>
      <c r="E668" t="str">
        <f>VLOOKUP($A668,'Medical Examinations'!$A:$J,COLUMN('Medical Examinations'!D667),FALSE)</f>
        <v>Yes</v>
      </c>
      <c r="F668" t="str">
        <f>VLOOKUP($A668,'Medical Examinations'!$A:$J,COLUMN('Medical Examinations'!E667),FALSE)</f>
        <v>No</v>
      </c>
      <c r="G668" t="str">
        <f>VLOOKUP($A668,'Medical Examinations'!$A:$J,COLUMN('Medical Examinations'!F667),FALSE)</f>
        <v>No</v>
      </c>
      <c r="H668">
        <f>VLOOKUP($A668,'Medical Examinations'!$A:$J,COLUMN('Medical Examinations'!G667),FALSE)</f>
        <v>0</v>
      </c>
      <c r="I668" t="str">
        <f>VLOOKUP($A668,'Medical Examinations'!$A:$J,COLUMN('Medical Examinations'!H667),FALSE)</f>
        <v>No</v>
      </c>
      <c r="J668" t="str">
        <f>VLOOKUP($A668,'Medical Examinations'!$A:$J,COLUMN('Medical Examinations'!I667),FALSE)</f>
        <v>Obesity</v>
      </c>
      <c r="K668" t="str">
        <f>VLOOKUP($A668,'Medical Examinations'!$A:$J,COLUMN('Medical Examinations'!J667),FALSE)</f>
        <v>Diabetes</v>
      </c>
      <c r="L668" s="30">
        <f>VLOOKUP($A668,'Hospitalisation Details'!$A:$K,COLUMN('Hospitalisation Details'!J667),FALSE)</f>
        <v>29742</v>
      </c>
      <c r="M668" s="23">
        <f>VLOOKUP($A668,'Hospitalisation Details'!$A:$K,COLUMN('Hospitalisation Details'!F667),FALSE)</f>
        <v>14843.96</v>
      </c>
      <c r="N668" t="str">
        <f>VLOOKUP($A668,'Hospitalisation Details'!$A:$K,COLUMN('Hospitalisation Details'!G667),FALSE)</f>
        <v>Tier - 2</v>
      </c>
      <c r="O668" t="str">
        <f>VLOOKUP($A668,'Hospitalisation Details'!$A:$K,COLUMN('Hospitalisation Details'!H667),FALSE)</f>
        <v>Tier - 3</v>
      </c>
      <c r="P668" t="str">
        <f>VLOOKUP($A668,'Hospitalisation Details'!$A:$K,COLUMN('Hospitalisation Details'!I667),FALSE)</f>
        <v>R1026</v>
      </c>
      <c r="Q668">
        <f>VLOOKUP($A668,'Hospitalisation Details'!$A:$K,COLUMN('Hospitalisation Details'!K667),FALSE)</f>
        <v>42</v>
      </c>
      <c r="R668" t="str" cm="1">
        <f t="array" ref="R668">_xlfn.IFS(
Q668&lt;=10,"0-10",
Q668&lt;=20,"11-20",
Q668&lt;=30,"21-30",
Q668&lt;=40,"31-40",
Q668&lt;=50,"41-50",
Q668&lt;=60,"51-60",
Q668&lt;=70,"61-70"
)</f>
        <v>41-50</v>
      </c>
      <c r="S668" t="str">
        <f t="shared" si="10"/>
        <v>Yes</v>
      </c>
    </row>
    <row r="669" spans="1:19" ht="15.75" x14ac:dyDescent="0.25">
      <c r="A669" s="36" t="s">
        <v>709</v>
      </c>
      <c r="B669" t="str">
        <f>VLOOKUP(A669,'Customer Names'!A:E,COLUMN('Customer Names'!D668),FALSE)</f>
        <v>Mrs. Molly</v>
      </c>
      <c r="C669">
        <f>VLOOKUP($A669,'Medical Examinations'!$A:$J,COLUMN('Medical Examinations'!B668),FALSE)</f>
        <v>43.58</v>
      </c>
      <c r="D669">
        <f>VLOOKUP($A669,'Medical Examinations'!$A:$J,COLUMN('Medical Examinations'!C668),FALSE)</f>
        <v>4.2300000000000004</v>
      </c>
      <c r="E669" t="str">
        <f>VLOOKUP($A669,'Medical Examinations'!$A:$J,COLUMN('Medical Examinations'!D668),FALSE)</f>
        <v>No</v>
      </c>
      <c r="F669" t="str">
        <f>VLOOKUP($A669,'Medical Examinations'!$A:$J,COLUMN('Medical Examinations'!E668),FALSE)</f>
        <v>No</v>
      </c>
      <c r="G669" t="str">
        <f>VLOOKUP($A669,'Medical Examinations'!$A:$J,COLUMN('Medical Examinations'!F668),FALSE)</f>
        <v>Yes</v>
      </c>
      <c r="H669">
        <f>VLOOKUP($A669,'Medical Examinations'!$A:$J,COLUMN('Medical Examinations'!G668),FALSE)</f>
        <v>1</v>
      </c>
      <c r="I669" t="str">
        <f>VLOOKUP($A669,'Medical Examinations'!$A:$J,COLUMN('Medical Examinations'!H668),FALSE)</f>
        <v>No</v>
      </c>
      <c r="J669" t="str">
        <f>VLOOKUP($A669,'Medical Examinations'!$A:$J,COLUMN('Medical Examinations'!I668),FALSE)</f>
        <v>Obesity</v>
      </c>
      <c r="K669" t="str">
        <f>VLOOKUP($A669,'Medical Examinations'!$A:$J,COLUMN('Medical Examinations'!J668),FALSE)</f>
        <v>Normal</v>
      </c>
      <c r="L669" s="30">
        <f>VLOOKUP($A669,'Hospitalisation Details'!$A:$K,COLUMN('Hospitalisation Details'!J668),FALSE)</f>
        <v>29146</v>
      </c>
      <c r="M669" s="23">
        <f>VLOOKUP($A669,'Hospitalisation Details'!$A:$K,COLUMN('Hospitalisation Details'!F668),FALSE)</f>
        <v>14839.34</v>
      </c>
      <c r="N669" t="str">
        <f>VLOOKUP($A669,'Hospitalisation Details'!$A:$K,COLUMN('Hospitalisation Details'!G668),FALSE)</f>
        <v>Tier - 2</v>
      </c>
      <c r="O669" t="str">
        <f>VLOOKUP($A669,'Hospitalisation Details'!$A:$K,COLUMN('Hospitalisation Details'!H668),FALSE)</f>
        <v>Tier - 3</v>
      </c>
      <c r="P669" t="str">
        <f>VLOOKUP($A669,'Hospitalisation Details'!$A:$K,COLUMN('Hospitalisation Details'!I668),FALSE)</f>
        <v>R1026</v>
      </c>
      <c r="Q669">
        <f>VLOOKUP($A669,'Hospitalisation Details'!$A:$K,COLUMN('Hospitalisation Details'!K668),FALSE)</f>
        <v>43</v>
      </c>
      <c r="R669" t="str" cm="1">
        <f t="array" ref="R669">_xlfn.IFS(
Q669&lt;=10,"0-10",
Q669&lt;=20,"11-20",
Q669&lt;=30,"21-30",
Q669&lt;=40,"31-40",
Q669&lt;=50,"41-50",
Q669&lt;=60,"51-60",
Q669&lt;=70,"61-70"
)</f>
        <v>41-50</v>
      </c>
      <c r="S669" t="str">
        <f t="shared" si="10"/>
        <v>No</v>
      </c>
    </row>
    <row r="670" spans="1:19" ht="15.75" x14ac:dyDescent="0.25">
      <c r="A670" s="36" t="s">
        <v>710</v>
      </c>
      <c r="B670" t="str">
        <f>VLOOKUP(A670,'Customer Names'!A:E,COLUMN('Customer Names'!D669),FALSE)</f>
        <v>Mr. Ryan</v>
      </c>
      <c r="C670">
        <f>VLOOKUP($A670,'Medical Examinations'!$A:$J,COLUMN('Medical Examinations'!B669),FALSE)</f>
        <v>42.28</v>
      </c>
      <c r="D670">
        <f>VLOOKUP($A670,'Medical Examinations'!$A:$J,COLUMN('Medical Examinations'!C669),FALSE)</f>
        <v>9.16</v>
      </c>
      <c r="E670" t="str">
        <f>VLOOKUP($A670,'Medical Examinations'!$A:$J,COLUMN('Medical Examinations'!D669),FALSE)</f>
        <v>Yes</v>
      </c>
      <c r="F670" t="str">
        <f>VLOOKUP($A670,'Medical Examinations'!$A:$J,COLUMN('Medical Examinations'!E669),FALSE)</f>
        <v>No</v>
      </c>
      <c r="G670" t="str">
        <f>VLOOKUP($A670,'Medical Examinations'!$A:$J,COLUMN('Medical Examinations'!F669),FALSE)</f>
        <v>No</v>
      </c>
      <c r="H670">
        <f>VLOOKUP($A670,'Medical Examinations'!$A:$J,COLUMN('Medical Examinations'!G669),FALSE)</f>
        <v>1</v>
      </c>
      <c r="I670" t="str">
        <f>VLOOKUP($A670,'Medical Examinations'!$A:$J,COLUMN('Medical Examinations'!H669),FALSE)</f>
        <v>No</v>
      </c>
      <c r="J670" t="str">
        <f>VLOOKUP($A670,'Medical Examinations'!$A:$J,COLUMN('Medical Examinations'!I669),FALSE)</f>
        <v>Obesity</v>
      </c>
      <c r="K670" t="str">
        <f>VLOOKUP($A670,'Medical Examinations'!$A:$J,COLUMN('Medical Examinations'!J669),FALSE)</f>
        <v>Diabetes</v>
      </c>
      <c r="L670" s="30">
        <f>VLOOKUP($A670,'Hospitalisation Details'!$A:$K,COLUMN('Hospitalisation Details'!J669),FALSE)</f>
        <v>27738</v>
      </c>
      <c r="M670" s="23">
        <f>VLOOKUP($A670,'Hospitalisation Details'!$A:$K,COLUMN('Hospitalisation Details'!F669),FALSE)</f>
        <v>14819</v>
      </c>
      <c r="N670" t="str">
        <f>VLOOKUP($A670,'Hospitalisation Details'!$A:$K,COLUMN('Hospitalisation Details'!G669),FALSE)</f>
        <v>Tier - 2</v>
      </c>
      <c r="O670" t="str">
        <f>VLOOKUP($A670,'Hospitalisation Details'!$A:$K,COLUMN('Hospitalisation Details'!H669),FALSE)</f>
        <v>Tier - 3</v>
      </c>
      <c r="P670" t="str">
        <f>VLOOKUP($A670,'Hospitalisation Details'!$A:$K,COLUMN('Hospitalisation Details'!I669),FALSE)</f>
        <v>R1023</v>
      </c>
      <c r="Q670">
        <f>VLOOKUP($A670,'Hospitalisation Details'!$A:$K,COLUMN('Hospitalisation Details'!K669),FALSE)</f>
        <v>47</v>
      </c>
      <c r="R670" t="str" cm="1">
        <f t="array" ref="R670">_xlfn.IFS(
Q670&lt;=10,"0-10",
Q670&lt;=20,"11-20",
Q670&lt;=30,"21-30",
Q670&lt;=40,"31-40",
Q670&lt;=50,"41-50",
Q670&lt;=60,"51-60",
Q670&lt;=70,"61-70"
)</f>
        <v>41-50</v>
      </c>
      <c r="S670" t="str">
        <f t="shared" si="10"/>
        <v>Yes</v>
      </c>
    </row>
    <row r="671" spans="1:19" ht="15.75" x14ac:dyDescent="0.25">
      <c r="A671" s="36" t="s">
        <v>711</v>
      </c>
      <c r="B671" t="str">
        <f>VLOOKUP(A671,'Customer Names'!A:E,COLUMN('Customer Names'!D670),FALSE)</f>
        <v>Mrs. Jennifer</v>
      </c>
      <c r="C671">
        <f>VLOOKUP($A671,'Medical Examinations'!$A:$J,COLUMN('Medical Examinations'!B670),FALSE)</f>
        <v>35.520000000000003</v>
      </c>
      <c r="D671">
        <f>VLOOKUP($A671,'Medical Examinations'!$A:$J,COLUMN('Medical Examinations'!C670),FALSE)</f>
        <v>8.26</v>
      </c>
      <c r="E671" t="str">
        <f>VLOOKUP($A671,'Medical Examinations'!$A:$J,COLUMN('Medical Examinations'!D670),FALSE)</f>
        <v>No</v>
      </c>
      <c r="F671" t="str">
        <f>VLOOKUP($A671,'Medical Examinations'!$A:$J,COLUMN('Medical Examinations'!E670),FALSE)</f>
        <v>No</v>
      </c>
      <c r="G671" t="str">
        <f>VLOOKUP($A671,'Medical Examinations'!$A:$J,COLUMN('Medical Examinations'!F670),FALSE)</f>
        <v>No</v>
      </c>
      <c r="H671">
        <f>VLOOKUP($A671,'Medical Examinations'!$A:$J,COLUMN('Medical Examinations'!G670),FALSE)</f>
        <v>0</v>
      </c>
      <c r="I671" t="str">
        <f>VLOOKUP($A671,'Medical Examinations'!$A:$J,COLUMN('Medical Examinations'!H670),FALSE)</f>
        <v>No</v>
      </c>
      <c r="J671" t="str">
        <f>VLOOKUP($A671,'Medical Examinations'!$A:$J,COLUMN('Medical Examinations'!I670),FALSE)</f>
        <v>Obesity</v>
      </c>
      <c r="K671" t="str">
        <f>VLOOKUP($A671,'Medical Examinations'!$A:$J,COLUMN('Medical Examinations'!J670),FALSE)</f>
        <v>Diabetes</v>
      </c>
      <c r="L671" s="30">
        <f>VLOOKUP($A671,'Hospitalisation Details'!$A:$K,COLUMN('Hospitalisation Details'!J670),FALSE)</f>
        <v>23950</v>
      </c>
      <c r="M671" s="23">
        <f>VLOOKUP($A671,'Hospitalisation Details'!$A:$K,COLUMN('Hospitalisation Details'!F670),FALSE)</f>
        <v>14750.42</v>
      </c>
      <c r="N671" t="str">
        <f>VLOOKUP($A671,'Hospitalisation Details'!$A:$K,COLUMN('Hospitalisation Details'!G670),FALSE)</f>
        <v>Tier - 2</v>
      </c>
      <c r="O671" t="str">
        <f>VLOOKUP($A671,'Hospitalisation Details'!$A:$K,COLUMN('Hospitalisation Details'!H670),FALSE)</f>
        <v>Tier - 2</v>
      </c>
      <c r="P671" t="str">
        <f>VLOOKUP($A671,'Hospitalisation Details'!$A:$K,COLUMN('Hospitalisation Details'!I670),FALSE)</f>
        <v>R1026</v>
      </c>
      <c r="Q671">
        <f>VLOOKUP($A671,'Hospitalisation Details'!$A:$K,COLUMN('Hospitalisation Details'!K670),FALSE)</f>
        <v>57</v>
      </c>
      <c r="R671" t="str" cm="1">
        <f t="array" ref="R671">_xlfn.IFS(
Q671&lt;=10,"0-10",
Q671&lt;=20,"11-20",
Q671&lt;=30,"21-30",
Q671&lt;=40,"31-40",
Q671&lt;=50,"41-50",
Q671&lt;=60,"51-60",
Q671&lt;=70,"61-70"
)</f>
        <v>51-60</v>
      </c>
      <c r="S671" t="str">
        <f t="shared" si="10"/>
        <v>Yes</v>
      </c>
    </row>
    <row r="672" spans="1:19" ht="15.75" x14ac:dyDescent="0.25">
      <c r="A672" s="36" t="s">
        <v>712</v>
      </c>
      <c r="B672" t="str">
        <f>VLOOKUP(A672,'Customer Names'!A:E,COLUMN('Customer Names'!D671),FALSE)</f>
        <v>Mr. Daniel</v>
      </c>
      <c r="C672">
        <f>VLOOKUP($A672,'Medical Examinations'!$A:$J,COLUMN('Medical Examinations'!B671),FALSE)</f>
        <v>33.6</v>
      </c>
      <c r="D672">
        <f>VLOOKUP($A672,'Medical Examinations'!$A:$J,COLUMN('Medical Examinations'!C671),FALSE)</f>
        <v>11.25</v>
      </c>
      <c r="E672" t="str">
        <f>VLOOKUP($A672,'Medical Examinations'!$A:$J,COLUMN('Medical Examinations'!D671),FALSE)</f>
        <v>No</v>
      </c>
      <c r="F672" t="str">
        <f>VLOOKUP($A672,'Medical Examinations'!$A:$J,COLUMN('Medical Examinations'!E671),FALSE)</f>
        <v>No</v>
      </c>
      <c r="G672" t="str">
        <f>VLOOKUP($A672,'Medical Examinations'!$A:$J,COLUMN('Medical Examinations'!F671),FALSE)</f>
        <v>No</v>
      </c>
      <c r="H672">
        <f>VLOOKUP($A672,'Medical Examinations'!$A:$J,COLUMN('Medical Examinations'!G671),FALSE)</f>
        <v>0</v>
      </c>
      <c r="I672" t="str">
        <f>VLOOKUP($A672,'Medical Examinations'!$A:$J,COLUMN('Medical Examinations'!H671),FALSE)</f>
        <v>No</v>
      </c>
      <c r="J672" t="str">
        <f>VLOOKUP($A672,'Medical Examinations'!$A:$J,COLUMN('Medical Examinations'!I671),FALSE)</f>
        <v>Obesity</v>
      </c>
      <c r="K672" t="str">
        <f>VLOOKUP($A672,'Medical Examinations'!$A:$J,COLUMN('Medical Examinations'!J671),FALSE)</f>
        <v>Diabetes</v>
      </c>
      <c r="L672" s="30">
        <f>VLOOKUP($A672,'Hospitalisation Details'!$A:$K,COLUMN('Hospitalisation Details'!J671),FALSE)</f>
        <v>22856</v>
      </c>
      <c r="M672" s="23">
        <f>VLOOKUP($A672,'Hospitalisation Details'!$A:$K,COLUMN('Hospitalisation Details'!F671),FALSE)</f>
        <v>14738.43</v>
      </c>
      <c r="N672" t="str">
        <f>VLOOKUP($A672,'Hospitalisation Details'!$A:$K,COLUMN('Hospitalisation Details'!G671),FALSE)</f>
        <v>Tier - 2</v>
      </c>
      <c r="O672" t="str">
        <f>VLOOKUP($A672,'Hospitalisation Details'!$A:$K,COLUMN('Hospitalisation Details'!H671),FALSE)</f>
        <v>Tier - 3</v>
      </c>
      <c r="P672" t="str">
        <f>VLOOKUP($A672,'Hospitalisation Details'!$A:$K,COLUMN('Hospitalisation Details'!I671),FALSE)</f>
        <v>R1021</v>
      </c>
      <c r="Q672">
        <f>VLOOKUP($A672,'Hospitalisation Details'!$A:$K,COLUMN('Hospitalisation Details'!K671),FALSE)</f>
        <v>60</v>
      </c>
      <c r="R672" t="str" cm="1">
        <f t="array" ref="R672">_xlfn.IFS(
Q672&lt;=10,"0-10",
Q672&lt;=20,"11-20",
Q672&lt;=30,"21-30",
Q672&lt;=40,"31-40",
Q672&lt;=50,"41-50",
Q672&lt;=60,"51-60",
Q672&lt;=70,"61-70"
)</f>
        <v>51-60</v>
      </c>
      <c r="S672" t="str">
        <f t="shared" si="10"/>
        <v>Yes</v>
      </c>
    </row>
    <row r="673" spans="1:19" ht="15.75" x14ac:dyDescent="0.25">
      <c r="A673" s="36" t="s">
        <v>713</v>
      </c>
      <c r="B673" t="str">
        <f>VLOOKUP(A673,'Customer Names'!A:E,COLUMN('Customer Names'!D672),FALSE)</f>
        <v>Ms. Hiruni</v>
      </c>
      <c r="C673">
        <f>VLOOKUP($A673,'Medical Examinations'!$A:$J,COLUMN('Medical Examinations'!B672),FALSE)</f>
        <v>22.42</v>
      </c>
      <c r="D673">
        <f>VLOOKUP($A673,'Medical Examinations'!$A:$J,COLUMN('Medical Examinations'!C672),FALSE)</f>
        <v>6.74</v>
      </c>
      <c r="E673" t="str">
        <f>VLOOKUP($A673,'Medical Examinations'!$A:$J,COLUMN('Medical Examinations'!D672),FALSE)</f>
        <v>No</v>
      </c>
      <c r="F673" t="str">
        <f>VLOOKUP($A673,'Medical Examinations'!$A:$J,COLUMN('Medical Examinations'!E672),FALSE)</f>
        <v>No</v>
      </c>
      <c r="G673" t="str">
        <f>VLOOKUP($A673,'Medical Examinations'!$A:$J,COLUMN('Medical Examinations'!F672),FALSE)</f>
        <v>No</v>
      </c>
      <c r="H673">
        <f>VLOOKUP($A673,'Medical Examinations'!$A:$J,COLUMN('Medical Examinations'!G672),FALSE)</f>
        <v>0</v>
      </c>
      <c r="I673" t="str">
        <f>VLOOKUP($A673,'Medical Examinations'!$A:$J,COLUMN('Medical Examinations'!H672),FALSE)</f>
        <v>Yes</v>
      </c>
      <c r="J673" t="str">
        <f>VLOOKUP($A673,'Medical Examinations'!$A:$J,COLUMN('Medical Examinations'!I672),FALSE)</f>
        <v>Healthy Weight</v>
      </c>
      <c r="K673" t="str">
        <f>VLOOKUP($A673,'Medical Examinations'!$A:$J,COLUMN('Medical Examinations'!J672),FALSE)</f>
        <v>Diabetes</v>
      </c>
      <c r="L673" s="30">
        <f>VLOOKUP($A673,'Hospitalisation Details'!$A:$K,COLUMN('Hospitalisation Details'!J672),FALSE)</f>
        <v>37523</v>
      </c>
      <c r="M673" s="23">
        <f>VLOOKUP($A673,'Hospitalisation Details'!$A:$K,COLUMN('Hospitalisation Details'!F672),FALSE)</f>
        <v>14711.74</v>
      </c>
      <c r="N673" t="str">
        <f>VLOOKUP($A673,'Hospitalisation Details'!$A:$K,COLUMN('Hospitalisation Details'!G672),FALSE)</f>
        <v>Tier - 2</v>
      </c>
      <c r="O673" t="str">
        <f>VLOOKUP($A673,'Hospitalisation Details'!$A:$K,COLUMN('Hospitalisation Details'!H672),FALSE)</f>
        <v>Tier - 2</v>
      </c>
      <c r="P673" t="str">
        <f>VLOOKUP($A673,'Hospitalisation Details'!$A:$K,COLUMN('Hospitalisation Details'!I672),FALSE)</f>
        <v>R1012</v>
      </c>
      <c r="Q673">
        <f>VLOOKUP($A673,'Hospitalisation Details'!$A:$K,COLUMN('Hospitalisation Details'!K672),FALSE)</f>
        <v>20</v>
      </c>
      <c r="R673" t="str" cm="1">
        <f t="array" ref="R673">_xlfn.IFS(
Q673&lt;=10,"0-10",
Q673&lt;=20,"11-20",
Q673&lt;=30,"21-30",
Q673&lt;=40,"31-40",
Q673&lt;=50,"41-50",
Q673&lt;=60,"51-60",
Q673&lt;=70,"61-70"
)</f>
        <v>11-20</v>
      </c>
      <c r="S673" t="str">
        <f t="shared" si="10"/>
        <v>Yes</v>
      </c>
    </row>
    <row r="674" spans="1:19" ht="15.75" x14ac:dyDescent="0.25">
      <c r="A674" s="36" t="s">
        <v>714</v>
      </c>
      <c r="B674" t="str">
        <f>VLOOKUP(A674,'Customer Names'!A:E,COLUMN('Customer Names'!D673),FALSE)</f>
        <v>Ms. Reina</v>
      </c>
      <c r="C674">
        <f>VLOOKUP($A674,'Medical Examinations'!$A:$J,COLUMN('Medical Examinations'!B673),FALSE)</f>
        <v>46.86</v>
      </c>
      <c r="D674">
        <f>VLOOKUP($A674,'Medical Examinations'!$A:$J,COLUMN('Medical Examinations'!C673),FALSE)</f>
        <v>4.87</v>
      </c>
      <c r="E674" t="str">
        <f>VLOOKUP($A674,'Medical Examinations'!$A:$J,COLUMN('Medical Examinations'!D673),FALSE)</f>
        <v>No</v>
      </c>
      <c r="F674" t="str">
        <f>VLOOKUP($A674,'Medical Examinations'!$A:$J,COLUMN('Medical Examinations'!E673),FALSE)</f>
        <v>No</v>
      </c>
      <c r="G674" t="str">
        <f>VLOOKUP($A674,'Medical Examinations'!$A:$J,COLUMN('Medical Examinations'!F673),FALSE)</f>
        <v>No</v>
      </c>
      <c r="H674">
        <f>VLOOKUP($A674,'Medical Examinations'!$A:$J,COLUMN('Medical Examinations'!G673),FALSE)</f>
        <v>0</v>
      </c>
      <c r="I674" t="str">
        <f>VLOOKUP($A674,'Medical Examinations'!$A:$J,COLUMN('Medical Examinations'!H673),FALSE)</f>
        <v>No</v>
      </c>
      <c r="J674" t="str">
        <f>VLOOKUP($A674,'Medical Examinations'!$A:$J,COLUMN('Medical Examinations'!I673),FALSE)</f>
        <v>Obesity</v>
      </c>
      <c r="K674" t="str">
        <f>VLOOKUP($A674,'Medical Examinations'!$A:$J,COLUMN('Medical Examinations'!J673),FALSE)</f>
        <v>Normal</v>
      </c>
      <c r="L674" s="30">
        <f>VLOOKUP($A674,'Hospitalisation Details'!$A:$K,COLUMN('Hospitalisation Details'!J673),FALSE)</f>
        <v>30198</v>
      </c>
      <c r="M674" s="23">
        <f>VLOOKUP($A674,'Hospitalisation Details'!$A:$K,COLUMN('Hospitalisation Details'!F673),FALSE)</f>
        <v>14696.77</v>
      </c>
      <c r="N674" t="str">
        <f>VLOOKUP($A674,'Hospitalisation Details'!$A:$K,COLUMN('Hospitalisation Details'!G673),FALSE)</f>
        <v>Tier - 2</v>
      </c>
      <c r="O674" t="str">
        <f>VLOOKUP($A674,'Hospitalisation Details'!$A:$K,COLUMN('Hospitalisation Details'!H673),FALSE)</f>
        <v>Tier - 2</v>
      </c>
      <c r="P674" t="str">
        <f>VLOOKUP($A674,'Hospitalisation Details'!$A:$K,COLUMN('Hospitalisation Details'!I673),FALSE)</f>
        <v>R1011</v>
      </c>
      <c r="Q674">
        <f>VLOOKUP($A674,'Hospitalisation Details'!$A:$K,COLUMN('Hospitalisation Details'!K673),FALSE)</f>
        <v>40</v>
      </c>
      <c r="R674" t="str" cm="1">
        <f t="array" ref="R674">_xlfn.IFS(
Q674&lt;=10,"0-10",
Q674&lt;=20,"11-20",
Q674&lt;=30,"21-30",
Q674&lt;=40,"31-40",
Q674&lt;=50,"41-50",
Q674&lt;=60,"51-60",
Q674&lt;=70,"61-70"
)</f>
        <v>31-40</v>
      </c>
      <c r="S674" t="str">
        <f t="shared" si="10"/>
        <v>No</v>
      </c>
    </row>
    <row r="675" spans="1:19" ht="15.75" x14ac:dyDescent="0.25">
      <c r="A675" s="36" t="s">
        <v>715</v>
      </c>
      <c r="B675" t="str">
        <f>VLOOKUP(A675,'Customer Names'!A:E,COLUMN('Customer Names'!D674),FALSE)</f>
        <v>Ms. Kristi</v>
      </c>
      <c r="C675">
        <f>VLOOKUP($A675,'Medical Examinations'!$A:$J,COLUMN('Medical Examinations'!B674),FALSE)</f>
        <v>32.965000000000003</v>
      </c>
      <c r="D675">
        <f>VLOOKUP($A675,'Medical Examinations'!$A:$J,COLUMN('Medical Examinations'!C674),FALSE)</f>
        <v>6.68</v>
      </c>
      <c r="E675" t="str">
        <f>VLOOKUP($A675,'Medical Examinations'!$A:$J,COLUMN('Medical Examinations'!D674),FALSE)</f>
        <v>No</v>
      </c>
      <c r="F675" t="str">
        <f>VLOOKUP($A675,'Medical Examinations'!$A:$J,COLUMN('Medical Examinations'!E674),FALSE)</f>
        <v>No</v>
      </c>
      <c r="G675" t="str">
        <f>VLOOKUP($A675,'Medical Examinations'!$A:$J,COLUMN('Medical Examinations'!F674),FALSE)</f>
        <v>No</v>
      </c>
      <c r="H675">
        <f>VLOOKUP($A675,'Medical Examinations'!$A:$J,COLUMN('Medical Examinations'!G674),FALSE)</f>
        <v>3</v>
      </c>
      <c r="I675" t="str">
        <f>VLOOKUP($A675,'Medical Examinations'!$A:$J,COLUMN('Medical Examinations'!H674),FALSE)</f>
        <v>No</v>
      </c>
      <c r="J675" t="str">
        <f>VLOOKUP($A675,'Medical Examinations'!$A:$J,COLUMN('Medical Examinations'!I674),FALSE)</f>
        <v>Obesity</v>
      </c>
      <c r="K675" t="str">
        <f>VLOOKUP($A675,'Medical Examinations'!$A:$J,COLUMN('Medical Examinations'!J674),FALSE)</f>
        <v>Diabetes</v>
      </c>
      <c r="L675" s="30">
        <f>VLOOKUP($A675,'Hospitalisation Details'!$A:$K,COLUMN('Hospitalisation Details'!J674),FALSE)</f>
        <v>21389</v>
      </c>
      <c r="M675" s="23">
        <f>VLOOKUP($A675,'Hospitalisation Details'!$A:$K,COLUMN('Hospitalisation Details'!F674),FALSE)</f>
        <v>14692.67</v>
      </c>
      <c r="N675" t="str">
        <f>VLOOKUP($A675,'Hospitalisation Details'!$A:$K,COLUMN('Hospitalisation Details'!G674),FALSE)</f>
        <v>Tier - 2</v>
      </c>
      <c r="O675" t="str">
        <f>VLOOKUP($A675,'Hospitalisation Details'!$A:$K,COLUMN('Hospitalisation Details'!H674),FALSE)</f>
        <v>Tier - 1</v>
      </c>
      <c r="P675" t="str">
        <f>VLOOKUP($A675,'Hospitalisation Details'!$A:$K,COLUMN('Hospitalisation Details'!I674),FALSE)</f>
        <v>R1012</v>
      </c>
      <c r="Q675">
        <f>VLOOKUP($A675,'Hospitalisation Details'!$A:$K,COLUMN('Hospitalisation Details'!K674),FALSE)</f>
        <v>64</v>
      </c>
      <c r="R675" t="str" cm="1">
        <f t="array" ref="R675">_xlfn.IFS(
Q675&lt;=10,"0-10",
Q675&lt;=20,"11-20",
Q675&lt;=30,"21-30",
Q675&lt;=40,"31-40",
Q675&lt;=50,"41-50",
Q675&lt;=60,"51-60",
Q675&lt;=70,"61-70"
)</f>
        <v>61-70</v>
      </c>
      <c r="S675" t="str">
        <f t="shared" si="10"/>
        <v>Yes</v>
      </c>
    </row>
    <row r="676" spans="1:19" ht="15.75" x14ac:dyDescent="0.25">
      <c r="A676" s="36" t="s">
        <v>716</v>
      </c>
      <c r="B676" t="str">
        <f>VLOOKUP(A676,'Customer Names'!A:E,COLUMN('Customer Names'!D675),FALSE)</f>
        <v>Ms. Meredith</v>
      </c>
      <c r="C676">
        <f>VLOOKUP($A676,'Medical Examinations'!$A:$J,COLUMN('Medical Examinations'!B675),FALSE)</f>
        <v>39.340000000000003</v>
      </c>
      <c r="D676">
        <f>VLOOKUP($A676,'Medical Examinations'!$A:$J,COLUMN('Medical Examinations'!C675),FALSE)</f>
        <v>5.0199999999999996</v>
      </c>
      <c r="E676" t="str">
        <f>VLOOKUP($A676,'Medical Examinations'!$A:$J,COLUMN('Medical Examinations'!D675),FALSE)</f>
        <v>Yes</v>
      </c>
      <c r="F676" t="str">
        <f>VLOOKUP($A676,'Medical Examinations'!$A:$J,COLUMN('Medical Examinations'!E675),FALSE)</f>
        <v>No</v>
      </c>
      <c r="G676" t="str">
        <f>VLOOKUP($A676,'Medical Examinations'!$A:$J,COLUMN('Medical Examinations'!F675),FALSE)</f>
        <v>Yes</v>
      </c>
      <c r="H676">
        <f>VLOOKUP($A676,'Medical Examinations'!$A:$J,COLUMN('Medical Examinations'!G675),FALSE)</f>
        <v>1</v>
      </c>
      <c r="I676" t="str">
        <f>VLOOKUP($A676,'Medical Examinations'!$A:$J,COLUMN('Medical Examinations'!H675),FALSE)</f>
        <v>No</v>
      </c>
      <c r="J676" t="str">
        <f>VLOOKUP($A676,'Medical Examinations'!$A:$J,COLUMN('Medical Examinations'!I675),FALSE)</f>
        <v>Obesity</v>
      </c>
      <c r="K676" t="str">
        <f>VLOOKUP($A676,'Medical Examinations'!$A:$J,COLUMN('Medical Examinations'!J675),FALSE)</f>
        <v>Normal</v>
      </c>
      <c r="L676" s="30">
        <f>VLOOKUP($A676,'Hospitalisation Details'!$A:$K,COLUMN('Hospitalisation Details'!J675),FALSE)</f>
        <v>25496</v>
      </c>
      <c r="M676" s="23">
        <f>VLOOKUP($A676,'Hospitalisation Details'!$A:$K,COLUMN('Hospitalisation Details'!F675),FALSE)</f>
        <v>14665.75</v>
      </c>
      <c r="N676" t="str">
        <f>VLOOKUP($A676,'Hospitalisation Details'!$A:$K,COLUMN('Hospitalisation Details'!G675),FALSE)</f>
        <v>Tier - 2</v>
      </c>
      <c r="O676" t="str">
        <f>VLOOKUP($A676,'Hospitalisation Details'!$A:$K,COLUMN('Hospitalisation Details'!H675),FALSE)</f>
        <v>Tier - 1</v>
      </c>
      <c r="P676" t="str">
        <f>VLOOKUP($A676,'Hospitalisation Details'!$A:$K,COLUMN('Hospitalisation Details'!I675),FALSE)</f>
        <v>R1012</v>
      </c>
      <c r="Q676">
        <f>VLOOKUP($A676,'Hospitalisation Details'!$A:$K,COLUMN('Hospitalisation Details'!K675),FALSE)</f>
        <v>53</v>
      </c>
      <c r="R676" t="str" cm="1">
        <f t="array" ref="R676">_xlfn.IFS(
Q676&lt;=10,"0-10",
Q676&lt;=20,"11-20",
Q676&lt;=30,"21-30",
Q676&lt;=40,"31-40",
Q676&lt;=50,"41-50",
Q676&lt;=60,"51-60",
Q676&lt;=70,"61-70"
)</f>
        <v>51-60</v>
      </c>
      <c r="S676" t="str">
        <f t="shared" si="10"/>
        <v>No</v>
      </c>
    </row>
    <row r="677" spans="1:19" ht="15.75" x14ac:dyDescent="0.25">
      <c r="A677" s="36" t="s">
        <v>717</v>
      </c>
      <c r="B677" t="str">
        <f>VLOOKUP(A677,'Customer Names'!A:E,COLUMN('Customer Names'!D676),FALSE)</f>
        <v>Ms. Jocelyn</v>
      </c>
      <c r="C677">
        <f>VLOOKUP($A677,'Medical Examinations'!$A:$J,COLUMN('Medical Examinations'!B676),FALSE)</f>
        <v>47</v>
      </c>
      <c r="D677">
        <f>VLOOKUP($A677,'Medical Examinations'!$A:$J,COLUMN('Medical Examinations'!C676),FALSE)</f>
        <v>10.64</v>
      </c>
      <c r="E677" t="str">
        <f>VLOOKUP($A677,'Medical Examinations'!$A:$J,COLUMN('Medical Examinations'!D676),FALSE)</f>
        <v>Yes</v>
      </c>
      <c r="F677" t="str">
        <f>VLOOKUP($A677,'Medical Examinations'!$A:$J,COLUMN('Medical Examinations'!E676),FALSE)</f>
        <v>No</v>
      </c>
      <c r="G677" t="str">
        <f>VLOOKUP($A677,'Medical Examinations'!$A:$J,COLUMN('Medical Examinations'!F676),FALSE)</f>
        <v>No</v>
      </c>
      <c r="H677">
        <f>VLOOKUP($A677,'Medical Examinations'!$A:$J,COLUMN('Medical Examinations'!G676),FALSE)</f>
        <v>0</v>
      </c>
      <c r="I677" t="str">
        <f>VLOOKUP($A677,'Medical Examinations'!$A:$J,COLUMN('Medical Examinations'!H676),FALSE)</f>
        <v>No</v>
      </c>
      <c r="J677" t="str">
        <f>VLOOKUP($A677,'Medical Examinations'!$A:$J,COLUMN('Medical Examinations'!I676),FALSE)</f>
        <v>Obesity</v>
      </c>
      <c r="K677" t="str">
        <f>VLOOKUP($A677,'Medical Examinations'!$A:$J,COLUMN('Medical Examinations'!J676),FALSE)</f>
        <v>Diabetes</v>
      </c>
      <c r="L677" s="30">
        <f>VLOOKUP($A677,'Hospitalisation Details'!$A:$K,COLUMN('Hospitalisation Details'!J676),FALSE)</f>
        <v>29903</v>
      </c>
      <c r="M677" s="23">
        <f>VLOOKUP($A677,'Hospitalisation Details'!$A:$K,COLUMN('Hospitalisation Details'!F676),FALSE)</f>
        <v>14657.2</v>
      </c>
      <c r="N677" t="str">
        <f>VLOOKUP($A677,'Hospitalisation Details'!$A:$K,COLUMN('Hospitalisation Details'!G676),FALSE)</f>
        <v>Tier - 2</v>
      </c>
      <c r="O677" t="str">
        <f>VLOOKUP($A677,'Hospitalisation Details'!$A:$K,COLUMN('Hospitalisation Details'!H676),FALSE)</f>
        <v>Tier - 1</v>
      </c>
      <c r="P677" t="str">
        <f>VLOOKUP($A677,'Hospitalisation Details'!$A:$K,COLUMN('Hospitalisation Details'!I676),FALSE)</f>
        <v>R1012</v>
      </c>
      <c r="Q677">
        <f>VLOOKUP($A677,'Hospitalisation Details'!$A:$K,COLUMN('Hospitalisation Details'!K676),FALSE)</f>
        <v>41</v>
      </c>
      <c r="R677" t="str" cm="1">
        <f t="array" ref="R677">_xlfn.IFS(
Q677&lt;=10,"0-10",
Q677&lt;=20,"11-20",
Q677&lt;=30,"21-30",
Q677&lt;=40,"31-40",
Q677&lt;=50,"41-50",
Q677&lt;=60,"51-60",
Q677&lt;=70,"61-70"
)</f>
        <v>41-50</v>
      </c>
      <c r="S677" t="str">
        <f t="shared" si="10"/>
        <v>Yes</v>
      </c>
    </row>
    <row r="678" spans="1:19" ht="15.75" x14ac:dyDescent="0.25">
      <c r="A678" s="36" t="s">
        <v>718</v>
      </c>
      <c r="B678" t="str">
        <f>VLOOKUP(A678,'Customer Names'!A:E,COLUMN('Customer Names'!D677),FALSE)</f>
        <v>Mrs. Daphne</v>
      </c>
      <c r="C678">
        <f>VLOOKUP($A678,'Medical Examinations'!$A:$J,COLUMN('Medical Examinations'!B677),FALSE)</f>
        <v>36.71</v>
      </c>
      <c r="D678">
        <f>VLOOKUP($A678,'Medical Examinations'!$A:$J,COLUMN('Medical Examinations'!C677),FALSE)</f>
        <v>8.74</v>
      </c>
      <c r="E678" t="str">
        <f>VLOOKUP($A678,'Medical Examinations'!$A:$J,COLUMN('Medical Examinations'!D677),FALSE)</f>
        <v>Yes</v>
      </c>
      <c r="F678" t="str">
        <f>VLOOKUP($A678,'Medical Examinations'!$A:$J,COLUMN('Medical Examinations'!E677),FALSE)</f>
        <v>No</v>
      </c>
      <c r="G678" t="str">
        <f>VLOOKUP($A678,'Medical Examinations'!$A:$J,COLUMN('Medical Examinations'!F677),FALSE)</f>
        <v>No</v>
      </c>
      <c r="H678">
        <f>VLOOKUP($A678,'Medical Examinations'!$A:$J,COLUMN('Medical Examinations'!G677),FALSE)</f>
        <v>0</v>
      </c>
      <c r="I678" t="str">
        <f>VLOOKUP($A678,'Medical Examinations'!$A:$J,COLUMN('Medical Examinations'!H677),FALSE)</f>
        <v>No</v>
      </c>
      <c r="J678" t="str">
        <f>VLOOKUP($A678,'Medical Examinations'!$A:$J,COLUMN('Medical Examinations'!I677),FALSE)</f>
        <v>Obesity</v>
      </c>
      <c r="K678" t="str">
        <f>VLOOKUP($A678,'Medical Examinations'!$A:$J,COLUMN('Medical Examinations'!J677),FALSE)</f>
        <v>Diabetes</v>
      </c>
      <c r="L678" s="30">
        <f>VLOOKUP($A678,'Hospitalisation Details'!$A:$K,COLUMN('Hospitalisation Details'!J677),FALSE)</f>
        <v>24716</v>
      </c>
      <c r="M678" s="23">
        <f>VLOOKUP($A678,'Hospitalisation Details'!$A:$K,COLUMN('Hospitalisation Details'!F677),FALSE)</f>
        <v>14640.35</v>
      </c>
      <c r="N678" t="str">
        <f>VLOOKUP($A678,'Hospitalisation Details'!$A:$K,COLUMN('Hospitalisation Details'!G677),FALSE)</f>
        <v>Tier - 2</v>
      </c>
      <c r="O678" t="str">
        <f>VLOOKUP($A678,'Hospitalisation Details'!$A:$K,COLUMN('Hospitalisation Details'!H677),FALSE)</f>
        <v>Tier - 3</v>
      </c>
      <c r="P678" t="str">
        <f>VLOOKUP($A678,'Hospitalisation Details'!$A:$K,COLUMN('Hospitalisation Details'!I677),FALSE)</f>
        <v>R1026</v>
      </c>
      <c r="Q678">
        <f>VLOOKUP($A678,'Hospitalisation Details'!$A:$K,COLUMN('Hospitalisation Details'!K677),FALSE)</f>
        <v>55</v>
      </c>
      <c r="R678" t="str" cm="1">
        <f t="array" ref="R678">_xlfn.IFS(
Q678&lt;=10,"0-10",
Q678&lt;=20,"11-20",
Q678&lt;=30,"21-30",
Q678&lt;=40,"31-40",
Q678&lt;=50,"41-50",
Q678&lt;=60,"51-60",
Q678&lt;=70,"61-70"
)</f>
        <v>51-60</v>
      </c>
      <c r="S678" t="str">
        <f t="shared" si="10"/>
        <v>Yes</v>
      </c>
    </row>
    <row r="679" spans="1:19" ht="15.75" x14ac:dyDescent="0.25">
      <c r="A679" s="36" t="s">
        <v>719</v>
      </c>
      <c r="B679" t="str">
        <f>VLOOKUP(A679,'Customer Names'!A:E,COLUMN('Customer Names'!D678),FALSE)</f>
        <v>Ms. Margaret</v>
      </c>
      <c r="C679">
        <f>VLOOKUP($A679,'Medical Examinations'!$A:$J,COLUMN('Medical Examinations'!B678),FALSE)</f>
        <v>53.48</v>
      </c>
      <c r="D679">
        <f>VLOOKUP($A679,'Medical Examinations'!$A:$J,COLUMN('Medical Examinations'!C678),FALSE)</f>
        <v>5.64</v>
      </c>
      <c r="E679" t="str">
        <f>VLOOKUP($A679,'Medical Examinations'!$A:$J,COLUMN('Medical Examinations'!D678),FALSE)</f>
        <v>No</v>
      </c>
      <c r="F679" t="str">
        <f>VLOOKUP($A679,'Medical Examinations'!$A:$J,COLUMN('Medical Examinations'!E678),FALSE)</f>
        <v>No</v>
      </c>
      <c r="G679" t="str">
        <f>VLOOKUP($A679,'Medical Examinations'!$A:$J,COLUMN('Medical Examinations'!F678),FALSE)</f>
        <v>No</v>
      </c>
      <c r="H679">
        <f>VLOOKUP($A679,'Medical Examinations'!$A:$J,COLUMN('Medical Examinations'!G678),FALSE)</f>
        <v>0</v>
      </c>
      <c r="I679" t="str">
        <f>VLOOKUP($A679,'Medical Examinations'!$A:$J,COLUMN('Medical Examinations'!H678),FALSE)</f>
        <v>No</v>
      </c>
      <c r="J679" t="str">
        <f>VLOOKUP($A679,'Medical Examinations'!$A:$J,COLUMN('Medical Examinations'!I678),FALSE)</f>
        <v>Obesity</v>
      </c>
      <c r="K679" t="str">
        <f>VLOOKUP($A679,'Medical Examinations'!$A:$J,COLUMN('Medical Examinations'!J678),FALSE)</f>
        <v>Normal</v>
      </c>
      <c r="L679" s="30">
        <f>VLOOKUP($A679,'Hospitalisation Details'!$A:$K,COLUMN('Hospitalisation Details'!J678),FALSE)</f>
        <v>33471</v>
      </c>
      <c r="M679" s="23">
        <f>VLOOKUP($A679,'Hospitalisation Details'!$A:$K,COLUMN('Hospitalisation Details'!F678),FALSE)</f>
        <v>14630.52</v>
      </c>
      <c r="N679" t="str">
        <f>VLOOKUP($A679,'Hospitalisation Details'!$A:$K,COLUMN('Hospitalisation Details'!G678),FALSE)</f>
        <v>Tier - 2</v>
      </c>
      <c r="O679" t="str">
        <f>VLOOKUP($A679,'Hospitalisation Details'!$A:$K,COLUMN('Hospitalisation Details'!H678),FALSE)</f>
        <v>Tier - 3</v>
      </c>
      <c r="P679" t="str">
        <f>VLOOKUP($A679,'Hospitalisation Details'!$A:$K,COLUMN('Hospitalisation Details'!I678),FALSE)</f>
        <v>R1011</v>
      </c>
      <c r="Q679">
        <f>VLOOKUP($A679,'Hospitalisation Details'!$A:$K,COLUMN('Hospitalisation Details'!K678),FALSE)</f>
        <v>31</v>
      </c>
      <c r="R679" t="str" cm="1">
        <f t="array" ref="R679">_xlfn.IFS(
Q679&lt;=10,"0-10",
Q679&lt;=20,"11-20",
Q679&lt;=30,"21-30",
Q679&lt;=40,"31-40",
Q679&lt;=50,"41-50",
Q679&lt;=60,"51-60",
Q679&lt;=70,"61-70"
)</f>
        <v>31-40</v>
      </c>
      <c r="S679" t="str">
        <f t="shared" si="10"/>
        <v>No</v>
      </c>
    </row>
    <row r="680" spans="1:19" ht="15.75" x14ac:dyDescent="0.25">
      <c r="A680" s="36" t="s">
        <v>720</v>
      </c>
      <c r="B680" t="str">
        <f>VLOOKUP(A680,'Customer Names'!A:E,COLUMN('Customer Names'!D679),FALSE)</f>
        <v>Mr. Mario</v>
      </c>
      <c r="C680">
        <f>VLOOKUP($A680,'Medical Examinations'!$A:$J,COLUMN('Medical Examinations'!B679),FALSE)</f>
        <v>35.5</v>
      </c>
      <c r="D680">
        <f>VLOOKUP($A680,'Medical Examinations'!$A:$J,COLUMN('Medical Examinations'!C679),FALSE)</f>
        <v>10.37</v>
      </c>
      <c r="E680" t="str">
        <f>VLOOKUP($A680,'Medical Examinations'!$A:$J,COLUMN('Medical Examinations'!D679),FALSE)</f>
        <v>No</v>
      </c>
      <c r="F680" t="str">
        <f>VLOOKUP($A680,'Medical Examinations'!$A:$J,COLUMN('Medical Examinations'!E679),FALSE)</f>
        <v>No</v>
      </c>
      <c r="G680" t="str">
        <f>VLOOKUP($A680,'Medical Examinations'!$A:$J,COLUMN('Medical Examinations'!F679),FALSE)</f>
        <v>No</v>
      </c>
      <c r="H680">
        <f>VLOOKUP($A680,'Medical Examinations'!$A:$J,COLUMN('Medical Examinations'!G679),FALSE)</f>
        <v>0</v>
      </c>
      <c r="I680" t="str">
        <f>VLOOKUP($A680,'Medical Examinations'!$A:$J,COLUMN('Medical Examinations'!H679),FALSE)</f>
        <v>No</v>
      </c>
      <c r="J680" t="str">
        <f>VLOOKUP($A680,'Medical Examinations'!$A:$J,COLUMN('Medical Examinations'!I679),FALSE)</f>
        <v>Obesity</v>
      </c>
      <c r="K680" t="str">
        <f>VLOOKUP($A680,'Medical Examinations'!$A:$J,COLUMN('Medical Examinations'!J679),FALSE)</f>
        <v>Diabetes</v>
      </c>
      <c r="L680" s="30">
        <f>VLOOKUP($A680,'Hospitalisation Details'!$A:$K,COLUMN('Hospitalisation Details'!J679),FALSE)</f>
        <v>24054</v>
      </c>
      <c r="M680" s="23">
        <f>VLOOKUP($A680,'Hospitalisation Details'!$A:$K,COLUMN('Hospitalisation Details'!F679),FALSE)</f>
        <v>14612.33</v>
      </c>
      <c r="N680" t="str">
        <f>VLOOKUP($A680,'Hospitalisation Details'!$A:$K,COLUMN('Hospitalisation Details'!G679),FALSE)</f>
        <v>Tier - 2</v>
      </c>
      <c r="O680" t="str">
        <f>VLOOKUP($A680,'Hospitalisation Details'!$A:$K,COLUMN('Hospitalisation Details'!H679),FALSE)</f>
        <v>Tier - 3</v>
      </c>
      <c r="P680" t="str">
        <f>VLOOKUP($A680,'Hospitalisation Details'!$A:$K,COLUMN('Hospitalisation Details'!I679),FALSE)</f>
        <v>R1021</v>
      </c>
      <c r="Q680">
        <f>VLOOKUP($A680,'Hospitalisation Details'!$A:$K,COLUMN('Hospitalisation Details'!K679),FALSE)</f>
        <v>57</v>
      </c>
      <c r="R680" t="str" cm="1">
        <f t="array" ref="R680">_xlfn.IFS(
Q680&lt;=10,"0-10",
Q680&lt;=20,"11-20",
Q680&lt;=30,"21-30",
Q680&lt;=40,"31-40",
Q680&lt;=50,"41-50",
Q680&lt;=60,"51-60",
Q680&lt;=70,"61-70"
)</f>
        <v>51-60</v>
      </c>
      <c r="S680" t="str">
        <f t="shared" si="10"/>
        <v>Yes</v>
      </c>
    </row>
    <row r="681" spans="1:19" ht="15.75" x14ac:dyDescent="0.25">
      <c r="A681" s="36" t="s">
        <v>721</v>
      </c>
      <c r="B681" t="str">
        <f>VLOOKUP(A681,'Customer Names'!A:E,COLUMN('Customer Names'!D680),FALSE)</f>
        <v>Mr. Peter</v>
      </c>
      <c r="C681">
        <f>VLOOKUP($A681,'Medical Examinations'!$A:$J,COLUMN('Medical Examinations'!B680),FALSE)</f>
        <v>36.979999999999997</v>
      </c>
      <c r="D681">
        <f>VLOOKUP($A681,'Medical Examinations'!$A:$J,COLUMN('Medical Examinations'!C680),FALSE)</f>
        <v>9.56</v>
      </c>
      <c r="E681" t="str">
        <f>VLOOKUP($A681,'Medical Examinations'!$A:$J,COLUMN('Medical Examinations'!D680),FALSE)</f>
        <v>Yes</v>
      </c>
      <c r="F681" t="str">
        <f>VLOOKUP($A681,'Medical Examinations'!$A:$J,COLUMN('Medical Examinations'!E680),FALSE)</f>
        <v>No</v>
      </c>
      <c r="G681" t="str">
        <f>VLOOKUP($A681,'Medical Examinations'!$A:$J,COLUMN('Medical Examinations'!F680),FALSE)</f>
        <v>No</v>
      </c>
      <c r="H681">
        <f>VLOOKUP($A681,'Medical Examinations'!$A:$J,COLUMN('Medical Examinations'!G680),FALSE)</f>
        <v>0</v>
      </c>
      <c r="I681" t="str">
        <f>VLOOKUP($A681,'Medical Examinations'!$A:$J,COLUMN('Medical Examinations'!H680),FALSE)</f>
        <v>No</v>
      </c>
      <c r="J681" t="str">
        <f>VLOOKUP($A681,'Medical Examinations'!$A:$J,COLUMN('Medical Examinations'!I680),FALSE)</f>
        <v>Obesity</v>
      </c>
      <c r="K681" t="str">
        <f>VLOOKUP($A681,'Medical Examinations'!$A:$J,COLUMN('Medical Examinations'!J680),FALSE)</f>
        <v>Diabetes</v>
      </c>
      <c r="L681" s="30">
        <f>VLOOKUP($A681,'Hospitalisation Details'!$A:$K,COLUMN('Hospitalisation Details'!J680),FALSE)</f>
        <v>24671</v>
      </c>
      <c r="M681" s="23">
        <f>VLOOKUP($A681,'Hospitalisation Details'!$A:$K,COLUMN('Hospitalisation Details'!F680),FALSE)</f>
        <v>14600.62</v>
      </c>
      <c r="N681" t="str">
        <f>VLOOKUP($A681,'Hospitalisation Details'!$A:$K,COLUMN('Hospitalisation Details'!G680),FALSE)</f>
        <v>Tier - 2</v>
      </c>
      <c r="O681" t="str">
        <f>VLOOKUP($A681,'Hospitalisation Details'!$A:$K,COLUMN('Hospitalisation Details'!H680),FALSE)</f>
        <v>Tier - 3</v>
      </c>
      <c r="P681" t="str">
        <f>VLOOKUP($A681,'Hospitalisation Details'!$A:$K,COLUMN('Hospitalisation Details'!I680),FALSE)</f>
        <v>R1022</v>
      </c>
      <c r="Q681">
        <f>VLOOKUP($A681,'Hospitalisation Details'!$A:$K,COLUMN('Hospitalisation Details'!K680),FALSE)</f>
        <v>55</v>
      </c>
      <c r="R681" t="str" cm="1">
        <f t="array" ref="R681">_xlfn.IFS(
Q681&lt;=10,"0-10",
Q681&lt;=20,"11-20",
Q681&lt;=30,"21-30",
Q681&lt;=40,"31-40",
Q681&lt;=50,"41-50",
Q681&lt;=60,"51-60",
Q681&lt;=70,"61-70"
)</f>
        <v>51-60</v>
      </c>
      <c r="S681" t="str">
        <f t="shared" si="10"/>
        <v>Yes</v>
      </c>
    </row>
    <row r="682" spans="1:19" ht="15.75" x14ac:dyDescent="0.25">
      <c r="A682" s="36" t="s">
        <v>722</v>
      </c>
      <c r="B682" t="str">
        <f>VLOOKUP(A682,'Customer Names'!A:E,COLUMN('Customer Names'!D681),FALSE)</f>
        <v>Ms. Carolina</v>
      </c>
      <c r="C682">
        <f>VLOOKUP($A682,'Medical Examinations'!$A:$J,COLUMN('Medical Examinations'!B681),FALSE)</f>
        <v>32.395000000000003</v>
      </c>
      <c r="D682">
        <f>VLOOKUP($A682,'Medical Examinations'!$A:$J,COLUMN('Medical Examinations'!C681),FALSE)</f>
        <v>8.23</v>
      </c>
      <c r="E682" t="str">
        <f>VLOOKUP($A682,'Medical Examinations'!$A:$J,COLUMN('Medical Examinations'!D681),FALSE)</f>
        <v>Yes</v>
      </c>
      <c r="F682" t="str">
        <f>VLOOKUP($A682,'Medical Examinations'!$A:$J,COLUMN('Medical Examinations'!E681),FALSE)</f>
        <v>No</v>
      </c>
      <c r="G682" t="str">
        <f>VLOOKUP($A682,'Medical Examinations'!$A:$J,COLUMN('Medical Examinations'!F681),FALSE)</f>
        <v>Yes</v>
      </c>
      <c r="H682">
        <f>VLOOKUP($A682,'Medical Examinations'!$A:$J,COLUMN('Medical Examinations'!G681),FALSE)</f>
        <v>1</v>
      </c>
      <c r="I682" t="str">
        <f>VLOOKUP($A682,'Medical Examinations'!$A:$J,COLUMN('Medical Examinations'!H681),FALSE)</f>
        <v>No</v>
      </c>
      <c r="J682" t="str">
        <f>VLOOKUP($A682,'Medical Examinations'!$A:$J,COLUMN('Medical Examinations'!I681),FALSE)</f>
        <v>Obesity</v>
      </c>
      <c r="K682" t="str">
        <f>VLOOKUP($A682,'Medical Examinations'!$A:$J,COLUMN('Medical Examinations'!J681),FALSE)</f>
        <v>Diabetes</v>
      </c>
      <c r="L682" s="30">
        <f>VLOOKUP($A682,'Hospitalisation Details'!$A:$K,COLUMN('Hospitalisation Details'!J681),FALSE)</f>
        <v>23298</v>
      </c>
      <c r="M682" s="23">
        <f>VLOOKUP($A682,'Hospitalisation Details'!$A:$K,COLUMN('Hospitalisation Details'!F681),FALSE)</f>
        <v>14590.63</v>
      </c>
      <c r="N682" t="str">
        <f>VLOOKUP($A682,'Hospitalisation Details'!$A:$K,COLUMN('Hospitalisation Details'!G681),FALSE)</f>
        <v>Tier - 2</v>
      </c>
      <c r="O682" t="str">
        <f>VLOOKUP($A682,'Hospitalisation Details'!$A:$K,COLUMN('Hospitalisation Details'!H681),FALSE)</f>
        <v>Tier - 1</v>
      </c>
      <c r="P682" t="str">
        <f>VLOOKUP($A682,'Hospitalisation Details'!$A:$K,COLUMN('Hospitalisation Details'!I681),FALSE)</f>
        <v>R1024</v>
      </c>
      <c r="Q682">
        <f>VLOOKUP($A682,'Hospitalisation Details'!$A:$K,COLUMN('Hospitalisation Details'!K681),FALSE)</f>
        <v>59</v>
      </c>
      <c r="R682" t="str" cm="1">
        <f t="array" ref="R682">_xlfn.IFS(
Q682&lt;=10,"0-10",
Q682&lt;=20,"11-20",
Q682&lt;=30,"21-30",
Q682&lt;=40,"31-40",
Q682&lt;=50,"41-50",
Q682&lt;=60,"51-60",
Q682&lt;=70,"61-70"
)</f>
        <v>51-60</v>
      </c>
      <c r="S682" t="str">
        <f t="shared" si="10"/>
        <v>Yes</v>
      </c>
    </row>
    <row r="683" spans="1:19" ht="15.75" x14ac:dyDescent="0.25">
      <c r="A683" s="36" t="s">
        <v>723</v>
      </c>
      <c r="B683" t="str">
        <f>VLOOKUP(A683,'Customer Names'!A:E,COLUMN('Customer Names'!D682),FALSE)</f>
        <v>Mrs. Jenny</v>
      </c>
      <c r="C683">
        <f>VLOOKUP($A683,'Medical Examinations'!$A:$J,COLUMN('Medical Examinations'!B682),FALSE)</f>
        <v>32.729999999999997</v>
      </c>
      <c r="D683">
        <f>VLOOKUP($A683,'Medical Examinations'!$A:$J,COLUMN('Medical Examinations'!C682),FALSE)</f>
        <v>7.03</v>
      </c>
      <c r="E683" t="str">
        <f>VLOOKUP($A683,'Medical Examinations'!$A:$J,COLUMN('Medical Examinations'!D682),FALSE)</f>
        <v>No</v>
      </c>
      <c r="F683" t="str">
        <f>VLOOKUP($A683,'Medical Examinations'!$A:$J,COLUMN('Medical Examinations'!E682),FALSE)</f>
        <v>No</v>
      </c>
      <c r="G683" t="str">
        <f>VLOOKUP($A683,'Medical Examinations'!$A:$J,COLUMN('Medical Examinations'!F682),FALSE)</f>
        <v>No</v>
      </c>
      <c r="H683">
        <f>VLOOKUP($A683,'Medical Examinations'!$A:$J,COLUMN('Medical Examinations'!G682),FALSE)</f>
        <v>0</v>
      </c>
      <c r="I683" t="str">
        <f>VLOOKUP($A683,'Medical Examinations'!$A:$J,COLUMN('Medical Examinations'!H682),FALSE)</f>
        <v>No</v>
      </c>
      <c r="J683" t="str">
        <f>VLOOKUP($A683,'Medical Examinations'!$A:$J,COLUMN('Medical Examinations'!I682),FALSE)</f>
        <v>Obesity</v>
      </c>
      <c r="K683" t="str">
        <f>VLOOKUP($A683,'Medical Examinations'!$A:$J,COLUMN('Medical Examinations'!J682),FALSE)</f>
        <v>Diabetes</v>
      </c>
      <c r="L683" s="30">
        <f>VLOOKUP($A683,'Hospitalisation Details'!$A:$K,COLUMN('Hospitalisation Details'!J682),FALSE)</f>
        <v>22983</v>
      </c>
      <c r="M683" s="23">
        <f>VLOOKUP($A683,'Hospitalisation Details'!$A:$K,COLUMN('Hospitalisation Details'!F682),FALSE)</f>
        <v>14574.64</v>
      </c>
      <c r="N683" t="str">
        <f>VLOOKUP($A683,'Hospitalisation Details'!$A:$K,COLUMN('Hospitalisation Details'!G682),FALSE)</f>
        <v>Tier - 2</v>
      </c>
      <c r="O683" t="str">
        <f>VLOOKUP($A683,'Hospitalisation Details'!$A:$K,COLUMN('Hospitalisation Details'!H682),FALSE)</f>
        <v>Tier - 1</v>
      </c>
      <c r="P683" t="str">
        <f>VLOOKUP($A683,'Hospitalisation Details'!$A:$K,COLUMN('Hospitalisation Details'!I682),FALSE)</f>
        <v>R1025</v>
      </c>
      <c r="Q683">
        <f>VLOOKUP($A683,'Hospitalisation Details'!$A:$K,COLUMN('Hospitalisation Details'!K682),FALSE)</f>
        <v>60</v>
      </c>
      <c r="R683" t="str" cm="1">
        <f t="array" ref="R683">_xlfn.IFS(
Q683&lt;=10,"0-10",
Q683&lt;=20,"11-20",
Q683&lt;=30,"21-30",
Q683&lt;=40,"31-40",
Q683&lt;=50,"41-50",
Q683&lt;=60,"51-60",
Q683&lt;=70,"61-70"
)</f>
        <v>51-60</v>
      </c>
      <c r="S683" t="str">
        <f t="shared" si="10"/>
        <v>Yes</v>
      </c>
    </row>
    <row r="684" spans="1:19" ht="15.75" x14ac:dyDescent="0.25">
      <c r="A684" s="36" t="s">
        <v>724</v>
      </c>
      <c r="B684" t="str">
        <f>VLOOKUP(A684,'Customer Names'!A:E,COLUMN('Customer Names'!D683),FALSE)</f>
        <v>Ms. Jessica</v>
      </c>
      <c r="C684">
        <f>VLOOKUP($A684,'Medical Examinations'!$A:$J,COLUMN('Medical Examinations'!B683),FALSE)</f>
        <v>20.52</v>
      </c>
      <c r="D684">
        <f>VLOOKUP($A684,'Medical Examinations'!$A:$J,COLUMN('Medical Examinations'!C683),FALSE)</f>
        <v>5.45</v>
      </c>
      <c r="E684" t="str">
        <f>VLOOKUP($A684,'Medical Examinations'!$A:$J,COLUMN('Medical Examinations'!D683),FALSE)</f>
        <v>No</v>
      </c>
      <c r="F684" t="str">
        <f>VLOOKUP($A684,'Medical Examinations'!$A:$J,COLUMN('Medical Examinations'!E683),FALSE)</f>
        <v>No</v>
      </c>
      <c r="G684" t="str">
        <f>VLOOKUP($A684,'Medical Examinations'!$A:$J,COLUMN('Medical Examinations'!F683),FALSE)</f>
        <v>No</v>
      </c>
      <c r="H684">
        <f>VLOOKUP($A684,'Medical Examinations'!$A:$J,COLUMN('Medical Examinations'!G683),FALSE)</f>
        <v>1</v>
      </c>
      <c r="I684" t="str">
        <f>VLOOKUP($A684,'Medical Examinations'!$A:$J,COLUMN('Medical Examinations'!H683),FALSE)</f>
        <v>Yes</v>
      </c>
      <c r="J684" t="str">
        <f>VLOOKUP($A684,'Medical Examinations'!$A:$J,COLUMN('Medical Examinations'!I683),FALSE)</f>
        <v>Healthy Weight</v>
      </c>
      <c r="K684" t="str">
        <f>VLOOKUP($A684,'Medical Examinations'!$A:$J,COLUMN('Medical Examinations'!J683),FALSE)</f>
        <v>Normal</v>
      </c>
      <c r="L684" s="30">
        <f>VLOOKUP($A684,'Hospitalisation Details'!$A:$K,COLUMN('Hospitalisation Details'!J683),FALSE)</f>
        <v>36050</v>
      </c>
      <c r="M684" s="23">
        <f>VLOOKUP($A684,'Hospitalisation Details'!$A:$K,COLUMN('Hospitalisation Details'!F683),FALSE)</f>
        <v>14571.89</v>
      </c>
      <c r="N684" t="str">
        <f>VLOOKUP($A684,'Hospitalisation Details'!$A:$K,COLUMN('Hospitalisation Details'!G683),FALSE)</f>
        <v>Tier - 2</v>
      </c>
      <c r="O684" t="str">
        <f>VLOOKUP($A684,'Hospitalisation Details'!$A:$K,COLUMN('Hospitalisation Details'!H683),FALSE)</f>
        <v>Tier - 1</v>
      </c>
      <c r="P684" t="str">
        <f>VLOOKUP($A684,'Hospitalisation Details'!$A:$K,COLUMN('Hospitalisation Details'!I683),FALSE)</f>
        <v>R1024</v>
      </c>
      <c r="Q684">
        <f>VLOOKUP($A684,'Hospitalisation Details'!$A:$K,COLUMN('Hospitalisation Details'!K683),FALSE)</f>
        <v>24</v>
      </c>
      <c r="R684" t="str" cm="1">
        <f t="array" ref="R684">_xlfn.IFS(
Q684&lt;=10,"0-10",
Q684&lt;=20,"11-20",
Q684&lt;=30,"21-30",
Q684&lt;=40,"31-40",
Q684&lt;=50,"41-50",
Q684&lt;=60,"51-60",
Q684&lt;=70,"61-70"
)</f>
        <v>21-30</v>
      </c>
      <c r="S684" t="str">
        <f t="shared" si="10"/>
        <v>No</v>
      </c>
    </row>
    <row r="685" spans="1:19" ht="15.75" x14ac:dyDescent="0.25">
      <c r="A685" s="36" t="s">
        <v>725</v>
      </c>
      <c r="B685" t="str">
        <f>VLOOKUP(A685,'Customer Names'!A:E,COLUMN('Customer Names'!D684),FALSE)</f>
        <v>Ms. Kimberly</v>
      </c>
      <c r="C685">
        <f>VLOOKUP($A685,'Medical Examinations'!$A:$J,COLUMN('Medical Examinations'!B684),FALSE)</f>
        <v>51.72</v>
      </c>
      <c r="D685">
        <f>VLOOKUP($A685,'Medical Examinations'!$A:$J,COLUMN('Medical Examinations'!C684),FALSE)</f>
        <v>5.76</v>
      </c>
      <c r="E685" t="str">
        <f>VLOOKUP($A685,'Medical Examinations'!$A:$J,COLUMN('Medical Examinations'!D684),FALSE)</f>
        <v>No</v>
      </c>
      <c r="F685" t="str">
        <f>VLOOKUP($A685,'Medical Examinations'!$A:$J,COLUMN('Medical Examinations'!E684),FALSE)</f>
        <v>No</v>
      </c>
      <c r="G685" t="str">
        <f>VLOOKUP($A685,'Medical Examinations'!$A:$J,COLUMN('Medical Examinations'!F684),FALSE)</f>
        <v>No</v>
      </c>
      <c r="H685">
        <f>VLOOKUP($A685,'Medical Examinations'!$A:$J,COLUMN('Medical Examinations'!G684),FALSE)</f>
        <v>0</v>
      </c>
      <c r="I685" t="str">
        <f>VLOOKUP($A685,'Medical Examinations'!$A:$J,COLUMN('Medical Examinations'!H684),FALSE)</f>
        <v>No</v>
      </c>
      <c r="J685" t="str">
        <f>VLOOKUP($A685,'Medical Examinations'!$A:$J,COLUMN('Medical Examinations'!I684),FALSE)</f>
        <v>Obesity</v>
      </c>
      <c r="K685" t="str">
        <f>VLOOKUP($A685,'Medical Examinations'!$A:$J,COLUMN('Medical Examinations'!J684),FALSE)</f>
        <v>Prediabetes</v>
      </c>
      <c r="L685" s="30">
        <f>VLOOKUP($A685,'Hospitalisation Details'!$A:$K,COLUMN('Hospitalisation Details'!J684),FALSE)</f>
        <v>32703</v>
      </c>
      <c r="M685" s="23">
        <f>VLOOKUP($A685,'Hospitalisation Details'!$A:$K,COLUMN('Hospitalisation Details'!F684),FALSE)</f>
        <v>14547.26</v>
      </c>
      <c r="N685" t="str">
        <f>VLOOKUP($A685,'Hospitalisation Details'!$A:$K,COLUMN('Hospitalisation Details'!G684),FALSE)</f>
        <v>Tier - 2</v>
      </c>
      <c r="O685" t="str">
        <f>VLOOKUP($A685,'Hospitalisation Details'!$A:$K,COLUMN('Hospitalisation Details'!H684),FALSE)</f>
        <v>Tier - 3</v>
      </c>
      <c r="P685" t="str">
        <f>VLOOKUP($A685,'Hospitalisation Details'!$A:$K,COLUMN('Hospitalisation Details'!I684),FALSE)</f>
        <v>R1011</v>
      </c>
      <c r="Q685">
        <f>VLOOKUP($A685,'Hospitalisation Details'!$A:$K,COLUMN('Hospitalisation Details'!K684),FALSE)</f>
        <v>33</v>
      </c>
      <c r="R685" t="str" cm="1">
        <f t="array" ref="R685">_xlfn.IFS(
Q685&lt;=10,"0-10",
Q685&lt;=20,"11-20",
Q685&lt;=30,"21-30",
Q685&lt;=40,"31-40",
Q685&lt;=50,"41-50",
Q685&lt;=60,"51-60",
Q685&lt;=70,"61-70"
)</f>
        <v>31-40</v>
      </c>
      <c r="S685" t="str">
        <f t="shared" si="10"/>
        <v>Yes</v>
      </c>
    </row>
    <row r="686" spans="1:19" ht="15.75" x14ac:dyDescent="0.25">
      <c r="A686" s="36" t="s">
        <v>726</v>
      </c>
      <c r="B686" t="str">
        <f>VLOOKUP(A686,'Customer Names'!A:E,COLUMN('Customer Names'!D685),FALSE)</f>
        <v>Mr. Marc-Olivier</v>
      </c>
      <c r="C686">
        <f>VLOOKUP($A686,'Medical Examinations'!$A:$J,COLUMN('Medical Examinations'!B685),FALSE)</f>
        <v>50.2</v>
      </c>
      <c r="D686">
        <f>VLOOKUP($A686,'Medical Examinations'!$A:$J,COLUMN('Medical Examinations'!C685),FALSE)</f>
        <v>5.4</v>
      </c>
      <c r="E686" t="str">
        <f>VLOOKUP($A686,'Medical Examinations'!$A:$J,COLUMN('Medical Examinations'!D685),FALSE)</f>
        <v>No</v>
      </c>
      <c r="F686" t="str">
        <f>VLOOKUP($A686,'Medical Examinations'!$A:$J,COLUMN('Medical Examinations'!E685),FALSE)</f>
        <v>No</v>
      </c>
      <c r="G686" t="str">
        <f>VLOOKUP($A686,'Medical Examinations'!$A:$J,COLUMN('Medical Examinations'!F685),FALSE)</f>
        <v>No</v>
      </c>
      <c r="H686">
        <f>VLOOKUP($A686,'Medical Examinations'!$A:$J,COLUMN('Medical Examinations'!G685),FALSE)</f>
        <v>0</v>
      </c>
      <c r="I686" t="str">
        <f>VLOOKUP($A686,'Medical Examinations'!$A:$J,COLUMN('Medical Examinations'!H685),FALSE)</f>
        <v>No</v>
      </c>
      <c r="J686" t="str">
        <f>VLOOKUP($A686,'Medical Examinations'!$A:$J,COLUMN('Medical Examinations'!I685),FALSE)</f>
        <v>Obesity</v>
      </c>
      <c r="K686" t="str">
        <f>VLOOKUP($A686,'Medical Examinations'!$A:$J,COLUMN('Medical Examinations'!J685),FALSE)</f>
        <v>Normal</v>
      </c>
      <c r="L686" s="30">
        <f>VLOOKUP($A686,'Hospitalisation Details'!$A:$K,COLUMN('Hospitalisation Details'!J685),FALSE)</f>
        <v>32711</v>
      </c>
      <c r="M686" s="23">
        <f>VLOOKUP($A686,'Hospitalisation Details'!$A:$K,COLUMN('Hospitalisation Details'!F685),FALSE)</f>
        <v>14507.46</v>
      </c>
      <c r="N686" t="str">
        <f>VLOOKUP($A686,'Hospitalisation Details'!$A:$K,COLUMN('Hospitalisation Details'!G685),FALSE)</f>
        <v>Tier - 2</v>
      </c>
      <c r="O686" t="str">
        <f>VLOOKUP($A686,'Hospitalisation Details'!$A:$K,COLUMN('Hospitalisation Details'!H685),FALSE)</f>
        <v>Tier - 3</v>
      </c>
      <c r="P686" t="str">
        <f>VLOOKUP($A686,'Hospitalisation Details'!$A:$K,COLUMN('Hospitalisation Details'!I685),FALSE)</f>
        <v>R1012</v>
      </c>
      <c r="Q686">
        <f>VLOOKUP($A686,'Hospitalisation Details'!$A:$K,COLUMN('Hospitalisation Details'!K685),FALSE)</f>
        <v>33</v>
      </c>
      <c r="R686" t="str" cm="1">
        <f t="array" ref="R686">_xlfn.IFS(
Q686&lt;=10,"0-10",
Q686&lt;=20,"11-20",
Q686&lt;=30,"21-30",
Q686&lt;=40,"31-40",
Q686&lt;=50,"41-50",
Q686&lt;=60,"51-60",
Q686&lt;=70,"61-70"
)</f>
        <v>31-40</v>
      </c>
      <c r="S686" t="str">
        <f t="shared" si="10"/>
        <v>No</v>
      </c>
    </row>
    <row r="687" spans="1:19" ht="15.75" x14ac:dyDescent="0.25">
      <c r="A687" s="36" t="s">
        <v>727</v>
      </c>
      <c r="B687" t="str">
        <f>VLOOKUP(A687,'Customer Names'!A:E,COLUMN('Customer Names'!D686),FALSE)</f>
        <v>Mr. Russell</v>
      </c>
      <c r="C687">
        <f>VLOOKUP($A687,'Medical Examinations'!$A:$J,COLUMN('Medical Examinations'!B686),FALSE)</f>
        <v>25.52</v>
      </c>
      <c r="D687">
        <f>VLOOKUP($A687,'Medical Examinations'!$A:$J,COLUMN('Medical Examinations'!C686),FALSE)</f>
        <v>6.35</v>
      </c>
      <c r="E687" t="str">
        <f>VLOOKUP($A687,'Medical Examinations'!$A:$J,COLUMN('Medical Examinations'!D686),FALSE)</f>
        <v>No</v>
      </c>
      <c r="F687" t="str">
        <f>VLOOKUP($A687,'Medical Examinations'!$A:$J,COLUMN('Medical Examinations'!E686),FALSE)</f>
        <v>No</v>
      </c>
      <c r="G687" t="str">
        <f>VLOOKUP($A687,'Medical Examinations'!$A:$J,COLUMN('Medical Examinations'!F686),FALSE)</f>
        <v>Yes</v>
      </c>
      <c r="H687">
        <f>VLOOKUP($A687,'Medical Examinations'!$A:$J,COLUMN('Medical Examinations'!G686),FALSE)</f>
        <v>1</v>
      </c>
      <c r="I687" t="str">
        <f>VLOOKUP($A687,'Medical Examinations'!$A:$J,COLUMN('Medical Examinations'!H686),FALSE)</f>
        <v>No</v>
      </c>
      <c r="J687" t="str">
        <f>VLOOKUP($A687,'Medical Examinations'!$A:$J,COLUMN('Medical Examinations'!I686),FALSE)</f>
        <v>Overweight</v>
      </c>
      <c r="K687" t="str">
        <f>VLOOKUP($A687,'Medical Examinations'!$A:$J,COLUMN('Medical Examinations'!J686),FALSE)</f>
        <v>Prediabetes</v>
      </c>
      <c r="L687" s="30">
        <f>VLOOKUP($A687,'Hospitalisation Details'!$A:$K,COLUMN('Hospitalisation Details'!J686),FALSE)</f>
        <v>29148</v>
      </c>
      <c r="M687" s="23">
        <f>VLOOKUP($A687,'Hospitalisation Details'!$A:$K,COLUMN('Hospitalisation Details'!F686),FALSE)</f>
        <v>14478.33</v>
      </c>
      <c r="N687" t="str">
        <f>VLOOKUP($A687,'Hospitalisation Details'!$A:$K,COLUMN('Hospitalisation Details'!G686),FALSE)</f>
        <v>Tier - 2</v>
      </c>
      <c r="O687" t="str">
        <f>VLOOKUP($A687,'Hospitalisation Details'!$A:$K,COLUMN('Hospitalisation Details'!H686),FALSE)</f>
        <v>Tier - 2</v>
      </c>
      <c r="P687" t="str">
        <f>VLOOKUP($A687,'Hospitalisation Details'!$A:$K,COLUMN('Hospitalisation Details'!I686),FALSE)</f>
        <v>R1013</v>
      </c>
      <c r="Q687">
        <f>VLOOKUP($A687,'Hospitalisation Details'!$A:$K,COLUMN('Hospitalisation Details'!K686),FALSE)</f>
        <v>43</v>
      </c>
      <c r="R687" t="str" cm="1">
        <f t="array" ref="R687">_xlfn.IFS(
Q687&lt;=10,"0-10",
Q687&lt;=20,"11-20",
Q687&lt;=30,"21-30",
Q687&lt;=40,"31-40",
Q687&lt;=50,"41-50",
Q687&lt;=60,"51-60",
Q687&lt;=70,"61-70"
)</f>
        <v>41-50</v>
      </c>
      <c r="S687" t="str">
        <f t="shared" si="10"/>
        <v>Yes</v>
      </c>
    </row>
    <row r="688" spans="1:19" ht="15.75" x14ac:dyDescent="0.25">
      <c r="A688" s="36" t="s">
        <v>728</v>
      </c>
      <c r="B688" t="str">
        <f>VLOOKUP(A688,'Customer Names'!A:E,COLUMN('Customer Names'!D687),FALSE)</f>
        <v>Ms. Karine</v>
      </c>
      <c r="C688">
        <f>VLOOKUP($A688,'Medical Examinations'!$A:$J,COLUMN('Medical Examinations'!B687),FALSE)</f>
        <v>35.200000000000003</v>
      </c>
      <c r="D688">
        <f>VLOOKUP($A688,'Medical Examinations'!$A:$J,COLUMN('Medical Examinations'!C687),FALSE)</f>
        <v>6.26</v>
      </c>
      <c r="E688" t="str">
        <f>VLOOKUP($A688,'Medical Examinations'!$A:$J,COLUMN('Medical Examinations'!D687),FALSE)</f>
        <v>Yes</v>
      </c>
      <c r="F688" t="str">
        <f>VLOOKUP($A688,'Medical Examinations'!$A:$J,COLUMN('Medical Examinations'!E687),FALSE)</f>
        <v>No</v>
      </c>
      <c r="G688" t="str">
        <f>VLOOKUP($A688,'Medical Examinations'!$A:$J,COLUMN('Medical Examinations'!F687),FALSE)</f>
        <v>No</v>
      </c>
      <c r="H688">
        <f>VLOOKUP($A688,'Medical Examinations'!$A:$J,COLUMN('Medical Examinations'!G687),FALSE)</f>
        <v>2</v>
      </c>
      <c r="I688" t="str">
        <f>VLOOKUP($A688,'Medical Examinations'!$A:$J,COLUMN('Medical Examinations'!H687),FALSE)</f>
        <v>No</v>
      </c>
      <c r="J688" t="str">
        <f>VLOOKUP($A688,'Medical Examinations'!$A:$J,COLUMN('Medical Examinations'!I687),FALSE)</f>
        <v>Obesity</v>
      </c>
      <c r="K688" t="str">
        <f>VLOOKUP($A688,'Medical Examinations'!$A:$J,COLUMN('Medical Examinations'!J687),FALSE)</f>
        <v>Prediabetes</v>
      </c>
      <c r="L688" s="30">
        <f>VLOOKUP($A688,'Hospitalisation Details'!$A:$K,COLUMN('Hospitalisation Details'!J687),FALSE)</f>
        <v>21874</v>
      </c>
      <c r="M688" s="23">
        <f>VLOOKUP($A688,'Hospitalisation Details'!$A:$K,COLUMN('Hospitalisation Details'!F687),FALSE)</f>
        <v>14474.68</v>
      </c>
      <c r="N688" t="str">
        <f>VLOOKUP($A688,'Hospitalisation Details'!$A:$K,COLUMN('Hospitalisation Details'!G687),FALSE)</f>
        <v>Tier - 2</v>
      </c>
      <c r="O688" t="str">
        <f>VLOOKUP($A688,'Hospitalisation Details'!$A:$K,COLUMN('Hospitalisation Details'!H687),FALSE)</f>
        <v>Tier - 2</v>
      </c>
      <c r="P688" t="str">
        <f>VLOOKUP($A688,'Hospitalisation Details'!$A:$K,COLUMN('Hospitalisation Details'!I687),FALSE)</f>
        <v>R1013</v>
      </c>
      <c r="Q688">
        <f>VLOOKUP($A688,'Hospitalisation Details'!$A:$K,COLUMN('Hospitalisation Details'!K687),FALSE)</f>
        <v>63</v>
      </c>
      <c r="R688" t="str" cm="1">
        <f t="array" ref="R688">_xlfn.IFS(
Q688&lt;=10,"0-10",
Q688&lt;=20,"11-20",
Q688&lt;=30,"21-30",
Q688&lt;=40,"31-40",
Q688&lt;=50,"41-50",
Q688&lt;=60,"51-60",
Q688&lt;=70,"61-70"
)</f>
        <v>61-70</v>
      </c>
      <c r="S688" t="str">
        <f t="shared" si="10"/>
        <v>Yes</v>
      </c>
    </row>
    <row r="689" spans="1:19" ht="15.75" x14ac:dyDescent="0.25">
      <c r="A689" s="36" t="s">
        <v>729</v>
      </c>
      <c r="B689" t="str">
        <f>VLOOKUP(A689,'Customer Names'!A:E,COLUMN('Customer Names'!D688),FALSE)</f>
        <v>Ms. Cheryl</v>
      </c>
      <c r="C689">
        <f>VLOOKUP($A689,'Medical Examinations'!$A:$J,COLUMN('Medical Examinations'!B688),FALSE)</f>
        <v>41.26</v>
      </c>
      <c r="D689">
        <f>VLOOKUP($A689,'Medical Examinations'!$A:$J,COLUMN('Medical Examinations'!C688),FALSE)</f>
        <v>5.97</v>
      </c>
      <c r="E689" t="str">
        <f>VLOOKUP($A689,'Medical Examinations'!$A:$J,COLUMN('Medical Examinations'!D688),FALSE)</f>
        <v>Yes</v>
      </c>
      <c r="F689" t="str">
        <f>VLOOKUP($A689,'Medical Examinations'!$A:$J,COLUMN('Medical Examinations'!E688),FALSE)</f>
        <v>No</v>
      </c>
      <c r="G689" t="str">
        <f>VLOOKUP($A689,'Medical Examinations'!$A:$J,COLUMN('Medical Examinations'!F688),FALSE)</f>
        <v>No</v>
      </c>
      <c r="H689">
        <f>VLOOKUP($A689,'Medical Examinations'!$A:$J,COLUMN('Medical Examinations'!G688),FALSE)</f>
        <v>0</v>
      </c>
      <c r="I689" t="str">
        <f>VLOOKUP($A689,'Medical Examinations'!$A:$J,COLUMN('Medical Examinations'!H688),FALSE)</f>
        <v>No</v>
      </c>
      <c r="J689" t="str">
        <f>VLOOKUP($A689,'Medical Examinations'!$A:$J,COLUMN('Medical Examinations'!I688),FALSE)</f>
        <v>Obesity</v>
      </c>
      <c r="K689" t="str">
        <f>VLOOKUP($A689,'Medical Examinations'!$A:$J,COLUMN('Medical Examinations'!J688),FALSE)</f>
        <v>Prediabetes</v>
      </c>
      <c r="L689" s="30">
        <f>VLOOKUP($A689,'Hospitalisation Details'!$A:$K,COLUMN('Hospitalisation Details'!J688),FALSE)</f>
        <v>28091</v>
      </c>
      <c r="M689" s="23">
        <f>VLOOKUP($A689,'Hospitalisation Details'!$A:$K,COLUMN('Hospitalisation Details'!F688),FALSE)</f>
        <v>14470.01</v>
      </c>
      <c r="N689" t="str">
        <f>VLOOKUP($A689,'Hospitalisation Details'!$A:$K,COLUMN('Hospitalisation Details'!G688),FALSE)</f>
        <v>Tier - 2</v>
      </c>
      <c r="O689" t="str">
        <f>VLOOKUP($A689,'Hospitalisation Details'!$A:$K,COLUMN('Hospitalisation Details'!H688),FALSE)</f>
        <v>Tier - 3</v>
      </c>
      <c r="P689" t="str">
        <f>VLOOKUP($A689,'Hospitalisation Details'!$A:$K,COLUMN('Hospitalisation Details'!I688),FALSE)</f>
        <v>R1012</v>
      </c>
      <c r="Q689">
        <f>VLOOKUP($A689,'Hospitalisation Details'!$A:$K,COLUMN('Hospitalisation Details'!K688),FALSE)</f>
        <v>46</v>
      </c>
      <c r="R689" t="str" cm="1">
        <f t="array" ref="R689">_xlfn.IFS(
Q689&lt;=10,"0-10",
Q689&lt;=20,"11-20",
Q689&lt;=30,"21-30",
Q689&lt;=40,"31-40",
Q689&lt;=50,"41-50",
Q689&lt;=60,"51-60",
Q689&lt;=70,"61-70"
)</f>
        <v>41-50</v>
      </c>
      <c r="S689" t="str">
        <f t="shared" si="10"/>
        <v>Yes</v>
      </c>
    </row>
    <row r="690" spans="1:19" ht="15.75" x14ac:dyDescent="0.25">
      <c r="A690" s="36" t="s">
        <v>730</v>
      </c>
      <c r="B690" t="str">
        <f>VLOOKUP(A690,'Customer Names'!A:E,COLUMN('Customer Names'!D689),FALSE)</f>
        <v>Ms. Allison</v>
      </c>
      <c r="C690">
        <f>VLOOKUP($A690,'Medical Examinations'!$A:$J,COLUMN('Medical Examinations'!B689),FALSE)</f>
        <v>17.195</v>
      </c>
      <c r="D690">
        <f>VLOOKUP($A690,'Medical Examinations'!$A:$J,COLUMN('Medical Examinations'!C689),FALSE)</f>
        <v>5.29</v>
      </c>
      <c r="E690" t="str">
        <f>VLOOKUP($A690,'Medical Examinations'!$A:$J,COLUMN('Medical Examinations'!D689),FALSE)</f>
        <v>Yes</v>
      </c>
      <c r="F690" t="str">
        <f>VLOOKUP($A690,'Medical Examinations'!$A:$J,COLUMN('Medical Examinations'!E689),FALSE)</f>
        <v>No</v>
      </c>
      <c r="G690" t="str">
        <f>VLOOKUP($A690,'Medical Examinations'!$A:$J,COLUMN('Medical Examinations'!F689),FALSE)</f>
        <v>No</v>
      </c>
      <c r="H690">
        <f>VLOOKUP($A690,'Medical Examinations'!$A:$J,COLUMN('Medical Examinations'!G689),FALSE)</f>
        <v>0</v>
      </c>
      <c r="I690" t="str">
        <f>VLOOKUP($A690,'Medical Examinations'!$A:$J,COLUMN('Medical Examinations'!H689),FALSE)</f>
        <v>Yes</v>
      </c>
      <c r="J690" t="str">
        <f>VLOOKUP($A690,'Medical Examinations'!$A:$J,COLUMN('Medical Examinations'!I689),FALSE)</f>
        <v>Underweight</v>
      </c>
      <c r="K690" t="str">
        <f>VLOOKUP($A690,'Medical Examinations'!$A:$J,COLUMN('Medical Examinations'!J689),FALSE)</f>
        <v>Normal</v>
      </c>
      <c r="L690" s="30">
        <f>VLOOKUP($A690,'Hospitalisation Details'!$A:$K,COLUMN('Hospitalisation Details'!J689),FALSE)</f>
        <v>35379</v>
      </c>
      <c r="M690" s="23">
        <f>VLOOKUP($A690,'Hospitalisation Details'!$A:$K,COLUMN('Hospitalisation Details'!F689),FALSE)</f>
        <v>14455.64</v>
      </c>
      <c r="N690" t="str">
        <f>VLOOKUP($A690,'Hospitalisation Details'!$A:$K,COLUMN('Hospitalisation Details'!G689),FALSE)</f>
        <v>Tier - 2</v>
      </c>
      <c r="O690" t="str">
        <f>VLOOKUP($A690,'Hospitalisation Details'!$A:$K,COLUMN('Hospitalisation Details'!H689),FALSE)</f>
        <v>Tier - 3</v>
      </c>
      <c r="P690" t="str">
        <f>VLOOKUP($A690,'Hospitalisation Details'!$A:$K,COLUMN('Hospitalisation Details'!I689),FALSE)</f>
        <v>R1024</v>
      </c>
      <c r="Q690">
        <f>VLOOKUP($A690,'Hospitalisation Details'!$A:$K,COLUMN('Hospitalisation Details'!K689),FALSE)</f>
        <v>26</v>
      </c>
      <c r="R690" t="str" cm="1">
        <f t="array" ref="R690">_xlfn.IFS(
Q690&lt;=10,"0-10",
Q690&lt;=20,"11-20",
Q690&lt;=30,"21-30",
Q690&lt;=40,"31-40",
Q690&lt;=50,"41-50",
Q690&lt;=60,"51-60",
Q690&lt;=70,"61-70"
)</f>
        <v>21-30</v>
      </c>
      <c r="S690" t="str">
        <f t="shared" si="10"/>
        <v>No</v>
      </c>
    </row>
    <row r="691" spans="1:19" ht="15.75" x14ac:dyDescent="0.25">
      <c r="A691" s="36" t="s">
        <v>731</v>
      </c>
      <c r="B691" t="str">
        <f>VLOOKUP(A691,'Customer Names'!A:E,COLUMN('Customer Names'!D690),FALSE)</f>
        <v>Ms. Adriana</v>
      </c>
      <c r="C691">
        <f>VLOOKUP($A691,'Medical Examinations'!$A:$J,COLUMN('Medical Examinations'!B690),FALSE)</f>
        <v>23.085000000000001</v>
      </c>
      <c r="D691">
        <f>VLOOKUP($A691,'Medical Examinations'!$A:$J,COLUMN('Medical Examinations'!C690),FALSE)</f>
        <v>4.2699999999999996</v>
      </c>
      <c r="E691" t="str">
        <f>VLOOKUP($A691,'Medical Examinations'!$A:$J,COLUMN('Medical Examinations'!D690),FALSE)</f>
        <v>Yes</v>
      </c>
      <c r="F691" t="str">
        <f>VLOOKUP($A691,'Medical Examinations'!$A:$J,COLUMN('Medical Examinations'!E690),FALSE)</f>
        <v>No</v>
      </c>
      <c r="G691" t="str">
        <f>VLOOKUP($A691,'Medical Examinations'!$A:$J,COLUMN('Medical Examinations'!F690),FALSE)</f>
        <v>No</v>
      </c>
      <c r="H691">
        <f>VLOOKUP($A691,'Medical Examinations'!$A:$J,COLUMN('Medical Examinations'!G690),FALSE)</f>
        <v>2</v>
      </c>
      <c r="I691" t="str">
        <f>VLOOKUP($A691,'Medical Examinations'!$A:$J,COLUMN('Medical Examinations'!H690),FALSE)</f>
        <v>No</v>
      </c>
      <c r="J691" t="str">
        <f>VLOOKUP($A691,'Medical Examinations'!$A:$J,COLUMN('Medical Examinations'!I690),FALSE)</f>
        <v>Healthy Weight</v>
      </c>
      <c r="K691" t="str">
        <f>VLOOKUP($A691,'Medical Examinations'!$A:$J,COLUMN('Medical Examinations'!J690),FALSE)</f>
        <v>Normal</v>
      </c>
      <c r="L691" s="30">
        <f>VLOOKUP($A691,'Hospitalisation Details'!$A:$K,COLUMN('Hospitalisation Details'!J690),FALSE)</f>
        <v>21765</v>
      </c>
      <c r="M691" s="23">
        <f>VLOOKUP($A691,'Hospitalisation Details'!$A:$K,COLUMN('Hospitalisation Details'!F690),FALSE)</f>
        <v>14451.84</v>
      </c>
      <c r="N691" t="str">
        <f>VLOOKUP($A691,'Hospitalisation Details'!$A:$K,COLUMN('Hospitalisation Details'!G690),FALSE)</f>
        <v>Tier - 2</v>
      </c>
      <c r="O691" t="str">
        <f>VLOOKUP($A691,'Hospitalisation Details'!$A:$K,COLUMN('Hospitalisation Details'!H690),FALSE)</f>
        <v>Tier - 3</v>
      </c>
      <c r="P691" t="str">
        <f>VLOOKUP($A691,'Hospitalisation Details'!$A:$K,COLUMN('Hospitalisation Details'!I690),FALSE)</f>
        <v>R1023</v>
      </c>
      <c r="Q691">
        <f>VLOOKUP($A691,'Hospitalisation Details'!$A:$K,COLUMN('Hospitalisation Details'!K690),FALSE)</f>
        <v>63</v>
      </c>
      <c r="R691" t="str" cm="1">
        <f t="array" ref="R691">_xlfn.IFS(
Q691&lt;=10,"0-10",
Q691&lt;=20,"11-20",
Q691&lt;=30,"21-30",
Q691&lt;=40,"31-40",
Q691&lt;=50,"41-50",
Q691&lt;=60,"51-60",
Q691&lt;=70,"61-70"
)</f>
        <v>61-70</v>
      </c>
      <c r="S691" t="str">
        <f t="shared" si="10"/>
        <v>No</v>
      </c>
    </row>
    <row r="692" spans="1:19" ht="15.75" x14ac:dyDescent="0.25">
      <c r="A692" s="36" t="s">
        <v>732</v>
      </c>
      <c r="B692" t="str">
        <f>VLOOKUP(A692,'Customer Names'!A:E,COLUMN('Customer Names'!D691),FALSE)</f>
        <v>Ms. Miranda</v>
      </c>
      <c r="C692">
        <f>VLOOKUP($A692,'Medical Examinations'!$A:$J,COLUMN('Medical Examinations'!B691),FALSE)</f>
        <v>21.66</v>
      </c>
      <c r="D692">
        <f>VLOOKUP($A692,'Medical Examinations'!$A:$J,COLUMN('Medical Examinations'!C691),FALSE)</f>
        <v>5.2</v>
      </c>
      <c r="E692" t="str">
        <f>VLOOKUP($A692,'Medical Examinations'!$A:$J,COLUMN('Medical Examinations'!D691),FALSE)</f>
        <v>Yes</v>
      </c>
      <c r="F692" t="str">
        <f>VLOOKUP($A692,'Medical Examinations'!$A:$J,COLUMN('Medical Examinations'!E691),FALSE)</f>
        <v>No</v>
      </c>
      <c r="G692" t="str">
        <f>VLOOKUP($A692,'Medical Examinations'!$A:$J,COLUMN('Medical Examinations'!F691),FALSE)</f>
        <v>No</v>
      </c>
      <c r="H692">
        <f>VLOOKUP($A692,'Medical Examinations'!$A:$J,COLUMN('Medical Examinations'!G691),FALSE)</f>
        <v>2</v>
      </c>
      <c r="I692" t="str">
        <f>VLOOKUP($A692,'Medical Examinations'!$A:$J,COLUMN('Medical Examinations'!H691),FALSE)</f>
        <v>No</v>
      </c>
      <c r="J692" t="str">
        <f>VLOOKUP($A692,'Medical Examinations'!$A:$J,COLUMN('Medical Examinations'!I691),FALSE)</f>
        <v>Healthy Weight</v>
      </c>
      <c r="K692" t="str">
        <f>VLOOKUP($A692,'Medical Examinations'!$A:$J,COLUMN('Medical Examinations'!J691),FALSE)</f>
        <v>Normal</v>
      </c>
      <c r="L692" s="30">
        <f>VLOOKUP($A692,'Hospitalisation Details'!$A:$K,COLUMN('Hospitalisation Details'!J691),FALSE)</f>
        <v>21730</v>
      </c>
      <c r="M692" s="23">
        <f>VLOOKUP($A692,'Hospitalisation Details'!$A:$K,COLUMN('Hospitalisation Details'!F691),FALSE)</f>
        <v>14449.85</v>
      </c>
      <c r="N692" t="str">
        <f>VLOOKUP($A692,'Hospitalisation Details'!$A:$K,COLUMN('Hospitalisation Details'!G691),FALSE)</f>
        <v>Tier - 2</v>
      </c>
      <c r="O692" t="str">
        <f>VLOOKUP($A692,'Hospitalisation Details'!$A:$K,COLUMN('Hospitalisation Details'!H691),FALSE)</f>
        <v>Tier - 1</v>
      </c>
      <c r="P692" t="str">
        <f>VLOOKUP($A692,'Hospitalisation Details'!$A:$K,COLUMN('Hospitalisation Details'!I691),FALSE)</f>
        <v>R1024</v>
      </c>
      <c r="Q692">
        <f>VLOOKUP($A692,'Hospitalisation Details'!$A:$K,COLUMN('Hospitalisation Details'!K691),FALSE)</f>
        <v>63</v>
      </c>
      <c r="R692" t="str" cm="1">
        <f t="array" ref="R692">_xlfn.IFS(
Q692&lt;=10,"0-10",
Q692&lt;=20,"11-20",
Q692&lt;=30,"21-30",
Q692&lt;=40,"31-40",
Q692&lt;=50,"41-50",
Q692&lt;=60,"51-60",
Q692&lt;=70,"61-70"
)</f>
        <v>61-70</v>
      </c>
      <c r="S692" t="str">
        <f t="shared" si="10"/>
        <v>No</v>
      </c>
    </row>
    <row r="693" spans="1:19" ht="15.75" x14ac:dyDescent="0.25">
      <c r="A693" s="36" t="s">
        <v>733</v>
      </c>
      <c r="B693" t="str">
        <f>VLOOKUP(A693,'Customer Names'!A:E,COLUMN('Customer Names'!D692),FALSE)</f>
        <v>Mr. Roberto</v>
      </c>
      <c r="C693">
        <f>VLOOKUP($A693,'Medical Examinations'!$A:$J,COLUMN('Medical Examinations'!B692),FALSE)</f>
        <v>36.47</v>
      </c>
      <c r="D693">
        <f>VLOOKUP($A693,'Medical Examinations'!$A:$J,COLUMN('Medical Examinations'!C692),FALSE)</f>
        <v>8.23</v>
      </c>
      <c r="E693" t="str">
        <f>VLOOKUP($A693,'Medical Examinations'!$A:$J,COLUMN('Medical Examinations'!D692),FALSE)</f>
        <v>Yes</v>
      </c>
      <c r="F693" t="str">
        <f>VLOOKUP($A693,'Medical Examinations'!$A:$J,COLUMN('Medical Examinations'!E692),FALSE)</f>
        <v>No</v>
      </c>
      <c r="G693" t="str">
        <f>VLOOKUP($A693,'Medical Examinations'!$A:$J,COLUMN('Medical Examinations'!F692),FALSE)</f>
        <v>No</v>
      </c>
      <c r="H693">
        <f>VLOOKUP($A693,'Medical Examinations'!$A:$J,COLUMN('Medical Examinations'!G692),FALSE)</f>
        <v>0</v>
      </c>
      <c r="I693" t="str">
        <f>VLOOKUP($A693,'Medical Examinations'!$A:$J,COLUMN('Medical Examinations'!H692),FALSE)</f>
        <v>No</v>
      </c>
      <c r="J693" t="str">
        <f>VLOOKUP($A693,'Medical Examinations'!$A:$J,COLUMN('Medical Examinations'!I692),FALSE)</f>
        <v>Obesity</v>
      </c>
      <c r="K693" t="str">
        <f>VLOOKUP($A693,'Medical Examinations'!$A:$J,COLUMN('Medical Examinations'!J692),FALSE)</f>
        <v>Diabetes</v>
      </c>
      <c r="L693" s="30">
        <f>VLOOKUP($A693,'Hospitalisation Details'!$A:$K,COLUMN('Hospitalisation Details'!J692),FALSE)</f>
        <v>24780</v>
      </c>
      <c r="M693" s="23">
        <f>VLOOKUP($A693,'Hospitalisation Details'!$A:$K,COLUMN('Hospitalisation Details'!F692),FALSE)</f>
        <v>14427.63</v>
      </c>
      <c r="N693" t="str">
        <f>VLOOKUP($A693,'Hospitalisation Details'!$A:$K,COLUMN('Hospitalisation Details'!G692),FALSE)</f>
        <v>Tier - 2</v>
      </c>
      <c r="O693" t="str">
        <f>VLOOKUP($A693,'Hospitalisation Details'!$A:$K,COLUMN('Hospitalisation Details'!H692),FALSE)</f>
        <v>Tier - 2</v>
      </c>
      <c r="P693" t="str">
        <f>VLOOKUP($A693,'Hospitalisation Details'!$A:$K,COLUMN('Hospitalisation Details'!I692),FALSE)</f>
        <v>R1021</v>
      </c>
      <c r="Q693">
        <f>VLOOKUP($A693,'Hospitalisation Details'!$A:$K,COLUMN('Hospitalisation Details'!K692),FALSE)</f>
        <v>55</v>
      </c>
      <c r="R693" t="str" cm="1">
        <f t="array" ref="R693">_xlfn.IFS(
Q693&lt;=10,"0-10",
Q693&lt;=20,"11-20",
Q693&lt;=30,"21-30",
Q693&lt;=40,"31-40",
Q693&lt;=50,"41-50",
Q693&lt;=60,"51-60",
Q693&lt;=70,"61-70"
)</f>
        <v>51-60</v>
      </c>
      <c r="S693" t="str">
        <f t="shared" si="10"/>
        <v>Yes</v>
      </c>
    </row>
    <row r="694" spans="1:19" ht="15.75" x14ac:dyDescent="0.25">
      <c r="A694" s="36" t="s">
        <v>734</v>
      </c>
      <c r="B694" t="str">
        <f>VLOOKUP(A694,'Customer Names'!A:E,COLUMN('Customer Names'!D693),FALSE)</f>
        <v>Mrs. Rebecca</v>
      </c>
      <c r="C694">
        <f>VLOOKUP($A694,'Medical Examinations'!$A:$J,COLUMN('Medical Examinations'!B693),FALSE)</f>
        <v>36.08</v>
      </c>
      <c r="D694">
        <f>VLOOKUP($A694,'Medical Examinations'!$A:$J,COLUMN('Medical Examinations'!C693),FALSE)</f>
        <v>10.33</v>
      </c>
      <c r="E694" t="str">
        <f>VLOOKUP($A694,'Medical Examinations'!$A:$J,COLUMN('Medical Examinations'!D693),FALSE)</f>
        <v>Yes</v>
      </c>
      <c r="F694" t="str">
        <f>VLOOKUP($A694,'Medical Examinations'!$A:$J,COLUMN('Medical Examinations'!E693),FALSE)</f>
        <v>No</v>
      </c>
      <c r="G694" t="str">
        <f>VLOOKUP($A694,'Medical Examinations'!$A:$J,COLUMN('Medical Examinations'!F693),FALSE)</f>
        <v>No</v>
      </c>
      <c r="H694">
        <f>VLOOKUP($A694,'Medical Examinations'!$A:$J,COLUMN('Medical Examinations'!G693),FALSE)</f>
        <v>0</v>
      </c>
      <c r="I694" t="str">
        <f>VLOOKUP($A694,'Medical Examinations'!$A:$J,COLUMN('Medical Examinations'!H693),FALSE)</f>
        <v>No</v>
      </c>
      <c r="J694" t="str">
        <f>VLOOKUP($A694,'Medical Examinations'!$A:$J,COLUMN('Medical Examinations'!I693),FALSE)</f>
        <v>Obesity</v>
      </c>
      <c r="K694" t="str">
        <f>VLOOKUP($A694,'Medical Examinations'!$A:$J,COLUMN('Medical Examinations'!J693),FALSE)</f>
        <v>Diabetes</v>
      </c>
      <c r="L694" s="30">
        <f>VLOOKUP($A694,'Hospitalisation Details'!$A:$K,COLUMN('Hospitalisation Details'!J693),FALSE)</f>
        <v>24699</v>
      </c>
      <c r="M694" s="23">
        <f>VLOOKUP($A694,'Hospitalisation Details'!$A:$K,COLUMN('Hospitalisation Details'!F693),FALSE)</f>
        <v>14426.66</v>
      </c>
      <c r="N694" t="str">
        <f>VLOOKUP($A694,'Hospitalisation Details'!$A:$K,COLUMN('Hospitalisation Details'!G693),FALSE)</f>
        <v>Tier - 2</v>
      </c>
      <c r="O694" t="str">
        <f>VLOOKUP($A694,'Hospitalisation Details'!$A:$K,COLUMN('Hospitalisation Details'!H693),FALSE)</f>
        <v>Tier - 2</v>
      </c>
      <c r="P694" t="str">
        <f>VLOOKUP($A694,'Hospitalisation Details'!$A:$K,COLUMN('Hospitalisation Details'!I693),FALSE)</f>
        <v>R1026</v>
      </c>
      <c r="Q694">
        <f>VLOOKUP($A694,'Hospitalisation Details'!$A:$K,COLUMN('Hospitalisation Details'!K693),FALSE)</f>
        <v>55</v>
      </c>
      <c r="R694" t="str" cm="1">
        <f t="array" ref="R694">_xlfn.IFS(
Q694&lt;=10,"0-10",
Q694&lt;=20,"11-20",
Q694&lt;=30,"21-30",
Q694&lt;=40,"31-40",
Q694&lt;=50,"41-50",
Q694&lt;=60,"51-60",
Q694&lt;=70,"61-70"
)</f>
        <v>51-60</v>
      </c>
      <c r="S694" t="str">
        <f t="shared" si="10"/>
        <v>Yes</v>
      </c>
    </row>
    <row r="695" spans="1:19" ht="15.75" x14ac:dyDescent="0.25">
      <c r="A695" s="36" t="s">
        <v>735</v>
      </c>
      <c r="B695" t="str">
        <f>VLOOKUP(A695,'Customer Names'!A:E,COLUMN('Customer Names'!D694),FALSE)</f>
        <v>Ms. Tiffany</v>
      </c>
      <c r="C695">
        <f>VLOOKUP($A695,'Medical Examinations'!$A:$J,COLUMN('Medical Examinations'!B694),FALSE)</f>
        <v>23.18</v>
      </c>
      <c r="D695">
        <f>VLOOKUP($A695,'Medical Examinations'!$A:$J,COLUMN('Medical Examinations'!C694),FALSE)</f>
        <v>6.13</v>
      </c>
      <c r="E695" t="str">
        <f>VLOOKUP($A695,'Medical Examinations'!$A:$J,COLUMN('Medical Examinations'!D694),FALSE)</f>
        <v>No</v>
      </c>
      <c r="F695" t="str">
        <f>VLOOKUP($A695,'Medical Examinations'!$A:$J,COLUMN('Medical Examinations'!E694),FALSE)</f>
        <v>No</v>
      </c>
      <c r="G695" t="str">
        <f>VLOOKUP($A695,'Medical Examinations'!$A:$J,COLUMN('Medical Examinations'!F694),FALSE)</f>
        <v>No</v>
      </c>
      <c r="H695">
        <f>VLOOKUP($A695,'Medical Examinations'!$A:$J,COLUMN('Medical Examinations'!G694),FALSE)</f>
        <v>0</v>
      </c>
      <c r="I695" t="str">
        <f>VLOOKUP($A695,'Medical Examinations'!$A:$J,COLUMN('Medical Examinations'!H694),FALSE)</f>
        <v>No</v>
      </c>
      <c r="J695" t="str">
        <f>VLOOKUP($A695,'Medical Examinations'!$A:$J,COLUMN('Medical Examinations'!I694),FALSE)</f>
        <v>Healthy Weight</v>
      </c>
      <c r="K695" t="str">
        <f>VLOOKUP($A695,'Medical Examinations'!$A:$J,COLUMN('Medical Examinations'!J694),FALSE)</f>
        <v>Prediabetes</v>
      </c>
      <c r="L695" s="30">
        <f>VLOOKUP($A695,'Hospitalisation Details'!$A:$K,COLUMN('Hospitalisation Details'!J694),FALSE)</f>
        <v>36382</v>
      </c>
      <c r="M695" s="23">
        <f>VLOOKUP($A695,'Hospitalisation Details'!$A:$K,COLUMN('Hospitalisation Details'!F694),FALSE)</f>
        <v>14426.07</v>
      </c>
      <c r="N695" t="str">
        <f>VLOOKUP($A695,'Hospitalisation Details'!$A:$K,COLUMN('Hospitalisation Details'!G694),FALSE)</f>
        <v>Tier - 2</v>
      </c>
      <c r="O695" t="str">
        <f>VLOOKUP($A695,'Hospitalisation Details'!$A:$K,COLUMN('Hospitalisation Details'!H694),FALSE)</f>
        <v>Tier - 1</v>
      </c>
      <c r="P695" t="str">
        <f>VLOOKUP($A695,'Hospitalisation Details'!$A:$K,COLUMN('Hospitalisation Details'!I694),FALSE)</f>
        <v>R1012</v>
      </c>
      <c r="Q695">
        <f>VLOOKUP($A695,'Hospitalisation Details'!$A:$K,COLUMN('Hospitalisation Details'!K694),FALSE)</f>
        <v>23</v>
      </c>
      <c r="R695" t="str" cm="1">
        <f t="array" ref="R695">_xlfn.IFS(
Q695&lt;=10,"0-10",
Q695&lt;=20,"11-20",
Q695&lt;=30,"21-30",
Q695&lt;=40,"31-40",
Q695&lt;=50,"41-50",
Q695&lt;=60,"51-60",
Q695&lt;=70,"61-70"
)</f>
        <v>21-30</v>
      </c>
      <c r="S695" t="str">
        <f t="shared" si="10"/>
        <v>Yes</v>
      </c>
    </row>
    <row r="696" spans="1:19" ht="15.75" x14ac:dyDescent="0.25">
      <c r="A696" s="36" t="s">
        <v>736</v>
      </c>
      <c r="B696" t="str">
        <f>VLOOKUP(A696,'Customer Names'!A:E,COLUMN('Customer Names'!D695),FALSE)</f>
        <v>Mr. Alexander</v>
      </c>
      <c r="C696">
        <f>VLOOKUP($A696,'Medical Examinations'!$A:$J,COLUMN('Medical Examinations'!B695),FALSE)</f>
        <v>39.159999999999997</v>
      </c>
      <c r="D696">
        <f>VLOOKUP($A696,'Medical Examinations'!$A:$J,COLUMN('Medical Examinations'!C695),FALSE)</f>
        <v>8.08</v>
      </c>
      <c r="E696" t="str">
        <f>VLOOKUP($A696,'Medical Examinations'!$A:$J,COLUMN('Medical Examinations'!D695),FALSE)</f>
        <v>No</v>
      </c>
      <c r="F696" t="str">
        <f>VLOOKUP($A696,'Medical Examinations'!$A:$J,COLUMN('Medical Examinations'!E695),FALSE)</f>
        <v>No</v>
      </c>
      <c r="G696" t="str">
        <f>VLOOKUP($A696,'Medical Examinations'!$A:$J,COLUMN('Medical Examinations'!F695),FALSE)</f>
        <v>No</v>
      </c>
      <c r="H696">
        <f>VLOOKUP($A696,'Medical Examinations'!$A:$J,COLUMN('Medical Examinations'!G695),FALSE)</f>
        <v>3</v>
      </c>
      <c r="I696" t="str">
        <f>VLOOKUP($A696,'Medical Examinations'!$A:$J,COLUMN('Medical Examinations'!H695),FALSE)</f>
        <v>No</v>
      </c>
      <c r="J696" t="str">
        <f>VLOOKUP($A696,'Medical Examinations'!$A:$J,COLUMN('Medical Examinations'!I695),FALSE)</f>
        <v>Obesity</v>
      </c>
      <c r="K696" t="str">
        <f>VLOOKUP($A696,'Medical Examinations'!$A:$J,COLUMN('Medical Examinations'!J695),FALSE)</f>
        <v>Diabetes</v>
      </c>
      <c r="L696" s="30">
        <f>VLOOKUP($A696,'Hospitalisation Details'!$A:$K,COLUMN('Hospitalisation Details'!J695),FALSE)</f>
        <v>21448</v>
      </c>
      <c r="M696" s="23">
        <f>VLOOKUP($A696,'Hospitalisation Details'!$A:$K,COLUMN('Hospitalisation Details'!F695),FALSE)</f>
        <v>14418.28</v>
      </c>
      <c r="N696" t="str">
        <f>VLOOKUP($A696,'Hospitalisation Details'!$A:$K,COLUMN('Hospitalisation Details'!G695),FALSE)</f>
        <v>Tier - 2</v>
      </c>
      <c r="O696" t="str">
        <f>VLOOKUP($A696,'Hospitalisation Details'!$A:$K,COLUMN('Hospitalisation Details'!H695),FALSE)</f>
        <v>Tier - 3</v>
      </c>
      <c r="P696" t="str">
        <f>VLOOKUP($A696,'Hospitalisation Details'!$A:$K,COLUMN('Hospitalisation Details'!I695),FALSE)</f>
        <v>R1013</v>
      </c>
      <c r="Q696">
        <f>VLOOKUP($A696,'Hospitalisation Details'!$A:$K,COLUMN('Hospitalisation Details'!K695),FALSE)</f>
        <v>64</v>
      </c>
      <c r="R696" t="str" cm="1">
        <f t="array" ref="R696">_xlfn.IFS(
Q696&lt;=10,"0-10",
Q696&lt;=20,"11-20",
Q696&lt;=30,"21-30",
Q696&lt;=40,"31-40",
Q696&lt;=50,"41-50",
Q696&lt;=60,"51-60",
Q696&lt;=70,"61-70"
)</f>
        <v>61-70</v>
      </c>
      <c r="S696" t="str">
        <f t="shared" si="10"/>
        <v>Yes</v>
      </c>
    </row>
    <row r="697" spans="1:19" ht="15.75" x14ac:dyDescent="0.25">
      <c r="A697" s="36" t="s">
        <v>737</v>
      </c>
      <c r="B697" t="str">
        <f>VLOOKUP(A697,'Customer Names'!A:E,COLUMN('Customer Names'!D696),FALSE)</f>
        <v>Mr. Rich</v>
      </c>
      <c r="C697">
        <f>VLOOKUP($A697,'Medical Examinations'!$A:$J,COLUMN('Medical Examinations'!B696),FALSE)</f>
        <v>38.19</v>
      </c>
      <c r="D697">
        <f>VLOOKUP($A697,'Medical Examinations'!$A:$J,COLUMN('Medical Examinations'!C696),FALSE)</f>
        <v>10.49</v>
      </c>
      <c r="E697" t="str">
        <f>VLOOKUP($A697,'Medical Examinations'!$A:$J,COLUMN('Medical Examinations'!D696),FALSE)</f>
        <v>No</v>
      </c>
      <c r="F697" t="str">
        <f>VLOOKUP($A697,'Medical Examinations'!$A:$J,COLUMN('Medical Examinations'!E696),FALSE)</f>
        <v>No</v>
      </c>
      <c r="G697" t="str">
        <f>VLOOKUP($A697,'Medical Examinations'!$A:$J,COLUMN('Medical Examinations'!F696),FALSE)</f>
        <v>No</v>
      </c>
      <c r="H697">
        <f>VLOOKUP($A697,'Medical Examinations'!$A:$J,COLUMN('Medical Examinations'!G696),FALSE)</f>
        <v>3</v>
      </c>
      <c r="I697" t="str">
        <f>VLOOKUP($A697,'Medical Examinations'!$A:$J,COLUMN('Medical Examinations'!H696),FALSE)</f>
        <v>No</v>
      </c>
      <c r="J697" t="str">
        <f>VLOOKUP($A697,'Medical Examinations'!$A:$J,COLUMN('Medical Examinations'!I696),FALSE)</f>
        <v>Obesity</v>
      </c>
      <c r="K697" t="str">
        <f>VLOOKUP($A697,'Medical Examinations'!$A:$J,COLUMN('Medical Examinations'!J696),FALSE)</f>
        <v>Diabetes</v>
      </c>
      <c r="L697" s="30">
        <f>VLOOKUP($A697,'Hospitalisation Details'!$A:$K,COLUMN('Hospitalisation Details'!J696),FALSE)</f>
        <v>21395</v>
      </c>
      <c r="M697" s="23">
        <f>VLOOKUP($A697,'Hospitalisation Details'!$A:$K,COLUMN('Hospitalisation Details'!F696),FALSE)</f>
        <v>14410.93</v>
      </c>
      <c r="N697" t="str">
        <f>VLOOKUP($A697,'Hospitalisation Details'!$A:$K,COLUMN('Hospitalisation Details'!G696),FALSE)</f>
        <v>Tier - 2</v>
      </c>
      <c r="O697" t="str">
        <f>VLOOKUP($A697,'Hospitalisation Details'!$A:$K,COLUMN('Hospitalisation Details'!H696),FALSE)</f>
        <v>Tier - 2</v>
      </c>
      <c r="P697" t="str">
        <f>VLOOKUP($A697,'Hospitalisation Details'!$A:$K,COLUMN('Hospitalisation Details'!I696),FALSE)</f>
        <v>R1016</v>
      </c>
      <c r="Q697">
        <f>VLOOKUP($A697,'Hospitalisation Details'!$A:$K,COLUMN('Hospitalisation Details'!K696),FALSE)</f>
        <v>64</v>
      </c>
      <c r="R697" t="str" cm="1">
        <f t="array" ref="R697">_xlfn.IFS(
Q697&lt;=10,"0-10",
Q697&lt;=20,"11-20",
Q697&lt;=30,"21-30",
Q697&lt;=40,"31-40",
Q697&lt;=50,"41-50",
Q697&lt;=60,"51-60",
Q697&lt;=70,"61-70"
)</f>
        <v>61-70</v>
      </c>
      <c r="S697" t="str">
        <f t="shared" si="10"/>
        <v>Yes</v>
      </c>
    </row>
    <row r="698" spans="1:19" ht="15.75" x14ac:dyDescent="0.25">
      <c r="A698" s="36" t="s">
        <v>738</v>
      </c>
      <c r="B698" t="str">
        <f>VLOOKUP(A698,'Customer Names'!A:E,COLUMN('Customer Names'!D697),FALSE)</f>
        <v>Mr. Aaron</v>
      </c>
      <c r="C698">
        <f>VLOOKUP($A698,'Medical Examinations'!$A:$J,COLUMN('Medical Examinations'!B697),FALSE)</f>
        <v>26.41</v>
      </c>
      <c r="D698">
        <f>VLOOKUP($A698,'Medical Examinations'!$A:$J,COLUMN('Medical Examinations'!C697),FALSE)</f>
        <v>8.11</v>
      </c>
      <c r="E698" t="str">
        <f>VLOOKUP($A698,'Medical Examinations'!$A:$J,COLUMN('Medical Examinations'!D697),FALSE)</f>
        <v>No</v>
      </c>
      <c r="F698" t="str">
        <f>VLOOKUP($A698,'Medical Examinations'!$A:$J,COLUMN('Medical Examinations'!E697),FALSE)</f>
        <v>No</v>
      </c>
      <c r="G698" t="str">
        <f>VLOOKUP($A698,'Medical Examinations'!$A:$J,COLUMN('Medical Examinations'!F697),FALSE)</f>
        <v>No</v>
      </c>
      <c r="H698">
        <f>VLOOKUP($A698,'Medical Examinations'!$A:$J,COLUMN('Medical Examinations'!G697),FALSE)</f>
        <v>3</v>
      </c>
      <c r="I698" t="str">
        <f>VLOOKUP($A698,'Medical Examinations'!$A:$J,COLUMN('Medical Examinations'!H697),FALSE)</f>
        <v>No</v>
      </c>
      <c r="J698" t="str">
        <f>VLOOKUP($A698,'Medical Examinations'!$A:$J,COLUMN('Medical Examinations'!I697),FALSE)</f>
        <v>Overweight</v>
      </c>
      <c r="K698" t="str">
        <f>VLOOKUP($A698,'Medical Examinations'!$A:$J,COLUMN('Medical Examinations'!J697),FALSE)</f>
        <v>Diabetes</v>
      </c>
      <c r="L698" s="30">
        <f>VLOOKUP($A698,'Hospitalisation Details'!$A:$K,COLUMN('Hospitalisation Details'!J697),FALSE)</f>
        <v>21442</v>
      </c>
      <c r="M698" s="23">
        <f>VLOOKUP($A698,'Hospitalisation Details'!$A:$K,COLUMN('Hospitalisation Details'!F697),FALSE)</f>
        <v>14394.56</v>
      </c>
      <c r="N698" t="str">
        <f>VLOOKUP($A698,'Hospitalisation Details'!$A:$K,COLUMN('Hospitalisation Details'!G697),FALSE)</f>
        <v>Tier - 2</v>
      </c>
      <c r="O698" t="str">
        <f>VLOOKUP($A698,'Hospitalisation Details'!$A:$K,COLUMN('Hospitalisation Details'!H697),FALSE)</f>
        <v>Tier - 1</v>
      </c>
      <c r="P698" t="str">
        <f>VLOOKUP($A698,'Hospitalisation Details'!$A:$K,COLUMN('Hospitalisation Details'!I697),FALSE)</f>
        <v>R1018</v>
      </c>
      <c r="Q698">
        <f>VLOOKUP($A698,'Hospitalisation Details'!$A:$K,COLUMN('Hospitalisation Details'!K697),FALSE)</f>
        <v>64</v>
      </c>
      <c r="R698" t="str" cm="1">
        <f t="array" ref="R698">_xlfn.IFS(
Q698&lt;=10,"0-10",
Q698&lt;=20,"11-20",
Q698&lt;=30,"21-30",
Q698&lt;=40,"31-40",
Q698&lt;=50,"41-50",
Q698&lt;=60,"51-60",
Q698&lt;=70,"61-70"
)</f>
        <v>61-70</v>
      </c>
      <c r="S698" t="str">
        <f t="shared" si="10"/>
        <v>Yes</v>
      </c>
    </row>
    <row r="699" spans="1:19" ht="15.75" x14ac:dyDescent="0.25">
      <c r="A699" s="36" t="s">
        <v>739</v>
      </c>
      <c r="B699" t="str">
        <f>VLOOKUP(A699,'Customer Names'!A:E,COLUMN('Customer Names'!D698),FALSE)</f>
        <v>Ms. Kate</v>
      </c>
      <c r="C699">
        <f>VLOOKUP($A699,'Medical Examinations'!$A:$J,COLUMN('Medical Examinations'!B698),FALSE)</f>
        <v>28.785</v>
      </c>
      <c r="D699">
        <f>VLOOKUP($A699,'Medical Examinations'!$A:$J,COLUMN('Medical Examinations'!C698),FALSE)</f>
        <v>6.6</v>
      </c>
      <c r="E699" t="str">
        <f>VLOOKUP($A699,'Medical Examinations'!$A:$J,COLUMN('Medical Examinations'!D698),FALSE)</f>
        <v>No</v>
      </c>
      <c r="F699" t="str">
        <f>VLOOKUP($A699,'Medical Examinations'!$A:$J,COLUMN('Medical Examinations'!E698),FALSE)</f>
        <v>No</v>
      </c>
      <c r="G699" t="str">
        <f>VLOOKUP($A699,'Medical Examinations'!$A:$J,COLUMN('Medical Examinations'!F698),FALSE)</f>
        <v>No</v>
      </c>
      <c r="H699">
        <f>VLOOKUP($A699,'Medical Examinations'!$A:$J,COLUMN('Medical Examinations'!G698),FALSE)</f>
        <v>0</v>
      </c>
      <c r="I699" t="str">
        <f>VLOOKUP($A699,'Medical Examinations'!$A:$J,COLUMN('Medical Examinations'!H698),FALSE)</f>
        <v>No</v>
      </c>
      <c r="J699" t="str">
        <f>VLOOKUP($A699,'Medical Examinations'!$A:$J,COLUMN('Medical Examinations'!I698),FALSE)</f>
        <v>Overweight</v>
      </c>
      <c r="K699" t="str">
        <f>VLOOKUP($A699,'Medical Examinations'!$A:$J,COLUMN('Medical Examinations'!J698),FALSE)</f>
        <v>Diabetes</v>
      </c>
      <c r="L699" s="30">
        <f>VLOOKUP($A699,'Hospitalisation Details'!$A:$K,COLUMN('Hospitalisation Details'!J698),FALSE)</f>
        <v>23915</v>
      </c>
      <c r="M699" s="23">
        <f>VLOOKUP($A699,'Hospitalisation Details'!$A:$K,COLUMN('Hospitalisation Details'!F698),FALSE)</f>
        <v>14394.4</v>
      </c>
      <c r="N699" t="str">
        <f>VLOOKUP($A699,'Hospitalisation Details'!$A:$K,COLUMN('Hospitalisation Details'!G698),FALSE)</f>
        <v>Tier - 2</v>
      </c>
      <c r="O699" t="str">
        <f>VLOOKUP($A699,'Hospitalisation Details'!$A:$K,COLUMN('Hospitalisation Details'!H698),FALSE)</f>
        <v>Tier - 3</v>
      </c>
      <c r="P699" t="str">
        <f>VLOOKUP($A699,'Hospitalisation Details'!$A:$K,COLUMN('Hospitalisation Details'!I698),FALSE)</f>
        <v>R1024</v>
      </c>
      <c r="Q699">
        <f>VLOOKUP($A699,'Hospitalisation Details'!$A:$K,COLUMN('Hospitalisation Details'!K698),FALSE)</f>
        <v>57</v>
      </c>
      <c r="R699" t="str" cm="1">
        <f t="array" ref="R699">_xlfn.IFS(
Q699&lt;=10,"0-10",
Q699&lt;=20,"11-20",
Q699&lt;=30,"21-30",
Q699&lt;=40,"31-40",
Q699&lt;=50,"41-50",
Q699&lt;=60,"51-60",
Q699&lt;=70,"61-70"
)</f>
        <v>51-60</v>
      </c>
      <c r="S699" t="str">
        <f t="shared" si="10"/>
        <v>Yes</v>
      </c>
    </row>
    <row r="700" spans="1:19" ht="15.75" x14ac:dyDescent="0.25">
      <c r="A700" s="36" t="s">
        <v>740</v>
      </c>
      <c r="B700" t="str">
        <f>VLOOKUP(A700,'Customer Names'!A:E,COLUMN('Customer Names'!D699),FALSE)</f>
        <v>Ms. Maria</v>
      </c>
      <c r="C700">
        <f>VLOOKUP($A700,'Medical Examinations'!$A:$J,COLUMN('Medical Examinations'!B699),FALSE)</f>
        <v>26.695</v>
      </c>
      <c r="D700">
        <f>VLOOKUP($A700,'Medical Examinations'!$A:$J,COLUMN('Medical Examinations'!C699),FALSE)</f>
        <v>10.14</v>
      </c>
      <c r="E700" t="str">
        <f>VLOOKUP($A700,'Medical Examinations'!$A:$J,COLUMN('Medical Examinations'!D699),FALSE)</f>
        <v>Yes</v>
      </c>
      <c r="F700" t="str">
        <f>VLOOKUP($A700,'Medical Examinations'!$A:$J,COLUMN('Medical Examinations'!E699),FALSE)</f>
        <v>No</v>
      </c>
      <c r="G700" t="str">
        <f>VLOOKUP($A700,'Medical Examinations'!$A:$J,COLUMN('Medical Examinations'!F699),FALSE)</f>
        <v>Yes</v>
      </c>
      <c r="H700">
        <f>VLOOKUP($A700,'Medical Examinations'!$A:$J,COLUMN('Medical Examinations'!G699),FALSE)</f>
        <v>1</v>
      </c>
      <c r="I700" t="str">
        <f>VLOOKUP($A700,'Medical Examinations'!$A:$J,COLUMN('Medical Examinations'!H699),FALSE)</f>
        <v>No</v>
      </c>
      <c r="J700" t="str">
        <f>VLOOKUP($A700,'Medical Examinations'!$A:$J,COLUMN('Medical Examinations'!I699),FALSE)</f>
        <v>Overweight</v>
      </c>
      <c r="K700" t="str">
        <f>VLOOKUP($A700,'Medical Examinations'!$A:$J,COLUMN('Medical Examinations'!J699),FALSE)</f>
        <v>Diabetes</v>
      </c>
      <c r="L700" s="30">
        <f>VLOOKUP($A700,'Hospitalisation Details'!$A:$K,COLUMN('Hospitalisation Details'!J699),FALSE)</f>
        <v>23208</v>
      </c>
      <c r="M700" s="23">
        <f>VLOOKUP($A700,'Hospitalisation Details'!$A:$K,COLUMN('Hospitalisation Details'!F699),FALSE)</f>
        <v>14382.71</v>
      </c>
      <c r="N700" t="str">
        <f>VLOOKUP($A700,'Hospitalisation Details'!$A:$K,COLUMN('Hospitalisation Details'!G699),FALSE)</f>
        <v>Tier - 2</v>
      </c>
      <c r="O700" t="str">
        <f>VLOOKUP($A700,'Hospitalisation Details'!$A:$K,COLUMN('Hospitalisation Details'!H699),FALSE)</f>
        <v>Tier - 2</v>
      </c>
      <c r="P700" t="str">
        <f>VLOOKUP($A700,'Hospitalisation Details'!$A:$K,COLUMN('Hospitalisation Details'!I699),FALSE)</f>
        <v>R1012</v>
      </c>
      <c r="Q700">
        <f>VLOOKUP($A700,'Hospitalisation Details'!$A:$K,COLUMN('Hospitalisation Details'!K699),FALSE)</f>
        <v>59</v>
      </c>
      <c r="R700" t="str" cm="1">
        <f t="array" ref="R700">_xlfn.IFS(
Q700&lt;=10,"0-10",
Q700&lt;=20,"11-20",
Q700&lt;=30,"21-30",
Q700&lt;=40,"31-40",
Q700&lt;=50,"41-50",
Q700&lt;=60,"51-60",
Q700&lt;=70,"61-70"
)</f>
        <v>51-60</v>
      </c>
      <c r="S700" t="str">
        <f t="shared" si="10"/>
        <v>Yes</v>
      </c>
    </row>
    <row r="701" spans="1:19" ht="15.75" x14ac:dyDescent="0.25">
      <c r="A701" s="36" t="s">
        <v>741</v>
      </c>
      <c r="B701" t="str">
        <f>VLOOKUP(A701,'Customer Names'!A:E,COLUMN('Customer Names'!D700),FALSE)</f>
        <v>Mr. Daven</v>
      </c>
      <c r="C701">
        <f>VLOOKUP($A701,'Medical Examinations'!$A:$J,COLUMN('Medical Examinations'!B700),FALSE)</f>
        <v>32.799999999999997</v>
      </c>
      <c r="D701">
        <f>VLOOKUP($A701,'Medical Examinations'!$A:$J,COLUMN('Medical Examinations'!C700),FALSE)</f>
        <v>6.06</v>
      </c>
      <c r="E701" t="str">
        <f>VLOOKUP($A701,'Medical Examinations'!$A:$J,COLUMN('Medical Examinations'!D700),FALSE)</f>
        <v>Yes</v>
      </c>
      <c r="F701" t="str">
        <f>VLOOKUP($A701,'Medical Examinations'!$A:$J,COLUMN('Medical Examinations'!E700),FALSE)</f>
        <v>No</v>
      </c>
      <c r="G701" t="str">
        <f>VLOOKUP($A701,'Medical Examinations'!$A:$J,COLUMN('Medical Examinations'!F700),FALSE)</f>
        <v>No</v>
      </c>
      <c r="H701">
        <f>VLOOKUP($A701,'Medical Examinations'!$A:$J,COLUMN('Medical Examinations'!G700),FALSE)</f>
        <v>1</v>
      </c>
      <c r="I701" t="str">
        <f>VLOOKUP($A701,'Medical Examinations'!$A:$J,COLUMN('Medical Examinations'!H700),FALSE)</f>
        <v>No</v>
      </c>
      <c r="J701" t="str">
        <f>VLOOKUP($A701,'Medical Examinations'!$A:$J,COLUMN('Medical Examinations'!I700),FALSE)</f>
        <v>Obesity</v>
      </c>
      <c r="K701" t="str">
        <f>VLOOKUP($A701,'Medical Examinations'!$A:$J,COLUMN('Medical Examinations'!J700),FALSE)</f>
        <v>Prediabetes</v>
      </c>
      <c r="L701" s="30">
        <f>VLOOKUP($A701,'Hospitalisation Details'!$A:$K,COLUMN('Hospitalisation Details'!J700),FALSE)</f>
        <v>32463</v>
      </c>
      <c r="M701" s="23">
        <f>VLOOKUP($A701,'Hospitalisation Details'!$A:$K,COLUMN('Hospitalisation Details'!F700),FALSE)</f>
        <v>14358.36</v>
      </c>
      <c r="N701" t="str">
        <f>VLOOKUP($A701,'Hospitalisation Details'!$A:$K,COLUMN('Hospitalisation Details'!G700),FALSE)</f>
        <v>Tier - 2</v>
      </c>
      <c r="O701" t="str">
        <f>VLOOKUP($A701,'Hospitalisation Details'!$A:$K,COLUMN('Hospitalisation Details'!H700),FALSE)</f>
        <v>Tier - 2</v>
      </c>
      <c r="P701" t="str">
        <f>VLOOKUP($A701,'Hospitalisation Details'!$A:$K,COLUMN('Hospitalisation Details'!I700),FALSE)</f>
        <v>R1011</v>
      </c>
      <c r="Q701">
        <f>VLOOKUP($A701,'Hospitalisation Details'!$A:$K,COLUMN('Hospitalisation Details'!K700),FALSE)</f>
        <v>34</v>
      </c>
      <c r="R701" t="str" cm="1">
        <f t="array" ref="R701">_xlfn.IFS(
Q701&lt;=10,"0-10",
Q701&lt;=20,"11-20",
Q701&lt;=30,"21-30",
Q701&lt;=40,"31-40",
Q701&lt;=50,"41-50",
Q701&lt;=60,"51-60",
Q701&lt;=70,"61-70"
)</f>
        <v>31-40</v>
      </c>
      <c r="S701" t="str">
        <f t="shared" si="10"/>
        <v>Yes</v>
      </c>
    </row>
    <row r="702" spans="1:19" ht="15.75" x14ac:dyDescent="0.25">
      <c r="A702" s="36" t="s">
        <v>742</v>
      </c>
      <c r="B702" t="str">
        <f>VLOOKUP(A702,'Customer Names'!A:E,COLUMN('Customer Names'!D701),FALSE)</f>
        <v>Mrs. Brianne</v>
      </c>
      <c r="C702">
        <f>VLOOKUP($A702,'Medical Examinations'!$A:$J,COLUMN('Medical Examinations'!B701),FALSE)</f>
        <v>35.869999999999997</v>
      </c>
      <c r="D702">
        <f>VLOOKUP($A702,'Medical Examinations'!$A:$J,COLUMN('Medical Examinations'!C701),FALSE)</f>
        <v>9.91</v>
      </c>
      <c r="E702" t="str">
        <f>VLOOKUP($A702,'Medical Examinations'!$A:$J,COLUMN('Medical Examinations'!D701),FALSE)</f>
        <v>Yes</v>
      </c>
      <c r="F702" t="str">
        <f>VLOOKUP($A702,'Medical Examinations'!$A:$J,COLUMN('Medical Examinations'!E701),FALSE)</f>
        <v>No</v>
      </c>
      <c r="G702" t="str">
        <f>VLOOKUP($A702,'Medical Examinations'!$A:$J,COLUMN('Medical Examinations'!F701),FALSE)</f>
        <v>No</v>
      </c>
      <c r="H702">
        <f>VLOOKUP($A702,'Medical Examinations'!$A:$J,COLUMN('Medical Examinations'!G701),FALSE)</f>
        <v>0</v>
      </c>
      <c r="I702" t="str">
        <f>VLOOKUP($A702,'Medical Examinations'!$A:$J,COLUMN('Medical Examinations'!H701),FALSE)</f>
        <v>No</v>
      </c>
      <c r="J702" t="str">
        <f>VLOOKUP($A702,'Medical Examinations'!$A:$J,COLUMN('Medical Examinations'!I701),FALSE)</f>
        <v>Obesity</v>
      </c>
      <c r="K702" t="str">
        <f>VLOOKUP($A702,'Medical Examinations'!$A:$J,COLUMN('Medical Examinations'!J701),FALSE)</f>
        <v>Diabetes</v>
      </c>
      <c r="L702" s="30">
        <f>VLOOKUP($A702,'Hospitalisation Details'!$A:$K,COLUMN('Hospitalisation Details'!J701),FALSE)</f>
        <v>24755</v>
      </c>
      <c r="M702" s="23">
        <f>VLOOKUP($A702,'Hospitalisation Details'!$A:$K,COLUMN('Hospitalisation Details'!F701),FALSE)</f>
        <v>14355.43</v>
      </c>
      <c r="N702" t="str">
        <f>VLOOKUP($A702,'Hospitalisation Details'!$A:$K,COLUMN('Hospitalisation Details'!G701),FALSE)</f>
        <v>Tier - 2</v>
      </c>
      <c r="O702" t="str">
        <f>VLOOKUP($A702,'Hospitalisation Details'!$A:$K,COLUMN('Hospitalisation Details'!H701),FALSE)</f>
        <v>Tier - 1</v>
      </c>
      <c r="P702" t="str">
        <f>VLOOKUP($A702,'Hospitalisation Details'!$A:$K,COLUMN('Hospitalisation Details'!I701),FALSE)</f>
        <v>R1026</v>
      </c>
      <c r="Q702">
        <f>VLOOKUP($A702,'Hospitalisation Details'!$A:$K,COLUMN('Hospitalisation Details'!K701),FALSE)</f>
        <v>55</v>
      </c>
      <c r="R702" t="str" cm="1">
        <f t="array" ref="R702">_xlfn.IFS(
Q702&lt;=10,"0-10",
Q702&lt;=20,"11-20",
Q702&lt;=30,"21-30",
Q702&lt;=40,"31-40",
Q702&lt;=50,"41-50",
Q702&lt;=60,"51-60",
Q702&lt;=70,"61-70"
)</f>
        <v>51-60</v>
      </c>
      <c r="S702" t="str">
        <f t="shared" si="10"/>
        <v>Yes</v>
      </c>
    </row>
    <row r="703" spans="1:19" ht="15.75" x14ac:dyDescent="0.25">
      <c r="A703" s="36" t="s">
        <v>743</v>
      </c>
      <c r="B703" t="str">
        <f>VLOOKUP(A703,'Customer Names'!A:E,COLUMN('Customer Names'!D702),FALSE)</f>
        <v>Mr. Hiroki</v>
      </c>
      <c r="C703">
        <f>VLOOKUP($A703,'Medical Examinations'!$A:$J,COLUMN('Medical Examinations'!B702),FALSE)</f>
        <v>21.66</v>
      </c>
      <c r="D703">
        <f>VLOOKUP($A703,'Medical Examinations'!$A:$J,COLUMN('Medical Examinations'!C702),FALSE)</f>
        <v>4.1399999999999997</v>
      </c>
      <c r="E703" t="str">
        <f>VLOOKUP($A703,'Medical Examinations'!$A:$J,COLUMN('Medical Examinations'!D702),FALSE)</f>
        <v>Yes</v>
      </c>
      <c r="F703" t="str">
        <f>VLOOKUP($A703,'Medical Examinations'!$A:$J,COLUMN('Medical Examinations'!E702),FALSE)</f>
        <v>No</v>
      </c>
      <c r="G703" t="str">
        <f>VLOOKUP($A703,'Medical Examinations'!$A:$J,COLUMN('Medical Examinations'!F702),FALSE)</f>
        <v>No</v>
      </c>
      <c r="H703">
        <f>VLOOKUP($A703,'Medical Examinations'!$A:$J,COLUMN('Medical Examinations'!G702),FALSE)</f>
        <v>2</v>
      </c>
      <c r="I703" t="str">
        <f>VLOOKUP($A703,'Medical Examinations'!$A:$J,COLUMN('Medical Examinations'!H702),FALSE)</f>
        <v>No</v>
      </c>
      <c r="J703" t="str">
        <f>VLOOKUP($A703,'Medical Examinations'!$A:$J,COLUMN('Medical Examinations'!I702),FALSE)</f>
        <v>Healthy Weight</v>
      </c>
      <c r="K703" t="str">
        <f>VLOOKUP($A703,'Medical Examinations'!$A:$J,COLUMN('Medical Examinations'!J702),FALSE)</f>
        <v>Normal</v>
      </c>
      <c r="L703" s="30">
        <f>VLOOKUP($A703,'Hospitalisation Details'!$A:$K,COLUMN('Hospitalisation Details'!J702),FALSE)</f>
        <v>21908</v>
      </c>
      <c r="M703" s="23">
        <f>VLOOKUP($A703,'Hospitalisation Details'!$A:$K,COLUMN('Hospitalisation Details'!F702),FALSE)</f>
        <v>14349.85</v>
      </c>
      <c r="N703" t="str">
        <f>VLOOKUP($A703,'Hospitalisation Details'!$A:$K,COLUMN('Hospitalisation Details'!G702),FALSE)</f>
        <v>Tier - 2</v>
      </c>
      <c r="O703" t="str">
        <f>VLOOKUP($A703,'Hospitalisation Details'!$A:$K,COLUMN('Hospitalisation Details'!H702),FALSE)</f>
        <v>Tier - 2</v>
      </c>
      <c r="P703" t="str">
        <f>VLOOKUP($A703,'Hospitalisation Details'!$A:$K,COLUMN('Hospitalisation Details'!I702),FALSE)</f>
        <v>R1012</v>
      </c>
      <c r="Q703">
        <f>VLOOKUP($A703,'Hospitalisation Details'!$A:$K,COLUMN('Hospitalisation Details'!K702),FALSE)</f>
        <v>63</v>
      </c>
      <c r="R703" t="str" cm="1">
        <f t="array" ref="R703">_xlfn.IFS(
Q703&lt;=10,"0-10",
Q703&lt;=20,"11-20",
Q703&lt;=30,"21-30",
Q703&lt;=40,"31-40",
Q703&lt;=50,"41-50",
Q703&lt;=60,"51-60",
Q703&lt;=70,"61-70"
)</f>
        <v>61-70</v>
      </c>
      <c r="S703" t="str">
        <f t="shared" si="10"/>
        <v>No</v>
      </c>
    </row>
    <row r="704" spans="1:19" ht="15.75" x14ac:dyDescent="0.25">
      <c r="A704" s="36" t="s">
        <v>744</v>
      </c>
      <c r="B704" t="str">
        <f>VLOOKUP(A704,'Customer Names'!A:E,COLUMN('Customer Names'!D703),FALSE)</f>
        <v>Mr. Anders</v>
      </c>
      <c r="C704">
        <f>VLOOKUP($A704,'Medical Examinations'!$A:$J,COLUMN('Medical Examinations'!B703),FALSE)</f>
        <v>37.72</v>
      </c>
      <c r="D704">
        <f>VLOOKUP($A704,'Medical Examinations'!$A:$J,COLUMN('Medical Examinations'!C703),FALSE)</f>
        <v>4.38</v>
      </c>
      <c r="E704" t="str">
        <f>VLOOKUP($A704,'Medical Examinations'!$A:$J,COLUMN('Medical Examinations'!D703),FALSE)</f>
        <v>Yes</v>
      </c>
      <c r="F704" t="str">
        <f>VLOOKUP($A704,'Medical Examinations'!$A:$J,COLUMN('Medical Examinations'!E703),FALSE)</f>
        <v>No</v>
      </c>
      <c r="G704" t="str">
        <f>VLOOKUP($A704,'Medical Examinations'!$A:$J,COLUMN('Medical Examinations'!F703),FALSE)</f>
        <v>Yes</v>
      </c>
      <c r="H704">
        <f>VLOOKUP($A704,'Medical Examinations'!$A:$J,COLUMN('Medical Examinations'!G703),FALSE)</f>
        <v>1</v>
      </c>
      <c r="I704" t="str">
        <f>VLOOKUP($A704,'Medical Examinations'!$A:$J,COLUMN('Medical Examinations'!H703),FALSE)</f>
        <v>No</v>
      </c>
      <c r="J704" t="str">
        <f>VLOOKUP($A704,'Medical Examinations'!$A:$J,COLUMN('Medical Examinations'!I703),FALSE)</f>
        <v>Obesity</v>
      </c>
      <c r="K704" t="str">
        <f>VLOOKUP($A704,'Medical Examinations'!$A:$J,COLUMN('Medical Examinations'!J703),FALSE)</f>
        <v>Normal</v>
      </c>
      <c r="L704" s="30">
        <f>VLOOKUP($A704,'Hospitalisation Details'!$A:$K,COLUMN('Hospitalisation Details'!J703),FALSE)</f>
        <v>25472</v>
      </c>
      <c r="M704" s="23">
        <f>VLOOKUP($A704,'Hospitalisation Details'!$A:$K,COLUMN('Hospitalisation Details'!F703),FALSE)</f>
        <v>14337.91</v>
      </c>
      <c r="N704" t="str">
        <f>VLOOKUP($A704,'Hospitalisation Details'!$A:$K,COLUMN('Hospitalisation Details'!G703),FALSE)</f>
        <v>Tier - 2</v>
      </c>
      <c r="O704" t="str">
        <f>VLOOKUP($A704,'Hospitalisation Details'!$A:$K,COLUMN('Hospitalisation Details'!H703),FALSE)</f>
        <v>Tier - 3</v>
      </c>
      <c r="P704" t="str">
        <f>VLOOKUP($A704,'Hospitalisation Details'!$A:$K,COLUMN('Hospitalisation Details'!I703),FALSE)</f>
        <v>R1022</v>
      </c>
      <c r="Q704">
        <f>VLOOKUP($A704,'Hospitalisation Details'!$A:$K,COLUMN('Hospitalisation Details'!K703),FALSE)</f>
        <v>53</v>
      </c>
      <c r="R704" t="str" cm="1">
        <f t="array" ref="R704">_xlfn.IFS(
Q704&lt;=10,"0-10",
Q704&lt;=20,"11-20",
Q704&lt;=30,"21-30",
Q704&lt;=40,"31-40",
Q704&lt;=50,"41-50",
Q704&lt;=60,"51-60",
Q704&lt;=70,"61-70"
)</f>
        <v>51-60</v>
      </c>
      <c r="S704" t="str">
        <f t="shared" si="10"/>
        <v>No</v>
      </c>
    </row>
    <row r="705" spans="1:19" ht="15.75" x14ac:dyDescent="0.25">
      <c r="A705" s="36" t="s">
        <v>745</v>
      </c>
      <c r="B705" t="str">
        <f>VLOOKUP(A705,'Customer Names'!A:E,COLUMN('Customer Names'!D704),FALSE)</f>
        <v>Ms. Danielle</v>
      </c>
      <c r="C705">
        <f>VLOOKUP($A705,'Medical Examinations'!$A:$J,COLUMN('Medical Examinations'!B704),FALSE)</f>
        <v>39.700000000000003</v>
      </c>
      <c r="D705">
        <f>VLOOKUP($A705,'Medical Examinations'!$A:$J,COLUMN('Medical Examinations'!C704),FALSE)</f>
        <v>9.83</v>
      </c>
      <c r="E705" t="str">
        <f>VLOOKUP($A705,'Medical Examinations'!$A:$J,COLUMN('Medical Examinations'!D704),FALSE)</f>
        <v>No</v>
      </c>
      <c r="F705" t="str">
        <f>VLOOKUP($A705,'Medical Examinations'!$A:$J,COLUMN('Medical Examinations'!E704),FALSE)</f>
        <v>No</v>
      </c>
      <c r="G705" t="str">
        <f>VLOOKUP($A705,'Medical Examinations'!$A:$J,COLUMN('Medical Examinations'!F704),FALSE)</f>
        <v>No</v>
      </c>
      <c r="H705">
        <f>VLOOKUP($A705,'Medical Examinations'!$A:$J,COLUMN('Medical Examinations'!G704),FALSE)</f>
        <v>3</v>
      </c>
      <c r="I705" t="str">
        <f>VLOOKUP($A705,'Medical Examinations'!$A:$J,COLUMN('Medical Examinations'!H704),FALSE)</f>
        <v>No</v>
      </c>
      <c r="J705" t="str">
        <f>VLOOKUP($A705,'Medical Examinations'!$A:$J,COLUMN('Medical Examinations'!I704),FALSE)</f>
        <v>Obesity</v>
      </c>
      <c r="K705" t="str">
        <f>VLOOKUP($A705,'Medical Examinations'!$A:$J,COLUMN('Medical Examinations'!J704),FALSE)</f>
        <v>Diabetes</v>
      </c>
      <c r="L705" s="30">
        <f>VLOOKUP($A705,'Hospitalisation Details'!$A:$K,COLUMN('Hospitalisation Details'!J704),FALSE)</f>
        <v>21376</v>
      </c>
      <c r="M705" s="23">
        <f>VLOOKUP($A705,'Hospitalisation Details'!$A:$K,COLUMN('Hospitalisation Details'!F704),FALSE)</f>
        <v>14319.03</v>
      </c>
      <c r="N705" t="str">
        <f>VLOOKUP($A705,'Hospitalisation Details'!$A:$K,COLUMN('Hospitalisation Details'!G704),FALSE)</f>
        <v>Tier - 2</v>
      </c>
      <c r="O705" t="str">
        <f>VLOOKUP($A705,'Hospitalisation Details'!$A:$K,COLUMN('Hospitalisation Details'!H704),FALSE)</f>
        <v>Tier - 2</v>
      </c>
      <c r="P705" t="str">
        <f>VLOOKUP($A705,'Hospitalisation Details'!$A:$K,COLUMN('Hospitalisation Details'!I704),FALSE)</f>
        <v>R1011</v>
      </c>
      <c r="Q705">
        <f>VLOOKUP($A705,'Hospitalisation Details'!$A:$K,COLUMN('Hospitalisation Details'!K704),FALSE)</f>
        <v>64</v>
      </c>
      <c r="R705" t="str" cm="1">
        <f t="array" ref="R705">_xlfn.IFS(
Q705&lt;=10,"0-10",
Q705&lt;=20,"11-20",
Q705&lt;=30,"21-30",
Q705&lt;=40,"31-40",
Q705&lt;=50,"41-50",
Q705&lt;=60,"51-60",
Q705&lt;=70,"61-70"
)</f>
        <v>61-70</v>
      </c>
      <c r="S705" t="str">
        <f t="shared" si="10"/>
        <v>Yes</v>
      </c>
    </row>
    <row r="706" spans="1:19" ht="15.75" x14ac:dyDescent="0.25">
      <c r="A706" s="36" t="s">
        <v>746</v>
      </c>
      <c r="B706" t="str">
        <f>VLOOKUP(A706,'Customer Names'!A:E,COLUMN('Customer Names'!D705),FALSE)</f>
        <v>Ms. Candace</v>
      </c>
      <c r="C706">
        <f>VLOOKUP($A706,'Medical Examinations'!$A:$J,COLUMN('Medical Examinations'!B705),FALSE)</f>
        <v>35.97</v>
      </c>
      <c r="D706">
        <f>VLOOKUP($A706,'Medical Examinations'!$A:$J,COLUMN('Medical Examinations'!C705),FALSE)</f>
        <v>11.08</v>
      </c>
      <c r="E706" t="str">
        <f>VLOOKUP($A706,'Medical Examinations'!$A:$J,COLUMN('Medical Examinations'!D705),FALSE)</f>
        <v>No</v>
      </c>
      <c r="F706" t="str">
        <f>VLOOKUP($A706,'Medical Examinations'!$A:$J,COLUMN('Medical Examinations'!E705),FALSE)</f>
        <v>No</v>
      </c>
      <c r="G706" t="str">
        <f>VLOOKUP($A706,'Medical Examinations'!$A:$J,COLUMN('Medical Examinations'!F705),FALSE)</f>
        <v>No</v>
      </c>
      <c r="H706">
        <f>VLOOKUP($A706,'Medical Examinations'!$A:$J,COLUMN('Medical Examinations'!G705),FALSE)</f>
        <v>3</v>
      </c>
      <c r="I706" t="str">
        <f>VLOOKUP($A706,'Medical Examinations'!$A:$J,COLUMN('Medical Examinations'!H705),FALSE)</f>
        <v>No</v>
      </c>
      <c r="J706" t="str">
        <f>VLOOKUP($A706,'Medical Examinations'!$A:$J,COLUMN('Medical Examinations'!I705),FALSE)</f>
        <v>Obesity</v>
      </c>
      <c r="K706" t="str">
        <f>VLOOKUP($A706,'Medical Examinations'!$A:$J,COLUMN('Medical Examinations'!J705),FALSE)</f>
        <v>Diabetes</v>
      </c>
      <c r="L706" s="30">
        <f>VLOOKUP($A706,'Hospitalisation Details'!$A:$K,COLUMN('Hospitalisation Details'!J705),FALSE)</f>
        <v>21473</v>
      </c>
      <c r="M706" s="23">
        <f>VLOOKUP($A706,'Hospitalisation Details'!$A:$K,COLUMN('Hospitalisation Details'!F705),FALSE)</f>
        <v>14313.85</v>
      </c>
      <c r="N706" t="str">
        <f>VLOOKUP($A706,'Hospitalisation Details'!$A:$K,COLUMN('Hospitalisation Details'!G705),FALSE)</f>
        <v>Tier - 2</v>
      </c>
      <c r="O706" t="str">
        <f>VLOOKUP($A706,'Hospitalisation Details'!$A:$K,COLUMN('Hospitalisation Details'!H705),FALSE)</f>
        <v>Tier - 3</v>
      </c>
      <c r="P706" t="str">
        <f>VLOOKUP($A706,'Hospitalisation Details'!$A:$K,COLUMN('Hospitalisation Details'!I705),FALSE)</f>
        <v>R1013</v>
      </c>
      <c r="Q706">
        <f>VLOOKUP($A706,'Hospitalisation Details'!$A:$K,COLUMN('Hospitalisation Details'!K705),FALSE)</f>
        <v>64</v>
      </c>
      <c r="R706" t="str" cm="1">
        <f t="array" ref="R706">_xlfn.IFS(
Q706&lt;=10,"0-10",
Q706&lt;=20,"11-20",
Q706&lt;=30,"21-30",
Q706&lt;=40,"31-40",
Q706&lt;=50,"41-50",
Q706&lt;=60,"51-60",
Q706&lt;=70,"61-70"
)</f>
        <v>61-70</v>
      </c>
      <c r="S706" t="str">
        <f t="shared" ref="S706:S769" si="11">IF(OR(K706="Diabetes",K706="Prediabetes"),"Yes","No")</f>
        <v>Yes</v>
      </c>
    </row>
    <row r="707" spans="1:19" ht="15.75" x14ac:dyDescent="0.25">
      <c r="A707" s="36" t="s">
        <v>747</v>
      </c>
      <c r="B707" t="str">
        <f>VLOOKUP(A707,'Customer Names'!A:E,COLUMN('Customer Names'!D706),FALSE)</f>
        <v>Mr. Bruno</v>
      </c>
      <c r="C707">
        <f>VLOOKUP($A707,'Medical Examinations'!$A:$J,COLUMN('Medical Examinations'!B706),FALSE)</f>
        <v>37.85</v>
      </c>
      <c r="D707">
        <f>VLOOKUP($A707,'Medical Examinations'!$A:$J,COLUMN('Medical Examinations'!C706),FALSE)</f>
        <v>11.01</v>
      </c>
      <c r="E707" t="str">
        <f>VLOOKUP($A707,'Medical Examinations'!$A:$J,COLUMN('Medical Examinations'!D706),FALSE)</f>
        <v>No</v>
      </c>
      <c r="F707" t="str">
        <f>VLOOKUP($A707,'Medical Examinations'!$A:$J,COLUMN('Medical Examinations'!E706),FALSE)</f>
        <v>No</v>
      </c>
      <c r="G707" t="str">
        <f>VLOOKUP($A707,'Medical Examinations'!$A:$J,COLUMN('Medical Examinations'!F706),FALSE)</f>
        <v>No</v>
      </c>
      <c r="H707">
        <f>VLOOKUP($A707,'Medical Examinations'!$A:$J,COLUMN('Medical Examinations'!G706),FALSE)</f>
        <v>0</v>
      </c>
      <c r="I707" t="str">
        <f>VLOOKUP($A707,'Medical Examinations'!$A:$J,COLUMN('Medical Examinations'!H706),FALSE)</f>
        <v>No</v>
      </c>
      <c r="J707" t="str">
        <f>VLOOKUP($A707,'Medical Examinations'!$A:$J,COLUMN('Medical Examinations'!I706),FALSE)</f>
        <v>Obesity</v>
      </c>
      <c r="K707" t="str">
        <f>VLOOKUP($A707,'Medical Examinations'!$A:$J,COLUMN('Medical Examinations'!J706),FALSE)</f>
        <v>Diabetes</v>
      </c>
      <c r="L707" s="30">
        <f>VLOOKUP($A707,'Hospitalisation Details'!$A:$K,COLUMN('Hospitalisation Details'!J706),FALSE)</f>
        <v>25187</v>
      </c>
      <c r="M707" s="23">
        <f>VLOOKUP($A707,'Hospitalisation Details'!$A:$K,COLUMN('Hospitalisation Details'!F706),FALSE)</f>
        <v>14285.9</v>
      </c>
      <c r="N707" t="str">
        <f>VLOOKUP($A707,'Hospitalisation Details'!$A:$K,COLUMN('Hospitalisation Details'!G706),FALSE)</f>
        <v>Tier - 2</v>
      </c>
      <c r="O707" t="str">
        <f>VLOOKUP($A707,'Hospitalisation Details'!$A:$K,COLUMN('Hospitalisation Details'!H706),FALSE)</f>
        <v>Tier - 3</v>
      </c>
      <c r="P707" t="str">
        <f>VLOOKUP($A707,'Hospitalisation Details'!$A:$K,COLUMN('Hospitalisation Details'!I706),FALSE)</f>
        <v>R1012</v>
      </c>
      <c r="Q707">
        <f>VLOOKUP($A707,'Hospitalisation Details'!$A:$K,COLUMN('Hospitalisation Details'!K706),FALSE)</f>
        <v>54</v>
      </c>
      <c r="R707" t="str" cm="1">
        <f t="array" ref="R707">_xlfn.IFS(
Q707&lt;=10,"0-10",
Q707&lt;=20,"11-20",
Q707&lt;=30,"21-30",
Q707&lt;=40,"31-40",
Q707&lt;=50,"41-50",
Q707&lt;=60,"51-60",
Q707&lt;=70,"61-70"
)</f>
        <v>51-60</v>
      </c>
      <c r="S707" t="str">
        <f t="shared" si="11"/>
        <v>Yes</v>
      </c>
    </row>
    <row r="708" spans="1:19" ht="15.75" x14ac:dyDescent="0.25">
      <c r="A708" s="36" t="s">
        <v>748</v>
      </c>
      <c r="B708" t="str">
        <f>VLOOKUP(A708,'Customer Names'!A:E,COLUMN('Customer Names'!D707),FALSE)</f>
        <v>Ms. Emily</v>
      </c>
      <c r="C708">
        <f>VLOOKUP($A708,'Medical Examinations'!$A:$J,COLUMN('Medical Examinations'!B707),FALSE)</f>
        <v>21.66</v>
      </c>
      <c r="D708">
        <f>VLOOKUP($A708,'Medical Examinations'!$A:$J,COLUMN('Medical Examinations'!C707),FALSE)</f>
        <v>4.37</v>
      </c>
      <c r="E708" t="str">
        <f>VLOOKUP($A708,'Medical Examinations'!$A:$J,COLUMN('Medical Examinations'!D707),FALSE)</f>
        <v>No</v>
      </c>
      <c r="F708" t="str">
        <f>VLOOKUP($A708,'Medical Examinations'!$A:$J,COLUMN('Medical Examinations'!E707),FALSE)</f>
        <v>Yes</v>
      </c>
      <c r="G708" t="str">
        <f>VLOOKUP($A708,'Medical Examinations'!$A:$J,COLUMN('Medical Examinations'!F707),FALSE)</f>
        <v>No</v>
      </c>
      <c r="H708">
        <f>VLOOKUP($A708,'Medical Examinations'!$A:$J,COLUMN('Medical Examinations'!G707),FALSE)</f>
        <v>1</v>
      </c>
      <c r="I708" t="str">
        <f>VLOOKUP($A708,'Medical Examinations'!$A:$J,COLUMN('Medical Examinations'!H707),FALSE)</f>
        <v>Yes</v>
      </c>
      <c r="J708" t="str">
        <f>VLOOKUP($A708,'Medical Examinations'!$A:$J,COLUMN('Medical Examinations'!I707),FALSE)</f>
        <v>Healthy Weight</v>
      </c>
      <c r="K708" t="str">
        <f>VLOOKUP($A708,'Medical Examinations'!$A:$J,COLUMN('Medical Examinations'!J707),FALSE)</f>
        <v>Normal</v>
      </c>
      <c r="L708" s="30">
        <f>VLOOKUP($A708,'Hospitalisation Details'!$A:$K,COLUMN('Hospitalisation Details'!J707),FALSE)</f>
        <v>38236</v>
      </c>
      <c r="M708" s="23">
        <f>VLOOKUP($A708,'Hospitalisation Details'!$A:$K,COLUMN('Hospitalisation Details'!F707),FALSE)</f>
        <v>14283.46</v>
      </c>
      <c r="N708" t="str">
        <f>VLOOKUP($A708,'Hospitalisation Details'!$A:$K,COLUMN('Hospitalisation Details'!G707),FALSE)</f>
        <v>Tier - 2</v>
      </c>
      <c r="O708" t="str">
        <f>VLOOKUP($A708,'Hospitalisation Details'!$A:$K,COLUMN('Hospitalisation Details'!H707),FALSE)</f>
        <v>Tier - 2</v>
      </c>
      <c r="P708" t="str">
        <f>VLOOKUP($A708,'Hospitalisation Details'!$A:$K,COLUMN('Hospitalisation Details'!I707),FALSE)</f>
        <v>R1024</v>
      </c>
      <c r="Q708">
        <f>VLOOKUP($A708,'Hospitalisation Details'!$A:$K,COLUMN('Hospitalisation Details'!K707),FALSE)</f>
        <v>18</v>
      </c>
      <c r="R708" t="str" cm="1">
        <f t="array" ref="R708">_xlfn.IFS(
Q708&lt;=10,"0-10",
Q708&lt;=20,"11-20",
Q708&lt;=30,"21-30",
Q708&lt;=40,"31-40",
Q708&lt;=50,"41-50",
Q708&lt;=60,"51-60",
Q708&lt;=70,"61-70"
)</f>
        <v>11-20</v>
      </c>
      <c r="S708" t="str">
        <f t="shared" si="11"/>
        <v>No</v>
      </c>
    </row>
    <row r="709" spans="1:19" ht="15.75" x14ac:dyDescent="0.25">
      <c r="A709" s="36" t="s">
        <v>749</v>
      </c>
      <c r="B709" t="str">
        <f>VLOOKUP(A709,'Customer Names'!A:E,COLUMN('Customer Names'!D708),FALSE)</f>
        <v>Mrs. Katie</v>
      </c>
      <c r="C709">
        <f>VLOOKUP($A709,'Medical Examinations'!$A:$J,COLUMN('Medical Examinations'!B708),FALSE)</f>
        <v>39.369999999999997</v>
      </c>
      <c r="D709">
        <f>VLOOKUP($A709,'Medical Examinations'!$A:$J,COLUMN('Medical Examinations'!C708),FALSE)</f>
        <v>5.91</v>
      </c>
      <c r="E709" t="str">
        <f>VLOOKUP($A709,'Medical Examinations'!$A:$J,COLUMN('Medical Examinations'!D708),FALSE)</f>
        <v>No</v>
      </c>
      <c r="F709" t="str">
        <f>VLOOKUP($A709,'Medical Examinations'!$A:$J,COLUMN('Medical Examinations'!E708),FALSE)</f>
        <v>No</v>
      </c>
      <c r="G709" t="str">
        <f>VLOOKUP($A709,'Medical Examinations'!$A:$J,COLUMN('Medical Examinations'!F708),FALSE)</f>
        <v>No</v>
      </c>
      <c r="H709">
        <f>VLOOKUP($A709,'Medical Examinations'!$A:$J,COLUMN('Medical Examinations'!G708),FALSE)</f>
        <v>2</v>
      </c>
      <c r="I709" t="str">
        <f>VLOOKUP($A709,'Medical Examinations'!$A:$J,COLUMN('Medical Examinations'!H708),FALSE)</f>
        <v>No</v>
      </c>
      <c r="J709" t="str">
        <f>VLOOKUP($A709,'Medical Examinations'!$A:$J,COLUMN('Medical Examinations'!I708),FALSE)</f>
        <v>Obesity</v>
      </c>
      <c r="K709" t="str">
        <f>VLOOKUP($A709,'Medical Examinations'!$A:$J,COLUMN('Medical Examinations'!J708),FALSE)</f>
        <v>Prediabetes</v>
      </c>
      <c r="L709" s="30">
        <f>VLOOKUP($A709,'Hospitalisation Details'!$A:$K,COLUMN('Hospitalisation Details'!J708),FALSE)</f>
        <v>26493</v>
      </c>
      <c r="M709" s="23">
        <f>VLOOKUP($A709,'Hospitalisation Details'!$A:$K,COLUMN('Hospitalisation Details'!F708),FALSE)</f>
        <v>14258.33</v>
      </c>
      <c r="N709" t="str">
        <f>VLOOKUP($A709,'Hospitalisation Details'!$A:$K,COLUMN('Hospitalisation Details'!G708),FALSE)</f>
        <v>Tier - 2</v>
      </c>
      <c r="O709" t="str">
        <f>VLOOKUP($A709,'Hospitalisation Details'!$A:$K,COLUMN('Hospitalisation Details'!H708),FALSE)</f>
        <v>Tier - 2</v>
      </c>
      <c r="P709" t="str">
        <f>VLOOKUP($A709,'Hospitalisation Details'!$A:$K,COLUMN('Hospitalisation Details'!I708),FALSE)</f>
        <v>R1026</v>
      </c>
      <c r="Q709">
        <f>VLOOKUP($A709,'Hospitalisation Details'!$A:$K,COLUMN('Hospitalisation Details'!K708),FALSE)</f>
        <v>50</v>
      </c>
      <c r="R709" t="str" cm="1">
        <f t="array" ref="R709">_xlfn.IFS(
Q709&lt;=10,"0-10",
Q709&lt;=20,"11-20",
Q709&lt;=30,"21-30",
Q709&lt;=40,"31-40",
Q709&lt;=50,"41-50",
Q709&lt;=60,"51-60",
Q709&lt;=70,"61-70"
)</f>
        <v>41-50</v>
      </c>
      <c r="S709" t="str">
        <f t="shared" si="11"/>
        <v>Yes</v>
      </c>
    </row>
    <row r="710" spans="1:19" ht="15.75" x14ac:dyDescent="0.25">
      <c r="A710" s="36" t="s">
        <v>750</v>
      </c>
      <c r="B710" t="str">
        <f>VLOOKUP(A710,'Customer Names'!A:E,COLUMN('Customer Names'!D709),FALSE)</f>
        <v>Mrs. Sally</v>
      </c>
      <c r="C710">
        <f>VLOOKUP($A710,'Medical Examinations'!$A:$J,COLUMN('Medical Examinations'!B709),FALSE)</f>
        <v>40.880000000000003</v>
      </c>
      <c r="D710">
        <f>VLOOKUP($A710,'Medical Examinations'!$A:$J,COLUMN('Medical Examinations'!C709),FALSE)</f>
        <v>7.65</v>
      </c>
      <c r="E710" t="str">
        <f>VLOOKUP($A710,'Medical Examinations'!$A:$J,COLUMN('Medical Examinations'!D709),FALSE)</f>
        <v>No</v>
      </c>
      <c r="F710" t="str">
        <f>VLOOKUP($A710,'Medical Examinations'!$A:$J,COLUMN('Medical Examinations'!E709),FALSE)</f>
        <v>No</v>
      </c>
      <c r="G710" t="str">
        <f>VLOOKUP($A710,'Medical Examinations'!$A:$J,COLUMN('Medical Examinations'!F709),FALSE)</f>
        <v>No</v>
      </c>
      <c r="H710">
        <f>VLOOKUP($A710,'Medical Examinations'!$A:$J,COLUMN('Medical Examinations'!G709),FALSE)</f>
        <v>0</v>
      </c>
      <c r="I710" t="str">
        <f>VLOOKUP($A710,'Medical Examinations'!$A:$J,COLUMN('Medical Examinations'!H709),FALSE)</f>
        <v>No</v>
      </c>
      <c r="J710" t="str">
        <f>VLOOKUP($A710,'Medical Examinations'!$A:$J,COLUMN('Medical Examinations'!I709),FALSE)</f>
        <v>Obesity</v>
      </c>
      <c r="K710" t="str">
        <f>VLOOKUP($A710,'Medical Examinations'!$A:$J,COLUMN('Medical Examinations'!J709),FALSE)</f>
        <v>Diabetes</v>
      </c>
      <c r="L710" s="30">
        <f>VLOOKUP($A710,'Hospitalisation Details'!$A:$K,COLUMN('Hospitalisation Details'!J709),FALSE)</f>
        <v>27389</v>
      </c>
      <c r="M710" s="23">
        <f>VLOOKUP($A710,'Hospitalisation Details'!$A:$K,COLUMN('Hospitalisation Details'!F709),FALSE)</f>
        <v>14256.79</v>
      </c>
      <c r="N710" t="str">
        <f>VLOOKUP($A710,'Hospitalisation Details'!$A:$K,COLUMN('Hospitalisation Details'!G709),FALSE)</f>
        <v>Tier - 2</v>
      </c>
      <c r="O710" t="str">
        <f>VLOOKUP($A710,'Hospitalisation Details'!$A:$K,COLUMN('Hospitalisation Details'!H709),FALSE)</f>
        <v>Tier - 2</v>
      </c>
      <c r="P710" t="str">
        <f>VLOOKUP($A710,'Hospitalisation Details'!$A:$K,COLUMN('Hospitalisation Details'!I709),FALSE)</f>
        <v>R1026</v>
      </c>
      <c r="Q710">
        <f>VLOOKUP($A710,'Hospitalisation Details'!$A:$K,COLUMN('Hospitalisation Details'!K709),FALSE)</f>
        <v>48</v>
      </c>
      <c r="R710" t="str" cm="1">
        <f t="array" ref="R710">_xlfn.IFS(
Q710&lt;=10,"0-10",
Q710&lt;=20,"11-20",
Q710&lt;=30,"21-30",
Q710&lt;=40,"31-40",
Q710&lt;=50,"41-50",
Q710&lt;=60,"51-60",
Q710&lt;=70,"61-70"
)</f>
        <v>41-50</v>
      </c>
      <c r="S710" t="str">
        <f t="shared" si="11"/>
        <v>Yes</v>
      </c>
    </row>
    <row r="711" spans="1:19" ht="15.75" x14ac:dyDescent="0.25">
      <c r="A711" s="36" t="s">
        <v>751</v>
      </c>
      <c r="B711" t="str">
        <f>VLOOKUP(A711,'Customer Names'!A:E,COLUMN('Customer Names'!D710),FALSE)</f>
        <v>Ms. Meaghan</v>
      </c>
      <c r="C711">
        <f>VLOOKUP($A711,'Medical Examinations'!$A:$J,COLUMN('Medical Examinations'!B710),FALSE)</f>
        <v>26.22</v>
      </c>
      <c r="D711">
        <f>VLOOKUP($A711,'Medical Examinations'!$A:$J,COLUMN('Medical Examinations'!C710),FALSE)</f>
        <v>5.37</v>
      </c>
      <c r="E711" t="str">
        <f>VLOOKUP($A711,'Medical Examinations'!$A:$J,COLUMN('Medical Examinations'!D710),FALSE)</f>
        <v>Yes</v>
      </c>
      <c r="F711" t="str">
        <f>VLOOKUP($A711,'Medical Examinations'!$A:$J,COLUMN('Medical Examinations'!E710),FALSE)</f>
        <v>No</v>
      </c>
      <c r="G711" t="str">
        <f>VLOOKUP($A711,'Medical Examinations'!$A:$J,COLUMN('Medical Examinations'!F710),FALSE)</f>
        <v>No</v>
      </c>
      <c r="H711">
        <f>VLOOKUP($A711,'Medical Examinations'!$A:$J,COLUMN('Medical Examinations'!G710),FALSE)</f>
        <v>2</v>
      </c>
      <c r="I711" t="str">
        <f>VLOOKUP($A711,'Medical Examinations'!$A:$J,COLUMN('Medical Examinations'!H710),FALSE)</f>
        <v>No</v>
      </c>
      <c r="J711" t="str">
        <f>VLOOKUP($A711,'Medical Examinations'!$A:$J,COLUMN('Medical Examinations'!I710),FALSE)</f>
        <v>Overweight</v>
      </c>
      <c r="K711" t="str">
        <f>VLOOKUP($A711,'Medical Examinations'!$A:$J,COLUMN('Medical Examinations'!J710),FALSE)</f>
        <v>Normal</v>
      </c>
      <c r="L711" s="30">
        <f>VLOOKUP($A711,'Hospitalisation Details'!$A:$K,COLUMN('Hospitalisation Details'!J710),FALSE)</f>
        <v>21862</v>
      </c>
      <c r="M711" s="23">
        <f>VLOOKUP($A711,'Hospitalisation Details'!$A:$K,COLUMN('Hospitalisation Details'!F710),FALSE)</f>
        <v>14256.19</v>
      </c>
      <c r="N711" t="str">
        <f>VLOOKUP($A711,'Hospitalisation Details'!$A:$K,COLUMN('Hospitalisation Details'!G710),FALSE)</f>
        <v>Tier - 2</v>
      </c>
      <c r="O711" t="str">
        <f>VLOOKUP($A711,'Hospitalisation Details'!$A:$K,COLUMN('Hospitalisation Details'!H710),FALSE)</f>
        <v>Tier - 3</v>
      </c>
      <c r="P711" t="str">
        <f>VLOOKUP($A711,'Hospitalisation Details'!$A:$K,COLUMN('Hospitalisation Details'!I710),FALSE)</f>
        <v>R1012</v>
      </c>
      <c r="Q711">
        <f>VLOOKUP($A711,'Hospitalisation Details'!$A:$K,COLUMN('Hospitalisation Details'!K710),FALSE)</f>
        <v>63</v>
      </c>
      <c r="R711" t="str" cm="1">
        <f t="array" ref="R711">_xlfn.IFS(
Q711&lt;=10,"0-10",
Q711&lt;=20,"11-20",
Q711&lt;=30,"21-30",
Q711&lt;=40,"31-40",
Q711&lt;=50,"41-50",
Q711&lt;=60,"51-60",
Q711&lt;=70,"61-70"
)</f>
        <v>61-70</v>
      </c>
      <c r="S711" t="str">
        <f t="shared" si="11"/>
        <v>No</v>
      </c>
    </row>
    <row r="712" spans="1:19" ht="15.75" x14ac:dyDescent="0.25">
      <c r="A712" s="36" t="s">
        <v>752</v>
      </c>
      <c r="B712" t="str">
        <f>VLOOKUP(A712,'Customer Names'!A:E,COLUMN('Customer Names'!D711),FALSE)</f>
        <v>Ms. Rina</v>
      </c>
      <c r="C712">
        <f>VLOOKUP($A712,'Medical Examinations'!$A:$J,COLUMN('Medical Examinations'!B711),FALSE)</f>
        <v>25.08</v>
      </c>
      <c r="D712">
        <f>VLOOKUP($A712,'Medical Examinations'!$A:$J,COLUMN('Medical Examinations'!C711),FALSE)</f>
        <v>5.75</v>
      </c>
      <c r="E712" t="str">
        <f>VLOOKUP($A712,'Medical Examinations'!$A:$J,COLUMN('Medical Examinations'!D711),FALSE)</f>
        <v>Yes</v>
      </c>
      <c r="F712" t="str">
        <f>VLOOKUP($A712,'Medical Examinations'!$A:$J,COLUMN('Medical Examinations'!E711),FALSE)</f>
        <v>No</v>
      </c>
      <c r="G712" t="str">
        <f>VLOOKUP($A712,'Medical Examinations'!$A:$J,COLUMN('Medical Examinations'!F711),FALSE)</f>
        <v>No</v>
      </c>
      <c r="H712">
        <f>VLOOKUP($A712,'Medical Examinations'!$A:$J,COLUMN('Medical Examinations'!G711),FALSE)</f>
        <v>2</v>
      </c>
      <c r="I712" t="str">
        <f>VLOOKUP($A712,'Medical Examinations'!$A:$J,COLUMN('Medical Examinations'!H711),FALSE)</f>
        <v>No</v>
      </c>
      <c r="J712" t="str">
        <f>VLOOKUP($A712,'Medical Examinations'!$A:$J,COLUMN('Medical Examinations'!I711),FALSE)</f>
        <v>Overweight</v>
      </c>
      <c r="K712" t="str">
        <f>VLOOKUP($A712,'Medical Examinations'!$A:$J,COLUMN('Medical Examinations'!J711),FALSE)</f>
        <v>Prediabetes</v>
      </c>
      <c r="L712" s="30">
        <f>VLOOKUP($A712,'Hospitalisation Details'!$A:$K,COLUMN('Hospitalisation Details'!J711),FALSE)</f>
        <v>21833</v>
      </c>
      <c r="M712" s="23">
        <f>VLOOKUP($A712,'Hospitalisation Details'!$A:$K,COLUMN('Hospitalisation Details'!F711),FALSE)</f>
        <v>14254.61</v>
      </c>
      <c r="N712" t="str">
        <f>VLOOKUP($A712,'Hospitalisation Details'!$A:$K,COLUMN('Hospitalisation Details'!G711),FALSE)</f>
        <v>Tier - 2</v>
      </c>
      <c r="O712" t="str">
        <f>VLOOKUP($A712,'Hospitalisation Details'!$A:$K,COLUMN('Hospitalisation Details'!H711),FALSE)</f>
        <v>Tier - 1</v>
      </c>
      <c r="P712" t="str">
        <f>VLOOKUP($A712,'Hospitalisation Details'!$A:$K,COLUMN('Hospitalisation Details'!I711),FALSE)</f>
        <v>R1012</v>
      </c>
      <c r="Q712">
        <f>VLOOKUP($A712,'Hospitalisation Details'!$A:$K,COLUMN('Hospitalisation Details'!K711),FALSE)</f>
        <v>63</v>
      </c>
      <c r="R712" t="str" cm="1">
        <f t="array" ref="R712">_xlfn.IFS(
Q712&lt;=10,"0-10",
Q712&lt;=20,"11-20",
Q712&lt;=30,"21-30",
Q712&lt;=40,"31-40",
Q712&lt;=50,"41-50",
Q712&lt;=60,"51-60",
Q712&lt;=70,"61-70"
)</f>
        <v>61-70</v>
      </c>
      <c r="S712" t="str">
        <f t="shared" si="11"/>
        <v>Yes</v>
      </c>
    </row>
    <row r="713" spans="1:19" ht="15.75" x14ac:dyDescent="0.25">
      <c r="A713" s="36" t="s">
        <v>753</v>
      </c>
      <c r="B713" t="str">
        <f>VLOOKUP(A713,'Customer Names'!A:E,COLUMN('Customer Names'!D712),FALSE)</f>
        <v>Ms. Kristin</v>
      </c>
      <c r="C713">
        <f>VLOOKUP($A713,'Medical Examinations'!$A:$J,COLUMN('Medical Examinations'!B712),FALSE)</f>
        <v>39.1</v>
      </c>
      <c r="D713">
        <f>VLOOKUP($A713,'Medical Examinations'!$A:$J,COLUMN('Medical Examinations'!C712),FALSE)</f>
        <v>6.79</v>
      </c>
      <c r="E713" t="str">
        <f>VLOOKUP($A713,'Medical Examinations'!$A:$J,COLUMN('Medical Examinations'!D712),FALSE)</f>
        <v>Yes</v>
      </c>
      <c r="F713" t="str">
        <f>VLOOKUP($A713,'Medical Examinations'!$A:$J,COLUMN('Medical Examinations'!E712),FALSE)</f>
        <v>No</v>
      </c>
      <c r="G713" t="str">
        <f>VLOOKUP($A713,'Medical Examinations'!$A:$J,COLUMN('Medical Examinations'!F712),FALSE)</f>
        <v>No</v>
      </c>
      <c r="H713">
        <f>VLOOKUP($A713,'Medical Examinations'!$A:$J,COLUMN('Medical Examinations'!G712),FALSE)</f>
        <v>2</v>
      </c>
      <c r="I713" t="str">
        <f>VLOOKUP($A713,'Medical Examinations'!$A:$J,COLUMN('Medical Examinations'!H712),FALSE)</f>
        <v>No</v>
      </c>
      <c r="J713" t="str">
        <f>VLOOKUP($A713,'Medical Examinations'!$A:$J,COLUMN('Medical Examinations'!I712),FALSE)</f>
        <v>Obesity</v>
      </c>
      <c r="K713" t="str">
        <f>VLOOKUP($A713,'Medical Examinations'!$A:$J,COLUMN('Medical Examinations'!J712),FALSE)</f>
        <v>Diabetes</v>
      </c>
      <c r="L713" s="30">
        <f>VLOOKUP($A713,'Hospitalisation Details'!$A:$K,COLUMN('Hospitalisation Details'!J712),FALSE)</f>
        <v>22549</v>
      </c>
      <c r="M713" s="23">
        <f>VLOOKUP($A713,'Hospitalisation Details'!$A:$K,COLUMN('Hospitalisation Details'!F712),FALSE)</f>
        <v>14235.07</v>
      </c>
      <c r="N713" t="str">
        <f>VLOOKUP($A713,'Hospitalisation Details'!$A:$K,COLUMN('Hospitalisation Details'!G712),FALSE)</f>
        <v>Tier - 2</v>
      </c>
      <c r="O713" t="str">
        <f>VLOOKUP($A713,'Hospitalisation Details'!$A:$K,COLUMN('Hospitalisation Details'!H712),FALSE)</f>
        <v>Tier - 1</v>
      </c>
      <c r="P713" t="str">
        <f>VLOOKUP($A713,'Hospitalisation Details'!$A:$K,COLUMN('Hospitalisation Details'!I712),FALSE)</f>
        <v>R1011</v>
      </c>
      <c r="Q713">
        <f>VLOOKUP($A713,'Hospitalisation Details'!$A:$K,COLUMN('Hospitalisation Details'!K712),FALSE)</f>
        <v>61</v>
      </c>
      <c r="R713" t="str" cm="1">
        <f t="array" ref="R713">_xlfn.IFS(
Q713&lt;=10,"0-10",
Q713&lt;=20,"11-20",
Q713&lt;=30,"21-30",
Q713&lt;=40,"31-40",
Q713&lt;=50,"41-50",
Q713&lt;=60,"51-60",
Q713&lt;=70,"61-70"
)</f>
        <v>61-70</v>
      </c>
      <c r="S713" t="str">
        <f t="shared" si="11"/>
        <v>Yes</v>
      </c>
    </row>
    <row r="714" spans="1:19" ht="15.75" x14ac:dyDescent="0.25">
      <c r="A714" s="36" t="s">
        <v>754</v>
      </c>
      <c r="B714" t="str">
        <f>VLOOKUP(A714,'Customer Names'!A:E,COLUMN('Customer Names'!D713),FALSE)</f>
        <v>Mr. Albert</v>
      </c>
      <c r="C714">
        <f>VLOOKUP($A714,'Medical Examinations'!$A:$J,COLUMN('Medical Examinations'!B713),FALSE)</f>
        <v>37.905000000000001</v>
      </c>
      <c r="D714">
        <f>VLOOKUP($A714,'Medical Examinations'!$A:$J,COLUMN('Medical Examinations'!C713),FALSE)</f>
        <v>7.03</v>
      </c>
      <c r="E714" t="str">
        <f>VLOOKUP($A714,'Medical Examinations'!$A:$J,COLUMN('Medical Examinations'!D713),FALSE)</f>
        <v>No</v>
      </c>
      <c r="F714" t="str">
        <f>VLOOKUP($A714,'Medical Examinations'!$A:$J,COLUMN('Medical Examinations'!E713),FALSE)</f>
        <v>No</v>
      </c>
      <c r="G714" t="str">
        <f>VLOOKUP($A714,'Medical Examinations'!$A:$J,COLUMN('Medical Examinations'!F713),FALSE)</f>
        <v>No</v>
      </c>
      <c r="H714">
        <f>VLOOKUP($A714,'Medical Examinations'!$A:$J,COLUMN('Medical Examinations'!G713),FALSE)</f>
        <v>3</v>
      </c>
      <c r="I714" t="str">
        <f>VLOOKUP($A714,'Medical Examinations'!$A:$J,COLUMN('Medical Examinations'!H713),FALSE)</f>
        <v>No</v>
      </c>
      <c r="J714" t="str">
        <f>VLOOKUP($A714,'Medical Examinations'!$A:$J,COLUMN('Medical Examinations'!I713),FALSE)</f>
        <v>Obesity</v>
      </c>
      <c r="K714" t="str">
        <f>VLOOKUP($A714,'Medical Examinations'!$A:$J,COLUMN('Medical Examinations'!J713),FALSE)</f>
        <v>Diabetes</v>
      </c>
      <c r="L714" s="30">
        <f>VLOOKUP($A714,'Hospitalisation Details'!$A:$K,COLUMN('Hospitalisation Details'!J713),FALSE)</f>
        <v>21449</v>
      </c>
      <c r="M714" s="23">
        <f>VLOOKUP($A714,'Hospitalisation Details'!$A:$K,COLUMN('Hospitalisation Details'!F713),FALSE)</f>
        <v>14210.54</v>
      </c>
      <c r="N714" t="str">
        <f>VLOOKUP($A714,'Hospitalisation Details'!$A:$K,COLUMN('Hospitalisation Details'!G713),FALSE)</f>
        <v>Tier - 2</v>
      </c>
      <c r="O714" t="str">
        <f>VLOOKUP($A714,'Hospitalisation Details'!$A:$K,COLUMN('Hospitalisation Details'!H713),FALSE)</f>
        <v>Tier - 2</v>
      </c>
      <c r="P714" t="str">
        <f>VLOOKUP($A714,'Hospitalisation Details'!$A:$K,COLUMN('Hospitalisation Details'!I713),FALSE)</f>
        <v>R1012</v>
      </c>
      <c r="Q714">
        <f>VLOOKUP($A714,'Hospitalisation Details'!$A:$K,COLUMN('Hospitalisation Details'!K713),FALSE)</f>
        <v>64</v>
      </c>
      <c r="R714" t="str" cm="1">
        <f t="array" ref="R714">_xlfn.IFS(
Q714&lt;=10,"0-10",
Q714&lt;=20,"11-20",
Q714&lt;=30,"21-30",
Q714&lt;=40,"31-40",
Q714&lt;=50,"41-50",
Q714&lt;=60,"51-60",
Q714&lt;=70,"61-70"
)</f>
        <v>61-70</v>
      </c>
      <c r="S714" t="str">
        <f t="shared" si="11"/>
        <v>Yes</v>
      </c>
    </row>
    <row r="715" spans="1:19" ht="15.75" x14ac:dyDescent="0.25">
      <c r="A715" s="36" t="s">
        <v>755</v>
      </c>
      <c r="B715" t="str">
        <f>VLOOKUP(A715,'Customer Names'!A:E,COLUMN('Customer Names'!D714),FALSE)</f>
        <v>Mrs. Ashley</v>
      </c>
      <c r="C715">
        <f>VLOOKUP($A715,'Medical Examinations'!$A:$J,COLUMN('Medical Examinations'!B714),FALSE)</f>
        <v>43.35</v>
      </c>
      <c r="D715">
        <f>VLOOKUP($A715,'Medical Examinations'!$A:$J,COLUMN('Medical Examinations'!C714),FALSE)</f>
        <v>5.41</v>
      </c>
      <c r="E715" t="str">
        <f>VLOOKUP($A715,'Medical Examinations'!$A:$J,COLUMN('Medical Examinations'!D714),FALSE)</f>
        <v>Yes</v>
      </c>
      <c r="F715" t="str">
        <f>VLOOKUP($A715,'Medical Examinations'!$A:$J,COLUMN('Medical Examinations'!E714),FALSE)</f>
        <v>No</v>
      </c>
      <c r="G715" t="str">
        <f>VLOOKUP($A715,'Medical Examinations'!$A:$J,COLUMN('Medical Examinations'!F714),FALSE)</f>
        <v>Yes</v>
      </c>
      <c r="H715">
        <f>VLOOKUP($A715,'Medical Examinations'!$A:$J,COLUMN('Medical Examinations'!G714),FALSE)</f>
        <v>1</v>
      </c>
      <c r="I715" t="str">
        <f>VLOOKUP($A715,'Medical Examinations'!$A:$J,COLUMN('Medical Examinations'!H714),FALSE)</f>
        <v>No</v>
      </c>
      <c r="J715" t="str">
        <f>VLOOKUP($A715,'Medical Examinations'!$A:$J,COLUMN('Medical Examinations'!I714),FALSE)</f>
        <v>Obesity</v>
      </c>
      <c r="K715" t="str">
        <f>VLOOKUP($A715,'Medical Examinations'!$A:$J,COLUMN('Medical Examinations'!J714),FALSE)</f>
        <v>Normal</v>
      </c>
      <c r="L715" s="30">
        <f>VLOOKUP($A715,'Hospitalisation Details'!$A:$K,COLUMN('Hospitalisation Details'!J714),FALSE)</f>
        <v>30637</v>
      </c>
      <c r="M715" s="23">
        <f>VLOOKUP($A715,'Hospitalisation Details'!$A:$K,COLUMN('Hospitalisation Details'!F714),FALSE)</f>
        <v>14209.4</v>
      </c>
      <c r="N715" t="str">
        <f>VLOOKUP($A715,'Hospitalisation Details'!$A:$K,COLUMN('Hospitalisation Details'!G714),FALSE)</f>
        <v>Tier - 2</v>
      </c>
      <c r="O715" t="str">
        <f>VLOOKUP($A715,'Hospitalisation Details'!$A:$K,COLUMN('Hospitalisation Details'!H714),FALSE)</f>
        <v>Tier - 1</v>
      </c>
      <c r="P715" t="str">
        <f>VLOOKUP($A715,'Hospitalisation Details'!$A:$K,COLUMN('Hospitalisation Details'!I714),FALSE)</f>
        <v>R1026</v>
      </c>
      <c r="Q715">
        <f>VLOOKUP($A715,'Hospitalisation Details'!$A:$K,COLUMN('Hospitalisation Details'!K714),FALSE)</f>
        <v>39</v>
      </c>
      <c r="R715" t="str" cm="1">
        <f t="array" ref="R715">_xlfn.IFS(
Q715&lt;=10,"0-10",
Q715&lt;=20,"11-20",
Q715&lt;=30,"21-30",
Q715&lt;=40,"31-40",
Q715&lt;=50,"41-50",
Q715&lt;=60,"51-60",
Q715&lt;=70,"61-70"
)</f>
        <v>31-40</v>
      </c>
      <c r="S715" t="str">
        <f t="shared" si="11"/>
        <v>No</v>
      </c>
    </row>
    <row r="716" spans="1:19" ht="15.75" x14ac:dyDescent="0.25">
      <c r="A716" s="36" t="s">
        <v>756</v>
      </c>
      <c r="B716" t="str">
        <f>VLOOKUP(A716,'Customer Names'!A:E,COLUMN('Customer Names'!D715),FALSE)</f>
        <v>Mrs. Shannon</v>
      </c>
      <c r="C716">
        <f>VLOOKUP($A716,'Medical Examinations'!$A:$J,COLUMN('Medical Examinations'!B715),FALSE)</f>
        <v>36.15</v>
      </c>
      <c r="D716">
        <f>VLOOKUP($A716,'Medical Examinations'!$A:$J,COLUMN('Medical Examinations'!C715),FALSE)</f>
        <v>8.0500000000000007</v>
      </c>
      <c r="E716" t="str">
        <f>VLOOKUP($A716,'Medical Examinations'!$A:$J,COLUMN('Medical Examinations'!D715),FALSE)</f>
        <v>No</v>
      </c>
      <c r="F716" t="str">
        <f>VLOOKUP($A716,'Medical Examinations'!$A:$J,COLUMN('Medical Examinations'!E715),FALSE)</f>
        <v>No</v>
      </c>
      <c r="G716" t="str">
        <f>VLOOKUP($A716,'Medical Examinations'!$A:$J,COLUMN('Medical Examinations'!F715),FALSE)</f>
        <v>No</v>
      </c>
      <c r="H716">
        <f>VLOOKUP($A716,'Medical Examinations'!$A:$J,COLUMN('Medical Examinations'!G715),FALSE)</f>
        <v>0</v>
      </c>
      <c r="I716" t="str">
        <f>VLOOKUP($A716,'Medical Examinations'!$A:$J,COLUMN('Medical Examinations'!H715),FALSE)</f>
        <v>No</v>
      </c>
      <c r="J716" t="str">
        <f>VLOOKUP($A716,'Medical Examinations'!$A:$J,COLUMN('Medical Examinations'!I715),FALSE)</f>
        <v>Obesity</v>
      </c>
      <c r="K716" t="str">
        <f>VLOOKUP($A716,'Medical Examinations'!$A:$J,COLUMN('Medical Examinations'!J715),FALSE)</f>
        <v>Diabetes</v>
      </c>
      <c r="L716" s="30">
        <f>VLOOKUP($A716,'Hospitalisation Details'!$A:$K,COLUMN('Hospitalisation Details'!J715),FALSE)</f>
        <v>25197</v>
      </c>
      <c r="M716" s="23">
        <f>VLOOKUP($A716,'Hospitalisation Details'!$A:$K,COLUMN('Hospitalisation Details'!F715),FALSE)</f>
        <v>14193.55</v>
      </c>
      <c r="N716" t="str">
        <f>VLOOKUP($A716,'Hospitalisation Details'!$A:$K,COLUMN('Hospitalisation Details'!G715),FALSE)</f>
        <v>Tier - 2</v>
      </c>
      <c r="O716" t="str">
        <f>VLOOKUP($A716,'Hospitalisation Details'!$A:$K,COLUMN('Hospitalisation Details'!H715),FALSE)</f>
        <v>Tier - 1</v>
      </c>
      <c r="P716" t="str">
        <f>VLOOKUP($A716,'Hospitalisation Details'!$A:$K,COLUMN('Hospitalisation Details'!I715),FALSE)</f>
        <v>R1026</v>
      </c>
      <c r="Q716">
        <f>VLOOKUP($A716,'Hospitalisation Details'!$A:$K,COLUMN('Hospitalisation Details'!K715),FALSE)</f>
        <v>54</v>
      </c>
      <c r="R716" t="str" cm="1">
        <f t="array" ref="R716">_xlfn.IFS(
Q716&lt;=10,"0-10",
Q716&lt;=20,"11-20",
Q716&lt;=30,"21-30",
Q716&lt;=40,"31-40",
Q716&lt;=50,"41-50",
Q716&lt;=60,"51-60",
Q716&lt;=70,"61-70"
)</f>
        <v>51-60</v>
      </c>
      <c r="S716" t="str">
        <f t="shared" si="11"/>
        <v>Yes</v>
      </c>
    </row>
    <row r="717" spans="1:19" ht="15.75" x14ac:dyDescent="0.25">
      <c r="A717" s="36" t="s">
        <v>757</v>
      </c>
      <c r="B717" t="str">
        <f>VLOOKUP(A717,'Customer Names'!A:E,COLUMN('Customer Names'!D716),FALSE)</f>
        <v>Ms. Amy</v>
      </c>
      <c r="C717">
        <f>VLOOKUP($A717,'Medical Examinations'!$A:$J,COLUMN('Medical Examinations'!B716),FALSE)</f>
        <v>44.98</v>
      </c>
      <c r="D717">
        <f>VLOOKUP($A717,'Medical Examinations'!$A:$J,COLUMN('Medical Examinations'!C716),FALSE)</f>
        <v>5.94</v>
      </c>
      <c r="E717" t="str">
        <f>VLOOKUP($A717,'Medical Examinations'!$A:$J,COLUMN('Medical Examinations'!D716),FALSE)</f>
        <v>No</v>
      </c>
      <c r="F717" t="str">
        <f>VLOOKUP($A717,'Medical Examinations'!$A:$J,COLUMN('Medical Examinations'!E716),FALSE)</f>
        <v>No</v>
      </c>
      <c r="G717" t="str">
        <f>VLOOKUP($A717,'Medical Examinations'!$A:$J,COLUMN('Medical Examinations'!F716),FALSE)</f>
        <v>No</v>
      </c>
      <c r="H717">
        <f>VLOOKUP($A717,'Medical Examinations'!$A:$J,COLUMN('Medical Examinations'!G716),FALSE)</f>
        <v>1</v>
      </c>
      <c r="I717" t="str">
        <f>VLOOKUP($A717,'Medical Examinations'!$A:$J,COLUMN('Medical Examinations'!H716),FALSE)</f>
        <v>No</v>
      </c>
      <c r="J717" t="str">
        <f>VLOOKUP($A717,'Medical Examinations'!$A:$J,COLUMN('Medical Examinations'!I716),FALSE)</f>
        <v>Obesity</v>
      </c>
      <c r="K717" t="str">
        <f>VLOOKUP($A717,'Medical Examinations'!$A:$J,COLUMN('Medical Examinations'!J716),FALSE)</f>
        <v>Prediabetes</v>
      </c>
      <c r="L717" s="30">
        <f>VLOOKUP($A717,'Hospitalisation Details'!$A:$K,COLUMN('Hospitalisation Details'!J716),FALSE)</f>
        <v>30870</v>
      </c>
      <c r="M717" s="23">
        <f>VLOOKUP($A717,'Hospitalisation Details'!$A:$K,COLUMN('Hospitalisation Details'!F716),FALSE)</f>
        <v>14152.46</v>
      </c>
      <c r="N717" t="str">
        <f>VLOOKUP($A717,'Hospitalisation Details'!$A:$K,COLUMN('Hospitalisation Details'!G716),FALSE)</f>
        <v>Tier - 2</v>
      </c>
      <c r="O717" t="str">
        <f>VLOOKUP($A717,'Hospitalisation Details'!$A:$K,COLUMN('Hospitalisation Details'!H716),FALSE)</f>
        <v>Tier - 1</v>
      </c>
      <c r="P717" t="str">
        <f>VLOOKUP($A717,'Hospitalisation Details'!$A:$K,COLUMN('Hospitalisation Details'!I716),FALSE)</f>
        <v>R1012</v>
      </c>
      <c r="Q717">
        <f>VLOOKUP($A717,'Hospitalisation Details'!$A:$K,COLUMN('Hospitalisation Details'!K716),FALSE)</f>
        <v>38</v>
      </c>
      <c r="R717" t="str" cm="1">
        <f t="array" ref="R717">_xlfn.IFS(
Q717&lt;=10,"0-10",
Q717&lt;=20,"11-20",
Q717&lt;=30,"21-30",
Q717&lt;=40,"31-40",
Q717&lt;=50,"41-50",
Q717&lt;=60,"51-60",
Q717&lt;=70,"61-70"
)</f>
        <v>31-40</v>
      </c>
      <c r="S717" t="str">
        <f t="shared" si="11"/>
        <v>Yes</v>
      </c>
    </row>
    <row r="718" spans="1:19" ht="15.75" x14ac:dyDescent="0.25">
      <c r="A718" s="36" t="s">
        <v>758</v>
      </c>
      <c r="B718" t="str">
        <f>VLOOKUP(A718,'Customer Names'!A:E,COLUMN('Customer Names'!D717),FALSE)</f>
        <v>Ms. A</v>
      </c>
      <c r="C718">
        <f>VLOOKUP($A718,'Medical Examinations'!$A:$J,COLUMN('Medical Examinations'!B717),FALSE)</f>
        <v>38.28</v>
      </c>
      <c r="D718">
        <f>VLOOKUP($A718,'Medical Examinations'!$A:$J,COLUMN('Medical Examinations'!C717),FALSE)</f>
        <v>5.51</v>
      </c>
      <c r="E718" t="str">
        <f>VLOOKUP($A718,'Medical Examinations'!$A:$J,COLUMN('Medical Examinations'!D717),FALSE)</f>
        <v>No</v>
      </c>
      <c r="F718" t="str">
        <f>VLOOKUP($A718,'Medical Examinations'!$A:$J,COLUMN('Medical Examinations'!E717),FALSE)</f>
        <v>Yes</v>
      </c>
      <c r="G718" t="str">
        <f>VLOOKUP($A718,'Medical Examinations'!$A:$J,COLUMN('Medical Examinations'!F717),FALSE)</f>
        <v>No</v>
      </c>
      <c r="H718">
        <f>VLOOKUP($A718,'Medical Examinations'!$A:$J,COLUMN('Medical Examinations'!G717),FALSE)</f>
        <v>1</v>
      </c>
      <c r="I718" t="str">
        <f>VLOOKUP($A718,'Medical Examinations'!$A:$J,COLUMN('Medical Examinations'!H717),FALSE)</f>
        <v>No</v>
      </c>
      <c r="J718" t="str">
        <f>VLOOKUP($A718,'Medical Examinations'!$A:$J,COLUMN('Medical Examinations'!I717),FALSE)</f>
        <v>Obesity</v>
      </c>
      <c r="K718" t="str">
        <f>VLOOKUP($A718,'Medical Examinations'!$A:$J,COLUMN('Medical Examinations'!J717),FALSE)</f>
        <v>Normal</v>
      </c>
      <c r="L718" s="30">
        <f>VLOOKUP($A718,'Hospitalisation Details'!$A:$K,COLUMN('Hospitalisation Details'!J717),FALSE)</f>
        <v>38174</v>
      </c>
      <c r="M718" s="23">
        <f>VLOOKUP($A718,'Hospitalisation Details'!$A:$K,COLUMN('Hospitalisation Details'!F717),FALSE)</f>
        <v>14133.04</v>
      </c>
      <c r="N718" t="str">
        <f>VLOOKUP($A718,'Hospitalisation Details'!$A:$K,COLUMN('Hospitalisation Details'!G717),FALSE)</f>
        <v>Tier - 2</v>
      </c>
      <c r="O718" t="str">
        <f>VLOOKUP($A718,'Hospitalisation Details'!$A:$K,COLUMN('Hospitalisation Details'!H717),FALSE)</f>
        <v>Tier - 3</v>
      </c>
      <c r="P718" t="str">
        <f>VLOOKUP($A718,'Hospitalisation Details'!$A:$K,COLUMN('Hospitalisation Details'!I717),FALSE)</f>
        <v>R1013</v>
      </c>
      <c r="Q718">
        <f>VLOOKUP($A718,'Hospitalisation Details'!$A:$K,COLUMN('Hospitalisation Details'!K717),FALSE)</f>
        <v>18</v>
      </c>
      <c r="R718" t="str" cm="1">
        <f t="array" ref="R718">_xlfn.IFS(
Q718&lt;=10,"0-10",
Q718&lt;=20,"11-20",
Q718&lt;=30,"21-30",
Q718&lt;=40,"31-40",
Q718&lt;=50,"41-50",
Q718&lt;=60,"51-60",
Q718&lt;=70,"61-70"
)</f>
        <v>11-20</v>
      </c>
      <c r="S718" t="str">
        <f t="shared" si="11"/>
        <v>No</v>
      </c>
    </row>
    <row r="719" spans="1:19" ht="15.75" x14ac:dyDescent="0.25">
      <c r="A719" s="36" t="s">
        <v>759</v>
      </c>
      <c r="B719" t="str">
        <f>VLOOKUP(A719,'Customer Names'!A:E,COLUMN('Customer Names'!D718),FALSE)</f>
        <v>Mr. Conrad</v>
      </c>
      <c r="C719">
        <f>VLOOKUP($A719,'Medical Examinations'!$A:$J,COLUMN('Medical Examinations'!B718),FALSE)</f>
        <v>32.299999999999997</v>
      </c>
      <c r="D719">
        <f>VLOOKUP($A719,'Medical Examinations'!$A:$J,COLUMN('Medical Examinations'!C718),FALSE)</f>
        <v>6.55</v>
      </c>
      <c r="E719" t="str">
        <f>VLOOKUP($A719,'Medical Examinations'!$A:$J,COLUMN('Medical Examinations'!D718),FALSE)</f>
        <v>Yes</v>
      </c>
      <c r="F719" t="str">
        <f>VLOOKUP($A719,'Medical Examinations'!$A:$J,COLUMN('Medical Examinations'!E718),FALSE)</f>
        <v>No</v>
      </c>
      <c r="G719" t="str">
        <f>VLOOKUP($A719,'Medical Examinations'!$A:$J,COLUMN('Medical Examinations'!F718),FALSE)</f>
        <v>No</v>
      </c>
      <c r="H719">
        <f>VLOOKUP($A719,'Medical Examinations'!$A:$J,COLUMN('Medical Examinations'!G718),FALSE)</f>
        <v>2</v>
      </c>
      <c r="I719" t="str">
        <f>VLOOKUP($A719,'Medical Examinations'!$A:$J,COLUMN('Medical Examinations'!H718),FALSE)</f>
        <v>No</v>
      </c>
      <c r="J719" t="str">
        <f>VLOOKUP($A719,'Medical Examinations'!$A:$J,COLUMN('Medical Examinations'!I718),FALSE)</f>
        <v>Obesity</v>
      </c>
      <c r="K719" t="str">
        <f>VLOOKUP($A719,'Medical Examinations'!$A:$J,COLUMN('Medical Examinations'!J718),FALSE)</f>
        <v>Diabetes</v>
      </c>
      <c r="L719" s="30">
        <f>VLOOKUP($A719,'Hospitalisation Details'!$A:$K,COLUMN('Hospitalisation Details'!J718),FALSE)</f>
        <v>22446</v>
      </c>
      <c r="M719" s="23">
        <f>VLOOKUP($A719,'Hospitalisation Details'!$A:$K,COLUMN('Hospitalisation Details'!F718),FALSE)</f>
        <v>14119.62</v>
      </c>
      <c r="N719" t="str">
        <f>VLOOKUP($A719,'Hospitalisation Details'!$A:$K,COLUMN('Hospitalisation Details'!G718),FALSE)</f>
        <v>Tier - 2</v>
      </c>
      <c r="O719" t="str">
        <f>VLOOKUP($A719,'Hospitalisation Details'!$A:$K,COLUMN('Hospitalisation Details'!H718),FALSE)</f>
        <v>Tier - 1</v>
      </c>
      <c r="P719" t="str">
        <f>VLOOKUP($A719,'Hospitalisation Details'!$A:$K,COLUMN('Hospitalisation Details'!I718),FALSE)</f>
        <v>R1012</v>
      </c>
      <c r="Q719">
        <f>VLOOKUP($A719,'Hospitalisation Details'!$A:$K,COLUMN('Hospitalisation Details'!K718),FALSE)</f>
        <v>61</v>
      </c>
      <c r="R719" t="str" cm="1">
        <f t="array" ref="R719">_xlfn.IFS(
Q719&lt;=10,"0-10",
Q719&lt;=20,"11-20",
Q719&lt;=30,"21-30",
Q719&lt;=40,"31-40",
Q719&lt;=50,"41-50",
Q719&lt;=60,"51-60",
Q719&lt;=70,"61-70"
)</f>
        <v>61-70</v>
      </c>
      <c r="S719" t="str">
        <f t="shared" si="11"/>
        <v>Yes</v>
      </c>
    </row>
    <row r="720" spans="1:19" ht="15.75" x14ac:dyDescent="0.25">
      <c r="A720" s="36" t="s">
        <v>760</v>
      </c>
      <c r="B720" t="str">
        <f>VLOOKUP(A720,'Customer Names'!A:E,COLUMN('Customer Names'!D719),FALSE)</f>
        <v>Mr. Josh</v>
      </c>
      <c r="C720">
        <f>VLOOKUP($A720,'Medical Examinations'!$A:$J,COLUMN('Medical Examinations'!B719),FALSE)</f>
        <v>39.51</v>
      </c>
      <c r="D720">
        <f>VLOOKUP($A720,'Medical Examinations'!$A:$J,COLUMN('Medical Examinations'!C719),FALSE)</f>
        <v>5.79</v>
      </c>
      <c r="E720" t="str">
        <f>VLOOKUP($A720,'Medical Examinations'!$A:$J,COLUMN('Medical Examinations'!D719),FALSE)</f>
        <v>Yes</v>
      </c>
      <c r="F720" t="str">
        <f>VLOOKUP($A720,'Medical Examinations'!$A:$J,COLUMN('Medical Examinations'!E719),FALSE)</f>
        <v>No</v>
      </c>
      <c r="G720" t="str">
        <f>VLOOKUP($A720,'Medical Examinations'!$A:$J,COLUMN('Medical Examinations'!F719),FALSE)</f>
        <v>No</v>
      </c>
      <c r="H720">
        <f>VLOOKUP($A720,'Medical Examinations'!$A:$J,COLUMN('Medical Examinations'!G719),FALSE)</f>
        <v>0</v>
      </c>
      <c r="I720" t="str">
        <f>VLOOKUP($A720,'Medical Examinations'!$A:$J,COLUMN('Medical Examinations'!H719),FALSE)</f>
        <v>No</v>
      </c>
      <c r="J720" t="str">
        <f>VLOOKUP($A720,'Medical Examinations'!$A:$J,COLUMN('Medical Examinations'!I719),FALSE)</f>
        <v>Obesity</v>
      </c>
      <c r="K720" t="str">
        <f>VLOOKUP($A720,'Medical Examinations'!$A:$J,COLUMN('Medical Examinations'!J719),FALSE)</f>
        <v>Prediabetes</v>
      </c>
      <c r="L720" s="30">
        <f>VLOOKUP($A720,'Hospitalisation Details'!$A:$K,COLUMN('Hospitalisation Details'!J719),FALSE)</f>
        <v>28029</v>
      </c>
      <c r="M720" s="23">
        <f>VLOOKUP($A720,'Hospitalisation Details'!$A:$K,COLUMN('Hospitalisation Details'!F719),FALSE)</f>
        <v>14098.07</v>
      </c>
      <c r="N720" t="str">
        <f>VLOOKUP($A720,'Hospitalisation Details'!$A:$K,COLUMN('Hospitalisation Details'!G719),FALSE)</f>
        <v>Tier - 2</v>
      </c>
      <c r="O720" t="str">
        <f>VLOOKUP($A720,'Hospitalisation Details'!$A:$K,COLUMN('Hospitalisation Details'!H719),FALSE)</f>
        <v>Tier - 3</v>
      </c>
      <c r="P720" t="str">
        <f>VLOOKUP($A720,'Hospitalisation Details'!$A:$K,COLUMN('Hospitalisation Details'!I719),FALSE)</f>
        <v>R1023</v>
      </c>
      <c r="Q720">
        <f>VLOOKUP($A720,'Hospitalisation Details'!$A:$K,COLUMN('Hospitalisation Details'!K719),FALSE)</f>
        <v>46</v>
      </c>
      <c r="R720" t="str" cm="1">
        <f t="array" ref="R720">_xlfn.IFS(
Q720&lt;=10,"0-10",
Q720&lt;=20,"11-20",
Q720&lt;=30,"21-30",
Q720&lt;=40,"31-40",
Q720&lt;=50,"41-50",
Q720&lt;=60,"51-60",
Q720&lt;=70,"61-70"
)</f>
        <v>41-50</v>
      </c>
      <c r="S720" t="str">
        <f t="shared" si="11"/>
        <v>Yes</v>
      </c>
    </row>
    <row r="721" spans="1:19" ht="15.75" x14ac:dyDescent="0.25">
      <c r="A721" s="36" t="s">
        <v>761</v>
      </c>
      <c r="B721" t="str">
        <f>VLOOKUP(A721,'Customer Names'!A:E,COLUMN('Customer Names'!D720),FALSE)</f>
        <v>Mr. Maxime</v>
      </c>
      <c r="C721">
        <f>VLOOKUP($A721,'Medical Examinations'!$A:$J,COLUMN('Medical Examinations'!B720),FALSE)</f>
        <v>50.46</v>
      </c>
      <c r="D721">
        <f>VLOOKUP($A721,'Medical Examinations'!$A:$J,COLUMN('Medical Examinations'!C720),FALSE)</f>
        <v>4.5599999999999996</v>
      </c>
      <c r="E721" t="str">
        <f>VLOOKUP($A721,'Medical Examinations'!$A:$J,COLUMN('Medical Examinations'!D720),FALSE)</f>
        <v>No</v>
      </c>
      <c r="F721" t="str">
        <f>VLOOKUP($A721,'Medical Examinations'!$A:$J,COLUMN('Medical Examinations'!E720),FALSE)</f>
        <v>No</v>
      </c>
      <c r="G721" t="str">
        <f>VLOOKUP($A721,'Medical Examinations'!$A:$J,COLUMN('Medical Examinations'!F720),FALSE)</f>
        <v>No</v>
      </c>
      <c r="H721">
        <f>VLOOKUP($A721,'Medical Examinations'!$A:$J,COLUMN('Medical Examinations'!G720),FALSE)</f>
        <v>0</v>
      </c>
      <c r="I721" t="str">
        <f>VLOOKUP($A721,'Medical Examinations'!$A:$J,COLUMN('Medical Examinations'!H720),FALSE)</f>
        <v>No</v>
      </c>
      <c r="J721" t="str">
        <f>VLOOKUP($A721,'Medical Examinations'!$A:$J,COLUMN('Medical Examinations'!I720),FALSE)</f>
        <v>Obesity</v>
      </c>
      <c r="K721" t="str">
        <f>VLOOKUP($A721,'Medical Examinations'!$A:$J,COLUMN('Medical Examinations'!J720),FALSE)</f>
        <v>Normal</v>
      </c>
      <c r="L721" s="30">
        <f>VLOOKUP($A721,'Hospitalisation Details'!$A:$K,COLUMN('Hospitalisation Details'!J720),FALSE)</f>
        <v>33493</v>
      </c>
      <c r="M721" s="23">
        <f>VLOOKUP($A721,'Hospitalisation Details'!$A:$K,COLUMN('Hospitalisation Details'!F720),FALSE)</f>
        <v>14081.93</v>
      </c>
      <c r="N721" t="str">
        <f>VLOOKUP($A721,'Hospitalisation Details'!$A:$K,COLUMN('Hospitalisation Details'!G720),FALSE)</f>
        <v>Tier - 2</v>
      </c>
      <c r="O721" t="str">
        <f>VLOOKUP($A721,'Hospitalisation Details'!$A:$K,COLUMN('Hospitalisation Details'!H720),FALSE)</f>
        <v>Tier - 3</v>
      </c>
      <c r="P721" t="str">
        <f>VLOOKUP($A721,'Hospitalisation Details'!$A:$K,COLUMN('Hospitalisation Details'!I720),FALSE)</f>
        <v>R1012</v>
      </c>
      <c r="Q721">
        <f>VLOOKUP($A721,'Hospitalisation Details'!$A:$K,COLUMN('Hospitalisation Details'!K720),FALSE)</f>
        <v>31</v>
      </c>
      <c r="R721" t="str" cm="1">
        <f t="array" ref="R721">_xlfn.IFS(
Q721&lt;=10,"0-10",
Q721&lt;=20,"11-20",
Q721&lt;=30,"21-30",
Q721&lt;=40,"31-40",
Q721&lt;=50,"41-50",
Q721&lt;=60,"51-60",
Q721&lt;=70,"61-70"
)</f>
        <v>31-40</v>
      </c>
      <c r="S721" t="str">
        <f t="shared" si="11"/>
        <v>No</v>
      </c>
    </row>
    <row r="722" spans="1:19" ht="15.75" x14ac:dyDescent="0.25">
      <c r="A722" s="36" t="s">
        <v>762</v>
      </c>
      <c r="B722" t="str">
        <f>VLOOKUP(A722,'Customer Names'!A:E,COLUMN('Customer Names'!D721),FALSE)</f>
        <v>Ms. Natalie</v>
      </c>
      <c r="C722">
        <f>VLOOKUP($A722,'Medical Examinations'!$A:$J,COLUMN('Medical Examinations'!B721),FALSE)</f>
        <v>31.73</v>
      </c>
      <c r="D722">
        <f>VLOOKUP($A722,'Medical Examinations'!$A:$J,COLUMN('Medical Examinations'!C721),FALSE)</f>
        <v>7</v>
      </c>
      <c r="E722" t="str">
        <f>VLOOKUP($A722,'Medical Examinations'!$A:$J,COLUMN('Medical Examinations'!D721),FALSE)</f>
        <v>No</v>
      </c>
      <c r="F722" t="str">
        <f>VLOOKUP($A722,'Medical Examinations'!$A:$J,COLUMN('Medical Examinations'!E721),FALSE)</f>
        <v>No</v>
      </c>
      <c r="G722" t="str">
        <f>VLOOKUP($A722,'Medical Examinations'!$A:$J,COLUMN('Medical Examinations'!F721),FALSE)</f>
        <v>No</v>
      </c>
      <c r="H722">
        <f>VLOOKUP($A722,'Medical Examinations'!$A:$J,COLUMN('Medical Examinations'!G721),FALSE)</f>
        <v>0</v>
      </c>
      <c r="I722" t="str">
        <f>VLOOKUP($A722,'Medical Examinations'!$A:$J,COLUMN('Medical Examinations'!H721),FALSE)</f>
        <v>No</v>
      </c>
      <c r="J722" t="str">
        <f>VLOOKUP($A722,'Medical Examinations'!$A:$J,COLUMN('Medical Examinations'!I721),FALSE)</f>
        <v>Obesity</v>
      </c>
      <c r="K722" t="str">
        <f>VLOOKUP($A722,'Medical Examinations'!$A:$J,COLUMN('Medical Examinations'!J721),FALSE)</f>
        <v>Diabetes</v>
      </c>
      <c r="L722" s="30">
        <f>VLOOKUP($A722,'Hospitalisation Details'!$A:$K,COLUMN('Hospitalisation Details'!J721),FALSE)</f>
        <v>22228</v>
      </c>
      <c r="M722" s="23">
        <f>VLOOKUP($A722,'Hospitalisation Details'!$A:$K,COLUMN('Hospitalisation Details'!F721),FALSE)</f>
        <v>14043.48</v>
      </c>
      <c r="N722" t="str">
        <f>VLOOKUP($A722,'Hospitalisation Details'!$A:$K,COLUMN('Hospitalisation Details'!G721),FALSE)</f>
        <v>Tier - 2</v>
      </c>
      <c r="O722" t="str">
        <f>VLOOKUP($A722,'Hospitalisation Details'!$A:$K,COLUMN('Hospitalisation Details'!H721),FALSE)</f>
        <v>Tier - 3</v>
      </c>
      <c r="P722" t="str">
        <f>VLOOKUP($A722,'Hospitalisation Details'!$A:$K,COLUMN('Hospitalisation Details'!I721),FALSE)</f>
        <v>R1024</v>
      </c>
      <c r="Q722">
        <f>VLOOKUP($A722,'Hospitalisation Details'!$A:$K,COLUMN('Hospitalisation Details'!K721),FALSE)</f>
        <v>62</v>
      </c>
      <c r="R722" t="str" cm="1">
        <f t="array" ref="R722">_xlfn.IFS(
Q722&lt;=10,"0-10",
Q722&lt;=20,"11-20",
Q722&lt;=30,"21-30",
Q722&lt;=40,"31-40",
Q722&lt;=50,"41-50",
Q722&lt;=60,"51-60",
Q722&lt;=70,"61-70"
)</f>
        <v>61-70</v>
      </c>
      <c r="S722" t="str">
        <f t="shared" si="11"/>
        <v>Yes</v>
      </c>
    </row>
    <row r="723" spans="1:19" ht="15.75" x14ac:dyDescent="0.25">
      <c r="A723" s="36" t="s">
        <v>763</v>
      </c>
      <c r="B723" t="str">
        <f>VLOOKUP(A723,'Customer Names'!A:E,COLUMN('Customer Names'!D722),FALSE)</f>
        <v>Ms. Melissa</v>
      </c>
      <c r="C723">
        <f>VLOOKUP($A723,'Medical Examinations'!$A:$J,COLUMN('Medical Examinations'!B722),FALSE)</f>
        <v>32.1</v>
      </c>
      <c r="D723">
        <f>VLOOKUP($A723,'Medical Examinations'!$A:$J,COLUMN('Medical Examinations'!C722),FALSE)</f>
        <v>6.57</v>
      </c>
      <c r="E723" t="str">
        <f>VLOOKUP($A723,'Medical Examinations'!$A:$J,COLUMN('Medical Examinations'!D722),FALSE)</f>
        <v>Yes</v>
      </c>
      <c r="F723" t="str">
        <f>VLOOKUP($A723,'Medical Examinations'!$A:$J,COLUMN('Medical Examinations'!E722),FALSE)</f>
        <v>No</v>
      </c>
      <c r="G723" t="str">
        <f>VLOOKUP($A723,'Medical Examinations'!$A:$J,COLUMN('Medical Examinations'!F722),FALSE)</f>
        <v>Yes</v>
      </c>
      <c r="H723">
        <f>VLOOKUP($A723,'Medical Examinations'!$A:$J,COLUMN('Medical Examinations'!G722),FALSE)</f>
        <v>1</v>
      </c>
      <c r="I723" t="str">
        <f>VLOOKUP($A723,'Medical Examinations'!$A:$J,COLUMN('Medical Examinations'!H722),FALSE)</f>
        <v>No</v>
      </c>
      <c r="J723" t="str">
        <f>VLOOKUP($A723,'Medical Examinations'!$A:$J,COLUMN('Medical Examinations'!I722),FALSE)</f>
        <v>Obesity</v>
      </c>
      <c r="K723" t="str">
        <f>VLOOKUP($A723,'Medical Examinations'!$A:$J,COLUMN('Medical Examinations'!J722),FALSE)</f>
        <v>Diabetes</v>
      </c>
      <c r="L723" s="30">
        <f>VLOOKUP($A723,'Hospitalisation Details'!$A:$K,COLUMN('Hospitalisation Details'!J722),FALSE)</f>
        <v>23200</v>
      </c>
      <c r="M723" s="23">
        <f>VLOOKUP($A723,'Hospitalisation Details'!$A:$K,COLUMN('Hospitalisation Details'!F722),FALSE)</f>
        <v>14007.22</v>
      </c>
      <c r="N723" t="str">
        <f>VLOOKUP($A723,'Hospitalisation Details'!$A:$K,COLUMN('Hospitalisation Details'!G722),FALSE)</f>
        <v>Tier - 2</v>
      </c>
      <c r="O723" t="str">
        <f>VLOOKUP($A723,'Hospitalisation Details'!$A:$K,COLUMN('Hospitalisation Details'!H722),FALSE)</f>
        <v>Tier - 3</v>
      </c>
      <c r="P723" t="str">
        <f>VLOOKUP($A723,'Hospitalisation Details'!$A:$K,COLUMN('Hospitalisation Details'!I722),FALSE)</f>
        <v>R1011</v>
      </c>
      <c r="Q723">
        <f>VLOOKUP($A723,'Hospitalisation Details'!$A:$K,COLUMN('Hospitalisation Details'!K722),FALSE)</f>
        <v>59</v>
      </c>
      <c r="R723" t="str" cm="1">
        <f t="array" ref="R723">_xlfn.IFS(
Q723&lt;=10,"0-10",
Q723&lt;=20,"11-20",
Q723&lt;=30,"21-30",
Q723&lt;=40,"31-40",
Q723&lt;=50,"41-50",
Q723&lt;=60,"51-60",
Q723&lt;=70,"61-70"
)</f>
        <v>51-60</v>
      </c>
      <c r="S723" t="str">
        <f t="shared" si="11"/>
        <v>Yes</v>
      </c>
    </row>
    <row r="724" spans="1:19" ht="15.75" x14ac:dyDescent="0.25">
      <c r="A724" s="36" t="s">
        <v>764</v>
      </c>
      <c r="B724" t="str">
        <f>VLOOKUP(A724,'Customer Names'!A:E,COLUMN('Customer Names'!D723),FALSE)</f>
        <v>Ms. Laura</v>
      </c>
      <c r="C724">
        <f>VLOOKUP($A724,'Medical Examinations'!$A:$J,COLUMN('Medical Examinations'!B723),FALSE)</f>
        <v>27.83</v>
      </c>
      <c r="D724">
        <f>VLOOKUP($A724,'Medical Examinations'!$A:$J,COLUMN('Medical Examinations'!C723),FALSE)</f>
        <v>11.61</v>
      </c>
      <c r="E724" t="str">
        <f>VLOOKUP($A724,'Medical Examinations'!$A:$J,COLUMN('Medical Examinations'!D723),FALSE)</f>
        <v>Yes</v>
      </c>
      <c r="F724" t="str">
        <f>VLOOKUP($A724,'Medical Examinations'!$A:$J,COLUMN('Medical Examinations'!E723),FALSE)</f>
        <v>No</v>
      </c>
      <c r="G724" t="str">
        <f>VLOOKUP($A724,'Medical Examinations'!$A:$J,COLUMN('Medical Examinations'!F723),FALSE)</f>
        <v>Yes</v>
      </c>
      <c r="H724">
        <f>VLOOKUP($A724,'Medical Examinations'!$A:$J,COLUMN('Medical Examinations'!G723),FALSE)</f>
        <v>1</v>
      </c>
      <c r="I724" t="str">
        <f>VLOOKUP($A724,'Medical Examinations'!$A:$J,COLUMN('Medical Examinations'!H723),FALSE)</f>
        <v>No</v>
      </c>
      <c r="J724" t="str">
        <f>VLOOKUP($A724,'Medical Examinations'!$A:$J,COLUMN('Medical Examinations'!I723),FALSE)</f>
        <v>Overweight</v>
      </c>
      <c r="K724" t="str">
        <f>VLOOKUP($A724,'Medical Examinations'!$A:$J,COLUMN('Medical Examinations'!J723),FALSE)</f>
        <v>Diabetes</v>
      </c>
      <c r="L724" s="30">
        <f>VLOOKUP($A724,'Hospitalisation Details'!$A:$K,COLUMN('Hospitalisation Details'!J723),FALSE)</f>
        <v>23198</v>
      </c>
      <c r="M724" s="23">
        <f>VLOOKUP($A724,'Hospitalisation Details'!$A:$K,COLUMN('Hospitalisation Details'!F723),FALSE)</f>
        <v>14001.29</v>
      </c>
      <c r="N724" t="str">
        <f>VLOOKUP($A724,'Hospitalisation Details'!$A:$K,COLUMN('Hospitalisation Details'!G723),FALSE)</f>
        <v>Tier - 2</v>
      </c>
      <c r="O724" t="str">
        <f>VLOOKUP($A724,'Hospitalisation Details'!$A:$K,COLUMN('Hospitalisation Details'!H723),FALSE)</f>
        <v>Tier - 2</v>
      </c>
      <c r="P724" t="str">
        <f>VLOOKUP($A724,'Hospitalisation Details'!$A:$K,COLUMN('Hospitalisation Details'!I723),FALSE)</f>
        <v>R1013</v>
      </c>
      <c r="Q724">
        <f>VLOOKUP($A724,'Hospitalisation Details'!$A:$K,COLUMN('Hospitalisation Details'!K723),FALSE)</f>
        <v>59</v>
      </c>
      <c r="R724" t="str" cm="1">
        <f t="array" ref="R724">_xlfn.IFS(
Q724&lt;=10,"0-10",
Q724&lt;=20,"11-20",
Q724&lt;=30,"21-30",
Q724&lt;=40,"31-40",
Q724&lt;=50,"41-50",
Q724&lt;=60,"51-60",
Q724&lt;=70,"61-70"
)</f>
        <v>51-60</v>
      </c>
      <c r="S724" t="str">
        <f t="shared" si="11"/>
        <v>Yes</v>
      </c>
    </row>
    <row r="725" spans="1:19" ht="15.75" x14ac:dyDescent="0.25">
      <c r="A725" s="36" t="s">
        <v>765</v>
      </c>
      <c r="B725" t="str">
        <f>VLOOKUP(A725,'Customer Names'!A:E,COLUMN('Customer Names'!D724),FALSE)</f>
        <v>Mrs. Lisa</v>
      </c>
      <c r="C725">
        <f>VLOOKUP($A725,'Medical Examinations'!$A:$J,COLUMN('Medical Examinations'!B724),FALSE)</f>
        <v>27.72</v>
      </c>
      <c r="D725">
        <f>VLOOKUP($A725,'Medical Examinations'!$A:$J,COLUMN('Medical Examinations'!C724),FALSE)</f>
        <v>8.16</v>
      </c>
      <c r="E725" t="str">
        <f>VLOOKUP($A725,'Medical Examinations'!$A:$J,COLUMN('Medical Examinations'!D724),FALSE)</f>
        <v>Yes</v>
      </c>
      <c r="F725" t="str">
        <f>VLOOKUP($A725,'Medical Examinations'!$A:$J,COLUMN('Medical Examinations'!E724),FALSE)</f>
        <v>No</v>
      </c>
      <c r="G725" t="str">
        <f>VLOOKUP($A725,'Medical Examinations'!$A:$J,COLUMN('Medical Examinations'!F724),FALSE)</f>
        <v>Yes</v>
      </c>
      <c r="H725">
        <f>VLOOKUP($A725,'Medical Examinations'!$A:$J,COLUMN('Medical Examinations'!G724),FALSE)</f>
        <v>1</v>
      </c>
      <c r="I725" t="str">
        <f>VLOOKUP($A725,'Medical Examinations'!$A:$J,COLUMN('Medical Examinations'!H724),FALSE)</f>
        <v>No</v>
      </c>
      <c r="J725" t="str">
        <f>VLOOKUP($A725,'Medical Examinations'!$A:$J,COLUMN('Medical Examinations'!I724),FALSE)</f>
        <v>Overweight</v>
      </c>
      <c r="K725" t="str">
        <f>VLOOKUP($A725,'Medical Examinations'!$A:$J,COLUMN('Medical Examinations'!J724),FALSE)</f>
        <v>Diabetes</v>
      </c>
      <c r="L725" s="30">
        <f>VLOOKUP($A725,'Hospitalisation Details'!$A:$K,COLUMN('Hospitalisation Details'!J724),FALSE)</f>
        <v>23368</v>
      </c>
      <c r="M725" s="23">
        <f>VLOOKUP($A725,'Hospitalisation Details'!$A:$K,COLUMN('Hospitalisation Details'!F724),FALSE)</f>
        <v>14001.13</v>
      </c>
      <c r="N725" t="str">
        <f>VLOOKUP($A725,'Hospitalisation Details'!$A:$K,COLUMN('Hospitalisation Details'!G724),FALSE)</f>
        <v>Tier - 2</v>
      </c>
      <c r="O725" t="str">
        <f>VLOOKUP($A725,'Hospitalisation Details'!$A:$K,COLUMN('Hospitalisation Details'!H724),FALSE)</f>
        <v>Tier - 1</v>
      </c>
      <c r="P725" t="str">
        <f>VLOOKUP($A725,'Hospitalisation Details'!$A:$K,COLUMN('Hospitalisation Details'!I724),FALSE)</f>
        <v>R1013</v>
      </c>
      <c r="Q725">
        <f>VLOOKUP($A725,'Hospitalisation Details'!$A:$K,COLUMN('Hospitalisation Details'!K724),FALSE)</f>
        <v>59</v>
      </c>
      <c r="R725" t="str" cm="1">
        <f t="array" ref="R725">_xlfn.IFS(
Q725&lt;=10,"0-10",
Q725&lt;=20,"11-20",
Q725&lt;=30,"21-30",
Q725&lt;=40,"31-40",
Q725&lt;=50,"41-50",
Q725&lt;=60,"51-60",
Q725&lt;=70,"61-70"
)</f>
        <v>51-60</v>
      </c>
      <c r="S725" t="str">
        <f t="shared" si="11"/>
        <v>Yes</v>
      </c>
    </row>
    <row r="726" spans="1:19" ht="15.75" x14ac:dyDescent="0.25">
      <c r="A726" s="36" t="s">
        <v>766</v>
      </c>
      <c r="B726" t="str">
        <f>VLOOKUP(A726,'Customer Names'!A:E,COLUMN('Customer Names'!D725),FALSE)</f>
        <v>Mr. William</v>
      </c>
      <c r="C726">
        <f>VLOOKUP($A726,'Medical Examinations'!$A:$J,COLUMN('Medical Examinations'!B725),FALSE)</f>
        <v>36.765000000000001</v>
      </c>
      <c r="D726">
        <f>VLOOKUP($A726,'Medical Examinations'!$A:$J,COLUMN('Medical Examinations'!C725),FALSE)</f>
        <v>4.4800000000000004</v>
      </c>
      <c r="E726" t="str">
        <f>VLOOKUP($A726,'Medical Examinations'!$A:$J,COLUMN('Medical Examinations'!D725),FALSE)</f>
        <v>Yes</v>
      </c>
      <c r="F726" t="str">
        <f>VLOOKUP($A726,'Medical Examinations'!$A:$J,COLUMN('Medical Examinations'!E725),FALSE)</f>
        <v>No</v>
      </c>
      <c r="G726" t="str">
        <f>VLOOKUP($A726,'Medical Examinations'!$A:$J,COLUMN('Medical Examinations'!F725),FALSE)</f>
        <v>No</v>
      </c>
      <c r="H726">
        <f>VLOOKUP($A726,'Medical Examinations'!$A:$J,COLUMN('Medical Examinations'!G725),FALSE)</f>
        <v>2</v>
      </c>
      <c r="I726" t="str">
        <f>VLOOKUP($A726,'Medical Examinations'!$A:$J,COLUMN('Medical Examinations'!H725),FALSE)</f>
        <v>No</v>
      </c>
      <c r="J726" t="str">
        <f>VLOOKUP($A726,'Medical Examinations'!$A:$J,COLUMN('Medical Examinations'!I725),FALSE)</f>
        <v>Obesity</v>
      </c>
      <c r="K726" t="str">
        <f>VLOOKUP($A726,'Medical Examinations'!$A:$J,COLUMN('Medical Examinations'!J725),FALSE)</f>
        <v>Normal</v>
      </c>
      <c r="L726" s="30">
        <f>VLOOKUP($A726,'Hospitalisation Details'!$A:$K,COLUMN('Hospitalisation Details'!J725),FALSE)</f>
        <v>21799</v>
      </c>
      <c r="M726" s="23">
        <f>VLOOKUP($A726,'Hospitalisation Details'!$A:$K,COLUMN('Hospitalisation Details'!F725),FALSE)</f>
        <v>13981.85</v>
      </c>
      <c r="N726" t="str">
        <f>VLOOKUP($A726,'Hospitalisation Details'!$A:$K,COLUMN('Hospitalisation Details'!G725),FALSE)</f>
        <v>Tier - 2</v>
      </c>
      <c r="O726" t="str">
        <f>VLOOKUP($A726,'Hospitalisation Details'!$A:$K,COLUMN('Hospitalisation Details'!H725),FALSE)</f>
        <v>Tier - 1</v>
      </c>
      <c r="P726" t="str">
        <f>VLOOKUP($A726,'Hospitalisation Details'!$A:$K,COLUMN('Hospitalisation Details'!I725),FALSE)</f>
        <v>R1016</v>
      </c>
      <c r="Q726">
        <f>VLOOKUP($A726,'Hospitalisation Details'!$A:$K,COLUMN('Hospitalisation Details'!K725),FALSE)</f>
        <v>63</v>
      </c>
      <c r="R726" t="str" cm="1">
        <f t="array" ref="R726">_xlfn.IFS(
Q726&lt;=10,"0-10",
Q726&lt;=20,"11-20",
Q726&lt;=30,"21-30",
Q726&lt;=40,"31-40",
Q726&lt;=50,"41-50",
Q726&lt;=60,"51-60",
Q726&lt;=70,"61-70"
)</f>
        <v>61-70</v>
      </c>
      <c r="S726" t="str">
        <f t="shared" si="11"/>
        <v>No</v>
      </c>
    </row>
    <row r="727" spans="1:19" ht="15.75" x14ac:dyDescent="0.25">
      <c r="A727" s="36" t="s">
        <v>767</v>
      </c>
      <c r="B727" t="str">
        <f>VLOOKUP(A727,'Customer Names'!A:E,COLUMN('Customer Names'!D726),FALSE)</f>
        <v>Mr. James</v>
      </c>
      <c r="C727">
        <f>VLOOKUP($A727,'Medical Examinations'!$A:$J,COLUMN('Medical Examinations'!B726),FALSE)</f>
        <v>48.36</v>
      </c>
      <c r="D727">
        <f>VLOOKUP($A727,'Medical Examinations'!$A:$J,COLUMN('Medical Examinations'!C726),FALSE)</f>
        <v>4.08</v>
      </c>
      <c r="E727" t="str">
        <f>VLOOKUP($A727,'Medical Examinations'!$A:$J,COLUMN('Medical Examinations'!D726),FALSE)</f>
        <v>No</v>
      </c>
      <c r="F727" t="str">
        <f>VLOOKUP($A727,'Medical Examinations'!$A:$J,COLUMN('Medical Examinations'!E726),FALSE)</f>
        <v>No</v>
      </c>
      <c r="G727" t="str">
        <f>VLOOKUP($A727,'Medical Examinations'!$A:$J,COLUMN('Medical Examinations'!F726),FALSE)</f>
        <v>No</v>
      </c>
      <c r="H727">
        <f>VLOOKUP($A727,'Medical Examinations'!$A:$J,COLUMN('Medical Examinations'!G726),FALSE)</f>
        <v>0</v>
      </c>
      <c r="I727" t="str">
        <f>VLOOKUP($A727,'Medical Examinations'!$A:$J,COLUMN('Medical Examinations'!H726),FALSE)</f>
        <v>No</v>
      </c>
      <c r="J727" t="str">
        <f>VLOOKUP($A727,'Medical Examinations'!$A:$J,COLUMN('Medical Examinations'!I726),FALSE)</f>
        <v>Obesity</v>
      </c>
      <c r="K727" t="str">
        <f>VLOOKUP($A727,'Medical Examinations'!$A:$J,COLUMN('Medical Examinations'!J726),FALSE)</f>
        <v>Normal</v>
      </c>
      <c r="L727" s="30">
        <f>VLOOKUP($A727,'Hospitalisation Details'!$A:$K,COLUMN('Hospitalisation Details'!J726),FALSE)</f>
        <v>33067</v>
      </c>
      <c r="M727" s="23">
        <f>VLOOKUP($A727,'Hospitalisation Details'!$A:$K,COLUMN('Hospitalisation Details'!F726),FALSE)</f>
        <v>13979.45</v>
      </c>
      <c r="N727" t="str">
        <f>VLOOKUP($A727,'Hospitalisation Details'!$A:$K,COLUMN('Hospitalisation Details'!G726),FALSE)</f>
        <v>Tier - 2</v>
      </c>
      <c r="O727" t="str">
        <f>VLOOKUP($A727,'Hospitalisation Details'!$A:$K,COLUMN('Hospitalisation Details'!H726),FALSE)</f>
        <v>Tier - 1</v>
      </c>
      <c r="P727" t="str">
        <f>VLOOKUP($A727,'Hospitalisation Details'!$A:$K,COLUMN('Hospitalisation Details'!I726),FALSE)</f>
        <v>R1023</v>
      </c>
      <c r="Q727">
        <f>VLOOKUP($A727,'Hospitalisation Details'!$A:$K,COLUMN('Hospitalisation Details'!K726),FALSE)</f>
        <v>32</v>
      </c>
      <c r="R727" t="str" cm="1">
        <f t="array" ref="R727">_xlfn.IFS(
Q727&lt;=10,"0-10",
Q727&lt;=20,"11-20",
Q727&lt;=30,"21-30",
Q727&lt;=40,"31-40",
Q727&lt;=50,"41-50",
Q727&lt;=60,"51-60",
Q727&lt;=70,"61-70"
)</f>
        <v>31-40</v>
      </c>
      <c r="S727" t="str">
        <f t="shared" si="11"/>
        <v>No</v>
      </c>
    </row>
    <row r="728" spans="1:19" ht="15.75" x14ac:dyDescent="0.25">
      <c r="A728" s="36" t="s">
        <v>768</v>
      </c>
      <c r="B728" t="str">
        <f>VLOOKUP(A728,'Customer Names'!A:E,COLUMN('Customer Names'!D727),FALSE)</f>
        <v>Mr. John</v>
      </c>
      <c r="C728">
        <f>VLOOKUP($A728,'Medical Examinations'!$A:$J,COLUMN('Medical Examinations'!B727),FALSE)</f>
        <v>31.445</v>
      </c>
      <c r="D728">
        <f>VLOOKUP($A728,'Medical Examinations'!$A:$J,COLUMN('Medical Examinations'!C727),FALSE)</f>
        <v>4.4000000000000004</v>
      </c>
      <c r="E728" t="str">
        <f>VLOOKUP($A728,'Medical Examinations'!$A:$J,COLUMN('Medical Examinations'!D727),FALSE)</f>
        <v>Yes</v>
      </c>
      <c r="F728" t="str">
        <f>VLOOKUP($A728,'Medical Examinations'!$A:$J,COLUMN('Medical Examinations'!E727),FALSE)</f>
        <v>No</v>
      </c>
      <c r="G728" t="str">
        <f>VLOOKUP($A728,'Medical Examinations'!$A:$J,COLUMN('Medical Examinations'!F727),FALSE)</f>
        <v>No</v>
      </c>
      <c r="H728">
        <f>VLOOKUP($A728,'Medical Examinations'!$A:$J,COLUMN('Medical Examinations'!G727),FALSE)</f>
        <v>2</v>
      </c>
      <c r="I728" t="str">
        <f>VLOOKUP($A728,'Medical Examinations'!$A:$J,COLUMN('Medical Examinations'!H727),FALSE)</f>
        <v>No</v>
      </c>
      <c r="J728" t="str">
        <f>VLOOKUP($A728,'Medical Examinations'!$A:$J,COLUMN('Medical Examinations'!I727),FALSE)</f>
        <v>Obesity</v>
      </c>
      <c r="K728" t="str">
        <f>VLOOKUP($A728,'Medical Examinations'!$A:$J,COLUMN('Medical Examinations'!J727),FALSE)</f>
        <v>Normal</v>
      </c>
      <c r="L728" s="30">
        <f>VLOOKUP($A728,'Hospitalisation Details'!$A:$K,COLUMN('Hospitalisation Details'!J727),FALSE)</f>
        <v>21791</v>
      </c>
      <c r="M728" s="23">
        <f>VLOOKUP($A728,'Hospitalisation Details'!$A:$K,COLUMN('Hospitalisation Details'!F727),FALSE)</f>
        <v>13974.46</v>
      </c>
      <c r="N728" t="str">
        <f>VLOOKUP($A728,'Hospitalisation Details'!$A:$K,COLUMN('Hospitalisation Details'!G727),FALSE)</f>
        <v>Tier - 2</v>
      </c>
      <c r="O728" t="str">
        <f>VLOOKUP($A728,'Hospitalisation Details'!$A:$K,COLUMN('Hospitalisation Details'!H727),FALSE)</f>
        <v>Tier - 2</v>
      </c>
      <c r="P728" t="str">
        <f>VLOOKUP($A728,'Hospitalisation Details'!$A:$K,COLUMN('Hospitalisation Details'!I727),FALSE)</f>
        <v>R1019</v>
      </c>
      <c r="Q728">
        <f>VLOOKUP($A728,'Hospitalisation Details'!$A:$K,COLUMN('Hospitalisation Details'!K727),FALSE)</f>
        <v>63</v>
      </c>
      <c r="R728" t="str" cm="1">
        <f t="array" ref="R728">_xlfn.IFS(
Q728&lt;=10,"0-10",
Q728&lt;=20,"11-20",
Q728&lt;=30,"21-30",
Q728&lt;=40,"31-40",
Q728&lt;=50,"41-50",
Q728&lt;=60,"51-60",
Q728&lt;=70,"61-70"
)</f>
        <v>61-70</v>
      </c>
      <c r="S728" t="str">
        <f t="shared" si="11"/>
        <v>No</v>
      </c>
    </row>
    <row r="729" spans="1:19" ht="15.75" x14ac:dyDescent="0.25">
      <c r="A729" s="36" t="s">
        <v>769</v>
      </c>
      <c r="B729" t="str">
        <f>VLOOKUP(A729,'Customer Names'!A:E,COLUMN('Customer Names'!D728),FALSE)</f>
        <v>Mr. Adam</v>
      </c>
      <c r="C729">
        <f>VLOOKUP($A729,'Medical Examinations'!$A:$J,COLUMN('Medical Examinations'!B728),FALSE)</f>
        <v>27.55</v>
      </c>
      <c r="D729">
        <f>VLOOKUP($A729,'Medical Examinations'!$A:$J,COLUMN('Medical Examinations'!C728),FALSE)</f>
        <v>9.02</v>
      </c>
      <c r="E729" t="str">
        <f>VLOOKUP($A729,'Medical Examinations'!$A:$J,COLUMN('Medical Examinations'!D728),FALSE)</f>
        <v>No</v>
      </c>
      <c r="F729" t="str">
        <f>VLOOKUP($A729,'Medical Examinations'!$A:$J,COLUMN('Medical Examinations'!E728),FALSE)</f>
        <v>No</v>
      </c>
      <c r="G729" t="str">
        <f>VLOOKUP($A729,'Medical Examinations'!$A:$J,COLUMN('Medical Examinations'!F728),FALSE)</f>
        <v>No</v>
      </c>
      <c r="H729">
        <f>VLOOKUP($A729,'Medical Examinations'!$A:$J,COLUMN('Medical Examinations'!G728),FALSE)</f>
        <v>0</v>
      </c>
      <c r="I729" t="str">
        <f>VLOOKUP($A729,'Medical Examinations'!$A:$J,COLUMN('Medical Examinations'!H728),FALSE)</f>
        <v>No</v>
      </c>
      <c r="J729" t="str">
        <f>VLOOKUP($A729,'Medical Examinations'!$A:$J,COLUMN('Medical Examinations'!I728),FALSE)</f>
        <v>Overweight</v>
      </c>
      <c r="K729" t="str">
        <f>VLOOKUP($A729,'Medical Examinations'!$A:$J,COLUMN('Medical Examinations'!J728),FALSE)</f>
        <v>Diabetes</v>
      </c>
      <c r="L729" s="30">
        <f>VLOOKUP($A729,'Hospitalisation Details'!$A:$K,COLUMN('Hospitalisation Details'!J728),FALSE)</f>
        <v>22085</v>
      </c>
      <c r="M729" s="23">
        <f>VLOOKUP($A729,'Hospitalisation Details'!$A:$K,COLUMN('Hospitalisation Details'!F728),FALSE)</f>
        <v>13937.67</v>
      </c>
      <c r="N729" t="str">
        <f>VLOOKUP($A729,'Hospitalisation Details'!$A:$K,COLUMN('Hospitalisation Details'!G728),FALSE)</f>
        <v>Tier - 2</v>
      </c>
      <c r="O729" t="str">
        <f>VLOOKUP($A729,'Hospitalisation Details'!$A:$K,COLUMN('Hospitalisation Details'!H728),FALSE)</f>
        <v>Tier - 1</v>
      </c>
      <c r="P729" t="str">
        <f>VLOOKUP($A729,'Hospitalisation Details'!$A:$K,COLUMN('Hospitalisation Details'!I728),FALSE)</f>
        <v>R1012</v>
      </c>
      <c r="Q729">
        <f>VLOOKUP($A729,'Hospitalisation Details'!$A:$K,COLUMN('Hospitalisation Details'!K728),FALSE)</f>
        <v>62</v>
      </c>
      <c r="R729" t="str" cm="1">
        <f t="array" ref="R729">_xlfn.IFS(
Q729&lt;=10,"0-10",
Q729&lt;=20,"11-20",
Q729&lt;=30,"21-30",
Q729&lt;=40,"31-40",
Q729&lt;=50,"41-50",
Q729&lt;=60,"51-60",
Q729&lt;=70,"61-70"
)</f>
        <v>61-70</v>
      </c>
      <c r="S729" t="str">
        <f t="shared" si="11"/>
        <v>Yes</v>
      </c>
    </row>
    <row r="730" spans="1:19" ht="15.75" x14ac:dyDescent="0.25">
      <c r="A730" s="36" t="s">
        <v>770</v>
      </c>
      <c r="B730" t="str">
        <f>VLOOKUP(A730,'Customer Names'!A:E,COLUMN('Customer Names'!D729),FALSE)</f>
        <v>Mr. Armando</v>
      </c>
      <c r="C730">
        <f>VLOOKUP($A730,'Medical Examinations'!$A:$J,COLUMN('Medical Examinations'!B729),FALSE)</f>
        <v>33.11</v>
      </c>
      <c r="D730">
        <f>VLOOKUP($A730,'Medical Examinations'!$A:$J,COLUMN('Medical Examinations'!C729),FALSE)</f>
        <v>8.06</v>
      </c>
      <c r="E730" t="str">
        <f>VLOOKUP($A730,'Medical Examinations'!$A:$J,COLUMN('Medical Examinations'!D729),FALSE)</f>
        <v>No</v>
      </c>
      <c r="F730" t="str">
        <f>VLOOKUP($A730,'Medical Examinations'!$A:$J,COLUMN('Medical Examinations'!E729),FALSE)</f>
        <v>No</v>
      </c>
      <c r="G730" t="str">
        <f>VLOOKUP($A730,'Medical Examinations'!$A:$J,COLUMN('Medical Examinations'!F729),FALSE)</f>
        <v>No</v>
      </c>
      <c r="H730">
        <f>VLOOKUP($A730,'Medical Examinations'!$A:$J,COLUMN('Medical Examinations'!G729),FALSE)</f>
        <v>0</v>
      </c>
      <c r="I730" t="str">
        <f>VLOOKUP($A730,'Medical Examinations'!$A:$J,COLUMN('Medical Examinations'!H729),FALSE)</f>
        <v>No</v>
      </c>
      <c r="J730" t="str">
        <f>VLOOKUP($A730,'Medical Examinations'!$A:$J,COLUMN('Medical Examinations'!I729),FALSE)</f>
        <v>Obesity</v>
      </c>
      <c r="K730" t="str">
        <f>VLOOKUP($A730,'Medical Examinations'!$A:$J,COLUMN('Medical Examinations'!J729),FALSE)</f>
        <v>Diabetes</v>
      </c>
      <c r="L730" s="30">
        <f>VLOOKUP($A730,'Hospitalisation Details'!$A:$K,COLUMN('Hospitalisation Details'!J729),FALSE)</f>
        <v>22854</v>
      </c>
      <c r="M730" s="23">
        <f>VLOOKUP($A730,'Hospitalisation Details'!$A:$K,COLUMN('Hospitalisation Details'!F729),FALSE)</f>
        <v>13919.82</v>
      </c>
      <c r="N730" t="str">
        <f>VLOOKUP($A730,'Hospitalisation Details'!$A:$K,COLUMN('Hospitalisation Details'!G729),FALSE)</f>
        <v>Tier - 2</v>
      </c>
      <c r="O730" t="str">
        <f>VLOOKUP($A730,'Hospitalisation Details'!$A:$K,COLUMN('Hospitalisation Details'!H729),FALSE)</f>
        <v>Tier - 2</v>
      </c>
      <c r="P730" t="str">
        <f>VLOOKUP($A730,'Hospitalisation Details'!$A:$K,COLUMN('Hospitalisation Details'!I729),FALSE)</f>
        <v>R1013</v>
      </c>
      <c r="Q730">
        <f>VLOOKUP($A730,'Hospitalisation Details'!$A:$K,COLUMN('Hospitalisation Details'!K729),FALSE)</f>
        <v>60</v>
      </c>
      <c r="R730" t="str" cm="1">
        <f t="array" ref="R730">_xlfn.IFS(
Q730&lt;=10,"0-10",
Q730&lt;=20,"11-20",
Q730&lt;=30,"21-30",
Q730&lt;=40,"31-40",
Q730&lt;=50,"41-50",
Q730&lt;=60,"51-60",
Q730&lt;=70,"61-70"
)</f>
        <v>51-60</v>
      </c>
      <c r="S730" t="str">
        <f t="shared" si="11"/>
        <v>Yes</v>
      </c>
    </row>
    <row r="731" spans="1:19" ht="15.75" x14ac:dyDescent="0.25">
      <c r="A731" s="36" t="s">
        <v>771</v>
      </c>
      <c r="B731" t="str">
        <f>VLOOKUP(A731,'Customer Names'!A:E,COLUMN('Customer Names'!D730),FALSE)</f>
        <v>Ms. Dana</v>
      </c>
      <c r="C731">
        <f>VLOOKUP($A731,'Medical Examinations'!$A:$J,COLUMN('Medical Examinations'!B730),FALSE)</f>
        <v>36.85</v>
      </c>
      <c r="D731">
        <f>VLOOKUP($A731,'Medical Examinations'!$A:$J,COLUMN('Medical Examinations'!C730),FALSE)</f>
        <v>6.21</v>
      </c>
      <c r="E731" t="str">
        <f>VLOOKUP($A731,'Medical Examinations'!$A:$J,COLUMN('Medical Examinations'!D730),FALSE)</f>
        <v>Yes</v>
      </c>
      <c r="F731" t="str">
        <f>VLOOKUP($A731,'Medical Examinations'!$A:$J,COLUMN('Medical Examinations'!E730),FALSE)</f>
        <v>No</v>
      </c>
      <c r="G731" t="str">
        <f>VLOOKUP($A731,'Medical Examinations'!$A:$J,COLUMN('Medical Examinations'!F730),FALSE)</f>
        <v>No</v>
      </c>
      <c r="H731">
        <f>VLOOKUP($A731,'Medical Examinations'!$A:$J,COLUMN('Medical Examinations'!G730),FALSE)</f>
        <v>2</v>
      </c>
      <c r="I731" t="str">
        <f>VLOOKUP($A731,'Medical Examinations'!$A:$J,COLUMN('Medical Examinations'!H730),FALSE)</f>
        <v>No</v>
      </c>
      <c r="J731" t="str">
        <f>VLOOKUP($A731,'Medical Examinations'!$A:$J,COLUMN('Medical Examinations'!I730),FALSE)</f>
        <v>Obesity</v>
      </c>
      <c r="K731" t="str">
        <f>VLOOKUP($A731,'Medical Examinations'!$A:$J,COLUMN('Medical Examinations'!J730),FALSE)</f>
        <v>Prediabetes</v>
      </c>
      <c r="L731" s="30">
        <f>VLOOKUP($A731,'Hospitalisation Details'!$A:$K,COLUMN('Hospitalisation Details'!J730),FALSE)</f>
        <v>21738</v>
      </c>
      <c r="M731" s="23">
        <f>VLOOKUP($A731,'Hospitalisation Details'!$A:$K,COLUMN('Hospitalisation Details'!F730),FALSE)</f>
        <v>13887.97</v>
      </c>
      <c r="N731" t="str">
        <f>VLOOKUP($A731,'Hospitalisation Details'!$A:$K,COLUMN('Hospitalisation Details'!G730),FALSE)</f>
        <v>Tier - 2</v>
      </c>
      <c r="O731" t="str">
        <f>VLOOKUP($A731,'Hospitalisation Details'!$A:$K,COLUMN('Hospitalisation Details'!H730),FALSE)</f>
        <v>Tier - 2</v>
      </c>
      <c r="P731" t="str">
        <f>VLOOKUP($A731,'Hospitalisation Details'!$A:$K,COLUMN('Hospitalisation Details'!I730),FALSE)</f>
        <v>R1013</v>
      </c>
      <c r="Q731">
        <f>VLOOKUP($A731,'Hospitalisation Details'!$A:$K,COLUMN('Hospitalisation Details'!K730),FALSE)</f>
        <v>63</v>
      </c>
      <c r="R731" t="str" cm="1">
        <f t="array" ref="R731">_xlfn.IFS(
Q731&lt;=10,"0-10",
Q731&lt;=20,"11-20",
Q731&lt;=30,"21-30",
Q731&lt;=40,"31-40",
Q731&lt;=50,"41-50",
Q731&lt;=60,"51-60",
Q731&lt;=70,"61-70"
)</f>
        <v>61-70</v>
      </c>
      <c r="S731" t="str">
        <f t="shared" si="11"/>
        <v>Yes</v>
      </c>
    </row>
    <row r="732" spans="1:19" ht="15.75" x14ac:dyDescent="0.25">
      <c r="A732" s="36" t="s">
        <v>772</v>
      </c>
      <c r="B732" t="str">
        <f>VLOOKUP(A732,'Customer Names'!A:E,COLUMN('Customer Names'!D731),FALSE)</f>
        <v>Ms. Jennifer</v>
      </c>
      <c r="C732">
        <f>VLOOKUP($A732,'Medical Examinations'!$A:$J,COLUMN('Medical Examinations'!B731),FALSE)</f>
        <v>36.299999999999997</v>
      </c>
      <c r="D732">
        <f>VLOOKUP($A732,'Medical Examinations'!$A:$J,COLUMN('Medical Examinations'!C731),FALSE)</f>
        <v>5.79</v>
      </c>
      <c r="E732" t="str">
        <f>VLOOKUP($A732,'Medical Examinations'!$A:$J,COLUMN('Medical Examinations'!D731),FALSE)</f>
        <v>Yes</v>
      </c>
      <c r="F732" t="str">
        <f>VLOOKUP($A732,'Medical Examinations'!$A:$J,COLUMN('Medical Examinations'!E731),FALSE)</f>
        <v>No</v>
      </c>
      <c r="G732" t="str">
        <f>VLOOKUP($A732,'Medical Examinations'!$A:$J,COLUMN('Medical Examinations'!F731),FALSE)</f>
        <v>No</v>
      </c>
      <c r="H732">
        <f>VLOOKUP($A732,'Medical Examinations'!$A:$J,COLUMN('Medical Examinations'!G731),FALSE)</f>
        <v>2</v>
      </c>
      <c r="I732" t="str">
        <f>VLOOKUP($A732,'Medical Examinations'!$A:$J,COLUMN('Medical Examinations'!H731),FALSE)</f>
        <v>No</v>
      </c>
      <c r="J732" t="str">
        <f>VLOOKUP($A732,'Medical Examinations'!$A:$J,COLUMN('Medical Examinations'!I731),FALSE)</f>
        <v>Obesity</v>
      </c>
      <c r="K732" t="str">
        <f>VLOOKUP($A732,'Medical Examinations'!$A:$J,COLUMN('Medical Examinations'!J731),FALSE)</f>
        <v>Prediabetes</v>
      </c>
      <c r="L732" s="30">
        <f>VLOOKUP($A732,'Hospitalisation Details'!$A:$K,COLUMN('Hospitalisation Details'!J731),FALSE)</f>
        <v>21913</v>
      </c>
      <c r="M732" s="23">
        <f>VLOOKUP($A732,'Hospitalisation Details'!$A:$K,COLUMN('Hospitalisation Details'!F731),FALSE)</f>
        <v>13887.2</v>
      </c>
      <c r="N732" t="str">
        <f>VLOOKUP($A732,'Hospitalisation Details'!$A:$K,COLUMN('Hospitalisation Details'!G731),FALSE)</f>
        <v>Tier - 2</v>
      </c>
      <c r="O732" t="str">
        <f>VLOOKUP($A732,'Hospitalisation Details'!$A:$K,COLUMN('Hospitalisation Details'!H731),FALSE)</f>
        <v>Tier - 3</v>
      </c>
      <c r="P732" t="str">
        <f>VLOOKUP($A732,'Hospitalisation Details'!$A:$K,COLUMN('Hospitalisation Details'!I731),FALSE)</f>
        <v>R1013</v>
      </c>
      <c r="Q732">
        <f>VLOOKUP($A732,'Hospitalisation Details'!$A:$K,COLUMN('Hospitalisation Details'!K731),FALSE)</f>
        <v>63</v>
      </c>
      <c r="R732" t="str" cm="1">
        <f t="array" ref="R732">_xlfn.IFS(
Q732&lt;=10,"0-10",
Q732&lt;=20,"11-20",
Q732&lt;=30,"21-30",
Q732&lt;=40,"31-40",
Q732&lt;=50,"41-50",
Q732&lt;=60,"51-60",
Q732&lt;=70,"61-70"
)</f>
        <v>61-70</v>
      </c>
      <c r="S732" t="str">
        <f t="shared" si="11"/>
        <v>Yes</v>
      </c>
    </row>
    <row r="733" spans="1:19" ht="15.75" x14ac:dyDescent="0.25">
      <c r="A733" s="36" t="s">
        <v>773</v>
      </c>
      <c r="B733" t="str">
        <f>VLOOKUP(A733,'Customer Names'!A:E,COLUMN('Customer Names'!D732),FALSE)</f>
        <v>Mr. Benjamin</v>
      </c>
      <c r="C733">
        <f>VLOOKUP($A733,'Medical Examinations'!$A:$J,COLUMN('Medical Examinations'!B732),FALSE)</f>
        <v>45.34</v>
      </c>
      <c r="D733">
        <f>VLOOKUP($A733,'Medical Examinations'!$A:$J,COLUMN('Medical Examinations'!C732),FALSE)</f>
        <v>5.69</v>
      </c>
      <c r="E733" t="str">
        <f>VLOOKUP($A733,'Medical Examinations'!$A:$J,COLUMN('Medical Examinations'!D732),FALSE)</f>
        <v>Yes</v>
      </c>
      <c r="F733" t="str">
        <f>VLOOKUP($A733,'Medical Examinations'!$A:$J,COLUMN('Medical Examinations'!E732),FALSE)</f>
        <v>No</v>
      </c>
      <c r="G733" t="str">
        <f>VLOOKUP($A733,'Medical Examinations'!$A:$J,COLUMN('Medical Examinations'!F732),FALSE)</f>
        <v>No</v>
      </c>
      <c r="H733">
        <f>VLOOKUP($A733,'Medical Examinations'!$A:$J,COLUMN('Medical Examinations'!G732),FALSE)</f>
        <v>0</v>
      </c>
      <c r="I733" t="str">
        <f>VLOOKUP($A733,'Medical Examinations'!$A:$J,COLUMN('Medical Examinations'!H732),FALSE)</f>
        <v>No</v>
      </c>
      <c r="J733" t="str">
        <f>VLOOKUP($A733,'Medical Examinations'!$A:$J,COLUMN('Medical Examinations'!I732),FALSE)</f>
        <v>Obesity</v>
      </c>
      <c r="K733" t="str">
        <f>VLOOKUP($A733,'Medical Examinations'!$A:$J,COLUMN('Medical Examinations'!J732),FALSE)</f>
        <v>Normal</v>
      </c>
      <c r="L733" s="30">
        <f>VLOOKUP($A733,'Hospitalisation Details'!$A:$K,COLUMN('Hospitalisation Details'!J732),FALSE)</f>
        <v>31315</v>
      </c>
      <c r="M733" s="23">
        <f>VLOOKUP($A733,'Hospitalisation Details'!$A:$K,COLUMN('Hospitalisation Details'!F732),FALSE)</f>
        <v>13886.4</v>
      </c>
      <c r="N733" t="str">
        <f>VLOOKUP($A733,'Hospitalisation Details'!$A:$K,COLUMN('Hospitalisation Details'!G732),FALSE)</f>
        <v>Tier - 2</v>
      </c>
      <c r="O733" t="str">
        <f>VLOOKUP($A733,'Hospitalisation Details'!$A:$K,COLUMN('Hospitalisation Details'!H732),FALSE)</f>
        <v>Tier - 2</v>
      </c>
      <c r="P733" t="str">
        <f>VLOOKUP($A733,'Hospitalisation Details'!$A:$K,COLUMN('Hospitalisation Details'!I732),FALSE)</f>
        <v>R1012</v>
      </c>
      <c r="Q733">
        <f>VLOOKUP($A733,'Hospitalisation Details'!$A:$K,COLUMN('Hospitalisation Details'!K732),FALSE)</f>
        <v>37</v>
      </c>
      <c r="R733" t="str" cm="1">
        <f t="array" ref="R733">_xlfn.IFS(
Q733&lt;=10,"0-10",
Q733&lt;=20,"11-20",
Q733&lt;=30,"21-30",
Q733&lt;=40,"31-40",
Q733&lt;=50,"41-50",
Q733&lt;=60,"51-60",
Q733&lt;=70,"61-70"
)</f>
        <v>31-40</v>
      </c>
      <c r="S733" t="str">
        <f t="shared" si="11"/>
        <v>No</v>
      </c>
    </row>
    <row r="734" spans="1:19" ht="15.75" x14ac:dyDescent="0.25">
      <c r="A734" s="36" t="s">
        <v>774</v>
      </c>
      <c r="B734" t="str">
        <f>VLOOKUP(A734,'Customer Names'!A:E,COLUMN('Customer Names'!D733),FALSE)</f>
        <v>Ms. Tanya</v>
      </c>
      <c r="C734">
        <f>VLOOKUP($A734,'Medical Examinations'!$A:$J,COLUMN('Medical Examinations'!B733),FALSE)</f>
        <v>31.8</v>
      </c>
      <c r="D734">
        <f>VLOOKUP($A734,'Medical Examinations'!$A:$J,COLUMN('Medical Examinations'!C733),FALSE)</f>
        <v>5.36</v>
      </c>
      <c r="E734" t="str">
        <f>VLOOKUP($A734,'Medical Examinations'!$A:$J,COLUMN('Medical Examinations'!D733),FALSE)</f>
        <v>Yes</v>
      </c>
      <c r="F734" t="str">
        <f>VLOOKUP($A734,'Medical Examinations'!$A:$J,COLUMN('Medical Examinations'!E733),FALSE)</f>
        <v>No</v>
      </c>
      <c r="G734" t="str">
        <f>VLOOKUP($A734,'Medical Examinations'!$A:$J,COLUMN('Medical Examinations'!F733),FALSE)</f>
        <v>No</v>
      </c>
      <c r="H734">
        <f>VLOOKUP($A734,'Medical Examinations'!$A:$J,COLUMN('Medical Examinations'!G733),FALSE)</f>
        <v>2</v>
      </c>
      <c r="I734" t="str">
        <f>VLOOKUP($A734,'Medical Examinations'!$A:$J,COLUMN('Medical Examinations'!H733),FALSE)</f>
        <v>No</v>
      </c>
      <c r="J734" t="str">
        <f>VLOOKUP($A734,'Medical Examinations'!$A:$J,COLUMN('Medical Examinations'!I733),FALSE)</f>
        <v>Obesity</v>
      </c>
      <c r="K734" t="str">
        <f>VLOOKUP($A734,'Medical Examinations'!$A:$J,COLUMN('Medical Examinations'!J733),FALSE)</f>
        <v>Normal</v>
      </c>
      <c r="L734" s="30">
        <f>VLOOKUP($A734,'Hospitalisation Details'!$A:$K,COLUMN('Hospitalisation Details'!J733),FALSE)</f>
        <v>21828</v>
      </c>
      <c r="M734" s="23">
        <f>VLOOKUP($A734,'Hospitalisation Details'!$A:$K,COLUMN('Hospitalisation Details'!F733),FALSE)</f>
        <v>13880.95</v>
      </c>
      <c r="N734" t="str">
        <f>VLOOKUP($A734,'Hospitalisation Details'!$A:$K,COLUMN('Hospitalisation Details'!G733),FALSE)</f>
        <v>Tier - 2</v>
      </c>
      <c r="O734" t="str">
        <f>VLOOKUP($A734,'Hospitalisation Details'!$A:$K,COLUMN('Hospitalisation Details'!H733),FALSE)</f>
        <v>Tier - 2</v>
      </c>
      <c r="P734" t="str">
        <f>VLOOKUP($A734,'Hospitalisation Details'!$A:$K,COLUMN('Hospitalisation Details'!I733),FALSE)</f>
        <v>R1011</v>
      </c>
      <c r="Q734">
        <f>VLOOKUP($A734,'Hospitalisation Details'!$A:$K,COLUMN('Hospitalisation Details'!K733),FALSE)</f>
        <v>63</v>
      </c>
      <c r="R734" t="str" cm="1">
        <f t="array" ref="R734">_xlfn.IFS(
Q734&lt;=10,"0-10",
Q734&lt;=20,"11-20",
Q734&lt;=30,"21-30",
Q734&lt;=40,"31-40",
Q734&lt;=50,"41-50",
Q734&lt;=60,"51-60",
Q734&lt;=70,"61-70"
)</f>
        <v>61-70</v>
      </c>
      <c r="S734" t="str">
        <f t="shared" si="11"/>
        <v>No</v>
      </c>
    </row>
    <row r="735" spans="1:19" ht="15.75" x14ac:dyDescent="0.25">
      <c r="A735" s="36" t="s">
        <v>775</v>
      </c>
      <c r="B735" t="str">
        <f>VLOOKUP(A735,'Customer Names'!A:E,COLUMN('Customer Names'!D734),FALSE)</f>
        <v>Ms. Tracy</v>
      </c>
      <c r="C735">
        <f>VLOOKUP($A735,'Medical Examinations'!$A:$J,COLUMN('Medical Examinations'!B734),FALSE)</f>
        <v>41.02</v>
      </c>
      <c r="D735">
        <f>VLOOKUP($A735,'Medical Examinations'!$A:$J,COLUMN('Medical Examinations'!C734),FALSE)</f>
        <v>11.37</v>
      </c>
      <c r="E735" t="str">
        <f>VLOOKUP($A735,'Medical Examinations'!$A:$J,COLUMN('Medical Examinations'!D734),FALSE)</f>
        <v>No</v>
      </c>
      <c r="F735" t="str">
        <f>VLOOKUP($A735,'Medical Examinations'!$A:$J,COLUMN('Medical Examinations'!E734),FALSE)</f>
        <v>No</v>
      </c>
      <c r="G735" t="str">
        <f>VLOOKUP($A735,'Medical Examinations'!$A:$J,COLUMN('Medical Examinations'!F734),FALSE)</f>
        <v>No</v>
      </c>
      <c r="H735">
        <f>VLOOKUP($A735,'Medical Examinations'!$A:$J,COLUMN('Medical Examinations'!G734),FALSE)</f>
        <v>0</v>
      </c>
      <c r="I735" t="str">
        <f>VLOOKUP($A735,'Medical Examinations'!$A:$J,COLUMN('Medical Examinations'!H734),FALSE)</f>
        <v>No</v>
      </c>
      <c r="J735" t="str">
        <f>VLOOKUP($A735,'Medical Examinations'!$A:$J,COLUMN('Medical Examinations'!I734),FALSE)</f>
        <v>Obesity</v>
      </c>
      <c r="K735" t="str">
        <f>VLOOKUP($A735,'Medical Examinations'!$A:$J,COLUMN('Medical Examinations'!J734),FALSE)</f>
        <v>Diabetes</v>
      </c>
      <c r="L735" s="30">
        <f>VLOOKUP($A735,'Hospitalisation Details'!$A:$K,COLUMN('Hospitalisation Details'!J734),FALSE)</f>
        <v>28843</v>
      </c>
      <c r="M735" s="23">
        <f>VLOOKUP($A735,'Hospitalisation Details'!$A:$K,COLUMN('Hospitalisation Details'!F734),FALSE)</f>
        <v>13874.89</v>
      </c>
      <c r="N735" t="str">
        <f>VLOOKUP($A735,'Hospitalisation Details'!$A:$K,COLUMN('Hospitalisation Details'!G734),FALSE)</f>
        <v>Tier - 2</v>
      </c>
      <c r="O735" t="str">
        <f>VLOOKUP($A735,'Hospitalisation Details'!$A:$K,COLUMN('Hospitalisation Details'!H734),FALSE)</f>
        <v>Tier - 1</v>
      </c>
      <c r="P735" t="str">
        <f>VLOOKUP($A735,'Hospitalisation Details'!$A:$K,COLUMN('Hospitalisation Details'!I734),FALSE)</f>
        <v>R1012</v>
      </c>
      <c r="Q735">
        <f>VLOOKUP($A735,'Hospitalisation Details'!$A:$K,COLUMN('Hospitalisation Details'!K734),FALSE)</f>
        <v>44</v>
      </c>
      <c r="R735" t="str" cm="1">
        <f t="array" ref="R735">_xlfn.IFS(
Q735&lt;=10,"0-10",
Q735&lt;=20,"11-20",
Q735&lt;=30,"21-30",
Q735&lt;=40,"31-40",
Q735&lt;=50,"41-50",
Q735&lt;=60,"51-60",
Q735&lt;=70,"61-70"
)</f>
        <v>41-50</v>
      </c>
      <c r="S735" t="str">
        <f t="shared" si="11"/>
        <v>Yes</v>
      </c>
    </row>
    <row r="736" spans="1:19" ht="15.75" x14ac:dyDescent="0.25">
      <c r="A736" s="36" t="s">
        <v>776</v>
      </c>
      <c r="B736" t="str">
        <f>VLOOKUP(A736,'Customer Names'!A:E,COLUMN('Customer Names'!D735),FALSE)</f>
        <v>Ms. Emily</v>
      </c>
      <c r="C736">
        <f>VLOOKUP($A736,'Medical Examinations'!$A:$J,COLUMN('Medical Examinations'!B735),FALSE)</f>
        <v>32.68</v>
      </c>
      <c r="D736">
        <f>VLOOKUP($A736,'Medical Examinations'!$A:$J,COLUMN('Medical Examinations'!C735),FALSE)</f>
        <v>11.87</v>
      </c>
      <c r="E736" t="str">
        <f>VLOOKUP($A736,'Medical Examinations'!$A:$J,COLUMN('Medical Examinations'!D735),FALSE)</f>
        <v>No</v>
      </c>
      <c r="F736" t="str">
        <f>VLOOKUP($A736,'Medical Examinations'!$A:$J,COLUMN('Medical Examinations'!E735),FALSE)</f>
        <v>No</v>
      </c>
      <c r="G736" t="str">
        <f>VLOOKUP($A736,'Medical Examinations'!$A:$J,COLUMN('Medical Examinations'!F735),FALSE)</f>
        <v>No</v>
      </c>
      <c r="H736">
        <f>VLOOKUP($A736,'Medical Examinations'!$A:$J,COLUMN('Medical Examinations'!G735),FALSE)</f>
        <v>0</v>
      </c>
      <c r="I736" t="str">
        <f>VLOOKUP($A736,'Medical Examinations'!$A:$J,COLUMN('Medical Examinations'!H735),FALSE)</f>
        <v>No</v>
      </c>
      <c r="J736" t="str">
        <f>VLOOKUP($A736,'Medical Examinations'!$A:$J,COLUMN('Medical Examinations'!I735),FALSE)</f>
        <v>Obesity</v>
      </c>
      <c r="K736" t="str">
        <f>VLOOKUP($A736,'Medical Examinations'!$A:$J,COLUMN('Medical Examinations'!J735),FALSE)</f>
        <v>Diabetes</v>
      </c>
      <c r="L736" s="30">
        <f>VLOOKUP($A736,'Hospitalisation Details'!$A:$K,COLUMN('Hospitalisation Details'!J735),FALSE)</f>
        <v>22118</v>
      </c>
      <c r="M736" s="23">
        <f>VLOOKUP($A736,'Hospitalisation Details'!$A:$K,COLUMN('Hospitalisation Details'!F735),FALSE)</f>
        <v>13844.8</v>
      </c>
      <c r="N736" t="str">
        <f>VLOOKUP($A736,'Hospitalisation Details'!$A:$K,COLUMN('Hospitalisation Details'!G735),FALSE)</f>
        <v>Tier - 2</v>
      </c>
      <c r="O736" t="str">
        <f>VLOOKUP($A736,'Hospitalisation Details'!$A:$K,COLUMN('Hospitalisation Details'!H735),FALSE)</f>
        <v>Tier - 2</v>
      </c>
      <c r="P736" t="str">
        <f>VLOOKUP($A736,'Hospitalisation Details'!$A:$K,COLUMN('Hospitalisation Details'!I735),FALSE)</f>
        <v>R1012</v>
      </c>
      <c r="Q736">
        <f>VLOOKUP($A736,'Hospitalisation Details'!$A:$K,COLUMN('Hospitalisation Details'!K735),FALSE)</f>
        <v>62</v>
      </c>
      <c r="R736" t="str" cm="1">
        <f t="array" ref="R736">_xlfn.IFS(
Q736&lt;=10,"0-10",
Q736&lt;=20,"11-20",
Q736&lt;=30,"21-30",
Q736&lt;=40,"31-40",
Q736&lt;=50,"41-50",
Q736&lt;=60,"51-60",
Q736&lt;=70,"61-70"
)</f>
        <v>61-70</v>
      </c>
      <c r="S736" t="str">
        <f t="shared" si="11"/>
        <v>Yes</v>
      </c>
    </row>
    <row r="737" spans="1:19" ht="15.75" x14ac:dyDescent="0.25">
      <c r="A737" s="36" t="s">
        <v>777</v>
      </c>
      <c r="B737" t="str">
        <f>VLOOKUP(A737,'Customer Names'!A:E,COLUMN('Customer Names'!D736),FALSE)</f>
        <v>Ms. Kelly</v>
      </c>
      <c r="C737">
        <f>VLOOKUP($A737,'Medical Examinations'!$A:$J,COLUMN('Medical Examinations'!B736),FALSE)</f>
        <v>21.7</v>
      </c>
      <c r="D737">
        <f>VLOOKUP($A737,'Medical Examinations'!$A:$J,COLUMN('Medical Examinations'!C736),FALSE)</f>
        <v>4.9000000000000004</v>
      </c>
      <c r="E737" t="str">
        <f>VLOOKUP($A737,'Medical Examinations'!$A:$J,COLUMN('Medical Examinations'!D736),FALSE)</f>
        <v>No</v>
      </c>
      <c r="F737" t="str">
        <f>VLOOKUP($A737,'Medical Examinations'!$A:$J,COLUMN('Medical Examinations'!E736),FALSE)</f>
        <v>No</v>
      </c>
      <c r="G737" t="str">
        <f>VLOOKUP($A737,'Medical Examinations'!$A:$J,COLUMN('Medical Examinations'!F736),FALSE)</f>
        <v>Yes</v>
      </c>
      <c r="H737">
        <f>VLOOKUP($A737,'Medical Examinations'!$A:$J,COLUMN('Medical Examinations'!G736),FALSE)</f>
        <v>1</v>
      </c>
      <c r="I737" t="str">
        <f>VLOOKUP($A737,'Medical Examinations'!$A:$J,COLUMN('Medical Examinations'!H736),FALSE)</f>
        <v>Yes</v>
      </c>
      <c r="J737" t="str">
        <f>VLOOKUP($A737,'Medical Examinations'!$A:$J,COLUMN('Medical Examinations'!I736),FALSE)</f>
        <v>Healthy Weight</v>
      </c>
      <c r="K737" t="str">
        <f>VLOOKUP($A737,'Medical Examinations'!$A:$J,COLUMN('Medical Examinations'!J736),FALSE)</f>
        <v>Normal</v>
      </c>
      <c r="L737" s="30">
        <f>VLOOKUP($A737,'Hospitalisation Details'!$A:$K,COLUMN('Hospitalisation Details'!J736),FALSE)</f>
        <v>37779</v>
      </c>
      <c r="M737" s="23">
        <f>VLOOKUP($A737,'Hospitalisation Details'!$A:$K,COLUMN('Hospitalisation Details'!F736),FALSE)</f>
        <v>13844.51</v>
      </c>
      <c r="N737" t="str">
        <f>VLOOKUP($A737,'Hospitalisation Details'!$A:$K,COLUMN('Hospitalisation Details'!G736),FALSE)</f>
        <v>Tier - 2</v>
      </c>
      <c r="O737" t="str">
        <f>VLOOKUP($A737,'Hospitalisation Details'!$A:$K,COLUMN('Hospitalisation Details'!H736),FALSE)</f>
        <v>Tier - 1</v>
      </c>
      <c r="P737" t="str">
        <f>VLOOKUP($A737,'Hospitalisation Details'!$A:$K,COLUMN('Hospitalisation Details'!I736),FALSE)</f>
        <v>R1011</v>
      </c>
      <c r="Q737">
        <f>VLOOKUP($A737,'Hospitalisation Details'!$A:$K,COLUMN('Hospitalisation Details'!K736),FALSE)</f>
        <v>20</v>
      </c>
      <c r="R737" t="str" cm="1">
        <f t="array" ref="R737">_xlfn.IFS(
Q737&lt;=10,"0-10",
Q737&lt;=20,"11-20",
Q737&lt;=30,"21-30",
Q737&lt;=40,"31-40",
Q737&lt;=50,"41-50",
Q737&lt;=60,"51-60",
Q737&lt;=70,"61-70"
)</f>
        <v>11-20</v>
      </c>
      <c r="S737" t="str">
        <f t="shared" si="11"/>
        <v>No</v>
      </c>
    </row>
    <row r="738" spans="1:19" ht="15.75" x14ac:dyDescent="0.25">
      <c r="A738" s="36" t="s">
        <v>778</v>
      </c>
      <c r="B738" t="str">
        <f>VLOOKUP(A738,'Customer Names'!A:E,COLUMN('Customer Names'!D737),FALSE)</f>
        <v>Mr. Kyle</v>
      </c>
      <c r="C738">
        <f>VLOOKUP($A738,'Medical Examinations'!$A:$J,COLUMN('Medical Examinations'!B737),FALSE)</f>
        <v>40.479999999999997</v>
      </c>
      <c r="D738">
        <f>VLOOKUP($A738,'Medical Examinations'!$A:$J,COLUMN('Medical Examinations'!C737),FALSE)</f>
        <v>6.7</v>
      </c>
      <c r="E738" t="str">
        <f>VLOOKUP($A738,'Medical Examinations'!$A:$J,COLUMN('Medical Examinations'!D737),FALSE)</f>
        <v>No</v>
      </c>
      <c r="F738" t="str">
        <f>VLOOKUP($A738,'Medical Examinations'!$A:$J,COLUMN('Medical Examinations'!E737),FALSE)</f>
        <v>No</v>
      </c>
      <c r="G738" t="str">
        <f>VLOOKUP($A738,'Medical Examinations'!$A:$J,COLUMN('Medical Examinations'!F737),FALSE)</f>
        <v>No</v>
      </c>
      <c r="H738">
        <f>VLOOKUP($A738,'Medical Examinations'!$A:$J,COLUMN('Medical Examinations'!G737),FALSE)</f>
        <v>3</v>
      </c>
      <c r="I738" t="str">
        <f>VLOOKUP($A738,'Medical Examinations'!$A:$J,COLUMN('Medical Examinations'!H737),FALSE)</f>
        <v>No</v>
      </c>
      <c r="J738" t="str">
        <f>VLOOKUP($A738,'Medical Examinations'!$A:$J,COLUMN('Medical Examinations'!I737),FALSE)</f>
        <v>Obesity</v>
      </c>
      <c r="K738" t="str">
        <f>VLOOKUP($A738,'Medical Examinations'!$A:$J,COLUMN('Medical Examinations'!J737),FALSE)</f>
        <v>Diabetes</v>
      </c>
      <c r="L738" s="30">
        <f>VLOOKUP($A738,'Hospitalisation Details'!$A:$K,COLUMN('Hospitalisation Details'!J737),FALSE)</f>
        <v>21529</v>
      </c>
      <c r="M738" s="23">
        <f>VLOOKUP($A738,'Hospitalisation Details'!$A:$K,COLUMN('Hospitalisation Details'!F737),FALSE)</f>
        <v>13831.12</v>
      </c>
      <c r="N738" t="str">
        <f>VLOOKUP($A738,'Hospitalisation Details'!$A:$K,COLUMN('Hospitalisation Details'!G737),FALSE)</f>
        <v>Tier - 3</v>
      </c>
      <c r="O738" t="str">
        <f>VLOOKUP($A738,'Hospitalisation Details'!$A:$K,COLUMN('Hospitalisation Details'!H737),FALSE)</f>
        <v>Tier - 1</v>
      </c>
      <c r="P738" t="str">
        <f>VLOOKUP($A738,'Hospitalisation Details'!$A:$K,COLUMN('Hospitalisation Details'!I737),FALSE)</f>
        <v>R1013</v>
      </c>
      <c r="Q738">
        <f>VLOOKUP($A738,'Hospitalisation Details'!$A:$K,COLUMN('Hospitalisation Details'!K737),FALSE)</f>
        <v>64</v>
      </c>
      <c r="R738" t="str" cm="1">
        <f t="array" ref="R738">_xlfn.IFS(
Q738&lt;=10,"0-10",
Q738&lt;=20,"11-20",
Q738&lt;=30,"21-30",
Q738&lt;=40,"31-40",
Q738&lt;=50,"41-50",
Q738&lt;=60,"51-60",
Q738&lt;=70,"61-70"
)</f>
        <v>61-70</v>
      </c>
      <c r="S738" t="str">
        <f t="shared" si="11"/>
        <v>Yes</v>
      </c>
    </row>
    <row r="739" spans="1:19" ht="15.75" x14ac:dyDescent="0.25">
      <c r="A739" s="36" t="s">
        <v>779</v>
      </c>
      <c r="B739" t="str">
        <f>VLOOKUP(A739,'Customer Names'!A:E,COLUMN('Customer Names'!D738),FALSE)</f>
        <v>Mr. Bruce</v>
      </c>
      <c r="C739">
        <f>VLOOKUP($A739,'Medical Examinations'!$A:$J,COLUMN('Medical Examinations'!B738),FALSE)</f>
        <v>34.5</v>
      </c>
      <c r="D739">
        <f>VLOOKUP($A739,'Medical Examinations'!$A:$J,COLUMN('Medical Examinations'!C738),FALSE)</f>
        <v>10.3</v>
      </c>
      <c r="E739" t="str">
        <f>VLOOKUP($A739,'Medical Examinations'!$A:$J,COLUMN('Medical Examinations'!D738),FALSE)</f>
        <v>No</v>
      </c>
      <c r="F739" t="str">
        <f>VLOOKUP($A739,'Medical Examinations'!$A:$J,COLUMN('Medical Examinations'!E738),FALSE)</f>
        <v>No</v>
      </c>
      <c r="G739" t="str">
        <f>VLOOKUP($A739,'Medical Examinations'!$A:$J,COLUMN('Medical Examinations'!F738),FALSE)</f>
        <v>No</v>
      </c>
      <c r="H739">
        <f>VLOOKUP($A739,'Medical Examinations'!$A:$J,COLUMN('Medical Examinations'!G738),FALSE)</f>
        <v>3</v>
      </c>
      <c r="I739" t="str">
        <f>VLOOKUP($A739,'Medical Examinations'!$A:$J,COLUMN('Medical Examinations'!H738),FALSE)</f>
        <v>No</v>
      </c>
      <c r="J739" t="str">
        <f>VLOOKUP($A739,'Medical Examinations'!$A:$J,COLUMN('Medical Examinations'!I738),FALSE)</f>
        <v>Obesity</v>
      </c>
      <c r="K739" t="str">
        <f>VLOOKUP($A739,'Medical Examinations'!$A:$J,COLUMN('Medical Examinations'!J738),FALSE)</f>
        <v>Diabetes</v>
      </c>
      <c r="L739" s="30">
        <f>VLOOKUP($A739,'Hospitalisation Details'!$A:$K,COLUMN('Hospitalisation Details'!J738),FALSE)</f>
        <v>21514</v>
      </c>
      <c r="M739" s="23">
        <f>VLOOKUP($A739,'Hospitalisation Details'!$A:$K,COLUMN('Hospitalisation Details'!F738),FALSE)</f>
        <v>13822.8</v>
      </c>
      <c r="N739" t="str">
        <f>VLOOKUP($A739,'Hospitalisation Details'!$A:$K,COLUMN('Hospitalisation Details'!G738),FALSE)</f>
        <v>Tier - 3</v>
      </c>
      <c r="O739" t="str">
        <f>VLOOKUP($A739,'Hospitalisation Details'!$A:$K,COLUMN('Hospitalisation Details'!H738),FALSE)</f>
        <v>Tier - 3</v>
      </c>
      <c r="P739" t="str">
        <f>VLOOKUP($A739,'Hospitalisation Details'!$A:$K,COLUMN('Hospitalisation Details'!I738),FALSE)</f>
        <v>R1011</v>
      </c>
      <c r="Q739">
        <f>VLOOKUP($A739,'Hospitalisation Details'!$A:$K,COLUMN('Hospitalisation Details'!K738),FALSE)</f>
        <v>64</v>
      </c>
      <c r="R739" t="str" cm="1">
        <f t="array" ref="R739">_xlfn.IFS(
Q739&lt;=10,"0-10",
Q739&lt;=20,"11-20",
Q739&lt;=30,"21-30",
Q739&lt;=40,"31-40",
Q739&lt;=50,"41-50",
Q739&lt;=60,"51-60",
Q739&lt;=70,"61-70"
)</f>
        <v>61-70</v>
      </c>
      <c r="S739" t="str">
        <f t="shared" si="11"/>
        <v>Yes</v>
      </c>
    </row>
    <row r="740" spans="1:19" ht="15.75" x14ac:dyDescent="0.25">
      <c r="A740" s="36" t="s">
        <v>780</v>
      </c>
      <c r="B740" t="str">
        <f>VLOOKUP(A740,'Customer Names'!A:E,COLUMN('Customer Names'!D739),FALSE)</f>
        <v>Mr. Cary</v>
      </c>
      <c r="C740">
        <f>VLOOKUP($A740,'Medical Examinations'!$A:$J,COLUMN('Medical Examinations'!B739),FALSE)</f>
        <v>45.9</v>
      </c>
      <c r="D740">
        <f>VLOOKUP($A740,'Medical Examinations'!$A:$J,COLUMN('Medical Examinations'!C739),FALSE)</f>
        <v>11.14</v>
      </c>
      <c r="E740" t="str">
        <f>VLOOKUP($A740,'Medical Examinations'!$A:$J,COLUMN('Medical Examinations'!D739),FALSE)</f>
        <v>Yes</v>
      </c>
      <c r="F740" t="str">
        <f>VLOOKUP($A740,'Medical Examinations'!$A:$J,COLUMN('Medical Examinations'!E739),FALSE)</f>
        <v>No</v>
      </c>
      <c r="G740" t="str">
        <f>VLOOKUP($A740,'Medical Examinations'!$A:$J,COLUMN('Medical Examinations'!F739),FALSE)</f>
        <v>No</v>
      </c>
      <c r="H740">
        <f>VLOOKUP($A740,'Medical Examinations'!$A:$J,COLUMN('Medical Examinations'!G739),FALSE)</f>
        <v>1</v>
      </c>
      <c r="I740" t="str">
        <f>VLOOKUP($A740,'Medical Examinations'!$A:$J,COLUMN('Medical Examinations'!H739),FALSE)</f>
        <v>No</v>
      </c>
      <c r="J740" t="str">
        <f>VLOOKUP($A740,'Medical Examinations'!$A:$J,COLUMN('Medical Examinations'!I739),FALSE)</f>
        <v>Obesity</v>
      </c>
      <c r="K740" t="str">
        <f>VLOOKUP($A740,'Medical Examinations'!$A:$J,COLUMN('Medical Examinations'!J739),FALSE)</f>
        <v>Diabetes</v>
      </c>
      <c r="L740" s="30">
        <f>VLOOKUP($A740,'Hospitalisation Details'!$A:$K,COLUMN('Hospitalisation Details'!J739),FALSE)</f>
        <v>31754</v>
      </c>
      <c r="M740" s="23">
        <f>VLOOKUP($A740,'Hospitalisation Details'!$A:$K,COLUMN('Hospitalisation Details'!F739),FALSE)</f>
        <v>13819.49</v>
      </c>
      <c r="N740" t="str">
        <f>VLOOKUP($A740,'Hospitalisation Details'!$A:$K,COLUMN('Hospitalisation Details'!G739),FALSE)</f>
        <v>Tier - 3</v>
      </c>
      <c r="O740" t="str">
        <f>VLOOKUP($A740,'Hospitalisation Details'!$A:$K,COLUMN('Hospitalisation Details'!H739),FALSE)</f>
        <v>Tier - 2</v>
      </c>
      <c r="P740" t="str">
        <f>VLOOKUP($A740,'Hospitalisation Details'!$A:$K,COLUMN('Hospitalisation Details'!I739),FALSE)</f>
        <v>R1012</v>
      </c>
      <c r="Q740">
        <f>VLOOKUP($A740,'Hospitalisation Details'!$A:$K,COLUMN('Hospitalisation Details'!K739),FALSE)</f>
        <v>36</v>
      </c>
      <c r="R740" t="str" cm="1">
        <f t="array" ref="R740">_xlfn.IFS(
Q740&lt;=10,"0-10",
Q740&lt;=20,"11-20",
Q740&lt;=30,"21-30",
Q740&lt;=40,"31-40",
Q740&lt;=50,"41-50",
Q740&lt;=60,"51-60",
Q740&lt;=70,"61-70"
)</f>
        <v>31-40</v>
      </c>
      <c r="S740" t="str">
        <f t="shared" si="11"/>
        <v>Yes</v>
      </c>
    </row>
    <row r="741" spans="1:19" ht="15.75" x14ac:dyDescent="0.25">
      <c r="A741" s="36" t="s">
        <v>781</v>
      </c>
      <c r="B741" t="str">
        <f>VLOOKUP(A741,'Customer Names'!A:E,COLUMN('Customer Names'!D740),FALSE)</f>
        <v>Mrs. Jill</v>
      </c>
      <c r="C741">
        <f>VLOOKUP($A741,'Medical Examinations'!$A:$J,COLUMN('Medical Examinations'!B740),FALSE)</f>
        <v>33.479999999999997</v>
      </c>
      <c r="D741">
        <f>VLOOKUP($A741,'Medical Examinations'!$A:$J,COLUMN('Medical Examinations'!C740),FALSE)</f>
        <v>4.74</v>
      </c>
      <c r="E741" t="str">
        <f>VLOOKUP($A741,'Medical Examinations'!$A:$J,COLUMN('Medical Examinations'!D740),FALSE)</f>
        <v>Yes</v>
      </c>
      <c r="F741" t="str">
        <f>VLOOKUP($A741,'Medical Examinations'!$A:$J,COLUMN('Medical Examinations'!E740),FALSE)</f>
        <v>No</v>
      </c>
      <c r="G741" t="str">
        <f>VLOOKUP($A741,'Medical Examinations'!$A:$J,COLUMN('Medical Examinations'!F740),FALSE)</f>
        <v>No</v>
      </c>
      <c r="H741">
        <f>VLOOKUP($A741,'Medical Examinations'!$A:$J,COLUMN('Medical Examinations'!G740),FALSE)</f>
        <v>2</v>
      </c>
      <c r="I741" t="str">
        <f>VLOOKUP($A741,'Medical Examinations'!$A:$J,COLUMN('Medical Examinations'!H740),FALSE)</f>
        <v>No</v>
      </c>
      <c r="J741" t="str">
        <f>VLOOKUP($A741,'Medical Examinations'!$A:$J,COLUMN('Medical Examinations'!I740),FALSE)</f>
        <v>Obesity</v>
      </c>
      <c r="K741" t="str">
        <f>VLOOKUP($A741,'Medical Examinations'!$A:$J,COLUMN('Medical Examinations'!J740),FALSE)</f>
        <v>Normal</v>
      </c>
      <c r="L741" s="30">
        <f>VLOOKUP($A741,'Hospitalisation Details'!$A:$K,COLUMN('Hospitalisation Details'!J740),FALSE)</f>
        <v>24421</v>
      </c>
      <c r="M741" s="23">
        <f>VLOOKUP($A741,'Hospitalisation Details'!$A:$K,COLUMN('Hospitalisation Details'!F740),FALSE)</f>
        <v>13801.61</v>
      </c>
      <c r="N741" t="str">
        <f>VLOOKUP($A741,'Hospitalisation Details'!$A:$K,COLUMN('Hospitalisation Details'!G740),FALSE)</f>
        <v>Tier - 3</v>
      </c>
      <c r="O741" t="str">
        <f>VLOOKUP($A741,'Hospitalisation Details'!$A:$K,COLUMN('Hospitalisation Details'!H740),FALSE)</f>
        <v>Tier - 3</v>
      </c>
      <c r="P741" t="str">
        <f>VLOOKUP($A741,'Hospitalisation Details'!$A:$K,COLUMN('Hospitalisation Details'!I740),FALSE)</f>
        <v>R1026</v>
      </c>
      <c r="Q741">
        <f>VLOOKUP($A741,'Hospitalisation Details'!$A:$K,COLUMN('Hospitalisation Details'!K740),FALSE)</f>
        <v>56</v>
      </c>
      <c r="R741" t="str" cm="1">
        <f t="array" ref="R741">_xlfn.IFS(
Q741&lt;=10,"0-10",
Q741&lt;=20,"11-20",
Q741&lt;=30,"21-30",
Q741&lt;=40,"31-40",
Q741&lt;=50,"41-50",
Q741&lt;=60,"51-60",
Q741&lt;=70,"61-70"
)</f>
        <v>51-60</v>
      </c>
      <c r="S741" t="str">
        <f t="shared" si="11"/>
        <v>No</v>
      </c>
    </row>
    <row r="742" spans="1:19" ht="15.75" x14ac:dyDescent="0.25">
      <c r="A742" s="36" t="s">
        <v>782</v>
      </c>
      <c r="B742" t="str">
        <f>VLOOKUP(A742,'Customer Names'!A:E,COLUMN('Customer Names'!D741),FALSE)</f>
        <v>Mr. Chris</v>
      </c>
      <c r="C742">
        <f>VLOOKUP($A742,'Medical Examinations'!$A:$J,COLUMN('Medical Examinations'!B741),FALSE)</f>
        <v>28.31</v>
      </c>
      <c r="D742">
        <f>VLOOKUP($A742,'Medical Examinations'!$A:$J,COLUMN('Medical Examinations'!C741),FALSE)</f>
        <v>5.96</v>
      </c>
      <c r="E742" t="str">
        <f>VLOOKUP($A742,'Medical Examinations'!$A:$J,COLUMN('Medical Examinations'!D741),FALSE)</f>
        <v>Yes</v>
      </c>
      <c r="F742" t="str">
        <f>VLOOKUP($A742,'Medical Examinations'!$A:$J,COLUMN('Medical Examinations'!E741),FALSE)</f>
        <v>No</v>
      </c>
      <c r="G742" t="str">
        <f>VLOOKUP($A742,'Medical Examinations'!$A:$J,COLUMN('Medical Examinations'!F741),FALSE)</f>
        <v>No</v>
      </c>
      <c r="H742">
        <f>VLOOKUP($A742,'Medical Examinations'!$A:$J,COLUMN('Medical Examinations'!G741),FALSE)</f>
        <v>2</v>
      </c>
      <c r="I742" t="str">
        <f>VLOOKUP($A742,'Medical Examinations'!$A:$J,COLUMN('Medical Examinations'!H741),FALSE)</f>
        <v>No</v>
      </c>
      <c r="J742" t="str">
        <f>VLOOKUP($A742,'Medical Examinations'!$A:$J,COLUMN('Medical Examinations'!I741),FALSE)</f>
        <v>Overweight</v>
      </c>
      <c r="K742" t="str">
        <f>VLOOKUP($A742,'Medical Examinations'!$A:$J,COLUMN('Medical Examinations'!J741),FALSE)</f>
        <v>Prediabetes</v>
      </c>
      <c r="L742" s="30">
        <f>VLOOKUP($A742,'Hospitalisation Details'!$A:$K,COLUMN('Hospitalisation Details'!J741),FALSE)</f>
        <v>21768</v>
      </c>
      <c r="M742" s="23">
        <f>VLOOKUP($A742,'Hospitalisation Details'!$A:$K,COLUMN('Hospitalisation Details'!F741),FALSE)</f>
        <v>13770.1</v>
      </c>
      <c r="N742" t="str">
        <f>VLOOKUP($A742,'Hospitalisation Details'!$A:$K,COLUMN('Hospitalisation Details'!G741),FALSE)</f>
        <v>Tier - 3</v>
      </c>
      <c r="O742" t="str">
        <f>VLOOKUP($A742,'Hospitalisation Details'!$A:$K,COLUMN('Hospitalisation Details'!H741),FALSE)</f>
        <v>Tier - 1</v>
      </c>
      <c r="P742" t="str">
        <f>VLOOKUP($A742,'Hospitalisation Details'!$A:$K,COLUMN('Hospitalisation Details'!I741),FALSE)</f>
        <v>R1012</v>
      </c>
      <c r="Q742">
        <f>VLOOKUP($A742,'Hospitalisation Details'!$A:$K,COLUMN('Hospitalisation Details'!K741),FALSE)</f>
        <v>63</v>
      </c>
      <c r="R742" t="str" cm="1">
        <f t="array" ref="R742">_xlfn.IFS(
Q742&lt;=10,"0-10",
Q742&lt;=20,"11-20",
Q742&lt;=30,"21-30",
Q742&lt;=40,"31-40",
Q742&lt;=50,"41-50",
Q742&lt;=60,"51-60",
Q742&lt;=70,"61-70"
)</f>
        <v>61-70</v>
      </c>
      <c r="S742" t="str">
        <f t="shared" si="11"/>
        <v>Yes</v>
      </c>
    </row>
    <row r="743" spans="1:19" ht="15.75" x14ac:dyDescent="0.25">
      <c r="A743" s="36" t="s">
        <v>783</v>
      </c>
      <c r="B743" t="str">
        <f>VLOOKUP(A743,'Customer Names'!A:E,COLUMN('Customer Names'!D742),FALSE)</f>
        <v>Mr. Michael</v>
      </c>
      <c r="C743">
        <f>VLOOKUP($A743,'Medical Examinations'!$A:$J,COLUMN('Medical Examinations'!B742),FALSE)</f>
        <v>21.565000000000001</v>
      </c>
      <c r="D743">
        <f>VLOOKUP($A743,'Medical Examinations'!$A:$J,COLUMN('Medical Examinations'!C742),FALSE)</f>
        <v>4.95</v>
      </c>
      <c r="E743" t="str">
        <f>VLOOKUP($A743,'Medical Examinations'!$A:$J,COLUMN('Medical Examinations'!D742),FALSE)</f>
        <v>No</v>
      </c>
      <c r="F743" t="str">
        <f>VLOOKUP($A743,'Medical Examinations'!$A:$J,COLUMN('Medical Examinations'!E742),FALSE)</f>
        <v>Yes</v>
      </c>
      <c r="G743" t="str">
        <f>VLOOKUP($A743,'Medical Examinations'!$A:$J,COLUMN('Medical Examinations'!F742),FALSE)</f>
        <v>No</v>
      </c>
      <c r="H743">
        <f>VLOOKUP($A743,'Medical Examinations'!$A:$J,COLUMN('Medical Examinations'!G742),FALSE)</f>
        <v>1</v>
      </c>
      <c r="I743" t="str">
        <f>VLOOKUP($A743,'Medical Examinations'!$A:$J,COLUMN('Medical Examinations'!H742),FALSE)</f>
        <v>Yes</v>
      </c>
      <c r="J743" t="str">
        <f>VLOOKUP($A743,'Medical Examinations'!$A:$J,COLUMN('Medical Examinations'!I742),FALSE)</f>
        <v>Healthy Weight</v>
      </c>
      <c r="K743" t="str">
        <f>VLOOKUP($A743,'Medical Examinations'!$A:$J,COLUMN('Medical Examinations'!J742),FALSE)</f>
        <v>Normal</v>
      </c>
      <c r="L743" s="30">
        <f>VLOOKUP($A743,'Hospitalisation Details'!$A:$K,COLUMN('Hospitalisation Details'!J742),FALSE)</f>
        <v>38184</v>
      </c>
      <c r="M743" s="23">
        <f>VLOOKUP($A743,'Hospitalisation Details'!$A:$K,COLUMN('Hospitalisation Details'!F742),FALSE)</f>
        <v>13747.87</v>
      </c>
      <c r="N743" t="str">
        <f>VLOOKUP($A743,'Hospitalisation Details'!$A:$K,COLUMN('Hospitalisation Details'!G742),FALSE)</f>
        <v>Tier - 3</v>
      </c>
      <c r="O743" t="str">
        <f>VLOOKUP($A743,'Hospitalisation Details'!$A:$K,COLUMN('Hospitalisation Details'!H742),FALSE)</f>
        <v>Tier - 2</v>
      </c>
      <c r="P743" t="str">
        <f>VLOOKUP($A743,'Hospitalisation Details'!$A:$K,COLUMN('Hospitalisation Details'!I742),FALSE)</f>
        <v>R1018</v>
      </c>
      <c r="Q743">
        <f>VLOOKUP($A743,'Hospitalisation Details'!$A:$K,COLUMN('Hospitalisation Details'!K742),FALSE)</f>
        <v>18</v>
      </c>
      <c r="R743" t="str" cm="1">
        <f t="array" ref="R743">_xlfn.IFS(
Q743&lt;=10,"0-10",
Q743&lt;=20,"11-20",
Q743&lt;=30,"21-30",
Q743&lt;=40,"31-40",
Q743&lt;=50,"41-50",
Q743&lt;=60,"51-60",
Q743&lt;=70,"61-70"
)</f>
        <v>11-20</v>
      </c>
      <c r="S743" t="str">
        <f t="shared" si="11"/>
        <v>No</v>
      </c>
    </row>
    <row r="744" spans="1:19" ht="15.75" x14ac:dyDescent="0.25">
      <c r="A744" s="36" t="s">
        <v>784</v>
      </c>
      <c r="B744" t="str">
        <f>VLOOKUP(A744,'Customer Names'!A:E,COLUMN('Customer Names'!D743),FALSE)</f>
        <v>Mrs. Lauren</v>
      </c>
      <c r="C744">
        <f>VLOOKUP($A744,'Medical Examinations'!$A:$J,COLUMN('Medical Examinations'!B743),FALSE)</f>
        <v>35.590000000000003</v>
      </c>
      <c r="D744">
        <f>VLOOKUP($A744,'Medical Examinations'!$A:$J,COLUMN('Medical Examinations'!C743),FALSE)</f>
        <v>5.21</v>
      </c>
      <c r="E744" t="str">
        <f>VLOOKUP($A744,'Medical Examinations'!$A:$J,COLUMN('Medical Examinations'!D743),FALSE)</f>
        <v>Yes</v>
      </c>
      <c r="F744" t="str">
        <f>VLOOKUP($A744,'Medical Examinations'!$A:$J,COLUMN('Medical Examinations'!E743),FALSE)</f>
        <v>No</v>
      </c>
      <c r="G744" t="str">
        <f>VLOOKUP($A744,'Medical Examinations'!$A:$J,COLUMN('Medical Examinations'!F743),FALSE)</f>
        <v>Yes</v>
      </c>
      <c r="H744">
        <f>VLOOKUP($A744,'Medical Examinations'!$A:$J,COLUMN('Medical Examinations'!G743),FALSE)</f>
        <v>1</v>
      </c>
      <c r="I744" t="str">
        <f>VLOOKUP($A744,'Medical Examinations'!$A:$J,COLUMN('Medical Examinations'!H743),FALSE)</f>
        <v>No</v>
      </c>
      <c r="J744" t="str">
        <f>VLOOKUP($A744,'Medical Examinations'!$A:$J,COLUMN('Medical Examinations'!I743),FALSE)</f>
        <v>Obesity</v>
      </c>
      <c r="K744" t="str">
        <f>VLOOKUP($A744,'Medical Examinations'!$A:$J,COLUMN('Medical Examinations'!J743),FALSE)</f>
        <v>Normal</v>
      </c>
      <c r="L744" s="30">
        <f>VLOOKUP($A744,'Hospitalisation Details'!$A:$K,COLUMN('Hospitalisation Details'!J743),FALSE)</f>
        <v>25499</v>
      </c>
      <c r="M744" s="23">
        <f>VLOOKUP($A744,'Hospitalisation Details'!$A:$K,COLUMN('Hospitalisation Details'!F743),FALSE)</f>
        <v>13746.74</v>
      </c>
      <c r="N744" t="str">
        <f>VLOOKUP($A744,'Hospitalisation Details'!$A:$K,COLUMN('Hospitalisation Details'!G743),FALSE)</f>
        <v>Tier - 3</v>
      </c>
      <c r="O744" t="str">
        <f>VLOOKUP($A744,'Hospitalisation Details'!$A:$K,COLUMN('Hospitalisation Details'!H743),FALSE)</f>
        <v>Tier - 2</v>
      </c>
      <c r="P744" t="str">
        <f>VLOOKUP($A744,'Hospitalisation Details'!$A:$K,COLUMN('Hospitalisation Details'!I743),FALSE)</f>
        <v>R1026</v>
      </c>
      <c r="Q744">
        <f>VLOOKUP($A744,'Hospitalisation Details'!$A:$K,COLUMN('Hospitalisation Details'!K743),FALSE)</f>
        <v>53</v>
      </c>
      <c r="R744" t="str" cm="1">
        <f t="array" ref="R744">_xlfn.IFS(
Q744&lt;=10,"0-10",
Q744&lt;=20,"11-20",
Q744&lt;=30,"21-30",
Q744&lt;=40,"31-40",
Q744&lt;=50,"41-50",
Q744&lt;=60,"51-60",
Q744&lt;=70,"61-70"
)</f>
        <v>51-60</v>
      </c>
      <c r="S744" t="str">
        <f t="shared" si="11"/>
        <v>No</v>
      </c>
    </row>
    <row r="745" spans="1:19" ht="15.75" x14ac:dyDescent="0.25">
      <c r="A745" s="36" t="s">
        <v>785</v>
      </c>
      <c r="B745" t="str">
        <f>VLOOKUP(A745,'Customer Names'!A:E,COLUMN('Customer Names'!D744),FALSE)</f>
        <v>Mrs. Kathryn</v>
      </c>
      <c r="C745">
        <f>VLOOKUP($A745,'Medical Examinations'!$A:$J,COLUMN('Medical Examinations'!B744),FALSE)</f>
        <v>43.44</v>
      </c>
      <c r="D745">
        <f>VLOOKUP($A745,'Medical Examinations'!$A:$J,COLUMN('Medical Examinations'!C744),FALSE)</f>
        <v>4.8600000000000003</v>
      </c>
      <c r="E745" t="str">
        <f>VLOOKUP($A745,'Medical Examinations'!$A:$J,COLUMN('Medical Examinations'!D744),FALSE)</f>
        <v>Yes</v>
      </c>
      <c r="F745" t="str">
        <f>VLOOKUP($A745,'Medical Examinations'!$A:$J,COLUMN('Medical Examinations'!E744),FALSE)</f>
        <v>No</v>
      </c>
      <c r="G745" t="str">
        <f>VLOOKUP($A745,'Medical Examinations'!$A:$J,COLUMN('Medical Examinations'!F744),FALSE)</f>
        <v>No</v>
      </c>
      <c r="H745">
        <f>VLOOKUP($A745,'Medical Examinations'!$A:$J,COLUMN('Medical Examinations'!G744),FALSE)</f>
        <v>0</v>
      </c>
      <c r="I745" t="str">
        <f>VLOOKUP($A745,'Medical Examinations'!$A:$J,COLUMN('Medical Examinations'!H744),FALSE)</f>
        <v>No</v>
      </c>
      <c r="J745" t="str">
        <f>VLOOKUP($A745,'Medical Examinations'!$A:$J,COLUMN('Medical Examinations'!I744),FALSE)</f>
        <v>Obesity</v>
      </c>
      <c r="K745" t="str">
        <f>VLOOKUP($A745,'Medical Examinations'!$A:$J,COLUMN('Medical Examinations'!J744),FALSE)</f>
        <v>Normal</v>
      </c>
      <c r="L745" s="30">
        <f>VLOOKUP($A745,'Hospitalisation Details'!$A:$K,COLUMN('Hospitalisation Details'!J744),FALSE)</f>
        <v>31288</v>
      </c>
      <c r="M745" s="23">
        <f>VLOOKUP($A745,'Hospitalisation Details'!$A:$K,COLUMN('Hospitalisation Details'!F744),FALSE)</f>
        <v>13726.21</v>
      </c>
      <c r="N745" t="str">
        <f>VLOOKUP($A745,'Hospitalisation Details'!$A:$K,COLUMN('Hospitalisation Details'!G744),FALSE)</f>
        <v>Tier - 3</v>
      </c>
      <c r="O745" t="str">
        <f>VLOOKUP($A745,'Hospitalisation Details'!$A:$K,COLUMN('Hospitalisation Details'!H744),FALSE)</f>
        <v>Tier - 3</v>
      </c>
      <c r="P745" t="str">
        <f>VLOOKUP($A745,'Hospitalisation Details'!$A:$K,COLUMN('Hospitalisation Details'!I744),FALSE)</f>
        <v>R1026</v>
      </c>
      <c r="Q745">
        <f>VLOOKUP($A745,'Hospitalisation Details'!$A:$K,COLUMN('Hospitalisation Details'!K744),FALSE)</f>
        <v>37</v>
      </c>
      <c r="R745" t="str" cm="1">
        <f t="array" ref="R745">_xlfn.IFS(
Q745&lt;=10,"0-10",
Q745&lt;=20,"11-20",
Q745&lt;=30,"21-30",
Q745&lt;=40,"31-40",
Q745&lt;=50,"41-50",
Q745&lt;=60,"51-60",
Q745&lt;=70,"61-70"
)</f>
        <v>31-40</v>
      </c>
      <c r="S745" t="str">
        <f t="shared" si="11"/>
        <v>No</v>
      </c>
    </row>
    <row r="746" spans="1:19" ht="15.75" x14ac:dyDescent="0.25">
      <c r="A746" s="36" t="s">
        <v>786</v>
      </c>
      <c r="B746" t="str">
        <f>VLOOKUP(A746,'Customer Names'!A:E,COLUMN('Customer Names'!D745),FALSE)</f>
        <v>Ms. Polly</v>
      </c>
      <c r="C746">
        <f>VLOOKUP($A746,'Medical Examinations'!$A:$J,COLUMN('Medical Examinations'!B745),FALSE)</f>
        <v>21.754999999999999</v>
      </c>
      <c r="D746">
        <f>VLOOKUP($A746,'Medical Examinations'!$A:$J,COLUMN('Medical Examinations'!C745),FALSE)</f>
        <v>7.79</v>
      </c>
      <c r="E746" t="str">
        <f>VLOOKUP($A746,'Medical Examinations'!$A:$J,COLUMN('Medical Examinations'!D745),FALSE)</f>
        <v>Yes</v>
      </c>
      <c r="F746" t="str">
        <f>VLOOKUP($A746,'Medical Examinations'!$A:$J,COLUMN('Medical Examinations'!E745),FALSE)</f>
        <v>No</v>
      </c>
      <c r="G746" t="str">
        <f>VLOOKUP($A746,'Medical Examinations'!$A:$J,COLUMN('Medical Examinations'!F745),FALSE)</f>
        <v>No</v>
      </c>
      <c r="H746">
        <f>VLOOKUP($A746,'Medical Examinations'!$A:$J,COLUMN('Medical Examinations'!G745),FALSE)</f>
        <v>0</v>
      </c>
      <c r="I746" t="str">
        <f>VLOOKUP($A746,'Medical Examinations'!$A:$J,COLUMN('Medical Examinations'!H745),FALSE)</f>
        <v>No</v>
      </c>
      <c r="J746" t="str">
        <f>VLOOKUP($A746,'Medical Examinations'!$A:$J,COLUMN('Medical Examinations'!I745),FALSE)</f>
        <v>Healthy Weight</v>
      </c>
      <c r="K746" t="str">
        <f>VLOOKUP($A746,'Medical Examinations'!$A:$J,COLUMN('Medical Examinations'!J745),FALSE)</f>
        <v>Diabetes</v>
      </c>
      <c r="L746" s="30">
        <f>VLOOKUP($A746,'Hospitalisation Details'!$A:$K,COLUMN('Hospitalisation Details'!J745),FALSE)</f>
        <v>29800</v>
      </c>
      <c r="M746" s="23">
        <f>VLOOKUP($A746,'Hospitalisation Details'!$A:$K,COLUMN('Hospitalisation Details'!F745),FALSE)</f>
        <v>13725.47</v>
      </c>
      <c r="N746" t="str">
        <f>VLOOKUP($A746,'Hospitalisation Details'!$A:$K,COLUMN('Hospitalisation Details'!G745),FALSE)</f>
        <v>Tier - 3</v>
      </c>
      <c r="O746" t="str">
        <f>VLOOKUP($A746,'Hospitalisation Details'!$A:$K,COLUMN('Hospitalisation Details'!H745),FALSE)</f>
        <v>Tier - 2</v>
      </c>
      <c r="P746" t="str">
        <f>VLOOKUP($A746,'Hospitalisation Details'!$A:$K,COLUMN('Hospitalisation Details'!I745),FALSE)</f>
        <v>R1024</v>
      </c>
      <c r="Q746">
        <f>VLOOKUP($A746,'Hospitalisation Details'!$A:$K,COLUMN('Hospitalisation Details'!K745),FALSE)</f>
        <v>41</v>
      </c>
      <c r="R746" t="str" cm="1">
        <f t="array" ref="R746">_xlfn.IFS(
Q746&lt;=10,"0-10",
Q746&lt;=20,"11-20",
Q746&lt;=30,"21-30",
Q746&lt;=40,"31-40",
Q746&lt;=50,"41-50",
Q746&lt;=60,"51-60",
Q746&lt;=70,"61-70"
)</f>
        <v>41-50</v>
      </c>
      <c r="S746" t="str">
        <f t="shared" si="11"/>
        <v>Yes</v>
      </c>
    </row>
    <row r="747" spans="1:19" ht="15.75" x14ac:dyDescent="0.25">
      <c r="A747" s="36" t="s">
        <v>787</v>
      </c>
      <c r="B747" t="str">
        <f>VLOOKUP(A747,'Customer Names'!A:E,COLUMN('Customer Names'!D746),FALSE)</f>
        <v>Mr. Mark</v>
      </c>
      <c r="C747">
        <f>VLOOKUP($A747,'Medical Examinations'!$A:$J,COLUMN('Medical Examinations'!B746),FALSE)</f>
        <v>44.55</v>
      </c>
      <c r="D747">
        <f>VLOOKUP($A747,'Medical Examinations'!$A:$J,COLUMN('Medical Examinations'!C746),FALSE)</f>
        <v>7.12</v>
      </c>
      <c r="E747" t="str">
        <f>VLOOKUP($A747,'Medical Examinations'!$A:$J,COLUMN('Medical Examinations'!D746),FALSE)</f>
        <v>Yes</v>
      </c>
      <c r="F747" t="str">
        <f>VLOOKUP($A747,'Medical Examinations'!$A:$J,COLUMN('Medical Examinations'!E746),FALSE)</f>
        <v>No</v>
      </c>
      <c r="G747" t="str">
        <f>VLOOKUP($A747,'Medical Examinations'!$A:$J,COLUMN('Medical Examinations'!F746),FALSE)</f>
        <v>No</v>
      </c>
      <c r="H747">
        <f>VLOOKUP($A747,'Medical Examinations'!$A:$J,COLUMN('Medical Examinations'!G746),FALSE)</f>
        <v>1</v>
      </c>
      <c r="I747" t="str">
        <f>VLOOKUP($A747,'Medical Examinations'!$A:$J,COLUMN('Medical Examinations'!H746),FALSE)</f>
        <v>No</v>
      </c>
      <c r="J747" t="str">
        <f>VLOOKUP($A747,'Medical Examinations'!$A:$J,COLUMN('Medical Examinations'!I746),FALSE)</f>
        <v>Obesity</v>
      </c>
      <c r="K747" t="str">
        <f>VLOOKUP($A747,'Medical Examinations'!$A:$J,COLUMN('Medical Examinations'!J746),FALSE)</f>
        <v>Diabetes</v>
      </c>
      <c r="L747" s="30">
        <f>VLOOKUP($A747,'Hospitalisation Details'!$A:$K,COLUMN('Hospitalisation Details'!J746),FALSE)</f>
        <v>31740</v>
      </c>
      <c r="M747" s="23">
        <f>VLOOKUP($A747,'Hospitalisation Details'!$A:$K,COLUMN('Hospitalisation Details'!F746),FALSE)</f>
        <v>13714.55</v>
      </c>
      <c r="N747" t="str">
        <f>VLOOKUP($A747,'Hospitalisation Details'!$A:$K,COLUMN('Hospitalisation Details'!G746),FALSE)</f>
        <v>Tier - 3</v>
      </c>
      <c r="O747" t="str">
        <f>VLOOKUP($A747,'Hospitalisation Details'!$A:$K,COLUMN('Hospitalisation Details'!H746),FALSE)</f>
        <v>Tier - 2</v>
      </c>
      <c r="P747" t="str">
        <f>VLOOKUP($A747,'Hospitalisation Details'!$A:$K,COLUMN('Hospitalisation Details'!I746),FALSE)</f>
        <v>R1023</v>
      </c>
      <c r="Q747">
        <f>VLOOKUP($A747,'Hospitalisation Details'!$A:$K,COLUMN('Hospitalisation Details'!K746),FALSE)</f>
        <v>36</v>
      </c>
      <c r="R747" t="str" cm="1">
        <f t="array" ref="R747">_xlfn.IFS(
Q747&lt;=10,"0-10",
Q747&lt;=20,"11-20",
Q747&lt;=30,"21-30",
Q747&lt;=40,"31-40",
Q747&lt;=50,"41-50",
Q747&lt;=60,"51-60",
Q747&lt;=70,"61-70"
)</f>
        <v>31-40</v>
      </c>
      <c r="S747" t="str">
        <f t="shared" si="11"/>
        <v>Yes</v>
      </c>
    </row>
    <row r="748" spans="1:19" ht="15.75" x14ac:dyDescent="0.25">
      <c r="A748" s="36" t="s">
        <v>788</v>
      </c>
      <c r="B748" t="str">
        <f>VLOOKUP(A748,'Customer Names'!A:E,COLUMN('Customer Names'!D747),FALSE)</f>
        <v>Mrs. Jessie</v>
      </c>
      <c r="C748">
        <f>VLOOKUP($A748,'Medical Examinations'!$A:$J,COLUMN('Medical Examinations'!B747),FALSE)</f>
        <v>43.32</v>
      </c>
      <c r="D748">
        <f>VLOOKUP($A748,'Medical Examinations'!$A:$J,COLUMN('Medical Examinations'!C747),FALSE)</f>
        <v>4.67</v>
      </c>
      <c r="E748" t="str">
        <f>VLOOKUP($A748,'Medical Examinations'!$A:$J,COLUMN('Medical Examinations'!D747),FALSE)</f>
        <v>Yes</v>
      </c>
      <c r="F748" t="str">
        <f>VLOOKUP($A748,'Medical Examinations'!$A:$J,COLUMN('Medical Examinations'!E747),FALSE)</f>
        <v>No</v>
      </c>
      <c r="G748" t="str">
        <f>VLOOKUP($A748,'Medical Examinations'!$A:$J,COLUMN('Medical Examinations'!F747),FALSE)</f>
        <v>No</v>
      </c>
      <c r="H748">
        <f>VLOOKUP($A748,'Medical Examinations'!$A:$J,COLUMN('Medical Examinations'!G747),FALSE)</f>
        <v>0</v>
      </c>
      <c r="I748" t="str">
        <f>VLOOKUP($A748,'Medical Examinations'!$A:$J,COLUMN('Medical Examinations'!H747),FALSE)</f>
        <v>No</v>
      </c>
      <c r="J748" t="str">
        <f>VLOOKUP($A748,'Medical Examinations'!$A:$J,COLUMN('Medical Examinations'!I747),FALSE)</f>
        <v>Obesity</v>
      </c>
      <c r="K748" t="str">
        <f>VLOOKUP($A748,'Medical Examinations'!$A:$J,COLUMN('Medical Examinations'!J747),FALSE)</f>
        <v>Normal</v>
      </c>
      <c r="L748" s="30">
        <f>VLOOKUP($A748,'Hospitalisation Details'!$A:$K,COLUMN('Hospitalisation Details'!J747),FALSE)</f>
        <v>31304</v>
      </c>
      <c r="M748" s="23">
        <f>VLOOKUP($A748,'Hospitalisation Details'!$A:$K,COLUMN('Hospitalisation Details'!F747),FALSE)</f>
        <v>13685.51</v>
      </c>
      <c r="N748" t="str">
        <f>VLOOKUP($A748,'Hospitalisation Details'!$A:$K,COLUMN('Hospitalisation Details'!G747),FALSE)</f>
        <v>Tier - 3</v>
      </c>
      <c r="O748" t="str">
        <f>VLOOKUP($A748,'Hospitalisation Details'!$A:$K,COLUMN('Hospitalisation Details'!H747),FALSE)</f>
        <v>Tier - 1</v>
      </c>
      <c r="P748" t="str">
        <f>VLOOKUP($A748,'Hospitalisation Details'!$A:$K,COLUMN('Hospitalisation Details'!I747),FALSE)</f>
        <v>R1026</v>
      </c>
      <c r="Q748">
        <f>VLOOKUP($A748,'Hospitalisation Details'!$A:$K,COLUMN('Hospitalisation Details'!K747),FALSE)</f>
        <v>37</v>
      </c>
      <c r="R748" t="str" cm="1">
        <f t="array" ref="R748">_xlfn.IFS(
Q748&lt;=10,"0-10",
Q748&lt;=20,"11-20",
Q748&lt;=30,"21-30",
Q748&lt;=40,"31-40",
Q748&lt;=50,"41-50",
Q748&lt;=60,"51-60",
Q748&lt;=70,"61-70"
)</f>
        <v>31-40</v>
      </c>
      <c r="S748" t="str">
        <f t="shared" si="11"/>
        <v>No</v>
      </c>
    </row>
    <row r="749" spans="1:19" ht="15.75" x14ac:dyDescent="0.25">
      <c r="A749" s="36" t="s">
        <v>789</v>
      </c>
      <c r="B749" t="str">
        <f>VLOOKUP(A749,'Customer Names'!A:E,COLUMN('Customer Names'!D748),FALSE)</f>
        <v>Mr. Chris</v>
      </c>
      <c r="C749">
        <f>VLOOKUP($A749,'Medical Examinations'!$A:$J,COLUMN('Medical Examinations'!B748),FALSE)</f>
        <v>31.23</v>
      </c>
      <c r="D749">
        <f>VLOOKUP($A749,'Medical Examinations'!$A:$J,COLUMN('Medical Examinations'!C748),FALSE)</f>
        <v>9.1199999999999992</v>
      </c>
      <c r="E749" t="str">
        <f>VLOOKUP($A749,'Medical Examinations'!$A:$J,COLUMN('Medical Examinations'!D748),FALSE)</f>
        <v>Yes</v>
      </c>
      <c r="F749" t="str">
        <f>VLOOKUP($A749,'Medical Examinations'!$A:$J,COLUMN('Medical Examinations'!E748),FALSE)</f>
        <v>No</v>
      </c>
      <c r="G749" t="str">
        <f>VLOOKUP($A749,'Medical Examinations'!$A:$J,COLUMN('Medical Examinations'!F748),FALSE)</f>
        <v>Yes</v>
      </c>
      <c r="H749">
        <f>VLOOKUP($A749,'Medical Examinations'!$A:$J,COLUMN('Medical Examinations'!G748),FALSE)</f>
        <v>1</v>
      </c>
      <c r="I749" t="str">
        <f>VLOOKUP($A749,'Medical Examinations'!$A:$J,COLUMN('Medical Examinations'!H748),FALSE)</f>
        <v>No</v>
      </c>
      <c r="J749" t="str">
        <f>VLOOKUP($A749,'Medical Examinations'!$A:$J,COLUMN('Medical Examinations'!I748),FALSE)</f>
        <v>Obesity</v>
      </c>
      <c r="K749" t="str">
        <f>VLOOKUP($A749,'Medical Examinations'!$A:$J,COLUMN('Medical Examinations'!J748),FALSE)</f>
        <v>Diabetes</v>
      </c>
      <c r="L749" s="30">
        <f>VLOOKUP($A749,'Hospitalisation Details'!$A:$K,COLUMN('Hospitalisation Details'!J748),FALSE)</f>
        <v>23227</v>
      </c>
      <c r="M749" s="23">
        <f>VLOOKUP($A749,'Hospitalisation Details'!$A:$K,COLUMN('Hospitalisation Details'!F748),FALSE)</f>
        <v>13677.68</v>
      </c>
      <c r="N749" t="str">
        <f>VLOOKUP($A749,'Hospitalisation Details'!$A:$K,COLUMN('Hospitalisation Details'!G748),FALSE)</f>
        <v>Tier - 3</v>
      </c>
      <c r="O749" t="str">
        <f>VLOOKUP($A749,'Hospitalisation Details'!$A:$K,COLUMN('Hospitalisation Details'!H748),FALSE)</f>
        <v>Tier - 2</v>
      </c>
      <c r="P749" t="str">
        <f>VLOOKUP($A749,'Hospitalisation Details'!$A:$K,COLUMN('Hospitalisation Details'!I748),FALSE)</f>
        <v>R1021</v>
      </c>
      <c r="Q749">
        <f>VLOOKUP($A749,'Hospitalisation Details'!$A:$K,COLUMN('Hospitalisation Details'!K748),FALSE)</f>
        <v>59</v>
      </c>
      <c r="R749" t="str" cm="1">
        <f t="array" ref="R749">_xlfn.IFS(
Q749&lt;=10,"0-10",
Q749&lt;=20,"11-20",
Q749&lt;=30,"21-30",
Q749&lt;=40,"31-40",
Q749&lt;=50,"41-50",
Q749&lt;=60,"51-60",
Q749&lt;=70,"61-70"
)</f>
        <v>51-60</v>
      </c>
      <c r="S749" t="str">
        <f t="shared" si="11"/>
        <v>Yes</v>
      </c>
    </row>
    <row r="750" spans="1:19" ht="15.75" x14ac:dyDescent="0.25">
      <c r="A750" s="36" t="s">
        <v>790</v>
      </c>
      <c r="B750" t="str">
        <f>VLOOKUP(A750,'Customer Names'!A:E,COLUMN('Customer Names'!D749),FALSE)</f>
        <v>Mr. Daniel</v>
      </c>
      <c r="C750">
        <f>VLOOKUP($A750,'Medical Examinations'!$A:$J,COLUMN('Medical Examinations'!B749),FALSE)</f>
        <v>42.81</v>
      </c>
      <c r="D750">
        <f>VLOOKUP($A750,'Medical Examinations'!$A:$J,COLUMN('Medical Examinations'!C749),FALSE)</f>
        <v>4.1500000000000004</v>
      </c>
      <c r="E750" t="str">
        <f>VLOOKUP($A750,'Medical Examinations'!$A:$J,COLUMN('Medical Examinations'!D749),FALSE)</f>
        <v>No</v>
      </c>
      <c r="F750" t="str">
        <f>VLOOKUP($A750,'Medical Examinations'!$A:$J,COLUMN('Medical Examinations'!E749),FALSE)</f>
        <v>No</v>
      </c>
      <c r="G750" t="str">
        <f>VLOOKUP($A750,'Medical Examinations'!$A:$J,COLUMN('Medical Examinations'!F749),FALSE)</f>
        <v>No</v>
      </c>
      <c r="H750">
        <f>VLOOKUP($A750,'Medical Examinations'!$A:$J,COLUMN('Medical Examinations'!G749),FALSE)</f>
        <v>1</v>
      </c>
      <c r="I750" t="str">
        <f>VLOOKUP($A750,'Medical Examinations'!$A:$J,COLUMN('Medical Examinations'!H749),FALSE)</f>
        <v>No</v>
      </c>
      <c r="J750" t="str">
        <f>VLOOKUP($A750,'Medical Examinations'!$A:$J,COLUMN('Medical Examinations'!I749),FALSE)</f>
        <v>Obesity</v>
      </c>
      <c r="K750" t="str">
        <f>VLOOKUP($A750,'Medical Examinations'!$A:$J,COLUMN('Medical Examinations'!J749),FALSE)</f>
        <v>Normal</v>
      </c>
      <c r="L750" s="30">
        <f>VLOOKUP($A750,'Hospitalisation Details'!$A:$K,COLUMN('Hospitalisation Details'!J749),FALSE)</f>
        <v>30883</v>
      </c>
      <c r="M750" s="23">
        <f>VLOOKUP($A750,'Hospitalisation Details'!$A:$K,COLUMN('Hospitalisation Details'!F749),FALSE)</f>
        <v>13638.06</v>
      </c>
      <c r="N750" t="str">
        <f>VLOOKUP($A750,'Hospitalisation Details'!$A:$K,COLUMN('Hospitalisation Details'!G749),FALSE)</f>
        <v>Tier - 3</v>
      </c>
      <c r="O750" t="str">
        <f>VLOOKUP($A750,'Hospitalisation Details'!$A:$K,COLUMN('Hospitalisation Details'!H749),FALSE)</f>
        <v>Tier - 3</v>
      </c>
      <c r="P750" t="str">
        <f>VLOOKUP($A750,'Hospitalisation Details'!$A:$K,COLUMN('Hospitalisation Details'!I749),FALSE)</f>
        <v>R1023</v>
      </c>
      <c r="Q750">
        <f>VLOOKUP($A750,'Hospitalisation Details'!$A:$K,COLUMN('Hospitalisation Details'!K749),FALSE)</f>
        <v>38</v>
      </c>
      <c r="R750" t="str" cm="1">
        <f t="array" ref="R750">_xlfn.IFS(
Q750&lt;=10,"0-10",
Q750&lt;=20,"11-20",
Q750&lt;=30,"21-30",
Q750&lt;=40,"31-40",
Q750&lt;=50,"41-50",
Q750&lt;=60,"51-60",
Q750&lt;=70,"61-70"
)</f>
        <v>31-40</v>
      </c>
      <c r="S750" t="str">
        <f t="shared" si="11"/>
        <v>No</v>
      </c>
    </row>
    <row r="751" spans="1:19" ht="15.75" x14ac:dyDescent="0.25">
      <c r="A751" s="36" t="s">
        <v>791</v>
      </c>
      <c r="B751" t="str">
        <f>VLOOKUP(A751,'Customer Names'!A:E,COLUMN('Customer Names'!D750),FALSE)</f>
        <v>Ms. Megan</v>
      </c>
      <c r="C751">
        <f>VLOOKUP($A751,'Medical Examinations'!$A:$J,COLUMN('Medical Examinations'!B750),FALSE)</f>
        <v>35.909999999999997</v>
      </c>
      <c r="D751">
        <f>VLOOKUP($A751,'Medical Examinations'!$A:$J,COLUMN('Medical Examinations'!C750),FALSE)</f>
        <v>6.72</v>
      </c>
      <c r="E751" t="str">
        <f>VLOOKUP($A751,'Medical Examinations'!$A:$J,COLUMN('Medical Examinations'!D750),FALSE)</f>
        <v>Yes</v>
      </c>
      <c r="F751" t="str">
        <f>VLOOKUP($A751,'Medical Examinations'!$A:$J,COLUMN('Medical Examinations'!E750),FALSE)</f>
        <v>No</v>
      </c>
      <c r="G751" t="str">
        <f>VLOOKUP($A751,'Medical Examinations'!$A:$J,COLUMN('Medical Examinations'!F750),FALSE)</f>
        <v>No</v>
      </c>
      <c r="H751">
        <f>VLOOKUP($A751,'Medical Examinations'!$A:$J,COLUMN('Medical Examinations'!G750),FALSE)</f>
        <v>2</v>
      </c>
      <c r="I751" t="str">
        <f>VLOOKUP($A751,'Medical Examinations'!$A:$J,COLUMN('Medical Examinations'!H750),FALSE)</f>
        <v>No</v>
      </c>
      <c r="J751" t="str">
        <f>VLOOKUP($A751,'Medical Examinations'!$A:$J,COLUMN('Medical Examinations'!I750),FALSE)</f>
        <v>Obesity</v>
      </c>
      <c r="K751" t="str">
        <f>VLOOKUP($A751,'Medical Examinations'!$A:$J,COLUMN('Medical Examinations'!J750),FALSE)</f>
        <v>Diabetes</v>
      </c>
      <c r="L751" s="30">
        <f>VLOOKUP($A751,'Hospitalisation Details'!$A:$K,COLUMN('Hospitalisation Details'!J750),FALSE)</f>
        <v>22639</v>
      </c>
      <c r="M751" s="23">
        <f>VLOOKUP($A751,'Hospitalisation Details'!$A:$K,COLUMN('Hospitalisation Details'!F750),FALSE)</f>
        <v>13635.64</v>
      </c>
      <c r="N751" t="str">
        <f>VLOOKUP($A751,'Hospitalisation Details'!$A:$K,COLUMN('Hospitalisation Details'!G750),FALSE)</f>
        <v>Tier - 3</v>
      </c>
      <c r="O751" t="str">
        <f>VLOOKUP($A751,'Hospitalisation Details'!$A:$K,COLUMN('Hospitalisation Details'!H750),FALSE)</f>
        <v>Tier - 3</v>
      </c>
      <c r="P751" t="str">
        <f>VLOOKUP($A751,'Hospitalisation Details'!$A:$K,COLUMN('Hospitalisation Details'!I750),FALSE)</f>
        <v>R1024</v>
      </c>
      <c r="Q751">
        <f>VLOOKUP($A751,'Hospitalisation Details'!$A:$K,COLUMN('Hospitalisation Details'!K750),FALSE)</f>
        <v>61</v>
      </c>
      <c r="R751" t="str" cm="1">
        <f t="array" ref="R751">_xlfn.IFS(
Q751&lt;=10,"0-10",
Q751&lt;=20,"11-20",
Q751&lt;=30,"21-30",
Q751&lt;=40,"31-40",
Q751&lt;=50,"41-50",
Q751&lt;=60,"51-60",
Q751&lt;=70,"61-70"
)</f>
        <v>61-70</v>
      </c>
      <c r="S751" t="str">
        <f t="shared" si="11"/>
        <v>Yes</v>
      </c>
    </row>
    <row r="752" spans="1:19" ht="15.75" x14ac:dyDescent="0.25">
      <c r="A752" s="36" t="s">
        <v>792</v>
      </c>
      <c r="B752" t="str">
        <f>VLOOKUP(A752,'Customer Names'!A:E,COLUMN('Customer Names'!D751),FALSE)</f>
        <v>Mr. Kevin</v>
      </c>
      <c r="C752">
        <f>VLOOKUP($A752,'Medical Examinations'!$A:$J,COLUMN('Medical Examinations'!B751),FALSE)</f>
        <v>36.65</v>
      </c>
      <c r="D752">
        <f>VLOOKUP($A752,'Medical Examinations'!$A:$J,COLUMN('Medical Examinations'!C751),FALSE)</f>
        <v>5.01</v>
      </c>
      <c r="E752" t="str">
        <f>VLOOKUP($A752,'Medical Examinations'!$A:$J,COLUMN('Medical Examinations'!D751),FALSE)</f>
        <v>Yes</v>
      </c>
      <c r="F752" t="str">
        <f>VLOOKUP($A752,'Medical Examinations'!$A:$J,COLUMN('Medical Examinations'!E751),FALSE)</f>
        <v>No</v>
      </c>
      <c r="G752" t="str">
        <f>VLOOKUP($A752,'Medical Examinations'!$A:$J,COLUMN('Medical Examinations'!F751),FALSE)</f>
        <v>Yes</v>
      </c>
      <c r="H752">
        <f>VLOOKUP($A752,'Medical Examinations'!$A:$J,COLUMN('Medical Examinations'!G751),FALSE)</f>
        <v>1</v>
      </c>
      <c r="I752" t="str">
        <f>VLOOKUP($A752,'Medical Examinations'!$A:$J,COLUMN('Medical Examinations'!H751),FALSE)</f>
        <v>No</v>
      </c>
      <c r="J752" t="str">
        <f>VLOOKUP($A752,'Medical Examinations'!$A:$J,COLUMN('Medical Examinations'!I751),FALSE)</f>
        <v>Obesity</v>
      </c>
      <c r="K752" t="str">
        <f>VLOOKUP($A752,'Medical Examinations'!$A:$J,COLUMN('Medical Examinations'!J751),FALSE)</f>
        <v>Normal</v>
      </c>
      <c r="L752" s="30">
        <f>VLOOKUP($A752,'Hospitalisation Details'!$A:$K,COLUMN('Hospitalisation Details'!J751),FALSE)</f>
        <v>25410</v>
      </c>
      <c r="M752" s="23">
        <f>VLOOKUP($A752,'Hospitalisation Details'!$A:$K,COLUMN('Hospitalisation Details'!F751),FALSE)</f>
        <v>13622.01</v>
      </c>
      <c r="N752" t="str">
        <f>VLOOKUP($A752,'Hospitalisation Details'!$A:$K,COLUMN('Hospitalisation Details'!G751),FALSE)</f>
        <v>Tier - 3</v>
      </c>
      <c r="O752" t="str">
        <f>VLOOKUP($A752,'Hospitalisation Details'!$A:$K,COLUMN('Hospitalisation Details'!H751),FALSE)</f>
        <v>Tier - 3</v>
      </c>
      <c r="P752" t="str">
        <f>VLOOKUP($A752,'Hospitalisation Details'!$A:$K,COLUMN('Hospitalisation Details'!I751),FALSE)</f>
        <v>R1012</v>
      </c>
      <c r="Q752">
        <f>VLOOKUP($A752,'Hospitalisation Details'!$A:$K,COLUMN('Hospitalisation Details'!K751),FALSE)</f>
        <v>53</v>
      </c>
      <c r="R752" t="str" cm="1">
        <f t="array" ref="R752">_xlfn.IFS(
Q752&lt;=10,"0-10",
Q752&lt;=20,"11-20",
Q752&lt;=30,"21-30",
Q752&lt;=40,"31-40",
Q752&lt;=50,"41-50",
Q752&lt;=60,"51-60",
Q752&lt;=70,"61-70"
)</f>
        <v>51-60</v>
      </c>
      <c r="S752" t="str">
        <f t="shared" si="11"/>
        <v>No</v>
      </c>
    </row>
    <row r="753" spans="1:19" ht="15.75" x14ac:dyDescent="0.25">
      <c r="A753" s="36" t="s">
        <v>793</v>
      </c>
      <c r="B753" t="str">
        <f>VLOOKUP(A753,'Customer Names'!A:E,COLUMN('Customer Names'!D752),FALSE)</f>
        <v>Ms. Caroline</v>
      </c>
      <c r="C753">
        <f>VLOOKUP($A753,'Medical Examinations'!$A:$J,COLUMN('Medical Examinations'!B752),FALSE)</f>
        <v>22.04</v>
      </c>
      <c r="D753">
        <f>VLOOKUP($A753,'Medical Examinations'!$A:$J,COLUMN('Medical Examinations'!C752),FALSE)</f>
        <v>10.9</v>
      </c>
      <c r="E753" t="str">
        <f>VLOOKUP($A753,'Medical Examinations'!$A:$J,COLUMN('Medical Examinations'!D752),FALSE)</f>
        <v>Yes</v>
      </c>
      <c r="F753" t="str">
        <f>VLOOKUP($A753,'Medical Examinations'!$A:$J,COLUMN('Medical Examinations'!E752),FALSE)</f>
        <v>No</v>
      </c>
      <c r="G753" t="str">
        <f>VLOOKUP($A753,'Medical Examinations'!$A:$J,COLUMN('Medical Examinations'!F752),FALSE)</f>
        <v>No</v>
      </c>
      <c r="H753">
        <f>VLOOKUP($A753,'Medical Examinations'!$A:$J,COLUMN('Medical Examinations'!G752),FALSE)</f>
        <v>2</v>
      </c>
      <c r="I753" t="str">
        <f>VLOOKUP($A753,'Medical Examinations'!$A:$J,COLUMN('Medical Examinations'!H752),FALSE)</f>
        <v>No</v>
      </c>
      <c r="J753" t="str">
        <f>VLOOKUP($A753,'Medical Examinations'!$A:$J,COLUMN('Medical Examinations'!I752),FALSE)</f>
        <v>Healthy Weight</v>
      </c>
      <c r="K753" t="str">
        <f>VLOOKUP($A753,'Medical Examinations'!$A:$J,COLUMN('Medical Examinations'!J752),FALSE)</f>
        <v>Diabetes</v>
      </c>
      <c r="L753" s="30">
        <f>VLOOKUP($A753,'Hospitalisation Details'!$A:$K,COLUMN('Hospitalisation Details'!J752),FALSE)</f>
        <v>22603</v>
      </c>
      <c r="M753" s="23">
        <f>VLOOKUP($A753,'Hospitalisation Details'!$A:$K,COLUMN('Hospitalisation Details'!F752),FALSE)</f>
        <v>13616.36</v>
      </c>
      <c r="N753" t="str">
        <f>VLOOKUP($A753,'Hospitalisation Details'!$A:$K,COLUMN('Hospitalisation Details'!G752),FALSE)</f>
        <v>Tier - 3</v>
      </c>
      <c r="O753" t="str">
        <f>VLOOKUP($A753,'Hospitalisation Details'!$A:$K,COLUMN('Hospitalisation Details'!H752),FALSE)</f>
        <v>Tier - 3</v>
      </c>
      <c r="P753" t="str">
        <f>VLOOKUP($A753,'Hospitalisation Details'!$A:$K,COLUMN('Hospitalisation Details'!I752),FALSE)</f>
        <v>R1024</v>
      </c>
      <c r="Q753">
        <f>VLOOKUP($A753,'Hospitalisation Details'!$A:$K,COLUMN('Hospitalisation Details'!K752),FALSE)</f>
        <v>61</v>
      </c>
      <c r="R753" t="str" cm="1">
        <f t="array" ref="R753">_xlfn.IFS(
Q753&lt;=10,"0-10",
Q753&lt;=20,"11-20",
Q753&lt;=30,"21-30",
Q753&lt;=40,"31-40",
Q753&lt;=50,"41-50",
Q753&lt;=60,"51-60",
Q753&lt;=70,"61-70"
)</f>
        <v>61-70</v>
      </c>
      <c r="S753" t="str">
        <f t="shared" si="11"/>
        <v>Yes</v>
      </c>
    </row>
    <row r="754" spans="1:19" ht="15.75" x14ac:dyDescent="0.25">
      <c r="A754" s="36" t="s">
        <v>794</v>
      </c>
      <c r="B754" t="str">
        <f>VLOOKUP(A754,'Customer Names'!A:E,COLUMN('Customer Names'!D753),FALSE)</f>
        <v>Ms. Nuta</v>
      </c>
      <c r="C754">
        <f>VLOOKUP($A754,'Medical Examinations'!$A:$J,COLUMN('Medical Examinations'!B753),FALSE)</f>
        <v>31.824999999999999</v>
      </c>
      <c r="D754">
        <f>VLOOKUP($A754,'Medical Examinations'!$A:$J,COLUMN('Medical Examinations'!C753),FALSE)</f>
        <v>5.52</v>
      </c>
      <c r="E754" t="str">
        <f>VLOOKUP($A754,'Medical Examinations'!$A:$J,COLUMN('Medical Examinations'!D753),FALSE)</f>
        <v>Yes</v>
      </c>
      <c r="F754" t="str">
        <f>VLOOKUP($A754,'Medical Examinations'!$A:$J,COLUMN('Medical Examinations'!E753),FALSE)</f>
        <v>No</v>
      </c>
      <c r="G754" t="str">
        <f>VLOOKUP($A754,'Medical Examinations'!$A:$J,COLUMN('Medical Examinations'!F753),FALSE)</f>
        <v>No</v>
      </c>
      <c r="H754">
        <f>VLOOKUP($A754,'Medical Examinations'!$A:$J,COLUMN('Medical Examinations'!G753),FALSE)</f>
        <v>1</v>
      </c>
      <c r="I754" t="str">
        <f>VLOOKUP($A754,'Medical Examinations'!$A:$J,COLUMN('Medical Examinations'!H753),FALSE)</f>
        <v>No</v>
      </c>
      <c r="J754" t="str">
        <f>VLOOKUP($A754,'Medical Examinations'!$A:$J,COLUMN('Medical Examinations'!I753),FALSE)</f>
        <v>Obesity</v>
      </c>
      <c r="K754" t="str">
        <f>VLOOKUP($A754,'Medical Examinations'!$A:$J,COLUMN('Medical Examinations'!J753),FALSE)</f>
        <v>Normal</v>
      </c>
      <c r="L754" s="30">
        <f>VLOOKUP($A754,'Hospitalisation Details'!$A:$K,COLUMN('Hospitalisation Details'!J753),FALSE)</f>
        <v>23630</v>
      </c>
      <c r="M754" s="23">
        <f>VLOOKUP($A754,'Hospitalisation Details'!$A:$K,COLUMN('Hospitalisation Details'!F753),FALSE)</f>
        <v>13607.37</v>
      </c>
      <c r="N754" t="str">
        <f>VLOOKUP($A754,'Hospitalisation Details'!$A:$K,COLUMN('Hospitalisation Details'!G753),FALSE)</f>
        <v>Tier - 3</v>
      </c>
      <c r="O754" t="str">
        <f>VLOOKUP($A754,'Hospitalisation Details'!$A:$K,COLUMN('Hospitalisation Details'!H753),FALSE)</f>
        <v>Tier - 1</v>
      </c>
      <c r="P754" t="str">
        <f>VLOOKUP($A754,'Hospitalisation Details'!$A:$K,COLUMN('Hospitalisation Details'!I753),FALSE)</f>
        <v>R1024</v>
      </c>
      <c r="Q754">
        <f>VLOOKUP($A754,'Hospitalisation Details'!$A:$K,COLUMN('Hospitalisation Details'!K753),FALSE)</f>
        <v>58</v>
      </c>
      <c r="R754" t="str" cm="1">
        <f t="array" ref="R754">_xlfn.IFS(
Q754&lt;=10,"0-10",
Q754&lt;=20,"11-20",
Q754&lt;=30,"21-30",
Q754&lt;=40,"31-40",
Q754&lt;=50,"41-50",
Q754&lt;=60,"51-60",
Q754&lt;=70,"61-70"
)</f>
        <v>51-60</v>
      </c>
      <c r="S754" t="str">
        <f t="shared" si="11"/>
        <v>No</v>
      </c>
    </row>
    <row r="755" spans="1:19" ht="15.75" x14ac:dyDescent="0.25">
      <c r="A755" s="36" t="s">
        <v>795</v>
      </c>
      <c r="B755" t="str">
        <f>VLOOKUP(A755,'Customer Names'!A:E,COLUMN('Customer Names'!D754),FALSE)</f>
        <v>Ms. Margie</v>
      </c>
      <c r="C755">
        <f>VLOOKUP($A755,'Medical Examinations'!$A:$J,COLUMN('Medical Examinations'!B754),FALSE)</f>
        <v>53.58</v>
      </c>
      <c r="D755">
        <f>VLOOKUP($A755,'Medical Examinations'!$A:$J,COLUMN('Medical Examinations'!C754),FALSE)</f>
        <v>4.55</v>
      </c>
      <c r="E755" t="str">
        <f>VLOOKUP($A755,'Medical Examinations'!$A:$J,COLUMN('Medical Examinations'!D754),FALSE)</f>
        <v>No</v>
      </c>
      <c r="F755" t="str">
        <f>VLOOKUP($A755,'Medical Examinations'!$A:$J,COLUMN('Medical Examinations'!E754),FALSE)</f>
        <v>No</v>
      </c>
      <c r="G755" t="str">
        <f>VLOOKUP($A755,'Medical Examinations'!$A:$J,COLUMN('Medical Examinations'!F754),FALSE)</f>
        <v>No</v>
      </c>
      <c r="H755">
        <f>VLOOKUP($A755,'Medical Examinations'!$A:$J,COLUMN('Medical Examinations'!G754),FALSE)</f>
        <v>1</v>
      </c>
      <c r="I755" t="str">
        <f>VLOOKUP($A755,'Medical Examinations'!$A:$J,COLUMN('Medical Examinations'!H754),FALSE)</f>
        <v>No</v>
      </c>
      <c r="J755" t="str">
        <f>VLOOKUP($A755,'Medical Examinations'!$A:$J,COLUMN('Medical Examinations'!I754),FALSE)</f>
        <v>Obesity</v>
      </c>
      <c r="K755" t="str">
        <f>VLOOKUP($A755,'Medical Examinations'!$A:$J,COLUMN('Medical Examinations'!J754),FALSE)</f>
        <v>Normal</v>
      </c>
      <c r="L755" s="30">
        <f>VLOOKUP($A755,'Hospitalisation Details'!$A:$K,COLUMN('Hospitalisation Details'!J754),FALSE)</f>
        <v>33830</v>
      </c>
      <c r="M755" s="23">
        <f>VLOOKUP($A755,'Hospitalisation Details'!$A:$K,COLUMN('Hospitalisation Details'!F754),FALSE)</f>
        <v>13588.17</v>
      </c>
      <c r="N755" t="str">
        <f>VLOOKUP($A755,'Hospitalisation Details'!$A:$K,COLUMN('Hospitalisation Details'!G754),FALSE)</f>
        <v>Tier - 3</v>
      </c>
      <c r="O755" t="str">
        <f>VLOOKUP($A755,'Hospitalisation Details'!$A:$K,COLUMN('Hospitalisation Details'!H754),FALSE)</f>
        <v>Tier - 1</v>
      </c>
      <c r="P755" t="str">
        <f>VLOOKUP($A755,'Hospitalisation Details'!$A:$K,COLUMN('Hospitalisation Details'!I754),FALSE)</f>
        <v>R1012</v>
      </c>
      <c r="Q755">
        <f>VLOOKUP($A755,'Hospitalisation Details'!$A:$K,COLUMN('Hospitalisation Details'!K754),FALSE)</f>
        <v>30</v>
      </c>
      <c r="R755" t="str" cm="1">
        <f t="array" ref="R755">_xlfn.IFS(
Q755&lt;=10,"0-10",
Q755&lt;=20,"11-20",
Q755&lt;=30,"21-30",
Q755&lt;=40,"31-40",
Q755&lt;=50,"41-50",
Q755&lt;=60,"51-60",
Q755&lt;=70,"61-70"
)</f>
        <v>21-30</v>
      </c>
      <c r="S755" t="str">
        <f t="shared" si="11"/>
        <v>No</v>
      </c>
    </row>
    <row r="756" spans="1:19" ht="15.75" x14ac:dyDescent="0.25">
      <c r="A756" s="36" t="s">
        <v>796</v>
      </c>
      <c r="B756" t="str">
        <f>VLOOKUP(A756,'Customer Names'!A:E,COLUMN('Customer Names'!D755),FALSE)</f>
        <v>Mrs. Heidi</v>
      </c>
      <c r="C756">
        <f>VLOOKUP($A756,'Medical Examinations'!$A:$J,COLUMN('Medical Examinations'!B755),FALSE)</f>
        <v>34.299999999999997</v>
      </c>
      <c r="D756">
        <f>VLOOKUP($A756,'Medical Examinations'!$A:$J,COLUMN('Medical Examinations'!C755),FALSE)</f>
        <v>11.76</v>
      </c>
      <c r="E756" t="str">
        <f>VLOOKUP($A756,'Medical Examinations'!$A:$J,COLUMN('Medical Examinations'!D755),FALSE)</f>
        <v>No</v>
      </c>
      <c r="F756" t="str">
        <f>VLOOKUP($A756,'Medical Examinations'!$A:$J,COLUMN('Medical Examinations'!E755),FALSE)</f>
        <v>No</v>
      </c>
      <c r="G756" t="str">
        <f>VLOOKUP($A756,'Medical Examinations'!$A:$J,COLUMN('Medical Examinations'!F755),FALSE)</f>
        <v>No</v>
      </c>
      <c r="H756">
        <f>VLOOKUP($A756,'Medical Examinations'!$A:$J,COLUMN('Medical Examinations'!G755),FALSE)</f>
        <v>0</v>
      </c>
      <c r="I756" t="str">
        <f>VLOOKUP($A756,'Medical Examinations'!$A:$J,COLUMN('Medical Examinations'!H755),FALSE)</f>
        <v>No</v>
      </c>
      <c r="J756" t="str">
        <f>VLOOKUP($A756,'Medical Examinations'!$A:$J,COLUMN('Medical Examinations'!I755),FALSE)</f>
        <v>Obesity</v>
      </c>
      <c r="K756" t="str">
        <f>VLOOKUP($A756,'Medical Examinations'!$A:$J,COLUMN('Medical Examinations'!J755),FALSE)</f>
        <v>Diabetes</v>
      </c>
      <c r="L756" s="30">
        <f>VLOOKUP($A756,'Hospitalisation Details'!$A:$K,COLUMN('Hospitalisation Details'!J755),FALSE)</f>
        <v>25034</v>
      </c>
      <c r="M756" s="23">
        <f>VLOOKUP($A756,'Hospitalisation Details'!$A:$K,COLUMN('Hospitalisation Details'!F755),FALSE)</f>
        <v>13566.04</v>
      </c>
      <c r="N756" t="str">
        <f>VLOOKUP($A756,'Hospitalisation Details'!$A:$K,COLUMN('Hospitalisation Details'!G755),FALSE)</f>
        <v>Tier - 3</v>
      </c>
      <c r="O756" t="str">
        <f>VLOOKUP($A756,'Hospitalisation Details'!$A:$K,COLUMN('Hospitalisation Details'!H755),FALSE)</f>
        <v>Tier - 3</v>
      </c>
      <c r="P756" t="str">
        <f>VLOOKUP($A756,'Hospitalisation Details'!$A:$K,COLUMN('Hospitalisation Details'!I755),FALSE)</f>
        <v>R1026</v>
      </c>
      <c r="Q756">
        <f>VLOOKUP($A756,'Hospitalisation Details'!$A:$K,COLUMN('Hospitalisation Details'!K755),FALSE)</f>
        <v>54</v>
      </c>
      <c r="R756" t="str" cm="1">
        <f t="array" ref="R756">_xlfn.IFS(
Q756&lt;=10,"0-10",
Q756&lt;=20,"11-20",
Q756&lt;=30,"21-30",
Q756&lt;=40,"31-40",
Q756&lt;=50,"41-50",
Q756&lt;=60,"51-60",
Q756&lt;=70,"61-70"
)</f>
        <v>51-60</v>
      </c>
      <c r="S756" t="str">
        <f t="shared" si="11"/>
        <v>Yes</v>
      </c>
    </row>
    <row r="757" spans="1:19" ht="15.75" x14ac:dyDescent="0.25">
      <c r="A757" s="36" t="s">
        <v>797</v>
      </c>
      <c r="B757" t="str">
        <f>VLOOKUP(A757,'Customer Names'!A:E,COLUMN('Customer Names'!D756),FALSE)</f>
        <v>Mr. Diego</v>
      </c>
      <c r="C757">
        <f>VLOOKUP($A757,'Medical Examinations'!$A:$J,COLUMN('Medical Examinations'!B756),FALSE)</f>
        <v>32.11</v>
      </c>
      <c r="D757">
        <f>VLOOKUP($A757,'Medical Examinations'!$A:$J,COLUMN('Medical Examinations'!C756),FALSE)</f>
        <v>7.06</v>
      </c>
      <c r="E757" t="str">
        <f>VLOOKUP($A757,'Medical Examinations'!$A:$J,COLUMN('Medical Examinations'!D756),FALSE)</f>
        <v>No</v>
      </c>
      <c r="F757" t="str">
        <f>VLOOKUP($A757,'Medical Examinations'!$A:$J,COLUMN('Medical Examinations'!E756),FALSE)</f>
        <v>No</v>
      </c>
      <c r="G757" t="str">
        <f>VLOOKUP($A757,'Medical Examinations'!$A:$J,COLUMN('Medical Examinations'!F756),FALSE)</f>
        <v>No</v>
      </c>
      <c r="H757">
        <f>VLOOKUP($A757,'Medical Examinations'!$A:$J,COLUMN('Medical Examinations'!G756),FALSE)</f>
        <v>0</v>
      </c>
      <c r="I757" t="str">
        <f>VLOOKUP($A757,'Medical Examinations'!$A:$J,COLUMN('Medical Examinations'!H756),FALSE)</f>
        <v>No</v>
      </c>
      <c r="J757" t="str">
        <f>VLOOKUP($A757,'Medical Examinations'!$A:$J,COLUMN('Medical Examinations'!I756),FALSE)</f>
        <v>Obesity</v>
      </c>
      <c r="K757" t="str">
        <f>VLOOKUP($A757,'Medical Examinations'!$A:$J,COLUMN('Medical Examinations'!J756),FALSE)</f>
        <v>Diabetes</v>
      </c>
      <c r="L757" s="30">
        <f>VLOOKUP($A757,'Hospitalisation Details'!$A:$K,COLUMN('Hospitalisation Details'!J756),FALSE)</f>
        <v>22108</v>
      </c>
      <c r="M757" s="23">
        <f>VLOOKUP($A757,'Hospitalisation Details'!$A:$K,COLUMN('Hospitalisation Details'!F756),FALSE)</f>
        <v>13555</v>
      </c>
      <c r="N757" t="str">
        <f>VLOOKUP($A757,'Hospitalisation Details'!$A:$K,COLUMN('Hospitalisation Details'!G756),FALSE)</f>
        <v>Tier - 3</v>
      </c>
      <c r="O757" t="str">
        <f>VLOOKUP($A757,'Hospitalisation Details'!$A:$K,COLUMN('Hospitalisation Details'!H756),FALSE)</f>
        <v>Tier - 3</v>
      </c>
      <c r="P757" t="str">
        <f>VLOOKUP($A757,'Hospitalisation Details'!$A:$K,COLUMN('Hospitalisation Details'!I756),FALSE)</f>
        <v>R1017</v>
      </c>
      <c r="Q757">
        <f>VLOOKUP($A757,'Hospitalisation Details'!$A:$K,COLUMN('Hospitalisation Details'!K756),FALSE)</f>
        <v>62</v>
      </c>
      <c r="R757" t="str" cm="1">
        <f t="array" ref="R757">_xlfn.IFS(
Q757&lt;=10,"0-10",
Q757&lt;=20,"11-20",
Q757&lt;=30,"21-30",
Q757&lt;=40,"31-40",
Q757&lt;=50,"41-50",
Q757&lt;=60,"51-60",
Q757&lt;=70,"61-70"
)</f>
        <v>61-70</v>
      </c>
      <c r="S757" t="str">
        <f t="shared" si="11"/>
        <v>Yes</v>
      </c>
    </row>
    <row r="758" spans="1:19" ht="15.75" x14ac:dyDescent="0.25">
      <c r="A758" s="36" t="s">
        <v>798</v>
      </c>
      <c r="B758" t="str">
        <f>VLOOKUP(A758,'Customer Names'!A:E,COLUMN('Customer Names'!D757),FALSE)</f>
        <v>Mr. Enrique</v>
      </c>
      <c r="C758">
        <f>VLOOKUP($A758,'Medical Examinations'!$A:$J,COLUMN('Medical Examinations'!B757),FALSE)</f>
        <v>31.78</v>
      </c>
      <c r="D758">
        <f>VLOOKUP($A758,'Medical Examinations'!$A:$J,COLUMN('Medical Examinations'!C757),FALSE)</f>
        <v>11.35</v>
      </c>
      <c r="E758" t="str">
        <f>VLOOKUP($A758,'Medical Examinations'!$A:$J,COLUMN('Medical Examinations'!D757),FALSE)</f>
        <v>Yes</v>
      </c>
      <c r="F758" t="str">
        <f>VLOOKUP($A758,'Medical Examinations'!$A:$J,COLUMN('Medical Examinations'!E757),FALSE)</f>
        <v>No</v>
      </c>
      <c r="G758" t="str">
        <f>VLOOKUP($A758,'Medical Examinations'!$A:$J,COLUMN('Medical Examinations'!F757),FALSE)</f>
        <v>Yes</v>
      </c>
      <c r="H758">
        <f>VLOOKUP($A758,'Medical Examinations'!$A:$J,COLUMN('Medical Examinations'!G757),FALSE)</f>
        <v>1</v>
      </c>
      <c r="I758" t="str">
        <f>VLOOKUP($A758,'Medical Examinations'!$A:$J,COLUMN('Medical Examinations'!H757),FALSE)</f>
        <v>No</v>
      </c>
      <c r="J758" t="str">
        <f>VLOOKUP($A758,'Medical Examinations'!$A:$J,COLUMN('Medical Examinations'!I757),FALSE)</f>
        <v>Obesity</v>
      </c>
      <c r="K758" t="str">
        <f>VLOOKUP($A758,'Medical Examinations'!$A:$J,COLUMN('Medical Examinations'!J757),FALSE)</f>
        <v>Diabetes</v>
      </c>
      <c r="L758" s="30">
        <f>VLOOKUP($A758,'Hospitalisation Details'!$A:$K,COLUMN('Hospitalisation Details'!J757),FALSE)</f>
        <v>23298</v>
      </c>
      <c r="M758" s="23">
        <f>VLOOKUP($A758,'Hospitalisation Details'!$A:$K,COLUMN('Hospitalisation Details'!F757),FALSE)</f>
        <v>13511.28</v>
      </c>
      <c r="N758" t="str">
        <f>VLOOKUP($A758,'Hospitalisation Details'!$A:$K,COLUMN('Hospitalisation Details'!G757),FALSE)</f>
        <v>Tier - 3</v>
      </c>
      <c r="O758" t="str">
        <f>VLOOKUP($A758,'Hospitalisation Details'!$A:$K,COLUMN('Hospitalisation Details'!H757),FALSE)</f>
        <v>Tier - 1</v>
      </c>
      <c r="P758" t="str">
        <f>VLOOKUP($A758,'Hospitalisation Details'!$A:$K,COLUMN('Hospitalisation Details'!I757),FALSE)</f>
        <v>R1012</v>
      </c>
      <c r="Q758">
        <f>VLOOKUP($A758,'Hospitalisation Details'!$A:$K,COLUMN('Hospitalisation Details'!K757),FALSE)</f>
        <v>59</v>
      </c>
      <c r="R758" t="str" cm="1">
        <f t="array" ref="R758">_xlfn.IFS(
Q758&lt;=10,"0-10",
Q758&lt;=20,"11-20",
Q758&lt;=30,"21-30",
Q758&lt;=40,"31-40",
Q758&lt;=50,"41-50",
Q758&lt;=60,"51-60",
Q758&lt;=70,"61-70"
)</f>
        <v>51-60</v>
      </c>
      <c r="S758" t="str">
        <f t="shared" si="11"/>
        <v>Yes</v>
      </c>
    </row>
    <row r="759" spans="1:19" ht="15.75" x14ac:dyDescent="0.25">
      <c r="A759" s="36" t="s">
        <v>799</v>
      </c>
      <c r="B759" t="str">
        <f>VLOOKUP(A759,'Customer Names'!A:E,COLUMN('Customer Names'!D758),FALSE)</f>
        <v>Mr. Greg</v>
      </c>
      <c r="C759">
        <f>VLOOKUP($A759,'Medical Examinations'!$A:$J,COLUMN('Medical Examinations'!B758),FALSE)</f>
        <v>46.89</v>
      </c>
      <c r="D759">
        <f>VLOOKUP($A759,'Medical Examinations'!$A:$J,COLUMN('Medical Examinations'!C758),FALSE)</f>
        <v>5.52</v>
      </c>
      <c r="E759" t="str">
        <f>VLOOKUP($A759,'Medical Examinations'!$A:$J,COLUMN('Medical Examinations'!D758),FALSE)</f>
        <v>No</v>
      </c>
      <c r="F759" t="str">
        <f>VLOOKUP($A759,'Medical Examinations'!$A:$J,COLUMN('Medical Examinations'!E758),FALSE)</f>
        <v>No</v>
      </c>
      <c r="G759" t="str">
        <f>VLOOKUP($A759,'Medical Examinations'!$A:$J,COLUMN('Medical Examinations'!F758),FALSE)</f>
        <v>No</v>
      </c>
      <c r="H759">
        <f>VLOOKUP($A759,'Medical Examinations'!$A:$J,COLUMN('Medical Examinations'!G758),FALSE)</f>
        <v>0</v>
      </c>
      <c r="I759" t="str">
        <f>VLOOKUP($A759,'Medical Examinations'!$A:$J,COLUMN('Medical Examinations'!H758),FALSE)</f>
        <v>No</v>
      </c>
      <c r="J759" t="str">
        <f>VLOOKUP($A759,'Medical Examinations'!$A:$J,COLUMN('Medical Examinations'!I758),FALSE)</f>
        <v>Obesity</v>
      </c>
      <c r="K759" t="str">
        <f>VLOOKUP($A759,'Medical Examinations'!$A:$J,COLUMN('Medical Examinations'!J758),FALSE)</f>
        <v>Normal</v>
      </c>
      <c r="L759" s="30">
        <f>VLOOKUP($A759,'Hospitalisation Details'!$A:$K,COLUMN('Hospitalisation Details'!J758),FALSE)</f>
        <v>33115</v>
      </c>
      <c r="M759" s="23">
        <f>VLOOKUP($A759,'Hospitalisation Details'!$A:$K,COLUMN('Hospitalisation Details'!F758),FALSE)</f>
        <v>13480.83</v>
      </c>
      <c r="N759" t="str">
        <f>VLOOKUP($A759,'Hospitalisation Details'!$A:$K,COLUMN('Hospitalisation Details'!G758),FALSE)</f>
        <v>Tier - 3</v>
      </c>
      <c r="O759" t="str">
        <f>VLOOKUP($A759,'Hospitalisation Details'!$A:$K,COLUMN('Hospitalisation Details'!H758),FALSE)</f>
        <v>Tier - 2</v>
      </c>
      <c r="P759" t="str">
        <f>VLOOKUP($A759,'Hospitalisation Details'!$A:$K,COLUMN('Hospitalisation Details'!I758),FALSE)</f>
        <v>R1023</v>
      </c>
      <c r="Q759">
        <f>VLOOKUP($A759,'Hospitalisation Details'!$A:$K,COLUMN('Hospitalisation Details'!K758),FALSE)</f>
        <v>32</v>
      </c>
      <c r="R759" t="str" cm="1">
        <f t="array" ref="R759">_xlfn.IFS(
Q759&lt;=10,"0-10",
Q759&lt;=20,"11-20",
Q759&lt;=30,"21-30",
Q759&lt;=40,"31-40",
Q759&lt;=50,"41-50",
Q759&lt;=60,"51-60",
Q759&lt;=70,"61-70"
)</f>
        <v>31-40</v>
      </c>
      <c r="S759" t="str">
        <f t="shared" si="11"/>
        <v>No</v>
      </c>
    </row>
    <row r="760" spans="1:19" ht="15.75" x14ac:dyDescent="0.25">
      <c r="A760" s="36" t="s">
        <v>800</v>
      </c>
      <c r="B760" t="str">
        <f>VLOOKUP(A760,'Customer Names'!A:E,COLUMN('Customer Names'!D759),FALSE)</f>
        <v>Mr. Filip</v>
      </c>
      <c r="C760">
        <f>VLOOKUP($A760,'Medical Examinations'!$A:$J,COLUMN('Medical Examinations'!B759),FALSE)</f>
        <v>39.35</v>
      </c>
      <c r="D760">
        <f>VLOOKUP($A760,'Medical Examinations'!$A:$J,COLUMN('Medical Examinations'!C759),FALSE)</f>
        <v>7.86</v>
      </c>
      <c r="E760" t="str">
        <f>VLOOKUP($A760,'Medical Examinations'!$A:$J,COLUMN('Medical Examinations'!D759),FALSE)</f>
        <v>Yes</v>
      </c>
      <c r="F760" t="str">
        <f>VLOOKUP($A760,'Medical Examinations'!$A:$J,COLUMN('Medical Examinations'!E759),FALSE)</f>
        <v>No</v>
      </c>
      <c r="G760" t="str">
        <f>VLOOKUP($A760,'Medical Examinations'!$A:$J,COLUMN('Medical Examinations'!F759),FALSE)</f>
        <v>No</v>
      </c>
      <c r="H760">
        <f>VLOOKUP($A760,'Medical Examinations'!$A:$J,COLUMN('Medical Examinations'!G759),FALSE)</f>
        <v>1</v>
      </c>
      <c r="I760" t="str">
        <f>VLOOKUP($A760,'Medical Examinations'!$A:$J,COLUMN('Medical Examinations'!H759),FALSE)</f>
        <v>No</v>
      </c>
      <c r="J760" t="str">
        <f>VLOOKUP($A760,'Medical Examinations'!$A:$J,COLUMN('Medical Examinations'!I759),FALSE)</f>
        <v>Obesity</v>
      </c>
      <c r="K760" t="str">
        <f>VLOOKUP($A760,'Medical Examinations'!$A:$J,COLUMN('Medical Examinations'!J759),FALSE)</f>
        <v>Diabetes</v>
      </c>
      <c r="L760" s="30">
        <f>VLOOKUP($A760,'Hospitalisation Details'!$A:$K,COLUMN('Hospitalisation Details'!J759),FALSE)</f>
        <v>27613</v>
      </c>
      <c r="M760" s="23">
        <f>VLOOKUP($A760,'Hospitalisation Details'!$A:$K,COLUMN('Hospitalisation Details'!F759),FALSE)</f>
        <v>13472.19</v>
      </c>
      <c r="N760" t="str">
        <f>VLOOKUP($A760,'Hospitalisation Details'!$A:$K,COLUMN('Hospitalisation Details'!G759),FALSE)</f>
        <v>Tier - 3</v>
      </c>
      <c r="O760" t="str">
        <f>VLOOKUP($A760,'Hospitalisation Details'!$A:$K,COLUMN('Hospitalisation Details'!H759),FALSE)</f>
        <v>Tier - 2</v>
      </c>
      <c r="P760" t="str">
        <f>VLOOKUP($A760,'Hospitalisation Details'!$A:$K,COLUMN('Hospitalisation Details'!I759),FALSE)</f>
        <v>R1012</v>
      </c>
      <c r="Q760">
        <f>VLOOKUP($A760,'Hospitalisation Details'!$A:$K,COLUMN('Hospitalisation Details'!K759),FALSE)</f>
        <v>47</v>
      </c>
      <c r="R760" t="str" cm="1">
        <f t="array" ref="R760">_xlfn.IFS(
Q760&lt;=10,"0-10",
Q760&lt;=20,"11-20",
Q760&lt;=30,"21-30",
Q760&lt;=40,"31-40",
Q760&lt;=50,"41-50",
Q760&lt;=60,"51-60",
Q760&lt;=70,"61-70"
)</f>
        <v>41-50</v>
      </c>
      <c r="S760" t="str">
        <f t="shared" si="11"/>
        <v>Yes</v>
      </c>
    </row>
    <row r="761" spans="1:19" ht="15.75" x14ac:dyDescent="0.25">
      <c r="A761" s="36" t="s">
        <v>801</v>
      </c>
      <c r="B761" t="str">
        <f>VLOOKUP(A761,'Customer Names'!A:E,COLUMN('Customer Names'!D760),FALSE)</f>
        <v>Ms. Rosemary</v>
      </c>
      <c r="C761">
        <f>VLOOKUP($A761,'Medical Examinations'!$A:$J,COLUMN('Medical Examinations'!B760),FALSE)</f>
        <v>39.200000000000003</v>
      </c>
      <c r="D761">
        <f>VLOOKUP($A761,'Medical Examinations'!$A:$J,COLUMN('Medical Examinations'!C760),FALSE)</f>
        <v>11.38</v>
      </c>
      <c r="E761" t="str">
        <f>VLOOKUP($A761,'Medical Examinations'!$A:$J,COLUMN('Medical Examinations'!D760),FALSE)</f>
        <v>No</v>
      </c>
      <c r="F761" t="str">
        <f>VLOOKUP($A761,'Medical Examinations'!$A:$J,COLUMN('Medical Examinations'!E760),FALSE)</f>
        <v>No</v>
      </c>
      <c r="G761" t="str">
        <f>VLOOKUP($A761,'Medical Examinations'!$A:$J,COLUMN('Medical Examinations'!F760),FALSE)</f>
        <v>No</v>
      </c>
      <c r="H761">
        <f>VLOOKUP($A761,'Medical Examinations'!$A:$J,COLUMN('Medical Examinations'!G760),FALSE)</f>
        <v>0</v>
      </c>
      <c r="I761" t="str">
        <f>VLOOKUP($A761,'Medical Examinations'!$A:$J,COLUMN('Medical Examinations'!H760),FALSE)</f>
        <v>No</v>
      </c>
      <c r="J761" t="str">
        <f>VLOOKUP($A761,'Medical Examinations'!$A:$J,COLUMN('Medical Examinations'!I760),FALSE)</f>
        <v>Obesity</v>
      </c>
      <c r="K761" t="str">
        <f>VLOOKUP($A761,'Medical Examinations'!$A:$J,COLUMN('Medical Examinations'!J760),FALSE)</f>
        <v>Diabetes</v>
      </c>
      <c r="L761" s="30">
        <f>VLOOKUP($A761,'Hospitalisation Details'!$A:$K,COLUMN('Hospitalisation Details'!J760),FALSE)</f>
        <v>22121</v>
      </c>
      <c r="M761" s="23">
        <f>VLOOKUP($A761,'Hospitalisation Details'!$A:$K,COLUMN('Hospitalisation Details'!F760),FALSE)</f>
        <v>13470.86</v>
      </c>
      <c r="N761" t="str">
        <f>VLOOKUP($A761,'Hospitalisation Details'!$A:$K,COLUMN('Hospitalisation Details'!G760),FALSE)</f>
        <v>Tier - 3</v>
      </c>
      <c r="O761" t="str">
        <f>VLOOKUP($A761,'Hospitalisation Details'!$A:$K,COLUMN('Hospitalisation Details'!H760),FALSE)</f>
        <v>Tier - 3</v>
      </c>
      <c r="P761" t="str">
        <f>VLOOKUP($A761,'Hospitalisation Details'!$A:$K,COLUMN('Hospitalisation Details'!I760),FALSE)</f>
        <v>R1011</v>
      </c>
      <c r="Q761">
        <f>VLOOKUP($A761,'Hospitalisation Details'!$A:$K,COLUMN('Hospitalisation Details'!K760),FALSE)</f>
        <v>62</v>
      </c>
      <c r="R761" t="str" cm="1">
        <f t="array" ref="R761">_xlfn.IFS(
Q761&lt;=10,"0-10",
Q761&lt;=20,"11-20",
Q761&lt;=30,"21-30",
Q761&lt;=40,"31-40",
Q761&lt;=50,"41-50",
Q761&lt;=60,"51-60",
Q761&lt;=70,"61-70"
)</f>
        <v>61-70</v>
      </c>
      <c r="S761" t="str">
        <f t="shared" si="11"/>
        <v>Yes</v>
      </c>
    </row>
    <row r="762" spans="1:19" ht="15.75" x14ac:dyDescent="0.25">
      <c r="A762" s="36" t="s">
        <v>802</v>
      </c>
      <c r="B762" t="str">
        <f>VLOOKUP(A762,'Customer Names'!A:E,COLUMN('Customer Names'!D761),FALSE)</f>
        <v>Ms. Lisa</v>
      </c>
      <c r="C762">
        <f>VLOOKUP($A762,'Medical Examinations'!$A:$J,COLUMN('Medical Examinations'!B761),FALSE)</f>
        <v>39.159999999999997</v>
      </c>
      <c r="D762">
        <f>VLOOKUP($A762,'Medical Examinations'!$A:$J,COLUMN('Medical Examinations'!C761),FALSE)</f>
        <v>10.48</v>
      </c>
      <c r="E762" t="str">
        <f>VLOOKUP($A762,'Medical Examinations'!$A:$J,COLUMN('Medical Examinations'!D761),FALSE)</f>
        <v>No</v>
      </c>
      <c r="F762" t="str">
        <f>VLOOKUP($A762,'Medical Examinations'!$A:$J,COLUMN('Medical Examinations'!E761),FALSE)</f>
        <v>No</v>
      </c>
      <c r="G762" t="str">
        <f>VLOOKUP($A762,'Medical Examinations'!$A:$J,COLUMN('Medical Examinations'!F761),FALSE)</f>
        <v>No</v>
      </c>
      <c r="H762">
        <f>VLOOKUP($A762,'Medical Examinations'!$A:$J,COLUMN('Medical Examinations'!G761),FALSE)</f>
        <v>0</v>
      </c>
      <c r="I762" t="str">
        <f>VLOOKUP($A762,'Medical Examinations'!$A:$J,COLUMN('Medical Examinations'!H761),FALSE)</f>
        <v>No</v>
      </c>
      <c r="J762" t="str">
        <f>VLOOKUP($A762,'Medical Examinations'!$A:$J,COLUMN('Medical Examinations'!I761),FALSE)</f>
        <v>Obesity</v>
      </c>
      <c r="K762" t="str">
        <f>VLOOKUP($A762,'Medical Examinations'!$A:$J,COLUMN('Medical Examinations'!J761),FALSE)</f>
        <v>Diabetes</v>
      </c>
      <c r="L762" s="30">
        <f>VLOOKUP($A762,'Hospitalisation Details'!$A:$K,COLUMN('Hospitalisation Details'!J761),FALSE)</f>
        <v>22125</v>
      </c>
      <c r="M762" s="23">
        <f>VLOOKUP($A762,'Hospitalisation Details'!$A:$K,COLUMN('Hospitalisation Details'!F761),FALSE)</f>
        <v>13470.8</v>
      </c>
      <c r="N762" t="str">
        <f>VLOOKUP($A762,'Hospitalisation Details'!$A:$K,COLUMN('Hospitalisation Details'!G761),FALSE)</f>
        <v>Tier - 3</v>
      </c>
      <c r="O762" t="str">
        <f>VLOOKUP($A762,'Hospitalisation Details'!$A:$K,COLUMN('Hospitalisation Details'!H761),FALSE)</f>
        <v>Tier - 2</v>
      </c>
      <c r="P762" t="str">
        <f>VLOOKUP($A762,'Hospitalisation Details'!$A:$K,COLUMN('Hospitalisation Details'!I761),FALSE)</f>
        <v>R1013</v>
      </c>
      <c r="Q762">
        <f>VLOOKUP($A762,'Hospitalisation Details'!$A:$K,COLUMN('Hospitalisation Details'!K761),FALSE)</f>
        <v>62</v>
      </c>
      <c r="R762" t="str" cm="1">
        <f t="array" ref="R762">_xlfn.IFS(
Q762&lt;=10,"0-10",
Q762&lt;=20,"11-20",
Q762&lt;=30,"21-30",
Q762&lt;=40,"31-40",
Q762&lt;=50,"41-50",
Q762&lt;=60,"51-60",
Q762&lt;=70,"61-70"
)</f>
        <v>61-70</v>
      </c>
      <c r="S762" t="str">
        <f t="shared" si="11"/>
        <v>Yes</v>
      </c>
    </row>
    <row r="763" spans="1:19" ht="15.75" x14ac:dyDescent="0.25">
      <c r="A763" s="36" t="s">
        <v>803</v>
      </c>
      <c r="B763" t="str">
        <f>VLOOKUP(A763,'Customer Names'!A:E,COLUMN('Customer Names'!D762),FALSE)</f>
        <v>Mr. Jason</v>
      </c>
      <c r="C763">
        <f>VLOOKUP($A763,'Medical Examinations'!$A:$J,COLUMN('Medical Examinations'!B762),FALSE)</f>
        <v>44.1</v>
      </c>
      <c r="D763">
        <f>VLOOKUP($A763,'Medical Examinations'!$A:$J,COLUMN('Medical Examinations'!C762),FALSE)</f>
        <v>5.04</v>
      </c>
      <c r="E763" t="str">
        <f>VLOOKUP($A763,'Medical Examinations'!$A:$J,COLUMN('Medical Examinations'!D762),FALSE)</f>
        <v>Yes</v>
      </c>
      <c r="F763" t="str">
        <f>VLOOKUP($A763,'Medical Examinations'!$A:$J,COLUMN('Medical Examinations'!E762),FALSE)</f>
        <v>No</v>
      </c>
      <c r="G763" t="str">
        <f>VLOOKUP($A763,'Medical Examinations'!$A:$J,COLUMN('Medical Examinations'!F762),FALSE)</f>
        <v>No</v>
      </c>
      <c r="H763">
        <f>VLOOKUP($A763,'Medical Examinations'!$A:$J,COLUMN('Medical Examinations'!G762),FALSE)</f>
        <v>0</v>
      </c>
      <c r="I763" t="str">
        <f>VLOOKUP($A763,'Medical Examinations'!$A:$J,COLUMN('Medical Examinations'!H762),FALSE)</f>
        <v>No</v>
      </c>
      <c r="J763" t="str">
        <f>VLOOKUP($A763,'Medical Examinations'!$A:$J,COLUMN('Medical Examinations'!I762),FALSE)</f>
        <v>Obesity</v>
      </c>
      <c r="K763" t="str">
        <f>VLOOKUP($A763,'Medical Examinations'!$A:$J,COLUMN('Medical Examinations'!J762),FALSE)</f>
        <v>Normal</v>
      </c>
      <c r="L763" s="30">
        <f>VLOOKUP($A763,'Hospitalisation Details'!$A:$K,COLUMN('Hospitalisation Details'!J762),FALSE)</f>
        <v>31278</v>
      </c>
      <c r="M763" s="23">
        <f>VLOOKUP($A763,'Hospitalisation Details'!$A:$K,COLUMN('Hospitalisation Details'!F762),FALSE)</f>
        <v>13465.8</v>
      </c>
      <c r="N763" t="str">
        <f>VLOOKUP($A763,'Hospitalisation Details'!$A:$K,COLUMN('Hospitalisation Details'!G762),FALSE)</f>
        <v>Tier - 3</v>
      </c>
      <c r="O763" t="str">
        <f>VLOOKUP($A763,'Hospitalisation Details'!$A:$K,COLUMN('Hospitalisation Details'!H762),FALSE)</f>
        <v>Tier - 1</v>
      </c>
      <c r="P763" t="str">
        <f>VLOOKUP($A763,'Hospitalisation Details'!$A:$K,COLUMN('Hospitalisation Details'!I762),FALSE)</f>
        <v>R1012</v>
      </c>
      <c r="Q763">
        <f>VLOOKUP($A763,'Hospitalisation Details'!$A:$K,COLUMN('Hospitalisation Details'!K762),FALSE)</f>
        <v>37</v>
      </c>
      <c r="R763" t="str" cm="1">
        <f t="array" ref="R763">_xlfn.IFS(
Q763&lt;=10,"0-10",
Q763&lt;=20,"11-20",
Q763&lt;=30,"21-30",
Q763&lt;=40,"31-40",
Q763&lt;=50,"41-50",
Q763&lt;=60,"51-60",
Q763&lt;=70,"61-70"
)</f>
        <v>31-40</v>
      </c>
      <c r="S763" t="str">
        <f t="shared" si="11"/>
        <v>No</v>
      </c>
    </row>
    <row r="764" spans="1:19" ht="15.75" x14ac:dyDescent="0.25">
      <c r="A764" s="36" t="s">
        <v>804</v>
      </c>
      <c r="B764" t="str">
        <f>VLOOKUP(A764,'Customer Names'!A:E,COLUMN('Customer Names'!D763),FALSE)</f>
        <v>Ms. Courtney</v>
      </c>
      <c r="C764">
        <f>VLOOKUP($A764,'Medical Examinations'!$A:$J,COLUMN('Medical Examinations'!B763),FALSE)</f>
        <v>33.200000000000003</v>
      </c>
      <c r="D764">
        <f>VLOOKUP($A764,'Medical Examinations'!$A:$J,COLUMN('Medical Examinations'!C763),FALSE)</f>
        <v>9.06</v>
      </c>
      <c r="E764" t="str">
        <f>VLOOKUP($A764,'Medical Examinations'!$A:$J,COLUMN('Medical Examinations'!D763),FALSE)</f>
        <v>No</v>
      </c>
      <c r="F764" t="str">
        <f>VLOOKUP($A764,'Medical Examinations'!$A:$J,COLUMN('Medical Examinations'!E763),FALSE)</f>
        <v>No</v>
      </c>
      <c r="G764" t="str">
        <f>VLOOKUP($A764,'Medical Examinations'!$A:$J,COLUMN('Medical Examinations'!F763),FALSE)</f>
        <v>No</v>
      </c>
      <c r="H764">
        <f>VLOOKUP($A764,'Medical Examinations'!$A:$J,COLUMN('Medical Examinations'!G763),FALSE)</f>
        <v>0</v>
      </c>
      <c r="I764" t="str">
        <f>VLOOKUP($A764,'Medical Examinations'!$A:$J,COLUMN('Medical Examinations'!H763),FALSE)</f>
        <v>No</v>
      </c>
      <c r="J764" t="str">
        <f>VLOOKUP($A764,'Medical Examinations'!$A:$J,COLUMN('Medical Examinations'!I763),FALSE)</f>
        <v>Obesity</v>
      </c>
      <c r="K764" t="str">
        <f>VLOOKUP($A764,'Medical Examinations'!$A:$J,COLUMN('Medical Examinations'!J763),FALSE)</f>
        <v>Diabetes</v>
      </c>
      <c r="L764" s="30">
        <f>VLOOKUP($A764,'Hospitalisation Details'!$A:$K,COLUMN('Hospitalisation Details'!J763),FALSE)</f>
        <v>22266</v>
      </c>
      <c r="M764" s="23">
        <f>VLOOKUP($A764,'Hospitalisation Details'!$A:$K,COLUMN('Hospitalisation Details'!F763),FALSE)</f>
        <v>13462.52</v>
      </c>
      <c r="N764" t="str">
        <f>VLOOKUP($A764,'Hospitalisation Details'!$A:$K,COLUMN('Hospitalisation Details'!G763),FALSE)</f>
        <v>Tier - 3</v>
      </c>
      <c r="O764" t="str">
        <f>VLOOKUP($A764,'Hospitalisation Details'!$A:$K,COLUMN('Hospitalisation Details'!H763),FALSE)</f>
        <v>Tier - 2</v>
      </c>
      <c r="P764" t="str">
        <f>VLOOKUP($A764,'Hospitalisation Details'!$A:$K,COLUMN('Hospitalisation Details'!I763),FALSE)</f>
        <v>R1011</v>
      </c>
      <c r="Q764">
        <f>VLOOKUP($A764,'Hospitalisation Details'!$A:$K,COLUMN('Hospitalisation Details'!K763),FALSE)</f>
        <v>62</v>
      </c>
      <c r="R764" t="str" cm="1">
        <f t="array" ref="R764">_xlfn.IFS(
Q764&lt;=10,"0-10",
Q764&lt;=20,"11-20",
Q764&lt;=30,"21-30",
Q764&lt;=40,"31-40",
Q764&lt;=50,"41-50",
Q764&lt;=60,"51-60",
Q764&lt;=70,"61-70"
)</f>
        <v>61-70</v>
      </c>
      <c r="S764" t="str">
        <f t="shared" si="11"/>
        <v>Yes</v>
      </c>
    </row>
    <row r="765" spans="1:19" ht="15.75" x14ac:dyDescent="0.25">
      <c r="A765" s="36" t="s">
        <v>805</v>
      </c>
      <c r="B765" t="str">
        <f>VLOOKUP(A765,'Customer Names'!A:E,COLUMN('Customer Names'!D764),FALSE)</f>
        <v>Ms. Jennifer</v>
      </c>
      <c r="C765">
        <f>VLOOKUP($A765,'Medical Examinations'!$A:$J,COLUMN('Medical Examinations'!B764),FALSE)</f>
        <v>29.92</v>
      </c>
      <c r="D765">
        <f>VLOOKUP($A765,'Medical Examinations'!$A:$J,COLUMN('Medical Examinations'!C764),FALSE)</f>
        <v>11.07</v>
      </c>
      <c r="E765" t="str">
        <f>VLOOKUP($A765,'Medical Examinations'!$A:$J,COLUMN('Medical Examinations'!D764),FALSE)</f>
        <v>No</v>
      </c>
      <c r="F765" t="str">
        <f>VLOOKUP($A765,'Medical Examinations'!$A:$J,COLUMN('Medical Examinations'!E764),FALSE)</f>
        <v>No</v>
      </c>
      <c r="G765" t="str">
        <f>VLOOKUP($A765,'Medical Examinations'!$A:$J,COLUMN('Medical Examinations'!F764),FALSE)</f>
        <v>No</v>
      </c>
      <c r="H765">
        <f>VLOOKUP($A765,'Medical Examinations'!$A:$J,COLUMN('Medical Examinations'!G764),FALSE)</f>
        <v>0</v>
      </c>
      <c r="I765" t="str">
        <f>VLOOKUP($A765,'Medical Examinations'!$A:$J,COLUMN('Medical Examinations'!H764),FALSE)</f>
        <v>No</v>
      </c>
      <c r="J765" t="str">
        <f>VLOOKUP($A765,'Medical Examinations'!$A:$J,COLUMN('Medical Examinations'!I764),FALSE)</f>
        <v>Overweight</v>
      </c>
      <c r="K765" t="str">
        <f>VLOOKUP($A765,'Medical Examinations'!$A:$J,COLUMN('Medical Examinations'!J764),FALSE)</f>
        <v>Diabetes</v>
      </c>
      <c r="L765" s="30">
        <f>VLOOKUP($A765,'Hospitalisation Details'!$A:$K,COLUMN('Hospitalisation Details'!J764),FALSE)</f>
        <v>22108</v>
      </c>
      <c r="M765" s="23">
        <f>VLOOKUP($A765,'Hospitalisation Details'!$A:$K,COLUMN('Hospitalisation Details'!F764),FALSE)</f>
        <v>13457.96</v>
      </c>
      <c r="N765" t="str">
        <f>VLOOKUP($A765,'Hospitalisation Details'!$A:$K,COLUMN('Hospitalisation Details'!G764),FALSE)</f>
        <v>Tier - 3</v>
      </c>
      <c r="O765" t="str">
        <f>VLOOKUP($A765,'Hospitalisation Details'!$A:$K,COLUMN('Hospitalisation Details'!H764),FALSE)</f>
        <v>Tier - 1</v>
      </c>
      <c r="P765" t="str">
        <f>VLOOKUP($A765,'Hospitalisation Details'!$A:$K,COLUMN('Hospitalisation Details'!I764),FALSE)</f>
        <v>R1013</v>
      </c>
      <c r="Q765">
        <f>VLOOKUP($A765,'Hospitalisation Details'!$A:$K,COLUMN('Hospitalisation Details'!K764),FALSE)</f>
        <v>62</v>
      </c>
      <c r="R765" t="str" cm="1">
        <f t="array" ref="R765">_xlfn.IFS(
Q765&lt;=10,"0-10",
Q765&lt;=20,"11-20",
Q765&lt;=30,"21-30",
Q765&lt;=40,"31-40",
Q765&lt;=50,"41-50",
Q765&lt;=60,"51-60",
Q765&lt;=70,"61-70"
)</f>
        <v>61-70</v>
      </c>
      <c r="S765" t="str">
        <f t="shared" si="11"/>
        <v>Yes</v>
      </c>
    </row>
    <row r="766" spans="1:19" ht="15.75" x14ac:dyDescent="0.25">
      <c r="A766" s="36" t="s">
        <v>806</v>
      </c>
      <c r="B766" t="str">
        <f>VLOOKUP(A766,'Customer Names'!A:E,COLUMN('Customer Names'!D765),FALSE)</f>
        <v>Ms. Lauren</v>
      </c>
      <c r="C766">
        <f>VLOOKUP($A766,'Medical Examinations'!$A:$J,COLUMN('Medical Examinations'!B765),FALSE)</f>
        <v>25</v>
      </c>
      <c r="D766">
        <f>VLOOKUP($A766,'Medical Examinations'!$A:$J,COLUMN('Medical Examinations'!C765),FALSE)</f>
        <v>10.45</v>
      </c>
      <c r="E766" t="str">
        <f>VLOOKUP($A766,'Medical Examinations'!$A:$J,COLUMN('Medical Examinations'!D765),FALSE)</f>
        <v>No</v>
      </c>
      <c r="F766" t="str">
        <f>VLOOKUP($A766,'Medical Examinations'!$A:$J,COLUMN('Medical Examinations'!E765),FALSE)</f>
        <v>No</v>
      </c>
      <c r="G766" t="str">
        <f>VLOOKUP($A766,'Medical Examinations'!$A:$J,COLUMN('Medical Examinations'!F765),FALSE)</f>
        <v>No</v>
      </c>
      <c r="H766">
        <f>VLOOKUP($A766,'Medical Examinations'!$A:$J,COLUMN('Medical Examinations'!G765),FALSE)</f>
        <v>0</v>
      </c>
      <c r="I766" t="str">
        <f>VLOOKUP($A766,'Medical Examinations'!$A:$J,COLUMN('Medical Examinations'!H765),FALSE)</f>
        <v>No</v>
      </c>
      <c r="J766" t="str">
        <f>VLOOKUP($A766,'Medical Examinations'!$A:$J,COLUMN('Medical Examinations'!I765),FALSE)</f>
        <v>Overweight</v>
      </c>
      <c r="K766" t="str">
        <f>VLOOKUP($A766,'Medical Examinations'!$A:$J,COLUMN('Medical Examinations'!J765),FALSE)</f>
        <v>Diabetes</v>
      </c>
      <c r="L766" s="30">
        <f>VLOOKUP($A766,'Hospitalisation Details'!$A:$K,COLUMN('Hospitalisation Details'!J765),FALSE)</f>
        <v>22141</v>
      </c>
      <c r="M766" s="23">
        <f>VLOOKUP($A766,'Hospitalisation Details'!$A:$K,COLUMN('Hospitalisation Details'!F765),FALSE)</f>
        <v>13451.12</v>
      </c>
      <c r="N766" t="str">
        <f>VLOOKUP($A766,'Hospitalisation Details'!$A:$K,COLUMN('Hospitalisation Details'!G765),FALSE)</f>
        <v>Tier - 3</v>
      </c>
      <c r="O766" t="str">
        <f>VLOOKUP($A766,'Hospitalisation Details'!$A:$K,COLUMN('Hospitalisation Details'!H765),FALSE)</f>
        <v>Tier - 1</v>
      </c>
      <c r="P766" t="str">
        <f>VLOOKUP($A766,'Hospitalisation Details'!$A:$K,COLUMN('Hospitalisation Details'!I765),FALSE)</f>
        <v>R1011</v>
      </c>
      <c r="Q766">
        <f>VLOOKUP($A766,'Hospitalisation Details'!$A:$K,COLUMN('Hospitalisation Details'!K765),FALSE)</f>
        <v>62</v>
      </c>
      <c r="R766" t="str" cm="1">
        <f t="array" ref="R766">_xlfn.IFS(
Q766&lt;=10,"0-10",
Q766&lt;=20,"11-20",
Q766&lt;=30,"21-30",
Q766&lt;=40,"31-40",
Q766&lt;=50,"41-50",
Q766&lt;=60,"51-60",
Q766&lt;=70,"61-70"
)</f>
        <v>61-70</v>
      </c>
      <c r="S766" t="str">
        <f t="shared" si="11"/>
        <v>Yes</v>
      </c>
    </row>
    <row r="767" spans="1:19" ht="15.75" x14ac:dyDescent="0.25">
      <c r="A767" s="36" t="s">
        <v>807</v>
      </c>
      <c r="B767" t="str">
        <f>VLOOKUP(A767,'Customer Names'!A:E,COLUMN('Customer Names'!D766),FALSE)</f>
        <v>Ms. Ashley</v>
      </c>
      <c r="C767">
        <f>VLOOKUP($A767,'Medical Examinations'!$A:$J,COLUMN('Medical Examinations'!B766),FALSE)</f>
        <v>38.869999999999997</v>
      </c>
      <c r="D767">
        <f>VLOOKUP($A767,'Medical Examinations'!$A:$J,COLUMN('Medical Examinations'!C766),FALSE)</f>
        <v>8.6300000000000008</v>
      </c>
      <c r="E767" t="str">
        <f>VLOOKUP($A767,'Medical Examinations'!$A:$J,COLUMN('Medical Examinations'!D766),FALSE)</f>
        <v>Yes</v>
      </c>
      <c r="F767" t="str">
        <f>VLOOKUP($A767,'Medical Examinations'!$A:$J,COLUMN('Medical Examinations'!E766),FALSE)</f>
        <v>No</v>
      </c>
      <c r="G767" t="str">
        <f>VLOOKUP($A767,'Medical Examinations'!$A:$J,COLUMN('Medical Examinations'!F766),FALSE)</f>
        <v>No</v>
      </c>
      <c r="H767">
        <f>VLOOKUP($A767,'Medical Examinations'!$A:$J,COLUMN('Medical Examinations'!G766),FALSE)</f>
        <v>1</v>
      </c>
      <c r="I767" t="str">
        <f>VLOOKUP($A767,'Medical Examinations'!$A:$J,COLUMN('Medical Examinations'!H766),FALSE)</f>
        <v>No</v>
      </c>
      <c r="J767" t="str">
        <f>VLOOKUP($A767,'Medical Examinations'!$A:$J,COLUMN('Medical Examinations'!I766),FALSE)</f>
        <v>Obesity</v>
      </c>
      <c r="K767" t="str">
        <f>VLOOKUP($A767,'Medical Examinations'!$A:$J,COLUMN('Medical Examinations'!J766),FALSE)</f>
        <v>Diabetes</v>
      </c>
      <c r="L767" s="30">
        <f>VLOOKUP($A767,'Hospitalisation Details'!$A:$K,COLUMN('Hospitalisation Details'!J766),FALSE)</f>
        <v>27574</v>
      </c>
      <c r="M767" s="23">
        <f>VLOOKUP($A767,'Hospitalisation Details'!$A:$K,COLUMN('Hospitalisation Details'!F766),FALSE)</f>
        <v>13440.7</v>
      </c>
      <c r="N767" t="str">
        <f>VLOOKUP($A767,'Hospitalisation Details'!$A:$K,COLUMN('Hospitalisation Details'!G766),FALSE)</f>
        <v>Tier - 3</v>
      </c>
      <c r="O767" t="str">
        <f>VLOOKUP($A767,'Hospitalisation Details'!$A:$K,COLUMN('Hospitalisation Details'!H766),FALSE)</f>
        <v>Tier - 2</v>
      </c>
      <c r="P767" t="str">
        <f>VLOOKUP($A767,'Hospitalisation Details'!$A:$K,COLUMN('Hospitalisation Details'!I766),FALSE)</f>
        <v>R1012</v>
      </c>
      <c r="Q767">
        <f>VLOOKUP($A767,'Hospitalisation Details'!$A:$K,COLUMN('Hospitalisation Details'!K766),FALSE)</f>
        <v>47</v>
      </c>
      <c r="R767" t="str" cm="1">
        <f t="array" ref="R767">_xlfn.IFS(
Q767&lt;=10,"0-10",
Q767&lt;=20,"11-20",
Q767&lt;=30,"21-30",
Q767&lt;=40,"31-40",
Q767&lt;=50,"41-50",
Q767&lt;=60,"51-60",
Q767&lt;=70,"61-70"
)</f>
        <v>41-50</v>
      </c>
      <c r="S767" t="str">
        <f t="shared" si="11"/>
        <v>Yes</v>
      </c>
    </row>
    <row r="768" spans="1:19" ht="15.75" x14ac:dyDescent="0.25">
      <c r="A768" s="36" t="s">
        <v>808</v>
      </c>
      <c r="B768" t="str">
        <f>VLOOKUP(A768,'Customer Names'!A:E,COLUMN('Customer Names'!D767),FALSE)</f>
        <v>Ms. Alison</v>
      </c>
      <c r="C768">
        <f>VLOOKUP($A768,'Medical Examinations'!$A:$J,COLUMN('Medical Examinations'!B767),FALSE)</f>
        <v>32.299999999999997</v>
      </c>
      <c r="D768">
        <f>VLOOKUP($A768,'Medical Examinations'!$A:$J,COLUMN('Medical Examinations'!C767),FALSE)</f>
        <v>5.28</v>
      </c>
      <c r="E768" t="str">
        <f>VLOOKUP($A768,'Medical Examinations'!$A:$J,COLUMN('Medical Examinations'!D767),FALSE)</f>
        <v>Yes</v>
      </c>
      <c r="F768" t="str">
        <f>VLOOKUP($A768,'Medical Examinations'!$A:$J,COLUMN('Medical Examinations'!E767),FALSE)</f>
        <v>No</v>
      </c>
      <c r="G768" t="str">
        <f>VLOOKUP($A768,'Medical Examinations'!$A:$J,COLUMN('Medical Examinations'!F767),FALSE)</f>
        <v>No</v>
      </c>
      <c r="H768">
        <f>VLOOKUP($A768,'Medical Examinations'!$A:$J,COLUMN('Medical Examinations'!G767),FALSE)</f>
        <v>2</v>
      </c>
      <c r="I768" t="str">
        <f>VLOOKUP($A768,'Medical Examinations'!$A:$J,COLUMN('Medical Examinations'!H767),FALSE)</f>
        <v>No</v>
      </c>
      <c r="J768" t="str">
        <f>VLOOKUP($A768,'Medical Examinations'!$A:$J,COLUMN('Medical Examinations'!I767),FALSE)</f>
        <v>Obesity</v>
      </c>
      <c r="K768" t="str">
        <f>VLOOKUP($A768,'Medical Examinations'!$A:$J,COLUMN('Medical Examinations'!J767),FALSE)</f>
        <v>Normal</v>
      </c>
      <c r="L768" s="30">
        <f>VLOOKUP($A768,'Hospitalisation Details'!$A:$K,COLUMN('Hospitalisation Details'!J767),FALSE)</f>
        <v>24425</v>
      </c>
      <c r="M768" s="23">
        <f>VLOOKUP($A768,'Hospitalisation Details'!$A:$K,COLUMN('Hospitalisation Details'!F767),FALSE)</f>
        <v>13430.27</v>
      </c>
      <c r="N768" t="str">
        <f>VLOOKUP($A768,'Hospitalisation Details'!$A:$K,COLUMN('Hospitalisation Details'!G767),FALSE)</f>
        <v>Tier - 3</v>
      </c>
      <c r="O768" t="str">
        <f>VLOOKUP($A768,'Hospitalisation Details'!$A:$K,COLUMN('Hospitalisation Details'!H767),FALSE)</f>
        <v>Tier - 3</v>
      </c>
      <c r="P768" t="str">
        <f>VLOOKUP($A768,'Hospitalisation Details'!$A:$K,COLUMN('Hospitalisation Details'!I767),FALSE)</f>
        <v>R1024</v>
      </c>
      <c r="Q768">
        <f>VLOOKUP($A768,'Hospitalisation Details'!$A:$K,COLUMN('Hospitalisation Details'!K767),FALSE)</f>
        <v>56</v>
      </c>
      <c r="R768" t="str" cm="1">
        <f t="array" ref="R768">_xlfn.IFS(
Q768&lt;=10,"0-10",
Q768&lt;=20,"11-20",
Q768&lt;=30,"21-30",
Q768&lt;=40,"31-40",
Q768&lt;=50,"41-50",
Q768&lt;=60,"51-60",
Q768&lt;=70,"61-70"
)</f>
        <v>51-60</v>
      </c>
      <c r="S768" t="str">
        <f t="shared" si="11"/>
        <v>No</v>
      </c>
    </row>
    <row r="769" spans="1:19" ht="15.75" x14ac:dyDescent="0.25">
      <c r="A769" s="36" t="s">
        <v>809</v>
      </c>
      <c r="B769" t="str">
        <f>VLOOKUP(A769,'Customer Names'!A:E,COLUMN('Customer Names'!D768),FALSE)</f>
        <v>Ms. Madeleine</v>
      </c>
      <c r="C769">
        <f>VLOOKUP($A769,'Medical Examinations'!$A:$J,COLUMN('Medical Examinations'!B768),FALSE)</f>
        <v>31.16</v>
      </c>
      <c r="D769">
        <f>VLOOKUP($A769,'Medical Examinations'!$A:$J,COLUMN('Medical Examinations'!C768),FALSE)</f>
        <v>7.49</v>
      </c>
      <c r="E769" t="str">
        <f>VLOOKUP($A769,'Medical Examinations'!$A:$J,COLUMN('Medical Examinations'!D768),FALSE)</f>
        <v>Yes</v>
      </c>
      <c r="F769" t="str">
        <f>VLOOKUP($A769,'Medical Examinations'!$A:$J,COLUMN('Medical Examinations'!E768),FALSE)</f>
        <v>No</v>
      </c>
      <c r="G769" t="str">
        <f>VLOOKUP($A769,'Medical Examinations'!$A:$J,COLUMN('Medical Examinations'!F768),FALSE)</f>
        <v>No</v>
      </c>
      <c r="H769">
        <f>VLOOKUP($A769,'Medical Examinations'!$A:$J,COLUMN('Medical Examinations'!G768),FALSE)</f>
        <v>2</v>
      </c>
      <c r="I769" t="str">
        <f>VLOOKUP($A769,'Medical Examinations'!$A:$J,COLUMN('Medical Examinations'!H768),FALSE)</f>
        <v>No</v>
      </c>
      <c r="J769" t="str">
        <f>VLOOKUP($A769,'Medical Examinations'!$A:$J,COLUMN('Medical Examinations'!I768),FALSE)</f>
        <v>Obesity</v>
      </c>
      <c r="K769" t="str">
        <f>VLOOKUP($A769,'Medical Examinations'!$A:$J,COLUMN('Medical Examinations'!J768),FALSE)</f>
        <v>Diabetes</v>
      </c>
      <c r="L769" s="30">
        <f>VLOOKUP($A769,'Hospitalisation Details'!$A:$K,COLUMN('Hospitalisation Details'!J768),FALSE)</f>
        <v>22588</v>
      </c>
      <c r="M769" s="23">
        <f>VLOOKUP($A769,'Hospitalisation Details'!$A:$K,COLUMN('Hospitalisation Details'!F768),FALSE)</f>
        <v>13429.04</v>
      </c>
      <c r="N769" t="str">
        <f>VLOOKUP($A769,'Hospitalisation Details'!$A:$K,COLUMN('Hospitalisation Details'!G768),FALSE)</f>
        <v>Tier - 3</v>
      </c>
      <c r="O769" t="str">
        <f>VLOOKUP($A769,'Hospitalisation Details'!$A:$K,COLUMN('Hospitalisation Details'!H768),FALSE)</f>
        <v>Tier - 3</v>
      </c>
      <c r="P769" t="str">
        <f>VLOOKUP($A769,'Hospitalisation Details'!$A:$K,COLUMN('Hospitalisation Details'!I768),FALSE)</f>
        <v>R1012</v>
      </c>
      <c r="Q769">
        <f>VLOOKUP($A769,'Hospitalisation Details'!$A:$K,COLUMN('Hospitalisation Details'!K768),FALSE)</f>
        <v>61</v>
      </c>
      <c r="R769" t="str" cm="1">
        <f t="array" ref="R769">_xlfn.IFS(
Q769&lt;=10,"0-10",
Q769&lt;=20,"11-20",
Q769&lt;=30,"21-30",
Q769&lt;=40,"31-40",
Q769&lt;=50,"41-50",
Q769&lt;=60,"51-60",
Q769&lt;=70,"61-70"
)</f>
        <v>61-70</v>
      </c>
      <c r="S769" t="str">
        <f t="shared" si="11"/>
        <v>Yes</v>
      </c>
    </row>
    <row r="770" spans="1:19" ht="15.75" x14ac:dyDescent="0.25">
      <c r="A770" s="36" t="s">
        <v>810</v>
      </c>
      <c r="B770" t="str">
        <f>VLOOKUP(A770,'Customer Names'!A:E,COLUMN('Customer Names'!D769),FALSE)</f>
        <v>Ms. Stacey</v>
      </c>
      <c r="C770">
        <f>VLOOKUP($A770,'Medical Examinations'!$A:$J,COLUMN('Medical Examinations'!B769),FALSE)</f>
        <v>54.59</v>
      </c>
      <c r="D770">
        <f>VLOOKUP($A770,'Medical Examinations'!$A:$J,COLUMN('Medical Examinations'!C769),FALSE)</f>
        <v>4.2699999999999996</v>
      </c>
      <c r="E770" t="str">
        <f>VLOOKUP($A770,'Medical Examinations'!$A:$J,COLUMN('Medical Examinations'!D769),FALSE)</f>
        <v>No</v>
      </c>
      <c r="F770" t="str">
        <f>VLOOKUP($A770,'Medical Examinations'!$A:$J,COLUMN('Medical Examinations'!E769),FALSE)</f>
        <v>No</v>
      </c>
      <c r="G770" t="str">
        <f>VLOOKUP($A770,'Medical Examinations'!$A:$J,COLUMN('Medical Examinations'!F769),FALSE)</f>
        <v>No</v>
      </c>
      <c r="H770">
        <f>VLOOKUP($A770,'Medical Examinations'!$A:$J,COLUMN('Medical Examinations'!G769),FALSE)</f>
        <v>0</v>
      </c>
      <c r="I770" t="str">
        <f>VLOOKUP($A770,'Medical Examinations'!$A:$J,COLUMN('Medical Examinations'!H769),FALSE)</f>
        <v>No</v>
      </c>
      <c r="J770" t="str">
        <f>VLOOKUP($A770,'Medical Examinations'!$A:$J,COLUMN('Medical Examinations'!I769),FALSE)</f>
        <v>Obesity</v>
      </c>
      <c r="K770" t="str">
        <f>VLOOKUP($A770,'Medical Examinations'!$A:$J,COLUMN('Medical Examinations'!J769),FALSE)</f>
        <v>Normal</v>
      </c>
      <c r="L770" s="30">
        <f>VLOOKUP($A770,'Hospitalisation Details'!$A:$K,COLUMN('Hospitalisation Details'!J769),FALSE)</f>
        <v>34502</v>
      </c>
      <c r="M770" s="23">
        <f>VLOOKUP($A770,'Hospitalisation Details'!$A:$K,COLUMN('Hospitalisation Details'!F769),FALSE)</f>
        <v>13417.05</v>
      </c>
      <c r="N770" t="str">
        <f>VLOOKUP($A770,'Hospitalisation Details'!$A:$K,COLUMN('Hospitalisation Details'!G769),FALSE)</f>
        <v>Tier - 3</v>
      </c>
      <c r="O770" t="str">
        <f>VLOOKUP($A770,'Hospitalisation Details'!$A:$K,COLUMN('Hospitalisation Details'!H769),FALSE)</f>
        <v>Tier - 3</v>
      </c>
      <c r="P770" t="str">
        <f>VLOOKUP($A770,'Hospitalisation Details'!$A:$K,COLUMN('Hospitalisation Details'!I769),FALSE)</f>
        <v>R1012</v>
      </c>
      <c r="Q770">
        <f>VLOOKUP($A770,'Hospitalisation Details'!$A:$K,COLUMN('Hospitalisation Details'!K769),FALSE)</f>
        <v>28</v>
      </c>
      <c r="R770" t="str" cm="1">
        <f t="array" ref="R770">_xlfn.IFS(
Q770&lt;=10,"0-10",
Q770&lt;=20,"11-20",
Q770&lt;=30,"21-30",
Q770&lt;=40,"31-40",
Q770&lt;=50,"41-50",
Q770&lt;=60,"51-60",
Q770&lt;=70,"61-70"
)</f>
        <v>21-30</v>
      </c>
      <c r="S770" t="str">
        <f t="shared" ref="S770:S833" si="12">IF(OR(K770="Diabetes",K770="Prediabetes"),"Yes","No")</f>
        <v>No</v>
      </c>
    </row>
    <row r="771" spans="1:19" ht="15.75" x14ac:dyDescent="0.25">
      <c r="A771" s="36" t="s">
        <v>811</v>
      </c>
      <c r="B771" t="str">
        <f>VLOOKUP(A771,'Customer Names'!A:E,COLUMN('Customer Names'!D770),FALSE)</f>
        <v>Ms. Kimberly</v>
      </c>
      <c r="C771">
        <f>VLOOKUP($A771,'Medical Examinations'!$A:$J,COLUMN('Medical Examinations'!B770),FALSE)</f>
        <v>21.09</v>
      </c>
      <c r="D771">
        <f>VLOOKUP($A771,'Medical Examinations'!$A:$J,COLUMN('Medical Examinations'!C770),FALSE)</f>
        <v>9.2200000000000006</v>
      </c>
      <c r="E771" t="str">
        <f>VLOOKUP($A771,'Medical Examinations'!$A:$J,COLUMN('Medical Examinations'!D770),FALSE)</f>
        <v>Yes</v>
      </c>
      <c r="F771" t="str">
        <f>VLOOKUP($A771,'Medical Examinations'!$A:$J,COLUMN('Medical Examinations'!E770),FALSE)</f>
        <v>No</v>
      </c>
      <c r="G771" t="str">
        <f>VLOOKUP($A771,'Medical Examinations'!$A:$J,COLUMN('Medical Examinations'!F770),FALSE)</f>
        <v>No</v>
      </c>
      <c r="H771">
        <f>VLOOKUP($A771,'Medical Examinations'!$A:$J,COLUMN('Medical Examinations'!G770),FALSE)</f>
        <v>2</v>
      </c>
      <c r="I771" t="str">
        <f>VLOOKUP($A771,'Medical Examinations'!$A:$J,COLUMN('Medical Examinations'!H770),FALSE)</f>
        <v>No</v>
      </c>
      <c r="J771" t="str">
        <f>VLOOKUP($A771,'Medical Examinations'!$A:$J,COLUMN('Medical Examinations'!I770),FALSE)</f>
        <v>Healthy Weight</v>
      </c>
      <c r="K771" t="str">
        <f>VLOOKUP($A771,'Medical Examinations'!$A:$J,COLUMN('Medical Examinations'!J770),FALSE)</f>
        <v>Diabetes</v>
      </c>
      <c r="L771" s="30">
        <f>VLOOKUP($A771,'Hospitalisation Details'!$A:$K,COLUMN('Hospitalisation Details'!J770),FALSE)</f>
        <v>22484</v>
      </c>
      <c r="M771" s="23">
        <f>VLOOKUP($A771,'Hospitalisation Details'!$A:$K,COLUMN('Hospitalisation Details'!F770),FALSE)</f>
        <v>13415.04</v>
      </c>
      <c r="N771" t="str">
        <f>VLOOKUP($A771,'Hospitalisation Details'!$A:$K,COLUMN('Hospitalisation Details'!G770),FALSE)</f>
        <v>Tier - 3</v>
      </c>
      <c r="O771" t="str">
        <f>VLOOKUP($A771,'Hospitalisation Details'!$A:$K,COLUMN('Hospitalisation Details'!H770),FALSE)</f>
        <v>Tier - 2</v>
      </c>
      <c r="P771" t="str">
        <f>VLOOKUP($A771,'Hospitalisation Details'!$A:$K,COLUMN('Hospitalisation Details'!I770),FALSE)</f>
        <v>R1012</v>
      </c>
      <c r="Q771">
        <f>VLOOKUP($A771,'Hospitalisation Details'!$A:$K,COLUMN('Hospitalisation Details'!K770),FALSE)</f>
        <v>61</v>
      </c>
      <c r="R771" t="str" cm="1">
        <f t="array" ref="R771">_xlfn.IFS(
Q771&lt;=10,"0-10",
Q771&lt;=20,"11-20",
Q771&lt;=30,"21-30",
Q771&lt;=40,"31-40",
Q771&lt;=50,"41-50",
Q771&lt;=60,"51-60",
Q771&lt;=70,"61-70"
)</f>
        <v>61-70</v>
      </c>
      <c r="S771" t="str">
        <f t="shared" si="12"/>
        <v>Yes</v>
      </c>
    </row>
    <row r="772" spans="1:19" ht="15.75" x14ac:dyDescent="0.25">
      <c r="A772" s="36" t="s">
        <v>812</v>
      </c>
      <c r="B772" t="str">
        <f>VLOOKUP(A772,'Customer Names'!A:E,COLUMN('Customer Names'!D771),FALSE)</f>
        <v>Mr. Matthew</v>
      </c>
      <c r="C772">
        <f>VLOOKUP($A772,'Medical Examinations'!$A:$J,COLUMN('Medical Examinations'!B771),FALSE)</f>
        <v>52.41</v>
      </c>
      <c r="D772">
        <f>VLOOKUP($A772,'Medical Examinations'!$A:$J,COLUMN('Medical Examinations'!C771),FALSE)</f>
        <v>5.99</v>
      </c>
      <c r="E772" t="str">
        <f>VLOOKUP($A772,'Medical Examinations'!$A:$J,COLUMN('Medical Examinations'!D771),FALSE)</f>
        <v>No</v>
      </c>
      <c r="F772" t="str">
        <f>VLOOKUP($A772,'Medical Examinations'!$A:$J,COLUMN('Medical Examinations'!E771),FALSE)</f>
        <v>No</v>
      </c>
      <c r="G772" t="str">
        <f>VLOOKUP($A772,'Medical Examinations'!$A:$J,COLUMN('Medical Examinations'!F771),FALSE)</f>
        <v>No</v>
      </c>
      <c r="H772">
        <f>VLOOKUP($A772,'Medical Examinations'!$A:$J,COLUMN('Medical Examinations'!G771),FALSE)</f>
        <v>1</v>
      </c>
      <c r="I772" t="str">
        <f>VLOOKUP($A772,'Medical Examinations'!$A:$J,COLUMN('Medical Examinations'!H771),FALSE)</f>
        <v>No</v>
      </c>
      <c r="J772" t="str">
        <f>VLOOKUP($A772,'Medical Examinations'!$A:$J,COLUMN('Medical Examinations'!I771),FALSE)</f>
        <v>Obesity</v>
      </c>
      <c r="K772" t="str">
        <f>VLOOKUP($A772,'Medical Examinations'!$A:$J,COLUMN('Medical Examinations'!J771),FALSE)</f>
        <v>Prediabetes</v>
      </c>
      <c r="L772" s="30">
        <f>VLOOKUP($A772,'Hospitalisation Details'!$A:$K,COLUMN('Hospitalisation Details'!J771),FALSE)</f>
        <v>33957</v>
      </c>
      <c r="M772" s="23">
        <f>VLOOKUP($A772,'Hospitalisation Details'!$A:$K,COLUMN('Hospitalisation Details'!F771),FALSE)</f>
        <v>13412.97</v>
      </c>
      <c r="N772" t="str">
        <f>VLOOKUP($A772,'Hospitalisation Details'!$A:$K,COLUMN('Hospitalisation Details'!G771),FALSE)</f>
        <v>Tier - 3</v>
      </c>
      <c r="O772" t="str">
        <f>VLOOKUP($A772,'Hospitalisation Details'!$A:$K,COLUMN('Hospitalisation Details'!H771),FALSE)</f>
        <v>Tier - 3</v>
      </c>
      <c r="P772" t="str">
        <f>VLOOKUP($A772,'Hospitalisation Details'!$A:$K,COLUMN('Hospitalisation Details'!I771),FALSE)</f>
        <v>R1023</v>
      </c>
      <c r="Q772">
        <f>VLOOKUP($A772,'Hospitalisation Details'!$A:$K,COLUMN('Hospitalisation Details'!K771),FALSE)</f>
        <v>30</v>
      </c>
      <c r="R772" t="str" cm="1">
        <f t="array" ref="R772">_xlfn.IFS(
Q772&lt;=10,"0-10",
Q772&lt;=20,"11-20",
Q772&lt;=30,"21-30",
Q772&lt;=40,"31-40",
Q772&lt;=50,"41-50",
Q772&lt;=60,"51-60",
Q772&lt;=70,"61-70"
)</f>
        <v>21-30</v>
      </c>
      <c r="S772" t="str">
        <f t="shared" si="12"/>
        <v>Yes</v>
      </c>
    </row>
    <row r="773" spans="1:19" ht="15.75" x14ac:dyDescent="0.25">
      <c r="A773" s="36" t="s">
        <v>813</v>
      </c>
      <c r="B773" t="str">
        <f>VLOOKUP(A773,'Customer Names'!A:E,COLUMN('Customer Names'!D772),FALSE)</f>
        <v>Mr. Michael</v>
      </c>
      <c r="C773">
        <f>VLOOKUP($A773,'Medical Examinations'!$A:$J,COLUMN('Medical Examinations'!B772),FALSE)</f>
        <v>41.47</v>
      </c>
      <c r="D773">
        <f>VLOOKUP($A773,'Medical Examinations'!$A:$J,COLUMN('Medical Examinations'!C772),FALSE)</f>
        <v>5.86</v>
      </c>
      <c r="E773" t="str">
        <f>VLOOKUP($A773,'Medical Examinations'!$A:$J,COLUMN('Medical Examinations'!D772),FALSE)</f>
        <v>Yes</v>
      </c>
      <c r="F773" t="str">
        <f>VLOOKUP($A773,'Medical Examinations'!$A:$J,COLUMN('Medical Examinations'!E772),FALSE)</f>
        <v>No</v>
      </c>
      <c r="G773" t="str">
        <f>VLOOKUP($A773,'Medical Examinations'!$A:$J,COLUMN('Medical Examinations'!F772),FALSE)</f>
        <v>No</v>
      </c>
      <c r="H773">
        <f>VLOOKUP($A773,'Medical Examinations'!$A:$J,COLUMN('Medical Examinations'!G772),FALSE)</f>
        <v>2</v>
      </c>
      <c r="I773" t="str">
        <f>VLOOKUP($A773,'Medical Examinations'!$A:$J,COLUMN('Medical Examinations'!H772),FALSE)</f>
        <v>No</v>
      </c>
      <c r="J773" t="str">
        <f>VLOOKUP($A773,'Medical Examinations'!$A:$J,COLUMN('Medical Examinations'!I772),FALSE)</f>
        <v>Obesity</v>
      </c>
      <c r="K773" t="str">
        <f>VLOOKUP($A773,'Medical Examinations'!$A:$J,COLUMN('Medical Examinations'!J772),FALSE)</f>
        <v>Prediabetes</v>
      </c>
      <c r="L773" s="30">
        <f>VLOOKUP($A773,'Hospitalisation Details'!$A:$K,COLUMN('Hospitalisation Details'!J772),FALSE)</f>
        <v>21904</v>
      </c>
      <c r="M773" s="23">
        <f>VLOOKUP($A773,'Hospitalisation Details'!$A:$K,COLUMN('Hospitalisation Details'!F772),FALSE)</f>
        <v>13405.39</v>
      </c>
      <c r="N773" t="str">
        <f>VLOOKUP($A773,'Hospitalisation Details'!$A:$K,COLUMN('Hospitalisation Details'!G772),FALSE)</f>
        <v>Tier - 3</v>
      </c>
      <c r="O773" t="str">
        <f>VLOOKUP($A773,'Hospitalisation Details'!$A:$K,COLUMN('Hospitalisation Details'!H772),FALSE)</f>
        <v>Tier - 3</v>
      </c>
      <c r="P773" t="str">
        <f>VLOOKUP($A773,'Hospitalisation Details'!$A:$K,COLUMN('Hospitalisation Details'!I772),FALSE)</f>
        <v>R1013</v>
      </c>
      <c r="Q773">
        <f>VLOOKUP($A773,'Hospitalisation Details'!$A:$K,COLUMN('Hospitalisation Details'!K772),FALSE)</f>
        <v>63</v>
      </c>
      <c r="R773" t="str" cm="1">
        <f t="array" ref="R773">_xlfn.IFS(
Q773&lt;=10,"0-10",
Q773&lt;=20,"11-20",
Q773&lt;=30,"21-30",
Q773&lt;=40,"31-40",
Q773&lt;=50,"41-50",
Q773&lt;=60,"51-60",
Q773&lt;=70,"61-70"
)</f>
        <v>61-70</v>
      </c>
      <c r="S773" t="str">
        <f t="shared" si="12"/>
        <v>Yes</v>
      </c>
    </row>
    <row r="774" spans="1:19" ht="15.75" x14ac:dyDescent="0.25">
      <c r="A774" s="36" t="s">
        <v>814</v>
      </c>
      <c r="B774" t="str">
        <f>VLOOKUP(A774,'Customer Names'!A:E,COLUMN('Customer Names'!D773),FALSE)</f>
        <v>Mr. Ben</v>
      </c>
      <c r="C774">
        <f>VLOOKUP($A774,'Medical Examinations'!$A:$J,COLUMN('Medical Examinations'!B773),FALSE)</f>
        <v>33.1</v>
      </c>
      <c r="D774">
        <f>VLOOKUP($A774,'Medical Examinations'!$A:$J,COLUMN('Medical Examinations'!C773),FALSE)</f>
        <v>5.19</v>
      </c>
      <c r="E774" t="str">
        <f>VLOOKUP($A774,'Medical Examinations'!$A:$J,COLUMN('Medical Examinations'!D773),FALSE)</f>
        <v>Yes</v>
      </c>
      <c r="F774" t="str">
        <f>VLOOKUP($A774,'Medical Examinations'!$A:$J,COLUMN('Medical Examinations'!E773),FALSE)</f>
        <v>No</v>
      </c>
      <c r="G774" t="str">
        <f>VLOOKUP($A774,'Medical Examinations'!$A:$J,COLUMN('Medical Examinations'!F773),FALSE)</f>
        <v>No</v>
      </c>
      <c r="H774">
        <f>VLOOKUP($A774,'Medical Examinations'!$A:$J,COLUMN('Medical Examinations'!G773),FALSE)</f>
        <v>2</v>
      </c>
      <c r="I774" t="str">
        <f>VLOOKUP($A774,'Medical Examinations'!$A:$J,COLUMN('Medical Examinations'!H773),FALSE)</f>
        <v>No</v>
      </c>
      <c r="J774" t="str">
        <f>VLOOKUP($A774,'Medical Examinations'!$A:$J,COLUMN('Medical Examinations'!I773),FALSE)</f>
        <v>Obesity</v>
      </c>
      <c r="K774" t="str">
        <f>VLOOKUP($A774,'Medical Examinations'!$A:$J,COLUMN('Medical Examinations'!J773),FALSE)</f>
        <v>Normal</v>
      </c>
      <c r="L774" s="30">
        <f>VLOOKUP($A774,'Hospitalisation Details'!$A:$K,COLUMN('Hospitalisation Details'!J773),FALSE)</f>
        <v>21879</v>
      </c>
      <c r="M774" s="23">
        <f>VLOOKUP($A774,'Hospitalisation Details'!$A:$K,COLUMN('Hospitalisation Details'!F773),FALSE)</f>
        <v>13393.76</v>
      </c>
      <c r="N774" t="str">
        <f>VLOOKUP($A774,'Hospitalisation Details'!$A:$K,COLUMN('Hospitalisation Details'!G773),FALSE)</f>
        <v>Tier - 3</v>
      </c>
      <c r="O774" t="str">
        <f>VLOOKUP($A774,'Hospitalisation Details'!$A:$K,COLUMN('Hospitalisation Details'!H773),FALSE)</f>
        <v>Tier - 1</v>
      </c>
      <c r="P774" t="str">
        <f>VLOOKUP($A774,'Hospitalisation Details'!$A:$K,COLUMN('Hospitalisation Details'!I773),FALSE)</f>
        <v>R1011</v>
      </c>
      <c r="Q774">
        <f>VLOOKUP($A774,'Hospitalisation Details'!$A:$K,COLUMN('Hospitalisation Details'!K773),FALSE)</f>
        <v>63</v>
      </c>
      <c r="R774" t="str" cm="1">
        <f t="array" ref="R774">_xlfn.IFS(
Q774&lt;=10,"0-10",
Q774&lt;=20,"11-20",
Q774&lt;=30,"21-30",
Q774&lt;=40,"31-40",
Q774&lt;=50,"41-50",
Q774&lt;=60,"51-60",
Q774&lt;=70,"61-70"
)</f>
        <v>61-70</v>
      </c>
      <c r="S774" t="str">
        <f t="shared" si="12"/>
        <v>No</v>
      </c>
    </row>
    <row r="775" spans="1:19" ht="15.75" x14ac:dyDescent="0.25">
      <c r="A775" s="36" t="s">
        <v>815</v>
      </c>
      <c r="B775" t="str">
        <f>VLOOKUP(A775,'Customer Names'!A:E,COLUMN('Customer Names'!D774),FALSE)</f>
        <v>Mr. Chris</v>
      </c>
      <c r="C775">
        <f>VLOOKUP($A775,'Medical Examinations'!$A:$J,COLUMN('Medical Examinations'!B774),FALSE)</f>
        <v>30.8</v>
      </c>
      <c r="D775">
        <f>VLOOKUP($A775,'Medical Examinations'!$A:$J,COLUMN('Medical Examinations'!C774),FALSE)</f>
        <v>4.37</v>
      </c>
      <c r="E775" t="str">
        <f>VLOOKUP($A775,'Medical Examinations'!$A:$J,COLUMN('Medical Examinations'!D774),FALSE)</f>
        <v>Yes</v>
      </c>
      <c r="F775" t="str">
        <f>VLOOKUP($A775,'Medical Examinations'!$A:$J,COLUMN('Medical Examinations'!E774),FALSE)</f>
        <v>No</v>
      </c>
      <c r="G775" t="str">
        <f>VLOOKUP($A775,'Medical Examinations'!$A:$J,COLUMN('Medical Examinations'!F774),FALSE)</f>
        <v>No</v>
      </c>
      <c r="H775">
        <f>VLOOKUP($A775,'Medical Examinations'!$A:$J,COLUMN('Medical Examinations'!G774),FALSE)</f>
        <v>2</v>
      </c>
      <c r="I775" t="str">
        <f>VLOOKUP($A775,'Medical Examinations'!$A:$J,COLUMN('Medical Examinations'!H774),FALSE)</f>
        <v>No</v>
      </c>
      <c r="J775" t="str">
        <f>VLOOKUP($A775,'Medical Examinations'!$A:$J,COLUMN('Medical Examinations'!I774),FALSE)</f>
        <v>Obesity</v>
      </c>
      <c r="K775" t="str">
        <f>VLOOKUP($A775,'Medical Examinations'!$A:$J,COLUMN('Medical Examinations'!J774),FALSE)</f>
        <v>Normal</v>
      </c>
      <c r="L775" s="30">
        <f>VLOOKUP($A775,'Hospitalisation Details'!$A:$K,COLUMN('Hospitalisation Details'!J774),FALSE)</f>
        <v>21893</v>
      </c>
      <c r="M775" s="23">
        <f>VLOOKUP($A775,'Hospitalisation Details'!$A:$K,COLUMN('Hospitalisation Details'!F774),FALSE)</f>
        <v>13390.56</v>
      </c>
      <c r="N775" t="str">
        <f>VLOOKUP($A775,'Hospitalisation Details'!$A:$K,COLUMN('Hospitalisation Details'!G774),FALSE)</f>
        <v>Tier - 3</v>
      </c>
      <c r="O775" t="str">
        <f>VLOOKUP($A775,'Hospitalisation Details'!$A:$K,COLUMN('Hospitalisation Details'!H774),FALSE)</f>
        <v>Tier - 3</v>
      </c>
      <c r="P775" t="str">
        <f>VLOOKUP($A775,'Hospitalisation Details'!$A:$K,COLUMN('Hospitalisation Details'!I774),FALSE)</f>
        <v>R1011</v>
      </c>
      <c r="Q775">
        <f>VLOOKUP($A775,'Hospitalisation Details'!$A:$K,COLUMN('Hospitalisation Details'!K774),FALSE)</f>
        <v>63</v>
      </c>
      <c r="R775" t="str" cm="1">
        <f t="array" ref="R775">_xlfn.IFS(
Q775&lt;=10,"0-10",
Q775&lt;=20,"11-20",
Q775&lt;=30,"21-30",
Q775&lt;=40,"31-40",
Q775&lt;=50,"41-50",
Q775&lt;=60,"51-60",
Q775&lt;=70,"61-70"
)</f>
        <v>61-70</v>
      </c>
      <c r="S775" t="str">
        <f t="shared" si="12"/>
        <v>No</v>
      </c>
    </row>
    <row r="776" spans="1:19" ht="15.75" x14ac:dyDescent="0.25">
      <c r="A776" s="36" t="s">
        <v>816</v>
      </c>
      <c r="B776" t="str">
        <f>VLOOKUP(A776,'Customer Names'!A:E,COLUMN('Customer Names'!D775),FALSE)</f>
        <v>Mr. Jeremy</v>
      </c>
      <c r="C776">
        <f>VLOOKUP($A776,'Medical Examinations'!$A:$J,COLUMN('Medical Examinations'!B775),FALSE)</f>
        <v>42.06</v>
      </c>
      <c r="D776">
        <f>VLOOKUP($A776,'Medical Examinations'!$A:$J,COLUMN('Medical Examinations'!C775),FALSE)</f>
        <v>5.32</v>
      </c>
      <c r="E776" t="str">
        <f>VLOOKUP($A776,'Medical Examinations'!$A:$J,COLUMN('Medical Examinations'!D775),FALSE)</f>
        <v>No</v>
      </c>
      <c r="F776" t="str">
        <f>VLOOKUP($A776,'Medical Examinations'!$A:$J,COLUMN('Medical Examinations'!E775),FALSE)</f>
        <v>No</v>
      </c>
      <c r="G776" t="str">
        <f>VLOOKUP($A776,'Medical Examinations'!$A:$J,COLUMN('Medical Examinations'!F775),FALSE)</f>
        <v>No</v>
      </c>
      <c r="H776">
        <f>VLOOKUP($A776,'Medical Examinations'!$A:$J,COLUMN('Medical Examinations'!G775),FALSE)</f>
        <v>1</v>
      </c>
      <c r="I776" t="str">
        <f>VLOOKUP($A776,'Medical Examinations'!$A:$J,COLUMN('Medical Examinations'!H775),FALSE)</f>
        <v>No</v>
      </c>
      <c r="J776" t="str">
        <f>VLOOKUP($A776,'Medical Examinations'!$A:$J,COLUMN('Medical Examinations'!I775),FALSE)</f>
        <v>Obesity</v>
      </c>
      <c r="K776" t="str">
        <f>VLOOKUP($A776,'Medical Examinations'!$A:$J,COLUMN('Medical Examinations'!J775),FALSE)</f>
        <v>Normal</v>
      </c>
      <c r="L776" s="30">
        <f>VLOOKUP($A776,'Hospitalisation Details'!$A:$K,COLUMN('Hospitalisation Details'!J775),FALSE)</f>
        <v>30839</v>
      </c>
      <c r="M776" s="23">
        <f>VLOOKUP($A776,'Hospitalisation Details'!$A:$K,COLUMN('Hospitalisation Details'!F775),FALSE)</f>
        <v>13383.67</v>
      </c>
      <c r="N776" t="str">
        <f>VLOOKUP($A776,'Hospitalisation Details'!$A:$K,COLUMN('Hospitalisation Details'!G775),FALSE)</f>
        <v>Tier - 3</v>
      </c>
      <c r="O776" t="str">
        <f>VLOOKUP($A776,'Hospitalisation Details'!$A:$K,COLUMN('Hospitalisation Details'!H775),FALSE)</f>
        <v>Tier - 2</v>
      </c>
      <c r="P776" t="str">
        <f>VLOOKUP($A776,'Hospitalisation Details'!$A:$K,COLUMN('Hospitalisation Details'!I775),FALSE)</f>
        <v>R1023</v>
      </c>
      <c r="Q776">
        <f>VLOOKUP($A776,'Hospitalisation Details'!$A:$K,COLUMN('Hospitalisation Details'!K775),FALSE)</f>
        <v>39</v>
      </c>
      <c r="R776" t="str" cm="1">
        <f t="array" ref="R776">_xlfn.IFS(
Q776&lt;=10,"0-10",
Q776&lt;=20,"11-20",
Q776&lt;=30,"21-30",
Q776&lt;=40,"31-40",
Q776&lt;=50,"41-50",
Q776&lt;=60,"51-60",
Q776&lt;=70,"61-70"
)</f>
        <v>31-40</v>
      </c>
      <c r="S776" t="str">
        <f t="shared" si="12"/>
        <v>No</v>
      </c>
    </row>
    <row r="777" spans="1:19" ht="15.75" x14ac:dyDescent="0.25">
      <c r="A777" s="36" t="s">
        <v>817</v>
      </c>
      <c r="B777" t="str">
        <f>VLOOKUP(A777,'Customer Names'!A:E,COLUMN('Customer Names'!D776),FALSE)</f>
        <v>Mrs. Amy</v>
      </c>
      <c r="C777">
        <f>VLOOKUP($A777,'Medical Examinations'!$A:$J,COLUMN('Medical Examinations'!B776),FALSE)</f>
        <v>39.270000000000003</v>
      </c>
      <c r="D777">
        <f>VLOOKUP($A777,'Medical Examinations'!$A:$J,COLUMN('Medical Examinations'!C776),FALSE)</f>
        <v>5.64</v>
      </c>
      <c r="E777" t="str">
        <f>VLOOKUP($A777,'Medical Examinations'!$A:$J,COLUMN('Medical Examinations'!D776),FALSE)</f>
        <v>No</v>
      </c>
      <c r="F777" t="str">
        <f>VLOOKUP($A777,'Medical Examinations'!$A:$J,COLUMN('Medical Examinations'!E776),FALSE)</f>
        <v>No</v>
      </c>
      <c r="G777" t="str">
        <f>VLOOKUP($A777,'Medical Examinations'!$A:$J,COLUMN('Medical Examinations'!F776),FALSE)</f>
        <v>Yes</v>
      </c>
      <c r="H777">
        <f>VLOOKUP($A777,'Medical Examinations'!$A:$J,COLUMN('Medical Examinations'!G776),FALSE)</f>
        <v>1</v>
      </c>
      <c r="I777" t="str">
        <f>VLOOKUP($A777,'Medical Examinations'!$A:$J,COLUMN('Medical Examinations'!H776),FALSE)</f>
        <v>No</v>
      </c>
      <c r="J777" t="str">
        <f>VLOOKUP($A777,'Medical Examinations'!$A:$J,COLUMN('Medical Examinations'!I776),FALSE)</f>
        <v>Obesity</v>
      </c>
      <c r="K777" t="str">
        <f>VLOOKUP($A777,'Medical Examinations'!$A:$J,COLUMN('Medical Examinations'!J776),FALSE)</f>
        <v>Normal</v>
      </c>
      <c r="L777" s="30">
        <f>VLOOKUP($A777,'Hospitalisation Details'!$A:$K,COLUMN('Hospitalisation Details'!J776),FALSE)</f>
        <v>29128</v>
      </c>
      <c r="M777" s="23">
        <f>VLOOKUP($A777,'Hospitalisation Details'!$A:$K,COLUMN('Hospitalisation Details'!F776),FALSE)</f>
        <v>13377.41</v>
      </c>
      <c r="N777" t="str">
        <f>VLOOKUP($A777,'Hospitalisation Details'!$A:$K,COLUMN('Hospitalisation Details'!G776),FALSE)</f>
        <v>Tier - 3</v>
      </c>
      <c r="O777" t="str">
        <f>VLOOKUP($A777,'Hospitalisation Details'!$A:$K,COLUMN('Hospitalisation Details'!H776),FALSE)</f>
        <v>Tier - 3</v>
      </c>
      <c r="P777" t="str">
        <f>VLOOKUP($A777,'Hospitalisation Details'!$A:$K,COLUMN('Hospitalisation Details'!I776),FALSE)</f>
        <v>R1026</v>
      </c>
      <c r="Q777">
        <f>VLOOKUP($A777,'Hospitalisation Details'!$A:$K,COLUMN('Hospitalisation Details'!K776),FALSE)</f>
        <v>43</v>
      </c>
      <c r="R777" t="str" cm="1">
        <f t="array" ref="R777">_xlfn.IFS(
Q777&lt;=10,"0-10",
Q777&lt;=20,"11-20",
Q777&lt;=30,"21-30",
Q777&lt;=40,"31-40",
Q777&lt;=50,"41-50",
Q777&lt;=60,"51-60",
Q777&lt;=70,"61-70"
)</f>
        <v>41-50</v>
      </c>
      <c r="S777" t="str">
        <f t="shared" si="12"/>
        <v>No</v>
      </c>
    </row>
    <row r="778" spans="1:19" ht="15.75" x14ac:dyDescent="0.25">
      <c r="A778" s="36" t="s">
        <v>818</v>
      </c>
      <c r="B778" t="str">
        <f>VLOOKUP(A778,'Customer Names'!A:E,COLUMN('Customer Names'!D777),FALSE)</f>
        <v>Mrs. Karen</v>
      </c>
      <c r="C778">
        <f>VLOOKUP($A778,'Medical Examinations'!$A:$J,COLUMN('Medical Examinations'!B777),FALSE)</f>
        <v>30.71</v>
      </c>
      <c r="D778">
        <f>VLOOKUP($A778,'Medical Examinations'!$A:$J,COLUMN('Medical Examinations'!C777),FALSE)</f>
        <v>5.59</v>
      </c>
      <c r="E778" t="str">
        <f>VLOOKUP($A778,'Medical Examinations'!$A:$J,COLUMN('Medical Examinations'!D777),FALSE)</f>
        <v>Yes</v>
      </c>
      <c r="F778" t="str">
        <f>VLOOKUP($A778,'Medical Examinations'!$A:$J,COLUMN('Medical Examinations'!E777),FALSE)</f>
        <v>No</v>
      </c>
      <c r="G778" t="str">
        <f>VLOOKUP($A778,'Medical Examinations'!$A:$J,COLUMN('Medical Examinations'!F777),FALSE)</f>
        <v>No</v>
      </c>
      <c r="H778">
        <f>VLOOKUP($A778,'Medical Examinations'!$A:$J,COLUMN('Medical Examinations'!G777),FALSE)</f>
        <v>1</v>
      </c>
      <c r="I778" t="str">
        <f>VLOOKUP($A778,'Medical Examinations'!$A:$J,COLUMN('Medical Examinations'!H777),FALSE)</f>
        <v>No</v>
      </c>
      <c r="J778" t="str">
        <f>VLOOKUP($A778,'Medical Examinations'!$A:$J,COLUMN('Medical Examinations'!I777),FALSE)</f>
        <v>Obesity</v>
      </c>
      <c r="K778" t="str">
        <f>VLOOKUP($A778,'Medical Examinations'!$A:$J,COLUMN('Medical Examinations'!J777),FALSE)</f>
        <v>Normal</v>
      </c>
      <c r="L778" s="30">
        <f>VLOOKUP($A778,'Hospitalisation Details'!$A:$K,COLUMN('Hospitalisation Details'!J777),FALSE)</f>
        <v>23644</v>
      </c>
      <c r="M778" s="23">
        <f>VLOOKUP($A778,'Hospitalisation Details'!$A:$K,COLUMN('Hospitalisation Details'!F777),FALSE)</f>
        <v>13375.76</v>
      </c>
      <c r="N778" t="str">
        <f>VLOOKUP($A778,'Hospitalisation Details'!$A:$K,COLUMN('Hospitalisation Details'!G777),FALSE)</f>
        <v>Tier - 3</v>
      </c>
      <c r="O778" t="str">
        <f>VLOOKUP($A778,'Hospitalisation Details'!$A:$K,COLUMN('Hospitalisation Details'!H777),FALSE)</f>
        <v>Tier - 2</v>
      </c>
      <c r="P778" t="str">
        <f>VLOOKUP($A778,'Hospitalisation Details'!$A:$K,COLUMN('Hospitalisation Details'!I777),FALSE)</f>
        <v>R1025</v>
      </c>
      <c r="Q778">
        <f>VLOOKUP($A778,'Hospitalisation Details'!$A:$K,COLUMN('Hospitalisation Details'!K777),FALSE)</f>
        <v>58</v>
      </c>
      <c r="R778" t="str" cm="1">
        <f t="array" ref="R778">_xlfn.IFS(
Q778&lt;=10,"0-10",
Q778&lt;=20,"11-20",
Q778&lt;=30,"21-30",
Q778&lt;=40,"31-40",
Q778&lt;=50,"41-50",
Q778&lt;=60,"51-60",
Q778&lt;=70,"61-70"
)</f>
        <v>51-60</v>
      </c>
      <c r="S778" t="str">
        <f t="shared" si="12"/>
        <v>No</v>
      </c>
    </row>
    <row r="779" spans="1:19" ht="15.75" x14ac:dyDescent="0.25">
      <c r="A779" s="36" t="s">
        <v>819</v>
      </c>
      <c r="B779" t="str">
        <f>VLOOKUP(A779,'Customer Names'!A:E,COLUMN('Customer Names'!D778),FALSE)</f>
        <v>Ms. Tennille</v>
      </c>
      <c r="C779">
        <f>VLOOKUP($A779,'Medical Examinations'!$A:$J,COLUMN('Medical Examinations'!B778),FALSE)</f>
        <v>47.19</v>
      </c>
      <c r="D779">
        <f>VLOOKUP($A779,'Medical Examinations'!$A:$J,COLUMN('Medical Examinations'!C778),FALSE)</f>
        <v>5.29</v>
      </c>
      <c r="E779" t="str">
        <f>VLOOKUP($A779,'Medical Examinations'!$A:$J,COLUMN('Medical Examinations'!D778),FALSE)</f>
        <v>No</v>
      </c>
      <c r="F779" t="str">
        <f>VLOOKUP($A779,'Medical Examinations'!$A:$J,COLUMN('Medical Examinations'!E778),FALSE)</f>
        <v>No</v>
      </c>
      <c r="G779" t="str">
        <f>VLOOKUP($A779,'Medical Examinations'!$A:$J,COLUMN('Medical Examinations'!F778),FALSE)</f>
        <v>No</v>
      </c>
      <c r="H779">
        <f>VLOOKUP($A779,'Medical Examinations'!$A:$J,COLUMN('Medical Examinations'!G778),FALSE)</f>
        <v>0</v>
      </c>
      <c r="I779" t="str">
        <f>VLOOKUP($A779,'Medical Examinations'!$A:$J,COLUMN('Medical Examinations'!H778),FALSE)</f>
        <v>No</v>
      </c>
      <c r="J779" t="str">
        <f>VLOOKUP($A779,'Medical Examinations'!$A:$J,COLUMN('Medical Examinations'!I778),FALSE)</f>
        <v>Obesity</v>
      </c>
      <c r="K779" t="str">
        <f>VLOOKUP($A779,'Medical Examinations'!$A:$J,COLUMN('Medical Examinations'!J778),FALSE)</f>
        <v>Normal</v>
      </c>
      <c r="L779" s="30">
        <f>VLOOKUP($A779,'Hospitalisation Details'!$A:$K,COLUMN('Hospitalisation Details'!J778),FALSE)</f>
        <v>33148</v>
      </c>
      <c r="M779" s="23">
        <f>VLOOKUP($A779,'Hospitalisation Details'!$A:$K,COLUMN('Hospitalisation Details'!F778),FALSE)</f>
        <v>13360.94</v>
      </c>
      <c r="N779" t="str">
        <f>VLOOKUP($A779,'Hospitalisation Details'!$A:$K,COLUMN('Hospitalisation Details'!G778),FALSE)</f>
        <v>Tier - 3</v>
      </c>
      <c r="O779" t="str">
        <f>VLOOKUP($A779,'Hospitalisation Details'!$A:$K,COLUMN('Hospitalisation Details'!H778),FALSE)</f>
        <v>Tier - 1</v>
      </c>
      <c r="P779" t="str">
        <f>VLOOKUP($A779,'Hospitalisation Details'!$A:$K,COLUMN('Hospitalisation Details'!I778),FALSE)</f>
        <v>R1012</v>
      </c>
      <c r="Q779">
        <f>VLOOKUP($A779,'Hospitalisation Details'!$A:$K,COLUMN('Hospitalisation Details'!K778),FALSE)</f>
        <v>32</v>
      </c>
      <c r="R779" t="str" cm="1">
        <f t="array" ref="R779">_xlfn.IFS(
Q779&lt;=10,"0-10",
Q779&lt;=20,"11-20",
Q779&lt;=30,"21-30",
Q779&lt;=40,"31-40",
Q779&lt;=50,"41-50",
Q779&lt;=60,"51-60",
Q779&lt;=70,"61-70"
)</f>
        <v>31-40</v>
      </c>
      <c r="S779" t="str">
        <f t="shared" si="12"/>
        <v>No</v>
      </c>
    </row>
    <row r="780" spans="1:19" ht="15.75" x14ac:dyDescent="0.25">
      <c r="A780" s="36" t="s">
        <v>820</v>
      </c>
      <c r="B780" t="str">
        <f>VLOOKUP(A780,'Customer Names'!A:E,COLUMN('Customer Names'!D779),FALSE)</f>
        <v>Mr. Matt</v>
      </c>
      <c r="C780">
        <f>VLOOKUP($A780,'Medical Examinations'!$A:$J,COLUMN('Medical Examinations'!B779),FALSE)</f>
        <v>30.02</v>
      </c>
      <c r="D780">
        <f>VLOOKUP($A780,'Medical Examinations'!$A:$J,COLUMN('Medical Examinations'!C779),FALSE)</f>
        <v>6.65</v>
      </c>
      <c r="E780" t="str">
        <f>VLOOKUP($A780,'Medical Examinations'!$A:$J,COLUMN('Medical Examinations'!D779),FALSE)</f>
        <v>No</v>
      </c>
      <c r="F780" t="str">
        <f>VLOOKUP($A780,'Medical Examinations'!$A:$J,COLUMN('Medical Examinations'!E779),FALSE)</f>
        <v>No</v>
      </c>
      <c r="G780" t="str">
        <f>VLOOKUP($A780,'Medical Examinations'!$A:$J,COLUMN('Medical Examinations'!F779),FALSE)</f>
        <v>No</v>
      </c>
      <c r="H780">
        <f>VLOOKUP($A780,'Medical Examinations'!$A:$J,COLUMN('Medical Examinations'!G779),FALSE)</f>
        <v>0</v>
      </c>
      <c r="I780" t="str">
        <f>VLOOKUP($A780,'Medical Examinations'!$A:$J,COLUMN('Medical Examinations'!H779),FALSE)</f>
        <v>No</v>
      </c>
      <c r="J780" t="str">
        <f>VLOOKUP($A780,'Medical Examinations'!$A:$J,COLUMN('Medical Examinations'!I779),FALSE)</f>
        <v>Obesity</v>
      </c>
      <c r="K780" t="str">
        <f>VLOOKUP($A780,'Medical Examinations'!$A:$J,COLUMN('Medical Examinations'!J779),FALSE)</f>
        <v>Diabetes</v>
      </c>
      <c r="L780" s="30">
        <f>VLOOKUP($A780,'Hospitalisation Details'!$A:$K,COLUMN('Hospitalisation Details'!J779),FALSE)</f>
        <v>22231</v>
      </c>
      <c r="M780" s="23">
        <f>VLOOKUP($A780,'Hospitalisation Details'!$A:$K,COLUMN('Hospitalisation Details'!F779),FALSE)</f>
        <v>13352.1</v>
      </c>
      <c r="N780" t="str">
        <f>VLOOKUP($A780,'Hospitalisation Details'!$A:$K,COLUMN('Hospitalisation Details'!G779),FALSE)</f>
        <v>Tier - 3</v>
      </c>
      <c r="O780" t="str">
        <f>VLOOKUP($A780,'Hospitalisation Details'!$A:$K,COLUMN('Hospitalisation Details'!H779),FALSE)</f>
        <v>Tier - 1</v>
      </c>
      <c r="P780" t="str">
        <f>VLOOKUP($A780,'Hospitalisation Details'!$A:$K,COLUMN('Hospitalisation Details'!I779),FALSE)</f>
        <v>R1012</v>
      </c>
      <c r="Q780">
        <f>VLOOKUP($A780,'Hospitalisation Details'!$A:$K,COLUMN('Hospitalisation Details'!K779),FALSE)</f>
        <v>62</v>
      </c>
      <c r="R780" t="str" cm="1">
        <f t="array" ref="R780">_xlfn.IFS(
Q780&lt;=10,"0-10",
Q780&lt;=20,"11-20",
Q780&lt;=30,"21-30",
Q780&lt;=40,"31-40",
Q780&lt;=50,"41-50",
Q780&lt;=60,"51-60",
Q780&lt;=70,"61-70"
)</f>
        <v>61-70</v>
      </c>
      <c r="S780" t="str">
        <f t="shared" si="12"/>
        <v>Yes</v>
      </c>
    </row>
    <row r="781" spans="1:19" ht="15.75" x14ac:dyDescent="0.25">
      <c r="A781" s="36" t="s">
        <v>821</v>
      </c>
      <c r="B781" t="str">
        <f>VLOOKUP(A781,'Customer Names'!A:E,COLUMN('Customer Names'!D780),FALSE)</f>
        <v>Ms. Emily</v>
      </c>
      <c r="C781">
        <f>VLOOKUP($A781,'Medical Examinations'!$A:$J,COLUMN('Medical Examinations'!B780),FALSE)</f>
        <v>37.909999999999997</v>
      </c>
      <c r="D781">
        <f>VLOOKUP($A781,'Medical Examinations'!$A:$J,COLUMN('Medical Examinations'!C780),FALSE)</f>
        <v>5.68</v>
      </c>
      <c r="E781" t="str">
        <f>VLOOKUP($A781,'Medical Examinations'!$A:$J,COLUMN('Medical Examinations'!D780),FALSE)</f>
        <v>Yes</v>
      </c>
      <c r="F781" t="str">
        <f>VLOOKUP($A781,'Medical Examinations'!$A:$J,COLUMN('Medical Examinations'!E780),FALSE)</f>
        <v>No</v>
      </c>
      <c r="G781" t="str">
        <f>VLOOKUP($A781,'Medical Examinations'!$A:$J,COLUMN('Medical Examinations'!F780),FALSE)</f>
        <v>No</v>
      </c>
      <c r="H781">
        <f>VLOOKUP($A781,'Medical Examinations'!$A:$J,COLUMN('Medical Examinations'!G780),FALSE)</f>
        <v>0</v>
      </c>
      <c r="I781" t="str">
        <f>VLOOKUP($A781,'Medical Examinations'!$A:$J,COLUMN('Medical Examinations'!H780),FALSE)</f>
        <v>No</v>
      </c>
      <c r="J781" t="str">
        <f>VLOOKUP($A781,'Medical Examinations'!$A:$J,COLUMN('Medical Examinations'!I780),FALSE)</f>
        <v>Obesity</v>
      </c>
      <c r="K781" t="str">
        <f>VLOOKUP($A781,'Medical Examinations'!$A:$J,COLUMN('Medical Examinations'!J780),FALSE)</f>
        <v>Normal</v>
      </c>
      <c r="L781" s="30">
        <f>VLOOKUP($A781,'Hospitalisation Details'!$A:$K,COLUMN('Hospitalisation Details'!J780),FALSE)</f>
        <v>27995</v>
      </c>
      <c r="M781" s="23">
        <f>VLOOKUP($A781,'Hospitalisation Details'!$A:$K,COLUMN('Hospitalisation Details'!F780),FALSE)</f>
        <v>13333.71</v>
      </c>
      <c r="N781" t="str">
        <f>VLOOKUP($A781,'Hospitalisation Details'!$A:$K,COLUMN('Hospitalisation Details'!G780),FALSE)</f>
        <v>Tier - 3</v>
      </c>
      <c r="O781" t="str">
        <f>VLOOKUP($A781,'Hospitalisation Details'!$A:$K,COLUMN('Hospitalisation Details'!H780),FALSE)</f>
        <v>Tier - 2</v>
      </c>
      <c r="P781" t="str">
        <f>VLOOKUP($A781,'Hospitalisation Details'!$A:$K,COLUMN('Hospitalisation Details'!I780),FALSE)</f>
        <v>R1012</v>
      </c>
      <c r="Q781">
        <f>VLOOKUP($A781,'Hospitalisation Details'!$A:$K,COLUMN('Hospitalisation Details'!K780),FALSE)</f>
        <v>46</v>
      </c>
      <c r="R781" t="str" cm="1">
        <f t="array" ref="R781">_xlfn.IFS(
Q781&lt;=10,"0-10",
Q781&lt;=20,"11-20",
Q781&lt;=30,"21-30",
Q781&lt;=40,"31-40",
Q781&lt;=50,"41-50",
Q781&lt;=60,"51-60",
Q781&lt;=70,"61-70"
)</f>
        <v>41-50</v>
      </c>
      <c r="S781" t="str">
        <f t="shared" si="12"/>
        <v>No</v>
      </c>
    </row>
    <row r="782" spans="1:19" ht="15.75" x14ac:dyDescent="0.25">
      <c r="A782" s="36" t="s">
        <v>822</v>
      </c>
      <c r="B782" t="str">
        <f>VLOOKUP(A782,'Customer Names'!A:E,COLUMN('Customer Names'!D781),FALSE)</f>
        <v>Mr. Justin</v>
      </c>
      <c r="C782">
        <f>VLOOKUP($A782,'Medical Examinations'!$A:$J,COLUMN('Medical Examinations'!B781),FALSE)</f>
        <v>54.61</v>
      </c>
      <c r="D782">
        <f>VLOOKUP($A782,'Medical Examinations'!$A:$J,COLUMN('Medical Examinations'!C781),FALSE)</f>
        <v>4.49</v>
      </c>
      <c r="E782" t="str">
        <f>VLOOKUP($A782,'Medical Examinations'!$A:$J,COLUMN('Medical Examinations'!D781),FALSE)</f>
        <v>No</v>
      </c>
      <c r="F782" t="str">
        <f>VLOOKUP($A782,'Medical Examinations'!$A:$J,COLUMN('Medical Examinations'!E781),FALSE)</f>
        <v>No</v>
      </c>
      <c r="G782" t="str">
        <f>VLOOKUP($A782,'Medical Examinations'!$A:$J,COLUMN('Medical Examinations'!F781),FALSE)</f>
        <v>No</v>
      </c>
      <c r="H782">
        <f>VLOOKUP($A782,'Medical Examinations'!$A:$J,COLUMN('Medical Examinations'!G781),FALSE)</f>
        <v>0</v>
      </c>
      <c r="I782" t="str">
        <f>VLOOKUP($A782,'Medical Examinations'!$A:$J,COLUMN('Medical Examinations'!H781),FALSE)</f>
        <v>No</v>
      </c>
      <c r="J782" t="str">
        <f>VLOOKUP($A782,'Medical Examinations'!$A:$J,COLUMN('Medical Examinations'!I781),FALSE)</f>
        <v>Obesity</v>
      </c>
      <c r="K782" t="str">
        <f>VLOOKUP($A782,'Medical Examinations'!$A:$J,COLUMN('Medical Examinations'!J781),FALSE)</f>
        <v>Normal</v>
      </c>
      <c r="L782" s="30">
        <f>VLOOKUP($A782,'Hospitalisation Details'!$A:$K,COLUMN('Hospitalisation Details'!J781),FALSE)</f>
        <v>34516</v>
      </c>
      <c r="M782" s="23">
        <f>VLOOKUP($A782,'Hospitalisation Details'!$A:$K,COLUMN('Hospitalisation Details'!F781),FALSE)</f>
        <v>13292.52</v>
      </c>
      <c r="N782" t="str">
        <f>VLOOKUP($A782,'Hospitalisation Details'!$A:$K,COLUMN('Hospitalisation Details'!G781),FALSE)</f>
        <v>Tier - 3</v>
      </c>
      <c r="O782" t="str">
        <f>VLOOKUP($A782,'Hospitalisation Details'!$A:$K,COLUMN('Hospitalisation Details'!H781),FALSE)</f>
        <v>Tier - 3</v>
      </c>
      <c r="P782" t="str">
        <f>VLOOKUP($A782,'Hospitalisation Details'!$A:$K,COLUMN('Hospitalisation Details'!I781),FALSE)</f>
        <v>R1012</v>
      </c>
      <c r="Q782">
        <f>VLOOKUP($A782,'Hospitalisation Details'!$A:$K,COLUMN('Hospitalisation Details'!K781),FALSE)</f>
        <v>28</v>
      </c>
      <c r="R782" t="str" cm="1">
        <f t="array" ref="R782">_xlfn.IFS(
Q782&lt;=10,"0-10",
Q782&lt;=20,"11-20",
Q782&lt;=30,"21-30",
Q782&lt;=40,"31-40",
Q782&lt;=50,"41-50",
Q782&lt;=60,"51-60",
Q782&lt;=70,"61-70"
)</f>
        <v>21-30</v>
      </c>
      <c r="S782" t="str">
        <f t="shared" si="12"/>
        <v>No</v>
      </c>
    </row>
    <row r="783" spans="1:19" ht="15.75" x14ac:dyDescent="0.25">
      <c r="A783" s="36" t="s">
        <v>823</v>
      </c>
      <c r="B783" t="str">
        <f>VLOOKUP(A783,'Customer Names'!A:E,COLUMN('Customer Names'!D782),FALSE)</f>
        <v>Ms. Shalane</v>
      </c>
      <c r="C783">
        <f>VLOOKUP($A783,'Medical Examinations'!$A:$J,COLUMN('Medical Examinations'!B782),FALSE)</f>
        <v>36.005000000000003</v>
      </c>
      <c r="D783">
        <f>VLOOKUP($A783,'Medical Examinations'!$A:$J,COLUMN('Medical Examinations'!C782),FALSE)</f>
        <v>6.9</v>
      </c>
      <c r="E783" t="str">
        <f>VLOOKUP($A783,'Medical Examinations'!$A:$J,COLUMN('Medical Examinations'!D782),FALSE)</f>
        <v>No</v>
      </c>
      <c r="F783" t="str">
        <f>VLOOKUP($A783,'Medical Examinations'!$A:$J,COLUMN('Medical Examinations'!E782),FALSE)</f>
        <v>No</v>
      </c>
      <c r="G783" t="str">
        <f>VLOOKUP($A783,'Medical Examinations'!$A:$J,COLUMN('Medical Examinations'!F782),FALSE)</f>
        <v>No</v>
      </c>
      <c r="H783">
        <f>VLOOKUP($A783,'Medical Examinations'!$A:$J,COLUMN('Medical Examinations'!G782),FALSE)</f>
        <v>0</v>
      </c>
      <c r="I783" t="str">
        <f>VLOOKUP($A783,'Medical Examinations'!$A:$J,COLUMN('Medical Examinations'!H782),FALSE)</f>
        <v>No</v>
      </c>
      <c r="J783" t="str">
        <f>VLOOKUP($A783,'Medical Examinations'!$A:$J,COLUMN('Medical Examinations'!I782),FALSE)</f>
        <v>Obesity</v>
      </c>
      <c r="K783" t="str">
        <f>VLOOKUP($A783,'Medical Examinations'!$A:$J,COLUMN('Medical Examinations'!J782),FALSE)</f>
        <v>Diabetes</v>
      </c>
      <c r="L783" s="30">
        <f>VLOOKUP($A783,'Hospitalisation Details'!$A:$K,COLUMN('Hospitalisation Details'!J782),FALSE)</f>
        <v>22930</v>
      </c>
      <c r="M783" s="23">
        <f>VLOOKUP($A783,'Hospitalisation Details'!$A:$K,COLUMN('Hospitalisation Details'!F782),FALSE)</f>
        <v>13228.85</v>
      </c>
      <c r="N783" t="str">
        <f>VLOOKUP($A783,'Hospitalisation Details'!$A:$K,COLUMN('Hospitalisation Details'!G782),FALSE)</f>
        <v>Tier - 3</v>
      </c>
      <c r="O783" t="str">
        <f>VLOOKUP($A783,'Hospitalisation Details'!$A:$K,COLUMN('Hospitalisation Details'!H782),FALSE)</f>
        <v>Tier - 3</v>
      </c>
      <c r="P783" t="str">
        <f>VLOOKUP($A783,'Hospitalisation Details'!$A:$K,COLUMN('Hospitalisation Details'!I782),FALSE)</f>
        <v>R1023</v>
      </c>
      <c r="Q783">
        <f>VLOOKUP($A783,'Hospitalisation Details'!$A:$K,COLUMN('Hospitalisation Details'!K782),FALSE)</f>
        <v>60</v>
      </c>
      <c r="R783" t="str" cm="1">
        <f t="array" ref="R783">_xlfn.IFS(
Q783&lt;=10,"0-10",
Q783&lt;=20,"11-20",
Q783&lt;=30,"21-30",
Q783&lt;=40,"31-40",
Q783&lt;=50,"41-50",
Q783&lt;=60,"51-60",
Q783&lt;=70,"61-70"
)</f>
        <v>51-60</v>
      </c>
      <c r="S783" t="str">
        <f t="shared" si="12"/>
        <v>Yes</v>
      </c>
    </row>
    <row r="784" spans="1:19" ht="15.75" x14ac:dyDescent="0.25">
      <c r="A784" s="36" t="s">
        <v>824</v>
      </c>
      <c r="B784" t="str">
        <f>VLOOKUP(A784,'Customer Names'!A:E,COLUMN('Customer Names'!D783),FALSE)</f>
        <v>Ms. Jessica</v>
      </c>
      <c r="C784">
        <f>VLOOKUP($A784,'Medical Examinations'!$A:$J,COLUMN('Medical Examinations'!B783),FALSE)</f>
        <v>28.7</v>
      </c>
      <c r="D784">
        <f>VLOOKUP($A784,'Medical Examinations'!$A:$J,COLUMN('Medical Examinations'!C783),FALSE)</f>
        <v>11.52</v>
      </c>
      <c r="E784" t="str">
        <f>VLOOKUP($A784,'Medical Examinations'!$A:$J,COLUMN('Medical Examinations'!D783),FALSE)</f>
        <v>No</v>
      </c>
      <c r="F784" t="str">
        <f>VLOOKUP($A784,'Medical Examinations'!$A:$J,COLUMN('Medical Examinations'!E783),FALSE)</f>
        <v>No</v>
      </c>
      <c r="G784" t="str">
        <f>VLOOKUP($A784,'Medical Examinations'!$A:$J,COLUMN('Medical Examinations'!F783),FALSE)</f>
        <v>No</v>
      </c>
      <c r="H784">
        <f>VLOOKUP($A784,'Medical Examinations'!$A:$J,COLUMN('Medical Examinations'!G783),FALSE)</f>
        <v>0</v>
      </c>
      <c r="I784" t="str">
        <f>VLOOKUP($A784,'Medical Examinations'!$A:$J,COLUMN('Medical Examinations'!H783),FALSE)</f>
        <v>No</v>
      </c>
      <c r="J784" t="str">
        <f>VLOOKUP($A784,'Medical Examinations'!$A:$J,COLUMN('Medical Examinations'!I783),FALSE)</f>
        <v>Overweight</v>
      </c>
      <c r="K784" t="str">
        <f>VLOOKUP($A784,'Medical Examinations'!$A:$J,COLUMN('Medical Examinations'!J783),FALSE)</f>
        <v>Diabetes</v>
      </c>
      <c r="L784" s="30">
        <f>VLOOKUP($A784,'Hospitalisation Details'!$A:$K,COLUMN('Hospitalisation Details'!J783),FALSE)</f>
        <v>22974</v>
      </c>
      <c r="M784" s="23">
        <f>VLOOKUP($A784,'Hospitalisation Details'!$A:$K,COLUMN('Hospitalisation Details'!F783),FALSE)</f>
        <v>13224.69</v>
      </c>
      <c r="N784" t="str">
        <f>VLOOKUP($A784,'Hospitalisation Details'!$A:$K,COLUMN('Hospitalisation Details'!G783),FALSE)</f>
        <v>Tier - 3</v>
      </c>
      <c r="O784" t="str">
        <f>VLOOKUP($A784,'Hospitalisation Details'!$A:$K,COLUMN('Hospitalisation Details'!H783),FALSE)</f>
        <v>Tier - 2</v>
      </c>
      <c r="P784" t="str">
        <f>VLOOKUP($A784,'Hospitalisation Details'!$A:$K,COLUMN('Hospitalisation Details'!I783),FALSE)</f>
        <v>R1011</v>
      </c>
      <c r="Q784">
        <f>VLOOKUP($A784,'Hospitalisation Details'!$A:$K,COLUMN('Hospitalisation Details'!K783),FALSE)</f>
        <v>60</v>
      </c>
      <c r="R784" t="str" cm="1">
        <f t="array" ref="R784">_xlfn.IFS(
Q784&lt;=10,"0-10",
Q784&lt;=20,"11-20",
Q784&lt;=30,"21-30",
Q784&lt;=40,"31-40",
Q784&lt;=50,"41-50",
Q784&lt;=60,"51-60",
Q784&lt;=70,"61-70"
)</f>
        <v>51-60</v>
      </c>
      <c r="S784" t="str">
        <f t="shared" si="12"/>
        <v>Yes</v>
      </c>
    </row>
    <row r="785" spans="1:19" ht="15.75" x14ac:dyDescent="0.25">
      <c r="A785" s="36" t="s">
        <v>825</v>
      </c>
      <c r="B785" t="str">
        <f>VLOOKUP(A785,'Customer Names'!A:E,COLUMN('Customer Names'!D784),FALSE)</f>
        <v>Ms. Melanie</v>
      </c>
      <c r="C785">
        <f>VLOOKUP($A785,'Medical Examinations'!$A:$J,COLUMN('Medical Examinations'!B784),FALSE)</f>
        <v>34.295000000000002</v>
      </c>
      <c r="D785">
        <f>VLOOKUP($A785,'Medical Examinations'!$A:$J,COLUMN('Medical Examinations'!C784),FALSE)</f>
        <v>11.24</v>
      </c>
      <c r="E785" t="str">
        <f>VLOOKUP($A785,'Medical Examinations'!$A:$J,COLUMN('Medical Examinations'!D784),FALSE)</f>
        <v>No</v>
      </c>
      <c r="F785" t="str">
        <f>VLOOKUP($A785,'Medical Examinations'!$A:$J,COLUMN('Medical Examinations'!E784),FALSE)</f>
        <v>No</v>
      </c>
      <c r="G785" t="str">
        <f>VLOOKUP($A785,'Medical Examinations'!$A:$J,COLUMN('Medical Examinations'!F784),FALSE)</f>
        <v>No</v>
      </c>
      <c r="H785">
        <f>VLOOKUP($A785,'Medical Examinations'!$A:$J,COLUMN('Medical Examinations'!G784),FALSE)</f>
        <v>0</v>
      </c>
      <c r="I785" t="str">
        <f>VLOOKUP($A785,'Medical Examinations'!$A:$J,COLUMN('Medical Examinations'!H784),FALSE)</f>
        <v>No</v>
      </c>
      <c r="J785" t="str">
        <f>VLOOKUP($A785,'Medical Examinations'!$A:$J,COLUMN('Medical Examinations'!I784),FALSE)</f>
        <v>Obesity</v>
      </c>
      <c r="K785" t="str">
        <f>VLOOKUP($A785,'Medical Examinations'!$A:$J,COLUMN('Medical Examinations'!J784),FALSE)</f>
        <v>Diabetes</v>
      </c>
      <c r="L785" s="30">
        <f>VLOOKUP($A785,'Hospitalisation Details'!$A:$K,COLUMN('Hospitalisation Details'!J784),FALSE)</f>
        <v>24059</v>
      </c>
      <c r="M785" s="23">
        <f>VLOOKUP($A785,'Hospitalisation Details'!$A:$K,COLUMN('Hospitalisation Details'!F784),FALSE)</f>
        <v>13224.06</v>
      </c>
      <c r="N785" t="str">
        <f>VLOOKUP($A785,'Hospitalisation Details'!$A:$K,COLUMN('Hospitalisation Details'!G784),FALSE)</f>
        <v>Tier - 3</v>
      </c>
      <c r="O785" t="str">
        <f>VLOOKUP($A785,'Hospitalisation Details'!$A:$K,COLUMN('Hospitalisation Details'!H784),FALSE)</f>
        <v>Tier - 3</v>
      </c>
      <c r="P785" t="str">
        <f>VLOOKUP($A785,'Hospitalisation Details'!$A:$K,COLUMN('Hospitalisation Details'!I784),FALSE)</f>
        <v>R1024</v>
      </c>
      <c r="Q785">
        <f>VLOOKUP($A785,'Hospitalisation Details'!$A:$K,COLUMN('Hospitalisation Details'!K784),FALSE)</f>
        <v>57</v>
      </c>
      <c r="R785" t="str" cm="1">
        <f t="array" ref="R785">_xlfn.IFS(
Q785&lt;=10,"0-10",
Q785&lt;=20,"11-20",
Q785&lt;=30,"21-30",
Q785&lt;=40,"31-40",
Q785&lt;=50,"41-50",
Q785&lt;=60,"51-60",
Q785&lt;=70,"61-70"
)</f>
        <v>51-60</v>
      </c>
      <c r="S785" t="str">
        <f t="shared" si="12"/>
        <v>Yes</v>
      </c>
    </row>
    <row r="786" spans="1:19" ht="15.75" x14ac:dyDescent="0.25">
      <c r="A786" s="36" t="s">
        <v>826</v>
      </c>
      <c r="B786" t="str">
        <f>VLOOKUP(A786,'Customer Names'!A:E,COLUMN('Customer Names'!D785),FALSE)</f>
        <v>Ms. Ruth</v>
      </c>
      <c r="C786">
        <f>VLOOKUP($A786,'Medical Examinations'!$A:$J,COLUMN('Medical Examinations'!B785),FALSE)</f>
        <v>27.55</v>
      </c>
      <c r="D786">
        <f>VLOOKUP($A786,'Medical Examinations'!$A:$J,COLUMN('Medical Examinations'!C785),FALSE)</f>
        <v>10.98</v>
      </c>
      <c r="E786" t="str">
        <f>VLOOKUP($A786,'Medical Examinations'!$A:$J,COLUMN('Medical Examinations'!D785),FALSE)</f>
        <v>No</v>
      </c>
      <c r="F786" t="str">
        <f>VLOOKUP($A786,'Medical Examinations'!$A:$J,COLUMN('Medical Examinations'!E785),FALSE)</f>
        <v>No</v>
      </c>
      <c r="G786" t="str">
        <f>VLOOKUP($A786,'Medical Examinations'!$A:$J,COLUMN('Medical Examinations'!F785),FALSE)</f>
        <v>No</v>
      </c>
      <c r="H786">
        <f>VLOOKUP($A786,'Medical Examinations'!$A:$J,COLUMN('Medical Examinations'!G785),FALSE)</f>
        <v>0</v>
      </c>
      <c r="I786" t="str">
        <f>VLOOKUP($A786,'Medical Examinations'!$A:$J,COLUMN('Medical Examinations'!H785),FALSE)</f>
        <v>No</v>
      </c>
      <c r="J786" t="str">
        <f>VLOOKUP($A786,'Medical Examinations'!$A:$J,COLUMN('Medical Examinations'!I785),FALSE)</f>
        <v>Overweight</v>
      </c>
      <c r="K786" t="str">
        <f>VLOOKUP($A786,'Medical Examinations'!$A:$J,COLUMN('Medical Examinations'!J785),FALSE)</f>
        <v>Diabetes</v>
      </c>
      <c r="L786" s="30">
        <f>VLOOKUP($A786,'Hospitalisation Details'!$A:$K,COLUMN('Hospitalisation Details'!J785),FALSE)</f>
        <v>22987</v>
      </c>
      <c r="M786" s="23">
        <f>VLOOKUP($A786,'Hospitalisation Details'!$A:$K,COLUMN('Hospitalisation Details'!F785),FALSE)</f>
        <v>13217.09</v>
      </c>
      <c r="N786" t="str">
        <f>VLOOKUP($A786,'Hospitalisation Details'!$A:$K,COLUMN('Hospitalisation Details'!G785),FALSE)</f>
        <v>Tier - 3</v>
      </c>
      <c r="O786" t="str">
        <f>VLOOKUP($A786,'Hospitalisation Details'!$A:$K,COLUMN('Hospitalisation Details'!H785),FALSE)</f>
        <v>Tier - 1</v>
      </c>
      <c r="P786" t="str">
        <f>VLOOKUP($A786,'Hospitalisation Details'!$A:$K,COLUMN('Hospitalisation Details'!I785),FALSE)</f>
        <v>R1024</v>
      </c>
      <c r="Q786">
        <f>VLOOKUP($A786,'Hospitalisation Details'!$A:$K,COLUMN('Hospitalisation Details'!K785),FALSE)</f>
        <v>60</v>
      </c>
      <c r="R786" t="str" cm="1">
        <f t="array" ref="R786">_xlfn.IFS(
Q786&lt;=10,"0-10",
Q786&lt;=20,"11-20",
Q786&lt;=30,"21-30",
Q786&lt;=40,"31-40",
Q786&lt;=50,"41-50",
Q786&lt;=60,"51-60",
Q786&lt;=70,"61-70"
)</f>
        <v>51-60</v>
      </c>
      <c r="S786" t="str">
        <f t="shared" si="12"/>
        <v>Yes</v>
      </c>
    </row>
    <row r="787" spans="1:19" ht="15.75" x14ac:dyDescent="0.25">
      <c r="A787" s="36" t="s">
        <v>827</v>
      </c>
      <c r="B787" t="str">
        <f>VLOOKUP(A787,'Customer Names'!A:E,COLUMN('Customer Names'!D786),FALSE)</f>
        <v>Ms. Una</v>
      </c>
      <c r="C787">
        <f>VLOOKUP($A787,'Medical Examinations'!$A:$J,COLUMN('Medical Examinations'!B786),FALSE)</f>
        <v>40.700000000000003</v>
      </c>
      <c r="D787">
        <f>VLOOKUP($A787,'Medical Examinations'!$A:$J,COLUMN('Medical Examinations'!C786),FALSE)</f>
        <v>5.42</v>
      </c>
      <c r="E787" t="str">
        <f>VLOOKUP($A787,'Medical Examinations'!$A:$J,COLUMN('Medical Examinations'!D786),FALSE)</f>
        <v>No</v>
      </c>
      <c r="F787" t="str">
        <f>VLOOKUP($A787,'Medical Examinations'!$A:$J,COLUMN('Medical Examinations'!E786),FALSE)</f>
        <v>No</v>
      </c>
      <c r="G787" t="str">
        <f>VLOOKUP($A787,'Medical Examinations'!$A:$J,COLUMN('Medical Examinations'!F786),FALSE)</f>
        <v>No</v>
      </c>
      <c r="H787">
        <f>VLOOKUP($A787,'Medical Examinations'!$A:$J,COLUMN('Medical Examinations'!G786),FALSE)</f>
        <v>0</v>
      </c>
      <c r="I787" t="str">
        <f>VLOOKUP($A787,'Medical Examinations'!$A:$J,COLUMN('Medical Examinations'!H786),FALSE)</f>
        <v>No</v>
      </c>
      <c r="J787" t="str">
        <f>VLOOKUP($A787,'Medical Examinations'!$A:$J,COLUMN('Medical Examinations'!I786),FALSE)</f>
        <v>Obesity</v>
      </c>
      <c r="K787" t="str">
        <f>VLOOKUP($A787,'Medical Examinations'!$A:$J,COLUMN('Medical Examinations'!J786),FALSE)</f>
        <v>Normal</v>
      </c>
      <c r="L787" s="30">
        <f>VLOOKUP($A787,'Hospitalisation Details'!$A:$K,COLUMN('Hospitalisation Details'!J786),FALSE)</f>
        <v>30239</v>
      </c>
      <c r="M787" s="23">
        <f>VLOOKUP($A787,'Hospitalisation Details'!$A:$K,COLUMN('Hospitalisation Details'!F786),FALSE)</f>
        <v>13214.43</v>
      </c>
      <c r="N787" t="str">
        <f>VLOOKUP($A787,'Hospitalisation Details'!$A:$K,COLUMN('Hospitalisation Details'!G786),FALSE)</f>
        <v>Tier - 3</v>
      </c>
      <c r="O787" t="str">
        <f>VLOOKUP($A787,'Hospitalisation Details'!$A:$K,COLUMN('Hospitalisation Details'!H786),FALSE)</f>
        <v>Tier - 2</v>
      </c>
      <c r="P787" t="str">
        <f>VLOOKUP($A787,'Hospitalisation Details'!$A:$K,COLUMN('Hospitalisation Details'!I786),FALSE)</f>
        <v>R1012</v>
      </c>
      <c r="Q787">
        <f>VLOOKUP($A787,'Hospitalisation Details'!$A:$K,COLUMN('Hospitalisation Details'!K786),FALSE)</f>
        <v>40</v>
      </c>
      <c r="R787" t="str" cm="1">
        <f t="array" ref="R787">_xlfn.IFS(
Q787&lt;=10,"0-10",
Q787&lt;=20,"11-20",
Q787&lt;=30,"21-30",
Q787&lt;=40,"31-40",
Q787&lt;=50,"41-50",
Q787&lt;=60,"51-60",
Q787&lt;=70,"61-70"
)</f>
        <v>31-40</v>
      </c>
      <c r="S787" t="str">
        <f t="shared" si="12"/>
        <v>No</v>
      </c>
    </row>
    <row r="788" spans="1:19" ht="15.75" x14ac:dyDescent="0.25">
      <c r="A788" s="36" t="s">
        <v>828</v>
      </c>
      <c r="B788" t="str">
        <f>VLOOKUP(A788,'Customer Names'!A:E,COLUMN('Customer Names'!D787),FALSE)</f>
        <v>Ms. Taralyn</v>
      </c>
      <c r="C788">
        <f>VLOOKUP($A788,'Medical Examinations'!$A:$J,COLUMN('Medical Examinations'!B787),FALSE)</f>
        <v>18.335000000000001</v>
      </c>
      <c r="D788">
        <f>VLOOKUP($A788,'Medical Examinations'!$A:$J,COLUMN('Medical Examinations'!C787),FALSE)</f>
        <v>10.97</v>
      </c>
      <c r="E788" t="str">
        <f>VLOOKUP($A788,'Medical Examinations'!$A:$J,COLUMN('Medical Examinations'!D787),FALSE)</f>
        <v>No</v>
      </c>
      <c r="F788" t="str">
        <f>VLOOKUP($A788,'Medical Examinations'!$A:$J,COLUMN('Medical Examinations'!E787),FALSE)</f>
        <v>No</v>
      </c>
      <c r="G788" t="str">
        <f>VLOOKUP($A788,'Medical Examinations'!$A:$J,COLUMN('Medical Examinations'!F787),FALSE)</f>
        <v>No</v>
      </c>
      <c r="H788">
        <f>VLOOKUP($A788,'Medical Examinations'!$A:$J,COLUMN('Medical Examinations'!G787),FALSE)</f>
        <v>0</v>
      </c>
      <c r="I788" t="str">
        <f>VLOOKUP($A788,'Medical Examinations'!$A:$J,COLUMN('Medical Examinations'!H787),FALSE)</f>
        <v>No</v>
      </c>
      <c r="J788" t="str">
        <f>VLOOKUP($A788,'Medical Examinations'!$A:$J,COLUMN('Medical Examinations'!I787),FALSE)</f>
        <v>Underweight</v>
      </c>
      <c r="K788" t="str">
        <f>VLOOKUP($A788,'Medical Examinations'!$A:$J,COLUMN('Medical Examinations'!J787),FALSE)</f>
        <v>Diabetes</v>
      </c>
      <c r="L788" s="30">
        <f>VLOOKUP($A788,'Hospitalisation Details'!$A:$K,COLUMN('Hospitalisation Details'!J787),FALSE)</f>
        <v>22863</v>
      </c>
      <c r="M788" s="23">
        <f>VLOOKUP($A788,'Hospitalisation Details'!$A:$K,COLUMN('Hospitalisation Details'!F787),FALSE)</f>
        <v>13204.29</v>
      </c>
      <c r="N788" t="str">
        <f>VLOOKUP($A788,'Hospitalisation Details'!$A:$K,COLUMN('Hospitalisation Details'!G787),FALSE)</f>
        <v>Tier - 3</v>
      </c>
      <c r="O788" t="str">
        <f>VLOOKUP($A788,'Hospitalisation Details'!$A:$K,COLUMN('Hospitalisation Details'!H787),FALSE)</f>
        <v>Tier - 1</v>
      </c>
      <c r="P788" t="str">
        <f>VLOOKUP($A788,'Hospitalisation Details'!$A:$K,COLUMN('Hospitalisation Details'!I787),FALSE)</f>
        <v>R1024</v>
      </c>
      <c r="Q788">
        <f>VLOOKUP($A788,'Hospitalisation Details'!$A:$K,COLUMN('Hospitalisation Details'!K787),FALSE)</f>
        <v>60</v>
      </c>
      <c r="R788" t="str" cm="1">
        <f t="array" ref="R788">_xlfn.IFS(
Q788&lt;=10,"0-10",
Q788&lt;=20,"11-20",
Q788&lt;=30,"21-30",
Q788&lt;=40,"31-40",
Q788&lt;=50,"41-50",
Q788&lt;=60,"51-60",
Q788&lt;=70,"61-70"
)</f>
        <v>51-60</v>
      </c>
      <c r="S788" t="str">
        <f t="shared" si="12"/>
        <v>Yes</v>
      </c>
    </row>
    <row r="789" spans="1:19" ht="15.75" x14ac:dyDescent="0.25">
      <c r="A789" s="36" t="s">
        <v>829</v>
      </c>
      <c r="B789" t="str">
        <f>VLOOKUP(A789,'Customer Names'!A:E,COLUMN('Customer Names'!D788),FALSE)</f>
        <v>Mr. James</v>
      </c>
      <c r="C789">
        <f>VLOOKUP($A789,'Medical Examinations'!$A:$J,COLUMN('Medical Examinations'!B788),FALSE)</f>
        <v>33.914999999999999</v>
      </c>
      <c r="D789">
        <f>VLOOKUP($A789,'Medical Examinations'!$A:$J,COLUMN('Medical Examinations'!C788),FALSE)</f>
        <v>9.56</v>
      </c>
      <c r="E789" t="str">
        <f>VLOOKUP($A789,'Medical Examinations'!$A:$J,COLUMN('Medical Examinations'!D788),FALSE)</f>
        <v>Yes</v>
      </c>
      <c r="F789" t="str">
        <f>VLOOKUP($A789,'Medical Examinations'!$A:$J,COLUMN('Medical Examinations'!E788),FALSE)</f>
        <v>No</v>
      </c>
      <c r="G789" t="str">
        <f>VLOOKUP($A789,'Medical Examinations'!$A:$J,COLUMN('Medical Examinations'!F788),FALSE)</f>
        <v>No</v>
      </c>
      <c r="H789">
        <f>VLOOKUP($A789,'Medical Examinations'!$A:$J,COLUMN('Medical Examinations'!G788),FALSE)</f>
        <v>2</v>
      </c>
      <c r="I789" t="str">
        <f>VLOOKUP($A789,'Medical Examinations'!$A:$J,COLUMN('Medical Examinations'!H788),FALSE)</f>
        <v>No</v>
      </c>
      <c r="J789" t="str">
        <f>VLOOKUP($A789,'Medical Examinations'!$A:$J,COLUMN('Medical Examinations'!I788),FALSE)</f>
        <v>Obesity</v>
      </c>
      <c r="K789" t="str">
        <f>VLOOKUP($A789,'Medical Examinations'!$A:$J,COLUMN('Medical Examinations'!J788),FALSE)</f>
        <v>Diabetes</v>
      </c>
      <c r="L789" s="30">
        <f>VLOOKUP($A789,'Hospitalisation Details'!$A:$K,COLUMN('Hospitalisation Details'!J788),FALSE)</f>
        <v>22621</v>
      </c>
      <c r="M789" s="23">
        <f>VLOOKUP($A789,'Hospitalisation Details'!$A:$K,COLUMN('Hospitalisation Details'!F788),FALSE)</f>
        <v>13143.86</v>
      </c>
      <c r="N789" t="str">
        <f>VLOOKUP($A789,'Hospitalisation Details'!$A:$K,COLUMN('Hospitalisation Details'!G788),FALSE)</f>
        <v>Tier - 3</v>
      </c>
      <c r="O789" t="str">
        <f>VLOOKUP($A789,'Hospitalisation Details'!$A:$K,COLUMN('Hospitalisation Details'!H788),FALSE)</f>
        <v>Tier - 2</v>
      </c>
      <c r="P789" t="str">
        <f>VLOOKUP($A789,'Hospitalisation Details'!$A:$K,COLUMN('Hospitalisation Details'!I788),FALSE)</f>
        <v>R1016</v>
      </c>
      <c r="Q789">
        <f>VLOOKUP($A789,'Hospitalisation Details'!$A:$K,COLUMN('Hospitalisation Details'!K788),FALSE)</f>
        <v>61</v>
      </c>
      <c r="R789" t="str" cm="1">
        <f t="array" ref="R789">_xlfn.IFS(
Q789&lt;=10,"0-10",
Q789&lt;=20,"11-20",
Q789&lt;=30,"21-30",
Q789&lt;=40,"31-40",
Q789&lt;=50,"41-50",
Q789&lt;=60,"51-60",
Q789&lt;=70,"61-70"
)</f>
        <v>61-70</v>
      </c>
      <c r="S789" t="str">
        <f t="shared" si="12"/>
        <v>Yes</v>
      </c>
    </row>
    <row r="790" spans="1:19" ht="15.75" x14ac:dyDescent="0.25">
      <c r="A790" s="36" t="s">
        <v>830</v>
      </c>
      <c r="B790" t="str">
        <f>VLOOKUP(A790,'Customer Names'!A:E,COLUMN('Customer Names'!D789),FALSE)</f>
        <v>Mr. Ning</v>
      </c>
      <c r="C790">
        <f>VLOOKUP($A790,'Medical Examinations'!$A:$J,COLUMN('Medical Examinations'!B789),FALSE)</f>
        <v>33.534999999999997</v>
      </c>
      <c r="D790">
        <f>VLOOKUP($A790,'Medical Examinations'!$A:$J,COLUMN('Medical Examinations'!C789),FALSE)</f>
        <v>9.4</v>
      </c>
      <c r="E790" t="str">
        <f>VLOOKUP($A790,'Medical Examinations'!$A:$J,COLUMN('Medical Examinations'!D789),FALSE)</f>
        <v>Yes</v>
      </c>
      <c r="F790" t="str">
        <f>VLOOKUP($A790,'Medical Examinations'!$A:$J,COLUMN('Medical Examinations'!E789),FALSE)</f>
        <v>No</v>
      </c>
      <c r="G790" t="str">
        <f>VLOOKUP($A790,'Medical Examinations'!$A:$J,COLUMN('Medical Examinations'!F789),FALSE)</f>
        <v>No</v>
      </c>
      <c r="H790">
        <f>VLOOKUP($A790,'Medical Examinations'!$A:$J,COLUMN('Medical Examinations'!G789),FALSE)</f>
        <v>2</v>
      </c>
      <c r="I790" t="str">
        <f>VLOOKUP($A790,'Medical Examinations'!$A:$J,COLUMN('Medical Examinations'!H789),FALSE)</f>
        <v>No</v>
      </c>
      <c r="J790" t="str">
        <f>VLOOKUP($A790,'Medical Examinations'!$A:$J,COLUMN('Medical Examinations'!I789),FALSE)</f>
        <v>Obesity</v>
      </c>
      <c r="K790" t="str">
        <f>VLOOKUP($A790,'Medical Examinations'!$A:$J,COLUMN('Medical Examinations'!J789),FALSE)</f>
        <v>Diabetes</v>
      </c>
      <c r="L790" s="30">
        <f>VLOOKUP($A790,'Hospitalisation Details'!$A:$K,COLUMN('Hospitalisation Details'!J789),FALSE)</f>
        <v>22621</v>
      </c>
      <c r="M790" s="23">
        <f>VLOOKUP($A790,'Hospitalisation Details'!$A:$K,COLUMN('Hospitalisation Details'!F789),FALSE)</f>
        <v>13143.34</v>
      </c>
      <c r="N790" t="str">
        <f>VLOOKUP($A790,'Hospitalisation Details'!$A:$K,COLUMN('Hospitalisation Details'!G789),FALSE)</f>
        <v>Tier - 3</v>
      </c>
      <c r="O790" t="str">
        <f>VLOOKUP($A790,'Hospitalisation Details'!$A:$K,COLUMN('Hospitalisation Details'!H789),FALSE)</f>
        <v>Tier - 2</v>
      </c>
      <c r="P790" t="str">
        <f>VLOOKUP($A790,'Hospitalisation Details'!$A:$K,COLUMN('Hospitalisation Details'!I789),FALSE)</f>
        <v>R1020</v>
      </c>
      <c r="Q790">
        <f>VLOOKUP($A790,'Hospitalisation Details'!$A:$K,COLUMN('Hospitalisation Details'!K789),FALSE)</f>
        <v>61</v>
      </c>
      <c r="R790" t="str" cm="1">
        <f t="array" ref="R790">_xlfn.IFS(
Q790&lt;=10,"0-10",
Q790&lt;=20,"11-20",
Q790&lt;=30,"21-30",
Q790&lt;=40,"31-40",
Q790&lt;=50,"41-50",
Q790&lt;=60,"51-60",
Q790&lt;=70,"61-70"
)</f>
        <v>61-70</v>
      </c>
      <c r="S790" t="str">
        <f t="shared" si="12"/>
        <v>Yes</v>
      </c>
    </row>
    <row r="791" spans="1:19" ht="15.75" x14ac:dyDescent="0.25">
      <c r="A791" s="36" t="s">
        <v>831</v>
      </c>
      <c r="B791" t="str">
        <f>VLOOKUP(A791,'Customer Names'!A:E,COLUMN('Customer Names'!D790),FALSE)</f>
        <v>Mr. Joel</v>
      </c>
      <c r="C791">
        <f>VLOOKUP($A791,'Medical Examinations'!$A:$J,COLUMN('Medical Examinations'!B790),FALSE)</f>
        <v>23.655000000000001</v>
      </c>
      <c r="D791">
        <f>VLOOKUP($A791,'Medical Examinations'!$A:$J,COLUMN('Medical Examinations'!C790),FALSE)</f>
        <v>8.48</v>
      </c>
      <c r="E791" t="str">
        <f>VLOOKUP($A791,'Medical Examinations'!$A:$J,COLUMN('Medical Examinations'!D790),FALSE)</f>
        <v>Yes</v>
      </c>
      <c r="F791" t="str">
        <f>VLOOKUP($A791,'Medical Examinations'!$A:$J,COLUMN('Medical Examinations'!E790),FALSE)</f>
        <v>No</v>
      </c>
      <c r="G791" t="str">
        <f>VLOOKUP($A791,'Medical Examinations'!$A:$J,COLUMN('Medical Examinations'!F790),FALSE)</f>
        <v>No</v>
      </c>
      <c r="H791">
        <f>VLOOKUP($A791,'Medical Examinations'!$A:$J,COLUMN('Medical Examinations'!G790),FALSE)</f>
        <v>2</v>
      </c>
      <c r="I791" t="str">
        <f>VLOOKUP($A791,'Medical Examinations'!$A:$J,COLUMN('Medical Examinations'!H790),FALSE)</f>
        <v>No</v>
      </c>
      <c r="J791" t="str">
        <f>VLOOKUP($A791,'Medical Examinations'!$A:$J,COLUMN('Medical Examinations'!I790),FALSE)</f>
        <v>Healthy Weight</v>
      </c>
      <c r="K791" t="str">
        <f>VLOOKUP($A791,'Medical Examinations'!$A:$J,COLUMN('Medical Examinations'!J790),FALSE)</f>
        <v>Diabetes</v>
      </c>
      <c r="L791" s="30">
        <f>VLOOKUP($A791,'Hospitalisation Details'!$A:$K,COLUMN('Hospitalisation Details'!J790),FALSE)</f>
        <v>22531</v>
      </c>
      <c r="M791" s="23">
        <f>VLOOKUP($A791,'Hospitalisation Details'!$A:$K,COLUMN('Hospitalisation Details'!F790),FALSE)</f>
        <v>13129.6</v>
      </c>
      <c r="N791" t="str">
        <f>VLOOKUP($A791,'Hospitalisation Details'!$A:$K,COLUMN('Hospitalisation Details'!G790),FALSE)</f>
        <v>Tier - 3</v>
      </c>
      <c r="O791" t="str">
        <f>VLOOKUP($A791,'Hospitalisation Details'!$A:$K,COLUMN('Hospitalisation Details'!H790),FALSE)</f>
        <v>Tier - 2</v>
      </c>
      <c r="P791" t="str">
        <f>VLOOKUP($A791,'Hospitalisation Details'!$A:$K,COLUMN('Hospitalisation Details'!I790),FALSE)</f>
        <v>R1017</v>
      </c>
      <c r="Q791">
        <f>VLOOKUP($A791,'Hospitalisation Details'!$A:$K,COLUMN('Hospitalisation Details'!K790),FALSE)</f>
        <v>61</v>
      </c>
      <c r="R791" t="str" cm="1">
        <f t="array" ref="R791">_xlfn.IFS(
Q791&lt;=10,"0-10",
Q791&lt;=20,"11-20",
Q791&lt;=30,"21-30",
Q791&lt;=40,"31-40",
Q791&lt;=50,"41-50",
Q791&lt;=60,"51-60",
Q791&lt;=70,"61-70"
)</f>
        <v>61-70</v>
      </c>
      <c r="S791" t="str">
        <f t="shared" si="12"/>
        <v>Yes</v>
      </c>
    </row>
    <row r="792" spans="1:19" ht="15.75" x14ac:dyDescent="0.25">
      <c r="A792" s="36" t="s">
        <v>832</v>
      </c>
      <c r="B792" t="str">
        <f>VLOOKUP(A792,'Customer Names'!A:E,COLUMN('Customer Names'!D791),FALSE)</f>
        <v>Ms. Pamela</v>
      </c>
      <c r="C792">
        <f>VLOOKUP($A792,'Medical Examinations'!$A:$J,COLUMN('Medical Examinations'!B791),FALSE)</f>
        <v>28</v>
      </c>
      <c r="D792">
        <f>VLOOKUP($A792,'Medical Examinations'!$A:$J,COLUMN('Medical Examinations'!C791),FALSE)</f>
        <v>5.57</v>
      </c>
      <c r="E792" t="str">
        <f>VLOOKUP($A792,'Medical Examinations'!$A:$J,COLUMN('Medical Examinations'!D791),FALSE)</f>
        <v>No</v>
      </c>
      <c r="F792" t="str">
        <f>VLOOKUP($A792,'Medical Examinations'!$A:$J,COLUMN('Medical Examinations'!E791),FALSE)</f>
        <v>No</v>
      </c>
      <c r="G792" t="str">
        <f>VLOOKUP($A792,'Medical Examinations'!$A:$J,COLUMN('Medical Examinations'!F791),FALSE)</f>
        <v>No</v>
      </c>
      <c r="H792">
        <f>VLOOKUP($A792,'Medical Examinations'!$A:$J,COLUMN('Medical Examinations'!G791),FALSE)</f>
        <v>0</v>
      </c>
      <c r="I792" t="str">
        <f>VLOOKUP($A792,'Medical Examinations'!$A:$J,COLUMN('Medical Examinations'!H791),FALSE)</f>
        <v>No</v>
      </c>
      <c r="J792" t="str">
        <f>VLOOKUP($A792,'Medical Examinations'!$A:$J,COLUMN('Medical Examinations'!I791),FALSE)</f>
        <v>Overweight</v>
      </c>
      <c r="K792" t="str">
        <f>VLOOKUP($A792,'Medical Examinations'!$A:$J,COLUMN('Medical Examinations'!J791),FALSE)</f>
        <v>Normal</v>
      </c>
      <c r="L792" s="30">
        <f>VLOOKUP($A792,'Hospitalisation Details'!$A:$K,COLUMN('Hospitalisation Details'!J791),FALSE)</f>
        <v>36388</v>
      </c>
      <c r="M792" s="23">
        <f>VLOOKUP($A792,'Hospitalisation Details'!$A:$K,COLUMN('Hospitalisation Details'!F791),FALSE)</f>
        <v>13126.68</v>
      </c>
      <c r="N792" t="str">
        <f>VLOOKUP($A792,'Hospitalisation Details'!$A:$K,COLUMN('Hospitalisation Details'!G791),FALSE)</f>
        <v>Tier - 3</v>
      </c>
      <c r="O792" t="str">
        <f>VLOOKUP($A792,'Hospitalisation Details'!$A:$K,COLUMN('Hospitalisation Details'!H791),FALSE)</f>
        <v>Tier - 3</v>
      </c>
      <c r="P792" t="str">
        <f>VLOOKUP($A792,'Hospitalisation Details'!$A:$K,COLUMN('Hospitalisation Details'!I791),FALSE)</f>
        <v>R1011</v>
      </c>
      <c r="Q792">
        <f>VLOOKUP($A792,'Hospitalisation Details'!$A:$K,COLUMN('Hospitalisation Details'!K791),FALSE)</f>
        <v>23</v>
      </c>
      <c r="R792" t="str" cm="1">
        <f t="array" ref="R792">_xlfn.IFS(
Q792&lt;=10,"0-10",
Q792&lt;=20,"11-20",
Q792&lt;=30,"21-30",
Q792&lt;=40,"31-40",
Q792&lt;=50,"41-50",
Q792&lt;=60,"51-60",
Q792&lt;=70,"61-70"
)</f>
        <v>21-30</v>
      </c>
      <c r="S792" t="str">
        <f t="shared" si="12"/>
        <v>No</v>
      </c>
    </row>
    <row r="793" spans="1:19" ht="15.75" x14ac:dyDescent="0.25">
      <c r="A793" s="36" t="s">
        <v>833</v>
      </c>
      <c r="B793" t="str">
        <f>VLOOKUP(A793,'Customer Names'!A:E,COLUMN('Customer Names'!D792),FALSE)</f>
        <v>Ms. Brittney</v>
      </c>
      <c r="C793">
        <f>VLOOKUP($A793,'Medical Examinations'!$A:$J,COLUMN('Medical Examinations'!B792),FALSE)</f>
        <v>30.23</v>
      </c>
      <c r="D793">
        <f>VLOOKUP($A793,'Medical Examinations'!$A:$J,COLUMN('Medical Examinations'!C792),FALSE)</f>
        <v>6.94</v>
      </c>
      <c r="E793" t="str">
        <f>VLOOKUP($A793,'Medical Examinations'!$A:$J,COLUMN('Medical Examinations'!D792),FALSE)</f>
        <v>Yes</v>
      </c>
      <c r="F793" t="str">
        <f>VLOOKUP($A793,'Medical Examinations'!$A:$J,COLUMN('Medical Examinations'!E792),FALSE)</f>
        <v>No</v>
      </c>
      <c r="G793" t="str">
        <f>VLOOKUP($A793,'Medical Examinations'!$A:$J,COLUMN('Medical Examinations'!F792),FALSE)</f>
        <v>Yes</v>
      </c>
      <c r="H793">
        <f>VLOOKUP($A793,'Medical Examinations'!$A:$J,COLUMN('Medical Examinations'!G792),FALSE)</f>
        <v>1</v>
      </c>
      <c r="I793" t="str">
        <f>VLOOKUP($A793,'Medical Examinations'!$A:$J,COLUMN('Medical Examinations'!H792),FALSE)</f>
        <v>No</v>
      </c>
      <c r="J793" t="str">
        <f>VLOOKUP($A793,'Medical Examinations'!$A:$J,COLUMN('Medical Examinations'!I792),FALSE)</f>
        <v>Obesity</v>
      </c>
      <c r="K793" t="str">
        <f>VLOOKUP($A793,'Medical Examinations'!$A:$J,COLUMN('Medical Examinations'!J792),FALSE)</f>
        <v>Diabetes</v>
      </c>
      <c r="L793" s="30">
        <f>VLOOKUP($A793,'Hospitalisation Details'!$A:$K,COLUMN('Hospitalisation Details'!J792),FALSE)</f>
        <v>23268</v>
      </c>
      <c r="M793" s="23">
        <f>VLOOKUP($A793,'Hospitalisation Details'!$A:$K,COLUMN('Hospitalisation Details'!F792),FALSE)</f>
        <v>13116.84</v>
      </c>
      <c r="N793" t="str">
        <f>VLOOKUP($A793,'Hospitalisation Details'!$A:$K,COLUMN('Hospitalisation Details'!G792),FALSE)</f>
        <v>Tier - 3</v>
      </c>
      <c r="O793" t="str">
        <f>VLOOKUP($A793,'Hospitalisation Details'!$A:$K,COLUMN('Hospitalisation Details'!H792),FALSE)</f>
        <v>Tier - 1</v>
      </c>
      <c r="P793" t="str">
        <f>VLOOKUP($A793,'Hospitalisation Details'!$A:$K,COLUMN('Hospitalisation Details'!I792),FALSE)</f>
        <v>R1012</v>
      </c>
      <c r="Q793">
        <f>VLOOKUP($A793,'Hospitalisation Details'!$A:$K,COLUMN('Hospitalisation Details'!K792),FALSE)</f>
        <v>59</v>
      </c>
      <c r="R793" t="str" cm="1">
        <f t="array" ref="R793">_xlfn.IFS(
Q793&lt;=10,"0-10",
Q793&lt;=20,"11-20",
Q793&lt;=30,"21-30",
Q793&lt;=40,"31-40",
Q793&lt;=50,"41-50",
Q793&lt;=60,"51-60",
Q793&lt;=70,"61-70"
)</f>
        <v>51-60</v>
      </c>
      <c r="S793" t="str">
        <f t="shared" si="12"/>
        <v>Yes</v>
      </c>
    </row>
    <row r="794" spans="1:19" ht="15.75" x14ac:dyDescent="0.25">
      <c r="A794" s="36" t="s">
        <v>834</v>
      </c>
      <c r="B794" t="str">
        <f>VLOOKUP(A794,'Customer Names'!A:E,COLUMN('Customer Names'!D793),FALSE)</f>
        <v>Mrs. Sheila</v>
      </c>
      <c r="C794">
        <f>VLOOKUP($A794,'Medical Examinations'!$A:$J,COLUMN('Medical Examinations'!B793),FALSE)</f>
        <v>51.14</v>
      </c>
      <c r="D794">
        <f>VLOOKUP($A794,'Medical Examinations'!$A:$J,COLUMN('Medical Examinations'!C793),FALSE)</f>
        <v>4.05</v>
      </c>
      <c r="E794" t="str">
        <f>VLOOKUP($A794,'Medical Examinations'!$A:$J,COLUMN('Medical Examinations'!D793),FALSE)</f>
        <v>No</v>
      </c>
      <c r="F794" t="str">
        <f>VLOOKUP($A794,'Medical Examinations'!$A:$J,COLUMN('Medical Examinations'!E793),FALSE)</f>
        <v>No</v>
      </c>
      <c r="G794" t="str">
        <f>VLOOKUP($A794,'Medical Examinations'!$A:$J,COLUMN('Medical Examinations'!F793),FALSE)</f>
        <v>No</v>
      </c>
      <c r="H794">
        <f>VLOOKUP($A794,'Medical Examinations'!$A:$J,COLUMN('Medical Examinations'!G793),FALSE)</f>
        <v>1</v>
      </c>
      <c r="I794" t="str">
        <f>VLOOKUP($A794,'Medical Examinations'!$A:$J,COLUMN('Medical Examinations'!H793),FALSE)</f>
        <v>No</v>
      </c>
      <c r="J794" t="str">
        <f>VLOOKUP($A794,'Medical Examinations'!$A:$J,COLUMN('Medical Examinations'!I793),FALSE)</f>
        <v>Obesity</v>
      </c>
      <c r="K794" t="str">
        <f>VLOOKUP($A794,'Medical Examinations'!$A:$J,COLUMN('Medical Examinations'!J793),FALSE)</f>
        <v>Normal</v>
      </c>
      <c r="L794" s="30">
        <f>VLOOKUP($A794,'Hospitalisation Details'!$A:$K,COLUMN('Hospitalisation Details'!J793),FALSE)</f>
        <v>33828</v>
      </c>
      <c r="M794" s="23">
        <f>VLOOKUP($A794,'Hospitalisation Details'!$A:$K,COLUMN('Hospitalisation Details'!F793),FALSE)</f>
        <v>13113.51</v>
      </c>
      <c r="N794" t="str">
        <f>VLOOKUP($A794,'Hospitalisation Details'!$A:$K,COLUMN('Hospitalisation Details'!G793),FALSE)</f>
        <v>Tier - 3</v>
      </c>
      <c r="O794" t="str">
        <f>VLOOKUP($A794,'Hospitalisation Details'!$A:$K,COLUMN('Hospitalisation Details'!H793),FALSE)</f>
        <v>Tier - 2</v>
      </c>
      <c r="P794" t="str">
        <f>VLOOKUP($A794,'Hospitalisation Details'!$A:$K,COLUMN('Hospitalisation Details'!I793),FALSE)</f>
        <v>R1026</v>
      </c>
      <c r="Q794">
        <f>VLOOKUP($A794,'Hospitalisation Details'!$A:$K,COLUMN('Hospitalisation Details'!K793),FALSE)</f>
        <v>30</v>
      </c>
      <c r="R794" t="str" cm="1">
        <f t="array" ref="R794">_xlfn.IFS(
Q794&lt;=10,"0-10",
Q794&lt;=20,"11-20",
Q794&lt;=30,"21-30",
Q794&lt;=40,"31-40",
Q794&lt;=50,"41-50",
Q794&lt;=60,"51-60",
Q794&lt;=70,"61-70"
)</f>
        <v>21-30</v>
      </c>
      <c r="S794" t="str">
        <f t="shared" si="12"/>
        <v>No</v>
      </c>
    </row>
    <row r="795" spans="1:19" ht="15.75" x14ac:dyDescent="0.25">
      <c r="A795" s="36" t="s">
        <v>835</v>
      </c>
      <c r="B795" t="str">
        <f>VLOOKUP(A795,'Customer Names'!A:E,COLUMN('Customer Names'!D794),FALSE)</f>
        <v>Mr. Koji</v>
      </c>
      <c r="C795">
        <f>VLOOKUP($A795,'Medical Examinations'!$A:$J,COLUMN('Medical Examinations'!B794),FALSE)</f>
        <v>24.32</v>
      </c>
      <c r="D795">
        <f>VLOOKUP($A795,'Medical Examinations'!$A:$J,COLUMN('Medical Examinations'!C794),FALSE)</f>
        <v>10.220000000000001</v>
      </c>
      <c r="E795" t="str">
        <f>VLOOKUP($A795,'Medical Examinations'!$A:$J,COLUMN('Medical Examinations'!D794),FALSE)</f>
        <v>No</v>
      </c>
      <c r="F795" t="str">
        <f>VLOOKUP($A795,'Medical Examinations'!$A:$J,COLUMN('Medical Examinations'!E794),FALSE)</f>
        <v>No</v>
      </c>
      <c r="G795" t="str">
        <f>VLOOKUP($A795,'Medical Examinations'!$A:$J,COLUMN('Medical Examinations'!F794),FALSE)</f>
        <v>No</v>
      </c>
      <c r="H795">
        <f>VLOOKUP($A795,'Medical Examinations'!$A:$J,COLUMN('Medical Examinations'!G794),FALSE)</f>
        <v>0</v>
      </c>
      <c r="I795" t="str">
        <f>VLOOKUP($A795,'Medical Examinations'!$A:$J,COLUMN('Medical Examinations'!H794),FALSE)</f>
        <v>No</v>
      </c>
      <c r="J795" t="str">
        <f>VLOOKUP($A795,'Medical Examinations'!$A:$J,COLUMN('Medical Examinations'!I794),FALSE)</f>
        <v>Healthy Weight</v>
      </c>
      <c r="K795" t="str">
        <f>VLOOKUP($A795,'Medical Examinations'!$A:$J,COLUMN('Medical Examinations'!J794),FALSE)</f>
        <v>Diabetes</v>
      </c>
      <c r="L795" s="30">
        <f>VLOOKUP($A795,'Hospitalisation Details'!$A:$K,COLUMN('Hospitalisation Details'!J794),FALSE)</f>
        <v>22860</v>
      </c>
      <c r="M795" s="23">
        <f>VLOOKUP($A795,'Hospitalisation Details'!$A:$K,COLUMN('Hospitalisation Details'!F794),FALSE)</f>
        <v>13112.6</v>
      </c>
      <c r="N795" t="str">
        <f>VLOOKUP($A795,'Hospitalisation Details'!$A:$K,COLUMN('Hospitalisation Details'!G794),FALSE)</f>
        <v>Tier - 3</v>
      </c>
      <c r="O795" t="str">
        <f>VLOOKUP($A795,'Hospitalisation Details'!$A:$K,COLUMN('Hospitalisation Details'!H794),FALSE)</f>
        <v>Tier - 3</v>
      </c>
      <c r="P795" t="str">
        <f>VLOOKUP($A795,'Hospitalisation Details'!$A:$K,COLUMN('Hospitalisation Details'!I794),FALSE)</f>
        <v>R1012</v>
      </c>
      <c r="Q795">
        <f>VLOOKUP($A795,'Hospitalisation Details'!$A:$K,COLUMN('Hospitalisation Details'!K794),FALSE)</f>
        <v>60</v>
      </c>
      <c r="R795" t="str" cm="1">
        <f t="array" ref="R795">_xlfn.IFS(
Q795&lt;=10,"0-10",
Q795&lt;=20,"11-20",
Q795&lt;=30,"21-30",
Q795&lt;=40,"31-40",
Q795&lt;=50,"41-50",
Q795&lt;=60,"51-60",
Q795&lt;=70,"61-70"
)</f>
        <v>51-60</v>
      </c>
      <c r="S795" t="str">
        <f t="shared" si="12"/>
        <v>Yes</v>
      </c>
    </row>
    <row r="796" spans="1:19" ht="15.75" x14ac:dyDescent="0.25">
      <c r="A796" s="36" t="s">
        <v>836</v>
      </c>
      <c r="B796" t="str">
        <f>VLOOKUP(A796,'Customer Names'!A:E,COLUMN('Customer Names'!D795),FALSE)</f>
        <v>Ms. Sarah</v>
      </c>
      <c r="C796">
        <f>VLOOKUP($A796,'Medical Examinations'!$A:$J,COLUMN('Medical Examinations'!B795),FALSE)</f>
        <v>38.06</v>
      </c>
      <c r="D796">
        <f>VLOOKUP($A796,'Medical Examinations'!$A:$J,COLUMN('Medical Examinations'!C795),FALSE)</f>
        <v>9.24</v>
      </c>
      <c r="E796" t="str">
        <f>VLOOKUP($A796,'Medical Examinations'!$A:$J,COLUMN('Medical Examinations'!D795),FALSE)</f>
        <v>No</v>
      </c>
      <c r="F796" t="str">
        <f>VLOOKUP($A796,'Medical Examinations'!$A:$J,COLUMN('Medical Examinations'!E795),FALSE)</f>
        <v>No</v>
      </c>
      <c r="G796" t="str">
        <f>VLOOKUP($A796,'Medical Examinations'!$A:$J,COLUMN('Medical Examinations'!F795),FALSE)</f>
        <v>No</v>
      </c>
      <c r="H796">
        <f>VLOOKUP($A796,'Medical Examinations'!$A:$J,COLUMN('Medical Examinations'!G795),FALSE)</f>
        <v>0</v>
      </c>
      <c r="I796" t="str">
        <f>VLOOKUP($A796,'Medical Examinations'!$A:$J,COLUMN('Medical Examinations'!H795),FALSE)</f>
        <v>No</v>
      </c>
      <c r="J796" t="str">
        <f>VLOOKUP($A796,'Medical Examinations'!$A:$J,COLUMN('Medical Examinations'!I795),FALSE)</f>
        <v>Obesity</v>
      </c>
      <c r="K796" t="str">
        <f>VLOOKUP($A796,'Medical Examinations'!$A:$J,COLUMN('Medical Examinations'!J795),FALSE)</f>
        <v>Diabetes</v>
      </c>
      <c r="L796" s="30">
        <f>VLOOKUP($A796,'Hospitalisation Details'!$A:$K,COLUMN('Hospitalisation Details'!J795),FALSE)</f>
        <v>26236</v>
      </c>
      <c r="M796" s="23">
        <f>VLOOKUP($A796,'Hospitalisation Details'!$A:$K,COLUMN('Hospitalisation Details'!F795),FALSE)</f>
        <v>13110.79</v>
      </c>
      <c r="N796" t="str">
        <f>VLOOKUP($A796,'Hospitalisation Details'!$A:$K,COLUMN('Hospitalisation Details'!G795),FALSE)</f>
        <v>Tier - 3</v>
      </c>
      <c r="O796" t="str">
        <f>VLOOKUP($A796,'Hospitalisation Details'!$A:$K,COLUMN('Hospitalisation Details'!H795),FALSE)</f>
        <v>Tier - 2</v>
      </c>
      <c r="P796" t="str">
        <f>VLOOKUP($A796,'Hospitalisation Details'!$A:$K,COLUMN('Hospitalisation Details'!I795),FALSE)</f>
        <v>R1011</v>
      </c>
      <c r="Q796">
        <f>VLOOKUP($A796,'Hospitalisation Details'!$A:$K,COLUMN('Hospitalisation Details'!K795),FALSE)</f>
        <v>51</v>
      </c>
      <c r="R796" t="str" cm="1">
        <f t="array" ref="R796">_xlfn.IFS(
Q796&lt;=10,"0-10",
Q796&lt;=20,"11-20",
Q796&lt;=30,"21-30",
Q796&lt;=40,"31-40",
Q796&lt;=50,"41-50",
Q796&lt;=60,"51-60",
Q796&lt;=70,"61-70"
)</f>
        <v>51-60</v>
      </c>
      <c r="S796" t="str">
        <f t="shared" si="12"/>
        <v>Yes</v>
      </c>
    </row>
    <row r="797" spans="1:19" ht="15.75" x14ac:dyDescent="0.25">
      <c r="A797" s="36" t="s">
        <v>837</v>
      </c>
      <c r="B797" t="str">
        <f>VLOOKUP(A797,'Customer Names'!A:E,COLUMN('Customer Names'!D796),FALSE)</f>
        <v>Mrs. Colleen</v>
      </c>
      <c r="C797">
        <f>VLOOKUP($A797,'Medical Examinations'!$A:$J,COLUMN('Medical Examinations'!B796),FALSE)</f>
        <v>37.700000000000003</v>
      </c>
      <c r="D797">
        <f>VLOOKUP($A797,'Medical Examinations'!$A:$J,COLUMN('Medical Examinations'!C796),FALSE)</f>
        <v>8.6</v>
      </c>
      <c r="E797" t="str">
        <f>VLOOKUP($A797,'Medical Examinations'!$A:$J,COLUMN('Medical Examinations'!D796),FALSE)</f>
        <v>No</v>
      </c>
      <c r="F797" t="str">
        <f>VLOOKUP($A797,'Medical Examinations'!$A:$J,COLUMN('Medical Examinations'!E796),FALSE)</f>
        <v>No</v>
      </c>
      <c r="G797" t="str">
        <f>VLOOKUP($A797,'Medical Examinations'!$A:$J,COLUMN('Medical Examinations'!F796),FALSE)</f>
        <v>No</v>
      </c>
      <c r="H797">
        <f>VLOOKUP($A797,'Medical Examinations'!$A:$J,COLUMN('Medical Examinations'!G796),FALSE)</f>
        <v>0</v>
      </c>
      <c r="I797" t="str">
        <f>VLOOKUP($A797,'Medical Examinations'!$A:$J,COLUMN('Medical Examinations'!H796),FALSE)</f>
        <v>No</v>
      </c>
      <c r="J797" t="str">
        <f>VLOOKUP($A797,'Medical Examinations'!$A:$J,COLUMN('Medical Examinations'!I796),FALSE)</f>
        <v>Obesity</v>
      </c>
      <c r="K797" t="str">
        <f>VLOOKUP($A797,'Medical Examinations'!$A:$J,COLUMN('Medical Examinations'!J796),FALSE)</f>
        <v>Diabetes</v>
      </c>
      <c r="L797" s="30">
        <f>VLOOKUP($A797,'Hospitalisation Details'!$A:$K,COLUMN('Hospitalisation Details'!J796),FALSE)</f>
        <v>28688</v>
      </c>
      <c r="M797" s="23">
        <f>VLOOKUP($A797,'Hospitalisation Details'!$A:$K,COLUMN('Hospitalisation Details'!F796),FALSE)</f>
        <v>13101.74</v>
      </c>
      <c r="N797" t="str">
        <f>VLOOKUP($A797,'Hospitalisation Details'!$A:$K,COLUMN('Hospitalisation Details'!G796),FALSE)</f>
        <v>Tier - 3</v>
      </c>
      <c r="O797" t="str">
        <f>VLOOKUP($A797,'Hospitalisation Details'!$A:$K,COLUMN('Hospitalisation Details'!H796),FALSE)</f>
        <v>Tier - 2</v>
      </c>
      <c r="P797" t="str">
        <f>VLOOKUP($A797,'Hospitalisation Details'!$A:$K,COLUMN('Hospitalisation Details'!I796),FALSE)</f>
        <v>R1026</v>
      </c>
      <c r="Q797">
        <f>VLOOKUP($A797,'Hospitalisation Details'!$A:$K,COLUMN('Hospitalisation Details'!K796),FALSE)</f>
        <v>44</v>
      </c>
      <c r="R797" t="str" cm="1">
        <f t="array" ref="R797">_xlfn.IFS(
Q797&lt;=10,"0-10",
Q797&lt;=20,"11-20",
Q797&lt;=30,"21-30",
Q797&lt;=40,"31-40",
Q797&lt;=50,"41-50",
Q797&lt;=60,"51-60",
Q797&lt;=70,"61-70"
)</f>
        <v>41-50</v>
      </c>
      <c r="S797" t="str">
        <f t="shared" si="12"/>
        <v>Yes</v>
      </c>
    </row>
    <row r="798" spans="1:19" ht="15.75" x14ac:dyDescent="0.25">
      <c r="A798" s="36" t="s">
        <v>838</v>
      </c>
      <c r="B798" t="str">
        <f>VLOOKUP(A798,'Customer Names'!A:E,COLUMN('Customer Names'!D797),FALSE)</f>
        <v>Ms. Deedra</v>
      </c>
      <c r="C798">
        <f>VLOOKUP($A798,'Medical Examinations'!$A:$J,COLUMN('Medical Examinations'!B797),FALSE)</f>
        <v>44</v>
      </c>
      <c r="D798">
        <f>VLOOKUP($A798,'Medical Examinations'!$A:$J,COLUMN('Medical Examinations'!C797),FALSE)</f>
        <v>9.32</v>
      </c>
      <c r="E798" t="str">
        <f>VLOOKUP($A798,'Medical Examinations'!$A:$J,COLUMN('Medical Examinations'!D797),FALSE)</f>
        <v>Yes</v>
      </c>
      <c r="F798" t="str">
        <f>VLOOKUP($A798,'Medical Examinations'!$A:$J,COLUMN('Medical Examinations'!E797),FALSE)</f>
        <v>No</v>
      </c>
      <c r="G798" t="str">
        <f>VLOOKUP($A798,'Medical Examinations'!$A:$J,COLUMN('Medical Examinations'!F797),FALSE)</f>
        <v>No</v>
      </c>
      <c r="H798">
        <f>VLOOKUP($A798,'Medical Examinations'!$A:$J,COLUMN('Medical Examinations'!G797),FALSE)</f>
        <v>2</v>
      </c>
      <c r="I798" t="str">
        <f>VLOOKUP($A798,'Medical Examinations'!$A:$J,COLUMN('Medical Examinations'!H797),FALSE)</f>
        <v>No</v>
      </c>
      <c r="J798" t="str">
        <f>VLOOKUP($A798,'Medical Examinations'!$A:$J,COLUMN('Medical Examinations'!I797),FALSE)</f>
        <v>Obesity</v>
      </c>
      <c r="K798" t="str">
        <f>VLOOKUP($A798,'Medical Examinations'!$A:$J,COLUMN('Medical Examinations'!J797),FALSE)</f>
        <v>Diabetes</v>
      </c>
      <c r="L798" s="30">
        <f>VLOOKUP($A798,'Hospitalisation Details'!$A:$K,COLUMN('Hospitalisation Details'!J797),FALSE)</f>
        <v>22591</v>
      </c>
      <c r="M798" s="23">
        <f>VLOOKUP($A798,'Hospitalisation Details'!$A:$K,COLUMN('Hospitalisation Details'!F797),FALSE)</f>
        <v>13063.88</v>
      </c>
      <c r="N798" t="str">
        <f>VLOOKUP($A798,'Hospitalisation Details'!$A:$K,COLUMN('Hospitalisation Details'!G797),FALSE)</f>
        <v>Tier - 3</v>
      </c>
      <c r="O798" t="str">
        <f>VLOOKUP($A798,'Hospitalisation Details'!$A:$K,COLUMN('Hospitalisation Details'!H797),FALSE)</f>
        <v>Tier - 2</v>
      </c>
      <c r="P798" t="str">
        <f>VLOOKUP($A798,'Hospitalisation Details'!$A:$K,COLUMN('Hospitalisation Details'!I797),FALSE)</f>
        <v>R1011</v>
      </c>
      <c r="Q798">
        <f>VLOOKUP($A798,'Hospitalisation Details'!$A:$K,COLUMN('Hospitalisation Details'!K797),FALSE)</f>
        <v>61</v>
      </c>
      <c r="R798" t="str" cm="1">
        <f t="array" ref="R798">_xlfn.IFS(
Q798&lt;=10,"0-10",
Q798&lt;=20,"11-20",
Q798&lt;=30,"21-30",
Q798&lt;=40,"31-40",
Q798&lt;=50,"41-50",
Q798&lt;=60,"51-60",
Q798&lt;=70,"61-70"
)</f>
        <v>61-70</v>
      </c>
      <c r="S798" t="str">
        <f t="shared" si="12"/>
        <v>Yes</v>
      </c>
    </row>
    <row r="799" spans="1:19" ht="15.75" x14ac:dyDescent="0.25">
      <c r="A799" s="36" t="s">
        <v>839</v>
      </c>
      <c r="B799" t="str">
        <f>VLOOKUP(A799,'Customer Names'!A:E,COLUMN('Customer Names'!D798),FALSE)</f>
        <v>Mrs. Kulwinder</v>
      </c>
      <c r="C799">
        <f>VLOOKUP($A799,'Medical Examinations'!$A:$J,COLUMN('Medical Examinations'!B798),FALSE)</f>
        <v>41.45</v>
      </c>
      <c r="D799">
        <f>VLOOKUP($A799,'Medical Examinations'!$A:$J,COLUMN('Medical Examinations'!C798),FALSE)</f>
        <v>6.12</v>
      </c>
      <c r="E799" t="str">
        <f>VLOOKUP($A799,'Medical Examinations'!$A:$J,COLUMN('Medical Examinations'!D798),FALSE)</f>
        <v>Yes</v>
      </c>
      <c r="F799" t="str">
        <f>VLOOKUP($A799,'Medical Examinations'!$A:$J,COLUMN('Medical Examinations'!E798),FALSE)</f>
        <v>No</v>
      </c>
      <c r="G799" t="str">
        <f>VLOOKUP($A799,'Medical Examinations'!$A:$J,COLUMN('Medical Examinations'!F798),FALSE)</f>
        <v>No</v>
      </c>
      <c r="H799">
        <f>VLOOKUP($A799,'Medical Examinations'!$A:$J,COLUMN('Medical Examinations'!G798),FALSE)</f>
        <v>0</v>
      </c>
      <c r="I799" t="str">
        <f>VLOOKUP($A799,'Medical Examinations'!$A:$J,COLUMN('Medical Examinations'!H798),FALSE)</f>
        <v>No</v>
      </c>
      <c r="J799" t="str">
        <f>VLOOKUP($A799,'Medical Examinations'!$A:$J,COLUMN('Medical Examinations'!I798),FALSE)</f>
        <v>Obesity</v>
      </c>
      <c r="K799" t="str">
        <f>VLOOKUP($A799,'Medical Examinations'!$A:$J,COLUMN('Medical Examinations'!J798),FALSE)</f>
        <v>Prediabetes</v>
      </c>
      <c r="L799" s="30">
        <f>VLOOKUP($A799,'Hospitalisation Details'!$A:$K,COLUMN('Hospitalisation Details'!J798),FALSE)</f>
        <v>31346</v>
      </c>
      <c r="M799" s="23">
        <f>VLOOKUP($A799,'Hospitalisation Details'!$A:$K,COLUMN('Hospitalisation Details'!F798),FALSE)</f>
        <v>13051.22</v>
      </c>
      <c r="N799" t="str">
        <f>VLOOKUP($A799,'Hospitalisation Details'!$A:$K,COLUMN('Hospitalisation Details'!G798),FALSE)</f>
        <v>Tier - 3</v>
      </c>
      <c r="O799" t="str">
        <f>VLOOKUP($A799,'Hospitalisation Details'!$A:$K,COLUMN('Hospitalisation Details'!H798),FALSE)</f>
        <v>Tier - 1</v>
      </c>
      <c r="P799" t="str">
        <f>VLOOKUP($A799,'Hospitalisation Details'!$A:$K,COLUMN('Hospitalisation Details'!I798),FALSE)</f>
        <v>R1026</v>
      </c>
      <c r="Q799">
        <f>VLOOKUP($A799,'Hospitalisation Details'!$A:$K,COLUMN('Hospitalisation Details'!K798),FALSE)</f>
        <v>37</v>
      </c>
      <c r="R799" t="str" cm="1">
        <f t="array" ref="R799">_xlfn.IFS(
Q799&lt;=10,"0-10",
Q799&lt;=20,"11-20",
Q799&lt;=30,"21-30",
Q799&lt;=40,"31-40",
Q799&lt;=50,"41-50",
Q799&lt;=60,"51-60",
Q799&lt;=70,"61-70"
)</f>
        <v>31-40</v>
      </c>
      <c r="S799" t="str">
        <f t="shared" si="12"/>
        <v>Yes</v>
      </c>
    </row>
    <row r="800" spans="1:19" ht="15.75" x14ac:dyDescent="0.25">
      <c r="A800" s="36" t="s">
        <v>840</v>
      </c>
      <c r="B800" t="str">
        <f>VLOOKUP(A800,'Customer Names'!A:E,COLUMN('Customer Names'!D799),FALSE)</f>
        <v>Ms. Ann</v>
      </c>
      <c r="C800">
        <f>VLOOKUP($A800,'Medical Examinations'!$A:$J,COLUMN('Medical Examinations'!B799),FALSE)</f>
        <v>25.364999999999998</v>
      </c>
      <c r="D800">
        <f>VLOOKUP($A800,'Medical Examinations'!$A:$J,COLUMN('Medical Examinations'!C799),FALSE)</f>
        <v>9.19</v>
      </c>
      <c r="E800" t="str">
        <f>VLOOKUP($A800,'Medical Examinations'!$A:$J,COLUMN('Medical Examinations'!D799),FALSE)</f>
        <v>Yes</v>
      </c>
      <c r="F800" t="str">
        <f>VLOOKUP($A800,'Medical Examinations'!$A:$J,COLUMN('Medical Examinations'!E799),FALSE)</f>
        <v>No</v>
      </c>
      <c r="G800" t="str">
        <f>VLOOKUP($A800,'Medical Examinations'!$A:$J,COLUMN('Medical Examinations'!F799),FALSE)</f>
        <v>No</v>
      </c>
      <c r="H800">
        <f>VLOOKUP($A800,'Medical Examinations'!$A:$J,COLUMN('Medical Examinations'!G799),FALSE)</f>
        <v>0</v>
      </c>
      <c r="I800" t="str">
        <f>VLOOKUP($A800,'Medical Examinations'!$A:$J,COLUMN('Medical Examinations'!H799),FALSE)</f>
        <v>No</v>
      </c>
      <c r="J800" t="str">
        <f>VLOOKUP($A800,'Medical Examinations'!$A:$J,COLUMN('Medical Examinations'!I799),FALSE)</f>
        <v>Overweight</v>
      </c>
      <c r="K800" t="str">
        <f>VLOOKUP($A800,'Medical Examinations'!$A:$J,COLUMN('Medical Examinations'!J799),FALSE)</f>
        <v>Diabetes</v>
      </c>
      <c r="L800" s="30">
        <f>VLOOKUP($A800,'Hospitalisation Details'!$A:$K,COLUMN('Hospitalisation Details'!J799),FALSE)</f>
        <v>24690</v>
      </c>
      <c r="M800" s="23">
        <f>VLOOKUP($A800,'Hospitalisation Details'!$A:$K,COLUMN('Hospitalisation Details'!F799),FALSE)</f>
        <v>13047.33</v>
      </c>
      <c r="N800" t="str">
        <f>VLOOKUP($A800,'Hospitalisation Details'!$A:$K,COLUMN('Hospitalisation Details'!G799),FALSE)</f>
        <v>Tier - 3</v>
      </c>
      <c r="O800" t="str">
        <f>VLOOKUP($A800,'Hospitalisation Details'!$A:$K,COLUMN('Hospitalisation Details'!H799),FALSE)</f>
        <v>Tier - 3</v>
      </c>
      <c r="P800" t="str">
        <f>VLOOKUP($A800,'Hospitalisation Details'!$A:$K,COLUMN('Hospitalisation Details'!I799),FALSE)</f>
        <v>R1024</v>
      </c>
      <c r="Q800">
        <f>VLOOKUP($A800,'Hospitalisation Details'!$A:$K,COLUMN('Hospitalisation Details'!K799),FALSE)</f>
        <v>55</v>
      </c>
      <c r="R800" t="str" cm="1">
        <f t="array" ref="R800">_xlfn.IFS(
Q800&lt;=10,"0-10",
Q800&lt;=20,"11-20",
Q800&lt;=30,"21-30",
Q800&lt;=40,"31-40",
Q800&lt;=50,"41-50",
Q800&lt;=60,"51-60",
Q800&lt;=70,"61-70"
)</f>
        <v>51-60</v>
      </c>
      <c r="S800" t="str">
        <f t="shared" si="12"/>
        <v>Yes</v>
      </c>
    </row>
    <row r="801" spans="1:19" ht="15.75" x14ac:dyDescent="0.25">
      <c r="A801" s="36" t="s">
        <v>841</v>
      </c>
      <c r="B801" t="str">
        <f>VLOOKUP(A801,'Customer Names'!A:E,COLUMN('Customer Names'!D800),FALSE)</f>
        <v>Ms. Sarah</v>
      </c>
      <c r="C801">
        <f>VLOOKUP($A801,'Medical Examinations'!$A:$J,COLUMN('Medical Examinations'!B800),FALSE)</f>
        <v>34.56</v>
      </c>
      <c r="D801">
        <f>VLOOKUP($A801,'Medical Examinations'!$A:$J,COLUMN('Medical Examinations'!C800),FALSE)</f>
        <v>5.84</v>
      </c>
      <c r="E801" t="str">
        <f>VLOOKUP($A801,'Medical Examinations'!$A:$J,COLUMN('Medical Examinations'!D800),FALSE)</f>
        <v>Yes</v>
      </c>
      <c r="F801" t="str">
        <f>VLOOKUP($A801,'Medical Examinations'!$A:$J,COLUMN('Medical Examinations'!E800),FALSE)</f>
        <v>No</v>
      </c>
      <c r="G801" t="str">
        <f>VLOOKUP($A801,'Medical Examinations'!$A:$J,COLUMN('Medical Examinations'!F800),FALSE)</f>
        <v>Yes</v>
      </c>
      <c r="H801">
        <f>VLOOKUP($A801,'Medical Examinations'!$A:$J,COLUMN('Medical Examinations'!G800),FALSE)</f>
        <v>1</v>
      </c>
      <c r="I801" t="str">
        <f>VLOOKUP($A801,'Medical Examinations'!$A:$J,COLUMN('Medical Examinations'!H800),FALSE)</f>
        <v>No</v>
      </c>
      <c r="J801" t="str">
        <f>VLOOKUP($A801,'Medical Examinations'!$A:$J,COLUMN('Medical Examinations'!I800),FALSE)</f>
        <v>Obesity</v>
      </c>
      <c r="K801" t="str">
        <f>VLOOKUP($A801,'Medical Examinations'!$A:$J,COLUMN('Medical Examinations'!J800),FALSE)</f>
        <v>Prediabetes</v>
      </c>
      <c r="L801" s="30">
        <f>VLOOKUP($A801,'Hospitalisation Details'!$A:$K,COLUMN('Hospitalisation Details'!J800),FALSE)</f>
        <v>25469</v>
      </c>
      <c r="M801" s="23">
        <f>VLOOKUP($A801,'Hospitalisation Details'!$A:$K,COLUMN('Hospitalisation Details'!F800),FALSE)</f>
        <v>13044.41</v>
      </c>
      <c r="N801" t="str">
        <f>VLOOKUP($A801,'Hospitalisation Details'!$A:$K,COLUMN('Hospitalisation Details'!G800),FALSE)</f>
        <v>Tier - 3</v>
      </c>
      <c r="O801" t="str">
        <f>VLOOKUP($A801,'Hospitalisation Details'!$A:$K,COLUMN('Hospitalisation Details'!H800),FALSE)</f>
        <v>Tier - 1</v>
      </c>
      <c r="P801" t="str">
        <f>VLOOKUP($A801,'Hospitalisation Details'!$A:$K,COLUMN('Hospitalisation Details'!I800),FALSE)</f>
        <v>R1012</v>
      </c>
      <c r="Q801">
        <f>VLOOKUP($A801,'Hospitalisation Details'!$A:$K,COLUMN('Hospitalisation Details'!K800),FALSE)</f>
        <v>53</v>
      </c>
      <c r="R801" t="str" cm="1">
        <f t="array" ref="R801">_xlfn.IFS(
Q801&lt;=10,"0-10",
Q801&lt;=20,"11-20",
Q801&lt;=30,"21-30",
Q801&lt;=40,"31-40",
Q801&lt;=50,"41-50",
Q801&lt;=60,"51-60",
Q801&lt;=70,"61-70"
)</f>
        <v>51-60</v>
      </c>
      <c r="S801" t="str">
        <f t="shared" si="12"/>
        <v>Yes</v>
      </c>
    </row>
    <row r="802" spans="1:19" ht="15.75" x14ac:dyDescent="0.25">
      <c r="A802" s="36" t="s">
        <v>842</v>
      </c>
      <c r="B802" t="str">
        <f>VLOOKUP(A802,'Customer Names'!A:E,COLUMN('Customer Names'!D801),FALSE)</f>
        <v>Ms. Apryl</v>
      </c>
      <c r="C802">
        <f>VLOOKUP($A802,'Medical Examinations'!$A:$J,COLUMN('Medical Examinations'!B801),FALSE)</f>
        <v>28.2</v>
      </c>
      <c r="D802">
        <f>VLOOKUP($A802,'Medical Examinations'!$A:$J,COLUMN('Medical Examinations'!C801),FALSE)</f>
        <v>7.19</v>
      </c>
      <c r="E802" t="str">
        <f>VLOOKUP($A802,'Medical Examinations'!$A:$J,COLUMN('Medical Examinations'!D801),FALSE)</f>
        <v>Yes</v>
      </c>
      <c r="F802" t="str">
        <f>VLOOKUP($A802,'Medical Examinations'!$A:$J,COLUMN('Medical Examinations'!E801),FALSE)</f>
        <v>No</v>
      </c>
      <c r="G802" t="str">
        <f>VLOOKUP($A802,'Medical Examinations'!$A:$J,COLUMN('Medical Examinations'!F801),FALSE)</f>
        <v>No</v>
      </c>
      <c r="H802">
        <f>VLOOKUP($A802,'Medical Examinations'!$A:$J,COLUMN('Medical Examinations'!G801),FALSE)</f>
        <v>2</v>
      </c>
      <c r="I802" t="str">
        <f>VLOOKUP($A802,'Medical Examinations'!$A:$J,COLUMN('Medical Examinations'!H801),FALSE)</f>
        <v>No</v>
      </c>
      <c r="J802" t="str">
        <f>VLOOKUP($A802,'Medical Examinations'!$A:$J,COLUMN('Medical Examinations'!I801),FALSE)</f>
        <v>Overweight</v>
      </c>
      <c r="K802" t="str">
        <f>VLOOKUP($A802,'Medical Examinations'!$A:$J,COLUMN('Medical Examinations'!J801),FALSE)</f>
        <v>Diabetes</v>
      </c>
      <c r="L802" s="30">
        <f>VLOOKUP($A802,'Hospitalisation Details'!$A:$K,COLUMN('Hospitalisation Details'!J801),FALSE)</f>
        <v>22594</v>
      </c>
      <c r="M802" s="23">
        <f>VLOOKUP($A802,'Hospitalisation Details'!$A:$K,COLUMN('Hospitalisation Details'!F801),FALSE)</f>
        <v>13041.92</v>
      </c>
      <c r="N802" t="str">
        <f>VLOOKUP($A802,'Hospitalisation Details'!$A:$K,COLUMN('Hospitalisation Details'!G801),FALSE)</f>
        <v>Tier - 3</v>
      </c>
      <c r="O802" t="str">
        <f>VLOOKUP($A802,'Hospitalisation Details'!$A:$K,COLUMN('Hospitalisation Details'!H801),FALSE)</f>
        <v>Tier - 1</v>
      </c>
      <c r="P802" t="str">
        <f>VLOOKUP($A802,'Hospitalisation Details'!$A:$K,COLUMN('Hospitalisation Details'!I801),FALSE)</f>
        <v>R1011</v>
      </c>
      <c r="Q802">
        <f>VLOOKUP($A802,'Hospitalisation Details'!$A:$K,COLUMN('Hospitalisation Details'!K801),FALSE)</f>
        <v>61</v>
      </c>
      <c r="R802" t="str" cm="1">
        <f t="array" ref="R802">_xlfn.IFS(
Q802&lt;=10,"0-10",
Q802&lt;=20,"11-20",
Q802&lt;=30,"21-30",
Q802&lt;=40,"31-40",
Q802&lt;=50,"41-50",
Q802&lt;=60,"51-60",
Q802&lt;=70,"61-70"
)</f>
        <v>61-70</v>
      </c>
      <c r="S802" t="str">
        <f t="shared" si="12"/>
        <v>Yes</v>
      </c>
    </row>
    <row r="803" spans="1:19" ht="15.75" x14ac:dyDescent="0.25">
      <c r="A803" s="36" t="s">
        <v>843</v>
      </c>
      <c r="B803" t="str">
        <f>VLOOKUP(A803,'Customer Names'!A:E,COLUMN('Customer Names'!D802),FALSE)</f>
        <v>Mrs. Ilana</v>
      </c>
      <c r="C803">
        <f>VLOOKUP($A803,'Medical Examinations'!$A:$J,COLUMN('Medical Examinations'!B802),FALSE)</f>
        <v>30.43</v>
      </c>
      <c r="D803">
        <f>VLOOKUP($A803,'Medical Examinations'!$A:$J,COLUMN('Medical Examinations'!C802),FALSE)</f>
        <v>9.39</v>
      </c>
      <c r="E803" t="str">
        <f>VLOOKUP($A803,'Medical Examinations'!$A:$J,COLUMN('Medical Examinations'!D802),FALSE)</f>
        <v>No</v>
      </c>
      <c r="F803" t="str">
        <f>VLOOKUP($A803,'Medical Examinations'!$A:$J,COLUMN('Medical Examinations'!E802),FALSE)</f>
        <v>No</v>
      </c>
      <c r="G803" t="str">
        <f>VLOOKUP($A803,'Medical Examinations'!$A:$J,COLUMN('Medical Examinations'!F802),FALSE)</f>
        <v>No</v>
      </c>
      <c r="H803">
        <f>VLOOKUP($A803,'Medical Examinations'!$A:$J,COLUMN('Medical Examinations'!G802),FALSE)</f>
        <v>0</v>
      </c>
      <c r="I803" t="str">
        <f>VLOOKUP($A803,'Medical Examinations'!$A:$J,COLUMN('Medical Examinations'!H802),FALSE)</f>
        <v>No</v>
      </c>
      <c r="J803" t="str">
        <f>VLOOKUP($A803,'Medical Examinations'!$A:$J,COLUMN('Medical Examinations'!I802),FALSE)</f>
        <v>Obesity</v>
      </c>
      <c r="K803" t="str">
        <f>VLOOKUP($A803,'Medical Examinations'!$A:$J,COLUMN('Medical Examinations'!J802),FALSE)</f>
        <v>Diabetes</v>
      </c>
      <c r="L803" s="30">
        <f>VLOOKUP($A803,'Hospitalisation Details'!$A:$K,COLUMN('Hospitalisation Details'!J802),FALSE)</f>
        <v>24050</v>
      </c>
      <c r="M803" s="23">
        <f>VLOOKUP($A803,'Hospitalisation Details'!$A:$K,COLUMN('Hospitalisation Details'!F802),FALSE)</f>
        <v>13023.93</v>
      </c>
      <c r="N803" t="str">
        <f>VLOOKUP($A803,'Hospitalisation Details'!$A:$K,COLUMN('Hospitalisation Details'!G802),FALSE)</f>
        <v>Tier - 3</v>
      </c>
      <c r="O803" t="str">
        <f>VLOOKUP($A803,'Hospitalisation Details'!$A:$K,COLUMN('Hospitalisation Details'!H802),FALSE)</f>
        <v>Tier - 2</v>
      </c>
      <c r="P803" t="str">
        <f>VLOOKUP($A803,'Hospitalisation Details'!$A:$K,COLUMN('Hospitalisation Details'!I802),FALSE)</f>
        <v>R1025</v>
      </c>
      <c r="Q803">
        <f>VLOOKUP($A803,'Hospitalisation Details'!$A:$K,COLUMN('Hospitalisation Details'!K802),FALSE)</f>
        <v>57</v>
      </c>
      <c r="R803" t="str" cm="1">
        <f t="array" ref="R803">_xlfn.IFS(
Q803&lt;=10,"0-10",
Q803&lt;=20,"11-20",
Q803&lt;=30,"21-30",
Q803&lt;=40,"31-40",
Q803&lt;=50,"41-50",
Q803&lt;=60,"51-60",
Q803&lt;=70,"61-70"
)</f>
        <v>51-60</v>
      </c>
      <c r="S803" t="str">
        <f t="shared" si="12"/>
        <v>Yes</v>
      </c>
    </row>
    <row r="804" spans="1:19" ht="15.75" x14ac:dyDescent="0.25">
      <c r="A804" s="36" t="s">
        <v>844</v>
      </c>
      <c r="B804" t="str">
        <f>VLOOKUP(A804,'Customer Names'!A:E,COLUMN('Customer Names'!D803),FALSE)</f>
        <v>Ms. Katherine</v>
      </c>
      <c r="C804">
        <f>VLOOKUP($A804,'Medical Examinations'!$A:$J,COLUMN('Medical Examinations'!B803),FALSE)</f>
        <v>32.395000000000003</v>
      </c>
      <c r="D804">
        <f>VLOOKUP($A804,'Medical Examinations'!$A:$J,COLUMN('Medical Examinations'!C803),FALSE)</f>
        <v>4.2699999999999996</v>
      </c>
      <c r="E804" t="str">
        <f>VLOOKUP($A804,'Medical Examinations'!$A:$J,COLUMN('Medical Examinations'!D803),FALSE)</f>
        <v>Yes</v>
      </c>
      <c r="F804" t="str">
        <f>VLOOKUP($A804,'Medical Examinations'!$A:$J,COLUMN('Medical Examinations'!E803),FALSE)</f>
        <v>No</v>
      </c>
      <c r="G804" t="str">
        <f>VLOOKUP($A804,'Medical Examinations'!$A:$J,COLUMN('Medical Examinations'!F803),FALSE)</f>
        <v>No</v>
      </c>
      <c r="H804">
        <f>VLOOKUP($A804,'Medical Examinations'!$A:$J,COLUMN('Medical Examinations'!G803),FALSE)</f>
        <v>1</v>
      </c>
      <c r="I804" t="str">
        <f>VLOOKUP($A804,'Medical Examinations'!$A:$J,COLUMN('Medical Examinations'!H803),FALSE)</f>
        <v>No</v>
      </c>
      <c r="J804" t="str">
        <f>VLOOKUP($A804,'Medical Examinations'!$A:$J,COLUMN('Medical Examinations'!I803),FALSE)</f>
        <v>Obesity</v>
      </c>
      <c r="K804" t="str">
        <f>VLOOKUP($A804,'Medical Examinations'!$A:$J,COLUMN('Medical Examinations'!J803),FALSE)</f>
        <v>Normal</v>
      </c>
      <c r="L804" s="30">
        <f>VLOOKUP($A804,'Hospitalisation Details'!$A:$K,COLUMN('Hospitalisation Details'!J803),FALSE)</f>
        <v>23643</v>
      </c>
      <c r="M804" s="23">
        <f>VLOOKUP($A804,'Hospitalisation Details'!$A:$K,COLUMN('Hospitalisation Details'!F803),FALSE)</f>
        <v>13019.16</v>
      </c>
      <c r="N804" t="str">
        <f>VLOOKUP($A804,'Hospitalisation Details'!$A:$K,COLUMN('Hospitalisation Details'!G803),FALSE)</f>
        <v>Tier - 3</v>
      </c>
      <c r="O804" t="str">
        <f>VLOOKUP($A804,'Hospitalisation Details'!$A:$K,COLUMN('Hospitalisation Details'!H803),FALSE)</f>
        <v>Tier - 1</v>
      </c>
      <c r="P804" t="str">
        <f>VLOOKUP($A804,'Hospitalisation Details'!$A:$K,COLUMN('Hospitalisation Details'!I803),FALSE)</f>
        <v>R1024</v>
      </c>
      <c r="Q804">
        <f>VLOOKUP($A804,'Hospitalisation Details'!$A:$K,COLUMN('Hospitalisation Details'!K803),FALSE)</f>
        <v>58</v>
      </c>
      <c r="R804" t="str" cm="1">
        <f t="array" ref="R804">_xlfn.IFS(
Q804&lt;=10,"0-10",
Q804&lt;=20,"11-20",
Q804&lt;=30,"21-30",
Q804&lt;=40,"31-40",
Q804&lt;=50,"41-50",
Q804&lt;=60,"51-60",
Q804&lt;=70,"61-70"
)</f>
        <v>51-60</v>
      </c>
      <c r="S804" t="str">
        <f t="shared" si="12"/>
        <v>No</v>
      </c>
    </row>
    <row r="805" spans="1:19" ht="15.75" x14ac:dyDescent="0.25">
      <c r="A805" s="36" t="s">
        <v>845</v>
      </c>
      <c r="B805" t="str">
        <f>VLOOKUP(A805,'Customer Names'!A:E,COLUMN('Customer Names'!D804),FALSE)</f>
        <v>Ms. Katherine</v>
      </c>
      <c r="C805">
        <f>VLOOKUP($A805,'Medical Examinations'!$A:$J,COLUMN('Medical Examinations'!B804),FALSE)</f>
        <v>24.035</v>
      </c>
      <c r="D805">
        <f>VLOOKUP($A805,'Medical Examinations'!$A:$J,COLUMN('Medical Examinations'!C804),FALSE)</f>
        <v>11.71</v>
      </c>
      <c r="E805" t="str">
        <f>VLOOKUP($A805,'Medical Examinations'!$A:$J,COLUMN('Medical Examinations'!D804),FALSE)</f>
        <v>No</v>
      </c>
      <c r="F805" t="str">
        <f>VLOOKUP($A805,'Medical Examinations'!$A:$J,COLUMN('Medical Examinations'!E804),FALSE)</f>
        <v>No</v>
      </c>
      <c r="G805" t="str">
        <f>VLOOKUP($A805,'Medical Examinations'!$A:$J,COLUMN('Medical Examinations'!F804),FALSE)</f>
        <v>No</v>
      </c>
      <c r="H805">
        <f>VLOOKUP($A805,'Medical Examinations'!$A:$J,COLUMN('Medical Examinations'!G804),FALSE)</f>
        <v>0</v>
      </c>
      <c r="I805" t="str">
        <f>VLOOKUP($A805,'Medical Examinations'!$A:$J,COLUMN('Medical Examinations'!H804),FALSE)</f>
        <v>No</v>
      </c>
      <c r="J805" t="str">
        <f>VLOOKUP($A805,'Medical Examinations'!$A:$J,COLUMN('Medical Examinations'!I804),FALSE)</f>
        <v>Healthy Weight</v>
      </c>
      <c r="K805" t="str">
        <f>VLOOKUP($A805,'Medical Examinations'!$A:$J,COLUMN('Medical Examinations'!J804),FALSE)</f>
        <v>Diabetes</v>
      </c>
      <c r="L805" s="30">
        <f>VLOOKUP($A805,'Hospitalisation Details'!$A:$K,COLUMN('Hospitalisation Details'!J804),FALSE)</f>
        <v>22847</v>
      </c>
      <c r="M805" s="23">
        <f>VLOOKUP($A805,'Hospitalisation Details'!$A:$K,COLUMN('Hospitalisation Details'!F804),FALSE)</f>
        <v>13012.21</v>
      </c>
      <c r="N805" t="str">
        <f>VLOOKUP($A805,'Hospitalisation Details'!$A:$K,COLUMN('Hospitalisation Details'!G804),FALSE)</f>
        <v>Tier - 3</v>
      </c>
      <c r="O805" t="str">
        <f>VLOOKUP($A805,'Hospitalisation Details'!$A:$K,COLUMN('Hospitalisation Details'!H804),FALSE)</f>
        <v>Tier - 1</v>
      </c>
      <c r="P805" t="str">
        <f>VLOOKUP($A805,'Hospitalisation Details'!$A:$K,COLUMN('Hospitalisation Details'!I804),FALSE)</f>
        <v>R1012</v>
      </c>
      <c r="Q805">
        <f>VLOOKUP($A805,'Hospitalisation Details'!$A:$K,COLUMN('Hospitalisation Details'!K804),FALSE)</f>
        <v>60</v>
      </c>
      <c r="R805" t="str" cm="1">
        <f t="array" ref="R805">_xlfn.IFS(
Q805&lt;=10,"0-10",
Q805&lt;=20,"11-20",
Q805&lt;=30,"21-30",
Q805&lt;=40,"31-40",
Q805&lt;=50,"41-50",
Q805&lt;=60,"51-60",
Q805&lt;=70,"61-70"
)</f>
        <v>51-60</v>
      </c>
      <c r="S805" t="str">
        <f t="shared" si="12"/>
        <v>Yes</v>
      </c>
    </row>
    <row r="806" spans="1:19" ht="15.75" x14ac:dyDescent="0.25">
      <c r="A806" s="36" t="s">
        <v>846</v>
      </c>
      <c r="B806" t="str">
        <f>VLOOKUP(A806,'Customer Names'!A:E,COLUMN('Customer Names'!D805),FALSE)</f>
        <v>Mr. Karl</v>
      </c>
      <c r="C806">
        <f>VLOOKUP($A806,'Medical Examinations'!$A:$J,COLUMN('Medical Examinations'!B805),FALSE)</f>
        <v>37.119999999999997</v>
      </c>
      <c r="D806">
        <f>VLOOKUP($A806,'Medical Examinations'!$A:$J,COLUMN('Medical Examinations'!C805),FALSE)</f>
        <v>5.29</v>
      </c>
      <c r="E806" t="str">
        <f>VLOOKUP($A806,'Medical Examinations'!$A:$J,COLUMN('Medical Examinations'!D805),FALSE)</f>
        <v>No</v>
      </c>
      <c r="F806" t="str">
        <f>VLOOKUP($A806,'Medical Examinations'!$A:$J,COLUMN('Medical Examinations'!E805),FALSE)</f>
        <v>No</v>
      </c>
      <c r="G806" t="str">
        <f>VLOOKUP($A806,'Medical Examinations'!$A:$J,COLUMN('Medical Examinations'!F805),FALSE)</f>
        <v>No</v>
      </c>
      <c r="H806">
        <f>VLOOKUP($A806,'Medical Examinations'!$A:$J,COLUMN('Medical Examinations'!G805),FALSE)</f>
        <v>2</v>
      </c>
      <c r="I806" t="str">
        <f>VLOOKUP($A806,'Medical Examinations'!$A:$J,COLUMN('Medical Examinations'!H805),FALSE)</f>
        <v>No</v>
      </c>
      <c r="J806" t="str">
        <f>VLOOKUP($A806,'Medical Examinations'!$A:$J,COLUMN('Medical Examinations'!I805),FALSE)</f>
        <v>Obesity</v>
      </c>
      <c r="K806" t="str">
        <f>VLOOKUP($A806,'Medical Examinations'!$A:$J,COLUMN('Medical Examinations'!J805),FALSE)</f>
        <v>Normal</v>
      </c>
      <c r="L806" s="30">
        <f>VLOOKUP($A806,'Hospitalisation Details'!$A:$K,COLUMN('Hospitalisation Details'!J805),FALSE)</f>
        <v>26569</v>
      </c>
      <c r="M806" s="23">
        <f>VLOOKUP($A806,'Hospitalisation Details'!$A:$K,COLUMN('Hospitalisation Details'!F805),FALSE)</f>
        <v>13010.86</v>
      </c>
      <c r="N806" t="str">
        <f>VLOOKUP($A806,'Hospitalisation Details'!$A:$K,COLUMN('Hospitalisation Details'!G805),FALSE)</f>
        <v>Tier - 3</v>
      </c>
      <c r="O806" t="str">
        <f>VLOOKUP($A806,'Hospitalisation Details'!$A:$K,COLUMN('Hospitalisation Details'!H805),FALSE)</f>
        <v>Tier - 2</v>
      </c>
      <c r="P806" t="str">
        <f>VLOOKUP($A806,'Hospitalisation Details'!$A:$K,COLUMN('Hospitalisation Details'!I805),FALSE)</f>
        <v>R1012</v>
      </c>
      <c r="Q806">
        <f>VLOOKUP($A806,'Hospitalisation Details'!$A:$K,COLUMN('Hospitalisation Details'!K805),FALSE)</f>
        <v>50</v>
      </c>
      <c r="R806" t="str" cm="1">
        <f t="array" ref="R806">_xlfn.IFS(
Q806&lt;=10,"0-10",
Q806&lt;=20,"11-20",
Q806&lt;=30,"21-30",
Q806&lt;=40,"31-40",
Q806&lt;=50,"41-50",
Q806&lt;=60,"51-60",
Q806&lt;=70,"61-70"
)</f>
        <v>41-50</v>
      </c>
      <c r="S806" t="str">
        <f t="shared" si="12"/>
        <v>No</v>
      </c>
    </row>
    <row r="807" spans="1:19" ht="15.75" x14ac:dyDescent="0.25">
      <c r="A807" s="36" t="s">
        <v>847</v>
      </c>
      <c r="B807" t="str">
        <f>VLOOKUP(A807,'Customer Names'!A:E,COLUMN('Customer Names'!D806),FALSE)</f>
        <v>Mr. Stephen</v>
      </c>
      <c r="C807">
        <f>VLOOKUP($A807,'Medical Examinations'!$A:$J,COLUMN('Medical Examinations'!B806),FALSE)</f>
        <v>34.840000000000003</v>
      </c>
      <c r="D807">
        <f>VLOOKUP($A807,'Medical Examinations'!$A:$J,COLUMN('Medical Examinations'!C806),FALSE)</f>
        <v>6</v>
      </c>
      <c r="E807" t="str">
        <f>VLOOKUP($A807,'Medical Examinations'!$A:$J,COLUMN('Medical Examinations'!D806),FALSE)</f>
        <v>Yes</v>
      </c>
      <c r="F807" t="str">
        <f>VLOOKUP($A807,'Medical Examinations'!$A:$J,COLUMN('Medical Examinations'!E806),FALSE)</f>
        <v>No</v>
      </c>
      <c r="G807" t="str">
        <f>VLOOKUP($A807,'Medical Examinations'!$A:$J,COLUMN('Medical Examinations'!F806),FALSE)</f>
        <v>Yes</v>
      </c>
      <c r="H807">
        <f>VLOOKUP($A807,'Medical Examinations'!$A:$J,COLUMN('Medical Examinations'!G806),FALSE)</f>
        <v>1</v>
      </c>
      <c r="I807" t="str">
        <f>VLOOKUP($A807,'Medical Examinations'!$A:$J,COLUMN('Medical Examinations'!H806),FALSE)</f>
        <v>No</v>
      </c>
      <c r="J807" t="str">
        <f>VLOOKUP($A807,'Medical Examinations'!$A:$J,COLUMN('Medical Examinations'!I806),FALSE)</f>
        <v>Obesity</v>
      </c>
      <c r="K807" t="str">
        <f>VLOOKUP($A807,'Medical Examinations'!$A:$J,COLUMN('Medical Examinations'!J806),FALSE)</f>
        <v>Prediabetes</v>
      </c>
      <c r="L807" s="30">
        <f>VLOOKUP($A807,'Hospitalisation Details'!$A:$K,COLUMN('Hospitalisation Details'!J806),FALSE)</f>
        <v>25550</v>
      </c>
      <c r="M807" s="23">
        <f>VLOOKUP($A807,'Hospitalisation Details'!$A:$K,COLUMN('Hospitalisation Details'!F806),FALSE)</f>
        <v>13008.07</v>
      </c>
      <c r="N807" t="str">
        <f>VLOOKUP($A807,'Hospitalisation Details'!$A:$K,COLUMN('Hospitalisation Details'!G806),FALSE)</f>
        <v>Tier - 3</v>
      </c>
      <c r="O807" t="str">
        <f>VLOOKUP($A807,'Hospitalisation Details'!$A:$K,COLUMN('Hospitalisation Details'!H806),FALSE)</f>
        <v>Tier - 3</v>
      </c>
      <c r="P807" t="str">
        <f>VLOOKUP($A807,'Hospitalisation Details'!$A:$K,COLUMN('Hospitalisation Details'!I806),FALSE)</f>
        <v>R1012</v>
      </c>
      <c r="Q807">
        <f>VLOOKUP($A807,'Hospitalisation Details'!$A:$K,COLUMN('Hospitalisation Details'!K806),FALSE)</f>
        <v>53</v>
      </c>
      <c r="R807" t="str" cm="1">
        <f t="array" ref="R807">_xlfn.IFS(
Q807&lt;=10,"0-10",
Q807&lt;=20,"11-20",
Q807&lt;=30,"21-30",
Q807&lt;=40,"31-40",
Q807&lt;=50,"41-50",
Q807&lt;=60,"51-60",
Q807&lt;=70,"61-70"
)</f>
        <v>51-60</v>
      </c>
      <c r="S807" t="str">
        <f t="shared" si="12"/>
        <v>Yes</v>
      </c>
    </row>
    <row r="808" spans="1:19" ht="15.75" x14ac:dyDescent="0.25">
      <c r="A808" s="36" t="s">
        <v>848</v>
      </c>
      <c r="B808" t="str">
        <f>VLOOKUP(A808,'Customer Names'!A:E,COLUMN('Customer Names'!D807),FALSE)</f>
        <v>Mr. Will</v>
      </c>
      <c r="C808">
        <f>VLOOKUP($A808,'Medical Examinations'!$A:$J,COLUMN('Medical Examinations'!B807),FALSE)</f>
        <v>29.53</v>
      </c>
      <c r="D808">
        <f>VLOOKUP($A808,'Medical Examinations'!$A:$J,COLUMN('Medical Examinations'!C807),FALSE)</f>
        <v>10.64</v>
      </c>
      <c r="E808" t="str">
        <f>VLOOKUP($A808,'Medical Examinations'!$A:$J,COLUMN('Medical Examinations'!D807),FALSE)</f>
        <v>No</v>
      </c>
      <c r="F808" t="str">
        <f>VLOOKUP($A808,'Medical Examinations'!$A:$J,COLUMN('Medical Examinations'!E807),FALSE)</f>
        <v>No</v>
      </c>
      <c r="G808" t="str">
        <f>VLOOKUP($A808,'Medical Examinations'!$A:$J,COLUMN('Medical Examinations'!F807),FALSE)</f>
        <v>No</v>
      </c>
      <c r="H808">
        <f>VLOOKUP($A808,'Medical Examinations'!$A:$J,COLUMN('Medical Examinations'!G807),FALSE)</f>
        <v>0</v>
      </c>
      <c r="I808" t="str">
        <f>VLOOKUP($A808,'Medical Examinations'!$A:$J,COLUMN('Medical Examinations'!H807),FALSE)</f>
        <v>No</v>
      </c>
      <c r="J808" t="str">
        <f>VLOOKUP($A808,'Medical Examinations'!$A:$J,COLUMN('Medical Examinations'!I807),FALSE)</f>
        <v>Overweight</v>
      </c>
      <c r="K808" t="str">
        <f>VLOOKUP($A808,'Medical Examinations'!$A:$J,COLUMN('Medical Examinations'!J807),FALSE)</f>
        <v>Diabetes</v>
      </c>
      <c r="L808" s="30">
        <f>VLOOKUP($A808,'Hospitalisation Details'!$A:$K,COLUMN('Hospitalisation Details'!J807),FALSE)</f>
        <v>22821</v>
      </c>
      <c r="M808" s="23">
        <f>VLOOKUP($A808,'Hospitalisation Details'!$A:$K,COLUMN('Hospitalisation Details'!F807),FALSE)</f>
        <v>13004.95</v>
      </c>
      <c r="N808" t="str">
        <f>VLOOKUP($A808,'Hospitalisation Details'!$A:$K,COLUMN('Hospitalisation Details'!G807),FALSE)</f>
        <v>Tier - 3</v>
      </c>
      <c r="O808" t="str">
        <f>VLOOKUP($A808,'Hospitalisation Details'!$A:$K,COLUMN('Hospitalisation Details'!H807),FALSE)</f>
        <v>Tier - 1</v>
      </c>
      <c r="P808" t="str">
        <f>VLOOKUP($A808,'Hospitalisation Details'!$A:$K,COLUMN('Hospitalisation Details'!I807),FALSE)</f>
        <v>R1012</v>
      </c>
      <c r="Q808">
        <f>VLOOKUP($A808,'Hospitalisation Details'!$A:$K,COLUMN('Hospitalisation Details'!K807),FALSE)</f>
        <v>60</v>
      </c>
      <c r="R808" t="str" cm="1">
        <f t="array" ref="R808">_xlfn.IFS(
Q808&lt;=10,"0-10",
Q808&lt;=20,"11-20",
Q808&lt;=30,"21-30",
Q808&lt;=40,"31-40",
Q808&lt;=50,"41-50",
Q808&lt;=60,"51-60",
Q808&lt;=70,"61-70"
)</f>
        <v>51-60</v>
      </c>
      <c r="S808" t="str">
        <f t="shared" si="12"/>
        <v>Yes</v>
      </c>
    </row>
    <row r="809" spans="1:19" ht="15.75" x14ac:dyDescent="0.25">
      <c r="A809" s="36" t="s">
        <v>849</v>
      </c>
      <c r="B809" t="str">
        <f>VLOOKUP(A809,'Customer Names'!A:E,COLUMN('Customer Names'!D808),FALSE)</f>
        <v>Mr. Bradley</v>
      </c>
      <c r="C809">
        <f>VLOOKUP($A809,'Medical Examinations'!$A:$J,COLUMN('Medical Examinations'!B808),FALSE)</f>
        <v>42.51</v>
      </c>
      <c r="D809">
        <f>VLOOKUP($A809,'Medical Examinations'!$A:$J,COLUMN('Medical Examinations'!C808),FALSE)</f>
        <v>8.2100000000000009</v>
      </c>
      <c r="E809" t="str">
        <f>VLOOKUP($A809,'Medical Examinations'!$A:$J,COLUMN('Medical Examinations'!D808),FALSE)</f>
        <v>Yes</v>
      </c>
      <c r="F809" t="str">
        <f>VLOOKUP($A809,'Medical Examinations'!$A:$J,COLUMN('Medical Examinations'!E808),FALSE)</f>
        <v>No</v>
      </c>
      <c r="G809" t="str">
        <f>VLOOKUP($A809,'Medical Examinations'!$A:$J,COLUMN('Medical Examinations'!F808),FALSE)</f>
        <v>No</v>
      </c>
      <c r="H809">
        <f>VLOOKUP($A809,'Medical Examinations'!$A:$J,COLUMN('Medical Examinations'!G808),FALSE)</f>
        <v>0</v>
      </c>
      <c r="I809" t="str">
        <f>VLOOKUP($A809,'Medical Examinations'!$A:$J,COLUMN('Medical Examinations'!H808),FALSE)</f>
        <v>No</v>
      </c>
      <c r="J809" t="str">
        <f>VLOOKUP($A809,'Medical Examinations'!$A:$J,COLUMN('Medical Examinations'!I808),FALSE)</f>
        <v>Obesity</v>
      </c>
      <c r="K809" t="str">
        <f>VLOOKUP($A809,'Medical Examinations'!$A:$J,COLUMN('Medical Examinations'!J808),FALSE)</f>
        <v>Diabetes</v>
      </c>
      <c r="L809" s="30">
        <f>VLOOKUP($A809,'Hospitalisation Details'!$A:$K,COLUMN('Hospitalisation Details'!J808),FALSE)</f>
        <v>29889</v>
      </c>
      <c r="M809" s="23">
        <f>VLOOKUP($A809,'Hospitalisation Details'!$A:$K,COLUMN('Hospitalisation Details'!F808),FALSE)</f>
        <v>13002.91</v>
      </c>
      <c r="N809" t="str">
        <f>VLOOKUP($A809,'Hospitalisation Details'!$A:$K,COLUMN('Hospitalisation Details'!G808),FALSE)</f>
        <v>Tier - 3</v>
      </c>
      <c r="O809" t="str">
        <f>VLOOKUP($A809,'Hospitalisation Details'!$A:$K,COLUMN('Hospitalisation Details'!H808),FALSE)</f>
        <v>Tier - 1</v>
      </c>
      <c r="P809" t="str">
        <f>VLOOKUP($A809,'Hospitalisation Details'!$A:$K,COLUMN('Hospitalisation Details'!I808),FALSE)</f>
        <v>R1012</v>
      </c>
      <c r="Q809">
        <f>VLOOKUP($A809,'Hospitalisation Details'!$A:$K,COLUMN('Hospitalisation Details'!K808),FALSE)</f>
        <v>41</v>
      </c>
      <c r="R809" t="str" cm="1">
        <f t="array" ref="R809">_xlfn.IFS(
Q809&lt;=10,"0-10",
Q809&lt;=20,"11-20",
Q809&lt;=30,"21-30",
Q809&lt;=40,"31-40",
Q809&lt;=50,"41-50",
Q809&lt;=60,"51-60",
Q809&lt;=70,"61-70"
)</f>
        <v>41-50</v>
      </c>
      <c r="S809" t="str">
        <f t="shared" si="12"/>
        <v>Yes</v>
      </c>
    </row>
    <row r="810" spans="1:19" ht="15.75" x14ac:dyDescent="0.25">
      <c r="A810" s="36" t="s">
        <v>850</v>
      </c>
      <c r="B810" t="str">
        <f>VLOOKUP(A810,'Customer Names'!A:E,COLUMN('Customer Names'!D809),FALSE)</f>
        <v>Mrs. Amy</v>
      </c>
      <c r="C810">
        <f>VLOOKUP($A810,'Medical Examinations'!$A:$J,COLUMN('Medical Examinations'!B809),FALSE)</f>
        <v>38.14</v>
      </c>
      <c r="D810">
        <f>VLOOKUP($A810,'Medical Examinations'!$A:$J,COLUMN('Medical Examinations'!C809),FALSE)</f>
        <v>5.58</v>
      </c>
      <c r="E810" t="str">
        <f>VLOOKUP($A810,'Medical Examinations'!$A:$J,COLUMN('Medical Examinations'!D809),FALSE)</f>
        <v>No</v>
      </c>
      <c r="F810" t="str">
        <f>VLOOKUP($A810,'Medical Examinations'!$A:$J,COLUMN('Medical Examinations'!E809),FALSE)</f>
        <v>No</v>
      </c>
      <c r="G810" t="str">
        <f>VLOOKUP($A810,'Medical Examinations'!$A:$J,COLUMN('Medical Examinations'!F809),FALSE)</f>
        <v>Yes</v>
      </c>
      <c r="H810">
        <f>VLOOKUP($A810,'Medical Examinations'!$A:$J,COLUMN('Medical Examinations'!G809),FALSE)</f>
        <v>1</v>
      </c>
      <c r="I810" t="str">
        <f>VLOOKUP($A810,'Medical Examinations'!$A:$J,COLUMN('Medical Examinations'!H809),FALSE)</f>
        <v>No</v>
      </c>
      <c r="J810" t="str">
        <f>VLOOKUP($A810,'Medical Examinations'!$A:$J,COLUMN('Medical Examinations'!I809),FALSE)</f>
        <v>Obesity</v>
      </c>
      <c r="K810" t="str">
        <f>VLOOKUP($A810,'Medical Examinations'!$A:$J,COLUMN('Medical Examinations'!J809),FALSE)</f>
        <v>Normal</v>
      </c>
      <c r="L810" s="30">
        <f>VLOOKUP($A810,'Hospitalisation Details'!$A:$K,COLUMN('Hospitalisation Details'!J809),FALSE)</f>
        <v>29186</v>
      </c>
      <c r="M810" s="23">
        <f>VLOOKUP($A810,'Hospitalisation Details'!$A:$K,COLUMN('Hospitalisation Details'!F809),FALSE)</f>
        <v>12994.12</v>
      </c>
      <c r="N810" t="str">
        <f>VLOOKUP($A810,'Hospitalisation Details'!$A:$K,COLUMN('Hospitalisation Details'!G809),FALSE)</f>
        <v>Tier - 3</v>
      </c>
      <c r="O810" t="str">
        <f>VLOOKUP($A810,'Hospitalisation Details'!$A:$K,COLUMN('Hospitalisation Details'!H809),FALSE)</f>
        <v>Tier - 2</v>
      </c>
      <c r="P810" t="str">
        <f>VLOOKUP($A810,'Hospitalisation Details'!$A:$K,COLUMN('Hospitalisation Details'!I809),FALSE)</f>
        <v>R1026</v>
      </c>
      <c r="Q810">
        <f>VLOOKUP($A810,'Hospitalisation Details'!$A:$K,COLUMN('Hospitalisation Details'!K809),FALSE)</f>
        <v>43</v>
      </c>
      <c r="R810" t="str" cm="1">
        <f t="array" ref="R810">_xlfn.IFS(
Q810&lt;=10,"0-10",
Q810&lt;=20,"11-20",
Q810&lt;=30,"21-30",
Q810&lt;=40,"31-40",
Q810&lt;=50,"41-50",
Q810&lt;=60,"51-60",
Q810&lt;=70,"61-70"
)</f>
        <v>41-50</v>
      </c>
      <c r="S810" t="str">
        <f t="shared" si="12"/>
        <v>No</v>
      </c>
    </row>
    <row r="811" spans="1:19" ht="15.75" x14ac:dyDescent="0.25">
      <c r="A811" s="36" t="s">
        <v>851</v>
      </c>
      <c r="B811" t="str">
        <f>VLOOKUP(A811,'Customer Names'!A:E,COLUMN('Customer Names'!D810),FALSE)</f>
        <v>Mr. Matthew</v>
      </c>
      <c r="C811">
        <f>VLOOKUP($A811,'Medical Examinations'!$A:$J,COLUMN('Medical Examinations'!B810),FALSE)</f>
        <v>39.93</v>
      </c>
      <c r="D811">
        <f>VLOOKUP($A811,'Medical Examinations'!$A:$J,COLUMN('Medical Examinations'!C810),FALSE)</f>
        <v>8.75</v>
      </c>
      <c r="E811" t="str">
        <f>VLOOKUP($A811,'Medical Examinations'!$A:$J,COLUMN('Medical Examinations'!D810),FALSE)</f>
        <v>No</v>
      </c>
      <c r="F811" t="str">
        <f>VLOOKUP($A811,'Medical Examinations'!$A:$J,COLUMN('Medical Examinations'!E810),FALSE)</f>
        <v>No</v>
      </c>
      <c r="G811" t="str">
        <f>VLOOKUP($A811,'Medical Examinations'!$A:$J,COLUMN('Medical Examinations'!F810),FALSE)</f>
        <v>No</v>
      </c>
      <c r="H811">
        <f>VLOOKUP($A811,'Medical Examinations'!$A:$J,COLUMN('Medical Examinations'!G810),FALSE)</f>
        <v>0</v>
      </c>
      <c r="I811" t="str">
        <f>VLOOKUP($A811,'Medical Examinations'!$A:$J,COLUMN('Medical Examinations'!H810),FALSE)</f>
        <v>No</v>
      </c>
      <c r="J811" t="str">
        <f>VLOOKUP($A811,'Medical Examinations'!$A:$J,COLUMN('Medical Examinations'!I810),FALSE)</f>
        <v>Obesity</v>
      </c>
      <c r="K811" t="str">
        <f>VLOOKUP($A811,'Medical Examinations'!$A:$J,COLUMN('Medical Examinations'!J810),FALSE)</f>
        <v>Diabetes</v>
      </c>
      <c r="L811" s="30">
        <f>VLOOKUP($A811,'Hospitalisation Details'!$A:$K,COLUMN('Hospitalisation Details'!J810),FALSE)</f>
        <v>22248</v>
      </c>
      <c r="M811" s="23">
        <f>VLOOKUP($A811,'Hospitalisation Details'!$A:$K,COLUMN('Hospitalisation Details'!F810),FALSE)</f>
        <v>12982.87</v>
      </c>
      <c r="N811" t="str">
        <f>VLOOKUP($A811,'Hospitalisation Details'!$A:$K,COLUMN('Hospitalisation Details'!G810),FALSE)</f>
        <v>Tier - 3</v>
      </c>
      <c r="O811" t="str">
        <f>VLOOKUP($A811,'Hospitalisation Details'!$A:$K,COLUMN('Hospitalisation Details'!H810),FALSE)</f>
        <v>Tier - 1</v>
      </c>
      <c r="P811" t="str">
        <f>VLOOKUP($A811,'Hospitalisation Details'!$A:$K,COLUMN('Hospitalisation Details'!I810),FALSE)</f>
        <v>R1013</v>
      </c>
      <c r="Q811">
        <f>VLOOKUP($A811,'Hospitalisation Details'!$A:$K,COLUMN('Hospitalisation Details'!K810),FALSE)</f>
        <v>62</v>
      </c>
      <c r="R811" t="str" cm="1">
        <f t="array" ref="R811">_xlfn.IFS(
Q811&lt;=10,"0-10",
Q811&lt;=20,"11-20",
Q811&lt;=30,"21-30",
Q811&lt;=40,"31-40",
Q811&lt;=50,"41-50",
Q811&lt;=60,"51-60",
Q811&lt;=70,"61-70"
)</f>
        <v>61-70</v>
      </c>
      <c r="S811" t="str">
        <f t="shared" si="12"/>
        <v>Yes</v>
      </c>
    </row>
    <row r="812" spans="1:19" ht="15.75" x14ac:dyDescent="0.25">
      <c r="A812" s="36" t="s">
        <v>852</v>
      </c>
      <c r="B812" t="str">
        <f>VLOOKUP(A812,'Customer Names'!A:E,COLUMN('Customer Names'!D811),FALSE)</f>
        <v>Mr. Doug</v>
      </c>
      <c r="C812">
        <f>VLOOKUP($A812,'Medical Examinations'!$A:$J,COLUMN('Medical Examinations'!B811),FALSE)</f>
        <v>38.83</v>
      </c>
      <c r="D812">
        <f>VLOOKUP($A812,'Medical Examinations'!$A:$J,COLUMN('Medical Examinations'!C811),FALSE)</f>
        <v>11.86</v>
      </c>
      <c r="E812" t="str">
        <f>VLOOKUP($A812,'Medical Examinations'!$A:$J,COLUMN('Medical Examinations'!D811),FALSE)</f>
        <v>No</v>
      </c>
      <c r="F812" t="str">
        <f>VLOOKUP($A812,'Medical Examinations'!$A:$J,COLUMN('Medical Examinations'!E811),FALSE)</f>
        <v>No</v>
      </c>
      <c r="G812" t="str">
        <f>VLOOKUP($A812,'Medical Examinations'!$A:$J,COLUMN('Medical Examinations'!F811),FALSE)</f>
        <v>No</v>
      </c>
      <c r="H812">
        <f>VLOOKUP($A812,'Medical Examinations'!$A:$J,COLUMN('Medical Examinations'!G811),FALSE)</f>
        <v>0</v>
      </c>
      <c r="I812" t="str">
        <f>VLOOKUP($A812,'Medical Examinations'!$A:$J,COLUMN('Medical Examinations'!H811),FALSE)</f>
        <v>No</v>
      </c>
      <c r="J812" t="str">
        <f>VLOOKUP($A812,'Medical Examinations'!$A:$J,COLUMN('Medical Examinations'!I811),FALSE)</f>
        <v>Obesity</v>
      </c>
      <c r="K812" t="str">
        <f>VLOOKUP($A812,'Medical Examinations'!$A:$J,COLUMN('Medical Examinations'!J811),FALSE)</f>
        <v>Diabetes</v>
      </c>
      <c r="L812" s="30">
        <f>VLOOKUP($A812,'Hospitalisation Details'!$A:$K,COLUMN('Hospitalisation Details'!J811),FALSE)</f>
        <v>22182</v>
      </c>
      <c r="M812" s="23">
        <f>VLOOKUP($A812,'Hospitalisation Details'!$A:$K,COLUMN('Hospitalisation Details'!F811),FALSE)</f>
        <v>12981.35</v>
      </c>
      <c r="N812" t="str">
        <f>VLOOKUP($A812,'Hospitalisation Details'!$A:$K,COLUMN('Hospitalisation Details'!G811),FALSE)</f>
        <v>Tier - 3</v>
      </c>
      <c r="O812" t="str">
        <f>VLOOKUP($A812,'Hospitalisation Details'!$A:$K,COLUMN('Hospitalisation Details'!H811),FALSE)</f>
        <v>Tier - 3</v>
      </c>
      <c r="P812" t="str">
        <f>VLOOKUP($A812,'Hospitalisation Details'!$A:$K,COLUMN('Hospitalisation Details'!I811),FALSE)</f>
        <v>R1013</v>
      </c>
      <c r="Q812">
        <f>VLOOKUP($A812,'Hospitalisation Details'!$A:$K,COLUMN('Hospitalisation Details'!K811),FALSE)</f>
        <v>62</v>
      </c>
      <c r="R812" t="str" cm="1">
        <f t="array" ref="R812">_xlfn.IFS(
Q812&lt;=10,"0-10",
Q812&lt;=20,"11-20",
Q812&lt;=30,"21-30",
Q812&lt;=40,"31-40",
Q812&lt;=50,"41-50",
Q812&lt;=60,"51-60",
Q812&lt;=70,"61-70"
)</f>
        <v>61-70</v>
      </c>
      <c r="S812" t="str">
        <f t="shared" si="12"/>
        <v>Yes</v>
      </c>
    </row>
    <row r="813" spans="1:19" ht="15.75" x14ac:dyDescent="0.25">
      <c r="A813" s="36" t="s">
        <v>853</v>
      </c>
      <c r="B813" t="str">
        <f>VLOOKUP(A813,'Customer Names'!A:E,COLUMN('Customer Names'!D812),FALSE)</f>
        <v>Mr. Tom</v>
      </c>
      <c r="C813">
        <f>VLOOKUP($A813,'Medical Examinations'!$A:$J,COLUMN('Medical Examinations'!B812),FALSE)</f>
        <v>37.4</v>
      </c>
      <c r="D813">
        <f>VLOOKUP($A813,'Medical Examinations'!$A:$J,COLUMN('Medical Examinations'!C812),FALSE)</f>
        <v>11.46</v>
      </c>
      <c r="E813" t="str">
        <f>VLOOKUP($A813,'Medical Examinations'!$A:$J,COLUMN('Medical Examinations'!D812),FALSE)</f>
        <v>No</v>
      </c>
      <c r="F813" t="str">
        <f>VLOOKUP($A813,'Medical Examinations'!$A:$J,COLUMN('Medical Examinations'!E812),FALSE)</f>
        <v>No</v>
      </c>
      <c r="G813" t="str">
        <f>VLOOKUP($A813,'Medical Examinations'!$A:$J,COLUMN('Medical Examinations'!F812),FALSE)</f>
        <v>No</v>
      </c>
      <c r="H813">
        <f>VLOOKUP($A813,'Medical Examinations'!$A:$J,COLUMN('Medical Examinations'!G812),FALSE)</f>
        <v>0</v>
      </c>
      <c r="I813" t="str">
        <f>VLOOKUP($A813,'Medical Examinations'!$A:$J,COLUMN('Medical Examinations'!H812),FALSE)</f>
        <v>No</v>
      </c>
      <c r="J813" t="str">
        <f>VLOOKUP($A813,'Medical Examinations'!$A:$J,COLUMN('Medical Examinations'!I812),FALSE)</f>
        <v>Obesity</v>
      </c>
      <c r="K813" t="str">
        <f>VLOOKUP($A813,'Medical Examinations'!$A:$J,COLUMN('Medical Examinations'!J812),FALSE)</f>
        <v>Diabetes</v>
      </c>
      <c r="L813" s="30">
        <f>VLOOKUP($A813,'Hospitalisation Details'!$A:$K,COLUMN('Hospitalisation Details'!J812),FALSE)</f>
        <v>22089</v>
      </c>
      <c r="M813" s="23">
        <f>VLOOKUP($A813,'Hospitalisation Details'!$A:$K,COLUMN('Hospitalisation Details'!F812),FALSE)</f>
        <v>12979.36</v>
      </c>
      <c r="N813" t="str">
        <f>VLOOKUP($A813,'Hospitalisation Details'!$A:$K,COLUMN('Hospitalisation Details'!G812),FALSE)</f>
        <v>Tier - 3</v>
      </c>
      <c r="O813" t="str">
        <f>VLOOKUP($A813,'Hospitalisation Details'!$A:$K,COLUMN('Hospitalisation Details'!H812),FALSE)</f>
        <v>Tier - 1</v>
      </c>
      <c r="P813" t="str">
        <f>VLOOKUP($A813,'Hospitalisation Details'!$A:$K,COLUMN('Hospitalisation Details'!I812),FALSE)</f>
        <v>R1011</v>
      </c>
      <c r="Q813">
        <f>VLOOKUP($A813,'Hospitalisation Details'!$A:$K,COLUMN('Hospitalisation Details'!K812),FALSE)</f>
        <v>62</v>
      </c>
      <c r="R813" t="str" cm="1">
        <f t="array" ref="R813">_xlfn.IFS(
Q813&lt;=10,"0-10",
Q813&lt;=20,"11-20",
Q813&lt;=30,"21-30",
Q813&lt;=40,"31-40",
Q813&lt;=50,"41-50",
Q813&lt;=60,"51-60",
Q813&lt;=70,"61-70"
)</f>
        <v>61-70</v>
      </c>
      <c r="S813" t="str">
        <f t="shared" si="12"/>
        <v>Yes</v>
      </c>
    </row>
    <row r="814" spans="1:19" ht="15.75" x14ac:dyDescent="0.25">
      <c r="A814" s="36" t="s">
        <v>854</v>
      </c>
      <c r="B814" t="str">
        <f>VLOOKUP(A814,'Customer Names'!A:E,COLUMN('Customer Names'!D813),FALSE)</f>
        <v>Mr. Jonathan</v>
      </c>
      <c r="C814">
        <f>VLOOKUP($A814,'Medical Examinations'!$A:$J,COLUMN('Medical Examinations'!B813),FALSE)</f>
        <v>21.4</v>
      </c>
      <c r="D814">
        <f>VLOOKUP($A814,'Medical Examinations'!$A:$J,COLUMN('Medical Examinations'!C813),FALSE)</f>
        <v>9.0299999999999994</v>
      </c>
      <c r="E814" t="str">
        <f>VLOOKUP($A814,'Medical Examinations'!$A:$J,COLUMN('Medical Examinations'!D813),FALSE)</f>
        <v>No</v>
      </c>
      <c r="F814" t="str">
        <f>VLOOKUP($A814,'Medical Examinations'!$A:$J,COLUMN('Medical Examinations'!E813),FALSE)</f>
        <v>No</v>
      </c>
      <c r="G814" t="str">
        <f>VLOOKUP($A814,'Medical Examinations'!$A:$J,COLUMN('Medical Examinations'!F813),FALSE)</f>
        <v>No</v>
      </c>
      <c r="H814">
        <f>VLOOKUP($A814,'Medical Examinations'!$A:$J,COLUMN('Medical Examinations'!G813),FALSE)</f>
        <v>0</v>
      </c>
      <c r="I814" t="str">
        <f>VLOOKUP($A814,'Medical Examinations'!$A:$J,COLUMN('Medical Examinations'!H813),FALSE)</f>
        <v>No</v>
      </c>
      <c r="J814" t="str">
        <f>VLOOKUP($A814,'Medical Examinations'!$A:$J,COLUMN('Medical Examinations'!I813),FALSE)</f>
        <v>Healthy Weight</v>
      </c>
      <c r="K814" t="str">
        <f>VLOOKUP($A814,'Medical Examinations'!$A:$J,COLUMN('Medical Examinations'!J813),FALSE)</f>
        <v>Diabetes</v>
      </c>
      <c r="L814" s="30">
        <f>VLOOKUP($A814,'Hospitalisation Details'!$A:$K,COLUMN('Hospitalisation Details'!J813),FALSE)</f>
        <v>22224</v>
      </c>
      <c r="M814" s="23">
        <f>VLOOKUP($A814,'Hospitalisation Details'!$A:$K,COLUMN('Hospitalisation Details'!F813),FALSE)</f>
        <v>12957.12</v>
      </c>
      <c r="N814" t="str">
        <f>VLOOKUP($A814,'Hospitalisation Details'!$A:$K,COLUMN('Hospitalisation Details'!G813),FALSE)</f>
        <v>Tier - 3</v>
      </c>
      <c r="O814" t="str">
        <f>VLOOKUP($A814,'Hospitalisation Details'!$A:$K,COLUMN('Hospitalisation Details'!H813),FALSE)</f>
        <v>Tier - 1</v>
      </c>
      <c r="P814" t="str">
        <f>VLOOKUP($A814,'Hospitalisation Details'!$A:$K,COLUMN('Hospitalisation Details'!I813),FALSE)</f>
        <v>R1011</v>
      </c>
      <c r="Q814">
        <f>VLOOKUP($A814,'Hospitalisation Details'!$A:$K,COLUMN('Hospitalisation Details'!K813),FALSE)</f>
        <v>62</v>
      </c>
      <c r="R814" t="str" cm="1">
        <f t="array" ref="R814">_xlfn.IFS(
Q814&lt;=10,"0-10",
Q814&lt;=20,"11-20",
Q814&lt;=30,"21-30",
Q814&lt;=40,"31-40",
Q814&lt;=50,"41-50",
Q814&lt;=60,"51-60",
Q814&lt;=70,"61-70"
)</f>
        <v>61-70</v>
      </c>
      <c r="S814" t="str">
        <f t="shared" si="12"/>
        <v>Yes</v>
      </c>
    </row>
    <row r="815" spans="1:19" ht="15.75" x14ac:dyDescent="0.25">
      <c r="A815" s="36" t="s">
        <v>855</v>
      </c>
      <c r="B815" t="str">
        <f>VLOOKUP(A815,'Customer Names'!A:E,COLUMN('Customer Names'!D814),FALSE)</f>
        <v>Mr. Wayne</v>
      </c>
      <c r="C815">
        <f>VLOOKUP($A815,'Medical Examinations'!$A:$J,COLUMN('Medical Examinations'!B814),FALSE)</f>
        <v>38.380000000000003</v>
      </c>
      <c r="D815">
        <f>VLOOKUP($A815,'Medical Examinations'!$A:$J,COLUMN('Medical Examinations'!C814),FALSE)</f>
        <v>8.26</v>
      </c>
      <c r="E815" t="str">
        <f>VLOOKUP($A815,'Medical Examinations'!$A:$J,COLUMN('Medical Examinations'!D814),FALSE)</f>
        <v>Yes</v>
      </c>
      <c r="F815" t="str">
        <f>VLOOKUP($A815,'Medical Examinations'!$A:$J,COLUMN('Medical Examinations'!E814),FALSE)</f>
        <v>No</v>
      </c>
      <c r="G815" t="str">
        <f>VLOOKUP($A815,'Medical Examinations'!$A:$J,COLUMN('Medical Examinations'!F814),FALSE)</f>
        <v>No</v>
      </c>
      <c r="H815">
        <f>VLOOKUP($A815,'Medical Examinations'!$A:$J,COLUMN('Medical Examinations'!G814),FALSE)</f>
        <v>2</v>
      </c>
      <c r="I815" t="str">
        <f>VLOOKUP($A815,'Medical Examinations'!$A:$J,COLUMN('Medical Examinations'!H814),FALSE)</f>
        <v>No</v>
      </c>
      <c r="J815" t="str">
        <f>VLOOKUP($A815,'Medical Examinations'!$A:$J,COLUMN('Medical Examinations'!I814),FALSE)</f>
        <v>Obesity</v>
      </c>
      <c r="K815" t="str">
        <f>VLOOKUP($A815,'Medical Examinations'!$A:$J,COLUMN('Medical Examinations'!J814),FALSE)</f>
        <v>Diabetes</v>
      </c>
      <c r="L815" s="30">
        <f>VLOOKUP($A815,'Hospitalisation Details'!$A:$K,COLUMN('Hospitalisation Details'!J814),FALSE)</f>
        <v>22513</v>
      </c>
      <c r="M815" s="23">
        <f>VLOOKUP($A815,'Hospitalisation Details'!$A:$K,COLUMN('Hospitalisation Details'!F814),FALSE)</f>
        <v>12950.07</v>
      </c>
      <c r="N815" t="str">
        <f>VLOOKUP($A815,'Hospitalisation Details'!$A:$K,COLUMN('Hospitalisation Details'!G814),FALSE)</f>
        <v>Tier - 3</v>
      </c>
      <c r="O815" t="str">
        <f>VLOOKUP($A815,'Hospitalisation Details'!$A:$K,COLUMN('Hospitalisation Details'!H814),FALSE)</f>
        <v>Tier - 1</v>
      </c>
      <c r="P815" t="str">
        <f>VLOOKUP($A815,'Hospitalisation Details'!$A:$K,COLUMN('Hospitalisation Details'!I814),FALSE)</f>
        <v>R1012</v>
      </c>
      <c r="Q815">
        <f>VLOOKUP($A815,'Hospitalisation Details'!$A:$K,COLUMN('Hospitalisation Details'!K814),FALSE)</f>
        <v>61</v>
      </c>
      <c r="R815" t="str" cm="1">
        <f t="array" ref="R815">_xlfn.IFS(
Q815&lt;=10,"0-10",
Q815&lt;=20,"11-20",
Q815&lt;=30,"21-30",
Q815&lt;=40,"31-40",
Q815&lt;=50,"41-50",
Q815&lt;=60,"51-60",
Q815&lt;=70,"61-70"
)</f>
        <v>61-70</v>
      </c>
      <c r="S815" t="str">
        <f t="shared" si="12"/>
        <v>Yes</v>
      </c>
    </row>
    <row r="816" spans="1:19" ht="15.75" x14ac:dyDescent="0.25">
      <c r="A816" s="36" t="s">
        <v>856</v>
      </c>
      <c r="B816" t="str">
        <f>VLOOKUP(A816,'Customer Names'!A:E,COLUMN('Customer Names'!D815),FALSE)</f>
        <v>Mr. Nobuyori</v>
      </c>
      <c r="C816">
        <f>VLOOKUP($A816,'Medical Examinations'!$A:$J,COLUMN('Medical Examinations'!B815),FALSE)</f>
        <v>33.659999999999997</v>
      </c>
      <c r="D816">
        <f>VLOOKUP($A816,'Medical Examinations'!$A:$J,COLUMN('Medical Examinations'!C815),FALSE)</f>
        <v>5.42</v>
      </c>
      <c r="E816" t="str">
        <f>VLOOKUP($A816,'Medical Examinations'!$A:$J,COLUMN('Medical Examinations'!D815),FALSE)</f>
        <v>Yes</v>
      </c>
      <c r="F816" t="str">
        <f>VLOOKUP($A816,'Medical Examinations'!$A:$J,COLUMN('Medical Examinations'!E815),FALSE)</f>
        <v>No</v>
      </c>
      <c r="G816" t="str">
        <f>VLOOKUP($A816,'Medical Examinations'!$A:$J,COLUMN('Medical Examinations'!F815),FALSE)</f>
        <v>No</v>
      </c>
      <c r="H816">
        <f>VLOOKUP($A816,'Medical Examinations'!$A:$J,COLUMN('Medical Examinations'!G815),FALSE)</f>
        <v>2</v>
      </c>
      <c r="I816" t="str">
        <f>VLOOKUP($A816,'Medical Examinations'!$A:$J,COLUMN('Medical Examinations'!H815),FALSE)</f>
        <v>No</v>
      </c>
      <c r="J816" t="str">
        <f>VLOOKUP($A816,'Medical Examinations'!$A:$J,COLUMN('Medical Examinations'!I815),FALSE)</f>
        <v>Obesity</v>
      </c>
      <c r="K816" t="str">
        <f>VLOOKUP($A816,'Medical Examinations'!$A:$J,COLUMN('Medical Examinations'!J815),FALSE)</f>
        <v>Normal</v>
      </c>
      <c r="L816" s="30">
        <f>VLOOKUP($A816,'Hospitalisation Details'!$A:$K,COLUMN('Hospitalisation Details'!J815),FALSE)</f>
        <v>24463</v>
      </c>
      <c r="M816" s="23">
        <f>VLOOKUP($A816,'Hospitalisation Details'!$A:$K,COLUMN('Hospitalisation Details'!F815),FALSE)</f>
        <v>12949.16</v>
      </c>
      <c r="N816" t="str">
        <f>VLOOKUP($A816,'Hospitalisation Details'!$A:$K,COLUMN('Hospitalisation Details'!G815),FALSE)</f>
        <v>Tier - 3</v>
      </c>
      <c r="O816" t="str">
        <f>VLOOKUP($A816,'Hospitalisation Details'!$A:$K,COLUMN('Hospitalisation Details'!H815),FALSE)</f>
        <v>Tier - 3</v>
      </c>
      <c r="P816" t="str">
        <f>VLOOKUP($A816,'Hospitalisation Details'!$A:$K,COLUMN('Hospitalisation Details'!I815),FALSE)</f>
        <v>R1013</v>
      </c>
      <c r="Q816">
        <f>VLOOKUP($A816,'Hospitalisation Details'!$A:$K,COLUMN('Hospitalisation Details'!K815),FALSE)</f>
        <v>56</v>
      </c>
      <c r="R816" t="str" cm="1">
        <f t="array" ref="R816">_xlfn.IFS(
Q816&lt;=10,"0-10",
Q816&lt;=20,"11-20",
Q816&lt;=30,"21-30",
Q816&lt;=40,"31-40",
Q816&lt;=50,"41-50",
Q816&lt;=60,"51-60",
Q816&lt;=70,"61-70"
)</f>
        <v>51-60</v>
      </c>
      <c r="S816" t="str">
        <f t="shared" si="12"/>
        <v>No</v>
      </c>
    </row>
    <row r="817" spans="1:19" ht="15.75" x14ac:dyDescent="0.25">
      <c r="A817" s="36" t="s">
        <v>857</v>
      </c>
      <c r="B817" t="str">
        <f>VLOOKUP(A817,'Customer Names'!A:E,COLUMN('Customer Names'!D816),FALSE)</f>
        <v>Mr. Rich</v>
      </c>
      <c r="C817">
        <f>VLOOKUP($A817,'Medical Examinations'!$A:$J,COLUMN('Medical Examinations'!B816),FALSE)</f>
        <v>31.79</v>
      </c>
      <c r="D817">
        <f>VLOOKUP($A817,'Medical Examinations'!$A:$J,COLUMN('Medical Examinations'!C816),FALSE)</f>
        <v>11.33</v>
      </c>
      <c r="E817" t="str">
        <f>VLOOKUP($A817,'Medical Examinations'!$A:$J,COLUMN('Medical Examinations'!D816),FALSE)</f>
        <v>Yes</v>
      </c>
      <c r="F817" t="str">
        <f>VLOOKUP($A817,'Medical Examinations'!$A:$J,COLUMN('Medical Examinations'!E816),FALSE)</f>
        <v>No</v>
      </c>
      <c r="G817" t="str">
        <f>VLOOKUP($A817,'Medical Examinations'!$A:$J,COLUMN('Medical Examinations'!F816),FALSE)</f>
        <v>Yes</v>
      </c>
      <c r="H817">
        <f>VLOOKUP($A817,'Medical Examinations'!$A:$J,COLUMN('Medical Examinations'!G816),FALSE)</f>
        <v>1</v>
      </c>
      <c r="I817" t="str">
        <f>VLOOKUP($A817,'Medical Examinations'!$A:$J,COLUMN('Medical Examinations'!H816),FALSE)</f>
        <v>No</v>
      </c>
      <c r="J817" t="str">
        <f>VLOOKUP($A817,'Medical Examinations'!$A:$J,COLUMN('Medical Examinations'!I816),FALSE)</f>
        <v>Obesity</v>
      </c>
      <c r="K817" t="str">
        <f>VLOOKUP($A817,'Medical Examinations'!$A:$J,COLUMN('Medical Examinations'!J816),FALSE)</f>
        <v>Diabetes</v>
      </c>
      <c r="L817" s="30">
        <f>VLOOKUP($A817,'Hospitalisation Details'!$A:$K,COLUMN('Hospitalisation Details'!J816),FALSE)</f>
        <v>23237</v>
      </c>
      <c r="M817" s="23">
        <f>VLOOKUP($A817,'Hospitalisation Details'!$A:$K,COLUMN('Hospitalisation Details'!F816),FALSE)</f>
        <v>12928.79</v>
      </c>
      <c r="N817" t="str">
        <f>VLOOKUP($A817,'Hospitalisation Details'!$A:$K,COLUMN('Hospitalisation Details'!G816),FALSE)</f>
        <v>Tier - 3</v>
      </c>
      <c r="O817" t="str">
        <f>VLOOKUP($A817,'Hospitalisation Details'!$A:$K,COLUMN('Hospitalisation Details'!H816),FALSE)</f>
        <v>Tier - 2</v>
      </c>
      <c r="P817" t="str">
        <f>VLOOKUP($A817,'Hospitalisation Details'!$A:$K,COLUMN('Hospitalisation Details'!I816),FALSE)</f>
        <v>R1013</v>
      </c>
      <c r="Q817">
        <f>VLOOKUP($A817,'Hospitalisation Details'!$A:$K,COLUMN('Hospitalisation Details'!K816),FALSE)</f>
        <v>59</v>
      </c>
      <c r="R817" t="str" cm="1">
        <f t="array" ref="R817">_xlfn.IFS(
Q817&lt;=10,"0-10",
Q817&lt;=20,"11-20",
Q817&lt;=30,"21-30",
Q817&lt;=40,"31-40",
Q817&lt;=50,"41-50",
Q817&lt;=60,"51-60",
Q817&lt;=70,"61-70"
)</f>
        <v>51-60</v>
      </c>
      <c r="S817" t="str">
        <f t="shared" si="12"/>
        <v>Yes</v>
      </c>
    </row>
    <row r="818" spans="1:19" ht="15.75" x14ac:dyDescent="0.25">
      <c r="A818" s="36" t="s">
        <v>858</v>
      </c>
      <c r="B818" t="str">
        <f>VLOOKUP(A818,'Customer Names'!A:E,COLUMN('Customer Names'!D817),FALSE)</f>
        <v>Mr. Marcos</v>
      </c>
      <c r="C818">
        <f>VLOOKUP($A818,'Medical Examinations'!$A:$J,COLUMN('Medical Examinations'!B817),FALSE)</f>
        <v>29.7</v>
      </c>
      <c r="D818">
        <f>VLOOKUP($A818,'Medical Examinations'!$A:$J,COLUMN('Medical Examinations'!C817),FALSE)</f>
        <v>7.69</v>
      </c>
      <c r="E818" t="str">
        <f>VLOOKUP($A818,'Medical Examinations'!$A:$J,COLUMN('Medical Examinations'!D817),FALSE)</f>
        <v>Yes</v>
      </c>
      <c r="F818" t="str">
        <f>VLOOKUP($A818,'Medical Examinations'!$A:$J,COLUMN('Medical Examinations'!E817),FALSE)</f>
        <v>No</v>
      </c>
      <c r="G818" t="str">
        <f>VLOOKUP($A818,'Medical Examinations'!$A:$J,COLUMN('Medical Examinations'!F817),FALSE)</f>
        <v>Yes</v>
      </c>
      <c r="H818">
        <f>VLOOKUP($A818,'Medical Examinations'!$A:$J,COLUMN('Medical Examinations'!G817),FALSE)</f>
        <v>1</v>
      </c>
      <c r="I818" t="str">
        <f>VLOOKUP($A818,'Medical Examinations'!$A:$J,COLUMN('Medical Examinations'!H817),FALSE)</f>
        <v>No</v>
      </c>
      <c r="J818" t="str">
        <f>VLOOKUP($A818,'Medical Examinations'!$A:$J,COLUMN('Medical Examinations'!I817),FALSE)</f>
        <v>Overweight</v>
      </c>
      <c r="K818" t="str">
        <f>VLOOKUP($A818,'Medical Examinations'!$A:$J,COLUMN('Medical Examinations'!J817),FALSE)</f>
        <v>Diabetes</v>
      </c>
      <c r="L818" s="30">
        <f>VLOOKUP($A818,'Hospitalisation Details'!$A:$K,COLUMN('Hospitalisation Details'!J817),FALSE)</f>
        <v>23255</v>
      </c>
      <c r="M818" s="23">
        <f>VLOOKUP($A818,'Hospitalisation Details'!$A:$K,COLUMN('Hospitalisation Details'!F817),FALSE)</f>
        <v>12925.89</v>
      </c>
      <c r="N818" t="str">
        <f>VLOOKUP($A818,'Hospitalisation Details'!$A:$K,COLUMN('Hospitalisation Details'!G817),FALSE)</f>
        <v>Tier - 3</v>
      </c>
      <c r="O818" t="str">
        <f>VLOOKUP($A818,'Hospitalisation Details'!$A:$K,COLUMN('Hospitalisation Details'!H817),FALSE)</f>
        <v>Tier - 2</v>
      </c>
      <c r="P818" t="str">
        <f>VLOOKUP($A818,'Hospitalisation Details'!$A:$K,COLUMN('Hospitalisation Details'!I817),FALSE)</f>
        <v>R1013</v>
      </c>
      <c r="Q818">
        <f>VLOOKUP($A818,'Hospitalisation Details'!$A:$K,COLUMN('Hospitalisation Details'!K817),FALSE)</f>
        <v>59</v>
      </c>
      <c r="R818" t="str" cm="1">
        <f t="array" ref="R818">_xlfn.IFS(
Q818&lt;=10,"0-10",
Q818&lt;=20,"11-20",
Q818&lt;=30,"21-30",
Q818&lt;=40,"31-40",
Q818&lt;=50,"41-50",
Q818&lt;=60,"51-60",
Q818&lt;=70,"61-70"
)</f>
        <v>51-60</v>
      </c>
      <c r="S818" t="str">
        <f t="shared" si="12"/>
        <v>Yes</v>
      </c>
    </row>
    <row r="819" spans="1:19" ht="15.75" x14ac:dyDescent="0.25">
      <c r="A819" s="36" t="s">
        <v>859</v>
      </c>
      <c r="B819" t="str">
        <f>VLOOKUP(A819,'Customer Names'!A:E,COLUMN('Customer Names'!D818),FALSE)</f>
        <v>Mr. Dave</v>
      </c>
      <c r="C819">
        <f>VLOOKUP($A819,'Medical Examinations'!$A:$J,COLUMN('Medical Examinations'!B818),FALSE)</f>
        <v>25.46</v>
      </c>
      <c r="D819">
        <f>VLOOKUP($A819,'Medical Examinations'!$A:$J,COLUMN('Medical Examinations'!C818),FALSE)</f>
        <v>8.77</v>
      </c>
      <c r="E819" t="str">
        <f>VLOOKUP($A819,'Medical Examinations'!$A:$J,COLUMN('Medical Examinations'!D818),FALSE)</f>
        <v>Yes</v>
      </c>
      <c r="F819" t="str">
        <f>VLOOKUP($A819,'Medical Examinations'!$A:$J,COLUMN('Medical Examinations'!E818),FALSE)</f>
        <v>No</v>
      </c>
      <c r="G819" t="str">
        <f>VLOOKUP($A819,'Medical Examinations'!$A:$J,COLUMN('Medical Examinations'!F818),FALSE)</f>
        <v>Yes</v>
      </c>
      <c r="H819">
        <f>VLOOKUP($A819,'Medical Examinations'!$A:$J,COLUMN('Medical Examinations'!G818),FALSE)</f>
        <v>1</v>
      </c>
      <c r="I819" t="str">
        <f>VLOOKUP($A819,'Medical Examinations'!$A:$J,COLUMN('Medical Examinations'!H818),FALSE)</f>
        <v>No</v>
      </c>
      <c r="J819" t="str">
        <f>VLOOKUP($A819,'Medical Examinations'!$A:$J,COLUMN('Medical Examinations'!I818),FALSE)</f>
        <v>Overweight</v>
      </c>
      <c r="K819" t="str">
        <f>VLOOKUP($A819,'Medical Examinations'!$A:$J,COLUMN('Medical Examinations'!J818),FALSE)</f>
        <v>Diabetes</v>
      </c>
      <c r="L819" s="30">
        <f>VLOOKUP($A819,'Hospitalisation Details'!$A:$K,COLUMN('Hospitalisation Details'!J818),FALSE)</f>
        <v>23239</v>
      </c>
      <c r="M819" s="23">
        <f>VLOOKUP($A819,'Hospitalisation Details'!$A:$K,COLUMN('Hospitalisation Details'!F818),FALSE)</f>
        <v>12913.99</v>
      </c>
      <c r="N819" t="str">
        <f>VLOOKUP($A819,'Hospitalisation Details'!$A:$K,COLUMN('Hospitalisation Details'!G818),FALSE)</f>
        <v>Tier - 3</v>
      </c>
      <c r="O819" t="str">
        <f>VLOOKUP($A819,'Hospitalisation Details'!$A:$K,COLUMN('Hospitalisation Details'!H818),FALSE)</f>
        <v>Tier - 2</v>
      </c>
      <c r="P819" t="str">
        <f>VLOOKUP($A819,'Hospitalisation Details'!$A:$K,COLUMN('Hospitalisation Details'!I818),FALSE)</f>
        <v>R1016</v>
      </c>
      <c r="Q819">
        <f>VLOOKUP($A819,'Hospitalisation Details'!$A:$K,COLUMN('Hospitalisation Details'!K818),FALSE)</f>
        <v>59</v>
      </c>
      <c r="R819" t="str" cm="1">
        <f t="array" ref="R819">_xlfn.IFS(
Q819&lt;=10,"0-10",
Q819&lt;=20,"11-20",
Q819&lt;=30,"21-30",
Q819&lt;=40,"31-40",
Q819&lt;=50,"41-50",
Q819&lt;=60,"51-60",
Q819&lt;=70,"61-70"
)</f>
        <v>51-60</v>
      </c>
      <c r="S819" t="str">
        <f t="shared" si="12"/>
        <v>Yes</v>
      </c>
    </row>
    <row r="820" spans="1:19" ht="15.75" x14ac:dyDescent="0.25">
      <c r="A820" s="36" t="s">
        <v>860</v>
      </c>
      <c r="B820" t="str">
        <f>VLOOKUP(A820,'Customer Names'!A:E,COLUMN('Customer Names'!D819),FALSE)</f>
        <v>Mr. Andy</v>
      </c>
      <c r="C820">
        <f>VLOOKUP($A820,'Medical Examinations'!$A:$J,COLUMN('Medical Examinations'!B819),FALSE)</f>
        <v>39.14</v>
      </c>
      <c r="D820">
        <f>VLOOKUP($A820,'Medical Examinations'!$A:$J,COLUMN('Medical Examinations'!C819),FALSE)</f>
        <v>4.91</v>
      </c>
      <c r="E820" t="str">
        <f>VLOOKUP($A820,'Medical Examinations'!$A:$J,COLUMN('Medical Examinations'!D819),FALSE)</f>
        <v>No</v>
      </c>
      <c r="F820" t="str">
        <f>VLOOKUP($A820,'Medical Examinations'!$A:$J,COLUMN('Medical Examinations'!E819),FALSE)</f>
        <v>Yes</v>
      </c>
      <c r="G820" t="str">
        <f>VLOOKUP($A820,'Medical Examinations'!$A:$J,COLUMN('Medical Examinations'!F819),FALSE)</f>
        <v>No</v>
      </c>
      <c r="H820">
        <f>VLOOKUP($A820,'Medical Examinations'!$A:$J,COLUMN('Medical Examinations'!G819),FALSE)</f>
        <v>1</v>
      </c>
      <c r="I820" t="str">
        <f>VLOOKUP($A820,'Medical Examinations'!$A:$J,COLUMN('Medical Examinations'!H819),FALSE)</f>
        <v>No</v>
      </c>
      <c r="J820" t="str">
        <f>VLOOKUP($A820,'Medical Examinations'!$A:$J,COLUMN('Medical Examinations'!I819),FALSE)</f>
        <v>Obesity</v>
      </c>
      <c r="K820" t="str">
        <f>VLOOKUP($A820,'Medical Examinations'!$A:$J,COLUMN('Medical Examinations'!J819),FALSE)</f>
        <v>Normal</v>
      </c>
      <c r="L820" s="30">
        <f>VLOOKUP($A820,'Hospitalisation Details'!$A:$K,COLUMN('Hospitalisation Details'!J819),FALSE)</f>
        <v>38177</v>
      </c>
      <c r="M820" s="23">
        <f>VLOOKUP($A820,'Hospitalisation Details'!$A:$K,COLUMN('Hospitalisation Details'!F819),FALSE)</f>
        <v>12890.06</v>
      </c>
      <c r="N820" t="str">
        <f>VLOOKUP($A820,'Hospitalisation Details'!$A:$K,COLUMN('Hospitalisation Details'!G819),FALSE)</f>
        <v>Tier - 3</v>
      </c>
      <c r="O820" t="str">
        <f>VLOOKUP($A820,'Hospitalisation Details'!$A:$K,COLUMN('Hospitalisation Details'!H819),FALSE)</f>
        <v>Tier - 1</v>
      </c>
      <c r="P820" t="str">
        <f>VLOOKUP($A820,'Hospitalisation Details'!$A:$K,COLUMN('Hospitalisation Details'!I819),FALSE)</f>
        <v>R1019</v>
      </c>
      <c r="Q820">
        <f>VLOOKUP($A820,'Hospitalisation Details'!$A:$K,COLUMN('Hospitalisation Details'!K819),FALSE)</f>
        <v>18</v>
      </c>
      <c r="R820" t="str" cm="1">
        <f t="array" ref="R820">_xlfn.IFS(
Q820&lt;=10,"0-10",
Q820&lt;=20,"11-20",
Q820&lt;=30,"21-30",
Q820&lt;=40,"31-40",
Q820&lt;=50,"41-50",
Q820&lt;=60,"51-60",
Q820&lt;=70,"61-70"
)</f>
        <v>11-20</v>
      </c>
      <c r="S820" t="str">
        <f t="shared" si="12"/>
        <v>No</v>
      </c>
    </row>
    <row r="821" spans="1:19" ht="15.75" x14ac:dyDescent="0.25">
      <c r="A821" s="36" t="s">
        <v>861</v>
      </c>
      <c r="B821" t="str">
        <f>VLOOKUP(A821,'Customer Names'!A:E,COLUMN('Customer Names'!D820),FALSE)</f>
        <v>Ms. Mary</v>
      </c>
      <c r="C821">
        <f>VLOOKUP($A821,'Medical Examinations'!$A:$J,COLUMN('Medical Examinations'!B820),FALSE)</f>
        <v>41.2</v>
      </c>
      <c r="D821">
        <f>VLOOKUP($A821,'Medical Examinations'!$A:$J,COLUMN('Medical Examinations'!C820),FALSE)</f>
        <v>4.95</v>
      </c>
      <c r="E821" t="str">
        <f>VLOOKUP($A821,'Medical Examinations'!$A:$J,COLUMN('Medical Examinations'!D820),FALSE)</f>
        <v>No</v>
      </c>
      <c r="F821" t="str">
        <f>VLOOKUP($A821,'Medical Examinations'!$A:$J,COLUMN('Medical Examinations'!E820),FALSE)</f>
        <v>No</v>
      </c>
      <c r="G821" t="str">
        <f>VLOOKUP($A821,'Medical Examinations'!$A:$J,COLUMN('Medical Examinations'!F820),FALSE)</f>
        <v>No</v>
      </c>
      <c r="H821">
        <f>VLOOKUP($A821,'Medical Examinations'!$A:$J,COLUMN('Medical Examinations'!G820),FALSE)</f>
        <v>1</v>
      </c>
      <c r="I821" t="str">
        <f>VLOOKUP($A821,'Medical Examinations'!$A:$J,COLUMN('Medical Examinations'!H820),FALSE)</f>
        <v>No</v>
      </c>
      <c r="J821" t="str">
        <f>VLOOKUP($A821,'Medical Examinations'!$A:$J,COLUMN('Medical Examinations'!I820),FALSE)</f>
        <v>Obesity</v>
      </c>
      <c r="K821" t="str">
        <f>VLOOKUP($A821,'Medical Examinations'!$A:$J,COLUMN('Medical Examinations'!J820),FALSE)</f>
        <v>Normal</v>
      </c>
      <c r="L821" s="30">
        <f>VLOOKUP($A821,'Hospitalisation Details'!$A:$K,COLUMN('Hospitalisation Details'!J820),FALSE)</f>
        <v>30900</v>
      </c>
      <c r="M821" s="23">
        <f>VLOOKUP($A821,'Hospitalisation Details'!$A:$K,COLUMN('Hospitalisation Details'!F820),FALSE)</f>
        <v>12870.31</v>
      </c>
      <c r="N821" t="str">
        <f>VLOOKUP($A821,'Hospitalisation Details'!$A:$K,COLUMN('Hospitalisation Details'!G820),FALSE)</f>
        <v>Tier - 3</v>
      </c>
      <c r="O821" t="str">
        <f>VLOOKUP($A821,'Hospitalisation Details'!$A:$K,COLUMN('Hospitalisation Details'!H820),FALSE)</f>
        <v>Tier - 3</v>
      </c>
      <c r="P821" t="str">
        <f>VLOOKUP($A821,'Hospitalisation Details'!$A:$K,COLUMN('Hospitalisation Details'!I820),FALSE)</f>
        <v>R1012</v>
      </c>
      <c r="Q821">
        <f>VLOOKUP($A821,'Hospitalisation Details'!$A:$K,COLUMN('Hospitalisation Details'!K820),FALSE)</f>
        <v>38</v>
      </c>
      <c r="R821" t="str" cm="1">
        <f t="array" ref="R821">_xlfn.IFS(
Q821&lt;=10,"0-10",
Q821&lt;=20,"11-20",
Q821&lt;=30,"21-30",
Q821&lt;=40,"31-40",
Q821&lt;=50,"41-50",
Q821&lt;=60,"51-60",
Q821&lt;=70,"61-70"
)</f>
        <v>31-40</v>
      </c>
      <c r="S821" t="str">
        <f t="shared" si="12"/>
        <v>No</v>
      </c>
    </row>
    <row r="822" spans="1:19" ht="15.75" x14ac:dyDescent="0.25">
      <c r="A822" s="36" t="s">
        <v>862</v>
      </c>
      <c r="B822" t="str">
        <f>VLOOKUP(A822,'Customer Names'!A:E,COLUMN('Customer Names'!D821),FALSE)</f>
        <v>Mr. Marcus</v>
      </c>
      <c r="C822">
        <f>VLOOKUP($A822,'Medical Examinations'!$A:$J,COLUMN('Medical Examinations'!B821),FALSE)</f>
        <v>28.81</v>
      </c>
      <c r="D822">
        <f>VLOOKUP($A822,'Medical Examinations'!$A:$J,COLUMN('Medical Examinations'!C821),FALSE)</f>
        <v>10.8</v>
      </c>
      <c r="E822" t="str">
        <f>VLOOKUP($A822,'Medical Examinations'!$A:$J,COLUMN('Medical Examinations'!D821),FALSE)</f>
        <v>Yes</v>
      </c>
      <c r="F822" t="str">
        <f>VLOOKUP($A822,'Medical Examinations'!$A:$J,COLUMN('Medical Examinations'!E821),FALSE)</f>
        <v>No</v>
      </c>
      <c r="G822" t="str">
        <f>VLOOKUP($A822,'Medical Examinations'!$A:$J,COLUMN('Medical Examinations'!F821),FALSE)</f>
        <v>Yes</v>
      </c>
      <c r="H822">
        <f>VLOOKUP($A822,'Medical Examinations'!$A:$J,COLUMN('Medical Examinations'!G821),FALSE)</f>
        <v>1</v>
      </c>
      <c r="I822" t="str">
        <f>VLOOKUP($A822,'Medical Examinations'!$A:$J,COLUMN('Medical Examinations'!H821),FALSE)</f>
        <v>No</v>
      </c>
      <c r="J822" t="str">
        <f>VLOOKUP($A822,'Medical Examinations'!$A:$J,COLUMN('Medical Examinations'!I821),FALSE)</f>
        <v>Overweight</v>
      </c>
      <c r="K822" t="str">
        <f>VLOOKUP($A822,'Medical Examinations'!$A:$J,COLUMN('Medical Examinations'!J821),FALSE)</f>
        <v>Diabetes</v>
      </c>
      <c r="L822" s="30">
        <f>VLOOKUP($A822,'Hospitalisation Details'!$A:$K,COLUMN('Hospitalisation Details'!J821),FALSE)</f>
        <v>23281</v>
      </c>
      <c r="M822" s="23">
        <f>VLOOKUP($A822,'Hospitalisation Details'!$A:$K,COLUMN('Hospitalisation Details'!F821),FALSE)</f>
        <v>12856.84</v>
      </c>
      <c r="N822" t="str">
        <f>VLOOKUP($A822,'Hospitalisation Details'!$A:$K,COLUMN('Hospitalisation Details'!G821),FALSE)</f>
        <v>Tier - 3</v>
      </c>
      <c r="O822" t="str">
        <f>VLOOKUP($A822,'Hospitalisation Details'!$A:$K,COLUMN('Hospitalisation Details'!H821),FALSE)</f>
        <v>Tier - 3</v>
      </c>
      <c r="P822" t="str">
        <f>VLOOKUP($A822,'Hospitalisation Details'!$A:$K,COLUMN('Hospitalisation Details'!I821),FALSE)</f>
        <v>R1021</v>
      </c>
      <c r="Q822">
        <f>VLOOKUP($A822,'Hospitalisation Details'!$A:$K,COLUMN('Hospitalisation Details'!K821),FALSE)</f>
        <v>59</v>
      </c>
      <c r="R822" t="str" cm="1">
        <f t="array" ref="R822">_xlfn.IFS(
Q822&lt;=10,"0-10",
Q822&lt;=20,"11-20",
Q822&lt;=30,"21-30",
Q822&lt;=40,"31-40",
Q822&lt;=50,"41-50",
Q822&lt;=60,"51-60",
Q822&lt;=70,"61-70"
)</f>
        <v>51-60</v>
      </c>
      <c r="S822" t="str">
        <f t="shared" si="12"/>
        <v>Yes</v>
      </c>
    </row>
    <row r="823" spans="1:19" ht="15.75" x14ac:dyDescent="0.25">
      <c r="A823" s="36" t="s">
        <v>863</v>
      </c>
      <c r="B823" t="str">
        <f>VLOOKUP(A823,'Customer Names'!A:E,COLUMN('Customer Names'!D822),FALSE)</f>
        <v>Mr. Thomas</v>
      </c>
      <c r="C823">
        <f>VLOOKUP($A823,'Medical Examinations'!$A:$J,COLUMN('Medical Examinations'!B822),FALSE)</f>
        <v>37.409999999999997</v>
      </c>
      <c r="D823">
        <f>VLOOKUP($A823,'Medical Examinations'!$A:$J,COLUMN('Medical Examinations'!C822),FALSE)</f>
        <v>7.21</v>
      </c>
      <c r="E823" t="str">
        <f>VLOOKUP($A823,'Medical Examinations'!$A:$J,COLUMN('Medical Examinations'!D822),FALSE)</f>
        <v>No</v>
      </c>
      <c r="F823" t="str">
        <f>VLOOKUP($A823,'Medical Examinations'!$A:$J,COLUMN('Medical Examinations'!E822),FALSE)</f>
        <v>No</v>
      </c>
      <c r="G823" t="str">
        <f>VLOOKUP($A823,'Medical Examinations'!$A:$J,COLUMN('Medical Examinations'!F822),FALSE)</f>
        <v>No</v>
      </c>
      <c r="H823">
        <f>VLOOKUP($A823,'Medical Examinations'!$A:$J,COLUMN('Medical Examinations'!G822),FALSE)</f>
        <v>2</v>
      </c>
      <c r="I823" t="str">
        <f>VLOOKUP($A823,'Medical Examinations'!$A:$J,COLUMN('Medical Examinations'!H822),FALSE)</f>
        <v>No</v>
      </c>
      <c r="J823" t="str">
        <f>VLOOKUP($A823,'Medical Examinations'!$A:$J,COLUMN('Medical Examinations'!I822),FALSE)</f>
        <v>Obesity</v>
      </c>
      <c r="K823" t="str">
        <f>VLOOKUP($A823,'Medical Examinations'!$A:$J,COLUMN('Medical Examinations'!J822),FALSE)</f>
        <v>Diabetes</v>
      </c>
      <c r="L823" s="30">
        <f>VLOOKUP($A823,'Hospitalisation Details'!$A:$K,COLUMN('Hospitalisation Details'!J822),FALSE)</f>
        <v>26929</v>
      </c>
      <c r="M823" s="23">
        <f>VLOOKUP($A823,'Hospitalisation Details'!$A:$K,COLUMN('Hospitalisation Details'!F822),FALSE)</f>
        <v>12852.37</v>
      </c>
      <c r="N823" t="str">
        <f>VLOOKUP($A823,'Hospitalisation Details'!$A:$K,COLUMN('Hospitalisation Details'!G822),FALSE)</f>
        <v>Tier - 3</v>
      </c>
      <c r="O823" t="str">
        <f>VLOOKUP($A823,'Hospitalisation Details'!$A:$K,COLUMN('Hospitalisation Details'!H822),FALSE)</f>
        <v>Tier - 1</v>
      </c>
      <c r="P823" t="str">
        <f>VLOOKUP($A823,'Hospitalisation Details'!$A:$K,COLUMN('Hospitalisation Details'!I822),FALSE)</f>
        <v>R1012</v>
      </c>
      <c r="Q823">
        <f>VLOOKUP($A823,'Hospitalisation Details'!$A:$K,COLUMN('Hospitalisation Details'!K822),FALSE)</f>
        <v>49</v>
      </c>
      <c r="R823" t="str" cm="1">
        <f t="array" ref="R823">_xlfn.IFS(
Q823&lt;=10,"0-10",
Q823&lt;=20,"11-20",
Q823&lt;=30,"21-30",
Q823&lt;=40,"31-40",
Q823&lt;=50,"41-50",
Q823&lt;=60,"51-60",
Q823&lt;=70,"61-70"
)</f>
        <v>41-50</v>
      </c>
      <c r="S823" t="str">
        <f t="shared" si="12"/>
        <v>Yes</v>
      </c>
    </row>
    <row r="824" spans="1:19" ht="15.75" x14ac:dyDescent="0.25">
      <c r="A824" s="36" t="s">
        <v>864</v>
      </c>
      <c r="B824" t="str">
        <f>VLOOKUP(A824,'Customer Names'!A:E,COLUMN('Customer Names'!D823),FALSE)</f>
        <v>Mr. Robert</v>
      </c>
      <c r="C824">
        <f>VLOOKUP($A824,'Medical Examinations'!$A:$J,COLUMN('Medical Examinations'!B823),FALSE)</f>
        <v>52.54</v>
      </c>
      <c r="D824">
        <f>VLOOKUP($A824,'Medical Examinations'!$A:$J,COLUMN('Medical Examinations'!C823),FALSE)</f>
        <v>5.12</v>
      </c>
      <c r="E824" t="str">
        <f>VLOOKUP($A824,'Medical Examinations'!$A:$J,COLUMN('Medical Examinations'!D823),FALSE)</f>
        <v>No</v>
      </c>
      <c r="F824" t="str">
        <f>VLOOKUP($A824,'Medical Examinations'!$A:$J,COLUMN('Medical Examinations'!E823),FALSE)</f>
        <v>No</v>
      </c>
      <c r="G824" t="str">
        <f>VLOOKUP($A824,'Medical Examinations'!$A:$J,COLUMN('Medical Examinations'!F823),FALSE)</f>
        <v>Yes</v>
      </c>
      <c r="H824">
        <f>VLOOKUP($A824,'Medical Examinations'!$A:$J,COLUMN('Medical Examinations'!G823),FALSE)</f>
        <v>1</v>
      </c>
      <c r="I824" t="str">
        <f>VLOOKUP($A824,'Medical Examinations'!$A:$J,COLUMN('Medical Examinations'!H823),FALSE)</f>
        <v>No</v>
      </c>
      <c r="J824" t="str">
        <f>VLOOKUP($A824,'Medical Examinations'!$A:$J,COLUMN('Medical Examinations'!I823),FALSE)</f>
        <v>Obesity</v>
      </c>
      <c r="K824" t="str">
        <f>VLOOKUP($A824,'Medical Examinations'!$A:$J,COLUMN('Medical Examinations'!J823),FALSE)</f>
        <v>Normal</v>
      </c>
      <c r="L824" s="30">
        <f>VLOOKUP($A824,'Hospitalisation Details'!$A:$K,COLUMN('Hospitalisation Details'!J823),FALSE)</f>
        <v>34239</v>
      </c>
      <c r="M824" s="23">
        <f>VLOOKUP($A824,'Hospitalisation Details'!$A:$K,COLUMN('Hospitalisation Details'!F823),FALSE)</f>
        <v>12847.24</v>
      </c>
      <c r="N824" t="str">
        <f>VLOOKUP($A824,'Hospitalisation Details'!$A:$K,COLUMN('Hospitalisation Details'!G823),FALSE)</f>
        <v>Tier - 3</v>
      </c>
      <c r="O824" t="str">
        <f>VLOOKUP($A824,'Hospitalisation Details'!$A:$K,COLUMN('Hospitalisation Details'!H823),FALSE)</f>
        <v>Tier - 2</v>
      </c>
      <c r="P824" t="str">
        <f>VLOOKUP($A824,'Hospitalisation Details'!$A:$K,COLUMN('Hospitalisation Details'!I823),FALSE)</f>
        <v>R1012</v>
      </c>
      <c r="Q824">
        <f>VLOOKUP($A824,'Hospitalisation Details'!$A:$K,COLUMN('Hospitalisation Details'!K823),FALSE)</f>
        <v>29</v>
      </c>
      <c r="R824" t="str" cm="1">
        <f t="array" ref="R824">_xlfn.IFS(
Q824&lt;=10,"0-10",
Q824&lt;=20,"11-20",
Q824&lt;=30,"21-30",
Q824&lt;=40,"31-40",
Q824&lt;=50,"41-50",
Q824&lt;=60,"51-60",
Q824&lt;=70,"61-70"
)</f>
        <v>21-30</v>
      </c>
      <c r="S824" t="str">
        <f t="shared" si="12"/>
        <v>No</v>
      </c>
    </row>
    <row r="825" spans="1:19" ht="15.75" x14ac:dyDescent="0.25">
      <c r="A825" s="36" t="s">
        <v>865</v>
      </c>
      <c r="B825" t="str">
        <f>VLOOKUP(A825,'Customer Names'!A:E,COLUMN('Customer Names'!D824),FALSE)</f>
        <v>Mr. Geoff</v>
      </c>
      <c r="C825">
        <f>VLOOKUP($A825,'Medical Examinations'!$A:$J,COLUMN('Medical Examinations'!B824),FALSE)</f>
        <v>17.29</v>
      </c>
      <c r="D825">
        <f>VLOOKUP($A825,'Medical Examinations'!$A:$J,COLUMN('Medical Examinations'!C824),FALSE)</f>
        <v>4.62</v>
      </c>
      <c r="E825" t="str">
        <f>VLOOKUP($A825,'Medical Examinations'!$A:$J,COLUMN('Medical Examinations'!D824),FALSE)</f>
        <v>No</v>
      </c>
      <c r="F825" t="str">
        <f>VLOOKUP($A825,'Medical Examinations'!$A:$J,COLUMN('Medical Examinations'!E824),FALSE)</f>
        <v>Yes</v>
      </c>
      <c r="G825" t="str">
        <f>VLOOKUP($A825,'Medical Examinations'!$A:$J,COLUMN('Medical Examinations'!F824),FALSE)</f>
        <v>No</v>
      </c>
      <c r="H825">
        <f>VLOOKUP($A825,'Medical Examinations'!$A:$J,COLUMN('Medical Examinations'!G824),FALSE)</f>
        <v>1</v>
      </c>
      <c r="I825" t="str">
        <f>VLOOKUP($A825,'Medical Examinations'!$A:$J,COLUMN('Medical Examinations'!H824),FALSE)</f>
        <v>Yes</v>
      </c>
      <c r="J825" t="str">
        <f>VLOOKUP($A825,'Medical Examinations'!$A:$J,COLUMN('Medical Examinations'!I824),FALSE)</f>
        <v>Underweight</v>
      </c>
      <c r="K825" t="str">
        <f>VLOOKUP($A825,'Medical Examinations'!$A:$J,COLUMN('Medical Examinations'!J824),FALSE)</f>
        <v>Normal</v>
      </c>
      <c r="L825" s="30">
        <f>VLOOKUP($A825,'Hospitalisation Details'!$A:$K,COLUMN('Hospitalisation Details'!J824),FALSE)</f>
        <v>38300</v>
      </c>
      <c r="M825" s="23">
        <f>VLOOKUP($A825,'Hospitalisation Details'!$A:$K,COLUMN('Hospitalisation Details'!F824),FALSE)</f>
        <v>12829.46</v>
      </c>
      <c r="N825" t="str">
        <f>VLOOKUP($A825,'Hospitalisation Details'!$A:$K,COLUMN('Hospitalisation Details'!G824),FALSE)</f>
        <v>Tier - 3</v>
      </c>
      <c r="O825" t="str">
        <f>VLOOKUP($A825,'Hospitalisation Details'!$A:$K,COLUMN('Hospitalisation Details'!H824),FALSE)</f>
        <v>Tier - 3</v>
      </c>
      <c r="P825" t="str">
        <f>VLOOKUP($A825,'Hospitalisation Details'!$A:$K,COLUMN('Hospitalisation Details'!I824),FALSE)</f>
        <v>R1016</v>
      </c>
      <c r="Q825">
        <f>VLOOKUP($A825,'Hospitalisation Details'!$A:$K,COLUMN('Hospitalisation Details'!K824),FALSE)</f>
        <v>18</v>
      </c>
      <c r="R825" t="str" cm="1">
        <f t="array" ref="R825">_xlfn.IFS(
Q825&lt;=10,"0-10",
Q825&lt;=20,"11-20",
Q825&lt;=30,"21-30",
Q825&lt;=40,"31-40",
Q825&lt;=50,"41-50",
Q825&lt;=60,"51-60",
Q825&lt;=70,"61-70"
)</f>
        <v>11-20</v>
      </c>
      <c r="S825" t="str">
        <f t="shared" si="12"/>
        <v>No</v>
      </c>
    </row>
    <row r="826" spans="1:19" ht="15.75" x14ac:dyDescent="0.25">
      <c r="A826" s="36" t="s">
        <v>866</v>
      </c>
      <c r="B826" t="str">
        <f>VLOOKUP(A826,'Customer Names'!A:E,COLUMN('Customer Names'!D825),FALSE)</f>
        <v>Mr. Chris</v>
      </c>
      <c r="C826">
        <f>VLOOKUP($A826,'Medical Examinations'!$A:$J,COLUMN('Medical Examinations'!B825),FALSE)</f>
        <v>31.74</v>
      </c>
      <c r="D826">
        <f>VLOOKUP($A826,'Medical Examinations'!$A:$J,COLUMN('Medical Examinations'!C825),FALSE)</f>
        <v>7.68</v>
      </c>
      <c r="E826" t="str">
        <f>VLOOKUP($A826,'Medical Examinations'!$A:$J,COLUMN('Medical Examinations'!D825),FALSE)</f>
        <v>Yes</v>
      </c>
      <c r="F826" t="str">
        <f>VLOOKUP($A826,'Medical Examinations'!$A:$J,COLUMN('Medical Examinations'!E825),FALSE)</f>
        <v>No</v>
      </c>
      <c r="G826" t="str">
        <f>VLOOKUP($A826,'Medical Examinations'!$A:$J,COLUMN('Medical Examinations'!F825),FALSE)</f>
        <v>No</v>
      </c>
      <c r="H826">
        <f>VLOOKUP($A826,'Medical Examinations'!$A:$J,COLUMN('Medical Examinations'!G825),FALSE)</f>
        <v>0</v>
      </c>
      <c r="I826" t="str">
        <f>VLOOKUP($A826,'Medical Examinations'!$A:$J,COLUMN('Medical Examinations'!H825),FALSE)</f>
        <v>No</v>
      </c>
      <c r="J826" t="str">
        <f>VLOOKUP($A826,'Medical Examinations'!$A:$J,COLUMN('Medical Examinations'!I825),FALSE)</f>
        <v>Obesity</v>
      </c>
      <c r="K826" t="str">
        <f>VLOOKUP($A826,'Medical Examinations'!$A:$J,COLUMN('Medical Examinations'!J825),FALSE)</f>
        <v>Diabetes</v>
      </c>
      <c r="L826" s="30">
        <f>VLOOKUP($A826,'Hospitalisation Details'!$A:$K,COLUMN('Hospitalisation Details'!J825),FALSE)</f>
        <v>24740</v>
      </c>
      <c r="M826" s="23">
        <f>VLOOKUP($A826,'Hospitalisation Details'!$A:$K,COLUMN('Hospitalisation Details'!F825),FALSE)</f>
        <v>12823.25</v>
      </c>
      <c r="N826" t="str">
        <f>VLOOKUP($A826,'Hospitalisation Details'!$A:$K,COLUMN('Hospitalisation Details'!G825),FALSE)</f>
        <v>Tier - 3</v>
      </c>
      <c r="O826" t="str">
        <f>VLOOKUP($A826,'Hospitalisation Details'!$A:$K,COLUMN('Hospitalisation Details'!H825),FALSE)</f>
        <v>Tier - 3</v>
      </c>
      <c r="P826" t="str">
        <f>VLOOKUP($A826,'Hospitalisation Details'!$A:$K,COLUMN('Hospitalisation Details'!I825),FALSE)</f>
        <v>R1021</v>
      </c>
      <c r="Q826">
        <f>VLOOKUP($A826,'Hospitalisation Details'!$A:$K,COLUMN('Hospitalisation Details'!K825),FALSE)</f>
        <v>55</v>
      </c>
      <c r="R826" t="str" cm="1">
        <f t="array" ref="R826">_xlfn.IFS(
Q826&lt;=10,"0-10",
Q826&lt;=20,"11-20",
Q826&lt;=30,"21-30",
Q826&lt;=40,"31-40",
Q826&lt;=50,"41-50",
Q826&lt;=60,"51-60",
Q826&lt;=70,"61-70"
)</f>
        <v>51-60</v>
      </c>
      <c r="S826" t="str">
        <f t="shared" si="12"/>
        <v>Yes</v>
      </c>
    </row>
    <row r="827" spans="1:19" ht="15.75" x14ac:dyDescent="0.25">
      <c r="A827" s="36" t="s">
        <v>867</v>
      </c>
      <c r="B827" t="str">
        <f>VLOOKUP(A827,'Customer Names'!A:E,COLUMN('Customer Names'!D826),FALSE)</f>
        <v>Ms. Kate</v>
      </c>
      <c r="C827">
        <f>VLOOKUP($A827,'Medical Examinations'!$A:$J,COLUMN('Medical Examinations'!B826),FALSE)</f>
        <v>26.504999999999999</v>
      </c>
      <c r="D827">
        <f>VLOOKUP($A827,'Medical Examinations'!$A:$J,COLUMN('Medical Examinations'!C826),FALSE)</f>
        <v>6.79</v>
      </c>
      <c r="E827" t="str">
        <f>VLOOKUP($A827,'Medical Examinations'!$A:$J,COLUMN('Medical Examinations'!D826),FALSE)</f>
        <v>Yes</v>
      </c>
      <c r="F827" t="str">
        <f>VLOOKUP($A827,'Medical Examinations'!$A:$J,COLUMN('Medical Examinations'!E826),FALSE)</f>
        <v>No</v>
      </c>
      <c r="G827" t="str">
        <f>VLOOKUP($A827,'Medical Examinations'!$A:$J,COLUMN('Medical Examinations'!F826),FALSE)</f>
        <v>Yes</v>
      </c>
      <c r="H827">
        <f>VLOOKUP($A827,'Medical Examinations'!$A:$J,COLUMN('Medical Examinations'!G826),FALSE)</f>
        <v>1</v>
      </c>
      <c r="I827" t="str">
        <f>VLOOKUP($A827,'Medical Examinations'!$A:$J,COLUMN('Medical Examinations'!H826),FALSE)</f>
        <v>No</v>
      </c>
      <c r="J827" t="str">
        <f>VLOOKUP($A827,'Medical Examinations'!$A:$J,COLUMN('Medical Examinations'!I826),FALSE)</f>
        <v>Overweight</v>
      </c>
      <c r="K827" t="str">
        <f>VLOOKUP($A827,'Medical Examinations'!$A:$J,COLUMN('Medical Examinations'!J826),FALSE)</f>
        <v>Diabetes</v>
      </c>
      <c r="L827" s="30">
        <f>VLOOKUP($A827,'Hospitalisation Details'!$A:$K,COLUMN('Hospitalisation Details'!J826),FALSE)</f>
        <v>23212</v>
      </c>
      <c r="M827" s="23">
        <f>VLOOKUP($A827,'Hospitalisation Details'!$A:$K,COLUMN('Hospitalisation Details'!F826),FALSE)</f>
        <v>12815.44</v>
      </c>
      <c r="N827" t="str">
        <f>VLOOKUP($A827,'Hospitalisation Details'!$A:$K,COLUMN('Hospitalisation Details'!G826),FALSE)</f>
        <v>Tier - 3</v>
      </c>
      <c r="O827" t="str">
        <f>VLOOKUP($A827,'Hospitalisation Details'!$A:$K,COLUMN('Hospitalisation Details'!H826),FALSE)</f>
        <v>Tier - 3</v>
      </c>
      <c r="P827" t="str">
        <f>VLOOKUP($A827,'Hospitalisation Details'!$A:$K,COLUMN('Hospitalisation Details'!I826),FALSE)</f>
        <v>R1024</v>
      </c>
      <c r="Q827">
        <f>VLOOKUP($A827,'Hospitalisation Details'!$A:$K,COLUMN('Hospitalisation Details'!K826),FALSE)</f>
        <v>59</v>
      </c>
      <c r="R827" t="str" cm="1">
        <f t="array" ref="R827">_xlfn.IFS(
Q827&lt;=10,"0-10",
Q827&lt;=20,"11-20",
Q827&lt;=30,"21-30",
Q827&lt;=40,"31-40",
Q827&lt;=50,"41-50",
Q827&lt;=60,"51-60",
Q827&lt;=70,"61-70"
)</f>
        <v>51-60</v>
      </c>
      <c r="S827" t="str">
        <f t="shared" si="12"/>
        <v>Yes</v>
      </c>
    </row>
    <row r="828" spans="1:19" ht="15.75" x14ac:dyDescent="0.25">
      <c r="A828" s="36" t="s">
        <v>868</v>
      </c>
      <c r="B828" t="str">
        <f>VLOOKUP(A828,'Customer Names'!A:E,COLUMN('Customer Names'!D827),FALSE)</f>
        <v>Ms. Kelli</v>
      </c>
      <c r="C828">
        <f>VLOOKUP($A828,'Medical Examinations'!$A:$J,COLUMN('Medical Examinations'!B827),FALSE)</f>
        <v>36.479999999999997</v>
      </c>
      <c r="D828">
        <f>VLOOKUP($A828,'Medical Examinations'!$A:$J,COLUMN('Medical Examinations'!C827),FALSE)</f>
        <v>11.09</v>
      </c>
      <c r="E828" t="str">
        <f>VLOOKUP($A828,'Medical Examinations'!$A:$J,COLUMN('Medical Examinations'!D827),FALSE)</f>
        <v>No</v>
      </c>
      <c r="F828" t="str">
        <f>VLOOKUP($A828,'Medical Examinations'!$A:$J,COLUMN('Medical Examinations'!E827),FALSE)</f>
        <v>No</v>
      </c>
      <c r="G828" t="str">
        <f>VLOOKUP($A828,'Medical Examinations'!$A:$J,COLUMN('Medical Examinations'!F827),FALSE)</f>
        <v>No</v>
      </c>
      <c r="H828">
        <f>VLOOKUP($A828,'Medical Examinations'!$A:$J,COLUMN('Medical Examinations'!G827),FALSE)</f>
        <v>0</v>
      </c>
      <c r="I828" t="str">
        <f>VLOOKUP($A828,'Medical Examinations'!$A:$J,COLUMN('Medical Examinations'!H827),FALSE)</f>
        <v>No</v>
      </c>
      <c r="J828" t="str">
        <f>VLOOKUP($A828,'Medical Examinations'!$A:$J,COLUMN('Medical Examinations'!I827),FALSE)</f>
        <v>Obesity</v>
      </c>
      <c r="K828" t="str">
        <f>VLOOKUP($A828,'Medical Examinations'!$A:$J,COLUMN('Medical Examinations'!J827),FALSE)</f>
        <v>Diabetes</v>
      </c>
      <c r="L828" s="30">
        <f>VLOOKUP($A828,'Hospitalisation Details'!$A:$K,COLUMN('Hospitalisation Details'!J827),FALSE)</f>
        <v>28695</v>
      </c>
      <c r="M828" s="23">
        <f>VLOOKUP($A828,'Hospitalisation Details'!$A:$K,COLUMN('Hospitalisation Details'!F827),FALSE)</f>
        <v>12797.21</v>
      </c>
      <c r="N828" t="str">
        <f>VLOOKUP($A828,'Hospitalisation Details'!$A:$K,COLUMN('Hospitalisation Details'!G827),FALSE)</f>
        <v>Tier - 3</v>
      </c>
      <c r="O828" t="str">
        <f>VLOOKUP($A828,'Hospitalisation Details'!$A:$K,COLUMN('Hospitalisation Details'!H827),FALSE)</f>
        <v>Tier - 1</v>
      </c>
      <c r="P828" t="str">
        <f>VLOOKUP($A828,'Hospitalisation Details'!$A:$K,COLUMN('Hospitalisation Details'!I827),FALSE)</f>
        <v>R1024</v>
      </c>
      <c r="Q828">
        <f>VLOOKUP($A828,'Hospitalisation Details'!$A:$K,COLUMN('Hospitalisation Details'!K827),FALSE)</f>
        <v>44</v>
      </c>
      <c r="R828" t="str" cm="1">
        <f t="array" ref="R828">_xlfn.IFS(
Q828&lt;=10,"0-10",
Q828&lt;=20,"11-20",
Q828&lt;=30,"21-30",
Q828&lt;=40,"31-40",
Q828&lt;=50,"41-50",
Q828&lt;=60,"51-60",
Q828&lt;=70,"61-70"
)</f>
        <v>41-50</v>
      </c>
      <c r="S828" t="str">
        <f t="shared" si="12"/>
        <v>Yes</v>
      </c>
    </row>
    <row r="829" spans="1:19" ht="15.75" x14ac:dyDescent="0.25">
      <c r="A829" s="36" t="s">
        <v>869</v>
      </c>
      <c r="B829" t="str">
        <f>VLOOKUP(A829,'Customer Names'!A:E,COLUMN('Customer Names'!D828),FALSE)</f>
        <v>Mrs. Maggie</v>
      </c>
      <c r="C829">
        <f>VLOOKUP($A829,'Medical Examinations'!$A:$J,COLUMN('Medical Examinations'!B828),FALSE)</f>
        <v>39.159999999999997</v>
      </c>
      <c r="D829">
        <f>VLOOKUP($A829,'Medical Examinations'!$A:$J,COLUMN('Medical Examinations'!C828),FALSE)</f>
        <v>5.24</v>
      </c>
      <c r="E829" t="str">
        <f>VLOOKUP($A829,'Medical Examinations'!$A:$J,COLUMN('Medical Examinations'!D828),FALSE)</f>
        <v>Yes</v>
      </c>
      <c r="F829" t="str">
        <f>VLOOKUP($A829,'Medical Examinations'!$A:$J,COLUMN('Medical Examinations'!E828),FALSE)</f>
        <v>No</v>
      </c>
      <c r="G829" t="str">
        <f>VLOOKUP($A829,'Medical Examinations'!$A:$J,COLUMN('Medical Examinations'!F828),FALSE)</f>
        <v>Yes</v>
      </c>
      <c r="H829">
        <f>VLOOKUP($A829,'Medical Examinations'!$A:$J,COLUMN('Medical Examinations'!G828),FALSE)</f>
        <v>1</v>
      </c>
      <c r="I829" t="str">
        <f>VLOOKUP($A829,'Medical Examinations'!$A:$J,COLUMN('Medical Examinations'!H828),FALSE)</f>
        <v>No</v>
      </c>
      <c r="J829" t="str">
        <f>VLOOKUP($A829,'Medical Examinations'!$A:$J,COLUMN('Medical Examinations'!I828),FALSE)</f>
        <v>Obesity</v>
      </c>
      <c r="K829" t="str">
        <f>VLOOKUP($A829,'Medical Examinations'!$A:$J,COLUMN('Medical Examinations'!J828),FALSE)</f>
        <v>Normal</v>
      </c>
      <c r="L829" s="30">
        <f>VLOOKUP($A829,'Hospitalisation Details'!$A:$K,COLUMN('Hospitalisation Details'!J828),FALSE)</f>
        <v>30618</v>
      </c>
      <c r="M829" s="23">
        <f>VLOOKUP($A829,'Hospitalisation Details'!$A:$K,COLUMN('Hospitalisation Details'!F828),FALSE)</f>
        <v>12788.18</v>
      </c>
      <c r="N829" t="str">
        <f>VLOOKUP($A829,'Hospitalisation Details'!$A:$K,COLUMN('Hospitalisation Details'!G828),FALSE)</f>
        <v>Tier - 3</v>
      </c>
      <c r="O829" t="str">
        <f>VLOOKUP($A829,'Hospitalisation Details'!$A:$K,COLUMN('Hospitalisation Details'!H828),FALSE)</f>
        <v>Tier - 1</v>
      </c>
      <c r="P829" t="str">
        <f>VLOOKUP($A829,'Hospitalisation Details'!$A:$K,COLUMN('Hospitalisation Details'!I828),FALSE)</f>
        <v>R1026</v>
      </c>
      <c r="Q829">
        <f>VLOOKUP($A829,'Hospitalisation Details'!$A:$K,COLUMN('Hospitalisation Details'!K828),FALSE)</f>
        <v>39</v>
      </c>
      <c r="R829" t="str" cm="1">
        <f t="array" ref="R829">_xlfn.IFS(
Q829&lt;=10,"0-10",
Q829&lt;=20,"11-20",
Q829&lt;=30,"21-30",
Q829&lt;=40,"31-40",
Q829&lt;=50,"41-50",
Q829&lt;=60,"51-60",
Q829&lt;=70,"61-70"
)</f>
        <v>31-40</v>
      </c>
      <c r="S829" t="str">
        <f t="shared" si="12"/>
        <v>No</v>
      </c>
    </row>
    <row r="830" spans="1:19" ht="15.75" x14ac:dyDescent="0.25">
      <c r="A830" s="36" t="s">
        <v>870</v>
      </c>
      <c r="B830" t="str">
        <f>VLOOKUP(A830,'Customer Names'!A:E,COLUMN('Customer Names'!D829),FALSE)</f>
        <v>Mrs. Michelle</v>
      </c>
      <c r="C830">
        <f>VLOOKUP($A830,'Medical Examinations'!$A:$J,COLUMN('Medical Examinations'!B829),FALSE)</f>
        <v>28.22</v>
      </c>
      <c r="D830">
        <f>VLOOKUP($A830,'Medical Examinations'!$A:$J,COLUMN('Medical Examinations'!C829),FALSE)</f>
        <v>7.51</v>
      </c>
      <c r="E830" t="str">
        <f>VLOOKUP($A830,'Medical Examinations'!$A:$J,COLUMN('Medical Examinations'!D829),FALSE)</f>
        <v>Yes</v>
      </c>
      <c r="F830" t="str">
        <f>VLOOKUP($A830,'Medical Examinations'!$A:$J,COLUMN('Medical Examinations'!E829),FALSE)</f>
        <v>No</v>
      </c>
      <c r="G830" t="str">
        <f>VLOOKUP($A830,'Medical Examinations'!$A:$J,COLUMN('Medical Examinations'!F829),FALSE)</f>
        <v>Yes</v>
      </c>
      <c r="H830">
        <f>VLOOKUP($A830,'Medical Examinations'!$A:$J,COLUMN('Medical Examinations'!G829),FALSE)</f>
        <v>1</v>
      </c>
      <c r="I830" t="str">
        <f>VLOOKUP($A830,'Medical Examinations'!$A:$J,COLUMN('Medical Examinations'!H829),FALSE)</f>
        <v>No</v>
      </c>
      <c r="J830" t="str">
        <f>VLOOKUP($A830,'Medical Examinations'!$A:$J,COLUMN('Medical Examinations'!I829),FALSE)</f>
        <v>Overweight</v>
      </c>
      <c r="K830" t="str">
        <f>VLOOKUP($A830,'Medical Examinations'!$A:$J,COLUMN('Medical Examinations'!J829),FALSE)</f>
        <v>Diabetes</v>
      </c>
      <c r="L830" s="30">
        <f>VLOOKUP($A830,'Hospitalisation Details'!$A:$K,COLUMN('Hospitalisation Details'!J829),FALSE)</f>
        <v>23350</v>
      </c>
      <c r="M830" s="23">
        <f>VLOOKUP($A830,'Hospitalisation Details'!$A:$K,COLUMN('Hospitalisation Details'!F829),FALSE)</f>
        <v>12788.03</v>
      </c>
      <c r="N830" t="str">
        <f>VLOOKUP($A830,'Hospitalisation Details'!$A:$K,COLUMN('Hospitalisation Details'!G829),FALSE)</f>
        <v>Tier - 3</v>
      </c>
      <c r="O830" t="str">
        <f>VLOOKUP($A830,'Hospitalisation Details'!$A:$K,COLUMN('Hospitalisation Details'!H829),FALSE)</f>
        <v>Tier - 3</v>
      </c>
      <c r="P830" t="str">
        <f>VLOOKUP($A830,'Hospitalisation Details'!$A:$K,COLUMN('Hospitalisation Details'!I829),FALSE)</f>
        <v>R1025</v>
      </c>
      <c r="Q830">
        <f>VLOOKUP($A830,'Hospitalisation Details'!$A:$K,COLUMN('Hospitalisation Details'!K829),FALSE)</f>
        <v>59</v>
      </c>
      <c r="R830" t="str" cm="1">
        <f t="array" ref="R830">_xlfn.IFS(
Q830&lt;=10,"0-10",
Q830&lt;=20,"11-20",
Q830&lt;=30,"21-30",
Q830&lt;=40,"31-40",
Q830&lt;=50,"41-50",
Q830&lt;=60,"51-60",
Q830&lt;=70,"61-70"
)</f>
        <v>51-60</v>
      </c>
      <c r="S830" t="str">
        <f t="shared" si="12"/>
        <v>Yes</v>
      </c>
    </row>
    <row r="831" spans="1:19" ht="15.75" x14ac:dyDescent="0.25">
      <c r="A831" s="36" t="s">
        <v>871</v>
      </c>
      <c r="B831" t="str">
        <f>VLOOKUP(A831,'Customer Names'!A:E,COLUMN('Customer Names'!D830),FALSE)</f>
        <v>Mrs. Ashley</v>
      </c>
      <c r="C831">
        <f>VLOOKUP($A831,'Medical Examinations'!$A:$J,COLUMN('Medical Examinations'!B830),FALSE)</f>
        <v>35</v>
      </c>
      <c r="D831">
        <f>VLOOKUP($A831,'Medical Examinations'!$A:$J,COLUMN('Medical Examinations'!C830),FALSE)</f>
        <v>4.13</v>
      </c>
      <c r="E831" t="str">
        <f>VLOOKUP($A831,'Medical Examinations'!$A:$J,COLUMN('Medical Examinations'!D830),FALSE)</f>
        <v>No</v>
      </c>
      <c r="F831" t="str">
        <f>VLOOKUP($A831,'Medical Examinations'!$A:$J,COLUMN('Medical Examinations'!E830),FALSE)</f>
        <v>No</v>
      </c>
      <c r="G831" t="str">
        <f>VLOOKUP($A831,'Medical Examinations'!$A:$J,COLUMN('Medical Examinations'!F830),FALSE)</f>
        <v>No</v>
      </c>
      <c r="H831">
        <f>VLOOKUP($A831,'Medical Examinations'!$A:$J,COLUMN('Medical Examinations'!G830),FALSE)</f>
        <v>2</v>
      </c>
      <c r="I831" t="str">
        <f>VLOOKUP($A831,'Medical Examinations'!$A:$J,COLUMN('Medical Examinations'!H830),FALSE)</f>
        <v>No</v>
      </c>
      <c r="J831" t="str">
        <f>VLOOKUP($A831,'Medical Examinations'!$A:$J,COLUMN('Medical Examinations'!I830),FALSE)</f>
        <v>Obesity</v>
      </c>
      <c r="K831" t="str">
        <f>VLOOKUP($A831,'Medical Examinations'!$A:$J,COLUMN('Medical Examinations'!J830),FALSE)</f>
        <v>Normal</v>
      </c>
      <c r="L831" s="30">
        <f>VLOOKUP($A831,'Hospitalisation Details'!$A:$K,COLUMN('Hospitalisation Details'!J830),FALSE)</f>
        <v>26579</v>
      </c>
      <c r="M831" s="23">
        <f>VLOOKUP($A831,'Hospitalisation Details'!$A:$K,COLUMN('Hospitalisation Details'!F830),FALSE)</f>
        <v>12776.05</v>
      </c>
      <c r="N831" t="str">
        <f>VLOOKUP($A831,'Hospitalisation Details'!$A:$K,COLUMN('Hospitalisation Details'!G830),FALSE)</f>
        <v>Tier - 3</v>
      </c>
      <c r="O831" t="str">
        <f>VLOOKUP($A831,'Hospitalisation Details'!$A:$K,COLUMN('Hospitalisation Details'!H830),FALSE)</f>
        <v>Tier - 3</v>
      </c>
      <c r="P831" t="str">
        <f>VLOOKUP($A831,'Hospitalisation Details'!$A:$K,COLUMN('Hospitalisation Details'!I830),FALSE)</f>
        <v>R1026</v>
      </c>
      <c r="Q831">
        <f>VLOOKUP($A831,'Hospitalisation Details'!$A:$K,COLUMN('Hospitalisation Details'!K830),FALSE)</f>
        <v>50</v>
      </c>
      <c r="R831" t="str" cm="1">
        <f t="array" ref="R831">_xlfn.IFS(
Q831&lt;=10,"0-10",
Q831&lt;=20,"11-20",
Q831&lt;=30,"21-30",
Q831&lt;=40,"31-40",
Q831&lt;=50,"41-50",
Q831&lt;=60,"51-60",
Q831&lt;=70,"61-70"
)</f>
        <v>41-50</v>
      </c>
      <c r="S831" t="str">
        <f t="shared" si="12"/>
        <v>No</v>
      </c>
    </row>
    <row r="832" spans="1:19" ht="15.75" x14ac:dyDescent="0.25">
      <c r="A832" s="36" t="s">
        <v>872</v>
      </c>
      <c r="B832" t="str">
        <f>VLOOKUP(A832,'Customer Names'!A:E,COLUMN('Customer Names'!D831),FALSE)</f>
        <v>Mr. Michael</v>
      </c>
      <c r="C832">
        <f>VLOOKUP($A832,'Medical Examinations'!$A:$J,COLUMN('Medical Examinations'!B831),FALSE)</f>
        <v>36.24</v>
      </c>
      <c r="D832">
        <f>VLOOKUP($A832,'Medical Examinations'!$A:$J,COLUMN('Medical Examinations'!C831),FALSE)</f>
        <v>8.3800000000000008</v>
      </c>
      <c r="E832" t="str">
        <f>VLOOKUP($A832,'Medical Examinations'!$A:$J,COLUMN('Medical Examinations'!D831),FALSE)</f>
        <v>Yes</v>
      </c>
      <c r="F832" t="str">
        <f>VLOOKUP($A832,'Medical Examinations'!$A:$J,COLUMN('Medical Examinations'!E831),FALSE)</f>
        <v>No</v>
      </c>
      <c r="G832" t="str">
        <f>VLOOKUP($A832,'Medical Examinations'!$A:$J,COLUMN('Medical Examinations'!F831),FALSE)</f>
        <v>No</v>
      </c>
      <c r="H832">
        <f>VLOOKUP($A832,'Medical Examinations'!$A:$J,COLUMN('Medical Examinations'!G831),FALSE)</f>
        <v>1</v>
      </c>
      <c r="I832" t="str">
        <f>VLOOKUP($A832,'Medical Examinations'!$A:$J,COLUMN('Medical Examinations'!H831),FALSE)</f>
        <v>No</v>
      </c>
      <c r="J832" t="str">
        <f>VLOOKUP($A832,'Medical Examinations'!$A:$J,COLUMN('Medical Examinations'!I831),FALSE)</f>
        <v>Obesity</v>
      </c>
      <c r="K832" t="str">
        <f>VLOOKUP($A832,'Medical Examinations'!$A:$J,COLUMN('Medical Examinations'!J831),FALSE)</f>
        <v>Diabetes</v>
      </c>
      <c r="L832" s="30">
        <f>VLOOKUP($A832,'Hospitalisation Details'!$A:$K,COLUMN('Hospitalisation Details'!J831),FALSE)</f>
        <v>27662</v>
      </c>
      <c r="M832" s="23">
        <f>VLOOKUP($A832,'Hospitalisation Details'!$A:$K,COLUMN('Hospitalisation Details'!F831),FALSE)</f>
        <v>12770.27</v>
      </c>
      <c r="N832" t="str">
        <f>VLOOKUP($A832,'Hospitalisation Details'!$A:$K,COLUMN('Hospitalisation Details'!G831),FALSE)</f>
        <v>Tier - 3</v>
      </c>
      <c r="O832" t="str">
        <f>VLOOKUP($A832,'Hospitalisation Details'!$A:$K,COLUMN('Hospitalisation Details'!H831),FALSE)</f>
        <v>Tier - 3</v>
      </c>
      <c r="P832" t="str">
        <f>VLOOKUP($A832,'Hospitalisation Details'!$A:$K,COLUMN('Hospitalisation Details'!I831),FALSE)</f>
        <v>R1021</v>
      </c>
      <c r="Q832">
        <f>VLOOKUP($A832,'Hospitalisation Details'!$A:$K,COLUMN('Hospitalisation Details'!K831),FALSE)</f>
        <v>47</v>
      </c>
      <c r="R832" t="str" cm="1">
        <f t="array" ref="R832">_xlfn.IFS(
Q832&lt;=10,"0-10",
Q832&lt;=20,"11-20",
Q832&lt;=30,"21-30",
Q832&lt;=40,"31-40",
Q832&lt;=50,"41-50",
Q832&lt;=60,"51-60",
Q832&lt;=70,"61-70"
)</f>
        <v>41-50</v>
      </c>
      <c r="S832" t="str">
        <f t="shared" si="12"/>
        <v>Yes</v>
      </c>
    </row>
    <row r="833" spans="1:19" ht="15.75" x14ac:dyDescent="0.25">
      <c r="A833" s="36" t="s">
        <v>873</v>
      </c>
      <c r="B833" t="str">
        <f>VLOOKUP(A833,'Customer Names'!A:E,COLUMN('Customer Names'!D832),FALSE)</f>
        <v>Mr. Ryan</v>
      </c>
      <c r="C833">
        <f>VLOOKUP($A833,'Medical Examinations'!$A:$J,COLUMN('Medical Examinations'!B832),FALSE)</f>
        <v>36.954999999999998</v>
      </c>
      <c r="D833">
        <f>VLOOKUP($A833,'Medical Examinations'!$A:$J,COLUMN('Medical Examinations'!C832),FALSE)</f>
        <v>8.07</v>
      </c>
      <c r="E833" t="str">
        <f>VLOOKUP($A833,'Medical Examinations'!$A:$J,COLUMN('Medical Examinations'!D832),FALSE)</f>
        <v>No</v>
      </c>
      <c r="F833" t="str">
        <f>VLOOKUP($A833,'Medical Examinations'!$A:$J,COLUMN('Medical Examinations'!E832),FALSE)</f>
        <v>No</v>
      </c>
      <c r="G833" t="str">
        <f>VLOOKUP($A833,'Medical Examinations'!$A:$J,COLUMN('Medical Examinations'!F832),FALSE)</f>
        <v>No</v>
      </c>
      <c r="H833">
        <f>VLOOKUP($A833,'Medical Examinations'!$A:$J,COLUMN('Medical Examinations'!G832),FALSE)</f>
        <v>0</v>
      </c>
      <c r="I833" t="str">
        <f>VLOOKUP($A833,'Medical Examinations'!$A:$J,COLUMN('Medical Examinations'!H832),FALSE)</f>
        <v>No</v>
      </c>
      <c r="J833" t="str">
        <f>VLOOKUP($A833,'Medical Examinations'!$A:$J,COLUMN('Medical Examinations'!I832),FALSE)</f>
        <v>Obesity</v>
      </c>
      <c r="K833" t="str">
        <f>VLOOKUP($A833,'Medical Examinations'!$A:$J,COLUMN('Medical Examinations'!J832),FALSE)</f>
        <v>Diabetes</v>
      </c>
      <c r="L833" s="30">
        <f>VLOOKUP($A833,'Hospitalisation Details'!$A:$K,COLUMN('Hospitalisation Details'!J832),FALSE)</f>
        <v>22920</v>
      </c>
      <c r="M833" s="23">
        <f>VLOOKUP($A833,'Hospitalisation Details'!$A:$K,COLUMN('Hospitalisation Details'!F832),FALSE)</f>
        <v>12741.17</v>
      </c>
      <c r="N833" t="str">
        <f>VLOOKUP($A833,'Hospitalisation Details'!$A:$K,COLUMN('Hospitalisation Details'!G832),FALSE)</f>
        <v>Tier - 3</v>
      </c>
      <c r="O833" t="str">
        <f>VLOOKUP($A833,'Hospitalisation Details'!$A:$K,COLUMN('Hospitalisation Details'!H832),FALSE)</f>
        <v>Tier - 1</v>
      </c>
      <c r="P833" t="str">
        <f>VLOOKUP($A833,'Hospitalisation Details'!$A:$K,COLUMN('Hospitalisation Details'!I832),FALSE)</f>
        <v>R1017</v>
      </c>
      <c r="Q833">
        <f>VLOOKUP($A833,'Hospitalisation Details'!$A:$K,COLUMN('Hospitalisation Details'!K832),FALSE)</f>
        <v>60</v>
      </c>
      <c r="R833" t="str" cm="1">
        <f t="array" ref="R833">_xlfn.IFS(
Q833&lt;=10,"0-10",
Q833&lt;=20,"11-20",
Q833&lt;=30,"21-30",
Q833&lt;=40,"31-40",
Q833&lt;=50,"41-50",
Q833&lt;=60,"51-60",
Q833&lt;=70,"61-70"
)</f>
        <v>51-60</v>
      </c>
      <c r="S833" t="str">
        <f t="shared" si="12"/>
        <v>Yes</v>
      </c>
    </row>
    <row r="834" spans="1:19" ht="15.75" x14ac:dyDescent="0.25">
      <c r="A834" s="36" t="s">
        <v>874</v>
      </c>
      <c r="B834" t="str">
        <f>VLOOKUP(A834,'Customer Names'!A:E,COLUMN('Customer Names'!D833),FALSE)</f>
        <v>Mr. Matthew</v>
      </c>
      <c r="C834">
        <f>VLOOKUP($A834,'Medical Examinations'!$A:$J,COLUMN('Medical Examinations'!B833),FALSE)</f>
        <v>29.64</v>
      </c>
      <c r="D834">
        <f>VLOOKUP($A834,'Medical Examinations'!$A:$J,COLUMN('Medical Examinations'!C833),FALSE)</f>
        <v>8.9499999999999993</v>
      </c>
      <c r="E834" t="str">
        <f>VLOOKUP($A834,'Medical Examinations'!$A:$J,COLUMN('Medical Examinations'!D833),FALSE)</f>
        <v>No</v>
      </c>
      <c r="F834" t="str">
        <f>VLOOKUP($A834,'Medical Examinations'!$A:$J,COLUMN('Medical Examinations'!E833),FALSE)</f>
        <v>No</v>
      </c>
      <c r="G834" t="str">
        <f>VLOOKUP($A834,'Medical Examinations'!$A:$J,COLUMN('Medical Examinations'!F833),FALSE)</f>
        <v>No</v>
      </c>
      <c r="H834">
        <f>VLOOKUP($A834,'Medical Examinations'!$A:$J,COLUMN('Medical Examinations'!G833),FALSE)</f>
        <v>0</v>
      </c>
      <c r="I834" t="str">
        <f>VLOOKUP($A834,'Medical Examinations'!$A:$J,COLUMN('Medical Examinations'!H833),FALSE)</f>
        <v>No</v>
      </c>
      <c r="J834" t="str">
        <f>VLOOKUP($A834,'Medical Examinations'!$A:$J,COLUMN('Medical Examinations'!I833),FALSE)</f>
        <v>Overweight</v>
      </c>
      <c r="K834" t="str">
        <f>VLOOKUP($A834,'Medical Examinations'!$A:$J,COLUMN('Medical Examinations'!J833),FALSE)</f>
        <v>Diabetes</v>
      </c>
      <c r="L834" s="30">
        <f>VLOOKUP($A834,'Hospitalisation Details'!$A:$K,COLUMN('Hospitalisation Details'!J833),FALSE)</f>
        <v>22891</v>
      </c>
      <c r="M834" s="23">
        <f>VLOOKUP($A834,'Hospitalisation Details'!$A:$K,COLUMN('Hospitalisation Details'!F833),FALSE)</f>
        <v>12731</v>
      </c>
      <c r="N834" t="str">
        <f>VLOOKUP($A834,'Hospitalisation Details'!$A:$K,COLUMN('Hospitalisation Details'!G833),FALSE)</f>
        <v>Tier - 3</v>
      </c>
      <c r="O834" t="str">
        <f>VLOOKUP($A834,'Hospitalisation Details'!$A:$K,COLUMN('Hospitalisation Details'!H833),FALSE)</f>
        <v>Tier - 3</v>
      </c>
      <c r="P834" t="str">
        <f>VLOOKUP($A834,'Hospitalisation Details'!$A:$K,COLUMN('Hospitalisation Details'!I833),FALSE)</f>
        <v>R1016</v>
      </c>
      <c r="Q834">
        <f>VLOOKUP($A834,'Hospitalisation Details'!$A:$K,COLUMN('Hospitalisation Details'!K833),FALSE)</f>
        <v>60</v>
      </c>
      <c r="R834" t="str" cm="1">
        <f t="array" ref="R834">_xlfn.IFS(
Q834&lt;=10,"0-10",
Q834&lt;=20,"11-20",
Q834&lt;=30,"21-30",
Q834&lt;=40,"31-40",
Q834&lt;=50,"41-50",
Q834&lt;=60,"51-60",
Q834&lt;=70,"61-70"
)</f>
        <v>51-60</v>
      </c>
      <c r="S834" t="str">
        <f t="shared" ref="S834:S897" si="13">IF(OR(K834="Diabetes",K834="Prediabetes"),"Yes","No")</f>
        <v>Yes</v>
      </c>
    </row>
    <row r="835" spans="1:19" ht="15.75" x14ac:dyDescent="0.25">
      <c r="A835" s="36" t="s">
        <v>875</v>
      </c>
      <c r="B835" t="str">
        <f>VLOOKUP(A835,'Customer Names'!A:E,COLUMN('Customer Names'!D834),FALSE)</f>
        <v>Mrs. Karine</v>
      </c>
      <c r="C835">
        <f>VLOOKUP($A835,'Medical Examinations'!$A:$J,COLUMN('Medical Examinations'!B834),FALSE)</f>
        <v>42.74</v>
      </c>
      <c r="D835">
        <f>VLOOKUP($A835,'Medical Examinations'!$A:$J,COLUMN('Medical Examinations'!C834),FALSE)</f>
        <v>6.31</v>
      </c>
      <c r="E835" t="str">
        <f>VLOOKUP($A835,'Medical Examinations'!$A:$J,COLUMN('Medical Examinations'!D834),FALSE)</f>
        <v>Yes</v>
      </c>
      <c r="F835" t="str">
        <f>VLOOKUP($A835,'Medical Examinations'!$A:$J,COLUMN('Medical Examinations'!E834),FALSE)</f>
        <v>No</v>
      </c>
      <c r="G835" t="str">
        <f>VLOOKUP($A835,'Medical Examinations'!$A:$J,COLUMN('Medical Examinations'!F834),FALSE)</f>
        <v>No</v>
      </c>
      <c r="H835">
        <f>VLOOKUP($A835,'Medical Examinations'!$A:$J,COLUMN('Medical Examinations'!G834),FALSE)</f>
        <v>1</v>
      </c>
      <c r="I835" t="str">
        <f>VLOOKUP($A835,'Medical Examinations'!$A:$J,COLUMN('Medical Examinations'!H834),FALSE)</f>
        <v>No</v>
      </c>
      <c r="J835" t="str">
        <f>VLOOKUP($A835,'Medical Examinations'!$A:$J,COLUMN('Medical Examinations'!I834),FALSE)</f>
        <v>Obesity</v>
      </c>
      <c r="K835" t="str">
        <f>VLOOKUP($A835,'Medical Examinations'!$A:$J,COLUMN('Medical Examinations'!J834),FALSE)</f>
        <v>Prediabetes</v>
      </c>
      <c r="L835" s="30">
        <f>VLOOKUP($A835,'Hospitalisation Details'!$A:$K,COLUMN('Hospitalisation Details'!J834),FALSE)</f>
        <v>32341</v>
      </c>
      <c r="M835" s="23">
        <f>VLOOKUP($A835,'Hospitalisation Details'!$A:$K,COLUMN('Hospitalisation Details'!F834),FALSE)</f>
        <v>12718.21</v>
      </c>
      <c r="N835" t="str">
        <f>VLOOKUP($A835,'Hospitalisation Details'!$A:$K,COLUMN('Hospitalisation Details'!G834),FALSE)</f>
        <v>Tier - 3</v>
      </c>
      <c r="O835" t="str">
        <f>VLOOKUP($A835,'Hospitalisation Details'!$A:$K,COLUMN('Hospitalisation Details'!H834),FALSE)</f>
        <v>Tier - 1</v>
      </c>
      <c r="P835" t="str">
        <f>VLOOKUP($A835,'Hospitalisation Details'!$A:$K,COLUMN('Hospitalisation Details'!I834),FALSE)</f>
        <v>R1026</v>
      </c>
      <c r="Q835">
        <f>VLOOKUP($A835,'Hospitalisation Details'!$A:$K,COLUMN('Hospitalisation Details'!K834),FALSE)</f>
        <v>34</v>
      </c>
      <c r="R835" t="str" cm="1">
        <f t="array" ref="R835">_xlfn.IFS(
Q835&lt;=10,"0-10",
Q835&lt;=20,"11-20",
Q835&lt;=30,"21-30",
Q835&lt;=40,"31-40",
Q835&lt;=50,"41-50",
Q835&lt;=60,"51-60",
Q835&lt;=70,"61-70"
)</f>
        <v>31-40</v>
      </c>
      <c r="S835" t="str">
        <f t="shared" si="13"/>
        <v>Yes</v>
      </c>
    </row>
    <row r="836" spans="1:19" ht="15.75" x14ac:dyDescent="0.25">
      <c r="A836" s="36" t="s">
        <v>876</v>
      </c>
      <c r="B836" t="str">
        <f>VLOOKUP(A836,'Customer Names'!A:E,COLUMN('Customer Names'!D835),FALSE)</f>
        <v>Ms. Antonia</v>
      </c>
      <c r="C836">
        <f>VLOOKUP($A836,'Medical Examinations'!$A:$J,COLUMN('Medical Examinations'!B835),FALSE)</f>
        <v>36.130000000000003</v>
      </c>
      <c r="D836">
        <f>VLOOKUP($A836,'Medical Examinations'!$A:$J,COLUMN('Medical Examinations'!C835),FALSE)</f>
        <v>7.19</v>
      </c>
      <c r="E836" t="str">
        <f>VLOOKUP($A836,'Medical Examinations'!$A:$J,COLUMN('Medical Examinations'!D835),FALSE)</f>
        <v>Yes</v>
      </c>
      <c r="F836" t="str">
        <f>VLOOKUP($A836,'Medical Examinations'!$A:$J,COLUMN('Medical Examinations'!E835),FALSE)</f>
        <v>No</v>
      </c>
      <c r="G836" t="str">
        <f>VLOOKUP($A836,'Medical Examinations'!$A:$J,COLUMN('Medical Examinations'!F835),FALSE)</f>
        <v>No</v>
      </c>
      <c r="H836">
        <f>VLOOKUP($A836,'Medical Examinations'!$A:$J,COLUMN('Medical Examinations'!G835),FALSE)</f>
        <v>2</v>
      </c>
      <c r="I836" t="str">
        <f>VLOOKUP($A836,'Medical Examinations'!$A:$J,COLUMN('Medical Examinations'!H835),FALSE)</f>
        <v>No</v>
      </c>
      <c r="J836" t="str">
        <f>VLOOKUP($A836,'Medical Examinations'!$A:$J,COLUMN('Medical Examinations'!I835),FALSE)</f>
        <v>Obesity</v>
      </c>
      <c r="K836" t="str">
        <f>VLOOKUP($A836,'Medical Examinations'!$A:$J,COLUMN('Medical Examinations'!J835),FALSE)</f>
        <v>Diabetes</v>
      </c>
      <c r="L836" s="30">
        <f>VLOOKUP($A836,'Hospitalisation Details'!$A:$K,COLUMN('Hospitalisation Details'!J835),FALSE)</f>
        <v>25757</v>
      </c>
      <c r="M836" s="23">
        <f>VLOOKUP($A836,'Hospitalisation Details'!$A:$K,COLUMN('Hospitalisation Details'!F835),FALSE)</f>
        <v>12713</v>
      </c>
      <c r="N836" t="str">
        <f>VLOOKUP($A836,'Hospitalisation Details'!$A:$K,COLUMN('Hospitalisation Details'!G835),FALSE)</f>
        <v>Tier - 3</v>
      </c>
      <c r="O836" t="str">
        <f>VLOOKUP($A836,'Hospitalisation Details'!$A:$K,COLUMN('Hospitalisation Details'!H835),FALSE)</f>
        <v>Tier - 1</v>
      </c>
      <c r="P836" t="str">
        <f>VLOOKUP($A836,'Hospitalisation Details'!$A:$K,COLUMN('Hospitalisation Details'!I835),FALSE)</f>
        <v>R1011</v>
      </c>
      <c r="Q836">
        <f>VLOOKUP($A836,'Hospitalisation Details'!$A:$K,COLUMN('Hospitalisation Details'!K835),FALSE)</f>
        <v>52</v>
      </c>
      <c r="R836" t="str" cm="1">
        <f t="array" ref="R836">_xlfn.IFS(
Q836&lt;=10,"0-10",
Q836&lt;=20,"11-20",
Q836&lt;=30,"21-30",
Q836&lt;=40,"31-40",
Q836&lt;=50,"41-50",
Q836&lt;=60,"51-60",
Q836&lt;=70,"61-70"
)</f>
        <v>51-60</v>
      </c>
      <c r="S836" t="str">
        <f t="shared" si="13"/>
        <v>Yes</v>
      </c>
    </row>
    <row r="837" spans="1:19" ht="15.75" x14ac:dyDescent="0.25">
      <c r="A837" s="36" t="s">
        <v>877</v>
      </c>
      <c r="B837" t="str">
        <f>VLOOKUP(A837,'Customer Names'!A:E,COLUMN('Customer Names'!D836),FALSE)</f>
        <v>Ms. Casondra</v>
      </c>
      <c r="C837">
        <f>VLOOKUP($A837,'Medical Examinations'!$A:$J,COLUMN('Medical Examinations'!B836),FALSE)</f>
        <v>31.55</v>
      </c>
      <c r="D837">
        <f>VLOOKUP($A837,'Medical Examinations'!$A:$J,COLUMN('Medical Examinations'!C836),FALSE)</f>
        <v>6.11</v>
      </c>
      <c r="E837" t="str">
        <f>VLOOKUP($A837,'Medical Examinations'!$A:$J,COLUMN('Medical Examinations'!D836),FALSE)</f>
        <v>Yes</v>
      </c>
      <c r="F837" t="str">
        <f>VLOOKUP($A837,'Medical Examinations'!$A:$J,COLUMN('Medical Examinations'!E836),FALSE)</f>
        <v>No</v>
      </c>
      <c r="G837" t="str">
        <f>VLOOKUP($A837,'Medical Examinations'!$A:$J,COLUMN('Medical Examinations'!F836),FALSE)</f>
        <v>No</v>
      </c>
      <c r="H837">
        <f>VLOOKUP($A837,'Medical Examinations'!$A:$J,COLUMN('Medical Examinations'!G836),FALSE)</f>
        <v>1</v>
      </c>
      <c r="I837" t="str">
        <f>VLOOKUP($A837,'Medical Examinations'!$A:$J,COLUMN('Medical Examinations'!H836),FALSE)</f>
        <v>No</v>
      </c>
      <c r="J837" t="str">
        <f>VLOOKUP($A837,'Medical Examinations'!$A:$J,COLUMN('Medical Examinations'!I836),FALSE)</f>
        <v>Obesity</v>
      </c>
      <c r="K837" t="str">
        <f>VLOOKUP($A837,'Medical Examinations'!$A:$J,COLUMN('Medical Examinations'!J836),FALSE)</f>
        <v>Prediabetes</v>
      </c>
      <c r="L837" s="30">
        <f>VLOOKUP($A837,'Hospitalisation Details'!$A:$K,COLUMN('Hospitalisation Details'!J836),FALSE)</f>
        <v>23709</v>
      </c>
      <c r="M837" s="23">
        <f>VLOOKUP($A837,'Hospitalisation Details'!$A:$K,COLUMN('Hospitalisation Details'!F836),FALSE)</f>
        <v>12700.63</v>
      </c>
      <c r="N837" t="str">
        <f>VLOOKUP($A837,'Hospitalisation Details'!$A:$K,COLUMN('Hospitalisation Details'!G836),FALSE)</f>
        <v>Tier - 3</v>
      </c>
      <c r="O837" t="str">
        <f>VLOOKUP($A837,'Hospitalisation Details'!$A:$K,COLUMN('Hospitalisation Details'!H836),FALSE)</f>
        <v>Tier - 3</v>
      </c>
      <c r="P837" t="str">
        <f>VLOOKUP($A837,'Hospitalisation Details'!$A:$K,COLUMN('Hospitalisation Details'!I836),FALSE)</f>
        <v>R1011</v>
      </c>
      <c r="Q837">
        <f>VLOOKUP($A837,'Hospitalisation Details'!$A:$K,COLUMN('Hospitalisation Details'!K836),FALSE)</f>
        <v>58</v>
      </c>
      <c r="R837" t="str" cm="1">
        <f t="array" ref="R837">_xlfn.IFS(
Q837&lt;=10,"0-10",
Q837&lt;=20,"11-20",
Q837&lt;=30,"21-30",
Q837&lt;=40,"31-40",
Q837&lt;=50,"41-50",
Q837&lt;=60,"51-60",
Q837&lt;=70,"61-70"
)</f>
        <v>51-60</v>
      </c>
      <c r="S837" t="str">
        <f t="shared" si="13"/>
        <v>Yes</v>
      </c>
    </row>
    <row r="838" spans="1:19" ht="15.75" x14ac:dyDescent="0.25">
      <c r="A838" s="36" t="s">
        <v>878</v>
      </c>
      <c r="B838" t="str">
        <f>VLOOKUP(A838,'Customer Names'!A:E,COLUMN('Customer Names'!D837),FALSE)</f>
        <v>Ms. Wendy</v>
      </c>
      <c r="C838">
        <f>VLOOKUP($A838,'Medical Examinations'!$A:$J,COLUMN('Medical Examinations'!B837),FALSE)</f>
        <v>52.75</v>
      </c>
      <c r="D838">
        <f>VLOOKUP($A838,'Medical Examinations'!$A:$J,COLUMN('Medical Examinations'!C837),FALSE)</f>
        <v>6.02</v>
      </c>
      <c r="E838" t="str">
        <f>VLOOKUP($A838,'Medical Examinations'!$A:$J,COLUMN('Medical Examinations'!D837),FALSE)</f>
        <v>No</v>
      </c>
      <c r="F838" t="str">
        <f>VLOOKUP($A838,'Medical Examinations'!$A:$J,COLUMN('Medical Examinations'!E837),FALSE)</f>
        <v>No</v>
      </c>
      <c r="G838" t="str">
        <f>VLOOKUP($A838,'Medical Examinations'!$A:$J,COLUMN('Medical Examinations'!F837),FALSE)</f>
        <v>No</v>
      </c>
      <c r="H838">
        <f>VLOOKUP($A838,'Medical Examinations'!$A:$J,COLUMN('Medical Examinations'!G837),FALSE)</f>
        <v>1</v>
      </c>
      <c r="I838" t="str">
        <f>VLOOKUP($A838,'Medical Examinations'!$A:$J,COLUMN('Medical Examinations'!H837),FALSE)</f>
        <v>No</v>
      </c>
      <c r="J838" t="str">
        <f>VLOOKUP($A838,'Medical Examinations'!$A:$J,COLUMN('Medical Examinations'!I837),FALSE)</f>
        <v>Obesity</v>
      </c>
      <c r="K838" t="str">
        <f>VLOOKUP($A838,'Medical Examinations'!$A:$J,COLUMN('Medical Examinations'!J837),FALSE)</f>
        <v>Prediabetes</v>
      </c>
      <c r="L838" s="30">
        <f>VLOOKUP($A838,'Hospitalisation Details'!$A:$K,COLUMN('Hospitalisation Details'!J837),FALSE)</f>
        <v>33792</v>
      </c>
      <c r="M838" s="23">
        <f>VLOOKUP($A838,'Hospitalisation Details'!$A:$K,COLUMN('Hospitalisation Details'!F837),FALSE)</f>
        <v>12699.56</v>
      </c>
      <c r="N838" t="str">
        <f>VLOOKUP($A838,'Hospitalisation Details'!$A:$K,COLUMN('Hospitalisation Details'!G837),FALSE)</f>
        <v>Tier - 3</v>
      </c>
      <c r="O838" t="str">
        <f>VLOOKUP($A838,'Hospitalisation Details'!$A:$K,COLUMN('Hospitalisation Details'!H837),FALSE)</f>
        <v>Tier - 2</v>
      </c>
      <c r="P838" t="str">
        <f>VLOOKUP($A838,'Hospitalisation Details'!$A:$K,COLUMN('Hospitalisation Details'!I837),FALSE)</f>
        <v>R1011</v>
      </c>
      <c r="Q838">
        <f>VLOOKUP($A838,'Hospitalisation Details'!$A:$K,COLUMN('Hospitalisation Details'!K837),FALSE)</f>
        <v>30</v>
      </c>
      <c r="R838" t="str" cm="1">
        <f t="array" ref="R838">_xlfn.IFS(
Q838&lt;=10,"0-10",
Q838&lt;=20,"11-20",
Q838&lt;=30,"21-30",
Q838&lt;=40,"31-40",
Q838&lt;=50,"41-50",
Q838&lt;=60,"51-60",
Q838&lt;=70,"61-70"
)</f>
        <v>21-30</v>
      </c>
      <c r="S838" t="str">
        <f t="shared" si="13"/>
        <v>Yes</v>
      </c>
    </row>
    <row r="839" spans="1:19" ht="15.75" x14ac:dyDescent="0.25">
      <c r="A839" s="36" t="s">
        <v>879</v>
      </c>
      <c r="B839" t="str">
        <f>VLOOKUP(A839,'Customer Names'!A:E,COLUMN('Customer Names'!D838),FALSE)</f>
        <v>Mr. Eric</v>
      </c>
      <c r="C839">
        <f>VLOOKUP($A839,'Medical Examinations'!$A:$J,COLUMN('Medical Examinations'!B838),FALSE)</f>
        <v>36.67</v>
      </c>
      <c r="D839">
        <f>VLOOKUP($A839,'Medical Examinations'!$A:$J,COLUMN('Medical Examinations'!C838),FALSE)</f>
        <v>11.86</v>
      </c>
      <c r="E839" t="str">
        <f>VLOOKUP($A839,'Medical Examinations'!$A:$J,COLUMN('Medical Examinations'!D838),FALSE)</f>
        <v>No</v>
      </c>
      <c r="F839" t="str">
        <f>VLOOKUP($A839,'Medical Examinations'!$A:$J,COLUMN('Medical Examinations'!E838),FALSE)</f>
        <v>No</v>
      </c>
      <c r="G839" t="str">
        <f>VLOOKUP($A839,'Medical Examinations'!$A:$J,COLUMN('Medical Examinations'!F838),FALSE)</f>
        <v>No</v>
      </c>
      <c r="H839">
        <f>VLOOKUP($A839,'Medical Examinations'!$A:$J,COLUMN('Medical Examinations'!G838),FALSE)</f>
        <v>0</v>
      </c>
      <c r="I839" t="str">
        <f>VLOOKUP($A839,'Medical Examinations'!$A:$J,COLUMN('Medical Examinations'!H838),FALSE)</f>
        <v>No</v>
      </c>
      <c r="J839" t="str">
        <f>VLOOKUP($A839,'Medical Examinations'!$A:$J,COLUMN('Medical Examinations'!I838),FALSE)</f>
        <v>Obesity</v>
      </c>
      <c r="K839" t="str">
        <f>VLOOKUP($A839,'Medical Examinations'!$A:$J,COLUMN('Medical Examinations'!J838),FALSE)</f>
        <v>Diabetes</v>
      </c>
      <c r="L839" s="30">
        <f>VLOOKUP($A839,'Hospitalisation Details'!$A:$K,COLUMN('Hospitalisation Details'!J838),FALSE)</f>
        <v>27296</v>
      </c>
      <c r="M839" s="23">
        <f>VLOOKUP($A839,'Hospitalisation Details'!$A:$K,COLUMN('Hospitalisation Details'!F838),FALSE)</f>
        <v>12697.48</v>
      </c>
      <c r="N839" t="str">
        <f>VLOOKUP($A839,'Hospitalisation Details'!$A:$K,COLUMN('Hospitalisation Details'!G838),FALSE)</f>
        <v>Tier - 3</v>
      </c>
      <c r="O839" t="str">
        <f>VLOOKUP($A839,'Hospitalisation Details'!$A:$K,COLUMN('Hospitalisation Details'!H838),FALSE)</f>
        <v>Tier - 3</v>
      </c>
      <c r="P839" t="str">
        <f>VLOOKUP($A839,'Hospitalisation Details'!$A:$K,COLUMN('Hospitalisation Details'!I838),FALSE)</f>
        <v>R1021</v>
      </c>
      <c r="Q839">
        <f>VLOOKUP($A839,'Hospitalisation Details'!$A:$K,COLUMN('Hospitalisation Details'!K838),FALSE)</f>
        <v>48</v>
      </c>
      <c r="R839" t="str" cm="1">
        <f t="array" ref="R839">_xlfn.IFS(
Q839&lt;=10,"0-10",
Q839&lt;=20,"11-20",
Q839&lt;=30,"21-30",
Q839&lt;=40,"31-40",
Q839&lt;=50,"41-50",
Q839&lt;=60,"51-60",
Q839&lt;=70,"61-70"
)</f>
        <v>41-50</v>
      </c>
      <c r="S839" t="str">
        <f t="shared" si="13"/>
        <v>Yes</v>
      </c>
    </row>
    <row r="840" spans="1:19" ht="15.75" x14ac:dyDescent="0.25">
      <c r="A840" s="36" t="s">
        <v>880</v>
      </c>
      <c r="B840" t="str">
        <f>VLOOKUP(A840,'Customer Names'!A:E,COLUMN('Customer Names'!D839),FALSE)</f>
        <v>Ms. Elizabeth</v>
      </c>
      <c r="C840">
        <f>VLOOKUP($A840,'Medical Examinations'!$A:$J,COLUMN('Medical Examinations'!B839),FALSE)</f>
        <v>38.06</v>
      </c>
      <c r="D840">
        <f>VLOOKUP($A840,'Medical Examinations'!$A:$J,COLUMN('Medical Examinations'!C839),FALSE)</f>
        <v>8.25</v>
      </c>
      <c r="E840" t="str">
        <f>VLOOKUP($A840,'Medical Examinations'!$A:$J,COLUMN('Medical Examinations'!D839),FALSE)</f>
        <v>No</v>
      </c>
      <c r="F840" t="str">
        <f>VLOOKUP($A840,'Medical Examinations'!$A:$J,COLUMN('Medical Examinations'!E839),FALSE)</f>
        <v>No</v>
      </c>
      <c r="G840" t="str">
        <f>VLOOKUP($A840,'Medical Examinations'!$A:$J,COLUMN('Medical Examinations'!F839),FALSE)</f>
        <v>No</v>
      </c>
      <c r="H840">
        <f>VLOOKUP($A840,'Medical Examinations'!$A:$J,COLUMN('Medical Examinations'!G839),FALSE)</f>
        <v>0</v>
      </c>
      <c r="I840" t="str">
        <f>VLOOKUP($A840,'Medical Examinations'!$A:$J,COLUMN('Medical Examinations'!H839),FALSE)</f>
        <v>No</v>
      </c>
      <c r="J840" t="str">
        <f>VLOOKUP($A840,'Medical Examinations'!$A:$J,COLUMN('Medical Examinations'!I839),FALSE)</f>
        <v>Obesity</v>
      </c>
      <c r="K840" t="str">
        <f>VLOOKUP($A840,'Medical Examinations'!$A:$J,COLUMN('Medical Examinations'!J839),FALSE)</f>
        <v>Diabetes</v>
      </c>
      <c r="L840" s="30">
        <f>VLOOKUP($A840,'Hospitalisation Details'!$A:$K,COLUMN('Hospitalisation Details'!J839),FALSE)</f>
        <v>22885</v>
      </c>
      <c r="M840" s="23">
        <f>VLOOKUP($A840,'Hospitalisation Details'!$A:$K,COLUMN('Hospitalisation Details'!F839),FALSE)</f>
        <v>12648.7</v>
      </c>
      <c r="N840" t="str">
        <f>VLOOKUP($A840,'Hospitalisation Details'!$A:$K,COLUMN('Hospitalisation Details'!G839),FALSE)</f>
        <v>Tier - 3</v>
      </c>
      <c r="O840" t="str">
        <f>VLOOKUP($A840,'Hospitalisation Details'!$A:$K,COLUMN('Hospitalisation Details'!H839),FALSE)</f>
        <v>Tier - 2</v>
      </c>
      <c r="P840" t="str">
        <f>VLOOKUP($A840,'Hospitalisation Details'!$A:$K,COLUMN('Hospitalisation Details'!I839),FALSE)</f>
        <v>R1013</v>
      </c>
      <c r="Q840">
        <f>VLOOKUP($A840,'Hospitalisation Details'!$A:$K,COLUMN('Hospitalisation Details'!K839),FALSE)</f>
        <v>60</v>
      </c>
      <c r="R840" t="str" cm="1">
        <f t="array" ref="R840">_xlfn.IFS(
Q840&lt;=10,"0-10",
Q840&lt;=20,"11-20",
Q840&lt;=30,"21-30",
Q840&lt;=40,"31-40",
Q840&lt;=50,"41-50",
Q840&lt;=60,"51-60",
Q840&lt;=70,"61-70"
)</f>
        <v>51-60</v>
      </c>
      <c r="S840" t="str">
        <f t="shared" si="13"/>
        <v>Yes</v>
      </c>
    </row>
    <row r="841" spans="1:19" ht="15.75" x14ac:dyDescent="0.25">
      <c r="A841" s="36" t="s">
        <v>881</v>
      </c>
      <c r="B841" t="str">
        <f>VLOOKUP(A841,'Customer Names'!A:E,COLUMN('Customer Names'!D840),FALSE)</f>
        <v>Ms. Laura</v>
      </c>
      <c r="C841">
        <f>VLOOKUP($A841,'Medical Examinations'!$A:$J,COLUMN('Medical Examinations'!B840),FALSE)</f>
        <v>38</v>
      </c>
      <c r="D841">
        <f>VLOOKUP($A841,'Medical Examinations'!$A:$J,COLUMN('Medical Examinations'!C840),FALSE)</f>
        <v>8.1300000000000008</v>
      </c>
      <c r="E841" t="str">
        <f>VLOOKUP($A841,'Medical Examinations'!$A:$J,COLUMN('Medical Examinations'!D840),FALSE)</f>
        <v>No</v>
      </c>
      <c r="F841" t="str">
        <f>VLOOKUP($A841,'Medical Examinations'!$A:$J,COLUMN('Medical Examinations'!E840),FALSE)</f>
        <v>No</v>
      </c>
      <c r="G841" t="str">
        <f>VLOOKUP($A841,'Medical Examinations'!$A:$J,COLUMN('Medical Examinations'!F840),FALSE)</f>
        <v>No</v>
      </c>
      <c r="H841">
        <f>VLOOKUP($A841,'Medical Examinations'!$A:$J,COLUMN('Medical Examinations'!G840),FALSE)</f>
        <v>0</v>
      </c>
      <c r="I841" t="str">
        <f>VLOOKUP($A841,'Medical Examinations'!$A:$J,COLUMN('Medical Examinations'!H840),FALSE)</f>
        <v>No</v>
      </c>
      <c r="J841" t="str">
        <f>VLOOKUP($A841,'Medical Examinations'!$A:$J,COLUMN('Medical Examinations'!I840),FALSE)</f>
        <v>Obesity</v>
      </c>
      <c r="K841" t="str">
        <f>VLOOKUP($A841,'Medical Examinations'!$A:$J,COLUMN('Medical Examinations'!J840),FALSE)</f>
        <v>Diabetes</v>
      </c>
      <c r="L841" s="30">
        <f>VLOOKUP($A841,'Hospitalisation Details'!$A:$K,COLUMN('Hospitalisation Details'!J840),FALSE)</f>
        <v>23999</v>
      </c>
      <c r="M841" s="23">
        <f>VLOOKUP($A841,'Hospitalisation Details'!$A:$K,COLUMN('Hospitalisation Details'!F840),FALSE)</f>
        <v>12646.21</v>
      </c>
      <c r="N841" t="str">
        <f>VLOOKUP($A841,'Hospitalisation Details'!$A:$K,COLUMN('Hospitalisation Details'!G840),FALSE)</f>
        <v>Tier - 3</v>
      </c>
      <c r="O841" t="str">
        <f>VLOOKUP($A841,'Hospitalisation Details'!$A:$K,COLUMN('Hospitalisation Details'!H840),FALSE)</f>
        <v>Tier - 2</v>
      </c>
      <c r="P841" t="str">
        <f>VLOOKUP($A841,'Hospitalisation Details'!$A:$K,COLUMN('Hospitalisation Details'!I840),FALSE)</f>
        <v>R1011</v>
      </c>
      <c r="Q841">
        <f>VLOOKUP($A841,'Hospitalisation Details'!$A:$K,COLUMN('Hospitalisation Details'!K840),FALSE)</f>
        <v>57</v>
      </c>
      <c r="R841" t="str" cm="1">
        <f t="array" ref="R841">_xlfn.IFS(
Q841&lt;=10,"0-10",
Q841&lt;=20,"11-20",
Q841&lt;=30,"21-30",
Q841&lt;=40,"31-40",
Q841&lt;=50,"41-50",
Q841&lt;=60,"51-60",
Q841&lt;=70,"61-70"
)</f>
        <v>51-60</v>
      </c>
      <c r="S841" t="str">
        <f t="shared" si="13"/>
        <v>Yes</v>
      </c>
    </row>
    <row r="842" spans="1:19" ht="15.75" x14ac:dyDescent="0.25">
      <c r="A842" s="36" t="s">
        <v>882</v>
      </c>
      <c r="B842" t="str">
        <f>VLOOKUP(A842,'Customer Names'!A:E,COLUMN('Customer Names'!D841),FALSE)</f>
        <v>Ms. Amelia</v>
      </c>
      <c r="C842">
        <f>VLOOKUP($A842,'Medical Examinations'!$A:$J,COLUMN('Medical Examinations'!B841),FALSE)</f>
        <v>35.1</v>
      </c>
      <c r="D842">
        <f>VLOOKUP($A842,'Medical Examinations'!$A:$J,COLUMN('Medical Examinations'!C841),FALSE)</f>
        <v>10.1</v>
      </c>
      <c r="E842" t="str">
        <f>VLOOKUP($A842,'Medical Examinations'!$A:$J,COLUMN('Medical Examinations'!D841),FALSE)</f>
        <v>No</v>
      </c>
      <c r="F842" t="str">
        <f>VLOOKUP($A842,'Medical Examinations'!$A:$J,COLUMN('Medical Examinations'!E841),FALSE)</f>
        <v>No</v>
      </c>
      <c r="G842" t="str">
        <f>VLOOKUP($A842,'Medical Examinations'!$A:$J,COLUMN('Medical Examinations'!F841),FALSE)</f>
        <v>No</v>
      </c>
      <c r="H842">
        <f>VLOOKUP($A842,'Medical Examinations'!$A:$J,COLUMN('Medical Examinations'!G841),FALSE)</f>
        <v>0</v>
      </c>
      <c r="I842" t="str">
        <f>VLOOKUP($A842,'Medical Examinations'!$A:$J,COLUMN('Medical Examinations'!H841),FALSE)</f>
        <v>No</v>
      </c>
      <c r="J842" t="str">
        <f>VLOOKUP($A842,'Medical Examinations'!$A:$J,COLUMN('Medical Examinations'!I841),FALSE)</f>
        <v>Obesity</v>
      </c>
      <c r="K842" t="str">
        <f>VLOOKUP($A842,'Medical Examinations'!$A:$J,COLUMN('Medical Examinations'!J841),FALSE)</f>
        <v>Diabetes</v>
      </c>
      <c r="L842" s="30">
        <f>VLOOKUP($A842,'Hospitalisation Details'!$A:$K,COLUMN('Hospitalisation Details'!J841),FALSE)</f>
        <v>22838</v>
      </c>
      <c r="M842" s="23">
        <f>VLOOKUP($A842,'Hospitalisation Details'!$A:$K,COLUMN('Hospitalisation Details'!F841),FALSE)</f>
        <v>12644.59</v>
      </c>
      <c r="N842" t="str">
        <f>VLOOKUP($A842,'Hospitalisation Details'!$A:$K,COLUMN('Hospitalisation Details'!G841),FALSE)</f>
        <v>Tier - 3</v>
      </c>
      <c r="O842" t="str">
        <f>VLOOKUP($A842,'Hospitalisation Details'!$A:$K,COLUMN('Hospitalisation Details'!H841),FALSE)</f>
        <v>Tier - 2</v>
      </c>
      <c r="P842" t="str">
        <f>VLOOKUP($A842,'Hospitalisation Details'!$A:$K,COLUMN('Hospitalisation Details'!I841),FALSE)</f>
        <v>R1011</v>
      </c>
      <c r="Q842">
        <f>VLOOKUP($A842,'Hospitalisation Details'!$A:$K,COLUMN('Hospitalisation Details'!K841),FALSE)</f>
        <v>60</v>
      </c>
      <c r="R842" t="str" cm="1">
        <f t="array" ref="R842">_xlfn.IFS(
Q842&lt;=10,"0-10",
Q842&lt;=20,"11-20",
Q842&lt;=30,"21-30",
Q842&lt;=40,"31-40",
Q842&lt;=50,"41-50",
Q842&lt;=60,"51-60",
Q842&lt;=70,"61-70"
)</f>
        <v>51-60</v>
      </c>
      <c r="S842" t="str">
        <f t="shared" si="13"/>
        <v>Yes</v>
      </c>
    </row>
    <row r="843" spans="1:19" ht="15.75" x14ac:dyDescent="0.25">
      <c r="A843" s="36" t="s">
        <v>883</v>
      </c>
      <c r="B843" t="str">
        <f>VLOOKUP(A843,'Customer Names'!A:E,COLUMN('Customer Names'!D842),FALSE)</f>
        <v>Ms. Amy</v>
      </c>
      <c r="C843">
        <f>VLOOKUP($A843,'Medical Examinations'!$A:$J,COLUMN('Medical Examinations'!B842),FALSE)</f>
        <v>33.82</v>
      </c>
      <c r="D843">
        <f>VLOOKUP($A843,'Medical Examinations'!$A:$J,COLUMN('Medical Examinations'!C842),FALSE)</f>
        <v>5.89</v>
      </c>
      <c r="E843" t="str">
        <f>VLOOKUP($A843,'Medical Examinations'!$A:$J,COLUMN('Medical Examinations'!D842),FALSE)</f>
        <v>Yes</v>
      </c>
      <c r="F843" t="str">
        <f>VLOOKUP($A843,'Medical Examinations'!$A:$J,COLUMN('Medical Examinations'!E842),FALSE)</f>
        <v>No</v>
      </c>
      <c r="G843" t="str">
        <f>VLOOKUP($A843,'Medical Examinations'!$A:$J,COLUMN('Medical Examinations'!F842),FALSE)</f>
        <v>No</v>
      </c>
      <c r="H843">
        <f>VLOOKUP($A843,'Medical Examinations'!$A:$J,COLUMN('Medical Examinations'!G842),FALSE)</f>
        <v>2</v>
      </c>
      <c r="I843" t="str">
        <f>VLOOKUP($A843,'Medical Examinations'!$A:$J,COLUMN('Medical Examinations'!H842),FALSE)</f>
        <v>No</v>
      </c>
      <c r="J843" t="str">
        <f>VLOOKUP($A843,'Medical Examinations'!$A:$J,COLUMN('Medical Examinations'!I842),FALSE)</f>
        <v>Obesity</v>
      </c>
      <c r="K843" t="str">
        <f>VLOOKUP($A843,'Medical Examinations'!$A:$J,COLUMN('Medical Examinations'!J842),FALSE)</f>
        <v>Prediabetes</v>
      </c>
      <c r="L843" s="30">
        <f>VLOOKUP($A843,'Hospitalisation Details'!$A:$K,COLUMN('Hospitalisation Details'!J842),FALSE)</f>
        <v>24458</v>
      </c>
      <c r="M843" s="23">
        <f>VLOOKUP($A843,'Hospitalisation Details'!$A:$K,COLUMN('Hospitalisation Details'!F842),FALSE)</f>
        <v>12643.38</v>
      </c>
      <c r="N843" t="str">
        <f>VLOOKUP($A843,'Hospitalisation Details'!$A:$K,COLUMN('Hospitalisation Details'!G842),FALSE)</f>
        <v>Tier - 3</v>
      </c>
      <c r="O843" t="str">
        <f>VLOOKUP($A843,'Hospitalisation Details'!$A:$K,COLUMN('Hospitalisation Details'!H842),FALSE)</f>
        <v>Tier - 1</v>
      </c>
      <c r="P843" t="str">
        <f>VLOOKUP($A843,'Hospitalisation Details'!$A:$K,COLUMN('Hospitalisation Details'!I842),FALSE)</f>
        <v>R1012</v>
      </c>
      <c r="Q843">
        <f>VLOOKUP($A843,'Hospitalisation Details'!$A:$K,COLUMN('Hospitalisation Details'!K842),FALSE)</f>
        <v>56</v>
      </c>
      <c r="R843" t="str" cm="1">
        <f t="array" ref="R843">_xlfn.IFS(
Q843&lt;=10,"0-10",
Q843&lt;=20,"11-20",
Q843&lt;=30,"21-30",
Q843&lt;=40,"31-40",
Q843&lt;=50,"41-50",
Q843&lt;=60,"51-60",
Q843&lt;=70,"61-70"
)</f>
        <v>51-60</v>
      </c>
      <c r="S843" t="str">
        <f t="shared" si="13"/>
        <v>Yes</v>
      </c>
    </row>
    <row r="844" spans="1:19" ht="15.75" x14ac:dyDescent="0.25">
      <c r="A844" s="36" t="s">
        <v>884</v>
      </c>
      <c r="B844" t="str">
        <f>VLOOKUP(A844,'Customer Names'!A:E,COLUMN('Customer Names'!D843),FALSE)</f>
        <v>Ms. Katie</v>
      </c>
      <c r="C844">
        <f>VLOOKUP($A844,'Medical Examinations'!$A:$J,COLUMN('Medical Examinations'!B843),FALSE)</f>
        <v>37.43</v>
      </c>
      <c r="D844">
        <f>VLOOKUP($A844,'Medical Examinations'!$A:$J,COLUMN('Medical Examinations'!C843),FALSE)</f>
        <v>4.97</v>
      </c>
      <c r="E844" t="str">
        <f>VLOOKUP($A844,'Medical Examinations'!$A:$J,COLUMN('Medical Examinations'!D843),FALSE)</f>
        <v>No</v>
      </c>
      <c r="F844" t="str">
        <f>VLOOKUP($A844,'Medical Examinations'!$A:$J,COLUMN('Medical Examinations'!E843),FALSE)</f>
        <v>No</v>
      </c>
      <c r="G844" t="str">
        <f>VLOOKUP($A844,'Medical Examinations'!$A:$J,COLUMN('Medical Examinations'!F843),FALSE)</f>
        <v>No</v>
      </c>
      <c r="H844">
        <f>VLOOKUP($A844,'Medical Examinations'!$A:$J,COLUMN('Medical Examinations'!G843),FALSE)</f>
        <v>2</v>
      </c>
      <c r="I844" t="str">
        <f>VLOOKUP($A844,'Medical Examinations'!$A:$J,COLUMN('Medical Examinations'!H843),FALSE)</f>
        <v>No</v>
      </c>
      <c r="J844" t="str">
        <f>VLOOKUP($A844,'Medical Examinations'!$A:$J,COLUMN('Medical Examinations'!I843),FALSE)</f>
        <v>Obesity</v>
      </c>
      <c r="K844" t="str">
        <f>VLOOKUP($A844,'Medical Examinations'!$A:$J,COLUMN('Medical Examinations'!J843),FALSE)</f>
        <v>Normal</v>
      </c>
      <c r="L844" s="30">
        <f>VLOOKUP($A844,'Hospitalisation Details'!$A:$K,COLUMN('Hospitalisation Details'!J843),FALSE)</f>
        <v>26547</v>
      </c>
      <c r="M844" s="23">
        <f>VLOOKUP($A844,'Hospitalisation Details'!$A:$K,COLUMN('Hospitalisation Details'!F843),FALSE)</f>
        <v>12640.24</v>
      </c>
      <c r="N844" t="str">
        <f>VLOOKUP($A844,'Hospitalisation Details'!$A:$K,COLUMN('Hospitalisation Details'!G843),FALSE)</f>
        <v>Tier - 3</v>
      </c>
      <c r="O844" t="str">
        <f>VLOOKUP($A844,'Hospitalisation Details'!$A:$K,COLUMN('Hospitalisation Details'!H843),FALSE)</f>
        <v>Tier - 1</v>
      </c>
      <c r="P844" t="str">
        <f>VLOOKUP($A844,'Hospitalisation Details'!$A:$K,COLUMN('Hospitalisation Details'!I843),FALSE)</f>
        <v>R1011</v>
      </c>
      <c r="Q844">
        <f>VLOOKUP($A844,'Hospitalisation Details'!$A:$K,COLUMN('Hospitalisation Details'!K843),FALSE)</f>
        <v>50</v>
      </c>
      <c r="R844" t="str" cm="1">
        <f t="array" ref="R844">_xlfn.IFS(
Q844&lt;=10,"0-10",
Q844&lt;=20,"11-20",
Q844&lt;=30,"21-30",
Q844&lt;=40,"31-40",
Q844&lt;=50,"41-50",
Q844&lt;=60,"51-60",
Q844&lt;=70,"61-70"
)</f>
        <v>41-50</v>
      </c>
      <c r="S844" t="str">
        <f t="shared" si="13"/>
        <v>No</v>
      </c>
    </row>
    <row r="845" spans="1:19" ht="15.75" x14ac:dyDescent="0.25">
      <c r="A845" s="36" t="s">
        <v>885</v>
      </c>
      <c r="B845" t="str">
        <f>VLOOKUP(A845,'Customer Names'!A:E,COLUMN('Customer Names'!D844),FALSE)</f>
        <v>Ms. Laura</v>
      </c>
      <c r="C845">
        <f>VLOOKUP($A845,'Medical Examinations'!$A:$J,COLUMN('Medical Examinations'!B844),FALSE)</f>
        <v>30.5</v>
      </c>
      <c r="D845">
        <f>VLOOKUP($A845,'Medical Examinations'!$A:$J,COLUMN('Medical Examinations'!C844),FALSE)</f>
        <v>9.9</v>
      </c>
      <c r="E845" t="str">
        <f>VLOOKUP($A845,'Medical Examinations'!$A:$J,COLUMN('Medical Examinations'!D844),FALSE)</f>
        <v>No</v>
      </c>
      <c r="F845" t="str">
        <f>VLOOKUP($A845,'Medical Examinations'!$A:$J,COLUMN('Medical Examinations'!E844),FALSE)</f>
        <v>No</v>
      </c>
      <c r="G845" t="str">
        <f>VLOOKUP($A845,'Medical Examinations'!$A:$J,COLUMN('Medical Examinations'!F844),FALSE)</f>
        <v>No</v>
      </c>
      <c r="H845">
        <f>VLOOKUP($A845,'Medical Examinations'!$A:$J,COLUMN('Medical Examinations'!G844),FALSE)</f>
        <v>0</v>
      </c>
      <c r="I845" t="str">
        <f>VLOOKUP($A845,'Medical Examinations'!$A:$J,COLUMN('Medical Examinations'!H844),FALSE)</f>
        <v>No</v>
      </c>
      <c r="J845" t="str">
        <f>VLOOKUP($A845,'Medical Examinations'!$A:$J,COLUMN('Medical Examinations'!I844),FALSE)</f>
        <v>Obesity</v>
      </c>
      <c r="K845" t="str">
        <f>VLOOKUP($A845,'Medical Examinations'!$A:$J,COLUMN('Medical Examinations'!J844),FALSE)</f>
        <v>Diabetes</v>
      </c>
      <c r="L845" s="30">
        <f>VLOOKUP($A845,'Hospitalisation Details'!$A:$K,COLUMN('Hospitalisation Details'!J844),FALSE)</f>
        <v>22849</v>
      </c>
      <c r="M845" s="23">
        <f>VLOOKUP($A845,'Hospitalisation Details'!$A:$K,COLUMN('Hospitalisation Details'!F844),FALSE)</f>
        <v>12638.2</v>
      </c>
      <c r="N845" t="str">
        <f>VLOOKUP($A845,'Hospitalisation Details'!$A:$K,COLUMN('Hospitalisation Details'!G844),FALSE)</f>
        <v>Tier - 3</v>
      </c>
      <c r="O845" t="str">
        <f>VLOOKUP($A845,'Hospitalisation Details'!$A:$K,COLUMN('Hospitalisation Details'!H844),FALSE)</f>
        <v>Tier - 1</v>
      </c>
      <c r="P845" t="str">
        <f>VLOOKUP($A845,'Hospitalisation Details'!$A:$K,COLUMN('Hospitalisation Details'!I844),FALSE)</f>
        <v>R1011</v>
      </c>
      <c r="Q845">
        <f>VLOOKUP($A845,'Hospitalisation Details'!$A:$K,COLUMN('Hospitalisation Details'!K844),FALSE)</f>
        <v>60</v>
      </c>
      <c r="R845" t="str" cm="1">
        <f t="array" ref="R845">_xlfn.IFS(
Q845&lt;=10,"0-10",
Q845&lt;=20,"11-20",
Q845&lt;=30,"21-30",
Q845&lt;=40,"31-40",
Q845&lt;=50,"41-50",
Q845&lt;=60,"51-60",
Q845&lt;=70,"61-70"
)</f>
        <v>51-60</v>
      </c>
      <c r="S845" t="str">
        <f t="shared" si="13"/>
        <v>Yes</v>
      </c>
    </row>
    <row r="846" spans="1:19" ht="15.75" x14ac:dyDescent="0.25">
      <c r="A846" s="36" t="s">
        <v>886</v>
      </c>
      <c r="B846" t="str">
        <f>VLOOKUP(A846,'Customer Names'!A:E,COLUMN('Customer Names'!D845),FALSE)</f>
        <v>Mrs. Mayumi</v>
      </c>
      <c r="C846">
        <f>VLOOKUP($A846,'Medical Examinations'!$A:$J,COLUMN('Medical Examinations'!B845),FALSE)</f>
        <v>24.53</v>
      </c>
      <c r="D846">
        <f>VLOOKUP($A846,'Medical Examinations'!$A:$J,COLUMN('Medical Examinations'!C845),FALSE)</f>
        <v>9.0500000000000007</v>
      </c>
      <c r="E846" t="str">
        <f>VLOOKUP($A846,'Medical Examinations'!$A:$J,COLUMN('Medical Examinations'!D845),FALSE)</f>
        <v>No</v>
      </c>
      <c r="F846" t="str">
        <f>VLOOKUP($A846,'Medical Examinations'!$A:$J,COLUMN('Medical Examinations'!E845),FALSE)</f>
        <v>No</v>
      </c>
      <c r="G846" t="str">
        <f>VLOOKUP($A846,'Medical Examinations'!$A:$J,COLUMN('Medical Examinations'!F845),FALSE)</f>
        <v>No</v>
      </c>
      <c r="H846">
        <f>VLOOKUP($A846,'Medical Examinations'!$A:$J,COLUMN('Medical Examinations'!G845),FALSE)</f>
        <v>0</v>
      </c>
      <c r="I846" t="str">
        <f>VLOOKUP($A846,'Medical Examinations'!$A:$J,COLUMN('Medical Examinations'!H845),FALSE)</f>
        <v>No</v>
      </c>
      <c r="J846" t="str">
        <f>VLOOKUP($A846,'Medical Examinations'!$A:$J,COLUMN('Medical Examinations'!I845),FALSE)</f>
        <v>Healthy Weight</v>
      </c>
      <c r="K846" t="str">
        <f>VLOOKUP($A846,'Medical Examinations'!$A:$J,COLUMN('Medical Examinations'!J845),FALSE)</f>
        <v>Diabetes</v>
      </c>
      <c r="L846" s="30">
        <f>VLOOKUP($A846,'Hospitalisation Details'!$A:$K,COLUMN('Hospitalisation Details'!J845),FALSE)</f>
        <v>22972</v>
      </c>
      <c r="M846" s="23">
        <f>VLOOKUP($A846,'Hospitalisation Details'!$A:$K,COLUMN('Hospitalisation Details'!F845),FALSE)</f>
        <v>12629.9</v>
      </c>
      <c r="N846" t="str">
        <f>VLOOKUP($A846,'Hospitalisation Details'!$A:$K,COLUMN('Hospitalisation Details'!G845),FALSE)</f>
        <v>Tier - 3</v>
      </c>
      <c r="O846" t="str">
        <f>VLOOKUP($A846,'Hospitalisation Details'!$A:$K,COLUMN('Hospitalisation Details'!H845),FALSE)</f>
        <v>Tier - 3</v>
      </c>
      <c r="P846" t="str">
        <f>VLOOKUP($A846,'Hospitalisation Details'!$A:$K,COLUMN('Hospitalisation Details'!I845),FALSE)</f>
        <v>R1013</v>
      </c>
      <c r="Q846">
        <f>VLOOKUP($A846,'Hospitalisation Details'!$A:$K,COLUMN('Hospitalisation Details'!K845),FALSE)</f>
        <v>60</v>
      </c>
      <c r="R846" t="str" cm="1">
        <f t="array" ref="R846">_xlfn.IFS(
Q846&lt;=10,"0-10",
Q846&lt;=20,"11-20",
Q846&lt;=30,"21-30",
Q846&lt;=40,"31-40",
Q846&lt;=50,"41-50",
Q846&lt;=60,"51-60",
Q846&lt;=70,"61-70"
)</f>
        <v>51-60</v>
      </c>
      <c r="S846" t="str">
        <f t="shared" si="13"/>
        <v>Yes</v>
      </c>
    </row>
    <row r="847" spans="1:19" ht="15.75" x14ac:dyDescent="0.25">
      <c r="A847" s="36" t="s">
        <v>887</v>
      </c>
      <c r="B847" t="str">
        <f>VLOOKUP(A847,'Customer Names'!A:E,COLUMN('Customer Names'!D846),FALSE)</f>
        <v>Ms. Vanessa</v>
      </c>
      <c r="C847">
        <f>VLOOKUP($A847,'Medical Examinations'!$A:$J,COLUMN('Medical Examinations'!B846),FALSE)</f>
        <v>25.74</v>
      </c>
      <c r="D847">
        <f>VLOOKUP($A847,'Medical Examinations'!$A:$J,COLUMN('Medical Examinations'!C846),FALSE)</f>
        <v>10.93</v>
      </c>
      <c r="E847" t="str">
        <f>VLOOKUP($A847,'Medical Examinations'!$A:$J,COLUMN('Medical Examinations'!D846),FALSE)</f>
        <v>No</v>
      </c>
      <c r="F847" t="str">
        <f>VLOOKUP($A847,'Medical Examinations'!$A:$J,COLUMN('Medical Examinations'!E846),FALSE)</f>
        <v>No</v>
      </c>
      <c r="G847" t="str">
        <f>VLOOKUP($A847,'Medical Examinations'!$A:$J,COLUMN('Medical Examinations'!F846),FALSE)</f>
        <v>No</v>
      </c>
      <c r="H847">
        <f>VLOOKUP($A847,'Medical Examinations'!$A:$J,COLUMN('Medical Examinations'!G846),FALSE)</f>
        <v>0</v>
      </c>
      <c r="I847" t="str">
        <f>VLOOKUP($A847,'Medical Examinations'!$A:$J,COLUMN('Medical Examinations'!H846),FALSE)</f>
        <v>No</v>
      </c>
      <c r="J847" t="str">
        <f>VLOOKUP($A847,'Medical Examinations'!$A:$J,COLUMN('Medical Examinations'!I846),FALSE)</f>
        <v>Overweight</v>
      </c>
      <c r="K847" t="str">
        <f>VLOOKUP($A847,'Medical Examinations'!$A:$J,COLUMN('Medical Examinations'!J846),FALSE)</f>
        <v>Diabetes</v>
      </c>
      <c r="L847" s="30">
        <f>VLOOKUP($A847,'Hospitalisation Details'!$A:$K,COLUMN('Hospitalisation Details'!J846),FALSE)</f>
        <v>24019</v>
      </c>
      <c r="M847" s="23">
        <f>VLOOKUP($A847,'Hospitalisation Details'!$A:$K,COLUMN('Hospitalisation Details'!F846),FALSE)</f>
        <v>12629.17</v>
      </c>
      <c r="N847" t="str">
        <f>VLOOKUP($A847,'Hospitalisation Details'!$A:$K,COLUMN('Hospitalisation Details'!G846),FALSE)</f>
        <v>Tier - 3</v>
      </c>
      <c r="O847" t="str">
        <f>VLOOKUP($A847,'Hospitalisation Details'!$A:$K,COLUMN('Hospitalisation Details'!H846),FALSE)</f>
        <v>Tier - 1</v>
      </c>
      <c r="P847" t="str">
        <f>VLOOKUP($A847,'Hospitalisation Details'!$A:$K,COLUMN('Hospitalisation Details'!I846),FALSE)</f>
        <v>R1013</v>
      </c>
      <c r="Q847">
        <f>VLOOKUP($A847,'Hospitalisation Details'!$A:$K,COLUMN('Hospitalisation Details'!K846),FALSE)</f>
        <v>57</v>
      </c>
      <c r="R847" t="str" cm="1">
        <f t="array" ref="R847">_xlfn.IFS(
Q847&lt;=10,"0-10",
Q847&lt;=20,"11-20",
Q847&lt;=30,"21-30",
Q847&lt;=40,"31-40",
Q847&lt;=50,"41-50",
Q847&lt;=60,"51-60",
Q847&lt;=70,"61-70"
)</f>
        <v>51-60</v>
      </c>
      <c r="S847" t="str">
        <f t="shared" si="13"/>
        <v>Yes</v>
      </c>
    </row>
    <row r="848" spans="1:19" ht="15.75" x14ac:dyDescent="0.25">
      <c r="A848" s="36" t="s">
        <v>888</v>
      </c>
      <c r="B848" t="str">
        <f>VLOOKUP(A848,'Customer Names'!A:E,COLUMN('Customer Names'!D847),FALSE)</f>
        <v>Ms. Natali</v>
      </c>
      <c r="C848">
        <f>VLOOKUP($A848,'Medical Examinations'!$A:$J,COLUMN('Medical Examinations'!B847),FALSE)</f>
        <v>34.08</v>
      </c>
      <c r="D848">
        <f>VLOOKUP($A848,'Medical Examinations'!$A:$J,COLUMN('Medical Examinations'!C847),FALSE)</f>
        <v>7.58</v>
      </c>
      <c r="E848" t="str">
        <f>VLOOKUP($A848,'Medical Examinations'!$A:$J,COLUMN('Medical Examinations'!D847),FALSE)</f>
        <v>Yes</v>
      </c>
      <c r="F848" t="str">
        <f>VLOOKUP($A848,'Medical Examinations'!$A:$J,COLUMN('Medical Examinations'!E847),FALSE)</f>
        <v>No</v>
      </c>
      <c r="G848" t="str">
        <f>VLOOKUP($A848,'Medical Examinations'!$A:$J,COLUMN('Medical Examinations'!F847),FALSE)</f>
        <v>No</v>
      </c>
      <c r="H848">
        <f>VLOOKUP($A848,'Medical Examinations'!$A:$J,COLUMN('Medical Examinations'!G847),FALSE)</f>
        <v>2</v>
      </c>
      <c r="I848" t="str">
        <f>VLOOKUP($A848,'Medical Examinations'!$A:$J,COLUMN('Medical Examinations'!H847),FALSE)</f>
        <v>No</v>
      </c>
      <c r="J848" t="str">
        <f>VLOOKUP($A848,'Medical Examinations'!$A:$J,COLUMN('Medical Examinations'!I847),FALSE)</f>
        <v>Obesity</v>
      </c>
      <c r="K848" t="str">
        <f>VLOOKUP($A848,'Medical Examinations'!$A:$J,COLUMN('Medical Examinations'!J847),FALSE)</f>
        <v>Diabetes</v>
      </c>
      <c r="L848" s="30">
        <f>VLOOKUP($A848,'Hospitalisation Details'!$A:$K,COLUMN('Hospitalisation Details'!J847),FALSE)</f>
        <v>25930</v>
      </c>
      <c r="M848" s="23">
        <f>VLOOKUP($A848,'Hospitalisation Details'!$A:$K,COLUMN('Hospitalisation Details'!F847),FALSE)</f>
        <v>12624.74</v>
      </c>
      <c r="N848" t="str">
        <f>VLOOKUP($A848,'Hospitalisation Details'!$A:$K,COLUMN('Hospitalisation Details'!G847),FALSE)</f>
        <v>Tier - 3</v>
      </c>
      <c r="O848" t="str">
        <f>VLOOKUP($A848,'Hospitalisation Details'!$A:$K,COLUMN('Hospitalisation Details'!H847),FALSE)</f>
        <v>Tier - 1</v>
      </c>
      <c r="P848" t="str">
        <f>VLOOKUP($A848,'Hospitalisation Details'!$A:$K,COLUMN('Hospitalisation Details'!I847),FALSE)</f>
        <v>R1012</v>
      </c>
      <c r="Q848">
        <f>VLOOKUP($A848,'Hospitalisation Details'!$A:$K,COLUMN('Hospitalisation Details'!K847),FALSE)</f>
        <v>52</v>
      </c>
      <c r="R848" t="str" cm="1">
        <f t="array" ref="R848">_xlfn.IFS(
Q848&lt;=10,"0-10",
Q848&lt;=20,"11-20",
Q848&lt;=30,"21-30",
Q848&lt;=40,"31-40",
Q848&lt;=50,"41-50",
Q848&lt;=60,"51-60",
Q848&lt;=70,"61-70"
)</f>
        <v>51-60</v>
      </c>
      <c r="S848" t="str">
        <f t="shared" si="13"/>
        <v>Yes</v>
      </c>
    </row>
    <row r="849" spans="1:19" ht="15.75" x14ac:dyDescent="0.25">
      <c r="A849" s="36" t="s">
        <v>889</v>
      </c>
      <c r="B849" t="str">
        <f>VLOOKUP(A849,'Customer Names'!A:E,COLUMN('Customer Names'!D848),FALSE)</f>
        <v>Ms. Beth</v>
      </c>
      <c r="C849">
        <f>VLOOKUP($A849,'Medical Examinations'!$A:$J,COLUMN('Medical Examinations'!B848),FALSE)</f>
        <v>31.35</v>
      </c>
      <c r="D849">
        <f>VLOOKUP($A849,'Medical Examinations'!$A:$J,COLUMN('Medical Examinations'!C848),FALSE)</f>
        <v>11</v>
      </c>
      <c r="E849" t="str">
        <f>VLOOKUP($A849,'Medical Examinations'!$A:$J,COLUMN('Medical Examinations'!D848),FALSE)</f>
        <v>Yes</v>
      </c>
      <c r="F849" t="str">
        <f>VLOOKUP($A849,'Medical Examinations'!$A:$J,COLUMN('Medical Examinations'!E848),FALSE)</f>
        <v>No</v>
      </c>
      <c r="G849" t="str">
        <f>VLOOKUP($A849,'Medical Examinations'!$A:$J,COLUMN('Medical Examinations'!F848),FALSE)</f>
        <v>Yes</v>
      </c>
      <c r="H849">
        <f>VLOOKUP($A849,'Medical Examinations'!$A:$J,COLUMN('Medical Examinations'!G848),FALSE)</f>
        <v>1</v>
      </c>
      <c r="I849" t="str">
        <f>VLOOKUP($A849,'Medical Examinations'!$A:$J,COLUMN('Medical Examinations'!H848),FALSE)</f>
        <v>No</v>
      </c>
      <c r="J849" t="str">
        <f>VLOOKUP($A849,'Medical Examinations'!$A:$J,COLUMN('Medical Examinations'!I848),FALSE)</f>
        <v>Obesity</v>
      </c>
      <c r="K849" t="str">
        <f>VLOOKUP($A849,'Medical Examinations'!$A:$J,COLUMN('Medical Examinations'!J848),FALSE)</f>
        <v>Diabetes</v>
      </c>
      <c r="L849" s="30">
        <f>VLOOKUP($A849,'Hospitalisation Details'!$A:$K,COLUMN('Hospitalisation Details'!J848),FALSE)</f>
        <v>23242</v>
      </c>
      <c r="M849" s="23">
        <f>VLOOKUP($A849,'Hospitalisation Details'!$A:$K,COLUMN('Hospitalisation Details'!F848),FALSE)</f>
        <v>12622.18</v>
      </c>
      <c r="N849" t="str">
        <f>VLOOKUP($A849,'Hospitalisation Details'!$A:$K,COLUMN('Hospitalisation Details'!G848),FALSE)</f>
        <v>Tier - 3</v>
      </c>
      <c r="O849" t="str">
        <f>VLOOKUP($A849,'Hospitalisation Details'!$A:$K,COLUMN('Hospitalisation Details'!H848),FALSE)</f>
        <v>Tier - 1</v>
      </c>
      <c r="P849" t="str">
        <f>VLOOKUP($A849,'Hospitalisation Details'!$A:$K,COLUMN('Hospitalisation Details'!I848),FALSE)</f>
        <v>R1012</v>
      </c>
      <c r="Q849">
        <f>VLOOKUP($A849,'Hospitalisation Details'!$A:$K,COLUMN('Hospitalisation Details'!K848),FALSE)</f>
        <v>59</v>
      </c>
      <c r="R849" t="str" cm="1">
        <f t="array" ref="R849">_xlfn.IFS(
Q849&lt;=10,"0-10",
Q849&lt;=20,"11-20",
Q849&lt;=30,"21-30",
Q849&lt;=40,"31-40",
Q849&lt;=50,"41-50",
Q849&lt;=60,"51-60",
Q849&lt;=70,"61-70"
)</f>
        <v>51-60</v>
      </c>
      <c r="S849" t="str">
        <f t="shared" si="13"/>
        <v>Yes</v>
      </c>
    </row>
    <row r="850" spans="1:19" ht="15.75" x14ac:dyDescent="0.25">
      <c r="A850" s="36" t="s">
        <v>890</v>
      </c>
      <c r="B850" t="str">
        <f>VLOOKUP(A850,'Customer Names'!A:E,COLUMN('Customer Names'!D849),FALSE)</f>
        <v>Mr. Alex</v>
      </c>
      <c r="C850">
        <f>VLOOKUP($A850,'Medical Examinations'!$A:$J,COLUMN('Medical Examinations'!B849),FALSE)</f>
        <v>26.79</v>
      </c>
      <c r="D850">
        <f>VLOOKUP($A850,'Medical Examinations'!$A:$J,COLUMN('Medical Examinations'!C849),FALSE)</f>
        <v>5.0599999999999996</v>
      </c>
      <c r="E850" t="str">
        <f>VLOOKUP($A850,'Medical Examinations'!$A:$J,COLUMN('Medical Examinations'!D849),FALSE)</f>
        <v>No</v>
      </c>
      <c r="F850" t="str">
        <f>VLOOKUP($A850,'Medical Examinations'!$A:$J,COLUMN('Medical Examinations'!E849),FALSE)</f>
        <v>No</v>
      </c>
      <c r="G850" t="str">
        <f>VLOOKUP($A850,'Medical Examinations'!$A:$J,COLUMN('Medical Examinations'!F849),FALSE)</f>
        <v>No</v>
      </c>
      <c r="H850">
        <f>VLOOKUP($A850,'Medical Examinations'!$A:$J,COLUMN('Medical Examinations'!G849),FALSE)</f>
        <v>1</v>
      </c>
      <c r="I850" t="str">
        <f>VLOOKUP($A850,'Medical Examinations'!$A:$J,COLUMN('Medical Examinations'!H849),FALSE)</f>
        <v>No</v>
      </c>
      <c r="J850" t="str">
        <f>VLOOKUP($A850,'Medical Examinations'!$A:$J,COLUMN('Medical Examinations'!I849),FALSE)</f>
        <v>Overweight</v>
      </c>
      <c r="K850" t="str">
        <f>VLOOKUP($A850,'Medical Examinations'!$A:$J,COLUMN('Medical Examinations'!J849),FALSE)</f>
        <v>Normal</v>
      </c>
      <c r="L850" s="30">
        <f>VLOOKUP($A850,'Hospitalisation Details'!$A:$K,COLUMN('Hospitalisation Details'!J849),FALSE)</f>
        <v>36117</v>
      </c>
      <c r="M850" s="23">
        <f>VLOOKUP($A850,'Hospitalisation Details'!$A:$K,COLUMN('Hospitalisation Details'!F849),FALSE)</f>
        <v>12609.89</v>
      </c>
      <c r="N850" t="str">
        <f>VLOOKUP($A850,'Hospitalisation Details'!$A:$K,COLUMN('Hospitalisation Details'!G849),FALSE)</f>
        <v>Tier - 3</v>
      </c>
      <c r="O850" t="str">
        <f>VLOOKUP($A850,'Hospitalisation Details'!$A:$K,COLUMN('Hospitalisation Details'!H849),FALSE)</f>
        <v>Tier - 3</v>
      </c>
      <c r="P850" t="str">
        <f>VLOOKUP($A850,'Hospitalisation Details'!$A:$K,COLUMN('Hospitalisation Details'!I849),FALSE)</f>
        <v>R1012</v>
      </c>
      <c r="Q850">
        <f>VLOOKUP($A850,'Hospitalisation Details'!$A:$K,COLUMN('Hospitalisation Details'!K849),FALSE)</f>
        <v>24</v>
      </c>
      <c r="R850" t="str" cm="1">
        <f t="array" ref="R850">_xlfn.IFS(
Q850&lt;=10,"0-10",
Q850&lt;=20,"11-20",
Q850&lt;=30,"21-30",
Q850&lt;=40,"31-40",
Q850&lt;=50,"41-50",
Q850&lt;=60,"51-60",
Q850&lt;=70,"61-70"
)</f>
        <v>21-30</v>
      </c>
      <c r="S850" t="str">
        <f t="shared" si="13"/>
        <v>No</v>
      </c>
    </row>
    <row r="851" spans="1:19" ht="15.75" x14ac:dyDescent="0.25">
      <c r="A851" s="36" t="s">
        <v>891</v>
      </c>
      <c r="B851" t="str">
        <f>VLOOKUP(A851,'Customer Names'!A:E,COLUMN('Customer Names'!D850),FALSE)</f>
        <v>Mr. Spencer</v>
      </c>
      <c r="C851">
        <f>VLOOKUP($A851,'Medical Examinations'!$A:$J,COLUMN('Medical Examinations'!B850),FALSE)</f>
        <v>42.78</v>
      </c>
      <c r="D851">
        <f>VLOOKUP($A851,'Medical Examinations'!$A:$J,COLUMN('Medical Examinations'!C850),FALSE)</f>
        <v>6.11</v>
      </c>
      <c r="E851" t="str">
        <f>VLOOKUP($A851,'Medical Examinations'!$A:$J,COLUMN('Medical Examinations'!D850),FALSE)</f>
        <v>Yes</v>
      </c>
      <c r="F851" t="str">
        <f>VLOOKUP($A851,'Medical Examinations'!$A:$J,COLUMN('Medical Examinations'!E850),FALSE)</f>
        <v>No</v>
      </c>
      <c r="G851" t="str">
        <f>VLOOKUP($A851,'Medical Examinations'!$A:$J,COLUMN('Medical Examinations'!F850),FALSE)</f>
        <v>No</v>
      </c>
      <c r="H851">
        <f>VLOOKUP($A851,'Medical Examinations'!$A:$J,COLUMN('Medical Examinations'!G850),FALSE)</f>
        <v>1</v>
      </c>
      <c r="I851" t="str">
        <f>VLOOKUP($A851,'Medical Examinations'!$A:$J,COLUMN('Medical Examinations'!H850),FALSE)</f>
        <v>No</v>
      </c>
      <c r="J851" t="str">
        <f>VLOOKUP($A851,'Medical Examinations'!$A:$J,COLUMN('Medical Examinations'!I850),FALSE)</f>
        <v>Obesity</v>
      </c>
      <c r="K851" t="str">
        <f>VLOOKUP($A851,'Medical Examinations'!$A:$J,COLUMN('Medical Examinations'!J850),FALSE)</f>
        <v>Prediabetes</v>
      </c>
      <c r="L851" s="30">
        <f>VLOOKUP($A851,'Hospitalisation Details'!$A:$K,COLUMN('Hospitalisation Details'!J850),FALSE)</f>
        <v>32366</v>
      </c>
      <c r="M851" s="23">
        <f>VLOOKUP($A851,'Hospitalisation Details'!$A:$K,COLUMN('Hospitalisation Details'!F850),FALSE)</f>
        <v>12600.46</v>
      </c>
      <c r="N851" t="str">
        <f>VLOOKUP($A851,'Hospitalisation Details'!$A:$K,COLUMN('Hospitalisation Details'!G850),FALSE)</f>
        <v>Tier - 3</v>
      </c>
      <c r="O851" t="str">
        <f>VLOOKUP($A851,'Hospitalisation Details'!$A:$K,COLUMN('Hospitalisation Details'!H850),FALSE)</f>
        <v>Tier - 1</v>
      </c>
      <c r="P851" t="str">
        <f>VLOOKUP($A851,'Hospitalisation Details'!$A:$K,COLUMN('Hospitalisation Details'!I850),FALSE)</f>
        <v>R1023</v>
      </c>
      <c r="Q851">
        <f>VLOOKUP($A851,'Hospitalisation Details'!$A:$K,COLUMN('Hospitalisation Details'!K850),FALSE)</f>
        <v>34</v>
      </c>
      <c r="R851" t="str" cm="1">
        <f t="array" ref="R851">_xlfn.IFS(
Q851&lt;=10,"0-10",
Q851&lt;=20,"11-20",
Q851&lt;=30,"21-30",
Q851&lt;=40,"31-40",
Q851&lt;=50,"41-50",
Q851&lt;=60,"51-60",
Q851&lt;=70,"61-70"
)</f>
        <v>31-40</v>
      </c>
      <c r="S851" t="str">
        <f t="shared" si="13"/>
        <v>Yes</v>
      </c>
    </row>
    <row r="852" spans="1:19" ht="15.75" x14ac:dyDescent="0.25">
      <c r="A852" s="36" t="s">
        <v>892</v>
      </c>
      <c r="B852" t="str">
        <f>VLOOKUP(A852,'Customer Names'!A:E,COLUMN('Customer Names'!D851),FALSE)</f>
        <v>Ms. Andee</v>
      </c>
      <c r="C852">
        <f>VLOOKUP($A852,'Medical Examinations'!$A:$J,COLUMN('Medical Examinations'!B851),FALSE)</f>
        <v>46.75</v>
      </c>
      <c r="D852">
        <f>VLOOKUP($A852,'Medical Examinations'!$A:$J,COLUMN('Medical Examinations'!C851),FALSE)</f>
        <v>6.66</v>
      </c>
      <c r="E852" t="str">
        <f>VLOOKUP($A852,'Medical Examinations'!$A:$J,COLUMN('Medical Examinations'!D851),FALSE)</f>
        <v>Yes</v>
      </c>
      <c r="F852" t="str">
        <f>VLOOKUP($A852,'Medical Examinations'!$A:$J,COLUMN('Medical Examinations'!E851),FALSE)</f>
        <v>No</v>
      </c>
      <c r="G852" t="str">
        <f>VLOOKUP($A852,'Medical Examinations'!$A:$J,COLUMN('Medical Examinations'!F851),FALSE)</f>
        <v>No</v>
      </c>
      <c r="H852">
        <f>VLOOKUP($A852,'Medical Examinations'!$A:$J,COLUMN('Medical Examinations'!G851),FALSE)</f>
        <v>2</v>
      </c>
      <c r="I852" t="str">
        <f>VLOOKUP($A852,'Medical Examinations'!$A:$J,COLUMN('Medical Examinations'!H851),FALSE)</f>
        <v>No</v>
      </c>
      <c r="J852" t="str">
        <f>VLOOKUP($A852,'Medical Examinations'!$A:$J,COLUMN('Medical Examinations'!I851),FALSE)</f>
        <v>Obesity</v>
      </c>
      <c r="K852" t="str">
        <f>VLOOKUP($A852,'Medical Examinations'!$A:$J,COLUMN('Medical Examinations'!J851),FALSE)</f>
        <v>Diabetes</v>
      </c>
      <c r="L852" s="30">
        <f>VLOOKUP($A852,'Hospitalisation Details'!$A:$K,COLUMN('Hospitalisation Details'!J851),FALSE)</f>
        <v>25737</v>
      </c>
      <c r="M852" s="23">
        <f>VLOOKUP($A852,'Hospitalisation Details'!$A:$K,COLUMN('Hospitalisation Details'!F851),FALSE)</f>
        <v>12592.53</v>
      </c>
      <c r="N852" t="str">
        <f>VLOOKUP($A852,'Hospitalisation Details'!$A:$K,COLUMN('Hospitalisation Details'!G851),FALSE)</f>
        <v>Tier - 3</v>
      </c>
      <c r="O852" t="str">
        <f>VLOOKUP($A852,'Hospitalisation Details'!$A:$K,COLUMN('Hospitalisation Details'!H851),FALSE)</f>
        <v>Tier - 2</v>
      </c>
      <c r="P852" t="str">
        <f>VLOOKUP($A852,'Hospitalisation Details'!$A:$K,COLUMN('Hospitalisation Details'!I851),FALSE)</f>
        <v>R1013</v>
      </c>
      <c r="Q852">
        <f>VLOOKUP($A852,'Hospitalisation Details'!$A:$K,COLUMN('Hospitalisation Details'!K851),FALSE)</f>
        <v>52</v>
      </c>
      <c r="R852" t="str" cm="1">
        <f t="array" ref="R852">_xlfn.IFS(
Q852&lt;=10,"0-10",
Q852&lt;=20,"11-20",
Q852&lt;=30,"21-30",
Q852&lt;=40,"31-40",
Q852&lt;=50,"41-50",
Q852&lt;=60,"51-60",
Q852&lt;=70,"61-70"
)</f>
        <v>51-60</v>
      </c>
      <c r="S852" t="str">
        <f t="shared" si="13"/>
        <v>Yes</v>
      </c>
    </row>
    <row r="853" spans="1:19" ht="15.75" x14ac:dyDescent="0.25">
      <c r="A853" s="36" t="s">
        <v>893</v>
      </c>
      <c r="B853" t="str">
        <f>VLOOKUP(A853,'Customer Names'!A:E,COLUMN('Customer Names'!D852),FALSE)</f>
        <v>Mrs. Amy</v>
      </c>
      <c r="C853">
        <f>VLOOKUP($A853,'Medical Examinations'!$A:$J,COLUMN('Medical Examinations'!B852),FALSE)</f>
        <v>32.15</v>
      </c>
      <c r="D853">
        <f>VLOOKUP($A853,'Medical Examinations'!$A:$J,COLUMN('Medical Examinations'!C852),FALSE)</f>
        <v>4.0199999999999996</v>
      </c>
      <c r="E853" t="str">
        <f>VLOOKUP($A853,'Medical Examinations'!$A:$J,COLUMN('Medical Examinations'!D852),FALSE)</f>
        <v>Yes</v>
      </c>
      <c r="F853" t="str">
        <f>VLOOKUP($A853,'Medical Examinations'!$A:$J,COLUMN('Medical Examinations'!E852),FALSE)</f>
        <v>No</v>
      </c>
      <c r="G853" t="str">
        <f>VLOOKUP($A853,'Medical Examinations'!$A:$J,COLUMN('Medical Examinations'!F852),FALSE)</f>
        <v>Yes</v>
      </c>
      <c r="H853">
        <f>VLOOKUP($A853,'Medical Examinations'!$A:$J,COLUMN('Medical Examinations'!G852),FALSE)</f>
        <v>1</v>
      </c>
      <c r="I853" t="str">
        <f>VLOOKUP($A853,'Medical Examinations'!$A:$J,COLUMN('Medical Examinations'!H852),FALSE)</f>
        <v>No</v>
      </c>
      <c r="J853" t="str">
        <f>VLOOKUP($A853,'Medical Examinations'!$A:$J,COLUMN('Medical Examinations'!I852),FALSE)</f>
        <v>Obesity</v>
      </c>
      <c r="K853" t="str">
        <f>VLOOKUP($A853,'Medical Examinations'!$A:$J,COLUMN('Medical Examinations'!J852),FALSE)</f>
        <v>Normal</v>
      </c>
      <c r="L853" s="30">
        <f>VLOOKUP($A853,'Hospitalisation Details'!$A:$K,COLUMN('Hospitalisation Details'!J852),FALSE)</f>
        <v>25533</v>
      </c>
      <c r="M853" s="23">
        <f>VLOOKUP($A853,'Hospitalisation Details'!$A:$K,COLUMN('Hospitalisation Details'!F852),FALSE)</f>
        <v>12579.92</v>
      </c>
      <c r="N853" t="str">
        <f>VLOOKUP($A853,'Hospitalisation Details'!$A:$K,COLUMN('Hospitalisation Details'!G852),FALSE)</f>
        <v>Tier - 3</v>
      </c>
      <c r="O853" t="str">
        <f>VLOOKUP($A853,'Hospitalisation Details'!$A:$K,COLUMN('Hospitalisation Details'!H852),FALSE)</f>
        <v>Tier - 1</v>
      </c>
      <c r="P853" t="str">
        <f>VLOOKUP($A853,'Hospitalisation Details'!$A:$K,COLUMN('Hospitalisation Details'!I852),FALSE)</f>
        <v>R1025</v>
      </c>
      <c r="Q853">
        <f>VLOOKUP($A853,'Hospitalisation Details'!$A:$K,COLUMN('Hospitalisation Details'!K852),FALSE)</f>
        <v>53</v>
      </c>
      <c r="R853" t="str" cm="1">
        <f t="array" ref="R853">_xlfn.IFS(
Q853&lt;=10,"0-10",
Q853&lt;=20,"11-20",
Q853&lt;=30,"21-30",
Q853&lt;=40,"31-40",
Q853&lt;=50,"41-50",
Q853&lt;=60,"51-60",
Q853&lt;=70,"61-70"
)</f>
        <v>51-60</v>
      </c>
      <c r="S853" t="str">
        <f t="shared" si="13"/>
        <v>No</v>
      </c>
    </row>
    <row r="854" spans="1:19" ht="15.75" x14ac:dyDescent="0.25">
      <c r="A854" s="36" t="s">
        <v>894</v>
      </c>
      <c r="B854" t="str">
        <f>VLOOKUP(A854,'Customer Names'!A:E,COLUMN('Customer Names'!D853),FALSE)</f>
        <v>Mr. Joshua</v>
      </c>
      <c r="C854">
        <f>VLOOKUP($A854,'Medical Examinations'!$A:$J,COLUMN('Medical Examinations'!B853),FALSE)</f>
        <v>43.4</v>
      </c>
      <c r="D854">
        <f>VLOOKUP($A854,'Medical Examinations'!$A:$J,COLUMN('Medical Examinations'!C853),FALSE)</f>
        <v>8.81</v>
      </c>
      <c r="E854" t="str">
        <f>VLOOKUP($A854,'Medical Examinations'!$A:$J,COLUMN('Medical Examinations'!D853),FALSE)</f>
        <v>Yes</v>
      </c>
      <c r="F854" t="str">
        <f>VLOOKUP($A854,'Medical Examinations'!$A:$J,COLUMN('Medical Examinations'!E853),FALSE)</f>
        <v>No</v>
      </c>
      <c r="G854" t="str">
        <f>VLOOKUP($A854,'Medical Examinations'!$A:$J,COLUMN('Medical Examinations'!F853),FALSE)</f>
        <v>No</v>
      </c>
      <c r="H854">
        <f>VLOOKUP($A854,'Medical Examinations'!$A:$J,COLUMN('Medical Examinations'!G853),FALSE)</f>
        <v>2</v>
      </c>
      <c r="I854" t="str">
        <f>VLOOKUP($A854,'Medical Examinations'!$A:$J,COLUMN('Medical Examinations'!H853),FALSE)</f>
        <v>No</v>
      </c>
      <c r="J854" t="str">
        <f>VLOOKUP($A854,'Medical Examinations'!$A:$J,COLUMN('Medical Examinations'!I853),FALSE)</f>
        <v>Obesity</v>
      </c>
      <c r="K854" t="str">
        <f>VLOOKUP($A854,'Medical Examinations'!$A:$J,COLUMN('Medical Examinations'!J853),FALSE)</f>
        <v>Diabetes</v>
      </c>
      <c r="L854" s="30">
        <f>VLOOKUP($A854,'Hospitalisation Details'!$A:$K,COLUMN('Hospitalisation Details'!J853),FALSE)</f>
        <v>22613</v>
      </c>
      <c r="M854" s="23">
        <f>VLOOKUP($A854,'Hospitalisation Details'!$A:$K,COLUMN('Hospitalisation Details'!F853),FALSE)</f>
        <v>12574.05</v>
      </c>
      <c r="N854" t="str">
        <f>VLOOKUP($A854,'Hospitalisation Details'!$A:$K,COLUMN('Hospitalisation Details'!G853),FALSE)</f>
        <v>Tier - 3</v>
      </c>
      <c r="O854" t="str">
        <f>VLOOKUP($A854,'Hospitalisation Details'!$A:$K,COLUMN('Hospitalisation Details'!H853),FALSE)</f>
        <v>Tier - 1</v>
      </c>
      <c r="P854" t="str">
        <f>VLOOKUP($A854,'Hospitalisation Details'!$A:$K,COLUMN('Hospitalisation Details'!I853),FALSE)</f>
        <v>R1011</v>
      </c>
      <c r="Q854">
        <f>VLOOKUP($A854,'Hospitalisation Details'!$A:$K,COLUMN('Hospitalisation Details'!K853),FALSE)</f>
        <v>61</v>
      </c>
      <c r="R854" t="str" cm="1">
        <f t="array" ref="R854">_xlfn.IFS(
Q854&lt;=10,"0-10",
Q854&lt;=20,"11-20",
Q854&lt;=30,"21-30",
Q854&lt;=40,"31-40",
Q854&lt;=50,"41-50",
Q854&lt;=60,"51-60",
Q854&lt;=70,"61-70"
)</f>
        <v>61-70</v>
      </c>
      <c r="S854" t="str">
        <f t="shared" si="13"/>
        <v>Yes</v>
      </c>
    </row>
    <row r="855" spans="1:19" ht="15.75" x14ac:dyDescent="0.25">
      <c r="A855" s="36" t="s">
        <v>895</v>
      </c>
      <c r="B855" t="str">
        <f>VLOOKUP(A855,'Customer Names'!A:E,COLUMN('Customer Names'!D854),FALSE)</f>
        <v>Mr. C</v>
      </c>
      <c r="C855">
        <f>VLOOKUP($A855,'Medical Examinations'!$A:$J,COLUMN('Medical Examinations'!B854),FALSE)</f>
        <v>31.57</v>
      </c>
      <c r="D855">
        <f>VLOOKUP($A855,'Medical Examinations'!$A:$J,COLUMN('Medical Examinations'!C854),FALSE)</f>
        <v>7.92</v>
      </c>
      <c r="E855" t="str">
        <f>VLOOKUP($A855,'Medical Examinations'!$A:$J,COLUMN('Medical Examinations'!D854),FALSE)</f>
        <v>Yes</v>
      </c>
      <c r="F855" t="str">
        <f>VLOOKUP($A855,'Medical Examinations'!$A:$J,COLUMN('Medical Examinations'!E854),FALSE)</f>
        <v>No</v>
      </c>
      <c r="G855" t="str">
        <f>VLOOKUP($A855,'Medical Examinations'!$A:$J,COLUMN('Medical Examinations'!F854),FALSE)</f>
        <v>No</v>
      </c>
      <c r="H855">
        <f>VLOOKUP($A855,'Medical Examinations'!$A:$J,COLUMN('Medical Examinations'!G854),FALSE)</f>
        <v>2</v>
      </c>
      <c r="I855" t="str">
        <f>VLOOKUP($A855,'Medical Examinations'!$A:$J,COLUMN('Medical Examinations'!H854),FALSE)</f>
        <v>No</v>
      </c>
      <c r="J855" t="str">
        <f>VLOOKUP($A855,'Medical Examinations'!$A:$J,COLUMN('Medical Examinations'!I854),FALSE)</f>
        <v>Obesity</v>
      </c>
      <c r="K855" t="str">
        <f>VLOOKUP($A855,'Medical Examinations'!$A:$J,COLUMN('Medical Examinations'!J854),FALSE)</f>
        <v>Diabetes</v>
      </c>
      <c r="L855" s="30">
        <f>VLOOKUP($A855,'Hospitalisation Details'!$A:$K,COLUMN('Hospitalisation Details'!J854),FALSE)</f>
        <v>22613</v>
      </c>
      <c r="M855" s="23">
        <f>VLOOKUP($A855,'Hospitalisation Details'!$A:$K,COLUMN('Hospitalisation Details'!F854),FALSE)</f>
        <v>12557.61</v>
      </c>
      <c r="N855" t="str">
        <f>VLOOKUP($A855,'Hospitalisation Details'!$A:$K,COLUMN('Hospitalisation Details'!G854),FALSE)</f>
        <v>Tier - 3</v>
      </c>
      <c r="O855" t="str">
        <f>VLOOKUP($A855,'Hospitalisation Details'!$A:$K,COLUMN('Hospitalisation Details'!H854),FALSE)</f>
        <v>Tier - 3</v>
      </c>
      <c r="P855" t="str">
        <f>VLOOKUP($A855,'Hospitalisation Details'!$A:$K,COLUMN('Hospitalisation Details'!I854),FALSE)</f>
        <v>R1013</v>
      </c>
      <c r="Q855">
        <f>VLOOKUP($A855,'Hospitalisation Details'!$A:$K,COLUMN('Hospitalisation Details'!K854),FALSE)</f>
        <v>61</v>
      </c>
      <c r="R855" t="str" cm="1">
        <f t="array" ref="R855">_xlfn.IFS(
Q855&lt;=10,"0-10",
Q855&lt;=20,"11-20",
Q855&lt;=30,"21-30",
Q855&lt;=40,"31-40",
Q855&lt;=50,"41-50",
Q855&lt;=60,"51-60",
Q855&lt;=70,"61-70"
)</f>
        <v>61-70</v>
      </c>
      <c r="S855" t="str">
        <f t="shared" si="13"/>
        <v>Yes</v>
      </c>
    </row>
    <row r="856" spans="1:19" ht="15.75" x14ac:dyDescent="0.25">
      <c r="A856" s="36" t="s">
        <v>896</v>
      </c>
      <c r="B856" t="str">
        <f>VLOOKUP(A856,'Customer Names'!A:E,COLUMN('Customer Names'!D855),FALSE)</f>
        <v>Mr. Jeremy</v>
      </c>
      <c r="C856">
        <f>VLOOKUP($A856,'Medical Examinations'!$A:$J,COLUMN('Medical Examinations'!B855),FALSE)</f>
        <v>24.32</v>
      </c>
      <c r="D856">
        <f>VLOOKUP($A856,'Medical Examinations'!$A:$J,COLUMN('Medical Examinations'!C855),FALSE)</f>
        <v>7.48</v>
      </c>
      <c r="E856" t="str">
        <f>VLOOKUP($A856,'Medical Examinations'!$A:$J,COLUMN('Medical Examinations'!D855),FALSE)</f>
        <v>No</v>
      </c>
      <c r="F856" t="str">
        <f>VLOOKUP($A856,'Medical Examinations'!$A:$J,COLUMN('Medical Examinations'!E855),FALSE)</f>
        <v>No</v>
      </c>
      <c r="G856" t="str">
        <f>VLOOKUP($A856,'Medical Examinations'!$A:$J,COLUMN('Medical Examinations'!F855),FALSE)</f>
        <v>No</v>
      </c>
      <c r="H856">
        <f>VLOOKUP($A856,'Medical Examinations'!$A:$J,COLUMN('Medical Examinations'!G855),FALSE)</f>
        <v>0</v>
      </c>
      <c r="I856" t="str">
        <f>VLOOKUP($A856,'Medical Examinations'!$A:$J,COLUMN('Medical Examinations'!H855),FALSE)</f>
        <v>No</v>
      </c>
      <c r="J856" t="str">
        <f>VLOOKUP($A856,'Medical Examinations'!$A:$J,COLUMN('Medical Examinations'!I855),FALSE)</f>
        <v>Healthy Weight</v>
      </c>
      <c r="K856" t="str">
        <f>VLOOKUP($A856,'Medical Examinations'!$A:$J,COLUMN('Medical Examinations'!J855),FALSE)</f>
        <v>Diabetes</v>
      </c>
      <c r="L856" s="30">
        <f>VLOOKUP($A856,'Hospitalisation Details'!$A:$K,COLUMN('Hospitalisation Details'!J855),FALSE)</f>
        <v>22935</v>
      </c>
      <c r="M856" s="23">
        <f>VLOOKUP($A856,'Hospitalisation Details'!$A:$K,COLUMN('Hospitalisation Details'!F855),FALSE)</f>
        <v>12523.6</v>
      </c>
      <c r="N856" t="str">
        <f>VLOOKUP($A856,'Hospitalisation Details'!$A:$K,COLUMN('Hospitalisation Details'!G855),FALSE)</f>
        <v>Tier - 3</v>
      </c>
      <c r="O856" t="str">
        <f>VLOOKUP($A856,'Hospitalisation Details'!$A:$K,COLUMN('Hospitalisation Details'!H855),FALSE)</f>
        <v>Tier - 3</v>
      </c>
      <c r="P856" t="str">
        <f>VLOOKUP($A856,'Hospitalisation Details'!$A:$K,COLUMN('Hospitalisation Details'!I855),FALSE)</f>
        <v>R1012</v>
      </c>
      <c r="Q856">
        <f>VLOOKUP($A856,'Hospitalisation Details'!$A:$K,COLUMN('Hospitalisation Details'!K855),FALSE)</f>
        <v>60</v>
      </c>
      <c r="R856" t="str" cm="1">
        <f t="array" ref="R856">_xlfn.IFS(
Q856&lt;=10,"0-10",
Q856&lt;=20,"11-20",
Q856&lt;=30,"21-30",
Q856&lt;=40,"31-40",
Q856&lt;=50,"41-50",
Q856&lt;=60,"51-60",
Q856&lt;=70,"61-70"
)</f>
        <v>51-60</v>
      </c>
      <c r="S856" t="str">
        <f t="shared" si="13"/>
        <v>Yes</v>
      </c>
    </row>
    <row r="857" spans="1:19" ht="15.75" x14ac:dyDescent="0.25">
      <c r="A857" s="36" t="s">
        <v>897</v>
      </c>
      <c r="B857" t="str">
        <f>VLOOKUP(A857,'Customer Names'!A:E,COLUMN('Customer Names'!D856),FALSE)</f>
        <v>Mr. Patrick</v>
      </c>
      <c r="C857">
        <f>VLOOKUP($A857,'Medical Examinations'!$A:$J,COLUMN('Medical Examinations'!B856),FALSE)</f>
        <v>31.07</v>
      </c>
      <c r="D857">
        <f>VLOOKUP($A857,'Medical Examinations'!$A:$J,COLUMN('Medical Examinations'!C856),FALSE)</f>
        <v>4.62</v>
      </c>
      <c r="E857" t="str">
        <f>VLOOKUP($A857,'Medical Examinations'!$A:$J,COLUMN('Medical Examinations'!D856),FALSE)</f>
        <v>Yes</v>
      </c>
      <c r="F857" t="str">
        <f>VLOOKUP($A857,'Medical Examinations'!$A:$J,COLUMN('Medical Examinations'!E856),FALSE)</f>
        <v>No</v>
      </c>
      <c r="G857" t="str">
        <f>VLOOKUP($A857,'Medical Examinations'!$A:$J,COLUMN('Medical Examinations'!F856),FALSE)</f>
        <v>No</v>
      </c>
      <c r="H857">
        <f>VLOOKUP($A857,'Medical Examinations'!$A:$J,COLUMN('Medical Examinations'!G856),FALSE)</f>
        <v>2</v>
      </c>
      <c r="I857" t="str">
        <f>VLOOKUP($A857,'Medical Examinations'!$A:$J,COLUMN('Medical Examinations'!H856),FALSE)</f>
        <v>No</v>
      </c>
      <c r="J857" t="str">
        <f>VLOOKUP($A857,'Medical Examinations'!$A:$J,COLUMN('Medical Examinations'!I856),FALSE)</f>
        <v>Obesity</v>
      </c>
      <c r="K857" t="str">
        <f>VLOOKUP($A857,'Medical Examinations'!$A:$J,COLUMN('Medical Examinations'!J856),FALSE)</f>
        <v>Normal</v>
      </c>
      <c r="L857" s="30">
        <f>VLOOKUP($A857,'Hospitalisation Details'!$A:$K,COLUMN('Hospitalisation Details'!J856),FALSE)</f>
        <v>24300</v>
      </c>
      <c r="M857" s="23">
        <f>VLOOKUP($A857,'Hospitalisation Details'!$A:$K,COLUMN('Hospitalisation Details'!F856),FALSE)</f>
        <v>12499.88</v>
      </c>
      <c r="N857" t="str">
        <f>VLOOKUP($A857,'Hospitalisation Details'!$A:$K,COLUMN('Hospitalisation Details'!G856),FALSE)</f>
        <v>Tier - 3</v>
      </c>
      <c r="O857" t="str">
        <f>VLOOKUP($A857,'Hospitalisation Details'!$A:$K,COLUMN('Hospitalisation Details'!H856),FALSE)</f>
        <v>Tier - 2</v>
      </c>
      <c r="P857" t="str">
        <f>VLOOKUP($A857,'Hospitalisation Details'!$A:$K,COLUMN('Hospitalisation Details'!I856),FALSE)</f>
        <v>R1012</v>
      </c>
      <c r="Q857">
        <f>VLOOKUP($A857,'Hospitalisation Details'!$A:$K,COLUMN('Hospitalisation Details'!K856),FALSE)</f>
        <v>56</v>
      </c>
      <c r="R857" t="str" cm="1">
        <f t="array" ref="R857">_xlfn.IFS(
Q857&lt;=10,"0-10",
Q857&lt;=20,"11-20",
Q857&lt;=30,"21-30",
Q857&lt;=40,"31-40",
Q857&lt;=50,"41-50",
Q857&lt;=60,"51-60",
Q857&lt;=70,"61-70"
)</f>
        <v>51-60</v>
      </c>
      <c r="S857" t="str">
        <f t="shared" si="13"/>
        <v>No</v>
      </c>
    </row>
    <row r="858" spans="1:19" ht="15.75" x14ac:dyDescent="0.25">
      <c r="A858" s="36" t="s">
        <v>898</v>
      </c>
      <c r="B858" t="str">
        <f>VLOOKUP(A858,'Customer Names'!A:E,COLUMN('Customer Names'!D857),FALSE)</f>
        <v>Ms. Kelly</v>
      </c>
      <c r="C858">
        <f>VLOOKUP($A858,'Medical Examinations'!$A:$J,COLUMN('Medical Examinations'!B857),FALSE)</f>
        <v>35.814999999999998</v>
      </c>
      <c r="D858">
        <f>VLOOKUP($A858,'Medical Examinations'!$A:$J,COLUMN('Medical Examinations'!C857),FALSE)</f>
        <v>8.4700000000000006</v>
      </c>
      <c r="E858" t="str">
        <f>VLOOKUP($A858,'Medical Examinations'!$A:$J,COLUMN('Medical Examinations'!D857),FALSE)</f>
        <v>No</v>
      </c>
      <c r="F858" t="str">
        <f>VLOOKUP($A858,'Medical Examinations'!$A:$J,COLUMN('Medical Examinations'!E857),FALSE)</f>
        <v>No</v>
      </c>
      <c r="G858" t="str">
        <f>VLOOKUP($A858,'Medical Examinations'!$A:$J,COLUMN('Medical Examinations'!F857),FALSE)</f>
        <v>No</v>
      </c>
      <c r="H858">
        <f>VLOOKUP($A858,'Medical Examinations'!$A:$J,COLUMN('Medical Examinations'!G857),FALSE)</f>
        <v>0</v>
      </c>
      <c r="I858" t="str">
        <f>VLOOKUP($A858,'Medical Examinations'!$A:$J,COLUMN('Medical Examinations'!H857),FALSE)</f>
        <v>No</v>
      </c>
      <c r="J858" t="str">
        <f>VLOOKUP($A858,'Medical Examinations'!$A:$J,COLUMN('Medical Examinations'!I857),FALSE)</f>
        <v>Obesity</v>
      </c>
      <c r="K858" t="str">
        <f>VLOOKUP($A858,'Medical Examinations'!$A:$J,COLUMN('Medical Examinations'!J857),FALSE)</f>
        <v>Diabetes</v>
      </c>
      <c r="L858" s="30">
        <f>VLOOKUP($A858,'Hospitalisation Details'!$A:$K,COLUMN('Hospitalisation Details'!J857),FALSE)</f>
        <v>25175</v>
      </c>
      <c r="M858" s="23">
        <f>VLOOKUP($A858,'Hospitalisation Details'!$A:$K,COLUMN('Hospitalisation Details'!F857),FALSE)</f>
        <v>12495.29</v>
      </c>
      <c r="N858" t="str">
        <f>VLOOKUP($A858,'Hospitalisation Details'!$A:$K,COLUMN('Hospitalisation Details'!G857),FALSE)</f>
        <v>Tier - 3</v>
      </c>
      <c r="O858" t="str">
        <f>VLOOKUP($A858,'Hospitalisation Details'!$A:$K,COLUMN('Hospitalisation Details'!H857),FALSE)</f>
        <v>Tier - 3</v>
      </c>
      <c r="P858" t="str">
        <f>VLOOKUP($A858,'Hospitalisation Details'!$A:$K,COLUMN('Hospitalisation Details'!I857),FALSE)</f>
        <v>R1012</v>
      </c>
      <c r="Q858">
        <f>VLOOKUP($A858,'Hospitalisation Details'!$A:$K,COLUMN('Hospitalisation Details'!K857),FALSE)</f>
        <v>54</v>
      </c>
      <c r="R858" t="str" cm="1">
        <f t="array" ref="R858">_xlfn.IFS(
Q858&lt;=10,"0-10",
Q858&lt;=20,"11-20",
Q858&lt;=30,"21-30",
Q858&lt;=40,"31-40",
Q858&lt;=50,"41-50",
Q858&lt;=60,"51-60",
Q858&lt;=70,"61-70"
)</f>
        <v>51-60</v>
      </c>
      <c r="S858" t="str">
        <f t="shared" si="13"/>
        <v>Yes</v>
      </c>
    </row>
    <row r="859" spans="1:19" ht="15.75" x14ac:dyDescent="0.25">
      <c r="A859" s="36" t="s">
        <v>899</v>
      </c>
      <c r="B859" t="str">
        <f>VLOOKUP(A859,'Customer Names'!A:E,COLUMN('Customer Names'!D858),FALSE)</f>
        <v>Ms. Katherine</v>
      </c>
      <c r="C859">
        <f>VLOOKUP($A859,'Medical Examinations'!$A:$J,COLUMN('Medical Examinations'!B858),FALSE)</f>
        <v>40.81</v>
      </c>
      <c r="D859">
        <f>VLOOKUP($A859,'Medical Examinations'!$A:$J,COLUMN('Medical Examinations'!C858),FALSE)</f>
        <v>10.58</v>
      </c>
      <c r="E859" t="str">
        <f>VLOOKUP($A859,'Medical Examinations'!$A:$J,COLUMN('Medical Examinations'!D858),FALSE)</f>
        <v>Yes</v>
      </c>
      <c r="F859" t="str">
        <f>VLOOKUP($A859,'Medical Examinations'!$A:$J,COLUMN('Medical Examinations'!E858),FALSE)</f>
        <v>No</v>
      </c>
      <c r="G859" t="str">
        <f>VLOOKUP($A859,'Medical Examinations'!$A:$J,COLUMN('Medical Examinations'!F858),FALSE)</f>
        <v>No</v>
      </c>
      <c r="H859">
        <f>VLOOKUP($A859,'Medical Examinations'!$A:$J,COLUMN('Medical Examinations'!G858),FALSE)</f>
        <v>0</v>
      </c>
      <c r="I859" t="str">
        <f>VLOOKUP($A859,'Medical Examinations'!$A:$J,COLUMN('Medical Examinations'!H858),FALSE)</f>
        <v>No</v>
      </c>
      <c r="J859" t="str">
        <f>VLOOKUP($A859,'Medical Examinations'!$A:$J,COLUMN('Medical Examinations'!I858),FALSE)</f>
        <v>Obesity</v>
      </c>
      <c r="K859" t="str">
        <f>VLOOKUP($A859,'Medical Examinations'!$A:$J,COLUMN('Medical Examinations'!J858),FALSE)</f>
        <v>Diabetes</v>
      </c>
      <c r="L859" s="30">
        <f>VLOOKUP($A859,'Hospitalisation Details'!$A:$K,COLUMN('Hospitalisation Details'!J858),FALSE)</f>
        <v>24716</v>
      </c>
      <c r="M859" s="23">
        <f>VLOOKUP($A859,'Hospitalisation Details'!$A:$K,COLUMN('Hospitalisation Details'!F858),FALSE)</f>
        <v>12485.8</v>
      </c>
      <c r="N859" t="str">
        <f>VLOOKUP($A859,'Hospitalisation Details'!$A:$K,COLUMN('Hospitalisation Details'!G858),FALSE)</f>
        <v>Tier - 3</v>
      </c>
      <c r="O859" t="str">
        <f>VLOOKUP($A859,'Hospitalisation Details'!$A:$K,COLUMN('Hospitalisation Details'!H858),FALSE)</f>
        <v>Tier - 3</v>
      </c>
      <c r="P859" t="str">
        <f>VLOOKUP($A859,'Hospitalisation Details'!$A:$K,COLUMN('Hospitalisation Details'!I858),FALSE)</f>
        <v>R1013</v>
      </c>
      <c r="Q859">
        <f>VLOOKUP($A859,'Hospitalisation Details'!$A:$K,COLUMN('Hospitalisation Details'!K858),FALSE)</f>
        <v>55</v>
      </c>
      <c r="R859" t="str" cm="1">
        <f t="array" ref="R859">_xlfn.IFS(
Q859&lt;=10,"0-10",
Q859&lt;=20,"11-20",
Q859&lt;=30,"21-30",
Q859&lt;=40,"31-40",
Q859&lt;=50,"41-50",
Q859&lt;=60,"51-60",
Q859&lt;=70,"61-70"
)</f>
        <v>51-60</v>
      </c>
      <c r="S859" t="str">
        <f t="shared" si="13"/>
        <v>Yes</v>
      </c>
    </row>
    <row r="860" spans="1:19" ht="15.75" x14ac:dyDescent="0.25">
      <c r="A860" s="36" t="s">
        <v>900</v>
      </c>
      <c r="B860" t="str">
        <f>VLOOKUP(A860,'Customer Names'!A:E,COLUMN('Customer Names'!D859),FALSE)</f>
        <v>Ms. Keila</v>
      </c>
      <c r="C860">
        <f>VLOOKUP($A860,'Medical Examinations'!$A:$J,COLUMN('Medical Examinations'!B859),FALSE)</f>
        <v>24.605</v>
      </c>
      <c r="D860">
        <f>VLOOKUP($A860,'Medical Examinations'!$A:$J,COLUMN('Medical Examinations'!C859),FALSE)</f>
        <v>7.48</v>
      </c>
      <c r="E860" t="str">
        <f>VLOOKUP($A860,'Medical Examinations'!$A:$J,COLUMN('Medical Examinations'!D859),FALSE)</f>
        <v>No</v>
      </c>
      <c r="F860" t="str">
        <f>VLOOKUP($A860,'Medical Examinations'!$A:$J,COLUMN('Medical Examinations'!E859),FALSE)</f>
        <v>No</v>
      </c>
      <c r="G860" t="str">
        <f>VLOOKUP($A860,'Medical Examinations'!$A:$J,COLUMN('Medical Examinations'!F859),FALSE)</f>
        <v>No</v>
      </c>
      <c r="H860">
        <f>VLOOKUP($A860,'Medical Examinations'!$A:$J,COLUMN('Medical Examinations'!G859),FALSE)</f>
        <v>0</v>
      </c>
      <c r="I860" t="str">
        <f>VLOOKUP($A860,'Medical Examinations'!$A:$J,COLUMN('Medical Examinations'!H859),FALSE)</f>
        <v>No</v>
      </c>
      <c r="J860" t="str">
        <f>VLOOKUP($A860,'Medical Examinations'!$A:$J,COLUMN('Medical Examinations'!I859),FALSE)</f>
        <v>Healthy Weight</v>
      </c>
      <c r="K860" t="str">
        <f>VLOOKUP($A860,'Medical Examinations'!$A:$J,COLUMN('Medical Examinations'!J859),FALSE)</f>
        <v>Diabetes</v>
      </c>
      <c r="L860" s="30">
        <f>VLOOKUP($A860,'Hospitalisation Details'!$A:$K,COLUMN('Hospitalisation Details'!J859),FALSE)</f>
        <v>25154</v>
      </c>
      <c r="M860" s="23">
        <f>VLOOKUP($A860,'Hospitalisation Details'!$A:$K,COLUMN('Hospitalisation Details'!F859),FALSE)</f>
        <v>12479.71</v>
      </c>
      <c r="N860" t="str">
        <f>VLOOKUP($A860,'Hospitalisation Details'!$A:$K,COLUMN('Hospitalisation Details'!G859),FALSE)</f>
        <v>Tier - 3</v>
      </c>
      <c r="O860" t="str">
        <f>VLOOKUP($A860,'Hospitalisation Details'!$A:$K,COLUMN('Hospitalisation Details'!H859),FALSE)</f>
        <v>Tier - 3</v>
      </c>
      <c r="P860" t="str">
        <f>VLOOKUP($A860,'Hospitalisation Details'!$A:$K,COLUMN('Hospitalisation Details'!I859),FALSE)</f>
        <v>R1012</v>
      </c>
      <c r="Q860">
        <f>VLOOKUP($A860,'Hospitalisation Details'!$A:$K,COLUMN('Hospitalisation Details'!K859),FALSE)</f>
        <v>54</v>
      </c>
      <c r="R860" t="str" cm="1">
        <f t="array" ref="R860">_xlfn.IFS(
Q860&lt;=10,"0-10",
Q860&lt;=20,"11-20",
Q860&lt;=30,"21-30",
Q860&lt;=40,"31-40",
Q860&lt;=50,"41-50",
Q860&lt;=60,"51-60",
Q860&lt;=70,"61-70"
)</f>
        <v>51-60</v>
      </c>
      <c r="S860" t="str">
        <f t="shared" si="13"/>
        <v>Yes</v>
      </c>
    </row>
    <row r="861" spans="1:19" ht="15.75" x14ac:dyDescent="0.25">
      <c r="A861" s="36" t="s">
        <v>901</v>
      </c>
      <c r="B861" t="str">
        <f>VLOOKUP(A861,'Customer Names'!A:E,COLUMN('Customer Names'!D860),FALSE)</f>
        <v>Ms. Zanae</v>
      </c>
      <c r="C861">
        <f>VLOOKUP($A861,'Medical Examinations'!$A:$J,COLUMN('Medical Examinations'!B860),FALSE)</f>
        <v>21.47</v>
      </c>
      <c r="D861">
        <f>VLOOKUP($A861,'Medical Examinations'!$A:$J,COLUMN('Medical Examinations'!C860),FALSE)</f>
        <v>7.82</v>
      </c>
      <c r="E861" t="str">
        <f>VLOOKUP($A861,'Medical Examinations'!$A:$J,COLUMN('Medical Examinations'!D860),FALSE)</f>
        <v>No</v>
      </c>
      <c r="F861" t="str">
        <f>VLOOKUP($A861,'Medical Examinations'!$A:$J,COLUMN('Medical Examinations'!E860),FALSE)</f>
        <v>No</v>
      </c>
      <c r="G861" t="str">
        <f>VLOOKUP($A861,'Medical Examinations'!$A:$J,COLUMN('Medical Examinations'!F860),FALSE)</f>
        <v>No</v>
      </c>
      <c r="H861">
        <f>VLOOKUP($A861,'Medical Examinations'!$A:$J,COLUMN('Medical Examinations'!G860),FALSE)</f>
        <v>0</v>
      </c>
      <c r="I861" t="str">
        <f>VLOOKUP($A861,'Medical Examinations'!$A:$J,COLUMN('Medical Examinations'!H860),FALSE)</f>
        <v>No</v>
      </c>
      <c r="J861" t="str">
        <f>VLOOKUP($A861,'Medical Examinations'!$A:$J,COLUMN('Medical Examinations'!I860),FALSE)</f>
        <v>Healthy Weight</v>
      </c>
      <c r="K861" t="str">
        <f>VLOOKUP($A861,'Medical Examinations'!$A:$J,COLUMN('Medical Examinations'!J860),FALSE)</f>
        <v>Diabetes</v>
      </c>
      <c r="L861" s="30">
        <f>VLOOKUP($A861,'Hospitalisation Details'!$A:$K,COLUMN('Hospitalisation Details'!J860),FALSE)</f>
        <v>25168</v>
      </c>
      <c r="M861" s="23">
        <f>VLOOKUP($A861,'Hospitalisation Details'!$A:$K,COLUMN('Hospitalisation Details'!F860),FALSE)</f>
        <v>12475.35</v>
      </c>
      <c r="N861" t="str">
        <f>VLOOKUP($A861,'Hospitalisation Details'!$A:$K,COLUMN('Hospitalisation Details'!G860),FALSE)</f>
        <v>Tier - 3</v>
      </c>
      <c r="O861" t="str">
        <f>VLOOKUP($A861,'Hospitalisation Details'!$A:$K,COLUMN('Hospitalisation Details'!H860),FALSE)</f>
        <v>Tier - 1</v>
      </c>
      <c r="P861" t="str">
        <f>VLOOKUP($A861,'Hospitalisation Details'!$A:$K,COLUMN('Hospitalisation Details'!I860),FALSE)</f>
        <v>R1012</v>
      </c>
      <c r="Q861">
        <f>VLOOKUP($A861,'Hospitalisation Details'!$A:$K,COLUMN('Hospitalisation Details'!K860),FALSE)</f>
        <v>54</v>
      </c>
      <c r="R861" t="str" cm="1">
        <f t="array" ref="R861">_xlfn.IFS(
Q861&lt;=10,"0-10",
Q861&lt;=20,"11-20",
Q861&lt;=30,"21-30",
Q861&lt;=40,"31-40",
Q861&lt;=50,"41-50",
Q861&lt;=60,"51-60",
Q861&lt;=70,"61-70"
)</f>
        <v>51-60</v>
      </c>
      <c r="S861" t="str">
        <f t="shared" si="13"/>
        <v>Yes</v>
      </c>
    </row>
    <row r="862" spans="1:19" ht="15.75" x14ac:dyDescent="0.25">
      <c r="A862" s="36" t="s">
        <v>902</v>
      </c>
      <c r="B862" t="str">
        <f>VLOOKUP(A862,'Customer Names'!A:E,COLUMN('Customer Names'!D861),FALSE)</f>
        <v>Mr. Alex</v>
      </c>
      <c r="C862">
        <f>VLOOKUP($A862,'Medical Examinations'!$A:$J,COLUMN('Medical Examinations'!B861),FALSE)</f>
        <v>52.89</v>
      </c>
      <c r="D862">
        <f>VLOOKUP($A862,'Medical Examinations'!$A:$J,COLUMN('Medical Examinations'!C861),FALSE)</f>
        <v>4.96</v>
      </c>
      <c r="E862" t="str">
        <f>VLOOKUP($A862,'Medical Examinations'!$A:$J,COLUMN('Medical Examinations'!D861),FALSE)</f>
        <v>Yes</v>
      </c>
      <c r="F862" t="str">
        <f>VLOOKUP($A862,'Medical Examinations'!$A:$J,COLUMN('Medical Examinations'!E861),FALSE)</f>
        <v>No</v>
      </c>
      <c r="G862" t="str">
        <f>VLOOKUP($A862,'Medical Examinations'!$A:$J,COLUMN('Medical Examinations'!F861),FALSE)</f>
        <v>No</v>
      </c>
      <c r="H862">
        <f>VLOOKUP($A862,'Medical Examinations'!$A:$J,COLUMN('Medical Examinations'!G861),FALSE)</f>
        <v>1</v>
      </c>
      <c r="I862" t="str">
        <f>VLOOKUP($A862,'Medical Examinations'!$A:$J,COLUMN('Medical Examinations'!H861),FALSE)</f>
        <v>No</v>
      </c>
      <c r="J862" t="str">
        <f>VLOOKUP($A862,'Medical Examinations'!$A:$J,COLUMN('Medical Examinations'!I861),FALSE)</f>
        <v>Obesity</v>
      </c>
      <c r="K862" t="str">
        <f>VLOOKUP($A862,'Medical Examinations'!$A:$J,COLUMN('Medical Examinations'!J861),FALSE)</f>
        <v>Normal</v>
      </c>
      <c r="L862" s="30">
        <f>VLOOKUP($A862,'Hospitalisation Details'!$A:$K,COLUMN('Hospitalisation Details'!J861),FALSE)</f>
        <v>34920</v>
      </c>
      <c r="M862" s="23">
        <f>VLOOKUP($A862,'Hospitalisation Details'!$A:$K,COLUMN('Hospitalisation Details'!F861),FALSE)</f>
        <v>12452.25</v>
      </c>
      <c r="N862" t="str">
        <f>VLOOKUP($A862,'Hospitalisation Details'!$A:$K,COLUMN('Hospitalisation Details'!G861),FALSE)</f>
        <v>Tier - 3</v>
      </c>
      <c r="O862" t="str">
        <f>VLOOKUP($A862,'Hospitalisation Details'!$A:$K,COLUMN('Hospitalisation Details'!H861),FALSE)</f>
        <v>Tier - 3</v>
      </c>
      <c r="P862" t="str">
        <f>VLOOKUP($A862,'Hospitalisation Details'!$A:$K,COLUMN('Hospitalisation Details'!I861),FALSE)</f>
        <v>R1012</v>
      </c>
      <c r="Q862">
        <f>VLOOKUP($A862,'Hospitalisation Details'!$A:$K,COLUMN('Hospitalisation Details'!K861),FALSE)</f>
        <v>27</v>
      </c>
      <c r="R862" t="str" cm="1">
        <f t="array" ref="R862">_xlfn.IFS(
Q862&lt;=10,"0-10",
Q862&lt;=20,"11-20",
Q862&lt;=30,"21-30",
Q862&lt;=40,"31-40",
Q862&lt;=50,"41-50",
Q862&lt;=60,"51-60",
Q862&lt;=70,"61-70"
)</f>
        <v>21-30</v>
      </c>
      <c r="S862" t="str">
        <f t="shared" si="13"/>
        <v>No</v>
      </c>
    </row>
    <row r="863" spans="1:19" ht="15.75" x14ac:dyDescent="0.25">
      <c r="A863" s="36" t="s">
        <v>903</v>
      </c>
      <c r="B863" t="str">
        <f>VLOOKUP(A863,'Customer Names'!A:E,COLUMN('Customer Names'!D862),FALSE)</f>
        <v>Ms. Kathryn</v>
      </c>
      <c r="C863">
        <f>VLOOKUP($A863,'Medical Examinations'!$A:$J,COLUMN('Medical Examinations'!B862),FALSE)</f>
        <v>32.965000000000003</v>
      </c>
      <c r="D863">
        <f>VLOOKUP($A863,'Medical Examinations'!$A:$J,COLUMN('Medical Examinations'!C862),FALSE)</f>
        <v>6.15</v>
      </c>
      <c r="E863" t="str">
        <f>VLOOKUP($A863,'Medical Examinations'!$A:$J,COLUMN('Medical Examinations'!D862),FALSE)</f>
        <v>Yes</v>
      </c>
      <c r="F863" t="str">
        <f>VLOOKUP($A863,'Medical Examinations'!$A:$J,COLUMN('Medical Examinations'!E862),FALSE)</f>
        <v>No</v>
      </c>
      <c r="G863" t="str">
        <f>VLOOKUP($A863,'Medical Examinations'!$A:$J,COLUMN('Medical Examinations'!F862),FALSE)</f>
        <v>No</v>
      </c>
      <c r="H863">
        <f>VLOOKUP($A863,'Medical Examinations'!$A:$J,COLUMN('Medical Examinations'!G862),FALSE)</f>
        <v>1</v>
      </c>
      <c r="I863" t="str">
        <f>VLOOKUP($A863,'Medical Examinations'!$A:$J,COLUMN('Medical Examinations'!H862),FALSE)</f>
        <v>No</v>
      </c>
      <c r="J863" t="str">
        <f>VLOOKUP($A863,'Medical Examinations'!$A:$J,COLUMN('Medical Examinations'!I862),FALSE)</f>
        <v>Obesity</v>
      </c>
      <c r="K863" t="str">
        <f>VLOOKUP($A863,'Medical Examinations'!$A:$J,COLUMN('Medical Examinations'!J862),FALSE)</f>
        <v>Prediabetes</v>
      </c>
      <c r="L863" s="30">
        <f>VLOOKUP($A863,'Hospitalisation Details'!$A:$K,COLUMN('Hospitalisation Details'!J862),FALSE)</f>
        <v>23593</v>
      </c>
      <c r="M863" s="23">
        <f>VLOOKUP($A863,'Hospitalisation Details'!$A:$K,COLUMN('Hospitalisation Details'!F862),FALSE)</f>
        <v>12430.95</v>
      </c>
      <c r="N863" t="str">
        <f>VLOOKUP($A863,'Hospitalisation Details'!$A:$K,COLUMN('Hospitalisation Details'!G862),FALSE)</f>
        <v>Tier - 3</v>
      </c>
      <c r="O863" t="str">
        <f>VLOOKUP($A863,'Hospitalisation Details'!$A:$K,COLUMN('Hospitalisation Details'!H862),FALSE)</f>
        <v>Tier - 3</v>
      </c>
      <c r="P863" t="str">
        <f>VLOOKUP($A863,'Hospitalisation Details'!$A:$K,COLUMN('Hospitalisation Details'!I862),FALSE)</f>
        <v>R1024</v>
      </c>
      <c r="Q863">
        <f>VLOOKUP($A863,'Hospitalisation Details'!$A:$K,COLUMN('Hospitalisation Details'!K862),FALSE)</f>
        <v>58</v>
      </c>
      <c r="R863" t="str" cm="1">
        <f t="array" ref="R863">_xlfn.IFS(
Q863&lt;=10,"0-10",
Q863&lt;=20,"11-20",
Q863&lt;=30,"21-30",
Q863&lt;=40,"31-40",
Q863&lt;=50,"41-50",
Q863&lt;=60,"51-60",
Q863&lt;=70,"61-70"
)</f>
        <v>51-60</v>
      </c>
      <c r="S863" t="str">
        <f t="shared" si="13"/>
        <v>Yes</v>
      </c>
    </row>
    <row r="864" spans="1:19" ht="15.75" x14ac:dyDescent="0.25">
      <c r="A864" s="36" t="s">
        <v>904</v>
      </c>
      <c r="B864" t="str">
        <f>VLOOKUP(A864,'Customer Names'!A:E,COLUMN('Customer Names'!D863),FALSE)</f>
        <v>Mr. Jason</v>
      </c>
      <c r="C864">
        <f>VLOOKUP($A864,'Medical Examinations'!$A:$J,COLUMN('Medical Examinations'!B863),FALSE)</f>
        <v>36.799999999999997</v>
      </c>
      <c r="D864">
        <f>VLOOKUP($A864,'Medical Examinations'!$A:$J,COLUMN('Medical Examinations'!C863),FALSE)</f>
        <v>4.62</v>
      </c>
      <c r="E864" t="str">
        <f>VLOOKUP($A864,'Medical Examinations'!$A:$J,COLUMN('Medical Examinations'!D863),FALSE)</f>
        <v>No</v>
      </c>
      <c r="F864" t="str">
        <f>VLOOKUP($A864,'Medical Examinations'!$A:$J,COLUMN('Medical Examinations'!E863),FALSE)</f>
        <v>No</v>
      </c>
      <c r="G864" t="str">
        <f>VLOOKUP($A864,'Medical Examinations'!$A:$J,COLUMN('Medical Examinations'!F863),FALSE)</f>
        <v>Yes</v>
      </c>
      <c r="H864">
        <f>VLOOKUP($A864,'Medical Examinations'!$A:$J,COLUMN('Medical Examinations'!G863),FALSE)</f>
        <v>1</v>
      </c>
      <c r="I864" t="str">
        <f>VLOOKUP($A864,'Medical Examinations'!$A:$J,COLUMN('Medical Examinations'!H863),FALSE)</f>
        <v>No</v>
      </c>
      <c r="J864" t="str">
        <f>VLOOKUP($A864,'Medical Examinations'!$A:$J,COLUMN('Medical Examinations'!I863),FALSE)</f>
        <v>Obesity</v>
      </c>
      <c r="K864" t="str">
        <f>VLOOKUP($A864,'Medical Examinations'!$A:$J,COLUMN('Medical Examinations'!J863),FALSE)</f>
        <v>Normal</v>
      </c>
      <c r="L864" s="30">
        <f>VLOOKUP($A864,'Hospitalisation Details'!$A:$K,COLUMN('Hospitalisation Details'!J863),FALSE)</f>
        <v>29050</v>
      </c>
      <c r="M864" s="23">
        <f>VLOOKUP($A864,'Hospitalisation Details'!$A:$K,COLUMN('Hospitalisation Details'!F863),FALSE)</f>
        <v>12408.29</v>
      </c>
      <c r="N864" t="str">
        <f>VLOOKUP($A864,'Hospitalisation Details'!$A:$K,COLUMN('Hospitalisation Details'!G863),FALSE)</f>
        <v>Tier - 3</v>
      </c>
      <c r="O864" t="str">
        <f>VLOOKUP($A864,'Hospitalisation Details'!$A:$K,COLUMN('Hospitalisation Details'!H863),FALSE)</f>
        <v>Tier - 1</v>
      </c>
      <c r="P864" t="str">
        <f>VLOOKUP($A864,'Hospitalisation Details'!$A:$K,COLUMN('Hospitalisation Details'!I863),FALSE)</f>
        <v>R1022</v>
      </c>
      <c r="Q864">
        <f>VLOOKUP($A864,'Hospitalisation Details'!$A:$K,COLUMN('Hospitalisation Details'!K863),FALSE)</f>
        <v>43</v>
      </c>
      <c r="R864" t="str" cm="1">
        <f t="array" ref="R864">_xlfn.IFS(
Q864&lt;=10,"0-10",
Q864&lt;=20,"11-20",
Q864&lt;=30,"21-30",
Q864&lt;=40,"31-40",
Q864&lt;=50,"41-50",
Q864&lt;=60,"51-60",
Q864&lt;=70,"61-70"
)</f>
        <v>41-50</v>
      </c>
      <c r="S864" t="str">
        <f t="shared" si="13"/>
        <v>No</v>
      </c>
    </row>
    <row r="865" spans="1:19" ht="15.75" x14ac:dyDescent="0.25">
      <c r="A865" s="36" t="s">
        <v>905</v>
      </c>
      <c r="B865" t="str">
        <f>VLOOKUP(A865,'Customer Names'!A:E,COLUMN('Customer Names'!D864),FALSE)</f>
        <v>Mr. Benjamin</v>
      </c>
      <c r="C865">
        <f>VLOOKUP($A865,'Medical Examinations'!$A:$J,COLUMN('Medical Examinations'!B864),FALSE)</f>
        <v>34.299999999999997</v>
      </c>
      <c r="D865">
        <f>VLOOKUP($A865,'Medical Examinations'!$A:$J,COLUMN('Medical Examinations'!C864),FALSE)</f>
        <v>4.87</v>
      </c>
      <c r="E865" t="str">
        <f>VLOOKUP($A865,'Medical Examinations'!$A:$J,COLUMN('Medical Examinations'!D864),FALSE)</f>
        <v>No</v>
      </c>
      <c r="F865" t="str">
        <f>VLOOKUP($A865,'Medical Examinations'!$A:$J,COLUMN('Medical Examinations'!E864),FALSE)</f>
        <v>No</v>
      </c>
      <c r="G865" t="str">
        <f>VLOOKUP($A865,'Medical Examinations'!$A:$J,COLUMN('Medical Examinations'!F864),FALSE)</f>
        <v>No</v>
      </c>
      <c r="H865">
        <f>VLOOKUP($A865,'Medical Examinations'!$A:$J,COLUMN('Medical Examinations'!G864),FALSE)</f>
        <v>2</v>
      </c>
      <c r="I865" t="str">
        <f>VLOOKUP($A865,'Medical Examinations'!$A:$J,COLUMN('Medical Examinations'!H864),FALSE)</f>
        <v>No</v>
      </c>
      <c r="J865" t="str">
        <f>VLOOKUP($A865,'Medical Examinations'!$A:$J,COLUMN('Medical Examinations'!I864),FALSE)</f>
        <v>Obesity</v>
      </c>
      <c r="K865" t="str">
        <f>VLOOKUP($A865,'Medical Examinations'!$A:$J,COLUMN('Medical Examinations'!J864),FALSE)</f>
        <v>Normal</v>
      </c>
      <c r="L865" s="30">
        <f>VLOOKUP($A865,'Hospitalisation Details'!$A:$K,COLUMN('Hospitalisation Details'!J864),FALSE)</f>
        <v>26532</v>
      </c>
      <c r="M865" s="23">
        <f>VLOOKUP($A865,'Hospitalisation Details'!$A:$K,COLUMN('Hospitalisation Details'!F864),FALSE)</f>
        <v>12407.3</v>
      </c>
      <c r="N865" t="str">
        <f>VLOOKUP($A865,'Hospitalisation Details'!$A:$K,COLUMN('Hospitalisation Details'!G864),FALSE)</f>
        <v>Tier - 3</v>
      </c>
      <c r="O865" t="str">
        <f>VLOOKUP($A865,'Hospitalisation Details'!$A:$K,COLUMN('Hospitalisation Details'!H864),FALSE)</f>
        <v>Tier - 2</v>
      </c>
      <c r="P865" t="str">
        <f>VLOOKUP($A865,'Hospitalisation Details'!$A:$K,COLUMN('Hospitalisation Details'!I864),FALSE)</f>
        <v>R1021</v>
      </c>
      <c r="Q865">
        <f>VLOOKUP($A865,'Hospitalisation Details'!$A:$K,COLUMN('Hospitalisation Details'!K864),FALSE)</f>
        <v>50</v>
      </c>
      <c r="R865" t="str" cm="1">
        <f t="array" ref="R865">_xlfn.IFS(
Q865&lt;=10,"0-10",
Q865&lt;=20,"11-20",
Q865&lt;=30,"21-30",
Q865&lt;=40,"31-40",
Q865&lt;=50,"41-50",
Q865&lt;=60,"51-60",
Q865&lt;=70,"61-70"
)</f>
        <v>41-50</v>
      </c>
      <c r="S865" t="str">
        <f t="shared" si="13"/>
        <v>No</v>
      </c>
    </row>
    <row r="866" spans="1:19" ht="15.75" x14ac:dyDescent="0.25">
      <c r="A866" s="36" t="s">
        <v>906</v>
      </c>
      <c r="B866" t="str">
        <f>VLOOKUP(A866,'Customer Names'!A:E,COLUMN('Customer Names'!D865),FALSE)</f>
        <v>Mr. Steven</v>
      </c>
      <c r="C866">
        <f>VLOOKUP($A866,'Medical Examinations'!$A:$J,COLUMN('Medical Examinations'!B865),FALSE)</f>
        <v>35.244999999999997</v>
      </c>
      <c r="D866">
        <f>VLOOKUP($A866,'Medical Examinations'!$A:$J,COLUMN('Medical Examinations'!C865),FALSE)</f>
        <v>4.63</v>
      </c>
      <c r="E866" t="str">
        <f>VLOOKUP($A866,'Medical Examinations'!$A:$J,COLUMN('Medical Examinations'!D865),FALSE)</f>
        <v>No</v>
      </c>
      <c r="F866" t="str">
        <f>VLOOKUP($A866,'Medical Examinations'!$A:$J,COLUMN('Medical Examinations'!E865),FALSE)</f>
        <v>No</v>
      </c>
      <c r="G866" t="str">
        <f>VLOOKUP($A866,'Medical Examinations'!$A:$J,COLUMN('Medical Examinations'!F865),FALSE)</f>
        <v>No</v>
      </c>
      <c r="H866">
        <f>VLOOKUP($A866,'Medical Examinations'!$A:$J,COLUMN('Medical Examinations'!G865),FALSE)</f>
        <v>0</v>
      </c>
      <c r="I866" t="str">
        <f>VLOOKUP($A866,'Medical Examinations'!$A:$J,COLUMN('Medical Examinations'!H865),FALSE)</f>
        <v>No</v>
      </c>
      <c r="J866" t="str">
        <f>VLOOKUP($A866,'Medical Examinations'!$A:$J,COLUMN('Medical Examinations'!I865),FALSE)</f>
        <v>Obesity</v>
      </c>
      <c r="K866" t="str">
        <f>VLOOKUP($A866,'Medical Examinations'!$A:$J,COLUMN('Medical Examinations'!J865),FALSE)</f>
        <v>Normal</v>
      </c>
      <c r="L866" s="30">
        <f>VLOOKUP($A866,'Hospitalisation Details'!$A:$K,COLUMN('Hospitalisation Details'!J865),FALSE)</f>
        <v>32871</v>
      </c>
      <c r="M866" s="23">
        <f>VLOOKUP($A866,'Hospitalisation Details'!$A:$K,COLUMN('Hospitalisation Details'!F865),FALSE)</f>
        <v>12404.88</v>
      </c>
      <c r="N866" t="str">
        <f>VLOOKUP($A866,'Hospitalisation Details'!$A:$K,COLUMN('Hospitalisation Details'!G865),FALSE)</f>
        <v>Tier - 3</v>
      </c>
      <c r="O866" t="str">
        <f>VLOOKUP($A866,'Hospitalisation Details'!$A:$K,COLUMN('Hospitalisation Details'!H865),FALSE)</f>
        <v>Tier - 3</v>
      </c>
      <c r="P866" t="str">
        <f>VLOOKUP($A866,'Hospitalisation Details'!$A:$K,COLUMN('Hospitalisation Details'!I865),FALSE)</f>
        <v>R1016</v>
      </c>
      <c r="Q866">
        <f>VLOOKUP($A866,'Hospitalisation Details'!$A:$K,COLUMN('Hospitalisation Details'!K865),FALSE)</f>
        <v>33</v>
      </c>
      <c r="R866" t="str" cm="1">
        <f t="array" ref="R866">_xlfn.IFS(
Q866&lt;=10,"0-10",
Q866&lt;=20,"11-20",
Q866&lt;=30,"21-30",
Q866&lt;=40,"31-40",
Q866&lt;=50,"41-50",
Q866&lt;=60,"51-60",
Q866&lt;=70,"61-70"
)</f>
        <v>31-40</v>
      </c>
      <c r="S866" t="str">
        <f t="shared" si="13"/>
        <v>No</v>
      </c>
    </row>
    <row r="867" spans="1:19" ht="15.75" x14ac:dyDescent="0.25">
      <c r="A867" s="36" t="s">
        <v>907</v>
      </c>
      <c r="B867" t="str">
        <f>VLOOKUP(A867,'Customer Names'!A:E,COLUMN('Customer Names'!D866),FALSE)</f>
        <v>Mrs. Erika</v>
      </c>
      <c r="C867">
        <f>VLOOKUP($A867,'Medical Examinations'!$A:$J,COLUMN('Medical Examinations'!B866),FALSE)</f>
        <v>26.23</v>
      </c>
      <c r="D867">
        <f>VLOOKUP($A867,'Medical Examinations'!$A:$J,COLUMN('Medical Examinations'!C866),FALSE)</f>
        <v>11.93</v>
      </c>
      <c r="E867" t="str">
        <f>VLOOKUP($A867,'Medical Examinations'!$A:$J,COLUMN('Medical Examinations'!D866),FALSE)</f>
        <v>No</v>
      </c>
      <c r="F867" t="str">
        <f>VLOOKUP($A867,'Medical Examinations'!$A:$J,COLUMN('Medical Examinations'!E866),FALSE)</f>
        <v>No</v>
      </c>
      <c r="G867" t="str">
        <f>VLOOKUP($A867,'Medical Examinations'!$A:$J,COLUMN('Medical Examinations'!F866),FALSE)</f>
        <v>No</v>
      </c>
      <c r="H867">
        <f>VLOOKUP($A867,'Medical Examinations'!$A:$J,COLUMN('Medical Examinations'!G866),FALSE)</f>
        <v>0</v>
      </c>
      <c r="I867" t="str">
        <f>VLOOKUP($A867,'Medical Examinations'!$A:$J,COLUMN('Medical Examinations'!H866),FALSE)</f>
        <v>No</v>
      </c>
      <c r="J867" t="str">
        <f>VLOOKUP($A867,'Medical Examinations'!$A:$J,COLUMN('Medical Examinations'!I866),FALSE)</f>
        <v>Overweight</v>
      </c>
      <c r="K867" t="str">
        <f>VLOOKUP($A867,'Medical Examinations'!$A:$J,COLUMN('Medical Examinations'!J866),FALSE)</f>
        <v>Diabetes</v>
      </c>
      <c r="L867" s="30">
        <f>VLOOKUP($A867,'Hospitalisation Details'!$A:$K,COLUMN('Hospitalisation Details'!J866),FALSE)</f>
        <v>22915</v>
      </c>
      <c r="M867" s="23">
        <f>VLOOKUP($A867,'Hospitalisation Details'!$A:$K,COLUMN('Hospitalisation Details'!F866),FALSE)</f>
        <v>12369.89</v>
      </c>
      <c r="N867" t="str">
        <f>VLOOKUP($A867,'Hospitalisation Details'!$A:$K,COLUMN('Hospitalisation Details'!G866),FALSE)</f>
        <v>Tier - 3</v>
      </c>
      <c r="O867" t="str">
        <f>VLOOKUP($A867,'Hospitalisation Details'!$A:$K,COLUMN('Hospitalisation Details'!H866),FALSE)</f>
        <v>Tier - 2</v>
      </c>
      <c r="P867" t="str">
        <f>VLOOKUP($A867,'Hospitalisation Details'!$A:$K,COLUMN('Hospitalisation Details'!I866),FALSE)</f>
        <v>R1024</v>
      </c>
      <c r="Q867">
        <f>VLOOKUP($A867,'Hospitalisation Details'!$A:$K,COLUMN('Hospitalisation Details'!K866),FALSE)</f>
        <v>60</v>
      </c>
      <c r="R867" t="str" cm="1">
        <f t="array" ref="R867">_xlfn.IFS(
Q867&lt;=10,"0-10",
Q867&lt;=20,"11-20",
Q867&lt;=30,"21-30",
Q867&lt;=40,"31-40",
Q867&lt;=50,"41-50",
Q867&lt;=60,"51-60",
Q867&lt;=70,"61-70"
)</f>
        <v>51-60</v>
      </c>
      <c r="S867" t="str">
        <f t="shared" si="13"/>
        <v>Yes</v>
      </c>
    </row>
    <row r="868" spans="1:19" ht="15.75" x14ac:dyDescent="0.25">
      <c r="A868" s="36" t="s">
        <v>908</v>
      </c>
      <c r="B868" t="str">
        <f>VLOOKUP(A868,'Customer Names'!A:E,COLUMN('Customer Names'!D867),FALSE)</f>
        <v>Mr. Chad</v>
      </c>
      <c r="C868">
        <f>VLOOKUP($A868,'Medical Examinations'!$A:$J,COLUMN('Medical Examinations'!B867),FALSE)</f>
        <v>36.1</v>
      </c>
      <c r="D868">
        <f>VLOOKUP($A868,'Medical Examinations'!$A:$J,COLUMN('Medical Examinations'!C867),FALSE)</f>
        <v>5.65</v>
      </c>
      <c r="E868" t="str">
        <f>VLOOKUP($A868,'Medical Examinations'!$A:$J,COLUMN('Medical Examinations'!D867),FALSE)</f>
        <v>Yes</v>
      </c>
      <c r="F868" t="str">
        <f>VLOOKUP($A868,'Medical Examinations'!$A:$J,COLUMN('Medical Examinations'!E867),FALSE)</f>
        <v>No</v>
      </c>
      <c r="G868" t="str">
        <f>VLOOKUP($A868,'Medical Examinations'!$A:$J,COLUMN('Medical Examinations'!F867),FALSE)</f>
        <v>No</v>
      </c>
      <c r="H868">
        <f>VLOOKUP($A868,'Medical Examinations'!$A:$J,COLUMN('Medical Examinations'!G867),FALSE)</f>
        <v>2</v>
      </c>
      <c r="I868" t="str">
        <f>VLOOKUP($A868,'Medical Examinations'!$A:$J,COLUMN('Medical Examinations'!H867),FALSE)</f>
        <v>No</v>
      </c>
      <c r="J868" t="str">
        <f>VLOOKUP($A868,'Medical Examinations'!$A:$J,COLUMN('Medical Examinations'!I867),FALSE)</f>
        <v>Obesity</v>
      </c>
      <c r="K868" t="str">
        <f>VLOOKUP($A868,'Medical Examinations'!$A:$J,COLUMN('Medical Examinations'!J867),FALSE)</f>
        <v>Normal</v>
      </c>
      <c r="L868" s="30">
        <f>VLOOKUP($A868,'Hospitalisation Details'!$A:$K,COLUMN('Hospitalisation Details'!J867),FALSE)</f>
        <v>24470</v>
      </c>
      <c r="M868" s="23">
        <f>VLOOKUP($A868,'Hospitalisation Details'!$A:$K,COLUMN('Hospitalisation Details'!F867),FALSE)</f>
        <v>12363.55</v>
      </c>
      <c r="N868" t="str">
        <f>VLOOKUP($A868,'Hospitalisation Details'!$A:$K,COLUMN('Hospitalisation Details'!G867),FALSE)</f>
        <v>Tier - 3</v>
      </c>
      <c r="O868" t="str">
        <f>VLOOKUP($A868,'Hospitalisation Details'!$A:$K,COLUMN('Hospitalisation Details'!H867),FALSE)</f>
        <v>Tier - 3</v>
      </c>
      <c r="P868" t="str">
        <f>VLOOKUP($A868,'Hospitalisation Details'!$A:$K,COLUMN('Hospitalisation Details'!I867),FALSE)</f>
        <v>R1011</v>
      </c>
      <c r="Q868">
        <f>VLOOKUP($A868,'Hospitalisation Details'!$A:$K,COLUMN('Hospitalisation Details'!K867),FALSE)</f>
        <v>56</v>
      </c>
      <c r="R868" t="str" cm="1">
        <f t="array" ref="R868">_xlfn.IFS(
Q868&lt;=10,"0-10",
Q868&lt;=20,"11-20",
Q868&lt;=30,"21-30",
Q868&lt;=40,"31-40",
Q868&lt;=50,"41-50",
Q868&lt;=60,"51-60",
Q868&lt;=70,"61-70"
)</f>
        <v>51-60</v>
      </c>
      <c r="S868" t="str">
        <f t="shared" si="13"/>
        <v>No</v>
      </c>
    </row>
    <row r="869" spans="1:19" ht="15.75" x14ac:dyDescent="0.25">
      <c r="A869" s="36" t="s">
        <v>909</v>
      </c>
      <c r="B869" t="str">
        <f>VLOOKUP(A869,'Customer Names'!A:E,COLUMN('Customer Names'!D868),FALSE)</f>
        <v>Mr. Mark</v>
      </c>
      <c r="C869">
        <f>VLOOKUP($A869,'Medical Examinations'!$A:$J,COLUMN('Medical Examinations'!B868),FALSE)</f>
        <v>37.1</v>
      </c>
      <c r="D869">
        <f>VLOOKUP($A869,'Medical Examinations'!$A:$J,COLUMN('Medical Examinations'!C868),FALSE)</f>
        <v>11.21</v>
      </c>
      <c r="E869" t="str">
        <f>VLOOKUP($A869,'Medical Examinations'!$A:$J,COLUMN('Medical Examinations'!D868),FALSE)</f>
        <v>Yes</v>
      </c>
      <c r="F869" t="str">
        <f>VLOOKUP($A869,'Medical Examinations'!$A:$J,COLUMN('Medical Examinations'!E868),FALSE)</f>
        <v>No</v>
      </c>
      <c r="G869" t="str">
        <f>VLOOKUP($A869,'Medical Examinations'!$A:$J,COLUMN('Medical Examinations'!F868),FALSE)</f>
        <v>Yes</v>
      </c>
      <c r="H869">
        <f>VLOOKUP($A869,'Medical Examinations'!$A:$J,COLUMN('Medical Examinations'!G868),FALSE)</f>
        <v>1</v>
      </c>
      <c r="I869" t="str">
        <f>VLOOKUP($A869,'Medical Examinations'!$A:$J,COLUMN('Medical Examinations'!H868),FALSE)</f>
        <v>No</v>
      </c>
      <c r="J869" t="str">
        <f>VLOOKUP($A869,'Medical Examinations'!$A:$J,COLUMN('Medical Examinations'!I868),FALSE)</f>
        <v>Obesity</v>
      </c>
      <c r="K869" t="str">
        <f>VLOOKUP($A869,'Medical Examinations'!$A:$J,COLUMN('Medical Examinations'!J868),FALSE)</f>
        <v>Diabetes</v>
      </c>
      <c r="L869" s="30">
        <f>VLOOKUP($A869,'Hospitalisation Details'!$A:$K,COLUMN('Hospitalisation Details'!J868),FALSE)</f>
        <v>23276</v>
      </c>
      <c r="M869" s="23">
        <f>VLOOKUP($A869,'Hospitalisation Details'!$A:$K,COLUMN('Hospitalisation Details'!F868),FALSE)</f>
        <v>12347.17</v>
      </c>
      <c r="N869" t="str">
        <f>VLOOKUP($A869,'Hospitalisation Details'!$A:$K,COLUMN('Hospitalisation Details'!G868),FALSE)</f>
        <v>Tier - 3</v>
      </c>
      <c r="O869" t="str">
        <f>VLOOKUP($A869,'Hospitalisation Details'!$A:$K,COLUMN('Hospitalisation Details'!H868),FALSE)</f>
        <v>Tier - 3</v>
      </c>
      <c r="P869" t="str">
        <f>VLOOKUP($A869,'Hospitalisation Details'!$A:$K,COLUMN('Hospitalisation Details'!I868),FALSE)</f>
        <v>R1011</v>
      </c>
      <c r="Q869">
        <f>VLOOKUP($A869,'Hospitalisation Details'!$A:$K,COLUMN('Hospitalisation Details'!K868),FALSE)</f>
        <v>59</v>
      </c>
      <c r="R869" t="str" cm="1">
        <f t="array" ref="R869">_xlfn.IFS(
Q869&lt;=10,"0-10",
Q869&lt;=20,"11-20",
Q869&lt;=30,"21-30",
Q869&lt;=40,"31-40",
Q869&lt;=50,"41-50",
Q869&lt;=60,"51-60",
Q869&lt;=70,"61-70"
)</f>
        <v>51-60</v>
      </c>
      <c r="S869" t="str">
        <f t="shared" si="13"/>
        <v>Yes</v>
      </c>
    </row>
    <row r="870" spans="1:19" ht="15.75" x14ac:dyDescent="0.25">
      <c r="A870" s="36" t="s">
        <v>910</v>
      </c>
      <c r="B870" t="str">
        <f>VLOOKUP(A870,'Customer Names'!A:E,COLUMN('Customer Names'!D869),FALSE)</f>
        <v>Mr. David</v>
      </c>
      <c r="C870">
        <f>VLOOKUP($A870,'Medical Examinations'!$A:$J,COLUMN('Medical Examinations'!B869),FALSE)</f>
        <v>27.5</v>
      </c>
      <c r="D870">
        <f>VLOOKUP($A870,'Medical Examinations'!$A:$J,COLUMN('Medical Examinations'!C869),FALSE)</f>
        <v>10.62</v>
      </c>
      <c r="E870" t="str">
        <f>VLOOKUP($A870,'Medical Examinations'!$A:$J,COLUMN('Medical Examinations'!D869),FALSE)</f>
        <v>Yes</v>
      </c>
      <c r="F870" t="str">
        <f>VLOOKUP($A870,'Medical Examinations'!$A:$J,COLUMN('Medical Examinations'!E869),FALSE)</f>
        <v>No</v>
      </c>
      <c r="G870" t="str">
        <f>VLOOKUP($A870,'Medical Examinations'!$A:$J,COLUMN('Medical Examinations'!F869),FALSE)</f>
        <v>Yes</v>
      </c>
      <c r="H870">
        <f>VLOOKUP($A870,'Medical Examinations'!$A:$J,COLUMN('Medical Examinations'!G869),FALSE)</f>
        <v>1</v>
      </c>
      <c r="I870" t="str">
        <f>VLOOKUP($A870,'Medical Examinations'!$A:$J,COLUMN('Medical Examinations'!H869),FALSE)</f>
        <v>No</v>
      </c>
      <c r="J870" t="str">
        <f>VLOOKUP($A870,'Medical Examinations'!$A:$J,COLUMN('Medical Examinations'!I869),FALSE)</f>
        <v>Overweight</v>
      </c>
      <c r="K870" t="str">
        <f>VLOOKUP($A870,'Medical Examinations'!$A:$J,COLUMN('Medical Examinations'!J869),FALSE)</f>
        <v>Diabetes</v>
      </c>
      <c r="L870" s="30">
        <f>VLOOKUP($A870,'Hospitalisation Details'!$A:$K,COLUMN('Hospitalisation Details'!J869),FALSE)</f>
        <v>23225</v>
      </c>
      <c r="M870" s="23">
        <f>VLOOKUP($A870,'Hospitalisation Details'!$A:$K,COLUMN('Hospitalisation Details'!F869),FALSE)</f>
        <v>12333.83</v>
      </c>
      <c r="N870" t="str">
        <f>VLOOKUP($A870,'Hospitalisation Details'!$A:$K,COLUMN('Hospitalisation Details'!G869),FALSE)</f>
        <v>Tier - 3</v>
      </c>
      <c r="O870" t="str">
        <f>VLOOKUP($A870,'Hospitalisation Details'!$A:$K,COLUMN('Hospitalisation Details'!H869),FALSE)</f>
        <v>Tier - 2</v>
      </c>
      <c r="P870" t="str">
        <f>VLOOKUP($A870,'Hospitalisation Details'!$A:$K,COLUMN('Hospitalisation Details'!I869),FALSE)</f>
        <v>R1011</v>
      </c>
      <c r="Q870">
        <f>VLOOKUP($A870,'Hospitalisation Details'!$A:$K,COLUMN('Hospitalisation Details'!K869),FALSE)</f>
        <v>59</v>
      </c>
      <c r="R870" t="str" cm="1">
        <f t="array" ref="R870">_xlfn.IFS(
Q870&lt;=10,"0-10",
Q870&lt;=20,"11-20",
Q870&lt;=30,"21-30",
Q870&lt;=40,"31-40",
Q870&lt;=50,"41-50",
Q870&lt;=60,"51-60",
Q870&lt;=70,"61-70"
)</f>
        <v>51-60</v>
      </c>
      <c r="S870" t="str">
        <f t="shared" si="13"/>
        <v>Yes</v>
      </c>
    </row>
    <row r="871" spans="1:19" ht="15.75" x14ac:dyDescent="0.25">
      <c r="A871" s="36" t="s">
        <v>911</v>
      </c>
      <c r="B871" t="str">
        <f>VLOOKUP(A871,'Customer Names'!A:E,COLUMN('Customer Names'!D870),FALSE)</f>
        <v>Mr. Matthew</v>
      </c>
      <c r="C871">
        <f>VLOOKUP($A871,'Medical Examinations'!$A:$J,COLUMN('Medical Examinations'!B870),FALSE)</f>
        <v>24.7</v>
      </c>
      <c r="D871">
        <f>VLOOKUP($A871,'Medical Examinations'!$A:$J,COLUMN('Medical Examinations'!C870),FALSE)</f>
        <v>10.7</v>
      </c>
      <c r="E871" t="str">
        <f>VLOOKUP($A871,'Medical Examinations'!$A:$J,COLUMN('Medical Examinations'!D870),FALSE)</f>
        <v>Yes</v>
      </c>
      <c r="F871" t="str">
        <f>VLOOKUP($A871,'Medical Examinations'!$A:$J,COLUMN('Medical Examinations'!E870),FALSE)</f>
        <v>No</v>
      </c>
      <c r="G871" t="str">
        <f>VLOOKUP($A871,'Medical Examinations'!$A:$J,COLUMN('Medical Examinations'!F870),FALSE)</f>
        <v>Yes</v>
      </c>
      <c r="H871">
        <f>VLOOKUP($A871,'Medical Examinations'!$A:$J,COLUMN('Medical Examinations'!G870),FALSE)</f>
        <v>1</v>
      </c>
      <c r="I871" t="str">
        <f>VLOOKUP($A871,'Medical Examinations'!$A:$J,COLUMN('Medical Examinations'!H870),FALSE)</f>
        <v>No</v>
      </c>
      <c r="J871" t="str">
        <f>VLOOKUP($A871,'Medical Examinations'!$A:$J,COLUMN('Medical Examinations'!I870),FALSE)</f>
        <v>Healthy Weight</v>
      </c>
      <c r="K871" t="str">
        <f>VLOOKUP($A871,'Medical Examinations'!$A:$J,COLUMN('Medical Examinations'!J870),FALSE)</f>
        <v>Diabetes</v>
      </c>
      <c r="L871" s="30">
        <f>VLOOKUP($A871,'Hospitalisation Details'!$A:$K,COLUMN('Hospitalisation Details'!J870),FALSE)</f>
        <v>23252</v>
      </c>
      <c r="M871" s="23">
        <f>VLOOKUP($A871,'Hospitalisation Details'!$A:$K,COLUMN('Hospitalisation Details'!F870),FALSE)</f>
        <v>12323.94</v>
      </c>
      <c r="N871" t="str">
        <f>VLOOKUP($A871,'Hospitalisation Details'!$A:$K,COLUMN('Hospitalisation Details'!G870),FALSE)</f>
        <v>Tier - 3</v>
      </c>
      <c r="O871" t="str">
        <f>VLOOKUP($A871,'Hospitalisation Details'!$A:$K,COLUMN('Hospitalisation Details'!H870),FALSE)</f>
        <v>Tier - 3</v>
      </c>
      <c r="P871" t="str">
        <f>VLOOKUP($A871,'Hospitalisation Details'!$A:$K,COLUMN('Hospitalisation Details'!I870),FALSE)</f>
        <v>R1017</v>
      </c>
      <c r="Q871">
        <f>VLOOKUP($A871,'Hospitalisation Details'!$A:$K,COLUMN('Hospitalisation Details'!K870),FALSE)</f>
        <v>59</v>
      </c>
      <c r="R871" t="str" cm="1">
        <f t="array" ref="R871">_xlfn.IFS(
Q871&lt;=10,"0-10",
Q871&lt;=20,"11-20",
Q871&lt;=30,"21-30",
Q871&lt;=40,"31-40",
Q871&lt;=50,"41-50",
Q871&lt;=60,"51-60",
Q871&lt;=70,"61-70"
)</f>
        <v>51-60</v>
      </c>
      <c r="S871" t="str">
        <f t="shared" si="13"/>
        <v>Yes</v>
      </c>
    </row>
    <row r="872" spans="1:19" ht="15.75" x14ac:dyDescent="0.25">
      <c r="A872" s="36" t="s">
        <v>912</v>
      </c>
      <c r="B872" t="str">
        <f>VLOOKUP(A872,'Customer Names'!A:E,COLUMN('Customer Names'!D871),FALSE)</f>
        <v>Mrs. Orla</v>
      </c>
      <c r="C872">
        <f>VLOOKUP($A872,'Medical Examinations'!$A:$J,COLUMN('Medical Examinations'!B871),FALSE)</f>
        <v>26.78</v>
      </c>
      <c r="D872">
        <f>VLOOKUP($A872,'Medical Examinations'!$A:$J,COLUMN('Medical Examinations'!C871),FALSE)</f>
        <v>10.02</v>
      </c>
      <c r="E872" t="str">
        <f>VLOOKUP($A872,'Medical Examinations'!$A:$J,COLUMN('Medical Examinations'!D871),FALSE)</f>
        <v>Yes</v>
      </c>
      <c r="F872" t="str">
        <f>VLOOKUP($A872,'Medical Examinations'!$A:$J,COLUMN('Medical Examinations'!E871),FALSE)</f>
        <v>No</v>
      </c>
      <c r="G872" t="str">
        <f>VLOOKUP($A872,'Medical Examinations'!$A:$J,COLUMN('Medical Examinations'!F871),FALSE)</f>
        <v>Yes</v>
      </c>
      <c r="H872">
        <f>VLOOKUP($A872,'Medical Examinations'!$A:$J,COLUMN('Medical Examinations'!G871),FALSE)</f>
        <v>1</v>
      </c>
      <c r="I872" t="str">
        <f>VLOOKUP($A872,'Medical Examinations'!$A:$J,COLUMN('Medical Examinations'!H871),FALSE)</f>
        <v>No</v>
      </c>
      <c r="J872" t="str">
        <f>VLOOKUP($A872,'Medical Examinations'!$A:$J,COLUMN('Medical Examinations'!I871),FALSE)</f>
        <v>Overweight</v>
      </c>
      <c r="K872" t="str">
        <f>VLOOKUP($A872,'Medical Examinations'!$A:$J,COLUMN('Medical Examinations'!J871),FALSE)</f>
        <v>Diabetes</v>
      </c>
      <c r="L872" s="30">
        <f>VLOOKUP($A872,'Hospitalisation Details'!$A:$K,COLUMN('Hospitalisation Details'!J871),FALSE)</f>
        <v>23312</v>
      </c>
      <c r="M872" s="23">
        <f>VLOOKUP($A872,'Hospitalisation Details'!$A:$K,COLUMN('Hospitalisation Details'!F871),FALSE)</f>
        <v>12299.59</v>
      </c>
      <c r="N872" t="str">
        <f>VLOOKUP($A872,'Hospitalisation Details'!$A:$K,COLUMN('Hospitalisation Details'!G871),FALSE)</f>
        <v>Tier - 3</v>
      </c>
      <c r="O872" t="str">
        <f>VLOOKUP($A872,'Hospitalisation Details'!$A:$K,COLUMN('Hospitalisation Details'!H871),FALSE)</f>
        <v>Tier - 1</v>
      </c>
      <c r="P872" t="str">
        <f>VLOOKUP($A872,'Hospitalisation Details'!$A:$K,COLUMN('Hospitalisation Details'!I871),FALSE)</f>
        <v>R1025</v>
      </c>
      <c r="Q872">
        <f>VLOOKUP($A872,'Hospitalisation Details'!$A:$K,COLUMN('Hospitalisation Details'!K871),FALSE)</f>
        <v>59</v>
      </c>
      <c r="R872" t="str" cm="1">
        <f t="array" ref="R872">_xlfn.IFS(
Q872&lt;=10,"0-10",
Q872&lt;=20,"11-20",
Q872&lt;=30,"21-30",
Q872&lt;=40,"31-40",
Q872&lt;=50,"41-50",
Q872&lt;=60,"51-60",
Q872&lt;=70,"61-70"
)</f>
        <v>51-60</v>
      </c>
      <c r="S872" t="str">
        <f t="shared" si="13"/>
        <v>Yes</v>
      </c>
    </row>
    <row r="873" spans="1:19" ht="15.75" x14ac:dyDescent="0.25">
      <c r="A873" s="36" t="s">
        <v>913</v>
      </c>
      <c r="B873" t="str">
        <f>VLOOKUP(A873,'Customer Names'!A:E,COLUMN('Customer Names'!D872),FALSE)</f>
        <v>Ms. Shaista</v>
      </c>
      <c r="C873">
        <f>VLOOKUP($A873,'Medical Examinations'!$A:$J,COLUMN('Medical Examinations'!B872),FALSE)</f>
        <v>45.8</v>
      </c>
      <c r="D873">
        <f>VLOOKUP($A873,'Medical Examinations'!$A:$J,COLUMN('Medical Examinations'!C872),FALSE)</f>
        <v>4.8499999999999996</v>
      </c>
      <c r="E873" t="str">
        <f>VLOOKUP($A873,'Medical Examinations'!$A:$J,COLUMN('Medical Examinations'!D872),FALSE)</f>
        <v>No</v>
      </c>
      <c r="F873" t="str">
        <f>VLOOKUP($A873,'Medical Examinations'!$A:$J,COLUMN('Medical Examinations'!E872),FALSE)</f>
        <v>No</v>
      </c>
      <c r="G873" t="str">
        <f>VLOOKUP($A873,'Medical Examinations'!$A:$J,COLUMN('Medical Examinations'!F872),FALSE)</f>
        <v>No</v>
      </c>
      <c r="H873">
        <f>VLOOKUP($A873,'Medical Examinations'!$A:$J,COLUMN('Medical Examinations'!G872),FALSE)</f>
        <v>0</v>
      </c>
      <c r="I873" t="str">
        <f>VLOOKUP($A873,'Medical Examinations'!$A:$J,COLUMN('Medical Examinations'!H872),FALSE)</f>
        <v>No</v>
      </c>
      <c r="J873" t="str">
        <f>VLOOKUP($A873,'Medical Examinations'!$A:$J,COLUMN('Medical Examinations'!I872),FALSE)</f>
        <v>Obesity</v>
      </c>
      <c r="K873" t="str">
        <f>VLOOKUP($A873,'Medical Examinations'!$A:$J,COLUMN('Medical Examinations'!J872),FALSE)</f>
        <v>Normal</v>
      </c>
      <c r="L873" s="30">
        <f>VLOOKUP($A873,'Hospitalisation Details'!$A:$K,COLUMN('Hospitalisation Details'!J872),FALSE)</f>
        <v>33175</v>
      </c>
      <c r="M873" s="23">
        <f>VLOOKUP($A873,'Hospitalisation Details'!$A:$K,COLUMN('Hospitalisation Details'!F872),FALSE)</f>
        <v>12282.38</v>
      </c>
      <c r="N873" t="str">
        <f>VLOOKUP($A873,'Hospitalisation Details'!$A:$K,COLUMN('Hospitalisation Details'!G872),FALSE)</f>
        <v>Tier - 3</v>
      </c>
      <c r="O873" t="str">
        <f>VLOOKUP($A873,'Hospitalisation Details'!$A:$K,COLUMN('Hospitalisation Details'!H872),FALSE)</f>
        <v>Tier - 1</v>
      </c>
      <c r="P873" t="str">
        <f>VLOOKUP($A873,'Hospitalisation Details'!$A:$K,COLUMN('Hospitalisation Details'!I872),FALSE)</f>
        <v>R1011</v>
      </c>
      <c r="Q873">
        <f>VLOOKUP($A873,'Hospitalisation Details'!$A:$K,COLUMN('Hospitalisation Details'!K872),FALSE)</f>
        <v>32</v>
      </c>
      <c r="R873" t="str" cm="1">
        <f t="array" ref="R873">_xlfn.IFS(
Q873&lt;=10,"0-10",
Q873&lt;=20,"11-20",
Q873&lt;=30,"21-30",
Q873&lt;=40,"31-40",
Q873&lt;=50,"41-50",
Q873&lt;=60,"51-60",
Q873&lt;=70,"61-70"
)</f>
        <v>31-40</v>
      </c>
      <c r="S873" t="str">
        <f t="shared" si="13"/>
        <v>No</v>
      </c>
    </row>
    <row r="874" spans="1:19" ht="15.75" x14ac:dyDescent="0.25">
      <c r="A874" s="36" t="s">
        <v>914</v>
      </c>
      <c r="B874" t="str">
        <f>VLOOKUP(A874,'Customer Names'!A:E,COLUMN('Customer Names'!D873),FALSE)</f>
        <v>Mrs. Emily</v>
      </c>
      <c r="C874">
        <f>VLOOKUP($A874,'Medical Examinations'!$A:$J,COLUMN('Medical Examinations'!B873),FALSE)</f>
        <v>29</v>
      </c>
      <c r="D874">
        <f>VLOOKUP($A874,'Medical Examinations'!$A:$J,COLUMN('Medical Examinations'!C873),FALSE)</f>
        <v>4.3899999999999997</v>
      </c>
      <c r="E874" t="str">
        <f>VLOOKUP($A874,'Medical Examinations'!$A:$J,COLUMN('Medical Examinations'!D873),FALSE)</f>
        <v>Yes</v>
      </c>
      <c r="F874" t="str">
        <f>VLOOKUP($A874,'Medical Examinations'!$A:$J,COLUMN('Medical Examinations'!E873),FALSE)</f>
        <v>No</v>
      </c>
      <c r="G874" t="str">
        <f>VLOOKUP($A874,'Medical Examinations'!$A:$J,COLUMN('Medical Examinations'!F873),FALSE)</f>
        <v>No</v>
      </c>
      <c r="H874">
        <f>VLOOKUP($A874,'Medical Examinations'!$A:$J,COLUMN('Medical Examinations'!G873),FALSE)</f>
        <v>2</v>
      </c>
      <c r="I874" t="str">
        <f>VLOOKUP($A874,'Medical Examinations'!$A:$J,COLUMN('Medical Examinations'!H873),FALSE)</f>
        <v>No</v>
      </c>
      <c r="J874" t="str">
        <f>VLOOKUP($A874,'Medical Examinations'!$A:$J,COLUMN('Medical Examinations'!I873),FALSE)</f>
        <v>Overweight</v>
      </c>
      <c r="K874" t="str">
        <f>VLOOKUP($A874,'Medical Examinations'!$A:$J,COLUMN('Medical Examinations'!J873),FALSE)</f>
        <v>Normal</v>
      </c>
      <c r="L874" s="30">
        <f>VLOOKUP($A874,'Hospitalisation Details'!$A:$K,COLUMN('Hospitalisation Details'!J873),FALSE)</f>
        <v>24427</v>
      </c>
      <c r="M874" s="23">
        <f>VLOOKUP($A874,'Hospitalisation Details'!$A:$K,COLUMN('Hospitalisation Details'!F873),FALSE)</f>
        <v>12282.03</v>
      </c>
      <c r="N874" t="str">
        <f>VLOOKUP($A874,'Hospitalisation Details'!$A:$K,COLUMN('Hospitalisation Details'!G873),FALSE)</f>
        <v>Tier - 3</v>
      </c>
      <c r="O874" t="str">
        <f>VLOOKUP($A874,'Hospitalisation Details'!$A:$K,COLUMN('Hospitalisation Details'!H873),FALSE)</f>
        <v>Tier - 1</v>
      </c>
      <c r="P874" t="str">
        <f>VLOOKUP($A874,'Hospitalisation Details'!$A:$K,COLUMN('Hospitalisation Details'!I873),FALSE)</f>
        <v>R1025</v>
      </c>
      <c r="Q874">
        <f>VLOOKUP($A874,'Hospitalisation Details'!$A:$K,COLUMN('Hospitalisation Details'!K873),FALSE)</f>
        <v>56</v>
      </c>
      <c r="R874" t="str" cm="1">
        <f t="array" ref="R874">_xlfn.IFS(
Q874&lt;=10,"0-10",
Q874&lt;=20,"11-20",
Q874&lt;=30,"21-30",
Q874&lt;=40,"31-40",
Q874&lt;=50,"41-50",
Q874&lt;=60,"51-60",
Q874&lt;=70,"61-70"
)</f>
        <v>51-60</v>
      </c>
      <c r="S874" t="str">
        <f t="shared" si="13"/>
        <v>No</v>
      </c>
    </row>
    <row r="875" spans="1:19" ht="15.75" x14ac:dyDescent="0.25">
      <c r="A875" s="36" t="s">
        <v>915</v>
      </c>
      <c r="B875" t="str">
        <f>VLOOKUP(A875,'Customer Names'!A:E,COLUMN('Customer Names'!D874),FALSE)</f>
        <v>Ms. Julie</v>
      </c>
      <c r="C875">
        <f>VLOOKUP($A875,'Medical Examinations'!$A:$J,COLUMN('Medical Examinations'!B874),FALSE)</f>
        <v>33.534999999999997</v>
      </c>
      <c r="D875">
        <f>VLOOKUP($A875,'Medical Examinations'!$A:$J,COLUMN('Medical Examinations'!C874),FALSE)</f>
        <v>8.24</v>
      </c>
      <c r="E875" t="str">
        <f>VLOOKUP($A875,'Medical Examinations'!$A:$J,COLUMN('Medical Examinations'!D874),FALSE)</f>
        <v>Yes</v>
      </c>
      <c r="F875" t="str">
        <f>VLOOKUP($A875,'Medical Examinations'!$A:$J,COLUMN('Medical Examinations'!E874),FALSE)</f>
        <v>No</v>
      </c>
      <c r="G875" t="str">
        <f>VLOOKUP($A875,'Medical Examinations'!$A:$J,COLUMN('Medical Examinations'!F874),FALSE)</f>
        <v>No</v>
      </c>
      <c r="H875">
        <f>VLOOKUP($A875,'Medical Examinations'!$A:$J,COLUMN('Medical Examinations'!G874),FALSE)</f>
        <v>0</v>
      </c>
      <c r="I875" t="str">
        <f>VLOOKUP($A875,'Medical Examinations'!$A:$J,COLUMN('Medical Examinations'!H874),FALSE)</f>
        <v>No</v>
      </c>
      <c r="J875" t="str">
        <f>VLOOKUP($A875,'Medical Examinations'!$A:$J,COLUMN('Medical Examinations'!I874),FALSE)</f>
        <v>Obesity</v>
      </c>
      <c r="K875" t="str">
        <f>VLOOKUP($A875,'Medical Examinations'!$A:$J,COLUMN('Medical Examinations'!J874),FALSE)</f>
        <v>Diabetes</v>
      </c>
      <c r="L875" s="30">
        <f>VLOOKUP($A875,'Hospitalisation Details'!$A:$K,COLUMN('Hospitalisation Details'!J874),FALSE)</f>
        <v>24712</v>
      </c>
      <c r="M875" s="23">
        <f>VLOOKUP($A875,'Hospitalisation Details'!$A:$K,COLUMN('Hospitalisation Details'!F874),FALSE)</f>
        <v>12269.69</v>
      </c>
      <c r="N875" t="str">
        <f>VLOOKUP($A875,'Hospitalisation Details'!$A:$K,COLUMN('Hospitalisation Details'!G874),FALSE)</f>
        <v>Tier - 3</v>
      </c>
      <c r="O875" t="str">
        <f>VLOOKUP($A875,'Hospitalisation Details'!$A:$K,COLUMN('Hospitalisation Details'!H874),FALSE)</f>
        <v>Tier - 2</v>
      </c>
      <c r="P875" t="str">
        <f>VLOOKUP($A875,'Hospitalisation Details'!$A:$K,COLUMN('Hospitalisation Details'!I874),FALSE)</f>
        <v>R1012</v>
      </c>
      <c r="Q875">
        <f>VLOOKUP($A875,'Hospitalisation Details'!$A:$K,COLUMN('Hospitalisation Details'!K874),FALSE)</f>
        <v>55</v>
      </c>
      <c r="R875" t="str" cm="1">
        <f t="array" ref="R875">_xlfn.IFS(
Q875&lt;=10,"0-10",
Q875&lt;=20,"11-20",
Q875&lt;=30,"21-30",
Q875&lt;=40,"31-40",
Q875&lt;=50,"41-50",
Q875&lt;=60,"51-60",
Q875&lt;=70,"61-70"
)</f>
        <v>51-60</v>
      </c>
      <c r="S875" t="str">
        <f t="shared" si="13"/>
        <v>Yes</v>
      </c>
    </row>
    <row r="876" spans="1:19" ht="15.75" x14ac:dyDescent="0.25">
      <c r="A876" s="36" t="s">
        <v>916</v>
      </c>
      <c r="B876" t="str">
        <f>VLOOKUP(A876,'Customer Names'!A:E,COLUMN('Customer Names'!D875),FALSE)</f>
        <v>Ms. Megumi</v>
      </c>
      <c r="C876">
        <f>VLOOKUP($A876,'Medical Examinations'!$A:$J,COLUMN('Medical Examinations'!B875),FALSE)</f>
        <v>32.774999999999999</v>
      </c>
      <c r="D876">
        <f>VLOOKUP($A876,'Medical Examinations'!$A:$J,COLUMN('Medical Examinations'!C875),FALSE)</f>
        <v>9.77</v>
      </c>
      <c r="E876" t="str">
        <f>VLOOKUP($A876,'Medical Examinations'!$A:$J,COLUMN('Medical Examinations'!D875),FALSE)</f>
        <v>Yes</v>
      </c>
      <c r="F876" t="str">
        <f>VLOOKUP($A876,'Medical Examinations'!$A:$J,COLUMN('Medical Examinations'!E875),FALSE)</f>
        <v>No</v>
      </c>
      <c r="G876" t="str">
        <f>VLOOKUP($A876,'Medical Examinations'!$A:$J,COLUMN('Medical Examinations'!F875),FALSE)</f>
        <v>No</v>
      </c>
      <c r="H876">
        <f>VLOOKUP($A876,'Medical Examinations'!$A:$J,COLUMN('Medical Examinations'!G875),FALSE)</f>
        <v>0</v>
      </c>
      <c r="I876" t="str">
        <f>VLOOKUP($A876,'Medical Examinations'!$A:$J,COLUMN('Medical Examinations'!H875),FALSE)</f>
        <v>No</v>
      </c>
      <c r="J876" t="str">
        <f>VLOOKUP($A876,'Medical Examinations'!$A:$J,COLUMN('Medical Examinations'!I875),FALSE)</f>
        <v>Obesity</v>
      </c>
      <c r="K876" t="str">
        <f>VLOOKUP($A876,'Medical Examinations'!$A:$J,COLUMN('Medical Examinations'!J875),FALSE)</f>
        <v>Diabetes</v>
      </c>
      <c r="L876" s="30">
        <f>VLOOKUP($A876,'Hospitalisation Details'!$A:$K,COLUMN('Hospitalisation Details'!J875),FALSE)</f>
        <v>24836</v>
      </c>
      <c r="M876" s="23">
        <f>VLOOKUP($A876,'Hospitalisation Details'!$A:$K,COLUMN('Hospitalisation Details'!F875),FALSE)</f>
        <v>12268.63</v>
      </c>
      <c r="N876" t="str">
        <f>VLOOKUP($A876,'Hospitalisation Details'!$A:$K,COLUMN('Hospitalisation Details'!G875),FALSE)</f>
        <v>Tier - 3</v>
      </c>
      <c r="O876" t="str">
        <f>VLOOKUP($A876,'Hospitalisation Details'!$A:$K,COLUMN('Hospitalisation Details'!H875),FALSE)</f>
        <v>Tier - 1</v>
      </c>
      <c r="P876" t="str">
        <f>VLOOKUP($A876,'Hospitalisation Details'!$A:$K,COLUMN('Hospitalisation Details'!I875),FALSE)</f>
        <v>R1012</v>
      </c>
      <c r="Q876">
        <f>VLOOKUP($A876,'Hospitalisation Details'!$A:$K,COLUMN('Hospitalisation Details'!K875),FALSE)</f>
        <v>55</v>
      </c>
      <c r="R876" t="str" cm="1">
        <f t="array" ref="R876">_xlfn.IFS(
Q876&lt;=10,"0-10",
Q876&lt;=20,"11-20",
Q876&lt;=30,"21-30",
Q876&lt;=40,"31-40",
Q876&lt;=50,"41-50",
Q876&lt;=60,"51-60",
Q876&lt;=70,"61-70"
)</f>
        <v>51-60</v>
      </c>
      <c r="S876" t="str">
        <f t="shared" si="13"/>
        <v>Yes</v>
      </c>
    </row>
    <row r="877" spans="1:19" ht="15.75" x14ac:dyDescent="0.25">
      <c r="A877" s="36" t="s">
        <v>917</v>
      </c>
      <c r="B877" t="str">
        <f>VLOOKUP(A877,'Customer Names'!A:E,COLUMN('Customer Names'!D876),FALSE)</f>
        <v>Ms. Skylar</v>
      </c>
      <c r="C877">
        <f>VLOOKUP($A877,'Medical Examinations'!$A:$J,COLUMN('Medical Examinations'!B876),FALSE)</f>
        <v>37.51</v>
      </c>
      <c r="D877">
        <f>VLOOKUP($A877,'Medical Examinations'!$A:$J,COLUMN('Medical Examinations'!C876),FALSE)</f>
        <v>5.5</v>
      </c>
      <c r="E877" t="str">
        <f>VLOOKUP($A877,'Medical Examinations'!$A:$J,COLUMN('Medical Examinations'!D876),FALSE)</f>
        <v>Yes</v>
      </c>
      <c r="F877" t="str">
        <f>VLOOKUP($A877,'Medical Examinations'!$A:$J,COLUMN('Medical Examinations'!E876),FALSE)</f>
        <v>No</v>
      </c>
      <c r="G877" t="str">
        <f>VLOOKUP($A877,'Medical Examinations'!$A:$J,COLUMN('Medical Examinations'!F876),FALSE)</f>
        <v>No</v>
      </c>
      <c r="H877">
        <f>VLOOKUP($A877,'Medical Examinations'!$A:$J,COLUMN('Medical Examinations'!G876),FALSE)</f>
        <v>2</v>
      </c>
      <c r="I877" t="str">
        <f>VLOOKUP($A877,'Medical Examinations'!$A:$J,COLUMN('Medical Examinations'!H876),FALSE)</f>
        <v>No</v>
      </c>
      <c r="J877" t="str">
        <f>VLOOKUP($A877,'Medical Examinations'!$A:$J,COLUMN('Medical Examinations'!I876),FALSE)</f>
        <v>Obesity</v>
      </c>
      <c r="K877" t="str">
        <f>VLOOKUP($A877,'Medical Examinations'!$A:$J,COLUMN('Medical Examinations'!J876),FALSE)</f>
        <v>Normal</v>
      </c>
      <c r="L877" s="30">
        <f>VLOOKUP($A877,'Hospitalisation Details'!$A:$K,COLUMN('Hospitalisation Details'!J876),FALSE)</f>
        <v>24447</v>
      </c>
      <c r="M877" s="23">
        <f>VLOOKUP($A877,'Hospitalisation Details'!$A:$K,COLUMN('Hospitalisation Details'!F876),FALSE)</f>
        <v>12265.51</v>
      </c>
      <c r="N877" t="str">
        <f>VLOOKUP($A877,'Hospitalisation Details'!$A:$K,COLUMN('Hospitalisation Details'!G876),FALSE)</f>
        <v>Tier - 3</v>
      </c>
      <c r="O877" t="str">
        <f>VLOOKUP($A877,'Hospitalisation Details'!$A:$K,COLUMN('Hospitalisation Details'!H876),FALSE)</f>
        <v>Tier - 3</v>
      </c>
      <c r="P877" t="str">
        <f>VLOOKUP($A877,'Hospitalisation Details'!$A:$K,COLUMN('Hospitalisation Details'!I876),FALSE)</f>
        <v>R1013</v>
      </c>
      <c r="Q877">
        <f>VLOOKUP($A877,'Hospitalisation Details'!$A:$K,COLUMN('Hospitalisation Details'!K876),FALSE)</f>
        <v>56</v>
      </c>
      <c r="R877" t="str" cm="1">
        <f t="array" ref="R877">_xlfn.IFS(
Q877&lt;=10,"0-10",
Q877&lt;=20,"11-20",
Q877&lt;=30,"21-30",
Q877&lt;=40,"31-40",
Q877&lt;=50,"41-50",
Q877&lt;=60,"51-60",
Q877&lt;=70,"61-70"
)</f>
        <v>51-60</v>
      </c>
      <c r="S877" t="str">
        <f t="shared" si="13"/>
        <v>No</v>
      </c>
    </row>
    <row r="878" spans="1:19" ht="15.75" x14ac:dyDescent="0.25">
      <c r="A878" s="36" t="s">
        <v>918</v>
      </c>
      <c r="B878" t="str">
        <f>VLOOKUP(A878,'Customer Names'!A:E,COLUMN('Customer Names'!D877),FALSE)</f>
        <v>Mrs. Victoria</v>
      </c>
      <c r="C878">
        <f>VLOOKUP($A878,'Medical Examinations'!$A:$J,COLUMN('Medical Examinations'!B877),FALSE)</f>
        <v>39.86</v>
      </c>
      <c r="D878">
        <f>VLOOKUP($A878,'Medical Examinations'!$A:$J,COLUMN('Medical Examinations'!C877),FALSE)</f>
        <v>11.84</v>
      </c>
      <c r="E878" t="str">
        <f>VLOOKUP($A878,'Medical Examinations'!$A:$J,COLUMN('Medical Examinations'!D877),FALSE)</f>
        <v>Yes</v>
      </c>
      <c r="F878" t="str">
        <f>VLOOKUP($A878,'Medical Examinations'!$A:$J,COLUMN('Medical Examinations'!E877),FALSE)</f>
        <v>No</v>
      </c>
      <c r="G878" t="str">
        <f>VLOOKUP($A878,'Medical Examinations'!$A:$J,COLUMN('Medical Examinations'!F877),FALSE)</f>
        <v>No</v>
      </c>
      <c r="H878">
        <f>VLOOKUP($A878,'Medical Examinations'!$A:$J,COLUMN('Medical Examinations'!G877),FALSE)</f>
        <v>1</v>
      </c>
      <c r="I878" t="str">
        <f>VLOOKUP($A878,'Medical Examinations'!$A:$J,COLUMN('Medical Examinations'!H877),FALSE)</f>
        <v>No</v>
      </c>
      <c r="J878" t="str">
        <f>VLOOKUP($A878,'Medical Examinations'!$A:$J,COLUMN('Medical Examinations'!I877),FALSE)</f>
        <v>Obesity</v>
      </c>
      <c r="K878" t="str">
        <f>VLOOKUP($A878,'Medical Examinations'!$A:$J,COLUMN('Medical Examinations'!J877),FALSE)</f>
        <v>Diabetes</v>
      </c>
      <c r="L878" s="30">
        <f>VLOOKUP($A878,'Hospitalisation Details'!$A:$K,COLUMN('Hospitalisation Details'!J877),FALSE)</f>
        <v>31637</v>
      </c>
      <c r="M878" s="23">
        <f>VLOOKUP($A878,'Hospitalisation Details'!$A:$K,COLUMN('Hospitalisation Details'!F877),FALSE)</f>
        <v>12255.04</v>
      </c>
      <c r="N878" t="str">
        <f>VLOOKUP($A878,'Hospitalisation Details'!$A:$K,COLUMN('Hospitalisation Details'!G877),FALSE)</f>
        <v>Tier - 3</v>
      </c>
      <c r="O878" t="str">
        <f>VLOOKUP($A878,'Hospitalisation Details'!$A:$K,COLUMN('Hospitalisation Details'!H877),FALSE)</f>
        <v>Tier - 2</v>
      </c>
      <c r="P878" t="str">
        <f>VLOOKUP($A878,'Hospitalisation Details'!$A:$K,COLUMN('Hospitalisation Details'!I877),FALSE)</f>
        <v>R1026</v>
      </c>
      <c r="Q878">
        <f>VLOOKUP($A878,'Hospitalisation Details'!$A:$K,COLUMN('Hospitalisation Details'!K877),FALSE)</f>
        <v>36</v>
      </c>
      <c r="R878" t="str" cm="1">
        <f t="array" ref="R878">_xlfn.IFS(
Q878&lt;=10,"0-10",
Q878&lt;=20,"11-20",
Q878&lt;=30,"21-30",
Q878&lt;=40,"31-40",
Q878&lt;=50,"41-50",
Q878&lt;=60,"51-60",
Q878&lt;=70,"61-70"
)</f>
        <v>31-40</v>
      </c>
      <c r="S878" t="str">
        <f t="shared" si="13"/>
        <v>Yes</v>
      </c>
    </row>
    <row r="879" spans="1:19" ht="15.75" x14ac:dyDescent="0.25">
      <c r="A879" s="36" t="s">
        <v>919</v>
      </c>
      <c r="B879" t="str">
        <f>VLOOKUP(A879,'Customer Names'!A:E,COLUMN('Customer Names'!D878),FALSE)</f>
        <v>Mrs. Amanda</v>
      </c>
      <c r="C879">
        <f>VLOOKUP($A879,'Medical Examinations'!$A:$J,COLUMN('Medical Examinations'!B878),FALSE)</f>
        <v>42.13</v>
      </c>
      <c r="D879">
        <f>VLOOKUP($A879,'Medical Examinations'!$A:$J,COLUMN('Medical Examinations'!C878),FALSE)</f>
        <v>4.66</v>
      </c>
      <c r="E879" t="str">
        <f>VLOOKUP($A879,'Medical Examinations'!$A:$J,COLUMN('Medical Examinations'!D878),FALSE)</f>
        <v>No</v>
      </c>
      <c r="F879" t="str">
        <f>VLOOKUP($A879,'Medical Examinations'!$A:$J,COLUMN('Medical Examinations'!E878),FALSE)</f>
        <v>No</v>
      </c>
      <c r="G879" t="str">
        <f>VLOOKUP($A879,'Medical Examinations'!$A:$J,COLUMN('Medical Examinations'!F878),FALSE)</f>
        <v>No</v>
      </c>
      <c r="H879">
        <f>VLOOKUP($A879,'Medical Examinations'!$A:$J,COLUMN('Medical Examinations'!G878),FALSE)</f>
        <v>0</v>
      </c>
      <c r="I879" t="str">
        <f>VLOOKUP($A879,'Medical Examinations'!$A:$J,COLUMN('Medical Examinations'!H878),FALSE)</f>
        <v>No</v>
      </c>
      <c r="J879" t="str">
        <f>VLOOKUP($A879,'Medical Examinations'!$A:$J,COLUMN('Medical Examinations'!I878),FALSE)</f>
        <v>Obesity</v>
      </c>
      <c r="K879" t="str">
        <f>VLOOKUP($A879,'Medical Examinations'!$A:$J,COLUMN('Medical Examinations'!J878),FALSE)</f>
        <v>Normal</v>
      </c>
      <c r="L879" s="30">
        <f>VLOOKUP($A879,'Hospitalisation Details'!$A:$K,COLUMN('Hospitalisation Details'!J878),FALSE)</f>
        <v>32835</v>
      </c>
      <c r="M879" s="23">
        <f>VLOOKUP($A879,'Hospitalisation Details'!$A:$K,COLUMN('Hospitalisation Details'!F878),FALSE)</f>
        <v>12254.44</v>
      </c>
      <c r="N879" t="str">
        <f>VLOOKUP($A879,'Hospitalisation Details'!$A:$K,COLUMN('Hospitalisation Details'!G878),FALSE)</f>
        <v>Tier - 3</v>
      </c>
      <c r="O879" t="str">
        <f>VLOOKUP($A879,'Hospitalisation Details'!$A:$K,COLUMN('Hospitalisation Details'!H878),FALSE)</f>
        <v>Tier - 3</v>
      </c>
      <c r="P879" t="str">
        <f>VLOOKUP($A879,'Hospitalisation Details'!$A:$K,COLUMN('Hospitalisation Details'!I878),FALSE)</f>
        <v>R1026</v>
      </c>
      <c r="Q879">
        <f>VLOOKUP($A879,'Hospitalisation Details'!$A:$K,COLUMN('Hospitalisation Details'!K878),FALSE)</f>
        <v>33</v>
      </c>
      <c r="R879" t="str" cm="1">
        <f t="array" ref="R879">_xlfn.IFS(
Q879&lt;=10,"0-10",
Q879&lt;=20,"11-20",
Q879&lt;=30,"21-30",
Q879&lt;=40,"31-40",
Q879&lt;=50,"41-50",
Q879&lt;=60,"51-60",
Q879&lt;=70,"61-70"
)</f>
        <v>31-40</v>
      </c>
      <c r="S879" t="str">
        <f t="shared" si="13"/>
        <v>No</v>
      </c>
    </row>
    <row r="880" spans="1:19" ht="15.75" x14ac:dyDescent="0.25">
      <c r="A880" s="36" t="s">
        <v>920</v>
      </c>
      <c r="B880" t="str">
        <f>VLOOKUP(A880,'Customer Names'!A:E,COLUMN('Customer Names'!D879),FALSE)</f>
        <v>Ms. Renee</v>
      </c>
      <c r="C880">
        <f>VLOOKUP($A880,'Medical Examinations'!$A:$J,COLUMN('Medical Examinations'!B879),FALSE)</f>
        <v>35.99</v>
      </c>
      <c r="D880">
        <f>VLOOKUP($A880,'Medical Examinations'!$A:$J,COLUMN('Medical Examinations'!C879),FALSE)</f>
        <v>11.11</v>
      </c>
      <c r="E880" t="str">
        <f>VLOOKUP($A880,'Medical Examinations'!$A:$J,COLUMN('Medical Examinations'!D879),FALSE)</f>
        <v>No</v>
      </c>
      <c r="F880" t="str">
        <f>VLOOKUP($A880,'Medical Examinations'!$A:$J,COLUMN('Medical Examinations'!E879),FALSE)</f>
        <v>No</v>
      </c>
      <c r="G880" t="str">
        <f>VLOOKUP($A880,'Medical Examinations'!$A:$J,COLUMN('Medical Examinations'!F879),FALSE)</f>
        <v>No</v>
      </c>
      <c r="H880">
        <f>VLOOKUP($A880,'Medical Examinations'!$A:$J,COLUMN('Medical Examinations'!G879),FALSE)</f>
        <v>0</v>
      </c>
      <c r="I880" t="str">
        <f>VLOOKUP($A880,'Medical Examinations'!$A:$J,COLUMN('Medical Examinations'!H879),FALSE)</f>
        <v>No</v>
      </c>
      <c r="J880" t="str">
        <f>VLOOKUP($A880,'Medical Examinations'!$A:$J,COLUMN('Medical Examinations'!I879),FALSE)</f>
        <v>Obesity</v>
      </c>
      <c r="K880" t="str">
        <f>VLOOKUP($A880,'Medical Examinations'!$A:$J,COLUMN('Medical Examinations'!J879),FALSE)</f>
        <v>Diabetes</v>
      </c>
      <c r="L880" s="30">
        <f>VLOOKUP($A880,'Hospitalisation Details'!$A:$K,COLUMN('Hospitalisation Details'!J879),FALSE)</f>
        <v>27203</v>
      </c>
      <c r="M880" s="23">
        <f>VLOOKUP($A880,'Hospitalisation Details'!$A:$K,COLUMN('Hospitalisation Details'!F879),FALSE)</f>
        <v>12245.17</v>
      </c>
      <c r="N880" t="str">
        <f>VLOOKUP($A880,'Hospitalisation Details'!$A:$K,COLUMN('Hospitalisation Details'!G879),FALSE)</f>
        <v>Tier - 3</v>
      </c>
      <c r="O880" t="str">
        <f>VLOOKUP($A880,'Hospitalisation Details'!$A:$K,COLUMN('Hospitalisation Details'!H879),FALSE)</f>
        <v>Tier - 1</v>
      </c>
      <c r="P880" t="str">
        <f>VLOOKUP($A880,'Hospitalisation Details'!$A:$K,COLUMN('Hospitalisation Details'!I879),FALSE)</f>
        <v>R1012</v>
      </c>
      <c r="Q880">
        <f>VLOOKUP($A880,'Hospitalisation Details'!$A:$K,COLUMN('Hospitalisation Details'!K879),FALSE)</f>
        <v>48</v>
      </c>
      <c r="R880" t="str" cm="1">
        <f t="array" ref="R880">_xlfn.IFS(
Q880&lt;=10,"0-10",
Q880&lt;=20,"11-20",
Q880&lt;=30,"21-30",
Q880&lt;=40,"31-40",
Q880&lt;=50,"41-50",
Q880&lt;=60,"51-60",
Q880&lt;=70,"61-70"
)</f>
        <v>41-50</v>
      </c>
      <c r="S880" t="str">
        <f t="shared" si="13"/>
        <v>Yes</v>
      </c>
    </row>
    <row r="881" spans="1:19" ht="15.75" x14ac:dyDescent="0.25">
      <c r="A881" s="36" t="s">
        <v>921</v>
      </c>
      <c r="B881" t="str">
        <f>VLOOKUP(A881,'Customer Names'!A:E,COLUMN('Customer Names'!D880),FALSE)</f>
        <v>Ms. Nellie</v>
      </c>
      <c r="C881">
        <f>VLOOKUP($A881,'Medical Examinations'!$A:$J,COLUMN('Medical Examinations'!B880),FALSE)</f>
        <v>35.200000000000003</v>
      </c>
      <c r="D881">
        <f>VLOOKUP($A881,'Medical Examinations'!$A:$J,COLUMN('Medical Examinations'!C880),FALSE)</f>
        <v>7.72</v>
      </c>
      <c r="E881" t="str">
        <f>VLOOKUP($A881,'Medical Examinations'!$A:$J,COLUMN('Medical Examinations'!D880),FALSE)</f>
        <v>Yes</v>
      </c>
      <c r="F881" t="str">
        <f>VLOOKUP($A881,'Medical Examinations'!$A:$J,COLUMN('Medical Examinations'!E880),FALSE)</f>
        <v>No</v>
      </c>
      <c r="G881" t="str">
        <f>VLOOKUP($A881,'Medical Examinations'!$A:$J,COLUMN('Medical Examinations'!F880),FALSE)</f>
        <v>Yes</v>
      </c>
      <c r="H881">
        <f>VLOOKUP($A881,'Medical Examinations'!$A:$J,COLUMN('Medical Examinations'!G880),FALSE)</f>
        <v>1</v>
      </c>
      <c r="I881" t="str">
        <f>VLOOKUP($A881,'Medical Examinations'!$A:$J,COLUMN('Medical Examinations'!H880),FALSE)</f>
        <v>No</v>
      </c>
      <c r="J881" t="str">
        <f>VLOOKUP($A881,'Medical Examinations'!$A:$J,COLUMN('Medical Examinations'!I880),FALSE)</f>
        <v>Obesity</v>
      </c>
      <c r="K881" t="str">
        <f>VLOOKUP($A881,'Medical Examinations'!$A:$J,COLUMN('Medical Examinations'!J880),FALSE)</f>
        <v>Diabetes</v>
      </c>
      <c r="L881" s="30">
        <f>VLOOKUP($A881,'Hospitalisation Details'!$A:$K,COLUMN('Hospitalisation Details'!J880),FALSE)</f>
        <v>23209</v>
      </c>
      <c r="M881" s="23">
        <f>VLOOKUP($A881,'Hospitalisation Details'!$A:$K,COLUMN('Hospitalisation Details'!F880),FALSE)</f>
        <v>12244.53</v>
      </c>
      <c r="N881" t="str">
        <f>VLOOKUP($A881,'Hospitalisation Details'!$A:$K,COLUMN('Hospitalisation Details'!G880),FALSE)</f>
        <v>Tier - 3</v>
      </c>
      <c r="O881" t="str">
        <f>VLOOKUP($A881,'Hospitalisation Details'!$A:$K,COLUMN('Hospitalisation Details'!H880),FALSE)</f>
        <v>Tier - 1</v>
      </c>
      <c r="P881" t="str">
        <f>VLOOKUP($A881,'Hospitalisation Details'!$A:$K,COLUMN('Hospitalisation Details'!I880),FALSE)</f>
        <v>R1013</v>
      </c>
      <c r="Q881">
        <f>VLOOKUP($A881,'Hospitalisation Details'!$A:$K,COLUMN('Hospitalisation Details'!K880),FALSE)</f>
        <v>59</v>
      </c>
      <c r="R881" t="str" cm="1">
        <f t="array" ref="R881">_xlfn.IFS(
Q881&lt;=10,"0-10",
Q881&lt;=20,"11-20",
Q881&lt;=30,"21-30",
Q881&lt;=40,"31-40",
Q881&lt;=50,"41-50",
Q881&lt;=60,"51-60",
Q881&lt;=70,"61-70"
)</f>
        <v>51-60</v>
      </c>
      <c r="S881" t="str">
        <f t="shared" si="13"/>
        <v>Yes</v>
      </c>
    </row>
    <row r="882" spans="1:19" ht="15.75" x14ac:dyDescent="0.25">
      <c r="A882" s="36" t="s">
        <v>922</v>
      </c>
      <c r="B882" t="str">
        <f>VLOOKUP(A882,'Customer Names'!A:E,COLUMN('Customer Names'!D881),FALSE)</f>
        <v>Ms. Tamara</v>
      </c>
      <c r="C882">
        <f>VLOOKUP($A882,'Medical Examinations'!$A:$J,COLUMN('Medical Examinations'!B881),FALSE)</f>
        <v>29.91</v>
      </c>
      <c r="D882">
        <f>VLOOKUP($A882,'Medical Examinations'!$A:$J,COLUMN('Medical Examinations'!C881),FALSE)</f>
        <v>5.55</v>
      </c>
      <c r="E882" t="str">
        <f>VLOOKUP($A882,'Medical Examinations'!$A:$J,COLUMN('Medical Examinations'!D881),FALSE)</f>
        <v>Yes</v>
      </c>
      <c r="F882" t="str">
        <f>VLOOKUP($A882,'Medical Examinations'!$A:$J,COLUMN('Medical Examinations'!E881),FALSE)</f>
        <v>No</v>
      </c>
      <c r="G882" t="str">
        <f>VLOOKUP($A882,'Medical Examinations'!$A:$J,COLUMN('Medical Examinations'!F881),FALSE)</f>
        <v>No</v>
      </c>
      <c r="H882">
        <f>VLOOKUP($A882,'Medical Examinations'!$A:$J,COLUMN('Medical Examinations'!G881),FALSE)</f>
        <v>2</v>
      </c>
      <c r="I882" t="str">
        <f>VLOOKUP($A882,'Medical Examinations'!$A:$J,COLUMN('Medical Examinations'!H881),FALSE)</f>
        <v>No</v>
      </c>
      <c r="J882" t="str">
        <f>VLOOKUP($A882,'Medical Examinations'!$A:$J,COLUMN('Medical Examinations'!I881),FALSE)</f>
        <v>Overweight</v>
      </c>
      <c r="K882" t="str">
        <f>VLOOKUP($A882,'Medical Examinations'!$A:$J,COLUMN('Medical Examinations'!J881),FALSE)</f>
        <v>Normal</v>
      </c>
      <c r="L882" s="30">
        <f>VLOOKUP($A882,'Hospitalisation Details'!$A:$K,COLUMN('Hospitalisation Details'!J881),FALSE)</f>
        <v>24317</v>
      </c>
      <c r="M882" s="23">
        <f>VLOOKUP($A882,'Hospitalisation Details'!$A:$K,COLUMN('Hospitalisation Details'!F881),FALSE)</f>
        <v>12237.73</v>
      </c>
      <c r="N882" t="str">
        <f>VLOOKUP($A882,'Hospitalisation Details'!$A:$K,COLUMN('Hospitalisation Details'!G881),FALSE)</f>
        <v>Tier - 3</v>
      </c>
      <c r="O882" t="str">
        <f>VLOOKUP($A882,'Hospitalisation Details'!$A:$K,COLUMN('Hospitalisation Details'!H881),FALSE)</f>
        <v>Tier - 3</v>
      </c>
      <c r="P882" t="str">
        <f>VLOOKUP($A882,'Hospitalisation Details'!$A:$K,COLUMN('Hospitalisation Details'!I881),FALSE)</f>
        <v>R1012</v>
      </c>
      <c r="Q882">
        <f>VLOOKUP($A882,'Hospitalisation Details'!$A:$K,COLUMN('Hospitalisation Details'!K881),FALSE)</f>
        <v>56</v>
      </c>
      <c r="R882" t="str" cm="1">
        <f t="array" ref="R882">_xlfn.IFS(
Q882&lt;=10,"0-10",
Q882&lt;=20,"11-20",
Q882&lt;=30,"21-30",
Q882&lt;=40,"31-40",
Q882&lt;=50,"41-50",
Q882&lt;=60,"51-60",
Q882&lt;=70,"61-70"
)</f>
        <v>51-60</v>
      </c>
      <c r="S882" t="str">
        <f t="shared" si="13"/>
        <v>No</v>
      </c>
    </row>
    <row r="883" spans="1:19" ht="15.75" x14ac:dyDescent="0.25">
      <c r="A883" s="36" t="s">
        <v>923</v>
      </c>
      <c r="B883" t="str">
        <f>VLOOKUP(A883,'Customer Names'!A:E,COLUMN('Customer Names'!D882),FALSE)</f>
        <v>Ms. Joan</v>
      </c>
      <c r="C883">
        <f>VLOOKUP($A883,'Medical Examinations'!$A:$J,COLUMN('Medical Examinations'!B882),FALSE)</f>
        <v>36.479999999999997</v>
      </c>
      <c r="D883">
        <f>VLOOKUP($A883,'Medical Examinations'!$A:$J,COLUMN('Medical Examinations'!C882),FALSE)</f>
        <v>5.05</v>
      </c>
      <c r="E883" t="str">
        <f>VLOOKUP($A883,'Medical Examinations'!$A:$J,COLUMN('Medical Examinations'!D882),FALSE)</f>
        <v>Yes</v>
      </c>
      <c r="F883" t="str">
        <f>VLOOKUP($A883,'Medical Examinations'!$A:$J,COLUMN('Medical Examinations'!E882),FALSE)</f>
        <v>No</v>
      </c>
      <c r="G883" t="str">
        <f>VLOOKUP($A883,'Medical Examinations'!$A:$J,COLUMN('Medical Examinations'!F882),FALSE)</f>
        <v>No</v>
      </c>
      <c r="H883">
        <f>VLOOKUP($A883,'Medical Examinations'!$A:$J,COLUMN('Medical Examinations'!G882),FALSE)</f>
        <v>1</v>
      </c>
      <c r="I883" t="str">
        <f>VLOOKUP($A883,'Medical Examinations'!$A:$J,COLUMN('Medical Examinations'!H882),FALSE)</f>
        <v>No</v>
      </c>
      <c r="J883" t="str">
        <f>VLOOKUP($A883,'Medical Examinations'!$A:$J,COLUMN('Medical Examinations'!I882),FALSE)</f>
        <v>Obesity</v>
      </c>
      <c r="K883" t="str">
        <f>VLOOKUP($A883,'Medical Examinations'!$A:$J,COLUMN('Medical Examinations'!J882),FALSE)</f>
        <v>Normal</v>
      </c>
      <c r="L883" s="30">
        <f>VLOOKUP($A883,'Hospitalisation Details'!$A:$K,COLUMN('Hospitalisation Details'!J882),FALSE)</f>
        <v>23665</v>
      </c>
      <c r="M883" s="23">
        <f>VLOOKUP($A883,'Hospitalisation Details'!$A:$K,COLUMN('Hospitalisation Details'!F882),FALSE)</f>
        <v>12235.84</v>
      </c>
      <c r="N883" t="str">
        <f>VLOOKUP($A883,'Hospitalisation Details'!$A:$K,COLUMN('Hospitalisation Details'!G882),FALSE)</f>
        <v>Tier - 3</v>
      </c>
      <c r="O883" t="str">
        <f>VLOOKUP($A883,'Hospitalisation Details'!$A:$K,COLUMN('Hospitalisation Details'!H882),FALSE)</f>
        <v>Tier - 3</v>
      </c>
      <c r="P883" t="str">
        <f>VLOOKUP($A883,'Hospitalisation Details'!$A:$K,COLUMN('Hospitalisation Details'!I882),FALSE)</f>
        <v>R1012</v>
      </c>
      <c r="Q883">
        <f>VLOOKUP($A883,'Hospitalisation Details'!$A:$K,COLUMN('Hospitalisation Details'!K882),FALSE)</f>
        <v>58</v>
      </c>
      <c r="R883" t="str" cm="1">
        <f t="array" ref="R883">_xlfn.IFS(
Q883&lt;=10,"0-10",
Q883&lt;=20,"11-20",
Q883&lt;=30,"21-30",
Q883&lt;=40,"31-40",
Q883&lt;=50,"41-50",
Q883&lt;=60,"51-60",
Q883&lt;=70,"61-70"
)</f>
        <v>51-60</v>
      </c>
      <c r="S883" t="str">
        <f t="shared" si="13"/>
        <v>No</v>
      </c>
    </row>
    <row r="884" spans="1:19" ht="15.75" x14ac:dyDescent="0.25">
      <c r="A884" s="36" t="s">
        <v>924</v>
      </c>
      <c r="B884" t="str">
        <f>VLOOKUP(A884,'Customer Names'!A:E,COLUMN('Customer Names'!D883),FALSE)</f>
        <v>Ms. Aimee</v>
      </c>
      <c r="C884">
        <f>VLOOKUP($A884,'Medical Examinations'!$A:$J,COLUMN('Medical Examinations'!B883),FALSE)</f>
        <v>27.5</v>
      </c>
      <c r="D884">
        <f>VLOOKUP($A884,'Medical Examinations'!$A:$J,COLUMN('Medical Examinations'!C883),FALSE)</f>
        <v>8.69</v>
      </c>
      <c r="E884" t="str">
        <f>VLOOKUP($A884,'Medical Examinations'!$A:$J,COLUMN('Medical Examinations'!D883),FALSE)</f>
        <v>Yes</v>
      </c>
      <c r="F884" t="str">
        <f>VLOOKUP($A884,'Medical Examinations'!$A:$J,COLUMN('Medical Examinations'!E883),FALSE)</f>
        <v>No</v>
      </c>
      <c r="G884" t="str">
        <f>VLOOKUP($A884,'Medical Examinations'!$A:$J,COLUMN('Medical Examinations'!F883),FALSE)</f>
        <v>Yes</v>
      </c>
      <c r="H884">
        <f>VLOOKUP($A884,'Medical Examinations'!$A:$J,COLUMN('Medical Examinations'!G883),FALSE)</f>
        <v>1</v>
      </c>
      <c r="I884" t="str">
        <f>VLOOKUP($A884,'Medical Examinations'!$A:$J,COLUMN('Medical Examinations'!H883),FALSE)</f>
        <v>No</v>
      </c>
      <c r="J884" t="str">
        <f>VLOOKUP($A884,'Medical Examinations'!$A:$J,COLUMN('Medical Examinations'!I883),FALSE)</f>
        <v>Overweight</v>
      </c>
      <c r="K884" t="str">
        <f>VLOOKUP($A884,'Medical Examinations'!$A:$J,COLUMN('Medical Examinations'!J883),FALSE)</f>
        <v>Diabetes</v>
      </c>
      <c r="L884" s="30">
        <f>VLOOKUP($A884,'Hospitalisation Details'!$A:$K,COLUMN('Hospitalisation Details'!J883),FALSE)</f>
        <v>23211</v>
      </c>
      <c r="M884" s="23">
        <f>VLOOKUP($A884,'Hospitalisation Details'!$A:$K,COLUMN('Hospitalisation Details'!F883),FALSE)</f>
        <v>12233.83</v>
      </c>
      <c r="N884" t="str">
        <f>VLOOKUP($A884,'Hospitalisation Details'!$A:$K,COLUMN('Hospitalisation Details'!G883),FALSE)</f>
        <v>Tier - 3</v>
      </c>
      <c r="O884" t="str">
        <f>VLOOKUP($A884,'Hospitalisation Details'!$A:$K,COLUMN('Hospitalisation Details'!H883),FALSE)</f>
        <v>Tier - 1</v>
      </c>
      <c r="P884" t="str">
        <f>VLOOKUP($A884,'Hospitalisation Details'!$A:$K,COLUMN('Hospitalisation Details'!I883),FALSE)</f>
        <v>R1011</v>
      </c>
      <c r="Q884">
        <f>VLOOKUP($A884,'Hospitalisation Details'!$A:$K,COLUMN('Hospitalisation Details'!K883),FALSE)</f>
        <v>59</v>
      </c>
      <c r="R884" t="str" cm="1">
        <f t="array" ref="R884">_xlfn.IFS(
Q884&lt;=10,"0-10",
Q884&lt;=20,"11-20",
Q884&lt;=30,"21-30",
Q884&lt;=40,"31-40",
Q884&lt;=50,"41-50",
Q884&lt;=60,"51-60",
Q884&lt;=70,"61-70"
)</f>
        <v>51-60</v>
      </c>
      <c r="S884" t="str">
        <f t="shared" si="13"/>
        <v>Yes</v>
      </c>
    </row>
    <row r="885" spans="1:19" ht="15.75" x14ac:dyDescent="0.25">
      <c r="A885" s="36" t="s">
        <v>925</v>
      </c>
      <c r="B885" t="str">
        <f>VLOOKUP(A885,'Customer Names'!A:E,COLUMN('Customer Names'!D884),FALSE)</f>
        <v>Ms. Suzanne</v>
      </c>
      <c r="C885">
        <f>VLOOKUP($A885,'Medical Examinations'!$A:$J,COLUMN('Medical Examinations'!B884),FALSE)</f>
        <v>33.44</v>
      </c>
      <c r="D885">
        <f>VLOOKUP($A885,'Medical Examinations'!$A:$J,COLUMN('Medical Examinations'!C884),FALSE)</f>
        <v>5.9</v>
      </c>
      <c r="E885" t="str">
        <f>VLOOKUP($A885,'Medical Examinations'!$A:$J,COLUMN('Medical Examinations'!D884),FALSE)</f>
        <v>Yes</v>
      </c>
      <c r="F885" t="str">
        <f>VLOOKUP($A885,'Medical Examinations'!$A:$J,COLUMN('Medical Examinations'!E884),FALSE)</f>
        <v>No</v>
      </c>
      <c r="G885" t="str">
        <f>VLOOKUP($A885,'Medical Examinations'!$A:$J,COLUMN('Medical Examinations'!F884),FALSE)</f>
        <v>No</v>
      </c>
      <c r="H885">
        <f>VLOOKUP($A885,'Medical Examinations'!$A:$J,COLUMN('Medical Examinations'!G884),FALSE)</f>
        <v>1</v>
      </c>
      <c r="I885" t="str">
        <f>VLOOKUP($A885,'Medical Examinations'!$A:$J,COLUMN('Medical Examinations'!H884),FALSE)</f>
        <v>No</v>
      </c>
      <c r="J885" t="str">
        <f>VLOOKUP($A885,'Medical Examinations'!$A:$J,COLUMN('Medical Examinations'!I884),FALSE)</f>
        <v>Obesity</v>
      </c>
      <c r="K885" t="str">
        <f>VLOOKUP($A885,'Medical Examinations'!$A:$J,COLUMN('Medical Examinations'!J884),FALSE)</f>
        <v>Prediabetes</v>
      </c>
      <c r="L885" s="30">
        <f>VLOOKUP($A885,'Hospitalisation Details'!$A:$K,COLUMN('Hospitalisation Details'!J884),FALSE)</f>
        <v>23552</v>
      </c>
      <c r="M885" s="23">
        <f>VLOOKUP($A885,'Hospitalisation Details'!$A:$K,COLUMN('Hospitalisation Details'!F884),FALSE)</f>
        <v>12231.61</v>
      </c>
      <c r="N885" t="str">
        <f>VLOOKUP($A885,'Hospitalisation Details'!$A:$K,COLUMN('Hospitalisation Details'!G884),FALSE)</f>
        <v>Tier - 3</v>
      </c>
      <c r="O885" t="str">
        <f>VLOOKUP($A885,'Hospitalisation Details'!$A:$K,COLUMN('Hospitalisation Details'!H884),FALSE)</f>
        <v>Tier - 3</v>
      </c>
      <c r="P885" t="str">
        <f>VLOOKUP($A885,'Hospitalisation Details'!$A:$K,COLUMN('Hospitalisation Details'!I884),FALSE)</f>
        <v>R1012</v>
      </c>
      <c r="Q885">
        <f>VLOOKUP($A885,'Hospitalisation Details'!$A:$K,COLUMN('Hospitalisation Details'!K884),FALSE)</f>
        <v>58</v>
      </c>
      <c r="R885" t="str" cm="1">
        <f t="array" ref="R885">_xlfn.IFS(
Q885&lt;=10,"0-10",
Q885&lt;=20,"11-20",
Q885&lt;=30,"21-30",
Q885&lt;=40,"31-40",
Q885&lt;=50,"41-50",
Q885&lt;=60,"51-60",
Q885&lt;=70,"61-70"
)</f>
        <v>51-60</v>
      </c>
      <c r="S885" t="str">
        <f t="shared" si="13"/>
        <v>Yes</v>
      </c>
    </row>
    <row r="886" spans="1:19" ht="15.75" x14ac:dyDescent="0.25">
      <c r="A886" s="36" t="s">
        <v>926</v>
      </c>
      <c r="B886" t="str">
        <f>VLOOKUP(A886,'Customer Names'!A:E,COLUMN('Customer Names'!D885),FALSE)</f>
        <v>Ms. Kristin</v>
      </c>
      <c r="C886">
        <f>VLOOKUP($A886,'Medical Examinations'!$A:$J,COLUMN('Medical Examinations'!B885),FALSE)</f>
        <v>28.215</v>
      </c>
      <c r="D886">
        <f>VLOOKUP($A886,'Medical Examinations'!$A:$J,COLUMN('Medical Examinations'!C885),FALSE)</f>
        <v>6.29</v>
      </c>
      <c r="E886" t="str">
        <f>VLOOKUP($A886,'Medical Examinations'!$A:$J,COLUMN('Medical Examinations'!D885),FALSE)</f>
        <v>Yes</v>
      </c>
      <c r="F886" t="str">
        <f>VLOOKUP($A886,'Medical Examinations'!$A:$J,COLUMN('Medical Examinations'!E885),FALSE)</f>
        <v>No</v>
      </c>
      <c r="G886" t="str">
        <f>VLOOKUP($A886,'Medical Examinations'!$A:$J,COLUMN('Medical Examinations'!F885),FALSE)</f>
        <v>No</v>
      </c>
      <c r="H886">
        <f>VLOOKUP($A886,'Medical Examinations'!$A:$J,COLUMN('Medical Examinations'!G885),FALSE)</f>
        <v>1</v>
      </c>
      <c r="I886" t="str">
        <f>VLOOKUP($A886,'Medical Examinations'!$A:$J,COLUMN('Medical Examinations'!H885),FALSE)</f>
        <v>No</v>
      </c>
      <c r="J886" t="str">
        <f>VLOOKUP($A886,'Medical Examinations'!$A:$J,COLUMN('Medical Examinations'!I885),FALSE)</f>
        <v>Overweight</v>
      </c>
      <c r="K886" t="str">
        <f>VLOOKUP($A886,'Medical Examinations'!$A:$J,COLUMN('Medical Examinations'!J885),FALSE)</f>
        <v>Prediabetes</v>
      </c>
      <c r="L886" s="30">
        <f>VLOOKUP($A886,'Hospitalisation Details'!$A:$K,COLUMN('Hospitalisation Details'!J885),FALSE)</f>
        <v>23560</v>
      </c>
      <c r="M886" s="23">
        <f>VLOOKUP($A886,'Hospitalisation Details'!$A:$K,COLUMN('Hospitalisation Details'!F885),FALSE)</f>
        <v>12224.35</v>
      </c>
      <c r="N886" t="str">
        <f>VLOOKUP($A886,'Hospitalisation Details'!$A:$K,COLUMN('Hospitalisation Details'!G885),FALSE)</f>
        <v>Tier - 3</v>
      </c>
      <c r="O886" t="str">
        <f>VLOOKUP($A886,'Hospitalisation Details'!$A:$K,COLUMN('Hospitalisation Details'!H885),FALSE)</f>
        <v>Tier - 1</v>
      </c>
      <c r="P886" t="str">
        <f>VLOOKUP($A886,'Hospitalisation Details'!$A:$K,COLUMN('Hospitalisation Details'!I885),FALSE)</f>
        <v>R1012</v>
      </c>
      <c r="Q886">
        <f>VLOOKUP($A886,'Hospitalisation Details'!$A:$K,COLUMN('Hospitalisation Details'!K885),FALSE)</f>
        <v>58</v>
      </c>
      <c r="R886" t="str" cm="1">
        <f t="array" ref="R886">_xlfn.IFS(
Q886&lt;=10,"0-10",
Q886&lt;=20,"11-20",
Q886&lt;=30,"21-30",
Q886&lt;=40,"31-40",
Q886&lt;=50,"41-50",
Q886&lt;=60,"51-60",
Q886&lt;=70,"61-70"
)</f>
        <v>51-60</v>
      </c>
      <c r="S886" t="str">
        <f t="shared" si="13"/>
        <v>Yes</v>
      </c>
    </row>
    <row r="887" spans="1:19" ht="15.75" x14ac:dyDescent="0.25">
      <c r="A887" s="36" t="s">
        <v>927</v>
      </c>
      <c r="B887" t="str">
        <f>VLOOKUP(A887,'Customer Names'!A:E,COLUMN('Customer Names'!D886),FALSE)</f>
        <v>Ms. Bronwyn</v>
      </c>
      <c r="C887">
        <f>VLOOKUP($A887,'Medical Examinations'!$A:$J,COLUMN('Medical Examinations'!B886),FALSE)</f>
        <v>27.17</v>
      </c>
      <c r="D887">
        <f>VLOOKUP($A887,'Medical Examinations'!$A:$J,COLUMN('Medical Examinations'!C886),FALSE)</f>
        <v>5.84</v>
      </c>
      <c r="E887" t="str">
        <f>VLOOKUP($A887,'Medical Examinations'!$A:$J,COLUMN('Medical Examinations'!D886),FALSE)</f>
        <v>Yes</v>
      </c>
      <c r="F887" t="str">
        <f>VLOOKUP($A887,'Medical Examinations'!$A:$J,COLUMN('Medical Examinations'!E886),FALSE)</f>
        <v>No</v>
      </c>
      <c r="G887" t="str">
        <f>VLOOKUP($A887,'Medical Examinations'!$A:$J,COLUMN('Medical Examinations'!F886),FALSE)</f>
        <v>No</v>
      </c>
      <c r="H887">
        <f>VLOOKUP($A887,'Medical Examinations'!$A:$J,COLUMN('Medical Examinations'!G886),FALSE)</f>
        <v>1</v>
      </c>
      <c r="I887" t="str">
        <f>VLOOKUP($A887,'Medical Examinations'!$A:$J,COLUMN('Medical Examinations'!H886),FALSE)</f>
        <v>No</v>
      </c>
      <c r="J887" t="str">
        <f>VLOOKUP($A887,'Medical Examinations'!$A:$J,COLUMN('Medical Examinations'!I886),FALSE)</f>
        <v>Overweight</v>
      </c>
      <c r="K887" t="str">
        <f>VLOOKUP($A887,'Medical Examinations'!$A:$J,COLUMN('Medical Examinations'!J886),FALSE)</f>
        <v>Prediabetes</v>
      </c>
      <c r="L887" s="30">
        <f>VLOOKUP($A887,'Hospitalisation Details'!$A:$K,COLUMN('Hospitalisation Details'!J886),FALSE)</f>
        <v>23578</v>
      </c>
      <c r="M887" s="23">
        <f>VLOOKUP($A887,'Hospitalisation Details'!$A:$K,COLUMN('Hospitalisation Details'!F886),FALSE)</f>
        <v>12222.9</v>
      </c>
      <c r="N887" t="str">
        <f>VLOOKUP($A887,'Hospitalisation Details'!$A:$K,COLUMN('Hospitalisation Details'!G886),FALSE)</f>
        <v>Tier - 3</v>
      </c>
      <c r="O887" t="str">
        <f>VLOOKUP($A887,'Hospitalisation Details'!$A:$K,COLUMN('Hospitalisation Details'!H886),FALSE)</f>
        <v>Tier - 2</v>
      </c>
      <c r="P887" t="str">
        <f>VLOOKUP($A887,'Hospitalisation Details'!$A:$K,COLUMN('Hospitalisation Details'!I886),FALSE)</f>
        <v>R1012</v>
      </c>
      <c r="Q887">
        <f>VLOOKUP($A887,'Hospitalisation Details'!$A:$K,COLUMN('Hospitalisation Details'!K886),FALSE)</f>
        <v>58</v>
      </c>
      <c r="R887" t="str" cm="1">
        <f t="array" ref="R887">_xlfn.IFS(
Q887&lt;=10,"0-10",
Q887&lt;=20,"11-20",
Q887&lt;=30,"21-30",
Q887&lt;=40,"31-40",
Q887&lt;=50,"41-50",
Q887&lt;=60,"51-60",
Q887&lt;=70,"61-70"
)</f>
        <v>51-60</v>
      </c>
      <c r="S887" t="str">
        <f t="shared" si="13"/>
        <v>Yes</v>
      </c>
    </row>
    <row r="888" spans="1:19" ht="15.75" x14ac:dyDescent="0.25">
      <c r="A888" s="36" t="s">
        <v>928</v>
      </c>
      <c r="B888" t="str">
        <f>VLOOKUP(A888,'Customer Names'!A:E,COLUMN('Customer Names'!D887),FALSE)</f>
        <v>Ms. Taylor</v>
      </c>
      <c r="C888">
        <f>VLOOKUP($A888,'Medical Examinations'!$A:$J,COLUMN('Medical Examinations'!B887),FALSE)</f>
        <v>35.380000000000003</v>
      </c>
      <c r="D888">
        <f>VLOOKUP($A888,'Medical Examinations'!$A:$J,COLUMN('Medical Examinations'!C887),FALSE)</f>
        <v>6.12</v>
      </c>
      <c r="E888" t="str">
        <f>VLOOKUP($A888,'Medical Examinations'!$A:$J,COLUMN('Medical Examinations'!D887),FALSE)</f>
        <v>No</v>
      </c>
      <c r="F888" t="str">
        <f>VLOOKUP($A888,'Medical Examinations'!$A:$J,COLUMN('Medical Examinations'!E887),FALSE)</f>
        <v>No</v>
      </c>
      <c r="G888" t="str">
        <f>VLOOKUP($A888,'Medical Examinations'!$A:$J,COLUMN('Medical Examinations'!F887),FALSE)</f>
        <v>No</v>
      </c>
      <c r="H888">
        <f>VLOOKUP($A888,'Medical Examinations'!$A:$J,COLUMN('Medical Examinations'!G887),FALSE)</f>
        <v>0</v>
      </c>
      <c r="I888" t="str">
        <f>VLOOKUP($A888,'Medical Examinations'!$A:$J,COLUMN('Medical Examinations'!H887),FALSE)</f>
        <v>No</v>
      </c>
      <c r="J888" t="str">
        <f>VLOOKUP($A888,'Medical Examinations'!$A:$J,COLUMN('Medical Examinations'!I887),FALSE)</f>
        <v>Obesity</v>
      </c>
      <c r="K888" t="str">
        <f>VLOOKUP($A888,'Medical Examinations'!$A:$J,COLUMN('Medical Examinations'!J887),FALSE)</f>
        <v>Prediabetes</v>
      </c>
      <c r="L888" s="30">
        <f>VLOOKUP($A888,'Hospitalisation Details'!$A:$K,COLUMN('Hospitalisation Details'!J887),FALSE)</f>
        <v>28351</v>
      </c>
      <c r="M888" s="23">
        <f>VLOOKUP($A888,'Hospitalisation Details'!$A:$K,COLUMN('Hospitalisation Details'!F887),FALSE)</f>
        <v>12218.7</v>
      </c>
      <c r="N888" t="str">
        <f>VLOOKUP($A888,'Hospitalisation Details'!$A:$K,COLUMN('Hospitalisation Details'!G887),FALSE)</f>
        <v>Tier - 3</v>
      </c>
      <c r="O888" t="str">
        <f>VLOOKUP($A888,'Hospitalisation Details'!$A:$K,COLUMN('Hospitalisation Details'!H887),FALSE)</f>
        <v>Tier - 1</v>
      </c>
      <c r="P888" t="str">
        <f>VLOOKUP($A888,'Hospitalisation Details'!$A:$K,COLUMN('Hospitalisation Details'!I887),FALSE)</f>
        <v>R1012</v>
      </c>
      <c r="Q888">
        <f>VLOOKUP($A888,'Hospitalisation Details'!$A:$K,COLUMN('Hospitalisation Details'!K887),FALSE)</f>
        <v>45</v>
      </c>
      <c r="R888" t="str" cm="1">
        <f t="array" ref="R888">_xlfn.IFS(
Q888&lt;=10,"0-10",
Q888&lt;=20,"11-20",
Q888&lt;=30,"21-30",
Q888&lt;=40,"31-40",
Q888&lt;=50,"41-50",
Q888&lt;=60,"51-60",
Q888&lt;=70,"61-70"
)</f>
        <v>41-50</v>
      </c>
      <c r="S888" t="str">
        <f t="shared" si="13"/>
        <v>Yes</v>
      </c>
    </row>
    <row r="889" spans="1:19" ht="15.75" x14ac:dyDescent="0.25">
      <c r="A889" s="36" t="s">
        <v>929</v>
      </c>
      <c r="B889" t="str">
        <f>VLOOKUP(A889,'Customer Names'!A:E,COLUMN('Customer Names'!D888),FALSE)</f>
        <v>Mrs. Kimberly</v>
      </c>
      <c r="C889">
        <f>VLOOKUP($A889,'Medical Examinations'!$A:$J,COLUMN('Medical Examinations'!B888),FALSE)</f>
        <v>43.48</v>
      </c>
      <c r="D889">
        <f>VLOOKUP($A889,'Medical Examinations'!$A:$J,COLUMN('Medical Examinations'!C888),FALSE)</f>
        <v>6.24</v>
      </c>
      <c r="E889" t="str">
        <f>VLOOKUP($A889,'Medical Examinations'!$A:$J,COLUMN('Medical Examinations'!D888),FALSE)</f>
        <v>No</v>
      </c>
      <c r="F889" t="str">
        <f>VLOOKUP($A889,'Medical Examinations'!$A:$J,COLUMN('Medical Examinations'!E888),FALSE)</f>
        <v>No</v>
      </c>
      <c r="G889" t="str">
        <f>VLOOKUP($A889,'Medical Examinations'!$A:$J,COLUMN('Medical Examinations'!F888),FALSE)</f>
        <v>No</v>
      </c>
      <c r="H889">
        <f>VLOOKUP($A889,'Medical Examinations'!$A:$J,COLUMN('Medical Examinations'!G888),FALSE)</f>
        <v>0</v>
      </c>
      <c r="I889" t="str">
        <f>VLOOKUP($A889,'Medical Examinations'!$A:$J,COLUMN('Medical Examinations'!H888),FALSE)</f>
        <v>No</v>
      </c>
      <c r="J889" t="str">
        <f>VLOOKUP($A889,'Medical Examinations'!$A:$J,COLUMN('Medical Examinations'!I888),FALSE)</f>
        <v>Obesity</v>
      </c>
      <c r="K889" t="str">
        <f>VLOOKUP($A889,'Medical Examinations'!$A:$J,COLUMN('Medical Examinations'!J888),FALSE)</f>
        <v>Prediabetes</v>
      </c>
      <c r="L889" s="30">
        <f>VLOOKUP($A889,'Hospitalisation Details'!$A:$K,COLUMN('Hospitalisation Details'!J888),FALSE)</f>
        <v>33479</v>
      </c>
      <c r="M889" s="23">
        <f>VLOOKUP($A889,'Hospitalisation Details'!$A:$K,COLUMN('Hospitalisation Details'!F888),FALSE)</f>
        <v>12198.64</v>
      </c>
      <c r="N889" t="str">
        <f>VLOOKUP($A889,'Hospitalisation Details'!$A:$K,COLUMN('Hospitalisation Details'!G888),FALSE)</f>
        <v>Tier - 3</v>
      </c>
      <c r="O889" t="str">
        <f>VLOOKUP($A889,'Hospitalisation Details'!$A:$K,COLUMN('Hospitalisation Details'!H888),FALSE)</f>
        <v>Tier - 3</v>
      </c>
      <c r="P889" t="str">
        <f>VLOOKUP($A889,'Hospitalisation Details'!$A:$K,COLUMN('Hospitalisation Details'!I888),FALSE)</f>
        <v>R1026</v>
      </c>
      <c r="Q889">
        <f>VLOOKUP($A889,'Hospitalisation Details'!$A:$K,COLUMN('Hospitalisation Details'!K888),FALSE)</f>
        <v>31</v>
      </c>
      <c r="R889" t="str" cm="1">
        <f t="array" ref="R889">_xlfn.IFS(
Q889&lt;=10,"0-10",
Q889&lt;=20,"11-20",
Q889&lt;=30,"21-30",
Q889&lt;=40,"31-40",
Q889&lt;=50,"41-50",
Q889&lt;=60,"51-60",
Q889&lt;=70,"61-70"
)</f>
        <v>31-40</v>
      </c>
      <c r="S889" t="str">
        <f t="shared" si="13"/>
        <v>Yes</v>
      </c>
    </row>
    <row r="890" spans="1:19" ht="15.75" x14ac:dyDescent="0.25">
      <c r="A890" s="36" t="s">
        <v>930</v>
      </c>
      <c r="B890" t="str">
        <f>VLOOKUP(A890,'Customer Names'!A:E,COLUMN('Customer Names'!D889),FALSE)</f>
        <v>Mr. Joshua</v>
      </c>
      <c r="C890">
        <f>VLOOKUP($A890,'Medical Examinations'!$A:$J,COLUMN('Medical Examinations'!B889),FALSE)</f>
        <v>41.73</v>
      </c>
      <c r="D890">
        <f>VLOOKUP($A890,'Medical Examinations'!$A:$J,COLUMN('Medical Examinations'!C889),FALSE)</f>
        <v>6.25</v>
      </c>
      <c r="E890" t="str">
        <f>VLOOKUP($A890,'Medical Examinations'!$A:$J,COLUMN('Medical Examinations'!D889),FALSE)</f>
        <v>No</v>
      </c>
      <c r="F890" t="str">
        <f>VLOOKUP($A890,'Medical Examinations'!$A:$J,COLUMN('Medical Examinations'!E889),FALSE)</f>
        <v>No</v>
      </c>
      <c r="G890" t="str">
        <f>VLOOKUP($A890,'Medical Examinations'!$A:$J,COLUMN('Medical Examinations'!F889),FALSE)</f>
        <v>No</v>
      </c>
      <c r="H890">
        <f>VLOOKUP($A890,'Medical Examinations'!$A:$J,COLUMN('Medical Examinations'!G889),FALSE)</f>
        <v>1</v>
      </c>
      <c r="I890" t="str">
        <f>VLOOKUP($A890,'Medical Examinations'!$A:$J,COLUMN('Medical Examinations'!H889),FALSE)</f>
        <v>No</v>
      </c>
      <c r="J890" t="str">
        <f>VLOOKUP($A890,'Medical Examinations'!$A:$J,COLUMN('Medical Examinations'!I889),FALSE)</f>
        <v>Obesity</v>
      </c>
      <c r="K890" t="str">
        <f>VLOOKUP($A890,'Medical Examinations'!$A:$J,COLUMN('Medical Examinations'!J889),FALSE)</f>
        <v>Prediabetes</v>
      </c>
      <c r="L890" s="30">
        <f>VLOOKUP($A890,'Hospitalisation Details'!$A:$K,COLUMN('Hospitalisation Details'!J889),FALSE)</f>
        <v>32055</v>
      </c>
      <c r="M890" s="23">
        <f>VLOOKUP($A890,'Hospitalisation Details'!$A:$K,COLUMN('Hospitalisation Details'!F889),FALSE)</f>
        <v>12148.2</v>
      </c>
      <c r="N890" t="str">
        <f>VLOOKUP($A890,'Hospitalisation Details'!$A:$K,COLUMN('Hospitalisation Details'!G889),FALSE)</f>
        <v>Tier - 3</v>
      </c>
      <c r="O890" t="str">
        <f>VLOOKUP($A890,'Hospitalisation Details'!$A:$K,COLUMN('Hospitalisation Details'!H889),FALSE)</f>
        <v>Tier - 3</v>
      </c>
      <c r="P890" t="str">
        <f>VLOOKUP($A890,'Hospitalisation Details'!$A:$K,COLUMN('Hospitalisation Details'!I889),FALSE)</f>
        <v>R1012</v>
      </c>
      <c r="Q890">
        <f>VLOOKUP($A890,'Hospitalisation Details'!$A:$K,COLUMN('Hospitalisation Details'!K889),FALSE)</f>
        <v>35</v>
      </c>
      <c r="R890" t="str" cm="1">
        <f t="array" ref="R890">_xlfn.IFS(
Q890&lt;=10,"0-10",
Q890&lt;=20,"11-20",
Q890&lt;=30,"21-30",
Q890&lt;=40,"31-40",
Q890&lt;=50,"41-50",
Q890&lt;=60,"51-60",
Q890&lt;=70,"61-70"
)</f>
        <v>31-40</v>
      </c>
      <c r="S890" t="str">
        <f t="shared" si="13"/>
        <v>Yes</v>
      </c>
    </row>
    <row r="891" spans="1:19" ht="15.75" x14ac:dyDescent="0.25">
      <c r="A891" s="36" t="s">
        <v>931</v>
      </c>
      <c r="B891" t="str">
        <f>VLOOKUP(A891,'Customer Names'!A:E,COLUMN('Customer Names'!D890),FALSE)</f>
        <v>Mr. Jeffrey</v>
      </c>
      <c r="C891">
        <f>VLOOKUP($A891,'Medical Examinations'!$A:$J,COLUMN('Medical Examinations'!B890),FALSE)</f>
        <v>28.9</v>
      </c>
      <c r="D891">
        <f>VLOOKUP($A891,'Medical Examinations'!$A:$J,COLUMN('Medical Examinations'!C890),FALSE)</f>
        <v>11.96</v>
      </c>
      <c r="E891" t="str">
        <f>VLOOKUP($A891,'Medical Examinations'!$A:$J,COLUMN('Medical Examinations'!D890),FALSE)</f>
        <v>No</v>
      </c>
      <c r="F891" t="str">
        <f>VLOOKUP($A891,'Medical Examinations'!$A:$J,COLUMN('Medical Examinations'!E890),FALSE)</f>
        <v>No</v>
      </c>
      <c r="G891" t="str">
        <f>VLOOKUP($A891,'Medical Examinations'!$A:$J,COLUMN('Medical Examinations'!F890),FALSE)</f>
        <v>No</v>
      </c>
      <c r="H891">
        <f>VLOOKUP($A891,'Medical Examinations'!$A:$J,COLUMN('Medical Examinations'!G890),FALSE)</f>
        <v>0</v>
      </c>
      <c r="I891" t="str">
        <f>VLOOKUP($A891,'Medical Examinations'!$A:$J,COLUMN('Medical Examinations'!H890),FALSE)</f>
        <v>No</v>
      </c>
      <c r="J891" t="str">
        <f>VLOOKUP($A891,'Medical Examinations'!$A:$J,COLUMN('Medical Examinations'!I890),FALSE)</f>
        <v>Overweight</v>
      </c>
      <c r="K891" t="str">
        <f>VLOOKUP($A891,'Medical Examinations'!$A:$J,COLUMN('Medical Examinations'!J890),FALSE)</f>
        <v>Diabetes</v>
      </c>
      <c r="L891" s="30">
        <f>VLOOKUP($A891,'Hospitalisation Details'!$A:$K,COLUMN('Hospitalisation Details'!J890),FALSE)</f>
        <v>22904</v>
      </c>
      <c r="M891" s="23">
        <f>VLOOKUP($A891,'Hospitalisation Details'!$A:$K,COLUMN('Hospitalisation Details'!F890),FALSE)</f>
        <v>12146.97</v>
      </c>
      <c r="N891" t="str">
        <f>VLOOKUP($A891,'Hospitalisation Details'!$A:$K,COLUMN('Hospitalisation Details'!G890),FALSE)</f>
        <v>Tier - 3</v>
      </c>
      <c r="O891" t="str">
        <f>VLOOKUP($A891,'Hospitalisation Details'!$A:$K,COLUMN('Hospitalisation Details'!H890),FALSE)</f>
        <v>Tier - 3</v>
      </c>
      <c r="P891" t="str">
        <f>VLOOKUP($A891,'Hospitalisation Details'!$A:$K,COLUMN('Hospitalisation Details'!I890),FALSE)</f>
        <v>R1011</v>
      </c>
      <c r="Q891">
        <f>VLOOKUP($A891,'Hospitalisation Details'!$A:$K,COLUMN('Hospitalisation Details'!K890),FALSE)</f>
        <v>60</v>
      </c>
      <c r="R891" t="str" cm="1">
        <f t="array" ref="R891">_xlfn.IFS(
Q891&lt;=10,"0-10",
Q891&lt;=20,"11-20",
Q891&lt;=30,"21-30",
Q891&lt;=40,"31-40",
Q891&lt;=50,"41-50",
Q891&lt;=60,"51-60",
Q891&lt;=70,"61-70"
)</f>
        <v>51-60</v>
      </c>
      <c r="S891" t="str">
        <f t="shared" si="13"/>
        <v>Yes</v>
      </c>
    </row>
    <row r="892" spans="1:19" ht="15.75" x14ac:dyDescent="0.25">
      <c r="A892" s="36" t="s">
        <v>932</v>
      </c>
      <c r="B892" t="str">
        <f>VLOOKUP(A892,'Customer Names'!A:E,COLUMN('Customer Names'!D891),FALSE)</f>
        <v>Mr. Andrew</v>
      </c>
      <c r="C892">
        <f>VLOOKUP($A892,'Medical Examinations'!$A:$J,COLUMN('Medical Examinations'!B891),FALSE)</f>
        <v>25.74</v>
      </c>
      <c r="D892">
        <f>VLOOKUP($A892,'Medical Examinations'!$A:$J,COLUMN('Medical Examinations'!C891),FALSE)</f>
        <v>7.69</v>
      </c>
      <c r="E892" t="str">
        <f>VLOOKUP($A892,'Medical Examinations'!$A:$J,COLUMN('Medical Examinations'!D891),FALSE)</f>
        <v>No</v>
      </c>
      <c r="F892" t="str">
        <f>VLOOKUP($A892,'Medical Examinations'!$A:$J,COLUMN('Medical Examinations'!E891),FALSE)</f>
        <v>No</v>
      </c>
      <c r="G892" t="str">
        <f>VLOOKUP($A892,'Medical Examinations'!$A:$J,COLUMN('Medical Examinations'!F891),FALSE)</f>
        <v>No</v>
      </c>
      <c r="H892">
        <f>VLOOKUP($A892,'Medical Examinations'!$A:$J,COLUMN('Medical Examinations'!G891),FALSE)</f>
        <v>0</v>
      </c>
      <c r="I892" t="str">
        <f>VLOOKUP($A892,'Medical Examinations'!$A:$J,COLUMN('Medical Examinations'!H891),FALSE)</f>
        <v>No</v>
      </c>
      <c r="J892" t="str">
        <f>VLOOKUP($A892,'Medical Examinations'!$A:$J,COLUMN('Medical Examinations'!I891),FALSE)</f>
        <v>Overweight</v>
      </c>
      <c r="K892" t="str">
        <f>VLOOKUP($A892,'Medical Examinations'!$A:$J,COLUMN('Medical Examinations'!J891),FALSE)</f>
        <v>Diabetes</v>
      </c>
      <c r="L892" s="30">
        <f>VLOOKUP($A892,'Hospitalisation Details'!$A:$K,COLUMN('Hospitalisation Details'!J891),FALSE)</f>
        <v>22954</v>
      </c>
      <c r="M892" s="23">
        <f>VLOOKUP($A892,'Hospitalisation Details'!$A:$K,COLUMN('Hospitalisation Details'!F891),FALSE)</f>
        <v>12142.58</v>
      </c>
      <c r="N892" t="str">
        <f>VLOOKUP($A892,'Hospitalisation Details'!$A:$K,COLUMN('Hospitalisation Details'!G891),FALSE)</f>
        <v>Tier - 3</v>
      </c>
      <c r="O892" t="str">
        <f>VLOOKUP($A892,'Hospitalisation Details'!$A:$K,COLUMN('Hospitalisation Details'!H891),FALSE)</f>
        <v>Tier - 2</v>
      </c>
      <c r="P892" t="str">
        <f>VLOOKUP($A892,'Hospitalisation Details'!$A:$K,COLUMN('Hospitalisation Details'!I891),FALSE)</f>
        <v>R1013</v>
      </c>
      <c r="Q892">
        <f>VLOOKUP($A892,'Hospitalisation Details'!$A:$K,COLUMN('Hospitalisation Details'!K891),FALSE)</f>
        <v>60</v>
      </c>
      <c r="R892" t="str" cm="1">
        <f t="array" ref="R892">_xlfn.IFS(
Q892&lt;=10,"0-10",
Q892&lt;=20,"11-20",
Q892&lt;=30,"21-30",
Q892&lt;=40,"31-40",
Q892&lt;=50,"41-50",
Q892&lt;=60,"51-60",
Q892&lt;=70,"61-70"
)</f>
        <v>51-60</v>
      </c>
      <c r="S892" t="str">
        <f t="shared" si="13"/>
        <v>Yes</v>
      </c>
    </row>
    <row r="893" spans="1:19" ht="15.75" x14ac:dyDescent="0.25">
      <c r="A893" s="36" t="s">
        <v>933</v>
      </c>
      <c r="B893" t="str">
        <f>VLOOKUP(A893,'Customer Names'!A:E,COLUMN('Customer Names'!D892),FALSE)</f>
        <v>Mr. Francisco</v>
      </c>
      <c r="C893">
        <f>VLOOKUP($A893,'Medical Examinations'!$A:$J,COLUMN('Medical Examinations'!B892),FALSE)</f>
        <v>36.06</v>
      </c>
      <c r="D893">
        <f>VLOOKUP($A893,'Medical Examinations'!$A:$J,COLUMN('Medical Examinations'!C892),FALSE)</f>
        <v>8.83</v>
      </c>
      <c r="E893" t="str">
        <f>VLOOKUP($A893,'Medical Examinations'!$A:$J,COLUMN('Medical Examinations'!D892),FALSE)</f>
        <v>No</v>
      </c>
      <c r="F893" t="str">
        <f>VLOOKUP($A893,'Medical Examinations'!$A:$J,COLUMN('Medical Examinations'!E892),FALSE)</f>
        <v>No</v>
      </c>
      <c r="G893" t="str">
        <f>VLOOKUP($A893,'Medical Examinations'!$A:$J,COLUMN('Medical Examinations'!F892),FALSE)</f>
        <v>No</v>
      </c>
      <c r="H893">
        <f>VLOOKUP($A893,'Medical Examinations'!$A:$J,COLUMN('Medical Examinations'!G892),FALSE)</f>
        <v>0</v>
      </c>
      <c r="I893" t="str">
        <f>VLOOKUP($A893,'Medical Examinations'!$A:$J,COLUMN('Medical Examinations'!H892),FALSE)</f>
        <v>No</v>
      </c>
      <c r="J893" t="str">
        <f>VLOOKUP($A893,'Medical Examinations'!$A:$J,COLUMN('Medical Examinations'!I892),FALSE)</f>
        <v>Obesity</v>
      </c>
      <c r="K893" t="str">
        <f>VLOOKUP($A893,'Medical Examinations'!$A:$J,COLUMN('Medical Examinations'!J892),FALSE)</f>
        <v>Diabetes</v>
      </c>
      <c r="L893" s="30">
        <f>VLOOKUP($A893,'Hospitalisation Details'!$A:$K,COLUMN('Hospitalisation Details'!J892),FALSE)</f>
        <v>27288</v>
      </c>
      <c r="M893" s="23">
        <f>VLOOKUP($A893,'Hospitalisation Details'!$A:$K,COLUMN('Hospitalisation Details'!F892),FALSE)</f>
        <v>12137.6</v>
      </c>
      <c r="N893" t="str">
        <f>VLOOKUP($A893,'Hospitalisation Details'!$A:$K,COLUMN('Hospitalisation Details'!G892),FALSE)</f>
        <v>Tier - 3</v>
      </c>
      <c r="O893" t="str">
        <f>VLOOKUP($A893,'Hospitalisation Details'!$A:$K,COLUMN('Hospitalisation Details'!H892),FALSE)</f>
        <v>Tier - 3</v>
      </c>
      <c r="P893" t="str">
        <f>VLOOKUP($A893,'Hospitalisation Details'!$A:$K,COLUMN('Hospitalisation Details'!I892),FALSE)</f>
        <v>R1012</v>
      </c>
      <c r="Q893">
        <f>VLOOKUP($A893,'Hospitalisation Details'!$A:$K,COLUMN('Hospitalisation Details'!K892),FALSE)</f>
        <v>48</v>
      </c>
      <c r="R893" t="str" cm="1">
        <f t="array" ref="R893">_xlfn.IFS(
Q893&lt;=10,"0-10",
Q893&lt;=20,"11-20",
Q893&lt;=30,"21-30",
Q893&lt;=40,"31-40",
Q893&lt;=50,"41-50",
Q893&lt;=60,"51-60",
Q893&lt;=70,"61-70"
)</f>
        <v>41-50</v>
      </c>
      <c r="S893" t="str">
        <f t="shared" si="13"/>
        <v>Yes</v>
      </c>
    </row>
    <row r="894" spans="1:19" ht="15.75" x14ac:dyDescent="0.25">
      <c r="A894" s="36" t="s">
        <v>934</v>
      </c>
      <c r="B894" t="str">
        <f>VLOOKUP(A894,'Customer Names'!A:E,COLUMN('Customer Names'!D893),FALSE)</f>
        <v>Mrs. Rhonda</v>
      </c>
      <c r="C894">
        <f>VLOOKUP($A894,'Medical Examinations'!$A:$J,COLUMN('Medical Examinations'!B893),FALSE)</f>
        <v>43.28</v>
      </c>
      <c r="D894">
        <f>VLOOKUP($A894,'Medical Examinations'!$A:$J,COLUMN('Medical Examinations'!C893),FALSE)</f>
        <v>4.41</v>
      </c>
      <c r="E894" t="str">
        <f>VLOOKUP($A894,'Medical Examinations'!$A:$J,COLUMN('Medical Examinations'!D893),FALSE)</f>
        <v>No</v>
      </c>
      <c r="F894" t="str">
        <f>VLOOKUP($A894,'Medical Examinations'!$A:$J,COLUMN('Medical Examinations'!E893),FALSE)</f>
        <v>No</v>
      </c>
      <c r="G894" t="str">
        <f>VLOOKUP($A894,'Medical Examinations'!$A:$J,COLUMN('Medical Examinations'!F893),FALSE)</f>
        <v>No</v>
      </c>
      <c r="H894">
        <f>VLOOKUP($A894,'Medical Examinations'!$A:$J,COLUMN('Medical Examinations'!G893),FALSE)</f>
        <v>0</v>
      </c>
      <c r="I894" t="str">
        <f>VLOOKUP($A894,'Medical Examinations'!$A:$J,COLUMN('Medical Examinations'!H893),FALSE)</f>
        <v>No</v>
      </c>
      <c r="J894" t="str">
        <f>VLOOKUP($A894,'Medical Examinations'!$A:$J,COLUMN('Medical Examinations'!I893),FALSE)</f>
        <v>Obesity</v>
      </c>
      <c r="K894" t="str">
        <f>VLOOKUP($A894,'Medical Examinations'!$A:$J,COLUMN('Medical Examinations'!J893),FALSE)</f>
        <v>Normal</v>
      </c>
      <c r="L894" s="30">
        <f>VLOOKUP($A894,'Hospitalisation Details'!$A:$K,COLUMN('Hospitalisation Details'!J893),FALSE)</f>
        <v>33548</v>
      </c>
      <c r="M894" s="23">
        <f>VLOOKUP($A894,'Hospitalisation Details'!$A:$K,COLUMN('Hospitalisation Details'!F893),FALSE)</f>
        <v>12130.8</v>
      </c>
      <c r="N894" t="str">
        <f>VLOOKUP($A894,'Hospitalisation Details'!$A:$K,COLUMN('Hospitalisation Details'!G893),FALSE)</f>
        <v>Tier - 3</v>
      </c>
      <c r="O894" t="str">
        <f>VLOOKUP($A894,'Hospitalisation Details'!$A:$K,COLUMN('Hospitalisation Details'!H893),FALSE)</f>
        <v>Tier - 3</v>
      </c>
      <c r="P894" t="str">
        <f>VLOOKUP($A894,'Hospitalisation Details'!$A:$K,COLUMN('Hospitalisation Details'!I893),FALSE)</f>
        <v>R1026</v>
      </c>
      <c r="Q894">
        <f>VLOOKUP($A894,'Hospitalisation Details'!$A:$K,COLUMN('Hospitalisation Details'!K893),FALSE)</f>
        <v>31</v>
      </c>
      <c r="R894" t="str" cm="1">
        <f t="array" ref="R894">_xlfn.IFS(
Q894&lt;=10,"0-10",
Q894&lt;=20,"11-20",
Q894&lt;=30,"21-30",
Q894&lt;=40,"31-40",
Q894&lt;=50,"41-50",
Q894&lt;=60,"51-60",
Q894&lt;=70,"61-70"
)</f>
        <v>31-40</v>
      </c>
      <c r="S894" t="str">
        <f t="shared" si="13"/>
        <v>No</v>
      </c>
    </row>
    <row r="895" spans="1:19" ht="15.75" x14ac:dyDescent="0.25">
      <c r="A895" s="36" t="s">
        <v>935</v>
      </c>
      <c r="B895" t="str">
        <f>VLOOKUP(A895,'Customer Names'!A:E,COLUMN('Customer Names'!D894),FALSE)</f>
        <v>Mr. John</v>
      </c>
      <c r="C895">
        <f>VLOOKUP($A895,'Medical Examinations'!$A:$J,COLUMN('Medical Examinations'!B894),FALSE)</f>
        <v>28.785</v>
      </c>
      <c r="D895">
        <f>VLOOKUP($A895,'Medical Examinations'!$A:$J,COLUMN('Medical Examinations'!C894),FALSE)</f>
        <v>9.1</v>
      </c>
      <c r="E895" t="str">
        <f>VLOOKUP($A895,'Medical Examinations'!$A:$J,COLUMN('Medical Examinations'!D894),FALSE)</f>
        <v>Yes</v>
      </c>
      <c r="F895" t="str">
        <f>VLOOKUP($A895,'Medical Examinations'!$A:$J,COLUMN('Medical Examinations'!E894),FALSE)</f>
        <v>No</v>
      </c>
      <c r="G895" t="str">
        <f>VLOOKUP($A895,'Medical Examinations'!$A:$J,COLUMN('Medical Examinations'!F894),FALSE)</f>
        <v>Yes</v>
      </c>
      <c r="H895">
        <f>VLOOKUP($A895,'Medical Examinations'!$A:$J,COLUMN('Medical Examinations'!G894),FALSE)</f>
        <v>1</v>
      </c>
      <c r="I895" t="str">
        <f>VLOOKUP($A895,'Medical Examinations'!$A:$J,COLUMN('Medical Examinations'!H894),FALSE)</f>
        <v>No</v>
      </c>
      <c r="J895" t="str">
        <f>VLOOKUP($A895,'Medical Examinations'!$A:$J,COLUMN('Medical Examinations'!I894),FALSE)</f>
        <v>Overweight</v>
      </c>
      <c r="K895" t="str">
        <f>VLOOKUP($A895,'Medical Examinations'!$A:$J,COLUMN('Medical Examinations'!J894),FALSE)</f>
        <v>Diabetes</v>
      </c>
      <c r="L895" s="30">
        <f>VLOOKUP($A895,'Hospitalisation Details'!$A:$K,COLUMN('Hospitalisation Details'!J894),FALSE)</f>
        <v>23166</v>
      </c>
      <c r="M895" s="23">
        <f>VLOOKUP($A895,'Hospitalisation Details'!$A:$K,COLUMN('Hospitalisation Details'!F894),FALSE)</f>
        <v>12129.61</v>
      </c>
      <c r="N895" t="str">
        <f>VLOOKUP($A895,'Hospitalisation Details'!$A:$K,COLUMN('Hospitalisation Details'!G894),FALSE)</f>
        <v>Tier - 3</v>
      </c>
      <c r="O895" t="str">
        <f>VLOOKUP($A895,'Hospitalisation Details'!$A:$K,COLUMN('Hospitalisation Details'!H894),FALSE)</f>
        <v>Tier - 1</v>
      </c>
      <c r="P895" t="str">
        <f>VLOOKUP($A895,'Hospitalisation Details'!$A:$K,COLUMN('Hospitalisation Details'!I894),FALSE)</f>
        <v>R1012</v>
      </c>
      <c r="Q895">
        <f>VLOOKUP($A895,'Hospitalisation Details'!$A:$K,COLUMN('Hospitalisation Details'!K894),FALSE)</f>
        <v>60</v>
      </c>
      <c r="R895" t="str" cm="1">
        <f t="array" ref="R895">_xlfn.IFS(
Q895&lt;=10,"0-10",
Q895&lt;=20,"11-20",
Q895&lt;=30,"21-30",
Q895&lt;=40,"31-40",
Q895&lt;=50,"41-50",
Q895&lt;=60,"51-60",
Q895&lt;=70,"61-70"
)</f>
        <v>51-60</v>
      </c>
      <c r="S895" t="str">
        <f t="shared" si="13"/>
        <v>Yes</v>
      </c>
    </row>
    <row r="896" spans="1:19" ht="15.75" x14ac:dyDescent="0.25">
      <c r="A896" s="36" t="s">
        <v>936</v>
      </c>
      <c r="B896" t="str">
        <f>VLOOKUP(A896,'Customer Names'!A:E,COLUMN('Customer Names'!D895),FALSE)</f>
        <v>Mr. Miles</v>
      </c>
      <c r="C896">
        <f>VLOOKUP($A896,'Medical Examinations'!$A:$J,COLUMN('Medical Examinations'!B895),FALSE)</f>
        <v>25.46</v>
      </c>
      <c r="D896">
        <f>VLOOKUP($A896,'Medical Examinations'!$A:$J,COLUMN('Medical Examinations'!C895),FALSE)</f>
        <v>11.52</v>
      </c>
      <c r="E896" t="str">
        <f>VLOOKUP($A896,'Medical Examinations'!$A:$J,COLUMN('Medical Examinations'!D895),FALSE)</f>
        <v>Yes</v>
      </c>
      <c r="F896" t="str">
        <f>VLOOKUP($A896,'Medical Examinations'!$A:$J,COLUMN('Medical Examinations'!E895),FALSE)</f>
        <v>No</v>
      </c>
      <c r="G896" t="str">
        <f>VLOOKUP($A896,'Medical Examinations'!$A:$J,COLUMN('Medical Examinations'!F895),FALSE)</f>
        <v>Yes</v>
      </c>
      <c r="H896">
        <f>VLOOKUP($A896,'Medical Examinations'!$A:$J,COLUMN('Medical Examinations'!G895),FALSE)</f>
        <v>1</v>
      </c>
      <c r="I896" t="str">
        <f>VLOOKUP($A896,'Medical Examinations'!$A:$J,COLUMN('Medical Examinations'!H895),FALSE)</f>
        <v>No</v>
      </c>
      <c r="J896" t="str">
        <f>VLOOKUP($A896,'Medical Examinations'!$A:$J,COLUMN('Medical Examinations'!I895),FALSE)</f>
        <v>Overweight</v>
      </c>
      <c r="K896" t="str">
        <f>VLOOKUP($A896,'Medical Examinations'!$A:$J,COLUMN('Medical Examinations'!J895),FALSE)</f>
        <v>Diabetes</v>
      </c>
      <c r="L896" s="30">
        <f>VLOOKUP($A896,'Hospitalisation Details'!$A:$K,COLUMN('Hospitalisation Details'!J895),FALSE)</f>
        <v>23212</v>
      </c>
      <c r="M896" s="23">
        <f>VLOOKUP($A896,'Hospitalisation Details'!$A:$K,COLUMN('Hospitalisation Details'!F895),FALSE)</f>
        <v>12124.99</v>
      </c>
      <c r="N896" t="str">
        <f>VLOOKUP($A896,'Hospitalisation Details'!$A:$K,COLUMN('Hospitalisation Details'!G895),FALSE)</f>
        <v>Tier - 3</v>
      </c>
      <c r="O896" t="str">
        <f>VLOOKUP($A896,'Hospitalisation Details'!$A:$K,COLUMN('Hospitalisation Details'!H895),FALSE)</f>
        <v>Tier - 1</v>
      </c>
      <c r="P896" t="str">
        <f>VLOOKUP($A896,'Hospitalisation Details'!$A:$K,COLUMN('Hospitalisation Details'!I895),FALSE)</f>
        <v>R1012</v>
      </c>
      <c r="Q896">
        <f>VLOOKUP($A896,'Hospitalisation Details'!$A:$K,COLUMN('Hospitalisation Details'!K895),FALSE)</f>
        <v>59</v>
      </c>
      <c r="R896" t="str" cm="1">
        <f t="array" ref="R896">_xlfn.IFS(
Q896&lt;=10,"0-10",
Q896&lt;=20,"11-20",
Q896&lt;=30,"21-30",
Q896&lt;=40,"31-40",
Q896&lt;=50,"41-50",
Q896&lt;=60,"51-60",
Q896&lt;=70,"61-70"
)</f>
        <v>51-60</v>
      </c>
      <c r="S896" t="str">
        <f t="shared" si="13"/>
        <v>Yes</v>
      </c>
    </row>
    <row r="897" spans="1:19" ht="15.75" x14ac:dyDescent="0.25">
      <c r="A897" s="36" t="s">
        <v>937</v>
      </c>
      <c r="B897" t="str">
        <f>VLOOKUP(A897,'Customer Names'!A:E,COLUMN('Customer Names'!D896),FALSE)</f>
        <v>Ms. Justyna</v>
      </c>
      <c r="C897">
        <f>VLOOKUP($A897,'Medical Examinations'!$A:$J,COLUMN('Medical Examinations'!B896),FALSE)</f>
        <v>30.8</v>
      </c>
      <c r="D897">
        <f>VLOOKUP($A897,'Medical Examinations'!$A:$J,COLUMN('Medical Examinations'!C896),FALSE)</f>
        <v>10.95</v>
      </c>
      <c r="E897" t="str">
        <f>VLOOKUP($A897,'Medical Examinations'!$A:$J,COLUMN('Medical Examinations'!D896),FALSE)</f>
        <v>No</v>
      </c>
      <c r="F897" t="str">
        <f>VLOOKUP($A897,'Medical Examinations'!$A:$J,COLUMN('Medical Examinations'!E896),FALSE)</f>
        <v>No</v>
      </c>
      <c r="G897" t="str">
        <f>VLOOKUP($A897,'Medical Examinations'!$A:$J,COLUMN('Medical Examinations'!F896),FALSE)</f>
        <v>No</v>
      </c>
      <c r="H897">
        <f>VLOOKUP($A897,'Medical Examinations'!$A:$J,COLUMN('Medical Examinations'!G896),FALSE)</f>
        <v>0</v>
      </c>
      <c r="I897" t="str">
        <f>VLOOKUP($A897,'Medical Examinations'!$A:$J,COLUMN('Medical Examinations'!H896),FALSE)</f>
        <v>No</v>
      </c>
      <c r="J897" t="str">
        <f>VLOOKUP($A897,'Medical Examinations'!$A:$J,COLUMN('Medical Examinations'!I896),FALSE)</f>
        <v>Obesity</v>
      </c>
      <c r="K897" t="str">
        <f>VLOOKUP($A897,'Medical Examinations'!$A:$J,COLUMN('Medical Examinations'!J896),FALSE)</f>
        <v>Diabetes</v>
      </c>
      <c r="L897" s="30">
        <f>VLOOKUP($A897,'Hospitalisation Details'!$A:$K,COLUMN('Hospitalisation Details'!J896),FALSE)</f>
        <v>25136</v>
      </c>
      <c r="M897" s="23">
        <f>VLOOKUP($A897,'Hospitalisation Details'!$A:$K,COLUMN('Hospitalisation Details'!F896),FALSE)</f>
        <v>12105.32</v>
      </c>
      <c r="N897" t="str">
        <f>VLOOKUP($A897,'Hospitalisation Details'!$A:$K,COLUMN('Hospitalisation Details'!G896),FALSE)</f>
        <v>Tier - 3</v>
      </c>
      <c r="O897" t="str">
        <f>VLOOKUP($A897,'Hospitalisation Details'!$A:$K,COLUMN('Hospitalisation Details'!H896),FALSE)</f>
        <v>Tier - 3</v>
      </c>
      <c r="P897" t="str">
        <f>VLOOKUP($A897,'Hospitalisation Details'!$A:$K,COLUMN('Hospitalisation Details'!I896),FALSE)</f>
        <v>R1011</v>
      </c>
      <c r="Q897">
        <f>VLOOKUP($A897,'Hospitalisation Details'!$A:$K,COLUMN('Hospitalisation Details'!K896),FALSE)</f>
        <v>54</v>
      </c>
      <c r="R897" t="str" cm="1">
        <f t="array" ref="R897">_xlfn.IFS(
Q897&lt;=10,"0-10",
Q897&lt;=20,"11-20",
Q897&lt;=30,"21-30",
Q897&lt;=40,"31-40",
Q897&lt;=50,"41-50",
Q897&lt;=60,"51-60",
Q897&lt;=70,"61-70"
)</f>
        <v>51-60</v>
      </c>
      <c r="S897" t="str">
        <f t="shared" si="13"/>
        <v>Yes</v>
      </c>
    </row>
    <row r="898" spans="1:19" ht="15.75" x14ac:dyDescent="0.25">
      <c r="A898" s="36" t="s">
        <v>938</v>
      </c>
      <c r="B898" t="str">
        <f>VLOOKUP(A898,'Customer Names'!A:E,COLUMN('Customer Names'!D897),FALSE)</f>
        <v>Ms. Lucille</v>
      </c>
      <c r="C898">
        <f>VLOOKUP($A898,'Medical Examinations'!$A:$J,COLUMN('Medical Examinations'!B897),FALSE)</f>
        <v>28.88</v>
      </c>
      <c r="D898">
        <f>VLOOKUP($A898,'Medical Examinations'!$A:$J,COLUMN('Medical Examinations'!C897),FALSE)</f>
        <v>11.5</v>
      </c>
      <c r="E898" t="str">
        <f>VLOOKUP($A898,'Medical Examinations'!$A:$J,COLUMN('Medical Examinations'!D897),FALSE)</f>
        <v>No</v>
      </c>
      <c r="F898" t="str">
        <f>VLOOKUP($A898,'Medical Examinations'!$A:$J,COLUMN('Medical Examinations'!E897),FALSE)</f>
        <v>No</v>
      </c>
      <c r="G898" t="str">
        <f>VLOOKUP($A898,'Medical Examinations'!$A:$J,COLUMN('Medical Examinations'!F897),FALSE)</f>
        <v>No</v>
      </c>
      <c r="H898">
        <f>VLOOKUP($A898,'Medical Examinations'!$A:$J,COLUMN('Medical Examinations'!G897),FALSE)</f>
        <v>0</v>
      </c>
      <c r="I898" t="str">
        <f>VLOOKUP($A898,'Medical Examinations'!$A:$J,COLUMN('Medical Examinations'!H897),FALSE)</f>
        <v>No</v>
      </c>
      <c r="J898" t="str">
        <f>VLOOKUP($A898,'Medical Examinations'!$A:$J,COLUMN('Medical Examinations'!I897),FALSE)</f>
        <v>Overweight</v>
      </c>
      <c r="K898" t="str">
        <f>VLOOKUP($A898,'Medical Examinations'!$A:$J,COLUMN('Medical Examinations'!J897),FALSE)</f>
        <v>Diabetes</v>
      </c>
      <c r="L898" s="30">
        <f>VLOOKUP($A898,'Hospitalisation Details'!$A:$K,COLUMN('Hospitalisation Details'!J897),FALSE)</f>
        <v>25181</v>
      </c>
      <c r="M898" s="23">
        <f>VLOOKUP($A898,'Hospitalisation Details'!$A:$K,COLUMN('Hospitalisation Details'!F897),FALSE)</f>
        <v>12096.65</v>
      </c>
      <c r="N898" t="str">
        <f>VLOOKUP($A898,'Hospitalisation Details'!$A:$K,COLUMN('Hospitalisation Details'!G897),FALSE)</f>
        <v>Tier - 3</v>
      </c>
      <c r="O898" t="str">
        <f>VLOOKUP($A898,'Hospitalisation Details'!$A:$K,COLUMN('Hospitalisation Details'!H897),FALSE)</f>
        <v>Tier - 1</v>
      </c>
      <c r="P898" t="str">
        <f>VLOOKUP($A898,'Hospitalisation Details'!$A:$K,COLUMN('Hospitalisation Details'!I897),FALSE)</f>
        <v>R1024</v>
      </c>
      <c r="Q898">
        <f>VLOOKUP($A898,'Hospitalisation Details'!$A:$K,COLUMN('Hospitalisation Details'!K897),FALSE)</f>
        <v>54</v>
      </c>
      <c r="R898" t="str" cm="1">
        <f t="array" ref="R898">_xlfn.IFS(
Q898&lt;=10,"0-10",
Q898&lt;=20,"11-20",
Q898&lt;=30,"21-30",
Q898&lt;=40,"31-40",
Q898&lt;=50,"41-50",
Q898&lt;=60,"51-60",
Q898&lt;=70,"61-70"
)</f>
        <v>51-60</v>
      </c>
      <c r="S898" t="str">
        <f t="shared" ref="S898:S961" si="14">IF(OR(K898="Diabetes",K898="Prediabetes"),"Yes","No")</f>
        <v>Yes</v>
      </c>
    </row>
    <row r="899" spans="1:19" ht="15.75" x14ac:dyDescent="0.25">
      <c r="A899" s="36" t="s">
        <v>939</v>
      </c>
      <c r="B899" t="str">
        <f>VLOOKUP(A899,'Customer Names'!A:E,COLUMN('Customer Names'!D898),FALSE)</f>
        <v>Ms. April</v>
      </c>
      <c r="C899">
        <f>VLOOKUP($A899,'Medical Examinations'!$A:$J,COLUMN('Medical Examinations'!B898),FALSE)</f>
        <v>23</v>
      </c>
      <c r="D899">
        <f>VLOOKUP($A899,'Medical Examinations'!$A:$J,COLUMN('Medical Examinations'!C898),FALSE)</f>
        <v>9.8800000000000008</v>
      </c>
      <c r="E899" t="str">
        <f>VLOOKUP($A899,'Medical Examinations'!$A:$J,COLUMN('Medical Examinations'!D898),FALSE)</f>
        <v>No</v>
      </c>
      <c r="F899" t="str">
        <f>VLOOKUP($A899,'Medical Examinations'!$A:$J,COLUMN('Medical Examinations'!E898),FALSE)</f>
        <v>No</v>
      </c>
      <c r="G899" t="str">
        <f>VLOOKUP($A899,'Medical Examinations'!$A:$J,COLUMN('Medical Examinations'!F898),FALSE)</f>
        <v>No</v>
      </c>
      <c r="H899">
        <f>VLOOKUP($A899,'Medical Examinations'!$A:$J,COLUMN('Medical Examinations'!G898),FALSE)</f>
        <v>0</v>
      </c>
      <c r="I899" t="str">
        <f>VLOOKUP($A899,'Medical Examinations'!$A:$J,COLUMN('Medical Examinations'!H898),FALSE)</f>
        <v>No</v>
      </c>
      <c r="J899" t="str">
        <f>VLOOKUP($A899,'Medical Examinations'!$A:$J,COLUMN('Medical Examinations'!I898),FALSE)</f>
        <v>Healthy Weight</v>
      </c>
      <c r="K899" t="str">
        <f>VLOOKUP($A899,'Medical Examinations'!$A:$J,COLUMN('Medical Examinations'!J898),FALSE)</f>
        <v>Diabetes</v>
      </c>
      <c r="L899" s="30">
        <f>VLOOKUP($A899,'Hospitalisation Details'!$A:$K,COLUMN('Hospitalisation Details'!J898),FALSE)</f>
        <v>25010</v>
      </c>
      <c r="M899" s="23">
        <f>VLOOKUP($A899,'Hospitalisation Details'!$A:$K,COLUMN('Hospitalisation Details'!F898),FALSE)</f>
        <v>12094.48</v>
      </c>
      <c r="N899" t="str">
        <f>VLOOKUP($A899,'Hospitalisation Details'!$A:$K,COLUMN('Hospitalisation Details'!G898),FALSE)</f>
        <v>Tier - 3</v>
      </c>
      <c r="O899" t="str">
        <f>VLOOKUP($A899,'Hospitalisation Details'!$A:$K,COLUMN('Hospitalisation Details'!H898),FALSE)</f>
        <v>Tier - 3</v>
      </c>
      <c r="P899" t="str">
        <f>VLOOKUP($A899,'Hospitalisation Details'!$A:$K,COLUMN('Hospitalisation Details'!I898),FALSE)</f>
        <v>R1011</v>
      </c>
      <c r="Q899">
        <f>VLOOKUP($A899,'Hospitalisation Details'!$A:$K,COLUMN('Hospitalisation Details'!K898),FALSE)</f>
        <v>54</v>
      </c>
      <c r="R899" t="str" cm="1">
        <f t="array" ref="R899">_xlfn.IFS(
Q899&lt;=10,"0-10",
Q899&lt;=20,"11-20",
Q899&lt;=30,"21-30",
Q899&lt;=40,"31-40",
Q899&lt;=50,"41-50",
Q899&lt;=60,"51-60",
Q899&lt;=70,"61-70"
)</f>
        <v>51-60</v>
      </c>
      <c r="S899" t="str">
        <f t="shared" si="14"/>
        <v>Yes</v>
      </c>
    </row>
    <row r="900" spans="1:19" ht="15.75" x14ac:dyDescent="0.25">
      <c r="A900" s="36" t="s">
        <v>940</v>
      </c>
      <c r="B900" t="str">
        <f>VLOOKUP(A900,'Customer Names'!A:E,COLUMN('Customer Names'!D899),FALSE)</f>
        <v>Mr. Robert</v>
      </c>
      <c r="C900">
        <f>VLOOKUP($A900,'Medical Examinations'!$A:$J,COLUMN('Medical Examinations'!B899),FALSE)</f>
        <v>38.25</v>
      </c>
      <c r="D900">
        <f>VLOOKUP($A900,'Medical Examinations'!$A:$J,COLUMN('Medical Examinations'!C899),FALSE)</f>
        <v>6.2</v>
      </c>
      <c r="E900" t="str">
        <f>VLOOKUP($A900,'Medical Examinations'!$A:$J,COLUMN('Medical Examinations'!D899),FALSE)</f>
        <v>No</v>
      </c>
      <c r="F900" t="str">
        <f>VLOOKUP($A900,'Medical Examinations'!$A:$J,COLUMN('Medical Examinations'!E899),FALSE)</f>
        <v>No</v>
      </c>
      <c r="G900" t="str">
        <f>VLOOKUP($A900,'Medical Examinations'!$A:$J,COLUMN('Medical Examinations'!F899),FALSE)</f>
        <v>No</v>
      </c>
      <c r="H900">
        <f>VLOOKUP($A900,'Medical Examinations'!$A:$J,COLUMN('Medical Examinations'!G899),FALSE)</f>
        <v>1</v>
      </c>
      <c r="I900" t="str">
        <f>VLOOKUP($A900,'Medical Examinations'!$A:$J,COLUMN('Medical Examinations'!H899),FALSE)</f>
        <v>No</v>
      </c>
      <c r="J900" t="str">
        <f>VLOOKUP($A900,'Medical Examinations'!$A:$J,COLUMN('Medical Examinations'!I899),FALSE)</f>
        <v>Obesity</v>
      </c>
      <c r="K900" t="str">
        <f>VLOOKUP($A900,'Medical Examinations'!$A:$J,COLUMN('Medical Examinations'!J899),FALSE)</f>
        <v>Prediabetes</v>
      </c>
      <c r="L900" s="30">
        <f>VLOOKUP($A900,'Hospitalisation Details'!$A:$K,COLUMN('Hospitalisation Details'!J899),FALSE)</f>
        <v>30927</v>
      </c>
      <c r="M900" s="23">
        <f>VLOOKUP($A900,'Hospitalisation Details'!$A:$K,COLUMN('Hospitalisation Details'!F899),FALSE)</f>
        <v>12091.34</v>
      </c>
      <c r="N900" t="str">
        <f>VLOOKUP($A900,'Hospitalisation Details'!$A:$K,COLUMN('Hospitalisation Details'!G899),FALSE)</f>
        <v>Tier - 3</v>
      </c>
      <c r="O900" t="str">
        <f>VLOOKUP($A900,'Hospitalisation Details'!$A:$K,COLUMN('Hospitalisation Details'!H899),FALSE)</f>
        <v>Tier - 2</v>
      </c>
      <c r="P900" t="str">
        <f>VLOOKUP($A900,'Hospitalisation Details'!$A:$K,COLUMN('Hospitalisation Details'!I899),FALSE)</f>
        <v>R1022</v>
      </c>
      <c r="Q900">
        <f>VLOOKUP($A900,'Hospitalisation Details'!$A:$K,COLUMN('Hospitalisation Details'!K899),FALSE)</f>
        <v>38</v>
      </c>
      <c r="R900" t="str" cm="1">
        <f t="array" ref="R900">_xlfn.IFS(
Q900&lt;=10,"0-10",
Q900&lt;=20,"11-20",
Q900&lt;=30,"21-30",
Q900&lt;=40,"31-40",
Q900&lt;=50,"41-50",
Q900&lt;=60,"51-60",
Q900&lt;=70,"61-70"
)</f>
        <v>31-40</v>
      </c>
      <c r="S900" t="str">
        <f t="shared" si="14"/>
        <v>Yes</v>
      </c>
    </row>
    <row r="901" spans="1:19" ht="15.75" x14ac:dyDescent="0.25">
      <c r="A901" s="36" t="s">
        <v>941</v>
      </c>
      <c r="B901" t="str">
        <f>VLOOKUP(A901,'Customer Names'!A:E,COLUMN('Customer Names'!D900),FALSE)</f>
        <v>Mrs. Alyssa</v>
      </c>
      <c r="C901">
        <f>VLOOKUP($A901,'Medical Examinations'!$A:$J,COLUMN('Medical Examinations'!B900),FALSE)</f>
        <v>39.25</v>
      </c>
      <c r="D901">
        <f>VLOOKUP($A901,'Medical Examinations'!$A:$J,COLUMN('Medical Examinations'!C900),FALSE)</f>
        <v>8.41</v>
      </c>
      <c r="E901" t="str">
        <f>VLOOKUP($A901,'Medical Examinations'!$A:$J,COLUMN('Medical Examinations'!D900),FALSE)</f>
        <v>Yes</v>
      </c>
      <c r="F901" t="str">
        <f>VLOOKUP($A901,'Medical Examinations'!$A:$J,COLUMN('Medical Examinations'!E900),FALSE)</f>
        <v>No</v>
      </c>
      <c r="G901" t="str">
        <f>VLOOKUP($A901,'Medical Examinations'!$A:$J,COLUMN('Medical Examinations'!F900),FALSE)</f>
        <v>No</v>
      </c>
      <c r="H901">
        <f>VLOOKUP($A901,'Medical Examinations'!$A:$J,COLUMN('Medical Examinations'!G900),FALSE)</f>
        <v>1</v>
      </c>
      <c r="I901" t="str">
        <f>VLOOKUP($A901,'Medical Examinations'!$A:$J,COLUMN('Medical Examinations'!H900),FALSE)</f>
        <v>No</v>
      </c>
      <c r="J901" t="str">
        <f>VLOOKUP($A901,'Medical Examinations'!$A:$J,COLUMN('Medical Examinations'!I900),FALSE)</f>
        <v>Obesity</v>
      </c>
      <c r="K901" t="str">
        <f>VLOOKUP($A901,'Medical Examinations'!$A:$J,COLUMN('Medical Examinations'!J900),FALSE)</f>
        <v>Diabetes</v>
      </c>
      <c r="L901" s="30">
        <f>VLOOKUP($A901,'Hospitalisation Details'!$A:$K,COLUMN('Hospitalisation Details'!J900),FALSE)</f>
        <v>31662</v>
      </c>
      <c r="M901" s="23">
        <f>VLOOKUP($A901,'Hospitalisation Details'!$A:$K,COLUMN('Hospitalisation Details'!F900),FALSE)</f>
        <v>12048.13</v>
      </c>
      <c r="N901" t="str">
        <f>VLOOKUP($A901,'Hospitalisation Details'!$A:$K,COLUMN('Hospitalisation Details'!G900),FALSE)</f>
        <v>Tier - 3</v>
      </c>
      <c r="O901" t="str">
        <f>VLOOKUP($A901,'Hospitalisation Details'!$A:$K,COLUMN('Hospitalisation Details'!H900),FALSE)</f>
        <v>Tier - 2</v>
      </c>
      <c r="P901" t="str">
        <f>VLOOKUP($A901,'Hospitalisation Details'!$A:$K,COLUMN('Hospitalisation Details'!I900),FALSE)</f>
        <v>R1026</v>
      </c>
      <c r="Q901">
        <f>VLOOKUP($A901,'Hospitalisation Details'!$A:$K,COLUMN('Hospitalisation Details'!K900),FALSE)</f>
        <v>36</v>
      </c>
      <c r="R901" t="str" cm="1">
        <f t="array" ref="R901">_xlfn.IFS(
Q901&lt;=10,"0-10",
Q901&lt;=20,"11-20",
Q901&lt;=30,"21-30",
Q901&lt;=40,"31-40",
Q901&lt;=50,"41-50",
Q901&lt;=60,"51-60",
Q901&lt;=70,"61-70"
)</f>
        <v>31-40</v>
      </c>
      <c r="S901" t="str">
        <f t="shared" si="14"/>
        <v>Yes</v>
      </c>
    </row>
    <row r="902" spans="1:19" ht="15.75" x14ac:dyDescent="0.25">
      <c r="A902" s="36" t="s">
        <v>942</v>
      </c>
      <c r="B902" t="str">
        <f>VLOOKUP(A902,'Customer Names'!A:E,COLUMN('Customer Names'!D901),FALSE)</f>
        <v>Ms. Jessica</v>
      </c>
      <c r="C902">
        <f>VLOOKUP($A902,'Medical Examinations'!$A:$J,COLUMN('Medical Examinations'!B901),FALSE)</f>
        <v>26.6</v>
      </c>
      <c r="D902">
        <f>VLOOKUP($A902,'Medical Examinations'!$A:$J,COLUMN('Medical Examinations'!C901),FALSE)</f>
        <v>5.07</v>
      </c>
      <c r="E902" t="str">
        <f>VLOOKUP($A902,'Medical Examinations'!$A:$J,COLUMN('Medical Examinations'!D901),FALSE)</f>
        <v>Yes</v>
      </c>
      <c r="F902" t="str">
        <f>VLOOKUP($A902,'Medical Examinations'!$A:$J,COLUMN('Medical Examinations'!E901),FALSE)</f>
        <v>No</v>
      </c>
      <c r="G902" t="str">
        <f>VLOOKUP($A902,'Medical Examinations'!$A:$J,COLUMN('Medical Examinations'!F901),FALSE)</f>
        <v>No</v>
      </c>
      <c r="H902">
        <f>VLOOKUP($A902,'Medical Examinations'!$A:$J,COLUMN('Medical Examinations'!G901),FALSE)</f>
        <v>2</v>
      </c>
      <c r="I902" t="str">
        <f>VLOOKUP($A902,'Medical Examinations'!$A:$J,COLUMN('Medical Examinations'!H901),FALSE)</f>
        <v>No</v>
      </c>
      <c r="J902" t="str">
        <f>VLOOKUP($A902,'Medical Examinations'!$A:$J,COLUMN('Medical Examinations'!I901),FALSE)</f>
        <v>Overweight</v>
      </c>
      <c r="K902" t="str">
        <f>VLOOKUP($A902,'Medical Examinations'!$A:$J,COLUMN('Medical Examinations'!J901),FALSE)</f>
        <v>Normal</v>
      </c>
      <c r="L902" s="30">
        <f>VLOOKUP($A902,'Hospitalisation Details'!$A:$K,COLUMN('Hospitalisation Details'!J901),FALSE)</f>
        <v>24435</v>
      </c>
      <c r="M902" s="23">
        <f>VLOOKUP($A902,'Hospitalisation Details'!$A:$K,COLUMN('Hospitalisation Details'!F901),FALSE)</f>
        <v>12044.34</v>
      </c>
      <c r="N902" t="str">
        <f>VLOOKUP($A902,'Hospitalisation Details'!$A:$K,COLUMN('Hospitalisation Details'!G901),FALSE)</f>
        <v>Tier - 3</v>
      </c>
      <c r="O902" t="str">
        <f>VLOOKUP($A902,'Hospitalisation Details'!$A:$K,COLUMN('Hospitalisation Details'!H901),FALSE)</f>
        <v>Tier - 1</v>
      </c>
      <c r="P902" t="str">
        <f>VLOOKUP($A902,'Hospitalisation Details'!$A:$K,COLUMN('Hospitalisation Details'!I901),FALSE)</f>
        <v>R1012</v>
      </c>
      <c r="Q902">
        <f>VLOOKUP($A902,'Hospitalisation Details'!$A:$K,COLUMN('Hospitalisation Details'!K901),FALSE)</f>
        <v>56</v>
      </c>
      <c r="R902" t="str" cm="1">
        <f t="array" ref="R902">_xlfn.IFS(
Q902&lt;=10,"0-10",
Q902&lt;=20,"11-20",
Q902&lt;=30,"21-30",
Q902&lt;=40,"31-40",
Q902&lt;=50,"41-50",
Q902&lt;=60,"51-60",
Q902&lt;=70,"61-70"
)</f>
        <v>51-60</v>
      </c>
      <c r="S902" t="str">
        <f t="shared" si="14"/>
        <v>No</v>
      </c>
    </row>
    <row r="903" spans="1:19" ht="15.75" x14ac:dyDescent="0.25">
      <c r="A903" s="36" t="s">
        <v>943</v>
      </c>
      <c r="B903" t="str">
        <f>VLOOKUP(A903,'Customer Names'!A:E,COLUMN('Customer Names'!D902),FALSE)</f>
        <v>Mr. Patrick</v>
      </c>
      <c r="C903">
        <f>VLOOKUP($A903,'Medical Examinations'!$A:$J,COLUMN('Medical Examinations'!B902),FALSE)</f>
        <v>35.700000000000003</v>
      </c>
      <c r="D903">
        <f>VLOOKUP($A903,'Medical Examinations'!$A:$J,COLUMN('Medical Examinations'!C902),FALSE)</f>
        <v>4.0599999999999996</v>
      </c>
      <c r="E903" t="str">
        <f>VLOOKUP($A903,'Medical Examinations'!$A:$J,COLUMN('Medical Examinations'!D902),FALSE)</f>
        <v>No</v>
      </c>
      <c r="F903" t="str">
        <f>VLOOKUP($A903,'Medical Examinations'!$A:$J,COLUMN('Medical Examinations'!E902),FALSE)</f>
        <v>No</v>
      </c>
      <c r="G903" t="str">
        <f>VLOOKUP($A903,'Medical Examinations'!$A:$J,COLUMN('Medical Examinations'!F902),FALSE)</f>
        <v>Yes</v>
      </c>
      <c r="H903">
        <f>VLOOKUP($A903,'Medical Examinations'!$A:$J,COLUMN('Medical Examinations'!G902),FALSE)</f>
        <v>1</v>
      </c>
      <c r="I903" t="str">
        <f>VLOOKUP($A903,'Medical Examinations'!$A:$J,COLUMN('Medical Examinations'!H902),FALSE)</f>
        <v>No</v>
      </c>
      <c r="J903" t="str">
        <f>VLOOKUP($A903,'Medical Examinations'!$A:$J,COLUMN('Medical Examinations'!I902),FALSE)</f>
        <v>Obesity</v>
      </c>
      <c r="K903" t="str">
        <f>VLOOKUP($A903,'Medical Examinations'!$A:$J,COLUMN('Medical Examinations'!J902),FALSE)</f>
        <v>Normal</v>
      </c>
      <c r="L903" s="30">
        <f>VLOOKUP($A903,'Hospitalisation Details'!$A:$K,COLUMN('Hospitalisation Details'!J902),FALSE)</f>
        <v>29144</v>
      </c>
      <c r="M903" s="23">
        <f>VLOOKUP($A903,'Hospitalisation Details'!$A:$K,COLUMN('Hospitalisation Details'!F902),FALSE)</f>
        <v>12035.18</v>
      </c>
      <c r="N903" t="str">
        <f>VLOOKUP($A903,'Hospitalisation Details'!$A:$K,COLUMN('Hospitalisation Details'!G902),FALSE)</f>
        <v>Tier - 3</v>
      </c>
      <c r="O903" t="str">
        <f>VLOOKUP($A903,'Hospitalisation Details'!$A:$K,COLUMN('Hospitalisation Details'!H902),FALSE)</f>
        <v>Tier - 3</v>
      </c>
      <c r="P903" t="str">
        <f>VLOOKUP($A903,'Hospitalisation Details'!$A:$K,COLUMN('Hospitalisation Details'!I902),FALSE)</f>
        <v>R1021</v>
      </c>
      <c r="Q903">
        <f>VLOOKUP($A903,'Hospitalisation Details'!$A:$K,COLUMN('Hospitalisation Details'!K902),FALSE)</f>
        <v>43</v>
      </c>
      <c r="R903" t="str" cm="1">
        <f t="array" ref="R903">_xlfn.IFS(
Q903&lt;=10,"0-10",
Q903&lt;=20,"11-20",
Q903&lt;=30,"21-30",
Q903&lt;=40,"31-40",
Q903&lt;=50,"41-50",
Q903&lt;=60,"51-60",
Q903&lt;=70,"61-70"
)</f>
        <v>41-50</v>
      </c>
      <c r="S903" t="str">
        <f t="shared" si="14"/>
        <v>No</v>
      </c>
    </row>
    <row r="904" spans="1:19" ht="15.75" x14ac:dyDescent="0.25">
      <c r="A904" s="36" t="s">
        <v>944</v>
      </c>
      <c r="B904" t="str">
        <f>VLOOKUP(A904,'Customer Names'!A:E,COLUMN('Customer Names'!D903),FALSE)</f>
        <v>Ms. Emilie</v>
      </c>
      <c r="C904">
        <f>VLOOKUP($A904,'Medical Examinations'!$A:$J,COLUMN('Medical Examinations'!B903),FALSE)</f>
        <v>20.100000000000001</v>
      </c>
      <c r="D904">
        <f>VLOOKUP($A904,'Medical Examinations'!$A:$J,COLUMN('Medical Examinations'!C903),FALSE)</f>
        <v>10.52</v>
      </c>
      <c r="E904" t="str">
        <f>VLOOKUP($A904,'Medical Examinations'!$A:$J,COLUMN('Medical Examinations'!D903),FALSE)</f>
        <v>No</v>
      </c>
      <c r="F904" t="str">
        <f>VLOOKUP($A904,'Medical Examinations'!$A:$J,COLUMN('Medical Examinations'!E903),FALSE)</f>
        <v>No</v>
      </c>
      <c r="G904" t="str">
        <f>VLOOKUP($A904,'Medical Examinations'!$A:$J,COLUMN('Medical Examinations'!F903),FALSE)</f>
        <v>No</v>
      </c>
      <c r="H904">
        <f>VLOOKUP($A904,'Medical Examinations'!$A:$J,COLUMN('Medical Examinations'!G903),FALSE)</f>
        <v>0</v>
      </c>
      <c r="I904" t="str">
        <f>VLOOKUP($A904,'Medical Examinations'!$A:$J,COLUMN('Medical Examinations'!H903),FALSE)</f>
        <v>No</v>
      </c>
      <c r="J904" t="str">
        <f>VLOOKUP($A904,'Medical Examinations'!$A:$J,COLUMN('Medical Examinations'!I903),FALSE)</f>
        <v>Healthy Weight</v>
      </c>
      <c r="K904" t="str">
        <f>VLOOKUP($A904,'Medical Examinations'!$A:$J,COLUMN('Medical Examinations'!J903),FALSE)</f>
        <v>Diabetes</v>
      </c>
      <c r="L904" s="30">
        <f>VLOOKUP($A904,'Hospitalisation Details'!$A:$K,COLUMN('Hospitalisation Details'!J903),FALSE)</f>
        <v>24044</v>
      </c>
      <c r="M904" s="23">
        <f>VLOOKUP($A904,'Hospitalisation Details'!$A:$K,COLUMN('Hospitalisation Details'!F903),FALSE)</f>
        <v>12032.33</v>
      </c>
      <c r="N904" t="str">
        <f>VLOOKUP($A904,'Hospitalisation Details'!$A:$K,COLUMN('Hospitalisation Details'!G903),FALSE)</f>
        <v>Tier - 3</v>
      </c>
      <c r="O904" t="str">
        <f>VLOOKUP($A904,'Hospitalisation Details'!$A:$K,COLUMN('Hospitalisation Details'!H903),FALSE)</f>
        <v>Tier - 1</v>
      </c>
      <c r="P904" t="str">
        <f>VLOOKUP($A904,'Hospitalisation Details'!$A:$K,COLUMN('Hospitalisation Details'!I903),FALSE)</f>
        <v>R1011</v>
      </c>
      <c r="Q904">
        <f>VLOOKUP($A904,'Hospitalisation Details'!$A:$K,COLUMN('Hospitalisation Details'!K903),FALSE)</f>
        <v>57</v>
      </c>
      <c r="R904" t="str" cm="1">
        <f t="array" ref="R904">_xlfn.IFS(
Q904&lt;=10,"0-10",
Q904&lt;=20,"11-20",
Q904&lt;=30,"21-30",
Q904&lt;=40,"31-40",
Q904&lt;=50,"41-50",
Q904&lt;=60,"51-60",
Q904&lt;=70,"61-70"
)</f>
        <v>51-60</v>
      </c>
      <c r="S904" t="str">
        <f t="shared" si="14"/>
        <v>Yes</v>
      </c>
    </row>
    <row r="905" spans="1:19" ht="15.75" x14ac:dyDescent="0.25">
      <c r="A905" s="36" t="s">
        <v>945</v>
      </c>
      <c r="B905" t="str">
        <f>VLOOKUP(A905,'Customer Names'!A:E,COLUMN('Customer Names'!D904),FALSE)</f>
        <v>Ms. Caitlin</v>
      </c>
      <c r="C905">
        <f>VLOOKUP($A905,'Medical Examinations'!$A:$J,COLUMN('Medical Examinations'!B904),FALSE)</f>
        <v>22.23</v>
      </c>
      <c r="D905">
        <f>VLOOKUP($A905,'Medical Examinations'!$A:$J,COLUMN('Medical Examinations'!C904),FALSE)</f>
        <v>9.65</v>
      </c>
      <c r="E905" t="str">
        <f>VLOOKUP($A905,'Medical Examinations'!$A:$J,COLUMN('Medical Examinations'!D904),FALSE)</f>
        <v>No</v>
      </c>
      <c r="F905" t="str">
        <f>VLOOKUP($A905,'Medical Examinations'!$A:$J,COLUMN('Medical Examinations'!E904),FALSE)</f>
        <v>No</v>
      </c>
      <c r="G905" t="str">
        <f>VLOOKUP($A905,'Medical Examinations'!$A:$J,COLUMN('Medical Examinations'!F904),FALSE)</f>
        <v>No</v>
      </c>
      <c r="H905">
        <f>VLOOKUP($A905,'Medical Examinations'!$A:$J,COLUMN('Medical Examinations'!G904),FALSE)</f>
        <v>0</v>
      </c>
      <c r="I905" t="str">
        <f>VLOOKUP($A905,'Medical Examinations'!$A:$J,COLUMN('Medical Examinations'!H904),FALSE)</f>
        <v>No</v>
      </c>
      <c r="J905" t="str">
        <f>VLOOKUP($A905,'Medical Examinations'!$A:$J,COLUMN('Medical Examinations'!I904),FALSE)</f>
        <v>Healthy Weight</v>
      </c>
      <c r="K905" t="str">
        <f>VLOOKUP($A905,'Medical Examinations'!$A:$J,COLUMN('Medical Examinations'!J904),FALSE)</f>
        <v>Diabetes</v>
      </c>
      <c r="L905" s="30">
        <f>VLOOKUP($A905,'Hospitalisation Details'!$A:$K,COLUMN('Hospitalisation Details'!J904),FALSE)</f>
        <v>23902</v>
      </c>
      <c r="M905" s="23">
        <f>VLOOKUP($A905,'Hospitalisation Details'!$A:$K,COLUMN('Hospitalisation Details'!F904),FALSE)</f>
        <v>12029.29</v>
      </c>
      <c r="N905" t="str">
        <f>VLOOKUP($A905,'Hospitalisation Details'!$A:$K,COLUMN('Hospitalisation Details'!G904),FALSE)</f>
        <v>Tier - 3</v>
      </c>
      <c r="O905" t="str">
        <f>VLOOKUP($A905,'Hospitalisation Details'!$A:$K,COLUMN('Hospitalisation Details'!H904),FALSE)</f>
        <v>Tier - 2</v>
      </c>
      <c r="P905" t="str">
        <f>VLOOKUP($A905,'Hospitalisation Details'!$A:$K,COLUMN('Hospitalisation Details'!I904),FALSE)</f>
        <v>R1024</v>
      </c>
      <c r="Q905">
        <f>VLOOKUP($A905,'Hospitalisation Details'!$A:$K,COLUMN('Hospitalisation Details'!K904),FALSE)</f>
        <v>57</v>
      </c>
      <c r="R905" t="str" cm="1">
        <f t="array" ref="R905">_xlfn.IFS(
Q905&lt;=10,"0-10",
Q905&lt;=20,"11-20",
Q905&lt;=30,"21-30",
Q905&lt;=40,"31-40",
Q905&lt;=50,"41-50",
Q905&lt;=60,"51-60",
Q905&lt;=70,"61-70"
)</f>
        <v>51-60</v>
      </c>
      <c r="S905" t="str">
        <f t="shared" si="14"/>
        <v>Yes</v>
      </c>
    </row>
    <row r="906" spans="1:19" ht="15.75" x14ac:dyDescent="0.25">
      <c r="A906" s="36" t="s">
        <v>946</v>
      </c>
      <c r="B906" t="str">
        <f>VLOOKUP(A906,'Customer Names'!A:E,COLUMN('Customer Names'!D905),FALSE)</f>
        <v>Mr. Joseph</v>
      </c>
      <c r="C906">
        <f>VLOOKUP($A906,'Medical Examinations'!$A:$J,COLUMN('Medical Examinations'!B905),FALSE)</f>
        <v>36.47</v>
      </c>
      <c r="D906">
        <f>VLOOKUP($A906,'Medical Examinations'!$A:$J,COLUMN('Medical Examinations'!C905),FALSE)</f>
        <v>6.21</v>
      </c>
      <c r="E906" t="str">
        <f>VLOOKUP($A906,'Medical Examinations'!$A:$J,COLUMN('Medical Examinations'!D905),FALSE)</f>
        <v>No</v>
      </c>
      <c r="F906" t="str">
        <f>VLOOKUP($A906,'Medical Examinations'!$A:$J,COLUMN('Medical Examinations'!E905),FALSE)</f>
        <v>No</v>
      </c>
      <c r="G906" t="str">
        <f>VLOOKUP($A906,'Medical Examinations'!$A:$J,COLUMN('Medical Examinations'!F905),FALSE)</f>
        <v>No</v>
      </c>
      <c r="H906">
        <f>VLOOKUP($A906,'Medical Examinations'!$A:$J,COLUMN('Medical Examinations'!G905),FALSE)</f>
        <v>0</v>
      </c>
      <c r="I906" t="str">
        <f>VLOOKUP($A906,'Medical Examinations'!$A:$J,COLUMN('Medical Examinations'!H905),FALSE)</f>
        <v>No</v>
      </c>
      <c r="J906" t="str">
        <f>VLOOKUP($A906,'Medical Examinations'!$A:$J,COLUMN('Medical Examinations'!I905),FALSE)</f>
        <v>Obesity</v>
      </c>
      <c r="K906" t="str">
        <f>VLOOKUP($A906,'Medical Examinations'!$A:$J,COLUMN('Medical Examinations'!J905),FALSE)</f>
        <v>Prediabetes</v>
      </c>
      <c r="L906" s="30">
        <f>VLOOKUP($A906,'Hospitalisation Details'!$A:$K,COLUMN('Hospitalisation Details'!J905),FALSE)</f>
        <v>30241</v>
      </c>
      <c r="M906" s="23">
        <f>VLOOKUP($A906,'Hospitalisation Details'!$A:$K,COLUMN('Hospitalisation Details'!F905),FALSE)</f>
        <v>12001.29</v>
      </c>
      <c r="N906" t="str">
        <f>VLOOKUP($A906,'Hospitalisation Details'!$A:$K,COLUMN('Hospitalisation Details'!G905),FALSE)</f>
        <v>Tier - 3</v>
      </c>
      <c r="O906" t="str">
        <f>VLOOKUP($A906,'Hospitalisation Details'!$A:$K,COLUMN('Hospitalisation Details'!H905),FALSE)</f>
        <v>Tier - 3</v>
      </c>
      <c r="P906" t="str">
        <f>VLOOKUP($A906,'Hospitalisation Details'!$A:$K,COLUMN('Hospitalisation Details'!I905),FALSE)</f>
        <v>R1021</v>
      </c>
      <c r="Q906">
        <f>VLOOKUP($A906,'Hospitalisation Details'!$A:$K,COLUMN('Hospitalisation Details'!K905),FALSE)</f>
        <v>40</v>
      </c>
      <c r="R906" t="str" cm="1">
        <f t="array" ref="R906">_xlfn.IFS(
Q906&lt;=10,"0-10",
Q906&lt;=20,"11-20",
Q906&lt;=30,"21-30",
Q906&lt;=40,"31-40",
Q906&lt;=50,"41-50",
Q906&lt;=60,"51-60",
Q906&lt;=70,"61-70"
)</f>
        <v>31-40</v>
      </c>
      <c r="S906" t="str">
        <f t="shared" si="14"/>
        <v>Yes</v>
      </c>
    </row>
    <row r="907" spans="1:19" ht="15.75" x14ac:dyDescent="0.25">
      <c r="A907" s="36" t="s">
        <v>947</v>
      </c>
      <c r="B907" t="str">
        <f>VLOOKUP(A907,'Customer Names'!A:E,COLUMN('Customer Names'!D906),FALSE)</f>
        <v>Ms. Wendy</v>
      </c>
      <c r="C907">
        <f>VLOOKUP($A907,'Medical Examinations'!$A:$J,COLUMN('Medical Examinations'!B906),FALSE)</f>
        <v>49.64</v>
      </c>
      <c r="D907">
        <f>VLOOKUP($A907,'Medical Examinations'!$A:$J,COLUMN('Medical Examinations'!C906),FALSE)</f>
        <v>4.76</v>
      </c>
      <c r="E907" t="str">
        <f>VLOOKUP($A907,'Medical Examinations'!$A:$J,COLUMN('Medical Examinations'!D906),FALSE)</f>
        <v>No</v>
      </c>
      <c r="F907" t="str">
        <f>VLOOKUP($A907,'Medical Examinations'!$A:$J,COLUMN('Medical Examinations'!E906),FALSE)</f>
        <v>No</v>
      </c>
      <c r="G907" t="str">
        <f>VLOOKUP($A907,'Medical Examinations'!$A:$J,COLUMN('Medical Examinations'!F906),FALSE)</f>
        <v>Yes</v>
      </c>
      <c r="H907">
        <f>VLOOKUP($A907,'Medical Examinations'!$A:$J,COLUMN('Medical Examinations'!G906),FALSE)</f>
        <v>1</v>
      </c>
      <c r="I907" t="str">
        <f>VLOOKUP($A907,'Medical Examinations'!$A:$J,COLUMN('Medical Examinations'!H906),FALSE)</f>
        <v>No</v>
      </c>
      <c r="J907" t="str">
        <f>VLOOKUP($A907,'Medical Examinations'!$A:$J,COLUMN('Medical Examinations'!I906),FALSE)</f>
        <v>Obesity</v>
      </c>
      <c r="K907" t="str">
        <f>VLOOKUP($A907,'Medical Examinations'!$A:$J,COLUMN('Medical Examinations'!J906),FALSE)</f>
        <v>Normal</v>
      </c>
      <c r="L907" s="30">
        <f>VLOOKUP($A907,'Hospitalisation Details'!$A:$K,COLUMN('Hospitalisation Details'!J906),FALSE)</f>
        <v>34315</v>
      </c>
      <c r="M907" s="23">
        <f>VLOOKUP($A907,'Hospitalisation Details'!$A:$K,COLUMN('Hospitalisation Details'!F906),FALSE)</f>
        <v>11994.89</v>
      </c>
      <c r="N907" t="str">
        <f>VLOOKUP($A907,'Hospitalisation Details'!$A:$K,COLUMN('Hospitalisation Details'!G906),FALSE)</f>
        <v>Tier - 3</v>
      </c>
      <c r="O907" t="str">
        <f>VLOOKUP($A907,'Hospitalisation Details'!$A:$K,COLUMN('Hospitalisation Details'!H906),FALSE)</f>
        <v>Tier - 2</v>
      </c>
      <c r="P907" t="str">
        <f>VLOOKUP($A907,'Hospitalisation Details'!$A:$K,COLUMN('Hospitalisation Details'!I906),FALSE)</f>
        <v>R1012</v>
      </c>
      <c r="Q907">
        <f>VLOOKUP($A907,'Hospitalisation Details'!$A:$K,COLUMN('Hospitalisation Details'!K906),FALSE)</f>
        <v>29</v>
      </c>
      <c r="R907" t="str" cm="1">
        <f t="array" ref="R907">_xlfn.IFS(
Q907&lt;=10,"0-10",
Q907&lt;=20,"11-20",
Q907&lt;=30,"21-30",
Q907&lt;=40,"31-40",
Q907&lt;=50,"41-50",
Q907&lt;=60,"51-60",
Q907&lt;=70,"61-70"
)</f>
        <v>21-30</v>
      </c>
      <c r="S907" t="str">
        <f t="shared" si="14"/>
        <v>No</v>
      </c>
    </row>
    <row r="908" spans="1:19" ht="15.75" x14ac:dyDescent="0.25">
      <c r="A908" s="36" t="s">
        <v>948</v>
      </c>
      <c r="B908" t="str">
        <f>VLOOKUP(A908,'Customer Names'!A:E,COLUMN('Customer Names'!D907),FALSE)</f>
        <v>Mrs. Leah</v>
      </c>
      <c r="C908">
        <f>VLOOKUP($A908,'Medical Examinations'!$A:$J,COLUMN('Medical Examinations'!B907),FALSE)</f>
        <v>36.799999999999997</v>
      </c>
      <c r="D908">
        <f>VLOOKUP($A908,'Medical Examinations'!$A:$J,COLUMN('Medical Examinations'!C907),FALSE)</f>
        <v>5.73</v>
      </c>
      <c r="E908" t="str">
        <f>VLOOKUP($A908,'Medical Examinations'!$A:$J,COLUMN('Medical Examinations'!D907),FALSE)</f>
        <v>Yes</v>
      </c>
      <c r="F908" t="str">
        <f>VLOOKUP($A908,'Medical Examinations'!$A:$J,COLUMN('Medical Examinations'!E907),FALSE)</f>
        <v>No</v>
      </c>
      <c r="G908" t="str">
        <f>VLOOKUP($A908,'Medical Examinations'!$A:$J,COLUMN('Medical Examinations'!F907),FALSE)</f>
        <v>Yes</v>
      </c>
      <c r="H908">
        <f>VLOOKUP($A908,'Medical Examinations'!$A:$J,COLUMN('Medical Examinations'!G907),FALSE)</f>
        <v>1</v>
      </c>
      <c r="I908" t="str">
        <f>VLOOKUP($A908,'Medical Examinations'!$A:$J,COLUMN('Medical Examinations'!H907),FALSE)</f>
        <v>No</v>
      </c>
      <c r="J908" t="str">
        <f>VLOOKUP($A908,'Medical Examinations'!$A:$J,COLUMN('Medical Examinations'!I907),FALSE)</f>
        <v>Obesity</v>
      </c>
      <c r="K908" t="str">
        <f>VLOOKUP($A908,'Medical Examinations'!$A:$J,COLUMN('Medical Examinations'!J907),FALSE)</f>
        <v>Prediabetes</v>
      </c>
      <c r="L908" s="30">
        <f>VLOOKUP($A908,'Hospitalisation Details'!$A:$K,COLUMN('Hospitalisation Details'!J907),FALSE)</f>
        <v>30501</v>
      </c>
      <c r="M908" s="23">
        <f>VLOOKUP($A908,'Hospitalisation Details'!$A:$K,COLUMN('Hospitalisation Details'!F907),FALSE)</f>
        <v>11987.68</v>
      </c>
      <c r="N908" t="str">
        <f>VLOOKUP($A908,'Hospitalisation Details'!$A:$K,COLUMN('Hospitalisation Details'!G907),FALSE)</f>
        <v>Tier - 3</v>
      </c>
      <c r="O908" t="str">
        <f>VLOOKUP($A908,'Hospitalisation Details'!$A:$K,COLUMN('Hospitalisation Details'!H907),FALSE)</f>
        <v>Tier - 2</v>
      </c>
      <c r="P908" t="str">
        <f>VLOOKUP($A908,'Hospitalisation Details'!$A:$K,COLUMN('Hospitalisation Details'!I907),FALSE)</f>
        <v>R1026</v>
      </c>
      <c r="Q908">
        <f>VLOOKUP($A908,'Hospitalisation Details'!$A:$K,COLUMN('Hospitalisation Details'!K907),FALSE)</f>
        <v>39</v>
      </c>
      <c r="R908" t="str" cm="1">
        <f t="array" ref="R908">_xlfn.IFS(
Q908&lt;=10,"0-10",
Q908&lt;=20,"11-20",
Q908&lt;=30,"21-30",
Q908&lt;=40,"31-40",
Q908&lt;=50,"41-50",
Q908&lt;=60,"51-60",
Q908&lt;=70,"61-70"
)</f>
        <v>31-40</v>
      </c>
      <c r="S908" t="str">
        <f t="shared" si="14"/>
        <v>Yes</v>
      </c>
    </row>
    <row r="909" spans="1:19" ht="15.75" x14ac:dyDescent="0.25">
      <c r="A909" s="36" t="s">
        <v>949</v>
      </c>
      <c r="B909" t="str">
        <f>VLOOKUP(A909,'Customer Names'!A:E,COLUMN('Customer Names'!D908),FALSE)</f>
        <v>Mr. Wayne</v>
      </c>
      <c r="C909">
        <f>VLOOKUP($A909,'Medical Examinations'!$A:$J,COLUMN('Medical Examinations'!B908),FALSE)</f>
        <v>33.880000000000003</v>
      </c>
      <c r="D909">
        <f>VLOOKUP($A909,'Medical Examinations'!$A:$J,COLUMN('Medical Examinations'!C908),FALSE)</f>
        <v>10.78</v>
      </c>
      <c r="E909" t="str">
        <f>VLOOKUP($A909,'Medical Examinations'!$A:$J,COLUMN('Medical Examinations'!D908),FALSE)</f>
        <v>Yes</v>
      </c>
      <c r="F909" t="str">
        <f>VLOOKUP($A909,'Medical Examinations'!$A:$J,COLUMN('Medical Examinations'!E908),FALSE)</f>
        <v>No</v>
      </c>
      <c r="G909" t="str">
        <f>VLOOKUP($A909,'Medical Examinations'!$A:$J,COLUMN('Medical Examinations'!F908),FALSE)</f>
        <v>No</v>
      </c>
      <c r="H909">
        <f>VLOOKUP($A909,'Medical Examinations'!$A:$J,COLUMN('Medical Examinations'!G908),FALSE)</f>
        <v>0</v>
      </c>
      <c r="I909" t="str">
        <f>VLOOKUP($A909,'Medical Examinations'!$A:$J,COLUMN('Medical Examinations'!H908),FALSE)</f>
        <v>No</v>
      </c>
      <c r="J909" t="str">
        <f>VLOOKUP($A909,'Medical Examinations'!$A:$J,COLUMN('Medical Examinations'!I908),FALSE)</f>
        <v>Obesity</v>
      </c>
      <c r="K909" t="str">
        <f>VLOOKUP($A909,'Medical Examinations'!$A:$J,COLUMN('Medical Examinations'!J908),FALSE)</f>
        <v>Diabetes</v>
      </c>
      <c r="L909" s="30">
        <f>VLOOKUP($A909,'Hospitalisation Details'!$A:$K,COLUMN('Hospitalisation Details'!J908),FALSE)</f>
        <v>24828</v>
      </c>
      <c r="M909" s="23">
        <f>VLOOKUP($A909,'Hospitalisation Details'!$A:$K,COLUMN('Hospitalisation Details'!F908),FALSE)</f>
        <v>11987.17</v>
      </c>
      <c r="N909" t="str">
        <f>VLOOKUP($A909,'Hospitalisation Details'!$A:$K,COLUMN('Hospitalisation Details'!G908),FALSE)</f>
        <v>Tier - 3</v>
      </c>
      <c r="O909" t="str">
        <f>VLOOKUP($A909,'Hospitalisation Details'!$A:$K,COLUMN('Hospitalisation Details'!H908),FALSE)</f>
        <v>Tier - 3</v>
      </c>
      <c r="P909" t="str">
        <f>VLOOKUP($A909,'Hospitalisation Details'!$A:$K,COLUMN('Hospitalisation Details'!I908),FALSE)</f>
        <v>R1013</v>
      </c>
      <c r="Q909">
        <f>VLOOKUP($A909,'Hospitalisation Details'!$A:$K,COLUMN('Hospitalisation Details'!K908),FALSE)</f>
        <v>55</v>
      </c>
      <c r="R909" t="str" cm="1">
        <f t="array" ref="R909">_xlfn.IFS(
Q909&lt;=10,"0-10",
Q909&lt;=20,"11-20",
Q909&lt;=30,"21-30",
Q909&lt;=40,"31-40",
Q909&lt;=50,"41-50",
Q909&lt;=60,"51-60",
Q909&lt;=70,"61-70"
)</f>
        <v>51-60</v>
      </c>
      <c r="S909" t="str">
        <f t="shared" si="14"/>
        <v>Yes</v>
      </c>
    </row>
    <row r="910" spans="1:19" ht="15.75" x14ac:dyDescent="0.25">
      <c r="A910" s="36" t="s">
        <v>950</v>
      </c>
      <c r="B910" t="str">
        <f>VLOOKUP(A910,'Customer Names'!A:E,COLUMN('Customer Names'!D909),FALSE)</f>
        <v>Mr. Jason</v>
      </c>
      <c r="C910">
        <f>VLOOKUP($A910,'Medical Examinations'!$A:$J,COLUMN('Medical Examinations'!B909),FALSE)</f>
        <v>32.01</v>
      </c>
      <c r="D910">
        <f>VLOOKUP($A910,'Medical Examinations'!$A:$J,COLUMN('Medical Examinations'!C909),FALSE)</f>
        <v>5.08</v>
      </c>
      <c r="E910" t="str">
        <f>VLOOKUP($A910,'Medical Examinations'!$A:$J,COLUMN('Medical Examinations'!D909),FALSE)</f>
        <v>Yes</v>
      </c>
      <c r="F910" t="str">
        <f>VLOOKUP($A910,'Medical Examinations'!$A:$J,COLUMN('Medical Examinations'!E909),FALSE)</f>
        <v>No</v>
      </c>
      <c r="G910" t="str">
        <f>VLOOKUP($A910,'Medical Examinations'!$A:$J,COLUMN('Medical Examinations'!F909),FALSE)</f>
        <v>No</v>
      </c>
      <c r="H910">
        <f>VLOOKUP($A910,'Medical Examinations'!$A:$J,COLUMN('Medical Examinations'!G909),FALSE)</f>
        <v>1</v>
      </c>
      <c r="I910" t="str">
        <f>VLOOKUP($A910,'Medical Examinations'!$A:$J,COLUMN('Medical Examinations'!H909),FALSE)</f>
        <v>No</v>
      </c>
      <c r="J910" t="str">
        <f>VLOOKUP($A910,'Medical Examinations'!$A:$J,COLUMN('Medical Examinations'!I909),FALSE)</f>
        <v>Obesity</v>
      </c>
      <c r="K910" t="str">
        <f>VLOOKUP($A910,'Medical Examinations'!$A:$J,COLUMN('Medical Examinations'!J909),FALSE)</f>
        <v>Normal</v>
      </c>
      <c r="L910" s="30">
        <f>VLOOKUP($A910,'Hospitalisation Details'!$A:$K,COLUMN('Hospitalisation Details'!J909),FALSE)</f>
        <v>23649</v>
      </c>
      <c r="M910" s="23">
        <f>VLOOKUP($A910,'Hospitalisation Details'!$A:$K,COLUMN('Hospitalisation Details'!F909),FALSE)</f>
        <v>11946.63</v>
      </c>
      <c r="N910" t="str">
        <f>VLOOKUP($A910,'Hospitalisation Details'!$A:$K,COLUMN('Hospitalisation Details'!G909),FALSE)</f>
        <v>Tier - 3</v>
      </c>
      <c r="O910" t="str">
        <f>VLOOKUP($A910,'Hospitalisation Details'!$A:$K,COLUMN('Hospitalisation Details'!H909),FALSE)</f>
        <v>Tier - 2</v>
      </c>
      <c r="P910" t="str">
        <f>VLOOKUP($A910,'Hospitalisation Details'!$A:$K,COLUMN('Hospitalisation Details'!I909),FALSE)</f>
        <v>R1013</v>
      </c>
      <c r="Q910">
        <f>VLOOKUP($A910,'Hospitalisation Details'!$A:$K,COLUMN('Hospitalisation Details'!K909),FALSE)</f>
        <v>58</v>
      </c>
      <c r="R910" t="str" cm="1">
        <f t="array" ref="R910">_xlfn.IFS(
Q910&lt;=10,"0-10",
Q910&lt;=20,"11-20",
Q910&lt;=30,"21-30",
Q910&lt;=40,"31-40",
Q910&lt;=50,"41-50",
Q910&lt;=60,"51-60",
Q910&lt;=70,"61-70"
)</f>
        <v>51-60</v>
      </c>
      <c r="S910" t="str">
        <f t="shared" si="14"/>
        <v>No</v>
      </c>
    </row>
    <row r="911" spans="1:19" ht="15.75" x14ac:dyDescent="0.25">
      <c r="A911" s="36" t="s">
        <v>951</v>
      </c>
      <c r="B911" t="str">
        <f>VLOOKUP(A911,'Customer Names'!A:E,COLUMN('Customer Names'!D910),FALSE)</f>
        <v>Mr. Floris</v>
      </c>
      <c r="C911">
        <f>VLOOKUP($A911,'Medical Examinations'!$A:$J,COLUMN('Medical Examinations'!B910),FALSE)</f>
        <v>33.630000000000003</v>
      </c>
      <c r="D911">
        <f>VLOOKUP($A911,'Medical Examinations'!$A:$J,COLUMN('Medical Examinations'!C910),FALSE)</f>
        <v>11.39</v>
      </c>
      <c r="E911" t="str">
        <f>VLOOKUP($A911,'Medical Examinations'!$A:$J,COLUMN('Medical Examinations'!D910),FALSE)</f>
        <v>No</v>
      </c>
      <c r="F911" t="str">
        <f>VLOOKUP($A911,'Medical Examinations'!$A:$J,COLUMN('Medical Examinations'!E910),FALSE)</f>
        <v>No</v>
      </c>
      <c r="G911" t="str">
        <f>VLOOKUP($A911,'Medical Examinations'!$A:$J,COLUMN('Medical Examinations'!F910),FALSE)</f>
        <v>No</v>
      </c>
      <c r="H911">
        <f>VLOOKUP($A911,'Medical Examinations'!$A:$J,COLUMN('Medical Examinations'!G910),FALSE)</f>
        <v>0</v>
      </c>
      <c r="I911" t="str">
        <f>VLOOKUP($A911,'Medical Examinations'!$A:$J,COLUMN('Medical Examinations'!H910),FALSE)</f>
        <v>No</v>
      </c>
      <c r="J911" t="str">
        <f>VLOOKUP($A911,'Medical Examinations'!$A:$J,COLUMN('Medical Examinations'!I910),FALSE)</f>
        <v>Obesity</v>
      </c>
      <c r="K911" t="str">
        <f>VLOOKUP($A911,'Medical Examinations'!$A:$J,COLUMN('Medical Examinations'!J910),FALSE)</f>
        <v>Diabetes</v>
      </c>
      <c r="L911" s="30">
        <f>VLOOKUP($A911,'Hospitalisation Details'!$A:$K,COLUMN('Hospitalisation Details'!J910),FALSE)</f>
        <v>24047</v>
      </c>
      <c r="M911" s="23">
        <f>VLOOKUP($A911,'Hospitalisation Details'!$A:$K,COLUMN('Hospitalisation Details'!F910),FALSE)</f>
        <v>11945.13</v>
      </c>
      <c r="N911" t="str">
        <f>VLOOKUP($A911,'Hospitalisation Details'!$A:$K,COLUMN('Hospitalisation Details'!G910),FALSE)</f>
        <v>Tier - 3</v>
      </c>
      <c r="O911" t="str">
        <f>VLOOKUP($A911,'Hospitalisation Details'!$A:$K,COLUMN('Hospitalisation Details'!H910),FALSE)</f>
        <v>Tier - 2</v>
      </c>
      <c r="P911" t="str">
        <f>VLOOKUP($A911,'Hospitalisation Details'!$A:$K,COLUMN('Hospitalisation Details'!I910),FALSE)</f>
        <v>R1012</v>
      </c>
      <c r="Q911">
        <f>VLOOKUP($A911,'Hospitalisation Details'!$A:$K,COLUMN('Hospitalisation Details'!K910),FALSE)</f>
        <v>57</v>
      </c>
      <c r="R911" t="str" cm="1">
        <f t="array" ref="R911">_xlfn.IFS(
Q911&lt;=10,"0-10",
Q911&lt;=20,"11-20",
Q911&lt;=30,"21-30",
Q911&lt;=40,"31-40",
Q911&lt;=50,"41-50",
Q911&lt;=60,"51-60",
Q911&lt;=70,"61-70"
)</f>
        <v>51-60</v>
      </c>
      <c r="S911" t="str">
        <f t="shared" si="14"/>
        <v>Yes</v>
      </c>
    </row>
    <row r="912" spans="1:19" ht="15.75" x14ac:dyDescent="0.25">
      <c r="A912" s="36" t="s">
        <v>952</v>
      </c>
      <c r="B912" t="str">
        <f>VLOOKUP(A912,'Customer Names'!A:E,COLUMN('Customer Names'!D911),FALSE)</f>
        <v>Mr. Marc</v>
      </c>
      <c r="C912">
        <f>VLOOKUP($A912,'Medical Examinations'!$A:$J,COLUMN('Medical Examinations'!B911),FALSE)</f>
        <v>34.865000000000002</v>
      </c>
      <c r="D912">
        <f>VLOOKUP($A912,'Medical Examinations'!$A:$J,COLUMN('Medical Examinations'!C911),FALSE)</f>
        <v>5.35</v>
      </c>
      <c r="E912" t="str">
        <f>VLOOKUP($A912,'Medical Examinations'!$A:$J,COLUMN('Medical Examinations'!D911),FALSE)</f>
        <v>Yes</v>
      </c>
      <c r="F912" t="str">
        <f>VLOOKUP($A912,'Medical Examinations'!$A:$J,COLUMN('Medical Examinations'!E911),FALSE)</f>
        <v>No</v>
      </c>
      <c r="G912" t="str">
        <f>VLOOKUP($A912,'Medical Examinations'!$A:$J,COLUMN('Medical Examinations'!F911),FALSE)</f>
        <v>No</v>
      </c>
      <c r="H912">
        <f>VLOOKUP($A912,'Medical Examinations'!$A:$J,COLUMN('Medical Examinations'!G911),FALSE)</f>
        <v>1</v>
      </c>
      <c r="I912" t="str">
        <f>VLOOKUP($A912,'Medical Examinations'!$A:$J,COLUMN('Medical Examinations'!H911),FALSE)</f>
        <v>No</v>
      </c>
      <c r="J912" t="str">
        <f>VLOOKUP($A912,'Medical Examinations'!$A:$J,COLUMN('Medical Examinations'!I911),FALSE)</f>
        <v>Obesity</v>
      </c>
      <c r="K912" t="str">
        <f>VLOOKUP($A912,'Medical Examinations'!$A:$J,COLUMN('Medical Examinations'!J911),FALSE)</f>
        <v>Normal</v>
      </c>
      <c r="L912" s="30">
        <f>VLOOKUP($A912,'Hospitalisation Details'!$A:$K,COLUMN('Hospitalisation Details'!J911),FALSE)</f>
        <v>23736</v>
      </c>
      <c r="M912" s="23">
        <f>VLOOKUP($A912,'Hospitalisation Details'!$A:$K,COLUMN('Hospitalisation Details'!F911),FALSE)</f>
        <v>11944.59</v>
      </c>
      <c r="N912" t="str">
        <f>VLOOKUP($A912,'Hospitalisation Details'!$A:$K,COLUMN('Hospitalisation Details'!G911),FALSE)</f>
        <v>Tier - 3</v>
      </c>
      <c r="O912" t="str">
        <f>VLOOKUP($A912,'Hospitalisation Details'!$A:$K,COLUMN('Hospitalisation Details'!H911),FALSE)</f>
        <v>Tier - 2</v>
      </c>
      <c r="P912" t="str">
        <f>VLOOKUP($A912,'Hospitalisation Details'!$A:$K,COLUMN('Hospitalisation Details'!I911),FALSE)</f>
        <v>R1016</v>
      </c>
      <c r="Q912">
        <f>VLOOKUP($A912,'Hospitalisation Details'!$A:$K,COLUMN('Hospitalisation Details'!K911),FALSE)</f>
        <v>58</v>
      </c>
      <c r="R912" t="str" cm="1">
        <f t="array" ref="R912">_xlfn.IFS(
Q912&lt;=10,"0-10",
Q912&lt;=20,"11-20",
Q912&lt;=30,"21-30",
Q912&lt;=40,"31-40",
Q912&lt;=50,"41-50",
Q912&lt;=60,"51-60",
Q912&lt;=70,"61-70"
)</f>
        <v>51-60</v>
      </c>
      <c r="S912" t="str">
        <f t="shared" si="14"/>
        <v>No</v>
      </c>
    </row>
    <row r="913" spans="1:19" ht="15.75" x14ac:dyDescent="0.25">
      <c r="A913" s="36" t="s">
        <v>953</v>
      </c>
      <c r="B913" t="str">
        <f>VLOOKUP(A913,'Customer Names'!A:E,COLUMN('Customer Names'!D912),FALSE)</f>
        <v>Mr. Christopher</v>
      </c>
      <c r="C913">
        <f>VLOOKUP($A913,'Medical Examinations'!$A:$J,COLUMN('Medical Examinations'!B912),FALSE)</f>
        <v>43.11</v>
      </c>
      <c r="D913">
        <f>VLOOKUP($A913,'Medical Examinations'!$A:$J,COLUMN('Medical Examinations'!C912),FALSE)</f>
        <v>5.6</v>
      </c>
      <c r="E913" t="str">
        <f>VLOOKUP($A913,'Medical Examinations'!$A:$J,COLUMN('Medical Examinations'!D912),FALSE)</f>
        <v>No</v>
      </c>
      <c r="F913" t="str">
        <f>VLOOKUP($A913,'Medical Examinations'!$A:$J,COLUMN('Medical Examinations'!E912),FALSE)</f>
        <v>No</v>
      </c>
      <c r="G913" t="str">
        <f>VLOOKUP($A913,'Medical Examinations'!$A:$J,COLUMN('Medical Examinations'!F912),FALSE)</f>
        <v>No</v>
      </c>
      <c r="H913">
        <f>VLOOKUP($A913,'Medical Examinations'!$A:$J,COLUMN('Medical Examinations'!G912),FALSE)</f>
        <v>0</v>
      </c>
      <c r="I913" t="str">
        <f>VLOOKUP($A913,'Medical Examinations'!$A:$J,COLUMN('Medical Examinations'!H912),FALSE)</f>
        <v>No</v>
      </c>
      <c r="J913" t="str">
        <f>VLOOKUP($A913,'Medical Examinations'!$A:$J,COLUMN('Medical Examinations'!I912),FALSE)</f>
        <v>Obesity</v>
      </c>
      <c r="K913" t="str">
        <f>VLOOKUP($A913,'Medical Examinations'!$A:$J,COLUMN('Medical Examinations'!J912),FALSE)</f>
        <v>Normal</v>
      </c>
      <c r="L913" s="30">
        <f>VLOOKUP($A913,'Hospitalisation Details'!$A:$K,COLUMN('Hospitalisation Details'!J912),FALSE)</f>
        <v>33530</v>
      </c>
      <c r="M913" s="23">
        <f>VLOOKUP($A913,'Hospitalisation Details'!$A:$K,COLUMN('Hospitalisation Details'!F912),FALSE)</f>
        <v>11941.83</v>
      </c>
      <c r="N913" t="str">
        <f>VLOOKUP($A913,'Hospitalisation Details'!$A:$K,COLUMN('Hospitalisation Details'!G912),FALSE)</f>
        <v>Tier - 3</v>
      </c>
      <c r="O913" t="str">
        <f>VLOOKUP($A913,'Hospitalisation Details'!$A:$K,COLUMN('Hospitalisation Details'!H912),FALSE)</f>
        <v>Tier - 1</v>
      </c>
      <c r="P913" t="str">
        <f>VLOOKUP($A913,'Hospitalisation Details'!$A:$K,COLUMN('Hospitalisation Details'!I912),FALSE)</f>
        <v>R1023</v>
      </c>
      <c r="Q913">
        <f>VLOOKUP($A913,'Hospitalisation Details'!$A:$K,COLUMN('Hospitalisation Details'!K912),FALSE)</f>
        <v>31</v>
      </c>
      <c r="R913" t="str" cm="1">
        <f t="array" ref="R913">_xlfn.IFS(
Q913&lt;=10,"0-10",
Q913&lt;=20,"11-20",
Q913&lt;=30,"21-30",
Q913&lt;=40,"31-40",
Q913&lt;=50,"41-50",
Q913&lt;=60,"51-60",
Q913&lt;=70,"61-70"
)</f>
        <v>31-40</v>
      </c>
      <c r="S913" t="str">
        <f t="shared" si="14"/>
        <v>No</v>
      </c>
    </row>
    <row r="914" spans="1:19" ht="15.75" x14ac:dyDescent="0.25">
      <c r="A914" s="36" t="s">
        <v>954</v>
      </c>
      <c r="B914" t="str">
        <f>VLOOKUP(A914,'Customer Names'!A:E,COLUMN('Customer Names'!D913),FALSE)</f>
        <v>Mr. Kevin</v>
      </c>
      <c r="C914">
        <f>VLOOKUP($A914,'Medical Examinations'!$A:$J,COLUMN('Medical Examinations'!B913),FALSE)</f>
        <v>30.305</v>
      </c>
      <c r="D914">
        <f>VLOOKUP($A914,'Medical Examinations'!$A:$J,COLUMN('Medical Examinations'!C913),FALSE)</f>
        <v>4.2699999999999996</v>
      </c>
      <c r="E914" t="str">
        <f>VLOOKUP($A914,'Medical Examinations'!$A:$J,COLUMN('Medical Examinations'!D913),FALSE)</f>
        <v>Yes</v>
      </c>
      <c r="F914" t="str">
        <f>VLOOKUP($A914,'Medical Examinations'!$A:$J,COLUMN('Medical Examinations'!E913),FALSE)</f>
        <v>No</v>
      </c>
      <c r="G914" t="str">
        <f>VLOOKUP($A914,'Medical Examinations'!$A:$J,COLUMN('Medical Examinations'!F913),FALSE)</f>
        <v>No</v>
      </c>
      <c r="H914">
        <f>VLOOKUP($A914,'Medical Examinations'!$A:$J,COLUMN('Medical Examinations'!G913),FALSE)</f>
        <v>1</v>
      </c>
      <c r="I914" t="str">
        <f>VLOOKUP($A914,'Medical Examinations'!$A:$J,COLUMN('Medical Examinations'!H913),FALSE)</f>
        <v>No</v>
      </c>
      <c r="J914" t="str">
        <f>VLOOKUP($A914,'Medical Examinations'!$A:$J,COLUMN('Medical Examinations'!I913),FALSE)</f>
        <v>Obesity</v>
      </c>
      <c r="K914" t="str">
        <f>VLOOKUP($A914,'Medical Examinations'!$A:$J,COLUMN('Medical Examinations'!J913),FALSE)</f>
        <v>Normal</v>
      </c>
      <c r="L914" s="30">
        <f>VLOOKUP($A914,'Hospitalisation Details'!$A:$K,COLUMN('Hospitalisation Details'!J913),FALSE)</f>
        <v>23591</v>
      </c>
      <c r="M914" s="23">
        <f>VLOOKUP($A914,'Hospitalisation Details'!$A:$K,COLUMN('Hospitalisation Details'!F913),FALSE)</f>
        <v>11938.26</v>
      </c>
      <c r="N914" t="str">
        <f>VLOOKUP($A914,'Hospitalisation Details'!$A:$K,COLUMN('Hospitalisation Details'!G913),FALSE)</f>
        <v>Tier - 3</v>
      </c>
      <c r="O914" t="str">
        <f>VLOOKUP($A914,'Hospitalisation Details'!$A:$K,COLUMN('Hospitalisation Details'!H913),FALSE)</f>
        <v>Tier - 3</v>
      </c>
      <c r="P914" t="str">
        <f>VLOOKUP($A914,'Hospitalisation Details'!$A:$K,COLUMN('Hospitalisation Details'!I913),FALSE)</f>
        <v>R1019</v>
      </c>
      <c r="Q914">
        <f>VLOOKUP($A914,'Hospitalisation Details'!$A:$K,COLUMN('Hospitalisation Details'!K913),FALSE)</f>
        <v>58</v>
      </c>
      <c r="R914" t="str" cm="1">
        <f t="array" ref="R914">_xlfn.IFS(
Q914&lt;=10,"0-10",
Q914&lt;=20,"11-20",
Q914&lt;=30,"21-30",
Q914&lt;=40,"31-40",
Q914&lt;=50,"41-50",
Q914&lt;=60,"51-60",
Q914&lt;=70,"61-70"
)</f>
        <v>51-60</v>
      </c>
      <c r="S914" t="str">
        <f t="shared" si="14"/>
        <v>No</v>
      </c>
    </row>
    <row r="915" spans="1:19" ht="15.75" x14ac:dyDescent="0.25">
      <c r="A915" s="36" t="s">
        <v>955</v>
      </c>
      <c r="B915" t="str">
        <f>VLOOKUP(A915,'Customer Names'!A:E,COLUMN('Customer Names'!D914),FALSE)</f>
        <v>Mr. Aharon</v>
      </c>
      <c r="C915">
        <f>VLOOKUP($A915,'Medical Examinations'!$A:$J,COLUMN('Medical Examinations'!B914),FALSE)</f>
        <v>25.175000000000001</v>
      </c>
      <c r="D915">
        <f>VLOOKUP($A915,'Medical Examinations'!$A:$J,COLUMN('Medical Examinations'!C914),FALSE)</f>
        <v>5.57</v>
      </c>
      <c r="E915" t="str">
        <f>VLOOKUP($A915,'Medical Examinations'!$A:$J,COLUMN('Medical Examinations'!D914),FALSE)</f>
        <v>Yes</v>
      </c>
      <c r="F915" t="str">
        <f>VLOOKUP($A915,'Medical Examinations'!$A:$J,COLUMN('Medical Examinations'!E914),FALSE)</f>
        <v>No</v>
      </c>
      <c r="G915" t="str">
        <f>VLOOKUP($A915,'Medical Examinations'!$A:$J,COLUMN('Medical Examinations'!F914),FALSE)</f>
        <v>No</v>
      </c>
      <c r="H915">
        <f>VLOOKUP($A915,'Medical Examinations'!$A:$J,COLUMN('Medical Examinations'!G914),FALSE)</f>
        <v>1</v>
      </c>
      <c r="I915" t="str">
        <f>VLOOKUP($A915,'Medical Examinations'!$A:$J,COLUMN('Medical Examinations'!H914),FALSE)</f>
        <v>No</v>
      </c>
      <c r="J915" t="str">
        <f>VLOOKUP($A915,'Medical Examinations'!$A:$J,COLUMN('Medical Examinations'!I914),FALSE)</f>
        <v>Overweight</v>
      </c>
      <c r="K915" t="str">
        <f>VLOOKUP($A915,'Medical Examinations'!$A:$J,COLUMN('Medical Examinations'!J914),FALSE)</f>
        <v>Normal</v>
      </c>
      <c r="L915" s="30">
        <f>VLOOKUP($A915,'Hospitalisation Details'!$A:$K,COLUMN('Hospitalisation Details'!J914),FALSE)</f>
        <v>23731</v>
      </c>
      <c r="M915" s="23">
        <f>VLOOKUP($A915,'Hospitalisation Details'!$A:$K,COLUMN('Hospitalisation Details'!F914),FALSE)</f>
        <v>11931.13</v>
      </c>
      <c r="N915" t="str">
        <f>VLOOKUP($A915,'Hospitalisation Details'!$A:$K,COLUMN('Hospitalisation Details'!G914),FALSE)</f>
        <v>Tier - 3</v>
      </c>
      <c r="O915" t="str">
        <f>VLOOKUP($A915,'Hospitalisation Details'!$A:$K,COLUMN('Hospitalisation Details'!H914),FALSE)</f>
        <v>Tier - 1</v>
      </c>
      <c r="P915" t="str">
        <f>VLOOKUP($A915,'Hospitalisation Details'!$A:$K,COLUMN('Hospitalisation Details'!I914),FALSE)</f>
        <v>R1019</v>
      </c>
      <c r="Q915">
        <f>VLOOKUP($A915,'Hospitalisation Details'!$A:$K,COLUMN('Hospitalisation Details'!K914),FALSE)</f>
        <v>58</v>
      </c>
      <c r="R915" t="str" cm="1">
        <f t="array" ref="R915">_xlfn.IFS(
Q915&lt;=10,"0-10",
Q915&lt;=20,"11-20",
Q915&lt;=30,"21-30",
Q915&lt;=40,"31-40",
Q915&lt;=50,"41-50",
Q915&lt;=60,"51-60",
Q915&lt;=70,"61-70"
)</f>
        <v>51-60</v>
      </c>
      <c r="S915" t="str">
        <f t="shared" si="14"/>
        <v>No</v>
      </c>
    </row>
    <row r="916" spans="1:19" ht="15.75" x14ac:dyDescent="0.25">
      <c r="A916" s="36" t="s">
        <v>956</v>
      </c>
      <c r="B916" t="str">
        <f>VLOOKUP(A916,'Customer Names'!A:E,COLUMN('Customer Names'!D915),FALSE)</f>
        <v>Mr. Lawrence</v>
      </c>
      <c r="C916">
        <f>VLOOKUP($A916,'Medical Examinations'!$A:$J,COLUMN('Medical Examinations'!B915),FALSE)</f>
        <v>26.8</v>
      </c>
      <c r="D916">
        <f>VLOOKUP($A916,'Medical Examinations'!$A:$J,COLUMN('Medical Examinations'!C915),FALSE)</f>
        <v>5.68</v>
      </c>
      <c r="E916" t="str">
        <f>VLOOKUP($A916,'Medical Examinations'!$A:$J,COLUMN('Medical Examinations'!D915),FALSE)</f>
        <v>Yes</v>
      </c>
      <c r="F916" t="str">
        <f>VLOOKUP($A916,'Medical Examinations'!$A:$J,COLUMN('Medical Examinations'!E915),FALSE)</f>
        <v>No</v>
      </c>
      <c r="G916" t="str">
        <f>VLOOKUP($A916,'Medical Examinations'!$A:$J,COLUMN('Medical Examinations'!F915),FALSE)</f>
        <v>No</v>
      </c>
      <c r="H916">
        <f>VLOOKUP($A916,'Medical Examinations'!$A:$J,COLUMN('Medical Examinations'!G915),FALSE)</f>
        <v>1</v>
      </c>
      <c r="I916" t="str">
        <f>VLOOKUP($A916,'Medical Examinations'!$A:$J,COLUMN('Medical Examinations'!H915),FALSE)</f>
        <v>No</v>
      </c>
      <c r="J916" t="str">
        <f>VLOOKUP($A916,'Medical Examinations'!$A:$J,COLUMN('Medical Examinations'!I915),FALSE)</f>
        <v>Overweight</v>
      </c>
      <c r="K916" t="str">
        <f>VLOOKUP($A916,'Medical Examinations'!$A:$J,COLUMN('Medical Examinations'!J915),FALSE)</f>
        <v>Normal</v>
      </c>
      <c r="L916" s="30">
        <f>VLOOKUP($A916,'Hospitalisation Details'!$A:$K,COLUMN('Hospitalisation Details'!J915),FALSE)</f>
        <v>23700</v>
      </c>
      <c r="M916" s="23">
        <f>VLOOKUP($A916,'Hospitalisation Details'!$A:$K,COLUMN('Hospitalisation Details'!F915),FALSE)</f>
        <v>11918.2</v>
      </c>
      <c r="N916" t="str">
        <f>VLOOKUP($A916,'Hospitalisation Details'!$A:$K,COLUMN('Hospitalisation Details'!G915),FALSE)</f>
        <v>Tier - 3</v>
      </c>
      <c r="O916" t="str">
        <f>VLOOKUP($A916,'Hospitalisation Details'!$A:$K,COLUMN('Hospitalisation Details'!H915),FALSE)</f>
        <v>Tier - 1</v>
      </c>
      <c r="P916" t="str">
        <f>VLOOKUP($A916,'Hospitalisation Details'!$A:$K,COLUMN('Hospitalisation Details'!I915),FALSE)</f>
        <v>R1021</v>
      </c>
      <c r="Q916">
        <f>VLOOKUP($A916,'Hospitalisation Details'!$A:$K,COLUMN('Hospitalisation Details'!K915),FALSE)</f>
        <v>58</v>
      </c>
      <c r="R916" t="str" cm="1">
        <f t="array" ref="R916">_xlfn.IFS(
Q916&lt;=10,"0-10",
Q916&lt;=20,"11-20",
Q916&lt;=30,"21-30",
Q916&lt;=40,"31-40",
Q916&lt;=50,"41-50",
Q916&lt;=60,"51-60",
Q916&lt;=70,"61-70"
)</f>
        <v>51-60</v>
      </c>
      <c r="S916" t="str">
        <f t="shared" si="14"/>
        <v>No</v>
      </c>
    </row>
    <row r="917" spans="1:19" ht="15.75" x14ac:dyDescent="0.25">
      <c r="A917" s="36" t="s">
        <v>957</v>
      </c>
      <c r="B917" t="str">
        <f>VLOOKUP(A917,'Customer Names'!A:E,COLUMN('Customer Names'!D916),FALSE)</f>
        <v>Mr. Malcolm</v>
      </c>
      <c r="C917">
        <f>VLOOKUP($A917,'Medical Examinations'!$A:$J,COLUMN('Medical Examinations'!B916),FALSE)</f>
        <v>21.78</v>
      </c>
      <c r="D917">
        <f>VLOOKUP($A917,'Medical Examinations'!$A:$J,COLUMN('Medical Examinations'!C916),FALSE)</f>
        <v>5.3</v>
      </c>
      <c r="E917" t="str">
        <f>VLOOKUP($A917,'Medical Examinations'!$A:$J,COLUMN('Medical Examinations'!D916),FALSE)</f>
        <v>No</v>
      </c>
      <c r="F917" t="str">
        <f>VLOOKUP($A917,'Medical Examinations'!$A:$J,COLUMN('Medical Examinations'!E916),FALSE)</f>
        <v>Yes</v>
      </c>
      <c r="G917" t="str">
        <f>VLOOKUP($A917,'Medical Examinations'!$A:$J,COLUMN('Medical Examinations'!F916),FALSE)</f>
        <v>No</v>
      </c>
      <c r="H917">
        <f>VLOOKUP($A917,'Medical Examinations'!$A:$J,COLUMN('Medical Examinations'!G916),FALSE)</f>
        <v>1</v>
      </c>
      <c r="I917" t="str">
        <f>VLOOKUP($A917,'Medical Examinations'!$A:$J,COLUMN('Medical Examinations'!H916),FALSE)</f>
        <v>No</v>
      </c>
      <c r="J917" t="str">
        <f>VLOOKUP($A917,'Medical Examinations'!$A:$J,COLUMN('Medical Examinations'!I916),FALSE)</f>
        <v>Healthy Weight</v>
      </c>
      <c r="K917" t="str">
        <f>VLOOKUP($A917,'Medical Examinations'!$A:$J,COLUMN('Medical Examinations'!J916),FALSE)</f>
        <v>Normal</v>
      </c>
      <c r="L917" s="30">
        <f>VLOOKUP($A917,'Hospitalisation Details'!$A:$K,COLUMN('Hospitalisation Details'!J916),FALSE)</f>
        <v>38140</v>
      </c>
      <c r="M917" s="23">
        <f>VLOOKUP($A917,'Hospitalisation Details'!$A:$K,COLUMN('Hospitalisation Details'!F916),FALSE)</f>
        <v>11884.05</v>
      </c>
      <c r="N917" t="str">
        <f>VLOOKUP($A917,'Hospitalisation Details'!$A:$K,COLUMN('Hospitalisation Details'!G916),FALSE)</f>
        <v>Tier - 3</v>
      </c>
      <c r="O917" t="str">
        <f>VLOOKUP($A917,'Hospitalisation Details'!$A:$K,COLUMN('Hospitalisation Details'!H916),FALSE)</f>
        <v>Tier - 3</v>
      </c>
      <c r="P917" t="str">
        <f>VLOOKUP($A917,'Hospitalisation Details'!$A:$K,COLUMN('Hospitalisation Details'!I916),FALSE)</f>
        <v>R1013</v>
      </c>
      <c r="Q917">
        <f>VLOOKUP($A917,'Hospitalisation Details'!$A:$K,COLUMN('Hospitalisation Details'!K916),FALSE)</f>
        <v>19</v>
      </c>
      <c r="R917" t="str" cm="1">
        <f t="array" ref="R917">_xlfn.IFS(
Q917&lt;=10,"0-10",
Q917&lt;=20,"11-20",
Q917&lt;=30,"21-30",
Q917&lt;=40,"31-40",
Q917&lt;=50,"41-50",
Q917&lt;=60,"51-60",
Q917&lt;=70,"61-70"
)</f>
        <v>11-20</v>
      </c>
      <c r="S917" t="str">
        <f t="shared" si="14"/>
        <v>No</v>
      </c>
    </row>
    <row r="918" spans="1:19" ht="15.75" x14ac:dyDescent="0.25">
      <c r="A918" s="36" t="s">
        <v>958</v>
      </c>
      <c r="B918" t="str">
        <f>VLOOKUP(A918,'Customer Names'!A:E,COLUMN('Customer Names'!D917),FALSE)</f>
        <v>Ms. Anna</v>
      </c>
      <c r="C918">
        <f>VLOOKUP($A918,'Medical Examinations'!$A:$J,COLUMN('Medical Examinations'!B917),FALSE)</f>
        <v>30.14</v>
      </c>
      <c r="D918">
        <f>VLOOKUP($A918,'Medical Examinations'!$A:$J,COLUMN('Medical Examinations'!C917),FALSE)</f>
        <v>9.4499999999999993</v>
      </c>
      <c r="E918" t="str">
        <f>VLOOKUP($A918,'Medical Examinations'!$A:$J,COLUMN('Medical Examinations'!D917),FALSE)</f>
        <v>Yes</v>
      </c>
      <c r="F918" t="str">
        <f>VLOOKUP($A918,'Medical Examinations'!$A:$J,COLUMN('Medical Examinations'!E917),FALSE)</f>
        <v>No</v>
      </c>
      <c r="G918" t="str">
        <f>VLOOKUP($A918,'Medical Examinations'!$A:$J,COLUMN('Medical Examinations'!F917),FALSE)</f>
        <v>No</v>
      </c>
      <c r="H918">
        <f>VLOOKUP($A918,'Medical Examinations'!$A:$J,COLUMN('Medical Examinations'!G917),FALSE)</f>
        <v>0</v>
      </c>
      <c r="I918" t="str">
        <f>VLOOKUP($A918,'Medical Examinations'!$A:$J,COLUMN('Medical Examinations'!H917),FALSE)</f>
        <v>No</v>
      </c>
      <c r="J918" t="str">
        <f>VLOOKUP($A918,'Medical Examinations'!$A:$J,COLUMN('Medical Examinations'!I917),FALSE)</f>
        <v>Obesity</v>
      </c>
      <c r="K918" t="str">
        <f>VLOOKUP($A918,'Medical Examinations'!$A:$J,COLUMN('Medical Examinations'!J917),FALSE)</f>
        <v>Diabetes</v>
      </c>
      <c r="L918" s="30">
        <f>VLOOKUP($A918,'Hospitalisation Details'!$A:$K,COLUMN('Hospitalisation Details'!J917),FALSE)</f>
        <v>24774</v>
      </c>
      <c r="M918" s="23">
        <f>VLOOKUP($A918,'Hospitalisation Details'!$A:$K,COLUMN('Hospitalisation Details'!F917),FALSE)</f>
        <v>11881.97</v>
      </c>
      <c r="N918" t="str">
        <f>VLOOKUP($A918,'Hospitalisation Details'!$A:$K,COLUMN('Hospitalisation Details'!G917),FALSE)</f>
        <v>Tier - 3</v>
      </c>
      <c r="O918" t="str">
        <f>VLOOKUP($A918,'Hospitalisation Details'!$A:$K,COLUMN('Hospitalisation Details'!H917),FALSE)</f>
        <v>Tier - 1</v>
      </c>
      <c r="P918" t="str">
        <f>VLOOKUP($A918,'Hospitalisation Details'!$A:$K,COLUMN('Hospitalisation Details'!I917),FALSE)</f>
        <v>R1013</v>
      </c>
      <c r="Q918">
        <f>VLOOKUP($A918,'Hospitalisation Details'!$A:$K,COLUMN('Hospitalisation Details'!K917),FALSE)</f>
        <v>55</v>
      </c>
      <c r="R918" t="str" cm="1">
        <f t="array" ref="R918">_xlfn.IFS(
Q918&lt;=10,"0-10",
Q918&lt;=20,"11-20",
Q918&lt;=30,"21-30",
Q918&lt;=40,"31-40",
Q918&lt;=50,"41-50",
Q918&lt;=60,"51-60",
Q918&lt;=70,"61-70"
)</f>
        <v>51-60</v>
      </c>
      <c r="S918" t="str">
        <f t="shared" si="14"/>
        <v>Yes</v>
      </c>
    </row>
    <row r="919" spans="1:19" ht="15.75" x14ac:dyDescent="0.25">
      <c r="A919" s="36" t="s">
        <v>959</v>
      </c>
      <c r="B919" t="str">
        <f>VLOOKUP(A919,'Customer Names'!A:E,COLUMN('Customer Names'!D918),FALSE)</f>
        <v>Ms. Jenny</v>
      </c>
      <c r="C919">
        <f>VLOOKUP($A919,'Medical Examinations'!$A:$J,COLUMN('Medical Examinations'!B918),FALSE)</f>
        <v>29.7</v>
      </c>
      <c r="D919">
        <f>VLOOKUP($A919,'Medical Examinations'!$A:$J,COLUMN('Medical Examinations'!C918),FALSE)</f>
        <v>6.79</v>
      </c>
      <c r="E919" t="str">
        <f>VLOOKUP($A919,'Medical Examinations'!$A:$J,COLUMN('Medical Examinations'!D918),FALSE)</f>
        <v>Yes</v>
      </c>
      <c r="F919" t="str">
        <f>VLOOKUP($A919,'Medical Examinations'!$A:$J,COLUMN('Medical Examinations'!E918),FALSE)</f>
        <v>No</v>
      </c>
      <c r="G919" t="str">
        <f>VLOOKUP($A919,'Medical Examinations'!$A:$J,COLUMN('Medical Examinations'!F918),FALSE)</f>
        <v>No</v>
      </c>
      <c r="H919">
        <f>VLOOKUP($A919,'Medical Examinations'!$A:$J,COLUMN('Medical Examinations'!G918),FALSE)</f>
        <v>0</v>
      </c>
      <c r="I919" t="str">
        <f>VLOOKUP($A919,'Medical Examinations'!$A:$J,COLUMN('Medical Examinations'!H918),FALSE)</f>
        <v>No</v>
      </c>
      <c r="J919" t="str">
        <f>VLOOKUP($A919,'Medical Examinations'!$A:$J,COLUMN('Medical Examinations'!I918),FALSE)</f>
        <v>Overweight</v>
      </c>
      <c r="K919" t="str">
        <f>VLOOKUP($A919,'Medical Examinations'!$A:$J,COLUMN('Medical Examinations'!J918),FALSE)</f>
        <v>Diabetes</v>
      </c>
      <c r="L919" s="30">
        <f>VLOOKUP($A919,'Hospitalisation Details'!$A:$K,COLUMN('Hospitalisation Details'!J918),FALSE)</f>
        <v>24667</v>
      </c>
      <c r="M919" s="23">
        <f>VLOOKUP($A919,'Hospitalisation Details'!$A:$K,COLUMN('Hospitalisation Details'!F918),FALSE)</f>
        <v>11881.36</v>
      </c>
      <c r="N919" t="str">
        <f>VLOOKUP($A919,'Hospitalisation Details'!$A:$K,COLUMN('Hospitalisation Details'!G918),FALSE)</f>
        <v>Tier - 3</v>
      </c>
      <c r="O919" t="str">
        <f>VLOOKUP($A919,'Hospitalisation Details'!$A:$K,COLUMN('Hospitalisation Details'!H918),FALSE)</f>
        <v>Tier - 2</v>
      </c>
      <c r="P919" t="str">
        <f>VLOOKUP($A919,'Hospitalisation Details'!$A:$K,COLUMN('Hospitalisation Details'!I918),FALSE)</f>
        <v>R1011</v>
      </c>
      <c r="Q919">
        <f>VLOOKUP($A919,'Hospitalisation Details'!$A:$K,COLUMN('Hospitalisation Details'!K918),FALSE)</f>
        <v>55</v>
      </c>
      <c r="R919" t="str" cm="1">
        <f t="array" ref="R919">_xlfn.IFS(
Q919&lt;=10,"0-10",
Q919&lt;=20,"11-20",
Q919&lt;=30,"21-30",
Q919&lt;=40,"31-40",
Q919&lt;=50,"41-50",
Q919&lt;=60,"51-60",
Q919&lt;=70,"61-70"
)</f>
        <v>51-60</v>
      </c>
      <c r="S919" t="str">
        <f t="shared" si="14"/>
        <v>Yes</v>
      </c>
    </row>
    <row r="920" spans="1:19" ht="15.75" x14ac:dyDescent="0.25">
      <c r="A920" s="36" t="s">
        <v>960</v>
      </c>
      <c r="B920" t="str">
        <f>VLOOKUP(A920,'Customer Names'!A:E,COLUMN('Customer Names'!D919),FALSE)</f>
        <v>Ms. Melissa</v>
      </c>
      <c r="C920">
        <f>VLOOKUP($A920,'Medical Examinations'!$A:$J,COLUMN('Medical Examinations'!B919),FALSE)</f>
        <v>32.395000000000003</v>
      </c>
      <c r="D920">
        <f>VLOOKUP($A920,'Medical Examinations'!$A:$J,COLUMN('Medical Examinations'!C919),FALSE)</f>
        <v>11.1</v>
      </c>
      <c r="E920" t="str">
        <f>VLOOKUP($A920,'Medical Examinations'!$A:$J,COLUMN('Medical Examinations'!D919),FALSE)</f>
        <v>Yes</v>
      </c>
      <c r="F920" t="str">
        <f>VLOOKUP($A920,'Medical Examinations'!$A:$J,COLUMN('Medical Examinations'!E919),FALSE)</f>
        <v>No</v>
      </c>
      <c r="G920" t="str">
        <f>VLOOKUP($A920,'Medical Examinations'!$A:$J,COLUMN('Medical Examinations'!F919),FALSE)</f>
        <v>No</v>
      </c>
      <c r="H920">
        <f>VLOOKUP($A920,'Medical Examinations'!$A:$J,COLUMN('Medical Examinations'!G919),FALSE)</f>
        <v>0</v>
      </c>
      <c r="I920" t="str">
        <f>VLOOKUP($A920,'Medical Examinations'!$A:$J,COLUMN('Medical Examinations'!H919),FALSE)</f>
        <v>No</v>
      </c>
      <c r="J920" t="str">
        <f>VLOOKUP($A920,'Medical Examinations'!$A:$J,COLUMN('Medical Examinations'!I919),FALSE)</f>
        <v>Obesity</v>
      </c>
      <c r="K920" t="str">
        <f>VLOOKUP($A920,'Medical Examinations'!$A:$J,COLUMN('Medical Examinations'!J919),FALSE)</f>
        <v>Diabetes</v>
      </c>
      <c r="L920" s="30">
        <f>VLOOKUP($A920,'Hospitalisation Details'!$A:$K,COLUMN('Hospitalisation Details'!J919),FALSE)</f>
        <v>24708</v>
      </c>
      <c r="M920" s="23">
        <f>VLOOKUP($A920,'Hospitalisation Details'!$A:$K,COLUMN('Hospitalisation Details'!F919),FALSE)</f>
        <v>11879.1</v>
      </c>
      <c r="N920" t="str">
        <f>VLOOKUP($A920,'Hospitalisation Details'!$A:$K,COLUMN('Hospitalisation Details'!G919),FALSE)</f>
        <v>Tier - 3</v>
      </c>
      <c r="O920" t="str">
        <f>VLOOKUP($A920,'Hospitalisation Details'!$A:$K,COLUMN('Hospitalisation Details'!H919),FALSE)</f>
        <v>Tier - 3</v>
      </c>
      <c r="P920" t="str">
        <f>VLOOKUP($A920,'Hospitalisation Details'!$A:$K,COLUMN('Hospitalisation Details'!I919),FALSE)</f>
        <v>R1024</v>
      </c>
      <c r="Q920">
        <f>VLOOKUP($A920,'Hospitalisation Details'!$A:$K,COLUMN('Hospitalisation Details'!K919),FALSE)</f>
        <v>55</v>
      </c>
      <c r="R920" t="str" cm="1">
        <f t="array" ref="R920">_xlfn.IFS(
Q920&lt;=10,"0-10",
Q920&lt;=20,"11-20",
Q920&lt;=30,"21-30",
Q920&lt;=40,"31-40",
Q920&lt;=50,"41-50",
Q920&lt;=60,"51-60",
Q920&lt;=70,"61-70"
)</f>
        <v>51-60</v>
      </c>
      <c r="S920" t="str">
        <f t="shared" si="14"/>
        <v>Yes</v>
      </c>
    </row>
    <row r="921" spans="1:19" ht="15.75" x14ac:dyDescent="0.25">
      <c r="A921" s="36" t="s">
        <v>961</v>
      </c>
      <c r="B921" t="str">
        <f>VLOOKUP(A921,'Customer Names'!A:E,COLUMN('Customer Names'!D920),FALSE)</f>
        <v>Ms. Chia</v>
      </c>
      <c r="C921">
        <f>VLOOKUP($A921,'Medical Examinations'!$A:$J,COLUMN('Medical Examinations'!B920),FALSE)</f>
        <v>36.64</v>
      </c>
      <c r="D921">
        <f>VLOOKUP($A921,'Medical Examinations'!$A:$J,COLUMN('Medical Examinations'!C920),FALSE)</f>
        <v>7.26</v>
      </c>
      <c r="E921" t="str">
        <f>VLOOKUP($A921,'Medical Examinations'!$A:$J,COLUMN('Medical Examinations'!D920),FALSE)</f>
        <v>No</v>
      </c>
      <c r="F921" t="str">
        <f>VLOOKUP($A921,'Medical Examinations'!$A:$J,COLUMN('Medical Examinations'!E920),FALSE)</f>
        <v>No</v>
      </c>
      <c r="G921" t="str">
        <f>VLOOKUP($A921,'Medical Examinations'!$A:$J,COLUMN('Medical Examinations'!F920),FALSE)</f>
        <v>No</v>
      </c>
      <c r="H921">
        <f>VLOOKUP($A921,'Medical Examinations'!$A:$J,COLUMN('Medical Examinations'!G920),FALSE)</f>
        <v>0</v>
      </c>
      <c r="I921" t="str">
        <f>VLOOKUP($A921,'Medical Examinations'!$A:$J,COLUMN('Medical Examinations'!H920),FALSE)</f>
        <v>No</v>
      </c>
      <c r="J921" t="str">
        <f>VLOOKUP($A921,'Medical Examinations'!$A:$J,COLUMN('Medical Examinations'!I920),FALSE)</f>
        <v>Obesity</v>
      </c>
      <c r="K921" t="str">
        <f>VLOOKUP($A921,'Medical Examinations'!$A:$J,COLUMN('Medical Examinations'!J920),FALSE)</f>
        <v>Diabetes</v>
      </c>
      <c r="L921" s="30">
        <f>VLOOKUP($A921,'Hospitalisation Details'!$A:$K,COLUMN('Hospitalisation Details'!J920),FALSE)</f>
        <v>27217</v>
      </c>
      <c r="M921" s="23">
        <f>VLOOKUP($A921,'Hospitalisation Details'!$A:$K,COLUMN('Hospitalisation Details'!F920),FALSE)</f>
        <v>11858.56</v>
      </c>
      <c r="N921" t="str">
        <f>VLOOKUP($A921,'Hospitalisation Details'!$A:$K,COLUMN('Hospitalisation Details'!G920),FALSE)</f>
        <v>Tier - 3</v>
      </c>
      <c r="O921" t="str">
        <f>VLOOKUP($A921,'Hospitalisation Details'!$A:$K,COLUMN('Hospitalisation Details'!H920),FALSE)</f>
        <v>Tier - 3</v>
      </c>
      <c r="P921" t="str">
        <f>VLOOKUP($A921,'Hospitalisation Details'!$A:$K,COLUMN('Hospitalisation Details'!I920),FALSE)</f>
        <v>R1011</v>
      </c>
      <c r="Q921">
        <f>VLOOKUP($A921,'Hospitalisation Details'!$A:$K,COLUMN('Hospitalisation Details'!K920),FALSE)</f>
        <v>48</v>
      </c>
      <c r="R921" t="str" cm="1">
        <f t="array" ref="R921">_xlfn.IFS(
Q921&lt;=10,"0-10",
Q921&lt;=20,"11-20",
Q921&lt;=30,"21-30",
Q921&lt;=40,"31-40",
Q921&lt;=50,"41-50",
Q921&lt;=60,"51-60",
Q921&lt;=70,"61-70"
)</f>
        <v>41-50</v>
      </c>
      <c r="S921" t="str">
        <f t="shared" si="14"/>
        <v>Yes</v>
      </c>
    </row>
    <row r="922" spans="1:19" ht="15.75" x14ac:dyDescent="0.25">
      <c r="A922" s="36" t="s">
        <v>962</v>
      </c>
      <c r="B922" t="str">
        <f>VLOOKUP(A922,'Customer Names'!A:E,COLUMN('Customer Names'!D921),FALSE)</f>
        <v>Ms. Laura</v>
      </c>
      <c r="C922">
        <f>VLOOKUP($A922,'Medical Examinations'!$A:$J,COLUMN('Medical Examinations'!B921),FALSE)</f>
        <v>39.049999999999997</v>
      </c>
      <c r="D922">
        <f>VLOOKUP($A922,'Medical Examinations'!$A:$J,COLUMN('Medical Examinations'!C921),FALSE)</f>
        <v>5.27</v>
      </c>
      <c r="E922" t="str">
        <f>VLOOKUP($A922,'Medical Examinations'!$A:$J,COLUMN('Medical Examinations'!D921),FALSE)</f>
        <v>Yes</v>
      </c>
      <c r="F922" t="str">
        <f>VLOOKUP($A922,'Medical Examinations'!$A:$J,COLUMN('Medical Examinations'!E921),FALSE)</f>
        <v>No</v>
      </c>
      <c r="G922" t="str">
        <f>VLOOKUP($A922,'Medical Examinations'!$A:$J,COLUMN('Medical Examinations'!F921),FALSE)</f>
        <v>No</v>
      </c>
      <c r="H922">
        <f>VLOOKUP($A922,'Medical Examinations'!$A:$J,COLUMN('Medical Examinations'!G921),FALSE)</f>
        <v>1</v>
      </c>
      <c r="I922" t="str">
        <f>VLOOKUP($A922,'Medical Examinations'!$A:$J,COLUMN('Medical Examinations'!H921),FALSE)</f>
        <v>No</v>
      </c>
      <c r="J922" t="str">
        <f>VLOOKUP($A922,'Medical Examinations'!$A:$J,COLUMN('Medical Examinations'!I921),FALSE)</f>
        <v>Obesity</v>
      </c>
      <c r="K922" t="str">
        <f>VLOOKUP($A922,'Medical Examinations'!$A:$J,COLUMN('Medical Examinations'!J921),FALSE)</f>
        <v>Normal</v>
      </c>
      <c r="L922" s="30">
        <f>VLOOKUP($A922,'Hospitalisation Details'!$A:$K,COLUMN('Hospitalisation Details'!J921),FALSE)</f>
        <v>23649</v>
      </c>
      <c r="M922" s="23">
        <f>VLOOKUP($A922,'Hospitalisation Details'!$A:$K,COLUMN('Hospitalisation Details'!F921),FALSE)</f>
        <v>11856.41</v>
      </c>
      <c r="N922" t="str">
        <f>VLOOKUP($A922,'Hospitalisation Details'!$A:$K,COLUMN('Hospitalisation Details'!G921),FALSE)</f>
        <v>Tier - 3</v>
      </c>
      <c r="O922" t="str">
        <f>VLOOKUP($A922,'Hospitalisation Details'!$A:$K,COLUMN('Hospitalisation Details'!H921),FALSE)</f>
        <v>Tier - 2</v>
      </c>
      <c r="P922" t="str">
        <f>VLOOKUP($A922,'Hospitalisation Details'!$A:$K,COLUMN('Hospitalisation Details'!I921),FALSE)</f>
        <v>R1013</v>
      </c>
      <c r="Q922">
        <f>VLOOKUP($A922,'Hospitalisation Details'!$A:$K,COLUMN('Hospitalisation Details'!K921),FALSE)</f>
        <v>58</v>
      </c>
      <c r="R922" t="str" cm="1">
        <f t="array" ref="R922">_xlfn.IFS(
Q922&lt;=10,"0-10",
Q922&lt;=20,"11-20",
Q922&lt;=30,"21-30",
Q922&lt;=40,"31-40",
Q922&lt;=50,"41-50",
Q922&lt;=60,"51-60",
Q922&lt;=70,"61-70"
)</f>
        <v>51-60</v>
      </c>
      <c r="S922" t="str">
        <f t="shared" si="14"/>
        <v>No</v>
      </c>
    </row>
    <row r="923" spans="1:19" ht="15.75" x14ac:dyDescent="0.25">
      <c r="A923" s="36" t="s">
        <v>963</v>
      </c>
      <c r="B923" t="str">
        <f>VLOOKUP(A923,'Customer Names'!A:E,COLUMN('Customer Names'!D922),FALSE)</f>
        <v>Ms. Aditi</v>
      </c>
      <c r="C923">
        <f>VLOOKUP($A923,'Medical Examinations'!$A:$J,COLUMN('Medical Examinations'!B922),FALSE)</f>
        <v>33.1</v>
      </c>
      <c r="D923">
        <f>VLOOKUP($A923,'Medical Examinations'!$A:$J,COLUMN('Medical Examinations'!C922),FALSE)</f>
        <v>5.46</v>
      </c>
      <c r="E923" t="str">
        <f>VLOOKUP($A923,'Medical Examinations'!$A:$J,COLUMN('Medical Examinations'!D922),FALSE)</f>
        <v>Yes</v>
      </c>
      <c r="F923" t="str">
        <f>VLOOKUP($A923,'Medical Examinations'!$A:$J,COLUMN('Medical Examinations'!E922),FALSE)</f>
        <v>No</v>
      </c>
      <c r="G923" t="str">
        <f>VLOOKUP($A923,'Medical Examinations'!$A:$J,COLUMN('Medical Examinations'!F922),FALSE)</f>
        <v>No</v>
      </c>
      <c r="H923">
        <f>VLOOKUP($A923,'Medical Examinations'!$A:$J,COLUMN('Medical Examinations'!G922),FALSE)</f>
        <v>1</v>
      </c>
      <c r="I923" t="str">
        <f>VLOOKUP($A923,'Medical Examinations'!$A:$J,COLUMN('Medical Examinations'!H922),FALSE)</f>
        <v>No</v>
      </c>
      <c r="J923" t="str">
        <f>VLOOKUP($A923,'Medical Examinations'!$A:$J,COLUMN('Medical Examinations'!I922),FALSE)</f>
        <v>Obesity</v>
      </c>
      <c r="K923" t="str">
        <f>VLOOKUP($A923,'Medical Examinations'!$A:$J,COLUMN('Medical Examinations'!J922),FALSE)</f>
        <v>Normal</v>
      </c>
      <c r="L923" s="30">
        <f>VLOOKUP($A923,'Hospitalisation Details'!$A:$K,COLUMN('Hospitalisation Details'!J922),FALSE)</f>
        <v>23555</v>
      </c>
      <c r="M923" s="23">
        <f>VLOOKUP($A923,'Hospitalisation Details'!$A:$K,COLUMN('Hospitalisation Details'!F922),FALSE)</f>
        <v>11848.14</v>
      </c>
      <c r="N923" t="str">
        <f>VLOOKUP($A923,'Hospitalisation Details'!$A:$K,COLUMN('Hospitalisation Details'!G922),FALSE)</f>
        <v>Tier - 3</v>
      </c>
      <c r="O923" t="str">
        <f>VLOOKUP($A923,'Hospitalisation Details'!$A:$K,COLUMN('Hospitalisation Details'!H922),FALSE)</f>
        <v>Tier - 2</v>
      </c>
      <c r="P923" t="str">
        <f>VLOOKUP($A923,'Hospitalisation Details'!$A:$K,COLUMN('Hospitalisation Details'!I922),FALSE)</f>
        <v>R1011</v>
      </c>
      <c r="Q923">
        <f>VLOOKUP($A923,'Hospitalisation Details'!$A:$K,COLUMN('Hospitalisation Details'!K922),FALSE)</f>
        <v>58</v>
      </c>
      <c r="R923" t="str" cm="1">
        <f t="array" ref="R923">_xlfn.IFS(
Q923&lt;=10,"0-10",
Q923&lt;=20,"11-20",
Q923&lt;=30,"21-30",
Q923&lt;=40,"31-40",
Q923&lt;=50,"41-50",
Q923&lt;=60,"51-60",
Q923&lt;=70,"61-70"
)</f>
        <v>51-60</v>
      </c>
      <c r="S923" t="str">
        <f t="shared" si="14"/>
        <v>No</v>
      </c>
    </row>
    <row r="924" spans="1:19" ht="15.75" x14ac:dyDescent="0.25">
      <c r="A924" s="36" t="s">
        <v>964</v>
      </c>
      <c r="B924" t="str">
        <f>VLOOKUP(A924,'Customer Names'!A:E,COLUMN('Customer Names'!D923),FALSE)</f>
        <v>Ms. Leah</v>
      </c>
      <c r="C924">
        <f>VLOOKUP($A924,'Medical Examinations'!$A:$J,COLUMN('Medical Examinations'!B923),FALSE)</f>
        <v>31.824999999999999</v>
      </c>
      <c r="D924">
        <f>VLOOKUP($A924,'Medical Examinations'!$A:$J,COLUMN('Medical Examinations'!C923),FALSE)</f>
        <v>8.1300000000000008</v>
      </c>
      <c r="E924" t="str">
        <f>VLOOKUP($A924,'Medical Examinations'!$A:$J,COLUMN('Medical Examinations'!D923),FALSE)</f>
        <v>No</v>
      </c>
      <c r="F924" t="str">
        <f>VLOOKUP($A924,'Medical Examinations'!$A:$J,COLUMN('Medical Examinations'!E923),FALSE)</f>
        <v>No</v>
      </c>
      <c r="G924" t="str">
        <f>VLOOKUP($A924,'Medical Examinations'!$A:$J,COLUMN('Medical Examinations'!F923),FALSE)</f>
        <v>No</v>
      </c>
      <c r="H924">
        <f>VLOOKUP($A924,'Medical Examinations'!$A:$J,COLUMN('Medical Examinations'!G923),FALSE)</f>
        <v>0</v>
      </c>
      <c r="I924" t="str">
        <f>VLOOKUP($A924,'Medical Examinations'!$A:$J,COLUMN('Medical Examinations'!H923),FALSE)</f>
        <v>No</v>
      </c>
      <c r="J924" t="str">
        <f>VLOOKUP($A924,'Medical Examinations'!$A:$J,COLUMN('Medical Examinations'!I923),FALSE)</f>
        <v>Obesity</v>
      </c>
      <c r="K924" t="str">
        <f>VLOOKUP($A924,'Medical Examinations'!$A:$J,COLUMN('Medical Examinations'!J923),FALSE)</f>
        <v>Diabetes</v>
      </c>
      <c r="L924" s="30">
        <f>VLOOKUP($A924,'Hospitalisation Details'!$A:$K,COLUMN('Hospitalisation Details'!J923),FALSE)</f>
        <v>24056</v>
      </c>
      <c r="M924" s="23">
        <f>VLOOKUP($A924,'Hospitalisation Details'!$A:$K,COLUMN('Hospitalisation Details'!F923),FALSE)</f>
        <v>11842.62</v>
      </c>
      <c r="N924" t="str">
        <f>VLOOKUP($A924,'Hospitalisation Details'!$A:$K,COLUMN('Hospitalisation Details'!G923),FALSE)</f>
        <v>Tier - 3</v>
      </c>
      <c r="O924" t="str">
        <f>VLOOKUP($A924,'Hospitalisation Details'!$A:$K,COLUMN('Hospitalisation Details'!H923),FALSE)</f>
        <v>Tier - 3</v>
      </c>
      <c r="P924" t="str">
        <f>VLOOKUP($A924,'Hospitalisation Details'!$A:$K,COLUMN('Hospitalisation Details'!I923),FALSE)</f>
        <v>R1012</v>
      </c>
      <c r="Q924">
        <f>VLOOKUP($A924,'Hospitalisation Details'!$A:$K,COLUMN('Hospitalisation Details'!K923),FALSE)</f>
        <v>57</v>
      </c>
      <c r="R924" t="str" cm="1">
        <f t="array" ref="R924">_xlfn.IFS(
Q924&lt;=10,"0-10",
Q924&lt;=20,"11-20",
Q924&lt;=30,"21-30",
Q924&lt;=40,"31-40",
Q924&lt;=50,"41-50",
Q924&lt;=60,"51-60",
Q924&lt;=70,"61-70"
)</f>
        <v>51-60</v>
      </c>
      <c r="S924" t="str">
        <f t="shared" si="14"/>
        <v>Yes</v>
      </c>
    </row>
    <row r="925" spans="1:19" ht="15.75" x14ac:dyDescent="0.25">
      <c r="A925" s="36" t="s">
        <v>965</v>
      </c>
      <c r="B925" t="str">
        <f>VLOOKUP(A925,'Customer Names'!A:E,COLUMN('Customer Names'!D924),FALSE)</f>
        <v>Ms. Marianne</v>
      </c>
      <c r="C925">
        <f>VLOOKUP($A925,'Medical Examinations'!$A:$J,COLUMN('Medical Examinations'!B924),FALSE)</f>
        <v>29</v>
      </c>
      <c r="D925">
        <f>VLOOKUP($A925,'Medical Examinations'!$A:$J,COLUMN('Medical Examinations'!C924),FALSE)</f>
        <v>4.25</v>
      </c>
      <c r="E925" t="str">
        <f>VLOOKUP($A925,'Medical Examinations'!$A:$J,COLUMN('Medical Examinations'!D924),FALSE)</f>
        <v>Yes</v>
      </c>
      <c r="F925" t="str">
        <f>VLOOKUP($A925,'Medical Examinations'!$A:$J,COLUMN('Medical Examinations'!E924),FALSE)</f>
        <v>No</v>
      </c>
      <c r="G925" t="str">
        <f>VLOOKUP($A925,'Medical Examinations'!$A:$J,COLUMN('Medical Examinations'!F924),FALSE)</f>
        <v>No</v>
      </c>
      <c r="H925">
        <f>VLOOKUP($A925,'Medical Examinations'!$A:$J,COLUMN('Medical Examinations'!G924),FALSE)</f>
        <v>1</v>
      </c>
      <c r="I925" t="str">
        <f>VLOOKUP($A925,'Medical Examinations'!$A:$J,COLUMN('Medical Examinations'!H924),FALSE)</f>
        <v>No</v>
      </c>
      <c r="J925" t="str">
        <f>VLOOKUP($A925,'Medical Examinations'!$A:$J,COLUMN('Medical Examinations'!I924),FALSE)</f>
        <v>Overweight</v>
      </c>
      <c r="K925" t="str">
        <f>VLOOKUP($A925,'Medical Examinations'!$A:$J,COLUMN('Medical Examinations'!J924),FALSE)</f>
        <v>Normal</v>
      </c>
      <c r="L925" s="30">
        <f>VLOOKUP($A925,'Hospitalisation Details'!$A:$K,COLUMN('Hospitalisation Details'!J924),FALSE)</f>
        <v>23569</v>
      </c>
      <c r="M925" s="23">
        <f>VLOOKUP($A925,'Hospitalisation Details'!$A:$K,COLUMN('Hospitalisation Details'!F924),FALSE)</f>
        <v>11842.44</v>
      </c>
      <c r="N925" t="str">
        <f>VLOOKUP($A925,'Hospitalisation Details'!$A:$K,COLUMN('Hospitalisation Details'!G924),FALSE)</f>
        <v>Tier - 3</v>
      </c>
      <c r="O925" t="str">
        <f>VLOOKUP($A925,'Hospitalisation Details'!$A:$K,COLUMN('Hospitalisation Details'!H924),FALSE)</f>
        <v>Tier - 2</v>
      </c>
      <c r="P925" t="str">
        <f>VLOOKUP($A925,'Hospitalisation Details'!$A:$K,COLUMN('Hospitalisation Details'!I924),FALSE)</f>
        <v>R1011</v>
      </c>
      <c r="Q925">
        <f>VLOOKUP($A925,'Hospitalisation Details'!$A:$K,COLUMN('Hospitalisation Details'!K924),FALSE)</f>
        <v>58</v>
      </c>
      <c r="R925" t="str" cm="1">
        <f t="array" ref="R925">_xlfn.IFS(
Q925&lt;=10,"0-10",
Q925&lt;=20,"11-20",
Q925&lt;=30,"21-30",
Q925&lt;=40,"31-40",
Q925&lt;=50,"41-50",
Q925&lt;=60,"51-60",
Q925&lt;=70,"61-70"
)</f>
        <v>51-60</v>
      </c>
      <c r="S925" t="str">
        <f t="shared" si="14"/>
        <v>No</v>
      </c>
    </row>
    <row r="926" spans="1:19" ht="15.75" x14ac:dyDescent="0.25">
      <c r="A926" s="36" t="s">
        <v>966</v>
      </c>
      <c r="B926" t="str">
        <f>VLOOKUP(A926,'Customer Names'!A:E,COLUMN('Customer Names'!D925),FALSE)</f>
        <v>Ms. Carla</v>
      </c>
      <c r="C926">
        <f>VLOOKUP($A926,'Medical Examinations'!$A:$J,COLUMN('Medical Examinations'!B925),FALSE)</f>
        <v>30.495000000000001</v>
      </c>
      <c r="D926">
        <f>VLOOKUP($A926,'Medical Examinations'!$A:$J,COLUMN('Medical Examinations'!C925),FALSE)</f>
        <v>8.68</v>
      </c>
      <c r="E926" t="str">
        <f>VLOOKUP($A926,'Medical Examinations'!$A:$J,COLUMN('Medical Examinations'!D925),FALSE)</f>
        <v>No</v>
      </c>
      <c r="F926" t="str">
        <f>VLOOKUP($A926,'Medical Examinations'!$A:$J,COLUMN('Medical Examinations'!E925),FALSE)</f>
        <v>No</v>
      </c>
      <c r="G926" t="str">
        <f>VLOOKUP($A926,'Medical Examinations'!$A:$J,COLUMN('Medical Examinations'!F925),FALSE)</f>
        <v>No</v>
      </c>
      <c r="H926">
        <f>VLOOKUP($A926,'Medical Examinations'!$A:$J,COLUMN('Medical Examinations'!G925),FALSE)</f>
        <v>0</v>
      </c>
      <c r="I926" t="str">
        <f>VLOOKUP($A926,'Medical Examinations'!$A:$J,COLUMN('Medical Examinations'!H925),FALSE)</f>
        <v>No</v>
      </c>
      <c r="J926" t="str">
        <f>VLOOKUP($A926,'Medical Examinations'!$A:$J,COLUMN('Medical Examinations'!I925),FALSE)</f>
        <v>Obesity</v>
      </c>
      <c r="K926" t="str">
        <f>VLOOKUP($A926,'Medical Examinations'!$A:$J,COLUMN('Medical Examinations'!J925),FALSE)</f>
        <v>Diabetes</v>
      </c>
      <c r="L926" s="30">
        <f>VLOOKUP($A926,'Hospitalisation Details'!$A:$K,COLUMN('Hospitalisation Details'!J925),FALSE)</f>
        <v>24010</v>
      </c>
      <c r="M926" s="23">
        <f>VLOOKUP($A926,'Hospitalisation Details'!$A:$K,COLUMN('Hospitalisation Details'!F925),FALSE)</f>
        <v>11840.78</v>
      </c>
      <c r="N926" t="str">
        <f>VLOOKUP($A926,'Hospitalisation Details'!$A:$K,COLUMN('Hospitalisation Details'!G925),FALSE)</f>
        <v>Tier - 3</v>
      </c>
      <c r="O926" t="str">
        <f>VLOOKUP($A926,'Hospitalisation Details'!$A:$K,COLUMN('Hospitalisation Details'!H925),FALSE)</f>
        <v>Tier - 2</v>
      </c>
      <c r="P926" t="str">
        <f>VLOOKUP($A926,'Hospitalisation Details'!$A:$K,COLUMN('Hospitalisation Details'!I925),FALSE)</f>
        <v>R1012</v>
      </c>
      <c r="Q926">
        <f>VLOOKUP($A926,'Hospitalisation Details'!$A:$K,COLUMN('Hospitalisation Details'!K925),FALSE)</f>
        <v>57</v>
      </c>
      <c r="R926" t="str" cm="1">
        <f t="array" ref="R926">_xlfn.IFS(
Q926&lt;=10,"0-10",
Q926&lt;=20,"11-20",
Q926&lt;=30,"21-30",
Q926&lt;=40,"31-40",
Q926&lt;=50,"41-50",
Q926&lt;=60,"51-60",
Q926&lt;=70,"61-70"
)</f>
        <v>51-60</v>
      </c>
      <c r="S926" t="str">
        <f t="shared" si="14"/>
        <v>Yes</v>
      </c>
    </row>
    <row r="927" spans="1:19" ht="15.75" x14ac:dyDescent="0.25">
      <c r="A927" s="36" t="s">
        <v>967</v>
      </c>
      <c r="B927" t="str">
        <f>VLOOKUP(A927,'Customer Names'!A:E,COLUMN('Customer Names'!D926),FALSE)</f>
        <v>Ms. Oksana</v>
      </c>
      <c r="C927">
        <f>VLOOKUP($A927,'Medical Examinations'!$A:$J,COLUMN('Medical Examinations'!B926),FALSE)</f>
        <v>25.2</v>
      </c>
      <c r="D927">
        <f>VLOOKUP($A927,'Medical Examinations'!$A:$J,COLUMN('Medical Examinations'!C926),FALSE)</f>
        <v>6.25</v>
      </c>
      <c r="E927" t="str">
        <f>VLOOKUP($A927,'Medical Examinations'!$A:$J,COLUMN('Medical Examinations'!D926),FALSE)</f>
        <v>Yes</v>
      </c>
      <c r="F927" t="str">
        <f>VLOOKUP($A927,'Medical Examinations'!$A:$J,COLUMN('Medical Examinations'!E926),FALSE)</f>
        <v>No</v>
      </c>
      <c r="G927" t="str">
        <f>VLOOKUP($A927,'Medical Examinations'!$A:$J,COLUMN('Medical Examinations'!F926),FALSE)</f>
        <v>No</v>
      </c>
      <c r="H927">
        <f>VLOOKUP($A927,'Medical Examinations'!$A:$J,COLUMN('Medical Examinations'!G926),FALSE)</f>
        <v>1</v>
      </c>
      <c r="I927" t="str">
        <f>VLOOKUP($A927,'Medical Examinations'!$A:$J,COLUMN('Medical Examinations'!H926),FALSE)</f>
        <v>No</v>
      </c>
      <c r="J927" t="str">
        <f>VLOOKUP($A927,'Medical Examinations'!$A:$J,COLUMN('Medical Examinations'!I926),FALSE)</f>
        <v>Overweight</v>
      </c>
      <c r="K927" t="str">
        <f>VLOOKUP($A927,'Medical Examinations'!$A:$J,COLUMN('Medical Examinations'!J926),FALSE)</f>
        <v>Prediabetes</v>
      </c>
      <c r="L927" s="30">
        <f>VLOOKUP($A927,'Hospitalisation Details'!$A:$K,COLUMN('Hospitalisation Details'!J926),FALSE)</f>
        <v>23631</v>
      </c>
      <c r="M927" s="23">
        <f>VLOOKUP($A927,'Hospitalisation Details'!$A:$K,COLUMN('Hospitalisation Details'!F926),FALSE)</f>
        <v>11837.16</v>
      </c>
      <c r="N927" t="str">
        <f>VLOOKUP($A927,'Hospitalisation Details'!$A:$K,COLUMN('Hospitalisation Details'!G926),FALSE)</f>
        <v>Tier - 3</v>
      </c>
      <c r="O927" t="str">
        <f>VLOOKUP($A927,'Hospitalisation Details'!$A:$K,COLUMN('Hospitalisation Details'!H926),FALSE)</f>
        <v>Tier - 3</v>
      </c>
      <c r="P927" t="str">
        <f>VLOOKUP($A927,'Hospitalisation Details'!$A:$K,COLUMN('Hospitalisation Details'!I926),FALSE)</f>
        <v>R1011</v>
      </c>
      <c r="Q927">
        <f>VLOOKUP($A927,'Hospitalisation Details'!$A:$K,COLUMN('Hospitalisation Details'!K926),FALSE)</f>
        <v>58</v>
      </c>
      <c r="R927" t="str" cm="1">
        <f t="array" ref="R927">_xlfn.IFS(
Q927&lt;=10,"0-10",
Q927&lt;=20,"11-20",
Q927&lt;=30,"21-30",
Q927&lt;=40,"31-40",
Q927&lt;=50,"41-50",
Q927&lt;=60,"51-60",
Q927&lt;=70,"61-70"
)</f>
        <v>51-60</v>
      </c>
      <c r="S927" t="str">
        <f t="shared" si="14"/>
        <v>Yes</v>
      </c>
    </row>
    <row r="928" spans="1:19" ht="15.75" x14ac:dyDescent="0.25">
      <c r="A928" s="36" t="s">
        <v>968</v>
      </c>
      <c r="B928" t="str">
        <f>VLOOKUP(A928,'Customer Names'!A:E,COLUMN('Customer Names'!D927),FALSE)</f>
        <v>Ms. Rebecca</v>
      </c>
      <c r="C928">
        <f>VLOOKUP($A928,'Medical Examinations'!$A:$J,COLUMN('Medical Examinations'!B927),FALSE)</f>
        <v>22.77</v>
      </c>
      <c r="D928">
        <f>VLOOKUP($A928,'Medical Examinations'!$A:$J,COLUMN('Medical Examinations'!C927),FALSE)</f>
        <v>4.47</v>
      </c>
      <c r="E928" t="str">
        <f>VLOOKUP($A928,'Medical Examinations'!$A:$J,COLUMN('Medical Examinations'!D927),FALSE)</f>
        <v>Yes</v>
      </c>
      <c r="F928" t="str">
        <f>VLOOKUP($A928,'Medical Examinations'!$A:$J,COLUMN('Medical Examinations'!E927),FALSE)</f>
        <v>No</v>
      </c>
      <c r="G928" t="str">
        <f>VLOOKUP($A928,'Medical Examinations'!$A:$J,COLUMN('Medical Examinations'!F927),FALSE)</f>
        <v>No</v>
      </c>
      <c r="H928">
        <f>VLOOKUP($A928,'Medical Examinations'!$A:$J,COLUMN('Medical Examinations'!G927),FALSE)</f>
        <v>1</v>
      </c>
      <c r="I928" t="str">
        <f>VLOOKUP($A928,'Medical Examinations'!$A:$J,COLUMN('Medical Examinations'!H927),FALSE)</f>
        <v>No</v>
      </c>
      <c r="J928" t="str">
        <f>VLOOKUP($A928,'Medical Examinations'!$A:$J,COLUMN('Medical Examinations'!I927),FALSE)</f>
        <v>Healthy Weight</v>
      </c>
      <c r="K928" t="str">
        <f>VLOOKUP($A928,'Medical Examinations'!$A:$J,COLUMN('Medical Examinations'!J927),FALSE)</f>
        <v>Normal</v>
      </c>
      <c r="L928" s="30">
        <f>VLOOKUP($A928,'Hospitalisation Details'!$A:$K,COLUMN('Hospitalisation Details'!J927),FALSE)</f>
        <v>23555</v>
      </c>
      <c r="M928" s="23">
        <f>VLOOKUP($A928,'Hospitalisation Details'!$A:$K,COLUMN('Hospitalisation Details'!F927),FALSE)</f>
        <v>11833.78</v>
      </c>
      <c r="N928" t="str">
        <f>VLOOKUP($A928,'Hospitalisation Details'!$A:$K,COLUMN('Hospitalisation Details'!G927),FALSE)</f>
        <v>Tier - 3</v>
      </c>
      <c r="O928" t="str">
        <f>VLOOKUP($A928,'Hospitalisation Details'!$A:$K,COLUMN('Hospitalisation Details'!H927),FALSE)</f>
        <v>Tier - 3</v>
      </c>
      <c r="P928" t="str">
        <f>VLOOKUP($A928,'Hospitalisation Details'!$A:$K,COLUMN('Hospitalisation Details'!I927),FALSE)</f>
        <v>R1013</v>
      </c>
      <c r="Q928">
        <f>VLOOKUP($A928,'Hospitalisation Details'!$A:$K,COLUMN('Hospitalisation Details'!K927),FALSE)</f>
        <v>58</v>
      </c>
      <c r="R928" t="str" cm="1">
        <f t="array" ref="R928">_xlfn.IFS(
Q928&lt;=10,"0-10",
Q928&lt;=20,"11-20",
Q928&lt;=30,"21-30",
Q928&lt;=40,"31-40",
Q928&lt;=50,"41-50",
Q928&lt;=60,"51-60",
Q928&lt;=70,"61-70"
)</f>
        <v>51-60</v>
      </c>
      <c r="S928" t="str">
        <f t="shared" si="14"/>
        <v>No</v>
      </c>
    </row>
    <row r="929" spans="1:19" ht="15.75" x14ac:dyDescent="0.25">
      <c r="A929" s="36" t="s">
        <v>969</v>
      </c>
      <c r="B929" t="str">
        <f>VLOOKUP(A929,'Customer Names'!A:E,COLUMN('Customer Names'!D928),FALSE)</f>
        <v>Ms. Maria</v>
      </c>
      <c r="C929">
        <f>VLOOKUP($A929,'Medical Examinations'!$A:$J,COLUMN('Medical Examinations'!B928),FALSE)</f>
        <v>23.18</v>
      </c>
      <c r="D929">
        <f>VLOOKUP($A929,'Medical Examinations'!$A:$J,COLUMN('Medical Examinations'!C928),FALSE)</f>
        <v>8.31</v>
      </c>
      <c r="E929" t="str">
        <f>VLOOKUP($A929,'Medical Examinations'!$A:$J,COLUMN('Medical Examinations'!D928),FALSE)</f>
        <v>No</v>
      </c>
      <c r="F929" t="str">
        <f>VLOOKUP($A929,'Medical Examinations'!$A:$J,COLUMN('Medical Examinations'!E928),FALSE)</f>
        <v>No</v>
      </c>
      <c r="G929" t="str">
        <f>VLOOKUP($A929,'Medical Examinations'!$A:$J,COLUMN('Medical Examinations'!F928),FALSE)</f>
        <v>No</v>
      </c>
      <c r="H929">
        <f>VLOOKUP($A929,'Medical Examinations'!$A:$J,COLUMN('Medical Examinations'!G928),FALSE)</f>
        <v>0</v>
      </c>
      <c r="I929" t="str">
        <f>VLOOKUP($A929,'Medical Examinations'!$A:$J,COLUMN('Medical Examinations'!H928),FALSE)</f>
        <v>No</v>
      </c>
      <c r="J929" t="str">
        <f>VLOOKUP($A929,'Medical Examinations'!$A:$J,COLUMN('Medical Examinations'!I928),FALSE)</f>
        <v>Healthy Weight</v>
      </c>
      <c r="K929" t="str">
        <f>VLOOKUP($A929,'Medical Examinations'!$A:$J,COLUMN('Medical Examinations'!J928),FALSE)</f>
        <v>Diabetes</v>
      </c>
      <c r="L929" s="30">
        <f>VLOOKUP($A929,'Hospitalisation Details'!$A:$K,COLUMN('Hospitalisation Details'!J928),FALSE)</f>
        <v>24018</v>
      </c>
      <c r="M929" s="23">
        <f>VLOOKUP($A929,'Hospitalisation Details'!$A:$K,COLUMN('Hospitalisation Details'!F928),FALSE)</f>
        <v>11830.61</v>
      </c>
      <c r="N929" t="str">
        <f>VLOOKUP($A929,'Hospitalisation Details'!$A:$K,COLUMN('Hospitalisation Details'!G928),FALSE)</f>
        <v>Tier - 3</v>
      </c>
      <c r="O929" t="str">
        <f>VLOOKUP($A929,'Hospitalisation Details'!$A:$K,COLUMN('Hospitalisation Details'!H928),FALSE)</f>
        <v>Tier - 1</v>
      </c>
      <c r="P929" t="str">
        <f>VLOOKUP($A929,'Hospitalisation Details'!$A:$K,COLUMN('Hospitalisation Details'!I928),FALSE)</f>
        <v>R1012</v>
      </c>
      <c r="Q929">
        <f>VLOOKUP($A929,'Hospitalisation Details'!$A:$K,COLUMN('Hospitalisation Details'!K928),FALSE)</f>
        <v>57</v>
      </c>
      <c r="R929" t="str" cm="1">
        <f t="array" ref="R929">_xlfn.IFS(
Q929&lt;=10,"0-10",
Q929&lt;=20,"11-20",
Q929&lt;=30,"21-30",
Q929&lt;=40,"31-40",
Q929&lt;=50,"41-50",
Q929&lt;=60,"51-60",
Q929&lt;=70,"61-70"
)</f>
        <v>51-60</v>
      </c>
      <c r="S929" t="str">
        <f t="shared" si="14"/>
        <v>Yes</v>
      </c>
    </row>
    <row r="930" spans="1:19" ht="15.75" x14ac:dyDescent="0.25">
      <c r="A930" s="36" t="s">
        <v>970</v>
      </c>
      <c r="B930" t="str">
        <f>VLOOKUP(A930,'Customer Names'!A:E,COLUMN('Customer Names'!D929),FALSE)</f>
        <v>Mrs. Lisa</v>
      </c>
      <c r="C930">
        <f>VLOOKUP($A930,'Medical Examinations'!$A:$J,COLUMN('Medical Examinations'!B929),FALSE)</f>
        <v>35.409999999999997</v>
      </c>
      <c r="D930">
        <f>VLOOKUP($A930,'Medical Examinations'!$A:$J,COLUMN('Medical Examinations'!C929),FALSE)</f>
        <v>5.68</v>
      </c>
      <c r="E930" t="str">
        <f>VLOOKUP($A930,'Medical Examinations'!$A:$J,COLUMN('Medical Examinations'!D929),FALSE)</f>
        <v>No</v>
      </c>
      <c r="F930" t="str">
        <f>VLOOKUP($A930,'Medical Examinations'!$A:$J,COLUMN('Medical Examinations'!E929),FALSE)</f>
        <v>No</v>
      </c>
      <c r="G930" t="str">
        <f>VLOOKUP($A930,'Medical Examinations'!$A:$J,COLUMN('Medical Examinations'!F929),FALSE)</f>
        <v>No</v>
      </c>
      <c r="H930">
        <f>VLOOKUP($A930,'Medical Examinations'!$A:$J,COLUMN('Medical Examinations'!G929),FALSE)</f>
        <v>0</v>
      </c>
      <c r="I930" t="str">
        <f>VLOOKUP($A930,'Medical Examinations'!$A:$J,COLUMN('Medical Examinations'!H929),FALSE)</f>
        <v>No</v>
      </c>
      <c r="J930" t="str">
        <f>VLOOKUP($A930,'Medical Examinations'!$A:$J,COLUMN('Medical Examinations'!I929),FALSE)</f>
        <v>Obesity</v>
      </c>
      <c r="K930" t="str">
        <f>VLOOKUP($A930,'Medical Examinations'!$A:$J,COLUMN('Medical Examinations'!J929),FALSE)</f>
        <v>Normal</v>
      </c>
      <c r="L930" s="30">
        <f>VLOOKUP($A930,'Hospitalisation Details'!$A:$K,COLUMN('Hospitalisation Details'!J929),FALSE)</f>
        <v>30275</v>
      </c>
      <c r="M930" s="23">
        <f>VLOOKUP($A930,'Hospitalisation Details'!$A:$K,COLUMN('Hospitalisation Details'!F929),FALSE)</f>
        <v>11773.06</v>
      </c>
      <c r="N930" t="str">
        <f>VLOOKUP($A930,'Hospitalisation Details'!$A:$K,COLUMN('Hospitalisation Details'!G929),FALSE)</f>
        <v>Tier - 3</v>
      </c>
      <c r="O930" t="str">
        <f>VLOOKUP($A930,'Hospitalisation Details'!$A:$K,COLUMN('Hospitalisation Details'!H929),FALSE)</f>
        <v>Tier - 3</v>
      </c>
      <c r="P930" t="str">
        <f>VLOOKUP($A930,'Hospitalisation Details'!$A:$K,COLUMN('Hospitalisation Details'!I929),FALSE)</f>
        <v>R1026</v>
      </c>
      <c r="Q930">
        <f>VLOOKUP($A930,'Hospitalisation Details'!$A:$K,COLUMN('Hospitalisation Details'!K929),FALSE)</f>
        <v>40</v>
      </c>
      <c r="R930" t="str" cm="1">
        <f t="array" ref="R930">_xlfn.IFS(
Q930&lt;=10,"0-10",
Q930&lt;=20,"11-20",
Q930&lt;=30,"21-30",
Q930&lt;=40,"31-40",
Q930&lt;=50,"41-50",
Q930&lt;=60,"51-60",
Q930&lt;=70,"61-70"
)</f>
        <v>31-40</v>
      </c>
      <c r="S930" t="str">
        <f t="shared" si="14"/>
        <v>No</v>
      </c>
    </row>
    <row r="931" spans="1:19" ht="15.75" x14ac:dyDescent="0.25">
      <c r="A931" s="36" t="s">
        <v>971</v>
      </c>
      <c r="B931" t="str">
        <f>VLOOKUP(A931,'Customer Names'!A:E,COLUMN('Customer Names'!D930),FALSE)</f>
        <v>Mr. Steve</v>
      </c>
      <c r="C931">
        <f>VLOOKUP($A931,'Medical Examinations'!$A:$J,COLUMN('Medical Examinations'!B930),FALSE)</f>
        <v>32.11</v>
      </c>
      <c r="D931">
        <f>VLOOKUP($A931,'Medical Examinations'!$A:$J,COLUMN('Medical Examinations'!C930),FALSE)</f>
        <v>4.75</v>
      </c>
      <c r="E931" t="str">
        <f>VLOOKUP($A931,'Medical Examinations'!$A:$J,COLUMN('Medical Examinations'!D930),FALSE)</f>
        <v>Yes</v>
      </c>
      <c r="F931" t="str">
        <f>VLOOKUP($A931,'Medical Examinations'!$A:$J,COLUMN('Medical Examinations'!E930),FALSE)</f>
        <v>No</v>
      </c>
      <c r="G931" t="str">
        <f>VLOOKUP($A931,'Medical Examinations'!$A:$J,COLUMN('Medical Examinations'!F930),FALSE)</f>
        <v>No</v>
      </c>
      <c r="H931">
        <f>VLOOKUP($A931,'Medical Examinations'!$A:$J,COLUMN('Medical Examinations'!G930),FALSE)</f>
        <v>2</v>
      </c>
      <c r="I931" t="str">
        <f>VLOOKUP($A931,'Medical Examinations'!$A:$J,COLUMN('Medical Examinations'!H930),FALSE)</f>
        <v>No</v>
      </c>
      <c r="J931" t="str">
        <f>VLOOKUP($A931,'Medical Examinations'!$A:$J,COLUMN('Medical Examinations'!I930),FALSE)</f>
        <v>Obesity</v>
      </c>
      <c r="K931" t="str">
        <f>VLOOKUP($A931,'Medical Examinations'!$A:$J,COLUMN('Medical Examinations'!J930),FALSE)</f>
        <v>Normal</v>
      </c>
      <c r="L931" s="30">
        <f>VLOOKUP($A931,'Hospitalisation Details'!$A:$K,COLUMN('Hospitalisation Details'!J930),FALSE)</f>
        <v>24313</v>
      </c>
      <c r="M931" s="23">
        <f>VLOOKUP($A931,'Hospitalisation Details'!$A:$K,COLUMN('Hospitalisation Details'!F930),FALSE)</f>
        <v>11763</v>
      </c>
      <c r="N931" t="str">
        <f>VLOOKUP($A931,'Hospitalisation Details'!$A:$K,COLUMN('Hospitalisation Details'!G930),FALSE)</f>
        <v>Tier - 3</v>
      </c>
      <c r="O931" t="str">
        <f>VLOOKUP($A931,'Hospitalisation Details'!$A:$K,COLUMN('Hospitalisation Details'!H930),FALSE)</f>
        <v>Tier - 3</v>
      </c>
      <c r="P931" t="str">
        <f>VLOOKUP($A931,'Hospitalisation Details'!$A:$K,COLUMN('Hospitalisation Details'!I930),FALSE)</f>
        <v>R1016</v>
      </c>
      <c r="Q931">
        <f>VLOOKUP($A931,'Hospitalisation Details'!$A:$K,COLUMN('Hospitalisation Details'!K930),FALSE)</f>
        <v>56</v>
      </c>
      <c r="R931" t="str" cm="1">
        <f t="array" ref="R931">_xlfn.IFS(
Q931&lt;=10,"0-10",
Q931&lt;=20,"11-20",
Q931&lt;=30,"21-30",
Q931&lt;=40,"31-40",
Q931&lt;=50,"41-50",
Q931&lt;=60,"51-60",
Q931&lt;=70,"61-70"
)</f>
        <v>51-60</v>
      </c>
      <c r="S931" t="str">
        <f t="shared" si="14"/>
        <v>No</v>
      </c>
    </row>
    <row r="932" spans="1:19" ht="15.75" x14ac:dyDescent="0.25">
      <c r="A932" s="36" t="s">
        <v>972</v>
      </c>
      <c r="B932" t="str">
        <f>VLOOKUP(A932,'Customer Names'!A:E,COLUMN('Customer Names'!D931),FALSE)</f>
        <v>Mrs. Tiffany</v>
      </c>
      <c r="C932">
        <f>VLOOKUP($A932,'Medical Examinations'!$A:$J,COLUMN('Medical Examinations'!B931),FALSE)</f>
        <v>34.479999999999997</v>
      </c>
      <c r="D932">
        <f>VLOOKUP($A932,'Medical Examinations'!$A:$J,COLUMN('Medical Examinations'!C931),FALSE)</f>
        <v>6.31</v>
      </c>
      <c r="E932" t="str">
        <f>VLOOKUP($A932,'Medical Examinations'!$A:$J,COLUMN('Medical Examinations'!D931),FALSE)</f>
        <v>No</v>
      </c>
      <c r="F932" t="str">
        <f>VLOOKUP($A932,'Medical Examinations'!$A:$J,COLUMN('Medical Examinations'!E931),FALSE)</f>
        <v>No</v>
      </c>
      <c r="G932" t="str">
        <f>VLOOKUP($A932,'Medical Examinations'!$A:$J,COLUMN('Medical Examinations'!F931),FALSE)</f>
        <v>Yes</v>
      </c>
      <c r="H932">
        <f>VLOOKUP($A932,'Medical Examinations'!$A:$J,COLUMN('Medical Examinations'!G931),FALSE)</f>
        <v>1</v>
      </c>
      <c r="I932" t="str">
        <f>VLOOKUP($A932,'Medical Examinations'!$A:$J,COLUMN('Medical Examinations'!H931),FALSE)</f>
        <v>No</v>
      </c>
      <c r="J932" t="str">
        <f>VLOOKUP($A932,'Medical Examinations'!$A:$J,COLUMN('Medical Examinations'!I931),FALSE)</f>
        <v>Obesity</v>
      </c>
      <c r="K932" t="str">
        <f>VLOOKUP($A932,'Medical Examinations'!$A:$J,COLUMN('Medical Examinations'!J931),FALSE)</f>
        <v>Prediabetes</v>
      </c>
      <c r="L932" s="30">
        <f>VLOOKUP($A932,'Hospitalisation Details'!$A:$K,COLUMN('Hospitalisation Details'!J931),FALSE)</f>
        <v>29165</v>
      </c>
      <c r="M932" s="23">
        <f>VLOOKUP($A932,'Hospitalisation Details'!$A:$K,COLUMN('Hospitalisation Details'!F931),FALSE)</f>
        <v>11752.68</v>
      </c>
      <c r="N932" t="str">
        <f>VLOOKUP($A932,'Hospitalisation Details'!$A:$K,COLUMN('Hospitalisation Details'!G931),FALSE)</f>
        <v>Tier - 3</v>
      </c>
      <c r="O932" t="str">
        <f>VLOOKUP($A932,'Hospitalisation Details'!$A:$K,COLUMN('Hospitalisation Details'!H931),FALSE)</f>
        <v>Tier - 1</v>
      </c>
      <c r="P932" t="str">
        <f>VLOOKUP($A932,'Hospitalisation Details'!$A:$K,COLUMN('Hospitalisation Details'!I931),FALSE)</f>
        <v>R1026</v>
      </c>
      <c r="Q932">
        <f>VLOOKUP($A932,'Hospitalisation Details'!$A:$K,COLUMN('Hospitalisation Details'!K931),FALSE)</f>
        <v>43</v>
      </c>
      <c r="R932" t="str" cm="1">
        <f t="array" ref="R932">_xlfn.IFS(
Q932&lt;=10,"0-10",
Q932&lt;=20,"11-20",
Q932&lt;=30,"21-30",
Q932&lt;=40,"31-40",
Q932&lt;=50,"41-50",
Q932&lt;=60,"51-60",
Q932&lt;=70,"61-70"
)</f>
        <v>41-50</v>
      </c>
      <c r="S932" t="str">
        <f t="shared" si="14"/>
        <v>Yes</v>
      </c>
    </row>
    <row r="933" spans="1:19" ht="15.75" x14ac:dyDescent="0.25">
      <c r="A933" s="36" t="s">
        <v>973</v>
      </c>
      <c r="B933" t="str">
        <f>VLOOKUP(A933,'Customer Names'!A:E,COLUMN('Customer Names'!D932),FALSE)</f>
        <v>Mr. Greg</v>
      </c>
      <c r="C933">
        <f>VLOOKUP($A933,'Medical Examinations'!$A:$J,COLUMN('Medical Examinations'!B932),FALSE)</f>
        <v>34.39</v>
      </c>
      <c r="D933">
        <f>VLOOKUP($A933,'Medical Examinations'!$A:$J,COLUMN('Medical Examinations'!C932),FALSE)</f>
        <v>6.28</v>
      </c>
      <c r="E933" t="str">
        <f>VLOOKUP($A933,'Medical Examinations'!$A:$J,COLUMN('Medical Examinations'!D932),FALSE)</f>
        <v>Yes</v>
      </c>
      <c r="F933" t="str">
        <f>VLOOKUP($A933,'Medical Examinations'!$A:$J,COLUMN('Medical Examinations'!E932),FALSE)</f>
        <v>No</v>
      </c>
      <c r="G933" t="str">
        <f>VLOOKUP($A933,'Medical Examinations'!$A:$J,COLUMN('Medical Examinations'!F932),FALSE)</f>
        <v>No</v>
      </c>
      <c r="H933">
        <f>VLOOKUP($A933,'Medical Examinations'!$A:$J,COLUMN('Medical Examinations'!G932),FALSE)</f>
        <v>1</v>
      </c>
      <c r="I933" t="str">
        <f>VLOOKUP($A933,'Medical Examinations'!$A:$J,COLUMN('Medical Examinations'!H932),FALSE)</f>
        <v>No</v>
      </c>
      <c r="J933" t="str">
        <f>VLOOKUP($A933,'Medical Examinations'!$A:$J,COLUMN('Medical Examinations'!I932),FALSE)</f>
        <v>Obesity</v>
      </c>
      <c r="K933" t="str">
        <f>VLOOKUP($A933,'Medical Examinations'!$A:$J,COLUMN('Medical Examinations'!J932),FALSE)</f>
        <v>Prediabetes</v>
      </c>
      <c r="L933" s="30">
        <f>VLOOKUP($A933,'Hospitalisation Details'!$A:$K,COLUMN('Hospitalisation Details'!J932),FALSE)</f>
        <v>23713</v>
      </c>
      <c r="M933" s="23">
        <f>VLOOKUP($A933,'Hospitalisation Details'!$A:$K,COLUMN('Hospitalisation Details'!F932),FALSE)</f>
        <v>11743.93</v>
      </c>
      <c r="N933" t="str">
        <f>VLOOKUP($A933,'Hospitalisation Details'!$A:$K,COLUMN('Hospitalisation Details'!G932),FALSE)</f>
        <v>Tier - 3</v>
      </c>
      <c r="O933" t="str">
        <f>VLOOKUP($A933,'Hospitalisation Details'!$A:$K,COLUMN('Hospitalisation Details'!H932),FALSE)</f>
        <v>Tier - 1</v>
      </c>
      <c r="P933" t="str">
        <f>VLOOKUP($A933,'Hospitalisation Details'!$A:$K,COLUMN('Hospitalisation Details'!I932),FALSE)</f>
        <v>R1012</v>
      </c>
      <c r="Q933">
        <f>VLOOKUP($A933,'Hospitalisation Details'!$A:$K,COLUMN('Hospitalisation Details'!K932),FALSE)</f>
        <v>58</v>
      </c>
      <c r="R933" t="str" cm="1">
        <f t="array" ref="R933">_xlfn.IFS(
Q933&lt;=10,"0-10",
Q933&lt;=20,"11-20",
Q933&lt;=30,"21-30",
Q933&lt;=40,"31-40",
Q933&lt;=50,"41-50",
Q933&lt;=60,"51-60",
Q933&lt;=70,"61-70"
)</f>
        <v>51-60</v>
      </c>
      <c r="S933" t="str">
        <f t="shared" si="14"/>
        <v>Yes</v>
      </c>
    </row>
    <row r="934" spans="1:19" ht="15.75" x14ac:dyDescent="0.25">
      <c r="A934" s="36" t="s">
        <v>974</v>
      </c>
      <c r="B934" t="str">
        <f>VLOOKUP(A934,'Customer Names'!A:E,COLUMN('Customer Names'!D933),FALSE)</f>
        <v>Mr. Dale</v>
      </c>
      <c r="C934">
        <f>VLOOKUP($A934,'Medical Examinations'!$A:$J,COLUMN('Medical Examinations'!B933),FALSE)</f>
        <v>26.4</v>
      </c>
      <c r="D934">
        <f>VLOOKUP($A934,'Medical Examinations'!$A:$J,COLUMN('Medical Examinations'!C933),FALSE)</f>
        <v>9.2899999999999991</v>
      </c>
      <c r="E934" t="str">
        <f>VLOOKUP($A934,'Medical Examinations'!$A:$J,COLUMN('Medical Examinations'!D933),FALSE)</f>
        <v>Yes</v>
      </c>
      <c r="F934" t="str">
        <f>VLOOKUP($A934,'Medical Examinations'!$A:$J,COLUMN('Medical Examinations'!E933),FALSE)</f>
        <v>No</v>
      </c>
      <c r="G934" t="str">
        <f>VLOOKUP($A934,'Medical Examinations'!$A:$J,COLUMN('Medical Examinations'!F933),FALSE)</f>
        <v>Yes</v>
      </c>
      <c r="H934">
        <f>VLOOKUP($A934,'Medical Examinations'!$A:$J,COLUMN('Medical Examinations'!G933),FALSE)</f>
        <v>1</v>
      </c>
      <c r="I934" t="str">
        <f>VLOOKUP($A934,'Medical Examinations'!$A:$J,COLUMN('Medical Examinations'!H933),FALSE)</f>
        <v>No</v>
      </c>
      <c r="J934" t="str">
        <f>VLOOKUP($A934,'Medical Examinations'!$A:$J,COLUMN('Medical Examinations'!I933),FALSE)</f>
        <v>Overweight</v>
      </c>
      <c r="K934" t="str">
        <f>VLOOKUP($A934,'Medical Examinations'!$A:$J,COLUMN('Medical Examinations'!J933),FALSE)</f>
        <v>Diabetes</v>
      </c>
      <c r="L934" s="30">
        <f>VLOOKUP($A934,'Hospitalisation Details'!$A:$K,COLUMN('Hospitalisation Details'!J933),FALSE)</f>
        <v>23171</v>
      </c>
      <c r="M934" s="23">
        <f>VLOOKUP($A934,'Hospitalisation Details'!$A:$K,COLUMN('Hospitalisation Details'!F933),FALSE)</f>
        <v>11743.3</v>
      </c>
      <c r="N934" t="str">
        <f>VLOOKUP($A934,'Hospitalisation Details'!$A:$K,COLUMN('Hospitalisation Details'!G933),FALSE)</f>
        <v>Tier - 3</v>
      </c>
      <c r="O934" t="str">
        <f>VLOOKUP($A934,'Hospitalisation Details'!$A:$K,COLUMN('Hospitalisation Details'!H933),FALSE)</f>
        <v>Tier - 3</v>
      </c>
      <c r="P934" t="str">
        <f>VLOOKUP($A934,'Hospitalisation Details'!$A:$K,COLUMN('Hospitalisation Details'!I933),FALSE)</f>
        <v>R1013</v>
      </c>
      <c r="Q934">
        <f>VLOOKUP($A934,'Hospitalisation Details'!$A:$K,COLUMN('Hospitalisation Details'!K933),FALSE)</f>
        <v>59</v>
      </c>
      <c r="R934" t="str" cm="1">
        <f t="array" ref="R934">_xlfn.IFS(
Q934&lt;=10,"0-10",
Q934&lt;=20,"11-20",
Q934&lt;=30,"21-30",
Q934&lt;=40,"31-40",
Q934&lt;=50,"41-50",
Q934&lt;=60,"51-60",
Q934&lt;=70,"61-70"
)</f>
        <v>51-60</v>
      </c>
      <c r="S934" t="str">
        <f t="shared" si="14"/>
        <v>Yes</v>
      </c>
    </row>
    <row r="935" spans="1:19" ht="15.75" x14ac:dyDescent="0.25">
      <c r="A935" s="36" t="s">
        <v>975</v>
      </c>
      <c r="B935" t="str">
        <f>VLOOKUP(A935,'Customer Names'!A:E,COLUMN('Customer Names'!D934),FALSE)</f>
        <v>Ms. Brittany</v>
      </c>
      <c r="C935">
        <f>VLOOKUP($A935,'Medical Examinations'!$A:$J,COLUMN('Medical Examinations'!B934),FALSE)</f>
        <v>28.1</v>
      </c>
      <c r="D935">
        <f>VLOOKUP($A935,'Medical Examinations'!$A:$J,COLUMN('Medical Examinations'!C934),FALSE)</f>
        <v>5.79</v>
      </c>
      <c r="E935" t="str">
        <f>VLOOKUP($A935,'Medical Examinations'!$A:$J,COLUMN('Medical Examinations'!D934),FALSE)</f>
        <v>Yes</v>
      </c>
      <c r="F935" t="str">
        <f>VLOOKUP($A935,'Medical Examinations'!$A:$J,COLUMN('Medical Examinations'!E934),FALSE)</f>
        <v>No</v>
      </c>
      <c r="G935" t="str">
        <f>VLOOKUP($A935,'Medical Examinations'!$A:$J,COLUMN('Medical Examinations'!F934),FALSE)</f>
        <v>Yes</v>
      </c>
      <c r="H935">
        <f>VLOOKUP($A935,'Medical Examinations'!$A:$J,COLUMN('Medical Examinations'!G934),FALSE)</f>
        <v>1</v>
      </c>
      <c r="I935" t="str">
        <f>VLOOKUP($A935,'Medical Examinations'!$A:$J,COLUMN('Medical Examinations'!H934),FALSE)</f>
        <v>No</v>
      </c>
      <c r="J935" t="str">
        <f>VLOOKUP($A935,'Medical Examinations'!$A:$J,COLUMN('Medical Examinations'!I934),FALSE)</f>
        <v>Overweight</v>
      </c>
      <c r="K935" t="str">
        <f>VLOOKUP($A935,'Medical Examinations'!$A:$J,COLUMN('Medical Examinations'!J934),FALSE)</f>
        <v>Prediabetes</v>
      </c>
      <c r="L935" s="30">
        <f>VLOOKUP($A935,'Hospitalisation Details'!$A:$K,COLUMN('Hospitalisation Details'!J934),FALSE)</f>
        <v>25519</v>
      </c>
      <c r="M935" s="23">
        <f>VLOOKUP($A935,'Hospitalisation Details'!$A:$K,COLUMN('Hospitalisation Details'!F934),FALSE)</f>
        <v>11741.73</v>
      </c>
      <c r="N935" t="str">
        <f>VLOOKUP($A935,'Hospitalisation Details'!$A:$K,COLUMN('Hospitalisation Details'!G934),FALSE)</f>
        <v>Tier - 3</v>
      </c>
      <c r="O935" t="str">
        <f>VLOOKUP($A935,'Hospitalisation Details'!$A:$K,COLUMN('Hospitalisation Details'!H934),FALSE)</f>
        <v>Tier - 1</v>
      </c>
      <c r="P935" t="str">
        <f>VLOOKUP($A935,'Hospitalisation Details'!$A:$K,COLUMN('Hospitalisation Details'!I934),FALSE)</f>
        <v>R1011</v>
      </c>
      <c r="Q935">
        <f>VLOOKUP($A935,'Hospitalisation Details'!$A:$K,COLUMN('Hospitalisation Details'!K934),FALSE)</f>
        <v>53</v>
      </c>
      <c r="R935" t="str" cm="1">
        <f t="array" ref="R935">_xlfn.IFS(
Q935&lt;=10,"0-10",
Q935&lt;=20,"11-20",
Q935&lt;=30,"21-30",
Q935&lt;=40,"31-40",
Q935&lt;=50,"41-50",
Q935&lt;=60,"51-60",
Q935&lt;=70,"61-70"
)</f>
        <v>51-60</v>
      </c>
      <c r="S935" t="str">
        <f t="shared" si="14"/>
        <v>Yes</v>
      </c>
    </row>
    <row r="936" spans="1:19" ht="15.75" x14ac:dyDescent="0.25">
      <c r="A936" s="36" t="s">
        <v>976</v>
      </c>
      <c r="B936" t="str">
        <f>VLOOKUP(A936,'Customer Names'!A:E,COLUMN('Customer Names'!D935),FALSE)</f>
        <v>Mr. Robert</v>
      </c>
      <c r="C936">
        <f>VLOOKUP($A936,'Medical Examinations'!$A:$J,COLUMN('Medical Examinations'!B935),FALSE)</f>
        <v>27</v>
      </c>
      <c r="D936">
        <f>VLOOKUP($A936,'Medical Examinations'!$A:$J,COLUMN('Medical Examinations'!C935),FALSE)</f>
        <v>4.54</v>
      </c>
      <c r="E936" t="str">
        <f>VLOOKUP($A936,'Medical Examinations'!$A:$J,COLUMN('Medical Examinations'!D935),FALSE)</f>
        <v>Yes</v>
      </c>
      <c r="F936" t="str">
        <f>VLOOKUP($A936,'Medical Examinations'!$A:$J,COLUMN('Medical Examinations'!E935),FALSE)</f>
        <v>No</v>
      </c>
      <c r="G936" t="str">
        <f>VLOOKUP($A936,'Medical Examinations'!$A:$J,COLUMN('Medical Examinations'!F935),FALSE)</f>
        <v>No</v>
      </c>
      <c r="H936">
        <f>VLOOKUP($A936,'Medical Examinations'!$A:$J,COLUMN('Medical Examinations'!G935),FALSE)</f>
        <v>1</v>
      </c>
      <c r="I936" t="str">
        <f>VLOOKUP($A936,'Medical Examinations'!$A:$J,COLUMN('Medical Examinations'!H935),FALSE)</f>
        <v>No</v>
      </c>
      <c r="J936" t="str">
        <f>VLOOKUP($A936,'Medical Examinations'!$A:$J,COLUMN('Medical Examinations'!I935),FALSE)</f>
        <v>Overweight</v>
      </c>
      <c r="K936" t="str">
        <f>VLOOKUP($A936,'Medical Examinations'!$A:$J,COLUMN('Medical Examinations'!J935),FALSE)</f>
        <v>Normal</v>
      </c>
      <c r="L936" s="30">
        <f>VLOOKUP($A936,'Hospitalisation Details'!$A:$K,COLUMN('Hospitalisation Details'!J935),FALSE)</f>
        <v>32391</v>
      </c>
      <c r="M936" s="23">
        <f>VLOOKUP($A936,'Hospitalisation Details'!$A:$K,COLUMN('Hospitalisation Details'!F935),FALSE)</f>
        <v>11737.85</v>
      </c>
      <c r="N936" t="str">
        <f>VLOOKUP($A936,'Hospitalisation Details'!$A:$K,COLUMN('Hospitalisation Details'!G935),FALSE)</f>
        <v>Tier - 3</v>
      </c>
      <c r="O936" t="str">
        <f>VLOOKUP($A936,'Hospitalisation Details'!$A:$K,COLUMN('Hospitalisation Details'!H935),FALSE)</f>
        <v>Tier - 1</v>
      </c>
      <c r="P936" t="str">
        <f>VLOOKUP($A936,'Hospitalisation Details'!$A:$K,COLUMN('Hospitalisation Details'!I935),FALSE)</f>
        <v>R1011</v>
      </c>
      <c r="Q936">
        <f>VLOOKUP($A936,'Hospitalisation Details'!$A:$K,COLUMN('Hospitalisation Details'!K935),FALSE)</f>
        <v>34</v>
      </c>
      <c r="R936" t="str" cm="1">
        <f t="array" ref="R936">_xlfn.IFS(
Q936&lt;=10,"0-10",
Q936&lt;=20,"11-20",
Q936&lt;=30,"21-30",
Q936&lt;=40,"31-40",
Q936&lt;=50,"41-50",
Q936&lt;=60,"51-60",
Q936&lt;=70,"61-70"
)</f>
        <v>31-40</v>
      </c>
      <c r="S936" t="str">
        <f t="shared" si="14"/>
        <v>No</v>
      </c>
    </row>
    <row r="937" spans="1:19" ht="15.75" x14ac:dyDescent="0.25">
      <c r="A937" s="36" t="s">
        <v>977</v>
      </c>
      <c r="B937" t="str">
        <f>VLOOKUP(A937,'Customer Names'!A:E,COLUMN('Customer Names'!D936),FALSE)</f>
        <v>Mr. Cameron</v>
      </c>
      <c r="C937">
        <f>VLOOKUP($A937,'Medical Examinations'!$A:$J,COLUMN('Medical Examinations'!B936),FALSE)</f>
        <v>28.594999999999999</v>
      </c>
      <c r="D937">
        <f>VLOOKUP($A937,'Medical Examinations'!$A:$J,COLUMN('Medical Examinations'!C936),FALSE)</f>
        <v>4.68</v>
      </c>
      <c r="E937" t="str">
        <f>VLOOKUP($A937,'Medical Examinations'!$A:$J,COLUMN('Medical Examinations'!D936),FALSE)</f>
        <v>Yes</v>
      </c>
      <c r="F937" t="str">
        <f>VLOOKUP($A937,'Medical Examinations'!$A:$J,COLUMN('Medical Examinations'!E936),FALSE)</f>
        <v>No</v>
      </c>
      <c r="G937" t="str">
        <f>VLOOKUP($A937,'Medical Examinations'!$A:$J,COLUMN('Medical Examinations'!F936),FALSE)</f>
        <v>No</v>
      </c>
      <c r="H937">
        <f>VLOOKUP($A937,'Medical Examinations'!$A:$J,COLUMN('Medical Examinations'!G936),FALSE)</f>
        <v>1</v>
      </c>
      <c r="I937" t="str">
        <f>VLOOKUP($A937,'Medical Examinations'!$A:$J,COLUMN('Medical Examinations'!H936),FALSE)</f>
        <v>No</v>
      </c>
      <c r="J937" t="str">
        <f>VLOOKUP($A937,'Medical Examinations'!$A:$J,COLUMN('Medical Examinations'!I936),FALSE)</f>
        <v>Overweight</v>
      </c>
      <c r="K937" t="str">
        <f>VLOOKUP($A937,'Medical Examinations'!$A:$J,COLUMN('Medical Examinations'!J936),FALSE)</f>
        <v>Normal</v>
      </c>
      <c r="L937" s="30">
        <f>VLOOKUP($A937,'Hospitalisation Details'!$A:$K,COLUMN('Hospitalisation Details'!J936),FALSE)</f>
        <v>23690</v>
      </c>
      <c r="M937" s="23">
        <f>VLOOKUP($A937,'Hospitalisation Details'!$A:$K,COLUMN('Hospitalisation Details'!F936),FALSE)</f>
        <v>11735.88</v>
      </c>
      <c r="N937" t="str">
        <f>VLOOKUP($A937,'Hospitalisation Details'!$A:$K,COLUMN('Hospitalisation Details'!G936),FALSE)</f>
        <v>Tier - 3</v>
      </c>
      <c r="O937" t="str">
        <f>VLOOKUP($A937,'Hospitalisation Details'!$A:$K,COLUMN('Hospitalisation Details'!H936),FALSE)</f>
        <v>Tier - 1</v>
      </c>
      <c r="P937" t="str">
        <f>VLOOKUP($A937,'Hospitalisation Details'!$A:$K,COLUMN('Hospitalisation Details'!I936),FALSE)</f>
        <v>R1012</v>
      </c>
      <c r="Q937">
        <f>VLOOKUP($A937,'Hospitalisation Details'!$A:$K,COLUMN('Hospitalisation Details'!K936),FALSE)</f>
        <v>58</v>
      </c>
      <c r="R937" t="str" cm="1">
        <f t="array" ref="R937">_xlfn.IFS(
Q937&lt;=10,"0-10",
Q937&lt;=20,"11-20",
Q937&lt;=30,"21-30",
Q937&lt;=40,"31-40",
Q937&lt;=50,"41-50",
Q937&lt;=60,"51-60",
Q937&lt;=70,"61-70"
)</f>
        <v>51-60</v>
      </c>
      <c r="S937" t="str">
        <f t="shared" si="14"/>
        <v>No</v>
      </c>
    </row>
    <row r="938" spans="1:19" ht="15.75" x14ac:dyDescent="0.25">
      <c r="A938" s="36" t="s">
        <v>978</v>
      </c>
      <c r="B938" t="str">
        <f>VLOOKUP(A938,'Customer Names'!A:E,COLUMN('Customer Names'!D937),FALSE)</f>
        <v>Mrs. Ulrike</v>
      </c>
      <c r="C938">
        <f>VLOOKUP($A938,'Medical Examinations'!$A:$J,COLUMN('Medical Examinations'!B937),FALSE)</f>
        <v>36.799999999999997</v>
      </c>
      <c r="D938">
        <f>VLOOKUP($A938,'Medical Examinations'!$A:$J,COLUMN('Medical Examinations'!C937),FALSE)</f>
        <v>5.88</v>
      </c>
      <c r="E938" t="str">
        <f>VLOOKUP($A938,'Medical Examinations'!$A:$J,COLUMN('Medical Examinations'!D937),FALSE)</f>
        <v>No</v>
      </c>
      <c r="F938" t="str">
        <f>VLOOKUP($A938,'Medical Examinations'!$A:$J,COLUMN('Medical Examinations'!E937),FALSE)</f>
        <v>No</v>
      </c>
      <c r="G938" t="str">
        <f>VLOOKUP($A938,'Medical Examinations'!$A:$J,COLUMN('Medical Examinations'!F937),FALSE)</f>
        <v>No</v>
      </c>
      <c r="H938">
        <f>VLOOKUP($A938,'Medical Examinations'!$A:$J,COLUMN('Medical Examinations'!G937),FALSE)</f>
        <v>1</v>
      </c>
      <c r="I938" t="str">
        <f>VLOOKUP($A938,'Medical Examinations'!$A:$J,COLUMN('Medical Examinations'!H937),FALSE)</f>
        <v>No</v>
      </c>
      <c r="J938" t="str">
        <f>VLOOKUP($A938,'Medical Examinations'!$A:$J,COLUMN('Medical Examinations'!I937),FALSE)</f>
        <v>Obesity</v>
      </c>
      <c r="K938" t="str">
        <f>VLOOKUP($A938,'Medical Examinations'!$A:$J,COLUMN('Medical Examinations'!J937),FALSE)</f>
        <v>Prediabetes</v>
      </c>
      <c r="L938" s="30">
        <f>VLOOKUP($A938,'Hospitalisation Details'!$A:$K,COLUMN('Hospitalisation Details'!J937),FALSE)</f>
        <v>31012</v>
      </c>
      <c r="M938" s="23">
        <f>VLOOKUP($A938,'Hospitalisation Details'!$A:$K,COLUMN('Hospitalisation Details'!F937),FALSE)</f>
        <v>11730.82</v>
      </c>
      <c r="N938" t="str">
        <f>VLOOKUP($A938,'Hospitalisation Details'!$A:$K,COLUMN('Hospitalisation Details'!G937),FALSE)</f>
        <v>Tier - 3</v>
      </c>
      <c r="O938" t="str">
        <f>VLOOKUP($A938,'Hospitalisation Details'!$A:$K,COLUMN('Hospitalisation Details'!H937),FALSE)</f>
        <v>Tier - 3</v>
      </c>
      <c r="P938" t="str">
        <f>VLOOKUP($A938,'Hospitalisation Details'!$A:$K,COLUMN('Hospitalisation Details'!I937),FALSE)</f>
        <v>R1026</v>
      </c>
      <c r="Q938">
        <f>VLOOKUP($A938,'Hospitalisation Details'!$A:$K,COLUMN('Hospitalisation Details'!K937),FALSE)</f>
        <v>38</v>
      </c>
      <c r="R938" t="str" cm="1">
        <f t="array" ref="R938">_xlfn.IFS(
Q938&lt;=10,"0-10",
Q938&lt;=20,"11-20",
Q938&lt;=30,"21-30",
Q938&lt;=40,"31-40",
Q938&lt;=50,"41-50",
Q938&lt;=60,"51-60",
Q938&lt;=70,"61-70"
)</f>
        <v>31-40</v>
      </c>
      <c r="S938" t="str">
        <f t="shared" si="14"/>
        <v>Yes</v>
      </c>
    </row>
    <row r="939" spans="1:19" ht="15.75" x14ac:dyDescent="0.25">
      <c r="A939" s="36" t="s">
        <v>979</v>
      </c>
      <c r="B939" t="str">
        <f>VLOOKUP(A939,'Customer Names'!A:E,COLUMN('Customer Names'!D938),FALSE)</f>
        <v>Ms. Katlyn</v>
      </c>
      <c r="C939">
        <f>VLOOKUP($A939,'Medical Examinations'!$A:$J,COLUMN('Medical Examinations'!B938),FALSE)</f>
        <v>23.75</v>
      </c>
      <c r="D939">
        <f>VLOOKUP($A939,'Medical Examinations'!$A:$J,COLUMN('Medical Examinations'!C938),FALSE)</f>
        <v>5.42</v>
      </c>
      <c r="E939" t="str">
        <f>VLOOKUP($A939,'Medical Examinations'!$A:$J,COLUMN('Medical Examinations'!D938),FALSE)</f>
        <v>Yes</v>
      </c>
      <c r="F939" t="str">
        <f>VLOOKUP($A939,'Medical Examinations'!$A:$J,COLUMN('Medical Examinations'!E938),FALSE)</f>
        <v>No</v>
      </c>
      <c r="G939" t="str">
        <f>VLOOKUP($A939,'Medical Examinations'!$A:$J,COLUMN('Medical Examinations'!F938),FALSE)</f>
        <v>Yes</v>
      </c>
      <c r="H939">
        <f>VLOOKUP($A939,'Medical Examinations'!$A:$J,COLUMN('Medical Examinations'!G938),FALSE)</f>
        <v>1</v>
      </c>
      <c r="I939" t="str">
        <f>VLOOKUP($A939,'Medical Examinations'!$A:$J,COLUMN('Medical Examinations'!H938),FALSE)</f>
        <v>No</v>
      </c>
      <c r="J939" t="str">
        <f>VLOOKUP($A939,'Medical Examinations'!$A:$J,COLUMN('Medical Examinations'!I938),FALSE)</f>
        <v>Healthy Weight</v>
      </c>
      <c r="K939" t="str">
        <f>VLOOKUP($A939,'Medical Examinations'!$A:$J,COLUMN('Medical Examinations'!J938),FALSE)</f>
        <v>Normal</v>
      </c>
      <c r="L939" s="30">
        <f>VLOOKUP($A939,'Hospitalisation Details'!$A:$K,COLUMN('Hospitalisation Details'!J938),FALSE)</f>
        <v>25488</v>
      </c>
      <c r="M939" s="23">
        <f>VLOOKUP($A939,'Hospitalisation Details'!$A:$K,COLUMN('Hospitalisation Details'!F938),FALSE)</f>
        <v>11729.68</v>
      </c>
      <c r="N939" t="str">
        <f>VLOOKUP($A939,'Hospitalisation Details'!$A:$K,COLUMN('Hospitalisation Details'!G938),FALSE)</f>
        <v>Tier - 3</v>
      </c>
      <c r="O939" t="str">
        <f>VLOOKUP($A939,'Hospitalisation Details'!$A:$K,COLUMN('Hospitalisation Details'!H938),FALSE)</f>
        <v>Tier - 1</v>
      </c>
      <c r="P939" t="str">
        <f>VLOOKUP($A939,'Hospitalisation Details'!$A:$K,COLUMN('Hospitalisation Details'!I938),FALSE)</f>
        <v>R1024</v>
      </c>
      <c r="Q939">
        <f>VLOOKUP($A939,'Hospitalisation Details'!$A:$K,COLUMN('Hospitalisation Details'!K938),FALSE)</f>
        <v>53</v>
      </c>
      <c r="R939" t="str" cm="1">
        <f t="array" ref="R939">_xlfn.IFS(
Q939&lt;=10,"0-10",
Q939&lt;=20,"11-20",
Q939&lt;=30,"21-30",
Q939&lt;=40,"31-40",
Q939&lt;=50,"41-50",
Q939&lt;=60,"51-60",
Q939&lt;=70,"61-70"
)</f>
        <v>51-60</v>
      </c>
      <c r="S939" t="str">
        <f t="shared" si="14"/>
        <v>No</v>
      </c>
    </row>
    <row r="940" spans="1:19" ht="15.75" x14ac:dyDescent="0.25">
      <c r="A940" s="36" t="s">
        <v>980</v>
      </c>
      <c r="B940" t="str">
        <f>VLOOKUP(A940,'Customer Names'!A:E,COLUMN('Customer Names'!D939),FALSE)</f>
        <v>Mr. Morgan</v>
      </c>
      <c r="C940">
        <f>VLOOKUP($A940,'Medical Examinations'!$A:$J,COLUMN('Medical Examinations'!B939),FALSE)</f>
        <v>35.619999999999997</v>
      </c>
      <c r="D940">
        <f>VLOOKUP($A940,'Medical Examinations'!$A:$J,COLUMN('Medical Examinations'!C939),FALSE)</f>
        <v>4.16</v>
      </c>
      <c r="E940" t="str">
        <f>VLOOKUP($A940,'Medical Examinations'!$A:$J,COLUMN('Medical Examinations'!D939),FALSE)</f>
        <v>No</v>
      </c>
      <c r="F940" t="str">
        <f>VLOOKUP($A940,'Medical Examinations'!$A:$J,COLUMN('Medical Examinations'!E939),FALSE)</f>
        <v>No</v>
      </c>
      <c r="G940" t="str">
        <f>VLOOKUP($A940,'Medical Examinations'!$A:$J,COLUMN('Medical Examinations'!F939),FALSE)</f>
        <v>No</v>
      </c>
      <c r="H940">
        <f>VLOOKUP($A940,'Medical Examinations'!$A:$J,COLUMN('Medical Examinations'!G939),FALSE)</f>
        <v>0</v>
      </c>
      <c r="I940" t="str">
        <f>VLOOKUP($A940,'Medical Examinations'!$A:$J,COLUMN('Medical Examinations'!H939),FALSE)</f>
        <v>No</v>
      </c>
      <c r="J940" t="str">
        <f>VLOOKUP($A940,'Medical Examinations'!$A:$J,COLUMN('Medical Examinations'!I939),FALSE)</f>
        <v>Obesity</v>
      </c>
      <c r="K940" t="str">
        <f>VLOOKUP($A940,'Medical Examinations'!$A:$J,COLUMN('Medical Examinations'!J939),FALSE)</f>
        <v>Normal</v>
      </c>
      <c r="L940" s="30">
        <f>VLOOKUP($A940,'Hospitalisation Details'!$A:$K,COLUMN('Hospitalisation Details'!J939),FALSE)</f>
        <v>30245</v>
      </c>
      <c r="M940" s="23">
        <f>VLOOKUP($A940,'Hospitalisation Details'!$A:$K,COLUMN('Hospitalisation Details'!F939),FALSE)</f>
        <v>11712.97</v>
      </c>
      <c r="N940" t="str">
        <f>VLOOKUP($A940,'Hospitalisation Details'!$A:$K,COLUMN('Hospitalisation Details'!G939),FALSE)</f>
        <v>Tier - 3</v>
      </c>
      <c r="O940" t="str">
        <f>VLOOKUP($A940,'Hospitalisation Details'!$A:$K,COLUMN('Hospitalisation Details'!H939),FALSE)</f>
        <v>Tier - 2</v>
      </c>
      <c r="P940" t="str">
        <f>VLOOKUP($A940,'Hospitalisation Details'!$A:$K,COLUMN('Hospitalisation Details'!I939),FALSE)</f>
        <v>R1021</v>
      </c>
      <c r="Q940">
        <f>VLOOKUP($A940,'Hospitalisation Details'!$A:$K,COLUMN('Hospitalisation Details'!K939),FALSE)</f>
        <v>40</v>
      </c>
      <c r="R940" t="str" cm="1">
        <f t="array" ref="R940">_xlfn.IFS(
Q940&lt;=10,"0-10",
Q940&lt;=20,"11-20",
Q940&lt;=30,"21-30",
Q940&lt;=40,"31-40",
Q940&lt;=50,"41-50",
Q940&lt;=60,"51-60",
Q940&lt;=70,"61-70"
)</f>
        <v>31-40</v>
      </c>
      <c r="S940" t="str">
        <f t="shared" si="14"/>
        <v>No</v>
      </c>
    </row>
    <row r="941" spans="1:19" ht="15.75" x14ac:dyDescent="0.25">
      <c r="A941" s="36" t="s">
        <v>981</v>
      </c>
      <c r="B941" t="str">
        <f>VLOOKUP(A941,'Customer Names'!A:E,COLUMN('Customer Names'!D940),FALSE)</f>
        <v>Mr. Peter</v>
      </c>
      <c r="C941">
        <f>VLOOKUP($A941,'Medical Examinations'!$A:$J,COLUMN('Medical Examinations'!B940),FALSE)</f>
        <v>30.69</v>
      </c>
      <c r="D941">
        <f>VLOOKUP($A941,'Medical Examinations'!$A:$J,COLUMN('Medical Examinations'!C940),FALSE)</f>
        <v>7.05</v>
      </c>
      <c r="E941" t="str">
        <f>VLOOKUP($A941,'Medical Examinations'!$A:$J,COLUMN('Medical Examinations'!D940),FALSE)</f>
        <v>Yes</v>
      </c>
      <c r="F941" t="str">
        <f>VLOOKUP($A941,'Medical Examinations'!$A:$J,COLUMN('Medical Examinations'!E940),FALSE)</f>
        <v>No</v>
      </c>
      <c r="G941" t="str">
        <f>VLOOKUP($A941,'Medical Examinations'!$A:$J,COLUMN('Medical Examinations'!F940),FALSE)</f>
        <v>No</v>
      </c>
      <c r="H941">
        <f>VLOOKUP($A941,'Medical Examinations'!$A:$J,COLUMN('Medical Examinations'!G940),FALSE)</f>
        <v>2</v>
      </c>
      <c r="I941" t="str">
        <f>VLOOKUP($A941,'Medical Examinations'!$A:$J,COLUMN('Medical Examinations'!H940),FALSE)</f>
        <v>No</v>
      </c>
      <c r="J941" t="str">
        <f>VLOOKUP($A941,'Medical Examinations'!$A:$J,COLUMN('Medical Examinations'!I940),FALSE)</f>
        <v>Obesity</v>
      </c>
      <c r="K941" t="str">
        <f>VLOOKUP($A941,'Medical Examinations'!$A:$J,COLUMN('Medical Examinations'!J940),FALSE)</f>
        <v>Diabetes</v>
      </c>
      <c r="L941" s="30">
        <f>VLOOKUP($A941,'Hospitalisation Details'!$A:$K,COLUMN('Hospitalisation Details'!J940),FALSE)</f>
        <v>25903</v>
      </c>
      <c r="M941" s="23">
        <f>VLOOKUP($A941,'Hospitalisation Details'!$A:$K,COLUMN('Hospitalisation Details'!F940),FALSE)</f>
        <v>11696.52</v>
      </c>
      <c r="N941" t="str">
        <f>VLOOKUP($A941,'Hospitalisation Details'!$A:$K,COLUMN('Hospitalisation Details'!G940),FALSE)</f>
        <v>Tier - 3</v>
      </c>
      <c r="O941" t="str">
        <f>VLOOKUP($A941,'Hospitalisation Details'!$A:$K,COLUMN('Hospitalisation Details'!H940),FALSE)</f>
        <v>Tier - 1</v>
      </c>
      <c r="P941" t="str">
        <f>VLOOKUP($A941,'Hospitalisation Details'!$A:$K,COLUMN('Hospitalisation Details'!I940),FALSE)</f>
        <v>R1021</v>
      </c>
      <c r="Q941">
        <f>VLOOKUP($A941,'Hospitalisation Details'!$A:$K,COLUMN('Hospitalisation Details'!K940),FALSE)</f>
        <v>52</v>
      </c>
      <c r="R941" t="str" cm="1">
        <f t="array" ref="R941">_xlfn.IFS(
Q941&lt;=10,"0-10",
Q941&lt;=20,"11-20",
Q941&lt;=30,"21-30",
Q941&lt;=40,"31-40",
Q941&lt;=50,"41-50",
Q941&lt;=60,"51-60",
Q941&lt;=70,"61-70"
)</f>
        <v>51-60</v>
      </c>
      <c r="S941" t="str">
        <f t="shared" si="14"/>
        <v>Yes</v>
      </c>
    </row>
    <row r="942" spans="1:19" ht="15.75" x14ac:dyDescent="0.25">
      <c r="A942" s="36" t="s">
        <v>982</v>
      </c>
      <c r="B942" t="str">
        <f>VLOOKUP(A942,'Customer Names'!A:E,COLUMN('Customer Names'!D941),FALSE)</f>
        <v>Ms. Chandler</v>
      </c>
      <c r="C942">
        <f>VLOOKUP($A942,'Medical Examinations'!$A:$J,COLUMN('Medical Examinations'!B941),FALSE)</f>
        <v>35.799999999999997</v>
      </c>
      <c r="D942">
        <f>VLOOKUP($A942,'Medical Examinations'!$A:$J,COLUMN('Medical Examinations'!C941),FALSE)</f>
        <v>5.63</v>
      </c>
      <c r="E942" t="str">
        <f>VLOOKUP($A942,'Medical Examinations'!$A:$J,COLUMN('Medical Examinations'!D941),FALSE)</f>
        <v>Yes</v>
      </c>
      <c r="F942" t="str">
        <f>VLOOKUP($A942,'Medical Examinations'!$A:$J,COLUMN('Medical Examinations'!E941),FALSE)</f>
        <v>No</v>
      </c>
      <c r="G942" t="str">
        <f>VLOOKUP($A942,'Medical Examinations'!$A:$J,COLUMN('Medical Examinations'!F941),FALSE)</f>
        <v>No</v>
      </c>
      <c r="H942">
        <f>VLOOKUP($A942,'Medical Examinations'!$A:$J,COLUMN('Medical Examinations'!G941),FALSE)</f>
        <v>2</v>
      </c>
      <c r="I942" t="str">
        <f>VLOOKUP($A942,'Medical Examinations'!$A:$J,COLUMN('Medical Examinations'!H941),FALSE)</f>
        <v>No</v>
      </c>
      <c r="J942" t="str">
        <f>VLOOKUP($A942,'Medical Examinations'!$A:$J,COLUMN('Medical Examinations'!I941),FALSE)</f>
        <v>Obesity</v>
      </c>
      <c r="K942" t="str">
        <f>VLOOKUP($A942,'Medical Examinations'!$A:$J,COLUMN('Medical Examinations'!J941),FALSE)</f>
        <v>Normal</v>
      </c>
      <c r="L942" s="30">
        <f>VLOOKUP($A942,'Hospitalisation Details'!$A:$K,COLUMN('Hospitalisation Details'!J941),FALSE)</f>
        <v>24420</v>
      </c>
      <c r="M942" s="23">
        <f>VLOOKUP($A942,'Hospitalisation Details'!$A:$K,COLUMN('Hospitalisation Details'!F941),FALSE)</f>
        <v>11674.13</v>
      </c>
      <c r="N942" t="str">
        <f>VLOOKUP($A942,'Hospitalisation Details'!$A:$K,COLUMN('Hospitalisation Details'!G941),FALSE)</f>
        <v>Tier - 3</v>
      </c>
      <c r="O942" t="str">
        <f>VLOOKUP($A942,'Hospitalisation Details'!$A:$K,COLUMN('Hospitalisation Details'!H941),FALSE)</f>
        <v>Tier - 1</v>
      </c>
      <c r="P942" t="str">
        <f>VLOOKUP($A942,'Hospitalisation Details'!$A:$K,COLUMN('Hospitalisation Details'!I941),FALSE)</f>
        <v>R1011</v>
      </c>
      <c r="Q942">
        <f>VLOOKUP($A942,'Hospitalisation Details'!$A:$K,COLUMN('Hospitalisation Details'!K941),FALSE)</f>
        <v>56</v>
      </c>
      <c r="R942" t="str" cm="1">
        <f t="array" ref="R942">_xlfn.IFS(
Q942&lt;=10,"0-10",
Q942&lt;=20,"11-20",
Q942&lt;=30,"21-30",
Q942&lt;=40,"31-40",
Q942&lt;=50,"41-50",
Q942&lt;=60,"51-60",
Q942&lt;=70,"61-70"
)</f>
        <v>51-60</v>
      </c>
      <c r="S942" t="str">
        <f t="shared" si="14"/>
        <v>No</v>
      </c>
    </row>
    <row r="943" spans="1:19" ht="15.75" x14ac:dyDescent="0.25">
      <c r="A943" s="36" t="s">
        <v>983</v>
      </c>
      <c r="B943" t="str">
        <f>VLOOKUP(A943,'Customer Names'!A:E,COLUMN('Customer Names'!D942),FALSE)</f>
        <v>Ms. Silvana</v>
      </c>
      <c r="C943">
        <f>VLOOKUP($A943,'Medical Examinations'!$A:$J,COLUMN('Medical Examinations'!B942),FALSE)</f>
        <v>28.785</v>
      </c>
      <c r="D943">
        <f>VLOOKUP($A943,'Medical Examinations'!$A:$J,COLUMN('Medical Examinations'!C942),FALSE)</f>
        <v>4.24</v>
      </c>
      <c r="E943" t="str">
        <f>VLOOKUP($A943,'Medical Examinations'!$A:$J,COLUMN('Medical Examinations'!D942),FALSE)</f>
        <v>Yes</v>
      </c>
      <c r="F943" t="str">
        <f>VLOOKUP($A943,'Medical Examinations'!$A:$J,COLUMN('Medical Examinations'!E942),FALSE)</f>
        <v>No</v>
      </c>
      <c r="G943" t="str">
        <f>VLOOKUP($A943,'Medical Examinations'!$A:$J,COLUMN('Medical Examinations'!F942),FALSE)</f>
        <v>No</v>
      </c>
      <c r="H943">
        <f>VLOOKUP($A943,'Medical Examinations'!$A:$J,COLUMN('Medical Examinations'!G942),FALSE)</f>
        <v>2</v>
      </c>
      <c r="I943" t="str">
        <f>VLOOKUP($A943,'Medical Examinations'!$A:$J,COLUMN('Medical Examinations'!H942),FALSE)</f>
        <v>No</v>
      </c>
      <c r="J943" t="str">
        <f>VLOOKUP($A943,'Medical Examinations'!$A:$J,COLUMN('Medical Examinations'!I942),FALSE)</f>
        <v>Overweight</v>
      </c>
      <c r="K943" t="str">
        <f>VLOOKUP($A943,'Medical Examinations'!$A:$J,COLUMN('Medical Examinations'!J942),FALSE)</f>
        <v>Normal</v>
      </c>
      <c r="L943" s="30">
        <f>VLOOKUP($A943,'Hospitalisation Details'!$A:$K,COLUMN('Hospitalisation Details'!J942),FALSE)</f>
        <v>24342</v>
      </c>
      <c r="M943" s="23">
        <f>VLOOKUP($A943,'Hospitalisation Details'!$A:$K,COLUMN('Hospitalisation Details'!F942),FALSE)</f>
        <v>11658.38</v>
      </c>
      <c r="N943" t="str">
        <f>VLOOKUP($A943,'Hospitalisation Details'!$A:$K,COLUMN('Hospitalisation Details'!G942),FALSE)</f>
        <v>Tier - 3</v>
      </c>
      <c r="O943" t="str">
        <f>VLOOKUP($A943,'Hospitalisation Details'!$A:$K,COLUMN('Hospitalisation Details'!H942),FALSE)</f>
        <v>Tier - 3</v>
      </c>
      <c r="P943" t="str">
        <f>VLOOKUP($A943,'Hospitalisation Details'!$A:$K,COLUMN('Hospitalisation Details'!I942),FALSE)</f>
        <v>R1024</v>
      </c>
      <c r="Q943">
        <f>VLOOKUP($A943,'Hospitalisation Details'!$A:$K,COLUMN('Hospitalisation Details'!K942),FALSE)</f>
        <v>56</v>
      </c>
      <c r="R943" t="str" cm="1">
        <f t="array" ref="R943">_xlfn.IFS(
Q943&lt;=10,"0-10",
Q943&lt;=20,"11-20",
Q943&lt;=30,"21-30",
Q943&lt;=40,"31-40",
Q943&lt;=50,"41-50",
Q943&lt;=60,"51-60",
Q943&lt;=70,"61-70"
)</f>
        <v>51-60</v>
      </c>
      <c r="S943" t="str">
        <f t="shared" si="14"/>
        <v>No</v>
      </c>
    </row>
    <row r="944" spans="1:19" ht="15.75" x14ac:dyDescent="0.25">
      <c r="A944" s="36" t="s">
        <v>984</v>
      </c>
      <c r="B944" t="str">
        <f>VLOOKUP(A944,'Customer Names'!A:E,COLUMN('Customer Names'!D943),FALSE)</f>
        <v>Ms. Natty</v>
      </c>
      <c r="C944">
        <f>VLOOKUP($A944,'Medical Examinations'!$A:$J,COLUMN('Medical Examinations'!B943),FALSE)</f>
        <v>28.594999999999999</v>
      </c>
      <c r="D944">
        <f>VLOOKUP($A944,'Medical Examinations'!$A:$J,COLUMN('Medical Examinations'!C943),FALSE)</f>
        <v>4.96</v>
      </c>
      <c r="E944" t="str">
        <f>VLOOKUP($A944,'Medical Examinations'!$A:$J,COLUMN('Medical Examinations'!D943),FALSE)</f>
        <v>Yes</v>
      </c>
      <c r="F944" t="str">
        <f>VLOOKUP($A944,'Medical Examinations'!$A:$J,COLUMN('Medical Examinations'!E943),FALSE)</f>
        <v>No</v>
      </c>
      <c r="G944" t="str">
        <f>VLOOKUP($A944,'Medical Examinations'!$A:$J,COLUMN('Medical Examinations'!F943),FALSE)</f>
        <v>No</v>
      </c>
      <c r="H944">
        <f>VLOOKUP($A944,'Medical Examinations'!$A:$J,COLUMN('Medical Examinations'!G943),FALSE)</f>
        <v>2</v>
      </c>
      <c r="I944" t="str">
        <f>VLOOKUP($A944,'Medical Examinations'!$A:$J,COLUMN('Medical Examinations'!H943),FALSE)</f>
        <v>No</v>
      </c>
      <c r="J944" t="str">
        <f>VLOOKUP($A944,'Medical Examinations'!$A:$J,COLUMN('Medical Examinations'!I943),FALSE)</f>
        <v>Overweight</v>
      </c>
      <c r="K944" t="str">
        <f>VLOOKUP($A944,'Medical Examinations'!$A:$J,COLUMN('Medical Examinations'!J943),FALSE)</f>
        <v>Normal</v>
      </c>
      <c r="L944" s="30">
        <f>VLOOKUP($A944,'Hospitalisation Details'!$A:$K,COLUMN('Hospitalisation Details'!J943),FALSE)</f>
        <v>24294</v>
      </c>
      <c r="M944" s="23">
        <f>VLOOKUP($A944,'Hospitalisation Details'!$A:$K,COLUMN('Hospitalisation Details'!F943),FALSE)</f>
        <v>11658.12</v>
      </c>
      <c r="N944" t="str">
        <f>VLOOKUP($A944,'Hospitalisation Details'!$A:$K,COLUMN('Hospitalisation Details'!G943),FALSE)</f>
        <v>Tier - 3</v>
      </c>
      <c r="O944" t="str">
        <f>VLOOKUP($A944,'Hospitalisation Details'!$A:$K,COLUMN('Hospitalisation Details'!H943),FALSE)</f>
        <v>Tier - 1</v>
      </c>
      <c r="P944" t="str">
        <f>VLOOKUP($A944,'Hospitalisation Details'!$A:$K,COLUMN('Hospitalisation Details'!I943),FALSE)</f>
        <v>R1024</v>
      </c>
      <c r="Q944">
        <f>VLOOKUP($A944,'Hospitalisation Details'!$A:$K,COLUMN('Hospitalisation Details'!K943),FALSE)</f>
        <v>56</v>
      </c>
      <c r="R944" t="str" cm="1">
        <f t="array" ref="R944">_xlfn.IFS(
Q944&lt;=10,"0-10",
Q944&lt;=20,"11-20",
Q944&lt;=30,"21-30",
Q944&lt;=40,"31-40",
Q944&lt;=50,"41-50",
Q944&lt;=60,"51-60",
Q944&lt;=70,"61-70"
)</f>
        <v>51-60</v>
      </c>
      <c r="S944" t="str">
        <f t="shared" si="14"/>
        <v>No</v>
      </c>
    </row>
    <row r="945" spans="1:19" ht="15.75" x14ac:dyDescent="0.25">
      <c r="A945" s="36" t="s">
        <v>985</v>
      </c>
      <c r="B945" t="str">
        <f>VLOOKUP(A945,'Customer Names'!A:E,COLUMN('Customer Names'!D944),FALSE)</f>
        <v>Mr. Nicholas</v>
      </c>
      <c r="C945">
        <f>VLOOKUP($A945,'Medical Examinations'!$A:$J,COLUMN('Medical Examinations'!B944),FALSE)</f>
        <v>48.75</v>
      </c>
      <c r="D945">
        <f>VLOOKUP($A945,'Medical Examinations'!$A:$J,COLUMN('Medical Examinations'!C944),FALSE)</f>
        <v>4.34</v>
      </c>
      <c r="E945" t="str">
        <f>VLOOKUP($A945,'Medical Examinations'!$A:$J,COLUMN('Medical Examinations'!D944),FALSE)</f>
        <v>No</v>
      </c>
      <c r="F945" t="str">
        <f>VLOOKUP($A945,'Medical Examinations'!$A:$J,COLUMN('Medical Examinations'!E944),FALSE)</f>
        <v>No</v>
      </c>
      <c r="G945" t="str">
        <f>VLOOKUP($A945,'Medical Examinations'!$A:$J,COLUMN('Medical Examinations'!F944),FALSE)</f>
        <v>No</v>
      </c>
      <c r="H945">
        <f>VLOOKUP($A945,'Medical Examinations'!$A:$J,COLUMN('Medical Examinations'!G944),FALSE)</f>
        <v>0</v>
      </c>
      <c r="I945" t="str">
        <f>VLOOKUP($A945,'Medical Examinations'!$A:$J,COLUMN('Medical Examinations'!H944),FALSE)</f>
        <v>No</v>
      </c>
      <c r="J945" t="str">
        <f>VLOOKUP($A945,'Medical Examinations'!$A:$J,COLUMN('Medical Examinations'!I944),FALSE)</f>
        <v>Obesity</v>
      </c>
      <c r="K945" t="str">
        <f>VLOOKUP($A945,'Medical Examinations'!$A:$J,COLUMN('Medical Examinations'!J944),FALSE)</f>
        <v>Normal</v>
      </c>
      <c r="L945" s="30">
        <f>VLOOKUP($A945,'Hospitalisation Details'!$A:$K,COLUMN('Hospitalisation Details'!J944),FALSE)</f>
        <v>34535</v>
      </c>
      <c r="M945" s="23">
        <f>VLOOKUP($A945,'Hospitalisation Details'!$A:$K,COLUMN('Hospitalisation Details'!F944),FALSE)</f>
        <v>11657.81</v>
      </c>
      <c r="N945" t="str">
        <f>VLOOKUP($A945,'Hospitalisation Details'!$A:$K,COLUMN('Hospitalisation Details'!G944),FALSE)</f>
        <v>Tier - 3</v>
      </c>
      <c r="O945" t="str">
        <f>VLOOKUP($A945,'Hospitalisation Details'!$A:$K,COLUMN('Hospitalisation Details'!H944),FALSE)</f>
        <v>Tier - 2</v>
      </c>
      <c r="P945" t="str">
        <f>VLOOKUP($A945,'Hospitalisation Details'!$A:$K,COLUMN('Hospitalisation Details'!I944),FALSE)</f>
        <v>R1023</v>
      </c>
      <c r="Q945">
        <f>VLOOKUP($A945,'Hospitalisation Details'!$A:$K,COLUMN('Hospitalisation Details'!K944),FALSE)</f>
        <v>28</v>
      </c>
      <c r="R945" t="str" cm="1">
        <f t="array" ref="R945">_xlfn.IFS(
Q945&lt;=10,"0-10",
Q945&lt;=20,"11-20",
Q945&lt;=30,"21-30",
Q945&lt;=40,"31-40",
Q945&lt;=50,"41-50",
Q945&lt;=60,"51-60",
Q945&lt;=70,"61-70"
)</f>
        <v>21-30</v>
      </c>
      <c r="S945" t="str">
        <f t="shared" si="14"/>
        <v>No</v>
      </c>
    </row>
    <row r="946" spans="1:19" ht="15.75" x14ac:dyDescent="0.25">
      <c r="A946" s="36" t="s">
        <v>986</v>
      </c>
      <c r="B946" t="str">
        <f>VLOOKUP(A946,'Customer Names'!A:E,COLUMN('Customer Names'!D945),FALSE)</f>
        <v>Ms. Rebecca</v>
      </c>
      <c r="C946">
        <f>VLOOKUP($A946,'Medical Examinations'!$A:$J,COLUMN('Medical Examinations'!B945),FALSE)</f>
        <v>28.31</v>
      </c>
      <c r="D946">
        <f>VLOOKUP($A946,'Medical Examinations'!$A:$J,COLUMN('Medical Examinations'!C945),FALSE)</f>
        <v>5.43</v>
      </c>
      <c r="E946" t="str">
        <f>VLOOKUP($A946,'Medical Examinations'!$A:$J,COLUMN('Medical Examinations'!D945),FALSE)</f>
        <v>Yes</v>
      </c>
      <c r="F946" t="str">
        <f>VLOOKUP($A946,'Medical Examinations'!$A:$J,COLUMN('Medical Examinations'!E945),FALSE)</f>
        <v>No</v>
      </c>
      <c r="G946" t="str">
        <f>VLOOKUP($A946,'Medical Examinations'!$A:$J,COLUMN('Medical Examinations'!F945),FALSE)</f>
        <v>No</v>
      </c>
      <c r="H946">
        <f>VLOOKUP($A946,'Medical Examinations'!$A:$J,COLUMN('Medical Examinations'!G945),FALSE)</f>
        <v>2</v>
      </c>
      <c r="I946" t="str">
        <f>VLOOKUP($A946,'Medical Examinations'!$A:$J,COLUMN('Medical Examinations'!H945),FALSE)</f>
        <v>No</v>
      </c>
      <c r="J946" t="str">
        <f>VLOOKUP($A946,'Medical Examinations'!$A:$J,COLUMN('Medical Examinations'!I945),FALSE)</f>
        <v>Overweight</v>
      </c>
      <c r="K946" t="str">
        <f>VLOOKUP($A946,'Medical Examinations'!$A:$J,COLUMN('Medical Examinations'!J945),FALSE)</f>
        <v>Normal</v>
      </c>
      <c r="L946" s="30">
        <f>VLOOKUP($A946,'Hospitalisation Details'!$A:$K,COLUMN('Hospitalisation Details'!J945),FALSE)</f>
        <v>24384</v>
      </c>
      <c r="M946" s="23">
        <f>VLOOKUP($A946,'Hospitalisation Details'!$A:$K,COLUMN('Hospitalisation Details'!F945),FALSE)</f>
        <v>11657.72</v>
      </c>
      <c r="N946" t="str">
        <f>VLOOKUP($A946,'Hospitalisation Details'!$A:$K,COLUMN('Hospitalisation Details'!G945),FALSE)</f>
        <v>Tier - 3</v>
      </c>
      <c r="O946" t="str">
        <f>VLOOKUP($A946,'Hospitalisation Details'!$A:$K,COLUMN('Hospitalisation Details'!H945),FALSE)</f>
        <v>Tier - 2</v>
      </c>
      <c r="P946" t="str">
        <f>VLOOKUP($A946,'Hospitalisation Details'!$A:$K,COLUMN('Hospitalisation Details'!I945),FALSE)</f>
        <v>R1024</v>
      </c>
      <c r="Q946">
        <f>VLOOKUP($A946,'Hospitalisation Details'!$A:$K,COLUMN('Hospitalisation Details'!K945),FALSE)</f>
        <v>56</v>
      </c>
      <c r="R946" t="str" cm="1">
        <f t="array" ref="R946">_xlfn.IFS(
Q946&lt;=10,"0-10",
Q946&lt;=20,"11-20",
Q946&lt;=30,"21-30",
Q946&lt;=40,"31-40",
Q946&lt;=50,"41-50",
Q946&lt;=60,"51-60",
Q946&lt;=70,"61-70"
)</f>
        <v>51-60</v>
      </c>
      <c r="S946" t="str">
        <f t="shared" si="14"/>
        <v>No</v>
      </c>
    </row>
    <row r="947" spans="1:19" ht="15.75" x14ac:dyDescent="0.25">
      <c r="A947" s="36" t="s">
        <v>987</v>
      </c>
      <c r="B947" t="str">
        <f>VLOOKUP(A947,'Customer Names'!A:E,COLUMN('Customer Names'!D946),FALSE)</f>
        <v>Mr. John</v>
      </c>
      <c r="C947">
        <f>VLOOKUP($A947,'Medical Examinations'!$A:$J,COLUMN('Medical Examinations'!B946),FALSE)</f>
        <v>38.39</v>
      </c>
      <c r="D947">
        <f>VLOOKUP($A947,'Medical Examinations'!$A:$J,COLUMN('Medical Examinations'!C946),FALSE)</f>
        <v>8.33</v>
      </c>
      <c r="E947" t="str">
        <f>VLOOKUP($A947,'Medical Examinations'!$A:$J,COLUMN('Medical Examinations'!D946),FALSE)</f>
        <v>Yes</v>
      </c>
      <c r="F947" t="str">
        <f>VLOOKUP($A947,'Medical Examinations'!$A:$J,COLUMN('Medical Examinations'!E946),FALSE)</f>
        <v>No</v>
      </c>
      <c r="G947" t="str">
        <f>VLOOKUP($A947,'Medical Examinations'!$A:$J,COLUMN('Medical Examinations'!F946),FALSE)</f>
        <v>No</v>
      </c>
      <c r="H947">
        <f>VLOOKUP($A947,'Medical Examinations'!$A:$J,COLUMN('Medical Examinations'!G946),FALSE)</f>
        <v>1</v>
      </c>
      <c r="I947" t="str">
        <f>VLOOKUP($A947,'Medical Examinations'!$A:$J,COLUMN('Medical Examinations'!H946),FALSE)</f>
        <v>No</v>
      </c>
      <c r="J947" t="str">
        <f>VLOOKUP($A947,'Medical Examinations'!$A:$J,COLUMN('Medical Examinations'!I946),FALSE)</f>
        <v>Obesity</v>
      </c>
      <c r="K947" t="str">
        <f>VLOOKUP($A947,'Medical Examinations'!$A:$J,COLUMN('Medical Examinations'!J946),FALSE)</f>
        <v>Diabetes</v>
      </c>
      <c r="L947" s="30">
        <f>VLOOKUP($A947,'Hospitalisation Details'!$A:$K,COLUMN('Hospitalisation Details'!J946),FALSE)</f>
        <v>31610</v>
      </c>
      <c r="M947" s="23">
        <f>VLOOKUP($A947,'Hospitalisation Details'!$A:$K,COLUMN('Hospitalisation Details'!F946),FALSE)</f>
        <v>11625.11</v>
      </c>
      <c r="N947" t="str">
        <f>VLOOKUP($A947,'Hospitalisation Details'!$A:$K,COLUMN('Hospitalisation Details'!G946),FALSE)</f>
        <v>Tier - 3</v>
      </c>
      <c r="O947" t="str">
        <f>VLOOKUP($A947,'Hospitalisation Details'!$A:$K,COLUMN('Hospitalisation Details'!H946),FALSE)</f>
        <v>Tier - 3</v>
      </c>
      <c r="P947" t="str">
        <f>VLOOKUP($A947,'Hospitalisation Details'!$A:$K,COLUMN('Hospitalisation Details'!I946),FALSE)</f>
        <v>R1022</v>
      </c>
      <c r="Q947">
        <f>VLOOKUP($A947,'Hospitalisation Details'!$A:$K,COLUMN('Hospitalisation Details'!K946),FALSE)</f>
        <v>36</v>
      </c>
      <c r="R947" t="str" cm="1">
        <f t="array" ref="R947">_xlfn.IFS(
Q947&lt;=10,"0-10",
Q947&lt;=20,"11-20",
Q947&lt;=30,"21-30",
Q947&lt;=40,"31-40",
Q947&lt;=50,"41-50",
Q947&lt;=60,"51-60",
Q947&lt;=70,"61-70"
)</f>
        <v>31-40</v>
      </c>
      <c r="S947" t="str">
        <f t="shared" si="14"/>
        <v>Yes</v>
      </c>
    </row>
    <row r="948" spans="1:19" ht="15.75" x14ac:dyDescent="0.25">
      <c r="A948" s="36" t="s">
        <v>988</v>
      </c>
      <c r="B948" t="str">
        <f>VLOOKUP(A948,'Customer Names'!A:E,COLUMN('Customer Names'!D947),FALSE)</f>
        <v>Mr. Antony</v>
      </c>
      <c r="C948">
        <f>VLOOKUP($A948,'Medical Examinations'!$A:$J,COLUMN('Medical Examinations'!B947),FALSE)</f>
        <v>25.87</v>
      </c>
      <c r="D948">
        <f>VLOOKUP($A948,'Medical Examinations'!$A:$J,COLUMN('Medical Examinations'!C947),FALSE)</f>
        <v>5.63</v>
      </c>
      <c r="E948" t="str">
        <f>VLOOKUP($A948,'Medical Examinations'!$A:$J,COLUMN('Medical Examinations'!D947),FALSE)</f>
        <v>Yes</v>
      </c>
      <c r="F948" t="str">
        <f>VLOOKUP($A948,'Medical Examinations'!$A:$J,COLUMN('Medical Examinations'!E947),FALSE)</f>
        <v>No</v>
      </c>
      <c r="G948" t="str">
        <f>VLOOKUP($A948,'Medical Examinations'!$A:$J,COLUMN('Medical Examinations'!F947),FALSE)</f>
        <v>No</v>
      </c>
      <c r="H948">
        <f>VLOOKUP($A948,'Medical Examinations'!$A:$J,COLUMN('Medical Examinations'!G947),FALSE)</f>
        <v>1</v>
      </c>
      <c r="I948" t="str">
        <f>VLOOKUP($A948,'Medical Examinations'!$A:$J,COLUMN('Medical Examinations'!H947),FALSE)</f>
        <v>No</v>
      </c>
      <c r="J948" t="str">
        <f>VLOOKUP($A948,'Medical Examinations'!$A:$J,COLUMN('Medical Examinations'!I947),FALSE)</f>
        <v>Overweight</v>
      </c>
      <c r="K948" t="str">
        <f>VLOOKUP($A948,'Medical Examinations'!$A:$J,COLUMN('Medical Examinations'!J947),FALSE)</f>
        <v>Normal</v>
      </c>
      <c r="L948" s="30">
        <f>VLOOKUP($A948,'Hospitalisation Details'!$A:$K,COLUMN('Hospitalisation Details'!J947),FALSE)</f>
        <v>23548</v>
      </c>
      <c r="M948" s="23">
        <f>VLOOKUP($A948,'Hospitalisation Details'!$A:$K,COLUMN('Hospitalisation Details'!F947),FALSE)</f>
        <v>11602.75</v>
      </c>
      <c r="N948" t="str">
        <f>VLOOKUP($A948,'Hospitalisation Details'!$A:$K,COLUMN('Hospitalisation Details'!G947),FALSE)</f>
        <v>Tier - 3</v>
      </c>
      <c r="O948" t="str">
        <f>VLOOKUP($A948,'Hospitalisation Details'!$A:$K,COLUMN('Hospitalisation Details'!H947),FALSE)</f>
        <v>Tier - 1</v>
      </c>
      <c r="P948" t="str">
        <f>VLOOKUP($A948,'Hospitalisation Details'!$A:$K,COLUMN('Hospitalisation Details'!I947),FALSE)</f>
        <v>R1020</v>
      </c>
      <c r="Q948">
        <f>VLOOKUP($A948,'Hospitalisation Details'!$A:$K,COLUMN('Hospitalisation Details'!K947),FALSE)</f>
        <v>58</v>
      </c>
      <c r="R948" t="str" cm="1">
        <f t="array" ref="R948">_xlfn.IFS(
Q948&lt;=10,"0-10",
Q948&lt;=20,"11-20",
Q948&lt;=30,"21-30",
Q948&lt;=40,"31-40",
Q948&lt;=50,"41-50",
Q948&lt;=60,"51-60",
Q948&lt;=70,"61-70"
)</f>
        <v>51-60</v>
      </c>
      <c r="S948" t="str">
        <f t="shared" si="14"/>
        <v>No</v>
      </c>
    </row>
    <row r="949" spans="1:19" ht="15.75" x14ac:dyDescent="0.25">
      <c r="A949" s="36" t="s">
        <v>989</v>
      </c>
      <c r="B949" t="str">
        <f>VLOOKUP(A949,'Customer Names'!A:E,COLUMN('Customer Names'!D948),FALSE)</f>
        <v>Mr. Eric</v>
      </c>
      <c r="C949">
        <f>VLOOKUP($A949,'Medical Examinations'!$A:$J,COLUMN('Medical Examinations'!B948),FALSE)</f>
        <v>43.7</v>
      </c>
      <c r="D949">
        <f>VLOOKUP($A949,'Medical Examinations'!$A:$J,COLUMN('Medical Examinations'!C948),FALSE)</f>
        <v>7.23</v>
      </c>
      <c r="E949" t="str">
        <f>VLOOKUP($A949,'Medical Examinations'!$A:$J,COLUMN('Medical Examinations'!D948),FALSE)</f>
        <v>No</v>
      </c>
      <c r="F949" t="str">
        <f>VLOOKUP($A949,'Medical Examinations'!$A:$J,COLUMN('Medical Examinations'!E948),FALSE)</f>
        <v>No</v>
      </c>
      <c r="G949" t="str">
        <f>VLOOKUP($A949,'Medical Examinations'!$A:$J,COLUMN('Medical Examinations'!F948),FALSE)</f>
        <v>No</v>
      </c>
      <c r="H949">
        <f>VLOOKUP($A949,'Medical Examinations'!$A:$J,COLUMN('Medical Examinations'!G948),FALSE)</f>
        <v>0</v>
      </c>
      <c r="I949" t="str">
        <f>VLOOKUP($A949,'Medical Examinations'!$A:$J,COLUMN('Medical Examinations'!H948),FALSE)</f>
        <v>No</v>
      </c>
      <c r="J949" t="str">
        <f>VLOOKUP($A949,'Medical Examinations'!$A:$J,COLUMN('Medical Examinations'!I948),FALSE)</f>
        <v>Obesity</v>
      </c>
      <c r="K949" t="str">
        <f>VLOOKUP($A949,'Medical Examinations'!$A:$J,COLUMN('Medical Examinations'!J948),FALSE)</f>
        <v>Diabetes</v>
      </c>
      <c r="L949" s="30">
        <f>VLOOKUP($A949,'Hospitalisation Details'!$A:$K,COLUMN('Hospitalisation Details'!J948),FALSE)</f>
        <v>24052</v>
      </c>
      <c r="M949" s="23">
        <f>VLOOKUP($A949,'Hospitalisation Details'!$A:$K,COLUMN('Hospitalisation Details'!F948),FALSE)</f>
        <v>11576.13</v>
      </c>
      <c r="N949" t="str">
        <f>VLOOKUP($A949,'Hospitalisation Details'!$A:$K,COLUMN('Hospitalisation Details'!G948),FALSE)</f>
        <v>Tier - 3</v>
      </c>
      <c r="O949" t="str">
        <f>VLOOKUP($A949,'Hospitalisation Details'!$A:$K,COLUMN('Hospitalisation Details'!H948),FALSE)</f>
        <v>Tier - 3</v>
      </c>
      <c r="P949" t="str">
        <f>VLOOKUP($A949,'Hospitalisation Details'!$A:$K,COLUMN('Hospitalisation Details'!I948),FALSE)</f>
        <v>R1011</v>
      </c>
      <c r="Q949">
        <f>VLOOKUP($A949,'Hospitalisation Details'!$A:$K,COLUMN('Hospitalisation Details'!K948),FALSE)</f>
        <v>57</v>
      </c>
      <c r="R949" t="str" cm="1">
        <f t="array" ref="R949">_xlfn.IFS(
Q949&lt;=10,"0-10",
Q949&lt;=20,"11-20",
Q949&lt;=30,"21-30",
Q949&lt;=40,"31-40",
Q949&lt;=50,"41-50",
Q949&lt;=60,"51-60",
Q949&lt;=70,"61-70"
)</f>
        <v>51-60</v>
      </c>
      <c r="S949" t="str">
        <f t="shared" si="14"/>
        <v>Yes</v>
      </c>
    </row>
    <row r="950" spans="1:19" ht="15.75" x14ac:dyDescent="0.25">
      <c r="A950" s="36" t="s">
        <v>990</v>
      </c>
      <c r="B950" t="str">
        <f>VLOOKUP(A950,'Customer Names'!A:E,COLUMN('Customer Names'!D949),FALSE)</f>
        <v>Mr. Erik</v>
      </c>
      <c r="C950">
        <f>VLOOKUP($A950,'Medical Examinations'!$A:$J,COLUMN('Medical Examinations'!B949),FALSE)</f>
        <v>40.945</v>
      </c>
      <c r="D950">
        <f>VLOOKUP($A950,'Medical Examinations'!$A:$J,COLUMN('Medical Examinations'!C949),FALSE)</f>
        <v>10.57</v>
      </c>
      <c r="E950" t="str">
        <f>VLOOKUP($A950,'Medical Examinations'!$A:$J,COLUMN('Medical Examinations'!D949),FALSE)</f>
        <v>No</v>
      </c>
      <c r="F950" t="str">
        <f>VLOOKUP($A950,'Medical Examinations'!$A:$J,COLUMN('Medical Examinations'!E949),FALSE)</f>
        <v>No</v>
      </c>
      <c r="G950" t="str">
        <f>VLOOKUP($A950,'Medical Examinations'!$A:$J,COLUMN('Medical Examinations'!F949),FALSE)</f>
        <v>No</v>
      </c>
      <c r="H950">
        <f>VLOOKUP($A950,'Medical Examinations'!$A:$J,COLUMN('Medical Examinations'!G949),FALSE)</f>
        <v>0</v>
      </c>
      <c r="I950" t="str">
        <f>VLOOKUP($A950,'Medical Examinations'!$A:$J,COLUMN('Medical Examinations'!H949),FALSE)</f>
        <v>No</v>
      </c>
      <c r="J950" t="str">
        <f>VLOOKUP($A950,'Medical Examinations'!$A:$J,COLUMN('Medical Examinations'!I949),FALSE)</f>
        <v>Obesity</v>
      </c>
      <c r="K950" t="str">
        <f>VLOOKUP($A950,'Medical Examinations'!$A:$J,COLUMN('Medical Examinations'!J949),FALSE)</f>
        <v>Diabetes</v>
      </c>
      <c r="L950" s="30">
        <f>VLOOKUP($A950,'Hospitalisation Details'!$A:$K,COLUMN('Hospitalisation Details'!J949),FALSE)</f>
        <v>24101</v>
      </c>
      <c r="M950" s="23">
        <f>VLOOKUP($A950,'Hospitalisation Details'!$A:$K,COLUMN('Hospitalisation Details'!F949),FALSE)</f>
        <v>11566.3</v>
      </c>
      <c r="N950" t="str">
        <f>VLOOKUP($A950,'Hospitalisation Details'!$A:$K,COLUMN('Hospitalisation Details'!G949),FALSE)</f>
        <v>Tier - 3</v>
      </c>
      <c r="O950" t="str">
        <f>VLOOKUP($A950,'Hospitalisation Details'!$A:$K,COLUMN('Hospitalisation Details'!H949),FALSE)</f>
        <v>Tier - 3</v>
      </c>
      <c r="P950" t="str">
        <f>VLOOKUP($A950,'Hospitalisation Details'!$A:$K,COLUMN('Hospitalisation Details'!I949),FALSE)</f>
        <v>R1016</v>
      </c>
      <c r="Q950">
        <f>VLOOKUP($A950,'Hospitalisation Details'!$A:$K,COLUMN('Hospitalisation Details'!K949),FALSE)</f>
        <v>57</v>
      </c>
      <c r="R950" t="str" cm="1">
        <f t="array" ref="R950">_xlfn.IFS(
Q950&lt;=10,"0-10",
Q950&lt;=20,"11-20",
Q950&lt;=30,"21-30",
Q950&lt;=40,"31-40",
Q950&lt;=50,"41-50",
Q950&lt;=60,"51-60",
Q950&lt;=70,"61-70"
)</f>
        <v>51-60</v>
      </c>
      <c r="S950" t="str">
        <f t="shared" si="14"/>
        <v>Yes</v>
      </c>
    </row>
    <row r="951" spans="1:19" ht="15.75" x14ac:dyDescent="0.25">
      <c r="A951" s="36" t="s">
        <v>991</v>
      </c>
      <c r="B951" t="str">
        <f>VLOOKUP(A951,'Customer Names'!A:E,COLUMN('Customer Names'!D950),FALSE)</f>
        <v>Mr. Matthew</v>
      </c>
      <c r="C951">
        <f>VLOOKUP($A951,'Medical Examinations'!$A:$J,COLUMN('Medical Examinations'!B950),FALSE)</f>
        <v>27.94</v>
      </c>
      <c r="D951">
        <f>VLOOKUP($A951,'Medical Examinations'!$A:$J,COLUMN('Medical Examinations'!C950),FALSE)</f>
        <v>7.92</v>
      </c>
      <c r="E951" t="str">
        <f>VLOOKUP($A951,'Medical Examinations'!$A:$J,COLUMN('Medical Examinations'!D950),FALSE)</f>
        <v>No</v>
      </c>
      <c r="F951" t="str">
        <f>VLOOKUP($A951,'Medical Examinations'!$A:$J,COLUMN('Medical Examinations'!E950),FALSE)</f>
        <v>No</v>
      </c>
      <c r="G951" t="str">
        <f>VLOOKUP($A951,'Medical Examinations'!$A:$J,COLUMN('Medical Examinations'!F950),FALSE)</f>
        <v>No</v>
      </c>
      <c r="H951">
        <f>VLOOKUP($A951,'Medical Examinations'!$A:$J,COLUMN('Medical Examinations'!G950),FALSE)</f>
        <v>0</v>
      </c>
      <c r="I951" t="str">
        <f>VLOOKUP($A951,'Medical Examinations'!$A:$J,COLUMN('Medical Examinations'!H950),FALSE)</f>
        <v>No</v>
      </c>
      <c r="J951" t="str">
        <f>VLOOKUP($A951,'Medical Examinations'!$A:$J,COLUMN('Medical Examinations'!I950),FALSE)</f>
        <v>Overweight</v>
      </c>
      <c r="K951" t="str">
        <f>VLOOKUP($A951,'Medical Examinations'!$A:$J,COLUMN('Medical Examinations'!J950),FALSE)</f>
        <v>Diabetes</v>
      </c>
      <c r="L951" s="30">
        <f>VLOOKUP($A951,'Hospitalisation Details'!$A:$K,COLUMN('Hospitalisation Details'!J950),FALSE)</f>
        <v>24042</v>
      </c>
      <c r="M951" s="23">
        <f>VLOOKUP($A951,'Hospitalisation Details'!$A:$K,COLUMN('Hospitalisation Details'!F950),FALSE)</f>
        <v>11554.22</v>
      </c>
      <c r="N951" t="str">
        <f>VLOOKUP($A951,'Hospitalisation Details'!$A:$K,COLUMN('Hospitalisation Details'!G950),FALSE)</f>
        <v>Tier - 3</v>
      </c>
      <c r="O951" t="str">
        <f>VLOOKUP($A951,'Hospitalisation Details'!$A:$K,COLUMN('Hospitalisation Details'!H950),FALSE)</f>
        <v>Tier - 1</v>
      </c>
      <c r="P951" t="str">
        <f>VLOOKUP($A951,'Hospitalisation Details'!$A:$K,COLUMN('Hospitalisation Details'!I950),FALSE)</f>
        <v>R1013</v>
      </c>
      <c r="Q951">
        <f>VLOOKUP($A951,'Hospitalisation Details'!$A:$K,COLUMN('Hospitalisation Details'!K950),FALSE)</f>
        <v>57</v>
      </c>
      <c r="R951" t="str" cm="1">
        <f t="array" ref="R951">_xlfn.IFS(
Q951&lt;=10,"0-10",
Q951&lt;=20,"11-20",
Q951&lt;=30,"21-30",
Q951&lt;=40,"31-40",
Q951&lt;=50,"41-50",
Q951&lt;=60,"51-60",
Q951&lt;=70,"61-70"
)</f>
        <v>51-60</v>
      </c>
      <c r="S951" t="str">
        <f t="shared" si="14"/>
        <v>Yes</v>
      </c>
    </row>
    <row r="952" spans="1:19" ht="15.75" x14ac:dyDescent="0.25">
      <c r="A952" s="36" t="s">
        <v>992</v>
      </c>
      <c r="B952" t="str">
        <f>VLOOKUP(A952,'Customer Names'!A:E,COLUMN('Customer Names'!D951),FALSE)</f>
        <v>Ms. Cassandra</v>
      </c>
      <c r="C952">
        <f>VLOOKUP($A952,'Medical Examinations'!$A:$J,COLUMN('Medical Examinations'!B951),FALSE)</f>
        <v>31.9</v>
      </c>
      <c r="D952">
        <f>VLOOKUP($A952,'Medical Examinations'!$A:$J,COLUMN('Medical Examinations'!C951),FALSE)</f>
        <v>10.119999999999999</v>
      </c>
      <c r="E952" t="str">
        <f>VLOOKUP($A952,'Medical Examinations'!$A:$J,COLUMN('Medical Examinations'!D951),FALSE)</f>
        <v>No</v>
      </c>
      <c r="F952" t="str">
        <f>VLOOKUP($A952,'Medical Examinations'!$A:$J,COLUMN('Medical Examinations'!E951),FALSE)</f>
        <v>No</v>
      </c>
      <c r="G952" t="str">
        <f>VLOOKUP($A952,'Medical Examinations'!$A:$J,COLUMN('Medical Examinations'!F951),FALSE)</f>
        <v>No</v>
      </c>
      <c r="H952">
        <f>VLOOKUP($A952,'Medical Examinations'!$A:$J,COLUMN('Medical Examinations'!G951),FALSE)</f>
        <v>2</v>
      </c>
      <c r="I952" t="str">
        <f>VLOOKUP($A952,'Medical Examinations'!$A:$J,COLUMN('Medical Examinations'!H951),FALSE)</f>
        <v>No</v>
      </c>
      <c r="J952" t="str">
        <f>VLOOKUP($A952,'Medical Examinations'!$A:$J,COLUMN('Medical Examinations'!I951),FALSE)</f>
        <v>Obesity</v>
      </c>
      <c r="K952" t="str">
        <f>VLOOKUP($A952,'Medical Examinations'!$A:$J,COLUMN('Medical Examinations'!J951),FALSE)</f>
        <v>Diabetes</v>
      </c>
      <c r="L952" s="30">
        <f>VLOOKUP($A952,'Hospitalisation Details'!$A:$K,COLUMN('Hospitalisation Details'!J951),FALSE)</f>
        <v>26868</v>
      </c>
      <c r="M952" s="23">
        <f>VLOOKUP($A952,'Hospitalisation Details'!$A:$K,COLUMN('Hospitalisation Details'!F951),FALSE)</f>
        <v>11552.9</v>
      </c>
      <c r="N952" t="str">
        <f>VLOOKUP($A952,'Hospitalisation Details'!$A:$K,COLUMN('Hospitalisation Details'!G951),FALSE)</f>
        <v>Tier - 3</v>
      </c>
      <c r="O952" t="str">
        <f>VLOOKUP($A952,'Hospitalisation Details'!$A:$K,COLUMN('Hospitalisation Details'!H951),FALSE)</f>
        <v>Tier - 2</v>
      </c>
      <c r="P952" t="str">
        <f>VLOOKUP($A952,'Hospitalisation Details'!$A:$K,COLUMN('Hospitalisation Details'!I951),FALSE)</f>
        <v>R1011</v>
      </c>
      <c r="Q952">
        <f>VLOOKUP($A952,'Hospitalisation Details'!$A:$K,COLUMN('Hospitalisation Details'!K951),FALSE)</f>
        <v>49</v>
      </c>
      <c r="R952" t="str" cm="1">
        <f t="array" ref="R952">_xlfn.IFS(
Q952&lt;=10,"0-10",
Q952&lt;=20,"11-20",
Q952&lt;=30,"21-30",
Q952&lt;=40,"31-40",
Q952&lt;=50,"41-50",
Q952&lt;=60,"51-60",
Q952&lt;=70,"61-70"
)</f>
        <v>41-50</v>
      </c>
      <c r="S952" t="str">
        <f t="shared" si="14"/>
        <v>Yes</v>
      </c>
    </row>
    <row r="953" spans="1:19" ht="15.75" x14ac:dyDescent="0.25">
      <c r="A953" s="36" t="s">
        <v>993</v>
      </c>
      <c r="B953" t="str">
        <f>VLOOKUP(A953,'Customer Names'!A:E,COLUMN('Customer Names'!D952),FALSE)</f>
        <v>Ms. Rosemary</v>
      </c>
      <c r="C953">
        <f>VLOOKUP($A953,'Medical Examinations'!$A:$J,COLUMN('Medical Examinations'!B952),FALSE)</f>
        <v>31.64</v>
      </c>
      <c r="D953">
        <f>VLOOKUP($A953,'Medical Examinations'!$A:$J,COLUMN('Medical Examinations'!C952),FALSE)</f>
        <v>7.91</v>
      </c>
      <c r="E953" t="str">
        <f>VLOOKUP($A953,'Medical Examinations'!$A:$J,COLUMN('Medical Examinations'!D952),FALSE)</f>
        <v>No</v>
      </c>
      <c r="F953" t="str">
        <f>VLOOKUP($A953,'Medical Examinations'!$A:$J,COLUMN('Medical Examinations'!E952),FALSE)</f>
        <v>No</v>
      </c>
      <c r="G953" t="str">
        <f>VLOOKUP($A953,'Medical Examinations'!$A:$J,COLUMN('Medical Examinations'!F952),FALSE)</f>
        <v>No</v>
      </c>
      <c r="H953">
        <f>VLOOKUP($A953,'Medical Examinations'!$A:$J,COLUMN('Medical Examinations'!G952),FALSE)</f>
        <v>0</v>
      </c>
      <c r="I953" t="str">
        <f>VLOOKUP($A953,'Medical Examinations'!$A:$J,COLUMN('Medical Examinations'!H952),FALSE)</f>
        <v>No</v>
      </c>
      <c r="J953" t="str">
        <f>VLOOKUP($A953,'Medical Examinations'!$A:$J,COLUMN('Medical Examinations'!I952),FALSE)</f>
        <v>Obesity</v>
      </c>
      <c r="K953" t="str">
        <f>VLOOKUP($A953,'Medical Examinations'!$A:$J,COLUMN('Medical Examinations'!J952),FALSE)</f>
        <v>Diabetes</v>
      </c>
      <c r="L953" s="30">
        <f>VLOOKUP($A953,'Hospitalisation Details'!$A:$K,COLUMN('Hospitalisation Details'!J952),FALSE)</f>
        <v>26268</v>
      </c>
      <c r="M953" s="23">
        <f>VLOOKUP($A953,'Hospitalisation Details'!$A:$K,COLUMN('Hospitalisation Details'!F952),FALSE)</f>
        <v>11540.25</v>
      </c>
      <c r="N953" t="str">
        <f>VLOOKUP($A953,'Hospitalisation Details'!$A:$K,COLUMN('Hospitalisation Details'!G952),FALSE)</f>
        <v>Tier - 3</v>
      </c>
      <c r="O953" t="str">
        <f>VLOOKUP($A953,'Hospitalisation Details'!$A:$K,COLUMN('Hospitalisation Details'!H952),FALSE)</f>
        <v>Tier - 1</v>
      </c>
      <c r="P953" t="str">
        <f>VLOOKUP($A953,'Hospitalisation Details'!$A:$K,COLUMN('Hospitalisation Details'!I952),FALSE)</f>
        <v>R1012</v>
      </c>
      <c r="Q953">
        <f>VLOOKUP($A953,'Hospitalisation Details'!$A:$K,COLUMN('Hospitalisation Details'!K952),FALSE)</f>
        <v>51</v>
      </c>
      <c r="R953" t="str" cm="1">
        <f t="array" ref="R953">_xlfn.IFS(
Q953&lt;=10,"0-10",
Q953&lt;=20,"11-20",
Q953&lt;=30,"21-30",
Q953&lt;=40,"31-40",
Q953&lt;=50,"41-50",
Q953&lt;=60,"51-60",
Q953&lt;=70,"61-70"
)</f>
        <v>51-60</v>
      </c>
      <c r="S953" t="str">
        <f t="shared" si="14"/>
        <v>Yes</v>
      </c>
    </row>
    <row r="954" spans="1:19" ht="15.75" x14ac:dyDescent="0.25">
      <c r="A954" s="36" t="s">
        <v>994</v>
      </c>
      <c r="B954" t="str">
        <f>VLOOKUP(A954,'Customer Names'!A:E,COLUMN('Customer Names'!D953),FALSE)</f>
        <v>Ms. Carrie</v>
      </c>
      <c r="C954">
        <f>VLOOKUP($A954,'Medical Examinations'!$A:$J,COLUMN('Medical Examinations'!B953),FALSE)</f>
        <v>46.7</v>
      </c>
      <c r="D954">
        <f>VLOOKUP($A954,'Medical Examinations'!$A:$J,COLUMN('Medical Examinations'!C953),FALSE)</f>
        <v>10.9</v>
      </c>
      <c r="E954" t="str">
        <f>VLOOKUP($A954,'Medical Examinations'!$A:$J,COLUMN('Medical Examinations'!D953),FALSE)</f>
        <v>No</v>
      </c>
      <c r="F954" t="str">
        <f>VLOOKUP($A954,'Medical Examinations'!$A:$J,COLUMN('Medical Examinations'!E953),FALSE)</f>
        <v>No</v>
      </c>
      <c r="G954" t="str">
        <f>VLOOKUP($A954,'Medical Examinations'!$A:$J,COLUMN('Medical Examinations'!F953),FALSE)</f>
        <v>No</v>
      </c>
      <c r="H954">
        <f>VLOOKUP($A954,'Medical Examinations'!$A:$J,COLUMN('Medical Examinations'!G953),FALSE)</f>
        <v>0</v>
      </c>
      <c r="I954" t="str">
        <f>VLOOKUP($A954,'Medical Examinations'!$A:$J,COLUMN('Medical Examinations'!H953),FALSE)</f>
        <v>No</v>
      </c>
      <c r="J954" t="str">
        <f>VLOOKUP($A954,'Medical Examinations'!$A:$J,COLUMN('Medical Examinations'!I953),FALSE)</f>
        <v>Obesity</v>
      </c>
      <c r="K954" t="str">
        <f>VLOOKUP($A954,'Medical Examinations'!$A:$J,COLUMN('Medical Examinations'!J953),FALSE)</f>
        <v>Diabetes</v>
      </c>
      <c r="L954" s="30">
        <f>VLOOKUP($A954,'Hospitalisation Details'!$A:$K,COLUMN('Hospitalisation Details'!J953),FALSE)</f>
        <v>25156</v>
      </c>
      <c r="M954" s="23">
        <f>VLOOKUP($A954,'Hospitalisation Details'!$A:$K,COLUMN('Hospitalisation Details'!F953),FALSE)</f>
        <v>11538.42</v>
      </c>
      <c r="N954" t="str">
        <f>VLOOKUP($A954,'Hospitalisation Details'!$A:$K,COLUMN('Hospitalisation Details'!G953),FALSE)</f>
        <v>Tier - 3</v>
      </c>
      <c r="O954" t="str">
        <f>VLOOKUP($A954,'Hospitalisation Details'!$A:$K,COLUMN('Hospitalisation Details'!H953),FALSE)</f>
        <v>Tier - 1</v>
      </c>
      <c r="P954" t="str">
        <f>VLOOKUP($A954,'Hospitalisation Details'!$A:$K,COLUMN('Hospitalisation Details'!I953),FALSE)</f>
        <v>R1011</v>
      </c>
      <c r="Q954">
        <f>VLOOKUP($A954,'Hospitalisation Details'!$A:$K,COLUMN('Hospitalisation Details'!K953),FALSE)</f>
        <v>54</v>
      </c>
      <c r="R954" t="str" cm="1">
        <f t="array" ref="R954">_xlfn.IFS(
Q954&lt;=10,"0-10",
Q954&lt;=20,"11-20",
Q954&lt;=30,"21-30",
Q954&lt;=40,"31-40",
Q954&lt;=50,"41-50",
Q954&lt;=60,"51-60",
Q954&lt;=70,"61-70"
)</f>
        <v>51-60</v>
      </c>
      <c r="S954" t="str">
        <f t="shared" si="14"/>
        <v>Yes</v>
      </c>
    </row>
    <row r="955" spans="1:19" ht="15.75" x14ac:dyDescent="0.25">
      <c r="A955" s="36" t="s">
        <v>995</v>
      </c>
      <c r="B955" t="str">
        <f>VLOOKUP(A955,'Customer Names'!A:E,COLUMN('Customer Names'!D954),FALSE)</f>
        <v>Mr. Gerardo</v>
      </c>
      <c r="C955">
        <f>VLOOKUP($A955,'Medical Examinations'!$A:$J,COLUMN('Medical Examinations'!B954),FALSE)</f>
        <v>18.335000000000001</v>
      </c>
      <c r="D955">
        <f>VLOOKUP($A955,'Medical Examinations'!$A:$J,COLUMN('Medical Examinations'!C954),FALSE)</f>
        <v>11.83</v>
      </c>
      <c r="E955" t="str">
        <f>VLOOKUP($A955,'Medical Examinations'!$A:$J,COLUMN('Medical Examinations'!D954),FALSE)</f>
        <v>No</v>
      </c>
      <c r="F955" t="str">
        <f>VLOOKUP($A955,'Medical Examinations'!$A:$J,COLUMN('Medical Examinations'!E954),FALSE)</f>
        <v>No</v>
      </c>
      <c r="G955" t="str">
        <f>VLOOKUP($A955,'Medical Examinations'!$A:$J,COLUMN('Medical Examinations'!F954),FALSE)</f>
        <v>No</v>
      </c>
      <c r="H955">
        <f>VLOOKUP($A955,'Medical Examinations'!$A:$J,COLUMN('Medical Examinations'!G954),FALSE)</f>
        <v>0</v>
      </c>
      <c r="I955" t="str">
        <f>VLOOKUP($A955,'Medical Examinations'!$A:$J,COLUMN('Medical Examinations'!H954),FALSE)</f>
        <v>No</v>
      </c>
      <c r="J955" t="str">
        <f>VLOOKUP($A955,'Medical Examinations'!$A:$J,COLUMN('Medical Examinations'!I954),FALSE)</f>
        <v>Underweight</v>
      </c>
      <c r="K955" t="str">
        <f>VLOOKUP($A955,'Medical Examinations'!$A:$J,COLUMN('Medical Examinations'!J954),FALSE)</f>
        <v>Diabetes</v>
      </c>
      <c r="L955" s="30">
        <f>VLOOKUP($A955,'Hospitalisation Details'!$A:$K,COLUMN('Hospitalisation Details'!J954),FALSE)</f>
        <v>24018</v>
      </c>
      <c r="M955" s="23">
        <f>VLOOKUP($A955,'Hospitalisation Details'!$A:$K,COLUMN('Hospitalisation Details'!F954),FALSE)</f>
        <v>11534.87</v>
      </c>
      <c r="N955" t="str">
        <f>VLOOKUP($A955,'Hospitalisation Details'!$A:$K,COLUMN('Hospitalisation Details'!G954),FALSE)</f>
        <v>Tier - 3</v>
      </c>
      <c r="O955" t="str">
        <f>VLOOKUP($A955,'Hospitalisation Details'!$A:$K,COLUMN('Hospitalisation Details'!H954),FALSE)</f>
        <v>Tier - 1</v>
      </c>
      <c r="P955" t="str">
        <f>VLOOKUP($A955,'Hospitalisation Details'!$A:$K,COLUMN('Hospitalisation Details'!I954),FALSE)</f>
        <v>R1017</v>
      </c>
      <c r="Q955">
        <f>VLOOKUP($A955,'Hospitalisation Details'!$A:$K,COLUMN('Hospitalisation Details'!K954),FALSE)</f>
        <v>57</v>
      </c>
      <c r="R955" t="str" cm="1">
        <f t="array" ref="R955">_xlfn.IFS(
Q955&lt;=10,"0-10",
Q955&lt;=20,"11-20",
Q955&lt;=30,"21-30",
Q955&lt;=40,"31-40",
Q955&lt;=50,"41-50",
Q955&lt;=60,"51-60",
Q955&lt;=70,"61-70"
)</f>
        <v>51-60</v>
      </c>
      <c r="S955" t="str">
        <f t="shared" si="14"/>
        <v>Yes</v>
      </c>
    </row>
    <row r="956" spans="1:19" ht="15.75" x14ac:dyDescent="0.25">
      <c r="A956" s="36" t="s">
        <v>996</v>
      </c>
      <c r="B956" t="str">
        <f>VLOOKUP(A956,'Customer Names'!A:E,COLUMN('Customer Names'!D955),FALSE)</f>
        <v>Mr. Matthew</v>
      </c>
      <c r="C956">
        <f>VLOOKUP($A956,'Medical Examinations'!$A:$J,COLUMN('Medical Examinations'!B955),FALSE)</f>
        <v>31.24</v>
      </c>
      <c r="D956">
        <f>VLOOKUP($A956,'Medical Examinations'!$A:$J,COLUMN('Medical Examinations'!C955),FALSE)</f>
        <v>7.42</v>
      </c>
      <c r="E956" t="str">
        <f>VLOOKUP($A956,'Medical Examinations'!$A:$J,COLUMN('Medical Examinations'!D955),FALSE)</f>
        <v>Yes</v>
      </c>
      <c r="F956" t="str">
        <f>VLOOKUP($A956,'Medical Examinations'!$A:$J,COLUMN('Medical Examinations'!E955),FALSE)</f>
        <v>No</v>
      </c>
      <c r="G956" t="str">
        <f>VLOOKUP($A956,'Medical Examinations'!$A:$J,COLUMN('Medical Examinations'!F955),FALSE)</f>
        <v>No</v>
      </c>
      <c r="H956">
        <f>VLOOKUP($A956,'Medical Examinations'!$A:$J,COLUMN('Medical Examinations'!G955),FALSE)</f>
        <v>2</v>
      </c>
      <c r="I956" t="str">
        <f>VLOOKUP($A956,'Medical Examinations'!$A:$J,COLUMN('Medical Examinations'!H955),FALSE)</f>
        <v>No</v>
      </c>
      <c r="J956" t="str">
        <f>VLOOKUP($A956,'Medical Examinations'!$A:$J,COLUMN('Medical Examinations'!I955),FALSE)</f>
        <v>Obesity</v>
      </c>
      <c r="K956" t="str">
        <f>VLOOKUP($A956,'Medical Examinations'!$A:$J,COLUMN('Medical Examinations'!J955),FALSE)</f>
        <v>Diabetes</v>
      </c>
      <c r="L956" s="30">
        <f>VLOOKUP($A956,'Hospitalisation Details'!$A:$K,COLUMN('Hospitalisation Details'!J955),FALSE)</f>
        <v>25772</v>
      </c>
      <c r="M956" s="23">
        <f>VLOOKUP($A956,'Hospitalisation Details'!$A:$K,COLUMN('Hospitalisation Details'!F955),FALSE)</f>
        <v>11530.12</v>
      </c>
      <c r="N956" t="str">
        <f>VLOOKUP($A956,'Hospitalisation Details'!$A:$K,COLUMN('Hospitalisation Details'!G955),FALSE)</f>
        <v>Tier - 3</v>
      </c>
      <c r="O956" t="str">
        <f>VLOOKUP($A956,'Hospitalisation Details'!$A:$K,COLUMN('Hospitalisation Details'!H955),FALSE)</f>
        <v>Tier - 1</v>
      </c>
      <c r="P956" t="str">
        <f>VLOOKUP($A956,'Hospitalisation Details'!$A:$K,COLUMN('Hospitalisation Details'!I955),FALSE)</f>
        <v>R1012</v>
      </c>
      <c r="Q956">
        <f>VLOOKUP($A956,'Hospitalisation Details'!$A:$K,COLUMN('Hospitalisation Details'!K955),FALSE)</f>
        <v>52</v>
      </c>
      <c r="R956" t="str" cm="1">
        <f t="array" ref="R956">_xlfn.IFS(
Q956&lt;=10,"0-10",
Q956&lt;=20,"11-20",
Q956&lt;=30,"21-30",
Q956&lt;=40,"31-40",
Q956&lt;=50,"41-50",
Q956&lt;=60,"51-60",
Q956&lt;=70,"61-70"
)</f>
        <v>51-60</v>
      </c>
      <c r="S956" t="str">
        <f t="shared" si="14"/>
        <v>Yes</v>
      </c>
    </row>
    <row r="957" spans="1:19" ht="15.75" x14ac:dyDescent="0.25">
      <c r="A957" s="36" t="s">
        <v>997</v>
      </c>
      <c r="B957" t="str">
        <f>VLOOKUP(A957,'Customer Names'!A:E,COLUMN('Customer Names'!D956),FALSE)</f>
        <v>Mrs. Meghan</v>
      </c>
      <c r="C957">
        <f>VLOOKUP($A957,'Medical Examinations'!$A:$J,COLUMN('Medical Examinations'!B956),FALSE)</f>
        <v>39.22</v>
      </c>
      <c r="D957">
        <f>VLOOKUP($A957,'Medical Examinations'!$A:$J,COLUMN('Medical Examinations'!C956),FALSE)</f>
        <v>5.62</v>
      </c>
      <c r="E957" t="str">
        <f>VLOOKUP($A957,'Medical Examinations'!$A:$J,COLUMN('Medical Examinations'!D956),FALSE)</f>
        <v>Yes</v>
      </c>
      <c r="F957" t="str">
        <f>VLOOKUP($A957,'Medical Examinations'!$A:$J,COLUMN('Medical Examinations'!E956),FALSE)</f>
        <v>No</v>
      </c>
      <c r="G957" t="str">
        <f>VLOOKUP($A957,'Medical Examinations'!$A:$J,COLUMN('Medical Examinations'!F956),FALSE)</f>
        <v>No</v>
      </c>
      <c r="H957">
        <f>VLOOKUP($A957,'Medical Examinations'!$A:$J,COLUMN('Medical Examinations'!G956),FALSE)</f>
        <v>1</v>
      </c>
      <c r="I957" t="str">
        <f>VLOOKUP($A957,'Medical Examinations'!$A:$J,COLUMN('Medical Examinations'!H956),FALSE)</f>
        <v>No</v>
      </c>
      <c r="J957" t="str">
        <f>VLOOKUP($A957,'Medical Examinations'!$A:$J,COLUMN('Medical Examinations'!I956),FALSE)</f>
        <v>Obesity</v>
      </c>
      <c r="K957" t="str">
        <f>VLOOKUP($A957,'Medical Examinations'!$A:$J,COLUMN('Medical Examinations'!J956),FALSE)</f>
        <v>Normal</v>
      </c>
      <c r="L957" s="30">
        <f>VLOOKUP($A957,'Hospitalisation Details'!$A:$K,COLUMN('Hospitalisation Details'!J956),FALSE)</f>
        <v>32306</v>
      </c>
      <c r="M957" s="23">
        <f>VLOOKUP($A957,'Hospitalisation Details'!$A:$K,COLUMN('Hospitalisation Details'!F956),FALSE)</f>
        <v>11524.25</v>
      </c>
      <c r="N957" t="str">
        <f>VLOOKUP($A957,'Hospitalisation Details'!$A:$K,COLUMN('Hospitalisation Details'!G956),FALSE)</f>
        <v>Tier - 3</v>
      </c>
      <c r="O957" t="str">
        <f>VLOOKUP($A957,'Hospitalisation Details'!$A:$K,COLUMN('Hospitalisation Details'!H956),FALSE)</f>
        <v>Tier - 1</v>
      </c>
      <c r="P957" t="str">
        <f>VLOOKUP($A957,'Hospitalisation Details'!$A:$K,COLUMN('Hospitalisation Details'!I956),FALSE)</f>
        <v>R1026</v>
      </c>
      <c r="Q957">
        <f>VLOOKUP($A957,'Hospitalisation Details'!$A:$K,COLUMN('Hospitalisation Details'!K956),FALSE)</f>
        <v>34</v>
      </c>
      <c r="R957" t="str" cm="1">
        <f t="array" ref="R957">_xlfn.IFS(
Q957&lt;=10,"0-10",
Q957&lt;=20,"11-20",
Q957&lt;=30,"21-30",
Q957&lt;=40,"31-40",
Q957&lt;=50,"41-50",
Q957&lt;=60,"51-60",
Q957&lt;=70,"61-70"
)</f>
        <v>31-40</v>
      </c>
      <c r="S957" t="str">
        <f t="shared" si="14"/>
        <v>No</v>
      </c>
    </row>
    <row r="958" spans="1:19" ht="15.75" x14ac:dyDescent="0.25">
      <c r="A958" s="36" t="s">
        <v>998</v>
      </c>
      <c r="B958" t="str">
        <f>VLOOKUP(A958,'Customer Names'!A:E,COLUMN('Customer Names'!D957),FALSE)</f>
        <v>Mr. Eric</v>
      </c>
      <c r="C958">
        <f>VLOOKUP($A958,'Medical Examinations'!$A:$J,COLUMN('Medical Examinations'!B957),FALSE)</f>
        <v>24.414999999999999</v>
      </c>
      <c r="D958">
        <f>VLOOKUP($A958,'Medical Examinations'!$A:$J,COLUMN('Medical Examinations'!C957),FALSE)</f>
        <v>7.16</v>
      </c>
      <c r="E958" t="str">
        <f>VLOOKUP($A958,'Medical Examinations'!$A:$J,COLUMN('Medical Examinations'!D957),FALSE)</f>
        <v>No</v>
      </c>
      <c r="F958" t="str">
        <f>VLOOKUP($A958,'Medical Examinations'!$A:$J,COLUMN('Medical Examinations'!E957),FALSE)</f>
        <v>No</v>
      </c>
      <c r="G958" t="str">
        <f>VLOOKUP($A958,'Medical Examinations'!$A:$J,COLUMN('Medical Examinations'!F957),FALSE)</f>
        <v>No</v>
      </c>
      <c r="H958">
        <f>VLOOKUP($A958,'Medical Examinations'!$A:$J,COLUMN('Medical Examinations'!G957),FALSE)</f>
        <v>0</v>
      </c>
      <c r="I958" t="str">
        <f>VLOOKUP($A958,'Medical Examinations'!$A:$J,COLUMN('Medical Examinations'!H957),FALSE)</f>
        <v>No</v>
      </c>
      <c r="J958" t="str">
        <f>VLOOKUP($A958,'Medical Examinations'!$A:$J,COLUMN('Medical Examinations'!I957),FALSE)</f>
        <v>Healthy Weight</v>
      </c>
      <c r="K958" t="str">
        <f>VLOOKUP($A958,'Medical Examinations'!$A:$J,COLUMN('Medical Examinations'!J957),FALSE)</f>
        <v>Diabetes</v>
      </c>
      <c r="L958" s="30">
        <f>VLOOKUP($A958,'Hospitalisation Details'!$A:$K,COLUMN('Hospitalisation Details'!J957),FALSE)</f>
        <v>26286</v>
      </c>
      <c r="M958" s="23">
        <f>VLOOKUP($A958,'Hospitalisation Details'!$A:$K,COLUMN('Hospitalisation Details'!F957),FALSE)</f>
        <v>11520.1</v>
      </c>
      <c r="N958" t="str">
        <f>VLOOKUP($A958,'Hospitalisation Details'!$A:$K,COLUMN('Hospitalisation Details'!G957),FALSE)</f>
        <v>Tier - 3</v>
      </c>
      <c r="O958" t="str">
        <f>VLOOKUP($A958,'Hospitalisation Details'!$A:$K,COLUMN('Hospitalisation Details'!H957),FALSE)</f>
        <v>Tier - 1</v>
      </c>
      <c r="P958" t="str">
        <f>VLOOKUP($A958,'Hospitalisation Details'!$A:$K,COLUMN('Hospitalisation Details'!I957),FALSE)</f>
        <v>R1012</v>
      </c>
      <c r="Q958">
        <f>VLOOKUP($A958,'Hospitalisation Details'!$A:$K,COLUMN('Hospitalisation Details'!K957),FALSE)</f>
        <v>51</v>
      </c>
      <c r="R958" t="str" cm="1">
        <f t="array" ref="R958">_xlfn.IFS(
Q958&lt;=10,"0-10",
Q958&lt;=20,"11-20",
Q958&lt;=30,"21-30",
Q958&lt;=40,"31-40",
Q958&lt;=50,"41-50",
Q958&lt;=60,"51-60",
Q958&lt;=70,"61-70"
)</f>
        <v>51-60</v>
      </c>
      <c r="S958" t="str">
        <f t="shared" si="14"/>
        <v>Yes</v>
      </c>
    </row>
    <row r="959" spans="1:19" ht="15.75" x14ac:dyDescent="0.25">
      <c r="A959" s="36" t="s">
        <v>999</v>
      </c>
      <c r="B959" t="str">
        <f>VLOOKUP(A959,'Customer Names'!A:E,COLUMN('Customer Names'!D958),FALSE)</f>
        <v>Ms. Lisa</v>
      </c>
      <c r="C959">
        <f>VLOOKUP($A959,'Medical Examinations'!$A:$J,COLUMN('Medical Examinations'!B958),FALSE)</f>
        <v>32.299999999999997</v>
      </c>
      <c r="D959">
        <f>VLOOKUP($A959,'Medical Examinations'!$A:$J,COLUMN('Medical Examinations'!C958),FALSE)</f>
        <v>9.89</v>
      </c>
      <c r="E959" t="str">
        <f>VLOOKUP($A959,'Medical Examinations'!$A:$J,COLUMN('Medical Examinations'!D958),FALSE)</f>
        <v>No</v>
      </c>
      <c r="F959" t="str">
        <f>VLOOKUP($A959,'Medical Examinations'!$A:$J,COLUMN('Medical Examinations'!E958),FALSE)</f>
        <v>No</v>
      </c>
      <c r="G959" t="str">
        <f>VLOOKUP($A959,'Medical Examinations'!$A:$J,COLUMN('Medical Examinations'!F958),FALSE)</f>
        <v>No</v>
      </c>
      <c r="H959">
        <f>VLOOKUP($A959,'Medical Examinations'!$A:$J,COLUMN('Medical Examinations'!G958),FALSE)</f>
        <v>0</v>
      </c>
      <c r="I959" t="str">
        <f>VLOOKUP($A959,'Medical Examinations'!$A:$J,COLUMN('Medical Examinations'!H958),FALSE)</f>
        <v>No</v>
      </c>
      <c r="J959" t="str">
        <f>VLOOKUP($A959,'Medical Examinations'!$A:$J,COLUMN('Medical Examinations'!I958),FALSE)</f>
        <v>Obesity</v>
      </c>
      <c r="K959" t="str">
        <f>VLOOKUP($A959,'Medical Examinations'!$A:$J,COLUMN('Medical Examinations'!J958),FALSE)</f>
        <v>Diabetes</v>
      </c>
      <c r="L959" s="30">
        <f>VLOOKUP($A959,'Hospitalisation Details'!$A:$K,COLUMN('Hospitalisation Details'!J958),FALSE)</f>
        <v>25013</v>
      </c>
      <c r="M959" s="23">
        <f>VLOOKUP($A959,'Hospitalisation Details'!$A:$K,COLUMN('Hospitalisation Details'!F958),FALSE)</f>
        <v>11512.41</v>
      </c>
      <c r="N959" t="str">
        <f>VLOOKUP($A959,'Hospitalisation Details'!$A:$K,COLUMN('Hospitalisation Details'!G958),FALSE)</f>
        <v>Tier - 3</v>
      </c>
      <c r="O959" t="str">
        <f>VLOOKUP($A959,'Hospitalisation Details'!$A:$K,COLUMN('Hospitalisation Details'!H958),FALSE)</f>
        <v>Tier - 1</v>
      </c>
      <c r="P959" t="str">
        <f>VLOOKUP($A959,'Hospitalisation Details'!$A:$K,COLUMN('Hospitalisation Details'!I958),FALSE)</f>
        <v>R1024</v>
      </c>
      <c r="Q959">
        <f>VLOOKUP($A959,'Hospitalisation Details'!$A:$K,COLUMN('Hospitalisation Details'!K958),FALSE)</f>
        <v>54</v>
      </c>
      <c r="R959" t="str" cm="1">
        <f t="array" ref="R959">_xlfn.IFS(
Q959&lt;=10,"0-10",
Q959&lt;=20,"11-20",
Q959&lt;=30,"21-30",
Q959&lt;=40,"31-40",
Q959&lt;=50,"41-50",
Q959&lt;=60,"51-60",
Q959&lt;=70,"61-70"
)</f>
        <v>51-60</v>
      </c>
      <c r="S959" t="str">
        <f t="shared" si="14"/>
        <v>Yes</v>
      </c>
    </row>
    <row r="960" spans="1:19" ht="15.75" x14ac:dyDescent="0.25">
      <c r="A960" s="36" t="s">
        <v>1000</v>
      </c>
      <c r="B960" t="str">
        <f>VLOOKUP(A960,'Customer Names'!A:E,COLUMN('Customer Names'!D959),FALSE)</f>
        <v>Mrs. Jane</v>
      </c>
      <c r="C960">
        <f>VLOOKUP($A960,'Medical Examinations'!$A:$J,COLUMN('Medical Examinations'!B959),FALSE)</f>
        <v>39.94</v>
      </c>
      <c r="D960">
        <f>VLOOKUP($A960,'Medical Examinations'!$A:$J,COLUMN('Medical Examinations'!C959),FALSE)</f>
        <v>5.14</v>
      </c>
      <c r="E960" t="str">
        <f>VLOOKUP($A960,'Medical Examinations'!$A:$J,COLUMN('Medical Examinations'!D959),FALSE)</f>
        <v>No</v>
      </c>
      <c r="F960" t="str">
        <f>VLOOKUP($A960,'Medical Examinations'!$A:$J,COLUMN('Medical Examinations'!E959),FALSE)</f>
        <v>No</v>
      </c>
      <c r="G960" t="str">
        <f>VLOOKUP($A960,'Medical Examinations'!$A:$J,COLUMN('Medical Examinations'!F959),FALSE)</f>
        <v>No</v>
      </c>
      <c r="H960">
        <f>VLOOKUP($A960,'Medical Examinations'!$A:$J,COLUMN('Medical Examinations'!G959),FALSE)</f>
        <v>0</v>
      </c>
      <c r="I960" t="str">
        <f>VLOOKUP($A960,'Medical Examinations'!$A:$J,COLUMN('Medical Examinations'!H959),FALSE)</f>
        <v>No</v>
      </c>
      <c r="J960" t="str">
        <f>VLOOKUP($A960,'Medical Examinations'!$A:$J,COLUMN('Medical Examinations'!I959),FALSE)</f>
        <v>Obesity</v>
      </c>
      <c r="K960" t="str">
        <f>VLOOKUP($A960,'Medical Examinations'!$A:$J,COLUMN('Medical Examinations'!J959),FALSE)</f>
        <v>Normal</v>
      </c>
      <c r="L960" s="30">
        <f>VLOOKUP($A960,'Hospitalisation Details'!$A:$K,COLUMN('Hospitalisation Details'!J959),FALSE)</f>
        <v>32787</v>
      </c>
      <c r="M960" s="23">
        <f>VLOOKUP($A960,'Hospitalisation Details'!$A:$K,COLUMN('Hospitalisation Details'!F959),FALSE)</f>
        <v>11511.61</v>
      </c>
      <c r="N960" t="str">
        <f>VLOOKUP($A960,'Hospitalisation Details'!$A:$K,COLUMN('Hospitalisation Details'!G959),FALSE)</f>
        <v>Tier - 3</v>
      </c>
      <c r="O960" t="str">
        <f>VLOOKUP($A960,'Hospitalisation Details'!$A:$K,COLUMN('Hospitalisation Details'!H959),FALSE)</f>
        <v>Tier - 3</v>
      </c>
      <c r="P960" t="str">
        <f>VLOOKUP($A960,'Hospitalisation Details'!$A:$K,COLUMN('Hospitalisation Details'!I959),FALSE)</f>
        <v>R1026</v>
      </c>
      <c r="Q960">
        <f>VLOOKUP($A960,'Hospitalisation Details'!$A:$K,COLUMN('Hospitalisation Details'!K959),FALSE)</f>
        <v>33</v>
      </c>
      <c r="R960" t="str" cm="1">
        <f t="array" ref="R960">_xlfn.IFS(
Q960&lt;=10,"0-10",
Q960&lt;=20,"11-20",
Q960&lt;=30,"21-30",
Q960&lt;=40,"31-40",
Q960&lt;=50,"41-50",
Q960&lt;=60,"51-60",
Q960&lt;=70,"61-70"
)</f>
        <v>31-40</v>
      </c>
      <c r="S960" t="str">
        <f t="shared" si="14"/>
        <v>No</v>
      </c>
    </row>
    <row r="961" spans="1:19" ht="15.75" x14ac:dyDescent="0.25">
      <c r="A961" s="36" t="s">
        <v>1001</v>
      </c>
      <c r="B961" t="str">
        <f>VLOOKUP(A961,'Customer Names'!A:E,COLUMN('Customer Names'!D960),FALSE)</f>
        <v>Ms. Allison</v>
      </c>
      <c r="C961">
        <f>VLOOKUP($A961,'Medical Examinations'!$A:$J,COLUMN('Medical Examinations'!B960),FALSE)</f>
        <v>30</v>
      </c>
      <c r="D961">
        <f>VLOOKUP($A961,'Medical Examinations'!$A:$J,COLUMN('Medical Examinations'!C960),FALSE)</f>
        <v>5.61</v>
      </c>
      <c r="E961" t="str">
        <f>VLOOKUP($A961,'Medical Examinations'!$A:$J,COLUMN('Medical Examinations'!D960),FALSE)</f>
        <v>Yes</v>
      </c>
      <c r="F961" t="str">
        <f>VLOOKUP($A961,'Medical Examinations'!$A:$J,COLUMN('Medical Examinations'!E960),FALSE)</f>
        <v>No</v>
      </c>
      <c r="G961" t="str">
        <f>VLOOKUP($A961,'Medical Examinations'!$A:$J,COLUMN('Medical Examinations'!F960),FALSE)</f>
        <v>Yes</v>
      </c>
      <c r="H961">
        <f>VLOOKUP($A961,'Medical Examinations'!$A:$J,COLUMN('Medical Examinations'!G960),FALSE)</f>
        <v>1</v>
      </c>
      <c r="I961" t="str">
        <f>VLOOKUP($A961,'Medical Examinations'!$A:$J,COLUMN('Medical Examinations'!H960),FALSE)</f>
        <v>No</v>
      </c>
      <c r="J961" t="str">
        <f>VLOOKUP($A961,'Medical Examinations'!$A:$J,COLUMN('Medical Examinations'!I960),FALSE)</f>
        <v>Obesity</v>
      </c>
      <c r="K961" t="str">
        <f>VLOOKUP($A961,'Medical Examinations'!$A:$J,COLUMN('Medical Examinations'!J960),FALSE)</f>
        <v>Normal</v>
      </c>
      <c r="L961" s="30">
        <f>VLOOKUP($A961,'Hospitalisation Details'!$A:$K,COLUMN('Hospitalisation Details'!J960),FALSE)</f>
        <v>25426</v>
      </c>
      <c r="M961" s="23">
        <f>VLOOKUP($A961,'Hospitalisation Details'!$A:$K,COLUMN('Hospitalisation Details'!F960),FALSE)</f>
        <v>11497.69</v>
      </c>
      <c r="N961" t="str">
        <f>VLOOKUP($A961,'Hospitalisation Details'!$A:$K,COLUMN('Hospitalisation Details'!G960),FALSE)</f>
        <v>Tier - 3</v>
      </c>
      <c r="O961" t="str">
        <f>VLOOKUP($A961,'Hospitalisation Details'!$A:$K,COLUMN('Hospitalisation Details'!H960),FALSE)</f>
        <v>Tier - 1</v>
      </c>
      <c r="P961" t="str">
        <f>VLOOKUP($A961,'Hospitalisation Details'!$A:$K,COLUMN('Hospitalisation Details'!I960),FALSE)</f>
        <v>R1012</v>
      </c>
      <c r="Q961">
        <f>VLOOKUP($A961,'Hospitalisation Details'!$A:$K,COLUMN('Hospitalisation Details'!K960),FALSE)</f>
        <v>53</v>
      </c>
      <c r="R961" t="str" cm="1">
        <f t="array" ref="R961">_xlfn.IFS(
Q961&lt;=10,"0-10",
Q961&lt;=20,"11-20",
Q961&lt;=30,"21-30",
Q961&lt;=40,"31-40",
Q961&lt;=50,"41-50",
Q961&lt;=60,"51-60",
Q961&lt;=70,"61-70"
)</f>
        <v>51-60</v>
      </c>
      <c r="S961" t="str">
        <f t="shared" si="14"/>
        <v>No</v>
      </c>
    </row>
    <row r="962" spans="1:19" ht="15.75" x14ac:dyDescent="0.25">
      <c r="A962" s="36" t="s">
        <v>1002</v>
      </c>
      <c r="B962" t="str">
        <f>VLOOKUP(A962,'Customer Names'!A:E,COLUMN('Customer Names'!D961),FALSE)</f>
        <v>Mrs. Sarah</v>
      </c>
      <c r="C962">
        <f>VLOOKUP($A962,'Medical Examinations'!$A:$J,COLUMN('Medical Examinations'!B961),FALSE)</f>
        <v>35.340000000000003</v>
      </c>
      <c r="D962">
        <f>VLOOKUP($A962,'Medical Examinations'!$A:$J,COLUMN('Medical Examinations'!C961),FALSE)</f>
        <v>5.51</v>
      </c>
      <c r="E962" t="str">
        <f>VLOOKUP($A962,'Medical Examinations'!$A:$J,COLUMN('Medical Examinations'!D961),FALSE)</f>
        <v>Yes</v>
      </c>
      <c r="F962" t="str">
        <f>VLOOKUP($A962,'Medical Examinations'!$A:$J,COLUMN('Medical Examinations'!E961),FALSE)</f>
        <v>No</v>
      </c>
      <c r="G962" t="str">
        <f>VLOOKUP($A962,'Medical Examinations'!$A:$J,COLUMN('Medical Examinations'!F961),FALSE)</f>
        <v>Yes</v>
      </c>
      <c r="H962">
        <f>VLOOKUP($A962,'Medical Examinations'!$A:$J,COLUMN('Medical Examinations'!G961),FALSE)</f>
        <v>1</v>
      </c>
      <c r="I962" t="str">
        <f>VLOOKUP($A962,'Medical Examinations'!$A:$J,COLUMN('Medical Examinations'!H961),FALSE)</f>
        <v>No</v>
      </c>
      <c r="J962" t="str">
        <f>VLOOKUP($A962,'Medical Examinations'!$A:$J,COLUMN('Medical Examinations'!I961),FALSE)</f>
        <v>Obesity</v>
      </c>
      <c r="K962" t="str">
        <f>VLOOKUP($A962,'Medical Examinations'!$A:$J,COLUMN('Medical Examinations'!J961),FALSE)</f>
        <v>Normal</v>
      </c>
      <c r="L962" s="30">
        <f>VLOOKUP($A962,'Hospitalisation Details'!$A:$K,COLUMN('Hospitalisation Details'!J961),FALSE)</f>
        <v>30474</v>
      </c>
      <c r="M962" s="23">
        <f>VLOOKUP($A962,'Hospitalisation Details'!$A:$K,COLUMN('Hospitalisation Details'!F961),FALSE)</f>
        <v>11492.46</v>
      </c>
      <c r="N962" t="str">
        <f>VLOOKUP($A962,'Hospitalisation Details'!$A:$K,COLUMN('Hospitalisation Details'!G961),FALSE)</f>
        <v>Tier - 3</v>
      </c>
      <c r="O962" t="str">
        <f>VLOOKUP($A962,'Hospitalisation Details'!$A:$K,COLUMN('Hospitalisation Details'!H961),FALSE)</f>
        <v>Tier - 3</v>
      </c>
      <c r="P962" t="str">
        <f>VLOOKUP($A962,'Hospitalisation Details'!$A:$K,COLUMN('Hospitalisation Details'!I961),FALSE)</f>
        <v>R1026</v>
      </c>
      <c r="Q962">
        <f>VLOOKUP($A962,'Hospitalisation Details'!$A:$K,COLUMN('Hospitalisation Details'!K961),FALSE)</f>
        <v>40</v>
      </c>
      <c r="R962" t="str" cm="1">
        <f t="array" ref="R962">_xlfn.IFS(
Q962&lt;=10,"0-10",
Q962&lt;=20,"11-20",
Q962&lt;=30,"21-30",
Q962&lt;=40,"31-40",
Q962&lt;=50,"41-50",
Q962&lt;=60,"51-60",
Q962&lt;=70,"61-70"
)</f>
        <v>31-40</v>
      </c>
      <c r="S962" t="str">
        <f t="shared" ref="S962:S1025" si="15">IF(OR(K962="Diabetes",K962="Prediabetes"),"Yes","No")</f>
        <v>No</v>
      </c>
    </row>
    <row r="963" spans="1:19" ht="15.75" x14ac:dyDescent="0.25">
      <c r="A963" s="36" t="s">
        <v>1003</v>
      </c>
      <c r="B963" t="str">
        <f>VLOOKUP(A963,'Customer Names'!A:E,COLUMN('Customer Names'!D962),FALSE)</f>
        <v>Mr. Philip</v>
      </c>
      <c r="C963">
        <f>VLOOKUP($A963,'Medical Examinations'!$A:$J,COLUMN('Medical Examinations'!B962),FALSE)</f>
        <v>32.204999999999998</v>
      </c>
      <c r="D963">
        <f>VLOOKUP($A963,'Medical Examinations'!$A:$J,COLUMN('Medical Examinations'!C962),FALSE)</f>
        <v>8.3800000000000008</v>
      </c>
      <c r="E963" t="str">
        <f>VLOOKUP($A963,'Medical Examinations'!$A:$J,COLUMN('Medical Examinations'!D962),FALSE)</f>
        <v>Yes</v>
      </c>
      <c r="F963" t="str">
        <f>VLOOKUP($A963,'Medical Examinations'!$A:$J,COLUMN('Medical Examinations'!E962),FALSE)</f>
        <v>No</v>
      </c>
      <c r="G963" t="str">
        <f>VLOOKUP($A963,'Medical Examinations'!$A:$J,COLUMN('Medical Examinations'!F962),FALSE)</f>
        <v>No</v>
      </c>
      <c r="H963">
        <f>VLOOKUP($A963,'Medical Examinations'!$A:$J,COLUMN('Medical Examinations'!G962),FALSE)</f>
        <v>2</v>
      </c>
      <c r="I963" t="str">
        <f>VLOOKUP($A963,'Medical Examinations'!$A:$J,COLUMN('Medical Examinations'!H962),FALSE)</f>
        <v>No</v>
      </c>
      <c r="J963" t="str">
        <f>VLOOKUP($A963,'Medical Examinations'!$A:$J,COLUMN('Medical Examinations'!I962),FALSE)</f>
        <v>Obesity</v>
      </c>
      <c r="K963" t="str">
        <f>VLOOKUP($A963,'Medical Examinations'!$A:$J,COLUMN('Medical Examinations'!J962),FALSE)</f>
        <v>Diabetes</v>
      </c>
      <c r="L963" s="30">
        <f>VLOOKUP($A963,'Hospitalisation Details'!$A:$K,COLUMN('Hospitalisation Details'!J962),FALSE)</f>
        <v>25854</v>
      </c>
      <c r="M963" s="23">
        <f>VLOOKUP($A963,'Hospitalisation Details'!$A:$K,COLUMN('Hospitalisation Details'!F962),FALSE)</f>
        <v>11488.32</v>
      </c>
      <c r="N963" t="str">
        <f>VLOOKUP($A963,'Hospitalisation Details'!$A:$K,COLUMN('Hospitalisation Details'!G962),FALSE)</f>
        <v>Tier - 3</v>
      </c>
      <c r="O963" t="str">
        <f>VLOOKUP($A963,'Hospitalisation Details'!$A:$K,COLUMN('Hospitalisation Details'!H962),FALSE)</f>
        <v>Tier - 1</v>
      </c>
      <c r="P963" t="str">
        <f>VLOOKUP($A963,'Hospitalisation Details'!$A:$K,COLUMN('Hospitalisation Details'!I962),FALSE)</f>
        <v>R1014</v>
      </c>
      <c r="Q963">
        <f>VLOOKUP($A963,'Hospitalisation Details'!$A:$K,COLUMN('Hospitalisation Details'!K962),FALSE)</f>
        <v>52</v>
      </c>
      <c r="R963" t="str" cm="1">
        <f t="array" ref="R963">_xlfn.IFS(
Q963&lt;=10,"0-10",
Q963&lt;=20,"11-20",
Q963&lt;=30,"21-30",
Q963&lt;=40,"31-40",
Q963&lt;=50,"41-50",
Q963&lt;=60,"51-60",
Q963&lt;=70,"61-70"
)</f>
        <v>51-60</v>
      </c>
      <c r="S963" t="str">
        <f t="shared" si="15"/>
        <v>Yes</v>
      </c>
    </row>
    <row r="964" spans="1:19" ht="15.75" x14ac:dyDescent="0.25">
      <c r="A964" s="36" t="s">
        <v>1004</v>
      </c>
      <c r="B964" t="str">
        <f>VLOOKUP(A964,'Customer Names'!A:E,COLUMN('Customer Names'!D963),FALSE)</f>
        <v>Ms. Jillian</v>
      </c>
      <c r="C964">
        <f>VLOOKUP($A964,'Medical Examinations'!$A:$J,COLUMN('Medical Examinations'!B963),FALSE)</f>
        <v>33.880000000000003</v>
      </c>
      <c r="D964">
        <f>VLOOKUP($A964,'Medical Examinations'!$A:$J,COLUMN('Medical Examinations'!C963),FALSE)</f>
        <v>4.68</v>
      </c>
      <c r="E964" t="str">
        <f>VLOOKUP($A964,'Medical Examinations'!$A:$J,COLUMN('Medical Examinations'!D963),FALSE)</f>
        <v>No</v>
      </c>
      <c r="F964" t="str">
        <f>VLOOKUP($A964,'Medical Examinations'!$A:$J,COLUMN('Medical Examinations'!E963),FALSE)</f>
        <v>Yes</v>
      </c>
      <c r="G964" t="str">
        <f>VLOOKUP($A964,'Medical Examinations'!$A:$J,COLUMN('Medical Examinations'!F963),FALSE)</f>
        <v>No</v>
      </c>
      <c r="H964">
        <f>VLOOKUP($A964,'Medical Examinations'!$A:$J,COLUMN('Medical Examinations'!G963),FALSE)</f>
        <v>1</v>
      </c>
      <c r="I964" t="str">
        <f>VLOOKUP($A964,'Medical Examinations'!$A:$J,COLUMN('Medical Examinations'!H963),FALSE)</f>
        <v>No</v>
      </c>
      <c r="J964" t="str">
        <f>VLOOKUP($A964,'Medical Examinations'!$A:$J,COLUMN('Medical Examinations'!I963),FALSE)</f>
        <v>Obesity</v>
      </c>
      <c r="K964" t="str">
        <f>VLOOKUP($A964,'Medical Examinations'!$A:$J,COLUMN('Medical Examinations'!J963),FALSE)</f>
        <v>Normal</v>
      </c>
      <c r="L964" s="30">
        <f>VLOOKUP($A964,'Hospitalisation Details'!$A:$K,COLUMN('Hospitalisation Details'!J963),FALSE)</f>
        <v>38240</v>
      </c>
      <c r="M964" s="23">
        <f>VLOOKUP($A964,'Hospitalisation Details'!$A:$K,COLUMN('Hospitalisation Details'!F963),FALSE)</f>
        <v>11482.63</v>
      </c>
      <c r="N964" t="str">
        <f>VLOOKUP($A964,'Hospitalisation Details'!$A:$K,COLUMN('Hospitalisation Details'!G963),FALSE)</f>
        <v>Tier - 3</v>
      </c>
      <c r="O964" t="str">
        <f>VLOOKUP($A964,'Hospitalisation Details'!$A:$K,COLUMN('Hospitalisation Details'!H963),FALSE)</f>
        <v>Tier - 2</v>
      </c>
      <c r="P964" t="str">
        <f>VLOOKUP($A964,'Hospitalisation Details'!$A:$K,COLUMN('Hospitalisation Details'!I963),FALSE)</f>
        <v>R1013</v>
      </c>
      <c r="Q964">
        <f>VLOOKUP($A964,'Hospitalisation Details'!$A:$K,COLUMN('Hospitalisation Details'!K963),FALSE)</f>
        <v>18</v>
      </c>
      <c r="R964" t="str" cm="1">
        <f t="array" ref="R964">_xlfn.IFS(
Q964&lt;=10,"0-10",
Q964&lt;=20,"11-20",
Q964&lt;=30,"21-30",
Q964&lt;=40,"31-40",
Q964&lt;=50,"41-50",
Q964&lt;=60,"51-60",
Q964&lt;=70,"61-70"
)</f>
        <v>11-20</v>
      </c>
      <c r="S964" t="str">
        <f t="shared" si="15"/>
        <v>No</v>
      </c>
    </row>
    <row r="965" spans="1:19" ht="15.75" x14ac:dyDescent="0.25">
      <c r="A965" s="36" t="s">
        <v>1005</v>
      </c>
      <c r="B965" t="str">
        <f>VLOOKUP(A965,'Customer Names'!A:E,COLUMN('Customer Names'!D964),FALSE)</f>
        <v>Mrs. Laura</v>
      </c>
      <c r="C965">
        <f>VLOOKUP($A965,'Medical Examinations'!$A:$J,COLUMN('Medical Examinations'!B964),FALSE)</f>
        <v>26.63</v>
      </c>
      <c r="D965">
        <f>VLOOKUP($A965,'Medical Examinations'!$A:$J,COLUMN('Medical Examinations'!C964),FALSE)</f>
        <v>4.3600000000000003</v>
      </c>
      <c r="E965" t="str">
        <f>VLOOKUP($A965,'Medical Examinations'!$A:$J,COLUMN('Medical Examinations'!D964),FALSE)</f>
        <v>Yes</v>
      </c>
      <c r="F965" t="str">
        <f>VLOOKUP($A965,'Medical Examinations'!$A:$J,COLUMN('Medical Examinations'!E964),FALSE)</f>
        <v>No</v>
      </c>
      <c r="G965" t="str">
        <f>VLOOKUP($A965,'Medical Examinations'!$A:$J,COLUMN('Medical Examinations'!F964),FALSE)</f>
        <v>No</v>
      </c>
      <c r="H965">
        <f>VLOOKUP($A965,'Medical Examinations'!$A:$J,COLUMN('Medical Examinations'!G964),FALSE)</f>
        <v>2</v>
      </c>
      <c r="I965" t="str">
        <f>VLOOKUP($A965,'Medical Examinations'!$A:$J,COLUMN('Medical Examinations'!H964),FALSE)</f>
        <v>No</v>
      </c>
      <c r="J965" t="str">
        <f>VLOOKUP($A965,'Medical Examinations'!$A:$J,COLUMN('Medical Examinations'!I964),FALSE)</f>
        <v>Overweight</v>
      </c>
      <c r="K965" t="str">
        <f>VLOOKUP($A965,'Medical Examinations'!$A:$J,COLUMN('Medical Examinations'!J964),FALSE)</f>
        <v>Normal</v>
      </c>
      <c r="L965" s="30">
        <f>VLOOKUP($A965,'Hospitalisation Details'!$A:$K,COLUMN('Hospitalisation Details'!J964),FALSE)</f>
        <v>24357</v>
      </c>
      <c r="M965" s="23">
        <f>VLOOKUP($A965,'Hospitalisation Details'!$A:$K,COLUMN('Hospitalisation Details'!F964),FALSE)</f>
        <v>11478.14</v>
      </c>
      <c r="N965" t="str">
        <f>VLOOKUP($A965,'Hospitalisation Details'!$A:$K,COLUMN('Hospitalisation Details'!G964),FALSE)</f>
        <v>Tier - 3</v>
      </c>
      <c r="O965" t="str">
        <f>VLOOKUP($A965,'Hospitalisation Details'!$A:$K,COLUMN('Hospitalisation Details'!H964),FALSE)</f>
        <v>Tier - 2</v>
      </c>
      <c r="P965" t="str">
        <f>VLOOKUP($A965,'Hospitalisation Details'!$A:$K,COLUMN('Hospitalisation Details'!I964),FALSE)</f>
        <v>R1025</v>
      </c>
      <c r="Q965">
        <f>VLOOKUP($A965,'Hospitalisation Details'!$A:$K,COLUMN('Hospitalisation Details'!K964),FALSE)</f>
        <v>56</v>
      </c>
      <c r="R965" t="str" cm="1">
        <f t="array" ref="R965">_xlfn.IFS(
Q965&lt;=10,"0-10",
Q965&lt;=20,"11-20",
Q965&lt;=30,"21-30",
Q965&lt;=40,"31-40",
Q965&lt;=50,"41-50",
Q965&lt;=60,"51-60",
Q965&lt;=70,"61-70"
)</f>
        <v>51-60</v>
      </c>
      <c r="S965" t="str">
        <f t="shared" si="15"/>
        <v>No</v>
      </c>
    </row>
    <row r="966" spans="1:19" ht="15.75" x14ac:dyDescent="0.25">
      <c r="A966" s="36" t="s">
        <v>1006</v>
      </c>
      <c r="B966" t="str">
        <f>VLOOKUP(A966,'Customer Names'!A:E,COLUMN('Customer Names'!D965),FALSE)</f>
        <v>Ms. Megan</v>
      </c>
      <c r="C966">
        <f>VLOOKUP($A966,'Medical Examinations'!$A:$J,COLUMN('Medical Examinations'!B965),FALSE)</f>
        <v>28.7</v>
      </c>
      <c r="D966">
        <f>VLOOKUP($A966,'Medical Examinations'!$A:$J,COLUMN('Medical Examinations'!C965),FALSE)</f>
        <v>7.74</v>
      </c>
      <c r="E966" t="str">
        <f>VLOOKUP($A966,'Medical Examinations'!$A:$J,COLUMN('Medical Examinations'!D965),FALSE)</f>
        <v>No</v>
      </c>
      <c r="F966" t="str">
        <f>VLOOKUP($A966,'Medical Examinations'!$A:$J,COLUMN('Medical Examinations'!E965),FALSE)</f>
        <v>No</v>
      </c>
      <c r="G966" t="str">
        <f>VLOOKUP($A966,'Medical Examinations'!$A:$J,COLUMN('Medical Examinations'!F965),FALSE)</f>
        <v>No</v>
      </c>
      <c r="H966">
        <f>VLOOKUP($A966,'Medical Examinations'!$A:$J,COLUMN('Medical Examinations'!G965),FALSE)</f>
        <v>0</v>
      </c>
      <c r="I966" t="str">
        <f>VLOOKUP($A966,'Medical Examinations'!$A:$J,COLUMN('Medical Examinations'!H965),FALSE)</f>
        <v>No</v>
      </c>
      <c r="J966" t="str">
        <f>VLOOKUP($A966,'Medical Examinations'!$A:$J,COLUMN('Medical Examinations'!I965),FALSE)</f>
        <v>Overweight</v>
      </c>
      <c r="K966" t="str">
        <f>VLOOKUP($A966,'Medical Examinations'!$A:$J,COLUMN('Medical Examinations'!J965),FALSE)</f>
        <v>Diabetes</v>
      </c>
      <c r="L966" s="30">
        <f>VLOOKUP($A966,'Hospitalisation Details'!$A:$K,COLUMN('Hospitalisation Details'!J965),FALSE)</f>
        <v>23916</v>
      </c>
      <c r="M966" s="23">
        <f>VLOOKUP($A966,'Hospitalisation Details'!$A:$K,COLUMN('Hospitalisation Details'!F965),FALSE)</f>
        <v>11455.28</v>
      </c>
      <c r="N966" t="str">
        <f>VLOOKUP($A966,'Hospitalisation Details'!$A:$K,COLUMN('Hospitalisation Details'!G965),FALSE)</f>
        <v>Tier - 3</v>
      </c>
      <c r="O966" t="str">
        <f>VLOOKUP($A966,'Hospitalisation Details'!$A:$K,COLUMN('Hospitalisation Details'!H965),FALSE)</f>
        <v>Tier - 2</v>
      </c>
      <c r="P966" t="str">
        <f>VLOOKUP($A966,'Hospitalisation Details'!$A:$K,COLUMN('Hospitalisation Details'!I965),FALSE)</f>
        <v>R1011</v>
      </c>
      <c r="Q966">
        <f>VLOOKUP($A966,'Hospitalisation Details'!$A:$K,COLUMN('Hospitalisation Details'!K965),FALSE)</f>
        <v>57</v>
      </c>
      <c r="R966" t="str" cm="1">
        <f t="array" ref="R966">_xlfn.IFS(
Q966&lt;=10,"0-10",
Q966&lt;=20,"11-20",
Q966&lt;=30,"21-30",
Q966&lt;=40,"31-40",
Q966&lt;=50,"41-50",
Q966&lt;=60,"51-60",
Q966&lt;=70,"61-70"
)</f>
        <v>51-60</v>
      </c>
      <c r="S966" t="str">
        <f t="shared" si="15"/>
        <v>Yes</v>
      </c>
    </row>
    <row r="967" spans="1:19" ht="15.75" x14ac:dyDescent="0.25">
      <c r="A967" s="36" t="s">
        <v>1007</v>
      </c>
      <c r="B967" t="str">
        <f>VLOOKUP(A967,'Customer Names'!A:E,COLUMN('Customer Names'!D966),FALSE)</f>
        <v>Ms. Shannon</v>
      </c>
      <c r="C967">
        <f>VLOOKUP($A967,'Medical Examinations'!$A:$J,COLUMN('Medical Examinations'!B966),FALSE)</f>
        <v>25.65</v>
      </c>
      <c r="D967">
        <f>VLOOKUP($A967,'Medical Examinations'!$A:$J,COLUMN('Medical Examinations'!C966),FALSE)</f>
        <v>4.05</v>
      </c>
      <c r="E967" t="str">
        <f>VLOOKUP($A967,'Medical Examinations'!$A:$J,COLUMN('Medical Examinations'!D966),FALSE)</f>
        <v>Yes</v>
      </c>
      <c r="F967" t="str">
        <f>VLOOKUP($A967,'Medical Examinations'!$A:$J,COLUMN('Medical Examinations'!E966),FALSE)</f>
        <v>No</v>
      </c>
      <c r="G967" t="str">
        <f>VLOOKUP($A967,'Medical Examinations'!$A:$J,COLUMN('Medical Examinations'!F966),FALSE)</f>
        <v>No</v>
      </c>
      <c r="H967">
        <f>VLOOKUP($A967,'Medical Examinations'!$A:$J,COLUMN('Medical Examinations'!G966),FALSE)</f>
        <v>2</v>
      </c>
      <c r="I967" t="str">
        <f>VLOOKUP($A967,'Medical Examinations'!$A:$J,COLUMN('Medical Examinations'!H966),FALSE)</f>
        <v>No</v>
      </c>
      <c r="J967" t="str">
        <f>VLOOKUP($A967,'Medical Examinations'!$A:$J,COLUMN('Medical Examinations'!I966),FALSE)</f>
        <v>Overweight</v>
      </c>
      <c r="K967" t="str">
        <f>VLOOKUP($A967,'Medical Examinations'!$A:$J,COLUMN('Medical Examinations'!J966),FALSE)</f>
        <v>Normal</v>
      </c>
      <c r="L967" s="30">
        <f>VLOOKUP($A967,'Hospitalisation Details'!$A:$K,COLUMN('Hospitalisation Details'!J966),FALSE)</f>
        <v>24272</v>
      </c>
      <c r="M967" s="23">
        <f>VLOOKUP($A967,'Hospitalisation Details'!$A:$K,COLUMN('Hospitalisation Details'!F966),FALSE)</f>
        <v>11454.02</v>
      </c>
      <c r="N967" t="str">
        <f>VLOOKUP($A967,'Hospitalisation Details'!$A:$K,COLUMN('Hospitalisation Details'!G966),FALSE)</f>
        <v>Tier - 3</v>
      </c>
      <c r="O967" t="str">
        <f>VLOOKUP($A967,'Hospitalisation Details'!$A:$K,COLUMN('Hospitalisation Details'!H966),FALSE)</f>
        <v>Tier - 1</v>
      </c>
      <c r="P967" t="str">
        <f>VLOOKUP($A967,'Hospitalisation Details'!$A:$K,COLUMN('Hospitalisation Details'!I966),FALSE)</f>
        <v>R1012</v>
      </c>
      <c r="Q967">
        <f>VLOOKUP($A967,'Hospitalisation Details'!$A:$K,COLUMN('Hospitalisation Details'!K966),FALSE)</f>
        <v>56</v>
      </c>
      <c r="R967" t="str" cm="1">
        <f t="array" ref="R967">_xlfn.IFS(
Q967&lt;=10,"0-10",
Q967&lt;=20,"11-20",
Q967&lt;=30,"21-30",
Q967&lt;=40,"31-40",
Q967&lt;=50,"41-50",
Q967&lt;=60,"51-60",
Q967&lt;=70,"61-70"
)</f>
        <v>51-60</v>
      </c>
      <c r="S967" t="str">
        <f t="shared" si="15"/>
        <v>No</v>
      </c>
    </row>
    <row r="968" spans="1:19" ht="15.75" x14ac:dyDescent="0.25">
      <c r="A968" s="36" t="s">
        <v>1008</v>
      </c>
      <c r="B968" t="str">
        <f>VLOOKUP(A968,'Customer Names'!A:E,COLUMN('Customer Names'!D967),FALSE)</f>
        <v>Ms. Rachelle</v>
      </c>
      <c r="C968">
        <f>VLOOKUP($A968,'Medical Examinations'!$A:$J,COLUMN('Medical Examinations'!B967),FALSE)</f>
        <v>36.384999999999998</v>
      </c>
      <c r="D968">
        <f>VLOOKUP($A968,'Medical Examinations'!$A:$J,COLUMN('Medical Examinations'!C967),FALSE)</f>
        <v>11.49</v>
      </c>
      <c r="E968" t="str">
        <f>VLOOKUP($A968,'Medical Examinations'!$A:$J,COLUMN('Medical Examinations'!D967),FALSE)</f>
        <v>No</v>
      </c>
      <c r="F968" t="str">
        <f>VLOOKUP($A968,'Medical Examinations'!$A:$J,COLUMN('Medical Examinations'!E967),FALSE)</f>
        <v>No</v>
      </c>
      <c r="G968" t="str">
        <f>VLOOKUP($A968,'Medical Examinations'!$A:$J,COLUMN('Medical Examinations'!F967),FALSE)</f>
        <v>No</v>
      </c>
      <c r="H968">
        <f>VLOOKUP($A968,'Medical Examinations'!$A:$J,COLUMN('Medical Examinations'!G967),FALSE)</f>
        <v>0</v>
      </c>
      <c r="I968" t="str">
        <f>VLOOKUP($A968,'Medical Examinations'!$A:$J,COLUMN('Medical Examinations'!H967),FALSE)</f>
        <v>No</v>
      </c>
      <c r="J968" t="str">
        <f>VLOOKUP($A968,'Medical Examinations'!$A:$J,COLUMN('Medical Examinations'!I967),FALSE)</f>
        <v>Obesity</v>
      </c>
      <c r="K968" t="str">
        <f>VLOOKUP($A968,'Medical Examinations'!$A:$J,COLUMN('Medical Examinations'!J967),FALSE)</f>
        <v>Diabetes</v>
      </c>
      <c r="L968" s="30">
        <f>VLOOKUP($A968,'Hospitalisation Details'!$A:$K,COLUMN('Hospitalisation Details'!J967),FALSE)</f>
        <v>26188</v>
      </c>
      <c r="M968" s="23">
        <f>VLOOKUP($A968,'Hospitalisation Details'!$A:$K,COLUMN('Hospitalisation Details'!F967),FALSE)</f>
        <v>11436.74</v>
      </c>
      <c r="N968" t="str">
        <f>VLOOKUP($A968,'Hospitalisation Details'!$A:$K,COLUMN('Hospitalisation Details'!G967),FALSE)</f>
        <v>Tier - 3</v>
      </c>
      <c r="O968" t="str">
        <f>VLOOKUP($A968,'Hospitalisation Details'!$A:$K,COLUMN('Hospitalisation Details'!H967),FALSE)</f>
        <v>Tier - 3</v>
      </c>
      <c r="P968" t="str">
        <f>VLOOKUP($A968,'Hospitalisation Details'!$A:$K,COLUMN('Hospitalisation Details'!I967),FALSE)</f>
        <v>R1012</v>
      </c>
      <c r="Q968">
        <f>VLOOKUP($A968,'Hospitalisation Details'!$A:$K,COLUMN('Hospitalisation Details'!K967),FALSE)</f>
        <v>51</v>
      </c>
      <c r="R968" t="str" cm="1">
        <f t="array" ref="R968">_xlfn.IFS(
Q968&lt;=10,"0-10",
Q968&lt;=20,"11-20",
Q968&lt;=30,"21-30",
Q968&lt;=40,"31-40",
Q968&lt;=50,"41-50",
Q968&lt;=60,"51-60",
Q968&lt;=70,"61-70"
)</f>
        <v>51-60</v>
      </c>
      <c r="S968" t="str">
        <f t="shared" si="15"/>
        <v>Yes</v>
      </c>
    </row>
    <row r="969" spans="1:19" ht="15.75" x14ac:dyDescent="0.25">
      <c r="A969" s="36" t="s">
        <v>1009</v>
      </c>
      <c r="B969" t="str">
        <f>VLOOKUP(A969,'Customer Names'!A:E,COLUMN('Customer Names'!D968),FALSE)</f>
        <v>Mr. Casey</v>
      </c>
      <c r="C969">
        <f>VLOOKUP($A969,'Medical Examinations'!$A:$J,COLUMN('Medical Examinations'!B968),FALSE)</f>
        <v>34.69</v>
      </c>
      <c r="D969">
        <f>VLOOKUP($A969,'Medical Examinations'!$A:$J,COLUMN('Medical Examinations'!C968),FALSE)</f>
        <v>5.65</v>
      </c>
      <c r="E969" t="str">
        <f>VLOOKUP($A969,'Medical Examinations'!$A:$J,COLUMN('Medical Examinations'!D968),FALSE)</f>
        <v>No</v>
      </c>
      <c r="F969" t="str">
        <f>VLOOKUP($A969,'Medical Examinations'!$A:$J,COLUMN('Medical Examinations'!E968),FALSE)</f>
        <v>No</v>
      </c>
      <c r="G969" t="str">
        <f>VLOOKUP($A969,'Medical Examinations'!$A:$J,COLUMN('Medical Examinations'!F968),FALSE)</f>
        <v>No</v>
      </c>
      <c r="H969">
        <f>VLOOKUP($A969,'Medical Examinations'!$A:$J,COLUMN('Medical Examinations'!G968),FALSE)</f>
        <v>0</v>
      </c>
      <c r="I969" t="str">
        <f>VLOOKUP($A969,'Medical Examinations'!$A:$J,COLUMN('Medical Examinations'!H968),FALSE)</f>
        <v>No</v>
      </c>
      <c r="J969" t="str">
        <f>VLOOKUP($A969,'Medical Examinations'!$A:$J,COLUMN('Medical Examinations'!I968),FALSE)</f>
        <v>Obesity</v>
      </c>
      <c r="K969" t="str">
        <f>VLOOKUP($A969,'Medical Examinations'!$A:$J,COLUMN('Medical Examinations'!J968),FALSE)</f>
        <v>Normal</v>
      </c>
      <c r="L969" s="30">
        <f>VLOOKUP($A969,'Hospitalisation Details'!$A:$K,COLUMN('Hospitalisation Details'!J968),FALSE)</f>
        <v>29419</v>
      </c>
      <c r="M969" s="23">
        <f>VLOOKUP($A969,'Hospitalisation Details'!$A:$K,COLUMN('Hospitalisation Details'!F968),FALSE)</f>
        <v>11435.74</v>
      </c>
      <c r="N969" t="str">
        <f>VLOOKUP($A969,'Hospitalisation Details'!$A:$K,COLUMN('Hospitalisation Details'!G968),FALSE)</f>
        <v>Tier - 3</v>
      </c>
      <c r="O969" t="str">
        <f>VLOOKUP($A969,'Hospitalisation Details'!$A:$K,COLUMN('Hospitalisation Details'!H968),FALSE)</f>
        <v>Tier - 3</v>
      </c>
      <c r="P969" t="str">
        <f>VLOOKUP($A969,'Hospitalisation Details'!$A:$K,COLUMN('Hospitalisation Details'!I968),FALSE)</f>
        <v>R1021</v>
      </c>
      <c r="Q969">
        <f>VLOOKUP($A969,'Hospitalisation Details'!$A:$K,COLUMN('Hospitalisation Details'!K968),FALSE)</f>
        <v>42</v>
      </c>
      <c r="R969" t="str" cm="1">
        <f t="array" ref="R969">_xlfn.IFS(
Q969&lt;=10,"0-10",
Q969&lt;=20,"11-20",
Q969&lt;=30,"21-30",
Q969&lt;=40,"31-40",
Q969&lt;=50,"41-50",
Q969&lt;=60,"51-60",
Q969&lt;=70,"61-70"
)</f>
        <v>41-50</v>
      </c>
      <c r="S969" t="str">
        <f t="shared" si="15"/>
        <v>No</v>
      </c>
    </row>
    <row r="970" spans="1:19" ht="15.75" x14ac:dyDescent="0.25">
      <c r="A970" s="36" t="s">
        <v>1010</v>
      </c>
      <c r="B970" t="str">
        <f>VLOOKUP(A970,'Customer Names'!A:E,COLUMN('Customer Names'!D969),FALSE)</f>
        <v>Ms. Jessica</v>
      </c>
      <c r="C970">
        <f>VLOOKUP($A970,'Medical Examinations'!$A:$J,COLUMN('Medical Examinations'!B969),FALSE)</f>
        <v>37.68</v>
      </c>
      <c r="D970">
        <f>VLOOKUP($A970,'Medical Examinations'!$A:$J,COLUMN('Medical Examinations'!C969),FALSE)</f>
        <v>4.29</v>
      </c>
      <c r="E970" t="str">
        <f>VLOOKUP($A970,'Medical Examinations'!$A:$J,COLUMN('Medical Examinations'!D969),FALSE)</f>
        <v>Yes</v>
      </c>
      <c r="F970" t="str">
        <f>VLOOKUP($A970,'Medical Examinations'!$A:$J,COLUMN('Medical Examinations'!E969),FALSE)</f>
        <v>No</v>
      </c>
      <c r="G970" t="str">
        <f>VLOOKUP($A970,'Medical Examinations'!$A:$J,COLUMN('Medical Examinations'!F969),FALSE)</f>
        <v>No</v>
      </c>
      <c r="H970">
        <f>VLOOKUP($A970,'Medical Examinations'!$A:$J,COLUMN('Medical Examinations'!G969),FALSE)</f>
        <v>0</v>
      </c>
      <c r="I970" t="str">
        <f>VLOOKUP($A970,'Medical Examinations'!$A:$J,COLUMN('Medical Examinations'!H969),FALSE)</f>
        <v>No</v>
      </c>
      <c r="J970" t="str">
        <f>VLOOKUP($A970,'Medical Examinations'!$A:$J,COLUMN('Medical Examinations'!I969),FALSE)</f>
        <v>Obesity</v>
      </c>
      <c r="K970" t="str">
        <f>VLOOKUP($A970,'Medical Examinations'!$A:$J,COLUMN('Medical Examinations'!J969),FALSE)</f>
        <v>Normal</v>
      </c>
      <c r="L970" s="30">
        <f>VLOOKUP($A970,'Hospitalisation Details'!$A:$K,COLUMN('Hospitalisation Details'!J969),FALSE)</f>
        <v>31207</v>
      </c>
      <c r="M970" s="23">
        <f>VLOOKUP($A970,'Hospitalisation Details'!$A:$K,COLUMN('Hospitalisation Details'!F969),FALSE)</f>
        <v>11419.49</v>
      </c>
      <c r="N970" t="str">
        <f>VLOOKUP($A970,'Hospitalisation Details'!$A:$K,COLUMN('Hospitalisation Details'!G969),FALSE)</f>
        <v>Tier - 3</v>
      </c>
      <c r="O970" t="str">
        <f>VLOOKUP($A970,'Hospitalisation Details'!$A:$K,COLUMN('Hospitalisation Details'!H969),FALSE)</f>
        <v>Tier - 1</v>
      </c>
      <c r="P970" t="str">
        <f>VLOOKUP($A970,'Hospitalisation Details'!$A:$K,COLUMN('Hospitalisation Details'!I969),FALSE)</f>
        <v>R1012</v>
      </c>
      <c r="Q970">
        <f>VLOOKUP($A970,'Hospitalisation Details'!$A:$K,COLUMN('Hospitalisation Details'!K969),FALSE)</f>
        <v>37</v>
      </c>
      <c r="R970" t="str" cm="1">
        <f t="array" ref="R970">_xlfn.IFS(
Q970&lt;=10,"0-10",
Q970&lt;=20,"11-20",
Q970&lt;=30,"21-30",
Q970&lt;=40,"31-40",
Q970&lt;=50,"41-50",
Q970&lt;=60,"51-60",
Q970&lt;=70,"61-70"
)</f>
        <v>31-40</v>
      </c>
      <c r="S970" t="str">
        <f t="shared" si="15"/>
        <v>No</v>
      </c>
    </row>
    <row r="971" spans="1:19" ht="15.75" x14ac:dyDescent="0.25">
      <c r="A971" s="36" t="s">
        <v>1011</v>
      </c>
      <c r="B971" t="str">
        <f>VLOOKUP(A971,'Customer Names'!A:E,COLUMN('Customer Names'!D970),FALSE)</f>
        <v>Mr. Brandon</v>
      </c>
      <c r="C971">
        <f>VLOOKUP($A971,'Medical Examinations'!$A:$J,COLUMN('Medical Examinations'!B970),FALSE)</f>
        <v>35.49</v>
      </c>
      <c r="D971">
        <f>VLOOKUP($A971,'Medical Examinations'!$A:$J,COLUMN('Medical Examinations'!C970),FALSE)</f>
        <v>4.74</v>
      </c>
      <c r="E971" t="str">
        <f>VLOOKUP($A971,'Medical Examinations'!$A:$J,COLUMN('Medical Examinations'!D970),FALSE)</f>
        <v>Yes</v>
      </c>
      <c r="F971" t="str">
        <f>VLOOKUP($A971,'Medical Examinations'!$A:$J,COLUMN('Medical Examinations'!E970),FALSE)</f>
        <v>No</v>
      </c>
      <c r="G971" t="str">
        <f>VLOOKUP($A971,'Medical Examinations'!$A:$J,COLUMN('Medical Examinations'!F970),FALSE)</f>
        <v>Yes</v>
      </c>
      <c r="H971">
        <f>VLOOKUP($A971,'Medical Examinations'!$A:$J,COLUMN('Medical Examinations'!G970),FALSE)</f>
        <v>1</v>
      </c>
      <c r="I971" t="str">
        <f>VLOOKUP($A971,'Medical Examinations'!$A:$J,COLUMN('Medical Examinations'!H970),FALSE)</f>
        <v>No</v>
      </c>
      <c r="J971" t="str">
        <f>VLOOKUP($A971,'Medical Examinations'!$A:$J,COLUMN('Medical Examinations'!I970),FALSE)</f>
        <v>Obesity</v>
      </c>
      <c r="K971" t="str">
        <f>VLOOKUP($A971,'Medical Examinations'!$A:$J,COLUMN('Medical Examinations'!J970),FALSE)</f>
        <v>Normal</v>
      </c>
      <c r="L971" s="30">
        <f>VLOOKUP($A971,'Hospitalisation Details'!$A:$K,COLUMN('Hospitalisation Details'!J970),FALSE)</f>
        <v>30612</v>
      </c>
      <c r="M971" s="23">
        <f>VLOOKUP($A971,'Hospitalisation Details'!$A:$K,COLUMN('Hospitalisation Details'!F970),FALSE)</f>
        <v>11412.02</v>
      </c>
      <c r="N971" t="str">
        <f>VLOOKUP($A971,'Hospitalisation Details'!$A:$K,COLUMN('Hospitalisation Details'!G970),FALSE)</f>
        <v>Tier - 3</v>
      </c>
      <c r="O971" t="str">
        <f>VLOOKUP($A971,'Hospitalisation Details'!$A:$K,COLUMN('Hospitalisation Details'!H970),FALSE)</f>
        <v>Tier - 1</v>
      </c>
      <c r="P971" t="str">
        <f>VLOOKUP($A971,'Hospitalisation Details'!$A:$K,COLUMN('Hospitalisation Details'!I970),FALSE)</f>
        <v>R1021</v>
      </c>
      <c r="Q971">
        <f>VLOOKUP($A971,'Hospitalisation Details'!$A:$K,COLUMN('Hospitalisation Details'!K970),FALSE)</f>
        <v>39</v>
      </c>
      <c r="R971" t="str" cm="1">
        <f t="array" ref="R971">_xlfn.IFS(
Q971&lt;=10,"0-10",
Q971&lt;=20,"11-20",
Q971&lt;=30,"21-30",
Q971&lt;=40,"31-40",
Q971&lt;=50,"41-50",
Q971&lt;=60,"51-60",
Q971&lt;=70,"61-70"
)</f>
        <v>31-40</v>
      </c>
      <c r="S971" t="str">
        <f t="shared" si="15"/>
        <v>No</v>
      </c>
    </row>
    <row r="972" spans="1:19" ht="15.75" x14ac:dyDescent="0.25">
      <c r="A972" s="36" t="s">
        <v>1012</v>
      </c>
      <c r="B972" t="str">
        <f>VLOOKUP(A972,'Customer Names'!A:E,COLUMN('Customer Names'!D971),FALSE)</f>
        <v>Ms. Melissa</v>
      </c>
      <c r="C972">
        <f>VLOOKUP($A972,'Medical Examinations'!$A:$J,COLUMN('Medical Examinations'!B971),FALSE)</f>
        <v>44.7</v>
      </c>
      <c r="D972">
        <f>VLOOKUP($A972,'Medical Examinations'!$A:$J,COLUMN('Medical Examinations'!C971),FALSE)</f>
        <v>7.6</v>
      </c>
      <c r="E972" t="str">
        <f>VLOOKUP($A972,'Medical Examinations'!$A:$J,COLUMN('Medical Examinations'!D971),FALSE)</f>
        <v>Yes</v>
      </c>
      <c r="F972" t="str">
        <f>VLOOKUP($A972,'Medical Examinations'!$A:$J,COLUMN('Medical Examinations'!E971),FALSE)</f>
        <v>No</v>
      </c>
      <c r="G972" t="str">
        <f>VLOOKUP($A972,'Medical Examinations'!$A:$J,COLUMN('Medical Examinations'!F971),FALSE)</f>
        <v>No</v>
      </c>
      <c r="H972">
        <f>VLOOKUP($A972,'Medical Examinations'!$A:$J,COLUMN('Medical Examinations'!G971),FALSE)</f>
        <v>2</v>
      </c>
      <c r="I972" t="str">
        <f>VLOOKUP($A972,'Medical Examinations'!$A:$J,COLUMN('Medical Examinations'!H971),FALSE)</f>
        <v>No</v>
      </c>
      <c r="J972" t="str">
        <f>VLOOKUP($A972,'Medical Examinations'!$A:$J,COLUMN('Medical Examinations'!I971),FALSE)</f>
        <v>Obesity</v>
      </c>
      <c r="K972" t="str">
        <f>VLOOKUP($A972,'Medical Examinations'!$A:$J,COLUMN('Medical Examinations'!J971),FALSE)</f>
        <v>Diabetes</v>
      </c>
      <c r="L972" s="30">
        <f>VLOOKUP($A972,'Hospitalisation Details'!$A:$K,COLUMN('Hospitalisation Details'!J971),FALSE)</f>
        <v>25848</v>
      </c>
      <c r="M972" s="23">
        <f>VLOOKUP($A972,'Hospitalisation Details'!$A:$K,COLUMN('Hospitalisation Details'!F971),FALSE)</f>
        <v>11411.69</v>
      </c>
      <c r="N972" t="str">
        <f>VLOOKUP($A972,'Hospitalisation Details'!$A:$K,COLUMN('Hospitalisation Details'!G971),FALSE)</f>
        <v>Tier - 3</v>
      </c>
      <c r="O972" t="str">
        <f>VLOOKUP($A972,'Hospitalisation Details'!$A:$K,COLUMN('Hospitalisation Details'!H971),FALSE)</f>
        <v>Tier - 2</v>
      </c>
      <c r="P972" t="str">
        <f>VLOOKUP($A972,'Hospitalisation Details'!$A:$K,COLUMN('Hospitalisation Details'!I971),FALSE)</f>
        <v>R1011</v>
      </c>
      <c r="Q972">
        <f>VLOOKUP($A972,'Hospitalisation Details'!$A:$K,COLUMN('Hospitalisation Details'!K971),FALSE)</f>
        <v>52</v>
      </c>
      <c r="R972" t="str" cm="1">
        <f t="array" ref="R972">_xlfn.IFS(
Q972&lt;=10,"0-10",
Q972&lt;=20,"11-20",
Q972&lt;=30,"21-30",
Q972&lt;=40,"31-40",
Q972&lt;=50,"41-50",
Q972&lt;=60,"51-60",
Q972&lt;=70,"61-70"
)</f>
        <v>51-60</v>
      </c>
      <c r="S972" t="str">
        <f t="shared" si="15"/>
        <v>Yes</v>
      </c>
    </row>
    <row r="973" spans="1:19" ht="15.75" x14ac:dyDescent="0.25">
      <c r="A973" s="36" t="s">
        <v>1013</v>
      </c>
      <c r="B973" t="str">
        <f>VLOOKUP(A973,'Customer Names'!A:E,COLUMN('Customer Names'!D972),FALSE)</f>
        <v>Ms. Danielle</v>
      </c>
      <c r="C973">
        <f>VLOOKUP($A973,'Medical Examinations'!$A:$J,COLUMN('Medical Examinations'!B972),FALSE)</f>
        <v>38.380000000000003</v>
      </c>
      <c r="D973">
        <f>VLOOKUP($A973,'Medical Examinations'!$A:$J,COLUMN('Medical Examinations'!C972),FALSE)</f>
        <v>8.5</v>
      </c>
      <c r="E973" t="str">
        <f>VLOOKUP($A973,'Medical Examinations'!$A:$J,COLUMN('Medical Examinations'!D972),FALSE)</f>
        <v>Yes</v>
      </c>
      <c r="F973" t="str">
        <f>VLOOKUP($A973,'Medical Examinations'!$A:$J,COLUMN('Medical Examinations'!E972),FALSE)</f>
        <v>No</v>
      </c>
      <c r="G973" t="str">
        <f>VLOOKUP($A973,'Medical Examinations'!$A:$J,COLUMN('Medical Examinations'!F972),FALSE)</f>
        <v>No</v>
      </c>
      <c r="H973">
        <f>VLOOKUP($A973,'Medical Examinations'!$A:$J,COLUMN('Medical Examinations'!G972),FALSE)</f>
        <v>2</v>
      </c>
      <c r="I973" t="str">
        <f>VLOOKUP($A973,'Medical Examinations'!$A:$J,COLUMN('Medical Examinations'!H972),FALSE)</f>
        <v>No</v>
      </c>
      <c r="J973" t="str">
        <f>VLOOKUP($A973,'Medical Examinations'!$A:$J,COLUMN('Medical Examinations'!I972),FALSE)</f>
        <v>Obesity</v>
      </c>
      <c r="K973" t="str">
        <f>VLOOKUP($A973,'Medical Examinations'!$A:$J,COLUMN('Medical Examinations'!J972),FALSE)</f>
        <v>Diabetes</v>
      </c>
      <c r="L973" s="30">
        <f>VLOOKUP($A973,'Hospitalisation Details'!$A:$K,COLUMN('Hospitalisation Details'!J972),FALSE)</f>
        <v>25843</v>
      </c>
      <c r="M973" s="23">
        <f>VLOOKUP($A973,'Hospitalisation Details'!$A:$K,COLUMN('Hospitalisation Details'!F972),FALSE)</f>
        <v>11396.9</v>
      </c>
      <c r="N973" t="str">
        <f>VLOOKUP($A973,'Hospitalisation Details'!$A:$K,COLUMN('Hospitalisation Details'!G972),FALSE)</f>
        <v>Tier - 3</v>
      </c>
      <c r="O973" t="str">
        <f>VLOOKUP($A973,'Hospitalisation Details'!$A:$K,COLUMN('Hospitalisation Details'!H972),FALSE)</f>
        <v>Tier - 3</v>
      </c>
      <c r="P973" t="str">
        <f>VLOOKUP($A973,'Hospitalisation Details'!$A:$K,COLUMN('Hospitalisation Details'!I972),FALSE)</f>
        <v>R1024</v>
      </c>
      <c r="Q973">
        <f>VLOOKUP($A973,'Hospitalisation Details'!$A:$K,COLUMN('Hospitalisation Details'!K972),FALSE)</f>
        <v>52</v>
      </c>
      <c r="R973" t="str" cm="1">
        <f t="array" ref="R973">_xlfn.IFS(
Q973&lt;=10,"0-10",
Q973&lt;=20,"11-20",
Q973&lt;=30,"21-30",
Q973&lt;=40,"31-40",
Q973&lt;=50,"41-50",
Q973&lt;=60,"51-60",
Q973&lt;=70,"61-70"
)</f>
        <v>51-60</v>
      </c>
      <c r="S973" t="str">
        <f t="shared" si="15"/>
        <v>Yes</v>
      </c>
    </row>
    <row r="974" spans="1:19" ht="15.75" x14ac:dyDescent="0.25">
      <c r="A974" s="36" t="s">
        <v>1014</v>
      </c>
      <c r="B974" t="str">
        <f>VLOOKUP(A974,'Customer Names'!A:E,COLUMN('Customer Names'!D973),FALSE)</f>
        <v>Mr. Matthew</v>
      </c>
      <c r="C974">
        <f>VLOOKUP($A974,'Medical Examinations'!$A:$J,COLUMN('Medical Examinations'!B973),FALSE)</f>
        <v>35.244999999999997</v>
      </c>
      <c r="D974">
        <f>VLOOKUP($A974,'Medical Examinations'!$A:$J,COLUMN('Medical Examinations'!C973),FALSE)</f>
        <v>11.22</v>
      </c>
      <c r="E974" t="str">
        <f>VLOOKUP($A974,'Medical Examinations'!$A:$J,COLUMN('Medical Examinations'!D973),FALSE)</f>
        <v>Yes</v>
      </c>
      <c r="F974" t="str">
        <f>VLOOKUP($A974,'Medical Examinations'!$A:$J,COLUMN('Medical Examinations'!E973),FALSE)</f>
        <v>No</v>
      </c>
      <c r="G974" t="str">
        <f>VLOOKUP($A974,'Medical Examinations'!$A:$J,COLUMN('Medical Examinations'!F973),FALSE)</f>
        <v>No</v>
      </c>
      <c r="H974">
        <f>VLOOKUP($A974,'Medical Examinations'!$A:$J,COLUMN('Medical Examinations'!G973),FALSE)</f>
        <v>0</v>
      </c>
      <c r="I974" t="str">
        <f>VLOOKUP($A974,'Medical Examinations'!$A:$J,COLUMN('Medical Examinations'!H973),FALSE)</f>
        <v>No</v>
      </c>
      <c r="J974" t="str">
        <f>VLOOKUP($A974,'Medical Examinations'!$A:$J,COLUMN('Medical Examinations'!I973),FALSE)</f>
        <v>Obesity</v>
      </c>
      <c r="K974" t="str">
        <f>VLOOKUP($A974,'Medical Examinations'!$A:$J,COLUMN('Medical Examinations'!J973),FALSE)</f>
        <v>Diabetes</v>
      </c>
      <c r="L974" s="30">
        <f>VLOOKUP($A974,'Hospitalisation Details'!$A:$K,COLUMN('Hospitalisation Details'!J973),FALSE)</f>
        <v>24825</v>
      </c>
      <c r="M974" s="23">
        <f>VLOOKUP($A974,'Hospitalisation Details'!$A:$K,COLUMN('Hospitalisation Details'!F973),FALSE)</f>
        <v>11394.07</v>
      </c>
      <c r="N974" t="str">
        <f>VLOOKUP($A974,'Hospitalisation Details'!$A:$K,COLUMN('Hospitalisation Details'!G973),FALSE)</f>
        <v>Tier - 3</v>
      </c>
      <c r="O974" t="str">
        <f>VLOOKUP($A974,'Hospitalisation Details'!$A:$K,COLUMN('Hospitalisation Details'!H973),FALSE)</f>
        <v>Tier - 1</v>
      </c>
      <c r="P974" t="str">
        <f>VLOOKUP($A974,'Hospitalisation Details'!$A:$K,COLUMN('Hospitalisation Details'!I973),FALSE)</f>
        <v>R1018</v>
      </c>
      <c r="Q974">
        <f>VLOOKUP($A974,'Hospitalisation Details'!$A:$K,COLUMN('Hospitalisation Details'!K973),FALSE)</f>
        <v>55</v>
      </c>
      <c r="R974" t="str" cm="1">
        <f t="array" ref="R974">_xlfn.IFS(
Q974&lt;=10,"0-10",
Q974&lt;=20,"11-20",
Q974&lt;=30,"21-30",
Q974&lt;=40,"31-40",
Q974&lt;=50,"41-50",
Q974&lt;=60,"51-60",
Q974&lt;=70,"61-70"
)</f>
        <v>51-60</v>
      </c>
      <c r="S974" t="str">
        <f t="shared" si="15"/>
        <v>Yes</v>
      </c>
    </row>
    <row r="975" spans="1:19" ht="15.75" x14ac:dyDescent="0.25">
      <c r="A975" s="36" t="s">
        <v>1015</v>
      </c>
      <c r="B975" t="str">
        <f>VLOOKUP(A975,'Customer Names'!A:E,COLUMN('Customer Names'!D974),FALSE)</f>
        <v>Mrs. Bettina</v>
      </c>
      <c r="C975">
        <f>VLOOKUP($A975,'Medical Examinations'!$A:$J,COLUMN('Medical Examinations'!B974),FALSE)</f>
        <v>49.84</v>
      </c>
      <c r="D975">
        <f>VLOOKUP($A975,'Medical Examinations'!$A:$J,COLUMN('Medical Examinations'!C974),FALSE)</f>
        <v>5.0999999999999996</v>
      </c>
      <c r="E975" t="str">
        <f>VLOOKUP($A975,'Medical Examinations'!$A:$J,COLUMN('Medical Examinations'!D974),FALSE)</f>
        <v>Yes</v>
      </c>
      <c r="F975" t="str">
        <f>VLOOKUP($A975,'Medical Examinations'!$A:$J,COLUMN('Medical Examinations'!E974),FALSE)</f>
        <v>No</v>
      </c>
      <c r="G975" t="str">
        <f>VLOOKUP($A975,'Medical Examinations'!$A:$J,COLUMN('Medical Examinations'!F974),FALSE)</f>
        <v>Yes</v>
      </c>
      <c r="H975">
        <f>VLOOKUP($A975,'Medical Examinations'!$A:$J,COLUMN('Medical Examinations'!G974),FALSE)</f>
        <v>1</v>
      </c>
      <c r="I975" t="str">
        <f>VLOOKUP($A975,'Medical Examinations'!$A:$J,COLUMN('Medical Examinations'!H974),FALSE)</f>
        <v>No</v>
      </c>
      <c r="J975" t="str">
        <f>VLOOKUP($A975,'Medical Examinations'!$A:$J,COLUMN('Medical Examinations'!I974),FALSE)</f>
        <v>Obesity</v>
      </c>
      <c r="K975" t="str">
        <f>VLOOKUP($A975,'Medical Examinations'!$A:$J,COLUMN('Medical Examinations'!J974),FALSE)</f>
        <v>Normal</v>
      </c>
      <c r="L975" s="30">
        <f>VLOOKUP($A975,'Hospitalisation Details'!$A:$K,COLUMN('Hospitalisation Details'!J974),FALSE)</f>
        <v>35639</v>
      </c>
      <c r="M975" s="23">
        <f>VLOOKUP($A975,'Hospitalisation Details'!$A:$K,COLUMN('Hospitalisation Details'!F974),FALSE)</f>
        <v>11388.27</v>
      </c>
      <c r="N975" t="str">
        <f>VLOOKUP($A975,'Hospitalisation Details'!$A:$K,COLUMN('Hospitalisation Details'!G974),FALSE)</f>
        <v>Tier - 3</v>
      </c>
      <c r="O975" t="str">
        <f>VLOOKUP($A975,'Hospitalisation Details'!$A:$K,COLUMN('Hospitalisation Details'!H974),FALSE)</f>
        <v>Tier - 2</v>
      </c>
      <c r="P975" t="str">
        <f>VLOOKUP($A975,'Hospitalisation Details'!$A:$K,COLUMN('Hospitalisation Details'!I974),FALSE)</f>
        <v>R1026</v>
      </c>
      <c r="Q975">
        <f>VLOOKUP($A975,'Hospitalisation Details'!$A:$K,COLUMN('Hospitalisation Details'!K974),FALSE)</f>
        <v>25</v>
      </c>
      <c r="R975" t="str" cm="1">
        <f t="array" ref="R975">_xlfn.IFS(
Q975&lt;=10,"0-10",
Q975&lt;=20,"11-20",
Q975&lt;=30,"21-30",
Q975&lt;=40,"31-40",
Q975&lt;=50,"41-50",
Q975&lt;=60,"51-60",
Q975&lt;=70,"61-70"
)</f>
        <v>21-30</v>
      </c>
      <c r="S975" t="str">
        <f t="shared" si="15"/>
        <v>No</v>
      </c>
    </row>
    <row r="976" spans="1:19" ht="15.75" x14ac:dyDescent="0.25">
      <c r="A976" s="36" t="s">
        <v>1016</v>
      </c>
      <c r="B976" t="str">
        <f>VLOOKUP(A976,'Customer Names'!A:E,COLUMN('Customer Names'!D975),FALSE)</f>
        <v>Mr. Alexander</v>
      </c>
      <c r="C976">
        <f>VLOOKUP($A976,'Medical Examinations'!$A:$J,COLUMN('Medical Examinations'!B975),FALSE)</f>
        <v>49.06</v>
      </c>
      <c r="D976">
        <f>VLOOKUP($A976,'Medical Examinations'!$A:$J,COLUMN('Medical Examinations'!C975),FALSE)</f>
        <v>5.43</v>
      </c>
      <c r="E976" t="str">
        <f>VLOOKUP($A976,'Medical Examinations'!$A:$J,COLUMN('Medical Examinations'!D975),FALSE)</f>
        <v>Yes</v>
      </c>
      <c r="F976" t="str">
        <f>VLOOKUP($A976,'Medical Examinations'!$A:$J,COLUMN('Medical Examinations'!E975),FALSE)</f>
        <v>No</v>
      </c>
      <c r="G976" t="str">
        <f>VLOOKUP($A976,'Medical Examinations'!$A:$J,COLUMN('Medical Examinations'!F975),FALSE)</f>
        <v>No</v>
      </c>
      <c r="H976">
        <f>VLOOKUP($A976,'Medical Examinations'!$A:$J,COLUMN('Medical Examinations'!G975),FALSE)</f>
        <v>1</v>
      </c>
      <c r="I976" t="str">
        <f>VLOOKUP($A976,'Medical Examinations'!$A:$J,COLUMN('Medical Examinations'!H975),FALSE)</f>
        <v>No</v>
      </c>
      <c r="J976" t="str">
        <f>VLOOKUP($A976,'Medical Examinations'!$A:$J,COLUMN('Medical Examinations'!I975),FALSE)</f>
        <v>Obesity</v>
      </c>
      <c r="K976" t="str">
        <f>VLOOKUP($A976,'Medical Examinations'!$A:$J,COLUMN('Medical Examinations'!J975),FALSE)</f>
        <v>Normal</v>
      </c>
      <c r="L976" s="30">
        <f>VLOOKUP($A976,'Hospitalisation Details'!$A:$K,COLUMN('Hospitalisation Details'!J975),FALSE)</f>
        <v>23541</v>
      </c>
      <c r="M976" s="23">
        <f>VLOOKUP($A976,'Hospitalisation Details'!$A:$K,COLUMN('Hospitalisation Details'!F975),FALSE)</f>
        <v>11381.33</v>
      </c>
      <c r="N976" t="str">
        <f>VLOOKUP($A976,'Hospitalisation Details'!$A:$K,COLUMN('Hospitalisation Details'!G975),FALSE)</f>
        <v>Tier - 3</v>
      </c>
      <c r="O976" t="str">
        <f>VLOOKUP($A976,'Hospitalisation Details'!$A:$K,COLUMN('Hospitalisation Details'!H975),FALSE)</f>
        <v>Tier - 2</v>
      </c>
      <c r="P976" t="str">
        <f>VLOOKUP($A976,'Hospitalisation Details'!$A:$K,COLUMN('Hospitalisation Details'!I975),FALSE)</f>
        <v>R1013</v>
      </c>
      <c r="Q976">
        <f>VLOOKUP($A976,'Hospitalisation Details'!$A:$K,COLUMN('Hospitalisation Details'!K975),FALSE)</f>
        <v>58</v>
      </c>
      <c r="R976" t="str" cm="1">
        <f t="array" ref="R976">_xlfn.IFS(
Q976&lt;=10,"0-10",
Q976&lt;=20,"11-20",
Q976&lt;=30,"21-30",
Q976&lt;=40,"31-40",
Q976&lt;=50,"41-50",
Q976&lt;=60,"51-60",
Q976&lt;=70,"61-70"
)</f>
        <v>51-60</v>
      </c>
      <c r="S976" t="str">
        <f t="shared" si="15"/>
        <v>No</v>
      </c>
    </row>
    <row r="977" spans="1:19" ht="15.75" x14ac:dyDescent="0.25">
      <c r="A977" s="36" t="s">
        <v>1017</v>
      </c>
      <c r="B977" t="str">
        <f>VLOOKUP(A977,'Customer Names'!A:E,COLUMN('Customer Names'!D976),FALSE)</f>
        <v>Mrs. Holli</v>
      </c>
      <c r="C977">
        <f>VLOOKUP($A977,'Medical Examinations'!$A:$J,COLUMN('Medical Examinations'!B976),FALSE)</f>
        <v>30.88</v>
      </c>
      <c r="D977">
        <f>VLOOKUP($A977,'Medical Examinations'!$A:$J,COLUMN('Medical Examinations'!C976),FALSE)</f>
        <v>5.82</v>
      </c>
      <c r="E977" t="str">
        <f>VLOOKUP($A977,'Medical Examinations'!$A:$J,COLUMN('Medical Examinations'!D976),FALSE)</f>
        <v>No</v>
      </c>
      <c r="F977" t="str">
        <f>VLOOKUP($A977,'Medical Examinations'!$A:$J,COLUMN('Medical Examinations'!E976),FALSE)</f>
        <v>No</v>
      </c>
      <c r="G977" t="str">
        <f>VLOOKUP($A977,'Medical Examinations'!$A:$J,COLUMN('Medical Examinations'!F976),FALSE)</f>
        <v>No</v>
      </c>
      <c r="H977">
        <f>VLOOKUP($A977,'Medical Examinations'!$A:$J,COLUMN('Medical Examinations'!G976),FALSE)</f>
        <v>2</v>
      </c>
      <c r="I977" t="str">
        <f>VLOOKUP($A977,'Medical Examinations'!$A:$J,COLUMN('Medical Examinations'!H976),FALSE)</f>
        <v>No</v>
      </c>
      <c r="J977" t="str">
        <f>VLOOKUP($A977,'Medical Examinations'!$A:$J,COLUMN('Medical Examinations'!I976),FALSE)</f>
        <v>Obesity</v>
      </c>
      <c r="K977" t="str">
        <f>VLOOKUP($A977,'Medical Examinations'!$A:$J,COLUMN('Medical Examinations'!J976),FALSE)</f>
        <v>Prediabetes</v>
      </c>
      <c r="L977" s="30">
        <f>VLOOKUP($A977,'Hospitalisation Details'!$A:$K,COLUMN('Hospitalisation Details'!J976),FALSE)</f>
        <v>26639</v>
      </c>
      <c r="M977" s="23">
        <f>VLOOKUP($A977,'Hospitalisation Details'!$A:$K,COLUMN('Hospitalisation Details'!F976),FALSE)</f>
        <v>11378.57</v>
      </c>
      <c r="N977" t="str">
        <f>VLOOKUP($A977,'Hospitalisation Details'!$A:$K,COLUMN('Hospitalisation Details'!G976),FALSE)</f>
        <v>Tier - 3</v>
      </c>
      <c r="O977" t="str">
        <f>VLOOKUP($A977,'Hospitalisation Details'!$A:$K,COLUMN('Hospitalisation Details'!H976),FALSE)</f>
        <v>Tier - 2</v>
      </c>
      <c r="P977" t="str">
        <f>VLOOKUP($A977,'Hospitalisation Details'!$A:$K,COLUMN('Hospitalisation Details'!I976),FALSE)</f>
        <v>R1025</v>
      </c>
      <c r="Q977">
        <f>VLOOKUP($A977,'Hospitalisation Details'!$A:$K,COLUMN('Hospitalisation Details'!K976),FALSE)</f>
        <v>50</v>
      </c>
      <c r="R977" t="str" cm="1">
        <f t="array" ref="R977">_xlfn.IFS(
Q977&lt;=10,"0-10",
Q977&lt;=20,"11-20",
Q977&lt;=30,"21-30",
Q977&lt;=40,"31-40",
Q977&lt;=50,"41-50",
Q977&lt;=60,"51-60",
Q977&lt;=70,"61-70"
)</f>
        <v>41-50</v>
      </c>
      <c r="S977" t="str">
        <f t="shared" si="15"/>
        <v>Yes</v>
      </c>
    </row>
    <row r="978" spans="1:19" ht="15.75" x14ac:dyDescent="0.25">
      <c r="A978" s="36" t="s">
        <v>1018</v>
      </c>
      <c r="B978" t="str">
        <f>VLOOKUP(A978,'Customer Names'!A:E,COLUMN('Customer Names'!D977),FALSE)</f>
        <v>Mrs. Heather</v>
      </c>
      <c r="C978">
        <f>VLOOKUP($A978,'Medical Examinations'!$A:$J,COLUMN('Medical Examinations'!B977),FALSE)</f>
        <v>33.35</v>
      </c>
      <c r="D978">
        <f>VLOOKUP($A978,'Medical Examinations'!$A:$J,COLUMN('Medical Examinations'!C977),FALSE)</f>
        <v>6.05</v>
      </c>
      <c r="E978" t="str">
        <f>VLOOKUP($A978,'Medical Examinations'!$A:$J,COLUMN('Medical Examinations'!D977),FALSE)</f>
        <v>No</v>
      </c>
      <c r="F978" t="str">
        <f>VLOOKUP($A978,'Medical Examinations'!$A:$J,COLUMN('Medical Examinations'!E977),FALSE)</f>
        <v>No</v>
      </c>
      <c r="G978" t="str">
        <f>VLOOKUP($A978,'Medical Examinations'!$A:$J,COLUMN('Medical Examinations'!F977),FALSE)</f>
        <v>Yes</v>
      </c>
      <c r="H978">
        <f>VLOOKUP($A978,'Medical Examinations'!$A:$J,COLUMN('Medical Examinations'!G977),FALSE)</f>
        <v>1</v>
      </c>
      <c r="I978" t="str">
        <f>VLOOKUP($A978,'Medical Examinations'!$A:$J,COLUMN('Medical Examinations'!H977),FALSE)</f>
        <v>No</v>
      </c>
      <c r="J978" t="str">
        <f>VLOOKUP($A978,'Medical Examinations'!$A:$J,COLUMN('Medical Examinations'!I977),FALSE)</f>
        <v>Obesity</v>
      </c>
      <c r="K978" t="str">
        <f>VLOOKUP($A978,'Medical Examinations'!$A:$J,COLUMN('Medical Examinations'!J977),FALSE)</f>
        <v>Prediabetes</v>
      </c>
      <c r="L978" s="30">
        <f>VLOOKUP($A978,'Hospitalisation Details'!$A:$K,COLUMN('Hospitalisation Details'!J977),FALSE)</f>
        <v>29013</v>
      </c>
      <c r="M978" s="23">
        <f>VLOOKUP($A978,'Hospitalisation Details'!$A:$K,COLUMN('Hospitalisation Details'!F977),FALSE)</f>
        <v>11369.39</v>
      </c>
      <c r="N978" t="str">
        <f>VLOOKUP($A978,'Hospitalisation Details'!$A:$K,COLUMN('Hospitalisation Details'!G977),FALSE)</f>
        <v>Tier - 3</v>
      </c>
      <c r="O978" t="str">
        <f>VLOOKUP($A978,'Hospitalisation Details'!$A:$K,COLUMN('Hospitalisation Details'!H977),FALSE)</f>
        <v>Tier - 1</v>
      </c>
      <c r="P978" t="str">
        <f>VLOOKUP($A978,'Hospitalisation Details'!$A:$K,COLUMN('Hospitalisation Details'!I977),FALSE)</f>
        <v>R1026</v>
      </c>
      <c r="Q978">
        <f>VLOOKUP($A978,'Hospitalisation Details'!$A:$K,COLUMN('Hospitalisation Details'!K977),FALSE)</f>
        <v>44</v>
      </c>
      <c r="R978" t="str" cm="1">
        <f t="array" ref="R978">_xlfn.IFS(
Q978&lt;=10,"0-10",
Q978&lt;=20,"11-20",
Q978&lt;=30,"21-30",
Q978&lt;=40,"31-40",
Q978&lt;=50,"41-50",
Q978&lt;=60,"51-60",
Q978&lt;=70,"61-70"
)</f>
        <v>41-50</v>
      </c>
      <c r="S978" t="str">
        <f t="shared" si="15"/>
        <v>Yes</v>
      </c>
    </row>
    <row r="979" spans="1:19" ht="15.75" x14ac:dyDescent="0.25">
      <c r="A979" s="36" t="s">
        <v>1019</v>
      </c>
      <c r="B979" t="str">
        <f>VLOOKUP(A979,'Customer Names'!A:E,COLUMN('Customer Names'!D978),FALSE)</f>
        <v>Mr. Kyle</v>
      </c>
      <c r="C979">
        <f>VLOOKUP($A979,'Medical Examinations'!$A:$J,COLUMN('Medical Examinations'!B978),FALSE)</f>
        <v>38</v>
      </c>
      <c r="D979">
        <f>VLOOKUP($A979,'Medical Examinations'!$A:$J,COLUMN('Medical Examinations'!C978),FALSE)</f>
        <v>6.38</v>
      </c>
      <c r="E979" t="str">
        <f>VLOOKUP($A979,'Medical Examinations'!$A:$J,COLUMN('Medical Examinations'!D978),FALSE)</f>
        <v>Yes</v>
      </c>
      <c r="F979" t="str">
        <f>VLOOKUP($A979,'Medical Examinations'!$A:$J,COLUMN('Medical Examinations'!E978),FALSE)</f>
        <v>No</v>
      </c>
      <c r="G979" t="str">
        <f>VLOOKUP($A979,'Medical Examinations'!$A:$J,COLUMN('Medical Examinations'!F978),FALSE)</f>
        <v>No</v>
      </c>
      <c r="H979">
        <f>VLOOKUP($A979,'Medical Examinations'!$A:$J,COLUMN('Medical Examinations'!G978),FALSE)</f>
        <v>1</v>
      </c>
      <c r="I979" t="str">
        <f>VLOOKUP($A979,'Medical Examinations'!$A:$J,COLUMN('Medical Examinations'!H978),FALSE)</f>
        <v>No</v>
      </c>
      <c r="J979" t="str">
        <f>VLOOKUP($A979,'Medical Examinations'!$A:$J,COLUMN('Medical Examinations'!I978),FALSE)</f>
        <v>Obesity</v>
      </c>
      <c r="K979" t="str">
        <f>VLOOKUP($A979,'Medical Examinations'!$A:$J,COLUMN('Medical Examinations'!J978),FALSE)</f>
        <v>Prediabetes</v>
      </c>
      <c r="L979" s="30">
        <f>VLOOKUP($A979,'Hospitalisation Details'!$A:$K,COLUMN('Hospitalisation Details'!J978),FALSE)</f>
        <v>23724</v>
      </c>
      <c r="M979" s="23">
        <f>VLOOKUP($A979,'Hospitalisation Details'!$A:$K,COLUMN('Hospitalisation Details'!F978),FALSE)</f>
        <v>11365.95</v>
      </c>
      <c r="N979" t="str">
        <f>VLOOKUP($A979,'Hospitalisation Details'!$A:$K,COLUMN('Hospitalisation Details'!G978),FALSE)</f>
        <v>Tier - 3</v>
      </c>
      <c r="O979" t="str">
        <f>VLOOKUP($A979,'Hospitalisation Details'!$A:$K,COLUMN('Hospitalisation Details'!H978),FALSE)</f>
        <v>Tier - 2</v>
      </c>
      <c r="P979" t="str">
        <f>VLOOKUP($A979,'Hospitalisation Details'!$A:$K,COLUMN('Hospitalisation Details'!I978),FALSE)</f>
        <v>R1011</v>
      </c>
      <c r="Q979">
        <f>VLOOKUP($A979,'Hospitalisation Details'!$A:$K,COLUMN('Hospitalisation Details'!K978),FALSE)</f>
        <v>58</v>
      </c>
      <c r="R979" t="str" cm="1">
        <f t="array" ref="R979">_xlfn.IFS(
Q979&lt;=10,"0-10",
Q979&lt;=20,"11-20",
Q979&lt;=30,"21-30",
Q979&lt;=40,"31-40",
Q979&lt;=50,"41-50",
Q979&lt;=60,"51-60",
Q979&lt;=70,"61-70"
)</f>
        <v>51-60</v>
      </c>
      <c r="S979" t="str">
        <f t="shared" si="15"/>
        <v>Yes</v>
      </c>
    </row>
    <row r="980" spans="1:19" ht="15.75" x14ac:dyDescent="0.25">
      <c r="A980" s="36" t="s">
        <v>1020</v>
      </c>
      <c r="B980" t="str">
        <f>VLOOKUP(A980,'Customer Names'!A:E,COLUMN('Customer Names'!D979),FALSE)</f>
        <v>Mr. Thomas</v>
      </c>
      <c r="C980">
        <f>VLOOKUP($A980,'Medical Examinations'!$A:$J,COLUMN('Medical Examinations'!B979),FALSE)</f>
        <v>36.08</v>
      </c>
      <c r="D980">
        <f>VLOOKUP($A980,'Medical Examinations'!$A:$J,COLUMN('Medical Examinations'!C979),FALSE)</f>
        <v>5.73</v>
      </c>
      <c r="E980" t="str">
        <f>VLOOKUP($A980,'Medical Examinations'!$A:$J,COLUMN('Medical Examinations'!D979),FALSE)</f>
        <v>Yes</v>
      </c>
      <c r="F980" t="str">
        <f>VLOOKUP($A980,'Medical Examinations'!$A:$J,COLUMN('Medical Examinations'!E979),FALSE)</f>
        <v>No</v>
      </c>
      <c r="G980" t="str">
        <f>VLOOKUP($A980,'Medical Examinations'!$A:$J,COLUMN('Medical Examinations'!F979),FALSE)</f>
        <v>No</v>
      </c>
      <c r="H980">
        <f>VLOOKUP($A980,'Medical Examinations'!$A:$J,COLUMN('Medical Examinations'!G979),FALSE)</f>
        <v>1</v>
      </c>
      <c r="I980" t="str">
        <f>VLOOKUP($A980,'Medical Examinations'!$A:$J,COLUMN('Medical Examinations'!H979),FALSE)</f>
        <v>No</v>
      </c>
      <c r="J980" t="str">
        <f>VLOOKUP($A980,'Medical Examinations'!$A:$J,COLUMN('Medical Examinations'!I979),FALSE)</f>
        <v>Obesity</v>
      </c>
      <c r="K980" t="str">
        <f>VLOOKUP($A980,'Medical Examinations'!$A:$J,COLUMN('Medical Examinations'!J979),FALSE)</f>
        <v>Prediabetes</v>
      </c>
      <c r="L980" s="30">
        <f>VLOOKUP($A980,'Hospitalisation Details'!$A:$K,COLUMN('Hospitalisation Details'!J979),FALSE)</f>
        <v>23561</v>
      </c>
      <c r="M980" s="23">
        <f>VLOOKUP($A980,'Hospitalisation Details'!$A:$K,COLUMN('Hospitalisation Details'!F979),FALSE)</f>
        <v>11363.28</v>
      </c>
      <c r="N980" t="str">
        <f>VLOOKUP($A980,'Hospitalisation Details'!$A:$K,COLUMN('Hospitalisation Details'!G979),FALSE)</f>
        <v>Tier - 3</v>
      </c>
      <c r="O980" t="str">
        <f>VLOOKUP($A980,'Hospitalisation Details'!$A:$K,COLUMN('Hospitalisation Details'!H979),FALSE)</f>
        <v>Tier - 1</v>
      </c>
      <c r="P980" t="str">
        <f>VLOOKUP($A980,'Hospitalisation Details'!$A:$K,COLUMN('Hospitalisation Details'!I979),FALSE)</f>
        <v>R1013</v>
      </c>
      <c r="Q980">
        <f>VLOOKUP($A980,'Hospitalisation Details'!$A:$K,COLUMN('Hospitalisation Details'!K979),FALSE)</f>
        <v>58</v>
      </c>
      <c r="R980" t="str" cm="1">
        <f t="array" ref="R980">_xlfn.IFS(
Q980&lt;=10,"0-10",
Q980&lt;=20,"11-20",
Q980&lt;=30,"21-30",
Q980&lt;=40,"31-40",
Q980&lt;=50,"41-50",
Q980&lt;=60,"51-60",
Q980&lt;=70,"61-70"
)</f>
        <v>51-60</v>
      </c>
      <c r="S980" t="str">
        <f t="shared" si="15"/>
        <v>Yes</v>
      </c>
    </row>
    <row r="981" spans="1:19" ht="15.75" x14ac:dyDescent="0.25">
      <c r="A981" s="36" t="s">
        <v>1021</v>
      </c>
      <c r="B981" t="str">
        <f>VLOOKUP(A981,'Customer Names'!A:E,COLUMN('Customer Names'!D980),FALSE)</f>
        <v>Mr. Chris</v>
      </c>
      <c r="C981">
        <f>VLOOKUP($A981,'Medical Examinations'!$A:$J,COLUMN('Medical Examinations'!B980),FALSE)</f>
        <v>35.700000000000003</v>
      </c>
      <c r="D981">
        <f>VLOOKUP($A981,'Medical Examinations'!$A:$J,COLUMN('Medical Examinations'!C980),FALSE)</f>
        <v>5.47</v>
      </c>
      <c r="E981" t="str">
        <f>VLOOKUP($A981,'Medical Examinations'!$A:$J,COLUMN('Medical Examinations'!D980),FALSE)</f>
        <v>Yes</v>
      </c>
      <c r="F981" t="str">
        <f>VLOOKUP($A981,'Medical Examinations'!$A:$J,COLUMN('Medical Examinations'!E980),FALSE)</f>
        <v>No</v>
      </c>
      <c r="G981" t="str">
        <f>VLOOKUP($A981,'Medical Examinations'!$A:$J,COLUMN('Medical Examinations'!F980),FALSE)</f>
        <v>No</v>
      </c>
      <c r="H981">
        <f>VLOOKUP($A981,'Medical Examinations'!$A:$J,COLUMN('Medical Examinations'!G980),FALSE)</f>
        <v>1</v>
      </c>
      <c r="I981" t="str">
        <f>VLOOKUP($A981,'Medical Examinations'!$A:$J,COLUMN('Medical Examinations'!H980),FALSE)</f>
        <v>No</v>
      </c>
      <c r="J981" t="str">
        <f>VLOOKUP($A981,'Medical Examinations'!$A:$J,COLUMN('Medical Examinations'!I980),FALSE)</f>
        <v>Obesity</v>
      </c>
      <c r="K981" t="str">
        <f>VLOOKUP($A981,'Medical Examinations'!$A:$J,COLUMN('Medical Examinations'!J980),FALSE)</f>
        <v>Normal</v>
      </c>
      <c r="L981" s="30">
        <f>VLOOKUP($A981,'Hospitalisation Details'!$A:$K,COLUMN('Hospitalisation Details'!J980),FALSE)</f>
        <v>23562</v>
      </c>
      <c r="M981" s="23">
        <f>VLOOKUP($A981,'Hospitalisation Details'!$A:$K,COLUMN('Hospitalisation Details'!F980),FALSE)</f>
        <v>11362.76</v>
      </c>
      <c r="N981" t="str">
        <f>VLOOKUP($A981,'Hospitalisation Details'!$A:$K,COLUMN('Hospitalisation Details'!G980),FALSE)</f>
        <v>Tier - 3</v>
      </c>
      <c r="O981" t="str">
        <f>VLOOKUP($A981,'Hospitalisation Details'!$A:$K,COLUMN('Hospitalisation Details'!H980),FALSE)</f>
        <v>Tier - 1</v>
      </c>
      <c r="P981" t="str">
        <f>VLOOKUP($A981,'Hospitalisation Details'!$A:$K,COLUMN('Hospitalisation Details'!I980),FALSE)</f>
        <v>R1011</v>
      </c>
      <c r="Q981">
        <f>VLOOKUP($A981,'Hospitalisation Details'!$A:$K,COLUMN('Hospitalisation Details'!K980),FALSE)</f>
        <v>58</v>
      </c>
      <c r="R981" t="str" cm="1">
        <f t="array" ref="R981">_xlfn.IFS(
Q981&lt;=10,"0-10",
Q981&lt;=20,"11-20",
Q981&lt;=30,"21-30",
Q981&lt;=40,"31-40",
Q981&lt;=50,"41-50",
Q981&lt;=60,"51-60",
Q981&lt;=70,"61-70"
)</f>
        <v>51-60</v>
      </c>
      <c r="S981" t="str">
        <f t="shared" si="15"/>
        <v>No</v>
      </c>
    </row>
    <row r="982" spans="1:19" ht="15.75" x14ac:dyDescent="0.25">
      <c r="A982" s="36" t="s">
        <v>1022</v>
      </c>
      <c r="B982" t="str">
        <f>VLOOKUP(A982,'Customer Names'!A:E,COLUMN('Customer Names'!D981),FALSE)</f>
        <v>Mr. Graham</v>
      </c>
      <c r="C982">
        <f>VLOOKUP($A982,'Medical Examinations'!$A:$J,COLUMN('Medical Examinations'!B981),FALSE)</f>
        <v>34.01</v>
      </c>
      <c r="D982">
        <f>VLOOKUP($A982,'Medical Examinations'!$A:$J,COLUMN('Medical Examinations'!C981),FALSE)</f>
        <v>11.3</v>
      </c>
      <c r="E982" t="str">
        <f>VLOOKUP($A982,'Medical Examinations'!$A:$J,COLUMN('Medical Examinations'!D981),FALSE)</f>
        <v>No</v>
      </c>
      <c r="F982" t="str">
        <f>VLOOKUP($A982,'Medical Examinations'!$A:$J,COLUMN('Medical Examinations'!E981),FALSE)</f>
        <v>No</v>
      </c>
      <c r="G982" t="str">
        <f>VLOOKUP($A982,'Medical Examinations'!$A:$J,COLUMN('Medical Examinations'!F981),FALSE)</f>
        <v>No</v>
      </c>
      <c r="H982">
        <f>VLOOKUP($A982,'Medical Examinations'!$A:$J,COLUMN('Medical Examinations'!G981),FALSE)</f>
        <v>0</v>
      </c>
      <c r="I982" t="str">
        <f>VLOOKUP($A982,'Medical Examinations'!$A:$J,COLUMN('Medical Examinations'!H981),FALSE)</f>
        <v>No</v>
      </c>
      <c r="J982" t="str">
        <f>VLOOKUP($A982,'Medical Examinations'!$A:$J,COLUMN('Medical Examinations'!I981),FALSE)</f>
        <v>Obesity</v>
      </c>
      <c r="K982" t="str">
        <f>VLOOKUP($A982,'Medical Examinations'!$A:$J,COLUMN('Medical Examinations'!J981),FALSE)</f>
        <v>Diabetes</v>
      </c>
      <c r="L982" s="30">
        <f>VLOOKUP($A982,'Hospitalisation Details'!$A:$K,COLUMN('Hospitalisation Details'!J981),FALSE)</f>
        <v>24011</v>
      </c>
      <c r="M982" s="23">
        <f>VLOOKUP($A982,'Hospitalisation Details'!$A:$K,COLUMN('Hospitalisation Details'!F981),FALSE)</f>
        <v>11356.66</v>
      </c>
      <c r="N982" t="str">
        <f>VLOOKUP($A982,'Hospitalisation Details'!$A:$K,COLUMN('Hospitalisation Details'!G981),FALSE)</f>
        <v>Tier - 3</v>
      </c>
      <c r="O982" t="str">
        <f>VLOOKUP($A982,'Hospitalisation Details'!$A:$K,COLUMN('Hospitalisation Details'!H981),FALSE)</f>
        <v>Tier - 3</v>
      </c>
      <c r="P982" t="str">
        <f>VLOOKUP($A982,'Hospitalisation Details'!$A:$K,COLUMN('Hospitalisation Details'!I981),FALSE)</f>
        <v>R1012</v>
      </c>
      <c r="Q982">
        <f>VLOOKUP($A982,'Hospitalisation Details'!$A:$K,COLUMN('Hospitalisation Details'!K981),FALSE)</f>
        <v>57</v>
      </c>
      <c r="R982" t="str" cm="1">
        <f t="array" ref="R982">_xlfn.IFS(
Q982&lt;=10,"0-10",
Q982&lt;=20,"11-20",
Q982&lt;=30,"21-30",
Q982&lt;=40,"31-40",
Q982&lt;=50,"41-50",
Q982&lt;=60,"51-60",
Q982&lt;=70,"61-70"
)</f>
        <v>51-60</v>
      </c>
      <c r="S982" t="str">
        <f t="shared" si="15"/>
        <v>Yes</v>
      </c>
    </row>
    <row r="983" spans="1:19" ht="15.75" x14ac:dyDescent="0.25">
      <c r="A983" s="36" t="s">
        <v>1023</v>
      </c>
      <c r="B983" t="str">
        <f>VLOOKUP(A983,'Customer Names'!A:E,COLUMN('Customer Names'!D982),FALSE)</f>
        <v>Mr. Garrett</v>
      </c>
      <c r="C983">
        <f>VLOOKUP($A983,'Medical Examinations'!$A:$J,COLUMN('Medical Examinations'!B982),FALSE)</f>
        <v>31.54</v>
      </c>
      <c r="D983">
        <f>VLOOKUP($A983,'Medical Examinations'!$A:$J,COLUMN('Medical Examinations'!C982),FALSE)</f>
        <v>6.72</v>
      </c>
      <c r="E983" t="str">
        <f>VLOOKUP($A983,'Medical Examinations'!$A:$J,COLUMN('Medical Examinations'!D982),FALSE)</f>
        <v>No</v>
      </c>
      <c r="F983" t="str">
        <f>VLOOKUP($A983,'Medical Examinations'!$A:$J,COLUMN('Medical Examinations'!E982),FALSE)</f>
        <v>No</v>
      </c>
      <c r="G983" t="str">
        <f>VLOOKUP($A983,'Medical Examinations'!$A:$J,COLUMN('Medical Examinations'!F982),FALSE)</f>
        <v>No</v>
      </c>
      <c r="H983">
        <f>VLOOKUP($A983,'Medical Examinations'!$A:$J,COLUMN('Medical Examinations'!G982),FALSE)</f>
        <v>0</v>
      </c>
      <c r="I983" t="str">
        <f>VLOOKUP($A983,'Medical Examinations'!$A:$J,COLUMN('Medical Examinations'!H982),FALSE)</f>
        <v>No</v>
      </c>
      <c r="J983" t="str">
        <f>VLOOKUP($A983,'Medical Examinations'!$A:$J,COLUMN('Medical Examinations'!I982),FALSE)</f>
        <v>Obesity</v>
      </c>
      <c r="K983" t="str">
        <f>VLOOKUP($A983,'Medical Examinations'!$A:$J,COLUMN('Medical Examinations'!J982),FALSE)</f>
        <v>Diabetes</v>
      </c>
      <c r="L983" s="30">
        <f>VLOOKUP($A983,'Hospitalisation Details'!$A:$K,COLUMN('Hospitalisation Details'!J982),FALSE)</f>
        <v>24075</v>
      </c>
      <c r="M983" s="23">
        <f>VLOOKUP($A983,'Hospitalisation Details'!$A:$K,COLUMN('Hospitalisation Details'!F982),FALSE)</f>
        <v>11353.23</v>
      </c>
      <c r="N983" t="str">
        <f>VLOOKUP($A983,'Hospitalisation Details'!$A:$K,COLUMN('Hospitalisation Details'!G982),FALSE)</f>
        <v>Tier - 3</v>
      </c>
      <c r="O983" t="str">
        <f>VLOOKUP($A983,'Hospitalisation Details'!$A:$K,COLUMN('Hospitalisation Details'!H982),FALSE)</f>
        <v>Tier - 1</v>
      </c>
      <c r="P983" t="str">
        <f>VLOOKUP($A983,'Hospitalisation Details'!$A:$K,COLUMN('Hospitalisation Details'!I982),FALSE)</f>
        <v>R1012</v>
      </c>
      <c r="Q983">
        <f>VLOOKUP($A983,'Hospitalisation Details'!$A:$K,COLUMN('Hospitalisation Details'!K982),FALSE)</f>
        <v>57</v>
      </c>
      <c r="R983" t="str" cm="1">
        <f t="array" ref="R983">_xlfn.IFS(
Q983&lt;=10,"0-10",
Q983&lt;=20,"11-20",
Q983&lt;=30,"21-30",
Q983&lt;=40,"31-40",
Q983&lt;=50,"41-50",
Q983&lt;=60,"51-60",
Q983&lt;=70,"61-70"
)</f>
        <v>51-60</v>
      </c>
      <c r="S983" t="str">
        <f t="shared" si="15"/>
        <v>Yes</v>
      </c>
    </row>
    <row r="984" spans="1:19" ht="15.75" x14ac:dyDescent="0.25">
      <c r="A984" s="36" t="s">
        <v>1024</v>
      </c>
      <c r="B984" t="str">
        <f>VLOOKUP(A984,'Customer Names'!A:E,COLUMN('Customer Names'!D983),FALSE)</f>
        <v>Mr. Andrew</v>
      </c>
      <c r="C984">
        <f>VLOOKUP($A984,'Medical Examinations'!$A:$J,COLUMN('Medical Examinations'!B983),FALSE)</f>
        <v>23.3</v>
      </c>
      <c r="D984">
        <f>VLOOKUP($A984,'Medical Examinations'!$A:$J,COLUMN('Medical Examinations'!C983),FALSE)</f>
        <v>5.36</v>
      </c>
      <c r="E984" t="str">
        <f>VLOOKUP($A984,'Medical Examinations'!$A:$J,COLUMN('Medical Examinations'!D983),FALSE)</f>
        <v>Yes</v>
      </c>
      <c r="F984" t="str">
        <f>VLOOKUP($A984,'Medical Examinations'!$A:$J,COLUMN('Medical Examinations'!E983),FALSE)</f>
        <v>No</v>
      </c>
      <c r="G984" t="str">
        <f>VLOOKUP($A984,'Medical Examinations'!$A:$J,COLUMN('Medical Examinations'!F983),FALSE)</f>
        <v>No</v>
      </c>
      <c r="H984">
        <f>VLOOKUP($A984,'Medical Examinations'!$A:$J,COLUMN('Medical Examinations'!G983),FALSE)</f>
        <v>1</v>
      </c>
      <c r="I984" t="str">
        <f>VLOOKUP($A984,'Medical Examinations'!$A:$J,COLUMN('Medical Examinations'!H983),FALSE)</f>
        <v>No</v>
      </c>
      <c r="J984" t="str">
        <f>VLOOKUP($A984,'Medical Examinations'!$A:$J,COLUMN('Medical Examinations'!I983),FALSE)</f>
        <v>Healthy Weight</v>
      </c>
      <c r="K984" t="str">
        <f>VLOOKUP($A984,'Medical Examinations'!$A:$J,COLUMN('Medical Examinations'!J983),FALSE)</f>
        <v>Normal</v>
      </c>
      <c r="L984" s="30">
        <f>VLOOKUP($A984,'Hospitalisation Details'!$A:$K,COLUMN('Hospitalisation Details'!J983),FALSE)</f>
        <v>23570</v>
      </c>
      <c r="M984" s="23">
        <f>VLOOKUP($A984,'Hospitalisation Details'!$A:$K,COLUMN('Hospitalisation Details'!F983),FALSE)</f>
        <v>11345.52</v>
      </c>
      <c r="N984" t="str">
        <f>VLOOKUP($A984,'Hospitalisation Details'!$A:$K,COLUMN('Hospitalisation Details'!G983),FALSE)</f>
        <v>Tier - 3</v>
      </c>
      <c r="O984" t="str">
        <f>VLOOKUP($A984,'Hospitalisation Details'!$A:$K,COLUMN('Hospitalisation Details'!H983),FALSE)</f>
        <v>Tier - 3</v>
      </c>
      <c r="P984" t="str">
        <f>VLOOKUP($A984,'Hospitalisation Details'!$A:$K,COLUMN('Hospitalisation Details'!I983),FALSE)</f>
        <v>R1011</v>
      </c>
      <c r="Q984">
        <f>VLOOKUP($A984,'Hospitalisation Details'!$A:$K,COLUMN('Hospitalisation Details'!K983),FALSE)</f>
        <v>58</v>
      </c>
      <c r="R984" t="str" cm="1">
        <f t="array" ref="R984">_xlfn.IFS(
Q984&lt;=10,"0-10",
Q984&lt;=20,"11-20",
Q984&lt;=30,"21-30",
Q984&lt;=40,"31-40",
Q984&lt;=50,"41-50",
Q984&lt;=60,"51-60",
Q984&lt;=70,"61-70"
)</f>
        <v>51-60</v>
      </c>
      <c r="S984" t="str">
        <f t="shared" si="15"/>
        <v>No</v>
      </c>
    </row>
    <row r="985" spans="1:19" ht="15.75" x14ac:dyDescent="0.25">
      <c r="A985" s="36" t="s">
        <v>1025</v>
      </c>
      <c r="B985" t="str">
        <f>VLOOKUP(A985,'Customer Names'!A:E,COLUMN('Customer Names'!D984),FALSE)</f>
        <v>Mrs. Annabelle</v>
      </c>
      <c r="C985">
        <f>VLOOKUP($A985,'Medical Examinations'!$A:$J,COLUMN('Medical Examinations'!B984),FALSE)</f>
        <v>27.75</v>
      </c>
      <c r="D985">
        <f>VLOOKUP($A985,'Medical Examinations'!$A:$J,COLUMN('Medical Examinations'!C984),FALSE)</f>
        <v>9.8800000000000008</v>
      </c>
      <c r="E985" t="str">
        <f>VLOOKUP($A985,'Medical Examinations'!$A:$J,COLUMN('Medical Examinations'!D984),FALSE)</f>
        <v>No</v>
      </c>
      <c r="F985" t="str">
        <f>VLOOKUP($A985,'Medical Examinations'!$A:$J,COLUMN('Medical Examinations'!E984),FALSE)</f>
        <v>No</v>
      </c>
      <c r="G985" t="str">
        <f>VLOOKUP($A985,'Medical Examinations'!$A:$J,COLUMN('Medical Examinations'!F984),FALSE)</f>
        <v>No</v>
      </c>
      <c r="H985">
        <f>VLOOKUP($A985,'Medical Examinations'!$A:$J,COLUMN('Medical Examinations'!G984),FALSE)</f>
        <v>0</v>
      </c>
      <c r="I985" t="str">
        <f>VLOOKUP($A985,'Medical Examinations'!$A:$J,COLUMN('Medical Examinations'!H984),FALSE)</f>
        <v>No</v>
      </c>
      <c r="J985" t="str">
        <f>VLOOKUP($A985,'Medical Examinations'!$A:$J,COLUMN('Medical Examinations'!I984),FALSE)</f>
        <v>Overweight</v>
      </c>
      <c r="K985" t="str">
        <f>VLOOKUP($A985,'Medical Examinations'!$A:$J,COLUMN('Medical Examinations'!J984),FALSE)</f>
        <v>Diabetes</v>
      </c>
      <c r="L985" s="30">
        <f>VLOOKUP($A985,'Hospitalisation Details'!$A:$K,COLUMN('Hospitalisation Details'!J984),FALSE)</f>
        <v>25144</v>
      </c>
      <c r="M985" s="23">
        <f>VLOOKUP($A985,'Hospitalisation Details'!$A:$K,COLUMN('Hospitalisation Details'!F984),FALSE)</f>
        <v>11344.32</v>
      </c>
      <c r="N985" t="str">
        <f>VLOOKUP($A985,'Hospitalisation Details'!$A:$K,COLUMN('Hospitalisation Details'!G984),FALSE)</f>
        <v>Tier - 3</v>
      </c>
      <c r="O985" t="str">
        <f>VLOOKUP($A985,'Hospitalisation Details'!$A:$K,COLUMN('Hospitalisation Details'!H984),FALSE)</f>
        <v>Tier - 2</v>
      </c>
      <c r="P985" t="str">
        <f>VLOOKUP($A985,'Hospitalisation Details'!$A:$K,COLUMN('Hospitalisation Details'!I984),FALSE)</f>
        <v>R1025</v>
      </c>
      <c r="Q985">
        <f>VLOOKUP($A985,'Hospitalisation Details'!$A:$K,COLUMN('Hospitalisation Details'!K984),FALSE)</f>
        <v>54</v>
      </c>
      <c r="R985" t="str" cm="1">
        <f t="array" ref="R985">_xlfn.IFS(
Q985&lt;=10,"0-10",
Q985&lt;=20,"11-20",
Q985&lt;=30,"21-30",
Q985&lt;=40,"31-40",
Q985&lt;=50,"41-50",
Q985&lt;=60,"51-60",
Q985&lt;=70,"61-70"
)</f>
        <v>51-60</v>
      </c>
      <c r="S985" t="str">
        <f t="shared" si="15"/>
        <v>Yes</v>
      </c>
    </row>
    <row r="986" spans="1:19" ht="15.75" x14ac:dyDescent="0.25">
      <c r="A986" s="36" t="s">
        <v>1026</v>
      </c>
      <c r="B986" t="str">
        <f>VLOOKUP(A986,'Customer Names'!A:E,COLUMN('Customer Names'!D985),FALSE)</f>
        <v>Mr. Daniel</v>
      </c>
      <c r="C986">
        <f>VLOOKUP($A986,'Medical Examinations'!$A:$J,COLUMN('Medical Examinations'!B985),FALSE)</f>
        <v>42.46</v>
      </c>
      <c r="D986">
        <f>VLOOKUP($A986,'Medical Examinations'!$A:$J,COLUMN('Medical Examinations'!C985),FALSE)</f>
        <v>4.1100000000000003</v>
      </c>
      <c r="E986" t="str">
        <f>VLOOKUP($A986,'Medical Examinations'!$A:$J,COLUMN('Medical Examinations'!D985),FALSE)</f>
        <v>No</v>
      </c>
      <c r="F986" t="str">
        <f>VLOOKUP($A986,'Medical Examinations'!$A:$J,COLUMN('Medical Examinations'!E985),FALSE)</f>
        <v>No</v>
      </c>
      <c r="G986" t="str">
        <f>VLOOKUP($A986,'Medical Examinations'!$A:$J,COLUMN('Medical Examinations'!F985),FALSE)</f>
        <v>No</v>
      </c>
      <c r="H986">
        <f>VLOOKUP($A986,'Medical Examinations'!$A:$J,COLUMN('Medical Examinations'!G985),FALSE)</f>
        <v>0</v>
      </c>
      <c r="I986" t="str">
        <f>VLOOKUP($A986,'Medical Examinations'!$A:$J,COLUMN('Medical Examinations'!H985),FALSE)</f>
        <v>No</v>
      </c>
      <c r="J986" t="str">
        <f>VLOOKUP($A986,'Medical Examinations'!$A:$J,COLUMN('Medical Examinations'!I985),FALSE)</f>
        <v>Obesity</v>
      </c>
      <c r="K986" t="str">
        <f>VLOOKUP($A986,'Medical Examinations'!$A:$J,COLUMN('Medical Examinations'!J985),FALSE)</f>
        <v>Normal</v>
      </c>
      <c r="L986" s="30">
        <f>VLOOKUP($A986,'Hospitalisation Details'!$A:$K,COLUMN('Hospitalisation Details'!J985),FALSE)</f>
        <v>32739</v>
      </c>
      <c r="M986" s="23">
        <f>VLOOKUP($A986,'Hospitalisation Details'!$A:$K,COLUMN('Hospitalisation Details'!F985),FALSE)</f>
        <v>11326.71</v>
      </c>
      <c r="N986" t="str">
        <f>VLOOKUP($A986,'Hospitalisation Details'!$A:$K,COLUMN('Hospitalisation Details'!G985),FALSE)</f>
        <v>Tier - 3</v>
      </c>
      <c r="O986" t="str">
        <f>VLOOKUP($A986,'Hospitalisation Details'!$A:$K,COLUMN('Hospitalisation Details'!H985),FALSE)</f>
        <v>Tier - 3</v>
      </c>
      <c r="P986" t="str">
        <f>VLOOKUP($A986,'Hospitalisation Details'!$A:$K,COLUMN('Hospitalisation Details'!I985),FALSE)</f>
        <v>R1013</v>
      </c>
      <c r="Q986">
        <f>VLOOKUP($A986,'Hospitalisation Details'!$A:$K,COLUMN('Hospitalisation Details'!K985),FALSE)</f>
        <v>33</v>
      </c>
      <c r="R986" t="str" cm="1">
        <f t="array" ref="R986">_xlfn.IFS(
Q986&lt;=10,"0-10",
Q986&lt;=20,"11-20",
Q986&lt;=30,"21-30",
Q986&lt;=40,"31-40",
Q986&lt;=50,"41-50",
Q986&lt;=60,"51-60",
Q986&lt;=70,"61-70"
)</f>
        <v>31-40</v>
      </c>
      <c r="S986" t="str">
        <f t="shared" si="15"/>
        <v>No</v>
      </c>
    </row>
    <row r="987" spans="1:19" ht="15.75" x14ac:dyDescent="0.25">
      <c r="A987" s="36" t="s">
        <v>1027</v>
      </c>
      <c r="B987" t="str">
        <f>VLOOKUP(A987,'Customer Names'!A:E,COLUMN('Customer Names'!D986),FALSE)</f>
        <v>Ms. Deanne</v>
      </c>
      <c r="C987">
        <f>VLOOKUP($A987,'Medical Examinations'!$A:$J,COLUMN('Medical Examinations'!B986),FALSE)</f>
        <v>54.47</v>
      </c>
      <c r="D987">
        <f>VLOOKUP($A987,'Medical Examinations'!$A:$J,COLUMN('Medical Examinations'!C986),FALSE)</f>
        <v>7.48</v>
      </c>
      <c r="E987" t="str">
        <f>VLOOKUP($A987,'Medical Examinations'!$A:$J,COLUMN('Medical Examinations'!D986),FALSE)</f>
        <v>No</v>
      </c>
      <c r="F987" t="str">
        <f>VLOOKUP($A987,'Medical Examinations'!$A:$J,COLUMN('Medical Examinations'!E986),FALSE)</f>
        <v>No</v>
      </c>
      <c r="G987" t="str">
        <f>VLOOKUP($A987,'Medical Examinations'!$A:$J,COLUMN('Medical Examinations'!F986),FALSE)</f>
        <v>No</v>
      </c>
      <c r="H987">
        <f>VLOOKUP($A987,'Medical Examinations'!$A:$J,COLUMN('Medical Examinations'!G986),FALSE)</f>
        <v>0</v>
      </c>
      <c r="I987" t="str">
        <f>VLOOKUP($A987,'Medical Examinations'!$A:$J,COLUMN('Medical Examinations'!H986),FALSE)</f>
        <v>No</v>
      </c>
      <c r="J987" t="str">
        <f>VLOOKUP($A987,'Medical Examinations'!$A:$J,COLUMN('Medical Examinations'!I986),FALSE)</f>
        <v>Obesity</v>
      </c>
      <c r="K987" t="str">
        <f>VLOOKUP($A987,'Medical Examinations'!$A:$J,COLUMN('Medical Examinations'!J986),FALSE)</f>
        <v>Diabetes</v>
      </c>
      <c r="L987" s="30">
        <f>VLOOKUP($A987,'Hospitalisation Details'!$A:$K,COLUMN('Hospitalisation Details'!J986),FALSE)</f>
        <v>37519</v>
      </c>
      <c r="M987" s="23">
        <f>VLOOKUP($A987,'Hospitalisation Details'!$A:$K,COLUMN('Hospitalisation Details'!F986),FALSE)</f>
        <v>11321.49</v>
      </c>
      <c r="N987" t="str">
        <f>VLOOKUP($A987,'Hospitalisation Details'!$A:$K,COLUMN('Hospitalisation Details'!G986),FALSE)</f>
        <v>Tier - 3</v>
      </c>
      <c r="O987" t="str">
        <f>VLOOKUP($A987,'Hospitalisation Details'!$A:$K,COLUMN('Hospitalisation Details'!H986),FALSE)</f>
        <v>Tier - 3</v>
      </c>
      <c r="P987" t="str">
        <f>VLOOKUP($A987,'Hospitalisation Details'!$A:$K,COLUMN('Hospitalisation Details'!I986),FALSE)</f>
        <v>R1012</v>
      </c>
      <c r="Q987">
        <f>VLOOKUP($A987,'Hospitalisation Details'!$A:$K,COLUMN('Hospitalisation Details'!K986),FALSE)</f>
        <v>20</v>
      </c>
      <c r="R987" t="str" cm="1">
        <f t="array" ref="R987">_xlfn.IFS(
Q987&lt;=10,"0-10",
Q987&lt;=20,"11-20",
Q987&lt;=30,"21-30",
Q987&lt;=40,"31-40",
Q987&lt;=50,"41-50",
Q987&lt;=60,"51-60",
Q987&lt;=70,"61-70"
)</f>
        <v>11-20</v>
      </c>
      <c r="S987" t="str">
        <f t="shared" si="15"/>
        <v>Yes</v>
      </c>
    </row>
    <row r="988" spans="1:19" ht="15.75" x14ac:dyDescent="0.25">
      <c r="A988" s="36" t="s">
        <v>1028</v>
      </c>
      <c r="B988" t="str">
        <f>VLOOKUP(A988,'Customer Names'!A:E,COLUMN('Customer Names'!D987),FALSE)</f>
        <v>Ms. Carrie</v>
      </c>
      <c r="C988">
        <f>VLOOKUP($A988,'Medical Examinations'!$A:$J,COLUMN('Medical Examinations'!B987),FALSE)</f>
        <v>24.93</v>
      </c>
      <c r="D988">
        <f>VLOOKUP($A988,'Medical Examinations'!$A:$J,COLUMN('Medical Examinations'!C987),FALSE)</f>
        <v>9.18</v>
      </c>
      <c r="E988" t="str">
        <f>VLOOKUP($A988,'Medical Examinations'!$A:$J,COLUMN('Medical Examinations'!D987),FALSE)</f>
        <v>Yes</v>
      </c>
      <c r="F988" t="str">
        <f>VLOOKUP($A988,'Medical Examinations'!$A:$J,COLUMN('Medical Examinations'!E987),FALSE)</f>
        <v>No</v>
      </c>
      <c r="G988" t="str">
        <f>VLOOKUP($A988,'Medical Examinations'!$A:$J,COLUMN('Medical Examinations'!F987),FALSE)</f>
        <v>Yes</v>
      </c>
      <c r="H988">
        <f>VLOOKUP($A988,'Medical Examinations'!$A:$J,COLUMN('Medical Examinations'!G987),FALSE)</f>
        <v>1</v>
      </c>
      <c r="I988" t="str">
        <f>VLOOKUP($A988,'Medical Examinations'!$A:$J,COLUMN('Medical Examinations'!H987),FALSE)</f>
        <v>No</v>
      </c>
      <c r="J988" t="str">
        <f>VLOOKUP($A988,'Medical Examinations'!$A:$J,COLUMN('Medical Examinations'!I987),FALSE)</f>
        <v>Healthy Weight</v>
      </c>
      <c r="K988" t="str">
        <f>VLOOKUP($A988,'Medical Examinations'!$A:$J,COLUMN('Medical Examinations'!J987),FALSE)</f>
        <v>Diabetes</v>
      </c>
      <c r="L988" s="30">
        <f>VLOOKUP($A988,'Hospitalisation Details'!$A:$K,COLUMN('Hospitalisation Details'!J987),FALSE)</f>
        <v>23203</v>
      </c>
      <c r="M988" s="23">
        <f>VLOOKUP($A988,'Hospitalisation Details'!$A:$K,COLUMN('Hospitalisation Details'!F987),FALSE)</f>
        <v>11319.12</v>
      </c>
      <c r="N988" t="str">
        <f>VLOOKUP($A988,'Hospitalisation Details'!$A:$K,COLUMN('Hospitalisation Details'!G987),FALSE)</f>
        <v>Tier - 3</v>
      </c>
      <c r="O988" t="str">
        <f>VLOOKUP($A988,'Hospitalisation Details'!$A:$K,COLUMN('Hospitalisation Details'!H987),FALSE)</f>
        <v>Tier - 1</v>
      </c>
      <c r="P988" t="str">
        <f>VLOOKUP($A988,'Hospitalisation Details'!$A:$K,COLUMN('Hospitalisation Details'!I987),FALSE)</f>
        <v>R1012</v>
      </c>
      <c r="Q988">
        <f>VLOOKUP($A988,'Hospitalisation Details'!$A:$K,COLUMN('Hospitalisation Details'!K987),FALSE)</f>
        <v>59</v>
      </c>
      <c r="R988" t="str" cm="1">
        <f t="array" ref="R988">_xlfn.IFS(
Q988&lt;=10,"0-10",
Q988&lt;=20,"11-20",
Q988&lt;=30,"21-30",
Q988&lt;=40,"31-40",
Q988&lt;=50,"41-50",
Q988&lt;=60,"51-60",
Q988&lt;=70,"61-70"
)</f>
        <v>51-60</v>
      </c>
      <c r="S988" t="str">
        <f t="shared" si="15"/>
        <v>Yes</v>
      </c>
    </row>
    <row r="989" spans="1:19" ht="15.75" x14ac:dyDescent="0.25">
      <c r="A989" s="36" t="s">
        <v>1029</v>
      </c>
      <c r="B989" t="str">
        <f>VLOOKUP(A989,'Customer Names'!A:E,COLUMN('Customer Names'!D988),FALSE)</f>
        <v>Mrs. Suzanne</v>
      </c>
      <c r="C989">
        <f>VLOOKUP($A989,'Medical Examinations'!$A:$J,COLUMN('Medical Examinations'!B988),FALSE)</f>
        <v>48.12</v>
      </c>
      <c r="D989">
        <f>VLOOKUP($A989,'Medical Examinations'!$A:$J,COLUMN('Medical Examinations'!C988),FALSE)</f>
        <v>4.51</v>
      </c>
      <c r="E989" t="str">
        <f>VLOOKUP($A989,'Medical Examinations'!$A:$J,COLUMN('Medical Examinations'!D988),FALSE)</f>
        <v>Yes</v>
      </c>
      <c r="F989" t="str">
        <f>VLOOKUP($A989,'Medical Examinations'!$A:$J,COLUMN('Medical Examinations'!E988),FALSE)</f>
        <v>No</v>
      </c>
      <c r="G989" t="str">
        <f>VLOOKUP($A989,'Medical Examinations'!$A:$J,COLUMN('Medical Examinations'!F988),FALSE)</f>
        <v>No</v>
      </c>
      <c r="H989">
        <f>VLOOKUP($A989,'Medical Examinations'!$A:$J,COLUMN('Medical Examinations'!G988),FALSE)</f>
        <v>1</v>
      </c>
      <c r="I989" t="str">
        <f>VLOOKUP($A989,'Medical Examinations'!$A:$J,COLUMN('Medical Examinations'!H988),FALSE)</f>
        <v>No</v>
      </c>
      <c r="J989" t="str">
        <f>VLOOKUP($A989,'Medical Examinations'!$A:$J,COLUMN('Medical Examinations'!I988),FALSE)</f>
        <v>Obesity</v>
      </c>
      <c r="K989" t="str">
        <f>VLOOKUP($A989,'Medical Examinations'!$A:$J,COLUMN('Medical Examinations'!J988),FALSE)</f>
        <v>Normal</v>
      </c>
      <c r="L989" s="30">
        <f>VLOOKUP($A989,'Hospitalisation Details'!$A:$K,COLUMN('Hospitalisation Details'!J988),FALSE)</f>
        <v>35043</v>
      </c>
      <c r="M989" s="23">
        <f>VLOOKUP($A989,'Hospitalisation Details'!$A:$K,COLUMN('Hospitalisation Details'!F988),FALSE)</f>
        <v>11318.57</v>
      </c>
      <c r="N989" t="str">
        <f>VLOOKUP($A989,'Hospitalisation Details'!$A:$K,COLUMN('Hospitalisation Details'!G988),FALSE)</f>
        <v>Tier - 3</v>
      </c>
      <c r="O989" t="str">
        <f>VLOOKUP($A989,'Hospitalisation Details'!$A:$K,COLUMN('Hospitalisation Details'!H988),FALSE)</f>
        <v>Tier - 2</v>
      </c>
      <c r="P989" t="str">
        <f>VLOOKUP($A989,'Hospitalisation Details'!$A:$K,COLUMN('Hospitalisation Details'!I988),FALSE)</f>
        <v>R1026</v>
      </c>
      <c r="Q989">
        <f>VLOOKUP($A989,'Hospitalisation Details'!$A:$K,COLUMN('Hospitalisation Details'!K988),FALSE)</f>
        <v>27</v>
      </c>
      <c r="R989" t="str" cm="1">
        <f t="array" ref="R989">_xlfn.IFS(
Q989&lt;=10,"0-10",
Q989&lt;=20,"11-20",
Q989&lt;=30,"21-30",
Q989&lt;=40,"31-40",
Q989&lt;=50,"41-50",
Q989&lt;=60,"51-60",
Q989&lt;=70,"61-70"
)</f>
        <v>21-30</v>
      </c>
      <c r="S989" t="str">
        <f t="shared" si="15"/>
        <v>No</v>
      </c>
    </row>
    <row r="990" spans="1:19" ht="15.75" x14ac:dyDescent="0.25">
      <c r="A990" s="36" t="s">
        <v>1030</v>
      </c>
      <c r="B990" t="str">
        <f>VLOOKUP(A990,'Customer Names'!A:E,COLUMN('Customer Names'!D989),FALSE)</f>
        <v>Ms. Jasmine</v>
      </c>
      <c r="C990">
        <f>VLOOKUP($A990,'Medical Examinations'!$A:$J,COLUMN('Medical Examinations'!B989),FALSE)</f>
        <v>24.91</v>
      </c>
      <c r="D990">
        <f>VLOOKUP($A990,'Medical Examinations'!$A:$J,COLUMN('Medical Examinations'!C989),FALSE)</f>
        <v>7.33</v>
      </c>
      <c r="E990" t="str">
        <f>VLOOKUP($A990,'Medical Examinations'!$A:$J,COLUMN('Medical Examinations'!D989),FALSE)</f>
        <v>Yes</v>
      </c>
      <c r="F990" t="str">
        <f>VLOOKUP($A990,'Medical Examinations'!$A:$J,COLUMN('Medical Examinations'!E989),FALSE)</f>
        <v>No</v>
      </c>
      <c r="G990" t="str">
        <f>VLOOKUP($A990,'Medical Examinations'!$A:$J,COLUMN('Medical Examinations'!F989),FALSE)</f>
        <v>Yes</v>
      </c>
      <c r="H990">
        <f>VLOOKUP($A990,'Medical Examinations'!$A:$J,COLUMN('Medical Examinations'!G989),FALSE)</f>
        <v>1</v>
      </c>
      <c r="I990" t="str">
        <f>VLOOKUP($A990,'Medical Examinations'!$A:$J,COLUMN('Medical Examinations'!H989),FALSE)</f>
        <v>No</v>
      </c>
      <c r="J990" t="str">
        <f>VLOOKUP($A990,'Medical Examinations'!$A:$J,COLUMN('Medical Examinations'!I989),FALSE)</f>
        <v>Healthy Weight</v>
      </c>
      <c r="K990" t="str">
        <f>VLOOKUP($A990,'Medical Examinations'!$A:$J,COLUMN('Medical Examinations'!J989),FALSE)</f>
        <v>Diabetes</v>
      </c>
      <c r="L990" s="30">
        <f>VLOOKUP($A990,'Hospitalisation Details'!$A:$K,COLUMN('Hospitalisation Details'!J989),FALSE)</f>
        <v>23337</v>
      </c>
      <c r="M990" s="23">
        <f>VLOOKUP($A990,'Hospitalisation Details'!$A:$K,COLUMN('Hospitalisation Details'!F989),FALSE)</f>
        <v>11312.33</v>
      </c>
      <c r="N990" t="str">
        <f>VLOOKUP($A990,'Hospitalisation Details'!$A:$K,COLUMN('Hospitalisation Details'!G989),FALSE)</f>
        <v>Tier - 3</v>
      </c>
      <c r="O990" t="str">
        <f>VLOOKUP($A990,'Hospitalisation Details'!$A:$K,COLUMN('Hospitalisation Details'!H989),FALSE)</f>
        <v>Tier - 3</v>
      </c>
      <c r="P990" t="str">
        <f>VLOOKUP($A990,'Hospitalisation Details'!$A:$K,COLUMN('Hospitalisation Details'!I989),FALSE)</f>
        <v>R1012</v>
      </c>
      <c r="Q990">
        <f>VLOOKUP($A990,'Hospitalisation Details'!$A:$K,COLUMN('Hospitalisation Details'!K989),FALSE)</f>
        <v>59</v>
      </c>
      <c r="R990" t="str" cm="1">
        <f t="array" ref="R990">_xlfn.IFS(
Q990&lt;=10,"0-10",
Q990&lt;=20,"11-20",
Q990&lt;=30,"21-30",
Q990&lt;=40,"31-40",
Q990&lt;=50,"41-50",
Q990&lt;=60,"51-60",
Q990&lt;=70,"61-70"
)</f>
        <v>51-60</v>
      </c>
      <c r="S990" t="str">
        <f t="shared" si="15"/>
        <v>Yes</v>
      </c>
    </row>
    <row r="991" spans="1:19" ht="15.75" x14ac:dyDescent="0.25">
      <c r="A991" s="36" t="s">
        <v>1031</v>
      </c>
      <c r="B991" t="str">
        <f>VLOOKUP(A991,'Customer Names'!A:E,COLUMN('Customer Names'!D990),FALSE)</f>
        <v>Ms. Jennifer</v>
      </c>
      <c r="C991">
        <f>VLOOKUP($A991,'Medical Examinations'!$A:$J,COLUMN('Medical Examinations'!B990),FALSE)</f>
        <v>27.645</v>
      </c>
      <c r="D991">
        <f>VLOOKUP($A991,'Medical Examinations'!$A:$J,COLUMN('Medical Examinations'!C990),FALSE)</f>
        <v>10.56</v>
      </c>
      <c r="E991" t="str">
        <f>VLOOKUP($A991,'Medical Examinations'!$A:$J,COLUMN('Medical Examinations'!D990),FALSE)</f>
        <v>No</v>
      </c>
      <c r="F991" t="str">
        <f>VLOOKUP($A991,'Medical Examinations'!$A:$J,COLUMN('Medical Examinations'!E990),FALSE)</f>
        <v>No</v>
      </c>
      <c r="G991" t="str">
        <f>VLOOKUP($A991,'Medical Examinations'!$A:$J,COLUMN('Medical Examinations'!F990),FALSE)</f>
        <v>No</v>
      </c>
      <c r="H991">
        <f>VLOOKUP($A991,'Medical Examinations'!$A:$J,COLUMN('Medical Examinations'!G990),FALSE)</f>
        <v>0</v>
      </c>
      <c r="I991" t="str">
        <f>VLOOKUP($A991,'Medical Examinations'!$A:$J,COLUMN('Medical Examinations'!H990),FALSE)</f>
        <v>No</v>
      </c>
      <c r="J991" t="str">
        <f>VLOOKUP($A991,'Medical Examinations'!$A:$J,COLUMN('Medical Examinations'!I990),FALSE)</f>
        <v>Overweight</v>
      </c>
      <c r="K991" t="str">
        <f>VLOOKUP($A991,'Medical Examinations'!$A:$J,COLUMN('Medical Examinations'!J990),FALSE)</f>
        <v>Diabetes</v>
      </c>
      <c r="L991" s="30">
        <f>VLOOKUP($A991,'Hospitalisation Details'!$A:$K,COLUMN('Hospitalisation Details'!J990),FALSE)</f>
        <v>25117</v>
      </c>
      <c r="M991" s="23">
        <f>VLOOKUP($A991,'Hospitalisation Details'!$A:$K,COLUMN('Hospitalisation Details'!F990),FALSE)</f>
        <v>11305.93</v>
      </c>
      <c r="N991" t="str">
        <f>VLOOKUP($A991,'Hospitalisation Details'!$A:$K,COLUMN('Hospitalisation Details'!G990),FALSE)</f>
        <v>Tier - 3</v>
      </c>
      <c r="O991" t="str">
        <f>VLOOKUP($A991,'Hospitalisation Details'!$A:$K,COLUMN('Hospitalisation Details'!H990),FALSE)</f>
        <v>Tier - 1</v>
      </c>
      <c r="P991" t="str">
        <f>VLOOKUP($A991,'Hospitalisation Details'!$A:$K,COLUMN('Hospitalisation Details'!I990),FALSE)</f>
        <v>R1012</v>
      </c>
      <c r="Q991">
        <f>VLOOKUP($A991,'Hospitalisation Details'!$A:$K,COLUMN('Hospitalisation Details'!K990),FALSE)</f>
        <v>54</v>
      </c>
      <c r="R991" t="str" cm="1">
        <f t="array" ref="R991">_xlfn.IFS(
Q991&lt;=10,"0-10",
Q991&lt;=20,"11-20",
Q991&lt;=30,"21-30",
Q991&lt;=40,"31-40",
Q991&lt;=50,"41-50",
Q991&lt;=60,"51-60",
Q991&lt;=70,"61-70"
)</f>
        <v>51-60</v>
      </c>
      <c r="S991" t="str">
        <f t="shared" si="15"/>
        <v>Yes</v>
      </c>
    </row>
    <row r="992" spans="1:19" ht="15.75" x14ac:dyDescent="0.25">
      <c r="A992" s="36" t="s">
        <v>1032</v>
      </c>
      <c r="B992" t="str">
        <f>VLOOKUP(A992,'Customer Names'!A:E,COLUMN('Customer Names'!D991),FALSE)</f>
        <v>Ms. Tracie</v>
      </c>
      <c r="C992">
        <f>VLOOKUP($A992,'Medical Examinations'!$A:$J,COLUMN('Medical Examinations'!B991),FALSE)</f>
        <v>33.700000000000003</v>
      </c>
      <c r="D992">
        <f>VLOOKUP($A992,'Medical Examinations'!$A:$J,COLUMN('Medical Examinations'!C991),FALSE)</f>
        <v>4.01</v>
      </c>
      <c r="E992" t="str">
        <f>VLOOKUP($A992,'Medical Examinations'!$A:$J,COLUMN('Medical Examinations'!D991),FALSE)</f>
        <v>No</v>
      </c>
      <c r="F992" t="str">
        <f>VLOOKUP($A992,'Medical Examinations'!$A:$J,COLUMN('Medical Examinations'!E991),FALSE)</f>
        <v>No</v>
      </c>
      <c r="G992" t="str">
        <f>VLOOKUP($A992,'Medical Examinations'!$A:$J,COLUMN('Medical Examinations'!F991),FALSE)</f>
        <v>No</v>
      </c>
      <c r="H992">
        <f>VLOOKUP($A992,'Medical Examinations'!$A:$J,COLUMN('Medical Examinations'!G991),FALSE)</f>
        <v>2</v>
      </c>
      <c r="I992" t="str">
        <f>VLOOKUP($A992,'Medical Examinations'!$A:$J,COLUMN('Medical Examinations'!H991),FALSE)</f>
        <v>No</v>
      </c>
      <c r="J992" t="str">
        <f>VLOOKUP($A992,'Medical Examinations'!$A:$J,COLUMN('Medical Examinations'!I991),FALSE)</f>
        <v>Obesity</v>
      </c>
      <c r="K992" t="str">
        <f>VLOOKUP($A992,'Medical Examinations'!$A:$J,COLUMN('Medical Examinations'!J991),FALSE)</f>
        <v>Normal</v>
      </c>
      <c r="L992" s="30">
        <f>VLOOKUP($A992,'Hospitalisation Details'!$A:$K,COLUMN('Hospitalisation Details'!J991),FALSE)</f>
        <v>26567</v>
      </c>
      <c r="M992" s="23">
        <f>VLOOKUP($A992,'Hospitalisation Details'!$A:$K,COLUMN('Hospitalisation Details'!F991),FALSE)</f>
        <v>11299.34</v>
      </c>
      <c r="N992" t="str">
        <f>VLOOKUP($A992,'Hospitalisation Details'!$A:$K,COLUMN('Hospitalisation Details'!G991),FALSE)</f>
        <v>Tier - 3</v>
      </c>
      <c r="O992" t="str">
        <f>VLOOKUP($A992,'Hospitalisation Details'!$A:$K,COLUMN('Hospitalisation Details'!H991),FALSE)</f>
        <v>Tier - 2</v>
      </c>
      <c r="P992" t="str">
        <f>VLOOKUP($A992,'Hospitalisation Details'!$A:$K,COLUMN('Hospitalisation Details'!I991),FALSE)</f>
        <v>R1011</v>
      </c>
      <c r="Q992">
        <f>VLOOKUP($A992,'Hospitalisation Details'!$A:$K,COLUMN('Hospitalisation Details'!K991),FALSE)</f>
        <v>50</v>
      </c>
      <c r="R992" t="str" cm="1">
        <f t="array" ref="R992">_xlfn.IFS(
Q992&lt;=10,"0-10",
Q992&lt;=20,"11-20",
Q992&lt;=30,"21-30",
Q992&lt;=40,"31-40",
Q992&lt;=50,"41-50",
Q992&lt;=60,"51-60",
Q992&lt;=70,"61-70"
)</f>
        <v>41-50</v>
      </c>
      <c r="S992" t="str">
        <f t="shared" si="15"/>
        <v>No</v>
      </c>
    </row>
    <row r="993" spans="1:19" ht="15.75" x14ac:dyDescent="0.25">
      <c r="A993" s="36" t="s">
        <v>1033</v>
      </c>
      <c r="B993" t="str">
        <f>VLOOKUP(A993,'Customer Names'!A:E,COLUMN('Customer Names'!D992),FALSE)</f>
        <v>Mr. Tristan</v>
      </c>
      <c r="C993">
        <f>VLOOKUP($A993,'Medical Examinations'!$A:$J,COLUMN('Medical Examinations'!B992),FALSE)</f>
        <v>38.93</v>
      </c>
      <c r="D993">
        <f>VLOOKUP($A993,'Medical Examinations'!$A:$J,COLUMN('Medical Examinations'!C992),FALSE)</f>
        <v>5.64</v>
      </c>
      <c r="E993" t="str">
        <f>VLOOKUP($A993,'Medical Examinations'!$A:$J,COLUMN('Medical Examinations'!D992),FALSE)</f>
        <v>Yes</v>
      </c>
      <c r="F993" t="str">
        <f>VLOOKUP($A993,'Medical Examinations'!$A:$J,COLUMN('Medical Examinations'!E992),FALSE)</f>
        <v>No</v>
      </c>
      <c r="G993" t="str">
        <f>VLOOKUP($A993,'Medical Examinations'!$A:$J,COLUMN('Medical Examinations'!F992),FALSE)</f>
        <v>No</v>
      </c>
      <c r="H993">
        <f>VLOOKUP($A993,'Medical Examinations'!$A:$J,COLUMN('Medical Examinations'!G992),FALSE)</f>
        <v>1</v>
      </c>
      <c r="I993" t="str">
        <f>VLOOKUP($A993,'Medical Examinations'!$A:$J,COLUMN('Medical Examinations'!H992),FALSE)</f>
        <v>No</v>
      </c>
      <c r="J993" t="str">
        <f>VLOOKUP($A993,'Medical Examinations'!$A:$J,COLUMN('Medical Examinations'!I992),FALSE)</f>
        <v>Obesity</v>
      </c>
      <c r="K993" t="str">
        <f>VLOOKUP($A993,'Medical Examinations'!$A:$J,COLUMN('Medical Examinations'!J992),FALSE)</f>
        <v>Normal</v>
      </c>
      <c r="L993" s="30">
        <f>VLOOKUP($A993,'Hospitalisation Details'!$A:$K,COLUMN('Hospitalisation Details'!J992),FALSE)</f>
        <v>32461</v>
      </c>
      <c r="M993" s="23">
        <f>VLOOKUP($A993,'Hospitalisation Details'!$A:$K,COLUMN('Hospitalisation Details'!F992),FALSE)</f>
        <v>11294.57</v>
      </c>
      <c r="N993" t="str">
        <f>VLOOKUP($A993,'Hospitalisation Details'!$A:$K,COLUMN('Hospitalisation Details'!G992),FALSE)</f>
        <v>Tier - 3</v>
      </c>
      <c r="O993" t="str">
        <f>VLOOKUP($A993,'Hospitalisation Details'!$A:$K,COLUMN('Hospitalisation Details'!H992),FALSE)</f>
        <v>Tier - 1</v>
      </c>
      <c r="P993" t="str">
        <f>VLOOKUP($A993,'Hospitalisation Details'!$A:$K,COLUMN('Hospitalisation Details'!I992),FALSE)</f>
        <v>R1022</v>
      </c>
      <c r="Q993">
        <f>VLOOKUP($A993,'Hospitalisation Details'!$A:$K,COLUMN('Hospitalisation Details'!K992),FALSE)</f>
        <v>34</v>
      </c>
      <c r="R993" t="str" cm="1">
        <f t="array" ref="R993">_xlfn.IFS(
Q993&lt;=10,"0-10",
Q993&lt;=20,"11-20",
Q993&lt;=30,"21-30",
Q993&lt;=40,"31-40",
Q993&lt;=50,"41-50",
Q993&lt;=60,"51-60",
Q993&lt;=70,"61-70"
)</f>
        <v>31-40</v>
      </c>
      <c r="S993" t="str">
        <f t="shared" si="15"/>
        <v>No</v>
      </c>
    </row>
    <row r="994" spans="1:19" ht="15.75" x14ac:dyDescent="0.25">
      <c r="A994" s="36" t="s">
        <v>1034</v>
      </c>
      <c r="B994" t="str">
        <f>VLOOKUP(A994,'Customer Names'!A:E,COLUMN('Customer Names'!D993),FALSE)</f>
        <v>Mr. Peiweng</v>
      </c>
      <c r="C994">
        <f>VLOOKUP($A994,'Medical Examinations'!$A:$J,COLUMN('Medical Examinations'!B993),FALSE)</f>
        <v>32.774999999999999</v>
      </c>
      <c r="D994">
        <f>VLOOKUP($A994,'Medical Examinations'!$A:$J,COLUMN('Medical Examinations'!C993),FALSE)</f>
        <v>8.02</v>
      </c>
      <c r="E994" t="str">
        <f>VLOOKUP($A994,'Medical Examinations'!$A:$J,COLUMN('Medical Examinations'!D993),FALSE)</f>
        <v>Yes</v>
      </c>
      <c r="F994" t="str">
        <f>VLOOKUP($A994,'Medical Examinations'!$A:$J,COLUMN('Medical Examinations'!E993),FALSE)</f>
        <v>No</v>
      </c>
      <c r="G994" t="str">
        <f>VLOOKUP($A994,'Medical Examinations'!$A:$J,COLUMN('Medical Examinations'!F993),FALSE)</f>
        <v>No</v>
      </c>
      <c r="H994">
        <f>VLOOKUP($A994,'Medical Examinations'!$A:$J,COLUMN('Medical Examinations'!G993),FALSE)</f>
        <v>2</v>
      </c>
      <c r="I994" t="str">
        <f>VLOOKUP($A994,'Medical Examinations'!$A:$J,COLUMN('Medical Examinations'!H993),FALSE)</f>
        <v>No</v>
      </c>
      <c r="J994" t="str">
        <f>VLOOKUP($A994,'Medical Examinations'!$A:$J,COLUMN('Medical Examinations'!I993),FALSE)</f>
        <v>Obesity</v>
      </c>
      <c r="K994" t="str">
        <f>VLOOKUP($A994,'Medical Examinations'!$A:$J,COLUMN('Medical Examinations'!J993),FALSE)</f>
        <v>Diabetes</v>
      </c>
      <c r="L994" s="30">
        <f>VLOOKUP($A994,'Hospitalisation Details'!$A:$K,COLUMN('Hospitalisation Details'!J993),FALSE)</f>
        <v>25741</v>
      </c>
      <c r="M994" s="23">
        <f>VLOOKUP($A994,'Hospitalisation Details'!$A:$K,COLUMN('Hospitalisation Details'!F993),FALSE)</f>
        <v>11289.11</v>
      </c>
      <c r="N994" t="str">
        <f>VLOOKUP($A994,'Hospitalisation Details'!$A:$K,COLUMN('Hospitalisation Details'!G993),FALSE)</f>
        <v>Tier - 3</v>
      </c>
      <c r="O994" t="str">
        <f>VLOOKUP($A994,'Hospitalisation Details'!$A:$K,COLUMN('Hospitalisation Details'!H993),FALSE)</f>
        <v>Tier - 1</v>
      </c>
      <c r="P994" t="str">
        <f>VLOOKUP($A994,'Hospitalisation Details'!$A:$K,COLUMN('Hospitalisation Details'!I993),FALSE)</f>
        <v>R1012</v>
      </c>
      <c r="Q994">
        <f>VLOOKUP($A994,'Hospitalisation Details'!$A:$K,COLUMN('Hospitalisation Details'!K993),FALSE)</f>
        <v>52</v>
      </c>
      <c r="R994" t="str" cm="1">
        <f t="array" ref="R994">_xlfn.IFS(
Q994&lt;=10,"0-10",
Q994&lt;=20,"11-20",
Q994&lt;=30,"21-30",
Q994&lt;=40,"31-40",
Q994&lt;=50,"41-50",
Q994&lt;=60,"51-60",
Q994&lt;=70,"61-70"
)</f>
        <v>51-60</v>
      </c>
      <c r="S994" t="str">
        <f t="shared" si="15"/>
        <v>Yes</v>
      </c>
    </row>
    <row r="995" spans="1:19" ht="15.75" x14ac:dyDescent="0.25">
      <c r="A995" s="36" t="s">
        <v>1035</v>
      </c>
      <c r="B995" t="str">
        <f>VLOOKUP(A995,'Customer Names'!A:E,COLUMN('Customer Names'!D994),FALSE)</f>
        <v>Ms. Theresa</v>
      </c>
      <c r="C995">
        <f>VLOOKUP($A995,'Medical Examinations'!$A:$J,COLUMN('Medical Examinations'!B994),FALSE)</f>
        <v>29.83</v>
      </c>
      <c r="D995">
        <f>VLOOKUP($A995,'Medical Examinations'!$A:$J,COLUMN('Medical Examinations'!C994),FALSE)</f>
        <v>7.2</v>
      </c>
      <c r="E995" t="str">
        <f>VLOOKUP($A995,'Medical Examinations'!$A:$J,COLUMN('Medical Examinations'!D994),FALSE)</f>
        <v>Yes</v>
      </c>
      <c r="F995" t="str">
        <f>VLOOKUP($A995,'Medical Examinations'!$A:$J,COLUMN('Medical Examinations'!E994),FALSE)</f>
        <v>No</v>
      </c>
      <c r="G995" t="str">
        <f>VLOOKUP($A995,'Medical Examinations'!$A:$J,COLUMN('Medical Examinations'!F994),FALSE)</f>
        <v>No</v>
      </c>
      <c r="H995">
        <f>VLOOKUP($A995,'Medical Examinations'!$A:$J,COLUMN('Medical Examinations'!G994),FALSE)</f>
        <v>0</v>
      </c>
      <c r="I995" t="str">
        <f>VLOOKUP($A995,'Medical Examinations'!$A:$J,COLUMN('Medical Examinations'!H994),FALSE)</f>
        <v>No</v>
      </c>
      <c r="J995" t="str">
        <f>VLOOKUP($A995,'Medical Examinations'!$A:$J,COLUMN('Medical Examinations'!I994),FALSE)</f>
        <v>Overweight</v>
      </c>
      <c r="K995" t="str">
        <f>VLOOKUP($A995,'Medical Examinations'!$A:$J,COLUMN('Medical Examinations'!J994),FALSE)</f>
        <v>Diabetes</v>
      </c>
      <c r="L995" s="30">
        <f>VLOOKUP($A995,'Hospitalisation Details'!$A:$K,COLUMN('Hospitalisation Details'!J994),FALSE)</f>
        <v>24637</v>
      </c>
      <c r="M995" s="23">
        <f>VLOOKUP($A995,'Hospitalisation Details'!$A:$K,COLUMN('Hospitalisation Details'!F994),FALSE)</f>
        <v>11286.54</v>
      </c>
      <c r="N995" t="str">
        <f>VLOOKUP($A995,'Hospitalisation Details'!$A:$K,COLUMN('Hospitalisation Details'!G994),FALSE)</f>
        <v>Tier - 3</v>
      </c>
      <c r="O995" t="str">
        <f>VLOOKUP($A995,'Hospitalisation Details'!$A:$K,COLUMN('Hospitalisation Details'!H994),FALSE)</f>
        <v>Tier - 3</v>
      </c>
      <c r="P995" t="str">
        <f>VLOOKUP($A995,'Hospitalisation Details'!$A:$K,COLUMN('Hospitalisation Details'!I994),FALSE)</f>
        <v>R1024</v>
      </c>
      <c r="Q995">
        <f>VLOOKUP($A995,'Hospitalisation Details'!$A:$K,COLUMN('Hospitalisation Details'!K994),FALSE)</f>
        <v>55</v>
      </c>
      <c r="R995" t="str" cm="1">
        <f t="array" ref="R995">_xlfn.IFS(
Q995&lt;=10,"0-10",
Q995&lt;=20,"11-20",
Q995&lt;=30,"21-30",
Q995&lt;=40,"31-40",
Q995&lt;=50,"41-50",
Q995&lt;=60,"51-60",
Q995&lt;=70,"61-70"
)</f>
        <v>51-60</v>
      </c>
      <c r="S995" t="str">
        <f t="shared" si="15"/>
        <v>Yes</v>
      </c>
    </row>
    <row r="996" spans="1:19" ht="15.75" x14ac:dyDescent="0.25">
      <c r="A996" s="36" t="s">
        <v>1036</v>
      </c>
      <c r="B996" t="str">
        <f>VLOOKUP(A996,'Customer Names'!A:E,COLUMN('Customer Names'!D995),FALSE)</f>
        <v>Mr. Daniel</v>
      </c>
      <c r="C996">
        <f>VLOOKUP($A996,'Medical Examinations'!$A:$J,COLUMN('Medical Examinations'!B995),FALSE)</f>
        <v>28.31</v>
      </c>
      <c r="D996">
        <f>VLOOKUP($A996,'Medical Examinations'!$A:$J,COLUMN('Medical Examinations'!C995),FALSE)</f>
        <v>4.55</v>
      </c>
      <c r="E996" t="str">
        <f>VLOOKUP($A996,'Medical Examinations'!$A:$J,COLUMN('Medical Examinations'!D995),FALSE)</f>
        <v>No</v>
      </c>
      <c r="F996" t="str">
        <f>VLOOKUP($A996,'Medical Examinations'!$A:$J,COLUMN('Medical Examinations'!E995),FALSE)</f>
        <v>Yes</v>
      </c>
      <c r="G996" t="str">
        <f>VLOOKUP($A996,'Medical Examinations'!$A:$J,COLUMN('Medical Examinations'!F995),FALSE)</f>
        <v>No</v>
      </c>
      <c r="H996">
        <f>VLOOKUP($A996,'Medical Examinations'!$A:$J,COLUMN('Medical Examinations'!G995),FALSE)</f>
        <v>1</v>
      </c>
      <c r="I996" t="str">
        <f>VLOOKUP($A996,'Medical Examinations'!$A:$J,COLUMN('Medical Examinations'!H995),FALSE)</f>
        <v>No</v>
      </c>
      <c r="J996" t="str">
        <f>VLOOKUP($A996,'Medical Examinations'!$A:$J,COLUMN('Medical Examinations'!I995),FALSE)</f>
        <v>Overweight</v>
      </c>
      <c r="K996" t="str">
        <f>VLOOKUP($A996,'Medical Examinations'!$A:$J,COLUMN('Medical Examinations'!J995),FALSE)</f>
        <v>Normal</v>
      </c>
      <c r="L996" s="30">
        <f>VLOOKUP($A996,'Hospitalisation Details'!$A:$K,COLUMN('Hospitalisation Details'!J995),FALSE)</f>
        <v>38264</v>
      </c>
      <c r="M996" s="23">
        <f>VLOOKUP($A996,'Hospitalisation Details'!$A:$K,COLUMN('Hospitalisation Details'!F995),FALSE)</f>
        <v>11272.33</v>
      </c>
      <c r="N996" t="str">
        <f>VLOOKUP($A996,'Hospitalisation Details'!$A:$K,COLUMN('Hospitalisation Details'!G995),FALSE)</f>
        <v>Tier - 3</v>
      </c>
      <c r="O996" t="str">
        <f>VLOOKUP($A996,'Hospitalisation Details'!$A:$K,COLUMN('Hospitalisation Details'!H995),FALSE)</f>
        <v>Tier - 2</v>
      </c>
      <c r="P996" t="str">
        <f>VLOOKUP($A996,'Hospitalisation Details'!$A:$K,COLUMN('Hospitalisation Details'!I995),FALSE)</f>
        <v>R1019</v>
      </c>
      <c r="Q996">
        <f>VLOOKUP($A996,'Hospitalisation Details'!$A:$K,COLUMN('Hospitalisation Details'!K995),FALSE)</f>
        <v>18</v>
      </c>
      <c r="R996" t="str" cm="1">
        <f t="array" ref="R996">_xlfn.IFS(
Q996&lt;=10,"0-10",
Q996&lt;=20,"11-20",
Q996&lt;=30,"21-30",
Q996&lt;=40,"31-40",
Q996&lt;=50,"41-50",
Q996&lt;=60,"51-60",
Q996&lt;=70,"61-70"
)</f>
        <v>11-20</v>
      </c>
      <c r="S996" t="str">
        <f t="shared" si="15"/>
        <v>No</v>
      </c>
    </row>
    <row r="997" spans="1:19" ht="15.75" x14ac:dyDescent="0.25">
      <c r="A997" s="36" t="s">
        <v>1037</v>
      </c>
      <c r="B997" t="str">
        <f>VLOOKUP(A997,'Customer Names'!A:E,COLUMN('Customer Names'!D996),FALSE)</f>
        <v>Mrs. Courtney</v>
      </c>
      <c r="C997">
        <f>VLOOKUP($A997,'Medical Examinations'!$A:$J,COLUMN('Medical Examinations'!B996),FALSE)</f>
        <v>29.79</v>
      </c>
      <c r="D997">
        <f>VLOOKUP($A997,'Medical Examinations'!$A:$J,COLUMN('Medical Examinations'!C996),FALSE)</f>
        <v>9.0299999999999994</v>
      </c>
      <c r="E997" t="str">
        <f>VLOOKUP($A997,'Medical Examinations'!$A:$J,COLUMN('Medical Examinations'!D996),FALSE)</f>
        <v>No</v>
      </c>
      <c r="F997" t="str">
        <f>VLOOKUP($A997,'Medical Examinations'!$A:$J,COLUMN('Medical Examinations'!E996),FALSE)</f>
        <v>No</v>
      </c>
      <c r="G997" t="str">
        <f>VLOOKUP($A997,'Medical Examinations'!$A:$J,COLUMN('Medical Examinations'!F996),FALSE)</f>
        <v>No</v>
      </c>
      <c r="H997">
        <f>VLOOKUP($A997,'Medical Examinations'!$A:$J,COLUMN('Medical Examinations'!G996),FALSE)</f>
        <v>0</v>
      </c>
      <c r="I997" t="str">
        <f>VLOOKUP($A997,'Medical Examinations'!$A:$J,COLUMN('Medical Examinations'!H996),FALSE)</f>
        <v>No</v>
      </c>
      <c r="J997" t="str">
        <f>VLOOKUP($A997,'Medical Examinations'!$A:$J,COLUMN('Medical Examinations'!I996),FALSE)</f>
        <v>Overweight</v>
      </c>
      <c r="K997" t="str">
        <f>VLOOKUP($A997,'Medical Examinations'!$A:$J,COLUMN('Medical Examinations'!J996),FALSE)</f>
        <v>Diabetes</v>
      </c>
      <c r="L997" s="30">
        <f>VLOOKUP($A997,'Hospitalisation Details'!$A:$K,COLUMN('Hospitalisation Details'!J996),FALSE)</f>
        <v>26293</v>
      </c>
      <c r="M997" s="23">
        <f>VLOOKUP($A997,'Hospitalisation Details'!$A:$K,COLUMN('Hospitalisation Details'!F996),FALSE)</f>
        <v>11265.71</v>
      </c>
      <c r="N997" t="str">
        <f>VLOOKUP($A997,'Hospitalisation Details'!$A:$K,COLUMN('Hospitalisation Details'!G996),FALSE)</f>
        <v>Tier - 3</v>
      </c>
      <c r="O997" t="str">
        <f>VLOOKUP($A997,'Hospitalisation Details'!$A:$K,COLUMN('Hospitalisation Details'!H996),FALSE)</f>
        <v>Tier - 1</v>
      </c>
      <c r="P997" t="str">
        <f>VLOOKUP($A997,'Hospitalisation Details'!$A:$K,COLUMN('Hospitalisation Details'!I996),FALSE)</f>
        <v>R1025</v>
      </c>
      <c r="Q997">
        <f>VLOOKUP($A997,'Hospitalisation Details'!$A:$K,COLUMN('Hospitalisation Details'!K996),FALSE)</f>
        <v>51</v>
      </c>
      <c r="R997" t="str" cm="1">
        <f t="array" ref="R997">_xlfn.IFS(
Q997&lt;=10,"0-10",
Q997&lt;=20,"11-20",
Q997&lt;=30,"21-30",
Q997&lt;=40,"31-40",
Q997&lt;=50,"41-50",
Q997&lt;=60,"51-60",
Q997&lt;=70,"61-70"
)</f>
        <v>51-60</v>
      </c>
      <c r="S997" t="str">
        <f t="shared" si="15"/>
        <v>Yes</v>
      </c>
    </row>
    <row r="998" spans="1:19" ht="15.75" x14ac:dyDescent="0.25">
      <c r="A998" s="36" t="s">
        <v>1038</v>
      </c>
      <c r="B998" t="str">
        <f>VLOOKUP(A998,'Customer Names'!A:E,COLUMN('Customer Names'!D997),FALSE)</f>
        <v>Mr. Jose</v>
      </c>
      <c r="C998">
        <f>VLOOKUP($A998,'Medical Examinations'!$A:$J,COLUMN('Medical Examinations'!B997),FALSE)</f>
        <v>36.6</v>
      </c>
      <c r="D998">
        <f>VLOOKUP($A998,'Medical Examinations'!$A:$J,COLUMN('Medical Examinations'!C997),FALSE)</f>
        <v>5.2</v>
      </c>
      <c r="E998" t="str">
        <f>VLOOKUP($A998,'Medical Examinations'!$A:$J,COLUMN('Medical Examinations'!D997),FALSE)</f>
        <v>Yes</v>
      </c>
      <c r="F998" t="str">
        <f>VLOOKUP($A998,'Medical Examinations'!$A:$J,COLUMN('Medical Examinations'!E997),FALSE)</f>
        <v>No</v>
      </c>
      <c r="G998" t="str">
        <f>VLOOKUP($A998,'Medical Examinations'!$A:$J,COLUMN('Medical Examinations'!F997),FALSE)</f>
        <v>Yes</v>
      </c>
      <c r="H998">
        <f>VLOOKUP($A998,'Medical Examinations'!$A:$J,COLUMN('Medical Examinations'!G997),FALSE)</f>
        <v>1</v>
      </c>
      <c r="I998" t="str">
        <f>VLOOKUP($A998,'Medical Examinations'!$A:$J,COLUMN('Medical Examinations'!H997),FALSE)</f>
        <v>No</v>
      </c>
      <c r="J998" t="str">
        <f>VLOOKUP($A998,'Medical Examinations'!$A:$J,COLUMN('Medical Examinations'!I997),FALSE)</f>
        <v>Obesity</v>
      </c>
      <c r="K998" t="str">
        <f>VLOOKUP($A998,'Medical Examinations'!$A:$J,COLUMN('Medical Examinations'!J997),FALSE)</f>
        <v>Normal</v>
      </c>
      <c r="L998" s="30">
        <f>VLOOKUP($A998,'Hospitalisation Details'!$A:$K,COLUMN('Hospitalisation Details'!J997),FALSE)</f>
        <v>25487</v>
      </c>
      <c r="M998" s="23">
        <f>VLOOKUP($A998,'Hospitalisation Details'!$A:$K,COLUMN('Hospitalisation Details'!F997),FALSE)</f>
        <v>11264.54</v>
      </c>
      <c r="N998" t="str">
        <f>VLOOKUP($A998,'Hospitalisation Details'!$A:$K,COLUMN('Hospitalisation Details'!G997),FALSE)</f>
        <v>Tier - 3</v>
      </c>
      <c r="O998" t="str">
        <f>VLOOKUP($A998,'Hospitalisation Details'!$A:$K,COLUMN('Hospitalisation Details'!H997),FALSE)</f>
        <v>Tier - 2</v>
      </c>
      <c r="P998" t="str">
        <f>VLOOKUP($A998,'Hospitalisation Details'!$A:$K,COLUMN('Hospitalisation Details'!I997),FALSE)</f>
        <v>R1011</v>
      </c>
      <c r="Q998">
        <f>VLOOKUP($A998,'Hospitalisation Details'!$A:$K,COLUMN('Hospitalisation Details'!K997),FALSE)</f>
        <v>53</v>
      </c>
      <c r="R998" t="str" cm="1">
        <f t="array" ref="R998">_xlfn.IFS(
Q998&lt;=10,"0-10",
Q998&lt;=20,"11-20",
Q998&lt;=30,"21-30",
Q998&lt;=40,"31-40",
Q998&lt;=50,"41-50",
Q998&lt;=60,"51-60",
Q998&lt;=70,"61-70"
)</f>
        <v>51-60</v>
      </c>
      <c r="S998" t="str">
        <f t="shared" si="15"/>
        <v>No</v>
      </c>
    </row>
    <row r="999" spans="1:19" ht="15.75" x14ac:dyDescent="0.25">
      <c r="A999" s="36" t="s">
        <v>1039</v>
      </c>
      <c r="B999" t="str">
        <f>VLOOKUP(A999,'Customer Names'!A:E,COLUMN('Customer Names'!D998),FALSE)</f>
        <v>Mrs. Lauren</v>
      </c>
      <c r="C999">
        <f>VLOOKUP($A999,'Medical Examinations'!$A:$J,COLUMN('Medical Examinations'!B998),FALSE)</f>
        <v>35.93</v>
      </c>
      <c r="D999">
        <f>VLOOKUP($A999,'Medical Examinations'!$A:$J,COLUMN('Medical Examinations'!C998),FALSE)</f>
        <v>8.3000000000000007</v>
      </c>
      <c r="E999" t="str">
        <f>VLOOKUP($A999,'Medical Examinations'!$A:$J,COLUMN('Medical Examinations'!D998),FALSE)</f>
        <v>Yes</v>
      </c>
      <c r="F999" t="str">
        <f>VLOOKUP($A999,'Medical Examinations'!$A:$J,COLUMN('Medical Examinations'!E998),FALSE)</f>
        <v>No</v>
      </c>
      <c r="G999" t="str">
        <f>VLOOKUP($A999,'Medical Examinations'!$A:$J,COLUMN('Medical Examinations'!F998),FALSE)</f>
        <v>No</v>
      </c>
      <c r="H999">
        <f>VLOOKUP($A999,'Medical Examinations'!$A:$J,COLUMN('Medical Examinations'!G998),FALSE)</f>
        <v>0</v>
      </c>
      <c r="I999" t="str">
        <f>VLOOKUP($A999,'Medical Examinations'!$A:$J,COLUMN('Medical Examinations'!H998),FALSE)</f>
        <v>No</v>
      </c>
      <c r="J999" t="str">
        <f>VLOOKUP($A999,'Medical Examinations'!$A:$J,COLUMN('Medical Examinations'!I998),FALSE)</f>
        <v>Obesity</v>
      </c>
      <c r="K999" t="str">
        <f>VLOOKUP($A999,'Medical Examinations'!$A:$J,COLUMN('Medical Examinations'!J998),FALSE)</f>
        <v>Diabetes</v>
      </c>
      <c r="L999" s="30">
        <f>VLOOKUP($A999,'Hospitalisation Details'!$A:$K,COLUMN('Hospitalisation Details'!J998),FALSE)</f>
        <v>29861</v>
      </c>
      <c r="M999" s="23">
        <f>VLOOKUP($A999,'Hospitalisation Details'!$A:$K,COLUMN('Hospitalisation Details'!F998),FALSE)</f>
        <v>11255.29</v>
      </c>
      <c r="N999" t="str">
        <f>VLOOKUP($A999,'Hospitalisation Details'!$A:$K,COLUMN('Hospitalisation Details'!G998),FALSE)</f>
        <v>Tier - 3</v>
      </c>
      <c r="O999" t="str">
        <f>VLOOKUP($A999,'Hospitalisation Details'!$A:$K,COLUMN('Hospitalisation Details'!H998),FALSE)</f>
        <v>Tier - 1</v>
      </c>
      <c r="P999" t="str">
        <f>VLOOKUP($A999,'Hospitalisation Details'!$A:$K,COLUMN('Hospitalisation Details'!I998),FALSE)</f>
        <v>R1026</v>
      </c>
      <c r="Q999">
        <f>VLOOKUP($A999,'Hospitalisation Details'!$A:$K,COLUMN('Hospitalisation Details'!K998),FALSE)</f>
        <v>41</v>
      </c>
      <c r="R999" t="str" cm="1">
        <f t="array" ref="R999">_xlfn.IFS(
Q999&lt;=10,"0-10",
Q999&lt;=20,"11-20",
Q999&lt;=30,"21-30",
Q999&lt;=40,"31-40",
Q999&lt;=50,"41-50",
Q999&lt;=60,"51-60",
Q999&lt;=70,"61-70"
)</f>
        <v>41-50</v>
      </c>
      <c r="S999" t="str">
        <f t="shared" si="15"/>
        <v>Yes</v>
      </c>
    </row>
    <row r="1000" spans="1:19" ht="15.75" x14ac:dyDescent="0.25">
      <c r="A1000" s="36" t="s">
        <v>1040</v>
      </c>
      <c r="B1000" t="str">
        <f>VLOOKUP(A1000,'Customer Names'!A:E,COLUMN('Customer Names'!D999),FALSE)</f>
        <v>Mr. Jonathon</v>
      </c>
      <c r="C1000">
        <f>VLOOKUP($A1000,'Medical Examinations'!$A:$J,COLUMN('Medical Examinations'!B999),FALSE)</f>
        <v>28.6</v>
      </c>
      <c r="D1000">
        <f>VLOOKUP($A1000,'Medical Examinations'!$A:$J,COLUMN('Medical Examinations'!C999),FALSE)</f>
        <v>5.56</v>
      </c>
      <c r="E1000" t="str">
        <f>VLOOKUP($A1000,'Medical Examinations'!$A:$J,COLUMN('Medical Examinations'!D999),FALSE)</f>
        <v>Yes</v>
      </c>
      <c r="F1000" t="str">
        <f>VLOOKUP($A1000,'Medical Examinations'!$A:$J,COLUMN('Medical Examinations'!E999),FALSE)</f>
        <v>No</v>
      </c>
      <c r="G1000" t="str">
        <f>VLOOKUP($A1000,'Medical Examinations'!$A:$J,COLUMN('Medical Examinations'!F999),FALSE)</f>
        <v>Yes</v>
      </c>
      <c r="H1000">
        <f>VLOOKUP($A1000,'Medical Examinations'!$A:$J,COLUMN('Medical Examinations'!G999),FALSE)</f>
        <v>1</v>
      </c>
      <c r="I1000" t="str">
        <f>VLOOKUP($A1000,'Medical Examinations'!$A:$J,COLUMN('Medical Examinations'!H999),FALSE)</f>
        <v>No</v>
      </c>
      <c r="J1000" t="str">
        <f>VLOOKUP($A1000,'Medical Examinations'!$A:$J,COLUMN('Medical Examinations'!I999),FALSE)</f>
        <v>Overweight</v>
      </c>
      <c r="K1000" t="str">
        <f>VLOOKUP($A1000,'Medical Examinations'!$A:$J,COLUMN('Medical Examinations'!J999),FALSE)</f>
        <v>Normal</v>
      </c>
      <c r="L1000" s="30">
        <f>VLOOKUP($A1000,'Hospitalisation Details'!$A:$K,COLUMN('Hospitalisation Details'!J999),FALSE)</f>
        <v>25435</v>
      </c>
      <c r="M1000" s="23">
        <f>VLOOKUP($A1000,'Hospitalisation Details'!$A:$K,COLUMN('Hospitalisation Details'!F999),FALSE)</f>
        <v>11253.42</v>
      </c>
      <c r="N1000" t="str">
        <f>VLOOKUP($A1000,'Hospitalisation Details'!$A:$K,COLUMN('Hospitalisation Details'!G999),FALSE)</f>
        <v>Tier - 3</v>
      </c>
      <c r="O1000" t="str">
        <f>VLOOKUP($A1000,'Hospitalisation Details'!$A:$K,COLUMN('Hospitalisation Details'!H999),FALSE)</f>
        <v>Tier - 1</v>
      </c>
      <c r="P1000" t="str">
        <f>VLOOKUP($A1000,'Hospitalisation Details'!$A:$K,COLUMN('Hospitalisation Details'!I999),FALSE)</f>
        <v>R1011</v>
      </c>
      <c r="Q1000">
        <f>VLOOKUP($A1000,'Hospitalisation Details'!$A:$K,COLUMN('Hospitalisation Details'!K999),FALSE)</f>
        <v>53</v>
      </c>
      <c r="R1000" t="str" cm="1">
        <f t="array" ref="R1000">_xlfn.IFS(
Q1000&lt;=10,"0-10",
Q1000&lt;=20,"11-20",
Q1000&lt;=30,"21-30",
Q1000&lt;=40,"31-40",
Q1000&lt;=50,"41-50",
Q1000&lt;=60,"51-60",
Q1000&lt;=70,"61-70"
)</f>
        <v>51-60</v>
      </c>
      <c r="S1000" t="str">
        <f t="shared" si="15"/>
        <v>No</v>
      </c>
    </row>
    <row r="1001" spans="1:19" ht="15.75" x14ac:dyDescent="0.25">
      <c r="A1001" s="36" t="s">
        <v>1041</v>
      </c>
      <c r="B1001" t="str">
        <f>VLOOKUP(A1001,'Customer Names'!A:E,COLUMN('Customer Names'!D1000),FALSE)</f>
        <v>Mrs. Stephanie</v>
      </c>
      <c r="C1001">
        <f>VLOOKUP($A1001,'Medical Examinations'!$A:$J,COLUMN('Medical Examinations'!B1000),FALSE)</f>
        <v>39.17</v>
      </c>
      <c r="D1001">
        <f>VLOOKUP($A1001,'Medical Examinations'!$A:$J,COLUMN('Medical Examinations'!C1000),FALSE)</f>
        <v>4.1500000000000004</v>
      </c>
      <c r="E1001" t="str">
        <f>VLOOKUP($A1001,'Medical Examinations'!$A:$J,COLUMN('Medical Examinations'!D1000),FALSE)</f>
        <v>No</v>
      </c>
      <c r="F1001" t="str">
        <f>VLOOKUP($A1001,'Medical Examinations'!$A:$J,COLUMN('Medical Examinations'!E1000),FALSE)</f>
        <v>No</v>
      </c>
      <c r="G1001" t="str">
        <f>VLOOKUP($A1001,'Medical Examinations'!$A:$J,COLUMN('Medical Examinations'!F1000),FALSE)</f>
        <v>No</v>
      </c>
      <c r="H1001">
        <f>VLOOKUP($A1001,'Medical Examinations'!$A:$J,COLUMN('Medical Examinations'!G1000),FALSE)</f>
        <v>0</v>
      </c>
      <c r="I1001" t="str">
        <f>VLOOKUP($A1001,'Medical Examinations'!$A:$J,COLUMN('Medical Examinations'!H1000),FALSE)</f>
        <v>No</v>
      </c>
      <c r="J1001" t="str">
        <f>VLOOKUP($A1001,'Medical Examinations'!$A:$J,COLUMN('Medical Examinations'!I1000),FALSE)</f>
        <v>Obesity</v>
      </c>
      <c r="K1001" t="str">
        <f>VLOOKUP($A1001,'Medical Examinations'!$A:$J,COLUMN('Medical Examinations'!J1000),FALSE)</f>
        <v>Normal</v>
      </c>
      <c r="L1001" s="30">
        <f>VLOOKUP($A1001,'Hospitalisation Details'!$A:$K,COLUMN('Hospitalisation Details'!J1000),FALSE)</f>
        <v>32859</v>
      </c>
      <c r="M1001" s="23">
        <f>VLOOKUP($A1001,'Hospitalisation Details'!$A:$K,COLUMN('Hospitalisation Details'!F1000),FALSE)</f>
        <v>11250.43</v>
      </c>
      <c r="N1001" t="str">
        <f>VLOOKUP($A1001,'Hospitalisation Details'!$A:$K,COLUMN('Hospitalisation Details'!G1000),FALSE)</f>
        <v>Tier - 3</v>
      </c>
      <c r="O1001" t="str">
        <f>VLOOKUP($A1001,'Hospitalisation Details'!$A:$K,COLUMN('Hospitalisation Details'!H1000),FALSE)</f>
        <v>Tier - 2</v>
      </c>
      <c r="P1001" t="str">
        <f>VLOOKUP($A1001,'Hospitalisation Details'!$A:$K,COLUMN('Hospitalisation Details'!I1000),FALSE)</f>
        <v>R1026</v>
      </c>
      <c r="Q1001">
        <f>VLOOKUP($A1001,'Hospitalisation Details'!$A:$K,COLUMN('Hospitalisation Details'!K1000),FALSE)</f>
        <v>33</v>
      </c>
      <c r="R1001" t="str" cm="1">
        <f t="array" ref="R1001">_xlfn.IFS(
Q1001&lt;=10,"0-10",
Q1001&lt;=20,"11-20",
Q1001&lt;=30,"21-30",
Q1001&lt;=40,"31-40",
Q1001&lt;=50,"41-50",
Q1001&lt;=60,"51-60",
Q1001&lt;=70,"61-70"
)</f>
        <v>31-40</v>
      </c>
      <c r="S1001" t="str">
        <f t="shared" si="15"/>
        <v>No</v>
      </c>
    </row>
    <row r="1002" spans="1:19" ht="15.75" x14ac:dyDescent="0.25">
      <c r="A1002" s="36" t="s">
        <v>1042</v>
      </c>
      <c r="B1002" t="str">
        <f>VLOOKUP(A1002,'Customer Names'!A:E,COLUMN('Customer Names'!D1001),FALSE)</f>
        <v>Mr. Patrick</v>
      </c>
      <c r="C1002">
        <f>VLOOKUP($A1002,'Medical Examinations'!$A:$J,COLUMN('Medical Examinations'!B1001),FALSE)</f>
        <v>26.41</v>
      </c>
      <c r="D1002">
        <f>VLOOKUP($A1002,'Medical Examinations'!$A:$J,COLUMN('Medical Examinations'!C1001),FALSE)</f>
        <v>5.99</v>
      </c>
      <c r="E1002" t="str">
        <f>VLOOKUP($A1002,'Medical Examinations'!$A:$J,COLUMN('Medical Examinations'!D1001),FALSE)</f>
        <v>Yes</v>
      </c>
      <c r="F1002" t="str">
        <f>VLOOKUP($A1002,'Medical Examinations'!$A:$J,COLUMN('Medical Examinations'!E1001),FALSE)</f>
        <v>No</v>
      </c>
      <c r="G1002" t="str">
        <f>VLOOKUP($A1002,'Medical Examinations'!$A:$J,COLUMN('Medical Examinations'!F1001),FALSE)</f>
        <v>Yes</v>
      </c>
      <c r="H1002">
        <f>VLOOKUP($A1002,'Medical Examinations'!$A:$J,COLUMN('Medical Examinations'!G1001),FALSE)</f>
        <v>1</v>
      </c>
      <c r="I1002" t="str">
        <f>VLOOKUP($A1002,'Medical Examinations'!$A:$J,COLUMN('Medical Examinations'!H1001),FALSE)</f>
        <v>No</v>
      </c>
      <c r="J1002" t="str">
        <f>VLOOKUP($A1002,'Medical Examinations'!$A:$J,COLUMN('Medical Examinations'!I1001),FALSE)</f>
        <v>Overweight</v>
      </c>
      <c r="K1002" t="str">
        <f>VLOOKUP($A1002,'Medical Examinations'!$A:$J,COLUMN('Medical Examinations'!J1001),FALSE)</f>
        <v>Prediabetes</v>
      </c>
      <c r="L1002" s="30">
        <f>VLOOKUP($A1002,'Hospitalisation Details'!$A:$K,COLUMN('Hospitalisation Details'!J1001),FALSE)</f>
        <v>25567</v>
      </c>
      <c r="M1002" s="23">
        <f>VLOOKUP($A1002,'Hospitalisation Details'!$A:$K,COLUMN('Hospitalisation Details'!F1001),FALSE)</f>
        <v>11244.38</v>
      </c>
      <c r="N1002" t="str">
        <f>VLOOKUP($A1002,'Hospitalisation Details'!$A:$K,COLUMN('Hospitalisation Details'!G1001),FALSE)</f>
        <v>Tier - 3</v>
      </c>
      <c r="O1002" t="str">
        <f>VLOOKUP($A1002,'Hospitalisation Details'!$A:$K,COLUMN('Hospitalisation Details'!H1001),FALSE)</f>
        <v>Tier - 1</v>
      </c>
      <c r="P1002" t="str">
        <f>VLOOKUP($A1002,'Hospitalisation Details'!$A:$K,COLUMN('Hospitalisation Details'!I1001),FALSE)</f>
        <v>R1016</v>
      </c>
      <c r="Q1002">
        <f>VLOOKUP($A1002,'Hospitalisation Details'!$A:$K,COLUMN('Hospitalisation Details'!K1001),FALSE)</f>
        <v>53</v>
      </c>
      <c r="R1002" t="str" cm="1">
        <f t="array" ref="R1002">_xlfn.IFS(
Q1002&lt;=10,"0-10",
Q1002&lt;=20,"11-20",
Q1002&lt;=30,"21-30",
Q1002&lt;=40,"31-40",
Q1002&lt;=50,"41-50",
Q1002&lt;=60,"51-60",
Q1002&lt;=70,"61-70"
)</f>
        <v>51-60</v>
      </c>
      <c r="S1002" t="str">
        <f t="shared" si="15"/>
        <v>Yes</v>
      </c>
    </row>
    <row r="1003" spans="1:19" ht="15.75" x14ac:dyDescent="0.25">
      <c r="A1003" s="36" t="s">
        <v>1043</v>
      </c>
      <c r="B1003" t="str">
        <f>VLOOKUP(A1003,'Customer Names'!A:E,COLUMN('Customer Names'!D1002),FALSE)</f>
        <v>Mrs. Krista</v>
      </c>
      <c r="C1003">
        <f>VLOOKUP($A1003,'Medical Examinations'!$A:$J,COLUMN('Medical Examinations'!B1002),FALSE)</f>
        <v>30.63</v>
      </c>
      <c r="D1003">
        <f>VLOOKUP($A1003,'Medical Examinations'!$A:$J,COLUMN('Medical Examinations'!C1002),FALSE)</f>
        <v>5.8</v>
      </c>
      <c r="E1003" t="str">
        <f>VLOOKUP($A1003,'Medical Examinations'!$A:$J,COLUMN('Medical Examinations'!D1002),FALSE)</f>
        <v>Yes</v>
      </c>
      <c r="F1003" t="str">
        <f>VLOOKUP($A1003,'Medical Examinations'!$A:$J,COLUMN('Medical Examinations'!E1002),FALSE)</f>
        <v>No</v>
      </c>
      <c r="G1003" t="str">
        <f>VLOOKUP($A1003,'Medical Examinations'!$A:$J,COLUMN('Medical Examinations'!F1002),FALSE)</f>
        <v>No</v>
      </c>
      <c r="H1003">
        <f>VLOOKUP($A1003,'Medical Examinations'!$A:$J,COLUMN('Medical Examinations'!G1002),FALSE)</f>
        <v>0</v>
      </c>
      <c r="I1003" t="str">
        <f>VLOOKUP($A1003,'Medical Examinations'!$A:$J,COLUMN('Medical Examinations'!H1002),FALSE)</f>
        <v>No</v>
      </c>
      <c r="J1003" t="str">
        <f>VLOOKUP($A1003,'Medical Examinations'!$A:$J,COLUMN('Medical Examinations'!I1002),FALSE)</f>
        <v>Obesity</v>
      </c>
      <c r="K1003" t="str">
        <f>VLOOKUP($A1003,'Medical Examinations'!$A:$J,COLUMN('Medical Examinations'!J1002),FALSE)</f>
        <v>Prediabetes</v>
      </c>
      <c r="L1003" s="30">
        <f>VLOOKUP($A1003,'Hospitalisation Details'!$A:$K,COLUMN('Hospitalisation Details'!J1002),FALSE)</f>
        <v>27939</v>
      </c>
      <c r="M1003" s="23">
        <f>VLOOKUP($A1003,'Hospitalisation Details'!$A:$K,COLUMN('Hospitalisation Details'!F1002),FALSE)</f>
        <v>11217.35</v>
      </c>
      <c r="N1003" t="str">
        <f>VLOOKUP($A1003,'Hospitalisation Details'!$A:$K,COLUMN('Hospitalisation Details'!G1002),FALSE)</f>
        <v>Tier - 3</v>
      </c>
      <c r="O1003" t="str">
        <f>VLOOKUP($A1003,'Hospitalisation Details'!$A:$K,COLUMN('Hospitalisation Details'!H1002),FALSE)</f>
        <v>Tier - 2</v>
      </c>
      <c r="P1003" t="str">
        <f>VLOOKUP($A1003,'Hospitalisation Details'!$A:$K,COLUMN('Hospitalisation Details'!I1002),FALSE)</f>
        <v>R1025</v>
      </c>
      <c r="Q1003">
        <f>VLOOKUP($A1003,'Hospitalisation Details'!$A:$K,COLUMN('Hospitalisation Details'!K1002),FALSE)</f>
        <v>46</v>
      </c>
      <c r="R1003" t="str" cm="1">
        <f t="array" ref="R1003">_xlfn.IFS(
Q1003&lt;=10,"0-10",
Q1003&lt;=20,"11-20",
Q1003&lt;=30,"21-30",
Q1003&lt;=40,"31-40",
Q1003&lt;=50,"41-50",
Q1003&lt;=60,"51-60",
Q1003&lt;=70,"61-70"
)</f>
        <v>41-50</v>
      </c>
      <c r="S1003" t="str">
        <f t="shared" si="15"/>
        <v>Yes</v>
      </c>
    </row>
    <row r="1004" spans="1:19" ht="15.75" x14ac:dyDescent="0.25">
      <c r="A1004" s="36" t="s">
        <v>1044</v>
      </c>
      <c r="B1004" t="str">
        <f>VLOOKUP(A1004,'Customer Names'!A:E,COLUMN('Customer Names'!D1003),FALSE)</f>
        <v>Ms. Jenessa</v>
      </c>
      <c r="C1004">
        <f>VLOOKUP($A1004,'Medical Examinations'!$A:$J,COLUMN('Medical Examinations'!B1003),FALSE)</f>
        <v>31.73</v>
      </c>
      <c r="D1004">
        <f>VLOOKUP($A1004,'Medical Examinations'!$A:$J,COLUMN('Medical Examinations'!C1003),FALSE)</f>
        <v>7.32</v>
      </c>
      <c r="E1004" t="str">
        <f>VLOOKUP($A1004,'Medical Examinations'!$A:$J,COLUMN('Medical Examinations'!D1003),FALSE)</f>
        <v>Yes</v>
      </c>
      <c r="F1004" t="str">
        <f>VLOOKUP($A1004,'Medical Examinations'!$A:$J,COLUMN('Medical Examinations'!E1003),FALSE)</f>
        <v>No</v>
      </c>
      <c r="G1004" t="str">
        <f>VLOOKUP($A1004,'Medical Examinations'!$A:$J,COLUMN('Medical Examinations'!F1003),FALSE)</f>
        <v>No</v>
      </c>
      <c r="H1004">
        <f>VLOOKUP($A1004,'Medical Examinations'!$A:$J,COLUMN('Medical Examinations'!G1003),FALSE)</f>
        <v>2</v>
      </c>
      <c r="I1004" t="str">
        <f>VLOOKUP($A1004,'Medical Examinations'!$A:$J,COLUMN('Medical Examinations'!H1003),FALSE)</f>
        <v>No</v>
      </c>
      <c r="J1004" t="str">
        <f>VLOOKUP($A1004,'Medical Examinations'!$A:$J,COLUMN('Medical Examinations'!I1003),FALSE)</f>
        <v>Obesity</v>
      </c>
      <c r="K1004" t="str">
        <f>VLOOKUP($A1004,'Medical Examinations'!$A:$J,COLUMN('Medical Examinations'!J1003),FALSE)</f>
        <v>Diabetes</v>
      </c>
      <c r="L1004" s="30">
        <f>VLOOKUP($A1004,'Hospitalisation Details'!$A:$K,COLUMN('Hospitalisation Details'!J1003),FALSE)</f>
        <v>25733</v>
      </c>
      <c r="M1004" s="23">
        <f>VLOOKUP($A1004,'Hospitalisation Details'!$A:$K,COLUMN('Hospitalisation Details'!F1003),FALSE)</f>
        <v>11187.66</v>
      </c>
      <c r="N1004" t="str">
        <f>VLOOKUP($A1004,'Hospitalisation Details'!$A:$K,COLUMN('Hospitalisation Details'!G1003),FALSE)</f>
        <v>Tier - 3</v>
      </c>
      <c r="O1004" t="str">
        <f>VLOOKUP($A1004,'Hospitalisation Details'!$A:$K,COLUMN('Hospitalisation Details'!H1003),FALSE)</f>
        <v>Tier - 2</v>
      </c>
      <c r="P1004" t="str">
        <f>VLOOKUP($A1004,'Hospitalisation Details'!$A:$K,COLUMN('Hospitalisation Details'!I1003),FALSE)</f>
        <v>R1012</v>
      </c>
      <c r="Q1004">
        <f>VLOOKUP($A1004,'Hospitalisation Details'!$A:$K,COLUMN('Hospitalisation Details'!K1003),FALSE)</f>
        <v>52</v>
      </c>
      <c r="R1004" t="str" cm="1">
        <f t="array" ref="R1004">_xlfn.IFS(
Q1004&lt;=10,"0-10",
Q1004&lt;=20,"11-20",
Q1004&lt;=30,"21-30",
Q1004&lt;=40,"31-40",
Q1004&lt;=50,"41-50",
Q1004&lt;=60,"51-60",
Q1004&lt;=70,"61-70"
)</f>
        <v>51-60</v>
      </c>
      <c r="S1004" t="str">
        <f t="shared" si="15"/>
        <v>Yes</v>
      </c>
    </row>
    <row r="1005" spans="1:19" ht="15.75" x14ac:dyDescent="0.25">
      <c r="A1005" s="36" t="s">
        <v>1045</v>
      </c>
      <c r="B1005" t="str">
        <f>VLOOKUP(A1005,'Customer Names'!A:E,COLUMN('Customer Names'!D1004),FALSE)</f>
        <v>Mr. Ryan</v>
      </c>
      <c r="C1005">
        <f>VLOOKUP($A1005,'Medical Examinations'!$A:$J,COLUMN('Medical Examinations'!B1004),FALSE)</f>
        <v>30.7</v>
      </c>
      <c r="D1005">
        <f>VLOOKUP($A1005,'Medical Examinations'!$A:$J,COLUMN('Medical Examinations'!C1004),FALSE)</f>
        <v>5.16</v>
      </c>
      <c r="E1005" t="str">
        <f>VLOOKUP($A1005,'Medical Examinations'!$A:$J,COLUMN('Medical Examinations'!D1004),FALSE)</f>
        <v>No</v>
      </c>
      <c r="F1005" t="str">
        <f>VLOOKUP($A1005,'Medical Examinations'!$A:$J,COLUMN('Medical Examinations'!E1004),FALSE)</f>
        <v>No</v>
      </c>
      <c r="G1005" t="str">
        <f>VLOOKUP($A1005,'Medical Examinations'!$A:$J,COLUMN('Medical Examinations'!F1004),FALSE)</f>
        <v>No</v>
      </c>
      <c r="H1005">
        <f>VLOOKUP($A1005,'Medical Examinations'!$A:$J,COLUMN('Medical Examinations'!G1004),FALSE)</f>
        <v>2</v>
      </c>
      <c r="I1005" t="str">
        <f>VLOOKUP($A1005,'Medical Examinations'!$A:$J,COLUMN('Medical Examinations'!H1004),FALSE)</f>
        <v>No</v>
      </c>
      <c r="J1005" t="str">
        <f>VLOOKUP($A1005,'Medical Examinations'!$A:$J,COLUMN('Medical Examinations'!I1004),FALSE)</f>
        <v>Obesity</v>
      </c>
      <c r="K1005" t="str">
        <f>VLOOKUP($A1005,'Medical Examinations'!$A:$J,COLUMN('Medical Examinations'!J1004),FALSE)</f>
        <v>Normal</v>
      </c>
      <c r="L1005" s="30">
        <f>VLOOKUP($A1005,'Hospitalisation Details'!$A:$K,COLUMN('Hospitalisation Details'!J1004),FALSE)</f>
        <v>26545</v>
      </c>
      <c r="M1005" s="23">
        <f>VLOOKUP($A1005,'Hospitalisation Details'!$A:$K,COLUMN('Hospitalisation Details'!F1004),FALSE)</f>
        <v>11186.2</v>
      </c>
      <c r="N1005" t="str">
        <f>VLOOKUP($A1005,'Hospitalisation Details'!$A:$K,COLUMN('Hospitalisation Details'!G1004),FALSE)</f>
        <v>Tier - 3</v>
      </c>
      <c r="O1005" t="str">
        <f>VLOOKUP($A1005,'Hospitalisation Details'!$A:$K,COLUMN('Hospitalisation Details'!H1004),FALSE)</f>
        <v>Tier - 2</v>
      </c>
      <c r="P1005" t="str">
        <f>VLOOKUP($A1005,'Hospitalisation Details'!$A:$K,COLUMN('Hospitalisation Details'!I1004),FALSE)</f>
        <v>R1021</v>
      </c>
      <c r="Q1005">
        <f>VLOOKUP($A1005,'Hospitalisation Details'!$A:$K,COLUMN('Hospitalisation Details'!K1004),FALSE)</f>
        <v>50</v>
      </c>
      <c r="R1005" t="str" cm="1">
        <f t="array" ref="R1005">_xlfn.IFS(
Q1005&lt;=10,"0-10",
Q1005&lt;=20,"11-20",
Q1005&lt;=30,"21-30",
Q1005&lt;=40,"31-40",
Q1005&lt;=50,"41-50",
Q1005&lt;=60,"51-60",
Q1005&lt;=70,"61-70"
)</f>
        <v>41-50</v>
      </c>
      <c r="S1005" t="str">
        <f t="shared" si="15"/>
        <v>No</v>
      </c>
    </row>
    <row r="1006" spans="1:19" ht="15.75" x14ac:dyDescent="0.25">
      <c r="A1006" s="36" t="s">
        <v>1046</v>
      </c>
      <c r="B1006" t="str">
        <f>VLOOKUP(A1006,'Customer Names'!A:E,COLUMN('Customer Names'!D1005),FALSE)</f>
        <v>Mr. Thomas</v>
      </c>
      <c r="C1006">
        <f>VLOOKUP($A1006,'Medical Examinations'!$A:$J,COLUMN('Medical Examinations'!B1005),FALSE)</f>
        <v>25.934999999999999</v>
      </c>
      <c r="D1006">
        <f>VLOOKUP($A1006,'Medical Examinations'!$A:$J,COLUMN('Medical Examinations'!C1005),FALSE)</f>
        <v>5.96</v>
      </c>
      <c r="E1006" t="str">
        <f>VLOOKUP($A1006,'Medical Examinations'!$A:$J,COLUMN('Medical Examinations'!D1005),FALSE)</f>
        <v>Yes</v>
      </c>
      <c r="F1006" t="str">
        <f>VLOOKUP($A1006,'Medical Examinations'!$A:$J,COLUMN('Medical Examinations'!E1005),FALSE)</f>
        <v>No</v>
      </c>
      <c r="G1006" t="str">
        <f>VLOOKUP($A1006,'Medical Examinations'!$A:$J,COLUMN('Medical Examinations'!F1005),FALSE)</f>
        <v>No</v>
      </c>
      <c r="H1006">
        <f>VLOOKUP($A1006,'Medical Examinations'!$A:$J,COLUMN('Medical Examinations'!G1005),FALSE)</f>
        <v>2</v>
      </c>
      <c r="I1006" t="str">
        <f>VLOOKUP($A1006,'Medical Examinations'!$A:$J,COLUMN('Medical Examinations'!H1005),FALSE)</f>
        <v>No</v>
      </c>
      <c r="J1006" t="str">
        <f>VLOOKUP($A1006,'Medical Examinations'!$A:$J,COLUMN('Medical Examinations'!I1005),FALSE)</f>
        <v>Overweight</v>
      </c>
      <c r="K1006" t="str">
        <f>VLOOKUP($A1006,'Medical Examinations'!$A:$J,COLUMN('Medical Examinations'!J1005),FALSE)</f>
        <v>Prediabetes</v>
      </c>
      <c r="L1006" s="30">
        <f>VLOOKUP($A1006,'Hospitalisation Details'!$A:$K,COLUMN('Hospitalisation Details'!J1005),FALSE)</f>
        <v>24325</v>
      </c>
      <c r="M1006" s="23">
        <f>VLOOKUP($A1006,'Hospitalisation Details'!$A:$K,COLUMN('Hospitalisation Details'!F1005),FALSE)</f>
        <v>11165.42</v>
      </c>
      <c r="N1006" t="str">
        <f>VLOOKUP($A1006,'Hospitalisation Details'!$A:$K,COLUMN('Hospitalisation Details'!G1005),FALSE)</f>
        <v>Tier - 3</v>
      </c>
      <c r="O1006" t="str">
        <f>VLOOKUP($A1006,'Hospitalisation Details'!$A:$K,COLUMN('Hospitalisation Details'!H1005),FALSE)</f>
        <v>Tier - 1</v>
      </c>
      <c r="P1006" t="str">
        <f>VLOOKUP($A1006,'Hospitalisation Details'!$A:$K,COLUMN('Hospitalisation Details'!I1005),FALSE)</f>
        <v>R1016</v>
      </c>
      <c r="Q1006">
        <f>VLOOKUP($A1006,'Hospitalisation Details'!$A:$K,COLUMN('Hospitalisation Details'!K1005),FALSE)</f>
        <v>56</v>
      </c>
      <c r="R1006" t="str" cm="1">
        <f t="array" ref="R1006">_xlfn.IFS(
Q1006&lt;=10,"0-10",
Q1006&lt;=20,"11-20",
Q1006&lt;=30,"21-30",
Q1006&lt;=40,"31-40",
Q1006&lt;=50,"41-50",
Q1006&lt;=60,"51-60",
Q1006&lt;=70,"61-70"
)</f>
        <v>51-60</v>
      </c>
      <c r="S1006" t="str">
        <f t="shared" si="15"/>
        <v>Yes</v>
      </c>
    </row>
    <row r="1007" spans="1:19" ht="15.75" x14ac:dyDescent="0.25">
      <c r="A1007" s="36" t="s">
        <v>1047</v>
      </c>
      <c r="B1007" t="str">
        <f>VLOOKUP(A1007,'Customer Names'!A:E,COLUMN('Customer Names'!D1006),FALSE)</f>
        <v>Ms. Amanda</v>
      </c>
      <c r="C1007">
        <f>VLOOKUP($A1007,'Medical Examinations'!$A:$J,COLUMN('Medical Examinations'!B1006),FALSE)</f>
        <v>35.9</v>
      </c>
      <c r="D1007">
        <f>VLOOKUP($A1007,'Medical Examinations'!$A:$J,COLUMN('Medical Examinations'!C1006),FALSE)</f>
        <v>4.8499999999999996</v>
      </c>
      <c r="E1007" t="str">
        <f>VLOOKUP($A1007,'Medical Examinations'!$A:$J,COLUMN('Medical Examinations'!D1006),FALSE)</f>
        <v>Yes</v>
      </c>
      <c r="F1007" t="str">
        <f>VLOOKUP($A1007,'Medical Examinations'!$A:$J,COLUMN('Medical Examinations'!E1006),FALSE)</f>
        <v>No</v>
      </c>
      <c r="G1007" t="str">
        <f>VLOOKUP($A1007,'Medical Examinations'!$A:$J,COLUMN('Medical Examinations'!F1006),FALSE)</f>
        <v>Yes</v>
      </c>
      <c r="H1007">
        <f>VLOOKUP($A1007,'Medical Examinations'!$A:$J,COLUMN('Medical Examinations'!G1006),FALSE)</f>
        <v>1</v>
      </c>
      <c r="I1007" t="str">
        <f>VLOOKUP($A1007,'Medical Examinations'!$A:$J,COLUMN('Medical Examinations'!H1006),FALSE)</f>
        <v>No</v>
      </c>
      <c r="J1007" t="str">
        <f>VLOOKUP($A1007,'Medical Examinations'!$A:$J,COLUMN('Medical Examinations'!I1006),FALSE)</f>
        <v>Obesity</v>
      </c>
      <c r="K1007" t="str">
        <f>VLOOKUP($A1007,'Medical Examinations'!$A:$J,COLUMN('Medical Examinations'!J1006),FALSE)</f>
        <v>Normal</v>
      </c>
      <c r="L1007" s="30">
        <f>VLOOKUP($A1007,'Hospitalisation Details'!$A:$K,COLUMN('Hospitalisation Details'!J1006),FALSE)</f>
        <v>25379</v>
      </c>
      <c r="M1007" s="23">
        <f>VLOOKUP($A1007,'Hospitalisation Details'!$A:$K,COLUMN('Hospitalisation Details'!F1006),FALSE)</f>
        <v>11163.57</v>
      </c>
      <c r="N1007" t="str">
        <f>VLOOKUP($A1007,'Hospitalisation Details'!$A:$K,COLUMN('Hospitalisation Details'!G1006),FALSE)</f>
        <v>Tier - 3</v>
      </c>
      <c r="O1007" t="str">
        <f>VLOOKUP($A1007,'Hospitalisation Details'!$A:$K,COLUMN('Hospitalisation Details'!H1006),FALSE)</f>
        <v>Tier - 2</v>
      </c>
      <c r="P1007" t="str">
        <f>VLOOKUP($A1007,'Hospitalisation Details'!$A:$K,COLUMN('Hospitalisation Details'!I1006),FALSE)</f>
        <v>R1011</v>
      </c>
      <c r="Q1007">
        <f>VLOOKUP($A1007,'Hospitalisation Details'!$A:$K,COLUMN('Hospitalisation Details'!K1006),FALSE)</f>
        <v>53</v>
      </c>
      <c r="R1007" t="str" cm="1">
        <f t="array" ref="R1007">_xlfn.IFS(
Q1007&lt;=10,"0-10",
Q1007&lt;=20,"11-20",
Q1007&lt;=30,"21-30",
Q1007&lt;=40,"31-40",
Q1007&lt;=50,"41-50",
Q1007&lt;=60,"51-60",
Q1007&lt;=70,"61-70"
)</f>
        <v>51-60</v>
      </c>
      <c r="S1007" t="str">
        <f t="shared" si="15"/>
        <v>No</v>
      </c>
    </row>
    <row r="1008" spans="1:19" ht="15.75" x14ac:dyDescent="0.25">
      <c r="A1008" s="36" t="s">
        <v>1048</v>
      </c>
      <c r="B1008" t="str">
        <f>VLOOKUP(A1008,'Customer Names'!A:E,COLUMN('Customer Names'!D1007),FALSE)</f>
        <v>Ms. Teresa</v>
      </c>
      <c r="C1008">
        <f>VLOOKUP($A1008,'Medical Examinations'!$A:$J,COLUMN('Medical Examinations'!B1007),FALSE)</f>
        <v>26.7</v>
      </c>
      <c r="D1008">
        <f>VLOOKUP($A1008,'Medical Examinations'!$A:$J,COLUMN('Medical Examinations'!C1007),FALSE)</f>
        <v>5.09</v>
      </c>
      <c r="E1008" t="str">
        <f>VLOOKUP($A1008,'Medical Examinations'!$A:$J,COLUMN('Medical Examinations'!D1007),FALSE)</f>
        <v>Yes</v>
      </c>
      <c r="F1008" t="str">
        <f>VLOOKUP($A1008,'Medical Examinations'!$A:$J,COLUMN('Medical Examinations'!E1007),FALSE)</f>
        <v>No</v>
      </c>
      <c r="G1008" t="str">
        <f>VLOOKUP($A1008,'Medical Examinations'!$A:$J,COLUMN('Medical Examinations'!F1007),FALSE)</f>
        <v>Yes</v>
      </c>
      <c r="H1008">
        <f>VLOOKUP($A1008,'Medical Examinations'!$A:$J,COLUMN('Medical Examinations'!G1007),FALSE)</f>
        <v>1</v>
      </c>
      <c r="I1008" t="str">
        <f>VLOOKUP($A1008,'Medical Examinations'!$A:$J,COLUMN('Medical Examinations'!H1007),FALSE)</f>
        <v>No</v>
      </c>
      <c r="J1008" t="str">
        <f>VLOOKUP($A1008,'Medical Examinations'!$A:$J,COLUMN('Medical Examinations'!I1007),FALSE)</f>
        <v>Overweight</v>
      </c>
      <c r="K1008" t="str">
        <f>VLOOKUP($A1008,'Medical Examinations'!$A:$J,COLUMN('Medical Examinations'!J1007),FALSE)</f>
        <v>Normal</v>
      </c>
      <c r="L1008" s="30">
        <f>VLOOKUP($A1008,'Hospitalisation Details'!$A:$K,COLUMN('Hospitalisation Details'!J1007),FALSE)</f>
        <v>25537</v>
      </c>
      <c r="M1008" s="23">
        <f>VLOOKUP($A1008,'Hospitalisation Details'!$A:$K,COLUMN('Hospitalisation Details'!F1007),FALSE)</f>
        <v>11150.78</v>
      </c>
      <c r="N1008" t="str">
        <f>VLOOKUP($A1008,'Hospitalisation Details'!$A:$K,COLUMN('Hospitalisation Details'!G1007),FALSE)</f>
        <v>Tier - 3</v>
      </c>
      <c r="O1008" t="str">
        <f>VLOOKUP($A1008,'Hospitalisation Details'!$A:$K,COLUMN('Hospitalisation Details'!H1007),FALSE)</f>
        <v>Tier - 2</v>
      </c>
      <c r="P1008" t="str">
        <f>VLOOKUP($A1008,'Hospitalisation Details'!$A:$K,COLUMN('Hospitalisation Details'!I1007),FALSE)</f>
        <v>R1011</v>
      </c>
      <c r="Q1008">
        <f>VLOOKUP($A1008,'Hospitalisation Details'!$A:$K,COLUMN('Hospitalisation Details'!K1007),FALSE)</f>
        <v>53</v>
      </c>
      <c r="R1008" t="str" cm="1">
        <f t="array" ref="R1008">_xlfn.IFS(
Q1008&lt;=10,"0-10",
Q1008&lt;=20,"11-20",
Q1008&lt;=30,"21-30",
Q1008&lt;=40,"31-40",
Q1008&lt;=50,"41-50",
Q1008&lt;=60,"51-60",
Q1008&lt;=70,"61-70"
)</f>
        <v>51-60</v>
      </c>
      <c r="S1008" t="str">
        <f t="shared" si="15"/>
        <v>No</v>
      </c>
    </row>
    <row r="1009" spans="1:19" ht="15.75" x14ac:dyDescent="0.25">
      <c r="A1009" s="36" t="s">
        <v>1049</v>
      </c>
      <c r="B1009" t="str">
        <f>VLOOKUP(A1009,'Customer Names'!A:E,COLUMN('Customer Names'!D1008),FALSE)</f>
        <v>Mr. Dorian</v>
      </c>
      <c r="C1009">
        <f>VLOOKUP($A1009,'Medical Examinations'!$A:$J,COLUMN('Medical Examinations'!B1008),FALSE)</f>
        <v>33.71</v>
      </c>
      <c r="D1009">
        <f>VLOOKUP($A1009,'Medical Examinations'!$A:$J,COLUMN('Medical Examinations'!C1008),FALSE)</f>
        <v>4.9400000000000004</v>
      </c>
      <c r="E1009" t="str">
        <f>VLOOKUP($A1009,'Medical Examinations'!$A:$J,COLUMN('Medical Examinations'!D1008),FALSE)</f>
        <v>No</v>
      </c>
      <c r="F1009" t="str">
        <f>VLOOKUP($A1009,'Medical Examinations'!$A:$J,COLUMN('Medical Examinations'!E1008),FALSE)</f>
        <v>No</v>
      </c>
      <c r="G1009" t="str">
        <f>VLOOKUP($A1009,'Medical Examinations'!$A:$J,COLUMN('Medical Examinations'!F1008),FALSE)</f>
        <v>No</v>
      </c>
      <c r="H1009">
        <f>VLOOKUP($A1009,'Medical Examinations'!$A:$J,COLUMN('Medical Examinations'!G1008),FALSE)</f>
        <v>0</v>
      </c>
      <c r="I1009" t="str">
        <f>VLOOKUP($A1009,'Medical Examinations'!$A:$J,COLUMN('Medical Examinations'!H1008),FALSE)</f>
        <v>No</v>
      </c>
      <c r="J1009" t="str">
        <f>VLOOKUP($A1009,'Medical Examinations'!$A:$J,COLUMN('Medical Examinations'!I1008),FALSE)</f>
        <v>Obesity</v>
      </c>
      <c r="K1009" t="str">
        <f>VLOOKUP($A1009,'Medical Examinations'!$A:$J,COLUMN('Medical Examinations'!J1008),FALSE)</f>
        <v>Normal</v>
      </c>
      <c r="L1009" s="30">
        <f>VLOOKUP($A1009,'Hospitalisation Details'!$A:$K,COLUMN('Hospitalisation Details'!J1008),FALSE)</f>
        <v>29453</v>
      </c>
      <c r="M1009" s="23">
        <f>VLOOKUP($A1009,'Hospitalisation Details'!$A:$K,COLUMN('Hospitalisation Details'!F1008),FALSE)</f>
        <v>11103.33</v>
      </c>
      <c r="N1009" t="str">
        <f>VLOOKUP($A1009,'Hospitalisation Details'!$A:$K,COLUMN('Hospitalisation Details'!G1008),FALSE)</f>
        <v>Tier - 3</v>
      </c>
      <c r="O1009" t="str">
        <f>VLOOKUP($A1009,'Hospitalisation Details'!$A:$K,COLUMN('Hospitalisation Details'!H1008),FALSE)</f>
        <v>Tier - 1</v>
      </c>
      <c r="P1009" t="str">
        <f>VLOOKUP($A1009,'Hospitalisation Details'!$A:$K,COLUMN('Hospitalisation Details'!I1008),FALSE)</f>
        <v>R1021</v>
      </c>
      <c r="Q1009">
        <f>VLOOKUP($A1009,'Hospitalisation Details'!$A:$K,COLUMN('Hospitalisation Details'!K1008),FALSE)</f>
        <v>42</v>
      </c>
      <c r="R1009" t="str" cm="1">
        <f t="array" ref="R1009">_xlfn.IFS(
Q1009&lt;=10,"0-10",
Q1009&lt;=20,"11-20",
Q1009&lt;=30,"21-30",
Q1009&lt;=40,"31-40",
Q1009&lt;=50,"41-50",
Q1009&lt;=60,"51-60",
Q1009&lt;=70,"61-70"
)</f>
        <v>41-50</v>
      </c>
      <c r="S1009" t="str">
        <f t="shared" si="15"/>
        <v>No</v>
      </c>
    </row>
    <row r="1010" spans="1:19" ht="15.75" x14ac:dyDescent="0.25">
      <c r="A1010" s="36" t="s">
        <v>1050</v>
      </c>
      <c r="B1010" t="str">
        <f>VLOOKUP(A1010,'Customer Names'!A:E,COLUMN('Customer Names'!D1009),FALSE)</f>
        <v>Ms. Amy</v>
      </c>
      <c r="C1010">
        <f>VLOOKUP($A1010,'Medical Examinations'!$A:$J,COLUMN('Medical Examinations'!B1009),FALSE)</f>
        <v>41.91</v>
      </c>
      <c r="D1010">
        <f>VLOOKUP($A1010,'Medical Examinations'!$A:$J,COLUMN('Medical Examinations'!C1009),FALSE)</f>
        <v>4.92</v>
      </c>
      <c r="E1010" t="str">
        <f>VLOOKUP($A1010,'Medical Examinations'!$A:$J,COLUMN('Medical Examinations'!D1009),FALSE)</f>
        <v>Yes</v>
      </c>
      <c r="F1010" t="str">
        <f>VLOOKUP($A1010,'Medical Examinations'!$A:$J,COLUMN('Medical Examinations'!E1009),FALSE)</f>
        <v>No</v>
      </c>
      <c r="G1010" t="str">
        <f>VLOOKUP($A1010,'Medical Examinations'!$A:$J,COLUMN('Medical Examinations'!F1009),FALSE)</f>
        <v>No</v>
      </c>
      <c r="H1010">
        <f>VLOOKUP($A1010,'Medical Examinations'!$A:$J,COLUMN('Medical Examinations'!G1009),FALSE)</f>
        <v>2</v>
      </c>
      <c r="I1010" t="str">
        <f>VLOOKUP($A1010,'Medical Examinations'!$A:$J,COLUMN('Medical Examinations'!H1009),FALSE)</f>
        <v>No</v>
      </c>
      <c r="J1010" t="str">
        <f>VLOOKUP($A1010,'Medical Examinations'!$A:$J,COLUMN('Medical Examinations'!I1009),FALSE)</f>
        <v>Obesity</v>
      </c>
      <c r="K1010" t="str">
        <f>VLOOKUP($A1010,'Medical Examinations'!$A:$J,COLUMN('Medical Examinations'!J1009),FALSE)</f>
        <v>Normal</v>
      </c>
      <c r="L1010" s="30">
        <f>VLOOKUP($A1010,'Hospitalisation Details'!$A:$K,COLUMN('Hospitalisation Details'!J1009),FALSE)</f>
        <v>24293</v>
      </c>
      <c r="M1010" s="23">
        <f>VLOOKUP($A1010,'Hospitalisation Details'!$A:$K,COLUMN('Hospitalisation Details'!F1009),FALSE)</f>
        <v>11093.62</v>
      </c>
      <c r="N1010" t="str">
        <f>VLOOKUP($A1010,'Hospitalisation Details'!$A:$K,COLUMN('Hospitalisation Details'!G1009),FALSE)</f>
        <v>Tier - 3</v>
      </c>
      <c r="O1010" t="str">
        <f>VLOOKUP($A1010,'Hospitalisation Details'!$A:$K,COLUMN('Hospitalisation Details'!H1009),FALSE)</f>
        <v>Tier - 1</v>
      </c>
      <c r="P1010" t="str">
        <f>VLOOKUP($A1010,'Hospitalisation Details'!$A:$K,COLUMN('Hospitalisation Details'!I1009),FALSE)</f>
        <v>R1013</v>
      </c>
      <c r="Q1010">
        <f>VLOOKUP($A1010,'Hospitalisation Details'!$A:$K,COLUMN('Hospitalisation Details'!K1009),FALSE)</f>
        <v>56</v>
      </c>
      <c r="R1010" t="str" cm="1">
        <f t="array" ref="R1010">_xlfn.IFS(
Q1010&lt;=10,"0-10",
Q1010&lt;=20,"11-20",
Q1010&lt;=30,"21-30",
Q1010&lt;=40,"31-40",
Q1010&lt;=50,"41-50",
Q1010&lt;=60,"51-60",
Q1010&lt;=70,"61-70"
)</f>
        <v>51-60</v>
      </c>
      <c r="S1010" t="str">
        <f t="shared" si="15"/>
        <v>No</v>
      </c>
    </row>
    <row r="1011" spans="1:19" ht="15.75" x14ac:dyDescent="0.25">
      <c r="A1011" s="36" t="s">
        <v>1051</v>
      </c>
      <c r="B1011" t="str">
        <f>VLOOKUP(A1011,'Customer Names'!A:E,COLUMN('Customer Names'!D1010),FALSE)</f>
        <v>Ms. Aberu</v>
      </c>
      <c r="C1011">
        <f>VLOOKUP($A1011,'Medical Examinations'!$A:$J,COLUMN('Medical Examinations'!B1010),FALSE)</f>
        <v>39.82</v>
      </c>
      <c r="D1011">
        <f>VLOOKUP($A1011,'Medical Examinations'!$A:$J,COLUMN('Medical Examinations'!C1010),FALSE)</f>
        <v>6.05</v>
      </c>
      <c r="E1011" t="str">
        <f>VLOOKUP($A1011,'Medical Examinations'!$A:$J,COLUMN('Medical Examinations'!D1010),FALSE)</f>
        <v>Yes</v>
      </c>
      <c r="F1011" t="str">
        <f>VLOOKUP($A1011,'Medical Examinations'!$A:$J,COLUMN('Medical Examinations'!E1010),FALSE)</f>
        <v>No</v>
      </c>
      <c r="G1011" t="str">
        <f>VLOOKUP($A1011,'Medical Examinations'!$A:$J,COLUMN('Medical Examinations'!F1010),FALSE)</f>
        <v>No</v>
      </c>
      <c r="H1011">
        <f>VLOOKUP($A1011,'Medical Examinations'!$A:$J,COLUMN('Medical Examinations'!G1010),FALSE)</f>
        <v>2</v>
      </c>
      <c r="I1011" t="str">
        <f>VLOOKUP($A1011,'Medical Examinations'!$A:$J,COLUMN('Medical Examinations'!H1010),FALSE)</f>
        <v>No</v>
      </c>
      <c r="J1011" t="str">
        <f>VLOOKUP($A1011,'Medical Examinations'!$A:$J,COLUMN('Medical Examinations'!I1010),FALSE)</f>
        <v>Obesity</v>
      </c>
      <c r="K1011" t="str">
        <f>VLOOKUP($A1011,'Medical Examinations'!$A:$J,COLUMN('Medical Examinations'!J1010),FALSE)</f>
        <v>Prediabetes</v>
      </c>
      <c r="L1011" s="30">
        <f>VLOOKUP($A1011,'Hospitalisation Details'!$A:$K,COLUMN('Hospitalisation Details'!J1010),FALSE)</f>
        <v>24359</v>
      </c>
      <c r="M1011" s="23">
        <f>VLOOKUP($A1011,'Hospitalisation Details'!$A:$K,COLUMN('Hospitalisation Details'!F1010),FALSE)</f>
        <v>11090.72</v>
      </c>
      <c r="N1011" t="str">
        <f>VLOOKUP($A1011,'Hospitalisation Details'!$A:$K,COLUMN('Hospitalisation Details'!G1010),FALSE)</f>
        <v>Tier - 3</v>
      </c>
      <c r="O1011" t="str">
        <f>VLOOKUP($A1011,'Hospitalisation Details'!$A:$K,COLUMN('Hospitalisation Details'!H1010),FALSE)</f>
        <v>Tier - 1</v>
      </c>
      <c r="P1011" t="str">
        <f>VLOOKUP($A1011,'Hospitalisation Details'!$A:$K,COLUMN('Hospitalisation Details'!I1010),FALSE)</f>
        <v>R1013</v>
      </c>
      <c r="Q1011">
        <f>VLOOKUP($A1011,'Hospitalisation Details'!$A:$K,COLUMN('Hospitalisation Details'!K1010),FALSE)</f>
        <v>56</v>
      </c>
      <c r="R1011" t="str" cm="1">
        <f t="array" ref="R1011">_xlfn.IFS(
Q1011&lt;=10,"0-10",
Q1011&lt;=20,"11-20",
Q1011&lt;=30,"21-30",
Q1011&lt;=40,"31-40",
Q1011&lt;=50,"41-50",
Q1011&lt;=60,"51-60",
Q1011&lt;=70,"61-70"
)</f>
        <v>51-60</v>
      </c>
      <c r="S1011" t="str">
        <f t="shared" si="15"/>
        <v>Yes</v>
      </c>
    </row>
    <row r="1012" spans="1:19" ht="15.75" x14ac:dyDescent="0.25">
      <c r="A1012" s="36" t="s">
        <v>1052</v>
      </c>
      <c r="B1012" t="str">
        <f>VLOOKUP(A1012,'Customer Names'!A:E,COLUMN('Customer Names'!D1011),FALSE)</f>
        <v>Ms. Ashley</v>
      </c>
      <c r="C1012">
        <f>VLOOKUP($A1012,'Medical Examinations'!$A:$J,COLUMN('Medical Examinations'!B1011),FALSE)</f>
        <v>28.12</v>
      </c>
      <c r="D1012">
        <f>VLOOKUP($A1012,'Medical Examinations'!$A:$J,COLUMN('Medical Examinations'!C1011),FALSE)</f>
        <v>4.67</v>
      </c>
      <c r="E1012" t="str">
        <f>VLOOKUP($A1012,'Medical Examinations'!$A:$J,COLUMN('Medical Examinations'!D1011),FALSE)</f>
        <v>No</v>
      </c>
      <c r="F1012" t="str">
        <f>VLOOKUP($A1012,'Medical Examinations'!$A:$J,COLUMN('Medical Examinations'!E1011),FALSE)</f>
        <v>No</v>
      </c>
      <c r="G1012" t="str">
        <f>VLOOKUP($A1012,'Medical Examinations'!$A:$J,COLUMN('Medical Examinations'!F1011),FALSE)</f>
        <v>No</v>
      </c>
      <c r="H1012">
        <f>VLOOKUP($A1012,'Medical Examinations'!$A:$J,COLUMN('Medical Examinations'!G1011),FALSE)</f>
        <v>2</v>
      </c>
      <c r="I1012" t="str">
        <f>VLOOKUP($A1012,'Medical Examinations'!$A:$J,COLUMN('Medical Examinations'!H1011),FALSE)</f>
        <v>No</v>
      </c>
      <c r="J1012" t="str">
        <f>VLOOKUP($A1012,'Medical Examinations'!$A:$J,COLUMN('Medical Examinations'!I1011),FALSE)</f>
        <v>Overweight</v>
      </c>
      <c r="K1012" t="str">
        <f>VLOOKUP($A1012,'Medical Examinations'!$A:$J,COLUMN('Medical Examinations'!J1011),FALSE)</f>
        <v>Normal</v>
      </c>
      <c r="L1012" s="30">
        <f>VLOOKUP($A1012,'Hospitalisation Details'!$A:$K,COLUMN('Hospitalisation Details'!J1011),FALSE)</f>
        <v>26579</v>
      </c>
      <c r="M1012" s="23">
        <f>VLOOKUP($A1012,'Hospitalisation Details'!$A:$K,COLUMN('Hospitalisation Details'!F1011),FALSE)</f>
        <v>11085.59</v>
      </c>
      <c r="N1012" t="str">
        <f>VLOOKUP($A1012,'Hospitalisation Details'!$A:$K,COLUMN('Hospitalisation Details'!G1011),FALSE)</f>
        <v>Tier - 3</v>
      </c>
      <c r="O1012" t="str">
        <f>VLOOKUP($A1012,'Hospitalisation Details'!$A:$K,COLUMN('Hospitalisation Details'!H1011),FALSE)</f>
        <v>Tier - 2</v>
      </c>
      <c r="P1012" t="str">
        <f>VLOOKUP($A1012,'Hospitalisation Details'!$A:$K,COLUMN('Hospitalisation Details'!I1011),FALSE)</f>
        <v>R1012</v>
      </c>
      <c r="Q1012">
        <f>VLOOKUP($A1012,'Hospitalisation Details'!$A:$K,COLUMN('Hospitalisation Details'!K1011),FALSE)</f>
        <v>50</v>
      </c>
      <c r="R1012" t="str" cm="1">
        <f t="array" ref="R1012">_xlfn.IFS(
Q1012&lt;=10,"0-10",
Q1012&lt;=20,"11-20",
Q1012&lt;=30,"21-30",
Q1012&lt;=40,"31-40",
Q1012&lt;=50,"41-50",
Q1012&lt;=60,"51-60",
Q1012&lt;=70,"61-70"
)</f>
        <v>41-50</v>
      </c>
      <c r="S1012" t="str">
        <f t="shared" si="15"/>
        <v>No</v>
      </c>
    </row>
    <row r="1013" spans="1:19" ht="15.75" x14ac:dyDescent="0.25">
      <c r="A1013" s="36" t="s">
        <v>1053</v>
      </c>
      <c r="B1013" t="str">
        <f>VLOOKUP(A1013,'Customer Names'!A:E,COLUMN('Customer Names'!D1012),FALSE)</f>
        <v>Ms. Anna</v>
      </c>
      <c r="C1013">
        <f>VLOOKUP($A1013,'Medical Examinations'!$A:$J,COLUMN('Medical Examinations'!B1012),FALSE)</f>
        <v>26.98</v>
      </c>
      <c r="D1013">
        <f>VLOOKUP($A1013,'Medical Examinations'!$A:$J,COLUMN('Medical Examinations'!C1012),FALSE)</f>
        <v>9.81</v>
      </c>
      <c r="E1013" t="str">
        <f>VLOOKUP($A1013,'Medical Examinations'!$A:$J,COLUMN('Medical Examinations'!D1012),FALSE)</f>
        <v>Yes</v>
      </c>
      <c r="F1013" t="str">
        <f>VLOOKUP($A1013,'Medical Examinations'!$A:$J,COLUMN('Medical Examinations'!E1012),FALSE)</f>
        <v>No</v>
      </c>
      <c r="G1013" t="str">
        <f>VLOOKUP($A1013,'Medical Examinations'!$A:$J,COLUMN('Medical Examinations'!F1012),FALSE)</f>
        <v>No</v>
      </c>
      <c r="H1013">
        <f>VLOOKUP($A1013,'Medical Examinations'!$A:$J,COLUMN('Medical Examinations'!G1012),FALSE)</f>
        <v>0</v>
      </c>
      <c r="I1013" t="str">
        <f>VLOOKUP($A1013,'Medical Examinations'!$A:$J,COLUMN('Medical Examinations'!H1012),FALSE)</f>
        <v>No</v>
      </c>
      <c r="J1013" t="str">
        <f>VLOOKUP($A1013,'Medical Examinations'!$A:$J,COLUMN('Medical Examinations'!I1012),FALSE)</f>
        <v>Overweight</v>
      </c>
      <c r="K1013" t="str">
        <f>VLOOKUP($A1013,'Medical Examinations'!$A:$J,COLUMN('Medical Examinations'!J1012),FALSE)</f>
        <v>Diabetes</v>
      </c>
      <c r="L1013" s="30">
        <f>VLOOKUP($A1013,'Hospitalisation Details'!$A:$K,COLUMN('Hospitalisation Details'!J1012),FALSE)</f>
        <v>24719</v>
      </c>
      <c r="M1013" s="23">
        <f>VLOOKUP($A1013,'Hospitalisation Details'!$A:$K,COLUMN('Hospitalisation Details'!F1012),FALSE)</f>
        <v>11082.58</v>
      </c>
      <c r="N1013" t="str">
        <f>VLOOKUP($A1013,'Hospitalisation Details'!$A:$K,COLUMN('Hospitalisation Details'!G1012),FALSE)</f>
        <v>Tier - 3</v>
      </c>
      <c r="O1013" t="str">
        <f>VLOOKUP($A1013,'Hospitalisation Details'!$A:$K,COLUMN('Hospitalisation Details'!H1012),FALSE)</f>
        <v>Tier - 2</v>
      </c>
      <c r="P1013" t="str">
        <f>VLOOKUP($A1013,'Hospitalisation Details'!$A:$K,COLUMN('Hospitalisation Details'!I1012),FALSE)</f>
        <v>R1012</v>
      </c>
      <c r="Q1013">
        <f>VLOOKUP($A1013,'Hospitalisation Details'!$A:$K,COLUMN('Hospitalisation Details'!K1012),FALSE)</f>
        <v>55</v>
      </c>
      <c r="R1013" t="str" cm="1">
        <f t="array" ref="R1013">_xlfn.IFS(
Q1013&lt;=10,"0-10",
Q1013&lt;=20,"11-20",
Q1013&lt;=30,"21-30",
Q1013&lt;=40,"31-40",
Q1013&lt;=50,"41-50",
Q1013&lt;=60,"51-60",
Q1013&lt;=70,"61-70"
)</f>
        <v>51-60</v>
      </c>
      <c r="S1013" t="str">
        <f t="shared" si="15"/>
        <v>Yes</v>
      </c>
    </row>
    <row r="1014" spans="1:19" ht="15.75" x14ac:dyDescent="0.25">
      <c r="A1014" s="36" t="s">
        <v>1054</v>
      </c>
      <c r="B1014" t="str">
        <f>VLOOKUP(A1014,'Customer Names'!A:E,COLUMN('Customer Names'!D1013),FALSE)</f>
        <v>Ms. Tania</v>
      </c>
      <c r="C1014">
        <f>VLOOKUP($A1014,'Medical Examinations'!$A:$J,COLUMN('Medical Examinations'!B1013),FALSE)</f>
        <v>27.2</v>
      </c>
      <c r="D1014">
        <f>VLOOKUP($A1014,'Medical Examinations'!$A:$J,COLUMN('Medical Examinations'!C1013),FALSE)</f>
        <v>6.06</v>
      </c>
      <c r="E1014" t="str">
        <f>VLOOKUP($A1014,'Medical Examinations'!$A:$J,COLUMN('Medical Examinations'!D1013),FALSE)</f>
        <v>Yes</v>
      </c>
      <c r="F1014" t="str">
        <f>VLOOKUP($A1014,'Medical Examinations'!$A:$J,COLUMN('Medical Examinations'!E1013),FALSE)</f>
        <v>No</v>
      </c>
      <c r="G1014" t="str">
        <f>VLOOKUP($A1014,'Medical Examinations'!$A:$J,COLUMN('Medical Examinations'!F1013),FALSE)</f>
        <v>No</v>
      </c>
      <c r="H1014">
        <f>VLOOKUP($A1014,'Medical Examinations'!$A:$J,COLUMN('Medical Examinations'!G1013),FALSE)</f>
        <v>2</v>
      </c>
      <c r="I1014" t="str">
        <f>VLOOKUP($A1014,'Medical Examinations'!$A:$J,COLUMN('Medical Examinations'!H1013),FALSE)</f>
        <v>No</v>
      </c>
      <c r="J1014" t="str">
        <f>VLOOKUP($A1014,'Medical Examinations'!$A:$J,COLUMN('Medical Examinations'!I1013),FALSE)</f>
        <v>Overweight</v>
      </c>
      <c r="K1014" t="str">
        <f>VLOOKUP($A1014,'Medical Examinations'!$A:$J,COLUMN('Medical Examinations'!J1013),FALSE)</f>
        <v>Prediabetes</v>
      </c>
      <c r="L1014" s="30">
        <f>VLOOKUP($A1014,'Hospitalisation Details'!$A:$K,COLUMN('Hospitalisation Details'!J1013),FALSE)</f>
        <v>24431</v>
      </c>
      <c r="M1014" s="23">
        <f>VLOOKUP($A1014,'Hospitalisation Details'!$A:$K,COLUMN('Hospitalisation Details'!F1013),FALSE)</f>
        <v>11073.18</v>
      </c>
      <c r="N1014" t="str">
        <f>VLOOKUP($A1014,'Hospitalisation Details'!$A:$K,COLUMN('Hospitalisation Details'!G1013),FALSE)</f>
        <v>Tier - 3</v>
      </c>
      <c r="O1014" t="str">
        <f>VLOOKUP($A1014,'Hospitalisation Details'!$A:$K,COLUMN('Hospitalisation Details'!H1013),FALSE)</f>
        <v>Tier - 3</v>
      </c>
      <c r="P1014" t="str">
        <f>VLOOKUP($A1014,'Hospitalisation Details'!$A:$K,COLUMN('Hospitalisation Details'!I1013),FALSE)</f>
        <v>R1011</v>
      </c>
      <c r="Q1014">
        <f>VLOOKUP($A1014,'Hospitalisation Details'!$A:$K,COLUMN('Hospitalisation Details'!K1013),FALSE)</f>
        <v>56</v>
      </c>
      <c r="R1014" t="str" cm="1">
        <f t="array" ref="R1014">_xlfn.IFS(
Q1014&lt;=10,"0-10",
Q1014&lt;=20,"11-20",
Q1014&lt;=30,"21-30",
Q1014&lt;=40,"31-40",
Q1014&lt;=50,"41-50",
Q1014&lt;=60,"51-60",
Q1014&lt;=70,"61-70"
)</f>
        <v>51-60</v>
      </c>
      <c r="S1014" t="str">
        <f t="shared" si="15"/>
        <v>Yes</v>
      </c>
    </row>
    <row r="1015" spans="1:19" ht="15.75" x14ac:dyDescent="0.25">
      <c r="A1015" s="36" t="s">
        <v>1055</v>
      </c>
      <c r="B1015" t="str">
        <f>VLOOKUP(A1015,'Customer Names'!A:E,COLUMN('Customer Names'!D1014),FALSE)</f>
        <v>Ms. Ashley</v>
      </c>
      <c r="C1015">
        <f>VLOOKUP($A1015,'Medical Examinations'!$A:$J,COLUMN('Medical Examinations'!B1014),FALSE)</f>
        <v>25.3</v>
      </c>
      <c r="D1015">
        <f>VLOOKUP($A1015,'Medical Examinations'!$A:$J,COLUMN('Medical Examinations'!C1014),FALSE)</f>
        <v>5.19</v>
      </c>
      <c r="E1015" t="str">
        <f>VLOOKUP($A1015,'Medical Examinations'!$A:$J,COLUMN('Medical Examinations'!D1014),FALSE)</f>
        <v>Yes</v>
      </c>
      <c r="F1015" t="str">
        <f>VLOOKUP($A1015,'Medical Examinations'!$A:$J,COLUMN('Medical Examinations'!E1014),FALSE)</f>
        <v>No</v>
      </c>
      <c r="G1015" t="str">
        <f>VLOOKUP($A1015,'Medical Examinations'!$A:$J,COLUMN('Medical Examinations'!F1014),FALSE)</f>
        <v>No</v>
      </c>
      <c r="H1015">
        <f>VLOOKUP($A1015,'Medical Examinations'!$A:$J,COLUMN('Medical Examinations'!G1014),FALSE)</f>
        <v>2</v>
      </c>
      <c r="I1015" t="str">
        <f>VLOOKUP($A1015,'Medical Examinations'!$A:$J,COLUMN('Medical Examinations'!H1014),FALSE)</f>
        <v>No</v>
      </c>
      <c r="J1015" t="str">
        <f>VLOOKUP($A1015,'Medical Examinations'!$A:$J,COLUMN('Medical Examinations'!I1014),FALSE)</f>
        <v>Overweight</v>
      </c>
      <c r="K1015" t="str">
        <f>VLOOKUP($A1015,'Medical Examinations'!$A:$J,COLUMN('Medical Examinations'!J1014),FALSE)</f>
        <v>Normal</v>
      </c>
      <c r="L1015" s="30">
        <f>VLOOKUP($A1015,'Hospitalisation Details'!$A:$K,COLUMN('Hospitalisation Details'!J1014),FALSE)</f>
        <v>24418</v>
      </c>
      <c r="M1015" s="23">
        <f>VLOOKUP($A1015,'Hospitalisation Details'!$A:$K,COLUMN('Hospitalisation Details'!F1014),FALSE)</f>
        <v>11070.54</v>
      </c>
      <c r="N1015" t="str">
        <f>VLOOKUP($A1015,'Hospitalisation Details'!$A:$K,COLUMN('Hospitalisation Details'!G1014),FALSE)</f>
        <v>Tier - 3</v>
      </c>
      <c r="O1015" t="str">
        <f>VLOOKUP($A1015,'Hospitalisation Details'!$A:$K,COLUMN('Hospitalisation Details'!H1014),FALSE)</f>
        <v>Tier - 3</v>
      </c>
      <c r="P1015" t="str">
        <f>VLOOKUP($A1015,'Hospitalisation Details'!$A:$K,COLUMN('Hospitalisation Details'!I1014),FALSE)</f>
        <v>R1011</v>
      </c>
      <c r="Q1015">
        <f>VLOOKUP($A1015,'Hospitalisation Details'!$A:$K,COLUMN('Hospitalisation Details'!K1014),FALSE)</f>
        <v>56</v>
      </c>
      <c r="R1015" t="str" cm="1">
        <f t="array" ref="R1015">_xlfn.IFS(
Q1015&lt;=10,"0-10",
Q1015&lt;=20,"11-20",
Q1015&lt;=30,"21-30",
Q1015&lt;=40,"31-40",
Q1015&lt;=50,"41-50",
Q1015&lt;=60,"51-60",
Q1015&lt;=70,"61-70"
)</f>
        <v>51-60</v>
      </c>
      <c r="S1015" t="str">
        <f t="shared" si="15"/>
        <v>No</v>
      </c>
    </row>
    <row r="1016" spans="1:19" ht="15.75" x14ac:dyDescent="0.25">
      <c r="A1016" s="36" t="s">
        <v>1056</v>
      </c>
      <c r="B1016" t="str">
        <f>VLOOKUP(A1016,'Customer Names'!A:E,COLUMN('Customer Names'!D1015),FALSE)</f>
        <v>Ms. Aleksandra</v>
      </c>
      <c r="C1016">
        <f>VLOOKUP($A1016,'Medical Examinations'!$A:$J,COLUMN('Medical Examinations'!B1015),FALSE)</f>
        <v>30.25</v>
      </c>
      <c r="D1016">
        <f>VLOOKUP($A1016,'Medical Examinations'!$A:$J,COLUMN('Medical Examinations'!C1015),FALSE)</f>
        <v>10.16</v>
      </c>
      <c r="E1016" t="str">
        <f>VLOOKUP($A1016,'Medical Examinations'!$A:$J,COLUMN('Medical Examinations'!D1015),FALSE)</f>
        <v>No</v>
      </c>
      <c r="F1016" t="str">
        <f>VLOOKUP($A1016,'Medical Examinations'!$A:$J,COLUMN('Medical Examinations'!E1015),FALSE)</f>
        <v>No</v>
      </c>
      <c r="G1016" t="str">
        <f>VLOOKUP($A1016,'Medical Examinations'!$A:$J,COLUMN('Medical Examinations'!F1015),FALSE)</f>
        <v>No</v>
      </c>
      <c r="H1016">
        <f>VLOOKUP($A1016,'Medical Examinations'!$A:$J,COLUMN('Medical Examinations'!G1015),FALSE)</f>
        <v>0</v>
      </c>
      <c r="I1016" t="str">
        <f>VLOOKUP($A1016,'Medical Examinations'!$A:$J,COLUMN('Medical Examinations'!H1015),FALSE)</f>
        <v>No</v>
      </c>
      <c r="J1016" t="str">
        <f>VLOOKUP($A1016,'Medical Examinations'!$A:$J,COLUMN('Medical Examinations'!I1015),FALSE)</f>
        <v>Obesity</v>
      </c>
      <c r="K1016" t="str">
        <f>VLOOKUP($A1016,'Medical Examinations'!$A:$J,COLUMN('Medical Examinations'!J1015),FALSE)</f>
        <v>Diabetes</v>
      </c>
      <c r="L1016" s="30">
        <f>VLOOKUP($A1016,'Hospitalisation Details'!$A:$K,COLUMN('Hospitalisation Details'!J1015),FALSE)</f>
        <v>26246</v>
      </c>
      <c r="M1016" s="23">
        <f>VLOOKUP($A1016,'Hospitalisation Details'!$A:$K,COLUMN('Hospitalisation Details'!F1015),FALSE)</f>
        <v>11068.77</v>
      </c>
      <c r="N1016" t="str">
        <f>VLOOKUP($A1016,'Hospitalisation Details'!$A:$K,COLUMN('Hospitalisation Details'!G1015),FALSE)</f>
        <v>Tier - 3</v>
      </c>
      <c r="O1016" t="str">
        <f>VLOOKUP($A1016,'Hospitalisation Details'!$A:$K,COLUMN('Hospitalisation Details'!H1015),FALSE)</f>
        <v>Tier - 2</v>
      </c>
      <c r="P1016" t="str">
        <f>VLOOKUP($A1016,'Hospitalisation Details'!$A:$K,COLUMN('Hospitalisation Details'!I1015),FALSE)</f>
        <v>R1012</v>
      </c>
      <c r="Q1016">
        <f>VLOOKUP($A1016,'Hospitalisation Details'!$A:$K,COLUMN('Hospitalisation Details'!K1015),FALSE)</f>
        <v>51</v>
      </c>
      <c r="R1016" t="str" cm="1">
        <f t="array" ref="R1016">_xlfn.IFS(
Q1016&lt;=10,"0-10",
Q1016&lt;=20,"11-20",
Q1016&lt;=30,"21-30",
Q1016&lt;=40,"31-40",
Q1016&lt;=50,"41-50",
Q1016&lt;=60,"51-60",
Q1016&lt;=70,"61-70"
)</f>
        <v>51-60</v>
      </c>
      <c r="S1016" t="str">
        <f t="shared" si="15"/>
        <v>Yes</v>
      </c>
    </row>
    <row r="1017" spans="1:19" ht="15.75" x14ac:dyDescent="0.25">
      <c r="A1017" s="36" t="s">
        <v>1057</v>
      </c>
      <c r="B1017" t="str">
        <f>VLOOKUP(A1017,'Customer Names'!A:E,COLUMN('Customer Names'!D1016),FALSE)</f>
        <v>Ms. Valery</v>
      </c>
      <c r="C1017">
        <f>VLOOKUP($A1017,'Medical Examinations'!$A:$J,COLUMN('Medical Examinations'!B1016),FALSE)</f>
        <v>54</v>
      </c>
      <c r="D1017">
        <f>VLOOKUP($A1017,'Medical Examinations'!$A:$J,COLUMN('Medical Examinations'!C1016),FALSE)</f>
        <v>4.68</v>
      </c>
      <c r="E1017" t="str">
        <f>VLOOKUP($A1017,'Medical Examinations'!$A:$J,COLUMN('Medical Examinations'!D1016),FALSE)</f>
        <v>Yes</v>
      </c>
      <c r="F1017" t="str">
        <f>VLOOKUP($A1017,'Medical Examinations'!$A:$J,COLUMN('Medical Examinations'!E1016),FALSE)</f>
        <v>Yes</v>
      </c>
      <c r="G1017" t="str">
        <f>VLOOKUP($A1017,'Medical Examinations'!$A:$J,COLUMN('Medical Examinations'!F1016),FALSE)</f>
        <v>No</v>
      </c>
      <c r="H1017">
        <f>VLOOKUP($A1017,'Medical Examinations'!$A:$J,COLUMN('Medical Examinations'!G1016),FALSE)</f>
        <v>2</v>
      </c>
      <c r="I1017" t="str">
        <f>VLOOKUP($A1017,'Medical Examinations'!$A:$J,COLUMN('Medical Examinations'!H1016),FALSE)</f>
        <v>No</v>
      </c>
      <c r="J1017" t="str">
        <f>VLOOKUP($A1017,'Medical Examinations'!$A:$J,COLUMN('Medical Examinations'!I1016),FALSE)</f>
        <v>Obesity</v>
      </c>
      <c r="K1017" t="str">
        <f>VLOOKUP($A1017,'Medical Examinations'!$A:$J,COLUMN('Medical Examinations'!J1016),FALSE)</f>
        <v>Normal</v>
      </c>
      <c r="L1017" s="30">
        <f>VLOOKUP($A1017,'Hospitalisation Details'!$A:$K,COLUMN('Hospitalisation Details'!J1016),FALSE)</f>
        <v>36787</v>
      </c>
      <c r="M1017" s="23">
        <f>VLOOKUP($A1017,'Hospitalisation Details'!$A:$K,COLUMN('Hospitalisation Details'!F1016),FALSE)</f>
        <v>11068.7</v>
      </c>
      <c r="N1017" t="str">
        <f>VLOOKUP($A1017,'Hospitalisation Details'!$A:$K,COLUMN('Hospitalisation Details'!G1016),FALSE)</f>
        <v>Tier - 3</v>
      </c>
      <c r="O1017" t="str">
        <f>VLOOKUP($A1017,'Hospitalisation Details'!$A:$K,COLUMN('Hospitalisation Details'!H1016),FALSE)</f>
        <v>Tier - 1</v>
      </c>
      <c r="P1017" t="str">
        <f>VLOOKUP($A1017,'Hospitalisation Details'!$A:$K,COLUMN('Hospitalisation Details'!I1016),FALSE)</f>
        <v>R1011</v>
      </c>
      <c r="Q1017">
        <f>VLOOKUP($A1017,'Hospitalisation Details'!$A:$K,COLUMN('Hospitalisation Details'!K1016),FALSE)</f>
        <v>22</v>
      </c>
      <c r="R1017" t="str" cm="1">
        <f t="array" ref="R1017">_xlfn.IFS(
Q1017&lt;=10,"0-10",
Q1017&lt;=20,"11-20",
Q1017&lt;=30,"21-30",
Q1017&lt;=40,"31-40",
Q1017&lt;=50,"41-50",
Q1017&lt;=60,"51-60",
Q1017&lt;=70,"61-70"
)</f>
        <v>21-30</v>
      </c>
      <c r="S1017" t="str">
        <f t="shared" si="15"/>
        <v>No</v>
      </c>
    </row>
    <row r="1018" spans="1:19" ht="15.75" x14ac:dyDescent="0.25">
      <c r="A1018" s="36" t="s">
        <v>1058</v>
      </c>
      <c r="B1018" t="str">
        <f>VLOOKUP(A1018,'Customer Names'!A:E,COLUMN('Customer Names'!D1017),FALSE)</f>
        <v>Mrs. Joanna</v>
      </c>
      <c r="C1018">
        <f>VLOOKUP($A1018,'Medical Examinations'!$A:$J,COLUMN('Medical Examinations'!B1017),FALSE)</f>
        <v>51.86</v>
      </c>
      <c r="D1018">
        <f>VLOOKUP($A1018,'Medical Examinations'!$A:$J,COLUMN('Medical Examinations'!C1017),FALSE)</f>
        <v>5.32</v>
      </c>
      <c r="E1018" t="str">
        <f>VLOOKUP($A1018,'Medical Examinations'!$A:$J,COLUMN('Medical Examinations'!D1017),FALSE)</f>
        <v>Yes</v>
      </c>
      <c r="F1018" t="str">
        <f>VLOOKUP($A1018,'Medical Examinations'!$A:$J,COLUMN('Medical Examinations'!E1017),FALSE)</f>
        <v>No</v>
      </c>
      <c r="G1018" t="str">
        <f>VLOOKUP($A1018,'Medical Examinations'!$A:$J,COLUMN('Medical Examinations'!F1017),FALSE)</f>
        <v>No</v>
      </c>
      <c r="H1018">
        <f>VLOOKUP($A1018,'Medical Examinations'!$A:$J,COLUMN('Medical Examinations'!G1017),FALSE)</f>
        <v>0</v>
      </c>
      <c r="I1018" t="str">
        <f>VLOOKUP($A1018,'Medical Examinations'!$A:$J,COLUMN('Medical Examinations'!H1017),FALSE)</f>
        <v>No</v>
      </c>
      <c r="J1018" t="str">
        <f>VLOOKUP($A1018,'Medical Examinations'!$A:$J,COLUMN('Medical Examinations'!I1017),FALSE)</f>
        <v>Obesity</v>
      </c>
      <c r="K1018" t="str">
        <f>VLOOKUP($A1018,'Medical Examinations'!$A:$J,COLUMN('Medical Examinations'!J1017),FALSE)</f>
        <v>Normal</v>
      </c>
      <c r="L1018" s="30">
        <f>VLOOKUP($A1018,'Hospitalisation Details'!$A:$K,COLUMN('Hospitalisation Details'!J1017),FALSE)</f>
        <v>37242</v>
      </c>
      <c r="M1018" s="23">
        <f>VLOOKUP($A1018,'Hospitalisation Details'!$A:$K,COLUMN('Hospitalisation Details'!F1017),FALSE)</f>
        <v>11046.02</v>
      </c>
      <c r="N1018" t="str">
        <f>VLOOKUP($A1018,'Hospitalisation Details'!$A:$K,COLUMN('Hospitalisation Details'!G1017),FALSE)</f>
        <v>Tier - 3</v>
      </c>
      <c r="O1018" t="str">
        <f>VLOOKUP($A1018,'Hospitalisation Details'!$A:$K,COLUMN('Hospitalisation Details'!H1017),FALSE)</f>
        <v>Tier - 1</v>
      </c>
      <c r="P1018" t="str">
        <f>VLOOKUP($A1018,'Hospitalisation Details'!$A:$K,COLUMN('Hospitalisation Details'!I1017),FALSE)</f>
        <v>R1026</v>
      </c>
      <c r="Q1018">
        <f>VLOOKUP($A1018,'Hospitalisation Details'!$A:$K,COLUMN('Hospitalisation Details'!K1017),FALSE)</f>
        <v>21</v>
      </c>
      <c r="R1018" t="str" cm="1">
        <f t="array" ref="R1018">_xlfn.IFS(
Q1018&lt;=10,"0-10",
Q1018&lt;=20,"11-20",
Q1018&lt;=30,"21-30",
Q1018&lt;=40,"31-40",
Q1018&lt;=50,"41-50",
Q1018&lt;=60,"51-60",
Q1018&lt;=70,"61-70"
)</f>
        <v>21-30</v>
      </c>
      <c r="S1018" t="str">
        <f t="shared" si="15"/>
        <v>No</v>
      </c>
    </row>
    <row r="1019" spans="1:19" ht="15.75" x14ac:dyDescent="0.25">
      <c r="A1019" s="36" t="s">
        <v>1059</v>
      </c>
      <c r="B1019" t="str">
        <f>VLOOKUP(A1019,'Customer Names'!A:E,COLUMN('Customer Names'!D1018),FALSE)</f>
        <v>Mrs. Stefanie</v>
      </c>
      <c r="C1019">
        <f>VLOOKUP($A1019,'Medical Examinations'!$A:$J,COLUMN('Medical Examinations'!B1018),FALSE)</f>
        <v>31.39</v>
      </c>
      <c r="D1019">
        <f>VLOOKUP($A1019,'Medical Examinations'!$A:$J,COLUMN('Medical Examinations'!C1018),FALSE)</f>
        <v>6.99</v>
      </c>
      <c r="E1019" t="str">
        <f>VLOOKUP($A1019,'Medical Examinations'!$A:$J,COLUMN('Medical Examinations'!D1018),FALSE)</f>
        <v>No</v>
      </c>
      <c r="F1019" t="str">
        <f>VLOOKUP($A1019,'Medical Examinations'!$A:$J,COLUMN('Medical Examinations'!E1018),FALSE)</f>
        <v>No</v>
      </c>
      <c r="G1019" t="str">
        <f>VLOOKUP($A1019,'Medical Examinations'!$A:$J,COLUMN('Medical Examinations'!F1018),FALSE)</f>
        <v>No</v>
      </c>
      <c r="H1019">
        <f>VLOOKUP($A1019,'Medical Examinations'!$A:$J,COLUMN('Medical Examinations'!G1018),FALSE)</f>
        <v>0</v>
      </c>
      <c r="I1019" t="str">
        <f>VLOOKUP($A1019,'Medical Examinations'!$A:$J,COLUMN('Medical Examinations'!H1018),FALSE)</f>
        <v>No</v>
      </c>
      <c r="J1019" t="str">
        <f>VLOOKUP($A1019,'Medical Examinations'!$A:$J,COLUMN('Medical Examinations'!I1018),FALSE)</f>
        <v>Obesity</v>
      </c>
      <c r="K1019" t="str">
        <f>VLOOKUP($A1019,'Medical Examinations'!$A:$J,COLUMN('Medical Examinations'!J1018),FALSE)</f>
        <v>Diabetes</v>
      </c>
      <c r="L1019" s="30">
        <f>VLOOKUP($A1019,'Hospitalisation Details'!$A:$K,COLUMN('Hospitalisation Details'!J1018),FALSE)</f>
        <v>27271</v>
      </c>
      <c r="M1019" s="23">
        <f>VLOOKUP($A1019,'Hospitalisation Details'!$A:$K,COLUMN('Hospitalisation Details'!F1018),FALSE)</f>
        <v>11037.85</v>
      </c>
      <c r="N1019" t="str">
        <f>VLOOKUP($A1019,'Hospitalisation Details'!$A:$K,COLUMN('Hospitalisation Details'!G1018),FALSE)</f>
        <v>Tier - 3</v>
      </c>
      <c r="O1019" t="str">
        <f>VLOOKUP($A1019,'Hospitalisation Details'!$A:$K,COLUMN('Hospitalisation Details'!H1018),FALSE)</f>
        <v>Tier - 2</v>
      </c>
      <c r="P1019" t="str">
        <f>VLOOKUP($A1019,'Hospitalisation Details'!$A:$K,COLUMN('Hospitalisation Details'!I1018),FALSE)</f>
        <v>R1025</v>
      </c>
      <c r="Q1019">
        <f>VLOOKUP($A1019,'Hospitalisation Details'!$A:$K,COLUMN('Hospitalisation Details'!K1018),FALSE)</f>
        <v>48</v>
      </c>
      <c r="R1019" t="str" cm="1">
        <f t="array" ref="R1019">_xlfn.IFS(
Q1019&lt;=10,"0-10",
Q1019&lt;=20,"11-20",
Q1019&lt;=30,"21-30",
Q1019&lt;=40,"31-40",
Q1019&lt;=50,"41-50",
Q1019&lt;=60,"51-60",
Q1019&lt;=70,"61-70"
)</f>
        <v>41-50</v>
      </c>
      <c r="S1019" t="str">
        <f t="shared" si="15"/>
        <v>Yes</v>
      </c>
    </row>
    <row r="1020" spans="1:19" ht="15.75" x14ac:dyDescent="0.25">
      <c r="A1020" s="36" t="s">
        <v>1060</v>
      </c>
      <c r="B1020" t="str">
        <f>VLOOKUP(A1020,'Customer Names'!A:E,COLUMN('Customer Names'!D1019),FALSE)</f>
        <v>Mr. Stephen</v>
      </c>
      <c r="C1020">
        <f>VLOOKUP($A1020,'Medical Examinations'!$A:$J,COLUMN('Medical Examinations'!B1019),FALSE)</f>
        <v>39.97</v>
      </c>
      <c r="D1020">
        <f>VLOOKUP($A1020,'Medical Examinations'!$A:$J,COLUMN('Medical Examinations'!C1019),FALSE)</f>
        <v>5.55</v>
      </c>
      <c r="E1020" t="str">
        <f>VLOOKUP($A1020,'Medical Examinations'!$A:$J,COLUMN('Medical Examinations'!D1019),FALSE)</f>
        <v>No</v>
      </c>
      <c r="F1020" t="str">
        <f>VLOOKUP($A1020,'Medical Examinations'!$A:$J,COLUMN('Medical Examinations'!E1019),FALSE)</f>
        <v>No</v>
      </c>
      <c r="G1020" t="str">
        <f>VLOOKUP($A1020,'Medical Examinations'!$A:$J,COLUMN('Medical Examinations'!F1019),FALSE)</f>
        <v>No</v>
      </c>
      <c r="H1020">
        <f>VLOOKUP($A1020,'Medical Examinations'!$A:$J,COLUMN('Medical Examinations'!G1019),FALSE)</f>
        <v>0</v>
      </c>
      <c r="I1020" t="str">
        <f>VLOOKUP($A1020,'Medical Examinations'!$A:$J,COLUMN('Medical Examinations'!H1019),FALSE)</f>
        <v>No</v>
      </c>
      <c r="J1020" t="str">
        <f>VLOOKUP($A1020,'Medical Examinations'!$A:$J,COLUMN('Medical Examinations'!I1019),FALSE)</f>
        <v>Obesity</v>
      </c>
      <c r="K1020" t="str">
        <f>VLOOKUP($A1020,'Medical Examinations'!$A:$J,COLUMN('Medical Examinations'!J1019),FALSE)</f>
        <v>Normal</v>
      </c>
      <c r="L1020" s="30">
        <f>VLOOKUP($A1020,'Hospitalisation Details'!$A:$K,COLUMN('Hospitalisation Details'!J1019),FALSE)</f>
        <v>32806</v>
      </c>
      <c r="M1020" s="23">
        <f>VLOOKUP($A1020,'Hospitalisation Details'!$A:$K,COLUMN('Hospitalisation Details'!F1019),FALSE)</f>
        <v>11037.51</v>
      </c>
      <c r="N1020" t="str">
        <f>VLOOKUP($A1020,'Hospitalisation Details'!$A:$K,COLUMN('Hospitalisation Details'!G1019),FALSE)</f>
        <v>Tier - 3</v>
      </c>
      <c r="O1020" t="str">
        <f>VLOOKUP($A1020,'Hospitalisation Details'!$A:$K,COLUMN('Hospitalisation Details'!H1019),FALSE)</f>
        <v>Tier - 1</v>
      </c>
      <c r="P1020" t="str">
        <f>VLOOKUP($A1020,'Hospitalisation Details'!$A:$K,COLUMN('Hospitalisation Details'!I1019),FALSE)</f>
        <v>R1012</v>
      </c>
      <c r="Q1020">
        <f>VLOOKUP($A1020,'Hospitalisation Details'!$A:$K,COLUMN('Hospitalisation Details'!K1019),FALSE)</f>
        <v>33</v>
      </c>
      <c r="R1020" t="str" cm="1">
        <f t="array" ref="R1020">_xlfn.IFS(
Q1020&lt;=10,"0-10",
Q1020&lt;=20,"11-20",
Q1020&lt;=30,"21-30",
Q1020&lt;=40,"31-40",
Q1020&lt;=50,"41-50",
Q1020&lt;=60,"51-60",
Q1020&lt;=70,"61-70"
)</f>
        <v>31-40</v>
      </c>
      <c r="S1020" t="str">
        <f t="shared" si="15"/>
        <v>No</v>
      </c>
    </row>
    <row r="1021" spans="1:19" ht="15.75" x14ac:dyDescent="0.25">
      <c r="A1021" s="36" t="s">
        <v>1061</v>
      </c>
      <c r="B1021" t="str">
        <f>VLOOKUP(A1021,'Customer Names'!A:E,COLUMN('Customer Names'!D1020),FALSE)</f>
        <v>Ms. Liza</v>
      </c>
      <c r="C1021">
        <f>VLOOKUP($A1021,'Medical Examinations'!$A:$J,COLUMN('Medical Examinations'!B1020),FALSE)</f>
        <v>41.23</v>
      </c>
      <c r="D1021">
        <f>VLOOKUP($A1021,'Medical Examinations'!$A:$J,COLUMN('Medical Examinations'!C1020),FALSE)</f>
        <v>6.94</v>
      </c>
      <c r="E1021" t="str">
        <f>VLOOKUP($A1021,'Medical Examinations'!$A:$J,COLUMN('Medical Examinations'!D1020),FALSE)</f>
        <v>No</v>
      </c>
      <c r="F1021" t="str">
        <f>VLOOKUP($A1021,'Medical Examinations'!$A:$J,COLUMN('Medical Examinations'!E1020),FALSE)</f>
        <v>No</v>
      </c>
      <c r="G1021" t="str">
        <f>VLOOKUP($A1021,'Medical Examinations'!$A:$J,COLUMN('Medical Examinations'!F1020),FALSE)</f>
        <v>No</v>
      </c>
      <c r="H1021">
        <f>VLOOKUP($A1021,'Medical Examinations'!$A:$J,COLUMN('Medical Examinations'!G1020),FALSE)</f>
        <v>0</v>
      </c>
      <c r="I1021" t="str">
        <f>VLOOKUP($A1021,'Medical Examinations'!$A:$J,COLUMN('Medical Examinations'!H1020),FALSE)</f>
        <v>No</v>
      </c>
      <c r="J1021" t="str">
        <f>VLOOKUP($A1021,'Medical Examinations'!$A:$J,COLUMN('Medical Examinations'!I1020),FALSE)</f>
        <v>Obesity</v>
      </c>
      <c r="K1021" t="str">
        <f>VLOOKUP($A1021,'Medical Examinations'!$A:$J,COLUMN('Medical Examinations'!J1020),FALSE)</f>
        <v>Diabetes</v>
      </c>
      <c r="L1021" s="30">
        <f>VLOOKUP($A1021,'Hospitalisation Details'!$A:$K,COLUMN('Hospitalisation Details'!J1020),FALSE)</f>
        <v>27373</v>
      </c>
      <c r="M1021" s="23">
        <f>VLOOKUP($A1021,'Hospitalisation Details'!$A:$K,COLUMN('Hospitalisation Details'!F1020),FALSE)</f>
        <v>11033.66</v>
      </c>
      <c r="N1021" t="str">
        <f>VLOOKUP($A1021,'Hospitalisation Details'!$A:$K,COLUMN('Hospitalisation Details'!G1020),FALSE)</f>
        <v>Tier - 3</v>
      </c>
      <c r="O1021" t="str">
        <f>VLOOKUP($A1021,'Hospitalisation Details'!$A:$K,COLUMN('Hospitalisation Details'!H1020),FALSE)</f>
        <v>Tier - 3</v>
      </c>
      <c r="P1021" t="str">
        <f>VLOOKUP($A1021,'Hospitalisation Details'!$A:$K,COLUMN('Hospitalisation Details'!I1020),FALSE)</f>
        <v>R1012</v>
      </c>
      <c r="Q1021">
        <f>VLOOKUP($A1021,'Hospitalisation Details'!$A:$K,COLUMN('Hospitalisation Details'!K1020),FALSE)</f>
        <v>48</v>
      </c>
      <c r="R1021" t="str" cm="1">
        <f t="array" ref="R1021">_xlfn.IFS(
Q1021&lt;=10,"0-10",
Q1021&lt;=20,"11-20",
Q1021&lt;=30,"21-30",
Q1021&lt;=40,"31-40",
Q1021&lt;=50,"41-50",
Q1021&lt;=60,"51-60",
Q1021&lt;=70,"61-70"
)</f>
        <v>41-50</v>
      </c>
      <c r="S1021" t="str">
        <f t="shared" si="15"/>
        <v>Yes</v>
      </c>
    </row>
    <row r="1022" spans="1:19" ht="15.75" x14ac:dyDescent="0.25">
      <c r="A1022" s="36" t="s">
        <v>1062</v>
      </c>
      <c r="B1022" t="str">
        <f>VLOOKUP(A1022,'Customer Names'!A:E,COLUMN('Customer Names'!D1021),FALSE)</f>
        <v>Mr. Ian</v>
      </c>
      <c r="C1022">
        <f>VLOOKUP($A1022,'Medical Examinations'!$A:$J,COLUMN('Medical Examinations'!B1021),FALSE)</f>
        <v>49.45</v>
      </c>
      <c r="D1022">
        <f>VLOOKUP($A1022,'Medical Examinations'!$A:$J,COLUMN('Medical Examinations'!C1021),FALSE)</f>
        <v>4.2</v>
      </c>
      <c r="E1022" t="str">
        <f>VLOOKUP($A1022,'Medical Examinations'!$A:$J,COLUMN('Medical Examinations'!D1021),FALSE)</f>
        <v>Yes</v>
      </c>
      <c r="F1022" t="str">
        <f>VLOOKUP($A1022,'Medical Examinations'!$A:$J,COLUMN('Medical Examinations'!E1021),FALSE)</f>
        <v>No</v>
      </c>
      <c r="G1022" t="str">
        <f>VLOOKUP($A1022,'Medical Examinations'!$A:$J,COLUMN('Medical Examinations'!F1021),FALSE)</f>
        <v>No</v>
      </c>
      <c r="H1022">
        <f>VLOOKUP($A1022,'Medical Examinations'!$A:$J,COLUMN('Medical Examinations'!G1021),FALSE)</f>
        <v>0</v>
      </c>
      <c r="I1022" t="str">
        <f>VLOOKUP($A1022,'Medical Examinations'!$A:$J,COLUMN('Medical Examinations'!H1021),FALSE)</f>
        <v>No</v>
      </c>
      <c r="J1022" t="str">
        <f>VLOOKUP($A1022,'Medical Examinations'!$A:$J,COLUMN('Medical Examinations'!I1021),FALSE)</f>
        <v>Obesity</v>
      </c>
      <c r="K1022" t="str">
        <f>VLOOKUP($A1022,'Medical Examinations'!$A:$J,COLUMN('Medical Examinations'!J1021),FALSE)</f>
        <v>Normal</v>
      </c>
      <c r="L1022" s="30">
        <f>VLOOKUP($A1022,'Hospitalisation Details'!$A:$K,COLUMN('Hospitalisation Details'!J1021),FALSE)</f>
        <v>35267</v>
      </c>
      <c r="M1022" s="23">
        <f>VLOOKUP($A1022,'Hospitalisation Details'!$A:$K,COLUMN('Hospitalisation Details'!F1021),FALSE)</f>
        <v>11028.56</v>
      </c>
      <c r="N1022" t="str">
        <f>VLOOKUP($A1022,'Hospitalisation Details'!$A:$K,COLUMN('Hospitalisation Details'!G1021),FALSE)</f>
        <v>Tier - 3</v>
      </c>
      <c r="O1022" t="str">
        <f>VLOOKUP($A1022,'Hospitalisation Details'!$A:$K,COLUMN('Hospitalisation Details'!H1021),FALSE)</f>
        <v>Tier - 3</v>
      </c>
      <c r="P1022" t="str">
        <f>VLOOKUP($A1022,'Hospitalisation Details'!$A:$K,COLUMN('Hospitalisation Details'!I1021),FALSE)</f>
        <v>R1012</v>
      </c>
      <c r="Q1022">
        <f>VLOOKUP($A1022,'Hospitalisation Details'!$A:$K,COLUMN('Hospitalisation Details'!K1021),FALSE)</f>
        <v>26</v>
      </c>
      <c r="R1022" t="str" cm="1">
        <f t="array" ref="R1022">_xlfn.IFS(
Q1022&lt;=10,"0-10",
Q1022&lt;=20,"11-20",
Q1022&lt;=30,"21-30",
Q1022&lt;=40,"31-40",
Q1022&lt;=50,"41-50",
Q1022&lt;=60,"51-60",
Q1022&lt;=70,"61-70"
)</f>
        <v>21-30</v>
      </c>
      <c r="S1022" t="str">
        <f t="shared" si="15"/>
        <v>No</v>
      </c>
    </row>
    <row r="1023" spans="1:19" ht="15.75" x14ac:dyDescent="0.25">
      <c r="A1023" s="36" t="s">
        <v>1063</v>
      </c>
      <c r="B1023" t="str">
        <f>VLOOKUP(A1023,'Customer Names'!A:E,COLUMN('Customer Names'!D1022),FALSE)</f>
        <v>Ms. Claudia</v>
      </c>
      <c r="C1023">
        <f>VLOOKUP($A1023,'Medical Examinations'!$A:$J,COLUMN('Medical Examinations'!B1022),FALSE)</f>
        <v>41.04</v>
      </c>
      <c r="D1023">
        <f>VLOOKUP($A1023,'Medical Examinations'!$A:$J,COLUMN('Medical Examinations'!C1022),FALSE)</f>
        <v>5.59</v>
      </c>
      <c r="E1023" t="str">
        <f>VLOOKUP($A1023,'Medical Examinations'!$A:$J,COLUMN('Medical Examinations'!D1022),FALSE)</f>
        <v>No</v>
      </c>
      <c r="F1023" t="str">
        <f>VLOOKUP($A1023,'Medical Examinations'!$A:$J,COLUMN('Medical Examinations'!E1022),FALSE)</f>
        <v>No</v>
      </c>
      <c r="G1023" t="str">
        <f>VLOOKUP($A1023,'Medical Examinations'!$A:$J,COLUMN('Medical Examinations'!F1022),FALSE)</f>
        <v>No</v>
      </c>
      <c r="H1023">
        <f>VLOOKUP($A1023,'Medical Examinations'!$A:$J,COLUMN('Medical Examinations'!G1022),FALSE)</f>
        <v>0</v>
      </c>
      <c r="I1023" t="str">
        <f>VLOOKUP($A1023,'Medical Examinations'!$A:$J,COLUMN('Medical Examinations'!H1022),FALSE)</f>
        <v>No</v>
      </c>
      <c r="J1023" t="str">
        <f>VLOOKUP($A1023,'Medical Examinations'!$A:$J,COLUMN('Medical Examinations'!I1022),FALSE)</f>
        <v>Obesity</v>
      </c>
      <c r="K1023" t="str">
        <f>VLOOKUP($A1023,'Medical Examinations'!$A:$J,COLUMN('Medical Examinations'!J1022),FALSE)</f>
        <v>Normal</v>
      </c>
      <c r="L1023" s="30">
        <f>VLOOKUP($A1023,'Hospitalisation Details'!$A:$K,COLUMN('Hospitalisation Details'!J1022),FALSE)</f>
        <v>33415</v>
      </c>
      <c r="M1023" s="23">
        <f>VLOOKUP($A1023,'Hospitalisation Details'!$A:$K,COLUMN('Hospitalisation Details'!F1022),FALSE)</f>
        <v>11018.05</v>
      </c>
      <c r="N1023" t="str">
        <f>VLOOKUP($A1023,'Hospitalisation Details'!$A:$K,COLUMN('Hospitalisation Details'!G1022),FALSE)</f>
        <v>Tier - 3</v>
      </c>
      <c r="O1023" t="str">
        <f>VLOOKUP($A1023,'Hospitalisation Details'!$A:$K,COLUMN('Hospitalisation Details'!H1022),FALSE)</f>
        <v>Tier - 2</v>
      </c>
      <c r="P1023" t="str">
        <f>VLOOKUP($A1023,'Hospitalisation Details'!$A:$K,COLUMN('Hospitalisation Details'!I1022),FALSE)</f>
        <v>R1012</v>
      </c>
      <c r="Q1023">
        <f>VLOOKUP($A1023,'Hospitalisation Details'!$A:$K,COLUMN('Hospitalisation Details'!K1022),FALSE)</f>
        <v>31</v>
      </c>
      <c r="R1023" t="str" cm="1">
        <f t="array" ref="R1023">_xlfn.IFS(
Q1023&lt;=10,"0-10",
Q1023&lt;=20,"11-20",
Q1023&lt;=30,"21-30",
Q1023&lt;=40,"31-40",
Q1023&lt;=50,"41-50",
Q1023&lt;=60,"51-60",
Q1023&lt;=70,"61-70"
)</f>
        <v>31-40</v>
      </c>
      <c r="S1023" t="str">
        <f t="shared" si="15"/>
        <v>No</v>
      </c>
    </row>
    <row r="1024" spans="1:19" ht="15.75" x14ac:dyDescent="0.25">
      <c r="A1024" s="36" t="s">
        <v>1064</v>
      </c>
      <c r="B1024" t="str">
        <f>VLOOKUP(A1024,'Customer Names'!A:E,COLUMN('Customer Names'!D1023),FALSE)</f>
        <v>Ms. Jessica</v>
      </c>
      <c r="C1024">
        <f>VLOOKUP($A1024,'Medical Examinations'!$A:$J,COLUMN('Medical Examinations'!B1023),FALSE)</f>
        <v>27.93</v>
      </c>
      <c r="D1024">
        <f>VLOOKUP($A1024,'Medical Examinations'!$A:$J,COLUMN('Medical Examinations'!C1023),FALSE)</f>
        <v>9.9600000000000009</v>
      </c>
      <c r="E1024" t="str">
        <f>VLOOKUP($A1024,'Medical Examinations'!$A:$J,COLUMN('Medical Examinations'!D1023),FALSE)</f>
        <v>No</v>
      </c>
      <c r="F1024" t="str">
        <f>VLOOKUP($A1024,'Medical Examinations'!$A:$J,COLUMN('Medical Examinations'!E1023),FALSE)</f>
        <v>No</v>
      </c>
      <c r="G1024" t="str">
        <f>VLOOKUP($A1024,'Medical Examinations'!$A:$J,COLUMN('Medical Examinations'!F1023),FALSE)</f>
        <v>No</v>
      </c>
      <c r="H1024">
        <f>VLOOKUP($A1024,'Medical Examinations'!$A:$J,COLUMN('Medical Examinations'!G1023),FALSE)</f>
        <v>0</v>
      </c>
      <c r="I1024" t="str">
        <f>VLOOKUP($A1024,'Medical Examinations'!$A:$J,COLUMN('Medical Examinations'!H1023),FALSE)</f>
        <v>No</v>
      </c>
      <c r="J1024" t="str">
        <f>VLOOKUP($A1024,'Medical Examinations'!$A:$J,COLUMN('Medical Examinations'!I1023),FALSE)</f>
        <v>Overweight</v>
      </c>
      <c r="K1024" t="str">
        <f>VLOOKUP($A1024,'Medical Examinations'!$A:$J,COLUMN('Medical Examinations'!J1023),FALSE)</f>
        <v>Diabetes</v>
      </c>
      <c r="L1024" s="30">
        <f>VLOOKUP($A1024,'Hospitalisation Details'!$A:$K,COLUMN('Hospitalisation Details'!J1023),FALSE)</f>
        <v>27378</v>
      </c>
      <c r="M1024" s="23">
        <f>VLOOKUP($A1024,'Hospitalisation Details'!$A:$K,COLUMN('Hospitalisation Details'!F1023),FALSE)</f>
        <v>11015.17</v>
      </c>
      <c r="N1024" t="str">
        <f>VLOOKUP($A1024,'Hospitalisation Details'!$A:$K,COLUMN('Hospitalisation Details'!G1023),FALSE)</f>
        <v>Tier - 3</v>
      </c>
      <c r="O1024" t="str">
        <f>VLOOKUP($A1024,'Hospitalisation Details'!$A:$K,COLUMN('Hospitalisation Details'!H1023),FALSE)</f>
        <v>Tier - 1</v>
      </c>
      <c r="P1024" t="str">
        <f>VLOOKUP($A1024,'Hospitalisation Details'!$A:$K,COLUMN('Hospitalisation Details'!I1023),FALSE)</f>
        <v>R1012</v>
      </c>
      <c r="Q1024">
        <f>VLOOKUP($A1024,'Hospitalisation Details'!$A:$K,COLUMN('Hospitalisation Details'!K1023),FALSE)</f>
        <v>48</v>
      </c>
      <c r="R1024" t="str" cm="1">
        <f t="array" ref="R1024">_xlfn.IFS(
Q1024&lt;=10,"0-10",
Q1024&lt;=20,"11-20",
Q1024&lt;=30,"21-30",
Q1024&lt;=40,"31-40",
Q1024&lt;=50,"41-50",
Q1024&lt;=60,"51-60",
Q1024&lt;=70,"61-70"
)</f>
        <v>41-50</v>
      </c>
      <c r="S1024" t="str">
        <f t="shared" si="15"/>
        <v>Yes</v>
      </c>
    </row>
    <row r="1025" spans="1:19" ht="15.75" x14ac:dyDescent="0.25">
      <c r="A1025" s="36" t="s">
        <v>1065</v>
      </c>
      <c r="B1025" t="str">
        <f>VLOOKUP(A1025,'Customer Names'!A:E,COLUMN('Customer Names'!D1024),FALSE)</f>
        <v>Mr. Billy</v>
      </c>
      <c r="C1025">
        <f>VLOOKUP($A1025,'Medical Examinations'!$A:$J,COLUMN('Medical Examinations'!B1024),FALSE)</f>
        <v>21.01</v>
      </c>
      <c r="D1025">
        <f>VLOOKUP($A1025,'Medical Examinations'!$A:$J,COLUMN('Medical Examinations'!C1024),FALSE)</f>
        <v>7.37</v>
      </c>
      <c r="E1025" t="str">
        <f>VLOOKUP($A1025,'Medical Examinations'!$A:$J,COLUMN('Medical Examinations'!D1024),FALSE)</f>
        <v>No</v>
      </c>
      <c r="F1025" t="str">
        <f>VLOOKUP($A1025,'Medical Examinations'!$A:$J,COLUMN('Medical Examinations'!E1024),FALSE)</f>
        <v>No</v>
      </c>
      <c r="G1025" t="str">
        <f>VLOOKUP($A1025,'Medical Examinations'!$A:$J,COLUMN('Medical Examinations'!F1024),FALSE)</f>
        <v>No</v>
      </c>
      <c r="H1025">
        <f>VLOOKUP($A1025,'Medical Examinations'!$A:$J,COLUMN('Medical Examinations'!G1024),FALSE)</f>
        <v>0</v>
      </c>
      <c r="I1025" t="str">
        <f>VLOOKUP($A1025,'Medical Examinations'!$A:$J,COLUMN('Medical Examinations'!H1024),FALSE)</f>
        <v>No</v>
      </c>
      <c r="J1025" t="str">
        <f>VLOOKUP($A1025,'Medical Examinations'!$A:$J,COLUMN('Medical Examinations'!I1024),FALSE)</f>
        <v>Healthy Weight</v>
      </c>
      <c r="K1025" t="str">
        <f>VLOOKUP($A1025,'Medical Examinations'!$A:$J,COLUMN('Medical Examinations'!J1024),FALSE)</f>
        <v>Diabetes</v>
      </c>
      <c r="L1025" s="30">
        <f>VLOOKUP($A1025,'Hospitalisation Details'!$A:$K,COLUMN('Hospitalisation Details'!J1024),FALSE)</f>
        <v>25135</v>
      </c>
      <c r="M1025" s="23">
        <f>VLOOKUP($A1025,'Hospitalisation Details'!$A:$K,COLUMN('Hospitalisation Details'!F1024),FALSE)</f>
        <v>11013.71</v>
      </c>
      <c r="N1025" t="str">
        <f>VLOOKUP($A1025,'Hospitalisation Details'!$A:$K,COLUMN('Hospitalisation Details'!G1024),FALSE)</f>
        <v>Tier - 3</v>
      </c>
      <c r="O1025" t="str">
        <f>VLOOKUP($A1025,'Hospitalisation Details'!$A:$K,COLUMN('Hospitalisation Details'!H1024),FALSE)</f>
        <v>Tier - 1</v>
      </c>
      <c r="P1025" t="str">
        <f>VLOOKUP($A1025,'Hospitalisation Details'!$A:$K,COLUMN('Hospitalisation Details'!I1024),FALSE)</f>
        <v>R1013</v>
      </c>
      <c r="Q1025">
        <f>VLOOKUP($A1025,'Hospitalisation Details'!$A:$K,COLUMN('Hospitalisation Details'!K1024),FALSE)</f>
        <v>54</v>
      </c>
      <c r="R1025" t="str" cm="1">
        <f t="array" ref="R1025">_xlfn.IFS(
Q1025&lt;=10,"0-10",
Q1025&lt;=20,"11-20",
Q1025&lt;=30,"21-30",
Q1025&lt;=40,"31-40",
Q1025&lt;=50,"41-50",
Q1025&lt;=60,"51-60",
Q1025&lt;=70,"61-70"
)</f>
        <v>51-60</v>
      </c>
      <c r="S1025" t="str">
        <f t="shared" si="15"/>
        <v>Yes</v>
      </c>
    </row>
    <row r="1026" spans="1:19" ht="15.75" x14ac:dyDescent="0.25">
      <c r="A1026" s="36" t="s">
        <v>1066</v>
      </c>
      <c r="B1026" t="str">
        <f>VLOOKUP(A1026,'Customer Names'!A:E,COLUMN('Customer Names'!D1025),FALSE)</f>
        <v>Mr. David</v>
      </c>
      <c r="C1026">
        <f>VLOOKUP($A1026,'Medical Examinations'!$A:$J,COLUMN('Medical Examinations'!B1025),FALSE)</f>
        <v>52.37</v>
      </c>
      <c r="D1026">
        <f>VLOOKUP($A1026,'Medical Examinations'!$A:$J,COLUMN('Medical Examinations'!C1025),FALSE)</f>
        <v>5.0599999999999996</v>
      </c>
      <c r="E1026" t="str">
        <f>VLOOKUP($A1026,'Medical Examinations'!$A:$J,COLUMN('Medical Examinations'!D1025),FALSE)</f>
        <v>Yes</v>
      </c>
      <c r="F1026" t="str">
        <f>VLOOKUP($A1026,'Medical Examinations'!$A:$J,COLUMN('Medical Examinations'!E1025),FALSE)</f>
        <v>Yes</v>
      </c>
      <c r="G1026" t="str">
        <f>VLOOKUP($A1026,'Medical Examinations'!$A:$J,COLUMN('Medical Examinations'!F1025),FALSE)</f>
        <v>No</v>
      </c>
      <c r="H1026">
        <f>VLOOKUP($A1026,'Medical Examinations'!$A:$J,COLUMN('Medical Examinations'!G1025),FALSE)</f>
        <v>2</v>
      </c>
      <c r="I1026" t="str">
        <f>VLOOKUP($A1026,'Medical Examinations'!$A:$J,COLUMN('Medical Examinations'!H1025),FALSE)</f>
        <v>No</v>
      </c>
      <c r="J1026" t="str">
        <f>VLOOKUP($A1026,'Medical Examinations'!$A:$J,COLUMN('Medical Examinations'!I1025),FALSE)</f>
        <v>Obesity</v>
      </c>
      <c r="K1026" t="str">
        <f>VLOOKUP($A1026,'Medical Examinations'!$A:$J,COLUMN('Medical Examinations'!J1025),FALSE)</f>
        <v>Normal</v>
      </c>
      <c r="L1026" s="30">
        <f>VLOOKUP($A1026,'Hospitalisation Details'!$A:$K,COLUMN('Hospitalisation Details'!J1025),FALSE)</f>
        <v>36786</v>
      </c>
      <c r="M1026" s="23">
        <f>VLOOKUP($A1026,'Hospitalisation Details'!$A:$K,COLUMN('Hospitalisation Details'!F1025),FALSE)</f>
        <v>10991.58</v>
      </c>
      <c r="N1026" t="str">
        <f>VLOOKUP($A1026,'Hospitalisation Details'!$A:$K,COLUMN('Hospitalisation Details'!G1025),FALSE)</f>
        <v>Tier - 3</v>
      </c>
      <c r="O1026" t="str">
        <f>VLOOKUP($A1026,'Hospitalisation Details'!$A:$K,COLUMN('Hospitalisation Details'!H1025),FALSE)</f>
        <v>Tier - 3</v>
      </c>
      <c r="P1026" t="str">
        <f>VLOOKUP($A1026,'Hospitalisation Details'!$A:$K,COLUMN('Hospitalisation Details'!I1025),FALSE)</f>
        <v>R1012</v>
      </c>
      <c r="Q1026">
        <f>VLOOKUP($A1026,'Hospitalisation Details'!$A:$K,COLUMN('Hospitalisation Details'!K1025),FALSE)</f>
        <v>22</v>
      </c>
      <c r="R1026" t="str" cm="1">
        <f t="array" ref="R1026">_xlfn.IFS(
Q1026&lt;=10,"0-10",
Q1026&lt;=20,"11-20",
Q1026&lt;=30,"21-30",
Q1026&lt;=40,"31-40",
Q1026&lt;=50,"41-50",
Q1026&lt;=60,"51-60",
Q1026&lt;=70,"61-70"
)</f>
        <v>21-30</v>
      </c>
      <c r="S1026" t="str">
        <f t="shared" ref="S1026:S1089" si="16">IF(OR(K1026="Diabetes",K1026="Prediabetes"),"Yes","No")</f>
        <v>No</v>
      </c>
    </row>
    <row r="1027" spans="1:19" ht="15.75" x14ac:dyDescent="0.25">
      <c r="A1027" s="36" t="s">
        <v>1067</v>
      </c>
      <c r="B1027" t="str">
        <f>VLOOKUP(A1027,'Customer Names'!A:E,COLUMN('Customer Names'!D1026),FALSE)</f>
        <v>Mr. Tim</v>
      </c>
      <c r="C1027">
        <f>VLOOKUP($A1027,'Medical Examinations'!$A:$J,COLUMN('Medical Examinations'!B1026),FALSE)</f>
        <v>40.369999999999997</v>
      </c>
      <c r="D1027">
        <f>VLOOKUP($A1027,'Medical Examinations'!$A:$J,COLUMN('Medical Examinations'!C1026),FALSE)</f>
        <v>8.2100000000000009</v>
      </c>
      <c r="E1027" t="str">
        <f>VLOOKUP($A1027,'Medical Examinations'!$A:$J,COLUMN('Medical Examinations'!D1026),FALSE)</f>
        <v>No</v>
      </c>
      <c r="F1027" t="str">
        <f>VLOOKUP($A1027,'Medical Examinations'!$A:$J,COLUMN('Medical Examinations'!E1026),FALSE)</f>
        <v>No</v>
      </c>
      <c r="G1027" t="str">
        <f>VLOOKUP($A1027,'Medical Examinations'!$A:$J,COLUMN('Medical Examinations'!F1026),FALSE)</f>
        <v>No</v>
      </c>
      <c r="H1027">
        <f>VLOOKUP($A1027,'Medical Examinations'!$A:$J,COLUMN('Medical Examinations'!G1026),FALSE)</f>
        <v>0</v>
      </c>
      <c r="I1027" t="str">
        <f>VLOOKUP($A1027,'Medical Examinations'!$A:$J,COLUMN('Medical Examinations'!H1026),FALSE)</f>
        <v>No</v>
      </c>
      <c r="J1027" t="str">
        <f>VLOOKUP($A1027,'Medical Examinations'!$A:$J,COLUMN('Medical Examinations'!I1026),FALSE)</f>
        <v>Obesity</v>
      </c>
      <c r="K1027" t="str">
        <f>VLOOKUP($A1027,'Medical Examinations'!$A:$J,COLUMN('Medical Examinations'!J1026),FALSE)</f>
        <v>Diabetes</v>
      </c>
      <c r="L1027" s="30">
        <f>VLOOKUP($A1027,'Hospitalisation Details'!$A:$K,COLUMN('Hospitalisation Details'!J1026),FALSE)</f>
        <v>24094</v>
      </c>
      <c r="M1027" s="23">
        <f>VLOOKUP($A1027,'Hospitalisation Details'!$A:$K,COLUMN('Hospitalisation Details'!F1026),FALSE)</f>
        <v>10982.5</v>
      </c>
      <c r="N1027" t="str">
        <f>VLOOKUP($A1027,'Hospitalisation Details'!$A:$K,COLUMN('Hospitalisation Details'!G1026),FALSE)</f>
        <v>Tier - 3</v>
      </c>
      <c r="O1027" t="str">
        <f>VLOOKUP($A1027,'Hospitalisation Details'!$A:$K,COLUMN('Hospitalisation Details'!H1026),FALSE)</f>
        <v>Tier - 3</v>
      </c>
      <c r="P1027" t="str">
        <f>VLOOKUP($A1027,'Hospitalisation Details'!$A:$K,COLUMN('Hospitalisation Details'!I1026),FALSE)</f>
        <v>R1013</v>
      </c>
      <c r="Q1027">
        <f>VLOOKUP($A1027,'Hospitalisation Details'!$A:$K,COLUMN('Hospitalisation Details'!K1026),FALSE)</f>
        <v>57</v>
      </c>
      <c r="R1027" t="str" cm="1">
        <f t="array" ref="R1027">_xlfn.IFS(
Q1027&lt;=10,"0-10",
Q1027&lt;=20,"11-20",
Q1027&lt;=30,"21-30",
Q1027&lt;=40,"31-40",
Q1027&lt;=50,"41-50",
Q1027&lt;=60,"51-60",
Q1027&lt;=70,"61-70"
)</f>
        <v>51-60</v>
      </c>
      <c r="S1027" t="str">
        <f t="shared" si="16"/>
        <v>Yes</v>
      </c>
    </row>
    <row r="1028" spans="1:19" ht="15.75" x14ac:dyDescent="0.25">
      <c r="A1028" s="36" t="s">
        <v>1068</v>
      </c>
      <c r="B1028" t="str">
        <f>VLOOKUP(A1028,'Customer Names'!A:E,COLUMN('Customer Names'!D1027),FALSE)</f>
        <v>Ms. Emma</v>
      </c>
      <c r="C1028">
        <f>VLOOKUP($A1028,'Medical Examinations'!$A:$J,COLUMN('Medical Examinations'!B1027),FALSE)</f>
        <v>41.47</v>
      </c>
      <c r="D1028">
        <f>VLOOKUP($A1028,'Medical Examinations'!$A:$J,COLUMN('Medical Examinations'!C1027),FALSE)</f>
        <v>10.34</v>
      </c>
      <c r="E1028" t="str">
        <f>VLOOKUP($A1028,'Medical Examinations'!$A:$J,COLUMN('Medical Examinations'!D1027),FALSE)</f>
        <v>No</v>
      </c>
      <c r="F1028" t="str">
        <f>VLOOKUP($A1028,'Medical Examinations'!$A:$J,COLUMN('Medical Examinations'!E1027),FALSE)</f>
        <v>No</v>
      </c>
      <c r="G1028" t="str">
        <f>VLOOKUP($A1028,'Medical Examinations'!$A:$J,COLUMN('Medical Examinations'!F1027),FALSE)</f>
        <v>No</v>
      </c>
      <c r="H1028">
        <f>VLOOKUP($A1028,'Medical Examinations'!$A:$J,COLUMN('Medical Examinations'!G1027),FALSE)</f>
        <v>2</v>
      </c>
      <c r="I1028" t="str">
        <f>VLOOKUP($A1028,'Medical Examinations'!$A:$J,COLUMN('Medical Examinations'!H1027),FALSE)</f>
        <v>No</v>
      </c>
      <c r="J1028" t="str">
        <f>VLOOKUP($A1028,'Medical Examinations'!$A:$J,COLUMN('Medical Examinations'!I1027),FALSE)</f>
        <v>Obesity</v>
      </c>
      <c r="K1028" t="str">
        <f>VLOOKUP($A1028,'Medical Examinations'!$A:$J,COLUMN('Medical Examinations'!J1027),FALSE)</f>
        <v>Diabetes</v>
      </c>
      <c r="L1028" s="30">
        <f>VLOOKUP($A1028,'Hospitalisation Details'!$A:$K,COLUMN('Hospitalisation Details'!J1027),FALSE)</f>
        <v>26958</v>
      </c>
      <c r="M1028" s="23">
        <f>VLOOKUP($A1028,'Hospitalisation Details'!$A:$K,COLUMN('Hospitalisation Details'!F1027),FALSE)</f>
        <v>10977.21</v>
      </c>
      <c r="N1028" t="str">
        <f>VLOOKUP($A1028,'Hospitalisation Details'!$A:$K,COLUMN('Hospitalisation Details'!G1027),FALSE)</f>
        <v>Tier - 3</v>
      </c>
      <c r="O1028" t="str">
        <f>VLOOKUP($A1028,'Hospitalisation Details'!$A:$K,COLUMN('Hospitalisation Details'!H1027),FALSE)</f>
        <v>Tier - 1</v>
      </c>
      <c r="P1028" t="str">
        <f>VLOOKUP($A1028,'Hospitalisation Details'!$A:$K,COLUMN('Hospitalisation Details'!I1027),FALSE)</f>
        <v>R1013</v>
      </c>
      <c r="Q1028">
        <f>VLOOKUP($A1028,'Hospitalisation Details'!$A:$K,COLUMN('Hospitalisation Details'!K1027),FALSE)</f>
        <v>49</v>
      </c>
      <c r="R1028" t="str" cm="1">
        <f t="array" ref="R1028">_xlfn.IFS(
Q1028&lt;=10,"0-10",
Q1028&lt;=20,"11-20",
Q1028&lt;=30,"21-30",
Q1028&lt;=40,"31-40",
Q1028&lt;=50,"41-50",
Q1028&lt;=60,"51-60",
Q1028&lt;=70,"61-70"
)</f>
        <v>41-50</v>
      </c>
      <c r="S1028" t="str">
        <f t="shared" si="16"/>
        <v>Yes</v>
      </c>
    </row>
    <row r="1029" spans="1:19" ht="15.75" x14ac:dyDescent="0.25">
      <c r="A1029" s="36" t="s">
        <v>1069</v>
      </c>
      <c r="B1029" t="str">
        <f>VLOOKUP(A1029,'Customer Names'!A:E,COLUMN('Customer Names'!D1028),FALSE)</f>
        <v>Mr. Tim</v>
      </c>
      <c r="C1029">
        <f>VLOOKUP($A1029,'Medical Examinations'!$A:$J,COLUMN('Medical Examinations'!B1028),FALSE)</f>
        <v>33.725000000000001</v>
      </c>
      <c r="D1029">
        <f>VLOOKUP($A1029,'Medical Examinations'!$A:$J,COLUMN('Medical Examinations'!C1028),FALSE)</f>
        <v>5.51</v>
      </c>
      <c r="E1029" t="str">
        <f>VLOOKUP($A1029,'Medical Examinations'!$A:$J,COLUMN('Medical Examinations'!D1028),FALSE)</f>
        <v>Yes</v>
      </c>
      <c r="F1029" t="str">
        <f>VLOOKUP($A1029,'Medical Examinations'!$A:$J,COLUMN('Medical Examinations'!E1028),FALSE)</f>
        <v>No</v>
      </c>
      <c r="G1029" t="str">
        <f>VLOOKUP($A1029,'Medical Examinations'!$A:$J,COLUMN('Medical Examinations'!F1028),FALSE)</f>
        <v>No</v>
      </c>
      <c r="H1029">
        <f>VLOOKUP($A1029,'Medical Examinations'!$A:$J,COLUMN('Medical Examinations'!G1028),FALSE)</f>
        <v>2</v>
      </c>
      <c r="I1029" t="str">
        <f>VLOOKUP($A1029,'Medical Examinations'!$A:$J,COLUMN('Medical Examinations'!H1028),FALSE)</f>
        <v>No</v>
      </c>
      <c r="J1029" t="str">
        <f>VLOOKUP($A1029,'Medical Examinations'!$A:$J,COLUMN('Medical Examinations'!I1028),FALSE)</f>
        <v>Obesity</v>
      </c>
      <c r="K1029" t="str">
        <f>VLOOKUP($A1029,'Medical Examinations'!$A:$J,COLUMN('Medical Examinations'!J1028),FALSE)</f>
        <v>Normal</v>
      </c>
      <c r="L1029" s="30">
        <f>VLOOKUP($A1029,'Hospitalisation Details'!$A:$K,COLUMN('Hospitalisation Details'!J1028),FALSE)</f>
        <v>24297</v>
      </c>
      <c r="M1029" s="23">
        <f>VLOOKUP($A1029,'Hospitalisation Details'!$A:$K,COLUMN('Hospitalisation Details'!F1028),FALSE)</f>
        <v>10976.25</v>
      </c>
      <c r="N1029" t="str">
        <f>VLOOKUP($A1029,'Hospitalisation Details'!$A:$K,COLUMN('Hospitalisation Details'!G1028),FALSE)</f>
        <v>Tier - 3</v>
      </c>
      <c r="O1029" t="str">
        <f>VLOOKUP($A1029,'Hospitalisation Details'!$A:$K,COLUMN('Hospitalisation Details'!H1028),FALSE)</f>
        <v>Tier - 2</v>
      </c>
      <c r="P1029" t="str">
        <f>VLOOKUP($A1029,'Hospitalisation Details'!$A:$K,COLUMN('Hospitalisation Details'!I1028),FALSE)</f>
        <v>R1012</v>
      </c>
      <c r="Q1029">
        <f>VLOOKUP($A1029,'Hospitalisation Details'!$A:$K,COLUMN('Hospitalisation Details'!K1028),FALSE)</f>
        <v>56</v>
      </c>
      <c r="R1029" t="str" cm="1">
        <f t="array" ref="R1029">_xlfn.IFS(
Q1029&lt;=10,"0-10",
Q1029&lt;=20,"11-20",
Q1029&lt;=30,"21-30",
Q1029&lt;=40,"31-40",
Q1029&lt;=50,"41-50",
Q1029&lt;=60,"51-60",
Q1029&lt;=70,"61-70"
)</f>
        <v>51-60</v>
      </c>
      <c r="S1029" t="str">
        <f t="shared" si="16"/>
        <v>No</v>
      </c>
    </row>
    <row r="1030" spans="1:19" ht="15.75" x14ac:dyDescent="0.25">
      <c r="A1030" s="36" t="s">
        <v>1070</v>
      </c>
      <c r="B1030" t="str">
        <f>VLOOKUP(A1030,'Customer Names'!A:E,COLUMN('Customer Names'!D1029),FALSE)</f>
        <v>Mr. Patrick</v>
      </c>
      <c r="C1030">
        <f>VLOOKUP($A1030,'Medical Examinations'!$A:$J,COLUMN('Medical Examinations'!B1029),FALSE)</f>
        <v>28.1</v>
      </c>
      <c r="D1030">
        <f>VLOOKUP($A1030,'Medical Examinations'!$A:$J,COLUMN('Medical Examinations'!C1029),FALSE)</f>
        <v>11.2</v>
      </c>
      <c r="E1030" t="str">
        <f>VLOOKUP($A1030,'Medical Examinations'!$A:$J,COLUMN('Medical Examinations'!D1029),FALSE)</f>
        <v>No</v>
      </c>
      <c r="F1030" t="str">
        <f>VLOOKUP($A1030,'Medical Examinations'!$A:$J,COLUMN('Medical Examinations'!E1029),FALSE)</f>
        <v>No</v>
      </c>
      <c r="G1030" t="str">
        <f>VLOOKUP($A1030,'Medical Examinations'!$A:$J,COLUMN('Medical Examinations'!F1029),FALSE)</f>
        <v>No</v>
      </c>
      <c r="H1030">
        <f>VLOOKUP($A1030,'Medical Examinations'!$A:$J,COLUMN('Medical Examinations'!G1029),FALSE)</f>
        <v>0</v>
      </c>
      <c r="I1030" t="str">
        <f>VLOOKUP($A1030,'Medical Examinations'!$A:$J,COLUMN('Medical Examinations'!H1029),FALSE)</f>
        <v>No</v>
      </c>
      <c r="J1030" t="str">
        <f>VLOOKUP($A1030,'Medical Examinations'!$A:$J,COLUMN('Medical Examinations'!I1029),FALSE)</f>
        <v>Overweight</v>
      </c>
      <c r="K1030" t="str">
        <f>VLOOKUP($A1030,'Medical Examinations'!$A:$J,COLUMN('Medical Examinations'!J1029),FALSE)</f>
        <v>Diabetes</v>
      </c>
      <c r="L1030" s="30">
        <f>VLOOKUP($A1030,'Hospitalisation Details'!$A:$K,COLUMN('Hospitalisation Details'!J1029),FALSE)</f>
        <v>23912</v>
      </c>
      <c r="M1030" s="23">
        <f>VLOOKUP($A1030,'Hospitalisation Details'!$A:$K,COLUMN('Hospitalisation Details'!F1029),FALSE)</f>
        <v>10965.45</v>
      </c>
      <c r="N1030" t="str">
        <f>VLOOKUP($A1030,'Hospitalisation Details'!$A:$K,COLUMN('Hospitalisation Details'!G1029),FALSE)</f>
        <v>Tier - 3</v>
      </c>
      <c r="O1030" t="str">
        <f>VLOOKUP($A1030,'Hospitalisation Details'!$A:$K,COLUMN('Hospitalisation Details'!H1029),FALSE)</f>
        <v>Tier - 2</v>
      </c>
      <c r="P1030" t="str">
        <f>VLOOKUP($A1030,'Hospitalisation Details'!$A:$K,COLUMN('Hospitalisation Details'!I1029),FALSE)</f>
        <v>R1011</v>
      </c>
      <c r="Q1030">
        <f>VLOOKUP($A1030,'Hospitalisation Details'!$A:$K,COLUMN('Hospitalisation Details'!K1029),FALSE)</f>
        <v>57</v>
      </c>
      <c r="R1030" t="str" cm="1">
        <f t="array" ref="R1030">_xlfn.IFS(
Q1030&lt;=10,"0-10",
Q1030&lt;=20,"11-20",
Q1030&lt;=30,"21-30",
Q1030&lt;=40,"31-40",
Q1030&lt;=50,"41-50",
Q1030&lt;=60,"51-60",
Q1030&lt;=70,"61-70"
)</f>
        <v>51-60</v>
      </c>
      <c r="S1030" t="str">
        <f t="shared" si="16"/>
        <v>Yes</v>
      </c>
    </row>
    <row r="1031" spans="1:19" ht="15.75" x14ac:dyDescent="0.25">
      <c r="A1031" s="36" t="s">
        <v>1071</v>
      </c>
      <c r="B1031" t="str">
        <f>VLOOKUP(A1031,'Customer Names'!A:E,COLUMN('Customer Names'!D1030),FALSE)</f>
        <v>Ms. Bridget</v>
      </c>
      <c r="C1031">
        <f>VLOOKUP($A1031,'Medical Examinations'!$A:$J,COLUMN('Medical Examinations'!B1030),FALSE)</f>
        <v>37.43</v>
      </c>
      <c r="D1031">
        <f>VLOOKUP($A1031,'Medical Examinations'!$A:$J,COLUMN('Medical Examinations'!C1030),FALSE)</f>
        <v>4.3499999999999996</v>
      </c>
      <c r="E1031" t="str">
        <f>VLOOKUP($A1031,'Medical Examinations'!$A:$J,COLUMN('Medical Examinations'!D1030),FALSE)</f>
        <v>Yes</v>
      </c>
      <c r="F1031" t="str">
        <f>VLOOKUP($A1031,'Medical Examinations'!$A:$J,COLUMN('Medical Examinations'!E1030),FALSE)</f>
        <v>No</v>
      </c>
      <c r="G1031" t="str">
        <f>VLOOKUP($A1031,'Medical Examinations'!$A:$J,COLUMN('Medical Examinations'!F1030),FALSE)</f>
        <v>Yes</v>
      </c>
      <c r="H1031">
        <f>VLOOKUP($A1031,'Medical Examinations'!$A:$J,COLUMN('Medical Examinations'!G1030),FALSE)</f>
        <v>1</v>
      </c>
      <c r="I1031" t="str">
        <f>VLOOKUP($A1031,'Medical Examinations'!$A:$J,COLUMN('Medical Examinations'!H1030),FALSE)</f>
        <v>No</v>
      </c>
      <c r="J1031" t="str">
        <f>VLOOKUP($A1031,'Medical Examinations'!$A:$J,COLUMN('Medical Examinations'!I1030),FALSE)</f>
        <v>Obesity</v>
      </c>
      <c r="K1031" t="str">
        <f>VLOOKUP($A1031,'Medical Examinations'!$A:$J,COLUMN('Medical Examinations'!J1030),FALSE)</f>
        <v>Normal</v>
      </c>
      <c r="L1031" s="30">
        <f>VLOOKUP($A1031,'Hospitalisation Details'!$A:$K,COLUMN('Hospitalisation Details'!J1030),FALSE)</f>
        <v>25429</v>
      </c>
      <c r="M1031" s="23">
        <f>VLOOKUP($A1031,'Hospitalisation Details'!$A:$K,COLUMN('Hospitalisation Details'!F1030),FALSE)</f>
        <v>10959.69</v>
      </c>
      <c r="N1031" t="str">
        <f>VLOOKUP($A1031,'Hospitalisation Details'!$A:$K,COLUMN('Hospitalisation Details'!G1030),FALSE)</f>
        <v>Tier - 3</v>
      </c>
      <c r="O1031" t="str">
        <f>VLOOKUP($A1031,'Hospitalisation Details'!$A:$K,COLUMN('Hospitalisation Details'!H1030),FALSE)</f>
        <v>Tier - 3</v>
      </c>
      <c r="P1031" t="str">
        <f>VLOOKUP($A1031,'Hospitalisation Details'!$A:$K,COLUMN('Hospitalisation Details'!I1030),FALSE)</f>
        <v>R1012</v>
      </c>
      <c r="Q1031">
        <f>VLOOKUP($A1031,'Hospitalisation Details'!$A:$K,COLUMN('Hospitalisation Details'!K1030),FALSE)</f>
        <v>53</v>
      </c>
      <c r="R1031" t="str" cm="1">
        <f t="array" ref="R1031">_xlfn.IFS(
Q1031&lt;=10,"0-10",
Q1031&lt;=20,"11-20",
Q1031&lt;=30,"21-30",
Q1031&lt;=40,"31-40",
Q1031&lt;=50,"41-50",
Q1031&lt;=60,"51-60",
Q1031&lt;=70,"61-70"
)</f>
        <v>51-60</v>
      </c>
      <c r="S1031" t="str">
        <f t="shared" si="16"/>
        <v>No</v>
      </c>
    </row>
    <row r="1032" spans="1:19" ht="15.75" x14ac:dyDescent="0.25">
      <c r="A1032" s="36" t="s">
        <v>1072</v>
      </c>
      <c r="B1032" t="str">
        <f>VLOOKUP(A1032,'Customer Names'!A:E,COLUMN('Customer Names'!D1031),FALSE)</f>
        <v>Mr. Gabriel</v>
      </c>
      <c r="C1032">
        <f>VLOOKUP($A1032,'Medical Examinations'!$A:$J,COLUMN('Medical Examinations'!B1031),FALSE)</f>
        <v>23.7</v>
      </c>
      <c r="D1032">
        <f>VLOOKUP($A1032,'Medical Examinations'!$A:$J,COLUMN('Medical Examinations'!C1031),FALSE)</f>
        <v>10.45</v>
      </c>
      <c r="E1032" t="str">
        <f>VLOOKUP($A1032,'Medical Examinations'!$A:$J,COLUMN('Medical Examinations'!D1031),FALSE)</f>
        <v>No</v>
      </c>
      <c r="F1032" t="str">
        <f>VLOOKUP($A1032,'Medical Examinations'!$A:$J,COLUMN('Medical Examinations'!E1031),FALSE)</f>
        <v>No</v>
      </c>
      <c r="G1032" t="str">
        <f>VLOOKUP($A1032,'Medical Examinations'!$A:$J,COLUMN('Medical Examinations'!F1031),FALSE)</f>
        <v>No</v>
      </c>
      <c r="H1032">
        <f>VLOOKUP($A1032,'Medical Examinations'!$A:$J,COLUMN('Medical Examinations'!G1031),FALSE)</f>
        <v>0</v>
      </c>
      <c r="I1032" t="str">
        <f>VLOOKUP($A1032,'Medical Examinations'!$A:$J,COLUMN('Medical Examinations'!H1031),FALSE)</f>
        <v>No</v>
      </c>
      <c r="J1032" t="str">
        <f>VLOOKUP($A1032,'Medical Examinations'!$A:$J,COLUMN('Medical Examinations'!I1031),FALSE)</f>
        <v>Healthy Weight</v>
      </c>
      <c r="K1032" t="str">
        <f>VLOOKUP($A1032,'Medical Examinations'!$A:$J,COLUMN('Medical Examinations'!J1031),FALSE)</f>
        <v>Diabetes</v>
      </c>
      <c r="L1032" s="30">
        <f>VLOOKUP($A1032,'Hospitalisation Details'!$A:$K,COLUMN('Hospitalisation Details'!J1031),FALSE)</f>
        <v>24080</v>
      </c>
      <c r="M1032" s="23">
        <f>VLOOKUP($A1032,'Hospitalisation Details'!$A:$K,COLUMN('Hospitalisation Details'!F1031),FALSE)</f>
        <v>10959.33</v>
      </c>
      <c r="N1032" t="str">
        <f>VLOOKUP($A1032,'Hospitalisation Details'!$A:$K,COLUMN('Hospitalisation Details'!G1031),FALSE)</f>
        <v>Tier - 3</v>
      </c>
      <c r="O1032" t="str">
        <f>VLOOKUP($A1032,'Hospitalisation Details'!$A:$K,COLUMN('Hospitalisation Details'!H1031),FALSE)</f>
        <v>Tier - 3</v>
      </c>
      <c r="P1032" t="str">
        <f>VLOOKUP($A1032,'Hospitalisation Details'!$A:$K,COLUMN('Hospitalisation Details'!I1031),FALSE)</f>
        <v>R1011</v>
      </c>
      <c r="Q1032">
        <f>VLOOKUP($A1032,'Hospitalisation Details'!$A:$K,COLUMN('Hospitalisation Details'!K1031),FALSE)</f>
        <v>57</v>
      </c>
      <c r="R1032" t="str" cm="1">
        <f t="array" ref="R1032">_xlfn.IFS(
Q1032&lt;=10,"0-10",
Q1032&lt;=20,"11-20",
Q1032&lt;=30,"21-30",
Q1032&lt;=40,"31-40",
Q1032&lt;=50,"41-50",
Q1032&lt;=60,"51-60",
Q1032&lt;=70,"61-70"
)</f>
        <v>51-60</v>
      </c>
      <c r="S1032" t="str">
        <f t="shared" si="16"/>
        <v>Yes</v>
      </c>
    </row>
    <row r="1033" spans="1:19" ht="15.75" x14ac:dyDescent="0.25">
      <c r="A1033" s="36" t="s">
        <v>1073</v>
      </c>
      <c r="B1033" t="str">
        <f>VLOOKUP(A1033,'Customer Names'!A:E,COLUMN('Customer Names'!D1032),FALSE)</f>
        <v>Ms. Natasha</v>
      </c>
      <c r="C1033">
        <f>VLOOKUP($A1033,'Medical Examinations'!$A:$J,COLUMN('Medical Examinations'!B1032),FALSE)</f>
        <v>24.795000000000002</v>
      </c>
      <c r="D1033">
        <f>VLOOKUP($A1033,'Medical Examinations'!$A:$J,COLUMN('Medical Examinations'!C1032),FALSE)</f>
        <v>4.07</v>
      </c>
      <c r="E1033" t="str">
        <f>VLOOKUP($A1033,'Medical Examinations'!$A:$J,COLUMN('Medical Examinations'!D1032),FALSE)</f>
        <v>Yes</v>
      </c>
      <c r="F1033" t="str">
        <f>VLOOKUP($A1033,'Medical Examinations'!$A:$J,COLUMN('Medical Examinations'!E1032),FALSE)</f>
        <v>No</v>
      </c>
      <c r="G1033" t="str">
        <f>VLOOKUP($A1033,'Medical Examinations'!$A:$J,COLUMN('Medical Examinations'!F1032),FALSE)</f>
        <v>Yes</v>
      </c>
      <c r="H1033">
        <f>VLOOKUP($A1033,'Medical Examinations'!$A:$J,COLUMN('Medical Examinations'!G1032),FALSE)</f>
        <v>1</v>
      </c>
      <c r="I1033" t="str">
        <f>VLOOKUP($A1033,'Medical Examinations'!$A:$J,COLUMN('Medical Examinations'!H1032),FALSE)</f>
        <v>No</v>
      </c>
      <c r="J1033" t="str">
        <f>VLOOKUP($A1033,'Medical Examinations'!$A:$J,COLUMN('Medical Examinations'!I1032),FALSE)</f>
        <v>Healthy Weight</v>
      </c>
      <c r="K1033" t="str">
        <f>VLOOKUP($A1033,'Medical Examinations'!$A:$J,COLUMN('Medical Examinations'!J1032),FALSE)</f>
        <v>Normal</v>
      </c>
      <c r="L1033" s="30">
        <f>VLOOKUP($A1033,'Hospitalisation Details'!$A:$K,COLUMN('Hospitalisation Details'!J1032),FALSE)</f>
        <v>25517</v>
      </c>
      <c r="M1033" s="23">
        <f>VLOOKUP($A1033,'Hospitalisation Details'!$A:$K,COLUMN('Hospitalisation Details'!F1032),FALSE)</f>
        <v>10942.13</v>
      </c>
      <c r="N1033" t="str">
        <f>VLOOKUP($A1033,'Hospitalisation Details'!$A:$K,COLUMN('Hospitalisation Details'!G1032),FALSE)</f>
        <v>Tier - 3</v>
      </c>
      <c r="O1033" t="str">
        <f>VLOOKUP($A1033,'Hospitalisation Details'!$A:$K,COLUMN('Hospitalisation Details'!H1032),FALSE)</f>
        <v>Tier - 3</v>
      </c>
      <c r="P1033" t="str">
        <f>VLOOKUP($A1033,'Hospitalisation Details'!$A:$K,COLUMN('Hospitalisation Details'!I1032),FALSE)</f>
        <v>R1012</v>
      </c>
      <c r="Q1033">
        <f>VLOOKUP($A1033,'Hospitalisation Details'!$A:$K,COLUMN('Hospitalisation Details'!K1032),FALSE)</f>
        <v>53</v>
      </c>
      <c r="R1033" t="str" cm="1">
        <f t="array" ref="R1033">_xlfn.IFS(
Q1033&lt;=10,"0-10",
Q1033&lt;=20,"11-20",
Q1033&lt;=30,"21-30",
Q1033&lt;=40,"31-40",
Q1033&lt;=50,"41-50",
Q1033&lt;=60,"51-60",
Q1033&lt;=70,"61-70"
)</f>
        <v>51-60</v>
      </c>
      <c r="S1033" t="str">
        <f t="shared" si="16"/>
        <v>No</v>
      </c>
    </row>
    <row r="1034" spans="1:19" ht="15.75" x14ac:dyDescent="0.25">
      <c r="A1034" s="36" t="s">
        <v>1074</v>
      </c>
      <c r="B1034" t="str">
        <f>VLOOKUP(A1034,'Customer Names'!A:E,COLUMN('Customer Names'!D1033),FALSE)</f>
        <v>Ms. Abby</v>
      </c>
      <c r="C1034">
        <f>VLOOKUP($A1034,'Medical Examinations'!$A:$J,COLUMN('Medical Examinations'!B1033),FALSE)</f>
        <v>31.9</v>
      </c>
      <c r="D1034">
        <f>VLOOKUP($A1034,'Medical Examinations'!$A:$J,COLUMN('Medical Examinations'!C1033),FALSE)</f>
        <v>8.34</v>
      </c>
      <c r="E1034" t="str">
        <f>VLOOKUP($A1034,'Medical Examinations'!$A:$J,COLUMN('Medical Examinations'!D1033),FALSE)</f>
        <v>No</v>
      </c>
      <c r="F1034" t="str">
        <f>VLOOKUP($A1034,'Medical Examinations'!$A:$J,COLUMN('Medical Examinations'!E1033),FALSE)</f>
        <v>No</v>
      </c>
      <c r="G1034" t="str">
        <f>VLOOKUP($A1034,'Medical Examinations'!$A:$J,COLUMN('Medical Examinations'!F1033),FALSE)</f>
        <v>No</v>
      </c>
      <c r="H1034">
        <f>VLOOKUP($A1034,'Medical Examinations'!$A:$J,COLUMN('Medical Examinations'!G1033),FALSE)</f>
        <v>0</v>
      </c>
      <c r="I1034" t="str">
        <f>VLOOKUP($A1034,'Medical Examinations'!$A:$J,COLUMN('Medical Examinations'!H1033),FALSE)</f>
        <v>No</v>
      </c>
      <c r="J1034" t="str">
        <f>VLOOKUP($A1034,'Medical Examinations'!$A:$J,COLUMN('Medical Examinations'!I1033),FALSE)</f>
        <v>Obesity</v>
      </c>
      <c r="K1034" t="str">
        <f>VLOOKUP($A1034,'Medical Examinations'!$A:$J,COLUMN('Medical Examinations'!J1033),FALSE)</f>
        <v>Diabetes</v>
      </c>
      <c r="L1034" s="30">
        <f>VLOOKUP($A1034,'Hospitalisation Details'!$A:$K,COLUMN('Hospitalisation Details'!J1033),FALSE)</f>
        <v>25154</v>
      </c>
      <c r="M1034" s="23">
        <f>VLOOKUP($A1034,'Hospitalisation Details'!$A:$K,COLUMN('Hospitalisation Details'!F1033),FALSE)</f>
        <v>10928.85</v>
      </c>
      <c r="N1034" t="str">
        <f>VLOOKUP($A1034,'Hospitalisation Details'!$A:$K,COLUMN('Hospitalisation Details'!G1033),FALSE)</f>
        <v>Tier - 3</v>
      </c>
      <c r="O1034" t="str">
        <f>VLOOKUP($A1034,'Hospitalisation Details'!$A:$K,COLUMN('Hospitalisation Details'!H1033),FALSE)</f>
        <v>Tier - 3</v>
      </c>
      <c r="P1034" t="str">
        <f>VLOOKUP($A1034,'Hospitalisation Details'!$A:$K,COLUMN('Hospitalisation Details'!I1033),FALSE)</f>
        <v>R1013</v>
      </c>
      <c r="Q1034">
        <f>VLOOKUP($A1034,'Hospitalisation Details'!$A:$K,COLUMN('Hospitalisation Details'!K1033),FALSE)</f>
        <v>54</v>
      </c>
      <c r="R1034" t="str" cm="1">
        <f t="array" ref="R1034">_xlfn.IFS(
Q1034&lt;=10,"0-10",
Q1034&lt;=20,"11-20",
Q1034&lt;=30,"21-30",
Q1034&lt;=40,"31-40",
Q1034&lt;=50,"41-50",
Q1034&lt;=60,"51-60",
Q1034&lt;=70,"61-70"
)</f>
        <v>51-60</v>
      </c>
      <c r="S1034" t="str">
        <f t="shared" si="16"/>
        <v>Yes</v>
      </c>
    </row>
    <row r="1035" spans="1:19" ht="15.75" x14ac:dyDescent="0.25">
      <c r="A1035" s="36" t="s">
        <v>1075</v>
      </c>
      <c r="B1035" t="str">
        <f>VLOOKUP(A1035,'Customer Names'!A:E,COLUMN('Customer Names'!D1034),FALSE)</f>
        <v>Ms. Michelle</v>
      </c>
      <c r="C1035">
        <f>VLOOKUP($A1035,'Medical Examinations'!$A:$J,COLUMN('Medical Examinations'!B1034),FALSE)</f>
        <v>32.68</v>
      </c>
      <c r="D1035">
        <f>VLOOKUP($A1035,'Medical Examinations'!$A:$J,COLUMN('Medical Examinations'!C1034),FALSE)</f>
        <v>7.41</v>
      </c>
      <c r="E1035" t="str">
        <f>VLOOKUP($A1035,'Medical Examinations'!$A:$J,COLUMN('Medical Examinations'!D1034),FALSE)</f>
        <v>No</v>
      </c>
      <c r="F1035" t="str">
        <f>VLOOKUP($A1035,'Medical Examinations'!$A:$J,COLUMN('Medical Examinations'!E1034),FALSE)</f>
        <v>No</v>
      </c>
      <c r="G1035" t="str">
        <f>VLOOKUP($A1035,'Medical Examinations'!$A:$J,COLUMN('Medical Examinations'!F1034),FALSE)</f>
        <v>No</v>
      </c>
      <c r="H1035">
        <f>VLOOKUP($A1035,'Medical Examinations'!$A:$J,COLUMN('Medical Examinations'!G1034),FALSE)</f>
        <v>0</v>
      </c>
      <c r="I1035" t="str">
        <f>VLOOKUP($A1035,'Medical Examinations'!$A:$J,COLUMN('Medical Examinations'!H1034),FALSE)</f>
        <v>No</v>
      </c>
      <c r="J1035" t="str">
        <f>VLOOKUP($A1035,'Medical Examinations'!$A:$J,COLUMN('Medical Examinations'!I1034),FALSE)</f>
        <v>Obesity</v>
      </c>
      <c r="K1035" t="str">
        <f>VLOOKUP($A1035,'Medical Examinations'!$A:$J,COLUMN('Medical Examinations'!J1034),FALSE)</f>
        <v>Diabetes</v>
      </c>
      <c r="L1035" s="30">
        <f>VLOOKUP($A1035,'Hospitalisation Details'!$A:$K,COLUMN('Hospitalisation Details'!J1034),FALSE)</f>
        <v>25155</v>
      </c>
      <c r="M1035" s="23">
        <f>VLOOKUP($A1035,'Hospitalisation Details'!$A:$K,COLUMN('Hospitalisation Details'!F1034),FALSE)</f>
        <v>10923.93</v>
      </c>
      <c r="N1035" t="str">
        <f>VLOOKUP($A1035,'Hospitalisation Details'!$A:$K,COLUMN('Hospitalisation Details'!G1034),FALSE)</f>
        <v>Tier - 3</v>
      </c>
      <c r="O1035" t="str">
        <f>VLOOKUP($A1035,'Hospitalisation Details'!$A:$K,COLUMN('Hospitalisation Details'!H1034),FALSE)</f>
        <v>Tier - 1</v>
      </c>
      <c r="P1035" t="str">
        <f>VLOOKUP($A1035,'Hospitalisation Details'!$A:$K,COLUMN('Hospitalisation Details'!I1034),FALSE)</f>
        <v>R1024</v>
      </c>
      <c r="Q1035">
        <f>VLOOKUP($A1035,'Hospitalisation Details'!$A:$K,COLUMN('Hospitalisation Details'!K1034),FALSE)</f>
        <v>54</v>
      </c>
      <c r="R1035" t="str" cm="1">
        <f t="array" ref="R1035">_xlfn.IFS(
Q1035&lt;=10,"0-10",
Q1035&lt;=20,"11-20",
Q1035&lt;=30,"21-30",
Q1035&lt;=40,"31-40",
Q1035&lt;=50,"41-50",
Q1035&lt;=60,"51-60",
Q1035&lt;=70,"61-70"
)</f>
        <v>51-60</v>
      </c>
      <c r="S1035" t="str">
        <f t="shared" si="16"/>
        <v>Yes</v>
      </c>
    </row>
    <row r="1036" spans="1:19" ht="15.75" x14ac:dyDescent="0.25">
      <c r="A1036" s="36" t="s">
        <v>1076</v>
      </c>
      <c r="B1036" t="str">
        <f>VLOOKUP(A1036,'Customer Names'!A:E,COLUMN('Customer Names'!D1035),FALSE)</f>
        <v>Ms. Mckendree</v>
      </c>
      <c r="C1036">
        <f>VLOOKUP($A1036,'Medical Examinations'!$A:$J,COLUMN('Medical Examinations'!B1035),FALSE)</f>
        <v>47.13</v>
      </c>
      <c r="D1036">
        <f>VLOOKUP($A1036,'Medical Examinations'!$A:$J,COLUMN('Medical Examinations'!C1035),FALSE)</f>
        <v>4.3099999999999996</v>
      </c>
      <c r="E1036" t="str">
        <f>VLOOKUP($A1036,'Medical Examinations'!$A:$J,COLUMN('Medical Examinations'!D1035),FALSE)</f>
        <v>No</v>
      </c>
      <c r="F1036" t="str">
        <f>VLOOKUP($A1036,'Medical Examinations'!$A:$J,COLUMN('Medical Examinations'!E1035),FALSE)</f>
        <v>No</v>
      </c>
      <c r="G1036" t="str">
        <f>VLOOKUP($A1036,'Medical Examinations'!$A:$J,COLUMN('Medical Examinations'!F1035),FALSE)</f>
        <v>No</v>
      </c>
      <c r="H1036">
        <f>VLOOKUP($A1036,'Medical Examinations'!$A:$J,COLUMN('Medical Examinations'!G1035),FALSE)</f>
        <v>0</v>
      </c>
      <c r="I1036" t="str">
        <f>VLOOKUP($A1036,'Medical Examinations'!$A:$J,COLUMN('Medical Examinations'!H1035),FALSE)</f>
        <v>No</v>
      </c>
      <c r="J1036" t="str">
        <f>VLOOKUP($A1036,'Medical Examinations'!$A:$J,COLUMN('Medical Examinations'!I1035),FALSE)</f>
        <v>Obesity</v>
      </c>
      <c r="K1036" t="str">
        <f>VLOOKUP($A1036,'Medical Examinations'!$A:$J,COLUMN('Medical Examinations'!J1035),FALSE)</f>
        <v>Normal</v>
      </c>
      <c r="L1036" s="30">
        <f>VLOOKUP($A1036,'Hospitalisation Details'!$A:$K,COLUMN('Hospitalisation Details'!J1035),FALSE)</f>
        <v>34583</v>
      </c>
      <c r="M1036" s="23">
        <f>VLOOKUP($A1036,'Hospitalisation Details'!$A:$K,COLUMN('Hospitalisation Details'!F1035),FALSE)</f>
        <v>10886.66</v>
      </c>
      <c r="N1036" t="str">
        <f>VLOOKUP($A1036,'Hospitalisation Details'!$A:$K,COLUMN('Hospitalisation Details'!G1035),FALSE)</f>
        <v>Tier - 3</v>
      </c>
      <c r="O1036" t="str">
        <f>VLOOKUP($A1036,'Hospitalisation Details'!$A:$K,COLUMN('Hospitalisation Details'!H1035),FALSE)</f>
        <v>Tier - 3</v>
      </c>
      <c r="P1036" t="str">
        <f>VLOOKUP($A1036,'Hospitalisation Details'!$A:$K,COLUMN('Hospitalisation Details'!I1035),FALSE)</f>
        <v>R1012</v>
      </c>
      <c r="Q1036">
        <f>VLOOKUP($A1036,'Hospitalisation Details'!$A:$K,COLUMN('Hospitalisation Details'!K1035),FALSE)</f>
        <v>28</v>
      </c>
      <c r="R1036" t="str" cm="1">
        <f t="array" ref="R1036">_xlfn.IFS(
Q1036&lt;=10,"0-10",
Q1036&lt;=20,"11-20",
Q1036&lt;=30,"21-30",
Q1036&lt;=40,"31-40",
Q1036&lt;=50,"41-50",
Q1036&lt;=60,"51-60",
Q1036&lt;=70,"61-70"
)</f>
        <v>21-30</v>
      </c>
      <c r="S1036" t="str">
        <f t="shared" si="16"/>
        <v>No</v>
      </c>
    </row>
    <row r="1037" spans="1:19" ht="15.75" x14ac:dyDescent="0.25">
      <c r="A1037" s="36" t="s">
        <v>1077</v>
      </c>
      <c r="B1037" t="str">
        <f>VLOOKUP(A1037,'Customer Names'!A:E,COLUMN('Customer Names'!D1036),FALSE)</f>
        <v>Ms. Tara</v>
      </c>
      <c r="C1037">
        <f>VLOOKUP($A1037,'Medical Examinations'!$A:$J,COLUMN('Medical Examinations'!B1036),FALSE)</f>
        <v>36.67</v>
      </c>
      <c r="D1037">
        <f>VLOOKUP($A1037,'Medical Examinations'!$A:$J,COLUMN('Medical Examinations'!C1036),FALSE)</f>
        <v>10.83</v>
      </c>
      <c r="E1037" t="str">
        <f>VLOOKUP($A1037,'Medical Examinations'!$A:$J,COLUMN('Medical Examinations'!D1036),FALSE)</f>
        <v>No</v>
      </c>
      <c r="F1037" t="str">
        <f>VLOOKUP($A1037,'Medical Examinations'!$A:$J,COLUMN('Medical Examinations'!E1036),FALSE)</f>
        <v>No</v>
      </c>
      <c r="G1037" t="str">
        <f>VLOOKUP($A1037,'Medical Examinations'!$A:$J,COLUMN('Medical Examinations'!F1036),FALSE)</f>
        <v>No</v>
      </c>
      <c r="H1037">
        <f>VLOOKUP($A1037,'Medical Examinations'!$A:$J,COLUMN('Medical Examinations'!G1036),FALSE)</f>
        <v>0</v>
      </c>
      <c r="I1037" t="str">
        <f>VLOOKUP($A1037,'Medical Examinations'!$A:$J,COLUMN('Medical Examinations'!H1036),FALSE)</f>
        <v>No</v>
      </c>
      <c r="J1037" t="str">
        <f>VLOOKUP($A1037,'Medical Examinations'!$A:$J,COLUMN('Medical Examinations'!I1036),FALSE)</f>
        <v>Obesity</v>
      </c>
      <c r="K1037" t="str">
        <f>VLOOKUP($A1037,'Medical Examinations'!$A:$J,COLUMN('Medical Examinations'!J1036),FALSE)</f>
        <v>Diabetes</v>
      </c>
      <c r="L1037" s="30">
        <f>VLOOKUP($A1037,'Hospitalisation Details'!$A:$K,COLUMN('Hospitalisation Details'!J1036),FALSE)</f>
        <v>26287</v>
      </c>
      <c r="M1037" s="23">
        <f>VLOOKUP($A1037,'Hospitalisation Details'!$A:$K,COLUMN('Hospitalisation Details'!F1036),FALSE)</f>
        <v>10848.13</v>
      </c>
      <c r="N1037" t="str">
        <f>VLOOKUP($A1037,'Hospitalisation Details'!$A:$K,COLUMN('Hospitalisation Details'!G1036),FALSE)</f>
        <v>Tier - 3</v>
      </c>
      <c r="O1037" t="str">
        <f>VLOOKUP($A1037,'Hospitalisation Details'!$A:$K,COLUMN('Hospitalisation Details'!H1036),FALSE)</f>
        <v>Tier - 3</v>
      </c>
      <c r="P1037" t="str">
        <f>VLOOKUP($A1037,'Hospitalisation Details'!$A:$K,COLUMN('Hospitalisation Details'!I1036),FALSE)</f>
        <v>R1012</v>
      </c>
      <c r="Q1037">
        <f>VLOOKUP($A1037,'Hospitalisation Details'!$A:$K,COLUMN('Hospitalisation Details'!K1036),FALSE)</f>
        <v>51</v>
      </c>
      <c r="R1037" t="str" cm="1">
        <f t="array" ref="R1037">_xlfn.IFS(
Q1037&lt;=10,"0-10",
Q1037&lt;=20,"11-20",
Q1037&lt;=30,"21-30",
Q1037&lt;=40,"31-40",
Q1037&lt;=50,"41-50",
Q1037&lt;=60,"51-60",
Q1037&lt;=70,"61-70"
)</f>
        <v>51-60</v>
      </c>
      <c r="S1037" t="str">
        <f t="shared" si="16"/>
        <v>Yes</v>
      </c>
    </row>
    <row r="1038" spans="1:19" ht="15.75" x14ac:dyDescent="0.25">
      <c r="A1038" s="36" t="s">
        <v>1078</v>
      </c>
      <c r="B1038" t="str">
        <f>VLOOKUP(A1038,'Customer Names'!A:E,COLUMN('Customer Names'!D1037),FALSE)</f>
        <v>Mr. Daniel</v>
      </c>
      <c r="C1038">
        <f>VLOOKUP($A1038,'Medical Examinations'!$A:$J,COLUMN('Medical Examinations'!B1037),FALSE)</f>
        <v>33.630000000000003</v>
      </c>
      <c r="D1038">
        <f>VLOOKUP($A1038,'Medical Examinations'!$A:$J,COLUMN('Medical Examinations'!C1037),FALSE)</f>
        <v>11.31</v>
      </c>
      <c r="E1038" t="str">
        <f>VLOOKUP($A1038,'Medical Examinations'!$A:$J,COLUMN('Medical Examinations'!D1037),FALSE)</f>
        <v>No</v>
      </c>
      <c r="F1038" t="str">
        <f>VLOOKUP($A1038,'Medical Examinations'!$A:$J,COLUMN('Medical Examinations'!E1037),FALSE)</f>
        <v>No</v>
      </c>
      <c r="G1038" t="str">
        <f>VLOOKUP($A1038,'Medical Examinations'!$A:$J,COLUMN('Medical Examinations'!F1037),FALSE)</f>
        <v>No</v>
      </c>
      <c r="H1038">
        <f>VLOOKUP($A1038,'Medical Examinations'!$A:$J,COLUMN('Medical Examinations'!G1037),FALSE)</f>
        <v>0</v>
      </c>
      <c r="I1038" t="str">
        <f>VLOOKUP($A1038,'Medical Examinations'!$A:$J,COLUMN('Medical Examinations'!H1037),FALSE)</f>
        <v>No</v>
      </c>
      <c r="J1038" t="str">
        <f>VLOOKUP($A1038,'Medical Examinations'!$A:$J,COLUMN('Medical Examinations'!I1037),FALSE)</f>
        <v>Obesity</v>
      </c>
      <c r="K1038" t="str">
        <f>VLOOKUP($A1038,'Medical Examinations'!$A:$J,COLUMN('Medical Examinations'!J1037),FALSE)</f>
        <v>Diabetes</v>
      </c>
      <c r="L1038" s="30">
        <f>VLOOKUP($A1038,'Hospitalisation Details'!$A:$K,COLUMN('Hospitalisation Details'!J1037),FALSE)</f>
        <v>25047</v>
      </c>
      <c r="M1038" s="23">
        <f>VLOOKUP($A1038,'Hospitalisation Details'!$A:$K,COLUMN('Hospitalisation Details'!F1037),FALSE)</f>
        <v>10825.25</v>
      </c>
      <c r="N1038" t="str">
        <f>VLOOKUP($A1038,'Hospitalisation Details'!$A:$K,COLUMN('Hospitalisation Details'!G1037),FALSE)</f>
        <v>Tier - 3</v>
      </c>
      <c r="O1038" t="str">
        <f>VLOOKUP($A1038,'Hospitalisation Details'!$A:$K,COLUMN('Hospitalisation Details'!H1037),FALSE)</f>
        <v>Tier - 3</v>
      </c>
      <c r="P1038" t="str">
        <f>VLOOKUP($A1038,'Hospitalisation Details'!$A:$K,COLUMN('Hospitalisation Details'!I1037),FALSE)</f>
        <v>R1012</v>
      </c>
      <c r="Q1038">
        <f>VLOOKUP($A1038,'Hospitalisation Details'!$A:$K,COLUMN('Hospitalisation Details'!K1037),FALSE)</f>
        <v>54</v>
      </c>
      <c r="R1038" t="str" cm="1">
        <f t="array" ref="R1038">_xlfn.IFS(
Q1038&lt;=10,"0-10",
Q1038&lt;=20,"11-20",
Q1038&lt;=30,"21-30",
Q1038&lt;=40,"31-40",
Q1038&lt;=50,"41-50",
Q1038&lt;=60,"51-60",
Q1038&lt;=70,"61-70"
)</f>
        <v>51-60</v>
      </c>
      <c r="S1038" t="str">
        <f t="shared" si="16"/>
        <v>Yes</v>
      </c>
    </row>
    <row r="1039" spans="1:19" ht="15.75" x14ac:dyDescent="0.25">
      <c r="A1039" s="36" t="s">
        <v>1079</v>
      </c>
      <c r="B1039" t="str">
        <f>VLOOKUP(A1039,'Customer Names'!A:E,COLUMN('Customer Names'!D1038),FALSE)</f>
        <v>Mr. Joshua</v>
      </c>
      <c r="C1039">
        <f>VLOOKUP($A1039,'Medical Examinations'!$A:$J,COLUMN('Medical Examinations'!B1038),FALSE)</f>
        <v>32.67</v>
      </c>
      <c r="D1039">
        <f>VLOOKUP($A1039,'Medical Examinations'!$A:$J,COLUMN('Medical Examinations'!C1038),FALSE)</f>
        <v>11.81</v>
      </c>
      <c r="E1039" t="str">
        <f>VLOOKUP($A1039,'Medical Examinations'!$A:$J,COLUMN('Medical Examinations'!D1038),FALSE)</f>
        <v>Yes</v>
      </c>
      <c r="F1039" t="str">
        <f>VLOOKUP($A1039,'Medical Examinations'!$A:$J,COLUMN('Medical Examinations'!E1038),FALSE)</f>
        <v>No</v>
      </c>
      <c r="G1039" t="str">
        <f>VLOOKUP($A1039,'Medical Examinations'!$A:$J,COLUMN('Medical Examinations'!F1038),FALSE)</f>
        <v>No</v>
      </c>
      <c r="H1039">
        <f>VLOOKUP($A1039,'Medical Examinations'!$A:$J,COLUMN('Medical Examinations'!G1038),FALSE)</f>
        <v>0</v>
      </c>
      <c r="I1039" t="str">
        <f>VLOOKUP($A1039,'Medical Examinations'!$A:$J,COLUMN('Medical Examinations'!H1038),FALSE)</f>
        <v>No</v>
      </c>
      <c r="J1039" t="str">
        <f>VLOOKUP($A1039,'Medical Examinations'!$A:$J,COLUMN('Medical Examinations'!I1038),FALSE)</f>
        <v>Obesity</v>
      </c>
      <c r="K1039" t="str">
        <f>VLOOKUP($A1039,'Medical Examinations'!$A:$J,COLUMN('Medical Examinations'!J1038),FALSE)</f>
        <v>Diabetes</v>
      </c>
      <c r="L1039" s="30">
        <f>VLOOKUP($A1039,'Hospitalisation Details'!$A:$K,COLUMN('Hospitalisation Details'!J1038),FALSE)</f>
        <v>24747</v>
      </c>
      <c r="M1039" s="23">
        <f>VLOOKUP($A1039,'Hospitalisation Details'!$A:$K,COLUMN('Hospitalisation Details'!F1038),FALSE)</f>
        <v>10807.49</v>
      </c>
      <c r="N1039" t="str">
        <f>VLOOKUP($A1039,'Hospitalisation Details'!$A:$K,COLUMN('Hospitalisation Details'!G1038),FALSE)</f>
        <v>Tier - 3</v>
      </c>
      <c r="O1039" t="str">
        <f>VLOOKUP($A1039,'Hospitalisation Details'!$A:$K,COLUMN('Hospitalisation Details'!H1038),FALSE)</f>
        <v>Tier - 2</v>
      </c>
      <c r="P1039" t="str">
        <f>VLOOKUP($A1039,'Hospitalisation Details'!$A:$K,COLUMN('Hospitalisation Details'!I1038),FALSE)</f>
        <v>R1013</v>
      </c>
      <c r="Q1039">
        <f>VLOOKUP($A1039,'Hospitalisation Details'!$A:$K,COLUMN('Hospitalisation Details'!K1038),FALSE)</f>
        <v>55</v>
      </c>
      <c r="R1039" t="str" cm="1">
        <f t="array" ref="R1039">_xlfn.IFS(
Q1039&lt;=10,"0-10",
Q1039&lt;=20,"11-20",
Q1039&lt;=30,"21-30",
Q1039&lt;=40,"31-40",
Q1039&lt;=50,"41-50",
Q1039&lt;=60,"51-60",
Q1039&lt;=70,"61-70"
)</f>
        <v>51-60</v>
      </c>
      <c r="S1039" t="str">
        <f t="shared" si="16"/>
        <v>Yes</v>
      </c>
    </row>
    <row r="1040" spans="1:19" ht="15.75" x14ac:dyDescent="0.25">
      <c r="A1040" s="36" t="s">
        <v>1080</v>
      </c>
      <c r="B1040" t="str">
        <f>VLOOKUP(A1040,'Customer Names'!A:E,COLUMN('Customer Names'!D1039),FALSE)</f>
        <v>Ms. Erin</v>
      </c>
      <c r="C1040">
        <f>VLOOKUP($A1040,'Medical Examinations'!$A:$J,COLUMN('Medical Examinations'!B1039),FALSE)</f>
        <v>33.299999999999997</v>
      </c>
      <c r="D1040">
        <f>VLOOKUP($A1040,'Medical Examinations'!$A:$J,COLUMN('Medical Examinations'!C1039),FALSE)</f>
        <v>8.26</v>
      </c>
      <c r="E1040" t="str">
        <f>VLOOKUP($A1040,'Medical Examinations'!$A:$J,COLUMN('Medical Examinations'!D1039),FALSE)</f>
        <v>Yes</v>
      </c>
      <c r="F1040" t="str">
        <f>VLOOKUP($A1040,'Medical Examinations'!$A:$J,COLUMN('Medical Examinations'!E1039),FALSE)</f>
        <v>No</v>
      </c>
      <c r="G1040" t="str">
        <f>VLOOKUP($A1040,'Medical Examinations'!$A:$J,COLUMN('Medical Examinations'!F1039),FALSE)</f>
        <v>No</v>
      </c>
      <c r="H1040">
        <f>VLOOKUP($A1040,'Medical Examinations'!$A:$J,COLUMN('Medical Examinations'!G1039),FALSE)</f>
        <v>2</v>
      </c>
      <c r="I1040" t="str">
        <f>VLOOKUP($A1040,'Medical Examinations'!$A:$J,COLUMN('Medical Examinations'!H1039),FALSE)</f>
        <v>No</v>
      </c>
      <c r="J1040" t="str">
        <f>VLOOKUP($A1040,'Medical Examinations'!$A:$J,COLUMN('Medical Examinations'!I1039),FALSE)</f>
        <v>Obesity</v>
      </c>
      <c r="K1040" t="str">
        <f>VLOOKUP($A1040,'Medical Examinations'!$A:$J,COLUMN('Medical Examinations'!J1039),FALSE)</f>
        <v>Diabetes</v>
      </c>
      <c r="L1040" s="30">
        <f>VLOOKUP($A1040,'Hospitalisation Details'!$A:$K,COLUMN('Hospitalisation Details'!J1039),FALSE)</f>
        <v>25920</v>
      </c>
      <c r="M1040" s="23">
        <f>VLOOKUP($A1040,'Hospitalisation Details'!$A:$K,COLUMN('Hospitalisation Details'!F1039),FALSE)</f>
        <v>10806.84</v>
      </c>
      <c r="N1040" t="str">
        <f>VLOOKUP($A1040,'Hospitalisation Details'!$A:$K,COLUMN('Hospitalisation Details'!G1039),FALSE)</f>
        <v>Tier - 3</v>
      </c>
      <c r="O1040" t="str">
        <f>VLOOKUP($A1040,'Hospitalisation Details'!$A:$K,COLUMN('Hospitalisation Details'!H1039),FALSE)</f>
        <v>Tier - 2</v>
      </c>
      <c r="P1040" t="str">
        <f>VLOOKUP($A1040,'Hospitalisation Details'!$A:$K,COLUMN('Hospitalisation Details'!I1039),FALSE)</f>
        <v>R1011</v>
      </c>
      <c r="Q1040">
        <f>VLOOKUP($A1040,'Hospitalisation Details'!$A:$K,COLUMN('Hospitalisation Details'!K1039),FALSE)</f>
        <v>52</v>
      </c>
      <c r="R1040" t="str" cm="1">
        <f t="array" ref="R1040">_xlfn.IFS(
Q1040&lt;=10,"0-10",
Q1040&lt;=20,"11-20",
Q1040&lt;=30,"21-30",
Q1040&lt;=40,"31-40",
Q1040&lt;=50,"41-50",
Q1040&lt;=60,"51-60",
Q1040&lt;=70,"61-70"
)</f>
        <v>51-60</v>
      </c>
      <c r="S1040" t="str">
        <f t="shared" si="16"/>
        <v>Yes</v>
      </c>
    </row>
    <row r="1041" spans="1:19" ht="15.75" x14ac:dyDescent="0.25">
      <c r="A1041" s="36" t="s">
        <v>1081</v>
      </c>
      <c r="B1041" t="str">
        <f>VLOOKUP(A1041,'Customer Names'!A:E,COLUMN('Customer Names'!D1040),FALSE)</f>
        <v>Ms. Shure</v>
      </c>
      <c r="C1041">
        <f>VLOOKUP($A1041,'Medical Examinations'!$A:$J,COLUMN('Medical Examinations'!B1040),FALSE)</f>
        <v>30.78</v>
      </c>
      <c r="D1041">
        <f>VLOOKUP($A1041,'Medical Examinations'!$A:$J,COLUMN('Medical Examinations'!C1040),FALSE)</f>
        <v>10.74</v>
      </c>
      <c r="E1041" t="str">
        <f>VLOOKUP($A1041,'Medical Examinations'!$A:$J,COLUMN('Medical Examinations'!D1040),FALSE)</f>
        <v>Yes</v>
      </c>
      <c r="F1041" t="str">
        <f>VLOOKUP($A1041,'Medical Examinations'!$A:$J,COLUMN('Medical Examinations'!E1040),FALSE)</f>
        <v>No</v>
      </c>
      <c r="G1041" t="str">
        <f>VLOOKUP($A1041,'Medical Examinations'!$A:$J,COLUMN('Medical Examinations'!F1040),FALSE)</f>
        <v>No</v>
      </c>
      <c r="H1041">
        <f>VLOOKUP($A1041,'Medical Examinations'!$A:$J,COLUMN('Medical Examinations'!G1040),FALSE)</f>
        <v>2</v>
      </c>
      <c r="I1041" t="str">
        <f>VLOOKUP($A1041,'Medical Examinations'!$A:$J,COLUMN('Medical Examinations'!H1040),FALSE)</f>
        <v>No</v>
      </c>
      <c r="J1041" t="str">
        <f>VLOOKUP($A1041,'Medical Examinations'!$A:$J,COLUMN('Medical Examinations'!I1040),FALSE)</f>
        <v>Obesity</v>
      </c>
      <c r="K1041" t="str">
        <f>VLOOKUP($A1041,'Medical Examinations'!$A:$J,COLUMN('Medical Examinations'!J1040),FALSE)</f>
        <v>Diabetes</v>
      </c>
      <c r="L1041" s="30">
        <f>VLOOKUP($A1041,'Hospitalisation Details'!$A:$K,COLUMN('Hospitalisation Details'!J1040),FALSE)</f>
        <v>25869</v>
      </c>
      <c r="M1041" s="23">
        <f>VLOOKUP($A1041,'Hospitalisation Details'!$A:$K,COLUMN('Hospitalisation Details'!F1040),FALSE)</f>
        <v>10797.34</v>
      </c>
      <c r="N1041" t="str">
        <f>VLOOKUP($A1041,'Hospitalisation Details'!$A:$K,COLUMN('Hospitalisation Details'!G1040),FALSE)</f>
        <v>Tier - 3</v>
      </c>
      <c r="O1041" t="str">
        <f>VLOOKUP($A1041,'Hospitalisation Details'!$A:$K,COLUMN('Hospitalisation Details'!H1040),FALSE)</f>
        <v>Tier - 2</v>
      </c>
      <c r="P1041" t="str">
        <f>VLOOKUP($A1041,'Hospitalisation Details'!$A:$K,COLUMN('Hospitalisation Details'!I1040),FALSE)</f>
        <v>R1023</v>
      </c>
      <c r="Q1041">
        <f>VLOOKUP($A1041,'Hospitalisation Details'!$A:$K,COLUMN('Hospitalisation Details'!K1040),FALSE)</f>
        <v>52</v>
      </c>
      <c r="R1041" t="str" cm="1">
        <f t="array" ref="R1041">_xlfn.IFS(
Q1041&lt;=10,"0-10",
Q1041&lt;=20,"11-20",
Q1041&lt;=30,"21-30",
Q1041&lt;=40,"31-40",
Q1041&lt;=50,"41-50",
Q1041&lt;=60,"51-60",
Q1041&lt;=70,"61-70"
)</f>
        <v>51-60</v>
      </c>
      <c r="S1041" t="str">
        <f t="shared" si="16"/>
        <v>Yes</v>
      </c>
    </row>
    <row r="1042" spans="1:19" ht="15.75" x14ac:dyDescent="0.25">
      <c r="A1042" s="36" t="s">
        <v>1082</v>
      </c>
      <c r="B1042" t="str">
        <f>VLOOKUP(A1042,'Customer Names'!A:E,COLUMN('Customer Names'!D1041),FALSE)</f>
        <v>Mr. Richard</v>
      </c>
      <c r="C1042">
        <f>VLOOKUP($A1042,'Medical Examinations'!$A:$J,COLUMN('Medical Examinations'!B1041),FALSE)</f>
        <v>28.975000000000001</v>
      </c>
      <c r="D1042">
        <f>VLOOKUP($A1042,'Medical Examinations'!$A:$J,COLUMN('Medical Examinations'!C1041),FALSE)</f>
        <v>7.69</v>
      </c>
      <c r="E1042" t="str">
        <f>VLOOKUP($A1042,'Medical Examinations'!$A:$J,COLUMN('Medical Examinations'!D1041),FALSE)</f>
        <v>Yes</v>
      </c>
      <c r="F1042" t="str">
        <f>VLOOKUP($A1042,'Medical Examinations'!$A:$J,COLUMN('Medical Examinations'!E1041),FALSE)</f>
        <v>No</v>
      </c>
      <c r="G1042" t="str">
        <f>VLOOKUP($A1042,'Medical Examinations'!$A:$J,COLUMN('Medical Examinations'!F1041),FALSE)</f>
        <v>No</v>
      </c>
      <c r="H1042">
        <f>VLOOKUP($A1042,'Medical Examinations'!$A:$J,COLUMN('Medical Examinations'!G1041),FALSE)</f>
        <v>0</v>
      </c>
      <c r="I1042" t="str">
        <f>VLOOKUP($A1042,'Medical Examinations'!$A:$J,COLUMN('Medical Examinations'!H1041),FALSE)</f>
        <v>No</v>
      </c>
      <c r="J1042" t="str">
        <f>VLOOKUP($A1042,'Medical Examinations'!$A:$J,COLUMN('Medical Examinations'!I1041),FALSE)</f>
        <v>Overweight</v>
      </c>
      <c r="K1042" t="str">
        <f>VLOOKUP($A1042,'Medical Examinations'!$A:$J,COLUMN('Medical Examinations'!J1041),FALSE)</f>
        <v>Diabetes</v>
      </c>
      <c r="L1042" s="30">
        <f>VLOOKUP($A1042,'Hospitalisation Details'!$A:$K,COLUMN('Hospitalisation Details'!J1041),FALSE)</f>
        <v>24768</v>
      </c>
      <c r="M1042" s="23">
        <f>VLOOKUP($A1042,'Hospitalisation Details'!$A:$K,COLUMN('Hospitalisation Details'!F1041),FALSE)</f>
        <v>10796.35</v>
      </c>
      <c r="N1042" t="str">
        <f>VLOOKUP($A1042,'Hospitalisation Details'!$A:$K,COLUMN('Hospitalisation Details'!G1041),FALSE)</f>
        <v>Tier - 3</v>
      </c>
      <c r="O1042" t="str">
        <f>VLOOKUP($A1042,'Hospitalisation Details'!$A:$K,COLUMN('Hospitalisation Details'!H1041),FALSE)</f>
        <v>Tier - 1</v>
      </c>
      <c r="P1042" t="str">
        <f>VLOOKUP($A1042,'Hospitalisation Details'!$A:$K,COLUMN('Hospitalisation Details'!I1041),FALSE)</f>
        <v>R1019</v>
      </c>
      <c r="Q1042">
        <f>VLOOKUP($A1042,'Hospitalisation Details'!$A:$K,COLUMN('Hospitalisation Details'!K1041),FALSE)</f>
        <v>55</v>
      </c>
      <c r="R1042" t="str" cm="1">
        <f t="array" ref="R1042">_xlfn.IFS(
Q1042&lt;=10,"0-10",
Q1042&lt;=20,"11-20",
Q1042&lt;=30,"21-30",
Q1042&lt;=40,"31-40",
Q1042&lt;=50,"41-50",
Q1042&lt;=60,"51-60",
Q1042&lt;=70,"61-70"
)</f>
        <v>51-60</v>
      </c>
      <c r="S1042" t="str">
        <f t="shared" si="16"/>
        <v>Yes</v>
      </c>
    </row>
    <row r="1043" spans="1:19" ht="15.75" x14ac:dyDescent="0.25">
      <c r="A1043" s="36" t="s">
        <v>1083</v>
      </c>
      <c r="B1043" t="str">
        <f>VLOOKUP(A1043,'Customer Names'!A:E,COLUMN('Customer Names'!D1042),FALSE)</f>
        <v>Ms. Brenda</v>
      </c>
      <c r="C1043">
        <f>VLOOKUP($A1043,'Medical Examinations'!$A:$J,COLUMN('Medical Examinations'!B1042),FALSE)</f>
        <v>33.4</v>
      </c>
      <c r="D1043">
        <f>VLOOKUP($A1043,'Medical Examinations'!$A:$J,COLUMN('Medical Examinations'!C1042),FALSE)</f>
        <v>4.84</v>
      </c>
      <c r="E1043" t="str">
        <f>VLOOKUP($A1043,'Medical Examinations'!$A:$J,COLUMN('Medical Examinations'!D1042),FALSE)</f>
        <v>No</v>
      </c>
      <c r="F1043" t="str">
        <f>VLOOKUP($A1043,'Medical Examinations'!$A:$J,COLUMN('Medical Examinations'!E1042),FALSE)</f>
        <v>No</v>
      </c>
      <c r="G1043" t="str">
        <f>VLOOKUP($A1043,'Medical Examinations'!$A:$J,COLUMN('Medical Examinations'!F1042),FALSE)</f>
        <v>No</v>
      </c>
      <c r="H1043">
        <f>VLOOKUP($A1043,'Medical Examinations'!$A:$J,COLUMN('Medical Examinations'!G1042),FALSE)</f>
        <v>0</v>
      </c>
      <c r="I1043" t="str">
        <f>VLOOKUP($A1043,'Medical Examinations'!$A:$J,COLUMN('Medical Examinations'!H1042),FALSE)</f>
        <v>No</v>
      </c>
      <c r="J1043" t="str">
        <f>VLOOKUP($A1043,'Medical Examinations'!$A:$J,COLUMN('Medical Examinations'!I1042),FALSE)</f>
        <v>Obesity</v>
      </c>
      <c r="K1043" t="str">
        <f>VLOOKUP($A1043,'Medical Examinations'!$A:$J,COLUMN('Medical Examinations'!J1042),FALSE)</f>
        <v>Normal</v>
      </c>
      <c r="L1043" s="30">
        <f>VLOOKUP($A1043,'Hospitalisation Details'!$A:$K,COLUMN('Hospitalisation Details'!J1042),FALSE)</f>
        <v>36518</v>
      </c>
      <c r="M1043" s="23">
        <f>VLOOKUP($A1043,'Hospitalisation Details'!$A:$K,COLUMN('Hospitalisation Details'!F1042),FALSE)</f>
        <v>10795.94</v>
      </c>
      <c r="N1043" t="str">
        <f>VLOOKUP($A1043,'Hospitalisation Details'!$A:$K,COLUMN('Hospitalisation Details'!G1042),FALSE)</f>
        <v>Tier - 3</v>
      </c>
      <c r="O1043" t="str">
        <f>VLOOKUP($A1043,'Hospitalisation Details'!$A:$K,COLUMN('Hospitalisation Details'!H1042),FALSE)</f>
        <v>Tier - 1</v>
      </c>
      <c r="P1043" t="str">
        <f>VLOOKUP($A1043,'Hospitalisation Details'!$A:$K,COLUMN('Hospitalisation Details'!I1042),FALSE)</f>
        <v>R1011</v>
      </c>
      <c r="Q1043">
        <f>VLOOKUP($A1043,'Hospitalisation Details'!$A:$K,COLUMN('Hospitalisation Details'!K1042),FALSE)</f>
        <v>23</v>
      </c>
      <c r="R1043" t="str" cm="1">
        <f t="array" ref="R1043">_xlfn.IFS(
Q1043&lt;=10,"0-10",
Q1043&lt;=20,"11-20",
Q1043&lt;=30,"21-30",
Q1043&lt;=40,"31-40",
Q1043&lt;=50,"41-50",
Q1043&lt;=60,"51-60",
Q1043&lt;=70,"61-70"
)</f>
        <v>21-30</v>
      </c>
      <c r="S1043" t="str">
        <f t="shared" si="16"/>
        <v>No</v>
      </c>
    </row>
    <row r="1044" spans="1:19" ht="15.75" x14ac:dyDescent="0.25">
      <c r="A1044" s="36" t="s">
        <v>1084</v>
      </c>
      <c r="B1044" t="str">
        <f>VLOOKUP(A1044,'Customer Names'!A:E,COLUMN('Customer Names'!D1043),FALSE)</f>
        <v>Mr. Joseph</v>
      </c>
      <c r="C1044">
        <f>VLOOKUP($A1044,'Medical Examinations'!$A:$J,COLUMN('Medical Examinations'!B1043),FALSE)</f>
        <v>21.5</v>
      </c>
      <c r="D1044">
        <f>VLOOKUP($A1044,'Medical Examinations'!$A:$J,COLUMN('Medical Examinations'!C1043),FALSE)</f>
        <v>9.77</v>
      </c>
      <c r="E1044" t="str">
        <f>VLOOKUP($A1044,'Medical Examinations'!$A:$J,COLUMN('Medical Examinations'!D1043),FALSE)</f>
        <v>Yes</v>
      </c>
      <c r="F1044" t="str">
        <f>VLOOKUP($A1044,'Medical Examinations'!$A:$J,COLUMN('Medical Examinations'!E1043),FALSE)</f>
        <v>No</v>
      </c>
      <c r="G1044" t="str">
        <f>VLOOKUP($A1044,'Medical Examinations'!$A:$J,COLUMN('Medical Examinations'!F1043),FALSE)</f>
        <v>No</v>
      </c>
      <c r="H1044">
        <f>VLOOKUP($A1044,'Medical Examinations'!$A:$J,COLUMN('Medical Examinations'!G1043),FALSE)</f>
        <v>0</v>
      </c>
      <c r="I1044" t="str">
        <f>VLOOKUP($A1044,'Medical Examinations'!$A:$J,COLUMN('Medical Examinations'!H1043),FALSE)</f>
        <v>No</v>
      </c>
      <c r="J1044" t="str">
        <f>VLOOKUP($A1044,'Medical Examinations'!$A:$J,COLUMN('Medical Examinations'!I1043),FALSE)</f>
        <v>Healthy Weight</v>
      </c>
      <c r="K1044" t="str">
        <f>VLOOKUP($A1044,'Medical Examinations'!$A:$J,COLUMN('Medical Examinations'!J1043),FALSE)</f>
        <v>Diabetes</v>
      </c>
      <c r="L1044" s="30">
        <f>VLOOKUP($A1044,'Hospitalisation Details'!$A:$K,COLUMN('Hospitalisation Details'!J1043),FALSE)</f>
        <v>24787</v>
      </c>
      <c r="M1044" s="23">
        <f>VLOOKUP($A1044,'Hospitalisation Details'!$A:$K,COLUMN('Hospitalisation Details'!F1043),FALSE)</f>
        <v>10791.96</v>
      </c>
      <c r="N1044" t="str">
        <f>VLOOKUP($A1044,'Hospitalisation Details'!$A:$K,COLUMN('Hospitalisation Details'!G1043),FALSE)</f>
        <v>Tier - 3</v>
      </c>
      <c r="O1044" t="str">
        <f>VLOOKUP($A1044,'Hospitalisation Details'!$A:$K,COLUMN('Hospitalisation Details'!H1043),FALSE)</f>
        <v>Tier - 2</v>
      </c>
      <c r="P1044" t="str">
        <f>VLOOKUP($A1044,'Hospitalisation Details'!$A:$K,COLUMN('Hospitalisation Details'!I1043),FALSE)</f>
        <v>R1011</v>
      </c>
      <c r="Q1044">
        <f>VLOOKUP($A1044,'Hospitalisation Details'!$A:$K,COLUMN('Hospitalisation Details'!K1043),FALSE)</f>
        <v>55</v>
      </c>
      <c r="R1044" t="str" cm="1">
        <f t="array" ref="R1044">_xlfn.IFS(
Q1044&lt;=10,"0-10",
Q1044&lt;=20,"11-20",
Q1044&lt;=30,"21-30",
Q1044&lt;=40,"31-40",
Q1044&lt;=50,"41-50",
Q1044&lt;=60,"51-60",
Q1044&lt;=70,"61-70"
)</f>
        <v>51-60</v>
      </c>
      <c r="S1044" t="str">
        <f t="shared" si="16"/>
        <v>Yes</v>
      </c>
    </row>
    <row r="1045" spans="1:19" ht="15.75" x14ac:dyDescent="0.25">
      <c r="A1045" s="36" t="s">
        <v>1085</v>
      </c>
      <c r="B1045" t="str">
        <f>VLOOKUP(A1045,'Customer Names'!A:E,COLUMN('Customer Names'!D1044),FALSE)</f>
        <v>Mr. Stephen</v>
      </c>
      <c r="C1045">
        <f>VLOOKUP($A1045,'Medical Examinations'!$A:$J,COLUMN('Medical Examinations'!B1044),FALSE)</f>
        <v>38.14</v>
      </c>
      <c r="D1045">
        <f>VLOOKUP($A1045,'Medical Examinations'!$A:$J,COLUMN('Medical Examinations'!C1044),FALSE)</f>
        <v>5.84</v>
      </c>
      <c r="E1045" t="str">
        <f>VLOOKUP($A1045,'Medical Examinations'!$A:$J,COLUMN('Medical Examinations'!D1044),FALSE)</f>
        <v>No</v>
      </c>
      <c r="F1045" t="str">
        <f>VLOOKUP($A1045,'Medical Examinations'!$A:$J,COLUMN('Medical Examinations'!E1044),FALSE)</f>
        <v>No</v>
      </c>
      <c r="G1045" t="str">
        <f>VLOOKUP($A1045,'Medical Examinations'!$A:$J,COLUMN('Medical Examinations'!F1044),FALSE)</f>
        <v>No</v>
      </c>
      <c r="H1045">
        <f>VLOOKUP($A1045,'Medical Examinations'!$A:$J,COLUMN('Medical Examinations'!G1044),FALSE)</f>
        <v>0</v>
      </c>
      <c r="I1045" t="str">
        <f>VLOOKUP($A1045,'Medical Examinations'!$A:$J,COLUMN('Medical Examinations'!H1044),FALSE)</f>
        <v>No</v>
      </c>
      <c r="J1045" t="str">
        <f>VLOOKUP($A1045,'Medical Examinations'!$A:$J,COLUMN('Medical Examinations'!I1044),FALSE)</f>
        <v>Obesity</v>
      </c>
      <c r="K1045" t="str">
        <f>VLOOKUP($A1045,'Medical Examinations'!$A:$J,COLUMN('Medical Examinations'!J1044),FALSE)</f>
        <v>Prediabetes</v>
      </c>
      <c r="L1045" s="30">
        <f>VLOOKUP($A1045,'Hospitalisation Details'!$A:$K,COLUMN('Hospitalisation Details'!J1044),FALSE)</f>
        <v>32837</v>
      </c>
      <c r="M1045" s="23">
        <f>VLOOKUP($A1045,'Hospitalisation Details'!$A:$K,COLUMN('Hospitalisation Details'!F1044),FALSE)</f>
        <v>10769.75</v>
      </c>
      <c r="N1045" t="str">
        <f>VLOOKUP($A1045,'Hospitalisation Details'!$A:$K,COLUMN('Hospitalisation Details'!G1044),FALSE)</f>
        <v>Tier - 3</v>
      </c>
      <c r="O1045" t="str">
        <f>VLOOKUP($A1045,'Hospitalisation Details'!$A:$K,COLUMN('Hospitalisation Details'!H1044),FALSE)</f>
        <v>Tier - 2</v>
      </c>
      <c r="P1045" t="str">
        <f>VLOOKUP($A1045,'Hospitalisation Details'!$A:$K,COLUMN('Hospitalisation Details'!I1044),FALSE)</f>
        <v>R1022</v>
      </c>
      <c r="Q1045">
        <f>VLOOKUP($A1045,'Hospitalisation Details'!$A:$K,COLUMN('Hospitalisation Details'!K1044),FALSE)</f>
        <v>33</v>
      </c>
      <c r="R1045" t="str" cm="1">
        <f t="array" ref="R1045">_xlfn.IFS(
Q1045&lt;=10,"0-10",
Q1045&lt;=20,"11-20",
Q1045&lt;=30,"21-30",
Q1045&lt;=40,"31-40",
Q1045&lt;=50,"41-50",
Q1045&lt;=60,"51-60",
Q1045&lt;=70,"61-70"
)</f>
        <v>31-40</v>
      </c>
      <c r="S1045" t="str">
        <f t="shared" si="16"/>
        <v>Yes</v>
      </c>
    </row>
    <row r="1046" spans="1:19" ht="15.75" x14ac:dyDescent="0.25">
      <c r="A1046" s="36" t="s">
        <v>1086</v>
      </c>
      <c r="B1046" t="str">
        <f>VLOOKUP(A1046,'Customer Names'!A:E,COLUMN('Customer Names'!D1045),FALSE)</f>
        <v>Mrs. Kathya</v>
      </c>
      <c r="C1046">
        <f>VLOOKUP($A1046,'Medical Examinations'!$A:$J,COLUMN('Medical Examinations'!B1045),FALSE)</f>
        <v>35.42</v>
      </c>
      <c r="D1046">
        <f>VLOOKUP($A1046,'Medical Examinations'!$A:$J,COLUMN('Medical Examinations'!C1045),FALSE)</f>
        <v>8.6999999999999993</v>
      </c>
      <c r="E1046" t="str">
        <f>VLOOKUP($A1046,'Medical Examinations'!$A:$J,COLUMN('Medical Examinations'!D1045),FALSE)</f>
        <v>Yes</v>
      </c>
      <c r="F1046" t="str">
        <f>VLOOKUP($A1046,'Medical Examinations'!$A:$J,COLUMN('Medical Examinations'!E1045),FALSE)</f>
        <v>No</v>
      </c>
      <c r="G1046" t="str">
        <f>VLOOKUP($A1046,'Medical Examinations'!$A:$J,COLUMN('Medical Examinations'!F1045),FALSE)</f>
        <v>No</v>
      </c>
      <c r="H1046">
        <f>VLOOKUP($A1046,'Medical Examinations'!$A:$J,COLUMN('Medical Examinations'!G1045),FALSE)</f>
        <v>1</v>
      </c>
      <c r="I1046" t="str">
        <f>VLOOKUP($A1046,'Medical Examinations'!$A:$J,COLUMN('Medical Examinations'!H1045),FALSE)</f>
        <v>No</v>
      </c>
      <c r="J1046" t="str">
        <f>VLOOKUP($A1046,'Medical Examinations'!$A:$J,COLUMN('Medical Examinations'!I1045),FALSE)</f>
        <v>Obesity</v>
      </c>
      <c r="K1046" t="str">
        <f>VLOOKUP($A1046,'Medical Examinations'!$A:$J,COLUMN('Medical Examinations'!J1045),FALSE)</f>
        <v>Diabetes</v>
      </c>
      <c r="L1046" s="30">
        <f>VLOOKUP($A1046,'Hospitalisation Details'!$A:$K,COLUMN('Hospitalisation Details'!J1045),FALSE)</f>
        <v>31653</v>
      </c>
      <c r="M1046" s="23">
        <f>VLOOKUP($A1046,'Hospitalisation Details'!$A:$K,COLUMN('Hospitalisation Details'!F1045),FALSE)</f>
        <v>10749.02</v>
      </c>
      <c r="N1046" t="str">
        <f>VLOOKUP($A1046,'Hospitalisation Details'!$A:$K,COLUMN('Hospitalisation Details'!G1045),FALSE)</f>
        <v>Tier - 3</v>
      </c>
      <c r="O1046" t="str">
        <f>VLOOKUP($A1046,'Hospitalisation Details'!$A:$K,COLUMN('Hospitalisation Details'!H1045),FALSE)</f>
        <v>Tier - 1</v>
      </c>
      <c r="P1046" t="str">
        <f>VLOOKUP($A1046,'Hospitalisation Details'!$A:$K,COLUMN('Hospitalisation Details'!I1045),FALSE)</f>
        <v>R1026</v>
      </c>
      <c r="Q1046">
        <f>VLOOKUP($A1046,'Hospitalisation Details'!$A:$K,COLUMN('Hospitalisation Details'!K1045),FALSE)</f>
        <v>36</v>
      </c>
      <c r="R1046" t="str" cm="1">
        <f t="array" ref="R1046">_xlfn.IFS(
Q1046&lt;=10,"0-10",
Q1046&lt;=20,"11-20",
Q1046&lt;=30,"21-30",
Q1046&lt;=40,"31-40",
Q1046&lt;=50,"41-50",
Q1046&lt;=60,"51-60",
Q1046&lt;=70,"61-70"
)</f>
        <v>31-40</v>
      </c>
      <c r="S1046" t="str">
        <f t="shared" si="16"/>
        <v>Yes</v>
      </c>
    </row>
    <row r="1047" spans="1:19" ht="15.75" x14ac:dyDescent="0.25">
      <c r="A1047" s="36" t="s">
        <v>1087</v>
      </c>
      <c r="B1047" t="str">
        <f>VLOOKUP(A1047,'Customer Names'!A:E,COLUMN('Customer Names'!D1046),FALSE)</f>
        <v>Mr. Wesley</v>
      </c>
      <c r="C1047">
        <f>VLOOKUP($A1047,'Medical Examinations'!$A:$J,COLUMN('Medical Examinations'!B1046),FALSE)</f>
        <v>35.625</v>
      </c>
      <c r="D1047">
        <f>VLOOKUP($A1047,'Medical Examinations'!$A:$J,COLUMN('Medical Examinations'!C1046),FALSE)</f>
        <v>10.79</v>
      </c>
      <c r="E1047" t="str">
        <f>VLOOKUP($A1047,'Medical Examinations'!$A:$J,COLUMN('Medical Examinations'!D1046),FALSE)</f>
        <v>No</v>
      </c>
      <c r="F1047" t="str">
        <f>VLOOKUP($A1047,'Medical Examinations'!$A:$J,COLUMN('Medical Examinations'!E1046),FALSE)</f>
        <v>No</v>
      </c>
      <c r="G1047" t="str">
        <f>VLOOKUP($A1047,'Medical Examinations'!$A:$J,COLUMN('Medical Examinations'!F1046),FALSE)</f>
        <v>No</v>
      </c>
      <c r="H1047">
        <f>VLOOKUP($A1047,'Medical Examinations'!$A:$J,COLUMN('Medical Examinations'!G1046),FALSE)</f>
        <v>0</v>
      </c>
      <c r="I1047" t="str">
        <f>VLOOKUP($A1047,'Medical Examinations'!$A:$J,COLUMN('Medical Examinations'!H1046),FALSE)</f>
        <v>No</v>
      </c>
      <c r="J1047" t="str">
        <f>VLOOKUP($A1047,'Medical Examinations'!$A:$J,COLUMN('Medical Examinations'!I1046),FALSE)</f>
        <v>Obesity</v>
      </c>
      <c r="K1047" t="str">
        <f>VLOOKUP($A1047,'Medical Examinations'!$A:$J,COLUMN('Medical Examinations'!J1046),FALSE)</f>
        <v>Diabetes</v>
      </c>
      <c r="L1047" s="30">
        <f>VLOOKUP($A1047,'Hospitalisation Details'!$A:$K,COLUMN('Hospitalisation Details'!J1046),FALSE)</f>
        <v>27372</v>
      </c>
      <c r="M1047" s="23">
        <f>VLOOKUP($A1047,'Hospitalisation Details'!$A:$K,COLUMN('Hospitalisation Details'!F1046),FALSE)</f>
        <v>10736.87</v>
      </c>
      <c r="N1047" t="str">
        <f>VLOOKUP($A1047,'Hospitalisation Details'!$A:$K,COLUMN('Hospitalisation Details'!G1046),FALSE)</f>
        <v>Tier - 3</v>
      </c>
      <c r="O1047" t="str">
        <f>VLOOKUP($A1047,'Hospitalisation Details'!$A:$K,COLUMN('Hospitalisation Details'!H1046),FALSE)</f>
        <v>Tier - 1</v>
      </c>
      <c r="P1047" t="str">
        <f>VLOOKUP($A1047,'Hospitalisation Details'!$A:$K,COLUMN('Hospitalisation Details'!I1046),FALSE)</f>
        <v>R1016</v>
      </c>
      <c r="Q1047">
        <f>VLOOKUP($A1047,'Hospitalisation Details'!$A:$K,COLUMN('Hospitalisation Details'!K1046),FALSE)</f>
        <v>48</v>
      </c>
      <c r="R1047" t="str" cm="1">
        <f t="array" ref="R1047">_xlfn.IFS(
Q1047&lt;=10,"0-10",
Q1047&lt;=20,"11-20",
Q1047&lt;=30,"21-30",
Q1047&lt;=40,"31-40",
Q1047&lt;=50,"41-50",
Q1047&lt;=60,"51-60",
Q1047&lt;=70,"61-70"
)</f>
        <v>41-50</v>
      </c>
      <c r="S1047" t="str">
        <f t="shared" si="16"/>
        <v>Yes</v>
      </c>
    </row>
    <row r="1048" spans="1:19" ht="15.75" x14ac:dyDescent="0.25">
      <c r="A1048" s="36" t="s">
        <v>1088</v>
      </c>
      <c r="B1048" t="str">
        <f>VLOOKUP(A1048,'Customer Names'!A:E,COLUMN('Customer Names'!D1047),FALSE)</f>
        <v>Mr. Tim</v>
      </c>
      <c r="C1048">
        <f>VLOOKUP($A1048,'Medical Examinations'!$A:$J,COLUMN('Medical Examinations'!B1047),FALSE)</f>
        <v>45.51</v>
      </c>
      <c r="D1048">
        <f>VLOOKUP($A1048,'Medical Examinations'!$A:$J,COLUMN('Medical Examinations'!C1047),FALSE)</f>
        <v>4.32</v>
      </c>
      <c r="E1048" t="str">
        <f>VLOOKUP($A1048,'Medical Examinations'!$A:$J,COLUMN('Medical Examinations'!D1047),FALSE)</f>
        <v>No</v>
      </c>
      <c r="F1048" t="str">
        <f>VLOOKUP($A1048,'Medical Examinations'!$A:$J,COLUMN('Medical Examinations'!E1047),FALSE)</f>
        <v>No</v>
      </c>
      <c r="G1048" t="str">
        <f>VLOOKUP($A1048,'Medical Examinations'!$A:$J,COLUMN('Medical Examinations'!F1047),FALSE)</f>
        <v>No</v>
      </c>
      <c r="H1048">
        <f>VLOOKUP($A1048,'Medical Examinations'!$A:$J,COLUMN('Medical Examinations'!G1047),FALSE)</f>
        <v>1</v>
      </c>
      <c r="I1048" t="str">
        <f>VLOOKUP($A1048,'Medical Examinations'!$A:$J,COLUMN('Medical Examinations'!H1047),FALSE)</f>
        <v>No</v>
      </c>
      <c r="J1048" t="str">
        <f>VLOOKUP($A1048,'Medical Examinations'!$A:$J,COLUMN('Medical Examinations'!I1047),FALSE)</f>
        <v>Obesity</v>
      </c>
      <c r="K1048" t="str">
        <f>VLOOKUP($A1048,'Medical Examinations'!$A:$J,COLUMN('Medical Examinations'!J1047),FALSE)</f>
        <v>Normal</v>
      </c>
      <c r="L1048" s="30">
        <f>VLOOKUP($A1048,'Hospitalisation Details'!$A:$K,COLUMN('Hospitalisation Details'!J1047),FALSE)</f>
        <v>33780</v>
      </c>
      <c r="M1048" s="23">
        <f>VLOOKUP($A1048,'Hospitalisation Details'!$A:$K,COLUMN('Hospitalisation Details'!F1047),FALSE)</f>
        <v>10719.57</v>
      </c>
      <c r="N1048" t="str">
        <f>VLOOKUP($A1048,'Hospitalisation Details'!$A:$K,COLUMN('Hospitalisation Details'!G1047),FALSE)</f>
        <v>Tier - 3</v>
      </c>
      <c r="O1048" t="str">
        <f>VLOOKUP($A1048,'Hospitalisation Details'!$A:$K,COLUMN('Hospitalisation Details'!H1047),FALSE)</f>
        <v>Tier - 1</v>
      </c>
      <c r="P1048" t="str">
        <f>VLOOKUP($A1048,'Hospitalisation Details'!$A:$K,COLUMN('Hospitalisation Details'!I1047),FALSE)</f>
        <v>R1012</v>
      </c>
      <c r="Q1048">
        <f>VLOOKUP($A1048,'Hospitalisation Details'!$A:$K,COLUMN('Hospitalisation Details'!K1047),FALSE)</f>
        <v>30</v>
      </c>
      <c r="R1048" t="str" cm="1">
        <f t="array" ref="R1048">_xlfn.IFS(
Q1048&lt;=10,"0-10",
Q1048&lt;=20,"11-20",
Q1048&lt;=30,"21-30",
Q1048&lt;=40,"31-40",
Q1048&lt;=50,"41-50",
Q1048&lt;=60,"51-60",
Q1048&lt;=70,"61-70"
)</f>
        <v>21-30</v>
      </c>
      <c r="S1048" t="str">
        <f t="shared" si="16"/>
        <v>No</v>
      </c>
    </row>
    <row r="1049" spans="1:19" ht="15.75" x14ac:dyDescent="0.25">
      <c r="A1049" s="36" t="s">
        <v>1089</v>
      </c>
      <c r="B1049" t="str">
        <f>VLOOKUP(A1049,'Customer Names'!A:E,COLUMN('Customer Names'!D1048),FALSE)</f>
        <v>Ms. Jamie</v>
      </c>
      <c r="C1049">
        <f>VLOOKUP($A1049,'Medical Examinations'!$A:$J,COLUMN('Medical Examinations'!B1048),FALSE)</f>
        <v>37.1</v>
      </c>
      <c r="D1049">
        <f>VLOOKUP($A1049,'Medical Examinations'!$A:$J,COLUMN('Medical Examinations'!C1048),FALSE)</f>
        <v>7.19</v>
      </c>
      <c r="E1049" t="str">
        <f>VLOOKUP($A1049,'Medical Examinations'!$A:$J,COLUMN('Medical Examinations'!D1048),FALSE)</f>
        <v>Yes</v>
      </c>
      <c r="F1049" t="str">
        <f>VLOOKUP($A1049,'Medical Examinations'!$A:$J,COLUMN('Medical Examinations'!E1048),FALSE)</f>
        <v>No</v>
      </c>
      <c r="G1049" t="str">
        <f>VLOOKUP($A1049,'Medical Examinations'!$A:$J,COLUMN('Medical Examinations'!F1048),FALSE)</f>
        <v>No</v>
      </c>
      <c r="H1049">
        <f>VLOOKUP($A1049,'Medical Examinations'!$A:$J,COLUMN('Medical Examinations'!G1048),FALSE)</f>
        <v>0</v>
      </c>
      <c r="I1049" t="str">
        <f>VLOOKUP($A1049,'Medical Examinations'!$A:$J,COLUMN('Medical Examinations'!H1048),FALSE)</f>
        <v>No</v>
      </c>
      <c r="J1049" t="str">
        <f>VLOOKUP($A1049,'Medical Examinations'!$A:$J,COLUMN('Medical Examinations'!I1048),FALSE)</f>
        <v>Obesity</v>
      </c>
      <c r="K1049" t="str">
        <f>VLOOKUP($A1049,'Medical Examinations'!$A:$J,COLUMN('Medical Examinations'!J1048),FALSE)</f>
        <v>Diabetes</v>
      </c>
      <c r="L1049" s="30">
        <f>VLOOKUP($A1049,'Hospitalisation Details'!$A:$K,COLUMN('Hospitalisation Details'!J1048),FALSE)</f>
        <v>24750</v>
      </c>
      <c r="M1049" s="23">
        <f>VLOOKUP($A1049,'Hospitalisation Details'!$A:$K,COLUMN('Hospitalisation Details'!F1048),FALSE)</f>
        <v>10713.64</v>
      </c>
      <c r="N1049" t="str">
        <f>VLOOKUP($A1049,'Hospitalisation Details'!$A:$K,COLUMN('Hospitalisation Details'!G1048),FALSE)</f>
        <v>Tier - 3</v>
      </c>
      <c r="O1049" t="str">
        <f>VLOOKUP($A1049,'Hospitalisation Details'!$A:$K,COLUMN('Hospitalisation Details'!H1048),FALSE)</f>
        <v>Tier - 3</v>
      </c>
      <c r="P1049" t="str">
        <f>VLOOKUP($A1049,'Hospitalisation Details'!$A:$K,COLUMN('Hospitalisation Details'!I1048),FALSE)</f>
        <v>R1011</v>
      </c>
      <c r="Q1049">
        <f>VLOOKUP($A1049,'Hospitalisation Details'!$A:$K,COLUMN('Hospitalisation Details'!K1048),FALSE)</f>
        <v>55</v>
      </c>
      <c r="R1049" t="str" cm="1">
        <f t="array" ref="R1049">_xlfn.IFS(
Q1049&lt;=10,"0-10",
Q1049&lt;=20,"11-20",
Q1049&lt;=30,"21-30",
Q1049&lt;=40,"31-40",
Q1049&lt;=50,"41-50",
Q1049&lt;=60,"51-60",
Q1049&lt;=70,"61-70"
)</f>
        <v>51-60</v>
      </c>
      <c r="S1049" t="str">
        <f t="shared" si="16"/>
        <v>Yes</v>
      </c>
    </row>
    <row r="1050" spans="1:19" ht="15.75" x14ac:dyDescent="0.25">
      <c r="A1050" s="36" t="s">
        <v>1090</v>
      </c>
      <c r="B1050" t="str">
        <f>VLOOKUP(A1050,'Customer Names'!A:E,COLUMN('Customer Names'!D1049),FALSE)</f>
        <v>Ms. Alexandra</v>
      </c>
      <c r="C1050">
        <f>VLOOKUP($A1050,'Medical Examinations'!$A:$J,COLUMN('Medical Examinations'!B1049),FALSE)</f>
        <v>30.5</v>
      </c>
      <c r="D1050">
        <f>VLOOKUP($A1050,'Medical Examinations'!$A:$J,COLUMN('Medical Examinations'!C1049),FALSE)</f>
        <v>11.94</v>
      </c>
      <c r="E1050" t="str">
        <f>VLOOKUP($A1050,'Medical Examinations'!$A:$J,COLUMN('Medical Examinations'!D1049),FALSE)</f>
        <v>Yes</v>
      </c>
      <c r="F1050" t="str">
        <f>VLOOKUP($A1050,'Medical Examinations'!$A:$J,COLUMN('Medical Examinations'!E1049),FALSE)</f>
        <v>No</v>
      </c>
      <c r="G1050" t="str">
        <f>VLOOKUP($A1050,'Medical Examinations'!$A:$J,COLUMN('Medical Examinations'!F1049),FALSE)</f>
        <v>No</v>
      </c>
      <c r="H1050">
        <f>VLOOKUP($A1050,'Medical Examinations'!$A:$J,COLUMN('Medical Examinations'!G1049),FALSE)</f>
        <v>0</v>
      </c>
      <c r="I1050" t="str">
        <f>VLOOKUP($A1050,'Medical Examinations'!$A:$J,COLUMN('Medical Examinations'!H1049),FALSE)</f>
        <v>No</v>
      </c>
      <c r="J1050" t="str">
        <f>VLOOKUP($A1050,'Medical Examinations'!$A:$J,COLUMN('Medical Examinations'!I1049),FALSE)</f>
        <v>Obesity</v>
      </c>
      <c r="K1050" t="str">
        <f>VLOOKUP($A1050,'Medical Examinations'!$A:$J,COLUMN('Medical Examinations'!J1049),FALSE)</f>
        <v>Diabetes</v>
      </c>
      <c r="L1050" s="30">
        <f>VLOOKUP($A1050,'Hospitalisation Details'!$A:$K,COLUMN('Hospitalisation Details'!J1049),FALSE)</f>
        <v>24683</v>
      </c>
      <c r="M1050" s="23">
        <f>VLOOKUP($A1050,'Hospitalisation Details'!$A:$K,COLUMN('Hospitalisation Details'!F1049),FALSE)</f>
        <v>10704.47</v>
      </c>
      <c r="N1050" t="str">
        <f>VLOOKUP($A1050,'Hospitalisation Details'!$A:$K,COLUMN('Hospitalisation Details'!G1049),FALSE)</f>
        <v>Tier - 3</v>
      </c>
      <c r="O1050" t="str">
        <f>VLOOKUP($A1050,'Hospitalisation Details'!$A:$K,COLUMN('Hospitalisation Details'!H1049),FALSE)</f>
        <v>Tier - 2</v>
      </c>
      <c r="P1050" t="str">
        <f>VLOOKUP($A1050,'Hospitalisation Details'!$A:$K,COLUMN('Hospitalisation Details'!I1049),FALSE)</f>
        <v>R1011</v>
      </c>
      <c r="Q1050">
        <f>VLOOKUP($A1050,'Hospitalisation Details'!$A:$K,COLUMN('Hospitalisation Details'!K1049),FALSE)</f>
        <v>55</v>
      </c>
      <c r="R1050" t="str" cm="1">
        <f t="array" ref="R1050">_xlfn.IFS(
Q1050&lt;=10,"0-10",
Q1050&lt;=20,"11-20",
Q1050&lt;=30,"21-30",
Q1050&lt;=40,"31-40",
Q1050&lt;=50,"41-50",
Q1050&lt;=60,"51-60",
Q1050&lt;=70,"61-70"
)</f>
        <v>51-60</v>
      </c>
      <c r="S1050" t="str">
        <f t="shared" si="16"/>
        <v>Yes</v>
      </c>
    </row>
    <row r="1051" spans="1:19" ht="15.75" x14ac:dyDescent="0.25">
      <c r="A1051" s="36" t="s">
        <v>1091</v>
      </c>
      <c r="B1051" t="str">
        <f>VLOOKUP(A1051,'Customer Names'!A:E,COLUMN('Customer Names'!D1050),FALSE)</f>
        <v>Ms. Tiffany</v>
      </c>
      <c r="C1051">
        <f>VLOOKUP($A1051,'Medical Examinations'!$A:$J,COLUMN('Medical Examinations'!B1050),FALSE)</f>
        <v>28.16</v>
      </c>
      <c r="D1051">
        <f>VLOOKUP($A1051,'Medical Examinations'!$A:$J,COLUMN('Medical Examinations'!C1050),FALSE)</f>
        <v>5.56</v>
      </c>
      <c r="E1051" t="str">
        <f>VLOOKUP($A1051,'Medical Examinations'!$A:$J,COLUMN('Medical Examinations'!D1050),FALSE)</f>
        <v>No</v>
      </c>
      <c r="F1051" t="str">
        <f>VLOOKUP($A1051,'Medical Examinations'!$A:$J,COLUMN('Medical Examinations'!E1050),FALSE)</f>
        <v>No</v>
      </c>
      <c r="G1051" t="str">
        <f>VLOOKUP($A1051,'Medical Examinations'!$A:$J,COLUMN('Medical Examinations'!F1050),FALSE)</f>
        <v>No</v>
      </c>
      <c r="H1051">
        <f>VLOOKUP($A1051,'Medical Examinations'!$A:$J,COLUMN('Medical Examinations'!G1050),FALSE)</f>
        <v>2</v>
      </c>
      <c r="I1051" t="str">
        <f>VLOOKUP($A1051,'Medical Examinations'!$A:$J,COLUMN('Medical Examinations'!H1050),FALSE)</f>
        <v>No</v>
      </c>
      <c r="J1051" t="str">
        <f>VLOOKUP($A1051,'Medical Examinations'!$A:$J,COLUMN('Medical Examinations'!I1050),FALSE)</f>
        <v>Overweight</v>
      </c>
      <c r="K1051" t="str">
        <f>VLOOKUP($A1051,'Medical Examinations'!$A:$J,COLUMN('Medical Examinations'!J1050),FALSE)</f>
        <v>Normal</v>
      </c>
      <c r="L1051" s="30">
        <f>VLOOKUP($A1051,'Hospitalisation Details'!$A:$K,COLUMN('Hospitalisation Details'!J1050),FALSE)</f>
        <v>26596</v>
      </c>
      <c r="M1051" s="23">
        <f>VLOOKUP($A1051,'Hospitalisation Details'!$A:$K,COLUMN('Hospitalisation Details'!F1050),FALSE)</f>
        <v>10702.64</v>
      </c>
      <c r="N1051" t="str">
        <f>VLOOKUP($A1051,'Hospitalisation Details'!$A:$K,COLUMN('Hospitalisation Details'!G1050),FALSE)</f>
        <v>Tier - 3</v>
      </c>
      <c r="O1051" t="str">
        <f>VLOOKUP($A1051,'Hospitalisation Details'!$A:$K,COLUMN('Hospitalisation Details'!H1050),FALSE)</f>
        <v>Tier - 3</v>
      </c>
      <c r="P1051" t="str">
        <f>VLOOKUP($A1051,'Hospitalisation Details'!$A:$K,COLUMN('Hospitalisation Details'!I1050),FALSE)</f>
        <v>R1013</v>
      </c>
      <c r="Q1051">
        <f>VLOOKUP($A1051,'Hospitalisation Details'!$A:$K,COLUMN('Hospitalisation Details'!K1050),FALSE)</f>
        <v>50</v>
      </c>
      <c r="R1051" t="str" cm="1">
        <f t="array" ref="R1051">_xlfn.IFS(
Q1051&lt;=10,"0-10",
Q1051&lt;=20,"11-20",
Q1051&lt;=30,"21-30",
Q1051&lt;=40,"31-40",
Q1051&lt;=50,"41-50",
Q1051&lt;=60,"51-60",
Q1051&lt;=70,"61-70"
)</f>
        <v>41-50</v>
      </c>
      <c r="S1051" t="str">
        <f t="shared" si="16"/>
        <v>No</v>
      </c>
    </row>
    <row r="1052" spans="1:19" ht="15.75" x14ac:dyDescent="0.25">
      <c r="A1052" s="36" t="s">
        <v>1092</v>
      </c>
      <c r="B1052" t="str">
        <f>VLOOKUP(A1052,'Customer Names'!A:E,COLUMN('Customer Names'!D1051),FALSE)</f>
        <v>Mrs. Rebecca</v>
      </c>
      <c r="C1052">
        <f>VLOOKUP($A1052,'Medical Examinations'!$A:$J,COLUMN('Medical Examinations'!B1051),FALSE)</f>
        <v>29.1</v>
      </c>
      <c r="D1052">
        <f>VLOOKUP($A1052,'Medical Examinations'!$A:$J,COLUMN('Medical Examinations'!C1051),FALSE)</f>
        <v>5.64</v>
      </c>
      <c r="E1052" t="str">
        <f>VLOOKUP($A1052,'Medical Examinations'!$A:$J,COLUMN('Medical Examinations'!D1051),FALSE)</f>
        <v>Yes</v>
      </c>
      <c r="F1052" t="str">
        <f>VLOOKUP($A1052,'Medical Examinations'!$A:$J,COLUMN('Medical Examinations'!E1051),FALSE)</f>
        <v>No</v>
      </c>
      <c r="G1052" t="str">
        <f>VLOOKUP($A1052,'Medical Examinations'!$A:$J,COLUMN('Medical Examinations'!F1051),FALSE)</f>
        <v>No</v>
      </c>
      <c r="H1052">
        <f>VLOOKUP($A1052,'Medical Examinations'!$A:$J,COLUMN('Medical Examinations'!G1051),FALSE)</f>
        <v>0</v>
      </c>
      <c r="I1052" t="str">
        <f>VLOOKUP($A1052,'Medical Examinations'!$A:$J,COLUMN('Medical Examinations'!H1051),FALSE)</f>
        <v>No</v>
      </c>
      <c r="J1052" t="str">
        <f>VLOOKUP($A1052,'Medical Examinations'!$A:$J,COLUMN('Medical Examinations'!I1051),FALSE)</f>
        <v>Overweight</v>
      </c>
      <c r="K1052" t="str">
        <f>VLOOKUP($A1052,'Medical Examinations'!$A:$J,COLUMN('Medical Examinations'!J1051),FALSE)</f>
        <v>Normal</v>
      </c>
      <c r="L1052" s="30">
        <f>VLOOKUP($A1052,'Hospitalisation Details'!$A:$K,COLUMN('Hospitalisation Details'!J1051),FALSE)</f>
        <v>28033</v>
      </c>
      <c r="M1052" s="23">
        <f>VLOOKUP($A1052,'Hospitalisation Details'!$A:$K,COLUMN('Hospitalisation Details'!F1051),FALSE)</f>
        <v>10698.38</v>
      </c>
      <c r="N1052" t="str">
        <f>VLOOKUP($A1052,'Hospitalisation Details'!$A:$K,COLUMN('Hospitalisation Details'!G1051),FALSE)</f>
        <v>Tier - 3</v>
      </c>
      <c r="O1052" t="str">
        <f>VLOOKUP($A1052,'Hospitalisation Details'!$A:$K,COLUMN('Hospitalisation Details'!H1051),FALSE)</f>
        <v>Tier - 1</v>
      </c>
      <c r="P1052" t="str">
        <f>VLOOKUP($A1052,'Hospitalisation Details'!$A:$K,COLUMN('Hospitalisation Details'!I1051),FALSE)</f>
        <v>R1025</v>
      </c>
      <c r="Q1052">
        <f>VLOOKUP($A1052,'Hospitalisation Details'!$A:$K,COLUMN('Hospitalisation Details'!K1051),FALSE)</f>
        <v>46</v>
      </c>
      <c r="R1052" t="str" cm="1">
        <f t="array" ref="R1052">_xlfn.IFS(
Q1052&lt;=10,"0-10",
Q1052&lt;=20,"11-20",
Q1052&lt;=30,"21-30",
Q1052&lt;=40,"31-40",
Q1052&lt;=50,"41-50",
Q1052&lt;=60,"51-60",
Q1052&lt;=70,"61-70"
)</f>
        <v>41-50</v>
      </c>
      <c r="S1052" t="str">
        <f t="shared" si="16"/>
        <v>No</v>
      </c>
    </row>
    <row r="1053" spans="1:19" ht="15.75" x14ac:dyDescent="0.25">
      <c r="A1053" s="36" t="s">
        <v>1093</v>
      </c>
      <c r="B1053" t="str">
        <f>VLOOKUP(A1053,'Customer Names'!A:E,COLUMN('Customer Names'!D1052),FALSE)</f>
        <v>Mr. Austin</v>
      </c>
      <c r="C1053">
        <f>VLOOKUP($A1053,'Medical Examinations'!$A:$J,COLUMN('Medical Examinations'!B1052),FALSE)</f>
        <v>30.22</v>
      </c>
      <c r="D1053">
        <f>VLOOKUP($A1053,'Medical Examinations'!$A:$J,COLUMN('Medical Examinations'!C1052),FALSE)</f>
        <v>4.6500000000000004</v>
      </c>
      <c r="E1053" t="str">
        <f>VLOOKUP($A1053,'Medical Examinations'!$A:$J,COLUMN('Medical Examinations'!D1052),FALSE)</f>
        <v>No</v>
      </c>
      <c r="F1053" t="str">
        <f>VLOOKUP($A1053,'Medical Examinations'!$A:$J,COLUMN('Medical Examinations'!E1052),FALSE)</f>
        <v>No</v>
      </c>
      <c r="G1053" t="str">
        <f>VLOOKUP($A1053,'Medical Examinations'!$A:$J,COLUMN('Medical Examinations'!F1052),FALSE)</f>
        <v>No</v>
      </c>
      <c r="H1053">
        <f>VLOOKUP($A1053,'Medical Examinations'!$A:$J,COLUMN('Medical Examinations'!G1052),FALSE)</f>
        <v>0</v>
      </c>
      <c r="I1053" t="str">
        <f>VLOOKUP($A1053,'Medical Examinations'!$A:$J,COLUMN('Medical Examinations'!H1052),FALSE)</f>
        <v>No</v>
      </c>
      <c r="J1053" t="str">
        <f>VLOOKUP($A1053,'Medical Examinations'!$A:$J,COLUMN('Medical Examinations'!I1052),FALSE)</f>
        <v>Obesity</v>
      </c>
      <c r="K1053" t="str">
        <f>VLOOKUP($A1053,'Medical Examinations'!$A:$J,COLUMN('Medical Examinations'!J1052),FALSE)</f>
        <v>Normal</v>
      </c>
      <c r="L1053" s="30">
        <f>VLOOKUP($A1053,'Hospitalisation Details'!$A:$K,COLUMN('Hospitalisation Details'!J1052),FALSE)</f>
        <v>28339</v>
      </c>
      <c r="M1053" s="23">
        <f>VLOOKUP($A1053,'Hospitalisation Details'!$A:$K,COLUMN('Hospitalisation Details'!F1052),FALSE)</f>
        <v>10690.11</v>
      </c>
      <c r="N1053" t="str">
        <f>VLOOKUP($A1053,'Hospitalisation Details'!$A:$K,COLUMN('Hospitalisation Details'!G1052),FALSE)</f>
        <v>Tier - 3</v>
      </c>
      <c r="O1053" t="str">
        <f>VLOOKUP($A1053,'Hospitalisation Details'!$A:$K,COLUMN('Hospitalisation Details'!H1052),FALSE)</f>
        <v>Tier - 2</v>
      </c>
      <c r="P1053" t="str">
        <f>VLOOKUP($A1053,'Hospitalisation Details'!$A:$K,COLUMN('Hospitalisation Details'!I1052),FALSE)</f>
        <v>R1021</v>
      </c>
      <c r="Q1053">
        <f>VLOOKUP($A1053,'Hospitalisation Details'!$A:$K,COLUMN('Hospitalisation Details'!K1052),FALSE)</f>
        <v>45</v>
      </c>
      <c r="R1053" t="str" cm="1">
        <f t="array" ref="R1053">_xlfn.IFS(
Q1053&lt;=10,"0-10",
Q1053&lt;=20,"11-20",
Q1053&lt;=30,"21-30",
Q1053&lt;=40,"31-40",
Q1053&lt;=50,"41-50",
Q1053&lt;=60,"51-60",
Q1053&lt;=70,"61-70"
)</f>
        <v>41-50</v>
      </c>
      <c r="S1053" t="str">
        <f t="shared" si="16"/>
        <v>No</v>
      </c>
    </row>
    <row r="1054" spans="1:19" ht="15.75" x14ac:dyDescent="0.25">
      <c r="A1054" s="36" t="s">
        <v>1094</v>
      </c>
      <c r="B1054" t="str">
        <f>VLOOKUP(A1054,'Customer Names'!A:E,COLUMN('Customer Names'!D1053),FALSE)</f>
        <v>Ms. Jamie</v>
      </c>
      <c r="C1054">
        <f>VLOOKUP($A1054,'Medical Examinations'!$A:$J,COLUMN('Medical Examinations'!B1053),FALSE)</f>
        <v>24.29</v>
      </c>
      <c r="D1054">
        <f>VLOOKUP($A1054,'Medical Examinations'!$A:$J,COLUMN('Medical Examinations'!C1053),FALSE)</f>
        <v>9.0500000000000007</v>
      </c>
      <c r="E1054" t="str">
        <f>VLOOKUP($A1054,'Medical Examinations'!$A:$J,COLUMN('Medical Examinations'!D1053),FALSE)</f>
        <v>No</v>
      </c>
      <c r="F1054" t="str">
        <f>VLOOKUP($A1054,'Medical Examinations'!$A:$J,COLUMN('Medical Examinations'!E1053),FALSE)</f>
        <v>No</v>
      </c>
      <c r="G1054" t="str">
        <f>VLOOKUP($A1054,'Medical Examinations'!$A:$J,COLUMN('Medical Examinations'!F1053),FALSE)</f>
        <v>No</v>
      </c>
      <c r="H1054">
        <f>VLOOKUP($A1054,'Medical Examinations'!$A:$J,COLUMN('Medical Examinations'!G1053),FALSE)</f>
        <v>0</v>
      </c>
      <c r="I1054" t="str">
        <f>VLOOKUP($A1054,'Medical Examinations'!$A:$J,COLUMN('Medical Examinations'!H1053),FALSE)</f>
        <v>No</v>
      </c>
      <c r="J1054" t="str">
        <f>VLOOKUP($A1054,'Medical Examinations'!$A:$J,COLUMN('Medical Examinations'!I1053),FALSE)</f>
        <v>Healthy Weight</v>
      </c>
      <c r="K1054" t="str">
        <f>VLOOKUP($A1054,'Medical Examinations'!$A:$J,COLUMN('Medical Examinations'!J1053),FALSE)</f>
        <v>Diabetes</v>
      </c>
      <c r="L1054" s="30">
        <f>VLOOKUP($A1054,'Hospitalisation Details'!$A:$K,COLUMN('Hospitalisation Details'!J1053),FALSE)</f>
        <v>22896</v>
      </c>
      <c r="M1054" s="23">
        <f>VLOOKUP($A1054,'Hospitalisation Details'!$A:$K,COLUMN('Hospitalisation Details'!F1053),FALSE)</f>
        <v>10676.83</v>
      </c>
      <c r="N1054" t="str">
        <f>VLOOKUP($A1054,'Hospitalisation Details'!$A:$K,COLUMN('Hospitalisation Details'!G1053),FALSE)</f>
        <v>Tier - 3</v>
      </c>
      <c r="O1054" t="str">
        <f>VLOOKUP($A1054,'Hospitalisation Details'!$A:$K,COLUMN('Hospitalisation Details'!H1053),FALSE)</f>
        <v>Tier - 3</v>
      </c>
      <c r="P1054" t="str">
        <f>VLOOKUP($A1054,'Hospitalisation Details'!$A:$K,COLUMN('Hospitalisation Details'!I1053),FALSE)</f>
        <v>R1013</v>
      </c>
      <c r="Q1054">
        <f>VLOOKUP($A1054,'Hospitalisation Details'!$A:$K,COLUMN('Hospitalisation Details'!K1053),FALSE)</f>
        <v>60</v>
      </c>
      <c r="R1054" t="str" cm="1">
        <f t="array" ref="R1054">_xlfn.IFS(
Q1054&lt;=10,"0-10",
Q1054&lt;=20,"11-20",
Q1054&lt;=30,"21-30",
Q1054&lt;=40,"31-40",
Q1054&lt;=50,"41-50",
Q1054&lt;=60,"51-60",
Q1054&lt;=70,"61-70"
)</f>
        <v>51-60</v>
      </c>
      <c r="S1054" t="str">
        <f t="shared" si="16"/>
        <v>Yes</v>
      </c>
    </row>
    <row r="1055" spans="1:19" ht="15.75" x14ac:dyDescent="0.25">
      <c r="A1055" s="36" t="s">
        <v>1095</v>
      </c>
      <c r="B1055" t="str">
        <f>VLOOKUP(A1055,'Customer Names'!A:E,COLUMN('Customer Names'!D1054),FALSE)</f>
        <v>Mr. Matthew</v>
      </c>
      <c r="C1055">
        <f>VLOOKUP($A1055,'Medical Examinations'!$A:$J,COLUMN('Medical Examinations'!B1054),FALSE)</f>
        <v>29.39</v>
      </c>
      <c r="D1055">
        <f>VLOOKUP($A1055,'Medical Examinations'!$A:$J,COLUMN('Medical Examinations'!C1054),FALSE)</f>
        <v>4.5199999999999996</v>
      </c>
      <c r="E1055" t="str">
        <f>VLOOKUP($A1055,'Medical Examinations'!$A:$J,COLUMN('Medical Examinations'!D1054),FALSE)</f>
        <v>Yes</v>
      </c>
      <c r="F1055" t="str">
        <f>VLOOKUP($A1055,'Medical Examinations'!$A:$J,COLUMN('Medical Examinations'!E1054),FALSE)</f>
        <v>No</v>
      </c>
      <c r="G1055" t="str">
        <f>VLOOKUP($A1055,'Medical Examinations'!$A:$J,COLUMN('Medical Examinations'!F1054),FALSE)</f>
        <v>No</v>
      </c>
      <c r="H1055">
        <f>VLOOKUP($A1055,'Medical Examinations'!$A:$J,COLUMN('Medical Examinations'!G1054),FALSE)</f>
        <v>0</v>
      </c>
      <c r="I1055" t="str">
        <f>VLOOKUP($A1055,'Medical Examinations'!$A:$J,COLUMN('Medical Examinations'!H1054),FALSE)</f>
        <v>No</v>
      </c>
      <c r="J1055" t="str">
        <f>VLOOKUP($A1055,'Medical Examinations'!$A:$J,COLUMN('Medical Examinations'!I1054),FALSE)</f>
        <v>Overweight</v>
      </c>
      <c r="K1055" t="str">
        <f>VLOOKUP($A1055,'Medical Examinations'!$A:$J,COLUMN('Medical Examinations'!J1054),FALSE)</f>
        <v>Normal</v>
      </c>
      <c r="L1055" s="30">
        <f>VLOOKUP($A1055,'Hospitalisation Details'!$A:$K,COLUMN('Hospitalisation Details'!J1054),FALSE)</f>
        <v>28086</v>
      </c>
      <c r="M1055" s="23">
        <f>VLOOKUP($A1055,'Hospitalisation Details'!$A:$K,COLUMN('Hospitalisation Details'!F1054),FALSE)</f>
        <v>10665.44</v>
      </c>
      <c r="N1055" t="str">
        <f>VLOOKUP($A1055,'Hospitalisation Details'!$A:$K,COLUMN('Hospitalisation Details'!G1054),FALSE)</f>
        <v>Tier - 3</v>
      </c>
      <c r="O1055" t="str">
        <f>VLOOKUP($A1055,'Hospitalisation Details'!$A:$K,COLUMN('Hospitalisation Details'!H1054),FALSE)</f>
        <v>Tier - 2</v>
      </c>
      <c r="P1055" t="str">
        <f>VLOOKUP($A1055,'Hospitalisation Details'!$A:$K,COLUMN('Hospitalisation Details'!I1054),FALSE)</f>
        <v>R1021</v>
      </c>
      <c r="Q1055">
        <f>VLOOKUP($A1055,'Hospitalisation Details'!$A:$K,COLUMN('Hospitalisation Details'!K1054),FALSE)</f>
        <v>46</v>
      </c>
      <c r="R1055" t="str" cm="1">
        <f t="array" ref="R1055">_xlfn.IFS(
Q1055&lt;=10,"0-10",
Q1055&lt;=20,"11-20",
Q1055&lt;=30,"21-30",
Q1055&lt;=40,"31-40",
Q1055&lt;=50,"41-50",
Q1055&lt;=60,"51-60",
Q1055&lt;=70,"61-70"
)</f>
        <v>41-50</v>
      </c>
      <c r="S1055" t="str">
        <f t="shared" si="16"/>
        <v>No</v>
      </c>
    </row>
    <row r="1056" spans="1:19" ht="15.75" x14ac:dyDescent="0.25">
      <c r="A1056" s="36" t="s">
        <v>1096</v>
      </c>
      <c r="B1056" t="str">
        <f>VLOOKUP(A1056,'Customer Names'!A:E,COLUMN('Customer Names'!D1055),FALSE)</f>
        <v>Mrs. Emily</v>
      </c>
      <c r="C1056">
        <f>VLOOKUP($A1056,'Medical Examinations'!$A:$J,COLUMN('Medical Examinations'!B1055),FALSE)</f>
        <v>25.66</v>
      </c>
      <c r="D1056">
        <f>VLOOKUP($A1056,'Medical Examinations'!$A:$J,COLUMN('Medical Examinations'!C1055),FALSE)</f>
        <v>4.62</v>
      </c>
      <c r="E1056" t="str">
        <f>VLOOKUP($A1056,'Medical Examinations'!$A:$J,COLUMN('Medical Examinations'!D1055),FALSE)</f>
        <v>Yes</v>
      </c>
      <c r="F1056" t="str">
        <f>VLOOKUP($A1056,'Medical Examinations'!$A:$J,COLUMN('Medical Examinations'!E1055),FALSE)</f>
        <v>No</v>
      </c>
      <c r="G1056" t="str">
        <f>VLOOKUP($A1056,'Medical Examinations'!$A:$J,COLUMN('Medical Examinations'!F1055),FALSE)</f>
        <v>No</v>
      </c>
      <c r="H1056">
        <f>VLOOKUP($A1056,'Medical Examinations'!$A:$J,COLUMN('Medical Examinations'!G1055),FALSE)</f>
        <v>1</v>
      </c>
      <c r="I1056" t="str">
        <f>VLOOKUP($A1056,'Medical Examinations'!$A:$J,COLUMN('Medical Examinations'!H1055),FALSE)</f>
        <v>No</v>
      </c>
      <c r="J1056" t="str">
        <f>VLOOKUP($A1056,'Medical Examinations'!$A:$J,COLUMN('Medical Examinations'!I1055),FALSE)</f>
        <v>Overweight</v>
      </c>
      <c r="K1056" t="str">
        <f>VLOOKUP($A1056,'Medical Examinations'!$A:$J,COLUMN('Medical Examinations'!J1055),FALSE)</f>
        <v>Normal</v>
      </c>
      <c r="L1056" s="30">
        <f>VLOOKUP($A1056,'Hospitalisation Details'!$A:$K,COLUMN('Hospitalisation Details'!J1055),FALSE)</f>
        <v>23597</v>
      </c>
      <c r="M1056" s="23">
        <f>VLOOKUP($A1056,'Hospitalisation Details'!$A:$K,COLUMN('Hospitalisation Details'!F1055),FALSE)</f>
        <v>10627.81</v>
      </c>
      <c r="N1056" t="str">
        <f>VLOOKUP($A1056,'Hospitalisation Details'!$A:$K,COLUMN('Hospitalisation Details'!G1055),FALSE)</f>
        <v>Tier - 3</v>
      </c>
      <c r="O1056" t="str">
        <f>VLOOKUP($A1056,'Hospitalisation Details'!$A:$K,COLUMN('Hospitalisation Details'!H1055),FALSE)</f>
        <v>Tier - 3</v>
      </c>
      <c r="P1056" t="str">
        <f>VLOOKUP($A1056,'Hospitalisation Details'!$A:$K,COLUMN('Hospitalisation Details'!I1055),FALSE)</f>
        <v>R1013</v>
      </c>
      <c r="Q1056">
        <f>VLOOKUP($A1056,'Hospitalisation Details'!$A:$K,COLUMN('Hospitalisation Details'!K1055),FALSE)</f>
        <v>58</v>
      </c>
      <c r="R1056" t="str" cm="1">
        <f t="array" ref="R1056">_xlfn.IFS(
Q1056&lt;=10,"0-10",
Q1056&lt;=20,"11-20",
Q1056&lt;=30,"21-30",
Q1056&lt;=40,"31-40",
Q1056&lt;=50,"41-50",
Q1056&lt;=60,"51-60",
Q1056&lt;=70,"61-70"
)</f>
        <v>51-60</v>
      </c>
      <c r="S1056" t="str">
        <f t="shared" si="16"/>
        <v>No</v>
      </c>
    </row>
    <row r="1057" spans="1:19" ht="15.75" x14ac:dyDescent="0.25">
      <c r="A1057" s="36" t="s">
        <v>1097</v>
      </c>
      <c r="B1057" t="str">
        <f>VLOOKUP(A1057,'Customer Names'!A:E,COLUMN('Customer Names'!D1056),FALSE)</f>
        <v>Ms. Gillian</v>
      </c>
      <c r="C1057">
        <f>VLOOKUP($A1057,'Medical Examinations'!$A:$J,COLUMN('Medical Examinations'!B1056),FALSE)</f>
        <v>39.11</v>
      </c>
      <c r="D1057">
        <f>VLOOKUP($A1057,'Medical Examinations'!$A:$J,COLUMN('Medical Examinations'!C1056),FALSE)</f>
        <v>5.87</v>
      </c>
      <c r="E1057" t="str">
        <f>VLOOKUP($A1057,'Medical Examinations'!$A:$J,COLUMN('Medical Examinations'!D1056),FALSE)</f>
        <v>No</v>
      </c>
      <c r="F1057" t="str">
        <f>VLOOKUP($A1057,'Medical Examinations'!$A:$J,COLUMN('Medical Examinations'!E1056),FALSE)</f>
        <v>No</v>
      </c>
      <c r="G1057" t="str">
        <f>VLOOKUP($A1057,'Medical Examinations'!$A:$J,COLUMN('Medical Examinations'!F1056),FALSE)</f>
        <v>No</v>
      </c>
      <c r="H1057">
        <f>VLOOKUP($A1057,'Medical Examinations'!$A:$J,COLUMN('Medical Examinations'!G1056),FALSE)</f>
        <v>0</v>
      </c>
      <c r="I1057" t="str">
        <f>VLOOKUP($A1057,'Medical Examinations'!$A:$J,COLUMN('Medical Examinations'!H1056),FALSE)</f>
        <v>No</v>
      </c>
      <c r="J1057" t="str">
        <f>VLOOKUP($A1057,'Medical Examinations'!$A:$J,COLUMN('Medical Examinations'!I1056),FALSE)</f>
        <v>Obesity</v>
      </c>
      <c r="K1057" t="str">
        <f>VLOOKUP($A1057,'Medical Examinations'!$A:$J,COLUMN('Medical Examinations'!J1056),FALSE)</f>
        <v>Prediabetes</v>
      </c>
      <c r="L1057" s="30">
        <f>VLOOKUP($A1057,'Hospitalisation Details'!$A:$K,COLUMN('Hospitalisation Details'!J1056),FALSE)</f>
        <v>33060</v>
      </c>
      <c r="M1057" s="23">
        <f>VLOOKUP($A1057,'Hospitalisation Details'!$A:$K,COLUMN('Hospitalisation Details'!F1056),FALSE)</f>
        <v>10620.26</v>
      </c>
      <c r="N1057" t="str">
        <f>VLOOKUP($A1057,'Hospitalisation Details'!$A:$K,COLUMN('Hospitalisation Details'!G1056),FALSE)</f>
        <v>Tier - 3</v>
      </c>
      <c r="O1057" t="str">
        <f>VLOOKUP($A1057,'Hospitalisation Details'!$A:$K,COLUMN('Hospitalisation Details'!H1056),FALSE)</f>
        <v>Tier - 3</v>
      </c>
      <c r="P1057" t="str">
        <f>VLOOKUP($A1057,'Hospitalisation Details'!$A:$K,COLUMN('Hospitalisation Details'!I1056),FALSE)</f>
        <v>R1012</v>
      </c>
      <c r="Q1057">
        <f>VLOOKUP($A1057,'Hospitalisation Details'!$A:$K,COLUMN('Hospitalisation Details'!K1056),FALSE)</f>
        <v>32</v>
      </c>
      <c r="R1057" t="str" cm="1">
        <f t="array" ref="R1057">_xlfn.IFS(
Q1057&lt;=10,"0-10",
Q1057&lt;=20,"11-20",
Q1057&lt;=30,"21-30",
Q1057&lt;=40,"31-40",
Q1057&lt;=50,"41-50",
Q1057&lt;=60,"51-60",
Q1057&lt;=70,"61-70"
)</f>
        <v>31-40</v>
      </c>
      <c r="S1057" t="str">
        <f t="shared" si="16"/>
        <v>Yes</v>
      </c>
    </row>
    <row r="1058" spans="1:19" ht="15.75" x14ac:dyDescent="0.25">
      <c r="A1058" s="36" t="s">
        <v>1098</v>
      </c>
      <c r="B1058" t="str">
        <f>VLOOKUP(A1058,'Customer Names'!A:E,COLUMN('Customer Names'!D1057),FALSE)</f>
        <v>Mrs. Brenn</v>
      </c>
      <c r="C1058">
        <f>VLOOKUP($A1058,'Medical Examinations'!$A:$J,COLUMN('Medical Examinations'!B1057),FALSE)</f>
        <v>43.78</v>
      </c>
      <c r="D1058">
        <f>VLOOKUP($A1058,'Medical Examinations'!$A:$J,COLUMN('Medical Examinations'!C1057),FALSE)</f>
        <v>5.71</v>
      </c>
      <c r="E1058" t="str">
        <f>VLOOKUP($A1058,'Medical Examinations'!$A:$J,COLUMN('Medical Examinations'!D1057),FALSE)</f>
        <v>No</v>
      </c>
      <c r="F1058" t="str">
        <f>VLOOKUP($A1058,'Medical Examinations'!$A:$J,COLUMN('Medical Examinations'!E1057),FALSE)</f>
        <v>No</v>
      </c>
      <c r="G1058" t="str">
        <f>VLOOKUP($A1058,'Medical Examinations'!$A:$J,COLUMN('Medical Examinations'!F1057),FALSE)</f>
        <v>No</v>
      </c>
      <c r="H1058">
        <f>VLOOKUP($A1058,'Medical Examinations'!$A:$J,COLUMN('Medical Examinations'!G1057),FALSE)</f>
        <v>1</v>
      </c>
      <c r="I1058" t="str">
        <f>VLOOKUP($A1058,'Medical Examinations'!$A:$J,COLUMN('Medical Examinations'!H1057),FALSE)</f>
        <v>No</v>
      </c>
      <c r="J1058" t="str">
        <f>VLOOKUP($A1058,'Medical Examinations'!$A:$J,COLUMN('Medical Examinations'!I1057),FALSE)</f>
        <v>Obesity</v>
      </c>
      <c r="K1058" t="str">
        <f>VLOOKUP($A1058,'Medical Examinations'!$A:$J,COLUMN('Medical Examinations'!J1057),FALSE)</f>
        <v>Prediabetes</v>
      </c>
      <c r="L1058" s="30">
        <f>VLOOKUP($A1058,'Hospitalisation Details'!$A:$K,COLUMN('Hospitalisation Details'!J1057),FALSE)</f>
        <v>33808</v>
      </c>
      <c r="M1058" s="23">
        <f>VLOOKUP($A1058,'Hospitalisation Details'!$A:$K,COLUMN('Hospitalisation Details'!F1057),FALSE)</f>
        <v>10617.04</v>
      </c>
      <c r="N1058" t="str">
        <f>VLOOKUP($A1058,'Hospitalisation Details'!$A:$K,COLUMN('Hospitalisation Details'!G1057),FALSE)</f>
        <v>Tier - 3</v>
      </c>
      <c r="O1058" t="str">
        <f>VLOOKUP($A1058,'Hospitalisation Details'!$A:$K,COLUMN('Hospitalisation Details'!H1057),FALSE)</f>
        <v>Tier - 3</v>
      </c>
      <c r="P1058" t="str">
        <f>VLOOKUP($A1058,'Hospitalisation Details'!$A:$K,COLUMN('Hospitalisation Details'!I1057),FALSE)</f>
        <v>R1026</v>
      </c>
      <c r="Q1058">
        <f>VLOOKUP($A1058,'Hospitalisation Details'!$A:$K,COLUMN('Hospitalisation Details'!K1057),FALSE)</f>
        <v>30</v>
      </c>
      <c r="R1058" t="str" cm="1">
        <f t="array" ref="R1058">_xlfn.IFS(
Q1058&lt;=10,"0-10",
Q1058&lt;=20,"11-20",
Q1058&lt;=30,"21-30",
Q1058&lt;=40,"31-40",
Q1058&lt;=50,"41-50",
Q1058&lt;=60,"51-60",
Q1058&lt;=70,"61-70"
)</f>
        <v>21-30</v>
      </c>
      <c r="S1058" t="str">
        <f t="shared" si="16"/>
        <v>Yes</v>
      </c>
    </row>
    <row r="1059" spans="1:19" ht="15.75" x14ac:dyDescent="0.25">
      <c r="A1059" s="36" t="s">
        <v>1099</v>
      </c>
      <c r="B1059" t="str">
        <f>VLOOKUP(A1059,'Customer Names'!A:E,COLUMN('Customer Names'!D1058),FALSE)</f>
        <v>Ms. Lisa</v>
      </c>
      <c r="C1059">
        <f>VLOOKUP($A1059,'Medical Examinations'!$A:$J,COLUMN('Medical Examinations'!B1058),FALSE)</f>
        <v>24.35</v>
      </c>
      <c r="D1059">
        <f>VLOOKUP($A1059,'Medical Examinations'!$A:$J,COLUMN('Medical Examinations'!C1058),FALSE)</f>
        <v>9.08</v>
      </c>
      <c r="E1059" t="str">
        <f>VLOOKUP($A1059,'Medical Examinations'!$A:$J,COLUMN('Medical Examinations'!D1058),FALSE)</f>
        <v>No</v>
      </c>
      <c r="F1059" t="str">
        <f>VLOOKUP($A1059,'Medical Examinations'!$A:$J,COLUMN('Medical Examinations'!E1058),FALSE)</f>
        <v>No</v>
      </c>
      <c r="G1059" t="str">
        <f>VLOOKUP($A1059,'Medical Examinations'!$A:$J,COLUMN('Medical Examinations'!F1058),FALSE)</f>
        <v>No</v>
      </c>
      <c r="H1059">
        <f>VLOOKUP($A1059,'Medical Examinations'!$A:$J,COLUMN('Medical Examinations'!G1058),FALSE)</f>
        <v>0</v>
      </c>
      <c r="I1059" t="str">
        <f>VLOOKUP($A1059,'Medical Examinations'!$A:$J,COLUMN('Medical Examinations'!H1058),FALSE)</f>
        <v>No</v>
      </c>
      <c r="J1059" t="str">
        <f>VLOOKUP($A1059,'Medical Examinations'!$A:$J,COLUMN('Medical Examinations'!I1058),FALSE)</f>
        <v>Healthy Weight</v>
      </c>
      <c r="K1059" t="str">
        <f>VLOOKUP($A1059,'Medical Examinations'!$A:$J,COLUMN('Medical Examinations'!J1058),FALSE)</f>
        <v>Diabetes</v>
      </c>
      <c r="L1059" s="30">
        <f>VLOOKUP($A1059,'Hospitalisation Details'!$A:$K,COLUMN('Hospitalisation Details'!J1058),FALSE)</f>
        <v>23920</v>
      </c>
      <c r="M1059" s="23">
        <f>VLOOKUP($A1059,'Hospitalisation Details'!$A:$K,COLUMN('Hospitalisation Details'!F1058),FALSE)</f>
        <v>10608.67</v>
      </c>
      <c r="N1059" t="str">
        <f>VLOOKUP($A1059,'Hospitalisation Details'!$A:$K,COLUMN('Hospitalisation Details'!G1058),FALSE)</f>
        <v>Tier - 3</v>
      </c>
      <c r="O1059" t="str">
        <f>VLOOKUP($A1059,'Hospitalisation Details'!$A:$K,COLUMN('Hospitalisation Details'!H1058),FALSE)</f>
        <v>Tier - 3</v>
      </c>
      <c r="P1059" t="str">
        <f>VLOOKUP($A1059,'Hospitalisation Details'!$A:$K,COLUMN('Hospitalisation Details'!I1058),FALSE)</f>
        <v>R1012</v>
      </c>
      <c r="Q1059">
        <f>VLOOKUP($A1059,'Hospitalisation Details'!$A:$K,COLUMN('Hospitalisation Details'!K1058),FALSE)</f>
        <v>57</v>
      </c>
      <c r="R1059" t="str" cm="1">
        <f t="array" ref="R1059">_xlfn.IFS(
Q1059&lt;=10,"0-10",
Q1059&lt;=20,"11-20",
Q1059&lt;=30,"21-30",
Q1059&lt;=40,"31-40",
Q1059&lt;=50,"41-50",
Q1059&lt;=60,"51-60",
Q1059&lt;=70,"61-70"
)</f>
        <v>51-60</v>
      </c>
      <c r="S1059" t="str">
        <f t="shared" si="16"/>
        <v>Yes</v>
      </c>
    </row>
    <row r="1060" spans="1:19" ht="15.75" x14ac:dyDescent="0.25">
      <c r="A1060" s="36" t="s">
        <v>1100</v>
      </c>
      <c r="B1060" t="str">
        <f>VLOOKUP(A1060,'Customer Names'!A:E,COLUMN('Customer Names'!D1059),FALSE)</f>
        <v>Mr. Matt</v>
      </c>
      <c r="C1060">
        <f>VLOOKUP($A1060,'Medical Examinations'!$A:$J,COLUMN('Medical Examinations'!B1059),FALSE)</f>
        <v>40.299999999999997</v>
      </c>
      <c r="D1060">
        <f>VLOOKUP($A1060,'Medical Examinations'!$A:$J,COLUMN('Medical Examinations'!C1059),FALSE)</f>
        <v>5.3</v>
      </c>
      <c r="E1060" t="str">
        <f>VLOOKUP($A1060,'Medical Examinations'!$A:$J,COLUMN('Medical Examinations'!D1059),FALSE)</f>
        <v>Yes</v>
      </c>
      <c r="F1060" t="str">
        <f>VLOOKUP($A1060,'Medical Examinations'!$A:$J,COLUMN('Medical Examinations'!E1059),FALSE)</f>
        <v>No</v>
      </c>
      <c r="G1060" t="str">
        <f>VLOOKUP($A1060,'Medical Examinations'!$A:$J,COLUMN('Medical Examinations'!F1059),FALSE)</f>
        <v>No</v>
      </c>
      <c r="H1060">
        <f>VLOOKUP($A1060,'Medical Examinations'!$A:$J,COLUMN('Medical Examinations'!G1059),FALSE)</f>
        <v>2</v>
      </c>
      <c r="I1060" t="str">
        <f>VLOOKUP($A1060,'Medical Examinations'!$A:$J,COLUMN('Medical Examinations'!H1059),FALSE)</f>
        <v>No</v>
      </c>
      <c r="J1060" t="str">
        <f>VLOOKUP($A1060,'Medical Examinations'!$A:$J,COLUMN('Medical Examinations'!I1059),FALSE)</f>
        <v>Obesity</v>
      </c>
      <c r="K1060" t="str">
        <f>VLOOKUP($A1060,'Medical Examinations'!$A:$J,COLUMN('Medical Examinations'!J1059),FALSE)</f>
        <v>Normal</v>
      </c>
      <c r="L1060" s="30">
        <f>VLOOKUP($A1060,'Hospitalisation Details'!$A:$K,COLUMN('Hospitalisation Details'!J1059),FALSE)</f>
        <v>24290</v>
      </c>
      <c r="M1060" s="23">
        <f>VLOOKUP($A1060,'Hospitalisation Details'!$A:$K,COLUMN('Hospitalisation Details'!F1059),FALSE)</f>
        <v>10602.39</v>
      </c>
      <c r="N1060" t="str">
        <f>VLOOKUP($A1060,'Hospitalisation Details'!$A:$K,COLUMN('Hospitalisation Details'!G1059),FALSE)</f>
        <v>Tier - 3</v>
      </c>
      <c r="O1060" t="str">
        <f>VLOOKUP($A1060,'Hospitalisation Details'!$A:$K,COLUMN('Hospitalisation Details'!H1059),FALSE)</f>
        <v>Tier - 3</v>
      </c>
      <c r="P1060" t="str">
        <f>VLOOKUP($A1060,'Hospitalisation Details'!$A:$K,COLUMN('Hospitalisation Details'!I1059),FALSE)</f>
        <v>R1011</v>
      </c>
      <c r="Q1060">
        <f>VLOOKUP($A1060,'Hospitalisation Details'!$A:$K,COLUMN('Hospitalisation Details'!K1059),FALSE)</f>
        <v>56</v>
      </c>
      <c r="R1060" t="str" cm="1">
        <f t="array" ref="R1060">_xlfn.IFS(
Q1060&lt;=10,"0-10",
Q1060&lt;=20,"11-20",
Q1060&lt;=30,"21-30",
Q1060&lt;=40,"31-40",
Q1060&lt;=50,"41-50",
Q1060&lt;=60,"51-60",
Q1060&lt;=70,"61-70"
)</f>
        <v>51-60</v>
      </c>
      <c r="S1060" t="str">
        <f t="shared" si="16"/>
        <v>No</v>
      </c>
    </row>
    <row r="1061" spans="1:19" ht="15.75" x14ac:dyDescent="0.25">
      <c r="A1061" s="36" t="s">
        <v>1101</v>
      </c>
      <c r="B1061" t="str">
        <f>VLOOKUP(A1061,'Customer Names'!A:E,COLUMN('Customer Names'!D1060),FALSE)</f>
        <v>Mr. Thomas</v>
      </c>
      <c r="C1061">
        <f>VLOOKUP($A1061,'Medical Examinations'!$A:$J,COLUMN('Medical Examinations'!B1060),FALSE)</f>
        <v>32.774999999999999</v>
      </c>
      <c r="D1061">
        <f>VLOOKUP($A1061,'Medical Examinations'!$A:$J,COLUMN('Medical Examinations'!C1060),FALSE)</f>
        <v>11.76</v>
      </c>
      <c r="E1061" t="str">
        <f>VLOOKUP($A1061,'Medical Examinations'!$A:$J,COLUMN('Medical Examinations'!D1060),FALSE)</f>
        <v>Yes</v>
      </c>
      <c r="F1061" t="str">
        <f>VLOOKUP($A1061,'Medical Examinations'!$A:$J,COLUMN('Medical Examinations'!E1060),FALSE)</f>
        <v>No</v>
      </c>
      <c r="G1061" t="str">
        <f>VLOOKUP($A1061,'Medical Examinations'!$A:$J,COLUMN('Medical Examinations'!F1060),FALSE)</f>
        <v>No</v>
      </c>
      <c r="H1061">
        <f>VLOOKUP($A1061,'Medical Examinations'!$A:$J,COLUMN('Medical Examinations'!G1060),FALSE)</f>
        <v>0</v>
      </c>
      <c r="I1061" t="str">
        <f>VLOOKUP($A1061,'Medical Examinations'!$A:$J,COLUMN('Medical Examinations'!H1060),FALSE)</f>
        <v>No</v>
      </c>
      <c r="J1061" t="str">
        <f>VLOOKUP($A1061,'Medical Examinations'!$A:$J,COLUMN('Medical Examinations'!I1060),FALSE)</f>
        <v>Obesity</v>
      </c>
      <c r="K1061" t="str">
        <f>VLOOKUP($A1061,'Medical Examinations'!$A:$J,COLUMN('Medical Examinations'!J1060),FALSE)</f>
        <v>Diabetes</v>
      </c>
      <c r="L1061" s="30">
        <f>VLOOKUP($A1061,'Hospitalisation Details'!$A:$K,COLUMN('Hospitalisation Details'!J1060),FALSE)</f>
        <v>24646</v>
      </c>
      <c r="M1061" s="23">
        <f>VLOOKUP($A1061,'Hospitalisation Details'!$A:$K,COLUMN('Hospitalisation Details'!F1060),FALSE)</f>
        <v>10601.63</v>
      </c>
      <c r="N1061" t="str">
        <f>VLOOKUP($A1061,'Hospitalisation Details'!$A:$K,COLUMN('Hospitalisation Details'!G1060),FALSE)</f>
        <v>Tier - 3</v>
      </c>
      <c r="O1061" t="str">
        <f>VLOOKUP($A1061,'Hospitalisation Details'!$A:$K,COLUMN('Hospitalisation Details'!H1060),FALSE)</f>
        <v>Tier - 2</v>
      </c>
      <c r="P1061" t="str">
        <f>VLOOKUP($A1061,'Hospitalisation Details'!$A:$K,COLUMN('Hospitalisation Details'!I1060),FALSE)</f>
        <v>R1012</v>
      </c>
      <c r="Q1061">
        <f>VLOOKUP($A1061,'Hospitalisation Details'!$A:$K,COLUMN('Hospitalisation Details'!K1060),FALSE)</f>
        <v>55</v>
      </c>
      <c r="R1061" t="str" cm="1">
        <f t="array" ref="R1061">_xlfn.IFS(
Q1061&lt;=10,"0-10",
Q1061&lt;=20,"11-20",
Q1061&lt;=30,"21-30",
Q1061&lt;=40,"31-40",
Q1061&lt;=50,"41-50",
Q1061&lt;=60,"51-60",
Q1061&lt;=70,"61-70"
)</f>
        <v>51-60</v>
      </c>
      <c r="S1061" t="str">
        <f t="shared" si="16"/>
        <v>Yes</v>
      </c>
    </row>
    <row r="1062" spans="1:19" ht="15.75" x14ac:dyDescent="0.25">
      <c r="A1062" s="36" t="s">
        <v>1102</v>
      </c>
      <c r="B1062" t="str">
        <f>VLOOKUP(A1062,'Customer Names'!A:E,COLUMN('Customer Names'!D1061),FALSE)</f>
        <v>Mr. Kevin</v>
      </c>
      <c r="C1062">
        <f>VLOOKUP($A1062,'Medical Examinations'!$A:$J,COLUMN('Medical Examinations'!B1061),FALSE)</f>
        <v>39.6</v>
      </c>
      <c r="D1062">
        <f>VLOOKUP($A1062,'Medical Examinations'!$A:$J,COLUMN('Medical Examinations'!C1061),FALSE)</f>
        <v>5.1100000000000003</v>
      </c>
      <c r="E1062" t="str">
        <f>VLOOKUP($A1062,'Medical Examinations'!$A:$J,COLUMN('Medical Examinations'!D1061),FALSE)</f>
        <v>Yes</v>
      </c>
      <c r="F1062" t="str">
        <f>VLOOKUP($A1062,'Medical Examinations'!$A:$J,COLUMN('Medical Examinations'!E1061),FALSE)</f>
        <v>No</v>
      </c>
      <c r="G1062" t="str">
        <f>VLOOKUP($A1062,'Medical Examinations'!$A:$J,COLUMN('Medical Examinations'!F1061),FALSE)</f>
        <v>No</v>
      </c>
      <c r="H1062">
        <f>VLOOKUP($A1062,'Medical Examinations'!$A:$J,COLUMN('Medical Examinations'!G1061),FALSE)</f>
        <v>2</v>
      </c>
      <c r="I1062" t="str">
        <f>VLOOKUP($A1062,'Medical Examinations'!$A:$J,COLUMN('Medical Examinations'!H1061),FALSE)</f>
        <v>No</v>
      </c>
      <c r="J1062" t="str">
        <f>VLOOKUP($A1062,'Medical Examinations'!$A:$J,COLUMN('Medical Examinations'!I1061),FALSE)</f>
        <v>Obesity</v>
      </c>
      <c r="K1062" t="str">
        <f>VLOOKUP($A1062,'Medical Examinations'!$A:$J,COLUMN('Medical Examinations'!J1061),FALSE)</f>
        <v>Normal</v>
      </c>
      <c r="L1062" s="30">
        <f>VLOOKUP($A1062,'Hospitalisation Details'!$A:$K,COLUMN('Hospitalisation Details'!J1061),FALSE)</f>
        <v>24308</v>
      </c>
      <c r="M1062" s="23">
        <f>VLOOKUP($A1062,'Hospitalisation Details'!$A:$K,COLUMN('Hospitalisation Details'!F1061),FALSE)</f>
        <v>10601.41</v>
      </c>
      <c r="N1062" t="str">
        <f>VLOOKUP($A1062,'Hospitalisation Details'!$A:$K,COLUMN('Hospitalisation Details'!G1061),FALSE)</f>
        <v>Tier - 3</v>
      </c>
      <c r="O1062" t="str">
        <f>VLOOKUP($A1062,'Hospitalisation Details'!$A:$K,COLUMN('Hospitalisation Details'!H1061),FALSE)</f>
        <v>Tier - 2</v>
      </c>
      <c r="P1062" t="str">
        <f>VLOOKUP($A1062,'Hospitalisation Details'!$A:$K,COLUMN('Hospitalisation Details'!I1061),FALSE)</f>
        <v>R1011</v>
      </c>
      <c r="Q1062">
        <f>VLOOKUP($A1062,'Hospitalisation Details'!$A:$K,COLUMN('Hospitalisation Details'!K1061),FALSE)</f>
        <v>56</v>
      </c>
      <c r="R1062" t="str" cm="1">
        <f t="array" ref="R1062">_xlfn.IFS(
Q1062&lt;=10,"0-10",
Q1062&lt;=20,"11-20",
Q1062&lt;=30,"21-30",
Q1062&lt;=40,"31-40",
Q1062&lt;=50,"41-50",
Q1062&lt;=60,"51-60",
Q1062&lt;=70,"61-70"
)</f>
        <v>51-60</v>
      </c>
      <c r="S1062" t="str">
        <f t="shared" si="16"/>
        <v>No</v>
      </c>
    </row>
    <row r="1063" spans="1:19" ht="15.75" x14ac:dyDescent="0.25">
      <c r="A1063" s="36" t="s">
        <v>1103</v>
      </c>
      <c r="B1063" t="str">
        <f>VLOOKUP(A1063,'Customer Names'!A:E,COLUMN('Customer Names'!D1062),FALSE)</f>
        <v>Mr. William</v>
      </c>
      <c r="C1063">
        <f>VLOOKUP($A1063,'Medical Examinations'!$A:$J,COLUMN('Medical Examinations'!B1062),FALSE)</f>
        <v>30.97</v>
      </c>
      <c r="D1063">
        <f>VLOOKUP($A1063,'Medical Examinations'!$A:$J,COLUMN('Medical Examinations'!C1062),FALSE)</f>
        <v>5.54</v>
      </c>
      <c r="E1063" t="str">
        <f>VLOOKUP($A1063,'Medical Examinations'!$A:$J,COLUMN('Medical Examinations'!D1062),FALSE)</f>
        <v>No</v>
      </c>
      <c r="F1063" t="str">
        <f>VLOOKUP($A1063,'Medical Examinations'!$A:$J,COLUMN('Medical Examinations'!E1062),FALSE)</f>
        <v>No</v>
      </c>
      <c r="G1063" t="str">
        <f>VLOOKUP($A1063,'Medical Examinations'!$A:$J,COLUMN('Medical Examinations'!F1062),FALSE)</f>
        <v>No</v>
      </c>
      <c r="H1063">
        <f>VLOOKUP($A1063,'Medical Examinations'!$A:$J,COLUMN('Medical Examinations'!G1062),FALSE)</f>
        <v>2</v>
      </c>
      <c r="I1063" t="str">
        <f>VLOOKUP($A1063,'Medical Examinations'!$A:$J,COLUMN('Medical Examinations'!H1062),FALSE)</f>
        <v>No</v>
      </c>
      <c r="J1063" t="str">
        <f>VLOOKUP($A1063,'Medical Examinations'!$A:$J,COLUMN('Medical Examinations'!I1062),FALSE)</f>
        <v>Obesity</v>
      </c>
      <c r="K1063" t="str">
        <f>VLOOKUP($A1063,'Medical Examinations'!$A:$J,COLUMN('Medical Examinations'!J1062),FALSE)</f>
        <v>Normal</v>
      </c>
      <c r="L1063" s="30">
        <f>VLOOKUP($A1063,'Hospitalisation Details'!$A:$K,COLUMN('Hospitalisation Details'!J1062),FALSE)</f>
        <v>26647</v>
      </c>
      <c r="M1063" s="23">
        <f>VLOOKUP($A1063,'Hospitalisation Details'!$A:$K,COLUMN('Hospitalisation Details'!F1062),FALSE)</f>
        <v>10600.55</v>
      </c>
      <c r="N1063" t="str">
        <f>VLOOKUP($A1063,'Hospitalisation Details'!$A:$K,COLUMN('Hospitalisation Details'!G1062),FALSE)</f>
        <v>Tier - 3</v>
      </c>
      <c r="O1063" t="str">
        <f>VLOOKUP($A1063,'Hospitalisation Details'!$A:$K,COLUMN('Hospitalisation Details'!H1062),FALSE)</f>
        <v>Tier - 1</v>
      </c>
      <c r="P1063" t="str">
        <f>VLOOKUP($A1063,'Hospitalisation Details'!$A:$K,COLUMN('Hospitalisation Details'!I1062),FALSE)</f>
        <v>R1012</v>
      </c>
      <c r="Q1063">
        <f>VLOOKUP($A1063,'Hospitalisation Details'!$A:$K,COLUMN('Hospitalisation Details'!K1062),FALSE)</f>
        <v>50</v>
      </c>
      <c r="R1063" t="str" cm="1">
        <f t="array" ref="R1063">_xlfn.IFS(
Q1063&lt;=10,"0-10",
Q1063&lt;=20,"11-20",
Q1063&lt;=30,"21-30",
Q1063&lt;=40,"31-40",
Q1063&lt;=50,"41-50",
Q1063&lt;=60,"51-60",
Q1063&lt;=70,"61-70"
)</f>
        <v>41-50</v>
      </c>
      <c r="S1063" t="str">
        <f t="shared" si="16"/>
        <v>No</v>
      </c>
    </row>
    <row r="1064" spans="1:19" ht="15.75" x14ac:dyDescent="0.25">
      <c r="A1064" s="36" t="s">
        <v>1104</v>
      </c>
      <c r="B1064" t="str">
        <f>VLOOKUP(A1064,'Customer Names'!A:E,COLUMN('Customer Names'!D1063),FALSE)</f>
        <v>Mr. Gal</v>
      </c>
      <c r="C1064">
        <f>VLOOKUP($A1064,'Medical Examinations'!$A:$J,COLUMN('Medical Examinations'!B1063),FALSE)</f>
        <v>27.645</v>
      </c>
      <c r="D1064">
        <f>VLOOKUP($A1064,'Medical Examinations'!$A:$J,COLUMN('Medical Examinations'!C1063),FALSE)</f>
        <v>8.8699999999999992</v>
      </c>
      <c r="E1064" t="str">
        <f>VLOOKUP($A1064,'Medical Examinations'!$A:$J,COLUMN('Medical Examinations'!D1063),FALSE)</f>
        <v>Yes</v>
      </c>
      <c r="F1064" t="str">
        <f>VLOOKUP($A1064,'Medical Examinations'!$A:$J,COLUMN('Medical Examinations'!E1063),FALSE)</f>
        <v>No</v>
      </c>
      <c r="G1064" t="str">
        <f>VLOOKUP($A1064,'Medical Examinations'!$A:$J,COLUMN('Medical Examinations'!F1063),FALSE)</f>
        <v>No</v>
      </c>
      <c r="H1064">
        <f>VLOOKUP($A1064,'Medical Examinations'!$A:$J,COLUMN('Medical Examinations'!G1063),FALSE)</f>
        <v>0</v>
      </c>
      <c r="I1064" t="str">
        <f>VLOOKUP($A1064,'Medical Examinations'!$A:$J,COLUMN('Medical Examinations'!H1063),FALSE)</f>
        <v>No</v>
      </c>
      <c r="J1064" t="str">
        <f>VLOOKUP($A1064,'Medical Examinations'!$A:$J,COLUMN('Medical Examinations'!I1063),FALSE)</f>
        <v>Overweight</v>
      </c>
      <c r="K1064" t="str">
        <f>VLOOKUP($A1064,'Medical Examinations'!$A:$J,COLUMN('Medical Examinations'!J1063),FALSE)</f>
        <v>Diabetes</v>
      </c>
      <c r="L1064" s="30">
        <f>VLOOKUP($A1064,'Hospitalisation Details'!$A:$K,COLUMN('Hospitalisation Details'!J1063),FALSE)</f>
        <v>24805</v>
      </c>
      <c r="M1064" s="23">
        <f>VLOOKUP($A1064,'Hospitalisation Details'!$A:$K,COLUMN('Hospitalisation Details'!F1063),FALSE)</f>
        <v>10594.5</v>
      </c>
      <c r="N1064" t="str">
        <f>VLOOKUP($A1064,'Hospitalisation Details'!$A:$K,COLUMN('Hospitalisation Details'!G1063),FALSE)</f>
        <v>Tier - 3</v>
      </c>
      <c r="O1064" t="str">
        <f>VLOOKUP($A1064,'Hospitalisation Details'!$A:$K,COLUMN('Hospitalisation Details'!H1063),FALSE)</f>
        <v>Tier - 1</v>
      </c>
      <c r="P1064" t="str">
        <f>VLOOKUP($A1064,'Hospitalisation Details'!$A:$K,COLUMN('Hospitalisation Details'!I1063),FALSE)</f>
        <v>R1012</v>
      </c>
      <c r="Q1064">
        <f>VLOOKUP($A1064,'Hospitalisation Details'!$A:$K,COLUMN('Hospitalisation Details'!K1063),FALSE)</f>
        <v>55</v>
      </c>
      <c r="R1064" t="str" cm="1">
        <f t="array" ref="R1064">_xlfn.IFS(
Q1064&lt;=10,"0-10",
Q1064&lt;=20,"11-20",
Q1064&lt;=30,"21-30",
Q1064&lt;=40,"31-40",
Q1064&lt;=50,"41-50",
Q1064&lt;=60,"51-60",
Q1064&lt;=70,"61-70"
)</f>
        <v>51-60</v>
      </c>
      <c r="S1064" t="str">
        <f t="shared" si="16"/>
        <v>Yes</v>
      </c>
    </row>
    <row r="1065" spans="1:19" ht="15.75" x14ac:dyDescent="0.25">
      <c r="A1065" s="36" t="s">
        <v>1105</v>
      </c>
      <c r="B1065" t="str">
        <f>VLOOKUP(A1065,'Customer Names'!A:E,COLUMN('Customer Names'!D1064),FALSE)</f>
        <v>Mr. Anton</v>
      </c>
      <c r="C1065">
        <f>VLOOKUP($A1065,'Medical Examinations'!$A:$J,COLUMN('Medical Examinations'!B1064),FALSE)</f>
        <v>34.43</v>
      </c>
      <c r="D1065">
        <f>VLOOKUP($A1065,'Medical Examinations'!$A:$J,COLUMN('Medical Examinations'!C1064),FALSE)</f>
        <v>5.96</v>
      </c>
      <c r="E1065" t="str">
        <f>VLOOKUP($A1065,'Medical Examinations'!$A:$J,COLUMN('Medical Examinations'!D1064),FALSE)</f>
        <v>Yes</v>
      </c>
      <c r="F1065" t="str">
        <f>VLOOKUP($A1065,'Medical Examinations'!$A:$J,COLUMN('Medical Examinations'!E1064),FALSE)</f>
        <v>No</v>
      </c>
      <c r="G1065" t="str">
        <f>VLOOKUP($A1065,'Medical Examinations'!$A:$J,COLUMN('Medical Examinations'!F1064),FALSE)</f>
        <v>No</v>
      </c>
      <c r="H1065">
        <f>VLOOKUP($A1065,'Medical Examinations'!$A:$J,COLUMN('Medical Examinations'!G1064),FALSE)</f>
        <v>2</v>
      </c>
      <c r="I1065" t="str">
        <f>VLOOKUP($A1065,'Medical Examinations'!$A:$J,COLUMN('Medical Examinations'!H1064),FALSE)</f>
        <v>No</v>
      </c>
      <c r="J1065" t="str">
        <f>VLOOKUP($A1065,'Medical Examinations'!$A:$J,COLUMN('Medical Examinations'!I1064),FALSE)</f>
        <v>Obesity</v>
      </c>
      <c r="K1065" t="str">
        <f>VLOOKUP($A1065,'Medical Examinations'!$A:$J,COLUMN('Medical Examinations'!J1064),FALSE)</f>
        <v>Prediabetes</v>
      </c>
      <c r="L1065" s="30">
        <f>VLOOKUP($A1065,'Hospitalisation Details'!$A:$K,COLUMN('Hospitalisation Details'!J1064),FALSE)</f>
        <v>24414</v>
      </c>
      <c r="M1065" s="23">
        <f>VLOOKUP($A1065,'Hospitalisation Details'!$A:$K,COLUMN('Hospitalisation Details'!F1064),FALSE)</f>
        <v>10594.23</v>
      </c>
      <c r="N1065" t="str">
        <f>VLOOKUP($A1065,'Hospitalisation Details'!$A:$K,COLUMN('Hospitalisation Details'!G1064),FALSE)</f>
        <v>Tier - 3</v>
      </c>
      <c r="O1065" t="str">
        <f>VLOOKUP($A1065,'Hospitalisation Details'!$A:$K,COLUMN('Hospitalisation Details'!H1064),FALSE)</f>
        <v>Tier - 3</v>
      </c>
      <c r="P1065" t="str">
        <f>VLOOKUP($A1065,'Hospitalisation Details'!$A:$K,COLUMN('Hospitalisation Details'!I1064),FALSE)</f>
        <v>R1013</v>
      </c>
      <c r="Q1065">
        <f>VLOOKUP($A1065,'Hospitalisation Details'!$A:$K,COLUMN('Hospitalisation Details'!K1064),FALSE)</f>
        <v>56</v>
      </c>
      <c r="R1065" t="str" cm="1">
        <f t="array" ref="R1065">_xlfn.IFS(
Q1065&lt;=10,"0-10",
Q1065&lt;=20,"11-20",
Q1065&lt;=30,"21-30",
Q1065&lt;=40,"31-40",
Q1065&lt;=50,"41-50",
Q1065&lt;=60,"51-60",
Q1065&lt;=70,"61-70"
)</f>
        <v>51-60</v>
      </c>
      <c r="S1065" t="str">
        <f t="shared" si="16"/>
        <v>Yes</v>
      </c>
    </row>
    <row r="1066" spans="1:19" ht="15.75" x14ac:dyDescent="0.25">
      <c r="A1066" s="36" t="s">
        <v>1106</v>
      </c>
      <c r="B1066" t="str">
        <f>VLOOKUP(A1066,'Customer Names'!A:E,COLUMN('Customer Names'!D1065),FALSE)</f>
        <v>Ms. Yazmin</v>
      </c>
      <c r="C1066">
        <f>VLOOKUP($A1066,'Medical Examinations'!$A:$J,COLUMN('Medical Examinations'!B1065),FALSE)</f>
        <v>39.6</v>
      </c>
      <c r="D1066">
        <f>VLOOKUP($A1066,'Medical Examinations'!$A:$J,COLUMN('Medical Examinations'!C1065),FALSE)</f>
        <v>4.4400000000000004</v>
      </c>
      <c r="E1066" t="str">
        <f>VLOOKUP($A1066,'Medical Examinations'!$A:$J,COLUMN('Medical Examinations'!D1065),FALSE)</f>
        <v>Yes</v>
      </c>
      <c r="F1066" t="str">
        <f>VLOOKUP($A1066,'Medical Examinations'!$A:$J,COLUMN('Medical Examinations'!E1065),FALSE)</f>
        <v>No</v>
      </c>
      <c r="G1066" t="str">
        <f>VLOOKUP($A1066,'Medical Examinations'!$A:$J,COLUMN('Medical Examinations'!F1065),FALSE)</f>
        <v>Yes</v>
      </c>
      <c r="H1066">
        <f>VLOOKUP($A1066,'Medical Examinations'!$A:$J,COLUMN('Medical Examinations'!G1065),FALSE)</f>
        <v>1</v>
      </c>
      <c r="I1066" t="str">
        <f>VLOOKUP($A1066,'Medical Examinations'!$A:$J,COLUMN('Medical Examinations'!H1065),FALSE)</f>
        <v>No</v>
      </c>
      <c r="J1066" t="str">
        <f>VLOOKUP($A1066,'Medical Examinations'!$A:$J,COLUMN('Medical Examinations'!I1065),FALSE)</f>
        <v>Obesity</v>
      </c>
      <c r="K1066" t="str">
        <f>VLOOKUP($A1066,'Medical Examinations'!$A:$J,COLUMN('Medical Examinations'!J1065),FALSE)</f>
        <v>Normal</v>
      </c>
      <c r="L1066" s="30">
        <f>VLOOKUP($A1066,'Hospitalisation Details'!$A:$K,COLUMN('Hospitalisation Details'!J1065),FALSE)</f>
        <v>25562</v>
      </c>
      <c r="M1066" s="23">
        <f>VLOOKUP($A1066,'Hospitalisation Details'!$A:$K,COLUMN('Hospitalisation Details'!F1065),FALSE)</f>
        <v>10579.71</v>
      </c>
      <c r="N1066" t="str">
        <f>VLOOKUP($A1066,'Hospitalisation Details'!$A:$K,COLUMN('Hospitalisation Details'!G1065),FALSE)</f>
        <v>Tier - 3</v>
      </c>
      <c r="O1066" t="str">
        <f>VLOOKUP($A1066,'Hospitalisation Details'!$A:$K,COLUMN('Hospitalisation Details'!H1065),FALSE)</f>
        <v>Tier - 3</v>
      </c>
      <c r="P1066" t="str">
        <f>VLOOKUP($A1066,'Hospitalisation Details'!$A:$K,COLUMN('Hospitalisation Details'!I1065),FALSE)</f>
        <v>R1013</v>
      </c>
      <c r="Q1066">
        <f>VLOOKUP($A1066,'Hospitalisation Details'!$A:$K,COLUMN('Hospitalisation Details'!K1065),FALSE)</f>
        <v>53</v>
      </c>
      <c r="R1066" t="str" cm="1">
        <f t="array" ref="R1066">_xlfn.IFS(
Q1066&lt;=10,"0-10",
Q1066&lt;=20,"11-20",
Q1066&lt;=30,"21-30",
Q1066&lt;=40,"31-40",
Q1066&lt;=50,"41-50",
Q1066&lt;=60,"51-60",
Q1066&lt;=70,"61-70"
)</f>
        <v>51-60</v>
      </c>
      <c r="S1066" t="str">
        <f t="shared" si="16"/>
        <v>No</v>
      </c>
    </row>
    <row r="1067" spans="1:19" ht="15.75" x14ac:dyDescent="0.25">
      <c r="A1067" s="36" t="s">
        <v>1107</v>
      </c>
      <c r="B1067" t="str">
        <f>VLOOKUP(A1067,'Customer Names'!A:E,COLUMN('Customer Names'!D1066),FALSE)</f>
        <v>Mr. Florian</v>
      </c>
      <c r="C1067">
        <f>VLOOKUP($A1067,'Medical Examinations'!$A:$J,COLUMN('Medical Examinations'!B1066),FALSE)</f>
        <v>22.1</v>
      </c>
      <c r="D1067">
        <f>VLOOKUP($A1067,'Medical Examinations'!$A:$J,COLUMN('Medical Examinations'!C1066),FALSE)</f>
        <v>4.6500000000000004</v>
      </c>
      <c r="E1067" t="str">
        <f>VLOOKUP($A1067,'Medical Examinations'!$A:$J,COLUMN('Medical Examinations'!D1066),FALSE)</f>
        <v>Yes</v>
      </c>
      <c r="F1067" t="str">
        <f>VLOOKUP($A1067,'Medical Examinations'!$A:$J,COLUMN('Medical Examinations'!E1066),FALSE)</f>
        <v>No</v>
      </c>
      <c r="G1067" t="str">
        <f>VLOOKUP($A1067,'Medical Examinations'!$A:$J,COLUMN('Medical Examinations'!F1066),FALSE)</f>
        <v>No</v>
      </c>
      <c r="H1067">
        <f>VLOOKUP($A1067,'Medical Examinations'!$A:$J,COLUMN('Medical Examinations'!G1066),FALSE)</f>
        <v>2</v>
      </c>
      <c r="I1067" t="str">
        <f>VLOOKUP($A1067,'Medical Examinations'!$A:$J,COLUMN('Medical Examinations'!H1066),FALSE)</f>
        <v>No</v>
      </c>
      <c r="J1067" t="str">
        <f>VLOOKUP($A1067,'Medical Examinations'!$A:$J,COLUMN('Medical Examinations'!I1066),FALSE)</f>
        <v>Healthy Weight</v>
      </c>
      <c r="K1067" t="str">
        <f>VLOOKUP($A1067,'Medical Examinations'!$A:$J,COLUMN('Medical Examinations'!J1066),FALSE)</f>
        <v>Normal</v>
      </c>
      <c r="L1067" s="30">
        <f>VLOOKUP($A1067,'Hospitalisation Details'!$A:$K,COLUMN('Hospitalisation Details'!J1066),FALSE)</f>
        <v>24452</v>
      </c>
      <c r="M1067" s="23">
        <f>VLOOKUP($A1067,'Hospitalisation Details'!$A:$K,COLUMN('Hospitalisation Details'!F1066),FALSE)</f>
        <v>10577.09</v>
      </c>
      <c r="N1067" t="str">
        <f>VLOOKUP($A1067,'Hospitalisation Details'!$A:$K,COLUMN('Hospitalisation Details'!G1066),FALSE)</f>
        <v>Tier - 3</v>
      </c>
      <c r="O1067" t="str">
        <f>VLOOKUP($A1067,'Hospitalisation Details'!$A:$K,COLUMN('Hospitalisation Details'!H1066),FALSE)</f>
        <v>Tier - 3</v>
      </c>
      <c r="P1067" t="str">
        <f>VLOOKUP($A1067,'Hospitalisation Details'!$A:$K,COLUMN('Hospitalisation Details'!I1066),FALSE)</f>
        <v>R1011</v>
      </c>
      <c r="Q1067">
        <f>VLOOKUP($A1067,'Hospitalisation Details'!$A:$K,COLUMN('Hospitalisation Details'!K1066),FALSE)</f>
        <v>56</v>
      </c>
      <c r="R1067" t="str" cm="1">
        <f t="array" ref="R1067">_xlfn.IFS(
Q1067&lt;=10,"0-10",
Q1067&lt;=20,"11-20",
Q1067&lt;=30,"21-30",
Q1067&lt;=40,"31-40",
Q1067&lt;=50,"41-50",
Q1067&lt;=60,"51-60",
Q1067&lt;=70,"61-70"
)</f>
        <v>51-60</v>
      </c>
      <c r="S1067" t="str">
        <f t="shared" si="16"/>
        <v>No</v>
      </c>
    </row>
    <row r="1068" spans="1:19" ht="15.75" x14ac:dyDescent="0.25">
      <c r="A1068" s="36" t="s">
        <v>1108</v>
      </c>
      <c r="B1068" t="str">
        <f>VLOOKUP(A1068,'Customer Names'!A:E,COLUMN('Customer Names'!D1067),FALSE)</f>
        <v>Ms. Karen</v>
      </c>
      <c r="C1068">
        <f>VLOOKUP($A1068,'Medical Examinations'!$A:$J,COLUMN('Medical Examinations'!B1067),FALSE)</f>
        <v>33.25</v>
      </c>
      <c r="D1068">
        <f>VLOOKUP($A1068,'Medical Examinations'!$A:$J,COLUMN('Medical Examinations'!C1067),FALSE)</f>
        <v>5.64</v>
      </c>
      <c r="E1068" t="str">
        <f>VLOOKUP($A1068,'Medical Examinations'!$A:$J,COLUMN('Medical Examinations'!D1067),FALSE)</f>
        <v>Yes</v>
      </c>
      <c r="F1068" t="str">
        <f>VLOOKUP($A1068,'Medical Examinations'!$A:$J,COLUMN('Medical Examinations'!E1067),FALSE)</f>
        <v>No</v>
      </c>
      <c r="G1068" t="str">
        <f>VLOOKUP($A1068,'Medical Examinations'!$A:$J,COLUMN('Medical Examinations'!F1067),FALSE)</f>
        <v>Yes</v>
      </c>
      <c r="H1068">
        <f>VLOOKUP($A1068,'Medical Examinations'!$A:$J,COLUMN('Medical Examinations'!G1067),FALSE)</f>
        <v>1</v>
      </c>
      <c r="I1068" t="str">
        <f>VLOOKUP($A1068,'Medical Examinations'!$A:$J,COLUMN('Medical Examinations'!H1067),FALSE)</f>
        <v>No</v>
      </c>
      <c r="J1068" t="str">
        <f>VLOOKUP($A1068,'Medical Examinations'!$A:$J,COLUMN('Medical Examinations'!I1067),FALSE)</f>
        <v>Obesity</v>
      </c>
      <c r="K1068" t="str">
        <f>VLOOKUP($A1068,'Medical Examinations'!$A:$J,COLUMN('Medical Examinations'!J1067),FALSE)</f>
        <v>Normal</v>
      </c>
      <c r="L1068" s="30">
        <f>VLOOKUP($A1068,'Hospitalisation Details'!$A:$K,COLUMN('Hospitalisation Details'!J1067),FALSE)</f>
        <v>25401</v>
      </c>
      <c r="M1068" s="23">
        <f>VLOOKUP($A1068,'Hospitalisation Details'!$A:$K,COLUMN('Hospitalisation Details'!F1067),FALSE)</f>
        <v>10564.88</v>
      </c>
      <c r="N1068" t="str">
        <f>VLOOKUP($A1068,'Hospitalisation Details'!$A:$K,COLUMN('Hospitalisation Details'!G1067),FALSE)</f>
        <v>Tier - 3</v>
      </c>
      <c r="O1068" t="str">
        <f>VLOOKUP($A1068,'Hospitalisation Details'!$A:$K,COLUMN('Hospitalisation Details'!H1067),FALSE)</f>
        <v>Tier - 1</v>
      </c>
      <c r="P1068" t="str">
        <f>VLOOKUP($A1068,'Hospitalisation Details'!$A:$K,COLUMN('Hospitalisation Details'!I1067),FALSE)</f>
        <v>R1024</v>
      </c>
      <c r="Q1068">
        <f>VLOOKUP($A1068,'Hospitalisation Details'!$A:$K,COLUMN('Hospitalisation Details'!K1067),FALSE)</f>
        <v>53</v>
      </c>
      <c r="R1068" t="str" cm="1">
        <f t="array" ref="R1068">_xlfn.IFS(
Q1068&lt;=10,"0-10",
Q1068&lt;=20,"11-20",
Q1068&lt;=30,"21-30",
Q1068&lt;=40,"31-40",
Q1068&lt;=50,"41-50",
Q1068&lt;=60,"51-60",
Q1068&lt;=70,"61-70"
)</f>
        <v>51-60</v>
      </c>
      <c r="S1068" t="str">
        <f t="shared" si="16"/>
        <v>No</v>
      </c>
    </row>
    <row r="1069" spans="1:19" ht="15.75" x14ac:dyDescent="0.25">
      <c r="A1069" s="36" t="s">
        <v>1109</v>
      </c>
      <c r="B1069" t="str">
        <f>VLOOKUP(A1069,'Customer Names'!A:E,COLUMN('Customer Names'!D1068),FALSE)</f>
        <v>Mr. Scott</v>
      </c>
      <c r="C1069">
        <f>VLOOKUP($A1069,'Medical Examinations'!$A:$J,COLUMN('Medical Examinations'!B1068),FALSE)</f>
        <v>33.33</v>
      </c>
      <c r="D1069">
        <f>VLOOKUP($A1069,'Medical Examinations'!$A:$J,COLUMN('Medical Examinations'!C1068),FALSE)</f>
        <v>10.19</v>
      </c>
      <c r="E1069" t="str">
        <f>VLOOKUP($A1069,'Medical Examinations'!$A:$J,COLUMN('Medical Examinations'!D1068),FALSE)</f>
        <v>No</v>
      </c>
      <c r="F1069" t="str">
        <f>VLOOKUP($A1069,'Medical Examinations'!$A:$J,COLUMN('Medical Examinations'!E1068),FALSE)</f>
        <v>No</v>
      </c>
      <c r="G1069" t="str">
        <f>VLOOKUP($A1069,'Medical Examinations'!$A:$J,COLUMN('Medical Examinations'!F1068),FALSE)</f>
        <v>No</v>
      </c>
      <c r="H1069">
        <f>VLOOKUP($A1069,'Medical Examinations'!$A:$J,COLUMN('Medical Examinations'!G1068),FALSE)</f>
        <v>0</v>
      </c>
      <c r="I1069" t="str">
        <f>VLOOKUP($A1069,'Medical Examinations'!$A:$J,COLUMN('Medical Examinations'!H1068),FALSE)</f>
        <v>No</v>
      </c>
      <c r="J1069" t="str">
        <f>VLOOKUP($A1069,'Medical Examinations'!$A:$J,COLUMN('Medical Examinations'!I1068),FALSE)</f>
        <v>Obesity</v>
      </c>
      <c r="K1069" t="str">
        <f>VLOOKUP($A1069,'Medical Examinations'!$A:$J,COLUMN('Medical Examinations'!J1068),FALSE)</f>
        <v>Diabetes</v>
      </c>
      <c r="L1069" s="30">
        <f>VLOOKUP($A1069,'Hospitalisation Details'!$A:$K,COLUMN('Hospitalisation Details'!J1068),FALSE)</f>
        <v>26113</v>
      </c>
      <c r="M1069" s="23">
        <f>VLOOKUP($A1069,'Hospitalisation Details'!$A:$K,COLUMN('Hospitalisation Details'!F1068),FALSE)</f>
        <v>10560.49</v>
      </c>
      <c r="N1069" t="str">
        <f>VLOOKUP($A1069,'Hospitalisation Details'!$A:$K,COLUMN('Hospitalisation Details'!G1068),FALSE)</f>
        <v>Tier - 3</v>
      </c>
      <c r="O1069" t="str">
        <f>VLOOKUP($A1069,'Hospitalisation Details'!$A:$K,COLUMN('Hospitalisation Details'!H1068),FALSE)</f>
        <v>Tier - 2</v>
      </c>
      <c r="P1069" t="str">
        <f>VLOOKUP($A1069,'Hospitalisation Details'!$A:$K,COLUMN('Hospitalisation Details'!I1068),FALSE)</f>
        <v>R1013</v>
      </c>
      <c r="Q1069">
        <f>VLOOKUP($A1069,'Hospitalisation Details'!$A:$K,COLUMN('Hospitalisation Details'!K1068),FALSE)</f>
        <v>51</v>
      </c>
      <c r="R1069" t="str" cm="1">
        <f t="array" ref="R1069">_xlfn.IFS(
Q1069&lt;=10,"0-10",
Q1069&lt;=20,"11-20",
Q1069&lt;=30,"21-30",
Q1069&lt;=40,"31-40",
Q1069&lt;=50,"41-50",
Q1069&lt;=60,"51-60",
Q1069&lt;=70,"61-70"
)</f>
        <v>51-60</v>
      </c>
      <c r="S1069" t="str">
        <f t="shared" si="16"/>
        <v>Yes</v>
      </c>
    </row>
    <row r="1070" spans="1:19" ht="15.75" x14ac:dyDescent="0.25">
      <c r="A1070" s="36" t="s">
        <v>1110</v>
      </c>
      <c r="B1070" t="str">
        <f>VLOOKUP(A1070,'Customer Names'!A:E,COLUMN('Customer Names'!D1069),FALSE)</f>
        <v>Ms. Claire</v>
      </c>
      <c r="C1070">
        <f>VLOOKUP($A1070,'Medical Examinations'!$A:$J,COLUMN('Medical Examinations'!B1069),FALSE)</f>
        <v>30.5</v>
      </c>
      <c r="D1070">
        <f>VLOOKUP($A1070,'Medical Examinations'!$A:$J,COLUMN('Medical Examinations'!C1069),FALSE)</f>
        <v>10.79</v>
      </c>
      <c r="E1070" t="str">
        <f>VLOOKUP($A1070,'Medical Examinations'!$A:$J,COLUMN('Medical Examinations'!D1069),FALSE)</f>
        <v>No</v>
      </c>
      <c r="F1070" t="str">
        <f>VLOOKUP($A1070,'Medical Examinations'!$A:$J,COLUMN('Medical Examinations'!E1069),FALSE)</f>
        <v>No</v>
      </c>
      <c r="G1070" t="str">
        <f>VLOOKUP($A1070,'Medical Examinations'!$A:$J,COLUMN('Medical Examinations'!F1069),FALSE)</f>
        <v>No</v>
      </c>
      <c r="H1070">
        <f>VLOOKUP($A1070,'Medical Examinations'!$A:$J,COLUMN('Medical Examinations'!G1069),FALSE)</f>
        <v>0</v>
      </c>
      <c r="I1070" t="str">
        <f>VLOOKUP($A1070,'Medical Examinations'!$A:$J,COLUMN('Medical Examinations'!H1069),FALSE)</f>
        <v>No</v>
      </c>
      <c r="J1070" t="str">
        <f>VLOOKUP($A1070,'Medical Examinations'!$A:$J,COLUMN('Medical Examinations'!I1069),FALSE)</f>
        <v>Obesity</v>
      </c>
      <c r="K1070" t="str">
        <f>VLOOKUP($A1070,'Medical Examinations'!$A:$J,COLUMN('Medical Examinations'!J1069),FALSE)</f>
        <v>Diabetes</v>
      </c>
      <c r="L1070" s="30">
        <f>VLOOKUP($A1070,'Hospitalisation Details'!$A:$K,COLUMN('Hospitalisation Details'!J1069),FALSE)</f>
        <v>26202</v>
      </c>
      <c r="M1070" s="23">
        <f>VLOOKUP($A1070,'Hospitalisation Details'!$A:$K,COLUMN('Hospitalisation Details'!F1069),FALSE)</f>
        <v>10546.48</v>
      </c>
      <c r="N1070" t="str">
        <f>VLOOKUP($A1070,'Hospitalisation Details'!$A:$K,COLUMN('Hospitalisation Details'!G1069),FALSE)</f>
        <v>Tier - 3</v>
      </c>
      <c r="O1070" t="str">
        <f>VLOOKUP($A1070,'Hospitalisation Details'!$A:$K,COLUMN('Hospitalisation Details'!H1069),FALSE)</f>
        <v>Tier - 3</v>
      </c>
      <c r="P1070" t="str">
        <f>VLOOKUP($A1070,'Hospitalisation Details'!$A:$K,COLUMN('Hospitalisation Details'!I1069),FALSE)</f>
        <v>R1011</v>
      </c>
      <c r="Q1070">
        <f>VLOOKUP($A1070,'Hospitalisation Details'!$A:$K,COLUMN('Hospitalisation Details'!K1069),FALSE)</f>
        <v>51</v>
      </c>
      <c r="R1070" t="str" cm="1">
        <f t="array" ref="R1070">_xlfn.IFS(
Q1070&lt;=10,"0-10",
Q1070&lt;=20,"11-20",
Q1070&lt;=30,"21-30",
Q1070&lt;=40,"31-40",
Q1070&lt;=50,"41-50",
Q1070&lt;=60,"51-60",
Q1070&lt;=70,"61-70"
)</f>
        <v>51-60</v>
      </c>
      <c r="S1070" t="str">
        <f t="shared" si="16"/>
        <v>Yes</v>
      </c>
    </row>
    <row r="1071" spans="1:19" ht="15.75" x14ac:dyDescent="0.25">
      <c r="A1071" s="36" t="s">
        <v>1111</v>
      </c>
      <c r="B1071" t="str">
        <f>VLOOKUP(A1071,'Customer Names'!A:E,COLUMN('Customer Names'!D1070),FALSE)</f>
        <v>Ms. Lynn</v>
      </c>
      <c r="C1071">
        <f>VLOOKUP($A1071,'Medical Examinations'!$A:$J,COLUMN('Medical Examinations'!B1070),FALSE)</f>
        <v>30.3</v>
      </c>
      <c r="D1071">
        <f>VLOOKUP($A1071,'Medical Examinations'!$A:$J,COLUMN('Medical Examinations'!C1070),FALSE)</f>
        <v>4.24</v>
      </c>
      <c r="E1071" t="str">
        <f>VLOOKUP($A1071,'Medical Examinations'!$A:$J,COLUMN('Medical Examinations'!D1070),FALSE)</f>
        <v>No</v>
      </c>
      <c r="F1071" t="str">
        <f>VLOOKUP($A1071,'Medical Examinations'!$A:$J,COLUMN('Medical Examinations'!E1070),FALSE)</f>
        <v>No</v>
      </c>
      <c r="G1071" t="str">
        <f>VLOOKUP($A1071,'Medical Examinations'!$A:$J,COLUMN('Medical Examinations'!F1070),FALSE)</f>
        <v>No</v>
      </c>
      <c r="H1071">
        <f>VLOOKUP($A1071,'Medical Examinations'!$A:$J,COLUMN('Medical Examinations'!G1070),FALSE)</f>
        <v>0</v>
      </c>
      <c r="I1071" t="str">
        <f>VLOOKUP($A1071,'Medical Examinations'!$A:$J,COLUMN('Medical Examinations'!H1070),FALSE)</f>
        <v>No</v>
      </c>
      <c r="J1071" t="str">
        <f>VLOOKUP($A1071,'Medical Examinations'!$A:$J,COLUMN('Medical Examinations'!I1070),FALSE)</f>
        <v>Obesity</v>
      </c>
      <c r="K1071" t="str">
        <f>VLOOKUP($A1071,'Medical Examinations'!$A:$J,COLUMN('Medical Examinations'!J1070),FALSE)</f>
        <v>Normal</v>
      </c>
      <c r="L1071" s="30">
        <f>VLOOKUP($A1071,'Hospitalisation Details'!$A:$K,COLUMN('Hospitalisation Details'!J1070),FALSE)</f>
        <v>28423</v>
      </c>
      <c r="M1071" s="23">
        <f>VLOOKUP($A1071,'Hospitalisation Details'!$A:$K,COLUMN('Hospitalisation Details'!F1070),FALSE)</f>
        <v>10495.6</v>
      </c>
      <c r="N1071" t="str">
        <f>VLOOKUP($A1071,'Hospitalisation Details'!$A:$K,COLUMN('Hospitalisation Details'!G1070),FALSE)</f>
        <v>Tier - 3</v>
      </c>
      <c r="O1071" t="str">
        <f>VLOOKUP($A1071,'Hospitalisation Details'!$A:$K,COLUMN('Hospitalisation Details'!H1070),FALSE)</f>
        <v>Tier - 1</v>
      </c>
      <c r="P1071" t="str">
        <f>VLOOKUP($A1071,'Hospitalisation Details'!$A:$K,COLUMN('Hospitalisation Details'!I1070),FALSE)</f>
        <v>R1012</v>
      </c>
      <c r="Q1071">
        <f>VLOOKUP($A1071,'Hospitalisation Details'!$A:$K,COLUMN('Hospitalisation Details'!K1070),FALSE)</f>
        <v>45</v>
      </c>
      <c r="R1071" t="str" cm="1">
        <f t="array" ref="R1071">_xlfn.IFS(
Q1071&lt;=10,"0-10",
Q1071&lt;=20,"11-20",
Q1071&lt;=30,"21-30",
Q1071&lt;=40,"31-40",
Q1071&lt;=50,"41-50",
Q1071&lt;=60,"51-60",
Q1071&lt;=70,"61-70"
)</f>
        <v>41-50</v>
      </c>
      <c r="S1071" t="str">
        <f t="shared" si="16"/>
        <v>No</v>
      </c>
    </row>
    <row r="1072" spans="1:19" ht="15.75" x14ac:dyDescent="0.25">
      <c r="A1072" s="36" t="s">
        <v>1112</v>
      </c>
      <c r="B1072" t="str">
        <f>VLOOKUP(A1072,'Customer Names'!A:E,COLUMN('Customer Names'!D1071),FALSE)</f>
        <v>Ms. Sharon</v>
      </c>
      <c r="C1072">
        <f>VLOOKUP($A1072,'Medical Examinations'!$A:$J,COLUMN('Medical Examinations'!B1071),FALSE)</f>
        <v>26.22</v>
      </c>
      <c r="D1072">
        <f>VLOOKUP($A1072,'Medical Examinations'!$A:$J,COLUMN('Medical Examinations'!C1071),FALSE)</f>
        <v>5.83</v>
      </c>
      <c r="E1072" t="str">
        <f>VLOOKUP($A1072,'Medical Examinations'!$A:$J,COLUMN('Medical Examinations'!D1071),FALSE)</f>
        <v>No</v>
      </c>
      <c r="F1072" t="str">
        <f>VLOOKUP($A1072,'Medical Examinations'!$A:$J,COLUMN('Medical Examinations'!E1071),FALSE)</f>
        <v>No</v>
      </c>
      <c r="G1072" t="str">
        <f>VLOOKUP($A1072,'Medical Examinations'!$A:$J,COLUMN('Medical Examinations'!F1071),FALSE)</f>
        <v>No</v>
      </c>
      <c r="H1072">
        <f>VLOOKUP($A1072,'Medical Examinations'!$A:$J,COLUMN('Medical Examinations'!G1071),FALSE)</f>
        <v>2</v>
      </c>
      <c r="I1072" t="str">
        <f>VLOOKUP($A1072,'Medical Examinations'!$A:$J,COLUMN('Medical Examinations'!H1071),FALSE)</f>
        <v>No</v>
      </c>
      <c r="J1072" t="str">
        <f>VLOOKUP($A1072,'Medical Examinations'!$A:$J,COLUMN('Medical Examinations'!I1071),FALSE)</f>
        <v>Overweight</v>
      </c>
      <c r="K1072" t="str">
        <f>VLOOKUP($A1072,'Medical Examinations'!$A:$J,COLUMN('Medical Examinations'!J1071),FALSE)</f>
        <v>Prediabetes</v>
      </c>
      <c r="L1072" s="30">
        <f>VLOOKUP($A1072,'Hospitalisation Details'!$A:$K,COLUMN('Hospitalisation Details'!J1071),FALSE)</f>
        <v>26591</v>
      </c>
      <c r="M1072" s="23">
        <f>VLOOKUP($A1072,'Hospitalisation Details'!$A:$K,COLUMN('Hospitalisation Details'!F1071),FALSE)</f>
        <v>10493.95</v>
      </c>
      <c r="N1072" t="str">
        <f>VLOOKUP($A1072,'Hospitalisation Details'!$A:$K,COLUMN('Hospitalisation Details'!G1071),FALSE)</f>
        <v>Tier - 3</v>
      </c>
      <c r="O1072" t="str">
        <f>VLOOKUP($A1072,'Hospitalisation Details'!$A:$K,COLUMN('Hospitalisation Details'!H1071),FALSE)</f>
        <v>Tier - 1</v>
      </c>
      <c r="P1072" t="str">
        <f>VLOOKUP($A1072,'Hospitalisation Details'!$A:$K,COLUMN('Hospitalisation Details'!I1071),FALSE)</f>
        <v>R1012</v>
      </c>
      <c r="Q1072">
        <f>VLOOKUP($A1072,'Hospitalisation Details'!$A:$K,COLUMN('Hospitalisation Details'!K1071),FALSE)</f>
        <v>50</v>
      </c>
      <c r="R1072" t="str" cm="1">
        <f t="array" ref="R1072">_xlfn.IFS(
Q1072&lt;=10,"0-10",
Q1072&lt;=20,"11-20",
Q1072&lt;=30,"21-30",
Q1072&lt;=40,"31-40",
Q1072&lt;=50,"41-50",
Q1072&lt;=60,"51-60",
Q1072&lt;=70,"61-70"
)</f>
        <v>41-50</v>
      </c>
      <c r="S1072" t="str">
        <f t="shared" si="16"/>
        <v>Yes</v>
      </c>
    </row>
    <row r="1073" spans="1:19" ht="15.75" x14ac:dyDescent="0.25">
      <c r="A1073" s="36" t="s">
        <v>1113</v>
      </c>
      <c r="B1073" t="str">
        <f>VLOOKUP(A1073,'Customer Names'!A:E,COLUMN('Customer Names'!D1072),FALSE)</f>
        <v>Mrs. Candice</v>
      </c>
      <c r="C1073">
        <f>VLOOKUP($A1073,'Medical Examinations'!$A:$J,COLUMN('Medical Examinations'!B1072),FALSE)</f>
        <v>29.99</v>
      </c>
      <c r="D1073">
        <f>VLOOKUP($A1073,'Medical Examinations'!$A:$J,COLUMN('Medical Examinations'!C1072),FALSE)</f>
        <v>11.85</v>
      </c>
      <c r="E1073" t="str">
        <f>VLOOKUP($A1073,'Medical Examinations'!$A:$J,COLUMN('Medical Examinations'!D1072),FALSE)</f>
        <v>No</v>
      </c>
      <c r="F1073" t="str">
        <f>VLOOKUP($A1073,'Medical Examinations'!$A:$J,COLUMN('Medical Examinations'!E1072),FALSE)</f>
        <v>No</v>
      </c>
      <c r="G1073" t="str">
        <f>VLOOKUP($A1073,'Medical Examinations'!$A:$J,COLUMN('Medical Examinations'!F1072),FALSE)</f>
        <v>No</v>
      </c>
      <c r="H1073">
        <f>VLOOKUP($A1073,'Medical Examinations'!$A:$J,COLUMN('Medical Examinations'!G1072),FALSE)</f>
        <v>0</v>
      </c>
      <c r="I1073" t="str">
        <f>VLOOKUP($A1073,'Medical Examinations'!$A:$J,COLUMN('Medical Examinations'!H1072),FALSE)</f>
        <v>No</v>
      </c>
      <c r="J1073" t="str">
        <f>VLOOKUP($A1073,'Medical Examinations'!$A:$J,COLUMN('Medical Examinations'!I1072),FALSE)</f>
        <v>Overweight</v>
      </c>
      <c r="K1073" t="str">
        <f>VLOOKUP($A1073,'Medical Examinations'!$A:$J,COLUMN('Medical Examinations'!J1072),FALSE)</f>
        <v>Diabetes</v>
      </c>
      <c r="L1073" s="30">
        <f>VLOOKUP($A1073,'Hospitalisation Details'!$A:$K,COLUMN('Hospitalisation Details'!J1072),FALSE)</f>
        <v>28723</v>
      </c>
      <c r="M1073" s="23">
        <f>VLOOKUP($A1073,'Hospitalisation Details'!$A:$K,COLUMN('Hospitalisation Details'!F1072),FALSE)</f>
        <v>10486.55</v>
      </c>
      <c r="N1073" t="str">
        <f>VLOOKUP($A1073,'Hospitalisation Details'!$A:$K,COLUMN('Hospitalisation Details'!G1072),FALSE)</f>
        <v>Tier - 3</v>
      </c>
      <c r="O1073" t="str">
        <f>VLOOKUP($A1073,'Hospitalisation Details'!$A:$K,COLUMN('Hospitalisation Details'!H1072),FALSE)</f>
        <v>Tier - 3</v>
      </c>
      <c r="P1073" t="str">
        <f>VLOOKUP($A1073,'Hospitalisation Details'!$A:$K,COLUMN('Hospitalisation Details'!I1072),FALSE)</f>
        <v>R1025</v>
      </c>
      <c r="Q1073">
        <f>VLOOKUP($A1073,'Hospitalisation Details'!$A:$K,COLUMN('Hospitalisation Details'!K1072),FALSE)</f>
        <v>44</v>
      </c>
      <c r="R1073" t="str" cm="1">
        <f t="array" ref="R1073">_xlfn.IFS(
Q1073&lt;=10,"0-10",
Q1073&lt;=20,"11-20",
Q1073&lt;=30,"21-30",
Q1073&lt;=40,"31-40",
Q1073&lt;=50,"41-50",
Q1073&lt;=60,"51-60",
Q1073&lt;=70,"61-70"
)</f>
        <v>41-50</v>
      </c>
      <c r="S1073" t="str">
        <f t="shared" si="16"/>
        <v>Yes</v>
      </c>
    </row>
    <row r="1074" spans="1:19" ht="15.75" x14ac:dyDescent="0.25">
      <c r="A1074" s="36" t="s">
        <v>1114</v>
      </c>
      <c r="B1074" t="str">
        <f>VLOOKUP(A1074,'Customer Names'!A:E,COLUMN('Customer Names'!D1073),FALSE)</f>
        <v>Ms. Jennifer</v>
      </c>
      <c r="C1074">
        <f>VLOOKUP($A1074,'Medical Examinations'!$A:$J,COLUMN('Medical Examinations'!B1073),FALSE)</f>
        <v>36.380000000000003</v>
      </c>
      <c r="D1074">
        <f>VLOOKUP($A1074,'Medical Examinations'!$A:$J,COLUMN('Medical Examinations'!C1073),FALSE)</f>
        <v>5.98</v>
      </c>
      <c r="E1074" t="str">
        <f>VLOOKUP($A1074,'Medical Examinations'!$A:$J,COLUMN('Medical Examinations'!D1073),FALSE)</f>
        <v>No</v>
      </c>
      <c r="F1074" t="str">
        <f>VLOOKUP($A1074,'Medical Examinations'!$A:$J,COLUMN('Medical Examinations'!E1073),FALSE)</f>
        <v>No</v>
      </c>
      <c r="G1074" t="str">
        <f>VLOOKUP($A1074,'Medical Examinations'!$A:$J,COLUMN('Medical Examinations'!F1073),FALSE)</f>
        <v>No</v>
      </c>
      <c r="H1074">
        <f>VLOOKUP($A1074,'Medical Examinations'!$A:$J,COLUMN('Medical Examinations'!G1073),FALSE)</f>
        <v>1</v>
      </c>
      <c r="I1074" t="str">
        <f>VLOOKUP($A1074,'Medical Examinations'!$A:$J,COLUMN('Medical Examinations'!H1073),FALSE)</f>
        <v>No</v>
      </c>
      <c r="J1074" t="str">
        <f>VLOOKUP($A1074,'Medical Examinations'!$A:$J,COLUMN('Medical Examinations'!I1073),FALSE)</f>
        <v>Obesity</v>
      </c>
      <c r="K1074" t="str">
        <f>VLOOKUP($A1074,'Medical Examinations'!$A:$J,COLUMN('Medical Examinations'!J1073),FALSE)</f>
        <v>Prediabetes</v>
      </c>
      <c r="L1074" s="30">
        <f>VLOOKUP($A1074,'Hospitalisation Details'!$A:$K,COLUMN('Hospitalisation Details'!J1073),FALSE)</f>
        <v>31956</v>
      </c>
      <c r="M1074" s="23">
        <f>VLOOKUP($A1074,'Hospitalisation Details'!$A:$K,COLUMN('Hospitalisation Details'!F1073),FALSE)</f>
        <v>10464.83</v>
      </c>
      <c r="N1074" t="str">
        <f>VLOOKUP($A1074,'Hospitalisation Details'!$A:$K,COLUMN('Hospitalisation Details'!G1073),FALSE)</f>
        <v>Tier - 3</v>
      </c>
      <c r="O1074" t="str">
        <f>VLOOKUP($A1074,'Hospitalisation Details'!$A:$K,COLUMN('Hospitalisation Details'!H1073),FALSE)</f>
        <v>Tier - 1</v>
      </c>
      <c r="P1074" t="str">
        <f>VLOOKUP($A1074,'Hospitalisation Details'!$A:$K,COLUMN('Hospitalisation Details'!I1073),FALSE)</f>
        <v>R1012</v>
      </c>
      <c r="Q1074">
        <f>VLOOKUP($A1074,'Hospitalisation Details'!$A:$K,COLUMN('Hospitalisation Details'!K1073),FALSE)</f>
        <v>35</v>
      </c>
      <c r="R1074" t="str" cm="1">
        <f t="array" ref="R1074">_xlfn.IFS(
Q1074&lt;=10,"0-10",
Q1074&lt;=20,"11-20",
Q1074&lt;=30,"21-30",
Q1074&lt;=40,"31-40",
Q1074&lt;=50,"41-50",
Q1074&lt;=60,"51-60",
Q1074&lt;=70,"61-70"
)</f>
        <v>31-40</v>
      </c>
      <c r="S1074" t="str">
        <f t="shared" si="16"/>
        <v>Yes</v>
      </c>
    </row>
    <row r="1075" spans="1:19" ht="15.75" x14ac:dyDescent="0.25">
      <c r="A1075" s="36" t="s">
        <v>1115</v>
      </c>
      <c r="B1075" t="str">
        <f>VLOOKUP(A1075,'Customer Names'!A:E,COLUMN('Customer Names'!D1074),FALSE)</f>
        <v>Mr. Eric</v>
      </c>
      <c r="C1075">
        <f>VLOOKUP($A1075,'Medical Examinations'!$A:$J,COLUMN('Medical Examinations'!B1074),FALSE)</f>
        <v>31.16</v>
      </c>
      <c r="D1075">
        <f>VLOOKUP($A1075,'Medical Examinations'!$A:$J,COLUMN('Medical Examinations'!C1074),FALSE)</f>
        <v>4.26</v>
      </c>
      <c r="E1075" t="str">
        <f>VLOOKUP($A1075,'Medical Examinations'!$A:$J,COLUMN('Medical Examinations'!D1074),FALSE)</f>
        <v>Yes</v>
      </c>
      <c r="F1075" t="str">
        <f>VLOOKUP($A1075,'Medical Examinations'!$A:$J,COLUMN('Medical Examinations'!E1074),FALSE)</f>
        <v>No</v>
      </c>
      <c r="G1075" t="str">
        <f>VLOOKUP($A1075,'Medical Examinations'!$A:$J,COLUMN('Medical Examinations'!F1074),FALSE)</f>
        <v>Yes</v>
      </c>
      <c r="H1075">
        <f>VLOOKUP($A1075,'Medical Examinations'!$A:$J,COLUMN('Medical Examinations'!G1074),FALSE)</f>
        <v>1</v>
      </c>
      <c r="I1075" t="str">
        <f>VLOOKUP($A1075,'Medical Examinations'!$A:$J,COLUMN('Medical Examinations'!H1074),FALSE)</f>
        <v>No</v>
      </c>
      <c r="J1075" t="str">
        <f>VLOOKUP($A1075,'Medical Examinations'!$A:$J,COLUMN('Medical Examinations'!I1074),FALSE)</f>
        <v>Obesity</v>
      </c>
      <c r="K1075" t="str">
        <f>VLOOKUP($A1075,'Medical Examinations'!$A:$J,COLUMN('Medical Examinations'!J1074),FALSE)</f>
        <v>Normal</v>
      </c>
      <c r="L1075" s="30">
        <f>VLOOKUP($A1075,'Hospitalisation Details'!$A:$K,COLUMN('Hospitalisation Details'!J1074),FALSE)</f>
        <v>25468</v>
      </c>
      <c r="M1075" s="23">
        <f>VLOOKUP($A1075,'Hospitalisation Details'!$A:$K,COLUMN('Hospitalisation Details'!F1074),FALSE)</f>
        <v>10461.98</v>
      </c>
      <c r="N1075" t="str">
        <f>VLOOKUP($A1075,'Hospitalisation Details'!$A:$K,COLUMN('Hospitalisation Details'!G1074),FALSE)</f>
        <v>Tier - 3</v>
      </c>
      <c r="O1075" t="str">
        <f>VLOOKUP($A1075,'Hospitalisation Details'!$A:$K,COLUMN('Hospitalisation Details'!H1074),FALSE)</f>
        <v>Tier - 1</v>
      </c>
      <c r="P1075" t="str">
        <f>VLOOKUP($A1075,'Hospitalisation Details'!$A:$K,COLUMN('Hospitalisation Details'!I1074),FALSE)</f>
        <v>R1012</v>
      </c>
      <c r="Q1075">
        <f>VLOOKUP($A1075,'Hospitalisation Details'!$A:$K,COLUMN('Hospitalisation Details'!K1074),FALSE)</f>
        <v>53</v>
      </c>
      <c r="R1075" t="str" cm="1">
        <f t="array" ref="R1075">_xlfn.IFS(
Q1075&lt;=10,"0-10",
Q1075&lt;=20,"11-20",
Q1075&lt;=30,"21-30",
Q1075&lt;=40,"31-40",
Q1075&lt;=50,"41-50",
Q1075&lt;=60,"51-60",
Q1075&lt;=70,"61-70"
)</f>
        <v>51-60</v>
      </c>
      <c r="S1075" t="str">
        <f t="shared" si="16"/>
        <v>No</v>
      </c>
    </row>
    <row r="1076" spans="1:19" ht="15.75" x14ac:dyDescent="0.25">
      <c r="A1076" s="36" t="s">
        <v>1116</v>
      </c>
      <c r="B1076" t="str">
        <f>VLOOKUP(A1076,'Customer Names'!A:E,COLUMN('Customer Names'!D1075),FALSE)</f>
        <v>Mr. Bryan</v>
      </c>
      <c r="C1076">
        <f>VLOOKUP($A1076,'Medical Examinations'!$A:$J,COLUMN('Medical Examinations'!B1075),FALSE)</f>
        <v>25.55</v>
      </c>
      <c r="D1076">
        <f>VLOOKUP($A1076,'Medical Examinations'!$A:$J,COLUMN('Medical Examinations'!C1075),FALSE)</f>
        <v>4.96</v>
      </c>
      <c r="E1076" t="str">
        <f>VLOOKUP($A1076,'Medical Examinations'!$A:$J,COLUMN('Medical Examinations'!D1075),FALSE)</f>
        <v>Yes</v>
      </c>
      <c r="F1076" t="str">
        <f>VLOOKUP($A1076,'Medical Examinations'!$A:$J,COLUMN('Medical Examinations'!E1075),FALSE)</f>
        <v>No</v>
      </c>
      <c r="G1076" t="str">
        <f>VLOOKUP($A1076,'Medical Examinations'!$A:$J,COLUMN('Medical Examinations'!F1075),FALSE)</f>
        <v>No</v>
      </c>
      <c r="H1076">
        <f>VLOOKUP($A1076,'Medical Examinations'!$A:$J,COLUMN('Medical Examinations'!G1075),FALSE)</f>
        <v>1</v>
      </c>
      <c r="I1076" t="str">
        <f>VLOOKUP($A1076,'Medical Examinations'!$A:$J,COLUMN('Medical Examinations'!H1075),FALSE)</f>
        <v>No</v>
      </c>
      <c r="J1076" t="str">
        <f>VLOOKUP($A1076,'Medical Examinations'!$A:$J,COLUMN('Medical Examinations'!I1075),FALSE)</f>
        <v>Overweight</v>
      </c>
      <c r="K1076" t="str">
        <f>VLOOKUP($A1076,'Medical Examinations'!$A:$J,COLUMN('Medical Examinations'!J1075),FALSE)</f>
        <v>Normal</v>
      </c>
      <c r="L1076" s="30">
        <f>VLOOKUP($A1076,'Hospitalisation Details'!$A:$K,COLUMN('Hospitalisation Details'!J1075),FALSE)</f>
        <v>23585</v>
      </c>
      <c r="M1076" s="23">
        <f>VLOOKUP($A1076,'Hospitalisation Details'!$A:$K,COLUMN('Hospitalisation Details'!F1075),FALSE)</f>
        <v>10459.19</v>
      </c>
      <c r="N1076" t="str">
        <f>VLOOKUP($A1076,'Hospitalisation Details'!$A:$K,COLUMN('Hospitalisation Details'!G1075),FALSE)</f>
        <v>Tier - 3</v>
      </c>
      <c r="O1076" t="str">
        <f>VLOOKUP($A1076,'Hospitalisation Details'!$A:$K,COLUMN('Hospitalisation Details'!H1075),FALSE)</f>
        <v>Tier - 1</v>
      </c>
      <c r="P1076" t="str">
        <f>VLOOKUP($A1076,'Hospitalisation Details'!$A:$K,COLUMN('Hospitalisation Details'!I1075),FALSE)</f>
        <v>R1013</v>
      </c>
      <c r="Q1076">
        <f>VLOOKUP($A1076,'Hospitalisation Details'!$A:$K,COLUMN('Hospitalisation Details'!K1075),FALSE)</f>
        <v>58</v>
      </c>
      <c r="R1076" t="str" cm="1">
        <f t="array" ref="R1076">_xlfn.IFS(
Q1076&lt;=10,"0-10",
Q1076&lt;=20,"11-20",
Q1076&lt;=30,"21-30",
Q1076&lt;=40,"31-40",
Q1076&lt;=50,"41-50",
Q1076&lt;=60,"51-60",
Q1076&lt;=70,"61-70"
)</f>
        <v>51-60</v>
      </c>
      <c r="S1076" t="str">
        <f t="shared" si="16"/>
        <v>No</v>
      </c>
    </row>
    <row r="1077" spans="1:19" ht="15.75" x14ac:dyDescent="0.25">
      <c r="A1077" s="36" t="s">
        <v>1117</v>
      </c>
      <c r="B1077" t="str">
        <f>VLOOKUP(A1077,'Customer Names'!A:E,COLUMN('Customer Names'!D1076),FALSE)</f>
        <v>Mr. Devon</v>
      </c>
      <c r="C1077">
        <f>VLOOKUP($A1077,'Medical Examinations'!$A:$J,COLUMN('Medical Examinations'!B1076),FALSE)</f>
        <v>28.77</v>
      </c>
      <c r="D1077">
        <f>VLOOKUP($A1077,'Medical Examinations'!$A:$J,COLUMN('Medical Examinations'!C1076),FALSE)</f>
        <v>4</v>
      </c>
      <c r="E1077" t="str">
        <f>VLOOKUP($A1077,'Medical Examinations'!$A:$J,COLUMN('Medical Examinations'!D1076),FALSE)</f>
        <v>Yes</v>
      </c>
      <c r="F1077" t="str">
        <f>VLOOKUP($A1077,'Medical Examinations'!$A:$J,COLUMN('Medical Examinations'!E1076),FALSE)</f>
        <v>No</v>
      </c>
      <c r="G1077" t="str">
        <f>VLOOKUP($A1077,'Medical Examinations'!$A:$J,COLUMN('Medical Examinations'!F1076),FALSE)</f>
        <v>No</v>
      </c>
      <c r="H1077">
        <f>VLOOKUP($A1077,'Medical Examinations'!$A:$J,COLUMN('Medical Examinations'!G1076),FALSE)</f>
        <v>0</v>
      </c>
      <c r="I1077" t="str">
        <f>VLOOKUP($A1077,'Medical Examinations'!$A:$J,COLUMN('Medical Examinations'!H1076),FALSE)</f>
        <v>No</v>
      </c>
      <c r="J1077" t="str">
        <f>VLOOKUP($A1077,'Medical Examinations'!$A:$J,COLUMN('Medical Examinations'!I1076),FALSE)</f>
        <v>Overweight</v>
      </c>
      <c r="K1077" t="str">
        <f>VLOOKUP($A1077,'Medical Examinations'!$A:$J,COLUMN('Medical Examinations'!J1076),FALSE)</f>
        <v>Normal</v>
      </c>
      <c r="L1077" s="30">
        <f>VLOOKUP($A1077,'Hospitalisation Details'!$A:$K,COLUMN('Hospitalisation Details'!J1076),FALSE)</f>
        <v>27975</v>
      </c>
      <c r="M1077" s="23">
        <f>VLOOKUP($A1077,'Hospitalisation Details'!$A:$K,COLUMN('Hospitalisation Details'!F1076),FALSE)</f>
        <v>10455.14</v>
      </c>
      <c r="N1077" t="str">
        <f>VLOOKUP($A1077,'Hospitalisation Details'!$A:$K,COLUMN('Hospitalisation Details'!G1076),FALSE)</f>
        <v>Tier - 3</v>
      </c>
      <c r="O1077" t="str">
        <f>VLOOKUP($A1077,'Hospitalisation Details'!$A:$K,COLUMN('Hospitalisation Details'!H1076),FALSE)</f>
        <v>Tier - 2</v>
      </c>
      <c r="P1077" t="str">
        <f>VLOOKUP($A1077,'Hospitalisation Details'!$A:$K,COLUMN('Hospitalisation Details'!I1076),FALSE)</f>
        <v>R1021</v>
      </c>
      <c r="Q1077">
        <f>VLOOKUP($A1077,'Hospitalisation Details'!$A:$K,COLUMN('Hospitalisation Details'!K1076),FALSE)</f>
        <v>46</v>
      </c>
      <c r="R1077" t="str" cm="1">
        <f t="array" ref="R1077">_xlfn.IFS(
Q1077&lt;=10,"0-10",
Q1077&lt;=20,"11-20",
Q1077&lt;=30,"21-30",
Q1077&lt;=40,"31-40",
Q1077&lt;=50,"41-50",
Q1077&lt;=60,"51-60",
Q1077&lt;=70,"61-70"
)</f>
        <v>41-50</v>
      </c>
      <c r="S1077" t="str">
        <f t="shared" si="16"/>
        <v>No</v>
      </c>
    </row>
    <row r="1078" spans="1:19" ht="15.75" x14ac:dyDescent="0.25">
      <c r="A1078" s="36" t="s">
        <v>1118</v>
      </c>
      <c r="B1078" t="str">
        <f>VLOOKUP(A1078,'Customer Names'!A:E,COLUMN('Customer Names'!D1077),FALSE)</f>
        <v>Ms. Elena</v>
      </c>
      <c r="C1078">
        <f>VLOOKUP($A1078,'Medical Examinations'!$A:$J,COLUMN('Medical Examinations'!B1077),FALSE)</f>
        <v>23.14</v>
      </c>
      <c r="D1078">
        <f>VLOOKUP($A1078,'Medical Examinations'!$A:$J,COLUMN('Medical Examinations'!C1077),FALSE)</f>
        <v>4.1500000000000004</v>
      </c>
      <c r="E1078" t="str">
        <f>VLOOKUP($A1078,'Medical Examinations'!$A:$J,COLUMN('Medical Examinations'!D1077),FALSE)</f>
        <v>Yes</v>
      </c>
      <c r="F1078" t="str">
        <f>VLOOKUP($A1078,'Medical Examinations'!$A:$J,COLUMN('Medical Examinations'!E1077),FALSE)</f>
        <v>No</v>
      </c>
      <c r="G1078" t="str">
        <f>VLOOKUP($A1078,'Medical Examinations'!$A:$J,COLUMN('Medical Examinations'!F1077),FALSE)</f>
        <v>No</v>
      </c>
      <c r="H1078">
        <f>VLOOKUP($A1078,'Medical Examinations'!$A:$J,COLUMN('Medical Examinations'!G1077),FALSE)</f>
        <v>1</v>
      </c>
      <c r="I1078" t="str">
        <f>VLOOKUP($A1078,'Medical Examinations'!$A:$J,COLUMN('Medical Examinations'!H1077),FALSE)</f>
        <v>No</v>
      </c>
      <c r="J1078" t="str">
        <f>VLOOKUP($A1078,'Medical Examinations'!$A:$J,COLUMN('Medical Examinations'!I1077),FALSE)</f>
        <v>Healthy Weight</v>
      </c>
      <c r="K1078" t="str">
        <f>VLOOKUP($A1078,'Medical Examinations'!$A:$J,COLUMN('Medical Examinations'!J1077),FALSE)</f>
        <v>Normal</v>
      </c>
      <c r="L1078" s="30">
        <f>VLOOKUP($A1078,'Hospitalisation Details'!$A:$K,COLUMN('Hospitalisation Details'!J1077),FALSE)</f>
        <v>23664</v>
      </c>
      <c r="M1078" s="23">
        <f>VLOOKUP($A1078,'Hospitalisation Details'!$A:$K,COLUMN('Hospitalisation Details'!F1077),FALSE)</f>
        <v>10455.1</v>
      </c>
      <c r="N1078" t="str">
        <f>VLOOKUP($A1078,'Hospitalisation Details'!$A:$K,COLUMN('Hospitalisation Details'!G1077),FALSE)</f>
        <v>Tier - 3</v>
      </c>
      <c r="O1078" t="str">
        <f>VLOOKUP($A1078,'Hospitalisation Details'!$A:$K,COLUMN('Hospitalisation Details'!H1077),FALSE)</f>
        <v>Tier - 1</v>
      </c>
      <c r="P1078" t="str">
        <f>VLOOKUP($A1078,'Hospitalisation Details'!$A:$K,COLUMN('Hospitalisation Details'!I1077),FALSE)</f>
        <v>R1012</v>
      </c>
      <c r="Q1078">
        <f>VLOOKUP($A1078,'Hospitalisation Details'!$A:$K,COLUMN('Hospitalisation Details'!K1077),FALSE)</f>
        <v>58</v>
      </c>
      <c r="R1078" t="str" cm="1">
        <f t="array" ref="R1078">_xlfn.IFS(
Q1078&lt;=10,"0-10",
Q1078&lt;=20,"11-20",
Q1078&lt;=30,"21-30",
Q1078&lt;=40,"31-40",
Q1078&lt;=50,"41-50",
Q1078&lt;=60,"51-60",
Q1078&lt;=70,"61-70"
)</f>
        <v>51-60</v>
      </c>
      <c r="S1078" t="str">
        <f t="shared" si="16"/>
        <v>No</v>
      </c>
    </row>
    <row r="1079" spans="1:19" ht="15.75" x14ac:dyDescent="0.25">
      <c r="A1079" s="36" t="s">
        <v>1119</v>
      </c>
      <c r="B1079" t="str">
        <f>VLOOKUP(A1079,'Customer Names'!A:E,COLUMN('Customer Names'!D1078),FALSE)</f>
        <v>Mr. Chris</v>
      </c>
      <c r="C1079">
        <f>VLOOKUP($A1079,'Medical Examinations'!$A:$J,COLUMN('Medical Examinations'!B1078),FALSE)</f>
        <v>39.6</v>
      </c>
      <c r="D1079">
        <f>VLOOKUP($A1079,'Medical Examinations'!$A:$J,COLUMN('Medical Examinations'!C1078),FALSE)</f>
        <v>11.36</v>
      </c>
      <c r="E1079" t="str">
        <f>VLOOKUP($A1079,'Medical Examinations'!$A:$J,COLUMN('Medical Examinations'!D1078),FALSE)</f>
        <v>No</v>
      </c>
      <c r="F1079" t="str">
        <f>VLOOKUP($A1079,'Medical Examinations'!$A:$J,COLUMN('Medical Examinations'!E1078),FALSE)</f>
        <v>No</v>
      </c>
      <c r="G1079" t="str">
        <f>VLOOKUP($A1079,'Medical Examinations'!$A:$J,COLUMN('Medical Examinations'!F1078),FALSE)</f>
        <v>No</v>
      </c>
      <c r="H1079">
        <f>VLOOKUP($A1079,'Medical Examinations'!$A:$J,COLUMN('Medical Examinations'!G1078),FALSE)</f>
        <v>0</v>
      </c>
      <c r="I1079" t="str">
        <f>VLOOKUP($A1079,'Medical Examinations'!$A:$J,COLUMN('Medical Examinations'!H1078),FALSE)</f>
        <v>No</v>
      </c>
      <c r="J1079" t="str">
        <f>VLOOKUP($A1079,'Medical Examinations'!$A:$J,COLUMN('Medical Examinations'!I1078),FALSE)</f>
        <v>Obesity</v>
      </c>
      <c r="K1079" t="str">
        <f>VLOOKUP($A1079,'Medical Examinations'!$A:$J,COLUMN('Medical Examinations'!J1078),FALSE)</f>
        <v>Diabetes</v>
      </c>
      <c r="L1079" s="30">
        <f>VLOOKUP($A1079,'Hospitalisation Details'!$A:$K,COLUMN('Hospitalisation Details'!J1078),FALSE)</f>
        <v>25150</v>
      </c>
      <c r="M1079" s="23">
        <f>VLOOKUP($A1079,'Hospitalisation Details'!$A:$K,COLUMN('Hospitalisation Details'!F1078),FALSE)</f>
        <v>10450.549999999999</v>
      </c>
      <c r="N1079" t="str">
        <f>VLOOKUP($A1079,'Hospitalisation Details'!$A:$K,COLUMN('Hospitalisation Details'!G1078),FALSE)</f>
        <v>Tier - 3</v>
      </c>
      <c r="O1079" t="str">
        <f>VLOOKUP($A1079,'Hospitalisation Details'!$A:$K,COLUMN('Hospitalisation Details'!H1078),FALSE)</f>
        <v>Tier - 1</v>
      </c>
      <c r="P1079" t="str">
        <f>VLOOKUP($A1079,'Hospitalisation Details'!$A:$K,COLUMN('Hospitalisation Details'!I1078),FALSE)</f>
        <v>R1011</v>
      </c>
      <c r="Q1079">
        <f>VLOOKUP($A1079,'Hospitalisation Details'!$A:$K,COLUMN('Hospitalisation Details'!K1078),FALSE)</f>
        <v>54</v>
      </c>
      <c r="R1079" t="str" cm="1">
        <f t="array" ref="R1079">_xlfn.IFS(
Q1079&lt;=10,"0-10",
Q1079&lt;=20,"11-20",
Q1079&lt;=30,"21-30",
Q1079&lt;=40,"31-40",
Q1079&lt;=50,"41-50",
Q1079&lt;=60,"51-60",
Q1079&lt;=70,"61-70"
)</f>
        <v>51-60</v>
      </c>
      <c r="S1079" t="str">
        <f t="shared" si="16"/>
        <v>Yes</v>
      </c>
    </row>
    <row r="1080" spans="1:19" ht="15.75" x14ac:dyDescent="0.25">
      <c r="A1080" s="36" t="s">
        <v>1120</v>
      </c>
      <c r="B1080" t="str">
        <f>VLOOKUP(A1080,'Customer Names'!A:E,COLUMN('Customer Names'!D1079),FALSE)</f>
        <v>Mr. Bert</v>
      </c>
      <c r="C1080">
        <f>VLOOKUP($A1080,'Medical Examinations'!$A:$J,COLUMN('Medical Examinations'!B1079),FALSE)</f>
        <v>29.2</v>
      </c>
      <c r="D1080">
        <f>VLOOKUP($A1080,'Medical Examinations'!$A:$J,COLUMN('Medical Examinations'!C1079),FALSE)</f>
        <v>7.53</v>
      </c>
      <c r="E1080" t="str">
        <f>VLOOKUP($A1080,'Medical Examinations'!$A:$J,COLUMN('Medical Examinations'!D1079),FALSE)</f>
        <v>No</v>
      </c>
      <c r="F1080" t="str">
        <f>VLOOKUP($A1080,'Medical Examinations'!$A:$J,COLUMN('Medical Examinations'!E1079),FALSE)</f>
        <v>No</v>
      </c>
      <c r="G1080" t="str">
        <f>VLOOKUP($A1080,'Medical Examinations'!$A:$J,COLUMN('Medical Examinations'!F1079),FALSE)</f>
        <v>No</v>
      </c>
      <c r="H1080">
        <f>VLOOKUP($A1080,'Medical Examinations'!$A:$J,COLUMN('Medical Examinations'!G1079),FALSE)</f>
        <v>0</v>
      </c>
      <c r="I1080" t="str">
        <f>VLOOKUP($A1080,'Medical Examinations'!$A:$J,COLUMN('Medical Examinations'!H1079),FALSE)</f>
        <v>No</v>
      </c>
      <c r="J1080" t="str">
        <f>VLOOKUP($A1080,'Medical Examinations'!$A:$J,COLUMN('Medical Examinations'!I1079),FALSE)</f>
        <v>Overweight</v>
      </c>
      <c r="K1080" t="str">
        <f>VLOOKUP($A1080,'Medical Examinations'!$A:$J,COLUMN('Medical Examinations'!J1079),FALSE)</f>
        <v>Diabetes</v>
      </c>
      <c r="L1080" s="30">
        <f>VLOOKUP($A1080,'Hospitalisation Details'!$A:$K,COLUMN('Hospitalisation Details'!J1079),FALSE)</f>
        <v>25079</v>
      </c>
      <c r="M1080" s="23">
        <f>VLOOKUP($A1080,'Hospitalisation Details'!$A:$K,COLUMN('Hospitalisation Details'!F1079),FALSE)</f>
        <v>10436.1</v>
      </c>
      <c r="N1080" t="str">
        <f>VLOOKUP($A1080,'Hospitalisation Details'!$A:$K,COLUMN('Hospitalisation Details'!G1079),FALSE)</f>
        <v>Tier - 3</v>
      </c>
      <c r="O1080" t="str">
        <f>VLOOKUP($A1080,'Hospitalisation Details'!$A:$K,COLUMN('Hospitalisation Details'!H1079),FALSE)</f>
        <v>Tier - 3</v>
      </c>
      <c r="P1080" t="str">
        <f>VLOOKUP($A1080,'Hospitalisation Details'!$A:$K,COLUMN('Hospitalisation Details'!I1079),FALSE)</f>
        <v>R1011</v>
      </c>
      <c r="Q1080">
        <f>VLOOKUP($A1080,'Hospitalisation Details'!$A:$K,COLUMN('Hospitalisation Details'!K1079),FALSE)</f>
        <v>54</v>
      </c>
      <c r="R1080" t="str" cm="1">
        <f t="array" ref="R1080">_xlfn.IFS(
Q1080&lt;=10,"0-10",
Q1080&lt;=20,"11-20",
Q1080&lt;=30,"21-30",
Q1080&lt;=40,"31-40",
Q1080&lt;=50,"41-50",
Q1080&lt;=60,"51-60",
Q1080&lt;=70,"61-70"
)</f>
        <v>51-60</v>
      </c>
      <c r="S1080" t="str">
        <f t="shared" si="16"/>
        <v>Yes</v>
      </c>
    </row>
    <row r="1081" spans="1:19" ht="15.75" x14ac:dyDescent="0.25">
      <c r="A1081" s="36" t="s">
        <v>1121</v>
      </c>
      <c r="B1081" t="str">
        <f>VLOOKUP(A1081,'Customer Names'!A:E,COLUMN('Customer Names'!D1080),FALSE)</f>
        <v>Mr. John</v>
      </c>
      <c r="C1081">
        <f>VLOOKUP($A1081,'Medical Examinations'!$A:$J,COLUMN('Medical Examinations'!B1080),FALSE)</f>
        <v>32.774999999999999</v>
      </c>
      <c r="D1081">
        <f>VLOOKUP($A1081,'Medical Examinations'!$A:$J,COLUMN('Medical Examinations'!C1080),FALSE)</f>
        <v>7.95</v>
      </c>
      <c r="E1081" t="str">
        <f>VLOOKUP($A1081,'Medical Examinations'!$A:$J,COLUMN('Medical Examinations'!D1080),FALSE)</f>
        <v>No</v>
      </c>
      <c r="F1081" t="str">
        <f>VLOOKUP($A1081,'Medical Examinations'!$A:$J,COLUMN('Medical Examinations'!E1080),FALSE)</f>
        <v>No</v>
      </c>
      <c r="G1081" t="str">
        <f>VLOOKUP($A1081,'Medical Examinations'!$A:$J,COLUMN('Medical Examinations'!F1080),FALSE)</f>
        <v>No</v>
      </c>
      <c r="H1081">
        <f>VLOOKUP($A1081,'Medical Examinations'!$A:$J,COLUMN('Medical Examinations'!G1080),FALSE)</f>
        <v>0</v>
      </c>
      <c r="I1081" t="str">
        <f>VLOOKUP($A1081,'Medical Examinations'!$A:$J,COLUMN('Medical Examinations'!H1080),FALSE)</f>
        <v>No</v>
      </c>
      <c r="J1081" t="str">
        <f>VLOOKUP($A1081,'Medical Examinations'!$A:$J,COLUMN('Medical Examinations'!I1080),FALSE)</f>
        <v>Obesity</v>
      </c>
      <c r="K1081" t="str">
        <f>VLOOKUP($A1081,'Medical Examinations'!$A:$J,COLUMN('Medical Examinations'!J1080),FALSE)</f>
        <v>Diabetes</v>
      </c>
      <c r="L1081" s="30">
        <f>VLOOKUP($A1081,'Hospitalisation Details'!$A:$K,COLUMN('Hospitalisation Details'!J1080),FALSE)</f>
        <v>25073</v>
      </c>
      <c r="M1081" s="23">
        <f>VLOOKUP($A1081,'Hospitalisation Details'!$A:$K,COLUMN('Hospitalisation Details'!F1080),FALSE)</f>
        <v>10435.07</v>
      </c>
      <c r="N1081" t="str">
        <f>VLOOKUP($A1081,'Hospitalisation Details'!$A:$K,COLUMN('Hospitalisation Details'!G1080),FALSE)</f>
        <v>Tier - 3</v>
      </c>
      <c r="O1081" t="str">
        <f>VLOOKUP($A1081,'Hospitalisation Details'!$A:$K,COLUMN('Hospitalisation Details'!H1080),FALSE)</f>
        <v>Tier - 1</v>
      </c>
      <c r="P1081" t="str">
        <f>VLOOKUP($A1081,'Hospitalisation Details'!$A:$K,COLUMN('Hospitalisation Details'!I1080),FALSE)</f>
        <v>R1016</v>
      </c>
      <c r="Q1081">
        <f>VLOOKUP($A1081,'Hospitalisation Details'!$A:$K,COLUMN('Hospitalisation Details'!K1080),FALSE)</f>
        <v>54</v>
      </c>
      <c r="R1081" t="str" cm="1">
        <f t="array" ref="R1081">_xlfn.IFS(
Q1081&lt;=10,"0-10",
Q1081&lt;=20,"11-20",
Q1081&lt;=30,"21-30",
Q1081&lt;=40,"31-40",
Q1081&lt;=50,"41-50",
Q1081&lt;=60,"51-60",
Q1081&lt;=70,"61-70"
)</f>
        <v>51-60</v>
      </c>
      <c r="S1081" t="str">
        <f t="shared" si="16"/>
        <v>Yes</v>
      </c>
    </row>
    <row r="1082" spans="1:19" ht="15.75" x14ac:dyDescent="0.25">
      <c r="A1082" s="36" t="s">
        <v>1122</v>
      </c>
      <c r="B1082" t="str">
        <f>VLOOKUP(A1082,'Customer Names'!A:E,COLUMN('Customer Names'!D1081),FALSE)</f>
        <v>Mr. Daniel</v>
      </c>
      <c r="C1082">
        <f>VLOOKUP($A1082,'Medical Examinations'!$A:$J,COLUMN('Medical Examinations'!B1081),FALSE)</f>
        <v>24.035</v>
      </c>
      <c r="D1082">
        <f>VLOOKUP($A1082,'Medical Examinations'!$A:$J,COLUMN('Medical Examinations'!C1081),FALSE)</f>
        <v>8.5</v>
      </c>
      <c r="E1082" t="str">
        <f>VLOOKUP($A1082,'Medical Examinations'!$A:$J,COLUMN('Medical Examinations'!D1081),FALSE)</f>
        <v>No</v>
      </c>
      <c r="F1082" t="str">
        <f>VLOOKUP($A1082,'Medical Examinations'!$A:$J,COLUMN('Medical Examinations'!E1081),FALSE)</f>
        <v>No</v>
      </c>
      <c r="G1082" t="str">
        <f>VLOOKUP($A1082,'Medical Examinations'!$A:$J,COLUMN('Medical Examinations'!F1081),FALSE)</f>
        <v>No</v>
      </c>
      <c r="H1082">
        <f>VLOOKUP($A1082,'Medical Examinations'!$A:$J,COLUMN('Medical Examinations'!G1081),FALSE)</f>
        <v>0</v>
      </c>
      <c r="I1082" t="str">
        <f>VLOOKUP($A1082,'Medical Examinations'!$A:$J,COLUMN('Medical Examinations'!H1081),FALSE)</f>
        <v>No</v>
      </c>
      <c r="J1082" t="str">
        <f>VLOOKUP($A1082,'Medical Examinations'!$A:$J,COLUMN('Medical Examinations'!I1081),FALSE)</f>
        <v>Healthy Weight</v>
      </c>
      <c r="K1082" t="str">
        <f>VLOOKUP($A1082,'Medical Examinations'!$A:$J,COLUMN('Medical Examinations'!J1081),FALSE)</f>
        <v>Diabetes</v>
      </c>
      <c r="L1082" s="30">
        <f>VLOOKUP($A1082,'Hospitalisation Details'!$A:$K,COLUMN('Hospitalisation Details'!J1081),FALSE)</f>
        <v>25199</v>
      </c>
      <c r="M1082" s="23">
        <f>VLOOKUP($A1082,'Hospitalisation Details'!$A:$K,COLUMN('Hospitalisation Details'!F1081),FALSE)</f>
        <v>10422.92</v>
      </c>
      <c r="N1082" t="str">
        <f>VLOOKUP($A1082,'Hospitalisation Details'!$A:$K,COLUMN('Hospitalisation Details'!G1081),FALSE)</f>
        <v>Tier - 3</v>
      </c>
      <c r="O1082" t="str">
        <f>VLOOKUP($A1082,'Hospitalisation Details'!$A:$K,COLUMN('Hospitalisation Details'!H1081),FALSE)</f>
        <v>Tier - 1</v>
      </c>
      <c r="P1082" t="str">
        <f>VLOOKUP($A1082,'Hospitalisation Details'!$A:$K,COLUMN('Hospitalisation Details'!I1081),FALSE)</f>
        <v>R1017</v>
      </c>
      <c r="Q1082">
        <f>VLOOKUP($A1082,'Hospitalisation Details'!$A:$K,COLUMN('Hospitalisation Details'!K1081),FALSE)</f>
        <v>54</v>
      </c>
      <c r="R1082" t="str" cm="1">
        <f t="array" ref="R1082">_xlfn.IFS(
Q1082&lt;=10,"0-10",
Q1082&lt;=20,"11-20",
Q1082&lt;=30,"21-30",
Q1082&lt;=40,"31-40",
Q1082&lt;=50,"41-50",
Q1082&lt;=60,"51-60",
Q1082&lt;=70,"61-70"
)</f>
        <v>51-60</v>
      </c>
      <c r="S1082" t="str">
        <f t="shared" si="16"/>
        <v>Yes</v>
      </c>
    </row>
    <row r="1083" spans="1:19" ht="15.75" x14ac:dyDescent="0.25">
      <c r="A1083" s="36" t="s">
        <v>1123</v>
      </c>
      <c r="B1083" t="str">
        <f>VLOOKUP(A1083,'Customer Names'!A:E,COLUMN('Customer Names'!D1082),FALSE)</f>
        <v>Mrs. Lisa</v>
      </c>
      <c r="C1083">
        <f>VLOOKUP($A1083,'Medical Examinations'!$A:$J,COLUMN('Medical Examinations'!B1082),FALSE)</f>
        <v>30.55</v>
      </c>
      <c r="D1083">
        <f>VLOOKUP($A1083,'Medical Examinations'!$A:$J,COLUMN('Medical Examinations'!C1082),FALSE)</f>
        <v>5.89</v>
      </c>
      <c r="E1083" t="str">
        <f>VLOOKUP($A1083,'Medical Examinations'!$A:$J,COLUMN('Medical Examinations'!D1082),FALSE)</f>
        <v>No</v>
      </c>
      <c r="F1083" t="str">
        <f>VLOOKUP($A1083,'Medical Examinations'!$A:$J,COLUMN('Medical Examinations'!E1082),FALSE)</f>
        <v>No</v>
      </c>
      <c r="G1083" t="str">
        <f>VLOOKUP($A1083,'Medical Examinations'!$A:$J,COLUMN('Medical Examinations'!F1082),FALSE)</f>
        <v>Yes</v>
      </c>
      <c r="H1083">
        <f>VLOOKUP($A1083,'Medical Examinations'!$A:$J,COLUMN('Medical Examinations'!G1082),FALSE)</f>
        <v>1</v>
      </c>
      <c r="I1083" t="str">
        <f>VLOOKUP($A1083,'Medical Examinations'!$A:$J,COLUMN('Medical Examinations'!H1082),FALSE)</f>
        <v>No</v>
      </c>
      <c r="J1083" t="str">
        <f>VLOOKUP($A1083,'Medical Examinations'!$A:$J,COLUMN('Medical Examinations'!I1082),FALSE)</f>
        <v>Obesity</v>
      </c>
      <c r="K1083" t="str">
        <f>VLOOKUP($A1083,'Medical Examinations'!$A:$J,COLUMN('Medical Examinations'!J1082),FALSE)</f>
        <v>Prediabetes</v>
      </c>
      <c r="L1083" s="30">
        <f>VLOOKUP($A1083,'Hospitalisation Details'!$A:$K,COLUMN('Hospitalisation Details'!J1082),FALSE)</f>
        <v>29184</v>
      </c>
      <c r="M1083" s="23">
        <f>VLOOKUP($A1083,'Hospitalisation Details'!$A:$K,COLUMN('Hospitalisation Details'!F1082),FALSE)</f>
        <v>10419.65</v>
      </c>
      <c r="N1083" t="str">
        <f>VLOOKUP($A1083,'Hospitalisation Details'!$A:$K,COLUMN('Hospitalisation Details'!G1082),FALSE)</f>
        <v>Tier - 3</v>
      </c>
      <c r="O1083" t="str">
        <f>VLOOKUP($A1083,'Hospitalisation Details'!$A:$K,COLUMN('Hospitalisation Details'!H1082),FALSE)</f>
        <v>Tier - 2</v>
      </c>
      <c r="P1083" t="str">
        <f>VLOOKUP($A1083,'Hospitalisation Details'!$A:$K,COLUMN('Hospitalisation Details'!I1082),FALSE)</f>
        <v>R1025</v>
      </c>
      <c r="Q1083">
        <f>VLOOKUP($A1083,'Hospitalisation Details'!$A:$K,COLUMN('Hospitalisation Details'!K1082),FALSE)</f>
        <v>43</v>
      </c>
      <c r="R1083" t="str" cm="1">
        <f t="array" ref="R1083">_xlfn.IFS(
Q1083&lt;=10,"0-10",
Q1083&lt;=20,"11-20",
Q1083&lt;=30,"21-30",
Q1083&lt;=40,"31-40",
Q1083&lt;=50,"41-50",
Q1083&lt;=60,"51-60",
Q1083&lt;=70,"61-70"
)</f>
        <v>41-50</v>
      </c>
      <c r="S1083" t="str">
        <f t="shared" si="16"/>
        <v>Yes</v>
      </c>
    </row>
    <row r="1084" spans="1:19" ht="15.75" x14ac:dyDescent="0.25">
      <c r="A1084" s="36" t="s">
        <v>1124</v>
      </c>
      <c r="B1084" t="str">
        <f>VLOOKUP(A1084,'Customer Names'!A:E,COLUMN('Customer Names'!D1083),FALSE)</f>
        <v>Mrs. Kristine</v>
      </c>
      <c r="C1084">
        <f>VLOOKUP($A1084,'Medical Examinations'!$A:$J,COLUMN('Medical Examinations'!B1083),FALSE)</f>
        <v>28.81</v>
      </c>
      <c r="D1084">
        <f>VLOOKUP($A1084,'Medical Examinations'!$A:$J,COLUMN('Medical Examinations'!C1083),FALSE)</f>
        <v>8.76</v>
      </c>
      <c r="E1084" t="str">
        <f>VLOOKUP($A1084,'Medical Examinations'!$A:$J,COLUMN('Medical Examinations'!D1083),FALSE)</f>
        <v>No</v>
      </c>
      <c r="F1084" t="str">
        <f>VLOOKUP($A1084,'Medical Examinations'!$A:$J,COLUMN('Medical Examinations'!E1083),FALSE)</f>
        <v>No</v>
      </c>
      <c r="G1084" t="str">
        <f>VLOOKUP($A1084,'Medical Examinations'!$A:$J,COLUMN('Medical Examinations'!F1083),FALSE)</f>
        <v>No</v>
      </c>
      <c r="H1084">
        <f>VLOOKUP($A1084,'Medical Examinations'!$A:$J,COLUMN('Medical Examinations'!G1083),FALSE)</f>
        <v>2</v>
      </c>
      <c r="I1084" t="str">
        <f>VLOOKUP($A1084,'Medical Examinations'!$A:$J,COLUMN('Medical Examinations'!H1083),FALSE)</f>
        <v>No</v>
      </c>
      <c r="J1084" t="str">
        <f>VLOOKUP($A1084,'Medical Examinations'!$A:$J,COLUMN('Medical Examinations'!I1083),FALSE)</f>
        <v>Overweight</v>
      </c>
      <c r="K1084" t="str">
        <f>VLOOKUP($A1084,'Medical Examinations'!$A:$J,COLUMN('Medical Examinations'!J1083),FALSE)</f>
        <v>Diabetes</v>
      </c>
      <c r="L1084" s="30">
        <f>VLOOKUP($A1084,'Hospitalisation Details'!$A:$K,COLUMN('Hospitalisation Details'!J1083),FALSE)</f>
        <v>26948</v>
      </c>
      <c r="M1084" s="23">
        <f>VLOOKUP($A1084,'Hospitalisation Details'!$A:$K,COLUMN('Hospitalisation Details'!F1083),FALSE)</f>
        <v>10419.59</v>
      </c>
      <c r="N1084" t="str">
        <f>VLOOKUP($A1084,'Hospitalisation Details'!$A:$K,COLUMN('Hospitalisation Details'!G1083),FALSE)</f>
        <v>Tier - 3</v>
      </c>
      <c r="O1084" t="str">
        <f>VLOOKUP($A1084,'Hospitalisation Details'!$A:$K,COLUMN('Hospitalisation Details'!H1083),FALSE)</f>
        <v>Tier - 2</v>
      </c>
      <c r="P1084" t="str">
        <f>VLOOKUP($A1084,'Hospitalisation Details'!$A:$K,COLUMN('Hospitalisation Details'!I1083),FALSE)</f>
        <v>R1025</v>
      </c>
      <c r="Q1084">
        <f>VLOOKUP($A1084,'Hospitalisation Details'!$A:$K,COLUMN('Hospitalisation Details'!K1083),FALSE)</f>
        <v>49</v>
      </c>
      <c r="R1084" t="str" cm="1">
        <f t="array" ref="R1084">_xlfn.IFS(
Q1084&lt;=10,"0-10",
Q1084&lt;=20,"11-20",
Q1084&lt;=30,"21-30",
Q1084&lt;=40,"31-40",
Q1084&lt;=50,"41-50",
Q1084&lt;=60,"51-60",
Q1084&lt;=70,"61-70"
)</f>
        <v>41-50</v>
      </c>
      <c r="S1084" t="str">
        <f t="shared" si="16"/>
        <v>Yes</v>
      </c>
    </row>
    <row r="1085" spans="1:19" ht="15.75" x14ac:dyDescent="0.25">
      <c r="A1085" s="36" t="s">
        <v>1125</v>
      </c>
      <c r="B1085" t="str">
        <f>VLOOKUP(A1085,'Customer Names'!A:E,COLUMN('Customer Names'!D1084),FALSE)</f>
        <v>Mr. Paul</v>
      </c>
      <c r="C1085">
        <f>VLOOKUP($A1085,'Medical Examinations'!$A:$J,COLUMN('Medical Examinations'!B1084),FALSE)</f>
        <v>31.66</v>
      </c>
      <c r="D1085">
        <f>VLOOKUP($A1085,'Medical Examinations'!$A:$J,COLUMN('Medical Examinations'!C1084),FALSE)</f>
        <v>4.1100000000000003</v>
      </c>
      <c r="E1085" t="str">
        <f>VLOOKUP($A1085,'Medical Examinations'!$A:$J,COLUMN('Medical Examinations'!D1084),FALSE)</f>
        <v>No</v>
      </c>
      <c r="F1085" t="str">
        <f>VLOOKUP($A1085,'Medical Examinations'!$A:$J,COLUMN('Medical Examinations'!E1084),FALSE)</f>
        <v>No</v>
      </c>
      <c r="G1085" t="str">
        <f>VLOOKUP($A1085,'Medical Examinations'!$A:$J,COLUMN('Medical Examinations'!F1084),FALSE)</f>
        <v>No</v>
      </c>
      <c r="H1085">
        <f>VLOOKUP($A1085,'Medical Examinations'!$A:$J,COLUMN('Medical Examinations'!G1084),FALSE)</f>
        <v>0</v>
      </c>
      <c r="I1085" t="str">
        <f>VLOOKUP($A1085,'Medical Examinations'!$A:$J,COLUMN('Medical Examinations'!H1084),FALSE)</f>
        <v>No</v>
      </c>
      <c r="J1085" t="str">
        <f>VLOOKUP($A1085,'Medical Examinations'!$A:$J,COLUMN('Medical Examinations'!I1084),FALSE)</f>
        <v>Obesity</v>
      </c>
      <c r="K1085" t="str">
        <f>VLOOKUP($A1085,'Medical Examinations'!$A:$J,COLUMN('Medical Examinations'!J1084),FALSE)</f>
        <v>Normal</v>
      </c>
      <c r="L1085" s="30">
        <f>VLOOKUP($A1085,'Hospitalisation Details'!$A:$K,COLUMN('Hospitalisation Details'!J1084),FALSE)</f>
        <v>29518</v>
      </c>
      <c r="M1085" s="23">
        <f>VLOOKUP($A1085,'Hospitalisation Details'!$A:$K,COLUMN('Hospitalisation Details'!F1084),FALSE)</f>
        <v>10407.98</v>
      </c>
      <c r="N1085" t="str">
        <f>VLOOKUP($A1085,'Hospitalisation Details'!$A:$K,COLUMN('Hospitalisation Details'!G1084),FALSE)</f>
        <v>Tier - 3</v>
      </c>
      <c r="O1085" t="str">
        <f>VLOOKUP($A1085,'Hospitalisation Details'!$A:$K,COLUMN('Hospitalisation Details'!H1084),FALSE)</f>
        <v>Tier - 1</v>
      </c>
      <c r="P1085" t="str">
        <f>VLOOKUP($A1085,'Hospitalisation Details'!$A:$K,COLUMN('Hospitalisation Details'!I1084),FALSE)</f>
        <v>R1021</v>
      </c>
      <c r="Q1085">
        <f>VLOOKUP($A1085,'Hospitalisation Details'!$A:$K,COLUMN('Hospitalisation Details'!K1084),FALSE)</f>
        <v>42</v>
      </c>
      <c r="R1085" t="str" cm="1">
        <f t="array" ref="R1085">_xlfn.IFS(
Q1085&lt;=10,"0-10",
Q1085&lt;=20,"11-20",
Q1085&lt;=30,"21-30",
Q1085&lt;=40,"31-40",
Q1085&lt;=50,"41-50",
Q1085&lt;=60,"51-60",
Q1085&lt;=70,"61-70"
)</f>
        <v>41-50</v>
      </c>
      <c r="S1085" t="str">
        <f t="shared" si="16"/>
        <v>No</v>
      </c>
    </row>
    <row r="1086" spans="1:19" ht="15.75" x14ac:dyDescent="0.25">
      <c r="A1086" s="36" t="s">
        <v>1126</v>
      </c>
      <c r="B1086" t="str">
        <f>VLOOKUP(A1086,'Customer Names'!A:E,COLUMN('Customer Names'!D1085),FALSE)</f>
        <v>Mr. Bryan</v>
      </c>
      <c r="C1086">
        <f>VLOOKUP($A1086,'Medical Examinations'!$A:$J,COLUMN('Medical Examinations'!B1085),FALSE)</f>
        <v>28.215</v>
      </c>
      <c r="D1086">
        <f>VLOOKUP($A1086,'Medical Examinations'!$A:$J,COLUMN('Medical Examinations'!C1085),FALSE)</f>
        <v>7.56</v>
      </c>
      <c r="E1086" t="str">
        <f>VLOOKUP($A1086,'Medical Examinations'!$A:$J,COLUMN('Medical Examinations'!D1085),FALSE)</f>
        <v>Yes</v>
      </c>
      <c r="F1086" t="str">
        <f>VLOOKUP($A1086,'Medical Examinations'!$A:$J,COLUMN('Medical Examinations'!E1085),FALSE)</f>
        <v>No</v>
      </c>
      <c r="G1086" t="str">
        <f>VLOOKUP($A1086,'Medical Examinations'!$A:$J,COLUMN('Medical Examinations'!F1085),FALSE)</f>
        <v>No</v>
      </c>
      <c r="H1086">
        <f>VLOOKUP($A1086,'Medical Examinations'!$A:$J,COLUMN('Medical Examinations'!G1085),FALSE)</f>
        <v>1</v>
      </c>
      <c r="I1086" t="str">
        <f>VLOOKUP($A1086,'Medical Examinations'!$A:$J,COLUMN('Medical Examinations'!H1085),FALSE)</f>
        <v>No</v>
      </c>
      <c r="J1086" t="str">
        <f>VLOOKUP($A1086,'Medical Examinations'!$A:$J,COLUMN('Medical Examinations'!I1085),FALSE)</f>
        <v>Overweight</v>
      </c>
      <c r="K1086" t="str">
        <f>VLOOKUP($A1086,'Medical Examinations'!$A:$J,COLUMN('Medical Examinations'!J1085),FALSE)</f>
        <v>Diabetes</v>
      </c>
      <c r="L1086" s="30">
        <f>VLOOKUP($A1086,'Hospitalisation Details'!$A:$K,COLUMN('Hospitalisation Details'!J1085),FALSE)</f>
        <v>27550</v>
      </c>
      <c r="M1086" s="23">
        <f>VLOOKUP($A1086,'Hospitalisation Details'!$A:$K,COLUMN('Hospitalisation Details'!F1085),FALSE)</f>
        <v>10407.09</v>
      </c>
      <c r="N1086" t="str">
        <f>VLOOKUP($A1086,'Hospitalisation Details'!$A:$K,COLUMN('Hospitalisation Details'!G1085),FALSE)</f>
        <v>Tier - 3</v>
      </c>
      <c r="O1086" t="str">
        <f>VLOOKUP($A1086,'Hospitalisation Details'!$A:$K,COLUMN('Hospitalisation Details'!H1085),FALSE)</f>
        <v>Tier - 1</v>
      </c>
      <c r="P1086" t="str">
        <f>VLOOKUP($A1086,'Hospitalisation Details'!$A:$K,COLUMN('Hospitalisation Details'!I1085),FALSE)</f>
        <v>R1015</v>
      </c>
      <c r="Q1086">
        <f>VLOOKUP($A1086,'Hospitalisation Details'!$A:$K,COLUMN('Hospitalisation Details'!K1085),FALSE)</f>
        <v>48</v>
      </c>
      <c r="R1086" t="str" cm="1">
        <f t="array" ref="R1086">_xlfn.IFS(
Q1086&lt;=10,"0-10",
Q1086&lt;=20,"11-20",
Q1086&lt;=30,"21-30",
Q1086&lt;=40,"31-40",
Q1086&lt;=50,"41-50",
Q1086&lt;=60,"51-60",
Q1086&lt;=70,"61-70"
)</f>
        <v>41-50</v>
      </c>
      <c r="S1086" t="str">
        <f t="shared" si="16"/>
        <v>Yes</v>
      </c>
    </row>
    <row r="1087" spans="1:19" ht="15.75" x14ac:dyDescent="0.25">
      <c r="A1087" s="36" t="s">
        <v>1127</v>
      </c>
      <c r="B1087" t="str">
        <f>VLOOKUP(A1087,'Customer Names'!A:E,COLUMN('Customer Names'!D1086),FALSE)</f>
        <v>Mr. Chris</v>
      </c>
      <c r="C1087">
        <f>VLOOKUP($A1087,'Medical Examinations'!$A:$J,COLUMN('Medical Examinations'!B1086),FALSE)</f>
        <v>26.12</v>
      </c>
      <c r="D1087">
        <f>VLOOKUP($A1087,'Medical Examinations'!$A:$J,COLUMN('Medical Examinations'!C1086),FALSE)</f>
        <v>4.17</v>
      </c>
      <c r="E1087" t="str">
        <f>VLOOKUP($A1087,'Medical Examinations'!$A:$J,COLUMN('Medical Examinations'!D1086),FALSE)</f>
        <v>Yes</v>
      </c>
      <c r="F1087" t="str">
        <f>VLOOKUP($A1087,'Medical Examinations'!$A:$J,COLUMN('Medical Examinations'!E1086),FALSE)</f>
        <v>No</v>
      </c>
      <c r="G1087" t="str">
        <f>VLOOKUP($A1087,'Medical Examinations'!$A:$J,COLUMN('Medical Examinations'!F1086),FALSE)</f>
        <v>Yes</v>
      </c>
      <c r="H1087">
        <f>VLOOKUP($A1087,'Medical Examinations'!$A:$J,COLUMN('Medical Examinations'!G1086),FALSE)</f>
        <v>1</v>
      </c>
      <c r="I1087" t="str">
        <f>VLOOKUP($A1087,'Medical Examinations'!$A:$J,COLUMN('Medical Examinations'!H1086),FALSE)</f>
        <v>No</v>
      </c>
      <c r="J1087" t="str">
        <f>VLOOKUP($A1087,'Medical Examinations'!$A:$J,COLUMN('Medical Examinations'!I1086),FALSE)</f>
        <v>Overweight</v>
      </c>
      <c r="K1087" t="str">
        <f>VLOOKUP($A1087,'Medical Examinations'!$A:$J,COLUMN('Medical Examinations'!J1086),FALSE)</f>
        <v>Normal</v>
      </c>
      <c r="L1087" s="30">
        <f>VLOOKUP($A1087,'Hospitalisation Details'!$A:$K,COLUMN('Hospitalisation Details'!J1086),FALSE)</f>
        <v>25391</v>
      </c>
      <c r="M1087" s="23">
        <f>VLOOKUP($A1087,'Hospitalisation Details'!$A:$K,COLUMN('Hospitalisation Details'!F1086),FALSE)</f>
        <v>10403.27</v>
      </c>
      <c r="N1087" t="str">
        <f>VLOOKUP($A1087,'Hospitalisation Details'!$A:$K,COLUMN('Hospitalisation Details'!G1086),FALSE)</f>
        <v>Tier - 3</v>
      </c>
      <c r="O1087" t="str">
        <f>VLOOKUP($A1087,'Hospitalisation Details'!$A:$K,COLUMN('Hospitalisation Details'!H1086),FALSE)</f>
        <v>Tier - 2</v>
      </c>
      <c r="P1087" t="str">
        <f>VLOOKUP($A1087,'Hospitalisation Details'!$A:$K,COLUMN('Hospitalisation Details'!I1086),FALSE)</f>
        <v>R1020</v>
      </c>
      <c r="Q1087">
        <f>VLOOKUP($A1087,'Hospitalisation Details'!$A:$K,COLUMN('Hospitalisation Details'!K1086),FALSE)</f>
        <v>53</v>
      </c>
      <c r="R1087" t="str" cm="1">
        <f t="array" ref="R1087">_xlfn.IFS(
Q1087&lt;=10,"0-10",
Q1087&lt;=20,"11-20",
Q1087&lt;=30,"21-30",
Q1087&lt;=40,"31-40",
Q1087&lt;=50,"41-50",
Q1087&lt;=60,"51-60",
Q1087&lt;=70,"61-70"
)</f>
        <v>51-60</v>
      </c>
      <c r="S1087" t="str">
        <f t="shared" si="16"/>
        <v>No</v>
      </c>
    </row>
    <row r="1088" spans="1:19" ht="15.75" x14ac:dyDescent="0.25">
      <c r="A1088" s="36" t="s">
        <v>1128</v>
      </c>
      <c r="B1088" t="str">
        <f>VLOOKUP(A1088,'Customer Names'!A:E,COLUMN('Customer Names'!D1087),FALSE)</f>
        <v>Ms. Milah</v>
      </c>
      <c r="C1088">
        <f>VLOOKUP($A1088,'Medical Examinations'!$A:$J,COLUMN('Medical Examinations'!B1087),FALSE)</f>
        <v>36.630000000000003</v>
      </c>
      <c r="D1088">
        <f>VLOOKUP($A1088,'Medical Examinations'!$A:$J,COLUMN('Medical Examinations'!C1087),FALSE)</f>
        <v>11.42</v>
      </c>
      <c r="E1088" t="str">
        <f>VLOOKUP($A1088,'Medical Examinations'!$A:$J,COLUMN('Medical Examinations'!D1087),FALSE)</f>
        <v>No</v>
      </c>
      <c r="F1088" t="str">
        <f>VLOOKUP($A1088,'Medical Examinations'!$A:$J,COLUMN('Medical Examinations'!E1087),FALSE)</f>
        <v>No</v>
      </c>
      <c r="G1088" t="str">
        <f>VLOOKUP($A1088,'Medical Examinations'!$A:$J,COLUMN('Medical Examinations'!F1087),FALSE)</f>
        <v>No</v>
      </c>
      <c r="H1088">
        <f>VLOOKUP($A1088,'Medical Examinations'!$A:$J,COLUMN('Medical Examinations'!G1087),FALSE)</f>
        <v>2</v>
      </c>
      <c r="I1088" t="str">
        <f>VLOOKUP($A1088,'Medical Examinations'!$A:$J,COLUMN('Medical Examinations'!H1087),FALSE)</f>
        <v>No</v>
      </c>
      <c r="J1088" t="str">
        <f>VLOOKUP($A1088,'Medical Examinations'!$A:$J,COLUMN('Medical Examinations'!I1087),FALSE)</f>
        <v>Obesity</v>
      </c>
      <c r="K1088" t="str">
        <f>VLOOKUP($A1088,'Medical Examinations'!$A:$J,COLUMN('Medical Examinations'!J1087),FALSE)</f>
        <v>Diabetes</v>
      </c>
      <c r="L1088" s="30">
        <f>VLOOKUP($A1088,'Hospitalisation Details'!$A:$K,COLUMN('Hospitalisation Details'!J1087),FALSE)</f>
        <v>26926</v>
      </c>
      <c r="M1088" s="23">
        <f>VLOOKUP($A1088,'Hospitalisation Details'!$A:$K,COLUMN('Hospitalisation Details'!F1087),FALSE)</f>
        <v>10381.48</v>
      </c>
      <c r="N1088" t="str">
        <f>VLOOKUP($A1088,'Hospitalisation Details'!$A:$K,COLUMN('Hospitalisation Details'!G1087),FALSE)</f>
        <v>Tier - 3</v>
      </c>
      <c r="O1088" t="str">
        <f>VLOOKUP($A1088,'Hospitalisation Details'!$A:$K,COLUMN('Hospitalisation Details'!H1087),FALSE)</f>
        <v>Tier - 3</v>
      </c>
      <c r="P1088" t="str">
        <f>VLOOKUP($A1088,'Hospitalisation Details'!$A:$K,COLUMN('Hospitalisation Details'!I1087),FALSE)</f>
        <v>R1013</v>
      </c>
      <c r="Q1088">
        <f>VLOOKUP($A1088,'Hospitalisation Details'!$A:$K,COLUMN('Hospitalisation Details'!K1087),FALSE)</f>
        <v>49</v>
      </c>
      <c r="R1088" t="str" cm="1">
        <f t="array" ref="R1088">_xlfn.IFS(
Q1088&lt;=10,"0-10",
Q1088&lt;=20,"11-20",
Q1088&lt;=30,"21-30",
Q1088&lt;=40,"31-40",
Q1088&lt;=50,"41-50",
Q1088&lt;=60,"51-60",
Q1088&lt;=70,"61-70"
)</f>
        <v>41-50</v>
      </c>
      <c r="S1088" t="str">
        <f t="shared" si="16"/>
        <v>Yes</v>
      </c>
    </row>
    <row r="1089" spans="1:19" ht="15.75" x14ac:dyDescent="0.25">
      <c r="A1089" s="36" t="s">
        <v>1129</v>
      </c>
      <c r="B1089" t="str">
        <f>VLOOKUP(A1089,'Customer Names'!A:E,COLUMN('Customer Names'!D1088),FALSE)</f>
        <v>Ms. Annette</v>
      </c>
      <c r="C1089">
        <f>VLOOKUP($A1089,'Medical Examinations'!$A:$J,COLUMN('Medical Examinations'!B1088),FALSE)</f>
        <v>33.344999999999999</v>
      </c>
      <c r="D1089">
        <f>VLOOKUP($A1089,'Medical Examinations'!$A:$J,COLUMN('Medical Examinations'!C1088),FALSE)</f>
        <v>7.33</v>
      </c>
      <c r="E1089" t="str">
        <f>VLOOKUP($A1089,'Medical Examinations'!$A:$J,COLUMN('Medical Examinations'!D1088),FALSE)</f>
        <v>No</v>
      </c>
      <c r="F1089" t="str">
        <f>VLOOKUP($A1089,'Medical Examinations'!$A:$J,COLUMN('Medical Examinations'!E1088),FALSE)</f>
        <v>No</v>
      </c>
      <c r="G1089" t="str">
        <f>VLOOKUP($A1089,'Medical Examinations'!$A:$J,COLUMN('Medical Examinations'!F1088),FALSE)</f>
        <v>No</v>
      </c>
      <c r="H1089">
        <f>VLOOKUP($A1089,'Medical Examinations'!$A:$J,COLUMN('Medical Examinations'!G1088),FALSE)</f>
        <v>2</v>
      </c>
      <c r="I1089" t="str">
        <f>VLOOKUP($A1089,'Medical Examinations'!$A:$J,COLUMN('Medical Examinations'!H1088),FALSE)</f>
        <v>No</v>
      </c>
      <c r="J1089" t="str">
        <f>VLOOKUP($A1089,'Medical Examinations'!$A:$J,COLUMN('Medical Examinations'!I1088),FALSE)</f>
        <v>Obesity</v>
      </c>
      <c r="K1089" t="str">
        <f>VLOOKUP($A1089,'Medical Examinations'!$A:$J,COLUMN('Medical Examinations'!J1088),FALSE)</f>
        <v>Diabetes</v>
      </c>
      <c r="L1089" s="30">
        <f>VLOOKUP($A1089,'Hospitalisation Details'!$A:$K,COLUMN('Hospitalisation Details'!J1088),FALSE)</f>
        <v>26936</v>
      </c>
      <c r="M1089" s="23">
        <f>VLOOKUP($A1089,'Hospitalisation Details'!$A:$K,COLUMN('Hospitalisation Details'!F1088),FALSE)</f>
        <v>10370.91</v>
      </c>
      <c r="N1089" t="str">
        <f>VLOOKUP($A1089,'Hospitalisation Details'!$A:$K,COLUMN('Hospitalisation Details'!G1088),FALSE)</f>
        <v>Tier - 3</v>
      </c>
      <c r="O1089" t="str">
        <f>VLOOKUP($A1089,'Hospitalisation Details'!$A:$K,COLUMN('Hospitalisation Details'!H1088),FALSE)</f>
        <v>Tier - 3</v>
      </c>
      <c r="P1089" t="str">
        <f>VLOOKUP($A1089,'Hospitalisation Details'!$A:$K,COLUMN('Hospitalisation Details'!I1088),FALSE)</f>
        <v>R1024</v>
      </c>
      <c r="Q1089">
        <f>VLOOKUP($A1089,'Hospitalisation Details'!$A:$K,COLUMN('Hospitalisation Details'!K1088),FALSE)</f>
        <v>49</v>
      </c>
      <c r="R1089" t="str" cm="1">
        <f t="array" ref="R1089">_xlfn.IFS(
Q1089&lt;=10,"0-10",
Q1089&lt;=20,"11-20",
Q1089&lt;=30,"21-30",
Q1089&lt;=40,"31-40",
Q1089&lt;=50,"41-50",
Q1089&lt;=60,"51-60",
Q1089&lt;=70,"61-70"
)</f>
        <v>41-50</v>
      </c>
      <c r="S1089" t="str">
        <f t="shared" si="16"/>
        <v>Yes</v>
      </c>
    </row>
    <row r="1090" spans="1:19" ht="15.75" x14ac:dyDescent="0.25">
      <c r="A1090" s="36" t="s">
        <v>1130</v>
      </c>
      <c r="B1090" t="str">
        <f>VLOOKUP(A1090,'Customer Names'!A:E,COLUMN('Customer Names'!D1089),FALSE)</f>
        <v>Mrs. Yoko</v>
      </c>
      <c r="C1090">
        <f>VLOOKUP($A1090,'Medical Examinations'!$A:$J,COLUMN('Medical Examinations'!B1089),FALSE)</f>
        <v>27.11</v>
      </c>
      <c r="D1090">
        <f>VLOOKUP($A1090,'Medical Examinations'!$A:$J,COLUMN('Medical Examinations'!C1089),FALSE)</f>
        <v>6.7</v>
      </c>
      <c r="E1090" t="str">
        <f>VLOOKUP($A1090,'Medical Examinations'!$A:$J,COLUMN('Medical Examinations'!D1089),FALSE)</f>
        <v>No</v>
      </c>
      <c r="F1090" t="str">
        <f>VLOOKUP($A1090,'Medical Examinations'!$A:$J,COLUMN('Medical Examinations'!E1089),FALSE)</f>
        <v>No</v>
      </c>
      <c r="G1090" t="str">
        <f>VLOOKUP($A1090,'Medical Examinations'!$A:$J,COLUMN('Medical Examinations'!F1089),FALSE)</f>
        <v>No</v>
      </c>
      <c r="H1090">
        <f>VLOOKUP($A1090,'Medical Examinations'!$A:$J,COLUMN('Medical Examinations'!G1089),FALSE)</f>
        <v>0</v>
      </c>
      <c r="I1090" t="str">
        <f>VLOOKUP($A1090,'Medical Examinations'!$A:$J,COLUMN('Medical Examinations'!H1089),FALSE)</f>
        <v>No</v>
      </c>
      <c r="J1090" t="str">
        <f>VLOOKUP($A1090,'Medical Examinations'!$A:$J,COLUMN('Medical Examinations'!I1089),FALSE)</f>
        <v>Overweight</v>
      </c>
      <c r="K1090" t="str">
        <f>VLOOKUP($A1090,'Medical Examinations'!$A:$J,COLUMN('Medical Examinations'!J1089),FALSE)</f>
        <v>Diabetes</v>
      </c>
      <c r="L1090" s="30">
        <f>VLOOKUP($A1090,'Hospitalisation Details'!$A:$K,COLUMN('Hospitalisation Details'!J1089),FALSE)</f>
        <v>26182</v>
      </c>
      <c r="M1090" s="23">
        <f>VLOOKUP($A1090,'Hospitalisation Details'!$A:$K,COLUMN('Hospitalisation Details'!F1089),FALSE)</f>
        <v>10356.67</v>
      </c>
      <c r="N1090" t="str">
        <f>VLOOKUP($A1090,'Hospitalisation Details'!$A:$K,COLUMN('Hospitalisation Details'!G1089),FALSE)</f>
        <v>Tier - 3</v>
      </c>
      <c r="O1090" t="str">
        <f>VLOOKUP($A1090,'Hospitalisation Details'!$A:$K,COLUMN('Hospitalisation Details'!H1089),FALSE)</f>
        <v>Tier - 1</v>
      </c>
      <c r="P1090" t="str">
        <f>VLOOKUP($A1090,'Hospitalisation Details'!$A:$K,COLUMN('Hospitalisation Details'!I1089),FALSE)</f>
        <v>R1025</v>
      </c>
      <c r="Q1090">
        <f>VLOOKUP($A1090,'Hospitalisation Details'!$A:$K,COLUMN('Hospitalisation Details'!K1089),FALSE)</f>
        <v>51</v>
      </c>
      <c r="R1090" t="str" cm="1">
        <f t="array" ref="R1090">_xlfn.IFS(
Q1090&lt;=10,"0-10",
Q1090&lt;=20,"11-20",
Q1090&lt;=30,"21-30",
Q1090&lt;=40,"31-40",
Q1090&lt;=50,"41-50",
Q1090&lt;=60,"51-60",
Q1090&lt;=70,"61-70"
)</f>
        <v>51-60</v>
      </c>
      <c r="S1090" t="str">
        <f t="shared" ref="S1090:S1153" si="17">IF(OR(K1090="Diabetes",K1090="Prediabetes"),"Yes","No")</f>
        <v>Yes</v>
      </c>
    </row>
    <row r="1091" spans="1:19" ht="15.75" x14ac:dyDescent="0.25">
      <c r="A1091" s="36" t="s">
        <v>1131</v>
      </c>
      <c r="B1091" t="str">
        <f>VLOOKUP(A1091,'Customer Names'!A:E,COLUMN('Customer Names'!D1090),FALSE)</f>
        <v>Ms. Laura</v>
      </c>
      <c r="C1091">
        <f>VLOOKUP($A1091,'Medical Examinations'!$A:$J,COLUMN('Medical Examinations'!B1090),FALSE)</f>
        <v>26.6</v>
      </c>
      <c r="D1091">
        <f>VLOOKUP($A1091,'Medical Examinations'!$A:$J,COLUMN('Medical Examinations'!C1090),FALSE)</f>
        <v>5.27</v>
      </c>
      <c r="E1091" t="str">
        <f>VLOOKUP($A1091,'Medical Examinations'!$A:$J,COLUMN('Medical Examinations'!D1090),FALSE)</f>
        <v>Yes</v>
      </c>
      <c r="F1091" t="str">
        <f>VLOOKUP($A1091,'Medical Examinations'!$A:$J,COLUMN('Medical Examinations'!E1090),FALSE)</f>
        <v>No</v>
      </c>
      <c r="G1091" t="str">
        <f>VLOOKUP($A1091,'Medical Examinations'!$A:$J,COLUMN('Medical Examinations'!F1090),FALSE)</f>
        <v>Yes</v>
      </c>
      <c r="H1091">
        <f>VLOOKUP($A1091,'Medical Examinations'!$A:$J,COLUMN('Medical Examinations'!G1090),FALSE)</f>
        <v>1</v>
      </c>
      <c r="I1091" t="str">
        <f>VLOOKUP($A1091,'Medical Examinations'!$A:$J,COLUMN('Medical Examinations'!H1090),FALSE)</f>
        <v>No</v>
      </c>
      <c r="J1091" t="str">
        <f>VLOOKUP($A1091,'Medical Examinations'!$A:$J,COLUMN('Medical Examinations'!I1090),FALSE)</f>
        <v>Overweight</v>
      </c>
      <c r="K1091" t="str">
        <f>VLOOKUP($A1091,'Medical Examinations'!$A:$J,COLUMN('Medical Examinations'!J1090),FALSE)</f>
        <v>Normal</v>
      </c>
      <c r="L1091" s="30">
        <f>VLOOKUP($A1091,'Hospitalisation Details'!$A:$K,COLUMN('Hospitalisation Details'!J1090),FALSE)</f>
        <v>25371</v>
      </c>
      <c r="M1091" s="23">
        <f>VLOOKUP($A1091,'Hospitalisation Details'!$A:$K,COLUMN('Hospitalisation Details'!F1090),FALSE)</f>
        <v>10355.64</v>
      </c>
      <c r="N1091" t="str">
        <f>VLOOKUP($A1091,'Hospitalisation Details'!$A:$K,COLUMN('Hospitalisation Details'!G1090),FALSE)</f>
        <v>Tier - 3</v>
      </c>
      <c r="O1091" t="str">
        <f>VLOOKUP($A1091,'Hospitalisation Details'!$A:$K,COLUMN('Hospitalisation Details'!H1090),FALSE)</f>
        <v>Tier - 1</v>
      </c>
      <c r="P1091" t="str">
        <f>VLOOKUP($A1091,'Hospitalisation Details'!$A:$K,COLUMN('Hospitalisation Details'!I1090),FALSE)</f>
        <v>R1012</v>
      </c>
      <c r="Q1091">
        <f>VLOOKUP($A1091,'Hospitalisation Details'!$A:$K,COLUMN('Hospitalisation Details'!K1090),FALSE)</f>
        <v>53</v>
      </c>
      <c r="R1091" t="str" cm="1">
        <f t="array" ref="R1091">_xlfn.IFS(
Q1091&lt;=10,"0-10",
Q1091&lt;=20,"11-20",
Q1091&lt;=30,"21-30",
Q1091&lt;=40,"31-40",
Q1091&lt;=50,"41-50",
Q1091&lt;=60,"51-60",
Q1091&lt;=70,"61-70"
)</f>
        <v>51-60</v>
      </c>
      <c r="S1091" t="str">
        <f t="shared" si="17"/>
        <v>No</v>
      </c>
    </row>
    <row r="1092" spans="1:19" ht="15.75" x14ac:dyDescent="0.25">
      <c r="A1092" s="36" t="s">
        <v>1132</v>
      </c>
      <c r="B1092" t="str">
        <f>VLOOKUP(A1092,'Customer Names'!A:E,COLUMN('Customer Names'!D1091),FALSE)</f>
        <v>Ms. Tess</v>
      </c>
      <c r="C1092">
        <f>VLOOKUP($A1092,'Medical Examinations'!$A:$J,COLUMN('Medical Examinations'!B1091),FALSE)</f>
        <v>30.41</v>
      </c>
      <c r="D1092">
        <f>VLOOKUP($A1092,'Medical Examinations'!$A:$J,COLUMN('Medical Examinations'!C1091),FALSE)</f>
        <v>7.72</v>
      </c>
      <c r="E1092" t="str">
        <f>VLOOKUP($A1092,'Medical Examinations'!$A:$J,COLUMN('Medical Examinations'!D1091),FALSE)</f>
        <v>No</v>
      </c>
      <c r="F1092" t="str">
        <f>VLOOKUP($A1092,'Medical Examinations'!$A:$J,COLUMN('Medical Examinations'!E1091),FALSE)</f>
        <v>No</v>
      </c>
      <c r="G1092" t="str">
        <f>VLOOKUP($A1092,'Medical Examinations'!$A:$J,COLUMN('Medical Examinations'!F1091),FALSE)</f>
        <v>No</v>
      </c>
      <c r="H1092">
        <f>VLOOKUP($A1092,'Medical Examinations'!$A:$J,COLUMN('Medical Examinations'!G1091),FALSE)</f>
        <v>0</v>
      </c>
      <c r="I1092" t="str">
        <f>VLOOKUP($A1092,'Medical Examinations'!$A:$J,COLUMN('Medical Examinations'!H1091),FALSE)</f>
        <v>No</v>
      </c>
      <c r="J1092" t="str">
        <f>VLOOKUP($A1092,'Medical Examinations'!$A:$J,COLUMN('Medical Examinations'!I1091),FALSE)</f>
        <v>Obesity</v>
      </c>
      <c r="K1092" t="str">
        <f>VLOOKUP($A1092,'Medical Examinations'!$A:$J,COLUMN('Medical Examinations'!J1091),FALSE)</f>
        <v>Diabetes</v>
      </c>
      <c r="L1092" s="30">
        <f>VLOOKUP($A1092,'Hospitalisation Details'!$A:$K,COLUMN('Hospitalisation Details'!J1091),FALSE)</f>
        <v>27301</v>
      </c>
      <c r="M1092" s="23">
        <f>VLOOKUP($A1092,'Hospitalisation Details'!$A:$K,COLUMN('Hospitalisation Details'!F1091),FALSE)</f>
        <v>10352.48</v>
      </c>
      <c r="N1092" t="str">
        <f>VLOOKUP($A1092,'Hospitalisation Details'!$A:$K,COLUMN('Hospitalisation Details'!G1091),FALSE)</f>
        <v>Tier - 3</v>
      </c>
      <c r="O1092" t="str">
        <f>VLOOKUP($A1092,'Hospitalisation Details'!$A:$K,COLUMN('Hospitalisation Details'!H1091),FALSE)</f>
        <v>Tier - 1</v>
      </c>
      <c r="P1092" t="str">
        <f>VLOOKUP($A1092,'Hospitalisation Details'!$A:$K,COLUMN('Hospitalisation Details'!I1091),FALSE)</f>
        <v>R1012</v>
      </c>
      <c r="Q1092">
        <f>VLOOKUP($A1092,'Hospitalisation Details'!$A:$K,COLUMN('Hospitalisation Details'!K1091),FALSE)</f>
        <v>48</v>
      </c>
      <c r="R1092" t="str" cm="1">
        <f t="array" ref="R1092">_xlfn.IFS(
Q1092&lt;=10,"0-10",
Q1092&lt;=20,"11-20",
Q1092&lt;=30,"21-30",
Q1092&lt;=40,"31-40",
Q1092&lt;=50,"41-50",
Q1092&lt;=60,"51-60",
Q1092&lt;=70,"61-70"
)</f>
        <v>41-50</v>
      </c>
      <c r="S1092" t="str">
        <f t="shared" si="17"/>
        <v>Yes</v>
      </c>
    </row>
    <row r="1093" spans="1:19" ht="15.75" x14ac:dyDescent="0.25">
      <c r="A1093" s="36" t="s">
        <v>1133</v>
      </c>
      <c r="B1093" t="str">
        <f>VLOOKUP(A1093,'Customer Names'!A:E,COLUMN('Customer Names'!D1092),FALSE)</f>
        <v>Mr. William</v>
      </c>
      <c r="C1093">
        <f>VLOOKUP($A1093,'Medical Examinations'!$A:$J,COLUMN('Medical Examinations'!B1092),FALSE)</f>
        <v>28.98</v>
      </c>
      <c r="D1093">
        <f>VLOOKUP($A1093,'Medical Examinations'!$A:$J,COLUMN('Medical Examinations'!C1092),FALSE)</f>
        <v>8.68</v>
      </c>
      <c r="E1093" t="str">
        <f>VLOOKUP($A1093,'Medical Examinations'!$A:$J,COLUMN('Medical Examinations'!D1092),FALSE)</f>
        <v>No</v>
      </c>
      <c r="F1093" t="str">
        <f>VLOOKUP($A1093,'Medical Examinations'!$A:$J,COLUMN('Medical Examinations'!E1092),FALSE)</f>
        <v>No</v>
      </c>
      <c r="G1093" t="str">
        <f>VLOOKUP($A1093,'Medical Examinations'!$A:$J,COLUMN('Medical Examinations'!F1092),FALSE)</f>
        <v>No</v>
      </c>
      <c r="H1093">
        <f>VLOOKUP($A1093,'Medical Examinations'!$A:$J,COLUMN('Medical Examinations'!G1092),FALSE)</f>
        <v>2</v>
      </c>
      <c r="I1093" t="str">
        <f>VLOOKUP($A1093,'Medical Examinations'!$A:$J,COLUMN('Medical Examinations'!H1092),FALSE)</f>
        <v>No</v>
      </c>
      <c r="J1093" t="str">
        <f>VLOOKUP($A1093,'Medical Examinations'!$A:$J,COLUMN('Medical Examinations'!I1092),FALSE)</f>
        <v>Overweight</v>
      </c>
      <c r="K1093" t="str">
        <f>VLOOKUP($A1093,'Medical Examinations'!$A:$J,COLUMN('Medical Examinations'!J1092),FALSE)</f>
        <v>Diabetes</v>
      </c>
      <c r="L1093" s="30">
        <f>VLOOKUP($A1093,'Hospitalisation Details'!$A:$K,COLUMN('Hospitalisation Details'!J1092),FALSE)</f>
        <v>26884</v>
      </c>
      <c r="M1093" s="23">
        <f>VLOOKUP($A1093,'Hospitalisation Details'!$A:$K,COLUMN('Hospitalisation Details'!F1092),FALSE)</f>
        <v>10345.93</v>
      </c>
      <c r="N1093" t="str">
        <f>VLOOKUP($A1093,'Hospitalisation Details'!$A:$K,COLUMN('Hospitalisation Details'!G1092),FALSE)</f>
        <v>Tier - 3</v>
      </c>
      <c r="O1093" t="str">
        <f>VLOOKUP($A1093,'Hospitalisation Details'!$A:$K,COLUMN('Hospitalisation Details'!H1092),FALSE)</f>
        <v>Tier - 2</v>
      </c>
      <c r="P1093" t="str">
        <f>VLOOKUP($A1093,'Hospitalisation Details'!$A:$K,COLUMN('Hospitalisation Details'!I1092),FALSE)</f>
        <v>R1021</v>
      </c>
      <c r="Q1093">
        <f>VLOOKUP($A1093,'Hospitalisation Details'!$A:$K,COLUMN('Hospitalisation Details'!K1092),FALSE)</f>
        <v>49</v>
      </c>
      <c r="R1093" t="str" cm="1">
        <f t="array" ref="R1093">_xlfn.IFS(
Q1093&lt;=10,"0-10",
Q1093&lt;=20,"11-20",
Q1093&lt;=30,"21-30",
Q1093&lt;=40,"31-40",
Q1093&lt;=50,"41-50",
Q1093&lt;=60,"51-60",
Q1093&lt;=70,"61-70"
)</f>
        <v>41-50</v>
      </c>
      <c r="S1093" t="str">
        <f t="shared" si="17"/>
        <v>Yes</v>
      </c>
    </row>
    <row r="1094" spans="1:19" ht="15.75" x14ac:dyDescent="0.25">
      <c r="A1094" s="36" t="s">
        <v>1134</v>
      </c>
      <c r="B1094" t="str">
        <f>VLOOKUP(A1094,'Customer Names'!A:E,COLUMN('Customer Names'!D1093),FALSE)</f>
        <v>Ms. Paige</v>
      </c>
      <c r="C1094">
        <f>VLOOKUP($A1094,'Medical Examinations'!$A:$J,COLUMN('Medical Examinations'!B1093),FALSE)</f>
        <v>31.24</v>
      </c>
      <c r="D1094">
        <f>VLOOKUP($A1094,'Medical Examinations'!$A:$J,COLUMN('Medical Examinations'!C1093),FALSE)</f>
        <v>9.8000000000000007</v>
      </c>
      <c r="E1094" t="str">
        <f>VLOOKUP($A1094,'Medical Examinations'!$A:$J,COLUMN('Medical Examinations'!D1093),FALSE)</f>
        <v>No</v>
      </c>
      <c r="F1094" t="str">
        <f>VLOOKUP($A1094,'Medical Examinations'!$A:$J,COLUMN('Medical Examinations'!E1093),FALSE)</f>
        <v>No</v>
      </c>
      <c r="G1094" t="str">
        <f>VLOOKUP($A1094,'Medical Examinations'!$A:$J,COLUMN('Medical Examinations'!F1093),FALSE)</f>
        <v>No</v>
      </c>
      <c r="H1094">
        <f>VLOOKUP($A1094,'Medical Examinations'!$A:$J,COLUMN('Medical Examinations'!G1093),FALSE)</f>
        <v>0</v>
      </c>
      <c r="I1094" t="str">
        <f>VLOOKUP($A1094,'Medical Examinations'!$A:$J,COLUMN('Medical Examinations'!H1093),FALSE)</f>
        <v>No</v>
      </c>
      <c r="J1094" t="str">
        <f>VLOOKUP($A1094,'Medical Examinations'!$A:$J,COLUMN('Medical Examinations'!I1093),FALSE)</f>
        <v>Obesity</v>
      </c>
      <c r="K1094" t="str">
        <f>VLOOKUP($A1094,'Medical Examinations'!$A:$J,COLUMN('Medical Examinations'!J1093),FALSE)</f>
        <v>Diabetes</v>
      </c>
      <c r="L1094" s="30">
        <f>VLOOKUP($A1094,'Hospitalisation Details'!$A:$K,COLUMN('Hospitalisation Details'!J1093),FALSE)</f>
        <v>25038</v>
      </c>
      <c r="M1094" s="23">
        <f>VLOOKUP($A1094,'Hospitalisation Details'!$A:$K,COLUMN('Hospitalisation Details'!F1093),FALSE)</f>
        <v>10338.93</v>
      </c>
      <c r="N1094" t="str">
        <f>VLOOKUP($A1094,'Hospitalisation Details'!$A:$K,COLUMN('Hospitalisation Details'!G1093),FALSE)</f>
        <v>Tier - 3</v>
      </c>
      <c r="O1094" t="str">
        <f>VLOOKUP($A1094,'Hospitalisation Details'!$A:$K,COLUMN('Hospitalisation Details'!H1093),FALSE)</f>
        <v>Tier - 1</v>
      </c>
      <c r="P1094" t="str">
        <f>VLOOKUP($A1094,'Hospitalisation Details'!$A:$K,COLUMN('Hospitalisation Details'!I1093),FALSE)</f>
        <v>R1013</v>
      </c>
      <c r="Q1094">
        <f>VLOOKUP($A1094,'Hospitalisation Details'!$A:$K,COLUMN('Hospitalisation Details'!K1093),FALSE)</f>
        <v>54</v>
      </c>
      <c r="R1094" t="str" cm="1">
        <f t="array" ref="R1094">_xlfn.IFS(
Q1094&lt;=10,"0-10",
Q1094&lt;=20,"11-20",
Q1094&lt;=30,"21-30",
Q1094&lt;=40,"31-40",
Q1094&lt;=50,"41-50",
Q1094&lt;=60,"51-60",
Q1094&lt;=70,"61-70"
)</f>
        <v>51-60</v>
      </c>
      <c r="S1094" t="str">
        <f t="shared" si="17"/>
        <v>Yes</v>
      </c>
    </row>
    <row r="1095" spans="1:19" ht="15.75" x14ac:dyDescent="0.25">
      <c r="A1095" s="36" t="s">
        <v>1135</v>
      </c>
      <c r="B1095" t="str">
        <f>VLOOKUP(A1095,'Customer Names'!A:E,COLUMN('Customer Names'!D1094),FALSE)</f>
        <v>Mr. Matthew</v>
      </c>
      <c r="C1095">
        <f>VLOOKUP($A1095,'Medical Examinations'!$A:$J,COLUMN('Medical Examinations'!B1094),FALSE)</f>
        <v>31.54</v>
      </c>
      <c r="D1095">
        <f>VLOOKUP($A1095,'Medical Examinations'!$A:$J,COLUMN('Medical Examinations'!C1094),FALSE)</f>
        <v>4.4400000000000004</v>
      </c>
      <c r="E1095" t="str">
        <f>VLOOKUP($A1095,'Medical Examinations'!$A:$J,COLUMN('Medical Examinations'!D1094),FALSE)</f>
        <v>No</v>
      </c>
      <c r="F1095" t="str">
        <f>VLOOKUP($A1095,'Medical Examinations'!$A:$J,COLUMN('Medical Examinations'!E1094),FALSE)</f>
        <v>No</v>
      </c>
      <c r="G1095" t="str">
        <f>VLOOKUP($A1095,'Medical Examinations'!$A:$J,COLUMN('Medical Examinations'!F1094),FALSE)</f>
        <v>No</v>
      </c>
      <c r="H1095">
        <f>VLOOKUP($A1095,'Medical Examinations'!$A:$J,COLUMN('Medical Examinations'!G1094),FALSE)</f>
        <v>0</v>
      </c>
      <c r="I1095" t="str">
        <f>VLOOKUP($A1095,'Medical Examinations'!$A:$J,COLUMN('Medical Examinations'!H1094),FALSE)</f>
        <v>No</v>
      </c>
      <c r="J1095" t="str">
        <f>VLOOKUP($A1095,'Medical Examinations'!$A:$J,COLUMN('Medical Examinations'!I1094),FALSE)</f>
        <v>Obesity</v>
      </c>
      <c r="K1095" t="str">
        <f>VLOOKUP($A1095,'Medical Examinations'!$A:$J,COLUMN('Medical Examinations'!J1094),FALSE)</f>
        <v>Normal</v>
      </c>
      <c r="L1095" s="30">
        <f>VLOOKUP($A1095,'Hospitalisation Details'!$A:$K,COLUMN('Hospitalisation Details'!J1094),FALSE)</f>
        <v>30153</v>
      </c>
      <c r="M1095" s="23">
        <f>VLOOKUP($A1095,'Hospitalisation Details'!$A:$K,COLUMN('Hospitalisation Details'!F1094),FALSE)</f>
        <v>10329.06</v>
      </c>
      <c r="N1095" t="str">
        <f>VLOOKUP($A1095,'Hospitalisation Details'!$A:$K,COLUMN('Hospitalisation Details'!G1094),FALSE)</f>
        <v>Tier - 3</v>
      </c>
      <c r="O1095" t="str">
        <f>VLOOKUP($A1095,'Hospitalisation Details'!$A:$K,COLUMN('Hospitalisation Details'!H1094),FALSE)</f>
        <v>Tier - 1</v>
      </c>
      <c r="P1095" t="str">
        <f>VLOOKUP($A1095,'Hospitalisation Details'!$A:$K,COLUMN('Hospitalisation Details'!I1094),FALSE)</f>
        <v>R1021</v>
      </c>
      <c r="Q1095">
        <f>VLOOKUP($A1095,'Hospitalisation Details'!$A:$K,COLUMN('Hospitalisation Details'!K1094),FALSE)</f>
        <v>40</v>
      </c>
      <c r="R1095" t="str" cm="1">
        <f t="array" ref="R1095">_xlfn.IFS(
Q1095&lt;=10,"0-10",
Q1095&lt;=20,"11-20",
Q1095&lt;=30,"21-30",
Q1095&lt;=40,"31-40",
Q1095&lt;=50,"41-50",
Q1095&lt;=60,"51-60",
Q1095&lt;=70,"61-70"
)</f>
        <v>31-40</v>
      </c>
      <c r="S1095" t="str">
        <f t="shared" si="17"/>
        <v>No</v>
      </c>
    </row>
    <row r="1096" spans="1:19" ht="15.75" x14ac:dyDescent="0.25">
      <c r="A1096" s="36" t="s">
        <v>1136</v>
      </c>
      <c r="B1096" t="str">
        <f>VLOOKUP(A1096,'Customer Names'!A:E,COLUMN('Customer Names'!D1095),FALSE)</f>
        <v>Mr. Matthew</v>
      </c>
      <c r="C1096">
        <f>VLOOKUP($A1096,'Medical Examinations'!$A:$J,COLUMN('Medical Examinations'!B1095),FALSE)</f>
        <v>38.6</v>
      </c>
      <c r="D1096">
        <f>VLOOKUP($A1096,'Medical Examinations'!$A:$J,COLUMN('Medical Examinations'!C1095),FALSE)</f>
        <v>7.19</v>
      </c>
      <c r="E1096" t="str">
        <f>VLOOKUP($A1096,'Medical Examinations'!$A:$J,COLUMN('Medical Examinations'!D1095),FALSE)</f>
        <v>Yes</v>
      </c>
      <c r="F1096" t="str">
        <f>VLOOKUP($A1096,'Medical Examinations'!$A:$J,COLUMN('Medical Examinations'!E1095),FALSE)</f>
        <v>No</v>
      </c>
      <c r="G1096" t="str">
        <f>VLOOKUP($A1096,'Medical Examinations'!$A:$J,COLUMN('Medical Examinations'!F1095),FALSE)</f>
        <v>No</v>
      </c>
      <c r="H1096">
        <f>VLOOKUP($A1096,'Medical Examinations'!$A:$J,COLUMN('Medical Examinations'!G1095),FALSE)</f>
        <v>2</v>
      </c>
      <c r="I1096" t="str">
        <f>VLOOKUP($A1096,'Medical Examinations'!$A:$J,COLUMN('Medical Examinations'!H1095),FALSE)</f>
        <v>No</v>
      </c>
      <c r="J1096" t="str">
        <f>VLOOKUP($A1096,'Medical Examinations'!$A:$J,COLUMN('Medical Examinations'!I1095),FALSE)</f>
        <v>Obesity</v>
      </c>
      <c r="K1096" t="str">
        <f>VLOOKUP($A1096,'Medical Examinations'!$A:$J,COLUMN('Medical Examinations'!J1095),FALSE)</f>
        <v>Diabetes</v>
      </c>
      <c r="L1096" s="30">
        <f>VLOOKUP($A1096,'Hospitalisation Details'!$A:$K,COLUMN('Hospitalisation Details'!J1095),FALSE)</f>
        <v>25903</v>
      </c>
      <c r="M1096" s="23">
        <f>VLOOKUP($A1096,'Hospitalisation Details'!$A:$K,COLUMN('Hospitalisation Details'!F1095),FALSE)</f>
        <v>10325.209999999999</v>
      </c>
      <c r="N1096" t="str">
        <f>VLOOKUP($A1096,'Hospitalisation Details'!$A:$K,COLUMN('Hospitalisation Details'!G1095),FALSE)</f>
        <v>Tier - 3</v>
      </c>
      <c r="O1096" t="str">
        <f>VLOOKUP($A1096,'Hospitalisation Details'!$A:$K,COLUMN('Hospitalisation Details'!H1095),FALSE)</f>
        <v>Tier - 3</v>
      </c>
      <c r="P1096" t="str">
        <f>VLOOKUP($A1096,'Hospitalisation Details'!$A:$K,COLUMN('Hospitalisation Details'!I1095),FALSE)</f>
        <v>R1011</v>
      </c>
      <c r="Q1096">
        <f>VLOOKUP($A1096,'Hospitalisation Details'!$A:$K,COLUMN('Hospitalisation Details'!K1095),FALSE)</f>
        <v>52</v>
      </c>
      <c r="R1096" t="str" cm="1">
        <f t="array" ref="R1096">_xlfn.IFS(
Q1096&lt;=10,"0-10",
Q1096&lt;=20,"11-20",
Q1096&lt;=30,"21-30",
Q1096&lt;=40,"31-40",
Q1096&lt;=50,"41-50",
Q1096&lt;=60,"51-60",
Q1096&lt;=70,"61-70"
)</f>
        <v>51-60</v>
      </c>
      <c r="S1096" t="str">
        <f t="shared" si="17"/>
        <v>Yes</v>
      </c>
    </row>
    <row r="1097" spans="1:19" ht="15.75" x14ac:dyDescent="0.25">
      <c r="A1097" s="36" t="s">
        <v>1137</v>
      </c>
      <c r="B1097" t="str">
        <f>VLOOKUP(A1097,'Customer Names'!A:E,COLUMN('Customer Names'!D1096),FALSE)</f>
        <v>Mrs. Maria</v>
      </c>
      <c r="C1097">
        <f>VLOOKUP($A1097,'Medical Examinations'!$A:$J,COLUMN('Medical Examinations'!B1096),FALSE)</f>
        <v>37.950000000000003</v>
      </c>
      <c r="D1097">
        <f>VLOOKUP($A1097,'Medical Examinations'!$A:$J,COLUMN('Medical Examinations'!C1096),FALSE)</f>
        <v>6.06</v>
      </c>
      <c r="E1097" t="str">
        <f>VLOOKUP($A1097,'Medical Examinations'!$A:$J,COLUMN('Medical Examinations'!D1096),FALSE)</f>
        <v>No</v>
      </c>
      <c r="F1097" t="str">
        <f>VLOOKUP($A1097,'Medical Examinations'!$A:$J,COLUMN('Medical Examinations'!E1096),FALSE)</f>
        <v>No</v>
      </c>
      <c r="G1097" t="str">
        <f>VLOOKUP($A1097,'Medical Examinations'!$A:$J,COLUMN('Medical Examinations'!F1096),FALSE)</f>
        <v>No</v>
      </c>
      <c r="H1097">
        <f>VLOOKUP($A1097,'Medical Examinations'!$A:$J,COLUMN('Medical Examinations'!G1096),FALSE)</f>
        <v>0</v>
      </c>
      <c r="I1097" t="str">
        <f>VLOOKUP($A1097,'Medical Examinations'!$A:$J,COLUMN('Medical Examinations'!H1096),FALSE)</f>
        <v>No</v>
      </c>
      <c r="J1097" t="str">
        <f>VLOOKUP($A1097,'Medical Examinations'!$A:$J,COLUMN('Medical Examinations'!I1096),FALSE)</f>
        <v>Obesity</v>
      </c>
      <c r="K1097" t="str">
        <f>VLOOKUP($A1097,'Medical Examinations'!$A:$J,COLUMN('Medical Examinations'!J1096),FALSE)</f>
        <v>Prediabetes</v>
      </c>
      <c r="L1097" s="30">
        <f>VLOOKUP($A1097,'Hospitalisation Details'!$A:$K,COLUMN('Hospitalisation Details'!J1096),FALSE)</f>
        <v>33471</v>
      </c>
      <c r="M1097" s="23">
        <f>VLOOKUP($A1097,'Hospitalisation Details'!$A:$K,COLUMN('Hospitalisation Details'!F1096),FALSE)</f>
        <v>10322.9</v>
      </c>
      <c r="N1097" t="str">
        <f>VLOOKUP($A1097,'Hospitalisation Details'!$A:$K,COLUMN('Hospitalisation Details'!G1096),FALSE)</f>
        <v>Tier - 3</v>
      </c>
      <c r="O1097" t="str">
        <f>VLOOKUP($A1097,'Hospitalisation Details'!$A:$K,COLUMN('Hospitalisation Details'!H1096),FALSE)</f>
        <v>Tier - 1</v>
      </c>
      <c r="P1097" t="str">
        <f>VLOOKUP($A1097,'Hospitalisation Details'!$A:$K,COLUMN('Hospitalisation Details'!I1096),FALSE)</f>
        <v>R1026</v>
      </c>
      <c r="Q1097">
        <f>VLOOKUP($A1097,'Hospitalisation Details'!$A:$K,COLUMN('Hospitalisation Details'!K1096),FALSE)</f>
        <v>31</v>
      </c>
      <c r="R1097" t="str" cm="1">
        <f t="array" ref="R1097">_xlfn.IFS(
Q1097&lt;=10,"0-10",
Q1097&lt;=20,"11-20",
Q1097&lt;=30,"21-30",
Q1097&lt;=40,"31-40",
Q1097&lt;=50,"41-50",
Q1097&lt;=60,"51-60",
Q1097&lt;=70,"61-70"
)</f>
        <v>31-40</v>
      </c>
      <c r="S1097" t="str">
        <f t="shared" si="17"/>
        <v>Yes</v>
      </c>
    </row>
    <row r="1098" spans="1:19" ht="15.75" x14ac:dyDescent="0.25">
      <c r="A1098" s="36" t="s">
        <v>1138</v>
      </c>
      <c r="B1098" t="str">
        <f>VLOOKUP(A1098,'Customer Names'!A:E,COLUMN('Customer Names'!D1097),FALSE)</f>
        <v>Ms. Stephanie</v>
      </c>
      <c r="C1098">
        <f>VLOOKUP($A1098,'Medical Examinations'!$A:$J,COLUMN('Medical Examinations'!B1097),FALSE)</f>
        <v>38.97</v>
      </c>
      <c r="D1098">
        <f>VLOOKUP($A1098,'Medical Examinations'!$A:$J,COLUMN('Medical Examinations'!C1097),FALSE)</f>
        <v>5.12</v>
      </c>
      <c r="E1098" t="str">
        <f>VLOOKUP($A1098,'Medical Examinations'!$A:$J,COLUMN('Medical Examinations'!D1097),FALSE)</f>
        <v>No</v>
      </c>
      <c r="F1098" t="str">
        <f>VLOOKUP($A1098,'Medical Examinations'!$A:$J,COLUMN('Medical Examinations'!E1097),FALSE)</f>
        <v>No</v>
      </c>
      <c r="G1098" t="str">
        <f>VLOOKUP($A1098,'Medical Examinations'!$A:$J,COLUMN('Medical Examinations'!F1097),FALSE)</f>
        <v>No</v>
      </c>
      <c r="H1098">
        <f>VLOOKUP($A1098,'Medical Examinations'!$A:$J,COLUMN('Medical Examinations'!G1097),FALSE)</f>
        <v>0</v>
      </c>
      <c r="I1098" t="str">
        <f>VLOOKUP($A1098,'Medical Examinations'!$A:$J,COLUMN('Medical Examinations'!H1097),FALSE)</f>
        <v>No</v>
      </c>
      <c r="J1098" t="str">
        <f>VLOOKUP($A1098,'Medical Examinations'!$A:$J,COLUMN('Medical Examinations'!I1097),FALSE)</f>
        <v>Obesity</v>
      </c>
      <c r="K1098" t="str">
        <f>VLOOKUP($A1098,'Medical Examinations'!$A:$J,COLUMN('Medical Examinations'!J1097),FALSE)</f>
        <v>Normal</v>
      </c>
      <c r="L1098" s="30">
        <f>VLOOKUP($A1098,'Hospitalisation Details'!$A:$K,COLUMN('Hospitalisation Details'!J1097),FALSE)</f>
        <v>33559</v>
      </c>
      <c r="M1098" s="23">
        <f>VLOOKUP($A1098,'Hospitalisation Details'!$A:$K,COLUMN('Hospitalisation Details'!F1097),FALSE)</f>
        <v>10315.91</v>
      </c>
      <c r="N1098" t="str">
        <f>VLOOKUP($A1098,'Hospitalisation Details'!$A:$K,COLUMN('Hospitalisation Details'!G1097),FALSE)</f>
        <v>Tier - 3</v>
      </c>
      <c r="O1098" t="str">
        <f>VLOOKUP($A1098,'Hospitalisation Details'!$A:$K,COLUMN('Hospitalisation Details'!H1097),FALSE)</f>
        <v>Tier - 2</v>
      </c>
      <c r="P1098" t="str">
        <f>VLOOKUP($A1098,'Hospitalisation Details'!$A:$K,COLUMN('Hospitalisation Details'!I1097),FALSE)</f>
        <v>R1012</v>
      </c>
      <c r="Q1098">
        <f>VLOOKUP($A1098,'Hospitalisation Details'!$A:$K,COLUMN('Hospitalisation Details'!K1097),FALSE)</f>
        <v>31</v>
      </c>
      <c r="R1098" t="str" cm="1">
        <f t="array" ref="R1098">_xlfn.IFS(
Q1098&lt;=10,"0-10",
Q1098&lt;=20,"11-20",
Q1098&lt;=30,"21-30",
Q1098&lt;=40,"31-40",
Q1098&lt;=50,"41-50",
Q1098&lt;=60,"51-60",
Q1098&lt;=70,"61-70"
)</f>
        <v>31-40</v>
      </c>
      <c r="S1098" t="str">
        <f t="shared" si="17"/>
        <v>No</v>
      </c>
    </row>
    <row r="1099" spans="1:19" ht="15.75" x14ac:dyDescent="0.25">
      <c r="A1099" s="36" t="s">
        <v>1139</v>
      </c>
      <c r="B1099" t="str">
        <f>VLOOKUP(A1099,'Customer Names'!A:E,COLUMN('Customer Names'!D1098),FALSE)</f>
        <v>Ms. Tiffany</v>
      </c>
      <c r="C1099">
        <f>VLOOKUP($A1099,'Medical Examinations'!$A:$J,COLUMN('Medical Examinations'!B1098),FALSE)</f>
        <v>21.2</v>
      </c>
      <c r="D1099">
        <f>VLOOKUP($A1099,'Medical Examinations'!$A:$J,COLUMN('Medical Examinations'!C1098),FALSE)</f>
        <v>10.72</v>
      </c>
      <c r="E1099" t="str">
        <f>VLOOKUP($A1099,'Medical Examinations'!$A:$J,COLUMN('Medical Examinations'!D1098),FALSE)</f>
        <v>No</v>
      </c>
      <c r="F1099" t="str">
        <f>VLOOKUP($A1099,'Medical Examinations'!$A:$J,COLUMN('Medical Examinations'!E1098),FALSE)</f>
        <v>No</v>
      </c>
      <c r="G1099" t="str">
        <f>VLOOKUP($A1099,'Medical Examinations'!$A:$J,COLUMN('Medical Examinations'!F1098),FALSE)</f>
        <v>No</v>
      </c>
      <c r="H1099">
        <f>VLOOKUP($A1099,'Medical Examinations'!$A:$J,COLUMN('Medical Examinations'!G1098),FALSE)</f>
        <v>0</v>
      </c>
      <c r="I1099" t="str">
        <f>VLOOKUP($A1099,'Medical Examinations'!$A:$J,COLUMN('Medical Examinations'!H1098),FALSE)</f>
        <v>No</v>
      </c>
      <c r="J1099" t="str">
        <f>VLOOKUP($A1099,'Medical Examinations'!$A:$J,COLUMN('Medical Examinations'!I1098),FALSE)</f>
        <v>Healthy Weight</v>
      </c>
      <c r="K1099" t="str">
        <f>VLOOKUP($A1099,'Medical Examinations'!$A:$J,COLUMN('Medical Examinations'!J1098),FALSE)</f>
        <v>Diabetes</v>
      </c>
      <c r="L1099" s="30">
        <f>VLOOKUP($A1099,'Hospitalisation Details'!$A:$K,COLUMN('Hospitalisation Details'!J1098),FALSE)</f>
        <v>22839</v>
      </c>
      <c r="M1099" s="23">
        <f>VLOOKUP($A1099,'Hospitalisation Details'!$A:$K,COLUMN('Hospitalisation Details'!F1098),FALSE)</f>
        <v>10310.780000000001</v>
      </c>
      <c r="N1099" t="str">
        <f>VLOOKUP($A1099,'Hospitalisation Details'!$A:$K,COLUMN('Hospitalisation Details'!G1098),FALSE)</f>
        <v>Tier - 3</v>
      </c>
      <c r="O1099" t="str">
        <f>VLOOKUP($A1099,'Hospitalisation Details'!$A:$K,COLUMN('Hospitalisation Details'!H1098),FALSE)</f>
        <v>Tier - 3</v>
      </c>
      <c r="P1099" t="str">
        <f>VLOOKUP($A1099,'Hospitalisation Details'!$A:$K,COLUMN('Hospitalisation Details'!I1098),FALSE)</f>
        <v>R1012</v>
      </c>
      <c r="Q1099">
        <f>VLOOKUP($A1099,'Hospitalisation Details'!$A:$K,COLUMN('Hospitalisation Details'!K1098),FALSE)</f>
        <v>60</v>
      </c>
      <c r="R1099" t="str" cm="1">
        <f t="array" ref="R1099">_xlfn.IFS(
Q1099&lt;=10,"0-10",
Q1099&lt;=20,"11-20",
Q1099&lt;=30,"21-30",
Q1099&lt;=40,"31-40",
Q1099&lt;=50,"41-50",
Q1099&lt;=60,"51-60",
Q1099&lt;=70,"61-70"
)</f>
        <v>51-60</v>
      </c>
      <c r="S1099" t="str">
        <f t="shared" si="17"/>
        <v>Yes</v>
      </c>
    </row>
    <row r="1100" spans="1:19" ht="15.75" x14ac:dyDescent="0.25">
      <c r="A1100" s="36" t="s">
        <v>1140</v>
      </c>
      <c r="B1100" t="str">
        <f>VLOOKUP(A1100,'Customer Names'!A:E,COLUMN('Customer Names'!D1099),FALSE)</f>
        <v>Ms. Sara</v>
      </c>
      <c r="C1100">
        <f>VLOOKUP($A1100,'Medical Examinations'!$A:$J,COLUMN('Medical Examinations'!B1099),FALSE)</f>
        <v>23.96</v>
      </c>
      <c r="D1100">
        <f>VLOOKUP($A1100,'Medical Examinations'!$A:$J,COLUMN('Medical Examinations'!C1099),FALSE)</f>
        <v>9.58</v>
      </c>
      <c r="E1100" t="str">
        <f>VLOOKUP($A1100,'Medical Examinations'!$A:$J,COLUMN('Medical Examinations'!D1099),FALSE)</f>
        <v>Yes</v>
      </c>
      <c r="F1100" t="str">
        <f>VLOOKUP($A1100,'Medical Examinations'!$A:$J,COLUMN('Medical Examinations'!E1099),FALSE)</f>
        <v>No</v>
      </c>
      <c r="G1100" t="str">
        <f>VLOOKUP($A1100,'Medical Examinations'!$A:$J,COLUMN('Medical Examinations'!F1099),FALSE)</f>
        <v>Yes</v>
      </c>
      <c r="H1100">
        <f>VLOOKUP($A1100,'Medical Examinations'!$A:$J,COLUMN('Medical Examinations'!G1099),FALSE)</f>
        <v>1</v>
      </c>
      <c r="I1100" t="str">
        <f>VLOOKUP($A1100,'Medical Examinations'!$A:$J,COLUMN('Medical Examinations'!H1099),FALSE)</f>
        <v>No</v>
      </c>
      <c r="J1100" t="str">
        <f>VLOOKUP($A1100,'Medical Examinations'!$A:$J,COLUMN('Medical Examinations'!I1099),FALSE)</f>
        <v>Healthy Weight</v>
      </c>
      <c r="K1100" t="str">
        <f>VLOOKUP($A1100,'Medical Examinations'!$A:$J,COLUMN('Medical Examinations'!J1099),FALSE)</f>
        <v>Diabetes</v>
      </c>
      <c r="L1100" s="30">
        <f>VLOOKUP($A1100,'Hospitalisation Details'!$A:$K,COLUMN('Hospitalisation Details'!J1099),FALSE)</f>
        <v>23278</v>
      </c>
      <c r="M1100" s="23">
        <f>VLOOKUP($A1100,'Hospitalisation Details'!$A:$K,COLUMN('Hospitalisation Details'!F1099),FALSE)</f>
        <v>10308.040000000001</v>
      </c>
      <c r="N1100" t="str">
        <f>VLOOKUP($A1100,'Hospitalisation Details'!$A:$K,COLUMN('Hospitalisation Details'!G1099),FALSE)</f>
        <v>Tier - 3</v>
      </c>
      <c r="O1100" t="str">
        <f>VLOOKUP($A1100,'Hospitalisation Details'!$A:$K,COLUMN('Hospitalisation Details'!H1099),FALSE)</f>
        <v>Tier - 1</v>
      </c>
      <c r="P1100" t="str">
        <f>VLOOKUP($A1100,'Hospitalisation Details'!$A:$K,COLUMN('Hospitalisation Details'!I1099),FALSE)</f>
        <v>R1013</v>
      </c>
      <c r="Q1100">
        <f>VLOOKUP($A1100,'Hospitalisation Details'!$A:$K,COLUMN('Hospitalisation Details'!K1099),FALSE)</f>
        <v>59</v>
      </c>
      <c r="R1100" t="str" cm="1">
        <f t="array" ref="R1100">_xlfn.IFS(
Q1100&lt;=10,"0-10",
Q1100&lt;=20,"11-20",
Q1100&lt;=30,"21-30",
Q1100&lt;=40,"31-40",
Q1100&lt;=50,"41-50",
Q1100&lt;=60,"51-60",
Q1100&lt;=70,"61-70"
)</f>
        <v>51-60</v>
      </c>
      <c r="S1100" t="str">
        <f t="shared" si="17"/>
        <v>Yes</v>
      </c>
    </row>
    <row r="1101" spans="1:19" ht="15.75" x14ac:dyDescent="0.25">
      <c r="A1101" s="36" t="s">
        <v>1141</v>
      </c>
      <c r="B1101" t="str">
        <f>VLOOKUP(A1101,'Customer Names'!A:E,COLUMN('Customer Names'!D1100),FALSE)</f>
        <v>Mr. Scott</v>
      </c>
      <c r="C1101">
        <f>VLOOKUP($A1101,'Medical Examinations'!$A:$J,COLUMN('Medical Examinations'!B1100),FALSE)</f>
        <v>35.93</v>
      </c>
      <c r="D1101">
        <f>VLOOKUP($A1101,'Medical Examinations'!$A:$J,COLUMN('Medical Examinations'!C1100),FALSE)</f>
        <v>6.4</v>
      </c>
      <c r="E1101" t="str">
        <f>VLOOKUP($A1101,'Medical Examinations'!$A:$J,COLUMN('Medical Examinations'!D1100),FALSE)</f>
        <v>Yes</v>
      </c>
      <c r="F1101" t="str">
        <f>VLOOKUP($A1101,'Medical Examinations'!$A:$J,COLUMN('Medical Examinations'!E1100),FALSE)</f>
        <v>No</v>
      </c>
      <c r="G1101" t="str">
        <f>VLOOKUP($A1101,'Medical Examinations'!$A:$J,COLUMN('Medical Examinations'!F1100),FALSE)</f>
        <v>No</v>
      </c>
      <c r="H1101">
        <f>VLOOKUP($A1101,'Medical Examinations'!$A:$J,COLUMN('Medical Examinations'!G1100),FALSE)</f>
        <v>1</v>
      </c>
      <c r="I1101" t="str">
        <f>VLOOKUP($A1101,'Medical Examinations'!$A:$J,COLUMN('Medical Examinations'!H1100),FALSE)</f>
        <v>No</v>
      </c>
      <c r="J1101" t="str">
        <f>VLOOKUP($A1101,'Medical Examinations'!$A:$J,COLUMN('Medical Examinations'!I1100),FALSE)</f>
        <v>Obesity</v>
      </c>
      <c r="K1101" t="str">
        <f>VLOOKUP($A1101,'Medical Examinations'!$A:$J,COLUMN('Medical Examinations'!J1100),FALSE)</f>
        <v>Prediabetes</v>
      </c>
      <c r="L1101" s="30">
        <f>VLOOKUP($A1101,'Hospitalisation Details'!$A:$K,COLUMN('Hospitalisation Details'!J1100),FALSE)</f>
        <v>32400</v>
      </c>
      <c r="M1101" s="23">
        <f>VLOOKUP($A1101,'Hospitalisation Details'!$A:$K,COLUMN('Hospitalisation Details'!F1100),FALSE)</f>
        <v>10276.99</v>
      </c>
      <c r="N1101" t="str">
        <f>VLOOKUP($A1101,'Hospitalisation Details'!$A:$K,COLUMN('Hospitalisation Details'!G1100),FALSE)</f>
        <v>Tier - 3</v>
      </c>
      <c r="O1101" t="str">
        <f>VLOOKUP($A1101,'Hospitalisation Details'!$A:$K,COLUMN('Hospitalisation Details'!H1100),FALSE)</f>
        <v>Tier - 1</v>
      </c>
      <c r="P1101" t="str">
        <f>VLOOKUP($A1101,'Hospitalisation Details'!$A:$K,COLUMN('Hospitalisation Details'!I1100),FALSE)</f>
        <v>R1021</v>
      </c>
      <c r="Q1101">
        <f>VLOOKUP($A1101,'Hospitalisation Details'!$A:$K,COLUMN('Hospitalisation Details'!K1100),FALSE)</f>
        <v>34</v>
      </c>
      <c r="R1101" t="str" cm="1">
        <f t="array" ref="R1101">_xlfn.IFS(
Q1101&lt;=10,"0-10",
Q1101&lt;=20,"11-20",
Q1101&lt;=30,"21-30",
Q1101&lt;=40,"31-40",
Q1101&lt;=50,"41-50",
Q1101&lt;=60,"51-60",
Q1101&lt;=70,"61-70"
)</f>
        <v>31-40</v>
      </c>
      <c r="S1101" t="str">
        <f t="shared" si="17"/>
        <v>Yes</v>
      </c>
    </row>
    <row r="1102" spans="1:19" ht="15.75" x14ac:dyDescent="0.25">
      <c r="A1102" s="36" t="s">
        <v>1142</v>
      </c>
      <c r="B1102" t="str">
        <f>VLOOKUP(A1102,'Customer Names'!A:E,COLUMN('Customer Names'!D1101),FALSE)</f>
        <v>Mrs. Lauren</v>
      </c>
      <c r="C1102">
        <f>VLOOKUP($A1102,'Medical Examinations'!$A:$J,COLUMN('Medical Examinations'!B1101),FALSE)</f>
        <v>26.11</v>
      </c>
      <c r="D1102">
        <f>VLOOKUP($A1102,'Medical Examinations'!$A:$J,COLUMN('Medical Examinations'!C1101),FALSE)</f>
        <v>6.8</v>
      </c>
      <c r="E1102" t="str">
        <f>VLOOKUP($A1102,'Medical Examinations'!$A:$J,COLUMN('Medical Examinations'!D1101),FALSE)</f>
        <v>Yes</v>
      </c>
      <c r="F1102" t="str">
        <f>VLOOKUP($A1102,'Medical Examinations'!$A:$J,COLUMN('Medical Examinations'!E1101),FALSE)</f>
        <v>No</v>
      </c>
      <c r="G1102" t="str">
        <f>VLOOKUP($A1102,'Medical Examinations'!$A:$J,COLUMN('Medical Examinations'!F1101),FALSE)</f>
        <v>No</v>
      </c>
      <c r="H1102">
        <f>VLOOKUP($A1102,'Medical Examinations'!$A:$J,COLUMN('Medical Examinations'!G1101),FALSE)</f>
        <v>2</v>
      </c>
      <c r="I1102" t="str">
        <f>VLOOKUP($A1102,'Medical Examinations'!$A:$J,COLUMN('Medical Examinations'!H1101),FALSE)</f>
        <v>No</v>
      </c>
      <c r="J1102" t="str">
        <f>VLOOKUP($A1102,'Medical Examinations'!$A:$J,COLUMN('Medical Examinations'!I1101),FALSE)</f>
        <v>Overweight</v>
      </c>
      <c r="K1102" t="str">
        <f>VLOOKUP($A1102,'Medical Examinations'!$A:$J,COLUMN('Medical Examinations'!J1101),FALSE)</f>
        <v>Diabetes</v>
      </c>
      <c r="L1102" s="30">
        <f>VLOOKUP($A1102,'Hospitalisation Details'!$A:$K,COLUMN('Hospitalisation Details'!J1101),FALSE)</f>
        <v>25740</v>
      </c>
      <c r="M1102" s="23">
        <f>VLOOKUP($A1102,'Hospitalisation Details'!$A:$K,COLUMN('Hospitalisation Details'!F1101),FALSE)</f>
        <v>10274.33</v>
      </c>
      <c r="N1102" t="str">
        <f>VLOOKUP($A1102,'Hospitalisation Details'!$A:$K,COLUMN('Hospitalisation Details'!G1101),FALSE)</f>
        <v>Tier - 3</v>
      </c>
      <c r="O1102" t="str">
        <f>VLOOKUP($A1102,'Hospitalisation Details'!$A:$K,COLUMN('Hospitalisation Details'!H1101),FALSE)</f>
        <v>Tier - 1</v>
      </c>
      <c r="P1102" t="str">
        <f>VLOOKUP($A1102,'Hospitalisation Details'!$A:$K,COLUMN('Hospitalisation Details'!I1101),FALSE)</f>
        <v>R1024</v>
      </c>
      <c r="Q1102">
        <f>VLOOKUP($A1102,'Hospitalisation Details'!$A:$K,COLUMN('Hospitalisation Details'!K1101),FALSE)</f>
        <v>52</v>
      </c>
      <c r="R1102" t="str" cm="1">
        <f t="array" ref="R1102">_xlfn.IFS(
Q1102&lt;=10,"0-10",
Q1102&lt;=20,"11-20",
Q1102&lt;=30,"21-30",
Q1102&lt;=40,"31-40",
Q1102&lt;=50,"41-50",
Q1102&lt;=60,"51-60",
Q1102&lt;=70,"61-70"
)</f>
        <v>51-60</v>
      </c>
      <c r="S1102" t="str">
        <f t="shared" si="17"/>
        <v>Yes</v>
      </c>
    </row>
    <row r="1103" spans="1:19" ht="15.75" x14ac:dyDescent="0.25">
      <c r="A1103" s="36" t="s">
        <v>1143</v>
      </c>
      <c r="B1103" t="str">
        <f>VLOOKUP(A1103,'Customer Names'!A:E,COLUMN('Customer Names'!D1102),FALSE)</f>
        <v>Mr. Scott</v>
      </c>
      <c r="C1103">
        <f>VLOOKUP($A1103,'Medical Examinations'!$A:$J,COLUMN('Medical Examinations'!B1102),FALSE)</f>
        <v>32.299999999999997</v>
      </c>
      <c r="D1103">
        <f>VLOOKUP($A1103,'Medical Examinations'!$A:$J,COLUMN('Medical Examinations'!C1102),FALSE)</f>
        <v>9.48</v>
      </c>
      <c r="E1103" t="str">
        <f>VLOOKUP($A1103,'Medical Examinations'!$A:$J,COLUMN('Medical Examinations'!D1102),FALSE)</f>
        <v>No</v>
      </c>
      <c r="F1103" t="str">
        <f>VLOOKUP($A1103,'Medical Examinations'!$A:$J,COLUMN('Medical Examinations'!E1102),FALSE)</f>
        <v>No</v>
      </c>
      <c r="G1103" t="str">
        <f>VLOOKUP($A1103,'Medical Examinations'!$A:$J,COLUMN('Medical Examinations'!F1102),FALSE)</f>
        <v>No</v>
      </c>
      <c r="H1103">
        <f>VLOOKUP($A1103,'Medical Examinations'!$A:$J,COLUMN('Medical Examinations'!G1102),FALSE)</f>
        <v>2</v>
      </c>
      <c r="I1103" t="str">
        <f>VLOOKUP($A1103,'Medical Examinations'!$A:$J,COLUMN('Medical Examinations'!H1102),FALSE)</f>
        <v>No</v>
      </c>
      <c r="J1103" t="str">
        <f>VLOOKUP($A1103,'Medical Examinations'!$A:$J,COLUMN('Medical Examinations'!I1102),FALSE)</f>
        <v>Obesity</v>
      </c>
      <c r="K1103" t="str">
        <f>VLOOKUP($A1103,'Medical Examinations'!$A:$J,COLUMN('Medical Examinations'!J1102),FALSE)</f>
        <v>Diabetes</v>
      </c>
      <c r="L1103" s="30">
        <f>VLOOKUP($A1103,'Hospitalisation Details'!$A:$K,COLUMN('Hospitalisation Details'!J1102),FALSE)</f>
        <v>26995</v>
      </c>
      <c r="M1103" s="23">
        <f>VLOOKUP($A1103,'Hospitalisation Details'!$A:$K,COLUMN('Hospitalisation Details'!F1102),FALSE)</f>
        <v>10269.459999999999</v>
      </c>
      <c r="N1103" t="str">
        <f>VLOOKUP($A1103,'Hospitalisation Details'!$A:$K,COLUMN('Hospitalisation Details'!G1102),FALSE)</f>
        <v>Tier - 3</v>
      </c>
      <c r="O1103" t="str">
        <f>VLOOKUP($A1103,'Hospitalisation Details'!$A:$K,COLUMN('Hospitalisation Details'!H1102),FALSE)</f>
        <v>Tier - 3</v>
      </c>
      <c r="P1103" t="str">
        <f>VLOOKUP($A1103,'Hospitalisation Details'!$A:$K,COLUMN('Hospitalisation Details'!I1102),FALSE)</f>
        <v>R1012</v>
      </c>
      <c r="Q1103">
        <f>VLOOKUP($A1103,'Hospitalisation Details'!$A:$K,COLUMN('Hospitalisation Details'!K1102),FALSE)</f>
        <v>49</v>
      </c>
      <c r="R1103" t="str" cm="1">
        <f t="array" ref="R1103">_xlfn.IFS(
Q1103&lt;=10,"0-10",
Q1103&lt;=20,"11-20",
Q1103&lt;=30,"21-30",
Q1103&lt;=40,"31-40",
Q1103&lt;=50,"41-50",
Q1103&lt;=60,"51-60",
Q1103&lt;=70,"61-70"
)</f>
        <v>41-50</v>
      </c>
      <c r="S1103" t="str">
        <f t="shared" si="17"/>
        <v>Yes</v>
      </c>
    </row>
    <row r="1104" spans="1:19" ht="15.75" x14ac:dyDescent="0.25">
      <c r="A1104" s="36" t="s">
        <v>1144</v>
      </c>
      <c r="B1104" t="str">
        <f>VLOOKUP(A1104,'Customer Names'!A:E,COLUMN('Customer Names'!D1103),FALSE)</f>
        <v>Mr. Brian</v>
      </c>
      <c r="C1104">
        <f>VLOOKUP($A1104,'Medical Examinations'!$A:$J,COLUMN('Medical Examinations'!B1103),FALSE)</f>
        <v>28.69</v>
      </c>
      <c r="D1104">
        <f>VLOOKUP($A1104,'Medical Examinations'!$A:$J,COLUMN('Medical Examinations'!C1103),FALSE)</f>
        <v>7.45</v>
      </c>
      <c r="E1104" t="str">
        <f>VLOOKUP($A1104,'Medical Examinations'!$A:$J,COLUMN('Medical Examinations'!D1103),FALSE)</f>
        <v>No</v>
      </c>
      <c r="F1104" t="str">
        <f>VLOOKUP($A1104,'Medical Examinations'!$A:$J,COLUMN('Medical Examinations'!E1103),FALSE)</f>
        <v>No</v>
      </c>
      <c r="G1104" t="str">
        <f>VLOOKUP($A1104,'Medical Examinations'!$A:$J,COLUMN('Medical Examinations'!F1103),FALSE)</f>
        <v>No</v>
      </c>
      <c r="H1104">
        <f>VLOOKUP($A1104,'Medical Examinations'!$A:$J,COLUMN('Medical Examinations'!G1103),FALSE)</f>
        <v>2</v>
      </c>
      <c r="I1104" t="str">
        <f>VLOOKUP($A1104,'Medical Examinations'!$A:$J,COLUMN('Medical Examinations'!H1103),FALSE)</f>
        <v>No</v>
      </c>
      <c r="J1104" t="str">
        <f>VLOOKUP($A1104,'Medical Examinations'!$A:$J,COLUMN('Medical Examinations'!I1103),FALSE)</f>
        <v>Overweight</v>
      </c>
      <c r="K1104" t="str">
        <f>VLOOKUP($A1104,'Medical Examinations'!$A:$J,COLUMN('Medical Examinations'!J1103),FALSE)</f>
        <v>Diabetes</v>
      </c>
      <c r="L1104" s="30">
        <f>VLOOKUP($A1104,'Hospitalisation Details'!$A:$K,COLUMN('Hospitalisation Details'!J1103),FALSE)</f>
        <v>26912</v>
      </c>
      <c r="M1104" s="23">
        <f>VLOOKUP($A1104,'Hospitalisation Details'!$A:$K,COLUMN('Hospitalisation Details'!F1103),FALSE)</f>
        <v>10264.44</v>
      </c>
      <c r="N1104" t="str">
        <f>VLOOKUP($A1104,'Hospitalisation Details'!$A:$K,COLUMN('Hospitalisation Details'!G1103),FALSE)</f>
        <v>Tier - 3</v>
      </c>
      <c r="O1104" t="str">
        <f>VLOOKUP($A1104,'Hospitalisation Details'!$A:$K,COLUMN('Hospitalisation Details'!H1103),FALSE)</f>
        <v>Tier - 2</v>
      </c>
      <c r="P1104" t="str">
        <f>VLOOKUP($A1104,'Hospitalisation Details'!$A:$K,COLUMN('Hospitalisation Details'!I1103),FALSE)</f>
        <v>R1012</v>
      </c>
      <c r="Q1104">
        <f>VLOOKUP($A1104,'Hospitalisation Details'!$A:$K,COLUMN('Hospitalisation Details'!K1103),FALSE)</f>
        <v>49</v>
      </c>
      <c r="R1104" t="str" cm="1">
        <f t="array" ref="R1104">_xlfn.IFS(
Q1104&lt;=10,"0-10",
Q1104&lt;=20,"11-20",
Q1104&lt;=30,"21-30",
Q1104&lt;=40,"31-40",
Q1104&lt;=50,"41-50",
Q1104&lt;=60,"51-60",
Q1104&lt;=70,"61-70"
)</f>
        <v>41-50</v>
      </c>
      <c r="S1104" t="str">
        <f t="shared" si="17"/>
        <v>Yes</v>
      </c>
    </row>
    <row r="1105" spans="1:19" ht="15.75" x14ac:dyDescent="0.25">
      <c r="A1105" s="36" t="s">
        <v>1145</v>
      </c>
      <c r="B1105" t="str">
        <f>VLOOKUP(A1105,'Customer Names'!A:E,COLUMN('Customer Names'!D1104),FALSE)</f>
        <v>Ms. Kaitlin</v>
      </c>
      <c r="C1105">
        <f>VLOOKUP($A1105,'Medical Examinations'!$A:$J,COLUMN('Medical Examinations'!B1104),FALSE)</f>
        <v>31.28</v>
      </c>
      <c r="D1105">
        <f>VLOOKUP($A1105,'Medical Examinations'!$A:$J,COLUMN('Medical Examinations'!C1104),FALSE)</f>
        <v>6.94</v>
      </c>
      <c r="E1105" t="str">
        <f>VLOOKUP($A1105,'Medical Examinations'!$A:$J,COLUMN('Medical Examinations'!D1104),FALSE)</f>
        <v>Yes</v>
      </c>
      <c r="F1105" t="str">
        <f>VLOOKUP($A1105,'Medical Examinations'!$A:$J,COLUMN('Medical Examinations'!E1104),FALSE)</f>
        <v>No</v>
      </c>
      <c r="G1105" t="str">
        <f>VLOOKUP($A1105,'Medical Examinations'!$A:$J,COLUMN('Medical Examinations'!F1104),FALSE)</f>
        <v>No</v>
      </c>
      <c r="H1105">
        <f>VLOOKUP($A1105,'Medical Examinations'!$A:$J,COLUMN('Medical Examinations'!G1104),FALSE)</f>
        <v>1</v>
      </c>
      <c r="I1105" t="str">
        <f>VLOOKUP($A1105,'Medical Examinations'!$A:$J,COLUMN('Medical Examinations'!H1104),FALSE)</f>
        <v>No</v>
      </c>
      <c r="J1105" t="str">
        <f>VLOOKUP($A1105,'Medical Examinations'!$A:$J,COLUMN('Medical Examinations'!I1104),FALSE)</f>
        <v>Obesity</v>
      </c>
      <c r="K1105" t="str">
        <f>VLOOKUP($A1105,'Medical Examinations'!$A:$J,COLUMN('Medical Examinations'!J1104),FALSE)</f>
        <v>Diabetes</v>
      </c>
      <c r="L1105" s="30">
        <f>VLOOKUP($A1105,'Hospitalisation Details'!$A:$K,COLUMN('Hospitalisation Details'!J1104),FALSE)</f>
        <v>27621</v>
      </c>
      <c r="M1105" s="23">
        <f>VLOOKUP($A1105,'Hospitalisation Details'!$A:$K,COLUMN('Hospitalisation Details'!F1104),FALSE)</f>
        <v>10259.129999999999</v>
      </c>
      <c r="N1105" t="str">
        <f>VLOOKUP($A1105,'Hospitalisation Details'!$A:$K,COLUMN('Hospitalisation Details'!G1104),FALSE)</f>
        <v>Tier - 3</v>
      </c>
      <c r="O1105" t="str">
        <f>VLOOKUP($A1105,'Hospitalisation Details'!$A:$K,COLUMN('Hospitalisation Details'!H1104),FALSE)</f>
        <v>Tier - 2</v>
      </c>
      <c r="P1105" t="str">
        <f>VLOOKUP($A1105,'Hospitalisation Details'!$A:$K,COLUMN('Hospitalisation Details'!I1104),FALSE)</f>
        <v>R1011</v>
      </c>
      <c r="Q1105">
        <f>VLOOKUP($A1105,'Hospitalisation Details'!$A:$K,COLUMN('Hospitalisation Details'!K1104),FALSE)</f>
        <v>47</v>
      </c>
      <c r="R1105" t="str" cm="1">
        <f t="array" ref="R1105">_xlfn.IFS(
Q1105&lt;=10,"0-10",
Q1105&lt;=20,"11-20",
Q1105&lt;=30,"21-30",
Q1105&lt;=40,"31-40",
Q1105&lt;=50,"41-50",
Q1105&lt;=60,"51-60",
Q1105&lt;=70,"61-70"
)</f>
        <v>41-50</v>
      </c>
      <c r="S1105" t="str">
        <f t="shared" si="17"/>
        <v>Yes</v>
      </c>
    </row>
    <row r="1106" spans="1:19" ht="15.75" x14ac:dyDescent="0.25">
      <c r="A1106" s="36" t="s">
        <v>1146</v>
      </c>
      <c r="B1106" t="str">
        <f>VLOOKUP(A1106,'Customer Names'!A:E,COLUMN('Customer Names'!D1105),FALSE)</f>
        <v>Mr. Mohammad</v>
      </c>
      <c r="C1106">
        <f>VLOOKUP($A1106,'Medical Examinations'!$A:$J,COLUMN('Medical Examinations'!B1105),FALSE)</f>
        <v>30.21</v>
      </c>
      <c r="D1106">
        <f>VLOOKUP($A1106,'Medical Examinations'!$A:$J,COLUMN('Medical Examinations'!C1105),FALSE)</f>
        <v>7.83</v>
      </c>
      <c r="E1106" t="str">
        <f>VLOOKUP($A1106,'Medical Examinations'!$A:$J,COLUMN('Medical Examinations'!D1105),FALSE)</f>
        <v>No</v>
      </c>
      <c r="F1106" t="str">
        <f>VLOOKUP($A1106,'Medical Examinations'!$A:$J,COLUMN('Medical Examinations'!E1105),FALSE)</f>
        <v>No</v>
      </c>
      <c r="G1106" t="str">
        <f>VLOOKUP($A1106,'Medical Examinations'!$A:$J,COLUMN('Medical Examinations'!F1105),FALSE)</f>
        <v>No</v>
      </c>
      <c r="H1106">
        <f>VLOOKUP($A1106,'Medical Examinations'!$A:$J,COLUMN('Medical Examinations'!G1105),FALSE)</f>
        <v>0</v>
      </c>
      <c r="I1106" t="str">
        <f>VLOOKUP($A1106,'Medical Examinations'!$A:$J,COLUMN('Medical Examinations'!H1105),FALSE)</f>
        <v>No</v>
      </c>
      <c r="J1106" t="str">
        <f>VLOOKUP($A1106,'Medical Examinations'!$A:$J,COLUMN('Medical Examinations'!I1105),FALSE)</f>
        <v>Obesity</v>
      </c>
      <c r="K1106" t="str">
        <f>VLOOKUP($A1106,'Medical Examinations'!$A:$J,COLUMN('Medical Examinations'!J1105),FALSE)</f>
        <v>Diabetes</v>
      </c>
      <c r="L1106" s="30">
        <f>VLOOKUP($A1106,'Hospitalisation Details'!$A:$K,COLUMN('Hospitalisation Details'!J1105),FALSE)</f>
        <v>25104</v>
      </c>
      <c r="M1106" s="23">
        <f>VLOOKUP($A1106,'Hospitalisation Details'!$A:$K,COLUMN('Hospitalisation Details'!F1105),FALSE)</f>
        <v>10231.5</v>
      </c>
      <c r="N1106" t="str">
        <f>VLOOKUP($A1106,'Hospitalisation Details'!$A:$K,COLUMN('Hospitalisation Details'!G1105),FALSE)</f>
        <v>Tier - 3</v>
      </c>
      <c r="O1106" t="str">
        <f>VLOOKUP($A1106,'Hospitalisation Details'!$A:$K,COLUMN('Hospitalisation Details'!H1105),FALSE)</f>
        <v>Tier - 1</v>
      </c>
      <c r="P1106" t="str">
        <f>VLOOKUP($A1106,'Hospitalisation Details'!$A:$K,COLUMN('Hospitalisation Details'!I1105),FALSE)</f>
        <v>R1012</v>
      </c>
      <c r="Q1106">
        <f>VLOOKUP($A1106,'Hospitalisation Details'!$A:$K,COLUMN('Hospitalisation Details'!K1105),FALSE)</f>
        <v>54</v>
      </c>
      <c r="R1106" t="str" cm="1">
        <f t="array" ref="R1106">_xlfn.IFS(
Q1106&lt;=10,"0-10",
Q1106&lt;=20,"11-20",
Q1106&lt;=30,"21-30",
Q1106&lt;=40,"31-40",
Q1106&lt;=50,"41-50",
Q1106&lt;=60,"51-60",
Q1106&lt;=70,"61-70"
)</f>
        <v>51-60</v>
      </c>
      <c r="S1106" t="str">
        <f t="shared" si="17"/>
        <v>Yes</v>
      </c>
    </row>
    <row r="1107" spans="1:19" ht="15.75" x14ac:dyDescent="0.25">
      <c r="A1107" s="36" t="s">
        <v>1147</v>
      </c>
      <c r="B1107" t="str">
        <f>VLOOKUP(A1107,'Customer Names'!A:E,COLUMN('Customer Names'!D1106),FALSE)</f>
        <v>Mr. Charlie</v>
      </c>
      <c r="C1107">
        <f>VLOOKUP($A1107,'Medical Examinations'!$A:$J,COLUMN('Medical Examinations'!B1106),FALSE)</f>
        <v>38.28</v>
      </c>
      <c r="D1107">
        <f>VLOOKUP($A1107,'Medical Examinations'!$A:$J,COLUMN('Medical Examinations'!C1106),FALSE)</f>
        <v>10.17</v>
      </c>
      <c r="E1107" t="str">
        <f>VLOOKUP($A1107,'Medical Examinations'!$A:$J,COLUMN('Medical Examinations'!D1106),FALSE)</f>
        <v>Yes</v>
      </c>
      <c r="F1107" t="str">
        <f>VLOOKUP($A1107,'Medical Examinations'!$A:$J,COLUMN('Medical Examinations'!E1106),FALSE)</f>
        <v>No</v>
      </c>
      <c r="G1107" t="str">
        <f>VLOOKUP($A1107,'Medical Examinations'!$A:$J,COLUMN('Medical Examinations'!F1106),FALSE)</f>
        <v>No</v>
      </c>
      <c r="H1107">
        <f>VLOOKUP($A1107,'Medical Examinations'!$A:$J,COLUMN('Medical Examinations'!G1106),FALSE)</f>
        <v>0</v>
      </c>
      <c r="I1107" t="str">
        <f>VLOOKUP($A1107,'Medical Examinations'!$A:$J,COLUMN('Medical Examinations'!H1106),FALSE)</f>
        <v>No</v>
      </c>
      <c r="J1107" t="str">
        <f>VLOOKUP($A1107,'Medical Examinations'!$A:$J,COLUMN('Medical Examinations'!I1106),FALSE)</f>
        <v>Obesity</v>
      </c>
      <c r="K1107" t="str">
        <f>VLOOKUP($A1107,'Medical Examinations'!$A:$J,COLUMN('Medical Examinations'!J1106),FALSE)</f>
        <v>Diabetes</v>
      </c>
      <c r="L1107" s="30">
        <f>VLOOKUP($A1107,'Hospitalisation Details'!$A:$K,COLUMN('Hospitalisation Details'!J1106),FALSE)</f>
        <v>24651</v>
      </c>
      <c r="M1107" s="23">
        <f>VLOOKUP($A1107,'Hospitalisation Details'!$A:$K,COLUMN('Hospitalisation Details'!F1106),FALSE)</f>
        <v>10226.280000000001</v>
      </c>
      <c r="N1107" t="str">
        <f>VLOOKUP($A1107,'Hospitalisation Details'!$A:$K,COLUMN('Hospitalisation Details'!G1106),FALSE)</f>
        <v>Tier - 3</v>
      </c>
      <c r="O1107" t="str">
        <f>VLOOKUP($A1107,'Hospitalisation Details'!$A:$K,COLUMN('Hospitalisation Details'!H1106),FALSE)</f>
        <v>Tier - 3</v>
      </c>
      <c r="P1107" t="str">
        <f>VLOOKUP($A1107,'Hospitalisation Details'!$A:$K,COLUMN('Hospitalisation Details'!I1106),FALSE)</f>
        <v>R1013</v>
      </c>
      <c r="Q1107">
        <f>VLOOKUP($A1107,'Hospitalisation Details'!$A:$K,COLUMN('Hospitalisation Details'!K1106),FALSE)</f>
        <v>55</v>
      </c>
      <c r="R1107" t="str" cm="1">
        <f t="array" ref="R1107">_xlfn.IFS(
Q1107&lt;=10,"0-10",
Q1107&lt;=20,"11-20",
Q1107&lt;=30,"21-30",
Q1107&lt;=40,"31-40",
Q1107&lt;=50,"41-50",
Q1107&lt;=60,"51-60",
Q1107&lt;=70,"61-70"
)</f>
        <v>51-60</v>
      </c>
      <c r="S1107" t="str">
        <f t="shared" si="17"/>
        <v>Yes</v>
      </c>
    </row>
    <row r="1108" spans="1:19" ht="15.75" x14ac:dyDescent="0.25">
      <c r="A1108" s="36" t="s">
        <v>1148</v>
      </c>
      <c r="B1108" t="str">
        <f>VLOOKUP(A1108,'Customer Names'!A:E,COLUMN('Customer Names'!D1107),FALSE)</f>
        <v>Mr. Brent</v>
      </c>
      <c r="C1108">
        <f>VLOOKUP($A1108,'Medical Examinations'!$A:$J,COLUMN('Medical Examinations'!B1107),FALSE)</f>
        <v>29.9</v>
      </c>
      <c r="D1108">
        <f>VLOOKUP($A1108,'Medical Examinations'!$A:$J,COLUMN('Medical Examinations'!C1107),FALSE)</f>
        <v>8.9600000000000009</v>
      </c>
      <c r="E1108" t="str">
        <f>VLOOKUP($A1108,'Medical Examinations'!$A:$J,COLUMN('Medical Examinations'!D1107),FALSE)</f>
        <v>Yes</v>
      </c>
      <c r="F1108" t="str">
        <f>VLOOKUP($A1108,'Medical Examinations'!$A:$J,COLUMN('Medical Examinations'!E1107),FALSE)</f>
        <v>No</v>
      </c>
      <c r="G1108" t="str">
        <f>VLOOKUP($A1108,'Medical Examinations'!$A:$J,COLUMN('Medical Examinations'!F1107),FALSE)</f>
        <v>No</v>
      </c>
      <c r="H1108">
        <f>VLOOKUP($A1108,'Medical Examinations'!$A:$J,COLUMN('Medical Examinations'!G1107),FALSE)</f>
        <v>0</v>
      </c>
      <c r="I1108" t="str">
        <f>VLOOKUP($A1108,'Medical Examinations'!$A:$J,COLUMN('Medical Examinations'!H1107),FALSE)</f>
        <v>No</v>
      </c>
      <c r="J1108" t="str">
        <f>VLOOKUP($A1108,'Medical Examinations'!$A:$J,COLUMN('Medical Examinations'!I1107),FALSE)</f>
        <v>Overweight</v>
      </c>
      <c r="K1108" t="str">
        <f>VLOOKUP($A1108,'Medical Examinations'!$A:$J,COLUMN('Medical Examinations'!J1107),FALSE)</f>
        <v>Diabetes</v>
      </c>
      <c r="L1108" s="30">
        <f>VLOOKUP($A1108,'Hospitalisation Details'!$A:$K,COLUMN('Hospitalisation Details'!J1107),FALSE)</f>
        <v>24741</v>
      </c>
      <c r="M1108" s="23">
        <f>VLOOKUP($A1108,'Hospitalisation Details'!$A:$K,COLUMN('Hospitalisation Details'!F1107),FALSE)</f>
        <v>10214.64</v>
      </c>
      <c r="N1108" t="str">
        <f>VLOOKUP($A1108,'Hospitalisation Details'!$A:$K,COLUMN('Hospitalisation Details'!G1107),FALSE)</f>
        <v>Tier - 3</v>
      </c>
      <c r="O1108" t="str">
        <f>VLOOKUP($A1108,'Hospitalisation Details'!$A:$K,COLUMN('Hospitalisation Details'!H1107),FALSE)</f>
        <v>Tier - 2</v>
      </c>
      <c r="P1108" t="str">
        <f>VLOOKUP($A1108,'Hospitalisation Details'!$A:$K,COLUMN('Hospitalisation Details'!I1107),FALSE)</f>
        <v>R1011</v>
      </c>
      <c r="Q1108">
        <f>VLOOKUP($A1108,'Hospitalisation Details'!$A:$K,COLUMN('Hospitalisation Details'!K1107),FALSE)</f>
        <v>55</v>
      </c>
      <c r="R1108" t="str" cm="1">
        <f t="array" ref="R1108">_xlfn.IFS(
Q1108&lt;=10,"0-10",
Q1108&lt;=20,"11-20",
Q1108&lt;=30,"21-30",
Q1108&lt;=40,"31-40",
Q1108&lt;=50,"41-50",
Q1108&lt;=60,"51-60",
Q1108&lt;=70,"61-70"
)</f>
        <v>51-60</v>
      </c>
      <c r="S1108" t="str">
        <f t="shared" si="17"/>
        <v>Yes</v>
      </c>
    </row>
    <row r="1109" spans="1:19" ht="15.75" x14ac:dyDescent="0.25">
      <c r="A1109" s="36" t="s">
        <v>1149</v>
      </c>
      <c r="B1109" t="str">
        <f>VLOOKUP(A1109,'Customer Names'!A:E,COLUMN('Customer Names'!D1108),FALSE)</f>
        <v>Ms. Kelli</v>
      </c>
      <c r="C1109">
        <f>VLOOKUP($A1109,'Medical Examinations'!$A:$J,COLUMN('Medical Examinations'!B1108),FALSE)</f>
        <v>23.18</v>
      </c>
      <c r="D1109">
        <f>VLOOKUP($A1109,'Medical Examinations'!$A:$J,COLUMN('Medical Examinations'!C1108),FALSE)</f>
        <v>6.96</v>
      </c>
      <c r="E1109" t="str">
        <f>VLOOKUP($A1109,'Medical Examinations'!$A:$J,COLUMN('Medical Examinations'!D1108),FALSE)</f>
        <v>Yes</v>
      </c>
      <c r="F1109" t="str">
        <f>VLOOKUP($A1109,'Medical Examinations'!$A:$J,COLUMN('Medical Examinations'!E1108),FALSE)</f>
        <v>No</v>
      </c>
      <c r="G1109" t="str">
        <f>VLOOKUP($A1109,'Medical Examinations'!$A:$J,COLUMN('Medical Examinations'!F1108),FALSE)</f>
        <v>No</v>
      </c>
      <c r="H1109">
        <f>VLOOKUP($A1109,'Medical Examinations'!$A:$J,COLUMN('Medical Examinations'!G1108),FALSE)</f>
        <v>2</v>
      </c>
      <c r="I1109" t="str">
        <f>VLOOKUP($A1109,'Medical Examinations'!$A:$J,COLUMN('Medical Examinations'!H1108),FALSE)</f>
        <v>No</v>
      </c>
      <c r="J1109" t="str">
        <f>VLOOKUP($A1109,'Medical Examinations'!$A:$J,COLUMN('Medical Examinations'!I1108),FALSE)</f>
        <v>Healthy Weight</v>
      </c>
      <c r="K1109" t="str">
        <f>VLOOKUP($A1109,'Medical Examinations'!$A:$J,COLUMN('Medical Examinations'!J1108),FALSE)</f>
        <v>Diabetes</v>
      </c>
      <c r="L1109" s="30">
        <f>VLOOKUP($A1109,'Hospitalisation Details'!$A:$K,COLUMN('Hospitalisation Details'!J1108),FALSE)</f>
        <v>25926</v>
      </c>
      <c r="M1109" s="23">
        <f>VLOOKUP($A1109,'Hospitalisation Details'!$A:$K,COLUMN('Hospitalisation Details'!F1108),FALSE)</f>
        <v>10197.77</v>
      </c>
      <c r="N1109" t="str">
        <f>VLOOKUP($A1109,'Hospitalisation Details'!$A:$K,COLUMN('Hospitalisation Details'!G1108),FALSE)</f>
        <v>Tier - 3</v>
      </c>
      <c r="O1109" t="str">
        <f>VLOOKUP($A1109,'Hospitalisation Details'!$A:$K,COLUMN('Hospitalisation Details'!H1108),FALSE)</f>
        <v>Tier - 1</v>
      </c>
      <c r="P1109" t="str">
        <f>VLOOKUP($A1109,'Hospitalisation Details'!$A:$K,COLUMN('Hospitalisation Details'!I1108),FALSE)</f>
        <v>R1024</v>
      </c>
      <c r="Q1109">
        <f>VLOOKUP($A1109,'Hospitalisation Details'!$A:$K,COLUMN('Hospitalisation Details'!K1108),FALSE)</f>
        <v>52</v>
      </c>
      <c r="R1109" t="str" cm="1">
        <f t="array" ref="R1109">_xlfn.IFS(
Q1109&lt;=10,"0-10",
Q1109&lt;=20,"11-20",
Q1109&lt;=30,"21-30",
Q1109&lt;=40,"31-40",
Q1109&lt;=50,"41-50",
Q1109&lt;=60,"51-60",
Q1109&lt;=70,"61-70"
)</f>
        <v>51-60</v>
      </c>
      <c r="S1109" t="str">
        <f t="shared" si="17"/>
        <v>Yes</v>
      </c>
    </row>
    <row r="1110" spans="1:19" ht="15.75" x14ac:dyDescent="0.25">
      <c r="A1110" s="36" t="s">
        <v>1150</v>
      </c>
      <c r="B1110" t="str">
        <f>VLOOKUP(A1110,'Customer Names'!A:E,COLUMN('Customer Names'!D1109),FALSE)</f>
        <v>Mrs. Sheridan</v>
      </c>
      <c r="C1110">
        <f>VLOOKUP($A1110,'Medical Examinations'!$A:$J,COLUMN('Medical Examinations'!B1109),FALSE)</f>
        <v>33.020000000000003</v>
      </c>
      <c r="D1110">
        <f>VLOOKUP($A1110,'Medical Examinations'!$A:$J,COLUMN('Medical Examinations'!C1109),FALSE)</f>
        <v>5.07</v>
      </c>
      <c r="E1110" t="str">
        <f>VLOOKUP($A1110,'Medical Examinations'!$A:$J,COLUMN('Medical Examinations'!D1109),FALSE)</f>
        <v>Yes</v>
      </c>
      <c r="F1110" t="str">
        <f>VLOOKUP($A1110,'Medical Examinations'!$A:$J,COLUMN('Medical Examinations'!E1109),FALSE)</f>
        <v>No</v>
      </c>
      <c r="G1110" t="str">
        <f>VLOOKUP($A1110,'Medical Examinations'!$A:$J,COLUMN('Medical Examinations'!F1109),FALSE)</f>
        <v>No</v>
      </c>
      <c r="H1110">
        <f>VLOOKUP($A1110,'Medical Examinations'!$A:$J,COLUMN('Medical Examinations'!G1109),FALSE)</f>
        <v>0</v>
      </c>
      <c r="I1110" t="str">
        <f>VLOOKUP($A1110,'Medical Examinations'!$A:$J,COLUMN('Medical Examinations'!H1109),FALSE)</f>
        <v>No</v>
      </c>
      <c r="J1110" t="str">
        <f>VLOOKUP($A1110,'Medical Examinations'!$A:$J,COLUMN('Medical Examinations'!I1109),FALSE)</f>
        <v>Obesity</v>
      </c>
      <c r="K1110" t="str">
        <f>VLOOKUP($A1110,'Medical Examinations'!$A:$J,COLUMN('Medical Examinations'!J1109),FALSE)</f>
        <v>Normal</v>
      </c>
      <c r="L1110" s="30">
        <f>VLOOKUP($A1110,'Hospitalisation Details'!$A:$K,COLUMN('Hospitalisation Details'!J1109),FALSE)</f>
        <v>31336</v>
      </c>
      <c r="M1110" s="23">
        <f>VLOOKUP($A1110,'Hospitalisation Details'!$A:$K,COLUMN('Hospitalisation Details'!F1109),FALSE)</f>
        <v>10191.82</v>
      </c>
      <c r="N1110" t="str">
        <f>VLOOKUP($A1110,'Hospitalisation Details'!$A:$K,COLUMN('Hospitalisation Details'!G1109),FALSE)</f>
        <v>Tier - 3</v>
      </c>
      <c r="O1110" t="str">
        <f>VLOOKUP($A1110,'Hospitalisation Details'!$A:$K,COLUMN('Hospitalisation Details'!H1109),FALSE)</f>
        <v>Tier - 2</v>
      </c>
      <c r="P1110" t="str">
        <f>VLOOKUP($A1110,'Hospitalisation Details'!$A:$K,COLUMN('Hospitalisation Details'!I1109),FALSE)</f>
        <v>R1026</v>
      </c>
      <c r="Q1110">
        <f>VLOOKUP($A1110,'Hospitalisation Details'!$A:$K,COLUMN('Hospitalisation Details'!K1109),FALSE)</f>
        <v>37</v>
      </c>
      <c r="R1110" t="str" cm="1">
        <f t="array" ref="R1110">_xlfn.IFS(
Q1110&lt;=10,"0-10",
Q1110&lt;=20,"11-20",
Q1110&lt;=30,"21-30",
Q1110&lt;=40,"31-40",
Q1110&lt;=50,"41-50",
Q1110&lt;=60,"51-60",
Q1110&lt;=70,"61-70"
)</f>
        <v>31-40</v>
      </c>
      <c r="S1110" t="str">
        <f t="shared" si="17"/>
        <v>No</v>
      </c>
    </row>
    <row r="1111" spans="1:19" ht="15.75" x14ac:dyDescent="0.25">
      <c r="A1111" s="36" t="s">
        <v>1151</v>
      </c>
      <c r="B1111" t="str">
        <f>VLOOKUP(A1111,'Customer Names'!A:E,COLUMN('Customer Names'!D1110),FALSE)</f>
        <v>Mrs. Sarah</v>
      </c>
      <c r="C1111">
        <f>VLOOKUP($A1111,'Medical Examinations'!$A:$J,COLUMN('Medical Examinations'!B1110),FALSE)</f>
        <v>27.29</v>
      </c>
      <c r="D1111">
        <f>VLOOKUP($A1111,'Medical Examinations'!$A:$J,COLUMN('Medical Examinations'!C1110),FALSE)</f>
        <v>5.85</v>
      </c>
      <c r="E1111" t="str">
        <f>VLOOKUP($A1111,'Medical Examinations'!$A:$J,COLUMN('Medical Examinations'!D1110),FALSE)</f>
        <v>No</v>
      </c>
      <c r="F1111" t="str">
        <f>VLOOKUP($A1111,'Medical Examinations'!$A:$J,COLUMN('Medical Examinations'!E1110),FALSE)</f>
        <v>No</v>
      </c>
      <c r="G1111" t="str">
        <f>VLOOKUP($A1111,'Medical Examinations'!$A:$J,COLUMN('Medical Examinations'!F1110),FALSE)</f>
        <v>No</v>
      </c>
      <c r="H1111">
        <f>VLOOKUP($A1111,'Medical Examinations'!$A:$J,COLUMN('Medical Examinations'!G1110),FALSE)</f>
        <v>2</v>
      </c>
      <c r="I1111" t="str">
        <f>VLOOKUP($A1111,'Medical Examinations'!$A:$J,COLUMN('Medical Examinations'!H1110),FALSE)</f>
        <v>No</v>
      </c>
      <c r="J1111" t="str">
        <f>VLOOKUP($A1111,'Medical Examinations'!$A:$J,COLUMN('Medical Examinations'!I1110),FALSE)</f>
        <v>Overweight</v>
      </c>
      <c r="K1111" t="str">
        <f>VLOOKUP($A1111,'Medical Examinations'!$A:$J,COLUMN('Medical Examinations'!J1110),FALSE)</f>
        <v>Prediabetes</v>
      </c>
      <c r="L1111" s="30">
        <f>VLOOKUP($A1111,'Hospitalisation Details'!$A:$K,COLUMN('Hospitalisation Details'!J1110),FALSE)</f>
        <v>26490</v>
      </c>
      <c r="M1111" s="23">
        <f>VLOOKUP($A1111,'Hospitalisation Details'!$A:$K,COLUMN('Hospitalisation Details'!F1110),FALSE)</f>
        <v>10160.870000000001</v>
      </c>
      <c r="N1111" t="str">
        <f>VLOOKUP($A1111,'Hospitalisation Details'!$A:$K,COLUMN('Hospitalisation Details'!G1110),FALSE)</f>
        <v>Tier - 3</v>
      </c>
      <c r="O1111" t="str">
        <f>VLOOKUP($A1111,'Hospitalisation Details'!$A:$K,COLUMN('Hospitalisation Details'!H1110),FALSE)</f>
        <v>Tier - 3</v>
      </c>
      <c r="P1111" t="str">
        <f>VLOOKUP($A1111,'Hospitalisation Details'!$A:$K,COLUMN('Hospitalisation Details'!I1110),FALSE)</f>
        <v>R1025</v>
      </c>
      <c r="Q1111">
        <f>VLOOKUP($A1111,'Hospitalisation Details'!$A:$K,COLUMN('Hospitalisation Details'!K1110),FALSE)</f>
        <v>50</v>
      </c>
      <c r="R1111" t="str" cm="1">
        <f t="array" ref="R1111">_xlfn.IFS(
Q1111&lt;=10,"0-10",
Q1111&lt;=20,"11-20",
Q1111&lt;=30,"21-30",
Q1111&lt;=40,"31-40",
Q1111&lt;=50,"41-50",
Q1111&lt;=60,"51-60",
Q1111&lt;=70,"61-70"
)</f>
        <v>41-50</v>
      </c>
      <c r="S1111" t="str">
        <f t="shared" si="17"/>
        <v>Yes</v>
      </c>
    </row>
    <row r="1112" spans="1:19" ht="15.75" x14ac:dyDescent="0.25">
      <c r="A1112" s="36" t="s">
        <v>1152</v>
      </c>
      <c r="B1112" t="str">
        <f>VLOOKUP(A1112,'Customer Names'!A:E,COLUMN('Customer Names'!D1111),FALSE)</f>
        <v>Ms. Jennifer</v>
      </c>
      <c r="C1112">
        <f>VLOOKUP($A1112,'Medical Examinations'!$A:$J,COLUMN('Medical Examinations'!B1111),FALSE)</f>
        <v>23.18</v>
      </c>
      <c r="D1112">
        <f>VLOOKUP($A1112,'Medical Examinations'!$A:$J,COLUMN('Medical Examinations'!C1111),FALSE)</f>
        <v>10.56</v>
      </c>
      <c r="E1112" t="str">
        <f>VLOOKUP($A1112,'Medical Examinations'!$A:$J,COLUMN('Medical Examinations'!D1111),FALSE)</f>
        <v>No</v>
      </c>
      <c r="F1112" t="str">
        <f>VLOOKUP($A1112,'Medical Examinations'!$A:$J,COLUMN('Medical Examinations'!E1111),FALSE)</f>
        <v>No</v>
      </c>
      <c r="G1112" t="str">
        <f>VLOOKUP($A1112,'Medical Examinations'!$A:$J,COLUMN('Medical Examinations'!F1111),FALSE)</f>
        <v>No</v>
      </c>
      <c r="H1112">
        <f>VLOOKUP($A1112,'Medical Examinations'!$A:$J,COLUMN('Medical Examinations'!G1111),FALSE)</f>
        <v>2</v>
      </c>
      <c r="I1112" t="str">
        <f>VLOOKUP($A1112,'Medical Examinations'!$A:$J,COLUMN('Medical Examinations'!H1111),FALSE)</f>
        <v>No</v>
      </c>
      <c r="J1112" t="str">
        <f>VLOOKUP($A1112,'Medical Examinations'!$A:$J,COLUMN('Medical Examinations'!I1111),FALSE)</f>
        <v>Healthy Weight</v>
      </c>
      <c r="K1112" t="str">
        <f>VLOOKUP($A1112,'Medical Examinations'!$A:$J,COLUMN('Medical Examinations'!J1111),FALSE)</f>
        <v>Diabetes</v>
      </c>
      <c r="L1112" s="30">
        <f>VLOOKUP($A1112,'Hospitalisation Details'!$A:$K,COLUMN('Hospitalisation Details'!J1111),FALSE)</f>
        <v>26950</v>
      </c>
      <c r="M1112" s="23">
        <f>VLOOKUP($A1112,'Hospitalisation Details'!$A:$K,COLUMN('Hospitalisation Details'!F1111),FALSE)</f>
        <v>10156.780000000001</v>
      </c>
      <c r="N1112" t="str">
        <f>VLOOKUP($A1112,'Hospitalisation Details'!$A:$K,COLUMN('Hospitalisation Details'!G1111),FALSE)</f>
        <v>Tier - 3</v>
      </c>
      <c r="O1112" t="str">
        <f>VLOOKUP($A1112,'Hospitalisation Details'!$A:$K,COLUMN('Hospitalisation Details'!H1111),FALSE)</f>
        <v>Tier - 2</v>
      </c>
      <c r="P1112" t="str">
        <f>VLOOKUP($A1112,'Hospitalisation Details'!$A:$K,COLUMN('Hospitalisation Details'!I1111),FALSE)</f>
        <v>R1012</v>
      </c>
      <c r="Q1112">
        <f>VLOOKUP($A1112,'Hospitalisation Details'!$A:$K,COLUMN('Hospitalisation Details'!K1111),FALSE)</f>
        <v>49</v>
      </c>
      <c r="R1112" t="str" cm="1">
        <f t="array" ref="R1112">_xlfn.IFS(
Q1112&lt;=10,"0-10",
Q1112&lt;=20,"11-20",
Q1112&lt;=30,"21-30",
Q1112&lt;=40,"31-40",
Q1112&lt;=50,"41-50",
Q1112&lt;=60,"51-60",
Q1112&lt;=70,"61-70"
)</f>
        <v>41-50</v>
      </c>
      <c r="S1112" t="str">
        <f t="shared" si="17"/>
        <v>Yes</v>
      </c>
    </row>
    <row r="1113" spans="1:19" ht="15.75" x14ac:dyDescent="0.25">
      <c r="A1113" s="36" t="s">
        <v>1153</v>
      </c>
      <c r="B1113" t="str">
        <f>VLOOKUP(A1113,'Customer Names'!A:E,COLUMN('Customer Names'!D1112),FALSE)</f>
        <v>Mrs. Laura</v>
      </c>
      <c r="C1113">
        <f>VLOOKUP($A1113,'Medical Examinations'!$A:$J,COLUMN('Medical Examinations'!B1112),FALSE)</f>
        <v>32.659999999999997</v>
      </c>
      <c r="D1113">
        <f>VLOOKUP($A1113,'Medical Examinations'!$A:$J,COLUMN('Medical Examinations'!C1112),FALSE)</f>
        <v>8.92</v>
      </c>
      <c r="E1113" t="str">
        <f>VLOOKUP($A1113,'Medical Examinations'!$A:$J,COLUMN('Medical Examinations'!D1112),FALSE)</f>
        <v>Yes</v>
      </c>
      <c r="F1113" t="str">
        <f>VLOOKUP($A1113,'Medical Examinations'!$A:$J,COLUMN('Medical Examinations'!E1112),FALSE)</f>
        <v>No</v>
      </c>
      <c r="G1113" t="str">
        <f>VLOOKUP($A1113,'Medical Examinations'!$A:$J,COLUMN('Medical Examinations'!F1112),FALSE)</f>
        <v>No</v>
      </c>
      <c r="H1113">
        <f>VLOOKUP($A1113,'Medical Examinations'!$A:$J,COLUMN('Medical Examinations'!G1112),FALSE)</f>
        <v>0</v>
      </c>
      <c r="I1113" t="str">
        <f>VLOOKUP($A1113,'Medical Examinations'!$A:$J,COLUMN('Medical Examinations'!H1112),FALSE)</f>
        <v>No</v>
      </c>
      <c r="J1113" t="str">
        <f>VLOOKUP($A1113,'Medical Examinations'!$A:$J,COLUMN('Medical Examinations'!I1112),FALSE)</f>
        <v>Obesity</v>
      </c>
      <c r="K1113" t="str">
        <f>VLOOKUP($A1113,'Medical Examinations'!$A:$J,COLUMN('Medical Examinations'!J1112),FALSE)</f>
        <v>Diabetes</v>
      </c>
      <c r="L1113" s="30">
        <f>VLOOKUP($A1113,'Hospitalisation Details'!$A:$K,COLUMN('Hospitalisation Details'!J1112),FALSE)</f>
        <v>29749</v>
      </c>
      <c r="M1113" s="23">
        <f>VLOOKUP($A1113,'Hospitalisation Details'!$A:$K,COLUMN('Hospitalisation Details'!F1112),FALSE)</f>
        <v>10146.129999999999</v>
      </c>
      <c r="N1113" t="str">
        <f>VLOOKUP($A1113,'Hospitalisation Details'!$A:$K,COLUMN('Hospitalisation Details'!G1112),FALSE)</f>
        <v>Tier - 3</v>
      </c>
      <c r="O1113" t="str">
        <f>VLOOKUP($A1113,'Hospitalisation Details'!$A:$K,COLUMN('Hospitalisation Details'!H1112),FALSE)</f>
        <v>Tier - 1</v>
      </c>
      <c r="P1113" t="str">
        <f>VLOOKUP($A1113,'Hospitalisation Details'!$A:$K,COLUMN('Hospitalisation Details'!I1112),FALSE)</f>
        <v>R1025</v>
      </c>
      <c r="Q1113">
        <f>VLOOKUP($A1113,'Hospitalisation Details'!$A:$K,COLUMN('Hospitalisation Details'!K1112),FALSE)</f>
        <v>41</v>
      </c>
      <c r="R1113" t="str" cm="1">
        <f t="array" ref="R1113">_xlfn.IFS(
Q1113&lt;=10,"0-10",
Q1113&lt;=20,"11-20",
Q1113&lt;=30,"21-30",
Q1113&lt;=40,"31-40",
Q1113&lt;=50,"41-50",
Q1113&lt;=60,"51-60",
Q1113&lt;=70,"61-70"
)</f>
        <v>41-50</v>
      </c>
      <c r="S1113" t="str">
        <f t="shared" si="17"/>
        <v>Yes</v>
      </c>
    </row>
    <row r="1114" spans="1:19" ht="15.75" x14ac:dyDescent="0.25">
      <c r="A1114" s="36" t="s">
        <v>1154</v>
      </c>
      <c r="B1114" t="str">
        <f>VLOOKUP(A1114,'Customer Names'!A:E,COLUMN('Customer Names'!D1113),FALSE)</f>
        <v>Mr. Thomas</v>
      </c>
      <c r="C1114">
        <f>VLOOKUP($A1114,'Medical Examinations'!$A:$J,COLUMN('Medical Examinations'!B1113),FALSE)</f>
        <v>30.78</v>
      </c>
      <c r="D1114">
        <f>VLOOKUP($A1114,'Medical Examinations'!$A:$J,COLUMN('Medical Examinations'!C1113),FALSE)</f>
        <v>8.6300000000000008</v>
      </c>
      <c r="E1114" t="str">
        <f>VLOOKUP($A1114,'Medical Examinations'!$A:$J,COLUMN('Medical Examinations'!D1113),FALSE)</f>
        <v>No</v>
      </c>
      <c r="F1114" t="str">
        <f>VLOOKUP($A1114,'Medical Examinations'!$A:$J,COLUMN('Medical Examinations'!E1113),FALSE)</f>
        <v>No</v>
      </c>
      <c r="G1114" t="str">
        <f>VLOOKUP($A1114,'Medical Examinations'!$A:$J,COLUMN('Medical Examinations'!F1113),FALSE)</f>
        <v>No</v>
      </c>
      <c r="H1114">
        <f>VLOOKUP($A1114,'Medical Examinations'!$A:$J,COLUMN('Medical Examinations'!G1113),FALSE)</f>
        <v>0</v>
      </c>
      <c r="I1114" t="str">
        <f>VLOOKUP($A1114,'Medical Examinations'!$A:$J,COLUMN('Medical Examinations'!H1113),FALSE)</f>
        <v>No</v>
      </c>
      <c r="J1114" t="str">
        <f>VLOOKUP($A1114,'Medical Examinations'!$A:$J,COLUMN('Medical Examinations'!I1113),FALSE)</f>
        <v>Obesity</v>
      </c>
      <c r="K1114" t="str">
        <f>VLOOKUP($A1114,'Medical Examinations'!$A:$J,COLUMN('Medical Examinations'!J1113),FALSE)</f>
        <v>Diabetes</v>
      </c>
      <c r="L1114" s="30">
        <f>VLOOKUP($A1114,'Hospitalisation Details'!$A:$K,COLUMN('Hospitalisation Details'!J1113),FALSE)</f>
        <v>27393</v>
      </c>
      <c r="M1114" s="23">
        <f>VLOOKUP($A1114,'Hospitalisation Details'!$A:$K,COLUMN('Hospitalisation Details'!F1113),FALSE)</f>
        <v>10141.14</v>
      </c>
      <c r="N1114" t="str">
        <f>VLOOKUP($A1114,'Hospitalisation Details'!$A:$K,COLUMN('Hospitalisation Details'!G1113),FALSE)</f>
        <v>Tier - 3</v>
      </c>
      <c r="O1114" t="str">
        <f>VLOOKUP($A1114,'Hospitalisation Details'!$A:$K,COLUMN('Hospitalisation Details'!H1113),FALSE)</f>
        <v>Tier - 1</v>
      </c>
      <c r="P1114" t="str">
        <f>VLOOKUP($A1114,'Hospitalisation Details'!$A:$K,COLUMN('Hospitalisation Details'!I1113),FALSE)</f>
        <v>R1016</v>
      </c>
      <c r="Q1114">
        <f>VLOOKUP($A1114,'Hospitalisation Details'!$A:$K,COLUMN('Hospitalisation Details'!K1113),FALSE)</f>
        <v>48</v>
      </c>
      <c r="R1114" t="str" cm="1">
        <f t="array" ref="R1114">_xlfn.IFS(
Q1114&lt;=10,"0-10",
Q1114&lt;=20,"11-20",
Q1114&lt;=30,"21-30",
Q1114&lt;=40,"31-40",
Q1114&lt;=50,"41-50",
Q1114&lt;=60,"51-60",
Q1114&lt;=70,"61-70"
)</f>
        <v>41-50</v>
      </c>
      <c r="S1114" t="str">
        <f t="shared" si="17"/>
        <v>Yes</v>
      </c>
    </row>
    <row r="1115" spans="1:19" ht="15.75" x14ac:dyDescent="0.25">
      <c r="A1115" s="36" t="s">
        <v>1155</v>
      </c>
      <c r="B1115" t="str">
        <f>VLOOKUP(A1115,'Customer Names'!A:E,COLUMN('Customer Names'!D1114),FALSE)</f>
        <v>Ms. Gisele</v>
      </c>
      <c r="C1115">
        <f>VLOOKUP($A1115,'Medical Examinations'!$A:$J,COLUMN('Medical Examinations'!B1114),FALSE)</f>
        <v>47.2</v>
      </c>
      <c r="D1115">
        <f>VLOOKUP($A1115,'Medical Examinations'!$A:$J,COLUMN('Medical Examinations'!C1114),FALSE)</f>
        <v>6.29</v>
      </c>
      <c r="E1115" t="str">
        <f>VLOOKUP($A1115,'Medical Examinations'!$A:$J,COLUMN('Medical Examinations'!D1114),FALSE)</f>
        <v>Yes</v>
      </c>
      <c r="F1115" t="str">
        <f>VLOOKUP($A1115,'Medical Examinations'!$A:$J,COLUMN('Medical Examinations'!E1114),FALSE)</f>
        <v>No</v>
      </c>
      <c r="G1115" t="str">
        <f>VLOOKUP($A1115,'Medical Examinations'!$A:$J,COLUMN('Medical Examinations'!F1114),FALSE)</f>
        <v>Yes</v>
      </c>
      <c r="H1115">
        <f>VLOOKUP($A1115,'Medical Examinations'!$A:$J,COLUMN('Medical Examinations'!G1114),FALSE)</f>
        <v>1</v>
      </c>
      <c r="I1115" t="str">
        <f>VLOOKUP($A1115,'Medical Examinations'!$A:$J,COLUMN('Medical Examinations'!H1114),FALSE)</f>
        <v>No</v>
      </c>
      <c r="J1115" t="str">
        <f>VLOOKUP($A1115,'Medical Examinations'!$A:$J,COLUMN('Medical Examinations'!I1114),FALSE)</f>
        <v>Obesity</v>
      </c>
      <c r="K1115" t="str">
        <f>VLOOKUP($A1115,'Medical Examinations'!$A:$J,COLUMN('Medical Examinations'!J1114),FALSE)</f>
        <v>Prediabetes</v>
      </c>
      <c r="L1115" s="30">
        <f>VLOOKUP($A1115,'Hospitalisation Details'!$A:$K,COLUMN('Hospitalisation Details'!J1114),FALSE)</f>
        <v>35678</v>
      </c>
      <c r="M1115" s="23">
        <f>VLOOKUP($A1115,'Hospitalisation Details'!$A:$K,COLUMN('Hospitalisation Details'!F1114),FALSE)</f>
        <v>10139.84</v>
      </c>
      <c r="N1115" t="str">
        <f>VLOOKUP($A1115,'Hospitalisation Details'!$A:$K,COLUMN('Hospitalisation Details'!G1114),FALSE)</f>
        <v>Tier - 3</v>
      </c>
      <c r="O1115" t="str">
        <f>VLOOKUP($A1115,'Hospitalisation Details'!$A:$K,COLUMN('Hospitalisation Details'!H1114),FALSE)</f>
        <v>Tier - 2</v>
      </c>
      <c r="P1115" t="str">
        <f>VLOOKUP($A1115,'Hospitalisation Details'!$A:$K,COLUMN('Hospitalisation Details'!I1114),FALSE)</f>
        <v>R1012</v>
      </c>
      <c r="Q1115">
        <f>VLOOKUP($A1115,'Hospitalisation Details'!$A:$K,COLUMN('Hospitalisation Details'!K1114),FALSE)</f>
        <v>25</v>
      </c>
      <c r="R1115" t="str" cm="1">
        <f t="array" ref="R1115">_xlfn.IFS(
Q1115&lt;=10,"0-10",
Q1115&lt;=20,"11-20",
Q1115&lt;=30,"21-30",
Q1115&lt;=40,"31-40",
Q1115&lt;=50,"41-50",
Q1115&lt;=60,"51-60",
Q1115&lt;=70,"61-70"
)</f>
        <v>21-30</v>
      </c>
      <c r="S1115" t="str">
        <f t="shared" si="17"/>
        <v>Yes</v>
      </c>
    </row>
    <row r="1116" spans="1:19" ht="15.75" x14ac:dyDescent="0.25">
      <c r="A1116" s="36" t="s">
        <v>1156</v>
      </c>
      <c r="B1116" t="str">
        <f>VLOOKUP(A1116,'Customer Names'!A:E,COLUMN('Customer Names'!D1115),FALSE)</f>
        <v>Ms. Myra</v>
      </c>
      <c r="C1116">
        <f>VLOOKUP($A1116,'Medical Examinations'!$A:$J,COLUMN('Medical Examinations'!B1115),FALSE)</f>
        <v>31.6</v>
      </c>
      <c r="D1116">
        <f>VLOOKUP($A1116,'Medical Examinations'!$A:$J,COLUMN('Medical Examinations'!C1115),FALSE)</f>
        <v>5.75</v>
      </c>
      <c r="E1116" t="str">
        <f>VLOOKUP($A1116,'Medical Examinations'!$A:$J,COLUMN('Medical Examinations'!D1115),FALSE)</f>
        <v>No</v>
      </c>
      <c r="F1116" t="str">
        <f>VLOOKUP($A1116,'Medical Examinations'!$A:$J,COLUMN('Medical Examinations'!E1115),FALSE)</f>
        <v>No</v>
      </c>
      <c r="G1116" t="str">
        <f>VLOOKUP($A1116,'Medical Examinations'!$A:$J,COLUMN('Medical Examinations'!F1115),FALSE)</f>
        <v>No</v>
      </c>
      <c r="H1116">
        <f>VLOOKUP($A1116,'Medical Examinations'!$A:$J,COLUMN('Medical Examinations'!G1115),FALSE)</f>
        <v>2</v>
      </c>
      <c r="I1116" t="str">
        <f>VLOOKUP($A1116,'Medical Examinations'!$A:$J,COLUMN('Medical Examinations'!H1115),FALSE)</f>
        <v>No</v>
      </c>
      <c r="J1116" t="str">
        <f>VLOOKUP($A1116,'Medical Examinations'!$A:$J,COLUMN('Medical Examinations'!I1115),FALSE)</f>
        <v>Obesity</v>
      </c>
      <c r="K1116" t="str">
        <f>VLOOKUP($A1116,'Medical Examinations'!$A:$J,COLUMN('Medical Examinations'!J1115),FALSE)</f>
        <v>Prediabetes</v>
      </c>
      <c r="L1116" s="30">
        <f>VLOOKUP($A1116,'Hospitalisation Details'!$A:$K,COLUMN('Hospitalisation Details'!J1115),FALSE)</f>
        <v>26619</v>
      </c>
      <c r="M1116" s="23">
        <f>VLOOKUP($A1116,'Hospitalisation Details'!$A:$K,COLUMN('Hospitalisation Details'!F1115),FALSE)</f>
        <v>10118.42</v>
      </c>
      <c r="N1116" t="str">
        <f>VLOOKUP($A1116,'Hospitalisation Details'!$A:$K,COLUMN('Hospitalisation Details'!G1115),FALSE)</f>
        <v>Tier - 3</v>
      </c>
      <c r="O1116" t="str">
        <f>VLOOKUP($A1116,'Hospitalisation Details'!$A:$K,COLUMN('Hospitalisation Details'!H1115),FALSE)</f>
        <v>Tier - 3</v>
      </c>
      <c r="P1116" t="str">
        <f>VLOOKUP($A1116,'Hospitalisation Details'!$A:$K,COLUMN('Hospitalisation Details'!I1115),FALSE)</f>
        <v>R1011</v>
      </c>
      <c r="Q1116">
        <f>VLOOKUP($A1116,'Hospitalisation Details'!$A:$K,COLUMN('Hospitalisation Details'!K1115),FALSE)</f>
        <v>50</v>
      </c>
      <c r="R1116" t="str" cm="1">
        <f t="array" ref="R1116">_xlfn.IFS(
Q1116&lt;=10,"0-10",
Q1116&lt;=20,"11-20",
Q1116&lt;=30,"21-30",
Q1116&lt;=40,"31-40",
Q1116&lt;=50,"41-50",
Q1116&lt;=60,"51-60",
Q1116&lt;=70,"61-70"
)</f>
        <v>41-50</v>
      </c>
      <c r="S1116" t="str">
        <f t="shared" si="17"/>
        <v>Yes</v>
      </c>
    </row>
    <row r="1117" spans="1:19" ht="15.75" x14ac:dyDescent="0.25">
      <c r="A1117" s="36" t="s">
        <v>1157</v>
      </c>
      <c r="B1117" t="str">
        <f>VLOOKUP(A1117,'Customer Names'!A:E,COLUMN('Customer Names'!D1116),FALSE)</f>
        <v>Ms. Melissa</v>
      </c>
      <c r="C1117">
        <f>VLOOKUP($A1117,'Medical Examinations'!$A:$J,COLUMN('Medical Examinations'!B1116),FALSE)</f>
        <v>33.914999999999999</v>
      </c>
      <c r="D1117">
        <f>VLOOKUP($A1117,'Medical Examinations'!$A:$J,COLUMN('Medical Examinations'!C1116),FALSE)</f>
        <v>6.66</v>
      </c>
      <c r="E1117" t="str">
        <f>VLOOKUP($A1117,'Medical Examinations'!$A:$J,COLUMN('Medical Examinations'!D1116),FALSE)</f>
        <v>Yes</v>
      </c>
      <c r="F1117" t="str">
        <f>VLOOKUP($A1117,'Medical Examinations'!$A:$J,COLUMN('Medical Examinations'!E1116),FALSE)</f>
        <v>No</v>
      </c>
      <c r="G1117" t="str">
        <f>VLOOKUP($A1117,'Medical Examinations'!$A:$J,COLUMN('Medical Examinations'!F1116),FALSE)</f>
        <v>No</v>
      </c>
      <c r="H1117">
        <f>VLOOKUP($A1117,'Medical Examinations'!$A:$J,COLUMN('Medical Examinations'!G1116),FALSE)</f>
        <v>1</v>
      </c>
      <c r="I1117" t="str">
        <f>VLOOKUP($A1117,'Medical Examinations'!$A:$J,COLUMN('Medical Examinations'!H1116),FALSE)</f>
        <v>No</v>
      </c>
      <c r="J1117" t="str">
        <f>VLOOKUP($A1117,'Medical Examinations'!$A:$J,COLUMN('Medical Examinations'!I1116),FALSE)</f>
        <v>Obesity</v>
      </c>
      <c r="K1117" t="str">
        <f>VLOOKUP($A1117,'Medical Examinations'!$A:$J,COLUMN('Medical Examinations'!J1116),FALSE)</f>
        <v>Diabetes</v>
      </c>
      <c r="L1117" s="30">
        <f>VLOOKUP($A1117,'Hospitalisation Details'!$A:$K,COLUMN('Hospitalisation Details'!J1116),FALSE)</f>
        <v>27577</v>
      </c>
      <c r="M1117" s="23">
        <f>VLOOKUP($A1117,'Hospitalisation Details'!$A:$K,COLUMN('Hospitalisation Details'!F1116),FALSE)</f>
        <v>10115.01</v>
      </c>
      <c r="N1117" t="str">
        <f>VLOOKUP($A1117,'Hospitalisation Details'!$A:$K,COLUMN('Hospitalisation Details'!G1116),FALSE)</f>
        <v>Tier - 3</v>
      </c>
      <c r="O1117" t="str">
        <f>VLOOKUP($A1117,'Hospitalisation Details'!$A:$K,COLUMN('Hospitalisation Details'!H1116),FALSE)</f>
        <v>Tier - 3</v>
      </c>
      <c r="P1117" t="str">
        <f>VLOOKUP($A1117,'Hospitalisation Details'!$A:$K,COLUMN('Hospitalisation Details'!I1116),FALSE)</f>
        <v>R1012</v>
      </c>
      <c r="Q1117">
        <f>VLOOKUP($A1117,'Hospitalisation Details'!$A:$K,COLUMN('Hospitalisation Details'!K1116),FALSE)</f>
        <v>47</v>
      </c>
      <c r="R1117" t="str" cm="1">
        <f t="array" ref="R1117">_xlfn.IFS(
Q1117&lt;=10,"0-10",
Q1117&lt;=20,"11-20",
Q1117&lt;=30,"21-30",
Q1117&lt;=40,"31-40",
Q1117&lt;=50,"41-50",
Q1117&lt;=60,"51-60",
Q1117&lt;=70,"61-70"
)</f>
        <v>41-50</v>
      </c>
      <c r="S1117" t="str">
        <f t="shared" si="17"/>
        <v>Yes</v>
      </c>
    </row>
    <row r="1118" spans="1:19" ht="15.75" x14ac:dyDescent="0.25">
      <c r="A1118" s="36" t="s">
        <v>1158</v>
      </c>
      <c r="B1118" t="str">
        <f>VLOOKUP(A1118,'Customer Names'!A:E,COLUMN('Customer Names'!D1117),FALSE)</f>
        <v>Ms. Eleanor</v>
      </c>
      <c r="C1118">
        <f>VLOOKUP($A1118,'Medical Examinations'!$A:$J,COLUMN('Medical Examinations'!B1117),FALSE)</f>
        <v>23.54</v>
      </c>
      <c r="D1118">
        <f>VLOOKUP($A1118,'Medical Examinations'!$A:$J,COLUMN('Medical Examinations'!C1117),FALSE)</f>
        <v>5.0999999999999996</v>
      </c>
      <c r="E1118" t="str">
        <f>VLOOKUP($A1118,'Medical Examinations'!$A:$J,COLUMN('Medical Examinations'!D1117),FALSE)</f>
        <v>No</v>
      </c>
      <c r="F1118" t="str">
        <f>VLOOKUP($A1118,'Medical Examinations'!$A:$J,COLUMN('Medical Examinations'!E1117),FALSE)</f>
        <v>No</v>
      </c>
      <c r="G1118" t="str">
        <f>VLOOKUP($A1118,'Medical Examinations'!$A:$J,COLUMN('Medical Examinations'!F1117),FALSE)</f>
        <v>No</v>
      </c>
      <c r="H1118">
        <f>VLOOKUP($A1118,'Medical Examinations'!$A:$J,COLUMN('Medical Examinations'!G1117),FALSE)</f>
        <v>2</v>
      </c>
      <c r="I1118" t="str">
        <f>VLOOKUP($A1118,'Medical Examinations'!$A:$J,COLUMN('Medical Examinations'!H1117),FALSE)</f>
        <v>No</v>
      </c>
      <c r="J1118" t="str">
        <f>VLOOKUP($A1118,'Medical Examinations'!$A:$J,COLUMN('Medical Examinations'!I1117),FALSE)</f>
        <v>Healthy Weight</v>
      </c>
      <c r="K1118" t="str">
        <f>VLOOKUP($A1118,'Medical Examinations'!$A:$J,COLUMN('Medical Examinations'!J1117),FALSE)</f>
        <v>Normal</v>
      </c>
      <c r="L1118" s="30">
        <f>VLOOKUP($A1118,'Hospitalisation Details'!$A:$K,COLUMN('Hospitalisation Details'!J1117),FALSE)</f>
        <v>26519</v>
      </c>
      <c r="M1118" s="23">
        <f>VLOOKUP($A1118,'Hospitalisation Details'!$A:$K,COLUMN('Hospitalisation Details'!F1117),FALSE)</f>
        <v>10107.219999999999</v>
      </c>
      <c r="N1118" t="str">
        <f>VLOOKUP($A1118,'Hospitalisation Details'!$A:$K,COLUMN('Hospitalisation Details'!G1117),FALSE)</f>
        <v>Tier - 3</v>
      </c>
      <c r="O1118" t="str">
        <f>VLOOKUP($A1118,'Hospitalisation Details'!$A:$K,COLUMN('Hospitalisation Details'!H1117),FALSE)</f>
        <v>Tier - 1</v>
      </c>
      <c r="P1118" t="str">
        <f>VLOOKUP($A1118,'Hospitalisation Details'!$A:$K,COLUMN('Hospitalisation Details'!I1117),FALSE)</f>
        <v>R1013</v>
      </c>
      <c r="Q1118">
        <f>VLOOKUP($A1118,'Hospitalisation Details'!$A:$K,COLUMN('Hospitalisation Details'!K1117),FALSE)</f>
        <v>50</v>
      </c>
      <c r="R1118" t="str" cm="1">
        <f t="array" ref="R1118">_xlfn.IFS(
Q1118&lt;=10,"0-10",
Q1118&lt;=20,"11-20",
Q1118&lt;=30,"21-30",
Q1118&lt;=40,"31-40",
Q1118&lt;=50,"41-50",
Q1118&lt;=60,"51-60",
Q1118&lt;=70,"61-70"
)</f>
        <v>41-50</v>
      </c>
      <c r="S1118" t="str">
        <f t="shared" si="17"/>
        <v>No</v>
      </c>
    </row>
    <row r="1119" spans="1:19" ht="15.75" x14ac:dyDescent="0.25">
      <c r="A1119" s="36" t="s">
        <v>1159</v>
      </c>
      <c r="B1119" t="str">
        <f>VLOOKUP(A1119,'Customer Names'!A:E,COLUMN('Customer Names'!D1118),FALSE)</f>
        <v>Ms. Elizabeth</v>
      </c>
      <c r="C1119">
        <f>VLOOKUP($A1119,'Medical Examinations'!$A:$J,COLUMN('Medical Examinations'!B1118),FALSE)</f>
        <v>27.074999999999999</v>
      </c>
      <c r="D1119">
        <f>VLOOKUP($A1119,'Medical Examinations'!$A:$J,COLUMN('Medical Examinations'!C1118),FALSE)</f>
        <v>4.41</v>
      </c>
      <c r="E1119" t="str">
        <f>VLOOKUP($A1119,'Medical Examinations'!$A:$J,COLUMN('Medical Examinations'!D1118),FALSE)</f>
        <v>No</v>
      </c>
      <c r="F1119" t="str">
        <f>VLOOKUP($A1119,'Medical Examinations'!$A:$J,COLUMN('Medical Examinations'!E1118),FALSE)</f>
        <v>No</v>
      </c>
      <c r="G1119" t="str">
        <f>VLOOKUP($A1119,'Medical Examinations'!$A:$J,COLUMN('Medical Examinations'!F1118),FALSE)</f>
        <v>No</v>
      </c>
      <c r="H1119">
        <f>VLOOKUP($A1119,'Medical Examinations'!$A:$J,COLUMN('Medical Examinations'!G1118),FALSE)</f>
        <v>2</v>
      </c>
      <c r="I1119" t="str">
        <f>VLOOKUP($A1119,'Medical Examinations'!$A:$J,COLUMN('Medical Examinations'!H1118),FALSE)</f>
        <v>No</v>
      </c>
      <c r="J1119" t="str">
        <f>VLOOKUP($A1119,'Medical Examinations'!$A:$J,COLUMN('Medical Examinations'!I1118),FALSE)</f>
        <v>Overweight</v>
      </c>
      <c r="K1119" t="str">
        <f>VLOOKUP($A1119,'Medical Examinations'!$A:$J,COLUMN('Medical Examinations'!J1118),FALSE)</f>
        <v>Normal</v>
      </c>
      <c r="L1119" s="30">
        <f>VLOOKUP($A1119,'Hospitalisation Details'!$A:$K,COLUMN('Hospitalisation Details'!J1118),FALSE)</f>
        <v>26591</v>
      </c>
      <c r="M1119" s="23">
        <f>VLOOKUP($A1119,'Hospitalisation Details'!$A:$K,COLUMN('Hospitalisation Details'!F1118),FALSE)</f>
        <v>10106.129999999999</v>
      </c>
      <c r="N1119" t="str">
        <f>VLOOKUP($A1119,'Hospitalisation Details'!$A:$K,COLUMN('Hospitalisation Details'!G1118),FALSE)</f>
        <v>Tier - 3</v>
      </c>
      <c r="O1119" t="str">
        <f>VLOOKUP($A1119,'Hospitalisation Details'!$A:$K,COLUMN('Hospitalisation Details'!H1118),FALSE)</f>
        <v>Tier - 1</v>
      </c>
      <c r="P1119" t="str">
        <f>VLOOKUP($A1119,'Hospitalisation Details'!$A:$K,COLUMN('Hospitalisation Details'!I1118),FALSE)</f>
        <v>R1024</v>
      </c>
      <c r="Q1119">
        <f>VLOOKUP($A1119,'Hospitalisation Details'!$A:$K,COLUMN('Hospitalisation Details'!K1118),FALSE)</f>
        <v>50</v>
      </c>
      <c r="R1119" t="str" cm="1">
        <f t="array" ref="R1119">_xlfn.IFS(
Q1119&lt;=10,"0-10",
Q1119&lt;=20,"11-20",
Q1119&lt;=30,"21-30",
Q1119&lt;=40,"31-40",
Q1119&lt;=50,"41-50",
Q1119&lt;=60,"51-60",
Q1119&lt;=70,"61-70"
)</f>
        <v>41-50</v>
      </c>
      <c r="S1119" t="str">
        <f t="shared" si="17"/>
        <v>No</v>
      </c>
    </row>
    <row r="1120" spans="1:19" ht="15.75" x14ac:dyDescent="0.25">
      <c r="A1120" s="36" t="s">
        <v>1160</v>
      </c>
      <c r="B1120" t="str">
        <f>VLOOKUP(A1120,'Customer Names'!A:E,COLUMN('Customer Names'!D1119),FALSE)</f>
        <v>Mr. Kenneth</v>
      </c>
      <c r="C1120">
        <f>VLOOKUP($A1120,'Medical Examinations'!$A:$J,COLUMN('Medical Examinations'!B1119),FALSE)</f>
        <v>25.8</v>
      </c>
      <c r="D1120">
        <f>VLOOKUP($A1120,'Medical Examinations'!$A:$J,COLUMN('Medical Examinations'!C1119),FALSE)</f>
        <v>5.52</v>
      </c>
      <c r="E1120" t="str">
        <f>VLOOKUP($A1120,'Medical Examinations'!$A:$J,COLUMN('Medical Examinations'!D1119),FALSE)</f>
        <v>Yes</v>
      </c>
      <c r="F1120" t="str">
        <f>VLOOKUP($A1120,'Medical Examinations'!$A:$J,COLUMN('Medical Examinations'!E1119),FALSE)</f>
        <v>No</v>
      </c>
      <c r="G1120" t="str">
        <f>VLOOKUP($A1120,'Medical Examinations'!$A:$J,COLUMN('Medical Examinations'!F1119),FALSE)</f>
        <v>No</v>
      </c>
      <c r="H1120">
        <f>VLOOKUP($A1120,'Medical Examinations'!$A:$J,COLUMN('Medical Examinations'!G1119),FALSE)</f>
        <v>0</v>
      </c>
      <c r="I1120" t="str">
        <f>VLOOKUP($A1120,'Medical Examinations'!$A:$J,COLUMN('Medical Examinations'!H1119),FALSE)</f>
        <v>No</v>
      </c>
      <c r="J1120" t="str">
        <f>VLOOKUP($A1120,'Medical Examinations'!$A:$J,COLUMN('Medical Examinations'!I1119),FALSE)</f>
        <v>Overweight</v>
      </c>
      <c r="K1120" t="str">
        <f>VLOOKUP($A1120,'Medical Examinations'!$A:$J,COLUMN('Medical Examinations'!J1119),FALSE)</f>
        <v>Normal</v>
      </c>
      <c r="L1120" s="30">
        <f>VLOOKUP($A1120,'Hospitalisation Details'!$A:$K,COLUMN('Hospitalisation Details'!J1119),FALSE)</f>
        <v>28113</v>
      </c>
      <c r="M1120" s="23">
        <f>VLOOKUP($A1120,'Hospitalisation Details'!$A:$K,COLUMN('Hospitalisation Details'!F1119),FALSE)</f>
        <v>10096.969999999999</v>
      </c>
      <c r="N1120" t="str">
        <f>VLOOKUP($A1120,'Hospitalisation Details'!$A:$K,COLUMN('Hospitalisation Details'!G1119),FALSE)</f>
        <v>Tier - 3</v>
      </c>
      <c r="O1120" t="str">
        <f>VLOOKUP($A1120,'Hospitalisation Details'!$A:$K,COLUMN('Hospitalisation Details'!H1119),FALSE)</f>
        <v>Tier - 2</v>
      </c>
      <c r="P1120" t="str">
        <f>VLOOKUP($A1120,'Hospitalisation Details'!$A:$K,COLUMN('Hospitalisation Details'!I1119),FALSE)</f>
        <v>R1011</v>
      </c>
      <c r="Q1120">
        <f>VLOOKUP($A1120,'Hospitalisation Details'!$A:$K,COLUMN('Hospitalisation Details'!K1119),FALSE)</f>
        <v>46</v>
      </c>
      <c r="R1120" t="str" cm="1">
        <f t="array" ref="R1120">_xlfn.IFS(
Q1120&lt;=10,"0-10",
Q1120&lt;=20,"11-20",
Q1120&lt;=30,"21-30",
Q1120&lt;=40,"31-40",
Q1120&lt;=50,"41-50",
Q1120&lt;=60,"51-60",
Q1120&lt;=70,"61-70"
)</f>
        <v>41-50</v>
      </c>
      <c r="S1120" t="str">
        <f t="shared" si="17"/>
        <v>No</v>
      </c>
    </row>
    <row r="1121" spans="1:19" ht="15.75" x14ac:dyDescent="0.25">
      <c r="A1121" s="36" t="s">
        <v>1161</v>
      </c>
      <c r="B1121" t="str">
        <f>VLOOKUP(A1121,'Customer Names'!A:E,COLUMN('Customer Names'!D1120),FALSE)</f>
        <v>Mr. Robert</v>
      </c>
      <c r="C1121">
        <f>VLOOKUP($A1121,'Medical Examinations'!$A:$J,COLUMN('Medical Examinations'!B1120),FALSE)</f>
        <v>36.1</v>
      </c>
      <c r="D1121">
        <f>VLOOKUP($A1121,'Medical Examinations'!$A:$J,COLUMN('Medical Examinations'!C1120),FALSE)</f>
        <v>4.62</v>
      </c>
      <c r="E1121" t="str">
        <f>VLOOKUP($A1121,'Medical Examinations'!$A:$J,COLUMN('Medical Examinations'!D1120),FALSE)</f>
        <v>Yes</v>
      </c>
      <c r="F1121" t="str">
        <f>VLOOKUP($A1121,'Medical Examinations'!$A:$J,COLUMN('Medical Examinations'!E1120),FALSE)</f>
        <v>No</v>
      </c>
      <c r="G1121" t="str">
        <f>VLOOKUP($A1121,'Medical Examinations'!$A:$J,COLUMN('Medical Examinations'!F1120),FALSE)</f>
        <v>Yes</v>
      </c>
      <c r="H1121">
        <f>VLOOKUP($A1121,'Medical Examinations'!$A:$J,COLUMN('Medical Examinations'!G1120),FALSE)</f>
        <v>1</v>
      </c>
      <c r="I1121" t="str">
        <f>VLOOKUP($A1121,'Medical Examinations'!$A:$J,COLUMN('Medical Examinations'!H1120),FALSE)</f>
        <v>No</v>
      </c>
      <c r="J1121" t="str">
        <f>VLOOKUP($A1121,'Medical Examinations'!$A:$J,COLUMN('Medical Examinations'!I1120),FALSE)</f>
        <v>Obesity</v>
      </c>
      <c r="K1121" t="str">
        <f>VLOOKUP($A1121,'Medical Examinations'!$A:$J,COLUMN('Medical Examinations'!J1120),FALSE)</f>
        <v>Normal</v>
      </c>
      <c r="L1121" s="30">
        <f>VLOOKUP($A1121,'Hospitalisation Details'!$A:$K,COLUMN('Hospitalisation Details'!J1120),FALSE)</f>
        <v>25387</v>
      </c>
      <c r="M1121" s="23">
        <f>VLOOKUP($A1121,'Hospitalisation Details'!$A:$K,COLUMN('Hospitalisation Details'!F1120),FALSE)</f>
        <v>10085.85</v>
      </c>
      <c r="N1121" t="str">
        <f>VLOOKUP($A1121,'Hospitalisation Details'!$A:$K,COLUMN('Hospitalisation Details'!G1120),FALSE)</f>
        <v>Tier - 3</v>
      </c>
      <c r="O1121" t="str">
        <f>VLOOKUP($A1121,'Hospitalisation Details'!$A:$K,COLUMN('Hospitalisation Details'!H1120),FALSE)</f>
        <v>Tier - 3</v>
      </c>
      <c r="P1121" t="str">
        <f>VLOOKUP($A1121,'Hospitalisation Details'!$A:$K,COLUMN('Hospitalisation Details'!I1120),FALSE)</f>
        <v>R1011</v>
      </c>
      <c r="Q1121">
        <f>VLOOKUP($A1121,'Hospitalisation Details'!$A:$K,COLUMN('Hospitalisation Details'!K1120),FALSE)</f>
        <v>53</v>
      </c>
      <c r="R1121" t="str" cm="1">
        <f t="array" ref="R1121">_xlfn.IFS(
Q1121&lt;=10,"0-10",
Q1121&lt;=20,"11-20",
Q1121&lt;=30,"21-30",
Q1121&lt;=40,"31-40",
Q1121&lt;=50,"41-50",
Q1121&lt;=60,"51-60",
Q1121&lt;=70,"61-70"
)</f>
        <v>51-60</v>
      </c>
      <c r="S1121" t="str">
        <f t="shared" si="17"/>
        <v>No</v>
      </c>
    </row>
    <row r="1122" spans="1:19" ht="15.75" x14ac:dyDescent="0.25">
      <c r="A1122" s="36" t="s">
        <v>1162</v>
      </c>
      <c r="B1122" t="str">
        <f>VLOOKUP(A1122,'Customer Names'!A:E,COLUMN('Customer Names'!D1121),FALSE)</f>
        <v>Mr. Thomas</v>
      </c>
      <c r="C1122">
        <f>VLOOKUP($A1122,'Medical Examinations'!$A:$J,COLUMN('Medical Examinations'!B1121),FALSE)</f>
        <v>30.495000000000001</v>
      </c>
      <c r="D1122">
        <f>VLOOKUP($A1122,'Medical Examinations'!$A:$J,COLUMN('Medical Examinations'!C1121),FALSE)</f>
        <v>5.74</v>
      </c>
      <c r="E1122" t="str">
        <f>VLOOKUP($A1122,'Medical Examinations'!$A:$J,COLUMN('Medical Examinations'!D1121),FALSE)</f>
        <v>Yes</v>
      </c>
      <c r="F1122" t="str">
        <f>VLOOKUP($A1122,'Medical Examinations'!$A:$J,COLUMN('Medical Examinations'!E1121),FALSE)</f>
        <v>No</v>
      </c>
      <c r="G1122" t="str">
        <f>VLOOKUP($A1122,'Medical Examinations'!$A:$J,COLUMN('Medical Examinations'!F1121),FALSE)</f>
        <v>Yes</v>
      </c>
      <c r="H1122">
        <f>VLOOKUP($A1122,'Medical Examinations'!$A:$J,COLUMN('Medical Examinations'!G1121),FALSE)</f>
        <v>1</v>
      </c>
      <c r="I1122" t="str">
        <f>VLOOKUP($A1122,'Medical Examinations'!$A:$J,COLUMN('Medical Examinations'!H1121),FALSE)</f>
        <v>No</v>
      </c>
      <c r="J1122" t="str">
        <f>VLOOKUP($A1122,'Medical Examinations'!$A:$J,COLUMN('Medical Examinations'!I1121),FALSE)</f>
        <v>Obesity</v>
      </c>
      <c r="K1122" t="str">
        <f>VLOOKUP($A1122,'Medical Examinations'!$A:$J,COLUMN('Medical Examinations'!J1121),FALSE)</f>
        <v>Prediabetes</v>
      </c>
      <c r="L1122" s="30">
        <f>VLOOKUP($A1122,'Hospitalisation Details'!$A:$K,COLUMN('Hospitalisation Details'!J1121),FALSE)</f>
        <v>25503</v>
      </c>
      <c r="M1122" s="23">
        <f>VLOOKUP($A1122,'Hospitalisation Details'!$A:$K,COLUMN('Hospitalisation Details'!F1121),FALSE)</f>
        <v>10072.06</v>
      </c>
      <c r="N1122" t="str">
        <f>VLOOKUP($A1122,'Hospitalisation Details'!$A:$K,COLUMN('Hospitalisation Details'!G1121),FALSE)</f>
        <v>Tier - 3</v>
      </c>
      <c r="O1122" t="str">
        <f>VLOOKUP($A1122,'Hospitalisation Details'!$A:$K,COLUMN('Hospitalisation Details'!H1121),FALSE)</f>
        <v>Tier - 1</v>
      </c>
      <c r="P1122" t="str">
        <f>VLOOKUP($A1122,'Hospitalisation Details'!$A:$K,COLUMN('Hospitalisation Details'!I1121),FALSE)</f>
        <v>R1017</v>
      </c>
      <c r="Q1122">
        <f>VLOOKUP($A1122,'Hospitalisation Details'!$A:$K,COLUMN('Hospitalisation Details'!K1121),FALSE)</f>
        <v>53</v>
      </c>
      <c r="R1122" t="str" cm="1">
        <f t="array" ref="R1122">_xlfn.IFS(
Q1122&lt;=10,"0-10",
Q1122&lt;=20,"11-20",
Q1122&lt;=30,"21-30",
Q1122&lt;=40,"31-40",
Q1122&lt;=50,"41-50",
Q1122&lt;=60,"51-60",
Q1122&lt;=70,"61-70"
)</f>
        <v>51-60</v>
      </c>
      <c r="S1122" t="str">
        <f t="shared" si="17"/>
        <v>Yes</v>
      </c>
    </row>
    <row r="1123" spans="1:19" ht="15.75" x14ac:dyDescent="0.25">
      <c r="A1123" s="36" t="s">
        <v>1163</v>
      </c>
      <c r="B1123" t="str">
        <f>VLOOKUP(A1123,'Customer Names'!A:E,COLUMN('Customer Names'!D1122),FALSE)</f>
        <v>Mr. Matthew</v>
      </c>
      <c r="C1123">
        <f>VLOOKUP($A1123,'Medical Examinations'!$A:$J,COLUMN('Medical Examinations'!B1122),FALSE)</f>
        <v>21.4</v>
      </c>
      <c r="D1123">
        <f>VLOOKUP($A1123,'Medical Examinations'!$A:$J,COLUMN('Medical Examinations'!C1122),FALSE)</f>
        <v>6.3</v>
      </c>
      <c r="E1123" t="str">
        <f>VLOOKUP($A1123,'Medical Examinations'!$A:$J,COLUMN('Medical Examinations'!D1122),FALSE)</f>
        <v>Yes</v>
      </c>
      <c r="F1123" t="str">
        <f>VLOOKUP($A1123,'Medical Examinations'!$A:$J,COLUMN('Medical Examinations'!E1122),FALSE)</f>
        <v>No</v>
      </c>
      <c r="G1123" t="str">
        <f>VLOOKUP($A1123,'Medical Examinations'!$A:$J,COLUMN('Medical Examinations'!F1122),FALSE)</f>
        <v>Yes</v>
      </c>
      <c r="H1123">
        <f>VLOOKUP($A1123,'Medical Examinations'!$A:$J,COLUMN('Medical Examinations'!G1122),FALSE)</f>
        <v>1</v>
      </c>
      <c r="I1123" t="str">
        <f>VLOOKUP($A1123,'Medical Examinations'!$A:$J,COLUMN('Medical Examinations'!H1122),FALSE)</f>
        <v>No</v>
      </c>
      <c r="J1123" t="str">
        <f>VLOOKUP($A1123,'Medical Examinations'!$A:$J,COLUMN('Medical Examinations'!I1122),FALSE)</f>
        <v>Healthy Weight</v>
      </c>
      <c r="K1123" t="str">
        <f>VLOOKUP($A1123,'Medical Examinations'!$A:$J,COLUMN('Medical Examinations'!J1122),FALSE)</f>
        <v>Prediabetes</v>
      </c>
      <c r="L1123" s="30">
        <f>VLOOKUP($A1123,'Hospitalisation Details'!$A:$K,COLUMN('Hospitalisation Details'!J1122),FALSE)</f>
        <v>25437</v>
      </c>
      <c r="M1123" s="23">
        <f>VLOOKUP($A1123,'Hospitalisation Details'!$A:$K,COLUMN('Hospitalisation Details'!F1122),FALSE)</f>
        <v>10065.41</v>
      </c>
      <c r="N1123" t="str">
        <f>VLOOKUP($A1123,'Hospitalisation Details'!$A:$K,COLUMN('Hospitalisation Details'!G1122),FALSE)</f>
        <v>Tier - 3</v>
      </c>
      <c r="O1123" t="str">
        <f>VLOOKUP($A1123,'Hospitalisation Details'!$A:$K,COLUMN('Hospitalisation Details'!H1122),FALSE)</f>
        <v>Tier - 2</v>
      </c>
      <c r="P1123" t="str">
        <f>VLOOKUP($A1123,'Hospitalisation Details'!$A:$K,COLUMN('Hospitalisation Details'!I1122),FALSE)</f>
        <v>R1011</v>
      </c>
      <c r="Q1123">
        <f>VLOOKUP($A1123,'Hospitalisation Details'!$A:$K,COLUMN('Hospitalisation Details'!K1122),FALSE)</f>
        <v>53</v>
      </c>
      <c r="R1123" t="str" cm="1">
        <f t="array" ref="R1123">_xlfn.IFS(
Q1123&lt;=10,"0-10",
Q1123&lt;=20,"11-20",
Q1123&lt;=30,"21-30",
Q1123&lt;=40,"31-40",
Q1123&lt;=50,"41-50",
Q1123&lt;=60,"51-60",
Q1123&lt;=70,"61-70"
)</f>
        <v>51-60</v>
      </c>
      <c r="S1123" t="str">
        <f t="shared" si="17"/>
        <v>Yes</v>
      </c>
    </row>
    <row r="1124" spans="1:19" ht="15.75" x14ac:dyDescent="0.25">
      <c r="A1124" s="36" t="s">
        <v>1164</v>
      </c>
      <c r="B1124" t="str">
        <f>VLOOKUP(A1124,'Customer Names'!A:E,COLUMN('Customer Names'!D1123),FALSE)</f>
        <v>Ms. Mallory</v>
      </c>
      <c r="C1124">
        <f>VLOOKUP($A1124,'Medical Examinations'!$A:$J,COLUMN('Medical Examinations'!B1123),FALSE)</f>
        <v>32.299999999999997</v>
      </c>
      <c r="D1124">
        <f>VLOOKUP($A1124,'Medical Examinations'!$A:$J,COLUMN('Medical Examinations'!C1123),FALSE)</f>
        <v>10.27</v>
      </c>
      <c r="E1124" t="str">
        <f>VLOOKUP($A1124,'Medical Examinations'!$A:$J,COLUMN('Medical Examinations'!D1123),FALSE)</f>
        <v>No</v>
      </c>
      <c r="F1124" t="str">
        <f>VLOOKUP($A1124,'Medical Examinations'!$A:$J,COLUMN('Medical Examinations'!E1123),FALSE)</f>
        <v>No</v>
      </c>
      <c r="G1124" t="str">
        <f>VLOOKUP($A1124,'Medical Examinations'!$A:$J,COLUMN('Medical Examinations'!F1123),FALSE)</f>
        <v>No</v>
      </c>
      <c r="H1124">
        <f>VLOOKUP($A1124,'Medical Examinations'!$A:$J,COLUMN('Medical Examinations'!G1123),FALSE)</f>
        <v>0</v>
      </c>
      <c r="I1124" t="str">
        <f>VLOOKUP($A1124,'Medical Examinations'!$A:$J,COLUMN('Medical Examinations'!H1123),FALSE)</f>
        <v>No</v>
      </c>
      <c r="J1124" t="str">
        <f>VLOOKUP($A1124,'Medical Examinations'!$A:$J,COLUMN('Medical Examinations'!I1123),FALSE)</f>
        <v>Obesity</v>
      </c>
      <c r="K1124" t="str">
        <f>VLOOKUP($A1124,'Medical Examinations'!$A:$J,COLUMN('Medical Examinations'!J1123),FALSE)</f>
        <v>Diabetes</v>
      </c>
      <c r="L1124" s="30">
        <f>VLOOKUP($A1124,'Hospitalisation Details'!$A:$K,COLUMN('Hospitalisation Details'!J1123),FALSE)</f>
        <v>27271</v>
      </c>
      <c r="M1124" s="23">
        <f>VLOOKUP($A1124,'Hospitalisation Details'!$A:$K,COLUMN('Hospitalisation Details'!F1123),FALSE)</f>
        <v>10043.25</v>
      </c>
      <c r="N1124" t="str">
        <f>VLOOKUP($A1124,'Hospitalisation Details'!$A:$K,COLUMN('Hospitalisation Details'!G1123),FALSE)</f>
        <v>Tier - 3</v>
      </c>
      <c r="O1124" t="str">
        <f>VLOOKUP($A1124,'Hospitalisation Details'!$A:$K,COLUMN('Hospitalisation Details'!H1123),FALSE)</f>
        <v>Tier - 2</v>
      </c>
      <c r="P1124" t="str">
        <f>VLOOKUP($A1124,'Hospitalisation Details'!$A:$K,COLUMN('Hospitalisation Details'!I1123),FALSE)</f>
        <v>R1024</v>
      </c>
      <c r="Q1124">
        <f>VLOOKUP($A1124,'Hospitalisation Details'!$A:$K,COLUMN('Hospitalisation Details'!K1123),FALSE)</f>
        <v>48</v>
      </c>
      <c r="R1124" t="str" cm="1">
        <f t="array" ref="R1124">_xlfn.IFS(
Q1124&lt;=10,"0-10",
Q1124&lt;=20,"11-20",
Q1124&lt;=30,"21-30",
Q1124&lt;=40,"31-40",
Q1124&lt;=50,"41-50",
Q1124&lt;=60,"51-60",
Q1124&lt;=70,"61-70"
)</f>
        <v>41-50</v>
      </c>
      <c r="S1124" t="str">
        <f t="shared" si="17"/>
        <v>Yes</v>
      </c>
    </row>
    <row r="1125" spans="1:19" ht="15.75" x14ac:dyDescent="0.25">
      <c r="A1125" s="36" t="s">
        <v>1165</v>
      </c>
      <c r="B1125" t="str">
        <f>VLOOKUP(A1125,'Customer Names'!A:E,COLUMN('Customer Names'!D1124),FALSE)</f>
        <v>Mr. Christopher</v>
      </c>
      <c r="C1125">
        <f>VLOOKUP($A1125,'Medical Examinations'!$A:$J,COLUMN('Medical Examinations'!B1124),FALSE)</f>
        <v>29.78</v>
      </c>
      <c r="D1125">
        <f>VLOOKUP($A1125,'Medical Examinations'!$A:$J,COLUMN('Medical Examinations'!C1124),FALSE)</f>
        <v>5.85</v>
      </c>
      <c r="E1125" t="str">
        <f>VLOOKUP($A1125,'Medical Examinations'!$A:$J,COLUMN('Medical Examinations'!D1124),FALSE)</f>
        <v>No</v>
      </c>
      <c r="F1125" t="str">
        <f>VLOOKUP($A1125,'Medical Examinations'!$A:$J,COLUMN('Medical Examinations'!E1124),FALSE)</f>
        <v>No</v>
      </c>
      <c r="G1125" t="str">
        <f>VLOOKUP($A1125,'Medical Examinations'!$A:$J,COLUMN('Medical Examinations'!F1124),FALSE)</f>
        <v>Yes</v>
      </c>
      <c r="H1125">
        <f>VLOOKUP($A1125,'Medical Examinations'!$A:$J,COLUMN('Medical Examinations'!G1124),FALSE)</f>
        <v>1</v>
      </c>
      <c r="I1125" t="str">
        <f>VLOOKUP($A1125,'Medical Examinations'!$A:$J,COLUMN('Medical Examinations'!H1124),FALSE)</f>
        <v>No</v>
      </c>
      <c r="J1125" t="str">
        <f>VLOOKUP($A1125,'Medical Examinations'!$A:$J,COLUMN('Medical Examinations'!I1124),FALSE)</f>
        <v>Overweight</v>
      </c>
      <c r="K1125" t="str">
        <f>VLOOKUP($A1125,'Medical Examinations'!$A:$J,COLUMN('Medical Examinations'!J1124),FALSE)</f>
        <v>Prediabetes</v>
      </c>
      <c r="L1125" s="30">
        <f>VLOOKUP($A1125,'Hospitalisation Details'!$A:$K,COLUMN('Hospitalisation Details'!J1124),FALSE)</f>
        <v>29217</v>
      </c>
      <c r="M1125" s="23">
        <f>VLOOKUP($A1125,'Hospitalisation Details'!$A:$K,COLUMN('Hospitalisation Details'!F1124),FALSE)</f>
        <v>10027.15</v>
      </c>
      <c r="N1125" t="str">
        <f>VLOOKUP($A1125,'Hospitalisation Details'!$A:$K,COLUMN('Hospitalisation Details'!G1124),FALSE)</f>
        <v>Tier - 3</v>
      </c>
      <c r="O1125" t="str">
        <f>VLOOKUP($A1125,'Hospitalisation Details'!$A:$K,COLUMN('Hospitalisation Details'!H1124),FALSE)</f>
        <v>Tier - 1</v>
      </c>
      <c r="P1125" t="str">
        <f>VLOOKUP($A1125,'Hospitalisation Details'!$A:$K,COLUMN('Hospitalisation Details'!I1124),FALSE)</f>
        <v>R1021</v>
      </c>
      <c r="Q1125">
        <f>VLOOKUP($A1125,'Hospitalisation Details'!$A:$K,COLUMN('Hospitalisation Details'!K1124),FALSE)</f>
        <v>43</v>
      </c>
      <c r="R1125" t="str" cm="1">
        <f t="array" ref="R1125">_xlfn.IFS(
Q1125&lt;=10,"0-10",
Q1125&lt;=20,"11-20",
Q1125&lt;=30,"21-30",
Q1125&lt;=40,"31-40",
Q1125&lt;=50,"41-50",
Q1125&lt;=60,"51-60",
Q1125&lt;=70,"61-70"
)</f>
        <v>41-50</v>
      </c>
      <c r="S1125" t="str">
        <f t="shared" si="17"/>
        <v>Yes</v>
      </c>
    </row>
    <row r="1126" spans="1:19" ht="15.75" x14ac:dyDescent="0.25">
      <c r="A1126" s="36" t="s">
        <v>1166</v>
      </c>
      <c r="B1126" t="str">
        <f>VLOOKUP(A1126,'Customer Names'!A:E,COLUMN('Customer Names'!D1125),FALSE)</f>
        <v>Mrs. Jamie</v>
      </c>
      <c r="C1126">
        <f>VLOOKUP($A1126,'Medical Examinations'!$A:$J,COLUMN('Medical Examinations'!B1125),FALSE)</f>
        <v>34.76</v>
      </c>
      <c r="D1126">
        <f>VLOOKUP($A1126,'Medical Examinations'!$A:$J,COLUMN('Medical Examinations'!C1125),FALSE)</f>
        <v>5.92</v>
      </c>
      <c r="E1126" t="str">
        <f>VLOOKUP($A1126,'Medical Examinations'!$A:$J,COLUMN('Medical Examinations'!D1125),FALSE)</f>
        <v>Yes</v>
      </c>
      <c r="F1126" t="str">
        <f>VLOOKUP($A1126,'Medical Examinations'!$A:$J,COLUMN('Medical Examinations'!E1125),FALSE)</f>
        <v>No</v>
      </c>
      <c r="G1126" t="str">
        <f>VLOOKUP($A1126,'Medical Examinations'!$A:$J,COLUMN('Medical Examinations'!F1125),FALSE)</f>
        <v>No</v>
      </c>
      <c r="H1126">
        <f>VLOOKUP($A1126,'Medical Examinations'!$A:$J,COLUMN('Medical Examinations'!G1125),FALSE)</f>
        <v>1</v>
      </c>
      <c r="I1126" t="str">
        <f>VLOOKUP($A1126,'Medical Examinations'!$A:$J,COLUMN('Medical Examinations'!H1125),FALSE)</f>
        <v>No</v>
      </c>
      <c r="J1126" t="str">
        <f>VLOOKUP($A1126,'Medical Examinations'!$A:$J,COLUMN('Medical Examinations'!I1125),FALSE)</f>
        <v>Obesity</v>
      </c>
      <c r="K1126" t="str">
        <f>VLOOKUP($A1126,'Medical Examinations'!$A:$J,COLUMN('Medical Examinations'!J1125),FALSE)</f>
        <v>Prediabetes</v>
      </c>
      <c r="L1126" s="30">
        <f>VLOOKUP($A1126,'Hospitalisation Details'!$A:$K,COLUMN('Hospitalisation Details'!J1125),FALSE)</f>
        <v>32327</v>
      </c>
      <c r="M1126" s="23">
        <f>VLOOKUP($A1126,'Hospitalisation Details'!$A:$K,COLUMN('Hospitalisation Details'!F1125),FALSE)</f>
        <v>10011.44</v>
      </c>
      <c r="N1126" t="str">
        <f>VLOOKUP($A1126,'Hospitalisation Details'!$A:$K,COLUMN('Hospitalisation Details'!G1125),FALSE)</f>
        <v>Tier - 3</v>
      </c>
      <c r="O1126" t="str">
        <f>VLOOKUP($A1126,'Hospitalisation Details'!$A:$K,COLUMN('Hospitalisation Details'!H1125),FALSE)</f>
        <v>Tier - 3</v>
      </c>
      <c r="P1126" t="str">
        <f>VLOOKUP($A1126,'Hospitalisation Details'!$A:$K,COLUMN('Hospitalisation Details'!I1125),FALSE)</f>
        <v>R1026</v>
      </c>
      <c r="Q1126">
        <f>VLOOKUP($A1126,'Hospitalisation Details'!$A:$K,COLUMN('Hospitalisation Details'!K1125),FALSE)</f>
        <v>34</v>
      </c>
      <c r="R1126" t="str" cm="1">
        <f t="array" ref="R1126">_xlfn.IFS(
Q1126&lt;=10,"0-10",
Q1126&lt;=20,"11-20",
Q1126&lt;=30,"21-30",
Q1126&lt;=40,"31-40",
Q1126&lt;=50,"41-50",
Q1126&lt;=60,"51-60",
Q1126&lt;=70,"61-70"
)</f>
        <v>31-40</v>
      </c>
      <c r="S1126" t="str">
        <f t="shared" si="17"/>
        <v>Yes</v>
      </c>
    </row>
    <row r="1127" spans="1:19" ht="15.75" x14ac:dyDescent="0.25">
      <c r="A1127" s="36" t="s">
        <v>1167</v>
      </c>
      <c r="B1127" t="str">
        <f>VLOOKUP(A1127,'Customer Names'!A:E,COLUMN('Customer Names'!D1126),FALSE)</f>
        <v>Ms. Ariell</v>
      </c>
      <c r="C1127">
        <f>VLOOKUP($A1127,'Medical Examinations'!$A:$J,COLUMN('Medical Examinations'!B1126),FALSE)</f>
        <v>18.335000000000001</v>
      </c>
      <c r="D1127">
        <f>VLOOKUP($A1127,'Medical Examinations'!$A:$J,COLUMN('Medical Examinations'!C1126),FALSE)</f>
        <v>10.01</v>
      </c>
      <c r="E1127" t="str">
        <f>VLOOKUP($A1127,'Medical Examinations'!$A:$J,COLUMN('Medical Examinations'!D1126),FALSE)</f>
        <v>Yes</v>
      </c>
      <c r="F1127" t="str">
        <f>VLOOKUP($A1127,'Medical Examinations'!$A:$J,COLUMN('Medical Examinations'!E1126),FALSE)</f>
        <v>No</v>
      </c>
      <c r="G1127" t="str">
        <f>VLOOKUP($A1127,'Medical Examinations'!$A:$J,COLUMN('Medical Examinations'!F1126),FALSE)</f>
        <v>No</v>
      </c>
      <c r="H1127">
        <f>VLOOKUP($A1127,'Medical Examinations'!$A:$J,COLUMN('Medical Examinations'!G1126),FALSE)</f>
        <v>2</v>
      </c>
      <c r="I1127" t="str">
        <f>VLOOKUP($A1127,'Medical Examinations'!$A:$J,COLUMN('Medical Examinations'!H1126),FALSE)</f>
        <v>No</v>
      </c>
      <c r="J1127" t="str">
        <f>VLOOKUP($A1127,'Medical Examinations'!$A:$J,COLUMN('Medical Examinations'!I1126),FALSE)</f>
        <v>Underweight</v>
      </c>
      <c r="K1127" t="str">
        <f>VLOOKUP($A1127,'Medical Examinations'!$A:$J,COLUMN('Medical Examinations'!J1126),FALSE)</f>
        <v>Diabetes</v>
      </c>
      <c r="L1127" s="30">
        <f>VLOOKUP($A1127,'Hospitalisation Details'!$A:$K,COLUMN('Hospitalisation Details'!J1126),FALSE)</f>
        <v>25791</v>
      </c>
      <c r="M1127" s="23">
        <f>VLOOKUP($A1127,'Hospitalisation Details'!$A:$K,COLUMN('Hospitalisation Details'!F1126),FALSE)</f>
        <v>9991.0400000000009</v>
      </c>
      <c r="N1127" t="str">
        <f>VLOOKUP($A1127,'Hospitalisation Details'!$A:$K,COLUMN('Hospitalisation Details'!G1126),FALSE)</f>
        <v>Tier - 2</v>
      </c>
      <c r="O1127" t="str">
        <f>VLOOKUP($A1127,'Hospitalisation Details'!$A:$K,COLUMN('Hospitalisation Details'!H1126),FALSE)</f>
        <v>Tier - 3</v>
      </c>
      <c r="P1127" t="str">
        <f>VLOOKUP($A1127,'Hospitalisation Details'!$A:$K,COLUMN('Hospitalisation Details'!I1126),FALSE)</f>
        <v>R1012</v>
      </c>
      <c r="Q1127">
        <f>VLOOKUP($A1127,'Hospitalisation Details'!$A:$K,COLUMN('Hospitalisation Details'!K1126),FALSE)</f>
        <v>52</v>
      </c>
      <c r="R1127" t="str" cm="1">
        <f t="array" ref="R1127">_xlfn.IFS(
Q1127&lt;=10,"0-10",
Q1127&lt;=20,"11-20",
Q1127&lt;=30,"21-30",
Q1127&lt;=40,"31-40",
Q1127&lt;=50,"41-50",
Q1127&lt;=60,"51-60",
Q1127&lt;=70,"61-70"
)</f>
        <v>51-60</v>
      </c>
      <c r="S1127" t="str">
        <f t="shared" si="17"/>
        <v>Yes</v>
      </c>
    </row>
    <row r="1128" spans="1:19" ht="15.75" x14ac:dyDescent="0.25">
      <c r="A1128" s="36" t="s">
        <v>1168</v>
      </c>
      <c r="B1128" t="str">
        <f>VLOOKUP(A1128,'Customer Names'!A:E,COLUMN('Customer Names'!D1127),FALSE)</f>
        <v>Mr. Christopher</v>
      </c>
      <c r="C1128">
        <f>VLOOKUP($A1128,'Medical Examinations'!$A:$J,COLUMN('Medical Examinations'!B1127),FALSE)</f>
        <v>32.299999999999997</v>
      </c>
      <c r="D1128">
        <f>VLOOKUP($A1128,'Medical Examinations'!$A:$J,COLUMN('Medical Examinations'!C1127),FALSE)</f>
        <v>9.59</v>
      </c>
      <c r="E1128" t="str">
        <f>VLOOKUP($A1128,'Medical Examinations'!$A:$J,COLUMN('Medical Examinations'!D1127),FALSE)</f>
        <v>No</v>
      </c>
      <c r="F1128" t="str">
        <f>VLOOKUP($A1128,'Medical Examinations'!$A:$J,COLUMN('Medical Examinations'!E1127),FALSE)</f>
        <v>No</v>
      </c>
      <c r="G1128" t="str">
        <f>VLOOKUP($A1128,'Medical Examinations'!$A:$J,COLUMN('Medical Examinations'!F1127),FALSE)</f>
        <v>No</v>
      </c>
      <c r="H1128">
        <f>VLOOKUP($A1128,'Medical Examinations'!$A:$J,COLUMN('Medical Examinations'!G1127),FALSE)</f>
        <v>0</v>
      </c>
      <c r="I1128" t="str">
        <f>VLOOKUP($A1128,'Medical Examinations'!$A:$J,COLUMN('Medical Examinations'!H1127),FALSE)</f>
        <v>No</v>
      </c>
      <c r="J1128" t="str">
        <f>VLOOKUP($A1128,'Medical Examinations'!$A:$J,COLUMN('Medical Examinations'!I1127),FALSE)</f>
        <v>Obesity</v>
      </c>
      <c r="K1128" t="str">
        <f>VLOOKUP($A1128,'Medical Examinations'!$A:$J,COLUMN('Medical Examinations'!J1127),FALSE)</f>
        <v>Diabetes</v>
      </c>
      <c r="L1128" s="30">
        <f>VLOOKUP($A1128,'Hospitalisation Details'!$A:$K,COLUMN('Hospitalisation Details'!J1127),FALSE)</f>
        <v>26212</v>
      </c>
      <c r="M1128" s="23">
        <f>VLOOKUP($A1128,'Hospitalisation Details'!$A:$K,COLUMN('Hospitalisation Details'!F1127),FALSE)</f>
        <v>9964.06</v>
      </c>
      <c r="N1128" t="str">
        <f>VLOOKUP($A1128,'Hospitalisation Details'!$A:$K,COLUMN('Hospitalisation Details'!G1127),FALSE)</f>
        <v>Tier - 2</v>
      </c>
      <c r="O1128" t="str">
        <f>VLOOKUP($A1128,'Hospitalisation Details'!$A:$K,COLUMN('Hospitalisation Details'!H1127),FALSE)</f>
        <v>Tier - 2</v>
      </c>
      <c r="P1128" t="str">
        <f>VLOOKUP($A1128,'Hospitalisation Details'!$A:$K,COLUMN('Hospitalisation Details'!I1127),FALSE)</f>
        <v>R1019</v>
      </c>
      <c r="Q1128">
        <f>VLOOKUP($A1128,'Hospitalisation Details'!$A:$K,COLUMN('Hospitalisation Details'!K1127),FALSE)</f>
        <v>51</v>
      </c>
      <c r="R1128" t="str" cm="1">
        <f t="array" ref="R1128">_xlfn.IFS(
Q1128&lt;=10,"0-10",
Q1128&lt;=20,"11-20",
Q1128&lt;=30,"21-30",
Q1128&lt;=40,"31-40",
Q1128&lt;=50,"41-50",
Q1128&lt;=60,"51-60",
Q1128&lt;=70,"61-70"
)</f>
        <v>51-60</v>
      </c>
      <c r="S1128" t="str">
        <f t="shared" si="17"/>
        <v>Yes</v>
      </c>
    </row>
    <row r="1129" spans="1:19" ht="15.75" x14ac:dyDescent="0.25">
      <c r="A1129" s="36" t="s">
        <v>1169</v>
      </c>
      <c r="B1129" t="str">
        <f>VLOOKUP(A1129,'Customer Names'!A:E,COLUMN('Customer Names'!D1128),FALSE)</f>
        <v>Mr. Ryan</v>
      </c>
      <c r="C1129">
        <f>VLOOKUP($A1129,'Medical Examinations'!$A:$J,COLUMN('Medical Examinations'!B1128),FALSE)</f>
        <v>27.74</v>
      </c>
      <c r="D1129">
        <f>VLOOKUP($A1129,'Medical Examinations'!$A:$J,COLUMN('Medical Examinations'!C1128),FALSE)</f>
        <v>10.37</v>
      </c>
      <c r="E1129" t="str">
        <f>VLOOKUP($A1129,'Medical Examinations'!$A:$J,COLUMN('Medical Examinations'!D1128),FALSE)</f>
        <v>No</v>
      </c>
      <c r="F1129" t="str">
        <f>VLOOKUP($A1129,'Medical Examinations'!$A:$J,COLUMN('Medical Examinations'!E1128),FALSE)</f>
        <v>No</v>
      </c>
      <c r="G1129" t="str">
        <f>VLOOKUP($A1129,'Medical Examinations'!$A:$J,COLUMN('Medical Examinations'!F1128),FALSE)</f>
        <v>No</v>
      </c>
      <c r="H1129">
        <f>VLOOKUP($A1129,'Medical Examinations'!$A:$J,COLUMN('Medical Examinations'!G1128),FALSE)</f>
        <v>0</v>
      </c>
      <c r="I1129" t="str">
        <f>VLOOKUP($A1129,'Medical Examinations'!$A:$J,COLUMN('Medical Examinations'!H1128),FALSE)</f>
        <v>No</v>
      </c>
      <c r="J1129" t="str">
        <f>VLOOKUP($A1129,'Medical Examinations'!$A:$J,COLUMN('Medical Examinations'!I1128),FALSE)</f>
        <v>Overweight</v>
      </c>
      <c r="K1129" t="str">
        <f>VLOOKUP($A1129,'Medical Examinations'!$A:$J,COLUMN('Medical Examinations'!J1128),FALSE)</f>
        <v>Diabetes</v>
      </c>
      <c r="L1129" s="30">
        <f>VLOOKUP($A1129,'Hospitalisation Details'!$A:$K,COLUMN('Hospitalisation Details'!J1128),FALSE)</f>
        <v>26293</v>
      </c>
      <c r="M1129" s="23">
        <f>VLOOKUP($A1129,'Hospitalisation Details'!$A:$K,COLUMN('Hospitalisation Details'!F1128),FALSE)</f>
        <v>9957.7199999999993</v>
      </c>
      <c r="N1129" t="str">
        <f>VLOOKUP($A1129,'Hospitalisation Details'!$A:$K,COLUMN('Hospitalisation Details'!G1128),FALSE)</f>
        <v>Tier - 2</v>
      </c>
      <c r="O1129" t="str">
        <f>VLOOKUP($A1129,'Hospitalisation Details'!$A:$K,COLUMN('Hospitalisation Details'!H1128),FALSE)</f>
        <v>Tier - 3</v>
      </c>
      <c r="P1129" t="str">
        <f>VLOOKUP($A1129,'Hospitalisation Details'!$A:$K,COLUMN('Hospitalisation Details'!I1128),FALSE)</f>
        <v>R1018</v>
      </c>
      <c r="Q1129">
        <f>VLOOKUP($A1129,'Hospitalisation Details'!$A:$K,COLUMN('Hospitalisation Details'!K1128),FALSE)</f>
        <v>51</v>
      </c>
      <c r="R1129" t="str" cm="1">
        <f t="array" ref="R1129">_xlfn.IFS(
Q1129&lt;=10,"0-10",
Q1129&lt;=20,"11-20",
Q1129&lt;=30,"21-30",
Q1129&lt;=40,"31-40",
Q1129&lt;=50,"41-50",
Q1129&lt;=60,"51-60",
Q1129&lt;=70,"61-70"
)</f>
        <v>51-60</v>
      </c>
      <c r="S1129" t="str">
        <f t="shared" si="17"/>
        <v>Yes</v>
      </c>
    </row>
    <row r="1130" spans="1:19" ht="15.75" x14ac:dyDescent="0.25">
      <c r="A1130" s="36" t="s">
        <v>1170</v>
      </c>
      <c r="B1130" t="str">
        <f>VLOOKUP(A1130,'Customer Names'!A:E,COLUMN('Customer Names'!D1129),FALSE)</f>
        <v>Mr. Thomas</v>
      </c>
      <c r="C1130">
        <f>VLOOKUP($A1130,'Medical Examinations'!$A:$J,COLUMN('Medical Examinations'!B1129),FALSE)</f>
        <v>24</v>
      </c>
      <c r="D1130">
        <f>VLOOKUP($A1130,'Medical Examinations'!$A:$J,COLUMN('Medical Examinations'!C1129),FALSE)</f>
        <v>4.01</v>
      </c>
      <c r="E1130" t="str">
        <f>VLOOKUP($A1130,'Medical Examinations'!$A:$J,COLUMN('Medical Examinations'!D1129),FALSE)</f>
        <v>Yes</v>
      </c>
      <c r="F1130" t="str">
        <f>VLOOKUP($A1130,'Medical Examinations'!$A:$J,COLUMN('Medical Examinations'!E1129),FALSE)</f>
        <v>No</v>
      </c>
      <c r="G1130" t="str">
        <f>VLOOKUP($A1130,'Medical Examinations'!$A:$J,COLUMN('Medical Examinations'!F1129),FALSE)</f>
        <v>No</v>
      </c>
      <c r="H1130">
        <f>VLOOKUP($A1130,'Medical Examinations'!$A:$J,COLUMN('Medical Examinations'!G1129),FALSE)</f>
        <v>1</v>
      </c>
      <c r="I1130" t="str">
        <f>VLOOKUP($A1130,'Medical Examinations'!$A:$J,COLUMN('Medical Examinations'!H1129),FALSE)</f>
        <v>No</v>
      </c>
      <c r="J1130" t="str">
        <f>VLOOKUP($A1130,'Medical Examinations'!$A:$J,COLUMN('Medical Examinations'!I1129),FALSE)</f>
        <v>Healthy Weight</v>
      </c>
      <c r="K1130" t="str">
        <f>VLOOKUP($A1130,'Medical Examinations'!$A:$J,COLUMN('Medical Examinations'!J1129),FALSE)</f>
        <v>Normal</v>
      </c>
      <c r="L1130" s="30">
        <f>VLOOKUP($A1130,'Hospitalisation Details'!$A:$K,COLUMN('Hospitalisation Details'!J1129),FALSE)</f>
        <v>23631</v>
      </c>
      <c r="M1130" s="23">
        <f>VLOOKUP($A1130,'Hospitalisation Details'!$A:$K,COLUMN('Hospitalisation Details'!F1129),FALSE)</f>
        <v>9933.44</v>
      </c>
      <c r="N1130" t="str">
        <f>VLOOKUP($A1130,'Hospitalisation Details'!$A:$K,COLUMN('Hospitalisation Details'!G1129),FALSE)</f>
        <v>Tier - 3</v>
      </c>
      <c r="O1130" t="str">
        <f>VLOOKUP($A1130,'Hospitalisation Details'!$A:$K,COLUMN('Hospitalisation Details'!H1129),FALSE)</f>
        <v>Tier - 3</v>
      </c>
      <c r="P1130" t="str">
        <f>VLOOKUP($A1130,'Hospitalisation Details'!$A:$K,COLUMN('Hospitalisation Details'!I1129),FALSE)</f>
        <v>R1013</v>
      </c>
      <c r="Q1130">
        <f>VLOOKUP($A1130,'Hospitalisation Details'!$A:$K,COLUMN('Hospitalisation Details'!K1129),FALSE)</f>
        <v>58</v>
      </c>
      <c r="R1130" t="str" cm="1">
        <f t="array" ref="R1130">_xlfn.IFS(
Q1130&lt;=10,"0-10",
Q1130&lt;=20,"11-20",
Q1130&lt;=30,"21-30",
Q1130&lt;=40,"31-40",
Q1130&lt;=50,"41-50",
Q1130&lt;=60,"51-60",
Q1130&lt;=70,"61-70"
)</f>
        <v>51-60</v>
      </c>
      <c r="S1130" t="str">
        <f t="shared" si="17"/>
        <v>No</v>
      </c>
    </row>
    <row r="1131" spans="1:19" ht="15.75" x14ac:dyDescent="0.25">
      <c r="A1131" s="36" t="s">
        <v>1171</v>
      </c>
      <c r="B1131" t="str">
        <f>VLOOKUP(A1131,'Customer Names'!A:E,COLUMN('Customer Names'!D1130),FALSE)</f>
        <v>Ms. Katie</v>
      </c>
      <c r="C1131">
        <f>VLOOKUP($A1131,'Medical Examinations'!$A:$J,COLUMN('Medical Examinations'!B1130),FALSE)</f>
        <v>31.78</v>
      </c>
      <c r="D1131">
        <f>VLOOKUP($A1131,'Medical Examinations'!$A:$J,COLUMN('Medical Examinations'!C1130),FALSE)</f>
        <v>4.24</v>
      </c>
      <c r="E1131" t="str">
        <f>VLOOKUP($A1131,'Medical Examinations'!$A:$J,COLUMN('Medical Examinations'!D1130),FALSE)</f>
        <v>Yes</v>
      </c>
      <c r="F1131" t="str">
        <f>VLOOKUP($A1131,'Medical Examinations'!$A:$J,COLUMN('Medical Examinations'!E1130),FALSE)</f>
        <v>No</v>
      </c>
      <c r="G1131" t="str">
        <f>VLOOKUP($A1131,'Medical Examinations'!$A:$J,COLUMN('Medical Examinations'!F1130),FALSE)</f>
        <v>Yes</v>
      </c>
      <c r="H1131">
        <f>VLOOKUP($A1131,'Medical Examinations'!$A:$J,COLUMN('Medical Examinations'!G1130),FALSE)</f>
        <v>1</v>
      </c>
      <c r="I1131" t="str">
        <f>VLOOKUP($A1131,'Medical Examinations'!$A:$J,COLUMN('Medical Examinations'!H1130),FALSE)</f>
        <v>No</v>
      </c>
      <c r="J1131" t="str">
        <f>VLOOKUP($A1131,'Medical Examinations'!$A:$J,COLUMN('Medical Examinations'!I1130),FALSE)</f>
        <v>Obesity</v>
      </c>
      <c r="K1131" t="str">
        <f>VLOOKUP($A1131,'Medical Examinations'!$A:$J,COLUMN('Medical Examinations'!J1130),FALSE)</f>
        <v>Normal</v>
      </c>
      <c r="L1131" s="30">
        <f>VLOOKUP($A1131,'Hospitalisation Details'!$A:$K,COLUMN('Hospitalisation Details'!J1130),FALSE)</f>
        <v>30653</v>
      </c>
      <c r="M1131" s="23">
        <f>VLOOKUP($A1131,'Hospitalisation Details'!$A:$K,COLUMN('Hospitalisation Details'!F1130),FALSE)</f>
        <v>9931.9599999999991</v>
      </c>
      <c r="N1131" t="str">
        <f>VLOOKUP($A1131,'Hospitalisation Details'!$A:$K,COLUMN('Hospitalisation Details'!G1130),FALSE)</f>
        <v>Tier - 2</v>
      </c>
      <c r="O1131" t="str">
        <f>VLOOKUP($A1131,'Hospitalisation Details'!$A:$K,COLUMN('Hospitalisation Details'!H1130),FALSE)</f>
        <v>Tier - 2</v>
      </c>
      <c r="P1131" t="str">
        <f>VLOOKUP($A1131,'Hospitalisation Details'!$A:$K,COLUMN('Hospitalisation Details'!I1130),FALSE)</f>
        <v>R1012</v>
      </c>
      <c r="Q1131">
        <f>VLOOKUP($A1131,'Hospitalisation Details'!$A:$K,COLUMN('Hospitalisation Details'!K1130),FALSE)</f>
        <v>39</v>
      </c>
      <c r="R1131" t="str" cm="1">
        <f t="array" ref="R1131">_xlfn.IFS(
Q1131&lt;=10,"0-10",
Q1131&lt;=20,"11-20",
Q1131&lt;=30,"21-30",
Q1131&lt;=40,"31-40",
Q1131&lt;=50,"41-50",
Q1131&lt;=60,"51-60",
Q1131&lt;=70,"61-70"
)</f>
        <v>31-40</v>
      </c>
      <c r="S1131" t="str">
        <f t="shared" si="17"/>
        <v>No</v>
      </c>
    </row>
    <row r="1132" spans="1:19" ht="15.75" x14ac:dyDescent="0.25">
      <c r="A1132" s="36" t="s">
        <v>1172</v>
      </c>
      <c r="B1132" t="str">
        <f>VLOOKUP(A1132,'Customer Names'!A:E,COLUMN('Customer Names'!D1131),FALSE)</f>
        <v>Mrs. Rachelle</v>
      </c>
      <c r="C1132">
        <f>VLOOKUP($A1132,'Medical Examinations'!$A:$J,COLUMN('Medical Examinations'!B1131),FALSE)</f>
        <v>32.25</v>
      </c>
      <c r="D1132">
        <f>VLOOKUP($A1132,'Medical Examinations'!$A:$J,COLUMN('Medical Examinations'!C1131),FALSE)</f>
        <v>5.36</v>
      </c>
      <c r="E1132" t="str">
        <f>VLOOKUP($A1132,'Medical Examinations'!$A:$J,COLUMN('Medical Examinations'!D1131),FALSE)</f>
        <v>Yes</v>
      </c>
      <c r="F1132" t="str">
        <f>VLOOKUP($A1132,'Medical Examinations'!$A:$J,COLUMN('Medical Examinations'!E1131),FALSE)</f>
        <v>No</v>
      </c>
      <c r="G1132" t="str">
        <f>VLOOKUP($A1132,'Medical Examinations'!$A:$J,COLUMN('Medical Examinations'!F1131),FALSE)</f>
        <v>No</v>
      </c>
      <c r="H1132">
        <f>VLOOKUP($A1132,'Medical Examinations'!$A:$J,COLUMN('Medical Examinations'!G1131),FALSE)</f>
        <v>0</v>
      </c>
      <c r="I1132" t="str">
        <f>VLOOKUP($A1132,'Medical Examinations'!$A:$J,COLUMN('Medical Examinations'!H1131),FALSE)</f>
        <v>No</v>
      </c>
      <c r="J1132" t="str">
        <f>VLOOKUP($A1132,'Medical Examinations'!$A:$J,COLUMN('Medical Examinations'!I1131),FALSE)</f>
        <v>Obesity</v>
      </c>
      <c r="K1132" t="str">
        <f>VLOOKUP($A1132,'Medical Examinations'!$A:$J,COLUMN('Medical Examinations'!J1131),FALSE)</f>
        <v>Normal</v>
      </c>
      <c r="L1132" s="30">
        <f>VLOOKUP($A1132,'Hospitalisation Details'!$A:$K,COLUMN('Hospitalisation Details'!J1131),FALSE)</f>
        <v>31278</v>
      </c>
      <c r="M1132" s="23">
        <f>VLOOKUP($A1132,'Hospitalisation Details'!$A:$K,COLUMN('Hospitalisation Details'!F1131),FALSE)</f>
        <v>9930.64</v>
      </c>
      <c r="N1132" t="str">
        <f>VLOOKUP($A1132,'Hospitalisation Details'!$A:$K,COLUMN('Hospitalisation Details'!G1131),FALSE)</f>
        <v>Tier - 2</v>
      </c>
      <c r="O1132" t="str">
        <f>VLOOKUP($A1132,'Hospitalisation Details'!$A:$K,COLUMN('Hospitalisation Details'!H1131),FALSE)</f>
        <v>Tier - 3</v>
      </c>
      <c r="P1132" t="str">
        <f>VLOOKUP($A1132,'Hospitalisation Details'!$A:$K,COLUMN('Hospitalisation Details'!I1131),FALSE)</f>
        <v>R1025</v>
      </c>
      <c r="Q1132">
        <f>VLOOKUP($A1132,'Hospitalisation Details'!$A:$K,COLUMN('Hospitalisation Details'!K1131),FALSE)</f>
        <v>37</v>
      </c>
      <c r="R1132" t="str" cm="1">
        <f t="array" ref="R1132">_xlfn.IFS(
Q1132&lt;=10,"0-10",
Q1132&lt;=20,"11-20",
Q1132&lt;=30,"21-30",
Q1132&lt;=40,"31-40",
Q1132&lt;=50,"41-50",
Q1132&lt;=60,"51-60",
Q1132&lt;=70,"61-70"
)</f>
        <v>31-40</v>
      </c>
      <c r="S1132" t="str">
        <f t="shared" si="17"/>
        <v>No</v>
      </c>
    </row>
    <row r="1133" spans="1:19" ht="15.75" x14ac:dyDescent="0.25">
      <c r="A1133" s="36" t="s">
        <v>1173</v>
      </c>
      <c r="B1133" t="str">
        <f>VLOOKUP(A1133,'Customer Names'!A:E,COLUMN('Customer Names'!D1132),FALSE)</f>
        <v>Ms. Colleen</v>
      </c>
      <c r="C1133">
        <f>VLOOKUP($A1133,'Medical Examinations'!$A:$J,COLUMN('Medical Examinations'!B1132),FALSE)</f>
        <v>30.114999999999998</v>
      </c>
      <c r="D1133">
        <f>VLOOKUP($A1133,'Medical Examinations'!$A:$J,COLUMN('Medical Examinations'!C1132),FALSE)</f>
        <v>4.99</v>
      </c>
      <c r="E1133" t="str">
        <f>VLOOKUP($A1133,'Medical Examinations'!$A:$J,COLUMN('Medical Examinations'!D1132),FALSE)</f>
        <v>No</v>
      </c>
      <c r="F1133" t="str">
        <f>VLOOKUP($A1133,'Medical Examinations'!$A:$J,COLUMN('Medical Examinations'!E1132),FALSE)</f>
        <v>No</v>
      </c>
      <c r="G1133" t="str">
        <f>VLOOKUP($A1133,'Medical Examinations'!$A:$J,COLUMN('Medical Examinations'!F1132),FALSE)</f>
        <v>No</v>
      </c>
      <c r="H1133">
        <f>VLOOKUP($A1133,'Medical Examinations'!$A:$J,COLUMN('Medical Examinations'!G1132),FALSE)</f>
        <v>2</v>
      </c>
      <c r="I1133" t="str">
        <f>VLOOKUP($A1133,'Medical Examinations'!$A:$J,COLUMN('Medical Examinations'!H1132),FALSE)</f>
        <v>No</v>
      </c>
      <c r="J1133" t="str">
        <f>VLOOKUP($A1133,'Medical Examinations'!$A:$J,COLUMN('Medical Examinations'!I1132),FALSE)</f>
        <v>Obesity</v>
      </c>
      <c r="K1133" t="str">
        <f>VLOOKUP($A1133,'Medical Examinations'!$A:$J,COLUMN('Medical Examinations'!J1132),FALSE)</f>
        <v>Normal</v>
      </c>
      <c r="L1133" s="30">
        <f>VLOOKUP($A1133,'Hospitalisation Details'!$A:$K,COLUMN('Hospitalisation Details'!J1132),FALSE)</f>
        <v>26556</v>
      </c>
      <c r="M1133" s="23">
        <f>VLOOKUP($A1133,'Hospitalisation Details'!$A:$K,COLUMN('Hospitalisation Details'!F1132),FALSE)</f>
        <v>9910.36</v>
      </c>
      <c r="N1133" t="str">
        <f>VLOOKUP($A1133,'Hospitalisation Details'!$A:$K,COLUMN('Hospitalisation Details'!G1132),FALSE)</f>
        <v>Tier - 2</v>
      </c>
      <c r="O1133" t="str">
        <f>VLOOKUP($A1133,'Hospitalisation Details'!$A:$K,COLUMN('Hospitalisation Details'!H1132),FALSE)</f>
        <v>Tier - 3</v>
      </c>
      <c r="P1133" t="str">
        <f>VLOOKUP($A1133,'Hospitalisation Details'!$A:$K,COLUMN('Hospitalisation Details'!I1132),FALSE)</f>
        <v>R1012</v>
      </c>
      <c r="Q1133">
        <f>VLOOKUP($A1133,'Hospitalisation Details'!$A:$K,COLUMN('Hospitalisation Details'!K1132),FALSE)</f>
        <v>50</v>
      </c>
      <c r="R1133" t="str" cm="1">
        <f t="array" ref="R1133">_xlfn.IFS(
Q1133&lt;=10,"0-10",
Q1133&lt;=20,"11-20",
Q1133&lt;=30,"21-30",
Q1133&lt;=40,"31-40",
Q1133&lt;=50,"41-50",
Q1133&lt;=60,"51-60",
Q1133&lt;=70,"61-70"
)</f>
        <v>41-50</v>
      </c>
      <c r="S1133" t="str">
        <f t="shared" si="17"/>
        <v>No</v>
      </c>
    </row>
    <row r="1134" spans="1:19" ht="15.75" x14ac:dyDescent="0.25">
      <c r="A1134" s="36" t="s">
        <v>1174</v>
      </c>
      <c r="B1134" t="str">
        <f>VLOOKUP(A1134,'Customer Names'!A:E,COLUMN('Customer Names'!D1133),FALSE)</f>
        <v>Mr. Gregory</v>
      </c>
      <c r="C1134">
        <f>VLOOKUP($A1134,'Medical Examinations'!$A:$J,COLUMN('Medical Examinations'!B1133),FALSE)</f>
        <v>22.41</v>
      </c>
      <c r="D1134">
        <f>VLOOKUP($A1134,'Medical Examinations'!$A:$J,COLUMN('Medical Examinations'!C1133),FALSE)</f>
        <v>8.68</v>
      </c>
      <c r="E1134" t="str">
        <f>VLOOKUP($A1134,'Medical Examinations'!$A:$J,COLUMN('Medical Examinations'!D1133),FALSE)</f>
        <v>No</v>
      </c>
      <c r="F1134" t="str">
        <f>VLOOKUP($A1134,'Medical Examinations'!$A:$J,COLUMN('Medical Examinations'!E1133),FALSE)</f>
        <v>No</v>
      </c>
      <c r="G1134" t="str">
        <f>VLOOKUP($A1134,'Medical Examinations'!$A:$J,COLUMN('Medical Examinations'!F1133),FALSE)</f>
        <v>No</v>
      </c>
      <c r="H1134">
        <f>VLOOKUP($A1134,'Medical Examinations'!$A:$J,COLUMN('Medical Examinations'!G1133),FALSE)</f>
        <v>0</v>
      </c>
      <c r="I1134" t="str">
        <f>VLOOKUP($A1134,'Medical Examinations'!$A:$J,COLUMN('Medical Examinations'!H1133),FALSE)</f>
        <v>No</v>
      </c>
      <c r="J1134" t="str">
        <f>VLOOKUP($A1134,'Medical Examinations'!$A:$J,COLUMN('Medical Examinations'!I1133),FALSE)</f>
        <v>Healthy Weight</v>
      </c>
      <c r="K1134" t="str">
        <f>VLOOKUP($A1134,'Medical Examinations'!$A:$J,COLUMN('Medical Examinations'!J1133),FALSE)</f>
        <v>Diabetes</v>
      </c>
      <c r="L1134" s="30">
        <f>VLOOKUP($A1134,'Hospitalisation Details'!$A:$K,COLUMN('Hospitalisation Details'!J1133),FALSE)</f>
        <v>22875</v>
      </c>
      <c r="M1134" s="23">
        <f>VLOOKUP($A1134,'Hospitalisation Details'!$A:$K,COLUMN('Hospitalisation Details'!F1133),FALSE)</f>
        <v>9907.83</v>
      </c>
      <c r="N1134" t="str">
        <f>VLOOKUP($A1134,'Hospitalisation Details'!$A:$K,COLUMN('Hospitalisation Details'!G1133),FALSE)</f>
        <v>Tier - 3</v>
      </c>
      <c r="O1134" t="str">
        <f>VLOOKUP($A1134,'Hospitalisation Details'!$A:$K,COLUMN('Hospitalisation Details'!H1133),FALSE)</f>
        <v>Tier - 2</v>
      </c>
      <c r="P1134" t="str">
        <f>VLOOKUP($A1134,'Hospitalisation Details'!$A:$K,COLUMN('Hospitalisation Details'!I1133),FALSE)</f>
        <v>R1013</v>
      </c>
      <c r="Q1134">
        <f>VLOOKUP($A1134,'Hospitalisation Details'!$A:$K,COLUMN('Hospitalisation Details'!K1133),FALSE)</f>
        <v>60</v>
      </c>
      <c r="R1134" t="str" cm="1">
        <f t="array" ref="R1134">_xlfn.IFS(
Q1134&lt;=10,"0-10",
Q1134&lt;=20,"11-20",
Q1134&lt;=30,"21-30",
Q1134&lt;=40,"31-40",
Q1134&lt;=50,"41-50",
Q1134&lt;=60,"51-60",
Q1134&lt;=70,"61-70"
)</f>
        <v>51-60</v>
      </c>
      <c r="S1134" t="str">
        <f t="shared" si="17"/>
        <v>Yes</v>
      </c>
    </row>
    <row r="1135" spans="1:19" ht="15.75" x14ac:dyDescent="0.25">
      <c r="A1135" s="36" t="s">
        <v>1175</v>
      </c>
      <c r="B1135" t="str">
        <f>VLOOKUP(A1135,'Customer Names'!A:E,COLUMN('Customer Names'!D1134),FALSE)</f>
        <v>Ms. Lara</v>
      </c>
      <c r="C1135">
        <f>VLOOKUP($A1135,'Medical Examinations'!$A:$J,COLUMN('Medical Examinations'!B1134),FALSE)</f>
        <v>45.72</v>
      </c>
      <c r="D1135">
        <f>VLOOKUP($A1135,'Medical Examinations'!$A:$J,COLUMN('Medical Examinations'!C1134),FALSE)</f>
        <v>4.2300000000000004</v>
      </c>
      <c r="E1135" t="str">
        <f>VLOOKUP($A1135,'Medical Examinations'!$A:$J,COLUMN('Medical Examinations'!D1134),FALSE)</f>
        <v>Yes</v>
      </c>
      <c r="F1135" t="str">
        <f>VLOOKUP($A1135,'Medical Examinations'!$A:$J,COLUMN('Medical Examinations'!E1134),FALSE)</f>
        <v>No</v>
      </c>
      <c r="G1135" t="str">
        <f>VLOOKUP($A1135,'Medical Examinations'!$A:$J,COLUMN('Medical Examinations'!F1134),FALSE)</f>
        <v>No</v>
      </c>
      <c r="H1135">
        <f>VLOOKUP($A1135,'Medical Examinations'!$A:$J,COLUMN('Medical Examinations'!G1134),FALSE)</f>
        <v>0</v>
      </c>
      <c r="I1135" t="str">
        <f>VLOOKUP($A1135,'Medical Examinations'!$A:$J,COLUMN('Medical Examinations'!H1134),FALSE)</f>
        <v>No</v>
      </c>
      <c r="J1135" t="str">
        <f>VLOOKUP($A1135,'Medical Examinations'!$A:$J,COLUMN('Medical Examinations'!I1134),FALSE)</f>
        <v>Obesity</v>
      </c>
      <c r="K1135" t="str">
        <f>VLOOKUP($A1135,'Medical Examinations'!$A:$J,COLUMN('Medical Examinations'!J1134),FALSE)</f>
        <v>Normal</v>
      </c>
      <c r="L1135" s="30">
        <f>VLOOKUP($A1135,'Hospitalisation Details'!$A:$K,COLUMN('Hospitalisation Details'!J1134),FALSE)</f>
        <v>35254</v>
      </c>
      <c r="M1135" s="23">
        <f>VLOOKUP($A1135,'Hospitalisation Details'!$A:$K,COLUMN('Hospitalisation Details'!F1134),FALSE)</f>
        <v>9894.69</v>
      </c>
      <c r="N1135" t="str">
        <f>VLOOKUP($A1135,'Hospitalisation Details'!$A:$K,COLUMN('Hospitalisation Details'!G1134),FALSE)</f>
        <v>Tier - 2</v>
      </c>
      <c r="O1135" t="str">
        <f>VLOOKUP($A1135,'Hospitalisation Details'!$A:$K,COLUMN('Hospitalisation Details'!H1134),FALSE)</f>
        <v>Tier - 3</v>
      </c>
      <c r="P1135" t="str">
        <f>VLOOKUP($A1135,'Hospitalisation Details'!$A:$K,COLUMN('Hospitalisation Details'!I1134),FALSE)</f>
        <v>R1012</v>
      </c>
      <c r="Q1135">
        <f>VLOOKUP($A1135,'Hospitalisation Details'!$A:$K,COLUMN('Hospitalisation Details'!K1134),FALSE)</f>
        <v>26</v>
      </c>
      <c r="R1135" t="str" cm="1">
        <f t="array" ref="R1135">_xlfn.IFS(
Q1135&lt;=10,"0-10",
Q1135&lt;=20,"11-20",
Q1135&lt;=30,"21-30",
Q1135&lt;=40,"31-40",
Q1135&lt;=50,"41-50",
Q1135&lt;=60,"51-60",
Q1135&lt;=70,"61-70"
)</f>
        <v>21-30</v>
      </c>
      <c r="S1135" t="str">
        <f t="shared" si="17"/>
        <v>No</v>
      </c>
    </row>
    <row r="1136" spans="1:19" ht="15.75" x14ac:dyDescent="0.25">
      <c r="A1136" s="36" t="s">
        <v>1176</v>
      </c>
      <c r="B1136" t="str">
        <f>VLOOKUP(A1136,'Customer Names'!A:E,COLUMN('Customer Names'!D1135),FALSE)</f>
        <v>Ms. Megan</v>
      </c>
      <c r="C1136">
        <f>VLOOKUP($A1136,'Medical Examinations'!$A:$J,COLUMN('Medical Examinations'!B1135),FALSE)</f>
        <v>25</v>
      </c>
      <c r="D1136">
        <f>VLOOKUP($A1136,'Medical Examinations'!$A:$J,COLUMN('Medical Examinations'!C1135),FALSE)</f>
        <v>5.32</v>
      </c>
      <c r="E1136" t="str">
        <f>VLOOKUP($A1136,'Medical Examinations'!$A:$J,COLUMN('Medical Examinations'!D1135),FALSE)</f>
        <v>Yes</v>
      </c>
      <c r="F1136" t="str">
        <f>VLOOKUP($A1136,'Medical Examinations'!$A:$J,COLUMN('Medical Examinations'!E1135),FALSE)</f>
        <v>No</v>
      </c>
      <c r="G1136" t="str">
        <f>VLOOKUP($A1136,'Medical Examinations'!$A:$J,COLUMN('Medical Examinations'!F1135),FALSE)</f>
        <v>No</v>
      </c>
      <c r="H1136">
        <f>VLOOKUP($A1136,'Medical Examinations'!$A:$J,COLUMN('Medical Examinations'!G1135),FALSE)</f>
        <v>2</v>
      </c>
      <c r="I1136" t="str">
        <f>VLOOKUP($A1136,'Medical Examinations'!$A:$J,COLUMN('Medical Examinations'!H1135),FALSE)</f>
        <v>No</v>
      </c>
      <c r="J1136" t="str">
        <f>VLOOKUP($A1136,'Medical Examinations'!$A:$J,COLUMN('Medical Examinations'!I1135),FALSE)</f>
        <v>Overweight</v>
      </c>
      <c r="K1136" t="str">
        <f>VLOOKUP($A1136,'Medical Examinations'!$A:$J,COLUMN('Medical Examinations'!J1135),FALSE)</f>
        <v>Normal</v>
      </c>
      <c r="L1136" s="30">
        <f>VLOOKUP($A1136,'Hospitalisation Details'!$A:$K,COLUMN('Hospitalisation Details'!J1135),FALSE)</f>
        <v>24416</v>
      </c>
      <c r="M1136" s="23">
        <f>VLOOKUP($A1136,'Hospitalisation Details'!$A:$K,COLUMN('Hospitalisation Details'!F1135),FALSE)</f>
        <v>9890.23</v>
      </c>
      <c r="N1136" t="str">
        <f>VLOOKUP($A1136,'Hospitalisation Details'!$A:$K,COLUMN('Hospitalisation Details'!G1135),FALSE)</f>
        <v>Tier - 3</v>
      </c>
      <c r="O1136" t="str">
        <f>VLOOKUP($A1136,'Hospitalisation Details'!$A:$K,COLUMN('Hospitalisation Details'!H1135),FALSE)</f>
        <v>Tier - 3</v>
      </c>
      <c r="P1136" t="str">
        <f>VLOOKUP($A1136,'Hospitalisation Details'!$A:$K,COLUMN('Hospitalisation Details'!I1135),FALSE)</f>
        <v>R1013</v>
      </c>
      <c r="Q1136">
        <f>VLOOKUP($A1136,'Hospitalisation Details'!$A:$K,COLUMN('Hospitalisation Details'!K1135),FALSE)</f>
        <v>56</v>
      </c>
      <c r="R1136" t="str" cm="1">
        <f t="array" ref="R1136">_xlfn.IFS(
Q1136&lt;=10,"0-10",
Q1136&lt;=20,"11-20",
Q1136&lt;=30,"21-30",
Q1136&lt;=40,"31-40",
Q1136&lt;=50,"41-50",
Q1136&lt;=60,"51-60",
Q1136&lt;=70,"61-70"
)</f>
        <v>51-60</v>
      </c>
      <c r="S1136" t="str">
        <f t="shared" si="17"/>
        <v>No</v>
      </c>
    </row>
    <row r="1137" spans="1:19" ht="15.75" x14ac:dyDescent="0.25">
      <c r="A1137" s="36" t="s">
        <v>1177</v>
      </c>
      <c r="B1137" t="str">
        <f>VLOOKUP(A1137,'Customer Names'!A:E,COLUMN('Customer Names'!D1136),FALSE)</f>
        <v>Ms. Sara</v>
      </c>
      <c r="C1137">
        <f>VLOOKUP($A1137,'Medical Examinations'!$A:$J,COLUMN('Medical Examinations'!B1136),FALSE)</f>
        <v>39.5</v>
      </c>
      <c r="D1137">
        <f>VLOOKUP($A1137,'Medical Examinations'!$A:$J,COLUMN('Medical Examinations'!C1136),FALSE)</f>
        <v>6.66</v>
      </c>
      <c r="E1137" t="str">
        <f>VLOOKUP($A1137,'Medical Examinations'!$A:$J,COLUMN('Medical Examinations'!D1136),FALSE)</f>
        <v>No</v>
      </c>
      <c r="F1137" t="str">
        <f>VLOOKUP($A1137,'Medical Examinations'!$A:$J,COLUMN('Medical Examinations'!E1136),FALSE)</f>
        <v>No</v>
      </c>
      <c r="G1137" t="str">
        <f>VLOOKUP($A1137,'Medical Examinations'!$A:$J,COLUMN('Medical Examinations'!F1136),FALSE)</f>
        <v>No</v>
      </c>
      <c r="H1137">
        <f>VLOOKUP($A1137,'Medical Examinations'!$A:$J,COLUMN('Medical Examinations'!G1136),FALSE)</f>
        <v>0</v>
      </c>
      <c r="I1137" t="str">
        <f>VLOOKUP($A1137,'Medical Examinations'!$A:$J,COLUMN('Medical Examinations'!H1136),FALSE)</f>
        <v>No</v>
      </c>
      <c r="J1137" t="str">
        <f>VLOOKUP($A1137,'Medical Examinations'!$A:$J,COLUMN('Medical Examinations'!I1136),FALSE)</f>
        <v>Obesity</v>
      </c>
      <c r="K1137" t="str">
        <f>VLOOKUP($A1137,'Medical Examinations'!$A:$J,COLUMN('Medical Examinations'!J1136),FALSE)</f>
        <v>Diabetes</v>
      </c>
      <c r="L1137" s="30">
        <f>VLOOKUP($A1137,'Hospitalisation Details'!$A:$K,COLUMN('Hospitalisation Details'!J1136),FALSE)</f>
        <v>26245</v>
      </c>
      <c r="M1137" s="23">
        <f>VLOOKUP($A1137,'Hospitalisation Details'!$A:$K,COLUMN('Hospitalisation Details'!F1136),FALSE)</f>
        <v>9880.07</v>
      </c>
      <c r="N1137" t="str">
        <f>VLOOKUP($A1137,'Hospitalisation Details'!$A:$K,COLUMN('Hospitalisation Details'!G1136),FALSE)</f>
        <v>Tier - 2</v>
      </c>
      <c r="O1137" t="str">
        <f>VLOOKUP($A1137,'Hospitalisation Details'!$A:$K,COLUMN('Hospitalisation Details'!H1136),FALSE)</f>
        <v>Tier - 3</v>
      </c>
      <c r="P1137" t="str">
        <f>VLOOKUP($A1137,'Hospitalisation Details'!$A:$K,COLUMN('Hospitalisation Details'!I1136),FALSE)</f>
        <v>R1011</v>
      </c>
      <c r="Q1137">
        <f>VLOOKUP($A1137,'Hospitalisation Details'!$A:$K,COLUMN('Hospitalisation Details'!K1136),FALSE)</f>
        <v>51</v>
      </c>
      <c r="R1137" t="str" cm="1">
        <f t="array" ref="R1137">_xlfn.IFS(
Q1137&lt;=10,"0-10",
Q1137&lt;=20,"11-20",
Q1137&lt;=30,"21-30",
Q1137&lt;=40,"31-40",
Q1137&lt;=50,"41-50",
Q1137&lt;=60,"51-60",
Q1137&lt;=70,"61-70"
)</f>
        <v>51-60</v>
      </c>
      <c r="S1137" t="str">
        <f t="shared" si="17"/>
        <v>Yes</v>
      </c>
    </row>
    <row r="1138" spans="1:19" ht="15.75" x14ac:dyDescent="0.25">
      <c r="A1138" s="36" t="s">
        <v>1178</v>
      </c>
      <c r="B1138" t="str">
        <f>VLOOKUP(A1138,'Customer Names'!A:E,COLUMN('Customer Names'!D1137),FALSE)</f>
        <v>Ms. Lucie</v>
      </c>
      <c r="C1138">
        <f>VLOOKUP($A1138,'Medical Examinations'!$A:$J,COLUMN('Medical Examinations'!B1137),FALSE)</f>
        <v>37.729999999999997</v>
      </c>
      <c r="D1138">
        <f>VLOOKUP($A1138,'Medical Examinations'!$A:$J,COLUMN('Medical Examinations'!C1137),FALSE)</f>
        <v>7.4</v>
      </c>
      <c r="E1138" t="str">
        <f>VLOOKUP($A1138,'Medical Examinations'!$A:$J,COLUMN('Medical Examinations'!D1137),FALSE)</f>
        <v>No</v>
      </c>
      <c r="F1138" t="str">
        <f>VLOOKUP($A1138,'Medical Examinations'!$A:$J,COLUMN('Medical Examinations'!E1137),FALSE)</f>
        <v>No</v>
      </c>
      <c r="G1138" t="str">
        <f>VLOOKUP($A1138,'Medical Examinations'!$A:$J,COLUMN('Medical Examinations'!F1137),FALSE)</f>
        <v>No</v>
      </c>
      <c r="H1138">
        <f>VLOOKUP($A1138,'Medical Examinations'!$A:$J,COLUMN('Medical Examinations'!G1137),FALSE)</f>
        <v>0</v>
      </c>
      <c r="I1138" t="str">
        <f>VLOOKUP($A1138,'Medical Examinations'!$A:$J,COLUMN('Medical Examinations'!H1137),FALSE)</f>
        <v>No</v>
      </c>
      <c r="J1138" t="str">
        <f>VLOOKUP($A1138,'Medical Examinations'!$A:$J,COLUMN('Medical Examinations'!I1137),FALSE)</f>
        <v>Obesity</v>
      </c>
      <c r="K1138" t="str">
        <f>VLOOKUP($A1138,'Medical Examinations'!$A:$J,COLUMN('Medical Examinations'!J1137),FALSE)</f>
        <v>Diabetes</v>
      </c>
      <c r="L1138" s="30">
        <f>VLOOKUP($A1138,'Hospitalisation Details'!$A:$K,COLUMN('Hospitalisation Details'!J1137),FALSE)</f>
        <v>26209</v>
      </c>
      <c r="M1138" s="23">
        <f>VLOOKUP($A1138,'Hospitalisation Details'!$A:$K,COLUMN('Hospitalisation Details'!F1137),FALSE)</f>
        <v>9877.61</v>
      </c>
      <c r="N1138" t="str">
        <f>VLOOKUP($A1138,'Hospitalisation Details'!$A:$K,COLUMN('Hospitalisation Details'!G1137),FALSE)</f>
        <v>Tier - 2</v>
      </c>
      <c r="O1138" t="str">
        <f>VLOOKUP($A1138,'Hospitalisation Details'!$A:$K,COLUMN('Hospitalisation Details'!H1137),FALSE)</f>
        <v>Tier - 1</v>
      </c>
      <c r="P1138" t="str">
        <f>VLOOKUP($A1138,'Hospitalisation Details'!$A:$K,COLUMN('Hospitalisation Details'!I1137),FALSE)</f>
        <v>R1013</v>
      </c>
      <c r="Q1138">
        <f>VLOOKUP($A1138,'Hospitalisation Details'!$A:$K,COLUMN('Hospitalisation Details'!K1137),FALSE)</f>
        <v>51</v>
      </c>
      <c r="R1138" t="str" cm="1">
        <f t="array" ref="R1138">_xlfn.IFS(
Q1138&lt;=10,"0-10",
Q1138&lt;=20,"11-20",
Q1138&lt;=30,"21-30",
Q1138&lt;=40,"31-40",
Q1138&lt;=50,"41-50",
Q1138&lt;=60,"51-60",
Q1138&lt;=70,"61-70"
)</f>
        <v>51-60</v>
      </c>
      <c r="S1138" t="str">
        <f t="shared" si="17"/>
        <v>Yes</v>
      </c>
    </row>
    <row r="1139" spans="1:19" ht="15.75" x14ac:dyDescent="0.25">
      <c r="A1139" s="36" t="s">
        <v>1179</v>
      </c>
      <c r="B1139" t="str">
        <f>VLOOKUP(A1139,'Customer Names'!A:E,COLUMN('Customer Names'!D1138),FALSE)</f>
        <v>Ms. Elizabeth</v>
      </c>
      <c r="C1139">
        <f>VLOOKUP($A1139,'Medical Examinations'!$A:$J,COLUMN('Medical Examinations'!B1138),FALSE)</f>
        <v>40.659999999999997</v>
      </c>
      <c r="D1139">
        <f>VLOOKUP($A1139,'Medical Examinations'!$A:$J,COLUMN('Medical Examinations'!C1138),FALSE)</f>
        <v>10.08</v>
      </c>
      <c r="E1139" t="str">
        <f>VLOOKUP($A1139,'Medical Examinations'!$A:$J,COLUMN('Medical Examinations'!D1138),FALSE)</f>
        <v>No</v>
      </c>
      <c r="F1139" t="str">
        <f>VLOOKUP($A1139,'Medical Examinations'!$A:$J,COLUMN('Medical Examinations'!E1138),FALSE)</f>
        <v>No</v>
      </c>
      <c r="G1139" t="str">
        <f>VLOOKUP($A1139,'Medical Examinations'!$A:$J,COLUMN('Medical Examinations'!F1138),FALSE)</f>
        <v>No</v>
      </c>
      <c r="H1139">
        <f>VLOOKUP($A1139,'Medical Examinations'!$A:$J,COLUMN('Medical Examinations'!G1138),FALSE)</f>
        <v>0</v>
      </c>
      <c r="I1139" t="str">
        <f>VLOOKUP($A1139,'Medical Examinations'!$A:$J,COLUMN('Medical Examinations'!H1138),FALSE)</f>
        <v>No</v>
      </c>
      <c r="J1139" t="str">
        <f>VLOOKUP($A1139,'Medical Examinations'!$A:$J,COLUMN('Medical Examinations'!I1138),FALSE)</f>
        <v>Obesity</v>
      </c>
      <c r="K1139" t="str">
        <f>VLOOKUP($A1139,'Medical Examinations'!$A:$J,COLUMN('Medical Examinations'!J1138),FALSE)</f>
        <v>Diabetes</v>
      </c>
      <c r="L1139" s="30">
        <f>VLOOKUP($A1139,'Hospitalisation Details'!$A:$K,COLUMN('Hospitalisation Details'!J1138),FALSE)</f>
        <v>26117</v>
      </c>
      <c r="M1139" s="23">
        <f>VLOOKUP($A1139,'Hospitalisation Details'!$A:$K,COLUMN('Hospitalisation Details'!F1138),FALSE)</f>
        <v>9875.68</v>
      </c>
      <c r="N1139" t="str">
        <f>VLOOKUP($A1139,'Hospitalisation Details'!$A:$K,COLUMN('Hospitalisation Details'!G1138),FALSE)</f>
        <v>Tier - 2</v>
      </c>
      <c r="O1139" t="str">
        <f>VLOOKUP($A1139,'Hospitalisation Details'!$A:$K,COLUMN('Hospitalisation Details'!H1138),FALSE)</f>
        <v>Tier - 3</v>
      </c>
      <c r="P1139" t="str">
        <f>VLOOKUP($A1139,'Hospitalisation Details'!$A:$K,COLUMN('Hospitalisation Details'!I1138),FALSE)</f>
        <v>R1024</v>
      </c>
      <c r="Q1139">
        <f>VLOOKUP($A1139,'Hospitalisation Details'!$A:$K,COLUMN('Hospitalisation Details'!K1138),FALSE)</f>
        <v>51</v>
      </c>
      <c r="R1139" t="str" cm="1">
        <f t="array" ref="R1139">_xlfn.IFS(
Q1139&lt;=10,"0-10",
Q1139&lt;=20,"11-20",
Q1139&lt;=30,"21-30",
Q1139&lt;=40,"31-40",
Q1139&lt;=50,"41-50",
Q1139&lt;=60,"51-60",
Q1139&lt;=70,"61-70"
)</f>
        <v>51-60</v>
      </c>
      <c r="S1139" t="str">
        <f t="shared" si="17"/>
        <v>Yes</v>
      </c>
    </row>
    <row r="1140" spans="1:19" ht="15.75" x14ac:dyDescent="0.25">
      <c r="A1140" s="36" t="s">
        <v>1180</v>
      </c>
      <c r="B1140" t="str">
        <f>VLOOKUP(A1140,'Customer Names'!A:E,COLUMN('Customer Names'!D1139),FALSE)</f>
        <v>Ms. Carma</v>
      </c>
      <c r="C1140">
        <f>VLOOKUP($A1140,'Medical Examinations'!$A:$J,COLUMN('Medical Examinations'!B1139),FALSE)</f>
        <v>34.200000000000003</v>
      </c>
      <c r="D1140">
        <f>VLOOKUP($A1140,'Medical Examinations'!$A:$J,COLUMN('Medical Examinations'!C1139),FALSE)</f>
        <v>8.58</v>
      </c>
      <c r="E1140" t="str">
        <f>VLOOKUP($A1140,'Medical Examinations'!$A:$J,COLUMN('Medical Examinations'!D1139),FALSE)</f>
        <v>No</v>
      </c>
      <c r="F1140" t="str">
        <f>VLOOKUP($A1140,'Medical Examinations'!$A:$J,COLUMN('Medical Examinations'!E1139),FALSE)</f>
        <v>No</v>
      </c>
      <c r="G1140" t="str">
        <f>VLOOKUP($A1140,'Medical Examinations'!$A:$J,COLUMN('Medical Examinations'!F1139),FALSE)</f>
        <v>No</v>
      </c>
      <c r="H1140">
        <f>VLOOKUP($A1140,'Medical Examinations'!$A:$J,COLUMN('Medical Examinations'!G1139),FALSE)</f>
        <v>0</v>
      </c>
      <c r="I1140" t="str">
        <f>VLOOKUP($A1140,'Medical Examinations'!$A:$J,COLUMN('Medical Examinations'!H1139),FALSE)</f>
        <v>No</v>
      </c>
      <c r="J1140" t="str">
        <f>VLOOKUP($A1140,'Medical Examinations'!$A:$J,COLUMN('Medical Examinations'!I1139),FALSE)</f>
        <v>Obesity</v>
      </c>
      <c r="K1140" t="str">
        <f>VLOOKUP($A1140,'Medical Examinations'!$A:$J,COLUMN('Medical Examinations'!J1139),FALSE)</f>
        <v>Diabetes</v>
      </c>
      <c r="L1140" s="30">
        <f>VLOOKUP($A1140,'Hospitalisation Details'!$A:$K,COLUMN('Hospitalisation Details'!J1139),FALSE)</f>
        <v>26289</v>
      </c>
      <c r="M1140" s="23">
        <f>VLOOKUP($A1140,'Hospitalisation Details'!$A:$K,COLUMN('Hospitalisation Details'!F1139),FALSE)</f>
        <v>9872.7000000000007</v>
      </c>
      <c r="N1140" t="str">
        <f>VLOOKUP($A1140,'Hospitalisation Details'!$A:$K,COLUMN('Hospitalisation Details'!G1139),FALSE)</f>
        <v>Tier - 2</v>
      </c>
      <c r="O1140" t="str">
        <f>VLOOKUP($A1140,'Hospitalisation Details'!$A:$K,COLUMN('Hospitalisation Details'!H1139),FALSE)</f>
        <v>Tier - 2</v>
      </c>
      <c r="P1140" t="str">
        <f>VLOOKUP($A1140,'Hospitalisation Details'!$A:$K,COLUMN('Hospitalisation Details'!I1139),FALSE)</f>
        <v>R1011</v>
      </c>
      <c r="Q1140">
        <f>VLOOKUP($A1140,'Hospitalisation Details'!$A:$K,COLUMN('Hospitalisation Details'!K1139),FALSE)</f>
        <v>51</v>
      </c>
      <c r="R1140" t="str" cm="1">
        <f t="array" ref="R1140">_xlfn.IFS(
Q1140&lt;=10,"0-10",
Q1140&lt;=20,"11-20",
Q1140&lt;=30,"21-30",
Q1140&lt;=40,"31-40",
Q1140&lt;=50,"41-50",
Q1140&lt;=60,"51-60",
Q1140&lt;=70,"61-70"
)</f>
        <v>51-60</v>
      </c>
      <c r="S1140" t="str">
        <f t="shared" si="17"/>
        <v>Yes</v>
      </c>
    </row>
    <row r="1141" spans="1:19" ht="15.75" x14ac:dyDescent="0.25">
      <c r="A1141" s="36" t="s">
        <v>1181</v>
      </c>
      <c r="B1141" t="str">
        <f>VLOOKUP(A1141,'Customer Names'!A:E,COLUMN('Customer Names'!D1140),FALSE)</f>
        <v>Mr. Ryan</v>
      </c>
      <c r="C1141">
        <f>VLOOKUP($A1141,'Medical Examinations'!$A:$J,COLUMN('Medical Examinations'!B1140),FALSE)</f>
        <v>46.51</v>
      </c>
      <c r="D1141">
        <f>VLOOKUP($A1141,'Medical Examinations'!$A:$J,COLUMN('Medical Examinations'!C1140),FALSE)</f>
        <v>5.84</v>
      </c>
      <c r="E1141" t="str">
        <f>VLOOKUP($A1141,'Medical Examinations'!$A:$J,COLUMN('Medical Examinations'!D1140),FALSE)</f>
        <v>No</v>
      </c>
      <c r="F1141" t="str">
        <f>VLOOKUP($A1141,'Medical Examinations'!$A:$J,COLUMN('Medical Examinations'!E1140),FALSE)</f>
        <v>No</v>
      </c>
      <c r="G1141" t="str">
        <f>VLOOKUP($A1141,'Medical Examinations'!$A:$J,COLUMN('Medical Examinations'!F1140),FALSE)</f>
        <v>No</v>
      </c>
      <c r="H1141">
        <f>VLOOKUP($A1141,'Medical Examinations'!$A:$J,COLUMN('Medical Examinations'!G1140),FALSE)</f>
        <v>1</v>
      </c>
      <c r="I1141" t="str">
        <f>VLOOKUP($A1141,'Medical Examinations'!$A:$J,COLUMN('Medical Examinations'!H1140),FALSE)</f>
        <v>No</v>
      </c>
      <c r="J1141" t="str">
        <f>VLOOKUP($A1141,'Medical Examinations'!$A:$J,COLUMN('Medical Examinations'!I1140),FALSE)</f>
        <v>Obesity</v>
      </c>
      <c r="K1141" t="str">
        <f>VLOOKUP($A1141,'Medical Examinations'!$A:$J,COLUMN('Medical Examinations'!J1140),FALSE)</f>
        <v>Prediabetes</v>
      </c>
      <c r="L1141" s="30">
        <f>VLOOKUP($A1141,'Hospitalisation Details'!$A:$K,COLUMN('Hospitalisation Details'!J1140),FALSE)</f>
        <v>35982</v>
      </c>
      <c r="M1141" s="23">
        <f>VLOOKUP($A1141,'Hospitalisation Details'!$A:$K,COLUMN('Hospitalisation Details'!F1140),FALSE)</f>
        <v>9870.59</v>
      </c>
      <c r="N1141" t="str">
        <f>VLOOKUP($A1141,'Hospitalisation Details'!$A:$K,COLUMN('Hospitalisation Details'!G1140),FALSE)</f>
        <v>Tier - 2</v>
      </c>
      <c r="O1141" t="str">
        <f>VLOOKUP($A1141,'Hospitalisation Details'!$A:$K,COLUMN('Hospitalisation Details'!H1140),FALSE)</f>
        <v>Tier - 2</v>
      </c>
      <c r="P1141" t="str">
        <f>VLOOKUP($A1141,'Hospitalisation Details'!$A:$K,COLUMN('Hospitalisation Details'!I1140),FALSE)</f>
        <v>R1023</v>
      </c>
      <c r="Q1141">
        <f>VLOOKUP($A1141,'Hospitalisation Details'!$A:$K,COLUMN('Hospitalisation Details'!K1140),FALSE)</f>
        <v>24</v>
      </c>
      <c r="R1141" t="str" cm="1">
        <f t="array" ref="R1141">_xlfn.IFS(
Q1141&lt;=10,"0-10",
Q1141&lt;=20,"11-20",
Q1141&lt;=30,"21-30",
Q1141&lt;=40,"31-40",
Q1141&lt;=50,"41-50",
Q1141&lt;=60,"51-60",
Q1141&lt;=70,"61-70"
)</f>
        <v>21-30</v>
      </c>
      <c r="S1141" t="str">
        <f t="shared" si="17"/>
        <v>Yes</v>
      </c>
    </row>
    <row r="1142" spans="1:19" ht="15.75" x14ac:dyDescent="0.25">
      <c r="A1142" s="36" t="s">
        <v>1182</v>
      </c>
      <c r="B1142" t="str">
        <f>VLOOKUP(A1142,'Customer Names'!A:E,COLUMN('Customer Names'!D1141),FALSE)</f>
        <v>Mr. Daniel</v>
      </c>
      <c r="C1142">
        <f>VLOOKUP($A1142,'Medical Examinations'!$A:$J,COLUMN('Medical Examinations'!B1141),FALSE)</f>
        <v>28.88</v>
      </c>
      <c r="D1142">
        <f>VLOOKUP($A1142,'Medical Examinations'!$A:$J,COLUMN('Medical Examinations'!C1141),FALSE)</f>
        <v>4.8600000000000003</v>
      </c>
      <c r="E1142" t="str">
        <f>VLOOKUP($A1142,'Medical Examinations'!$A:$J,COLUMN('Medical Examinations'!D1141),FALSE)</f>
        <v>Yes</v>
      </c>
      <c r="F1142" t="str">
        <f>VLOOKUP($A1142,'Medical Examinations'!$A:$J,COLUMN('Medical Examinations'!E1141),FALSE)</f>
        <v>No</v>
      </c>
      <c r="G1142" t="str">
        <f>VLOOKUP($A1142,'Medical Examinations'!$A:$J,COLUMN('Medical Examinations'!F1141),FALSE)</f>
        <v>Yes</v>
      </c>
      <c r="H1142">
        <f>VLOOKUP($A1142,'Medical Examinations'!$A:$J,COLUMN('Medical Examinations'!G1141),FALSE)</f>
        <v>1</v>
      </c>
      <c r="I1142" t="str">
        <f>VLOOKUP($A1142,'Medical Examinations'!$A:$J,COLUMN('Medical Examinations'!H1141),FALSE)</f>
        <v>No</v>
      </c>
      <c r="J1142" t="str">
        <f>VLOOKUP($A1142,'Medical Examinations'!$A:$J,COLUMN('Medical Examinations'!I1141),FALSE)</f>
        <v>Overweight</v>
      </c>
      <c r="K1142" t="str">
        <f>VLOOKUP($A1142,'Medical Examinations'!$A:$J,COLUMN('Medical Examinations'!J1141),FALSE)</f>
        <v>Normal</v>
      </c>
      <c r="L1142" s="30">
        <f>VLOOKUP($A1142,'Hospitalisation Details'!$A:$K,COLUMN('Hospitalisation Details'!J1141),FALSE)</f>
        <v>25428</v>
      </c>
      <c r="M1142" s="23">
        <f>VLOOKUP($A1142,'Hospitalisation Details'!$A:$K,COLUMN('Hospitalisation Details'!F1141),FALSE)</f>
        <v>9869.81</v>
      </c>
      <c r="N1142" t="str">
        <f>VLOOKUP($A1142,'Hospitalisation Details'!$A:$K,COLUMN('Hospitalisation Details'!G1141),FALSE)</f>
        <v>Tier - 3</v>
      </c>
      <c r="O1142" t="str">
        <f>VLOOKUP($A1142,'Hospitalisation Details'!$A:$K,COLUMN('Hospitalisation Details'!H1141),FALSE)</f>
        <v>Tier - 3</v>
      </c>
      <c r="P1142" t="str">
        <f>VLOOKUP($A1142,'Hospitalisation Details'!$A:$K,COLUMN('Hospitalisation Details'!I1141),FALSE)</f>
        <v>R1012</v>
      </c>
      <c r="Q1142">
        <f>VLOOKUP($A1142,'Hospitalisation Details'!$A:$K,COLUMN('Hospitalisation Details'!K1141),FALSE)</f>
        <v>53</v>
      </c>
      <c r="R1142" t="str" cm="1">
        <f t="array" ref="R1142">_xlfn.IFS(
Q1142&lt;=10,"0-10",
Q1142&lt;=20,"11-20",
Q1142&lt;=30,"21-30",
Q1142&lt;=40,"31-40",
Q1142&lt;=50,"41-50",
Q1142&lt;=60,"51-60",
Q1142&lt;=70,"61-70"
)</f>
        <v>51-60</v>
      </c>
      <c r="S1142" t="str">
        <f t="shared" si="17"/>
        <v>No</v>
      </c>
    </row>
    <row r="1143" spans="1:19" ht="15.75" x14ac:dyDescent="0.25">
      <c r="A1143" s="36" t="s">
        <v>1183</v>
      </c>
      <c r="B1143" t="str">
        <f>VLOOKUP(A1143,'Customer Names'!A:E,COLUMN('Customer Names'!D1142),FALSE)</f>
        <v>Ms. Sarah</v>
      </c>
      <c r="C1143">
        <f>VLOOKUP($A1143,'Medical Examinations'!$A:$J,COLUMN('Medical Examinations'!B1142),FALSE)</f>
        <v>33.914999999999999</v>
      </c>
      <c r="D1143">
        <f>VLOOKUP($A1143,'Medical Examinations'!$A:$J,COLUMN('Medical Examinations'!C1142),FALSE)</f>
        <v>11.52</v>
      </c>
      <c r="E1143" t="str">
        <f>VLOOKUP($A1143,'Medical Examinations'!$A:$J,COLUMN('Medical Examinations'!D1142),FALSE)</f>
        <v>No</v>
      </c>
      <c r="F1143" t="str">
        <f>VLOOKUP($A1143,'Medical Examinations'!$A:$J,COLUMN('Medical Examinations'!E1142),FALSE)</f>
        <v>No</v>
      </c>
      <c r="G1143" t="str">
        <f>VLOOKUP($A1143,'Medical Examinations'!$A:$J,COLUMN('Medical Examinations'!F1142),FALSE)</f>
        <v>No</v>
      </c>
      <c r="H1143">
        <f>VLOOKUP($A1143,'Medical Examinations'!$A:$J,COLUMN('Medical Examinations'!G1142),FALSE)</f>
        <v>0</v>
      </c>
      <c r="I1143" t="str">
        <f>VLOOKUP($A1143,'Medical Examinations'!$A:$J,COLUMN('Medical Examinations'!H1142),FALSE)</f>
        <v>No</v>
      </c>
      <c r="J1143" t="str">
        <f>VLOOKUP($A1143,'Medical Examinations'!$A:$J,COLUMN('Medical Examinations'!I1142),FALSE)</f>
        <v>Obesity</v>
      </c>
      <c r="K1143" t="str">
        <f>VLOOKUP($A1143,'Medical Examinations'!$A:$J,COLUMN('Medical Examinations'!J1142),FALSE)</f>
        <v>Diabetes</v>
      </c>
      <c r="L1143" s="30">
        <f>VLOOKUP($A1143,'Hospitalisation Details'!$A:$K,COLUMN('Hospitalisation Details'!J1142),FALSE)</f>
        <v>26246</v>
      </c>
      <c r="M1143" s="23">
        <f>VLOOKUP($A1143,'Hospitalisation Details'!$A:$K,COLUMN('Hospitalisation Details'!F1142),FALSE)</f>
        <v>9866.2999999999993</v>
      </c>
      <c r="N1143" t="str">
        <f>VLOOKUP($A1143,'Hospitalisation Details'!$A:$K,COLUMN('Hospitalisation Details'!G1142),FALSE)</f>
        <v>Tier - 2</v>
      </c>
      <c r="O1143" t="str">
        <f>VLOOKUP($A1143,'Hospitalisation Details'!$A:$K,COLUMN('Hospitalisation Details'!H1142),FALSE)</f>
        <v>Tier - 3</v>
      </c>
      <c r="P1143" t="str">
        <f>VLOOKUP($A1143,'Hospitalisation Details'!$A:$K,COLUMN('Hospitalisation Details'!I1142),FALSE)</f>
        <v>R1024</v>
      </c>
      <c r="Q1143">
        <f>VLOOKUP($A1143,'Hospitalisation Details'!$A:$K,COLUMN('Hospitalisation Details'!K1142),FALSE)</f>
        <v>51</v>
      </c>
      <c r="R1143" t="str" cm="1">
        <f t="array" ref="R1143">_xlfn.IFS(
Q1143&lt;=10,"0-10",
Q1143&lt;=20,"11-20",
Q1143&lt;=30,"21-30",
Q1143&lt;=40,"31-40",
Q1143&lt;=50,"41-50",
Q1143&lt;=60,"51-60",
Q1143&lt;=70,"61-70"
)</f>
        <v>51-60</v>
      </c>
      <c r="S1143" t="str">
        <f t="shared" si="17"/>
        <v>Yes</v>
      </c>
    </row>
    <row r="1144" spans="1:19" ht="15.75" x14ac:dyDescent="0.25">
      <c r="A1144" s="36" t="s">
        <v>1184</v>
      </c>
      <c r="B1144" t="str">
        <f>VLOOKUP(A1144,'Customer Names'!A:E,COLUMN('Customer Names'!D1143),FALSE)</f>
        <v>Mr. Matthew</v>
      </c>
      <c r="C1144">
        <f>VLOOKUP($A1144,'Medical Examinations'!$A:$J,COLUMN('Medical Examinations'!B1143),FALSE)</f>
        <v>24.32</v>
      </c>
      <c r="D1144">
        <f>VLOOKUP($A1144,'Medical Examinations'!$A:$J,COLUMN('Medical Examinations'!C1143),FALSE)</f>
        <v>6.15</v>
      </c>
      <c r="E1144" t="str">
        <f>VLOOKUP($A1144,'Medical Examinations'!$A:$J,COLUMN('Medical Examinations'!D1143),FALSE)</f>
        <v>Yes</v>
      </c>
      <c r="F1144" t="str">
        <f>VLOOKUP($A1144,'Medical Examinations'!$A:$J,COLUMN('Medical Examinations'!E1143),FALSE)</f>
        <v>No</v>
      </c>
      <c r="G1144" t="str">
        <f>VLOOKUP($A1144,'Medical Examinations'!$A:$J,COLUMN('Medical Examinations'!F1143),FALSE)</f>
        <v>Yes</v>
      </c>
      <c r="H1144">
        <f>VLOOKUP($A1144,'Medical Examinations'!$A:$J,COLUMN('Medical Examinations'!G1143),FALSE)</f>
        <v>1</v>
      </c>
      <c r="I1144" t="str">
        <f>VLOOKUP($A1144,'Medical Examinations'!$A:$J,COLUMN('Medical Examinations'!H1143),FALSE)</f>
        <v>No</v>
      </c>
      <c r="J1144" t="str">
        <f>VLOOKUP($A1144,'Medical Examinations'!$A:$J,COLUMN('Medical Examinations'!I1143),FALSE)</f>
        <v>Healthy Weight</v>
      </c>
      <c r="K1144" t="str">
        <f>VLOOKUP($A1144,'Medical Examinations'!$A:$J,COLUMN('Medical Examinations'!J1143),FALSE)</f>
        <v>Prediabetes</v>
      </c>
      <c r="L1144" s="30">
        <f>VLOOKUP($A1144,'Hospitalisation Details'!$A:$K,COLUMN('Hospitalisation Details'!J1143),FALSE)</f>
        <v>25496</v>
      </c>
      <c r="M1144" s="23">
        <f>VLOOKUP($A1144,'Hospitalisation Details'!$A:$K,COLUMN('Hospitalisation Details'!F1143),FALSE)</f>
        <v>9863.4699999999993</v>
      </c>
      <c r="N1144" t="str">
        <f>VLOOKUP($A1144,'Hospitalisation Details'!$A:$K,COLUMN('Hospitalisation Details'!G1143),FALSE)</f>
        <v>Tier - 3</v>
      </c>
      <c r="O1144" t="str">
        <f>VLOOKUP($A1144,'Hospitalisation Details'!$A:$K,COLUMN('Hospitalisation Details'!H1143),FALSE)</f>
        <v>Tier - 3</v>
      </c>
      <c r="P1144" t="str">
        <f>VLOOKUP($A1144,'Hospitalisation Details'!$A:$K,COLUMN('Hospitalisation Details'!I1143),FALSE)</f>
        <v>R1012</v>
      </c>
      <c r="Q1144">
        <f>VLOOKUP($A1144,'Hospitalisation Details'!$A:$K,COLUMN('Hospitalisation Details'!K1143),FALSE)</f>
        <v>53</v>
      </c>
      <c r="R1144" t="str" cm="1">
        <f t="array" ref="R1144">_xlfn.IFS(
Q1144&lt;=10,"0-10",
Q1144&lt;=20,"11-20",
Q1144&lt;=30,"21-30",
Q1144&lt;=40,"31-40",
Q1144&lt;=50,"41-50",
Q1144&lt;=60,"51-60",
Q1144&lt;=70,"61-70"
)</f>
        <v>51-60</v>
      </c>
      <c r="S1144" t="str">
        <f t="shared" si="17"/>
        <v>Yes</v>
      </c>
    </row>
    <row r="1145" spans="1:19" ht="15.75" x14ac:dyDescent="0.25">
      <c r="A1145" s="36" t="s">
        <v>1185</v>
      </c>
      <c r="B1145" t="str">
        <f>VLOOKUP(A1145,'Customer Names'!A:E,COLUMN('Customer Names'!D1144),FALSE)</f>
        <v>Ms. Francesca</v>
      </c>
      <c r="C1145">
        <f>VLOOKUP($A1145,'Medical Examinations'!$A:$J,COLUMN('Medical Examinations'!B1144),FALSE)</f>
        <v>25.8</v>
      </c>
      <c r="D1145">
        <f>VLOOKUP($A1145,'Medical Examinations'!$A:$J,COLUMN('Medical Examinations'!C1144),FALSE)</f>
        <v>9.94</v>
      </c>
      <c r="E1145" t="str">
        <f>VLOOKUP($A1145,'Medical Examinations'!$A:$J,COLUMN('Medical Examinations'!D1144),FALSE)</f>
        <v>No</v>
      </c>
      <c r="F1145" t="str">
        <f>VLOOKUP($A1145,'Medical Examinations'!$A:$J,COLUMN('Medical Examinations'!E1144),FALSE)</f>
        <v>No</v>
      </c>
      <c r="G1145" t="str">
        <f>VLOOKUP($A1145,'Medical Examinations'!$A:$J,COLUMN('Medical Examinations'!F1144),FALSE)</f>
        <v>No</v>
      </c>
      <c r="H1145">
        <f>VLOOKUP($A1145,'Medical Examinations'!$A:$J,COLUMN('Medical Examinations'!G1144),FALSE)</f>
        <v>0</v>
      </c>
      <c r="I1145" t="str">
        <f>VLOOKUP($A1145,'Medical Examinations'!$A:$J,COLUMN('Medical Examinations'!H1144),FALSE)</f>
        <v>No</v>
      </c>
      <c r="J1145" t="str">
        <f>VLOOKUP($A1145,'Medical Examinations'!$A:$J,COLUMN('Medical Examinations'!I1144),FALSE)</f>
        <v>Overweight</v>
      </c>
      <c r="K1145" t="str">
        <f>VLOOKUP($A1145,'Medical Examinations'!$A:$J,COLUMN('Medical Examinations'!J1144),FALSE)</f>
        <v>Diabetes</v>
      </c>
      <c r="L1145" s="30">
        <f>VLOOKUP($A1145,'Hospitalisation Details'!$A:$K,COLUMN('Hospitalisation Details'!J1144),FALSE)</f>
        <v>26131</v>
      </c>
      <c r="M1145" s="23">
        <f>VLOOKUP($A1145,'Hospitalisation Details'!$A:$K,COLUMN('Hospitalisation Details'!F1144),FALSE)</f>
        <v>9861.0300000000007</v>
      </c>
      <c r="N1145" t="str">
        <f>VLOOKUP($A1145,'Hospitalisation Details'!$A:$K,COLUMN('Hospitalisation Details'!G1144),FALSE)</f>
        <v>Tier - 2</v>
      </c>
      <c r="O1145" t="str">
        <f>VLOOKUP($A1145,'Hospitalisation Details'!$A:$K,COLUMN('Hospitalisation Details'!H1144),FALSE)</f>
        <v>Tier - 2</v>
      </c>
      <c r="P1145" t="str">
        <f>VLOOKUP($A1145,'Hospitalisation Details'!$A:$K,COLUMN('Hospitalisation Details'!I1144),FALSE)</f>
        <v>R1011</v>
      </c>
      <c r="Q1145">
        <f>VLOOKUP($A1145,'Hospitalisation Details'!$A:$K,COLUMN('Hospitalisation Details'!K1144),FALSE)</f>
        <v>51</v>
      </c>
      <c r="R1145" t="str" cm="1">
        <f t="array" ref="R1145">_xlfn.IFS(
Q1145&lt;=10,"0-10",
Q1145&lt;=20,"11-20",
Q1145&lt;=30,"21-30",
Q1145&lt;=40,"31-40",
Q1145&lt;=50,"41-50",
Q1145&lt;=60,"51-60",
Q1145&lt;=70,"61-70"
)</f>
        <v>51-60</v>
      </c>
      <c r="S1145" t="str">
        <f t="shared" si="17"/>
        <v>Yes</v>
      </c>
    </row>
    <row r="1146" spans="1:19" ht="15.75" x14ac:dyDescent="0.25">
      <c r="A1146" s="36" t="s">
        <v>1186</v>
      </c>
      <c r="B1146" t="str">
        <f>VLOOKUP(A1146,'Customer Names'!A:E,COLUMN('Customer Names'!D1145),FALSE)</f>
        <v>Ms. Nicole</v>
      </c>
      <c r="C1146">
        <f>VLOOKUP($A1146,'Medical Examinations'!$A:$J,COLUMN('Medical Examinations'!B1145),FALSE)</f>
        <v>21.56</v>
      </c>
      <c r="D1146">
        <f>VLOOKUP($A1146,'Medical Examinations'!$A:$J,COLUMN('Medical Examinations'!C1145),FALSE)</f>
        <v>10.56</v>
      </c>
      <c r="E1146" t="str">
        <f>VLOOKUP($A1146,'Medical Examinations'!$A:$J,COLUMN('Medical Examinations'!D1145),FALSE)</f>
        <v>No</v>
      </c>
      <c r="F1146" t="str">
        <f>VLOOKUP($A1146,'Medical Examinations'!$A:$J,COLUMN('Medical Examinations'!E1145),FALSE)</f>
        <v>No</v>
      </c>
      <c r="G1146" t="str">
        <f>VLOOKUP($A1146,'Medical Examinations'!$A:$J,COLUMN('Medical Examinations'!F1145),FALSE)</f>
        <v>No</v>
      </c>
      <c r="H1146">
        <f>VLOOKUP($A1146,'Medical Examinations'!$A:$J,COLUMN('Medical Examinations'!G1145),FALSE)</f>
        <v>0</v>
      </c>
      <c r="I1146" t="str">
        <f>VLOOKUP($A1146,'Medical Examinations'!$A:$J,COLUMN('Medical Examinations'!H1145),FALSE)</f>
        <v>No</v>
      </c>
      <c r="J1146" t="str">
        <f>VLOOKUP($A1146,'Medical Examinations'!$A:$J,COLUMN('Medical Examinations'!I1145),FALSE)</f>
        <v>Healthy Weight</v>
      </c>
      <c r="K1146" t="str">
        <f>VLOOKUP($A1146,'Medical Examinations'!$A:$J,COLUMN('Medical Examinations'!J1145),FALSE)</f>
        <v>Diabetes</v>
      </c>
      <c r="L1146" s="30">
        <f>VLOOKUP($A1146,'Hospitalisation Details'!$A:$K,COLUMN('Hospitalisation Details'!J1145),FALSE)</f>
        <v>26229</v>
      </c>
      <c r="M1146" s="23">
        <f>VLOOKUP($A1146,'Hospitalisation Details'!$A:$K,COLUMN('Hospitalisation Details'!F1145),FALSE)</f>
        <v>9855.1299999999992</v>
      </c>
      <c r="N1146" t="str">
        <f>VLOOKUP($A1146,'Hospitalisation Details'!$A:$K,COLUMN('Hospitalisation Details'!G1145),FALSE)</f>
        <v>Tier - 2</v>
      </c>
      <c r="O1146" t="str">
        <f>VLOOKUP($A1146,'Hospitalisation Details'!$A:$K,COLUMN('Hospitalisation Details'!H1145),FALSE)</f>
        <v>Tier - 3</v>
      </c>
      <c r="P1146" t="str">
        <f>VLOOKUP($A1146,'Hospitalisation Details'!$A:$K,COLUMN('Hospitalisation Details'!I1145),FALSE)</f>
        <v>R1013</v>
      </c>
      <c r="Q1146">
        <f>VLOOKUP($A1146,'Hospitalisation Details'!$A:$K,COLUMN('Hospitalisation Details'!K1145),FALSE)</f>
        <v>51</v>
      </c>
      <c r="R1146" t="str" cm="1">
        <f t="array" ref="R1146">_xlfn.IFS(
Q1146&lt;=10,"0-10",
Q1146&lt;=20,"11-20",
Q1146&lt;=30,"21-30",
Q1146&lt;=40,"31-40",
Q1146&lt;=50,"41-50",
Q1146&lt;=60,"51-60",
Q1146&lt;=70,"61-70"
)</f>
        <v>51-60</v>
      </c>
      <c r="S1146" t="str">
        <f t="shared" si="17"/>
        <v>Yes</v>
      </c>
    </row>
    <row r="1147" spans="1:19" ht="15.75" x14ac:dyDescent="0.25">
      <c r="A1147" s="36" t="s">
        <v>1187</v>
      </c>
      <c r="B1147" t="str">
        <f>VLOOKUP(A1147,'Customer Names'!A:E,COLUMN('Customer Names'!D1146),FALSE)</f>
        <v>Mr. Toshiyuki</v>
      </c>
      <c r="C1147">
        <f>VLOOKUP($A1147,'Medical Examinations'!$A:$J,COLUMN('Medical Examinations'!B1146),FALSE)</f>
        <v>31.6</v>
      </c>
      <c r="D1147">
        <f>VLOOKUP($A1147,'Medical Examinations'!$A:$J,COLUMN('Medical Examinations'!C1146),FALSE)</f>
        <v>6.79</v>
      </c>
      <c r="E1147" t="str">
        <f>VLOOKUP($A1147,'Medical Examinations'!$A:$J,COLUMN('Medical Examinations'!D1146),FALSE)</f>
        <v>No</v>
      </c>
      <c r="F1147" t="str">
        <f>VLOOKUP($A1147,'Medical Examinations'!$A:$J,COLUMN('Medical Examinations'!E1146),FALSE)</f>
        <v>No</v>
      </c>
      <c r="G1147" t="str">
        <f>VLOOKUP($A1147,'Medical Examinations'!$A:$J,COLUMN('Medical Examinations'!F1146),FALSE)</f>
        <v>No</v>
      </c>
      <c r="H1147">
        <f>VLOOKUP($A1147,'Medical Examinations'!$A:$J,COLUMN('Medical Examinations'!G1146),FALSE)</f>
        <v>0</v>
      </c>
      <c r="I1147" t="str">
        <f>VLOOKUP($A1147,'Medical Examinations'!$A:$J,COLUMN('Medical Examinations'!H1146),FALSE)</f>
        <v>No</v>
      </c>
      <c r="J1147" t="str">
        <f>VLOOKUP($A1147,'Medical Examinations'!$A:$J,COLUMN('Medical Examinations'!I1146),FALSE)</f>
        <v>Obesity</v>
      </c>
      <c r="K1147" t="str">
        <f>VLOOKUP($A1147,'Medical Examinations'!$A:$J,COLUMN('Medical Examinations'!J1146),FALSE)</f>
        <v>Diabetes</v>
      </c>
      <c r="L1147" s="30">
        <f>VLOOKUP($A1147,'Hospitalisation Details'!$A:$K,COLUMN('Hospitalisation Details'!J1146),FALSE)</f>
        <v>25146</v>
      </c>
      <c r="M1147" s="23">
        <f>VLOOKUP($A1147,'Hospitalisation Details'!$A:$K,COLUMN('Hospitalisation Details'!F1146),FALSE)</f>
        <v>9850.43</v>
      </c>
      <c r="N1147" t="str">
        <f>VLOOKUP($A1147,'Hospitalisation Details'!$A:$K,COLUMN('Hospitalisation Details'!G1146),FALSE)</f>
        <v>Tier - 3</v>
      </c>
      <c r="O1147" t="str">
        <f>VLOOKUP($A1147,'Hospitalisation Details'!$A:$K,COLUMN('Hospitalisation Details'!H1146),FALSE)</f>
        <v>Tier - 3</v>
      </c>
      <c r="P1147" t="str">
        <f>VLOOKUP($A1147,'Hospitalisation Details'!$A:$K,COLUMN('Hospitalisation Details'!I1146),FALSE)</f>
        <v>R1011</v>
      </c>
      <c r="Q1147">
        <f>VLOOKUP($A1147,'Hospitalisation Details'!$A:$K,COLUMN('Hospitalisation Details'!K1146),FALSE)</f>
        <v>54</v>
      </c>
      <c r="R1147" t="str" cm="1">
        <f t="array" ref="R1147">_xlfn.IFS(
Q1147&lt;=10,"0-10",
Q1147&lt;=20,"11-20",
Q1147&lt;=30,"21-30",
Q1147&lt;=40,"31-40",
Q1147&lt;=50,"41-50",
Q1147&lt;=60,"51-60",
Q1147&lt;=70,"61-70"
)</f>
        <v>51-60</v>
      </c>
      <c r="S1147" t="str">
        <f t="shared" si="17"/>
        <v>Yes</v>
      </c>
    </row>
    <row r="1148" spans="1:19" ht="15.75" x14ac:dyDescent="0.25">
      <c r="A1148" s="36" t="s">
        <v>1188</v>
      </c>
      <c r="B1148" t="str">
        <f>VLOOKUP(A1148,'Customer Names'!A:E,COLUMN('Customer Names'!D1147),FALSE)</f>
        <v>Mr. Tom</v>
      </c>
      <c r="C1148">
        <f>VLOOKUP($A1148,'Medical Examinations'!$A:$J,COLUMN('Medical Examinations'!B1147),FALSE)</f>
        <v>42.93</v>
      </c>
      <c r="D1148">
        <f>VLOOKUP($A1148,'Medical Examinations'!$A:$J,COLUMN('Medical Examinations'!C1147),FALSE)</f>
        <v>4.8</v>
      </c>
      <c r="E1148" t="str">
        <f>VLOOKUP($A1148,'Medical Examinations'!$A:$J,COLUMN('Medical Examinations'!D1147),FALSE)</f>
        <v>No</v>
      </c>
      <c r="F1148" t="str">
        <f>VLOOKUP($A1148,'Medical Examinations'!$A:$J,COLUMN('Medical Examinations'!E1147),FALSE)</f>
        <v>No</v>
      </c>
      <c r="G1148" t="str">
        <f>VLOOKUP($A1148,'Medical Examinations'!$A:$J,COLUMN('Medical Examinations'!F1147),FALSE)</f>
        <v>No</v>
      </c>
      <c r="H1148">
        <f>VLOOKUP($A1148,'Medical Examinations'!$A:$J,COLUMN('Medical Examinations'!G1147),FALSE)</f>
        <v>1</v>
      </c>
      <c r="I1148" t="str">
        <f>VLOOKUP($A1148,'Medical Examinations'!$A:$J,COLUMN('Medical Examinations'!H1147),FALSE)</f>
        <v>No</v>
      </c>
      <c r="J1148" t="str">
        <f>VLOOKUP($A1148,'Medical Examinations'!$A:$J,COLUMN('Medical Examinations'!I1147),FALSE)</f>
        <v>Obesity</v>
      </c>
      <c r="K1148" t="str">
        <f>VLOOKUP($A1148,'Medical Examinations'!$A:$J,COLUMN('Medical Examinations'!J1147),FALSE)</f>
        <v>Normal</v>
      </c>
      <c r="L1148" s="30">
        <f>VLOOKUP($A1148,'Hospitalisation Details'!$A:$K,COLUMN('Hospitalisation Details'!J1147),FALSE)</f>
        <v>33829</v>
      </c>
      <c r="M1148" s="23">
        <f>VLOOKUP($A1148,'Hospitalisation Details'!$A:$K,COLUMN('Hospitalisation Details'!F1147),FALSE)</f>
        <v>9844.4500000000007</v>
      </c>
      <c r="N1148" t="str">
        <f>VLOOKUP($A1148,'Hospitalisation Details'!$A:$K,COLUMN('Hospitalisation Details'!G1147),FALSE)</f>
        <v>Tier - 2</v>
      </c>
      <c r="O1148" t="str">
        <f>VLOOKUP($A1148,'Hospitalisation Details'!$A:$K,COLUMN('Hospitalisation Details'!H1147),FALSE)</f>
        <v>Tier - 1</v>
      </c>
      <c r="P1148" t="str">
        <f>VLOOKUP($A1148,'Hospitalisation Details'!$A:$K,COLUMN('Hospitalisation Details'!I1147),FALSE)</f>
        <v>R1012</v>
      </c>
      <c r="Q1148">
        <f>VLOOKUP($A1148,'Hospitalisation Details'!$A:$K,COLUMN('Hospitalisation Details'!K1147),FALSE)</f>
        <v>30</v>
      </c>
      <c r="R1148" t="str" cm="1">
        <f t="array" ref="R1148">_xlfn.IFS(
Q1148&lt;=10,"0-10",
Q1148&lt;=20,"11-20",
Q1148&lt;=30,"21-30",
Q1148&lt;=40,"31-40",
Q1148&lt;=50,"41-50",
Q1148&lt;=60,"51-60",
Q1148&lt;=70,"61-70"
)</f>
        <v>21-30</v>
      </c>
      <c r="S1148" t="str">
        <f t="shared" si="17"/>
        <v>No</v>
      </c>
    </row>
    <row r="1149" spans="1:19" ht="15.75" x14ac:dyDescent="0.25">
      <c r="A1149" s="36" t="s">
        <v>1189</v>
      </c>
      <c r="B1149" t="str">
        <f>VLOOKUP(A1149,'Customer Names'!A:E,COLUMN('Customer Names'!D1148),FALSE)</f>
        <v>Mr. Brian</v>
      </c>
      <c r="C1149">
        <f>VLOOKUP($A1149,'Medical Examinations'!$A:$J,COLUMN('Medical Examinations'!B1148),FALSE)</f>
        <v>26.72</v>
      </c>
      <c r="D1149">
        <f>VLOOKUP($A1149,'Medical Examinations'!$A:$J,COLUMN('Medical Examinations'!C1148),FALSE)</f>
        <v>5.75</v>
      </c>
      <c r="E1149" t="str">
        <f>VLOOKUP($A1149,'Medical Examinations'!$A:$J,COLUMN('Medical Examinations'!D1148),FALSE)</f>
        <v>No</v>
      </c>
      <c r="F1149" t="str">
        <f>VLOOKUP($A1149,'Medical Examinations'!$A:$J,COLUMN('Medical Examinations'!E1148),FALSE)</f>
        <v>No</v>
      </c>
      <c r="G1149" t="str">
        <f>VLOOKUP($A1149,'Medical Examinations'!$A:$J,COLUMN('Medical Examinations'!F1148),FALSE)</f>
        <v>No</v>
      </c>
      <c r="H1149">
        <f>VLOOKUP($A1149,'Medical Examinations'!$A:$J,COLUMN('Medical Examinations'!G1148),FALSE)</f>
        <v>2</v>
      </c>
      <c r="I1149" t="str">
        <f>VLOOKUP($A1149,'Medical Examinations'!$A:$J,COLUMN('Medical Examinations'!H1148),FALSE)</f>
        <v>No</v>
      </c>
      <c r="J1149" t="str">
        <f>VLOOKUP($A1149,'Medical Examinations'!$A:$J,COLUMN('Medical Examinations'!I1148),FALSE)</f>
        <v>Overweight</v>
      </c>
      <c r="K1149" t="str">
        <f>VLOOKUP($A1149,'Medical Examinations'!$A:$J,COLUMN('Medical Examinations'!J1148),FALSE)</f>
        <v>Prediabetes</v>
      </c>
      <c r="L1149" s="30">
        <f>VLOOKUP($A1149,'Hospitalisation Details'!$A:$K,COLUMN('Hospitalisation Details'!J1148),FALSE)</f>
        <v>26568</v>
      </c>
      <c r="M1149" s="23">
        <f>VLOOKUP($A1149,'Hospitalisation Details'!$A:$K,COLUMN('Hospitalisation Details'!F1148),FALSE)</f>
        <v>9836.2099999999991</v>
      </c>
      <c r="N1149" t="str">
        <f>VLOOKUP($A1149,'Hospitalisation Details'!$A:$K,COLUMN('Hospitalisation Details'!G1148),FALSE)</f>
        <v>Tier - 2</v>
      </c>
      <c r="O1149" t="str">
        <f>VLOOKUP($A1149,'Hospitalisation Details'!$A:$K,COLUMN('Hospitalisation Details'!H1148),FALSE)</f>
        <v>Tier - 3</v>
      </c>
      <c r="P1149" t="str">
        <f>VLOOKUP($A1149,'Hospitalisation Details'!$A:$K,COLUMN('Hospitalisation Details'!I1148),FALSE)</f>
        <v>R1021</v>
      </c>
      <c r="Q1149">
        <f>VLOOKUP($A1149,'Hospitalisation Details'!$A:$K,COLUMN('Hospitalisation Details'!K1148),FALSE)</f>
        <v>50</v>
      </c>
      <c r="R1149" t="str" cm="1">
        <f t="array" ref="R1149">_xlfn.IFS(
Q1149&lt;=10,"0-10",
Q1149&lt;=20,"11-20",
Q1149&lt;=30,"21-30",
Q1149&lt;=40,"31-40",
Q1149&lt;=50,"41-50",
Q1149&lt;=60,"51-60",
Q1149&lt;=70,"61-70"
)</f>
        <v>41-50</v>
      </c>
      <c r="S1149" t="str">
        <f t="shared" si="17"/>
        <v>Yes</v>
      </c>
    </row>
    <row r="1150" spans="1:19" ht="15.75" x14ac:dyDescent="0.25">
      <c r="A1150" s="36" t="s">
        <v>1190</v>
      </c>
      <c r="B1150" t="str">
        <f>VLOOKUP(A1150,'Customer Names'!A:E,COLUMN('Customer Names'!D1149),FALSE)</f>
        <v>Mr. Matthew</v>
      </c>
      <c r="C1150">
        <f>VLOOKUP($A1150,'Medical Examinations'!$A:$J,COLUMN('Medical Examinations'!B1149),FALSE)</f>
        <v>26.67</v>
      </c>
      <c r="D1150">
        <f>VLOOKUP($A1150,'Medical Examinations'!$A:$J,COLUMN('Medical Examinations'!C1149),FALSE)</f>
        <v>5.81</v>
      </c>
      <c r="E1150" t="str">
        <f>VLOOKUP($A1150,'Medical Examinations'!$A:$J,COLUMN('Medical Examinations'!D1149),FALSE)</f>
        <v>No</v>
      </c>
      <c r="F1150" t="str">
        <f>VLOOKUP($A1150,'Medical Examinations'!$A:$J,COLUMN('Medical Examinations'!E1149),FALSE)</f>
        <v>No</v>
      </c>
      <c r="G1150" t="str">
        <f>VLOOKUP($A1150,'Medical Examinations'!$A:$J,COLUMN('Medical Examinations'!F1149),FALSE)</f>
        <v>No</v>
      </c>
      <c r="H1150">
        <f>VLOOKUP($A1150,'Medical Examinations'!$A:$J,COLUMN('Medical Examinations'!G1149),FALSE)</f>
        <v>2</v>
      </c>
      <c r="I1150" t="str">
        <f>VLOOKUP($A1150,'Medical Examinations'!$A:$J,COLUMN('Medical Examinations'!H1149),FALSE)</f>
        <v>No</v>
      </c>
      <c r="J1150" t="str">
        <f>VLOOKUP($A1150,'Medical Examinations'!$A:$J,COLUMN('Medical Examinations'!I1149),FALSE)</f>
        <v>Overweight</v>
      </c>
      <c r="K1150" t="str">
        <f>VLOOKUP($A1150,'Medical Examinations'!$A:$J,COLUMN('Medical Examinations'!J1149),FALSE)</f>
        <v>Prediabetes</v>
      </c>
      <c r="L1150" s="30">
        <f>VLOOKUP($A1150,'Hospitalisation Details'!$A:$K,COLUMN('Hospitalisation Details'!J1149),FALSE)</f>
        <v>26478</v>
      </c>
      <c r="M1150" s="23">
        <f>VLOOKUP($A1150,'Hospitalisation Details'!$A:$K,COLUMN('Hospitalisation Details'!F1149),FALSE)</f>
        <v>9819.25</v>
      </c>
      <c r="N1150" t="str">
        <f>VLOOKUP($A1150,'Hospitalisation Details'!$A:$K,COLUMN('Hospitalisation Details'!G1149),FALSE)</f>
        <v>Tier - 2</v>
      </c>
      <c r="O1150" t="str">
        <f>VLOOKUP($A1150,'Hospitalisation Details'!$A:$K,COLUMN('Hospitalisation Details'!H1149),FALSE)</f>
        <v>Tier - 2</v>
      </c>
      <c r="P1150" t="str">
        <f>VLOOKUP($A1150,'Hospitalisation Details'!$A:$K,COLUMN('Hospitalisation Details'!I1149),FALSE)</f>
        <v>R1021</v>
      </c>
      <c r="Q1150">
        <f>VLOOKUP($A1150,'Hospitalisation Details'!$A:$K,COLUMN('Hospitalisation Details'!K1149),FALSE)</f>
        <v>50</v>
      </c>
      <c r="R1150" t="str" cm="1">
        <f t="array" ref="R1150">_xlfn.IFS(
Q1150&lt;=10,"0-10",
Q1150&lt;=20,"11-20",
Q1150&lt;=30,"21-30",
Q1150&lt;=40,"31-40",
Q1150&lt;=50,"41-50",
Q1150&lt;=60,"51-60",
Q1150&lt;=70,"61-70"
)</f>
        <v>41-50</v>
      </c>
      <c r="S1150" t="str">
        <f t="shared" si="17"/>
        <v>Yes</v>
      </c>
    </row>
    <row r="1151" spans="1:19" ht="15.75" x14ac:dyDescent="0.25">
      <c r="A1151" s="36" t="s">
        <v>1191</v>
      </c>
      <c r="B1151" t="str">
        <f>VLOOKUP(A1151,'Customer Names'!A:E,COLUMN('Customer Names'!D1150),FALSE)</f>
        <v>Ms. Julee</v>
      </c>
      <c r="C1151">
        <f>VLOOKUP($A1151,'Medical Examinations'!$A:$J,COLUMN('Medical Examinations'!B1150),FALSE)</f>
        <v>42.68</v>
      </c>
      <c r="D1151">
        <f>VLOOKUP($A1151,'Medical Examinations'!$A:$J,COLUMN('Medical Examinations'!C1150),FALSE)</f>
        <v>9.2799999999999994</v>
      </c>
      <c r="E1151" t="str">
        <f>VLOOKUP($A1151,'Medical Examinations'!$A:$J,COLUMN('Medical Examinations'!D1150),FALSE)</f>
        <v>No</v>
      </c>
      <c r="F1151" t="str">
        <f>VLOOKUP($A1151,'Medical Examinations'!$A:$J,COLUMN('Medical Examinations'!E1150),FALSE)</f>
        <v>No</v>
      </c>
      <c r="G1151" t="str">
        <f>VLOOKUP($A1151,'Medical Examinations'!$A:$J,COLUMN('Medical Examinations'!F1150),FALSE)</f>
        <v>No</v>
      </c>
      <c r="H1151">
        <f>VLOOKUP($A1151,'Medical Examinations'!$A:$J,COLUMN('Medical Examinations'!G1150),FALSE)</f>
        <v>2</v>
      </c>
      <c r="I1151" t="str">
        <f>VLOOKUP($A1151,'Medical Examinations'!$A:$J,COLUMN('Medical Examinations'!H1150),FALSE)</f>
        <v>No</v>
      </c>
      <c r="J1151" t="str">
        <f>VLOOKUP($A1151,'Medical Examinations'!$A:$J,COLUMN('Medical Examinations'!I1150),FALSE)</f>
        <v>Obesity</v>
      </c>
      <c r="K1151" t="str">
        <f>VLOOKUP($A1151,'Medical Examinations'!$A:$J,COLUMN('Medical Examinations'!J1150),FALSE)</f>
        <v>Diabetes</v>
      </c>
      <c r="L1151" s="30">
        <f>VLOOKUP($A1151,'Hospitalisation Details'!$A:$K,COLUMN('Hospitalisation Details'!J1150),FALSE)</f>
        <v>26924</v>
      </c>
      <c r="M1151" s="23">
        <f>VLOOKUP($A1151,'Hospitalisation Details'!$A:$K,COLUMN('Hospitalisation Details'!F1150),FALSE)</f>
        <v>9800.89</v>
      </c>
      <c r="N1151" t="str">
        <f>VLOOKUP($A1151,'Hospitalisation Details'!$A:$K,COLUMN('Hospitalisation Details'!G1150),FALSE)</f>
        <v>Tier - 2</v>
      </c>
      <c r="O1151" t="str">
        <f>VLOOKUP($A1151,'Hospitalisation Details'!$A:$K,COLUMN('Hospitalisation Details'!H1150),FALSE)</f>
        <v>Tier - 1</v>
      </c>
      <c r="P1151" t="str">
        <f>VLOOKUP($A1151,'Hospitalisation Details'!$A:$K,COLUMN('Hospitalisation Details'!I1150),FALSE)</f>
        <v>R1013</v>
      </c>
      <c r="Q1151">
        <f>VLOOKUP($A1151,'Hospitalisation Details'!$A:$K,COLUMN('Hospitalisation Details'!K1150),FALSE)</f>
        <v>49</v>
      </c>
      <c r="R1151" t="str" cm="1">
        <f t="array" ref="R1151">_xlfn.IFS(
Q1151&lt;=10,"0-10",
Q1151&lt;=20,"11-20",
Q1151&lt;=30,"21-30",
Q1151&lt;=40,"31-40",
Q1151&lt;=50,"41-50",
Q1151&lt;=60,"51-60",
Q1151&lt;=70,"61-70"
)</f>
        <v>41-50</v>
      </c>
      <c r="S1151" t="str">
        <f t="shared" si="17"/>
        <v>Yes</v>
      </c>
    </row>
    <row r="1152" spans="1:19" ht="15.75" x14ac:dyDescent="0.25">
      <c r="A1152" s="36" t="s">
        <v>1192</v>
      </c>
      <c r="B1152" t="str">
        <f>VLOOKUP(A1152,'Customer Names'!A:E,COLUMN('Customer Names'!D1151),FALSE)</f>
        <v>Mr. Christopher</v>
      </c>
      <c r="C1152">
        <f>VLOOKUP($A1152,'Medical Examinations'!$A:$J,COLUMN('Medical Examinations'!B1151),FALSE)</f>
        <v>24.31</v>
      </c>
      <c r="D1152">
        <f>VLOOKUP($A1152,'Medical Examinations'!$A:$J,COLUMN('Medical Examinations'!C1151),FALSE)</f>
        <v>6.37</v>
      </c>
      <c r="E1152" t="str">
        <f>VLOOKUP($A1152,'Medical Examinations'!$A:$J,COLUMN('Medical Examinations'!D1151),FALSE)</f>
        <v>No</v>
      </c>
      <c r="F1152" t="str">
        <f>VLOOKUP($A1152,'Medical Examinations'!$A:$J,COLUMN('Medical Examinations'!E1151),FALSE)</f>
        <v>No</v>
      </c>
      <c r="G1152" t="str">
        <f>VLOOKUP($A1152,'Medical Examinations'!$A:$J,COLUMN('Medical Examinations'!F1151),FALSE)</f>
        <v>No</v>
      </c>
      <c r="H1152">
        <f>VLOOKUP($A1152,'Medical Examinations'!$A:$J,COLUMN('Medical Examinations'!G1151),FALSE)</f>
        <v>0</v>
      </c>
      <c r="I1152" t="str">
        <f>VLOOKUP($A1152,'Medical Examinations'!$A:$J,COLUMN('Medical Examinations'!H1151),FALSE)</f>
        <v>No</v>
      </c>
      <c r="J1152" t="str">
        <f>VLOOKUP($A1152,'Medical Examinations'!$A:$J,COLUMN('Medical Examinations'!I1151),FALSE)</f>
        <v>Healthy Weight</v>
      </c>
      <c r="K1152" t="str">
        <f>VLOOKUP($A1152,'Medical Examinations'!$A:$J,COLUMN('Medical Examinations'!J1151),FALSE)</f>
        <v>Prediabetes</v>
      </c>
      <c r="L1152" s="30">
        <f>VLOOKUP($A1152,'Hospitalisation Details'!$A:$K,COLUMN('Hospitalisation Details'!J1151),FALSE)</f>
        <v>28283</v>
      </c>
      <c r="M1152" s="23">
        <f>VLOOKUP($A1152,'Hospitalisation Details'!$A:$K,COLUMN('Hospitalisation Details'!F1151),FALSE)</f>
        <v>9788.8700000000008</v>
      </c>
      <c r="N1152" t="str">
        <f>VLOOKUP($A1152,'Hospitalisation Details'!$A:$K,COLUMN('Hospitalisation Details'!G1151),FALSE)</f>
        <v>Tier - 3</v>
      </c>
      <c r="O1152" t="str">
        <f>VLOOKUP($A1152,'Hospitalisation Details'!$A:$K,COLUMN('Hospitalisation Details'!H1151),FALSE)</f>
        <v>Tier - 2</v>
      </c>
      <c r="P1152" t="str">
        <f>VLOOKUP($A1152,'Hospitalisation Details'!$A:$K,COLUMN('Hospitalisation Details'!I1151),FALSE)</f>
        <v>R1013</v>
      </c>
      <c r="Q1152">
        <f>VLOOKUP($A1152,'Hospitalisation Details'!$A:$K,COLUMN('Hospitalisation Details'!K1151),FALSE)</f>
        <v>46</v>
      </c>
      <c r="R1152" t="str" cm="1">
        <f t="array" ref="R1152">_xlfn.IFS(
Q1152&lt;=10,"0-10",
Q1152&lt;=20,"11-20",
Q1152&lt;=30,"21-30",
Q1152&lt;=40,"31-40",
Q1152&lt;=50,"41-50",
Q1152&lt;=60,"51-60",
Q1152&lt;=70,"61-70"
)</f>
        <v>41-50</v>
      </c>
      <c r="S1152" t="str">
        <f t="shared" si="17"/>
        <v>Yes</v>
      </c>
    </row>
    <row r="1153" spans="1:19" ht="15.75" x14ac:dyDescent="0.25">
      <c r="A1153" s="36" t="s">
        <v>1193</v>
      </c>
      <c r="B1153" t="str">
        <f>VLOOKUP(A1153,'Customer Names'!A:E,COLUMN('Customer Names'!D1152),FALSE)</f>
        <v>Mr. Ciaran</v>
      </c>
      <c r="C1153">
        <f>VLOOKUP($A1153,'Medical Examinations'!$A:$J,COLUMN('Medical Examinations'!B1152),FALSE)</f>
        <v>44.75</v>
      </c>
      <c r="D1153">
        <f>VLOOKUP($A1153,'Medical Examinations'!$A:$J,COLUMN('Medical Examinations'!C1152),FALSE)</f>
        <v>5.09</v>
      </c>
      <c r="E1153" t="str">
        <f>VLOOKUP($A1153,'Medical Examinations'!$A:$J,COLUMN('Medical Examinations'!D1152),FALSE)</f>
        <v>Yes</v>
      </c>
      <c r="F1153" t="str">
        <f>VLOOKUP($A1153,'Medical Examinations'!$A:$J,COLUMN('Medical Examinations'!E1152),FALSE)</f>
        <v>No</v>
      </c>
      <c r="G1153" t="str">
        <f>VLOOKUP($A1153,'Medical Examinations'!$A:$J,COLUMN('Medical Examinations'!F1152),FALSE)</f>
        <v>No</v>
      </c>
      <c r="H1153">
        <f>VLOOKUP($A1153,'Medical Examinations'!$A:$J,COLUMN('Medical Examinations'!G1152),FALSE)</f>
        <v>0</v>
      </c>
      <c r="I1153" t="str">
        <f>VLOOKUP($A1153,'Medical Examinations'!$A:$J,COLUMN('Medical Examinations'!H1152),FALSE)</f>
        <v>No</v>
      </c>
      <c r="J1153" t="str">
        <f>VLOOKUP($A1153,'Medical Examinations'!$A:$J,COLUMN('Medical Examinations'!I1152),FALSE)</f>
        <v>Obesity</v>
      </c>
      <c r="K1153" t="str">
        <f>VLOOKUP($A1153,'Medical Examinations'!$A:$J,COLUMN('Medical Examinations'!J1152),FALSE)</f>
        <v>Normal</v>
      </c>
      <c r="L1153" s="30">
        <f>VLOOKUP($A1153,'Hospitalisation Details'!$A:$K,COLUMN('Hospitalisation Details'!J1152),FALSE)</f>
        <v>35285</v>
      </c>
      <c r="M1153" s="23">
        <f>VLOOKUP($A1153,'Hospitalisation Details'!$A:$K,COLUMN('Hospitalisation Details'!F1152),FALSE)</f>
        <v>9787.32</v>
      </c>
      <c r="N1153" t="str">
        <f>VLOOKUP($A1153,'Hospitalisation Details'!$A:$K,COLUMN('Hospitalisation Details'!G1152),FALSE)</f>
        <v>Tier - 2</v>
      </c>
      <c r="O1153" t="str">
        <f>VLOOKUP($A1153,'Hospitalisation Details'!$A:$K,COLUMN('Hospitalisation Details'!H1152),FALSE)</f>
        <v>Tier - 3</v>
      </c>
      <c r="P1153" t="str">
        <f>VLOOKUP($A1153,'Hospitalisation Details'!$A:$K,COLUMN('Hospitalisation Details'!I1152),FALSE)</f>
        <v>R1023</v>
      </c>
      <c r="Q1153">
        <f>VLOOKUP($A1153,'Hospitalisation Details'!$A:$K,COLUMN('Hospitalisation Details'!K1152),FALSE)</f>
        <v>26</v>
      </c>
      <c r="R1153" t="str" cm="1">
        <f t="array" ref="R1153">_xlfn.IFS(
Q1153&lt;=10,"0-10",
Q1153&lt;=20,"11-20",
Q1153&lt;=30,"21-30",
Q1153&lt;=40,"31-40",
Q1153&lt;=50,"41-50",
Q1153&lt;=60,"51-60",
Q1153&lt;=70,"61-70"
)</f>
        <v>21-30</v>
      </c>
      <c r="S1153" t="str">
        <f t="shared" si="17"/>
        <v>No</v>
      </c>
    </row>
    <row r="1154" spans="1:19" ht="15.75" x14ac:dyDescent="0.25">
      <c r="A1154" s="36" t="s">
        <v>1194</v>
      </c>
      <c r="B1154" t="str">
        <f>VLOOKUP(A1154,'Customer Names'!A:E,COLUMN('Customer Names'!D1153),FALSE)</f>
        <v>Ms. Kara</v>
      </c>
      <c r="C1154">
        <f>VLOOKUP($A1154,'Medical Examinations'!$A:$J,COLUMN('Medical Examinations'!B1153),FALSE)</f>
        <v>30.78</v>
      </c>
      <c r="D1154">
        <f>VLOOKUP($A1154,'Medical Examinations'!$A:$J,COLUMN('Medical Examinations'!C1153),FALSE)</f>
        <v>7.94</v>
      </c>
      <c r="E1154" t="str">
        <f>VLOOKUP($A1154,'Medical Examinations'!$A:$J,COLUMN('Medical Examinations'!D1153),FALSE)</f>
        <v>No</v>
      </c>
      <c r="F1154" t="str">
        <f>VLOOKUP($A1154,'Medical Examinations'!$A:$J,COLUMN('Medical Examinations'!E1153),FALSE)</f>
        <v>No</v>
      </c>
      <c r="G1154" t="str">
        <f>VLOOKUP($A1154,'Medical Examinations'!$A:$J,COLUMN('Medical Examinations'!F1153),FALSE)</f>
        <v>No</v>
      </c>
      <c r="H1154">
        <f>VLOOKUP($A1154,'Medical Examinations'!$A:$J,COLUMN('Medical Examinations'!G1153),FALSE)</f>
        <v>2</v>
      </c>
      <c r="I1154" t="str">
        <f>VLOOKUP($A1154,'Medical Examinations'!$A:$J,COLUMN('Medical Examinations'!H1153),FALSE)</f>
        <v>No</v>
      </c>
      <c r="J1154" t="str">
        <f>VLOOKUP($A1154,'Medical Examinations'!$A:$J,COLUMN('Medical Examinations'!I1153),FALSE)</f>
        <v>Obesity</v>
      </c>
      <c r="K1154" t="str">
        <f>VLOOKUP($A1154,'Medical Examinations'!$A:$J,COLUMN('Medical Examinations'!J1153),FALSE)</f>
        <v>Diabetes</v>
      </c>
      <c r="L1154" s="30">
        <f>VLOOKUP($A1154,'Hospitalisation Details'!$A:$K,COLUMN('Hospitalisation Details'!J1153),FALSE)</f>
        <v>26852</v>
      </c>
      <c r="M1154" s="23">
        <f>VLOOKUP($A1154,'Hospitalisation Details'!$A:$K,COLUMN('Hospitalisation Details'!F1153),FALSE)</f>
        <v>9778.35</v>
      </c>
      <c r="N1154" t="str">
        <f>VLOOKUP($A1154,'Hospitalisation Details'!$A:$K,COLUMN('Hospitalisation Details'!G1153),FALSE)</f>
        <v>Tier - 2</v>
      </c>
      <c r="O1154" t="str">
        <f>VLOOKUP($A1154,'Hospitalisation Details'!$A:$K,COLUMN('Hospitalisation Details'!H1153),FALSE)</f>
        <v>Tier - 2</v>
      </c>
      <c r="P1154" t="str">
        <f>VLOOKUP($A1154,'Hospitalisation Details'!$A:$K,COLUMN('Hospitalisation Details'!I1153),FALSE)</f>
        <v>R1024</v>
      </c>
      <c r="Q1154">
        <f>VLOOKUP($A1154,'Hospitalisation Details'!$A:$K,COLUMN('Hospitalisation Details'!K1153),FALSE)</f>
        <v>49</v>
      </c>
      <c r="R1154" t="str" cm="1">
        <f t="array" ref="R1154">_xlfn.IFS(
Q1154&lt;=10,"0-10",
Q1154&lt;=20,"11-20",
Q1154&lt;=30,"21-30",
Q1154&lt;=40,"31-40",
Q1154&lt;=50,"41-50",
Q1154&lt;=60,"51-60",
Q1154&lt;=70,"61-70"
)</f>
        <v>41-50</v>
      </c>
      <c r="S1154" t="str">
        <f t="shared" ref="S1154:S1217" si="18">IF(OR(K1154="Diabetes",K1154="Prediabetes"),"Yes","No")</f>
        <v>Yes</v>
      </c>
    </row>
    <row r="1155" spans="1:19" ht="15.75" x14ac:dyDescent="0.25">
      <c r="A1155" s="36" t="s">
        <v>1195</v>
      </c>
      <c r="B1155" t="str">
        <f>VLOOKUP(A1155,'Customer Names'!A:E,COLUMN('Customer Names'!D1154),FALSE)</f>
        <v>Ms. Makie</v>
      </c>
      <c r="C1155">
        <f>VLOOKUP($A1155,'Medical Examinations'!$A:$J,COLUMN('Medical Examinations'!B1154),FALSE)</f>
        <v>21.86</v>
      </c>
      <c r="D1155">
        <f>VLOOKUP($A1155,'Medical Examinations'!$A:$J,COLUMN('Medical Examinations'!C1154),FALSE)</f>
        <v>10.95</v>
      </c>
      <c r="E1155" t="str">
        <f>VLOOKUP($A1155,'Medical Examinations'!$A:$J,COLUMN('Medical Examinations'!D1154),FALSE)</f>
        <v>No</v>
      </c>
      <c r="F1155" t="str">
        <f>VLOOKUP($A1155,'Medical Examinations'!$A:$J,COLUMN('Medical Examinations'!E1154),FALSE)</f>
        <v>No</v>
      </c>
      <c r="G1155" t="str">
        <f>VLOOKUP($A1155,'Medical Examinations'!$A:$J,COLUMN('Medical Examinations'!F1154),FALSE)</f>
        <v>No</v>
      </c>
      <c r="H1155">
        <f>VLOOKUP($A1155,'Medical Examinations'!$A:$J,COLUMN('Medical Examinations'!G1154),FALSE)</f>
        <v>0</v>
      </c>
      <c r="I1155" t="str">
        <f>VLOOKUP($A1155,'Medical Examinations'!$A:$J,COLUMN('Medical Examinations'!H1154),FALSE)</f>
        <v>No</v>
      </c>
      <c r="J1155" t="str">
        <f>VLOOKUP($A1155,'Medical Examinations'!$A:$J,COLUMN('Medical Examinations'!I1154),FALSE)</f>
        <v>Healthy Weight</v>
      </c>
      <c r="K1155" t="str">
        <f>VLOOKUP($A1155,'Medical Examinations'!$A:$J,COLUMN('Medical Examinations'!J1154),FALSE)</f>
        <v>Diabetes</v>
      </c>
      <c r="L1155" s="30">
        <f>VLOOKUP($A1155,'Hospitalisation Details'!$A:$K,COLUMN('Hospitalisation Details'!J1154),FALSE)</f>
        <v>23990</v>
      </c>
      <c r="M1155" s="23">
        <f>VLOOKUP($A1155,'Hospitalisation Details'!$A:$K,COLUMN('Hospitalisation Details'!F1154),FALSE)</f>
        <v>9764.08</v>
      </c>
      <c r="N1155" t="str">
        <f>VLOOKUP($A1155,'Hospitalisation Details'!$A:$K,COLUMN('Hospitalisation Details'!G1154),FALSE)</f>
        <v>Tier - 3</v>
      </c>
      <c r="O1155" t="str">
        <f>VLOOKUP($A1155,'Hospitalisation Details'!$A:$K,COLUMN('Hospitalisation Details'!H1154),FALSE)</f>
        <v>Tier - 1</v>
      </c>
      <c r="P1155" t="str">
        <f>VLOOKUP($A1155,'Hospitalisation Details'!$A:$K,COLUMN('Hospitalisation Details'!I1154),FALSE)</f>
        <v>R1012</v>
      </c>
      <c r="Q1155">
        <f>VLOOKUP($A1155,'Hospitalisation Details'!$A:$K,COLUMN('Hospitalisation Details'!K1154),FALSE)</f>
        <v>57</v>
      </c>
      <c r="R1155" t="str" cm="1">
        <f t="array" ref="R1155">_xlfn.IFS(
Q1155&lt;=10,"0-10",
Q1155&lt;=20,"11-20",
Q1155&lt;=30,"21-30",
Q1155&lt;=40,"31-40",
Q1155&lt;=50,"41-50",
Q1155&lt;=60,"51-60",
Q1155&lt;=70,"61-70"
)</f>
        <v>51-60</v>
      </c>
      <c r="S1155" t="str">
        <f t="shared" si="18"/>
        <v>Yes</v>
      </c>
    </row>
    <row r="1156" spans="1:19" ht="15.75" x14ac:dyDescent="0.25">
      <c r="A1156" s="36" t="s">
        <v>1196</v>
      </c>
      <c r="B1156" t="str">
        <f>VLOOKUP(A1156,'Customer Names'!A:E,COLUMN('Customer Names'!D1155),FALSE)</f>
        <v>Ms. Emily</v>
      </c>
      <c r="C1156">
        <f>VLOOKUP($A1156,'Medical Examinations'!$A:$J,COLUMN('Medical Examinations'!B1155),FALSE)</f>
        <v>49.09</v>
      </c>
      <c r="D1156">
        <f>VLOOKUP($A1156,'Medical Examinations'!$A:$J,COLUMN('Medical Examinations'!C1155),FALSE)</f>
        <v>6.3</v>
      </c>
      <c r="E1156" t="str">
        <f>VLOOKUP($A1156,'Medical Examinations'!$A:$J,COLUMN('Medical Examinations'!D1155),FALSE)</f>
        <v>Yes</v>
      </c>
      <c r="F1156" t="str">
        <f>VLOOKUP($A1156,'Medical Examinations'!$A:$J,COLUMN('Medical Examinations'!E1155),FALSE)</f>
        <v>No</v>
      </c>
      <c r="G1156" t="str">
        <f>VLOOKUP($A1156,'Medical Examinations'!$A:$J,COLUMN('Medical Examinations'!F1155),FALSE)</f>
        <v>No</v>
      </c>
      <c r="H1156">
        <f>VLOOKUP($A1156,'Medical Examinations'!$A:$J,COLUMN('Medical Examinations'!G1155),FALSE)</f>
        <v>0</v>
      </c>
      <c r="I1156" t="str">
        <f>VLOOKUP($A1156,'Medical Examinations'!$A:$J,COLUMN('Medical Examinations'!H1155),FALSE)</f>
        <v>No</v>
      </c>
      <c r="J1156" t="str">
        <f>VLOOKUP($A1156,'Medical Examinations'!$A:$J,COLUMN('Medical Examinations'!I1155),FALSE)</f>
        <v>Obesity</v>
      </c>
      <c r="K1156" t="str">
        <f>VLOOKUP($A1156,'Medical Examinations'!$A:$J,COLUMN('Medical Examinations'!J1155),FALSE)</f>
        <v>Prediabetes</v>
      </c>
      <c r="L1156" s="30">
        <f>VLOOKUP($A1156,'Hospitalisation Details'!$A:$K,COLUMN('Hospitalisation Details'!J1155),FALSE)</f>
        <v>37086</v>
      </c>
      <c r="M1156" s="23">
        <f>VLOOKUP($A1156,'Hospitalisation Details'!$A:$K,COLUMN('Hospitalisation Details'!F1155),FALSE)</f>
        <v>9753.49</v>
      </c>
      <c r="N1156" t="str">
        <f>VLOOKUP($A1156,'Hospitalisation Details'!$A:$K,COLUMN('Hospitalisation Details'!G1155),FALSE)</f>
        <v>Tier - 2</v>
      </c>
      <c r="O1156" t="str">
        <f>VLOOKUP($A1156,'Hospitalisation Details'!$A:$K,COLUMN('Hospitalisation Details'!H1155),FALSE)</f>
        <v>Tier - 2</v>
      </c>
      <c r="P1156" t="str">
        <f>VLOOKUP($A1156,'Hospitalisation Details'!$A:$K,COLUMN('Hospitalisation Details'!I1155),FALSE)</f>
        <v>R1012</v>
      </c>
      <c r="Q1156">
        <f>VLOOKUP($A1156,'Hospitalisation Details'!$A:$K,COLUMN('Hospitalisation Details'!K1155),FALSE)</f>
        <v>21</v>
      </c>
      <c r="R1156" t="str" cm="1">
        <f t="array" ref="R1156">_xlfn.IFS(
Q1156&lt;=10,"0-10",
Q1156&lt;=20,"11-20",
Q1156&lt;=30,"21-30",
Q1156&lt;=40,"31-40",
Q1156&lt;=50,"41-50",
Q1156&lt;=60,"51-60",
Q1156&lt;=70,"61-70"
)</f>
        <v>21-30</v>
      </c>
      <c r="S1156" t="str">
        <f t="shared" si="18"/>
        <v>Yes</v>
      </c>
    </row>
    <row r="1157" spans="1:19" ht="15.75" x14ac:dyDescent="0.25">
      <c r="A1157" s="36" t="s">
        <v>1197</v>
      </c>
      <c r="B1157" t="str">
        <f>VLOOKUP(A1157,'Customer Names'!A:E,COLUMN('Customer Names'!D1156),FALSE)</f>
        <v>Mr. Cary</v>
      </c>
      <c r="C1157">
        <f>VLOOKUP($A1157,'Medical Examinations'!$A:$J,COLUMN('Medical Examinations'!B1156),FALSE)</f>
        <v>47.74</v>
      </c>
      <c r="D1157">
        <f>VLOOKUP($A1157,'Medical Examinations'!$A:$J,COLUMN('Medical Examinations'!C1156),FALSE)</f>
        <v>8.0500000000000007</v>
      </c>
      <c r="E1157" t="str">
        <f>VLOOKUP($A1157,'Medical Examinations'!$A:$J,COLUMN('Medical Examinations'!D1156),FALSE)</f>
        <v>Yes</v>
      </c>
      <c r="F1157" t="str">
        <f>VLOOKUP($A1157,'Medical Examinations'!$A:$J,COLUMN('Medical Examinations'!E1156),FALSE)</f>
        <v>No</v>
      </c>
      <c r="G1157" t="str">
        <f>VLOOKUP($A1157,'Medical Examinations'!$A:$J,COLUMN('Medical Examinations'!F1156),FALSE)</f>
        <v>No</v>
      </c>
      <c r="H1157">
        <f>VLOOKUP($A1157,'Medical Examinations'!$A:$J,COLUMN('Medical Examinations'!G1156),FALSE)</f>
        <v>2</v>
      </c>
      <c r="I1157" t="str">
        <f>VLOOKUP($A1157,'Medical Examinations'!$A:$J,COLUMN('Medical Examinations'!H1156),FALSE)</f>
        <v>No</v>
      </c>
      <c r="J1157" t="str">
        <f>VLOOKUP($A1157,'Medical Examinations'!$A:$J,COLUMN('Medical Examinations'!I1156),FALSE)</f>
        <v>Obesity</v>
      </c>
      <c r="K1157" t="str">
        <f>VLOOKUP($A1157,'Medical Examinations'!$A:$J,COLUMN('Medical Examinations'!J1156),FALSE)</f>
        <v>Diabetes</v>
      </c>
      <c r="L1157" s="30">
        <f>VLOOKUP($A1157,'Hospitalisation Details'!$A:$K,COLUMN('Hospitalisation Details'!J1156),FALSE)</f>
        <v>25753</v>
      </c>
      <c r="M1157" s="23">
        <f>VLOOKUP($A1157,'Hospitalisation Details'!$A:$K,COLUMN('Hospitalisation Details'!F1156),FALSE)</f>
        <v>9748.91</v>
      </c>
      <c r="N1157" t="str">
        <f>VLOOKUP($A1157,'Hospitalisation Details'!$A:$K,COLUMN('Hospitalisation Details'!G1156),FALSE)</f>
        <v>Tier - 2</v>
      </c>
      <c r="O1157" t="str">
        <f>VLOOKUP($A1157,'Hospitalisation Details'!$A:$K,COLUMN('Hospitalisation Details'!H1156),FALSE)</f>
        <v>Tier - 1</v>
      </c>
      <c r="P1157" t="str">
        <f>VLOOKUP($A1157,'Hospitalisation Details'!$A:$K,COLUMN('Hospitalisation Details'!I1156),FALSE)</f>
        <v>R1013</v>
      </c>
      <c r="Q1157">
        <f>VLOOKUP($A1157,'Hospitalisation Details'!$A:$K,COLUMN('Hospitalisation Details'!K1156),FALSE)</f>
        <v>52</v>
      </c>
      <c r="R1157" t="str" cm="1">
        <f t="array" ref="R1157">_xlfn.IFS(
Q1157&lt;=10,"0-10",
Q1157&lt;=20,"11-20",
Q1157&lt;=30,"21-30",
Q1157&lt;=40,"31-40",
Q1157&lt;=50,"41-50",
Q1157&lt;=60,"51-60",
Q1157&lt;=70,"61-70"
)</f>
        <v>51-60</v>
      </c>
      <c r="S1157" t="str">
        <f t="shared" si="18"/>
        <v>Yes</v>
      </c>
    </row>
    <row r="1158" spans="1:19" ht="15.75" x14ac:dyDescent="0.25">
      <c r="A1158" s="36" t="s">
        <v>1198</v>
      </c>
      <c r="B1158" t="str">
        <f>VLOOKUP(A1158,'Customer Names'!A:E,COLUMN('Customer Names'!D1157),FALSE)</f>
        <v>Mr. Steven</v>
      </c>
      <c r="C1158">
        <f>VLOOKUP($A1158,'Medical Examinations'!$A:$J,COLUMN('Medical Examinations'!B1157),FALSE)</f>
        <v>30.2</v>
      </c>
      <c r="D1158">
        <f>VLOOKUP($A1158,'Medical Examinations'!$A:$J,COLUMN('Medical Examinations'!C1157),FALSE)</f>
        <v>9.8800000000000008</v>
      </c>
      <c r="E1158" t="str">
        <f>VLOOKUP($A1158,'Medical Examinations'!$A:$J,COLUMN('Medical Examinations'!D1157),FALSE)</f>
        <v>Yes</v>
      </c>
      <c r="F1158" t="str">
        <f>VLOOKUP($A1158,'Medical Examinations'!$A:$J,COLUMN('Medical Examinations'!E1157),FALSE)</f>
        <v>No</v>
      </c>
      <c r="G1158" t="str">
        <f>VLOOKUP($A1158,'Medical Examinations'!$A:$J,COLUMN('Medical Examinations'!F1157),FALSE)</f>
        <v>No</v>
      </c>
      <c r="H1158">
        <f>VLOOKUP($A1158,'Medical Examinations'!$A:$J,COLUMN('Medical Examinations'!G1157),FALSE)</f>
        <v>2</v>
      </c>
      <c r="I1158" t="str">
        <f>VLOOKUP($A1158,'Medical Examinations'!$A:$J,COLUMN('Medical Examinations'!H1157),FALSE)</f>
        <v>No</v>
      </c>
      <c r="J1158" t="str">
        <f>VLOOKUP($A1158,'Medical Examinations'!$A:$J,COLUMN('Medical Examinations'!I1157),FALSE)</f>
        <v>Obesity</v>
      </c>
      <c r="K1158" t="str">
        <f>VLOOKUP($A1158,'Medical Examinations'!$A:$J,COLUMN('Medical Examinations'!J1157),FALSE)</f>
        <v>Diabetes</v>
      </c>
      <c r="L1158" s="30">
        <f>VLOOKUP($A1158,'Hospitalisation Details'!$A:$K,COLUMN('Hospitalisation Details'!J1157),FALSE)</f>
        <v>25798</v>
      </c>
      <c r="M1158" s="23">
        <f>VLOOKUP($A1158,'Hospitalisation Details'!$A:$K,COLUMN('Hospitalisation Details'!F1157),FALSE)</f>
        <v>9724.5300000000007</v>
      </c>
      <c r="N1158" t="str">
        <f>VLOOKUP($A1158,'Hospitalisation Details'!$A:$K,COLUMN('Hospitalisation Details'!G1157),FALSE)</f>
        <v>Tier - 3</v>
      </c>
      <c r="O1158" t="str">
        <f>VLOOKUP($A1158,'Hospitalisation Details'!$A:$K,COLUMN('Hospitalisation Details'!H1157),FALSE)</f>
        <v>Tier - 1</v>
      </c>
      <c r="P1158" t="str">
        <f>VLOOKUP($A1158,'Hospitalisation Details'!$A:$K,COLUMN('Hospitalisation Details'!I1157),FALSE)</f>
        <v>R1011</v>
      </c>
      <c r="Q1158">
        <f>VLOOKUP($A1158,'Hospitalisation Details'!$A:$K,COLUMN('Hospitalisation Details'!K1157),FALSE)</f>
        <v>52</v>
      </c>
      <c r="R1158" t="str" cm="1">
        <f t="array" ref="R1158">_xlfn.IFS(
Q1158&lt;=10,"0-10",
Q1158&lt;=20,"11-20",
Q1158&lt;=30,"21-30",
Q1158&lt;=40,"31-40",
Q1158&lt;=50,"41-50",
Q1158&lt;=60,"51-60",
Q1158&lt;=70,"61-70"
)</f>
        <v>51-60</v>
      </c>
      <c r="S1158" t="str">
        <f t="shared" si="18"/>
        <v>Yes</v>
      </c>
    </row>
    <row r="1159" spans="1:19" ht="15.75" x14ac:dyDescent="0.25">
      <c r="A1159" s="36" t="s">
        <v>1199</v>
      </c>
      <c r="B1159" t="str">
        <f>VLOOKUP(A1159,'Customer Names'!A:E,COLUMN('Customer Names'!D1158),FALSE)</f>
        <v>Mr. Jose</v>
      </c>
      <c r="C1159">
        <f>VLOOKUP($A1159,'Medical Examinations'!$A:$J,COLUMN('Medical Examinations'!B1158),FALSE)</f>
        <v>33.25</v>
      </c>
      <c r="D1159">
        <f>VLOOKUP($A1159,'Medical Examinations'!$A:$J,COLUMN('Medical Examinations'!C1158),FALSE)</f>
        <v>7.42</v>
      </c>
      <c r="E1159" t="str">
        <f>VLOOKUP($A1159,'Medical Examinations'!$A:$J,COLUMN('Medical Examinations'!D1158),FALSE)</f>
        <v>Yes</v>
      </c>
      <c r="F1159" t="str">
        <f>VLOOKUP($A1159,'Medical Examinations'!$A:$J,COLUMN('Medical Examinations'!E1158),FALSE)</f>
        <v>No</v>
      </c>
      <c r="G1159" t="str">
        <f>VLOOKUP($A1159,'Medical Examinations'!$A:$J,COLUMN('Medical Examinations'!F1158),FALSE)</f>
        <v>No</v>
      </c>
      <c r="H1159">
        <f>VLOOKUP($A1159,'Medical Examinations'!$A:$J,COLUMN('Medical Examinations'!G1158),FALSE)</f>
        <v>2</v>
      </c>
      <c r="I1159" t="str">
        <f>VLOOKUP($A1159,'Medical Examinations'!$A:$J,COLUMN('Medical Examinations'!H1158),FALSE)</f>
        <v>No</v>
      </c>
      <c r="J1159" t="str">
        <f>VLOOKUP($A1159,'Medical Examinations'!$A:$J,COLUMN('Medical Examinations'!I1158),FALSE)</f>
        <v>Obesity</v>
      </c>
      <c r="K1159" t="str">
        <f>VLOOKUP($A1159,'Medical Examinations'!$A:$J,COLUMN('Medical Examinations'!J1158),FALSE)</f>
        <v>Diabetes</v>
      </c>
      <c r="L1159" s="30">
        <f>VLOOKUP($A1159,'Hospitalisation Details'!$A:$K,COLUMN('Hospitalisation Details'!J1158),FALSE)</f>
        <v>25823</v>
      </c>
      <c r="M1159" s="23">
        <f>VLOOKUP($A1159,'Hospitalisation Details'!$A:$K,COLUMN('Hospitalisation Details'!F1158),FALSE)</f>
        <v>9722.77</v>
      </c>
      <c r="N1159" t="str">
        <f>VLOOKUP($A1159,'Hospitalisation Details'!$A:$K,COLUMN('Hospitalisation Details'!G1158),FALSE)</f>
        <v>Tier - 3</v>
      </c>
      <c r="O1159" t="str">
        <f>VLOOKUP($A1159,'Hospitalisation Details'!$A:$K,COLUMN('Hospitalisation Details'!H1158),FALSE)</f>
        <v>Tier - 1</v>
      </c>
      <c r="P1159" t="str">
        <f>VLOOKUP($A1159,'Hospitalisation Details'!$A:$K,COLUMN('Hospitalisation Details'!I1158),FALSE)</f>
        <v>R1016</v>
      </c>
      <c r="Q1159">
        <f>VLOOKUP($A1159,'Hospitalisation Details'!$A:$K,COLUMN('Hospitalisation Details'!K1158),FALSE)</f>
        <v>52</v>
      </c>
      <c r="R1159" t="str" cm="1">
        <f t="array" ref="R1159">_xlfn.IFS(
Q1159&lt;=10,"0-10",
Q1159&lt;=20,"11-20",
Q1159&lt;=30,"21-30",
Q1159&lt;=40,"31-40",
Q1159&lt;=50,"41-50",
Q1159&lt;=60,"51-60",
Q1159&lt;=70,"61-70"
)</f>
        <v>51-60</v>
      </c>
      <c r="S1159" t="str">
        <f t="shared" si="18"/>
        <v>Yes</v>
      </c>
    </row>
    <row r="1160" spans="1:19" ht="15.75" x14ac:dyDescent="0.25">
      <c r="A1160" s="36" t="s">
        <v>1200</v>
      </c>
      <c r="B1160" t="str">
        <f>VLOOKUP(A1160,'Customer Names'!A:E,COLUMN('Customer Names'!D1159),FALSE)</f>
        <v>Ms. Tatiana</v>
      </c>
      <c r="C1160">
        <f>VLOOKUP($A1160,'Medical Examinations'!$A:$J,COLUMN('Medical Examinations'!B1159),FALSE)</f>
        <v>26.6</v>
      </c>
      <c r="D1160">
        <f>VLOOKUP($A1160,'Medical Examinations'!$A:$J,COLUMN('Medical Examinations'!C1159),FALSE)</f>
        <v>8.4499999999999993</v>
      </c>
      <c r="E1160" t="str">
        <f>VLOOKUP($A1160,'Medical Examinations'!$A:$J,COLUMN('Medical Examinations'!D1159),FALSE)</f>
        <v>Yes</v>
      </c>
      <c r="F1160" t="str">
        <f>VLOOKUP($A1160,'Medical Examinations'!$A:$J,COLUMN('Medical Examinations'!E1159),FALSE)</f>
        <v>No</v>
      </c>
      <c r="G1160" t="str">
        <f>VLOOKUP($A1160,'Medical Examinations'!$A:$J,COLUMN('Medical Examinations'!F1159),FALSE)</f>
        <v>No</v>
      </c>
      <c r="H1160">
        <f>VLOOKUP($A1160,'Medical Examinations'!$A:$J,COLUMN('Medical Examinations'!G1159),FALSE)</f>
        <v>1</v>
      </c>
      <c r="I1160" t="str">
        <f>VLOOKUP($A1160,'Medical Examinations'!$A:$J,COLUMN('Medical Examinations'!H1159),FALSE)</f>
        <v>No</v>
      </c>
      <c r="J1160" t="str">
        <f>VLOOKUP($A1160,'Medical Examinations'!$A:$J,COLUMN('Medical Examinations'!I1159),FALSE)</f>
        <v>Overweight</v>
      </c>
      <c r="K1160" t="str">
        <f>VLOOKUP($A1160,'Medical Examinations'!$A:$J,COLUMN('Medical Examinations'!J1159),FALSE)</f>
        <v>Diabetes</v>
      </c>
      <c r="L1160" s="30">
        <f>VLOOKUP($A1160,'Hospitalisation Details'!$A:$K,COLUMN('Hospitalisation Details'!J1159),FALSE)</f>
        <v>27572</v>
      </c>
      <c r="M1160" s="23">
        <f>VLOOKUP($A1160,'Hospitalisation Details'!$A:$K,COLUMN('Hospitalisation Details'!F1159),FALSE)</f>
        <v>9715.84</v>
      </c>
      <c r="N1160" t="str">
        <f>VLOOKUP($A1160,'Hospitalisation Details'!$A:$K,COLUMN('Hospitalisation Details'!G1159),FALSE)</f>
        <v>Tier - 2</v>
      </c>
      <c r="O1160" t="str">
        <f>VLOOKUP($A1160,'Hospitalisation Details'!$A:$K,COLUMN('Hospitalisation Details'!H1159),FALSE)</f>
        <v>Tier - 1</v>
      </c>
      <c r="P1160" t="str">
        <f>VLOOKUP($A1160,'Hospitalisation Details'!$A:$K,COLUMN('Hospitalisation Details'!I1159),FALSE)</f>
        <v>R1024</v>
      </c>
      <c r="Q1160">
        <f>VLOOKUP($A1160,'Hospitalisation Details'!$A:$K,COLUMN('Hospitalisation Details'!K1159),FALSE)</f>
        <v>47</v>
      </c>
      <c r="R1160" t="str" cm="1">
        <f t="array" ref="R1160">_xlfn.IFS(
Q1160&lt;=10,"0-10",
Q1160&lt;=20,"11-20",
Q1160&lt;=30,"21-30",
Q1160&lt;=40,"31-40",
Q1160&lt;=50,"41-50",
Q1160&lt;=60,"51-60",
Q1160&lt;=70,"61-70"
)</f>
        <v>41-50</v>
      </c>
      <c r="S1160" t="str">
        <f t="shared" si="18"/>
        <v>Yes</v>
      </c>
    </row>
    <row r="1161" spans="1:19" ht="15.75" x14ac:dyDescent="0.25">
      <c r="A1161" s="36" t="s">
        <v>1201</v>
      </c>
      <c r="B1161" t="str">
        <f>VLOOKUP(A1161,'Customer Names'!A:E,COLUMN('Customer Names'!D1160),FALSE)</f>
        <v>Mr. Dan</v>
      </c>
      <c r="C1161">
        <f>VLOOKUP($A1161,'Medical Examinations'!$A:$J,COLUMN('Medical Examinations'!B1160),FALSE)</f>
        <v>26.35</v>
      </c>
      <c r="D1161">
        <f>VLOOKUP($A1161,'Medical Examinations'!$A:$J,COLUMN('Medical Examinations'!C1160),FALSE)</f>
        <v>6.21</v>
      </c>
      <c r="E1161" t="str">
        <f>VLOOKUP($A1161,'Medical Examinations'!$A:$J,COLUMN('Medical Examinations'!D1160),FALSE)</f>
        <v>No</v>
      </c>
      <c r="F1161" t="str">
        <f>VLOOKUP($A1161,'Medical Examinations'!$A:$J,COLUMN('Medical Examinations'!E1160),FALSE)</f>
        <v>No</v>
      </c>
      <c r="G1161" t="str">
        <f>VLOOKUP($A1161,'Medical Examinations'!$A:$J,COLUMN('Medical Examinations'!F1160),FALSE)</f>
        <v>No</v>
      </c>
      <c r="H1161">
        <f>VLOOKUP($A1161,'Medical Examinations'!$A:$J,COLUMN('Medical Examinations'!G1160),FALSE)</f>
        <v>2</v>
      </c>
      <c r="I1161" t="str">
        <f>VLOOKUP($A1161,'Medical Examinations'!$A:$J,COLUMN('Medical Examinations'!H1160),FALSE)</f>
        <v>No</v>
      </c>
      <c r="J1161" t="str">
        <f>VLOOKUP($A1161,'Medical Examinations'!$A:$J,COLUMN('Medical Examinations'!I1160),FALSE)</f>
        <v>Overweight</v>
      </c>
      <c r="K1161" t="str">
        <f>VLOOKUP($A1161,'Medical Examinations'!$A:$J,COLUMN('Medical Examinations'!J1160),FALSE)</f>
        <v>Prediabetes</v>
      </c>
      <c r="L1161" s="30">
        <f>VLOOKUP($A1161,'Hospitalisation Details'!$A:$K,COLUMN('Hospitalisation Details'!J1160),FALSE)</f>
        <v>26490</v>
      </c>
      <c r="M1161" s="23">
        <f>VLOOKUP($A1161,'Hospitalisation Details'!$A:$K,COLUMN('Hospitalisation Details'!F1160),FALSE)</f>
        <v>9710.7099999999991</v>
      </c>
      <c r="N1161" t="str">
        <f>VLOOKUP($A1161,'Hospitalisation Details'!$A:$K,COLUMN('Hospitalisation Details'!G1160),FALSE)</f>
        <v>Tier - 2</v>
      </c>
      <c r="O1161" t="str">
        <f>VLOOKUP($A1161,'Hospitalisation Details'!$A:$K,COLUMN('Hospitalisation Details'!H1160),FALSE)</f>
        <v>Tier - 1</v>
      </c>
      <c r="P1161" t="str">
        <f>VLOOKUP($A1161,'Hospitalisation Details'!$A:$K,COLUMN('Hospitalisation Details'!I1160),FALSE)</f>
        <v>R1021</v>
      </c>
      <c r="Q1161">
        <f>VLOOKUP($A1161,'Hospitalisation Details'!$A:$K,COLUMN('Hospitalisation Details'!K1160),FALSE)</f>
        <v>50</v>
      </c>
      <c r="R1161" t="str" cm="1">
        <f t="array" ref="R1161">_xlfn.IFS(
Q1161&lt;=10,"0-10",
Q1161&lt;=20,"11-20",
Q1161&lt;=30,"21-30",
Q1161&lt;=40,"31-40",
Q1161&lt;=50,"41-50",
Q1161&lt;=60,"51-60",
Q1161&lt;=70,"61-70"
)</f>
        <v>41-50</v>
      </c>
      <c r="S1161" t="str">
        <f t="shared" si="18"/>
        <v>Yes</v>
      </c>
    </row>
    <row r="1162" spans="1:19" ht="15.75" x14ac:dyDescent="0.25">
      <c r="A1162" s="36" t="s">
        <v>1202</v>
      </c>
      <c r="B1162" t="str">
        <f>VLOOKUP(A1162,'Customer Names'!A:E,COLUMN('Customer Names'!D1161),FALSE)</f>
        <v>Ms. Liisa</v>
      </c>
      <c r="C1162">
        <f>VLOOKUP($A1162,'Medical Examinations'!$A:$J,COLUMN('Medical Examinations'!B1161),FALSE)</f>
        <v>39.994999999999997</v>
      </c>
      <c r="D1162">
        <f>VLOOKUP($A1162,'Medical Examinations'!$A:$J,COLUMN('Medical Examinations'!C1161),FALSE)</f>
        <v>4.6500000000000004</v>
      </c>
      <c r="E1162" t="str">
        <f>VLOOKUP($A1162,'Medical Examinations'!$A:$J,COLUMN('Medical Examinations'!D1161),FALSE)</f>
        <v>No</v>
      </c>
      <c r="F1162" t="str">
        <f>VLOOKUP($A1162,'Medical Examinations'!$A:$J,COLUMN('Medical Examinations'!E1161),FALSE)</f>
        <v>No</v>
      </c>
      <c r="G1162" t="str">
        <f>VLOOKUP($A1162,'Medical Examinations'!$A:$J,COLUMN('Medical Examinations'!F1161),FALSE)</f>
        <v>No</v>
      </c>
      <c r="H1162">
        <f>VLOOKUP($A1162,'Medical Examinations'!$A:$J,COLUMN('Medical Examinations'!G1161),FALSE)</f>
        <v>0</v>
      </c>
      <c r="I1162" t="str">
        <f>VLOOKUP($A1162,'Medical Examinations'!$A:$J,COLUMN('Medical Examinations'!H1161),FALSE)</f>
        <v>No</v>
      </c>
      <c r="J1162" t="str">
        <f>VLOOKUP($A1162,'Medical Examinations'!$A:$J,COLUMN('Medical Examinations'!I1161),FALSE)</f>
        <v>Obesity</v>
      </c>
      <c r="K1162" t="str">
        <f>VLOOKUP($A1162,'Medical Examinations'!$A:$J,COLUMN('Medical Examinations'!J1161),FALSE)</f>
        <v>Normal</v>
      </c>
      <c r="L1162" s="30">
        <f>VLOOKUP($A1162,'Hospitalisation Details'!$A:$K,COLUMN('Hospitalisation Details'!J1161),FALSE)</f>
        <v>28387</v>
      </c>
      <c r="M1162" s="23">
        <f>VLOOKUP($A1162,'Hospitalisation Details'!$A:$K,COLUMN('Hospitalisation Details'!F1161),FALSE)</f>
        <v>9704.67</v>
      </c>
      <c r="N1162" t="str">
        <f>VLOOKUP($A1162,'Hospitalisation Details'!$A:$K,COLUMN('Hospitalisation Details'!G1161),FALSE)</f>
        <v>Tier - 2</v>
      </c>
      <c r="O1162" t="str">
        <f>VLOOKUP($A1162,'Hospitalisation Details'!$A:$K,COLUMN('Hospitalisation Details'!H1161),FALSE)</f>
        <v>Tier - 3</v>
      </c>
      <c r="P1162" t="str">
        <f>VLOOKUP($A1162,'Hospitalisation Details'!$A:$K,COLUMN('Hospitalisation Details'!I1161),FALSE)</f>
        <v>R1024</v>
      </c>
      <c r="Q1162">
        <f>VLOOKUP($A1162,'Hospitalisation Details'!$A:$K,COLUMN('Hospitalisation Details'!K1161),FALSE)</f>
        <v>45</v>
      </c>
      <c r="R1162" t="str" cm="1">
        <f t="array" ref="R1162">_xlfn.IFS(
Q1162&lt;=10,"0-10",
Q1162&lt;=20,"11-20",
Q1162&lt;=30,"21-30",
Q1162&lt;=40,"31-40",
Q1162&lt;=50,"41-50",
Q1162&lt;=60,"51-60",
Q1162&lt;=70,"61-70"
)</f>
        <v>41-50</v>
      </c>
      <c r="S1162" t="str">
        <f t="shared" si="18"/>
        <v>No</v>
      </c>
    </row>
    <row r="1163" spans="1:19" ht="15.75" x14ac:dyDescent="0.25">
      <c r="A1163" s="36" t="s">
        <v>1203</v>
      </c>
      <c r="B1163" t="str">
        <f>VLOOKUP(A1163,'Customer Names'!A:E,COLUMN('Customer Names'!D1162),FALSE)</f>
        <v>Ms. Kathryn</v>
      </c>
      <c r="C1163">
        <f>VLOOKUP($A1163,'Medical Examinations'!$A:$J,COLUMN('Medical Examinations'!B1162),FALSE)</f>
        <v>22.92</v>
      </c>
      <c r="D1163">
        <f>VLOOKUP($A1163,'Medical Examinations'!$A:$J,COLUMN('Medical Examinations'!C1162),FALSE)</f>
        <v>5.87</v>
      </c>
      <c r="E1163" t="str">
        <f>VLOOKUP($A1163,'Medical Examinations'!$A:$J,COLUMN('Medical Examinations'!D1162),FALSE)</f>
        <v>Yes</v>
      </c>
      <c r="F1163" t="str">
        <f>VLOOKUP($A1163,'Medical Examinations'!$A:$J,COLUMN('Medical Examinations'!E1162),FALSE)</f>
        <v>No</v>
      </c>
      <c r="G1163" t="str">
        <f>VLOOKUP($A1163,'Medical Examinations'!$A:$J,COLUMN('Medical Examinations'!F1162),FALSE)</f>
        <v>No</v>
      </c>
      <c r="H1163">
        <f>VLOOKUP($A1163,'Medical Examinations'!$A:$J,COLUMN('Medical Examinations'!G1162),FALSE)</f>
        <v>1</v>
      </c>
      <c r="I1163" t="str">
        <f>VLOOKUP($A1163,'Medical Examinations'!$A:$J,COLUMN('Medical Examinations'!H1162),FALSE)</f>
        <v>No</v>
      </c>
      <c r="J1163" t="str">
        <f>VLOOKUP($A1163,'Medical Examinations'!$A:$J,COLUMN('Medical Examinations'!I1162),FALSE)</f>
        <v>Healthy Weight</v>
      </c>
      <c r="K1163" t="str">
        <f>VLOOKUP($A1163,'Medical Examinations'!$A:$J,COLUMN('Medical Examinations'!J1162),FALSE)</f>
        <v>Prediabetes</v>
      </c>
      <c r="L1163" s="30">
        <f>VLOOKUP($A1163,'Hospitalisation Details'!$A:$K,COLUMN('Hospitalisation Details'!J1162),FALSE)</f>
        <v>23688</v>
      </c>
      <c r="M1163" s="23">
        <f>VLOOKUP($A1163,'Hospitalisation Details'!$A:$K,COLUMN('Hospitalisation Details'!F1162),FALSE)</f>
        <v>9698.42</v>
      </c>
      <c r="N1163" t="str">
        <f>VLOOKUP($A1163,'Hospitalisation Details'!$A:$K,COLUMN('Hospitalisation Details'!G1162),FALSE)</f>
        <v>Tier - 3</v>
      </c>
      <c r="O1163" t="str">
        <f>VLOOKUP($A1163,'Hospitalisation Details'!$A:$K,COLUMN('Hospitalisation Details'!H1162),FALSE)</f>
        <v>Tier - 3</v>
      </c>
      <c r="P1163" t="str">
        <f>VLOOKUP($A1163,'Hospitalisation Details'!$A:$K,COLUMN('Hospitalisation Details'!I1162),FALSE)</f>
        <v>R1013</v>
      </c>
      <c r="Q1163">
        <f>VLOOKUP($A1163,'Hospitalisation Details'!$A:$K,COLUMN('Hospitalisation Details'!K1162),FALSE)</f>
        <v>58</v>
      </c>
      <c r="R1163" t="str" cm="1">
        <f t="array" ref="R1163">_xlfn.IFS(
Q1163&lt;=10,"0-10",
Q1163&lt;=20,"11-20",
Q1163&lt;=30,"21-30",
Q1163&lt;=40,"31-40",
Q1163&lt;=50,"41-50",
Q1163&lt;=60,"51-60",
Q1163&lt;=70,"61-70"
)</f>
        <v>51-60</v>
      </c>
      <c r="S1163" t="str">
        <f t="shared" si="18"/>
        <v>Yes</v>
      </c>
    </row>
    <row r="1164" spans="1:19" ht="15.75" x14ac:dyDescent="0.25">
      <c r="A1164" s="36" t="s">
        <v>1204</v>
      </c>
      <c r="B1164" t="str">
        <f>VLOOKUP(A1164,'Customer Names'!A:E,COLUMN('Customer Names'!D1163),FALSE)</f>
        <v>Mr. Maxwell</v>
      </c>
      <c r="C1164">
        <f>VLOOKUP($A1164,'Medical Examinations'!$A:$J,COLUMN('Medical Examinations'!B1163),FALSE)</f>
        <v>24.78</v>
      </c>
      <c r="D1164">
        <f>VLOOKUP($A1164,'Medical Examinations'!$A:$J,COLUMN('Medical Examinations'!C1163),FALSE)</f>
        <v>4.24</v>
      </c>
      <c r="E1164" t="str">
        <f>VLOOKUP($A1164,'Medical Examinations'!$A:$J,COLUMN('Medical Examinations'!D1163),FALSE)</f>
        <v>Yes</v>
      </c>
      <c r="F1164" t="str">
        <f>VLOOKUP($A1164,'Medical Examinations'!$A:$J,COLUMN('Medical Examinations'!E1163),FALSE)</f>
        <v>No</v>
      </c>
      <c r="G1164" t="str">
        <f>VLOOKUP($A1164,'Medical Examinations'!$A:$J,COLUMN('Medical Examinations'!F1163),FALSE)</f>
        <v>No</v>
      </c>
      <c r="H1164">
        <f>VLOOKUP($A1164,'Medical Examinations'!$A:$J,COLUMN('Medical Examinations'!G1163),FALSE)</f>
        <v>2</v>
      </c>
      <c r="I1164" t="str">
        <f>VLOOKUP($A1164,'Medical Examinations'!$A:$J,COLUMN('Medical Examinations'!H1163),FALSE)</f>
        <v>No</v>
      </c>
      <c r="J1164" t="str">
        <f>VLOOKUP($A1164,'Medical Examinations'!$A:$J,COLUMN('Medical Examinations'!I1163),FALSE)</f>
        <v>Healthy Weight</v>
      </c>
      <c r="K1164" t="str">
        <f>VLOOKUP($A1164,'Medical Examinations'!$A:$J,COLUMN('Medical Examinations'!J1163),FALSE)</f>
        <v>Normal</v>
      </c>
      <c r="L1164" s="30">
        <f>VLOOKUP($A1164,'Hospitalisation Details'!$A:$K,COLUMN('Hospitalisation Details'!J1163),FALSE)</f>
        <v>24366</v>
      </c>
      <c r="M1164" s="23">
        <f>VLOOKUP($A1164,'Hospitalisation Details'!$A:$K,COLUMN('Hospitalisation Details'!F1163),FALSE)</f>
        <v>9684.2900000000009</v>
      </c>
      <c r="N1164" t="str">
        <f>VLOOKUP($A1164,'Hospitalisation Details'!$A:$K,COLUMN('Hospitalisation Details'!G1163),FALSE)</f>
        <v>Tier - 3</v>
      </c>
      <c r="O1164" t="str">
        <f>VLOOKUP($A1164,'Hospitalisation Details'!$A:$K,COLUMN('Hospitalisation Details'!H1163),FALSE)</f>
        <v>Tier - 2</v>
      </c>
      <c r="P1164" t="str">
        <f>VLOOKUP($A1164,'Hospitalisation Details'!$A:$K,COLUMN('Hospitalisation Details'!I1163),FALSE)</f>
        <v>R1013</v>
      </c>
      <c r="Q1164">
        <f>VLOOKUP($A1164,'Hospitalisation Details'!$A:$K,COLUMN('Hospitalisation Details'!K1163),FALSE)</f>
        <v>56</v>
      </c>
      <c r="R1164" t="str" cm="1">
        <f t="array" ref="R1164">_xlfn.IFS(
Q1164&lt;=10,"0-10",
Q1164&lt;=20,"11-20",
Q1164&lt;=30,"21-30",
Q1164&lt;=40,"31-40",
Q1164&lt;=50,"41-50",
Q1164&lt;=60,"51-60",
Q1164&lt;=70,"61-70"
)</f>
        <v>51-60</v>
      </c>
      <c r="S1164" t="str">
        <f t="shared" si="18"/>
        <v>No</v>
      </c>
    </row>
    <row r="1165" spans="1:19" ht="15.75" x14ac:dyDescent="0.25">
      <c r="A1165" s="36" t="s">
        <v>1205</v>
      </c>
      <c r="B1165" t="str">
        <f>VLOOKUP(A1165,'Customer Names'!A:E,COLUMN('Customer Names'!D1164),FALSE)</f>
        <v>Ms. Pascale</v>
      </c>
      <c r="C1165">
        <f>VLOOKUP($A1165,'Medical Examinations'!$A:$J,COLUMN('Medical Examinations'!B1164),FALSE)</f>
        <v>34.07</v>
      </c>
      <c r="D1165">
        <f>VLOOKUP($A1165,'Medical Examinations'!$A:$J,COLUMN('Medical Examinations'!C1164),FALSE)</f>
        <v>7.81</v>
      </c>
      <c r="E1165" t="str">
        <f>VLOOKUP($A1165,'Medical Examinations'!$A:$J,COLUMN('Medical Examinations'!D1164),FALSE)</f>
        <v>Yes</v>
      </c>
      <c r="F1165" t="str">
        <f>VLOOKUP($A1165,'Medical Examinations'!$A:$J,COLUMN('Medical Examinations'!E1164),FALSE)</f>
        <v>No</v>
      </c>
      <c r="G1165" t="str">
        <f>VLOOKUP($A1165,'Medical Examinations'!$A:$J,COLUMN('Medical Examinations'!F1164),FALSE)</f>
        <v>No</v>
      </c>
      <c r="H1165">
        <f>VLOOKUP($A1165,'Medical Examinations'!$A:$J,COLUMN('Medical Examinations'!G1164),FALSE)</f>
        <v>0</v>
      </c>
      <c r="I1165" t="str">
        <f>VLOOKUP($A1165,'Medical Examinations'!$A:$J,COLUMN('Medical Examinations'!H1164),FALSE)</f>
        <v>No</v>
      </c>
      <c r="J1165" t="str">
        <f>VLOOKUP($A1165,'Medical Examinations'!$A:$J,COLUMN('Medical Examinations'!I1164),FALSE)</f>
        <v>Obesity</v>
      </c>
      <c r="K1165" t="str">
        <f>VLOOKUP($A1165,'Medical Examinations'!$A:$J,COLUMN('Medical Examinations'!J1164),FALSE)</f>
        <v>Diabetes</v>
      </c>
      <c r="L1165" s="30">
        <f>VLOOKUP($A1165,'Hospitalisation Details'!$A:$K,COLUMN('Hospitalisation Details'!J1164),FALSE)</f>
        <v>29806</v>
      </c>
      <c r="M1165" s="23">
        <f>VLOOKUP($A1165,'Hospitalisation Details'!$A:$K,COLUMN('Hospitalisation Details'!F1164),FALSE)</f>
        <v>9664.34</v>
      </c>
      <c r="N1165" t="str">
        <f>VLOOKUP($A1165,'Hospitalisation Details'!$A:$K,COLUMN('Hospitalisation Details'!G1164),FALSE)</f>
        <v>Tier - 2</v>
      </c>
      <c r="O1165" t="str">
        <f>VLOOKUP($A1165,'Hospitalisation Details'!$A:$K,COLUMN('Hospitalisation Details'!H1164),FALSE)</f>
        <v>Tier - 3</v>
      </c>
      <c r="P1165" t="str">
        <f>VLOOKUP($A1165,'Hospitalisation Details'!$A:$K,COLUMN('Hospitalisation Details'!I1164),FALSE)</f>
        <v>R1011</v>
      </c>
      <c r="Q1165">
        <f>VLOOKUP($A1165,'Hospitalisation Details'!$A:$K,COLUMN('Hospitalisation Details'!K1164),FALSE)</f>
        <v>41</v>
      </c>
      <c r="R1165" t="str" cm="1">
        <f t="array" ref="R1165">_xlfn.IFS(
Q1165&lt;=10,"0-10",
Q1165&lt;=20,"11-20",
Q1165&lt;=30,"21-30",
Q1165&lt;=40,"31-40",
Q1165&lt;=50,"41-50",
Q1165&lt;=60,"51-60",
Q1165&lt;=70,"61-70"
)</f>
        <v>41-50</v>
      </c>
      <c r="S1165" t="str">
        <f t="shared" si="18"/>
        <v>Yes</v>
      </c>
    </row>
    <row r="1166" spans="1:19" ht="15.75" x14ac:dyDescent="0.25">
      <c r="A1166" s="36" t="s">
        <v>1206</v>
      </c>
      <c r="B1166" t="str">
        <f>VLOOKUP(A1166,'Customer Names'!A:E,COLUMN('Customer Names'!D1165),FALSE)</f>
        <v>Ms. Becca</v>
      </c>
      <c r="C1166">
        <f>VLOOKUP($A1166,'Medical Examinations'!$A:$J,COLUMN('Medical Examinations'!B1165),FALSE)</f>
        <v>30.14</v>
      </c>
      <c r="D1166">
        <f>VLOOKUP($A1166,'Medical Examinations'!$A:$J,COLUMN('Medical Examinations'!C1165),FALSE)</f>
        <v>9.85</v>
      </c>
      <c r="E1166" t="str">
        <f>VLOOKUP($A1166,'Medical Examinations'!$A:$J,COLUMN('Medical Examinations'!D1165),FALSE)</f>
        <v>No</v>
      </c>
      <c r="F1166" t="str">
        <f>VLOOKUP($A1166,'Medical Examinations'!$A:$J,COLUMN('Medical Examinations'!E1165),FALSE)</f>
        <v>No</v>
      </c>
      <c r="G1166" t="str">
        <f>VLOOKUP($A1166,'Medical Examinations'!$A:$J,COLUMN('Medical Examinations'!F1165),FALSE)</f>
        <v>No</v>
      </c>
      <c r="H1166">
        <f>VLOOKUP($A1166,'Medical Examinations'!$A:$J,COLUMN('Medical Examinations'!G1165),FALSE)</f>
        <v>0</v>
      </c>
      <c r="I1166" t="str">
        <f>VLOOKUP($A1166,'Medical Examinations'!$A:$J,COLUMN('Medical Examinations'!H1165),FALSE)</f>
        <v>No</v>
      </c>
      <c r="J1166" t="str">
        <f>VLOOKUP($A1166,'Medical Examinations'!$A:$J,COLUMN('Medical Examinations'!I1165),FALSE)</f>
        <v>Obesity</v>
      </c>
      <c r="K1166" t="str">
        <f>VLOOKUP($A1166,'Medical Examinations'!$A:$J,COLUMN('Medical Examinations'!J1165),FALSE)</f>
        <v>Diabetes</v>
      </c>
      <c r="L1166" s="30">
        <f>VLOOKUP($A1166,'Hospitalisation Details'!$A:$K,COLUMN('Hospitalisation Details'!J1165),FALSE)</f>
        <v>27218</v>
      </c>
      <c r="M1166" s="23">
        <f>VLOOKUP($A1166,'Hospitalisation Details'!$A:$K,COLUMN('Hospitalisation Details'!F1165),FALSE)</f>
        <v>9653.81</v>
      </c>
      <c r="N1166" t="str">
        <f>VLOOKUP($A1166,'Hospitalisation Details'!$A:$K,COLUMN('Hospitalisation Details'!G1165),FALSE)</f>
        <v>Tier - 2</v>
      </c>
      <c r="O1166" t="str">
        <f>VLOOKUP($A1166,'Hospitalisation Details'!$A:$K,COLUMN('Hospitalisation Details'!H1165),FALSE)</f>
        <v>Tier - 2</v>
      </c>
      <c r="P1166" t="str">
        <f>VLOOKUP($A1166,'Hospitalisation Details'!$A:$K,COLUMN('Hospitalisation Details'!I1165),FALSE)</f>
        <v>R1011</v>
      </c>
      <c r="Q1166">
        <f>VLOOKUP($A1166,'Hospitalisation Details'!$A:$K,COLUMN('Hospitalisation Details'!K1165),FALSE)</f>
        <v>48</v>
      </c>
      <c r="R1166" t="str" cm="1">
        <f t="array" ref="R1166">_xlfn.IFS(
Q1166&lt;=10,"0-10",
Q1166&lt;=20,"11-20",
Q1166&lt;=30,"21-30",
Q1166&lt;=40,"31-40",
Q1166&lt;=50,"41-50",
Q1166&lt;=60,"51-60",
Q1166&lt;=70,"61-70"
)</f>
        <v>41-50</v>
      </c>
      <c r="S1166" t="str">
        <f t="shared" si="18"/>
        <v>Yes</v>
      </c>
    </row>
    <row r="1167" spans="1:19" ht="15.75" x14ac:dyDescent="0.25">
      <c r="A1167" s="36" t="s">
        <v>1207</v>
      </c>
      <c r="B1167" t="str">
        <f>VLOOKUP(A1167,'Customer Names'!A:E,COLUMN('Customer Names'!D1166),FALSE)</f>
        <v>Ms. Grace</v>
      </c>
      <c r="C1167">
        <f>VLOOKUP($A1167,'Medical Examinations'!$A:$J,COLUMN('Medical Examinations'!B1166),FALSE)</f>
        <v>18.05</v>
      </c>
      <c r="D1167">
        <f>VLOOKUP($A1167,'Medical Examinations'!$A:$J,COLUMN('Medical Examinations'!C1166),FALSE)</f>
        <v>6.94</v>
      </c>
      <c r="E1167" t="str">
        <f>VLOOKUP($A1167,'Medical Examinations'!$A:$J,COLUMN('Medical Examinations'!D1166),FALSE)</f>
        <v>No</v>
      </c>
      <c r="F1167" t="str">
        <f>VLOOKUP($A1167,'Medical Examinations'!$A:$J,COLUMN('Medical Examinations'!E1166),FALSE)</f>
        <v>No</v>
      </c>
      <c r="G1167" t="str">
        <f>VLOOKUP($A1167,'Medical Examinations'!$A:$J,COLUMN('Medical Examinations'!F1166),FALSE)</f>
        <v>No</v>
      </c>
      <c r="H1167">
        <f>VLOOKUP($A1167,'Medical Examinations'!$A:$J,COLUMN('Medical Examinations'!G1166),FALSE)</f>
        <v>0</v>
      </c>
      <c r="I1167" t="str">
        <f>VLOOKUP($A1167,'Medical Examinations'!$A:$J,COLUMN('Medical Examinations'!H1166),FALSE)</f>
        <v>No</v>
      </c>
      <c r="J1167" t="str">
        <f>VLOOKUP($A1167,'Medical Examinations'!$A:$J,COLUMN('Medical Examinations'!I1166),FALSE)</f>
        <v>Underweight</v>
      </c>
      <c r="K1167" t="str">
        <f>VLOOKUP($A1167,'Medical Examinations'!$A:$J,COLUMN('Medical Examinations'!J1166),FALSE)</f>
        <v>Diabetes</v>
      </c>
      <c r="L1167" s="30">
        <f>VLOOKUP($A1167,'Hospitalisation Details'!$A:$K,COLUMN('Hospitalisation Details'!J1166),FALSE)</f>
        <v>26133</v>
      </c>
      <c r="M1167" s="23">
        <f>VLOOKUP($A1167,'Hospitalisation Details'!$A:$K,COLUMN('Hospitalisation Details'!F1166),FALSE)</f>
        <v>9644.25</v>
      </c>
      <c r="N1167" t="str">
        <f>VLOOKUP($A1167,'Hospitalisation Details'!$A:$K,COLUMN('Hospitalisation Details'!G1166),FALSE)</f>
        <v>Tier - 2</v>
      </c>
      <c r="O1167" t="str">
        <f>VLOOKUP($A1167,'Hospitalisation Details'!$A:$K,COLUMN('Hospitalisation Details'!H1166),FALSE)</f>
        <v>Tier - 1</v>
      </c>
      <c r="P1167" t="str">
        <f>VLOOKUP($A1167,'Hospitalisation Details'!$A:$K,COLUMN('Hospitalisation Details'!I1166),FALSE)</f>
        <v>R1012</v>
      </c>
      <c r="Q1167">
        <f>VLOOKUP($A1167,'Hospitalisation Details'!$A:$K,COLUMN('Hospitalisation Details'!K1166),FALSE)</f>
        <v>51</v>
      </c>
      <c r="R1167" t="str" cm="1">
        <f t="array" ref="R1167">_xlfn.IFS(
Q1167&lt;=10,"0-10",
Q1167&lt;=20,"11-20",
Q1167&lt;=30,"21-30",
Q1167&lt;=40,"31-40",
Q1167&lt;=50,"41-50",
Q1167&lt;=60,"51-60",
Q1167&lt;=70,"61-70"
)</f>
        <v>51-60</v>
      </c>
      <c r="S1167" t="str">
        <f t="shared" si="18"/>
        <v>Yes</v>
      </c>
    </row>
    <row r="1168" spans="1:19" ht="15.75" x14ac:dyDescent="0.25">
      <c r="A1168" s="36" t="s">
        <v>1208</v>
      </c>
      <c r="B1168" t="str">
        <f>VLOOKUP(A1168,'Customer Names'!A:E,COLUMN('Customer Names'!D1167),FALSE)</f>
        <v>Ms. Samantha</v>
      </c>
      <c r="C1168">
        <f>VLOOKUP($A1168,'Medical Examinations'!$A:$J,COLUMN('Medical Examinations'!B1167),FALSE)</f>
        <v>37.4</v>
      </c>
      <c r="D1168">
        <f>VLOOKUP($A1168,'Medical Examinations'!$A:$J,COLUMN('Medical Examinations'!C1167),FALSE)</f>
        <v>11.3</v>
      </c>
      <c r="E1168" t="str">
        <f>VLOOKUP($A1168,'Medical Examinations'!$A:$J,COLUMN('Medical Examinations'!D1167),FALSE)</f>
        <v>Yes</v>
      </c>
      <c r="F1168" t="str">
        <f>VLOOKUP($A1168,'Medical Examinations'!$A:$J,COLUMN('Medical Examinations'!E1167),FALSE)</f>
        <v>No</v>
      </c>
      <c r="G1168" t="str">
        <f>VLOOKUP($A1168,'Medical Examinations'!$A:$J,COLUMN('Medical Examinations'!F1167),FALSE)</f>
        <v>No</v>
      </c>
      <c r="H1168">
        <f>VLOOKUP($A1168,'Medical Examinations'!$A:$J,COLUMN('Medical Examinations'!G1167),FALSE)</f>
        <v>2</v>
      </c>
      <c r="I1168" t="str">
        <f>VLOOKUP($A1168,'Medical Examinations'!$A:$J,COLUMN('Medical Examinations'!H1167),FALSE)</f>
        <v>No</v>
      </c>
      <c r="J1168" t="str">
        <f>VLOOKUP($A1168,'Medical Examinations'!$A:$J,COLUMN('Medical Examinations'!I1167),FALSE)</f>
        <v>Obesity</v>
      </c>
      <c r="K1168" t="str">
        <f>VLOOKUP($A1168,'Medical Examinations'!$A:$J,COLUMN('Medical Examinations'!J1167),FALSE)</f>
        <v>Diabetes</v>
      </c>
      <c r="L1168" s="30">
        <f>VLOOKUP($A1168,'Hospitalisation Details'!$A:$K,COLUMN('Hospitalisation Details'!J1167),FALSE)</f>
        <v>25841</v>
      </c>
      <c r="M1168" s="23">
        <f>VLOOKUP($A1168,'Hospitalisation Details'!$A:$K,COLUMN('Hospitalisation Details'!F1167),FALSE)</f>
        <v>9634.5400000000009</v>
      </c>
      <c r="N1168" t="str">
        <f>VLOOKUP($A1168,'Hospitalisation Details'!$A:$K,COLUMN('Hospitalisation Details'!G1167),FALSE)</f>
        <v>Tier - 2</v>
      </c>
      <c r="O1168" t="str">
        <f>VLOOKUP($A1168,'Hospitalisation Details'!$A:$K,COLUMN('Hospitalisation Details'!H1167),FALSE)</f>
        <v>Tier - 2</v>
      </c>
      <c r="P1168" t="str">
        <f>VLOOKUP($A1168,'Hospitalisation Details'!$A:$K,COLUMN('Hospitalisation Details'!I1167),FALSE)</f>
        <v>R1011</v>
      </c>
      <c r="Q1168">
        <f>VLOOKUP($A1168,'Hospitalisation Details'!$A:$K,COLUMN('Hospitalisation Details'!K1167),FALSE)</f>
        <v>52</v>
      </c>
      <c r="R1168" t="str" cm="1">
        <f t="array" ref="R1168">_xlfn.IFS(
Q1168&lt;=10,"0-10",
Q1168&lt;=20,"11-20",
Q1168&lt;=30,"21-30",
Q1168&lt;=40,"31-40",
Q1168&lt;=50,"41-50",
Q1168&lt;=60,"51-60",
Q1168&lt;=70,"61-70"
)</f>
        <v>51-60</v>
      </c>
      <c r="S1168" t="str">
        <f t="shared" si="18"/>
        <v>Yes</v>
      </c>
    </row>
    <row r="1169" spans="1:19" ht="15.75" x14ac:dyDescent="0.25">
      <c r="A1169" s="36" t="s">
        <v>1209</v>
      </c>
      <c r="B1169" t="str">
        <f>VLOOKUP(A1169,'Customer Names'!A:E,COLUMN('Customer Names'!D1168),FALSE)</f>
        <v>Mrs. Nicole</v>
      </c>
      <c r="C1169">
        <f>VLOOKUP($A1169,'Medical Examinations'!$A:$J,COLUMN('Medical Examinations'!B1168),FALSE)</f>
        <v>25.75</v>
      </c>
      <c r="D1169">
        <f>VLOOKUP($A1169,'Medical Examinations'!$A:$J,COLUMN('Medical Examinations'!C1168),FALSE)</f>
        <v>9.23</v>
      </c>
      <c r="E1169" t="str">
        <f>VLOOKUP($A1169,'Medical Examinations'!$A:$J,COLUMN('Medical Examinations'!D1168),FALSE)</f>
        <v>No</v>
      </c>
      <c r="F1169" t="str">
        <f>VLOOKUP($A1169,'Medical Examinations'!$A:$J,COLUMN('Medical Examinations'!E1168),FALSE)</f>
        <v>No</v>
      </c>
      <c r="G1169" t="str">
        <f>VLOOKUP($A1169,'Medical Examinations'!$A:$J,COLUMN('Medical Examinations'!F1168),FALSE)</f>
        <v>No</v>
      </c>
      <c r="H1169">
        <f>VLOOKUP($A1169,'Medical Examinations'!$A:$J,COLUMN('Medical Examinations'!G1168),FALSE)</f>
        <v>0</v>
      </c>
      <c r="I1169" t="str">
        <f>VLOOKUP($A1169,'Medical Examinations'!$A:$J,COLUMN('Medical Examinations'!H1168),FALSE)</f>
        <v>No</v>
      </c>
      <c r="J1169" t="str">
        <f>VLOOKUP($A1169,'Medical Examinations'!$A:$J,COLUMN('Medical Examinations'!I1168),FALSE)</f>
        <v>Overweight</v>
      </c>
      <c r="K1169" t="str">
        <f>VLOOKUP($A1169,'Medical Examinations'!$A:$J,COLUMN('Medical Examinations'!J1168),FALSE)</f>
        <v>Diabetes</v>
      </c>
      <c r="L1169" s="30">
        <f>VLOOKUP($A1169,'Hospitalisation Details'!$A:$K,COLUMN('Hospitalisation Details'!J1168),FALSE)</f>
        <v>25011</v>
      </c>
      <c r="M1169" s="23">
        <f>VLOOKUP($A1169,'Hospitalisation Details'!$A:$K,COLUMN('Hospitalisation Details'!F1168),FALSE)</f>
        <v>9630.91</v>
      </c>
      <c r="N1169" t="str">
        <f>VLOOKUP($A1169,'Hospitalisation Details'!$A:$K,COLUMN('Hospitalisation Details'!G1168),FALSE)</f>
        <v>Tier - 3</v>
      </c>
      <c r="O1169" t="str">
        <f>VLOOKUP($A1169,'Hospitalisation Details'!$A:$K,COLUMN('Hospitalisation Details'!H1168),FALSE)</f>
        <v>Tier - 2</v>
      </c>
      <c r="P1169" t="str">
        <f>VLOOKUP($A1169,'Hospitalisation Details'!$A:$K,COLUMN('Hospitalisation Details'!I1168),FALSE)</f>
        <v>R1013</v>
      </c>
      <c r="Q1169">
        <f>VLOOKUP($A1169,'Hospitalisation Details'!$A:$K,COLUMN('Hospitalisation Details'!K1168),FALSE)</f>
        <v>54</v>
      </c>
      <c r="R1169" t="str" cm="1">
        <f t="array" ref="R1169">_xlfn.IFS(
Q1169&lt;=10,"0-10",
Q1169&lt;=20,"11-20",
Q1169&lt;=30,"21-30",
Q1169&lt;=40,"31-40",
Q1169&lt;=50,"41-50",
Q1169&lt;=60,"51-60",
Q1169&lt;=70,"61-70"
)</f>
        <v>51-60</v>
      </c>
      <c r="S1169" t="str">
        <f t="shared" si="18"/>
        <v>Yes</v>
      </c>
    </row>
    <row r="1170" spans="1:19" ht="15.75" x14ac:dyDescent="0.25">
      <c r="A1170" s="36" t="s">
        <v>1210</v>
      </c>
      <c r="B1170" t="str">
        <f>VLOOKUP(A1170,'Customer Names'!A:E,COLUMN('Customer Names'!D1169),FALSE)</f>
        <v>Mr. David</v>
      </c>
      <c r="C1170">
        <f>VLOOKUP($A1170,'Medical Examinations'!$A:$J,COLUMN('Medical Examinations'!B1169),FALSE)</f>
        <v>32.299999999999997</v>
      </c>
      <c r="D1170">
        <f>VLOOKUP($A1170,'Medical Examinations'!$A:$J,COLUMN('Medical Examinations'!C1169),FALSE)</f>
        <v>4.37</v>
      </c>
      <c r="E1170" t="str">
        <f>VLOOKUP($A1170,'Medical Examinations'!$A:$J,COLUMN('Medical Examinations'!D1169),FALSE)</f>
        <v>No</v>
      </c>
      <c r="F1170" t="str">
        <f>VLOOKUP($A1170,'Medical Examinations'!$A:$J,COLUMN('Medical Examinations'!E1169),FALSE)</f>
        <v>No</v>
      </c>
      <c r="G1170" t="str">
        <f>VLOOKUP($A1170,'Medical Examinations'!$A:$J,COLUMN('Medical Examinations'!F1169),FALSE)</f>
        <v>No</v>
      </c>
      <c r="H1170">
        <f>VLOOKUP($A1170,'Medical Examinations'!$A:$J,COLUMN('Medical Examinations'!G1169),FALSE)</f>
        <v>2</v>
      </c>
      <c r="I1170" t="str">
        <f>VLOOKUP($A1170,'Medical Examinations'!$A:$J,COLUMN('Medical Examinations'!H1169),FALSE)</f>
        <v>No</v>
      </c>
      <c r="J1170" t="str">
        <f>VLOOKUP($A1170,'Medical Examinations'!$A:$J,COLUMN('Medical Examinations'!I1169),FALSE)</f>
        <v>Obesity</v>
      </c>
      <c r="K1170" t="str">
        <f>VLOOKUP($A1170,'Medical Examinations'!$A:$J,COLUMN('Medical Examinations'!J1169),FALSE)</f>
        <v>Normal</v>
      </c>
      <c r="L1170" s="30">
        <f>VLOOKUP($A1170,'Hospitalisation Details'!$A:$K,COLUMN('Hospitalisation Details'!J1169),FALSE)</f>
        <v>26595</v>
      </c>
      <c r="M1170" s="23">
        <f>VLOOKUP($A1170,'Hospitalisation Details'!$A:$K,COLUMN('Hospitalisation Details'!F1169),FALSE)</f>
        <v>9630.4</v>
      </c>
      <c r="N1170" t="str">
        <f>VLOOKUP($A1170,'Hospitalisation Details'!$A:$K,COLUMN('Hospitalisation Details'!G1169),FALSE)</f>
        <v>Tier - 2</v>
      </c>
      <c r="O1170" t="str">
        <f>VLOOKUP($A1170,'Hospitalisation Details'!$A:$K,COLUMN('Hospitalisation Details'!H1169),FALSE)</f>
        <v>Tier - 2</v>
      </c>
      <c r="P1170" t="str">
        <f>VLOOKUP($A1170,'Hospitalisation Details'!$A:$K,COLUMN('Hospitalisation Details'!I1169),FALSE)</f>
        <v>R1011</v>
      </c>
      <c r="Q1170">
        <f>VLOOKUP($A1170,'Hospitalisation Details'!$A:$K,COLUMN('Hospitalisation Details'!K1169),FALSE)</f>
        <v>50</v>
      </c>
      <c r="R1170" t="str" cm="1">
        <f t="array" ref="R1170">_xlfn.IFS(
Q1170&lt;=10,"0-10",
Q1170&lt;=20,"11-20",
Q1170&lt;=30,"21-30",
Q1170&lt;=40,"31-40",
Q1170&lt;=50,"41-50",
Q1170&lt;=60,"51-60",
Q1170&lt;=70,"61-70"
)</f>
        <v>41-50</v>
      </c>
      <c r="S1170" t="str">
        <f t="shared" si="18"/>
        <v>No</v>
      </c>
    </row>
    <row r="1171" spans="1:19" ht="15.75" x14ac:dyDescent="0.25">
      <c r="A1171" s="36" t="s">
        <v>1211</v>
      </c>
      <c r="B1171" t="str">
        <f>VLOOKUP(A1171,'Customer Names'!A:E,COLUMN('Customer Names'!D1170),FALSE)</f>
        <v>Mr. Grant</v>
      </c>
      <c r="C1171">
        <f>VLOOKUP($A1171,'Medical Examinations'!$A:$J,COLUMN('Medical Examinations'!B1170),FALSE)</f>
        <v>28.61</v>
      </c>
      <c r="D1171">
        <f>VLOOKUP($A1171,'Medical Examinations'!$A:$J,COLUMN('Medical Examinations'!C1170),FALSE)</f>
        <v>5.76</v>
      </c>
      <c r="E1171" t="str">
        <f>VLOOKUP($A1171,'Medical Examinations'!$A:$J,COLUMN('Medical Examinations'!D1170),FALSE)</f>
        <v>No</v>
      </c>
      <c r="F1171" t="str">
        <f>VLOOKUP($A1171,'Medical Examinations'!$A:$J,COLUMN('Medical Examinations'!E1170),FALSE)</f>
        <v>No</v>
      </c>
      <c r="G1171" t="str">
        <f>VLOOKUP($A1171,'Medical Examinations'!$A:$J,COLUMN('Medical Examinations'!F1170),FALSE)</f>
        <v>Yes</v>
      </c>
      <c r="H1171">
        <f>VLOOKUP($A1171,'Medical Examinations'!$A:$J,COLUMN('Medical Examinations'!G1170),FALSE)</f>
        <v>1</v>
      </c>
      <c r="I1171" t="str">
        <f>VLOOKUP($A1171,'Medical Examinations'!$A:$J,COLUMN('Medical Examinations'!H1170),FALSE)</f>
        <v>No</v>
      </c>
      <c r="J1171" t="str">
        <f>VLOOKUP($A1171,'Medical Examinations'!$A:$J,COLUMN('Medical Examinations'!I1170),FALSE)</f>
        <v>Overweight</v>
      </c>
      <c r="K1171" t="str">
        <f>VLOOKUP($A1171,'Medical Examinations'!$A:$J,COLUMN('Medical Examinations'!J1170),FALSE)</f>
        <v>Prediabetes</v>
      </c>
      <c r="L1171" s="30">
        <f>VLOOKUP($A1171,'Hospitalisation Details'!$A:$K,COLUMN('Hospitalisation Details'!J1170),FALSE)</f>
        <v>29208</v>
      </c>
      <c r="M1171" s="23">
        <f>VLOOKUP($A1171,'Hospitalisation Details'!$A:$K,COLUMN('Hospitalisation Details'!F1170),FALSE)</f>
        <v>9630.2999999999993</v>
      </c>
      <c r="N1171" t="str">
        <f>VLOOKUP($A1171,'Hospitalisation Details'!$A:$K,COLUMN('Hospitalisation Details'!G1170),FALSE)</f>
        <v>Tier - 2</v>
      </c>
      <c r="O1171" t="str">
        <f>VLOOKUP($A1171,'Hospitalisation Details'!$A:$K,COLUMN('Hospitalisation Details'!H1170),FALSE)</f>
        <v>Tier - 2</v>
      </c>
      <c r="P1171" t="str">
        <f>VLOOKUP($A1171,'Hospitalisation Details'!$A:$K,COLUMN('Hospitalisation Details'!I1170),FALSE)</f>
        <v>R1021</v>
      </c>
      <c r="Q1171">
        <f>VLOOKUP($A1171,'Hospitalisation Details'!$A:$K,COLUMN('Hospitalisation Details'!K1170),FALSE)</f>
        <v>43</v>
      </c>
      <c r="R1171" t="str" cm="1">
        <f t="array" ref="R1171">_xlfn.IFS(
Q1171&lt;=10,"0-10",
Q1171&lt;=20,"11-20",
Q1171&lt;=30,"21-30",
Q1171&lt;=40,"31-40",
Q1171&lt;=50,"41-50",
Q1171&lt;=60,"51-60",
Q1171&lt;=70,"61-70"
)</f>
        <v>41-50</v>
      </c>
      <c r="S1171" t="str">
        <f t="shared" si="18"/>
        <v>Yes</v>
      </c>
    </row>
    <row r="1172" spans="1:19" ht="15.75" x14ac:dyDescent="0.25">
      <c r="A1172" s="36" t="s">
        <v>1212</v>
      </c>
      <c r="B1172" t="str">
        <f>VLOOKUP(A1172,'Customer Names'!A:E,COLUMN('Customer Names'!D1171),FALSE)</f>
        <v>Mrs. Sophia</v>
      </c>
      <c r="C1172">
        <f>VLOOKUP($A1172,'Medical Examinations'!$A:$J,COLUMN('Medical Examinations'!B1171),FALSE)</f>
        <v>45.41</v>
      </c>
      <c r="D1172">
        <f>VLOOKUP($A1172,'Medical Examinations'!$A:$J,COLUMN('Medical Examinations'!C1171),FALSE)</f>
        <v>4.96</v>
      </c>
      <c r="E1172" t="str">
        <f>VLOOKUP($A1172,'Medical Examinations'!$A:$J,COLUMN('Medical Examinations'!D1171),FALSE)</f>
        <v>No</v>
      </c>
      <c r="F1172" t="str">
        <f>VLOOKUP($A1172,'Medical Examinations'!$A:$J,COLUMN('Medical Examinations'!E1171),FALSE)</f>
        <v>No</v>
      </c>
      <c r="G1172" t="str">
        <f>VLOOKUP($A1172,'Medical Examinations'!$A:$J,COLUMN('Medical Examinations'!F1171),FALSE)</f>
        <v>No</v>
      </c>
      <c r="H1172">
        <f>VLOOKUP($A1172,'Medical Examinations'!$A:$J,COLUMN('Medical Examinations'!G1171),FALSE)</f>
        <v>1</v>
      </c>
      <c r="I1172" t="str">
        <f>VLOOKUP($A1172,'Medical Examinations'!$A:$J,COLUMN('Medical Examinations'!H1171),FALSE)</f>
        <v>No</v>
      </c>
      <c r="J1172" t="str">
        <f>VLOOKUP($A1172,'Medical Examinations'!$A:$J,COLUMN('Medical Examinations'!I1171),FALSE)</f>
        <v>Obesity</v>
      </c>
      <c r="K1172" t="str">
        <f>VLOOKUP($A1172,'Medical Examinations'!$A:$J,COLUMN('Medical Examinations'!J1171),FALSE)</f>
        <v>Normal</v>
      </c>
      <c r="L1172" s="30">
        <f>VLOOKUP($A1172,'Hospitalisation Details'!$A:$K,COLUMN('Hospitalisation Details'!J1171),FALSE)</f>
        <v>35969</v>
      </c>
      <c r="M1172" s="23">
        <f>VLOOKUP($A1172,'Hospitalisation Details'!$A:$K,COLUMN('Hospitalisation Details'!F1171),FALSE)</f>
        <v>9628.7900000000009</v>
      </c>
      <c r="N1172" t="str">
        <f>VLOOKUP($A1172,'Hospitalisation Details'!$A:$K,COLUMN('Hospitalisation Details'!G1171),FALSE)</f>
        <v>Tier - 2</v>
      </c>
      <c r="O1172" t="str">
        <f>VLOOKUP($A1172,'Hospitalisation Details'!$A:$K,COLUMN('Hospitalisation Details'!H1171),FALSE)</f>
        <v>Tier - 2</v>
      </c>
      <c r="P1172" t="str">
        <f>VLOOKUP($A1172,'Hospitalisation Details'!$A:$K,COLUMN('Hospitalisation Details'!I1171),FALSE)</f>
        <v>R1026</v>
      </c>
      <c r="Q1172">
        <f>VLOOKUP($A1172,'Hospitalisation Details'!$A:$K,COLUMN('Hospitalisation Details'!K1171),FALSE)</f>
        <v>24</v>
      </c>
      <c r="R1172" t="str" cm="1">
        <f t="array" ref="R1172">_xlfn.IFS(
Q1172&lt;=10,"0-10",
Q1172&lt;=20,"11-20",
Q1172&lt;=30,"21-30",
Q1172&lt;=40,"31-40",
Q1172&lt;=50,"41-50",
Q1172&lt;=60,"51-60",
Q1172&lt;=70,"61-70"
)</f>
        <v>21-30</v>
      </c>
      <c r="S1172" t="str">
        <f t="shared" si="18"/>
        <v>No</v>
      </c>
    </row>
    <row r="1173" spans="1:19" ht="15.75" x14ac:dyDescent="0.25">
      <c r="A1173" s="36" t="s">
        <v>1213</v>
      </c>
      <c r="B1173" t="str">
        <f>VLOOKUP(A1173,'Customer Names'!A:E,COLUMN('Customer Names'!D1172),FALSE)</f>
        <v>Ms. Christina</v>
      </c>
      <c r="C1173">
        <f>VLOOKUP($A1173,'Medical Examinations'!$A:$J,COLUMN('Medical Examinations'!B1172),FALSE)</f>
        <v>31.2</v>
      </c>
      <c r="D1173">
        <f>VLOOKUP($A1173,'Medical Examinations'!$A:$J,COLUMN('Medical Examinations'!C1172),FALSE)</f>
        <v>11.04</v>
      </c>
      <c r="E1173" t="str">
        <f>VLOOKUP($A1173,'Medical Examinations'!$A:$J,COLUMN('Medical Examinations'!D1172),FALSE)</f>
        <v>Yes</v>
      </c>
      <c r="F1173" t="str">
        <f>VLOOKUP($A1173,'Medical Examinations'!$A:$J,COLUMN('Medical Examinations'!E1172),FALSE)</f>
        <v>No</v>
      </c>
      <c r="G1173" t="str">
        <f>VLOOKUP($A1173,'Medical Examinations'!$A:$J,COLUMN('Medical Examinations'!F1172),FALSE)</f>
        <v>No</v>
      </c>
      <c r="H1173">
        <f>VLOOKUP($A1173,'Medical Examinations'!$A:$J,COLUMN('Medical Examinations'!G1172),FALSE)</f>
        <v>2</v>
      </c>
      <c r="I1173" t="str">
        <f>VLOOKUP($A1173,'Medical Examinations'!$A:$J,COLUMN('Medical Examinations'!H1172),FALSE)</f>
        <v>No</v>
      </c>
      <c r="J1173" t="str">
        <f>VLOOKUP($A1173,'Medical Examinations'!$A:$J,COLUMN('Medical Examinations'!I1172),FALSE)</f>
        <v>Obesity</v>
      </c>
      <c r="K1173" t="str">
        <f>VLOOKUP($A1173,'Medical Examinations'!$A:$J,COLUMN('Medical Examinations'!J1172),FALSE)</f>
        <v>Diabetes</v>
      </c>
      <c r="L1173" s="30">
        <f>VLOOKUP($A1173,'Hospitalisation Details'!$A:$K,COLUMN('Hospitalisation Details'!J1172),FALSE)</f>
        <v>25918</v>
      </c>
      <c r="M1173" s="23">
        <f>VLOOKUP($A1173,'Hospitalisation Details'!$A:$K,COLUMN('Hospitalisation Details'!F1172),FALSE)</f>
        <v>9625.92</v>
      </c>
      <c r="N1173" t="str">
        <f>VLOOKUP($A1173,'Hospitalisation Details'!$A:$K,COLUMN('Hospitalisation Details'!G1172),FALSE)</f>
        <v>Tier - 2</v>
      </c>
      <c r="O1173" t="str">
        <f>VLOOKUP($A1173,'Hospitalisation Details'!$A:$K,COLUMN('Hospitalisation Details'!H1172),FALSE)</f>
        <v>Tier - 3</v>
      </c>
      <c r="P1173" t="str">
        <f>VLOOKUP($A1173,'Hospitalisation Details'!$A:$K,COLUMN('Hospitalisation Details'!I1172),FALSE)</f>
        <v>R1011</v>
      </c>
      <c r="Q1173">
        <f>VLOOKUP($A1173,'Hospitalisation Details'!$A:$K,COLUMN('Hospitalisation Details'!K1172),FALSE)</f>
        <v>52</v>
      </c>
      <c r="R1173" t="str" cm="1">
        <f t="array" ref="R1173">_xlfn.IFS(
Q1173&lt;=10,"0-10",
Q1173&lt;=20,"11-20",
Q1173&lt;=30,"21-30",
Q1173&lt;=40,"31-40",
Q1173&lt;=50,"41-50",
Q1173&lt;=60,"51-60",
Q1173&lt;=70,"61-70"
)</f>
        <v>51-60</v>
      </c>
      <c r="S1173" t="str">
        <f t="shared" si="18"/>
        <v>Yes</v>
      </c>
    </row>
    <row r="1174" spans="1:19" ht="15.75" x14ac:dyDescent="0.25">
      <c r="A1174" s="36" t="s">
        <v>1214</v>
      </c>
      <c r="B1174" t="str">
        <f>VLOOKUP(A1174,'Customer Names'!A:E,COLUMN('Customer Names'!D1173),FALSE)</f>
        <v>Mr. Sam</v>
      </c>
      <c r="C1174">
        <f>VLOOKUP($A1174,'Medical Examinations'!$A:$J,COLUMN('Medical Examinations'!B1173),FALSE)</f>
        <v>29.83</v>
      </c>
      <c r="D1174">
        <f>VLOOKUP($A1174,'Medical Examinations'!$A:$J,COLUMN('Medical Examinations'!C1173),FALSE)</f>
        <v>7.81</v>
      </c>
      <c r="E1174" t="str">
        <f>VLOOKUP($A1174,'Medical Examinations'!$A:$J,COLUMN('Medical Examinations'!D1173),FALSE)</f>
        <v>Yes</v>
      </c>
      <c r="F1174" t="str">
        <f>VLOOKUP($A1174,'Medical Examinations'!$A:$J,COLUMN('Medical Examinations'!E1173),FALSE)</f>
        <v>No</v>
      </c>
      <c r="G1174" t="str">
        <f>VLOOKUP($A1174,'Medical Examinations'!$A:$J,COLUMN('Medical Examinations'!F1173),FALSE)</f>
        <v>No</v>
      </c>
      <c r="H1174">
        <f>VLOOKUP($A1174,'Medical Examinations'!$A:$J,COLUMN('Medical Examinations'!G1173),FALSE)</f>
        <v>1</v>
      </c>
      <c r="I1174" t="str">
        <f>VLOOKUP($A1174,'Medical Examinations'!$A:$J,COLUMN('Medical Examinations'!H1173),FALSE)</f>
        <v>No</v>
      </c>
      <c r="J1174" t="str">
        <f>VLOOKUP($A1174,'Medical Examinations'!$A:$J,COLUMN('Medical Examinations'!I1173),FALSE)</f>
        <v>Overweight</v>
      </c>
      <c r="K1174" t="str">
        <f>VLOOKUP($A1174,'Medical Examinations'!$A:$J,COLUMN('Medical Examinations'!J1173),FALSE)</f>
        <v>Diabetes</v>
      </c>
      <c r="L1174" s="30">
        <f>VLOOKUP($A1174,'Hospitalisation Details'!$A:$K,COLUMN('Hospitalisation Details'!J1173),FALSE)</f>
        <v>27696</v>
      </c>
      <c r="M1174" s="23">
        <f>VLOOKUP($A1174,'Hospitalisation Details'!$A:$K,COLUMN('Hospitalisation Details'!F1173),FALSE)</f>
        <v>9620.33</v>
      </c>
      <c r="N1174" t="str">
        <f>VLOOKUP($A1174,'Hospitalisation Details'!$A:$K,COLUMN('Hospitalisation Details'!G1173),FALSE)</f>
        <v>Tier - 3</v>
      </c>
      <c r="O1174" t="str">
        <f>VLOOKUP($A1174,'Hospitalisation Details'!$A:$K,COLUMN('Hospitalisation Details'!H1173),FALSE)</f>
        <v>Tier - 3</v>
      </c>
      <c r="P1174" t="str">
        <f>VLOOKUP($A1174,'Hospitalisation Details'!$A:$K,COLUMN('Hospitalisation Details'!I1173),FALSE)</f>
        <v>R1012</v>
      </c>
      <c r="Q1174">
        <f>VLOOKUP($A1174,'Hospitalisation Details'!$A:$K,COLUMN('Hospitalisation Details'!K1173),FALSE)</f>
        <v>47</v>
      </c>
      <c r="R1174" t="str" cm="1">
        <f t="array" ref="R1174">_xlfn.IFS(
Q1174&lt;=10,"0-10",
Q1174&lt;=20,"11-20",
Q1174&lt;=30,"21-30",
Q1174&lt;=40,"31-40",
Q1174&lt;=50,"41-50",
Q1174&lt;=60,"51-60",
Q1174&lt;=70,"61-70"
)</f>
        <v>41-50</v>
      </c>
      <c r="S1174" t="str">
        <f t="shared" si="18"/>
        <v>Yes</v>
      </c>
    </row>
    <row r="1175" spans="1:19" ht="15.75" x14ac:dyDescent="0.25">
      <c r="A1175" s="36" t="s">
        <v>1215</v>
      </c>
      <c r="B1175" t="str">
        <f>VLOOKUP(A1175,'Customer Names'!A:E,COLUMN('Customer Names'!D1174),FALSE)</f>
        <v>Mrs. Haley</v>
      </c>
      <c r="C1175">
        <f>VLOOKUP($A1175,'Medical Examinations'!$A:$J,COLUMN('Medical Examinations'!B1174),FALSE)</f>
        <v>29.06</v>
      </c>
      <c r="D1175">
        <f>VLOOKUP($A1175,'Medical Examinations'!$A:$J,COLUMN('Medical Examinations'!C1174),FALSE)</f>
        <v>4.55</v>
      </c>
      <c r="E1175" t="str">
        <f>VLOOKUP($A1175,'Medical Examinations'!$A:$J,COLUMN('Medical Examinations'!D1174),FALSE)</f>
        <v>No</v>
      </c>
      <c r="F1175" t="str">
        <f>VLOOKUP($A1175,'Medical Examinations'!$A:$J,COLUMN('Medical Examinations'!E1174),FALSE)</f>
        <v>No</v>
      </c>
      <c r="G1175" t="str">
        <f>VLOOKUP($A1175,'Medical Examinations'!$A:$J,COLUMN('Medical Examinations'!F1174),FALSE)</f>
        <v>No</v>
      </c>
      <c r="H1175">
        <f>VLOOKUP($A1175,'Medical Examinations'!$A:$J,COLUMN('Medical Examinations'!G1174),FALSE)</f>
        <v>0</v>
      </c>
      <c r="I1175" t="str">
        <f>VLOOKUP($A1175,'Medical Examinations'!$A:$J,COLUMN('Medical Examinations'!H1174),FALSE)</f>
        <v>No</v>
      </c>
      <c r="J1175" t="str">
        <f>VLOOKUP($A1175,'Medical Examinations'!$A:$J,COLUMN('Medical Examinations'!I1174),FALSE)</f>
        <v>Overweight</v>
      </c>
      <c r="K1175" t="str">
        <f>VLOOKUP($A1175,'Medical Examinations'!$A:$J,COLUMN('Medical Examinations'!J1174),FALSE)</f>
        <v>Normal</v>
      </c>
      <c r="L1175" s="30">
        <f>VLOOKUP($A1175,'Hospitalisation Details'!$A:$K,COLUMN('Hospitalisation Details'!J1174),FALSE)</f>
        <v>30192</v>
      </c>
      <c r="M1175" s="23">
        <f>VLOOKUP($A1175,'Hospitalisation Details'!$A:$K,COLUMN('Hospitalisation Details'!F1174),FALSE)</f>
        <v>9619.18</v>
      </c>
      <c r="N1175" t="str">
        <f>VLOOKUP($A1175,'Hospitalisation Details'!$A:$K,COLUMN('Hospitalisation Details'!G1174),FALSE)</f>
        <v>Tier - 2</v>
      </c>
      <c r="O1175" t="str">
        <f>VLOOKUP($A1175,'Hospitalisation Details'!$A:$K,COLUMN('Hospitalisation Details'!H1174),FALSE)</f>
        <v>Tier - 1</v>
      </c>
      <c r="P1175" t="str">
        <f>VLOOKUP($A1175,'Hospitalisation Details'!$A:$K,COLUMN('Hospitalisation Details'!I1174),FALSE)</f>
        <v>R1025</v>
      </c>
      <c r="Q1175">
        <f>VLOOKUP($A1175,'Hospitalisation Details'!$A:$K,COLUMN('Hospitalisation Details'!K1174),FALSE)</f>
        <v>40</v>
      </c>
      <c r="R1175" t="str" cm="1">
        <f t="array" ref="R1175">_xlfn.IFS(
Q1175&lt;=10,"0-10",
Q1175&lt;=20,"11-20",
Q1175&lt;=30,"21-30",
Q1175&lt;=40,"31-40",
Q1175&lt;=50,"41-50",
Q1175&lt;=60,"51-60",
Q1175&lt;=70,"61-70"
)</f>
        <v>31-40</v>
      </c>
      <c r="S1175" t="str">
        <f t="shared" si="18"/>
        <v>No</v>
      </c>
    </row>
    <row r="1176" spans="1:19" ht="15.75" x14ac:dyDescent="0.25">
      <c r="A1176" s="36" t="s">
        <v>1216</v>
      </c>
      <c r="B1176" t="str">
        <f>VLOOKUP(A1176,'Customer Names'!A:E,COLUMN('Customer Names'!D1175),FALSE)</f>
        <v>Mr. Ethan</v>
      </c>
      <c r="C1176">
        <f>VLOOKUP($A1176,'Medical Examinations'!$A:$J,COLUMN('Medical Examinations'!B1175),FALSE)</f>
        <v>27.454999999999998</v>
      </c>
      <c r="D1176">
        <f>VLOOKUP($A1176,'Medical Examinations'!$A:$J,COLUMN('Medical Examinations'!C1175),FALSE)</f>
        <v>6.13</v>
      </c>
      <c r="E1176" t="str">
        <f>VLOOKUP($A1176,'Medical Examinations'!$A:$J,COLUMN('Medical Examinations'!D1175),FALSE)</f>
        <v>No</v>
      </c>
      <c r="F1176" t="str">
        <f>VLOOKUP($A1176,'Medical Examinations'!$A:$J,COLUMN('Medical Examinations'!E1175),FALSE)</f>
        <v>No</v>
      </c>
      <c r="G1176" t="str">
        <f>VLOOKUP($A1176,'Medical Examinations'!$A:$J,COLUMN('Medical Examinations'!F1175),FALSE)</f>
        <v>No</v>
      </c>
      <c r="H1176">
        <f>VLOOKUP($A1176,'Medical Examinations'!$A:$J,COLUMN('Medical Examinations'!G1175),FALSE)</f>
        <v>2</v>
      </c>
      <c r="I1176" t="str">
        <f>VLOOKUP($A1176,'Medical Examinations'!$A:$J,COLUMN('Medical Examinations'!H1175),FALSE)</f>
        <v>No</v>
      </c>
      <c r="J1176" t="str">
        <f>VLOOKUP($A1176,'Medical Examinations'!$A:$J,COLUMN('Medical Examinations'!I1175),FALSE)</f>
        <v>Overweight</v>
      </c>
      <c r="K1176" t="str">
        <f>VLOOKUP($A1176,'Medical Examinations'!$A:$J,COLUMN('Medical Examinations'!J1175),FALSE)</f>
        <v>Prediabetes</v>
      </c>
      <c r="L1176" s="30">
        <f>VLOOKUP($A1176,'Hospitalisation Details'!$A:$K,COLUMN('Hospitalisation Details'!J1175),FALSE)</f>
        <v>26660</v>
      </c>
      <c r="M1176" s="23">
        <f>VLOOKUP($A1176,'Hospitalisation Details'!$A:$K,COLUMN('Hospitalisation Details'!F1175),FALSE)</f>
        <v>9617.66</v>
      </c>
      <c r="N1176" t="str">
        <f>VLOOKUP($A1176,'Hospitalisation Details'!$A:$K,COLUMN('Hospitalisation Details'!G1175),FALSE)</f>
        <v>Tier - 3</v>
      </c>
      <c r="O1176" t="str">
        <f>VLOOKUP($A1176,'Hospitalisation Details'!$A:$K,COLUMN('Hospitalisation Details'!H1175),FALSE)</f>
        <v>Tier - 3</v>
      </c>
      <c r="P1176" t="str">
        <f>VLOOKUP($A1176,'Hospitalisation Details'!$A:$K,COLUMN('Hospitalisation Details'!I1175),FALSE)</f>
        <v>R1016</v>
      </c>
      <c r="Q1176">
        <f>VLOOKUP($A1176,'Hospitalisation Details'!$A:$K,COLUMN('Hospitalisation Details'!K1175),FALSE)</f>
        <v>50</v>
      </c>
      <c r="R1176" t="str" cm="1">
        <f t="array" ref="R1176">_xlfn.IFS(
Q1176&lt;=10,"0-10",
Q1176&lt;=20,"11-20",
Q1176&lt;=30,"21-30",
Q1176&lt;=40,"31-40",
Q1176&lt;=50,"41-50",
Q1176&lt;=60,"51-60",
Q1176&lt;=70,"61-70"
)</f>
        <v>41-50</v>
      </c>
      <c r="S1176" t="str">
        <f t="shared" si="18"/>
        <v>Yes</v>
      </c>
    </row>
    <row r="1177" spans="1:19" ht="15.75" x14ac:dyDescent="0.25">
      <c r="A1177" s="36" t="s">
        <v>1217</v>
      </c>
      <c r="B1177" t="str">
        <f>VLOOKUP(A1177,'Customer Names'!A:E,COLUMN('Customer Names'!D1176),FALSE)</f>
        <v>Mr. Andrew</v>
      </c>
      <c r="C1177">
        <f>VLOOKUP($A1177,'Medical Examinations'!$A:$J,COLUMN('Medical Examinations'!B1176),FALSE)</f>
        <v>23.01</v>
      </c>
      <c r="D1177">
        <f>VLOOKUP($A1177,'Medical Examinations'!$A:$J,COLUMN('Medical Examinations'!C1176),FALSE)</f>
        <v>6.04</v>
      </c>
      <c r="E1177" t="str">
        <f>VLOOKUP($A1177,'Medical Examinations'!$A:$J,COLUMN('Medical Examinations'!D1176),FALSE)</f>
        <v>Yes</v>
      </c>
      <c r="F1177" t="str">
        <f>VLOOKUP($A1177,'Medical Examinations'!$A:$J,COLUMN('Medical Examinations'!E1176),FALSE)</f>
        <v>No</v>
      </c>
      <c r="G1177" t="str">
        <f>VLOOKUP($A1177,'Medical Examinations'!$A:$J,COLUMN('Medical Examinations'!F1176),FALSE)</f>
        <v>No</v>
      </c>
      <c r="H1177">
        <f>VLOOKUP($A1177,'Medical Examinations'!$A:$J,COLUMN('Medical Examinations'!G1176),FALSE)</f>
        <v>1</v>
      </c>
      <c r="I1177" t="str">
        <f>VLOOKUP($A1177,'Medical Examinations'!$A:$J,COLUMN('Medical Examinations'!H1176),FALSE)</f>
        <v>No</v>
      </c>
      <c r="J1177" t="str">
        <f>VLOOKUP($A1177,'Medical Examinations'!$A:$J,COLUMN('Medical Examinations'!I1176),FALSE)</f>
        <v>Healthy Weight</v>
      </c>
      <c r="K1177" t="str">
        <f>VLOOKUP($A1177,'Medical Examinations'!$A:$J,COLUMN('Medical Examinations'!J1176),FALSE)</f>
        <v>Prediabetes</v>
      </c>
      <c r="L1177" s="30">
        <f>VLOOKUP($A1177,'Hospitalisation Details'!$A:$K,COLUMN('Hospitalisation Details'!J1176),FALSE)</f>
        <v>23726</v>
      </c>
      <c r="M1177" s="23">
        <f>VLOOKUP($A1177,'Hospitalisation Details'!$A:$K,COLUMN('Hospitalisation Details'!F1176),FALSE)</f>
        <v>9597.6299999999992</v>
      </c>
      <c r="N1177" t="str">
        <f>VLOOKUP($A1177,'Hospitalisation Details'!$A:$K,COLUMN('Hospitalisation Details'!G1176),FALSE)</f>
        <v>Tier - 3</v>
      </c>
      <c r="O1177" t="str">
        <f>VLOOKUP($A1177,'Hospitalisation Details'!$A:$K,COLUMN('Hospitalisation Details'!H1176),FALSE)</f>
        <v>Tier - 3</v>
      </c>
      <c r="P1177" t="str">
        <f>VLOOKUP($A1177,'Hospitalisation Details'!$A:$K,COLUMN('Hospitalisation Details'!I1176),FALSE)</f>
        <v>R1013</v>
      </c>
      <c r="Q1177">
        <f>VLOOKUP($A1177,'Hospitalisation Details'!$A:$K,COLUMN('Hospitalisation Details'!K1176),FALSE)</f>
        <v>58</v>
      </c>
      <c r="R1177" t="str" cm="1">
        <f t="array" ref="R1177">_xlfn.IFS(
Q1177&lt;=10,"0-10",
Q1177&lt;=20,"11-20",
Q1177&lt;=30,"21-30",
Q1177&lt;=40,"31-40",
Q1177&lt;=50,"41-50",
Q1177&lt;=60,"51-60",
Q1177&lt;=70,"61-70"
)</f>
        <v>51-60</v>
      </c>
      <c r="S1177" t="str">
        <f t="shared" si="18"/>
        <v>Yes</v>
      </c>
    </row>
    <row r="1178" spans="1:19" ht="15.75" x14ac:dyDescent="0.25">
      <c r="A1178" s="36" t="s">
        <v>1218</v>
      </c>
      <c r="B1178" t="str">
        <f>VLOOKUP(A1178,'Customer Names'!A:E,COLUMN('Customer Names'!D1177),FALSE)</f>
        <v>Mr. Mark</v>
      </c>
      <c r="C1178">
        <f>VLOOKUP($A1178,'Medical Examinations'!$A:$J,COLUMN('Medical Examinations'!B1177),FALSE)</f>
        <v>31.39</v>
      </c>
      <c r="D1178">
        <f>VLOOKUP($A1178,'Medical Examinations'!$A:$J,COLUMN('Medical Examinations'!C1177),FALSE)</f>
        <v>8.85</v>
      </c>
      <c r="E1178" t="str">
        <f>VLOOKUP($A1178,'Medical Examinations'!$A:$J,COLUMN('Medical Examinations'!D1177),FALSE)</f>
        <v>Yes</v>
      </c>
      <c r="F1178" t="str">
        <f>VLOOKUP($A1178,'Medical Examinations'!$A:$J,COLUMN('Medical Examinations'!E1177),FALSE)</f>
        <v>No</v>
      </c>
      <c r="G1178" t="str">
        <f>VLOOKUP($A1178,'Medical Examinations'!$A:$J,COLUMN('Medical Examinations'!F1177),FALSE)</f>
        <v>No</v>
      </c>
      <c r="H1178">
        <f>VLOOKUP($A1178,'Medical Examinations'!$A:$J,COLUMN('Medical Examinations'!G1177),FALSE)</f>
        <v>0</v>
      </c>
      <c r="I1178" t="str">
        <f>VLOOKUP($A1178,'Medical Examinations'!$A:$J,COLUMN('Medical Examinations'!H1177),FALSE)</f>
        <v>No</v>
      </c>
      <c r="J1178" t="str">
        <f>VLOOKUP($A1178,'Medical Examinations'!$A:$J,COLUMN('Medical Examinations'!I1177),FALSE)</f>
        <v>Obesity</v>
      </c>
      <c r="K1178" t="str">
        <f>VLOOKUP($A1178,'Medical Examinations'!$A:$J,COLUMN('Medical Examinations'!J1177),FALSE)</f>
        <v>Diabetes</v>
      </c>
      <c r="L1178" s="30">
        <f>VLOOKUP($A1178,'Hospitalisation Details'!$A:$K,COLUMN('Hospitalisation Details'!J1177),FALSE)</f>
        <v>29877</v>
      </c>
      <c r="M1178" s="23">
        <f>VLOOKUP($A1178,'Hospitalisation Details'!$A:$K,COLUMN('Hospitalisation Details'!F1177),FALSE)</f>
        <v>9584.0400000000009</v>
      </c>
      <c r="N1178" t="str">
        <f>VLOOKUP($A1178,'Hospitalisation Details'!$A:$K,COLUMN('Hospitalisation Details'!G1177),FALSE)</f>
        <v>Tier - 2</v>
      </c>
      <c r="O1178" t="str">
        <f>VLOOKUP($A1178,'Hospitalisation Details'!$A:$K,COLUMN('Hospitalisation Details'!H1177),FALSE)</f>
        <v>Tier - 1</v>
      </c>
      <c r="P1178" t="str">
        <f>VLOOKUP($A1178,'Hospitalisation Details'!$A:$K,COLUMN('Hospitalisation Details'!I1177),FALSE)</f>
        <v>R1021</v>
      </c>
      <c r="Q1178">
        <f>VLOOKUP($A1178,'Hospitalisation Details'!$A:$K,COLUMN('Hospitalisation Details'!K1177),FALSE)</f>
        <v>41</v>
      </c>
      <c r="R1178" t="str" cm="1">
        <f t="array" ref="R1178">_xlfn.IFS(
Q1178&lt;=10,"0-10",
Q1178&lt;=20,"11-20",
Q1178&lt;=30,"21-30",
Q1178&lt;=40,"31-40",
Q1178&lt;=50,"41-50",
Q1178&lt;=60,"51-60",
Q1178&lt;=70,"61-70"
)</f>
        <v>41-50</v>
      </c>
      <c r="S1178" t="str">
        <f t="shared" si="18"/>
        <v>Yes</v>
      </c>
    </row>
    <row r="1179" spans="1:19" ht="15.75" x14ac:dyDescent="0.25">
      <c r="A1179" s="36" t="s">
        <v>1219</v>
      </c>
      <c r="B1179" t="str">
        <f>VLOOKUP(A1179,'Customer Names'!A:E,COLUMN('Customer Names'!D1178),FALSE)</f>
        <v>Ms. Kasey</v>
      </c>
      <c r="C1179">
        <f>VLOOKUP($A1179,'Medical Examinations'!$A:$J,COLUMN('Medical Examinations'!B1178),FALSE)</f>
        <v>34.770000000000003</v>
      </c>
      <c r="D1179">
        <f>VLOOKUP($A1179,'Medical Examinations'!$A:$J,COLUMN('Medical Examinations'!C1178),FALSE)</f>
        <v>10.54</v>
      </c>
      <c r="E1179" t="str">
        <f>VLOOKUP($A1179,'Medical Examinations'!$A:$J,COLUMN('Medical Examinations'!D1178),FALSE)</f>
        <v>No</v>
      </c>
      <c r="F1179" t="str">
        <f>VLOOKUP($A1179,'Medical Examinations'!$A:$J,COLUMN('Medical Examinations'!E1178),FALSE)</f>
        <v>No</v>
      </c>
      <c r="G1179" t="str">
        <f>VLOOKUP($A1179,'Medical Examinations'!$A:$J,COLUMN('Medical Examinations'!F1178),FALSE)</f>
        <v>No</v>
      </c>
      <c r="H1179">
        <f>VLOOKUP($A1179,'Medical Examinations'!$A:$J,COLUMN('Medical Examinations'!G1178),FALSE)</f>
        <v>2</v>
      </c>
      <c r="I1179" t="str">
        <f>VLOOKUP($A1179,'Medical Examinations'!$A:$J,COLUMN('Medical Examinations'!H1178),FALSE)</f>
        <v>No</v>
      </c>
      <c r="J1179" t="str">
        <f>VLOOKUP($A1179,'Medical Examinations'!$A:$J,COLUMN('Medical Examinations'!I1178),FALSE)</f>
        <v>Obesity</v>
      </c>
      <c r="K1179" t="str">
        <f>VLOOKUP($A1179,'Medical Examinations'!$A:$J,COLUMN('Medical Examinations'!J1178),FALSE)</f>
        <v>Diabetes</v>
      </c>
      <c r="L1179" s="30">
        <f>VLOOKUP($A1179,'Hospitalisation Details'!$A:$K,COLUMN('Hospitalisation Details'!J1178),FALSE)</f>
        <v>26996</v>
      </c>
      <c r="M1179" s="23">
        <f>VLOOKUP($A1179,'Hospitalisation Details'!$A:$K,COLUMN('Hospitalisation Details'!F1178),FALSE)</f>
        <v>9583.89</v>
      </c>
      <c r="N1179" t="str">
        <f>VLOOKUP($A1179,'Hospitalisation Details'!$A:$K,COLUMN('Hospitalisation Details'!G1178),FALSE)</f>
        <v>Tier - 2</v>
      </c>
      <c r="O1179" t="str">
        <f>VLOOKUP($A1179,'Hospitalisation Details'!$A:$K,COLUMN('Hospitalisation Details'!H1178),FALSE)</f>
        <v>Tier - 3</v>
      </c>
      <c r="P1179" t="str">
        <f>VLOOKUP($A1179,'Hospitalisation Details'!$A:$K,COLUMN('Hospitalisation Details'!I1178),FALSE)</f>
        <v>R1012</v>
      </c>
      <c r="Q1179">
        <f>VLOOKUP($A1179,'Hospitalisation Details'!$A:$K,COLUMN('Hospitalisation Details'!K1178),FALSE)</f>
        <v>49</v>
      </c>
      <c r="R1179" t="str" cm="1">
        <f t="array" ref="R1179">_xlfn.IFS(
Q1179&lt;=10,"0-10",
Q1179&lt;=20,"11-20",
Q1179&lt;=30,"21-30",
Q1179&lt;=40,"31-40",
Q1179&lt;=50,"41-50",
Q1179&lt;=60,"51-60",
Q1179&lt;=70,"61-70"
)</f>
        <v>41-50</v>
      </c>
      <c r="S1179" t="str">
        <f t="shared" si="18"/>
        <v>Yes</v>
      </c>
    </row>
    <row r="1180" spans="1:19" ht="15.75" x14ac:dyDescent="0.25">
      <c r="A1180" s="36" t="s">
        <v>1220</v>
      </c>
      <c r="B1180" t="str">
        <f>VLOOKUP(A1180,'Customer Names'!A:E,COLUMN('Customer Names'!D1179),FALSE)</f>
        <v>Mr. Jeff</v>
      </c>
      <c r="C1180">
        <f>VLOOKUP($A1180,'Medical Examinations'!$A:$J,COLUMN('Medical Examinations'!B1179),FALSE)</f>
        <v>24.48</v>
      </c>
      <c r="D1180">
        <f>VLOOKUP($A1180,'Medical Examinations'!$A:$J,COLUMN('Medical Examinations'!C1179),FALSE)</f>
        <v>4.37</v>
      </c>
      <c r="E1180" t="str">
        <f>VLOOKUP($A1180,'Medical Examinations'!$A:$J,COLUMN('Medical Examinations'!D1179),FALSE)</f>
        <v>Yes</v>
      </c>
      <c r="F1180" t="str">
        <f>VLOOKUP($A1180,'Medical Examinations'!$A:$J,COLUMN('Medical Examinations'!E1179),FALSE)</f>
        <v>No</v>
      </c>
      <c r="G1180" t="str">
        <f>VLOOKUP($A1180,'Medical Examinations'!$A:$J,COLUMN('Medical Examinations'!F1179),FALSE)</f>
        <v>No</v>
      </c>
      <c r="H1180">
        <f>VLOOKUP($A1180,'Medical Examinations'!$A:$J,COLUMN('Medical Examinations'!G1179),FALSE)</f>
        <v>2</v>
      </c>
      <c r="I1180" t="str">
        <f>VLOOKUP($A1180,'Medical Examinations'!$A:$J,COLUMN('Medical Examinations'!H1179),FALSE)</f>
        <v>No</v>
      </c>
      <c r="J1180" t="str">
        <f>VLOOKUP($A1180,'Medical Examinations'!$A:$J,COLUMN('Medical Examinations'!I1179),FALSE)</f>
        <v>Healthy Weight</v>
      </c>
      <c r="K1180" t="str">
        <f>VLOOKUP($A1180,'Medical Examinations'!$A:$J,COLUMN('Medical Examinations'!J1179),FALSE)</f>
        <v>Normal</v>
      </c>
      <c r="L1180" s="30">
        <f>VLOOKUP($A1180,'Hospitalisation Details'!$A:$K,COLUMN('Hospitalisation Details'!J1179),FALSE)</f>
        <v>24445</v>
      </c>
      <c r="M1180" s="23">
        <f>VLOOKUP($A1180,'Hospitalisation Details'!$A:$K,COLUMN('Hospitalisation Details'!F1179),FALSE)</f>
        <v>9582.5400000000009</v>
      </c>
      <c r="N1180" t="str">
        <f>VLOOKUP($A1180,'Hospitalisation Details'!$A:$K,COLUMN('Hospitalisation Details'!G1179),FALSE)</f>
        <v>Tier - 3</v>
      </c>
      <c r="O1180" t="str">
        <f>VLOOKUP($A1180,'Hospitalisation Details'!$A:$K,COLUMN('Hospitalisation Details'!H1179),FALSE)</f>
        <v>Tier - 2</v>
      </c>
      <c r="P1180" t="str">
        <f>VLOOKUP($A1180,'Hospitalisation Details'!$A:$K,COLUMN('Hospitalisation Details'!I1179),FALSE)</f>
        <v>R1013</v>
      </c>
      <c r="Q1180">
        <f>VLOOKUP($A1180,'Hospitalisation Details'!$A:$K,COLUMN('Hospitalisation Details'!K1179),FALSE)</f>
        <v>56</v>
      </c>
      <c r="R1180" t="str" cm="1">
        <f t="array" ref="R1180">_xlfn.IFS(
Q1180&lt;=10,"0-10",
Q1180&lt;=20,"11-20",
Q1180&lt;=30,"21-30",
Q1180&lt;=40,"31-40",
Q1180&lt;=50,"41-50",
Q1180&lt;=60,"51-60",
Q1180&lt;=70,"61-70"
)</f>
        <v>51-60</v>
      </c>
      <c r="S1180" t="str">
        <f t="shared" si="18"/>
        <v>No</v>
      </c>
    </row>
    <row r="1181" spans="1:19" ht="15.75" x14ac:dyDescent="0.25">
      <c r="A1181" s="36" t="s">
        <v>1221</v>
      </c>
      <c r="B1181" t="str">
        <f>VLOOKUP(A1181,'Customer Names'!A:E,COLUMN('Customer Names'!D1180),FALSE)</f>
        <v>Ms. Amy</v>
      </c>
      <c r="C1181">
        <f>VLOOKUP($A1181,'Medical Examinations'!$A:$J,COLUMN('Medical Examinations'!B1180),FALSE)</f>
        <v>22.61</v>
      </c>
      <c r="D1181">
        <f>VLOOKUP($A1181,'Medical Examinations'!$A:$J,COLUMN('Medical Examinations'!C1180),FALSE)</f>
        <v>9.6300000000000008</v>
      </c>
      <c r="E1181" t="str">
        <f>VLOOKUP($A1181,'Medical Examinations'!$A:$J,COLUMN('Medical Examinations'!D1180),FALSE)</f>
        <v>No</v>
      </c>
      <c r="F1181" t="str">
        <f>VLOOKUP($A1181,'Medical Examinations'!$A:$J,COLUMN('Medical Examinations'!E1180),FALSE)</f>
        <v>No</v>
      </c>
      <c r="G1181" t="str">
        <f>VLOOKUP($A1181,'Medical Examinations'!$A:$J,COLUMN('Medical Examinations'!F1180),FALSE)</f>
        <v>No</v>
      </c>
      <c r="H1181">
        <f>VLOOKUP($A1181,'Medical Examinations'!$A:$J,COLUMN('Medical Examinations'!G1180),FALSE)</f>
        <v>2</v>
      </c>
      <c r="I1181" t="str">
        <f>VLOOKUP($A1181,'Medical Examinations'!$A:$J,COLUMN('Medical Examinations'!H1180),FALSE)</f>
        <v>No</v>
      </c>
      <c r="J1181" t="str">
        <f>VLOOKUP($A1181,'Medical Examinations'!$A:$J,COLUMN('Medical Examinations'!I1180),FALSE)</f>
        <v>Healthy Weight</v>
      </c>
      <c r="K1181" t="str">
        <f>VLOOKUP($A1181,'Medical Examinations'!$A:$J,COLUMN('Medical Examinations'!J1180),FALSE)</f>
        <v>Diabetes</v>
      </c>
      <c r="L1181" s="30">
        <f>VLOOKUP($A1181,'Hospitalisation Details'!$A:$K,COLUMN('Hospitalisation Details'!J1180),FALSE)</f>
        <v>26999</v>
      </c>
      <c r="M1181" s="23">
        <f>VLOOKUP($A1181,'Hospitalisation Details'!$A:$K,COLUMN('Hospitalisation Details'!F1180),FALSE)</f>
        <v>9566.99</v>
      </c>
      <c r="N1181" t="str">
        <f>VLOOKUP($A1181,'Hospitalisation Details'!$A:$K,COLUMN('Hospitalisation Details'!G1180),FALSE)</f>
        <v>Tier - 2</v>
      </c>
      <c r="O1181" t="str">
        <f>VLOOKUP($A1181,'Hospitalisation Details'!$A:$K,COLUMN('Hospitalisation Details'!H1180),FALSE)</f>
        <v>Tier - 1</v>
      </c>
      <c r="P1181" t="str">
        <f>VLOOKUP($A1181,'Hospitalisation Details'!$A:$K,COLUMN('Hospitalisation Details'!I1180),FALSE)</f>
        <v>R1012</v>
      </c>
      <c r="Q1181">
        <f>VLOOKUP($A1181,'Hospitalisation Details'!$A:$K,COLUMN('Hospitalisation Details'!K1180),FALSE)</f>
        <v>49</v>
      </c>
      <c r="R1181" t="str" cm="1">
        <f t="array" ref="R1181">_xlfn.IFS(
Q1181&lt;=10,"0-10",
Q1181&lt;=20,"11-20",
Q1181&lt;=30,"21-30",
Q1181&lt;=40,"31-40",
Q1181&lt;=50,"41-50",
Q1181&lt;=60,"51-60",
Q1181&lt;=70,"61-70"
)</f>
        <v>41-50</v>
      </c>
      <c r="S1181" t="str">
        <f t="shared" si="18"/>
        <v>Yes</v>
      </c>
    </row>
    <row r="1182" spans="1:19" ht="15.75" x14ac:dyDescent="0.25">
      <c r="A1182" s="36" t="s">
        <v>1222</v>
      </c>
      <c r="B1182" t="str">
        <f>VLOOKUP(A1182,'Customer Names'!A:E,COLUMN('Customer Names'!D1181),FALSE)</f>
        <v>Mr. Adam</v>
      </c>
      <c r="C1182">
        <f>VLOOKUP($A1182,'Medical Examinations'!$A:$J,COLUMN('Medical Examinations'!B1181),FALSE)</f>
        <v>34.299999999999997</v>
      </c>
      <c r="D1182">
        <f>VLOOKUP($A1182,'Medical Examinations'!$A:$J,COLUMN('Medical Examinations'!C1181),FALSE)</f>
        <v>10.37</v>
      </c>
      <c r="E1182" t="str">
        <f>VLOOKUP($A1182,'Medical Examinations'!$A:$J,COLUMN('Medical Examinations'!D1181),FALSE)</f>
        <v>No</v>
      </c>
      <c r="F1182" t="str">
        <f>VLOOKUP($A1182,'Medical Examinations'!$A:$J,COLUMN('Medical Examinations'!E1181),FALSE)</f>
        <v>No</v>
      </c>
      <c r="G1182" t="str">
        <f>VLOOKUP($A1182,'Medical Examinations'!$A:$J,COLUMN('Medical Examinations'!F1181),FALSE)</f>
        <v>No</v>
      </c>
      <c r="H1182">
        <f>VLOOKUP($A1182,'Medical Examinations'!$A:$J,COLUMN('Medical Examinations'!G1181),FALSE)</f>
        <v>0</v>
      </c>
      <c r="I1182" t="str">
        <f>VLOOKUP($A1182,'Medical Examinations'!$A:$J,COLUMN('Medical Examinations'!H1181),FALSE)</f>
        <v>No</v>
      </c>
      <c r="J1182" t="str">
        <f>VLOOKUP($A1182,'Medical Examinations'!$A:$J,COLUMN('Medical Examinations'!I1181),FALSE)</f>
        <v>Obesity</v>
      </c>
      <c r="K1182" t="str">
        <f>VLOOKUP($A1182,'Medical Examinations'!$A:$J,COLUMN('Medical Examinations'!J1181),FALSE)</f>
        <v>Diabetes</v>
      </c>
      <c r="L1182" s="30">
        <f>VLOOKUP($A1182,'Hospitalisation Details'!$A:$K,COLUMN('Hospitalisation Details'!J1181),FALSE)</f>
        <v>27255</v>
      </c>
      <c r="M1182" s="23">
        <f>VLOOKUP($A1182,'Hospitalisation Details'!$A:$K,COLUMN('Hospitalisation Details'!F1181),FALSE)</f>
        <v>9563.0300000000007</v>
      </c>
      <c r="N1182" t="str">
        <f>VLOOKUP($A1182,'Hospitalisation Details'!$A:$K,COLUMN('Hospitalisation Details'!G1181),FALSE)</f>
        <v>Tier - 3</v>
      </c>
      <c r="O1182" t="str">
        <f>VLOOKUP($A1182,'Hospitalisation Details'!$A:$K,COLUMN('Hospitalisation Details'!H1181),FALSE)</f>
        <v>Tier - 1</v>
      </c>
      <c r="P1182" t="str">
        <f>VLOOKUP($A1182,'Hospitalisation Details'!$A:$K,COLUMN('Hospitalisation Details'!I1181),FALSE)</f>
        <v>R1011</v>
      </c>
      <c r="Q1182">
        <f>VLOOKUP($A1182,'Hospitalisation Details'!$A:$K,COLUMN('Hospitalisation Details'!K1181),FALSE)</f>
        <v>48</v>
      </c>
      <c r="R1182" t="str" cm="1">
        <f t="array" ref="R1182">_xlfn.IFS(
Q1182&lt;=10,"0-10",
Q1182&lt;=20,"11-20",
Q1182&lt;=30,"21-30",
Q1182&lt;=40,"31-40",
Q1182&lt;=50,"41-50",
Q1182&lt;=60,"51-60",
Q1182&lt;=70,"61-70"
)</f>
        <v>41-50</v>
      </c>
      <c r="S1182" t="str">
        <f t="shared" si="18"/>
        <v>Yes</v>
      </c>
    </row>
    <row r="1183" spans="1:19" ht="15.75" x14ac:dyDescent="0.25">
      <c r="A1183" s="36" t="s">
        <v>1223</v>
      </c>
      <c r="B1183" t="str">
        <f>VLOOKUP(A1183,'Customer Names'!A:E,COLUMN('Customer Names'!D1182),FALSE)</f>
        <v>Ms. Kristin</v>
      </c>
      <c r="C1183">
        <f>VLOOKUP($A1183,'Medical Examinations'!$A:$J,COLUMN('Medical Examinations'!B1182),FALSE)</f>
        <v>46.09</v>
      </c>
      <c r="D1183">
        <f>VLOOKUP($A1183,'Medical Examinations'!$A:$J,COLUMN('Medical Examinations'!C1182),FALSE)</f>
        <v>5.44</v>
      </c>
      <c r="E1183" t="str">
        <f>VLOOKUP($A1183,'Medical Examinations'!$A:$J,COLUMN('Medical Examinations'!D1182),FALSE)</f>
        <v>No</v>
      </c>
      <c r="F1183" t="str">
        <f>VLOOKUP($A1183,'Medical Examinations'!$A:$J,COLUMN('Medical Examinations'!E1182),FALSE)</f>
        <v>No</v>
      </c>
      <c r="G1183" t="str">
        <f>VLOOKUP($A1183,'Medical Examinations'!$A:$J,COLUMN('Medical Examinations'!F1182),FALSE)</f>
        <v>No</v>
      </c>
      <c r="H1183">
        <f>VLOOKUP($A1183,'Medical Examinations'!$A:$J,COLUMN('Medical Examinations'!G1182),FALSE)</f>
        <v>2</v>
      </c>
      <c r="I1183" t="str">
        <f>VLOOKUP($A1183,'Medical Examinations'!$A:$J,COLUMN('Medical Examinations'!H1182),FALSE)</f>
        <v>No</v>
      </c>
      <c r="J1183" t="str">
        <f>VLOOKUP($A1183,'Medical Examinations'!$A:$J,COLUMN('Medical Examinations'!I1182),FALSE)</f>
        <v>Obesity</v>
      </c>
      <c r="K1183" t="str">
        <f>VLOOKUP($A1183,'Medical Examinations'!$A:$J,COLUMN('Medical Examinations'!J1182),FALSE)</f>
        <v>Normal</v>
      </c>
      <c r="L1183" s="30">
        <f>VLOOKUP($A1183,'Hospitalisation Details'!$A:$K,COLUMN('Hospitalisation Details'!J1182),FALSE)</f>
        <v>26564</v>
      </c>
      <c r="M1183" s="23">
        <f>VLOOKUP($A1183,'Hospitalisation Details'!$A:$K,COLUMN('Hospitalisation Details'!F1182),FALSE)</f>
        <v>9549.57</v>
      </c>
      <c r="N1183" t="str">
        <f>VLOOKUP($A1183,'Hospitalisation Details'!$A:$K,COLUMN('Hospitalisation Details'!G1182),FALSE)</f>
        <v>Tier - 2</v>
      </c>
      <c r="O1183" t="str">
        <f>VLOOKUP($A1183,'Hospitalisation Details'!$A:$K,COLUMN('Hospitalisation Details'!H1182),FALSE)</f>
        <v>Tier - 1</v>
      </c>
      <c r="P1183" t="str">
        <f>VLOOKUP($A1183,'Hospitalisation Details'!$A:$K,COLUMN('Hospitalisation Details'!I1182),FALSE)</f>
        <v>R1013</v>
      </c>
      <c r="Q1183">
        <f>VLOOKUP($A1183,'Hospitalisation Details'!$A:$K,COLUMN('Hospitalisation Details'!K1182),FALSE)</f>
        <v>50</v>
      </c>
      <c r="R1183" t="str" cm="1">
        <f t="array" ref="R1183">_xlfn.IFS(
Q1183&lt;=10,"0-10",
Q1183&lt;=20,"11-20",
Q1183&lt;=30,"21-30",
Q1183&lt;=40,"31-40",
Q1183&lt;=50,"41-50",
Q1183&lt;=60,"51-60",
Q1183&lt;=70,"61-70"
)</f>
        <v>41-50</v>
      </c>
      <c r="S1183" t="str">
        <f t="shared" si="18"/>
        <v>No</v>
      </c>
    </row>
    <row r="1184" spans="1:19" ht="15.75" x14ac:dyDescent="0.25">
      <c r="A1184" s="36" t="s">
        <v>1224</v>
      </c>
      <c r="B1184" t="str">
        <f>VLOOKUP(A1184,'Customer Names'!A:E,COLUMN('Customer Names'!D1183),FALSE)</f>
        <v>Ms. Mary-Lynn</v>
      </c>
      <c r="C1184">
        <f>VLOOKUP($A1184,'Medical Examinations'!$A:$J,COLUMN('Medical Examinations'!B1183),FALSE)</f>
        <v>44.744999999999997</v>
      </c>
      <c r="D1184">
        <f>VLOOKUP($A1184,'Medical Examinations'!$A:$J,COLUMN('Medical Examinations'!C1183),FALSE)</f>
        <v>5.19</v>
      </c>
      <c r="E1184" t="str">
        <f>VLOOKUP($A1184,'Medical Examinations'!$A:$J,COLUMN('Medical Examinations'!D1183),FALSE)</f>
        <v>No</v>
      </c>
      <c r="F1184" t="str">
        <f>VLOOKUP($A1184,'Medical Examinations'!$A:$J,COLUMN('Medical Examinations'!E1183),FALSE)</f>
        <v>No</v>
      </c>
      <c r="G1184" t="str">
        <f>VLOOKUP($A1184,'Medical Examinations'!$A:$J,COLUMN('Medical Examinations'!F1183),FALSE)</f>
        <v>No</v>
      </c>
      <c r="H1184">
        <f>VLOOKUP($A1184,'Medical Examinations'!$A:$J,COLUMN('Medical Examinations'!G1183),FALSE)</f>
        <v>2</v>
      </c>
      <c r="I1184" t="str">
        <f>VLOOKUP($A1184,'Medical Examinations'!$A:$J,COLUMN('Medical Examinations'!H1183),FALSE)</f>
        <v>No</v>
      </c>
      <c r="J1184" t="str">
        <f>VLOOKUP($A1184,'Medical Examinations'!$A:$J,COLUMN('Medical Examinations'!I1183),FALSE)</f>
        <v>Obesity</v>
      </c>
      <c r="K1184" t="str">
        <f>VLOOKUP($A1184,'Medical Examinations'!$A:$J,COLUMN('Medical Examinations'!J1183),FALSE)</f>
        <v>Normal</v>
      </c>
      <c r="L1184" s="30">
        <f>VLOOKUP($A1184,'Hospitalisation Details'!$A:$K,COLUMN('Hospitalisation Details'!J1183),FALSE)</f>
        <v>26564</v>
      </c>
      <c r="M1184" s="23">
        <f>VLOOKUP($A1184,'Hospitalisation Details'!$A:$K,COLUMN('Hospitalisation Details'!F1183),FALSE)</f>
        <v>9541.7000000000007</v>
      </c>
      <c r="N1184" t="str">
        <f>VLOOKUP($A1184,'Hospitalisation Details'!$A:$K,COLUMN('Hospitalisation Details'!G1183),FALSE)</f>
        <v>Tier - 2</v>
      </c>
      <c r="O1184" t="str">
        <f>VLOOKUP($A1184,'Hospitalisation Details'!$A:$K,COLUMN('Hospitalisation Details'!H1183),FALSE)</f>
        <v>Tier - 1</v>
      </c>
      <c r="P1184" t="str">
        <f>VLOOKUP($A1184,'Hospitalisation Details'!$A:$K,COLUMN('Hospitalisation Details'!I1183),FALSE)</f>
        <v>R1024</v>
      </c>
      <c r="Q1184">
        <f>VLOOKUP($A1184,'Hospitalisation Details'!$A:$K,COLUMN('Hospitalisation Details'!K1183),FALSE)</f>
        <v>50</v>
      </c>
      <c r="R1184" t="str" cm="1">
        <f t="array" ref="R1184">_xlfn.IFS(
Q1184&lt;=10,"0-10",
Q1184&lt;=20,"11-20",
Q1184&lt;=30,"21-30",
Q1184&lt;=40,"31-40",
Q1184&lt;=50,"41-50",
Q1184&lt;=60,"51-60",
Q1184&lt;=70,"61-70"
)</f>
        <v>41-50</v>
      </c>
      <c r="S1184" t="str">
        <f t="shared" si="18"/>
        <v>No</v>
      </c>
    </row>
    <row r="1185" spans="1:19" ht="15.75" x14ac:dyDescent="0.25">
      <c r="A1185" s="36" t="s">
        <v>1225</v>
      </c>
      <c r="B1185" t="str">
        <f>VLOOKUP(A1185,'Customer Names'!A:E,COLUMN('Customer Names'!D1184),FALSE)</f>
        <v>Mrs. Jamie</v>
      </c>
      <c r="C1185">
        <f>VLOOKUP($A1185,'Medical Examinations'!$A:$J,COLUMN('Medical Examinations'!B1184),FALSE)</f>
        <v>26.33</v>
      </c>
      <c r="D1185">
        <f>VLOOKUP($A1185,'Medical Examinations'!$A:$J,COLUMN('Medical Examinations'!C1184),FALSE)</f>
        <v>11.8</v>
      </c>
      <c r="E1185" t="str">
        <f>VLOOKUP($A1185,'Medical Examinations'!$A:$J,COLUMN('Medical Examinations'!D1184),FALSE)</f>
        <v>Yes</v>
      </c>
      <c r="F1185" t="str">
        <f>VLOOKUP($A1185,'Medical Examinations'!$A:$J,COLUMN('Medical Examinations'!E1184),FALSE)</f>
        <v>No</v>
      </c>
      <c r="G1185" t="str">
        <f>VLOOKUP($A1185,'Medical Examinations'!$A:$J,COLUMN('Medical Examinations'!F1184),FALSE)</f>
        <v>No</v>
      </c>
      <c r="H1185">
        <f>VLOOKUP($A1185,'Medical Examinations'!$A:$J,COLUMN('Medical Examinations'!G1184),FALSE)</f>
        <v>1</v>
      </c>
      <c r="I1185" t="str">
        <f>VLOOKUP($A1185,'Medical Examinations'!$A:$J,COLUMN('Medical Examinations'!H1184),FALSE)</f>
        <v>No</v>
      </c>
      <c r="J1185" t="str">
        <f>VLOOKUP($A1185,'Medical Examinations'!$A:$J,COLUMN('Medical Examinations'!I1184),FALSE)</f>
        <v>Overweight</v>
      </c>
      <c r="K1185" t="str">
        <f>VLOOKUP($A1185,'Medical Examinations'!$A:$J,COLUMN('Medical Examinations'!J1184),FALSE)</f>
        <v>Diabetes</v>
      </c>
      <c r="L1185" s="30">
        <f>VLOOKUP($A1185,'Hospitalisation Details'!$A:$K,COLUMN('Hospitalisation Details'!J1184),FALSE)</f>
        <v>27603</v>
      </c>
      <c r="M1185" s="23">
        <f>VLOOKUP($A1185,'Hospitalisation Details'!$A:$K,COLUMN('Hospitalisation Details'!F1184),FALSE)</f>
        <v>9540.17</v>
      </c>
      <c r="N1185" t="str">
        <f>VLOOKUP($A1185,'Hospitalisation Details'!$A:$K,COLUMN('Hospitalisation Details'!G1184),FALSE)</f>
        <v>Tier - 2</v>
      </c>
      <c r="O1185" t="str">
        <f>VLOOKUP($A1185,'Hospitalisation Details'!$A:$K,COLUMN('Hospitalisation Details'!H1184),FALSE)</f>
        <v>Tier - 2</v>
      </c>
      <c r="P1185" t="str">
        <f>VLOOKUP($A1185,'Hospitalisation Details'!$A:$K,COLUMN('Hospitalisation Details'!I1184),FALSE)</f>
        <v>R1024</v>
      </c>
      <c r="Q1185">
        <f>VLOOKUP($A1185,'Hospitalisation Details'!$A:$K,COLUMN('Hospitalisation Details'!K1184),FALSE)</f>
        <v>47</v>
      </c>
      <c r="R1185" t="str" cm="1">
        <f t="array" ref="R1185">_xlfn.IFS(
Q1185&lt;=10,"0-10",
Q1185&lt;=20,"11-20",
Q1185&lt;=30,"21-30",
Q1185&lt;=40,"31-40",
Q1185&lt;=50,"41-50",
Q1185&lt;=60,"51-60",
Q1185&lt;=70,"61-70"
)</f>
        <v>41-50</v>
      </c>
      <c r="S1185" t="str">
        <f t="shared" si="18"/>
        <v>Yes</v>
      </c>
    </row>
    <row r="1186" spans="1:19" ht="15.75" x14ac:dyDescent="0.25">
      <c r="A1186" s="36" t="s">
        <v>1226</v>
      </c>
      <c r="B1186" t="str">
        <f>VLOOKUP(A1186,'Customer Names'!A:E,COLUMN('Customer Names'!D1185),FALSE)</f>
        <v>Mr. Jeffrey</v>
      </c>
      <c r="C1186">
        <f>VLOOKUP($A1186,'Medical Examinations'!$A:$J,COLUMN('Medical Examinations'!B1185),FALSE)</f>
        <v>26.6</v>
      </c>
      <c r="D1186">
        <f>VLOOKUP($A1186,'Medical Examinations'!$A:$J,COLUMN('Medical Examinations'!C1185),FALSE)</f>
        <v>8.3800000000000008</v>
      </c>
      <c r="E1186" t="str">
        <f>VLOOKUP($A1186,'Medical Examinations'!$A:$J,COLUMN('Medical Examinations'!D1185),FALSE)</f>
        <v>No</v>
      </c>
      <c r="F1186" t="str">
        <f>VLOOKUP($A1186,'Medical Examinations'!$A:$J,COLUMN('Medical Examinations'!E1185),FALSE)</f>
        <v>No</v>
      </c>
      <c r="G1186" t="str">
        <f>VLOOKUP($A1186,'Medical Examinations'!$A:$J,COLUMN('Medical Examinations'!F1185),FALSE)</f>
        <v>No</v>
      </c>
      <c r="H1186">
        <f>VLOOKUP($A1186,'Medical Examinations'!$A:$J,COLUMN('Medical Examinations'!G1185),FALSE)</f>
        <v>2</v>
      </c>
      <c r="I1186" t="str">
        <f>VLOOKUP($A1186,'Medical Examinations'!$A:$J,COLUMN('Medical Examinations'!H1185),FALSE)</f>
        <v>No</v>
      </c>
      <c r="J1186" t="str">
        <f>VLOOKUP($A1186,'Medical Examinations'!$A:$J,COLUMN('Medical Examinations'!I1185),FALSE)</f>
        <v>Overweight</v>
      </c>
      <c r="K1186" t="str">
        <f>VLOOKUP($A1186,'Medical Examinations'!$A:$J,COLUMN('Medical Examinations'!J1185),FALSE)</f>
        <v>Diabetes</v>
      </c>
      <c r="L1186" s="30">
        <f>VLOOKUP($A1186,'Hospitalisation Details'!$A:$K,COLUMN('Hospitalisation Details'!J1185),FALSE)</f>
        <v>27019</v>
      </c>
      <c r="M1186" s="23">
        <f>VLOOKUP($A1186,'Hospitalisation Details'!$A:$K,COLUMN('Hospitalisation Details'!F1185),FALSE)</f>
        <v>9538.65</v>
      </c>
      <c r="N1186" t="str">
        <f>VLOOKUP($A1186,'Hospitalisation Details'!$A:$K,COLUMN('Hospitalisation Details'!G1185),FALSE)</f>
        <v>Tier - 2</v>
      </c>
      <c r="O1186" t="str">
        <f>VLOOKUP($A1186,'Hospitalisation Details'!$A:$K,COLUMN('Hospitalisation Details'!H1185),FALSE)</f>
        <v>Tier - 3</v>
      </c>
      <c r="P1186" t="str">
        <f>VLOOKUP($A1186,'Hospitalisation Details'!$A:$K,COLUMN('Hospitalisation Details'!I1185),FALSE)</f>
        <v>R1021</v>
      </c>
      <c r="Q1186">
        <f>VLOOKUP($A1186,'Hospitalisation Details'!$A:$K,COLUMN('Hospitalisation Details'!K1185),FALSE)</f>
        <v>49</v>
      </c>
      <c r="R1186" t="str" cm="1">
        <f t="array" ref="R1186">_xlfn.IFS(
Q1186&lt;=10,"0-10",
Q1186&lt;=20,"11-20",
Q1186&lt;=30,"21-30",
Q1186&lt;=40,"31-40",
Q1186&lt;=50,"41-50",
Q1186&lt;=60,"51-60",
Q1186&lt;=70,"61-70"
)</f>
        <v>41-50</v>
      </c>
      <c r="S1186" t="str">
        <f t="shared" si="18"/>
        <v>Yes</v>
      </c>
    </row>
    <row r="1187" spans="1:19" ht="15.75" x14ac:dyDescent="0.25">
      <c r="A1187" s="36" t="s">
        <v>1227</v>
      </c>
      <c r="B1187" t="str">
        <f>VLOOKUP(A1187,'Customer Names'!A:E,COLUMN('Customer Names'!D1186),FALSE)</f>
        <v>Ms. Nicole</v>
      </c>
      <c r="C1187">
        <f>VLOOKUP($A1187,'Medical Examinations'!$A:$J,COLUMN('Medical Examinations'!B1186),FALSE)</f>
        <v>27.5</v>
      </c>
      <c r="D1187">
        <f>VLOOKUP($A1187,'Medical Examinations'!$A:$J,COLUMN('Medical Examinations'!C1186),FALSE)</f>
        <v>7.58</v>
      </c>
      <c r="E1187" t="str">
        <f>VLOOKUP($A1187,'Medical Examinations'!$A:$J,COLUMN('Medical Examinations'!D1186),FALSE)</f>
        <v>No</v>
      </c>
      <c r="F1187" t="str">
        <f>VLOOKUP($A1187,'Medical Examinations'!$A:$J,COLUMN('Medical Examinations'!E1186),FALSE)</f>
        <v>No</v>
      </c>
      <c r="G1187" t="str">
        <f>VLOOKUP($A1187,'Medical Examinations'!$A:$J,COLUMN('Medical Examinations'!F1186),FALSE)</f>
        <v>No</v>
      </c>
      <c r="H1187">
        <f>VLOOKUP($A1187,'Medical Examinations'!$A:$J,COLUMN('Medical Examinations'!G1186),FALSE)</f>
        <v>0</v>
      </c>
      <c r="I1187" t="str">
        <f>VLOOKUP($A1187,'Medical Examinations'!$A:$J,COLUMN('Medical Examinations'!H1186),FALSE)</f>
        <v>No</v>
      </c>
      <c r="J1187" t="str">
        <f>VLOOKUP($A1187,'Medical Examinations'!$A:$J,COLUMN('Medical Examinations'!I1186),FALSE)</f>
        <v>Overweight</v>
      </c>
      <c r="K1187" t="str">
        <f>VLOOKUP($A1187,'Medical Examinations'!$A:$J,COLUMN('Medical Examinations'!J1186),FALSE)</f>
        <v>Diabetes</v>
      </c>
      <c r="L1187" s="30">
        <f>VLOOKUP($A1187,'Hospitalisation Details'!$A:$K,COLUMN('Hospitalisation Details'!J1186),FALSE)</f>
        <v>26266</v>
      </c>
      <c r="M1187" s="23">
        <f>VLOOKUP($A1187,'Hospitalisation Details'!$A:$K,COLUMN('Hospitalisation Details'!F1186),FALSE)</f>
        <v>9528.9</v>
      </c>
      <c r="N1187" t="str">
        <f>VLOOKUP($A1187,'Hospitalisation Details'!$A:$K,COLUMN('Hospitalisation Details'!G1186),FALSE)</f>
        <v>Tier - 2</v>
      </c>
      <c r="O1187" t="str">
        <f>VLOOKUP($A1187,'Hospitalisation Details'!$A:$K,COLUMN('Hospitalisation Details'!H1186),FALSE)</f>
        <v>Tier - 2</v>
      </c>
      <c r="P1187" t="str">
        <f>VLOOKUP($A1187,'Hospitalisation Details'!$A:$K,COLUMN('Hospitalisation Details'!I1186),FALSE)</f>
        <v>R1011</v>
      </c>
      <c r="Q1187">
        <f>VLOOKUP($A1187,'Hospitalisation Details'!$A:$K,COLUMN('Hospitalisation Details'!K1186),FALSE)</f>
        <v>51</v>
      </c>
      <c r="R1187" t="str" cm="1">
        <f t="array" ref="R1187">_xlfn.IFS(
Q1187&lt;=10,"0-10",
Q1187&lt;=20,"11-20",
Q1187&lt;=30,"21-30",
Q1187&lt;=40,"31-40",
Q1187&lt;=50,"41-50",
Q1187&lt;=60,"51-60",
Q1187&lt;=70,"61-70"
)</f>
        <v>51-60</v>
      </c>
      <c r="S1187" t="str">
        <f t="shared" si="18"/>
        <v>Yes</v>
      </c>
    </row>
    <row r="1188" spans="1:19" ht="15.75" x14ac:dyDescent="0.25">
      <c r="A1188" s="36" t="s">
        <v>1228</v>
      </c>
      <c r="B1188" t="str">
        <f>VLOOKUP(A1188,'Customer Names'!A:E,COLUMN('Customer Names'!D1187),FALSE)</f>
        <v>Ms. Audrey</v>
      </c>
      <c r="C1188">
        <f>VLOOKUP($A1188,'Medical Examinations'!$A:$J,COLUMN('Medical Examinations'!B1187),FALSE)</f>
        <v>41.55</v>
      </c>
      <c r="D1188">
        <f>VLOOKUP($A1188,'Medical Examinations'!$A:$J,COLUMN('Medical Examinations'!C1187),FALSE)</f>
        <v>4.6100000000000003</v>
      </c>
      <c r="E1188" t="str">
        <f>VLOOKUP($A1188,'Medical Examinations'!$A:$J,COLUMN('Medical Examinations'!D1187),FALSE)</f>
        <v>No</v>
      </c>
      <c r="F1188" t="str">
        <f>VLOOKUP($A1188,'Medical Examinations'!$A:$J,COLUMN('Medical Examinations'!E1187),FALSE)</f>
        <v>No</v>
      </c>
      <c r="G1188" t="str">
        <f>VLOOKUP($A1188,'Medical Examinations'!$A:$J,COLUMN('Medical Examinations'!F1187),FALSE)</f>
        <v>No</v>
      </c>
      <c r="H1188">
        <f>VLOOKUP($A1188,'Medical Examinations'!$A:$J,COLUMN('Medical Examinations'!G1187),FALSE)</f>
        <v>1</v>
      </c>
      <c r="I1188" t="str">
        <f>VLOOKUP($A1188,'Medical Examinations'!$A:$J,COLUMN('Medical Examinations'!H1187),FALSE)</f>
        <v>No</v>
      </c>
      <c r="J1188" t="str">
        <f>VLOOKUP($A1188,'Medical Examinations'!$A:$J,COLUMN('Medical Examinations'!I1187),FALSE)</f>
        <v>Obesity</v>
      </c>
      <c r="K1188" t="str">
        <f>VLOOKUP($A1188,'Medical Examinations'!$A:$J,COLUMN('Medical Examinations'!J1187),FALSE)</f>
        <v>Normal</v>
      </c>
      <c r="L1188" s="30">
        <f>VLOOKUP($A1188,'Hospitalisation Details'!$A:$K,COLUMN('Hospitalisation Details'!J1187),FALSE)</f>
        <v>33838</v>
      </c>
      <c r="M1188" s="23">
        <f>VLOOKUP($A1188,'Hospitalisation Details'!$A:$K,COLUMN('Hospitalisation Details'!F1187),FALSE)</f>
        <v>9507.68</v>
      </c>
      <c r="N1188" t="str">
        <f>VLOOKUP($A1188,'Hospitalisation Details'!$A:$K,COLUMN('Hospitalisation Details'!G1187),FALSE)</f>
        <v>Tier - 2</v>
      </c>
      <c r="O1188" t="str">
        <f>VLOOKUP($A1188,'Hospitalisation Details'!$A:$K,COLUMN('Hospitalisation Details'!H1187),FALSE)</f>
        <v>Tier - 1</v>
      </c>
      <c r="P1188" t="str">
        <f>VLOOKUP($A1188,'Hospitalisation Details'!$A:$K,COLUMN('Hospitalisation Details'!I1187),FALSE)</f>
        <v>R1012</v>
      </c>
      <c r="Q1188">
        <f>VLOOKUP($A1188,'Hospitalisation Details'!$A:$K,COLUMN('Hospitalisation Details'!K1187),FALSE)</f>
        <v>30</v>
      </c>
      <c r="R1188" t="str" cm="1">
        <f t="array" ref="R1188">_xlfn.IFS(
Q1188&lt;=10,"0-10",
Q1188&lt;=20,"11-20",
Q1188&lt;=30,"21-30",
Q1188&lt;=40,"31-40",
Q1188&lt;=50,"41-50",
Q1188&lt;=60,"51-60",
Q1188&lt;=70,"61-70"
)</f>
        <v>21-30</v>
      </c>
      <c r="S1188" t="str">
        <f t="shared" si="18"/>
        <v>No</v>
      </c>
    </row>
    <row r="1189" spans="1:19" ht="15.75" x14ac:dyDescent="0.25">
      <c r="A1189" s="36" t="s">
        <v>1229</v>
      </c>
      <c r="B1189" t="str">
        <f>VLOOKUP(A1189,'Customer Names'!A:E,COLUMN('Customer Names'!D1188),FALSE)</f>
        <v>Mr. Jacob</v>
      </c>
      <c r="C1189">
        <f>VLOOKUP($A1189,'Medical Examinations'!$A:$J,COLUMN('Medical Examinations'!B1188),FALSE)</f>
        <v>41.47</v>
      </c>
      <c r="D1189">
        <f>VLOOKUP($A1189,'Medical Examinations'!$A:$J,COLUMN('Medical Examinations'!C1188),FALSE)</f>
        <v>4.7</v>
      </c>
      <c r="E1189" t="str">
        <f>VLOOKUP($A1189,'Medical Examinations'!$A:$J,COLUMN('Medical Examinations'!D1188),FALSE)</f>
        <v>Yes</v>
      </c>
      <c r="F1189" t="str">
        <f>VLOOKUP($A1189,'Medical Examinations'!$A:$J,COLUMN('Medical Examinations'!E1188),FALSE)</f>
        <v>No</v>
      </c>
      <c r="G1189" t="str">
        <f>VLOOKUP($A1189,'Medical Examinations'!$A:$J,COLUMN('Medical Examinations'!F1188),FALSE)</f>
        <v>Yes</v>
      </c>
      <c r="H1189">
        <f>VLOOKUP($A1189,'Medical Examinations'!$A:$J,COLUMN('Medical Examinations'!G1188),FALSE)</f>
        <v>1</v>
      </c>
      <c r="I1189" t="str">
        <f>VLOOKUP($A1189,'Medical Examinations'!$A:$J,COLUMN('Medical Examinations'!H1188),FALSE)</f>
        <v>No</v>
      </c>
      <c r="J1189" t="str">
        <f>VLOOKUP($A1189,'Medical Examinations'!$A:$J,COLUMN('Medical Examinations'!I1188),FALSE)</f>
        <v>Obesity</v>
      </c>
      <c r="K1189" t="str">
        <f>VLOOKUP($A1189,'Medical Examinations'!$A:$J,COLUMN('Medical Examinations'!J1188),FALSE)</f>
        <v>Normal</v>
      </c>
      <c r="L1189" s="30">
        <f>VLOOKUP($A1189,'Hospitalisation Details'!$A:$K,COLUMN('Hospitalisation Details'!J1188),FALSE)</f>
        <v>25439</v>
      </c>
      <c r="M1189" s="23">
        <f>VLOOKUP($A1189,'Hospitalisation Details'!$A:$K,COLUMN('Hospitalisation Details'!F1188),FALSE)</f>
        <v>9504.31</v>
      </c>
      <c r="N1189" t="str">
        <f>VLOOKUP($A1189,'Hospitalisation Details'!$A:$K,COLUMN('Hospitalisation Details'!G1188),FALSE)</f>
        <v>Tier - 3</v>
      </c>
      <c r="O1189" t="str">
        <f>VLOOKUP($A1189,'Hospitalisation Details'!$A:$K,COLUMN('Hospitalisation Details'!H1188),FALSE)</f>
        <v>Tier - 2</v>
      </c>
      <c r="P1189" t="str">
        <f>VLOOKUP($A1189,'Hospitalisation Details'!$A:$K,COLUMN('Hospitalisation Details'!I1188),FALSE)</f>
        <v>R1013</v>
      </c>
      <c r="Q1189">
        <f>VLOOKUP($A1189,'Hospitalisation Details'!$A:$K,COLUMN('Hospitalisation Details'!K1188),FALSE)</f>
        <v>53</v>
      </c>
      <c r="R1189" t="str" cm="1">
        <f t="array" ref="R1189">_xlfn.IFS(
Q1189&lt;=10,"0-10",
Q1189&lt;=20,"11-20",
Q1189&lt;=30,"21-30",
Q1189&lt;=40,"31-40",
Q1189&lt;=50,"41-50",
Q1189&lt;=60,"51-60",
Q1189&lt;=70,"61-70"
)</f>
        <v>51-60</v>
      </c>
      <c r="S1189" t="str">
        <f t="shared" si="18"/>
        <v>No</v>
      </c>
    </row>
    <row r="1190" spans="1:19" ht="15.75" x14ac:dyDescent="0.25">
      <c r="A1190" s="36" t="s">
        <v>1230</v>
      </c>
      <c r="B1190" t="str">
        <f>VLOOKUP(A1190,'Customer Names'!A:E,COLUMN('Customer Names'!D1189),FALSE)</f>
        <v>Mr. Daniel</v>
      </c>
      <c r="C1190">
        <f>VLOOKUP($A1190,'Medical Examinations'!$A:$J,COLUMN('Medical Examinations'!B1189),FALSE)</f>
        <v>24.795000000000002</v>
      </c>
      <c r="D1190">
        <f>VLOOKUP($A1190,'Medical Examinations'!$A:$J,COLUMN('Medical Examinations'!C1189),FALSE)</f>
        <v>6.05</v>
      </c>
      <c r="E1190" t="str">
        <f>VLOOKUP($A1190,'Medical Examinations'!$A:$J,COLUMN('Medical Examinations'!D1189),FALSE)</f>
        <v>Yes</v>
      </c>
      <c r="F1190" t="str">
        <f>VLOOKUP($A1190,'Medical Examinations'!$A:$J,COLUMN('Medical Examinations'!E1189),FALSE)</f>
        <v>No</v>
      </c>
      <c r="G1190" t="str">
        <f>VLOOKUP($A1190,'Medical Examinations'!$A:$J,COLUMN('Medical Examinations'!F1189),FALSE)</f>
        <v>No</v>
      </c>
      <c r="H1190">
        <f>VLOOKUP($A1190,'Medical Examinations'!$A:$J,COLUMN('Medical Examinations'!G1189),FALSE)</f>
        <v>0</v>
      </c>
      <c r="I1190" t="str">
        <f>VLOOKUP($A1190,'Medical Examinations'!$A:$J,COLUMN('Medical Examinations'!H1189),FALSE)</f>
        <v>No</v>
      </c>
      <c r="J1190" t="str">
        <f>VLOOKUP($A1190,'Medical Examinations'!$A:$J,COLUMN('Medical Examinations'!I1189),FALSE)</f>
        <v>Healthy Weight</v>
      </c>
      <c r="K1190" t="str">
        <f>VLOOKUP($A1190,'Medical Examinations'!$A:$J,COLUMN('Medical Examinations'!J1189),FALSE)</f>
        <v>Prediabetes</v>
      </c>
      <c r="L1190" s="30">
        <f>VLOOKUP($A1190,'Hospitalisation Details'!$A:$K,COLUMN('Hospitalisation Details'!J1189),FALSE)</f>
        <v>28092</v>
      </c>
      <c r="M1190" s="23">
        <f>VLOOKUP($A1190,'Hospitalisation Details'!$A:$K,COLUMN('Hospitalisation Details'!F1189),FALSE)</f>
        <v>9500.57</v>
      </c>
      <c r="N1190" t="str">
        <f>VLOOKUP($A1190,'Hospitalisation Details'!$A:$K,COLUMN('Hospitalisation Details'!G1189),FALSE)</f>
        <v>Tier - 2</v>
      </c>
      <c r="O1190" t="str">
        <f>VLOOKUP($A1190,'Hospitalisation Details'!$A:$K,COLUMN('Hospitalisation Details'!H1189),FALSE)</f>
        <v>Tier - 3</v>
      </c>
      <c r="P1190" t="str">
        <f>VLOOKUP($A1190,'Hospitalisation Details'!$A:$K,COLUMN('Hospitalisation Details'!I1189),FALSE)</f>
        <v>R1017</v>
      </c>
      <c r="Q1190">
        <f>VLOOKUP($A1190,'Hospitalisation Details'!$A:$K,COLUMN('Hospitalisation Details'!K1189),FALSE)</f>
        <v>46</v>
      </c>
      <c r="R1190" t="str" cm="1">
        <f t="array" ref="R1190">_xlfn.IFS(
Q1190&lt;=10,"0-10",
Q1190&lt;=20,"11-20",
Q1190&lt;=30,"21-30",
Q1190&lt;=40,"31-40",
Q1190&lt;=50,"41-50",
Q1190&lt;=60,"51-60",
Q1190&lt;=70,"61-70"
)</f>
        <v>41-50</v>
      </c>
      <c r="S1190" t="str">
        <f t="shared" si="18"/>
        <v>Yes</v>
      </c>
    </row>
    <row r="1191" spans="1:19" ht="15.75" x14ac:dyDescent="0.25">
      <c r="A1191" s="36" t="s">
        <v>1231</v>
      </c>
      <c r="B1191" t="str">
        <f>VLOOKUP(A1191,'Customer Names'!A:E,COLUMN('Customer Names'!D1190),FALSE)</f>
        <v>Mr. Marc</v>
      </c>
      <c r="C1191">
        <f>VLOOKUP($A1191,'Medical Examinations'!$A:$J,COLUMN('Medical Examinations'!B1190),FALSE)</f>
        <v>29.48</v>
      </c>
      <c r="D1191">
        <f>VLOOKUP($A1191,'Medical Examinations'!$A:$J,COLUMN('Medical Examinations'!C1190),FALSE)</f>
        <v>5.63</v>
      </c>
      <c r="E1191" t="str">
        <f>VLOOKUP($A1191,'Medical Examinations'!$A:$J,COLUMN('Medical Examinations'!D1190),FALSE)</f>
        <v>Yes</v>
      </c>
      <c r="F1191" t="str">
        <f>VLOOKUP($A1191,'Medical Examinations'!$A:$J,COLUMN('Medical Examinations'!E1190),FALSE)</f>
        <v>No</v>
      </c>
      <c r="G1191" t="str">
        <f>VLOOKUP($A1191,'Medical Examinations'!$A:$J,COLUMN('Medical Examinations'!F1190),FALSE)</f>
        <v>Yes</v>
      </c>
      <c r="H1191">
        <f>VLOOKUP($A1191,'Medical Examinations'!$A:$J,COLUMN('Medical Examinations'!G1190),FALSE)</f>
        <v>1</v>
      </c>
      <c r="I1191" t="str">
        <f>VLOOKUP($A1191,'Medical Examinations'!$A:$J,COLUMN('Medical Examinations'!H1190),FALSE)</f>
        <v>No</v>
      </c>
      <c r="J1191" t="str">
        <f>VLOOKUP($A1191,'Medical Examinations'!$A:$J,COLUMN('Medical Examinations'!I1190),FALSE)</f>
        <v>Overweight</v>
      </c>
      <c r="K1191" t="str">
        <f>VLOOKUP($A1191,'Medical Examinations'!$A:$J,COLUMN('Medical Examinations'!J1190),FALSE)</f>
        <v>Normal</v>
      </c>
      <c r="L1191" s="30">
        <f>VLOOKUP($A1191,'Hospitalisation Details'!$A:$K,COLUMN('Hospitalisation Details'!J1190),FALSE)</f>
        <v>25358</v>
      </c>
      <c r="M1191" s="23">
        <f>VLOOKUP($A1191,'Hospitalisation Details'!$A:$K,COLUMN('Hospitalisation Details'!F1190),FALSE)</f>
        <v>9487.64</v>
      </c>
      <c r="N1191" t="str">
        <f>VLOOKUP($A1191,'Hospitalisation Details'!$A:$K,COLUMN('Hospitalisation Details'!G1190),FALSE)</f>
        <v>Tier - 2</v>
      </c>
      <c r="O1191" t="str">
        <f>VLOOKUP($A1191,'Hospitalisation Details'!$A:$K,COLUMN('Hospitalisation Details'!H1190),FALSE)</f>
        <v>Tier - 2</v>
      </c>
      <c r="P1191" t="str">
        <f>VLOOKUP($A1191,'Hospitalisation Details'!$A:$K,COLUMN('Hospitalisation Details'!I1190),FALSE)</f>
        <v>R1013</v>
      </c>
      <c r="Q1191">
        <f>VLOOKUP($A1191,'Hospitalisation Details'!$A:$K,COLUMN('Hospitalisation Details'!K1190),FALSE)</f>
        <v>54</v>
      </c>
      <c r="R1191" t="str" cm="1">
        <f t="array" ref="R1191">_xlfn.IFS(
Q1191&lt;=10,"0-10",
Q1191&lt;=20,"11-20",
Q1191&lt;=30,"21-30",
Q1191&lt;=40,"31-40",
Q1191&lt;=50,"41-50",
Q1191&lt;=60,"51-60",
Q1191&lt;=70,"61-70"
)</f>
        <v>51-60</v>
      </c>
      <c r="S1191" t="str">
        <f t="shared" si="18"/>
        <v>No</v>
      </c>
    </row>
    <row r="1192" spans="1:19" ht="15.75" x14ac:dyDescent="0.25">
      <c r="A1192" s="36" t="s">
        <v>1232</v>
      </c>
      <c r="B1192" t="str">
        <f>VLOOKUP(A1192,'Customer Names'!A:E,COLUMN('Customer Names'!D1191),FALSE)</f>
        <v>Mr. Mark</v>
      </c>
      <c r="C1192">
        <f>VLOOKUP($A1192,'Medical Examinations'!$A:$J,COLUMN('Medical Examinations'!B1191),FALSE)</f>
        <v>28.09</v>
      </c>
      <c r="D1192">
        <f>VLOOKUP($A1192,'Medical Examinations'!$A:$J,COLUMN('Medical Examinations'!C1191),FALSE)</f>
        <v>6.06</v>
      </c>
      <c r="E1192" t="str">
        <f>VLOOKUP($A1192,'Medical Examinations'!$A:$J,COLUMN('Medical Examinations'!D1191),FALSE)</f>
        <v>No</v>
      </c>
      <c r="F1192" t="str">
        <f>VLOOKUP($A1192,'Medical Examinations'!$A:$J,COLUMN('Medical Examinations'!E1191),FALSE)</f>
        <v>No</v>
      </c>
      <c r="G1192" t="str">
        <f>VLOOKUP($A1192,'Medical Examinations'!$A:$J,COLUMN('Medical Examinations'!F1191),FALSE)</f>
        <v>Yes</v>
      </c>
      <c r="H1192">
        <f>VLOOKUP($A1192,'Medical Examinations'!$A:$J,COLUMN('Medical Examinations'!G1191),FALSE)</f>
        <v>1</v>
      </c>
      <c r="I1192" t="str">
        <f>VLOOKUP($A1192,'Medical Examinations'!$A:$J,COLUMN('Medical Examinations'!H1191),FALSE)</f>
        <v>No</v>
      </c>
      <c r="J1192" t="str">
        <f>VLOOKUP($A1192,'Medical Examinations'!$A:$J,COLUMN('Medical Examinations'!I1191),FALSE)</f>
        <v>Overweight</v>
      </c>
      <c r="K1192" t="str">
        <f>VLOOKUP($A1192,'Medical Examinations'!$A:$J,COLUMN('Medical Examinations'!J1191),FALSE)</f>
        <v>Prediabetes</v>
      </c>
      <c r="L1192" s="30">
        <f>VLOOKUP($A1192,'Hospitalisation Details'!$A:$K,COLUMN('Hospitalisation Details'!J1191),FALSE)</f>
        <v>29053</v>
      </c>
      <c r="M1192" s="23">
        <f>VLOOKUP($A1192,'Hospitalisation Details'!$A:$K,COLUMN('Hospitalisation Details'!F1191),FALSE)</f>
        <v>9453.92</v>
      </c>
      <c r="N1192" t="str">
        <f>VLOOKUP($A1192,'Hospitalisation Details'!$A:$K,COLUMN('Hospitalisation Details'!G1191),FALSE)</f>
        <v>Tier - 2</v>
      </c>
      <c r="O1192" t="str">
        <f>VLOOKUP($A1192,'Hospitalisation Details'!$A:$K,COLUMN('Hospitalisation Details'!H1191),FALSE)</f>
        <v>Tier - 2</v>
      </c>
      <c r="P1192" t="str">
        <f>VLOOKUP($A1192,'Hospitalisation Details'!$A:$K,COLUMN('Hospitalisation Details'!I1191),FALSE)</f>
        <v>R1021</v>
      </c>
      <c r="Q1192">
        <f>VLOOKUP($A1192,'Hospitalisation Details'!$A:$K,COLUMN('Hospitalisation Details'!K1191),FALSE)</f>
        <v>43</v>
      </c>
      <c r="R1192" t="str" cm="1">
        <f t="array" ref="R1192">_xlfn.IFS(
Q1192&lt;=10,"0-10",
Q1192&lt;=20,"11-20",
Q1192&lt;=30,"21-30",
Q1192&lt;=40,"31-40",
Q1192&lt;=50,"41-50",
Q1192&lt;=60,"51-60",
Q1192&lt;=70,"61-70"
)</f>
        <v>41-50</v>
      </c>
      <c r="S1192" t="str">
        <f t="shared" si="18"/>
        <v>Yes</v>
      </c>
    </row>
    <row r="1193" spans="1:19" ht="15.75" x14ac:dyDescent="0.25">
      <c r="A1193" s="36" t="s">
        <v>1233</v>
      </c>
      <c r="B1193" t="str">
        <f>VLOOKUP(A1193,'Customer Names'!A:E,COLUMN('Customer Names'!D1192),FALSE)</f>
        <v>Mr. Dan</v>
      </c>
      <c r="C1193">
        <f>VLOOKUP($A1193,'Medical Examinations'!$A:$J,COLUMN('Medical Examinations'!B1192),FALSE)</f>
        <v>32.729999999999997</v>
      </c>
      <c r="D1193">
        <f>VLOOKUP($A1193,'Medical Examinations'!$A:$J,COLUMN('Medical Examinations'!C1192),FALSE)</f>
        <v>5.19</v>
      </c>
      <c r="E1193" t="str">
        <f>VLOOKUP($A1193,'Medical Examinations'!$A:$J,COLUMN('Medical Examinations'!D1192),FALSE)</f>
        <v>No</v>
      </c>
      <c r="F1193" t="str">
        <f>VLOOKUP($A1193,'Medical Examinations'!$A:$J,COLUMN('Medical Examinations'!E1192),FALSE)</f>
        <v>No</v>
      </c>
      <c r="G1193" t="str">
        <f>VLOOKUP($A1193,'Medical Examinations'!$A:$J,COLUMN('Medical Examinations'!F1192),FALSE)</f>
        <v>No</v>
      </c>
      <c r="H1193">
        <f>VLOOKUP($A1193,'Medical Examinations'!$A:$J,COLUMN('Medical Examinations'!G1192),FALSE)</f>
        <v>1</v>
      </c>
      <c r="I1193" t="str">
        <f>VLOOKUP($A1193,'Medical Examinations'!$A:$J,COLUMN('Medical Examinations'!H1192),FALSE)</f>
        <v>No</v>
      </c>
      <c r="J1193" t="str">
        <f>VLOOKUP($A1193,'Medical Examinations'!$A:$J,COLUMN('Medical Examinations'!I1192),FALSE)</f>
        <v>Obesity</v>
      </c>
      <c r="K1193" t="str">
        <f>VLOOKUP($A1193,'Medical Examinations'!$A:$J,COLUMN('Medical Examinations'!J1192),FALSE)</f>
        <v>Normal</v>
      </c>
      <c r="L1193" s="30">
        <f>VLOOKUP($A1193,'Hospitalisation Details'!$A:$K,COLUMN('Hospitalisation Details'!J1192),FALSE)</f>
        <v>32095</v>
      </c>
      <c r="M1193" s="23">
        <f>VLOOKUP($A1193,'Hospitalisation Details'!$A:$K,COLUMN('Hospitalisation Details'!F1192),FALSE)</f>
        <v>9448.42</v>
      </c>
      <c r="N1193" t="str">
        <f>VLOOKUP($A1193,'Hospitalisation Details'!$A:$K,COLUMN('Hospitalisation Details'!G1192),FALSE)</f>
        <v>Tier - 2</v>
      </c>
      <c r="O1193" t="str">
        <f>VLOOKUP($A1193,'Hospitalisation Details'!$A:$K,COLUMN('Hospitalisation Details'!H1192),FALSE)</f>
        <v>Tier - 3</v>
      </c>
      <c r="P1193" t="str">
        <f>VLOOKUP($A1193,'Hospitalisation Details'!$A:$K,COLUMN('Hospitalisation Details'!I1192),FALSE)</f>
        <v>R1021</v>
      </c>
      <c r="Q1193">
        <f>VLOOKUP($A1193,'Hospitalisation Details'!$A:$K,COLUMN('Hospitalisation Details'!K1192),FALSE)</f>
        <v>35</v>
      </c>
      <c r="R1193" t="str" cm="1">
        <f t="array" ref="R1193">_xlfn.IFS(
Q1193&lt;=10,"0-10",
Q1193&lt;=20,"11-20",
Q1193&lt;=30,"21-30",
Q1193&lt;=40,"31-40",
Q1193&lt;=50,"41-50",
Q1193&lt;=60,"51-60",
Q1193&lt;=70,"61-70"
)</f>
        <v>31-40</v>
      </c>
      <c r="S1193" t="str">
        <f t="shared" si="18"/>
        <v>No</v>
      </c>
    </row>
    <row r="1194" spans="1:19" ht="15.75" x14ac:dyDescent="0.25">
      <c r="A1194" s="36" t="s">
        <v>1234</v>
      </c>
      <c r="B1194" t="str">
        <f>VLOOKUP(A1194,'Customer Names'!A:E,COLUMN('Customer Names'!D1193),FALSE)</f>
        <v>Ms. Gabriela</v>
      </c>
      <c r="C1194">
        <f>VLOOKUP($A1194,'Medical Examinations'!$A:$J,COLUMN('Medical Examinations'!B1193),FALSE)</f>
        <v>27.36</v>
      </c>
      <c r="D1194">
        <f>VLOOKUP($A1194,'Medical Examinations'!$A:$J,COLUMN('Medical Examinations'!C1193),FALSE)</f>
        <v>8.9600000000000009</v>
      </c>
      <c r="E1194" t="str">
        <f>VLOOKUP($A1194,'Medical Examinations'!$A:$J,COLUMN('Medical Examinations'!D1193),FALSE)</f>
        <v>No</v>
      </c>
      <c r="F1194" t="str">
        <f>VLOOKUP($A1194,'Medical Examinations'!$A:$J,COLUMN('Medical Examinations'!E1193),FALSE)</f>
        <v>No</v>
      </c>
      <c r="G1194" t="str">
        <f>VLOOKUP($A1194,'Medical Examinations'!$A:$J,COLUMN('Medical Examinations'!F1193),FALSE)</f>
        <v>No</v>
      </c>
      <c r="H1194">
        <f>VLOOKUP($A1194,'Medical Examinations'!$A:$J,COLUMN('Medical Examinations'!G1193),FALSE)</f>
        <v>0</v>
      </c>
      <c r="I1194" t="str">
        <f>VLOOKUP($A1194,'Medical Examinations'!$A:$J,COLUMN('Medical Examinations'!H1193),FALSE)</f>
        <v>No</v>
      </c>
      <c r="J1194" t="str">
        <f>VLOOKUP($A1194,'Medical Examinations'!$A:$J,COLUMN('Medical Examinations'!I1193),FALSE)</f>
        <v>Overweight</v>
      </c>
      <c r="K1194" t="str">
        <f>VLOOKUP($A1194,'Medical Examinations'!$A:$J,COLUMN('Medical Examinations'!J1193),FALSE)</f>
        <v>Diabetes</v>
      </c>
      <c r="L1194" s="30">
        <f>VLOOKUP($A1194,'Hospitalisation Details'!$A:$K,COLUMN('Hospitalisation Details'!J1193),FALSE)</f>
        <v>27188</v>
      </c>
      <c r="M1194" s="23">
        <f>VLOOKUP($A1194,'Hospitalisation Details'!$A:$K,COLUMN('Hospitalisation Details'!F1193),FALSE)</f>
        <v>9447.3799999999992</v>
      </c>
      <c r="N1194" t="str">
        <f>VLOOKUP($A1194,'Hospitalisation Details'!$A:$K,COLUMN('Hospitalisation Details'!G1193),FALSE)</f>
        <v>Tier - 2</v>
      </c>
      <c r="O1194" t="str">
        <f>VLOOKUP($A1194,'Hospitalisation Details'!$A:$K,COLUMN('Hospitalisation Details'!H1193),FALSE)</f>
        <v>Tier - 3</v>
      </c>
      <c r="P1194" t="str">
        <f>VLOOKUP($A1194,'Hospitalisation Details'!$A:$K,COLUMN('Hospitalisation Details'!I1193),FALSE)</f>
        <v>R1024</v>
      </c>
      <c r="Q1194">
        <f>VLOOKUP($A1194,'Hospitalisation Details'!$A:$K,COLUMN('Hospitalisation Details'!K1193),FALSE)</f>
        <v>49</v>
      </c>
      <c r="R1194" t="str" cm="1">
        <f t="array" ref="R1194">_xlfn.IFS(
Q1194&lt;=10,"0-10",
Q1194&lt;=20,"11-20",
Q1194&lt;=30,"21-30",
Q1194&lt;=40,"31-40",
Q1194&lt;=50,"41-50",
Q1194&lt;=60,"51-60",
Q1194&lt;=70,"61-70"
)</f>
        <v>41-50</v>
      </c>
      <c r="S1194" t="str">
        <f t="shared" si="18"/>
        <v>Yes</v>
      </c>
    </row>
    <row r="1195" spans="1:19" ht="15.75" x14ac:dyDescent="0.25">
      <c r="A1195" s="36" t="s">
        <v>1235</v>
      </c>
      <c r="B1195" t="str">
        <f>VLOOKUP(A1195,'Customer Names'!A:E,COLUMN('Customer Names'!D1194),FALSE)</f>
        <v>Ms. Amanda</v>
      </c>
      <c r="C1195">
        <f>VLOOKUP($A1195,'Medical Examinations'!$A:$J,COLUMN('Medical Examinations'!B1194),FALSE)</f>
        <v>27.265000000000001</v>
      </c>
      <c r="D1195">
        <f>VLOOKUP($A1195,'Medical Examinations'!$A:$J,COLUMN('Medical Examinations'!C1194),FALSE)</f>
        <v>11.39</v>
      </c>
      <c r="E1195" t="str">
        <f>VLOOKUP($A1195,'Medical Examinations'!$A:$J,COLUMN('Medical Examinations'!D1194),FALSE)</f>
        <v>No</v>
      </c>
      <c r="F1195" t="str">
        <f>VLOOKUP($A1195,'Medical Examinations'!$A:$J,COLUMN('Medical Examinations'!E1194),FALSE)</f>
        <v>No</v>
      </c>
      <c r="G1195" t="str">
        <f>VLOOKUP($A1195,'Medical Examinations'!$A:$J,COLUMN('Medical Examinations'!F1194),FALSE)</f>
        <v>No</v>
      </c>
      <c r="H1195">
        <f>VLOOKUP($A1195,'Medical Examinations'!$A:$J,COLUMN('Medical Examinations'!G1194),FALSE)</f>
        <v>0</v>
      </c>
      <c r="I1195" t="str">
        <f>VLOOKUP($A1195,'Medical Examinations'!$A:$J,COLUMN('Medical Examinations'!H1194),FALSE)</f>
        <v>No</v>
      </c>
      <c r="J1195" t="str">
        <f>VLOOKUP($A1195,'Medical Examinations'!$A:$J,COLUMN('Medical Examinations'!I1194),FALSE)</f>
        <v>Overweight</v>
      </c>
      <c r="K1195" t="str">
        <f>VLOOKUP($A1195,'Medical Examinations'!$A:$J,COLUMN('Medical Examinations'!J1194),FALSE)</f>
        <v>Diabetes</v>
      </c>
      <c r="L1195" s="30">
        <f>VLOOKUP($A1195,'Hospitalisation Details'!$A:$K,COLUMN('Hospitalisation Details'!J1194),FALSE)</f>
        <v>27360</v>
      </c>
      <c r="M1195" s="23">
        <f>VLOOKUP($A1195,'Hospitalisation Details'!$A:$K,COLUMN('Hospitalisation Details'!F1194),FALSE)</f>
        <v>9447.25</v>
      </c>
      <c r="N1195" t="str">
        <f>VLOOKUP($A1195,'Hospitalisation Details'!$A:$K,COLUMN('Hospitalisation Details'!G1194),FALSE)</f>
        <v>Tier - 2</v>
      </c>
      <c r="O1195" t="str">
        <f>VLOOKUP($A1195,'Hospitalisation Details'!$A:$K,COLUMN('Hospitalisation Details'!H1194),FALSE)</f>
        <v>Tier - 1</v>
      </c>
      <c r="P1195" t="str">
        <f>VLOOKUP($A1195,'Hospitalisation Details'!$A:$K,COLUMN('Hospitalisation Details'!I1194),FALSE)</f>
        <v>R1024</v>
      </c>
      <c r="Q1195">
        <f>VLOOKUP($A1195,'Hospitalisation Details'!$A:$K,COLUMN('Hospitalisation Details'!K1194),FALSE)</f>
        <v>48</v>
      </c>
      <c r="R1195" t="str" cm="1">
        <f t="array" ref="R1195">_xlfn.IFS(
Q1195&lt;=10,"0-10",
Q1195&lt;=20,"11-20",
Q1195&lt;=30,"21-30",
Q1195&lt;=40,"31-40",
Q1195&lt;=50,"41-50",
Q1195&lt;=60,"51-60",
Q1195&lt;=70,"61-70"
)</f>
        <v>41-50</v>
      </c>
      <c r="S1195" t="str">
        <f t="shared" si="18"/>
        <v>Yes</v>
      </c>
    </row>
    <row r="1196" spans="1:19" ht="15.75" x14ac:dyDescent="0.25">
      <c r="A1196" s="36" t="s">
        <v>1236</v>
      </c>
      <c r="B1196" t="str">
        <f>VLOOKUP(A1196,'Customer Names'!A:E,COLUMN('Customer Names'!D1195),FALSE)</f>
        <v>Ms. Dara</v>
      </c>
      <c r="C1196">
        <f>VLOOKUP($A1196,'Medical Examinations'!$A:$J,COLUMN('Medical Examinations'!B1195),FALSE)</f>
        <v>48.07</v>
      </c>
      <c r="D1196">
        <f>VLOOKUP($A1196,'Medical Examinations'!$A:$J,COLUMN('Medical Examinations'!C1195),FALSE)</f>
        <v>4.0599999999999996</v>
      </c>
      <c r="E1196" t="str">
        <f>VLOOKUP($A1196,'Medical Examinations'!$A:$J,COLUMN('Medical Examinations'!D1195),FALSE)</f>
        <v>Yes</v>
      </c>
      <c r="F1196" t="str">
        <f>VLOOKUP($A1196,'Medical Examinations'!$A:$J,COLUMN('Medical Examinations'!E1195),FALSE)</f>
        <v>No</v>
      </c>
      <c r="G1196" t="str">
        <f>VLOOKUP($A1196,'Medical Examinations'!$A:$J,COLUMN('Medical Examinations'!F1195),FALSE)</f>
        <v>No</v>
      </c>
      <c r="H1196">
        <f>VLOOKUP($A1196,'Medical Examinations'!$A:$J,COLUMN('Medical Examinations'!G1195),FALSE)</f>
        <v>0</v>
      </c>
      <c r="I1196" t="str">
        <f>VLOOKUP($A1196,'Medical Examinations'!$A:$J,COLUMN('Medical Examinations'!H1195),FALSE)</f>
        <v>No</v>
      </c>
      <c r="J1196" t="str">
        <f>VLOOKUP($A1196,'Medical Examinations'!$A:$J,COLUMN('Medical Examinations'!I1195),FALSE)</f>
        <v>Obesity</v>
      </c>
      <c r="K1196" t="str">
        <f>VLOOKUP($A1196,'Medical Examinations'!$A:$J,COLUMN('Medical Examinations'!J1195),FALSE)</f>
        <v>Normal</v>
      </c>
      <c r="L1196" s="30">
        <f>VLOOKUP($A1196,'Hospitalisation Details'!$A:$K,COLUMN('Hospitalisation Details'!J1195),FALSE)</f>
        <v>28067</v>
      </c>
      <c r="M1196" s="23">
        <f>VLOOKUP($A1196,'Hospitalisation Details'!$A:$K,COLUMN('Hospitalisation Details'!F1195),FALSE)</f>
        <v>9432.93</v>
      </c>
      <c r="N1196" t="str">
        <f>VLOOKUP($A1196,'Hospitalisation Details'!$A:$K,COLUMN('Hospitalisation Details'!G1195),FALSE)</f>
        <v>Tier - 2</v>
      </c>
      <c r="O1196" t="str">
        <f>VLOOKUP($A1196,'Hospitalisation Details'!$A:$K,COLUMN('Hospitalisation Details'!H1195),FALSE)</f>
        <v>Tier - 1</v>
      </c>
      <c r="P1196" t="str">
        <f>VLOOKUP($A1196,'Hospitalisation Details'!$A:$K,COLUMN('Hospitalisation Details'!I1195),FALSE)</f>
        <v>R1024</v>
      </c>
      <c r="Q1196">
        <f>VLOOKUP($A1196,'Hospitalisation Details'!$A:$K,COLUMN('Hospitalisation Details'!K1195),FALSE)</f>
        <v>46</v>
      </c>
      <c r="R1196" t="str" cm="1">
        <f t="array" ref="R1196">_xlfn.IFS(
Q1196&lt;=10,"0-10",
Q1196&lt;=20,"11-20",
Q1196&lt;=30,"21-30",
Q1196&lt;=40,"31-40",
Q1196&lt;=50,"41-50",
Q1196&lt;=60,"51-60",
Q1196&lt;=70,"61-70"
)</f>
        <v>41-50</v>
      </c>
      <c r="S1196" t="str">
        <f t="shared" si="18"/>
        <v>No</v>
      </c>
    </row>
    <row r="1197" spans="1:19" ht="15.75" x14ac:dyDescent="0.25">
      <c r="A1197" s="36" t="s">
        <v>1237</v>
      </c>
      <c r="B1197" t="str">
        <f>VLOOKUP(A1197,'Customer Names'!A:E,COLUMN('Customer Names'!D1196),FALSE)</f>
        <v>Ms. Rachelle</v>
      </c>
      <c r="C1197">
        <f>VLOOKUP($A1197,'Medical Examinations'!$A:$J,COLUMN('Medical Examinations'!B1196),FALSE)</f>
        <v>30.8</v>
      </c>
      <c r="D1197">
        <f>VLOOKUP($A1197,'Medical Examinations'!$A:$J,COLUMN('Medical Examinations'!C1196),FALSE)</f>
        <v>5.23</v>
      </c>
      <c r="E1197" t="str">
        <f>VLOOKUP($A1197,'Medical Examinations'!$A:$J,COLUMN('Medical Examinations'!D1196),FALSE)</f>
        <v>Yes</v>
      </c>
      <c r="F1197" t="str">
        <f>VLOOKUP($A1197,'Medical Examinations'!$A:$J,COLUMN('Medical Examinations'!E1196),FALSE)</f>
        <v>No</v>
      </c>
      <c r="G1197" t="str">
        <f>VLOOKUP($A1197,'Medical Examinations'!$A:$J,COLUMN('Medical Examinations'!F1196),FALSE)</f>
        <v>No</v>
      </c>
      <c r="H1197">
        <f>VLOOKUP($A1197,'Medical Examinations'!$A:$J,COLUMN('Medical Examinations'!G1196),FALSE)</f>
        <v>0</v>
      </c>
      <c r="I1197" t="str">
        <f>VLOOKUP($A1197,'Medical Examinations'!$A:$J,COLUMN('Medical Examinations'!H1196),FALSE)</f>
        <v>No</v>
      </c>
      <c r="J1197" t="str">
        <f>VLOOKUP($A1197,'Medical Examinations'!$A:$J,COLUMN('Medical Examinations'!I1196),FALSE)</f>
        <v>Obesity</v>
      </c>
      <c r="K1197" t="str">
        <f>VLOOKUP($A1197,'Medical Examinations'!$A:$J,COLUMN('Medical Examinations'!J1196),FALSE)</f>
        <v>Normal</v>
      </c>
      <c r="L1197" s="30">
        <f>VLOOKUP($A1197,'Hospitalisation Details'!$A:$K,COLUMN('Hospitalisation Details'!J1196),FALSE)</f>
        <v>28063</v>
      </c>
      <c r="M1197" s="23">
        <f>VLOOKUP($A1197,'Hospitalisation Details'!$A:$K,COLUMN('Hospitalisation Details'!F1196),FALSE)</f>
        <v>9414.92</v>
      </c>
      <c r="N1197" t="str">
        <f>VLOOKUP($A1197,'Hospitalisation Details'!$A:$K,COLUMN('Hospitalisation Details'!G1196),FALSE)</f>
        <v>Tier - 2</v>
      </c>
      <c r="O1197" t="str">
        <f>VLOOKUP($A1197,'Hospitalisation Details'!$A:$K,COLUMN('Hospitalisation Details'!H1196),FALSE)</f>
        <v>Tier - 2</v>
      </c>
      <c r="P1197" t="str">
        <f>VLOOKUP($A1197,'Hospitalisation Details'!$A:$K,COLUMN('Hospitalisation Details'!I1196),FALSE)</f>
        <v>R1011</v>
      </c>
      <c r="Q1197">
        <f>VLOOKUP($A1197,'Hospitalisation Details'!$A:$K,COLUMN('Hospitalisation Details'!K1196),FALSE)</f>
        <v>46</v>
      </c>
      <c r="R1197" t="str" cm="1">
        <f t="array" ref="R1197">_xlfn.IFS(
Q1197&lt;=10,"0-10",
Q1197&lt;=20,"11-20",
Q1197&lt;=30,"21-30",
Q1197&lt;=40,"31-40",
Q1197&lt;=50,"41-50",
Q1197&lt;=60,"51-60",
Q1197&lt;=70,"61-70"
)</f>
        <v>41-50</v>
      </c>
      <c r="S1197" t="str">
        <f t="shared" si="18"/>
        <v>No</v>
      </c>
    </row>
    <row r="1198" spans="1:19" ht="15.75" x14ac:dyDescent="0.25">
      <c r="A1198" s="36" t="s">
        <v>1238</v>
      </c>
      <c r="B1198" t="str">
        <f>VLOOKUP(A1198,'Customer Names'!A:E,COLUMN('Customer Names'!D1197),FALSE)</f>
        <v>Ms. Brenda</v>
      </c>
      <c r="C1198">
        <f>VLOOKUP($A1198,'Medical Examinations'!$A:$J,COLUMN('Medical Examinations'!B1197),FALSE)</f>
        <v>32.299999999999997</v>
      </c>
      <c r="D1198">
        <f>VLOOKUP($A1198,'Medical Examinations'!$A:$J,COLUMN('Medical Examinations'!C1197),FALSE)</f>
        <v>5.05</v>
      </c>
      <c r="E1198" t="str">
        <f>VLOOKUP($A1198,'Medical Examinations'!$A:$J,COLUMN('Medical Examinations'!D1197),FALSE)</f>
        <v>Yes</v>
      </c>
      <c r="F1198" t="str">
        <f>VLOOKUP($A1198,'Medical Examinations'!$A:$J,COLUMN('Medical Examinations'!E1197),FALSE)</f>
        <v>No</v>
      </c>
      <c r="G1198" t="str">
        <f>VLOOKUP($A1198,'Medical Examinations'!$A:$J,COLUMN('Medical Examinations'!F1197),FALSE)</f>
        <v>No</v>
      </c>
      <c r="H1198">
        <f>VLOOKUP($A1198,'Medical Examinations'!$A:$J,COLUMN('Medical Examinations'!G1197),FALSE)</f>
        <v>0</v>
      </c>
      <c r="I1198" t="str">
        <f>VLOOKUP($A1198,'Medical Examinations'!$A:$J,COLUMN('Medical Examinations'!H1197),FALSE)</f>
        <v>No</v>
      </c>
      <c r="J1198" t="str">
        <f>VLOOKUP($A1198,'Medical Examinations'!$A:$J,COLUMN('Medical Examinations'!I1197),FALSE)</f>
        <v>Obesity</v>
      </c>
      <c r="K1198" t="str">
        <f>VLOOKUP($A1198,'Medical Examinations'!$A:$J,COLUMN('Medical Examinations'!J1197),FALSE)</f>
        <v>Normal</v>
      </c>
      <c r="L1198" s="30">
        <f>VLOOKUP($A1198,'Hospitalisation Details'!$A:$K,COLUMN('Hospitalisation Details'!J1197),FALSE)</f>
        <v>28050</v>
      </c>
      <c r="M1198" s="23">
        <f>VLOOKUP($A1198,'Hospitalisation Details'!$A:$K,COLUMN('Hospitalisation Details'!F1197),FALSE)</f>
        <v>9411.01</v>
      </c>
      <c r="N1198" t="str">
        <f>VLOOKUP($A1198,'Hospitalisation Details'!$A:$K,COLUMN('Hospitalisation Details'!G1197),FALSE)</f>
        <v>Tier - 2</v>
      </c>
      <c r="O1198" t="str">
        <f>VLOOKUP($A1198,'Hospitalisation Details'!$A:$K,COLUMN('Hospitalisation Details'!H1197),FALSE)</f>
        <v>Tier - 3</v>
      </c>
      <c r="P1198" t="str">
        <f>VLOOKUP($A1198,'Hospitalisation Details'!$A:$K,COLUMN('Hospitalisation Details'!I1197),FALSE)</f>
        <v>R1024</v>
      </c>
      <c r="Q1198">
        <f>VLOOKUP($A1198,'Hospitalisation Details'!$A:$K,COLUMN('Hospitalisation Details'!K1197),FALSE)</f>
        <v>46</v>
      </c>
      <c r="R1198" t="str" cm="1">
        <f t="array" ref="R1198">_xlfn.IFS(
Q1198&lt;=10,"0-10",
Q1198&lt;=20,"11-20",
Q1198&lt;=30,"21-30",
Q1198&lt;=40,"31-40",
Q1198&lt;=50,"41-50",
Q1198&lt;=60,"51-60",
Q1198&lt;=70,"61-70"
)</f>
        <v>41-50</v>
      </c>
      <c r="S1198" t="str">
        <f t="shared" si="18"/>
        <v>No</v>
      </c>
    </row>
    <row r="1199" spans="1:19" ht="15.75" x14ac:dyDescent="0.25">
      <c r="A1199" s="36" t="s">
        <v>1239</v>
      </c>
      <c r="B1199" t="str">
        <f>VLOOKUP(A1199,'Customer Names'!A:E,COLUMN('Customer Names'!D1198),FALSE)</f>
        <v>Mr. Tim</v>
      </c>
      <c r="C1199">
        <f>VLOOKUP($A1199,'Medical Examinations'!$A:$J,COLUMN('Medical Examinations'!B1198),FALSE)</f>
        <v>39.700000000000003</v>
      </c>
      <c r="D1199">
        <f>VLOOKUP($A1199,'Medical Examinations'!$A:$J,COLUMN('Medical Examinations'!C1198),FALSE)</f>
        <v>7.34</v>
      </c>
      <c r="E1199" t="str">
        <f>VLOOKUP($A1199,'Medical Examinations'!$A:$J,COLUMN('Medical Examinations'!D1198),FALSE)</f>
        <v>No</v>
      </c>
      <c r="F1199" t="str">
        <f>VLOOKUP($A1199,'Medical Examinations'!$A:$J,COLUMN('Medical Examinations'!E1198),FALSE)</f>
        <v>No</v>
      </c>
      <c r="G1199" t="str">
        <f>VLOOKUP($A1199,'Medical Examinations'!$A:$J,COLUMN('Medical Examinations'!F1198),FALSE)</f>
        <v>No</v>
      </c>
      <c r="H1199">
        <f>VLOOKUP($A1199,'Medical Examinations'!$A:$J,COLUMN('Medical Examinations'!G1198),FALSE)</f>
        <v>0</v>
      </c>
      <c r="I1199" t="str">
        <f>VLOOKUP($A1199,'Medical Examinations'!$A:$J,COLUMN('Medical Examinations'!H1198),FALSE)</f>
        <v>No</v>
      </c>
      <c r="J1199" t="str">
        <f>VLOOKUP($A1199,'Medical Examinations'!$A:$J,COLUMN('Medical Examinations'!I1198),FALSE)</f>
        <v>Obesity</v>
      </c>
      <c r="K1199" t="str">
        <f>VLOOKUP($A1199,'Medical Examinations'!$A:$J,COLUMN('Medical Examinations'!J1198),FALSE)</f>
        <v>Diabetes</v>
      </c>
      <c r="L1199" s="30">
        <f>VLOOKUP($A1199,'Hospitalisation Details'!$A:$K,COLUMN('Hospitalisation Details'!J1198),FALSE)</f>
        <v>26226</v>
      </c>
      <c r="M1199" s="23">
        <f>VLOOKUP($A1199,'Hospitalisation Details'!$A:$K,COLUMN('Hospitalisation Details'!F1198),FALSE)</f>
        <v>9391.35</v>
      </c>
      <c r="N1199" t="str">
        <f>VLOOKUP($A1199,'Hospitalisation Details'!$A:$K,COLUMN('Hospitalisation Details'!G1198),FALSE)</f>
        <v>Tier - 3</v>
      </c>
      <c r="O1199" t="str">
        <f>VLOOKUP($A1199,'Hospitalisation Details'!$A:$K,COLUMN('Hospitalisation Details'!H1198),FALSE)</f>
        <v>Tier - 3</v>
      </c>
      <c r="P1199" t="str">
        <f>VLOOKUP($A1199,'Hospitalisation Details'!$A:$K,COLUMN('Hospitalisation Details'!I1198),FALSE)</f>
        <v>R1011</v>
      </c>
      <c r="Q1199">
        <f>VLOOKUP($A1199,'Hospitalisation Details'!$A:$K,COLUMN('Hospitalisation Details'!K1198),FALSE)</f>
        <v>51</v>
      </c>
      <c r="R1199" t="str" cm="1">
        <f t="array" ref="R1199">_xlfn.IFS(
Q1199&lt;=10,"0-10",
Q1199&lt;=20,"11-20",
Q1199&lt;=30,"21-30",
Q1199&lt;=40,"31-40",
Q1199&lt;=50,"41-50",
Q1199&lt;=60,"51-60",
Q1199&lt;=70,"61-70"
)</f>
        <v>51-60</v>
      </c>
      <c r="S1199" t="str">
        <f t="shared" si="18"/>
        <v>Yes</v>
      </c>
    </row>
    <row r="1200" spans="1:19" ht="15.75" x14ac:dyDescent="0.25">
      <c r="A1200" s="36" t="s">
        <v>1240</v>
      </c>
      <c r="B1200" t="str">
        <f>VLOOKUP(A1200,'Customer Names'!A:E,COLUMN('Customer Names'!D1199),FALSE)</f>
        <v>Mr. Sylvain</v>
      </c>
      <c r="C1200">
        <f>VLOOKUP($A1200,'Medical Examinations'!$A:$J,COLUMN('Medical Examinations'!B1199),FALSE)</f>
        <v>35.97</v>
      </c>
      <c r="D1200">
        <f>VLOOKUP($A1200,'Medical Examinations'!$A:$J,COLUMN('Medical Examinations'!C1199),FALSE)</f>
        <v>8.1300000000000008</v>
      </c>
      <c r="E1200" t="str">
        <f>VLOOKUP($A1200,'Medical Examinations'!$A:$J,COLUMN('Medical Examinations'!D1199),FALSE)</f>
        <v>No</v>
      </c>
      <c r="F1200" t="str">
        <f>VLOOKUP($A1200,'Medical Examinations'!$A:$J,COLUMN('Medical Examinations'!E1199),FALSE)</f>
        <v>No</v>
      </c>
      <c r="G1200" t="str">
        <f>VLOOKUP($A1200,'Medical Examinations'!$A:$J,COLUMN('Medical Examinations'!F1199),FALSE)</f>
        <v>No</v>
      </c>
      <c r="H1200">
        <f>VLOOKUP($A1200,'Medical Examinations'!$A:$J,COLUMN('Medical Examinations'!G1199),FALSE)</f>
        <v>0</v>
      </c>
      <c r="I1200" t="str">
        <f>VLOOKUP($A1200,'Medical Examinations'!$A:$J,COLUMN('Medical Examinations'!H1199),FALSE)</f>
        <v>No</v>
      </c>
      <c r="J1200" t="str">
        <f>VLOOKUP($A1200,'Medical Examinations'!$A:$J,COLUMN('Medical Examinations'!I1199),FALSE)</f>
        <v>Obesity</v>
      </c>
      <c r="K1200" t="str">
        <f>VLOOKUP($A1200,'Medical Examinations'!$A:$J,COLUMN('Medical Examinations'!J1199),FALSE)</f>
        <v>Diabetes</v>
      </c>
      <c r="L1200" s="30">
        <f>VLOOKUP($A1200,'Hospitalisation Details'!$A:$K,COLUMN('Hospitalisation Details'!J1199),FALSE)</f>
        <v>26296</v>
      </c>
      <c r="M1200" s="23">
        <f>VLOOKUP($A1200,'Hospitalisation Details'!$A:$K,COLUMN('Hospitalisation Details'!F1199),FALSE)</f>
        <v>9386.16</v>
      </c>
      <c r="N1200" t="str">
        <f>VLOOKUP($A1200,'Hospitalisation Details'!$A:$K,COLUMN('Hospitalisation Details'!G1199),FALSE)</f>
        <v>Tier - 3</v>
      </c>
      <c r="O1200" t="str">
        <f>VLOOKUP($A1200,'Hospitalisation Details'!$A:$K,COLUMN('Hospitalisation Details'!H1199),FALSE)</f>
        <v>Tier - 2</v>
      </c>
      <c r="P1200" t="str">
        <f>VLOOKUP($A1200,'Hospitalisation Details'!$A:$K,COLUMN('Hospitalisation Details'!I1199),FALSE)</f>
        <v>R1013</v>
      </c>
      <c r="Q1200">
        <f>VLOOKUP($A1200,'Hospitalisation Details'!$A:$K,COLUMN('Hospitalisation Details'!K1199),FALSE)</f>
        <v>51</v>
      </c>
      <c r="R1200" t="str" cm="1">
        <f t="array" ref="R1200">_xlfn.IFS(
Q1200&lt;=10,"0-10",
Q1200&lt;=20,"11-20",
Q1200&lt;=30,"21-30",
Q1200&lt;=40,"31-40",
Q1200&lt;=50,"41-50",
Q1200&lt;=60,"51-60",
Q1200&lt;=70,"61-70"
)</f>
        <v>51-60</v>
      </c>
      <c r="S1200" t="str">
        <f t="shared" si="18"/>
        <v>Yes</v>
      </c>
    </row>
    <row r="1201" spans="1:19" ht="15.75" x14ac:dyDescent="0.25">
      <c r="A1201" s="36" t="s">
        <v>1241</v>
      </c>
      <c r="B1201" t="str">
        <f>VLOOKUP(A1201,'Customer Names'!A:E,COLUMN('Customer Names'!D1200),FALSE)</f>
        <v>Mrs. Lisa</v>
      </c>
      <c r="C1201">
        <f>VLOOKUP($A1201,'Medical Examinations'!$A:$J,COLUMN('Medical Examinations'!B1200),FALSE)</f>
        <v>25.86</v>
      </c>
      <c r="D1201">
        <f>VLOOKUP($A1201,'Medical Examinations'!$A:$J,COLUMN('Medical Examinations'!C1200),FALSE)</f>
        <v>6.68</v>
      </c>
      <c r="E1201" t="str">
        <f>VLOOKUP($A1201,'Medical Examinations'!$A:$J,COLUMN('Medical Examinations'!D1200),FALSE)</f>
        <v>Yes</v>
      </c>
      <c r="F1201" t="str">
        <f>VLOOKUP($A1201,'Medical Examinations'!$A:$J,COLUMN('Medical Examinations'!E1200),FALSE)</f>
        <v>No</v>
      </c>
      <c r="G1201" t="str">
        <f>VLOOKUP($A1201,'Medical Examinations'!$A:$J,COLUMN('Medical Examinations'!F1200),FALSE)</f>
        <v>No</v>
      </c>
      <c r="H1201">
        <f>VLOOKUP($A1201,'Medical Examinations'!$A:$J,COLUMN('Medical Examinations'!G1200),FALSE)</f>
        <v>1</v>
      </c>
      <c r="I1201" t="str">
        <f>VLOOKUP($A1201,'Medical Examinations'!$A:$J,COLUMN('Medical Examinations'!H1200),FALSE)</f>
        <v>No</v>
      </c>
      <c r="J1201" t="str">
        <f>VLOOKUP($A1201,'Medical Examinations'!$A:$J,COLUMN('Medical Examinations'!I1200),FALSE)</f>
        <v>Overweight</v>
      </c>
      <c r="K1201" t="str">
        <f>VLOOKUP($A1201,'Medical Examinations'!$A:$J,COLUMN('Medical Examinations'!J1200),FALSE)</f>
        <v>Diabetes</v>
      </c>
      <c r="L1201" s="30">
        <f>VLOOKUP($A1201,'Hospitalisation Details'!$A:$K,COLUMN('Hospitalisation Details'!J1200),FALSE)</f>
        <v>27730</v>
      </c>
      <c r="M1201" s="23">
        <f>VLOOKUP($A1201,'Hospitalisation Details'!$A:$K,COLUMN('Hospitalisation Details'!F1200),FALSE)</f>
        <v>9380.75</v>
      </c>
      <c r="N1201" t="str">
        <f>VLOOKUP($A1201,'Hospitalisation Details'!$A:$K,COLUMN('Hospitalisation Details'!G1200),FALSE)</f>
        <v>Tier - 2</v>
      </c>
      <c r="O1201" t="str">
        <f>VLOOKUP($A1201,'Hospitalisation Details'!$A:$K,COLUMN('Hospitalisation Details'!H1200),FALSE)</f>
        <v>Tier - 2</v>
      </c>
      <c r="P1201" t="str">
        <f>VLOOKUP($A1201,'Hospitalisation Details'!$A:$K,COLUMN('Hospitalisation Details'!I1200),FALSE)</f>
        <v>R1024</v>
      </c>
      <c r="Q1201">
        <f>VLOOKUP($A1201,'Hospitalisation Details'!$A:$K,COLUMN('Hospitalisation Details'!K1200),FALSE)</f>
        <v>47</v>
      </c>
      <c r="R1201" t="str" cm="1">
        <f t="array" ref="R1201">_xlfn.IFS(
Q1201&lt;=10,"0-10",
Q1201&lt;=20,"11-20",
Q1201&lt;=30,"21-30",
Q1201&lt;=40,"31-40",
Q1201&lt;=50,"41-50",
Q1201&lt;=60,"51-60",
Q1201&lt;=70,"61-70"
)</f>
        <v>41-50</v>
      </c>
      <c r="S1201" t="str">
        <f t="shared" si="18"/>
        <v>Yes</v>
      </c>
    </row>
    <row r="1202" spans="1:19" ht="15.75" x14ac:dyDescent="0.25">
      <c r="A1202" s="36" t="s">
        <v>1242</v>
      </c>
      <c r="B1202" t="str">
        <f>VLOOKUP(A1202,'Customer Names'!A:E,COLUMN('Customer Names'!D1201),FALSE)</f>
        <v>Mr. Ryan</v>
      </c>
      <c r="C1202">
        <f>VLOOKUP($A1202,'Medical Examinations'!$A:$J,COLUMN('Medical Examinations'!B1201),FALSE)</f>
        <v>30.03</v>
      </c>
      <c r="D1202">
        <f>VLOOKUP($A1202,'Medical Examinations'!$A:$J,COLUMN('Medical Examinations'!C1201),FALSE)</f>
        <v>11.51</v>
      </c>
      <c r="E1202" t="str">
        <f>VLOOKUP($A1202,'Medical Examinations'!$A:$J,COLUMN('Medical Examinations'!D1201),FALSE)</f>
        <v>No</v>
      </c>
      <c r="F1202" t="str">
        <f>VLOOKUP($A1202,'Medical Examinations'!$A:$J,COLUMN('Medical Examinations'!E1201),FALSE)</f>
        <v>No</v>
      </c>
      <c r="G1202" t="str">
        <f>VLOOKUP($A1202,'Medical Examinations'!$A:$J,COLUMN('Medical Examinations'!F1201),FALSE)</f>
        <v>No</v>
      </c>
      <c r="H1202">
        <f>VLOOKUP($A1202,'Medical Examinations'!$A:$J,COLUMN('Medical Examinations'!G1201),FALSE)</f>
        <v>0</v>
      </c>
      <c r="I1202" t="str">
        <f>VLOOKUP($A1202,'Medical Examinations'!$A:$J,COLUMN('Medical Examinations'!H1201),FALSE)</f>
        <v>No</v>
      </c>
      <c r="J1202" t="str">
        <f>VLOOKUP($A1202,'Medical Examinations'!$A:$J,COLUMN('Medical Examinations'!I1201),FALSE)</f>
        <v>Obesity</v>
      </c>
      <c r="K1202" t="str">
        <f>VLOOKUP($A1202,'Medical Examinations'!$A:$J,COLUMN('Medical Examinations'!J1201),FALSE)</f>
        <v>Diabetes</v>
      </c>
      <c r="L1202" s="30">
        <f>VLOOKUP($A1202,'Hospitalisation Details'!$A:$K,COLUMN('Hospitalisation Details'!J1201),FALSE)</f>
        <v>26263</v>
      </c>
      <c r="M1202" s="23">
        <f>VLOOKUP($A1202,'Hospitalisation Details'!$A:$K,COLUMN('Hospitalisation Details'!F1201),FALSE)</f>
        <v>9377.9</v>
      </c>
      <c r="N1202" t="str">
        <f>VLOOKUP($A1202,'Hospitalisation Details'!$A:$K,COLUMN('Hospitalisation Details'!G1201),FALSE)</f>
        <v>Tier - 2</v>
      </c>
      <c r="O1202" t="str">
        <f>VLOOKUP($A1202,'Hospitalisation Details'!$A:$K,COLUMN('Hospitalisation Details'!H1201),FALSE)</f>
        <v>Tier - 1</v>
      </c>
      <c r="P1202" t="str">
        <f>VLOOKUP($A1202,'Hospitalisation Details'!$A:$K,COLUMN('Hospitalisation Details'!I1201),FALSE)</f>
        <v>R1013</v>
      </c>
      <c r="Q1202">
        <f>VLOOKUP($A1202,'Hospitalisation Details'!$A:$K,COLUMN('Hospitalisation Details'!K1201),FALSE)</f>
        <v>51</v>
      </c>
      <c r="R1202" t="str" cm="1">
        <f t="array" ref="R1202">_xlfn.IFS(
Q1202&lt;=10,"0-10",
Q1202&lt;=20,"11-20",
Q1202&lt;=30,"21-30",
Q1202&lt;=40,"31-40",
Q1202&lt;=50,"41-50",
Q1202&lt;=60,"51-60",
Q1202&lt;=70,"61-70"
)</f>
        <v>51-60</v>
      </c>
      <c r="S1202" t="str">
        <f t="shared" si="18"/>
        <v>Yes</v>
      </c>
    </row>
    <row r="1203" spans="1:19" ht="15.75" x14ac:dyDescent="0.25">
      <c r="A1203" s="36" t="s">
        <v>1243</v>
      </c>
      <c r="B1203" t="str">
        <f>VLOOKUP(A1203,'Customer Names'!A:E,COLUMN('Customer Names'!D1202),FALSE)</f>
        <v>Mrs. Kaitlin</v>
      </c>
      <c r="C1203">
        <f>VLOOKUP($A1203,'Medical Examinations'!$A:$J,COLUMN('Medical Examinations'!B1202),FALSE)</f>
        <v>25.76</v>
      </c>
      <c r="D1203">
        <f>VLOOKUP($A1203,'Medical Examinations'!$A:$J,COLUMN('Medical Examinations'!C1202),FALSE)</f>
        <v>6.02</v>
      </c>
      <c r="E1203" t="str">
        <f>VLOOKUP($A1203,'Medical Examinations'!$A:$J,COLUMN('Medical Examinations'!D1202),FALSE)</f>
        <v>Yes</v>
      </c>
      <c r="F1203" t="str">
        <f>VLOOKUP($A1203,'Medical Examinations'!$A:$J,COLUMN('Medical Examinations'!E1202),FALSE)</f>
        <v>No</v>
      </c>
      <c r="G1203" t="str">
        <f>VLOOKUP($A1203,'Medical Examinations'!$A:$J,COLUMN('Medical Examinations'!F1202),FALSE)</f>
        <v>Yes</v>
      </c>
      <c r="H1203">
        <f>VLOOKUP($A1203,'Medical Examinations'!$A:$J,COLUMN('Medical Examinations'!G1202),FALSE)</f>
        <v>1</v>
      </c>
      <c r="I1203" t="str">
        <f>VLOOKUP($A1203,'Medical Examinations'!$A:$J,COLUMN('Medical Examinations'!H1202),FALSE)</f>
        <v>No</v>
      </c>
      <c r="J1203" t="str">
        <f>VLOOKUP($A1203,'Medical Examinations'!$A:$J,COLUMN('Medical Examinations'!I1202),FALSE)</f>
        <v>Overweight</v>
      </c>
      <c r="K1203" t="str">
        <f>VLOOKUP($A1203,'Medical Examinations'!$A:$J,COLUMN('Medical Examinations'!J1202),FALSE)</f>
        <v>Prediabetes</v>
      </c>
      <c r="L1203" s="30">
        <f>VLOOKUP($A1203,'Hospitalisation Details'!$A:$K,COLUMN('Hospitalisation Details'!J1202),FALSE)</f>
        <v>25531</v>
      </c>
      <c r="M1203" s="23">
        <f>VLOOKUP($A1203,'Hospitalisation Details'!$A:$K,COLUMN('Hospitalisation Details'!F1202),FALSE)</f>
        <v>9377.4500000000007</v>
      </c>
      <c r="N1203" t="str">
        <f>VLOOKUP($A1203,'Hospitalisation Details'!$A:$K,COLUMN('Hospitalisation Details'!G1202),FALSE)</f>
        <v>Tier - 2</v>
      </c>
      <c r="O1203" t="str">
        <f>VLOOKUP($A1203,'Hospitalisation Details'!$A:$K,COLUMN('Hospitalisation Details'!H1202),FALSE)</f>
        <v>Tier - 3</v>
      </c>
      <c r="P1203" t="str">
        <f>VLOOKUP($A1203,'Hospitalisation Details'!$A:$K,COLUMN('Hospitalisation Details'!I1202),FALSE)</f>
        <v>R1013</v>
      </c>
      <c r="Q1203">
        <f>VLOOKUP($A1203,'Hospitalisation Details'!$A:$K,COLUMN('Hospitalisation Details'!K1202),FALSE)</f>
        <v>53</v>
      </c>
      <c r="R1203" t="str" cm="1">
        <f t="array" ref="R1203">_xlfn.IFS(
Q1203&lt;=10,"0-10",
Q1203&lt;=20,"11-20",
Q1203&lt;=30,"21-30",
Q1203&lt;=40,"31-40",
Q1203&lt;=50,"41-50",
Q1203&lt;=60,"51-60",
Q1203&lt;=70,"61-70"
)</f>
        <v>51-60</v>
      </c>
      <c r="S1203" t="str">
        <f t="shared" si="18"/>
        <v>Yes</v>
      </c>
    </row>
    <row r="1204" spans="1:19" ht="15.75" x14ac:dyDescent="0.25">
      <c r="A1204" s="36" t="s">
        <v>1244</v>
      </c>
      <c r="B1204" t="str">
        <f>VLOOKUP(A1204,'Customer Names'!A:E,COLUMN('Customer Names'!D1203),FALSE)</f>
        <v>Mr. William</v>
      </c>
      <c r="C1204">
        <f>VLOOKUP($A1204,'Medical Examinations'!$A:$J,COLUMN('Medical Examinations'!B1203),FALSE)</f>
        <v>22.42</v>
      </c>
      <c r="D1204">
        <f>VLOOKUP($A1204,'Medical Examinations'!$A:$J,COLUMN('Medical Examinations'!C1203),FALSE)</f>
        <v>7.96</v>
      </c>
      <c r="E1204" t="str">
        <f>VLOOKUP($A1204,'Medical Examinations'!$A:$J,COLUMN('Medical Examinations'!D1203),FALSE)</f>
        <v>No</v>
      </c>
      <c r="F1204" t="str">
        <f>VLOOKUP($A1204,'Medical Examinations'!$A:$J,COLUMN('Medical Examinations'!E1203),FALSE)</f>
        <v>No</v>
      </c>
      <c r="G1204" t="str">
        <f>VLOOKUP($A1204,'Medical Examinations'!$A:$J,COLUMN('Medical Examinations'!F1203),FALSE)</f>
        <v>No</v>
      </c>
      <c r="H1204">
        <f>VLOOKUP($A1204,'Medical Examinations'!$A:$J,COLUMN('Medical Examinations'!G1203),FALSE)</f>
        <v>0</v>
      </c>
      <c r="I1204" t="str">
        <f>VLOOKUP($A1204,'Medical Examinations'!$A:$J,COLUMN('Medical Examinations'!H1203),FALSE)</f>
        <v>No</v>
      </c>
      <c r="J1204" t="str">
        <f>VLOOKUP($A1204,'Medical Examinations'!$A:$J,COLUMN('Medical Examinations'!I1203),FALSE)</f>
        <v>Healthy Weight</v>
      </c>
      <c r="K1204" t="str">
        <f>VLOOKUP($A1204,'Medical Examinations'!$A:$J,COLUMN('Medical Examinations'!J1203),FALSE)</f>
        <v>Diabetes</v>
      </c>
      <c r="L1204" s="30">
        <f>VLOOKUP($A1204,'Hospitalisation Details'!$A:$K,COLUMN('Hospitalisation Details'!J1203),FALSE)</f>
        <v>26214</v>
      </c>
      <c r="M1204" s="23">
        <f>VLOOKUP($A1204,'Hospitalisation Details'!$A:$K,COLUMN('Hospitalisation Details'!F1203),FALSE)</f>
        <v>9361.33</v>
      </c>
      <c r="N1204" t="str">
        <f>VLOOKUP($A1204,'Hospitalisation Details'!$A:$K,COLUMN('Hospitalisation Details'!G1203),FALSE)</f>
        <v>Tier - 3</v>
      </c>
      <c r="O1204" t="str">
        <f>VLOOKUP($A1204,'Hospitalisation Details'!$A:$K,COLUMN('Hospitalisation Details'!H1203),FALSE)</f>
        <v>Tier - 1</v>
      </c>
      <c r="P1204" t="str">
        <f>VLOOKUP($A1204,'Hospitalisation Details'!$A:$K,COLUMN('Hospitalisation Details'!I1203),FALSE)</f>
        <v>R1016</v>
      </c>
      <c r="Q1204">
        <f>VLOOKUP($A1204,'Hospitalisation Details'!$A:$K,COLUMN('Hospitalisation Details'!K1203),FALSE)</f>
        <v>51</v>
      </c>
      <c r="R1204" t="str" cm="1">
        <f t="array" ref="R1204">_xlfn.IFS(
Q1204&lt;=10,"0-10",
Q1204&lt;=20,"11-20",
Q1204&lt;=30,"21-30",
Q1204&lt;=40,"31-40",
Q1204&lt;=50,"41-50",
Q1204&lt;=60,"51-60",
Q1204&lt;=70,"61-70"
)</f>
        <v>51-60</v>
      </c>
      <c r="S1204" t="str">
        <f t="shared" si="18"/>
        <v>Yes</v>
      </c>
    </row>
    <row r="1205" spans="1:19" ht="15.75" x14ac:dyDescent="0.25">
      <c r="A1205" s="36" t="s">
        <v>1245</v>
      </c>
      <c r="B1205" t="str">
        <f>VLOOKUP(A1205,'Customer Names'!A:E,COLUMN('Customer Names'!D1204),FALSE)</f>
        <v>Mr. Bruce</v>
      </c>
      <c r="C1205">
        <f>VLOOKUP($A1205,'Medical Examinations'!$A:$J,COLUMN('Medical Examinations'!B1204),FALSE)</f>
        <v>33.18</v>
      </c>
      <c r="D1205">
        <f>VLOOKUP($A1205,'Medical Examinations'!$A:$J,COLUMN('Medical Examinations'!C1204),FALSE)</f>
        <v>6.01</v>
      </c>
      <c r="E1205" t="str">
        <f>VLOOKUP($A1205,'Medical Examinations'!$A:$J,COLUMN('Medical Examinations'!D1204),FALSE)</f>
        <v>Yes</v>
      </c>
      <c r="F1205" t="str">
        <f>VLOOKUP($A1205,'Medical Examinations'!$A:$J,COLUMN('Medical Examinations'!E1204),FALSE)</f>
        <v>No</v>
      </c>
      <c r="G1205" t="str">
        <f>VLOOKUP($A1205,'Medical Examinations'!$A:$J,COLUMN('Medical Examinations'!F1204),FALSE)</f>
        <v>No</v>
      </c>
      <c r="H1205">
        <f>VLOOKUP($A1205,'Medical Examinations'!$A:$J,COLUMN('Medical Examinations'!G1204),FALSE)</f>
        <v>1</v>
      </c>
      <c r="I1205" t="str">
        <f>VLOOKUP($A1205,'Medical Examinations'!$A:$J,COLUMN('Medical Examinations'!H1204),FALSE)</f>
        <v>No</v>
      </c>
      <c r="J1205" t="str">
        <f>VLOOKUP($A1205,'Medical Examinations'!$A:$J,COLUMN('Medical Examinations'!I1204),FALSE)</f>
        <v>Obesity</v>
      </c>
      <c r="K1205" t="str">
        <f>VLOOKUP($A1205,'Medical Examinations'!$A:$J,COLUMN('Medical Examinations'!J1204),FALSE)</f>
        <v>Prediabetes</v>
      </c>
      <c r="L1205" s="30">
        <f>VLOOKUP($A1205,'Hospitalisation Details'!$A:$K,COLUMN('Hospitalisation Details'!J1204),FALSE)</f>
        <v>32325</v>
      </c>
      <c r="M1205" s="23">
        <f>VLOOKUP($A1205,'Hospitalisation Details'!$A:$K,COLUMN('Hospitalisation Details'!F1204),FALSE)</f>
        <v>9344.2000000000007</v>
      </c>
      <c r="N1205" t="str">
        <f>VLOOKUP($A1205,'Hospitalisation Details'!$A:$K,COLUMN('Hospitalisation Details'!G1204),FALSE)</f>
        <v>Tier - 2</v>
      </c>
      <c r="O1205" t="str">
        <f>VLOOKUP($A1205,'Hospitalisation Details'!$A:$K,COLUMN('Hospitalisation Details'!H1204),FALSE)</f>
        <v>Tier - 1</v>
      </c>
      <c r="P1205" t="str">
        <f>VLOOKUP($A1205,'Hospitalisation Details'!$A:$K,COLUMN('Hospitalisation Details'!I1204),FALSE)</f>
        <v>R1021</v>
      </c>
      <c r="Q1205">
        <f>VLOOKUP($A1205,'Hospitalisation Details'!$A:$K,COLUMN('Hospitalisation Details'!K1204),FALSE)</f>
        <v>34</v>
      </c>
      <c r="R1205" t="str" cm="1">
        <f t="array" ref="R1205">_xlfn.IFS(
Q1205&lt;=10,"0-10",
Q1205&lt;=20,"11-20",
Q1205&lt;=30,"21-30",
Q1205&lt;=40,"31-40",
Q1205&lt;=50,"41-50",
Q1205&lt;=60,"51-60",
Q1205&lt;=70,"61-70"
)</f>
        <v>31-40</v>
      </c>
      <c r="S1205" t="str">
        <f t="shared" si="18"/>
        <v>Yes</v>
      </c>
    </row>
    <row r="1206" spans="1:19" ht="15.75" x14ac:dyDescent="0.25">
      <c r="A1206" s="36" t="s">
        <v>1246</v>
      </c>
      <c r="B1206" t="str">
        <f>VLOOKUP(A1206,'Customer Names'!A:E,COLUMN('Customer Names'!D1205),FALSE)</f>
        <v>Mrs. Veronica</v>
      </c>
      <c r="C1206">
        <f>VLOOKUP($A1206,'Medical Examinations'!$A:$J,COLUMN('Medical Examinations'!B1205),FALSE)</f>
        <v>43.04</v>
      </c>
      <c r="D1206">
        <f>VLOOKUP($A1206,'Medical Examinations'!$A:$J,COLUMN('Medical Examinations'!C1205),FALSE)</f>
        <v>5.9</v>
      </c>
      <c r="E1206" t="str">
        <f>VLOOKUP($A1206,'Medical Examinations'!$A:$J,COLUMN('Medical Examinations'!D1205),FALSE)</f>
        <v>Yes</v>
      </c>
      <c r="F1206" t="str">
        <f>VLOOKUP($A1206,'Medical Examinations'!$A:$J,COLUMN('Medical Examinations'!E1205),FALSE)</f>
        <v>No</v>
      </c>
      <c r="G1206" t="str">
        <f>VLOOKUP($A1206,'Medical Examinations'!$A:$J,COLUMN('Medical Examinations'!F1205),FALSE)</f>
        <v>No</v>
      </c>
      <c r="H1206">
        <f>VLOOKUP($A1206,'Medical Examinations'!$A:$J,COLUMN('Medical Examinations'!G1205),FALSE)</f>
        <v>0</v>
      </c>
      <c r="I1206" t="str">
        <f>VLOOKUP($A1206,'Medical Examinations'!$A:$J,COLUMN('Medical Examinations'!H1205),FALSE)</f>
        <v>No</v>
      </c>
      <c r="J1206" t="str">
        <f>VLOOKUP($A1206,'Medical Examinations'!$A:$J,COLUMN('Medical Examinations'!I1205),FALSE)</f>
        <v>Obesity</v>
      </c>
      <c r="K1206" t="str">
        <f>VLOOKUP($A1206,'Medical Examinations'!$A:$J,COLUMN('Medical Examinations'!J1205),FALSE)</f>
        <v>Prediabetes</v>
      </c>
      <c r="L1206" s="30">
        <f>VLOOKUP($A1206,'Hospitalisation Details'!$A:$K,COLUMN('Hospitalisation Details'!J1205),FALSE)</f>
        <v>35350</v>
      </c>
      <c r="M1206" s="23">
        <f>VLOOKUP($A1206,'Hospitalisation Details'!$A:$K,COLUMN('Hospitalisation Details'!F1205),FALSE)</f>
        <v>9338.61</v>
      </c>
      <c r="N1206" t="str">
        <f>VLOOKUP($A1206,'Hospitalisation Details'!$A:$K,COLUMN('Hospitalisation Details'!G1205),FALSE)</f>
        <v>Tier - 2</v>
      </c>
      <c r="O1206" t="str">
        <f>VLOOKUP($A1206,'Hospitalisation Details'!$A:$K,COLUMN('Hospitalisation Details'!H1205),FALSE)</f>
        <v>Tier - 1</v>
      </c>
      <c r="P1206" t="str">
        <f>VLOOKUP($A1206,'Hospitalisation Details'!$A:$K,COLUMN('Hospitalisation Details'!I1205),FALSE)</f>
        <v>R1026</v>
      </c>
      <c r="Q1206">
        <f>VLOOKUP($A1206,'Hospitalisation Details'!$A:$K,COLUMN('Hospitalisation Details'!K1205),FALSE)</f>
        <v>26</v>
      </c>
      <c r="R1206" t="str" cm="1">
        <f t="array" ref="R1206">_xlfn.IFS(
Q1206&lt;=10,"0-10",
Q1206&lt;=20,"11-20",
Q1206&lt;=30,"21-30",
Q1206&lt;=40,"31-40",
Q1206&lt;=50,"41-50",
Q1206&lt;=60,"51-60",
Q1206&lt;=70,"61-70"
)</f>
        <v>21-30</v>
      </c>
      <c r="S1206" t="str">
        <f t="shared" si="18"/>
        <v>Yes</v>
      </c>
    </row>
    <row r="1207" spans="1:19" ht="15.75" x14ac:dyDescent="0.25">
      <c r="A1207" s="36" t="s">
        <v>1247</v>
      </c>
      <c r="B1207" t="str">
        <f>VLOOKUP(A1207,'Customer Names'!A:E,COLUMN('Customer Names'!D1206),FALSE)</f>
        <v>Mr. Warren</v>
      </c>
      <c r="C1207">
        <f>VLOOKUP($A1207,'Medical Examinations'!$A:$J,COLUMN('Medical Examinations'!B1206),FALSE)</f>
        <v>34.15</v>
      </c>
      <c r="D1207">
        <f>VLOOKUP($A1207,'Medical Examinations'!$A:$J,COLUMN('Medical Examinations'!C1206),FALSE)</f>
        <v>4.49</v>
      </c>
      <c r="E1207" t="str">
        <f>VLOOKUP($A1207,'Medical Examinations'!$A:$J,COLUMN('Medical Examinations'!D1206),FALSE)</f>
        <v>Yes</v>
      </c>
      <c r="F1207" t="str">
        <f>VLOOKUP($A1207,'Medical Examinations'!$A:$J,COLUMN('Medical Examinations'!E1206),FALSE)</f>
        <v>No</v>
      </c>
      <c r="G1207" t="str">
        <f>VLOOKUP($A1207,'Medical Examinations'!$A:$J,COLUMN('Medical Examinations'!F1206),FALSE)</f>
        <v>No</v>
      </c>
      <c r="H1207">
        <f>VLOOKUP($A1207,'Medical Examinations'!$A:$J,COLUMN('Medical Examinations'!G1206),FALSE)</f>
        <v>1</v>
      </c>
      <c r="I1207" t="str">
        <f>VLOOKUP($A1207,'Medical Examinations'!$A:$J,COLUMN('Medical Examinations'!H1206),FALSE)</f>
        <v>No</v>
      </c>
      <c r="J1207" t="str">
        <f>VLOOKUP($A1207,'Medical Examinations'!$A:$J,COLUMN('Medical Examinations'!I1206),FALSE)</f>
        <v>Obesity</v>
      </c>
      <c r="K1207" t="str">
        <f>VLOOKUP($A1207,'Medical Examinations'!$A:$J,COLUMN('Medical Examinations'!J1206),FALSE)</f>
        <v>Normal</v>
      </c>
      <c r="L1207" s="30">
        <f>VLOOKUP($A1207,'Hospitalisation Details'!$A:$K,COLUMN('Hospitalisation Details'!J1206),FALSE)</f>
        <v>32333</v>
      </c>
      <c r="M1207" s="23">
        <f>VLOOKUP($A1207,'Hospitalisation Details'!$A:$K,COLUMN('Hospitalisation Details'!F1206),FALSE)</f>
        <v>9320.26</v>
      </c>
      <c r="N1207" t="str">
        <f>VLOOKUP($A1207,'Hospitalisation Details'!$A:$K,COLUMN('Hospitalisation Details'!G1206),FALSE)</f>
        <v>Tier - 2</v>
      </c>
      <c r="O1207" t="str">
        <f>VLOOKUP($A1207,'Hospitalisation Details'!$A:$K,COLUMN('Hospitalisation Details'!H1206),FALSE)</f>
        <v>Tier - 1</v>
      </c>
      <c r="P1207" t="str">
        <f>VLOOKUP($A1207,'Hospitalisation Details'!$A:$K,COLUMN('Hospitalisation Details'!I1206),FALSE)</f>
        <v>R1012</v>
      </c>
      <c r="Q1207">
        <f>VLOOKUP($A1207,'Hospitalisation Details'!$A:$K,COLUMN('Hospitalisation Details'!K1206),FALSE)</f>
        <v>34</v>
      </c>
      <c r="R1207" t="str" cm="1">
        <f t="array" ref="R1207">_xlfn.IFS(
Q1207&lt;=10,"0-10",
Q1207&lt;=20,"11-20",
Q1207&lt;=30,"21-30",
Q1207&lt;=40,"31-40",
Q1207&lt;=50,"41-50",
Q1207&lt;=60,"51-60",
Q1207&lt;=70,"61-70"
)</f>
        <v>31-40</v>
      </c>
      <c r="S1207" t="str">
        <f t="shared" si="18"/>
        <v>No</v>
      </c>
    </row>
    <row r="1208" spans="1:19" ht="15.75" x14ac:dyDescent="0.25">
      <c r="A1208" s="36" t="s">
        <v>1248</v>
      </c>
      <c r="B1208" t="str">
        <f>VLOOKUP(A1208,'Customer Names'!A:E,COLUMN('Customer Names'!D1207),FALSE)</f>
        <v>Mrs. Daniela</v>
      </c>
      <c r="C1208">
        <f>VLOOKUP($A1208,'Medical Examinations'!$A:$J,COLUMN('Medical Examinations'!B1207),FALSE)</f>
        <v>25.78</v>
      </c>
      <c r="D1208">
        <f>VLOOKUP($A1208,'Medical Examinations'!$A:$J,COLUMN('Medical Examinations'!C1207),FALSE)</f>
        <v>6.25</v>
      </c>
      <c r="E1208" t="str">
        <f>VLOOKUP($A1208,'Medical Examinations'!$A:$J,COLUMN('Medical Examinations'!D1207),FALSE)</f>
        <v>No</v>
      </c>
      <c r="F1208" t="str">
        <f>VLOOKUP($A1208,'Medical Examinations'!$A:$J,COLUMN('Medical Examinations'!E1207),FALSE)</f>
        <v>No</v>
      </c>
      <c r="G1208" t="str">
        <f>VLOOKUP($A1208,'Medical Examinations'!$A:$J,COLUMN('Medical Examinations'!F1207),FALSE)</f>
        <v>No</v>
      </c>
      <c r="H1208">
        <f>VLOOKUP($A1208,'Medical Examinations'!$A:$J,COLUMN('Medical Examinations'!G1207),FALSE)</f>
        <v>0</v>
      </c>
      <c r="I1208" t="str">
        <f>VLOOKUP($A1208,'Medical Examinations'!$A:$J,COLUMN('Medical Examinations'!H1207),FALSE)</f>
        <v>No</v>
      </c>
      <c r="J1208" t="str">
        <f>VLOOKUP($A1208,'Medical Examinations'!$A:$J,COLUMN('Medical Examinations'!I1207),FALSE)</f>
        <v>Overweight</v>
      </c>
      <c r="K1208" t="str">
        <f>VLOOKUP($A1208,'Medical Examinations'!$A:$J,COLUMN('Medical Examinations'!J1207),FALSE)</f>
        <v>Prediabetes</v>
      </c>
      <c r="L1208" s="30">
        <f>VLOOKUP($A1208,'Hospitalisation Details'!$A:$K,COLUMN('Hospitalisation Details'!J1207),FALSE)</f>
        <v>28410</v>
      </c>
      <c r="M1208" s="23">
        <f>VLOOKUP($A1208,'Hospitalisation Details'!$A:$K,COLUMN('Hospitalisation Details'!F1207),FALSE)</f>
        <v>9315.41</v>
      </c>
      <c r="N1208" t="str">
        <f>VLOOKUP($A1208,'Hospitalisation Details'!$A:$K,COLUMN('Hospitalisation Details'!G1207),FALSE)</f>
        <v>Tier - 2</v>
      </c>
      <c r="O1208" t="str">
        <f>VLOOKUP($A1208,'Hospitalisation Details'!$A:$K,COLUMN('Hospitalisation Details'!H1207),FALSE)</f>
        <v>Tier - 1</v>
      </c>
      <c r="P1208" t="str">
        <f>VLOOKUP($A1208,'Hospitalisation Details'!$A:$K,COLUMN('Hospitalisation Details'!I1207),FALSE)</f>
        <v>R1024</v>
      </c>
      <c r="Q1208">
        <f>VLOOKUP($A1208,'Hospitalisation Details'!$A:$K,COLUMN('Hospitalisation Details'!K1207),FALSE)</f>
        <v>45</v>
      </c>
      <c r="R1208" t="str" cm="1">
        <f t="array" ref="R1208">_xlfn.IFS(
Q1208&lt;=10,"0-10",
Q1208&lt;=20,"11-20",
Q1208&lt;=30,"21-30",
Q1208&lt;=40,"31-40",
Q1208&lt;=50,"41-50",
Q1208&lt;=60,"51-60",
Q1208&lt;=70,"61-70"
)</f>
        <v>41-50</v>
      </c>
      <c r="S1208" t="str">
        <f t="shared" si="18"/>
        <v>Yes</v>
      </c>
    </row>
    <row r="1209" spans="1:19" ht="15.75" x14ac:dyDescent="0.25">
      <c r="A1209" s="36" t="s">
        <v>1249</v>
      </c>
      <c r="B1209" t="str">
        <f>VLOOKUP(A1209,'Customer Names'!A:E,COLUMN('Customer Names'!D1208),FALSE)</f>
        <v>Ms. Deirdre</v>
      </c>
      <c r="C1209">
        <f>VLOOKUP($A1209,'Medical Examinations'!$A:$J,COLUMN('Medical Examinations'!B1208),FALSE)</f>
        <v>21.02</v>
      </c>
      <c r="D1209">
        <f>VLOOKUP($A1209,'Medical Examinations'!$A:$J,COLUMN('Medical Examinations'!C1208),FALSE)</f>
        <v>9.6199999999999992</v>
      </c>
      <c r="E1209" t="str">
        <f>VLOOKUP($A1209,'Medical Examinations'!$A:$J,COLUMN('Medical Examinations'!D1208),FALSE)</f>
        <v>Yes</v>
      </c>
      <c r="F1209" t="str">
        <f>VLOOKUP($A1209,'Medical Examinations'!$A:$J,COLUMN('Medical Examinations'!E1208),FALSE)</f>
        <v>No</v>
      </c>
      <c r="G1209" t="str">
        <f>VLOOKUP($A1209,'Medical Examinations'!$A:$J,COLUMN('Medical Examinations'!F1208),FALSE)</f>
        <v>Yes</v>
      </c>
      <c r="H1209">
        <f>VLOOKUP($A1209,'Medical Examinations'!$A:$J,COLUMN('Medical Examinations'!G1208),FALSE)</f>
        <v>1</v>
      </c>
      <c r="I1209" t="str">
        <f>VLOOKUP($A1209,'Medical Examinations'!$A:$J,COLUMN('Medical Examinations'!H1208),FALSE)</f>
        <v>No</v>
      </c>
      <c r="J1209" t="str">
        <f>VLOOKUP($A1209,'Medical Examinations'!$A:$J,COLUMN('Medical Examinations'!I1208),FALSE)</f>
        <v>Healthy Weight</v>
      </c>
      <c r="K1209" t="str">
        <f>VLOOKUP($A1209,'Medical Examinations'!$A:$J,COLUMN('Medical Examinations'!J1208),FALSE)</f>
        <v>Diabetes</v>
      </c>
      <c r="L1209" s="30">
        <f>VLOOKUP($A1209,'Hospitalisation Details'!$A:$K,COLUMN('Hospitalisation Details'!J1208),FALSE)</f>
        <v>23170</v>
      </c>
      <c r="M1209" s="23">
        <f>VLOOKUP($A1209,'Hospitalisation Details'!$A:$K,COLUMN('Hospitalisation Details'!F1208),FALSE)</f>
        <v>9310.81</v>
      </c>
      <c r="N1209" t="str">
        <f>VLOOKUP($A1209,'Hospitalisation Details'!$A:$K,COLUMN('Hospitalisation Details'!G1208),FALSE)</f>
        <v>Tier - 3</v>
      </c>
      <c r="O1209" t="str">
        <f>VLOOKUP($A1209,'Hospitalisation Details'!$A:$K,COLUMN('Hospitalisation Details'!H1208),FALSE)</f>
        <v>Tier - 1</v>
      </c>
      <c r="P1209" t="str">
        <f>VLOOKUP($A1209,'Hospitalisation Details'!$A:$K,COLUMN('Hospitalisation Details'!I1208),FALSE)</f>
        <v>R1013</v>
      </c>
      <c r="Q1209">
        <f>VLOOKUP($A1209,'Hospitalisation Details'!$A:$K,COLUMN('Hospitalisation Details'!K1208),FALSE)</f>
        <v>60</v>
      </c>
      <c r="R1209" t="str" cm="1">
        <f t="array" ref="R1209">_xlfn.IFS(
Q1209&lt;=10,"0-10",
Q1209&lt;=20,"11-20",
Q1209&lt;=30,"21-30",
Q1209&lt;=40,"31-40",
Q1209&lt;=50,"41-50",
Q1209&lt;=60,"51-60",
Q1209&lt;=70,"61-70"
)</f>
        <v>51-60</v>
      </c>
      <c r="S1209" t="str">
        <f t="shared" si="18"/>
        <v>Yes</v>
      </c>
    </row>
    <row r="1210" spans="1:19" ht="15.75" x14ac:dyDescent="0.25">
      <c r="A1210" s="36" t="s">
        <v>1250</v>
      </c>
      <c r="B1210" t="str">
        <f>VLOOKUP(A1210,'Customer Names'!A:E,COLUMN('Customer Names'!D1209),FALSE)</f>
        <v>Mr. Mathias</v>
      </c>
      <c r="C1210">
        <f>VLOOKUP($A1210,'Medical Examinations'!$A:$J,COLUMN('Medical Examinations'!B1209),FALSE)</f>
        <v>37.51</v>
      </c>
      <c r="D1210">
        <f>VLOOKUP($A1210,'Medical Examinations'!$A:$J,COLUMN('Medical Examinations'!C1209),FALSE)</f>
        <v>11.06</v>
      </c>
      <c r="E1210" t="str">
        <f>VLOOKUP($A1210,'Medical Examinations'!$A:$J,COLUMN('Medical Examinations'!D1209),FALSE)</f>
        <v>No</v>
      </c>
      <c r="F1210" t="str">
        <f>VLOOKUP($A1210,'Medical Examinations'!$A:$J,COLUMN('Medical Examinations'!E1209),FALSE)</f>
        <v>No</v>
      </c>
      <c r="G1210" t="str">
        <f>VLOOKUP($A1210,'Medical Examinations'!$A:$J,COLUMN('Medical Examinations'!F1209),FALSE)</f>
        <v>No</v>
      </c>
      <c r="H1210">
        <f>VLOOKUP($A1210,'Medical Examinations'!$A:$J,COLUMN('Medical Examinations'!G1209),FALSE)</f>
        <v>2</v>
      </c>
      <c r="I1210" t="str">
        <f>VLOOKUP($A1210,'Medical Examinations'!$A:$J,COLUMN('Medical Examinations'!H1209),FALSE)</f>
        <v>No</v>
      </c>
      <c r="J1210" t="str">
        <f>VLOOKUP($A1210,'Medical Examinations'!$A:$J,COLUMN('Medical Examinations'!I1209),FALSE)</f>
        <v>Obesity</v>
      </c>
      <c r="K1210" t="str">
        <f>VLOOKUP($A1210,'Medical Examinations'!$A:$J,COLUMN('Medical Examinations'!J1209),FALSE)</f>
        <v>Diabetes</v>
      </c>
      <c r="L1210" s="30">
        <f>VLOOKUP($A1210,'Hospitalisation Details'!$A:$K,COLUMN('Hospitalisation Details'!J1209),FALSE)</f>
        <v>26953</v>
      </c>
      <c r="M1210" s="23">
        <f>VLOOKUP($A1210,'Hospitalisation Details'!$A:$K,COLUMN('Hospitalisation Details'!F1209),FALSE)</f>
        <v>9304.7000000000007</v>
      </c>
      <c r="N1210" t="str">
        <f>VLOOKUP($A1210,'Hospitalisation Details'!$A:$K,COLUMN('Hospitalisation Details'!G1209),FALSE)</f>
        <v>Tier - 3</v>
      </c>
      <c r="O1210" t="str">
        <f>VLOOKUP($A1210,'Hospitalisation Details'!$A:$K,COLUMN('Hospitalisation Details'!H1209),FALSE)</f>
        <v>Tier - 3</v>
      </c>
      <c r="P1210" t="str">
        <f>VLOOKUP($A1210,'Hospitalisation Details'!$A:$K,COLUMN('Hospitalisation Details'!I1209),FALSE)</f>
        <v>R1013</v>
      </c>
      <c r="Q1210">
        <f>VLOOKUP($A1210,'Hospitalisation Details'!$A:$K,COLUMN('Hospitalisation Details'!K1209),FALSE)</f>
        <v>49</v>
      </c>
      <c r="R1210" t="str" cm="1">
        <f t="array" ref="R1210">_xlfn.IFS(
Q1210&lt;=10,"0-10",
Q1210&lt;=20,"11-20",
Q1210&lt;=30,"21-30",
Q1210&lt;=40,"31-40",
Q1210&lt;=50,"41-50",
Q1210&lt;=60,"51-60",
Q1210&lt;=70,"61-70"
)</f>
        <v>41-50</v>
      </c>
      <c r="S1210" t="str">
        <f t="shared" si="18"/>
        <v>Yes</v>
      </c>
    </row>
    <row r="1211" spans="1:19" ht="15.75" x14ac:dyDescent="0.25">
      <c r="A1211" s="36" t="s">
        <v>1251</v>
      </c>
      <c r="B1211" t="str">
        <f>VLOOKUP(A1211,'Customer Names'!A:E,COLUMN('Customer Names'!D1210),FALSE)</f>
        <v>Mr. Matthew</v>
      </c>
      <c r="C1211">
        <f>VLOOKUP($A1211,'Medical Examinations'!$A:$J,COLUMN('Medical Examinations'!B1210),FALSE)</f>
        <v>25.745000000000001</v>
      </c>
      <c r="D1211">
        <f>VLOOKUP($A1211,'Medical Examinations'!$A:$J,COLUMN('Medical Examinations'!C1210),FALSE)</f>
        <v>6.11</v>
      </c>
      <c r="E1211" t="str">
        <f>VLOOKUP($A1211,'Medical Examinations'!$A:$J,COLUMN('Medical Examinations'!D1210),FALSE)</f>
        <v>Yes</v>
      </c>
      <c r="F1211" t="str">
        <f>VLOOKUP($A1211,'Medical Examinations'!$A:$J,COLUMN('Medical Examinations'!E1210),FALSE)</f>
        <v>No</v>
      </c>
      <c r="G1211" t="str">
        <f>VLOOKUP($A1211,'Medical Examinations'!$A:$J,COLUMN('Medical Examinations'!F1210),FALSE)</f>
        <v>No</v>
      </c>
      <c r="H1211">
        <f>VLOOKUP($A1211,'Medical Examinations'!$A:$J,COLUMN('Medical Examinations'!G1210),FALSE)</f>
        <v>0</v>
      </c>
      <c r="I1211" t="str">
        <f>VLOOKUP($A1211,'Medical Examinations'!$A:$J,COLUMN('Medical Examinations'!H1210),FALSE)</f>
        <v>No</v>
      </c>
      <c r="J1211" t="str">
        <f>VLOOKUP($A1211,'Medical Examinations'!$A:$J,COLUMN('Medical Examinations'!I1210),FALSE)</f>
        <v>Overweight</v>
      </c>
      <c r="K1211" t="str">
        <f>VLOOKUP($A1211,'Medical Examinations'!$A:$J,COLUMN('Medical Examinations'!J1210),FALSE)</f>
        <v>Prediabetes</v>
      </c>
      <c r="L1211" s="30">
        <f>VLOOKUP($A1211,'Hospitalisation Details'!$A:$K,COLUMN('Hospitalisation Details'!J1210),FALSE)</f>
        <v>28067</v>
      </c>
      <c r="M1211" s="23">
        <f>VLOOKUP($A1211,'Hospitalisation Details'!$A:$K,COLUMN('Hospitalisation Details'!F1210),FALSE)</f>
        <v>9301.89</v>
      </c>
      <c r="N1211" t="str">
        <f>VLOOKUP($A1211,'Hospitalisation Details'!$A:$K,COLUMN('Hospitalisation Details'!G1210),FALSE)</f>
        <v>Tier - 2</v>
      </c>
      <c r="O1211" t="str">
        <f>VLOOKUP($A1211,'Hospitalisation Details'!$A:$K,COLUMN('Hospitalisation Details'!H1210),FALSE)</f>
        <v>Tier - 1</v>
      </c>
      <c r="P1211" t="str">
        <f>VLOOKUP($A1211,'Hospitalisation Details'!$A:$K,COLUMN('Hospitalisation Details'!I1210),FALSE)</f>
        <v>R1012</v>
      </c>
      <c r="Q1211">
        <f>VLOOKUP($A1211,'Hospitalisation Details'!$A:$K,COLUMN('Hospitalisation Details'!K1210),FALSE)</f>
        <v>46</v>
      </c>
      <c r="R1211" t="str" cm="1">
        <f t="array" ref="R1211">_xlfn.IFS(
Q1211&lt;=10,"0-10",
Q1211&lt;=20,"11-20",
Q1211&lt;=30,"21-30",
Q1211&lt;=40,"31-40",
Q1211&lt;=50,"41-50",
Q1211&lt;=60,"51-60",
Q1211&lt;=70,"61-70"
)</f>
        <v>41-50</v>
      </c>
      <c r="S1211" t="str">
        <f t="shared" si="18"/>
        <v>Yes</v>
      </c>
    </row>
    <row r="1212" spans="1:19" ht="15.75" x14ac:dyDescent="0.25">
      <c r="A1212" s="36" t="s">
        <v>1252</v>
      </c>
      <c r="B1212" t="str">
        <f>VLOOKUP(A1212,'Customer Names'!A:E,COLUMN('Customer Names'!D1211),FALSE)</f>
        <v>Mr. Kurt</v>
      </c>
      <c r="C1212">
        <f>VLOOKUP($A1212,'Medical Examinations'!$A:$J,COLUMN('Medical Examinations'!B1211),FALSE)</f>
        <v>31.35</v>
      </c>
      <c r="D1212">
        <f>VLOOKUP($A1212,'Medical Examinations'!$A:$J,COLUMN('Medical Examinations'!C1211),FALSE)</f>
        <v>11.49</v>
      </c>
      <c r="E1212" t="str">
        <f>VLOOKUP($A1212,'Medical Examinations'!$A:$J,COLUMN('Medical Examinations'!D1211),FALSE)</f>
        <v>No</v>
      </c>
      <c r="F1212" t="str">
        <f>VLOOKUP($A1212,'Medical Examinations'!$A:$J,COLUMN('Medical Examinations'!E1211),FALSE)</f>
        <v>No</v>
      </c>
      <c r="G1212" t="str">
        <f>VLOOKUP($A1212,'Medical Examinations'!$A:$J,COLUMN('Medical Examinations'!F1211),FALSE)</f>
        <v>No</v>
      </c>
      <c r="H1212">
        <f>VLOOKUP($A1212,'Medical Examinations'!$A:$J,COLUMN('Medical Examinations'!G1211),FALSE)</f>
        <v>2</v>
      </c>
      <c r="I1212" t="str">
        <f>VLOOKUP($A1212,'Medical Examinations'!$A:$J,COLUMN('Medical Examinations'!H1211),FALSE)</f>
        <v>No</v>
      </c>
      <c r="J1212" t="str">
        <f>VLOOKUP($A1212,'Medical Examinations'!$A:$J,COLUMN('Medical Examinations'!I1211),FALSE)</f>
        <v>Obesity</v>
      </c>
      <c r="K1212" t="str">
        <f>VLOOKUP($A1212,'Medical Examinations'!$A:$J,COLUMN('Medical Examinations'!J1211),FALSE)</f>
        <v>Diabetes</v>
      </c>
      <c r="L1212" s="30">
        <f>VLOOKUP($A1212,'Hospitalisation Details'!$A:$K,COLUMN('Hospitalisation Details'!J1211),FALSE)</f>
        <v>26925</v>
      </c>
      <c r="M1212" s="23">
        <f>VLOOKUP($A1212,'Hospitalisation Details'!$A:$K,COLUMN('Hospitalisation Details'!F1211),FALSE)</f>
        <v>9290.14</v>
      </c>
      <c r="N1212" t="str">
        <f>VLOOKUP($A1212,'Hospitalisation Details'!$A:$K,COLUMN('Hospitalisation Details'!G1211),FALSE)</f>
        <v>Tier - 3</v>
      </c>
      <c r="O1212" t="str">
        <f>VLOOKUP($A1212,'Hospitalisation Details'!$A:$K,COLUMN('Hospitalisation Details'!H1211),FALSE)</f>
        <v>Tier - 3</v>
      </c>
      <c r="P1212" t="str">
        <f>VLOOKUP($A1212,'Hospitalisation Details'!$A:$K,COLUMN('Hospitalisation Details'!I1211),FALSE)</f>
        <v>R1016</v>
      </c>
      <c r="Q1212">
        <f>VLOOKUP($A1212,'Hospitalisation Details'!$A:$K,COLUMN('Hospitalisation Details'!K1211),FALSE)</f>
        <v>49</v>
      </c>
      <c r="R1212" t="str" cm="1">
        <f t="array" ref="R1212">_xlfn.IFS(
Q1212&lt;=10,"0-10",
Q1212&lt;=20,"11-20",
Q1212&lt;=30,"21-30",
Q1212&lt;=40,"31-40",
Q1212&lt;=50,"41-50",
Q1212&lt;=60,"51-60",
Q1212&lt;=70,"61-70"
)</f>
        <v>41-50</v>
      </c>
      <c r="S1212" t="str">
        <f t="shared" si="18"/>
        <v>Yes</v>
      </c>
    </row>
    <row r="1213" spans="1:19" ht="15.75" x14ac:dyDescent="0.25">
      <c r="A1213" s="36" t="s">
        <v>1253</v>
      </c>
      <c r="B1213" t="str">
        <f>VLOOKUP(A1213,'Customer Names'!A:E,COLUMN('Customer Names'!D1212),FALSE)</f>
        <v>Mr. Samuel</v>
      </c>
      <c r="C1213">
        <f>VLOOKUP($A1213,'Medical Examinations'!$A:$J,COLUMN('Medical Examinations'!B1212),FALSE)</f>
        <v>29.83</v>
      </c>
      <c r="D1213">
        <f>VLOOKUP($A1213,'Medical Examinations'!$A:$J,COLUMN('Medical Examinations'!C1212),FALSE)</f>
        <v>8.68</v>
      </c>
      <c r="E1213" t="str">
        <f>VLOOKUP($A1213,'Medical Examinations'!$A:$J,COLUMN('Medical Examinations'!D1212),FALSE)</f>
        <v>No</v>
      </c>
      <c r="F1213" t="str">
        <f>VLOOKUP($A1213,'Medical Examinations'!$A:$J,COLUMN('Medical Examinations'!E1212),FALSE)</f>
        <v>No</v>
      </c>
      <c r="G1213" t="str">
        <f>VLOOKUP($A1213,'Medical Examinations'!$A:$J,COLUMN('Medical Examinations'!F1212),FALSE)</f>
        <v>No</v>
      </c>
      <c r="H1213">
        <f>VLOOKUP($A1213,'Medical Examinations'!$A:$J,COLUMN('Medical Examinations'!G1212),FALSE)</f>
        <v>2</v>
      </c>
      <c r="I1213" t="str">
        <f>VLOOKUP($A1213,'Medical Examinations'!$A:$J,COLUMN('Medical Examinations'!H1212),FALSE)</f>
        <v>No</v>
      </c>
      <c r="J1213" t="str">
        <f>VLOOKUP($A1213,'Medical Examinations'!$A:$J,COLUMN('Medical Examinations'!I1212),FALSE)</f>
        <v>Overweight</v>
      </c>
      <c r="K1213" t="str">
        <f>VLOOKUP($A1213,'Medical Examinations'!$A:$J,COLUMN('Medical Examinations'!J1212),FALSE)</f>
        <v>Diabetes</v>
      </c>
      <c r="L1213" s="30">
        <f>VLOOKUP($A1213,'Hospitalisation Details'!$A:$K,COLUMN('Hospitalisation Details'!J1212),FALSE)</f>
        <v>26953</v>
      </c>
      <c r="M1213" s="23">
        <f>VLOOKUP($A1213,'Hospitalisation Details'!$A:$K,COLUMN('Hospitalisation Details'!F1212),FALSE)</f>
        <v>9288.0300000000007</v>
      </c>
      <c r="N1213" t="str">
        <f>VLOOKUP($A1213,'Hospitalisation Details'!$A:$K,COLUMN('Hospitalisation Details'!G1212),FALSE)</f>
        <v>Tier - 2</v>
      </c>
      <c r="O1213" t="str">
        <f>VLOOKUP($A1213,'Hospitalisation Details'!$A:$K,COLUMN('Hospitalisation Details'!H1212),FALSE)</f>
        <v>Tier - 3</v>
      </c>
      <c r="P1213" t="str">
        <f>VLOOKUP($A1213,'Hospitalisation Details'!$A:$K,COLUMN('Hospitalisation Details'!I1212),FALSE)</f>
        <v>R1018</v>
      </c>
      <c r="Q1213">
        <f>VLOOKUP($A1213,'Hospitalisation Details'!$A:$K,COLUMN('Hospitalisation Details'!K1212),FALSE)</f>
        <v>49</v>
      </c>
      <c r="R1213" t="str" cm="1">
        <f t="array" ref="R1213">_xlfn.IFS(
Q1213&lt;=10,"0-10",
Q1213&lt;=20,"11-20",
Q1213&lt;=30,"21-30",
Q1213&lt;=40,"31-40",
Q1213&lt;=50,"41-50",
Q1213&lt;=60,"51-60",
Q1213&lt;=70,"61-70"
)</f>
        <v>41-50</v>
      </c>
      <c r="S1213" t="str">
        <f t="shared" si="18"/>
        <v>Yes</v>
      </c>
    </row>
    <row r="1214" spans="1:19" ht="15.75" x14ac:dyDescent="0.25">
      <c r="A1214" s="36" t="s">
        <v>1254</v>
      </c>
      <c r="B1214" t="str">
        <f>VLOOKUP(A1214,'Customer Names'!A:E,COLUMN('Customer Names'!D1213),FALSE)</f>
        <v>Mrs. Emily</v>
      </c>
      <c r="C1214">
        <f>VLOOKUP($A1214,'Medical Examinations'!$A:$J,COLUMN('Medical Examinations'!B1213),FALSE)</f>
        <v>25.49</v>
      </c>
      <c r="D1214">
        <f>VLOOKUP($A1214,'Medical Examinations'!$A:$J,COLUMN('Medical Examinations'!C1213),FALSE)</f>
        <v>5.68</v>
      </c>
      <c r="E1214" t="str">
        <f>VLOOKUP($A1214,'Medical Examinations'!$A:$J,COLUMN('Medical Examinations'!D1213),FALSE)</f>
        <v>Yes</v>
      </c>
      <c r="F1214" t="str">
        <f>VLOOKUP($A1214,'Medical Examinations'!$A:$J,COLUMN('Medical Examinations'!E1213),FALSE)</f>
        <v>No</v>
      </c>
      <c r="G1214" t="str">
        <f>VLOOKUP($A1214,'Medical Examinations'!$A:$J,COLUMN('Medical Examinations'!F1213),FALSE)</f>
        <v>Yes</v>
      </c>
      <c r="H1214">
        <f>VLOOKUP($A1214,'Medical Examinations'!$A:$J,COLUMN('Medical Examinations'!G1213),FALSE)</f>
        <v>1</v>
      </c>
      <c r="I1214" t="str">
        <f>VLOOKUP($A1214,'Medical Examinations'!$A:$J,COLUMN('Medical Examinations'!H1213),FALSE)</f>
        <v>No</v>
      </c>
      <c r="J1214" t="str">
        <f>VLOOKUP($A1214,'Medical Examinations'!$A:$J,COLUMN('Medical Examinations'!I1213),FALSE)</f>
        <v>Overweight</v>
      </c>
      <c r="K1214" t="str">
        <f>VLOOKUP($A1214,'Medical Examinations'!$A:$J,COLUMN('Medical Examinations'!J1213),FALSE)</f>
        <v>Normal</v>
      </c>
      <c r="L1214" s="30">
        <f>VLOOKUP($A1214,'Hospitalisation Details'!$A:$K,COLUMN('Hospitalisation Details'!J1213),FALSE)</f>
        <v>25533</v>
      </c>
      <c r="M1214" s="23">
        <f>VLOOKUP($A1214,'Hospitalisation Details'!$A:$K,COLUMN('Hospitalisation Details'!F1213),FALSE)</f>
        <v>9285.8700000000008</v>
      </c>
      <c r="N1214" t="str">
        <f>VLOOKUP($A1214,'Hospitalisation Details'!$A:$K,COLUMN('Hospitalisation Details'!G1213),FALSE)</f>
        <v>Tier - 2</v>
      </c>
      <c r="O1214" t="str">
        <f>VLOOKUP($A1214,'Hospitalisation Details'!$A:$K,COLUMN('Hospitalisation Details'!H1213),FALSE)</f>
        <v>Tier - 3</v>
      </c>
      <c r="P1214" t="str">
        <f>VLOOKUP($A1214,'Hospitalisation Details'!$A:$K,COLUMN('Hospitalisation Details'!I1213),FALSE)</f>
        <v>R1013</v>
      </c>
      <c r="Q1214">
        <f>VLOOKUP($A1214,'Hospitalisation Details'!$A:$K,COLUMN('Hospitalisation Details'!K1213),FALSE)</f>
        <v>53</v>
      </c>
      <c r="R1214" t="str" cm="1">
        <f t="array" ref="R1214">_xlfn.IFS(
Q1214&lt;=10,"0-10",
Q1214&lt;=20,"11-20",
Q1214&lt;=30,"21-30",
Q1214&lt;=40,"31-40",
Q1214&lt;=50,"41-50",
Q1214&lt;=60,"51-60",
Q1214&lt;=70,"61-70"
)</f>
        <v>51-60</v>
      </c>
      <c r="S1214" t="str">
        <f t="shared" si="18"/>
        <v>No</v>
      </c>
    </row>
    <row r="1215" spans="1:19" ht="15.75" x14ac:dyDescent="0.25">
      <c r="A1215" s="36" t="s">
        <v>1255</v>
      </c>
      <c r="B1215" t="str">
        <f>VLOOKUP(A1215,'Customer Names'!A:E,COLUMN('Customer Names'!D1214),FALSE)</f>
        <v>Ms. Tiffany</v>
      </c>
      <c r="C1215">
        <f>VLOOKUP($A1215,'Medical Examinations'!$A:$J,COLUMN('Medical Examinations'!B1214),FALSE)</f>
        <v>34.1</v>
      </c>
      <c r="D1215">
        <f>VLOOKUP($A1215,'Medical Examinations'!$A:$J,COLUMN('Medical Examinations'!C1214),FALSE)</f>
        <v>8.4499999999999993</v>
      </c>
      <c r="E1215" t="str">
        <f>VLOOKUP($A1215,'Medical Examinations'!$A:$J,COLUMN('Medical Examinations'!D1214),FALSE)</f>
        <v>No</v>
      </c>
      <c r="F1215" t="str">
        <f>VLOOKUP($A1215,'Medical Examinations'!$A:$J,COLUMN('Medical Examinations'!E1214),FALSE)</f>
        <v>No</v>
      </c>
      <c r="G1215" t="str">
        <f>VLOOKUP($A1215,'Medical Examinations'!$A:$J,COLUMN('Medical Examinations'!F1214),FALSE)</f>
        <v>No</v>
      </c>
      <c r="H1215">
        <f>VLOOKUP($A1215,'Medical Examinations'!$A:$J,COLUMN('Medical Examinations'!G1214),FALSE)</f>
        <v>0</v>
      </c>
      <c r="I1215" t="str">
        <f>VLOOKUP($A1215,'Medical Examinations'!$A:$J,COLUMN('Medical Examinations'!H1214),FALSE)</f>
        <v>No</v>
      </c>
      <c r="J1215" t="str">
        <f>VLOOKUP($A1215,'Medical Examinations'!$A:$J,COLUMN('Medical Examinations'!I1214),FALSE)</f>
        <v>Obesity</v>
      </c>
      <c r="K1215" t="str">
        <f>VLOOKUP($A1215,'Medical Examinations'!$A:$J,COLUMN('Medical Examinations'!J1214),FALSE)</f>
        <v>Diabetes</v>
      </c>
      <c r="L1215" s="30">
        <f>VLOOKUP($A1215,'Hospitalisation Details'!$A:$K,COLUMN('Hospitalisation Details'!J1214),FALSE)</f>
        <v>26116</v>
      </c>
      <c r="M1215" s="23">
        <f>VLOOKUP($A1215,'Hospitalisation Details'!$A:$K,COLUMN('Hospitalisation Details'!F1214),FALSE)</f>
        <v>9283.56</v>
      </c>
      <c r="N1215" t="str">
        <f>VLOOKUP($A1215,'Hospitalisation Details'!$A:$K,COLUMN('Hospitalisation Details'!G1214),FALSE)</f>
        <v>Tier - 2</v>
      </c>
      <c r="O1215" t="str">
        <f>VLOOKUP($A1215,'Hospitalisation Details'!$A:$K,COLUMN('Hospitalisation Details'!H1214),FALSE)</f>
        <v>Tier - 3</v>
      </c>
      <c r="P1215" t="str">
        <f>VLOOKUP($A1215,'Hospitalisation Details'!$A:$K,COLUMN('Hospitalisation Details'!I1214),FALSE)</f>
        <v>R1013</v>
      </c>
      <c r="Q1215">
        <f>VLOOKUP($A1215,'Hospitalisation Details'!$A:$K,COLUMN('Hospitalisation Details'!K1214),FALSE)</f>
        <v>51</v>
      </c>
      <c r="R1215" t="str" cm="1">
        <f t="array" ref="R1215">_xlfn.IFS(
Q1215&lt;=10,"0-10",
Q1215&lt;=20,"11-20",
Q1215&lt;=30,"21-30",
Q1215&lt;=40,"31-40",
Q1215&lt;=50,"41-50",
Q1215&lt;=60,"51-60",
Q1215&lt;=70,"61-70"
)</f>
        <v>51-60</v>
      </c>
      <c r="S1215" t="str">
        <f t="shared" si="18"/>
        <v>Yes</v>
      </c>
    </row>
    <row r="1216" spans="1:19" ht="15.75" x14ac:dyDescent="0.25">
      <c r="A1216" s="36" t="s">
        <v>1256</v>
      </c>
      <c r="B1216" t="str">
        <f>VLOOKUP(A1216,'Customer Names'!A:E,COLUMN('Customer Names'!D1215),FALSE)</f>
        <v>Mr. Alex</v>
      </c>
      <c r="C1216">
        <f>VLOOKUP($A1216,'Medical Examinations'!$A:$J,COLUMN('Medical Examinations'!B1215),FALSE)</f>
        <v>25.84</v>
      </c>
      <c r="D1216">
        <f>VLOOKUP($A1216,'Medical Examinations'!$A:$J,COLUMN('Medical Examinations'!C1215),FALSE)</f>
        <v>8.51</v>
      </c>
      <c r="E1216" t="str">
        <f>VLOOKUP($A1216,'Medical Examinations'!$A:$J,COLUMN('Medical Examinations'!D1215),FALSE)</f>
        <v>No</v>
      </c>
      <c r="F1216" t="str">
        <f>VLOOKUP($A1216,'Medical Examinations'!$A:$J,COLUMN('Medical Examinations'!E1215),FALSE)</f>
        <v>No</v>
      </c>
      <c r="G1216" t="str">
        <f>VLOOKUP($A1216,'Medical Examinations'!$A:$J,COLUMN('Medical Examinations'!F1215),FALSE)</f>
        <v>No</v>
      </c>
      <c r="H1216">
        <f>VLOOKUP($A1216,'Medical Examinations'!$A:$J,COLUMN('Medical Examinations'!G1215),FALSE)</f>
        <v>2</v>
      </c>
      <c r="I1216" t="str">
        <f>VLOOKUP($A1216,'Medical Examinations'!$A:$J,COLUMN('Medical Examinations'!H1215),FALSE)</f>
        <v>No</v>
      </c>
      <c r="J1216" t="str">
        <f>VLOOKUP($A1216,'Medical Examinations'!$A:$J,COLUMN('Medical Examinations'!I1215),FALSE)</f>
        <v>Overweight</v>
      </c>
      <c r="K1216" t="str">
        <f>VLOOKUP($A1216,'Medical Examinations'!$A:$J,COLUMN('Medical Examinations'!J1215),FALSE)</f>
        <v>Diabetes</v>
      </c>
      <c r="L1216" s="30">
        <f>VLOOKUP($A1216,'Hospitalisation Details'!$A:$K,COLUMN('Hospitalisation Details'!J1215),FALSE)</f>
        <v>26964</v>
      </c>
      <c r="M1216" s="23">
        <f>VLOOKUP($A1216,'Hospitalisation Details'!$A:$K,COLUMN('Hospitalisation Details'!F1215),FALSE)</f>
        <v>9282.48</v>
      </c>
      <c r="N1216" t="str">
        <f>VLOOKUP($A1216,'Hospitalisation Details'!$A:$K,COLUMN('Hospitalisation Details'!G1215),FALSE)</f>
        <v>Tier - 3</v>
      </c>
      <c r="O1216" t="str">
        <f>VLOOKUP($A1216,'Hospitalisation Details'!$A:$K,COLUMN('Hospitalisation Details'!H1215),FALSE)</f>
        <v>Tier - 2</v>
      </c>
      <c r="P1216" t="str">
        <f>VLOOKUP($A1216,'Hospitalisation Details'!$A:$K,COLUMN('Hospitalisation Details'!I1215),FALSE)</f>
        <v>R1016</v>
      </c>
      <c r="Q1216">
        <f>VLOOKUP($A1216,'Hospitalisation Details'!$A:$K,COLUMN('Hospitalisation Details'!K1215),FALSE)</f>
        <v>49</v>
      </c>
      <c r="R1216" t="str" cm="1">
        <f t="array" ref="R1216">_xlfn.IFS(
Q1216&lt;=10,"0-10",
Q1216&lt;=20,"11-20",
Q1216&lt;=30,"21-30",
Q1216&lt;=40,"31-40",
Q1216&lt;=50,"41-50",
Q1216&lt;=60,"51-60",
Q1216&lt;=70,"61-70"
)</f>
        <v>41-50</v>
      </c>
      <c r="S1216" t="str">
        <f t="shared" si="18"/>
        <v>Yes</v>
      </c>
    </row>
    <row r="1217" spans="1:19" ht="15.75" x14ac:dyDescent="0.25">
      <c r="A1217" s="36" t="s">
        <v>1257</v>
      </c>
      <c r="B1217" t="str">
        <f>VLOOKUP(A1217,'Customer Names'!A:E,COLUMN('Customer Names'!D1216),FALSE)</f>
        <v>Ms. Alice</v>
      </c>
      <c r="C1217">
        <f>VLOOKUP($A1217,'Medical Examinations'!$A:$J,COLUMN('Medical Examinations'!B1216),FALSE)</f>
        <v>20.6</v>
      </c>
      <c r="D1217">
        <f>VLOOKUP($A1217,'Medical Examinations'!$A:$J,COLUMN('Medical Examinations'!C1216),FALSE)</f>
        <v>7.62</v>
      </c>
      <c r="E1217" t="str">
        <f>VLOOKUP($A1217,'Medical Examinations'!$A:$J,COLUMN('Medical Examinations'!D1216),FALSE)</f>
        <v>No</v>
      </c>
      <c r="F1217" t="str">
        <f>VLOOKUP($A1217,'Medical Examinations'!$A:$J,COLUMN('Medical Examinations'!E1216),FALSE)</f>
        <v>No</v>
      </c>
      <c r="G1217" t="str">
        <f>VLOOKUP($A1217,'Medical Examinations'!$A:$J,COLUMN('Medical Examinations'!F1216),FALSE)</f>
        <v>No</v>
      </c>
      <c r="H1217">
        <f>VLOOKUP($A1217,'Medical Examinations'!$A:$J,COLUMN('Medical Examinations'!G1216),FALSE)</f>
        <v>0</v>
      </c>
      <c r="I1217" t="str">
        <f>VLOOKUP($A1217,'Medical Examinations'!$A:$J,COLUMN('Medical Examinations'!H1216),FALSE)</f>
        <v>No</v>
      </c>
      <c r="J1217" t="str">
        <f>VLOOKUP($A1217,'Medical Examinations'!$A:$J,COLUMN('Medical Examinations'!I1216),FALSE)</f>
        <v>Healthy Weight</v>
      </c>
      <c r="K1217" t="str">
        <f>VLOOKUP($A1217,'Medical Examinations'!$A:$J,COLUMN('Medical Examinations'!J1216),FALSE)</f>
        <v>Diabetes</v>
      </c>
      <c r="L1217" s="30">
        <f>VLOOKUP($A1217,'Hospitalisation Details'!$A:$K,COLUMN('Hospitalisation Details'!J1216),FALSE)</f>
        <v>26151</v>
      </c>
      <c r="M1217" s="23">
        <f>VLOOKUP($A1217,'Hospitalisation Details'!$A:$K,COLUMN('Hospitalisation Details'!F1216),FALSE)</f>
        <v>9264.7999999999993</v>
      </c>
      <c r="N1217" t="str">
        <f>VLOOKUP($A1217,'Hospitalisation Details'!$A:$K,COLUMN('Hospitalisation Details'!G1216),FALSE)</f>
        <v>Tier - 2</v>
      </c>
      <c r="O1217" t="str">
        <f>VLOOKUP($A1217,'Hospitalisation Details'!$A:$K,COLUMN('Hospitalisation Details'!H1216),FALSE)</f>
        <v>Tier - 1</v>
      </c>
      <c r="P1217" t="str">
        <f>VLOOKUP($A1217,'Hospitalisation Details'!$A:$K,COLUMN('Hospitalisation Details'!I1216),FALSE)</f>
        <v>R1011</v>
      </c>
      <c r="Q1217">
        <f>VLOOKUP($A1217,'Hospitalisation Details'!$A:$K,COLUMN('Hospitalisation Details'!K1216),FALSE)</f>
        <v>51</v>
      </c>
      <c r="R1217" t="str" cm="1">
        <f t="array" ref="R1217">_xlfn.IFS(
Q1217&lt;=10,"0-10",
Q1217&lt;=20,"11-20",
Q1217&lt;=30,"21-30",
Q1217&lt;=40,"31-40",
Q1217&lt;=50,"41-50",
Q1217&lt;=60,"51-60",
Q1217&lt;=70,"61-70"
)</f>
        <v>51-60</v>
      </c>
      <c r="S1217" t="str">
        <f t="shared" si="18"/>
        <v>Yes</v>
      </c>
    </row>
    <row r="1218" spans="1:19" ht="15.75" x14ac:dyDescent="0.25">
      <c r="A1218" s="36" t="s">
        <v>1258</v>
      </c>
      <c r="B1218" t="str">
        <f>VLOOKUP(A1218,'Customer Names'!A:E,COLUMN('Customer Names'!D1217),FALSE)</f>
        <v>Ms. Allison</v>
      </c>
      <c r="C1218">
        <f>VLOOKUP($A1218,'Medical Examinations'!$A:$J,COLUMN('Medical Examinations'!B1217),FALSE)</f>
        <v>28.88</v>
      </c>
      <c r="D1218">
        <f>VLOOKUP($A1218,'Medical Examinations'!$A:$J,COLUMN('Medical Examinations'!C1217),FALSE)</f>
        <v>10.18</v>
      </c>
      <c r="E1218" t="str">
        <f>VLOOKUP($A1218,'Medical Examinations'!$A:$J,COLUMN('Medical Examinations'!D1217),FALSE)</f>
        <v>No</v>
      </c>
      <c r="F1218" t="str">
        <f>VLOOKUP($A1218,'Medical Examinations'!$A:$J,COLUMN('Medical Examinations'!E1217),FALSE)</f>
        <v>No</v>
      </c>
      <c r="G1218" t="str">
        <f>VLOOKUP($A1218,'Medical Examinations'!$A:$J,COLUMN('Medical Examinations'!F1217),FALSE)</f>
        <v>No</v>
      </c>
      <c r="H1218">
        <f>VLOOKUP($A1218,'Medical Examinations'!$A:$J,COLUMN('Medical Examinations'!G1217),FALSE)</f>
        <v>0</v>
      </c>
      <c r="I1218" t="str">
        <f>VLOOKUP($A1218,'Medical Examinations'!$A:$J,COLUMN('Medical Examinations'!H1217),FALSE)</f>
        <v>No</v>
      </c>
      <c r="J1218" t="str">
        <f>VLOOKUP($A1218,'Medical Examinations'!$A:$J,COLUMN('Medical Examinations'!I1217),FALSE)</f>
        <v>Overweight</v>
      </c>
      <c r="K1218" t="str">
        <f>VLOOKUP($A1218,'Medical Examinations'!$A:$J,COLUMN('Medical Examinations'!J1217),FALSE)</f>
        <v>Diabetes</v>
      </c>
      <c r="L1218" s="30">
        <f>VLOOKUP($A1218,'Hospitalisation Details'!$A:$K,COLUMN('Hospitalisation Details'!J1217),FALSE)</f>
        <v>27262</v>
      </c>
      <c r="M1218" s="23">
        <f>VLOOKUP($A1218,'Hospitalisation Details'!$A:$K,COLUMN('Hospitalisation Details'!F1217),FALSE)</f>
        <v>9249.5</v>
      </c>
      <c r="N1218" t="str">
        <f>VLOOKUP($A1218,'Hospitalisation Details'!$A:$K,COLUMN('Hospitalisation Details'!G1217),FALSE)</f>
        <v>Tier - 2</v>
      </c>
      <c r="O1218" t="str">
        <f>VLOOKUP($A1218,'Hospitalisation Details'!$A:$K,COLUMN('Hospitalisation Details'!H1217),FALSE)</f>
        <v>Tier - 1</v>
      </c>
      <c r="P1218" t="str">
        <f>VLOOKUP($A1218,'Hospitalisation Details'!$A:$K,COLUMN('Hospitalisation Details'!I1217),FALSE)</f>
        <v>R1012</v>
      </c>
      <c r="Q1218">
        <f>VLOOKUP($A1218,'Hospitalisation Details'!$A:$K,COLUMN('Hospitalisation Details'!K1217),FALSE)</f>
        <v>48</v>
      </c>
      <c r="R1218" t="str" cm="1">
        <f t="array" ref="R1218">_xlfn.IFS(
Q1218&lt;=10,"0-10",
Q1218&lt;=20,"11-20",
Q1218&lt;=30,"21-30",
Q1218&lt;=40,"31-40",
Q1218&lt;=50,"41-50",
Q1218&lt;=60,"51-60",
Q1218&lt;=70,"61-70"
)</f>
        <v>41-50</v>
      </c>
      <c r="S1218" t="str">
        <f t="shared" ref="S1218:S1281" si="19">IF(OR(K1218="Diabetes",K1218="Prediabetes"),"Yes","No")</f>
        <v>Yes</v>
      </c>
    </row>
    <row r="1219" spans="1:19" ht="15.75" x14ac:dyDescent="0.25">
      <c r="A1219" s="36" t="s">
        <v>1259</v>
      </c>
      <c r="B1219" t="str">
        <f>VLOOKUP(A1219,'Customer Names'!A:E,COLUMN('Customer Names'!D1218),FALSE)</f>
        <v>Mr. Johannes</v>
      </c>
      <c r="C1219">
        <f>VLOOKUP($A1219,'Medical Examinations'!$A:$J,COLUMN('Medical Examinations'!B1218),FALSE)</f>
        <v>28.24</v>
      </c>
      <c r="D1219">
        <f>VLOOKUP($A1219,'Medical Examinations'!$A:$J,COLUMN('Medical Examinations'!C1218),FALSE)</f>
        <v>5.36</v>
      </c>
      <c r="E1219" t="str">
        <f>VLOOKUP($A1219,'Medical Examinations'!$A:$J,COLUMN('Medical Examinations'!D1218),FALSE)</f>
        <v>No</v>
      </c>
      <c r="F1219" t="str">
        <f>VLOOKUP($A1219,'Medical Examinations'!$A:$J,COLUMN('Medical Examinations'!E1218),FALSE)</f>
        <v>No</v>
      </c>
      <c r="G1219" t="str">
        <f>VLOOKUP($A1219,'Medical Examinations'!$A:$J,COLUMN('Medical Examinations'!F1218),FALSE)</f>
        <v>No</v>
      </c>
      <c r="H1219">
        <f>VLOOKUP($A1219,'Medical Examinations'!$A:$J,COLUMN('Medical Examinations'!G1218),FALSE)</f>
        <v>0</v>
      </c>
      <c r="I1219" t="str">
        <f>VLOOKUP($A1219,'Medical Examinations'!$A:$J,COLUMN('Medical Examinations'!H1218),FALSE)</f>
        <v>No</v>
      </c>
      <c r="J1219" t="str">
        <f>VLOOKUP($A1219,'Medical Examinations'!$A:$J,COLUMN('Medical Examinations'!I1218),FALSE)</f>
        <v>Overweight</v>
      </c>
      <c r="K1219" t="str">
        <f>VLOOKUP($A1219,'Medical Examinations'!$A:$J,COLUMN('Medical Examinations'!J1218),FALSE)</f>
        <v>Normal</v>
      </c>
      <c r="L1219" s="30">
        <f>VLOOKUP($A1219,'Hospitalisation Details'!$A:$K,COLUMN('Hospitalisation Details'!J1218),FALSE)</f>
        <v>29499</v>
      </c>
      <c r="M1219" s="23">
        <f>VLOOKUP($A1219,'Hospitalisation Details'!$A:$K,COLUMN('Hospitalisation Details'!F1218),FALSE)</f>
        <v>9247.94</v>
      </c>
      <c r="N1219" t="str">
        <f>VLOOKUP($A1219,'Hospitalisation Details'!$A:$K,COLUMN('Hospitalisation Details'!G1218),FALSE)</f>
        <v>Tier - 2</v>
      </c>
      <c r="O1219" t="str">
        <f>VLOOKUP($A1219,'Hospitalisation Details'!$A:$K,COLUMN('Hospitalisation Details'!H1218),FALSE)</f>
        <v>Tier - 1</v>
      </c>
      <c r="P1219" t="str">
        <f>VLOOKUP($A1219,'Hospitalisation Details'!$A:$K,COLUMN('Hospitalisation Details'!I1218),FALSE)</f>
        <v>R1021</v>
      </c>
      <c r="Q1219">
        <f>VLOOKUP($A1219,'Hospitalisation Details'!$A:$K,COLUMN('Hospitalisation Details'!K1218),FALSE)</f>
        <v>42</v>
      </c>
      <c r="R1219" t="str" cm="1">
        <f t="array" ref="R1219">_xlfn.IFS(
Q1219&lt;=10,"0-10",
Q1219&lt;=20,"11-20",
Q1219&lt;=30,"21-30",
Q1219&lt;=40,"31-40",
Q1219&lt;=50,"41-50",
Q1219&lt;=60,"51-60",
Q1219&lt;=70,"61-70"
)</f>
        <v>41-50</v>
      </c>
      <c r="S1219" t="str">
        <f t="shared" si="19"/>
        <v>No</v>
      </c>
    </row>
    <row r="1220" spans="1:19" ht="15.75" x14ac:dyDescent="0.25">
      <c r="A1220" s="36" t="s">
        <v>1260</v>
      </c>
      <c r="B1220" t="str">
        <f>VLOOKUP(A1220,'Customer Names'!A:E,COLUMN('Customer Names'!D1219),FALSE)</f>
        <v>Mr. Stephen</v>
      </c>
      <c r="C1220">
        <f>VLOOKUP($A1220,'Medical Examinations'!$A:$J,COLUMN('Medical Examinations'!B1219),FALSE)</f>
        <v>25.46</v>
      </c>
      <c r="D1220">
        <f>VLOOKUP($A1220,'Medical Examinations'!$A:$J,COLUMN('Medical Examinations'!C1219),FALSE)</f>
        <v>11.78</v>
      </c>
      <c r="E1220" t="str">
        <f>VLOOKUP($A1220,'Medical Examinations'!$A:$J,COLUMN('Medical Examinations'!D1219),FALSE)</f>
        <v>Yes</v>
      </c>
      <c r="F1220" t="str">
        <f>VLOOKUP($A1220,'Medical Examinations'!$A:$J,COLUMN('Medical Examinations'!E1219),FALSE)</f>
        <v>No</v>
      </c>
      <c r="G1220" t="str">
        <f>VLOOKUP($A1220,'Medical Examinations'!$A:$J,COLUMN('Medical Examinations'!F1219),FALSE)</f>
        <v>No</v>
      </c>
      <c r="H1220">
        <f>VLOOKUP($A1220,'Medical Examinations'!$A:$J,COLUMN('Medical Examinations'!G1219),FALSE)</f>
        <v>1</v>
      </c>
      <c r="I1220" t="str">
        <f>VLOOKUP($A1220,'Medical Examinations'!$A:$J,COLUMN('Medical Examinations'!H1219),FALSE)</f>
        <v>No</v>
      </c>
      <c r="J1220" t="str">
        <f>VLOOKUP($A1220,'Medical Examinations'!$A:$J,COLUMN('Medical Examinations'!I1219),FALSE)</f>
        <v>Overweight</v>
      </c>
      <c r="K1220" t="str">
        <f>VLOOKUP($A1220,'Medical Examinations'!$A:$J,COLUMN('Medical Examinations'!J1219),FALSE)</f>
        <v>Diabetes</v>
      </c>
      <c r="L1220" s="30">
        <f>VLOOKUP($A1220,'Hospitalisation Details'!$A:$K,COLUMN('Hospitalisation Details'!J1219),FALSE)</f>
        <v>27734</v>
      </c>
      <c r="M1220" s="23">
        <f>VLOOKUP($A1220,'Hospitalisation Details'!$A:$K,COLUMN('Hospitalisation Details'!F1219),FALSE)</f>
        <v>9225.26</v>
      </c>
      <c r="N1220" t="str">
        <f>VLOOKUP($A1220,'Hospitalisation Details'!$A:$K,COLUMN('Hospitalisation Details'!G1219),FALSE)</f>
        <v>Tier - 3</v>
      </c>
      <c r="O1220" t="str">
        <f>VLOOKUP($A1220,'Hospitalisation Details'!$A:$K,COLUMN('Hospitalisation Details'!H1219),FALSE)</f>
        <v>Tier - 3</v>
      </c>
      <c r="P1220" t="str">
        <f>VLOOKUP($A1220,'Hospitalisation Details'!$A:$K,COLUMN('Hospitalisation Details'!I1219),FALSE)</f>
        <v>R1015</v>
      </c>
      <c r="Q1220">
        <f>VLOOKUP($A1220,'Hospitalisation Details'!$A:$K,COLUMN('Hospitalisation Details'!K1219),FALSE)</f>
        <v>47</v>
      </c>
      <c r="R1220" t="str" cm="1">
        <f t="array" ref="R1220">_xlfn.IFS(
Q1220&lt;=10,"0-10",
Q1220&lt;=20,"11-20",
Q1220&lt;=30,"21-30",
Q1220&lt;=40,"31-40",
Q1220&lt;=50,"41-50",
Q1220&lt;=60,"51-60",
Q1220&lt;=70,"61-70"
)</f>
        <v>41-50</v>
      </c>
      <c r="S1220" t="str">
        <f t="shared" si="19"/>
        <v>Yes</v>
      </c>
    </row>
    <row r="1221" spans="1:19" ht="15.75" x14ac:dyDescent="0.25">
      <c r="A1221" s="36" t="s">
        <v>1261</v>
      </c>
      <c r="B1221" t="str">
        <f>VLOOKUP(A1221,'Customer Names'!A:E,COLUMN('Customer Names'!D1220),FALSE)</f>
        <v>Mr. Jon</v>
      </c>
      <c r="C1221">
        <f>VLOOKUP($A1221,'Medical Examinations'!$A:$J,COLUMN('Medical Examinations'!B1220),FALSE)</f>
        <v>29.64</v>
      </c>
      <c r="D1221">
        <f>VLOOKUP($A1221,'Medical Examinations'!$A:$J,COLUMN('Medical Examinations'!C1220),FALSE)</f>
        <v>10.82</v>
      </c>
      <c r="E1221" t="str">
        <f>VLOOKUP($A1221,'Medical Examinations'!$A:$J,COLUMN('Medical Examinations'!D1220),FALSE)</f>
        <v>Yes</v>
      </c>
      <c r="F1221" t="str">
        <f>VLOOKUP($A1221,'Medical Examinations'!$A:$J,COLUMN('Medical Examinations'!E1220),FALSE)</f>
        <v>No</v>
      </c>
      <c r="G1221" t="str">
        <f>VLOOKUP($A1221,'Medical Examinations'!$A:$J,COLUMN('Medical Examinations'!F1220),FALSE)</f>
        <v>No</v>
      </c>
      <c r="H1221">
        <f>VLOOKUP($A1221,'Medical Examinations'!$A:$J,COLUMN('Medical Examinations'!G1220),FALSE)</f>
        <v>0</v>
      </c>
      <c r="I1221" t="str">
        <f>VLOOKUP($A1221,'Medical Examinations'!$A:$J,COLUMN('Medical Examinations'!H1220),FALSE)</f>
        <v>No</v>
      </c>
      <c r="J1221" t="str">
        <f>VLOOKUP($A1221,'Medical Examinations'!$A:$J,COLUMN('Medical Examinations'!I1220),FALSE)</f>
        <v>Overweight</v>
      </c>
      <c r="K1221" t="str">
        <f>VLOOKUP($A1221,'Medical Examinations'!$A:$J,COLUMN('Medical Examinations'!J1220),FALSE)</f>
        <v>Diabetes</v>
      </c>
      <c r="L1221" s="30">
        <f>VLOOKUP($A1221,'Hospitalisation Details'!$A:$K,COLUMN('Hospitalisation Details'!J1220),FALSE)</f>
        <v>29925</v>
      </c>
      <c r="M1221" s="23">
        <f>VLOOKUP($A1221,'Hospitalisation Details'!$A:$K,COLUMN('Hospitalisation Details'!F1220),FALSE)</f>
        <v>9222.4</v>
      </c>
      <c r="N1221" t="str">
        <f>VLOOKUP($A1221,'Hospitalisation Details'!$A:$K,COLUMN('Hospitalisation Details'!G1220),FALSE)</f>
        <v>Tier - 2</v>
      </c>
      <c r="O1221" t="str">
        <f>VLOOKUP($A1221,'Hospitalisation Details'!$A:$K,COLUMN('Hospitalisation Details'!H1220),FALSE)</f>
        <v>Tier - 3</v>
      </c>
      <c r="P1221" t="str">
        <f>VLOOKUP($A1221,'Hospitalisation Details'!$A:$K,COLUMN('Hospitalisation Details'!I1220),FALSE)</f>
        <v>R1019</v>
      </c>
      <c r="Q1221">
        <f>VLOOKUP($A1221,'Hospitalisation Details'!$A:$K,COLUMN('Hospitalisation Details'!K1220),FALSE)</f>
        <v>41</v>
      </c>
      <c r="R1221" t="str" cm="1">
        <f t="array" ref="R1221">_xlfn.IFS(
Q1221&lt;=10,"0-10",
Q1221&lt;=20,"11-20",
Q1221&lt;=30,"21-30",
Q1221&lt;=40,"31-40",
Q1221&lt;=50,"41-50",
Q1221&lt;=60,"51-60",
Q1221&lt;=70,"61-70"
)</f>
        <v>41-50</v>
      </c>
      <c r="S1221" t="str">
        <f t="shared" si="19"/>
        <v>Yes</v>
      </c>
    </row>
    <row r="1222" spans="1:19" ht="15.75" x14ac:dyDescent="0.25">
      <c r="A1222" s="36" t="s">
        <v>1262</v>
      </c>
      <c r="B1222" t="str">
        <f>VLOOKUP(A1222,'Customer Names'!A:E,COLUMN('Customer Names'!D1221),FALSE)</f>
        <v>Mr. Fasil</v>
      </c>
      <c r="C1222">
        <f>VLOOKUP($A1222,'Medical Examinations'!$A:$J,COLUMN('Medical Examinations'!B1221),FALSE)</f>
        <v>31.27</v>
      </c>
      <c r="D1222">
        <f>VLOOKUP($A1222,'Medical Examinations'!$A:$J,COLUMN('Medical Examinations'!C1221),FALSE)</f>
        <v>7.73</v>
      </c>
      <c r="E1222" t="str">
        <f>VLOOKUP($A1222,'Medical Examinations'!$A:$J,COLUMN('Medical Examinations'!D1221),FALSE)</f>
        <v>Yes</v>
      </c>
      <c r="F1222" t="str">
        <f>VLOOKUP($A1222,'Medical Examinations'!$A:$J,COLUMN('Medical Examinations'!E1221),FALSE)</f>
        <v>No</v>
      </c>
      <c r="G1222" t="str">
        <f>VLOOKUP($A1222,'Medical Examinations'!$A:$J,COLUMN('Medical Examinations'!F1221),FALSE)</f>
        <v>No</v>
      </c>
      <c r="H1222">
        <f>VLOOKUP($A1222,'Medical Examinations'!$A:$J,COLUMN('Medical Examinations'!G1221),FALSE)</f>
        <v>1</v>
      </c>
      <c r="I1222" t="str">
        <f>VLOOKUP($A1222,'Medical Examinations'!$A:$J,COLUMN('Medical Examinations'!H1221),FALSE)</f>
        <v>No</v>
      </c>
      <c r="J1222" t="str">
        <f>VLOOKUP($A1222,'Medical Examinations'!$A:$J,COLUMN('Medical Examinations'!I1221),FALSE)</f>
        <v>Obesity</v>
      </c>
      <c r="K1222" t="str">
        <f>VLOOKUP($A1222,'Medical Examinations'!$A:$J,COLUMN('Medical Examinations'!J1221),FALSE)</f>
        <v>Diabetes</v>
      </c>
      <c r="L1222" s="30">
        <f>VLOOKUP($A1222,'Hospitalisation Details'!$A:$K,COLUMN('Hospitalisation Details'!J1221),FALSE)</f>
        <v>31771</v>
      </c>
      <c r="M1222" s="23">
        <f>VLOOKUP($A1222,'Hospitalisation Details'!$A:$K,COLUMN('Hospitalisation Details'!F1221),FALSE)</f>
        <v>9210.06</v>
      </c>
      <c r="N1222" t="str">
        <f>VLOOKUP($A1222,'Hospitalisation Details'!$A:$K,COLUMN('Hospitalisation Details'!G1221),FALSE)</f>
        <v>Tier - 2</v>
      </c>
      <c r="O1222" t="str">
        <f>VLOOKUP($A1222,'Hospitalisation Details'!$A:$K,COLUMN('Hospitalisation Details'!H1221),FALSE)</f>
        <v>Tier - 3</v>
      </c>
      <c r="P1222" t="str">
        <f>VLOOKUP($A1222,'Hospitalisation Details'!$A:$K,COLUMN('Hospitalisation Details'!I1221),FALSE)</f>
        <v>R1021</v>
      </c>
      <c r="Q1222">
        <f>VLOOKUP($A1222,'Hospitalisation Details'!$A:$K,COLUMN('Hospitalisation Details'!K1221),FALSE)</f>
        <v>36</v>
      </c>
      <c r="R1222" t="str" cm="1">
        <f t="array" ref="R1222">_xlfn.IFS(
Q1222&lt;=10,"0-10",
Q1222&lt;=20,"11-20",
Q1222&lt;=30,"21-30",
Q1222&lt;=40,"31-40",
Q1222&lt;=50,"41-50",
Q1222&lt;=60,"51-60",
Q1222&lt;=70,"61-70"
)</f>
        <v>31-40</v>
      </c>
      <c r="S1222" t="str">
        <f t="shared" si="19"/>
        <v>Yes</v>
      </c>
    </row>
    <row r="1223" spans="1:19" ht="15.75" x14ac:dyDescent="0.25">
      <c r="A1223" s="36" t="s">
        <v>1263</v>
      </c>
      <c r="B1223" t="str">
        <f>VLOOKUP(A1223,'Customer Names'!A:E,COLUMN('Customer Names'!D1222),FALSE)</f>
        <v>Ms. Megan</v>
      </c>
      <c r="C1223">
        <f>VLOOKUP($A1223,'Medical Examinations'!$A:$J,COLUMN('Medical Examinations'!B1222),FALSE)</f>
        <v>19.95</v>
      </c>
      <c r="D1223">
        <f>VLOOKUP($A1223,'Medical Examinations'!$A:$J,COLUMN('Medical Examinations'!C1222),FALSE)</f>
        <v>6.24</v>
      </c>
      <c r="E1223" t="str">
        <f>VLOOKUP($A1223,'Medical Examinations'!$A:$J,COLUMN('Medical Examinations'!D1222),FALSE)</f>
        <v>Yes</v>
      </c>
      <c r="F1223" t="str">
        <f>VLOOKUP($A1223,'Medical Examinations'!$A:$J,COLUMN('Medical Examinations'!E1222),FALSE)</f>
        <v>No</v>
      </c>
      <c r="G1223" t="str">
        <f>VLOOKUP($A1223,'Medical Examinations'!$A:$J,COLUMN('Medical Examinations'!F1222),FALSE)</f>
        <v>No</v>
      </c>
      <c r="H1223">
        <f>VLOOKUP($A1223,'Medical Examinations'!$A:$J,COLUMN('Medical Examinations'!G1222),FALSE)</f>
        <v>0</v>
      </c>
      <c r="I1223" t="str">
        <f>VLOOKUP($A1223,'Medical Examinations'!$A:$J,COLUMN('Medical Examinations'!H1222),FALSE)</f>
        <v>No</v>
      </c>
      <c r="J1223" t="str">
        <f>VLOOKUP($A1223,'Medical Examinations'!$A:$J,COLUMN('Medical Examinations'!I1222),FALSE)</f>
        <v>Healthy Weight</v>
      </c>
      <c r="K1223" t="str">
        <f>VLOOKUP($A1223,'Medical Examinations'!$A:$J,COLUMN('Medical Examinations'!J1222),FALSE)</f>
        <v>Prediabetes</v>
      </c>
      <c r="L1223" s="30">
        <f>VLOOKUP($A1223,'Hospitalisation Details'!$A:$K,COLUMN('Hospitalisation Details'!J1222),FALSE)</f>
        <v>28013</v>
      </c>
      <c r="M1223" s="23">
        <f>VLOOKUP($A1223,'Hospitalisation Details'!$A:$K,COLUMN('Hospitalisation Details'!F1222),FALSE)</f>
        <v>9193.84</v>
      </c>
      <c r="N1223" t="str">
        <f>VLOOKUP($A1223,'Hospitalisation Details'!$A:$K,COLUMN('Hospitalisation Details'!G1222),FALSE)</f>
        <v>Tier - 2</v>
      </c>
      <c r="O1223" t="str">
        <f>VLOOKUP($A1223,'Hospitalisation Details'!$A:$K,COLUMN('Hospitalisation Details'!H1222),FALSE)</f>
        <v>Tier - 1</v>
      </c>
      <c r="P1223" t="str">
        <f>VLOOKUP($A1223,'Hospitalisation Details'!$A:$K,COLUMN('Hospitalisation Details'!I1222),FALSE)</f>
        <v>R1012</v>
      </c>
      <c r="Q1223">
        <f>VLOOKUP($A1223,'Hospitalisation Details'!$A:$K,COLUMN('Hospitalisation Details'!K1222),FALSE)</f>
        <v>46</v>
      </c>
      <c r="R1223" t="str" cm="1">
        <f t="array" ref="R1223">_xlfn.IFS(
Q1223&lt;=10,"0-10",
Q1223&lt;=20,"11-20",
Q1223&lt;=30,"21-30",
Q1223&lt;=40,"31-40",
Q1223&lt;=50,"41-50",
Q1223&lt;=60,"51-60",
Q1223&lt;=70,"61-70"
)</f>
        <v>41-50</v>
      </c>
      <c r="S1223" t="str">
        <f t="shared" si="19"/>
        <v>Yes</v>
      </c>
    </row>
    <row r="1224" spans="1:19" ht="15.75" x14ac:dyDescent="0.25">
      <c r="A1224" s="36" t="s">
        <v>1264</v>
      </c>
      <c r="B1224" t="str">
        <f>VLOOKUP(A1224,'Customer Names'!A:E,COLUMN('Customer Names'!D1223),FALSE)</f>
        <v>Ms. Lisa</v>
      </c>
      <c r="C1224">
        <f>VLOOKUP($A1224,'Medical Examinations'!$A:$J,COLUMN('Medical Examinations'!B1223),FALSE)</f>
        <v>21.3</v>
      </c>
      <c r="D1224">
        <f>VLOOKUP($A1224,'Medical Examinations'!$A:$J,COLUMN('Medical Examinations'!C1223),FALSE)</f>
        <v>10.42</v>
      </c>
      <c r="E1224" t="str">
        <f>VLOOKUP($A1224,'Medical Examinations'!$A:$J,COLUMN('Medical Examinations'!D1223),FALSE)</f>
        <v>No</v>
      </c>
      <c r="F1224" t="str">
        <f>VLOOKUP($A1224,'Medical Examinations'!$A:$J,COLUMN('Medical Examinations'!E1223),FALSE)</f>
        <v>No</v>
      </c>
      <c r="G1224" t="str">
        <f>VLOOKUP($A1224,'Medical Examinations'!$A:$J,COLUMN('Medical Examinations'!F1223),FALSE)</f>
        <v>No</v>
      </c>
      <c r="H1224">
        <f>VLOOKUP($A1224,'Medical Examinations'!$A:$J,COLUMN('Medical Examinations'!G1223),FALSE)</f>
        <v>2</v>
      </c>
      <c r="I1224" t="str">
        <f>VLOOKUP($A1224,'Medical Examinations'!$A:$J,COLUMN('Medical Examinations'!H1223),FALSE)</f>
        <v>No</v>
      </c>
      <c r="J1224" t="str">
        <f>VLOOKUP($A1224,'Medical Examinations'!$A:$J,COLUMN('Medical Examinations'!I1223),FALSE)</f>
        <v>Healthy Weight</v>
      </c>
      <c r="K1224" t="str">
        <f>VLOOKUP($A1224,'Medical Examinations'!$A:$J,COLUMN('Medical Examinations'!J1223),FALSE)</f>
        <v>Diabetes</v>
      </c>
      <c r="L1224" s="30">
        <f>VLOOKUP($A1224,'Hospitalisation Details'!$A:$K,COLUMN('Hospitalisation Details'!J1223),FALSE)</f>
        <v>27023</v>
      </c>
      <c r="M1224" s="23">
        <f>VLOOKUP($A1224,'Hospitalisation Details'!$A:$K,COLUMN('Hospitalisation Details'!F1223),FALSE)</f>
        <v>9182.17</v>
      </c>
      <c r="N1224" t="str">
        <f>VLOOKUP($A1224,'Hospitalisation Details'!$A:$K,COLUMN('Hospitalisation Details'!G1223),FALSE)</f>
        <v>Tier - 2</v>
      </c>
      <c r="O1224" t="str">
        <f>VLOOKUP($A1224,'Hospitalisation Details'!$A:$K,COLUMN('Hospitalisation Details'!H1223),FALSE)</f>
        <v>Tier - 3</v>
      </c>
      <c r="P1224" t="str">
        <f>VLOOKUP($A1224,'Hospitalisation Details'!$A:$K,COLUMN('Hospitalisation Details'!I1223),FALSE)</f>
        <v>R1011</v>
      </c>
      <c r="Q1224">
        <f>VLOOKUP($A1224,'Hospitalisation Details'!$A:$K,COLUMN('Hospitalisation Details'!K1223),FALSE)</f>
        <v>49</v>
      </c>
      <c r="R1224" t="str" cm="1">
        <f t="array" ref="R1224">_xlfn.IFS(
Q1224&lt;=10,"0-10",
Q1224&lt;=20,"11-20",
Q1224&lt;=30,"21-30",
Q1224&lt;=40,"31-40",
Q1224&lt;=50,"41-50",
Q1224&lt;=60,"51-60",
Q1224&lt;=70,"61-70"
)</f>
        <v>41-50</v>
      </c>
      <c r="S1224" t="str">
        <f t="shared" si="19"/>
        <v>Yes</v>
      </c>
    </row>
    <row r="1225" spans="1:19" ht="15.75" x14ac:dyDescent="0.25">
      <c r="A1225" s="36" t="s">
        <v>1265</v>
      </c>
      <c r="B1225" t="str">
        <f>VLOOKUP(A1225,'Customer Names'!A:E,COLUMN('Customer Names'!D1224),FALSE)</f>
        <v>Mr. Doron</v>
      </c>
      <c r="C1225">
        <f>VLOOKUP($A1225,'Medical Examinations'!$A:$J,COLUMN('Medical Examinations'!B1224),FALSE)</f>
        <v>31.635000000000002</v>
      </c>
      <c r="D1225">
        <f>VLOOKUP($A1225,'Medical Examinations'!$A:$J,COLUMN('Medical Examinations'!C1224),FALSE)</f>
        <v>11.11</v>
      </c>
      <c r="E1225" t="str">
        <f>VLOOKUP($A1225,'Medical Examinations'!$A:$J,COLUMN('Medical Examinations'!D1224),FALSE)</f>
        <v>No</v>
      </c>
      <c r="F1225" t="str">
        <f>VLOOKUP($A1225,'Medical Examinations'!$A:$J,COLUMN('Medical Examinations'!E1224),FALSE)</f>
        <v>No</v>
      </c>
      <c r="G1225" t="str">
        <f>VLOOKUP($A1225,'Medical Examinations'!$A:$J,COLUMN('Medical Examinations'!F1224),FALSE)</f>
        <v>No</v>
      </c>
      <c r="H1225">
        <f>VLOOKUP($A1225,'Medical Examinations'!$A:$J,COLUMN('Medical Examinations'!G1224),FALSE)</f>
        <v>0</v>
      </c>
      <c r="I1225" t="str">
        <f>VLOOKUP($A1225,'Medical Examinations'!$A:$J,COLUMN('Medical Examinations'!H1224),FALSE)</f>
        <v>No</v>
      </c>
      <c r="J1225" t="str">
        <f>VLOOKUP($A1225,'Medical Examinations'!$A:$J,COLUMN('Medical Examinations'!I1224),FALSE)</f>
        <v>Obesity</v>
      </c>
      <c r="K1225" t="str">
        <f>VLOOKUP($A1225,'Medical Examinations'!$A:$J,COLUMN('Medical Examinations'!J1224),FALSE)</f>
        <v>Diabetes</v>
      </c>
      <c r="L1225" s="30">
        <f>VLOOKUP($A1225,'Hospitalisation Details'!$A:$K,COLUMN('Hospitalisation Details'!J1224),FALSE)</f>
        <v>26296</v>
      </c>
      <c r="M1225" s="23">
        <f>VLOOKUP($A1225,'Hospitalisation Details'!$A:$K,COLUMN('Hospitalisation Details'!F1224),FALSE)</f>
        <v>9174.14</v>
      </c>
      <c r="N1225" t="str">
        <f>VLOOKUP($A1225,'Hospitalisation Details'!$A:$K,COLUMN('Hospitalisation Details'!G1224),FALSE)</f>
        <v>Tier - 3</v>
      </c>
      <c r="O1225" t="str">
        <f>VLOOKUP($A1225,'Hospitalisation Details'!$A:$K,COLUMN('Hospitalisation Details'!H1224),FALSE)</f>
        <v>Tier - 1</v>
      </c>
      <c r="P1225" t="str">
        <f>VLOOKUP($A1225,'Hospitalisation Details'!$A:$K,COLUMN('Hospitalisation Details'!I1224),FALSE)</f>
        <v>R1012</v>
      </c>
      <c r="Q1225">
        <f>VLOOKUP($A1225,'Hospitalisation Details'!$A:$K,COLUMN('Hospitalisation Details'!K1224),FALSE)</f>
        <v>51</v>
      </c>
      <c r="R1225" t="str" cm="1">
        <f t="array" ref="R1225">_xlfn.IFS(
Q1225&lt;=10,"0-10",
Q1225&lt;=20,"11-20",
Q1225&lt;=30,"21-30",
Q1225&lt;=40,"31-40",
Q1225&lt;=50,"41-50",
Q1225&lt;=60,"51-60",
Q1225&lt;=70,"61-70"
)</f>
        <v>51-60</v>
      </c>
      <c r="S1225" t="str">
        <f t="shared" si="19"/>
        <v>Yes</v>
      </c>
    </row>
    <row r="1226" spans="1:19" ht="15.75" x14ac:dyDescent="0.25">
      <c r="A1226" s="36" t="s">
        <v>1266</v>
      </c>
      <c r="B1226" t="str">
        <f>VLOOKUP(A1226,'Customer Names'!A:E,COLUMN('Customer Names'!D1225),FALSE)</f>
        <v>Ms. Katharina</v>
      </c>
      <c r="C1226">
        <f>VLOOKUP($A1226,'Medical Examinations'!$A:$J,COLUMN('Medical Examinations'!B1225),FALSE)</f>
        <v>23.9</v>
      </c>
      <c r="D1226">
        <f>VLOOKUP($A1226,'Medical Examinations'!$A:$J,COLUMN('Medical Examinations'!C1225),FALSE)</f>
        <v>7.67</v>
      </c>
      <c r="E1226" t="str">
        <f>VLOOKUP($A1226,'Medical Examinations'!$A:$J,COLUMN('Medical Examinations'!D1225),FALSE)</f>
        <v>Yes</v>
      </c>
      <c r="F1226" t="str">
        <f>VLOOKUP($A1226,'Medical Examinations'!$A:$J,COLUMN('Medical Examinations'!E1225),FALSE)</f>
        <v>No</v>
      </c>
      <c r="G1226" t="str">
        <f>VLOOKUP($A1226,'Medical Examinations'!$A:$J,COLUMN('Medical Examinations'!F1225),FALSE)</f>
        <v>No</v>
      </c>
      <c r="H1226">
        <f>VLOOKUP($A1226,'Medical Examinations'!$A:$J,COLUMN('Medical Examinations'!G1225),FALSE)</f>
        <v>2</v>
      </c>
      <c r="I1226" t="str">
        <f>VLOOKUP($A1226,'Medical Examinations'!$A:$J,COLUMN('Medical Examinations'!H1225),FALSE)</f>
        <v>No</v>
      </c>
      <c r="J1226" t="str">
        <f>VLOOKUP($A1226,'Medical Examinations'!$A:$J,COLUMN('Medical Examinations'!I1225),FALSE)</f>
        <v>Healthy Weight</v>
      </c>
      <c r="K1226" t="str">
        <f>VLOOKUP($A1226,'Medical Examinations'!$A:$J,COLUMN('Medical Examinations'!J1225),FALSE)</f>
        <v>Diabetes</v>
      </c>
      <c r="L1226" s="30">
        <f>VLOOKUP($A1226,'Hospitalisation Details'!$A:$K,COLUMN('Hospitalisation Details'!J1225),FALSE)</f>
        <v>25865</v>
      </c>
      <c r="M1226" s="23">
        <f>VLOOKUP($A1226,'Hospitalisation Details'!$A:$K,COLUMN('Hospitalisation Details'!F1225),FALSE)</f>
        <v>9171.75</v>
      </c>
      <c r="N1226" t="str">
        <f>VLOOKUP($A1226,'Hospitalisation Details'!$A:$K,COLUMN('Hospitalisation Details'!G1225),FALSE)</f>
        <v>Tier - 2</v>
      </c>
      <c r="O1226" t="str">
        <f>VLOOKUP($A1226,'Hospitalisation Details'!$A:$K,COLUMN('Hospitalisation Details'!H1225),FALSE)</f>
        <v>Tier - 2</v>
      </c>
      <c r="P1226" t="str">
        <f>VLOOKUP($A1226,'Hospitalisation Details'!$A:$K,COLUMN('Hospitalisation Details'!I1225),FALSE)</f>
        <v>R1012</v>
      </c>
      <c r="Q1226">
        <f>VLOOKUP($A1226,'Hospitalisation Details'!$A:$K,COLUMN('Hospitalisation Details'!K1225),FALSE)</f>
        <v>52</v>
      </c>
      <c r="R1226" t="str" cm="1">
        <f t="array" ref="R1226">_xlfn.IFS(
Q1226&lt;=10,"0-10",
Q1226&lt;=20,"11-20",
Q1226&lt;=30,"21-30",
Q1226&lt;=40,"31-40",
Q1226&lt;=50,"41-50",
Q1226&lt;=60,"51-60",
Q1226&lt;=70,"61-70"
)</f>
        <v>51-60</v>
      </c>
      <c r="S1226" t="str">
        <f t="shared" si="19"/>
        <v>Yes</v>
      </c>
    </row>
    <row r="1227" spans="1:19" ht="15.75" x14ac:dyDescent="0.25">
      <c r="A1227" s="36" t="s">
        <v>1267</v>
      </c>
      <c r="B1227" t="str">
        <f>VLOOKUP(A1227,'Customer Names'!A:E,COLUMN('Customer Names'!D1226),FALSE)</f>
        <v>Mr. Carl</v>
      </c>
      <c r="C1227">
        <f>VLOOKUP($A1227,'Medical Examinations'!$A:$J,COLUMN('Medical Examinations'!B1226),FALSE)</f>
        <v>34.15</v>
      </c>
      <c r="D1227">
        <f>VLOOKUP($A1227,'Medical Examinations'!$A:$J,COLUMN('Medical Examinations'!C1226),FALSE)</f>
        <v>6.15</v>
      </c>
      <c r="E1227" t="str">
        <f>VLOOKUP($A1227,'Medical Examinations'!$A:$J,COLUMN('Medical Examinations'!D1226),FALSE)</f>
        <v>No</v>
      </c>
      <c r="F1227" t="str">
        <f>VLOOKUP($A1227,'Medical Examinations'!$A:$J,COLUMN('Medical Examinations'!E1226),FALSE)</f>
        <v>No</v>
      </c>
      <c r="G1227" t="str">
        <f>VLOOKUP($A1227,'Medical Examinations'!$A:$J,COLUMN('Medical Examinations'!F1226),FALSE)</f>
        <v>No</v>
      </c>
      <c r="H1227">
        <f>VLOOKUP($A1227,'Medical Examinations'!$A:$J,COLUMN('Medical Examinations'!G1226),FALSE)</f>
        <v>0</v>
      </c>
      <c r="I1227" t="str">
        <f>VLOOKUP($A1227,'Medical Examinations'!$A:$J,COLUMN('Medical Examinations'!H1226),FALSE)</f>
        <v>No</v>
      </c>
      <c r="J1227" t="str">
        <f>VLOOKUP($A1227,'Medical Examinations'!$A:$J,COLUMN('Medical Examinations'!I1226),FALSE)</f>
        <v>Obesity</v>
      </c>
      <c r="K1227" t="str">
        <f>VLOOKUP($A1227,'Medical Examinations'!$A:$J,COLUMN('Medical Examinations'!J1226),FALSE)</f>
        <v>Prediabetes</v>
      </c>
      <c r="L1227" s="30">
        <f>VLOOKUP($A1227,'Hospitalisation Details'!$A:$K,COLUMN('Hospitalisation Details'!J1226),FALSE)</f>
        <v>33108</v>
      </c>
      <c r="M1227" s="23">
        <f>VLOOKUP($A1227,'Hospitalisation Details'!$A:$K,COLUMN('Hospitalisation Details'!F1226),FALSE)</f>
        <v>9159.51</v>
      </c>
      <c r="N1227" t="str">
        <f>VLOOKUP($A1227,'Hospitalisation Details'!$A:$K,COLUMN('Hospitalisation Details'!G1226),FALSE)</f>
        <v>Tier - 2</v>
      </c>
      <c r="O1227" t="str">
        <f>VLOOKUP($A1227,'Hospitalisation Details'!$A:$K,COLUMN('Hospitalisation Details'!H1226),FALSE)</f>
        <v>Tier - 2</v>
      </c>
      <c r="P1227" t="str">
        <f>VLOOKUP($A1227,'Hospitalisation Details'!$A:$K,COLUMN('Hospitalisation Details'!I1226),FALSE)</f>
        <v>R1021</v>
      </c>
      <c r="Q1227">
        <f>VLOOKUP($A1227,'Hospitalisation Details'!$A:$K,COLUMN('Hospitalisation Details'!K1226),FALSE)</f>
        <v>32</v>
      </c>
      <c r="R1227" t="str" cm="1">
        <f t="array" ref="R1227">_xlfn.IFS(
Q1227&lt;=10,"0-10",
Q1227&lt;=20,"11-20",
Q1227&lt;=30,"21-30",
Q1227&lt;=40,"31-40",
Q1227&lt;=50,"41-50",
Q1227&lt;=60,"51-60",
Q1227&lt;=70,"61-70"
)</f>
        <v>31-40</v>
      </c>
      <c r="S1227" t="str">
        <f t="shared" si="19"/>
        <v>Yes</v>
      </c>
    </row>
    <row r="1228" spans="1:19" ht="15.75" x14ac:dyDescent="0.25">
      <c r="A1228" s="36" t="s">
        <v>1268</v>
      </c>
      <c r="B1228" t="str">
        <f>VLOOKUP(A1228,'Customer Names'!A:E,COLUMN('Customer Names'!D1227),FALSE)</f>
        <v>Ms. Kelsey</v>
      </c>
      <c r="C1228">
        <f>VLOOKUP($A1228,'Medical Examinations'!$A:$J,COLUMN('Medical Examinations'!B1227),FALSE)</f>
        <v>28.71</v>
      </c>
      <c r="D1228">
        <f>VLOOKUP($A1228,'Medical Examinations'!$A:$J,COLUMN('Medical Examinations'!C1227),FALSE)</f>
        <v>5.71</v>
      </c>
      <c r="E1228" t="str">
        <f>VLOOKUP($A1228,'Medical Examinations'!$A:$J,COLUMN('Medical Examinations'!D1227),FALSE)</f>
        <v>No</v>
      </c>
      <c r="F1228" t="str">
        <f>VLOOKUP($A1228,'Medical Examinations'!$A:$J,COLUMN('Medical Examinations'!E1227),FALSE)</f>
        <v>No</v>
      </c>
      <c r="G1228" t="str">
        <f>VLOOKUP($A1228,'Medical Examinations'!$A:$J,COLUMN('Medical Examinations'!F1227),FALSE)</f>
        <v>No</v>
      </c>
      <c r="H1228">
        <f>VLOOKUP($A1228,'Medical Examinations'!$A:$J,COLUMN('Medical Examinations'!G1227),FALSE)</f>
        <v>0</v>
      </c>
      <c r="I1228" t="str">
        <f>VLOOKUP($A1228,'Medical Examinations'!$A:$J,COLUMN('Medical Examinations'!H1227),FALSE)</f>
        <v>No</v>
      </c>
      <c r="J1228" t="str">
        <f>VLOOKUP($A1228,'Medical Examinations'!$A:$J,COLUMN('Medical Examinations'!I1227),FALSE)</f>
        <v>Overweight</v>
      </c>
      <c r="K1228" t="str">
        <f>VLOOKUP($A1228,'Medical Examinations'!$A:$J,COLUMN('Medical Examinations'!J1227),FALSE)</f>
        <v>Prediabetes</v>
      </c>
      <c r="L1228" s="30">
        <f>VLOOKUP($A1228,'Hospitalisation Details'!$A:$K,COLUMN('Hospitalisation Details'!J1227),FALSE)</f>
        <v>30293</v>
      </c>
      <c r="M1228" s="23">
        <f>VLOOKUP($A1228,'Hospitalisation Details'!$A:$K,COLUMN('Hospitalisation Details'!F1227),FALSE)</f>
        <v>9147.5</v>
      </c>
      <c r="N1228" t="str">
        <f>VLOOKUP($A1228,'Hospitalisation Details'!$A:$K,COLUMN('Hospitalisation Details'!G1227),FALSE)</f>
        <v>Tier - 2</v>
      </c>
      <c r="O1228" t="str">
        <f>VLOOKUP($A1228,'Hospitalisation Details'!$A:$K,COLUMN('Hospitalisation Details'!H1227),FALSE)</f>
        <v>Tier - 1</v>
      </c>
      <c r="P1228" t="str">
        <f>VLOOKUP($A1228,'Hospitalisation Details'!$A:$K,COLUMN('Hospitalisation Details'!I1227),FALSE)</f>
        <v>R1012</v>
      </c>
      <c r="Q1228">
        <f>VLOOKUP($A1228,'Hospitalisation Details'!$A:$K,COLUMN('Hospitalisation Details'!K1227),FALSE)</f>
        <v>40</v>
      </c>
      <c r="R1228" t="str" cm="1">
        <f t="array" ref="R1228">_xlfn.IFS(
Q1228&lt;=10,"0-10",
Q1228&lt;=20,"11-20",
Q1228&lt;=30,"21-30",
Q1228&lt;=40,"31-40",
Q1228&lt;=50,"41-50",
Q1228&lt;=60,"51-60",
Q1228&lt;=70,"61-70"
)</f>
        <v>31-40</v>
      </c>
      <c r="S1228" t="str">
        <f t="shared" si="19"/>
        <v>Yes</v>
      </c>
    </row>
    <row r="1229" spans="1:19" ht="15.75" x14ac:dyDescent="0.25">
      <c r="A1229" s="36" t="s">
        <v>1269</v>
      </c>
      <c r="B1229" t="str">
        <f>VLOOKUP(A1229,'Customer Names'!A:E,COLUMN('Customer Names'!D1228),FALSE)</f>
        <v>Mr. Stephen</v>
      </c>
      <c r="C1229">
        <f>VLOOKUP($A1229,'Medical Examinations'!$A:$J,COLUMN('Medical Examinations'!B1228),FALSE)</f>
        <v>36.700000000000003</v>
      </c>
      <c r="D1229">
        <f>VLOOKUP($A1229,'Medical Examinations'!$A:$J,COLUMN('Medical Examinations'!C1228),FALSE)</f>
        <v>8.6999999999999993</v>
      </c>
      <c r="E1229" t="str">
        <f>VLOOKUP($A1229,'Medical Examinations'!$A:$J,COLUMN('Medical Examinations'!D1228),FALSE)</f>
        <v>Yes</v>
      </c>
      <c r="F1229" t="str">
        <f>VLOOKUP($A1229,'Medical Examinations'!$A:$J,COLUMN('Medical Examinations'!E1228),FALSE)</f>
        <v>No</v>
      </c>
      <c r="G1229" t="str">
        <f>VLOOKUP($A1229,'Medical Examinations'!$A:$J,COLUMN('Medical Examinations'!F1228),FALSE)</f>
        <v>No</v>
      </c>
      <c r="H1229">
        <f>VLOOKUP($A1229,'Medical Examinations'!$A:$J,COLUMN('Medical Examinations'!G1228),FALSE)</f>
        <v>2</v>
      </c>
      <c r="I1229" t="str">
        <f>VLOOKUP($A1229,'Medical Examinations'!$A:$J,COLUMN('Medical Examinations'!H1228),FALSE)</f>
        <v>No</v>
      </c>
      <c r="J1229" t="str">
        <f>VLOOKUP($A1229,'Medical Examinations'!$A:$J,COLUMN('Medical Examinations'!I1228),FALSE)</f>
        <v>Obesity</v>
      </c>
      <c r="K1229" t="str">
        <f>VLOOKUP($A1229,'Medical Examinations'!$A:$J,COLUMN('Medical Examinations'!J1228),FALSE)</f>
        <v>Diabetes</v>
      </c>
      <c r="L1229" s="30">
        <f>VLOOKUP($A1229,'Hospitalisation Details'!$A:$K,COLUMN('Hospitalisation Details'!J1228),FALSE)</f>
        <v>25859</v>
      </c>
      <c r="M1229" s="23">
        <f>VLOOKUP($A1229,'Hospitalisation Details'!$A:$K,COLUMN('Hospitalisation Details'!F1228),FALSE)</f>
        <v>9144.57</v>
      </c>
      <c r="N1229" t="str">
        <f>VLOOKUP($A1229,'Hospitalisation Details'!$A:$K,COLUMN('Hospitalisation Details'!G1228),FALSE)</f>
        <v>Tier - 3</v>
      </c>
      <c r="O1229" t="str">
        <f>VLOOKUP($A1229,'Hospitalisation Details'!$A:$K,COLUMN('Hospitalisation Details'!H1228),FALSE)</f>
        <v>Tier - 2</v>
      </c>
      <c r="P1229" t="str">
        <f>VLOOKUP($A1229,'Hospitalisation Details'!$A:$K,COLUMN('Hospitalisation Details'!I1228),FALSE)</f>
        <v>R1011</v>
      </c>
      <c r="Q1229">
        <f>VLOOKUP($A1229,'Hospitalisation Details'!$A:$K,COLUMN('Hospitalisation Details'!K1228),FALSE)</f>
        <v>52</v>
      </c>
      <c r="R1229" t="str" cm="1">
        <f t="array" ref="R1229">_xlfn.IFS(
Q1229&lt;=10,"0-10",
Q1229&lt;=20,"11-20",
Q1229&lt;=30,"21-30",
Q1229&lt;=40,"31-40",
Q1229&lt;=50,"41-50",
Q1229&lt;=60,"51-60",
Q1229&lt;=70,"61-70"
)</f>
        <v>51-60</v>
      </c>
      <c r="S1229" t="str">
        <f t="shared" si="19"/>
        <v>Yes</v>
      </c>
    </row>
    <row r="1230" spans="1:19" ht="15.75" x14ac:dyDescent="0.25">
      <c r="A1230" s="36" t="s">
        <v>1270</v>
      </c>
      <c r="B1230" t="str">
        <f>VLOOKUP(A1230,'Customer Names'!A:E,COLUMN('Customer Names'!D1229),FALSE)</f>
        <v>Mr. Dan</v>
      </c>
      <c r="C1230">
        <f>VLOOKUP($A1230,'Medical Examinations'!$A:$J,COLUMN('Medical Examinations'!B1229),FALSE)</f>
        <v>34.1</v>
      </c>
      <c r="D1230">
        <f>VLOOKUP($A1230,'Medical Examinations'!$A:$J,COLUMN('Medical Examinations'!C1229),FALSE)</f>
        <v>9.0399999999999991</v>
      </c>
      <c r="E1230" t="str">
        <f>VLOOKUP($A1230,'Medical Examinations'!$A:$J,COLUMN('Medical Examinations'!D1229),FALSE)</f>
        <v>Yes</v>
      </c>
      <c r="F1230" t="str">
        <f>VLOOKUP($A1230,'Medical Examinations'!$A:$J,COLUMN('Medical Examinations'!E1229),FALSE)</f>
        <v>No</v>
      </c>
      <c r="G1230" t="str">
        <f>VLOOKUP($A1230,'Medical Examinations'!$A:$J,COLUMN('Medical Examinations'!F1229),FALSE)</f>
        <v>No</v>
      </c>
      <c r="H1230">
        <f>VLOOKUP($A1230,'Medical Examinations'!$A:$J,COLUMN('Medical Examinations'!G1229),FALSE)</f>
        <v>2</v>
      </c>
      <c r="I1230" t="str">
        <f>VLOOKUP($A1230,'Medical Examinations'!$A:$J,COLUMN('Medical Examinations'!H1229),FALSE)</f>
        <v>No</v>
      </c>
      <c r="J1230" t="str">
        <f>VLOOKUP($A1230,'Medical Examinations'!$A:$J,COLUMN('Medical Examinations'!I1229),FALSE)</f>
        <v>Obesity</v>
      </c>
      <c r="K1230" t="str">
        <f>VLOOKUP($A1230,'Medical Examinations'!$A:$J,COLUMN('Medical Examinations'!J1229),FALSE)</f>
        <v>Diabetes</v>
      </c>
      <c r="L1230" s="30">
        <f>VLOOKUP($A1230,'Hospitalisation Details'!$A:$K,COLUMN('Hospitalisation Details'!J1229),FALSE)</f>
        <v>25792</v>
      </c>
      <c r="M1230" s="23">
        <f>VLOOKUP($A1230,'Hospitalisation Details'!$A:$K,COLUMN('Hospitalisation Details'!F1229),FALSE)</f>
        <v>9140.9500000000007</v>
      </c>
      <c r="N1230" t="str">
        <f>VLOOKUP($A1230,'Hospitalisation Details'!$A:$K,COLUMN('Hospitalisation Details'!G1229),FALSE)</f>
        <v>Tier - 3</v>
      </c>
      <c r="O1230" t="str">
        <f>VLOOKUP($A1230,'Hospitalisation Details'!$A:$K,COLUMN('Hospitalisation Details'!H1229),FALSE)</f>
        <v>Tier - 3</v>
      </c>
      <c r="P1230" t="str">
        <f>VLOOKUP($A1230,'Hospitalisation Details'!$A:$K,COLUMN('Hospitalisation Details'!I1229),FALSE)</f>
        <v>R1013</v>
      </c>
      <c r="Q1230">
        <f>VLOOKUP($A1230,'Hospitalisation Details'!$A:$K,COLUMN('Hospitalisation Details'!K1229),FALSE)</f>
        <v>52</v>
      </c>
      <c r="R1230" t="str" cm="1">
        <f t="array" ref="R1230">_xlfn.IFS(
Q1230&lt;=10,"0-10",
Q1230&lt;=20,"11-20",
Q1230&lt;=30,"21-30",
Q1230&lt;=40,"31-40",
Q1230&lt;=50,"41-50",
Q1230&lt;=60,"51-60",
Q1230&lt;=70,"61-70"
)</f>
        <v>51-60</v>
      </c>
      <c r="S1230" t="str">
        <f t="shared" si="19"/>
        <v>Yes</v>
      </c>
    </row>
    <row r="1231" spans="1:19" ht="15.75" x14ac:dyDescent="0.25">
      <c r="A1231" s="36" t="s">
        <v>1271</v>
      </c>
      <c r="B1231" t="str">
        <f>VLOOKUP(A1231,'Customer Names'!A:E,COLUMN('Customer Names'!D1230),FALSE)</f>
        <v>Ms. Katie</v>
      </c>
      <c r="C1231">
        <f>VLOOKUP($A1231,'Medical Examinations'!$A:$J,COLUMN('Medical Examinations'!B1230),FALSE)</f>
        <v>25.7</v>
      </c>
      <c r="D1231">
        <f>VLOOKUP($A1231,'Medical Examinations'!$A:$J,COLUMN('Medical Examinations'!C1230),FALSE)</f>
        <v>5.61</v>
      </c>
      <c r="E1231" t="str">
        <f>VLOOKUP($A1231,'Medical Examinations'!$A:$J,COLUMN('Medical Examinations'!D1230),FALSE)</f>
        <v>No</v>
      </c>
      <c r="F1231" t="str">
        <f>VLOOKUP($A1231,'Medical Examinations'!$A:$J,COLUMN('Medical Examinations'!E1230),FALSE)</f>
        <v>No</v>
      </c>
      <c r="G1231" t="str">
        <f>VLOOKUP($A1231,'Medical Examinations'!$A:$J,COLUMN('Medical Examinations'!F1230),FALSE)</f>
        <v>No</v>
      </c>
      <c r="H1231">
        <f>VLOOKUP($A1231,'Medical Examinations'!$A:$J,COLUMN('Medical Examinations'!G1230),FALSE)</f>
        <v>0</v>
      </c>
      <c r="I1231" t="str">
        <f>VLOOKUP($A1231,'Medical Examinations'!$A:$J,COLUMN('Medical Examinations'!H1230),FALSE)</f>
        <v>No</v>
      </c>
      <c r="J1231" t="str">
        <f>VLOOKUP($A1231,'Medical Examinations'!$A:$J,COLUMN('Medical Examinations'!I1230),FALSE)</f>
        <v>Overweight</v>
      </c>
      <c r="K1231" t="str">
        <f>VLOOKUP($A1231,'Medical Examinations'!$A:$J,COLUMN('Medical Examinations'!J1230),FALSE)</f>
        <v>Normal</v>
      </c>
      <c r="L1231" s="30">
        <f>VLOOKUP($A1231,'Hospitalisation Details'!$A:$K,COLUMN('Hospitalisation Details'!J1230),FALSE)</f>
        <v>28461</v>
      </c>
      <c r="M1231" s="23">
        <f>VLOOKUP($A1231,'Hospitalisation Details'!$A:$K,COLUMN('Hospitalisation Details'!F1230),FALSE)</f>
        <v>9101.7999999999993</v>
      </c>
      <c r="N1231" t="str">
        <f>VLOOKUP($A1231,'Hospitalisation Details'!$A:$K,COLUMN('Hospitalisation Details'!G1230),FALSE)</f>
        <v>Tier - 2</v>
      </c>
      <c r="O1231" t="str">
        <f>VLOOKUP($A1231,'Hospitalisation Details'!$A:$K,COLUMN('Hospitalisation Details'!H1230),FALSE)</f>
        <v>Tier - 1</v>
      </c>
      <c r="P1231" t="str">
        <f>VLOOKUP($A1231,'Hospitalisation Details'!$A:$K,COLUMN('Hospitalisation Details'!I1230),FALSE)</f>
        <v>R1011</v>
      </c>
      <c r="Q1231">
        <f>VLOOKUP($A1231,'Hospitalisation Details'!$A:$K,COLUMN('Hospitalisation Details'!K1230),FALSE)</f>
        <v>45</v>
      </c>
      <c r="R1231" t="str" cm="1">
        <f t="array" ref="R1231">_xlfn.IFS(
Q1231&lt;=10,"0-10",
Q1231&lt;=20,"11-20",
Q1231&lt;=30,"21-30",
Q1231&lt;=40,"31-40",
Q1231&lt;=50,"41-50",
Q1231&lt;=60,"51-60",
Q1231&lt;=70,"61-70"
)</f>
        <v>41-50</v>
      </c>
      <c r="S1231" t="str">
        <f t="shared" si="19"/>
        <v>No</v>
      </c>
    </row>
    <row r="1232" spans="1:19" ht="15.75" x14ac:dyDescent="0.25">
      <c r="A1232" s="36" t="s">
        <v>1272</v>
      </c>
      <c r="B1232" t="str">
        <f>VLOOKUP(A1232,'Customer Names'!A:E,COLUMN('Customer Names'!D1231),FALSE)</f>
        <v>Ms. Melissa</v>
      </c>
      <c r="C1232">
        <f>VLOOKUP($A1232,'Medical Examinations'!$A:$J,COLUMN('Medical Examinations'!B1231),FALSE)</f>
        <v>21.68</v>
      </c>
      <c r="D1232">
        <f>VLOOKUP($A1232,'Medical Examinations'!$A:$J,COLUMN('Medical Examinations'!C1231),FALSE)</f>
        <v>8.1199999999999992</v>
      </c>
      <c r="E1232" t="str">
        <f>VLOOKUP($A1232,'Medical Examinations'!$A:$J,COLUMN('Medical Examinations'!D1231),FALSE)</f>
        <v>No</v>
      </c>
      <c r="F1232" t="str">
        <f>VLOOKUP($A1232,'Medical Examinations'!$A:$J,COLUMN('Medical Examinations'!E1231),FALSE)</f>
        <v>No</v>
      </c>
      <c r="G1232" t="str">
        <f>VLOOKUP($A1232,'Medical Examinations'!$A:$J,COLUMN('Medical Examinations'!F1231),FALSE)</f>
        <v>No</v>
      </c>
      <c r="H1232">
        <f>VLOOKUP($A1232,'Medical Examinations'!$A:$J,COLUMN('Medical Examinations'!G1231),FALSE)</f>
        <v>0</v>
      </c>
      <c r="I1232" t="str">
        <f>VLOOKUP($A1232,'Medical Examinations'!$A:$J,COLUMN('Medical Examinations'!H1231),FALSE)</f>
        <v>No</v>
      </c>
      <c r="J1232" t="str">
        <f>VLOOKUP($A1232,'Medical Examinations'!$A:$J,COLUMN('Medical Examinations'!I1231),FALSE)</f>
        <v>Healthy Weight</v>
      </c>
      <c r="K1232" t="str">
        <f>VLOOKUP($A1232,'Medical Examinations'!$A:$J,COLUMN('Medical Examinations'!J1231),FALSE)</f>
        <v>Diabetes</v>
      </c>
      <c r="L1232" s="30">
        <f>VLOOKUP($A1232,'Hospitalisation Details'!$A:$K,COLUMN('Hospitalisation Details'!J1231),FALSE)</f>
        <v>24055</v>
      </c>
      <c r="M1232" s="23">
        <f>VLOOKUP($A1232,'Hospitalisation Details'!$A:$K,COLUMN('Hospitalisation Details'!F1231),FALSE)</f>
        <v>9095.94</v>
      </c>
      <c r="N1232" t="str">
        <f>VLOOKUP($A1232,'Hospitalisation Details'!$A:$K,COLUMN('Hospitalisation Details'!G1231),FALSE)</f>
        <v>Tier - 3</v>
      </c>
      <c r="O1232" t="str">
        <f>VLOOKUP($A1232,'Hospitalisation Details'!$A:$K,COLUMN('Hospitalisation Details'!H1231),FALSE)</f>
        <v>Tier - 1</v>
      </c>
      <c r="P1232" t="str">
        <f>VLOOKUP($A1232,'Hospitalisation Details'!$A:$K,COLUMN('Hospitalisation Details'!I1231),FALSE)</f>
        <v>R1011</v>
      </c>
      <c r="Q1232">
        <f>VLOOKUP($A1232,'Hospitalisation Details'!$A:$K,COLUMN('Hospitalisation Details'!K1231),FALSE)</f>
        <v>57</v>
      </c>
      <c r="R1232" t="str" cm="1">
        <f t="array" ref="R1232">_xlfn.IFS(
Q1232&lt;=10,"0-10",
Q1232&lt;=20,"11-20",
Q1232&lt;=30,"21-30",
Q1232&lt;=40,"31-40",
Q1232&lt;=50,"41-50",
Q1232&lt;=60,"51-60",
Q1232&lt;=70,"61-70"
)</f>
        <v>51-60</v>
      </c>
      <c r="S1232" t="str">
        <f t="shared" si="19"/>
        <v>Yes</v>
      </c>
    </row>
    <row r="1233" spans="1:19" ht="15.75" x14ac:dyDescent="0.25">
      <c r="A1233" s="36" t="s">
        <v>1273</v>
      </c>
      <c r="B1233" t="str">
        <f>VLOOKUP(A1233,'Customer Names'!A:E,COLUMN('Customer Names'!D1232),FALSE)</f>
        <v>Ms. Kara</v>
      </c>
      <c r="C1233">
        <f>VLOOKUP($A1233,'Medical Examinations'!$A:$J,COLUMN('Medical Examinations'!B1232),FALSE)</f>
        <v>25.175000000000001</v>
      </c>
      <c r="D1233">
        <f>VLOOKUP($A1233,'Medical Examinations'!$A:$J,COLUMN('Medical Examinations'!C1232),FALSE)</f>
        <v>4.74</v>
      </c>
      <c r="E1233" t="str">
        <f>VLOOKUP($A1233,'Medical Examinations'!$A:$J,COLUMN('Medical Examinations'!D1232),FALSE)</f>
        <v>No</v>
      </c>
      <c r="F1233" t="str">
        <f>VLOOKUP($A1233,'Medical Examinations'!$A:$J,COLUMN('Medical Examinations'!E1232),FALSE)</f>
        <v>No</v>
      </c>
      <c r="G1233" t="str">
        <f>VLOOKUP($A1233,'Medical Examinations'!$A:$J,COLUMN('Medical Examinations'!F1232),FALSE)</f>
        <v>No</v>
      </c>
      <c r="H1233">
        <f>VLOOKUP($A1233,'Medical Examinations'!$A:$J,COLUMN('Medical Examinations'!G1232),FALSE)</f>
        <v>0</v>
      </c>
      <c r="I1233" t="str">
        <f>VLOOKUP($A1233,'Medical Examinations'!$A:$J,COLUMN('Medical Examinations'!H1232),FALSE)</f>
        <v>No</v>
      </c>
      <c r="J1233" t="str">
        <f>VLOOKUP($A1233,'Medical Examinations'!$A:$J,COLUMN('Medical Examinations'!I1232),FALSE)</f>
        <v>Overweight</v>
      </c>
      <c r="K1233" t="str">
        <f>VLOOKUP($A1233,'Medical Examinations'!$A:$J,COLUMN('Medical Examinations'!J1232),FALSE)</f>
        <v>Normal</v>
      </c>
      <c r="L1233" s="30">
        <f>VLOOKUP($A1233,'Hospitalisation Details'!$A:$K,COLUMN('Hospitalisation Details'!J1232),FALSE)</f>
        <v>28433</v>
      </c>
      <c r="M1233" s="23">
        <f>VLOOKUP($A1233,'Hospitalisation Details'!$A:$K,COLUMN('Hospitalisation Details'!F1232),FALSE)</f>
        <v>9095.07</v>
      </c>
      <c r="N1233" t="str">
        <f>VLOOKUP($A1233,'Hospitalisation Details'!$A:$K,COLUMN('Hospitalisation Details'!G1232),FALSE)</f>
        <v>Tier - 2</v>
      </c>
      <c r="O1233" t="str">
        <f>VLOOKUP($A1233,'Hospitalisation Details'!$A:$K,COLUMN('Hospitalisation Details'!H1232),FALSE)</f>
        <v>Tier - 2</v>
      </c>
      <c r="P1233" t="str">
        <f>VLOOKUP($A1233,'Hospitalisation Details'!$A:$K,COLUMN('Hospitalisation Details'!I1232),FALSE)</f>
        <v>R1024</v>
      </c>
      <c r="Q1233">
        <f>VLOOKUP($A1233,'Hospitalisation Details'!$A:$K,COLUMN('Hospitalisation Details'!K1232),FALSE)</f>
        <v>45</v>
      </c>
      <c r="R1233" t="str" cm="1">
        <f t="array" ref="R1233">_xlfn.IFS(
Q1233&lt;=10,"0-10",
Q1233&lt;=20,"11-20",
Q1233&lt;=30,"21-30",
Q1233&lt;=40,"31-40",
Q1233&lt;=50,"41-50",
Q1233&lt;=60,"51-60",
Q1233&lt;=70,"61-70"
)</f>
        <v>41-50</v>
      </c>
      <c r="S1233" t="str">
        <f t="shared" si="19"/>
        <v>No</v>
      </c>
    </row>
    <row r="1234" spans="1:19" ht="15.75" x14ac:dyDescent="0.25">
      <c r="A1234" s="36" t="s">
        <v>1274</v>
      </c>
      <c r="B1234" t="str">
        <f>VLOOKUP(A1234,'Customer Names'!A:E,COLUMN('Customer Names'!D1233),FALSE)</f>
        <v>Mr. Juan</v>
      </c>
      <c r="C1234">
        <f>VLOOKUP($A1234,'Medical Examinations'!$A:$J,COLUMN('Medical Examinations'!B1233),FALSE)</f>
        <v>44.77</v>
      </c>
      <c r="D1234">
        <f>VLOOKUP($A1234,'Medical Examinations'!$A:$J,COLUMN('Medical Examinations'!C1233),FALSE)</f>
        <v>4.0599999999999996</v>
      </c>
      <c r="E1234" t="str">
        <f>VLOOKUP($A1234,'Medical Examinations'!$A:$J,COLUMN('Medical Examinations'!D1233),FALSE)</f>
        <v>No</v>
      </c>
      <c r="F1234" t="str">
        <f>VLOOKUP($A1234,'Medical Examinations'!$A:$J,COLUMN('Medical Examinations'!E1233),FALSE)</f>
        <v>No</v>
      </c>
      <c r="G1234" t="str">
        <f>VLOOKUP($A1234,'Medical Examinations'!$A:$J,COLUMN('Medical Examinations'!F1233),FALSE)</f>
        <v>No</v>
      </c>
      <c r="H1234">
        <f>VLOOKUP($A1234,'Medical Examinations'!$A:$J,COLUMN('Medical Examinations'!G1233),FALSE)</f>
        <v>2</v>
      </c>
      <c r="I1234" t="str">
        <f>VLOOKUP($A1234,'Medical Examinations'!$A:$J,COLUMN('Medical Examinations'!H1233),FALSE)</f>
        <v>No</v>
      </c>
      <c r="J1234" t="str">
        <f>VLOOKUP($A1234,'Medical Examinations'!$A:$J,COLUMN('Medical Examinations'!I1233),FALSE)</f>
        <v>Obesity</v>
      </c>
      <c r="K1234" t="str">
        <f>VLOOKUP($A1234,'Medical Examinations'!$A:$J,COLUMN('Medical Examinations'!J1233),FALSE)</f>
        <v>Normal</v>
      </c>
      <c r="L1234" s="30">
        <f>VLOOKUP($A1234,'Hospitalisation Details'!$A:$K,COLUMN('Hospitalisation Details'!J1233),FALSE)</f>
        <v>26635</v>
      </c>
      <c r="M1234" s="23">
        <f>VLOOKUP($A1234,'Hospitalisation Details'!$A:$K,COLUMN('Hospitalisation Details'!F1233),FALSE)</f>
        <v>9058.73</v>
      </c>
      <c r="N1234" t="str">
        <f>VLOOKUP($A1234,'Hospitalisation Details'!$A:$K,COLUMN('Hospitalisation Details'!G1233),FALSE)</f>
        <v>Tier - 3</v>
      </c>
      <c r="O1234" t="str">
        <f>VLOOKUP($A1234,'Hospitalisation Details'!$A:$K,COLUMN('Hospitalisation Details'!H1233),FALSE)</f>
        <v>Tier - 2</v>
      </c>
      <c r="P1234" t="str">
        <f>VLOOKUP($A1234,'Hospitalisation Details'!$A:$K,COLUMN('Hospitalisation Details'!I1233),FALSE)</f>
        <v>R1013</v>
      </c>
      <c r="Q1234">
        <f>VLOOKUP($A1234,'Hospitalisation Details'!$A:$K,COLUMN('Hospitalisation Details'!K1233),FALSE)</f>
        <v>50</v>
      </c>
      <c r="R1234" t="str" cm="1">
        <f t="array" ref="R1234">_xlfn.IFS(
Q1234&lt;=10,"0-10",
Q1234&lt;=20,"11-20",
Q1234&lt;=30,"21-30",
Q1234&lt;=40,"31-40",
Q1234&lt;=50,"41-50",
Q1234&lt;=60,"51-60",
Q1234&lt;=70,"61-70"
)</f>
        <v>41-50</v>
      </c>
      <c r="S1234" t="str">
        <f t="shared" si="19"/>
        <v>No</v>
      </c>
    </row>
    <row r="1235" spans="1:19" ht="15.75" x14ac:dyDescent="0.25">
      <c r="A1235" s="36" t="s">
        <v>1275</v>
      </c>
      <c r="B1235" t="str">
        <f>VLOOKUP(A1235,'Customer Names'!A:E,COLUMN('Customer Names'!D1234),FALSE)</f>
        <v>Mr. John</v>
      </c>
      <c r="C1235">
        <f>VLOOKUP($A1235,'Medical Examinations'!$A:$J,COLUMN('Medical Examinations'!B1234),FALSE)</f>
        <v>37.07</v>
      </c>
      <c r="D1235">
        <f>VLOOKUP($A1235,'Medical Examinations'!$A:$J,COLUMN('Medical Examinations'!C1234),FALSE)</f>
        <v>5.69</v>
      </c>
      <c r="E1235" t="str">
        <f>VLOOKUP($A1235,'Medical Examinations'!$A:$J,COLUMN('Medical Examinations'!D1234),FALSE)</f>
        <v>No</v>
      </c>
      <c r="F1235" t="str">
        <f>VLOOKUP($A1235,'Medical Examinations'!$A:$J,COLUMN('Medical Examinations'!E1234),FALSE)</f>
        <v>No</v>
      </c>
      <c r="G1235" t="str">
        <f>VLOOKUP($A1235,'Medical Examinations'!$A:$J,COLUMN('Medical Examinations'!F1234),FALSE)</f>
        <v>No</v>
      </c>
      <c r="H1235">
        <f>VLOOKUP($A1235,'Medical Examinations'!$A:$J,COLUMN('Medical Examinations'!G1234),FALSE)</f>
        <v>2</v>
      </c>
      <c r="I1235" t="str">
        <f>VLOOKUP($A1235,'Medical Examinations'!$A:$J,COLUMN('Medical Examinations'!H1234),FALSE)</f>
        <v>No</v>
      </c>
      <c r="J1235" t="str">
        <f>VLOOKUP($A1235,'Medical Examinations'!$A:$J,COLUMN('Medical Examinations'!I1234),FALSE)</f>
        <v>Obesity</v>
      </c>
      <c r="K1235" t="str">
        <f>VLOOKUP($A1235,'Medical Examinations'!$A:$J,COLUMN('Medical Examinations'!J1234),FALSE)</f>
        <v>Normal</v>
      </c>
      <c r="L1235" s="30">
        <f>VLOOKUP($A1235,'Hospitalisation Details'!$A:$K,COLUMN('Hospitalisation Details'!J1234),FALSE)</f>
        <v>26640</v>
      </c>
      <c r="M1235" s="23">
        <f>VLOOKUP($A1235,'Hospitalisation Details'!$A:$K,COLUMN('Hospitalisation Details'!F1234),FALSE)</f>
        <v>9048.0300000000007</v>
      </c>
      <c r="N1235" t="str">
        <f>VLOOKUP($A1235,'Hospitalisation Details'!$A:$K,COLUMN('Hospitalisation Details'!G1234),FALSE)</f>
        <v>Tier - 2</v>
      </c>
      <c r="O1235" t="str">
        <f>VLOOKUP($A1235,'Hospitalisation Details'!$A:$K,COLUMN('Hospitalisation Details'!H1234),FALSE)</f>
        <v>Tier - 2</v>
      </c>
      <c r="P1235" t="str">
        <f>VLOOKUP($A1235,'Hospitalisation Details'!$A:$K,COLUMN('Hospitalisation Details'!I1234),FALSE)</f>
        <v>R1013</v>
      </c>
      <c r="Q1235">
        <f>VLOOKUP($A1235,'Hospitalisation Details'!$A:$K,COLUMN('Hospitalisation Details'!K1234),FALSE)</f>
        <v>50</v>
      </c>
      <c r="R1235" t="str" cm="1">
        <f t="array" ref="R1235">_xlfn.IFS(
Q1235&lt;=10,"0-10",
Q1235&lt;=20,"11-20",
Q1235&lt;=30,"21-30",
Q1235&lt;=40,"31-40",
Q1235&lt;=50,"41-50",
Q1235&lt;=60,"51-60",
Q1235&lt;=70,"61-70"
)</f>
        <v>41-50</v>
      </c>
      <c r="S1235" t="str">
        <f t="shared" si="19"/>
        <v>No</v>
      </c>
    </row>
    <row r="1236" spans="1:19" ht="15.75" x14ac:dyDescent="0.25">
      <c r="A1236" s="36" t="s">
        <v>1276</v>
      </c>
      <c r="B1236" t="str">
        <f>VLOOKUP(A1236,'Customer Names'!A:E,COLUMN('Customer Names'!D1235),FALSE)</f>
        <v>Mrs. Sarah</v>
      </c>
      <c r="C1236">
        <f>VLOOKUP($A1236,'Medical Examinations'!$A:$J,COLUMN('Medical Examinations'!B1235),FALSE)</f>
        <v>39.799999999999997</v>
      </c>
      <c r="D1236">
        <f>VLOOKUP($A1236,'Medical Examinations'!$A:$J,COLUMN('Medical Examinations'!C1235),FALSE)</f>
        <v>5.66</v>
      </c>
      <c r="E1236" t="str">
        <f>VLOOKUP($A1236,'Medical Examinations'!$A:$J,COLUMN('Medical Examinations'!D1235),FALSE)</f>
        <v>No</v>
      </c>
      <c r="F1236" t="str">
        <f>VLOOKUP($A1236,'Medical Examinations'!$A:$J,COLUMN('Medical Examinations'!E1235),FALSE)</f>
        <v>No</v>
      </c>
      <c r="G1236" t="str">
        <f>VLOOKUP($A1236,'Medical Examinations'!$A:$J,COLUMN('Medical Examinations'!F1235),FALSE)</f>
        <v>Yes</v>
      </c>
      <c r="H1236">
        <f>VLOOKUP($A1236,'Medical Examinations'!$A:$J,COLUMN('Medical Examinations'!G1235),FALSE)</f>
        <v>1</v>
      </c>
      <c r="I1236" t="str">
        <f>VLOOKUP($A1236,'Medical Examinations'!$A:$J,COLUMN('Medical Examinations'!H1235),FALSE)</f>
        <v>No</v>
      </c>
      <c r="J1236" t="str">
        <f>VLOOKUP($A1236,'Medical Examinations'!$A:$J,COLUMN('Medical Examinations'!I1235),FALSE)</f>
        <v>Obesity</v>
      </c>
      <c r="K1236" t="str">
        <f>VLOOKUP($A1236,'Medical Examinations'!$A:$J,COLUMN('Medical Examinations'!J1235),FALSE)</f>
        <v>Normal</v>
      </c>
      <c r="L1236" s="30">
        <f>VLOOKUP($A1236,'Hospitalisation Details'!$A:$K,COLUMN('Hospitalisation Details'!J1235),FALSE)</f>
        <v>34304</v>
      </c>
      <c r="M1236" s="23">
        <f>VLOOKUP($A1236,'Hospitalisation Details'!$A:$K,COLUMN('Hospitalisation Details'!F1235),FALSE)</f>
        <v>9010.2000000000007</v>
      </c>
      <c r="N1236" t="str">
        <f>VLOOKUP($A1236,'Hospitalisation Details'!$A:$K,COLUMN('Hospitalisation Details'!G1235),FALSE)</f>
        <v>Tier - 2</v>
      </c>
      <c r="O1236" t="str">
        <f>VLOOKUP($A1236,'Hospitalisation Details'!$A:$K,COLUMN('Hospitalisation Details'!H1235),FALSE)</f>
        <v>Tier - 3</v>
      </c>
      <c r="P1236" t="str">
        <f>VLOOKUP($A1236,'Hospitalisation Details'!$A:$K,COLUMN('Hospitalisation Details'!I1235),FALSE)</f>
        <v>R1026</v>
      </c>
      <c r="Q1236">
        <f>VLOOKUP($A1236,'Hospitalisation Details'!$A:$K,COLUMN('Hospitalisation Details'!K1235),FALSE)</f>
        <v>29</v>
      </c>
      <c r="R1236" t="str" cm="1">
        <f t="array" ref="R1236">_xlfn.IFS(
Q1236&lt;=10,"0-10",
Q1236&lt;=20,"11-20",
Q1236&lt;=30,"21-30",
Q1236&lt;=40,"31-40",
Q1236&lt;=50,"41-50",
Q1236&lt;=60,"51-60",
Q1236&lt;=70,"61-70"
)</f>
        <v>21-30</v>
      </c>
      <c r="S1236" t="str">
        <f t="shared" si="19"/>
        <v>No</v>
      </c>
    </row>
    <row r="1237" spans="1:19" ht="15.75" x14ac:dyDescent="0.25">
      <c r="A1237" s="36" t="s">
        <v>1277</v>
      </c>
      <c r="B1237" t="str">
        <f>VLOOKUP(A1237,'Customer Names'!A:E,COLUMN('Customer Names'!D1236),FALSE)</f>
        <v>Mrs. Kristin</v>
      </c>
      <c r="C1237">
        <f>VLOOKUP($A1237,'Medical Examinations'!$A:$J,COLUMN('Medical Examinations'!B1236),FALSE)</f>
        <v>26.36</v>
      </c>
      <c r="D1237">
        <f>VLOOKUP($A1237,'Medical Examinations'!$A:$J,COLUMN('Medical Examinations'!C1236),FALSE)</f>
        <v>4.32</v>
      </c>
      <c r="E1237" t="str">
        <f>VLOOKUP($A1237,'Medical Examinations'!$A:$J,COLUMN('Medical Examinations'!D1236),FALSE)</f>
        <v>No</v>
      </c>
      <c r="F1237" t="str">
        <f>VLOOKUP($A1237,'Medical Examinations'!$A:$J,COLUMN('Medical Examinations'!E1236),FALSE)</f>
        <v>No</v>
      </c>
      <c r="G1237" t="str">
        <f>VLOOKUP($A1237,'Medical Examinations'!$A:$J,COLUMN('Medical Examinations'!F1236),FALSE)</f>
        <v>Yes</v>
      </c>
      <c r="H1237">
        <f>VLOOKUP($A1237,'Medical Examinations'!$A:$J,COLUMN('Medical Examinations'!G1236),FALSE)</f>
        <v>1</v>
      </c>
      <c r="I1237" t="str">
        <f>VLOOKUP($A1237,'Medical Examinations'!$A:$J,COLUMN('Medical Examinations'!H1236),FALSE)</f>
        <v>No</v>
      </c>
      <c r="J1237" t="str">
        <f>VLOOKUP($A1237,'Medical Examinations'!$A:$J,COLUMN('Medical Examinations'!I1236),FALSE)</f>
        <v>Overweight</v>
      </c>
      <c r="K1237" t="str">
        <f>VLOOKUP($A1237,'Medical Examinations'!$A:$J,COLUMN('Medical Examinations'!J1236),FALSE)</f>
        <v>Normal</v>
      </c>
      <c r="L1237" s="30">
        <f>VLOOKUP($A1237,'Hospitalisation Details'!$A:$K,COLUMN('Hospitalisation Details'!J1236),FALSE)</f>
        <v>29205</v>
      </c>
      <c r="M1237" s="23">
        <f>VLOOKUP($A1237,'Hospitalisation Details'!$A:$K,COLUMN('Hospitalisation Details'!F1236),FALSE)</f>
        <v>8998.43</v>
      </c>
      <c r="N1237" t="str">
        <f>VLOOKUP($A1237,'Hospitalisation Details'!$A:$K,COLUMN('Hospitalisation Details'!G1236),FALSE)</f>
        <v>Tier - 2</v>
      </c>
      <c r="O1237" t="str">
        <f>VLOOKUP($A1237,'Hospitalisation Details'!$A:$K,COLUMN('Hospitalisation Details'!H1236),FALSE)</f>
        <v>Tier - 1</v>
      </c>
      <c r="P1237" t="str">
        <f>VLOOKUP($A1237,'Hospitalisation Details'!$A:$K,COLUMN('Hospitalisation Details'!I1236),FALSE)</f>
        <v>R1025</v>
      </c>
      <c r="Q1237">
        <f>VLOOKUP($A1237,'Hospitalisation Details'!$A:$K,COLUMN('Hospitalisation Details'!K1236),FALSE)</f>
        <v>43</v>
      </c>
      <c r="R1237" t="str" cm="1">
        <f t="array" ref="R1237">_xlfn.IFS(
Q1237&lt;=10,"0-10",
Q1237&lt;=20,"11-20",
Q1237&lt;=30,"21-30",
Q1237&lt;=40,"31-40",
Q1237&lt;=50,"41-50",
Q1237&lt;=60,"51-60",
Q1237&lt;=70,"61-70"
)</f>
        <v>41-50</v>
      </c>
      <c r="S1237" t="str">
        <f t="shared" si="19"/>
        <v>No</v>
      </c>
    </row>
    <row r="1238" spans="1:19" ht="15.75" x14ac:dyDescent="0.25">
      <c r="A1238" s="36" t="s">
        <v>1278</v>
      </c>
      <c r="B1238" t="str">
        <f>VLOOKUP(A1238,'Customer Names'!A:E,COLUMN('Customer Names'!D1237),FALSE)</f>
        <v>Ms. Casey</v>
      </c>
      <c r="C1238">
        <f>VLOOKUP($A1238,'Medical Examinations'!$A:$J,COLUMN('Medical Examinations'!B1237),FALSE)</f>
        <v>29.925000000000001</v>
      </c>
      <c r="D1238">
        <f>VLOOKUP($A1238,'Medical Examinations'!$A:$J,COLUMN('Medical Examinations'!C1237),FALSE)</f>
        <v>8.2899999999999991</v>
      </c>
      <c r="E1238" t="str">
        <f>VLOOKUP($A1238,'Medical Examinations'!$A:$J,COLUMN('Medical Examinations'!D1237),FALSE)</f>
        <v>No</v>
      </c>
      <c r="F1238" t="str">
        <f>VLOOKUP($A1238,'Medical Examinations'!$A:$J,COLUMN('Medical Examinations'!E1237),FALSE)</f>
        <v>No</v>
      </c>
      <c r="G1238" t="str">
        <f>VLOOKUP($A1238,'Medical Examinations'!$A:$J,COLUMN('Medical Examinations'!F1237),FALSE)</f>
        <v>No</v>
      </c>
      <c r="H1238">
        <f>VLOOKUP($A1238,'Medical Examinations'!$A:$J,COLUMN('Medical Examinations'!G1237),FALSE)</f>
        <v>2</v>
      </c>
      <c r="I1238" t="str">
        <f>VLOOKUP($A1238,'Medical Examinations'!$A:$J,COLUMN('Medical Examinations'!H1237),FALSE)</f>
        <v>No</v>
      </c>
      <c r="J1238" t="str">
        <f>VLOOKUP($A1238,'Medical Examinations'!$A:$J,COLUMN('Medical Examinations'!I1237),FALSE)</f>
        <v>Overweight</v>
      </c>
      <c r="K1238" t="str">
        <f>VLOOKUP($A1238,'Medical Examinations'!$A:$J,COLUMN('Medical Examinations'!J1237),FALSE)</f>
        <v>Diabetes</v>
      </c>
      <c r="L1238" s="30">
        <f>VLOOKUP($A1238,'Hospitalisation Details'!$A:$K,COLUMN('Hospitalisation Details'!J1237),FALSE)</f>
        <v>26948</v>
      </c>
      <c r="M1238" s="23">
        <f>VLOOKUP($A1238,'Hospitalisation Details'!$A:$K,COLUMN('Hospitalisation Details'!F1237),FALSE)</f>
        <v>8988.16</v>
      </c>
      <c r="N1238" t="str">
        <f>VLOOKUP($A1238,'Hospitalisation Details'!$A:$K,COLUMN('Hospitalisation Details'!G1237),FALSE)</f>
        <v>Tier - 2</v>
      </c>
      <c r="O1238" t="str">
        <f>VLOOKUP($A1238,'Hospitalisation Details'!$A:$K,COLUMN('Hospitalisation Details'!H1237),FALSE)</f>
        <v>Tier - 1</v>
      </c>
      <c r="P1238" t="str">
        <f>VLOOKUP($A1238,'Hospitalisation Details'!$A:$K,COLUMN('Hospitalisation Details'!I1237),FALSE)</f>
        <v>R1012</v>
      </c>
      <c r="Q1238">
        <f>VLOOKUP($A1238,'Hospitalisation Details'!$A:$K,COLUMN('Hospitalisation Details'!K1237),FALSE)</f>
        <v>49</v>
      </c>
      <c r="R1238" t="str" cm="1">
        <f t="array" ref="R1238">_xlfn.IFS(
Q1238&lt;=10,"0-10",
Q1238&lt;=20,"11-20",
Q1238&lt;=30,"21-30",
Q1238&lt;=40,"31-40",
Q1238&lt;=50,"41-50",
Q1238&lt;=60,"51-60",
Q1238&lt;=70,"61-70"
)</f>
        <v>41-50</v>
      </c>
      <c r="S1238" t="str">
        <f t="shared" si="19"/>
        <v>Yes</v>
      </c>
    </row>
    <row r="1239" spans="1:19" ht="15.75" x14ac:dyDescent="0.25">
      <c r="A1239" s="36" t="s">
        <v>1279</v>
      </c>
      <c r="B1239" t="str">
        <f>VLOOKUP(A1239,'Customer Names'!A:E,COLUMN('Customer Names'!D1238),FALSE)</f>
        <v>Mr. Samuel</v>
      </c>
      <c r="C1239">
        <f>VLOOKUP($A1239,'Medical Examinations'!$A:$J,COLUMN('Medical Examinations'!B1238),FALSE)</f>
        <v>37.29</v>
      </c>
      <c r="D1239">
        <f>VLOOKUP($A1239,'Medical Examinations'!$A:$J,COLUMN('Medical Examinations'!C1238),FALSE)</f>
        <v>10.46</v>
      </c>
      <c r="E1239" t="str">
        <f>VLOOKUP($A1239,'Medical Examinations'!$A:$J,COLUMN('Medical Examinations'!D1238),FALSE)</f>
        <v>No</v>
      </c>
      <c r="F1239" t="str">
        <f>VLOOKUP($A1239,'Medical Examinations'!$A:$J,COLUMN('Medical Examinations'!E1238),FALSE)</f>
        <v>No</v>
      </c>
      <c r="G1239" t="str">
        <f>VLOOKUP($A1239,'Medical Examinations'!$A:$J,COLUMN('Medical Examinations'!F1238),FALSE)</f>
        <v>No</v>
      </c>
      <c r="H1239">
        <f>VLOOKUP($A1239,'Medical Examinations'!$A:$J,COLUMN('Medical Examinations'!G1238),FALSE)</f>
        <v>0</v>
      </c>
      <c r="I1239" t="str">
        <f>VLOOKUP($A1239,'Medical Examinations'!$A:$J,COLUMN('Medical Examinations'!H1238),FALSE)</f>
        <v>No</v>
      </c>
      <c r="J1239" t="str">
        <f>VLOOKUP($A1239,'Medical Examinations'!$A:$J,COLUMN('Medical Examinations'!I1238),FALSE)</f>
        <v>Obesity</v>
      </c>
      <c r="K1239" t="str">
        <f>VLOOKUP($A1239,'Medical Examinations'!$A:$J,COLUMN('Medical Examinations'!J1238),FALSE)</f>
        <v>Diabetes</v>
      </c>
      <c r="L1239" s="30">
        <f>VLOOKUP($A1239,'Hospitalisation Details'!$A:$K,COLUMN('Hospitalisation Details'!J1238),FALSE)</f>
        <v>27231</v>
      </c>
      <c r="M1239" s="23">
        <f>VLOOKUP($A1239,'Hospitalisation Details'!$A:$K,COLUMN('Hospitalisation Details'!F1238),FALSE)</f>
        <v>8978.19</v>
      </c>
      <c r="N1239" t="str">
        <f>VLOOKUP($A1239,'Hospitalisation Details'!$A:$K,COLUMN('Hospitalisation Details'!G1238),FALSE)</f>
        <v>Tier - 2</v>
      </c>
      <c r="O1239" t="str">
        <f>VLOOKUP($A1239,'Hospitalisation Details'!$A:$K,COLUMN('Hospitalisation Details'!H1238),FALSE)</f>
        <v>Tier - 2</v>
      </c>
      <c r="P1239" t="str">
        <f>VLOOKUP($A1239,'Hospitalisation Details'!$A:$K,COLUMN('Hospitalisation Details'!I1238),FALSE)</f>
        <v>R1013</v>
      </c>
      <c r="Q1239">
        <f>VLOOKUP($A1239,'Hospitalisation Details'!$A:$K,COLUMN('Hospitalisation Details'!K1238),FALSE)</f>
        <v>48</v>
      </c>
      <c r="R1239" t="str" cm="1">
        <f t="array" ref="R1239">_xlfn.IFS(
Q1239&lt;=10,"0-10",
Q1239&lt;=20,"11-20",
Q1239&lt;=30,"21-30",
Q1239&lt;=40,"31-40",
Q1239&lt;=50,"41-50",
Q1239&lt;=60,"51-60",
Q1239&lt;=70,"61-70"
)</f>
        <v>41-50</v>
      </c>
      <c r="S1239" t="str">
        <f t="shared" si="19"/>
        <v>Yes</v>
      </c>
    </row>
    <row r="1240" spans="1:19" ht="15.75" x14ac:dyDescent="0.25">
      <c r="A1240" s="36" t="s">
        <v>1280</v>
      </c>
      <c r="B1240" t="str">
        <f>VLOOKUP(A1240,'Customer Names'!A:E,COLUMN('Customer Names'!D1239),FALSE)</f>
        <v>Mr. Braulio</v>
      </c>
      <c r="C1240">
        <f>VLOOKUP($A1240,'Medical Examinations'!$A:$J,COLUMN('Medical Examinations'!B1239),FALSE)</f>
        <v>30.2</v>
      </c>
      <c r="D1240">
        <f>VLOOKUP($A1240,'Medical Examinations'!$A:$J,COLUMN('Medical Examinations'!C1239),FALSE)</f>
        <v>11.96</v>
      </c>
      <c r="E1240" t="str">
        <f>VLOOKUP($A1240,'Medical Examinations'!$A:$J,COLUMN('Medical Examinations'!D1239),FALSE)</f>
        <v>No</v>
      </c>
      <c r="F1240" t="str">
        <f>VLOOKUP($A1240,'Medical Examinations'!$A:$J,COLUMN('Medical Examinations'!E1239),FALSE)</f>
        <v>No</v>
      </c>
      <c r="G1240" t="str">
        <f>VLOOKUP($A1240,'Medical Examinations'!$A:$J,COLUMN('Medical Examinations'!F1239),FALSE)</f>
        <v>No</v>
      </c>
      <c r="H1240">
        <f>VLOOKUP($A1240,'Medical Examinations'!$A:$J,COLUMN('Medical Examinations'!G1239),FALSE)</f>
        <v>0</v>
      </c>
      <c r="I1240" t="str">
        <f>VLOOKUP($A1240,'Medical Examinations'!$A:$J,COLUMN('Medical Examinations'!H1239),FALSE)</f>
        <v>No</v>
      </c>
      <c r="J1240" t="str">
        <f>VLOOKUP($A1240,'Medical Examinations'!$A:$J,COLUMN('Medical Examinations'!I1239),FALSE)</f>
        <v>Obesity</v>
      </c>
      <c r="K1240" t="str">
        <f>VLOOKUP($A1240,'Medical Examinations'!$A:$J,COLUMN('Medical Examinations'!J1239),FALSE)</f>
        <v>Diabetes</v>
      </c>
      <c r="L1240" s="30">
        <f>VLOOKUP($A1240,'Hospitalisation Details'!$A:$K,COLUMN('Hospitalisation Details'!J1239),FALSE)</f>
        <v>27280</v>
      </c>
      <c r="M1240" s="23">
        <f>VLOOKUP($A1240,'Hospitalisation Details'!$A:$K,COLUMN('Hospitalisation Details'!F1239),FALSE)</f>
        <v>8968.33</v>
      </c>
      <c r="N1240" t="str">
        <f>VLOOKUP($A1240,'Hospitalisation Details'!$A:$K,COLUMN('Hospitalisation Details'!G1239),FALSE)</f>
        <v>Tier - 3</v>
      </c>
      <c r="O1240" t="str">
        <f>VLOOKUP($A1240,'Hospitalisation Details'!$A:$K,COLUMN('Hospitalisation Details'!H1239),FALSE)</f>
        <v>Tier - 2</v>
      </c>
      <c r="P1240" t="str">
        <f>VLOOKUP($A1240,'Hospitalisation Details'!$A:$K,COLUMN('Hospitalisation Details'!I1239),FALSE)</f>
        <v>R1011</v>
      </c>
      <c r="Q1240">
        <f>VLOOKUP($A1240,'Hospitalisation Details'!$A:$K,COLUMN('Hospitalisation Details'!K1239),FALSE)</f>
        <v>48</v>
      </c>
      <c r="R1240" t="str" cm="1">
        <f t="array" ref="R1240">_xlfn.IFS(
Q1240&lt;=10,"0-10",
Q1240&lt;=20,"11-20",
Q1240&lt;=30,"21-30",
Q1240&lt;=40,"31-40",
Q1240&lt;=50,"41-50",
Q1240&lt;=60,"51-60",
Q1240&lt;=70,"61-70"
)</f>
        <v>41-50</v>
      </c>
      <c r="S1240" t="str">
        <f t="shared" si="19"/>
        <v>Yes</v>
      </c>
    </row>
    <row r="1241" spans="1:19" ht="15.75" x14ac:dyDescent="0.25">
      <c r="A1241" s="36" t="s">
        <v>1281</v>
      </c>
      <c r="B1241" t="str">
        <f>VLOOKUP(A1241,'Customer Names'!A:E,COLUMN('Customer Names'!D1240),FALSE)</f>
        <v>Ms. Anne-Marie</v>
      </c>
      <c r="C1241">
        <f>VLOOKUP($A1241,'Medical Examinations'!$A:$J,COLUMN('Medical Examinations'!B1240),FALSE)</f>
        <v>24.225000000000001</v>
      </c>
      <c r="D1241">
        <f>VLOOKUP($A1241,'Medical Examinations'!$A:$J,COLUMN('Medical Examinations'!C1240),FALSE)</f>
        <v>4.25</v>
      </c>
      <c r="E1241" t="str">
        <f>VLOOKUP($A1241,'Medical Examinations'!$A:$J,COLUMN('Medical Examinations'!D1240),FALSE)</f>
        <v>Yes</v>
      </c>
      <c r="F1241" t="str">
        <f>VLOOKUP($A1241,'Medical Examinations'!$A:$J,COLUMN('Medical Examinations'!E1240),FALSE)</f>
        <v>No</v>
      </c>
      <c r="G1241" t="str">
        <f>VLOOKUP($A1241,'Medical Examinations'!$A:$J,COLUMN('Medical Examinations'!F1240),FALSE)</f>
        <v>Yes</v>
      </c>
      <c r="H1241">
        <f>VLOOKUP($A1241,'Medical Examinations'!$A:$J,COLUMN('Medical Examinations'!G1240),FALSE)</f>
        <v>1</v>
      </c>
      <c r="I1241" t="str">
        <f>VLOOKUP($A1241,'Medical Examinations'!$A:$J,COLUMN('Medical Examinations'!H1240),FALSE)</f>
        <v>No</v>
      </c>
      <c r="J1241" t="str">
        <f>VLOOKUP($A1241,'Medical Examinations'!$A:$J,COLUMN('Medical Examinations'!I1240),FALSE)</f>
        <v>Healthy Weight</v>
      </c>
      <c r="K1241" t="str">
        <f>VLOOKUP($A1241,'Medical Examinations'!$A:$J,COLUMN('Medical Examinations'!J1240),FALSE)</f>
        <v>Normal</v>
      </c>
      <c r="L1241" s="30">
        <f>VLOOKUP($A1241,'Hospitalisation Details'!$A:$K,COLUMN('Hospitalisation Details'!J1240),FALSE)</f>
        <v>30512</v>
      </c>
      <c r="M1241" s="23">
        <f>VLOOKUP($A1241,'Hospitalisation Details'!$A:$K,COLUMN('Hospitalisation Details'!F1240),FALSE)</f>
        <v>8965.7999999999993</v>
      </c>
      <c r="N1241" t="str">
        <f>VLOOKUP($A1241,'Hospitalisation Details'!$A:$K,COLUMN('Hospitalisation Details'!G1240),FALSE)</f>
        <v>Tier - 2</v>
      </c>
      <c r="O1241" t="str">
        <f>VLOOKUP($A1241,'Hospitalisation Details'!$A:$K,COLUMN('Hospitalisation Details'!H1240),FALSE)</f>
        <v>Tier - 3</v>
      </c>
      <c r="P1241" t="str">
        <f>VLOOKUP($A1241,'Hospitalisation Details'!$A:$K,COLUMN('Hospitalisation Details'!I1240),FALSE)</f>
        <v>R1012</v>
      </c>
      <c r="Q1241">
        <f>VLOOKUP($A1241,'Hospitalisation Details'!$A:$K,COLUMN('Hospitalisation Details'!K1240),FALSE)</f>
        <v>39</v>
      </c>
      <c r="R1241" t="str" cm="1">
        <f t="array" ref="R1241">_xlfn.IFS(
Q1241&lt;=10,"0-10",
Q1241&lt;=20,"11-20",
Q1241&lt;=30,"21-30",
Q1241&lt;=40,"31-40",
Q1241&lt;=50,"41-50",
Q1241&lt;=60,"51-60",
Q1241&lt;=70,"61-70"
)</f>
        <v>31-40</v>
      </c>
      <c r="S1241" t="str">
        <f t="shared" si="19"/>
        <v>No</v>
      </c>
    </row>
    <row r="1242" spans="1:19" ht="15.75" x14ac:dyDescent="0.25">
      <c r="A1242" s="36" t="s">
        <v>1282</v>
      </c>
      <c r="B1242" t="str">
        <f>VLOOKUP(A1242,'Customer Names'!A:E,COLUMN('Customer Names'!D1241),FALSE)</f>
        <v>Mr. Samuel</v>
      </c>
      <c r="C1242">
        <f>VLOOKUP($A1242,'Medical Examinations'!$A:$J,COLUMN('Medical Examinations'!B1241),FALSE)</f>
        <v>31.445</v>
      </c>
      <c r="D1242">
        <f>VLOOKUP($A1242,'Medical Examinations'!$A:$J,COLUMN('Medical Examinations'!C1241),FALSE)</f>
        <v>8.33</v>
      </c>
      <c r="E1242" t="str">
        <f>VLOOKUP($A1242,'Medical Examinations'!$A:$J,COLUMN('Medical Examinations'!D1241),FALSE)</f>
        <v>No</v>
      </c>
      <c r="F1242" t="str">
        <f>VLOOKUP($A1242,'Medical Examinations'!$A:$J,COLUMN('Medical Examinations'!E1241),FALSE)</f>
        <v>No</v>
      </c>
      <c r="G1242" t="str">
        <f>VLOOKUP($A1242,'Medical Examinations'!$A:$J,COLUMN('Medical Examinations'!F1241),FALSE)</f>
        <v>No</v>
      </c>
      <c r="H1242">
        <f>VLOOKUP($A1242,'Medical Examinations'!$A:$J,COLUMN('Medical Examinations'!G1241),FALSE)</f>
        <v>0</v>
      </c>
      <c r="I1242" t="str">
        <f>VLOOKUP($A1242,'Medical Examinations'!$A:$J,COLUMN('Medical Examinations'!H1241),FALSE)</f>
        <v>No</v>
      </c>
      <c r="J1242" t="str">
        <f>VLOOKUP($A1242,'Medical Examinations'!$A:$J,COLUMN('Medical Examinations'!I1241),FALSE)</f>
        <v>Obesity</v>
      </c>
      <c r="K1242" t="str">
        <f>VLOOKUP($A1242,'Medical Examinations'!$A:$J,COLUMN('Medical Examinations'!J1241),FALSE)</f>
        <v>Diabetes</v>
      </c>
      <c r="L1242" s="30">
        <f>VLOOKUP($A1242,'Hospitalisation Details'!$A:$K,COLUMN('Hospitalisation Details'!J1241),FALSE)</f>
        <v>27258</v>
      </c>
      <c r="M1242" s="23">
        <f>VLOOKUP($A1242,'Hospitalisation Details'!$A:$K,COLUMN('Hospitalisation Details'!F1241),FALSE)</f>
        <v>8964.06</v>
      </c>
      <c r="N1242" t="str">
        <f>VLOOKUP($A1242,'Hospitalisation Details'!$A:$K,COLUMN('Hospitalisation Details'!G1241),FALSE)</f>
        <v>Tier - 3</v>
      </c>
      <c r="O1242" t="str">
        <f>VLOOKUP($A1242,'Hospitalisation Details'!$A:$K,COLUMN('Hospitalisation Details'!H1241),FALSE)</f>
        <v>Tier - 2</v>
      </c>
      <c r="P1242" t="str">
        <f>VLOOKUP($A1242,'Hospitalisation Details'!$A:$K,COLUMN('Hospitalisation Details'!I1241),FALSE)</f>
        <v>R1016</v>
      </c>
      <c r="Q1242">
        <f>VLOOKUP($A1242,'Hospitalisation Details'!$A:$K,COLUMN('Hospitalisation Details'!K1241),FALSE)</f>
        <v>48</v>
      </c>
      <c r="R1242" t="str" cm="1">
        <f t="array" ref="R1242">_xlfn.IFS(
Q1242&lt;=10,"0-10",
Q1242&lt;=20,"11-20",
Q1242&lt;=30,"21-30",
Q1242&lt;=40,"31-40",
Q1242&lt;=50,"41-50",
Q1242&lt;=60,"51-60",
Q1242&lt;=70,"61-70"
)</f>
        <v>41-50</v>
      </c>
      <c r="S1242" t="str">
        <f t="shared" si="19"/>
        <v>Yes</v>
      </c>
    </row>
    <row r="1243" spans="1:19" ht="15.75" x14ac:dyDescent="0.25">
      <c r="A1243" s="36" t="s">
        <v>1283</v>
      </c>
      <c r="B1243" t="str">
        <f>VLOOKUP(A1243,'Customer Names'!A:E,COLUMN('Customer Names'!D1242),FALSE)</f>
        <v>Mrs. Yuki</v>
      </c>
      <c r="C1243">
        <f>VLOOKUP($A1243,'Medical Examinations'!$A:$J,COLUMN('Medical Examinations'!B1242),FALSE)</f>
        <v>38.880000000000003</v>
      </c>
      <c r="D1243">
        <f>VLOOKUP($A1243,'Medical Examinations'!$A:$J,COLUMN('Medical Examinations'!C1242),FALSE)</f>
        <v>4.29</v>
      </c>
      <c r="E1243" t="str">
        <f>VLOOKUP($A1243,'Medical Examinations'!$A:$J,COLUMN('Medical Examinations'!D1242),FALSE)</f>
        <v>No</v>
      </c>
      <c r="F1243" t="str">
        <f>VLOOKUP($A1243,'Medical Examinations'!$A:$J,COLUMN('Medical Examinations'!E1242),FALSE)</f>
        <v>No</v>
      </c>
      <c r="G1243" t="str">
        <f>VLOOKUP($A1243,'Medical Examinations'!$A:$J,COLUMN('Medical Examinations'!F1242),FALSE)</f>
        <v>No</v>
      </c>
      <c r="H1243">
        <f>VLOOKUP($A1243,'Medical Examinations'!$A:$J,COLUMN('Medical Examinations'!G1242),FALSE)</f>
        <v>1</v>
      </c>
      <c r="I1243" t="str">
        <f>VLOOKUP($A1243,'Medical Examinations'!$A:$J,COLUMN('Medical Examinations'!H1242),FALSE)</f>
        <v>No</v>
      </c>
      <c r="J1243" t="str">
        <f>VLOOKUP($A1243,'Medical Examinations'!$A:$J,COLUMN('Medical Examinations'!I1242),FALSE)</f>
        <v>Obesity</v>
      </c>
      <c r="K1243" t="str">
        <f>VLOOKUP($A1243,'Medical Examinations'!$A:$J,COLUMN('Medical Examinations'!J1242),FALSE)</f>
        <v>Normal</v>
      </c>
      <c r="L1243" s="30">
        <f>VLOOKUP($A1243,'Hospitalisation Details'!$A:$K,COLUMN('Hospitalisation Details'!J1242),FALSE)</f>
        <v>33874</v>
      </c>
      <c r="M1243" s="23">
        <f>VLOOKUP($A1243,'Hospitalisation Details'!$A:$K,COLUMN('Hospitalisation Details'!F1242),FALSE)</f>
        <v>8954.99</v>
      </c>
      <c r="N1243" t="str">
        <f>VLOOKUP($A1243,'Hospitalisation Details'!$A:$K,COLUMN('Hospitalisation Details'!G1242),FALSE)</f>
        <v>Tier - 2</v>
      </c>
      <c r="O1243" t="str">
        <f>VLOOKUP($A1243,'Hospitalisation Details'!$A:$K,COLUMN('Hospitalisation Details'!H1242),FALSE)</f>
        <v>Tier - 3</v>
      </c>
      <c r="P1243" t="str">
        <f>VLOOKUP($A1243,'Hospitalisation Details'!$A:$K,COLUMN('Hospitalisation Details'!I1242),FALSE)</f>
        <v>R1026</v>
      </c>
      <c r="Q1243">
        <f>VLOOKUP($A1243,'Hospitalisation Details'!$A:$K,COLUMN('Hospitalisation Details'!K1242),FALSE)</f>
        <v>30</v>
      </c>
      <c r="R1243" t="str" cm="1">
        <f t="array" ref="R1243">_xlfn.IFS(
Q1243&lt;=10,"0-10",
Q1243&lt;=20,"11-20",
Q1243&lt;=30,"21-30",
Q1243&lt;=40,"31-40",
Q1243&lt;=50,"41-50",
Q1243&lt;=60,"51-60",
Q1243&lt;=70,"61-70"
)</f>
        <v>21-30</v>
      </c>
      <c r="S1243" t="str">
        <f t="shared" si="19"/>
        <v>No</v>
      </c>
    </row>
    <row r="1244" spans="1:19" ht="15.75" x14ac:dyDescent="0.25">
      <c r="A1244" s="36" t="s">
        <v>1284</v>
      </c>
      <c r="B1244" t="str">
        <f>VLOOKUP(A1244,'Customer Names'!A:E,COLUMN('Customer Names'!D1243),FALSE)</f>
        <v>Mr. Rafer</v>
      </c>
      <c r="C1244">
        <f>VLOOKUP($A1244,'Medical Examinations'!$A:$J,COLUMN('Medical Examinations'!B1243),FALSE)</f>
        <v>43.89</v>
      </c>
      <c r="D1244">
        <f>VLOOKUP($A1244,'Medical Examinations'!$A:$J,COLUMN('Medical Examinations'!C1243),FALSE)</f>
        <v>6.32</v>
      </c>
      <c r="E1244" t="str">
        <f>VLOOKUP($A1244,'Medical Examinations'!$A:$J,COLUMN('Medical Examinations'!D1243),FALSE)</f>
        <v>Yes</v>
      </c>
      <c r="F1244" t="str">
        <f>VLOOKUP($A1244,'Medical Examinations'!$A:$J,COLUMN('Medical Examinations'!E1243),FALSE)</f>
        <v>No</v>
      </c>
      <c r="G1244" t="str">
        <f>VLOOKUP($A1244,'Medical Examinations'!$A:$J,COLUMN('Medical Examinations'!F1243),FALSE)</f>
        <v>No</v>
      </c>
      <c r="H1244">
        <f>VLOOKUP($A1244,'Medical Examinations'!$A:$J,COLUMN('Medical Examinations'!G1243),FALSE)</f>
        <v>0</v>
      </c>
      <c r="I1244" t="str">
        <f>VLOOKUP($A1244,'Medical Examinations'!$A:$J,COLUMN('Medical Examinations'!H1243),FALSE)</f>
        <v>No</v>
      </c>
      <c r="J1244" t="str">
        <f>VLOOKUP($A1244,'Medical Examinations'!$A:$J,COLUMN('Medical Examinations'!I1243),FALSE)</f>
        <v>Obesity</v>
      </c>
      <c r="K1244" t="str">
        <f>VLOOKUP($A1244,'Medical Examinations'!$A:$J,COLUMN('Medical Examinations'!J1243),FALSE)</f>
        <v>Prediabetes</v>
      </c>
      <c r="L1244" s="30">
        <f>VLOOKUP($A1244,'Hospitalisation Details'!$A:$K,COLUMN('Hospitalisation Details'!J1243),FALSE)</f>
        <v>28119</v>
      </c>
      <c r="M1244" s="23">
        <f>VLOOKUP($A1244,'Hospitalisation Details'!$A:$K,COLUMN('Hospitalisation Details'!F1243),FALSE)</f>
        <v>8944.1200000000008</v>
      </c>
      <c r="N1244" t="str">
        <f>VLOOKUP($A1244,'Hospitalisation Details'!$A:$K,COLUMN('Hospitalisation Details'!G1243),FALSE)</f>
        <v>Tier - 3</v>
      </c>
      <c r="O1244" t="str">
        <f>VLOOKUP($A1244,'Hospitalisation Details'!$A:$K,COLUMN('Hospitalisation Details'!H1243),FALSE)</f>
        <v>Tier - 2</v>
      </c>
      <c r="P1244" t="str">
        <f>VLOOKUP($A1244,'Hospitalisation Details'!$A:$K,COLUMN('Hospitalisation Details'!I1243),FALSE)</f>
        <v>R1013</v>
      </c>
      <c r="Q1244">
        <f>VLOOKUP($A1244,'Hospitalisation Details'!$A:$K,COLUMN('Hospitalisation Details'!K1243),FALSE)</f>
        <v>46</v>
      </c>
      <c r="R1244" t="str" cm="1">
        <f t="array" ref="R1244">_xlfn.IFS(
Q1244&lt;=10,"0-10",
Q1244&lt;=20,"11-20",
Q1244&lt;=30,"21-30",
Q1244&lt;=40,"31-40",
Q1244&lt;=50,"41-50",
Q1244&lt;=60,"51-60",
Q1244&lt;=70,"61-70"
)</f>
        <v>41-50</v>
      </c>
      <c r="S1244" t="str">
        <f t="shared" si="19"/>
        <v>Yes</v>
      </c>
    </row>
    <row r="1245" spans="1:19" ht="15.75" x14ac:dyDescent="0.25">
      <c r="A1245" s="36" t="s">
        <v>1285</v>
      </c>
      <c r="B1245" t="str">
        <f>VLOOKUP(A1245,'Customer Names'!A:E,COLUMN('Customer Names'!D1244),FALSE)</f>
        <v>Ms. Claire</v>
      </c>
      <c r="C1245">
        <f>VLOOKUP($A1245,'Medical Examinations'!$A:$J,COLUMN('Medical Examinations'!B1244),FALSE)</f>
        <v>25.6</v>
      </c>
      <c r="D1245">
        <f>VLOOKUP($A1245,'Medical Examinations'!$A:$J,COLUMN('Medical Examinations'!C1244),FALSE)</f>
        <v>5.65</v>
      </c>
      <c r="E1245" t="str">
        <f>VLOOKUP($A1245,'Medical Examinations'!$A:$J,COLUMN('Medical Examinations'!D1244),FALSE)</f>
        <v>No</v>
      </c>
      <c r="F1245" t="str">
        <f>VLOOKUP($A1245,'Medical Examinations'!$A:$J,COLUMN('Medical Examinations'!E1244),FALSE)</f>
        <v>No</v>
      </c>
      <c r="G1245" t="str">
        <f>VLOOKUP($A1245,'Medical Examinations'!$A:$J,COLUMN('Medical Examinations'!F1244),FALSE)</f>
        <v>No</v>
      </c>
      <c r="H1245">
        <f>VLOOKUP($A1245,'Medical Examinations'!$A:$J,COLUMN('Medical Examinations'!G1244),FALSE)</f>
        <v>2</v>
      </c>
      <c r="I1245" t="str">
        <f>VLOOKUP($A1245,'Medical Examinations'!$A:$J,COLUMN('Medical Examinations'!H1244),FALSE)</f>
        <v>No</v>
      </c>
      <c r="J1245" t="str">
        <f>VLOOKUP($A1245,'Medical Examinations'!$A:$J,COLUMN('Medical Examinations'!I1244),FALSE)</f>
        <v>Overweight</v>
      </c>
      <c r="K1245" t="str">
        <f>VLOOKUP($A1245,'Medical Examinations'!$A:$J,COLUMN('Medical Examinations'!J1244),FALSE)</f>
        <v>Normal</v>
      </c>
      <c r="L1245" s="30">
        <f>VLOOKUP($A1245,'Hospitalisation Details'!$A:$K,COLUMN('Hospitalisation Details'!J1244),FALSE)</f>
        <v>26456</v>
      </c>
      <c r="M1245" s="23">
        <f>VLOOKUP($A1245,'Hospitalisation Details'!$A:$K,COLUMN('Hospitalisation Details'!F1244),FALSE)</f>
        <v>8932.08</v>
      </c>
      <c r="N1245" t="str">
        <f>VLOOKUP($A1245,'Hospitalisation Details'!$A:$K,COLUMN('Hospitalisation Details'!G1244),FALSE)</f>
        <v>Tier - 2</v>
      </c>
      <c r="O1245" t="str">
        <f>VLOOKUP($A1245,'Hospitalisation Details'!$A:$K,COLUMN('Hospitalisation Details'!H1244),FALSE)</f>
        <v>Tier - 1</v>
      </c>
      <c r="P1245" t="str">
        <f>VLOOKUP($A1245,'Hospitalisation Details'!$A:$K,COLUMN('Hospitalisation Details'!I1244),FALSE)</f>
        <v>R1011</v>
      </c>
      <c r="Q1245">
        <f>VLOOKUP($A1245,'Hospitalisation Details'!$A:$K,COLUMN('Hospitalisation Details'!K1244),FALSE)</f>
        <v>51</v>
      </c>
      <c r="R1245" t="str" cm="1">
        <f t="array" ref="R1245">_xlfn.IFS(
Q1245&lt;=10,"0-10",
Q1245&lt;=20,"11-20",
Q1245&lt;=30,"21-30",
Q1245&lt;=40,"31-40",
Q1245&lt;=50,"41-50",
Q1245&lt;=60,"51-60",
Q1245&lt;=70,"61-70"
)</f>
        <v>51-60</v>
      </c>
      <c r="S1245" t="str">
        <f t="shared" si="19"/>
        <v>No</v>
      </c>
    </row>
    <row r="1246" spans="1:19" ht="15.75" x14ac:dyDescent="0.25">
      <c r="A1246" s="36" t="s">
        <v>1286</v>
      </c>
      <c r="B1246" t="str">
        <f>VLOOKUP(A1246,'Customer Names'!A:E,COLUMN('Customer Names'!D1245),FALSE)</f>
        <v>Ms. Erynn</v>
      </c>
      <c r="C1246">
        <f>VLOOKUP($A1246,'Medical Examinations'!$A:$J,COLUMN('Medical Examinations'!B1245),FALSE)</f>
        <v>29.545000000000002</v>
      </c>
      <c r="D1246">
        <f>VLOOKUP($A1246,'Medical Examinations'!$A:$J,COLUMN('Medical Examinations'!C1245),FALSE)</f>
        <v>8.41</v>
      </c>
      <c r="E1246" t="str">
        <f>VLOOKUP($A1246,'Medical Examinations'!$A:$J,COLUMN('Medical Examinations'!D1245),FALSE)</f>
        <v>Yes</v>
      </c>
      <c r="F1246" t="str">
        <f>VLOOKUP($A1246,'Medical Examinations'!$A:$J,COLUMN('Medical Examinations'!E1245),FALSE)</f>
        <v>No</v>
      </c>
      <c r="G1246" t="str">
        <f>VLOOKUP($A1246,'Medical Examinations'!$A:$J,COLUMN('Medical Examinations'!F1245),FALSE)</f>
        <v>No</v>
      </c>
      <c r="H1246">
        <f>VLOOKUP($A1246,'Medical Examinations'!$A:$J,COLUMN('Medical Examinations'!G1245),FALSE)</f>
        <v>1</v>
      </c>
      <c r="I1246" t="str">
        <f>VLOOKUP($A1246,'Medical Examinations'!$A:$J,COLUMN('Medical Examinations'!H1245),FALSE)</f>
        <v>No</v>
      </c>
      <c r="J1246" t="str">
        <f>VLOOKUP($A1246,'Medical Examinations'!$A:$J,COLUMN('Medical Examinations'!I1245),FALSE)</f>
        <v>Overweight</v>
      </c>
      <c r="K1246" t="str">
        <f>VLOOKUP($A1246,'Medical Examinations'!$A:$J,COLUMN('Medical Examinations'!J1245),FALSE)</f>
        <v>Diabetes</v>
      </c>
      <c r="L1246" s="30">
        <f>VLOOKUP($A1246,'Hospitalisation Details'!$A:$K,COLUMN('Hospitalisation Details'!J1245),FALSE)</f>
        <v>27582</v>
      </c>
      <c r="M1246" s="23">
        <f>VLOOKUP($A1246,'Hospitalisation Details'!$A:$K,COLUMN('Hospitalisation Details'!F1245),FALSE)</f>
        <v>8930.93</v>
      </c>
      <c r="N1246" t="str">
        <f>VLOOKUP($A1246,'Hospitalisation Details'!$A:$K,COLUMN('Hospitalisation Details'!G1245),FALSE)</f>
        <v>Tier - 2</v>
      </c>
      <c r="O1246" t="str">
        <f>VLOOKUP($A1246,'Hospitalisation Details'!$A:$K,COLUMN('Hospitalisation Details'!H1245),FALSE)</f>
        <v>Tier - 2</v>
      </c>
      <c r="P1246" t="str">
        <f>VLOOKUP($A1246,'Hospitalisation Details'!$A:$K,COLUMN('Hospitalisation Details'!I1245),FALSE)</f>
        <v>R1012</v>
      </c>
      <c r="Q1246">
        <f>VLOOKUP($A1246,'Hospitalisation Details'!$A:$K,COLUMN('Hospitalisation Details'!K1245),FALSE)</f>
        <v>47</v>
      </c>
      <c r="R1246" t="str" cm="1">
        <f t="array" ref="R1246">_xlfn.IFS(
Q1246&lt;=10,"0-10",
Q1246&lt;=20,"11-20",
Q1246&lt;=30,"21-30",
Q1246&lt;=40,"31-40",
Q1246&lt;=50,"41-50",
Q1246&lt;=60,"51-60",
Q1246&lt;=70,"61-70"
)</f>
        <v>41-50</v>
      </c>
      <c r="S1246" t="str">
        <f t="shared" si="19"/>
        <v>Yes</v>
      </c>
    </row>
    <row r="1247" spans="1:19" ht="15.75" x14ac:dyDescent="0.25">
      <c r="A1247" s="36" t="s">
        <v>1287</v>
      </c>
      <c r="B1247" t="str">
        <f>VLOOKUP(A1247,'Customer Names'!A:E,COLUMN('Customer Names'!D1246),FALSE)</f>
        <v>Mr. Mahesh</v>
      </c>
      <c r="C1247">
        <f>VLOOKUP($A1247,'Medical Examinations'!$A:$J,COLUMN('Medical Examinations'!B1246),FALSE)</f>
        <v>23.25</v>
      </c>
      <c r="D1247">
        <f>VLOOKUP($A1247,'Medical Examinations'!$A:$J,COLUMN('Medical Examinations'!C1246),FALSE)</f>
        <v>11.96</v>
      </c>
      <c r="E1247" t="str">
        <f>VLOOKUP($A1247,'Medical Examinations'!$A:$J,COLUMN('Medical Examinations'!D1246),FALSE)</f>
        <v>Yes</v>
      </c>
      <c r="F1247" t="str">
        <f>VLOOKUP($A1247,'Medical Examinations'!$A:$J,COLUMN('Medical Examinations'!E1246),FALSE)</f>
        <v>No</v>
      </c>
      <c r="G1247" t="str">
        <f>VLOOKUP($A1247,'Medical Examinations'!$A:$J,COLUMN('Medical Examinations'!F1246),FALSE)</f>
        <v>No</v>
      </c>
      <c r="H1247">
        <f>VLOOKUP($A1247,'Medical Examinations'!$A:$J,COLUMN('Medical Examinations'!G1246),FALSE)</f>
        <v>0</v>
      </c>
      <c r="I1247" t="str">
        <f>VLOOKUP($A1247,'Medical Examinations'!$A:$J,COLUMN('Medical Examinations'!H1246),FALSE)</f>
        <v>No</v>
      </c>
      <c r="J1247" t="str">
        <f>VLOOKUP($A1247,'Medical Examinations'!$A:$J,COLUMN('Medical Examinations'!I1246),FALSE)</f>
        <v>Healthy Weight</v>
      </c>
      <c r="K1247" t="str">
        <f>VLOOKUP($A1247,'Medical Examinations'!$A:$J,COLUMN('Medical Examinations'!J1246),FALSE)</f>
        <v>Diabetes</v>
      </c>
      <c r="L1247" s="30">
        <f>VLOOKUP($A1247,'Hospitalisation Details'!$A:$K,COLUMN('Hospitalisation Details'!J1246),FALSE)</f>
        <v>24721</v>
      </c>
      <c r="M1247" s="23">
        <f>VLOOKUP($A1247,'Hospitalisation Details'!$A:$K,COLUMN('Hospitalisation Details'!F1246),FALSE)</f>
        <v>8908.4699999999993</v>
      </c>
      <c r="N1247" t="str">
        <f>VLOOKUP($A1247,'Hospitalisation Details'!$A:$K,COLUMN('Hospitalisation Details'!G1246),FALSE)</f>
        <v>Tier - 3</v>
      </c>
      <c r="O1247" t="str">
        <f>VLOOKUP($A1247,'Hospitalisation Details'!$A:$K,COLUMN('Hospitalisation Details'!H1246),FALSE)</f>
        <v>Tier - 2</v>
      </c>
      <c r="P1247" t="str">
        <f>VLOOKUP($A1247,'Hospitalisation Details'!$A:$K,COLUMN('Hospitalisation Details'!I1246),FALSE)</f>
        <v>R1013</v>
      </c>
      <c r="Q1247">
        <f>VLOOKUP($A1247,'Hospitalisation Details'!$A:$K,COLUMN('Hospitalisation Details'!K1246),FALSE)</f>
        <v>55</v>
      </c>
      <c r="R1247" t="str" cm="1">
        <f t="array" ref="R1247">_xlfn.IFS(
Q1247&lt;=10,"0-10",
Q1247&lt;=20,"11-20",
Q1247&lt;=30,"21-30",
Q1247&lt;=40,"31-40",
Q1247&lt;=50,"41-50",
Q1247&lt;=60,"51-60",
Q1247&lt;=70,"61-70"
)</f>
        <v>51-60</v>
      </c>
      <c r="S1247" t="str">
        <f t="shared" si="19"/>
        <v>Yes</v>
      </c>
    </row>
    <row r="1248" spans="1:19" ht="15.75" x14ac:dyDescent="0.25">
      <c r="A1248" s="36" t="s">
        <v>1288</v>
      </c>
      <c r="B1248" t="str">
        <f>VLOOKUP(A1248,'Customer Names'!A:E,COLUMN('Customer Names'!D1247),FALSE)</f>
        <v>Mr. Stanley</v>
      </c>
      <c r="C1248">
        <f>VLOOKUP($A1248,'Medical Examinations'!$A:$J,COLUMN('Medical Examinations'!B1247),FALSE)</f>
        <v>43.95</v>
      </c>
      <c r="D1248">
        <f>VLOOKUP($A1248,'Medical Examinations'!$A:$J,COLUMN('Medical Examinations'!C1247),FALSE)</f>
        <v>5.17</v>
      </c>
      <c r="E1248" t="str">
        <f>VLOOKUP($A1248,'Medical Examinations'!$A:$J,COLUMN('Medical Examinations'!D1247),FALSE)</f>
        <v>Yes</v>
      </c>
      <c r="F1248" t="str">
        <f>VLOOKUP($A1248,'Medical Examinations'!$A:$J,COLUMN('Medical Examinations'!E1247),FALSE)</f>
        <v>No</v>
      </c>
      <c r="G1248" t="str">
        <f>VLOOKUP($A1248,'Medical Examinations'!$A:$J,COLUMN('Medical Examinations'!F1247),FALSE)</f>
        <v>Yes</v>
      </c>
      <c r="H1248">
        <f>VLOOKUP($A1248,'Medical Examinations'!$A:$J,COLUMN('Medical Examinations'!G1247),FALSE)</f>
        <v>1</v>
      </c>
      <c r="I1248" t="str">
        <f>VLOOKUP($A1248,'Medical Examinations'!$A:$J,COLUMN('Medical Examinations'!H1247),FALSE)</f>
        <v>No</v>
      </c>
      <c r="J1248" t="str">
        <f>VLOOKUP($A1248,'Medical Examinations'!$A:$J,COLUMN('Medical Examinations'!I1247),FALSE)</f>
        <v>Obesity</v>
      </c>
      <c r="K1248" t="str">
        <f>VLOOKUP($A1248,'Medical Examinations'!$A:$J,COLUMN('Medical Examinations'!J1247),FALSE)</f>
        <v>Normal</v>
      </c>
      <c r="L1248" s="30">
        <f>VLOOKUP($A1248,'Hospitalisation Details'!$A:$K,COLUMN('Hospitalisation Details'!J1247),FALSE)</f>
        <v>35762</v>
      </c>
      <c r="M1248" s="23">
        <f>VLOOKUP($A1248,'Hospitalisation Details'!$A:$K,COLUMN('Hospitalisation Details'!F1247),FALSE)</f>
        <v>8906.14</v>
      </c>
      <c r="N1248" t="str">
        <f>VLOOKUP($A1248,'Hospitalisation Details'!$A:$K,COLUMN('Hospitalisation Details'!G1247),FALSE)</f>
        <v>Tier - 2</v>
      </c>
      <c r="O1248" t="str">
        <f>VLOOKUP($A1248,'Hospitalisation Details'!$A:$K,COLUMN('Hospitalisation Details'!H1247),FALSE)</f>
        <v>Tier - 2</v>
      </c>
      <c r="P1248" t="str">
        <f>VLOOKUP($A1248,'Hospitalisation Details'!$A:$K,COLUMN('Hospitalisation Details'!I1247),FALSE)</f>
        <v>R1012</v>
      </c>
      <c r="Q1248">
        <f>VLOOKUP($A1248,'Hospitalisation Details'!$A:$K,COLUMN('Hospitalisation Details'!K1247),FALSE)</f>
        <v>25</v>
      </c>
      <c r="R1248" t="str" cm="1">
        <f t="array" ref="R1248">_xlfn.IFS(
Q1248&lt;=10,"0-10",
Q1248&lt;=20,"11-20",
Q1248&lt;=30,"21-30",
Q1248&lt;=40,"31-40",
Q1248&lt;=50,"41-50",
Q1248&lt;=60,"51-60",
Q1248&lt;=70,"61-70"
)</f>
        <v>21-30</v>
      </c>
      <c r="S1248" t="str">
        <f t="shared" si="19"/>
        <v>No</v>
      </c>
    </row>
    <row r="1249" spans="1:19" ht="15.75" x14ac:dyDescent="0.25">
      <c r="A1249" s="36" t="s">
        <v>1289</v>
      </c>
      <c r="B1249" t="str">
        <f>VLOOKUP(A1249,'Customer Names'!A:E,COLUMN('Customer Names'!D1248),FALSE)</f>
        <v>Mr. Gregory</v>
      </c>
      <c r="C1249">
        <f>VLOOKUP($A1249,'Medical Examinations'!$A:$J,COLUMN('Medical Examinations'!B1248),FALSE)</f>
        <v>21.85</v>
      </c>
      <c r="D1249">
        <f>VLOOKUP($A1249,'Medical Examinations'!$A:$J,COLUMN('Medical Examinations'!C1248),FALSE)</f>
        <v>8.76</v>
      </c>
      <c r="E1249" t="str">
        <f>VLOOKUP($A1249,'Medical Examinations'!$A:$J,COLUMN('Medical Examinations'!D1248),FALSE)</f>
        <v>No</v>
      </c>
      <c r="F1249" t="str">
        <f>VLOOKUP($A1249,'Medical Examinations'!$A:$J,COLUMN('Medical Examinations'!E1248),FALSE)</f>
        <v>No</v>
      </c>
      <c r="G1249" t="str">
        <f>VLOOKUP($A1249,'Medical Examinations'!$A:$J,COLUMN('Medical Examinations'!F1248),FALSE)</f>
        <v>No</v>
      </c>
      <c r="H1249">
        <f>VLOOKUP($A1249,'Medical Examinations'!$A:$J,COLUMN('Medical Examinations'!G1248),FALSE)</f>
        <v>0</v>
      </c>
      <c r="I1249" t="str">
        <f>VLOOKUP($A1249,'Medical Examinations'!$A:$J,COLUMN('Medical Examinations'!H1248),FALSE)</f>
        <v>No</v>
      </c>
      <c r="J1249" t="str">
        <f>VLOOKUP($A1249,'Medical Examinations'!$A:$J,COLUMN('Medical Examinations'!I1248),FALSE)</f>
        <v>Healthy Weight</v>
      </c>
      <c r="K1249" t="str">
        <f>VLOOKUP($A1249,'Medical Examinations'!$A:$J,COLUMN('Medical Examinations'!J1248),FALSE)</f>
        <v>Diabetes</v>
      </c>
      <c r="L1249" s="30">
        <f>VLOOKUP($A1249,'Hospitalisation Details'!$A:$K,COLUMN('Hospitalisation Details'!J1248),FALSE)</f>
        <v>28840</v>
      </c>
      <c r="M1249" s="23">
        <f>VLOOKUP($A1249,'Hospitalisation Details'!$A:$K,COLUMN('Hospitalisation Details'!F1248),FALSE)</f>
        <v>8891.14</v>
      </c>
      <c r="N1249" t="str">
        <f>VLOOKUP($A1249,'Hospitalisation Details'!$A:$K,COLUMN('Hospitalisation Details'!G1248),FALSE)</f>
        <v>Tier - 2</v>
      </c>
      <c r="O1249" t="str">
        <f>VLOOKUP($A1249,'Hospitalisation Details'!$A:$K,COLUMN('Hospitalisation Details'!H1248),FALSE)</f>
        <v>Tier - 3</v>
      </c>
      <c r="P1249" t="str">
        <f>VLOOKUP($A1249,'Hospitalisation Details'!$A:$K,COLUMN('Hospitalisation Details'!I1248),FALSE)</f>
        <v>R1017</v>
      </c>
      <c r="Q1249">
        <f>VLOOKUP($A1249,'Hospitalisation Details'!$A:$K,COLUMN('Hospitalisation Details'!K1248),FALSE)</f>
        <v>44</v>
      </c>
      <c r="R1249" t="str" cm="1">
        <f t="array" ref="R1249">_xlfn.IFS(
Q1249&lt;=10,"0-10",
Q1249&lt;=20,"11-20",
Q1249&lt;=30,"21-30",
Q1249&lt;=40,"31-40",
Q1249&lt;=50,"41-50",
Q1249&lt;=60,"51-60",
Q1249&lt;=70,"61-70"
)</f>
        <v>41-50</v>
      </c>
      <c r="S1249" t="str">
        <f t="shared" si="19"/>
        <v>Yes</v>
      </c>
    </row>
    <row r="1250" spans="1:19" ht="15.75" x14ac:dyDescent="0.25">
      <c r="A1250" s="36" t="s">
        <v>1290</v>
      </c>
      <c r="B1250" t="str">
        <f>VLOOKUP(A1250,'Customer Names'!A:E,COLUMN('Customer Names'!D1249),FALSE)</f>
        <v>Mr. Eric</v>
      </c>
      <c r="C1250">
        <f>VLOOKUP($A1250,'Medical Examinations'!$A:$J,COLUMN('Medical Examinations'!B1249),FALSE)</f>
        <v>25.73</v>
      </c>
      <c r="D1250">
        <f>VLOOKUP($A1250,'Medical Examinations'!$A:$J,COLUMN('Medical Examinations'!C1249),FALSE)</f>
        <v>7.99</v>
      </c>
      <c r="E1250" t="str">
        <f>VLOOKUP($A1250,'Medical Examinations'!$A:$J,COLUMN('Medical Examinations'!D1249),FALSE)</f>
        <v>No</v>
      </c>
      <c r="F1250" t="str">
        <f>VLOOKUP($A1250,'Medical Examinations'!$A:$J,COLUMN('Medical Examinations'!E1249),FALSE)</f>
        <v>No</v>
      </c>
      <c r="G1250" t="str">
        <f>VLOOKUP($A1250,'Medical Examinations'!$A:$J,COLUMN('Medical Examinations'!F1249),FALSE)</f>
        <v>No</v>
      </c>
      <c r="H1250">
        <f>VLOOKUP($A1250,'Medical Examinations'!$A:$J,COLUMN('Medical Examinations'!G1249),FALSE)</f>
        <v>2</v>
      </c>
      <c r="I1250" t="str">
        <f>VLOOKUP($A1250,'Medical Examinations'!$A:$J,COLUMN('Medical Examinations'!H1249),FALSE)</f>
        <v>No</v>
      </c>
      <c r="J1250" t="str">
        <f>VLOOKUP($A1250,'Medical Examinations'!$A:$J,COLUMN('Medical Examinations'!I1249),FALSE)</f>
        <v>Overweight</v>
      </c>
      <c r="K1250" t="str">
        <f>VLOOKUP($A1250,'Medical Examinations'!$A:$J,COLUMN('Medical Examinations'!J1249),FALSE)</f>
        <v>Diabetes</v>
      </c>
      <c r="L1250" s="30">
        <f>VLOOKUP($A1250,'Hospitalisation Details'!$A:$K,COLUMN('Hospitalisation Details'!J1249),FALSE)</f>
        <v>26916</v>
      </c>
      <c r="M1250" s="23">
        <f>VLOOKUP($A1250,'Hospitalisation Details'!$A:$K,COLUMN('Hospitalisation Details'!F1249),FALSE)</f>
        <v>8890.59</v>
      </c>
      <c r="N1250" t="str">
        <f>VLOOKUP($A1250,'Hospitalisation Details'!$A:$K,COLUMN('Hospitalisation Details'!G1249),FALSE)</f>
        <v>Tier - 2</v>
      </c>
      <c r="O1250" t="str">
        <f>VLOOKUP($A1250,'Hospitalisation Details'!$A:$K,COLUMN('Hospitalisation Details'!H1249),FALSE)</f>
        <v>Tier - 3</v>
      </c>
      <c r="P1250" t="str">
        <f>VLOOKUP($A1250,'Hospitalisation Details'!$A:$K,COLUMN('Hospitalisation Details'!I1249),FALSE)</f>
        <v>R1012</v>
      </c>
      <c r="Q1250">
        <f>VLOOKUP($A1250,'Hospitalisation Details'!$A:$K,COLUMN('Hospitalisation Details'!K1249),FALSE)</f>
        <v>49</v>
      </c>
      <c r="R1250" t="str" cm="1">
        <f t="array" ref="R1250">_xlfn.IFS(
Q1250&lt;=10,"0-10",
Q1250&lt;=20,"11-20",
Q1250&lt;=30,"21-30",
Q1250&lt;=40,"31-40",
Q1250&lt;=50,"41-50",
Q1250&lt;=60,"51-60",
Q1250&lt;=70,"61-70"
)</f>
        <v>41-50</v>
      </c>
      <c r="S1250" t="str">
        <f t="shared" si="19"/>
        <v>Yes</v>
      </c>
    </row>
    <row r="1251" spans="1:19" ht="15.75" x14ac:dyDescent="0.25">
      <c r="A1251" s="36" t="s">
        <v>1291</v>
      </c>
      <c r="B1251" t="str">
        <f>VLOOKUP(A1251,'Customer Names'!A:E,COLUMN('Customer Names'!D1250),FALSE)</f>
        <v>Ms. Rachel</v>
      </c>
      <c r="C1251">
        <f>VLOOKUP($A1251,'Medical Examinations'!$A:$J,COLUMN('Medical Examinations'!B1250),FALSE)</f>
        <v>32.229999999999997</v>
      </c>
      <c r="D1251">
        <f>VLOOKUP($A1251,'Medical Examinations'!$A:$J,COLUMN('Medical Examinations'!C1250),FALSE)</f>
        <v>8.59</v>
      </c>
      <c r="E1251" t="str">
        <f>VLOOKUP($A1251,'Medical Examinations'!$A:$J,COLUMN('Medical Examinations'!D1250),FALSE)</f>
        <v>No</v>
      </c>
      <c r="F1251" t="str">
        <f>VLOOKUP($A1251,'Medical Examinations'!$A:$J,COLUMN('Medical Examinations'!E1250),FALSE)</f>
        <v>No</v>
      </c>
      <c r="G1251" t="str">
        <f>VLOOKUP($A1251,'Medical Examinations'!$A:$J,COLUMN('Medical Examinations'!F1250),FALSE)</f>
        <v>No</v>
      </c>
      <c r="H1251">
        <f>VLOOKUP($A1251,'Medical Examinations'!$A:$J,COLUMN('Medical Examinations'!G1250),FALSE)</f>
        <v>0</v>
      </c>
      <c r="I1251" t="str">
        <f>VLOOKUP($A1251,'Medical Examinations'!$A:$J,COLUMN('Medical Examinations'!H1250),FALSE)</f>
        <v>No</v>
      </c>
      <c r="J1251" t="str">
        <f>VLOOKUP($A1251,'Medical Examinations'!$A:$J,COLUMN('Medical Examinations'!I1250),FALSE)</f>
        <v>Obesity</v>
      </c>
      <c r="K1251" t="str">
        <f>VLOOKUP($A1251,'Medical Examinations'!$A:$J,COLUMN('Medical Examinations'!J1250),FALSE)</f>
        <v>Diabetes</v>
      </c>
      <c r="L1251" s="30">
        <f>VLOOKUP($A1251,'Hospitalisation Details'!$A:$K,COLUMN('Hospitalisation Details'!J1250),FALSE)</f>
        <v>27198</v>
      </c>
      <c r="M1251" s="23">
        <f>VLOOKUP($A1251,'Hospitalisation Details'!$A:$K,COLUMN('Hospitalisation Details'!F1250),FALSE)</f>
        <v>8871.15</v>
      </c>
      <c r="N1251" t="str">
        <f>VLOOKUP($A1251,'Hospitalisation Details'!$A:$K,COLUMN('Hospitalisation Details'!G1250),FALSE)</f>
        <v>Tier - 2</v>
      </c>
      <c r="O1251" t="str">
        <f>VLOOKUP($A1251,'Hospitalisation Details'!$A:$K,COLUMN('Hospitalisation Details'!H1250),FALSE)</f>
        <v>Tier - 3</v>
      </c>
      <c r="P1251" t="str">
        <f>VLOOKUP($A1251,'Hospitalisation Details'!$A:$K,COLUMN('Hospitalisation Details'!I1250),FALSE)</f>
        <v>R1013</v>
      </c>
      <c r="Q1251">
        <f>VLOOKUP($A1251,'Hospitalisation Details'!$A:$K,COLUMN('Hospitalisation Details'!K1250),FALSE)</f>
        <v>48</v>
      </c>
      <c r="R1251" t="str" cm="1">
        <f t="array" ref="R1251">_xlfn.IFS(
Q1251&lt;=10,"0-10",
Q1251&lt;=20,"11-20",
Q1251&lt;=30,"21-30",
Q1251&lt;=40,"31-40",
Q1251&lt;=50,"41-50",
Q1251&lt;=60,"51-60",
Q1251&lt;=70,"61-70"
)</f>
        <v>41-50</v>
      </c>
      <c r="S1251" t="str">
        <f t="shared" si="19"/>
        <v>Yes</v>
      </c>
    </row>
    <row r="1252" spans="1:19" ht="15.75" x14ac:dyDescent="0.25">
      <c r="A1252" s="36" t="s">
        <v>1292</v>
      </c>
      <c r="B1252" t="str">
        <f>VLOOKUP(A1252,'Customer Names'!A:E,COLUMN('Customer Names'!D1251),FALSE)</f>
        <v>Mr. Fritz</v>
      </c>
      <c r="C1252">
        <f>VLOOKUP($A1252,'Medical Examinations'!$A:$J,COLUMN('Medical Examinations'!B1251),FALSE)</f>
        <v>32.204999999999998</v>
      </c>
      <c r="D1252">
        <f>VLOOKUP($A1252,'Medical Examinations'!$A:$J,COLUMN('Medical Examinations'!C1251),FALSE)</f>
        <v>6.14</v>
      </c>
      <c r="E1252" t="str">
        <f>VLOOKUP($A1252,'Medical Examinations'!$A:$J,COLUMN('Medical Examinations'!D1251),FALSE)</f>
        <v>No</v>
      </c>
      <c r="F1252" t="str">
        <f>VLOOKUP($A1252,'Medical Examinations'!$A:$J,COLUMN('Medical Examinations'!E1251),FALSE)</f>
        <v>No</v>
      </c>
      <c r="G1252" t="str">
        <f>VLOOKUP($A1252,'Medical Examinations'!$A:$J,COLUMN('Medical Examinations'!F1251),FALSE)</f>
        <v>No</v>
      </c>
      <c r="H1252">
        <f>VLOOKUP($A1252,'Medical Examinations'!$A:$J,COLUMN('Medical Examinations'!G1251),FALSE)</f>
        <v>2</v>
      </c>
      <c r="I1252" t="str">
        <f>VLOOKUP($A1252,'Medical Examinations'!$A:$J,COLUMN('Medical Examinations'!H1251),FALSE)</f>
        <v>No</v>
      </c>
      <c r="J1252" t="str">
        <f>VLOOKUP($A1252,'Medical Examinations'!$A:$J,COLUMN('Medical Examinations'!I1251),FALSE)</f>
        <v>Obesity</v>
      </c>
      <c r="K1252" t="str">
        <f>VLOOKUP($A1252,'Medical Examinations'!$A:$J,COLUMN('Medical Examinations'!J1251),FALSE)</f>
        <v>Prediabetes</v>
      </c>
      <c r="L1252" s="30">
        <f>VLOOKUP($A1252,'Hospitalisation Details'!$A:$K,COLUMN('Hospitalisation Details'!J1251),FALSE)</f>
        <v>26625</v>
      </c>
      <c r="M1252" s="23">
        <f>VLOOKUP($A1252,'Hospitalisation Details'!$A:$K,COLUMN('Hospitalisation Details'!F1251),FALSE)</f>
        <v>8835.26</v>
      </c>
      <c r="N1252" t="str">
        <f>VLOOKUP($A1252,'Hospitalisation Details'!$A:$K,COLUMN('Hospitalisation Details'!G1251),FALSE)</f>
        <v>Tier - 3</v>
      </c>
      <c r="O1252" t="str">
        <f>VLOOKUP($A1252,'Hospitalisation Details'!$A:$K,COLUMN('Hospitalisation Details'!H1251),FALSE)</f>
        <v>Tier - 2</v>
      </c>
      <c r="P1252" t="str">
        <f>VLOOKUP($A1252,'Hospitalisation Details'!$A:$K,COLUMN('Hospitalisation Details'!I1251),FALSE)</f>
        <v>R1012</v>
      </c>
      <c r="Q1252">
        <f>VLOOKUP($A1252,'Hospitalisation Details'!$A:$K,COLUMN('Hospitalisation Details'!K1251),FALSE)</f>
        <v>50</v>
      </c>
      <c r="R1252" t="str" cm="1">
        <f t="array" ref="R1252">_xlfn.IFS(
Q1252&lt;=10,"0-10",
Q1252&lt;=20,"11-20",
Q1252&lt;=30,"21-30",
Q1252&lt;=40,"31-40",
Q1252&lt;=50,"41-50",
Q1252&lt;=60,"51-60",
Q1252&lt;=70,"61-70"
)</f>
        <v>41-50</v>
      </c>
      <c r="S1252" t="str">
        <f t="shared" si="19"/>
        <v>Yes</v>
      </c>
    </row>
    <row r="1253" spans="1:19" ht="15.75" x14ac:dyDescent="0.25">
      <c r="A1253" s="36" t="s">
        <v>1293</v>
      </c>
      <c r="B1253" t="str">
        <f>VLOOKUP(A1253,'Customer Names'!A:E,COLUMN('Customer Names'!D1252),FALSE)</f>
        <v>Mr. Brad</v>
      </c>
      <c r="C1253">
        <f>VLOOKUP($A1253,'Medical Examinations'!$A:$J,COLUMN('Medical Examinations'!B1252),FALSE)</f>
        <v>26.41</v>
      </c>
      <c r="D1253">
        <f>VLOOKUP($A1253,'Medical Examinations'!$A:$J,COLUMN('Medical Examinations'!C1252),FALSE)</f>
        <v>4.08</v>
      </c>
      <c r="E1253" t="str">
        <f>VLOOKUP($A1253,'Medical Examinations'!$A:$J,COLUMN('Medical Examinations'!D1252),FALSE)</f>
        <v>No</v>
      </c>
      <c r="F1253" t="str">
        <f>VLOOKUP($A1253,'Medical Examinations'!$A:$J,COLUMN('Medical Examinations'!E1252),FALSE)</f>
        <v>No</v>
      </c>
      <c r="G1253" t="str">
        <f>VLOOKUP($A1253,'Medical Examinations'!$A:$J,COLUMN('Medical Examinations'!F1252),FALSE)</f>
        <v>No</v>
      </c>
      <c r="H1253">
        <f>VLOOKUP($A1253,'Medical Examinations'!$A:$J,COLUMN('Medical Examinations'!G1252),FALSE)</f>
        <v>2</v>
      </c>
      <c r="I1253" t="str">
        <f>VLOOKUP($A1253,'Medical Examinations'!$A:$J,COLUMN('Medical Examinations'!H1252),FALSE)</f>
        <v>No</v>
      </c>
      <c r="J1253" t="str">
        <f>VLOOKUP($A1253,'Medical Examinations'!$A:$J,COLUMN('Medical Examinations'!I1252),FALSE)</f>
        <v>Overweight</v>
      </c>
      <c r="K1253" t="str">
        <f>VLOOKUP($A1253,'Medical Examinations'!$A:$J,COLUMN('Medical Examinations'!J1252),FALSE)</f>
        <v>Normal</v>
      </c>
      <c r="L1253" s="30">
        <f>VLOOKUP($A1253,'Hospitalisation Details'!$A:$K,COLUMN('Hospitalisation Details'!J1252),FALSE)</f>
        <v>26617</v>
      </c>
      <c r="M1253" s="23">
        <f>VLOOKUP($A1253,'Hospitalisation Details'!$A:$K,COLUMN('Hospitalisation Details'!F1252),FALSE)</f>
        <v>8827.2099999999991</v>
      </c>
      <c r="N1253" t="str">
        <f>VLOOKUP($A1253,'Hospitalisation Details'!$A:$K,COLUMN('Hospitalisation Details'!G1252),FALSE)</f>
        <v>Tier - 3</v>
      </c>
      <c r="O1253" t="str">
        <f>VLOOKUP($A1253,'Hospitalisation Details'!$A:$K,COLUMN('Hospitalisation Details'!H1252),FALSE)</f>
        <v>Tier - 1</v>
      </c>
      <c r="P1253" t="str">
        <f>VLOOKUP($A1253,'Hospitalisation Details'!$A:$K,COLUMN('Hospitalisation Details'!I1252),FALSE)</f>
        <v>R1012</v>
      </c>
      <c r="Q1253">
        <f>VLOOKUP($A1253,'Hospitalisation Details'!$A:$K,COLUMN('Hospitalisation Details'!K1252),FALSE)</f>
        <v>50</v>
      </c>
      <c r="R1253" t="str" cm="1">
        <f t="array" ref="R1253">_xlfn.IFS(
Q1253&lt;=10,"0-10",
Q1253&lt;=20,"11-20",
Q1253&lt;=30,"21-30",
Q1253&lt;=40,"31-40",
Q1253&lt;=50,"41-50",
Q1253&lt;=60,"51-60",
Q1253&lt;=70,"61-70"
)</f>
        <v>41-50</v>
      </c>
      <c r="S1253" t="str">
        <f t="shared" si="19"/>
        <v>No</v>
      </c>
    </row>
    <row r="1254" spans="1:19" ht="15.75" x14ac:dyDescent="0.25">
      <c r="A1254" s="36" t="s">
        <v>1294</v>
      </c>
      <c r="B1254" t="str">
        <f>VLOOKUP(A1254,'Customer Names'!A:E,COLUMN('Customer Names'!D1253),FALSE)</f>
        <v>Ms. Claire</v>
      </c>
      <c r="C1254">
        <f>VLOOKUP($A1254,'Medical Examinations'!$A:$J,COLUMN('Medical Examinations'!B1253),FALSE)</f>
        <v>30.2</v>
      </c>
      <c r="D1254">
        <f>VLOOKUP($A1254,'Medical Examinations'!$A:$J,COLUMN('Medical Examinations'!C1253),FALSE)</f>
        <v>6.25</v>
      </c>
      <c r="E1254" t="str">
        <f>VLOOKUP($A1254,'Medical Examinations'!$A:$J,COLUMN('Medical Examinations'!D1253),FALSE)</f>
        <v>Yes</v>
      </c>
      <c r="F1254" t="str">
        <f>VLOOKUP($A1254,'Medical Examinations'!$A:$J,COLUMN('Medical Examinations'!E1253),FALSE)</f>
        <v>No</v>
      </c>
      <c r="G1254" t="str">
        <f>VLOOKUP($A1254,'Medical Examinations'!$A:$J,COLUMN('Medical Examinations'!F1253),FALSE)</f>
        <v>No</v>
      </c>
      <c r="H1254">
        <f>VLOOKUP($A1254,'Medical Examinations'!$A:$J,COLUMN('Medical Examinations'!G1253),FALSE)</f>
        <v>0</v>
      </c>
      <c r="I1254" t="str">
        <f>VLOOKUP($A1254,'Medical Examinations'!$A:$J,COLUMN('Medical Examinations'!H1253),FALSE)</f>
        <v>No</v>
      </c>
      <c r="J1254" t="str">
        <f>VLOOKUP($A1254,'Medical Examinations'!$A:$J,COLUMN('Medical Examinations'!I1253),FALSE)</f>
        <v>Obesity</v>
      </c>
      <c r="K1254" t="str">
        <f>VLOOKUP($A1254,'Medical Examinations'!$A:$J,COLUMN('Medical Examinations'!J1253),FALSE)</f>
        <v>Prediabetes</v>
      </c>
      <c r="L1254" s="30">
        <f>VLOOKUP($A1254,'Hospitalisation Details'!$A:$K,COLUMN('Hospitalisation Details'!J1253),FALSE)</f>
        <v>27955</v>
      </c>
      <c r="M1254" s="23">
        <f>VLOOKUP($A1254,'Hospitalisation Details'!$A:$K,COLUMN('Hospitalisation Details'!F1253),FALSE)</f>
        <v>8825.09</v>
      </c>
      <c r="N1254" t="str">
        <f>VLOOKUP($A1254,'Hospitalisation Details'!$A:$K,COLUMN('Hospitalisation Details'!G1253),FALSE)</f>
        <v>Tier - 2</v>
      </c>
      <c r="O1254" t="str">
        <f>VLOOKUP($A1254,'Hospitalisation Details'!$A:$K,COLUMN('Hospitalisation Details'!H1253),FALSE)</f>
        <v>Tier - 3</v>
      </c>
      <c r="P1254" t="str">
        <f>VLOOKUP($A1254,'Hospitalisation Details'!$A:$K,COLUMN('Hospitalisation Details'!I1253),FALSE)</f>
        <v>R1011</v>
      </c>
      <c r="Q1254">
        <f>VLOOKUP($A1254,'Hospitalisation Details'!$A:$K,COLUMN('Hospitalisation Details'!K1253),FALSE)</f>
        <v>46</v>
      </c>
      <c r="R1254" t="str" cm="1">
        <f t="array" ref="R1254">_xlfn.IFS(
Q1254&lt;=10,"0-10",
Q1254&lt;=20,"11-20",
Q1254&lt;=30,"21-30",
Q1254&lt;=40,"31-40",
Q1254&lt;=50,"41-50",
Q1254&lt;=60,"51-60",
Q1254&lt;=70,"61-70"
)</f>
        <v>41-50</v>
      </c>
      <c r="S1254" t="str">
        <f t="shared" si="19"/>
        <v>Yes</v>
      </c>
    </row>
    <row r="1255" spans="1:19" ht="15.75" x14ac:dyDescent="0.25">
      <c r="A1255" s="36" t="s">
        <v>1295</v>
      </c>
      <c r="B1255" t="str">
        <f>VLOOKUP(A1255,'Customer Names'!A:E,COLUMN('Customer Names'!D1254),FALSE)</f>
        <v>Mrs. Jennifer</v>
      </c>
      <c r="C1255">
        <f>VLOOKUP($A1255,'Medical Examinations'!$A:$J,COLUMN('Medical Examinations'!B1254),FALSE)</f>
        <v>31.26</v>
      </c>
      <c r="D1255">
        <f>VLOOKUP($A1255,'Medical Examinations'!$A:$J,COLUMN('Medical Examinations'!C1254),FALSE)</f>
        <v>5.94</v>
      </c>
      <c r="E1255" t="str">
        <f>VLOOKUP($A1255,'Medical Examinations'!$A:$J,COLUMN('Medical Examinations'!D1254),FALSE)</f>
        <v>Yes</v>
      </c>
      <c r="F1255" t="str">
        <f>VLOOKUP($A1255,'Medical Examinations'!$A:$J,COLUMN('Medical Examinations'!E1254),FALSE)</f>
        <v>No</v>
      </c>
      <c r="G1255" t="str">
        <f>VLOOKUP($A1255,'Medical Examinations'!$A:$J,COLUMN('Medical Examinations'!F1254),FALSE)</f>
        <v>No</v>
      </c>
      <c r="H1255">
        <f>VLOOKUP($A1255,'Medical Examinations'!$A:$J,COLUMN('Medical Examinations'!G1254),FALSE)</f>
        <v>1</v>
      </c>
      <c r="I1255" t="str">
        <f>VLOOKUP($A1255,'Medical Examinations'!$A:$J,COLUMN('Medical Examinations'!H1254),FALSE)</f>
        <v>No</v>
      </c>
      <c r="J1255" t="str">
        <f>VLOOKUP($A1255,'Medical Examinations'!$A:$J,COLUMN('Medical Examinations'!I1254),FALSE)</f>
        <v>Obesity</v>
      </c>
      <c r="K1255" t="str">
        <f>VLOOKUP($A1255,'Medical Examinations'!$A:$J,COLUMN('Medical Examinations'!J1254),FALSE)</f>
        <v>Prediabetes</v>
      </c>
      <c r="L1255" s="30">
        <f>VLOOKUP($A1255,'Hospitalisation Details'!$A:$K,COLUMN('Hospitalisation Details'!J1254),FALSE)</f>
        <v>32377</v>
      </c>
      <c r="M1255" s="23">
        <f>VLOOKUP($A1255,'Hospitalisation Details'!$A:$K,COLUMN('Hospitalisation Details'!F1254),FALSE)</f>
        <v>8824.27</v>
      </c>
      <c r="N1255" t="str">
        <f>VLOOKUP($A1255,'Hospitalisation Details'!$A:$K,COLUMN('Hospitalisation Details'!G1254),FALSE)</f>
        <v>Tier - 2</v>
      </c>
      <c r="O1255" t="str">
        <f>VLOOKUP($A1255,'Hospitalisation Details'!$A:$K,COLUMN('Hospitalisation Details'!H1254),FALSE)</f>
        <v>Tier - 1</v>
      </c>
      <c r="P1255" t="str">
        <f>VLOOKUP($A1255,'Hospitalisation Details'!$A:$K,COLUMN('Hospitalisation Details'!I1254),FALSE)</f>
        <v>R1025</v>
      </c>
      <c r="Q1255">
        <f>VLOOKUP($A1255,'Hospitalisation Details'!$A:$K,COLUMN('Hospitalisation Details'!K1254),FALSE)</f>
        <v>34</v>
      </c>
      <c r="R1255" t="str" cm="1">
        <f t="array" ref="R1255">_xlfn.IFS(
Q1255&lt;=10,"0-10",
Q1255&lt;=20,"11-20",
Q1255&lt;=30,"21-30",
Q1255&lt;=40,"31-40",
Q1255&lt;=50,"41-50",
Q1255&lt;=60,"51-60",
Q1255&lt;=70,"61-70"
)</f>
        <v>31-40</v>
      </c>
      <c r="S1255" t="str">
        <f t="shared" si="19"/>
        <v>Yes</v>
      </c>
    </row>
    <row r="1256" spans="1:19" ht="15.75" x14ac:dyDescent="0.25">
      <c r="A1256" s="36" t="s">
        <v>1296</v>
      </c>
      <c r="B1256" t="str">
        <f>VLOOKUP(A1256,'Customer Names'!A:E,COLUMN('Customer Names'!D1255),FALSE)</f>
        <v>Ms. Maria</v>
      </c>
      <c r="C1256">
        <f>VLOOKUP($A1256,'Medical Examinations'!$A:$J,COLUMN('Medical Examinations'!B1255),FALSE)</f>
        <v>33.725000000000001</v>
      </c>
      <c r="D1256">
        <f>VLOOKUP($A1256,'Medical Examinations'!$A:$J,COLUMN('Medical Examinations'!C1255),FALSE)</f>
        <v>6.45</v>
      </c>
      <c r="E1256" t="str">
        <f>VLOOKUP($A1256,'Medical Examinations'!$A:$J,COLUMN('Medical Examinations'!D1255),FALSE)</f>
        <v>Yes</v>
      </c>
      <c r="F1256" t="str">
        <f>VLOOKUP($A1256,'Medical Examinations'!$A:$J,COLUMN('Medical Examinations'!E1255),FALSE)</f>
        <v>No</v>
      </c>
      <c r="G1256" t="str">
        <f>VLOOKUP($A1256,'Medical Examinations'!$A:$J,COLUMN('Medical Examinations'!F1255),FALSE)</f>
        <v>No</v>
      </c>
      <c r="H1256">
        <f>VLOOKUP($A1256,'Medical Examinations'!$A:$J,COLUMN('Medical Examinations'!G1255),FALSE)</f>
        <v>0</v>
      </c>
      <c r="I1256" t="str">
        <f>VLOOKUP($A1256,'Medical Examinations'!$A:$J,COLUMN('Medical Examinations'!H1255),FALSE)</f>
        <v>No</v>
      </c>
      <c r="J1256" t="str">
        <f>VLOOKUP($A1256,'Medical Examinations'!$A:$J,COLUMN('Medical Examinations'!I1255),FALSE)</f>
        <v>Obesity</v>
      </c>
      <c r="K1256" t="str">
        <f>VLOOKUP($A1256,'Medical Examinations'!$A:$J,COLUMN('Medical Examinations'!J1255),FALSE)</f>
        <v>Prediabetes</v>
      </c>
      <c r="L1256" s="30">
        <f>VLOOKUP($A1256,'Hospitalisation Details'!$A:$K,COLUMN('Hospitalisation Details'!J1255),FALSE)</f>
        <v>28052</v>
      </c>
      <c r="M1256" s="23">
        <f>VLOOKUP($A1256,'Hospitalisation Details'!$A:$K,COLUMN('Hospitalisation Details'!F1255),FALSE)</f>
        <v>8823.99</v>
      </c>
      <c r="N1256" t="str">
        <f>VLOOKUP($A1256,'Hospitalisation Details'!$A:$K,COLUMN('Hospitalisation Details'!G1255),FALSE)</f>
        <v>Tier - 2</v>
      </c>
      <c r="O1256" t="str">
        <f>VLOOKUP($A1256,'Hospitalisation Details'!$A:$K,COLUMN('Hospitalisation Details'!H1255),FALSE)</f>
        <v>Tier - 3</v>
      </c>
      <c r="P1256" t="str">
        <f>VLOOKUP($A1256,'Hospitalisation Details'!$A:$K,COLUMN('Hospitalisation Details'!I1255),FALSE)</f>
        <v>R1024</v>
      </c>
      <c r="Q1256">
        <f>VLOOKUP($A1256,'Hospitalisation Details'!$A:$K,COLUMN('Hospitalisation Details'!K1255),FALSE)</f>
        <v>46</v>
      </c>
      <c r="R1256" t="str" cm="1">
        <f t="array" ref="R1256">_xlfn.IFS(
Q1256&lt;=10,"0-10",
Q1256&lt;=20,"11-20",
Q1256&lt;=30,"21-30",
Q1256&lt;=40,"31-40",
Q1256&lt;=50,"41-50",
Q1256&lt;=60,"51-60",
Q1256&lt;=70,"61-70"
)</f>
        <v>41-50</v>
      </c>
      <c r="S1256" t="str">
        <f t="shared" si="19"/>
        <v>Yes</v>
      </c>
    </row>
    <row r="1257" spans="1:19" ht="15.75" x14ac:dyDescent="0.25">
      <c r="A1257" s="36" t="s">
        <v>1297</v>
      </c>
      <c r="B1257" t="str">
        <f>VLOOKUP(A1257,'Customer Names'!A:E,COLUMN('Customer Names'!D1256),FALSE)</f>
        <v>Ms. Katherine</v>
      </c>
      <c r="C1257">
        <f>VLOOKUP($A1257,'Medical Examinations'!$A:$J,COLUMN('Medical Examinations'!B1256),FALSE)</f>
        <v>28.9</v>
      </c>
      <c r="D1257">
        <f>VLOOKUP($A1257,'Medical Examinations'!$A:$J,COLUMN('Medical Examinations'!C1256),FALSE)</f>
        <v>5.74</v>
      </c>
      <c r="E1257" t="str">
        <f>VLOOKUP($A1257,'Medical Examinations'!$A:$J,COLUMN('Medical Examinations'!D1256),FALSE)</f>
        <v>Yes</v>
      </c>
      <c r="F1257" t="str">
        <f>VLOOKUP($A1257,'Medical Examinations'!$A:$J,COLUMN('Medical Examinations'!E1256),FALSE)</f>
        <v>No</v>
      </c>
      <c r="G1257" t="str">
        <f>VLOOKUP($A1257,'Medical Examinations'!$A:$J,COLUMN('Medical Examinations'!F1256),FALSE)</f>
        <v>No</v>
      </c>
      <c r="H1257">
        <f>VLOOKUP($A1257,'Medical Examinations'!$A:$J,COLUMN('Medical Examinations'!G1256),FALSE)</f>
        <v>0</v>
      </c>
      <c r="I1257" t="str">
        <f>VLOOKUP($A1257,'Medical Examinations'!$A:$J,COLUMN('Medical Examinations'!H1256),FALSE)</f>
        <v>No</v>
      </c>
      <c r="J1257" t="str">
        <f>VLOOKUP($A1257,'Medical Examinations'!$A:$J,COLUMN('Medical Examinations'!I1256),FALSE)</f>
        <v>Overweight</v>
      </c>
      <c r="K1257" t="str">
        <f>VLOOKUP($A1257,'Medical Examinations'!$A:$J,COLUMN('Medical Examinations'!J1256),FALSE)</f>
        <v>Prediabetes</v>
      </c>
      <c r="L1257" s="30">
        <f>VLOOKUP($A1257,'Hospitalisation Details'!$A:$K,COLUMN('Hospitalisation Details'!J1256),FALSE)</f>
        <v>27925</v>
      </c>
      <c r="M1257" s="23">
        <f>VLOOKUP($A1257,'Hospitalisation Details'!$A:$K,COLUMN('Hospitalisation Details'!F1256),FALSE)</f>
        <v>8823.2800000000007</v>
      </c>
      <c r="N1257" t="str">
        <f>VLOOKUP($A1257,'Hospitalisation Details'!$A:$K,COLUMN('Hospitalisation Details'!G1256),FALSE)</f>
        <v>Tier - 2</v>
      </c>
      <c r="O1257" t="str">
        <f>VLOOKUP($A1257,'Hospitalisation Details'!$A:$K,COLUMN('Hospitalisation Details'!H1256),FALSE)</f>
        <v>Tier - 1</v>
      </c>
      <c r="P1257" t="str">
        <f>VLOOKUP($A1257,'Hospitalisation Details'!$A:$K,COLUMN('Hospitalisation Details'!I1256),FALSE)</f>
        <v>R1011</v>
      </c>
      <c r="Q1257">
        <f>VLOOKUP($A1257,'Hospitalisation Details'!$A:$K,COLUMN('Hospitalisation Details'!K1256),FALSE)</f>
        <v>46</v>
      </c>
      <c r="R1257" t="str" cm="1">
        <f t="array" ref="R1257">_xlfn.IFS(
Q1257&lt;=10,"0-10",
Q1257&lt;=20,"11-20",
Q1257&lt;=30,"21-30",
Q1257&lt;=40,"31-40",
Q1257&lt;=50,"41-50",
Q1257&lt;=60,"51-60",
Q1257&lt;=70,"61-70"
)</f>
        <v>41-50</v>
      </c>
      <c r="S1257" t="str">
        <f t="shared" si="19"/>
        <v>Yes</v>
      </c>
    </row>
    <row r="1258" spans="1:19" ht="15.75" x14ac:dyDescent="0.25">
      <c r="A1258" s="36" t="s">
        <v>1298</v>
      </c>
      <c r="B1258" t="str">
        <f>VLOOKUP(A1258,'Customer Names'!A:E,COLUMN('Customer Names'!D1257),FALSE)</f>
        <v>Mr. Michael</v>
      </c>
      <c r="C1258">
        <f>VLOOKUP($A1258,'Medical Examinations'!$A:$J,COLUMN('Medical Examinations'!B1257),FALSE)</f>
        <v>45.69</v>
      </c>
      <c r="D1258">
        <f>VLOOKUP($A1258,'Medical Examinations'!$A:$J,COLUMN('Medical Examinations'!C1257),FALSE)</f>
        <v>4.43</v>
      </c>
      <c r="E1258" t="str">
        <f>VLOOKUP($A1258,'Medical Examinations'!$A:$J,COLUMN('Medical Examinations'!D1257),FALSE)</f>
        <v>Yes</v>
      </c>
      <c r="F1258" t="str">
        <f>VLOOKUP($A1258,'Medical Examinations'!$A:$J,COLUMN('Medical Examinations'!E1257),FALSE)</f>
        <v>No</v>
      </c>
      <c r="G1258" t="str">
        <f>VLOOKUP($A1258,'Medical Examinations'!$A:$J,COLUMN('Medical Examinations'!F1257),FALSE)</f>
        <v>No</v>
      </c>
      <c r="H1258">
        <f>VLOOKUP($A1258,'Medical Examinations'!$A:$J,COLUMN('Medical Examinations'!G1257),FALSE)</f>
        <v>0</v>
      </c>
      <c r="I1258" t="str">
        <f>VLOOKUP($A1258,'Medical Examinations'!$A:$J,COLUMN('Medical Examinations'!H1257),FALSE)</f>
        <v>No</v>
      </c>
      <c r="J1258" t="str">
        <f>VLOOKUP($A1258,'Medical Examinations'!$A:$J,COLUMN('Medical Examinations'!I1257),FALSE)</f>
        <v>Obesity</v>
      </c>
      <c r="K1258" t="str">
        <f>VLOOKUP($A1258,'Medical Examinations'!$A:$J,COLUMN('Medical Examinations'!J1257),FALSE)</f>
        <v>Normal</v>
      </c>
      <c r="L1258" s="30">
        <f>VLOOKUP($A1258,'Hospitalisation Details'!$A:$K,COLUMN('Hospitalisation Details'!J1257),FALSE)</f>
        <v>37202</v>
      </c>
      <c r="M1258" s="23">
        <f>VLOOKUP($A1258,'Hospitalisation Details'!$A:$K,COLUMN('Hospitalisation Details'!F1257),FALSE)</f>
        <v>8821.8799999999992</v>
      </c>
      <c r="N1258" t="str">
        <f>VLOOKUP($A1258,'Hospitalisation Details'!$A:$K,COLUMN('Hospitalisation Details'!G1257),FALSE)</f>
        <v>Tier - 2</v>
      </c>
      <c r="O1258" t="str">
        <f>VLOOKUP($A1258,'Hospitalisation Details'!$A:$K,COLUMN('Hospitalisation Details'!H1257),FALSE)</f>
        <v>Tier - 3</v>
      </c>
      <c r="P1258" t="str">
        <f>VLOOKUP($A1258,'Hospitalisation Details'!$A:$K,COLUMN('Hospitalisation Details'!I1257),FALSE)</f>
        <v>R1023</v>
      </c>
      <c r="Q1258">
        <f>VLOOKUP($A1258,'Hospitalisation Details'!$A:$K,COLUMN('Hospitalisation Details'!K1257),FALSE)</f>
        <v>21</v>
      </c>
      <c r="R1258" t="str" cm="1">
        <f t="array" ref="R1258">_xlfn.IFS(
Q1258&lt;=10,"0-10",
Q1258&lt;=20,"11-20",
Q1258&lt;=30,"21-30",
Q1258&lt;=40,"31-40",
Q1258&lt;=50,"41-50",
Q1258&lt;=60,"51-60",
Q1258&lt;=70,"61-70"
)</f>
        <v>21-30</v>
      </c>
      <c r="S1258" t="str">
        <f t="shared" si="19"/>
        <v>No</v>
      </c>
    </row>
    <row r="1259" spans="1:19" ht="15.75" x14ac:dyDescent="0.25">
      <c r="A1259" s="36" t="s">
        <v>1299</v>
      </c>
      <c r="B1259" t="str">
        <f>VLOOKUP(A1259,'Customer Names'!A:E,COLUMN('Customer Names'!D1258),FALSE)</f>
        <v>Ms. Roxanne</v>
      </c>
      <c r="C1259">
        <f>VLOOKUP($A1259,'Medical Examinations'!$A:$J,COLUMN('Medical Examinations'!B1258),FALSE)</f>
        <v>21.03</v>
      </c>
      <c r="D1259">
        <f>VLOOKUP($A1259,'Medical Examinations'!$A:$J,COLUMN('Medical Examinations'!C1258),FALSE)</f>
        <v>6.5</v>
      </c>
      <c r="E1259" t="str">
        <f>VLOOKUP($A1259,'Medical Examinations'!$A:$J,COLUMN('Medical Examinations'!D1258),FALSE)</f>
        <v>No</v>
      </c>
      <c r="F1259" t="str">
        <f>VLOOKUP($A1259,'Medical Examinations'!$A:$J,COLUMN('Medical Examinations'!E1258),FALSE)</f>
        <v>No</v>
      </c>
      <c r="G1259" t="str">
        <f>VLOOKUP($A1259,'Medical Examinations'!$A:$J,COLUMN('Medical Examinations'!F1258),FALSE)</f>
        <v>No</v>
      </c>
      <c r="H1259">
        <f>VLOOKUP($A1259,'Medical Examinations'!$A:$J,COLUMN('Medical Examinations'!G1258),FALSE)</f>
        <v>0</v>
      </c>
      <c r="I1259" t="str">
        <f>VLOOKUP($A1259,'Medical Examinations'!$A:$J,COLUMN('Medical Examinations'!H1258),FALSE)</f>
        <v>No</v>
      </c>
      <c r="J1259" t="str">
        <f>VLOOKUP($A1259,'Medical Examinations'!$A:$J,COLUMN('Medical Examinations'!I1258),FALSE)</f>
        <v>Healthy Weight</v>
      </c>
      <c r="K1259" t="str">
        <f>VLOOKUP($A1259,'Medical Examinations'!$A:$J,COLUMN('Medical Examinations'!J1258),FALSE)</f>
        <v>Diabetes</v>
      </c>
      <c r="L1259" s="30">
        <f>VLOOKUP($A1259,'Hospitalisation Details'!$A:$K,COLUMN('Hospitalisation Details'!J1258),FALSE)</f>
        <v>23983</v>
      </c>
      <c r="M1259" s="23">
        <f>VLOOKUP($A1259,'Hospitalisation Details'!$A:$K,COLUMN('Hospitalisation Details'!F1258),FALSE)</f>
        <v>8800.49</v>
      </c>
      <c r="N1259" t="str">
        <f>VLOOKUP($A1259,'Hospitalisation Details'!$A:$K,COLUMN('Hospitalisation Details'!G1258),FALSE)</f>
        <v>Tier - 3</v>
      </c>
      <c r="O1259" t="str">
        <f>VLOOKUP($A1259,'Hospitalisation Details'!$A:$K,COLUMN('Hospitalisation Details'!H1258),FALSE)</f>
        <v>Tier - 2</v>
      </c>
      <c r="P1259" t="str">
        <f>VLOOKUP($A1259,'Hospitalisation Details'!$A:$K,COLUMN('Hospitalisation Details'!I1258),FALSE)</f>
        <v>R1013</v>
      </c>
      <c r="Q1259">
        <f>VLOOKUP($A1259,'Hospitalisation Details'!$A:$K,COLUMN('Hospitalisation Details'!K1258),FALSE)</f>
        <v>57</v>
      </c>
      <c r="R1259" t="str" cm="1">
        <f t="array" ref="R1259">_xlfn.IFS(
Q1259&lt;=10,"0-10",
Q1259&lt;=20,"11-20",
Q1259&lt;=30,"21-30",
Q1259&lt;=40,"31-40",
Q1259&lt;=50,"41-50",
Q1259&lt;=60,"51-60",
Q1259&lt;=70,"61-70"
)</f>
        <v>51-60</v>
      </c>
      <c r="S1259" t="str">
        <f t="shared" si="19"/>
        <v>Yes</v>
      </c>
    </row>
    <row r="1260" spans="1:19" ht="15.75" x14ac:dyDescent="0.25">
      <c r="A1260" s="36" t="s">
        <v>1300</v>
      </c>
      <c r="B1260" t="str">
        <f>VLOOKUP(A1260,'Customer Names'!A:E,COLUMN('Customer Names'!D1259),FALSE)</f>
        <v>Mr. Israel</v>
      </c>
      <c r="C1260">
        <f>VLOOKUP($A1260,'Medical Examinations'!$A:$J,COLUMN('Medical Examinations'!B1259),FALSE)</f>
        <v>37</v>
      </c>
      <c r="D1260">
        <f>VLOOKUP($A1260,'Medical Examinations'!$A:$J,COLUMN('Medical Examinations'!C1259),FALSE)</f>
        <v>8.75</v>
      </c>
      <c r="E1260" t="str">
        <f>VLOOKUP($A1260,'Medical Examinations'!$A:$J,COLUMN('Medical Examinations'!D1259),FALSE)</f>
        <v>No</v>
      </c>
      <c r="F1260" t="str">
        <f>VLOOKUP($A1260,'Medical Examinations'!$A:$J,COLUMN('Medical Examinations'!E1259),FALSE)</f>
        <v>No</v>
      </c>
      <c r="G1260" t="str">
        <f>VLOOKUP($A1260,'Medical Examinations'!$A:$J,COLUMN('Medical Examinations'!F1259),FALSE)</f>
        <v>No</v>
      </c>
      <c r="H1260">
        <f>VLOOKUP($A1260,'Medical Examinations'!$A:$J,COLUMN('Medical Examinations'!G1259),FALSE)</f>
        <v>0</v>
      </c>
      <c r="I1260" t="str">
        <f>VLOOKUP($A1260,'Medical Examinations'!$A:$J,COLUMN('Medical Examinations'!H1259),FALSE)</f>
        <v>No</v>
      </c>
      <c r="J1260" t="str">
        <f>VLOOKUP($A1260,'Medical Examinations'!$A:$J,COLUMN('Medical Examinations'!I1259),FALSE)</f>
        <v>Obesity</v>
      </c>
      <c r="K1260" t="str">
        <f>VLOOKUP($A1260,'Medical Examinations'!$A:$J,COLUMN('Medical Examinations'!J1259),FALSE)</f>
        <v>Diabetes</v>
      </c>
      <c r="L1260" s="30">
        <f>VLOOKUP($A1260,'Hospitalisation Details'!$A:$K,COLUMN('Hospitalisation Details'!J1259),FALSE)</f>
        <v>26102</v>
      </c>
      <c r="M1260" s="23">
        <f>VLOOKUP($A1260,'Hospitalisation Details'!$A:$K,COLUMN('Hospitalisation Details'!F1259),FALSE)</f>
        <v>8798.59</v>
      </c>
      <c r="N1260" t="str">
        <f>VLOOKUP($A1260,'Hospitalisation Details'!$A:$K,COLUMN('Hospitalisation Details'!G1259),FALSE)</f>
        <v>Tier - 2</v>
      </c>
      <c r="O1260" t="str">
        <f>VLOOKUP($A1260,'Hospitalisation Details'!$A:$K,COLUMN('Hospitalisation Details'!H1259),FALSE)</f>
        <v>Tier - 1</v>
      </c>
      <c r="P1260" t="str">
        <f>VLOOKUP($A1260,'Hospitalisation Details'!$A:$K,COLUMN('Hospitalisation Details'!I1259),FALSE)</f>
        <v>R1011</v>
      </c>
      <c r="Q1260">
        <f>VLOOKUP($A1260,'Hospitalisation Details'!$A:$K,COLUMN('Hospitalisation Details'!K1259),FALSE)</f>
        <v>51</v>
      </c>
      <c r="R1260" t="str" cm="1">
        <f t="array" ref="R1260">_xlfn.IFS(
Q1260&lt;=10,"0-10",
Q1260&lt;=20,"11-20",
Q1260&lt;=30,"21-30",
Q1260&lt;=40,"31-40",
Q1260&lt;=50,"41-50",
Q1260&lt;=60,"51-60",
Q1260&lt;=70,"61-70"
)</f>
        <v>51-60</v>
      </c>
      <c r="S1260" t="str">
        <f t="shared" si="19"/>
        <v>Yes</v>
      </c>
    </row>
    <row r="1261" spans="1:19" ht="15.75" x14ac:dyDescent="0.25">
      <c r="A1261" s="36" t="s">
        <v>1301</v>
      </c>
      <c r="B1261" t="str">
        <f>VLOOKUP(A1261,'Customer Names'!A:E,COLUMN('Customer Names'!D1260),FALSE)</f>
        <v>Mr. Samalya</v>
      </c>
      <c r="C1261">
        <f>VLOOKUP($A1261,'Medical Examinations'!$A:$J,COLUMN('Medical Examinations'!B1260),FALSE)</f>
        <v>25.4</v>
      </c>
      <c r="D1261">
        <f>VLOOKUP($A1261,'Medical Examinations'!$A:$J,COLUMN('Medical Examinations'!C1260),FALSE)</f>
        <v>11.96</v>
      </c>
      <c r="E1261" t="str">
        <f>VLOOKUP($A1261,'Medical Examinations'!$A:$J,COLUMN('Medical Examinations'!D1260),FALSE)</f>
        <v>No</v>
      </c>
      <c r="F1261" t="str">
        <f>VLOOKUP($A1261,'Medical Examinations'!$A:$J,COLUMN('Medical Examinations'!E1260),FALSE)</f>
        <v>No</v>
      </c>
      <c r="G1261" t="str">
        <f>VLOOKUP($A1261,'Medical Examinations'!$A:$J,COLUMN('Medical Examinations'!F1260),FALSE)</f>
        <v>No</v>
      </c>
      <c r="H1261">
        <f>VLOOKUP($A1261,'Medical Examinations'!$A:$J,COLUMN('Medical Examinations'!G1260),FALSE)</f>
        <v>0</v>
      </c>
      <c r="I1261" t="str">
        <f>VLOOKUP($A1261,'Medical Examinations'!$A:$J,COLUMN('Medical Examinations'!H1260),FALSE)</f>
        <v>No</v>
      </c>
      <c r="J1261" t="str">
        <f>VLOOKUP($A1261,'Medical Examinations'!$A:$J,COLUMN('Medical Examinations'!I1260),FALSE)</f>
        <v>Overweight</v>
      </c>
      <c r="K1261" t="str">
        <f>VLOOKUP($A1261,'Medical Examinations'!$A:$J,COLUMN('Medical Examinations'!J1260),FALSE)</f>
        <v>Diabetes</v>
      </c>
      <c r="L1261" s="30">
        <f>VLOOKUP($A1261,'Hospitalisation Details'!$A:$K,COLUMN('Hospitalisation Details'!J1260),FALSE)</f>
        <v>26168</v>
      </c>
      <c r="M1261" s="23">
        <f>VLOOKUP($A1261,'Hospitalisation Details'!$A:$K,COLUMN('Hospitalisation Details'!F1260),FALSE)</f>
        <v>8782.4699999999993</v>
      </c>
      <c r="N1261" t="str">
        <f>VLOOKUP($A1261,'Hospitalisation Details'!$A:$K,COLUMN('Hospitalisation Details'!G1260),FALSE)</f>
        <v>Tier - 2</v>
      </c>
      <c r="O1261" t="str">
        <f>VLOOKUP($A1261,'Hospitalisation Details'!$A:$K,COLUMN('Hospitalisation Details'!H1260),FALSE)</f>
        <v>Tier - 3</v>
      </c>
      <c r="P1261" t="str">
        <f>VLOOKUP($A1261,'Hospitalisation Details'!$A:$K,COLUMN('Hospitalisation Details'!I1260),FALSE)</f>
        <v>R1011</v>
      </c>
      <c r="Q1261">
        <f>VLOOKUP($A1261,'Hospitalisation Details'!$A:$K,COLUMN('Hospitalisation Details'!K1260),FALSE)</f>
        <v>51</v>
      </c>
      <c r="R1261" t="str" cm="1">
        <f t="array" ref="R1261">_xlfn.IFS(
Q1261&lt;=10,"0-10",
Q1261&lt;=20,"11-20",
Q1261&lt;=30,"21-30",
Q1261&lt;=40,"31-40",
Q1261&lt;=50,"41-50",
Q1261&lt;=60,"51-60",
Q1261&lt;=70,"61-70"
)</f>
        <v>51-60</v>
      </c>
      <c r="S1261" t="str">
        <f t="shared" si="19"/>
        <v>Yes</v>
      </c>
    </row>
    <row r="1262" spans="1:19" ht="15.75" x14ac:dyDescent="0.25">
      <c r="A1262" s="36" t="s">
        <v>1302</v>
      </c>
      <c r="B1262" t="str">
        <f>VLOOKUP(A1262,'Customer Names'!A:E,COLUMN('Customer Names'!D1261),FALSE)</f>
        <v>Mr. Peter</v>
      </c>
      <c r="C1262">
        <f>VLOOKUP($A1262,'Medical Examinations'!$A:$J,COLUMN('Medical Examinations'!B1261),FALSE)</f>
        <v>32.299999999999997</v>
      </c>
      <c r="D1262">
        <f>VLOOKUP($A1262,'Medical Examinations'!$A:$J,COLUMN('Medical Examinations'!C1261),FALSE)</f>
        <v>10.54</v>
      </c>
      <c r="E1262" t="str">
        <f>VLOOKUP($A1262,'Medical Examinations'!$A:$J,COLUMN('Medical Examinations'!D1261),FALSE)</f>
        <v>No</v>
      </c>
      <c r="F1262" t="str">
        <f>VLOOKUP($A1262,'Medical Examinations'!$A:$J,COLUMN('Medical Examinations'!E1261),FALSE)</f>
        <v>No</v>
      </c>
      <c r="G1262" t="str">
        <f>VLOOKUP($A1262,'Medical Examinations'!$A:$J,COLUMN('Medical Examinations'!F1261),FALSE)</f>
        <v>No</v>
      </c>
      <c r="H1262">
        <f>VLOOKUP($A1262,'Medical Examinations'!$A:$J,COLUMN('Medical Examinations'!G1261),FALSE)</f>
        <v>0</v>
      </c>
      <c r="I1262" t="str">
        <f>VLOOKUP($A1262,'Medical Examinations'!$A:$J,COLUMN('Medical Examinations'!H1261),FALSE)</f>
        <v>No</v>
      </c>
      <c r="J1262" t="str">
        <f>VLOOKUP($A1262,'Medical Examinations'!$A:$J,COLUMN('Medical Examinations'!I1261),FALSE)</f>
        <v>Obesity</v>
      </c>
      <c r="K1262" t="str">
        <f>VLOOKUP($A1262,'Medical Examinations'!$A:$J,COLUMN('Medical Examinations'!J1261),FALSE)</f>
        <v>Diabetes</v>
      </c>
      <c r="L1262" s="30">
        <f>VLOOKUP($A1262,'Hospitalisation Details'!$A:$K,COLUMN('Hospitalisation Details'!J1261),FALSE)</f>
        <v>27278</v>
      </c>
      <c r="M1262" s="23">
        <f>VLOOKUP($A1262,'Hospitalisation Details'!$A:$K,COLUMN('Hospitalisation Details'!F1261),FALSE)</f>
        <v>8765.25</v>
      </c>
      <c r="N1262" t="str">
        <f>VLOOKUP($A1262,'Hospitalisation Details'!$A:$K,COLUMN('Hospitalisation Details'!G1261),FALSE)</f>
        <v>Tier - 2</v>
      </c>
      <c r="O1262" t="str">
        <f>VLOOKUP($A1262,'Hospitalisation Details'!$A:$K,COLUMN('Hospitalisation Details'!H1261),FALSE)</f>
        <v>Tier - 3</v>
      </c>
      <c r="P1262" t="str">
        <f>VLOOKUP($A1262,'Hospitalisation Details'!$A:$K,COLUMN('Hospitalisation Details'!I1261),FALSE)</f>
        <v>R1012</v>
      </c>
      <c r="Q1262">
        <f>VLOOKUP($A1262,'Hospitalisation Details'!$A:$K,COLUMN('Hospitalisation Details'!K1261),FALSE)</f>
        <v>48</v>
      </c>
      <c r="R1262" t="str" cm="1">
        <f t="array" ref="R1262">_xlfn.IFS(
Q1262&lt;=10,"0-10",
Q1262&lt;=20,"11-20",
Q1262&lt;=30,"21-30",
Q1262&lt;=40,"31-40",
Q1262&lt;=50,"41-50",
Q1262&lt;=60,"51-60",
Q1262&lt;=70,"61-70"
)</f>
        <v>41-50</v>
      </c>
      <c r="S1262" t="str">
        <f t="shared" si="19"/>
        <v>Yes</v>
      </c>
    </row>
    <row r="1263" spans="1:19" ht="15.75" x14ac:dyDescent="0.25">
      <c r="A1263" s="36" t="s">
        <v>1303</v>
      </c>
      <c r="B1263" t="str">
        <f>VLOOKUP(A1263,'Customer Names'!A:E,COLUMN('Customer Names'!D1262),FALSE)</f>
        <v>Ms. Alicia</v>
      </c>
      <c r="C1263">
        <f>VLOOKUP($A1263,'Medical Examinations'!$A:$J,COLUMN('Medical Examinations'!B1262),FALSE)</f>
        <v>23.94</v>
      </c>
      <c r="D1263">
        <f>VLOOKUP($A1263,'Medical Examinations'!$A:$J,COLUMN('Medical Examinations'!C1262),FALSE)</f>
        <v>4.54</v>
      </c>
      <c r="E1263" t="str">
        <f>VLOOKUP($A1263,'Medical Examinations'!$A:$J,COLUMN('Medical Examinations'!D1262),FALSE)</f>
        <v>Yes</v>
      </c>
      <c r="F1263" t="str">
        <f>VLOOKUP($A1263,'Medical Examinations'!$A:$J,COLUMN('Medical Examinations'!E1262),FALSE)</f>
        <v>No</v>
      </c>
      <c r="G1263" t="str">
        <f>VLOOKUP($A1263,'Medical Examinations'!$A:$J,COLUMN('Medical Examinations'!F1262),FALSE)</f>
        <v>Yes</v>
      </c>
      <c r="H1263">
        <f>VLOOKUP($A1263,'Medical Examinations'!$A:$J,COLUMN('Medical Examinations'!G1262),FALSE)</f>
        <v>1</v>
      </c>
      <c r="I1263" t="str">
        <f>VLOOKUP($A1263,'Medical Examinations'!$A:$J,COLUMN('Medical Examinations'!H1262),FALSE)</f>
        <v>No</v>
      </c>
      <c r="J1263" t="str">
        <f>VLOOKUP($A1263,'Medical Examinations'!$A:$J,COLUMN('Medical Examinations'!I1262),FALSE)</f>
        <v>Healthy Weight</v>
      </c>
      <c r="K1263" t="str">
        <f>VLOOKUP($A1263,'Medical Examinations'!$A:$J,COLUMN('Medical Examinations'!J1262),FALSE)</f>
        <v>Normal</v>
      </c>
      <c r="L1263" s="30">
        <f>VLOOKUP($A1263,'Hospitalisation Details'!$A:$K,COLUMN('Hospitalisation Details'!J1262),FALSE)</f>
        <v>25455</v>
      </c>
      <c r="M1263" s="23">
        <f>VLOOKUP($A1263,'Hospitalisation Details'!$A:$K,COLUMN('Hospitalisation Details'!F1262),FALSE)</f>
        <v>8760.1200000000008</v>
      </c>
      <c r="N1263" t="str">
        <f>VLOOKUP($A1263,'Hospitalisation Details'!$A:$K,COLUMN('Hospitalisation Details'!G1262),FALSE)</f>
        <v>Tier - 2</v>
      </c>
      <c r="O1263" t="str">
        <f>VLOOKUP($A1263,'Hospitalisation Details'!$A:$K,COLUMN('Hospitalisation Details'!H1262),FALSE)</f>
        <v>Tier - 1</v>
      </c>
      <c r="P1263" t="str">
        <f>VLOOKUP($A1263,'Hospitalisation Details'!$A:$K,COLUMN('Hospitalisation Details'!I1262),FALSE)</f>
        <v>R1013</v>
      </c>
      <c r="Q1263">
        <f>VLOOKUP($A1263,'Hospitalisation Details'!$A:$K,COLUMN('Hospitalisation Details'!K1262),FALSE)</f>
        <v>53</v>
      </c>
      <c r="R1263" t="str" cm="1">
        <f t="array" ref="R1263">_xlfn.IFS(
Q1263&lt;=10,"0-10",
Q1263&lt;=20,"11-20",
Q1263&lt;=30,"21-30",
Q1263&lt;=40,"31-40",
Q1263&lt;=50,"41-50",
Q1263&lt;=60,"51-60",
Q1263&lt;=70,"61-70"
)</f>
        <v>51-60</v>
      </c>
      <c r="S1263" t="str">
        <f t="shared" si="19"/>
        <v>No</v>
      </c>
    </row>
    <row r="1264" spans="1:19" ht="15.75" x14ac:dyDescent="0.25">
      <c r="A1264" s="36" t="s">
        <v>1304</v>
      </c>
      <c r="B1264" t="str">
        <f>VLOOKUP(A1264,'Customer Names'!A:E,COLUMN('Customer Names'!D1263),FALSE)</f>
        <v>Ms. Sarah</v>
      </c>
      <c r="C1264">
        <f>VLOOKUP($A1264,'Medical Examinations'!$A:$J,COLUMN('Medical Examinations'!B1263),FALSE)</f>
        <v>46.4</v>
      </c>
      <c r="D1264">
        <f>VLOOKUP($A1264,'Medical Examinations'!$A:$J,COLUMN('Medical Examinations'!C1263),FALSE)</f>
        <v>5.71</v>
      </c>
      <c r="E1264" t="str">
        <f>VLOOKUP($A1264,'Medical Examinations'!$A:$J,COLUMN('Medical Examinations'!D1263),FALSE)</f>
        <v>No</v>
      </c>
      <c r="F1264" t="str">
        <f>VLOOKUP($A1264,'Medical Examinations'!$A:$J,COLUMN('Medical Examinations'!E1263),FALSE)</f>
        <v>No</v>
      </c>
      <c r="G1264" t="str">
        <f>VLOOKUP($A1264,'Medical Examinations'!$A:$J,COLUMN('Medical Examinations'!F1263),FALSE)</f>
        <v>No</v>
      </c>
      <c r="H1264">
        <f>VLOOKUP($A1264,'Medical Examinations'!$A:$J,COLUMN('Medical Examinations'!G1263),FALSE)</f>
        <v>0</v>
      </c>
      <c r="I1264" t="str">
        <f>VLOOKUP($A1264,'Medical Examinations'!$A:$J,COLUMN('Medical Examinations'!H1263),FALSE)</f>
        <v>No</v>
      </c>
      <c r="J1264" t="str">
        <f>VLOOKUP($A1264,'Medical Examinations'!$A:$J,COLUMN('Medical Examinations'!I1263),FALSE)</f>
        <v>Obesity</v>
      </c>
      <c r="K1264" t="str">
        <f>VLOOKUP($A1264,'Medical Examinations'!$A:$J,COLUMN('Medical Examinations'!J1263),FALSE)</f>
        <v>Prediabetes</v>
      </c>
      <c r="L1264" s="30">
        <f>VLOOKUP($A1264,'Hospitalisation Details'!$A:$K,COLUMN('Hospitalisation Details'!J1263),FALSE)</f>
        <v>36395</v>
      </c>
      <c r="M1264" s="23">
        <f>VLOOKUP($A1264,'Hospitalisation Details'!$A:$K,COLUMN('Hospitalisation Details'!F1263),FALSE)</f>
        <v>8747.68</v>
      </c>
      <c r="N1264" t="str">
        <f>VLOOKUP($A1264,'Hospitalisation Details'!$A:$K,COLUMN('Hospitalisation Details'!G1263),FALSE)</f>
        <v>Tier - 2</v>
      </c>
      <c r="O1264" t="str">
        <f>VLOOKUP($A1264,'Hospitalisation Details'!$A:$K,COLUMN('Hospitalisation Details'!H1263),FALSE)</f>
        <v>Tier - 3</v>
      </c>
      <c r="P1264" t="str">
        <f>VLOOKUP($A1264,'Hospitalisation Details'!$A:$K,COLUMN('Hospitalisation Details'!I1263),FALSE)</f>
        <v>R1011</v>
      </c>
      <c r="Q1264">
        <f>VLOOKUP($A1264,'Hospitalisation Details'!$A:$K,COLUMN('Hospitalisation Details'!K1263),FALSE)</f>
        <v>23</v>
      </c>
      <c r="R1264" t="str" cm="1">
        <f t="array" ref="R1264">_xlfn.IFS(
Q1264&lt;=10,"0-10",
Q1264&lt;=20,"11-20",
Q1264&lt;=30,"21-30",
Q1264&lt;=40,"31-40",
Q1264&lt;=50,"41-50",
Q1264&lt;=60,"51-60",
Q1264&lt;=70,"61-70"
)</f>
        <v>21-30</v>
      </c>
      <c r="S1264" t="str">
        <f t="shared" si="19"/>
        <v>Yes</v>
      </c>
    </row>
    <row r="1265" spans="1:19" ht="15.75" x14ac:dyDescent="0.25">
      <c r="A1265" s="36" t="s">
        <v>1305</v>
      </c>
      <c r="B1265" t="str">
        <f>VLOOKUP(A1265,'Customer Names'!A:E,COLUMN('Customer Names'!D1264),FALSE)</f>
        <v>Mr. Guomin</v>
      </c>
      <c r="C1265">
        <f>VLOOKUP($A1265,'Medical Examinations'!$A:$J,COLUMN('Medical Examinations'!B1264),FALSE)</f>
        <v>40.375</v>
      </c>
      <c r="D1265">
        <f>VLOOKUP($A1265,'Medical Examinations'!$A:$J,COLUMN('Medical Examinations'!C1264),FALSE)</f>
        <v>6.25</v>
      </c>
      <c r="E1265" t="str">
        <f>VLOOKUP($A1265,'Medical Examinations'!$A:$J,COLUMN('Medical Examinations'!D1264),FALSE)</f>
        <v>Yes</v>
      </c>
      <c r="F1265" t="str">
        <f>VLOOKUP($A1265,'Medical Examinations'!$A:$J,COLUMN('Medical Examinations'!E1264),FALSE)</f>
        <v>No</v>
      </c>
      <c r="G1265" t="str">
        <f>VLOOKUP($A1265,'Medical Examinations'!$A:$J,COLUMN('Medical Examinations'!F1264),FALSE)</f>
        <v>No</v>
      </c>
      <c r="H1265">
        <f>VLOOKUP($A1265,'Medical Examinations'!$A:$J,COLUMN('Medical Examinations'!G1264),FALSE)</f>
        <v>0</v>
      </c>
      <c r="I1265" t="str">
        <f>VLOOKUP($A1265,'Medical Examinations'!$A:$J,COLUMN('Medical Examinations'!H1264),FALSE)</f>
        <v>No</v>
      </c>
      <c r="J1265" t="str">
        <f>VLOOKUP($A1265,'Medical Examinations'!$A:$J,COLUMN('Medical Examinations'!I1264),FALSE)</f>
        <v>Obesity</v>
      </c>
      <c r="K1265" t="str">
        <f>VLOOKUP($A1265,'Medical Examinations'!$A:$J,COLUMN('Medical Examinations'!J1264),FALSE)</f>
        <v>Prediabetes</v>
      </c>
      <c r="L1265" s="30">
        <f>VLOOKUP($A1265,'Hospitalisation Details'!$A:$K,COLUMN('Hospitalisation Details'!J1264),FALSE)</f>
        <v>27928</v>
      </c>
      <c r="M1265" s="23">
        <f>VLOOKUP($A1265,'Hospitalisation Details'!$A:$K,COLUMN('Hospitalisation Details'!F1264),FALSE)</f>
        <v>8733.23</v>
      </c>
      <c r="N1265" t="str">
        <f>VLOOKUP($A1265,'Hospitalisation Details'!$A:$K,COLUMN('Hospitalisation Details'!G1264),FALSE)</f>
        <v>Tier - 2</v>
      </c>
      <c r="O1265" t="str">
        <f>VLOOKUP($A1265,'Hospitalisation Details'!$A:$K,COLUMN('Hospitalisation Details'!H1264),FALSE)</f>
        <v>Tier - 3</v>
      </c>
      <c r="P1265" t="str">
        <f>VLOOKUP($A1265,'Hospitalisation Details'!$A:$K,COLUMN('Hospitalisation Details'!I1264),FALSE)</f>
        <v>R1012</v>
      </c>
      <c r="Q1265">
        <f>VLOOKUP($A1265,'Hospitalisation Details'!$A:$K,COLUMN('Hospitalisation Details'!K1264),FALSE)</f>
        <v>46</v>
      </c>
      <c r="R1265" t="str" cm="1">
        <f t="array" ref="R1265">_xlfn.IFS(
Q1265&lt;=10,"0-10",
Q1265&lt;=20,"11-20",
Q1265&lt;=30,"21-30",
Q1265&lt;=40,"31-40",
Q1265&lt;=50,"41-50",
Q1265&lt;=60,"51-60",
Q1265&lt;=70,"61-70"
)</f>
        <v>41-50</v>
      </c>
      <c r="S1265" t="str">
        <f t="shared" si="19"/>
        <v>Yes</v>
      </c>
    </row>
    <row r="1266" spans="1:19" ht="15.75" x14ac:dyDescent="0.25">
      <c r="A1266" s="36" t="s">
        <v>1306</v>
      </c>
      <c r="B1266" t="str">
        <f>VLOOKUP(A1266,'Customer Names'!A:E,COLUMN('Customer Names'!D1265),FALSE)</f>
        <v>Mr. Javier</v>
      </c>
      <c r="C1266">
        <f>VLOOKUP($A1266,'Medical Examinations'!$A:$J,COLUMN('Medical Examinations'!B1265),FALSE)</f>
        <v>28.7</v>
      </c>
      <c r="D1266">
        <f>VLOOKUP($A1266,'Medical Examinations'!$A:$J,COLUMN('Medical Examinations'!C1265),FALSE)</f>
        <v>9.4700000000000006</v>
      </c>
      <c r="E1266" t="str">
        <f>VLOOKUP($A1266,'Medical Examinations'!$A:$J,COLUMN('Medical Examinations'!D1265),FALSE)</f>
        <v>No</v>
      </c>
      <c r="F1266" t="str">
        <f>VLOOKUP($A1266,'Medical Examinations'!$A:$J,COLUMN('Medical Examinations'!E1265),FALSE)</f>
        <v>No</v>
      </c>
      <c r="G1266" t="str">
        <f>VLOOKUP($A1266,'Medical Examinations'!$A:$J,COLUMN('Medical Examinations'!F1265),FALSE)</f>
        <v>No</v>
      </c>
      <c r="H1266">
        <f>VLOOKUP($A1266,'Medical Examinations'!$A:$J,COLUMN('Medical Examinations'!G1265),FALSE)</f>
        <v>2</v>
      </c>
      <c r="I1266" t="str">
        <f>VLOOKUP($A1266,'Medical Examinations'!$A:$J,COLUMN('Medical Examinations'!H1265),FALSE)</f>
        <v>No</v>
      </c>
      <c r="J1266" t="str">
        <f>VLOOKUP($A1266,'Medical Examinations'!$A:$J,COLUMN('Medical Examinations'!I1265),FALSE)</f>
        <v>Overweight</v>
      </c>
      <c r="K1266" t="str">
        <f>VLOOKUP($A1266,'Medical Examinations'!$A:$J,COLUMN('Medical Examinations'!J1265),FALSE)</f>
        <v>Diabetes</v>
      </c>
      <c r="L1266" s="30">
        <f>VLOOKUP($A1266,'Hospitalisation Details'!$A:$K,COLUMN('Hospitalisation Details'!J1265),FALSE)</f>
        <v>26840</v>
      </c>
      <c r="M1266" s="23">
        <f>VLOOKUP($A1266,'Hospitalisation Details'!$A:$K,COLUMN('Hospitalisation Details'!F1265),FALSE)</f>
        <v>8703.4599999999991</v>
      </c>
      <c r="N1266" t="str">
        <f>VLOOKUP($A1266,'Hospitalisation Details'!$A:$K,COLUMN('Hospitalisation Details'!G1265),FALSE)</f>
        <v>Tier - 3</v>
      </c>
      <c r="O1266" t="str">
        <f>VLOOKUP($A1266,'Hospitalisation Details'!$A:$K,COLUMN('Hospitalisation Details'!H1265),FALSE)</f>
        <v>Tier - 3</v>
      </c>
      <c r="P1266" t="str">
        <f>VLOOKUP($A1266,'Hospitalisation Details'!$A:$K,COLUMN('Hospitalisation Details'!I1265),FALSE)</f>
        <v>R1011</v>
      </c>
      <c r="Q1266">
        <f>VLOOKUP($A1266,'Hospitalisation Details'!$A:$K,COLUMN('Hospitalisation Details'!K1265),FALSE)</f>
        <v>49</v>
      </c>
      <c r="R1266" t="str" cm="1">
        <f t="array" ref="R1266">_xlfn.IFS(
Q1266&lt;=10,"0-10",
Q1266&lt;=20,"11-20",
Q1266&lt;=30,"21-30",
Q1266&lt;=40,"31-40",
Q1266&lt;=50,"41-50",
Q1266&lt;=60,"51-60",
Q1266&lt;=70,"61-70"
)</f>
        <v>41-50</v>
      </c>
      <c r="S1266" t="str">
        <f t="shared" si="19"/>
        <v>Yes</v>
      </c>
    </row>
    <row r="1267" spans="1:19" ht="15.75" x14ac:dyDescent="0.25">
      <c r="A1267" s="36" t="s">
        <v>1307</v>
      </c>
      <c r="B1267" t="str">
        <f>VLOOKUP(A1267,'Customer Names'!A:E,COLUMN('Customer Names'!D1266),FALSE)</f>
        <v>Mr. Matt</v>
      </c>
      <c r="C1267">
        <f>VLOOKUP($A1267,'Medical Examinations'!$A:$J,COLUMN('Medical Examinations'!B1266),FALSE)</f>
        <v>26.63</v>
      </c>
      <c r="D1267">
        <f>VLOOKUP($A1267,'Medical Examinations'!$A:$J,COLUMN('Medical Examinations'!C1266),FALSE)</f>
        <v>5.7</v>
      </c>
      <c r="E1267" t="str">
        <f>VLOOKUP($A1267,'Medical Examinations'!$A:$J,COLUMN('Medical Examinations'!D1266),FALSE)</f>
        <v>No</v>
      </c>
      <c r="F1267" t="str">
        <f>VLOOKUP($A1267,'Medical Examinations'!$A:$J,COLUMN('Medical Examinations'!E1266),FALSE)</f>
        <v>No</v>
      </c>
      <c r="G1267" t="str">
        <f>VLOOKUP($A1267,'Medical Examinations'!$A:$J,COLUMN('Medical Examinations'!F1266),FALSE)</f>
        <v>No</v>
      </c>
      <c r="H1267">
        <f>VLOOKUP($A1267,'Medical Examinations'!$A:$J,COLUMN('Medical Examinations'!G1266),FALSE)</f>
        <v>0</v>
      </c>
      <c r="I1267" t="str">
        <f>VLOOKUP($A1267,'Medical Examinations'!$A:$J,COLUMN('Medical Examinations'!H1266),FALSE)</f>
        <v>No</v>
      </c>
      <c r="J1267" t="str">
        <f>VLOOKUP($A1267,'Medical Examinations'!$A:$J,COLUMN('Medical Examinations'!I1266),FALSE)</f>
        <v>Overweight</v>
      </c>
      <c r="K1267" t="str">
        <f>VLOOKUP($A1267,'Medical Examinations'!$A:$J,COLUMN('Medical Examinations'!J1266),FALSE)</f>
        <v>Prediabetes</v>
      </c>
      <c r="L1267" s="30">
        <f>VLOOKUP($A1267,'Hospitalisation Details'!$A:$K,COLUMN('Hospitalisation Details'!J1266),FALSE)</f>
        <v>29522</v>
      </c>
      <c r="M1267" s="23">
        <f>VLOOKUP($A1267,'Hospitalisation Details'!$A:$K,COLUMN('Hospitalisation Details'!F1266),FALSE)</f>
        <v>8701.84</v>
      </c>
      <c r="N1267" t="str">
        <f>VLOOKUP($A1267,'Hospitalisation Details'!$A:$K,COLUMN('Hospitalisation Details'!G1266),FALSE)</f>
        <v>Tier - 2</v>
      </c>
      <c r="O1267" t="str">
        <f>VLOOKUP($A1267,'Hospitalisation Details'!$A:$K,COLUMN('Hospitalisation Details'!H1266),FALSE)</f>
        <v>Tier - 3</v>
      </c>
      <c r="P1267" t="str">
        <f>VLOOKUP($A1267,'Hospitalisation Details'!$A:$K,COLUMN('Hospitalisation Details'!I1266),FALSE)</f>
        <v>R1021</v>
      </c>
      <c r="Q1267">
        <f>VLOOKUP($A1267,'Hospitalisation Details'!$A:$K,COLUMN('Hospitalisation Details'!K1266),FALSE)</f>
        <v>42</v>
      </c>
      <c r="R1267" t="str" cm="1">
        <f t="array" ref="R1267">_xlfn.IFS(
Q1267&lt;=10,"0-10",
Q1267&lt;=20,"11-20",
Q1267&lt;=30,"21-30",
Q1267&lt;=40,"31-40",
Q1267&lt;=50,"41-50",
Q1267&lt;=60,"51-60",
Q1267&lt;=70,"61-70"
)</f>
        <v>41-50</v>
      </c>
      <c r="S1267" t="str">
        <f t="shared" si="19"/>
        <v>Yes</v>
      </c>
    </row>
    <row r="1268" spans="1:19" ht="15.75" x14ac:dyDescent="0.25">
      <c r="A1268" s="36" t="s">
        <v>1308</v>
      </c>
      <c r="B1268" t="str">
        <f>VLOOKUP(A1268,'Customer Names'!A:E,COLUMN('Customer Names'!D1267),FALSE)</f>
        <v>Mr. Thomas</v>
      </c>
      <c r="C1268">
        <f>VLOOKUP($A1268,'Medical Examinations'!$A:$J,COLUMN('Medical Examinations'!B1267),FALSE)</f>
        <v>22.515000000000001</v>
      </c>
      <c r="D1268">
        <f>VLOOKUP($A1268,'Medical Examinations'!$A:$J,COLUMN('Medical Examinations'!C1267),FALSE)</f>
        <v>11.18</v>
      </c>
      <c r="E1268" t="str">
        <f>VLOOKUP($A1268,'Medical Examinations'!$A:$J,COLUMN('Medical Examinations'!D1267),FALSE)</f>
        <v>No</v>
      </c>
      <c r="F1268" t="str">
        <f>VLOOKUP($A1268,'Medical Examinations'!$A:$J,COLUMN('Medical Examinations'!E1267),FALSE)</f>
        <v>No</v>
      </c>
      <c r="G1268" t="str">
        <f>VLOOKUP($A1268,'Medical Examinations'!$A:$J,COLUMN('Medical Examinations'!F1267),FALSE)</f>
        <v>No</v>
      </c>
      <c r="H1268">
        <f>VLOOKUP($A1268,'Medical Examinations'!$A:$J,COLUMN('Medical Examinations'!G1267),FALSE)</f>
        <v>2</v>
      </c>
      <c r="I1268" t="str">
        <f>VLOOKUP($A1268,'Medical Examinations'!$A:$J,COLUMN('Medical Examinations'!H1267),FALSE)</f>
        <v>No</v>
      </c>
      <c r="J1268" t="str">
        <f>VLOOKUP($A1268,'Medical Examinations'!$A:$J,COLUMN('Medical Examinations'!I1267),FALSE)</f>
        <v>Healthy Weight</v>
      </c>
      <c r="K1268" t="str">
        <f>VLOOKUP($A1268,'Medical Examinations'!$A:$J,COLUMN('Medical Examinations'!J1267),FALSE)</f>
        <v>Diabetes</v>
      </c>
      <c r="L1268" s="30">
        <f>VLOOKUP($A1268,'Hospitalisation Details'!$A:$K,COLUMN('Hospitalisation Details'!J1267),FALSE)</f>
        <v>26948</v>
      </c>
      <c r="M1268" s="23">
        <f>VLOOKUP($A1268,'Hospitalisation Details'!$A:$K,COLUMN('Hospitalisation Details'!F1267),FALSE)</f>
        <v>8688.86</v>
      </c>
      <c r="N1268" t="str">
        <f>VLOOKUP($A1268,'Hospitalisation Details'!$A:$K,COLUMN('Hospitalisation Details'!G1267),FALSE)</f>
        <v>Tier - 2</v>
      </c>
      <c r="O1268" t="str">
        <f>VLOOKUP($A1268,'Hospitalisation Details'!$A:$K,COLUMN('Hospitalisation Details'!H1267),FALSE)</f>
        <v>Tier - 1</v>
      </c>
      <c r="P1268" t="str">
        <f>VLOOKUP($A1268,'Hospitalisation Details'!$A:$K,COLUMN('Hospitalisation Details'!I1267),FALSE)</f>
        <v>R1017</v>
      </c>
      <c r="Q1268">
        <f>VLOOKUP($A1268,'Hospitalisation Details'!$A:$K,COLUMN('Hospitalisation Details'!K1267),FALSE)</f>
        <v>49</v>
      </c>
      <c r="R1268" t="str" cm="1">
        <f t="array" ref="R1268">_xlfn.IFS(
Q1268&lt;=10,"0-10",
Q1268&lt;=20,"11-20",
Q1268&lt;=30,"21-30",
Q1268&lt;=40,"31-40",
Q1268&lt;=50,"41-50",
Q1268&lt;=60,"51-60",
Q1268&lt;=70,"61-70"
)</f>
        <v>41-50</v>
      </c>
      <c r="S1268" t="str">
        <f t="shared" si="19"/>
        <v>Yes</v>
      </c>
    </row>
    <row r="1269" spans="1:19" ht="15.75" x14ac:dyDescent="0.25">
      <c r="A1269" s="36" t="s">
        <v>1309</v>
      </c>
      <c r="B1269" t="str">
        <f>VLOOKUP(A1269,'Customer Names'!A:E,COLUMN('Customer Names'!D1268),FALSE)</f>
        <v>Ms. Martha</v>
      </c>
      <c r="C1269">
        <f>VLOOKUP($A1269,'Medical Examinations'!$A:$J,COLUMN('Medical Examinations'!B1268),FALSE)</f>
        <v>36.575000000000003</v>
      </c>
      <c r="D1269">
        <f>VLOOKUP($A1269,'Medical Examinations'!$A:$J,COLUMN('Medical Examinations'!C1268),FALSE)</f>
        <v>10.98</v>
      </c>
      <c r="E1269" t="str">
        <f>VLOOKUP($A1269,'Medical Examinations'!$A:$J,COLUMN('Medical Examinations'!D1268),FALSE)</f>
        <v>No</v>
      </c>
      <c r="F1269" t="str">
        <f>VLOOKUP($A1269,'Medical Examinations'!$A:$J,COLUMN('Medical Examinations'!E1268),FALSE)</f>
        <v>No</v>
      </c>
      <c r="G1269" t="str">
        <f>VLOOKUP($A1269,'Medical Examinations'!$A:$J,COLUMN('Medical Examinations'!F1268),FALSE)</f>
        <v>No</v>
      </c>
      <c r="H1269">
        <f>VLOOKUP($A1269,'Medical Examinations'!$A:$J,COLUMN('Medical Examinations'!G1268),FALSE)</f>
        <v>0</v>
      </c>
      <c r="I1269" t="str">
        <f>VLOOKUP($A1269,'Medical Examinations'!$A:$J,COLUMN('Medical Examinations'!H1268),FALSE)</f>
        <v>No</v>
      </c>
      <c r="J1269" t="str">
        <f>VLOOKUP($A1269,'Medical Examinations'!$A:$J,COLUMN('Medical Examinations'!I1268),FALSE)</f>
        <v>Obesity</v>
      </c>
      <c r="K1269" t="str">
        <f>VLOOKUP($A1269,'Medical Examinations'!$A:$J,COLUMN('Medical Examinations'!J1268),FALSE)</f>
        <v>Diabetes</v>
      </c>
      <c r="L1269" s="30">
        <f>VLOOKUP($A1269,'Hospitalisation Details'!$A:$K,COLUMN('Hospitalisation Details'!J1268),FALSE)</f>
        <v>27257</v>
      </c>
      <c r="M1269" s="23">
        <f>VLOOKUP($A1269,'Hospitalisation Details'!$A:$K,COLUMN('Hospitalisation Details'!F1268),FALSE)</f>
        <v>8671.19</v>
      </c>
      <c r="N1269" t="str">
        <f>VLOOKUP($A1269,'Hospitalisation Details'!$A:$K,COLUMN('Hospitalisation Details'!G1268),FALSE)</f>
        <v>Tier - 2</v>
      </c>
      <c r="O1269" t="str">
        <f>VLOOKUP($A1269,'Hospitalisation Details'!$A:$K,COLUMN('Hospitalisation Details'!H1268),FALSE)</f>
        <v>Tier - 1</v>
      </c>
      <c r="P1269" t="str">
        <f>VLOOKUP($A1269,'Hospitalisation Details'!$A:$K,COLUMN('Hospitalisation Details'!I1268),FALSE)</f>
        <v>R1012</v>
      </c>
      <c r="Q1269">
        <f>VLOOKUP($A1269,'Hospitalisation Details'!$A:$K,COLUMN('Hospitalisation Details'!K1268),FALSE)</f>
        <v>48</v>
      </c>
      <c r="R1269" t="str" cm="1">
        <f t="array" ref="R1269">_xlfn.IFS(
Q1269&lt;=10,"0-10",
Q1269&lt;=20,"11-20",
Q1269&lt;=30,"21-30",
Q1269&lt;=40,"31-40",
Q1269&lt;=50,"41-50",
Q1269&lt;=60,"51-60",
Q1269&lt;=70,"61-70"
)</f>
        <v>41-50</v>
      </c>
      <c r="S1269" t="str">
        <f t="shared" si="19"/>
        <v>Yes</v>
      </c>
    </row>
    <row r="1270" spans="1:19" ht="15.75" x14ac:dyDescent="0.25">
      <c r="A1270" s="36" t="s">
        <v>1310</v>
      </c>
      <c r="B1270" t="str">
        <f>VLOOKUP(A1270,'Customer Names'!A:E,COLUMN('Customer Names'!D1269),FALSE)</f>
        <v>Ms. Alicia</v>
      </c>
      <c r="C1270">
        <f>VLOOKUP($A1270,'Medical Examinations'!$A:$J,COLUMN('Medical Examinations'!B1269),FALSE)</f>
        <v>23.66</v>
      </c>
      <c r="D1270">
        <f>VLOOKUP($A1270,'Medical Examinations'!$A:$J,COLUMN('Medical Examinations'!C1269),FALSE)</f>
        <v>5.1100000000000003</v>
      </c>
      <c r="E1270" t="str">
        <f>VLOOKUP($A1270,'Medical Examinations'!$A:$J,COLUMN('Medical Examinations'!D1269),FALSE)</f>
        <v>Yes</v>
      </c>
      <c r="F1270" t="str">
        <f>VLOOKUP($A1270,'Medical Examinations'!$A:$J,COLUMN('Medical Examinations'!E1269),FALSE)</f>
        <v>No</v>
      </c>
      <c r="G1270" t="str">
        <f>VLOOKUP($A1270,'Medical Examinations'!$A:$J,COLUMN('Medical Examinations'!F1269),FALSE)</f>
        <v>Yes</v>
      </c>
      <c r="H1270">
        <f>VLOOKUP($A1270,'Medical Examinations'!$A:$J,COLUMN('Medical Examinations'!G1269),FALSE)</f>
        <v>1</v>
      </c>
      <c r="I1270" t="str">
        <f>VLOOKUP($A1270,'Medical Examinations'!$A:$J,COLUMN('Medical Examinations'!H1269),FALSE)</f>
        <v>No</v>
      </c>
      <c r="J1270" t="str">
        <f>VLOOKUP($A1270,'Medical Examinations'!$A:$J,COLUMN('Medical Examinations'!I1269),FALSE)</f>
        <v>Healthy Weight</v>
      </c>
      <c r="K1270" t="str">
        <f>VLOOKUP($A1270,'Medical Examinations'!$A:$J,COLUMN('Medical Examinations'!J1269),FALSE)</f>
        <v>Normal</v>
      </c>
      <c r="L1270" s="30">
        <f>VLOOKUP($A1270,'Hospitalisation Details'!$A:$K,COLUMN('Hospitalisation Details'!J1269),FALSE)</f>
        <v>25425</v>
      </c>
      <c r="M1270" s="23">
        <f>VLOOKUP($A1270,'Hospitalisation Details'!$A:$K,COLUMN('Hospitalisation Details'!F1269),FALSE)</f>
        <v>8665.14</v>
      </c>
      <c r="N1270" t="str">
        <f>VLOOKUP($A1270,'Hospitalisation Details'!$A:$K,COLUMN('Hospitalisation Details'!G1269),FALSE)</f>
        <v>Tier - 2</v>
      </c>
      <c r="O1270" t="str">
        <f>VLOOKUP($A1270,'Hospitalisation Details'!$A:$K,COLUMN('Hospitalisation Details'!H1269),FALSE)</f>
        <v>Tier - 3</v>
      </c>
      <c r="P1270" t="str">
        <f>VLOOKUP($A1270,'Hospitalisation Details'!$A:$K,COLUMN('Hospitalisation Details'!I1269),FALSE)</f>
        <v>R1013</v>
      </c>
      <c r="Q1270">
        <f>VLOOKUP($A1270,'Hospitalisation Details'!$A:$K,COLUMN('Hospitalisation Details'!K1269),FALSE)</f>
        <v>53</v>
      </c>
      <c r="R1270" t="str" cm="1">
        <f t="array" ref="R1270">_xlfn.IFS(
Q1270&lt;=10,"0-10",
Q1270&lt;=20,"11-20",
Q1270&lt;=30,"21-30",
Q1270&lt;=40,"31-40",
Q1270&lt;=50,"41-50",
Q1270&lt;=60,"51-60",
Q1270&lt;=70,"61-70"
)</f>
        <v>51-60</v>
      </c>
      <c r="S1270" t="str">
        <f t="shared" si="19"/>
        <v>No</v>
      </c>
    </row>
    <row r="1271" spans="1:19" ht="15.75" x14ac:dyDescent="0.25">
      <c r="A1271" s="36" t="s">
        <v>1311</v>
      </c>
      <c r="B1271" t="str">
        <f>VLOOKUP(A1271,'Customer Names'!A:E,COLUMN('Customer Names'!D1270),FALSE)</f>
        <v>Ms. Jennifer</v>
      </c>
      <c r="C1271">
        <f>VLOOKUP($A1271,'Medical Examinations'!$A:$J,COLUMN('Medical Examinations'!B1270),FALSE)</f>
        <v>18.62</v>
      </c>
      <c r="D1271">
        <f>VLOOKUP($A1271,'Medical Examinations'!$A:$J,COLUMN('Medical Examinations'!C1270),FALSE)</f>
        <v>10.24</v>
      </c>
      <c r="E1271" t="str">
        <f>VLOOKUP($A1271,'Medical Examinations'!$A:$J,COLUMN('Medical Examinations'!D1270),FALSE)</f>
        <v>No</v>
      </c>
      <c r="F1271" t="str">
        <f>VLOOKUP($A1271,'Medical Examinations'!$A:$J,COLUMN('Medical Examinations'!E1270),FALSE)</f>
        <v>No</v>
      </c>
      <c r="G1271" t="str">
        <f>VLOOKUP($A1271,'Medical Examinations'!$A:$J,COLUMN('Medical Examinations'!F1270),FALSE)</f>
        <v>No</v>
      </c>
      <c r="H1271">
        <f>VLOOKUP($A1271,'Medical Examinations'!$A:$J,COLUMN('Medical Examinations'!G1270),FALSE)</f>
        <v>0</v>
      </c>
      <c r="I1271" t="str">
        <f>VLOOKUP($A1271,'Medical Examinations'!$A:$J,COLUMN('Medical Examinations'!H1270),FALSE)</f>
        <v>No</v>
      </c>
      <c r="J1271" t="str">
        <f>VLOOKUP($A1271,'Medical Examinations'!$A:$J,COLUMN('Medical Examinations'!I1270),FALSE)</f>
        <v>Healthy Weight</v>
      </c>
      <c r="K1271" t="str">
        <f>VLOOKUP($A1271,'Medical Examinations'!$A:$J,COLUMN('Medical Examinations'!J1270),FALSE)</f>
        <v>Diabetes</v>
      </c>
      <c r="L1271" s="30">
        <f>VLOOKUP($A1271,'Hospitalisation Details'!$A:$K,COLUMN('Hospitalisation Details'!J1270),FALSE)</f>
        <v>24036</v>
      </c>
      <c r="M1271" s="23">
        <f>VLOOKUP($A1271,'Hospitalisation Details'!$A:$K,COLUMN('Hospitalisation Details'!F1270),FALSE)</f>
        <v>8665.09</v>
      </c>
      <c r="N1271" t="str">
        <f>VLOOKUP($A1271,'Hospitalisation Details'!$A:$K,COLUMN('Hospitalisation Details'!G1270),FALSE)</f>
        <v>Tier - 3</v>
      </c>
      <c r="O1271" t="str">
        <f>VLOOKUP($A1271,'Hospitalisation Details'!$A:$K,COLUMN('Hospitalisation Details'!H1270),FALSE)</f>
        <v>Tier - 2</v>
      </c>
      <c r="P1271" t="str">
        <f>VLOOKUP($A1271,'Hospitalisation Details'!$A:$K,COLUMN('Hospitalisation Details'!I1270),FALSE)</f>
        <v>R1012</v>
      </c>
      <c r="Q1271">
        <f>VLOOKUP($A1271,'Hospitalisation Details'!$A:$K,COLUMN('Hospitalisation Details'!K1270),FALSE)</f>
        <v>57</v>
      </c>
      <c r="R1271" t="str" cm="1">
        <f t="array" ref="R1271">_xlfn.IFS(
Q1271&lt;=10,"0-10",
Q1271&lt;=20,"11-20",
Q1271&lt;=30,"21-30",
Q1271&lt;=40,"31-40",
Q1271&lt;=50,"41-50",
Q1271&lt;=60,"51-60",
Q1271&lt;=70,"61-70"
)</f>
        <v>51-60</v>
      </c>
      <c r="S1271" t="str">
        <f t="shared" si="19"/>
        <v>Yes</v>
      </c>
    </row>
    <row r="1272" spans="1:19" ht="15.75" x14ac:dyDescent="0.25">
      <c r="A1272" s="36" t="s">
        <v>1312</v>
      </c>
      <c r="B1272" t="str">
        <f>VLOOKUP(A1272,'Customer Names'!A:E,COLUMN('Customer Names'!D1271),FALSE)</f>
        <v>Mr. Michael</v>
      </c>
      <c r="C1272">
        <f>VLOOKUP($A1272,'Medical Examinations'!$A:$J,COLUMN('Medical Examinations'!B1271),FALSE)</f>
        <v>19.190000000000001</v>
      </c>
      <c r="D1272">
        <f>VLOOKUP($A1272,'Medical Examinations'!$A:$J,COLUMN('Medical Examinations'!C1271),FALSE)</f>
        <v>7.71</v>
      </c>
      <c r="E1272" t="str">
        <f>VLOOKUP($A1272,'Medical Examinations'!$A:$J,COLUMN('Medical Examinations'!D1271),FALSE)</f>
        <v>Yes</v>
      </c>
      <c r="F1272" t="str">
        <f>VLOOKUP($A1272,'Medical Examinations'!$A:$J,COLUMN('Medical Examinations'!E1271),FALSE)</f>
        <v>No</v>
      </c>
      <c r="G1272" t="str">
        <f>VLOOKUP($A1272,'Medical Examinations'!$A:$J,COLUMN('Medical Examinations'!F1271),FALSE)</f>
        <v>No</v>
      </c>
      <c r="H1272">
        <f>VLOOKUP($A1272,'Medical Examinations'!$A:$J,COLUMN('Medical Examinations'!G1271),FALSE)</f>
        <v>1</v>
      </c>
      <c r="I1272" t="str">
        <f>VLOOKUP($A1272,'Medical Examinations'!$A:$J,COLUMN('Medical Examinations'!H1271),FALSE)</f>
        <v>No</v>
      </c>
      <c r="J1272" t="str">
        <f>VLOOKUP($A1272,'Medical Examinations'!$A:$J,COLUMN('Medical Examinations'!I1271),FALSE)</f>
        <v>Healthy Weight</v>
      </c>
      <c r="K1272" t="str">
        <f>VLOOKUP($A1272,'Medical Examinations'!$A:$J,COLUMN('Medical Examinations'!J1271),FALSE)</f>
        <v>Diabetes</v>
      </c>
      <c r="L1272" s="30">
        <f>VLOOKUP($A1272,'Hospitalisation Details'!$A:$K,COLUMN('Hospitalisation Details'!J1271),FALSE)</f>
        <v>27609</v>
      </c>
      <c r="M1272" s="23">
        <f>VLOOKUP($A1272,'Hospitalisation Details'!$A:$K,COLUMN('Hospitalisation Details'!F1271),FALSE)</f>
        <v>8627.5400000000009</v>
      </c>
      <c r="N1272" t="str">
        <f>VLOOKUP($A1272,'Hospitalisation Details'!$A:$K,COLUMN('Hospitalisation Details'!G1271),FALSE)</f>
        <v>Tier - 2</v>
      </c>
      <c r="O1272" t="str">
        <f>VLOOKUP($A1272,'Hospitalisation Details'!$A:$K,COLUMN('Hospitalisation Details'!H1271),FALSE)</f>
        <v>Tier - 2</v>
      </c>
      <c r="P1272" t="str">
        <f>VLOOKUP($A1272,'Hospitalisation Details'!$A:$K,COLUMN('Hospitalisation Details'!I1271),FALSE)</f>
        <v>R1017</v>
      </c>
      <c r="Q1272">
        <f>VLOOKUP($A1272,'Hospitalisation Details'!$A:$K,COLUMN('Hospitalisation Details'!K1271),FALSE)</f>
        <v>47</v>
      </c>
      <c r="R1272" t="str" cm="1">
        <f t="array" ref="R1272">_xlfn.IFS(
Q1272&lt;=10,"0-10",
Q1272&lt;=20,"11-20",
Q1272&lt;=30,"21-30",
Q1272&lt;=40,"31-40",
Q1272&lt;=50,"41-50",
Q1272&lt;=60,"51-60",
Q1272&lt;=70,"61-70"
)</f>
        <v>41-50</v>
      </c>
      <c r="S1272" t="str">
        <f t="shared" si="19"/>
        <v>Yes</v>
      </c>
    </row>
    <row r="1273" spans="1:19" ht="15.75" x14ac:dyDescent="0.25">
      <c r="A1273" s="36" t="s">
        <v>1313</v>
      </c>
      <c r="B1273" t="str">
        <f>VLOOKUP(A1273,'Customer Names'!A:E,COLUMN('Customer Names'!D1272),FALSE)</f>
        <v>Mr. Eddie</v>
      </c>
      <c r="C1273">
        <f>VLOOKUP($A1273,'Medical Examinations'!$A:$J,COLUMN('Medical Examinations'!B1272),FALSE)</f>
        <v>27.5</v>
      </c>
      <c r="D1273">
        <f>VLOOKUP($A1273,'Medical Examinations'!$A:$J,COLUMN('Medical Examinations'!C1272),FALSE)</f>
        <v>6.03</v>
      </c>
      <c r="E1273" t="str">
        <f>VLOOKUP($A1273,'Medical Examinations'!$A:$J,COLUMN('Medical Examinations'!D1272),FALSE)</f>
        <v>No</v>
      </c>
      <c r="F1273" t="str">
        <f>VLOOKUP($A1273,'Medical Examinations'!$A:$J,COLUMN('Medical Examinations'!E1272),FALSE)</f>
        <v>No</v>
      </c>
      <c r="G1273" t="str">
        <f>VLOOKUP($A1273,'Medical Examinations'!$A:$J,COLUMN('Medical Examinations'!F1272),FALSE)</f>
        <v>No</v>
      </c>
      <c r="H1273">
        <f>VLOOKUP($A1273,'Medical Examinations'!$A:$J,COLUMN('Medical Examinations'!G1272),FALSE)</f>
        <v>0</v>
      </c>
      <c r="I1273" t="str">
        <f>VLOOKUP($A1273,'Medical Examinations'!$A:$J,COLUMN('Medical Examinations'!H1272),FALSE)</f>
        <v>No</v>
      </c>
      <c r="J1273" t="str">
        <f>VLOOKUP($A1273,'Medical Examinations'!$A:$J,COLUMN('Medical Examinations'!I1272),FALSE)</f>
        <v>Overweight</v>
      </c>
      <c r="K1273" t="str">
        <f>VLOOKUP($A1273,'Medical Examinations'!$A:$J,COLUMN('Medical Examinations'!J1272),FALSE)</f>
        <v>Prediabetes</v>
      </c>
      <c r="L1273" s="30">
        <f>VLOOKUP($A1273,'Hospitalisation Details'!$A:$K,COLUMN('Hospitalisation Details'!J1272),FALSE)</f>
        <v>28370</v>
      </c>
      <c r="M1273" s="23">
        <f>VLOOKUP($A1273,'Hospitalisation Details'!$A:$K,COLUMN('Hospitalisation Details'!F1272),FALSE)</f>
        <v>8615.2999999999993</v>
      </c>
      <c r="N1273" t="str">
        <f>VLOOKUP($A1273,'Hospitalisation Details'!$A:$K,COLUMN('Hospitalisation Details'!G1272),FALSE)</f>
        <v>Tier - 2</v>
      </c>
      <c r="O1273" t="str">
        <f>VLOOKUP($A1273,'Hospitalisation Details'!$A:$K,COLUMN('Hospitalisation Details'!H1272),FALSE)</f>
        <v>Tier - 3</v>
      </c>
      <c r="P1273" t="str">
        <f>VLOOKUP($A1273,'Hospitalisation Details'!$A:$K,COLUMN('Hospitalisation Details'!I1272),FALSE)</f>
        <v>R1011</v>
      </c>
      <c r="Q1273">
        <f>VLOOKUP($A1273,'Hospitalisation Details'!$A:$K,COLUMN('Hospitalisation Details'!K1272),FALSE)</f>
        <v>45</v>
      </c>
      <c r="R1273" t="str" cm="1">
        <f t="array" ref="R1273">_xlfn.IFS(
Q1273&lt;=10,"0-10",
Q1273&lt;=20,"11-20",
Q1273&lt;=30,"21-30",
Q1273&lt;=40,"31-40",
Q1273&lt;=50,"41-50",
Q1273&lt;=60,"51-60",
Q1273&lt;=70,"61-70"
)</f>
        <v>41-50</v>
      </c>
      <c r="S1273" t="str">
        <f t="shared" si="19"/>
        <v>Yes</v>
      </c>
    </row>
    <row r="1274" spans="1:19" ht="15.75" x14ac:dyDescent="0.25">
      <c r="A1274" s="36" t="s">
        <v>1314</v>
      </c>
      <c r="B1274" t="str">
        <f>VLOOKUP(A1274,'Customer Names'!A:E,COLUMN('Customer Names'!D1273),FALSE)</f>
        <v>Mr. Maxime</v>
      </c>
      <c r="C1274">
        <f>VLOOKUP($A1274,'Medical Examinations'!$A:$J,COLUMN('Medical Examinations'!B1273),FALSE)</f>
        <v>27.36</v>
      </c>
      <c r="D1274">
        <f>VLOOKUP($A1274,'Medical Examinations'!$A:$J,COLUMN('Medical Examinations'!C1273),FALSE)</f>
        <v>5.96</v>
      </c>
      <c r="E1274" t="str">
        <f>VLOOKUP($A1274,'Medical Examinations'!$A:$J,COLUMN('Medical Examinations'!D1273),FALSE)</f>
        <v>No</v>
      </c>
      <c r="F1274" t="str">
        <f>VLOOKUP($A1274,'Medical Examinations'!$A:$J,COLUMN('Medical Examinations'!E1273),FALSE)</f>
        <v>No</v>
      </c>
      <c r="G1274" t="str">
        <f>VLOOKUP($A1274,'Medical Examinations'!$A:$J,COLUMN('Medical Examinations'!F1273),FALSE)</f>
        <v>Yes</v>
      </c>
      <c r="H1274">
        <f>VLOOKUP($A1274,'Medical Examinations'!$A:$J,COLUMN('Medical Examinations'!G1273),FALSE)</f>
        <v>1</v>
      </c>
      <c r="I1274" t="str">
        <f>VLOOKUP($A1274,'Medical Examinations'!$A:$J,COLUMN('Medical Examinations'!H1273),FALSE)</f>
        <v>No</v>
      </c>
      <c r="J1274" t="str">
        <f>VLOOKUP($A1274,'Medical Examinations'!$A:$J,COLUMN('Medical Examinations'!I1273),FALSE)</f>
        <v>Overweight</v>
      </c>
      <c r="K1274" t="str">
        <f>VLOOKUP($A1274,'Medical Examinations'!$A:$J,COLUMN('Medical Examinations'!J1273),FALSE)</f>
        <v>Prediabetes</v>
      </c>
      <c r="L1274" s="30">
        <f>VLOOKUP($A1274,'Hospitalisation Details'!$A:$K,COLUMN('Hospitalisation Details'!J1273),FALSE)</f>
        <v>29053</v>
      </c>
      <c r="M1274" s="23">
        <f>VLOOKUP($A1274,'Hospitalisation Details'!$A:$K,COLUMN('Hospitalisation Details'!F1273),FALSE)</f>
        <v>8606.2199999999993</v>
      </c>
      <c r="N1274" t="str">
        <f>VLOOKUP($A1274,'Hospitalisation Details'!$A:$K,COLUMN('Hospitalisation Details'!G1273),FALSE)</f>
        <v>Tier - 1</v>
      </c>
      <c r="O1274" t="str">
        <f>VLOOKUP($A1274,'Hospitalisation Details'!$A:$K,COLUMN('Hospitalisation Details'!H1273),FALSE)</f>
        <v>Tier - 2</v>
      </c>
      <c r="P1274" t="str">
        <f>VLOOKUP($A1274,'Hospitalisation Details'!$A:$K,COLUMN('Hospitalisation Details'!I1273),FALSE)</f>
        <v>R1014</v>
      </c>
      <c r="Q1274">
        <f>VLOOKUP($A1274,'Hospitalisation Details'!$A:$K,COLUMN('Hospitalisation Details'!K1273),FALSE)</f>
        <v>43</v>
      </c>
      <c r="R1274" t="str" cm="1">
        <f t="array" ref="R1274">_xlfn.IFS(
Q1274&lt;=10,"0-10",
Q1274&lt;=20,"11-20",
Q1274&lt;=30,"21-30",
Q1274&lt;=40,"31-40",
Q1274&lt;=50,"41-50",
Q1274&lt;=60,"51-60",
Q1274&lt;=70,"61-70"
)</f>
        <v>41-50</v>
      </c>
      <c r="S1274" t="str">
        <f t="shared" si="19"/>
        <v>Yes</v>
      </c>
    </row>
    <row r="1275" spans="1:19" ht="15.75" x14ac:dyDescent="0.25">
      <c r="A1275" s="36" t="s">
        <v>1315</v>
      </c>
      <c r="B1275" t="str">
        <f>VLOOKUP(A1275,'Customer Names'!A:E,COLUMN('Customer Names'!D1274),FALSE)</f>
        <v>Mr. Mark</v>
      </c>
      <c r="C1275">
        <f>VLOOKUP($A1275,'Medical Examinations'!$A:$J,COLUMN('Medical Examinations'!B1274),FALSE)</f>
        <v>20.350000000000001</v>
      </c>
      <c r="D1275">
        <f>VLOOKUP($A1275,'Medical Examinations'!$A:$J,COLUMN('Medical Examinations'!C1274),FALSE)</f>
        <v>4.16</v>
      </c>
      <c r="E1275" t="str">
        <f>VLOOKUP($A1275,'Medical Examinations'!$A:$J,COLUMN('Medical Examinations'!D1274),FALSE)</f>
        <v>No</v>
      </c>
      <c r="F1275" t="str">
        <f>VLOOKUP($A1275,'Medical Examinations'!$A:$J,COLUMN('Medical Examinations'!E1274),FALSE)</f>
        <v>No</v>
      </c>
      <c r="G1275" t="str">
        <f>VLOOKUP($A1275,'Medical Examinations'!$A:$J,COLUMN('Medical Examinations'!F1274),FALSE)</f>
        <v>No</v>
      </c>
      <c r="H1275">
        <f>VLOOKUP($A1275,'Medical Examinations'!$A:$J,COLUMN('Medical Examinations'!G1274),FALSE)</f>
        <v>0</v>
      </c>
      <c r="I1275" t="str">
        <f>VLOOKUP($A1275,'Medical Examinations'!$A:$J,COLUMN('Medical Examinations'!H1274),FALSE)</f>
        <v>No</v>
      </c>
      <c r="J1275" t="str">
        <f>VLOOKUP($A1275,'Medical Examinations'!$A:$J,COLUMN('Medical Examinations'!I1274),FALSE)</f>
        <v>Healthy Weight</v>
      </c>
      <c r="K1275" t="str">
        <f>VLOOKUP($A1275,'Medical Examinations'!$A:$J,COLUMN('Medical Examinations'!J1274),FALSE)</f>
        <v>Normal</v>
      </c>
      <c r="L1275" s="30">
        <f>VLOOKUP($A1275,'Hospitalisation Details'!$A:$K,COLUMN('Hospitalisation Details'!J1274),FALSE)</f>
        <v>28413</v>
      </c>
      <c r="M1275" s="23">
        <f>VLOOKUP($A1275,'Hospitalisation Details'!$A:$K,COLUMN('Hospitalisation Details'!F1274),FALSE)</f>
        <v>8605.36</v>
      </c>
      <c r="N1275" t="str">
        <f>VLOOKUP($A1275,'Hospitalisation Details'!$A:$K,COLUMN('Hospitalisation Details'!G1274),FALSE)</f>
        <v>Tier - 2</v>
      </c>
      <c r="O1275" t="str">
        <f>VLOOKUP($A1275,'Hospitalisation Details'!$A:$K,COLUMN('Hospitalisation Details'!H1274),FALSE)</f>
        <v>Tier - 2</v>
      </c>
      <c r="P1275" t="str">
        <f>VLOOKUP($A1275,'Hospitalisation Details'!$A:$K,COLUMN('Hospitalisation Details'!I1274),FALSE)</f>
        <v>R1013</v>
      </c>
      <c r="Q1275">
        <f>VLOOKUP($A1275,'Hospitalisation Details'!$A:$K,COLUMN('Hospitalisation Details'!K1274),FALSE)</f>
        <v>45</v>
      </c>
      <c r="R1275" t="str" cm="1">
        <f t="array" ref="R1275">_xlfn.IFS(
Q1275&lt;=10,"0-10",
Q1275&lt;=20,"11-20",
Q1275&lt;=30,"21-30",
Q1275&lt;=40,"31-40",
Q1275&lt;=50,"41-50",
Q1275&lt;=60,"51-60",
Q1275&lt;=70,"61-70"
)</f>
        <v>41-50</v>
      </c>
      <c r="S1275" t="str">
        <f t="shared" si="19"/>
        <v>No</v>
      </c>
    </row>
    <row r="1276" spans="1:19" ht="15.75" x14ac:dyDescent="0.25">
      <c r="A1276" s="36" t="s">
        <v>1316</v>
      </c>
      <c r="B1276" t="str">
        <f>VLOOKUP(A1276,'Customer Names'!A:E,COLUMN('Customer Names'!D1275),FALSE)</f>
        <v>Mr. Adam</v>
      </c>
      <c r="C1276">
        <f>VLOOKUP($A1276,'Medical Examinations'!$A:$J,COLUMN('Medical Examinations'!B1275),FALSE)</f>
        <v>24.035</v>
      </c>
      <c r="D1276">
        <f>VLOOKUP($A1276,'Medical Examinations'!$A:$J,COLUMN('Medical Examinations'!C1275),FALSE)</f>
        <v>6.11</v>
      </c>
      <c r="E1276" t="str">
        <f>VLOOKUP($A1276,'Medical Examinations'!$A:$J,COLUMN('Medical Examinations'!D1275),FALSE)</f>
        <v>No</v>
      </c>
      <c r="F1276" t="str">
        <f>VLOOKUP($A1276,'Medical Examinations'!$A:$J,COLUMN('Medical Examinations'!E1275),FALSE)</f>
        <v>No</v>
      </c>
      <c r="G1276" t="str">
        <f>VLOOKUP($A1276,'Medical Examinations'!$A:$J,COLUMN('Medical Examinations'!F1275),FALSE)</f>
        <v>No</v>
      </c>
      <c r="H1276">
        <f>VLOOKUP($A1276,'Medical Examinations'!$A:$J,COLUMN('Medical Examinations'!G1275),FALSE)</f>
        <v>0</v>
      </c>
      <c r="I1276" t="str">
        <f>VLOOKUP($A1276,'Medical Examinations'!$A:$J,COLUMN('Medical Examinations'!H1275),FALSE)</f>
        <v>No</v>
      </c>
      <c r="J1276" t="str">
        <f>VLOOKUP($A1276,'Medical Examinations'!$A:$J,COLUMN('Medical Examinations'!I1275),FALSE)</f>
        <v>Healthy Weight</v>
      </c>
      <c r="K1276" t="str">
        <f>VLOOKUP($A1276,'Medical Examinations'!$A:$J,COLUMN('Medical Examinations'!J1275),FALSE)</f>
        <v>Prediabetes</v>
      </c>
      <c r="L1276" s="30">
        <f>VLOOKUP($A1276,'Hospitalisation Details'!$A:$K,COLUMN('Hospitalisation Details'!J1275),FALSE)</f>
        <v>28441</v>
      </c>
      <c r="M1276" s="23">
        <f>VLOOKUP($A1276,'Hospitalisation Details'!$A:$K,COLUMN('Hospitalisation Details'!F1275),FALSE)</f>
        <v>8604.48</v>
      </c>
      <c r="N1276" t="str">
        <f>VLOOKUP($A1276,'Hospitalisation Details'!$A:$K,COLUMN('Hospitalisation Details'!G1275),FALSE)</f>
        <v>Tier - 3</v>
      </c>
      <c r="O1276" t="str">
        <f>VLOOKUP($A1276,'Hospitalisation Details'!$A:$K,COLUMN('Hospitalisation Details'!H1275),FALSE)</f>
        <v>Tier - 2</v>
      </c>
      <c r="P1276" t="str">
        <f>VLOOKUP($A1276,'Hospitalisation Details'!$A:$K,COLUMN('Hospitalisation Details'!I1275),FALSE)</f>
        <v>R1016</v>
      </c>
      <c r="Q1276">
        <f>VLOOKUP($A1276,'Hospitalisation Details'!$A:$K,COLUMN('Hospitalisation Details'!K1275),FALSE)</f>
        <v>45</v>
      </c>
      <c r="R1276" t="str" cm="1">
        <f t="array" ref="R1276">_xlfn.IFS(
Q1276&lt;=10,"0-10",
Q1276&lt;=20,"11-20",
Q1276&lt;=30,"21-30",
Q1276&lt;=40,"31-40",
Q1276&lt;=50,"41-50",
Q1276&lt;=60,"51-60",
Q1276&lt;=70,"61-70"
)</f>
        <v>41-50</v>
      </c>
      <c r="S1276" t="str">
        <f t="shared" si="19"/>
        <v>Yes</v>
      </c>
    </row>
    <row r="1277" spans="1:19" ht="15.75" x14ac:dyDescent="0.25">
      <c r="A1277" s="36" t="s">
        <v>1317</v>
      </c>
      <c r="B1277" t="str">
        <f>VLOOKUP(A1277,'Customer Names'!A:E,COLUMN('Customer Names'!D1276),FALSE)</f>
        <v>Mr. Justin</v>
      </c>
      <c r="C1277">
        <f>VLOOKUP($A1277,'Medical Examinations'!$A:$J,COLUMN('Medical Examinations'!B1276),FALSE)</f>
        <v>23.56</v>
      </c>
      <c r="D1277">
        <f>VLOOKUP($A1277,'Medical Examinations'!$A:$J,COLUMN('Medical Examinations'!C1276),FALSE)</f>
        <v>5.97</v>
      </c>
      <c r="E1277" t="str">
        <f>VLOOKUP($A1277,'Medical Examinations'!$A:$J,COLUMN('Medical Examinations'!D1276),FALSE)</f>
        <v>No</v>
      </c>
      <c r="F1277" t="str">
        <f>VLOOKUP($A1277,'Medical Examinations'!$A:$J,COLUMN('Medical Examinations'!E1276),FALSE)</f>
        <v>No</v>
      </c>
      <c r="G1277" t="str">
        <f>VLOOKUP($A1277,'Medical Examinations'!$A:$J,COLUMN('Medical Examinations'!F1276),FALSE)</f>
        <v>No</v>
      </c>
      <c r="H1277">
        <f>VLOOKUP($A1277,'Medical Examinations'!$A:$J,COLUMN('Medical Examinations'!G1276),FALSE)</f>
        <v>0</v>
      </c>
      <c r="I1277" t="str">
        <f>VLOOKUP($A1277,'Medical Examinations'!$A:$J,COLUMN('Medical Examinations'!H1276),FALSE)</f>
        <v>No</v>
      </c>
      <c r="J1277" t="str">
        <f>VLOOKUP($A1277,'Medical Examinations'!$A:$J,COLUMN('Medical Examinations'!I1276),FALSE)</f>
        <v>Healthy Weight</v>
      </c>
      <c r="K1277" t="str">
        <f>VLOOKUP($A1277,'Medical Examinations'!$A:$J,COLUMN('Medical Examinations'!J1276),FALSE)</f>
        <v>Prediabetes</v>
      </c>
      <c r="L1277" s="30">
        <f>VLOOKUP($A1277,'Hospitalisation Details'!$A:$K,COLUMN('Hospitalisation Details'!J1276),FALSE)</f>
        <v>28392</v>
      </c>
      <c r="M1277" s="23">
        <f>VLOOKUP($A1277,'Hospitalisation Details'!$A:$K,COLUMN('Hospitalisation Details'!F1276),FALSE)</f>
        <v>8603.82</v>
      </c>
      <c r="N1277" t="str">
        <f>VLOOKUP($A1277,'Hospitalisation Details'!$A:$K,COLUMN('Hospitalisation Details'!G1276),FALSE)</f>
        <v>Tier - 2</v>
      </c>
      <c r="O1277" t="str">
        <f>VLOOKUP($A1277,'Hospitalisation Details'!$A:$K,COLUMN('Hospitalisation Details'!H1276),FALSE)</f>
        <v>Tier - 1</v>
      </c>
      <c r="P1277" t="str">
        <f>VLOOKUP($A1277,'Hospitalisation Details'!$A:$K,COLUMN('Hospitalisation Details'!I1276),FALSE)</f>
        <v>R1019</v>
      </c>
      <c r="Q1277">
        <f>VLOOKUP($A1277,'Hospitalisation Details'!$A:$K,COLUMN('Hospitalisation Details'!K1276),FALSE)</f>
        <v>45</v>
      </c>
      <c r="R1277" t="str" cm="1">
        <f t="array" ref="R1277">_xlfn.IFS(
Q1277&lt;=10,"0-10",
Q1277&lt;=20,"11-20",
Q1277&lt;=30,"21-30",
Q1277&lt;=40,"31-40",
Q1277&lt;=50,"41-50",
Q1277&lt;=60,"51-60",
Q1277&lt;=70,"61-70"
)</f>
        <v>41-50</v>
      </c>
      <c r="S1277" t="str">
        <f t="shared" si="19"/>
        <v>Yes</v>
      </c>
    </row>
    <row r="1278" spans="1:19" ht="15.75" x14ac:dyDescent="0.25">
      <c r="A1278" s="36" t="s">
        <v>1318</v>
      </c>
      <c r="B1278" t="str">
        <f>VLOOKUP(A1278,'Customer Names'!A:E,COLUMN('Customer Names'!D1277),FALSE)</f>
        <v>Ms. Svetlana</v>
      </c>
      <c r="C1278">
        <f>VLOOKUP($A1278,'Medical Examinations'!$A:$J,COLUMN('Medical Examinations'!B1277),FALSE)</f>
        <v>27.17</v>
      </c>
      <c r="D1278">
        <f>VLOOKUP($A1278,'Medical Examinations'!$A:$J,COLUMN('Medical Examinations'!C1277),FALSE)</f>
        <v>10.81</v>
      </c>
      <c r="E1278" t="str">
        <f>VLOOKUP($A1278,'Medical Examinations'!$A:$J,COLUMN('Medical Examinations'!D1277),FALSE)</f>
        <v>No</v>
      </c>
      <c r="F1278" t="str">
        <f>VLOOKUP($A1278,'Medical Examinations'!$A:$J,COLUMN('Medical Examinations'!E1277),FALSE)</f>
        <v>No</v>
      </c>
      <c r="G1278" t="str">
        <f>VLOOKUP($A1278,'Medical Examinations'!$A:$J,COLUMN('Medical Examinations'!F1277),FALSE)</f>
        <v>No</v>
      </c>
      <c r="H1278">
        <f>VLOOKUP($A1278,'Medical Examinations'!$A:$J,COLUMN('Medical Examinations'!G1277),FALSE)</f>
        <v>2</v>
      </c>
      <c r="I1278" t="str">
        <f>VLOOKUP($A1278,'Medical Examinations'!$A:$J,COLUMN('Medical Examinations'!H1277),FALSE)</f>
        <v>No</v>
      </c>
      <c r="J1278" t="str">
        <f>VLOOKUP($A1278,'Medical Examinations'!$A:$J,COLUMN('Medical Examinations'!I1277),FALSE)</f>
        <v>Overweight</v>
      </c>
      <c r="K1278" t="str">
        <f>VLOOKUP($A1278,'Medical Examinations'!$A:$J,COLUMN('Medical Examinations'!J1277),FALSE)</f>
        <v>Diabetes</v>
      </c>
      <c r="L1278" s="30">
        <f>VLOOKUP($A1278,'Hospitalisation Details'!$A:$K,COLUMN('Hospitalisation Details'!J1277),FALSE)</f>
        <v>26856</v>
      </c>
      <c r="M1278" s="23">
        <f>VLOOKUP($A1278,'Hospitalisation Details'!$A:$K,COLUMN('Hospitalisation Details'!F1277),FALSE)</f>
        <v>8601.33</v>
      </c>
      <c r="N1278" t="str">
        <f>VLOOKUP($A1278,'Hospitalisation Details'!$A:$K,COLUMN('Hospitalisation Details'!G1277),FALSE)</f>
        <v>Tier - 2</v>
      </c>
      <c r="O1278" t="str">
        <f>VLOOKUP($A1278,'Hospitalisation Details'!$A:$K,COLUMN('Hospitalisation Details'!H1277),FALSE)</f>
        <v>Tier - 1</v>
      </c>
      <c r="P1278" t="str">
        <f>VLOOKUP($A1278,'Hospitalisation Details'!$A:$K,COLUMN('Hospitalisation Details'!I1277),FALSE)</f>
        <v>R1013</v>
      </c>
      <c r="Q1278">
        <f>VLOOKUP($A1278,'Hospitalisation Details'!$A:$K,COLUMN('Hospitalisation Details'!K1277),FALSE)</f>
        <v>49</v>
      </c>
      <c r="R1278" t="str" cm="1">
        <f t="array" ref="R1278">_xlfn.IFS(
Q1278&lt;=10,"0-10",
Q1278&lt;=20,"11-20",
Q1278&lt;=30,"21-30",
Q1278&lt;=40,"31-40",
Q1278&lt;=50,"41-50",
Q1278&lt;=60,"51-60",
Q1278&lt;=70,"61-70"
)</f>
        <v>41-50</v>
      </c>
      <c r="S1278" t="str">
        <f t="shared" si="19"/>
        <v>Yes</v>
      </c>
    </row>
    <row r="1279" spans="1:19" ht="15.75" x14ac:dyDescent="0.25">
      <c r="A1279" s="36" t="s">
        <v>1319</v>
      </c>
      <c r="B1279" t="str">
        <f>VLOOKUP(A1279,'Customer Names'!A:E,COLUMN('Customer Names'!D1278),FALSE)</f>
        <v>Ms. Jana</v>
      </c>
      <c r="C1279">
        <f>VLOOKUP($A1279,'Medical Examinations'!$A:$J,COLUMN('Medical Examinations'!B1278),FALSE)</f>
        <v>34.32</v>
      </c>
      <c r="D1279">
        <f>VLOOKUP($A1279,'Medical Examinations'!$A:$J,COLUMN('Medical Examinations'!C1278),FALSE)</f>
        <v>5.7</v>
      </c>
      <c r="E1279" t="str">
        <f>VLOOKUP($A1279,'Medical Examinations'!$A:$J,COLUMN('Medical Examinations'!D1278),FALSE)</f>
        <v>Yes</v>
      </c>
      <c r="F1279" t="str">
        <f>VLOOKUP($A1279,'Medical Examinations'!$A:$J,COLUMN('Medical Examinations'!E1278),FALSE)</f>
        <v>No</v>
      </c>
      <c r="G1279" t="str">
        <f>VLOOKUP($A1279,'Medical Examinations'!$A:$J,COLUMN('Medical Examinations'!F1278),FALSE)</f>
        <v>Yes</v>
      </c>
      <c r="H1279">
        <f>VLOOKUP($A1279,'Medical Examinations'!$A:$J,COLUMN('Medical Examinations'!G1278),FALSE)</f>
        <v>1</v>
      </c>
      <c r="I1279" t="str">
        <f>VLOOKUP($A1279,'Medical Examinations'!$A:$J,COLUMN('Medical Examinations'!H1278),FALSE)</f>
        <v>No</v>
      </c>
      <c r="J1279" t="str">
        <f>VLOOKUP($A1279,'Medical Examinations'!$A:$J,COLUMN('Medical Examinations'!I1278),FALSE)</f>
        <v>Obesity</v>
      </c>
      <c r="K1279" t="str">
        <f>VLOOKUP($A1279,'Medical Examinations'!$A:$J,COLUMN('Medical Examinations'!J1278),FALSE)</f>
        <v>Prediabetes</v>
      </c>
      <c r="L1279" s="30">
        <f>VLOOKUP($A1279,'Hospitalisation Details'!$A:$K,COLUMN('Hospitalisation Details'!J1278),FALSE)</f>
        <v>30522</v>
      </c>
      <c r="M1279" s="23">
        <f>VLOOKUP($A1279,'Hospitalisation Details'!$A:$K,COLUMN('Hospitalisation Details'!F1278),FALSE)</f>
        <v>8596.83</v>
      </c>
      <c r="N1279" t="str">
        <f>VLOOKUP($A1279,'Hospitalisation Details'!$A:$K,COLUMN('Hospitalisation Details'!G1278),FALSE)</f>
        <v>Tier - 2</v>
      </c>
      <c r="O1279" t="str">
        <f>VLOOKUP($A1279,'Hospitalisation Details'!$A:$K,COLUMN('Hospitalisation Details'!H1278),FALSE)</f>
        <v>Tier - 3</v>
      </c>
      <c r="P1279" t="str">
        <f>VLOOKUP($A1279,'Hospitalisation Details'!$A:$K,COLUMN('Hospitalisation Details'!I1278),FALSE)</f>
        <v>R1013</v>
      </c>
      <c r="Q1279">
        <f>VLOOKUP($A1279,'Hospitalisation Details'!$A:$K,COLUMN('Hospitalisation Details'!K1278),FALSE)</f>
        <v>39</v>
      </c>
      <c r="R1279" t="str" cm="1">
        <f t="array" ref="R1279">_xlfn.IFS(
Q1279&lt;=10,"0-10",
Q1279&lt;=20,"11-20",
Q1279&lt;=30,"21-30",
Q1279&lt;=40,"31-40",
Q1279&lt;=50,"41-50",
Q1279&lt;=60,"51-60",
Q1279&lt;=70,"61-70"
)</f>
        <v>31-40</v>
      </c>
      <c r="S1279" t="str">
        <f t="shared" si="19"/>
        <v>Yes</v>
      </c>
    </row>
    <row r="1280" spans="1:19" ht="15.75" x14ac:dyDescent="0.25">
      <c r="A1280" s="36" t="s">
        <v>1320</v>
      </c>
      <c r="B1280" t="str">
        <f>VLOOKUP(A1280,'Customer Names'!A:E,COLUMN('Customer Names'!D1279),FALSE)</f>
        <v>Ms. Laura</v>
      </c>
      <c r="C1280">
        <f>VLOOKUP($A1280,'Medical Examinations'!$A:$J,COLUMN('Medical Examinations'!B1279),FALSE)</f>
        <v>23.87</v>
      </c>
      <c r="D1280">
        <f>VLOOKUP($A1280,'Medical Examinations'!$A:$J,COLUMN('Medical Examinations'!C1279),FALSE)</f>
        <v>4.7699999999999996</v>
      </c>
      <c r="E1280" t="str">
        <f>VLOOKUP($A1280,'Medical Examinations'!$A:$J,COLUMN('Medical Examinations'!D1279),FALSE)</f>
        <v>Yes</v>
      </c>
      <c r="F1280" t="str">
        <f>VLOOKUP($A1280,'Medical Examinations'!$A:$J,COLUMN('Medical Examinations'!E1279),FALSE)</f>
        <v>No</v>
      </c>
      <c r="G1280" t="str">
        <f>VLOOKUP($A1280,'Medical Examinations'!$A:$J,COLUMN('Medical Examinations'!F1279),FALSE)</f>
        <v>Yes</v>
      </c>
      <c r="H1280">
        <f>VLOOKUP($A1280,'Medical Examinations'!$A:$J,COLUMN('Medical Examinations'!G1279),FALSE)</f>
        <v>1</v>
      </c>
      <c r="I1280" t="str">
        <f>VLOOKUP($A1280,'Medical Examinations'!$A:$J,COLUMN('Medical Examinations'!H1279),FALSE)</f>
        <v>No</v>
      </c>
      <c r="J1280" t="str">
        <f>VLOOKUP($A1280,'Medical Examinations'!$A:$J,COLUMN('Medical Examinations'!I1279),FALSE)</f>
        <v>Healthy Weight</v>
      </c>
      <c r="K1280" t="str">
        <f>VLOOKUP($A1280,'Medical Examinations'!$A:$J,COLUMN('Medical Examinations'!J1279),FALSE)</f>
        <v>Normal</v>
      </c>
      <c r="L1280" s="30">
        <f>VLOOKUP($A1280,'Hospitalisation Details'!$A:$K,COLUMN('Hospitalisation Details'!J1279),FALSE)</f>
        <v>30680</v>
      </c>
      <c r="M1280" s="23">
        <f>VLOOKUP($A1280,'Hospitalisation Details'!$A:$K,COLUMN('Hospitalisation Details'!F1279),FALSE)</f>
        <v>8582.2999999999993</v>
      </c>
      <c r="N1280" t="str">
        <f>VLOOKUP($A1280,'Hospitalisation Details'!$A:$K,COLUMN('Hospitalisation Details'!G1279),FALSE)</f>
        <v>Tier - 2</v>
      </c>
      <c r="O1280" t="str">
        <f>VLOOKUP($A1280,'Hospitalisation Details'!$A:$K,COLUMN('Hospitalisation Details'!H1279),FALSE)</f>
        <v>Tier - 1</v>
      </c>
      <c r="P1280" t="str">
        <f>VLOOKUP($A1280,'Hospitalisation Details'!$A:$K,COLUMN('Hospitalisation Details'!I1279),FALSE)</f>
        <v>R1013</v>
      </c>
      <c r="Q1280">
        <f>VLOOKUP($A1280,'Hospitalisation Details'!$A:$K,COLUMN('Hospitalisation Details'!K1279),FALSE)</f>
        <v>39</v>
      </c>
      <c r="R1280" t="str" cm="1">
        <f t="array" ref="R1280">_xlfn.IFS(
Q1280&lt;=10,"0-10",
Q1280&lt;=20,"11-20",
Q1280&lt;=30,"21-30",
Q1280&lt;=40,"31-40",
Q1280&lt;=50,"41-50",
Q1280&lt;=60,"51-60",
Q1280&lt;=70,"61-70"
)</f>
        <v>31-40</v>
      </c>
      <c r="S1280" t="str">
        <f t="shared" si="19"/>
        <v>No</v>
      </c>
    </row>
    <row r="1281" spans="1:19" ht="15.75" x14ac:dyDescent="0.25">
      <c r="A1281" s="36" t="s">
        <v>1321</v>
      </c>
      <c r="B1281" t="str">
        <f>VLOOKUP(A1281,'Customer Names'!A:E,COLUMN('Customer Names'!D1280),FALSE)</f>
        <v>Mr. Torrey</v>
      </c>
      <c r="C1281">
        <f>VLOOKUP($A1281,'Medical Examinations'!$A:$J,COLUMN('Medical Examinations'!B1280),FALSE)</f>
        <v>30.15</v>
      </c>
      <c r="D1281">
        <f>VLOOKUP($A1281,'Medical Examinations'!$A:$J,COLUMN('Medical Examinations'!C1280),FALSE)</f>
        <v>4.25</v>
      </c>
      <c r="E1281" t="str">
        <f>VLOOKUP($A1281,'Medical Examinations'!$A:$J,COLUMN('Medical Examinations'!D1280),FALSE)</f>
        <v>No</v>
      </c>
      <c r="F1281" t="str">
        <f>VLOOKUP($A1281,'Medical Examinations'!$A:$J,COLUMN('Medical Examinations'!E1280),FALSE)</f>
        <v>No</v>
      </c>
      <c r="G1281" t="str">
        <f>VLOOKUP($A1281,'Medical Examinations'!$A:$J,COLUMN('Medical Examinations'!F1280),FALSE)</f>
        <v>No</v>
      </c>
      <c r="H1281">
        <f>VLOOKUP($A1281,'Medical Examinations'!$A:$J,COLUMN('Medical Examinations'!G1280),FALSE)</f>
        <v>1</v>
      </c>
      <c r="I1281" t="str">
        <f>VLOOKUP($A1281,'Medical Examinations'!$A:$J,COLUMN('Medical Examinations'!H1280),FALSE)</f>
        <v>No</v>
      </c>
      <c r="J1281" t="str">
        <f>VLOOKUP($A1281,'Medical Examinations'!$A:$J,COLUMN('Medical Examinations'!I1280),FALSE)</f>
        <v>Obesity</v>
      </c>
      <c r="K1281" t="str">
        <f>VLOOKUP($A1281,'Medical Examinations'!$A:$J,COLUMN('Medical Examinations'!J1280),FALSE)</f>
        <v>Normal</v>
      </c>
      <c r="L1281" s="30">
        <f>VLOOKUP($A1281,'Hospitalisation Details'!$A:$K,COLUMN('Hospitalisation Details'!J1280),FALSE)</f>
        <v>32092</v>
      </c>
      <c r="M1281" s="23">
        <f>VLOOKUP($A1281,'Hospitalisation Details'!$A:$K,COLUMN('Hospitalisation Details'!F1280),FALSE)</f>
        <v>8573.2999999999993</v>
      </c>
      <c r="N1281" t="str">
        <f>VLOOKUP($A1281,'Hospitalisation Details'!$A:$K,COLUMN('Hospitalisation Details'!G1280),FALSE)</f>
        <v>Tier - 2</v>
      </c>
      <c r="O1281" t="str">
        <f>VLOOKUP($A1281,'Hospitalisation Details'!$A:$K,COLUMN('Hospitalisation Details'!H1280),FALSE)</f>
        <v>Tier - 2</v>
      </c>
      <c r="P1281" t="str">
        <f>VLOOKUP($A1281,'Hospitalisation Details'!$A:$K,COLUMN('Hospitalisation Details'!I1280),FALSE)</f>
        <v>R1021</v>
      </c>
      <c r="Q1281">
        <f>VLOOKUP($A1281,'Hospitalisation Details'!$A:$K,COLUMN('Hospitalisation Details'!K1280),FALSE)</f>
        <v>35</v>
      </c>
      <c r="R1281" t="str" cm="1">
        <f t="array" ref="R1281">_xlfn.IFS(
Q1281&lt;=10,"0-10",
Q1281&lt;=20,"11-20",
Q1281&lt;=30,"21-30",
Q1281&lt;=40,"31-40",
Q1281&lt;=50,"41-50",
Q1281&lt;=60,"51-60",
Q1281&lt;=70,"61-70"
)</f>
        <v>31-40</v>
      </c>
      <c r="S1281" t="str">
        <f t="shared" si="19"/>
        <v>No</v>
      </c>
    </row>
    <row r="1282" spans="1:19" ht="15.75" x14ac:dyDescent="0.25">
      <c r="A1282" s="36" t="s">
        <v>1322</v>
      </c>
      <c r="B1282" t="str">
        <f>VLOOKUP(A1282,'Customer Names'!A:E,COLUMN('Customer Names'!D1281),FALSE)</f>
        <v>Mr. Paul</v>
      </c>
      <c r="C1282">
        <f>VLOOKUP($A1282,'Medical Examinations'!$A:$J,COLUMN('Medical Examinations'!B1281),FALSE)</f>
        <v>26.36</v>
      </c>
      <c r="D1282">
        <f>VLOOKUP($A1282,'Medical Examinations'!$A:$J,COLUMN('Medical Examinations'!C1281),FALSE)</f>
        <v>5.52</v>
      </c>
      <c r="E1282" t="str">
        <f>VLOOKUP($A1282,'Medical Examinations'!$A:$J,COLUMN('Medical Examinations'!D1281),FALSE)</f>
        <v>No</v>
      </c>
      <c r="F1282" t="str">
        <f>VLOOKUP($A1282,'Medical Examinations'!$A:$J,COLUMN('Medical Examinations'!E1281),FALSE)</f>
        <v>No</v>
      </c>
      <c r="G1282" t="str">
        <f>VLOOKUP($A1282,'Medical Examinations'!$A:$J,COLUMN('Medical Examinations'!F1281),FALSE)</f>
        <v>No</v>
      </c>
      <c r="H1282">
        <f>VLOOKUP($A1282,'Medical Examinations'!$A:$J,COLUMN('Medical Examinations'!G1281),FALSE)</f>
        <v>0</v>
      </c>
      <c r="I1282" t="str">
        <f>VLOOKUP($A1282,'Medical Examinations'!$A:$J,COLUMN('Medical Examinations'!H1281),FALSE)</f>
        <v>No</v>
      </c>
      <c r="J1282" t="str">
        <f>VLOOKUP($A1282,'Medical Examinations'!$A:$J,COLUMN('Medical Examinations'!I1281),FALSE)</f>
        <v>Overweight</v>
      </c>
      <c r="K1282" t="str">
        <f>VLOOKUP($A1282,'Medical Examinations'!$A:$J,COLUMN('Medical Examinations'!J1281),FALSE)</f>
        <v>Normal</v>
      </c>
      <c r="L1282" s="30">
        <f>VLOOKUP($A1282,'Hospitalisation Details'!$A:$K,COLUMN('Hospitalisation Details'!J1281),FALSE)</f>
        <v>30291</v>
      </c>
      <c r="M1282" s="23">
        <f>VLOOKUP($A1282,'Hospitalisation Details'!$A:$K,COLUMN('Hospitalisation Details'!F1281),FALSE)</f>
        <v>8572.0400000000009</v>
      </c>
      <c r="N1282" t="str">
        <f>VLOOKUP($A1282,'Hospitalisation Details'!$A:$K,COLUMN('Hospitalisation Details'!G1281),FALSE)</f>
        <v>Tier - 2</v>
      </c>
      <c r="O1282" t="str">
        <f>VLOOKUP($A1282,'Hospitalisation Details'!$A:$K,COLUMN('Hospitalisation Details'!H1281),FALSE)</f>
        <v>Tier - 2</v>
      </c>
      <c r="P1282" t="str">
        <f>VLOOKUP($A1282,'Hospitalisation Details'!$A:$K,COLUMN('Hospitalisation Details'!I1281),FALSE)</f>
        <v>R1021</v>
      </c>
      <c r="Q1282">
        <f>VLOOKUP($A1282,'Hospitalisation Details'!$A:$K,COLUMN('Hospitalisation Details'!K1281),FALSE)</f>
        <v>40</v>
      </c>
      <c r="R1282" t="str" cm="1">
        <f t="array" ref="R1282">_xlfn.IFS(
Q1282&lt;=10,"0-10",
Q1282&lt;=20,"11-20",
Q1282&lt;=30,"21-30",
Q1282&lt;=40,"31-40",
Q1282&lt;=50,"41-50",
Q1282&lt;=60,"51-60",
Q1282&lt;=70,"61-70"
)</f>
        <v>31-40</v>
      </c>
      <c r="S1282" t="str">
        <f t="shared" ref="S1282:S1345" si="20">IF(OR(K1282="Diabetes",K1282="Prediabetes"),"Yes","No")</f>
        <v>No</v>
      </c>
    </row>
    <row r="1283" spans="1:19" ht="15.75" x14ac:dyDescent="0.25">
      <c r="A1283" s="36" t="s">
        <v>1323</v>
      </c>
      <c r="B1283" t="str">
        <f>VLOOKUP(A1283,'Customer Names'!A:E,COLUMN('Customer Names'!D1282),FALSE)</f>
        <v>Ms. Jennifer</v>
      </c>
      <c r="C1283">
        <f>VLOOKUP($A1283,'Medical Examinations'!$A:$J,COLUMN('Medical Examinations'!B1282),FALSE)</f>
        <v>45.32</v>
      </c>
      <c r="D1283">
        <f>VLOOKUP($A1283,'Medical Examinations'!$A:$J,COLUMN('Medical Examinations'!C1282),FALSE)</f>
        <v>6.53</v>
      </c>
      <c r="E1283" t="str">
        <f>VLOOKUP($A1283,'Medical Examinations'!$A:$J,COLUMN('Medical Examinations'!D1282),FALSE)</f>
        <v>Yes</v>
      </c>
      <c r="F1283" t="str">
        <f>VLOOKUP($A1283,'Medical Examinations'!$A:$J,COLUMN('Medical Examinations'!E1282),FALSE)</f>
        <v>No</v>
      </c>
      <c r="G1283" t="str">
        <f>VLOOKUP($A1283,'Medical Examinations'!$A:$J,COLUMN('Medical Examinations'!F1282),FALSE)</f>
        <v>No</v>
      </c>
      <c r="H1283">
        <f>VLOOKUP($A1283,'Medical Examinations'!$A:$J,COLUMN('Medical Examinations'!G1282),FALSE)</f>
        <v>1</v>
      </c>
      <c r="I1283" t="str">
        <f>VLOOKUP($A1283,'Medical Examinations'!$A:$J,COLUMN('Medical Examinations'!H1282),FALSE)</f>
        <v>No</v>
      </c>
      <c r="J1283" t="str">
        <f>VLOOKUP($A1283,'Medical Examinations'!$A:$J,COLUMN('Medical Examinations'!I1282),FALSE)</f>
        <v>Obesity</v>
      </c>
      <c r="K1283" t="str">
        <f>VLOOKUP($A1283,'Medical Examinations'!$A:$J,COLUMN('Medical Examinations'!J1282),FALSE)</f>
        <v>Diabetes</v>
      </c>
      <c r="L1283" s="30">
        <f>VLOOKUP($A1283,'Hospitalisation Details'!$A:$K,COLUMN('Hospitalisation Details'!J1282),FALSE)</f>
        <v>27663</v>
      </c>
      <c r="M1283" s="23">
        <f>VLOOKUP($A1283,'Hospitalisation Details'!$A:$K,COLUMN('Hospitalisation Details'!F1282),FALSE)</f>
        <v>8569.86</v>
      </c>
      <c r="N1283" t="str">
        <f>VLOOKUP($A1283,'Hospitalisation Details'!$A:$K,COLUMN('Hospitalisation Details'!G1282),FALSE)</f>
        <v>Tier - 2</v>
      </c>
      <c r="O1283" t="str">
        <f>VLOOKUP($A1283,'Hospitalisation Details'!$A:$K,COLUMN('Hospitalisation Details'!H1282),FALSE)</f>
        <v>Tier - 3</v>
      </c>
      <c r="P1283" t="str">
        <f>VLOOKUP($A1283,'Hospitalisation Details'!$A:$K,COLUMN('Hospitalisation Details'!I1282),FALSE)</f>
        <v>R1013</v>
      </c>
      <c r="Q1283">
        <f>VLOOKUP($A1283,'Hospitalisation Details'!$A:$K,COLUMN('Hospitalisation Details'!K1282),FALSE)</f>
        <v>47</v>
      </c>
      <c r="R1283" t="str" cm="1">
        <f t="array" ref="R1283">_xlfn.IFS(
Q1283&lt;=10,"0-10",
Q1283&lt;=20,"11-20",
Q1283&lt;=30,"21-30",
Q1283&lt;=40,"31-40",
Q1283&lt;=50,"41-50",
Q1283&lt;=60,"51-60",
Q1283&lt;=70,"61-70"
)</f>
        <v>41-50</v>
      </c>
      <c r="S1283" t="str">
        <f t="shared" si="20"/>
        <v>Yes</v>
      </c>
    </row>
    <row r="1284" spans="1:19" ht="15.75" x14ac:dyDescent="0.25">
      <c r="A1284" s="36" t="s">
        <v>1324</v>
      </c>
      <c r="B1284" t="str">
        <f>VLOOKUP(A1284,'Customer Names'!A:E,COLUMN('Customer Names'!D1283),FALSE)</f>
        <v>Mr. Erik</v>
      </c>
      <c r="C1284">
        <f>VLOOKUP($A1284,'Medical Examinations'!$A:$J,COLUMN('Medical Examinations'!B1283),FALSE)</f>
        <v>31.93</v>
      </c>
      <c r="D1284">
        <f>VLOOKUP($A1284,'Medical Examinations'!$A:$J,COLUMN('Medical Examinations'!C1283),FALSE)</f>
        <v>4.82</v>
      </c>
      <c r="E1284" t="str">
        <f>VLOOKUP($A1284,'Medical Examinations'!$A:$J,COLUMN('Medical Examinations'!D1283),FALSE)</f>
        <v>Yes</v>
      </c>
      <c r="F1284" t="str">
        <f>VLOOKUP($A1284,'Medical Examinations'!$A:$J,COLUMN('Medical Examinations'!E1283),FALSE)</f>
        <v>No</v>
      </c>
      <c r="G1284" t="str">
        <f>VLOOKUP($A1284,'Medical Examinations'!$A:$J,COLUMN('Medical Examinations'!F1283),FALSE)</f>
        <v>No</v>
      </c>
      <c r="H1284">
        <f>VLOOKUP($A1284,'Medical Examinations'!$A:$J,COLUMN('Medical Examinations'!G1283),FALSE)</f>
        <v>1</v>
      </c>
      <c r="I1284" t="str">
        <f>VLOOKUP($A1284,'Medical Examinations'!$A:$J,COLUMN('Medical Examinations'!H1283),FALSE)</f>
        <v>No</v>
      </c>
      <c r="J1284" t="str">
        <f>VLOOKUP($A1284,'Medical Examinations'!$A:$J,COLUMN('Medical Examinations'!I1283),FALSE)</f>
        <v>Obesity</v>
      </c>
      <c r="K1284" t="str">
        <f>VLOOKUP($A1284,'Medical Examinations'!$A:$J,COLUMN('Medical Examinations'!J1283),FALSE)</f>
        <v>Normal</v>
      </c>
      <c r="L1284" s="30">
        <f>VLOOKUP($A1284,'Hospitalisation Details'!$A:$K,COLUMN('Hospitalisation Details'!J1283),FALSE)</f>
        <v>32407</v>
      </c>
      <c r="M1284" s="23">
        <f>VLOOKUP($A1284,'Hospitalisation Details'!$A:$K,COLUMN('Hospitalisation Details'!F1283),FALSE)</f>
        <v>8567.25</v>
      </c>
      <c r="N1284" t="str">
        <f>VLOOKUP($A1284,'Hospitalisation Details'!$A:$K,COLUMN('Hospitalisation Details'!G1283),FALSE)</f>
        <v>Tier - 2</v>
      </c>
      <c r="O1284" t="str">
        <f>VLOOKUP($A1284,'Hospitalisation Details'!$A:$K,COLUMN('Hospitalisation Details'!H1283),FALSE)</f>
        <v>Tier - 1</v>
      </c>
      <c r="P1284" t="str">
        <f>VLOOKUP($A1284,'Hospitalisation Details'!$A:$K,COLUMN('Hospitalisation Details'!I1283),FALSE)</f>
        <v>R1012</v>
      </c>
      <c r="Q1284">
        <f>VLOOKUP($A1284,'Hospitalisation Details'!$A:$K,COLUMN('Hospitalisation Details'!K1283),FALSE)</f>
        <v>34</v>
      </c>
      <c r="R1284" t="str" cm="1">
        <f t="array" ref="R1284">_xlfn.IFS(
Q1284&lt;=10,"0-10",
Q1284&lt;=20,"11-20",
Q1284&lt;=30,"21-30",
Q1284&lt;=40,"31-40",
Q1284&lt;=50,"41-50",
Q1284&lt;=60,"51-60",
Q1284&lt;=70,"61-70"
)</f>
        <v>31-40</v>
      </c>
      <c r="S1284" t="str">
        <f t="shared" si="20"/>
        <v>No</v>
      </c>
    </row>
    <row r="1285" spans="1:19" ht="15.75" x14ac:dyDescent="0.25">
      <c r="A1285" s="36" t="s">
        <v>1325</v>
      </c>
      <c r="B1285" t="str">
        <f>VLOOKUP(A1285,'Customer Names'!A:E,COLUMN('Customer Names'!D1284),FALSE)</f>
        <v>Ms. Lana</v>
      </c>
      <c r="C1285">
        <f>VLOOKUP($A1285,'Medical Examinations'!$A:$J,COLUMN('Medical Examinations'!B1284),FALSE)</f>
        <v>36</v>
      </c>
      <c r="D1285">
        <f>VLOOKUP($A1285,'Medical Examinations'!$A:$J,COLUMN('Medical Examinations'!C1284),FALSE)</f>
        <v>11.94</v>
      </c>
      <c r="E1285" t="str">
        <f>VLOOKUP($A1285,'Medical Examinations'!$A:$J,COLUMN('Medical Examinations'!D1284),FALSE)</f>
        <v>Yes</v>
      </c>
      <c r="F1285" t="str">
        <f>VLOOKUP($A1285,'Medical Examinations'!$A:$J,COLUMN('Medical Examinations'!E1284),FALSE)</f>
        <v>No</v>
      </c>
      <c r="G1285" t="str">
        <f>VLOOKUP($A1285,'Medical Examinations'!$A:$J,COLUMN('Medical Examinations'!F1284),FALSE)</f>
        <v>No</v>
      </c>
      <c r="H1285">
        <f>VLOOKUP($A1285,'Medical Examinations'!$A:$J,COLUMN('Medical Examinations'!G1284),FALSE)</f>
        <v>1</v>
      </c>
      <c r="I1285" t="str">
        <f>VLOOKUP($A1285,'Medical Examinations'!$A:$J,COLUMN('Medical Examinations'!H1284),FALSE)</f>
        <v>No</v>
      </c>
      <c r="J1285" t="str">
        <f>VLOOKUP($A1285,'Medical Examinations'!$A:$J,COLUMN('Medical Examinations'!I1284),FALSE)</f>
        <v>Obesity</v>
      </c>
      <c r="K1285" t="str">
        <f>VLOOKUP($A1285,'Medical Examinations'!$A:$J,COLUMN('Medical Examinations'!J1284),FALSE)</f>
        <v>Diabetes</v>
      </c>
      <c r="L1285" s="30">
        <f>VLOOKUP($A1285,'Hospitalisation Details'!$A:$K,COLUMN('Hospitalisation Details'!J1284),FALSE)</f>
        <v>27627</v>
      </c>
      <c r="M1285" s="23">
        <f>VLOOKUP($A1285,'Hospitalisation Details'!$A:$K,COLUMN('Hospitalisation Details'!F1284),FALSE)</f>
        <v>8556.91</v>
      </c>
      <c r="N1285" t="str">
        <f>VLOOKUP($A1285,'Hospitalisation Details'!$A:$K,COLUMN('Hospitalisation Details'!G1284),FALSE)</f>
        <v>Tier - 2</v>
      </c>
      <c r="O1285" t="str">
        <f>VLOOKUP($A1285,'Hospitalisation Details'!$A:$K,COLUMN('Hospitalisation Details'!H1284),FALSE)</f>
        <v>Tier - 1</v>
      </c>
      <c r="P1285" t="str">
        <f>VLOOKUP($A1285,'Hospitalisation Details'!$A:$K,COLUMN('Hospitalisation Details'!I1284),FALSE)</f>
        <v>R1011</v>
      </c>
      <c r="Q1285">
        <f>VLOOKUP($A1285,'Hospitalisation Details'!$A:$K,COLUMN('Hospitalisation Details'!K1284),FALSE)</f>
        <v>47</v>
      </c>
      <c r="R1285" t="str" cm="1">
        <f t="array" ref="R1285">_xlfn.IFS(
Q1285&lt;=10,"0-10",
Q1285&lt;=20,"11-20",
Q1285&lt;=30,"21-30",
Q1285&lt;=40,"31-40",
Q1285&lt;=50,"41-50",
Q1285&lt;=60,"51-60",
Q1285&lt;=70,"61-70"
)</f>
        <v>41-50</v>
      </c>
      <c r="S1285" t="str">
        <f t="shared" si="20"/>
        <v>Yes</v>
      </c>
    </row>
    <row r="1286" spans="1:19" ht="15.75" x14ac:dyDescent="0.25">
      <c r="A1286" s="36" t="s">
        <v>1326</v>
      </c>
      <c r="B1286" t="str">
        <f>VLOOKUP(A1286,'Customer Names'!A:E,COLUMN('Customer Names'!D1285),FALSE)</f>
        <v>Ms. Rebecca</v>
      </c>
      <c r="C1286">
        <f>VLOOKUP($A1286,'Medical Examinations'!$A:$J,COLUMN('Medical Examinations'!B1285),FALSE)</f>
        <v>32</v>
      </c>
      <c r="D1286">
        <f>VLOOKUP($A1286,'Medical Examinations'!$A:$J,COLUMN('Medical Examinations'!C1285),FALSE)</f>
        <v>7.85</v>
      </c>
      <c r="E1286" t="str">
        <f>VLOOKUP($A1286,'Medical Examinations'!$A:$J,COLUMN('Medical Examinations'!D1285),FALSE)</f>
        <v>Yes</v>
      </c>
      <c r="F1286" t="str">
        <f>VLOOKUP($A1286,'Medical Examinations'!$A:$J,COLUMN('Medical Examinations'!E1285),FALSE)</f>
        <v>No</v>
      </c>
      <c r="G1286" t="str">
        <f>VLOOKUP($A1286,'Medical Examinations'!$A:$J,COLUMN('Medical Examinations'!F1285),FALSE)</f>
        <v>No</v>
      </c>
      <c r="H1286">
        <f>VLOOKUP($A1286,'Medical Examinations'!$A:$J,COLUMN('Medical Examinations'!G1285),FALSE)</f>
        <v>1</v>
      </c>
      <c r="I1286" t="str">
        <f>VLOOKUP($A1286,'Medical Examinations'!$A:$J,COLUMN('Medical Examinations'!H1285),FALSE)</f>
        <v>No</v>
      </c>
      <c r="J1286" t="str">
        <f>VLOOKUP($A1286,'Medical Examinations'!$A:$J,COLUMN('Medical Examinations'!I1285),FALSE)</f>
        <v>Obesity</v>
      </c>
      <c r="K1286" t="str">
        <f>VLOOKUP($A1286,'Medical Examinations'!$A:$J,COLUMN('Medical Examinations'!J1285),FALSE)</f>
        <v>Diabetes</v>
      </c>
      <c r="L1286" s="30">
        <f>VLOOKUP($A1286,'Hospitalisation Details'!$A:$K,COLUMN('Hospitalisation Details'!J1285),FALSE)</f>
        <v>27612</v>
      </c>
      <c r="M1286" s="23">
        <f>VLOOKUP($A1286,'Hospitalisation Details'!$A:$K,COLUMN('Hospitalisation Details'!F1285),FALSE)</f>
        <v>8551.35</v>
      </c>
      <c r="N1286" t="str">
        <f>VLOOKUP($A1286,'Hospitalisation Details'!$A:$K,COLUMN('Hospitalisation Details'!G1285),FALSE)</f>
        <v>Tier - 2</v>
      </c>
      <c r="O1286" t="str">
        <f>VLOOKUP($A1286,'Hospitalisation Details'!$A:$K,COLUMN('Hospitalisation Details'!H1285),FALSE)</f>
        <v>Tier - 2</v>
      </c>
      <c r="P1286" t="str">
        <f>VLOOKUP($A1286,'Hospitalisation Details'!$A:$K,COLUMN('Hospitalisation Details'!I1285),FALSE)</f>
        <v>R1011</v>
      </c>
      <c r="Q1286">
        <f>VLOOKUP($A1286,'Hospitalisation Details'!$A:$K,COLUMN('Hospitalisation Details'!K1285),FALSE)</f>
        <v>47</v>
      </c>
      <c r="R1286" t="str" cm="1">
        <f t="array" ref="R1286">_xlfn.IFS(
Q1286&lt;=10,"0-10",
Q1286&lt;=20,"11-20",
Q1286&lt;=30,"21-30",
Q1286&lt;=40,"31-40",
Q1286&lt;=50,"41-50",
Q1286&lt;=60,"51-60",
Q1286&lt;=70,"61-70"
)</f>
        <v>41-50</v>
      </c>
      <c r="S1286" t="str">
        <f t="shared" si="20"/>
        <v>Yes</v>
      </c>
    </row>
    <row r="1287" spans="1:19" ht="15.75" x14ac:dyDescent="0.25">
      <c r="A1287" s="36" t="s">
        <v>1327</v>
      </c>
      <c r="B1287" t="str">
        <f>VLOOKUP(A1287,'Customer Names'!A:E,COLUMN('Customer Names'!D1286),FALSE)</f>
        <v>Ms. Katie</v>
      </c>
      <c r="C1287">
        <f>VLOOKUP($A1287,'Medical Examinations'!$A:$J,COLUMN('Medical Examinations'!B1286),FALSE)</f>
        <v>29.37</v>
      </c>
      <c r="D1287">
        <f>VLOOKUP($A1287,'Medical Examinations'!$A:$J,COLUMN('Medical Examinations'!C1286),FALSE)</f>
        <v>8.01</v>
      </c>
      <c r="E1287" t="str">
        <f>VLOOKUP($A1287,'Medical Examinations'!$A:$J,COLUMN('Medical Examinations'!D1286),FALSE)</f>
        <v>Yes</v>
      </c>
      <c r="F1287" t="str">
        <f>VLOOKUP($A1287,'Medical Examinations'!$A:$J,COLUMN('Medical Examinations'!E1286),FALSE)</f>
        <v>No</v>
      </c>
      <c r="G1287" t="str">
        <f>VLOOKUP($A1287,'Medical Examinations'!$A:$J,COLUMN('Medical Examinations'!F1286),FALSE)</f>
        <v>No</v>
      </c>
      <c r="H1287">
        <f>VLOOKUP($A1287,'Medical Examinations'!$A:$J,COLUMN('Medical Examinations'!G1286),FALSE)</f>
        <v>1</v>
      </c>
      <c r="I1287" t="str">
        <f>VLOOKUP($A1287,'Medical Examinations'!$A:$J,COLUMN('Medical Examinations'!H1286),FALSE)</f>
        <v>No</v>
      </c>
      <c r="J1287" t="str">
        <f>VLOOKUP($A1287,'Medical Examinations'!$A:$J,COLUMN('Medical Examinations'!I1286),FALSE)</f>
        <v>Overweight</v>
      </c>
      <c r="K1287" t="str">
        <f>VLOOKUP($A1287,'Medical Examinations'!$A:$J,COLUMN('Medical Examinations'!J1286),FALSE)</f>
        <v>Diabetes</v>
      </c>
      <c r="L1287" s="30">
        <f>VLOOKUP($A1287,'Hospitalisation Details'!$A:$K,COLUMN('Hospitalisation Details'!J1286),FALSE)</f>
        <v>30662</v>
      </c>
      <c r="M1287" s="23">
        <f>VLOOKUP($A1287,'Hospitalisation Details'!$A:$K,COLUMN('Hospitalisation Details'!F1286),FALSE)</f>
        <v>8547.69</v>
      </c>
      <c r="N1287" t="str">
        <f>VLOOKUP($A1287,'Hospitalisation Details'!$A:$K,COLUMN('Hospitalisation Details'!G1286),FALSE)</f>
        <v>Tier - 2</v>
      </c>
      <c r="O1287" t="str">
        <f>VLOOKUP($A1287,'Hospitalisation Details'!$A:$K,COLUMN('Hospitalisation Details'!H1286),FALSE)</f>
        <v>Tier - 1</v>
      </c>
      <c r="P1287" t="str">
        <f>VLOOKUP($A1287,'Hospitalisation Details'!$A:$K,COLUMN('Hospitalisation Details'!I1286),FALSE)</f>
        <v>R1013</v>
      </c>
      <c r="Q1287">
        <f>VLOOKUP($A1287,'Hospitalisation Details'!$A:$K,COLUMN('Hospitalisation Details'!K1286),FALSE)</f>
        <v>39</v>
      </c>
      <c r="R1287" t="str" cm="1">
        <f t="array" ref="R1287">_xlfn.IFS(
Q1287&lt;=10,"0-10",
Q1287&lt;=20,"11-20",
Q1287&lt;=30,"21-30",
Q1287&lt;=40,"31-40",
Q1287&lt;=50,"41-50",
Q1287&lt;=60,"51-60",
Q1287&lt;=70,"61-70"
)</f>
        <v>31-40</v>
      </c>
      <c r="S1287" t="str">
        <f t="shared" si="20"/>
        <v>Yes</v>
      </c>
    </row>
    <row r="1288" spans="1:19" ht="15.75" x14ac:dyDescent="0.25">
      <c r="A1288" s="36" t="s">
        <v>1328</v>
      </c>
      <c r="B1288" t="str">
        <f>VLOOKUP(A1288,'Customer Names'!A:E,COLUMN('Customer Names'!D1287),FALSE)</f>
        <v>Ms. Elizabeth</v>
      </c>
      <c r="C1288">
        <f>VLOOKUP($A1288,'Medical Examinations'!$A:$J,COLUMN('Medical Examinations'!B1287),FALSE)</f>
        <v>23.6</v>
      </c>
      <c r="D1288">
        <f>VLOOKUP($A1288,'Medical Examinations'!$A:$J,COLUMN('Medical Examinations'!C1287),FALSE)</f>
        <v>7.4</v>
      </c>
      <c r="E1288" t="str">
        <f>VLOOKUP($A1288,'Medical Examinations'!$A:$J,COLUMN('Medical Examinations'!D1287),FALSE)</f>
        <v>Yes</v>
      </c>
      <c r="F1288" t="str">
        <f>VLOOKUP($A1288,'Medical Examinations'!$A:$J,COLUMN('Medical Examinations'!E1287),FALSE)</f>
        <v>No</v>
      </c>
      <c r="G1288" t="str">
        <f>VLOOKUP($A1288,'Medical Examinations'!$A:$J,COLUMN('Medical Examinations'!F1287),FALSE)</f>
        <v>No</v>
      </c>
      <c r="H1288">
        <f>VLOOKUP($A1288,'Medical Examinations'!$A:$J,COLUMN('Medical Examinations'!G1287),FALSE)</f>
        <v>1</v>
      </c>
      <c r="I1288" t="str">
        <f>VLOOKUP($A1288,'Medical Examinations'!$A:$J,COLUMN('Medical Examinations'!H1287),FALSE)</f>
        <v>No</v>
      </c>
      <c r="J1288" t="str">
        <f>VLOOKUP($A1288,'Medical Examinations'!$A:$J,COLUMN('Medical Examinations'!I1287),FALSE)</f>
        <v>Healthy Weight</v>
      </c>
      <c r="K1288" t="str">
        <f>VLOOKUP($A1288,'Medical Examinations'!$A:$J,COLUMN('Medical Examinations'!J1287),FALSE)</f>
        <v>Diabetes</v>
      </c>
      <c r="L1288" s="30">
        <f>VLOOKUP($A1288,'Hospitalisation Details'!$A:$K,COLUMN('Hospitalisation Details'!J1287),FALSE)</f>
        <v>27704</v>
      </c>
      <c r="M1288" s="23">
        <f>VLOOKUP($A1288,'Hospitalisation Details'!$A:$K,COLUMN('Hospitalisation Details'!F1287),FALSE)</f>
        <v>8539.67</v>
      </c>
      <c r="N1288" t="str">
        <f>VLOOKUP($A1288,'Hospitalisation Details'!$A:$K,COLUMN('Hospitalisation Details'!G1287),FALSE)</f>
        <v>Tier - 2</v>
      </c>
      <c r="O1288" t="str">
        <f>VLOOKUP($A1288,'Hospitalisation Details'!$A:$K,COLUMN('Hospitalisation Details'!H1287),FALSE)</f>
        <v>Tier - 3</v>
      </c>
      <c r="P1288" t="str">
        <f>VLOOKUP($A1288,'Hospitalisation Details'!$A:$K,COLUMN('Hospitalisation Details'!I1287),FALSE)</f>
        <v>R1011</v>
      </c>
      <c r="Q1288">
        <f>VLOOKUP($A1288,'Hospitalisation Details'!$A:$K,COLUMN('Hospitalisation Details'!K1287),FALSE)</f>
        <v>47</v>
      </c>
      <c r="R1288" t="str" cm="1">
        <f t="array" ref="R1288">_xlfn.IFS(
Q1288&lt;=10,"0-10",
Q1288&lt;=20,"11-20",
Q1288&lt;=30,"21-30",
Q1288&lt;=40,"31-40",
Q1288&lt;=50,"41-50",
Q1288&lt;=60,"51-60",
Q1288&lt;=70,"61-70"
)</f>
        <v>41-50</v>
      </c>
      <c r="S1288" t="str">
        <f t="shared" si="20"/>
        <v>Yes</v>
      </c>
    </row>
    <row r="1289" spans="1:19" ht="15.75" x14ac:dyDescent="0.25">
      <c r="A1289" s="36" t="s">
        <v>1329</v>
      </c>
      <c r="B1289" t="str">
        <f>VLOOKUP(A1289,'Customer Names'!A:E,COLUMN('Customer Names'!D1288),FALSE)</f>
        <v>Ms. Sarah</v>
      </c>
      <c r="C1289">
        <f>VLOOKUP($A1289,'Medical Examinations'!$A:$J,COLUMN('Medical Examinations'!B1288),FALSE)</f>
        <v>33.155000000000001</v>
      </c>
      <c r="D1289">
        <f>VLOOKUP($A1289,'Medical Examinations'!$A:$J,COLUMN('Medical Examinations'!C1288),FALSE)</f>
        <v>8.3800000000000008</v>
      </c>
      <c r="E1289" t="str">
        <f>VLOOKUP($A1289,'Medical Examinations'!$A:$J,COLUMN('Medical Examinations'!D1288),FALSE)</f>
        <v>Yes</v>
      </c>
      <c r="F1289" t="str">
        <f>VLOOKUP($A1289,'Medical Examinations'!$A:$J,COLUMN('Medical Examinations'!E1288),FALSE)</f>
        <v>No</v>
      </c>
      <c r="G1289" t="str">
        <f>VLOOKUP($A1289,'Medical Examinations'!$A:$J,COLUMN('Medical Examinations'!F1288),FALSE)</f>
        <v>No</v>
      </c>
      <c r="H1289">
        <f>VLOOKUP($A1289,'Medical Examinations'!$A:$J,COLUMN('Medical Examinations'!G1288),FALSE)</f>
        <v>0</v>
      </c>
      <c r="I1289" t="str">
        <f>VLOOKUP($A1289,'Medical Examinations'!$A:$J,COLUMN('Medical Examinations'!H1288),FALSE)</f>
        <v>No</v>
      </c>
      <c r="J1289" t="str">
        <f>VLOOKUP($A1289,'Medical Examinations'!$A:$J,COLUMN('Medical Examinations'!I1288),FALSE)</f>
        <v>Obesity</v>
      </c>
      <c r="K1289" t="str">
        <f>VLOOKUP($A1289,'Medical Examinations'!$A:$J,COLUMN('Medical Examinations'!J1288),FALSE)</f>
        <v>Diabetes</v>
      </c>
      <c r="L1289" s="30">
        <f>VLOOKUP($A1289,'Hospitalisation Details'!$A:$K,COLUMN('Hospitalisation Details'!J1288),FALSE)</f>
        <v>29947</v>
      </c>
      <c r="M1289" s="23">
        <f>VLOOKUP($A1289,'Hospitalisation Details'!$A:$K,COLUMN('Hospitalisation Details'!F1288),FALSE)</f>
        <v>8538.2900000000009</v>
      </c>
      <c r="N1289" t="str">
        <f>VLOOKUP($A1289,'Hospitalisation Details'!$A:$K,COLUMN('Hospitalisation Details'!G1288),FALSE)</f>
        <v>Tier - 2</v>
      </c>
      <c r="O1289" t="str">
        <f>VLOOKUP($A1289,'Hospitalisation Details'!$A:$K,COLUMN('Hospitalisation Details'!H1288),FALSE)</f>
        <v>Tier - 3</v>
      </c>
      <c r="P1289" t="str">
        <f>VLOOKUP($A1289,'Hospitalisation Details'!$A:$K,COLUMN('Hospitalisation Details'!I1288),FALSE)</f>
        <v>R1024</v>
      </c>
      <c r="Q1289">
        <f>VLOOKUP($A1289,'Hospitalisation Details'!$A:$K,COLUMN('Hospitalisation Details'!K1288),FALSE)</f>
        <v>41</v>
      </c>
      <c r="R1289" t="str" cm="1">
        <f t="array" ref="R1289">_xlfn.IFS(
Q1289&lt;=10,"0-10",
Q1289&lt;=20,"11-20",
Q1289&lt;=30,"21-30",
Q1289&lt;=40,"31-40",
Q1289&lt;=50,"41-50",
Q1289&lt;=60,"51-60",
Q1289&lt;=70,"61-70"
)</f>
        <v>41-50</v>
      </c>
      <c r="S1289" t="str">
        <f t="shared" si="20"/>
        <v>Yes</v>
      </c>
    </row>
    <row r="1290" spans="1:19" ht="15.75" x14ac:dyDescent="0.25">
      <c r="A1290" s="36" t="s">
        <v>1330</v>
      </c>
      <c r="B1290" t="str">
        <f>VLOOKUP(A1290,'Customer Names'!A:E,COLUMN('Customer Names'!D1289),FALSE)</f>
        <v>Ms. Annie</v>
      </c>
      <c r="C1290">
        <f>VLOOKUP($A1290,'Medical Examinations'!$A:$J,COLUMN('Medical Examinations'!B1289),FALSE)</f>
        <v>24.32</v>
      </c>
      <c r="D1290">
        <f>VLOOKUP($A1290,'Medical Examinations'!$A:$J,COLUMN('Medical Examinations'!C1289),FALSE)</f>
        <v>11.56</v>
      </c>
      <c r="E1290" t="str">
        <f>VLOOKUP($A1290,'Medical Examinations'!$A:$J,COLUMN('Medical Examinations'!D1289),FALSE)</f>
        <v>Yes</v>
      </c>
      <c r="F1290" t="str">
        <f>VLOOKUP($A1290,'Medical Examinations'!$A:$J,COLUMN('Medical Examinations'!E1289),FALSE)</f>
        <v>No</v>
      </c>
      <c r="G1290" t="str">
        <f>VLOOKUP($A1290,'Medical Examinations'!$A:$J,COLUMN('Medical Examinations'!F1289),FALSE)</f>
        <v>No</v>
      </c>
      <c r="H1290">
        <f>VLOOKUP($A1290,'Medical Examinations'!$A:$J,COLUMN('Medical Examinations'!G1289),FALSE)</f>
        <v>1</v>
      </c>
      <c r="I1290" t="str">
        <f>VLOOKUP($A1290,'Medical Examinations'!$A:$J,COLUMN('Medical Examinations'!H1289),FALSE)</f>
        <v>No</v>
      </c>
      <c r="J1290" t="str">
        <f>VLOOKUP($A1290,'Medical Examinations'!$A:$J,COLUMN('Medical Examinations'!I1289),FALSE)</f>
        <v>Healthy Weight</v>
      </c>
      <c r="K1290" t="str">
        <f>VLOOKUP($A1290,'Medical Examinations'!$A:$J,COLUMN('Medical Examinations'!J1289),FALSE)</f>
        <v>Diabetes</v>
      </c>
      <c r="L1290" s="30">
        <f>VLOOKUP($A1290,'Hospitalisation Details'!$A:$K,COLUMN('Hospitalisation Details'!J1289),FALSE)</f>
        <v>30521</v>
      </c>
      <c r="M1290" s="23">
        <f>VLOOKUP($A1290,'Hospitalisation Details'!$A:$K,COLUMN('Hospitalisation Details'!F1289),FALSE)</f>
        <v>8534.67</v>
      </c>
      <c r="N1290" t="str">
        <f>VLOOKUP($A1290,'Hospitalisation Details'!$A:$K,COLUMN('Hospitalisation Details'!G1289),FALSE)</f>
        <v>Tier - 2</v>
      </c>
      <c r="O1290" t="str">
        <f>VLOOKUP($A1290,'Hospitalisation Details'!$A:$K,COLUMN('Hospitalisation Details'!H1289),FALSE)</f>
        <v>Tier - 3</v>
      </c>
      <c r="P1290" t="str">
        <f>VLOOKUP($A1290,'Hospitalisation Details'!$A:$K,COLUMN('Hospitalisation Details'!I1289),FALSE)</f>
        <v>R1024</v>
      </c>
      <c r="Q1290">
        <f>VLOOKUP($A1290,'Hospitalisation Details'!$A:$K,COLUMN('Hospitalisation Details'!K1289),FALSE)</f>
        <v>39</v>
      </c>
      <c r="R1290" t="str" cm="1">
        <f t="array" ref="R1290">_xlfn.IFS(
Q1290&lt;=10,"0-10",
Q1290&lt;=20,"11-20",
Q1290&lt;=30,"21-30",
Q1290&lt;=40,"31-40",
Q1290&lt;=50,"41-50",
Q1290&lt;=60,"51-60",
Q1290&lt;=70,"61-70"
)</f>
        <v>31-40</v>
      </c>
      <c r="S1290" t="str">
        <f t="shared" si="20"/>
        <v>Yes</v>
      </c>
    </row>
    <row r="1291" spans="1:19" ht="15.75" x14ac:dyDescent="0.25">
      <c r="A1291" s="36" t="s">
        <v>1331</v>
      </c>
      <c r="B1291" t="str">
        <f>VLOOKUP(A1291,'Customer Names'!A:E,COLUMN('Customer Names'!D1290),FALSE)</f>
        <v>Ms. Annie</v>
      </c>
      <c r="C1291">
        <f>VLOOKUP($A1291,'Medical Examinations'!$A:$J,COLUMN('Medical Examinations'!B1290),FALSE)</f>
        <v>36.299999999999997</v>
      </c>
      <c r="D1291">
        <f>VLOOKUP($A1291,'Medical Examinations'!$A:$J,COLUMN('Medical Examinations'!C1290),FALSE)</f>
        <v>4.6100000000000003</v>
      </c>
      <c r="E1291" t="str">
        <f>VLOOKUP($A1291,'Medical Examinations'!$A:$J,COLUMN('Medical Examinations'!D1290),FALSE)</f>
        <v>No</v>
      </c>
      <c r="F1291" t="str">
        <f>VLOOKUP($A1291,'Medical Examinations'!$A:$J,COLUMN('Medical Examinations'!E1290),FALSE)</f>
        <v>No</v>
      </c>
      <c r="G1291" t="str">
        <f>VLOOKUP($A1291,'Medical Examinations'!$A:$J,COLUMN('Medical Examinations'!F1290),FALSE)</f>
        <v>No</v>
      </c>
      <c r="H1291">
        <f>VLOOKUP($A1291,'Medical Examinations'!$A:$J,COLUMN('Medical Examinations'!G1290),FALSE)</f>
        <v>0</v>
      </c>
      <c r="I1291" t="str">
        <f>VLOOKUP($A1291,'Medical Examinations'!$A:$J,COLUMN('Medical Examinations'!H1290),FALSE)</f>
        <v>No</v>
      </c>
      <c r="J1291" t="str">
        <f>VLOOKUP($A1291,'Medical Examinations'!$A:$J,COLUMN('Medical Examinations'!I1290),FALSE)</f>
        <v>Obesity</v>
      </c>
      <c r="K1291" t="str">
        <f>VLOOKUP($A1291,'Medical Examinations'!$A:$J,COLUMN('Medical Examinations'!J1290),FALSE)</f>
        <v>Normal</v>
      </c>
      <c r="L1291" s="30">
        <f>VLOOKUP($A1291,'Hospitalisation Details'!$A:$K,COLUMN('Hospitalisation Details'!J1290),FALSE)</f>
        <v>28332</v>
      </c>
      <c r="M1291" s="23">
        <f>VLOOKUP($A1291,'Hospitalisation Details'!$A:$K,COLUMN('Hospitalisation Details'!F1290),FALSE)</f>
        <v>8527.5300000000007</v>
      </c>
      <c r="N1291" t="str">
        <f>VLOOKUP($A1291,'Hospitalisation Details'!$A:$K,COLUMN('Hospitalisation Details'!G1290),FALSE)</f>
        <v>Tier - 2</v>
      </c>
      <c r="O1291" t="str">
        <f>VLOOKUP($A1291,'Hospitalisation Details'!$A:$K,COLUMN('Hospitalisation Details'!H1290),FALSE)</f>
        <v>Tier - 2</v>
      </c>
      <c r="P1291" t="str">
        <f>VLOOKUP($A1291,'Hospitalisation Details'!$A:$K,COLUMN('Hospitalisation Details'!I1290),FALSE)</f>
        <v>R1013</v>
      </c>
      <c r="Q1291">
        <f>VLOOKUP($A1291,'Hospitalisation Details'!$A:$K,COLUMN('Hospitalisation Details'!K1290),FALSE)</f>
        <v>45</v>
      </c>
      <c r="R1291" t="str" cm="1">
        <f t="array" ref="R1291">_xlfn.IFS(
Q1291&lt;=10,"0-10",
Q1291&lt;=20,"11-20",
Q1291&lt;=30,"21-30",
Q1291&lt;=40,"31-40",
Q1291&lt;=50,"41-50",
Q1291&lt;=60,"51-60",
Q1291&lt;=70,"61-70"
)</f>
        <v>41-50</v>
      </c>
      <c r="S1291" t="str">
        <f t="shared" si="20"/>
        <v>No</v>
      </c>
    </row>
    <row r="1292" spans="1:19" ht="15.75" x14ac:dyDescent="0.25">
      <c r="A1292" s="36" t="s">
        <v>1332</v>
      </c>
      <c r="B1292" t="str">
        <f>VLOOKUP(A1292,'Customer Names'!A:E,COLUMN('Customer Names'!D1291),FALSE)</f>
        <v>Ms. Lindsey</v>
      </c>
      <c r="C1292">
        <f>VLOOKUP($A1292,'Medical Examinations'!$A:$J,COLUMN('Medical Examinations'!B1291),FALSE)</f>
        <v>34.4</v>
      </c>
      <c r="D1292">
        <f>VLOOKUP($A1292,'Medical Examinations'!$A:$J,COLUMN('Medical Examinations'!C1291),FALSE)</f>
        <v>4.95</v>
      </c>
      <c r="E1292" t="str">
        <f>VLOOKUP($A1292,'Medical Examinations'!$A:$J,COLUMN('Medical Examinations'!D1291),FALSE)</f>
        <v>No</v>
      </c>
      <c r="F1292" t="str">
        <f>VLOOKUP($A1292,'Medical Examinations'!$A:$J,COLUMN('Medical Examinations'!E1291),FALSE)</f>
        <v>No</v>
      </c>
      <c r="G1292" t="str">
        <f>VLOOKUP($A1292,'Medical Examinations'!$A:$J,COLUMN('Medical Examinations'!F1291),FALSE)</f>
        <v>Yes</v>
      </c>
      <c r="H1292">
        <f>VLOOKUP($A1292,'Medical Examinations'!$A:$J,COLUMN('Medical Examinations'!G1291),FALSE)</f>
        <v>1</v>
      </c>
      <c r="I1292" t="str">
        <f>VLOOKUP($A1292,'Medical Examinations'!$A:$J,COLUMN('Medical Examinations'!H1291),FALSE)</f>
        <v>No</v>
      </c>
      <c r="J1292" t="str">
        <f>VLOOKUP($A1292,'Medical Examinations'!$A:$J,COLUMN('Medical Examinations'!I1291),FALSE)</f>
        <v>Obesity</v>
      </c>
      <c r="K1292" t="str">
        <f>VLOOKUP($A1292,'Medical Examinations'!$A:$J,COLUMN('Medical Examinations'!J1291),FALSE)</f>
        <v>Normal</v>
      </c>
      <c r="L1292" s="30">
        <f>VLOOKUP($A1292,'Hospitalisation Details'!$A:$K,COLUMN('Hospitalisation Details'!J1291),FALSE)</f>
        <v>29080</v>
      </c>
      <c r="M1292" s="23">
        <f>VLOOKUP($A1292,'Hospitalisation Details'!$A:$K,COLUMN('Hospitalisation Details'!F1291),FALSE)</f>
        <v>8522</v>
      </c>
      <c r="N1292" t="str">
        <f>VLOOKUP($A1292,'Hospitalisation Details'!$A:$K,COLUMN('Hospitalisation Details'!G1291),FALSE)</f>
        <v>Tier - 2</v>
      </c>
      <c r="O1292" t="str">
        <f>VLOOKUP($A1292,'Hospitalisation Details'!$A:$K,COLUMN('Hospitalisation Details'!H1291),FALSE)</f>
        <v>Tier - 2</v>
      </c>
      <c r="P1292" t="str">
        <f>VLOOKUP($A1292,'Hospitalisation Details'!$A:$K,COLUMN('Hospitalisation Details'!I1291),FALSE)</f>
        <v>R1011</v>
      </c>
      <c r="Q1292">
        <f>VLOOKUP($A1292,'Hospitalisation Details'!$A:$K,COLUMN('Hospitalisation Details'!K1291),FALSE)</f>
        <v>43</v>
      </c>
      <c r="R1292" t="str" cm="1">
        <f t="array" ref="R1292">_xlfn.IFS(
Q1292&lt;=10,"0-10",
Q1292&lt;=20,"11-20",
Q1292&lt;=30,"21-30",
Q1292&lt;=40,"31-40",
Q1292&lt;=50,"41-50",
Q1292&lt;=60,"51-60",
Q1292&lt;=70,"61-70"
)</f>
        <v>41-50</v>
      </c>
      <c r="S1292" t="str">
        <f t="shared" si="20"/>
        <v>No</v>
      </c>
    </row>
    <row r="1293" spans="1:19" ht="15.75" x14ac:dyDescent="0.25">
      <c r="A1293" s="36" t="s">
        <v>1333</v>
      </c>
      <c r="B1293" t="str">
        <f>VLOOKUP(A1293,'Customer Names'!A:E,COLUMN('Customer Names'!D1292),FALSE)</f>
        <v>Ms. Laura</v>
      </c>
      <c r="C1293">
        <f>VLOOKUP($A1293,'Medical Examinations'!$A:$J,COLUMN('Medical Examinations'!B1292),FALSE)</f>
        <v>30.9</v>
      </c>
      <c r="D1293">
        <f>VLOOKUP($A1293,'Medical Examinations'!$A:$J,COLUMN('Medical Examinations'!C1292),FALSE)</f>
        <v>5.04</v>
      </c>
      <c r="E1293" t="str">
        <f>VLOOKUP($A1293,'Medical Examinations'!$A:$J,COLUMN('Medical Examinations'!D1292),FALSE)</f>
        <v>No</v>
      </c>
      <c r="F1293" t="str">
        <f>VLOOKUP($A1293,'Medical Examinations'!$A:$J,COLUMN('Medical Examinations'!E1292),FALSE)</f>
        <v>No</v>
      </c>
      <c r="G1293" t="str">
        <f>VLOOKUP($A1293,'Medical Examinations'!$A:$J,COLUMN('Medical Examinations'!F1292),FALSE)</f>
        <v>No</v>
      </c>
      <c r="H1293">
        <f>VLOOKUP($A1293,'Medical Examinations'!$A:$J,COLUMN('Medical Examinations'!G1292),FALSE)</f>
        <v>0</v>
      </c>
      <c r="I1293" t="str">
        <f>VLOOKUP($A1293,'Medical Examinations'!$A:$J,COLUMN('Medical Examinations'!H1292),FALSE)</f>
        <v>No</v>
      </c>
      <c r="J1293" t="str">
        <f>VLOOKUP($A1293,'Medical Examinations'!$A:$J,COLUMN('Medical Examinations'!I1292),FALSE)</f>
        <v>Obesity</v>
      </c>
      <c r="K1293" t="str">
        <f>VLOOKUP($A1293,'Medical Examinations'!$A:$J,COLUMN('Medical Examinations'!J1292),FALSE)</f>
        <v>Normal</v>
      </c>
      <c r="L1293" s="30">
        <f>VLOOKUP($A1293,'Hospitalisation Details'!$A:$K,COLUMN('Hospitalisation Details'!J1292),FALSE)</f>
        <v>28488</v>
      </c>
      <c r="M1293" s="23">
        <f>VLOOKUP($A1293,'Hospitalisation Details'!$A:$K,COLUMN('Hospitalisation Details'!F1292),FALSE)</f>
        <v>8520.0300000000007</v>
      </c>
      <c r="N1293" t="str">
        <f>VLOOKUP($A1293,'Hospitalisation Details'!$A:$K,COLUMN('Hospitalisation Details'!G1292),FALSE)</f>
        <v>Tier - 2</v>
      </c>
      <c r="O1293" t="str">
        <f>VLOOKUP($A1293,'Hospitalisation Details'!$A:$K,COLUMN('Hospitalisation Details'!H1292),FALSE)</f>
        <v>Tier - 3</v>
      </c>
      <c r="P1293" t="str">
        <f>VLOOKUP($A1293,'Hospitalisation Details'!$A:$K,COLUMN('Hospitalisation Details'!I1292),FALSE)</f>
        <v>R1011</v>
      </c>
      <c r="Q1293">
        <f>VLOOKUP($A1293,'Hospitalisation Details'!$A:$K,COLUMN('Hospitalisation Details'!K1292),FALSE)</f>
        <v>45</v>
      </c>
      <c r="R1293" t="str" cm="1">
        <f t="array" ref="R1293">_xlfn.IFS(
Q1293&lt;=10,"0-10",
Q1293&lt;=20,"11-20",
Q1293&lt;=30,"21-30",
Q1293&lt;=40,"31-40",
Q1293&lt;=50,"41-50",
Q1293&lt;=60,"51-60",
Q1293&lt;=70,"61-70"
)</f>
        <v>41-50</v>
      </c>
      <c r="S1293" t="str">
        <f t="shared" si="20"/>
        <v>No</v>
      </c>
    </row>
    <row r="1294" spans="1:19" ht="15.75" x14ac:dyDescent="0.25">
      <c r="A1294" s="36" t="s">
        <v>1334</v>
      </c>
      <c r="B1294" t="str">
        <f>VLOOKUP(A1294,'Customer Names'!A:E,COLUMN('Customer Names'!D1293),FALSE)</f>
        <v>Ms. Amy</v>
      </c>
      <c r="C1294">
        <f>VLOOKUP($A1294,'Medical Examinations'!$A:$J,COLUMN('Medical Examinations'!B1293),FALSE)</f>
        <v>28.6</v>
      </c>
      <c r="D1294">
        <f>VLOOKUP($A1294,'Medical Examinations'!$A:$J,COLUMN('Medical Examinations'!C1293),FALSE)</f>
        <v>5.42</v>
      </c>
      <c r="E1294" t="str">
        <f>VLOOKUP($A1294,'Medical Examinations'!$A:$J,COLUMN('Medical Examinations'!D1293),FALSE)</f>
        <v>No</v>
      </c>
      <c r="F1294" t="str">
        <f>VLOOKUP($A1294,'Medical Examinations'!$A:$J,COLUMN('Medical Examinations'!E1293),FALSE)</f>
        <v>No</v>
      </c>
      <c r="G1294" t="str">
        <f>VLOOKUP($A1294,'Medical Examinations'!$A:$J,COLUMN('Medical Examinations'!F1293),FALSE)</f>
        <v>No</v>
      </c>
      <c r="H1294">
        <f>VLOOKUP($A1294,'Medical Examinations'!$A:$J,COLUMN('Medical Examinations'!G1293),FALSE)</f>
        <v>0</v>
      </c>
      <c r="I1294" t="str">
        <f>VLOOKUP($A1294,'Medical Examinations'!$A:$J,COLUMN('Medical Examinations'!H1293),FALSE)</f>
        <v>No</v>
      </c>
      <c r="J1294" t="str">
        <f>VLOOKUP($A1294,'Medical Examinations'!$A:$J,COLUMN('Medical Examinations'!I1293),FALSE)</f>
        <v>Overweight</v>
      </c>
      <c r="K1294" t="str">
        <f>VLOOKUP($A1294,'Medical Examinations'!$A:$J,COLUMN('Medical Examinations'!J1293),FALSE)</f>
        <v>Normal</v>
      </c>
      <c r="L1294" s="30">
        <f>VLOOKUP($A1294,'Hospitalisation Details'!$A:$K,COLUMN('Hospitalisation Details'!J1293),FALSE)</f>
        <v>28297</v>
      </c>
      <c r="M1294" s="23">
        <f>VLOOKUP($A1294,'Hospitalisation Details'!$A:$K,COLUMN('Hospitalisation Details'!F1293),FALSE)</f>
        <v>8516.83</v>
      </c>
      <c r="N1294" t="str">
        <f>VLOOKUP($A1294,'Hospitalisation Details'!$A:$K,COLUMN('Hospitalisation Details'!G1293),FALSE)</f>
        <v>Tier - 2</v>
      </c>
      <c r="O1294" t="str">
        <f>VLOOKUP($A1294,'Hospitalisation Details'!$A:$K,COLUMN('Hospitalisation Details'!H1293),FALSE)</f>
        <v>Tier - 1</v>
      </c>
      <c r="P1294" t="str">
        <f>VLOOKUP($A1294,'Hospitalisation Details'!$A:$K,COLUMN('Hospitalisation Details'!I1293),FALSE)</f>
        <v>R1013</v>
      </c>
      <c r="Q1294">
        <f>VLOOKUP($A1294,'Hospitalisation Details'!$A:$K,COLUMN('Hospitalisation Details'!K1293),FALSE)</f>
        <v>45</v>
      </c>
      <c r="R1294" t="str" cm="1">
        <f t="array" ref="R1294">_xlfn.IFS(
Q1294&lt;=10,"0-10",
Q1294&lt;=20,"11-20",
Q1294&lt;=30,"21-30",
Q1294&lt;=40,"31-40",
Q1294&lt;=50,"41-50",
Q1294&lt;=60,"51-60",
Q1294&lt;=70,"61-70"
)</f>
        <v>41-50</v>
      </c>
      <c r="S1294" t="str">
        <f t="shared" si="20"/>
        <v>No</v>
      </c>
    </row>
    <row r="1295" spans="1:19" ht="15.75" x14ac:dyDescent="0.25">
      <c r="A1295" s="36" t="s">
        <v>1335</v>
      </c>
      <c r="B1295" t="str">
        <f>VLOOKUP(A1295,'Customer Names'!A:E,COLUMN('Customer Names'!D1294),FALSE)</f>
        <v>Ms. Katarina</v>
      </c>
      <c r="C1295">
        <f>VLOOKUP($A1295,'Medical Examinations'!$A:$J,COLUMN('Medical Examinations'!B1294),FALSE)</f>
        <v>27.83</v>
      </c>
      <c r="D1295">
        <f>VLOOKUP($A1295,'Medical Examinations'!$A:$J,COLUMN('Medical Examinations'!C1294),FALSE)</f>
        <v>5.39</v>
      </c>
      <c r="E1295" t="str">
        <f>VLOOKUP($A1295,'Medical Examinations'!$A:$J,COLUMN('Medical Examinations'!D1294),FALSE)</f>
        <v>No</v>
      </c>
      <c r="F1295" t="str">
        <f>VLOOKUP($A1295,'Medical Examinations'!$A:$J,COLUMN('Medical Examinations'!E1294),FALSE)</f>
        <v>No</v>
      </c>
      <c r="G1295" t="str">
        <f>VLOOKUP($A1295,'Medical Examinations'!$A:$J,COLUMN('Medical Examinations'!F1294),FALSE)</f>
        <v>No</v>
      </c>
      <c r="H1295">
        <f>VLOOKUP($A1295,'Medical Examinations'!$A:$J,COLUMN('Medical Examinations'!G1294),FALSE)</f>
        <v>0</v>
      </c>
      <c r="I1295" t="str">
        <f>VLOOKUP($A1295,'Medical Examinations'!$A:$J,COLUMN('Medical Examinations'!H1294),FALSE)</f>
        <v>No</v>
      </c>
      <c r="J1295" t="str">
        <f>VLOOKUP($A1295,'Medical Examinations'!$A:$J,COLUMN('Medical Examinations'!I1294),FALSE)</f>
        <v>Overweight</v>
      </c>
      <c r="K1295" t="str">
        <f>VLOOKUP($A1295,'Medical Examinations'!$A:$J,COLUMN('Medical Examinations'!J1294),FALSE)</f>
        <v>Normal</v>
      </c>
      <c r="L1295" s="30">
        <f>VLOOKUP($A1295,'Hospitalisation Details'!$A:$K,COLUMN('Hospitalisation Details'!J1294),FALSE)</f>
        <v>28485</v>
      </c>
      <c r="M1295" s="23">
        <f>VLOOKUP($A1295,'Hospitalisation Details'!$A:$K,COLUMN('Hospitalisation Details'!F1294),FALSE)</f>
        <v>8515.76</v>
      </c>
      <c r="N1295" t="str">
        <f>VLOOKUP($A1295,'Hospitalisation Details'!$A:$K,COLUMN('Hospitalisation Details'!G1294),FALSE)</f>
        <v>Tier - 2</v>
      </c>
      <c r="O1295" t="str">
        <f>VLOOKUP($A1295,'Hospitalisation Details'!$A:$K,COLUMN('Hospitalisation Details'!H1294),FALSE)</f>
        <v>Tier - 2</v>
      </c>
      <c r="P1295" t="str">
        <f>VLOOKUP($A1295,'Hospitalisation Details'!$A:$K,COLUMN('Hospitalisation Details'!I1294),FALSE)</f>
        <v>R1013</v>
      </c>
      <c r="Q1295">
        <f>VLOOKUP($A1295,'Hospitalisation Details'!$A:$K,COLUMN('Hospitalisation Details'!K1294),FALSE)</f>
        <v>45</v>
      </c>
      <c r="R1295" t="str" cm="1">
        <f t="array" ref="R1295">_xlfn.IFS(
Q1295&lt;=10,"0-10",
Q1295&lt;=20,"11-20",
Q1295&lt;=30,"21-30",
Q1295&lt;=40,"31-40",
Q1295&lt;=50,"41-50",
Q1295&lt;=60,"51-60",
Q1295&lt;=70,"61-70"
)</f>
        <v>41-50</v>
      </c>
      <c r="S1295" t="str">
        <f t="shared" si="20"/>
        <v>No</v>
      </c>
    </row>
    <row r="1296" spans="1:19" ht="15.75" x14ac:dyDescent="0.25">
      <c r="A1296" s="36" t="s">
        <v>1336</v>
      </c>
      <c r="B1296" t="str">
        <f>VLOOKUP(A1296,'Customer Names'!A:E,COLUMN('Customer Names'!D1295),FALSE)</f>
        <v>Mr. B.J.</v>
      </c>
      <c r="C1296">
        <f>VLOOKUP($A1296,'Medical Examinations'!$A:$J,COLUMN('Medical Examinations'!B1295),FALSE)</f>
        <v>39.64</v>
      </c>
      <c r="D1296">
        <f>VLOOKUP($A1296,'Medical Examinations'!$A:$J,COLUMN('Medical Examinations'!C1295),FALSE)</f>
        <v>6</v>
      </c>
      <c r="E1296" t="str">
        <f>VLOOKUP($A1296,'Medical Examinations'!$A:$J,COLUMN('Medical Examinations'!D1295),FALSE)</f>
        <v>No</v>
      </c>
      <c r="F1296" t="str">
        <f>VLOOKUP($A1296,'Medical Examinations'!$A:$J,COLUMN('Medical Examinations'!E1295),FALSE)</f>
        <v>No</v>
      </c>
      <c r="G1296" t="str">
        <f>VLOOKUP($A1296,'Medical Examinations'!$A:$J,COLUMN('Medical Examinations'!F1295),FALSE)</f>
        <v>Yes</v>
      </c>
      <c r="H1296">
        <f>VLOOKUP($A1296,'Medical Examinations'!$A:$J,COLUMN('Medical Examinations'!G1295),FALSE)</f>
        <v>1</v>
      </c>
      <c r="I1296" t="str">
        <f>VLOOKUP($A1296,'Medical Examinations'!$A:$J,COLUMN('Medical Examinations'!H1295),FALSE)</f>
        <v>No</v>
      </c>
      <c r="J1296" t="str">
        <f>VLOOKUP($A1296,'Medical Examinations'!$A:$J,COLUMN('Medical Examinations'!I1295),FALSE)</f>
        <v>Obesity</v>
      </c>
      <c r="K1296" t="str">
        <f>VLOOKUP($A1296,'Medical Examinations'!$A:$J,COLUMN('Medical Examinations'!J1295),FALSE)</f>
        <v>Prediabetes</v>
      </c>
      <c r="L1296" s="30">
        <f>VLOOKUP($A1296,'Hospitalisation Details'!$A:$K,COLUMN('Hospitalisation Details'!J1295),FALSE)</f>
        <v>34283</v>
      </c>
      <c r="M1296" s="23">
        <f>VLOOKUP($A1296,'Hospitalisation Details'!$A:$K,COLUMN('Hospitalisation Details'!F1295),FALSE)</f>
        <v>8471.65</v>
      </c>
      <c r="N1296" t="str">
        <f>VLOOKUP($A1296,'Hospitalisation Details'!$A:$K,COLUMN('Hospitalisation Details'!G1295),FALSE)</f>
        <v>Tier - 2</v>
      </c>
      <c r="O1296" t="str">
        <f>VLOOKUP($A1296,'Hospitalisation Details'!$A:$K,COLUMN('Hospitalisation Details'!H1295),FALSE)</f>
        <v>Tier - 1</v>
      </c>
      <c r="P1296" t="str">
        <f>VLOOKUP($A1296,'Hospitalisation Details'!$A:$K,COLUMN('Hospitalisation Details'!I1295),FALSE)</f>
        <v>R1012</v>
      </c>
      <c r="Q1296">
        <f>VLOOKUP($A1296,'Hospitalisation Details'!$A:$K,COLUMN('Hospitalisation Details'!K1295),FALSE)</f>
        <v>29</v>
      </c>
      <c r="R1296" t="str" cm="1">
        <f t="array" ref="R1296">_xlfn.IFS(
Q1296&lt;=10,"0-10",
Q1296&lt;=20,"11-20",
Q1296&lt;=30,"21-30",
Q1296&lt;=40,"31-40",
Q1296&lt;=50,"41-50",
Q1296&lt;=60,"51-60",
Q1296&lt;=70,"61-70"
)</f>
        <v>21-30</v>
      </c>
      <c r="S1296" t="str">
        <f t="shared" si="20"/>
        <v>Yes</v>
      </c>
    </row>
    <row r="1297" spans="1:19" ht="15.75" x14ac:dyDescent="0.25">
      <c r="A1297" s="36" t="s">
        <v>1337</v>
      </c>
      <c r="B1297" t="str">
        <f>VLOOKUP(A1297,'Customer Names'!A:E,COLUMN('Customer Names'!D1296),FALSE)</f>
        <v>Ms. Alison</v>
      </c>
      <c r="C1297">
        <f>VLOOKUP($A1297,'Medical Examinations'!$A:$J,COLUMN('Medical Examinations'!B1296),FALSE)</f>
        <v>38.479999999999997</v>
      </c>
      <c r="D1297">
        <f>VLOOKUP($A1297,'Medical Examinations'!$A:$J,COLUMN('Medical Examinations'!C1296),FALSE)</f>
        <v>6.02</v>
      </c>
      <c r="E1297" t="str">
        <f>VLOOKUP($A1297,'Medical Examinations'!$A:$J,COLUMN('Medical Examinations'!D1296),FALSE)</f>
        <v>No</v>
      </c>
      <c r="F1297" t="str">
        <f>VLOOKUP($A1297,'Medical Examinations'!$A:$J,COLUMN('Medical Examinations'!E1296),FALSE)</f>
        <v>No</v>
      </c>
      <c r="G1297" t="str">
        <f>VLOOKUP($A1297,'Medical Examinations'!$A:$J,COLUMN('Medical Examinations'!F1296),FALSE)</f>
        <v>No</v>
      </c>
      <c r="H1297">
        <f>VLOOKUP($A1297,'Medical Examinations'!$A:$J,COLUMN('Medical Examinations'!G1296),FALSE)</f>
        <v>1</v>
      </c>
      <c r="I1297" t="str">
        <f>VLOOKUP($A1297,'Medical Examinations'!$A:$J,COLUMN('Medical Examinations'!H1296),FALSE)</f>
        <v>No</v>
      </c>
      <c r="J1297" t="str">
        <f>VLOOKUP($A1297,'Medical Examinations'!$A:$J,COLUMN('Medical Examinations'!I1296),FALSE)</f>
        <v>Obesity</v>
      </c>
      <c r="K1297" t="str">
        <f>VLOOKUP($A1297,'Medical Examinations'!$A:$J,COLUMN('Medical Examinations'!J1296),FALSE)</f>
        <v>Prediabetes</v>
      </c>
      <c r="L1297" s="30">
        <f>VLOOKUP($A1297,'Hospitalisation Details'!$A:$K,COLUMN('Hospitalisation Details'!J1296),FALSE)</f>
        <v>33856</v>
      </c>
      <c r="M1297" s="23">
        <f>VLOOKUP($A1297,'Hospitalisation Details'!$A:$K,COLUMN('Hospitalisation Details'!F1296),FALSE)</f>
        <v>8466.35</v>
      </c>
      <c r="N1297" t="str">
        <f>VLOOKUP($A1297,'Hospitalisation Details'!$A:$K,COLUMN('Hospitalisation Details'!G1296),FALSE)</f>
        <v>Tier - 2</v>
      </c>
      <c r="O1297" t="str">
        <f>VLOOKUP($A1297,'Hospitalisation Details'!$A:$K,COLUMN('Hospitalisation Details'!H1296),FALSE)</f>
        <v>Tier - 2</v>
      </c>
      <c r="P1297" t="str">
        <f>VLOOKUP($A1297,'Hospitalisation Details'!$A:$K,COLUMN('Hospitalisation Details'!I1296),FALSE)</f>
        <v>R1012</v>
      </c>
      <c r="Q1297">
        <f>VLOOKUP($A1297,'Hospitalisation Details'!$A:$K,COLUMN('Hospitalisation Details'!K1296),FALSE)</f>
        <v>30</v>
      </c>
      <c r="R1297" t="str" cm="1">
        <f t="array" ref="R1297">_xlfn.IFS(
Q1297&lt;=10,"0-10",
Q1297&lt;=20,"11-20",
Q1297&lt;=30,"21-30",
Q1297&lt;=40,"31-40",
Q1297&lt;=50,"41-50",
Q1297&lt;=60,"51-60",
Q1297&lt;=70,"61-70"
)</f>
        <v>21-30</v>
      </c>
      <c r="S1297" t="str">
        <f t="shared" si="20"/>
        <v>Yes</v>
      </c>
    </row>
    <row r="1298" spans="1:19" ht="15.75" x14ac:dyDescent="0.25">
      <c r="A1298" s="36" t="s">
        <v>1338</v>
      </c>
      <c r="B1298" t="str">
        <f>VLOOKUP(A1298,'Customer Names'!A:E,COLUMN('Customer Names'!D1297),FALSE)</f>
        <v>Mr. Neil</v>
      </c>
      <c r="C1298">
        <f>VLOOKUP($A1298,'Medical Examinations'!$A:$J,COLUMN('Medical Examinations'!B1297),FALSE)</f>
        <v>36.200000000000003</v>
      </c>
      <c r="D1298">
        <f>VLOOKUP($A1298,'Medical Examinations'!$A:$J,COLUMN('Medical Examinations'!C1297),FALSE)</f>
        <v>4.62</v>
      </c>
      <c r="E1298" t="str">
        <f>VLOOKUP($A1298,'Medical Examinations'!$A:$J,COLUMN('Medical Examinations'!D1297),FALSE)</f>
        <v>No</v>
      </c>
      <c r="F1298" t="str">
        <f>VLOOKUP($A1298,'Medical Examinations'!$A:$J,COLUMN('Medical Examinations'!E1297),FALSE)</f>
        <v>No</v>
      </c>
      <c r="G1298" t="str">
        <f>VLOOKUP($A1298,'Medical Examinations'!$A:$J,COLUMN('Medical Examinations'!F1297),FALSE)</f>
        <v>No</v>
      </c>
      <c r="H1298">
        <f>VLOOKUP($A1298,'Medical Examinations'!$A:$J,COLUMN('Medical Examinations'!G1297),FALSE)</f>
        <v>2</v>
      </c>
      <c r="I1298" t="str">
        <f>VLOOKUP($A1298,'Medical Examinations'!$A:$J,COLUMN('Medical Examinations'!H1297),FALSE)</f>
        <v>No</v>
      </c>
      <c r="J1298" t="str">
        <f>VLOOKUP($A1298,'Medical Examinations'!$A:$J,COLUMN('Medical Examinations'!I1297),FALSE)</f>
        <v>Obesity</v>
      </c>
      <c r="K1298" t="str">
        <f>VLOOKUP($A1298,'Medical Examinations'!$A:$J,COLUMN('Medical Examinations'!J1297),FALSE)</f>
        <v>Normal</v>
      </c>
      <c r="L1298" s="30">
        <f>VLOOKUP($A1298,'Hospitalisation Details'!$A:$K,COLUMN('Hospitalisation Details'!J1297),FALSE)</f>
        <v>26659</v>
      </c>
      <c r="M1298" s="23">
        <f>VLOOKUP($A1298,'Hospitalisation Details'!$A:$K,COLUMN('Hospitalisation Details'!F1297),FALSE)</f>
        <v>8457.82</v>
      </c>
      <c r="N1298" t="str">
        <f>VLOOKUP($A1298,'Hospitalisation Details'!$A:$K,COLUMN('Hospitalisation Details'!G1297),FALSE)</f>
        <v>Tier - 2</v>
      </c>
      <c r="O1298" t="str">
        <f>VLOOKUP($A1298,'Hospitalisation Details'!$A:$K,COLUMN('Hospitalisation Details'!H1297),FALSE)</f>
        <v>Tier - 3</v>
      </c>
      <c r="P1298" t="str">
        <f>VLOOKUP($A1298,'Hospitalisation Details'!$A:$K,COLUMN('Hospitalisation Details'!I1297),FALSE)</f>
        <v>R1011</v>
      </c>
      <c r="Q1298">
        <f>VLOOKUP($A1298,'Hospitalisation Details'!$A:$K,COLUMN('Hospitalisation Details'!K1297),FALSE)</f>
        <v>50</v>
      </c>
      <c r="R1298" t="str" cm="1">
        <f t="array" ref="R1298">_xlfn.IFS(
Q1298&lt;=10,"0-10",
Q1298&lt;=20,"11-20",
Q1298&lt;=30,"21-30",
Q1298&lt;=40,"31-40",
Q1298&lt;=50,"41-50",
Q1298&lt;=60,"51-60",
Q1298&lt;=70,"61-70"
)</f>
        <v>41-50</v>
      </c>
      <c r="S1298" t="str">
        <f t="shared" si="20"/>
        <v>No</v>
      </c>
    </row>
    <row r="1299" spans="1:19" ht="15.75" x14ac:dyDescent="0.25">
      <c r="A1299" s="36" t="s">
        <v>1339</v>
      </c>
      <c r="B1299" t="str">
        <f>VLOOKUP(A1299,'Customer Names'!A:E,COLUMN('Customer Names'!D1298),FALSE)</f>
        <v>Mrs. Anne</v>
      </c>
      <c r="C1299">
        <f>VLOOKUP($A1299,'Medical Examinations'!$A:$J,COLUMN('Medical Examinations'!B1298),FALSE)</f>
        <v>27.13</v>
      </c>
      <c r="D1299">
        <f>VLOOKUP($A1299,'Medical Examinations'!$A:$J,COLUMN('Medical Examinations'!C1298),FALSE)</f>
        <v>5.59</v>
      </c>
      <c r="E1299" t="str">
        <f>VLOOKUP($A1299,'Medical Examinations'!$A:$J,COLUMN('Medical Examinations'!D1298),FALSE)</f>
        <v>No</v>
      </c>
      <c r="F1299" t="str">
        <f>VLOOKUP($A1299,'Medical Examinations'!$A:$J,COLUMN('Medical Examinations'!E1298),FALSE)</f>
        <v>No</v>
      </c>
      <c r="G1299" t="str">
        <f>VLOOKUP($A1299,'Medical Examinations'!$A:$J,COLUMN('Medical Examinations'!F1298),FALSE)</f>
        <v>No</v>
      </c>
      <c r="H1299">
        <f>VLOOKUP($A1299,'Medical Examinations'!$A:$J,COLUMN('Medical Examinations'!G1298),FALSE)</f>
        <v>1</v>
      </c>
      <c r="I1299" t="str">
        <f>VLOOKUP($A1299,'Medical Examinations'!$A:$J,COLUMN('Medical Examinations'!H1298),FALSE)</f>
        <v>No</v>
      </c>
      <c r="J1299" t="str">
        <f>VLOOKUP($A1299,'Medical Examinations'!$A:$J,COLUMN('Medical Examinations'!I1298),FALSE)</f>
        <v>Overweight</v>
      </c>
      <c r="K1299" t="str">
        <f>VLOOKUP($A1299,'Medical Examinations'!$A:$J,COLUMN('Medical Examinations'!J1298),FALSE)</f>
        <v>Normal</v>
      </c>
      <c r="L1299" s="30">
        <f>VLOOKUP($A1299,'Hospitalisation Details'!$A:$K,COLUMN('Hospitalisation Details'!J1298),FALSE)</f>
        <v>30852</v>
      </c>
      <c r="M1299" s="23">
        <f>VLOOKUP($A1299,'Hospitalisation Details'!$A:$K,COLUMN('Hospitalisation Details'!F1298),FALSE)</f>
        <v>8450.82</v>
      </c>
      <c r="N1299" t="str">
        <f>VLOOKUP($A1299,'Hospitalisation Details'!$A:$K,COLUMN('Hospitalisation Details'!G1298),FALSE)</f>
        <v>Tier - 2</v>
      </c>
      <c r="O1299" t="str">
        <f>VLOOKUP($A1299,'Hospitalisation Details'!$A:$K,COLUMN('Hospitalisation Details'!H1298),FALSE)</f>
        <v>Tier - 2</v>
      </c>
      <c r="P1299" t="str">
        <f>VLOOKUP($A1299,'Hospitalisation Details'!$A:$K,COLUMN('Hospitalisation Details'!I1298),FALSE)</f>
        <v>R1025</v>
      </c>
      <c r="Q1299">
        <f>VLOOKUP($A1299,'Hospitalisation Details'!$A:$K,COLUMN('Hospitalisation Details'!K1298),FALSE)</f>
        <v>38</v>
      </c>
      <c r="R1299" t="str" cm="1">
        <f t="array" ref="R1299">_xlfn.IFS(
Q1299&lt;=10,"0-10",
Q1299&lt;=20,"11-20",
Q1299&lt;=30,"21-30",
Q1299&lt;=40,"31-40",
Q1299&lt;=50,"41-50",
Q1299&lt;=60,"51-60",
Q1299&lt;=70,"61-70"
)</f>
        <v>31-40</v>
      </c>
      <c r="S1299" t="str">
        <f t="shared" si="20"/>
        <v>No</v>
      </c>
    </row>
    <row r="1300" spans="1:19" ht="15.75" x14ac:dyDescent="0.25">
      <c r="A1300" s="36" t="s">
        <v>1340</v>
      </c>
      <c r="B1300" t="str">
        <f>VLOOKUP(A1300,'Customer Names'!A:E,COLUMN('Customer Names'!D1299),FALSE)</f>
        <v>Ms. Sandra</v>
      </c>
      <c r="C1300">
        <f>VLOOKUP($A1300,'Medical Examinations'!$A:$J,COLUMN('Medical Examinations'!B1299),FALSE)</f>
        <v>20.75</v>
      </c>
      <c r="D1300">
        <f>VLOOKUP($A1300,'Medical Examinations'!$A:$J,COLUMN('Medical Examinations'!C1299),FALSE)</f>
        <v>5.18</v>
      </c>
      <c r="E1300" t="str">
        <f>VLOOKUP($A1300,'Medical Examinations'!$A:$J,COLUMN('Medical Examinations'!D1299),FALSE)</f>
        <v>Yes</v>
      </c>
      <c r="F1300" t="str">
        <f>VLOOKUP($A1300,'Medical Examinations'!$A:$J,COLUMN('Medical Examinations'!E1299),FALSE)</f>
        <v>No</v>
      </c>
      <c r="G1300" t="str">
        <f>VLOOKUP($A1300,'Medical Examinations'!$A:$J,COLUMN('Medical Examinations'!F1299),FALSE)</f>
        <v>No</v>
      </c>
      <c r="H1300">
        <f>VLOOKUP($A1300,'Medical Examinations'!$A:$J,COLUMN('Medical Examinations'!G1299),FALSE)</f>
        <v>2</v>
      </c>
      <c r="I1300" t="str">
        <f>VLOOKUP($A1300,'Medical Examinations'!$A:$J,COLUMN('Medical Examinations'!H1299),FALSE)</f>
        <v>No</v>
      </c>
      <c r="J1300" t="str">
        <f>VLOOKUP($A1300,'Medical Examinations'!$A:$J,COLUMN('Medical Examinations'!I1299),FALSE)</f>
        <v>Healthy Weight</v>
      </c>
      <c r="K1300" t="str">
        <f>VLOOKUP($A1300,'Medical Examinations'!$A:$J,COLUMN('Medical Examinations'!J1299),FALSE)</f>
        <v>Normal</v>
      </c>
      <c r="L1300" s="30">
        <f>VLOOKUP($A1300,'Hospitalisation Details'!$A:$K,COLUMN('Hospitalisation Details'!J1299),FALSE)</f>
        <v>24270</v>
      </c>
      <c r="M1300" s="23">
        <f>VLOOKUP($A1300,'Hospitalisation Details'!$A:$K,COLUMN('Hospitalisation Details'!F1299),FALSE)</f>
        <v>8448.66</v>
      </c>
      <c r="N1300" t="str">
        <f>VLOOKUP($A1300,'Hospitalisation Details'!$A:$K,COLUMN('Hospitalisation Details'!G1299),FALSE)</f>
        <v>Tier - 3</v>
      </c>
      <c r="O1300" t="str">
        <f>VLOOKUP($A1300,'Hospitalisation Details'!$A:$K,COLUMN('Hospitalisation Details'!H1299),FALSE)</f>
        <v>Tier - 1</v>
      </c>
      <c r="P1300" t="str">
        <f>VLOOKUP($A1300,'Hospitalisation Details'!$A:$K,COLUMN('Hospitalisation Details'!I1299),FALSE)</f>
        <v>R1013</v>
      </c>
      <c r="Q1300">
        <f>VLOOKUP($A1300,'Hospitalisation Details'!$A:$K,COLUMN('Hospitalisation Details'!K1299),FALSE)</f>
        <v>56</v>
      </c>
      <c r="R1300" t="str" cm="1">
        <f t="array" ref="R1300">_xlfn.IFS(
Q1300&lt;=10,"0-10",
Q1300&lt;=20,"11-20",
Q1300&lt;=30,"21-30",
Q1300&lt;=40,"31-40",
Q1300&lt;=50,"41-50",
Q1300&lt;=60,"51-60",
Q1300&lt;=70,"61-70"
)</f>
        <v>51-60</v>
      </c>
      <c r="S1300" t="str">
        <f t="shared" si="20"/>
        <v>No</v>
      </c>
    </row>
    <row r="1301" spans="1:19" ht="15.75" x14ac:dyDescent="0.25">
      <c r="A1301" s="36" t="s">
        <v>1341</v>
      </c>
      <c r="B1301" t="str">
        <f>VLOOKUP(A1301,'Customer Names'!A:E,COLUMN('Customer Names'!D1300),FALSE)</f>
        <v>Mr. Robert</v>
      </c>
      <c r="C1301">
        <f>VLOOKUP($A1301,'Medical Examinations'!$A:$J,COLUMN('Medical Examinations'!B1300),FALSE)</f>
        <v>26.6</v>
      </c>
      <c r="D1301">
        <f>VLOOKUP($A1301,'Medical Examinations'!$A:$J,COLUMN('Medical Examinations'!C1300),FALSE)</f>
        <v>6.29</v>
      </c>
      <c r="E1301" t="str">
        <f>VLOOKUP($A1301,'Medical Examinations'!$A:$J,COLUMN('Medical Examinations'!D1300),FALSE)</f>
        <v>No</v>
      </c>
      <c r="F1301" t="str">
        <f>VLOOKUP($A1301,'Medical Examinations'!$A:$J,COLUMN('Medical Examinations'!E1300),FALSE)</f>
        <v>No</v>
      </c>
      <c r="G1301" t="str">
        <f>VLOOKUP($A1301,'Medical Examinations'!$A:$J,COLUMN('Medical Examinations'!F1300),FALSE)</f>
        <v>No</v>
      </c>
      <c r="H1301">
        <f>VLOOKUP($A1301,'Medical Examinations'!$A:$J,COLUMN('Medical Examinations'!G1300),FALSE)</f>
        <v>2</v>
      </c>
      <c r="I1301" t="str">
        <f>VLOOKUP($A1301,'Medical Examinations'!$A:$J,COLUMN('Medical Examinations'!H1300),FALSE)</f>
        <v>No</v>
      </c>
      <c r="J1301" t="str">
        <f>VLOOKUP($A1301,'Medical Examinations'!$A:$J,COLUMN('Medical Examinations'!I1300),FALSE)</f>
        <v>Overweight</v>
      </c>
      <c r="K1301" t="str">
        <f>VLOOKUP($A1301,'Medical Examinations'!$A:$J,COLUMN('Medical Examinations'!J1300),FALSE)</f>
        <v>Prediabetes</v>
      </c>
      <c r="L1301" s="30">
        <f>VLOOKUP($A1301,'Hospitalisation Details'!$A:$K,COLUMN('Hospitalisation Details'!J1300),FALSE)</f>
        <v>26546</v>
      </c>
      <c r="M1301" s="23">
        <f>VLOOKUP($A1301,'Hospitalisation Details'!$A:$K,COLUMN('Hospitalisation Details'!F1300),FALSE)</f>
        <v>8444.4699999999993</v>
      </c>
      <c r="N1301" t="str">
        <f>VLOOKUP($A1301,'Hospitalisation Details'!$A:$K,COLUMN('Hospitalisation Details'!G1300),FALSE)</f>
        <v>Tier - 3</v>
      </c>
      <c r="O1301" t="str">
        <f>VLOOKUP($A1301,'Hospitalisation Details'!$A:$K,COLUMN('Hospitalisation Details'!H1300),FALSE)</f>
        <v>Tier - 1</v>
      </c>
      <c r="P1301" t="str">
        <f>VLOOKUP($A1301,'Hospitalisation Details'!$A:$K,COLUMN('Hospitalisation Details'!I1300),FALSE)</f>
        <v>R1011</v>
      </c>
      <c r="Q1301">
        <f>VLOOKUP($A1301,'Hospitalisation Details'!$A:$K,COLUMN('Hospitalisation Details'!K1300),FALSE)</f>
        <v>50</v>
      </c>
      <c r="R1301" t="str" cm="1">
        <f t="array" ref="R1301">_xlfn.IFS(
Q1301&lt;=10,"0-10",
Q1301&lt;=20,"11-20",
Q1301&lt;=30,"21-30",
Q1301&lt;=40,"31-40",
Q1301&lt;=50,"41-50",
Q1301&lt;=60,"51-60",
Q1301&lt;=70,"61-70"
)</f>
        <v>41-50</v>
      </c>
      <c r="S1301" t="str">
        <f t="shared" si="20"/>
        <v>Yes</v>
      </c>
    </row>
    <row r="1302" spans="1:19" ht="15.75" x14ac:dyDescent="0.25">
      <c r="A1302" s="36" t="s">
        <v>1342</v>
      </c>
      <c r="B1302" t="str">
        <f>VLOOKUP(A1302,'Customer Names'!A:E,COLUMN('Customer Names'!D1301),FALSE)</f>
        <v>Mr. Rodney</v>
      </c>
      <c r="C1302">
        <f>VLOOKUP($A1302,'Medical Examinations'!$A:$J,COLUMN('Medical Examinations'!B1301),FALSE)</f>
        <v>25.3</v>
      </c>
      <c r="D1302">
        <f>VLOOKUP($A1302,'Medical Examinations'!$A:$J,COLUMN('Medical Examinations'!C1301),FALSE)</f>
        <v>4.49</v>
      </c>
      <c r="E1302" t="str">
        <f>VLOOKUP($A1302,'Medical Examinations'!$A:$J,COLUMN('Medical Examinations'!D1301),FALSE)</f>
        <v>No</v>
      </c>
      <c r="F1302" t="str">
        <f>VLOOKUP($A1302,'Medical Examinations'!$A:$J,COLUMN('Medical Examinations'!E1301),FALSE)</f>
        <v>No</v>
      </c>
      <c r="G1302" t="str">
        <f>VLOOKUP($A1302,'Medical Examinations'!$A:$J,COLUMN('Medical Examinations'!F1301),FALSE)</f>
        <v>No</v>
      </c>
      <c r="H1302">
        <f>VLOOKUP($A1302,'Medical Examinations'!$A:$J,COLUMN('Medical Examinations'!G1301),FALSE)</f>
        <v>2</v>
      </c>
      <c r="I1302" t="str">
        <f>VLOOKUP($A1302,'Medical Examinations'!$A:$J,COLUMN('Medical Examinations'!H1301),FALSE)</f>
        <v>No</v>
      </c>
      <c r="J1302" t="str">
        <f>VLOOKUP($A1302,'Medical Examinations'!$A:$J,COLUMN('Medical Examinations'!I1301),FALSE)</f>
        <v>Overweight</v>
      </c>
      <c r="K1302" t="str">
        <f>VLOOKUP($A1302,'Medical Examinations'!$A:$J,COLUMN('Medical Examinations'!J1301),FALSE)</f>
        <v>Normal</v>
      </c>
      <c r="L1302" s="30">
        <f>VLOOKUP($A1302,'Hospitalisation Details'!$A:$K,COLUMN('Hospitalisation Details'!J1301),FALSE)</f>
        <v>26551</v>
      </c>
      <c r="M1302" s="23">
        <f>VLOOKUP($A1302,'Hospitalisation Details'!$A:$K,COLUMN('Hospitalisation Details'!F1301),FALSE)</f>
        <v>8442.67</v>
      </c>
      <c r="N1302" t="str">
        <f>VLOOKUP($A1302,'Hospitalisation Details'!$A:$K,COLUMN('Hospitalisation Details'!G1301),FALSE)</f>
        <v>Tier - 2</v>
      </c>
      <c r="O1302" t="str">
        <f>VLOOKUP($A1302,'Hospitalisation Details'!$A:$K,COLUMN('Hospitalisation Details'!H1301),FALSE)</f>
        <v>Tier - 3</v>
      </c>
      <c r="P1302" t="str">
        <f>VLOOKUP($A1302,'Hospitalisation Details'!$A:$K,COLUMN('Hospitalisation Details'!I1301),FALSE)</f>
        <v>R1013</v>
      </c>
      <c r="Q1302">
        <f>VLOOKUP($A1302,'Hospitalisation Details'!$A:$K,COLUMN('Hospitalisation Details'!K1301),FALSE)</f>
        <v>50</v>
      </c>
      <c r="R1302" t="str" cm="1">
        <f t="array" ref="R1302">_xlfn.IFS(
Q1302&lt;=10,"0-10",
Q1302&lt;=20,"11-20",
Q1302&lt;=30,"21-30",
Q1302&lt;=40,"31-40",
Q1302&lt;=50,"41-50",
Q1302&lt;=60,"51-60",
Q1302&lt;=70,"61-70"
)</f>
        <v>41-50</v>
      </c>
      <c r="S1302" t="str">
        <f t="shared" si="20"/>
        <v>No</v>
      </c>
    </row>
    <row r="1303" spans="1:19" ht="15.75" x14ac:dyDescent="0.25">
      <c r="A1303" s="36" t="s">
        <v>1343</v>
      </c>
      <c r="B1303" t="str">
        <f>VLOOKUP(A1303,'Customer Names'!A:E,COLUMN('Customer Names'!D1302),FALSE)</f>
        <v>Mr. Carl</v>
      </c>
      <c r="C1303">
        <f>VLOOKUP($A1303,'Medical Examinations'!$A:$J,COLUMN('Medical Examinations'!B1302),FALSE)</f>
        <v>18.84</v>
      </c>
      <c r="D1303">
        <f>VLOOKUP($A1303,'Medical Examinations'!$A:$J,COLUMN('Medical Examinations'!C1302),FALSE)</f>
        <v>11.82</v>
      </c>
      <c r="E1303" t="str">
        <f>VLOOKUP($A1303,'Medical Examinations'!$A:$J,COLUMN('Medical Examinations'!D1302),FALSE)</f>
        <v>Yes</v>
      </c>
      <c r="F1303" t="str">
        <f>VLOOKUP($A1303,'Medical Examinations'!$A:$J,COLUMN('Medical Examinations'!E1302),FALSE)</f>
        <v>No</v>
      </c>
      <c r="G1303" t="str">
        <f>VLOOKUP($A1303,'Medical Examinations'!$A:$J,COLUMN('Medical Examinations'!F1302),FALSE)</f>
        <v>Yes</v>
      </c>
      <c r="H1303">
        <f>VLOOKUP($A1303,'Medical Examinations'!$A:$J,COLUMN('Medical Examinations'!G1302),FALSE)</f>
        <v>1</v>
      </c>
      <c r="I1303" t="str">
        <f>VLOOKUP($A1303,'Medical Examinations'!$A:$J,COLUMN('Medical Examinations'!H1302),FALSE)</f>
        <v>No</v>
      </c>
      <c r="J1303" t="str">
        <f>VLOOKUP($A1303,'Medical Examinations'!$A:$J,COLUMN('Medical Examinations'!I1302),FALSE)</f>
        <v>Healthy Weight</v>
      </c>
      <c r="K1303" t="str">
        <f>VLOOKUP($A1303,'Medical Examinations'!$A:$J,COLUMN('Medical Examinations'!J1302),FALSE)</f>
        <v>Diabetes</v>
      </c>
      <c r="L1303" s="30">
        <f>VLOOKUP($A1303,'Hospitalisation Details'!$A:$K,COLUMN('Hospitalisation Details'!J1302),FALSE)</f>
        <v>23278</v>
      </c>
      <c r="M1303" s="23">
        <f>VLOOKUP($A1303,'Hospitalisation Details'!$A:$K,COLUMN('Hospitalisation Details'!F1302),FALSE)</f>
        <v>8440.0499999999993</v>
      </c>
      <c r="N1303" t="str">
        <f>VLOOKUP($A1303,'Hospitalisation Details'!$A:$K,COLUMN('Hospitalisation Details'!G1302),FALSE)</f>
        <v>Tier - 3</v>
      </c>
      <c r="O1303" t="str">
        <f>VLOOKUP($A1303,'Hospitalisation Details'!$A:$K,COLUMN('Hospitalisation Details'!H1302),FALSE)</f>
        <v>Tier - 2</v>
      </c>
      <c r="P1303" t="str">
        <f>VLOOKUP($A1303,'Hospitalisation Details'!$A:$K,COLUMN('Hospitalisation Details'!I1302),FALSE)</f>
        <v>R1013</v>
      </c>
      <c r="Q1303">
        <f>VLOOKUP($A1303,'Hospitalisation Details'!$A:$K,COLUMN('Hospitalisation Details'!K1302),FALSE)</f>
        <v>59</v>
      </c>
      <c r="R1303" t="str" cm="1">
        <f t="array" ref="R1303">_xlfn.IFS(
Q1303&lt;=10,"0-10",
Q1303&lt;=20,"11-20",
Q1303&lt;=30,"21-30",
Q1303&lt;=40,"31-40",
Q1303&lt;=50,"41-50",
Q1303&lt;=60,"51-60",
Q1303&lt;=70,"61-70"
)</f>
        <v>51-60</v>
      </c>
      <c r="S1303" t="str">
        <f t="shared" si="20"/>
        <v>Yes</v>
      </c>
    </row>
    <row r="1304" spans="1:19" ht="15.75" x14ac:dyDescent="0.25">
      <c r="A1304" s="36" t="s">
        <v>1344</v>
      </c>
      <c r="B1304" t="str">
        <f>VLOOKUP(A1304,'Customer Names'!A:E,COLUMN('Customer Names'!D1303),FALSE)</f>
        <v>Mr. Maximilian</v>
      </c>
      <c r="C1304">
        <f>VLOOKUP($A1304,'Medical Examinations'!$A:$J,COLUMN('Medical Examinations'!B1303),FALSE)</f>
        <v>19.57</v>
      </c>
      <c r="D1304">
        <f>VLOOKUP($A1304,'Medical Examinations'!$A:$J,COLUMN('Medical Examinations'!C1303),FALSE)</f>
        <v>7.41</v>
      </c>
      <c r="E1304" t="str">
        <f>VLOOKUP($A1304,'Medical Examinations'!$A:$J,COLUMN('Medical Examinations'!D1303),FALSE)</f>
        <v>Yes</v>
      </c>
      <c r="F1304" t="str">
        <f>VLOOKUP($A1304,'Medical Examinations'!$A:$J,COLUMN('Medical Examinations'!E1303),FALSE)</f>
        <v>No</v>
      </c>
      <c r="G1304" t="str">
        <f>VLOOKUP($A1304,'Medical Examinations'!$A:$J,COLUMN('Medical Examinations'!F1303),FALSE)</f>
        <v>No</v>
      </c>
      <c r="H1304">
        <f>VLOOKUP($A1304,'Medical Examinations'!$A:$J,COLUMN('Medical Examinations'!G1303),FALSE)</f>
        <v>1</v>
      </c>
      <c r="I1304" t="str">
        <f>VLOOKUP($A1304,'Medical Examinations'!$A:$J,COLUMN('Medical Examinations'!H1303),FALSE)</f>
        <v>No</v>
      </c>
      <c r="J1304" t="str">
        <f>VLOOKUP($A1304,'Medical Examinations'!$A:$J,COLUMN('Medical Examinations'!I1303),FALSE)</f>
        <v>Healthy Weight</v>
      </c>
      <c r="K1304" t="str">
        <f>VLOOKUP($A1304,'Medical Examinations'!$A:$J,COLUMN('Medical Examinations'!J1303),FALSE)</f>
        <v>Diabetes</v>
      </c>
      <c r="L1304" s="30">
        <f>VLOOKUP($A1304,'Hospitalisation Details'!$A:$K,COLUMN('Hospitalisation Details'!J1303),FALSE)</f>
        <v>27665</v>
      </c>
      <c r="M1304" s="23">
        <f>VLOOKUP($A1304,'Hospitalisation Details'!$A:$K,COLUMN('Hospitalisation Details'!F1303),FALSE)</f>
        <v>8428.07</v>
      </c>
      <c r="N1304" t="str">
        <f>VLOOKUP($A1304,'Hospitalisation Details'!$A:$K,COLUMN('Hospitalisation Details'!G1303),FALSE)</f>
        <v>Tier - 3</v>
      </c>
      <c r="O1304" t="str">
        <f>VLOOKUP($A1304,'Hospitalisation Details'!$A:$K,COLUMN('Hospitalisation Details'!H1303),FALSE)</f>
        <v>Tier - 2</v>
      </c>
      <c r="P1304" t="str">
        <f>VLOOKUP($A1304,'Hospitalisation Details'!$A:$K,COLUMN('Hospitalisation Details'!I1303),FALSE)</f>
        <v>R1012</v>
      </c>
      <c r="Q1304">
        <f>VLOOKUP($A1304,'Hospitalisation Details'!$A:$K,COLUMN('Hospitalisation Details'!K1303),FALSE)</f>
        <v>47</v>
      </c>
      <c r="R1304" t="str" cm="1">
        <f t="array" ref="R1304">_xlfn.IFS(
Q1304&lt;=10,"0-10",
Q1304&lt;=20,"11-20",
Q1304&lt;=30,"21-30",
Q1304&lt;=40,"31-40",
Q1304&lt;=50,"41-50",
Q1304&lt;=60,"51-60",
Q1304&lt;=70,"61-70"
)</f>
        <v>41-50</v>
      </c>
      <c r="S1304" t="str">
        <f t="shared" si="20"/>
        <v>Yes</v>
      </c>
    </row>
    <row r="1305" spans="1:19" ht="15.75" x14ac:dyDescent="0.25">
      <c r="A1305" s="36" t="s">
        <v>1345</v>
      </c>
      <c r="B1305" t="str">
        <f>VLOOKUP(A1305,'Customer Names'!A:E,COLUMN('Customer Names'!D1304),FALSE)</f>
        <v>Mr. Erik</v>
      </c>
      <c r="C1305">
        <f>VLOOKUP($A1305,'Medical Examinations'!$A:$J,COLUMN('Medical Examinations'!B1304),FALSE)</f>
        <v>30.495000000000001</v>
      </c>
      <c r="D1305">
        <f>VLOOKUP($A1305,'Medical Examinations'!$A:$J,COLUMN('Medical Examinations'!C1304),FALSE)</f>
        <v>5.97</v>
      </c>
      <c r="E1305" t="str">
        <f>VLOOKUP($A1305,'Medical Examinations'!$A:$J,COLUMN('Medical Examinations'!D1304),FALSE)</f>
        <v>No</v>
      </c>
      <c r="F1305" t="str">
        <f>VLOOKUP($A1305,'Medical Examinations'!$A:$J,COLUMN('Medical Examinations'!E1304),FALSE)</f>
        <v>No</v>
      </c>
      <c r="G1305" t="str">
        <f>VLOOKUP($A1305,'Medical Examinations'!$A:$J,COLUMN('Medical Examinations'!F1304),FALSE)</f>
        <v>No</v>
      </c>
      <c r="H1305">
        <f>VLOOKUP($A1305,'Medical Examinations'!$A:$J,COLUMN('Medical Examinations'!G1304),FALSE)</f>
        <v>0</v>
      </c>
      <c r="I1305" t="str">
        <f>VLOOKUP($A1305,'Medical Examinations'!$A:$J,COLUMN('Medical Examinations'!H1304),FALSE)</f>
        <v>No</v>
      </c>
      <c r="J1305" t="str">
        <f>VLOOKUP($A1305,'Medical Examinations'!$A:$J,COLUMN('Medical Examinations'!I1304),FALSE)</f>
        <v>Obesity</v>
      </c>
      <c r="K1305" t="str">
        <f>VLOOKUP($A1305,'Medical Examinations'!$A:$J,COLUMN('Medical Examinations'!J1304),FALSE)</f>
        <v>Prediabetes</v>
      </c>
      <c r="L1305" s="30">
        <f>VLOOKUP($A1305,'Hospitalisation Details'!$A:$K,COLUMN('Hospitalisation Details'!J1304),FALSE)</f>
        <v>28372</v>
      </c>
      <c r="M1305" s="23">
        <f>VLOOKUP($A1305,'Hospitalisation Details'!$A:$K,COLUMN('Hospitalisation Details'!F1304),FALSE)</f>
        <v>8413.4599999999991</v>
      </c>
      <c r="N1305" t="str">
        <f>VLOOKUP($A1305,'Hospitalisation Details'!$A:$K,COLUMN('Hospitalisation Details'!G1304),FALSE)</f>
        <v>Tier - 3</v>
      </c>
      <c r="O1305" t="str">
        <f>VLOOKUP($A1305,'Hospitalisation Details'!$A:$K,COLUMN('Hospitalisation Details'!H1304),FALSE)</f>
        <v>Tier - 1</v>
      </c>
      <c r="P1305" t="str">
        <f>VLOOKUP($A1305,'Hospitalisation Details'!$A:$K,COLUMN('Hospitalisation Details'!I1304),FALSE)</f>
        <v>R1012</v>
      </c>
      <c r="Q1305">
        <f>VLOOKUP($A1305,'Hospitalisation Details'!$A:$K,COLUMN('Hospitalisation Details'!K1304),FALSE)</f>
        <v>45</v>
      </c>
      <c r="R1305" t="str" cm="1">
        <f t="array" ref="R1305">_xlfn.IFS(
Q1305&lt;=10,"0-10",
Q1305&lt;=20,"11-20",
Q1305&lt;=30,"21-30",
Q1305&lt;=40,"31-40",
Q1305&lt;=50,"41-50",
Q1305&lt;=60,"51-60",
Q1305&lt;=70,"61-70"
)</f>
        <v>41-50</v>
      </c>
      <c r="S1305" t="str">
        <f t="shared" si="20"/>
        <v>Yes</v>
      </c>
    </row>
    <row r="1306" spans="1:19" ht="15.75" x14ac:dyDescent="0.25">
      <c r="A1306" s="36" t="s">
        <v>1346</v>
      </c>
      <c r="B1306" t="str">
        <f>VLOOKUP(A1306,'Customer Names'!A:E,COLUMN('Customer Names'!D1305),FALSE)</f>
        <v>Mr. Christopher</v>
      </c>
      <c r="C1306">
        <f>VLOOKUP($A1306,'Medical Examinations'!$A:$J,COLUMN('Medical Examinations'!B1305),FALSE)</f>
        <v>30.114999999999998</v>
      </c>
      <c r="D1306">
        <f>VLOOKUP($A1306,'Medical Examinations'!$A:$J,COLUMN('Medical Examinations'!C1305),FALSE)</f>
        <v>5.74</v>
      </c>
      <c r="E1306" t="str">
        <f>VLOOKUP($A1306,'Medical Examinations'!$A:$J,COLUMN('Medical Examinations'!D1305),FALSE)</f>
        <v>No</v>
      </c>
      <c r="F1306" t="str">
        <f>VLOOKUP($A1306,'Medical Examinations'!$A:$J,COLUMN('Medical Examinations'!E1305),FALSE)</f>
        <v>No</v>
      </c>
      <c r="G1306" t="str">
        <f>VLOOKUP($A1306,'Medical Examinations'!$A:$J,COLUMN('Medical Examinations'!F1305),FALSE)</f>
        <v>Yes</v>
      </c>
      <c r="H1306">
        <f>VLOOKUP($A1306,'Medical Examinations'!$A:$J,COLUMN('Medical Examinations'!G1305),FALSE)</f>
        <v>1</v>
      </c>
      <c r="I1306" t="str">
        <f>VLOOKUP($A1306,'Medical Examinations'!$A:$J,COLUMN('Medical Examinations'!H1305),FALSE)</f>
        <v>No</v>
      </c>
      <c r="J1306" t="str">
        <f>VLOOKUP($A1306,'Medical Examinations'!$A:$J,COLUMN('Medical Examinations'!I1305),FALSE)</f>
        <v>Obesity</v>
      </c>
      <c r="K1306" t="str">
        <f>VLOOKUP($A1306,'Medical Examinations'!$A:$J,COLUMN('Medical Examinations'!J1305),FALSE)</f>
        <v>Prediabetes</v>
      </c>
      <c r="L1306" s="30">
        <f>VLOOKUP($A1306,'Hospitalisation Details'!$A:$K,COLUMN('Hospitalisation Details'!J1305),FALSE)</f>
        <v>29017</v>
      </c>
      <c r="M1306" s="23">
        <f>VLOOKUP($A1306,'Hospitalisation Details'!$A:$K,COLUMN('Hospitalisation Details'!F1305),FALSE)</f>
        <v>8410.0499999999993</v>
      </c>
      <c r="N1306" t="str">
        <f>VLOOKUP($A1306,'Hospitalisation Details'!$A:$K,COLUMN('Hospitalisation Details'!G1305),FALSE)</f>
        <v>Tier - 2</v>
      </c>
      <c r="O1306" t="str">
        <f>VLOOKUP($A1306,'Hospitalisation Details'!$A:$K,COLUMN('Hospitalisation Details'!H1305),FALSE)</f>
        <v>Tier - 2</v>
      </c>
      <c r="P1306" t="str">
        <f>VLOOKUP($A1306,'Hospitalisation Details'!$A:$K,COLUMN('Hospitalisation Details'!I1305),FALSE)</f>
        <v>R1012</v>
      </c>
      <c r="Q1306">
        <f>VLOOKUP($A1306,'Hospitalisation Details'!$A:$K,COLUMN('Hospitalisation Details'!K1305),FALSE)</f>
        <v>43</v>
      </c>
      <c r="R1306" t="str" cm="1">
        <f t="array" ref="R1306">_xlfn.IFS(
Q1306&lt;=10,"0-10",
Q1306&lt;=20,"11-20",
Q1306&lt;=30,"21-30",
Q1306&lt;=40,"31-40",
Q1306&lt;=50,"41-50",
Q1306&lt;=60,"51-60",
Q1306&lt;=70,"61-70"
)</f>
        <v>41-50</v>
      </c>
      <c r="S1306" t="str">
        <f t="shared" si="20"/>
        <v>Yes</v>
      </c>
    </row>
    <row r="1307" spans="1:19" ht="15.75" x14ac:dyDescent="0.25">
      <c r="A1307" s="36" t="s">
        <v>1347</v>
      </c>
      <c r="B1307" t="str">
        <f>VLOOKUP(A1307,'Customer Names'!A:E,COLUMN('Customer Names'!D1306),FALSE)</f>
        <v>Mr. Eirik</v>
      </c>
      <c r="C1307">
        <f>VLOOKUP($A1307,'Medical Examinations'!$A:$J,COLUMN('Medical Examinations'!B1306),FALSE)</f>
        <v>24.78</v>
      </c>
      <c r="D1307">
        <f>VLOOKUP($A1307,'Medical Examinations'!$A:$J,COLUMN('Medical Examinations'!C1306),FALSE)</f>
        <v>9.85</v>
      </c>
      <c r="E1307" t="str">
        <f>VLOOKUP($A1307,'Medical Examinations'!$A:$J,COLUMN('Medical Examinations'!D1306),FALSE)</f>
        <v>No</v>
      </c>
      <c r="F1307" t="str">
        <f>VLOOKUP($A1307,'Medical Examinations'!$A:$J,COLUMN('Medical Examinations'!E1306),FALSE)</f>
        <v>No</v>
      </c>
      <c r="G1307" t="str">
        <f>VLOOKUP($A1307,'Medical Examinations'!$A:$J,COLUMN('Medical Examinations'!F1306),FALSE)</f>
        <v>No</v>
      </c>
      <c r="H1307">
        <f>VLOOKUP($A1307,'Medical Examinations'!$A:$J,COLUMN('Medical Examinations'!G1306),FALSE)</f>
        <v>0</v>
      </c>
      <c r="I1307" t="str">
        <f>VLOOKUP($A1307,'Medical Examinations'!$A:$J,COLUMN('Medical Examinations'!H1306),FALSE)</f>
        <v>No</v>
      </c>
      <c r="J1307" t="str">
        <f>VLOOKUP($A1307,'Medical Examinations'!$A:$J,COLUMN('Medical Examinations'!I1306),FALSE)</f>
        <v>Healthy Weight</v>
      </c>
      <c r="K1307" t="str">
        <f>VLOOKUP($A1307,'Medical Examinations'!$A:$J,COLUMN('Medical Examinations'!J1306),FALSE)</f>
        <v>Diabetes</v>
      </c>
      <c r="L1307" s="30">
        <f>VLOOKUP($A1307,'Hospitalisation Details'!$A:$K,COLUMN('Hospitalisation Details'!J1306),FALSE)</f>
        <v>26194</v>
      </c>
      <c r="M1307" s="23">
        <f>VLOOKUP($A1307,'Hospitalisation Details'!$A:$K,COLUMN('Hospitalisation Details'!F1306),FALSE)</f>
        <v>8400.01</v>
      </c>
      <c r="N1307" t="str">
        <f>VLOOKUP($A1307,'Hospitalisation Details'!$A:$K,COLUMN('Hospitalisation Details'!G1306),FALSE)</f>
        <v>Tier - 2</v>
      </c>
      <c r="O1307" t="str">
        <f>VLOOKUP($A1307,'Hospitalisation Details'!$A:$K,COLUMN('Hospitalisation Details'!H1306),FALSE)</f>
        <v>Tier - 3</v>
      </c>
      <c r="P1307" t="str">
        <f>VLOOKUP($A1307,'Hospitalisation Details'!$A:$K,COLUMN('Hospitalisation Details'!I1306),FALSE)</f>
        <v>R1013</v>
      </c>
      <c r="Q1307">
        <f>VLOOKUP($A1307,'Hospitalisation Details'!$A:$K,COLUMN('Hospitalisation Details'!K1306),FALSE)</f>
        <v>51</v>
      </c>
      <c r="R1307" t="str" cm="1">
        <f t="array" ref="R1307">_xlfn.IFS(
Q1307&lt;=10,"0-10",
Q1307&lt;=20,"11-20",
Q1307&lt;=30,"21-30",
Q1307&lt;=40,"31-40",
Q1307&lt;=50,"41-50",
Q1307&lt;=60,"51-60",
Q1307&lt;=70,"61-70"
)</f>
        <v>51-60</v>
      </c>
      <c r="S1307" t="str">
        <f t="shared" si="20"/>
        <v>Yes</v>
      </c>
    </row>
    <row r="1308" spans="1:19" ht="15.75" x14ac:dyDescent="0.25">
      <c r="A1308" s="36" t="s">
        <v>1348</v>
      </c>
      <c r="B1308" t="str">
        <f>VLOOKUP(A1308,'Customer Names'!A:E,COLUMN('Customer Names'!D1307),FALSE)</f>
        <v>Mr. Rik</v>
      </c>
      <c r="C1308">
        <f>VLOOKUP($A1308,'Medical Examinations'!$A:$J,COLUMN('Medical Examinations'!B1307),FALSE)</f>
        <v>24.77</v>
      </c>
      <c r="D1308">
        <f>VLOOKUP($A1308,'Medical Examinations'!$A:$J,COLUMN('Medical Examinations'!C1307),FALSE)</f>
        <v>7.59</v>
      </c>
      <c r="E1308" t="str">
        <f>VLOOKUP($A1308,'Medical Examinations'!$A:$J,COLUMN('Medical Examinations'!D1307),FALSE)</f>
        <v>No</v>
      </c>
      <c r="F1308" t="str">
        <f>VLOOKUP($A1308,'Medical Examinations'!$A:$J,COLUMN('Medical Examinations'!E1307),FALSE)</f>
        <v>No</v>
      </c>
      <c r="G1308" t="str">
        <f>VLOOKUP($A1308,'Medical Examinations'!$A:$J,COLUMN('Medical Examinations'!F1307),FALSE)</f>
        <v>No</v>
      </c>
      <c r="H1308">
        <f>VLOOKUP($A1308,'Medical Examinations'!$A:$J,COLUMN('Medical Examinations'!G1307),FALSE)</f>
        <v>0</v>
      </c>
      <c r="I1308" t="str">
        <f>VLOOKUP($A1308,'Medical Examinations'!$A:$J,COLUMN('Medical Examinations'!H1307),FALSE)</f>
        <v>No</v>
      </c>
      <c r="J1308" t="str">
        <f>VLOOKUP($A1308,'Medical Examinations'!$A:$J,COLUMN('Medical Examinations'!I1307),FALSE)</f>
        <v>Healthy Weight</v>
      </c>
      <c r="K1308" t="str">
        <f>VLOOKUP($A1308,'Medical Examinations'!$A:$J,COLUMN('Medical Examinations'!J1307),FALSE)</f>
        <v>Diabetes</v>
      </c>
      <c r="L1308" s="30">
        <f>VLOOKUP($A1308,'Hospitalisation Details'!$A:$K,COLUMN('Hospitalisation Details'!J1307),FALSE)</f>
        <v>26180</v>
      </c>
      <c r="M1308" s="23">
        <f>VLOOKUP($A1308,'Hospitalisation Details'!$A:$K,COLUMN('Hospitalisation Details'!F1307),FALSE)</f>
        <v>8396.6200000000008</v>
      </c>
      <c r="N1308" t="str">
        <f>VLOOKUP($A1308,'Hospitalisation Details'!$A:$K,COLUMN('Hospitalisation Details'!G1307),FALSE)</f>
        <v>Tier - 2</v>
      </c>
      <c r="O1308" t="str">
        <f>VLOOKUP($A1308,'Hospitalisation Details'!$A:$K,COLUMN('Hospitalisation Details'!H1307),FALSE)</f>
        <v>Tier - 3</v>
      </c>
      <c r="P1308" t="str">
        <f>VLOOKUP($A1308,'Hospitalisation Details'!$A:$K,COLUMN('Hospitalisation Details'!I1307),FALSE)</f>
        <v>R1013</v>
      </c>
      <c r="Q1308">
        <f>VLOOKUP($A1308,'Hospitalisation Details'!$A:$K,COLUMN('Hospitalisation Details'!K1307),FALSE)</f>
        <v>51</v>
      </c>
      <c r="R1308" t="str" cm="1">
        <f t="array" ref="R1308">_xlfn.IFS(
Q1308&lt;=10,"0-10",
Q1308&lt;=20,"11-20",
Q1308&lt;=30,"21-30",
Q1308&lt;=40,"31-40",
Q1308&lt;=50,"41-50",
Q1308&lt;=60,"51-60",
Q1308&lt;=70,"61-70"
)</f>
        <v>51-60</v>
      </c>
      <c r="S1308" t="str">
        <f t="shared" si="20"/>
        <v>Yes</v>
      </c>
    </row>
    <row r="1309" spans="1:19" ht="15.75" x14ac:dyDescent="0.25">
      <c r="A1309" s="36" t="s">
        <v>1349</v>
      </c>
      <c r="B1309" t="str">
        <f>VLOOKUP(A1309,'Customer Names'!A:E,COLUMN('Customer Names'!D1308),FALSE)</f>
        <v>Mr. Matthew</v>
      </c>
      <c r="C1309">
        <f>VLOOKUP($A1309,'Medical Examinations'!$A:$J,COLUMN('Medical Examinations'!B1308),FALSE)</f>
        <v>16.579999999999998</v>
      </c>
      <c r="D1309">
        <f>VLOOKUP($A1309,'Medical Examinations'!$A:$J,COLUMN('Medical Examinations'!C1308),FALSE)</f>
        <v>6.98</v>
      </c>
      <c r="E1309" t="str">
        <f>VLOOKUP($A1309,'Medical Examinations'!$A:$J,COLUMN('Medical Examinations'!D1308),FALSE)</f>
        <v>Yes</v>
      </c>
      <c r="F1309" t="str">
        <f>VLOOKUP($A1309,'Medical Examinations'!$A:$J,COLUMN('Medical Examinations'!E1308),FALSE)</f>
        <v>No</v>
      </c>
      <c r="G1309" t="str">
        <f>VLOOKUP($A1309,'Medical Examinations'!$A:$J,COLUMN('Medical Examinations'!F1308),FALSE)</f>
        <v>Yes</v>
      </c>
      <c r="H1309">
        <f>VLOOKUP($A1309,'Medical Examinations'!$A:$J,COLUMN('Medical Examinations'!G1308),FALSE)</f>
        <v>1</v>
      </c>
      <c r="I1309" t="str">
        <f>VLOOKUP($A1309,'Medical Examinations'!$A:$J,COLUMN('Medical Examinations'!H1308),FALSE)</f>
        <v>No</v>
      </c>
      <c r="J1309" t="str">
        <f>VLOOKUP($A1309,'Medical Examinations'!$A:$J,COLUMN('Medical Examinations'!I1308),FALSE)</f>
        <v>Underweight</v>
      </c>
      <c r="K1309" t="str">
        <f>VLOOKUP($A1309,'Medical Examinations'!$A:$J,COLUMN('Medical Examinations'!J1308),FALSE)</f>
        <v>Diabetes</v>
      </c>
      <c r="L1309" s="30">
        <f>VLOOKUP($A1309,'Hospitalisation Details'!$A:$K,COLUMN('Hospitalisation Details'!J1308),FALSE)</f>
        <v>23275</v>
      </c>
      <c r="M1309" s="23">
        <f>VLOOKUP($A1309,'Hospitalisation Details'!$A:$K,COLUMN('Hospitalisation Details'!F1308),FALSE)</f>
        <v>8355.5400000000009</v>
      </c>
      <c r="N1309" t="str">
        <f>VLOOKUP($A1309,'Hospitalisation Details'!$A:$K,COLUMN('Hospitalisation Details'!G1308),FALSE)</f>
        <v>Tier - 3</v>
      </c>
      <c r="O1309" t="str">
        <f>VLOOKUP($A1309,'Hospitalisation Details'!$A:$K,COLUMN('Hospitalisation Details'!H1308),FALSE)</f>
        <v>Tier - 3</v>
      </c>
      <c r="P1309" t="str">
        <f>VLOOKUP($A1309,'Hospitalisation Details'!$A:$K,COLUMN('Hospitalisation Details'!I1308),FALSE)</f>
        <v>R1012</v>
      </c>
      <c r="Q1309">
        <f>VLOOKUP($A1309,'Hospitalisation Details'!$A:$K,COLUMN('Hospitalisation Details'!K1308),FALSE)</f>
        <v>59</v>
      </c>
      <c r="R1309" t="str" cm="1">
        <f t="array" ref="R1309">_xlfn.IFS(
Q1309&lt;=10,"0-10",
Q1309&lt;=20,"11-20",
Q1309&lt;=30,"21-30",
Q1309&lt;=40,"31-40",
Q1309&lt;=50,"41-50",
Q1309&lt;=60,"51-60",
Q1309&lt;=70,"61-70"
)</f>
        <v>51-60</v>
      </c>
      <c r="S1309" t="str">
        <f t="shared" si="20"/>
        <v>Yes</v>
      </c>
    </row>
    <row r="1310" spans="1:19" ht="15.75" x14ac:dyDescent="0.25">
      <c r="A1310" s="36" t="s">
        <v>1350</v>
      </c>
      <c r="B1310" t="str">
        <f>VLOOKUP(A1310,'Customer Names'!A:E,COLUMN('Customer Names'!D1309),FALSE)</f>
        <v>Mr. Daniel</v>
      </c>
      <c r="C1310">
        <f>VLOOKUP($A1310,'Medical Examinations'!$A:$J,COLUMN('Medical Examinations'!B1309),FALSE)</f>
        <v>38.17</v>
      </c>
      <c r="D1310">
        <f>VLOOKUP($A1310,'Medical Examinations'!$A:$J,COLUMN('Medical Examinations'!C1309),FALSE)</f>
        <v>4.7300000000000004</v>
      </c>
      <c r="E1310" t="str">
        <f>VLOOKUP($A1310,'Medical Examinations'!$A:$J,COLUMN('Medical Examinations'!D1309),FALSE)</f>
        <v>Yes</v>
      </c>
      <c r="F1310" t="str">
        <f>VLOOKUP($A1310,'Medical Examinations'!$A:$J,COLUMN('Medical Examinations'!E1309),FALSE)</f>
        <v>No</v>
      </c>
      <c r="G1310" t="str">
        <f>VLOOKUP($A1310,'Medical Examinations'!$A:$J,COLUMN('Medical Examinations'!F1309),FALSE)</f>
        <v>No</v>
      </c>
      <c r="H1310">
        <f>VLOOKUP($A1310,'Medical Examinations'!$A:$J,COLUMN('Medical Examinations'!G1309),FALSE)</f>
        <v>0</v>
      </c>
      <c r="I1310" t="str">
        <f>VLOOKUP($A1310,'Medical Examinations'!$A:$J,COLUMN('Medical Examinations'!H1309),FALSE)</f>
        <v>No</v>
      </c>
      <c r="J1310" t="str">
        <f>VLOOKUP($A1310,'Medical Examinations'!$A:$J,COLUMN('Medical Examinations'!I1309),FALSE)</f>
        <v>Obesity</v>
      </c>
      <c r="K1310" t="str">
        <f>VLOOKUP($A1310,'Medical Examinations'!$A:$J,COLUMN('Medical Examinations'!J1309),FALSE)</f>
        <v>Normal</v>
      </c>
      <c r="L1310" s="30">
        <f>VLOOKUP($A1310,'Hospitalisation Details'!$A:$K,COLUMN('Hospitalisation Details'!J1309),FALSE)</f>
        <v>27923</v>
      </c>
      <c r="M1310" s="23">
        <f>VLOOKUP($A1310,'Hospitalisation Details'!$A:$K,COLUMN('Hospitalisation Details'!F1309),FALSE)</f>
        <v>8347.16</v>
      </c>
      <c r="N1310" t="str">
        <f>VLOOKUP($A1310,'Hospitalisation Details'!$A:$K,COLUMN('Hospitalisation Details'!G1309),FALSE)</f>
        <v>Tier - 2</v>
      </c>
      <c r="O1310" t="str">
        <f>VLOOKUP($A1310,'Hospitalisation Details'!$A:$K,COLUMN('Hospitalisation Details'!H1309),FALSE)</f>
        <v>Tier - 1</v>
      </c>
      <c r="P1310" t="str">
        <f>VLOOKUP($A1310,'Hospitalisation Details'!$A:$K,COLUMN('Hospitalisation Details'!I1309),FALSE)</f>
        <v>R1013</v>
      </c>
      <c r="Q1310">
        <f>VLOOKUP($A1310,'Hospitalisation Details'!$A:$K,COLUMN('Hospitalisation Details'!K1309),FALSE)</f>
        <v>46</v>
      </c>
      <c r="R1310" t="str" cm="1">
        <f t="array" ref="R1310">_xlfn.IFS(
Q1310&lt;=10,"0-10",
Q1310&lt;=20,"11-20",
Q1310&lt;=30,"21-30",
Q1310&lt;=40,"31-40",
Q1310&lt;=50,"41-50",
Q1310&lt;=60,"51-60",
Q1310&lt;=70,"61-70"
)</f>
        <v>41-50</v>
      </c>
      <c r="S1310" t="str">
        <f t="shared" si="20"/>
        <v>No</v>
      </c>
    </row>
    <row r="1311" spans="1:19" ht="15.75" x14ac:dyDescent="0.25">
      <c r="A1311" s="36" t="s">
        <v>1351</v>
      </c>
      <c r="B1311" t="str">
        <f>VLOOKUP(A1311,'Customer Names'!A:E,COLUMN('Customer Names'!D1310),FALSE)</f>
        <v>Mr. Yannick</v>
      </c>
      <c r="C1311">
        <f>VLOOKUP($A1311,'Medical Examinations'!$A:$J,COLUMN('Medical Examinations'!B1310),FALSE)</f>
        <v>39.424999999999997</v>
      </c>
      <c r="D1311">
        <f>VLOOKUP($A1311,'Medical Examinations'!$A:$J,COLUMN('Medical Examinations'!C1310),FALSE)</f>
        <v>4.76</v>
      </c>
      <c r="E1311" t="str">
        <f>VLOOKUP($A1311,'Medical Examinations'!$A:$J,COLUMN('Medical Examinations'!D1310),FALSE)</f>
        <v>Yes</v>
      </c>
      <c r="F1311" t="str">
        <f>VLOOKUP($A1311,'Medical Examinations'!$A:$J,COLUMN('Medical Examinations'!E1310),FALSE)</f>
        <v>No</v>
      </c>
      <c r="G1311" t="str">
        <f>VLOOKUP($A1311,'Medical Examinations'!$A:$J,COLUMN('Medical Examinations'!F1310),FALSE)</f>
        <v>No</v>
      </c>
      <c r="H1311">
        <f>VLOOKUP($A1311,'Medical Examinations'!$A:$J,COLUMN('Medical Examinations'!G1310),FALSE)</f>
        <v>0</v>
      </c>
      <c r="I1311" t="str">
        <f>VLOOKUP($A1311,'Medical Examinations'!$A:$J,COLUMN('Medical Examinations'!H1310),FALSE)</f>
        <v>No</v>
      </c>
      <c r="J1311" t="str">
        <f>VLOOKUP($A1311,'Medical Examinations'!$A:$J,COLUMN('Medical Examinations'!I1310),FALSE)</f>
        <v>Obesity</v>
      </c>
      <c r="K1311" t="str">
        <f>VLOOKUP($A1311,'Medical Examinations'!$A:$J,COLUMN('Medical Examinations'!J1310),FALSE)</f>
        <v>Normal</v>
      </c>
      <c r="L1311" s="30">
        <f>VLOOKUP($A1311,'Hospitalisation Details'!$A:$K,COLUMN('Hospitalisation Details'!J1310),FALSE)</f>
        <v>27948</v>
      </c>
      <c r="M1311" s="23">
        <f>VLOOKUP($A1311,'Hospitalisation Details'!$A:$K,COLUMN('Hospitalisation Details'!F1310),FALSE)</f>
        <v>8342.91</v>
      </c>
      <c r="N1311" t="str">
        <f>VLOOKUP($A1311,'Hospitalisation Details'!$A:$K,COLUMN('Hospitalisation Details'!G1310),FALSE)</f>
        <v>Tier - 3</v>
      </c>
      <c r="O1311" t="str">
        <f>VLOOKUP($A1311,'Hospitalisation Details'!$A:$K,COLUMN('Hospitalisation Details'!H1310),FALSE)</f>
        <v>Tier - 1</v>
      </c>
      <c r="P1311" t="str">
        <f>VLOOKUP($A1311,'Hospitalisation Details'!$A:$K,COLUMN('Hospitalisation Details'!I1310),FALSE)</f>
        <v>R1016</v>
      </c>
      <c r="Q1311">
        <f>VLOOKUP($A1311,'Hospitalisation Details'!$A:$K,COLUMN('Hospitalisation Details'!K1310),FALSE)</f>
        <v>46</v>
      </c>
      <c r="R1311" t="str" cm="1">
        <f t="array" ref="R1311">_xlfn.IFS(
Q1311&lt;=10,"0-10",
Q1311&lt;=20,"11-20",
Q1311&lt;=30,"21-30",
Q1311&lt;=40,"31-40",
Q1311&lt;=50,"41-50",
Q1311&lt;=60,"51-60",
Q1311&lt;=70,"61-70"
)</f>
        <v>41-50</v>
      </c>
      <c r="S1311" t="str">
        <f t="shared" si="20"/>
        <v>No</v>
      </c>
    </row>
    <row r="1312" spans="1:19" ht="15.75" x14ac:dyDescent="0.25">
      <c r="A1312" s="36" t="s">
        <v>1352</v>
      </c>
      <c r="B1312" t="str">
        <f>VLOOKUP(A1312,'Customer Names'!A:E,COLUMN('Customer Names'!D1311),FALSE)</f>
        <v>Mr. Sean</v>
      </c>
      <c r="C1312">
        <f>VLOOKUP($A1312,'Medical Examinations'!$A:$J,COLUMN('Medical Examinations'!B1311),FALSE)</f>
        <v>33.44</v>
      </c>
      <c r="D1312">
        <f>VLOOKUP($A1312,'Medical Examinations'!$A:$J,COLUMN('Medical Examinations'!C1311),FALSE)</f>
        <v>6.24</v>
      </c>
      <c r="E1312" t="str">
        <f>VLOOKUP($A1312,'Medical Examinations'!$A:$J,COLUMN('Medical Examinations'!D1311),FALSE)</f>
        <v>Yes</v>
      </c>
      <c r="F1312" t="str">
        <f>VLOOKUP($A1312,'Medical Examinations'!$A:$J,COLUMN('Medical Examinations'!E1311),FALSE)</f>
        <v>No</v>
      </c>
      <c r="G1312" t="str">
        <f>VLOOKUP($A1312,'Medical Examinations'!$A:$J,COLUMN('Medical Examinations'!F1311),FALSE)</f>
        <v>No</v>
      </c>
      <c r="H1312">
        <f>VLOOKUP($A1312,'Medical Examinations'!$A:$J,COLUMN('Medical Examinations'!G1311),FALSE)</f>
        <v>0</v>
      </c>
      <c r="I1312" t="str">
        <f>VLOOKUP($A1312,'Medical Examinations'!$A:$J,COLUMN('Medical Examinations'!H1311),FALSE)</f>
        <v>No</v>
      </c>
      <c r="J1312" t="str">
        <f>VLOOKUP($A1312,'Medical Examinations'!$A:$J,COLUMN('Medical Examinations'!I1311),FALSE)</f>
        <v>Obesity</v>
      </c>
      <c r="K1312" t="str">
        <f>VLOOKUP($A1312,'Medical Examinations'!$A:$J,COLUMN('Medical Examinations'!J1311),FALSE)</f>
        <v>Prediabetes</v>
      </c>
      <c r="L1312" s="30">
        <f>VLOOKUP($A1312,'Hospitalisation Details'!$A:$K,COLUMN('Hospitalisation Details'!J1311),FALSE)</f>
        <v>27961</v>
      </c>
      <c r="M1312" s="23">
        <f>VLOOKUP($A1312,'Hospitalisation Details'!$A:$K,COLUMN('Hospitalisation Details'!F1311),FALSE)</f>
        <v>8334.59</v>
      </c>
      <c r="N1312" t="str">
        <f>VLOOKUP($A1312,'Hospitalisation Details'!$A:$K,COLUMN('Hospitalisation Details'!G1311),FALSE)</f>
        <v>Tier - 3</v>
      </c>
      <c r="O1312" t="str">
        <f>VLOOKUP($A1312,'Hospitalisation Details'!$A:$K,COLUMN('Hospitalisation Details'!H1311),FALSE)</f>
        <v>Tier - 2</v>
      </c>
      <c r="P1312" t="str">
        <f>VLOOKUP($A1312,'Hospitalisation Details'!$A:$K,COLUMN('Hospitalisation Details'!I1311),FALSE)</f>
        <v>R1016</v>
      </c>
      <c r="Q1312">
        <f>VLOOKUP($A1312,'Hospitalisation Details'!$A:$K,COLUMN('Hospitalisation Details'!K1311),FALSE)</f>
        <v>46</v>
      </c>
      <c r="R1312" t="str" cm="1">
        <f t="array" ref="R1312">_xlfn.IFS(
Q1312&lt;=10,"0-10",
Q1312&lt;=20,"11-20",
Q1312&lt;=30,"21-30",
Q1312&lt;=40,"31-40",
Q1312&lt;=50,"41-50",
Q1312&lt;=60,"51-60",
Q1312&lt;=70,"61-70"
)</f>
        <v>41-50</v>
      </c>
      <c r="S1312" t="str">
        <f t="shared" si="20"/>
        <v>Yes</v>
      </c>
    </row>
    <row r="1313" spans="1:19" ht="15.75" x14ac:dyDescent="0.25">
      <c r="A1313" s="36" t="s">
        <v>1353</v>
      </c>
      <c r="B1313" t="str">
        <f>VLOOKUP(A1313,'Customer Names'!A:E,COLUMN('Customer Names'!D1312),FALSE)</f>
        <v>Mr. Peter</v>
      </c>
      <c r="C1313">
        <f>VLOOKUP($A1313,'Medical Examinations'!$A:$J,COLUMN('Medical Examinations'!B1312),FALSE)</f>
        <v>33.344999999999999</v>
      </c>
      <c r="D1313">
        <f>VLOOKUP($A1313,'Medical Examinations'!$A:$J,COLUMN('Medical Examinations'!C1312),FALSE)</f>
        <v>5.44</v>
      </c>
      <c r="E1313" t="str">
        <f>VLOOKUP($A1313,'Medical Examinations'!$A:$J,COLUMN('Medical Examinations'!D1312),FALSE)</f>
        <v>Yes</v>
      </c>
      <c r="F1313" t="str">
        <f>VLOOKUP($A1313,'Medical Examinations'!$A:$J,COLUMN('Medical Examinations'!E1312),FALSE)</f>
        <v>No</v>
      </c>
      <c r="G1313" t="str">
        <f>VLOOKUP($A1313,'Medical Examinations'!$A:$J,COLUMN('Medical Examinations'!F1312),FALSE)</f>
        <v>No</v>
      </c>
      <c r="H1313">
        <f>VLOOKUP($A1313,'Medical Examinations'!$A:$J,COLUMN('Medical Examinations'!G1312),FALSE)</f>
        <v>0</v>
      </c>
      <c r="I1313" t="str">
        <f>VLOOKUP($A1313,'Medical Examinations'!$A:$J,COLUMN('Medical Examinations'!H1312),FALSE)</f>
        <v>No</v>
      </c>
      <c r="J1313" t="str">
        <f>VLOOKUP($A1313,'Medical Examinations'!$A:$J,COLUMN('Medical Examinations'!I1312),FALSE)</f>
        <v>Obesity</v>
      </c>
      <c r="K1313" t="str">
        <f>VLOOKUP($A1313,'Medical Examinations'!$A:$J,COLUMN('Medical Examinations'!J1312),FALSE)</f>
        <v>Normal</v>
      </c>
      <c r="L1313" s="30">
        <f>VLOOKUP($A1313,'Hospitalisation Details'!$A:$K,COLUMN('Hospitalisation Details'!J1312),FALSE)</f>
        <v>27953</v>
      </c>
      <c r="M1313" s="23">
        <f>VLOOKUP($A1313,'Hospitalisation Details'!$A:$K,COLUMN('Hospitalisation Details'!F1312),FALSE)</f>
        <v>8334.4599999999991</v>
      </c>
      <c r="N1313" t="str">
        <f>VLOOKUP($A1313,'Hospitalisation Details'!$A:$K,COLUMN('Hospitalisation Details'!G1312),FALSE)</f>
        <v>Tier - 3</v>
      </c>
      <c r="O1313" t="str">
        <f>VLOOKUP($A1313,'Hospitalisation Details'!$A:$K,COLUMN('Hospitalisation Details'!H1312),FALSE)</f>
        <v>Tier - 2</v>
      </c>
      <c r="P1313" t="str">
        <f>VLOOKUP($A1313,'Hospitalisation Details'!$A:$K,COLUMN('Hospitalisation Details'!I1312),FALSE)</f>
        <v>R1016</v>
      </c>
      <c r="Q1313">
        <f>VLOOKUP($A1313,'Hospitalisation Details'!$A:$K,COLUMN('Hospitalisation Details'!K1312),FALSE)</f>
        <v>46</v>
      </c>
      <c r="R1313" t="str" cm="1">
        <f t="array" ref="R1313">_xlfn.IFS(
Q1313&lt;=10,"0-10",
Q1313&lt;=20,"11-20",
Q1313&lt;=30,"21-30",
Q1313&lt;=40,"31-40",
Q1313&lt;=50,"41-50",
Q1313&lt;=60,"51-60",
Q1313&lt;=70,"61-70"
)</f>
        <v>41-50</v>
      </c>
      <c r="S1313" t="str">
        <f t="shared" si="20"/>
        <v>No</v>
      </c>
    </row>
    <row r="1314" spans="1:19" ht="15.75" x14ac:dyDescent="0.25">
      <c r="A1314" s="36" t="s">
        <v>1354</v>
      </c>
      <c r="B1314" t="str">
        <f>VLOOKUP(A1314,'Customer Names'!A:E,COLUMN('Customer Names'!D1313),FALSE)</f>
        <v>Ms. Sara</v>
      </c>
      <c r="C1314">
        <f>VLOOKUP($A1314,'Medical Examinations'!$A:$J,COLUMN('Medical Examinations'!B1313),FALSE)</f>
        <v>38.79</v>
      </c>
      <c r="D1314">
        <f>VLOOKUP($A1314,'Medical Examinations'!$A:$J,COLUMN('Medical Examinations'!C1313),FALSE)</f>
        <v>5.08</v>
      </c>
      <c r="E1314" t="str">
        <f>VLOOKUP($A1314,'Medical Examinations'!$A:$J,COLUMN('Medical Examinations'!D1313),FALSE)</f>
        <v>No</v>
      </c>
      <c r="F1314" t="str">
        <f>VLOOKUP($A1314,'Medical Examinations'!$A:$J,COLUMN('Medical Examinations'!E1313),FALSE)</f>
        <v>No</v>
      </c>
      <c r="G1314" t="str">
        <f>VLOOKUP($A1314,'Medical Examinations'!$A:$J,COLUMN('Medical Examinations'!F1313),FALSE)</f>
        <v>Yes</v>
      </c>
      <c r="H1314">
        <f>VLOOKUP($A1314,'Medical Examinations'!$A:$J,COLUMN('Medical Examinations'!G1313),FALSE)</f>
        <v>1</v>
      </c>
      <c r="I1314" t="str">
        <f>VLOOKUP($A1314,'Medical Examinations'!$A:$J,COLUMN('Medical Examinations'!H1313),FALSE)</f>
        <v>No</v>
      </c>
      <c r="J1314" t="str">
        <f>VLOOKUP($A1314,'Medical Examinations'!$A:$J,COLUMN('Medical Examinations'!I1313),FALSE)</f>
        <v>Obesity</v>
      </c>
      <c r="K1314" t="str">
        <f>VLOOKUP($A1314,'Medical Examinations'!$A:$J,COLUMN('Medical Examinations'!J1313),FALSE)</f>
        <v>Normal</v>
      </c>
      <c r="L1314" s="30">
        <f>VLOOKUP($A1314,'Hospitalisation Details'!$A:$K,COLUMN('Hospitalisation Details'!J1313),FALSE)</f>
        <v>34142</v>
      </c>
      <c r="M1314" s="23">
        <f>VLOOKUP($A1314,'Hospitalisation Details'!$A:$K,COLUMN('Hospitalisation Details'!F1313),FALSE)</f>
        <v>8314.65</v>
      </c>
      <c r="N1314" t="str">
        <f>VLOOKUP($A1314,'Hospitalisation Details'!$A:$K,COLUMN('Hospitalisation Details'!G1313),FALSE)</f>
        <v>Tier - 2</v>
      </c>
      <c r="O1314" t="str">
        <f>VLOOKUP($A1314,'Hospitalisation Details'!$A:$K,COLUMN('Hospitalisation Details'!H1313),FALSE)</f>
        <v>Tier - 1</v>
      </c>
      <c r="P1314" t="str">
        <f>VLOOKUP($A1314,'Hospitalisation Details'!$A:$K,COLUMN('Hospitalisation Details'!I1313),FALSE)</f>
        <v>R1012</v>
      </c>
      <c r="Q1314">
        <f>VLOOKUP($A1314,'Hospitalisation Details'!$A:$K,COLUMN('Hospitalisation Details'!K1313),FALSE)</f>
        <v>29</v>
      </c>
      <c r="R1314" t="str" cm="1">
        <f t="array" ref="R1314">_xlfn.IFS(
Q1314&lt;=10,"0-10",
Q1314&lt;=20,"11-20",
Q1314&lt;=30,"21-30",
Q1314&lt;=40,"31-40",
Q1314&lt;=50,"41-50",
Q1314&lt;=60,"51-60",
Q1314&lt;=70,"61-70"
)</f>
        <v>21-30</v>
      </c>
      <c r="S1314" t="str">
        <f t="shared" si="20"/>
        <v>No</v>
      </c>
    </row>
    <row r="1315" spans="1:19" ht="15.75" x14ac:dyDescent="0.25">
      <c r="A1315" s="36" t="s">
        <v>1355</v>
      </c>
      <c r="B1315" t="str">
        <f>VLOOKUP(A1315,'Customer Names'!A:E,COLUMN('Customer Names'!D1314),FALSE)</f>
        <v>Ms. Erin</v>
      </c>
      <c r="C1315">
        <f>VLOOKUP($A1315,'Medical Examinations'!$A:$J,COLUMN('Medical Examinations'!B1314),FALSE)</f>
        <v>30.684999999999999</v>
      </c>
      <c r="D1315">
        <f>VLOOKUP($A1315,'Medical Examinations'!$A:$J,COLUMN('Medical Examinations'!C1314),FALSE)</f>
        <v>4.87</v>
      </c>
      <c r="E1315" t="str">
        <f>VLOOKUP($A1315,'Medical Examinations'!$A:$J,COLUMN('Medical Examinations'!D1314),FALSE)</f>
        <v>No</v>
      </c>
      <c r="F1315" t="str">
        <f>VLOOKUP($A1315,'Medical Examinations'!$A:$J,COLUMN('Medical Examinations'!E1314),FALSE)</f>
        <v>No</v>
      </c>
      <c r="G1315" t="str">
        <f>VLOOKUP($A1315,'Medical Examinations'!$A:$J,COLUMN('Medical Examinations'!F1314),FALSE)</f>
        <v>Yes</v>
      </c>
      <c r="H1315">
        <f>VLOOKUP($A1315,'Medical Examinations'!$A:$J,COLUMN('Medical Examinations'!G1314),FALSE)</f>
        <v>1</v>
      </c>
      <c r="I1315" t="str">
        <f>VLOOKUP($A1315,'Medical Examinations'!$A:$J,COLUMN('Medical Examinations'!H1314),FALSE)</f>
        <v>No</v>
      </c>
      <c r="J1315" t="str">
        <f>VLOOKUP($A1315,'Medical Examinations'!$A:$J,COLUMN('Medical Examinations'!I1314),FALSE)</f>
        <v>Obesity</v>
      </c>
      <c r="K1315" t="str">
        <f>VLOOKUP($A1315,'Medical Examinations'!$A:$J,COLUMN('Medical Examinations'!J1314),FALSE)</f>
        <v>Normal</v>
      </c>
      <c r="L1315" s="30">
        <f>VLOOKUP($A1315,'Hospitalisation Details'!$A:$K,COLUMN('Hospitalisation Details'!J1314),FALSE)</f>
        <v>29074</v>
      </c>
      <c r="M1315" s="23">
        <f>VLOOKUP($A1315,'Hospitalisation Details'!$A:$K,COLUMN('Hospitalisation Details'!F1314),FALSE)</f>
        <v>8310.84</v>
      </c>
      <c r="N1315" t="str">
        <f>VLOOKUP($A1315,'Hospitalisation Details'!$A:$K,COLUMN('Hospitalisation Details'!G1314),FALSE)</f>
        <v>Tier - 2</v>
      </c>
      <c r="O1315" t="str">
        <f>VLOOKUP($A1315,'Hospitalisation Details'!$A:$K,COLUMN('Hospitalisation Details'!H1314),FALSE)</f>
        <v>Tier - 2</v>
      </c>
      <c r="P1315" t="str">
        <f>VLOOKUP($A1315,'Hospitalisation Details'!$A:$K,COLUMN('Hospitalisation Details'!I1314),FALSE)</f>
        <v>R1012</v>
      </c>
      <c r="Q1315">
        <f>VLOOKUP($A1315,'Hospitalisation Details'!$A:$K,COLUMN('Hospitalisation Details'!K1314),FALSE)</f>
        <v>43</v>
      </c>
      <c r="R1315" t="str" cm="1">
        <f t="array" ref="R1315">_xlfn.IFS(
Q1315&lt;=10,"0-10",
Q1315&lt;=20,"11-20",
Q1315&lt;=30,"21-30",
Q1315&lt;=40,"31-40",
Q1315&lt;=50,"41-50",
Q1315&lt;=60,"51-60",
Q1315&lt;=70,"61-70"
)</f>
        <v>41-50</v>
      </c>
      <c r="S1315" t="str">
        <f t="shared" si="20"/>
        <v>No</v>
      </c>
    </row>
    <row r="1316" spans="1:19" ht="15.75" x14ac:dyDescent="0.25">
      <c r="A1316" s="36" t="s">
        <v>1356</v>
      </c>
      <c r="B1316" t="str">
        <f>VLOOKUP(A1316,'Customer Names'!A:E,COLUMN('Customer Names'!D1315),FALSE)</f>
        <v>Mr. Thibaud</v>
      </c>
      <c r="C1316">
        <f>VLOOKUP($A1316,'Medical Examinations'!$A:$J,COLUMN('Medical Examinations'!B1315),FALSE)</f>
        <v>22.135000000000002</v>
      </c>
      <c r="D1316">
        <f>VLOOKUP($A1316,'Medical Examinations'!$A:$J,COLUMN('Medical Examinations'!C1315),FALSE)</f>
        <v>8.17</v>
      </c>
      <c r="E1316" t="str">
        <f>VLOOKUP($A1316,'Medical Examinations'!$A:$J,COLUMN('Medical Examinations'!D1315),FALSE)</f>
        <v>No</v>
      </c>
      <c r="F1316" t="str">
        <f>VLOOKUP($A1316,'Medical Examinations'!$A:$J,COLUMN('Medical Examinations'!E1315),FALSE)</f>
        <v>No</v>
      </c>
      <c r="G1316" t="str">
        <f>VLOOKUP($A1316,'Medical Examinations'!$A:$J,COLUMN('Medical Examinations'!F1315),FALSE)</f>
        <v>No</v>
      </c>
      <c r="H1316">
        <f>VLOOKUP($A1316,'Medical Examinations'!$A:$J,COLUMN('Medical Examinations'!G1315),FALSE)</f>
        <v>0</v>
      </c>
      <c r="I1316" t="str">
        <f>VLOOKUP($A1316,'Medical Examinations'!$A:$J,COLUMN('Medical Examinations'!H1315),FALSE)</f>
        <v>No</v>
      </c>
      <c r="J1316" t="str">
        <f>VLOOKUP($A1316,'Medical Examinations'!$A:$J,COLUMN('Medical Examinations'!I1315),FALSE)</f>
        <v>Healthy Weight</v>
      </c>
      <c r="K1316" t="str">
        <f>VLOOKUP($A1316,'Medical Examinations'!$A:$J,COLUMN('Medical Examinations'!J1315),FALSE)</f>
        <v>Diabetes</v>
      </c>
      <c r="L1316" s="30">
        <f>VLOOKUP($A1316,'Hospitalisation Details'!$A:$K,COLUMN('Hospitalisation Details'!J1315),FALSE)</f>
        <v>28667</v>
      </c>
      <c r="M1316" s="23">
        <f>VLOOKUP($A1316,'Hospitalisation Details'!$A:$K,COLUMN('Hospitalisation Details'!F1315),FALSE)</f>
        <v>8302.5400000000009</v>
      </c>
      <c r="N1316" t="str">
        <f>VLOOKUP($A1316,'Hospitalisation Details'!$A:$K,COLUMN('Hospitalisation Details'!G1315),FALSE)</f>
        <v>Tier - 3</v>
      </c>
      <c r="O1316" t="str">
        <f>VLOOKUP($A1316,'Hospitalisation Details'!$A:$K,COLUMN('Hospitalisation Details'!H1315),FALSE)</f>
        <v>Tier - 3</v>
      </c>
      <c r="P1316" t="str">
        <f>VLOOKUP($A1316,'Hospitalisation Details'!$A:$K,COLUMN('Hospitalisation Details'!I1315),FALSE)</f>
        <v>R1016</v>
      </c>
      <c r="Q1316">
        <f>VLOOKUP($A1316,'Hospitalisation Details'!$A:$K,COLUMN('Hospitalisation Details'!K1315),FALSE)</f>
        <v>44</v>
      </c>
      <c r="R1316" t="str" cm="1">
        <f t="array" ref="R1316">_xlfn.IFS(
Q1316&lt;=10,"0-10",
Q1316&lt;=20,"11-20",
Q1316&lt;=30,"21-30",
Q1316&lt;=40,"31-40",
Q1316&lt;=50,"41-50",
Q1316&lt;=60,"51-60",
Q1316&lt;=70,"61-70"
)</f>
        <v>41-50</v>
      </c>
      <c r="S1316" t="str">
        <f t="shared" si="20"/>
        <v>Yes</v>
      </c>
    </row>
    <row r="1317" spans="1:19" ht="15.75" x14ac:dyDescent="0.25">
      <c r="A1317" s="36" t="s">
        <v>1357</v>
      </c>
      <c r="B1317" t="str">
        <f>VLOOKUP(A1317,'Customer Names'!A:E,COLUMN('Customer Names'!D1316),FALSE)</f>
        <v>Ms. Lisa</v>
      </c>
      <c r="C1317">
        <f>VLOOKUP($A1317,'Medical Examinations'!$A:$J,COLUMN('Medical Examinations'!B1316),FALSE)</f>
        <v>33.33</v>
      </c>
      <c r="D1317">
        <f>VLOOKUP($A1317,'Medical Examinations'!$A:$J,COLUMN('Medical Examinations'!C1316),FALSE)</f>
        <v>7.61</v>
      </c>
      <c r="E1317" t="str">
        <f>VLOOKUP($A1317,'Medical Examinations'!$A:$J,COLUMN('Medical Examinations'!D1316),FALSE)</f>
        <v>No</v>
      </c>
      <c r="F1317" t="str">
        <f>VLOOKUP($A1317,'Medical Examinations'!$A:$J,COLUMN('Medical Examinations'!E1316),FALSE)</f>
        <v>No</v>
      </c>
      <c r="G1317" t="str">
        <f>VLOOKUP($A1317,'Medical Examinations'!$A:$J,COLUMN('Medical Examinations'!F1316),FALSE)</f>
        <v>No</v>
      </c>
      <c r="H1317">
        <f>VLOOKUP($A1317,'Medical Examinations'!$A:$J,COLUMN('Medical Examinations'!G1316),FALSE)</f>
        <v>0</v>
      </c>
      <c r="I1317" t="str">
        <f>VLOOKUP($A1317,'Medical Examinations'!$A:$J,COLUMN('Medical Examinations'!H1316),FALSE)</f>
        <v>No</v>
      </c>
      <c r="J1317" t="str">
        <f>VLOOKUP($A1317,'Medical Examinations'!$A:$J,COLUMN('Medical Examinations'!I1316),FALSE)</f>
        <v>Obesity</v>
      </c>
      <c r="K1317" t="str">
        <f>VLOOKUP($A1317,'Medical Examinations'!$A:$J,COLUMN('Medical Examinations'!J1316),FALSE)</f>
        <v>Diabetes</v>
      </c>
      <c r="L1317" s="30">
        <f>VLOOKUP($A1317,'Hospitalisation Details'!$A:$K,COLUMN('Hospitalisation Details'!J1316),FALSE)</f>
        <v>27186</v>
      </c>
      <c r="M1317" s="23">
        <f>VLOOKUP($A1317,'Hospitalisation Details'!$A:$K,COLUMN('Hospitalisation Details'!F1316),FALSE)</f>
        <v>8283.68</v>
      </c>
      <c r="N1317" t="str">
        <f>VLOOKUP($A1317,'Hospitalisation Details'!$A:$K,COLUMN('Hospitalisation Details'!G1316),FALSE)</f>
        <v>Tier - 2</v>
      </c>
      <c r="O1317" t="str">
        <f>VLOOKUP($A1317,'Hospitalisation Details'!$A:$K,COLUMN('Hospitalisation Details'!H1316),FALSE)</f>
        <v>Tier - 3</v>
      </c>
      <c r="P1317" t="str">
        <f>VLOOKUP($A1317,'Hospitalisation Details'!$A:$K,COLUMN('Hospitalisation Details'!I1316),FALSE)</f>
        <v>R1013</v>
      </c>
      <c r="Q1317">
        <f>VLOOKUP($A1317,'Hospitalisation Details'!$A:$K,COLUMN('Hospitalisation Details'!K1316),FALSE)</f>
        <v>49</v>
      </c>
      <c r="R1317" t="str" cm="1">
        <f t="array" ref="R1317">_xlfn.IFS(
Q1317&lt;=10,"0-10",
Q1317&lt;=20,"11-20",
Q1317&lt;=30,"21-30",
Q1317&lt;=40,"31-40",
Q1317&lt;=50,"41-50",
Q1317&lt;=60,"51-60",
Q1317&lt;=70,"61-70"
)</f>
        <v>41-50</v>
      </c>
      <c r="S1317" t="str">
        <f t="shared" si="20"/>
        <v>Yes</v>
      </c>
    </row>
    <row r="1318" spans="1:19" ht="15.75" x14ac:dyDescent="0.25">
      <c r="A1318" s="36" t="s">
        <v>1358</v>
      </c>
      <c r="B1318" t="str">
        <f>VLOOKUP(A1318,'Customer Names'!A:E,COLUMN('Customer Names'!D1317),FALSE)</f>
        <v>Ms. Gretchen</v>
      </c>
      <c r="C1318">
        <f>VLOOKUP($A1318,'Medical Examinations'!$A:$J,COLUMN('Medical Examinations'!B1317),FALSE)</f>
        <v>31.13</v>
      </c>
      <c r="D1318">
        <f>VLOOKUP($A1318,'Medical Examinations'!$A:$J,COLUMN('Medical Examinations'!C1317),FALSE)</f>
        <v>10.1</v>
      </c>
      <c r="E1318" t="str">
        <f>VLOOKUP($A1318,'Medical Examinations'!$A:$J,COLUMN('Medical Examinations'!D1317),FALSE)</f>
        <v>No</v>
      </c>
      <c r="F1318" t="str">
        <f>VLOOKUP($A1318,'Medical Examinations'!$A:$J,COLUMN('Medical Examinations'!E1317),FALSE)</f>
        <v>No</v>
      </c>
      <c r="G1318" t="str">
        <f>VLOOKUP($A1318,'Medical Examinations'!$A:$J,COLUMN('Medical Examinations'!F1317),FALSE)</f>
        <v>No</v>
      </c>
      <c r="H1318">
        <f>VLOOKUP($A1318,'Medical Examinations'!$A:$J,COLUMN('Medical Examinations'!G1317),FALSE)</f>
        <v>0</v>
      </c>
      <c r="I1318" t="str">
        <f>VLOOKUP($A1318,'Medical Examinations'!$A:$J,COLUMN('Medical Examinations'!H1317),FALSE)</f>
        <v>No</v>
      </c>
      <c r="J1318" t="str">
        <f>VLOOKUP($A1318,'Medical Examinations'!$A:$J,COLUMN('Medical Examinations'!I1317),FALSE)</f>
        <v>Obesity</v>
      </c>
      <c r="K1318" t="str">
        <f>VLOOKUP($A1318,'Medical Examinations'!$A:$J,COLUMN('Medical Examinations'!J1317),FALSE)</f>
        <v>Diabetes</v>
      </c>
      <c r="L1318" s="30">
        <f>VLOOKUP($A1318,'Hospitalisation Details'!$A:$K,COLUMN('Hospitalisation Details'!J1317),FALSE)</f>
        <v>27385</v>
      </c>
      <c r="M1318" s="23">
        <f>VLOOKUP($A1318,'Hospitalisation Details'!$A:$K,COLUMN('Hospitalisation Details'!F1317),FALSE)</f>
        <v>8280.6200000000008</v>
      </c>
      <c r="N1318" t="str">
        <f>VLOOKUP($A1318,'Hospitalisation Details'!$A:$K,COLUMN('Hospitalisation Details'!G1317),FALSE)</f>
        <v>Tier - 2</v>
      </c>
      <c r="O1318" t="str">
        <f>VLOOKUP($A1318,'Hospitalisation Details'!$A:$K,COLUMN('Hospitalisation Details'!H1317),FALSE)</f>
        <v>Tier - 2</v>
      </c>
      <c r="P1318" t="str">
        <f>VLOOKUP($A1318,'Hospitalisation Details'!$A:$K,COLUMN('Hospitalisation Details'!I1317),FALSE)</f>
        <v>R1013</v>
      </c>
      <c r="Q1318">
        <f>VLOOKUP($A1318,'Hospitalisation Details'!$A:$K,COLUMN('Hospitalisation Details'!K1317),FALSE)</f>
        <v>48</v>
      </c>
      <c r="R1318" t="str" cm="1">
        <f t="array" ref="R1318">_xlfn.IFS(
Q1318&lt;=10,"0-10",
Q1318&lt;=20,"11-20",
Q1318&lt;=30,"21-30",
Q1318&lt;=40,"31-40",
Q1318&lt;=50,"41-50",
Q1318&lt;=60,"51-60",
Q1318&lt;=70,"61-70"
)</f>
        <v>41-50</v>
      </c>
      <c r="S1318" t="str">
        <f t="shared" si="20"/>
        <v>Yes</v>
      </c>
    </row>
    <row r="1319" spans="1:19" ht="15.75" x14ac:dyDescent="0.25">
      <c r="A1319" s="36" t="s">
        <v>1359</v>
      </c>
      <c r="B1319" t="str">
        <f>VLOOKUP(A1319,'Customer Names'!A:E,COLUMN('Customer Names'!D1318),FALSE)</f>
        <v>Ms. Martina</v>
      </c>
      <c r="C1319">
        <f>VLOOKUP($A1319,'Medical Examinations'!$A:$J,COLUMN('Medical Examinations'!B1318),FALSE)</f>
        <v>28.9</v>
      </c>
      <c r="D1319">
        <f>VLOOKUP($A1319,'Medical Examinations'!$A:$J,COLUMN('Medical Examinations'!C1318),FALSE)</f>
        <v>11.24</v>
      </c>
      <c r="E1319" t="str">
        <f>VLOOKUP($A1319,'Medical Examinations'!$A:$J,COLUMN('Medical Examinations'!D1318),FALSE)</f>
        <v>No</v>
      </c>
      <c r="F1319" t="str">
        <f>VLOOKUP($A1319,'Medical Examinations'!$A:$J,COLUMN('Medical Examinations'!E1318),FALSE)</f>
        <v>No</v>
      </c>
      <c r="G1319" t="str">
        <f>VLOOKUP($A1319,'Medical Examinations'!$A:$J,COLUMN('Medical Examinations'!F1318),FALSE)</f>
        <v>No</v>
      </c>
      <c r="H1319">
        <f>VLOOKUP($A1319,'Medical Examinations'!$A:$J,COLUMN('Medical Examinations'!G1318),FALSE)</f>
        <v>0</v>
      </c>
      <c r="I1319" t="str">
        <f>VLOOKUP($A1319,'Medical Examinations'!$A:$J,COLUMN('Medical Examinations'!H1318),FALSE)</f>
        <v>No</v>
      </c>
      <c r="J1319" t="str">
        <f>VLOOKUP($A1319,'Medical Examinations'!$A:$J,COLUMN('Medical Examinations'!I1318),FALSE)</f>
        <v>Overweight</v>
      </c>
      <c r="K1319" t="str">
        <f>VLOOKUP($A1319,'Medical Examinations'!$A:$J,COLUMN('Medical Examinations'!J1318),FALSE)</f>
        <v>Diabetes</v>
      </c>
      <c r="L1319" s="30">
        <f>VLOOKUP($A1319,'Hospitalisation Details'!$A:$K,COLUMN('Hospitalisation Details'!J1318),FALSE)</f>
        <v>27298</v>
      </c>
      <c r="M1319" s="23">
        <f>VLOOKUP($A1319,'Hospitalisation Details'!$A:$K,COLUMN('Hospitalisation Details'!F1318),FALSE)</f>
        <v>8277.52</v>
      </c>
      <c r="N1319" t="str">
        <f>VLOOKUP($A1319,'Hospitalisation Details'!$A:$K,COLUMN('Hospitalisation Details'!G1318),FALSE)</f>
        <v>Tier - 2</v>
      </c>
      <c r="O1319" t="str">
        <f>VLOOKUP($A1319,'Hospitalisation Details'!$A:$K,COLUMN('Hospitalisation Details'!H1318),FALSE)</f>
        <v>Tier - 2</v>
      </c>
      <c r="P1319" t="str">
        <f>VLOOKUP($A1319,'Hospitalisation Details'!$A:$K,COLUMN('Hospitalisation Details'!I1318),FALSE)</f>
        <v>R1011</v>
      </c>
      <c r="Q1319">
        <f>VLOOKUP($A1319,'Hospitalisation Details'!$A:$K,COLUMN('Hospitalisation Details'!K1318),FALSE)</f>
        <v>48</v>
      </c>
      <c r="R1319" t="str" cm="1">
        <f t="array" ref="R1319">_xlfn.IFS(
Q1319&lt;=10,"0-10",
Q1319&lt;=20,"11-20",
Q1319&lt;=30,"21-30",
Q1319&lt;=40,"31-40",
Q1319&lt;=50,"41-50",
Q1319&lt;=60,"51-60",
Q1319&lt;=70,"61-70"
)</f>
        <v>41-50</v>
      </c>
      <c r="S1319" t="str">
        <f t="shared" si="20"/>
        <v>Yes</v>
      </c>
    </row>
    <row r="1320" spans="1:19" ht="15.75" x14ac:dyDescent="0.25">
      <c r="A1320" s="36" t="s">
        <v>1360</v>
      </c>
      <c r="B1320" t="str">
        <f>VLOOKUP(A1320,'Customer Names'!A:E,COLUMN('Customer Names'!D1319),FALSE)</f>
        <v>Mr. Dustin</v>
      </c>
      <c r="C1320">
        <f>VLOOKUP($A1320,'Medical Examinations'!$A:$J,COLUMN('Medical Examinations'!B1319),FALSE)</f>
        <v>43.31</v>
      </c>
      <c r="D1320">
        <f>VLOOKUP($A1320,'Medical Examinations'!$A:$J,COLUMN('Medical Examinations'!C1319),FALSE)</f>
        <v>6.1</v>
      </c>
      <c r="E1320" t="str">
        <f>VLOOKUP($A1320,'Medical Examinations'!$A:$J,COLUMN('Medical Examinations'!D1319),FALSE)</f>
        <v>Yes</v>
      </c>
      <c r="F1320" t="str">
        <f>VLOOKUP($A1320,'Medical Examinations'!$A:$J,COLUMN('Medical Examinations'!E1319),FALSE)</f>
        <v>Yes</v>
      </c>
      <c r="G1320" t="str">
        <f>VLOOKUP($A1320,'Medical Examinations'!$A:$J,COLUMN('Medical Examinations'!F1319),FALSE)</f>
        <v>No</v>
      </c>
      <c r="H1320">
        <f>VLOOKUP($A1320,'Medical Examinations'!$A:$J,COLUMN('Medical Examinations'!G1319),FALSE)</f>
        <v>1</v>
      </c>
      <c r="I1320" t="str">
        <f>VLOOKUP($A1320,'Medical Examinations'!$A:$J,COLUMN('Medical Examinations'!H1319),FALSE)</f>
        <v>No</v>
      </c>
      <c r="J1320" t="str">
        <f>VLOOKUP($A1320,'Medical Examinations'!$A:$J,COLUMN('Medical Examinations'!I1319),FALSE)</f>
        <v>Obesity</v>
      </c>
      <c r="K1320" t="str">
        <f>VLOOKUP($A1320,'Medical Examinations'!$A:$J,COLUMN('Medical Examinations'!J1319),FALSE)</f>
        <v>Prediabetes</v>
      </c>
      <c r="L1320" s="30">
        <f>VLOOKUP($A1320,'Hospitalisation Details'!$A:$K,COLUMN('Hospitalisation Details'!J1319),FALSE)</f>
        <v>36858</v>
      </c>
      <c r="M1320" s="23">
        <f>VLOOKUP($A1320,'Hospitalisation Details'!$A:$K,COLUMN('Hospitalisation Details'!F1319),FALSE)</f>
        <v>8271.4599999999991</v>
      </c>
      <c r="N1320" t="str">
        <f>VLOOKUP($A1320,'Hospitalisation Details'!$A:$K,COLUMN('Hospitalisation Details'!G1319),FALSE)</f>
        <v>Tier - 2</v>
      </c>
      <c r="O1320" t="str">
        <f>VLOOKUP($A1320,'Hospitalisation Details'!$A:$K,COLUMN('Hospitalisation Details'!H1319),FALSE)</f>
        <v>Tier - 1</v>
      </c>
      <c r="P1320" t="str">
        <f>VLOOKUP($A1320,'Hospitalisation Details'!$A:$K,COLUMN('Hospitalisation Details'!I1319),FALSE)</f>
        <v>R1023</v>
      </c>
      <c r="Q1320">
        <f>VLOOKUP($A1320,'Hospitalisation Details'!$A:$K,COLUMN('Hospitalisation Details'!K1319),FALSE)</f>
        <v>22</v>
      </c>
      <c r="R1320" t="str" cm="1">
        <f t="array" ref="R1320">_xlfn.IFS(
Q1320&lt;=10,"0-10",
Q1320&lt;=20,"11-20",
Q1320&lt;=30,"21-30",
Q1320&lt;=40,"31-40",
Q1320&lt;=50,"41-50",
Q1320&lt;=60,"51-60",
Q1320&lt;=70,"61-70"
)</f>
        <v>21-30</v>
      </c>
      <c r="S1320" t="str">
        <f t="shared" si="20"/>
        <v>Yes</v>
      </c>
    </row>
    <row r="1321" spans="1:19" ht="15.75" x14ac:dyDescent="0.25">
      <c r="A1321" s="36" t="s">
        <v>1361</v>
      </c>
      <c r="B1321" t="str">
        <f>VLOOKUP(A1321,'Customer Names'!A:E,COLUMN('Customer Names'!D1320),FALSE)</f>
        <v>Ms. Kelsey</v>
      </c>
      <c r="C1321">
        <f>VLOOKUP($A1321,'Medical Examinations'!$A:$J,COLUMN('Medical Examinations'!B1320),FALSE)</f>
        <v>22.8</v>
      </c>
      <c r="D1321">
        <f>VLOOKUP($A1321,'Medical Examinations'!$A:$J,COLUMN('Medical Examinations'!C1320),FALSE)</f>
        <v>6.98</v>
      </c>
      <c r="E1321" t="str">
        <f>VLOOKUP($A1321,'Medical Examinations'!$A:$J,COLUMN('Medical Examinations'!D1320),FALSE)</f>
        <v>No</v>
      </c>
      <c r="F1321" t="str">
        <f>VLOOKUP($A1321,'Medical Examinations'!$A:$J,COLUMN('Medical Examinations'!E1320),FALSE)</f>
        <v>No</v>
      </c>
      <c r="G1321" t="str">
        <f>VLOOKUP($A1321,'Medical Examinations'!$A:$J,COLUMN('Medical Examinations'!F1320),FALSE)</f>
        <v>No</v>
      </c>
      <c r="H1321">
        <f>VLOOKUP($A1321,'Medical Examinations'!$A:$J,COLUMN('Medical Examinations'!G1320),FALSE)</f>
        <v>0</v>
      </c>
      <c r="I1321" t="str">
        <f>VLOOKUP($A1321,'Medical Examinations'!$A:$J,COLUMN('Medical Examinations'!H1320),FALSE)</f>
        <v>No</v>
      </c>
      <c r="J1321" t="str">
        <f>VLOOKUP($A1321,'Medical Examinations'!$A:$J,COLUMN('Medical Examinations'!I1320),FALSE)</f>
        <v>Healthy Weight</v>
      </c>
      <c r="K1321" t="str">
        <f>VLOOKUP($A1321,'Medical Examinations'!$A:$J,COLUMN('Medical Examinations'!J1320),FALSE)</f>
        <v>Diabetes</v>
      </c>
      <c r="L1321" s="30">
        <f>VLOOKUP($A1321,'Hospitalisation Details'!$A:$K,COLUMN('Hospitalisation Details'!J1320),FALSE)</f>
        <v>27246</v>
      </c>
      <c r="M1321" s="23">
        <f>VLOOKUP($A1321,'Hospitalisation Details'!$A:$K,COLUMN('Hospitalisation Details'!F1320),FALSE)</f>
        <v>8269.0400000000009</v>
      </c>
      <c r="N1321" t="str">
        <f>VLOOKUP($A1321,'Hospitalisation Details'!$A:$K,COLUMN('Hospitalisation Details'!G1320),FALSE)</f>
        <v>Tier - 2</v>
      </c>
      <c r="O1321" t="str">
        <f>VLOOKUP($A1321,'Hospitalisation Details'!$A:$K,COLUMN('Hospitalisation Details'!H1320),FALSE)</f>
        <v>Tier - 1</v>
      </c>
      <c r="P1321" t="str">
        <f>VLOOKUP($A1321,'Hospitalisation Details'!$A:$K,COLUMN('Hospitalisation Details'!I1320),FALSE)</f>
        <v>R1011</v>
      </c>
      <c r="Q1321">
        <f>VLOOKUP($A1321,'Hospitalisation Details'!$A:$K,COLUMN('Hospitalisation Details'!K1320),FALSE)</f>
        <v>48</v>
      </c>
      <c r="R1321" t="str" cm="1">
        <f t="array" ref="R1321">_xlfn.IFS(
Q1321&lt;=10,"0-10",
Q1321&lt;=20,"11-20",
Q1321&lt;=30,"21-30",
Q1321&lt;=40,"31-40",
Q1321&lt;=50,"41-50",
Q1321&lt;=60,"51-60",
Q1321&lt;=70,"61-70"
)</f>
        <v>41-50</v>
      </c>
      <c r="S1321" t="str">
        <f t="shared" si="20"/>
        <v>Yes</v>
      </c>
    </row>
    <row r="1322" spans="1:19" ht="15.75" x14ac:dyDescent="0.25">
      <c r="A1322" s="36" t="s">
        <v>1362</v>
      </c>
      <c r="B1322" t="str">
        <f>VLOOKUP(A1322,'Customer Names'!A:E,COLUMN('Customer Names'!D1321),FALSE)</f>
        <v>Mr. Daniel</v>
      </c>
      <c r="C1322">
        <f>VLOOKUP($A1322,'Medical Examinations'!$A:$J,COLUMN('Medical Examinations'!B1321),FALSE)</f>
        <v>19.09</v>
      </c>
      <c r="D1322">
        <f>VLOOKUP($A1322,'Medical Examinations'!$A:$J,COLUMN('Medical Examinations'!C1321),FALSE)</f>
        <v>4</v>
      </c>
      <c r="E1322" t="str">
        <f>VLOOKUP($A1322,'Medical Examinations'!$A:$J,COLUMN('Medical Examinations'!D1321),FALSE)</f>
        <v>Yes</v>
      </c>
      <c r="F1322" t="str">
        <f>VLOOKUP($A1322,'Medical Examinations'!$A:$J,COLUMN('Medical Examinations'!E1321),FALSE)</f>
        <v>No</v>
      </c>
      <c r="G1322" t="str">
        <f>VLOOKUP($A1322,'Medical Examinations'!$A:$J,COLUMN('Medical Examinations'!F1321),FALSE)</f>
        <v>No</v>
      </c>
      <c r="H1322">
        <f>VLOOKUP($A1322,'Medical Examinations'!$A:$J,COLUMN('Medical Examinations'!G1321),FALSE)</f>
        <v>1</v>
      </c>
      <c r="I1322" t="str">
        <f>VLOOKUP($A1322,'Medical Examinations'!$A:$J,COLUMN('Medical Examinations'!H1321),FALSE)</f>
        <v>No</v>
      </c>
      <c r="J1322" t="str">
        <f>VLOOKUP($A1322,'Medical Examinations'!$A:$J,COLUMN('Medical Examinations'!I1321),FALSE)</f>
        <v>Healthy Weight</v>
      </c>
      <c r="K1322" t="str">
        <f>VLOOKUP($A1322,'Medical Examinations'!$A:$J,COLUMN('Medical Examinations'!J1321),FALSE)</f>
        <v>Normal</v>
      </c>
      <c r="L1322" s="30">
        <f>VLOOKUP($A1322,'Hospitalisation Details'!$A:$K,COLUMN('Hospitalisation Details'!J1321),FALSE)</f>
        <v>23625</v>
      </c>
      <c r="M1322" s="23">
        <f>VLOOKUP($A1322,'Hospitalisation Details'!$A:$K,COLUMN('Hospitalisation Details'!F1321),FALSE)</f>
        <v>8268</v>
      </c>
      <c r="N1322" t="str">
        <f>VLOOKUP($A1322,'Hospitalisation Details'!$A:$K,COLUMN('Hospitalisation Details'!G1321),FALSE)</f>
        <v>Tier - 3</v>
      </c>
      <c r="O1322" t="str">
        <f>VLOOKUP($A1322,'Hospitalisation Details'!$A:$K,COLUMN('Hospitalisation Details'!H1321),FALSE)</f>
        <v>Tier - 3</v>
      </c>
      <c r="P1322" t="str">
        <f>VLOOKUP($A1322,'Hospitalisation Details'!$A:$K,COLUMN('Hospitalisation Details'!I1321),FALSE)</f>
        <v>R1013</v>
      </c>
      <c r="Q1322">
        <f>VLOOKUP($A1322,'Hospitalisation Details'!$A:$K,COLUMN('Hospitalisation Details'!K1321),FALSE)</f>
        <v>58</v>
      </c>
      <c r="R1322" t="str" cm="1">
        <f t="array" ref="R1322">_xlfn.IFS(
Q1322&lt;=10,"0-10",
Q1322&lt;=20,"11-20",
Q1322&lt;=30,"21-30",
Q1322&lt;=40,"31-40",
Q1322&lt;=50,"41-50",
Q1322&lt;=60,"51-60",
Q1322&lt;=70,"61-70"
)</f>
        <v>51-60</v>
      </c>
      <c r="S1322" t="str">
        <f t="shared" si="20"/>
        <v>No</v>
      </c>
    </row>
    <row r="1323" spans="1:19" ht="15.75" x14ac:dyDescent="0.25">
      <c r="A1323" s="36" t="s">
        <v>1363</v>
      </c>
      <c r="B1323" t="str">
        <f>VLOOKUP(A1323,'Customer Names'!A:E,COLUMN('Customer Names'!D1322),FALSE)</f>
        <v>Ms. Saeger</v>
      </c>
      <c r="C1323">
        <f>VLOOKUP($A1323,'Medical Examinations'!$A:$J,COLUMN('Medical Examinations'!B1322),FALSE)</f>
        <v>23.37</v>
      </c>
      <c r="D1323">
        <f>VLOOKUP($A1323,'Medical Examinations'!$A:$J,COLUMN('Medical Examinations'!C1322),FALSE)</f>
        <v>4.2300000000000004</v>
      </c>
      <c r="E1323" t="str">
        <f>VLOOKUP($A1323,'Medical Examinations'!$A:$J,COLUMN('Medical Examinations'!D1322),FALSE)</f>
        <v>No</v>
      </c>
      <c r="F1323" t="str">
        <f>VLOOKUP($A1323,'Medical Examinations'!$A:$J,COLUMN('Medical Examinations'!E1322),FALSE)</f>
        <v>No</v>
      </c>
      <c r="G1323" t="str">
        <f>VLOOKUP($A1323,'Medical Examinations'!$A:$J,COLUMN('Medical Examinations'!F1322),FALSE)</f>
        <v>No</v>
      </c>
      <c r="H1323">
        <f>VLOOKUP($A1323,'Medical Examinations'!$A:$J,COLUMN('Medical Examinations'!G1322),FALSE)</f>
        <v>0</v>
      </c>
      <c r="I1323" t="str">
        <f>VLOOKUP($A1323,'Medical Examinations'!$A:$J,COLUMN('Medical Examinations'!H1322),FALSE)</f>
        <v>No</v>
      </c>
      <c r="J1323" t="str">
        <f>VLOOKUP($A1323,'Medical Examinations'!$A:$J,COLUMN('Medical Examinations'!I1322),FALSE)</f>
        <v>Healthy Weight</v>
      </c>
      <c r="K1323" t="str">
        <f>VLOOKUP($A1323,'Medical Examinations'!$A:$J,COLUMN('Medical Examinations'!J1322),FALSE)</f>
        <v>Normal</v>
      </c>
      <c r="L1323" s="30">
        <f>VLOOKUP($A1323,'Hospitalisation Details'!$A:$K,COLUMN('Hospitalisation Details'!J1322),FALSE)</f>
        <v>30221</v>
      </c>
      <c r="M1323" s="23">
        <f>VLOOKUP($A1323,'Hospitalisation Details'!$A:$K,COLUMN('Hospitalisation Details'!F1322),FALSE)</f>
        <v>8252.2800000000007</v>
      </c>
      <c r="N1323" t="str">
        <f>VLOOKUP($A1323,'Hospitalisation Details'!$A:$K,COLUMN('Hospitalisation Details'!G1322),FALSE)</f>
        <v>Tier - 2</v>
      </c>
      <c r="O1323" t="str">
        <f>VLOOKUP($A1323,'Hospitalisation Details'!$A:$K,COLUMN('Hospitalisation Details'!H1322),FALSE)</f>
        <v>Tier - 2</v>
      </c>
      <c r="P1323" t="str">
        <f>VLOOKUP($A1323,'Hospitalisation Details'!$A:$K,COLUMN('Hospitalisation Details'!I1322),FALSE)</f>
        <v>R1024</v>
      </c>
      <c r="Q1323">
        <f>VLOOKUP($A1323,'Hospitalisation Details'!$A:$K,COLUMN('Hospitalisation Details'!K1322),FALSE)</f>
        <v>40</v>
      </c>
      <c r="R1323" t="str" cm="1">
        <f t="array" ref="R1323">_xlfn.IFS(
Q1323&lt;=10,"0-10",
Q1323&lt;=20,"11-20",
Q1323&lt;=30,"21-30",
Q1323&lt;=40,"31-40",
Q1323&lt;=50,"41-50",
Q1323&lt;=60,"51-60",
Q1323&lt;=70,"61-70"
)</f>
        <v>31-40</v>
      </c>
      <c r="S1323" t="str">
        <f t="shared" si="20"/>
        <v>No</v>
      </c>
    </row>
    <row r="1324" spans="1:19" ht="15.75" x14ac:dyDescent="0.25">
      <c r="A1324" s="36" t="s">
        <v>1364</v>
      </c>
      <c r="B1324" t="str">
        <f>VLOOKUP(A1324,'Customer Names'!A:E,COLUMN('Customer Names'!D1323),FALSE)</f>
        <v>Ms. Buzunesh</v>
      </c>
      <c r="C1324">
        <f>VLOOKUP($A1324,'Medical Examinations'!$A:$J,COLUMN('Medical Examinations'!B1323),FALSE)</f>
        <v>33.44</v>
      </c>
      <c r="D1324">
        <f>VLOOKUP($A1324,'Medical Examinations'!$A:$J,COLUMN('Medical Examinations'!C1323),FALSE)</f>
        <v>4.72</v>
      </c>
      <c r="E1324" t="str">
        <f>VLOOKUP($A1324,'Medical Examinations'!$A:$J,COLUMN('Medical Examinations'!D1323),FALSE)</f>
        <v>Yes</v>
      </c>
      <c r="F1324" t="str">
        <f>VLOOKUP($A1324,'Medical Examinations'!$A:$J,COLUMN('Medical Examinations'!E1323),FALSE)</f>
        <v>No</v>
      </c>
      <c r="G1324" t="str">
        <f>VLOOKUP($A1324,'Medical Examinations'!$A:$J,COLUMN('Medical Examinations'!F1323),FALSE)</f>
        <v>No</v>
      </c>
      <c r="H1324">
        <f>VLOOKUP($A1324,'Medical Examinations'!$A:$J,COLUMN('Medical Examinations'!G1323),FALSE)</f>
        <v>0</v>
      </c>
      <c r="I1324" t="str">
        <f>VLOOKUP($A1324,'Medical Examinations'!$A:$J,COLUMN('Medical Examinations'!H1323),FALSE)</f>
        <v>No</v>
      </c>
      <c r="J1324" t="str">
        <f>VLOOKUP($A1324,'Medical Examinations'!$A:$J,COLUMN('Medical Examinations'!I1323),FALSE)</f>
        <v>Obesity</v>
      </c>
      <c r="K1324" t="str">
        <f>VLOOKUP($A1324,'Medical Examinations'!$A:$J,COLUMN('Medical Examinations'!J1323),FALSE)</f>
        <v>Normal</v>
      </c>
      <c r="L1324" s="30">
        <f>VLOOKUP($A1324,'Hospitalisation Details'!$A:$K,COLUMN('Hospitalisation Details'!J1323),FALSE)</f>
        <v>28005</v>
      </c>
      <c r="M1324" s="23">
        <f>VLOOKUP($A1324,'Hospitalisation Details'!$A:$K,COLUMN('Hospitalisation Details'!F1323),FALSE)</f>
        <v>8240.59</v>
      </c>
      <c r="N1324" t="str">
        <f>VLOOKUP($A1324,'Hospitalisation Details'!$A:$K,COLUMN('Hospitalisation Details'!G1323),FALSE)</f>
        <v>Tier - 2</v>
      </c>
      <c r="O1324" t="str">
        <f>VLOOKUP($A1324,'Hospitalisation Details'!$A:$K,COLUMN('Hospitalisation Details'!H1323),FALSE)</f>
        <v>Tier - 2</v>
      </c>
      <c r="P1324" t="str">
        <f>VLOOKUP($A1324,'Hospitalisation Details'!$A:$K,COLUMN('Hospitalisation Details'!I1323),FALSE)</f>
        <v>R1013</v>
      </c>
      <c r="Q1324">
        <f>VLOOKUP($A1324,'Hospitalisation Details'!$A:$K,COLUMN('Hospitalisation Details'!K1323),FALSE)</f>
        <v>46</v>
      </c>
      <c r="R1324" t="str" cm="1">
        <f t="array" ref="R1324">_xlfn.IFS(
Q1324&lt;=10,"0-10",
Q1324&lt;=20,"11-20",
Q1324&lt;=30,"21-30",
Q1324&lt;=40,"31-40",
Q1324&lt;=50,"41-50",
Q1324&lt;=60,"51-60",
Q1324&lt;=70,"61-70"
)</f>
        <v>41-50</v>
      </c>
      <c r="S1324" t="str">
        <f t="shared" si="20"/>
        <v>No</v>
      </c>
    </row>
    <row r="1325" spans="1:19" ht="15.75" x14ac:dyDescent="0.25">
      <c r="A1325" s="36" t="s">
        <v>1365</v>
      </c>
      <c r="B1325" t="str">
        <f>VLOOKUP(A1325,'Customer Names'!A:E,COLUMN('Customer Names'!D1324),FALSE)</f>
        <v>Ms. Mirte</v>
      </c>
      <c r="C1325">
        <f>VLOOKUP($A1325,'Medical Examinations'!$A:$J,COLUMN('Medical Examinations'!B1324),FALSE)</f>
        <v>28.05</v>
      </c>
      <c r="D1325">
        <f>VLOOKUP($A1325,'Medical Examinations'!$A:$J,COLUMN('Medical Examinations'!C1324),FALSE)</f>
        <v>5.63</v>
      </c>
      <c r="E1325" t="str">
        <f>VLOOKUP($A1325,'Medical Examinations'!$A:$J,COLUMN('Medical Examinations'!D1324),FALSE)</f>
        <v>Yes</v>
      </c>
      <c r="F1325" t="str">
        <f>VLOOKUP($A1325,'Medical Examinations'!$A:$J,COLUMN('Medical Examinations'!E1324),FALSE)</f>
        <v>No</v>
      </c>
      <c r="G1325" t="str">
        <f>VLOOKUP($A1325,'Medical Examinations'!$A:$J,COLUMN('Medical Examinations'!F1324),FALSE)</f>
        <v>No</v>
      </c>
      <c r="H1325">
        <f>VLOOKUP($A1325,'Medical Examinations'!$A:$J,COLUMN('Medical Examinations'!G1324),FALSE)</f>
        <v>0</v>
      </c>
      <c r="I1325" t="str">
        <f>VLOOKUP($A1325,'Medical Examinations'!$A:$J,COLUMN('Medical Examinations'!H1324),FALSE)</f>
        <v>No</v>
      </c>
      <c r="J1325" t="str">
        <f>VLOOKUP($A1325,'Medical Examinations'!$A:$J,COLUMN('Medical Examinations'!I1324),FALSE)</f>
        <v>Overweight</v>
      </c>
      <c r="K1325" t="str">
        <f>VLOOKUP($A1325,'Medical Examinations'!$A:$J,COLUMN('Medical Examinations'!J1324),FALSE)</f>
        <v>Normal</v>
      </c>
      <c r="L1325" s="30">
        <f>VLOOKUP($A1325,'Hospitalisation Details'!$A:$K,COLUMN('Hospitalisation Details'!J1324),FALSE)</f>
        <v>27941</v>
      </c>
      <c r="M1325" s="23">
        <f>VLOOKUP($A1325,'Hospitalisation Details'!$A:$K,COLUMN('Hospitalisation Details'!F1324),FALSE)</f>
        <v>8233.1</v>
      </c>
      <c r="N1325" t="str">
        <f>VLOOKUP($A1325,'Hospitalisation Details'!$A:$K,COLUMN('Hospitalisation Details'!G1324),FALSE)</f>
        <v>Tier - 2</v>
      </c>
      <c r="O1325" t="str">
        <f>VLOOKUP($A1325,'Hospitalisation Details'!$A:$K,COLUMN('Hospitalisation Details'!H1324),FALSE)</f>
        <v>Tier - 2</v>
      </c>
      <c r="P1325" t="str">
        <f>VLOOKUP($A1325,'Hospitalisation Details'!$A:$K,COLUMN('Hospitalisation Details'!I1324),FALSE)</f>
        <v>R1013</v>
      </c>
      <c r="Q1325">
        <f>VLOOKUP($A1325,'Hospitalisation Details'!$A:$K,COLUMN('Hospitalisation Details'!K1324),FALSE)</f>
        <v>46</v>
      </c>
      <c r="R1325" t="str" cm="1">
        <f t="array" ref="R1325">_xlfn.IFS(
Q1325&lt;=10,"0-10",
Q1325&lt;=20,"11-20",
Q1325&lt;=30,"21-30",
Q1325&lt;=40,"31-40",
Q1325&lt;=50,"41-50",
Q1325&lt;=60,"51-60",
Q1325&lt;=70,"61-70"
)</f>
        <v>41-50</v>
      </c>
      <c r="S1325" t="str">
        <f t="shared" si="20"/>
        <v>No</v>
      </c>
    </row>
    <row r="1326" spans="1:19" ht="15.75" x14ac:dyDescent="0.25">
      <c r="A1326" s="36" t="s">
        <v>1366</v>
      </c>
      <c r="B1326" t="str">
        <f>VLOOKUP(A1326,'Customer Names'!A:E,COLUMN('Customer Names'!D1325),FALSE)</f>
        <v>Ms. Megan</v>
      </c>
      <c r="C1326">
        <f>VLOOKUP($A1326,'Medical Examinations'!$A:$J,COLUMN('Medical Examinations'!B1325),FALSE)</f>
        <v>27.72</v>
      </c>
      <c r="D1326">
        <f>VLOOKUP($A1326,'Medical Examinations'!$A:$J,COLUMN('Medical Examinations'!C1325),FALSE)</f>
        <v>5.83</v>
      </c>
      <c r="E1326" t="str">
        <f>VLOOKUP($A1326,'Medical Examinations'!$A:$J,COLUMN('Medical Examinations'!D1325),FALSE)</f>
        <v>Yes</v>
      </c>
      <c r="F1326" t="str">
        <f>VLOOKUP($A1326,'Medical Examinations'!$A:$J,COLUMN('Medical Examinations'!E1325),FALSE)</f>
        <v>No</v>
      </c>
      <c r="G1326" t="str">
        <f>VLOOKUP($A1326,'Medical Examinations'!$A:$J,COLUMN('Medical Examinations'!F1325),FALSE)</f>
        <v>No</v>
      </c>
      <c r="H1326">
        <f>VLOOKUP($A1326,'Medical Examinations'!$A:$J,COLUMN('Medical Examinations'!G1325),FALSE)</f>
        <v>0</v>
      </c>
      <c r="I1326" t="str">
        <f>VLOOKUP($A1326,'Medical Examinations'!$A:$J,COLUMN('Medical Examinations'!H1325),FALSE)</f>
        <v>No</v>
      </c>
      <c r="J1326" t="str">
        <f>VLOOKUP($A1326,'Medical Examinations'!$A:$J,COLUMN('Medical Examinations'!I1325),FALSE)</f>
        <v>Overweight</v>
      </c>
      <c r="K1326" t="str">
        <f>VLOOKUP($A1326,'Medical Examinations'!$A:$J,COLUMN('Medical Examinations'!J1325),FALSE)</f>
        <v>Prediabetes</v>
      </c>
      <c r="L1326" s="30">
        <f>VLOOKUP($A1326,'Hospitalisation Details'!$A:$K,COLUMN('Hospitalisation Details'!J1325),FALSE)</f>
        <v>28006</v>
      </c>
      <c r="M1326" s="23">
        <f>VLOOKUP($A1326,'Hospitalisation Details'!$A:$K,COLUMN('Hospitalisation Details'!F1325),FALSE)</f>
        <v>8232.64</v>
      </c>
      <c r="N1326" t="str">
        <f>VLOOKUP($A1326,'Hospitalisation Details'!$A:$K,COLUMN('Hospitalisation Details'!G1325),FALSE)</f>
        <v>Tier - 2</v>
      </c>
      <c r="O1326" t="str">
        <f>VLOOKUP($A1326,'Hospitalisation Details'!$A:$K,COLUMN('Hospitalisation Details'!H1325),FALSE)</f>
        <v>Tier - 3</v>
      </c>
      <c r="P1326" t="str">
        <f>VLOOKUP($A1326,'Hospitalisation Details'!$A:$K,COLUMN('Hospitalisation Details'!I1325),FALSE)</f>
        <v>R1013</v>
      </c>
      <c r="Q1326">
        <f>VLOOKUP($A1326,'Hospitalisation Details'!$A:$K,COLUMN('Hospitalisation Details'!K1325),FALSE)</f>
        <v>46</v>
      </c>
      <c r="R1326" t="str" cm="1">
        <f t="array" ref="R1326">_xlfn.IFS(
Q1326&lt;=10,"0-10",
Q1326&lt;=20,"11-20",
Q1326&lt;=30,"21-30",
Q1326&lt;=40,"31-40",
Q1326&lt;=50,"41-50",
Q1326&lt;=60,"51-60",
Q1326&lt;=70,"61-70"
)</f>
        <v>41-50</v>
      </c>
      <c r="S1326" t="str">
        <f t="shared" si="20"/>
        <v>Yes</v>
      </c>
    </row>
    <row r="1327" spans="1:19" ht="15.75" x14ac:dyDescent="0.25">
      <c r="A1327" s="36" t="s">
        <v>1367</v>
      </c>
      <c r="B1327" t="str">
        <f>VLOOKUP(A1327,'Customer Names'!A:E,COLUMN('Customer Names'!D1326),FALSE)</f>
        <v>Ms. Kerry</v>
      </c>
      <c r="C1327">
        <f>VLOOKUP($A1327,'Medical Examinations'!$A:$J,COLUMN('Medical Examinations'!B1326),FALSE)</f>
        <v>29.81</v>
      </c>
      <c r="D1327">
        <f>VLOOKUP($A1327,'Medical Examinations'!$A:$J,COLUMN('Medical Examinations'!C1326),FALSE)</f>
        <v>9.23</v>
      </c>
      <c r="E1327" t="str">
        <f>VLOOKUP($A1327,'Medical Examinations'!$A:$J,COLUMN('Medical Examinations'!D1326),FALSE)</f>
        <v>No</v>
      </c>
      <c r="F1327" t="str">
        <f>VLOOKUP($A1327,'Medical Examinations'!$A:$J,COLUMN('Medical Examinations'!E1326),FALSE)</f>
        <v>No</v>
      </c>
      <c r="G1327" t="str">
        <f>VLOOKUP($A1327,'Medical Examinations'!$A:$J,COLUMN('Medical Examinations'!F1326),FALSE)</f>
        <v>No</v>
      </c>
      <c r="H1327">
        <f>VLOOKUP($A1327,'Medical Examinations'!$A:$J,COLUMN('Medical Examinations'!G1326),FALSE)</f>
        <v>0</v>
      </c>
      <c r="I1327" t="str">
        <f>VLOOKUP($A1327,'Medical Examinations'!$A:$J,COLUMN('Medical Examinations'!H1326),FALSE)</f>
        <v>No</v>
      </c>
      <c r="J1327" t="str">
        <f>VLOOKUP($A1327,'Medical Examinations'!$A:$J,COLUMN('Medical Examinations'!I1326),FALSE)</f>
        <v>Overweight</v>
      </c>
      <c r="K1327" t="str">
        <f>VLOOKUP($A1327,'Medical Examinations'!$A:$J,COLUMN('Medical Examinations'!J1326),FALSE)</f>
        <v>Diabetes</v>
      </c>
      <c r="L1327" s="30">
        <f>VLOOKUP($A1327,'Hospitalisation Details'!$A:$K,COLUMN('Hospitalisation Details'!J1326),FALSE)</f>
        <v>28671</v>
      </c>
      <c r="M1327" s="23">
        <f>VLOOKUP($A1327,'Hospitalisation Details'!$A:$K,COLUMN('Hospitalisation Details'!F1326),FALSE)</f>
        <v>8219.2000000000007</v>
      </c>
      <c r="N1327" t="str">
        <f>VLOOKUP($A1327,'Hospitalisation Details'!$A:$K,COLUMN('Hospitalisation Details'!G1326),FALSE)</f>
        <v>Tier - 2</v>
      </c>
      <c r="O1327" t="str">
        <f>VLOOKUP($A1327,'Hospitalisation Details'!$A:$K,COLUMN('Hospitalisation Details'!H1326),FALSE)</f>
        <v>Tier - 2</v>
      </c>
      <c r="P1327" t="str">
        <f>VLOOKUP($A1327,'Hospitalisation Details'!$A:$K,COLUMN('Hospitalisation Details'!I1326),FALSE)</f>
        <v>R1013</v>
      </c>
      <c r="Q1327">
        <f>VLOOKUP($A1327,'Hospitalisation Details'!$A:$K,COLUMN('Hospitalisation Details'!K1326),FALSE)</f>
        <v>44</v>
      </c>
      <c r="R1327" t="str" cm="1">
        <f t="array" ref="R1327">_xlfn.IFS(
Q1327&lt;=10,"0-10",
Q1327&lt;=20,"11-20",
Q1327&lt;=30,"21-30",
Q1327&lt;=40,"31-40",
Q1327&lt;=50,"41-50",
Q1327&lt;=60,"51-60",
Q1327&lt;=70,"61-70"
)</f>
        <v>41-50</v>
      </c>
      <c r="S1327" t="str">
        <f t="shared" si="20"/>
        <v>Yes</v>
      </c>
    </row>
    <row r="1328" spans="1:19" ht="15.75" x14ac:dyDescent="0.25">
      <c r="A1328" s="36" t="s">
        <v>1368</v>
      </c>
      <c r="B1328" t="str">
        <f>VLOOKUP(A1328,'Customer Names'!A:E,COLUMN('Customer Names'!D1327),FALSE)</f>
        <v>Ms. Kristin</v>
      </c>
      <c r="C1328">
        <f>VLOOKUP($A1328,'Medical Examinations'!$A:$J,COLUMN('Medical Examinations'!B1327),FALSE)</f>
        <v>23.98</v>
      </c>
      <c r="D1328">
        <f>VLOOKUP($A1328,'Medical Examinations'!$A:$J,COLUMN('Medical Examinations'!C1327),FALSE)</f>
        <v>9.89</v>
      </c>
      <c r="E1328" t="str">
        <f>VLOOKUP($A1328,'Medical Examinations'!$A:$J,COLUMN('Medical Examinations'!D1327),FALSE)</f>
        <v>No</v>
      </c>
      <c r="F1328" t="str">
        <f>VLOOKUP($A1328,'Medical Examinations'!$A:$J,COLUMN('Medical Examinations'!E1327),FALSE)</f>
        <v>No</v>
      </c>
      <c r="G1328" t="str">
        <f>VLOOKUP($A1328,'Medical Examinations'!$A:$J,COLUMN('Medical Examinations'!F1327),FALSE)</f>
        <v>No</v>
      </c>
      <c r="H1328">
        <f>VLOOKUP($A1328,'Medical Examinations'!$A:$J,COLUMN('Medical Examinations'!G1327),FALSE)</f>
        <v>0</v>
      </c>
      <c r="I1328" t="str">
        <f>VLOOKUP($A1328,'Medical Examinations'!$A:$J,COLUMN('Medical Examinations'!H1327),FALSE)</f>
        <v>No</v>
      </c>
      <c r="J1328" t="str">
        <f>VLOOKUP($A1328,'Medical Examinations'!$A:$J,COLUMN('Medical Examinations'!I1327),FALSE)</f>
        <v>Healthy Weight</v>
      </c>
      <c r="K1328" t="str">
        <f>VLOOKUP($A1328,'Medical Examinations'!$A:$J,COLUMN('Medical Examinations'!J1327),FALSE)</f>
        <v>Diabetes</v>
      </c>
      <c r="L1328" s="30">
        <f>VLOOKUP($A1328,'Hospitalisation Details'!$A:$K,COLUMN('Hospitalisation Details'!J1327),FALSE)</f>
        <v>28787</v>
      </c>
      <c r="M1328" s="23">
        <f>VLOOKUP($A1328,'Hospitalisation Details'!$A:$K,COLUMN('Hospitalisation Details'!F1327),FALSE)</f>
        <v>8211.1</v>
      </c>
      <c r="N1328" t="str">
        <f>VLOOKUP($A1328,'Hospitalisation Details'!$A:$K,COLUMN('Hospitalisation Details'!G1327),FALSE)</f>
        <v>Tier - 2</v>
      </c>
      <c r="O1328" t="str">
        <f>VLOOKUP($A1328,'Hospitalisation Details'!$A:$K,COLUMN('Hospitalisation Details'!H1327),FALSE)</f>
        <v>Tier - 3</v>
      </c>
      <c r="P1328" t="str">
        <f>VLOOKUP($A1328,'Hospitalisation Details'!$A:$K,COLUMN('Hospitalisation Details'!I1327),FALSE)</f>
        <v>R1013</v>
      </c>
      <c r="Q1328">
        <f>VLOOKUP($A1328,'Hospitalisation Details'!$A:$K,COLUMN('Hospitalisation Details'!K1327),FALSE)</f>
        <v>44</v>
      </c>
      <c r="R1328" t="str" cm="1">
        <f t="array" ref="R1328">_xlfn.IFS(
Q1328&lt;=10,"0-10",
Q1328&lt;=20,"11-20",
Q1328&lt;=30,"21-30",
Q1328&lt;=40,"31-40",
Q1328&lt;=50,"41-50",
Q1328&lt;=60,"51-60",
Q1328&lt;=70,"61-70"
)</f>
        <v>41-50</v>
      </c>
      <c r="S1328" t="str">
        <f t="shared" si="20"/>
        <v>Yes</v>
      </c>
    </row>
    <row r="1329" spans="1:19" ht="15.75" x14ac:dyDescent="0.25">
      <c r="A1329" s="36" t="s">
        <v>1369</v>
      </c>
      <c r="B1329" t="str">
        <f>VLOOKUP(A1329,'Customer Names'!A:E,COLUMN('Customer Names'!D1328),FALSE)</f>
        <v>Mr. Christopher</v>
      </c>
      <c r="C1329">
        <f>VLOOKUP($A1329,'Medical Examinations'!$A:$J,COLUMN('Medical Examinations'!B1328),FALSE)</f>
        <v>17.34</v>
      </c>
      <c r="D1329">
        <f>VLOOKUP($A1329,'Medical Examinations'!$A:$J,COLUMN('Medical Examinations'!C1328),FALSE)</f>
        <v>12</v>
      </c>
      <c r="E1329" t="str">
        <f>VLOOKUP($A1329,'Medical Examinations'!$A:$J,COLUMN('Medical Examinations'!D1328),FALSE)</f>
        <v>No</v>
      </c>
      <c r="F1329" t="str">
        <f>VLOOKUP($A1329,'Medical Examinations'!$A:$J,COLUMN('Medical Examinations'!E1328),FALSE)</f>
        <v>No</v>
      </c>
      <c r="G1329" t="str">
        <f>VLOOKUP($A1329,'Medical Examinations'!$A:$J,COLUMN('Medical Examinations'!F1328),FALSE)</f>
        <v>No</v>
      </c>
      <c r="H1329">
        <f>VLOOKUP($A1329,'Medical Examinations'!$A:$J,COLUMN('Medical Examinations'!G1328),FALSE)</f>
        <v>0</v>
      </c>
      <c r="I1329" t="str">
        <f>VLOOKUP($A1329,'Medical Examinations'!$A:$J,COLUMN('Medical Examinations'!H1328),FALSE)</f>
        <v>No</v>
      </c>
      <c r="J1329" t="str">
        <f>VLOOKUP($A1329,'Medical Examinations'!$A:$J,COLUMN('Medical Examinations'!I1328),FALSE)</f>
        <v>Underweight</v>
      </c>
      <c r="K1329" t="str">
        <f>VLOOKUP($A1329,'Medical Examinations'!$A:$J,COLUMN('Medical Examinations'!J1328),FALSE)</f>
        <v>Diabetes</v>
      </c>
      <c r="L1329" s="30">
        <f>VLOOKUP($A1329,'Hospitalisation Details'!$A:$K,COLUMN('Hospitalisation Details'!J1328),FALSE)</f>
        <v>22973</v>
      </c>
      <c r="M1329" s="23">
        <f>VLOOKUP($A1329,'Hospitalisation Details'!$A:$K,COLUMN('Hospitalisation Details'!F1328),FALSE)</f>
        <v>8188.12</v>
      </c>
      <c r="N1329" t="str">
        <f>VLOOKUP($A1329,'Hospitalisation Details'!$A:$K,COLUMN('Hospitalisation Details'!G1328),FALSE)</f>
        <v>Tier - 3</v>
      </c>
      <c r="O1329" t="str">
        <f>VLOOKUP($A1329,'Hospitalisation Details'!$A:$K,COLUMN('Hospitalisation Details'!H1328),FALSE)</f>
        <v>Tier - 3</v>
      </c>
      <c r="P1329" t="str">
        <f>VLOOKUP($A1329,'Hospitalisation Details'!$A:$K,COLUMN('Hospitalisation Details'!I1328),FALSE)</f>
        <v>R1013</v>
      </c>
      <c r="Q1329">
        <f>VLOOKUP($A1329,'Hospitalisation Details'!$A:$K,COLUMN('Hospitalisation Details'!K1328),FALSE)</f>
        <v>60</v>
      </c>
      <c r="R1329" t="str" cm="1">
        <f t="array" ref="R1329">_xlfn.IFS(
Q1329&lt;=10,"0-10",
Q1329&lt;=20,"11-20",
Q1329&lt;=30,"21-30",
Q1329&lt;=40,"31-40",
Q1329&lt;=50,"41-50",
Q1329&lt;=60,"51-60",
Q1329&lt;=70,"61-70"
)</f>
        <v>51-60</v>
      </c>
      <c r="S1329" t="str">
        <f t="shared" si="20"/>
        <v>Yes</v>
      </c>
    </row>
    <row r="1330" spans="1:19" ht="15.75" x14ac:dyDescent="0.25">
      <c r="A1330" s="36" t="s">
        <v>1370</v>
      </c>
      <c r="B1330" t="str">
        <f>VLOOKUP(A1330,'Customer Names'!A:E,COLUMN('Customer Names'!D1329),FALSE)</f>
        <v>Mrs. Elizabeth</v>
      </c>
      <c r="C1330">
        <f>VLOOKUP($A1330,'Medical Examinations'!$A:$J,COLUMN('Medical Examinations'!B1329),FALSE)</f>
        <v>40.39</v>
      </c>
      <c r="D1330">
        <f>VLOOKUP($A1330,'Medical Examinations'!$A:$J,COLUMN('Medical Examinations'!C1329),FALSE)</f>
        <v>4.24</v>
      </c>
      <c r="E1330" t="str">
        <f>VLOOKUP($A1330,'Medical Examinations'!$A:$J,COLUMN('Medical Examinations'!D1329),FALSE)</f>
        <v>Yes</v>
      </c>
      <c r="F1330" t="str">
        <f>VLOOKUP($A1330,'Medical Examinations'!$A:$J,COLUMN('Medical Examinations'!E1329),FALSE)</f>
        <v>No</v>
      </c>
      <c r="G1330" t="str">
        <f>VLOOKUP($A1330,'Medical Examinations'!$A:$J,COLUMN('Medical Examinations'!F1329),FALSE)</f>
        <v>Yes</v>
      </c>
      <c r="H1330">
        <f>VLOOKUP($A1330,'Medical Examinations'!$A:$J,COLUMN('Medical Examinations'!G1329),FALSE)</f>
        <v>1</v>
      </c>
      <c r="I1330" t="str">
        <f>VLOOKUP($A1330,'Medical Examinations'!$A:$J,COLUMN('Medical Examinations'!H1329),FALSE)</f>
        <v>No</v>
      </c>
      <c r="J1330" t="str">
        <f>VLOOKUP($A1330,'Medical Examinations'!$A:$J,COLUMN('Medical Examinations'!I1329),FALSE)</f>
        <v>Obesity</v>
      </c>
      <c r="K1330" t="str">
        <f>VLOOKUP($A1330,'Medical Examinations'!$A:$J,COLUMN('Medical Examinations'!J1329),FALSE)</f>
        <v>Normal</v>
      </c>
      <c r="L1330" s="30">
        <f>VLOOKUP($A1330,'Hospitalisation Details'!$A:$K,COLUMN('Hospitalisation Details'!J1329),FALSE)</f>
        <v>35724</v>
      </c>
      <c r="M1330" s="23">
        <f>VLOOKUP($A1330,'Hospitalisation Details'!$A:$K,COLUMN('Hospitalisation Details'!F1329),FALSE)</f>
        <v>8182.89</v>
      </c>
      <c r="N1330" t="str">
        <f>VLOOKUP($A1330,'Hospitalisation Details'!$A:$K,COLUMN('Hospitalisation Details'!G1329),FALSE)</f>
        <v>Tier - 2</v>
      </c>
      <c r="O1330" t="str">
        <f>VLOOKUP($A1330,'Hospitalisation Details'!$A:$K,COLUMN('Hospitalisation Details'!H1329),FALSE)</f>
        <v>Tier - 1</v>
      </c>
      <c r="P1330" t="str">
        <f>VLOOKUP($A1330,'Hospitalisation Details'!$A:$K,COLUMN('Hospitalisation Details'!I1329),FALSE)</f>
        <v>R1026</v>
      </c>
      <c r="Q1330">
        <f>VLOOKUP($A1330,'Hospitalisation Details'!$A:$K,COLUMN('Hospitalisation Details'!K1329),FALSE)</f>
        <v>25</v>
      </c>
      <c r="R1330" t="str" cm="1">
        <f t="array" ref="R1330">_xlfn.IFS(
Q1330&lt;=10,"0-10",
Q1330&lt;=20,"11-20",
Q1330&lt;=30,"21-30",
Q1330&lt;=40,"31-40",
Q1330&lt;=50,"41-50",
Q1330&lt;=60,"51-60",
Q1330&lt;=70,"61-70"
)</f>
        <v>21-30</v>
      </c>
      <c r="S1330" t="str">
        <f t="shared" si="20"/>
        <v>No</v>
      </c>
    </row>
    <row r="1331" spans="1:19" ht="15.75" x14ac:dyDescent="0.25">
      <c r="A1331" s="36" t="s">
        <v>1371</v>
      </c>
      <c r="B1331" t="str">
        <f>VLOOKUP(A1331,'Customer Names'!A:E,COLUMN('Customer Names'!D1330),FALSE)</f>
        <v>Mr. Andrew</v>
      </c>
      <c r="C1331">
        <f>VLOOKUP($A1331,'Medical Examinations'!$A:$J,COLUMN('Medical Examinations'!B1330),FALSE)</f>
        <v>25.96</v>
      </c>
      <c r="D1331">
        <f>VLOOKUP($A1331,'Medical Examinations'!$A:$J,COLUMN('Medical Examinations'!C1330),FALSE)</f>
        <v>4.68</v>
      </c>
      <c r="E1331" t="str">
        <f>VLOOKUP($A1331,'Medical Examinations'!$A:$J,COLUMN('Medical Examinations'!D1330),FALSE)</f>
        <v>Yes</v>
      </c>
      <c r="F1331" t="str">
        <f>VLOOKUP($A1331,'Medical Examinations'!$A:$J,COLUMN('Medical Examinations'!E1330),FALSE)</f>
        <v>No</v>
      </c>
      <c r="G1331" t="str">
        <f>VLOOKUP($A1331,'Medical Examinations'!$A:$J,COLUMN('Medical Examinations'!F1330),FALSE)</f>
        <v>Yes</v>
      </c>
      <c r="H1331">
        <f>VLOOKUP($A1331,'Medical Examinations'!$A:$J,COLUMN('Medical Examinations'!G1330),FALSE)</f>
        <v>1</v>
      </c>
      <c r="I1331" t="str">
        <f>VLOOKUP($A1331,'Medical Examinations'!$A:$J,COLUMN('Medical Examinations'!H1330),FALSE)</f>
        <v>No</v>
      </c>
      <c r="J1331" t="str">
        <f>VLOOKUP($A1331,'Medical Examinations'!$A:$J,COLUMN('Medical Examinations'!I1330),FALSE)</f>
        <v>Overweight</v>
      </c>
      <c r="K1331" t="str">
        <f>VLOOKUP($A1331,'Medical Examinations'!$A:$J,COLUMN('Medical Examinations'!J1330),FALSE)</f>
        <v>Normal</v>
      </c>
      <c r="L1331" s="30">
        <f>VLOOKUP($A1331,'Hospitalisation Details'!$A:$K,COLUMN('Hospitalisation Details'!J1330),FALSE)</f>
        <v>30475</v>
      </c>
      <c r="M1331" s="23">
        <f>VLOOKUP($A1331,'Hospitalisation Details'!$A:$K,COLUMN('Hospitalisation Details'!F1330),FALSE)</f>
        <v>8179.51</v>
      </c>
      <c r="N1331" t="str">
        <f>VLOOKUP($A1331,'Hospitalisation Details'!$A:$K,COLUMN('Hospitalisation Details'!G1330),FALSE)</f>
        <v>Tier - 2</v>
      </c>
      <c r="O1331" t="str">
        <f>VLOOKUP($A1331,'Hospitalisation Details'!$A:$K,COLUMN('Hospitalisation Details'!H1330),FALSE)</f>
        <v>Tier - 2</v>
      </c>
      <c r="P1331" t="str">
        <f>VLOOKUP($A1331,'Hospitalisation Details'!$A:$K,COLUMN('Hospitalisation Details'!I1330),FALSE)</f>
        <v>R1020</v>
      </c>
      <c r="Q1331">
        <f>VLOOKUP($A1331,'Hospitalisation Details'!$A:$K,COLUMN('Hospitalisation Details'!K1330),FALSE)</f>
        <v>40</v>
      </c>
      <c r="R1331" t="str" cm="1">
        <f t="array" ref="R1331">_xlfn.IFS(
Q1331&lt;=10,"0-10",
Q1331&lt;=20,"11-20",
Q1331&lt;=30,"21-30",
Q1331&lt;=40,"31-40",
Q1331&lt;=50,"41-50",
Q1331&lt;=60,"51-60",
Q1331&lt;=70,"61-70"
)</f>
        <v>31-40</v>
      </c>
      <c r="S1331" t="str">
        <f t="shared" si="20"/>
        <v>No</v>
      </c>
    </row>
    <row r="1332" spans="1:19" ht="15.75" x14ac:dyDescent="0.25">
      <c r="A1332" s="36" t="s">
        <v>1372</v>
      </c>
      <c r="B1332" t="str">
        <f>VLOOKUP(A1332,'Customer Names'!A:E,COLUMN('Customer Names'!D1331),FALSE)</f>
        <v>Ms. Dawn</v>
      </c>
      <c r="C1332">
        <f>VLOOKUP($A1332,'Medical Examinations'!$A:$J,COLUMN('Medical Examinations'!B1331),FALSE)</f>
        <v>17.68</v>
      </c>
      <c r="D1332">
        <f>VLOOKUP($A1332,'Medical Examinations'!$A:$J,COLUMN('Medical Examinations'!C1331),FALSE)</f>
        <v>8.57</v>
      </c>
      <c r="E1332" t="str">
        <f>VLOOKUP($A1332,'Medical Examinations'!$A:$J,COLUMN('Medical Examinations'!D1331),FALSE)</f>
        <v>Yes</v>
      </c>
      <c r="F1332" t="str">
        <f>VLOOKUP($A1332,'Medical Examinations'!$A:$J,COLUMN('Medical Examinations'!E1331),FALSE)</f>
        <v>No</v>
      </c>
      <c r="G1332" t="str">
        <f>VLOOKUP($A1332,'Medical Examinations'!$A:$J,COLUMN('Medical Examinations'!F1331),FALSE)</f>
        <v>Yes</v>
      </c>
      <c r="H1332">
        <f>VLOOKUP($A1332,'Medical Examinations'!$A:$J,COLUMN('Medical Examinations'!G1331),FALSE)</f>
        <v>1</v>
      </c>
      <c r="I1332" t="str">
        <f>VLOOKUP($A1332,'Medical Examinations'!$A:$J,COLUMN('Medical Examinations'!H1331),FALSE)</f>
        <v>No</v>
      </c>
      <c r="J1332" t="str">
        <f>VLOOKUP($A1332,'Medical Examinations'!$A:$J,COLUMN('Medical Examinations'!I1331),FALSE)</f>
        <v>Underweight</v>
      </c>
      <c r="K1332" t="str">
        <f>VLOOKUP($A1332,'Medical Examinations'!$A:$J,COLUMN('Medical Examinations'!J1331),FALSE)</f>
        <v>Diabetes</v>
      </c>
      <c r="L1332" s="30">
        <f>VLOOKUP($A1332,'Hospitalisation Details'!$A:$K,COLUMN('Hospitalisation Details'!J1331),FALSE)</f>
        <v>23320</v>
      </c>
      <c r="M1332" s="23">
        <f>VLOOKUP($A1332,'Hospitalisation Details'!$A:$K,COLUMN('Hospitalisation Details'!F1331),FALSE)</f>
        <v>8177.9</v>
      </c>
      <c r="N1332" t="str">
        <f>VLOOKUP($A1332,'Hospitalisation Details'!$A:$K,COLUMN('Hospitalisation Details'!G1331),FALSE)</f>
        <v>Tier - 3</v>
      </c>
      <c r="O1332" t="str">
        <f>VLOOKUP($A1332,'Hospitalisation Details'!$A:$K,COLUMN('Hospitalisation Details'!H1331),FALSE)</f>
        <v>Tier - 1</v>
      </c>
      <c r="P1332" t="str">
        <f>VLOOKUP($A1332,'Hospitalisation Details'!$A:$K,COLUMN('Hospitalisation Details'!I1331),FALSE)</f>
        <v>R1013</v>
      </c>
      <c r="Q1332">
        <f>VLOOKUP($A1332,'Hospitalisation Details'!$A:$K,COLUMN('Hospitalisation Details'!K1331),FALSE)</f>
        <v>59</v>
      </c>
      <c r="R1332" t="str" cm="1">
        <f t="array" ref="R1332">_xlfn.IFS(
Q1332&lt;=10,"0-10",
Q1332&lt;=20,"11-20",
Q1332&lt;=30,"21-30",
Q1332&lt;=40,"31-40",
Q1332&lt;=50,"41-50",
Q1332&lt;=60,"51-60",
Q1332&lt;=70,"61-70"
)</f>
        <v>51-60</v>
      </c>
      <c r="S1332" t="str">
        <f t="shared" si="20"/>
        <v>Yes</v>
      </c>
    </row>
    <row r="1333" spans="1:19" ht="15.75" x14ac:dyDescent="0.25">
      <c r="A1333" s="36" t="s">
        <v>1373</v>
      </c>
      <c r="B1333" t="str">
        <f>VLOOKUP(A1333,'Customer Names'!A:E,COLUMN('Customer Names'!D1332),FALSE)</f>
        <v>Mr. Jonathan</v>
      </c>
      <c r="C1333">
        <f>VLOOKUP($A1333,'Medical Examinations'!$A:$J,COLUMN('Medical Examinations'!B1332),FALSE)</f>
        <v>30.875</v>
      </c>
      <c r="D1333">
        <f>VLOOKUP($A1333,'Medical Examinations'!$A:$J,COLUMN('Medical Examinations'!C1332),FALSE)</f>
        <v>4.0999999999999996</v>
      </c>
      <c r="E1333" t="str">
        <f>VLOOKUP($A1333,'Medical Examinations'!$A:$J,COLUMN('Medical Examinations'!D1332),FALSE)</f>
        <v>No</v>
      </c>
      <c r="F1333" t="str">
        <f>VLOOKUP($A1333,'Medical Examinations'!$A:$J,COLUMN('Medical Examinations'!E1332),FALSE)</f>
        <v>No</v>
      </c>
      <c r="G1333" t="str">
        <f>VLOOKUP($A1333,'Medical Examinations'!$A:$J,COLUMN('Medical Examinations'!F1332),FALSE)</f>
        <v>No</v>
      </c>
      <c r="H1333">
        <f>VLOOKUP($A1333,'Medical Examinations'!$A:$J,COLUMN('Medical Examinations'!G1332),FALSE)</f>
        <v>0</v>
      </c>
      <c r="I1333" t="str">
        <f>VLOOKUP($A1333,'Medical Examinations'!$A:$J,COLUMN('Medical Examinations'!H1332),FALSE)</f>
        <v>No</v>
      </c>
      <c r="J1333" t="str">
        <f>VLOOKUP($A1333,'Medical Examinations'!$A:$J,COLUMN('Medical Examinations'!I1332),FALSE)</f>
        <v>Obesity</v>
      </c>
      <c r="K1333" t="str">
        <f>VLOOKUP($A1333,'Medical Examinations'!$A:$J,COLUMN('Medical Examinations'!J1332),FALSE)</f>
        <v>Normal</v>
      </c>
      <c r="L1333" s="30">
        <f>VLOOKUP($A1333,'Hospitalisation Details'!$A:$K,COLUMN('Hospitalisation Details'!J1332),FALSE)</f>
        <v>30130</v>
      </c>
      <c r="M1333" s="23">
        <f>VLOOKUP($A1333,'Hospitalisation Details'!$A:$K,COLUMN('Hospitalisation Details'!F1332),FALSE)</f>
        <v>8162.72</v>
      </c>
      <c r="N1333" t="str">
        <f>VLOOKUP($A1333,'Hospitalisation Details'!$A:$K,COLUMN('Hospitalisation Details'!G1332),FALSE)</f>
        <v>Tier - 3</v>
      </c>
      <c r="O1333" t="str">
        <f>VLOOKUP($A1333,'Hospitalisation Details'!$A:$K,COLUMN('Hospitalisation Details'!H1332),FALSE)</f>
        <v>Tier - 3</v>
      </c>
      <c r="P1333" t="str">
        <f>VLOOKUP($A1333,'Hospitalisation Details'!$A:$K,COLUMN('Hospitalisation Details'!I1332),FALSE)</f>
        <v>R1012</v>
      </c>
      <c r="Q1333">
        <f>VLOOKUP($A1333,'Hospitalisation Details'!$A:$K,COLUMN('Hospitalisation Details'!K1332),FALSE)</f>
        <v>40</v>
      </c>
      <c r="R1333" t="str" cm="1">
        <f t="array" ref="R1333">_xlfn.IFS(
Q1333&lt;=10,"0-10",
Q1333&lt;=20,"11-20",
Q1333&lt;=30,"21-30",
Q1333&lt;=40,"31-40",
Q1333&lt;=50,"41-50",
Q1333&lt;=60,"51-60",
Q1333&lt;=70,"61-70"
)</f>
        <v>31-40</v>
      </c>
      <c r="S1333" t="str">
        <f t="shared" si="20"/>
        <v>No</v>
      </c>
    </row>
    <row r="1334" spans="1:19" ht="15.75" x14ac:dyDescent="0.25">
      <c r="A1334" s="36" t="s">
        <v>1374</v>
      </c>
      <c r="B1334" t="str">
        <f>VLOOKUP(A1334,'Customer Names'!A:E,COLUMN('Customer Names'!D1333),FALSE)</f>
        <v>Mrs. Gina</v>
      </c>
      <c r="C1334">
        <f>VLOOKUP($A1334,'Medical Examinations'!$A:$J,COLUMN('Medical Examinations'!B1333),FALSE)</f>
        <v>30.81</v>
      </c>
      <c r="D1334">
        <f>VLOOKUP($A1334,'Medical Examinations'!$A:$J,COLUMN('Medical Examinations'!C1333),FALSE)</f>
        <v>4.49</v>
      </c>
      <c r="E1334" t="str">
        <f>VLOOKUP($A1334,'Medical Examinations'!$A:$J,COLUMN('Medical Examinations'!D1333),FALSE)</f>
        <v>No</v>
      </c>
      <c r="F1334" t="str">
        <f>VLOOKUP($A1334,'Medical Examinations'!$A:$J,COLUMN('Medical Examinations'!E1333),FALSE)</f>
        <v>No</v>
      </c>
      <c r="G1334" t="str">
        <f>VLOOKUP($A1334,'Medical Examinations'!$A:$J,COLUMN('Medical Examinations'!F1333),FALSE)</f>
        <v>No</v>
      </c>
      <c r="H1334">
        <f>VLOOKUP($A1334,'Medical Examinations'!$A:$J,COLUMN('Medical Examinations'!G1333),FALSE)</f>
        <v>0</v>
      </c>
      <c r="I1334" t="str">
        <f>VLOOKUP($A1334,'Medical Examinations'!$A:$J,COLUMN('Medical Examinations'!H1333),FALSE)</f>
        <v>No</v>
      </c>
      <c r="J1334" t="str">
        <f>VLOOKUP($A1334,'Medical Examinations'!$A:$J,COLUMN('Medical Examinations'!I1333),FALSE)</f>
        <v>Obesity</v>
      </c>
      <c r="K1334" t="str">
        <f>VLOOKUP($A1334,'Medical Examinations'!$A:$J,COLUMN('Medical Examinations'!J1333),FALSE)</f>
        <v>Normal</v>
      </c>
      <c r="L1334" s="30">
        <f>VLOOKUP($A1334,'Hospitalisation Details'!$A:$K,COLUMN('Hospitalisation Details'!J1333),FALSE)</f>
        <v>33045</v>
      </c>
      <c r="M1334" s="23">
        <f>VLOOKUP($A1334,'Hospitalisation Details'!$A:$K,COLUMN('Hospitalisation Details'!F1333),FALSE)</f>
        <v>8157.92</v>
      </c>
      <c r="N1334" t="str">
        <f>VLOOKUP($A1334,'Hospitalisation Details'!$A:$K,COLUMN('Hospitalisation Details'!G1333),FALSE)</f>
        <v>Tier - 2</v>
      </c>
      <c r="O1334" t="str">
        <f>VLOOKUP($A1334,'Hospitalisation Details'!$A:$K,COLUMN('Hospitalisation Details'!H1333),FALSE)</f>
        <v>Tier - 3</v>
      </c>
      <c r="P1334" t="str">
        <f>VLOOKUP($A1334,'Hospitalisation Details'!$A:$K,COLUMN('Hospitalisation Details'!I1333),FALSE)</f>
        <v>R1025</v>
      </c>
      <c r="Q1334">
        <f>VLOOKUP($A1334,'Hospitalisation Details'!$A:$K,COLUMN('Hospitalisation Details'!K1333),FALSE)</f>
        <v>32</v>
      </c>
      <c r="R1334" t="str" cm="1">
        <f t="array" ref="R1334">_xlfn.IFS(
Q1334&lt;=10,"0-10",
Q1334&lt;=20,"11-20",
Q1334&lt;=30,"21-30",
Q1334&lt;=40,"31-40",
Q1334&lt;=50,"41-50",
Q1334&lt;=60,"51-60",
Q1334&lt;=70,"61-70"
)</f>
        <v>31-40</v>
      </c>
      <c r="S1334" t="str">
        <f t="shared" si="20"/>
        <v>No</v>
      </c>
    </row>
    <row r="1335" spans="1:19" ht="15.75" x14ac:dyDescent="0.25">
      <c r="A1335" s="36" t="s">
        <v>1375</v>
      </c>
      <c r="B1335" t="str">
        <f>VLOOKUP(A1335,'Customer Names'!A:E,COLUMN('Customer Names'!D1334),FALSE)</f>
        <v>Mr. Dino</v>
      </c>
      <c r="C1335">
        <f>VLOOKUP($A1335,'Medical Examinations'!$A:$J,COLUMN('Medical Examinations'!B1334),FALSE)</f>
        <v>36.85</v>
      </c>
      <c r="D1335">
        <f>VLOOKUP($A1335,'Medical Examinations'!$A:$J,COLUMN('Medical Examinations'!C1334),FALSE)</f>
        <v>8.8000000000000007</v>
      </c>
      <c r="E1335" t="str">
        <f>VLOOKUP($A1335,'Medical Examinations'!$A:$J,COLUMN('Medical Examinations'!D1334),FALSE)</f>
        <v>No</v>
      </c>
      <c r="F1335" t="str">
        <f>VLOOKUP($A1335,'Medical Examinations'!$A:$J,COLUMN('Medical Examinations'!E1334),FALSE)</f>
        <v>No</v>
      </c>
      <c r="G1335" t="str">
        <f>VLOOKUP($A1335,'Medical Examinations'!$A:$J,COLUMN('Medical Examinations'!F1334),FALSE)</f>
        <v>No</v>
      </c>
      <c r="H1335">
        <f>VLOOKUP($A1335,'Medical Examinations'!$A:$J,COLUMN('Medical Examinations'!G1334),FALSE)</f>
        <v>2</v>
      </c>
      <c r="I1335" t="str">
        <f>VLOOKUP($A1335,'Medical Examinations'!$A:$J,COLUMN('Medical Examinations'!H1334),FALSE)</f>
        <v>No</v>
      </c>
      <c r="J1335" t="str">
        <f>VLOOKUP($A1335,'Medical Examinations'!$A:$J,COLUMN('Medical Examinations'!I1334),FALSE)</f>
        <v>Obesity</v>
      </c>
      <c r="K1335" t="str">
        <f>VLOOKUP($A1335,'Medical Examinations'!$A:$J,COLUMN('Medical Examinations'!J1334),FALSE)</f>
        <v>Diabetes</v>
      </c>
      <c r="L1335" s="30">
        <f>VLOOKUP($A1335,'Hospitalisation Details'!$A:$K,COLUMN('Hospitalisation Details'!J1334),FALSE)</f>
        <v>26910</v>
      </c>
      <c r="M1335" s="23">
        <f>VLOOKUP($A1335,'Hospitalisation Details'!$A:$K,COLUMN('Hospitalisation Details'!F1334),FALSE)</f>
        <v>8125.78</v>
      </c>
      <c r="N1335" t="str">
        <f>VLOOKUP($A1335,'Hospitalisation Details'!$A:$K,COLUMN('Hospitalisation Details'!G1334),FALSE)</f>
        <v>Tier - 2</v>
      </c>
      <c r="O1335" t="str">
        <f>VLOOKUP($A1335,'Hospitalisation Details'!$A:$K,COLUMN('Hospitalisation Details'!H1334),FALSE)</f>
        <v>Tier - 2</v>
      </c>
      <c r="P1335" t="str">
        <f>VLOOKUP($A1335,'Hospitalisation Details'!$A:$K,COLUMN('Hospitalisation Details'!I1334),FALSE)</f>
        <v>R1013</v>
      </c>
      <c r="Q1335">
        <f>VLOOKUP($A1335,'Hospitalisation Details'!$A:$K,COLUMN('Hospitalisation Details'!K1334),FALSE)</f>
        <v>49</v>
      </c>
      <c r="R1335" t="str" cm="1">
        <f t="array" ref="R1335">_xlfn.IFS(
Q1335&lt;=10,"0-10",
Q1335&lt;=20,"11-20",
Q1335&lt;=30,"21-30",
Q1335&lt;=40,"31-40",
Q1335&lt;=50,"41-50",
Q1335&lt;=60,"51-60",
Q1335&lt;=70,"61-70"
)</f>
        <v>41-50</v>
      </c>
      <c r="S1335" t="str">
        <f t="shared" si="20"/>
        <v>Yes</v>
      </c>
    </row>
    <row r="1336" spans="1:19" ht="15.75" x14ac:dyDescent="0.25">
      <c r="A1336" s="36" t="s">
        <v>1376</v>
      </c>
      <c r="B1336" t="str">
        <f>VLOOKUP(A1336,'Customer Names'!A:E,COLUMN('Customer Names'!D1335),FALSE)</f>
        <v>Mr. Jan</v>
      </c>
      <c r="C1336">
        <f>VLOOKUP($A1336,'Medical Examinations'!$A:$J,COLUMN('Medical Examinations'!B1335),FALSE)</f>
        <v>35.86</v>
      </c>
      <c r="D1336">
        <f>VLOOKUP($A1336,'Medical Examinations'!$A:$J,COLUMN('Medical Examinations'!C1335),FALSE)</f>
        <v>7.93</v>
      </c>
      <c r="E1336" t="str">
        <f>VLOOKUP($A1336,'Medical Examinations'!$A:$J,COLUMN('Medical Examinations'!D1335),FALSE)</f>
        <v>No</v>
      </c>
      <c r="F1336" t="str">
        <f>VLOOKUP($A1336,'Medical Examinations'!$A:$J,COLUMN('Medical Examinations'!E1335),FALSE)</f>
        <v>No</v>
      </c>
      <c r="G1336" t="str">
        <f>VLOOKUP($A1336,'Medical Examinations'!$A:$J,COLUMN('Medical Examinations'!F1335),FALSE)</f>
        <v>No</v>
      </c>
      <c r="H1336">
        <f>VLOOKUP($A1336,'Medical Examinations'!$A:$J,COLUMN('Medical Examinations'!G1335),FALSE)</f>
        <v>2</v>
      </c>
      <c r="I1336" t="str">
        <f>VLOOKUP($A1336,'Medical Examinations'!$A:$J,COLUMN('Medical Examinations'!H1335),FALSE)</f>
        <v>No</v>
      </c>
      <c r="J1336" t="str">
        <f>VLOOKUP($A1336,'Medical Examinations'!$A:$J,COLUMN('Medical Examinations'!I1335),FALSE)</f>
        <v>Obesity</v>
      </c>
      <c r="K1336" t="str">
        <f>VLOOKUP($A1336,'Medical Examinations'!$A:$J,COLUMN('Medical Examinations'!J1335),FALSE)</f>
        <v>Diabetes</v>
      </c>
      <c r="L1336" s="30">
        <f>VLOOKUP($A1336,'Hospitalisation Details'!$A:$K,COLUMN('Hospitalisation Details'!J1335),FALSE)</f>
        <v>26906</v>
      </c>
      <c r="M1336" s="23">
        <f>VLOOKUP($A1336,'Hospitalisation Details'!$A:$K,COLUMN('Hospitalisation Details'!F1335),FALSE)</f>
        <v>8124.41</v>
      </c>
      <c r="N1336" t="str">
        <f>VLOOKUP($A1336,'Hospitalisation Details'!$A:$K,COLUMN('Hospitalisation Details'!G1335),FALSE)</f>
        <v>Tier - 3</v>
      </c>
      <c r="O1336" t="str">
        <f>VLOOKUP($A1336,'Hospitalisation Details'!$A:$K,COLUMN('Hospitalisation Details'!H1335),FALSE)</f>
        <v>Tier - 1</v>
      </c>
      <c r="P1336" t="str">
        <f>VLOOKUP($A1336,'Hospitalisation Details'!$A:$K,COLUMN('Hospitalisation Details'!I1335),FALSE)</f>
        <v>R1013</v>
      </c>
      <c r="Q1336">
        <f>VLOOKUP($A1336,'Hospitalisation Details'!$A:$K,COLUMN('Hospitalisation Details'!K1335),FALSE)</f>
        <v>49</v>
      </c>
      <c r="R1336" t="str" cm="1">
        <f t="array" ref="R1336">_xlfn.IFS(
Q1336&lt;=10,"0-10",
Q1336&lt;=20,"11-20",
Q1336&lt;=30,"21-30",
Q1336&lt;=40,"31-40",
Q1336&lt;=50,"41-50",
Q1336&lt;=60,"51-60",
Q1336&lt;=70,"61-70"
)</f>
        <v>41-50</v>
      </c>
      <c r="S1336" t="str">
        <f t="shared" si="20"/>
        <v>Yes</v>
      </c>
    </row>
    <row r="1337" spans="1:19" ht="15.75" x14ac:dyDescent="0.25">
      <c r="A1337" s="36" t="s">
        <v>1377</v>
      </c>
      <c r="B1337" t="str">
        <f>VLOOKUP(A1337,'Customer Names'!A:E,COLUMN('Customer Names'!D1336),FALSE)</f>
        <v>Mr. Jonathan</v>
      </c>
      <c r="C1337">
        <f>VLOOKUP($A1337,'Medical Examinations'!$A:$J,COLUMN('Medical Examinations'!B1336),FALSE)</f>
        <v>30.3</v>
      </c>
      <c r="D1337">
        <f>VLOOKUP($A1337,'Medical Examinations'!$A:$J,COLUMN('Medical Examinations'!C1336),FALSE)</f>
        <v>9.4499999999999993</v>
      </c>
      <c r="E1337" t="str">
        <f>VLOOKUP($A1337,'Medical Examinations'!$A:$J,COLUMN('Medical Examinations'!D1336),FALSE)</f>
        <v>No</v>
      </c>
      <c r="F1337" t="str">
        <f>VLOOKUP($A1337,'Medical Examinations'!$A:$J,COLUMN('Medical Examinations'!E1336),FALSE)</f>
        <v>No</v>
      </c>
      <c r="G1337" t="str">
        <f>VLOOKUP($A1337,'Medical Examinations'!$A:$J,COLUMN('Medical Examinations'!F1336),FALSE)</f>
        <v>No</v>
      </c>
      <c r="H1337">
        <f>VLOOKUP($A1337,'Medical Examinations'!$A:$J,COLUMN('Medical Examinations'!G1336),FALSE)</f>
        <v>2</v>
      </c>
      <c r="I1337" t="str">
        <f>VLOOKUP($A1337,'Medical Examinations'!$A:$J,COLUMN('Medical Examinations'!H1336),FALSE)</f>
        <v>No</v>
      </c>
      <c r="J1337" t="str">
        <f>VLOOKUP($A1337,'Medical Examinations'!$A:$J,COLUMN('Medical Examinations'!I1336),FALSE)</f>
        <v>Obesity</v>
      </c>
      <c r="K1337" t="str">
        <f>VLOOKUP($A1337,'Medical Examinations'!$A:$J,COLUMN('Medical Examinations'!J1336),FALSE)</f>
        <v>Diabetes</v>
      </c>
      <c r="L1337" s="30">
        <f>VLOOKUP($A1337,'Hospitalisation Details'!$A:$K,COLUMN('Hospitalisation Details'!J1336),FALSE)</f>
        <v>27014</v>
      </c>
      <c r="M1337" s="23">
        <f>VLOOKUP($A1337,'Hospitalisation Details'!$A:$K,COLUMN('Hospitalisation Details'!F1336),FALSE)</f>
        <v>8116.68</v>
      </c>
      <c r="N1337" t="str">
        <f>VLOOKUP($A1337,'Hospitalisation Details'!$A:$K,COLUMN('Hospitalisation Details'!G1336),FALSE)</f>
        <v>Tier - 3</v>
      </c>
      <c r="O1337" t="str">
        <f>VLOOKUP($A1337,'Hospitalisation Details'!$A:$K,COLUMN('Hospitalisation Details'!H1336),FALSE)</f>
        <v>Tier - 1</v>
      </c>
      <c r="P1337" t="str">
        <f>VLOOKUP($A1337,'Hospitalisation Details'!$A:$K,COLUMN('Hospitalisation Details'!I1336),FALSE)</f>
        <v>R1011</v>
      </c>
      <c r="Q1337">
        <f>VLOOKUP($A1337,'Hospitalisation Details'!$A:$K,COLUMN('Hospitalisation Details'!K1336),FALSE)</f>
        <v>49</v>
      </c>
      <c r="R1337" t="str" cm="1">
        <f t="array" ref="R1337">_xlfn.IFS(
Q1337&lt;=10,"0-10",
Q1337&lt;=20,"11-20",
Q1337&lt;=30,"21-30",
Q1337&lt;=40,"31-40",
Q1337&lt;=50,"41-50",
Q1337&lt;=60,"51-60",
Q1337&lt;=70,"61-70"
)</f>
        <v>41-50</v>
      </c>
      <c r="S1337" t="str">
        <f t="shared" si="20"/>
        <v>Yes</v>
      </c>
    </row>
    <row r="1338" spans="1:19" ht="15.75" x14ac:dyDescent="0.25">
      <c r="A1338" s="36" t="s">
        <v>1378</v>
      </c>
      <c r="B1338" t="str">
        <f>VLOOKUP(A1338,'Customer Names'!A:E,COLUMN('Customer Names'!D1337),FALSE)</f>
        <v>Mr. Mark</v>
      </c>
      <c r="C1338">
        <f>VLOOKUP($A1338,'Medical Examinations'!$A:$J,COLUMN('Medical Examinations'!B1337),FALSE)</f>
        <v>32.015000000000001</v>
      </c>
      <c r="D1338">
        <f>VLOOKUP($A1338,'Medical Examinations'!$A:$J,COLUMN('Medical Examinations'!C1337),FALSE)</f>
        <v>7.67</v>
      </c>
      <c r="E1338" t="str">
        <f>VLOOKUP($A1338,'Medical Examinations'!$A:$J,COLUMN('Medical Examinations'!D1337),FALSE)</f>
        <v>No</v>
      </c>
      <c r="F1338" t="str">
        <f>VLOOKUP($A1338,'Medical Examinations'!$A:$J,COLUMN('Medical Examinations'!E1337),FALSE)</f>
        <v>No</v>
      </c>
      <c r="G1338" t="str">
        <f>VLOOKUP($A1338,'Medical Examinations'!$A:$J,COLUMN('Medical Examinations'!F1337),FALSE)</f>
        <v>No</v>
      </c>
      <c r="H1338">
        <f>VLOOKUP($A1338,'Medical Examinations'!$A:$J,COLUMN('Medical Examinations'!G1337),FALSE)</f>
        <v>0</v>
      </c>
      <c r="I1338" t="str">
        <f>VLOOKUP($A1338,'Medical Examinations'!$A:$J,COLUMN('Medical Examinations'!H1337),FALSE)</f>
        <v>No</v>
      </c>
      <c r="J1338" t="str">
        <f>VLOOKUP($A1338,'Medical Examinations'!$A:$J,COLUMN('Medical Examinations'!I1337),FALSE)</f>
        <v>Obesity</v>
      </c>
      <c r="K1338" t="str">
        <f>VLOOKUP($A1338,'Medical Examinations'!$A:$J,COLUMN('Medical Examinations'!J1337),FALSE)</f>
        <v>Diabetes</v>
      </c>
      <c r="L1338" s="30">
        <f>VLOOKUP($A1338,'Hospitalisation Details'!$A:$K,COLUMN('Hospitalisation Details'!J1337),FALSE)</f>
        <v>28734</v>
      </c>
      <c r="M1338" s="23">
        <f>VLOOKUP($A1338,'Hospitalisation Details'!$A:$K,COLUMN('Hospitalisation Details'!F1337),FALSE)</f>
        <v>8116.27</v>
      </c>
      <c r="N1338" t="str">
        <f>VLOOKUP($A1338,'Hospitalisation Details'!$A:$K,COLUMN('Hospitalisation Details'!G1337),FALSE)</f>
        <v>Tier - 3</v>
      </c>
      <c r="O1338" t="str">
        <f>VLOOKUP($A1338,'Hospitalisation Details'!$A:$K,COLUMN('Hospitalisation Details'!H1337),FALSE)</f>
        <v>Tier - 1</v>
      </c>
      <c r="P1338" t="str">
        <f>VLOOKUP($A1338,'Hospitalisation Details'!$A:$K,COLUMN('Hospitalisation Details'!I1337),FALSE)</f>
        <v>R1012</v>
      </c>
      <c r="Q1338">
        <f>VLOOKUP($A1338,'Hospitalisation Details'!$A:$K,COLUMN('Hospitalisation Details'!K1337),FALSE)</f>
        <v>44</v>
      </c>
      <c r="R1338" t="str" cm="1">
        <f t="array" ref="R1338">_xlfn.IFS(
Q1338&lt;=10,"0-10",
Q1338&lt;=20,"11-20",
Q1338&lt;=30,"21-30",
Q1338&lt;=40,"31-40",
Q1338&lt;=50,"41-50",
Q1338&lt;=60,"51-60",
Q1338&lt;=70,"61-70"
)</f>
        <v>41-50</v>
      </c>
      <c r="S1338" t="str">
        <f t="shared" si="20"/>
        <v>Yes</v>
      </c>
    </row>
    <row r="1339" spans="1:19" ht="15.75" x14ac:dyDescent="0.25">
      <c r="A1339" s="36" t="s">
        <v>1379</v>
      </c>
      <c r="B1339" t="str">
        <f>VLOOKUP(A1339,'Customer Names'!A:E,COLUMN('Customer Names'!D1338),FALSE)</f>
        <v>Mrs. Mary</v>
      </c>
      <c r="C1339">
        <f>VLOOKUP($A1339,'Medical Examinations'!$A:$J,COLUMN('Medical Examinations'!B1338),FALSE)</f>
        <v>25.06</v>
      </c>
      <c r="D1339">
        <f>VLOOKUP($A1339,'Medical Examinations'!$A:$J,COLUMN('Medical Examinations'!C1338),FALSE)</f>
        <v>10.53</v>
      </c>
      <c r="E1339" t="str">
        <f>VLOOKUP($A1339,'Medical Examinations'!$A:$J,COLUMN('Medical Examinations'!D1338),FALSE)</f>
        <v>No</v>
      </c>
      <c r="F1339" t="str">
        <f>VLOOKUP($A1339,'Medical Examinations'!$A:$J,COLUMN('Medical Examinations'!E1338),FALSE)</f>
        <v>No</v>
      </c>
      <c r="G1339" t="str">
        <f>VLOOKUP($A1339,'Medical Examinations'!$A:$J,COLUMN('Medical Examinations'!F1338),FALSE)</f>
        <v>No</v>
      </c>
      <c r="H1339">
        <f>VLOOKUP($A1339,'Medical Examinations'!$A:$J,COLUMN('Medical Examinations'!G1338),FALSE)</f>
        <v>2</v>
      </c>
      <c r="I1339" t="str">
        <f>VLOOKUP($A1339,'Medical Examinations'!$A:$J,COLUMN('Medical Examinations'!H1338),FALSE)</f>
        <v>No</v>
      </c>
      <c r="J1339" t="str">
        <f>VLOOKUP($A1339,'Medical Examinations'!$A:$J,COLUMN('Medical Examinations'!I1338),FALSE)</f>
        <v>Overweight</v>
      </c>
      <c r="K1339" t="str">
        <f>VLOOKUP($A1339,'Medical Examinations'!$A:$J,COLUMN('Medical Examinations'!J1338),FALSE)</f>
        <v>Diabetes</v>
      </c>
      <c r="L1339" s="30">
        <f>VLOOKUP($A1339,'Hospitalisation Details'!$A:$K,COLUMN('Hospitalisation Details'!J1338),FALSE)</f>
        <v>26948</v>
      </c>
      <c r="M1339" s="23">
        <f>VLOOKUP($A1339,'Hospitalisation Details'!$A:$K,COLUMN('Hospitalisation Details'!F1338),FALSE)</f>
        <v>8112.59</v>
      </c>
      <c r="N1339" t="str">
        <f>VLOOKUP($A1339,'Hospitalisation Details'!$A:$K,COLUMN('Hospitalisation Details'!G1338),FALSE)</f>
        <v>Tier - 2</v>
      </c>
      <c r="O1339" t="str">
        <f>VLOOKUP($A1339,'Hospitalisation Details'!$A:$K,COLUMN('Hospitalisation Details'!H1338),FALSE)</f>
        <v>Tier - 2</v>
      </c>
      <c r="P1339" t="str">
        <f>VLOOKUP($A1339,'Hospitalisation Details'!$A:$K,COLUMN('Hospitalisation Details'!I1338),FALSE)</f>
        <v>R1013</v>
      </c>
      <c r="Q1339">
        <f>VLOOKUP($A1339,'Hospitalisation Details'!$A:$K,COLUMN('Hospitalisation Details'!K1338),FALSE)</f>
        <v>49</v>
      </c>
      <c r="R1339" t="str" cm="1">
        <f t="array" ref="R1339">_xlfn.IFS(
Q1339&lt;=10,"0-10",
Q1339&lt;=20,"11-20",
Q1339&lt;=30,"21-30",
Q1339&lt;=40,"31-40",
Q1339&lt;=50,"41-50",
Q1339&lt;=60,"51-60",
Q1339&lt;=70,"61-70"
)</f>
        <v>41-50</v>
      </c>
      <c r="S1339" t="str">
        <f t="shared" si="20"/>
        <v>Yes</v>
      </c>
    </row>
    <row r="1340" spans="1:19" ht="15.75" x14ac:dyDescent="0.25">
      <c r="A1340" s="36" t="s">
        <v>1380</v>
      </c>
      <c r="B1340" t="str">
        <f>VLOOKUP(A1340,'Customer Names'!A:E,COLUMN('Customer Names'!D1339),FALSE)</f>
        <v>Mr. Samuel</v>
      </c>
      <c r="C1340">
        <f>VLOOKUP($A1340,'Medical Examinations'!$A:$J,COLUMN('Medical Examinations'!B1339),FALSE)</f>
        <v>18.829999999999998</v>
      </c>
      <c r="D1340">
        <f>VLOOKUP($A1340,'Medical Examinations'!$A:$J,COLUMN('Medical Examinations'!C1339),FALSE)</f>
        <v>10.08</v>
      </c>
      <c r="E1340" t="str">
        <f>VLOOKUP($A1340,'Medical Examinations'!$A:$J,COLUMN('Medical Examinations'!D1339),FALSE)</f>
        <v>Yes</v>
      </c>
      <c r="F1340" t="str">
        <f>VLOOKUP($A1340,'Medical Examinations'!$A:$J,COLUMN('Medical Examinations'!E1339),FALSE)</f>
        <v>No</v>
      </c>
      <c r="G1340" t="str">
        <f>VLOOKUP($A1340,'Medical Examinations'!$A:$J,COLUMN('Medical Examinations'!F1339),FALSE)</f>
        <v>No</v>
      </c>
      <c r="H1340">
        <f>VLOOKUP($A1340,'Medical Examinations'!$A:$J,COLUMN('Medical Examinations'!G1339),FALSE)</f>
        <v>0</v>
      </c>
      <c r="I1340" t="str">
        <f>VLOOKUP($A1340,'Medical Examinations'!$A:$J,COLUMN('Medical Examinations'!H1339),FALSE)</f>
        <v>No</v>
      </c>
      <c r="J1340" t="str">
        <f>VLOOKUP($A1340,'Medical Examinations'!$A:$J,COLUMN('Medical Examinations'!I1339),FALSE)</f>
        <v>Healthy Weight</v>
      </c>
      <c r="K1340" t="str">
        <f>VLOOKUP($A1340,'Medical Examinations'!$A:$J,COLUMN('Medical Examinations'!J1339),FALSE)</f>
        <v>Diabetes</v>
      </c>
      <c r="L1340" s="30">
        <f>VLOOKUP($A1340,'Hospitalisation Details'!$A:$K,COLUMN('Hospitalisation Details'!J1339),FALSE)</f>
        <v>24633</v>
      </c>
      <c r="M1340" s="23">
        <f>VLOOKUP($A1340,'Hospitalisation Details'!$A:$K,COLUMN('Hospitalisation Details'!F1339),FALSE)</f>
        <v>8091.3</v>
      </c>
      <c r="N1340" t="str">
        <f>VLOOKUP($A1340,'Hospitalisation Details'!$A:$K,COLUMN('Hospitalisation Details'!G1339),FALSE)</f>
        <v>Tier - 3</v>
      </c>
      <c r="O1340" t="str">
        <f>VLOOKUP($A1340,'Hospitalisation Details'!$A:$K,COLUMN('Hospitalisation Details'!H1339),FALSE)</f>
        <v>Tier - 1</v>
      </c>
      <c r="P1340" t="str">
        <f>VLOOKUP($A1340,'Hospitalisation Details'!$A:$K,COLUMN('Hospitalisation Details'!I1339),FALSE)</f>
        <v>R1012</v>
      </c>
      <c r="Q1340">
        <f>VLOOKUP($A1340,'Hospitalisation Details'!$A:$K,COLUMN('Hospitalisation Details'!K1339),FALSE)</f>
        <v>55</v>
      </c>
      <c r="R1340" t="str" cm="1">
        <f t="array" ref="R1340">_xlfn.IFS(
Q1340&lt;=10,"0-10",
Q1340&lt;=20,"11-20",
Q1340&lt;=30,"21-30",
Q1340&lt;=40,"31-40",
Q1340&lt;=50,"41-50",
Q1340&lt;=60,"51-60",
Q1340&lt;=70,"61-70"
)</f>
        <v>51-60</v>
      </c>
      <c r="S1340" t="str">
        <f t="shared" si="20"/>
        <v>Yes</v>
      </c>
    </row>
    <row r="1341" spans="1:19" ht="15.75" x14ac:dyDescent="0.25">
      <c r="A1341" s="36" t="s">
        <v>1381</v>
      </c>
      <c r="B1341" t="str">
        <f>VLOOKUP(A1341,'Customer Names'!A:E,COLUMN('Customer Names'!D1340),FALSE)</f>
        <v>Mr. Stan</v>
      </c>
      <c r="C1341">
        <f>VLOOKUP($A1341,'Medical Examinations'!$A:$J,COLUMN('Medical Examinations'!B1340),FALSE)</f>
        <v>47.52</v>
      </c>
      <c r="D1341">
        <f>VLOOKUP($A1341,'Medical Examinations'!$A:$J,COLUMN('Medical Examinations'!C1340),FALSE)</f>
        <v>11.39</v>
      </c>
      <c r="E1341" t="str">
        <f>VLOOKUP($A1341,'Medical Examinations'!$A:$J,COLUMN('Medical Examinations'!D1340),FALSE)</f>
        <v>Yes</v>
      </c>
      <c r="F1341" t="str">
        <f>VLOOKUP($A1341,'Medical Examinations'!$A:$J,COLUMN('Medical Examinations'!E1340),FALSE)</f>
        <v>No</v>
      </c>
      <c r="G1341" t="str">
        <f>VLOOKUP($A1341,'Medical Examinations'!$A:$J,COLUMN('Medical Examinations'!F1340),FALSE)</f>
        <v>No</v>
      </c>
      <c r="H1341">
        <f>VLOOKUP($A1341,'Medical Examinations'!$A:$J,COLUMN('Medical Examinations'!G1340),FALSE)</f>
        <v>1</v>
      </c>
      <c r="I1341" t="str">
        <f>VLOOKUP($A1341,'Medical Examinations'!$A:$J,COLUMN('Medical Examinations'!H1340),FALSE)</f>
        <v>No</v>
      </c>
      <c r="J1341" t="str">
        <f>VLOOKUP($A1341,'Medical Examinations'!$A:$J,COLUMN('Medical Examinations'!I1340),FALSE)</f>
        <v>Obesity</v>
      </c>
      <c r="K1341" t="str">
        <f>VLOOKUP($A1341,'Medical Examinations'!$A:$J,COLUMN('Medical Examinations'!J1340),FALSE)</f>
        <v>Diabetes</v>
      </c>
      <c r="L1341" s="30">
        <f>VLOOKUP($A1341,'Hospitalisation Details'!$A:$K,COLUMN('Hospitalisation Details'!J1340),FALSE)</f>
        <v>27749</v>
      </c>
      <c r="M1341" s="23">
        <f>VLOOKUP($A1341,'Hospitalisation Details'!$A:$K,COLUMN('Hospitalisation Details'!F1340),FALSE)</f>
        <v>8083.92</v>
      </c>
      <c r="N1341" t="str">
        <f>VLOOKUP($A1341,'Hospitalisation Details'!$A:$K,COLUMN('Hospitalisation Details'!G1340),FALSE)</f>
        <v>Tier - 3</v>
      </c>
      <c r="O1341" t="str">
        <f>VLOOKUP($A1341,'Hospitalisation Details'!$A:$K,COLUMN('Hospitalisation Details'!H1340),FALSE)</f>
        <v>Tier - 3</v>
      </c>
      <c r="P1341" t="str">
        <f>VLOOKUP($A1341,'Hospitalisation Details'!$A:$K,COLUMN('Hospitalisation Details'!I1340),FALSE)</f>
        <v>R1013</v>
      </c>
      <c r="Q1341">
        <f>VLOOKUP($A1341,'Hospitalisation Details'!$A:$K,COLUMN('Hospitalisation Details'!K1340),FALSE)</f>
        <v>47</v>
      </c>
      <c r="R1341" t="str" cm="1">
        <f t="array" ref="R1341">_xlfn.IFS(
Q1341&lt;=10,"0-10",
Q1341&lt;=20,"11-20",
Q1341&lt;=30,"21-30",
Q1341&lt;=40,"31-40",
Q1341&lt;=50,"41-50",
Q1341&lt;=60,"51-60",
Q1341&lt;=70,"61-70"
)</f>
        <v>41-50</v>
      </c>
      <c r="S1341" t="str">
        <f t="shared" si="20"/>
        <v>Yes</v>
      </c>
    </row>
    <row r="1342" spans="1:19" ht="15.75" x14ac:dyDescent="0.25">
      <c r="A1342" s="36" t="s">
        <v>1382</v>
      </c>
      <c r="B1342" t="str">
        <f>VLOOKUP(A1342,'Customer Names'!A:E,COLUMN('Customer Names'!D1341),FALSE)</f>
        <v>Mrs. Jessica</v>
      </c>
      <c r="C1342">
        <f>VLOOKUP($A1342,'Medical Examinations'!$A:$J,COLUMN('Medical Examinations'!B1341),FALSE)</f>
        <v>37.82</v>
      </c>
      <c r="D1342">
        <f>VLOOKUP($A1342,'Medical Examinations'!$A:$J,COLUMN('Medical Examinations'!C1341),FALSE)</f>
        <v>6.36</v>
      </c>
      <c r="E1342" t="str">
        <f>VLOOKUP($A1342,'Medical Examinations'!$A:$J,COLUMN('Medical Examinations'!D1341),FALSE)</f>
        <v>No</v>
      </c>
      <c r="F1342" t="str">
        <f>VLOOKUP($A1342,'Medical Examinations'!$A:$J,COLUMN('Medical Examinations'!E1341),FALSE)</f>
        <v>No</v>
      </c>
      <c r="G1342" t="str">
        <f>VLOOKUP($A1342,'Medical Examinations'!$A:$J,COLUMN('Medical Examinations'!F1341),FALSE)</f>
        <v>No</v>
      </c>
      <c r="H1342">
        <f>VLOOKUP($A1342,'Medical Examinations'!$A:$J,COLUMN('Medical Examinations'!G1341),FALSE)</f>
        <v>0</v>
      </c>
      <c r="I1342" t="str">
        <f>VLOOKUP($A1342,'Medical Examinations'!$A:$J,COLUMN('Medical Examinations'!H1341),FALSE)</f>
        <v>No</v>
      </c>
      <c r="J1342" t="str">
        <f>VLOOKUP($A1342,'Medical Examinations'!$A:$J,COLUMN('Medical Examinations'!I1341),FALSE)</f>
        <v>Obesity</v>
      </c>
      <c r="K1342" t="str">
        <f>VLOOKUP($A1342,'Medical Examinations'!$A:$J,COLUMN('Medical Examinations'!J1341),FALSE)</f>
        <v>Prediabetes</v>
      </c>
      <c r="L1342" s="30">
        <f>VLOOKUP($A1342,'Hospitalisation Details'!$A:$K,COLUMN('Hospitalisation Details'!J1341),FALSE)</f>
        <v>34619</v>
      </c>
      <c r="M1342" s="23">
        <f>VLOOKUP($A1342,'Hospitalisation Details'!$A:$K,COLUMN('Hospitalisation Details'!F1341),FALSE)</f>
        <v>8081.74</v>
      </c>
      <c r="N1342" t="str">
        <f>VLOOKUP($A1342,'Hospitalisation Details'!$A:$K,COLUMN('Hospitalisation Details'!G1341),FALSE)</f>
        <v>Tier - 2</v>
      </c>
      <c r="O1342" t="str">
        <f>VLOOKUP($A1342,'Hospitalisation Details'!$A:$K,COLUMN('Hospitalisation Details'!H1341),FALSE)</f>
        <v>Tier - 2</v>
      </c>
      <c r="P1342" t="str">
        <f>VLOOKUP($A1342,'Hospitalisation Details'!$A:$K,COLUMN('Hospitalisation Details'!I1341),FALSE)</f>
        <v>R1026</v>
      </c>
      <c r="Q1342">
        <f>VLOOKUP($A1342,'Hospitalisation Details'!$A:$K,COLUMN('Hospitalisation Details'!K1341),FALSE)</f>
        <v>28</v>
      </c>
      <c r="R1342" t="str" cm="1">
        <f t="array" ref="R1342">_xlfn.IFS(
Q1342&lt;=10,"0-10",
Q1342&lt;=20,"11-20",
Q1342&lt;=30,"21-30",
Q1342&lt;=40,"31-40",
Q1342&lt;=50,"41-50",
Q1342&lt;=60,"51-60",
Q1342&lt;=70,"61-70"
)</f>
        <v>21-30</v>
      </c>
      <c r="S1342" t="str">
        <f t="shared" si="20"/>
        <v>Yes</v>
      </c>
    </row>
    <row r="1343" spans="1:19" ht="15.75" x14ac:dyDescent="0.25">
      <c r="A1343" s="36" t="s">
        <v>1383</v>
      </c>
      <c r="B1343" t="str">
        <f>VLOOKUP(A1343,'Customer Names'!A:E,COLUMN('Customer Names'!D1342),FALSE)</f>
        <v>Ms. Krysta</v>
      </c>
      <c r="C1343">
        <f>VLOOKUP($A1343,'Medical Examinations'!$A:$J,COLUMN('Medical Examinations'!B1342),FALSE)</f>
        <v>44.16</v>
      </c>
      <c r="D1343">
        <f>VLOOKUP($A1343,'Medical Examinations'!$A:$J,COLUMN('Medical Examinations'!C1342),FALSE)</f>
        <v>5.31</v>
      </c>
      <c r="E1343" t="str">
        <f>VLOOKUP($A1343,'Medical Examinations'!$A:$J,COLUMN('Medical Examinations'!D1342),FALSE)</f>
        <v>Yes</v>
      </c>
      <c r="F1343" t="str">
        <f>VLOOKUP($A1343,'Medical Examinations'!$A:$J,COLUMN('Medical Examinations'!E1342),FALSE)</f>
        <v>No</v>
      </c>
      <c r="G1343" t="str">
        <f>VLOOKUP($A1343,'Medical Examinations'!$A:$J,COLUMN('Medical Examinations'!F1342),FALSE)</f>
        <v>No</v>
      </c>
      <c r="H1343">
        <f>VLOOKUP($A1343,'Medical Examinations'!$A:$J,COLUMN('Medical Examinations'!G1342),FALSE)</f>
        <v>0</v>
      </c>
      <c r="I1343" t="str">
        <f>VLOOKUP($A1343,'Medical Examinations'!$A:$J,COLUMN('Medical Examinations'!H1342),FALSE)</f>
        <v>No</v>
      </c>
      <c r="J1343" t="str">
        <f>VLOOKUP($A1343,'Medical Examinations'!$A:$J,COLUMN('Medical Examinations'!I1342),FALSE)</f>
        <v>Obesity</v>
      </c>
      <c r="K1343" t="str">
        <f>VLOOKUP($A1343,'Medical Examinations'!$A:$J,COLUMN('Medical Examinations'!J1342),FALSE)</f>
        <v>Normal</v>
      </c>
      <c r="L1343" s="30">
        <f>VLOOKUP($A1343,'Hospitalisation Details'!$A:$K,COLUMN('Hospitalisation Details'!J1342),FALSE)</f>
        <v>37131</v>
      </c>
      <c r="M1343" s="23">
        <f>VLOOKUP($A1343,'Hospitalisation Details'!$A:$K,COLUMN('Hospitalisation Details'!F1342),FALSE)</f>
        <v>8081.26</v>
      </c>
      <c r="N1343" t="str">
        <f>VLOOKUP($A1343,'Hospitalisation Details'!$A:$K,COLUMN('Hospitalisation Details'!G1342),FALSE)</f>
        <v>Tier - 2</v>
      </c>
      <c r="O1343" t="str">
        <f>VLOOKUP($A1343,'Hospitalisation Details'!$A:$K,COLUMN('Hospitalisation Details'!H1342),FALSE)</f>
        <v>Tier - 2</v>
      </c>
      <c r="P1343" t="str">
        <f>VLOOKUP($A1343,'Hospitalisation Details'!$A:$K,COLUMN('Hospitalisation Details'!I1342),FALSE)</f>
        <v>R1012</v>
      </c>
      <c r="Q1343">
        <f>VLOOKUP($A1343,'Hospitalisation Details'!$A:$K,COLUMN('Hospitalisation Details'!K1342),FALSE)</f>
        <v>21</v>
      </c>
      <c r="R1343" t="str" cm="1">
        <f t="array" ref="R1343">_xlfn.IFS(
Q1343&lt;=10,"0-10",
Q1343&lt;=20,"11-20",
Q1343&lt;=30,"21-30",
Q1343&lt;=40,"31-40",
Q1343&lt;=50,"41-50",
Q1343&lt;=60,"51-60",
Q1343&lt;=70,"61-70"
)</f>
        <v>21-30</v>
      </c>
      <c r="S1343" t="str">
        <f t="shared" si="20"/>
        <v>No</v>
      </c>
    </row>
    <row r="1344" spans="1:19" ht="15.75" x14ac:dyDescent="0.25">
      <c r="A1344" s="36" t="s">
        <v>1384</v>
      </c>
      <c r="B1344" t="str">
        <f>VLOOKUP(A1344,'Customer Names'!A:E,COLUMN('Customer Names'!D1343),FALSE)</f>
        <v>Mrs. Natascia</v>
      </c>
      <c r="C1344">
        <f>VLOOKUP($A1344,'Medical Examinations'!$A:$J,COLUMN('Medical Examinations'!B1343),FALSE)</f>
        <v>37.049999999999997</v>
      </c>
      <c r="D1344">
        <f>VLOOKUP($A1344,'Medical Examinations'!$A:$J,COLUMN('Medical Examinations'!C1343),FALSE)</f>
        <v>4.74</v>
      </c>
      <c r="E1344" t="str">
        <f>VLOOKUP($A1344,'Medical Examinations'!$A:$J,COLUMN('Medical Examinations'!D1343),FALSE)</f>
        <v>No</v>
      </c>
      <c r="F1344" t="str">
        <f>VLOOKUP($A1344,'Medical Examinations'!$A:$J,COLUMN('Medical Examinations'!E1343),FALSE)</f>
        <v>No</v>
      </c>
      <c r="G1344" t="str">
        <f>VLOOKUP($A1344,'Medical Examinations'!$A:$J,COLUMN('Medical Examinations'!F1343),FALSE)</f>
        <v>Yes</v>
      </c>
      <c r="H1344">
        <f>VLOOKUP($A1344,'Medical Examinations'!$A:$J,COLUMN('Medical Examinations'!G1343),FALSE)</f>
        <v>1</v>
      </c>
      <c r="I1344" t="str">
        <f>VLOOKUP($A1344,'Medical Examinations'!$A:$J,COLUMN('Medical Examinations'!H1343),FALSE)</f>
        <v>No</v>
      </c>
      <c r="J1344" t="str">
        <f>VLOOKUP($A1344,'Medical Examinations'!$A:$J,COLUMN('Medical Examinations'!I1343),FALSE)</f>
        <v>Obesity</v>
      </c>
      <c r="K1344" t="str">
        <f>VLOOKUP($A1344,'Medical Examinations'!$A:$J,COLUMN('Medical Examinations'!J1343),FALSE)</f>
        <v>Normal</v>
      </c>
      <c r="L1344" s="30">
        <f>VLOOKUP($A1344,'Hospitalisation Details'!$A:$K,COLUMN('Hospitalisation Details'!J1343),FALSE)</f>
        <v>34280</v>
      </c>
      <c r="M1344" s="23">
        <f>VLOOKUP($A1344,'Hospitalisation Details'!$A:$K,COLUMN('Hospitalisation Details'!F1343),FALSE)</f>
        <v>8077.41</v>
      </c>
      <c r="N1344" t="str">
        <f>VLOOKUP($A1344,'Hospitalisation Details'!$A:$K,COLUMN('Hospitalisation Details'!G1343),FALSE)</f>
        <v>Tier - 2</v>
      </c>
      <c r="O1344" t="str">
        <f>VLOOKUP($A1344,'Hospitalisation Details'!$A:$K,COLUMN('Hospitalisation Details'!H1343),FALSE)</f>
        <v>Tier - 1</v>
      </c>
      <c r="P1344" t="str">
        <f>VLOOKUP($A1344,'Hospitalisation Details'!$A:$K,COLUMN('Hospitalisation Details'!I1343),FALSE)</f>
        <v>R1026</v>
      </c>
      <c r="Q1344">
        <f>VLOOKUP($A1344,'Hospitalisation Details'!$A:$K,COLUMN('Hospitalisation Details'!K1343),FALSE)</f>
        <v>29</v>
      </c>
      <c r="R1344" t="str" cm="1">
        <f t="array" ref="R1344">_xlfn.IFS(
Q1344&lt;=10,"0-10",
Q1344&lt;=20,"11-20",
Q1344&lt;=30,"21-30",
Q1344&lt;=40,"31-40",
Q1344&lt;=50,"41-50",
Q1344&lt;=60,"51-60",
Q1344&lt;=70,"61-70"
)</f>
        <v>21-30</v>
      </c>
      <c r="S1344" t="str">
        <f t="shared" si="20"/>
        <v>No</v>
      </c>
    </row>
    <row r="1345" spans="1:19" ht="15.75" x14ac:dyDescent="0.25">
      <c r="A1345" s="36" t="s">
        <v>1385</v>
      </c>
      <c r="B1345" t="str">
        <f>VLOOKUP(A1345,'Customer Names'!A:E,COLUMN('Customer Names'!D1344),FALSE)</f>
        <v>Ms. Jenny</v>
      </c>
      <c r="C1345">
        <f>VLOOKUP($A1345,'Medical Examinations'!$A:$J,COLUMN('Medical Examinations'!B1344),FALSE)</f>
        <v>18.66</v>
      </c>
      <c r="D1345">
        <f>VLOOKUP($A1345,'Medical Examinations'!$A:$J,COLUMN('Medical Examinations'!C1344),FALSE)</f>
        <v>11.35</v>
      </c>
      <c r="E1345" t="str">
        <f>VLOOKUP($A1345,'Medical Examinations'!$A:$J,COLUMN('Medical Examinations'!D1344),FALSE)</f>
        <v>No</v>
      </c>
      <c r="F1345" t="str">
        <f>VLOOKUP($A1345,'Medical Examinations'!$A:$J,COLUMN('Medical Examinations'!E1344),FALSE)</f>
        <v>No</v>
      </c>
      <c r="G1345" t="str">
        <f>VLOOKUP($A1345,'Medical Examinations'!$A:$J,COLUMN('Medical Examinations'!F1344),FALSE)</f>
        <v>No</v>
      </c>
      <c r="H1345">
        <f>VLOOKUP($A1345,'Medical Examinations'!$A:$J,COLUMN('Medical Examinations'!G1344),FALSE)</f>
        <v>0</v>
      </c>
      <c r="I1345" t="str">
        <f>VLOOKUP($A1345,'Medical Examinations'!$A:$J,COLUMN('Medical Examinations'!H1344),FALSE)</f>
        <v>No</v>
      </c>
      <c r="J1345" t="str">
        <f>VLOOKUP($A1345,'Medical Examinations'!$A:$J,COLUMN('Medical Examinations'!I1344),FALSE)</f>
        <v>Healthy Weight</v>
      </c>
      <c r="K1345" t="str">
        <f>VLOOKUP($A1345,'Medical Examinations'!$A:$J,COLUMN('Medical Examinations'!J1344),FALSE)</f>
        <v>Diabetes</v>
      </c>
      <c r="L1345" s="30">
        <f>VLOOKUP($A1345,'Hospitalisation Details'!$A:$K,COLUMN('Hospitalisation Details'!J1344),FALSE)</f>
        <v>24036</v>
      </c>
      <c r="M1345" s="23">
        <f>VLOOKUP($A1345,'Hospitalisation Details'!$A:$K,COLUMN('Hospitalisation Details'!F1344),FALSE)</f>
        <v>8071.57</v>
      </c>
      <c r="N1345" t="str">
        <f>VLOOKUP($A1345,'Hospitalisation Details'!$A:$K,COLUMN('Hospitalisation Details'!G1344),FALSE)</f>
        <v>Tier - 3</v>
      </c>
      <c r="O1345" t="str">
        <f>VLOOKUP($A1345,'Hospitalisation Details'!$A:$K,COLUMN('Hospitalisation Details'!H1344),FALSE)</f>
        <v>Tier - 1</v>
      </c>
      <c r="P1345" t="str">
        <f>VLOOKUP($A1345,'Hospitalisation Details'!$A:$K,COLUMN('Hospitalisation Details'!I1344),FALSE)</f>
        <v>R1011</v>
      </c>
      <c r="Q1345">
        <f>VLOOKUP($A1345,'Hospitalisation Details'!$A:$K,COLUMN('Hospitalisation Details'!K1344),FALSE)</f>
        <v>57</v>
      </c>
      <c r="R1345" t="str" cm="1">
        <f t="array" ref="R1345">_xlfn.IFS(
Q1345&lt;=10,"0-10",
Q1345&lt;=20,"11-20",
Q1345&lt;=30,"21-30",
Q1345&lt;=40,"31-40",
Q1345&lt;=50,"41-50",
Q1345&lt;=60,"51-60",
Q1345&lt;=70,"61-70"
)</f>
        <v>51-60</v>
      </c>
      <c r="S1345" t="str">
        <f t="shared" si="20"/>
        <v>Yes</v>
      </c>
    </row>
    <row r="1346" spans="1:19" ht="15.75" x14ac:dyDescent="0.25">
      <c r="A1346" s="36" t="s">
        <v>1386</v>
      </c>
      <c r="B1346" t="str">
        <f>VLOOKUP(A1346,'Customer Names'!A:E,COLUMN('Customer Names'!D1345),FALSE)</f>
        <v>Mr. Brian</v>
      </c>
      <c r="C1346">
        <f>VLOOKUP($A1346,'Medical Examinations'!$A:$J,COLUMN('Medical Examinations'!B1345),FALSE)</f>
        <v>36.200000000000003</v>
      </c>
      <c r="D1346">
        <f>VLOOKUP($A1346,'Medical Examinations'!$A:$J,COLUMN('Medical Examinations'!C1345),FALSE)</f>
        <v>6.81</v>
      </c>
      <c r="E1346" t="str">
        <f>VLOOKUP($A1346,'Medical Examinations'!$A:$J,COLUMN('Medical Examinations'!D1345),FALSE)</f>
        <v>Yes</v>
      </c>
      <c r="F1346" t="str">
        <f>VLOOKUP($A1346,'Medical Examinations'!$A:$J,COLUMN('Medical Examinations'!E1345),FALSE)</f>
        <v>No</v>
      </c>
      <c r="G1346" t="str">
        <f>VLOOKUP($A1346,'Medical Examinations'!$A:$J,COLUMN('Medical Examinations'!F1345),FALSE)</f>
        <v>No</v>
      </c>
      <c r="H1346">
        <f>VLOOKUP($A1346,'Medical Examinations'!$A:$J,COLUMN('Medical Examinations'!G1345),FALSE)</f>
        <v>1</v>
      </c>
      <c r="I1346" t="str">
        <f>VLOOKUP($A1346,'Medical Examinations'!$A:$J,COLUMN('Medical Examinations'!H1345),FALSE)</f>
        <v>No</v>
      </c>
      <c r="J1346" t="str">
        <f>VLOOKUP($A1346,'Medical Examinations'!$A:$J,COLUMN('Medical Examinations'!I1345),FALSE)</f>
        <v>Obesity</v>
      </c>
      <c r="K1346" t="str">
        <f>VLOOKUP($A1346,'Medical Examinations'!$A:$J,COLUMN('Medical Examinations'!J1345),FALSE)</f>
        <v>Diabetes</v>
      </c>
      <c r="L1346" s="30">
        <f>VLOOKUP($A1346,'Hospitalisation Details'!$A:$K,COLUMN('Hospitalisation Details'!J1345),FALSE)</f>
        <v>27743</v>
      </c>
      <c r="M1346" s="23">
        <f>VLOOKUP($A1346,'Hospitalisation Details'!$A:$K,COLUMN('Hospitalisation Details'!F1345),FALSE)</f>
        <v>8068.19</v>
      </c>
      <c r="N1346" t="str">
        <f>VLOOKUP($A1346,'Hospitalisation Details'!$A:$K,COLUMN('Hospitalisation Details'!G1345),FALSE)</f>
        <v>Tier - 3</v>
      </c>
      <c r="O1346" t="str">
        <f>VLOOKUP($A1346,'Hospitalisation Details'!$A:$K,COLUMN('Hospitalisation Details'!H1345),FALSE)</f>
        <v>Tier - 2</v>
      </c>
      <c r="P1346" t="str">
        <f>VLOOKUP($A1346,'Hospitalisation Details'!$A:$K,COLUMN('Hospitalisation Details'!I1345),FALSE)</f>
        <v>R1011</v>
      </c>
      <c r="Q1346">
        <f>VLOOKUP($A1346,'Hospitalisation Details'!$A:$K,COLUMN('Hospitalisation Details'!K1345),FALSE)</f>
        <v>47</v>
      </c>
      <c r="R1346" t="str" cm="1">
        <f t="array" ref="R1346">_xlfn.IFS(
Q1346&lt;=10,"0-10",
Q1346&lt;=20,"11-20",
Q1346&lt;=30,"21-30",
Q1346&lt;=40,"31-40",
Q1346&lt;=50,"41-50",
Q1346&lt;=60,"51-60",
Q1346&lt;=70,"61-70"
)</f>
        <v>41-50</v>
      </c>
      <c r="S1346" t="str">
        <f t="shared" ref="S1346:S1409" si="21">IF(OR(K1346="Diabetes",K1346="Prediabetes"),"Yes","No")</f>
        <v>Yes</v>
      </c>
    </row>
    <row r="1347" spans="1:19" ht="15.75" x14ac:dyDescent="0.25">
      <c r="A1347" s="36" t="s">
        <v>1387</v>
      </c>
      <c r="B1347" t="str">
        <f>VLOOKUP(A1347,'Customer Names'!A:E,COLUMN('Customer Names'!D1346),FALSE)</f>
        <v>Ms. Monica</v>
      </c>
      <c r="C1347">
        <f>VLOOKUP($A1347,'Medical Examinations'!$A:$J,COLUMN('Medical Examinations'!B1346),FALSE)</f>
        <v>18.87</v>
      </c>
      <c r="D1347">
        <f>VLOOKUP($A1347,'Medical Examinations'!$A:$J,COLUMN('Medical Examinations'!C1346),FALSE)</f>
        <v>8.06</v>
      </c>
      <c r="E1347" t="str">
        <f>VLOOKUP($A1347,'Medical Examinations'!$A:$J,COLUMN('Medical Examinations'!D1346),FALSE)</f>
        <v>No</v>
      </c>
      <c r="F1347" t="str">
        <f>VLOOKUP($A1347,'Medical Examinations'!$A:$J,COLUMN('Medical Examinations'!E1346),FALSE)</f>
        <v>No</v>
      </c>
      <c r="G1347" t="str">
        <f>VLOOKUP($A1347,'Medical Examinations'!$A:$J,COLUMN('Medical Examinations'!F1346),FALSE)</f>
        <v>No</v>
      </c>
      <c r="H1347">
        <f>VLOOKUP($A1347,'Medical Examinations'!$A:$J,COLUMN('Medical Examinations'!G1346),FALSE)</f>
        <v>0</v>
      </c>
      <c r="I1347" t="str">
        <f>VLOOKUP($A1347,'Medical Examinations'!$A:$J,COLUMN('Medical Examinations'!H1346),FALSE)</f>
        <v>No</v>
      </c>
      <c r="J1347" t="str">
        <f>VLOOKUP($A1347,'Medical Examinations'!$A:$J,COLUMN('Medical Examinations'!I1346),FALSE)</f>
        <v>Healthy Weight</v>
      </c>
      <c r="K1347" t="str">
        <f>VLOOKUP($A1347,'Medical Examinations'!$A:$J,COLUMN('Medical Examinations'!J1346),FALSE)</f>
        <v>Diabetes</v>
      </c>
      <c r="L1347" s="30">
        <f>VLOOKUP($A1347,'Hospitalisation Details'!$A:$K,COLUMN('Hospitalisation Details'!J1346),FALSE)</f>
        <v>23965</v>
      </c>
      <c r="M1347" s="23">
        <f>VLOOKUP($A1347,'Hospitalisation Details'!$A:$K,COLUMN('Hospitalisation Details'!F1346),FALSE)</f>
        <v>8067.83</v>
      </c>
      <c r="N1347" t="str">
        <f>VLOOKUP($A1347,'Hospitalisation Details'!$A:$K,COLUMN('Hospitalisation Details'!G1346),FALSE)</f>
        <v>Tier - 3</v>
      </c>
      <c r="O1347" t="str">
        <f>VLOOKUP($A1347,'Hospitalisation Details'!$A:$K,COLUMN('Hospitalisation Details'!H1346),FALSE)</f>
        <v>Tier - 1</v>
      </c>
      <c r="P1347" t="str">
        <f>VLOOKUP($A1347,'Hospitalisation Details'!$A:$K,COLUMN('Hospitalisation Details'!I1346),FALSE)</f>
        <v>R1013</v>
      </c>
      <c r="Q1347">
        <f>VLOOKUP($A1347,'Hospitalisation Details'!$A:$K,COLUMN('Hospitalisation Details'!K1346),FALSE)</f>
        <v>57</v>
      </c>
      <c r="R1347" t="str" cm="1">
        <f t="array" ref="R1347">_xlfn.IFS(
Q1347&lt;=10,"0-10",
Q1347&lt;=20,"11-20",
Q1347&lt;=30,"21-30",
Q1347&lt;=40,"31-40",
Q1347&lt;=50,"41-50",
Q1347&lt;=60,"51-60",
Q1347&lt;=70,"61-70"
)</f>
        <v>51-60</v>
      </c>
      <c r="S1347" t="str">
        <f t="shared" si="21"/>
        <v>Yes</v>
      </c>
    </row>
    <row r="1348" spans="1:19" ht="15.75" x14ac:dyDescent="0.25">
      <c r="A1348" s="36" t="s">
        <v>1388</v>
      </c>
      <c r="B1348" t="str">
        <f>VLOOKUP(A1348,'Customer Names'!A:E,COLUMN('Customer Names'!D1347),FALSE)</f>
        <v>Mr. Tyler</v>
      </c>
      <c r="C1348">
        <f>VLOOKUP($A1348,'Medical Examinations'!$A:$J,COLUMN('Medical Examinations'!B1347),FALSE)</f>
        <v>32.299999999999997</v>
      </c>
      <c r="D1348">
        <f>VLOOKUP($A1348,'Medical Examinations'!$A:$J,COLUMN('Medical Examinations'!C1347),FALSE)</f>
        <v>6.74</v>
      </c>
      <c r="E1348" t="str">
        <f>VLOOKUP($A1348,'Medical Examinations'!$A:$J,COLUMN('Medical Examinations'!D1347),FALSE)</f>
        <v>Yes</v>
      </c>
      <c r="F1348" t="str">
        <f>VLOOKUP($A1348,'Medical Examinations'!$A:$J,COLUMN('Medical Examinations'!E1347),FALSE)</f>
        <v>No</v>
      </c>
      <c r="G1348" t="str">
        <f>VLOOKUP($A1348,'Medical Examinations'!$A:$J,COLUMN('Medical Examinations'!F1347),FALSE)</f>
        <v>No</v>
      </c>
      <c r="H1348">
        <f>VLOOKUP($A1348,'Medical Examinations'!$A:$J,COLUMN('Medical Examinations'!G1347),FALSE)</f>
        <v>1</v>
      </c>
      <c r="I1348" t="str">
        <f>VLOOKUP($A1348,'Medical Examinations'!$A:$J,COLUMN('Medical Examinations'!H1347),FALSE)</f>
        <v>No</v>
      </c>
      <c r="J1348" t="str">
        <f>VLOOKUP($A1348,'Medical Examinations'!$A:$J,COLUMN('Medical Examinations'!I1347),FALSE)</f>
        <v>Obesity</v>
      </c>
      <c r="K1348" t="str">
        <f>VLOOKUP($A1348,'Medical Examinations'!$A:$J,COLUMN('Medical Examinations'!J1347),FALSE)</f>
        <v>Diabetes</v>
      </c>
      <c r="L1348" s="30">
        <f>VLOOKUP($A1348,'Hospitalisation Details'!$A:$K,COLUMN('Hospitalisation Details'!J1347),FALSE)</f>
        <v>27573</v>
      </c>
      <c r="M1348" s="23">
        <f>VLOOKUP($A1348,'Hospitalisation Details'!$A:$K,COLUMN('Hospitalisation Details'!F1347),FALSE)</f>
        <v>8062.76</v>
      </c>
      <c r="N1348" t="str">
        <f>VLOOKUP($A1348,'Hospitalisation Details'!$A:$K,COLUMN('Hospitalisation Details'!G1347),FALSE)</f>
        <v>Tier - 3</v>
      </c>
      <c r="O1348" t="str">
        <f>VLOOKUP($A1348,'Hospitalisation Details'!$A:$K,COLUMN('Hospitalisation Details'!H1347),FALSE)</f>
        <v>Tier - 3</v>
      </c>
      <c r="P1348" t="str">
        <f>VLOOKUP($A1348,'Hospitalisation Details'!$A:$K,COLUMN('Hospitalisation Details'!I1347),FALSE)</f>
        <v>R1011</v>
      </c>
      <c r="Q1348">
        <f>VLOOKUP($A1348,'Hospitalisation Details'!$A:$K,COLUMN('Hospitalisation Details'!K1347),FALSE)</f>
        <v>47</v>
      </c>
      <c r="R1348" t="str" cm="1">
        <f t="array" ref="R1348">_xlfn.IFS(
Q1348&lt;=10,"0-10",
Q1348&lt;=20,"11-20",
Q1348&lt;=30,"21-30",
Q1348&lt;=40,"31-40",
Q1348&lt;=50,"41-50",
Q1348&lt;=60,"51-60",
Q1348&lt;=70,"61-70"
)</f>
        <v>41-50</v>
      </c>
      <c r="S1348" t="str">
        <f t="shared" si="21"/>
        <v>Yes</v>
      </c>
    </row>
    <row r="1349" spans="1:19" ht="15.75" x14ac:dyDescent="0.25">
      <c r="A1349" s="36" t="s">
        <v>1389</v>
      </c>
      <c r="B1349" t="str">
        <f>VLOOKUP(A1349,'Customer Names'!A:E,COLUMN('Customer Names'!D1348),FALSE)</f>
        <v>Ms. Kelly</v>
      </c>
      <c r="C1349">
        <f>VLOOKUP($A1349,'Medical Examinations'!$A:$J,COLUMN('Medical Examinations'!B1348),FALSE)</f>
        <v>22.64</v>
      </c>
      <c r="D1349">
        <f>VLOOKUP($A1349,'Medical Examinations'!$A:$J,COLUMN('Medical Examinations'!C1348),FALSE)</f>
        <v>6.54</v>
      </c>
      <c r="E1349" t="str">
        <f>VLOOKUP($A1349,'Medical Examinations'!$A:$J,COLUMN('Medical Examinations'!D1348),FALSE)</f>
        <v>Yes</v>
      </c>
      <c r="F1349" t="str">
        <f>VLOOKUP($A1349,'Medical Examinations'!$A:$J,COLUMN('Medical Examinations'!E1348),FALSE)</f>
        <v>No</v>
      </c>
      <c r="G1349" t="str">
        <f>VLOOKUP($A1349,'Medical Examinations'!$A:$J,COLUMN('Medical Examinations'!F1348),FALSE)</f>
        <v>No</v>
      </c>
      <c r="H1349">
        <f>VLOOKUP($A1349,'Medical Examinations'!$A:$J,COLUMN('Medical Examinations'!G1348),FALSE)</f>
        <v>2</v>
      </c>
      <c r="I1349" t="str">
        <f>VLOOKUP($A1349,'Medical Examinations'!$A:$J,COLUMN('Medical Examinations'!H1348),FALSE)</f>
        <v>No</v>
      </c>
      <c r="J1349" t="str">
        <f>VLOOKUP($A1349,'Medical Examinations'!$A:$J,COLUMN('Medical Examinations'!I1348),FALSE)</f>
        <v>Healthy Weight</v>
      </c>
      <c r="K1349" t="str">
        <f>VLOOKUP($A1349,'Medical Examinations'!$A:$J,COLUMN('Medical Examinations'!J1348),FALSE)</f>
        <v>Diabetes</v>
      </c>
      <c r="L1349" s="30">
        <f>VLOOKUP($A1349,'Hospitalisation Details'!$A:$K,COLUMN('Hospitalisation Details'!J1348),FALSE)</f>
        <v>25914</v>
      </c>
      <c r="M1349" s="23">
        <f>VLOOKUP($A1349,'Hospitalisation Details'!$A:$K,COLUMN('Hospitalisation Details'!F1348),FALSE)</f>
        <v>8062.31</v>
      </c>
      <c r="N1349" t="str">
        <f>VLOOKUP($A1349,'Hospitalisation Details'!$A:$K,COLUMN('Hospitalisation Details'!G1348),FALSE)</f>
        <v>Tier - 2</v>
      </c>
      <c r="O1349" t="str">
        <f>VLOOKUP($A1349,'Hospitalisation Details'!$A:$K,COLUMN('Hospitalisation Details'!H1348),FALSE)</f>
        <v>Tier - 1</v>
      </c>
      <c r="P1349" t="str">
        <f>VLOOKUP($A1349,'Hospitalisation Details'!$A:$K,COLUMN('Hospitalisation Details'!I1348),FALSE)</f>
        <v>R1013</v>
      </c>
      <c r="Q1349">
        <f>VLOOKUP($A1349,'Hospitalisation Details'!$A:$K,COLUMN('Hospitalisation Details'!K1348),FALSE)</f>
        <v>52</v>
      </c>
      <c r="R1349" t="str" cm="1">
        <f t="array" ref="R1349">_xlfn.IFS(
Q1349&lt;=10,"0-10",
Q1349&lt;=20,"11-20",
Q1349&lt;=30,"21-30",
Q1349&lt;=40,"31-40",
Q1349&lt;=50,"41-50",
Q1349&lt;=60,"51-60",
Q1349&lt;=70,"61-70"
)</f>
        <v>51-60</v>
      </c>
      <c r="S1349" t="str">
        <f t="shared" si="21"/>
        <v>Yes</v>
      </c>
    </row>
    <row r="1350" spans="1:19" ht="15.75" x14ac:dyDescent="0.25">
      <c r="A1350" s="36" t="s">
        <v>1390</v>
      </c>
      <c r="B1350" t="str">
        <f>VLOOKUP(A1350,'Customer Names'!A:E,COLUMN('Customer Names'!D1349),FALSE)</f>
        <v>Mrs. Emily</v>
      </c>
      <c r="C1350">
        <f>VLOOKUP($A1350,'Medical Examinations'!$A:$J,COLUMN('Medical Examinations'!B1349),FALSE)</f>
        <v>28.69</v>
      </c>
      <c r="D1350">
        <f>VLOOKUP($A1350,'Medical Examinations'!$A:$J,COLUMN('Medical Examinations'!C1349),FALSE)</f>
        <v>5.4</v>
      </c>
      <c r="E1350" t="str">
        <f>VLOOKUP($A1350,'Medical Examinations'!$A:$J,COLUMN('Medical Examinations'!D1349),FALSE)</f>
        <v>No</v>
      </c>
      <c r="F1350" t="str">
        <f>VLOOKUP($A1350,'Medical Examinations'!$A:$J,COLUMN('Medical Examinations'!E1349),FALSE)</f>
        <v>No</v>
      </c>
      <c r="G1350" t="str">
        <f>VLOOKUP($A1350,'Medical Examinations'!$A:$J,COLUMN('Medical Examinations'!F1349),FALSE)</f>
        <v>No</v>
      </c>
      <c r="H1350">
        <f>VLOOKUP($A1350,'Medical Examinations'!$A:$J,COLUMN('Medical Examinations'!G1349),FALSE)</f>
        <v>0</v>
      </c>
      <c r="I1350" t="str">
        <f>VLOOKUP($A1350,'Medical Examinations'!$A:$J,COLUMN('Medical Examinations'!H1349),FALSE)</f>
        <v>No</v>
      </c>
      <c r="J1350" t="str">
        <f>VLOOKUP($A1350,'Medical Examinations'!$A:$J,COLUMN('Medical Examinations'!I1349),FALSE)</f>
        <v>Overweight</v>
      </c>
      <c r="K1350" t="str">
        <f>VLOOKUP($A1350,'Medical Examinations'!$A:$J,COLUMN('Medical Examinations'!J1349),FALSE)</f>
        <v>Normal</v>
      </c>
      <c r="L1350" s="30">
        <f>VLOOKUP($A1350,'Hospitalisation Details'!$A:$K,COLUMN('Hospitalisation Details'!J1349),FALSE)</f>
        <v>30312</v>
      </c>
      <c r="M1350" s="23">
        <f>VLOOKUP($A1350,'Hospitalisation Details'!$A:$K,COLUMN('Hospitalisation Details'!F1349),FALSE)</f>
        <v>8059.68</v>
      </c>
      <c r="N1350" t="str">
        <f>VLOOKUP($A1350,'Hospitalisation Details'!$A:$K,COLUMN('Hospitalisation Details'!G1349),FALSE)</f>
        <v>Tier - 2</v>
      </c>
      <c r="O1350" t="str">
        <f>VLOOKUP($A1350,'Hospitalisation Details'!$A:$K,COLUMN('Hospitalisation Details'!H1349),FALSE)</f>
        <v>Tier - 3</v>
      </c>
      <c r="P1350" t="str">
        <f>VLOOKUP($A1350,'Hospitalisation Details'!$A:$K,COLUMN('Hospitalisation Details'!I1349),FALSE)</f>
        <v>R1012</v>
      </c>
      <c r="Q1350">
        <f>VLOOKUP($A1350,'Hospitalisation Details'!$A:$K,COLUMN('Hospitalisation Details'!K1349),FALSE)</f>
        <v>40</v>
      </c>
      <c r="R1350" t="str" cm="1">
        <f t="array" ref="R1350">_xlfn.IFS(
Q1350&lt;=10,"0-10",
Q1350&lt;=20,"11-20",
Q1350&lt;=30,"21-30",
Q1350&lt;=40,"31-40",
Q1350&lt;=50,"41-50",
Q1350&lt;=60,"51-60",
Q1350&lt;=70,"61-70"
)</f>
        <v>31-40</v>
      </c>
      <c r="S1350" t="str">
        <f t="shared" si="21"/>
        <v>No</v>
      </c>
    </row>
    <row r="1351" spans="1:19" ht="15.75" x14ac:dyDescent="0.25">
      <c r="A1351" s="36" t="s">
        <v>1391</v>
      </c>
      <c r="B1351" t="str">
        <f>VLOOKUP(A1351,'Customer Names'!A:E,COLUMN('Customer Names'!D1350),FALSE)</f>
        <v>Mr. James</v>
      </c>
      <c r="C1351">
        <f>VLOOKUP($A1351,'Medical Examinations'!$A:$J,COLUMN('Medical Examinations'!B1350),FALSE)</f>
        <v>28.16</v>
      </c>
      <c r="D1351">
        <f>VLOOKUP($A1351,'Medical Examinations'!$A:$J,COLUMN('Medical Examinations'!C1350),FALSE)</f>
        <v>5.58</v>
      </c>
      <c r="E1351" t="str">
        <f>VLOOKUP($A1351,'Medical Examinations'!$A:$J,COLUMN('Medical Examinations'!D1350),FALSE)</f>
        <v>Yes</v>
      </c>
      <c r="F1351" t="str">
        <f>VLOOKUP($A1351,'Medical Examinations'!$A:$J,COLUMN('Medical Examinations'!E1350),FALSE)</f>
        <v>No</v>
      </c>
      <c r="G1351" t="str">
        <f>VLOOKUP($A1351,'Medical Examinations'!$A:$J,COLUMN('Medical Examinations'!F1350),FALSE)</f>
        <v>No</v>
      </c>
      <c r="H1351">
        <f>VLOOKUP($A1351,'Medical Examinations'!$A:$J,COLUMN('Medical Examinations'!G1350),FALSE)</f>
        <v>0</v>
      </c>
      <c r="I1351" t="str">
        <f>VLOOKUP($A1351,'Medical Examinations'!$A:$J,COLUMN('Medical Examinations'!H1350),FALSE)</f>
        <v>No</v>
      </c>
      <c r="J1351" t="str">
        <f>VLOOKUP($A1351,'Medical Examinations'!$A:$J,COLUMN('Medical Examinations'!I1350),FALSE)</f>
        <v>Overweight</v>
      </c>
      <c r="K1351" t="str">
        <f>VLOOKUP($A1351,'Medical Examinations'!$A:$J,COLUMN('Medical Examinations'!J1350),FALSE)</f>
        <v>Normal</v>
      </c>
      <c r="L1351" s="30">
        <f>VLOOKUP($A1351,'Hospitalisation Details'!$A:$K,COLUMN('Hospitalisation Details'!J1350),FALSE)</f>
        <v>31379</v>
      </c>
      <c r="M1351" s="23">
        <f>VLOOKUP($A1351,'Hospitalisation Details'!$A:$K,COLUMN('Hospitalisation Details'!F1350),FALSE)</f>
        <v>8059.06</v>
      </c>
      <c r="N1351" t="str">
        <f>VLOOKUP($A1351,'Hospitalisation Details'!$A:$K,COLUMN('Hospitalisation Details'!G1350),FALSE)</f>
        <v>Tier - 2</v>
      </c>
      <c r="O1351" t="str">
        <f>VLOOKUP($A1351,'Hospitalisation Details'!$A:$K,COLUMN('Hospitalisation Details'!H1350),FALSE)</f>
        <v>Tier - 3</v>
      </c>
      <c r="P1351" t="str">
        <f>VLOOKUP($A1351,'Hospitalisation Details'!$A:$K,COLUMN('Hospitalisation Details'!I1350),FALSE)</f>
        <v>R1012</v>
      </c>
      <c r="Q1351">
        <f>VLOOKUP($A1351,'Hospitalisation Details'!$A:$K,COLUMN('Hospitalisation Details'!K1350),FALSE)</f>
        <v>37</v>
      </c>
      <c r="R1351" t="str" cm="1">
        <f t="array" ref="R1351">_xlfn.IFS(
Q1351&lt;=10,"0-10",
Q1351&lt;=20,"11-20",
Q1351&lt;=30,"21-30",
Q1351&lt;=40,"31-40",
Q1351&lt;=50,"41-50",
Q1351&lt;=60,"51-60",
Q1351&lt;=70,"61-70"
)</f>
        <v>31-40</v>
      </c>
      <c r="S1351" t="str">
        <f t="shared" si="21"/>
        <v>No</v>
      </c>
    </row>
    <row r="1352" spans="1:19" ht="15.75" x14ac:dyDescent="0.25">
      <c r="A1352" s="36" t="s">
        <v>1392</v>
      </c>
      <c r="B1352" t="str">
        <f>VLOOKUP(A1352,'Customer Names'!A:E,COLUMN('Customer Names'!D1351),FALSE)</f>
        <v>Ms. Angie</v>
      </c>
      <c r="C1352">
        <f>VLOOKUP($A1352,'Medical Examinations'!$A:$J,COLUMN('Medical Examinations'!B1351),FALSE)</f>
        <v>45.54</v>
      </c>
      <c r="D1352">
        <f>VLOOKUP($A1352,'Medical Examinations'!$A:$J,COLUMN('Medical Examinations'!C1351),FALSE)</f>
        <v>5.84</v>
      </c>
      <c r="E1352" t="str">
        <f>VLOOKUP($A1352,'Medical Examinations'!$A:$J,COLUMN('Medical Examinations'!D1351),FALSE)</f>
        <v>No</v>
      </c>
      <c r="F1352" t="str">
        <f>VLOOKUP($A1352,'Medical Examinations'!$A:$J,COLUMN('Medical Examinations'!E1351),FALSE)</f>
        <v>No</v>
      </c>
      <c r="G1352" t="str">
        <f>VLOOKUP($A1352,'Medical Examinations'!$A:$J,COLUMN('Medical Examinations'!F1351),FALSE)</f>
        <v>Yes</v>
      </c>
      <c r="H1352">
        <f>VLOOKUP($A1352,'Medical Examinations'!$A:$J,COLUMN('Medical Examinations'!G1351),FALSE)</f>
        <v>1</v>
      </c>
      <c r="I1352" t="str">
        <f>VLOOKUP($A1352,'Medical Examinations'!$A:$J,COLUMN('Medical Examinations'!H1351),FALSE)</f>
        <v>No</v>
      </c>
      <c r="J1352" t="str">
        <f>VLOOKUP($A1352,'Medical Examinations'!$A:$J,COLUMN('Medical Examinations'!I1351),FALSE)</f>
        <v>Obesity</v>
      </c>
      <c r="K1352" t="str">
        <f>VLOOKUP($A1352,'Medical Examinations'!$A:$J,COLUMN('Medical Examinations'!J1351),FALSE)</f>
        <v>Prediabetes</v>
      </c>
      <c r="L1352" s="30">
        <f>VLOOKUP($A1352,'Hospitalisation Details'!$A:$K,COLUMN('Hospitalisation Details'!J1351),FALSE)</f>
        <v>37967</v>
      </c>
      <c r="M1352" s="23">
        <f>VLOOKUP($A1352,'Hospitalisation Details'!$A:$K,COLUMN('Hospitalisation Details'!F1351),FALSE)</f>
        <v>8035.64</v>
      </c>
      <c r="N1352" t="str">
        <f>VLOOKUP($A1352,'Hospitalisation Details'!$A:$K,COLUMN('Hospitalisation Details'!G1351),FALSE)</f>
        <v>Tier - 2</v>
      </c>
      <c r="O1352" t="str">
        <f>VLOOKUP($A1352,'Hospitalisation Details'!$A:$K,COLUMN('Hospitalisation Details'!H1351),FALSE)</f>
        <v>Tier - 2</v>
      </c>
      <c r="P1352" t="str">
        <f>VLOOKUP($A1352,'Hospitalisation Details'!$A:$K,COLUMN('Hospitalisation Details'!I1351),FALSE)</f>
        <v>R1012</v>
      </c>
      <c r="Q1352">
        <f>VLOOKUP($A1352,'Hospitalisation Details'!$A:$K,COLUMN('Hospitalisation Details'!K1351),FALSE)</f>
        <v>19</v>
      </c>
      <c r="R1352" t="str" cm="1">
        <f t="array" ref="R1352">_xlfn.IFS(
Q1352&lt;=10,"0-10",
Q1352&lt;=20,"11-20",
Q1352&lt;=30,"21-30",
Q1352&lt;=40,"31-40",
Q1352&lt;=50,"41-50",
Q1352&lt;=60,"51-60",
Q1352&lt;=70,"61-70"
)</f>
        <v>11-20</v>
      </c>
      <c r="S1352" t="str">
        <f t="shared" si="21"/>
        <v>Yes</v>
      </c>
    </row>
    <row r="1353" spans="1:19" ht="15.75" x14ac:dyDescent="0.25">
      <c r="A1353" s="36" t="s">
        <v>1393</v>
      </c>
      <c r="B1353" t="str">
        <f>VLOOKUP(A1353,'Customer Names'!A:E,COLUMN('Customer Names'!D1352),FALSE)</f>
        <v>Mr. Michael</v>
      </c>
      <c r="C1353">
        <f>VLOOKUP($A1353,'Medical Examinations'!$A:$J,COLUMN('Medical Examinations'!B1352),FALSE)</f>
        <v>28.7</v>
      </c>
      <c r="D1353">
        <f>VLOOKUP($A1353,'Medical Examinations'!$A:$J,COLUMN('Medical Examinations'!C1352),FALSE)</f>
        <v>4.2</v>
      </c>
      <c r="E1353" t="str">
        <f>VLOOKUP($A1353,'Medical Examinations'!$A:$J,COLUMN('Medical Examinations'!D1352),FALSE)</f>
        <v>No</v>
      </c>
      <c r="F1353" t="str">
        <f>VLOOKUP($A1353,'Medical Examinations'!$A:$J,COLUMN('Medical Examinations'!E1352),FALSE)</f>
        <v>No</v>
      </c>
      <c r="G1353" t="str">
        <f>VLOOKUP($A1353,'Medical Examinations'!$A:$J,COLUMN('Medical Examinations'!F1352),FALSE)</f>
        <v>No</v>
      </c>
      <c r="H1353">
        <f>VLOOKUP($A1353,'Medical Examinations'!$A:$J,COLUMN('Medical Examinations'!G1352),FALSE)</f>
        <v>0</v>
      </c>
      <c r="I1353" t="str">
        <f>VLOOKUP($A1353,'Medical Examinations'!$A:$J,COLUMN('Medical Examinations'!H1352),FALSE)</f>
        <v>No</v>
      </c>
      <c r="J1353" t="str">
        <f>VLOOKUP($A1353,'Medical Examinations'!$A:$J,COLUMN('Medical Examinations'!I1352),FALSE)</f>
        <v>Overweight</v>
      </c>
      <c r="K1353" t="str">
        <f>VLOOKUP($A1353,'Medical Examinations'!$A:$J,COLUMN('Medical Examinations'!J1352),FALSE)</f>
        <v>Normal</v>
      </c>
      <c r="L1353" s="30">
        <f>VLOOKUP($A1353,'Hospitalisation Details'!$A:$K,COLUMN('Hospitalisation Details'!J1352),FALSE)</f>
        <v>28435</v>
      </c>
      <c r="M1353" s="23">
        <f>VLOOKUP($A1353,'Hospitalisation Details'!$A:$K,COLUMN('Hospitalisation Details'!F1352),FALSE)</f>
        <v>8027.97</v>
      </c>
      <c r="N1353" t="str">
        <f>VLOOKUP($A1353,'Hospitalisation Details'!$A:$K,COLUMN('Hospitalisation Details'!G1352),FALSE)</f>
        <v>Tier - 3</v>
      </c>
      <c r="O1353" t="str">
        <f>VLOOKUP($A1353,'Hospitalisation Details'!$A:$K,COLUMN('Hospitalisation Details'!H1352),FALSE)</f>
        <v>Tier - 2</v>
      </c>
      <c r="P1353" t="str">
        <f>VLOOKUP($A1353,'Hospitalisation Details'!$A:$K,COLUMN('Hospitalisation Details'!I1352),FALSE)</f>
        <v>R1011</v>
      </c>
      <c r="Q1353">
        <f>VLOOKUP($A1353,'Hospitalisation Details'!$A:$K,COLUMN('Hospitalisation Details'!K1352),FALSE)</f>
        <v>45</v>
      </c>
      <c r="R1353" t="str" cm="1">
        <f t="array" ref="R1353">_xlfn.IFS(
Q1353&lt;=10,"0-10",
Q1353&lt;=20,"11-20",
Q1353&lt;=30,"21-30",
Q1353&lt;=40,"31-40",
Q1353&lt;=50,"41-50",
Q1353&lt;=60,"51-60",
Q1353&lt;=70,"61-70"
)</f>
        <v>41-50</v>
      </c>
      <c r="S1353" t="str">
        <f t="shared" si="21"/>
        <v>No</v>
      </c>
    </row>
    <row r="1354" spans="1:19" ht="15.75" x14ac:dyDescent="0.25">
      <c r="A1354" s="36" t="s">
        <v>1394</v>
      </c>
      <c r="B1354" t="str">
        <f>VLOOKUP(A1354,'Customer Names'!A:E,COLUMN('Customer Names'!D1353),FALSE)</f>
        <v>Ms. Sabina</v>
      </c>
      <c r="C1354">
        <f>VLOOKUP($A1354,'Medical Examinations'!$A:$J,COLUMN('Medical Examinations'!B1353),FALSE)</f>
        <v>27.74</v>
      </c>
      <c r="D1354">
        <f>VLOOKUP($A1354,'Medical Examinations'!$A:$J,COLUMN('Medical Examinations'!C1353),FALSE)</f>
        <v>6.06</v>
      </c>
      <c r="E1354" t="str">
        <f>VLOOKUP($A1354,'Medical Examinations'!$A:$J,COLUMN('Medical Examinations'!D1353),FALSE)</f>
        <v>Yes</v>
      </c>
      <c r="F1354" t="str">
        <f>VLOOKUP($A1354,'Medical Examinations'!$A:$J,COLUMN('Medical Examinations'!E1353),FALSE)</f>
        <v>No</v>
      </c>
      <c r="G1354" t="str">
        <f>VLOOKUP($A1354,'Medical Examinations'!$A:$J,COLUMN('Medical Examinations'!F1353),FALSE)</f>
        <v>No</v>
      </c>
      <c r="H1354">
        <f>VLOOKUP($A1354,'Medical Examinations'!$A:$J,COLUMN('Medical Examinations'!G1353),FALSE)</f>
        <v>0</v>
      </c>
      <c r="I1354" t="str">
        <f>VLOOKUP($A1354,'Medical Examinations'!$A:$J,COLUMN('Medical Examinations'!H1353),FALSE)</f>
        <v>No</v>
      </c>
      <c r="J1354" t="str">
        <f>VLOOKUP($A1354,'Medical Examinations'!$A:$J,COLUMN('Medical Examinations'!I1353),FALSE)</f>
        <v>Overweight</v>
      </c>
      <c r="K1354" t="str">
        <f>VLOOKUP($A1354,'Medical Examinations'!$A:$J,COLUMN('Medical Examinations'!J1353),FALSE)</f>
        <v>Prediabetes</v>
      </c>
      <c r="L1354" s="30">
        <f>VLOOKUP($A1354,'Hospitalisation Details'!$A:$K,COLUMN('Hospitalisation Details'!J1353),FALSE)</f>
        <v>28114</v>
      </c>
      <c r="M1354" s="23">
        <f>VLOOKUP($A1354,'Hospitalisation Details'!$A:$K,COLUMN('Hospitalisation Details'!F1353),FALSE)</f>
        <v>8026.67</v>
      </c>
      <c r="N1354" t="str">
        <f>VLOOKUP($A1354,'Hospitalisation Details'!$A:$K,COLUMN('Hospitalisation Details'!G1353),FALSE)</f>
        <v>Tier - 2</v>
      </c>
      <c r="O1354" t="str">
        <f>VLOOKUP($A1354,'Hospitalisation Details'!$A:$K,COLUMN('Hospitalisation Details'!H1353),FALSE)</f>
        <v>Tier - 2</v>
      </c>
      <c r="P1354" t="str">
        <f>VLOOKUP($A1354,'Hospitalisation Details'!$A:$K,COLUMN('Hospitalisation Details'!I1353),FALSE)</f>
        <v>R1012</v>
      </c>
      <c r="Q1354">
        <f>VLOOKUP($A1354,'Hospitalisation Details'!$A:$K,COLUMN('Hospitalisation Details'!K1353),FALSE)</f>
        <v>46</v>
      </c>
      <c r="R1354" t="str" cm="1">
        <f t="array" ref="R1354">_xlfn.IFS(
Q1354&lt;=10,"0-10",
Q1354&lt;=20,"11-20",
Q1354&lt;=30,"21-30",
Q1354&lt;=40,"31-40",
Q1354&lt;=50,"41-50",
Q1354&lt;=60,"51-60",
Q1354&lt;=70,"61-70"
)</f>
        <v>41-50</v>
      </c>
      <c r="S1354" t="str">
        <f t="shared" si="21"/>
        <v>Yes</v>
      </c>
    </row>
    <row r="1355" spans="1:19" ht="15.75" x14ac:dyDescent="0.25">
      <c r="A1355" s="36" t="s">
        <v>1395</v>
      </c>
      <c r="B1355" t="str">
        <f>VLOOKUP(A1355,'Customer Names'!A:E,COLUMN('Customer Names'!D1354),FALSE)</f>
        <v>Ms. Amy</v>
      </c>
      <c r="C1355">
        <f>VLOOKUP($A1355,'Medical Examinations'!$A:$J,COLUMN('Medical Examinations'!B1354),FALSE)</f>
        <v>36.954999999999998</v>
      </c>
      <c r="D1355">
        <f>VLOOKUP($A1355,'Medical Examinations'!$A:$J,COLUMN('Medical Examinations'!C1354),FALSE)</f>
        <v>7.57</v>
      </c>
      <c r="E1355" t="str">
        <f>VLOOKUP($A1355,'Medical Examinations'!$A:$J,COLUMN('Medical Examinations'!D1354),FALSE)</f>
        <v>No</v>
      </c>
      <c r="F1355" t="str">
        <f>VLOOKUP($A1355,'Medical Examinations'!$A:$J,COLUMN('Medical Examinations'!E1354),FALSE)</f>
        <v>No</v>
      </c>
      <c r="G1355" t="str">
        <f>VLOOKUP($A1355,'Medical Examinations'!$A:$J,COLUMN('Medical Examinations'!F1354),FALSE)</f>
        <v>No</v>
      </c>
      <c r="H1355">
        <f>VLOOKUP($A1355,'Medical Examinations'!$A:$J,COLUMN('Medical Examinations'!G1354),FALSE)</f>
        <v>0</v>
      </c>
      <c r="I1355" t="str">
        <f>VLOOKUP($A1355,'Medical Examinations'!$A:$J,COLUMN('Medical Examinations'!H1354),FALSE)</f>
        <v>No</v>
      </c>
      <c r="J1355" t="str">
        <f>VLOOKUP($A1355,'Medical Examinations'!$A:$J,COLUMN('Medical Examinations'!I1354),FALSE)</f>
        <v>Obesity</v>
      </c>
      <c r="K1355" t="str">
        <f>VLOOKUP($A1355,'Medical Examinations'!$A:$J,COLUMN('Medical Examinations'!J1354),FALSE)</f>
        <v>Diabetes</v>
      </c>
      <c r="L1355" s="30">
        <f>VLOOKUP($A1355,'Hospitalisation Details'!$A:$K,COLUMN('Hospitalisation Details'!J1354),FALSE)</f>
        <v>28688</v>
      </c>
      <c r="M1355" s="23">
        <f>VLOOKUP($A1355,'Hospitalisation Details'!$A:$K,COLUMN('Hospitalisation Details'!F1354),FALSE)</f>
        <v>8023.14</v>
      </c>
      <c r="N1355" t="str">
        <f>VLOOKUP($A1355,'Hospitalisation Details'!$A:$K,COLUMN('Hospitalisation Details'!G1354),FALSE)</f>
        <v>Tier - 2</v>
      </c>
      <c r="O1355" t="str">
        <f>VLOOKUP($A1355,'Hospitalisation Details'!$A:$K,COLUMN('Hospitalisation Details'!H1354),FALSE)</f>
        <v>Tier - 3</v>
      </c>
      <c r="P1355" t="str">
        <f>VLOOKUP($A1355,'Hospitalisation Details'!$A:$K,COLUMN('Hospitalisation Details'!I1354),FALSE)</f>
        <v>R1012</v>
      </c>
      <c r="Q1355">
        <f>VLOOKUP($A1355,'Hospitalisation Details'!$A:$K,COLUMN('Hospitalisation Details'!K1354),FALSE)</f>
        <v>44</v>
      </c>
      <c r="R1355" t="str" cm="1">
        <f t="array" ref="R1355">_xlfn.IFS(
Q1355&lt;=10,"0-10",
Q1355&lt;=20,"11-20",
Q1355&lt;=30,"21-30",
Q1355&lt;=40,"31-40",
Q1355&lt;=50,"41-50",
Q1355&lt;=60,"51-60",
Q1355&lt;=70,"61-70"
)</f>
        <v>41-50</v>
      </c>
      <c r="S1355" t="str">
        <f t="shared" si="21"/>
        <v>Yes</v>
      </c>
    </row>
    <row r="1356" spans="1:19" ht="15.75" x14ac:dyDescent="0.25">
      <c r="A1356" s="36" t="s">
        <v>1396</v>
      </c>
      <c r="B1356" t="str">
        <f>VLOOKUP(A1356,'Customer Names'!A:E,COLUMN('Customer Names'!D1355),FALSE)</f>
        <v>Ms. Victoria</v>
      </c>
      <c r="C1356">
        <f>VLOOKUP($A1356,'Medical Examinations'!$A:$J,COLUMN('Medical Examinations'!B1355),FALSE)</f>
        <v>30.69</v>
      </c>
      <c r="D1356">
        <f>VLOOKUP($A1356,'Medical Examinations'!$A:$J,COLUMN('Medical Examinations'!C1355),FALSE)</f>
        <v>6.15</v>
      </c>
      <c r="E1356" t="str">
        <f>VLOOKUP($A1356,'Medical Examinations'!$A:$J,COLUMN('Medical Examinations'!D1355),FALSE)</f>
        <v>No</v>
      </c>
      <c r="F1356" t="str">
        <f>VLOOKUP($A1356,'Medical Examinations'!$A:$J,COLUMN('Medical Examinations'!E1355),FALSE)</f>
        <v>No</v>
      </c>
      <c r="G1356" t="str">
        <f>VLOOKUP($A1356,'Medical Examinations'!$A:$J,COLUMN('Medical Examinations'!F1355),FALSE)</f>
        <v>No</v>
      </c>
      <c r="H1356">
        <f>VLOOKUP($A1356,'Medical Examinations'!$A:$J,COLUMN('Medical Examinations'!G1355),FALSE)</f>
        <v>0</v>
      </c>
      <c r="I1356" t="str">
        <f>VLOOKUP($A1356,'Medical Examinations'!$A:$J,COLUMN('Medical Examinations'!H1355),FALSE)</f>
        <v>No</v>
      </c>
      <c r="J1356" t="str">
        <f>VLOOKUP($A1356,'Medical Examinations'!$A:$J,COLUMN('Medical Examinations'!I1355),FALSE)</f>
        <v>Obesity</v>
      </c>
      <c r="K1356" t="str">
        <f>VLOOKUP($A1356,'Medical Examinations'!$A:$J,COLUMN('Medical Examinations'!J1355),FALSE)</f>
        <v>Prediabetes</v>
      </c>
      <c r="L1356" s="30">
        <f>VLOOKUP($A1356,'Hospitalisation Details'!$A:$K,COLUMN('Hospitalisation Details'!J1355),FALSE)</f>
        <v>32815</v>
      </c>
      <c r="M1356" s="23">
        <f>VLOOKUP($A1356,'Hospitalisation Details'!$A:$K,COLUMN('Hospitalisation Details'!F1355),FALSE)</f>
        <v>8021.11</v>
      </c>
      <c r="N1356" t="str">
        <f>VLOOKUP($A1356,'Hospitalisation Details'!$A:$K,COLUMN('Hospitalisation Details'!G1355),FALSE)</f>
        <v>Tier - 2</v>
      </c>
      <c r="O1356" t="str">
        <f>VLOOKUP($A1356,'Hospitalisation Details'!$A:$K,COLUMN('Hospitalisation Details'!H1355),FALSE)</f>
        <v>Tier - 1</v>
      </c>
      <c r="P1356" t="str">
        <f>VLOOKUP($A1356,'Hospitalisation Details'!$A:$K,COLUMN('Hospitalisation Details'!I1355),FALSE)</f>
        <v>R1012</v>
      </c>
      <c r="Q1356">
        <f>VLOOKUP($A1356,'Hospitalisation Details'!$A:$K,COLUMN('Hospitalisation Details'!K1355),FALSE)</f>
        <v>33</v>
      </c>
      <c r="R1356" t="str" cm="1">
        <f t="array" ref="R1356">_xlfn.IFS(
Q1356&lt;=10,"0-10",
Q1356&lt;=20,"11-20",
Q1356&lt;=30,"21-30",
Q1356&lt;=40,"31-40",
Q1356&lt;=50,"41-50",
Q1356&lt;=60,"51-60",
Q1356&lt;=70,"61-70"
)</f>
        <v>31-40</v>
      </c>
      <c r="S1356" t="str">
        <f t="shared" si="21"/>
        <v>Yes</v>
      </c>
    </row>
    <row r="1357" spans="1:19" ht="15.75" x14ac:dyDescent="0.25">
      <c r="A1357" s="36" t="s">
        <v>1397</v>
      </c>
      <c r="B1357" t="str">
        <f>VLOOKUP(A1357,'Customer Names'!A:E,COLUMN('Customer Names'!D1356),FALSE)</f>
        <v>Ms. Amelia</v>
      </c>
      <c r="C1357">
        <f>VLOOKUP($A1357,'Medical Examinations'!$A:$J,COLUMN('Medical Examinations'!B1356),FALSE)</f>
        <v>24.984999999999999</v>
      </c>
      <c r="D1357">
        <f>VLOOKUP($A1357,'Medical Examinations'!$A:$J,COLUMN('Medical Examinations'!C1356),FALSE)</f>
        <v>4.5599999999999996</v>
      </c>
      <c r="E1357" t="str">
        <f>VLOOKUP($A1357,'Medical Examinations'!$A:$J,COLUMN('Medical Examinations'!D1356),FALSE)</f>
        <v>No</v>
      </c>
      <c r="F1357" t="str">
        <f>VLOOKUP($A1357,'Medical Examinations'!$A:$J,COLUMN('Medical Examinations'!E1356),FALSE)</f>
        <v>No</v>
      </c>
      <c r="G1357" t="str">
        <f>VLOOKUP($A1357,'Medical Examinations'!$A:$J,COLUMN('Medical Examinations'!F1356),FALSE)</f>
        <v>No</v>
      </c>
      <c r="H1357">
        <f>VLOOKUP($A1357,'Medical Examinations'!$A:$J,COLUMN('Medical Examinations'!G1356),FALSE)</f>
        <v>0</v>
      </c>
      <c r="I1357" t="str">
        <f>VLOOKUP($A1357,'Medical Examinations'!$A:$J,COLUMN('Medical Examinations'!H1356),FALSE)</f>
        <v>No</v>
      </c>
      <c r="J1357" t="str">
        <f>VLOOKUP($A1357,'Medical Examinations'!$A:$J,COLUMN('Medical Examinations'!I1356),FALSE)</f>
        <v>Healthy Weight</v>
      </c>
      <c r="K1357" t="str">
        <f>VLOOKUP($A1357,'Medical Examinations'!$A:$J,COLUMN('Medical Examinations'!J1356),FALSE)</f>
        <v>Normal</v>
      </c>
      <c r="L1357" s="30">
        <f>VLOOKUP($A1357,'Hospitalisation Details'!$A:$K,COLUMN('Hospitalisation Details'!J1356),FALSE)</f>
        <v>29533</v>
      </c>
      <c r="M1357" s="23">
        <f>VLOOKUP($A1357,'Hospitalisation Details'!$A:$K,COLUMN('Hospitalisation Details'!F1356),FALSE)</f>
        <v>8017.06</v>
      </c>
      <c r="N1357" t="str">
        <f>VLOOKUP($A1357,'Hospitalisation Details'!$A:$K,COLUMN('Hospitalisation Details'!G1356),FALSE)</f>
        <v>Tier - 2</v>
      </c>
      <c r="O1357" t="str">
        <f>VLOOKUP($A1357,'Hospitalisation Details'!$A:$K,COLUMN('Hospitalisation Details'!H1356),FALSE)</f>
        <v>Tier - 2</v>
      </c>
      <c r="P1357" t="str">
        <f>VLOOKUP($A1357,'Hospitalisation Details'!$A:$K,COLUMN('Hospitalisation Details'!I1356),FALSE)</f>
        <v>R1012</v>
      </c>
      <c r="Q1357">
        <f>VLOOKUP($A1357,'Hospitalisation Details'!$A:$K,COLUMN('Hospitalisation Details'!K1356),FALSE)</f>
        <v>42</v>
      </c>
      <c r="R1357" t="str" cm="1">
        <f t="array" ref="R1357">_xlfn.IFS(
Q1357&lt;=10,"0-10",
Q1357&lt;=20,"11-20",
Q1357&lt;=30,"21-30",
Q1357&lt;=40,"31-40",
Q1357&lt;=50,"41-50",
Q1357&lt;=60,"51-60",
Q1357&lt;=70,"61-70"
)</f>
        <v>41-50</v>
      </c>
      <c r="S1357" t="str">
        <f t="shared" si="21"/>
        <v>No</v>
      </c>
    </row>
    <row r="1358" spans="1:19" ht="15.75" x14ac:dyDescent="0.25">
      <c r="A1358" s="36" t="s">
        <v>1398</v>
      </c>
      <c r="B1358" t="str">
        <f>VLOOKUP(A1358,'Customer Names'!A:E,COLUMN('Customer Names'!D1357),FALSE)</f>
        <v>Ms. Jackie</v>
      </c>
      <c r="C1358">
        <f>VLOOKUP($A1358,'Medical Examinations'!$A:$J,COLUMN('Medical Examinations'!B1357),FALSE)</f>
        <v>39.42</v>
      </c>
      <c r="D1358">
        <f>VLOOKUP($A1358,'Medical Examinations'!$A:$J,COLUMN('Medical Examinations'!C1357),FALSE)</f>
        <v>4.72</v>
      </c>
      <c r="E1358" t="str">
        <f>VLOOKUP($A1358,'Medical Examinations'!$A:$J,COLUMN('Medical Examinations'!D1357),FALSE)</f>
        <v>Yes</v>
      </c>
      <c r="F1358" t="str">
        <f>VLOOKUP($A1358,'Medical Examinations'!$A:$J,COLUMN('Medical Examinations'!E1357),FALSE)</f>
        <v>No</v>
      </c>
      <c r="G1358" t="str">
        <f>VLOOKUP($A1358,'Medical Examinations'!$A:$J,COLUMN('Medical Examinations'!F1357),FALSE)</f>
        <v>No</v>
      </c>
      <c r="H1358">
        <f>VLOOKUP($A1358,'Medical Examinations'!$A:$J,COLUMN('Medical Examinations'!G1357),FALSE)</f>
        <v>1</v>
      </c>
      <c r="I1358" t="str">
        <f>VLOOKUP($A1358,'Medical Examinations'!$A:$J,COLUMN('Medical Examinations'!H1357),FALSE)</f>
        <v>No</v>
      </c>
      <c r="J1358" t="str">
        <f>VLOOKUP($A1358,'Medical Examinations'!$A:$J,COLUMN('Medical Examinations'!I1357),FALSE)</f>
        <v>Obesity</v>
      </c>
      <c r="K1358" t="str">
        <f>VLOOKUP($A1358,'Medical Examinations'!$A:$J,COLUMN('Medical Examinations'!J1357),FALSE)</f>
        <v>Normal</v>
      </c>
      <c r="L1358" s="30">
        <f>VLOOKUP($A1358,'Hospitalisation Details'!$A:$K,COLUMN('Hospitalisation Details'!J1357),FALSE)</f>
        <v>34960</v>
      </c>
      <c r="M1358" s="23">
        <f>VLOOKUP($A1358,'Hospitalisation Details'!$A:$K,COLUMN('Hospitalisation Details'!F1357),FALSE)</f>
        <v>8014.62</v>
      </c>
      <c r="N1358" t="str">
        <f>VLOOKUP($A1358,'Hospitalisation Details'!$A:$K,COLUMN('Hospitalisation Details'!G1357),FALSE)</f>
        <v>Tier - 2</v>
      </c>
      <c r="O1358" t="str">
        <f>VLOOKUP($A1358,'Hospitalisation Details'!$A:$K,COLUMN('Hospitalisation Details'!H1357),FALSE)</f>
        <v>Tier - 3</v>
      </c>
      <c r="P1358" t="str">
        <f>VLOOKUP($A1358,'Hospitalisation Details'!$A:$K,COLUMN('Hospitalisation Details'!I1357),FALSE)</f>
        <v>R1012</v>
      </c>
      <c r="Q1358">
        <f>VLOOKUP($A1358,'Hospitalisation Details'!$A:$K,COLUMN('Hospitalisation Details'!K1357),FALSE)</f>
        <v>27</v>
      </c>
      <c r="R1358" t="str" cm="1">
        <f t="array" ref="R1358">_xlfn.IFS(
Q1358&lt;=10,"0-10",
Q1358&lt;=20,"11-20",
Q1358&lt;=30,"21-30",
Q1358&lt;=40,"31-40",
Q1358&lt;=50,"41-50",
Q1358&lt;=60,"51-60",
Q1358&lt;=70,"61-70"
)</f>
        <v>21-30</v>
      </c>
      <c r="S1358" t="str">
        <f t="shared" si="21"/>
        <v>No</v>
      </c>
    </row>
    <row r="1359" spans="1:19" ht="15.75" x14ac:dyDescent="0.25">
      <c r="A1359" s="36" t="s">
        <v>1399</v>
      </c>
      <c r="B1359" t="str">
        <f>VLOOKUP(A1359,'Customer Names'!A:E,COLUMN('Customer Names'!D1358),FALSE)</f>
        <v>Mr. Justin</v>
      </c>
      <c r="C1359">
        <f>VLOOKUP($A1359,'Medical Examinations'!$A:$J,COLUMN('Medical Examinations'!B1358),FALSE)</f>
        <v>16.8</v>
      </c>
      <c r="D1359">
        <f>VLOOKUP($A1359,'Medical Examinations'!$A:$J,COLUMN('Medical Examinations'!C1358),FALSE)</f>
        <v>7.98</v>
      </c>
      <c r="E1359" t="str">
        <f>VLOOKUP($A1359,'Medical Examinations'!$A:$J,COLUMN('Medical Examinations'!D1358),FALSE)</f>
        <v>No</v>
      </c>
      <c r="F1359" t="str">
        <f>VLOOKUP($A1359,'Medical Examinations'!$A:$J,COLUMN('Medical Examinations'!E1358),FALSE)</f>
        <v>No</v>
      </c>
      <c r="G1359" t="str">
        <f>VLOOKUP($A1359,'Medical Examinations'!$A:$J,COLUMN('Medical Examinations'!F1358),FALSE)</f>
        <v>No</v>
      </c>
      <c r="H1359">
        <f>VLOOKUP($A1359,'Medical Examinations'!$A:$J,COLUMN('Medical Examinations'!G1358),FALSE)</f>
        <v>0</v>
      </c>
      <c r="I1359" t="str">
        <f>VLOOKUP($A1359,'Medical Examinations'!$A:$J,COLUMN('Medical Examinations'!H1358),FALSE)</f>
        <v>No</v>
      </c>
      <c r="J1359" t="str">
        <f>VLOOKUP($A1359,'Medical Examinations'!$A:$J,COLUMN('Medical Examinations'!I1358),FALSE)</f>
        <v>Underweight</v>
      </c>
      <c r="K1359" t="str">
        <f>VLOOKUP($A1359,'Medical Examinations'!$A:$J,COLUMN('Medical Examinations'!J1358),FALSE)</f>
        <v>Diabetes</v>
      </c>
      <c r="L1359" s="30">
        <f>VLOOKUP($A1359,'Hospitalisation Details'!$A:$K,COLUMN('Hospitalisation Details'!J1358),FALSE)</f>
        <v>22880</v>
      </c>
      <c r="M1359" s="23">
        <f>VLOOKUP($A1359,'Hospitalisation Details'!$A:$K,COLUMN('Hospitalisation Details'!F1358),FALSE)</f>
        <v>8004.96</v>
      </c>
      <c r="N1359" t="str">
        <f>VLOOKUP($A1359,'Hospitalisation Details'!$A:$K,COLUMN('Hospitalisation Details'!G1358),FALSE)</f>
        <v>Tier - 3</v>
      </c>
      <c r="O1359" t="str">
        <f>VLOOKUP($A1359,'Hospitalisation Details'!$A:$K,COLUMN('Hospitalisation Details'!H1358),FALSE)</f>
        <v>Tier - 1</v>
      </c>
      <c r="P1359" t="str">
        <f>VLOOKUP($A1359,'Hospitalisation Details'!$A:$K,COLUMN('Hospitalisation Details'!I1358),FALSE)</f>
        <v>R1013</v>
      </c>
      <c r="Q1359">
        <f>VLOOKUP($A1359,'Hospitalisation Details'!$A:$K,COLUMN('Hospitalisation Details'!K1358),FALSE)</f>
        <v>60</v>
      </c>
      <c r="R1359" t="str" cm="1">
        <f t="array" ref="R1359">_xlfn.IFS(
Q1359&lt;=10,"0-10",
Q1359&lt;=20,"11-20",
Q1359&lt;=30,"21-30",
Q1359&lt;=40,"31-40",
Q1359&lt;=50,"41-50",
Q1359&lt;=60,"51-60",
Q1359&lt;=70,"61-70"
)</f>
        <v>51-60</v>
      </c>
      <c r="S1359" t="str">
        <f t="shared" si="21"/>
        <v>Yes</v>
      </c>
    </row>
    <row r="1360" spans="1:19" ht="15.75" x14ac:dyDescent="0.25">
      <c r="A1360" s="36" t="s">
        <v>1400</v>
      </c>
      <c r="B1360" t="str">
        <f>VLOOKUP(A1360,'Customer Names'!A:E,COLUMN('Customer Names'!D1359),FALSE)</f>
        <v>Ms. Kerry</v>
      </c>
      <c r="C1360">
        <f>VLOOKUP($A1360,'Medical Examinations'!$A:$J,COLUMN('Medical Examinations'!B1359),FALSE)</f>
        <v>23.274999999999999</v>
      </c>
      <c r="D1360">
        <f>VLOOKUP($A1360,'Medical Examinations'!$A:$J,COLUMN('Medical Examinations'!C1359),FALSE)</f>
        <v>6.26</v>
      </c>
      <c r="E1360" t="str">
        <f>VLOOKUP($A1360,'Medical Examinations'!$A:$J,COLUMN('Medical Examinations'!D1359),FALSE)</f>
        <v>Yes</v>
      </c>
      <c r="F1360" t="str">
        <f>VLOOKUP($A1360,'Medical Examinations'!$A:$J,COLUMN('Medical Examinations'!E1359),FALSE)</f>
        <v>No</v>
      </c>
      <c r="G1360" t="str">
        <f>VLOOKUP($A1360,'Medical Examinations'!$A:$J,COLUMN('Medical Examinations'!F1359),FALSE)</f>
        <v>Yes</v>
      </c>
      <c r="H1360">
        <f>VLOOKUP($A1360,'Medical Examinations'!$A:$J,COLUMN('Medical Examinations'!G1359),FALSE)</f>
        <v>1</v>
      </c>
      <c r="I1360" t="str">
        <f>VLOOKUP($A1360,'Medical Examinations'!$A:$J,COLUMN('Medical Examinations'!H1359),FALSE)</f>
        <v>No</v>
      </c>
      <c r="J1360" t="str">
        <f>VLOOKUP($A1360,'Medical Examinations'!$A:$J,COLUMN('Medical Examinations'!I1359),FALSE)</f>
        <v>Healthy Weight</v>
      </c>
      <c r="K1360" t="str">
        <f>VLOOKUP($A1360,'Medical Examinations'!$A:$J,COLUMN('Medical Examinations'!J1359),FALSE)</f>
        <v>Prediabetes</v>
      </c>
      <c r="L1360" s="30">
        <f>VLOOKUP($A1360,'Hospitalisation Details'!$A:$K,COLUMN('Hospitalisation Details'!J1359),FALSE)</f>
        <v>30548</v>
      </c>
      <c r="M1360" s="23">
        <f>VLOOKUP($A1360,'Hospitalisation Details'!$A:$K,COLUMN('Hospitalisation Details'!F1359),FALSE)</f>
        <v>7986.48</v>
      </c>
      <c r="N1360" t="str">
        <f>VLOOKUP($A1360,'Hospitalisation Details'!$A:$K,COLUMN('Hospitalisation Details'!G1359),FALSE)</f>
        <v>Tier - 2</v>
      </c>
      <c r="O1360" t="str">
        <f>VLOOKUP($A1360,'Hospitalisation Details'!$A:$K,COLUMN('Hospitalisation Details'!H1359),FALSE)</f>
        <v>Tier - 3</v>
      </c>
      <c r="P1360" t="str">
        <f>VLOOKUP($A1360,'Hospitalisation Details'!$A:$K,COLUMN('Hospitalisation Details'!I1359),FALSE)</f>
        <v>R1024</v>
      </c>
      <c r="Q1360">
        <f>VLOOKUP($A1360,'Hospitalisation Details'!$A:$K,COLUMN('Hospitalisation Details'!K1359),FALSE)</f>
        <v>39</v>
      </c>
      <c r="R1360" t="str" cm="1">
        <f t="array" ref="R1360">_xlfn.IFS(
Q1360&lt;=10,"0-10",
Q1360&lt;=20,"11-20",
Q1360&lt;=30,"21-30",
Q1360&lt;=40,"31-40",
Q1360&lt;=50,"41-50",
Q1360&lt;=60,"51-60",
Q1360&lt;=70,"61-70"
)</f>
        <v>31-40</v>
      </c>
      <c r="S1360" t="str">
        <f t="shared" si="21"/>
        <v>Yes</v>
      </c>
    </row>
    <row r="1361" spans="1:19" ht="15.75" x14ac:dyDescent="0.25">
      <c r="A1361" s="36" t="s">
        <v>1401</v>
      </c>
      <c r="B1361" t="str">
        <f>VLOOKUP(A1361,'Customer Names'!A:E,COLUMN('Customer Names'!D1360),FALSE)</f>
        <v>Ms. Cindy</v>
      </c>
      <c r="C1361">
        <f>VLOOKUP($A1361,'Medical Examinations'!$A:$J,COLUMN('Medical Examinations'!B1360),FALSE)</f>
        <v>22.8</v>
      </c>
      <c r="D1361">
        <f>VLOOKUP($A1361,'Medical Examinations'!$A:$J,COLUMN('Medical Examinations'!C1360),FALSE)</f>
        <v>4.29</v>
      </c>
      <c r="E1361" t="str">
        <f>VLOOKUP($A1361,'Medical Examinations'!$A:$J,COLUMN('Medical Examinations'!D1360),FALSE)</f>
        <v>Yes</v>
      </c>
      <c r="F1361" t="str">
        <f>VLOOKUP($A1361,'Medical Examinations'!$A:$J,COLUMN('Medical Examinations'!E1360),FALSE)</f>
        <v>No</v>
      </c>
      <c r="G1361" t="str">
        <f>VLOOKUP($A1361,'Medical Examinations'!$A:$J,COLUMN('Medical Examinations'!F1360),FALSE)</f>
        <v>Yes</v>
      </c>
      <c r="H1361">
        <f>VLOOKUP($A1361,'Medical Examinations'!$A:$J,COLUMN('Medical Examinations'!G1360),FALSE)</f>
        <v>1</v>
      </c>
      <c r="I1361" t="str">
        <f>VLOOKUP($A1361,'Medical Examinations'!$A:$J,COLUMN('Medical Examinations'!H1360),FALSE)</f>
        <v>No</v>
      </c>
      <c r="J1361" t="str">
        <f>VLOOKUP($A1361,'Medical Examinations'!$A:$J,COLUMN('Medical Examinations'!I1360),FALSE)</f>
        <v>Healthy Weight</v>
      </c>
      <c r="K1361" t="str">
        <f>VLOOKUP($A1361,'Medical Examinations'!$A:$J,COLUMN('Medical Examinations'!J1360),FALSE)</f>
        <v>Normal</v>
      </c>
      <c r="L1361" s="30">
        <f>VLOOKUP($A1361,'Hospitalisation Details'!$A:$K,COLUMN('Hospitalisation Details'!J1360),FALSE)</f>
        <v>30556</v>
      </c>
      <c r="M1361" s="23">
        <f>VLOOKUP($A1361,'Hospitalisation Details'!$A:$K,COLUMN('Hospitalisation Details'!F1360),FALSE)</f>
        <v>7985.82</v>
      </c>
      <c r="N1361" t="str">
        <f>VLOOKUP($A1361,'Hospitalisation Details'!$A:$K,COLUMN('Hospitalisation Details'!G1360),FALSE)</f>
        <v>Tier - 2</v>
      </c>
      <c r="O1361" t="str">
        <f>VLOOKUP($A1361,'Hospitalisation Details'!$A:$K,COLUMN('Hospitalisation Details'!H1360),FALSE)</f>
        <v>Tier - 1</v>
      </c>
      <c r="P1361" t="str">
        <f>VLOOKUP($A1361,'Hospitalisation Details'!$A:$K,COLUMN('Hospitalisation Details'!I1360),FALSE)</f>
        <v>R1024</v>
      </c>
      <c r="Q1361">
        <f>VLOOKUP($A1361,'Hospitalisation Details'!$A:$K,COLUMN('Hospitalisation Details'!K1360),FALSE)</f>
        <v>39</v>
      </c>
      <c r="R1361" t="str" cm="1">
        <f t="array" ref="R1361">_xlfn.IFS(
Q1361&lt;=10,"0-10",
Q1361&lt;=20,"11-20",
Q1361&lt;=30,"21-30",
Q1361&lt;=40,"31-40",
Q1361&lt;=50,"41-50",
Q1361&lt;=60,"51-60",
Q1361&lt;=70,"61-70"
)</f>
        <v>31-40</v>
      </c>
      <c r="S1361" t="str">
        <f t="shared" si="21"/>
        <v>No</v>
      </c>
    </row>
    <row r="1362" spans="1:19" ht="15.75" x14ac:dyDescent="0.25">
      <c r="A1362" s="36" t="s">
        <v>1402</v>
      </c>
      <c r="B1362" t="str">
        <f>VLOOKUP(A1362,'Customer Names'!A:E,COLUMN('Customer Names'!D1361),FALSE)</f>
        <v>Mr. Gennaro</v>
      </c>
      <c r="C1362">
        <f>VLOOKUP($A1362,'Medical Examinations'!$A:$J,COLUMN('Medical Examinations'!B1361),FALSE)</f>
        <v>24.3</v>
      </c>
      <c r="D1362">
        <f>VLOOKUP($A1362,'Medical Examinations'!$A:$J,COLUMN('Medical Examinations'!C1361),FALSE)</f>
        <v>5.43</v>
      </c>
      <c r="E1362" t="str">
        <f>VLOOKUP($A1362,'Medical Examinations'!$A:$J,COLUMN('Medical Examinations'!D1361),FALSE)</f>
        <v>No</v>
      </c>
      <c r="F1362" t="str">
        <f>VLOOKUP($A1362,'Medical Examinations'!$A:$J,COLUMN('Medical Examinations'!E1361),FALSE)</f>
        <v>No</v>
      </c>
      <c r="G1362" t="str">
        <f>VLOOKUP($A1362,'Medical Examinations'!$A:$J,COLUMN('Medical Examinations'!F1361),FALSE)</f>
        <v>No</v>
      </c>
      <c r="H1362">
        <f>VLOOKUP($A1362,'Medical Examinations'!$A:$J,COLUMN('Medical Examinations'!G1361),FALSE)</f>
        <v>2</v>
      </c>
      <c r="I1362" t="str">
        <f>VLOOKUP($A1362,'Medical Examinations'!$A:$J,COLUMN('Medical Examinations'!H1361),FALSE)</f>
        <v>No</v>
      </c>
      <c r="J1362" t="str">
        <f>VLOOKUP($A1362,'Medical Examinations'!$A:$J,COLUMN('Medical Examinations'!I1361),FALSE)</f>
        <v>Healthy Weight</v>
      </c>
      <c r="K1362" t="str">
        <f>VLOOKUP($A1362,'Medical Examinations'!$A:$J,COLUMN('Medical Examinations'!J1361),FALSE)</f>
        <v>Normal</v>
      </c>
      <c r="L1362" s="30">
        <f>VLOOKUP($A1362,'Hospitalisation Details'!$A:$K,COLUMN('Hospitalisation Details'!J1361),FALSE)</f>
        <v>26626</v>
      </c>
      <c r="M1362" s="23">
        <f>VLOOKUP($A1362,'Hospitalisation Details'!$A:$K,COLUMN('Hospitalisation Details'!F1361),FALSE)</f>
        <v>7980.34</v>
      </c>
      <c r="N1362" t="str">
        <f>VLOOKUP($A1362,'Hospitalisation Details'!$A:$K,COLUMN('Hospitalisation Details'!G1361),FALSE)</f>
        <v>Tier - 2</v>
      </c>
      <c r="O1362" t="str">
        <f>VLOOKUP($A1362,'Hospitalisation Details'!$A:$K,COLUMN('Hospitalisation Details'!H1361),FALSE)</f>
        <v>Tier - 2</v>
      </c>
      <c r="P1362" t="str">
        <f>VLOOKUP($A1362,'Hospitalisation Details'!$A:$K,COLUMN('Hospitalisation Details'!I1361),FALSE)</f>
        <v>R1013</v>
      </c>
      <c r="Q1362">
        <f>VLOOKUP($A1362,'Hospitalisation Details'!$A:$K,COLUMN('Hospitalisation Details'!K1361),FALSE)</f>
        <v>50</v>
      </c>
      <c r="R1362" t="str" cm="1">
        <f t="array" ref="R1362">_xlfn.IFS(
Q1362&lt;=10,"0-10",
Q1362&lt;=20,"11-20",
Q1362&lt;=30,"21-30",
Q1362&lt;=40,"31-40",
Q1362&lt;=50,"41-50",
Q1362&lt;=60,"51-60",
Q1362&lt;=70,"61-70"
)</f>
        <v>41-50</v>
      </c>
      <c r="S1362" t="str">
        <f t="shared" si="21"/>
        <v>No</v>
      </c>
    </row>
    <row r="1363" spans="1:19" ht="15.75" x14ac:dyDescent="0.25">
      <c r="A1363" s="36" t="s">
        <v>1403</v>
      </c>
      <c r="B1363" t="str">
        <f>VLOOKUP(A1363,'Customer Names'!A:E,COLUMN('Customer Names'!D1362),FALSE)</f>
        <v>Mr. Terry</v>
      </c>
      <c r="C1363">
        <f>VLOOKUP($A1363,'Medical Examinations'!$A:$J,COLUMN('Medical Examinations'!B1362),FALSE)</f>
        <v>25.13</v>
      </c>
      <c r="D1363">
        <f>VLOOKUP($A1363,'Medical Examinations'!$A:$J,COLUMN('Medical Examinations'!C1362),FALSE)</f>
        <v>8</v>
      </c>
      <c r="E1363" t="str">
        <f>VLOOKUP($A1363,'Medical Examinations'!$A:$J,COLUMN('Medical Examinations'!D1362),FALSE)</f>
        <v>Yes</v>
      </c>
      <c r="F1363" t="str">
        <f>VLOOKUP($A1363,'Medical Examinations'!$A:$J,COLUMN('Medical Examinations'!E1362),FALSE)</f>
        <v>No</v>
      </c>
      <c r="G1363" t="str">
        <f>VLOOKUP($A1363,'Medical Examinations'!$A:$J,COLUMN('Medical Examinations'!F1362),FALSE)</f>
        <v>No</v>
      </c>
      <c r="H1363">
        <f>VLOOKUP($A1363,'Medical Examinations'!$A:$J,COLUMN('Medical Examinations'!G1362),FALSE)</f>
        <v>1</v>
      </c>
      <c r="I1363" t="str">
        <f>VLOOKUP($A1363,'Medical Examinations'!$A:$J,COLUMN('Medical Examinations'!H1362),FALSE)</f>
        <v>No</v>
      </c>
      <c r="J1363" t="str">
        <f>VLOOKUP($A1363,'Medical Examinations'!$A:$J,COLUMN('Medical Examinations'!I1362),FALSE)</f>
        <v>Overweight</v>
      </c>
      <c r="K1363" t="str">
        <f>VLOOKUP($A1363,'Medical Examinations'!$A:$J,COLUMN('Medical Examinations'!J1362),FALSE)</f>
        <v>Diabetes</v>
      </c>
      <c r="L1363" s="30">
        <f>VLOOKUP($A1363,'Hospitalisation Details'!$A:$K,COLUMN('Hospitalisation Details'!J1362),FALSE)</f>
        <v>27616</v>
      </c>
      <c r="M1363" s="23">
        <f>VLOOKUP($A1363,'Hospitalisation Details'!$A:$K,COLUMN('Hospitalisation Details'!F1362),FALSE)</f>
        <v>7966.81</v>
      </c>
      <c r="N1363" t="str">
        <f>VLOOKUP($A1363,'Hospitalisation Details'!$A:$K,COLUMN('Hospitalisation Details'!G1362),FALSE)</f>
        <v>Tier - 2</v>
      </c>
      <c r="O1363" t="str">
        <f>VLOOKUP($A1363,'Hospitalisation Details'!$A:$K,COLUMN('Hospitalisation Details'!H1362),FALSE)</f>
        <v>Tier - 2</v>
      </c>
      <c r="P1363" t="str">
        <f>VLOOKUP($A1363,'Hospitalisation Details'!$A:$K,COLUMN('Hospitalisation Details'!I1362),FALSE)</f>
        <v>R1013</v>
      </c>
      <c r="Q1363">
        <f>VLOOKUP($A1363,'Hospitalisation Details'!$A:$K,COLUMN('Hospitalisation Details'!K1362),FALSE)</f>
        <v>47</v>
      </c>
      <c r="R1363" t="str" cm="1">
        <f t="array" ref="R1363">_xlfn.IFS(
Q1363&lt;=10,"0-10",
Q1363&lt;=20,"11-20",
Q1363&lt;=30,"21-30",
Q1363&lt;=40,"31-40",
Q1363&lt;=50,"41-50",
Q1363&lt;=60,"51-60",
Q1363&lt;=70,"61-70"
)</f>
        <v>41-50</v>
      </c>
      <c r="S1363" t="str">
        <f t="shared" si="21"/>
        <v>Yes</v>
      </c>
    </row>
    <row r="1364" spans="1:19" ht="15.75" x14ac:dyDescent="0.25">
      <c r="A1364" s="36" t="s">
        <v>1404</v>
      </c>
      <c r="B1364" t="str">
        <f>VLOOKUP(A1364,'Customer Names'!A:E,COLUMN('Customer Names'!D1363),FALSE)</f>
        <v>Mr. Patrick</v>
      </c>
      <c r="C1364">
        <f>VLOOKUP($A1364,'Medical Examinations'!$A:$J,COLUMN('Medical Examinations'!B1363),FALSE)</f>
        <v>22.72</v>
      </c>
      <c r="D1364">
        <f>VLOOKUP($A1364,'Medical Examinations'!$A:$J,COLUMN('Medical Examinations'!C1363),FALSE)</f>
        <v>9.9600000000000009</v>
      </c>
      <c r="E1364" t="str">
        <f>VLOOKUP($A1364,'Medical Examinations'!$A:$J,COLUMN('Medical Examinations'!D1363),FALSE)</f>
        <v>Yes</v>
      </c>
      <c r="F1364" t="str">
        <f>VLOOKUP($A1364,'Medical Examinations'!$A:$J,COLUMN('Medical Examinations'!E1363),FALSE)</f>
        <v>No</v>
      </c>
      <c r="G1364" t="str">
        <f>VLOOKUP($A1364,'Medical Examinations'!$A:$J,COLUMN('Medical Examinations'!F1363),FALSE)</f>
        <v>No</v>
      </c>
      <c r="H1364">
        <f>VLOOKUP($A1364,'Medical Examinations'!$A:$J,COLUMN('Medical Examinations'!G1363),FALSE)</f>
        <v>2</v>
      </c>
      <c r="I1364" t="str">
        <f>VLOOKUP($A1364,'Medical Examinations'!$A:$J,COLUMN('Medical Examinations'!H1363),FALSE)</f>
        <v>No</v>
      </c>
      <c r="J1364" t="str">
        <f>VLOOKUP($A1364,'Medical Examinations'!$A:$J,COLUMN('Medical Examinations'!I1363),FALSE)</f>
        <v>Healthy Weight</v>
      </c>
      <c r="K1364" t="str">
        <f>VLOOKUP($A1364,'Medical Examinations'!$A:$J,COLUMN('Medical Examinations'!J1363),FALSE)</f>
        <v>Diabetes</v>
      </c>
      <c r="L1364" s="30">
        <f>VLOOKUP($A1364,'Hospitalisation Details'!$A:$K,COLUMN('Hospitalisation Details'!J1363),FALSE)</f>
        <v>25738</v>
      </c>
      <c r="M1364" s="23">
        <f>VLOOKUP($A1364,'Hospitalisation Details'!$A:$K,COLUMN('Hospitalisation Details'!F1363),FALSE)</f>
        <v>7958.13</v>
      </c>
      <c r="N1364" t="str">
        <f>VLOOKUP($A1364,'Hospitalisation Details'!$A:$K,COLUMN('Hospitalisation Details'!G1363),FALSE)</f>
        <v>Tier - 2</v>
      </c>
      <c r="O1364" t="str">
        <f>VLOOKUP($A1364,'Hospitalisation Details'!$A:$K,COLUMN('Hospitalisation Details'!H1363),FALSE)</f>
        <v>Tier - 2</v>
      </c>
      <c r="P1364" t="str">
        <f>VLOOKUP($A1364,'Hospitalisation Details'!$A:$K,COLUMN('Hospitalisation Details'!I1363),FALSE)</f>
        <v>R1013</v>
      </c>
      <c r="Q1364">
        <f>VLOOKUP($A1364,'Hospitalisation Details'!$A:$K,COLUMN('Hospitalisation Details'!K1363),FALSE)</f>
        <v>52</v>
      </c>
      <c r="R1364" t="str" cm="1">
        <f t="array" ref="R1364">_xlfn.IFS(
Q1364&lt;=10,"0-10",
Q1364&lt;=20,"11-20",
Q1364&lt;=30,"21-30",
Q1364&lt;=40,"31-40",
Q1364&lt;=50,"41-50",
Q1364&lt;=60,"51-60",
Q1364&lt;=70,"61-70"
)</f>
        <v>51-60</v>
      </c>
      <c r="S1364" t="str">
        <f t="shared" si="21"/>
        <v>Yes</v>
      </c>
    </row>
    <row r="1365" spans="1:19" ht="15.75" x14ac:dyDescent="0.25">
      <c r="A1365" s="36" t="s">
        <v>1405</v>
      </c>
      <c r="B1365" t="str">
        <f>VLOOKUP(A1365,'Customer Names'!A:E,COLUMN('Customer Names'!D1364),FALSE)</f>
        <v>Ms. Keara</v>
      </c>
      <c r="C1365">
        <f>VLOOKUP($A1365,'Medical Examinations'!$A:$J,COLUMN('Medical Examinations'!B1364),FALSE)</f>
        <v>32.6</v>
      </c>
      <c r="D1365">
        <f>VLOOKUP($A1365,'Medical Examinations'!$A:$J,COLUMN('Medical Examinations'!C1364),FALSE)</f>
        <v>6.8</v>
      </c>
      <c r="E1365" t="str">
        <f>VLOOKUP($A1365,'Medical Examinations'!$A:$J,COLUMN('Medical Examinations'!D1364),FALSE)</f>
        <v>Yes</v>
      </c>
      <c r="F1365" t="str">
        <f>VLOOKUP($A1365,'Medical Examinations'!$A:$J,COLUMN('Medical Examinations'!E1364),FALSE)</f>
        <v>No</v>
      </c>
      <c r="G1365" t="str">
        <f>VLOOKUP($A1365,'Medical Examinations'!$A:$J,COLUMN('Medical Examinations'!F1364),FALSE)</f>
        <v>No</v>
      </c>
      <c r="H1365">
        <f>VLOOKUP($A1365,'Medical Examinations'!$A:$J,COLUMN('Medical Examinations'!G1364),FALSE)</f>
        <v>0</v>
      </c>
      <c r="I1365" t="str">
        <f>VLOOKUP($A1365,'Medical Examinations'!$A:$J,COLUMN('Medical Examinations'!H1364),FALSE)</f>
        <v>No</v>
      </c>
      <c r="J1365" t="str">
        <f>VLOOKUP($A1365,'Medical Examinations'!$A:$J,COLUMN('Medical Examinations'!I1364),FALSE)</f>
        <v>Obesity</v>
      </c>
      <c r="K1365" t="str">
        <f>VLOOKUP($A1365,'Medical Examinations'!$A:$J,COLUMN('Medical Examinations'!J1364),FALSE)</f>
        <v>Diabetes</v>
      </c>
      <c r="L1365" s="30">
        <f>VLOOKUP($A1365,'Hospitalisation Details'!$A:$K,COLUMN('Hospitalisation Details'!J1364),FALSE)</f>
        <v>29948</v>
      </c>
      <c r="M1365" s="23">
        <f>VLOOKUP($A1365,'Hospitalisation Details'!$A:$K,COLUMN('Hospitalisation Details'!F1364),FALSE)</f>
        <v>7954.52</v>
      </c>
      <c r="N1365" t="str">
        <f>VLOOKUP($A1365,'Hospitalisation Details'!$A:$K,COLUMN('Hospitalisation Details'!G1364),FALSE)</f>
        <v>Tier - 2</v>
      </c>
      <c r="O1365" t="str">
        <f>VLOOKUP($A1365,'Hospitalisation Details'!$A:$K,COLUMN('Hospitalisation Details'!H1364),FALSE)</f>
        <v>Tier - 2</v>
      </c>
      <c r="P1365" t="str">
        <f>VLOOKUP($A1365,'Hospitalisation Details'!$A:$K,COLUMN('Hospitalisation Details'!I1364),FALSE)</f>
        <v>R1011</v>
      </c>
      <c r="Q1365">
        <f>VLOOKUP($A1365,'Hospitalisation Details'!$A:$K,COLUMN('Hospitalisation Details'!K1364),FALSE)</f>
        <v>41</v>
      </c>
      <c r="R1365" t="str" cm="1">
        <f t="array" ref="R1365">_xlfn.IFS(
Q1365&lt;=10,"0-10",
Q1365&lt;=20,"11-20",
Q1365&lt;=30,"21-30",
Q1365&lt;=40,"31-40",
Q1365&lt;=50,"41-50",
Q1365&lt;=60,"51-60",
Q1365&lt;=70,"61-70"
)</f>
        <v>41-50</v>
      </c>
      <c r="S1365" t="str">
        <f t="shared" si="21"/>
        <v>Yes</v>
      </c>
    </row>
    <row r="1366" spans="1:19" ht="15.75" x14ac:dyDescent="0.25">
      <c r="A1366" s="36" t="s">
        <v>1406</v>
      </c>
      <c r="B1366" t="str">
        <f>VLOOKUP(A1366,'Customer Names'!A:E,COLUMN('Customer Names'!D1365),FALSE)</f>
        <v>Ms. Nicole</v>
      </c>
      <c r="C1366">
        <f>VLOOKUP($A1366,'Medical Examinations'!$A:$J,COLUMN('Medical Examinations'!B1365),FALSE)</f>
        <v>17.28</v>
      </c>
      <c r="D1366">
        <f>VLOOKUP($A1366,'Medical Examinations'!$A:$J,COLUMN('Medical Examinations'!C1365),FALSE)</f>
        <v>6.22</v>
      </c>
      <c r="E1366" t="str">
        <f>VLOOKUP($A1366,'Medical Examinations'!$A:$J,COLUMN('Medical Examinations'!D1365),FALSE)</f>
        <v>Yes</v>
      </c>
      <c r="F1366" t="str">
        <f>VLOOKUP($A1366,'Medical Examinations'!$A:$J,COLUMN('Medical Examinations'!E1365),FALSE)</f>
        <v>No</v>
      </c>
      <c r="G1366" t="str">
        <f>VLOOKUP($A1366,'Medical Examinations'!$A:$J,COLUMN('Medical Examinations'!F1365),FALSE)</f>
        <v>No</v>
      </c>
      <c r="H1366">
        <f>VLOOKUP($A1366,'Medical Examinations'!$A:$J,COLUMN('Medical Examinations'!G1365),FALSE)</f>
        <v>2</v>
      </c>
      <c r="I1366" t="str">
        <f>VLOOKUP($A1366,'Medical Examinations'!$A:$J,COLUMN('Medical Examinations'!H1365),FALSE)</f>
        <v>No</v>
      </c>
      <c r="J1366" t="str">
        <f>VLOOKUP($A1366,'Medical Examinations'!$A:$J,COLUMN('Medical Examinations'!I1365),FALSE)</f>
        <v>Underweight</v>
      </c>
      <c r="K1366" t="str">
        <f>VLOOKUP($A1366,'Medical Examinations'!$A:$J,COLUMN('Medical Examinations'!J1365),FALSE)</f>
        <v>Prediabetes</v>
      </c>
      <c r="L1366" s="30">
        <f>VLOOKUP($A1366,'Hospitalisation Details'!$A:$K,COLUMN('Hospitalisation Details'!J1365),FALSE)</f>
        <v>24297</v>
      </c>
      <c r="M1366" s="23">
        <f>VLOOKUP($A1366,'Hospitalisation Details'!$A:$K,COLUMN('Hospitalisation Details'!F1365),FALSE)</f>
        <v>7953.72</v>
      </c>
      <c r="N1366" t="str">
        <f>VLOOKUP($A1366,'Hospitalisation Details'!$A:$K,COLUMN('Hospitalisation Details'!G1365),FALSE)</f>
        <v>Tier - 3</v>
      </c>
      <c r="O1366" t="str">
        <f>VLOOKUP($A1366,'Hospitalisation Details'!$A:$K,COLUMN('Hospitalisation Details'!H1365),FALSE)</f>
        <v>Tier - 3</v>
      </c>
      <c r="P1366" t="str">
        <f>VLOOKUP($A1366,'Hospitalisation Details'!$A:$K,COLUMN('Hospitalisation Details'!I1365),FALSE)</f>
        <v>R1012</v>
      </c>
      <c r="Q1366">
        <f>VLOOKUP($A1366,'Hospitalisation Details'!$A:$K,COLUMN('Hospitalisation Details'!K1365),FALSE)</f>
        <v>56</v>
      </c>
      <c r="R1366" t="str" cm="1">
        <f t="array" ref="R1366">_xlfn.IFS(
Q1366&lt;=10,"0-10",
Q1366&lt;=20,"11-20",
Q1366&lt;=30,"21-30",
Q1366&lt;=40,"31-40",
Q1366&lt;=50,"41-50",
Q1366&lt;=60,"51-60",
Q1366&lt;=70,"61-70"
)</f>
        <v>51-60</v>
      </c>
      <c r="S1366" t="str">
        <f t="shared" si="21"/>
        <v>Yes</v>
      </c>
    </row>
    <row r="1367" spans="1:19" ht="15.75" x14ac:dyDescent="0.25">
      <c r="A1367" s="36" t="s">
        <v>1407</v>
      </c>
      <c r="B1367" t="str">
        <f>VLOOKUP(A1367,'Customer Names'!A:E,COLUMN('Customer Names'!D1366),FALSE)</f>
        <v>Mrs. Katena</v>
      </c>
      <c r="C1367">
        <f>VLOOKUP($A1367,'Medical Examinations'!$A:$J,COLUMN('Medical Examinations'!B1366),FALSE)</f>
        <v>27.92</v>
      </c>
      <c r="D1367">
        <f>VLOOKUP($A1367,'Medical Examinations'!$A:$J,COLUMN('Medical Examinations'!C1366),FALSE)</f>
        <v>5.79</v>
      </c>
      <c r="E1367" t="str">
        <f>VLOOKUP($A1367,'Medical Examinations'!$A:$J,COLUMN('Medical Examinations'!D1366),FALSE)</f>
        <v>No</v>
      </c>
      <c r="F1367" t="str">
        <f>VLOOKUP($A1367,'Medical Examinations'!$A:$J,COLUMN('Medical Examinations'!E1366),FALSE)</f>
        <v>No</v>
      </c>
      <c r="G1367" t="str">
        <f>VLOOKUP($A1367,'Medical Examinations'!$A:$J,COLUMN('Medical Examinations'!F1366),FALSE)</f>
        <v>No</v>
      </c>
      <c r="H1367">
        <f>VLOOKUP($A1367,'Medical Examinations'!$A:$J,COLUMN('Medical Examinations'!G1366),FALSE)</f>
        <v>1</v>
      </c>
      <c r="I1367" t="str">
        <f>VLOOKUP($A1367,'Medical Examinations'!$A:$J,COLUMN('Medical Examinations'!H1366),FALSE)</f>
        <v>No</v>
      </c>
      <c r="J1367" t="str">
        <f>VLOOKUP($A1367,'Medical Examinations'!$A:$J,COLUMN('Medical Examinations'!I1366),FALSE)</f>
        <v>Overweight</v>
      </c>
      <c r="K1367" t="str">
        <f>VLOOKUP($A1367,'Medical Examinations'!$A:$J,COLUMN('Medical Examinations'!J1366),FALSE)</f>
        <v>Prediabetes</v>
      </c>
      <c r="L1367" s="30">
        <f>VLOOKUP($A1367,'Hospitalisation Details'!$A:$K,COLUMN('Hospitalisation Details'!J1366),FALSE)</f>
        <v>32079</v>
      </c>
      <c r="M1367" s="23">
        <f>VLOOKUP($A1367,'Hospitalisation Details'!$A:$K,COLUMN('Hospitalisation Details'!F1366),FALSE)</f>
        <v>7948.22</v>
      </c>
      <c r="N1367" t="str">
        <f>VLOOKUP($A1367,'Hospitalisation Details'!$A:$K,COLUMN('Hospitalisation Details'!G1366),FALSE)</f>
        <v>Tier - 2</v>
      </c>
      <c r="O1367" t="str">
        <f>VLOOKUP($A1367,'Hospitalisation Details'!$A:$K,COLUMN('Hospitalisation Details'!H1366),FALSE)</f>
        <v>Tier - 3</v>
      </c>
      <c r="P1367" t="str">
        <f>VLOOKUP($A1367,'Hospitalisation Details'!$A:$K,COLUMN('Hospitalisation Details'!I1366),FALSE)</f>
        <v>R1025</v>
      </c>
      <c r="Q1367">
        <f>VLOOKUP($A1367,'Hospitalisation Details'!$A:$K,COLUMN('Hospitalisation Details'!K1366),FALSE)</f>
        <v>35</v>
      </c>
      <c r="R1367" t="str" cm="1">
        <f t="array" ref="R1367">_xlfn.IFS(
Q1367&lt;=10,"0-10",
Q1367&lt;=20,"11-20",
Q1367&lt;=30,"21-30",
Q1367&lt;=40,"31-40",
Q1367&lt;=50,"41-50",
Q1367&lt;=60,"51-60",
Q1367&lt;=70,"61-70"
)</f>
        <v>31-40</v>
      </c>
      <c r="S1367" t="str">
        <f t="shared" si="21"/>
        <v>Yes</v>
      </c>
    </row>
    <row r="1368" spans="1:19" ht="15.75" x14ac:dyDescent="0.25">
      <c r="A1368" s="36" t="s">
        <v>1408</v>
      </c>
      <c r="B1368" t="str">
        <f>VLOOKUP(A1368,'Customer Names'!A:E,COLUMN('Customer Names'!D1367),FALSE)</f>
        <v>Ms. Bean</v>
      </c>
      <c r="C1368">
        <f>VLOOKUP($A1368,'Medical Examinations'!$A:$J,COLUMN('Medical Examinations'!B1367),FALSE)</f>
        <v>38.284999999999997</v>
      </c>
      <c r="D1368">
        <f>VLOOKUP($A1368,'Medical Examinations'!$A:$J,COLUMN('Medical Examinations'!C1367),FALSE)</f>
        <v>5.41</v>
      </c>
      <c r="E1368" t="str">
        <f>VLOOKUP($A1368,'Medical Examinations'!$A:$J,COLUMN('Medical Examinations'!D1367),FALSE)</f>
        <v>No</v>
      </c>
      <c r="F1368" t="str">
        <f>VLOOKUP($A1368,'Medical Examinations'!$A:$J,COLUMN('Medical Examinations'!E1367),FALSE)</f>
        <v>No</v>
      </c>
      <c r="G1368" t="str">
        <f>VLOOKUP($A1368,'Medical Examinations'!$A:$J,COLUMN('Medical Examinations'!F1367),FALSE)</f>
        <v>No</v>
      </c>
      <c r="H1368">
        <f>VLOOKUP($A1368,'Medical Examinations'!$A:$J,COLUMN('Medical Examinations'!G1367),FALSE)</f>
        <v>0</v>
      </c>
      <c r="I1368" t="str">
        <f>VLOOKUP($A1368,'Medical Examinations'!$A:$J,COLUMN('Medical Examinations'!H1367),FALSE)</f>
        <v>No</v>
      </c>
      <c r="J1368" t="str">
        <f>VLOOKUP($A1368,'Medical Examinations'!$A:$J,COLUMN('Medical Examinations'!I1367),FALSE)</f>
        <v>Obesity</v>
      </c>
      <c r="K1368" t="str">
        <f>VLOOKUP($A1368,'Medical Examinations'!$A:$J,COLUMN('Medical Examinations'!J1367),FALSE)</f>
        <v>Normal</v>
      </c>
      <c r="L1368" s="30">
        <f>VLOOKUP($A1368,'Hospitalisation Details'!$A:$K,COLUMN('Hospitalisation Details'!J1367),FALSE)</f>
        <v>28326</v>
      </c>
      <c r="M1368" s="23">
        <f>VLOOKUP($A1368,'Hospitalisation Details'!$A:$K,COLUMN('Hospitalisation Details'!F1367),FALSE)</f>
        <v>7935.29</v>
      </c>
      <c r="N1368" t="str">
        <f>VLOOKUP($A1368,'Hospitalisation Details'!$A:$K,COLUMN('Hospitalisation Details'!G1367),FALSE)</f>
        <v>Tier - 2</v>
      </c>
      <c r="O1368" t="str">
        <f>VLOOKUP($A1368,'Hospitalisation Details'!$A:$K,COLUMN('Hospitalisation Details'!H1367),FALSE)</f>
        <v>Tier - 1</v>
      </c>
      <c r="P1368" t="str">
        <f>VLOOKUP($A1368,'Hospitalisation Details'!$A:$K,COLUMN('Hospitalisation Details'!I1367),FALSE)</f>
        <v>R1024</v>
      </c>
      <c r="Q1368">
        <f>VLOOKUP($A1368,'Hospitalisation Details'!$A:$K,COLUMN('Hospitalisation Details'!K1367),FALSE)</f>
        <v>45</v>
      </c>
      <c r="R1368" t="str" cm="1">
        <f t="array" ref="R1368">_xlfn.IFS(
Q1368&lt;=10,"0-10",
Q1368&lt;=20,"11-20",
Q1368&lt;=30,"21-30",
Q1368&lt;=40,"31-40",
Q1368&lt;=50,"41-50",
Q1368&lt;=60,"51-60",
Q1368&lt;=70,"61-70"
)</f>
        <v>41-50</v>
      </c>
      <c r="S1368" t="str">
        <f t="shared" si="21"/>
        <v>No</v>
      </c>
    </row>
    <row r="1369" spans="1:19" ht="15.75" x14ac:dyDescent="0.25">
      <c r="A1369" s="36" t="s">
        <v>1409</v>
      </c>
      <c r="B1369" t="str">
        <f>VLOOKUP(A1369,'Customer Names'!A:E,COLUMN('Customer Names'!D1368),FALSE)</f>
        <v>Mr. Brian</v>
      </c>
      <c r="C1369">
        <f>VLOOKUP($A1369,'Medical Examinations'!$A:$J,COLUMN('Medical Examinations'!B1368),FALSE)</f>
        <v>16.48</v>
      </c>
      <c r="D1369">
        <f>VLOOKUP($A1369,'Medical Examinations'!$A:$J,COLUMN('Medical Examinations'!C1368),FALSE)</f>
        <v>11.05</v>
      </c>
      <c r="E1369" t="str">
        <f>VLOOKUP($A1369,'Medical Examinations'!$A:$J,COLUMN('Medical Examinations'!D1368),FALSE)</f>
        <v>No</v>
      </c>
      <c r="F1369" t="str">
        <f>VLOOKUP($A1369,'Medical Examinations'!$A:$J,COLUMN('Medical Examinations'!E1368),FALSE)</f>
        <v>No</v>
      </c>
      <c r="G1369" t="str">
        <f>VLOOKUP($A1369,'Medical Examinations'!$A:$J,COLUMN('Medical Examinations'!F1368),FALSE)</f>
        <v>No</v>
      </c>
      <c r="H1369">
        <f>VLOOKUP($A1369,'Medical Examinations'!$A:$J,COLUMN('Medical Examinations'!G1368),FALSE)</f>
        <v>0</v>
      </c>
      <c r="I1369" t="str">
        <f>VLOOKUP($A1369,'Medical Examinations'!$A:$J,COLUMN('Medical Examinations'!H1368),FALSE)</f>
        <v>No</v>
      </c>
      <c r="J1369" t="str">
        <f>VLOOKUP($A1369,'Medical Examinations'!$A:$J,COLUMN('Medical Examinations'!I1368),FALSE)</f>
        <v>Underweight</v>
      </c>
      <c r="K1369" t="str">
        <f>VLOOKUP($A1369,'Medical Examinations'!$A:$J,COLUMN('Medical Examinations'!J1368),FALSE)</f>
        <v>Diabetes</v>
      </c>
      <c r="L1369" s="30">
        <f>VLOOKUP($A1369,'Hospitalisation Details'!$A:$K,COLUMN('Hospitalisation Details'!J1368),FALSE)</f>
        <v>22929</v>
      </c>
      <c r="M1369" s="23">
        <f>VLOOKUP($A1369,'Hospitalisation Details'!$A:$K,COLUMN('Hospitalisation Details'!F1368),FALSE)</f>
        <v>7896.41</v>
      </c>
      <c r="N1369" t="str">
        <f>VLOOKUP($A1369,'Hospitalisation Details'!$A:$K,COLUMN('Hospitalisation Details'!G1368),FALSE)</f>
        <v>Tier - 3</v>
      </c>
      <c r="O1369" t="str">
        <f>VLOOKUP($A1369,'Hospitalisation Details'!$A:$K,COLUMN('Hospitalisation Details'!H1368),FALSE)</f>
        <v>Tier - 2</v>
      </c>
      <c r="P1369" t="str">
        <f>VLOOKUP($A1369,'Hospitalisation Details'!$A:$K,COLUMN('Hospitalisation Details'!I1368),FALSE)</f>
        <v>R1013</v>
      </c>
      <c r="Q1369">
        <f>VLOOKUP($A1369,'Hospitalisation Details'!$A:$K,COLUMN('Hospitalisation Details'!K1368),FALSE)</f>
        <v>60</v>
      </c>
      <c r="R1369" t="str" cm="1">
        <f t="array" ref="R1369">_xlfn.IFS(
Q1369&lt;=10,"0-10",
Q1369&lt;=20,"11-20",
Q1369&lt;=30,"21-30",
Q1369&lt;=40,"31-40",
Q1369&lt;=50,"41-50",
Q1369&lt;=60,"51-60",
Q1369&lt;=70,"61-70"
)</f>
        <v>51-60</v>
      </c>
      <c r="S1369" t="str">
        <f t="shared" si="21"/>
        <v>Yes</v>
      </c>
    </row>
    <row r="1370" spans="1:19" ht="15.75" x14ac:dyDescent="0.25">
      <c r="A1370" s="36" t="s">
        <v>1410</v>
      </c>
      <c r="B1370" t="str">
        <f>VLOOKUP(A1370,'Customer Names'!A:E,COLUMN('Customer Names'!D1369),FALSE)</f>
        <v>Mr. Jan-Patrick</v>
      </c>
      <c r="C1370">
        <f>VLOOKUP($A1370,'Medical Examinations'!$A:$J,COLUMN('Medical Examinations'!B1369),FALSE)</f>
        <v>38.57</v>
      </c>
      <c r="D1370">
        <f>VLOOKUP($A1370,'Medical Examinations'!$A:$J,COLUMN('Medical Examinations'!C1369),FALSE)</f>
        <v>6.27</v>
      </c>
      <c r="E1370" t="str">
        <f>VLOOKUP($A1370,'Medical Examinations'!$A:$J,COLUMN('Medical Examinations'!D1369),FALSE)</f>
        <v>No</v>
      </c>
      <c r="F1370" t="str">
        <f>VLOOKUP($A1370,'Medical Examinations'!$A:$J,COLUMN('Medical Examinations'!E1369),FALSE)</f>
        <v>No</v>
      </c>
      <c r="G1370" t="str">
        <f>VLOOKUP($A1370,'Medical Examinations'!$A:$J,COLUMN('Medical Examinations'!F1369),FALSE)</f>
        <v>No</v>
      </c>
      <c r="H1370">
        <f>VLOOKUP($A1370,'Medical Examinations'!$A:$J,COLUMN('Medical Examinations'!G1369),FALSE)</f>
        <v>0</v>
      </c>
      <c r="I1370" t="str">
        <f>VLOOKUP($A1370,'Medical Examinations'!$A:$J,COLUMN('Medical Examinations'!H1369),FALSE)</f>
        <v>No</v>
      </c>
      <c r="J1370" t="str">
        <f>VLOOKUP($A1370,'Medical Examinations'!$A:$J,COLUMN('Medical Examinations'!I1369),FALSE)</f>
        <v>Obesity</v>
      </c>
      <c r="K1370" t="str">
        <f>VLOOKUP($A1370,'Medical Examinations'!$A:$J,COLUMN('Medical Examinations'!J1369),FALSE)</f>
        <v>Prediabetes</v>
      </c>
      <c r="L1370" s="30">
        <f>VLOOKUP($A1370,'Hospitalisation Details'!$A:$K,COLUMN('Hospitalisation Details'!J1369),FALSE)</f>
        <v>34655</v>
      </c>
      <c r="M1370" s="23">
        <f>VLOOKUP($A1370,'Hospitalisation Details'!$A:$K,COLUMN('Hospitalisation Details'!F1369),FALSE)</f>
        <v>7851.85</v>
      </c>
      <c r="N1370" t="str">
        <f>VLOOKUP($A1370,'Hospitalisation Details'!$A:$K,COLUMN('Hospitalisation Details'!G1369),FALSE)</f>
        <v>Tier - 2</v>
      </c>
      <c r="O1370" t="str">
        <f>VLOOKUP($A1370,'Hospitalisation Details'!$A:$K,COLUMN('Hospitalisation Details'!H1369),FALSE)</f>
        <v>Tier - 3</v>
      </c>
      <c r="P1370" t="str">
        <f>VLOOKUP($A1370,'Hospitalisation Details'!$A:$K,COLUMN('Hospitalisation Details'!I1369),FALSE)</f>
        <v>R1012</v>
      </c>
      <c r="Q1370">
        <f>VLOOKUP($A1370,'Hospitalisation Details'!$A:$K,COLUMN('Hospitalisation Details'!K1369),FALSE)</f>
        <v>28</v>
      </c>
      <c r="R1370" t="str" cm="1">
        <f t="array" ref="R1370">_xlfn.IFS(
Q1370&lt;=10,"0-10",
Q1370&lt;=20,"11-20",
Q1370&lt;=30,"21-30",
Q1370&lt;=40,"31-40",
Q1370&lt;=50,"41-50",
Q1370&lt;=60,"51-60",
Q1370&lt;=70,"61-70"
)</f>
        <v>21-30</v>
      </c>
      <c r="S1370" t="str">
        <f t="shared" si="21"/>
        <v>Yes</v>
      </c>
    </row>
    <row r="1371" spans="1:19" ht="15.75" x14ac:dyDescent="0.25">
      <c r="A1371" s="36" t="s">
        <v>1411</v>
      </c>
      <c r="B1371" t="str">
        <f>VLOOKUP(A1371,'Customer Names'!A:E,COLUMN('Customer Names'!D1370),FALSE)</f>
        <v>Mr. Jesse</v>
      </c>
      <c r="C1371">
        <f>VLOOKUP($A1371,'Medical Examinations'!$A:$J,COLUMN('Medical Examinations'!B1370),FALSE)</f>
        <v>43.85</v>
      </c>
      <c r="D1371">
        <f>VLOOKUP($A1371,'Medical Examinations'!$A:$J,COLUMN('Medical Examinations'!C1370),FALSE)</f>
        <v>4.7699999999999996</v>
      </c>
      <c r="E1371" t="str">
        <f>VLOOKUP($A1371,'Medical Examinations'!$A:$J,COLUMN('Medical Examinations'!D1370),FALSE)</f>
        <v>Yes</v>
      </c>
      <c r="F1371" t="str">
        <f>VLOOKUP($A1371,'Medical Examinations'!$A:$J,COLUMN('Medical Examinations'!E1370),FALSE)</f>
        <v>No</v>
      </c>
      <c r="G1371" t="str">
        <f>VLOOKUP($A1371,'Medical Examinations'!$A:$J,COLUMN('Medical Examinations'!F1370),FALSE)</f>
        <v>No</v>
      </c>
      <c r="H1371">
        <f>VLOOKUP($A1371,'Medical Examinations'!$A:$J,COLUMN('Medical Examinations'!G1370),FALSE)</f>
        <v>0</v>
      </c>
      <c r="I1371" t="str">
        <f>VLOOKUP($A1371,'Medical Examinations'!$A:$J,COLUMN('Medical Examinations'!H1370),FALSE)</f>
        <v>No</v>
      </c>
      <c r="J1371" t="str">
        <f>VLOOKUP($A1371,'Medical Examinations'!$A:$J,COLUMN('Medical Examinations'!I1370),FALSE)</f>
        <v>Obesity</v>
      </c>
      <c r="K1371" t="str">
        <f>VLOOKUP($A1371,'Medical Examinations'!$A:$J,COLUMN('Medical Examinations'!J1370),FALSE)</f>
        <v>Normal</v>
      </c>
      <c r="L1371" s="30">
        <f>VLOOKUP($A1371,'Hospitalisation Details'!$A:$K,COLUMN('Hospitalisation Details'!J1370),FALSE)</f>
        <v>37169</v>
      </c>
      <c r="M1371" s="23">
        <f>VLOOKUP($A1371,'Hospitalisation Details'!$A:$K,COLUMN('Hospitalisation Details'!F1370),FALSE)</f>
        <v>7844.8</v>
      </c>
      <c r="N1371" t="str">
        <f>VLOOKUP($A1371,'Hospitalisation Details'!$A:$K,COLUMN('Hospitalisation Details'!G1370),FALSE)</f>
        <v>Tier - 2</v>
      </c>
      <c r="O1371" t="str">
        <f>VLOOKUP($A1371,'Hospitalisation Details'!$A:$K,COLUMN('Hospitalisation Details'!H1370),FALSE)</f>
        <v>Tier - 2</v>
      </c>
      <c r="P1371" t="str">
        <f>VLOOKUP($A1371,'Hospitalisation Details'!$A:$K,COLUMN('Hospitalisation Details'!I1370),FALSE)</f>
        <v>R1012</v>
      </c>
      <c r="Q1371">
        <f>VLOOKUP($A1371,'Hospitalisation Details'!$A:$K,COLUMN('Hospitalisation Details'!K1370),FALSE)</f>
        <v>21</v>
      </c>
      <c r="R1371" t="str" cm="1">
        <f t="array" ref="R1371">_xlfn.IFS(
Q1371&lt;=10,"0-10",
Q1371&lt;=20,"11-20",
Q1371&lt;=30,"21-30",
Q1371&lt;=40,"31-40",
Q1371&lt;=50,"41-50",
Q1371&lt;=60,"51-60",
Q1371&lt;=70,"61-70"
)</f>
        <v>21-30</v>
      </c>
      <c r="S1371" t="str">
        <f t="shared" si="21"/>
        <v>No</v>
      </c>
    </row>
    <row r="1372" spans="1:19" ht="15.75" x14ac:dyDescent="0.25">
      <c r="A1372" s="36" t="s">
        <v>1412</v>
      </c>
      <c r="B1372" t="str">
        <f>VLOOKUP(A1372,'Customer Names'!A:E,COLUMN('Customer Names'!D1371),FALSE)</f>
        <v>Ms. Lindsey</v>
      </c>
      <c r="C1372">
        <f>VLOOKUP($A1372,'Medical Examinations'!$A:$J,COLUMN('Medical Examinations'!B1371),FALSE)</f>
        <v>30.11</v>
      </c>
      <c r="D1372">
        <f>VLOOKUP($A1372,'Medical Examinations'!$A:$J,COLUMN('Medical Examinations'!C1371),FALSE)</f>
        <v>4.08</v>
      </c>
      <c r="E1372" t="str">
        <f>VLOOKUP($A1372,'Medical Examinations'!$A:$J,COLUMN('Medical Examinations'!D1371),FALSE)</f>
        <v>No</v>
      </c>
      <c r="F1372" t="str">
        <f>VLOOKUP($A1372,'Medical Examinations'!$A:$J,COLUMN('Medical Examinations'!E1371),FALSE)</f>
        <v>No</v>
      </c>
      <c r="G1372" t="str">
        <f>VLOOKUP($A1372,'Medical Examinations'!$A:$J,COLUMN('Medical Examinations'!F1371),FALSE)</f>
        <v>No</v>
      </c>
      <c r="H1372">
        <f>VLOOKUP($A1372,'Medical Examinations'!$A:$J,COLUMN('Medical Examinations'!G1371),FALSE)</f>
        <v>0</v>
      </c>
      <c r="I1372" t="str">
        <f>VLOOKUP($A1372,'Medical Examinations'!$A:$J,COLUMN('Medical Examinations'!H1371),FALSE)</f>
        <v>No</v>
      </c>
      <c r="J1372" t="str">
        <f>VLOOKUP($A1372,'Medical Examinations'!$A:$J,COLUMN('Medical Examinations'!I1371),FALSE)</f>
        <v>Obesity</v>
      </c>
      <c r="K1372" t="str">
        <f>VLOOKUP($A1372,'Medical Examinations'!$A:$J,COLUMN('Medical Examinations'!J1371),FALSE)</f>
        <v>Normal</v>
      </c>
      <c r="L1372" s="30">
        <f>VLOOKUP($A1372,'Hospitalisation Details'!$A:$K,COLUMN('Hospitalisation Details'!J1371),FALSE)</f>
        <v>32793</v>
      </c>
      <c r="M1372" s="23">
        <f>VLOOKUP($A1372,'Hospitalisation Details'!$A:$K,COLUMN('Hospitalisation Details'!F1371),FALSE)</f>
        <v>7824.37</v>
      </c>
      <c r="N1372" t="str">
        <f>VLOOKUP($A1372,'Hospitalisation Details'!$A:$K,COLUMN('Hospitalisation Details'!G1371),FALSE)</f>
        <v>Tier - 2</v>
      </c>
      <c r="O1372" t="str">
        <f>VLOOKUP($A1372,'Hospitalisation Details'!$A:$K,COLUMN('Hospitalisation Details'!H1371),FALSE)</f>
        <v>Tier - 2</v>
      </c>
      <c r="P1372" t="str">
        <f>VLOOKUP($A1372,'Hospitalisation Details'!$A:$K,COLUMN('Hospitalisation Details'!I1371),FALSE)</f>
        <v>R1012</v>
      </c>
      <c r="Q1372">
        <f>VLOOKUP($A1372,'Hospitalisation Details'!$A:$K,COLUMN('Hospitalisation Details'!K1371),FALSE)</f>
        <v>33</v>
      </c>
      <c r="R1372" t="str" cm="1">
        <f t="array" ref="R1372">_xlfn.IFS(
Q1372&lt;=10,"0-10",
Q1372&lt;=20,"11-20",
Q1372&lt;=30,"21-30",
Q1372&lt;=40,"31-40",
Q1372&lt;=50,"41-50",
Q1372&lt;=60,"51-60",
Q1372&lt;=70,"61-70"
)</f>
        <v>31-40</v>
      </c>
      <c r="S1372" t="str">
        <f t="shared" si="21"/>
        <v>No</v>
      </c>
    </row>
    <row r="1373" spans="1:19" ht="15.75" x14ac:dyDescent="0.25">
      <c r="A1373" s="36" t="s">
        <v>1413</v>
      </c>
      <c r="B1373" t="str">
        <f>VLOOKUP(A1373,'Customer Names'!A:E,COLUMN('Customer Names'!D1372),FALSE)</f>
        <v>Ms. Marguerite</v>
      </c>
      <c r="C1373">
        <f>VLOOKUP($A1373,'Medical Examinations'!$A:$J,COLUMN('Medical Examinations'!B1372),FALSE)</f>
        <v>31.59</v>
      </c>
      <c r="D1373">
        <f>VLOOKUP($A1373,'Medical Examinations'!$A:$J,COLUMN('Medical Examinations'!C1372),FALSE)</f>
        <v>6.01</v>
      </c>
      <c r="E1373" t="str">
        <f>VLOOKUP($A1373,'Medical Examinations'!$A:$J,COLUMN('Medical Examinations'!D1372),FALSE)</f>
        <v>No</v>
      </c>
      <c r="F1373" t="str">
        <f>VLOOKUP($A1373,'Medical Examinations'!$A:$J,COLUMN('Medical Examinations'!E1372),FALSE)</f>
        <v>No</v>
      </c>
      <c r="G1373" t="str">
        <f>VLOOKUP($A1373,'Medical Examinations'!$A:$J,COLUMN('Medical Examinations'!F1372),FALSE)</f>
        <v>No</v>
      </c>
      <c r="H1373">
        <f>VLOOKUP($A1373,'Medical Examinations'!$A:$J,COLUMN('Medical Examinations'!G1372),FALSE)</f>
        <v>0</v>
      </c>
      <c r="I1373" t="str">
        <f>VLOOKUP($A1373,'Medical Examinations'!$A:$J,COLUMN('Medical Examinations'!H1372),FALSE)</f>
        <v>No</v>
      </c>
      <c r="J1373" t="str">
        <f>VLOOKUP($A1373,'Medical Examinations'!$A:$J,COLUMN('Medical Examinations'!I1372),FALSE)</f>
        <v>Obesity</v>
      </c>
      <c r="K1373" t="str">
        <f>VLOOKUP($A1373,'Medical Examinations'!$A:$J,COLUMN('Medical Examinations'!J1372),FALSE)</f>
        <v>Prediabetes</v>
      </c>
      <c r="L1373" s="30">
        <f>VLOOKUP($A1373,'Hospitalisation Details'!$A:$K,COLUMN('Hospitalisation Details'!J1372),FALSE)</f>
        <v>33593</v>
      </c>
      <c r="M1373" s="23">
        <f>VLOOKUP($A1373,'Hospitalisation Details'!$A:$K,COLUMN('Hospitalisation Details'!F1372),FALSE)</f>
        <v>7812.67</v>
      </c>
      <c r="N1373" t="str">
        <f>VLOOKUP($A1373,'Hospitalisation Details'!$A:$K,COLUMN('Hospitalisation Details'!G1372),FALSE)</f>
        <v>Tier - 2</v>
      </c>
      <c r="O1373" t="str">
        <f>VLOOKUP($A1373,'Hospitalisation Details'!$A:$K,COLUMN('Hospitalisation Details'!H1372),FALSE)</f>
        <v>Tier - 1</v>
      </c>
      <c r="P1373" t="str">
        <f>VLOOKUP($A1373,'Hospitalisation Details'!$A:$K,COLUMN('Hospitalisation Details'!I1372),FALSE)</f>
        <v>R1012</v>
      </c>
      <c r="Q1373">
        <f>VLOOKUP($A1373,'Hospitalisation Details'!$A:$K,COLUMN('Hospitalisation Details'!K1372),FALSE)</f>
        <v>31</v>
      </c>
      <c r="R1373" t="str" cm="1">
        <f t="array" ref="R1373">_xlfn.IFS(
Q1373&lt;=10,"0-10",
Q1373&lt;=20,"11-20",
Q1373&lt;=30,"21-30",
Q1373&lt;=40,"31-40",
Q1373&lt;=50,"41-50",
Q1373&lt;=60,"51-60",
Q1373&lt;=70,"61-70"
)</f>
        <v>31-40</v>
      </c>
      <c r="S1373" t="str">
        <f t="shared" si="21"/>
        <v>Yes</v>
      </c>
    </row>
    <row r="1374" spans="1:19" ht="15.75" x14ac:dyDescent="0.25">
      <c r="A1374" s="36" t="s">
        <v>1414</v>
      </c>
      <c r="B1374" t="str">
        <f>VLOOKUP(A1374,'Customer Names'!A:E,COLUMN('Customer Names'!D1373),FALSE)</f>
        <v>Mr. Travis</v>
      </c>
      <c r="C1374">
        <f>VLOOKUP($A1374,'Medical Examinations'!$A:$J,COLUMN('Medical Examinations'!B1373),FALSE)</f>
        <v>40.15</v>
      </c>
      <c r="D1374">
        <f>VLOOKUP($A1374,'Medical Examinations'!$A:$J,COLUMN('Medical Examinations'!C1373),FALSE)</f>
        <v>11.84</v>
      </c>
      <c r="E1374" t="str">
        <f>VLOOKUP($A1374,'Medical Examinations'!$A:$J,COLUMN('Medical Examinations'!D1373),FALSE)</f>
        <v>No</v>
      </c>
      <c r="F1374" t="str">
        <f>VLOOKUP($A1374,'Medical Examinations'!$A:$J,COLUMN('Medical Examinations'!E1373),FALSE)</f>
        <v>No</v>
      </c>
      <c r="G1374" t="str">
        <f>VLOOKUP($A1374,'Medical Examinations'!$A:$J,COLUMN('Medical Examinations'!F1373),FALSE)</f>
        <v>No</v>
      </c>
      <c r="H1374">
        <f>VLOOKUP($A1374,'Medical Examinations'!$A:$J,COLUMN('Medical Examinations'!G1373),FALSE)</f>
        <v>0</v>
      </c>
      <c r="I1374" t="str">
        <f>VLOOKUP($A1374,'Medical Examinations'!$A:$J,COLUMN('Medical Examinations'!H1373),FALSE)</f>
        <v>No</v>
      </c>
      <c r="J1374" t="str">
        <f>VLOOKUP($A1374,'Medical Examinations'!$A:$J,COLUMN('Medical Examinations'!I1373),FALSE)</f>
        <v>Obesity</v>
      </c>
      <c r="K1374" t="str">
        <f>VLOOKUP($A1374,'Medical Examinations'!$A:$J,COLUMN('Medical Examinations'!J1373),FALSE)</f>
        <v>Diabetes</v>
      </c>
      <c r="L1374" s="30">
        <f>VLOOKUP($A1374,'Hospitalisation Details'!$A:$K,COLUMN('Hospitalisation Details'!J1373),FALSE)</f>
        <v>27342</v>
      </c>
      <c r="M1374" s="23">
        <f>VLOOKUP($A1374,'Hospitalisation Details'!$A:$K,COLUMN('Hospitalisation Details'!F1373),FALSE)</f>
        <v>7804.16</v>
      </c>
      <c r="N1374" t="str">
        <f>VLOOKUP($A1374,'Hospitalisation Details'!$A:$K,COLUMN('Hospitalisation Details'!G1373),FALSE)</f>
        <v>Tier - 2</v>
      </c>
      <c r="O1374" t="str">
        <f>VLOOKUP($A1374,'Hospitalisation Details'!$A:$K,COLUMN('Hospitalisation Details'!H1373),FALSE)</f>
        <v>Tier - 3</v>
      </c>
      <c r="P1374" t="str">
        <f>VLOOKUP($A1374,'Hospitalisation Details'!$A:$K,COLUMN('Hospitalisation Details'!I1373),FALSE)</f>
        <v>R1013</v>
      </c>
      <c r="Q1374">
        <f>VLOOKUP($A1374,'Hospitalisation Details'!$A:$K,COLUMN('Hospitalisation Details'!K1373),FALSE)</f>
        <v>48</v>
      </c>
      <c r="R1374" t="str" cm="1">
        <f t="array" ref="R1374">_xlfn.IFS(
Q1374&lt;=10,"0-10",
Q1374&lt;=20,"11-20",
Q1374&lt;=30,"21-30",
Q1374&lt;=40,"31-40",
Q1374&lt;=50,"41-50",
Q1374&lt;=60,"51-60",
Q1374&lt;=70,"61-70"
)</f>
        <v>41-50</v>
      </c>
      <c r="S1374" t="str">
        <f t="shared" si="21"/>
        <v>Yes</v>
      </c>
    </row>
    <row r="1375" spans="1:19" ht="15.75" x14ac:dyDescent="0.25">
      <c r="A1375" s="36" t="s">
        <v>1415</v>
      </c>
      <c r="B1375" t="str">
        <f>VLOOKUP(A1375,'Customer Names'!A:E,COLUMN('Customer Names'!D1374),FALSE)</f>
        <v>Mr. Ricky</v>
      </c>
      <c r="C1375">
        <f>VLOOKUP($A1375,'Medical Examinations'!$A:$J,COLUMN('Medical Examinations'!B1374),FALSE)</f>
        <v>40.700000000000003</v>
      </c>
      <c r="D1375">
        <f>VLOOKUP($A1375,'Medical Examinations'!$A:$J,COLUMN('Medical Examinations'!C1374),FALSE)</f>
        <v>6.27</v>
      </c>
      <c r="E1375" t="str">
        <f>VLOOKUP($A1375,'Medical Examinations'!$A:$J,COLUMN('Medical Examinations'!D1374),FALSE)</f>
        <v>Yes</v>
      </c>
      <c r="F1375" t="str">
        <f>VLOOKUP($A1375,'Medical Examinations'!$A:$J,COLUMN('Medical Examinations'!E1374),FALSE)</f>
        <v>No</v>
      </c>
      <c r="G1375" t="str">
        <f>VLOOKUP($A1375,'Medical Examinations'!$A:$J,COLUMN('Medical Examinations'!F1374),FALSE)</f>
        <v>Yes</v>
      </c>
      <c r="H1375">
        <f>VLOOKUP($A1375,'Medical Examinations'!$A:$J,COLUMN('Medical Examinations'!G1374),FALSE)</f>
        <v>1</v>
      </c>
      <c r="I1375" t="str">
        <f>VLOOKUP($A1375,'Medical Examinations'!$A:$J,COLUMN('Medical Examinations'!H1374),FALSE)</f>
        <v>No</v>
      </c>
      <c r="J1375" t="str">
        <f>VLOOKUP($A1375,'Medical Examinations'!$A:$J,COLUMN('Medical Examinations'!I1374),FALSE)</f>
        <v>Obesity</v>
      </c>
      <c r="K1375" t="str">
        <f>VLOOKUP($A1375,'Medical Examinations'!$A:$J,COLUMN('Medical Examinations'!J1374),FALSE)</f>
        <v>Prediabetes</v>
      </c>
      <c r="L1375" s="30">
        <f>VLOOKUP($A1375,'Hospitalisation Details'!$A:$K,COLUMN('Hospitalisation Details'!J1374),FALSE)</f>
        <v>35766</v>
      </c>
      <c r="M1375" s="23">
        <f>VLOOKUP($A1375,'Hospitalisation Details'!$A:$K,COLUMN('Hospitalisation Details'!F1374),FALSE)</f>
        <v>7803.77</v>
      </c>
      <c r="N1375" t="str">
        <f>VLOOKUP($A1375,'Hospitalisation Details'!$A:$K,COLUMN('Hospitalisation Details'!G1374),FALSE)</f>
        <v>Tier - 2</v>
      </c>
      <c r="O1375" t="str">
        <f>VLOOKUP($A1375,'Hospitalisation Details'!$A:$K,COLUMN('Hospitalisation Details'!H1374),FALSE)</f>
        <v>Tier - 3</v>
      </c>
      <c r="P1375" t="str">
        <f>VLOOKUP($A1375,'Hospitalisation Details'!$A:$K,COLUMN('Hospitalisation Details'!I1374),FALSE)</f>
        <v>R1012</v>
      </c>
      <c r="Q1375">
        <f>VLOOKUP($A1375,'Hospitalisation Details'!$A:$K,COLUMN('Hospitalisation Details'!K1374),FALSE)</f>
        <v>25</v>
      </c>
      <c r="R1375" t="str" cm="1">
        <f t="array" ref="R1375">_xlfn.IFS(
Q1375&lt;=10,"0-10",
Q1375&lt;=20,"11-20",
Q1375&lt;=30,"21-30",
Q1375&lt;=40,"31-40",
Q1375&lt;=50,"41-50",
Q1375&lt;=60,"51-60",
Q1375&lt;=70,"61-70"
)</f>
        <v>21-30</v>
      </c>
      <c r="S1375" t="str">
        <f t="shared" si="21"/>
        <v>Yes</v>
      </c>
    </row>
    <row r="1376" spans="1:19" ht="15.75" x14ac:dyDescent="0.25">
      <c r="A1376" s="36" t="s">
        <v>1416</v>
      </c>
      <c r="B1376" t="str">
        <f>VLOOKUP(A1376,'Customer Names'!A:E,COLUMN('Customer Names'!D1375),FALSE)</f>
        <v>Mrs. Colleen</v>
      </c>
      <c r="C1376">
        <f>VLOOKUP($A1376,'Medical Examinations'!$A:$J,COLUMN('Medical Examinations'!B1375),FALSE)</f>
        <v>40.76</v>
      </c>
      <c r="D1376">
        <f>VLOOKUP($A1376,'Medical Examinations'!$A:$J,COLUMN('Medical Examinations'!C1375),FALSE)</f>
        <v>5.28</v>
      </c>
      <c r="E1376" t="str">
        <f>VLOOKUP($A1376,'Medical Examinations'!$A:$J,COLUMN('Medical Examinations'!D1375),FALSE)</f>
        <v>No</v>
      </c>
      <c r="F1376" t="str">
        <f>VLOOKUP($A1376,'Medical Examinations'!$A:$J,COLUMN('Medical Examinations'!E1375),FALSE)</f>
        <v>No</v>
      </c>
      <c r="G1376" t="str">
        <f>VLOOKUP($A1376,'Medical Examinations'!$A:$J,COLUMN('Medical Examinations'!F1375),FALSE)</f>
        <v>No</v>
      </c>
      <c r="H1376">
        <f>VLOOKUP($A1376,'Medical Examinations'!$A:$J,COLUMN('Medical Examinations'!G1375),FALSE)</f>
        <v>0</v>
      </c>
      <c r="I1376" t="str">
        <f>VLOOKUP($A1376,'Medical Examinations'!$A:$J,COLUMN('Medical Examinations'!H1375),FALSE)</f>
        <v>No</v>
      </c>
      <c r="J1376" t="str">
        <f>VLOOKUP($A1376,'Medical Examinations'!$A:$J,COLUMN('Medical Examinations'!I1375),FALSE)</f>
        <v>Obesity</v>
      </c>
      <c r="K1376" t="str">
        <f>VLOOKUP($A1376,'Medical Examinations'!$A:$J,COLUMN('Medical Examinations'!J1375),FALSE)</f>
        <v>Normal</v>
      </c>
      <c r="L1376" s="30">
        <f>VLOOKUP($A1376,'Hospitalisation Details'!$A:$K,COLUMN('Hospitalisation Details'!J1375),FALSE)</f>
        <v>36519</v>
      </c>
      <c r="M1376" s="23">
        <f>VLOOKUP($A1376,'Hospitalisation Details'!$A:$K,COLUMN('Hospitalisation Details'!F1375),FALSE)</f>
        <v>7794.68</v>
      </c>
      <c r="N1376" t="str">
        <f>VLOOKUP($A1376,'Hospitalisation Details'!$A:$K,COLUMN('Hospitalisation Details'!G1375),FALSE)</f>
        <v>Tier - 2</v>
      </c>
      <c r="O1376" t="str">
        <f>VLOOKUP($A1376,'Hospitalisation Details'!$A:$K,COLUMN('Hospitalisation Details'!H1375),FALSE)</f>
        <v>Tier - 2</v>
      </c>
      <c r="P1376" t="str">
        <f>VLOOKUP($A1376,'Hospitalisation Details'!$A:$K,COLUMN('Hospitalisation Details'!I1375),FALSE)</f>
        <v>R1026</v>
      </c>
      <c r="Q1376">
        <f>VLOOKUP($A1376,'Hospitalisation Details'!$A:$K,COLUMN('Hospitalisation Details'!K1375),FALSE)</f>
        <v>23</v>
      </c>
      <c r="R1376" t="str" cm="1">
        <f t="array" ref="R1376">_xlfn.IFS(
Q1376&lt;=10,"0-10",
Q1376&lt;=20,"11-20",
Q1376&lt;=30,"21-30",
Q1376&lt;=40,"31-40",
Q1376&lt;=50,"41-50",
Q1376&lt;=60,"51-60",
Q1376&lt;=70,"61-70"
)</f>
        <v>21-30</v>
      </c>
      <c r="S1376" t="str">
        <f t="shared" si="21"/>
        <v>No</v>
      </c>
    </row>
    <row r="1377" spans="1:19" ht="15.75" x14ac:dyDescent="0.25">
      <c r="A1377" s="36" t="s">
        <v>1417</v>
      </c>
      <c r="B1377" t="str">
        <f>VLOOKUP(A1377,'Customer Names'!A:E,COLUMN('Customer Names'!D1376),FALSE)</f>
        <v>Mr. Charlie</v>
      </c>
      <c r="C1377">
        <f>VLOOKUP($A1377,'Medical Examinations'!$A:$J,COLUMN('Medical Examinations'!B1376),FALSE)</f>
        <v>29.7</v>
      </c>
      <c r="D1377">
        <f>VLOOKUP($A1377,'Medical Examinations'!$A:$J,COLUMN('Medical Examinations'!C1376),FALSE)</f>
        <v>7.03</v>
      </c>
      <c r="E1377" t="str">
        <f>VLOOKUP($A1377,'Medical Examinations'!$A:$J,COLUMN('Medical Examinations'!D1376),FALSE)</f>
        <v>No</v>
      </c>
      <c r="F1377" t="str">
        <f>VLOOKUP($A1377,'Medical Examinations'!$A:$J,COLUMN('Medical Examinations'!E1376),FALSE)</f>
        <v>No</v>
      </c>
      <c r="G1377" t="str">
        <f>VLOOKUP($A1377,'Medical Examinations'!$A:$J,COLUMN('Medical Examinations'!F1376),FALSE)</f>
        <v>No</v>
      </c>
      <c r="H1377">
        <f>VLOOKUP($A1377,'Medical Examinations'!$A:$J,COLUMN('Medical Examinations'!G1376),FALSE)</f>
        <v>0</v>
      </c>
      <c r="I1377" t="str">
        <f>VLOOKUP($A1377,'Medical Examinations'!$A:$J,COLUMN('Medical Examinations'!H1376),FALSE)</f>
        <v>No</v>
      </c>
      <c r="J1377" t="str">
        <f>VLOOKUP($A1377,'Medical Examinations'!$A:$J,COLUMN('Medical Examinations'!I1376),FALSE)</f>
        <v>Overweight</v>
      </c>
      <c r="K1377" t="str">
        <f>VLOOKUP($A1377,'Medical Examinations'!$A:$J,COLUMN('Medical Examinations'!J1376),FALSE)</f>
        <v>Diabetes</v>
      </c>
      <c r="L1377" s="30">
        <f>VLOOKUP($A1377,'Hospitalisation Details'!$A:$K,COLUMN('Hospitalisation Details'!J1376),FALSE)</f>
        <v>27369</v>
      </c>
      <c r="M1377" s="23">
        <f>VLOOKUP($A1377,'Hospitalisation Details'!$A:$K,COLUMN('Hospitalisation Details'!F1376),FALSE)</f>
        <v>7789.64</v>
      </c>
      <c r="N1377" t="str">
        <f>VLOOKUP($A1377,'Hospitalisation Details'!$A:$K,COLUMN('Hospitalisation Details'!G1376),FALSE)</f>
        <v>Tier - 1</v>
      </c>
      <c r="O1377" t="str">
        <f>VLOOKUP($A1377,'Hospitalisation Details'!$A:$K,COLUMN('Hospitalisation Details'!H1376),FALSE)</f>
        <v>Tier - 3</v>
      </c>
      <c r="P1377" t="str">
        <f>VLOOKUP($A1377,'Hospitalisation Details'!$A:$K,COLUMN('Hospitalisation Details'!I1376),FALSE)</f>
        <v>R1013</v>
      </c>
      <c r="Q1377">
        <f>VLOOKUP($A1377,'Hospitalisation Details'!$A:$K,COLUMN('Hospitalisation Details'!K1376),FALSE)</f>
        <v>48</v>
      </c>
      <c r="R1377" t="str" cm="1">
        <f t="array" ref="R1377">_xlfn.IFS(
Q1377&lt;=10,"0-10",
Q1377&lt;=20,"11-20",
Q1377&lt;=30,"21-30",
Q1377&lt;=40,"31-40",
Q1377&lt;=50,"41-50",
Q1377&lt;=60,"51-60",
Q1377&lt;=70,"61-70"
)</f>
        <v>41-50</v>
      </c>
      <c r="S1377" t="str">
        <f t="shared" si="21"/>
        <v>Yes</v>
      </c>
    </row>
    <row r="1378" spans="1:19" ht="15.75" x14ac:dyDescent="0.25">
      <c r="A1378" s="36" t="s">
        <v>1418</v>
      </c>
      <c r="B1378" t="str">
        <f>VLOOKUP(A1378,'Customer Names'!A:E,COLUMN('Customer Names'!D1377),FALSE)</f>
        <v>Mr. Rick</v>
      </c>
      <c r="C1378">
        <f>VLOOKUP($A1378,'Medical Examinations'!$A:$J,COLUMN('Medical Examinations'!B1377),FALSE)</f>
        <v>40.58</v>
      </c>
      <c r="D1378">
        <f>VLOOKUP($A1378,'Medical Examinations'!$A:$J,COLUMN('Medical Examinations'!C1377),FALSE)</f>
        <v>5.32</v>
      </c>
      <c r="E1378" t="str">
        <f>VLOOKUP($A1378,'Medical Examinations'!$A:$J,COLUMN('Medical Examinations'!D1377),FALSE)</f>
        <v>Yes</v>
      </c>
      <c r="F1378" t="str">
        <f>VLOOKUP($A1378,'Medical Examinations'!$A:$J,COLUMN('Medical Examinations'!E1377),FALSE)</f>
        <v>No</v>
      </c>
      <c r="G1378" t="str">
        <f>VLOOKUP($A1378,'Medical Examinations'!$A:$J,COLUMN('Medical Examinations'!F1377),FALSE)</f>
        <v>Yes</v>
      </c>
      <c r="H1378">
        <f>VLOOKUP($A1378,'Medical Examinations'!$A:$J,COLUMN('Medical Examinations'!G1377),FALSE)</f>
        <v>1</v>
      </c>
      <c r="I1378" t="str">
        <f>VLOOKUP($A1378,'Medical Examinations'!$A:$J,COLUMN('Medical Examinations'!H1377),FALSE)</f>
        <v>No</v>
      </c>
      <c r="J1378" t="str">
        <f>VLOOKUP($A1378,'Medical Examinations'!$A:$J,COLUMN('Medical Examinations'!I1377),FALSE)</f>
        <v>Obesity</v>
      </c>
      <c r="K1378" t="str">
        <f>VLOOKUP($A1378,'Medical Examinations'!$A:$J,COLUMN('Medical Examinations'!J1377),FALSE)</f>
        <v>Normal</v>
      </c>
      <c r="L1378" s="30">
        <f>VLOOKUP($A1378,'Hospitalisation Details'!$A:$K,COLUMN('Hospitalisation Details'!J1377),FALSE)</f>
        <v>35785</v>
      </c>
      <c r="M1378" s="23">
        <f>VLOOKUP($A1378,'Hospitalisation Details'!$A:$K,COLUMN('Hospitalisation Details'!F1377),FALSE)</f>
        <v>7763.06</v>
      </c>
      <c r="N1378" t="str">
        <f>VLOOKUP($A1378,'Hospitalisation Details'!$A:$K,COLUMN('Hospitalisation Details'!G1377),FALSE)</f>
        <v>Tier - 2</v>
      </c>
      <c r="O1378" t="str">
        <f>VLOOKUP($A1378,'Hospitalisation Details'!$A:$K,COLUMN('Hospitalisation Details'!H1377),FALSE)</f>
        <v>Tier - 1</v>
      </c>
      <c r="P1378" t="str">
        <f>VLOOKUP($A1378,'Hospitalisation Details'!$A:$K,COLUMN('Hospitalisation Details'!I1377),FALSE)</f>
        <v>R1012</v>
      </c>
      <c r="Q1378">
        <f>VLOOKUP($A1378,'Hospitalisation Details'!$A:$K,COLUMN('Hospitalisation Details'!K1377),FALSE)</f>
        <v>25</v>
      </c>
      <c r="R1378" t="str" cm="1">
        <f t="array" ref="R1378">_xlfn.IFS(
Q1378&lt;=10,"0-10",
Q1378&lt;=20,"11-20",
Q1378&lt;=30,"21-30",
Q1378&lt;=40,"31-40",
Q1378&lt;=50,"41-50",
Q1378&lt;=60,"51-60",
Q1378&lt;=70,"61-70"
)</f>
        <v>21-30</v>
      </c>
      <c r="S1378" t="str">
        <f t="shared" si="21"/>
        <v>No</v>
      </c>
    </row>
    <row r="1379" spans="1:19" ht="15.75" x14ac:dyDescent="0.25">
      <c r="A1379" s="36" t="s">
        <v>1419</v>
      </c>
      <c r="B1379" t="str">
        <f>VLOOKUP(A1379,'Customer Names'!A:E,COLUMN('Customer Names'!D1378),FALSE)</f>
        <v>Ms. Lauren</v>
      </c>
      <c r="C1379">
        <f>VLOOKUP($A1379,'Medical Examinations'!$A:$J,COLUMN('Medical Examinations'!B1378),FALSE)</f>
        <v>33.06</v>
      </c>
      <c r="D1379">
        <f>VLOOKUP($A1379,'Medical Examinations'!$A:$J,COLUMN('Medical Examinations'!C1378),FALSE)</f>
        <v>9.59</v>
      </c>
      <c r="E1379" t="str">
        <f>VLOOKUP($A1379,'Medical Examinations'!$A:$J,COLUMN('Medical Examinations'!D1378),FALSE)</f>
        <v>Yes</v>
      </c>
      <c r="F1379" t="str">
        <f>VLOOKUP($A1379,'Medical Examinations'!$A:$J,COLUMN('Medical Examinations'!E1378),FALSE)</f>
        <v>No</v>
      </c>
      <c r="G1379" t="str">
        <f>VLOOKUP($A1379,'Medical Examinations'!$A:$J,COLUMN('Medical Examinations'!F1378),FALSE)</f>
        <v>No</v>
      </c>
      <c r="H1379">
        <f>VLOOKUP($A1379,'Medical Examinations'!$A:$J,COLUMN('Medical Examinations'!G1378),FALSE)</f>
        <v>0</v>
      </c>
      <c r="I1379" t="str">
        <f>VLOOKUP($A1379,'Medical Examinations'!$A:$J,COLUMN('Medical Examinations'!H1378),FALSE)</f>
        <v>No</v>
      </c>
      <c r="J1379" t="str">
        <f>VLOOKUP($A1379,'Medical Examinations'!$A:$J,COLUMN('Medical Examinations'!I1378),FALSE)</f>
        <v>Obesity</v>
      </c>
      <c r="K1379" t="str">
        <f>VLOOKUP($A1379,'Medical Examinations'!$A:$J,COLUMN('Medical Examinations'!J1378),FALSE)</f>
        <v>Diabetes</v>
      </c>
      <c r="L1379" s="30">
        <f>VLOOKUP($A1379,'Hospitalisation Details'!$A:$K,COLUMN('Hospitalisation Details'!J1378),FALSE)</f>
        <v>29767</v>
      </c>
      <c r="M1379" s="23">
        <f>VLOOKUP($A1379,'Hospitalisation Details'!$A:$K,COLUMN('Hospitalisation Details'!F1378),FALSE)</f>
        <v>7749.16</v>
      </c>
      <c r="N1379" t="str">
        <f>VLOOKUP($A1379,'Hospitalisation Details'!$A:$K,COLUMN('Hospitalisation Details'!G1378),FALSE)</f>
        <v>Tier - 2</v>
      </c>
      <c r="O1379" t="str">
        <f>VLOOKUP($A1379,'Hospitalisation Details'!$A:$K,COLUMN('Hospitalisation Details'!H1378),FALSE)</f>
        <v>Tier - 1</v>
      </c>
      <c r="P1379" t="str">
        <f>VLOOKUP($A1379,'Hospitalisation Details'!$A:$K,COLUMN('Hospitalisation Details'!I1378),FALSE)</f>
        <v>R1012</v>
      </c>
      <c r="Q1379">
        <f>VLOOKUP($A1379,'Hospitalisation Details'!$A:$K,COLUMN('Hospitalisation Details'!K1378),FALSE)</f>
        <v>41</v>
      </c>
      <c r="R1379" t="str" cm="1">
        <f t="array" ref="R1379">_xlfn.IFS(
Q1379&lt;=10,"0-10",
Q1379&lt;=20,"11-20",
Q1379&lt;=30,"21-30",
Q1379&lt;=40,"31-40",
Q1379&lt;=50,"41-50",
Q1379&lt;=60,"51-60",
Q1379&lt;=70,"61-70"
)</f>
        <v>41-50</v>
      </c>
      <c r="S1379" t="str">
        <f t="shared" si="21"/>
        <v>Yes</v>
      </c>
    </row>
    <row r="1380" spans="1:19" ht="15.75" x14ac:dyDescent="0.25">
      <c r="A1380" s="36" t="s">
        <v>1420</v>
      </c>
      <c r="B1380" t="str">
        <f>VLOOKUP(A1380,'Customer Names'!A:E,COLUMN('Customer Names'!D1379),FALSE)</f>
        <v>Mr. Daniel</v>
      </c>
      <c r="C1380">
        <f>VLOOKUP($A1380,'Medical Examinations'!$A:$J,COLUMN('Medical Examinations'!B1379),FALSE)</f>
        <v>26.62</v>
      </c>
      <c r="D1380">
        <f>VLOOKUP($A1380,'Medical Examinations'!$A:$J,COLUMN('Medical Examinations'!C1379),FALSE)</f>
        <v>6.15</v>
      </c>
      <c r="E1380" t="str">
        <f>VLOOKUP($A1380,'Medical Examinations'!$A:$J,COLUMN('Medical Examinations'!D1379),FALSE)</f>
        <v>Yes</v>
      </c>
      <c r="F1380" t="str">
        <f>VLOOKUP($A1380,'Medical Examinations'!$A:$J,COLUMN('Medical Examinations'!E1379),FALSE)</f>
        <v>No</v>
      </c>
      <c r="G1380" t="str">
        <f>VLOOKUP($A1380,'Medical Examinations'!$A:$J,COLUMN('Medical Examinations'!F1379),FALSE)</f>
        <v>No</v>
      </c>
      <c r="H1380">
        <f>VLOOKUP($A1380,'Medical Examinations'!$A:$J,COLUMN('Medical Examinations'!G1379),FALSE)</f>
        <v>0</v>
      </c>
      <c r="I1380" t="str">
        <f>VLOOKUP($A1380,'Medical Examinations'!$A:$J,COLUMN('Medical Examinations'!H1379),FALSE)</f>
        <v>No</v>
      </c>
      <c r="J1380" t="str">
        <f>VLOOKUP($A1380,'Medical Examinations'!$A:$J,COLUMN('Medical Examinations'!I1379),FALSE)</f>
        <v>Overweight</v>
      </c>
      <c r="K1380" t="str">
        <f>VLOOKUP($A1380,'Medical Examinations'!$A:$J,COLUMN('Medical Examinations'!J1379),FALSE)</f>
        <v>Prediabetes</v>
      </c>
      <c r="L1380" s="30">
        <f>VLOOKUP($A1380,'Hospitalisation Details'!$A:$K,COLUMN('Hospitalisation Details'!J1379),FALSE)</f>
        <v>28106</v>
      </c>
      <c r="M1380" s="23">
        <f>VLOOKUP($A1380,'Hospitalisation Details'!$A:$K,COLUMN('Hospitalisation Details'!F1379),FALSE)</f>
        <v>7742.11</v>
      </c>
      <c r="N1380" t="str">
        <f>VLOOKUP($A1380,'Hospitalisation Details'!$A:$K,COLUMN('Hospitalisation Details'!G1379),FALSE)</f>
        <v>Tier - 3</v>
      </c>
      <c r="O1380" t="str">
        <f>VLOOKUP($A1380,'Hospitalisation Details'!$A:$K,COLUMN('Hospitalisation Details'!H1379),FALSE)</f>
        <v>Tier - 2</v>
      </c>
      <c r="P1380" t="str">
        <f>VLOOKUP($A1380,'Hospitalisation Details'!$A:$K,COLUMN('Hospitalisation Details'!I1379),FALSE)</f>
        <v>R1013</v>
      </c>
      <c r="Q1380">
        <f>VLOOKUP($A1380,'Hospitalisation Details'!$A:$K,COLUMN('Hospitalisation Details'!K1379),FALSE)</f>
        <v>46</v>
      </c>
      <c r="R1380" t="str" cm="1">
        <f t="array" ref="R1380">_xlfn.IFS(
Q1380&lt;=10,"0-10",
Q1380&lt;=20,"11-20",
Q1380&lt;=30,"21-30",
Q1380&lt;=40,"31-40",
Q1380&lt;=50,"41-50",
Q1380&lt;=60,"51-60",
Q1380&lt;=70,"61-70"
)</f>
        <v>41-50</v>
      </c>
      <c r="S1380" t="str">
        <f t="shared" si="21"/>
        <v>Yes</v>
      </c>
    </row>
    <row r="1381" spans="1:19" ht="15.75" x14ac:dyDescent="0.25">
      <c r="A1381" s="36" t="s">
        <v>1421</v>
      </c>
      <c r="B1381" t="str">
        <f>VLOOKUP(A1381,'Customer Names'!A:E,COLUMN('Customer Names'!D1380),FALSE)</f>
        <v>Mr. Jaime</v>
      </c>
      <c r="C1381">
        <f>VLOOKUP($A1381,'Medical Examinations'!$A:$J,COLUMN('Medical Examinations'!B1380),FALSE)</f>
        <v>37.1</v>
      </c>
      <c r="D1381">
        <f>VLOOKUP($A1381,'Medical Examinations'!$A:$J,COLUMN('Medical Examinations'!C1380),FALSE)</f>
        <v>11.08</v>
      </c>
      <c r="E1381" t="str">
        <f>VLOOKUP($A1381,'Medical Examinations'!$A:$J,COLUMN('Medical Examinations'!D1380),FALSE)</f>
        <v>No</v>
      </c>
      <c r="F1381" t="str">
        <f>VLOOKUP($A1381,'Medical Examinations'!$A:$J,COLUMN('Medical Examinations'!E1380),FALSE)</f>
        <v>No</v>
      </c>
      <c r="G1381" t="str">
        <f>VLOOKUP($A1381,'Medical Examinations'!$A:$J,COLUMN('Medical Examinations'!F1380),FALSE)</f>
        <v>No</v>
      </c>
      <c r="H1381">
        <f>VLOOKUP($A1381,'Medical Examinations'!$A:$J,COLUMN('Medical Examinations'!G1380),FALSE)</f>
        <v>0</v>
      </c>
      <c r="I1381" t="str">
        <f>VLOOKUP($A1381,'Medical Examinations'!$A:$J,COLUMN('Medical Examinations'!H1380),FALSE)</f>
        <v>No</v>
      </c>
      <c r="J1381" t="str">
        <f>VLOOKUP($A1381,'Medical Examinations'!$A:$J,COLUMN('Medical Examinations'!I1380),FALSE)</f>
        <v>Obesity</v>
      </c>
      <c r="K1381" t="str">
        <f>VLOOKUP($A1381,'Medical Examinations'!$A:$J,COLUMN('Medical Examinations'!J1380),FALSE)</f>
        <v>Diabetes</v>
      </c>
      <c r="L1381" s="30">
        <f>VLOOKUP($A1381,'Hospitalisation Details'!$A:$K,COLUMN('Hospitalisation Details'!J1380),FALSE)</f>
        <v>28737</v>
      </c>
      <c r="M1381" s="23">
        <f>VLOOKUP($A1381,'Hospitalisation Details'!$A:$K,COLUMN('Hospitalisation Details'!F1380),FALSE)</f>
        <v>7740.34</v>
      </c>
      <c r="N1381" t="str">
        <f>VLOOKUP($A1381,'Hospitalisation Details'!$A:$K,COLUMN('Hospitalisation Details'!G1380),FALSE)</f>
        <v>Tier - 1</v>
      </c>
      <c r="O1381" t="str">
        <f>VLOOKUP($A1381,'Hospitalisation Details'!$A:$K,COLUMN('Hospitalisation Details'!H1380),FALSE)</f>
        <v>Tier - 1</v>
      </c>
      <c r="P1381" t="str">
        <f>VLOOKUP($A1381,'Hospitalisation Details'!$A:$K,COLUMN('Hospitalisation Details'!I1380),FALSE)</f>
        <v>R1011</v>
      </c>
      <c r="Q1381">
        <f>VLOOKUP($A1381,'Hospitalisation Details'!$A:$K,COLUMN('Hospitalisation Details'!K1380),FALSE)</f>
        <v>44</v>
      </c>
      <c r="R1381" t="str" cm="1">
        <f t="array" ref="R1381">_xlfn.IFS(
Q1381&lt;=10,"0-10",
Q1381&lt;=20,"11-20",
Q1381&lt;=30,"21-30",
Q1381&lt;=40,"31-40",
Q1381&lt;=50,"41-50",
Q1381&lt;=60,"51-60",
Q1381&lt;=70,"61-70"
)</f>
        <v>41-50</v>
      </c>
      <c r="S1381" t="str">
        <f t="shared" si="21"/>
        <v>Yes</v>
      </c>
    </row>
    <row r="1382" spans="1:19" ht="15.75" x14ac:dyDescent="0.25">
      <c r="A1382" s="36" t="s">
        <v>1422</v>
      </c>
      <c r="B1382" t="str">
        <f>VLOOKUP(A1382,'Customer Names'!A:E,COLUMN('Customer Names'!D1381),FALSE)</f>
        <v>Mr. Erik</v>
      </c>
      <c r="C1382">
        <f>VLOOKUP($A1382,'Medical Examinations'!$A:$J,COLUMN('Medical Examinations'!B1381),FALSE)</f>
        <v>18.28</v>
      </c>
      <c r="D1382">
        <f>VLOOKUP($A1382,'Medical Examinations'!$A:$J,COLUMN('Medical Examinations'!C1381),FALSE)</f>
        <v>7.95</v>
      </c>
      <c r="E1382" t="str">
        <f>VLOOKUP($A1382,'Medical Examinations'!$A:$J,COLUMN('Medical Examinations'!D1381),FALSE)</f>
        <v>No</v>
      </c>
      <c r="F1382" t="str">
        <f>VLOOKUP($A1382,'Medical Examinations'!$A:$J,COLUMN('Medical Examinations'!E1381),FALSE)</f>
        <v>No</v>
      </c>
      <c r="G1382" t="str">
        <f>VLOOKUP($A1382,'Medical Examinations'!$A:$J,COLUMN('Medical Examinations'!F1381),FALSE)</f>
        <v>No</v>
      </c>
      <c r="H1382">
        <f>VLOOKUP($A1382,'Medical Examinations'!$A:$J,COLUMN('Medical Examinations'!G1381),FALSE)</f>
        <v>0</v>
      </c>
      <c r="I1382" t="str">
        <f>VLOOKUP($A1382,'Medical Examinations'!$A:$J,COLUMN('Medical Examinations'!H1381),FALSE)</f>
        <v>No</v>
      </c>
      <c r="J1382" t="str">
        <f>VLOOKUP($A1382,'Medical Examinations'!$A:$J,COLUMN('Medical Examinations'!I1381),FALSE)</f>
        <v>Underweight</v>
      </c>
      <c r="K1382" t="str">
        <f>VLOOKUP($A1382,'Medical Examinations'!$A:$J,COLUMN('Medical Examinations'!J1381),FALSE)</f>
        <v>Diabetes</v>
      </c>
      <c r="L1382" s="30">
        <f>VLOOKUP($A1382,'Hospitalisation Details'!$A:$K,COLUMN('Hospitalisation Details'!J1381),FALSE)</f>
        <v>23941</v>
      </c>
      <c r="M1382" s="23">
        <f>VLOOKUP($A1382,'Hospitalisation Details'!$A:$K,COLUMN('Hospitalisation Details'!F1381),FALSE)</f>
        <v>7736.39</v>
      </c>
      <c r="N1382" t="str">
        <f>VLOOKUP($A1382,'Hospitalisation Details'!$A:$K,COLUMN('Hospitalisation Details'!G1381),FALSE)</f>
        <v>Tier - 3</v>
      </c>
      <c r="O1382" t="str">
        <f>VLOOKUP($A1382,'Hospitalisation Details'!$A:$K,COLUMN('Hospitalisation Details'!H1381),FALSE)</f>
        <v>Tier - 2</v>
      </c>
      <c r="P1382" t="str">
        <f>VLOOKUP($A1382,'Hospitalisation Details'!$A:$K,COLUMN('Hospitalisation Details'!I1381),FALSE)</f>
        <v>R1013</v>
      </c>
      <c r="Q1382">
        <f>VLOOKUP($A1382,'Hospitalisation Details'!$A:$K,COLUMN('Hospitalisation Details'!K1381),FALSE)</f>
        <v>57</v>
      </c>
      <c r="R1382" t="str" cm="1">
        <f t="array" ref="R1382">_xlfn.IFS(
Q1382&lt;=10,"0-10",
Q1382&lt;=20,"11-20",
Q1382&lt;=30,"21-30",
Q1382&lt;=40,"31-40",
Q1382&lt;=50,"41-50",
Q1382&lt;=60,"51-60",
Q1382&lt;=70,"61-70"
)</f>
        <v>51-60</v>
      </c>
      <c r="S1382" t="str">
        <f t="shared" si="21"/>
        <v>Yes</v>
      </c>
    </row>
    <row r="1383" spans="1:19" ht="15.75" x14ac:dyDescent="0.25">
      <c r="A1383" s="36" t="s">
        <v>1423</v>
      </c>
      <c r="B1383" t="str">
        <f>VLOOKUP(A1383,'Customer Names'!A:E,COLUMN('Customer Names'!D1382),FALSE)</f>
        <v>Ms. Katie</v>
      </c>
      <c r="C1383">
        <f>VLOOKUP($A1383,'Medical Examinations'!$A:$J,COLUMN('Medical Examinations'!B1382),FALSE)</f>
        <v>35.814999999999998</v>
      </c>
      <c r="D1383">
        <f>VLOOKUP($A1383,'Medical Examinations'!$A:$J,COLUMN('Medical Examinations'!C1382),FALSE)</f>
        <v>6.23</v>
      </c>
      <c r="E1383" t="str">
        <f>VLOOKUP($A1383,'Medical Examinations'!$A:$J,COLUMN('Medical Examinations'!D1382),FALSE)</f>
        <v>No</v>
      </c>
      <c r="F1383" t="str">
        <f>VLOOKUP($A1383,'Medical Examinations'!$A:$J,COLUMN('Medical Examinations'!E1382),FALSE)</f>
        <v>No</v>
      </c>
      <c r="G1383" t="str">
        <f>VLOOKUP($A1383,'Medical Examinations'!$A:$J,COLUMN('Medical Examinations'!F1382),FALSE)</f>
        <v>No</v>
      </c>
      <c r="H1383">
        <f>VLOOKUP($A1383,'Medical Examinations'!$A:$J,COLUMN('Medical Examinations'!G1382),FALSE)</f>
        <v>0</v>
      </c>
      <c r="I1383" t="str">
        <f>VLOOKUP($A1383,'Medical Examinations'!$A:$J,COLUMN('Medical Examinations'!H1382),FALSE)</f>
        <v>No</v>
      </c>
      <c r="J1383" t="str">
        <f>VLOOKUP($A1383,'Medical Examinations'!$A:$J,COLUMN('Medical Examinations'!I1382),FALSE)</f>
        <v>Obesity</v>
      </c>
      <c r="K1383" t="str">
        <f>VLOOKUP($A1383,'Medical Examinations'!$A:$J,COLUMN('Medical Examinations'!J1382),FALSE)</f>
        <v>Prediabetes</v>
      </c>
      <c r="L1383" s="30">
        <f>VLOOKUP($A1383,'Hospitalisation Details'!$A:$K,COLUMN('Hospitalisation Details'!J1382),FALSE)</f>
        <v>28366</v>
      </c>
      <c r="M1383" s="23">
        <f>VLOOKUP($A1383,'Hospitalisation Details'!$A:$K,COLUMN('Hospitalisation Details'!F1382),FALSE)</f>
        <v>7731.86</v>
      </c>
      <c r="N1383" t="str">
        <f>VLOOKUP($A1383,'Hospitalisation Details'!$A:$K,COLUMN('Hospitalisation Details'!G1382),FALSE)</f>
        <v>Tier - 2</v>
      </c>
      <c r="O1383" t="str">
        <f>VLOOKUP($A1383,'Hospitalisation Details'!$A:$K,COLUMN('Hospitalisation Details'!H1382),FALSE)</f>
        <v>Tier - 3</v>
      </c>
      <c r="P1383" t="str">
        <f>VLOOKUP($A1383,'Hospitalisation Details'!$A:$K,COLUMN('Hospitalisation Details'!I1382),FALSE)</f>
        <v>R1012</v>
      </c>
      <c r="Q1383">
        <f>VLOOKUP($A1383,'Hospitalisation Details'!$A:$K,COLUMN('Hospitalisation Details'!K1382),FALSE)</f>
        <v>45</v>
      </c>
      <c r="R1383" t="str" cm="1">
        <f t="array" ref="R1383">_xlfn.IFS(
Q1383&lt;=10,"0-10",
Q1383&lt;=20,"11-20",
Q1383&lt;=30,"21-30",
Q1383&lt;=40,"31-40",
Q1383&lt;=50,"41-50",
Q1383&lt;=60,"51-60",
Q1383&lt;=70,"61-70"
)</f>
        <v>41-50</v>
      </c>
      <c r="S1383" t="str">
        <f t="shared" si="21"/>
        <v>Yes</v>
      </c>
    </row>
    <row r="1384" spans="1:19" ht="15.75" x14ac:dyDescent="0.25">
      <c r="A1384" s="36" t="s">
        <v>1424</v>
      </c>
      <c r="B1384" t="str">
        <f>VLOOKUP(A1384,'Customer Names'!A:E,COLUMN('Customer Names'!D1383),FALSE)</f>
        <v>Mr. Thomas</v>
      </c>
      <c r="C1384">
        <f>VLOOKUP($A1384,'Medical Examinations'!$A:$J,COLUMN('Medical Examinations'!B1383),FALSE)</f>
        <v>30.69</v>
      </c>
      <c r="D1384">
        <f>VLOOKUP($A1384,'Medical Examinations'!$A:$J,COLUMN('Medical Examinations'!C1383),FALSE)</f>
        <v>6.5</v>
      </c>
      <c r="E1384" t="str">
        <f>VLOOKUP($A1384,'Medical Examinations'!$A:$J,COLUMN('Medical Examinations'!D1383),FALSE)</f>
        <v>No</v>
      </c>
      <c r="F1384" t="str">
        <f>VLOOKUP($A1384,'Medical Examinations'!$A:$J,COLUMN('Medical Examinations'!E1383),FALSE)</f>
        <v>No</v>
      </c>
      <c r="G1384" t="str">
        <f>VLOOKUP($A1384,'Medical Examinations'!$A:$J,COLUMN('Medical Examinations'!F1383),FALSE)</f>
        <v>No</v>
      </c>
      <c r="H1384">
        <f>VLOOKUP($A1384,'Medical Examinations'!$A:$J,COLUMN('Medical Examinations'!G1383),FALSE)</f>
        <v>0</v>
      </c>
      <c r="I1384" t="str">
        <f>VLOOKUP($A1384,'Medical Examinations'!$A:$J,COLUMN('Medical Examinations'!H1383),FALSE)</f>
        <v>No</v>
      </c>
      <c r="J1384" t="str">
        <f>VLOOKUP($A1384,'Medical Examinations'!$A:$J,COLUMN('Medical Examinations'!I1383),FALSE)</f>
        <v>Obesity</v>
      </c>
      <c r="K1384" t="str">
        <f>VLOOKUP($A1384,'Medical Examinations'!$A:$J,COLUMN('Medical Examinations'!J1383),FALSE)</f>
        <v>Diabetes</v>
      </c>
      <c r="L1384" s="30">
        <f>VLOOKUP($A1384,'Hospitalisation Details'!$A:$K,COLUMN('Hospitalisation Details'!J1383),FALSE)</f>
        <v>28828</v>
      </c>
      <c r="M1384" s="23">
        <f>VLOOKUP($A1384,'Hospitalisation Details'!$A:$K,COLUMN('Hospitalisation Details'!F1383),FALSE)</f>
        <v>7731.43</v>
      </c>
      <c r="N1384" t="str">
        <f>VLOOKUP($A1384,'Hospitalisation Details'!$A:$K,COLUMN('Hospitalisation Details'!G1383),FALSE)</f>
        <v>Tier - 3</v>
      </c>
      <c r="O1384" t="str">
        <f>VLOOKUP($A1384,'Hospitalisation Details'!$A:$K,COLUMN('Hospitalisation Details'!H1383),FALSE)</f>
        <v>Tier - 2</v>
      </c>
      <c r="P1384" t="str">
        <f>VLOOKUP($A1384,'Hospitalisation Details'!$A:$K,COLUMN('Hospitalisation Details'!I1383),FALSE)</f>
        <v>R1013</v>
      </c>
      <c r="Q1384">
        <f>VLOOKUP($A1384,'Hospitalisation Details'!$A:$K,COLUMN('Hospitalisation Details'!K1383),FALSE)</f>
        <v>44</v>
      </c>
      <c r="R1384" t="str" cm="1">
        <f t="array" ref="R1384">_xlfn.IFS(
Q1384&lt;=10,"0-10",
Q1384&lt;=20,"11-20",
Q1384&lt;=30,"21-30",
Q1384&lt;=40,"31-40",
Q1384&lt;=50,"41-50",
Q1384&lt;=60,"51-60",
Q1384&lt;=70,"61-70"
)</f>
        <v>41-50</v>
      </c>
      <c r="S1384" t="str">
        <f t="shared" si="21"/>
        <v>Yes</v>
      </c>
    </row>
    <row r="1385" spans="1:19" ht="15.75" x14ac:dyDescent="0.25">
      <c r="A1385" s="36" t="s">
        <v>1425</v>
      </c>
      <c r="B1385" t="str">
        <f>VLOOKUP(A1385,'Customer Names'!A:E,COLUMN('Customer Names'!D1384),FALSE)</f>
        <v>Mr. Jean-Marc</v>
      </c>
      <c r="C1385">
        <f>VLOOKUP($A1385,'Medical Examinations'!$A:$J,COLUMN('Medical Examinations'!B1384),FALSE)</f>
        <v>26.125</v>
      </c>
      <c r="D1385">
        <f>VLOOKUP($A1385,'Medical Examinations'!$A:$J,COLUMN('Medical Examinations'!C1384),FALSE)</f>
        <v>5.22</v>
      </c>
      <c r="E1385" t="str">
        <f>VLOOKUP($A1385,'Medical Examinations'!$A:$J,COLUMN('Medical Examinations'!D1384),FALSE)</f>
        <v>No</v>
      </c>
      <c r="F1385" t="str">
        <f>VLOOKUP($A1385,'Medical Examinations'!$A:$J,COLUMN('Medical Examinations'!E1384),FALSE)</f>
        <v>No</v>
      </c>
      <c r="G1385" t="str">
        <f>VLOOKUP($A1385,'Medical Examinations'!$A:$J,COLUMN('Medical Examinations'!F1384),FALSE)</f>
        <v>No</v>
      </c>
      <c r="H1385">
        <f>VLOOKUP($A1385,'Medical Examinations'!$A:$J,COLUMN('Medical Examinations'!G1384),FALSE)</f>
        <v>0</v>
      </c>
      <c r="I1385" t="str">
        <f>VLOOKUP($A1385,'Medical Examinations'!$A:$J,COLUMN('Medical Examinations'!H1384),FALSE)</f>
        <v>No</v>
      </c>
      <c r="J1385" t="str">
        <f>VLOOKUP($A1385,'Medical Examinations'!$A:$J,COLUMN('Medical Examinations'!I1384),FALSE)</f>
        <v>Overweight</v>
      </c>
      <c r="K1385" t="str">
        <f>VLOOKUP($A1385,'Medical Examinations'!$A:$J,COLUMN('Medical Examinations'!J1384),FALSE)</f>
        <v>Normal</v>
      </c>
      <c r="L1385" s="30">
        <f>VLOOKUP($A1385,'Hospitalisation Details'!$A:$K,COLUMN('Hospitalisation Details'!J1384),FALSE)</f>
        <v>29474</v>
      </c>
      <c r="M1385" s="23">
        <f>VLOOKUP($A1385,'Hospitalisation Details'!$A:$K,COLUMN('Hospitalisation Details'!F1384),FALSE)</f>
        <v>7729.65</v>
      </c>
      <c r="N1385" t="str">
        <f>VLOOKUP($A1385,'Hospitalisation Details'!$A:$K,COLUMN('Hospitalisation Details'!G1384),FALSE)</f>
        <v>Tier - 3</v>
      </c>
      <c r="O1385" t="str">
        <f>VLOOKUP($A1385,'Hospitalisation Details'!$A:$K,COLUMN('Hospitalisation Details'!H1384),FALSE)</f>
        <v>Tier - 1</v>
      </c>
      <c r="P1385" t="str">
        <f>VLOOKUP($A1385,'Hospitalisation Details'!$A:$K,COLUMN('Hospitalisation Details'!I1384),FALSE)</f>
        <v>R1016</v>
      </c>
      <c r="Q1385">
        <f>VLOOKUP($A1385,'Hospitalisation Details'!$A:$K,COLUMN('Hospitalisation Details'!K1384),FALSE)</f>
        <v>42</v>
      </c>
      <c r="R1385" t="str" cm="1">
        <f t="array" ref="R1385">_xlfn.IFS(
Q1385&lt;=10,"0-10",
Q1385&lt;=20,"11-20",
Q1385&lt;=30,"21-30",
Q1385&lt;=40,"31-40",
Q1385&lt;=50,"41-50",
Q1385&lt;=60,"51-60",
Q1385&lt;=70,"61-70"
)</f>
        <v>41-50</v>
      </c>
      <c r="S1385" t="str">
        <f t="shared" si="21"/>
        <v>No</v>
      </c>
    </row>
    <row r="1386" spans="1:19" ht="15.75" x14ac:dyDescent="0.25">
      <c r="A1386" s="36" t="s">
        <v>1426</v>
      </c>
      <c r="B1386" t="str">
        <f>VLOOKUP(A1386,'Customer Names'!A:E,COLUMN('Customer Names'!D1385),FALSE)</f>
        <v>Ms. Kerry</v>
      </c>
      <c r="C1386">
        <f>VLOOKUP($A1386,'Medical Examinations'!$A:$J,COLUMN('Medical Examinations'!B1385),FALSE)</f>
        <v>34.58</v>
      </c>
      <c r="D1386">
        <f>VLOOKUP($A1386,'Medical Examinations'!$A:$J,COLUMN('Medical Examinations'!C1385),FALSE)</f>
        <v>6.3</v>
      </c>
      <c r="E1386" t="str">
        <f>VLOOKUP($A1386,'Medical Examinations'!$A:$J,COLUMN('Medical Examinations'!D1385),FALSE)</f>
        <v>No</v>
      </c>
      <c r="F1386" t="str">
        <f>VLOOKUP($A1386,'Medical Examinations'!$A:$J,COLUMN('Medical Examinations'!E1385),FALSE)</f>
        <v>No</v>
      </c>
      <c r="G1386" t="str">
        <f>VLOOKUP($A1386,'Medical Examinations'!$A:$J,COLUMN('Medical Examinations'!F1385),FALSE)</f>
        <v>Yes</v>
      </c>
      <c r="H1386">
        <f>VLOOKUP($A1386,'Medical Examinations'!$A:$J,COLUMN('Medical Examinations'!G1385),FALSE)</f>
        <v>1</v>
      </c>
      <c r="I1386" t="str">
        <f>VLOOKUP($A1386,'Medical Examinations'!$A:$J,COLUMN('Medical Examinations'!H1385),FALSE)</f>
        <v>No</v>
      </c>
      <c r="J1386" t="str">
        <f>VLOOKUP($A1386,'Medical Examinations'!$A:$J,COLUMN('Medical Examinations'!I1385),FALSE)</f>
        <v>Obesity</v>
      </c>
      <c r="K1386" t="str">
        <f>VLOOKUP($A1386,'Medical Examinations'!$A:$J,COLUMN('Medical Examinations'!J1385),FALSE)</f>
        <v>Prediabetes</v>
      </c>
      <c r="L1386" s="30">
        <f>VLOOKUP($A1386,'Hospitalisation Details'!$A:$K,COLUMN('Hospitalisation Details'!J1385),FALSE)</f>
        <v>29008</v>
      </c>
      <c r="M1386" s="23">
        <f>VLOOKUP($A1386,'Hospitalisation Details'!$A:$K,COLUMN('Hospitalisation Details'!F1385),FALSE)</f>
        <v>7727.25</v>
      </c>
      <c r="N1386" t="str">
        <f>VLOOKUP($A1386,'Hospitalisation Details'!$A:$K,COLUMN('Hospitalisation Details'!G1385),FALSE)</f>
        <v>Tier - 2</v>
      </c>
      <c r="O1386" t="str">
        <f>VLOOKUP($A1386,'Hospitalisation Details'!$A:$K,COLUMN('Hospitalisation Details'!H1385),FALSE)</f>
        <v>Tier - 3</v>
      </c>
      <c r="P1386" t="str">
        <f>VLOOKUP($A1386,'Hospitalisation Details'!$A:$K,COLUMN('Hospitalisation Details'!I1385),FALSE)</f>
        <v>R1012</v>
      </c>
      <c r="Q1386">
        <f>VLOOKUP($A1386,'Hospitalisation Details'!$A:$K,COLUMN('Hospitalisation Details'!K1385),FALSE)</f>
        <v>44</v>
      </c>
      <c r="R1386" t="str" cm="1">
        <f t="array" ref="R1386">_xlfn.IFS(
Q1386&lt;=10,"0-10",
Q1386&lt;=20,"11-20",
Q1386&lt;=30,"21-30",
Q1386&lt;=40,"31-40",
Q1386&lt;=50,"41-50",
Q1386&lt;=60,"51-60",
Q1386&lt;=70,"61-70"
)</f>
        <v>41-50</v>
      </c>
      <c r="S1386" t="str">
        <f t="shared" si="21"/>
        <v>Yes</v>
      </c>
    </row>
    <row r="1387" spans="1:19" ht="15.75" x14ac:dyDescent="0.25">
      <c r="A1387" s="36" t="s">
        <v>1427</v>
      </c>
      <c r="B1387" t="str">
        <f>VLOOKUP(A1387,'Customer Names'!A:E,COLUMN('Customer Names'!D1386),FALSE)</f>
        <v>Mr. Ulrich</v>
      </c>
      <c r="C1387">
        <f>VLOOKUP($A1387,'Medical Examinations'!$A:$J,COLUMN('Medical Examinations'!B1386),FALSE)</f>
        <v>27.4</v>
      </c>
      <c r="D1387">
        <f>VLOOKUP($A1387,'Medical Examinations'!$A:$J,COLUMN('Medical Examinations'!C1386),FALSE)</f>
        <v>8.84</v>
      </c>
      <c r="E1387" t="str">
        <f>VLOOKUP($A1387,'Medical Examinations'!$A:$J,COLUMN('Medical Examinations'!D1386),FALSE)</f>
        <v>No</v>
      </c>
      <c r="F1387" t="str">
        <f>VLOOKUP($A1387,'Medical Examinations'!$A:$J,COLUMN('Medical Examinations'!E1386),FALSE)</f>
        <v>No</v>
      </c>
      <c r="G1387" t="str">
        <f>VLOOKUP($A1387,'Medical Examinations'!$A:$J,COLUMN('Medical Examinations'!F1386),FALSE)</f>
        <v>No</v>
      </c>
      <c r="H1387">
        <f>VLOOKUP($A1387,'Medical Examinations'!$A:$J,COLUMN('Medical Examinations'!G1386),FALSE)</f>
        <v>0</v>
      </c>
      <c r="I1387" t="str">
        <f>VLOOKUP($A1387,'Medical Examinations'!$A:$J,COLUMN('Medical Examinations'!H1386),FALSE)</f>
        <v>No</v>
      </c>
      <c r="J1387" t="str">
        <f>VLOOKUP($A1387,'Medical Examinations'!$A:$J,COLUMN('Medical Examinations'!I1386),FALSE)</f>
        <v>Overweight</v>
      </c>
      <c r="K1387" t="str">
        <f>VLOOKUP($A1387,'Medical Examinations'!$A:$J,COLUMN('Medical Examinations'!J1386),FALSE)</f>
        <v>Diabetes</v>
      </c>
      <c r="L1387" s="30">
        <f>VLOOKUP($A1387,'Hospitalisation Details'!$A:$K,COLUMN('Hospitalisation Details'!J1386),FALSE)</f>
        <v>28853</v>
      </c>
      <c r="M1387" s="23">
        <f>VLOOKUP($A1387,'Hospitalisation Details'!$A:$K,COLUMN('Hospitalisation Details'!F1386),FALSE)</f>
        <v>7726.85</v>
      </c>
      <c r="N1387" t="str">
        <f>VLOOKUP($A1387,'Hospitalisation Details'!$A:$K,COLUMN('Hospitalisation Details'!G1386),FALSE)</f>
        <v>Tier - 1</v>
      </c>
      <c r="O1387" t="str">
        <f>VLOOKUP($A1387,'Hospitalisation Details'!$A:$K,COLUMN('Hospitalisation Details'!H1386),FALSE)</f>
        <v>Tier - 2</v>
      </c>
      <c r="P1387" t="str">
        <f>VLOOKUP($A1387,'Hospitalisation Details'!$A:$K,COLUMN('Hospitalisation Details'!I1386),FALSE)</f>
        <v>R1011</v>
      </c>
      <c r="Q1387">
        <f>VLOOKUP($A1387,'Hospitalisation Details'!$A:$K,COLUMN('Hospitalisation Details'!K1386),FALSE)</f>
        <v>44</v>
      </c>
      <c r="R1387" t="str" cm="1">
        <f t="array" ref="R1387">_xlfn.IFS(
Q1387&lt;=10,"0-10",
Q1387&lt;=20,"11-20",
Q1387&lt;=30,"21-30",
Q1387&lt;=40,"31-40",
Q1387&lt;=50,"41-50",
Q1387&lt;=60,"51-60",
Q1387&lt;=70,"61-70"
)</f>
        <v>41-50</v>
      </c>
      <c r="S1387" t="str">
        <f t="shared" si="21"/>
        <v>Yes</v>
      </c>
    </row>
    <row r="1388" spans="1:19" ht="15.75" x14ac:dyDescent="0.25">
      <c r="A1388" s="36" t="s">
        <v>1428</v>
      </c>
      <c r="B1388" t="str">
        <f>VLOOKUP(A1388,'Customer Names'!A:E,COLUMN('Customer Names'!D1387),FALSE)</f>
        <v>Mr. Justin</v>
      </c>
      <c r="C1388">
        <f>VLOOKUP($A1388,'Medical Examinations'!$A:$J,COLUMN('Medical Examinations'!B1387),FALSE)</f>
        <v>27.53</v>
      </c>
      <c r="D1388">
        <f>VLOOKUP($A1388,'Medical Examinations'!$A:$J,COLUMN('Medical Examinations'!C1387),FALSE)</f>
        <v>4.1100000000000003</v>
      </c>
      <c r="E1388" t="str">
        <f>VLOOKUP($A1388,'Medical Examinations'!$A:$J,COLUMN('Medical Examinations'!D1387),FALSE)</f>
        <v>No</v>
      </c>
      <c r="F1388" t="str">
        <f>VLOOKUP($A1388,'Medical Examinations'!$A:$J,COLUMN('Medical Examinations'!E1387),FALSE)</f>
        <v>No</v>
      </c>
      <c r="G1388" t="str">
        <f>VLOOKUP($A1388,'Medical Examinations'!$A:$J,COLUMN('Medical Examinations'!F1387),FALSE)</f>
        <v>No</v>
      </c>
      <c r="H1388">
        <f>VLOOKUP($A1388,'Medical Examinations'!$A:$J,COLUMN('Medical Examinations'!G1387),FALSE)</f>
        <v>1</v>
      </c>
      <c r="I1388" t="str">
        <f>VLOOKUP($A1388,'Medical Examinations'!$A:$J,COLUMN('Medical Examinations'!H1387),FALSE)</f>
        <v>No</v>
      </c>
      <c r="J1388" t="str">
        <f>VLOOKUP($A1388,'Medical Examinations'!$A:$J,COLUMN('Medical Examinations'!I1387),FALSE)</f>
        <v>Overweight</v>
      </c>
      <c r="K1388" t="str">
        <f>VLOOKUP($A1388,'Medical Examinations'!$A:$J,COLUMN('Medical Examinations'!J1387),FALSE)</f>
        <v>Normal</v>
      </c>
      <c r="L1388" s="30">
        <f>VLOOKUP($A1388,'Hospitalisation Details'!$A:$K,COLUMN('Hospitalisation Details'!J1387),FALSE)</f>
        <v>31970</v>
      </c>
      <c r="M1388" s="23">
        <f>VLOOKUP($A1388,'Hospitalisation Details'!$A:$K,COLUMN('Hospitalisation Details'!F1387),FALSE)</f>
        <v>7684.62</v>
      </c>
      <c r="N1388" t="str">
        <f>VLOOKUP($A1388,'Hospitalisation Details'!$A:$K,COLUMN('Hospitalisation Details'!G1387),FALSE)</f>
        <v>Tier - 2</v>
      </c>
      <c r="O1388" t="str">
        <f>VLOOKUP($A1388,'Hospitalisation Details'!$A:$K,COLUMN('Hospitalisation Details'!H1387),FALSE)</f>
        <v>Tier - 3</v>
      </c>
      <c r="P1388" t="str">
        <f>VLOOKUP($A1388,'Hospitalisation Details'!$A:$K,COLUMN('Hospitalisation Details'!I1387),FALSE)</f>
        <v>R1021</v>
      </c>
      <c r="Q1388">
        <f>VLOOKUP($A1388,'Hospitalisation Details'!$A:$K,COLUMN('Hospitalisation Details'!K1387),FALSE)</f>
        <v>35</v>
      </c>
      <c r="R1388" t="str" cm="1">
        <f t="array" ref="R1388">_xlfn.IFS(
Q1388&lt;=10,"0-10",
Q1388&lt;=20,"11-20",
Q1388&lt;=30,"21-30",
Q1388&lt;=40,"31-40",
Q1388&lt;=50,"41-50",
Q1388&lt;=60,"51-60",
Q1388&lt;=70,"61-70"
)</f>
        <v>31-40</v>
      </c>
      <c r="S1388" t="str">
        <f t="shared" si="21"/>
        <v>No</v>
      </c>
    </row>
    <row r="1389" spans="1:19" ht="15.75" x14ac:dyDescent="0.25">
      <c r="A1389" s="36" t="s">
        <v>1429</v>
      </c>
      <c r="B1389" t="str">
        <f>VLOOKUP(A1389,'Customer Names'!A:E,COLUMN('Customer Names'!D1388),FALSE)</f>
        <v>Ms. Hannah</v>
      </c>
      <c r="C1389">
        <f>VLOOKUP($A1389,'Medical Examinations'!$A:$J,COLUMN('Medical Examinations'!B1388),FALSE)</f>
        <v>33</v>
      </c>
      <c r="D1389">
        <f>VLOOKUP($A1389,'Medical Examinations'!$A:$J,COLUMN('Medical Examinations'!C1388),FALSE)</f>
        <v>4.57</v>
      </c>
      <c r="E1389" t="str">
        <f>VLOOKUP($A1389,'Medical Examinations'!$A:$J,COLUMN('Medical Examinations'!D1388),FALSE)</f>
        <v>No</v>
      </c>
      <c r="F1389" t="str">
        <f>VLOOKUP($A1389,'Medical Examinations'!$A:$J,COLUMN('Medical Examinations'!E1388),FALSE)</f>
        <v>No</v>
      </c>
      <c r="G1389" t="str">
        <f>VLOOKUP($A1389,'Medical Examinations'!$A:$J,COLUMN('Medical Examinations'!F1388),FALSE)</f>
        <v>No</v>
      </c>
      <c r="H1389">
        <f>VLOOKUP($A1389,'Medical Examinations'!$A:$J,COLUMN('Medical Examinations'!G1388),FALSE)</f>
        <v>0</v>
      </c>
      <c r="I1389" t="str">
        <f>VLOOKUP($A1389,'Medical Examinations'!$A:$J,COLUMN('Medical Examinations'!H1388),FALSE)</f>
        <v>No</v>
      </c>
      <c r="J1389" t="str">
        <f>VLOOKUP($A1389,'Medical Examinations'!$A:$J,COLUMN('Medical Examinations'!I1388),FALSE)</f>
        <v>Obesity</v>
      </c>
      <c r="K1389" t="str">
        <f>VLOOKUP($A1389,'Medical Examinations'!$A:$J,COLUMN('Medical Examinations'!J1388),FALSE)</f>
        <v>Normal</v>
      </c>
      <c r="L1389" s="30">
        <f>VLOOKUP($A1389,'Hospitalisation Details'!$A:$K,COLUMN('Hospitalisation Details'!J1388),FALSE)</f>
        <v>30303</v>
      </c>
      <c r="M1389" s="23">
        <f>VLOOKUP($A1389,'Hospitalisation Details'!$A:$K,COLUMN('Hospitalisation Details'!F1388),FALSE)</f>
        <v>7682.67</v>
      </c>
      <c r="N1389" t="str">
        <f>VLOOKUP($A1389,'Hospitalisation Details'!$A:$K,COLUMN('Hospitalisation Details'!G1388),FALSE)</f>
        <v>Tier - 2</v>
      </c>
      <c r="O1389" t="str">
        <f>VLOOKUP($A1389,'Hospitalisation Details'!$A:$K,COLUMN('Hospitalisation Details'!H1388),FALSE)</f>
        <v>Tier - 1</v>
      </c>
      <c r="P1389" t="str">
        <f>VLOOKUP($A1389,'Hospitalisation Details'!$A:$K,COLUMN('Hospitalisation Details'!I1388),FALSE)</f>
        <v>R1013</v>
      </c>
      <c r="Q1389">
        <f>VLOOKUP($A1389,'Hospitalisation Details'!$A:$K,COLUMN('Hospitalisation Details'!K1388),FALSE)</f>
        <v>40</v>
      </c>
      <c r="R1389" t="str" cm="1">
        <f t="array" ref="R1389">_xlfn.IFS(
Q1389&lt;=10,"0-10",
Q1389&lt;=20,"11-20",
Q1389&lt;=30,"21-30",
Q1389&lt;=40,"31-40",
Q1389&lt;=50,"41-50",
Q1389&lt;=60,"51-60",
Q1389&lt;=70,"61-70"
)</f>
        <v>31-40</v>
      </c>
      <c r="S1389" t="str">
        <f t="shared" si="21"/>
        <v>No</v>
      </c>
    </row>
    <row r="1390" spans="1:19" ht="15.75" x14ac:dyDescent="0.25">
      <c r="A1390" s="36" t="s">
        <v>1430</v>
      </c>
      <c r="B1390" t="str">
        <f>VLOOKUP(A1390,'Customer Names'!A:E,COLUMN('Customer Names'!D1389),FALSE)</f>
        <v>Mr. David</v>
      </c>
      <c r="C1390">
        <f>VLOOKUP($A1390,'Medical Examinations'!$A:$J,COLUMN('Medical Examinations'!B1389),FALSE)</f>
        <v>25.78</v>
      </c>
      <c r="D1390">
        <f>VLOOKUP($A1390,'Medical Examinations'!$A:$J,COLUMN('Medical Examinations'!C1389),FALSE)</f>
        <v>11.06</v>
      </c>
      <c r="E1390" t="str">
        <f>VLOOKUP($A1390,'Medical Examinations'!$A:$J,COLUMN('Medical Examinations'!D1389),FALSE)</f>
        <v>Yes</v>
      </c>
      <c r="F1390" t="str">
        <f>VLOOKUP($A1390,'Medical Examinations'!$A:$J,COLUMN('Medical Examinations'!E1389),FALSE)</f>
        <v>No</v>
      </c>
      <c r="G1390" t="str">
        <f>VLOOKUP($A1390,'Medical Examinations'!$A:$J,COLUMN('Medical Examinations'!F1389),FALSE)</f>
        <v>No</v>
      </c>
      <c r="H1390">
        <f>VLOOKUP($A1390,'Medical Examinations'!$A:$J,COLUMN('Medical Examinations'!G1389),FALSE)</f>
        <v>0</v>
      </c>
      <c r="I1390" t="str">
        <f>VLOOKUP($A1390,'Medical Examinations'!$A:$J,COLUMN('Medical Examinations'!H1389),FALSE)</f>
        <v>No</v>
      </c>
      <c r="J1390" t="str">
        <f>VLOOKUP($A1390,'Medical Examinations'!$A:$J,COLUMN('Medical Examinations'!I1389),FALSE)</f>
        <v>Overweight</v>
      </c>
      <c r="K1390" t="str">
        <f>VLOOKUP($A1390,'Medical Examinations'!$A:$J,COLUMN('Medical Examinations'!J1389),FALSE)</f>
        <v>Diabetes</v>
      </c>
      <c r="L1390" s="30">
        <f>VLOOKUP($A1390,'Hospitalisation Details'!$A:$K,COLUMN('Hospitalisation Details'!J1389),FALSE)</f>
        <v>29939</v>
      </c>
      <c r="M1390" s="23">
        <f>VLOOKUP($A1390,'Hospitalisation Details'!$A:$K,COLUMN('Hospitalisation Details'!F1389),FALSE)</f>
        <v>7681.17</v>
      </c>
      <c r="N1390" t="str">
        <f>VLOOKUP($A1390,'Hospitalisation Details'!$A:$K,COLUMN('Hospitalisation Details'!G1389),FALSE)</f>
        <v>Tier - 2</v>
      </c>
      <c r="O1390" t="str">
        <f>VLOOKUP($A1390,'Hospitalisation Details'!$A:$K,COLUMN('Hospitalisation Details'!H1389),FALSE)</f>
        <v>Tier - 2</v>
      </c>
      <c r="P1390" t="str">
        <f>VLOOKUP($A1390,'Hospitalisation Details'!$A:$K,COLUMN('Hospitalisation Details'!I1389),FALSE)</f>
        <v>R1020</v>
      </c>
      <c r="Q1390">
        <f>VLOOKUP($A1390,'Hospitalisation Details'!$A:$K,COLUMN('Hospitalisation Details'!K1389),FALSE)</f>
        <v>41</v>
      </c>
      <c r="R1390" t="str" cm="1">
        <f t="array" ref="R1390">_xlfn.IFS(
Q1390&lt;=10,"0-10",
Q1390&lt;=20,"11-20",
Q1390&lt;=30,"21-30",
Q1390&lt;=40,"31-40",
Q1390&lt;=50,"41-50",
Q1390&lt;=60,"51-60",
Q1390&lt;=70,"61-70"
)</f>
        <v>41-50</v>
      </c>
      <c r="S1390" t="str">
        <f t="shared" si="21"/>
        <v>Yes</v>
      </c>
    </row>
    <row r="1391" spans="1:19" ht="15.75" x14ac:dyDescent="0.25">
      <c r="A1391" s="36" t="s">
        <v>1431</v>
      </c>
      <c r="B1391" t="str">
        <f>VLOOKUP(A1391,'Customer Names'!A:E,COLUMN('Customer Names'!D1390),FALSE)</f>
        <v>Mr. Jim</v>
      </c>
      <c r="C1391">
        <f>VLOOKUP($A1391,'Medical Examinations'!$A:$J,COLUMN('Medical Examinations'!B1390),FALSE)</f>
        <v>22.66</v>
      </c>
      <c r="D1391">
        <f>VLOOKUP($A1391,'Medical Examinations'!$A:$J,COLUMN('Medical Examinations'!C1390),FALSE)</f>
        <v>10.68</v>
      </c>
      <c r="E1391" t="str">
        <f>VLOOKUP($A1391,'Medical Examinations'!$A:$J,COLUMN('Medical Examinations'!D1390),FALSE)</f>
        <v>No</v>
      </c>
      <c r="F1391" t="str">
        <f>VLOOKUP($A1391,'Medical Examinations'!$A:$J,COLUMN('Medical Examinations'!E1390),FALSE)</f>
        <v>No</v>
      </c>
      <c r="G1391" t="str">
        <f>VLOOKUP($A1391,'Medical Examinations'!$A:$J,COLUMN('Medical Examinations'!F1390),FALSE)</f>
        <v>No</v>
      </c>
      <c r="H1391">
        <f>VLOOKUP($A1391,'Medical Examinations'!$A:$J,COLUMN('Medical Examinations'!G1390),FALSE)</f>
        <v>0</v>
      </c>
      <c r="I1391" t="str">
        <f>VLOOKUP($A1391,'Medical Examinations'!$A:$J,COLUMN('Medical Examinations'!H1390),FALSE)</f>
        <v>No</v>
      </c>
      <c r="J1391" t="str">
        <f>VLOOKUP($A1391,'Medical Examinations'!$A:$J,COLUMN('Medical Examinations'!I1390),FALSE)</f>
        <v>Healthy Weight</v>
      </c>
      <c r="K1391" t="str">
        <f>VLOOKUP($A1391,'Medical Examinations'!$A:$J,COLUMN('Medical Examinations'!J1390),FALSE)</f>
        <v>Diabetes</v>
      </c>
      <c r="L1391" s="30">
        <f>VLOOKUP($A1391,'Hospitalisation Details'!$A:$K,COLUMN('Hospitalisation Details'!J1390),FALSE)</f>
        <v>26217</v>
      </c>
      <c r="M1391" s="23">
        <f>VLOOKUP($A1391,'Hospitalisation Details'!$A:$K,COLUMN('Hospitalisation Details'!F1390),FALSE)</f>
        <v>7680.92</v>
      </c>
      <c r="N1391" t="str">
        <f>VLOOKUP($A1391,'Hospitalisation Details'!$A:$K,COLUMN('Hospitalisation Details'!G1390),FALSE)</f>
        <v>Tier - 2</v>
      </c>
      <c r="O1391" t="str">
        <f>VLOOKUP($A1391,'Hospitalisation Details'!$A:$K,COLUMN('Hospitalisation Details'!H1390),FALSE)</f>
        <v>Tier - 1</v>
      </c>
      <c r="P1391" t="str">
        <f>VLOOKUP($A1391,'Hospitalisation Details'!$A:$K,COLUMN('Hospitalisation Details'!I1390),FALSE)</f>
        <v>R1013</v>
      </c>
      <c r="Q1391">
        <f>VLOOKUP($A1391,'Hospitalisation Details'!$A:$K,COLUMN('Hospitalisation Details'!K1390),FALSE)</f>
        <v>51</v>
      </c>
      <c r="R1391" t="str" cm="1">
        <f t="array" ref="R1391">_xlfn.IFS(
Q1391&lt;=10,"0-10",
Q1391&lt;=20,"11-20",
Q1391&lt;=30,"21-30",
Q1391&lt;=40,"31-40",
Q1391&lt;=50,"41-50",
Q1391&lt;=60,"51-60",
Q1391&lt;=70,"61-70"
)</f>
        <v>51-60</v>
      </c>
      <c r="S1391" t="str">
        <f t="shared" si="21"/>
        <v>Yes</v>
      </c>
    </row>
    <row r="1392" spans="1:19" ht="15.75" x14ac:dyDescent="0.25">
      <c r="A1392" s="36" t="s">
        <v>1432</v>
      </c>
      <c r="B1392" t="str">
        <f>VLOOKUP(A1392,'Customer Names'!A:E,COLUMN('Customer Names'!D1391),FALSE)</f>
        <v>Mr. Joseph</v>
      </c>
      <c r="C1392">
        <f>VLOOKUP($A1392,'Medical Examinations'!$A:$J,COLUMN('Medical Examinations'!B1391),FALSE)</f>
        <v>38.81</v>
      </c>
      <c r="D1392">
        <f>VLOOKUP($A1392,'Medical Examinations'!$A:$J,COLUMN('Medical Examinations'!C1391),FALSE)</f>
        <v>6.14</v>
      </c>
      <c r="E1392" t="str">
        <f>VLOOKUP($A1392,'Medical Examinations'!$A:$J,COLUMN('Medical Examinations'!D1391),FALSE)</f>
        <v>Yes</v>
      </c>
      <c r="F1392" t="str">
        <f>VLOOKUP($A1392,'Medical Examinations'!$A:$J,COLUMN('Medical Examinations'!E1391),FALSE)</f>
        <v>No</v>
      </c>
      <c r="G1392" t="str">
        <f>VLOOKUP($A1392,'Medical Examinations'!$A:$J,COLUMN('Medical Examinations'!F1391),FALSE)</f>
        <v>No</v>
      </c>
      <c r="H1392">
        <f>VLOOKUP($A1392,'Medical Examinations'!$A:$J,COLUMN('Medical Examinations'!G1391),FALSE)</f>
        <v>1</v>
      </c>
      <c r="I1392" t="str">
        <f>VLOOKUP($A1392,'Medical Examinations'!$A:$J,COLUMN('Medical Examinations'!H1391),FALSE)</f>
        <v>No</v>
      </c>
      <c r="J1392" t="str">
        <f>VLOOKUP($A1392,'Medical Examinations'!$A:$J,COLUMN('Medical Examinations'!I1391),FALSE)</f>
        <v>Obesity</v>
      </c>
      <c r="K1392" t="str">
        <f>VLOOKUP($A1392,'Medical Examinations'!$A:$J,COLUMN('Medical Examinations'!J1391),FALSE)</f>
        <v>Prediabetes</v>
      </c>
      <c r="L1392" s="30">
        <f>VLOOKUP($A1392,'Hospitalisation Details'!$A:$K,COLUMN('Hospitalisation Details'!J1391),FALSE)</f>
        <v>34955</v>
      </c>
      <c r="M1392" s="23">
        <f>VLOOKUP($A1392,'Hospitalisation Details'!$A:$K,COLUMN('Hospitalisation Details'!F1391),FALSE)</f>
        <v>7676.4</v>
      </c>
      <c r="N1392" t="str">
        <f>VLOOKUP($A1392,'Hospitalisation Details'!$A:$K,COLUMN('Hospitalisation Details'!G1391),FALSE)</f>
        <v>Tier - 2</v>
      </c>
      <c r="O1392" t="str">
        <f>VLOOKUP($A1392,'Hospitalisation Details'!$A:$K,COLUMN('Hospitalisation Details'!H1391),FALSE)</f>
        <v>Tier - 1</v>
      </c>
      <c r="P1392" t="str">
        <f>VLOOKUP($A1392,'Hospitalisation Details'!$A:$K,COLUMN('Hospitalisation Details'!I1391),FALSE)</f>
        <v>R1012</v>
      </c>
      <c r="Q1392">
        <f>VLOOKUP($A1392,'Hospitalisation Details'!$A:$K,COLUMN('Hospitalisation Details'!K1391),FALSE)</f>
        <v>27</v>
      </c>
      <c r="R1392" t="str" cm="1">
        <f t="array" ref="R1392">_xlfn.IFS(
Q1392&lt;=10,"0-10",
Q1392&lt;=20,"11-20",
Q1392&lt;=30,"21-30",
Q1392&lt;=40,"31-40",
Q1392&lt;=50,"41-50",
Q1392&lt;=60,"51-60",
Q1392&lt;=70,"61-70"
)</f>
        <v>21-30</v>
      </c>
      <c r="S1392" t="str">
        <f t="shared" si="21"/>
        <v>Yes</v>
      </c>
    </row>
    <row r="1393" spans="1:19" ht="15.75" x14ac:dyDescent="0.25">
      <c r="A1393" s="36" t="s">
        <v>1433</v>
      </c>
      <c r="B1393" t="str">
        <f>VLOOKUP(A1393,'Customer Names'!A:E,COLUMN('Customer Names'!D1392),FALSE)</f>
        <v>Mr. Michael</v>
      </c>
      <c r="C1393">
        <f>VLOOKUP($A1393,'Medical Examinations'!$A:$J,COLUMN('Medical Examinations'!B1392),FALSE)</f>
        <v>38.51</v>
      </c>
      <c r="D1393">
        <f>VLOOKUP($A1393,'Medical Examinations'!$A:$J,COLUMN('Medical Examinations'!C1392),FALSE)</f>
        <v>5.45</v>
      </c>
      <c r="E1393" t="str">
        <f>VLOOKUP($A1393,'Medical Examinations'!$A:$J,COLUMN('Medical Examinations'!D1392),FALSE)</f>
        <v>Yes</v>
      </c>
      <c r="F1393" t="str">
        <f>VLOOKUP($A1393,'Medical Examinations'!$A:$J,COLUMN('Medical Examinations'!E1392),FALSE)</f>
        <v>No</v>
      </c>
      <c r="G1393" t="str">
        <f>VLOOKUP($A1393,'Medical Examinations'!$A:$J,COLUMN('Medical Examinations'!F1392),FALSE)</f>
        <v>No</v>
      </c>
      <c r="H1393">
        <f>VLOOKUP($A1393,'Medical Examinations'!$A:$J,COLUMN('Medical Examinations'!G1392),FALSE)</f>
        <v>0</v>
      </c>
      <c r="I1393" t="str">
        <f>VLOOKUP($A1393,'Medical Examinations'!$A:$J,COLUMN('Medical Examinations'!H1392),FALSE)</f>
        <v>No</v>
      </c>
      <c r="J1393" t="str">
        <f>VLOOKUP($A1393,'Medical Examinations'!$A:$J,COLUMN('Medical Examinations'!I1392),FALSE)</f>
        <v>Obesity</v>
      </c>
      <c r="K1393" t="str">
        <f>VLOOKUP($A1393,'Medical Examinations'!$A:$J,COLUMN('Medical Examinations'!J1392),FALSE)</f>
        <v>Normal</v>
      </c>
      <c r="L1393" s="30">
        <f>VLOOKUP($A1393,'Hospitalisation Details'!$A:$K,COLUMN('Hospitalisation Details'!J1392),FALSE)</f>
        <v>35393</v>
      </c>
      <c r="M1393" s="23">
        <f>VLOOKUP($A1393,'Hospitalisation Details'!$A:$K,COLUMN('Hospitalisation Details'!F1392),FALSE)</f>
        <v>7670.75</v>
      </c>
      <c r="N1393" t="str">
        <f>VLOOKUP($A1393,'Hospitalisation Details'!$A:$K,COLUMN('Hospitalisation Details'!G1392),FALSE)</f>
        <v>Tier - 2</v>
      </c>
      <c r="O1393" t="str">
        <f>VLOOKUP($A1393,'Hospitalisation Details'!$A:$K,COLUMN('Hospitalisation Details'!H1392),FALSE)</f>
        <v>Tier - 2</v>
      </c>
      <c r="P1393" t="str">
        <f>VLOOKUP($A1393,'Hospitalisation Details'!$A:$K,COLUMN('Hospitalisation Details'!I1392),FALSE)</f>
        <v>R1022</v>
      </c>
      <c r="Q1393">
        <f>VLOOKUP($A1393,'Hospitalisation Details'!$A:$K,COLUMN('Hospitalisation Details'!K1392),FALSE)</f>
        <v>26</v>
      </c>
      <c r="R1393" t="str" cm="1">
        <f t="array" ref="R1393">_xlfn.IFS(
Q1393&lt;=10,"0-10",
Q1393&lt;=20,"11-20",
Q1393&lt;=30,"21-30",
Q1393&lt;=40,"31-40",
Q1393&lt;=50,"41-50",
Q1393&lt;=60,"51-60",
Q1393&lt;=70,"61-70"
)</f>
        <v>21-30</v>
      </c>
      <c r="S1393" t="str">
        <f t="shared" si="21"/>
        <v>No</v>
      </c>
    </row>
    <row r="1394" spans="1:19" ht="15.75" x14ac:dyDescent="0.25">
      <c r="A1394" s="36" t="s">
        <v>1434</v>
      </c>
      <c r="B1394" t="str">
        <f>VLOOKUP(A1394,'Customer Names'!A:E,COLUMN('Customer Names'!D1393),FALSE)</f>
        <v>Ms. Gina</v>
      </c>
      <c r="C1394">
        <f>VLOOKUP($A1394,'Medical Examinations'!$A:$J,COLUMN('Medical Examinations'!B1393),FALSE)</f>
        <v>22.98</v>
      </c>
      <c r="D1394">
        <f>VLOOKUP($A1394,'Medical Examinations'!$A:$J,COLUMN('Medical Examinations'!C1393),FALSE)</f>
        <v>6.14</v>
      </c>
      <c r="E1394" t="str">
        <f>VLOOKUP($A1394,'Medical Examinations'!$A:$J,COLUMN('Medical Examinations'!D1393),FALSE)</f>
        <v>Yes</v>
      </c>
      <c r="F1394" t="str">
        <f>VLOOKUP($A1394,'Medical Examinations'!$A:$J,COLUMN('Medical Examinations'!E1393),FALSE)</f>
        <v>No</v>
      </c>
      <c r="G1394" t="str">
        <f>VLOOKUP($A1394,'Medical Examinations'!$A:$J,COLUMN('Medical Examinations'!F1393),FALSE)</f>
        <v>No</v>
      </c>
      <c r="H1394">
        <f>VLOOKUP($A1394,'Medical Examinations'!$A:$J,COLUMN('Medical Examinations'!G1393),FALSE)</f>
        <v>0</v>
      </c>
      <c r="I1394" t="str">
        <f>VLOOKUP($A1394,'Medical Examinations'!$A:$J,COLUMN('Medical Examinations'!H1393),FALSE)</f>
        <v>No</v>
      </c>
      <c r="J1394" t="str">
        <f>VLOOKUP($A1394,'Medical Examinations'!$A:$J,COLUMN('Medical Examinations'!I1393),FALSE)</f>
        <v>Healthy Weight</v>
      </c>
      <c r="K1394" t="str">
        <f>VLOOKUP($A1394,'Medical Examinations'!$A:$J,COLUMN('Medical Examinations'!J1393),FALSE)</f>
        <v>Prediabetes</v>
      </c>
      <c r="L1394" s="30">
        <f>VLOOKUP($A1394,'Hospitalisation Details'!$A:$K,COLUMN('Hospitalisation Details'!J1393),FALSE)</f>
        <v>28042</v>
      </c>
      <c r="M1394" s="23">
        <f>VLOOKUP($A1394,'Hospitalisation Details'!$A:$K,COLUMN('Hospitalisation Details'!F1393),FALSE)</f>
        <v>7662.47</v>
      </c>
      <c r="N1394" t="str">
        <f>VLOOKUP($A1394,'Hospitalisation Details'!$A:$K,COLUMN('Hospitalisation Details'!G1393),FALSE)</f>
        <v>Tier - 2</v>
      </c>
      <c r="O1394" t="str">
        <f>VLOOKUP($A1394,'Hospitalisation Details'!$A:$K,COLUMN('Hospitalisation Details'!H1393),FALSE)</f>
        <v>Tier - 1</v>
      </c>
      <c r="P1394" t="str">
        <f>VLOOKUP($A1394,'Hospitalisation Details'!$A:$K,COLUMN('Hospitalisation Details'!I1393),FALSE)</f>
        <v>R1011</v>
      </c>
      <c r="Q1394">
        <f>VLOOKUP($A1394,'Hospitalisation Details'!$A:$K,COLUMN('Hospitalisation Details'!K1393),FALSE)</f>
        <v>46</v>
      </c>
      <c r="R1394" t="str" cm="1">
        <f t="array" ref="R1394">_xlfn.IFS(
Q1394&lt;=10,"0-10",
Q1394&lt;=20,"11-20",
Q1394&lt;=30,"21-30",
Q1394&lt;=40,"31-40",
Q1394&lt;=50,"41-50",
Q1394&lt;=60,"51-60",
Q1394&lt;=70,"61-70"
)</f>
        <v>41-50</v>
      </c>
      <c r="S1394" t="str">
        <f t="shared" si="21"/>
        <v>Yes</v>
      </c>
    </row>
    <row r="1395" spans="1:19" ht="15.75" x14ac:dyDescent="0.25">
      <c r="A1395" s="36" t="s">
        <v>1435</v>
      </c>
      <c r="B1395" t="str">
        <f>VLOOKUP(A1395,'Customer Names'!A:E,COLUMN('Customer Names'!D1394),FALSE)</f>
        <v>Ms. Shantel</v>
      </c>
      <c r="C1395">
        <f>VLOOKUP($A1395,'Medical Examinations'!$A:$J,COLUMN('Medical Examinations'!B1394),FALSE)</f>
        <v>15.65</v>
      </c>
      <c r="D1395">
        <f>VLOOKUP($A1395,'Medical Examinations'!$A:$J,COLUMN('Medical Examinations'!C1394),FALSE)</f>
        <v>7.85</v>
      </c>
      <c r="E1395" t="str">
        <f>VLOOKUP($A1395,'Medical Examinations'!$A:$J,COLUMN('Medical Examinations'!D1394),FALSE)</f>
        <v>No</v>
      </c>
      <c r="F1395" t="str">
        <f>VLOOKUP($A1395,'Medical Examinations'!$A:$J,COLUMN('Medical Examinations'!E1394),FALSE)</f>
        <v>No</v>
      </c>
      <c r="G1395" t="str">
        <f>VLOOKUP($A1395,'Medical Examinations'!$A:$J,COLUMN('Medical Examinations'!F1394),FALSE)</f>
        <v>No</v>
      </c>
      <c r="H1395">
        <f>VLOOKUP($A1395,'Medical Examinations'!$A:$J,COLUMN('Medical Examinations'!G1394),FALSE)</f>
        <v>0</v>
      </c>
      <c r="I1395" t="str">
        <f>VLOOKUP($A1395,'Medical Examinations'!$A:$J,COLUMN('Medical Examinations'!H1394),FALSE)</f>
        <v>No</v>
      </c>
      <c r="J1395" t="str">
        <f>VLOOKUP($A1395,'Medical Examinations'!$A:$J,COLUMN('Medical Examinations'!I1394),FALSE)</f>
        <v>Underweight</v>
      </c>
      <c r="K1395" t="str">
        <f>VLOOKUP($A1395,'Medical Examinations'!$A:$J,COLUMN('Medical Examinations'!J1394),FALSE)</f>
        <v>Diabetes</v>
      </c>
      <c r="L1395" s="30">
        <f>VLOOKUP($A1395,'Hospitalisation Details'!$A:$K,COLUMN('Hospitalisation Details'!J1394),FALSE)</f>
        <v>24103</v>
      </c>
      <c r="M1395" s="23">
        <f>VLOOKUP($A1395,'Hospitalisation Details'!$A:$K,COLUMN('Hospitalisation Details'!F1394),FALSE)</f>
        <v>7657.69</v>
      </c>
      <c r="N1395" t="str">
        <f>VLOOKUP($A1395,'Hospitalisation Details'!$A:$K,COLUMN('Hospitalisation Details'!G1394),FALSE)</f>
        <v>Tier - 3</v>
      </c>
      <c r="O1395" t="str">
        <f>VLOOKUP($A1395,'Hospitalisation Details'!$A:$K,COLUMN('Hospitalisation Details'!H1394),FALSE)</f>
        <v>Tier - 3</v>
      </c>
      <c r="P1395" t="str">
        <f>VLOOKUP($A1395,'Hospitalisation Details'!$A:$K,COLUMN('Hospitalisation Details'!I1394),FALSE)</f>
        <v>R1012</v>
      </c>
      <c r="Q1395">
        <f>VLOOKUP($A1395,'Hospitalisation Details'!$A:$K,COLUMN('Hospitalisation Details'!K1394),FALSE)</f>
        <v>57</v>
      </c>
      <c r="R1395" t="str" cm="1">
        <f t="array" ref="R1395">_xlfn.IFS(
Q1395&lt;=10,"0-10",
Q1395&lt;=20,"11-20",
Q1395&lt;=30,"21-30",
Q1395&lt;=40,"31-40",
Q1395&lt;=50,"41-50",
Q1395&lt;=60,"51-60",
Q1395&lt;=70,"61-70"
)</f>
        <v>51-60</v>
      </c>
      <c r="S1395" t="str">
        <f t="shared" si="21"/>
        <v>Yes</v>
      </c>
    </row>
    <row r="1396" spans="1:19" ht="15.75" x14ac:dyDescent="0.25">
      <c r="A1396" s="36" t="s">
        <v>1436</v>
      </c>
      <c r="B1396" t="str">
        <f>VLOOKUP(A1396,'Customer Names'!A:E,COLUMN('Customer Names'!D1395),FALSE)</f>
        <v>Mr. Brian</v>
      </c>
      <c r="C1396">
        <f>VLOOKUP($A1396,'Medical Examinations'!$A:$J,COLUMN('Medical Examinations'!B1395),FALSE)</f>
        <v>39.97</v>
      </c>
      <c r="D1396">
        <f>VLOOKUP($A1396,'Medical Examinations'!$A:$J,COLUMN('Medical Examinations'!C1395),FALSE)</f>
        <v>4.09</v>
      </c>
      <c r="E1396" t="str">
        <f>VLOOKUP($A1396,'Medical Examinations'!$A:$J,COLUMN('Medical Examinations'!D1395),FALSE)</f>
        <v>No</v>
      </c>
      <c r="F1396" t="str">
        <f>VLOOKUP($A1396,'Medical Examinations'!$A:$J,COLUMN('Medical Examinations'!E1395),FALSE)</f>
        <v>No</v>
      </c>
      <c r="G1396" t="str">
        <f>VLOOKUP($A1396,'Medical Examinations'!$A:$J,COLUMN('Medical Examinations'!F1395),FALSE)</f>
        <v>No</v>
      </c>
      <c r="H1396">
        <f>VLOOKUP($A1396,'Medical Examinations'!$A:$J,COLUMN('Medical Examinations'!G1395),FALSE)</f>
        <v>1</v>
      </c>
      <c r="I1396" t="str">
        <f>VLOOKUP($A1396,'Medical Examinations'!$A:$J,COLUMN('Medical Examinations'!H1395),FALSE)</f>
        <v>No</v>
      </c>
      <c r="J1396" t="str">
        <f>VLOOKUP($A1396,'Medical Examinations'!$A:$J,COLUMN('Medical Examinations'!I1395),FALSE)</f>
        <v>Obesity</v>
      </c>
      <c r="K1396" t="str">
        <f>VLOOKUP($A1396,'Medical Examinations'!$A:$J,COLUMN('Medical Examinations'!J1395),FALSE)</f>
        <v>Normal</v>
      </c>
      <c r="L1396" s="30">
        <f>VLOOKUP($A1396,'Hospitalisation Details'!$A:$K,COLUMN('Hospitalisation Details'!J1395),FALSE)</f>
        <v>36068</v>
      </c>
      <c r="M1396" s="23">
        <f>VLOOKUP($A1396,'Hospitalisation Details'!$A:$K,COLUMN('Hospitalisation Details'!F1395),FALSE)</f>
        <v>7652.26</v>
      </c>
      <c r="N1396" t="str">
        <f>VLOOKUP($A1396,'Hospitalisation Details'!$A:$K,COLUMN('Hospitalisation Details'!G1395),FALSE)</f>
        <v>Tier - 2</v>
      </c>
      <c r="O1396" t="str">
        <f>VLOOKUP($A1396,'Hospitalisation Details'!$A:$K,COLUMN('Hospitalisation Details'!H1395),FALSE)</f>
        <v>Tier - 3</v>
      </c>
      <c r="P1396" t="str">
        <f>VLOOKUP($A1396,'Hospitalisation Details'!$A:$K,COLUMN('Hospitalisation Details'!I1395),FALSE)</f>
        <v>R1023</v>
      </c>
      <c r="Q1396">
        <f>VLOOKUP($A1396,'Hospitalisation Details'!$A:$K,COLUMN('Hospitalisation Details'!K1395),FALSE)</f>
        <v>24</v>
      </c>
      <c r="R1396" t="str" cm="1">
        <f t="array" ref="R1396">_xlfn.IFS(
Q1396&lt;=10,"0-10",
Q1396&lt;=20,"11-20",
Q1396&lt;=30,"21-30",
Q1396&lt;=40,"31-40",
Q1396&lt;=50,"41-50",
Q1396&lt;=60,"51-60",
Q1396&lt;=70,"61-70"
)</f>
        <v>21-30</v>
      </c>
      <c r="S1396" t="str">
        <f t="shared" si="21"/>
        <v>No</v>
      </c>
    </row>
    <row r="1397" spans="1:19" ht="15.75" x14ac:dyDescent="0.25">
      <c r="A1397" s="36" t="s">
        <v>1437</v>
      </c>
      <c r="B1397" t="str">
        <f>VLOOKUP(A1397,'Customer Names'!A:E,COLUMN('Customer Names'!D1396),FALSE)</f>
        <v>Mr. Brian</v>
      </c>
      <c r="C1397">
        <f>VLOOKUP($A1397,'Medical Examinations'!$A:$J,COLUMN('Medical Examinations'!B1396),FALSE)</f>
        <v>37.22</v>
      </c>
      <c r="D1397">
        <f>VLOOKUP($A1397,'Medical Examinations'!$A:$J,COLUMN('Medical Examinations'!C1396),FALSE)</f>
        <v>4.62</v>
      </c>
      <c r="E1397" t="str">
        <f>VLOOKUP($A1397,'Medical Examinations'!$A:$J,COLUMN('Medical Examinations'!D1396),FALSE)</f>
        <v>No</v>
      </c>
      <c r="F1397" t="str">
        <f>VLOOKUP($A1397,'Medical Examinations'!$A:$J,COLUMN('Medical Examinations'!E1396),FALSE)</f>
        <v>No</v>
      </c>
      <c r="G1397" t="str">
        <f>VLOOKUP($A1397,'Medical Examinations'!$A:$J,COLUMN('Medical Examinations'!F1396),FALSE)</f>
        <v>Yes</v>
      </c>
      <c r="H1397">
        <f>VLOOKUP($A1397,'Medical Examinations'!$A:$J,COLUMN('Medical Examinations'!G1396),FALSE)</f>
        <v>1</v>
      </c>
      <c r="I1397" t="str">
        <f>VLOOKUP($A1397,'Medical Examinations'!$A:$J,COLUMN('Medical Examinations'!H1396),FALSE)</f>
        <v>No</v>
      </c>
      <c r="J1397" t="str">
        <f>VLOOKUP($A1397,'Medical Examinations'!$A:$J,COLUMN('Medical Examinations'!I1396),FALSE)</f>
        <v>Obesity</v>
      </c>
      <c r="K1397" t="str">
        <f>VLOOKUP($A1397,'Medical Examinations'!$A:$J,COLUMN('Medical Examinations'!J1396),FALSE)</f>
        <v>Normal</v>
      </c>
      <c r="L1397" s="30">
        <f>VLOOKUP($A1397,'Hospitalisation Details'!$A:$K,COLUMN('Hospitalisation Details'!J1396),FALSE)</f>
        <v>34191</v>
      </c>
      <c r="M1397" s="23">
        <f>VLOOKUP($A1397,'Hospitalisation Details'!$A:$K,COLUMN('Hospitalisation Details'!F1396),FALSE)</f>
        <v>7650.8</v>
      </c>
      <c r="N1397" t="str">
        <f>VLOOKUP($A1397,'Hospitalisation Details'!$A:$K,COLUMN('Hospitalisation Details'!G1396),FALSE)</f>
        <v>Tier - 2</v>
      </c>
      <c r="O1397" t="str">
        <f>VLOOKUP($A1397,'Hospitalisation Details'!$A:$K,COLUMN('Hospitalisation Details'!H1396),FALSE)</f>
        <v>Tier - 2</v>
      </c>
      <c r="P1397" t="str">
        <f>VLOOKUP($A1397,'Hospitalisation Details'!$A:$K,COLUMN('Hospitalisation Details'!I1396),FALSE)</f>
        <v>R1012</v>
      </c>
      <c r="Q1397">
        <f>VLOOKUP($A1397,'Hospitalisation Details'!$A:$K,COLUMN('Hospitalisation Details'!K1396),FALSE)</f>
        <v>29</v>
      </c>
      <c r="R1397" t="str" cm="1">
        <f t="array" ref="R1397">_xlfn.IFS(
Q1397&lt;=10,"0-10",
Q1397&lt;=20,"11-20",
Q1397&lt;=30,"21-30",
Q1397&lt;=40,"31-40",
Q1397&lt;=50,"41-50",
Q1397&lt;=60,"51-60",
Q1397&lt;=70,"61-70"
)</f>
        <v>21-30</v>
      </c>
      <c r="S1397" t="str">
        <f t="shared" si="21"/>
        <v>No</v>
      </c>
    </row>
    <row r="1398" spans="1:19" ht="15.75" x14ac:dyDescent="0.25">
      <c r="A1398" s="36" t="s">
        <v>1438</v>
      </c>
      <c r="B1398" t="str">
        <f>VLOOKUP(A1398,'Customer Names'!A:E,COLUMN('Customer Names'!D1397),FALSE)</f>
        <v>Ms. Jessica</v>
      </c>
      <c r="C1398">
        <f>VLOOKUP($A1398,'Medical Examinations'!$A:$J,COLUMN('Medical Examinations'!B1397),FALSE)</f>
        <v>41.325000000000003</v>
      </c>
      <c r="D1398">
        <f>VLOOKUP($A1398,'Medical Examinations'!$A:$J,COLUMN('Medical Examinations'!C1397),FALSE)</f>
        <v>5.77</v>
      </c>
      <c r="E1398" t="str">
        <f>VLOOKUP($A1398,'Medical Examinations'!$A:$J,COLUMN('Medical Examinations'!D1397),FALSE)</f>
        <v>No</v>
      </c>
      <c r="F1398" t="str">
        <f>VLOOKUP($A1398,'Medical Examinations'!$A:$J,COLUMN('Medical Examinations'!E1397),FALSE)</f>
        <v>No</v>
      </c>
      <c r="G1398" t="str">
        <f>VLOOKUP($A1398,'Medical Examinations'!$A:$J,COLUMN('Medical Examinations'!F1397),FALSE)</f>
        <v>No</v>
      </c>
      <c r="H1398">
        <f>VLOOKUP($A1398,'Medical Examinations'!$A:$J,COLUMN('Medical Examinations'!G1397),FALSE)</f>
        <v>0</v>
      </c>
      <c r="I1398" t="str">
        <f>VLOOKUP($A1398,'Medical Examinations'!$A:$J,COLUMN('Medical Examinations'!H1397),FALSE)</f>
        <v>No</v>
      </c>
      <c r="J1398" t="str">
        <f>VLOOKUP($A1398,'Medical Examinations'!$A:$J,COLUMN('Medical Examinations'!I1397),FALSE)</f>
        <v>Obesity</v>
      </c>
      <c r="K1398" t="str">
        <f>VLOOKUP($A1398,'Medical Examinations'!$A:$J,COLUMN('Medical Examinations'!J1397),FALSE)</f>
        <v>Prediabetes</v>
      </c>
      <c r="L1398" s="30">
        <f>VLOOKUP($A1398,'Hospitalisation Details'!$A:$K,COLUMN('Hospitalisation Details'!J1397),FALSE)</f>
        <v>29510</v>
      </c>
      <c r="M1398" s="23">
        <f>VLOOKUP($A1398,'Hospitalisation Details'!$A:$K,COLUMN('Hospitalisation Details'!F1397),FALSE)</f>
        <v>7650.77</v>
      </c>
      <c r="N1398" t="str">
        <f>VLOOKUP($A1398,'Hospitalisation Details'!$A:$K,COLUMN('Hospitalisation Details'!G1397),FALSE)</f>
        <v>Tier - 2</v>
      </c>
      <c r="O1398" t="str">
        <f>VLOOKUP($A1398,'Hospitalisation Details'!$A:$K,COLUMN('Hospitalisation Details'!H1397),FALSE)</f>
        <v>Tier - 2</v>
      </c>
      <c r="P1398" t="str">
        <f>VLOOKUP($A1398,'Hospitalisation Details'!$A:$K,COLUMN('Hospitalisation Details'!I1397),FALSE)</f>
        <v>R1024</v>
      </c>
      <c r="Q1398">
        <f>VLOOKUP($A1398,'Hospitalisation Details'!$A:$K,COLUMN('Hospitalisation Details'!K1397),FALSE)</f>
        <v>42</v>
      </c>
      <c r="R1398" t="str" cm="1">
        <f t="array" ref="R1398">_xlfn.IFS(
Q1398&lt;=10,"0-10",
Q1398&lt;=20,"11-20",
Q1398&lt;=30,"21-30",
Q1398&lt;=40,"31-40",
Q1398&lt;=50,"41-50",
Q1398&lt;=60,"51-60",
Q1398&lt;=70,"61-70"
)</f>
        <v>41-50</v>
      </c>
      <c r="S1398" t="str">
        <f t="shared" si="21"/>
        <v>Yes</v>
      </c>
    </row>
    <row r="1399" spans="1:19" ht="15.75" x14ac:dyDescent="0.25">
      <c r="A1399" s="36" t="s">
        <v>1439</v>
      </c>
      <c r="B1399" t="str">
        <f>VLOOKUP(A1399,'Customer Names'!A:E,COLUMN('Customer Names'!D1398),FALSE)</f>
        <v>Mrs. Robyn</v>
      </c>
      <c r="C1399">
        <f>VLOOKUP($A1399,'Medical Examinations'!$A:$J,COLUMN('Medical Examinations'!B1398),FALSE)</f>
        <v>40.31</v>
      </c>
      <c r="D1399">
        <f>VLOOKUP($A1399,'Medical Examinations'!$A:$J,COLUMN('Medical Examinations'!C1398),FALSE)</f>
        <v>5.84</v>
      </c>
      <c r="E1399" t="str">
        <f>VLOOKUP($A1399,'Medical Examinations'!$A:$J,COLUMN('Medical Examinations'!D1398),FALSE)</f>
        <v>No</v>
      </c>
      <c r="F1399" t="str">
        <f>VLOOKUP($A1399,'Medical Examinations'!$A:$J,COLUMN('Medical Examinations'!E1398),FALSE)</f>
        <v>No</v>
      </c>
      <c r="G1399" t="str">
        <f>VLOOKUP($A1399,'Medical Examinations'!$A:$J,COLUMN('Medical Examinations'!F1398),FALSE)</f>
        <v>No</v>
      </c>
      <c r="H1399">
        <f>VLOOKUP($A1399,'Medical Examinations'!$A:$J,COLUMN('Medical Examinations'!G1398),FALSE)</f>
        <v>0</v>
      </c>
      <c r="I1399" t="str">
        <f>VLOOKUP($A1399,'Medical Examinations'!$A:$J,COLUMN('Medical Examinations'!H1398),FALSE)</f>
        <v>No</v>
      </c>
      <c r="J1399" t="str">
        <f>VLOOKUP($A1399,'Medical Examinations'!$A:$J,COLUMN('Medical Examinations'!I1398),FALSE)</f>
        <v>Obesity</v>
      </c>
      <c r="K1399" t="str">
        <f>VLOOKUP($A1399,'Medical Examinations'!$A:$J,COLUMN('Medical Examinations'!J1398),FALSE)</f>
        <v>Prediabetes</v>
      </c>
      <c r="L1399" s="30">
        <f>VLOOKUP($A1399,'Hospitalisation Details'!$A:$K,COLUMN('Hospitalisation Details'!J1398),FALSE)</f>
        <v>36326</v>
      </c>
      <c r="M1399" s="23">
        <f>VLOOKUP($A1399,'Hospitalisation Details'!$A:$K,COLUMN('Hospitalisation Details'!F1398),FALSE)</f>
        <v>7642.05</v>
      </c>
      <c r="N1399" t="str">
        <f>VLOOKUP($A1399,'Hospitalisation Details'!$A:$K,COLUMN('Hospitalisation Details'!G1398),FALSE)</f>
        <v>Tier - 2</v>
      </c>
      <c r="O1399" t="str">
        <f>VLOOKUP($A1399,'Hospitalisation Details'!$A:$K,COLUMN('Hospitalisation Details'!H1398),FALSE)</f>
        <v>Tier - 2</v>
      </c>
      <c r="P1399" t="str">
        <f>VLOOKUP($A1399,'Hospitalisation Details'!$A:$K,COLUMN('Hospitalisation Details'!I1398),FALSE)</f>
        <v>R1026</v>
      </c>
      <c r="Q1399">
        <f>VLOOKUP($A1399,'Hospitalisation Details'!$A:$K,COLUMN('Hospitalisation Details'!K1398),FALSE)</f>
        <v>23</v>
      </c>
      <c r="R1399" t="str" cm="1">
        <f t="array" ref="R1399">_xlfn.IFS(
Q1399&lt;=10,"0-10",
Q1399&lt;=20,"11-20",
Q1399&lt;=30,"21-30",
Q1399&lt;=40,"31-40",
Q1399&lt;=50,"41-50",
Q1399&lt;=60,"51-60",
Q1399&lt;=70,"61-70"
)</f>
        <v>21-30</v>
      </c>
      <c r="S1399" t="str">
        <f t="shared" si="21"/>
        <v>Yes</v>
      </c>
    </row>
    <row r="1400" spans="1:19" ht="15.75" x14ac:dyDescent="0.25">
      <c r="A1400" s="36" t="s">
        <v>1440</v>
      </c>
      <c r="B1400" t="str">
        <f>VLOOKUP(A1400,'Customer Names'!A:E,COLUMN('Customer Names'!D1399),FALSE)</f>
        <v>Ms. Ashley</v>
      </c>
      <c r="C1400">
        <f>VLOOKUP($A1400,'Medical Examinations'!$A:$J,COLUMN('Medical Examinations'!B1399),FALSE)</f>
        <v>29.48</v>
      </c>
      <c r="D1400">
        <f>VLOOKUP($A1400,'Medical Examinations'!$A:$J,COLUMN('Medical Examinations'!C1399),FALSE)</f>
        <v>4.91</v>
      </c>
      <c r="E1400" t="str">
        <f>VLOOKUP($A1400,'Medical Examinations'!$A:$J,COLUMN('Medical Examinations'!D1399),FALSE)</f>
        <v>No</v>
      </c>
      <c r="F1400" t="str">
        <f>VLOOKUP($A1400,'Medical Examinations'!$A:$J,COLUMN('Medical Examinations'!E1399),FALSE)</f>
        <v>No</v>
      </c>
      <c r="G1400" t="str">
        <f>VLOOKUP($A1400,'Medical Examinations'!$A:$J,COLUMN('Medical Examinations'!F1399),FALSE)</f>
        <v>No</v>
      </c>
      <c r="H1400">
        <f>VLOOKUP($A1400,'Medical Examinations'!$A:$J,COLUMN('Medical Examinations'!G1399),FALSE)</f>
        <v>0</v>
      </c>
      <c r="I1400" t="str">
        <f>VLOOKUP($A1400,'Medical Examinations'!$A:$J,COLUMN('Medical Examinations'!H1399),FALSE)</f>
        <v>No</v>
      </c>
      <c r="J1400" t="str">
        <f>VLOOKUP($A1400,'Medical Examinations'!$A:$J,COLUMN('Medical Examinations'!I1399),FALSE)</f>
        <v>Overweight</v>
      </c>
      <c r="K1400" t="str">
        <f>VLOOKUP($A1400,'Medical Examinations'!$A:$J,COLUMN('Medical Examinations'!J1399),FALSE)</f>
        <v>Normal</v>
      </c>
      <c r="L1400" s="30">
        <f>VLOOKUP($A1400,'Hospitalisation Details'!$A:$K,COLUMN('Hospitalisation Details'!J1399),FALSE)</f>
        <v>29426</v>
      </c>
      <c r="M1400" s="23">
        <f>VLOOKUP($A1400,'Hospitalisation Details'!$A:$K,COLUMN('Hospitalisation Details'!F1399),FALSE)</f>
        <v>7640.31</v>
      </c>
      <c r="N1400" t="str">
        <f>VLOOKUP($A1400,'Hospitalisation Details'!$A:$K,COLUMN('Hospitalisation Details'!G1399),FALSE)</f>
        <v>Tier - 2</v>
      </c>
      <c r="O1400" t="str">
        <f>VLOOKUP($A1400,'Hospitalisation Details'!$A:$K,COLUMN('Hospitalisation Details'!H1399),FALSE)</f>
        <v>Tier - 1</v>
      </c>
      <c r="P1400" t="str">
        <f>VLOOKUP($A1400,'Hospitalisation Details'!$A:$K,COLUMN('Hospitalisation Details'!I1399),FALSE)</f>
        <v>R1013</v>
      </c>
      <c r="Q1400">
        <f>VLOOKUP($A1400,'Hospitalisation Details'!$A:$K,COLUMN('Hospitalisation Details'!K1399),FALSE)</f>
        <v>42</v>
      </c>
      <c r="R1400" t="str" cm="1">
        <f t="array" ref="R1400">_xlfn.IFS(
Q1400&lt;=10,"0-10",
Q1400&lt;=20,"11-20",
Q1400&lt;=30,"21-30",
Q1400&lt;=40,"31-40",
Q1400&lt;=50,"41-50",
Q1400&lt;=60,"51-60",
Q1400&lt;=70,"61-70"
)</f>
        <v>41-50</v>
      </c>
      <c r="S1400" t="str">
        <f t="shared" si="21"/>
        <v>No</v>
      </c>
    </row>
    <row r="1401" spans="1:19" ht="15.75" x14ac:dyDescent="0.25">
      <c r="A1401" s="36" t="s">
        <v>1441</v>
      </c>
      <c r="B1401" t="str">
        <f>VLOOKUP(A1401,'Customer Names'!A:E,COLUMN('Customer Names'!D1400),FALSE)</f>
        <v>Ms. Dana</v>
      </c>
      <c r="C1401">
        <f>VLOOKUP($A1401,'Medical Examinations'!$A:$J,COLUMN('Medical Examinations'!B1400),FALSE)</f>
        <v>33.155000000000001</v>
      </c>
      <c r="D1401">
        <f>VLOOKUP($A1401,'Medical Examinations'!$A:$J,COLUMN('Medical Examinations'!C1400),FALSE)</f>
        <v>5.07</v>
      </c>
      <c r="E1401" t="str">
        <f>VLOOKUP($A1401,'Medical Examinations'!$A:$J,COLUMN('Medical Examinations'!D1400),FALSE)</f>
        <v>No</v>
      </c>
      <c r="F1401" t="str">
        <f>VLOOKUP($A1401,'Medical Examinations'!$A:$J,COLUMN('Medical Examinations'!E1400),FALSE)</f>
        <v>No</v>
      </c>
      <c r="G1401" t="str">
        <f>VLOOKUP($A1401,'Medical Examinations'!$A:$J,COLUMN('Medical Examinations'!F1400),FALSE)</f>
        <v>No</v>
      </c>
      <c r="H1401">
        <f>VLOOKUP($A1401,'Medical Examinations'!$A:$J,COLUMN('Medical Examinations'!G1400),FALSE)</f>
        <v>0</v>
      </c>
      <c r="I1401" t="str">
        <f>VLOOKUP($A1401,'Medical Examinations'!$A:$J,COLUMN('Medical Examinations'!H1400),FALSE)</f>
        <v>No</v>
      </c>
      <c r="J1401" t="str">
        <f>VLOOKUP($A1401,'Medical Examinations'!$A:$J,COLUMN('Medical Examinations'!I1400),FALSE)</f>
        <v>Obesity</v>
      </c>
      <c r="K1401" t="str">
        <f>VLOOKUP($A1401,'Medical Examinations'!$A:$J,COLUMN('Medical Examinations'!J1400),FALSE)</f>
        <v>Normal</v>
      </c>
      <c r="L1401" s="30">
        <f>VLOOKUP($A1401,'Hospitalisation Details'!$A:$K,COLUMN('Hospitalisation Details'!J1400),FALSE)</f>
        <v>29392</v>
      </c>
      <c r="M1401" s="23">
        <f>VLOOKUP($A1401,'Hospitalisation Details'!$A:$K,COLUMN('Hospitalisation Details'!F1400),FALSE)</f>
        <v>7639.42</v>
      </c>
      <c r="N1401" t="str">
        <f>VLOOKUP($A1401,'Hospitalisation Details'!$A:$K,COLUMN('Hospitalisation Details'!G1400),FALSE)</f>
        <v>Tier - 2</v>
      </c>
      <c r="O1401" t="str">
        <f>VLOOKUP($A1401,'Hospitalisation Details'!$A:$K,COLUMN('Hospitalisation Details'!H1400),FALSE)</f>
        <v>Tier - 2</v>
      </c>
      <c r="P1401" t="str">
        <f>VLOOKUP($A1401,'Hospitalisation Details'!$A:$K,COLUMN('Hospitalisation Details'!I1400),FALSE)</f>
        <v>R1024</v>
      </c>
      <c r="Q1401">
        <f>VLOOKUP($A1401,'Hospitalisation Details'!$A:$K,COLUMN('Hospitalisation Details'!K1400),FALSE)</f>
        <v>42</v>
      </c>
      <c r="R1401" t="str" cm="1">
        <f t="array" ref="R1401">_xlfn.IFS(
Q1401&lt;=10,"0-10",
Q1401&lt;=20,"11-20",
Q1401&lt;=30,"21-30",
Q1401&lt;=40,"31-40",
Q1401&lt;=50,"41-50",
Q1401&lt;=60,"51-60",
Q1401&lt;=70,"61-70"
)</f>
        <v>41-50</v>
      </c>
      <c r="S1401" t="str">
        <f t="shared" si="21"/>
        <v>No</v>
      </c>
    </row>
    <row r="1402" spans="1:19" ht="15.75" x14ac:dyDescent="0.25">
      <c r="A1402" s="36" t="s">
        <v>1442</v>
      </c>
      <c r="B1402" t="str">
        <f>VLOOKUP(A1402,'Customer Names'!A:E,COLUMN('Customer Names'!D1401),FALSE)</f>
        <v>Ms. Jessica</v>
      </c>
      <c r="C1402">
        <f>VLOOKUP($A1402,'Medical Examinations'!$A:$J,COLUMN('Medical Examinations'!B1401),FALSE)</f>
        <v>42.85</v>
      </c>
      <c r="D1402">
        <f>VLOOKUP($A1402,'Medical Examinations'!$A:$J,COLUMN('Medical Examinations'!C1401),FALSE)</f>
        <v>5.81</v>
      </c>
      <c r="E1402" t="str">
        <f>VLOOKUP($A1402,'Medical Examinations'!$A:$J,COLUMN('Medical Examinations'!D1401),FALSE)</f>
        <v>Yes</v>
      </c>
      <c r="F1402" t="str">
        <f>VLOOKUP($A1402,'Medical Examinations'!$A:$J,COLUMN('Medical Examinations'!E1401),FALSE)</f>
        <v>No</v>
      </c>
      <c r="G1402" t="str">
        <f>VLOOKUP($A1402,'Medical Examinations'!$A:$J,COLUMN('Medical Examinations'!F1401),FALSE)</f>
        <v>No</v>
      </c>
      <c r="H1402">
        <f>VLOOKUP($A1402,'Medical Examinations'!$A:$J,COLUMN('Medical Examinations'!G1401),FALSE)</f>
        <v>0</v>
      </c>
      <c r="I1402" t="str">
        <f>VLOOKUP($A1402,'Medical Examinations'!$A:$J,COLUMN('Medical Examinations'!H1401),FALSE)</f>
        <v>No</v>
      </c>
      <c r="J1402" t="str">
        <f>VLOOKUP($A1402,'Medical Examinations'!$A:$J,COLUMN('Medical Examinations'!I1401),FALSE)</f>
        <v>Obesity</v>
      </c>
      <c r="K1402" t="str">
        <f>VLOOKUP($A1402,'Medical Examinations'!$A:$J,COLUMN('Medical Examinations'!J1401),FALSE)</f>
        <v>Prediabetes</v>
      </c>
      <c r="L1402" s="30">
        <f>VLOOKUP($A1402,'Hospitalisation Details'!$A:$K,COLUMN('Hospitalisation Details'!J1401),FALSE)</f>
        <v>37238</v>
      </c>
      <c r="M1402" s="23">
        <f>VLOOKUP($A1402,'Hospitalisation Details'!$A:$K,COLUMN('Hospitalisation Details'!F1401),FALSE)</f>
        <v>7636.92</v>
      </c>
      <c r="N1402" t="str">
        <f>VLOOKUP($A1402,'Hospitalisation Details'!$A:$K,COLUMN('Hospitalisation Details'!G1401),FALSE)</f>
        <v>Tier - 2</v>
      </c>
      <c r="O1402" t="str">
        <f>VLOOKUP($A1402,'Hospitalisation Details'!$A:$K,COLUMN('Hospitalisation Details'!H1401),FALSE)</f>
        <v>Tier - 3</v>
      </c>
      <c r="P1402" t="str">
        <f>VLOOKUP($A1402,'Hospitalisation Details'!$A:$K,COLUMN('Hospitalisation Details'!I1401),FALSE)</f>
        <v>R1012</v>
      </c>
      <c r="Q1402">
        <f>VLOOKUP($A1402,'Hospitalisation Details'!$A:$K,COLUMN('Hospitalisation Details'!K1401),FALSE)</f>
        <v>21</v>
      </c>
      <c r="R1402" t="str" cm="1">
        <f t="array" ref="R1402">_xlfn.IFS(
Q1402&lt;=10,"0-10",
Q1402&lt;=20,"11-20",
Q1402&lt;=30,"21-30",
Q1402&lt;=40,"31-40",
Q1402&lt;=50,"41-50",
Q1402&lt;=60,"51-60",
Q1402&lt;=70,"61-70"
)</f>
        <v>21-30</v>
      </c>
      <c r="S1402" t="str">
        <f t="shared" si="21"/>
        <v>Yes</v>
      </c>
    </row>
    <row r="1403" spans="1:19" ht="15.75" x14ac:dyDescent="0.25">
      <c r="A1403" s="36" t="s">
        <v>1443</v>
      </c>
      <c r="B1403" t="str">
        <f>VLOOKUP(A1403,'Customer Names'!A:E,COLUMN('Customer Names'!D1402),FALSE)</f>
        <v>Ms. Lindsey</v>
      </c>
      <c r="C1403">
        <f>VLOOKUP($A1403,'Medical Examinations'!$A:$J,COLUMN('Medical Examinations'!B1402),FALSE)</f>
        <v>32.340000000000003</v>
      </c>
      <c r="D1403">
        <f>VLOOKUP($A1403,'Medical Examinations'!$A:$J,COLUMN('Medical Examinations'!C1402),FALSE)</f>
        <v>11.2</v>
      </c>
      <c r="E1403" t="str">
        <f>VLOOKUP($A1403,'Medical Examinations'!$A:$J,COLUMN('Medical Examinations'!D1402),FALSE)</f>
        <v>No</v>
      </c>
      <c r="F1403" t="str">
        <f>VLOOKUP($A1403,'Medical Examinations'!$A:$J,COLUMN('Medical Examinations'!E1402),FALSE)</f>
        <v>No</v>
      </c>
      <c r="G1403" t="str">
        <f>VLOOKUP($A1403,'Medical Examinations'!$A:$J,COLUMN('Medical Examinations'!F1402),FALSE)</f>
        <v>No</v>
      </c>
      <c r="H1403">
        <f>VLOOKUP($A1403,'Medical Examinations'!$A:$J,COLUMN('Medical Examinations'!G1402),FALSE)</f>
        <v>0</v>
      </c>
      <c r="I1403" t="str">
        <f>VLOOKUP($A1403,'Medical Examinations'!$A:$J,COLUMN('Medical Examinations'!H1402),FALSE)</f>
        <v>No</v>
      </c>
      <c r="J1403" t="str">
        <f>VLOOKUP($A1403,'Medical Examinations'!$A:$J,COLUMN('Medical Examinations'!I1402),FALSE)</f>
        <v>Obesity</v>
      </c>
      <c r="K1403" t="str">
        <f>VLOOKUP($A1403,'Medical Examinations'!$A:$J,COLUMN('Medical Examinations'!J1402),FALSE)</f>
        <v>Diabetes</v>
      </c>
      <c r="L1403" s="30">
        <f>VLOOKUP($A1403,'Hospitalisation Details'!$A:$K,COLUMN('Hospitalisation Details'!J1402),FALSE)</f>
        <v>28726</v>
      </c>
      <c r="M1403" s="23">
        <f>VLOOKUP($A1403,'Hospitalisation Details'!$A:$K,COLUMN('Hospitalisation Details'!F1402),FALSE)</f>
        <v>7633.72</v>
      </c>
      <c r="N1403" t="str">
        <f>VLOOKUP($A1403,'Hospitalisation Details'!$A:$K,COLUMN('Hospitalisation Details'!G1402),FALSE)</f>
        <v>Tier - 2</v>
      </c>
      <c r="O1403" t="str">
        <f>VLOOKUP($A1403,'Hospitalisation Details'!$A:$K,COLUMN('Hospitalisation Details'!H1402),FALSE)</f>
        <v>Tier - 1</v>
      </c>
      <c r="P1403" t="str">
        <f>VLOOKUP($A1403,'Hospitalisation Details'!$A:$K,COLUMN('Hospitalisation Details'!I1402),FALSE)</f>
        <v>R1013</v>
      </c>
      <c r="Q1403">
        <f>VLOOKUP($A1403,'Hospitalisation Details'!$A:$K,COLUMN('Hospitalisation Details'!K1402),FALSE)</f>
        <v>44</v>
      </c>
      <c r="R1403" t="str" cm="1">
        <f t="array" ref="R1403">_xlfn.IFS(
Q1403&lt;=10,"0-10",
Q1403&lt;=20,"11-20",
Q1403&lt;=30,"21-30",
Q1403&lt;=40,"31-40",
Q1403&lt;=50,"41-50",
Q1403&lt;=60,"51-60",
Q1403&lt;=70,"61-70"
)</f>
        <v>41-50</v>
      </c>
      <c r="S1403" t="str">
        <f t="shared" si="21"/>
        <v>Yes</v>
      </c>
    </row>
    <row r="1404" spans="1:19" ht="15.75" x14ac:dyDescent="0.25">
      <c r="A1404" s="36" t="s">
        <v>1444</v>
      </c>
      <c r="B1404" t="str">
        <f>VLOOKUP(A1404,'Customer Names'!A:E,COLUMN('Customer Names'!D1403),FALSE)</f>
        <v>Ms. Kelly</v>
      </c>
      <c r="C1404">
        <f>VLOOKUP($A1404,'Medical Examinations'!$A:$J,COLUMN('Medical Examinations'!B1403),FALSE)</f>
        <v>27.5</v>
      </c>
      <c r="D1404">
        <f>VLOOKUP($A1404,'Medical Examinations'!$A:$J,COLUMN('Medical Examinations'!C1403),FALSE)</f>
        <v>10.75</v>
      </c>
      <c r="E1404" t="str">
        <f>VLOOKUP($A1404,'Medical Examinations'!$A:$J,COLUMN('Medical Examinations'!D1403),FALSE)</f>
        <v>No</v>
      </c>
      <c r="F1404" t="str">
        <f>VLOOKUP($A1404,'Medical Examinations'!$A:$J,COLUMN('Medical Examinations'!E1403),FALSE)</f>
        <v>No</v>
      </c>
      <c r="G1404" t="str">
        <f>VLOOKUP($A1404,'Medical Examinations'!$A:$J,COLUMN('Medical Examinations'!F1403),FALSE)</f>
        <v>No</v>
      </c>
      <c r="H1404">
        <f>VLOOKUP($A1404,'Medical Examinations'!$A:$J,COLUMN('Medical Examinations'!G1403),FALSE)</f>
        <v>0</v>
      </c>
      <c r="I1404" t="str">
        <f>VLOOKUP($A1404,'Medical Examinations'!$A:$J,COLUMN('Medical Examinations'!H1403),FALSE)</f>
        <v>No</v>
      </c>
      <c r="J1404" t="str">
        <f>VLOOKUP($A1404,'Medical Examinations'!$A:$J,COLUMN('Medical Examinations'!I1403),FALSE)</f>
        <v>Overweight</v>
      </c>
      <c r="K1404" t="str">
        <f>VLOOKUP($A1404,'Medical Examinations'!$A:$J,COLUMN('Medical Examinations'!J1403),FALSE)</f>
        <v>Diabetes</v>
      </c>
      <c r="L1404" s="30">
        <f>VLOOKUP($A1404,'Hospitalisation Details'!$A:$K,COLUMN('Hospitalisation Details'!J1403),FALSE)</f>
        <v>28823</v>
      </c>
      <c r="M1404" s="23">
        <f>VLOOKUP($A1404,'Hospitalisation Details'!$A:$K,COLUMN('Hospitalisation Details'!F1403),FALSE)</f>
        <v>7626.99</v>
      </c>
      <c r="N1404" t="str">
        <f>VLOOKUP($A1404,'Hospitalisation Details'!$A:$K,COLUMN('Hospitalisation Details'!G1403),FALSE)</f>
        <v>Tier - 2</v>
      </c>
      <c r="O1404" t="str">
        <f>VLOOKUP($A1404,'Hospitalisation Details'!$A:$K,COLUMN('Hospitalisation Details'!H1403),FALSE)</f>
        <v>Tier - 2</v>
      </c>
      <c r="P1404" t="str">
        <f>VLOOKUP($A1404,'Hospitalisation Details'!$A:$K,COLUMN('Hospitalisation Details'!I1403),FALSE)</f>
        <v>R1011</v>
      </c>
      <c r="Q1404">
        <f>VLOOKUP($A1404,'Hospitalisation Details'!$A:$K,COLUMN('Hospitalisation Details'!K1403),FALSE)</f>
        <v>44</v>
      </c>
      <c r="R1404" t="str" cm="1">
        <f t="array" ref="R1404">_xlfn.IFS(
Q1404&lt;=10,"0-10",
Q1404&lt;=20,"11-20",
Q1404&lt;=30,"21-30",
Q1404&lt;=40,"31-40",
Q1404&lt;=50,"41-50",
Q1404&lt;=60,"51-60",
Q1404&lt;=70,"61-70"
)</f>
        <v>41-50</v>
      </c>
      <c r="S1404" t="str">
        <f t="shared" si="21"/>
        <v>Yes</v>
      </c>
    </row>
    <row r="1405" spans="1:19" ht="15.75" x14ac:dyDescent="0.25">
      <c r="A1405" s="36" t="s">
        <v>1445</v>
      </c>
      <c r="B1405" t="str">
        <f>VLOOKUP(A1405,'Customer Names'!A:E,COLUMN('Customer Names'!D1404),FALSE)</f>
        <v>Ms. Brooke</v>
      </c>
      <c r="C1405">
        <f>VLOOKUP($A1405,'Medical Examinations'!$A:$J,COLUMN('Medical Examinations'!B1404),FALSE)</f>
        <v>25.8</v>
      </c>
      <c r="D1405">
        <f>VLOOKUP($A1405,'Medical Examinations'!$A:$J,COLUMN('Medical Examinations'!C1404),FALSE)</f>
        <v>7.8</v>
      </c>
      <c r="E1405" t="str">
        <f>VLOOKUP($A1405,'Medical Examinations'!$A:$J,COLUMN('Medical Examinations'!D1404),FALSE)</f>
        <v>No</v>
      </c>
      <c r="F1405" t="str">
        <f>VLOOKUP($A1405,'Medical Examinations'!$A:$J,COLUMN('Medical Examinations'!E1404),FALSE)</f>
        <v>No</v>
      </c>
      <c r="G1405" t="str">
        <f>VLOOKUP($A1405,'Medical Examinations'!$A:$J,COLUMN('Medical Examinations'!F1404),FALSE)</f>
        <v>No</v>
      </c>
      <c r="H1405">
        <f>VLOOKUP($A1405,'Medical Examinations'!$A:$J,COLUMN('Medical Examinations'!G1404),FALSE)</f>
        <v>0</v>
      </c>
      <c r="I1405" t="str">
        <f>VLOOKUP($A1405,'Medical Examinations'!$A:$J,COLUMN('Medical Examinations'!H1404),FALSE)</f>
        <v>No</v>
      </c>
      <c r="J1405" t="str">
        <f>VLOOKUP($A1405,'Medical Examinations'!$A:$J,COLUMN('Medical Examinations'!I1404),FALSE)</f>
        <v>Overweight</v>
      </c>
      <c r="K1405" t="str">
        <f>VLOOKUP($A1405,'Medical Examinations'!$A:$J,COLUMN('Medical Examinations'!J1404),FALSE)</f>
        <v>Diabetes</v>
      </c>
      <c r="L1405" s="30">
        <f>VLOOKUP($A1405,'Hospitalisation Details'!$A:$K,COLUMN('Hospitalisation Details'!J1404),FALSE)</f>
        <v>28800</v>
      </c>
      <c r="M1405" s="23">
        <f>VLOOKUP($A1405,'Hospitalisation Details'!$A:$K,COLUMN('Hospitalisation Details'!F1404),FALSE)</f>
        <v>7624.63</v>
      </c>
      <c r="N1405" t="str">
        <f>VLOOKUP($A1405,'Hospitalisation Details'!$A:$K,COLUMN('Hospitalisation Details'!G1404),FALSE)</f>
        <v>Tier - 2</v>
      </c>
      <c r="O1405" t="str">
        <f>VLOOKUP($A1405,'Hospitalisation Details'!$A:$K,COLUMN('Hospitalisation Details'!H1404),FALSE)</f>
        <v>Tier - 1</v>
      </c>
      <c r="P1405" t="str">
        <f>VLOOKUP($A1405,'Hospitalisation Details'!$A:$K,COLUMN('Hospitalisation Details'!I1404),FALSE)</f>
        <v>R1011</v>
      </c>
      <c r="Q1405">
        <f>VLOOKUP($A1405,'Hospitalisation Details'!$A:$K,COLUMN('Hospitalisation Details'!K1404),FALSE)</f>
        <v>44</v>
      </c>
      <c r="R1405" t="str" cm="1">
        <f t="array" ref="R1405">_xlfn.IFS(
Q1405&lt;=10,"0-10",
Q1405&lt;=20,"11-20",
Q1405&lt;=30,"21-30",
Q1405&lt;=40,"31-40",
Q1405&lt;=50,"41-50",
Q1405&lt;=60,"51-60",
Q1405&lt;=70,"61-70"
)</f>
        <v>41-50</v>
      </c>
      <c r="S1405" t="str">
        <f t="shared" si="21"/>
        <v>Yes</v>
      </c>
    </row>
    <row r="1406" spans="1:19" ht="15.75" x14ac:dyDescent="0.25">
      <c r="A1406" s="36" t="s">
        <v>1446</v>
      </c>
      <c r="B1406" t="str">
        <f>VLOOKUP(A1406,'Customer Names'!A:E,COLUMN('Customer Names'!D1405),FALSE)</f>
        <v>Ms. Katelyn</v>
      </c>
      <c r="C1406">
        <f>VLOOKUP($A1406,'Medical Examinations'!$A:$J,COLUMN('Medical Examinations'!B1405),FALSE)</f>
        <v>25</v>
      </c>
      <c r="D1406">
        <f>VLOOKUP($A1406,'Medical Examinations'!$A:$J,COLUMN('Medical Examinations'!C1405),FALSE)</f>
        <v>7.04</v>
      </c>
      <c r="E1406" t="str">
        <f>VLOOKUP($A1406,'Medical Examinations'!$A:$J,COLUMN('Medical Examinations'!D1405),FALSE)</f>
        <v>No</v>
      </c>
      <c r="F1406" t="str">
        <f>VLOOKUP($A1406,'Medical Examinations'!$A:$J,COLUMN('Medical Examinations'!E1405),FALSE)</f>
        <v>No</v>
      </c>
      <c r="G1406" t="str">
        <f>VLOOKUP($A1406,'Medical Examinations'!$A:$J,COLUMN('Medical Examinations'!F1405),FALSE)</f>
        <v>No</v>
      </c>
      <c r="H1406">
        <f>VLOOKUP($A1406,'Medical Examinations'!$A:$J,COLUMN('Medical Examinations'!G1405),FALSE)</f>
        <v>0</v>
      </c>
      <c r="I1406" t="str">
        <f>VLOOKUP($A1406,'Medical Examinations'!$A:$J,COLUMN('Medical Examinations'!H1405),FALSE)</f>
        <v>No</v>
      </c>
      <c r="J1406" t="str">
        <f>VLOOKUP($A1406,'Medical Examinations'!$A:$J,COLUMN('Medical Examinations'!I1405),FALSE)</f>
        <v>Overweight</v>
      </c>
      <c r="K1406" t="str">
        <f>VLOOKUP($A1406,'Medical Examinations'!$A:$J,COLUMN('Medical Examinations'!J1405),FALSE)</f>
        <v>Diabetes</v>
      </c>
      <c r="L1406" s="30">
        <f>VLOOKUP($A1406,'Hospitalisation Details'!$A:$K,COLUMN('Hospitalisation Details'!J1405),FALSE)</f>
        <v>28822</v>
      </c>
      <c r="M1406" s="23">
        <f>VLOOKUP($A1406,'Hospitalisation Details'!$A:$K,COLUMN('Hospitalisation Details'!F1405),FALSE)</f>
        <v>7623.52</v>
      </c>
      <c r="N1406" t="str">
        <f>VLOOKUP($A1406,'Hospitalisation Details'!$A:$K,COLUMN('Hospitalisation Details'!G1405),FALSE)</f>
        <v>Tier - 2</v>
      </c>
      <c r="O1406" t="str">
        <f>VLOOKUP($A1406,'Hospitalisation Details'!$A:$K,COLUMN('Hospitalisation Details'!H1405),FALSE)</f>
        <v>Tier - 1</v>
      </c>
      <c r="P1406" t="str">
        <f>VLOOKUP($A1406,'Hospitalisation Details'!$A:$K,COLUMN('Hospitalisation Details'!I1405),FALSE)</f>
        <v>R1011</v>
      </c>
      <c r="Q1406">
        <f>VLOOKUP($A1406,'Hospitalisation Details'!$A:$K,COLUMN('Hospitalisation Details'!K1405),FALSE)</f>
        <v>44</v>
      </c>
      <c r="R1406" t="str" cm="1">
        <f t="array" ref="R1406">_xlfn.IFS(
Q1406&lt;=10,"0-10",
Q1406&lt;=20,"11-20",
Q1406&lt;=30,"21-30",
Q1406&lt;=40,"31-40",
Q1406&lt;=50,"41-50",
Q1406&lt;=60,"51-60",
Q1406&lt;=70,"61-70"
)</f>
        <v>41-50</v>
      </c>
      <c r="S1406" t="str">
        <f t="shared" si="21"/>
        <v>Yes</v>
      </c>
    </row>
    <row r="1407" spans="1:19" ht="15.75" x14ac:dyDescent="0.25">
      <c r="A1407" s="36" t="s">
        <v>1447</v>
      </c>
      <c r="B1407" t="str">
        <f>VLOOKUP(A1407,'Customer Names'!A:E,COLUMN('Customer Names'!D1406),FALSE)</f>
        <v>Mr. Adam</v>
      </c>
      <c r="C1407">
        <f>VLOOKUP($A1407,'Medical Examinations'!$A:$J,COLUMN('Medical Examinations'!B1406),FALSE)</f>
        <v>41.2</v>
      </c>
      <c r="D1407">
        <f>VLOOKUP($A1407,'Medical Examinations'!$A:$J,COLUMN('Medical Examinations'!C1406),FALSE)</f>
        <v>4.18</v>
      </c>
      <c r="E1407" t="str">
        <f>VLOOKUP($A1407,'Medical Examinations'!$A:$J,COLUMN('Medical Examinations'!D1406),FALSE)</f>
        <v>Yes</v>
      </c>
      <c r="F1407" t="str">
        <f>VLOOKUP($A1407,'Medical Examinations'!$A:$J,COLUMN('Medical Examinations'!E1406),FALSE)</f>
        <v>No</v>
      </c>
      <c r="G1407" t="str">
        <f>VLOOKUP($A1407,'Medical Examinations'!$A:$J,COLUMN('Medical Examinations'!F1406),FALSE)</f>
        <v>No</v>
      </c>
      <c r="H1407">
        <f>VLOOKUP($A1407,'Medical Examinations'!$A:$J,COLUMN('Medical Examinations'!G1406),FALSE)</f>
        <v>0</v>
      </c>
      <c r="I1407" t="str">
        <f>VLOOKUP($A1407,'Medical Examinations'!$A:$J,COLUMN('Medical Examinations'!H1406),FALSE)</f>
        <v>No</v>
      </c>
      <c r="J1407" t="str">
        <f>VLOOKUP($A1407,'Medical Examinations'!$A:$J,COLUMN('Medical Examinations'!I1406),FALSE)</f>
        <v>Obesity</v>
      </c>
      <c r="K1407" t="str">
        <f>VLOOKUP($A1407,'Medical Examinations'!$A:$J,COLUMN('Medical Examinations'!J1406),FALSE)</f>
        <v>Normal</v>
      </c>
      <c r="L1407" s="30">
        <f>VLOOKUP($A1407,'Hospitalisation Details'!$A:$K,COLUMN('Hospitalisation Details'!J1406),FALSE)</f>
        <v>35325</v>
      </c>
      <c r="M1407" s="23">
        <f>VLOOKUP($A1407,'Hospitalisation Details'!$A:$K,COLUMN('Hospitalisation Details'!F1406),FALSE)</f>
        <v>7623.13</v>
      </c>
      <c r="N1407" t="str">
        <f>VLOOKUP($A1407,'Hospitalisation Details'!$A:$K,COLUMN('Hospitalisation Details'!G1406),FALSE)</f>
        <v>Tier - 2</v>
      </c>
      <c r="O1407" t="str">
        <f>VLOOKUP($A1407,'Hospitalisation Details'!$A:$K,COLUMN('Hospitalisation Details'!H1406),FALSE)</f>
        <v>Tier - 3</v>
      </c>
      <c r="P1407" t="str">
        <f>VLOOKUP($A1407,'Hospitalisation Details'!$A:$K,COLUMN('Hospitalisation Details'!I1406),FALSE)</f>
        <v>R1011</v>
      </c>
      <c r="Q1407">
        <f>VLOOKUP($A1407,'Hospitalisation Details'!$A:$K,COLUMN('Hospitalisation Details'!K1406),FALSE)</f>
        <v>26</v>
      </c>
      <c r="R1407" t="str" cm="1">
        <f t="array" ref="R1407">_xlfn.IFS(
Q1407&lt;=10,"0-10",
Q1407&lt;=20,"11-20",
Q1407&lt;=30,"21-30",
Q1407&lt;=40,"31-40",
Q1407&lt;=50,"41-50",
Q1407&lt;=60,"51-60",
Q1407&lt;=70,"61-70"
)</f>
        <v>21-30</v>
      </c>
      <c r="S1407" t="str">
        <f t="shared" si="21"/>
        <v>No</v>
      </c>
    </row>
    <row r="1408" spans="1:19" ht="15.75" x14ac:dyDescent="0.25">
      <c r="A1408" s="36" t="s">
        <v>1448</v>
      </c>
      <c r="B1408" t="str">
        <f>VLOOKUP(A1408,'Customer Names'!A:E,COLUMN('Customer Names'!D1407),FALSE)</f>
        <v>Ms. Dana</v>
      </c>
      <c r="C1408">
        <f>VLOOKUP($A1408,'Medical Examinations'!$A:$J,COLUMN('Medical Examinations'!B1407),FALSE)</f>
        <v>17.78</v>
      </c>
      <c r="D1408">
        <f>VLOOKUP($A1408,'Medical Examinations'!$A:$J,COLUMN('Medical Examinations'!C1407),FALSE)</f>
        <v>8.19</v>
      </c>
      <c r="E1408" t="str">
        <f>VLOOKUP($A1408,'Medical Examinations'!$A:$J,COLUMN('Medical Examinations'!D1407),FALSE)</f>
        <v>No</v>
      </c>
      <c r="F1408" t="str">
        <f>VLOOKUP($A1408,'Medical Examinations'!$A:$J,COLUMN('Medical Examinations'!E1407),FALSE)</f>
        <v>No</v>
      </c>
      <c r="G1408" t="str">
        <f>VLOOKUP($A1408,'Medical Examinations'!$A:$J,COLUMN('Medical Examinations'!F1407),FALSE)</f>
        <v>No</v>
      </c>
      <c r="H1408">
        <f>VLOOKUP($A1408,'Medical Examinations'!$A:$J,COLUMN('Medical Examinations'!G1407),FALSE)</f>
        <v>0</v>
      </c>
      <c r="I1408" t="str">
        <f>VLOOKUP($A1408,'Medical Examinations'!$A:$J,COLUMN('Medical Examinations'!H1407),FALSE)</f>
        <v>No</v>
      </c>
      <c r="J1408" t="str">
        <f>VLOOKUP($A1408,'Medical Examinations'!$A:$J,COLUMN('Medical Examinations'!I1407),FALSE)</f>
        <v>Underweight</v>
      </c>
      <c r="K1408" t="str">
        <f>VLOOKUP($A1408,'Medical Examinations'!$A:$J,COLUMN('Medical Examinations'!J1407),FALSE)</f>
        <v>Diabetes</v>
      </c>
      <c r="L1408" s="30">
        <f>VLOOKUP($A1408,'Hospitalisation Details'!$A:$K,COLUMN('Hospitalisation Details'!J1407),FALSE)</f>
        <v>25022</v>
      </c>
      <c r="M1408" s="23">
        <f>VLOOKUP($A1408,'Hospitalisation Details'!$A:$K,COLUMN('Hospitalisation Details'!F1407),FALSE)</f>
        <v>7609.6</v>
      </c>
      <c r="N1408" t="str">
        <f>VLOOKUP($A1408,'Hospitalisation Details'!$A:$K,COLUMN('Hospitalisation Details'!G1407),FALSE)</f>
        <v>Tier - 3</v>
      </c>
      <c r="O1408" t="str">
        <f>VLOOKUP($A1408,'Hospitalisation Details'!$A:$K,COLUMN('Hospitalisation Details'!H1407),FALSE)</f>
        <v>Tier - 2</v>
      </c>
      <c r="P1408" t="str">
        <f>VLOOKUP($A1408,'Hospitalisation Details'!$A:$K,COLUMN('Hospitalisation Details'!I1407),FALSE)</f>
        <v>R1012</v>
      </c>
      <c r="Q1408">
        <f>VLOOKUP($A1408,'Hospitalisation Details'!$A:$K,COLUMN('Hospitalisation Details'!K1407),FALSE)</f>
        <v>54</v>
      </c>
      <c r="R1408" t="str" cm="1">
        <f t="array" ref="R1408">_xlfn.IFS(
Q1408&lt;=10,"0-10",
Q1408&lt;=20,"11-20",
Q1408&lt;=30,"21-30",
Q1408&lt;=40,"31-40",
Q1408&lt;=50,"41-50",
Q1408&lt;=60,"51-60",
Q1408&lt;=70,"61-70"
)</f>
        <v>51-60</v>
      </c>
      <c r="S1408" t="str">
        <f t="shared" si="21"/>
        <v>Yes</v>
      </c>
    </row>
    <row r="1409" spans="1:19" ht="15.75" x14ac:dyDescent="0.25">
      <c r="A1409" s="36" t="s">
        <v>1449</v>
      </c>
      <c r="B1409" t="str">
        <f>VLOOKUP(A1409,'Customer Names'!A:E,COLUMN('Customer Names'!D1408),FALSE)</f>
        <v>Mr. Eric</v>
      </c>
      <c r="C1409">
        <f>VLOOKUP($A1409,'Medical Examinations'!$A:$J,COLUMN('Medical Examinations'!B1408),FALSE)</f>
        <v>40.119999999999997</v>
      </c>
      <c r="D1409">
        <f>VLOOKUP($A1409,'Medical Examinations'!$A:$J,COLUMN('Medical Examinations'!C1408),FALSE)</f>
        <v>6.22</v>
      </c>
      <c r="E1409" t="str">
        <f>VLOOKUP($A1409,'Medical Examinations'!$A:$J,COLUMN('Medical Examinations'!D1408),FALSE)</f>
        <v>Yes</v>
      </c>
      <c r="F1409" t="str">
        <f>VLOOKUP($A1409,'Medical Examinations'!$A:$J,COLUMN('Medical Examinations'!E1408),FALSE)</f>
        <v>No</v>
      </c>
      <c r="G1409" t="str">
        <f>VLOOKUP($A1409,'Medical Examinations'!$A:$J,COLUMN('Medical Examinations'!F1408),FALSE)</f>
        <v>Yes</v>
      </c>
      <c r="H1409">
        <f>VLOOKUP($A1409,'Medical Examinations'!$A:$J,COLUMN('Medical Examinations'!G1408),FALSE)</f>
        <v>1</v>
      </c>
      <c r="I1409" t="str">
        <f>VLOOKUP($A1409,'Medical Examinations'!$A:$J,COLUMN('Medical Examinations'!H1408),FALSE)</f>
        <v>No</v>
      </c>
      <c r="J1409" t="str">
        <f>VLOOKUP($A1409,'Medical Examinations'!$A:$J,COLUMN('Medical Examinations'!I1408),FALSE)</f>
        <v>Obesity</v>
      </c>
      <c r="K1409" t="str">
        <f>VLOOKUP($A1409,'Medical Examinations'!$A:$J,COLUMN('Medical Examinations'!J1408),FALSE)</f>
        <v>Prediabetes</v>
      </c>
      <c r="L1409" s="30">
        <f>VLOOKUP($A1409,'Hospitalisation Details'!$A:$K,COLUMN('Hospitalisation Details'!J1408),FALSE)</f>
        <v>35703</v>
      </c>
      <c r="M1409" s="23">
        <f>VLOOKUP($A1409,'Hospitalisation Details'!$A:$K,COLUMN('Hospitalisation Details'!F1408),FALSE)</f>
        <v>7607.03</v>
      </c>
      <c r="N1409" t="str">
        <f>VLOOKUP($A1409,'Hospitalisation Details'!$A:$K,COLUMN('Hospitalisation Details'!G1408),FALSE)</f>
        <v>Tier - 2</v>
      </c>
      <c r="O1409" t="str">
        <f>VLOOKUP($A1409,'Hospitalisation Details'!$A:$K,COLUMN('Hospitalisation Details'!H1408),FALSE)</f>
        <v>Tier - 2</v>
      </c>
      <c r="P1409" t="str">
        <f>VLOOKUP($A1409,'Hospitalisation Details'!$A:$K,COLUMN('Hospitalisation Details'!I1408),FALSE)</f>
        <v>R1012</v>
      </c>
      <c r="Q1409">
        <f>VLOOKUP($A1409,'Hospitalisation Details'!$A:$K,COLUMN('Hospitalisation Details'!K1408),FALSE)</f>
        <v>25</v>
      </c>
      <c r="R1409" t="str" cm="1">
        <f t="array" ref="R1409">_xlfn.IFS(
Q1409&lt;=10,"0-10",
Q1409&lt;=20,"11-20",
Q1409&lt;=30,"21-30",
Q1409&lt;=40,"31-40",
Q1409&lt;=50,"41-50",
Q1409&lt;=60,"51-60",
Q1409&lt;=70,"61-70"
)</f>
        <v>21-30</v>
      </c>
      <c r="S1409" t="str">
        <f t="shared" si="21"/>
        <v>Yes</v>
      </c>
    </row>
    <row r="1410" spans="1:19" ht="15.75" x14ac:dyDescent="0.25">
      <c r="A1410" s="36" t="s">
        <v>1450</v>
      </c>
      <c r="B1410" t="str">
        <f>VLOOKUP(A1410,'Customer Names'!A:E,COLUMN('Customer Names'!D1409),FALSE)</f>
        <v>Mr. Matthew</v>
      </c>
      <c r="C1410">
        <f>VLOOKUP($A1410,'Medical Examinations'!$A:$J,COLUMN('Medical Examinations'!B1409),FALSE)</f>
        <v>19.350000000000001</v>
      </c>
      <c r="D1410">
        <f>VLOOKUP($A1410,'Medical Examinations'!$A:$J,COLUMN('Medical Examinations'!C1409),FALSE)</f>
        <v>8.2200000000000006</v>
      </c>
      <c r="E1410" t="str">
        <f>VLOOKUP($A1410,'Medical Examinations'!$A:$J,COLUMN('Medical Examinations'!D1409),FALSE)</f>
        <v>Yes</v>
      </c>
      <c r="F1410" t="str">
        <f>VLOOKUP($A1410,'Medical Examinations'!$A:$J,COLUMN('Medical Examinations'!E1409),FALSE)</f>
        <v>No</v>
      </c>
      <c r="G1410" t="str">
        <f>VLOOKUP($A1410,'Medical Examinations'!$A:$J,COLUMN('Medical Examinations'!F1409),FALSE)</f>
        <v>No</v>
      </c>
      <c r="H1410">
        <f>VLOOKUP($A1410,'Medical Examinations'!$A:$J,COLUMN('Medical Examinations'!G1409),FALSE)</f>
        <v>0</v>
      </c>
      <c r="I1410" t="str">
        <f>VLOOKUP($A1410,'Medical Examinations'!$A:$J,COLUMN('Medical Examinations'!H1409),FALSE)</f>
        <v>No</v>
      </c>
      <c r="J1410" t="str">
        <f>VLOOKUP($A1410,'Medical Examinations'!$A:$J,COLUMN('Medical Examinations'!I1409),FALSE)</f>
        <v>Healthy Weight</v>
      </c>
      <c r="K1410" t="str">
        <f>VLOOKUP($A1410,'Medical Examinations'!$A:$J,COLUMN('Medical Examinations'!J1409),FALSE)</f>
        <v>Diabetes</v>
      </c>
      <c r="L1410" s="30">
        <f>VLOOKUP($A1410,'Hospitalisation Details'!$A:$K,COLUMN('Hospitalisation Details'!J1409),FALSE)</f>
        <v>24670</v>
      </c>
      <c r="M1410" s="23">
        <f>VLOOKUP($A1410,'Hospitalisation Details'!$A:$K,COLUMN('Hospitalisation Details'!F1409),FALSE)</f>
        <v>7585.62</v>
      </c>
      <c r="N1410" t="str">
        <f>VLOOKUP($A1410,'Hospitalisation Details'!$A:$K,COLUMN('Hospitalisation Details'!G1409),FALSE)</f>
        <v>Tier - 3</v>
      </c>
      <c r="O1410" t="str">
        <f>VLOOKUP($A1410,'Hospitalisation Details'!$A:$K,COLUMN('Hospitalisation Details'!H1409),FALSE)</f>
        <v>Tier - 2</v>
      </c>
      <c r="P1410" t="str">
        <f>VLOOKUP($A1410,'Hospitalisation Details'!$A:$K,COLUMN('Hospitalisation Details'!I1409),FALSE)</f>
        <v>R1013</v>
      </c>
      <c r="Q1410">
        <f>VLOOKUP($A1410,'Hospitalisation Details'!$A:$K,COLUMN('Hospitalisation Details'!K1409),FALSE)</f>
        <v>55</v>
      </c>
      <c r="R1410" t="str" cm="1">
        <f t="array" ref="R1410">_xlfn.IFS(
Q1410&lt;=10,"0-10",
Q1410&lt;=20,"11-20",
Q1410&lt;=30,"21-30",
Q1410&lt;=40,"31-40",
Q1410&lt;=50,"41-50",
Q1410&lt;=60,"51-60",
Q1410&lt;=70,"61-70"
)</f>
        <v>51-60</v>
      </c>
      <c r="S1410" t="str">
        <f t="shared" ref="S1410:S1473" si="22">IF(OR(K1410="Diabetes",K1410="Prediabetes"),"Yes","No")</f>
        <v>Yes</v>
      </c>
    </row>
    <row r="1411" spans="1:19" ht="15.75" x14ac:dyDescent="0.25">
      <c r="A1411" s="36" t="s">
        <v>1451</v>
      </c>
      <c r="B1411" t="str">
        <f>VLOOKUP(A1411,'Customer Names'!A:E,COLUMN('Customer Names'!D1410),FALSE)</f>
        <v>Mr. Eoghan</v>
      </c>
      <c r="C1411">
        <f>VLOOKUP($A1411,'Medical Examinations'!$A:$J,COLUMN('Medical Examinations'!B1410),FALSE)</f>
        <v>36.69</v>
      </c>
      <c r="D1411">
        <f>VLOOKUP($A1411,'Medical Examinations'!$A:$J,COLUMN('Medical Examinations'!C1410),FALSE)</f>
        <v>6.15</v>
      </c>
      <c r="E1411" t="str">
        <f>VLOOKUP($A1411,'Medical Examinations'!$A:$J,COLUMN('Medical Examinations'!D1410),FALSE)</f>
        <v>No</v>
      </c>
      <c r="F1411" t="str">
        <f>VLOOKUP($A1411,'Medical Examinations'!$A:$J,COLUMN('Medical Examinations'!E1410),FALSE)</f>
        <v>No</v>
      </c>
      <c r="G1411" t="str">
        <f>VLOOKUP($A1411,'Medical Examinations'!$A:$J,COLUMN('Medical Examinations'!F1410),FALSE)</f>
        <v>No</v>
      </c>
      <c r="H1411">
        <f>VLOOKUP($A1411,'Medical Examinations'!$A:$J,COLUMN('Medical Examinations'!G1410),FALSE)</f>
        <v>0</v>
      </c>
      <c r="I1411" t="str">
        <f>VLOOKUP($A1411,'Medical Examinations'!$A:$J,COLUMN('Medical Examinations'!H1410),FALSE)</f>
        <v>No</v>
      </c>
      <c r="J1411" t="str">
        <f>VLOOKUP($A1411,'Medical Examinations'!$A:$J,COLUMN('Medical Examinations'!I1410),FALSE)</f>
        <v>Obesity</v>
      </c>
      <c r="K1411" t="str">
        <f>VLOOKUP($A1411,'Medical Examinations'!$A:$J,COLUMN('Medical Examinations'!J1410),FALSE)</f>
        <v>Prediabetes</v>
      </c>
      <c r="L1411" s="30">
        <f>VLOOKUP($A1411,'Hospitalisation Details'!$A:$K,COLUMN('Hospitalisation Details'!J1410),FALSE)</f>
        <v>34560</v>
      </c>
      <c r="M1411" s="23">
        <f>VLOOKUP($A1411,'Hospitalisation Details'!$A:$K,COLUMN('Hospitalisation Details'!F1410),FALSE)</f>
        <v>7567.13</v>
      </c>
      <c r="N1411" t="str">
        <f>VLOOKUP($A1411,'Hospitalisation Details'!$A:$K,COLUMN('Hospitalisation Details'!G1410),FALSE)</f>
        <v>Tier - 2</v>
      </c>
      <c r="O1411" t="str">
        <f>VLOOKUP($A1411,'Hospitalisation Details'!$A:$K,COLUMN('Hospitalisation Details'!H1410),FALSE)</f>
        <v>Tier - 2</v>
      </c>
      <c r="P1411" t="str">
        <f>VLOOKUP($A1411,'Hospitalisation Details'!$A:$K,COLUMN('Hospitalisation Details'!I1410),FALSE)</f>
        <v>R1021</v>
      </c>
      <c r="Q1411">
        <f>VLOOKUP($A1411,'Hospitalisation Details'!$A:$K,COLUMN('Hospitalisation Details'!K1410),FALSE)</f>
        <v>28</v>
      </c>
      <c r="R1411" t="str" cm="1">
        <f t="array" ref="R1411">_xlfn.IFS(
Q1411&lt;=10,"0-10",
Q1411&lt;=20,"11-20",
Q1411&lt;=30,"21-30",
Q1411&lt;=40,"31-40",
Q1411&lt;=50,"41-50",
Q1411&lt;=60,"51-60",
Q1411&lt;=70,"61-70"
)</f>
        <v>21-30</v>
      </c>
      <c r="S1411" t="str">
        <f t="shared" si="22"/>
        <v>Yes</v>
      </c>
    </row>
    <row r="1412" spans="1:19" ht="15.75" x14ac:dyDescent="0.25">
      <c r="A1412" s="36" t="s">
        <v>1452</v>
      </c>
      <c r="B1412" t="str">
        <f>VLOOKUP(A1412,'Customer Names'!A:E,COLUMN('Customer Names'!D1411),FALSE)</f>
        <v>Ms. Pamela</v>
      </c>
      <c r="C1412">
        <f>VLOOKUP($A1412,'Medical Examinations'!$A:$J,COLUMN('Medical Examinations'!B1411),FALSE)</f>
        <v>28.51</v>
      </c>
      <c r="D1412">
        <f>VLOOKUP($A1412,'Medical Examinations'!$A:$J,COLUMN('Medical Examinations'!C1411),FALSE)</f>
        <v>5.65</v>
      </c>
      <c r="E1412" t="str">
        <f>VLOOKUP($A1412,'Medical Examinations'!$A:$J,COLUMN('Medical Examinations'!D1411),FALSE)</f>
        <v>Yes</v>
      </c>
      <c r="F1412" t="str">
        <f>VLOOKUP($A1412,'Medical Examinations'!$A:$J,COLUMN('Medical Examinations'!E1411),FALSE)</f>
        <v>No</v>
      </c>
      <c r="G1412" t="str">
        <f>VLOOKUP($A1412,'Medical Examinations'!$A:$J,COLUMN('Medical Examinations'!F1411),FALSE)</f>
        <v>No</v>
      </c>
      <c r="H1412">
        <f>VLOOKUP($A1412,'Medical Examinations'!$A:$J,COLUMN('Medical Examinations'!G1411),FALSE)</f>
        <v>1</v>
      </c>
      <c r="I1412" t="str">
        <f>VLOOKUP($A1412,'Medical Examinations'!$A:$J,COLUMN('Medical Examinations'!H1411),FALSE)</f>
        <v>No</v>
      </c>
      <c r="J1412" t="str">
        <f>VLOOKUP($A1412,'Medical Examinations'!$A:$J,COLUMN('Medical Examinations'!I1411),FALSE)</f>
        <v>Overweight</v>
      </c>
      <c r="K1412" t="str">
        <f>VLOOKUP($A1412,'Medical Examinations'!$A:$J,COLUMN('Medical Examinations'!J1411),FALSE)</f>
        <v>Normal</v>
      </c>
      <c r="L1412" s="30">
        <f>VLOOKUP($A1412,'Hospitalisation Details'!$A:$K,COLUMN('Hospitalisation Details'!J1411),FALSE)</f>
        <v>32492</v>
      </c>
      <c r="M1412" s="23">
        <f>VLOOKUP($A1412,'Hospitalisation Details'!$A:$K,COLUMN('Hospitalisation Details'!F1411),FALSE)</f>
        <v>7538.52</v>
      </c>
      <c r="N1412" t="str">
        <f>VLOOKUP($A1412,'Hospitalisation Details'!$A:$K,COLUMN('Hospitalisation Details'!G1411),FALSE)</f>
        <v>Tier - 2</v>
      </c>
      <c r="O1412" t="str">
        <f>VLOOKUP($A1412,'Hospitalisation Details'!$A:$K,COLUMN('Hospitalisation Details'!H1411),FALSE)</f>
        <v>Tier - 2</v>
      </c>
      <c r="P1412" t="str">
        <f>VLOOKUP($A1412,'Hospitalisation Details'!$A:$K,COLUMN('Hospitalisation Details'!I1411),FALSE)</f>
        <v>R1012</v>
      </c>
      <c r="Q1412">
        <f>VLOOKUP($A1412,'Hospitalisation Details'!$A:$K,COLUMN('Hospitalisation Details'!K1411),FALSE)</f>
        <v>34</v>
      </c>
      <c r="R1412" t="str" cm="1">
        <f t="array" ref="R1412">_xlfn.IFS(
Q1412&lt;=10,"0-10",
Q1412&lt;=20,"11-20",
Q1412&lt;=30,"21-30",
Q1412&lt;=40,"31-40",
Q1412&lt;=50,"41-50",
Q1412&lt;=60,"51-60",
Q1412&lt;=70,"61-70"
)</f>
        <v>31-40</v>
      </c>
      <c r="S1412" t="str">
        <f t="shared" si="22"/>
        <v>No</v>
      </c>
    </row>
    <row r="1413" spans="1:19" ht="15.75" x14ac:dyDescent="0.25">
      <c r="A1413" s="36" t="s">
        <v>1453</v>
      </c>
      <c r="B1413" t="str">
        <f>VLOOKUP(A1413,'Customer Names'!A:E,COLUMN('Customer Names'!D1412),FALSE)</f>
        <v>Ms. Lindsey</v>
      </c>
      <c r="C1413">
        <f>VLOOKUP($A1413,'Medical Examinations'!$A:$J,COLUMN('Medical Examinations'!B1412),FALSE)</f>
        <v>30.21</v>
      </c>
      <c r="D1413">
        <f>VLOOKUP($A1413,'Medical Examinations'!$A:$J,COLUMN('Medical Examinations'!C1412),FALSE)</f>
        <v>5.5</v>
      </c>
      <c r="E1413" t="str">
        <f>VLOOKUP($A1413,'Medical Examinations'!$A:$J,COLUMN('Medical Examinations'!D1412),FALSE)</f>
        <v>No</v>
      </c>
      <c r="F1413" t="str">
        <f>VLOOKUP($A1413,'Medical Examinations'!$A:$J,COLUMN('Medical Examinations'!E1412),FALSE)</f>
        <v>No</v>
      </c>
      <c r="G1413" t="str">
        <f>VLOOKUP($A1413,'Medical Examinations'!$A:$J,COLUMN('Medical Examinations'!F1412),FALSE)</f>
        <v>No</v>
      </c>
      <c r="H1413">
        <f>VLOOKUP($A1413,'Medical Examinations'!$A:$J,COLUMN('Medical Examinations'!G1412),FALSE)</f>
        <v>1</v>
      </c>
      <c r="I1413" t="str">
        <f>VLOOKUP($A1413,'Medical Examinations'!$A:$J,COLUMN('Medical Examinations'!H1412),FALSE)</f>
        <v>No</v>
      </c>
      <c r="J1413" t="str">
        <f>VLOOKUP($A1413,'Medical Examinations'!$A:$J,COLUMN('Medical Examinations'!I1412),FALSE)</f>
        <v>Obesity</v>
      </c>
      <c r="K1413" t="str">
        <f>VLOOKUP($A1413,'Medical Examinations'!$A:$J,COLUMN('Medical Examinations'!J1412),FALSE)</f>
        <v>Normal</v>
      </c>
      <c r="L1413" s="30">
        <f>VLOOKUP($A1413,'Hospitalisation Details'!$A:$K,COLUMN('Hospitalisation Details'!J1412),FALSE)</f>
        <v>30916</v>
      </c>
      <c r="M1413" s="23">
        <f>VLOOKUP($A1413,'Hospitalisation Details'!$A:$K,COLUMN('Hospitalisation Details'!F1412),FALSE)</f>
        <v>7537.16</v>
      </c>
      <c r="N1413" t="str">
        <f>VLOOKUP($A1413,'Hospitalisation Details'!$A:$K,COLUMN('Hospitalisation Details'!G1412),FALSE)</f>
        <v>Tier - 2</v>
      </c>
      <c r="O1413" t="str">
        <f>VLOOKUP($A1413,'Hospitalisation Details'!$A:$K,COLUMN('Hospitalisation Details'!H1412),FALSE)</f>
        <v>Tier - 2</v>
      </c>
      <c r="P1413" t="str">
        <f>VLOOKUP($A1413,'Hospitalisation Details'!$A:$K,COLUMN('Hospitalisation Details'!I1412),FALSE)</f>
        <v>R1012</v>
      </c>
      <c r="Q1413">
        <f>VLOOKUP($A1413,'Hospitalisation Details'!$A:$K,COLUMN('Hospitalisation Details'!K1412),FALSE)</f>
        <v>38</v>
      </c>
      <c r="R1413" t="str" cm="1">
        <f t="array" ref="R1413">_xlfn.IFS(
Q1413&lt;=10,"0-10",
Q1413&lt;=20,"11-20",
Q1413&lt;=30,"21-30",
Q1413&lt;=40,"31-40",
Q1413&lt;=50,"41-50",
Q1413&lt;=60,"51-60",
Q1413&lt;=70,"61-70"
)</f>
        <v>31-40</v>
      </c>
      <c r="S1413" t="str">
        <f t="shared" si="22"/>
        <v>No</v>
      </c>
    </row>
    <row r="1414" spans="1:19" ht="15.75" x14ac:dyDescent="0.25">
      <c r="A1414" s="36" t="s">
        <v>1454</v>
      </c>
      <c r="B1414" t="str">
        <f>VLOOKUP(A1414,'Customer Names'!A:E,COLUMN('Customer Names'!D1413),FALSE)</f>
        <v>Ms. Kassie</v>
      </c>
      <c r="C1414">
        <f>VLOOKUP($A1414,'Medical Examinations'!$A:$J,COLUMN('Medical Examinations'!B1413),FALSE)</f>
        <v>24.33</v>
      </c>
      <c r="D1414">
        <f>VLOOKUP($A1414,'Medical Examinations'!$A:$J,COLUMN('Medical Examinations'!C1413),FALSE)</f>
        <v>8</v>
      </c>
      <c r="E1414" t="str">
        <f>VLOOKUP($A1414,'Medical Examinations'!$A:$J,COLUMN('Medical Examinations'!D1413),FALSE)</f>
        <v>No</v>
      </c>
      <c r="F1414" t="str">
        <f>VLOOKUP($A1414,'Medical Examinations'!$A:$J,COLUMN('Medical Examinations'!E1413),FALSE)</f>
        <v>No</v>
      </c>
      <c r="G1414" t="str">
        <f>VLOOKUP($A1414,'Medical Examinations'!$A:$J,COLUMN('Medical Examinations'!F1413),FALSE)</f>
        <v>No</v>
      </c>
      <c r="H1414">
        <f>VLOOKUP($A1414,'Medical Examinations'!$A:$J,COLUMN('Medical Examinations'!G1413),FALSE)</f>
        <v>0</v>
      </c>
      <c r="I1414" t="str">
        <f>VLOOKUP($A1414,'Medical Examinations'!$A:$J,COLUMN('Medical Examinations'!H1413),FALSE)</f>
        <v>No</v>
      </c>
      <c r="J1414" t="str">
        <f>VLOOKUP($A1414,'Medical Examinations'!$A:$J,COLUMN('Medical Examinations'!I1413),FALSE)</f>
        <v>Healthy Weight</v>
      </c>
      <c r="K1414" t="str">
        <f>VLOOKUP($A1414,'Medical Examinations'!$A:$J,COLUMN('Medical Examinations'!J1413),FALSE)</f>
        <v>Diabetes</v>
      </c>
      <c r="L1414" s="30">
        <f>VLOOKUP($A1414,'Hospitalisation Details'!$A:$K,COLUMN('Hospitalisation Details'!J1413),FALSE)</f>
        <v>28838</v>
      </c>
      <c r="M1414" s="23">
        <f>VLOOKUP($A1414,'Hospitalisation Details'!$A:$K,COLUMN('Hospitalisation Details'!F1413),FALSE)</f>
        <v>7531.7</v>
      </c>
      <c r="N1414" t="str">
        <f>VLOOKUP($A1414,'Hospitalisation Details'!$A:$K,COLUMN('Hospitalisation Details'!G1413),FALSE)</f>
        <v>Tier - 2</v>
      </c>
      <c r="O1414" t="str">
        <f>VLOOKUP($A1414,'Hospitalisation Details'!$A:$K,COLUMN('Hospitalisation Details'!H1413),FALSE)</f>
        <v>Tier - 1</v>
      </c>
      <c r="P1414" t="str">
        <f>VLOOKUP($A1414,'Hospitalisation Details'!$A:$K,COLUMN('Hospitalisation Details'!I1413),FALSE)</f>
        <v>R1013</v>
      </c>
      <c r="Q1414">
        <f>VLOOKUP($A1414,'Hospitalisation Details'!$A:$K,COLUMN('Hospitalisation Details'!K1413),FALSE)</f>
        <v>44</v>
      </c>
      <c r="R1414" t="str" cm="1">
        <f t="array" ref="R1414">_xlfn.IFS(
Q1414&lt;=10,"0-10",
Q1414&lt;=20,"11-20",
Q1414&lt;=30,"21-30",
Q1414&lt;=40,"31-40",
Q1414&lt;=50,"41-50",
Q1414&lt;=60,"51-60",
Q1414&lt;=70,"61-70"
)</f>
        <v>41-50</v>
      </c>
      <c r="S1414" t="str">
        <f t="shared" si="22"/>
        <v>Yes</v>
      </c>
    </row>
    <row r="1415" spans="1:19" ht="15.75" x14ac:dyDescent="0.25">
      <c r="A1415" s="36" t="s">
        <v>1455</v>
      </c>
      <c r="B1415" t="str">
        <f>VLOOKUP(A1415,'Customer Names'!A:E,COLUMN('Customer Names'!D1414),FALSE)</f>
        <v>Mr. Matthew</v>
      </c>
      <c r="C1415">
        <f>VLOOKUP($A1415,'Medical Examinations'!$A:$J,COLUMN('Medical Examinations'!B1414),FALSE)</f>
        <v>19.855</v>
      </c>
      <c r="D1415">
        <f>VLOOKUP($A1415,'Medical Examinations'!$A:$J,COLUMN('Medical Examinations'!C1414),FALSE)</f>
        <v>5.71</v>
      </c>
      <c r="E1415" t="str">
        <f>VLOOKUP($A1415,'Medical Examinations'!$A:$J,COLUMN('Medical Examinations'!D1414),FALSE)</f>
        <v>Yes</v>
      </c>
      <c r="F1415" t="str">
        <f>VLOOKUP($A1415,'Medical Examinations'!$A:$J,COLUMN('Medical Examinations'!E1414),FALSE)</f>
        <v>No</v>
      </c>
      <c r="G1415" t="str">
        <f>VLOOKUP($A1415,'Medical Examinations'!$A:$J,COLUMN('Medical Examinations'!F1414),FALSE)</f>
        <v>No</v>
      </c>
      <c r="H1415">
        <f>VLOOKUP($A1415,'Medical Examinations'!$A:$J,COLUMN('Medical Examinations'!G1414),FALSE)</f>
        <v>0</v>
      </c>
      <c r="I1415" t="str">
        <f>VLOOKUP($A1415,'Medical Examinations'!$A:$J,COLUMN('Medical Examinations'!H1414),FALSE)</f>
        <v>No</v>
      </c>
      <c r="J1415" t="str">
        <f>VLOOKUP($A1415,'Medical Examinations'!$A:$J,COLUMN('Medical Examinations'!I1414),FALSE)</f>
        <v>Healthy Weight</v>
      </c>
      <c r="K1415" t="str">
        <f>VLOOKUP($A1415,'Medical Examinations'!$A:$J,COLUMN('Medical Examinations'!J1414),FALSE)</f>
        <v>Prediabetes</v>
      </c>
      <c r="L1415" s="30">
        <f>VLOOKUP($A1415,'Hospitalisation Details'!$A:$K,COLUMN('Hospitalisation Details'!J1414),FALSE)</f>
        <v>28043</v>
      </c>
      <c r="M1415" s="23">
        <f>VLOOKUP($A1415,'Hospitalisation Details'!$A:$K,COLUMN('Hospitalisation Details'!F1414),FALSE)</f>
        <v>7526.71</v>
      </c>
      <c r="N1415" t="str">
        <f>VLOOKUP($A1415,'Hospitalisation Details'!$A:$K,COLUMN('Hospitalisation Details'!G1414),FALSE)</f>
        <v>Tier - 3</v>
      </c>
      <c r="O1415" t="str">
        <f>VLOOKUP($A1415,'Hospitalisation Details'!$A:$K,COLUMN('Hospitalisation Details'!H1414),FALSE)</f>
        <v>Tier - 1</v>
      </c>
      <c r="P1415" t="str">
        <f>VLOOKUP($A1415,'Hospitalisation Details'!$A:$K,COLUMN('Hospitalisation Details'!I1414),FALSE)</f>
        <v>R1012</v>
      </c>
      <c r="Q1415">
        <f>VLOOKUP($A1415,'Hospitalisation Details'!$A:$K,COLUMN('Hospitalisation Details'!K1414),FALSE)</f>
        <v>46</v>
      </c>
      <c r="R1415" t="str" cm="1">
        <f t="array" ref="R1415">_xlfn.IFS(
Q1415&lt;=10,"0-10",
Q1415&lt;=20,"11-20",
Q1415&lt;=30,"21-30",
Q1415&lt;=40,"31-40",
Q1415&lt;=50,"41-50",
Q1415&lt;=60,"51-60",
Q1415&lt;=70,"61-70"
)</f>
        <v>41-50</v>
      </c>
      <c r="S1415" t="str">
        <f t="shared" si="22"/>
        <v>Yes</v>
      </c>
    </row>
    <row r="1416" spans="1:19" ht="15.75" x14ac:dyDescent="0.25">
      <c r="A1416" s="36" t="s">
        <v>1456</v>
      </c>
      <c r="B1416" t="str">
        <f>VLOOKUP(A1416,'Customer Names'!A:E,COLUMN('Customer Names'!D1415),FALSE)</f>
        <v>Mr. Ruben</v>
      </c>
      <c r="C1416">
        <f>VLOOKUP($A1416,'Medical Examinations'!$A:$J,COLUMN('Medical Examinations'!B1415),FALSE)</f>
        <v>25.364999999999998</v>
      </c>
      <c r="D1416">
        <f>VLOOKUP($A1416,'Medical Examinations'!$A:$J,COLUMN('Medical Examinations'!C1415),FALSE)</f>
        <v>11.71</v>
      </c>
      <c r="E1416" t="str">
        <f>VLOOKUP($A1416,'Medical Examinations'!$A:$J,COLUMN('Medical Examinations'!D1415),FALSE)</f>
        <v>No</v>
      </c>
      <c r="F1416" t="str">
        <f>VLOOKUP($A1416,'Medical Examinations'!$A:$J,COLUMN('Medical Examinations'!E1415),FALSE)</f>
        <v>No</v>
      </c>
      <c r="G1416" t="str">
        <f>VLOOKUP($A1416,'Medical Examinations'!$A:$J,COLUMN('Medical Examinations'!F1415),FALSE)</f>
        <v>No</v>
      </c>
      <c r="H1416">
        <f>VLOOKUP($A1416,'Medical Examinations'!$A:$J,COLUMN('Medical Examinations'!G1415),FALSE)</f>
        <v>0</v>
      </c>
      <c r="I1416" t="str">
        <f>VLOOKUP($A1416,'Medical Examinations'!$A:$J,COLUMN('Medical Examinations'!H1415),FALSE)</f>
        <v>No</v>
      </c>
      <c r="J1416" t="str">
        <f>VLOOKUP($A1416,'Medical Examinations'!$A:$J,COLUMN('Medical Examinations'!I1415),FALSE)</f>
        <v>Overweight</v>
      </c>
      <c r="K1416" t="str">
        <f>VLOOKUP($A1416,'Medical Examinations'!$A:$J,COLUMN('Medical Examinations'!J1415),FALSE)</f>
        <v>Diabetes</v>
      </c>
      <c r="L1416" s="30">
        <f>VLOOKUP($A1416,'Hospitalisation Details'!$A:$K,COLUMN('Hospitalisation Details'!J1415),FALSE)</f>
        <v>28781</v>
      </c>
      <c r="M1416" s="23">
        <f>VLOOKUP($A1416,'Hospitalisation Details'!$A:$K,COLUMN('Hospitalisation Details'!F1415),FALSE)</f>
        <v>7518.03</v>
      </c>
      <c r="N1416" t="str">
        <f>VLOOKUP($A1416,'Hospitalisation Details'!$A:$K,COLUMN('Hospitalisation Details'!G1415),FALSE)</f>
        <v>Tier - 2</v>
      </c>
      <c r="O1416" t="str">
        <f>VLOOKUP($A1416,'Hospitalisation Details'!$A:$K,COLUMN('Hospitalisation Details'!H1415),FALSE)</f>
        <v>Tier - 3</v>
      </c>
      <c r="P1416" t="str">
        <f>VLOOKUP($A1416,'Hospitalisation Details'!$A:$K,COLUMN('Hospitalisation Details'!I1415),FALSE)</f>
        <v>R1012</v>
      </c>
      <c r="Q1416">
        <f>VLOOKUP($A1416,'Hospitalisation Details'!$A:$K,COLUMN('Hospitalisation Details'!K1415),FALSE)</f>
        <v>44</v>
      </c>
      <c r="R1416" t="str" cm="1">
        <f t="array" ref="R1416">_xlfn.IFS(
Q1416&lt;=10,"0-10",
Q1416&lt;=20,"11-20",
Q1416&lt;=30,"21-30",
Q1416&lt;=40,"31-40",
Q1416&lt;=50,"41-50",
Q1416&lt;=60,"51-60",
Q1416&lt;=70,"61-70"
)</f>
        <v>41-50</v>
      </c>
      <c r="S1416" t="str">
        <f t="shared" si="22"/>
        <v>Yes</v>
      </c>
    </row>
    <row r="1417" spans="1:19" ht="15.75" x14ac:dyDescent="0.25">
      <c r="A1417" s="36" t="s">
        <v>1457</v>
      </c>
      <c r="B1417" t="str">
        <f>VLOOKUP(A1417,'Customer Names'!A:E,COLUMN('Customer Names'!D1416),FALSE)</f>
        <v>Mr. Kevin</v>
      </c>
      <c r="C1417">
        <f>VLOOKUP($A1417,'Medical Examinations'!$A:$J,COLUMN('Medical Examinations'!B1416),FALSE)</f>
        <v>29.6</v>
      </c>
      <c r="D1417">
        <f>VLOOKUP($A1417,'Medical Examinations'!$A:$J,COLUMN('Medical Examinations'!C1416),FALSE)</f>
        <v>6.17</v>
      </c>
      <c r="E1417" t="str">
        <f>VLOOKUP($A1417,'Medical Examinations'!$A:$J,COLUMN('Medical Examinations'!D1416),FALSE)</f>
        <v>Yes</v>
      </c>
      <c r="F1417" t="str">
        <f>VLOOKUP($A1417,'Medical Examinations'!$A:$J,COLUMN('Medical Examinations'!E1416),FALSE)</f>
        <v>No</v>
      </c>
      <c r="G1417" t="str">
        <f>VLOOKUP($A1417,'Medical Examinations'!$A:$J,COLUMN('Medical Examinations'!F1416),FALSE)</f>
        <v>Yes</v>
      </c>
      <c r="H1417">
        <f>VLOOKUP($A1417,'Medical Examinations'!$A:$J,COLUMN('Medical Examinations'!G1416),FALSE)</f>
        <v>1</v>
      </c>
      <c r="I1417" t="str">
        <f>VLOOKUP($A1417,'Medical Examinations'!$A:$J,COLUMN('Medical Examinations'!H1416),FALSE)</f>
        <v>No</v>
      </c>
      <c r="J1417" t="str">
        <f>VLOOKUP($A1417,'Medical Examinations'!$A:$J,COLUMN('Medical Examinations'!I1416),FALSE)</f>
        <v>Overweight</v>
      </c>
      <c r="K1417" t="str">
        <f>VLOOKUP($A1417,'Medical Examinations'!$A:$J,COLUMN('Medical Examinations'!J1416),FALSE)</f>
        <v>Prediabetes</v>
      </c>
      <c r="L1417" s="30">
        <f>VLOOKUP($A1417,'Hospitalisation Details'!$A:$K,COLUMN('Hospitalisation Details'!J1416),FALSE)</f>
        <v>30507</v>
      </c>
      <c r="M1417" s="23">
        <f>VLOOKUP($A1417,'Hospitalisation Details'!$A:$K,COLUMN('Hospitalisation Details'!F1416),FALSE)</f>
        <v>7512.27</v>
      </c>
      <c r="N1417" t="str">
        <f>VLOOKUP($A1417,'Hospitalisation Details'!$A:$K,COLUMN('Hospitalisation Details'!G1416),FALSE)</f>
        <v>Tier - 3</v>
      </c>
      <c r="O1417" t="str">
        <f>VLOOKUP($A1417,'Hospitalisation Details'!$A:$K,COLUMN('Hospitalisation Details'!H1416),FALSE)</f>
        <v>Tier - 2</v>
      </c>
      <c r="P1417" t="str">
        <f>VLOOKUP($A1417,'Hospitalisation Details'!$A:$K,COLUMN('Hospitalisation Details'!I1416),FALSE)</f>
        <v>R1011</v>
      </c>
      <c r="Q1417">
        <f>VLOOKUP($A1417,'Hospitalisation Details'!$A:$K,COLUMN('Hospitalisation Details'!K1416),FALSE)</f>
        <v>39</v>
      </c>
      <c r="R1417" t="str" cm="1">
        <f t="array" ref="R1417">_xlfn.IFS(
Q1417&lt;=10,"0-10",
Q1417&lt;=20,"11-20",
Q1417&lt;=30,"21-30",
Q1417&lt;=40,"31-40",
Q1417&lt;=50,"41-50",
Q1417&lt;=60,"51-60",
Q1417&lt;=70,"61-70"
)</f>
        <v>31-40</v>
      </c>
      <c r="S1417" t="str">
        <f t="shared" si="22"/>
        <v>Yes</v>
      </c>
    </row>
    <row r="1418" spans="1:19" ht="15.75" x14ac:dyDescent="0.25">
      <c r="A1418" s="36" t="s">
        <v>1458</v>
      </c>
      <c r="B1418" t="str">
        <f>VLOOKUP(A1418,'Customer Names'!A:E,COLUMN('Customer Names'!D1417),FALSE)</f>
        <v>Ms. Lindsay</v>
      </c>
      <c r="C1418">
        <f>VLOOKUP($A1418,'Medical Examinations'!$A:$J,COLUMN('Medical Examinations'!B1417),FALSE)</f>
        <v>39.43</v>
      </c>
      <c r="D1418">
        <f>VLOOKUP($A1418,'Medical Examinations'!$A:$J,COLUMN('Medical Examinations'!C1417),FALSE)</f>
        <v>6.1</v>
      </c>
      <c r="E1418" t="str">
        <f>VLOOKUP($A1418,'Medical Examinations'!$A:$J,COLUMN('Medical Examinations'!D1417),FALSE)</f>
        <v>Yes</v>
      </c>
      <c r="F1418" t="str">
        <f>VLOOKUP($A1418,'Medical Examinations'!$A:$J,COLUMN('Medical Examinations'!E1417),FALSE)</f>
        <v>No</v>
      </c>
      <c r="G1418" t="str">
        <f>VLOOKUP($A1418,'Medical Examinations'!$A:$J,COLUMN('Medical Examinations'!F1417),FALSE)</f>
        <v>Yes</v>
      </c>
      <c r="H1418">
        <f>VLOOKUP($A1418,'Medical Examinations'!$A:$J,COLUMN('Medical Examinations'!G1417),FALSE)</f>
        <v>1</v>
      </c>
      <c r="I1418" t="str">
        <f>VLOOKUP($A1418,'Medical Examinations'!$A:$J,COLUMN('Medical Examinations'!H1417),FALSE)</f>
        <v>No</v>
      </c>
      <c r="J1418" t="str">
        <f>VLOOKUP($A1418,'Medical Examinations'!$A:$J,COLUMN('Medical Examinations'!I1417),FALSE)</f>
        <v>Obesity</v>
      </c>
      <c r="K1418" t="str">
        <f>VLOOKUP($A1418,'Medical Examinations'!$A:$J,COLUMN('Medical Examinations'!J1417),FALSE)</f>
        <v>Prediabetes</v>
      </c>
      <c r="L1418" s="30">
        <f>VLOOKUP($A1418,'Hospitalisation Details'!$A:$K,COLUMN('Hospitalisation Details'!J1417),FALSE)</f>
        <v>35731</v>
      </c>
      <c r="M1418" s="23">
        <f>VLOOKUP($A1418,'Hospitalisation Details'!$A:$K,COLUMN('Hospitalisation Details'!F1417),FALSE)</f>
        <v>7504.3</v>
      </c>
      <c r="N1418" t="str">
        <f>VLOOKUP($A1418,'Hospitalisation Details'!$A:$K,COLUMN('Hospitalisation Details'!G1417),FALSE)</f>
        <v>Tier - 2</v>
      </c>
      <c r="O1418" t="str">
        <f>VLOOKUP($A1418,'Hospitalisation Details'!$A:$K,COLUMN('Hospitalisation Details'!H1417),FALSE)</f>
        <v>Tier - 1</v>
      </c>
      <c r="P1418" t="str">
        <f>VLOOKUP($A1418,'Hospitalisation Details'!$A:$K,COLUMN('Hospitalisation Details'!I1417),FALSE)</f>
        <v>R1012</v>
      </c>
      <c r="Q1418">
        <f>VLOOKUP($A1418,'Hospitalisation Details'!$A:$K,COLUMN('Hospitalisation Details'!K1417),FALSE)</f>
        <v>25</v>
      </c>
      <c r="R1418" t="str" cm="1">
        <f t="array" ref="R1418">_xlfn.IFS(
Q1418&lt;=10,"0-10",
Q1418&lt;=20,"11-20",
Q1418&lt;=30,"21-30",
Q1418&lt;=40,"31-40",
Q1418&lt;=50,"41-50",
Q1418&lt;=60,"51-60",
Q1418&lt;=70,"61-70"
)</f>
        <v>21-30</v>
      </c>
      <c r="S1418" t="str">
        <f t="shared" si="22"/>
        <v>Yes</v>
      </c>
    </row>
    <row r="1419" spans="1:19" ht="15.75" x14ac:dyDescent="0.25">
      <c r="A1419" s="36" t="s">
        <v>1459</v>
      </c>
      <c r="B1419" t="str">
        <f>VLOOKUP(A1419,'Customer Names'!A:E,COLUMN('Customer Names'!D1418),FALSE)</f>
        <v>Mrs. Amanda</v>
      </c>
      <c r="C1419">
        <f>VLOOKUP($A1419,'Medical Examinations'!$A:$J,COLUMN('Medical Examinations'!B1418),FALSE)</f>
        <v>27.34</v>
      </c>
      <c r="D1419">
        <f>VLOOKUP($A1419,'Medical Examinations'!$A:$J,COLUMN('Medical Examinations'!C1418),FALSE)</f>
        <v>5.19</v>
      </c>
      <c r="E1419" t="str">
        <f>VLOOKUP($A1419,'Medical Examinations'!$A:$J,COLUMN('Medical Examinations'!D1418),FALSE)</f>
        <v>Yes</v>
      </c>
      <c r="F1419" t="str">
        <f>VLOOKUP($A1419,'Medical Examinations'!$A:$J,COLUMN('Medical Examinations'!E1418),FALSE)</f>
        <v>No</v>
      </c>
      <c r="G1419" t="str">
        <f>VLOOKUP($A1419,'Medical Examinations'!$A:$J,COLUMN('Medical Examinations'!F1418),FALSE)</f>
        <v>No</v>
      </c>
      <c r="H1419">
        <f>VLOOKUP($A1419,'Medical Examinations'!$A:$J,COLUMN('Medical Examinations'!G1418),FALSE)</f>
        <v>1</v>
      </c>
      <c r="I1419" t="str">
        <f>VLOOKUP($A1419,'Medical Examinations'!$A:$J,COLUMN('Medical Examinations'!H1418),FALSE)</f>
        <v>No</v>
      </c>
      <c r="J1419" t="str">
        <f>VLOOKUP($A1419,'Medical Examinations'!$A:$J,COLUMN('Medical Examinations'!I1418),FALSE)</f>
        <v>Overweight</v>
      </c>
      <c r="K1419" t="str">
        <f>VLOOKUP($A1419,'Medical Examinations'!$A:$J,COLUMN('Medical Examinations'!J1418),FALSE)</f>
        <v>Normal</v>
      </c>
      <c r="L1419" s="30">
        <f>VLOOKUP($A1419,'Hospitalisation Details'!$A:$K,COLUMN('Hospitalisation Details'!J1418),FALSE)</f>
        <v>32492</v>
      </c>
      <c r="M1419" s="23">
        <f>VLOOKUP($A1419,'Hospitalisation Details'!$A:$K,COLUMN('Hospitalisation Details'!F1418),FALSE)</f>
        <v>7494.63</v>
      </c>
      <c r="N1419" t="str">
        <f>VLOOKUP($A1419,'Hospitalisation Details'!$A:$K,COLUMN('Hospitalisation Details'!G1418),FALSE)</f>
        <v>Tier - 2</v>
      </c>
      <c r="O1419" t="str">
        <f>VLOOKUP($A1419,'Hospitalisation Details'!$A:$K,COLUMN('Hospitalisation Details'!H1418),FALSE)</f>
        <v>Tier - 3</v>
      </c>
      <c r="P1419" t="str">
        <f>VLOOKUP($A1419,'Hospitalisation Details'!$A:$K,COLUMN('Hospitalisation Details'!I1418),FALSE)</f>
        <v>R1025</v>
      </c>
      <c r="Q1419">
        <f>VLOOKUP($A1419,'Hospitalisation Details'!$A:$K,COLUMN('Hospitalisation Details'!K1418),FALSE)</f>
        <v>34</v>
      </c>
      <c r="R1419" t="str" cm="1">
        <f t="array" ref="R1419">_xlfn.IFS(
Q1419&lt;=10,"0-10",
Q1419&lt;=20,"11-20",
Q1419&lt;=30,"21-30",
Q1419&lt;=40,"31-40",
Q1419&lt;=50,"41-50",
Q1419&lt;=60,"51-60",
Q1419&lt;=70,"61-70"
)</f>
        <v>31-40</v>
      </c>
      <c r="S1419" t="str">
        <f t="shared" si="22"/>
        <v>No</v>
      </c>
    </row>
    <row r="1420" spans="1:19" ht="15.75" x14ac:dyDescent="0.25">
      <c r="A1420" s="36" t="s">
        <v>1460</v>
      </c>
      <c r="B1420" t="str">
        <f>VLOOKUP(A1420,'Customer Names'!A:E,COLUMN('Customer Names'!D1419),FALSE)</f>
        <v>Mr. James</v>
      </c>
      <c r="C1420">
        <f>VLOOKUP($A1420,'Medical Examinations'!$A:$J,COLUMN('Medical Examinations'!B1419),FALSE)</f>
        <v>39.01</v>
      </c>
      <c r="D1420">
        <f>VLOOKUP($A1420,'Medical Examinations'!$A:$J,COLUMN('Medical Examinations'!C1419),FALSE)</f>
        <v>5.37</v>
      </c>
      <c r="E1420" t="str">
        <f>VLOOKUP($A1420,'Medical Examinations'!$A:$J,COLUMN('Medical Examinations'!D1419),FALSE)</f>
        <v>Yes</v>
      </c>
      <c r="F1420" t="str">
        <f>VLOOKUP($A1420,'Medical Examinations'!$A:$J,COLUMN('Medical Examinations'!E1419),FALSE)</f>
        <v>No</v>
      </c>
      <c r="G1420" t="str">
        <f>VLOOKUP($A1420,'Medical Examinations'!$A:$J,COLUMN('Medical Examinations'!F1419),FALSE)</f>
        <v>No</v>
      </c>
      <c r="H1420">
        <f>VLOOKUP($A1420,'Medical Examinations'!$A:$J,COLUMN('Medical Examinations'!G1419),FALSE)</f>
        <v>0</v>
      </c>
      <c r="I1420" t="str">
        <f>VLOOKUP($A1420,'Medical Examinations'!$A:$J,COLUMN('Medical Examinations'!H1419),FALSE)</f>
        <v>No</v>
      </c>
      <c r="J1420" t="str">
        <f>VLOOKUP($A1420,'Medical Examinations'!$A:$J,COLUMN('Medical Examinations'!I1419),FALSE)</f>
        <v>Obesity</v>
      </c>
      <c r="K1420" t="str">
        <f>VLOOKUP($A1420,'Medical Examinations'!$A:$J,COLUMN('Medical Examinations'!J1419),FALSE)</f>
        <v>Normal</v>
      </c>
      <c r="L1420" s="30">
        <f>VLOOKUP($A1420,'Hospitalisation Details'!$A:$K,COLUMN('Hospitalisation Details'!J1419),FALSE)</f>
        <v>35230</v>
      </c>
      <c r="M1420" s="23">
        <f>VLOOKUP($A1420,'Hospitalisation Details'!$A:$K,COLUMN('Hospitalisation Details'!F1419),FALSE)</f>
        <v>7487.38</v>
      </c>
      <c r="N1420" t="str">
        <f>VLOOKUP($A1420,'Hospitalisation Details'!$A:$K,COLUMN('Hospitalisation Details'!G1419),FALSE)</f>
        <v>Tier - 2</v>
      </c>
      <c r="O1420" t="str">
        <f>VLOOKUP($A1420,'Hospitalisation Details'!$A:$K,COLUMN('Hospitalisation Details'!H1419),FALSE)</f>
        <v>Tier - 3</v>
      </c>
      <c r="P1420" t="str">
        <f>VLOOKUP($A1420,'Hospitalisation Details'!$A:$K,COLUMN('Hospitalisation Details'!I1419),FALSE)</f>
        <v>R1012</v>
      </c>
      <c r="Q1420">
        <f>VLOOKUP($A1420,'Hospitalisation Details'!$A:$K,COLUMN('Hospitalisation Details'!K1419),FALSE)</f>
        <v>26</v>
      </c>
      <c r="R1420" t="str" cm="1">
        <f t="array" ref="R1420">_xlfn.IFS(
Q1420&lt;=10,"0-10",
Q1420&lt;=20,"11-20",
Q1420&lt;=30,"21-30",
Q1420&lt;=40,"31-40",
Q1420&lt;=50,"41-50",
Q1420&lt;=60,"51-60",
Q1420&lt;=70,"61-70"
)</f>
        <v>21-30</v>
      </c>
      <c r="S1420" t="str">
        <f t="shared" si="22"/>
        <v>No</v>
      </c>
    </row>
    <row r="1421" spans="1:19" ht="15.75" x14ac:dyDescent="0.25">
      <c r="A1421" s="36" t="s">
        <v>1461</v>
      </c>
      <c r="B1421" t="str">
        <f>VLOOKUP(A1421,'Customer Names'!A:E,COLUMN('Customer Names'!D1420),FALSE)</f>
        <v>Mr. Samuel</v>
      </c>
      <c r="C1421">
        <f>VLOOKUP($A1421,'Medical Examinations'!$A:$J,COLUMN('Medical Examinations'!B1420),FALSE)</f>
        <v>18.989999999999998</v>
      </c>
      <c r="D1421">
        <f>VLOOKUP($A1421,'Medical Examinations'!$A:$J,COLUMN('Medical Examinations'!C1420),FALSE)</f>
        <v>10.82</v>
      </c>
      <c r="E1421" t="str">
        <f>VLOOKUP($A1421,'Medical Examinations'!$A:$J,COLUMN('Medical Examinations'!D1420),FALSE)</f>
        <v>Yes</v>
      </c>
      <c r="F1421" t="str">
        <f>VLOOKUP($A1421,'Medical Examinations'!$A:$J,COLUMN('Medical Examinations'!E1420),FALSE)</f>
        <v>No</v>
      </c>
      <c r="G1421" t="str">
        <f>VLOOKUP($A1421,'Medical Examinations'!$A:$J,COLUMN('Medical Examinations'!F1420),FALSE)</f>
        <v>No</v>
      </c>
      <c r="H1421">
        <f>VLOOKUP($A1421,'Medical Examinations'!$A:$J,COLUMN('Medical Examinations'!G1420),FALSE)</f>
        <v>0</v>
      </c>
      <c r="I1421" t="str">
        <f>VLOOKUP($A1421,'Medical Examinations'!$A:$J,COLUMN('Medical Examinations'!H1420),FALSE)</f>
        <v>No</v>
      </c>
      <c r="J1421" t="str">
        <f>VLOOKUP($A1421,'Medical Examinations'!$A:$J,COLUMN('Medical Examinations'!I1420),FALSE)</f>
        <v>Healthy Weight</v>
      </c>
      <c r="K1421" t="str">
        <f>VLOOKUP($A1421,'Medical Examinations'!$A:$J,COLUMN('Medical Examinations'!J1420),FALSE)</f>
        <v>Diabetes</v>
      </c>
      <c r="L1421" s="30">
        <f>VLOOKUP($A1421,'Hospitalisation Details'!$A:$K,COLUMN('Hospitalisation Details'!J1420),FALSE)</f>
        <v>24688</v>
      </c>
      <c r="M1421" s="23">
        <f>VLOOKUP($A1421,'Hospitalisation Details'!$A:$K,COLUMN('Hospitalisation Details'!F1420),FALSE)</f>
        <v>7463.51</v>
      </c>
      <c r="N1421" t="str">
        <f>VLOOKUP($A1421,'Hospitalisation Details'!$A:$K,COLUMN('Hospitalisation Details'!G1420),FALSE)</f>
        <v>Tier - 3</v>
      </c>
      <c r="O1421" t="str">
        <f>VLOOKUP($A1421,'Hospitalisation Details'!$A:$K,COLUMN('Hospitalisation Details'!H1420),FALSE)</f>
        <v>Tier - 3</v>
      </c>
      <c r="P1421" t="str">
        <f>VLOOKUP($A1421,'Hospitalisation Details'!$A:$K,COLUMN('Hospitalisation Details'!I1420),FALSE)</f>
        <v>R1013</v>
      </c>
      <c r="Q1421">
        <f>VLOOKUP($A1421,'Hospitalisation Details'!$A:$K,COLUMN('Hospitalisation Details'!K1420),FALSE)</f>
        <v>55</v>
      </c>
      <c r="R1421" t="str" cm="1">
        <f t="array" ref="R1421">_xlfn.IFS(
Q1421&lt;=10,"0-10",
Q1421&lt;=20,"11-20",
Q1421&lt;=30,"21-30",
Q1421&lt;=40,"31-40",
Q1421&lt;=50,"41-50",
Q1421&lt;=60,"51-60",
Q1421&lt;=70,"61-70"
)</f>
        <v>51-60</v>
      </c>
      <c r="S1421" t="str">
        <f t="shared" si="22"/>
        <v>Yes</v>
      </c>
    </row>
    <row r="1422" spans="1:19" ht="15.75" x14ac:dyDescent="0.25">
      <c r="A1422" s="36" t="s">
        <v>1462</v>
      </c>
      <c r="B1422" t="str">
        <f>VLOOKUP(A1422,'Customer Names'!A:E,COLUMN('Customer Names'!D1421),FALSE)</f>
        <v>Ms. Jenni</v>
      </c>
      <c r="C1422">
        <f>VLOOKUP($A1422,'Medical Examinations'!$A:$J,COLUMN('Medical Examinations'!B1421),FALSE)</f>
        <v>42.3</v>
      </c>
      <c r="D1422">
        <f>VLOOKUP($A1422,'Medical Examinations'!$A:$J,COLUMN('Medical Examinations'!C1421),FALSE)</f>
        <v>6.06</v>
      </c>
      <c r="E1422" t="str">
        <f>VLOOKUP($A1422,'Medical Examinations'!$A:$J,COLUMN('Medical Examinations'!D1421),FALSE)</f>
        <v>Yes</v>
      </c>
      <c r="F1422" t="str">
        <f>VLOOKUP($A1422,'Medical Examinations'!$A:$J,COLUMN('Medical Examinations'!E1421),FALSE)</f>
        <v>No</v>
      </c>
      <c r="G1422" t="str">
        <f>VLOOKUP($A1422,'Medical Examinations'!$A:$J,COLUMN('Medical Examinations'!F1421),FALSE)</f>
        <v>No</v>
      </c>
      <c r="H1422">
        <f>VLOOKUP($A1422,'Medical Examinations'!$A:$J,COLUMN('Medical Examinations'!G1421),FALSE)</f>
        <v>0</v>
      </c>
      <c r="I1422" t="str">
        <f>VLOOKUP($A1422,'Medical Examinations'!$A:$J,COLUMN('Medical Examinations'!H1421),FALSE)</f>
        <v>No</v>
      </c>
      <c r="J1422" t="str">
        <f>VLOOKUP($A1422,'Medical Examinations'!$A:$J,COLUMN('Medical Examinations'!I1421),FALSE)</f>
        <v>Obesity</v>
      </c>
      <c r="K1422" t="str">
        <f>VLOOKUP($A1422,'Medical Examinations'!$A:$J,COLUMN('Medical Examinations'!J1421),FALSE)</f>
        <v>Prediabetes</v>
      </c>
      <c r="L1422" s="30">
        <f>VLOOKUP($A1422,'Hospitalisation Details'!$A:$K,COLUMN('Hospitalisation Details'!J1421),FALSE)</f>
        <v>37043</v>
      </c>
      <c r="M1422" s="23">
        <f>VLOOKUP($A1422,'Hospitalisation Details'!$A:$K,COLUMN('Hospitalisation Details'!F1421),FALSE)</f>
        <v>7450.36</v>
      </c>
      <c r="N1422" t="str">
        <f>VLOOKUP($A1422,'Hospitalisation Details'!$A:$K,COLUMN('Hospitalisation Details'!G1421),FALSE)</f>
        <v>Tier - 2</v>
      </c>
      <c r="O1422" t="str">
        <f>VLOOKUP($A1422,'Hospitalisation Details'!$A:$K,COLUMN('Hospitalisation Details'!H1421),FALSE)</f>
        <v>Tier - 2</v>
      </c>
      <c r="P1422" t="str">
        <f>VLOOKUP($A1422,'Hospitalisation Details'!$A:$K,COLUMN('Hospitalisation Details'!I1421),FALSE)</f>
        <v>R1012</v>
      </c>
      <c r="Q1422">
        <f>VLOOKUP($A1422,'Hospitalisation Details'!$A:$K,COLUMN('Hospitalisation Details'!K1421),FALSE)</f>
        <v>22</v>
      </c>
      <c r="R1422" t="str" cm="1">
        <f t="array" ref="R1422">_xlfn.IFS(
Q1422&lt;=10,"0-10",
Q1422&lt;=20,"11-20",
Q1422&lt;=30,"21-30",
Q1422&lt;=40,"31-40",
Q1422&lt;=50,"41-50",
Q1422&lt;=60,"51-60",
Q1422&lt;=70,"61-70"
)</f>
        <v>21-30</v>
      </c>
      <c r="S1422" t="str">
        <f t="shared" si="22"/>
        <v>Yes</v>
      </c>
    </row>
    <row r="1423" spans="1:19" ht="15.75" x14ac:dyDescent="0.25">
      <c r="A1423" s="36" t="s">
        <v>1463</v>
      </c>
      <c r="B1423" t="str">
        <f>VLOOKUP(A1423,'Customer Names'!A:E,COLUMN('Customer Names'!D1422),FALSE)</f>
        <v>Mr. Estuardo</v>
      </c>
      <c r="C1423">
        <f>VLOOKUP($A1423,'Medical Examinations'!$A:$J,COLUMN('Medical Examinations'!B1422),FALSE)</f>
        <v>39.805</v>
      </c>
      <c r="D1423">
        <f>VLOOKUP($A1423,'Medical Examinations'!$A:$J,COLUMN('Medical Examinations'!C1422),FALSE)</f>
        <v>5.91</v>
      </c>
      <c r="E1423" t="str">
        <f>VLOOKUP($A1423,'Medical Examinations'!$A:$J,COLUMN('Medical Examinations'!D1422),FALSE)</f>
        <v>No</v>
      </c>
      <c r="F1423" t="str">
        <f>VLOOKUP($A1423,'Medical Examinations'!$A:$J,COLUMN('Medical Examinations'!E1422),FALSE)</f>
        <v>No</v>
      </c>
      <c r="G1423" t="str">
        <f>VLOOKUP($A1423,'Medical Examinations'!$A:$J,COLUMN('Medical Examinations'!F1422),FALSE)</f>
        <v>No</v>
      </c>
      <c r="H1423">
        <f>VLOOKUP($A1423,'Medical Examinations'!$A:$J,COLUMN('Medical Examinations'!G1422),FALSE)</f>
        <v>0</v>
      </c>
      <c r="I1423" t="str">
        <f>VLOOKUP($A1423,'Medical Examinations'!$A:$J,COLUMN('Medical Examinations'!H1422),FALSE)</f>
        <v>No</v>
      </c>
      <c r="J1423" t="str">
        <f>VLOOKUP($A1423,'Medical Examinations'!$A:$J,COLUMN('Medical Examinations'!I1422),FALSE)</f>
        <v>Obesity</v>
      </c>
      <c r="K1423" t="str">
        <f>VLOOKUP($A1423,'Medical Examinations'!$A:$J,COLUMN('Medical Examinations'!J1422),FALSE)</f>
        <v>Prediabetes</v>
      </c>
      <c r="L1423" s="30">
        <f>VLOOKUP($A1423,'Hospitalisation Details'!$A:$K,COLUMN('Hospitalisation Details'!J1422),FALSE)</f>
        <v>28398</v>
      </c>
      <c r="M1423" s="23">
        <f>VLOOKUP($A1423,'Hospitalisation Details'!$A:$K,COLUMN('Hospitalisation Details'!F1422),FALSE)</f>
        <v>7448.4</v>
      </c>
      <c r="N1423" t="str">
        <f>VLOOKUP($A1423,'Hospitalisation Details'!$A:$K,COLUMN('Hospitalisation Details'!G1422),FALSE)</f>
        <v>Tier - 3</v>
      </c>
      <c r="O1423" t="str">
        <f>VLOOKUP($A1423,'Hospitalisation Details'!$A:$K,COLUMN('Hospitalisation Details'!H1422),FALSE)</f>
        <v>Tier - 3</v>
      </c>
      <c r="P1423" t="str">
        <f>VLOOKUP($A1423,'Hospitalisation Details'!$A:$K,COLUMN('Hospitalisation Details'!I1422),FALSE)</f>
        <v>R1017</v>
      </c>
      <c r="Q1423">
        <f>VLOOKUP($A1423,'Hospitalisation Details'!$A:$K,COLUMN('Hospitalisation Details'!K1422),FALSE)</f>
        <v>45</v>
      </c>
      <c r="R1423" t="str" cm="1">
        <f t="array" ref="R1423">_xlfn.IFS(
Q1423&lt;=10,"0-10",
Q1423&lt;=20,"11-20",
Q1423&lt;=30,"21-30",
Q1423&lt;=40,"31-40",
Q1423&lt;=50,"41-50",
Q1423&lt;=60,"51-60",
Q1423&lt;=70,"61-70"
)</f>
        <v>41-50</v>
      </c>
      <c r="S1423" t="str">
        <f t="shared" si="22"/>
        <v>Yes</v>
      </c>
    </row>
    <row r="1424" spans="1:19" ht="15.75" x14ac:dyDescent="0.25">
      <c r="A1424" s="36" t="s">
        <v>1464</v>
      </c>
      <c r="B1424" t="str">
        <f>VLOOKUP(A1424,'Customer Names'!A:E,COLUMN('Customer Names'!D1423),FALSE)</f>
        <v>Mr. Brett</v>
      </c>
      <c r="C1424">
        <f>VLOOKUP($A1424,'Medical Examinations'!$A:$J,COLUMN('Medical Examinations'!B1423),FALSE)</f>
        <v>33.700000000000003</v>
      </c>
      <c r="D1424">
        <f>VLOOKUP($A1424,'Medical Examinations'!$A:$J,COLUMN('Medical Examinations'!C1423),FALSE)</f>
        <v>5.87</v>
      </c>
      <c r="E1424" t="str">
        <f>VLOOKUP($A1424,'Medical Examinations'!$A:$J,COLUMN('Medical Examinations'!D1423),FALSE)</f>
        <v>No</v>
      </c>
      <c r="F1424" t="str">
        <f>VLOOKUP($A1424,'Medical Examinations'!$A:$J,COLUMN('Medical Examinations'!E1423),FALSE)</f>
        <v>No</v>
      </c>
      <c r="G1424" t="str">
        <f>VLOOKUP($A1424,'Medical Examinations'!$A:$J,COLUMN('Medical Examinations'!F1423),FALSE)</f>
        <v>No</v>
      </c>
      <c r="H1424">
        <f>VLOOKUP($A1424,'Medical Examinations'!$A:$J,COLUMN('Medical Examinations'!G1423),FALSE)</f>
        <v>0</v>
      </c>
      <c r="I1424" t="str">
        <f>VLOOKUP($A1424,'Medical Examinations'!$A:$J,COLUMN('Medical Examinations'!H1423),FALSE)</f>
        <v>No</v>
      </c>
      <c r="J1424" t="str">
        <f>VLOOKUP($A1424,'Medical Examinations'!$A:$J,COLUMN('Medical Examinations'!I1423),FALSE)</f>
        <v>Obesity</v>
      </c>
      <c r="K1424" t="str">
        <f>VLOOKUP($A1424,'Medical Examinations'!$A:$J,COLUMN('Medical Examinations'!J1423),FALSE)</f>
        <v>Prediabetes</v>
      </c>
      <c r="L1424" s="30">
        <f>VLOOKUP($A1424,'Hospitalisation Details'!$A:$K,COLUMN('Hospitalisation Details'!J1423),FALSE)</f>
        <v>28393</v>
      </c>
      <c r="M1424" s="23">
        <f>VLOOKUP($A1424,'Hospitalisation Details'!$A:$K,COLUMN('Hospitalisation Details'!F1423),FALSE)</f>
        <v>7445.92</v>
      </c>
      <c r="N1424" t="str">
        <f>VLOOKUP($A1424,'Hospitalisation Details'!$A:$K,COLUMN('Hospitalisation Details'!G1423),FALSE)</f>
        <v>Tier - 3</v>
      </c>
      <c r="O1424" t="str">
        <f>VLOOKUP($A1424,'Hospitalisation Details'!$A:$K,COLUMN('Hospitalisation Details'!H1423),FALSE)</f>
        <v>Tier - 1</v>
      </c>
      <c r="P1424" t="str">
        <f>VLOOKUP($A1424,'Hospitalisation Details'!$A:$K,COLUMN('Hospitalisation Details'!I1423),FALSE)</f>
        <v>R1011</v>
      </c>
      <c r="Q1424">
        <f>VLOOKUP($A1424,'Hospitalisation Details'!$A:$K,COLUMN('Hospitalisation Details'!K1423),FALSE)</f>
        <v>45</v>
      </c>
      <c r="R1424" t="str" cm="1">
        <f t="array" ref="R1424">_xlfn.IFS(
Q1424&lt;=10,"0-10",
Q1424&lt;=20,"11-20",
Q1424&lt;=30,"21-30",
Q1424&lt;=40,"31-40",
Q1424&lt;=50,"41-50",
Q1424&lt;=60,"51-60",
Q1424&lt;=70,"61-70"
)</f>
        <v>41-50</v>
      </c>
      <c r="S1424" t="str">
        <f t="shared" si="22"/>
        <v>Yes</v>
      </c>
    </row>
    <row r="1425" spans="1:19" ht="15.75" x14ac:dyDescent="0.25">
      <c r="A1425" s="36" t="s">
        <v>1465</v>
      </c>
      <c r="B1425" t="str">
        <f>VLOOKUP(A1425,'Customer Names'!A:E,COLUMN('Customer Names'!D1424),FALSE)</f>
        <v>Ms. Sharon</v>
      </c>
      <c r="C1425">
        <f>VLOOKUP($A1425,'Medical Examinations'!$A:$J,COLUMN('Medical Examinations'!B1424),FALSE)</f>
        <v>36.195</v>
      </c>
      <c r="D1425">
        <f>VLOOKUP($A1425,'Medical Examinations'!$A:$J,COLUMN('Medical Examinations'!C1424),FALSE)</f>
        <v>6.22</v>
      </c>
      <c r="E1425" t="str">
        <f>VLOOKUP($A1425,'Medical Examinations'!$A:$J,COLUMN('Medical Examinations'!D1424),FALSE)</f>
        <v>No</v>
      </c>
      <c r="F1425" t="str">
        <f>VLOOKUP($A1425,'Medical Examinations'!$A:$J,COLUMN('Medical Examinations'!E1424),FALSE)</f>
        <v>No</v>
      </c>
      <c r="G1425" t="str">
        <f>VLOOKUP($A1425,'Medical Examinations'!$A:$J,COLUMN('Medical Examinations'!F1424),FALSE)</f>
        <v>No</v>
      </c>
      <c r="H1425">
        <f>VLOOKUP($A1425,'Medical Examinations'!$A:$J,COLUMN('Medical Examinations'!G1424),FALSE)</f>
        <v>0</v>
      </c>
      <c r="I1425" t="str">
        <f>VLOOKUP($A1425,'Medical Examinations'!$A:$J,COLUMN('Medical Examinations'!H1424),FALSE)</f>
        <v>No</v>
      </c>
      <c r="J1425" t="str">
        <f>VLOOKUP($A1425,'Medical Examinations'!$A:$J,COLUMN('Medical Examinations'!I1424),FALSE)</f>
        <v>Obesity</v>
      </c>
      <c r="K1425" t="str">
        <f>VLOOKUP($A1425,'Medical Examinations'!$A:$J,COLUMN('Medical Examinations'!J1424),FALSE)</f>
        <v>Prediabetes</v>
      </c>
      <c r="L1425" s="30">
        <f>VLOOKUP($A1425,'Hospitalisation Details'!$A:$K,COLUMN('Hospitalisation Details'!J1424),FALSE)</f>
        <v>29409</v>
      </c>
      <c r="M1425" s="23">
        <f>VLOOKUP($A1425,'Hospitalisation Details'!$A:$K,COLUMN('Hospitalisation Details'!F1424),FALSE)</f>
        <v>7443.64</v>
      </c>
      <c r="N1425" t="str">
        <f>VLOOKUP($A1425,'Hospitalisation Details'!$A:$K,COLUMN('Hospitalisation Details'!G1424),FALSE)</f>
        <v>Tier - 2</v>
      </c>
      <c r="O1425" t="str">
        <f>VLOOKUP($A1425,'Hospitalisation Details'!$A:$K,COLUMN('Hospitalisation Details'!H1424),FALSE)</f>
        <v>Tier - 3</v>
      </c>
      <c r="P1425" t="str">
        <f>VLOOKUP($A1425,'Hospitalisation Details'!$A:$K,COLUMN('Hospitalisation Details'!I1424),FALSE)</f>
        <v>R1012</v>
      </c>
      <c r="Q1425">
        <f>VLOOKUP($A1425,'Hospitalisation Details'!$A:$K,COLUMN('Hospitalisation Details'!K1424),FALSE)</f>
        <v>42</v>
      </c>
      <c r="R1425" t="str" cm="1">
        <f t="array" ref="R1425">_xlfn.IFS(
Q1425&lt;=10,"0-10",
Q1425&lt;=20,"11-20",
Q1425&lt;=30,"21-30",
Q1425&lt;=40,"31-40",
Q1425&lt;=50,"41-50",
Q1425&lt;=60,"51-60",
Q1425&lt;=70,"61-70"
)</f>
        <v>41-50</v>
      </c>
      <c r="S1425" t="str">
        <f t="shared" si="22"/>
        <v>Yes</v>
      </c>
    </row>
    <row r="1426" spans="1:19" ht="15.75" x14ac:dyDescent="0.25">
      <c r="A1426" s="36" t="s">
        <v>1466</v>
      </c>
      <c r="B1426" t="str">
        <f>VLOOKUP(A1426,'Customer Names'!A:E,COLUMN('Customer Names'!D1425),FALSE)</f>
        <v>Mr. Jacob</v>
      </c>
      <c r="C1426">
        <f>VLOOKUP($A1426,'Medical Examinations'!$A:$J,COLUMN('Medical Examinations'!B1425),FALSE)</f>
        <v>32.6</v>
      </c>
      <c r="D1426">
        <f>VLOOKUP($A1426,'Medical Examinations'!$A:$J,COLUMN('Medical Examinations'!C1425),FALSE)</f>
        <v>5.73</v>
      </c>
      <c r="E1426" t="str">
        <f>VLOOKUP($A1426,'Medical Examinations'!$A:$J,COLUMN('Medical Examinations'!D1425),FALSE)</f>
        <v>No</v>
      </c>
      <c r="F1426" t="str">
        <f>VLOOKUP($A1426,'Medical Examinations'!$A:$J,COLUMN('Medical Examinations'!E1425),FALSE)</f>
        <v>No</v>
      </c>
      <c r="G1426" t="str">
        <f>VLOOKUP($A1426,'Medical Examinations'!$A:$J,COLUMN('Medical Examinations'!F1425),FALSE)</f>
        <v>Yes</v>
      </c>
      <c r="H1426">
        <f>VLOOKUP($A1426,'Medical Examinations'!$A:$J,COLUMN('Medical Examinations'!G1425),FALSE)</f>
        <v>1</v>
      </c>
      <c r="I1426" t="str">
        <f>VLOOKUP($A1426,'Medical Examinations'!$A:$J,COLUMN('Medical Examinations'!H1425),FALSE)</f>
        <v>No</v>
      </c>
      <c r="J1426" t="str">
        <f>VLOOKUP($A1426,'Medical Examinations'!$A:$J,COLUMN('Medical Examinations'!I1425),FALSE)</f>
        <v>Obesity</v>
      </c>
      <c r="K1426" t="str">
        <f>VLOOKUP($A1426,'Medical Examinations'!$A:$J,COLUMN('Medical Examinations'!J1425),FALSE)</f>
        <v>Prediabetes</v>
      </c>
      <c r="L1426" s="30">
        <f>VLOOKUP($A1426,'Hospitalisation Details'!$A:$K,COLUMN('Hospitalisation Details'!J1425),FALSE)</f>
        <v>29099</v>
      </c>
      <c r="M1426" s="23">
        <f>VLOOKUP($A1426,'Hospitalisation Details'!$A:$K,COLUMN('Hospitalisation Details'!F1425),FALSE)</f>
        <v>7441.5</v>
      </c>
      <c r="N1426" t="str">
        <f>VLOOKUP($A1426,'Hospitalisation Details'!$A:$K,COLUMN('Hospitalisation Details'!G1425),FALSE)</f>
        <v>Tier - 3</v>
      </c>
      <c r="O1426" t="str">
        <f>VLOOKUP($A1426,'Hospitalisation Details'!$A:$K,COLUMN('Hospitalisation Details'!H1425),FALSE)</f>
        <v>Tier - 2</v>
      </c>
      <c r="P1426" t="str">
        <f>VLOOKUP($A1426,'Hospitalisation Details'!$A:$K,COLUMN('Hospitalisation Details'!I1425),FALSE)</f>
        <v>R1011</v>
      </c>
      <c r="Q1426">
        <f>VLOOKUP($A1426,'Hospitalisation Details'!$A:$K,COLUMN('Hospitalisation Details'!K1425),FALSE)</f>
        <v>43</v>
      </c>
      <c r="R1426" t="str" cm="1">
        <f t="array" ref="R1426">_xlfn.IFS(
Q1426&lt;=10,"0-10",
Q1426&lt;=20,"11-20",
Q1426&lt;=30,"21-30",
Q1426&lt;=40,"31-40",
Q1426&lt;=50,"41-50",
Q1426&lt;=60,"51-60",
Q1426&lt;=70,"61-70"
)</f>
        <v>41-50</v>
      </c>
      <c r="S1426" t="str">
        <f t="shared" si="22"/>
        <v>Yes</v>
      </c>
    </row>
    <row r="1427" spans="1:19" ht="15.75" x14ac:dyDescent="0.25">
      <c r="A1427" s="36" t="s">
        <v>1467</v>
      </c>
      <c r="B1427" t="str">
        <f>VLOOKUP(A1427,'Customer Names'!A:E,COLUMN('Customer Names'!D1426),FALSE)</f>
        <v>Mr. Scott</v>
      </c>
      <c r="C1427">
        <f>VLOOKUP($A1427,'Medical Examinations'!$A:$J,COLUMN('Medical Examinations'!B1426),FALSE)</f>
        <v>30.2</v>
      </c>
      <c r="D1427">
        <f>VLOOKUP($A1427,'Medical Examinations'!$A:$J,COLUMN('Medical Examinations'!C1426),FALSE)</f>
        <v>5.7</v>
      </c>
      <c r="E1427" t="str">
        <f>VLOOKUP($A1427,'Medical Examinations'!$A:$J,COLUMN('Medical Examinations'!D1426),FALSE)</f>
        <v>No</v>
      </c>
      <c r="F1427" t="str">
        <f>VLOOKUP($A1427,'Medical Examinations'!$A:$J,COLUMN('Medical Examinations'!E1426),FALSE)</f>
        <v>No</v>
      </c>
      <c r="G1427" t="str">
        <f>VLOOKUP($A1427,'Medical Examinations'!$A:$J,COLUMN('Medical Examinations'!F1426),FALSE)</f>
        <v>No</v>
      </c>
      <c r="H1427">
        <f>VLOOKUP($A1427,'Medical Examinations'!$A:$J,COLUMN('Medical Examinations'!G1426),FALSE)</f>
        <v>0</v>
      </c>
      <c r="I1427" t="str">
        <f>VLOOKUP($A1427,'Medical Examinations'!$A:$J,COLUMN('Medical Examinations'!H1426),FALSE)</f>
        <v>No</v>
      </c>
      <c r="J1427" t="str">
        <f>VLOOKUP($A1427,'Medical Examinations'!$A:$J,COLUMN('Medical Examinations'!I1426),FALSE)</f>
        <v>Obesity</v>
      </c>
      <c r="K1427" t="str">
        <f>VLOOKUP($A1427,'Medical Examinations'!$A:$J,COLUMN('Medical Examinations'!J1426),FALSE)</f>
        <v>Prediabetes</v>
      </c>
      <c r="L1427" s="30">
        <f>VLOOKUP($A1427,'Hospitalisation Details'!$A:$K,COLUMN('Hospitalisation Details'!J1426),FALSE)</f>
        <v>28362</v>
      </c>
      <c r="M1427" s="23">
        <f>VLOOKUP($A1427,'Hospitalisation Details'!$A:$K,COLUMN('Hospitalisation Details'!F1426),FALSE)</f>
        <v>7441.05</v>
      </c>
      <c r="N1427" t="str">
        <f>VLOOKUP($A1427,'Hospitalisation Details'!$A:$K,COLUMN('Hospitalisation Details'!G1426),FALSE)</f>
        <v>Tier - 3</v>
      </c>
      <c r="O1427" t="str">
        <f>VLOOKUP($A1427,'Hospitalisation Details'!$A:$K,COLUMN('Hospitalisation Details'!H1426),FALSE)</f>
        <v>Tier - 2</v>
      </c>
      <c r="P1427" t="str">
        <f>VLOOKUP($A1427,'Hospitalisation Details'!$A:$K,COLUMN('Hospitalisation Details'!I1426),FALSE)</f>
        <v>R1011</v>
      </c>
      <c r="Q1427">
        <f>VLOOKUP($A1427,'Hospitalisation Details'!$A:$K,COLUMN('Hospitalisation Details'!K1426),FALSE)</f>
        <v>45</v>
      </c>
      <c r="R1427" t="str" cm="1">
        <f t="array" ref="R1427">_xlfn.IFS(
Q1427&lt;=10,"0-10",
Q1427&lt;=20,"11-20",
Q1427&lt;=30,"21-30",
Q1427&lt;=40,"31-40",
Q1427&lt;=50,"41-50",
Q1427&lt;=60,"51-60",
Q1427&lt;=70,"61-70"
)</f>
        <v>41-50</v>
      </c>
      <c r="S1427" t="str">
        <f t="shared" si="22"/>
        <v>Yes</v>
      </c>
    </row>
    <row r="1428" spans="1:19" ht="15.75" x14ac:dyDescent="0.25">
      <c r="A1428" s="36" t="s">
        <v>1468</v>
      </c>
      <c r="B1428" t="str">
        <f>VLOOKUP(A1428,'Customer Names'!A:E,COLUMN('Customer Names'!D1427),FALSE)</f>
        <v>Ms. Brooke</v>
      </c>
      <c r="C1428">
        <f>VLOOKUP($A1428,'Medical Examinations'!$A:$J,COLUMN('Medical Examinations'!B1427),FALSE)</f>
        <v>27.645</v>
      </c>
      <c r="D1428">
        <f>VLOOKUP($A1428,'Medical Examinations'!$A:$J,COLUMN('Medical Examinations'!C1427),FALSE)</f>
        <v>9.91</v>
      </c>
      <c r="E1428" t="str">
        <f>VLOOKUP($A1428,'Medical Examinations'!$A:$J,COLUMN('Medical Examinations'!D1427),FALSE)</f>
        <v>No</v>
      </c>
      <c r="F1428" t="str">
        <f>VLOOKUP($A1428,'Medical Examinations'!$A:$J,COLUMN('Medical Examinations'!E1427),FALSE)</f>
        <v>No</v>
      </c>
      <c r="G1428" t="str">
        <f>VLOOKUP($A1428,'Medical Examinations'!$A:$J,COLUMN('Medical Examinations'!F1427),FALSE)</f>
        <v>No</v>
      </c>
      <c r="H1428">
        <f>VLOOKUP($A1428,'Medical Examinations'!$A:$J,COLUMN('Medical Examinations'!G1427),FALSE)</f>
        <v>0</v>
      </c>
      <c r="I1428" t="str">
        <f>VLOOKUP($A1428,'Medical Examinations'!$A:$J,COLUMN('Medical Examinations'!H1427),FALSE)</f>
        <v>No</v>
      </c>
      <c r="J1428" t="str">
        <f>VLOOKUP($A1428,'Medical Examinations'!$A:$J,COLUMN('Medical Examinations'!I1427),FALSE)</f>
        <v>Overweight</v>
      </c>
      <c r="K1428" t="str">
        <f>VLOOKUP($A1428,'Medical Examinations'!$A:$J,COLUMN('Medical Examinations'!J1427),FALSE)</f>
        <v>Diabetes</v>
      </c>
      <c r="L1428" s="30">
        <f>VLOOKUP($A1428,'Hospitalisation Details'!$A:$K,COLUMN('Hospitalisation Details'!J1427),FALSE)</f>
        <v>28826</v>
      </c>
      <c r="M1428" s="23">
        <f>VLOOKUP($A1428,'Hospitalisation Details'!$A:$K,COLUMN('Hospitalisation Details'!F1427),FALSE)</f>
        <v>7421.19</v>
      </c>
      <c r="N1428" t="str">
        <f>VLOOKUP($A1428,'Hospitalisation Details'!$A:$K,COLUMN('Hospitalisation Details'!G1427),FALSE)</f>
        <v>Tier - 2</v>
      </c>
      <c r="O1428" t="str">
        <f>VLOOKUP($A1428,'Hospitalisation Details'!$A:$K,COLUMN('Hospitalisation Details'!H1427),FALSE)</f>
        <v>Tier - 3</v>
      </c>
      <c r="P1428" t="str">
        <f>VLOOKUP($A1428,'Hospitalisation Details'!$A:$K,COLUMN('Hospitalisation Details'!I1427),FALSE)</f>
        <v>R1012</v>
      </c>
      <c r="Q1428">
        <f>VLOOKUP($A1428,'Hospitalisation Details'!$A:$K,COLUMN('Hospitalisation Details'!K1427),FALSE)</f>
        <v>44</v>
      </c>
      <c r="R1428" t="str" cm="1">
        <f t="array" ref="R1428">_xlfn.IFS(
Q1428&lt;=10,"0-10",
Q1428&lt;=20,"11-20",
Q1428&lt;=30,"21-30",
Q1428&lt;=40,"31-40",
Q1428&lt;=50,"41-50",
Q1428&lt;=60,"51-60",
Q1428&lt;=70,"61-70"
)</f>
        <v>41-50</v>
      </c>
      <c r="S1428" t="str">
        <f t="shared" si="22"/>
        <v>Yes</v>
      </c>
    </row>
    <row r="1429" spans="1:19" ht="15.75" x14ac:dyDescent="0.25">
      <c r="A1429" s="36" t="s">
        <v>1469</v>
      </c>
      <c r="B1429" t="str">
        <f>VLOOKUP(A1429,'Customer Names'!A:E,COLUMN('Customer Names'!D1428),FALSE)</f>
        <v>Ms. Kaye</v>
      </c>
      <c r="C1429">
        <f>VLOOKUP($A1429,'Medical Examinations'!$A:$J,COLUMN('Medical Examinations'!B1428),FALSE)</f>
        <v>26.41</v>
      </c>
      <c r="D1429">
        <f>VLOOKUP($A1429,'Medical Examinations'!$A:$J,COLUMN('Medical Examinations'!C1428),FALSE)</f>
        <v>11.4</v>
      </c>
      <c r="E1429" t="str">
        <f>VLOOKUP($A1429,'Medical Examinations'!$A:$J,COLUMN('Medical Examinations'!D1428),FALSE)</f>
        <v>No</v>
      </c>
      <c r="F1429" t="str">
        <f>VLOOKUP($A1429,'Medical Examinations'!$A:$J,COLUMN('Medical Examinations'!E1428),FALSE)</f>
        <v>No</v>
      </c>
      <c r="G1429" t="str">
        <f>VLOOKUP($A1429,'Medical Examinations'!$A:$J,COLUMN('Medical Examinations'!F1428),FALSE)</f>
        <v>No</v>
      </c>
      <c r="H1429">
        <f>VLOOKUP($A1429,'Medical Examinations'!$A:$J,COLUMN('Medical Examinations'!G1428),FALSE)</f>
        <v>0</v>
      </c>
      <c r="I1429" t="str">
        <f>VLOOKUP($A1429,'Medical Examinations'!$A:$J,COLUMN('Medical Examinations'!H1428),FALSE)</f>
        <v>No</v>
      </c>
      <c r="J1429" t="str">
        <f>VLOOKUP($A1429,'Medical Examinations'!$A:$J,COLUMN('Medical Examinations'!I1428),FALSE)</f>
        <v>Overweight</v>
      </c>
      <c r="K1429" t="str">
        <f>VLOOKUP($A1429,'Medical Examinations'!$A:$J,COLUMN('Medical Examinations'!J1428),FALSE)</f>
        <v>Diabetes</v>
      </c>
      <c r="L1429" s="30">
        <f>VLOOKUP($A1429,'Hospitalisation Details'!$A:$K,COLUMN('Hospitalisation Details'!J1428),FALSE)</f>
        <v>28806</v>
      </c>
      <c r="M1429" s="23">
        <f>VLOOKUP($A1429,'Hospitalisation Details'!$A:$K,COLUMN('Hospitalisation Details'!F1428),FALSE)</f>
        <v>7419.48</v>
      </c>
      <c r="N1429" t="str">
        <f>VLOOKUP($A1429,'Hospitalisation Details'!$A:$K,COLUMN('Hospitalisation Details'!G1428),FALSE)</f>
        <v>Tier - 2</v>
      </c>
      <c r="O1429" t="str">
        <f>VLOOKUP($A1429,'Hospitalisation Details'!$A:$K,COLUMN('Hospitalisation Details'!H1428),FALSE)</f>
        <v>Tier - 2</v>
      </c>
      <c r="P1429" t="str">
        <f>VLOOKUP($A1429,'Hospitalisation Details'!$A:$K,COLUMN('Hospitalisation Details'!I1428),FALSE)</f>
        <v>R1012</v>
      </c>
      <c r="Q1429">
        <f>VLOOKUP($A1429,'Hospitalisation Details'!$A:$K,COLUMN('Hospitalisation Details'!K1428),FALSE)</f>
        <v>44</v>
      </c>
      <c r="R1429" t="str" cm="1">
        <f t="array" ref="R1429">_xlfn.IFS(
Q1429&lt;=10,"0-10",
Q1429&lt;=20,"11-20",
Q1429&lt;=30,"21-30",
Q1429&lt;=40,"31-40",
Q1429&lt;=50,"41-50",
Q1429&lt;=60,"51-60",
Q1429&lt;=70,"61-70"
)</f>
        <v>41-50</v>
      </c>
      <c r="S1429" t="str">
        <f t="shared" si="22"/>
        <v>Yes</v>
      </c>
    </row>
    <row r="1430" spans="1:19" ht="15.75" x14ac:dyDescent="0.25">
      <c r="A1430" s="36" t="s">
        <v>1470</v>
      </c>
      <c r="B1430" t="str">
        <f>VLOOKUP(A1430,'Customer Names'!A:E,COLUMN('Customer Names'!D1429),FALSE)</f>
        <v>Ms. Carolyn</v>
      </c>
      <c r="C1430">
        <f>VLOOKUP($A1430,'Medical Examinations'!$A:$J,COLUMN('Medical Examinations'!B1429),FALSE)</f>
        <v>34.1</v>
      </c>
      <c r="D1430">
        <f>VLOOKUP($A1430,'Medical Examinations'!$A:$J,COLUMN('Medical Examinations'!C1429),FALSE)</f>
        <v>6.29</v>
      </c>
      <c r="E1430" t="str">
        <f>VLOOKUP($A1430,'Medical Examinations'!$A:$J,COLUMN('Medical Examinations'!D1429),FALSE)</f>
        <v>Yes</v>
      </c>
      <c r="F1430" t="str">
        <f>VLOOKUP($A1430,'Medical Examinations'!$A:$J,COLUMN('Medical Examinations'!E1429),FALSE)</f>
        <v>No</v>
      </c>
      <c r="G1430" t="str">
        <f>VLOOKUP($A1430,'Medical Examinations'!$A:$J,COLUMN('Medical Examinations'!F1429),FALSE)</f>
        <v>Yes</v>
      </c>
      <c r="H1430">
        <f>VLOOKUP($A1430,'Medical Examinations'!$A:$J,COLUMN('Medical Examinations'!G1429),FALSE)</f>
        <v>1</v>
      </c>
      <c r="I1430" t="str">
        <f>VLOOKUP($A1430,'Medical Examinations'!$A:$J,COLUMN('Medical Examinations'!H1429),FALSE)</f>
        <v>No</v>
      </c>
      <c r="J1430" t="str">
        <f>VLOOKUP($A1430,'Medical Examinations'!$A:$J,COLUMN('Medical Examinations'!I1429),FALSE)</f>
        <v>Obesity</v>
      </c>
      <c r="K1430" t="str">
        <f>VLOOKUP($A1430,'Medical Examinations'!$A:$J,COLUMN('Medical Examinations'!J1429),FALSE)</f>
        <v>Prediabetes</v>
      </c>
      <c r="L1430" s="30">
        <f>VLOOKUP($A1430,'Hospitalisation Details'!$A:$K,COLUMN('Hospitalisation Details'!J1429),FALSE)</f>
        <v>30578</v>
      </c>
      <c r="M1430" s="23">
        <f>VLOOKUP($A1430,'Hospitalisation Details'!$A:$K,COLUMN('Hospitalisation Details'!F1429),FALSE)</f>
        <v>7418.52</v>
      </c>
      <c r="N1430" t="str">
        <f>VLOOKUP($A1430,'Hospitalisation Details'!$A:$K,COLUMN('Hospitalisation Details'!G1429),FALSE)</f>
        <v>Tier - 2</v>
      </c>
      <c r="O1430" t="str">
        <f>VLOOKUP($A1430,'Hospitalisation Details'!$A:$K,COLUMN('Hospitalisation Details'!H1429),FALSE)</f>
        <v>Tier - 2</v>
      </c>
      <c r="P1430" t="str">
        <f>VLOOKUP($A1430,'Hospitalisation Details'!$A:$K,COLUMN('Hospitalisation Details'!I1429),FALSE)</f>
        <v>R1011</v>
      </c>
      <c r="Q1430">
        <f>VLOOKUP($A1430,'Hospitalisation Details'!$A:$K,COLUMN('Hospitalisation Details'!K1429),FALSE)</f>
        <v>39</v>
      </c>
      <c r="R1430" t="str" cm="1">
        <f t="array" ref="R1430">_xlfn.IFS(
Q1430&lt;=10,"0-10",
Q1430&lt;=20,"11-20",
Q1430&lt;=30,"21-30",
Q1430&lt;=40,"31-40",
Q1430&lt;=50,"41-50",
Q1430&lt;=60,"51-60",
Q1430&lt;=70,"61-70"
)</f>
        <v>31-40</v>
      </c>
      <c r="S1430" t="str">
        <f t="shared" si="22"/>
        <v>Yes</v>
      </c>
    </row>
    <row r="1431" spans="1:19" ht="15.75" x14ac:dyDescent="0.25">
      <c r="A1431" s="36" t="s">
        <v>1471</v>
      </c>
      <c r="B1431" t="str">
        <f>VLOOKUP(A1431,'Customer Names'!A:E,COLUMN('Customer Names'!D1430),FALSE)</f>
        <v>Mr. Daniel</v>
      </c>
      <c r="C1431">
        <f>VLOOKUP($A1431,'Medical Examinations'!$A:$J,COLUMN('Medical Examinations'!B1430),FALSE)</f>
        <v>17.3</v>
      </c>
      <c r="D1431">
        <f>VLOOKUP($A1431,'Medical Examinations'!$A:$J,COLUMN('Medical Examinations'!C1430),FALSE)</f>
        <v>9.2799999999999994</v>
      </c>
      <c r="E1431" t="str">
        <f>VLOOKUP($A1431,'Medical Examinations'!$A:$J,COLUMN('Medical Examinations'!D1430),FALSE)</f>
        <v>No</v>
      </c>
      <c r="F1431" t="str">
        <f>VLOOKUP($A1431,'Medical Examinations'!$A:$J,COLUMN('Medical Examinations'!E1430),FALSE)</f>
        <v>No</v>
      </c>
      <c r="G1431" t="str">
        <f>VLOOKUP($A1431,'Medical Examinations'!$A:$J,COLUMN('Medical Examinations'!F1430),FALSE)</f>
        <v>No</v>
      </c>
      <c r="H1431">
        <f>VLOOKUP($A1431,'Medical Examinations'!$A:$J,COLUMN('Medical Examinations'!G1430),FALSE)</f>
        <v>0</v>
      </c>
      <c r="I1431" t="str">
        <f>VLOOKUP($A1431,'Medical Examinations'!$A:$J,COLUMN('Medical Examinations'!H1430),FALSE)</f>
        <v>No</v>
      </c>
      <c r="J1431" t="str">
        <f>VLOOKUP($A1431,'Medical Examinations'!$A:$J,COLUMN('Medical Examinations'!I1430),FALSE)</f>
        <v>Underweight</v>
      </c>
      <c r="K1431" t="str">
        <f>VLOOKUP($A1431,'Medical Examinations'!$A:$J,COLUMN('Medical Examinations'!J1430),FALSE)</f>
        <v>Diabetes</v>
      </c>
      <c r="L1431" s="30">
        <f>VLOOKUP($A1431,'Hospitalisation Details'!$A:$K,COLUMN('Hospitalisation Details'!J1430),FALSE)</f>
        <v>24081</v>
      </c>
      <c r="M1431" s="23">
        <f>VLOOKUP($A1431,'Hospitalisation Details'!$A:$K,COLUMN('Hospitalisation Details'!F1430),FALSE)</f>
        <v>7403.98</v>
      </c>
      <c r="N1431" t="str">
        <f>VLOOKUP($A1431,'Hospitalisation Details'!$A:$K,COLUMN('Hospitalisation Details'!G1430),FALSE)</f>
        <v>Tier - 3</v>
      </c>
      <c r="O1431" t="str">
        <f>VLOOKUP($A1431,'Hospitalisation Details'!$A:$K,COLUMN('Hospitalisation Details'!H1430),FALSE)</f>
        <v>Tier - 2</v>
      </c>
      <c r="P1431" t="str">
        <f>VLOOKUP($A1431,'Hospitalisation Details'!$A:$K,COLUMN('Hospitalisation Details'!I1430),FALSE)</f>
        <v>R1013</v>
      </c>
      <c r="Q1431">
        <f>VLOOKUP($A1431,'Hospitalisation Details'!$A:$K,COLUMN('Hospitalisation Details'!K1430),FALSE)</f>
        <v>57</v>
      </c>
      <c r="R1431" t="str" cm="1">
        <f t="array" ref="R1431">_xlfn.IFS(
Q1431&lt;=10,"0-10",
Q1431&lt;=20,"11-20",
Q1431&lt;=30,"21-30",
Q1431&lt;=40,"31-40",
Q1431&lt;=50,"41-50",
Q1431&lt;=60,"51-60",
Q1431&lt;=70,"61-70"
)</f>
        <v>51-60</v>
      </c>
      <c r="S1431" t="str">
        <f t="shared" si="22"/>
        <v>Yes</v>
      </c>
    </row>
    <row r="1432" spans="1:19" ht="15.75" x14ac:dyDescent="0.25">
      <c r="A1432" s="36" t="s">
        <v>1472</v>
      </c>
      <c r="B1432" t="str">
        <f>VLOOKUP(A1432,'Customer Names'!A:E,COLUMN('Customer Names'!D1431),FALSE)</f>
        <v>Mrs. Laurie</v>
      </c>
      <c r="C1432">
        <f>VLOOKUP($A1432,'Medical Examinations'!$A:$J,COLUMN('Medical Examinations'!B1431),FALSE)</f>
        <v>35.020000000000003</v>
      </c>
      <c r="D1432">
        <f>VLOOKUP($A1432,'Medical Examinations'!$A:$J,COLUMN('Medical Examinations'!C1431),FALSE)</f>
        <v>4.78</v>
      </c>
      <c r="E1432" t="str">
        <f>VLOOKUP($A1432,'Medical Examinations'!$A:$J,COLUMN('Medical Examinations'!D1431),FALSE)</f>
        <v>No</v>
      </c>
      <c r="F1432" t="str">
        <f>VLOOKUP($A1432,'Medical Examinations'!$A:$J,COLUMN('Medical Examinations'!E1431),FALSE)</f>
        <v>No</v>
      </c>
      <c r="G1432" t="str">
        <f>VLOOKUP($A1432,'Medical Examinations'!$A:$J,COLUMN('Medical Examinations'!F1431),FALSE)</f>
        <v>Yes</v>
      </c>
      <c r="H1432">
        <f>VLOOKUP($A1432,'Medical Examinations'!$A:$J,COLUMN('Medical Examinations'!G1431),FALSE)</f>
        <v>1</v>
      </c>
      <c r="I1432" t="str">
        <f>VLOOKUP($A1432,'Medical Examinations'!$A:$J,COLUMN('Medical Examinations'!H1431),FALSE)</f>
        <v>No</v>
      </c>
      <c r="J1432" t="str">
        <f>VLOOKUP($A1432,'Medical Examinations'!$A:$J,COLUMN('Medical Examinations'!I1431),FALSE)</f>
        <v>Obesity</v>
      </c>
      <c r="K1432" t="str">
        <f>VLOOKUP($A1432,'Medical Examinations'!$A:$J,COLUMN('Medical Examinations'!J1431),FALSE)</f>
        <v>Normal</v>
      </c>
      <c r="L1432" s="30">
        <f>VLOOKUP($A1432,'Hospitalisation Details'!$A:$K,COLUMN('Hospitalisation Details'!J1431),FALSE)</f>
        <v>34172</v>
      </c>
      <c r="M1432" s="23">
        <f>VLOOKUP($A1432,'Hospitalisation Details'!$A:$K,COLUMN('Hospitalisation Details'!F1431),FALSE)</f>
        <v>7388.85</v>
      </c>
      <c r="N1432" t="str">
        <f>VLOOKUP($A1432,'Hospitalisation Details'!$A:$K,COLUMN('Hospitalisation Details'!G1431),FALSE)</f>
        <v>Tier - 2</v>
      </c>
      <c r="O1432" t="str">
        <f>VLOOKUP($A1432,'Hospitalisation Details'!$A:$K,COLUMN('Hospitalisation Details'!H1431),FALSE)</f>
        <v>Tier - 2</v>
      </c>
      <c r="P1432" t="str">
        <f>VLOOKUP($A1432,'Hospitalisation Details'!$A:$K,COLUMN('Hospitalisation Details'!I1431),FALSE)</f>
        <v>R1026</v>
      </c>
      <c r="Q1432">
        <f>VLOOKUP($A1432,'Hospitalisation Details'!$A:$K,COLUMN('Hospitalisation Details'!K1431),FALSE)</f>
        <v>29</v>
      </c>
      <c r="R1432" t="str" cm="1">
        <f t="array" ref="R1432">_xlfn.IFS(
Q1432&lt;=10,"0-10",
Q1432&lt;=20,"11-20",
Q1432&lt;=30,"21-30",
Q1432&lt;=40,"31-40",
Q1432&lt;=50,"41-50",
Q1432&lt;=60,"51-60",
Q1432&lt;=70,"61-70"
)</f>
        <v>21-30</v>
      </c>
      <c r="S1432" t="str">
        <f t="shared" si="22"/>
        <v>No</v>
      </c>
    </row>
    <row r="1433" spans="1:19" ht="15.75" x14ac:dyDescent="0.25">
      <c r="A1433" s="36" t="s">
        <v>1473</v>
      </c>
      <c r="B1433" t="str">
        <f>VLOOKUP(A1433,'Customer Names'!A:E,COLUMN('Customer Names'!D1432),FALSE)</f>
        <v>Ms. Nicole</v>
      </c>
      <c r="C1433">
        <f>VLOOKUP($A1433,'Medical Examinations'!$A:$J,COLUMN('Medical Examinations'!B1432),FALSE)</f>
        <v>37.1</v>
      </c>
      <c r="D1433">
        <f>VLOOKUP($A1433,'Medical Examinations'!$A:$J,COLUMN('Medical Examinations'!C1432),FALSE)</f>
        <v>8.8699999999999992</v>
      </c>
      <c r="E1433" t="str">
        <f>VLOOKUP($A1433,'Medical Examinations'!$A:$J,COLUMN('Medical Examinations'!D1432),FALSE)</f>
        <v>Yes</v>
      </c>
      <c r="F1433" t="str">
        <f>VLOOKUP($A1433,'Medical Examinations'!$A:$J,COLUMN('Medical Examinations'!E1432),FALSE)</f>
        <v>No</v>
      </c>
      <c r="G1433" t="str">
        <f>VLOOKUP($A1433,'Medical Examinations'!$A:$J,COLUMN('Medical Examinations'!F1432),FALSE)</f>
        <v>No</v>
      </c>
      <c r="H1433">
        <f>VLOOKUP($A1433,'Medical Examinations'!$A:$J,COLUMN('Medical Examinations'!G1432),FALSE)</f>
        <v>0</v>
      </c>
      <c r="I1433" t="str">
        <f>VLOOKUP($A1433,'Medical Examinations'!$A:$J,COLUMN('Medical Examinations'!H1432),FALSE)</f>
        <v>No</v>
      </c>
      <c r="J1433" t="str">
        <f>VLOOKUP($A1433,'Medical Examinations'!$A:$J,COLUMN('Medical Examinations'!I1432),FALSE)</f>
        <v>Obesity</v>
      </c>
      <c r="K1433" t="str">
        <f>VLOOKUP($A1433,'Medical Examinations'!$A:$J,COLUMN('Medical Examinations'!J1432),FALSE)</f>
        <v>Diabetes</v>
      </c>
      <c r="L1433" s="30">
        <f>VLOOKUP($A1433,'Hospitalisation Details'!$A:$K,COLUMN('Hospitalisation Details'!J1432),FALSE)</f>
        <v>29914</v>
      </c>
      <c r="M1433" s="23">
        <f>VLOOKUP($A1433,'Hospitalisation Details'!$A:$K,COLUMN('Hospitalisation Details'!F1432),FALSE)</f>
        <v>7371.77</v>
      </c>
      <c r="N1433" t="str">
        <f>VLOOKUP($A1433,'Hospitalisation Details'!$A:$K,COLUMN('Hospitalisation Details'!G1432),FALSE)</f>
        <v>Tier - 2</v>
      </c>
      <c r="O1433" t="str">
        <f>VLOOKUP($A1433,'Hospitalisation Details'!$A:$K,COLUMN('Hospitalisation Details'!H1432),FALSE)</f>
        <v>Tier - 1</v>
      </c>
      <c r="P1433" t="str">
        <f>VLOOKUP($A1433,'Hospitalisation Details'!$A:$K,COLUMN('Hospitalisation Details'!I1432),FALSE)</f>
        <v>R1011</v>
      </c>
      <c r="Q1433">
        <f>VLOOKUP($A1433,'Hospitalisation Details'!$A:$K,COLUMN('Hospitalisation Details'!K1432),FALSE)</f>
        <v>41</v>
      </c>
      <c r="R1433" t="str" cm="1">
        <f t="array" ref="R1433">_xlfn.IFS(
Q1433&lt;=10,"0-10",
Q1433&lt;=20,"11-20",
Q1433&lt;=30,"21-30",
Q1433&lt;=40,"31-40",
Q1433&lt;=50,"41-50",
Q1433&lt;=60,"51-60",
Q1433&lt;=70,"61-70"
)</f>
        <v>41-50</v>
      </c>
      <c r="S1433" t="str">
        <f t="shared" si="22"/>
        <v>Yes</v>
      </c>
    </row>
    <row r="1434" spans="1:19" ht="15.75" x14ac:dyDescent="0.25">
      <c r="A1434" s="36" t="s">
        <v>1474</v>
      </c>
      <c r="B1434" t="str">
        <f>VLOOKUP(A1434,'Customer Names'!A:E,COLUMN('Customer Names'!D1433),FALSE)</f>
        <v>Ms. Shelby</v>
      </c>
      <c r="C1434">
        <f>VLOOKUP($A1434,'Medical Examinations'!$A:$J,COLUMN('Medical Examinations'!B1433),FALSE)</f>
        <v>16.79</v>
      </c>
      <c r="D1434">
        <f>VLOOKUP($A1434,'Medical Examinations'!$A:$J,COLUMN('Medical Examinations'!C1433),FALSE)</f>
        <v>11.4</v>
      </c>
      <c r="E1434" t="str">
        <f>VLOOKUP($A1434,'Medical Examinations'!$A:$J,COLUMN('Medical Examinations'!D1433),FALSE)</f>
        <v>No</v>
      </c>
      <c r="F1434" t="str">
        <f>VLOOKUP($A1434,'Medical Examinations'!$A:$J,COLUMN('Medical Examinations'!E1433),FALSE)</f>
        <v>No</v>
      </c>
      <c r="G1434" t="str">
        <f>VLOOKUP($A1434,'Medical Examinations'!$A:$J,COLUMN('Medical Examinations'!F1433),FALSE)</f>
        <v>No</v>
      </c>
      <c r="H1434">
        <f>VLOOKUP($A1434,'Medical Examinations'!$A:$J,COLUMN('Medical Examinations'!G1433),FALSE)</f>
        <v>0</v>
      </c>
      <c r="I1434" t="str">
        <f>VLOOKUP($A1434,'Medical Examinations'!$A:$J,COLUMN('Medical Examinations'!H1433),FALSE)</f>
        <v>No</v>
      </c>
      <c r="J1434" t="str">
        <f>VLOOKUP($A1434,'Medical Examinations'!$A:$J,COLUMN('Medical Examinations'!I1433),FALSE)</f>
        <v>Underweight</v>
      </c>
      <c r="K1434" t="str">
        <f>VLOOKUP($A1434,'Medical Examinations'!$A:$J,COLUMN('Medical Examinations'!J1433),FALSE)</f>
        <v>Diabetes</v>
      </c>
      <c r="L1434" s="30">
        <f>VLOOKUP($A1434,'Hospitalisation Details'!$A:$K,COLUMN('Hospitalisation Details'!J1433),FALSE)</f>
        <v>24085</v>
      </c>
      <c r="M1434" s="23">
        <f>VLOOKUP($A1434,'Hospitalisation Details'!$A:$K,COLUMN('Hospitalisation Details'!F1433),FALSE)</f>
        <v>7362.31</v>
      </c>
      <c r="N1434" t="str">
        <f>VLOOKUP($A1434,'Hospitalisation Details'!$A:$K,COLUMN('Hospitalisation Details'!G1433),FALSE)</f>
        <v>Tier - 3</v>
      </c>
      <c r="O1434" t="str">
        <f>VLOOKUP($A1434,'Hospitalisation Details'!$A:$K,COLUMN('Hospitalisation Details'!H1433),FALSE)</f>
        <v>Tier - 3</v>
      </c>
      <c r="P1434" t="str">
        <f>VLOOKUP($A1434,'Hospitalisation Details'!$A:$K,COLUMN('Hospitalisation Details'!I1433),FALSE)</f>
        <v>R1013</v>
      </c>
      <c r="Q1434">
        <f>VLOOKUP($A1434,'Hospitalisation Details'!$A:$K,COLUMN('Hospitalisation Details'!K1433),FALSE)</f>
        <v>57</v>
      </c>
      <c r="R1434" t="str" cm="1">
        <f t="array" ref="R1434">_xlfn.IFS(
Q1434&lt;=10,"0-10",
Q1434&lt;=20,"11-20",
Q1434&lt;=30,"21-30",
Q1434&lt;=40,"31-40",
Q1434&lt;=50,"41-50",
Q1434&lt;=60,"51-60",
Q1434&lt;=70,"61-70"
)</f>
        <v>51-60</v>
      </c>
      <c r="S1434" t="str">
        <f t="shared" si="22"/>
        <v>Yes</v>
      </c>
    </row>
    <row r="1435" spans="1:19" ht="15.75" x14ac:dyDescent="0.25">
      <c r="A1435" s="36" t="s">
        <v>1475</v>
      </c>
      <c r="B1435" t="str">
        <f>VLOOKUP(A1435,'Customer Names'!A:E,COLUMN('Customer Names'!D1434),FALSE)</f>
        <v>Ms. Allison</v>
      </c>
      <c r="C1435">
        <f>VLOOKUP($A1435,'Medical Examinations'!$A:$J,COLUMN('Medical Examinations'!B1434),FALSE)</f>
        <v>31.635000000000002</v>
      </c>
      <c r="D1435">
        <f>VLOOKUP($A1435,'Medical Examinations'!$A:$J,COLUMN('Medical Examinations'!C1434),FALSE)</f>
        <v>9.1300000000000008</v>
      </c>
      <c r="E1435" t="str">
        <f>VLOOKUP($A1435,'Medical Examinations'!$A:$J,COLUMN('Medical Examinations'!D1434),FALSE)</f>
        <v>Yes</v>
      </c>
      <c r="F1435" t="str">
        <f>VLOOKUP($A1435,'Medical Examinations'!$A:$J,COLUMN('Medical Examinations'!E1434),FALSE)</f>
        <v>No</v>
      </c>
      <c r="G1435" t="str">
        <f>VLOOKUP($A1435,'Medical Examinations'!$A:$J,COLUMN('Medical Examinations'!F1434),FALSE)</f>
        <v>No</v>
      </c>
      <c r="H1435">
        <f>VLOOKUP($A1435,'Medical Examinations'!$A:$J,COLUMN('Medical Examinations'!G1434),FALSE)</f>
        <v>0</v>
      </c>
      <c r="I1435" t="str">
        <f>VLOOKUP($A1435,'Medical Examinations'!$A:$J,COLUMN('Medical Examinations'!H1434),FALSE)</f>
        <v>No</v>
      </c>
      <c r="J1435" t="str">
        <f>VLOOKUP($A1435,'Medical Examinations'!$A:$J,COLUMN('Medical Examinations'!I1434),FALSE)</f>
        <v>Obesity</v>
      </c>
      <c r="K1435" t="str">
        <f>VLOOKUP($A1435,'Medical Examinations'!$A:$J,COLUMN('Medical Examinations'!J1434),FALSE)</f>
        <v>Diabetes</v>
      </c>
      <c r="L1435" s="30">
        <f>VLOOKUP($A1435,'Hospitalisation Details'!$A:$K,COLUMN('Hospitalisation Details'!J1434),FALSE)</f>
        <v>29783</v>
      </c>
      <c r="M1435" s="23">
        <f>VLOOKUP($A1435,'Hospitalisation Details'!$A:$K,COLUMN('Hospitalisation Details'!F1434),FALSE)</f>
        <v>7358.18</v>
      </c>
      <c r="N1435" t="str">
        <f>VLOOKUP($A1435,'Hospitalisation Details'!$A:$K,COLUMN('Hospitalisation Details'!G1434),FALSE)</f>
        <v>Tier - 2</v>
      </c>
      <c r="O1435" t="str">
        <f>VLOOKUP($A1435,'Hospitalisation Details'!$A:$K,COLUMN('Hospitalisation Details'!H1434),FALSE)</f>
        <v>Tier - 3</v>
      </c>
      <c r="P1435" t="str">
        <f>VLOOKUP($A1435,'Hospitalisation Details'!$A:$K,COLUMN('Hospitalisation Details'!I1434),FALSE)</f>
        <v>R1024</v>
      </c>
      <c r="Q1435">
        <f>VLOOKUP($A1435,'Hospitalisation Details'!$A:$K,COLUMN('Hospitalisation Details'!K1434),FALSE)</f>
        <v>41</v>
      </c>
      <c r="R1435" t="str" cm="1">
        <f t="array" ref="R1435">_xlfn.IFS(
Q1435&lt;=10,"0-10",
Q1435&lt;=20,"11-20",
Q1435&lt;=30,"21-30",
Q1435&lt;=40,"31-40",
Q1435&lt;=50,"41-50",
Q1435&lt;=60,"51-60",
Q1435&lt;=70,"61-70"
)</f>
        <v>41-50</v>
      </c>
      <c r="S1435" t="str">
        <f t="shared" si="22"/>
        <v>Yes</v>
      </c>
    </row>
    <row r="1436" spans="1:19" ht="15.75" x14ac:dyDescent="0.25">
      <c r="A1436" s="36" t="s">
        <v>1476</v>
      </c>
      <c r="B1436" t="str">
        <f>VLOOKUP(A1436,'Customer Names'!A:E,COLUMN('Customer Names'!D1435),FALSE)</f>
        <v>Ms. Leticia</v>
      </c>
      <c r="C1436">
        <f>VLOOKUP($A1436,'Medical Examinations'!$A:$J,COLUMN('Medical Examinations'!B1435),FALSE)</f>
        <v>24.19</v>
      </c>
      <c r="D1436">
        <f>VLOOKUP($A1436,'Medical Examinations'!$A:$J,COLUMN('Medical Examinations'!C1435),FALSE)</f>
        <v>6.22</v>
      </c>
      <c r="E1436" t="str">
        <f>VLOOKUP($A1436,'Medical Examinations'!$A:$J,COLUMN('Medical Examinations'!D1435),FALSE)</f>
        <v>Yes</v>
      </c>
      <c r="F1436" t="str">
        <f>VLOOKUP($A1436,'Medical Examinations'!$A:$J,COLUMN('Medical Examinations'!E1435),FALSE)</f>
        <v>No</v>
      </c>
      <c r="G1436" t="str">
        <f>VLOOKUP($A1436,'Medical Examinations'!$A:$J,COLUMN('Medical Examinations'!F1435),FALSE)</f>
        <v>Yes</v>
      </c>
      <c r="H1436">
        <f>VLOOKUP($A1436,'Medical Examinations'!$A:$J,COLUMN('Medical Examinations'!G1435),FALSE)</f>
        <v>1</v>
      </c>
      <c r="I1436" t="str">
        <f>VLOOKUP($A1436,'Medical Examinations'!$A:$J,COLUMN('Medical Examinations'!H1435),FALSE)</f>
        <v>No</v>
      </c>
      <c r="J1436" t="str">
        <f>VLOOKUP($A1436,'Medical Examinations'!$A:$J,COLUMN('Medical Examinations'!I1435),FALSE)</f>
        <v>Healthy Weight</v>
      </c>
      <c r="K1436" t="str">
        <f>VLOOKUP($A1436,'Medical Examinations'!$A:$J,COLUMN('Medical Examinations'!J1435),FALSE)</f>
        <v>Prediabetes</v>
      </c>
      <c r="L1436" s="30">
        <f>VLOOKUP($A1436,'Hospitalisation Details'!$A:$K,COLUMN('Hospitalisation Details'!J1435),FALSE)</f>
        <v>30488</v>
      </c>
      <c r="M1436" s="23">
        <f>VLOOKUP($A1436,'Hospitalisation Details'!$A:$K,COLUMN('Hospitalisation Details'!F1435),FALSE)</f>
        <v>7357.49</v>
      </c>
      <c r="N1436" t="str">
        <f>VLOOKUP($A1436,'Hospitalisation Details'!$A:$K,COLUMN('Hospitalisation Details'!G1435),FALSE)</f>
        <v>Tier - 2</v>
      </c>
      <c r="O1436" t="str">
        <f>VLOOKUP($A1436,'Hospitalisation Details'!$A:$K,COLUMN('Hospitalisation Details'!H1435),FALSE)</f>
        <v>Tier - 2</v>
      </c>
      <c r="P1436" t="str">
        <f>VLOOKUP($A1436,'Hospitalisation Details'!$A:$K,COLUMN('Hospitalisation Details'!I1435),FALSE)</f>
        <v>R1012</v>
      </c>
      <c r="Q1436">
        <f>VLOOKUP($A1436,'Hospitalisation Details'!$A:$K,COLUMN('Hospitalisation Details'!K1435),FALSE)</f>
        <v>39</v>
      </c>
      <c r="R1436" t="str" cm="1">
        <f t="array" ref="R1436">_xlfn.IFS(
Q1436&lt;=10,"0-10",
Q1436&lt;=20,"11-20",
Q1436&lt;=30,"21-30",
Q1436&lt;=40,"31-40",
Q1436&lt;=50,"41-50",
Q1436&lt;=60,"51-60",
Q1436&lt;=70,"61-70"
)</f>
        <v>31-40</v>
      </c>
      <c r="S1436" t="str">
        <f t="shared" si="22"/>
        <v>Yes</v>
      </c>
    </row>
    <row r="1437" spans="1:19" ht="15.75" x14ac:dyDescent="0.25">
      <c r="A1437" s="36" t="s">
        <v>1477</v>
      </c>
      <c r="B1437" t="str">
        <f>VLOOKUP(A1437,'Customer Names'!A:E,COLUMN('Customer Names'!D1436),FALSE)</f>
        <v>Mr. John</v>
      </c>
      <c r="C1437">
        <f>VLOOKUP($A1437,'Medical Examinations'!$A:$J,COLUMN('Medical Examinations'!B1436),FALSE)</f>
        <v>35.29</v>
      </c>
      <c r="D1437">
        <f>VLOOKUP($A1437,'Medical Examinations'!$A:$J,COLUMN('Medical Examinations'!C1436),FALSE)</f>
        <v>5.9</v>
      </c>
      <c r="E1437" t="str">
        <f>VLOOKUP($A1437,'Medical Examinations'!$A:$J,COLUMN('Medical Examinations'!D1436),FALSE)</f>
        <v>No</v>
      </c>
      <c r="F1437" t="str">
        <f>VLOOKUP($A1437,'Medical Examinations'!$A:$J,COLUMN('Medical Examinations'!E1436),FALSE)</f>
        <v>No</v>
      </c>
      <c r="G1437" t="str">
        <f>VLOOKUP($A1437,'Medical Examinations'!$A:$J,COLUMN('Medical Examinations'!F1436),FALSE)</f>
        <v>Yes</v>
      </c>
      <c r="H1437">
        <f>VLOOKUP($A1437,'Medical Examinations'!$A:$J,COLUMN('Medical Examinations'!G1436),FALSE)</f>
        <v>1</v>
      </c>
      <c r="I1437" t="str">
        <f>VLOOKUP($A1437,'Medical Examinations'!$A:$J,COLUMN('Medical Examinations'!H1436),FALSE)</f>
        <v>No</v>
      </c>
      <c r="J1437" t="str">
        <f>VLOOKUP($A1437,'Medical Examinations'!$A:$J,COLUMN('Medical Examinations'!I1436),FALSE)</f>
        <v>Obesity</v>
      </c>
      <c r="K1437" t="str">
        <f>VLOOKUP($A1437,'Medical Examinations'!$A:$J,COLUMN('Medical Examinations'!J1436),FALSE)</f>
        <v>Prediabetes</v>
      </c>
      <c r="L1437" s="30">
        <f>VLOOKUP($A1437,'Hospitalisation Details'!$A:$K,COLUMN('Hospitalisation Details'!J1436),FALSE)</f>
        <v>34247</v>
      </c>
      <c r="M1437" s="23">
        <f>VLOOKUP($A1437,'Hospitalisation Details'!$A:$K,COLUMN('Hospitalisation Details'!F1436),FALSE)</f>
        <v>7349.12</v>
      </c>
      <c r="N1437" t="str">
        <f>VLOOKUP($A1437,'Hospitalisation Details'!$A:$K,COLUMN('Hospitalisation Details'!G1436),FALSE)</f>
        <v>Tier - 2</v>
      </c>
      <c r="O1437" t="str">
        <f>VLOOKUP($A1437,'Hospitalisation Details'!$A:$K,COLUMN('Hospitalisation Details'!H1436),FALSE)</f>
        <v>Tier - 2</v>
      </c>
      <c r="P1437" t="str">
        <f>VLOOKUP($A1437,'Hospitalisation Details'!$A:$K,COLUMN('Hospitalisation Details'!I1436),FALSE)</f>
        <v>R1021</v>
      </c>
      <c r="Q1437">
        <f>VLOOKUP($A1437,'Hospitalisation Details'!$A:$K,COLUMN('Hospitalisation Details'!K1436),FALSE)</f>
        <v>29</v>
      </c>
      <c r="R1437" t="str" cm="1">
        <f t="array" ref="R1437">_xlfn.IFS(
Q1437&lt;=10,"0-10",
Q1437&lt;=20,"11-20",
Q1437&lt;=30,"21-30",
Q1437&lt;=40,"31-40",
Q1437&lt;=50,"41-50",
Q1437&lt;=60,"51-60",
Q1437&lt;=70,"61-70"
)</f>
        <v>21-30</v>
      </c>
      <c r="S1437" t="str">
        <f t="shared" si="22"/>
        <v>Yes</v>
      </c>
    </row>
    <row r="1438" spans="1:19" ht="15.75" x14ac:dyDescent="0.25">
      <c r="A1438" s="36" t="s">
        <v>1478</v>
      </c>
      <c r="B1438" t="str">
        <f>VLOOKUP(A1438,'Customer Names'!A:E,COLUMN('Customer Names'!D1437),FALSE)</f>
        <v>Ms. April</v>
      </c>
      <c r="C1438">
        <f>VLOOKUP($A1438,'Medical Examinations'!$A:$J,COLUMN('Medical Examinations'!B1437),FALSE)</f>
        <v>35.299999999999997</v>
      </c>
      <c r="D1438">
        <f>VLOOKUP($A1438,'Medical Examinations'!$A:$J,COLUMN('Medical Examinations'!C1437),FALSE)</f>
        <v>4.45</v>
      </c>
      <c r="E1438" t="str">
        <f>VLOOKUP($A1438,'Medical Examinations'!$A:$J,COLUMN('Medical Examinations'!D1437),FALSE)</f>
        <v>No</v>
      </c>
      <c r="F1438" t="str">
        <f>VLOOKUP($A1438,'Medical Examinations'!$A:$J,COLUMN('Medical Examinations'!E1437),FALSE)</f>
        <v>No</v>
      </c>
      <c r="G1438" t="str">
        <f>VLOOKUP($A1438,'Medical Examinations'!$A:$J,COLUMN('Medical Examinations'!F1437),FALSE)</f>
        <v>No</v>
      </c>
      <c r="H1438">
        <f>VLOOKUP($A1438,'Medical Examinations'!$A:$J,COLUMN('Medical Examinations'!G1437),FALSE)</f>
        <v>0</v>
      </c>
      <c r="I1438" t="str">
        <f>VLOOKUP($A1438,'Medical Examinations'!$A:$J,COLUMN('Medical Examinations'!H1437),FALSE)</f>
        <v>No</v>
      </c>
      <c r="J1438" t="str">
        <f>VLOOKUP($A1438,'Medical Examinations'!$A:$J,COLUMN('Medical Examinations'!I1437),FALSE)</f>
        <v>Obesity</v>
      </c>
      <c r="K1438" t="str">
        <f>VLOOKUP($A1438,'Medical Examinations'!$A:$J,COLUMN('Medical Examinations'!J1437),FALSE)</f>
        <v>Normal</v>
      </c>
      <c r="L1438" s="30">
        <f>VLOOKUP($A1438,'Hospitalisation Details'!$A:$K,COLUMN('Hospitalisation Details'!J1437),FALSE)</f>
        <v>28460</v>
      </c>
      <c r="M1438" s="23">
        <f>VLOOKUP($A1438,'Hospitalisation Details'!$A:$K,COLUMN('Hospitalisation Details'!F1437),FALSE)</f>
        <v>7348.14</v>
      </c>
      <c r="N1438" t="str">
        <f>VLOOKUP($A1438,'Hospitalisation Details'!$A:$K,COLUMN('Hospitalisation Details'!G1437),FALSE)</f>
        <v>Tier - 2</v>
      </c>
      <c r="O1438" t="str">
        <f>VLOOKUP($A1438,'Hospitalisation Details'!$A:$K,COLUMN('Hospitalisation Details'!H1437),FALSE)</f>
        <v>Tier - 1</v>
      </c>
      <c r="P1438" t="str">
        <f>VLOOKUP($A1438,'Hospitalisation Details'!$A:$K,COLUMN('Hospitalisation Details'!I1437),FALSE)</f>
        <v>R1011</v>
      </c>
      <c r="Q1438">
        <f>VLOOKUP($A1438,'Hospitalisation Details'!$A:$K,COLUMN('Hospitalisation Details'!K1437),FALSE)</f>
        <v>45</v>
      </c>
      <c r="R1438" t="str" cm="1">
        <f t="array" ref="R1438">_xlfn.IFS(
Q1438&lt;=10,"0-10",
Q1438&lt;=20,"11-20",
Q1438&lt;=30,"21-30",
Q1438&lt;=40,"31-40",
Q1438&lt;=50,"41-50",
Q1438&lt;=60,"51-60",
Q1438&lt;=70,"61-70"
)</f>
        <v>41-50</v>
      </c>
      <c r="S1438" t="str">
        <f t="shared" si="22"/>
        <v>No</v>
      </c>
    </row>
    <row r="1439" spans="1:19" ht="15.75" x14ac:dyDescent="0.25">
      <c r="A1439" s="36" t="s">
        <v>1479</v>
      </c>
      <c r="B1439" t="str">
        <f>VLOOKUP(A1439,'Customer Names'!A:E,COLUMN('Customer Names'!D1438),FALSE)</f>
        <v>Ms. Ashley</v>
      </c>
      <c r="C1439">
        <f>VLOOKUP($A1439,'Medical Examinations'!$A:$J,COLUMN('Medical Examinations'!B1438),FALSE)</f>
        <v>35.64</v>
      </c>
      <c r="D1439">
        <f>VLOOKUP($A1439,'Medical Examinations'!$A:$J,COLUMN('Medical Examinations'!C1438),FALSE)</f>
        <v>6.17</v>
      </c>
      <c r="E1439" t="str">
        <f>VLOOKUP($A1439,'Medical Examinations'!$A:$J,COLUMN('Medical Examinations'!D1438),FALSE)</f>
        <v>No</v>
      </c>
      <c r="F1439" t="str">
        <f>VLOOKUP($A1439,'Medical Examinations'!$A:$J,COLUMN('Medical Examinations'!E1438),FALSE)</f>
        <v>No</v>
      </c>
      <c r="G1439" t="str">
        <f>VLOOKUP($A1439,'Medical Examinations'!$A:$J,COLUMN('Medical Examinations'!F1438),FALSE)</f>
        <v>Yes</v>
      </c>
      <c r="H1439">
        <f>VLOOKUP($A1439,'Medical Examinations'!$A:$J,COLUMN('Medical Examinations'!G1438),FALSE)</f>
        <v>1</v>
      </c>
      <c r="I1439" t="str">
        <f>VLOOKUP($A1439,'Medical Examinations'!$A:$J,COLUMN('Medical Examinations'!H1438),FALSE)</f>
        <v>No</v>
      </c>
      <c r="J1439" t="str">
        <f>VLOOKUP($A1439,'Medical Examinations'!$A:$J,COLUMN('Medical Examinations'!I1438),FALSE)</f>
        <v>Obesity</v>
      </c>
      <c r="K1439" t="str">
        <f>VLOOKUP($A1439,'Medical Examinations'!$A:$J,COLUMN('Medical Examinations'!J1438),FALSE)</f>
        <v>Prediabetes</v>
      </c>
      <c r="L1439" s="30">
        <f>VLOOKUP($A1439,'Hospitalisation Details'!$A:$K,COLUMN('Hospitalisation Details'!J1438),FALSE)</f>
        <v>29032</v>
      </c>
      <c r="M1439" s="23">
        <f>VLOOKUP($A1439,'Hospitalisation Details'!$A:$K,COLUMN('Hospitalisation Details'!F1438),FALSE)</f>
        <v>7345.73</v>
      </c>
      <c r="N1439" t="str">
        <f>VLOOKUP($A1439,'Hospitalisation Details'!$A:$K,COLUMN('Hospitalisation Details'!G1438),FALSE)</f>
        <v>Tier - 2</v>
      </c>
      <c r="O1439" t="str">
        <f>VLOOKUP($A1439,'Hospitalisation Details'!$A:$K,COLUMN('Hospitalisation Details'!H1438),FALSE)</f>
        <v>Tier - 1</v>
      </c>
      <c r="P1439" t="str">
        <f>VLOOKUP($A1439,'Hospitalisation Details'!$A:$K,COLUMN('Hospitalisation Details'!I1438),FALSE)</f>
        <v>R1013</v>
      </c>
      <c r="Q1439">
        <f>VLOOKUP($A1439,'Hospitalisation Details'!$A:$K,COLUMN('Hospitalisation Details'!K1438),FALSE)</f>
        <v>43</v>
      </c>
      <c r="R1439" t="str" cm="1">
        <f t="array" ref="R1439">_xlfn.IFS(
Q1439&lt;=10,"0-10",
Q1439&lt;=20,"11-20",
Q1439&lt;=30,"21-30",
Q1439&lt;=40,"31-40",
Q1439&lt;=50,"41-50",
Q1439&lt;=60,"51-60",
Q1439&lt;=70,"61-70"
)</f>
        <v>41-50</v>
      </c>
      <c r="S1439" t="str">
        <f t="shared" si="22"/>
        <v>Yes</v>
      </c>
    </row>
    <row r="1440" spans="1:19" ht="15.75" x14ac:dyDescent="0.25">
      <c r="A1440" s="36" t="s">
        <v>1480</v>
      </c>
      <c r="B1440" t="str">
        <f>VLOOKUP(A1440,'Customer Names'!A:E,COLUMN('Customer Names'!D1439),FALSE)</f>
        <v>Ms. Madeleine</v>
      </c>
      <c r="C1440">
        <f>VLOOKUP($A1440,'Medical Examinations'!$A:$J,COLUMN('Medical Examinations'!B1439),FALSE)</f>
        <v>33.1</v>
      </c>
      <c r="D1440">
        <f>VLOOKUP($A1440,'Medical Examinations'!$A:$J,COLUMN('Medical Examinations'!C1439),FALSE)</f>
        <v>4.93</v>
      </c>
      <c r="E1440" t="str">
        <f>VLOOKUP($A1440,'Medical Examinations'!$A:$J,COLUMN('Medical Examinations'!D1439),FALSE)</f>
        <v>No</v>
      </c>
      <c r="F1440" t="str">
        <f>VLOOKUP($A1440,'Medical Examinations'!$A:$J,COLUMN('Medical Examinations'!E1439),FALSE)</f>
        <v>No</v>
      </c>
      <c r="G1440" t="str">
        <f>VLOOKUP($A1440,'Medical Examinations'!$A:$J,COLUMN('Medical Examinations'!F1439),FALSE)</f>
        <v>No</v>
      </c>
      <c r="H1440">
        <f>VLOOKUP($A1440,'Medical Examinations'!$A:$J,COLUMN('Medical Examinations'!G1439),FALSE)</f>
        <v>0</v>
      </c>
      <c r="I1440" t="str">
        <f>VLOOKUP($A1440,'Medical Examinations'!$A:$J,COLUMN('Medical Examinations'!H1439),FALSE)</f>
        <v>No</v>
      </c>
      <c r="J1440" t="str">
        <f>VLOOKUP($A1440,'Medical Examinations'!$A:$J,COLUMN('Medical Examinations'!I1439),FALSE)</f>
        <v>Obesity</v>
      </c>
      <c r="K1440" t="str">
        <f>VLOOKUP($A1440,'Medical Examinations'!$A:$J,COLUMN('Medical Examinations'!J1439),FALSE)</f>
        <v>Normal</v>
      </c>
      <c r="L1440" s="30">
        <f>VLOOKUP($A1440,'Hospitalisation Details'!$A:$K,COLUMN('Hospitalisation Details'!J1439),FALSE)</f>
        <v>28477</v>
      </c>
      <c r="M1440" s="23">
        <f>VLOOKUP($A1440,'Hospitalisation Details'!$A:$K,COLUMN('Hospitalisation Details'!F1439),FALSE)</f>
        <v>7345.08</v>
      </c>
      <c r="N1440" t="str">
        <f>VLOOKUP($A1440,'Hospitalisation Details'!$A:$K,COLUMN('Hospitalisation Details'!G1439),FALSE)</f>
        <v>Tier - 2</v>
      </c>
      <c r="O1440" t="str">
        <f>VLOOKUP($A1440,'Hospitalisation Details'!$A:$K,COLUMN('Hospitalisation Details'!H1439),FALSE)</f>
        <v>Tier - 1</v>
      </c>
      <c r="P1440" t="str">
        <f>VLOOKUP($A1440,'Hospitalisation Details'!$A:$K,COLUMN('Hospitalisation Details'!I1439),FALSE)</f>
        <v>R1011</v>
      </c>
      <c r="Q1440">
        <f>VLOOKUP($A1440,'Hospitalisation Details'!$A:$K,COLUMN('Hospitalisation Details'!K1439),FALSE)</f>
        <v>45</v>
      </c>
      <c r="R1440" t="str" cm="1">
        <f t="array" ref="R1440">_xlfn.IFS(
Q1440&lt;=10,"0-10",
Q1440&lt;=20,"11-20",
Q1440&lt;=30,"21-30",
Q1440&lt;=40,"31-40",
Q1440&lt;=50,"41-50",
Q1440&lt;=60,"51-60",
Q1440&lt;=70,"61-70"
)</f>
        <v>41-50</v>
      </c>
      <c r="S1440" t="str">
        <f t="shared" si="22"/>
        <v>No</v>
      </c>
    </row>
    <row r="1441" spans="1:19" ht="15.75" x14ac:dyDescent="0.25">
      <c r="A1441" s="36" t="s">
        <v>1481</v>
      </c>
      <c r="B1441" t="str">
        <f>VLOOKUP(A1441,'Customer Names'!A:E,COLUMN('Customer Names'!D1440),FALSE)</f>
        <v>Ms. Nelly</v>
      </c>
      <c r="C1441">
        <f>VLOOKUP($A1441,'Medical Examinations'!$A:$J,COLUMN('Medical Examinations'!B1440),FALSE)</f>
        <v>26.41</v>
      </c>
      <c r="D1441">
        <f>VLOOKUP($A1441,'Medical Examinations'!$A:$J,COLUMN('Medical Examinations'!C1440),FALSE)</f>
        <v>7.32</v>
      </c>
      <c r="E1441" t="str">
        <f>VLOOKUP($A1441,'Medical Examinations'!$A:$J,COLUMN('Medical Examinations'!D1440),FALSE)</f>
        <v>Yes</v>
      </c>
      <c r="F1441" t="str">
        <f>VLOOKUP($A1441,'Medical Examinations'!$A:$J,COLUMN('Medical Examinations'!E1440),FALSE)</f>
        <v>No</v>
      </c>
      <c r="G1441" t="str">
        <f>VLOOKUP($A1441,'Medical Examinations'!$A:$J,COLUMN('Medical Examinations'!F1440),FALSE)</f>
        <v>No</v>
      </c>
      <c r="H1441">
        <f>VLOOKUP($A1441,'Medical Examinations'!$A:$J,COLUMN('Medical Examinations'!G1440),FALSE)</f>
        <v>1</v>
      </c>
      <c r="I1441" t="str">
        <f>VLOOKUP($A1441,'Medical Examinations'!$A:$J,COLUMN('Medical Examinations'!H1440),FALSE)</f>
        <v>No</v>
      </c>
      <c r="J1441" t="str">
        <f>VLOOKUP($A1441,'Medical Examinations'!$A:$J,COLUMN('Medical Examinations'!I1440),FALSE)</f>
        <v>Overweight</v>
      </c>
      <c r="K1441" t="str">
        <f>VLOOKUP($A1441,'Medical Examinations'!$A:$J,COLUMN('Medical Examinations'!J1440),FALSE)</f>
        <v>Diabetes</v>
      </c>
      <c r="L1441" s="30">
        <f>VLOOKUP($A1441,'Hospitalisation Details'!$A:$K,COLUMN('Hospitalisation Details'!J1440),FALSE)</f>
        <v>31578</v>
      </c>
      <c r="M1441" s="23">
        <f>VLOOKUP($A1441,'Hospitalisation Details'!$A:$K,COLUMN('Hospitalisation Details'!F1440),FALSE)</f>
        <v>7339.93</v>
      </c>
      <c r="N1441" t="str">
        <f>VLOOKUP($A1441,'Hospitalisation Details'!$A:$K,COLUMN('Hospitalisation Details'!G1440),FALSE)</f>
        <v>Tier - 2</v>
      </c>
      <c r="O1441" t="str">
        <f>VLOOKUP($A1441,'Hospitalisation Details'!$A:$K,COLUMN('Hospitalisation Details'!H1440),FALSE)</f>
        <v>Tier - 2</v>
      </c>
      <c r="P1441" t="str">
        <f>VLOOKUP($A1441,'Hospitalisation Details'!$A:$K,COLUMN('Hospitalisation Details'!I1440),FALSE)</f>
        <v>R1012</v>
      </c>
      <c r="Q1441">
        <f>VLOOKUP($A1441,'Hospitalisation Details'!$A:$K,COLUMN('Hospitalisation Details'!K1440),FALSE)</f>
        <v>36</v>
      </c>
      <c r="R1441" t="str" cm="1">
        <f t="array" ref="R1441">_xlfn.IFS(
Q1441&lt;=10,"0-10",
Q1441&lt;=20,"11-20",
Q1441&lt;=30,"21-30",
Q1441&lt;=40,"31-40",
Q1441&lt;=50,"41-50",
Q1441&lt;=60,"51-60",
Q1441&lt;=70,"61-70"
)</f>
        <v>31-40</v>
      </c>
      <c r="S1441" t="str">
        <f t="shared" si="22"/>
        <v>Yes</v>
      </c>
    </row>
    <row r="1442" spans="1:19" ht="15.75" x14ac:dyDescent="0.25">
      <c r="A1442" s="36" t="s">
        <v>1482</v>
      </c>
      <c r="B1442" t="str">
        <f>VLOOKUP(A1442,'Customer Names'!A:E,COLUMN('Customer Names'!D1441),FALSE)</f>
        <v>Ms. Meredith</v>
      </c>
      <c r="C1442">
        <f>VLOOKUP($A1442,'Medical Examinations'!$A:$J,COLUMN('Medical Examinations'!B1441),FALSE)</f>
        <v>29.9</v>
      </c>
      <c r="D1442">
        <f>VLOOKUP($A1442,'Medical Examinations'!$A:$J,COLUMN('Medical Examinations'!C1441),FALSE)</f>
        <v>5.27</v>
      </c>
      <c r="E1442" t="str">
        <f>VLOOKUP($A1442,'Medical Examinations'!$A:$J,COLUMN('Medical Examinations'!D1441),FALSE)</f>
        <v>No</v>
      </c>
      <c r="F1442" t="str">
        <f>VLOOKUP($A1442,'Medical Examinations'!$A:$J,COLUMN('Medical Examinations'!E1441),FALSE)</f>
        <v>No</v>
      </c>
      <c r="G1442" t="str">
        <f>VLOOKUP($A1442,'Medical Examinations'!$A:$J,COLUMN('Medical Examinations'!F1441),FALSE)</f>
        <v>Yes</v>
      </c>
      <c r="H1442">
        <f>VLOOKUP($A1442,'Medical Examinations'!$A:$J,COLUMN('Medical Examinations'!G1441),FALSE)</f>
        <v>1</v>
      </c>
      <c r="I1442" t="str">
        <f>VLOOKUP($A1442,'Medical Examinations'!$A:$J,COLUMN('Medical Examinations'!H1441),FALSE)</f>
        <v>No</v>
      </c>
      <c r="J1442" t="str">
        <f>VLOOKUP($A1442,'Medical Examinations'!$A:$J,COLUMN('Medical Examinations'!I1441),FALSE)</f>
        <v>Overweight</v>
      </c>
      <c r="K1442" t="str">
        <f>VLOOKUP($A1442,'Medical Examinations'!$A:$J,COLUMN('Medical Examinations'!J1441),FALSE)</f>
        <v>Normal</v>
      </c>
      <c r="L1442" s="30">
        <f>VLOOKUP($A1442,'Hospitalisation Details'!$A:$K,COLUMN('Hospitalisation Details'!J1441),FALSE)</f>
        <v>29117</v>
      </c>
      <c r="M1442" s="23">
        <f>VLOOKUP($A1442,'Hospitalisation Details'!$A:$K,COLUMN('Hospitalisation Details'!F1441),FALSE)</f>
        <v>7337.75</v>
      </c>
      <c r="N1442" t="str">
        <f>VLOOKUP($A1442,'Hospitalisation Details'!$A:$K,COLUMN('Hospitalisation Details'!G1441),FALSE)</f>
        <v>Tier - 2</v>
      </c>
      <c r="O1442" t="str">
        <f>VLOOKUP($A1442,'Hospitalisation Details'!$A:$K,COLUMN('Hospitalisation Details'!H1441),FALSE)</f>
        <v>Tier - 3</v>
      </c>
      <c r="P1442" t="str">
        <f>VLOOKUP($A1442,'Hospitalisation Details'!$A:$K,COLUMN('Hospitalisation Details'!I1441),FALSE)</f>
        <v>R1011</v>
      </c>
      <c r="Q1442">
        <f>VLOOKUP($A1442,'Hospitalisation Details'!$A:$K,COLUMN('Hospitalisation Details'!K1441),FALSE)</f>
        <v>43</v>
      </c>
      <c r="R1442" t="str" cm="1">
        <f t="array" ref="R1442">_xlfn.IFS(
Q1442&lt;=10,"0-10",
Q1442&lt;=20,"11-20",
Q1442&lt;=30,"21-30",
Q1442&lt;=40,"31-40",
Q1442&lt;=50,"41-50",
Q1442&lt;=60,"51-60",
Q1442&lt;=70,"61-70"
)</f>
        <v>41-50</v>
      </c>
      <c r="S1442" t="str">
        <f t="shared" si="22"/>
        <v>No</v>
      </c>
    </row>
    <row r="1443" spans="1:19" ht="15.75" x14ac:dyDescent="0.25">
      <c r="A1443" s="36" t="s">
        <v>1483</v>
      </c>
      <c r="B1443" t="str">
        <f>VLOOKUP(A1443,'Customer Names'!A:E,COLUMN('Customer Names'!D1442),FALSE)</f>
        <v>Mr. Kevin</v>
      </c>
      <c r="C1443">
        <f>VLOOKUP($A1443,'Medical Examinations'!$A:$J,COLUMN('Medical Examinations'!B1442),FALSE)</f>
        <v>25.24</v>
      </c>
      <c r="D1443">
        <f>VLOOKUP($A1443,'Medical Examinations'!$A:$J,COLUMN('Medical Examinations'!C1442),FALSE)</f>
        <v>5.82</v>
      </c>
      <c r="E1443" t="str">
        <f>VLOOKUP($A1443,'Medical Examinations'!$A:$J,COLUMN('Medical Examinations'!D1442),FALSE)</f>
        <v>No</v>
      </c>
      <c r="F1443" t="str">
        <f>VLOOKUP($A1443,'Medical Examinations'!$A:$J,COLUMN('Medical Examinations'!E1442),FALSE)</f>
        <v>No</v>
      </c>
      <c r="G1443" t="str">
        <f>VLOOKUP($A1443,'Medical Examinations'!$A:$J,COLUMN('Medical Examinations'!F1442),FALSE)</f>
        <v>No</v>
      </c>
      <c r="H1443">
        <f>VLOOKUP($A1443,'Medical Examinations'!$A:$J,COLUMN('Medical Examinations'!G1442),FALSE)</f>
        <v>1</v>
      </c>
      <c r="I1443" t="str">
        <f>VLOOKUP($A1443,'Medical Examinations'!$A:$J,COLUMN('Medical Examinations'!H1442),FALSE)</f>
        <v>No</v>
      </c>
      <c r="J1443" t="str">
        <f>VLOOKUP($A1443,'Medical Examinations'!$A:$J,COLUMN('Medical Examinations'!I1442),FALSE)</f>
        <v>Overweight</v>
      </c>
      <c r="K1443" t="str">
        <f>VLOOKUP($A1443,'Medical Examinations'!$A:$J,COLUMN('Medical Examinations'!J1442),FALSE)</f>
        <v>Prediabetes</v>
      </c>
      <c r="L1443" s="30">
        <f>VLOOKUP($A1443,'Hospitalisation Details'!$A:$K,COLUMN('Hospitalisation Details'!J1442),FALSE)</f>
        <v>30888</v>
      </c>
      <c r="M1443" s="23">
        <f>VLOOKUP($A1443,'Hospitalisation Details'!$A:$K,COLUMN('Hospitalisation Details'!F1442),FALSE)</f>
        <v>7325.47</v>
      </c>
      <c r="N1443" t="str">
        <f>VLOOKUP($A1443,'Hospitalisation Details'!$A:$K,COLUMN('Hospitalisation Details'!G1442),FALSE)</f>
        <v>Tier - 2</v>
      </c>
      <c r="O1443" t="str">
        <f>VLOOKUP($A1443,'Hospitalisation Details'!$A:$K,COLUMN('Hospitalisation Details'!H1442),FALSE)</f>
        <v>Tier - 1</v>
      </c>
      <c r="P1443" t="str">
        <f>VLOOKUP($A1443,'Hospitalisation Details'!$A:$K,COLUMN('Hospitalisation Details'!I1442),FALSE)</f>
        <v>R1012</v>
      </c>
      <c r="Q1443">
        <f>VLOOKUP($A1443,'Hospitalisation Details'!$A:$K,COLUMN('Hospitalisation Details'!K1442),FALSE)</f>
        <v>38</v>
      </c>
      <c r="R1443" t="str" cm="1">
        <f t="array" ref="R1443">_xlfn.IFS(
Q1443&lt;=10,"0-10",
Q1443&lt;=20,"11-20",
Q1443&lt;=30,"21-30",
Q1443&lt;=40,"31-40",
Q1443&lt;=50,"41-50",
Q1443&lt;=60,"51-60",
Q1443&lt;=70,"61-70"
)</f>
        <v>31-40</v>
      </c>
      <c r="S1443" t="str">
        <f t="shared" si="22"/>
        <v>Yes</v>
      </c>
    </row>
    <row r="1444" spans="1:19" ht="15.75" x14ac:dyDescent="0.25">
      <c r="A1444" s="36" t="s">
        <v>1484</v>
      </c>
      <c r="B1444" t="str">
        <f>VLOOKUP(A1444,'Customer Names'!A:E,COLUMN('Customer Names'!D1443),FALSE)</f>
        <v>Ms. Lisa</v>
      </c>
      <c r="C1444">
        <f>VLOOKUP($A1444,'Medical Examinations'!$A:$J,COLUMN('Medical Examinations'!B1443),FALSE)</f>
        <v>25.08</v>
      </c>
      <c r="D1444">
        <f>VLOOKUP($A1444,'Medical Examinations'!$A:$J,COLUMN('Medical Examinations'!C1443),FALSE)</f>
        <v>5.8</v>
      </c>
      <c r="E1444" t="str">
        <f>VLOOKUP($A1444,'Medical Examinations'!$A:$J,COLUMN('Medical Examinations'!D1443),FALSE)</f>
        <v>No</v>
      </c>
      <c r="F1444" t="str">
        <f>VLOOKUP($A1444,'Medical Examinations'!$A:$J,COLUMN('Medical Examinations'!E1443),FALSE)</f>
        <v>No</v>
      </c>
      <c r="G1444" t="str">
        <f>VLOOKUP($A1444,'Medical Examinations'!$A:$J,COLUMN('Medical Examinations'!F1443),FALSE)</f>
        <v>Yes</v>
      </c>
      <c r="H1444">
        <f>VLOOKUP($A1444,'Medical Examinations'!$A:$J,COLUMN('Medical Examinations'!G1443),FALSE)</f>
        <v>1</v>
      </c>
      <c r="I1444" t="str">
        <f>VLOOKUP($A1444,'Medical Examinations'!$A:$J,COLUMN('Medical Examinations'!H1443),FALSE)</f>
        <v>No</v>
      </c>
      <c r="J1444" t="str">
        <f>VLOOKUP($A1444,'Medical Examinations'!$A:$J,COLUMN('Medical Examinations'!I1443),FALSE)</f>
        <v>Overweight</v>
      </c>
      <c r="K1444" t="str">
        <f>VLOOKUP($A1444,'Medical Examinations'!$A:$J,COLUMN('Medical Examinations'!J1443),FALSE)</f>
        <v>Prediabetes</v>
      </c>
      <c r="L1444" s="30">
        <f>VLOOKUP($A1444,'Hospitalisation Details'!$A:$K,COLUMN('Hospitalisation Details'!J1443),FALSE)</f>
        <v>29025</v>
      </c>
      <c r="M1444" s="23">
        <f>VLOOKUP($A1444,'Hospitalisation Details'!$A:$K,COLUMN('Hospitalisation Details'!F1443),FALSE)</f>
        <v>7325.05</v>
      </c>
      <c r="N1444" t="str">
        <f>VLOOKUP($A1444,'Hospitalisation Details'!$A:$K,COLUMN('Hospitalisation Details'!G1443),FALSE)</f>
        <v>Tier - 2</v>
      </c>
      <c r="O1444" t="str">
        <f>VLOOKUP($A1444,'Hospitalisation Details'!$A:$K,COLUMN('Hospitalisation Details'!H1443),FALSE)</f>
        <v>Tier - 3</v>
      </c>
      <c r="P1444" t="str">
        <f>VLOOKUP($A1444,'Hospitalisation Details'!$A:$K,COLUMN('Hospitalisation Details'!I1443),FALSE)</f>
        <v>R1024</v>
      </c>
      <c r="Q1444">
        <f>VLOOKUP($A1444,'Hospitalisation Details'!$A:$K,COLUMN('Hospitalisation Details'!K1443),FALSE)</f>
        <v>43</v>
      </c>
      <c r="R1444" t="str" cm="1">
        <f t="array" ref="R1444">_xlfn.IFS(
Q1444&lt;=10,"0-10",
Q1444&lt;=20,"11-20",
Q1444&lt;=30,"21-30",
Q1444&lt;=40,"31-40",
Q1444&lt;=50,"41-50",
Q1444&lt;=60,"51-60",
Q1444&lt;=70,"61-70"
)</f>
        <v>41-50</v>
      </c>
      <c r="S1444" t="str">
        <f t="shared" si="22"/>
        <v>Yes</v>
      </c>
    </row>
    <row r="1445" spans="1:19" ht="15.75" x14ac:dyDescent="0.25">
      <c r="A1445" s="36" t="s">
        <v>1485</v>
      </c>
      <c r="B1445" t="str">
        <f>VLOOKUP(A1445,'Customer Names'!A:E,COLUMN('Customer Names'!D1444),FALSE)</f>
        <v>Ms. Katherine</v>
      </c>
      <c r="C1445">
        <f>VLOOKUP($A1445,'Medical Examinations'!$A:$J,COLUMN('Medical Examinations'!B1444),FALSE)</f>
        <v>29.164999999999999</v>
      </c>
      <c r="D1445">
        <f>VLOOKUP($A1445,'Medical Examinations'!$A:$J,COLUMN('Medical Examinations'!C1444),FALSE)</f>
        <v>4.87</v>
      </c>
      <c r="E1445" t="str">
        <f>VLOOKUP($A1445,'Medical Examinations'!$A:$J,COLUMN('Medical Examinations'!D1444),FALSE)</f>
        <v>No</v>
      </c>
      <c r="F1445" t="str">
        <f>VLOOKUP($A1445,'Medical Examinations'!$A:$J,COLUMN('Medical Examinations'!E1444),FALSE)</f>
        <v>Yes</v>
      </c>
      <c r="G1445" t="str">
        <f>VLOOKUP($A1445,'Medical Examinations'!$A:$J,COLUMN('Medical Examinations'!F1444),FALSE)</f>
        <v>No</v>
      </c>
      <c r="H1445">
        <f>VLOOKUP($A1445,'Medical Examinations'!$A:$J,COLUMN('Medical Examinations'!G1444),FALSE)</f>
        <v>1</v>
      </c>
      <c r="I1445" t="str">
        <f>VLOOKUP($A1445,'Medical Examinations'!$A:$J,COLUMN('Medical Examinations'!H1444),FALSE)</f>
        <v>No</v>
      </c>
      <c r="J1445" t="str">
        <f>VLOOKUP($A1445,'Medical Examinations'!$A:$J,COLUMN('Medical Examinations'!I1444),FALSE)</f>
        <v>Overweight</v>
      </c>
      <c r="K1445" t="str">
        <f>VLOOKUP($A1445,'Medical Examinations'!$A:$J,COLUMN('Medical Examinations'!J1444),FALSE)</f>
        <v>Normal</v>
      </c>
      <c r="L1445" s="30">
        <f>VLOOKUP($A1445,'Hospitalisation Details'!$A:$K,COLUMN('Hospitalisation Details'!J1444),FALSE)</f>
        <v>38306</v>
      </c>
      <c r="M1445" s="23">
        <f>VLOOKUP($A1445,'Hospitalisation Details'!$A:$K,COLUMN('Hospitalisation Details'!F1444),FALSE)</f>
        <v>7323.73</v>
      </c>
      <c r="N1445" t="str">
        <f>VLOOKUP($A1445,'Hospitalisation Details'!$A:$K,COLUMN('Hospitalisation Details'!G1444),FALSE)</f>
        <v>Tier - 2</v>
      </c>
      <c r="O1445" t="str">
        <f>VLOOKUP($A1445,'Hospitalisation Details'!$A:$K,COLUMN('Hospitalisation Details'!H1444),FALSE)</f>
        <v>Tier - 2</v>
      </c>
      <c r="P1445" t="str">
        <f>VLOOKUP($A1445,'Hospitalisation Details'!$A:$K,COLUMN('Hospitalisation Details'!I1444),FALSE)</f>
        <v>R1024</v>
      </c>
      <c r="Q1445">
        <f>VLOOKUP($A1445,'Hospitalisation Details'!$A:$K,COLUMN('Hospitalisation Details'!K1444),FALSE)</f>
        <v>18</v>
      </c>
      <c r="R1445" t="str" cm="1">
        <f t="array" ref="R1445">_xlfn.IFS(
Q1445&lt;=10,"0-10",
Q1445&lt;=20,"11-20",
Q1445&lt;=30,"21-30",
Q1445&lt;=40,"31-40",
Q1445&lt;=50,"41-50",
Q1445&lt;=60,"51-60",
Q1445&lt;=70,"61-70"
)</f>
        <v>11-20</v>
      </c>
      <c r="S1445" t="str">
        <f t="shared" si="22"/>
        <v>No</v>
      </c>
    </row>
    <row r="1446" spans="1:19" ht="15.75" x14ac:dyDescent="0.25">
      <c r="A1446" s="36" t="s">
        <v>1486</v>
      </c>
      <c r="B1446" t="str">
        <f>VLOOKUP(A1446,'Customer Names'!A:E,COLUMN('Customer Names'!D1445),FALSE)</f>
        <v>Mr. Steve</v>
      </c>
      <c r="C1446">
        <f>VLOOKUP($A1446,'Medical Examinations'!$A:$J,COLUMN('Medical Examinations'!B1445),FALSE)</f>
        <v>15.05</v>
      </c>
      <c r="D1446">
        <f>VLOOKUP($A1446,'Medical Examinations'!$A:$J,COLUMN('Medical Examinations'!C1445),FALSE)</f>
        <v>8.1199999999999992</v>
      </c>
      <c r="E1446" t="str">
        <f>VLOOKUP($A1446,'Medical Examinations'!$A:$J,COLUMN('Medical Examinations'!D1445),FALSE)</f>
        <v>No</v>
      </c>
      <c r="F1446" t="str">
        <f>VLOOKUP($A1446,'Medical Examinations'!$A:$J,COLUMN('Medical Examinations'!E1445),FALSE)</f>
        <v>No</v>
      </c>
      <c r="G1446" t="str">
        <f>VLOOKUP($A1446,'Medical Examinations'!$A:$J,COLUMN('Medical Examinations'!F1445),FALSE)</f>
        <v>No</v>
      </c>
      <c r="H1446">
        <f>VLOOKUP($A1446,'Medical Examinations'!$A:$J,COLUMN('Medical Examinations'!G1445),FALSE)</f>
        <v>0</v>
      </c>
      <c r="I1446" t="str">
        <f>VLOOKUP($A1446,'Medical Examinations'!$A:$J,COLUMN('Medical Examinations'!H1445),FALSE)</f>
        <v>No</v>
      </c>
      <c r="J1446" t="str">
        <f>VLOOKUP($A1446,'Medical Examinations'!$A:$J,COLUMN('Medical Examinations'!I1445),FALSE)</f>
        <v>Underweight</v>
      </c>
      <c r="K1446" t="str">
        <f>VLOOKUP($A1446,'Medical Examinations'!$A:$J,COLUMN('Medical Examinations'!J1445),FALSE)</f>
        <v>Diabetes</v>
      </c>
      <c r="L1446" s="30">
        <f>VLOOKUP($A1446,'Hospitalisation Details'!$A:$K,COLUMN('Hospitalisation Details'!J1445),FALSE)</f>
        <v>23934</v>
      </c>
      <c r="M1446" s="23">
        <f>VLOOKUP($A1446,'Hospitalisation Details'!$A:$K,COLUMN('Hospitalisation Details'!F1445),FALSE)</f>
        <v>7322.86</v>
      </c>
      <c r="N1446" t="str">
        <f>VLOOKUP($A1446,'Hospitalisation Details'!$A:$K,COLUMN('Hospitalisation Details'!G1445),FALSE)</f>
        <v>Tier - 3</v>
      </c>
      <c r="O1446" t="str">
        <f>VLOOKUP($A1446,'Hospitalisation Details'!$A:$K,COLUMN('Hospitalisation Details'!H1445),FALSE)</f>
        <v>Tier - 3</v>
      </c>
      <c r="P1446" t="str">
        <f>VLOOKUP($A1446,'Hospitalisation Details'!$A:$K,COLUMN('Hospitalisation Details'!I1445),FALSE)</f>
        <v>R1012</v>
      </c>
      <c r="Q1446">
        <f>VLOOKUP($A1446,'Hospitalisation Details'!$A:$K,COLUMN('Hospitalisation Details'!K1445),FALSE)</f>
        <v>57</v>
      </c>
      <c r="R1446" t="str" cm="1">
        <f t="array" ref="R1446">_xlfn.IFS(
Q1446&lt;=10,"0-10",
Q1446&lt;=20,"11-20",
Q1446&lt;=30,"21-30",
Q1446&lt;=40,"31-40",
Q1446&lt;=50,"41-50",
Q1446&lt;=60,"51-60",
Q1446&lt;=70,"61-70"
)</f>
        <v>51-60</v>
      </c>
      <c r="S1446" t="str">
        <f t="shared" si="22"/>
        <v>Yes</v>
      </c>
    </row>
    <row r="1447" spans="1:19" ht="15.75" x14ac:dyDescent="0.25">
      <c r="A1447" s="36" t="s">
        <v>1487</v>
      </c>
      <c r="B1447" t="str">
        <f>VLOOKUP(A1447,'Customer Names'!A:E,COLUMN('Customer Names'!D1446),FALSE)</f>
        <v>Ms. Kate</v>
      </c>
      <c r="C1447">
        <f>VLOOKUP($A1447,'Medical Examinations'!$A:$J,COLUMN('Medical Examinations'!B1446),FALSE)</f>
        <v>19.95</v>
      </c>
      <c r="D1447">
        <f>VLOOKUP($A1447,'Medical Examinations'!$A:$J,COLUMN('Medical Examinations'!C1446),FALSE)</f>
        <v>4.3600000000000003</v>
      </c>
      <c r="E1447" t="str">
        <f>VLOOKUP($A1447,'Medical Examinations'!$A:$J,COLUMN('Medical Examinations'!D1446),FALSE)</f>
        <v>No</v>
      </c>
      <c r="F1447" t="str">
        <f>VLOOKUP($A1447,'Medical Examinations'!$A:$J,COLUMN('Medical Examinations'!E1446),FALSE)</f>
        <v>No</v>
      </c>
      <c r="G1447" t="str">
        <f>VLOOKUP($A1447,'Medical Examinations'!$A:$J,COLUMN('Medical Examinations'!F1446),FALSE)</f>
        <v>No</v>
      </c>
      <c r="H1447">
        <f>VLOOKUP($A1447,'Medical Examinations'!$A:$J,COLUMN('Medical Examinations'!G1446),FALSE)</f>
        <v>2</v>
      </c>
      <c r="I1447" t="str">
        <f>VLOOKUP($A1447,'Medical Examinations'!$A:$J,COLUMN('Medical Examinations'!H1446),FALSE)</f>
        <v>No</v>
      </c>
      <c r="J1447" t="str">
        <f>VLOOKUP($A1447,'Medical Examinations'!$A:$J,COLUMN('Medical Examinations'!I1446),FALSE)</f>
        <v>Healthy Weight</v>
      </c>
      <c r="K1447" t="str">
        <f>VLOOKUP($A1447,'Medical Examinations'!$A:$J,COLUMN('Medical Examinations'!J1446),FALSE)</f>
        <v>Normal</v>
      </c>
      <c r="L1447" s="30">
        <f>VLOOKUP($A1447,'Hospitalisation Details'!$A:$K,COLUMN('Hospitalisation Details'!J1446),FALSE)</f>
        <v>26522</v>
      </c>
      <c r="M1447" s="23">
        <f>VLOOKUP($A1447,'Hospitalisation Details'!$A:$K,COLUMN('Hospitalisation Details'!F1446),FALSE)</f>
        <v>7318.22</v>
      </c>
      <c r="N1447" t="str">
        <f>VLOOKUP($A1447,'Hospitalisation Details'!$A:$K,COLUMN('Hospitalisation Details'!G1446),FALSE)</f>
        <v>Tier - 2</v>
      </c>
      <c r="O1447" t="str">
        <f>VLOOKUP($A1447,'Hospitalisation Details'!$A:$K,COLUMN('Hospitalisation Details'!H1446),FALSE)</f>
        <v>Tier - 3</v>
      </c>
      <c r="P1447" t="str">
        <f>VLOOKUP($A1447,'Hospitalisation Details'!$A:$K,COLUMN('Hospitalisation Details'!I1446),FALSE)</f>
        <v>R1012</v>
      </c>
      <c r="Q1447">
        <f>VLOOKUP($A1447,'Hospitalisation Details'!$A:$K,COLUMN('Hospitalisation Details'!K1446),FALSE)</f>
        <v>50</v>
      </c>
      <c r="R1447" t="str" cm="1">
        <f t="array" ref="R1447">_xlfn.IFS(
Q1447&lt;=10,"0-10",
Q1447&lt;=20,"11-20",
Q1447&lt;=30,"21-30",
Q1447&lt;=40,"31-40",
Q1447&lt;=50,"41-50",
Q1447&lt;=60,"51-60",
Q1447&lt;=70,"61-70"
)</f>
        <v>41-50</v>
      </c>
      <c r="S1447" t="str">
        <f t="shared" si="22"/>
        <v>No</v>
      </c>
    </row>
    <row r="1448" spans="1:19" ht="15.75" x14ac:dyDescent="0.25">
      <c r="A1448" s="36" t="s">
        <v>1488</v>
      </c>
      <c r="B1448" t="str">
        <f>VLOOKUP(A1448,'Customer Names'!A:E,COLUMN('Customer Names'!D1447),FALSE)</f>
        <v>Ms. Beth</v>
      </c>
      <c r="C1448">
        <f>VLOOKUP($A1448,'Medical Examinations'!$A:$J,COLUMN('Medical Examinations'!B1447),FALSE)</f>
        <v>16.66</v>
      </c>
      <c r="D1448">
        <f>VLOOKUP($A1448,'Medical Examinations'!$A:$J,COLUMN('Medical Examinations'!C1447),FALSE)</f>
        <v>9.16</v>
      </c>
      <c r="E1448" t="str">
        <f>VLOOKUP($A1448,'Medical Examinations'!$A:$J,COLUMN('Medical Examinations'!D1447),FALSE)</f>
        <v>No</v>
      </c>
      <c r="F1448" t="str">
        <f>VLOOKUP($A1448,'Medical Examinations'!$A:$J,COLUMN('Medical Examinations'!E1447),FALSE)</f>
        <v>No</v>
      </c>
      <c r="G1448" t="str">
        <f>VLOOKUP($A1448,'Medical Examinations'!$A:$J,COLUMN('Medical Examinations'!F1447),FALSE)</f>
        <v>No</v>
      </c>
      <c r="H1448">
        <f>VLOOKUP($A1448,'Medical Examinations'!$A:$J,COLUMN('Medical Examinations'!G1447),FALSE)</f>
        <v>0</v>
      </c>
      <c r="I1448" t="str">
        <f>VLOOKUP($A1448,'Medical Examinations'!$A:$J,COLUMN('Medical Examinations'!H1447),FALSE)</f>
        <v>No</v>
      </c>
      <c r="J1448" t="str">
        <f>VLOOKUP($A1448,'Medical Examinations'!$A:$J,COLUMN('Medical Examinations'!I1447),FALSE)</f>
        <v>Underweight</v>
      </c>
      <c r="K1448" t="str">
        <f>VLOOKUP($A1448,'Medical Examinations'!$A:$J,COLUMN('Medical Examinations'!J1447),FALSE)</f>
        <v>Diabetes</v>
      </c>
      <c r="L1448" s="30">
        <f>VLOOKUP($A1448,'Hospitalisation Details'!$A:$K,COLUMN('Hospitalisation Details'!J1447),FALSE)</f>
        <v>23918</v>
      </c>
      <c r="M1448" s="23">
        <f>VLOOKUP($A1448,'Hospitalisation Details'!$A:$K,COLUMN('Hospitalisation Details'!F1447),FALSE)</f>
        <v>7318.21</v>
      </c>
      <c r="N1448" t="str">
        <f>VLOOKUP($A1448,'Hospitalisation Details'!$A:$K,COLUMN('Hospitalisation Details'!G1447),FALSE)</f>
        <v>Tier - 3</v>
      </c>
      <c r="O1448" t="str">
        <f>VLOOKUP($A1448,'Hospitalisation Details'!$A:$K,COLUMN('Hospitalisation Details'!H1447),FALSE)</f>
        <v>Tier - 1</v>
      </c>
      <c r="P1448" t="str">
        <f>VLOOKUP($A1448,'Hospitalisation Details'!$A:$K,COLUMN('Hospitalisation Details'!I1447),FALSE)</f>
        <v>R1013</v>
      </c>
      <c r="Q1448">
        <f>VLOOKUP($A1448,'Hospitalisation Details'!$A:$K,COLUMN('Hospitalisation Details'!K1447),FALSE)</f>
        <v>57</v>
      </c>
      <c r="R1448" t="str" cm="1">
        <f t="array" ref="R1448">_xlfn.IFS(
Q1448&lt;=10,"0-10",
Q1448&lt;=20,"11-20",
Q1448&lt;=30,"21-30",
Q1448&lt;=40,"31-40",
Q1448&lt;=50,"41-50",
Q1448&lt;=60,"51-60",
Q1448&lt;=70,"61-70"
)</f>
        <v>51-60</v>
      </c>
      <c r="S1448" t="str">
        <f t="shared" si="22"/>
        <v>Yes</v>
      </c>
    </row>
    <row r="1449" spans="1:19" ht="15.75" x14ac:dyDescent="0.25">
      <c r="A1449" s="36" t="s">
        <v>1489</v>
      </c>
      <c r="B1449" t="str">
        <f>VLOOKUP(A1449,'Customer Names'!A:E,COLUMN('Customer Names'!D1448),FALSE)</f>
        <v>Ms. Katharine</v>
      </c>
      <c r="C1449">
        <f>VLOOKUP($A1449,'Medical Examinations'!$A:$J,COLUMN('Medical Examinations'!B1448),FALSE)</f>
        <v>16.62</v>
      </c>
      <c r="D1449">
        <f>VLOOKUP($A1449,'Medical Examinations'!$A:$J,COLUMN('Medical Examinations'!C1448),FALSE)</f>
        <v>9.14</v>
      </c>
      <c r="E1449" t="str">
        <f>VLOOKUP($A1449,'Medical Examinations'!$A:$J,COLUMN('Medical Examinations'!D1448),FALSE)</f>
        <v>No</v>
      </c>
      <c r="F1449" t="str">
        <f>VLOOKUP($A1449,'Medical Examinations'!$A:$J,COLUMN('Medical Examinations'!E1448),FALSE)</f>
        <v>No</v>
      </c>
      <c r="G1449" t="str">
        <f>VLOOKUP($A1449,'Medical Examinations'!$A:$J,COLUMN('Medical Examinations'!F1448),FALSE)</f>
        <v>No</v>
      </c>
      <c r="H1449">
        <f>VLOOKUP($A1449,'Medical Examinations'!$A:$J,COLUMN('Medical Examinations'!G1448),FALSE)</f>
        <v>0</v>
      </c>
      <c r="I1449" t="str">
        <f>VLOOKUP($A1449,'Medical Examinations'!$A:$J,COLUMN('Medical Examinations'!H1448),FALSE)</f>
        <v>No</v>
      </c>
      <c r="J1449" t="str">
        <f>VLOOKUP($A1449,'Medical Examinations'!$A:$J,COLUMN('Medical Examinations'!I1448),FALSE)</f>
        <v>Underweight</v>
      </c>
      <c r="K1449" t="str">
        <f>VLOOKUP($A1449,'Medical Examinations'!$A:$J,COLUMN('Medical Examinations'!J1448),FALSE)</f>
        <v>Diabetes</v>
      </c>
      <c r="L1449" s="30">
        <f>VLOOKUP($A1449,'Hospitalisation Details'!$A:$K,COLUMN('Hospitalisation Details'!J1448),FALSE)</f>
        <v>23899</v>
      </c>
      <c r="M1449" s="23">
        <f>VLOOKUP($A1449,'Hospitalisation Details'!$A:$K,COLUMN('Hospitalisation Details'!F1448),FALSE)</f>
        <v>7304.65</v>
      </c>
      <c r="N1449" t="str">
        <f>VLOOKUP($A1449,'Hospitalisation Details'!$A:$K,COLUMN('Hospitalisation Details'!G1448),FALSE)</f>
        <v>Tier - 3</v>
      </c>
      <c r="O1449" t="str">
        <f>VLOOKUP($A1449,'Hospitalisation Details'!$A:$K,COLUMN('Hospitalisation Details'!H1448),FALSE)</f>
        <v>Tier - 3</v>
      </c>
      <c r="P1449" t="str">
        <f>VLOOKUP($A1449,'Hospitalisation Details'!$A:$K,COLUMN('Hospitalisation Details'!I1448),FALSE)</f>
        <v>R1013</v>
      </c>
      <c r="Q1449">
        <f>VLOOKUP($A1449,'Hospitalisation Details'!$A:$K,COLUMN('Hospitalisation Details'!K1448),FALSE)</f>
        <v>58</v>
      </c>
      <c r="R1449" t="str" cm="1">
        <f t="array" ref="R1449">_xlfn.IFS(
Q1449&lt;=10,"0-10",
Q1449&lt;=20,"11-20",
Q1449&lt;=30,"21-30",
Q1449&lt;=40,"31-40",
Q1449&lt;=50,"41-50",
Q1449&lt;=60,"51-60",
Q1449&lt;=70,"61-70"
)</f>
        <v>51-60</v>
      </c>
      <c r="S1449" t="str">
        <f t="shared" si="22"/>
        <v>Yes</v>
      </c>
    </row>
    <row r="1450" spans="1:19" ht="15.75" x14ac:dyDescent="0.25">
      <c r="A1450" s="36" t="s">
        <v>1490</v>
      </c>
      <c r="B1450" t="str">
        <f>VLOOKUP(A1450,'Customer Names'!A:E,COLUMN('Customer Names'!D1449),FALSE)</f>
        <v>Ms. Heather</v>
      </c>
      <c r="C1450">
        <f>VLOOKUP($A1450,'Medical Examinations'!$A:$J,COLUMN('Medical Examinations'!B1449),FALSE)</f>
        <v>15.36</v>
      </c>
      <c r="D1450">
        <f>VLOOKUP($A1450,'Medical Examinations'!$A:$J,COLUMN('Medical Examinations'!C1449),FALSE)</f>
        <v>5.49</v>
      </c>
      <c r="E1450" t="str">
        <f>VLOOKUP($A1450,'Medical Examinations'!$A:$J,COLUMN('Medical Examinations'!D1449),FALSE)</f>
        <v>Yes</v>
      </c>
      <c r="F1450" t="str">
        <f>VLOOKUP($A1450,'Medical Examinations'!$A:$J,COLUMN('Medical Examinations'!E1449),FALSE)</f>
        <v>No</v>
      </c>
      <c r="G1450" t="str">
        <f>VLOOKUP($A1450,'Medical Examinations'!$A:$J,COLUMN('Medical Examinations'!F1449),FALSE)</f>
        <v>No</v>
      </c>
      <c r="H1450">
        <f>VLOOKUP($A1450,'Medical Examinations'!$A:$J,COLUMN('Medical Examinations'!G1449),FALSE)</f>
        <v>2</v>
      </c>
      <c r="I1450" t="str">
        <f>VLOOKUP($A1450,'Medical Examinations'!$A:$J,COLUMN('Medical Examinations'!H1449),FALSE)</f>
        <v>No</v>
      </c>
      <c r="J1450" t="str">
        <f>VLOOKUP($A1450,'Medical Examinations'!$A:$J,COLUMN('Medical Examinations'!I1449),FALSE)</f>
        <v>Underweight</v>
      </c>
      <c r="K1450" t="str">
        <f>VLOOKUP($A1450,'Medical Examinations'!$A:$J,COLUMN('Medical Examinations'!J1449),FALSE)</f>
        <v>Normal</v>
      </c>
      <c r="L1450" s="30">
        <f>VLOOKUP($A1450,'Hospitalisation Details'!$A:$K,COLUMN('Hospitalisation Details'!J1449),FALSE)</f>
        <v>24467</v>
      </c>
      <c r="M1450" s="23">
        <f>VLOOKUP($A1450,'Hospitalisation Details'!$A:$K,COLUMN('Hospitalisation Details'!F1449),FALSE)</f>
        <v>7302.46</v>
      </c>
      <c r="N1450" t="str">
        <f>VLOOKUP($A1450,'Hospitalisation Details'!$A:$K,COLUMN('Hospitalisation Details'!G1449),FALSE)</f>
        <v>Tier - 3</v>
      </c>
      <c r="O1450" t="str">
        <f>VLOOKUP($A1450,'Hospitalisation Details'!$A:$K,COLUMN('Hospitalisation Details'!H1449),FALSE)</f>
        <v>Tier - 1</v>
      </c>
      <c r="P1450" t="str">
        <f>VLOOKUP($A1450,'Hospitalisation Details'!$A:$K,COLUMN('Hospitalisation Details'!I1449),FALSE)</f>
        <v>R1012</v>
      </c>
      <c r="Q1450">
        <f>VLOOKUP($A1450,'Hospitalisation Details'!$A:$K,COLUMN('Hospitalisation Details'!K1449),FALSE)</f>
        <v>56</v>
      </c>
      <c r="R1450" t="str" cm="1">
        <f t="array" ref="R1450">_xlfn.IFS(
Q1450&lt;=10,"0-10",
Q1450&lt;=20,"11-20",
Q1450&lt;=30,"21-30",
Q1450&lt;=40,"31-40",
Q1450&lt;=50,"41-50",
Q1450&lt;=60,"51-60",
Q1450&lt;=70,"61-70"
)</f>
        <v>51-60</v>
      </c>
      <c r="S1450" t="str">
        <f t="shared" si="22"/>
        <v>No</v>
      </c>
    </row>
    <row r="1451" spans="1:19" ht="15.75" x14ac:dyDescent="0.25">
      <c r="A1451" s="36" t="s">
        <v>1491</v>
      </c>
      <c r="B1451" t="str">
        <f>VLOOKUP(A1451,'Customer Names'!A:E,COLUMN('Customer Names'!D1450),FALSE)</f>
        <v>Ms. Desiree</v>
      </c>
      <c r="C1451">
        <f>VLOOKUP($A1451,'Medical Examinations'!$A:$J,COLUMN('Medical Examinations'!B1450),FALSE)</f>
        <v>27.74</v>
      </c>
      <c r="D1451">
        <f>VLOOKUP($A1451,'Medical Examinations'!$A:$J,COLUMN('Medical Examinations'!C1450),FALSE)</f>
        <v>5.96</v>
      </c>
      <c r="E1451" t="str">
        <f>VLOOKUP($A1451,'Medical Examinations'!$A:$J,COLUMN('Medical Examinations'!D1450),FALSE)</f>
        <v>Yes</v>
      </c>
      <c r="F1451" t="str">
        <f>VLOOKUP($A1451,'Medical Examinations'!$A:$J,COLUMN('Medical Examinations'!E1450),FALSE)</f>
        <v>No</v>
      </c>
      <c r="G1451" t="str">
        <f>VLOOKUP($A1451,'Medical Examinations'!$A:$J,COLUMN('Medical Examinations'!F1450),FALSE)</f>
        <v>No</v>
      </c>
      <c r="H1451">
        <f>VLOOKUP($A1451,'Medical Examinations'!$A:$J,COLUMN('Medical Examinations'!G1450),FALSE)</f>
        <v>0</v>
      </c>
      <c r="I1451" t="str">
        <f>VLOOKUP($A1451,'Medical Examinations'!$A:$J,COLUMN('Medical Examinations'!H1450),FALSE)</f>
        <v>No</v>
      </c>
      <c r="J1451" t="str">
        <f>VLOOKUP($A1451,'Medical Examinations'!$A:$J,COLUMN('Medical Examinations'!I1450),FALSE)</f>
        <v>Overweight</v>
      </c>
      <c r="K1451" t="str">
        <f>VLOOKUP($A1451,'Medical Examinations'!$A:$J,COLUMN('Medical Examinations'!J1450),FALSE)</f>
        <v>Prediabetes</v>
      </c>
      <c r="L1451" s="30">
        <f>VLOOKUP($A1451,'Hospitalisation Details'!$A:$K,COLUMN('Hospitalisation Details'!J1450),FALSE)</f>
        <v>31353</v>
      </c>
      <c r="M1451" s="23">
        <f>VLOOKUP($A1451,'Hospitalisation Details'!$A:$K,COLUMN('Hospitalisation Details'!F1450),FALSE)</f>
        <v>7281.51</v>
      </c>
      <c r="N1451" t="str">
        <f>VLOOKUP($A1451,'Hospitalisation Details'!$A:$K,COLUMN('Hospitalisation Details'!G1450),FALSE)</f>
        <v>Tier - 2</v>
      </c>
      <c r="O1451" t="str">
        <f>VLOOKUP($A1451,'Hospitalisation Details'!$A:$K,COLUMN('Hospitalisation Details'!H1450),FALSE)</f>
        <v>Tier - 1</v>
      </c>
      <c r="P1451" t="str">
        <f>VLOOKUP($A1451,'Hospitalisation Details'!$A:$K,COLUMN('Hospitalisation Details'!I1450),FALSE)</f>
        <v>R1012</v>
      </c>
      <c r="Q1451">
        <f>VLOOKUP($A1451,'Hospitalisation Details'!$A:$K,COLUMN('Hospitalisation Details'!K1450),FALSE)</f>
        <v>37</v>
      </c>
      <c r="R1451" t="str" cm="1">
        <f t="array" ref="R1451">_xlfn.IFS(
Q1451&lt;=10,"0-10",
Q1451&lt;=20,"11-20",
Q1451&lt;=30,"21-30",
Q1451&lt;=40,"31-40",
Q1451&lt;=50,"41-50",
Q1451&lt;=60,"51-60",
Q1451&lt;=70,"61-70"
)</f>
        <v>31-40</v>
      </c>
      <c r="S1451" t="str">
        <f t="shared" si="22"/>
        <v>Yes</v>
      </c>
    </row>
    <row r="1452" spans="1:19" ht="15.75" x14ac:dyDescent="0.25">
      <c r="A1452" s="36" t="s">
        <v>1492</v>
      </c>
      <c r="B1452" t="str">
        <f>VLOOKUP(A1452,'Customer Names'!A:E,COLUMN('Customer Names'!D1451),FALSE)</f>
        <v>Mr. Peter</v>
      </c>
      <c r="C1452">
        <f>VLOOKUP($A1452,'Medical Examinations'!$A:$J,COLUMN('Medical Examinations'!B1451),FALSE)</f>
        <v>22.44</v>
      </c>
      <c r="D1452">
        <f>VLOOKUP($A1452,'Medical Examinations'!$A:$J,COLUMN('Medical Examinations'!C1451),FALSE)</f>
        <v>4.62</v>
      </c>
      <c r="E1452" t="str">
        <f>VLOOKUP($A1452,'Medical Examinations'!$A:$J,COLUMN('Medical Examinations'!D1451),FALSE)</f>
        <v>Yes</v>
      </c>
      <c r="F1452" t="str">
        <f>VLOOKUP($A1452,'Medical Examinations'!$A:$J,COLUMN('Medical Examinations'!E1451),FALSE)</f>
        <v>No</v>
      </c>
      <c r="G1452" t="str">
        <f>VLOOKUP($A1452,'Medical Examinations'!$A:$J,COLUMN('Medical Examinations'!F1451),FALSE)</f>
        <v>No</v>
      </c>
      <c r="H1452">
        <f>VLOOKUP($A1452,'Medical Examinations'!$A:$J,COLUMN('Medical Examinations'!G1451),FALSE)</f>
        <v>0</v>
      </c>
      <c r="I1452" t="str">
        <f>VLOOKUP($A1452,'Medical Examinations'!$A:$J,COLUMN('Medical Examinations'!H1451),FALSE)</f>
        <v>No</v>
      </c>
      <c r="J1452" t="str">
        <f>VLOOKUP($A1452,'Medical Examinations'!$A:$J,COLUMN('Medical Examinations'!I1451),FALSE)</f>
        <v>Healthy Weight</v>
      </c>
      <c r="K1452" t="str">
        <f>VLOOKUP($A1452,'Medical Examinations'!$A:$J,COLUMN('Medical Examinations'!J1451),FALSE)</f>
        <v>Normal</v>
      </c>
      <c r="L1452" s="30">
        <f>VLOOKUP($A1452,'Hospitalisation Details'!$A:$K,COLUMN('Hospitalisation Details'!J1451),FALSE)</f>
        <v>28112</v>
      </c>
      <c r="M1452" s="23">
        <f>VLOOKUP($A1452,'Hospitalisation Details'!$A:$K,COLUMN('Hospitalisation Details'!F1451),FALSE)</f>
        <v>7273.02</v>
      </c>
      <c r="N1452" t="str">
        <f>VLOOKUP($A1452,'Hospitalisation Details'!$A:$K,COLUMN('Hospitalisation Details'!G1451),FALSE)</f>
        <v>Tier - 2</v>
      </c>
      <c r="O1452" t="str">
        <f>VLOOKUP($A1452,'Hospitalisation Details'!$A:$K,COLUMN('Hospitalisation Details'!H1451),FALSE)</f>
        <v>Tier - 1</v>
      </c>
      <c r="P1452" t="str">
        <f>VLOOKUP($A1452,'Hospitalisation Details'!$A:$K,COLUMN('Hospitalisation Details'!I1451),FALSE)</f>
        <v>R1013</v>
      </c>
      <c r="Q1452">
        <f>VLOOKUP($A1452,'Hospitalisation Details'!$A:$K,COLUMN('Hospitalisation Details'!K1451),FALSE)</f>
        <v>46</v>
      </c>
      <c r="R1452" t="str" cm="1">
        <f t="array" ref="R1452">_xlfn.IFS(
Q1452&lt;=10,"0-10",
Q1452&lt;=20,"11-20",
Q1452&lt;=30,"21-30",
Q1452&lt;=40,"31-40",
Q1452&lt;=50,"41-50",
Q1452&lt;=60,"51-60",
Q1452&lt;=70,"61-70"
)</f>
        <v>41-50</v>
      </c>
      <c r="S1452" t="str">
        <f t="shared" si="22"/>
        <v>No</v>
      </c>
    </row>
    <row r="1453" spans="1:19" ht="15.75" x14ac:dyDescent="0.25">
      <c r="A1453" s="36" t="s">
        <v>1493</v>
      </c>
      <c r="B1453" t="str">
        <f>VLOOKUP(A1453,'Customer Names'!A:E,COLUMN('Customer Names'!D1452),FALSE)</f>
        <v>Mr. Adam</v>
      </c>
      <c r="C1453">
        <f>VLOOKUP($A1453,'Medical Examinations'!$A:$J,COLUMN('Medical Examinations'!B1452),FALSE)</f>
        <v>37.049999999999997</v>
      </c>
      <c r="D1453">
        <f>VLOOKUP($A1453,'Medical Examinations'!$A:$J,COLUMN('Medical Examinations'!C1452),FALSE)</f>
        <v>9.9600000000000009</v>
      </c>
      <c r="E1453" t="str">
        <f>VLOOKUP($A1453,'Medical Examinations'!$A:$J,COLUMN('Medical Examinations'!D1452),FALSE)</f>
        <v>Yes</v>
      </c>
      <c r="F1453" t="str">
        <f>VLOOKUP($A1453,'Medical Examinations'!$A:$J,COLUMN('Medical Examinations'!E1452),FALSE)</f>
        <v>No</v>
      </c>
      <c r="G1453" t="str">
        <f>VLOOKUP($A1453,'Medical Examinations'!$A:$J,COLUMN('Medical Examinations'!F1452),FALSE)</f>
        <v>No</v>
      </c>
      <c r="H1453">
        <f>VLOOKUP($A1453,'Medical Examinations'!$A:$J,COLUMN('Medical Examinations'!G1452),FALSE)</f>
        <v>0</v>
      </c>
      <c r="I1453" t="str">
        <f>VLOOKUP($A1453,'Medical Examinations'!$A:$J,COLUMN('Medical Examinations'!H1452),FALSE)</f>
        <v>No</v>
      </c>
      <c r="J1453" t="str">
        <f>VLOOKUP($A1453,'Medical Examinations'!$A:$J,COLUMN('Medical Examinations'!I1452),FALSE)</f>
        <v>Obesity</v>
      </c>
      <c r="K1453" t="str">
        <f>VLOOKUP($A1453,'Medical Examinations'!$A:$J,COLUMN('Medical Examinations'!J1452),FALSE)</f>
        <v>Diabetes</v>
      </c>
      <c r="L1453" s="30">
        <f>VLOOKUP($A1453,'Hospitalisation Details'!$A:$K,COLUMN('Hospitalisation Details'!J1452),FALSE)</f>
        <v>29802</v>
      </c>
      <c r="M1453" s="23">
        <f>VLOOKUP($A1453,'Hospitalisation Details'!$A:$K,COLUMN('Hospitalisation Details'!F1452),FALSE)</f>
        <v>7265.7</v>
      </c>
      <c r="N1453" t="str">
        <f>VLOOKUP($A1453,'Hospitalisation Details'!$A:$K,COLUMN('Hospitalisation Details'!G1452),FALSE)</f>
        <v>Tier - 3</v>
      </c>
      <c r="O1453" t="str">
        <f>VLOOKUP($A1453,'Hospitalisation Details'!$A:$K,COLUMN('Hospitalisation Details'!H1452),FALSE)</f>
        <v>Tier - 3</v>
      </c>
      <c r="P1453" t="str">
        <f>VLOOKUP($A1453,'Hospitalisation Details'!$A:$K,COLUMN('Hospitalisation Details'!I1452),FALSE)</f>
        <v>R1012</v>
      </c>
      <c r="Q1453">
        <f>VLOOKUP($A1453,'Hospitalisation Details'!$A:$K,COLUMN('Hospitalisation Details'!K1452),FALSE)</f>
        <v>41</v>
      </c>
      <c r="R1453" t="str" cm="1">
        <f t="array" ref="R1453">_xlfn.IFS(
Q1453&lt;=10,"0-10",
Q1453&lt;=20,"11-20",
Q1453&lt;=30,"21-30",
Q1453&lt;=40,"31-40",
Q1453&lt;=50,"41-50",
Q1453&lt;=60,"51-60",
Q1453&lt;=70,"61-70"
)</f>
        <v>41-50</v>
      </c>
      <c r="S1453" t="str">
        <f t="shared" si="22"/>
        <v>Yes</v>
      </c>
    </row>
    <row r="1454" spans="1:19" ht="15.75" x14ac:dyDescent="0.25">
      <c r="A1454" s="36" t="s">
        <v>1494</v>
      </c>
      <c r="B1454" t="str">
        <f>VLOOKUP(A1454,'Customer Names'!A:E,COLUMN('Customer Names'!D1453),FALSE)</f>
        <v>Mr. Jeremy</v>
      </c>
      <c r="C1454">
        <f>VLOOKUP($A1454,'Medical Examinations'!$A:$J,COLUMN('Medical Examinations'!B1453),FALSE)</f>
        <v>22.95</v>
      </c>
      <c r="D1454">
        <f>VLOOKUP($A1454,'Medical Examinations'!$A:$J,COLUMN('Medical Examinations'!C1453),FALSE)</f>
        <v>10.53</v>
      </c>
      <c r="E1454" t="str">
        <f>VLOOKUP($A1454,'Medical Examinations'!$A:$J,COLUMN('Medical Examinations'!D1453),FALSE)</f>
        <v>No</v>
      </c>
      <c r="F1454" t="str">
        <f>VLOOKUP($A1454,'Medical Examinations'!$A:$J,COLUMN('Medical Examinations'!E1453),FALSE)</f>
        <v>No</v>
      </c>
      <c r="G1454" t="str">
        <f>VLOOKUP($A1454,'Medical Examinations'!$A:$J,COLUMN('Medical Examinations'!F1453),FALSE)</f>
        <v>No</v>
      </c>
      <c r="H1454">
        <f>VLOOKUP($A1454,'Medical Examinations'!$A:$J,COLUMN('Medical Examinations'!G1453),FALSE)</f>
        <v>2</v>
      </c>
      <c r="I1454" t="str">
        <f>VLOOKUP($A1454,'Medical Examinations'!$A:$J,COLUMN('Medical Examinations'!H1453),FALSE)</f>
        <v>No</v>
      </c>
      <c r="J1454" t="str">
        <f>VLOOKUP($A1454,'Medical Examinations'!$A:$J,COLUMN('Medical Examinations'!I1453),FALSE)</f>
        <v>Healthy Weight</v>
      </c>
      <c r="K1454" t="str">
        <f>VLOOKUP($A1454,'Medical Examinations'!$A:$J,COLUMN('Medical Examinations'!J1453),FALSE)</f>
        <v>Diabetes</v>
      </c>
      <c r="L1454" s="30">
        <f>VLOOKUP($A1454,'Hospitalisation Details'!$A:$K,COLUMN('Hospitalisation Details'!J1453),FALSE)</f>
        <v>26962</v>
      </c>
      <c r="M1454" s="23">
        <f>VLOOKUP($A1454,'Hospitalisation Details'!$A:$K,COLUMN('Hospitalisation Details'!F1453),FALSE)</f>
        <v>7265.58</v>
      </c>
      <c r="N1454" t="str">
        <f>VLOOKUP($A1454,'Hospitalisation Details'!$A:$K,COLUMN('Hospitalisation Details'!G1453),FALSE)</f>
        <v>Tier - 2</v>
      </c>
      <c r="O1454" t="str">
        <f>VLOOKUP($A1454,'Hospitalisation Details'!$A:$K,COLUMN('Hospitalisation Details'!H1453),FALSE)</f>
        <v>Tier - 2</v>
      </c>
      <c r="P1454" t="str">
        <f>VLOOKUP($A1454,'Hospitalisation Details'!$A:$K,COLUMN('Hospitalisation Details'!I1453),FALSE)</f>
        <v>R1013</v>
      </c>
      <c r="Q1454">
        <f>VLOOKUP($A1454,'Hospitalisation Details'!$A:$K,COLUMN('Hospitalisation Details'!K1453),FALSE)</f>
        <v>49</v>
      </c>
      <c r="R1454" t="str" cm="1">
        <f t="array" ref="R1454">_xlfn.IFS(
Q1454&lt;=10,"0-10",
Q1454&lt;=20,"11-20",
Q1454&lt;=30,"21-30",
Q1454&lt;=40,"31-40",
Q1454&lt;=50,"41-50",
Q1454&lt;=60,"51-60",
Q1454&lt;=70,"61-70"
)</f>
        <v>41-50</v>
      </c>
      <c r="S1454" t="str">
        <f t="shared" si="22"/>
        <v>Yes</v>
      </c>
    </row>
    <row r="1455" spans="1:19" ht="15.75" x14ac:dyDescent="0.25">
      <c r="A1455" s="36" t="s">
        <v>1495</v>
      </c>
      <c r="B1455" t="str">
        <f>VLOOKUP(A1455,'Customer Names'!A:E,COLUMN('Customer Names'!D1454),FALSE)</f>
        <v>Mr. Adam</v>
      </c>
      <c r="C1455">
        <f>VLOOKUP($A1455,'Medical Examinations'!$A:$J,COLUMN('Medical Examinations'!B1454),FALSE)</f>
        <v>34.200000000000003</v>
      </c>
      <c r="D1455">
        <f>VLOOKUP($A1455,'Medical Examinations'!$A:$J,COLUMN('Medical Examinations'!C1454),FALSE)</f>
        <v>6.69</v>
      </c>
      <c r="E1455" t="str">
        <f>VLOOKUP($A1455,'Medical Examinations'!$A:$J,COLUMN('Medical Examinations'!D1454),FALSE)</f>
        <v>Yes</v>
      </c>
      <c r="F1455" t="str">
        <f>VLOOKUP($A1455,'Medical Examinations'!$A:$J,COLUMN('Medical Examinations'!E1454),FALSE)</f>
        <v>No</v>
      </c>
      <c r="G1455" t="str">
        <f>VLOOKUP($A1455,'Medical Examinations'!$A:$J,COLUMN('Medical Examinations'!F1454),FALSE)</f>
        <v>No</v>
      </c>
      <c r="H1455">
        <f>VLOOKUP($A1455,'Medical Examinations'!$A:$J,COLUMN('Medical Examinations'!G1454),FALSE)</f>
        <v>0</v>
      </c>
      <c r="I1455" t="str">
        <f>VLOOKUP($A1455,'Medical Examinations'!$A:$J,COLUMN('Medical Examinations'!H1454),FALSE)</f>
        <v>No</v>
      </c>
      <c r="J1455" t="str">
        <f>VLOOKUP($A1455,'Medical Examinations'!$A:$J,COLUMN('Medical Examinations'!I1454),FALSE)</f>
        <v>Obesity</v>
      </c>
      <c r="K1455" t="str">
        <f>VLOOKUP($A1455,'Medical Examinations'!$A:$J,COLUMN('Medical Examinations'!J1454),FALSE)</f>
        <v>Diabetes</v>
      </c>
      <c r="L1455" s="30">
        <f>VLOOKUP($A1455,'Hospitalisation Details'!$A:$K,COLUMN('Hospitalisation Details'!J1454),FALSE)</f>
        <v>29750</v>
      </c>
      <c r="M1455" s="23">
        <f>VLOOKUP($A1455,'Hospitalisation Details'!$A:$K,COLUMN('Hospitalisation Details'!F1454),FALSE)</f>
        <v>7261.74</v>
      </c>
      <c r="N1455" t="str">
        <f>VLOOKUP($A1455,'Hospitalisation Details'!$A:$K,COLUMN('Hospitalisation Details'!G1454),FALSE)</f>
        <v>Tier - 3</v>
      </c>
      <c r="O1455" t="str">
        <f>VLOOKUP($A1455,'Hospitalisation Details'!$A:$K,COLUMN('Hospitalisation Details'!H1454),FALSE)</f>
        <v>Tier - 3</v>
      </c>
      <c r="P1455" t="str">
        <f>VLOOKUP($A1455,'Hospitalisation Details'!$A:$K,COLUMN('Hospitalisation Details'!I1454),FALSE)</f>
        <v>R1012</v>
      </c>
      <c r="Q1455">
        <f>VLOOKUP($A1455,'Hospitalisation Details'!$A:$K,COLUMN('Hospitalisation Details'!K1454),FALSE)</f>
        <v>41</v>
      </c>
      <c r="R1455" t="str" cm="1">
        <f t="array" ref="R1455">_xlfn.IFS(
Q1455&lt;=10,"0-10",
Q1455&lt;=20,"11-20",
Q1455&lt;=30,"21-30",
Q1455&lt;=40,"31-40",
Q1455&lt;=50,"41-50",
Q1455&lt;=60,"51-60",
Q1455&lt;=70,"61-70"
)</f>
        <v>41-50</v>
      </c>
      <c r="S1455" t="str">
        <f t="shared" si="22"/>
        <v>Yes</v>
      </c>
    </row>
    <row r="1456" spans="1:19" ht="15.75" x14ac:dyDescent="0.25">
      <c r="A1456" s="36" t="s">
        <v>1496</v>
      </c>
      <c r="B1456" t="str">
        <f>VLOOKUP(A1456,'Customer Names'!A:E,COLUMN('Customer Names'!D1455),FALSE)</f>
        <v>Mr. Jon</v>
      </c>
      <c r="C1456">
        <f>VLOOKUP($A1456,'Medical Examinations'!$A:$J,COLUMN('Medical Examinations'!B1455),FALSE)</f>
        <v>30.59</v>
      </c>
      <c r="D1456">
        <f>VLOOKUP($A1456,'Medical Examinations'!$A:$J,COLUMN('Medical Examinations'!C1455),FALSE)</f>
        <v>9.5500000000000007</v>
      </c>
      <c r="E1456" t="str">
        <f>VLOOKUP($A1456,'Medical Examinations'!$A:$J,COLUMN('Medical Examinations'!D1455),FALSE)</f>
        <v>Yes</v>
      </c>
      <c r="F1456" t="str">
        <f>VLOOKUP($A1456,'Medical Examinations'!$A:$J,COLUMN('Medical Examinations'!E1455),FALSE)</f>
        <v>No</v>
      </c>
      <c r="G1456" t="str">
        <f>VLOOKUP($A1456,'Medical Examinations'!$A:$J,COLUMN('Medical Examinations'!F1455),FALSE)</f>
        <v>No</v>
      </c>
      <c r="H1456">
        <f>VLOOKUP($A1456,'Medical Examinations'!$A:$J,COLUMN('Medical Examinations'!G1455),FALSE)</f>
        <v>0</v>
      </c>
      <c r="I1456" t="str">
        <f>VLOOKUP($A1456,'Medical Examinations'!$A:$J,COLUMN('Medical Examinations'!H1455),FALSE)</f>
        <v>No</v>
      </c>
      <c r="J1456" t="str">
        <f>VLOOKUP($A1456,'Medical Examinations'!$A:$J,COLUMN('Medical Examinations'!I1455),FALSE)</f>
        <v>Obesity</v>
      </c>
      <c r="K1456" t="str">
        <f>VLOOKUP($A1456,'Medical Examinations'!$A:$J,COLUMN('Medical Examinations'!J1455),FALSE)</f>
        <v>Diabetes</v>
      </c>
      <c r="L1456" s="30">
        <f>VLOOKUP($A1456,'Hospitalisation Details'!$A:$K,COLUMN('Hospitalisation Details'!J1455),FALSE)</f>
        <v>29812</v>
      </c>
      <c r="M1456" s="23">
        <f>VLOOKUP($A1456,'Hospitalisation Details'!$A:$K,COLUMN('Hospitalisation Details'!F1455),FALSE)</f>
        <v>7256.72</v>
      </c>
      <c r="N1456" t="str">
        <f>VLOOKUP($A1456,'Hospitalisation Details'!$A:$K,COLUMN('Hospitalisation Details'!G1455),FALSE)</f>
        <v>Tier - 3</v>
      </c>
      <c r="O1456" t="str">
        <f>VLOOKUP($A1456,'Hospitalisation Details'!$A:$K,COLUMN('Hospitalisation Details'!H1455),FALSE)</f>
        <v>Tier - 2</v>
      </c>
      <c r="P1456" t="str">
        <f>VLOOKUP($A1456,'Hospitalisation Details'!$A:$K,COLUMN('Hospitalisation Details'!I1455),FALSE)</f>
        <v>R1012</v>
      </c>
      <c r="Q1456">
        <f>VLOOKUP($A1456,'Hospitalisation Details'!$A:$K,COLUMN('Hospitalisation Details'!K1455),FALSE)</f>
        <v>41</v>
      </c>
      <c r="R1456" t="str" cm="1">
        <f t="array" ref="R1456">_xlfn.IFS(
Q1456&lt;=10,"0-10",
Q1456&lt;=20,"11-20",
Q1456&lt;=30,"21-30",
Q1456&lt;=40,"31-40",
Q1456&lt;=50,"41-50",
Q1456&lt;=60,"51-60",
Q1456&lt;=70,"61-70"
)</f>
        <v>41-50</v>
      </c>
      <c r="S1456" t="str">
        <f t="shared" si="22"/>
        <v>Yes</v>
      </c>
    </row>
    <row r="1457" spans="1:19" ht="15.75" x14ac:dyDescent="0.25">
      <c r="A1457" s="36" t="s">
        <v>1497</v>
      </c>
      <c r="B1457" t="str">
        <f>VLOOKUP(A1457,'Customer Names'!A:E,COLUMN('Customer Names'!D1456),FALSE)</f>
        <v>Mr. Steven</v>
      </c>
      <c r="C1457">
        <f>VLOOKUP($A1457,'Medical Examinations'!$A:$J,COLUMN('Medical Examinations'!B1456),FALSE)</f>
        <v>25.51</v>
      </c>
      <c r="D1457">
        <f>VLOOKUP($A1457,'Medical Examinations'!$A:$J,COLUMN('Medical Examinations'!C1456),FALSE)</f>
        <v>6.05</v>
      </c>
      <c r="E1457" t="str">
        <f>VLOOKUP($A1457,'Medical Examinations'!$A:$J,COLUMN('Medical Examinations'!D1456),FALSE)</f>
        <v>No</v>
      </c>
      <c r="F1457" t="str">
        <f>VLOOKUP($A1457,'Medical Examinations'!$A:$J,COLUMN('Medical Examinations'!E1456),FALSE)</f>
        <v>No</v>
      </c>
      <c r="G1457" t="str">
        <f>VLOOKUP($A1457,'Medical Examinations'!$A:$J,COLUMN('Medical Examinations'!F1456),FALSE)</f>
        <v>No</v>
      </c>
      <c r="H1457">
        <f>VLOOKUP($A1457,'Medical Examinations'!$A:$J,COLUMN('Medical Examinations'!G1456),FALSE)</f>
        <v>0</v>
      </c>
      <c r="I1457" t="str">
        <f>VLOOKUP($A1457,'Medical Examinations'!$A:$J,COLUMN('Medical Examinations'!H1456),FALSE)</f>
        <v>No</v>
      </c>
      <c r="J1457" t="str">
        <f>VLOOKUP($A1457,'Medical Examinations'!$A:$J,COLUMN('Medical Examinations'!I1456),FALSE)</f>
        <v>Overweight</v>
      </c>
      <c r="K1457" t="str">
        <f>VLOOKUP($A1457,'Medical Examinations'!$A:$J,COLUMN('Medical Examinations'!J1456),FALSE)</f>
        <v>Prediabetes</v>
      </c>
      <c r="L1457" s="30">
        <f>VLOOKUP($A1457,'Hospitalisation Details'!$A:$K,COLUMN('Hospitalisation Details'!J1456),FALSE)</f>
        <v>30156</v>
      </c>
      <c r="M1457" s="23">
        <f>VLOOKUP($A1457,'Hospitalisation Details'!$A:$K,COLUMN('Hospitalisation Details'!F1456),FALSE)</f>
        <v>7248.71</v>
      </c>
      <c r="N1457" t="str">
        <f>VLOOKUP($A1457,'Hospitalisation Details'!$A:$K,COLUMN('Hospitalisation Details'!G1456),FALSE)</f>
        <v>Tier - 2</v>
      </c>
      <c r="O1457" t="str">
        <f>VLOOKUP($A1457,'Hospitalisation Details'!$A:$K,COLUMN('Hospitalisation Details'!H1456),FALSE)</f>
        <v>Tier - 1</v>
      </c>
      <c r="P1457" t="str">
        <f>VLOOKUP($A1457,'Hospitalisation Details'!$A:$K,COLUMN('Hospitalisation Details'!I1456),FALSE)</f>
        <v>R1013</v>
      </c>
      <c r="Q1457">
        <f>VLOOKUP($A1457,'Hospitalisation Details'!$A:$K,COLUMN('Hospitalisation Details'!K1456),FALSE)</f>
        <v>40</v>
      </c>
      <c r="R1457" t="str" cm="1">
        <f t="array" ref="R1457">_xlfn.IFS(
Q1457&lt;=10,"0-10",
Q1457&lt;=20,"11-20",
Q1457&lt;=30,"21-30",
Q1457&lt;=40,"31-40",
Q1457&lt;=50,"41-50",
Q1457&lt;=60,"51-60",
Q1457&lt;=70,"61-70"
)</f>
        <v>31-40</v>
      </c>
      <c r="S1457" t="str">
        <f t="shared" si="22"/>
        <v>Yes</v>
      </c>
    </row>
    <row r="1458" spans="1:19" ht="15.75" x14ac:dyDescent="0.25">
      <c r="A1458" s="36" t="s">
        <v>1498</v>
      </c>
      <c r="B1458" t="str">
        <f>VLOOKUP(A1458,'Customer Names'!A:E,COLUMN('Customer Names'!D1457),FALSE)</f>
        <v>Ms. Jessica</v>
      </c>
      <c r="C1458">
        <f>VLOOKUP($A1458,'Medical Examinations'!$A:$J,COLUMN('Medical Examinations'!B1457),FALSE)</f>
        <v>29.04</v>
      </c>
      <c r="D1458">
        <f>VLOOKUP($A1458,'Medical Examinations'!$A:$J,COLUMN('Medical Examinations'!C1457),FALSE)</f>
        <v>10.56</v>
      </c>
      <c r="E1458" t="str">
        <f>VLOOKUP($A1458,'Medical Examinations'!$A:$J,COLUMN('Medical Examinations'!D1457),FALSE)</f>
        <v>Yes</v>
      </c>
      <c r="F1458" t="str">
        <f>VLOOKUP($A1458,'Medical Examinations'!$A:$J,COLUMN('Medical Examinations'!E1457),FALSE)</f>
        <v>No</v>
      </c>
      <c r="G1458" t="str">
        <f>VLOOKUP($A1458,'Medical Examinations'!$A:$J,COLUMN('Medical Examinations'!F1457),FALSE)</f>
        <v>No</v>
      </c>
      <c r="H1458">
        <f>VLOOKUP($A1458,'Medical Examinations'!$A:$J,COLUMN('Medical Examinations'!G1457),FALSE)</f>
        <v>1</v>
      </c>
      <c r="I1458" t="str">
        <f>VLOOKUP($A1458,'Medical Examinations'!$A:$J,COLUMN('Medical Examinations'!H1457),FALSE)</f>
        <v>No</v>
      </c>
      <c r="J1458" t="str">
        <f>VLOOKUP($A1458,'Medical Examinations'!$A:$J,COLUMN('Medical Examinations'!I1457),FALSE)</f>
        <v>Overweight</v>
      </c>
      <c r="K1458" t="str">
        <f>VLOOKUP($A1458,'Medical Examinations'!$A:$J,COLUMN('Medical Examinations'!J1457),FALSE)</f>
        <v>Diabetes</v>
      </c>
      <c r="L1458" s="30">
        <f>VLOOKUP($A1458,'Hospitalisation Details'!$A:$K,COLUMN('Hospitalisation Details'!J1457),FALSE)</f>
        <v>31657</v>
      </c>
      <c r="M1458" s="23">
        <f>VLOOKUP($A1458,'Hospitalisation Details'!$A:$K,COLUMN('Hospitalisation Details'!F1457),FALSE)</f>
        <v>7243.81</v>
      </c>
      <c r="N1458" t="str">
        <f>VLOOKUP($A1458,'Hospitalisation Details'!$A:$K,COLUMN('Hospitalisation Details'!G1457),FALSE)</f>
        <v>Tier - 2</v>
      </c>
      <c r="O1458" t="str">
        <f>VLOOKUP($A1458,'Hospitalisation Details'!$A:$K,COLUMN('Hospitalisation Details'!H1457),FALSE)</f>
        <v>Tier - 3</v>
      </c>
      <c r="P1458" t="str">
        <f>VLOOKUP($A1458,'Hospitalisation Details'!$A:$K,COLUMN('Hospitalisation Details'!I1457),FALSE)</f>
        <v>R1013</v>
      </c>
      <c r="Q1458">
        <f>VLOOKUP($A1458,'Hospitalisation Details'!$A:$K,COLUMN('Hospitalisation Details'!K1457),FALSE)</f>
        <v>36</v>
      </c>
      <c r="R1458" t="str" cm="1">
        <f t="array" ref="R1458">_xlfn.IFS(
Q1458&lt;=10,"0-10",
Q1458&lt;=20,"11-20",
Q1458&lt;=30,"21-30",
Q1458&lt;=40,"31-40",
Q1458&lt;=50,"41-50",
Q1458&lt;=60,"51-60",
Q1458&lt;=70,"61-70"
)</f>
        <v>31-40</v>
      </c>
      <c r="S1458" t="str">
        <f t="shared" si="22"/>
        <v>Yes</v>
      </c>
    </row>
    <row r="1459" spans="1:19" ht="15.75" x14ac:dyDescent="0.25">
      <c r="A1459" s="36" t="s">
        <v>1499</v>
      </c>
      <c r="B1459" t="str">
        <f>VLOOKUP(A1459,'Customer Names'!A:E,COLUMN('Customer Names'!D1458),FALSE)</f>
        <v>Ms. Ashley</v>
      </c>
      <c r="C1459">
        <f>VLOOKUP($A1459,'Medical Examinations'!$A:$J,COLUMN('Medical Examinations'!B1458),FALSE)</f>
        <v>22.135000000000002</v>
      </c>
      <c r="D1459">
        <f>VLOOKUP($A1459,'Medical Examinations'!$A:$J,COLUMN('Medical Examinations'!C1458),FALSE)</f>
        <v>10.81</v>
      </c>
      <c r="E1459" t="str">
        <f>VLOOKUP($A1459,'Medical Examinations'!$A:$J,COLUMN('Medical Examinations'!D1458),FALSE)</f>
        <v>Yes</v>
      </c>
      <c r="F1459" t="str">
        <f>VLOOKUP($A1459,'Medical Examinations'!$A:$J,COLUMN('Medical Examinations'!E1458),FALSE)</f>
        <v>No</v>
      </c>
      <c r="G1459" t="str">
        <f>VLOOKUP($A1459,'Medical Examinations'!$A:$J,COLUMN('Medical Examinations'!F1458),FALSE)</f>
        <v>No</v>
      </c>
      <c r="H1459">
        <f>VLOOKUP($A1459,'Medical Examinations'!$A:$J,COLUMN('Medical Examinations'!G1458),FALSE)</f>
        <v>1</v>
      </c>
      <c r="I1459" t="str">
        <f>VLOOKUP($A1459,'Medical Examinations'!$A:$J,COLUMN('Medical Examinations'!H1458),FALSE)</f>
        <v>No</v>
      </c>
      <c r="J1459" t="str">
        <f>VLOOKUP($A1459,'Medical Examinations'!$A:$J,COLUMN('Medical Examinations'!I1458),FALSE)</f>
        <v>Healthy Weight</v>
      </c>
      <c r="K1459" t="str">
        <f>VLOOKUP($A1459,'Medical Examinations'!$A:$J,COLUMN('Medical Examinations'!J1458),FALSE)</f>
        <v>Diabetes</v>
      </c>
      <c r="L1459" s="30">
        <f>VLOOKUP($A1459,'Hospitalisation Details'!$A:$K,COLUMN('Hospitalisation Details'!J1458),FALSE)</f>
        <v>31606</v>
      </c>
      <c r="M1459" s="23">
        <f>VLOOKUP($A1459,'Hospitalisation Details'!$A:$K,COLUMN('Hospitalisation Details'!F1458),FALSE)</f>
        <v>7228.22</v>
      </c>
      <c r="N1459" t="str">
        <f>VLOOKUP($A1459,'Hospitalisation Details'!$A:$K,COLUMN('Hospitalisation Details'!G1458),FALSE)</f>
        <v>Tier - 2</v>
      </c>
      <c r="O1459" t="str">
        <f>VLOOKUP($A1459,'Hospitalisation Details'!$A:$K,COLUMN('Hospitalisation Details'!H1458),FALSE)</f>
        <v>Tier - 1</v>
      </c>
      <c r="P1459" t="str">
        <f>VLOOKUP($A1459,'Hospitalisation Details'!$A:$K,COLUMN('Hospitalisation Details'!I1458),FALSE)</f>
        <v>R1024</v>
      </c>
      <c r="Q1459">
        <f>VLOOKUP($A1459,'Hospitalisation Details'!$A:$K,COLUMN('Hospitalisation Details'!K1458),FALSE)</f>
        <v>36</v>
      </c>
      <c r="R1459" t="str" cm="1">
        <f t="array" ref="R1459">_xlfn.IFS(
Q1459&lt;=10,"0-10",
Q1459&lt;=20,"11-20",
Q1459&lt;=30,"21-30",
Q1459&lt;=40,"31-40",
Q1459&lt;=50,"41-50",
Q1459&lt;=60,"51-60",
Q1459&lt;=70,"61-70"
)</f>
        <v>31-40</v>
      </c>
      <c r="S1459" t="str">
        <f t="shared" si="22"/>
        <v>Yes</v>
      </c>
    </row>
    <row r="1460" spans="1:19" ht="15.75" x14ac:dyDescent="0.25">
      <c r="A1460" s="36" t="s">
        <v>1500</v>
      </c>
      <c r="B1460" t="str">
        <f>VLOOKUP(A1460,'Customer Names'!A:E,COLUMN('Customer Names'!D1459),FALSE)</f>
        <v>Mr. Arturo</v>
      </c>
      <c r="C1460">
        <f>VLOOKUP($A1460,'Medical Examinations'!$A:$J,COLUMN('Medical Examinations'!B1459),FALSE)</f>
        <v>21.375</v>
      </c>
      <c r="D1460">
        <f>VLOOKUP($A1460,'Medical Examinations'!$A:$J,COLUMN('Medical Examinations'!C1459),FALSE)</f>
        <v>4.32</v>
      </c>
      <c r="E1460" t="str">
        <f>VLOOKUP($A1460,'Medical Examinations'!$A:$J,COLUMN('Medical Examinations'!D1459),FALSE)</f>
        <v>No</v>
      </c>
      <c r="F1460" t="str">
        <f>VLOOKUP($A1460,'Medical Examinations'!$A:$J,COLUMN('Medical Examinations'!E1459),FALSE)</f>
        <v>No</v>
      </c>
      <c r="G1460" t="str">
        <f>VLOOKUP($A1460,'Medical Examinations'!$A:$J,COLUMN('Medical Examinations'!F1459),FALSE)</f>
        <v>No</v>
      </c>
      <c r="H1460">
        <f>VLOOKUP($A1460,'Medical Examinations'!$A:$J,COLUMN('Medical Examinations'!G1459),FALSE)</f>
        <v>0</v>
      </c>
      <c r="I1460" t="str">
        <f>VLOOKUP($A1460,'Medical Examinations'!$A:$J,COLUMN('Medical Examinations'!H1459),FALSE)</f>
        <v>No</v>
      </c>
      <c r="J1460" t="str">
        <f>VLOOKUP($A1460,'Medical Examinations'!$A:$J,COLUMN('Medical Examinations'!I1459),FALSE)</f>
        <v>Healthy Weight</v>
      </c>
      <c r="K1460" t="str">
        <f>VLOOKUP($A1460,'Medical Examinations'!$A:$J,COLUMN('Medical Examinations'!J1459),FALSE)</f>
        <v>Normal</v>
      </c>
      <c r="L1460" s="30">
        <f>VLOOKUP($A1460,'Hospitalisation Details'!$A:$K,COLUMN('Hospitalisation Details'!J1459),FALSE)</f>
        <v>28383</v>
      </c>
      <c r="M1460" s="23">
        <f>VLOOKUP($A1460,'Hospitalisation Details'!$A:$K,COLUMN('Hospitalisation Details'!F1459),FALSE)</f>
        <v>7222.79</v>
      </c>
      <c r="N1460" t="str">
        <f>VLOOKUP($A1460,'Hospitalisation Details'!$A:$K,COLUMN('Hospitalisation Details'!G1459),FALSE)</f>
        <v>Tier - 3</v>
      </c>
      <c r="O1460" t="str">
        <f>VLOOKUP($A1460,'Hospitalisation Details'!$A:$K,COLUMN('Hospitalisation Details'!H1459),FALSE)</f>
        <v>Tier - 3</v>
      </c>
      <c r="P1460" t="str">
        <f>VLOOKUP($A1460,'Hospitalisation Details'!$A:$K,COLUMN('Hospitalisation Details'!I1459),FALSE)</f>
        <v>R1012</v>
      </c>
      <c r="Q1460">
        <f>VLOOKUP($A1460,'Hospitalisation Details'!$A:$K,COLUMN('Hospitalisation Details'!K1459),FALSE)</f>
        <v>45</v>
      </c>
      <c r="R1460" t="str" cm="1">
        <f t="array" ref="R1460">_xlfn.IFS(
Q1460&lt;=10,"0-10",
Q1460&lt;=20,"11-20",
Q1460&lt;=30,"21-30",
Q1460&lt;=40,"31-40",
Q1460&lt;=50,"41-50",
Q1460&lt;=60,"51-60",
Q1460&lt;=70,"61-70"
)</f>
        <v>41-50</v>
      </c>
      <c r="S1460" t="str">
        <f t="shared" si="22"/>
        <v>No</v>
      </c>
    </row>
    <row r="1461" spans="1:19" ht="15.75" x14ac:dyDescent="0.25">
      <c r="A1461" s="36" t="s">
        <v>1501</v>
      </c>
      <c r="B1461" t="str">
        <f>VLOOKUP(A1461,'Customer Names'!A:E,COLUMN('Customer Names'!D1460),FALSE)</f>
        <v>Mr. Ketil</v>
      </c>
      <c r="C1461">
        <f>VLOOKUP($A1461,'Medical Examinations'!$A:$J,COLUMN('Medical Examinations'!B1460),FALSE)</f>
        <v>29.19</v>
      </c>
      <c r="D1461">
        <f>VLOOKUP($A1461,'Medical Examinations'!$A:$J,COLUMN('Medical Examinations'!C1460),FALSE)</f>
        <v>4.37</v>
      </c>
      <c r="E1461" t="str">
        <f>VLOOKUP($A1461,'Medical Examinations'!$A:$J,COLUMN('Medical Examinations'!D1460),FALSE)</f>
        <v>No</v>
      </c>
      <c r="F1461" t="str">
        <f>VLOOKUP($A1461,'Medical Examinations'!$A:$J,COLUMN('Medical Examinations'!E1460),FALSE)</f>
        <v>No</v>
      </c>
      <c r="G1461" t="str">
        <f>VLOOKUP($A1461,'Medical Examinations'!$A:$J,COLUMN('Medical Examinations'!F1460),FALSE)</f>
        <v>No</v>
      </c>
      <c r="H1461">
        <f>VLOOKUP($A1461,'Medical Examinations'!$A:$J,COLUMN('Medical Examinations'!G1460),FALSE)</f>
        <v>0</v>
      </c>
      <c r="I1461" t="str">
        <f>VLOOKUP($A1461,'Medical Examinations'!$A:$J,COLUMN('Medical Examinations'!H1460),FALSE)</f>
        <v>No</v>
      </c>
      <c r="J1461" t="str">
        <f>VLOOKUP($A1461,'Medical Examinations'!$A:$J,COLUMN('Medical Examinations'!I1460),FALSE)</f>
        <v>Overweight</v>
      </c>
      <c r="K1461" t="str">
        <f>VLOOKUP($A1461,'Medical Examinations'!$A:$J,COLUMN('Medical Examinations'!J1460),FALSE)</f>
        <v>Normal</v>
      </c>
      <c r="L1461" s="30">
        <f>VLOOKUP($A1461,'Hospitalisation Details'!$A:$K,COLUMN('Hospitalisation Details'!J1460),FALSE)</f>
        <v>33417</v>
      </c>
      <c r="M1461" s="23">
        <f>VLOOKUP($A1461,'Hospitalisation Details'!$A:$K,COLUMN('Hospitalisation Details'!F1460),FALSE)</f>
        <v>7220.25</v>
      </c>
      <c r="N1461" t="str">
        <f>VLOOKUP($A1461,'Hospitalisation Details'!$A:$K,COLUMN('Hospitalisation Details'!G1460),FALSE)</f>
        <v>Tier - 2</v>
      </c>
      <c r="O1461" t="str">
        <f>VLOOKUP($A1461,'Hospitalisation Details'!$A:$K,COLUMN('Hospitalisation Details'!H1460),FALSE)</f>
        <v>Tier - 2</v>
      </c>
      <c r="P1461" t="str">
        <f>VLOOKUP($A1461,'Hospitalisation Details'!$A:$K,COLUMN('Hospitalisation Details'!I1460),FALSE)</f>
        <v>R1021</v>
      </c>
      <c r="Q1461">
        <f>VLOOKUP($A1461,'Hospitalisation Details'!$A:$K,COLUMN('Hospitalisation Details'!K1460),FALSE)</f>
        <v>31</v>
      </c>
      <c r="R1461" t="str" cm="1">
        <f t="array" ref="R1461">_xlfn.IFS(
Q1461&lt;=10,"0-10",
Q1461&lt;=20,"11-20",
Q1461&lt;=30,"21-30",
Q1461&lt;=40,"31-40",
Q1461&lt;=50,"41-50",
Q1461&lt;=60,"51-60",
Q1461&lt;=70,"61-70"
)</f>
        <v>31-40</v>
      </c>
      <c r="S1461" t="str">
        <f t="shared" si="22"/>
        <v>No</v>
      </c>
    </row>
    <row r="1462" spans="1:19" ht="15.75" x14ac:dyDescent="0.25">
      <c r="A1462" s="36" t="s">
        <v>1502</v>
      </c>
      <c r="B1462" t="str">
        <f>VLOOKUP(A1462,'Customer Names'!A:E,COLUMN('Customer Names'!D1461),FALSE)</f>
        <v>Ms. Katie</v>
      </c>
      <c r="C1462">
        <f>VLOOKUP($A1462,'Medical Examinations'!$A:$J,COLUMN('Medical Examinations'!B1461),FALSE)</f>
        <v>31.92</v>
      </c>
      <c r="D1462">
        <f>VLOOKUP($A1462,'Medical Examinations'!$A:$J,COLUMN('Medical Examinations'!C1461),FALSE)</f>
        <v>4.8099999999999996</v>
      </c>
      <c r="E1462" t="str">
        <f>VLOOKUP($A1462,'Medical Examinations'!$A:$J,COLUMN('Medical Examinations'!D1461),FALSE)</f>
        <v>Yes</v>
      </c>
      <c r="F1462" t="str">
        <f>VLOOKUP($A1462,'Medical Examinations'!$A:$J,COLUMN('Medical Examinations'!E1461),FALSE)</f>
        <v>No</v>
      </c>
      <c r="G1462" t="str">
        <f>VLOOKUP($A1462,'Medical Examinations'!$A:$J,COLUMN('Medical Examinations'!F1461),FALSE)</f>
        <v>Yes</v>
      </c>
      <c r="H1462">
        <f>VLOOKUP($A1462,'Medical Examinations'!$A:$J,COLUMN('Medical Examinations'!G1461),FALSE)</f>
        <v>1</v>
      </c>
      <c r="I1462" t="str">
        <f>VLOOKUP($A1462,'Medical Examinations'!$A:$J,COLUMN('Medical Examinations'!H1461),FALSE)</f>
        <v>No</v>
      </c>
      <c r="J1462" t="str">
        <f>VLOOKUP($A1462,'Medical Examinations'!$A:$J,COLUMN('Medical Examinations'!I1461),FALSE)</f>
        <v>Obesity</v>
      </c>
      <c r="K1462" t="str">
        <f>VLOOKUP($A1462,'Medical Examinations'!$A:$J,COLUMN('Medical Examinations'!J1461),FALSE)</f>
        <v>Normal</v>
      </c>
      <c r="L1462" s="30">
        <f>VLOOKUP($A1462,'Hospitalisation Details'!$A:$K,COLUMN('Hospitalisation Details'!J1461),FALSE)</f>
        <v>30641</v>
      </c>
      <c r="M1462" s="23">
        <f>VLOOKUP($A1462,'Hospitalisation Details'!$A:$K,COLUMN('Hospitalisation Details'!F1461),FALSE)</f>
        <v>7209.49</v>
      </c>
      <c r="N1462" t="str">
        <f>VLOOKUP($A1462,'Hospitalisation Details'!$A:$K,COLUMN('Hospitalisation Details'!G1461),FALSE)</f>
        <v>Tier - 2</v>
      </c>
      <c r="O1462" t="str">
        <f>VLOOKUP($A1462,'Hospitalisation Details'!$A:$K,COLUMN('Hospitalisation Details'!H1461),FALSE)</f>
        <v>Tier - 3</v>
      </c>
      <c r="P1462" t="str">
        <f>VLOOKUP($A1462,'Hospitalisation Details'!$A:$K,COLUMN('Hospitalisation Details'!I1461),FALSE)</f>
        <v>R1012</v>
      </c>
      <c r="Q1462">
        <f>VLOOKUP($A1462,'Hospitalisation Details'!$A:$K,COLUMN('Hospitalisation Details'!K1461),FALSE)</f>
        <v>39</v>
      </c>
      <c r="R1462" t="str" cm="1">
        <f t="array" ref="R1462">_xlfn.IFS(
Q1462&lt;=10,"0-10",
Q1462&lt;=20,"11-20",
Q1462&lt;=30,"21-30",
Q1462&lt;=40,"31-40",
Q1462&lt;=50,"41-50",
Q1462&lt;=60,"51-60",
Q1462&lt;=70,"61-70"
)</f>
        <v>31-40</v>
      </c>
      <c r="S1462" t="str">
        <f t="shared" si="22"/>
        <v>No</v>
      </c>
    </row>
    <row r="1463" spans="1:19" ht="15.75" x14ac:dyDescent="0.25">
      <c r="A1463" s="36" t="s">
        <v>1503</v>
      </c>
      <c r="B1463" t="str">
        <f>VLOOKUP(A1463,'Customer Names'!A:E,COLUMN('Customer Names'!D1462),FALSE)</f>
        <v>Ms. Christi</v>
      </c>
      <c r="C1463">
        <f>VLOOKUP($A1463,'Medical Examinations'!$A:$J,COLUMN('Medical Examinations'!B1462),FALSE)</f>
        <v>26.315000000000001</v>
      </c>
      <c r="D1463">
        <f>VLOOKUP($A1463,'Medical Examinations'!$A:$J,COLUMN('Medical Examinations'!C1462),FALSE)</f>
        <v>4.5599999999999996</v>
      </c>
      <c r="E1463" t="str">
        <f>VLOOKUP($A1463,'Medical Examinations'!$A:$J,COLUMN('Medical Examinations'!D1462),FALSE)</f>
        <v>Yes</v>
      </c>
      <c r="F1463" t="str">
        <f>VLOOKUP($A1463,'Medical Examinations'!$A:$J,COLUMN('Medical Examinations'!E1462),FALSE)</f>
        <v>No</v>
      </c>
      <c r="G1463" t="str">
        <f>VLOOKUP($A1463,'Medical Examinations'!$A:$J,COLUMN('Medical Examinations'!F1462),FALSE)</f>
        <v>Yes</v>
      </c>
      <c r="H1463">
        <f>VLOOKUP($A1463,'Medical Examinations'!$A:$J,COLUMN('Medical Examinations'!G1462),FALSE)</f>
        <v>1</v>
      </c>
      <c r="I1463" t="str">
        <f>VLOOKUP($A1463,'Medical Examinations'!$A:$J,COLUMN('Medical Examinations'!H1462),FALSE)</f>
        <v>No</v>
      </c>
      <c r="J1463" t="str">
        <f>VLOOKUP($A1463,'Medical Examinations'!$A:$J,COLUMN('Medical Examinations'!I1462),FALSE)</f>
        <v>Overweight</v>
      </c>
      <c r="K1463" t="str">
        <f>VLOOKUP($A1463,'Medical Examinations'!$A:$J,COLUMN('Medical Examinations'!J1462),FALSE)</f>
        <v>Normal</v>
      </c>
      <c r="L1463" s="30">
        <f>VLOOKUP($A1463,'Hospitalisation Details'!$A:$K,COLUMN('Hospitalisation Details'!J1462),FALSE)</f>
        <v>30539</v>
      </c>
      <c r="M1463" s="23">
        <f>VLOOKUP($A1463,'Hospitalisation Details'!$A:$K,COLUMN('Hospitalisation Details'!F1462),FALSE)</f>
        <v>7201.7</v>
      </c>
      <c r="N1463" t="str">
        <f>VLOOKUP($A1463,'Hospitalisation Details'!$A:$K,COLUMN('Hospitalisation Details'!G1462),FALSE)</f>
        <v>Tier - 2</v>
      </c>
      <c r="O1463" t="str">
        <f>VLOOKUP($A1463,'Hospitalisation Details'!$A:$K,COLUMN('Hospitalisation Details'!H1462),FALSE)</f>
        <v>Tier - 3</v>
      </c>
      <c r="P1463" t="str">
        <f>VLOOKUP($A1463,'Hospitalisation Details'!$A:$K,COLUMN('Hospitalisation Details'!I1462),FALSE)</f>
        <v>R1012</v>
      </c>
      <c r="Q1463">
        <f>VLOOKUP($A1463,'Hospitalisation Details'!$A:$K,COLUMN('Hospitalisation Details'!K1462),FALSE)</f>
        <v>39</v>
      </c>
      <c r="R1463" t="str" cm="1">
        <f t="array" ref="R1463">_xlfn.IFS(
Q1463&lt;=10,"0-10",
Q1463&lt;=20,"11-20",
Q1463&lt;=30,"21-30",
Q1463&lt;=40,"31-40",
Q1463&lt;=50,"41-50",
Q1463&lt;=60,"51-60",
Q1463&lt;=70,"61-70"
)</f>
        <v>31-40</v>
      </c>
      <c r="S1463" t="str">
        <f t="shared" si="22"/>
        <v>No</v>
      </c>
    </row>
    <row r="1464" spans="1:19" ht="15.75" x14ac:dyDescent="0.25">
      <c r="A1464" s="36" t="s">
        <v>1504</v>
      </c>
      <c r="B1464" t="str">
        <f>VLOOKUP(A1464,'Customer Names'!A:E,COLUMN('Customer Names'!D1463),FALSE)</f>
        <v>Mr. Alan</v>
      </c>
      <c r="C1464">
        <f>VLOOKUP($A1464,'Medical Examinations'!$A:$J,COLUMN('Medical Examinations'!B1463),FALSE)</f>
        <v>35.299999999999997</v>
      </c>
      <c r="D1464">
        <f>VLOOKUP($A1464,'Medical Examinations'!$A:$J,COLUMN('Medical Examinations'!C1463),FALSE)</f>
        <v>4.3899999999999997</v>
      </c>
      <c r="E1464" t="str">
        <f>VLOOKUP($A1464,'Medical Examinations'!$A:$J,COLUMN('Medical Examinations'!D1463),FALSE)</f>
        <v>No</v>
      </c>
      <c r="F1464" t="str">
        <f>VLOOKUP($A1464,'Medical Examinations'!$A:$J,COLUMN('Medical Examinations'!E1463),FALSE)</f>
        <v>No</v>
      </c>
      <c r="G1464" t="str">
        <f>VLOOKUP($A1464,'Medical Examinations'!$A:$J,COLUMN('Medical Examinations'!F1463),FALSE)</f>
        <v>No</v>
      </c>
      <c r="H1464">
        <f>VLOOKUP($A1464,'Medical Examinations'!$A:$J,COLUMN('Medical Examinations'!G1463),FALSE)</f>
        <v>0</v>
      </c>
      <c r="I1464" t="str">
        <f>VLOOKUP($A1464,'Medical Examinations'!$A:$J,COLUMN('Medical Examinations'!H1463),FALSE)</f>
        <v>No</v>
      </c>
      <c r="J1464" t="str">
        <f>VLOOKUP($A1464,'Medical Examinations'!$A:$J,COLUMN('Medical Examinations'!I1463),FALSE)</f>
        <v>Obesity</v>
      </c>
      <c r="K1464" t="str">
        <f>VLOOKUP($A1464,'Medical Examinations'!$A:$J,COLUMN('Medical Examinations'!J1463),FALSE)</f>
        <v>Normal</v>
      </c>
      <c r="L1464" s="30">
        <f>VLOOKUP($A1464,'Hospitalisation Details'!$A:$K,COLUMN('Hospitalisation Details'!J1463),FALSE)</f>
        <v>30208</v>
      </c>
      <c r="M1464" s="23">
        <f>VLOOKUP($A1464,'Hospitalisation Details'!$A:$K,COLUMN('Hospitalisation Details'!F1463),FALSE)</f>
        <v>7196.87</v>
      </c>
      <c r="N1464" t="str">
        <f>VLOOKUP($A1464,'Hospitalisation Details'!$A:$K,COLUMN('Hospitalisation Details'!G1463),FALSE)</f>
        <v>Tier - 3</v>
      </c>
      <c r="O1464" t="str">
        <f>VLOOKUP($A1464,'Hospitalisation Details'!$A:$K,COLUMN('Hospitalisation Details'!H1463),FALSE)</f>
        <v>Tier - 2</v>
      </c>
      <c r="P1464" t="str">
        <f>VLOOKUP($A1464,'Hospitalisation Details'!$A:$K,COLUMN('Hospitalisation Details'!I1463),FALSE)</f>
        <v>R1011</v>
      </c>
      <c r="Q1464">
        <f>VLOOKUP($A1464,'Hospitalisation Details'!$A:$K,COLUMN('Hospitalisation Details'!K1463),FALSE)</f>
        <v>40</v>
      </c>
      <c r="R1464" t="str" cm="1">
        <f t="array" ref="R1464">_xlfn.IFS(
Q1464&lt;=10,"0-10",
Q1464&lt;=20,"11-20",
Q1464&lt;=30,"21-30",
Q1464&lt;=40,"31-40",
Q1464&lt;=50,"41-50",
Q1464&lt;=60,"51-60",
Q1464&lt;=70,"61-70"
)</f>
        <v>31-40</v>
      </c>
      <c r="S1464" t="str">
        <f t="shared" si="22"/>
        <v>No</v>
      </c>
    </row>
    <row r="1465" spans="1:19" ht="15.75" x14ac:dyDescent="0.25">
      <c r="A1465" s="36" t="s">
        <v>1505</v>
      </c>
      <c r="B1465" t="str">
        <f>VLOOKUP(A1465,'Customer Names'!A:E,COLUMN('Customer Names'!D1464),FALSE)</f>
        <v>Mr. Edivaldo</v>
      </c>
      <c r="C1465">
        <f>VLOOKUP($A1465,'Medical Examinations'!$A:$J,COLUMN('Medical Examinations'!B1464),FALSE)</f>
        <v>18.91</v>
      </c>
      <c r="D1465">
        <f>VLOOKUP($A1465,'Medical Examinations'!$A:$J,COLUMN('Medical Examinations'!C1464),FALSE)</f>
        <v>11.44</v>
      </c>
      <c r="E1465" t="str">
        <f>VLOOKUP($A1465,'Medical Examinations'!$A:$J,COLUMN('Medical Examinations'!D1464),FALSE)</f>
        <v>No</v>
      </c>
      <c r="F1465" t="str">
        <f>VLOOKUP($A1465,'Medical Examinations'!$A:$J,COLUMN('Medical Examinations'!E1464),FALSE)</f>
        <v>No</v>
      </c>
      <c r="G1465" t="str">
        <f>VLOOKUP($A1465,'Medical Examinations'!$A:$J,COLUMN('Medical Examinations'!F1464),FALSE)</f>
        <v>No</v>
      </c>
      <c r="H1465">
        <f>VLOOKUP($A1465,'Medical Examinations'!$A:$J,COLUMN('Medical Examinations'!G1464),FALSE)</f>
        <v>0</v>
      </c>
      <c r="I1465" t="str">
        <f>VLOOKUP($A1465,'Medical Examinations'!$A:$J,COLUMN('Medical Examinations'!H1464),FALSE)</f>
        <v>No</v>
      </c>
      <c r="J1465" t="str">
        <f>VLOOKUP($A1465,'Medical Examinations'!$A:$J,COLUMN('Medical Examinations'!I1464),FALSE)</f>
        <v>Healthy Weight</v>
      </c>
      <c r="K1465" t="str">
        <f>VLOOKUP($A1465,'Medical Examinations'!$A:$J,COLUMN('Medical Examinations'!J1464),FALSE)</f>
        <v>Diabetes</v>
      </c>
      <c r="L1465" s="30">
        <f>VLOOKUP($A1465,'Hospitalisation Details'!$A:$K,COLUMN('Hospitalisation Details'!J1464),FALSE)</f>
        <v>25076</v>
      </c>
      <c r="M1465" s="23">
        <f>VLOOKUP($A1465,'Hospitalisation Details'!$A:$K,COLUMN('Hospitalisation Details'!F1464),FALSE)</f>
        <v>7179.52</v>
      </c>
      <c r="N1465" t="str">
        <f>VLOOKUP($A1465,'Hospitalisation Details'!$A:$K,COLUMN('Hospitalisation Details'!G1464),FALSE)</f>
        <v>Tier - 3</v>
      </c>
      <c r="O1465" t="str">
        <f>VLOOKUP($A1465,'Hospitalisation Details'!$A:$K,COLUMN('Hospitalisation Details'!H1464),FALSE)</f>
        <v>Tier - 3</v>
      </c>
      <c r="P1465" t="str">
        <f>VLOOKUP($A1465,'Hospitalisation Details'!$A:$K,COLUMN('Hospitalisation Details'!I1464),FALSE)</f>
        <v>R1013</v>
      </c>
      <c r="Q1465">
        <f>VLOOKUP($A1465,'Hospitalisation Details'!$A:$K,COLUMN('Hospitalisation Details'!K1464),FALSE)</f>
        <v>54</v>
      </c>
      <c r="R1465" t="str" cm="1">
        <f t="array" ref="R1465">_xlfn.IFS(
Q1465&lt;=10,"0-10",
Q1465&lt;=20,"11-20",
Q1465&lt;=30,"21-30",
Q1465&lt;=40,"31-40",
Q1465&lt;=50,"41-50",
Q1465&lt;=60,"51-60",
Q1465&lt;=70,"61-70"
)</f>
        <v>51-60</v>
      </c>
      <c r="S1465" t="str">
        <f t="shared" si="22"/>
        <v>Yes</v>
      </c>
    </row>
    <row r="1466" spans="1:19" ht="15.75" x14ac:dyDescent="0.25">
      <c r="A1466" s="36" t="s">
        <v>1506</v>
      </c>
      <c r="B1466" t="str">
        <f>VLOOKUP(A1466,'Customer Names'!A:E,COLUMN('Customer Names'!D1465),FALSE)</f>
        <v>Ms. Eve</v>
      </c>
      <c r="C1466">
        <f>VLOOKUP($A1466,'Medical Examinations'!$A:$J,COLUMN('Medical Examinations'!B1465),FALSE)</f>
        <v>22.41</v>
      </c>
      <c r="D1466">
        <f>VLOOKUP($A1466,'Medical Examinations'!$A:$J,COLUMN('Medical Examinations'!C1465),FALSE)</f>
        <v>11.37</v>
      </c>
      <c r="E1466" t="str">
        <f>VLOOKUP($A1466,'Medical Examinations'!$A:$J,COLUMN('Medical Examinations'!D1465),FALSE)</f>
        <v>Yes</v>
      </c>
      <c r="F1466" t="str">
        <f>VLOOKUP($A1466,'Medical Examinations'!$A:$J,COLUMN('Medical Examinations'!E1465),FALSE)</f>
        <v>No</v>
      </c>
      <c r="G1466" t="str">
        <f>VLOOKUP($A1466,'Medical Examinations'!$A:$J,COLUMN('Medical Examinations'!F1465),FALSE)</f>
        <v>No</v>
      </c>
      <c r="H1466">
        <f>VLOOKUP($A1466,'Medical Examinations'!$A:$J,COLUMN('Medical Examinations'!G1465),FALSE)</f>
        <v>1</v>
      </c>
      <c r="I1466" t="str">
        <f>VLOOKUP($A1466,'Medical Examinations'!$A:$J,COLUMN('Medical Examinations'!H1465),FALSE)</f>
        <v>No</v>
      </c>
      <c r="J1466" t="str">
        <f>VLOOKUP($A1466,'Medical Examinations'!$A:$J,COLUMN('Medical Examinations'!I1465),FALSE)</f>
        <v>Healthy Weight</v>
      </c>
      <c r="K1466" t="str">
        <f>VLOOKUP($A1466,'Medical Examinations'!$A:$J,COLUMN('Medical Examinations'!J1465),FALSE)</f>
        <v>Diabetes</v>
      </c>
      <c r="L1466" s="30">
        <f>VLOOKUP($A1466,'Hospitalisation Details'!$A:$K,COLUMN('Hospitalisation Details'!J1465),FALSE)</f>
        <v>27594</v>
      </c>
      <c r="M1466" s="23">
        <f>VLOOKUP($A1466,'Hospitalisation Details'!$A:$K,COLUMN('Hospitalisation Details'!F1465),FALSE)</f>
        <v>7175.51</v>
      </c>
      <c r="N1466" t="str">
        <f>VLOOKUP($A1466,'Hospitalisation Details'!$A:$K,COLUMN('Hospitalisation Details'!G1465),FALSE)</f>
        <v>Tier - 2</v>
      </c>
      <c r="O1466" t="str">
        <f>VLOOKUP($A1466,'Hospitalisation Details'!$A:$K,COLUMN('Hospitalisation Details'!H1465),FALSE)</f>
        <v>Tier - 3</v>
      </c>
      <c r="P1466" t="str">
        <f>VLOOKUP($A1466,'Hospitalisation Details'!$A:$K,COLUMN('Hospitalisation Details'!I1465),FALSE)</f>
        <v>R1013</v>
      </c>
      <c r="Q1466">
        <f>VLOOKUP($A1466,'Hospitalisation Details'!$A:$K,COLUMN('Hospitalisation Details'!K1465),FALSE)</f>
        <v>47</v>
      </c>
      <c r="R1466" t="str" cm="1">
        <f t="array" ref="R1466">_xlfn.IFS(
Q1466&lt;=10,"0-10",
Q1466&lt;=20,"11-20",
Q1466&lt;=30,"21-30",
Q1466&lt;=40,"31-40",
Q1466&lt;=50,"41-50",
Q1466&lt;=60,"51-60",
Q1466&lt;=70,"61-70"
)</f>
        <v>41-50</v>
      </c>
      <c r="S1466" t="str">
        <f t="shared" si="22"/>
        <v>Yes</v>
      </c>
    </row>
    <row r="1467" spans="1:19" ht="15.75" x14ac:dyDescent="0.25">
      <c r="A1467" s="36" t="s">
        <v>1507</v>
      </c>
      <c r="B1467" t="str">
        <f>VLOOKUP(A1467,'Customer Names'!A:E,COLUMN('Customer Names'!D1466),FALSE)</f>
        <v>Mr. Devin</v>
      </c>
      <c r="C1467">
        <f>VLOOKUP($A1467,'Medical Examinations'!$A:$J,COLUMN('Medical Examinations'!B1466),FALSE)</f>
        <v>22.704999999999998</v>
      </c>
      <c r="D1467">
        <f>VLOOKUP($A1467,'Medical Examinations'!$A:$J,COLUMN('Medical Examinations'!C1466),FALSE)</f>
        <v>6.14</v>
      </c>
      <c r="E1467" t="str">
        <f>VLOOKUP($A1467,'Medical Examinations'!$A:$J,COLUMN('Medical Examinations'!D1466),FALSE)</f>
        <v>No</v>
      </c>
      <c r="F1467" t="str">
        <f>VLOOKUP($A1467,'Medical Examinations'!$A:$J,COLUMN('Medical Examinations'!E1466),FALSE)</f>
        <v>No</v>
      </c>
      <c r="G1467" t="str">
        <f>VLOOKUP($A1467,'Medical Examinations'!$A:$J,COLUMN('Medical Examinations'!F1466),FALSE)</f>
        <v>No</v>
      </c>
      <c r="H1467">
        <f>VLOOKUP($A1467,'Medical Examinations'!$A:$J,COLUMN('Medical Examinations'!G1466),FALSE)</f>
        <v>0</v>
      </c>
      <c r="I1467" t="str">
        <f>VLOOKUP($A1467,'Medical Examinations'!$A:$J,COLUMN('Medical Examinations'!H1466),FALSE)</f>
        <v>No</v>
      </c>
      <c r="J1467" t="str">
        <f>VLOOKUP($A1467,'Medical Examinations'!$A:$J,COLUMN('Medical Examinations'!I1466),FALSE)</f>
        <v>Healthy Weight</v>
      </c>
      <c r="K1467" t="str">
        <f>VLOOKUP($A1467,'Medical Examinations'!$A:$J,COLUMN('Medical Examinations'!J1466),FALSE)</f>
        <v>Prediabetes</v>
      </c>
      <c r="L1467" s="30">
        <f>VLOOKUP($A1467,'Hospitalisation Details'!$A:$K,COLUMN('Hospitalisation Details'!J1466),FALSE)</f>
        <v>30179</v>
      </c>
      <c r="M1467" s="23">
        <f>VLOOKUP($A1467,'Hospitalisation Details'!$A:$K,COLUMN('Hospitalisation Details'!F1466),FALSE)</f>
        <v>7173.36</v>
      </c>
      <c r="N1467" t="str">
        <f>VLOOKUP($A1467,'Hospitalisation Details'!$A:$K,COLUMN('Hospitalisation Details'!G1466),FALSE)</f>
        <v>Tier - 3</v>
      </c>
      <c r="O1467" t="str">
        <f>VLOOKUP($A1467,'Hospitalisation Details'!$A:$K,COLUMN('Hospitalisation Details'!H1466),FALSE)</f>
        <v>Tier - 2</v>
      </c>
      <c r="P1467" t="str">
        <f>VLOOKUP($A1467,'Hospitalisation Details'!$A:$K,COLUMN('Hospitalisation Details'!I1466),FALSE)</f>
        <v>R1016</v>
      </c>
      <c r="Q1467">
        <f>VLOOKUP($A1467,'Hospitalisation Details'!$A:$K,COLUMN('Hospitalisation Details'!K1466),FALSE)</f>
        <v>40</v>
      </c>
      <c r="R1467" t="str" cm="1">
        <f t="array" ref="R1467">_xlfn.IFS(
Q1467&lt;=10,"0-10",
Q1467&lt;=20,"11-20",
Q1467&lt;=30,"21-30",
Q1467&lt;=40,"31-40",
Q1467&lt;=50,"41-50",
Q1467&lt;=60,"51-60",
Q1467&lt;=70,"61-70"
)</f>
        <v>31-40</v>
      </c>
      <c r="S1467" t="str">
        <f t="shared" si="22"/>
        <v>Yes</v>
      </c>
    </row>
    <row r="1468" spans="1:19" ht="15.75" x14ac:dyDescent="0.25">
      <c r="A1468" s="36" t="s">
        <v>1508</v>
      </c>
      <c r="B1468" t="str">
        <f>VLOOKUP(A1468,'Customer Names'!A:E,COLUMN('Customer Names'!D1467),FALSE)</f>
        <v>Mr. Shaun</v>
      </c>
      <c r="C1468">
        <f>VLOOKUP($A1468,'Medical Examinations'!$A:$J,COLUMN('Medical Examinations'!B1467),FALSE)</f>
        <v>37.18</v>
      </c>
      <c r="D1468">
        <f>VLOOKUP($A1468,'Medical Examinations'!$A:$J,COLUMN('Medical Examinations'!C1467),FALSE)</f>
        <v>4.8899999999999997</v>
      </c>
      <c r="E1468" t="str">
        <f>VLOOKUP($A1468,'Medical Examinations'!$A:$J,COLUMN('Medical Examinations'!D1467),FALSE)</f>
        <v>No</v>
      </c>
      <c r="F1468" t="str">
        <f>VLOOKUP($A1468,'Medical Examinations'!$A:$J,COLUMN('Medical Examinations'!E1467),FALSE)</f>
        <v>No</v>
      </c>
      <c r="G1468" t="str">
        <f>VLOOKUP($A1468,'Medical Examinations'!$A:$J,COLUMN('Medical Examinations'!F1467),FALSE)</f>
        <v>No</v>
      </c>
      <c r="H1468">
        <f>VLOOKUP($A1468,'Medical Examinations'!$A:$J,COLUMN('Medical Examinations'!G1467),FALSE)</f>
        <v>0</v>
      </c>
      <c r="I1468" t="str">
        <f>VLOOKUP($A1468,'Medical Examinations'!$A:$J,COLUMN('Medical Examinations'!H1467),FALSE)</f>
        <v>No</v>
      </c>
      <c r="J1468" t="str">
        <f>VLOOKUP($A1468,'Medical Examinations'!$A:$J,COLUMN('Medical Examinations'!I1467),FALSE)</f>
        <v>Obesity</v>
      </c>
      <c r="K1468" t="str">
        <f>VLOOKUP($A1468,'Medical Examinations'!$A:$J,COLUMN('Medical Examinations'!J1467),FALSE)</f>
        <v>Normal</v>
      </c>
      <c r="L1468" s="30">
        <f>VLOOKUP($A1468,'Hospitalisation Details'!$A:$K,COLUMN('Hospitalisation Details'!J1467),FALSE)</f>
        <v>29494</v>
      </c>
      <c r="M1468" s="23">
        <f>VLOOKUP($A1468,'Hospitalisation Details'!$A:$K,COLUMN('Hospitalisation Details'!F1467),FALSE)</f>
        <v>7162.01</v>
      </c>
      <c r="N1468" t="str">
        <f>VLOOKUP($A1468,'Hospitalisation Details'!$A:$K,COLUMN('Hospitalisation Details'!G1467),FALSE)</f>
        <v>Tier - 2</v>
      </c>
      <c r="O1468" t="str">
        <f>VLOOKUP($A1468,'Hospitalisation Details'!$A:$K,COLUMN('Hospitalisation Details'!H1467),FALSE)</f>
        <v>Tier - 3</v>
      </c>
      <c r="P1468" t="str">
        <f>VLOOKUP($A1468,'Hospitalisation Details'!$A:$K,COLUMN('Hospitalisation Details'!I1467),FALSE)</f>
        <v>R1013</v>
      </c>
      <c r="Q1468">
        <f>VLOOKUP($A1468,'Hospitalisation Details'!$A:$K,COLUMN('Hospitalisation Details'!K1467),FALSE)</f>
        <v>42</v>
      </c>
      <c r="R1468" t="str" cm="1">
        <f t="array" ref="R1468">_xlfn.IFS(
Q1468&lt;=10,"0-10",
Q1468&lt;=20,"11-20",
Q1468&lt;=30,"21-30",
Q1468&lt;=40,"31-40",
Q1468&lt;=50,"41-50",
Q1468&lt;=60,"51-60",
Q1468&lt;=70,"61-70"
)</f>
        <v>41-50</v>
      </c>
      <c r="S1468" t="str">
        <f t="shared" si="22"/>
        <v>No</v>
      </c>
    </row>
    <row r="1469" spans="1:19" ht="15.75" x14ac:dyDescent="0.25">
      <c r="A1469" s="36" t="s">
        <v>1509</v>
      </c>
      <c r="B1469" t="str">
        <f>VLOOKUP(A1469,'Customer Names'!A:E,COLUMN('Customer Names'!D1468),FALSE)</f>
        <v>Mr. Adrian</v>
      </c>
      <c r="C1469">
        <f>VLOOKUP($A1469,'Medical Examinations'!$A:$J,COLUMN('Medical Examinations'!B1468),FALSE)</f>
        <v>35.97</v>
      </c>
      <c r="D1469">
        <f>VLOOKUP($A1469,'Medical Examinations'!$A:$J,COLUMN('Medical Examinations'!C1468),FALSE)</f>
        <v>4.5999999999999996</v>
      </c>
      <c r="E1469" t="str">
        <f>VLOOKUP($A1469,'Medical Examinations'!$A:$J,COLUMN('Medical Examinations'!D1468),FALSE)</f>
        <v>No</v>
      </c>
      <c r="F1469" t="str">
        <f>VLOOKUP($A1469,'Medical Examinations'!$A:$J,COLUMN('Medical Examinations'!E1468),FALSE)</f>
        <v>No</v>
      </c>
      <c r="G1469" t="str">
        <f>VLOOKUP($A1469,'Medical Examinations'!$A:$J,COLUMN('Medical Examinations'!F1468),FALSE)</f>
        <v>No</v>
      </c>
      <c r="H1469">
        <f>VLOOKUP($A1469,'Medical Examinations'!$A:$J,COLUMN('Medical Examinations'!G1468),FALSE)</f>
        <v>0</v>
      </c>
      <c r="I1469" t="str">
        <f>VLOOKUP($A1469,'Medical Examinations'!$A:$J,COLUMN('Medical Examinations'!H1468),FALSE)</f>
        <v>No</v>
      </c>
      <c r="J1469" t="str">
        <f>VLOOKUP($A1469,'Medical Examinations'!$A:$J,COLUMN('Medical Examinations'!I1468),FALSE)</f>
        <v>Obesity</v>
      </c>
      <c r="K1469" t="str">
        <f>VLOOKUP($A1469,'Medical Examinations'!$A:$J,COLUMN('Medical Examinations'!J1468),FALSE)</f>
        <v>Normal</v>
      </c>
      <c r="L1469" s="30">
        <f>VLOOKUP($A1469,'Hospitalisation Details'!$A:$K,COLUMN('Hospitalisation Details'!J1468),FALSE)</f>
        <v>29501</v>
      </c>
      <c r="M1469" s="23">
        <f>VLOOKUP($A1469,'Hospitalisation Details'!$A:$K,COLUMN('Hospitalisation Details'!F1468),FALSE)</f>
        <v>7160.33</v>
      </c>
      <c r="N1469" t="str">
        <f>VLOOKUP($A1469,'Hospitalisation Details'!$A:$K,COLUMN('Hospitalisation Details'!G1468),FALSE)</f>
        <v>Tier - 2</v>
      </c>
      <c r="O1469" t="str">
        <f>VLOOKUP($A1469,'Hospitalisation Details'!$A:$K,COLUMN('Hospitalisation Details'!H1468),FALSE)</f>
        <v>Tier - 1</v>
      </c>
      <c r="P1469" t="str">
        <f>VLOOKUP($A1469,'Hospitalisation Details'!$A:$K,COLUMN('Hospitalisation Details'!I1468),FALSE)</f>
        <v>R1013</v>
      </c>
      <c r="Q1469">
        <f>VLOOKUP($A1469,'Hospitalisation Details'!$A:$K,COLUMN('Hospitalisation Details'!K1468),FALSE)</f>
        <v>42</v>
      </c>
      <c r="R1469" t="str" cm="1">
        <f t="array" ref="R1469">_xlfn.IFS(
Q1469&lt;=10,"0-10",
Q1469&lt;=20,"11-20",
Q1469&lt;=30,"21-30",
Q1469&lt;=40,"31-40",
Q1469&lt;=50,"41-50",
Q1469&lt;=60,"51-60",
Q1469&lt;=70,"61-70"
)</f>
        <v>41-50</v>
      </c>
      <c r="S1469" t="str">
        <f t="shared" si="22"/>
        <v>No</v>
      </c>
    </row>
    <row r="1470" spans="1:19" ht="15.75" x14ac:dyDescent="0.25">
      <c r="A1470" s="36" t="s">
        <v>1510</v>
      </c>
      <c r="B1470" t="str">
        <f>VLOOKUP(A1470,'Customer Names'!A:E,COLUMN('Customer Names'!D1469),FALSE)</f>
        <v>Mr. Andrew</v>
      </c>
      <c r="C1470">
        <f>VLOOKUP($A1470,'Medical Examinations'!$A:$J,COLUMN('Medical Examinations'!B1469),FALSE)</f>
        <v>35.799999999999997</v>
      </c>
      <c r="D1470">
        <f>VLOOKUP($A1470,'Medical Examinations'!$A:$J,COLUMN('Medical Examinations'!C1469),FALSE)</f>
        <v>4.42</v>
      </c>
      <c r="E1470" t="str">
        <f>VLOOKUP($A1470,'Medical Examinations'!$A:$J,COLUMN('Medical Examinations'!D1469),FALSE)</f>
        <v>No</v>
      </c>
      <c r="F1470" t="str">
        <f>VLOOKUP($A1470,'Medical Examinations'!$A:$J,COLUMN('Medical Examinations'!E1469),FALSE)</f>
        <v>No</v>
      </c>
      <c r="G1470" t="str">
        <f>VLOOKUP($A1470,'Medical Examinations'!$A:$J,COLUMN('Medical Examinations'!F1469),FALSE)</f>
        <v>No</v>
      </c>
      <c r="H1470">
        <f>VLOOKUP($A1470,'Medical Examinations'!$A:$J,COLUMN('Medical Examinations'!G1469),FALSE)</f>
        <v>0</v>
      </c>
      <c r="I1470" t="str">
        <f>VLOOKUP($A1470,'Medical Examinations'!$A:$J,COLUMN('Medical Examinations'!H1469),FALSE)</f>
        <v>No</v>
      </c>
      <c r="J1470" t="str">
        <f>VLOOKUP($A1470,'Medical Examinations'!$A:$J,COLUMN('Medical Examinations'!I1469),FALSE)</f>
        <v>Obesity</v>
      </c>
      <c r="K1470" t="str">
        <f>VLOOKUP($A1470,'Medical Examinations'!$A:$J,COLUMN('Medical Examinations'!J1469),FALSE)</f>
        <v>Normal</v>
      </c>
      <c r="L1470" s="30">
        <f>VLOOKUP($A1470,'Hospitalisation Details'!$A:$K,COLUMN('Hospitalisation Details'!J1469),FALSE)</f>
        <v>29394</v>
      </c>
      <c r="M1470" s="23">
        <f>VLOOKUP($A1470,'Hospitalisation Details'!$A:$K,COLUMN('Hospitalisation Details'!F1469),FALSE)</f>
        <v>7160.09</v>
      </c>
      <c r="N1470" t="str">
        <f>VLOOKUP($A1470,'Hospitalisation Details'!$A:$K,COLUMN('Hospitalisation Details'!G1469),FALSE)</f>
        <v>Tier - 2</v>
      </c>
      <c r="O1470" t="str">
        <f>VLOOKUP($A1470,'Hospitalisation Details'!$A:$K,COLUMN('Hospitalisation Details'!H1469),FALSE)</f>
        <v>Tier - 2</v>
      </c>
      <c r="P1470" t="str">
        <f>VLOOKUP($A1470,'Hospitalisation Details'!$A:$K,COLUMN('Hospitalisation Details'!I1469),FALSE)</f>
        <v>R1011</v>
      </c>
      <c r="Q1470">
        <f>VLOOKUP($A1470,'Hospitalisation Details'!$A:$K,COLUMN('Hospitalisation Details'!K1469),FALSE)</f>
        <v>42</v>
      </c>
      <c r="R1470" t="str" cm="1">
        <f t="array" ref="R1470">_xlfn.IFS(
Q1470&lt;=10,"0-10",
Q1470&lt;=20,"11-20",
Q1470&lt;=30,"21-30",
Q1470&lt;=40,"31-40",
Q1470&lt;=50,"41-50",
Q1470&lt;=60,"51-60",
Q1470&lt;=70,"61-70"
)</f>
        <v>41-50</v>
      </c>
      <c r="S1470" t="str">
        <f t="shared" si="22"/>
        <v>No</v>
      </c>
    </row>
    <row r="1471" spans="1:19" ht="15.75" x14ac:dyDescent="0.25">
      <c r="A1471" s="36" t="s">
        <v>1511</v>
      </c>
      <c r="B1471" t="str">
        <f>VLOOKUP(A1471,'Customer Names'!A:E,COLUMN('Customer Names'!D1470),FALSE)</f>
        <v>Ms. Mallory</v>
      </c>
      <c r="C1471">
        <f>VLOOKUP($A1471,'Medical Examinations'!$A:$J,COLUMN('Medical Examinations'!B1470),FALSE)</f>
        <v>28.31</v>
      </c>
      <c r="D1471">
        <f>VLOOKUP($A1471,'Medical Examinations'!$A:$J,COLUMN('Medical Examinations'!C1470),FALSE)</f>
        <v>7.48</v>
      </c>
      <c r="E1471" t="str">
        <f>VLOOKUP($A1471,'Medical Examinations'!$A:$J,COLUMN('Medical Examinations'!D1470),FALSE)</f>
        <v>Yes</v>
      </c>
      <c r="F1471" t="str">
        <f>VLOOKUP($A1471,'Medical Examinations'!$A:$J,COLUMN('Medical Examinations'!E1470),FALSE)</f>
        <v>No</v>
      </c>
      <c r="G1471" t="str">
        <f>VLOOKUP($A1471,'Medical Examinations'!$A:$J,COLUMN('Medical Examinations'!F1470),FALSE)</f>
        <v>No</v>
      </c>
      <c r="H1471">
        <f>VLOOKUP($A1471,'Medical Examinations'!$A:$J,COLUMN('Medical Examinations'!G1470),FALSE)</f>
        <v>0</v>
      </c>
      <c r="I1471" t="str">
        <f>VLOOKUP($A1471,'Medical Examinations'!$A:$J,COLUMN('Medical Examinations'!H1470),FALSE)</f>
        <v>No</v>
      </c>
      <c r="J1471" t="str">
        <f>VLOOKUP($A1471,'Medical Examinations'!$A:$J,COLUMN('Medical Examinations'!I1470),FALSE)</f>
        <v>Overweight</v>
      </c>
      <c r="K1471" t="str">
        <f>VLOOKUP($A1471,'Medical Examinations'!$A:$J,COLUMN('Medical Examinations'!J1470),FALSE)</f>
        <v>Diabetes</v>
      </c>
      <c r="L1471" s="30">
        <f>VLOOKUP($A1471,'Hospitalisation Details'!$A:$K,COLUMN('Hospitalisation Details'!J1470),FALSE)</f>
        <v>29784</v>
      </c>
      <c r="M1471" s="23">
        <f>VLOOKUP($A1471,'Hospitalisation Details'!$A:$K,COLUMN('Hospitalisation Details'!F1470),FALSE)</f>
        <v>7153.55</v>
      </c>
      <c r="N1471" t="str">
        <f>VLOOKUP($A1471,'Hospitalisation Details'!$A:$K,COLUMN('Hospitalisation Details'!G1470),FALSE)</f>
        <v>Tier - 2</v>
      </c>
      <c r="O1471" t="str">
        <f>VLOOKUP($A1471,'Hospitalisation Details'!$A:$K,COLUMN('Hospitalisation Details'!H1470),FALSE)</f>
        <v>Tier - 1</v>
      </c>
      <c r="P1471" t="str">
        <f>VLOOKUP($A1471,'Hospitalisation Details'!$A:$K,COLUMN('Hospitalisation Details'!I1470),FALSE)</f>
        <v>R1012</v>
      </c>
      <c r="Q1471">
        <f>VLOOKUP($A1471,'Hospitalisation Details'!$A:$K,COLUMN('Hospitalisation Details'!K1470),FALSE)</f>
        <v>41</v>
      </c>
      <c r="R1471" t="str" cm="1">
        <f t="array" ref="R1471">_xlfn.IFS(
Q1471&lt;=10,"0-10",
Q1471&lt;=20,"11-20",
Q1471&lt;=30,"21-30",
Q1471&lt;=40,"31-40",
Q1471&lt;=50,"41-50",
Q1471&lt;=60,"51-60",
Q1471&lt;=70,"61-70"
)</f>
        <v>41-50</v>
      </c>
      <c r="S1471" t="str">
        <f t="shared" si="22"/>
        <v>Yes</v>
      </c>
    </row>
    <row r="1472" spans="1:19" ht="15.75" x14ac:dyDescent="0.25">
      <c r="A1472" s="36" t="s">
        <v>1512</v>
      </c>
      <c r="B1472" t="str">
        <f>VLOOKUP(A1472,'Customer Names'!A:E,COLUMN('Customer Names'!D1471),FALSE)</f>
        <v>Mr. Shawn</v>
      </c>
      <c r="C1472">
        <f>VLOOKUP($A1472,'Medical Examinations'!$A:$J,COLUMN('Medical Examinations'!B1471),FALSE)</f>
        <v>38.06</v>
      </c>
      <c r="D1472">
        <f>VLOOKUP($A1472,'Medical Examinations'!$A:$J,COLUMN('Medical Examinations'!C1471),FALSE)</f>
        <v>10.74</v>
      </c>
      <c r="E1472" t="str">
        <f>VLOOKUP($A1472,'Medical Examinations'!$A:$J,COLUMN('Medical Examinations'!D1471),FALSE)</f>
        <v>No</v>
      </c>
      <c r="F1472" t="str">
        <f>VLOOKUP($A1472,'Medical Examinations'!$A:$J,COLUMN('Medical Examinations'!E1471),FALSE)</f>
        <v>No</v>
      </c>
      <c r="G1472" t="str">
        <f>VLOOKUP($A1472,'Medical Examinations'!$A:$J,COLUMN('Medical Examinations'!F1471),FALSE)</f>
        <v>No</v>
      </c>
      <c r="H1472">
        <f>VLOOKUP($A1472,'Medical Examinations'!$A:$J,COLUMN('Medical Examinations'!G1471),FALSE)</f>
        <v>0</v>
      </c>
      <c r="I1472" t="str">
        <f>VLOOKUP($A1472,'Medical Examinations'!$A:$J,COLUMN('Medical Examinations'!H1471),FALSE)</f>
        <v>No</v>
      </c>
      <c r="J1472" t="str">
        <f>VLOOKUP($A1472,'Medical Examinations'!$A:$J,COLUMN('Medical Examinations'!I1471),FALSE)</f>
        <v>Obesity</v>
      </c>
      <c r="K1472" t="str">
        <f>VLOOKUP($A1472,'Medical Examinations'!$A:$J,COLUMN('Medical Examinations'!J1471),FALSE)</f>
        <v>Diabetes</v>
      </c>
      <c r="L1472" s="30">
        <f>VLOOKUP($A1472,'Hospitalisation Details'!$A:$K,COLUMN('Hospitalisation Details'!J1471),FALSE)</f>
        <v>28739</v>
      </c>
      <c r="M1472" s="23">
        <f>VLOOKUP($A1472,'Hospitalisation Details'!$A:$K,COLUMN('Hospitalisation Details'!F1471),FALSE)</f>
        <v>7152.67</v>
      </c>
      <c r="N1472" t="str">
        <f>VLOOKUP($A1472,'Hospitalisation Details'!$A:$K,COLUMN('Hospitalisation Details'!G1471),FALSE)</f>
        <v>Tier - 3</v>
      </c>
      <c r="O1472" t="str">
        <f>VLOOKUP($A1472,'Hospitalisation Details'!$A:$K,COLUMN('Hospitalisation Details'!H1471),FALSE)</f>
        <v>Tier - 2</v>
      </c>
      <c r="P1472" t="str">
        <f>VLOOKUP($A1472,'Hospitalisation Details'!$A:$K,COLUMN('Hospitalisation Details'!I1471),FALSE)</f>
        <v>R1013</v>
      </c>
      <c r="Q1472">
        <f>VLOOKUP($A1472,'Hospitalisation Details'!$A:$K,COLUMN('Hospitalisation Details'!K1471),FALSE)</f>
        <v>44</v>
      </c>
      <c r="R1472" t="str" cm="1">
        <f t="array" ref="R1472">_xlfn.IFS(
Q1472&lt;=10,"0-10",
Q1472&lt;=20,"11-20",
Q1472&lt;=30,"21-30",
Q1472&lt;=40,"31-40",
Q1472&lt;=50,"41-50",
Q1472&lt;=60,"51-60",
Q1472&lt;=70,"61-70"
)</f>
        <v>41-50</v>
      </c>
      <c r="S1472" t="str">
        <f t="shared" si="22"/>
        <v>Yes</v>
      </c>
    </row>
    <row r="1473" spans="1:19" ht="15.75" x14ac:dyDescent="0.25">
      <c r="A1473" s="36" t="s">
        <v>1513</v>
      </c>
      <c r="B1473" t="str">
        <f>VLOOKUP(A1473,'Customer Names'!A:E,COLUMN('Customer Names'!D1472),FALSE)</f>
        <v>Ms. Sarah</v>
      </c>
      <c r="C1473">
        <f>VLOOKUP($A1473,'Medical Examinations'!$A:$J,COLUMN('Medical Examinations'!B1472),FALSE)</f>
        <v>28</v>
      </c>
      <c r="D1473">
        <f>VLOOKUP($A1473,'Medical Examinations'!$A:$J,COLUMN('Medical Examinations'!C1472),FALSE)</f>
        <v>5.19</v>
      </c>
      <c r="E1473" t="str">
        <f>VLOOKUP($A1473,'Medical Examinations'!$A:$J,COLUMN('Medical Examinations'!D1472),FALSE)</f>
        <v>No</v>
      </c>
      <c r="F1473" t="str">
        <f>VLOOKUP($A1473,'Medical Examinations'!$A:$J,COLUMN('Medical Examinations'!E1472),FALSE)</f>
        <v>No</v>
      </c>
      <c r="G1473" t="str">
        <f>VLOOKUP($A1473,'Medical Examinations'!$A:$J,COLUMN('Medical Examinations'!F1472),FALSE)</f>
        <v>No</v>
      </c>
      <c r="H1473">
        <f>VLOOKUP($A1473,'Medical Examinations'!$A:$J,COLUMN('Medical Examinations'!G1472),FALSE)</f>
        <v>1</v>
      </c>
      <c r="I1473" t="str">
        <f>VLOOKUP($A1473,'Medical Examinations'!$A:$J,COLUMN('Medical Examinations'!H1472),FALSE)</f>
        <v>No</v>
      </c>
      <c r="J1473" t="str">
        <f>VLOOKUP($A1473,'Medical Examinations'!$A:$J,COLUMN('Medical Examinations'!I1472),FALSE)</f>
        <v>Overweight</v>
      </c>
      <c r="K1473" t="str">
        <f>VLOOKUP($A1473,'Medical Examinations'!$A:$J,COLUMN('Medical Examinations'!J1472),FALSE)</f>
        <v>Normal</v>
      </c>
      <c r="L1473" s="30">
        <f>VLOOKUP($A1473,'Hospitalisation Details'!$A:$K,COLUMN('Hospitalisation Details'!J1472),FALSE)</f>
        <v>30862</v>
      </c>
      <c r="M1473" s="23">
        <f>VLOOKUP($A1473,'Hospitalisation Details'!$A:$K,COLUMN('Hospitalisation Details'!F1472),FALSE)</f>
        <v>7151.09</v>
      </c>
      <c r="N1473" t="str">
        <f>VLOOKUP($A1473,'Hospitalisation Details'!$A:$K,COLUMN('Hospitalisation Details'!G1472),FALSE)</f>
        <v>Tier - 2</v>
      </c>
      <c r="O1473" t="str">
        <f>VLOOKUP($A1473,'Hospitalisation Details'!$A:$K,COLUMN('Hospitalisation Details'!H1472),FALSE)</f>
        <v>Tier - 2</v>
      </c>
      <c r="P1473" t="str">
        <f>VLOOKUP($A1473,'Hospitalisation Details'!$A:$K,COLUMN('Hospitalisation Details'!I1472),FALSE)</f>
        <v>R1011</v>
      </c>
      <c r="Q1473">
        <f>VLOOKUP($A1473,'Hospitalisation Details'!$A:$K,COLUMN('Hospitalisation Details'!K1472),FALSE)</f>
        <v>38</v>
      </c>
      <c r="R1473" t="str" cm="1">
        <f t="array" ref="R1473">_xlfn.IFS(
Q1473&lt;=10,"0-10",
Q1473&lt;=20,"11-20",
Q1473&lt;=30,"21-30",
Q1473&lt;=40,"31-40",
Q1473&lt;=50,"41-50",
Q1473&lt;=60,"51-60",
Q1473&lt;=70,"61-70"
)</f>
        <v>31-40</v>
      </c>
      <c r="S1473" t="str">
        <f t="shared" si="22"/>
        <v>No</v>
      </c>
    </row>
    <row r="1474" spans="1:19" ht="15.75" x14ac:dyDescent="0.25">
      <c r="A1474" s="36" t="s">
        <v>1514</v>
      </c>
      <c r="B1474" t="str">
        <f>VLOOKUP(A1474,'Customer Names'!A:E,COLUMN('Customer Names'!D1473),FALSE)</f>
        <v>Mr. Josh</v>
      </c>
      <c r="C1474">
        <f>VLOOKUP($A1474,'Medical Examinations'!$A:$J,COLUMN('Medical Examinations'!B1473),FALSE)</f>
        <v>34.32</v>
      </c>
      <c r="D1474">
        <f>VLOOKUP($A1474,'Medical Examinations'!$A:$J,COLUMN('Medical Examinations'!C1473),FALSE)</f>
        <v>9.17</v>
      </c>
      <c r="E1474" t="str">
        <f>VLOOKUP($A1474,'Medical Examinations'!$A:$J,COLUMN('Medical Examinations'!D1473),FALSE)</f>
        <v>No</v>
      </c>
      <c r="F1474" t="str">
        <f>VLOOKUP($A1474,'Medical Examinations'!$A:$J,COLUMN('Medical Examinations'!E1473),FALSE)</f>
        <v>No</v>
      </c>
      <c r="G1474" t="str">
        <f>VLOOKUP($A1474,'Medical Examinations'!$A:$J,COLUMN('Medical Examinations'!F1473),FALSE)</f>
        <v>No</v>
      </c>
      <c r="H1474">
        <f>VLOOKUP($A1474,'Medical Examinations'!$A:$J,COLUMN('Medical Examinations'!G1473),FALSE)</f>
        <v>0</v>
      </c>
      <c r="I1474" t="str">
        <f>VLOOKUP($A1474,'Medical Examinations'!$A:$J,COLUMN('Medical Examinations'!H1473),FALSE)</f>
        <v>No</v>
      </c>
      <c r="J1474" t="str">
        <f>VLOOKUP($A1474,'Medical Examinations'!$A:$J,COLUMN('Medical Examinations'!I1473),FALSE)</f>
        <v>Obesity</v>
      </c>
      <c r="K1474" t="str">
        <f>VLOOKUP($A1474,'Medical Examinations'!$A:$J,COLUMN('Medical Examinations'!J1473),FALSE)</f>
        <v>Diabetes</v>
      </c>
      <c r="L1474" s="30">
        <f>VLOOKUP($A1474,'Hospitalisation Details'!$A:$K,COLUMN('Hospitalisation Details'!J1473),FALSE)</f>
        <v>28701</v>
      </c>
      <c r="M1474" s="23">
        <f>VLOOKUP($A1474,'Hospitalisation Details'!$A:$K,COLUMN('Hospitalisation Details'!F1473),FALSE)</f>
        <v>7147.47</v>
      </c>
      <c r="N1474" t="str">
        <f>VLOOKUP($A1474,'Hospitalisation Details'!$A:$K,COLUMN('Hospitalisation Details'!G1473),FALSE)</f>
        <v>Tier - 2</v>
      </c>
      <c r="O1474" t="str">
        <f>VLOOKUP($A1474,'Hospitalisation Details'!$A:$K,COLUMN('Hospitalisation Details'!H1473),FALSE)</f>
        <v>Tier - 3</v>
      </c>
      <c r="P1474" t="str">
        <f>VLOOKUP($A1474,'Hospitalisation Details'!$A:$K,COLUMN('Hospitalisation Details'!I1473),FALSE)</f>
        <v>R1013</v>
      </c>
      <c r="Q1474">
        <f>VLOOKUP($A1474,'Hospitalisation Details'!$A:$K,COLUMN('Hospitalisation Details'!K1473),FALSE)</f>
        <v>44</v>
      </c>
      <c r="R1474" t="str" cm="1">
        <f t="array" ref="R1474">_xlfn.IFS(
Q1474&lt;=10,"0-10",
Q1474&lt;=20,"11-20",
Q1474&lt;=30,"21-30",
Q1474&lt;=40,"31-40",
Q1474&lt;=50,"41-50",
Q1474&lt;=60,"51-60",
Q1474&lt;=70,"61-70"
)</f>
        <v>41-50</v>
      </c>
      <c r="S1474" t="str">
        <f t="shared" ref="S1474:S1537" si="23">IF(OR(K1474="Diabetes",K1474="Prediabetes"),"Yes","No")</f>
        <v>Yes</v>
      </c>
    </row>
    <row r="1475" spans="1:19" ht="15.75" x14ac:dyDescent="0.25">
      <c r="A1475" s="36" t="s">
        <v>1515</v>
      </c>
      <c r="B1475" t="str">
        <f>VLOOKUP(A1475,'Customer Names'!A:E,COLUMN('Customer Names'!D1474),FALSE)</f>
        <v>Mr. Johann</v>
      </c>
      <c r="C1475">
        <f>VLOOKUP($A1475,'Medical Examinations'!$A:$J,COLUMN('Medical Examinations'!B1474),FALSE)</f>
        <v>22.3</v>
      </c>
      <c r="D1475">
        <f>VLOOKUP($A1475,'Medical Examinations'!$A:$J,COLUMN('Medical Examinations'!C1474),FALSE)</f>
        <v>4.95</v>
      </c>
      <c r="E1475" t="str">
        <f>VLOOKUP($A1475,'Medical Examinations'!$A:$J,COLUMN('Medical Examinations'!D1474),FALSE)</f>
        <v>Yes</v>
      </c>
      <c r="F1475" t="str">
        <f>VLOOKUP($A1475,'Medical Examinations'!$A:$J,COLUMN('Medical Examinations'!E1474),FALSE)</f>
        <v>No</v>
      </c>
      <c r="G1475" t="str">
        <f>VLOOKUP($A1475,'Medical Examinations'!$A:$J,COLUMN('Medical Examinations'!F1474),FALSE)</f>
        <v>No</v>
      </c>
      <c r="H1475">
        <f>VLOOKUP($A1475,'Medical Examinations'!$A:$J,COLUMN('Medical Examinations'!G1474),FALSE)</f>
        <v>0</v>
      </c>
      <c r="I1475" t="str">
        <f>VLOOKUP($A1475,'Medical Examinations'!$A:$J,COLUMN('Medical Examinations'!H1474),FALSE)</f>
        <v>No</v>
      </c>
      <c r="J1475" t="str">
        <f>VLOOKUP($A1475,'Medical Examinations'!$A:$J,COLUMN('Medical Examinations'!I1474),FALSE)</f>
        <v>Healthy Weight</v>
      </c>
      <c r="K1475" t="str">
        <f>VLOOKUP($A1475,'Medical Examinations'!$A:$J,COLUMN('Medical Examinations'!J1474),FALSE)</f>
        <v>Normal</v>
      </c>
      <c r="L1475" s="30">
        <f>VLOOKUP($A1475,'Hospitalisation Details'!$A:$K,COLUMN('Hospitalisation Details'!J1474),FALSE)</f>
        <v>27935</v>
      </c>
      <c r="M1475" s="23">
        <f>VLOOKUP($A1475,'Hospitalisation Details'!$A:$K,COLUMN('Hospitalisation Details'!F1474),FALSE)</f>
        <v>7147.11</v>
      </c>
      <c r="N1475" t="str">
        <f>VLOOKUP($A1475,'Hospitalisation Details'!$A:$K,COLUMN('Hospitalisation Details'!G1474),FALSE)</f>
        <v>Tier - 3</v>
      </c>
      <c r="O1475" t="str">
        <f>VLOOKUP($A1475,'Hospitalisation Details'!$A:$K,COLUMN('Hospitalisation Details'!H1474),FALSE)</f>
        <v>Tier - 2</v>
      </c>
      <c r="P1475" t="str">
        <f>VLOOKUP($A1475,'Hospitalisation Details'!$A:$K,COLUMN('Hospitalisation Details'!I1474),FALSE)</f>
        <v>R1011</v>
      </c>
      <c r="Q1475">
        <f>VLOOKUP($A1475,'Hospitalisation Details'!$A:$K,COLUMN('Hospitalisation Details'!K1474),FALSE)</f>
        <v>46</v>
      </c>
      <c r="R1475" t="str" cm="1">
        <f t="array" ref="R1475">_xlfn.IFS(
Q1475&lt;=10,"0-10",
Q1475&lt;=20,"11-20",
Q1475&lt;=30,"21-30",
Q1475&lt;=40,"31-40",
Q1475&lt;=50,"41-50",
Q1475&lt;=60,"51-60",
Q1475&lt;=70,"61-70"
)</f>
        <v>41-50</v>
      </c>
      <c r="S1475" t="str">
        <f t="shared" si="23"/>
        <v>No</v>
      </c>
    </row>
    <row r="1476" spans="1:19" ht="15.75" x14ac:dyDescent="0.25">
      <c r="A1476" s="36" t="s">
        <v>1516</v>
      </c>
      <c r="B1476" t="str">
        <f>VLOOKUP(A1476,'Customer Names'!A:E,COLUMN('Customer Names'!D1475),FALSE)</f>
        <v>Ms. Robin</v>
      </c>
      <c r="C1476">
        <f>VLOOKUP($A1476,'Medical Examinations'!$A:$J,COLUMN('Medical Examinations'!B1475),FALSE)</f>
        <v>27.835000000000001</v>
      </c>
      <c r="D1476">
        <f>VLOOKUP($A1476,'Medical Examinations'!$A:$J,COLUMN('Medical Examinations'!C1475),FALSE)</f>
        <v>6.03</v>
      </c>
      <c r="E1476" t="str">
        <f>VLOOKUP($A1476,'Medical Examinations'!$A:$J,COLUMN('Medical Examinations'!D1475),FALSE)</f>
        <v>No</v>
      </c>
      <c r="F1476" t="str">
        <f>VLOOKUP($A1476,'Medical Examinations'!$A:$J,COLUMN('Medical Examinations'!E1475),FALSE)</f>
        <v>No</v>
      </c>
      <c r="G1476" t="str">
        <f>VLOOKUP($A1476,'Medical Examinations'!$A:$J,COLUMN('Medical Examinations'!F1475),FALSE)</f>
        <v>No</v>
      </c>
      <c r="H1476">
        <f>VLOOKUP($A1476,'Medical Examinations'!$A:$J,COLUMN('Medical Examinations'!G1475),FALSE)</f>
        <v>1</v>
      </c>
      <c r="I1476" t="str">
        <f>VLOOKUP($A1476,'Medical Examinations'!$A:$J,COLUMN('Medical Examinations'!H1475),FALSE)</f>
        <v>No</v>
      </c>
      <c r="J1476" t="str">
        <f>VLOOKUP($A1476,'Medical Examinations'!$A:$J,COLUMN('Medical Examinations'!I1475),FALSE)</f>
        <v>Overweight</v>
      </c>
      <c r="K1476" t="str">
        <f>VLOOKUP($A1476,'Medical Examinations'!$A:$J,COLUMN('Medical Examinations'!J1475),FALSE)</f>
        <v>Prediabetes</v>
      </c>
      <c r="L1476" s="30">
        <f>VLOOKUP($A1476,'Hospitalisation Details'!$A:$K,COLUMN('Hospitalisation Details'!J1475),FALSE)</f>
        <v>31007</v>
      </c>
      <c r="M1476" s="23">
        <f>VLOOKUP($A1476,'Hospitalisation Details'!$A:$K,COLUMN('Hospitalisation Details'!F1475),FALSE)</f>
        <v>7144.86</v>
      </c>
      <c r="N1476" t="str">
        <f>VLOOKUP($A1476,'Hospitalisation Details'!$A:$K,COLUMN('Hospitalisation Details'!G1475),FALSE)</f>
        <v>Tier - 2</v>
      </c>
      <c r="O1476" t="str">
        <f>VLOOKUP($A1476,'Hospitalisation Details'!$A:$K,COLUMN('Hospitalisation Details'!H1475),FALSE)</f>
        <v>Tier - 2</v>
      </c>
      <c r="P1476" t="str">
        <f>VLOOKUP($A1476,'Hospitalisation Details'!$A:$K,COLUMN('Hospitalisation Details'!I1475),FALSE)</f>
        <v>R1024</v>
      </c>
      <c r="Q1476">
        <f>VLOOKUP($A1476,'Hospitalisation Details'!$A:$K,COLUMN('Hospitalisation Details'!K1475),FALSE)</f>
        <v>38</v>
      </c>
      <c r="R1476" t="str" cm="1">
        <f t="array" ref="R1476">_xlfn.IFS(
Q1476&lt;=10,"0-10",
Q1476&lt;=20,"11-20",
Q1476&lt;=30,"21-30",
Q1476&lt;=40,"31-40",
Q1476&lt;=50,"41-50",
Q1476&lt;=60,"51-60",
Q1476&lt;=70,"61-70"
)</f>
        <v>31-40</v>
      </c>
      <c r="S1476" t="str">
        <f t="shared" si="23"/>
        <v>Yes</v>
      </c>
    </row>
    <row r="1477" spans="1:19" ht="15.75" x14ac:dyDescent="0.25">
      <c r="A1477" s="36" t="s">
        <v>1517</v>
      </c>
      <c r="B1477" t="str">
        <f>VLOOKUP(A1477,'Customer Names'!A:E,COLUMN('Customer Names'!D1476),FALSE)</f>
        <v>Mr. Kyle</v>
      </c>
      <c r="C1477">
        <f>VLOOKUP($A1477,'Medical Examinations'!$A:$J,COLUMN('Medical Examinations'!B1476),FALSE)</f>
        <v>39.229999999999997</v>
      </c>
      <c r="D1477">
        <f>VLOOKUP($A1477,'Medical Examinations'!$A:$J,COLUMN('Medical Examinations'!C1476),FALSE)</f>
        <v>5.36</v>
      </c>
      <c r="E1477" t="str">
        <f>VLOOKUP($A1477,'Medical Examinations'!$A:$J,COLUMN('Medical Examinations'!D1476),FALSE)</f>
        <v>No</v>
      </c>
      <c r="F1477" t="str">
        <f>VLOOKUP($A1477,'Medical Examinations'!$A:$J,COLUMN('Medical Examinations'!E1476),FALSE)</f>
        <v>No</v>
      </c>
      <c r="G1477" t="str">
        <f>VLOOKUP($A1477,'Medical Examinations'!$A:$J,COLUMN('Medical Examinations'!F1476),FALSE)</f>
        <v>No</v>
      </c>
      <c r="H1477">
        <f>VLOOKUP($A1477,'Medical Examinations'!$A:$J,COLUMN('Medical Examinations'!G1476),FALSE)</f>
        <v>0</v>
      </c>
      <c r="I1477" t="str">
        <f>VLOOKUP($A1477,'Medical Examinations'!$A:$J,COLUMN('Medical Examinations'!H1476),FALSE)</f>
        <v>No</v>
      </c>
      <c r="J1477" t="str">
        <f>VLOOKUP($A1477,'Medical Examinations'!$A:$J,COLUMN('Medical Examinations'!I1476),FALSE)</f>
        <v>Obesity</v>
      </c>
      <c r="K1477" t="str">
        <f>VLOOKUP($A1477,'Medical Examinations'!$A:$J,COLUMN('Medical Examinations'!J1476),FALSE)</f>
        <v>Normal</v>
      </c>
      <c r="L1477" s="30">
        <f>VLOOKUP($A1477,'Hospitalisation Details'!$A:$K,COLUMN('Hospitalisation Details'!J1476),FALSE)</f>
        <v>36380</v>
      </c>
      <c r="M1477" s="23">
        <f>VLOOKUP($A1477,'Hospitalisation Details'!$A:$K,COLUMN('Hospitalisation Details'!F1476),FALSE)</f>
        <v>7144.4</v>
      </c>
      <c r="N1477" t="str">
        <f>VLOOKUP($A1477,'Hospitalisation Details'!$A:$K,COLUMN('Hospitalisation Details'!G1476),FALSE)</f>
        <v>Tier - 2</v>
      </c>
      <c r="O1477" t="str">
        <f>VLOOKUP($A1477,'Hospitalisation Details'!$A:$K,COLUMN('Hospitalisation Details'!H1476),FALSE)</f>
        <v>Tier - 1</v>
      </c>
      <c r="P1477" t="str">
        <f>VLOOKUP($A1477,'Hospitalisation Details'!$A:$K,COLUMN('Hospitalisation Details'!I1476),FALSE)</f>
        <v>R1022</v>
      </c>
      <c r="Q1477">
        <f>VLOOKUP($A1477,'Hospitalisation Details'!$A:$K,COLUMN('Hospitalisation Details'!K1476),FALSE)</f>
        <v>23</v>
      </c>
      <c r="R1477" t="str" cm="1">
        <f t="array" ref="R1477">_xlfn.IFS(
Q1477&lt;=10,"0-10",
Q1477&lt;=20,"11-20",
Q1477&lt;=30,"21-30",
Q1477&lt;=40,"31-40",
Q1477&lt;=50,"41-50",
Q1477&lt;=60,"51-60",
Q1477&lt;=70,"61-70"
)</f>
        <v>21-30</v>
      </c>
      <c r="S1477" t="str">
        <f t="shared" si="23"/>
        <v>No</v>
      </c>
    </row>
    <row r="1478" spans="1:19" ht="15.75" x14ac:dyDescent="0.25">
      <c r="A1478" s="36" t="s">
        <v>1518</v>
      </c>
      <c r="B1478" t="str">
        <f>VLOOKUP(A1478,'Customer Names'!A:E,COLUMN('Customer Names'!D1477),FALSE)</f>
        <v>Ms. Alison</v>
      </c>
      <c r="C1478">
        <f>VLOOKUP($A1478,'Medical Examinations'!$A:$J,COLUMN('Medical Examinations'!B1477),FALSE)</f>
        <v>19.95</v>
      </c>
      <c r="D1478">
        <f>VLOOKUP($A1478,'Medical Examinations'!$A:$J,COLUMN('Medical Examinations'!C1477),FALSE)</f>
        <v>6.11</v>
      </c>
      <c r="E1478" t="str">
        <f>VLOOKUP($A1478,'Medical Examinations'!$A:$J,COLUMN('Medical Examinations'!D1477),FALSE)</f>
        <v>No</v>
      </c>
      <c r="F1478" t="str">
        <f>VLOOKUP($A1478,'Medical Examinations'!$A:$J,COLUMN('Medical Examinations'!E1477),FALSE)</f>
        <v>No</v>
      </c>
      <c r="G1478" t="str">
        <f>VLOOKUP($A1478,'Medical Examinations'!$A:$J,COLUMN('Medical Examinations'!F1477),FALSE)</f>
        <v>No</v>
      </c>
      <c r="H1478">
        <f>VLOOKUP($A1478,'Medical Examinations'!$A:$J,COLUMN('Medical Examinations'!G1477),FALSE)</f>
        <v>1</v>
      </c>
      <c r="I1478" t="str">
        <f>VLOOKUP($A1478,'Medical Examinations'!$A:$J,COLUMN('Medical Examinations'!H1477),FALSE)</f>
        <v>No</v>
      </c>
      <c r="J1478" t="str">
        <f>VLOOKUP($A1478,'Medical Examinations'!$A:$J,COLUMN('Medical Examinations'!I1477),FALSE)</f>
        <v>Healthy Weight</v>
      </c>
      <c r="K1478" t="str">
        <f>VLOOKUP($A1478,'Medical Examinations'!$A:$J,COLUMN('Medical Examinations'!J1477),FALSE)</f>
        <v>Prediabetes</v>
      </c>
      <c r="L1478" s="30">
        <f>VLOOKUP($A1478,'Hospitalisation Details'!$A:$K,COLUMN('Hospitalisation Details'!J1477),FALSE)</f>
        <v>30870</v>
      </c>
      <c r="M1478" s="23">
        <f>VLOOKUP($A1478,'Hospitalisation Details'!$A:$K,COLUMN('Hospitalisation Details'!F1477),FALSE)</f>
        <v>7133.9</v>
      </c>
      <c r="N1478" t="str">
        <f>VLOOKUP($A1478,'Hospitalisation Details'!$A:$K,COLUMN('Hospitalisation Details'!G1477),FALSE)</f>
        <v>Tier - 2</v>
      </c>
      <c r="O1478" t="str">
        <f>VLOOKUP($A1478,'Hospitalisation Details'!$A:$K,COLUMN('Hospitalisation Details'!H1477),FALSE)</f>
        <v>Tier - 1</v>
      </c>
      <c r="P1478" t="str">
        <f>VLOOKUP($A1478,'Hospitalisation Details'!$A:$K,COLUMN('Hospitalisation Details'!I1477),FALSE)</f>
        <v>R1024</v>
      </c>
      <c r="Q1478">
        <f>VLOOKUP($A1478,'Hospitalisation Details'!$A:$K,COLUMN('Hospitalisation Details'!K1477),FALSE)</f>
        <v>38</v>
      </c>
      <c r="R1478" t="str" cm="1">
        <f t="array" ref="R1478">_xlfn.IFS(
Q1478&lt;=10,"0-10",
Q1478&lt;=20,"11-20",
Q1478&lt;=30,"21-30",
Q1478&lt;=40,"31-40",
Q1478&lt;=50,"41-50",
Q1478&lt;=60,"51-60",
Q1478&lt;=70,"61-70"
)</f>
        <v>31-40</v>
      </c>
      <c r="S1478" t="str">
        <f t="shared" si="23"/>
        <v>Yes</v>
      </c>
    </row>
    <row r="1479" spans="1:19" ht="15.75" x14ac:dyDescent="0.25">
      <c r="A1479" s="36" t="s">
        <v>1519</v>
      </c>
      <c r="B1479" t="str">
        <f>VLOOKUP(A1479,'Customer Names'!A:E,COLUMN('Customer Names'!D1478),FALSE)</f>
        <v>Mr. Michael</v>
      </c>
      <c r="C1479">
        <f>VLOOKUP($A1479,'Medical Examinations'!$A:$J,COLUMN('Medical Examinations'!B1478),FALSE)</f>
        <v>34.64</v>
      </c>
      <c r="D1479">
        <f>VLOOKUP($A1479,'Medical Examinations'!$A:$J,COLUMN('Medical Examinations'!C1478),FALSE)</f>
        <v>4.88</v>
      </c>
      <c r="E1479" t="str">
        <f>VLOOKUP($A1479,'Medical Examinations'!$A:$J,COLUMN('Medical Examinations'!D1478),FALSE)</f>
        <v>No</v>
      </c>
      <c r="F1479" t="str">
        <f>VLOOKUP($A1479,'Medical Examinations'!$A:$J,COLUMN('Medical Examinations'!E1478),FALSE)</f>
        <v>No</v>
      </c>
      <c r="G1479" t="str">
        <f>VLOOKUP($A1479,'Medical Examinations'!$A:$J,COLUMN('Medical Examinations'!F1478),FALSE)</f>
        <v>Yes</v>
      </c>
      <c r="H1479">
        <f>VLOOKUP($A1479,'Medical Examinations'!$A:$J,COLUMN('Medical Examinations'!G1478),FALSE)</f>
        <v>1</v>
      </c>
      <c r="I1479" t="str">
        <f>VLOOKUP($A1479,'Medical Examinations'!$A:$J,COLUMN('Medical Examinations'!H1478),FALSE)</f>
        <v>No</v>
      </c>
      <c r="J1479" t="str">
        <f>VLOOKUP($A1479,'Medical Examinations'!$A:$J,COLUMN('Medical Examinations'!I1478),FALSE)</f>
        <v>Obesity</v>
      </c>
      <c r="K1479" t="str">
        <f>VLOOKUP($A1479,'Medical Examinations'!$A:$J,COLUMN('Medical Examinations'!J1478),FALSE)</f>
        <v>Normal</v>
      </c>
      <c r="L1479" s="30">
        <f>VLOOKUP($A1479,'Hospitalisation Details'!$A:$K,COLUMN('Hospitalisation Details'!J1478),FALSE)</f>
        <v>34182</v>
      </c>
      <c r="M1479" s="23">
        <f>VLOOKUP($A1479,'Hospitalisation Details'!$A:$K,COLUMN('Hospitalisation Details'!F1478),FALSE)</f>
        <v>7128.64</v>
      </c>
      <c r="N1479" t="str">
        <f>VLOOKUP($A1479,'Hospitalisation Details'!$A:$K,COLUMN('Hospitalisation Details'!G1478),FALSE)</f>
        <v>Tier - 2</v>
      </c>
      <c r="O1479" t="str">
        <f>VLOOKUP($A1479,'Hospitalisation Details'!$A:$K,COLUMN('Hospitalisation Details'!H1478),FALSE)</f>
        <v>Tier - 2</v>
      </c>
      <c r="P1479" t="str">
        <f>VLOOKUP($A1479,'Hospitalisation Details'!$A:$K,COLUMN('Hospitalisation Details'!I1478),FALSE)</f>
        <v>R1021</v>
      </c>
      <c r="Q1479">
        <f>VLOOKUP($A1479,'Hospitalisation Details'!$A:$K,COLUMN('Hospitalisation Details'!K1478),FALSE)</f>
        <v>29</v>
      </c>
      <c r="R1479" t="str" cm="1">
        <f t="array" ref="R1479">_xlfn.IFS(
Q1479&lt;=10,"0-10",
Q1479&lt;=20,"11-20",
Q1479&lt;=30,"21-30",
Q1479&lt;=40,"31-40",
Q1479&lt;=50,"41-50",
Q1479&lt;=60,"51-60",
Q1479&lt;=70,"61-70"
)</f>
        <v>21-30</v>
      </c>
      <c r="S1479" t="str">
        <f t="shared" si="23"/>
        <v>No</v>
      </c>
    </row>
    <row r="1480" spans="1:19" ht="15.75" x14ac:dyDescent="0.25">
      <c r="A1480" s="36" t="s">
        <v>1520</v>
      </c>
      <c r="B1480" t="str">
        <f>VLOOKUP(A1480,'Customer Names'!A:E,COLUMN('Customer Names'!D1479),FALSE)</f>
        <v>Mr. Byron</v>
      </c>
      <c r="C1480">
        <f>VLOOKUP($A1480,'Medical Examinations'!$A:$J,COLUMN('Medical Examinations'!B1479),FALSE)</f>
        <v>18.75</v>
      </c>
      <c r="D1480">
        <f>VLOOKUP($A1480,'Medical Examinations'!$A:$J,COLUMN('Medical Examinations'!C1479),FALSE)</f>
        <v>6.72</v>
      </c>
      <c r="E1480" t="str">
        <f>VLOOKUP($A1480,'Medical Examinations'!$A:$J,COLUMN('Medical Examinations'!D1479),FALSE)</f>
        <v>No</v>
      </c>
      <c r="F1480" t="str">
        <f>VLOOKUP($A1480,'Medical Examinations'!$A:$J,COLUMN('Medical Examinations'!E1479),FALSE)</f>
        <v>No</v>
      </c>
      <c r="G1480" t="str">
        <f>VLOOKUP($A1480,'Medical Examinations'!$A:$J,COLUMN('Medical Examinations'!F1479),FALSE)</f>
        <v>No</v>
      </c>
      <c r="H1480">
        <f>VLOOKUP($A1480,'Medical Examinations'!$A:$J,COLUMN('Medical Examinations'!G1479),FALSE)</f>
        <v>0</v>
      </c>
      <c r="I1480" t="str">
        <f>VLOOKUP($A1480,'Medical Examinations'!$A:$J,COLUMN('Medical Examinations'!H1479),FALSE)</f>
        <v>No</v>
      </c>
      <c r="J1480" t="str">
        <f>VLOOKUP($A1480,'Medical Examinations'!$A:$J,COLUMN('Medical Examinations'!I1479),FALSE)</f>
        <v>Healthy Weight</v>
      </c>
      <c r="K1480" t="str">
        <f>VLOOKUP($A1480,'Medical Examinations'!$A:$J,COLUMN('Medical Examinations'!J1479),FALSE)</f>
        <v>Diabetes</v>
      </c>
      <c r="L1480" s="30">
        <f>VLOOKUP($A1480,'Hospitalisation Details'!$A:$K,COLUMN('Hospitalisation Details'!J1479),FALSE)</f>
        <v>25018</v>
      </c>
      <c r="M1480" s="23">
        <f>VLOOKUP($A1480,'Hospitalisation Details'!$A:$K,COLUMN('Hospitalisation Details'!F1479),FALSE)</f>
        <v>7125.25</v>
      </c>
      <c r="N1480" t="str">
        <f>VLOOKUP($A1480,'Hospitalisation Details'!$A:$K,COLUMN('Hospitalisation Details'!G1479),FALSE)</f>
        <v>Tier - 3</v>
      </c>
      <c r="O1480" t="str">
        <f>VLOOKUP($A1480,'Hospitalisation Details'!$A:$K,COLUMN('Hospitalisation Details'!H1479),FALSE)</f>
        <v>Tier - 2</v>
      </c>
      <c r="P1480" t="str">
        <f>VLOOKUP($A1480,'Hospitalisation Details'!$A:$K,COLUMN('Hospitalisation Details'!I1479),FALSE)</f>
        <v>R1013</v>
      </c>
      <c r="Q1480">
        <f>VLOOKUP($A1480,'Hospitalisation Details'!$A:$K,COLUMN('Hospitalisation Details'!K1479),FALSE)</f>
        <v>54</v>
      </c>
      <c r="R1480" t="str" cm="1">
        <f t="array" ref="R1480">_xlfn.IFS(
Q1480&lt;=10,"0-10",
Q1480&lt;=20,"11-20",
Q1480&lt;=30,"21-30",
Q1480&lt;=40,"31-40",
Q1480&lt;=50,"41-50",
Q1480&lt;=60,"51-60",
Q1480&lt;=70,"61-70"
)</f>
        <v>51-60</v>
      </c>
      <c r="S1480" t="str">
        <f t="shared" si="23"/>
        <v>Yes</v>
      </c>
    </row>
    <row r="1481" spans="1:19" ht="15.75" x14ac:dyDescent="0.25">
      <c r="A1481" s="36" t="s">
        <v>1521</v>
      </c>
      <c r="B1481" t="str">
        <f>VLOOKUP(A1481,'Customer Names'!A:E,COLUMN('Customer Names'!D1480),FALSE)</f>
        <v>Ms. Carine</v>
      </c>
      <c r="C1481">
        <f>VLOOKUP($A1481,'Medical Examinations'!$A:$J,COLUMN('Medical Examinations'!B1480),FALSE)</f>
        <v>26.48</v>
      </c>
      <c r="D1481">
        <f>VLOOKUP($A1481,'Medical Examinations'!$A:$J,COLUMN('Medical Examinations'!C1480),FALSE)</f>
        <v>4.2</v>
      </c>
      <c r="E1481" t="str">
        <f>VLOOKUP($A1481,'Medical Examinations'!$A:$J,COLUMN('Medical Examinations'!D1480),FALSE)</f>
        <v>No</v>
      </c>
      <c r="F1481" t="str">
        <f>VLOOKUP($A1481,'Medical Examinations'!$A:$J,COLUMN('Medical Examinations'!E1480),FALSE)</f>
        <v>No</v>
      </c>
      <c r="G1481" t="str">
        <f>VLOOKUP($A1481,'Medical Examinations'!$A:$J,COLUMN('Medical Examinations'!F1480),FALSE)</f>
        <v>No</v>
      </c>
      <c r="H1481">
        <f>VLOOKUP($A1481,'Medical Examinations'!$A:$J,COLUMN('Medical Examinations'!G1480),FALSE)</f>
        <v>1</v>
      </c>
      <c r="I1481" t="str">
        <f>VLOOKUP($A1481,'Medical Examinations'!$A:$J,COLUMN('Medical Examinations'!H1480),FALSE)</f>
        <v>No</v>
      </c>
      <c r="J1481" t="str">
        <f>VLOOKUP($A1481,'Medical Examinations'!$A:$J,COLUMN('Medical Examinations'!I1480),FALSE)</f>
        <v>Overweight</v>
      </c>
      <c r="K1481" t="str">
        <f>VLOOKUP($A1481,'Medical Examinations'!$A:$J,COLUMN('Medical Examinations'!J1480),FALSE)</f>
        <v>Normal</v>
      </c>
      <c r="L1481" s="30">
        <f>VLOOKUP($A1481,'Hospitalisation Details'!$A:$K,COLUMN('Hospitalisation Details'!J1480),FALSE)</f>
        <v>32000</v>
      </c>
      <c r="M1481" s="23">
        <f>VLOOKUP($A1481,'Hospitalisation Details'!$A:$K,COLUMN('Hospitalisation Details'!F1480),FALSE)</f>
        <v>7106.81</v>
      </c>
      <c r="N1481" t="str">
        <f>VLOOKUP($A1481,'Hospitalisation Details'!$A:$K,COLUMN('Hospitalisation Details'!G1480),FALSE)</f>
        <v>Tier - 2</v>
      </c>
      <c r="O1481" t="str">
        <f>VLOOKUP($A1481,'Hospitalisation Details'!$A:$K,COLUMN('Hospitalisation Details'!H1480),FALSE)</f>
        <v>Tier - 1</v>
      </c>
      <c r="P1481" t="str">
        <f>VLOOKUP($A1481,'Hospitalisation Details'!$A:$K,COLUMN('Hospitalisation Details'!I1480),FALSE)</f>
        <v>R1012</v>
      </c>
      <c r="Q1481">
        <f>VLOOKUP($A1481,'Hospitalisation Details'!$A:$K,COLUMN('Hospitalisation Details'!K1480),FALSE)</f>
        <v>35</v>
      </c>
      <c r="R1481" t="str" cm="1">
        <f t="array" ref="R1481">_xlfn.IFS(
Q1481&lt;=10,"0-10",
Q1481&lt;=20,"11-20",
Q1481&lt;=30,"21-30",
Q1481&lt;=40,"31-40",
Q1481&lt;=50,"41-50",
Q1481&lt;=60,"51-60",
Q1481&lt;=70,"61-70"
)</f>
        <v>31-40</v>
      </c>
      <c r="S1481" t="str">
        <f t="shared" si="23"/>
        <v>No</v>
      </c>
    </row>
    <row r="1482" spans="1:19" ht="15.75" x14ac:dyDescent="0.25">
      <c r="A1482" s="36" t="s">
        <v>1522</v>
      </c>
      <c r="B1482" t="str">
        <f>VLOOKUP(A1482,'Customer Names'!A:E,COLUMN('Customer Names'!D1481),FALSE)</f>
        <v>Mr. Nathaniel</v>
      </c>
      <c r="C1482">
        <f>VLOOKUP($A1482,'Medical Examinations'!$A:$J,COLUMN('Medical Examinations'!B1481),FALSE)</f>
        <v>34.83</v>
      </c>
      <c r="D1482">
        <f>VLOOKUP($A1482,'Medical Examinations'!$A:$J,COLUMN('Medical Examinations'!C1481),FALSE)</f>
        <v>5.79</v>
      </c>
      <c r="E1482" t="str">
        <f>VLOOKUP($A1482,'Medical Examinations'!$A:$J,COLUMN('Medical Examinations'!D1481),FALSE)</f>
        <v>No</v>
      </c>
      <c r="F1482" t="str">
        <f>VLOOKUP($A1482,'Medical Examinations'!$A:$J,COLUMN('Medical Examinations'!E1481),FALSE)</f>
        <v>No</v>
      </c>
      <c r="G1482" t="str">
        <f>VLOOKUP($A1482,'Medical Examinations'!$A:$J,COLUMN('Medical Examinations'!F1481),FALSE)</f>
        <v>No</v>
      </c>
      <c r="H1482">
        <f>VLOOKUP($A1482,'Medical Examinations'!$A:$J,COLUMN('Medical Examinations'!G1481),FALSE)</f>
        <v>1</v>
      </c>
      <c r="I1482" t="str">
        <f>VLOOKUP($A1482,'Medical Examinations'!$A:$J,COLUMN('Medical Examinations'!H1481),FALSE)</f>
        <v>No</v>
      </c>
      <c r="J1482" t="str">
        <f>VLOOKUP($A1482,'Medical Examinations'!$A:$J,COLUMN('Medical Examinations'!I1481),FALSE)</f>
        <v>Obesity</v>
      </c>
      <c r="K1482" t="str">
        <f>VLOOKUP($A1482,'Medical Examinations'!$A:$J,COLUMN('Medical Examinations'!J1481),FALSE)</f>
        <v>Prediabetes</v>
      </c>
      <c r="L1482" s="30">
        <f>VLOOKUP($A1482,'Hospitalisation Details'!$A:$K,COLUMN('Hospitalisation Details'!J1481),FALSE)</f>
        <v>33773</v>
      </c>
      <c r="M1482" s="23">
        <f>VLOOKUP($A1482,'Hospitalisation Details'!$A:$K,COLUMN('Hospitalisation Details'!F1481),FALSE)</f>
        <v>7096.98</v>
      </c>
      <c r="N1482" t="str">
        <f>VLOOKUP($A1482,'Hospitalisation Details'!$A:$K,COLUMN('Hospitalisation Details'!G1481),FALSE)</f>
        <v>Tier - 2</v>
      </c>
      <c r="O1482" t="str">
        <f>VLOOKUP($A1482,'Hospitalisation Details'!$A:$K,COLUMN('Hospitalisation Details'!H1481),FALSE)</f>
        <v>Tier - 2</v>
      </c>
      <c r="P1482" t="str">
        <f>VLOOKUP($A1482,'Hospitalisation Details'!$A:$K,COLUMN('Hospitalisation Details'!I1481),FALSE)</f>
        <v>R1012</v>
      </c>
      <c r="Q1482">
        <f>VLOOKUP($A1482,'Hospitalisation Details'!$A:$K,COLUMN('Hospitalisation Details'!K1481),FALSE)</f>
        <v>30</v>
      </c>
      <c r="R1482" t="str" cm="1">
        <f t="array" ref="R1482">_xlfn.IFS(
Q1482&lt;=10,"0-10",
Q1482&lt;=20,"11-20",
Q1482&lt;=30,"21-30",
Q1482&lt;=40,"31-40",
Q1482&lt;=50,"41-50",
Q1482&lt;=60,"51-60",
Q1482&lt;=70,"61-70"
)</f>
        <v>21-30</v>
      </c>
      <c r="S1482" t="str">
        <f t="shared" si="23"/>
        <v>Yes</v>
      </c>
    </row>
    <row r="1483" spans="1:19" ht="15.75" x14ac:dyDescent="0.25">
      <c r="A1483" s="36" t="s">
        <v>1523</v>
      </c>
      <c r="B1483" t="str">
        <f>VLOOKUP(A1483,'Customer Names'!A:E,COLUMN('Customer Names'!D1482),FALSE)</f>
        <v>Ms. Lindsay</v>
      </c>
      <c r="C1483">
        <f>VLOOKUP($A1483,'Medical Examinations'!$A:$J,COLUMN('Medical Examinations'!B1482),FALSE)</f>
        <v>25.46</v>
      </c>
      <c r="D1483">
        <f>VLOOKUP($A1483,'Medical Examinations'!$A:$J,COLUMN('Medical Examinations'!C1482),FALSE)</f>
        <v>4.29</v>
      </c>
      <c r="E1483" t="str">
        <f>VLOOKUP($A1483,'Medical Examinations'!$A:$J,COLUMN('Medical Examinations'!D1482),FALSE)</f>
        <v>No</v>
      </c>
      <c r="F1483" t="str">
        <f>VLOOKUP($A1483,'Medical Examinations'!$A:$J,COLUMN('Medical Examinations'!E1482),FALSE)</f>
        <v>No</v>
      </c>
      <c r="G1483" t="str">
        <f>VLOOKUP($A1483,'Medical Examinations'!$A:$J,COLUMN('Medical Examinations'!F1482),FALSE)</f>
        <v>No</v>
      </c>
      <c r="H1483">
        <f>VLOOKUP($A1483,'Medical Examinations'!$A:$J,COLUMN('Medical Examinations'!G1482),FALSE)</f>
        <v>0</v>
      </c>
      <c r="I1483" t="str">
        <f>VLOOKUP($A1483,'Medical Examinations'!$A:$J,COLUMN('Medical Examinations'!H1482),FALSE)</f>
        <v>No</v>
      </c>
      <c r="J1483" t="str">
        <f>VLOOKUP($A1483,'Medical Examinations'!$A:$J,COLUMN('Medical Examinations'!I1482),FALSE)</f>
        <v>Overweight</v>
      </c>
      <c r="K1483" t="str">
        <f>VLOOKUP($A1483,'Medical Examinations'!$A:$J,COLUMN('Medical Examinations'!J1482),FALSE)</f>
        <v>Normal</v>
      </c>
      <c r="L1483" s="30">
        <f>VLOOKUP($A1483,'Hospitalisation Details'!$A:$K,COLUMN('Hospitalisation Details'!J1482),FALSE)</f>
        <v>30230</v>
      </c>
      <c r="M1483" s="23">
        <f>VLOOKUP($A1483,'Hospitalisation Details'!$A:$K,COLUMN('Hospitalisation Details'!F1482),FALSE)</f>
        <v>7077.19</v>
      </c>
      <c r="N1483" t="str">
        <f>VLOOKUP($A1483,'Hospitalisation Details'!$A:$K,COLUMN('Hospitalisation Details'!G1482),FALSE)</f>
        <v>Tier - 2</v>
      </c>
      <c r="O1483" t="str">
        <f>VLOOKUP($A1483,'Hospitalisation Details'!$A:$K,COLUMN('Hospitalisation Details'!H1482),FALSE)</f>
        <v>Tier - 3</v>
      </c>
      <c r="P1483" t="str">
        <f>VLOOKUP($A1483,'Hospitalisation Details'!$A:$K,COLUMN('Hospitalisation Details'!I1482),FALSE)</f>
        <v>R1024</v>
      </c>
      <c r="Q1483">
        <f>VLOOKUP($A1483,'Hospitalisation Details'!$A:$K,COLUMN('Hospitalisation Details'!K1482),FALSE)</f>
        <v>40</v>
      </c>
      <c r="R1483" t="str" cm="1">
        <f t="array" ref="R1483">_xlfn.IFS(
Q1483&lt;=10,"0-10",
Q1483&lt;=20,"11-20",
Q1483&lt;=30,"21-30",
Q1483&lt;=40,"31-40",
Q1483&lt;=50,"41-50",
Q1483&lt;=60,"51-60",
Q1483&lt;=70,"61-70"
)</f>
        <v>31-40</v>
      </c>
      <c r="S1483" t="str">
        <f t="shared" si="23"/>
        <v>No</v>
      </c>
    </row>
    <row r="1484" spans="1:19" ht="15.75" x14ac:dyDescent="0.25">
      <c r="A1484" s="36" t="s">
        <v>1524</v>
      </c>
      <c r="B1484" t="str">
        <f>VLOOKUP(A1484,'Customer Names'!A:E,COLUMN('Customer Names'!D1483),FALSE)</f>
        <v>Mr. Justin</v>
      </c>
      <c r="C1484">
        <f>VLOOKUP($A1484,'Medical Examinations'!$A:$J,COLUMN('Medical Examinations'!B1483),FALSE)</f>
        <v>23.31</v>
      </c>
      <c r="D1484">
        <f>VLOOKUP($A1484,'Medical Examinations'!$A:$J,COLUMN('Medical Examinations'!C1483),FALSE)</f>
        <v>8.27</v>
      </c>
      <c r="E1484" t="str">
        <f>VLOOKUP($A1484,'Medical Examinations'!$A:$J,COLUMN('Medical Examinations'!D1483),FALSE)</f>
        <v>No</v>
      </c>
      <c r="F1484" t="str">
        <f>VLOOKUP($A1484,'Medical Examinations'!$A:$J,COLUMN('Medical Examinations'!E1483),FALSE)</f>
        <v>No</v>
      </c>
      <c r="G1484" t="str">
        <f>VLOOKUP($A1484,'Medical Examinations'!$A:$J,COLUMN('Medical Examinations'!F1483),FALSE)</f>
        <v>No</v>
      </c>
      <c r="H1484">
        <f>VLOOKUP($A1484,'Medical Examinations'!$A:$J,COLUMN('Medical Examinations'!G1483),FALSE)</f>
        <v>0</v>
      </c>
      <c r="I1484" t="str">
        <f>VLOOKUP($A1484,'Medical Examinations'!$A:$J,COLUMN('Medical Examinations'!H1483),FALSE)</f>
        <v>No</v>
      </c>
      <c r="J1484" t="str">
        <f>VLOOKUP($A1484,'Medical Examinations'!$A:$J,COLUMN('Medical Examinations'!I1483),FALSE)</f>
        <v>Healthy Weight</v>
      </c>
      <c r="K1484" t="str">
        <f>VLOOKUP($A1484,'Medical Examinations'!$A:$J,COLUMN('Medical Examinations'!J1483),FALSE)</f>
        <v>Diabetes</v>
      </c>
      <c r="L1484" s="30">
        <f>VLOOKUP($A1484,'Hospitalisation Details'!$A:$K,COLUMN('Hospitalisation Details'!J1483),FALSE)</f>
        <v>28665</v>
      </c>
      <c r="M1484" s="23">
        <f>VLOOKUP($A1484,'Hospitalisation Details'!$A:$K,COLUMN('Hospitalisation Details'!F1483),FALSE)</f>
        <v>7054.41</v>
      </c>
      <c r="N1484" t="str">
        <f>VLOOKUP($A1484,'Hospitalisation Details'!$A:$K,COLUMN('Hospitalisation Details'!G1483),FALSE)</f>
        <v>Tier - 2</v>
      </c>
      <c r="O1484" t="str">
        <f>VLOOKUP($A1484,'Hospitalisation Details'!$A:$K,COLUMN('Hospitalisation Details'!H1483),FALSE)</f>
        <v>Tier - 2</v>
      </c>
      <c r="P1484" t="str">
        <f>VLOOKUP($A1484,'Hospitalisation Details'!$A:$K,COLUMN('Hospitalisation Details'!I1483),FALSE)</f>
        <v>R1013</v>
      </c>
      <c r="Q1484">
        <f>VLOOKUP($A1484,'Hospitalisation Details'!$A:$K,COLUMN('Hospitalisation Details'!K1483),FALSE)</f>
        <v>44</v>
      </c>
      <c r="R1484" t="str" cm="1">
        <f t="array" ref="R1484">_xlfn.IFS(
Q1484&lt;=10,"0-10",
Q1484&lt;=20,"11-20",
Q1484&lt;=30,"21-30",
Q1484&lt;=40,"31-40",
Q1484&lt;=50,"41-50",
Q1484&lt;=60,"51-60",
Q1484&lt;=70,"61-70"
)</f>
        <v>41-50</v>
      </c>
      <c r="S1484" t="str">
        <f t="shared" si="23"/>
        <v>Yes</v>
      </c>
    </row>
    <row r="1485" spans="1:19" ht="15.75" x14ac:dyDescent="0.25">
      <c r="A1485" s="36" t="s">
        <v>1525</v>
      </c>
      <c r="B1485" t="str">
        <f>VLOOKUP(A1485,'Customer Names'!A:E,COLUMN('Customer Names'!D1484),FALSE)</f>
        <v>Ms. Casey</v>
      </c>
      <c r="C1485">
        <f>VLOOKUP($A1485,'Medical Examinations'!$A:$J,COLUMN('Medical Examinations'!B1484),FALSE)</f>
        <v>29</v>
      </c>
      <c r="D1485">
        <f>VLOOKUP($A1485,'Medical Examinations'!$A:$J,COLUMN('Medical Examinations'!C1484),FALSE)</f>
        <v>4.5599999999999996</v>
      </c>
      <c r="E1485" t="str">
        <f>VLOOKUP($A1485,'Medical Examinations'!$A:$J,COLUMN('Medical Examinations'!D1484),FALSE)</f>
        <v>No</v>
      </c>
      <c r="F1485" t="str">
        <f>VLOOKUP($A1485,'Medical Examinations'!$A:$J,COLUMN('Medical Examinations'!E1484),FALSE)</f>
        <v>No</v>
      </c>
      <c r="G1485" t="str">
        <f>VLOOKUP($A1485,'Medical Examinations'!$A:$J,COLUMN('Medical Examinations'!F1484),FALSE)</f>
        <v>No</v>
      </c>
      <c r="H1485">
        <f>VLOOKUP($A1485,'Medical Examinations'!$A:$J,COLUMN('Medical Examinations'!G1484),FALSE)</f>
        <v>0</v>
      </c>
      <c r="I1485" t="str">
        <f>VLOOKUP($A1485,'Medical Examinations'!$A:$J,COLUMN('Medical Examinations'!H1484),FALSE)</f>
        <v>No</v>
      </c>
      <c r="J1485" t="str">
        <f>VLOOKUP($A1485,'Medical Examinations'!$A:$J,COLUMN('Medical Examinations'!I1484),FALSE)</f>
        <v>Overweight</v>
      </c>
      <c r="K1485" t="str">
        <f>VLOOKUP($A1485,'Medical Examinations'!$A:$J,COLUMN('Medical Examinations'!J1484),FALSE)</f>
        <v>Normal</v>
      </c>
      <c r="L1485" s="30">
        <f>VLOOKUP($A1485,'Hospitalisation Details'!$A:$K,COLUMN('Hospitalisation Details'!J1484),FALSE)</f>
        <v>29400</v>
      </c>
      <c r="M1485" s="23">
        <f>VLOOKUP($A1485,'Hospitalisation Details'!$A:$K,COLUMN('Hospitalisation Details'!F1484),FALSE)</f>
        <v>7050.64</v>
      </c>
      <c r="N1485" t="str">
        <f>VLOOKUP($A1485,'Hospitalisation Details'!$A:$K,COLUMN('Hospitalisation Details'!G1484),FALSE)</f>
        <v>Tier - 2</v>
      </c>
      <c r="O1485" t="str">
        <f>VLOOKUP($A1485,'Hospitalisation Details'!$A:$K,COLUMN('Hospitalisation Details'!H1484),FALSE)</f>
        <v>Tier - 3</v>
      </c>
      <c r="P1485" t="str">
        <f>VLOOKUP($A1485,'Hospitalisation Details'!$A:$K,COLUMN('Hospitalisation Details'!I1484),FALSE)</f>
        <v>R1011</v>
      </c>
      <c r="Q1485">
        <f>VLOOKUP($A1485,'Hospitalisation Details'!$A:$K,COLUMN('Hospitalisation Details'!K1484),FALSE)</f>
        <v>42</v>
      </c>
      <c r="R1485" t="str" cm="1">
        <f t="array" ref="R1485">_xlfn.IFS(
Q1485&lt;=10,"0-10",
Q1485&lt;=20,"11-20",
Q1485&lt;=30,"21-30",
Q1485&lt;=40,"31-40",
Q1485&lt;=50,"41-50",
Q1485&lt;=60,"51-60",
Q1485&lt;=70,"61-70"
)</f>
        <v>41-50</v>
      </c>
      <c r="S1485" t="str">
        <f t="shared" si="23"/>
        <v>No</v>
      </c>
    </row>
    <row r="1486" spans="1:19" ht="15.75" x14ac:dyDescent="0.25">
      <c r="A1486" s="36" t="s">
        <v>1526</v>
      </c>
      <c r="B1486" t="str">
        <f>VLOOKUP(A1486,'Customer Names'!A:E,COLUMN('Customer Names'!D1485),FALSE)</f>
        <v>Ms. Amanda</v>
      </c>
      <c r="C1486">
        <f>VLOOKUP($A1486,'Medical Examinations'!$A:$J,COLUMN('Medical Examinations'!B1485),FALSE)</f>
        <v>32.869999999999997</v>
      </c>
      <c r="D1486">
        <f>VLOOKUP($A1486,'Medical Examinations'!$A:$J,COLUMN('Medical Examinations'!C1485),FALSE)</f>
        <v>5.33</v>
      </c>
      <c r="E1486" t="str">
        <f>VLOOKUP($A1486,'Medical Examinations'!$A:$J,COLUMN('Medical Examinations'!D1485),FALSE)</f>
        <v>No</v>
      </c>
      <c r="F1486" t="str">
        <f>VLOOKUP($A1486,'Medical Examinations'!$A:$J,COLUMN('Medical Examinations'!E1485),FALSE)</f>
        <v>No</v>
      </c>
      <c r="G1486" t="str">
        <f>VLOOKUP($A1486,'Medical Examinations'!$A:$J,COLUMN('Medical Examinations'!F1485),FALSE)</f>
        <v>No</v>
      </c>
      <c r="H1486">
        <f>VLOOKUP($A1486,'Medical Examinations'!$A:$J,COLUMN('Medical Examinations'!G1485),FALSE)</f>
        <v>0</v>
      </c>
      <c r="I1486" t="str">
        <f>VLOOKUP($A1486,'Medical Examinations'!$A:$J,COLUMN('Medical Examinations'!H1485),FALSE)</f>
        <v>No</v>
      </c>
      <c r="J1486" t="str">
        <f>VLOOKUP($A1486,'Medical Examinations'!$A:$J,COLUMN('Medical Examinations'!I1485),FALSE)</f>
        <v>Obesity</v>
      </c>
      <c r="K1486" t="str">
        <f>VLOOKUP($A1486,'Medical Examinations'!$A:$J,COLUMN('Medical Examinations'!J1485),FALSE)</f>
        <v>Normal</v>
      </c>
      <c r="L1486" s="30">
        <f>VLOOKUP($A1486,'Hospitalisation Details'!$A:$K,COLUMN('Hospitalisation Details'!J1485),FALSE)</f>
        <v>29423</v>
      </c>
      <c r="M1486" s="23">
        <f>VLOOKUP($A1486,'Hospitalisation Details'!$A:$K,COLUMN('Hospitalisation Details'!F1485),FALSE)</f>
        <v>7050.02</v>
      </c>
      <c r="N1486" t="str">
        <f>VLOOKUP($A1486,'Hospitalisation Details'!$A:$K,COLUMN('Hospitalisation Details'!G1485),FALSE)</f>
        <v>Tier - 2</v>
      </c>
      <c r="O1486" t="str">
        <f>VLOOKUP($A1486,'Hospitalisation Details'!$A:$K,COLUMN('Hospitalisation Details'!H1485),FALSE)</f>
        <v>Tier - 1</v>
      </c>
      <c r="P1486" t="str">
        <f>VLOOKUP($A1486,'Hospitalisation Details'!$A:$K,COLUMN('Hospitalisation Details'!I1485),FALSE)</f>
        <v>R1024</v>
      </c>
      <c r="Q1486">
        <f>VLOOKUP($A1486,'Hospitalisation Details'!$A:$K,COLUMN('Hospitalisation Details'!K1485),FALSE)</f>
        <v>42</v>
      </c>
      <c r="R1486" t="str" cm="1">
        <f t="array" ref="R1486">_xlfn.IFS(
Q1486&lt;=10,"0-10",
Q1486&lt;=20,"11-20",
Q1486&lt;=30,"21-30",
Q1486&lt;=40,"31-40",
Q1486&lt;=50,"41-50",
Q1486&lt;=60,"51-60",
Q1486&lt;=70,"61-70"
)</f>
        <v>41-50</v>
      </c>
      <c r="S1486" t="str">
        <f t="shared" si="23"/>
        <v>No</v>
      </c>
    </row>
    <row r="1487" spans="1:19" ht="15.75" x14ac:dyDescent="0.25">
      <c r="A1487" s="36" t="s">
        <v>1527</v>
      </c>
      <c r="B1487" t="str">
        <f>VLOOKUP(A1487,'Customer Names'!A:E,COLUMN('Customer Names'!D1486),FALSE)</f>
        <v>Ms. Ayako</v>
      </c>
      <c r="C1487">
        <f>VLOOKUP($A1487,'Medical Examinations'!$A:$J,COLUMN('Medical Examinations'!B1486),FALSE)</f>
        <v>26.18</v>
      </c>
      <c r="D1487">
        <f>VLOOKUP($A1487,'Medical Examinations'!$A:$J,COLUMN('Medical Examinations'!C1486),FALSE)</f>
        <v>5.63</v>
      </c>
      <c r="E1487" t="str">
        <f>VLOOKUP($A1487,'Medical Examinations'!$A:$J,COLUMN('Medical Examinations'!D1486),FALSE)</f>
        <v>No</v>
      </c>
      <c r="F1487" t="str">
        <f>VLOOKUP($A1487,'Medical Examinations'!$A:$J,COLUMN('Medical Examinations'!E1486),FALSE)</f>
        <v>No</v>
      </c>
      <c r="G1487" t="str">
        <f>VLOOKUP($A1487,'Medical Examinations'!$A:$J,COLUMN('Medical Examinations'!F1486),FALSE)</f>
        <v>No</v>
      </c>
      <c r="H1487">
        <f>VLOOKUP($A1487,'Medical Examinations'!$A:$J,COLUMN('Medical Examinations'!G1486),FALSE)</f>
        <v>0</v>
      </c>
      <c r="I1487" t="str">
        <f>VLOOKUP($A1487,'Medical Examinations'!$A:$J,COLUMN('Medical Examinations'!H1486),FALSE)</f>
        <v>No</v>
      </c>
      <c r="J1487" t="str">
        <f>VLOOKUP($A1487,'Medical Examinations'!$A:$J,COLUMN('Medical Examinations'!I1486),FALSE)</f>
        <v>Overweight</v>
      </c>
      <c r="K1487" t="str">
        <f>VLOOKUP($A1487,'Medical Examinations'!$A:$J,COLUMN('Medical Examinations'!J1486),FALSE)</f>
        <v>Normal</v>
      </c>
      <c r="L1487" s="30">
        <f>VLOOKUP($A1487,'Hospitalisation Details'!$A:$K,COLUMN('Hospitalisation Details'!J1486),FALSE)</f>
        <v>29516</v>
      </c>
      <c r="M1487" s="23">
        <f>VLOOKUP($A1487,'Hospitalisation Details'!$A:$K,COLUMN('Hospitalisation Details'!F1486),FALSE)</f>
        <v>7046.72</v>
      </c>
      <c r="N1487" t="str">
        <f>VLOOKUP($A1487,'Hospitalisation Details'!$A:$K,COLUMN('Hospitalisation Details'!G1486),FALSE)</f>
        <v>Tier - 2</v>
      </c>
      <c r="O1487" t="str">
        <f>VLOOKUP($A1487,'Hospitalisation Details'!$A:$K,COLUMN('Hospitalisation Details'!H1486),FALSE)</f>
        <v>Tier - 3</v>
      </c>
      <c r="P1487" t="str">
        <f>VLOOKUP($A1487,'Hospitalisation Details'!$A:$K,COLUMN('Hospitalisation Details'!I1486),FALSE)</f>
        <v>R1013</v>
      </c>
      <c r="Q1487">
        <f>VLOOKUP($A1487,'Hospitalisation Details'!$A:$K,COLUMN('Hospitalisation Details'!K1486),FALSE)</f>
        <v>42</v>
      </c>
      <c r="R1487" t="str" cm="1">
        <f t="array" ref="R1487">_xlfn.IFS(
Q1487&lt;=10,"0-10",
Q1487&lt;=20,"11-20",
Q1487&lt;=30,"21-30",
Q1487&lt;=40,"31-40",
Q1487&lt;=50,"41-50",
Q1487&lt;=60,"51-60",
Q1487&lt;=70,"61-70"
)</f>
        <v>41-50</v>
      </c>
      <c r="S1487" t="str">
        <f t="shared" si="23"/>
        <v>No</v>
      </c>
    </row>
    <row r="1488" spans="1:19" ht="15.75" x14ac:dyDescent="0.25">
      <c r="A1488" s="36" t="s">
        <v>1528</v>
      </c>
      <c r="B1488" t="str">
        <f>VLOOKUP(A1488,'Customer Names'!A:E,COLUMN('Customer Names'!D1487),FALSE)</f>
        <v>Ms. Emilee</v>
      </c>
      <c r="C1488">
        <f>VLOOKUP($A1488,'Medical Examinations'!$A:$J,COLUMN('Medical Examinations'!B1487),FALSE)</f>
        <v>25.3</v>
      </c>
      <c r="D1488">
        <f>VLOOKUP($A1488,'Medical Examinations'!$A:$J,COLUMN('Medical Examinations'!C1487),FALSE)</f>
        <v>5.12</v>
      </c>
      <c r="E1488" t="str">
        <f>VLOOKUP($A1488,'Medical Examinations'!$A:$J,COLUMN('Medical Examinations'!D1487),FALSE)</f>
        <v>No</v>
      </c>
      <c r="F1488" t="str">
        <f>VLOOKUP($A1488,'Medical Examinations'!$A:$J,COLUMN('Medical Examinations'!E1487),FALSE)</f>
        <v>No</v>
      </c>
      <c r="G1488" t="str">
        <f>VLOOKUP($A1488,'Medical Examinations'!$A:$J,COLUMN('Medical Examinations'!F1487),FALSE)</f>
        <v>No</v>
      </c>
      <c r="H1488">
        <f>VLOOKUP($A1488,'Medical Examinations'!$A:$J,COLUMN('Medical Examinations'!G1487),FALSE)</f>
        <v>0</v>
      </c>
      <c r="I1488" t="str">
        <f>VLOOKUP($A1488,'Medical Examinations'!$A:$J,COLUMN('Medical Examinations'!H1487),FALSE)</f>
        <v>No</v>
      </c>
      <c r="J1488" t="str">
        <f>VLOOKUP($A1488,'Medical Examinations'!$A:$J,COLUMN('Medical Examinations'!I1487),FALSE)</f>
        <v>Overweight</v>
      </c>
      <c r="K1488" t="str">
        <f>VLOOKUP($A1488,'Medical Examinations'!$A:$J,COLUMN('Medical Examinations'!J1487),FALSE)</f>
        <v>Normal</v>
      </c>
      <c r="L1488" s="30">
        <f>VLOOKUP($A1488,'Hospitalisation Details'!$A:$K,COLUMN('Hospitalisation Details'!J1487),FALSE)</f>
        <v>29428</v>
      </c>
      <c r="M1488" s="23">
        <f>VLOOKUP($A1488,'Hospitalisation Details'!$A:$K,COLUMN('Hospitalisation Details'!F1487),FALSE)</f>
        <v>7045.5</v>
      </c>
      <c r="N1488" t="str">
        <f>VLOOKUP($A1488,'Hospitalisation Details'!$A:$K,COLUMN('Hospitalisation Details'!G1487),FALSE)</f>
        <v>Tier - 2</v>
      </c>
      <c r="O1488" t="str">
        <f>VLOOKUP($A1488,'Hospitalisation Details'!$A:$K,COLUMN('Hospitalisation Details'!H1487),FALSE)</f>
        <v>Tier - 1</v>
      </c>
      <c r="P1488" t="str">
        <f>VLOOKUP($A1488,'Hospitalisation Details'!$A:$K,COLUMN('Hospitalisation Details'!I1487),FALSE)</f>
        <v>R1011</v>
      </c>
      <c r="Q1488">
        <f>VLOOKUP($A1488,'Hospitalisation Details'!$A:$K,COLUMN('Hospitalisation Details'!K1487),FALSE)</f>
        <v>42</v>
      </c>
      <c r="R1488" t="str" cm="1">
        <f t="array" ref="R1488">_xlfn.IFS(
Q1488&lt;=10,"0-10",
Q1488&lt;=20,"11-20",
Q1488&lt;=30,"21-30",
Q1488&lt;=40,"31-40",
Q1488&lt;=50,"41-50",
Q1488&lt;=60,"51-60",
Q1488&lt;=70,"61-70"
)</f>
        <v>41-50</v>
      </c>
      <c r="S1488" t="str">
        <f t="shared" si="23"/>
        <v>No</v>
      </c>
    </row>
    <row r="1489" spans="1:19" ht="15.75" x14ac:dyDescent="0.25">
      <c r="A1489" s="36" t="s">
        <v>1529</v>
      </c>
      <c r="B1489" t="str">
        <f>VLOOKUP(A1489,'Customer Names'!A:E,COLUMN('Customer Names'!D1488),FALSE)</f>
        <v>Mr. Stephen</v>
      </c>
      <c r="C1489">
        <f>VLOOKUP($A1489,'Medical Examinations'!$A:$J,COLUMN('Medical Examinations'!B1488),FALSE)</f>
        <v>36.94</v>
      </c>
      <c r="D1489">
        <f>VLOOKUP($A1489,'Medical Examinations'!$A:$J,COLUMN('Medical Examinations'!C1488),FALSE)</f>
        <v>5.15</v>
      </c>
      <c r="E1489" t="str">
        <f>VLOOKUP($A1489,'Medical Examinations'!$A:$J,COLUMN('Medical Examinations'!D1488),FALSE)</f>
        <v>Yes</v>
      </c>
      <c r="F1489" t="str">
        <f>VLOOKUP($A1489,'Medical Examinations'!$A:$J,COLUMN('Medical Examinations'!E1488),FALSE)</f>
        <v>No</v>
      </c>
      <c r="G1489" t="str">
        <f>VLOOKUP($A1489,'Medical Examinations'!$A:$J,COLUMN('Medical Examinations'!F1488),FALSE)</f>
        <v>No</v>
      </c>
      <c r="H1489">
        <f>VLOOKUP($A1489,'Medical Examinations'!$A:$J,COLUMN('Medical Examinations'!G1488),FALSE)</f>
        <v>1</v>
      </c>
      <c r="I1489" t="str">
        <f>VLOOKUP($A1489,'Medical Examinations'!$A:$J,COLUMN('Medical Examinations'!H1488),FALSE)</f>
        <v>No</v>
      </c>
      <c r="J1489" t="str">
        <f>VLOOKUP($A1489,'Medical Examinations'!$A:$J,COLUMN('Medical Examinations'!I1488),FALSE)</f>
        <v>Obesity</v>
      </c>
      <c r="K1489" t="str">
        <f>VLOOKUP($A1489,'Medical Examinations'!$A:$J,COLUMN('Medical Examinations'!J1488),FALSE)</f>
        <v>Normal</v>
      </c>
      <c r="L1489" s="30">
        <f>VLOOKUP($A1489,'Hospitalisation Details'!$A:$K,COLUMN('Hospitalisation Details'!J1488),FALSE)</f>
        <v>35001</v>
      </c>
      <c r="M1489" s="23">
        <f>VLOOKUP($A1489,'Hospitalisation Details'!$A:$K,COLUMN('Hospitalisation Details'!F1488),FALSE)</f>
        <v>7042.11</v>
      </c>
      <c r="N1489" t="str">
        <f>VLOOKUP($A1489,'Hospitalisation Details'!$A:$K,COLUMN('Hospitalisation Details'!G1488),FALSE)</f>
        <v>Tier - 2</v>
      </c>
      <c r="O1489" t="str">
        <f>VLOOKUP($A1489,'Hospitalisation Details'!$A:$K,COLUMN('Hospitalisation Details'!H1488),FALSE)</f>
        <v>Tier - 3</v>
      </c>
      <c r="P1489" t="str">
        <f>VLOOKUP($A1489,'Hospitalisation Details'!$A:$K,COLUMN('Hospitalisation Details'!I1488),FALSE)</f>
        <v>R1012</v>
      </c>
      <c r="Q1489">
        <f>VLOOKUP($A1489,'Hospitalisation Details'!$A:$K,COLUMN('Hospitalisation Details'!K1488),FALSE)</f>
        <v>27</v>
      </c>
      <c r="R1489" t="str" cm="1">
        <f t="array" ref="R1489">_xlfn.IFS(
Q1489&lt;=10,"0-10",
Q1489&lt;=20,"11-20",
Q1489&lt;=30,"21-30",
Q1489&lt;=40,"31-40",
Q1489&lt;=50,"41-50",
Q1489&lt;=60,"51-60",
Q1489&lt;=70,"61-70"
)</f>
        <v>21-30</v>
      </c>
      <c r="S1489" t="str">
        <f t="shared" si="23"/>
        <v>No</v>
      </c>
    </row>
    <row r="1490" spans="1:19" ht="15.75" x14ac:dyDescent="0.25">
      <c r="A1490" s="36" t="s">
        <v>1530</v>
      </c>
      <c r="B1490" t="str">
        <f>VLOOKUP(A1490,'Customer Names'!A:E,COLUMN('Customer Names'!D1489),FALSE)</f>
        <v>Ms. Annemarie</v>
      </c>
      <c r="C1490">
        <f>VLOOKUP($A1490,'Medical Examinations'!$A:$J,COLUMN('Medical Examinations'!B1489),FALSE)</f>
        <v>22.86</v>
      </c>
      <c r="D1490">
        <f>VLOOKUP($A1490,'Medical Examinations'!$A:$J,COLUMN('Medical Examinations'!C1489),FALSE)</f>
        <v>7.5</v>
      </c>
      <c r="E1490" t="str">
        <f>VLOOKUP($A1490,'Medical Examinations'!$A:$J,COLUMN('Medical Examinations'!D1489),FALSE)</f>
        <v>No</v>
      </c>
      <c r="F1490" t="str">
        <f>VLOOKUP($A1490,'Medical Examinations'!$A:$J,COLUMN('Medical Examinations'!E1489),FALSE)</f>
        <v>No</v>
      </c>
      <c r="G1490" t="str">
        <f>VLOOKUP($A1490,'Medical Examinations'!$A:$J,COLUMN('Medical Examinations'!F1489),FALSE)</f>
        <v>No</v>
      </c>
      <c r="H1490">
        <f>VLOOKUP($A1490,'Medical Examinations'!$A:$J,COLUMN('Medical Examinations'!G1489),FALSE)</f>
        <v>0</v>
      </c>
      <c r="I1490" t="str">
        <f>VLOOKUP($A1490,'Medical Examinations'!$A:$J,COLUMN('Medical Examinations'!H1489),FALSE)</f>
        <v>No</v>
      </c>
      <c r="J1490" t="str">
        <f>VLOOKUP($A1490,'Medical Examinations'!$A:$J,COLUMN('Medical Examinations'!I1489),FALSE)</f>
        <v>Healthy Weight</v>
      </c>
      <c r="K1490" t="str">
        <f>VLOOKUP($A1490,'Medical Examinations'!$A:$J,COLUMN('Medical Examinations'!J1489),FALSE)</f>
        <v>Diabetes</v>
      </c>
      <c r="L1490" s="30">
        <f>VLOOKUP($A1490,'Hospitalisation Details'!$A:$K,COLUMN('Hospitalisation Details'!J1489),FALSE)</f>
        <v>28643</v>
      </c>
      <c r="M1490" s="23">
        <f>VLOOKUP($A1490,'Hospitalisation Details'!$A:$K,COLUMN('Hospitalisation Details'!F1489),FALSE)</f>
        <v>7033.08</v>
      </c>
      <c r="N1490" t="str">
        <f>VLOOKUP($A1490,'Hospitalisation Details'!$A:$K,COLUMN('Hospitalisation Details'!G1489),FALSE)</f>
        <v>Tier - 2</v>
      </c>
      <c r="O1490" t="str">
        <f>VLOOKUP($A1490,'Hospitalisation Details'!$A:$K,COLUMN('Hospitalisation Details'!H1489),FALSE)</f>
        <v>Tier - 2</v>
      </c>
      <c r="P1490" t="str">
        <f>VLOOKUP($A1490,'Hospitalisation Details'!$A:$K,COLUMN('Hospitalisation Details'!I1489),FALSE)</f>
        <v>R1013</v>
      </c>
      <c r="Q1490">
        <f>VLOOKUP($A1490,'Hospitalisation Details'!$A:$K,COLUMN('Hospitalisation Details'!K1489),FALSE)</f>
        <v>45</v>
      </c>
      <c r="R1490" t="str" cm="1">
        <f t="array" ref="R1490">_xlfn.IFS(
Q1490&lt;=10,"0-10",
Q1490&lt;=20,"11-20",
Q1490&lt;=30,"21-30",
Q1490&lt;=40,"31-40",
Q1490&lt;=50,"41-50",
Q1490&lt;=60,"51-60",
Q1490&lt;=70,"61-70"
)</f>
        <v>41-50</v>
      </c>
      <c r="S1490" t="str">
        <f t="shared" si="23"/>
        <v>Yes</v>
      </c>
    </row>
    <row r="1491" spans="1:19" ht="15.75" x14ac:dyDescent="0.25">
      <c r="A1491" s="36" t="s">
        <v>1531</v>
      </c>
      <c r="B1491" t="str">
        <f>VLOOKUP(A1491,'Customer Names'!A:E,COLUMN('Customer Names'!D1490),FALSE)</f>
        <v>Ms. Ashley</v>
      </c>
      <c r="C1491">
        <f>VLOOKUP($A1491,'Medical Examinations'!$A:$J,COLUMN('Medical Examinations'!B1490),FALSE)</f>
        <v>18.760000000000002</v>
      </c>
      <c r="D1491">
        <f>VLOOKUP($A1491,'Medical Examinations'!$A:$J,COLUMN('Medical Examinations'!C1490),FALSE)</f>
        <v>4.88</v>
      </c>
      <c r="E1491" t="str">
        <f>VLOOKUP($A1491,'Medical Examinations'!$A:$J,COLUMN('Medical Examinations'!D1490),FALSE)</f>
        <v>Yes</v>
      </c>
      <c r="F1491" t="str">
        <f>VLOOKUP($A1491,'Medical Examinations'!$A:$J,COLUMN('Medical Examinations'!E1490),FALSE)</f>
        <v>No</v>
      </c>
      <c r="G1491" t="str">
        <f>VLOOKUP($A1491,'Medical Examinations'!$A:$J,COLUMN('Medical Examinations'!F1490),FALSE)</f>
        <v>Yes</v>
      </c>
      <c r="H1491">
        <f>VLOOKUP($A1491,'Medical Examinations'!$A:$J,COLUMN('Medical Examinations'!G1490),FALSE)</f>
        <v>1</v>
      </c>
      <c r="I1491" t="str">
        <f>VLOOKUP($A1491,'Medical Examinations'!$A:$J,COLUMN('Medical Examinations'!H1490),FALSE)</f>
        <v>No</v>
      </c>
      <c r="J1491" t="str">
        <f>VLOOKUP($A1491,'Medical Examinations'!$A:$J,COLUMN('Medical Examinations'!I1490),FALSE)</f>
        <v>Healthy Weight</v>
      </c>
      <c r="K1491" t="str">
        <f>VLOOKUP($A1491,'Medical Examinations'!$A:$J,COLUMN('Medical Examinations'!J1490),FALSE)</f>
        <v>Normal</v>
      </c>
      <c r="L1491" s="30">
        <f>VLOOKUP($A1491,'Hospitalisation Details'!$A:$K,COLUMN('Hospitalisation Details'!J1490),FALSE)</f>
        <v>25390</v>
      </c>
      <c r="M1491" s="23">
        <f>VLOOKUP($A1491,'Hospitalisation Details'!$A:$K,COLUMN('Hospitalisation Details'!F1490),FALSE)</f>
        <v>7003.1</v>
      </c>
      <c r="N1491" t="str">
        <f>VLOOKUP($A1491,'Hospitalisation Details'!$A:$K,COLUMN('Hospitalisation Details'!G1490),FALSE)</f>
        <v>Tier - 2</v>
      </c>
      <c r="O1491" t="str">
        <f>VLOOKUP($A1491,'Hospitalisation Details'!$A:$K,COLUMN('Hospitalisation Details'!H1490),FALSE)</f>
        <v>Tier - 3</v>
      </c>
      <c r="P1491" t="str">
        <f>VLOOKUP($A1491,'Hospitalisation Details'!$A:$K,COLUMN('Hospitalisation Details'!I1490),FALSE)</f>
        <v>R1013</v>
      </c>
      <c r="Q1491">
        <f>VLOOKUP($A1491,'Hospitalisation Details'!$A:$K,COLUMN('Hospitalisation Details'!K1490),FALSE)</f>
        <v>53</v>
      </c>
      <c r="R1491" t="str" cm="1">
        <f t="array" ref="R1491">_xlfn.IFS(
Q1491&lt;=10,"0-10",
Q1491&lt;=20,"11-20",
Q1491&lt;=30,"21-30",
Q1491&lt;=40,"31-40",
Q1491&lt;=50,"41-50",
Q1491&lt;=60,"51-60",
Q1491&lt;=70,"61-70"
)</f>
        <v>51-60</v>
      </c>
      <c r="S1491" t="str">
        <f t="shared" si="23"/>
        <v>No</v>
      </c>
    </row>
    <row r="1492" spans="1:19" ht="15.75" x14ac:dyDescent="0.25">
      <c r="A1492" s="36" t="s">
        <v>1532</v>
      </c>
      <c r="B1492" t="str">
        <f>VLOOKUP(A1492,'Customer Names'!A:E,COLUMN('Customer Names'!D1491),FALSE)</f>
        <v>Ms. Leslie</v>
      </c>
      <c r="C1492">
        <f>VLOOKUP($A1492,'Medical Examinations'!$A:$J,COLUMN('Medical Examinations'!B1491),FALSE)</f>
        <v>24.36</v>
      </c>
      <c r="D1492">
        <f>VLOOKUP($A1492,'Medical Examinations'!$A:$J,COLUMN('Medical Examinations'!C1491),FALSE)</f>
        <v>5.57</v>
      </c>
      <c r="E1492" t="str">
        <f>VLOOKUP($A1492,'Medical Examinations'!$A:$J,COLUMN('Medical Examinations'!D1491),FALSE)</f>
        <v>No</v>
      </c>
      <c r="F1492" t="str">
        <f>VLOOKUP($A1492,'Medical Examinations'!$A:$J,COLUMN('Medical Examinations'!E1491),FALSE)</f>
        <v>No</v>
      </c>
      <c r="G1492" t="str">
        <f>VLOOKUP($A1492,'Medical Examinations'!$A:$J,COLUMN('Medical Examinations'!F1491),FALSE)</f>
        <v>No</v>
      </c>
      <c r="H1492">
        <f>VLOOKUP($A1492,'Medical Examinations'!$A:$J,COLUMN('Medical Examinations'!G1491),FALSE)</f>
        <v>0</v>
      </c>
      <c r="I1492" t="str">
        <f>VLOOKUP($A1492,'Medical Examinations'!$A:$J,COLUMN('Medical Examinations'!H1491),FALSE)</f>
        <v>No</v>
      </c>
      <c r="J1492" t="str">
        <f>VLOOKUP($A1492,'Medical Examinations'!$A:$J,COLUMN('Medical Examinations'!I1491),FALSE)</f>
        <v>Healthy Weight</v>
      </c>
      <c r="K1492" t="str">
        <f>VLOOKUP($A1492,'Medical Examinations'!$A:$J,COLUMN('Medical Examinations'!J1491),FALSE)</f>
        <v>Normal</v>
      </c>
      <c r="L1492" s="30">
        <f>VLOOKUP($A1492,'Hospitalisation Details'!$A:$K,COLUMN('Hospitalisation Details'!J1491),FALSE)</f>
        <v>30195</v>
      </c>
      <c r="M1492" s="23">
        <f>VLOOKUP($A1492,'Hospitalisation Details'!$A:$K,COLUMN('Hospitalisation Details'!F1491),FALSE)</f>
        <v>6989.95</v>
      </c>
      <c r="N1492" t="str">
        <f>VLOOKUP($A1492,'Hospitalisation Details'!$A:$K,COLUMN('Hospitalisation Details'!G1491),FALSE)</f>
        <v>Tier - 2</v>
      </c>
      <c r="O1492" t="str">
        <f>VLOOKUP($A1492,'Hospitalisation Details'!$A:$K,COLUMN('Hospitalisation Details'!H1491),FALSE)</f>
        <v>Tier - 1</v>
      </c>
      <c r="P1492" t="str">
        <f>VLOOKUP($A1492,'Hospitalisation Details'!$A:$K,COLUMN('Hospitalisation Details'!I1491),FALSE)</f>
        <v>R1013</v>
      </c>
      <c r="Q1492">
        <f>VLOOKUP($A1492,'Hospitalisation Details'!$A:$K,COLUMN('Hospitalisation Details'!K1491),FALSE)</f>
        <v>40</v>
      </c>
      <c r="R1492" t="str" cm="1">
        <f t="array" ref="R1492">_xlfn.IFS(
Q1492&lt;=10,"0-10",
Q1492&lt;=20,"11-20",
Q1492&lt;=30,"21-30",
Q1492&lt;=40,"31-40",
Q1492&lt;=50,"41-50",
Q1492&lt;=60,"51-60",
Q1492&lt;=70,"61-70"
)</f>
        <v>31-40</v>
      </c>
      <c r="S1492" t="str">
        <f t="shared" si="23"/>
        <v>No</v>
      </c>
    </row>
    <row r="1493" spans="1:19" ht="15.75" x14ac:dyDescent="0.25">
      <c r="A1493" s="36" t="s">
        <v>1533</v>
      </c>
      <c r="B1493" t="str">
        <f>VLOOKUP(A1493,'Customer Names'!A:E,COLUMN('Customer Names'!D1492),FALSE)</f>
        <v>Mr. Mauricio</v>
      </c>
      <c r="C1493">
        <f>VLOOKUP($A1493,'Medical Examinations'!$A:$J,COLUMN('Medical Examinations'!B1492),FALSE)</f>
        <v>32.299999999999997</v>
      </c>
      <c r="D1493">
        <f>VLOOKUP($A1493,'Medical Examinations'!$A:$J,COLUMN('Medical Examinations'!C1492),FALSE)</f>
        <v>5.31</v>
      </c>
      <c r="E1493" t="str">
        <f>VLOOKUP($A1493,'Medical Examinations'!$A:$J,COLUMN('Medical Examinations'!D1492),FALSE)</f>
        <v>No</v>
      </c>
      <c r="F1493" t="str">
        <f>VLOOKUP($A1493,'Medical Examinations'!$A:$J,COLUMN('Medical Examinations'!E1492),FALSE)</f>
        <v>No</v>
      </c>
      <c r="G1493" t="str">
        <f>VLOOKUP($A1493,'Medical Examinations'!$A:$J,COLUMN('Medical Examinations'!F1492),FALSE)</f>
        <v>No</v>
      </c>
      <c r="H1493">
        <f>VLOOKUP($A1493,'Medical Examinations'!$A:$J,COLUMN('Medical Examinations'!G1492),FALSE)</f>
        <v>0</v>
      </c>
      <c r="I1493" t="str">
        <f>VLOOKUP($A1493,'Medical Examinations'!$A:$J,COLUMN('Medical Examinations'!H1492),FALSE)</f>
        <v>No</v>
      </c>
      <c r="J1493" t="str">
        <f>VLOOKUP($A1493,'Medical Examinations'!$A:$J,COLUMN('Medical Examinations'!I1492),FALSE)</f>
        <v>Obesity</v>
      </c>
      <c r="K1493" t="str">
        <f>VLOOKUP($A1493,'Medical Examinations'!$A:$J,COLUMN('Medical Examinations'!J1492),FALSE)</f>
        <v>Normal</v>
      </c>
      <c r="L1493" s="30">
        <f>VLOOKUP($A1493,'Hospitalisation Details'!$A:$K,COLUMN('Hospitalisation Details'!J1492),FALSE)</f>
        <v>30242</v>
      </c>
      <c r="M1493" s="23">
        <f>VLOOKUP($A1493,'Hospitalisation Details'!$A:$K,COLUMN('Hospitalisation Details'!F1492),FALSE)</f>
        <v>6986.7</v>
      </c>
      <c r="N1493" t="str">
        <f>VLOOKUP($A1493,'Hospitalisation Details'!$A:$K,COLUMN('Hospitalisation Details'!G1492),FALSE)</f>
        <v>Tier - 3</v>
      </c>
      <c r="O1493" t="str">
        <f>VLOOKUP($A1493,'Hospitalisation Details'!$A:$K,COLUMN('Hospitalisation Details'!H1492),FALSE)</f>
        <v>Tier - 1</v>
      </c>
      <c r="P1493" t="str">
        <f>VLOOKUP($A1493,'Hospitalisation Details'!$A:$K,COLUMN('Hospitalisation Details'!I1492),FALSE)</f>
        <v>R1012</v>
      </c>
      <c r="Q1493">
        <f>VLOOKUP($A1493,'Hospitalisation Details'!$A:$K,COLUMN('Hospitalisation Details'!K1492),FALSE)</f>
        <v>40</v>
      </c>
      <c r="R1493" t="str" cm="1">
        <f t="array" ref="R1493">_xlfn.IFS(
Q1493&lt;=10,"0-10",
Q1493&lt;=20,"11-20",
Q1493&lt;=30,"21-30",
Q1493&lt;=40,"31-40",
Q1493&lt;=50,"41-50",
Q1493&lt;=60,"51-60",
Q1493&lt;=70,"61-70"
)</f>
        <v>31-40</v>
      </c>
      <c r="S1493" t="str">
        <f t="shared" si="23"/>
        <v>No</v>
      </c>
    </row>
    <row r="1494" spans="1:19" ht="15.75" x14ac:dyDescent="0.25">
      <c r="A1494" s="36" t="s">
        <v>1534</v>
      </c>
      <c r="B1494" t="str">
        <f>VLOOKUP(A1494,'Customer Names'!A:E,COLUMN('Customer Names'!D1493),FALSE)</f>
        <v>Mr. Kieran</v>
      </c>
      <c r="C1494">
        <f>VLOOKUP($A1494,'Medical Examinations'!$A:$J,COLUMN('Medical Examinations'!B1493),FALSE)</f>
        <v>22.704999999999998</v>
      </c>
      <c r="D1494">
        <f>VLOOKUP($A1494,'Medical Examinations'!$A:$J,COLUMN('Medical Examinations'!C1493),FALSE)</f>
        <v>4.57</v>
      </c>
      <c r="E1494" t="str">
        <f>VLOOKUP($A1494,'Medical Examinations'!$A:$J,COLUMN('Medical Examinations'!D1493),FALSE)</f>
        <v>Yes</v>
      </c>
      <c r="F1494" t="str">
        <f>VLOOKUP($A1494,'Medical Examinations'!$A:$J,COLUMN('Medical Examinations'!E1493),FALSE)</f>
        <v>No</v>
      </c>
      <c r="G1494" t="str">
        <f>VLOOKUP($A1494,'Medical Examinations'!$A:$J,COLUMN('Medical Examinations'!F1493),FALSE)</f>
        <v>No</v>
      </c>
      <c r="H1494">
        <f>VLOOKUP($A1494,'Medical Examinations'!$A:$J,COLUMN('Medical Examinations'!G1493),FALSE)</f>
        <v>0</v>
      </c>
      <c r="I1494" t="str">
        <f>VLOOKUP($A1494,'Medical Examinations'!$A:$J,COLUMN('Medical Examinations'!H1493),FALSE)</f>
        <v>No</v>
      </c>
      <c r="J1494" t="str">
        <f>VLOOKUP($A1494,'Medical Examinations'!$A:$J,COLUMN('Medical Examinations'!I1493),FALSE)</f>
        <v>Healthy Weight</v>
      </c>
      <c r="K1494" t="str">
        <f>VLOOKUP($A1494,'Medical Examinations'!$A:$J,COLUMN('Medical Examinations'!J1493),FALSE)</f>
        <v>Normal</v>
      </c>
      <c r="L1494" s="30">
        <f>VLOOKUP($A1494,'Hospitalisation Details'!$A:$K,COLUMN('Hospitalisation Details'!J1493),FALSE)</f>
        <v>31391</v>
      </c>
      <c r="M1494" s="23">
        <f>VLOOKUP($A1494,'Hospitalisation Details'!$A:$K,COLUMN('Hospitalisation Details'!F1493),FALSE)</f>
        <v>6985.51</v>
      </c>
      <c r="N1494" t="str">
        <f>VLOOKUP($A1494,'Hospitalisation Details'!$A:$K,COLUMN('Hospitalisation Details'!G1493),FALSE)</f>
        <v>Tier - 2</v>
      </c>
      <c r="O1494" t="str">
        <f>VLOOKUP($A1494,'Hospitalisation Details'!$A:$K,COLUMN('Hospitalisation Details'!H1493),FALSE)</f>
        <v>Tier - 2</v>
      </c>
      <c r="P1494" t="str">
        <f>VLOOKUP($A1494,'Hospitalisation Details'!$A:$K,COLUMN('Hospitalisation Details'!I1493),FALSE)</f>
        <v>R1019</v>
      </c>
      <c r="Q1494">
        <f>VLOOKUP($A1494,'Hospitalisation Details'!$A:$K,COLUMN('Hospitalisation Details'!K1493),FALSE)</f>
        <v>37</v>
      </c>
      <c r="R1494" t="str" cm="1">
        <f t="array" ref="R1494">_xlfn.IFS(
Q1494&lt;=10,"0-10",
Q1494&lt;=20,"11-20",
Q1494&lt;=30,"21-30",
Q1494&lt;=40,"31-40",
Q1494&lt;=50,"41-50",
Q1494&lt;=60,"51-60",
Q1494&lt;=70,"61-70"
)</f>
        <v>31-40</v>
      </c>
      <c r="S1494" t="str">
        <f t="shared" si="23"/>
        <v>No</v>
      </c>
    </row>
    <row r="1495" spans="1:19" ht="15.75" x14ac:dyDescent="0.25">
      <c r="A1495" s="36" t="s">
        <v>1535</v>
      </c>
      <c r="B1495" t="str">
        <f>VLOOKUP(A1495,'Customer Names'!A:E,COLUMN('Customer Names'!D1494),FALSE)</f>
        <v>Ms. Elizabeth</v>
      </c>
      <c r="C1495">
        <f>VLOOKUP($A1495,'Medical Examinations'!$A:$J,COLUMN('Medical Examinations'!B1494),FALSE)</f>
        <v>21.79</v>
      </c>
      <c r="D1495">
        <f>VLOOKUP($A1495,'Medical Examinations'!$A:$J,COLUMN('Medical Examinations'!C1494),FALSE)</f>
        <v>8.6999999999999993</v>
      </c>
      <c r="E1495" t="str">
        <f>VLOOKUP($A1495,'Medical Examinations'!$A:$J,COLUMN('Medical Examinations'!D1494),FALSE)</f>
        <v>Yes</v>
      </c>
      <c r="F1495" t="str">
        <f>VLOOKUP($A1495,'Medical Examinations'!$A:$J,COLUMN('Medical Examinations'!E1494),FALSE)</f>
        <v>No</v>
      </c>
      <c r="G1495" t="str">
        <f>VLOOKUP($A1495,'Medical Examinations'!$A:$J,COLUMN('Medical Examinations'!F1494),FALSE)</f>
        <v>No</v>
      </c>
      <c r="H1495">
        <f>VLOOKUP($A1495,'Medical Examinations'!$A:$J,COLUMN('Medical Examinations'!G1494),FALSE)</f>
        <v>1</v>
      </c>
      <c r="I1495" t="str">
        <f>VLOOKUP($A1495,'Medical Examinations'!$A:$J,COLUMN('Medical Examinations'!H1494),FALSE)</f>
        <v>No</v>
      </c>
      <c r="J1495" t="str">
        <f>VLOOKUP($A1495,'Medical Examinations'!$A:$J,COLUMN('Medical Examinations'!I1494),FALSE)</f>
        <v>Healthy Weight</v>
      </c>
      <c r="K1495" t="str">
        <f>VLOOKUP($A1495,'Medical Examinations'!$A:$J,COLUMN('Medical Examinations'!J1494),FALSE)</f>
        <v>Diabetes</v>
      </c>
      <c r="L1495" s="30">
        <f>VLOOKUP($A1495,'Hospitalisation Details'!$A:$K,COLUMN('Hospitalisation Details'!J1494),FALSE)</f>
        <v>27548</v>
      </c>
      <c r="M1495" s="23">
        <f>VLOOKUP($A1495,'Hospitalisation Details'!$A:$K,COLUMN('Hospitalisation Details'!F1494),FALSE)</f>
        <v>6965.21</v>
      </c>
      <c r="N1495" t="str">
        <f>VLOOKUP($A1495,'Hospitalisation Details'!$A:$K,COLUMN('Hospitalisation Details'!G1494),FALSE)</f>
        <v>Tier - 2</v>
      </c>
      <c r="O1495" t="str">
        <f>VLOOKUP($A1495,'Hospitalisation Details'!$A:$K,COLUMN('Hospitalisation Details'!H1494),FALSE)</f>
        <v>Tier - 3</v>
      </c>
      <c r="P1495" t="str">
        <f>VLOOKUP($A1495,'Hospitalisation Details'!$A:$K,COLUMN('Hospitalisation Details'!I1494),FALSE)</f>
        <v>R1013</v>
      </c>
      <c r="Q1495">
        <f>VLOOKUP($A1495,'Hospitalisation Details'!$A:$K,COLUMN('Hospitalisation Details'!K1494),FALSE)</f>
        <v>48</v>
      </c>
      <c r="R1495" t="str" cm="1">
        <f t="array" ref="R1495">_xlfn.IFS(
Q1495&lt;=10,"0-10",
Q1495&lt;=20,"11-20",
Q1495&lt;=30,"21-30",
Q1495&lt;=40,"31-40",
Q1495&lt;=50,"41-50",
Q1495&lt;=60,"51-60",
Q1495&lt;=70,"61-70"
)</f>
        <v>41-50</v>
      </c>
      <c r="S1495" t="str">
        <f t="shared" si="23"/>
        <v>Yes</v>
      </c>
    </row>
    <row r="1496" spans="1:19" ht="15.75" x14ac:dyDescent="0.25">
      <c r="A1496" s="36" t="s">
        <v>1536</v>
      </c>
      <c r="B1496" t="str">
        <f>VLOOKUP(A1496,'Customer Names'!A:E,COLUMN('Customer Names'!D1495),FALSE)</f>
        <v>Mr. Zeke</v>
      </c>
      <c r="C1496">
        <f>VLOOKUP($A1496,'Medical Examinations'!$A:$J,COLUMN('Medical Examinations'!B1495),FALSE)</f>
        <v>24.52</v>
      </c>
      <c r="D1496">
        <f>VLOOKUP($A1496,'Medical Examinations'!$A:$J,COLUMN('Medical Examinations'!C1495),FALSE)</f>
        <v>4.76</v>
      </c>
      <c r="E1496" t="str">
        <f>VLOOKUP($A1496,'Medical Examinations'!$A:$J,COLUMN('Medical Examinations'!D1495),FALSE)</f>
        <v>No</v>
      </c>
      <c r="F1496" t="str">
        <f>VLOOKUP($A1496,'Medical Examinations'!$A:$J,COLUMN('Medical Examinations'!E1495),FALSE)</f>
        <v>No</v>
      </c>
      <c r="G1496" t="str">
        <f>VLOOKUP($A1496,'Medical Examinations'!$A:$J,COLUMN('Medical Examinations'!F1495),FALSE)</f>
        <v>No</v>
      </c>
      <c r="H1496">
        <f>VLOOKUP($A1496,'Medical Examinations'!$A:$J,COLUMN('Medical Examinations'!G1495),FALSE)</f>
        <v>0</v>
      </c>
      <c r="I1496" t="str">
        <f>VLOOKUP($A1496,'Medical Examinations'!$A:$J,COLUMN('Medical Examinations'!H1495),FALSE)</f>
        <v>No</v>
      </c>
      <c r="J1496" t="str">
        <f>VLOOKUP($A1496,'Medical Examinations'!$A:$J,COLUMN('Medical Examinations'!I1495),FALSE)</f>
        <v>Healthy Weight</v>
      </c>
      <c r="K1496" t="str">
        <f>VLOOKUP($A1496,'Medical Examinations'!$A:$J,COLUMN('Medical Examinations'!J1495),FALSE)</f>
        <v>Normal</v>
      </c>
      <c r="L1496" s="30">
        <f>VLOOKUP($A1496,'Hospitalisation Details'!$A:$K,COLUMN('Hospitalisation Details'!J1495),FALSE)</f>
        <v>29451</v>
      </c>
      <c r="M1496" s="23">
        <f>VLOOKUP($A1496,'Hospitalisation Details'!$A:$K,COLUMN('Hospitalisation Details'!F1495),FALSE)</f>
        <v>6951.12</v>
      </c>
      <c r="N1496" t="str">
        <f>VLOOKUP($A1496,'Hospitalisation Details'!$A:$K,COLUMN('Hospitalisation Details'!G1495),FALSE)</f>
        <v>Tier - 2</v>
      </c>
      <c r="O1496" t="str">
        <f>VLOOKUP($A1496,'Hospitalisation Details'!$A:$K,COLUMN('Hospitalisation Details'!H1495),FALSE)</f>
        <v>Tier - 2</v>
      </c>
      <c r="P1496" t="str">
        <f>VLOOKUP($A1496,'Hospitalisation Details'!$A:$K,COLUMN('Hospitalisation Details'!I1495),FALSE)</f>
        <v>R1013</v>
      </c>
      <c r="Q1496">
        <f>VLOOKUP($A1496,'Hospitalisation Details'!$A:$K,COLUMN('Hospitalisation Details'!K1495),FALSE)</f>
        <v>42</v>
      </c>
      <c r="R1496" t="str" cm="1">
        <f t="array" ref="R1496">_xlfn.IFS(
Q1496&lt;=10,"0-10",
Q1496&lt;=20,"11-20",
Q1496&lt;=30,"21-30",
Q1496&lt;=40,"31-40",
Q1496&lt;=50,"41-50",
Q1496&lt;=60,"51-60",
Q1496&lt;=70,"61-70"
)</f>
        <v>41-50</v>
      </c>
      <c r="S1496" t="str">
        <f t="shared" si="23"/>
        <v>No</v>
      </c>
    </row>
    <row r="1497" spans="1:19" ht="15.75" x14ac:dyDescent="0.25">
      <c r="A1497" s="36" t="s">
        <v>1537</v>
      </c>
      <c r="B1497" t="str">
        <f>VLOOKUP(A1497,'Customer Names'!A:E,COLUMN('Customer Names'!D1496),FALSE)</f>
        <v>Mr. Chip</v>
      </c>
      <c r="C1497">
        <f>VLOOKUP($A1497,'Medical Examinations'!$A:$J,COLUMN('Medical Examinations'!B1496),FALSE)</f>
        <v>39.520000000000003</v>
      </c>
      <c r="D1497">
        <f>VLOOKUP($A1497,'Medical Examinations'!$A:$J,COLUMN('Medical Examinations'!C1496),FALSE)</f>
        <v>11.81</v>
      </c>
      <c r="E1497" t="str">
        <f>VLOOKUP($A1497,'Medical Examinations'!$A:$J,COLUMN('Medical Examinations'!D1496),FALSE)</f>
        <v>No</v>
      </c>
      <c r="F1497" t="str">
        <f>VLOOKUP($A1497,'Medical Examinations'!$A:$J,COLUMN('Medical Examinations'!E1496),FALSE)</f>
        <v>No</v>
      </c>
      <c r="G1497" t="str">
        <f>VLOOKUP($A1497,'Medical Examinations'!$A:$J,COLUMN('Medical Examinations'!F1496),FALSE)</f>
        <v>No</v>
      </c>
      <c r="H1497">
        <f>VLOOKUP($A1497,'Medical Examinations'!$A:$J,COLUMN('Medical Examinations'!G1496),FALSE)</f>
        <v>0</v>
      </c>
      <c r="I1497" t="str">
        <f>VLOOKUP($A1497,'Medical Examinations'!$A:$J,COLUMN('Medical Examinations'!H1496),FALSE)</f>
        <v>No</v>
      </c>
      <c r="J1497" t="str">
        <f>VLOOKUP($A1497,'Medical Examinations'!$A:$J,COLUMN('Medical Examinations'!I1496),FALSE)</f>
        <v>Obesity</v>
      </c>
      <c r="K1497" t="str">
        <f>VLOOKUP($A1497,'Medical Examinations'!$A:$J,COLUMN('Medical Examinations'!J1496),FALSE)</f>
        <v>Diabetes</v>
      </c>
      <c r="L1497" s="30">
        <f>VLOOKUP($A1497,'Hospitalisation Details'!$A:$K,COLUMN('Hospitalisation Details'!J1496),FALSE)</f>
        <v>28839</v>
      </c>
      <c r="M1497" s="23">
        <f>VLOOKUP($A1497,'Hospitalisation Details'!$A:$K,COLUMN('Hospitalisation Details'!F1496),FALSE)</f>
        <v>6948.7</v>
      </c>
      <c r="N1497" t="str">
        <f>VLOOKUP($A1497,'Hospitalisation Details'!$A:$K,COLUMN('Hospitalisation Details'!G1496),FALSE)</f>
        <v>Tier - 1</v>
      </c>
      <c r="O1497" t="str">
        <f>VLOOKUP($A1497,'Hospitalisation Details'!$A:$K,COLUMN('Hospitalisation Details'!H1496),FALSE)</f>
        <v>Tier - 2</v>
      </c>
      <c r="P1497" t="str">
        <f>VLOOKUP($A1497,'Hospitalisation Details'!$A:$K,COLUMN('Hospitalisation Details'!I1496),FALSE)</f>
        <v>R1012</v>
      </c>
      <c r="Q1497">
        <f>VLOOKUP($A1497,'Hospitalisation Details'!$A:$K,COLUMN('Hospitalisation Details'!K1496),FALSE)</f>
        <v>44</v>
      </c>
      <c r="R1497" t="str" cm="1">
        <f t="array" ref="R1497">_xlfn.IFS(
Q1497&lt;=10,"0-10",
Q1497&lt;=20,"11-20",
Q1497&lt;=30,"21-30",
Q1497&lt;=40,"31-40",
Q1497&lt;=50,"41-50",
Q1497&lt;=60,"51-60",
Q1497&lt;=70,"61-70"
)</f>
        <v>41-50</v>
      </c>
      <c r="S1497" t="str">
        <f t="shared" si="23"/>
        <v>Yes</v>
      </c>
    </row>
    <row r="1498" spans="1:19" ht="15.75" x14ac:dyDescent="0.25">
      <c r="A1498" s="36" t="s">
        <v>1538</v>
      </c>
      <c r="B1498" t="str">
        <f>VLOOKUP(A1498,'Customer Names'!A:E,COLUMN('Customer Names'!D1497),FALSE)</f>
        <v>Mr. Miguel</v>
      </c>
      <c r="C1498">
        <f>VLOOKUP($A1498,'Medical Examinations'!$A:$J,COLUMN('Medical Examinations'!B1497),FALSE)</f>
        <v>24.49</v>
      </c>
      <c r="D1498">
        <f>VLOOKUP($A1498,'Medical Examinations'!$A:$J,COLUMN('Medical Examinations'!C1497),FALSE)</f>
        <v>4.67</v>
      </c>
      <c r="E1498" t="str">
        <f>VLOOKUP($A1498,'Medical Examinations'!$A:$J,COLUMN('Medical Examinations'!D1497),FALSE)</f>
        <v>No</v>
      </c>
      <c r="F1498" t="str">
        <f>VLOOKUP($A1498,'Medical Examinations'!$A:$J,COLUMN('Medical Examinations'!E1497),FALSE)</f>
        <v>No</v>
      </c>
      <c r="G1498" t="str">
        <f>VLOOKUP($A1498,'Medical Examinations'!$A:$J,COLUMN('Medical Examinations'!F1497),FALSE)</f>
        <v>No</v>
      </c>
      <c r="H1498">
        <f>VLOOKUP($A1498,'Medical Examinations'!$A:$J,COLUMN('Medical Examinations'!G1497),FALSE)</f>
        <v>0</v>
      </c>
      <c r="I1498" t="str">
        <f>VLOOKUP($A1498,'Medical Examinations'!$A:$J,COLUMN('Medical Examinations'!H1497),FALSE)</f>
        <v>No</v>
      </c>
      <c r="J1498" t="str">
        <f>VLOOKUP($A1498,'Medical Examinations'!$A:$J,COLUMN('Medical Examinations'!I1497),FALSE)</f>
        <v>Healthy Weight</v>
      </c>
      <c r="K1498" t="str">
        <f>VLOOKUP($A1498,'Medical Examinations'!$A:$J,COLUMN('Medical Examinations'!J1497),FALSE)</f>
        <v>Normal</v>
      </c>
      <c r="L1498" s="30">
        <f>VLOOKUP($A1498,'Hospitalisation Details'!$A:$K,COLUMN('Hospitalisation Details'!J1497),FALSE)</f>
        <v>29499</v>
      </c>
      <c r="M1498" s="23">
        <f>VLOOKUP($A1498,'Hospitalisation Details'!$A:$K,COLUMN('Hospitalisation Details'!F1497),FALSE)</f>
        <v>6940.94</v>
      </c>
      <c r="N1498" t="str">
        <f>VLOOKUP($A1498,'Hospitalisation Details'!$A:$K,COLUMN('Hospitalisation Details'!G1497),FALSE)</f>
        <v>Tier - 2</v>
      </c>
      <c r="O1498" t="str">
        <f>VLOOKUP($A1498,'Hospitalisation Details'!$A:$K,COLUMN('Hospitalisation Details'!H1497),FALSE)</f>
        <v>Tier - 3</v>
      </c>
      <c r="P1498" t="str">
        <f>VLOOKUP($A1498,'Hospitalisation Details'!$A:$K,COLUMN('Hospitalisation Details'!I1497),FALSE)</f>
        <v>R1013</v>
      </c>
      <c r="Q1498">
        <f>VLOOKUP($A1498,'Hospitalisation Details'!$A:$K,COLUMN('Hospitalisation Details'!K1497),FALSE)</f>
        <v>42</v>
      </c>
      <c r="R1498" t="str" cm="1">
        <f t="array" ref="R1498">_xlfn.IFS(
Q1498&lt;=10,"0-10",
Q1498&lt;=20,"11-20",
Q1498&lt;=30,"21-30",
Q1498&lt;=40,"31-40",
Q1498&lt;=50,"41-50",
Q1498&lt;=60,"51-60",
Q1498&lt;=70,"61-70"
)</f>
        <v>41-50</v>
      </c>
      <c r="S1498" t="str">
        <f t="shared" si="23"/>
        <v>No</v>
      </c>
    </row>
    <row r="1499" spans="1:19" ht="15.75" x14ac:dyDescent="0.25">
      <c r="A1499" s="36" t="s">
        <v>1539</v>
      </c>
      <c r="B1499" t="str">
        <f>VLOOKUP(A1499,'Customer Names'!A:E,COLUMN('Customer Names'!D1498),FALSE)</f>
        <v>Mr. Brian</v>
      </c>
      <c r="C1499">
        <f>VLOOKUP($A1499,'Medical Examinations'!$A:$J,COLUMN('Medical Examinations'!B1498),FALSE)</f>
        <v>26.315000000000001</v>
      </c>
      <c r="D1499">
        <f>VLOOKUP($A1499,'Medical Examinations'!$A:$J,COLUMN('Medical Examinations'!C1498),FALSE)</f>
        <v>6.02</v>
      </c>
      <c r="E1499" t="str">
        <f>VLOOKUP($A1499,'Medical Examinations'!$A:$J,COLUMN('Medical Examinations'!D1498),FALSE)</f>
        <v>No</v>
      </c>
      <c r="F1499" t="str">
        <f>VLOOKUP($A1499,'Medical Examinations'!$A:$J,COLUMN('Medical Examinations'!E1498),FALSE)</f>
        <v>No</v>
      </c>
      <c r="G1499" t="str">
        <f>VLOOKUP($A1499,'Medical Examinations'!$A:$J,COLUMN('Medical Examinations'!F1498),FALSE)</f>
        <v>No</v>
      </c>
      <c r="H1499">
        <f>VLOOKUP($A1499,'Medical Examinations'!$A:$J,COLUMN('Medical Examinations'!G1498),FALSE)</f>
        <v>0</v>
      </c>
      <c r="I1499" t="str">
        <f>VLOOKUP($A1499,'Medical Examinations'!$A:$J,COLUMN('Medical Examinations'!H1498),FALSE)</f>
        <v>No</v>
      </c>
      <c r="J1499" t="str">
        <f>VLOOKUP($A1499,'Medical Examinations'!$A:$J,COLUMN('Medical Examinations'!I1498),FALSE)</f>
        <v>Overweight</v>
      </c>
      <c r="K1499" t="str">
        <f>VLOOKUP($A1499,'Medical Examinations'!$A:$J,COLUMN('Medical Examinations'!J1498),FALSE)</f>
        <v>Prediabetes</v>
      </c>
      <c r="L1499" s="30">
        <f>VLOOKUP($A1499,'Hospitalisation Details'!$A:$K,COLUMN('Hospitalisation Details'!J1498),FALSE)</f>
        <v>29463</v>
      </c>
      <c r="M1499" s="23">
        <f>VLOOKUP($A1499,'Hospitalisation Details'!$A:$K,COLUMN('Hospitalisation Details'!F1498),FALSE)</f>
        <v>6940.91</v>
      </c>
      <c r="N1499" t="str">
        <f>VLOOKUP($A1499,'Hospitalisation Details'!$A:$K,COLUMN('Hospitalisation Details'!G1498),FALSE)</f>
        <v>Tier - 2</v>
      </c>
      <c r="O1499" t="str">
        <f>VLOOKUP($A1499,'Hospitalisation Details'!$A:$K,COLUMN('Hospitalisation Details'!H1498),FALSE)</f>
        <v>Tier - 2</v>
      </c>
      <c r="P1499" t="str">
        <f>VLOOKUP($A1499,'Hospitalisation Details'!$A:$K,COLUMN('Hospitalisation Details'!I1498),FALSE)</f>
        <v>R1012</v>
      </c>
      <c r="Q1499">
        <f>VLOOKUP($A1499,'Hospitalisation Details'!$A:$K,COLUMN('Hospitalisation Details'!K1498),FALSE)</f>
        <v>42</v>
      </c>
      <c r="R1499" t="str" cm="1">
        <f t="array" ref="R1499">_xlfn.IFS(
Q1499&lt;=10,"0-10",
Q1499&lt;=20,"11-20",
Q1499&lt;=30,"21-30",
Q1499&lt;=40,"31-40",
Q1499&lt;=50,"41-50",
Q1499&lt;=60,"51-60",
Q1499&lt;=70,"61-70"
)</f>
        <v>41-50</v>
      </c>
      <c r="S1499" t="str">
        <f t="shared" si="23"/>
        <v>Yes</v>
      </c>
    </row>
    <row r="1500" spans="1:19" ht="15.75" x14ac:dyDescent="0.25">
      <c r="A1500" s="36" t="s">
        <v>1540</v>
      </c>
      <c r="B1500" t="str">
        <f>VLOOKUP(A1500,'Customer Names'!A:E,COLUMN('Customer Names'!D1499),FALSE)</f>
        <v>Ms. Meghan</v>
      </c>
      <c r="C1500">
        <f>VLOOKUP($A1500,'Medical Examinations'!$A:$J,COLUMN('Medical Examinations'!B1499),FALSE)</f>
        <v>22.58</v>
      </c>
      <c r="D1500">
        <f>VLOOKUP($A1500,'Medical Examinations'!$A:$J,COLUMN('Medical Examinations'!C1499),FALSE)</f>
        <v>7.46</v>
      </c>
      <c r="E1500" t="str">
        <f>VLOOKUP($A1500,'Medical Examinations'!$A:$J,COLUMN('Medical Examinations'!D1499),FALSE)</f>
        <v>No</v>
      </c>
      <c r="F1500" t="str">
        <f>VLOOKUP($A1500,'Medical Examinations'!$A:$J,COLUMN('Medical Examinations'!E1499),FALSE)</f>
        <v>No</v>
      </c>
      <c r="G1500" t="str">
        <f>VLOOKUP($A1500,'Medical Examinations'!$A:$J,COLUMN('Medical Examinations'!F1499),FALSE)</f>
        <v>No</v>
      </c>
      <c r="H1500">
        <f>VLOOKUP($A1500,'Medical Examinations'!$A:$J,COLUMN('Medical Examinations'!G1499),FALSE)</f>
        <v>0</v>
      </c>
      <c r="I1500" t="str">
        <f>VLOOKUP($A1500,'Medical Examinations'!$A:$J,COLUMN('Medical Examinations'!H1499),FALSE)</f>
        <v>No</v>
      </c>
      <c r="J1500" t="str">
        <f>VLOOKUP($A1500,'Medical Examinations'!$A:$J,COLUMN('Medical Examinations'!I1499),FALSE)</f>
        <v>Healthy Weight</v>
      </c>
      <c r="K1500" t="str">
        <f>VLOOKUP($A1500,'Medical Examinations'!$A:$J,COLUMN('Medical Examinations'!J1499),FALSE)</f>
        <v>Diabetes</v>
      </c>
      <c r="L1500" s="30">
        <f>VLOOKUP($A1500,'Hospitalisation Details'!$A:$K,COLUMN('Hospitalisation Details'!J1499),FALSE)</f>
        <v>28823</v>
      </c>
      <c r="M1500" s="23">
        <f>VLOOKUP($A1500,'Hospitalisation Details'!$A:$K,COLUMN('Hospitalisation Details'!F1499),FALSE)</f>
        <v>6938.11</v>
      </c>
      <c r="N1500" t="str">
        <f>VLOOKUP($A1500,'Hospitalisation Details'!$A:$K,COLUMN('Hospitalisation Details'!G1499),FALSE)</f>
        <v>Tier - 2</v>
      </c>
      <c r="O1500" t="str">
        <f>VLOOKUP($A1500,'Hospitalisation Details'!$A:$K,COLUMN('Hospitalisation Details'!H1499),FALSE)</f>
        <v>Tier - 2</v>
      </c>
      <c r="P1500" t="str">
        <f>VLOOKUP($A1500,'Hospitalisation Details'!$A:$K,COLUMN('Hospitalisation Details'!I1499),FALSE)</f>
        <v>R1013</v>
      </c>
      <c r="Q1500">
        <f>VLOOKUP($A1500,'Hospitalisation Details'!$A:$K,COLUMN('Hospitalisation Details'!K1499),FALSE)</f>
        <v>44</v>
      </c>
      <c r="R1500" t="str" cm="1">
        <f t="array" ref="R1500">_xlfn.IFS(
Q1500&lt;=10,"0-10",
Q1500&lt;=20,"11-20",
Q1500&lt;=30,"21-30",
Q1500&lt;=40,"31-40",
Q1500&lt;=50,"41-50",
Q1500&lt;=60,"51-60",
Q1500&lt;=70,"61-70"
)</f>
        <v>41-50</v>
      </c>
      <c r="S1500" t="str">
        <f t="shared" si="23"/>
        <v>Yes</v>
      </c>
    </row>
    <row r="1501" spans="1:19" ht="15.75" x14ac:dyDescent="0.25">
      <c r="A1501" s="36" t="s">
        <v>1541</v>
      </c>
      <c r="B1501" t="str">
        <f>VLOOKUP(A1501,'Customer Names'!A:E,COLUMN('Customer Names'!D1500),FALSE)</f>
        <v>Ms. Meredith</v>
      </c>
      <c r="C1501">
        <f>VLOOKUP($A1501,'Medical Examinations'!$A:$J,COLUMN('Medical Examinations'!B1500),FALSE)</f>
        <v>19.475000000000001</v>
      </c>
      <c r="D1501">
        <f>VLOOKUP($A1501,'Medical Examinations'!$A:$J,COLUMN('Medical Examinations'!C1500),FALSE)</f>
        <v>4.74</v>
      </c>
      <c r="E1501" t="str">
        <f>VLOOKUP($A1501,'Medical Examinations'!$A:$J,COLUMN('Medical Examinations'!D1500),FALSE)</f>
        <v>No</v>
      </c>
      <c r="F1501" t="str">
        <f>VLOOKUP($A1501,'Medical Examinations'!$A:$J,COLUMN('Medical Examinations'!E1500),FALSE)</f>
        <v>No</v>
      </c>
      <c r="G1501" t="str">
        <f>VLOOKUP($A1501,'Medical Examinations'!$A:$J,COLUMN('Medical Examinations'!F1500),FALSE)</f>
        <v>No</v>
      </c>
      <c r="H1501">
        <f>VLOOKUP($A1501,'Medical Examinations'!$A:$J,COLUMN('Medical Examinations'!G1500),FALSE)</f>
        <v>1</v>
      </c>
      <c r="I1501" t="str">
        <f>VLOOKUP($A1501,'Medical Examinations'!$A:$J,COLUMN('Medical Examinations'!H1500),FALSE)</f>
        <v>No</v>
      </c>
      <c r="J1501" t="str">
        <f>VLOOKUP($A1501,'Medical Examinations'!$A:$J,COLUMN('Medical Examinations'!I1500),FALSE)</f>
        <v>Healthy Weight</v>
      </c>
      <c r="K1501" t="str">
        <f>VLOOKUP($A1501,'Medical Examinations'!$A:$J,COLUMN('Medical Examinations'!J1500),FALSE)</f>
        <v>Normal</v>
      </c>
      <c r="L1501" s="30">
        <f>VLOOKUP($A1501,'Hospitalisation Details'!$A:$K,COLUMN('Hospitalisation Details'!J1500),FALSE)</f>
        <v>30930</v>
      </c>
      <c r="M1501" s="23">
        <f>VLOOKUP($A1501,'Hospitalisation Details'!$A:$K,COLUMN('Hospitalisation Details'!F1500),FALSE)</f>
        <v>6933.24</v>
      </c>
      <c r="N1501" t="str">
        <f>VLOOKUP($A1501,'Hospitalisation Details'!$A:$K,COLUMN('Hospitalisation Details'!G1500),FALSE)</f>
        <v>Tier - 2</v>
      </c>
      <c r="O1501" t="str">
        <f>VLOOKUP($A1501,'Hospitalisation Details'!$A:$K,COLUMN('Hospitalisation Details'!H1500),FALSE)</f>
        <v>Tier - 3</v>
      </c>
      <c r="P1501" t="str">
        <f>VLOOKUP($A1501,'Hospitalisation Details'!$A:$K,COLUMN('Hospitalisation Details'!I1500),FALSE)</f>
        <v>R1012</v>
      </c>
      <c r="Q1501">
        <f>VLOOKUP($A1501,'Hospitalisation Details'!$A:$K,COLUMN('Hospitalisation Details'!K1500),FALSE)</f>
        <v>38</v>
      </c>
      <c r="R1501" t="str" cm="1">
        <f t="array" ref="R1501">_xlfn.IFS(
Q1501&lt;=10,"0-10",
Q1501&lt;=20,"11-20",
Q1501&lt;=30,"21-30",
Q1501&lt;=40,"31-40",
Q1501&lt;=50,"41-50",
Q1501&lt;=60,"51-60",
Q1501&lt;=70,"61-70"
)</f>
        <v>31-40</v>
      </c>
      <c r="S1501" t="str">
        <f t="shared" si="23"/>
        <v>No</v>
      </c>
    </row>
    <row r="1502" spans="1:19" ht="15.75" x14ac:dyDescent="0.25">
      <c r="A1502" s="36" t="s">
        <v>1542</v>
      </c>
      <c r="B1502" t="str">
        <f>VLOOKUP(A1502,'Customer Names'!A:E,COLUMN('Customer Names'!D1501),FALSE)</f>
        <v>Mrs. Millicent</v>
      </c>
      <c r="C1502">
        <f>VLOOKUP($A1502,'Medical Examinations'!$A:$J,COLUMN('Medical Examinations'!B1501),FALSE)</f>
        <v>26.33</v>
      </c>
      <c r="D1502">
        <f>VLOOKUP($A1502,'Medical Examinations'!$A:$J,COLUMN('Medical Examinations'!C1501),FALSE)</f>
        <v>4.79</v>
      </c>
      <c r="E1502" t="str">
        <f>VLOOKUP($A1502,'Medical Examinations'!$A:$J,COLUMN('Medical Examinations'!D1501),FALSE)</f>
        <v>No</v>
      </c>
      <c r="F1502" t="str">
        <f>VLOOKUP($A1502,'Medical Examinations'!$A:$J,COLUMN('Medical Examinations'!E1501),FALSE)</f>
        <v>No</v>
      </c>
      <c r="G1502" t="str">
        <f>VLOOKUP($A1502,'Medical Examinations'!$A:$J,COLUMN('Medical Examinations'!F1501),FALSE)</f>
        <v>No</v>
      </c>
      <c r="H1502">
        <f>VLOOKUP($A1502,'Medical Examinations'!$A:$J,COLUMN('Medical Examinations'!G1501),FALSE)</f>
        <v>0</v>
      </c>
      <c r="I1502" t="str">
        <f>VLOOKUP($A1502,'Medical Examinations'!$A:$J,COLUMN('Medical Examinations'!H1501),FALSE)</f>
        <v>No</v>
      </c>
      <c r="J1502" t="str">
        <f>VLOOKUP($A1502,'Medical Examinations'!$A:$J,COLUMN('Medical Examinations'!I1501),FALSE)</f>
        <v>Overweight</v>
      </c>
      <c r="K1502" t="str">
        <f>VLOOKUP($A1502,'Medical Examinations'!$A:$J,COLUMN('Medical Examinations'!J1501),FALSE)</f>
        <v>Normal</v>
      </c>
      <c r="L1502" s="30">
        <f>VLOOKUP($A1502,'Hospitalisation Details'!$A:$K,COLUMN('Hospitalisation Details'!J1501),FALSE)</f>
        <v>32863</v>
      </c>
      <c r="M1502" s="23">
        <f>VLOOKUP($A1502,'Hospitalisation Details'!$A:$K,COLUMN('Hospitalisation Details'!F1501),FALSE)</f>
        <v>6895.19</v>
      </c>
      <c r="N1502" t="str">
        <f>VLOOKUP($A1502,'Hospitalisation Details'!$A:$K,COLUMN('Hospitalisation Details'!G1501),FALSE)</f>
        <v>Tier - 2</v>
      </c>
      <c r="O1502" t="str">
        <f>VLOOKUP($A1502,'Hospitalisation Details'!$A:$K,COLUMN('Hospitalisation Details'!H1501),FALSE)</f>
        <v>Tier - 3</v>
      </c>
      <c r="P1502" t="str">
        <f>VLOOKUP($A1502,'Hospitalisation Details'!$A:$K,COLUMN('Hospitalisation Details'!I1501),FALSE)</f>
        <v>R1024</v>
      </c>
      <c r="Q1502">
        <f>VLOOKUP($A1502,'Hospitalisation Details'!$A:$K,COLUMN('Hospitalisation Details'!K1501),FALSE)</f>
        <v>33</v>
      </c>
      <c r="R1502" t="str" cm="1">
        <f t="array" ref="R1502">_xlfn.IFS(
Q1502&lt;=10,"0-10",
Q1502&lt;=20,"11-20",
Q1502&lt;=30,"21-30",
Q1502&lt;=40,"31-40",
Q1502&lt;=50,"41-50",
Q1502&lt;=60,"51-60",
Q1502&lt;=70,"61-70"
)</f>
        <v>31-40</v>
      </c>
      <c r="S1502" t="str">
        <f t="shared" si="23"/>
        <v>No</v>
      </c>
    </row>
    <row r="1503" spans="1:19" ht="15.75" x14ac:dyDescent="0.25">
      <c r="A1503" s="36" t="s">
        <v>1543</v>
      </c>
      <c r="B1503" t="str">
        <f>VLOOKUP(A1503,'Customer Names'!A:E,COLUMN('Customer Names'!D1502),FALSE)</f>
        <v>Ms. Kathleen</v>
      </c>
      <c r="C1503">
        <f>VLOOKUP($A1503,'Medical Examinations'!$A:$J,COLUMN('Medical Examinations'!B1502),FALSE)</f>
        <v>17.29</v>
      </c>
      <c r="D1503">
        <f>VLOOKUP($A1503,'Medical Examinations'!$A:$J,COLUMN('Medical Examinations'!C1502),FALSE)</f>
        <v>5.35</v>
      </c>
      <c r="E1503" t="str">
        <f>VLOOKUP($A1503,'Medical Examinations'!$A:$J,COLUMN('Medical Examinations'!D1502),FALSE)</f>
        <v>Yes</v>
      </c>
      <c r="F1503" t="str">
        <f>VLOOKUP($A1503,'Medical Examinations'!$A:$J,COLUMN('Medical Examinations'!E1502),FALSE)</f>
        <v>No</v>
      </c>
      <c r="G1503" t="str">
        <f>VLOOKUP($A1503,'Medical Examinations'!$A:$J,COLUMN('Medical Examinations'!F1502),FALSE)</f>
        <v>No</v>
      </c>
      <c r="H1503">
        <f>VLOOKUP($A1503,'Medical Examinations'!$A:$J,COLUMN('Medical Examinations'!G1502),FALSE)</f>
        <v>0</v>
      </c>
      <c r="I1503" t="str">
        <f>VLOOKUP($A1503,'Medical Examinations'!$A:$J,COLUMN('Medical Examinations'!H1502),FALSE)</f>
        <v>No</v>
      </c>
      <c r="J1503" t="str">
        <f>VLOOKUP($A1503,'Medical Examinations'!$A:$J,COLUMN('Medical Examinations'!I1502),FALSE)</f>
        <v>Underweight</v>
      </c>
      <c r="K1503" t="str">
        <f>VLOOKUP($A1503,'Medical Examinations'!$A:$J,COLUMN('Medical Examinations'!J1502),FALSE)</f>
        <v>Normal</v>
      </c>
      <c r="L1503" s="30">
        <f>VLOOKUP($A1503,'Hospitalisation Details'!$A:$K,COLUMN('Hospitalisation Details'!J1502),FALSE)</f>
        <v>31300</v>
      </c>
      <c r="M1503" s="23">
        <f>VLOOKUP($A1503,'Hospitalisation Details'!$A:$K,COLUMN('Hospitalisation Details'!F1502),FALSE)</f>
        <v>6877.98</v>
      </c>
      <c r="N1503" t="str">
        <f>VLOOKUP($A1503,'Hospitalisation Details'!$A:$K,COLUMN('Hospitalisation Details'!G1502),FALSE)</f>
        <v>Tier - 2</v>
      </c>
      <c r="O1503" t="str">
        <f>VLOOKUP($A1503,'Hospitalisation Details'!$A:$K,COLUMN('Hospitalisation Details'!H1502),FALSE)</f>
        <v>Tier - 1</v>
      </c>
      <c r="P1503" t="str">
        <f>VLOOKUP($A1503,'Hospitalisation Details'!$A:$K,COLUMN('Hospitalisation Details'!I1502),FALSE)</f>
        <v>R1024</v>
      </c>
      <c r="Q1503">
        <f>VLOOKUP($A1503,'Hospitalisation Details'!$A:$K,COLUMN('Hospitalisation Details'!K1502),FALSE)</f>
        <v>37</v>
      </c>
      <c r="R1503" t="str" cm="1">
        <f t="array" ref="R1503">_xlfn.IFS(
Q1503&lt;=10,"0-10",
Q1503&lt;=20,"11-20",
Q1503&lt;=30,"21-30",
Q1503&lt;=40,"31-40",
Q1503&lt;=50,"41-50",
Q1503&lt;=60,"51-60",
Q1503&lt;=70,"61-70"
)</f>
        <v>31-40</v>
      </c>
      <c r="S1503" t="str">
        <f t="shared" si="23"/>
        <v>No</v>
      </c>
    </row>
    <row r="1504" spans="1:19" ht="15.75" x14ac:dyDescent="0.25">
      <c r="A1504" s="36" t="s">
        <v>1544</v>
      </c>
      <c r="B1504" t="str">
        <f>VLOOKUP(A1504,'Customer Names'!A:E,COLUMN('Customer Names'!D1503),FALSE)</f>
        <v>Ms. Kimberly</v>
      </c>
      <c r="C1504">
        <f>VLOOKUP($A1504,'Medical Examinations'!$A:$J,COLUMN('Medical Examinations'!B1503),FALSE)</f>
        <v>42.88</v>
      </c>
      <c r="D1504">
        <f>VLOOKUP($A1504,'Medical Examinations'!$A:$J,COLUMN('Medical Examinations'!C1503),FALSE)</f>
        <v>4.87</v>
      </c>
      <c r="E1504" t="str">
        <f>VLOOKUP($A1504,'Medical Examinations'!$A:$J,COLUMN('Medical Examinations'!D1503),FALSE)</f>
        <v>No</v>
      </c>
      <c r="F1504" t="str">
        <f>VLOOKUP($A1504,'Medical Examinations'!$A:$J,COLUMN('Medical Examinations'!E1503),FALSE)</f>
        <v>Yes</v>
      </c>
      <c r="G1504" t="str">
        <f>VLOOKUP($A1504,'Medical Examinations'!$A:$J,COLUMN('Medical Examinations'!F1503),FALSE)</f>
        <v>No</v>
      </c>
      <c r="H1504">
        <f>VLOOKUP($A1504,'Medical Examinations'!$A:$J,COLUMN('Medical Examinations'!G1503),FALSE)</f>
        <v>1</v>
      </c>
      <c r="I1504" t="str">
        <f>VLOOKUP($A1504,'Medical Examinations'!$A:$J,COLUMN('Medical Examinations'!H1503),FALSE)</f>
        <v>No</v>
      </c>
      <c r="J1504" t="str">
        <f>VLOOKUP($A1504,'Medical Examinations'!$A:$J,COLUMN('Medical Examinations'!I1503),FALSE)</f>
        <v>Obesity</v>
      </c>
      <c r="K1504" t="str">
        <f>VLOOKUP($A1504,'Medical Examinations'!$A:$J,COLUMN('Medical Examinations'!J1503),FALSE)</f>
        <v>Normal</v>
      </c>
      <c r="L1504" s="30">
        <f>VLOOKUP($A1504,'Hospitalisation Details'!$A:$K,COLUMN('Hospitalisation Details'!J1503),FALSE)</f>
        <v>38345</v>
      </c>
      <c r="M1504" s="23">
        <f>VLOOKUP($A1504,'Hospitalisation Details'!$A:$K,COLUMN('Hospitalisation Details'!F1503),FALSE)</f>
        <v>6876.53</v>
      </c>
      <c r="N1504" t="str">
        <f>VLOOKUP($A1504,'Hospitalisation Details'!$A:$K,COLUMN('Hospitalisation Details'!G1503),FALSE)</f>
        <v>Tier - 2</v>
      </c>
      <c r="O1504" t="str">
        <f>VLOOKUP($A1504,'Hospitalisation Details'!$A:$K,COLUMN('Hospitalisation Details'!H1503),FALSE)</f>
        <v>Tier - 1</v>
      </c>
      <c r="P1504" t="str">
        <f>VLOOKUP($A1504,'Hospitalisation Details'!$A:$K,COLUMN('Hospitalisation Details'!I1503),FALSE)</f>
        <v>R1012</v>
      </c>
      <c r="Q1504">
        <f>VLOOKUP($A1504,'Hospitalisation Details'!$A:$K,COLUMN('Hospitalisation Details'!K1503),FALSE)</f>
        <v>18</v>
      </c>
      <c r="R1504" t="str" cm="1">
        <f t="array" ref="R1504">_xlfn.IFS(
Q1504&lt;=10,"0-10",
Q1504&lt;=20,"11-20",
Q1504&lt;=30,"21-30",
Q1504&lt;=40,"31-40",
Q1504&lt;=50,"41-50",
Q1504&lt;=60,"51-60",
Q1504&lt;=70,"61-70"
)</f>
        <v>11-20</v>
      </c>
      <c r="S1504" t="str">
        <f t="shared" si="23"/>
        <v>No</v>
      </c>
    </row>
    <row r="1505" spans="1:19" ht="15.75" x14ac:dyDescent="0.25">
      <c r="A1505" s="36" t="s">
        <v>1545</v>
      </c>
      <c r="B1505" t="str">
        <f>VLOOKUP(A1505,'Customer Names'!A:E,COLUMN('Customer Names'!D1504),FALSE)</f>
        <v>Mr. Justin</v>
      </c>
      <c r="C1505">
        <f>VLOOKUP($A1505,'Medical Examinations'!$A:$J,COLUMN('Medical Examinations'!B1504),FALSE)</f>
        <v>32.200000000000003</v>
      </c>
      <c r="D1505">
        <f>VLOOKUP($A1505,'Medical Examinations'!$A:$J,COLUMN('Medical Examinations'!C1504),FALSE)</f>
        <v>10.09</v>
      </c>
      <c r="E1505" t="str">
        <f>VLOOKUP($A1505,'Medical Examinations'!$A:$J,COLUMN('Medical Examinations'!D1504),FALSE)</f>
        <v>Yes</v>
      </c>
      <c r="F1505" t="str">
        <f>VLOOKUP($A1505,'Medical Examinations'!$A:$J,COLUMN('Medical Examinations'!E1504),FALSE)</f>
        <v>No</v>
      </c>
      <c r="G1505" t="str">
        <f>VLOOKUP($A1505,'Medical Examinations'!$A:$J,COLUMN('Medical Examinations'!F1504),FALSE)</f>
        <v>No</v>
      </c>
      <c r="H1505">
        <f>VLOOKUP($A1505,'Medical Examinations'!$A:$J,COLUMN('Medical Examinations'!G1504),FALSE)</f>
        <v>0</v>
      </c>
      <c r="I1505" t="str">
        <f>VLOOKUP($A1505,'Medical Examinations'!$A:$J,COLUMN('Medical Examinations'!H1504),FALSE)</f>
        <v>No</v>
      </c>
      <c r="J1505" t="str">
        <f>VLOOKUP($A1505,'Medical Examinations'!$A:$J,COLUMN('Medical Examinations'!I1504),FALSE)</f>
        <v>Obesity</v>
      </c>
      <c r="K1505" t="str">
        <f>VLOOKUP($A1505,'Medical Examinations'!$A:$J,COLUMN('Medical Examinations'!J1504),FALSE)</f>
        <v>Diabetes</v>
      </c>
      <c r="L1505" s="30">
        <f>VLOOKUP($A1505,'Hospitalisation Details'!$A:$K,COLUMN('Hospitalisation Details'!J1504),FALSE)</f>
        <v>29760</v>
      </c>
      <c r="M1505" s="23">
        <f>VLOOKUP($A1505,'Hospitalisation Details'!$A:$K,COLUMN('Hospitalisation Details'!F1504),FALSE)</f>
        <v>6875.96</v>
      </c>
      <c r="N1505" t="str">
        <f>VLOOKUP($A1505,'Hospitalisation Details'!$A:$K,COLUMN('Hospitalisation Details'!G1504),FALSE)</f>
        <v>Tier - 2</v>
      </c>
      <c r="O1505" t="str">
        <f>VLOOKUP($A1505,'Hospitalisation Details'!$A:$K,COLUMN('Hospitalisation Details'!H1504),FALSE)</f>
        <v>Tier - 2</v>
      </c>
      <c r="P1505" t="str">
        <f>VLOOKUP($A1505,'Hospitalisation Details'!$A:$K,COLUMN('Hospitalisation Details'!I1504),FALSE)</f>
        <v>R1011</v>
      </c>
      <c r="Q1505">
        <f>VLOOKUP($A1505,'Hospitalisation Details'!$A:$K,COLUMN('Hospitalisation Details'!K1504),FALSE)</f>
        <v>41</v>
      </c>
      <c r="R1505" t="str" cm="1">
        <f t="array" ref="R1505">_xlfn.IFS(
Q1505&lt;=10,"0-10",
Q1505&lt;=20,"11-20",
Q1505&lt;=30,"21-30",
Q1505&lt;=40,"31-40",
Q1505&lt;=50,"41-50",
Q1505&lt;=60,"51-60",
Q1505&lt;=70,"61-70"
)</f>
        <v>41-50</v>
      </c>
      <c r="S1505" t="str">
        <f t="shared" si="23"/>
        <v>Yes</v>
      </c>
    </row>
    <row r="1506" spans="1:19" ht="15.75" x14ac:dyDescent="0.25">
      <c r="A1506" s="36" t="s">
        <v>1546</v>
      </c>
      <c r="B1506" t="str">
        <f>VLOOKUP(A1506,'Customer Names'!A:E,COLUMN('Customer Names'!D1505),FALSE)</f>
        <v>Mr. Tristan</v>
      </c>
      <c r="C1506">
        <f>VLOOKUP($A1506,'Medical Examinations'!$A:$J,COLUMN('Medical Examinations'!B1505),FALSE)</f>
        <v>18.75</v>
      </c>
      <c r="D1506">
        <f>VLOOKUP($A1506,'Medical Examinations'!$A:$J,COLUMN('Medical Examinations'!C1505),FALSE)</f>
        <v>5.47</v>
      </c>
      <c r="E1506" t="str">
        <f>VLOOKUP($A1506,'Medical Examinations'!$A:$J,COLUMN('Medical Examinations'!D1505),FALSE)</f>
        <v>Yes</v>
      </c>
      <c r="F1506" t="str">
        <f>VLOOKUP($A1506,'Medical Examinations'!$A:$J,COLUMN('Medical Examinations'!E1505),FALSE)</f>
        <v>No</v>
      </c>
      <c r="G1506" t="str">
        <f>VLOOKUP($A1506,'Medical Examinations'!$A:$J,COLUMN('Medical Examinations'!F1505),FALSE)</f>
        <v>Yes</v>
      </c>
      <c r="H1506">
        <f>VLOOKUP($A1506,'Medical Examinations'!$A:$J,COLUMN('Medical Examinations'!G1505),FALSE)</f>
        <v>1</v>
      </c>
      <c r="I1506" t="str">
        <f>VLOOKUP($A1506,'Medical Examinations'!$A:$J,COLUMN('Medical Examinations'!H1505),FALSE)</f>
        <v>No</v>
      </c>
      <c r="J1506" t="str">
        <f>VLOOKUP($A1506,'Medical Examinations'!$A:$J,COLUMN('Medical Examinations'!I1505),FALSE)</f>
        <v>Healthy Weight</v>
      </c>
      <c r="K1506" t="str">
        <f>VLOOKUP($A1506,'Medical Examinations'!$A:$J,COLUMN('Medical Examinations'!J1505),FALSE)</f>
        <v>Normal</v>
      </c>
      <c r="L1506" s="30">
        <f>VLOOKUP($A1506,'Hospitalisation Details'!$A:$K,COLUMN('Hospitalisation Details'!J1505),FALSE)</f>
        <v>25499</v>
      </c>
      <c r="M1506" s="23">
        <f>VLOOKUP($A1506,'Hospitalisation Details'!$A:$K,COLUMN('Hospitalisation Details'!F1505),FALSE)</f>
        <v>6868.39</v>
      </c>
      <c r="N1506" t="str">
        <f>VLOOKUP($A1506,'Hospitalisation Details'!$A:$K,COLUMN('Hospitalisation Details'!G1505),FALSE)</f>
        <v>Tier - 2</v>
      </c>
      <c r="O1506" t="str">
        <f>VLOOKUP($A1506,'Hospitalisation Details'!$A:$K,COLUMN('Hospitalisation Details'!H1505),FALSE)</f>
        <v>Tier - 2</v>
      </c>
      <c r="P1506" t="str">
        <f>VLOOKUP($A1506,'Hospitalisation Details'!$A:$K,COLUMN('Hospitalisation Details'!I1505),FALSE)</f>
        <v>R1013</v>
      </c>
      <c r="Q1506">
        <f>VLOOKUP($A1506,'Hospitalisation Details'!$A:$K,COLUMN('Hospitalisation Details'!K1505),FALSE)</f>
        <v>53</v>
      </c>
      <c r="R1506" t="str" cm="1">
        <f t="array" ref="R1506">_xlfn.IFS(
Q1506&lt;=10,"0-10",
Q1506&lt;=20,"11-20",
Q1506&lt;=30,"21-30",
Q1506&lt;=40,"31-40",
Q1506&lt;=50,"41-50",
Q1506&lt;=60,"51-60",
Q1506&lt;=70,"61-70"
)</f>
        <v>51-60</v>
      </c>
      <c r="S1506" t="str">
        <f t="shared" si="23"/>
        <v>No</v>
      </c>
    </row>
    <row r="1507" spans="1:19" ht="15.75" x14ac:dyDescent="0.25">
      <c r="A1507" s="36" t="s">
        <v>1547</v>
      </c>
      <c r="B1507" t="str">
        <f>VLOOKUP(A1507,'Customer Names'!A:E,COLUMN('Customer Names'!D1506),FALSE)</f>
        <v>Ms. Traci</v>
      </c>
      <c r="C1507">
        <f>VLOOKUP($A1507,'Medical Examinations'!$A:$J,COLUMN('Medical Examinations'!B1506),FALSE)</f>
        <v>22.36</v>
      </c>
      <c r="D1507">
        <f>VLOOKUP($A1507,'Medical Examinations'!$A:$J,COLUMN('Medical Examinations'!C1506),FALSE)</f>
        <v>8.6</v>
      </c>
      <c r="E1507" t="str">
        <f>VLOOKUP($A1507,'Medical Examinations'!$A:$J,COLUMN('Medical Examinations'!D1506),FALSE)</f>
        <v>No</v>
      </c>
      <c r="F1507" t="str">
        <f>VLOOKUP($A1507,'Medical Examinations'!$A:$J,COLUMN('Medical Examinations'!E1506),FALSE)</f>
        <v>No</v>
      </c>
      <c r="G1507" t="str">
        <f>VLOOKUP($A1507,'Medical Examinations'!$A:$J,COLUMN('Medical Examinations'!F1506),FALSE)</f>
        <v>No</v>
      </c>
      <c r="H1507">
        <f>VLOOKUP($A1507,'Medical Examinations'!$A:$J,COLUMN('Medical Examinations'!G1506),FALSE)</f>
        <v>0</v>
      </c>
      <c r="I1507" t="str">
        <f>VLOOKUP($A1507,'Medical Examinations'!$A:$J,COLUMN('Medical Examinations'!H1506),FALSE)</f>
        <v>No</v>
      </c>
      <c r="J1507" t="str">
        <f>VLOOKUP($A1507,'Medical Examinations'!$A:$J,COLUMN('Medical Examinations'!I1506),FALSE)</f>
        <v>Healthy Weight</v>
      </c>
      <c r="K1507" t="str">
        <f>VLOOKUP($A1507,'Medical Examinations'!$A:$J,COLUMN('Medical Examinations'!J1506),FALSE)</f>
        <v>Diabetes</v>
      </c>
      <c r="L1507" s="30">
        <f>VLOOKUP($A1507,'Hospitalisation Details'!$A:$K,COLUMN('Hospitalisation Details'!J1506),FALSE)</f>
        <v>28707</v>
      </c>
      <c r="M1507" s="23">
        <f>VLOOKUP($A1507,'Hospitalisation Details'!$A:$K,COLUMN('Hospitalisation Details'!F1506),FALSE)</f>
        <v>6863.49</v>
      </c>
      <c r="N1507" t="str">
        <f>VLOOKUP($A1507,'Hospitalisation Details'!$A:$K,COLUMN('Hospitalisation Details'!G1506),FALSE)</f>
        <v>Tier - 2</v>
      </c>
      <c r="O1507" t="str">
        <f>VLOOKUP($A1507,'Hospitalisation Details'!$A:$K,COLUMN('Hospitalisation Details'!H1506),FALSE)</f>
        <v>Tier - 1</v>
      </c>
      <c r="P1507" t="str">
        <f>VLOOKUP($A1507,'Hospitalisation Details'!$A:$K,COLUMN('Hospitalisation Details'!I1506),FALSE)</f>
        <v>R1013</v>
      </c>
      <c r="Q1507">
        <f>VLOOKUP($A1507,'Hospitalisation Details'!$A:$K,COLUMN('Hospitalisation Details'!K1506),FALSE)</f>
        <v>44</v>
      </c>
      <c r="R1507" t="str" cm="1">
        <f t="array" ref="R1507">_xlfn.IFS(
Q1507&lt;=10,"0-10",
Q1507&lt;=20,"11-20",
Q1507&lt;=30,"21-30",
Q1507&lt;=40,"31-40",
Q1507&lt;=50,"41-50",
Q1507&lt;=60,"51-60",
Q1507&lt;=70,"61-70"
)</f>
        <v>41-50</v>
      </c>
      <c r="S1507" t="str">
        <f t="shared" si="23"/>
        <v>Yes</v>
      </c>
    </row>
    <row r="1508" spans="1:19" ht="15.75" x14ac:dyDescent="0.25">
      <c r="A1508" s="36" t="s">
        <v>1548</v>
      </c>
      <c r="B1508" t="str">
        <f>VLOOKUP(A1508,'Customer Names'!A:E,COLUMN('Customer Names'!D1507),FALSE)</f>
        <v>Mr. Justin</v>
      </c>
      <c r="C1508">
        <f>VLOOKUP($A1508,'Medical Examinations'!$A:$J,COLUMN('Medical Examinations'!B1507),FALSE)</f>
        <v>23.94</v>
      </c>
      <c r="D1508">
        <f>VLOOKUP($A1508,'Medical Examinations'!$A:$J,COLUMN('Medical Examinations'!C1507),FALSE)</f>
        <v>10.74</v>
      </c>
      <c r="E1508" t="str">
        <f>VLOOKUP($A1508,'Medical Examinations'!$A:$J,COLUMN('Medical Examinations'!D1507),FALSE)</f>
        <v>Yes</v>
      </c>
      <c r="F1508" t="str">
        <f>VLOOKUP($A1508,'Medical Examinations'!$A:$J,COLUMN('Medical Examinations'!E1507),FALSE)</f>
        <v>No</v>
      </c>
      <c r="G1508" t="str">
        <f>VLOOKUP($A1508,'Medical Examinations'!$A:$J,COLUMN('Medical Examinations'!F1507),FALSE)</f>
        <v>No</v>
      </c>
      <c r="H1508">
        <f>VLOOKUP($A1508,'Medical Examinations'!$A:$J,COLUMN('Medical Examinations'!G1507),FALSE)</f>
        <v>0</v>
      </c>
      <c r="I1508" t="str">
        <f>VLOOKUP($A1508,'Medical Examinations'!$A:$J,COLUMN('Medical Examinations'!H1507),FALSE)</f>
        <v>No</v>
      </c>
      <c r="J1508" t="str">
        <f>VLOOKUP($A1508,'Medical Examinations'!$A:$J,COLUMN('Medical Examinations'!I1507),FALSE)</f>
        <v>Healthy Weight</v>
      </c>
      <c r="K1508" t="str">
        <f>VLOOKUP($A1508,'Medical Examinations'!$A:$J,COLUMN('Medical Examinations'!J1507),FALSE)</f>
        <v>Diabetes</v>
      </c>
      <c r="L1508" s="30">
        <f>VLOOKUP($A1508,'Hospitalisation Details'!$A:$K,COLUMN('Hospitalisation Details'!J1507),FALSE)</f>
        <v>29756</v>
      </c>
      <c r="M1508" s="23">
        <f>VLOOKUP($A1508,'Hospitalisation Details'!$A:$K,COLUMN('Hospitalisation Details'!F1507),FALSE)</f>
        <v>6858.48</v>
      </c>
      <c r="N1508" t="str">
        <f>VLOOKUP($A1508,'Hospitalisation Details'!$A:$K,COLUMN('Hospitalisation Details'!G1507),FALSE)</f>
        <v>Tier - 2</v>
      </c>
      <c r="O1508" t="str">
        <f>VLOOKUP($A1508,'Hospitalisation Details'!$A:$K,COLUMN('Hospitalisation Details'!H1507),FALSE)</f>
        <v>Tier - 2</v>
      </c>
      <c r="P1508" t="str">
        <f>VLOOKUP($A1508,'Hospitalisation Details'!$A:$K,COLUMN('Hospitalisation Details'!I1507),FALSE)</f>
        <v>R1019</v>
      </c>
      <c r="Q1508">
        <f>VLOOKUP($A1508,'Hospitalisation Details'!$A:$K,COLUMN('Hospitalisation Details'!K1507),FALSE)</f>
        <v>41</v>
      </c>
      <c r="R1508" t="str" cm="1">
        <f t="array" ref="R1508">_xlfn.IFS(
Q1508&lt;=10,"0-10",
Q1508&lt;=20,"11-20",
Q1508&lt;=30,"21-30",
Q1508&lt;=40,"31-40",
Q1508&lt;=50,"41-50",
Q1508&lt;=60,"51-60",
Q1508&lt;=70,"61-70"
)</f>
        <v>41-50</v>
      </c>
      <c r="S1508" t="str">
        <f t="shared" si="23"/>
        <v>Yes</v>
      </c>
    </row>
    <row r="1509" spans="1:19" ht="15.75" x14ac:dyDescent="0.25">
      <c r="A1509" s="36" t="s">
        <v>1549</v>
      </c>
      <c r="B1509" t="str">
        <f>VLOOKUP(A1509,'Customer Names'!A:E,COLUMN('Customer Names'!D1508),FALSE)</f>
        <v>Mr. Logan</v>
      </c>
      <c r="C1509">
        <f>VLOOKUP($A1509,'Medical Examinations'!$A:$J,COLUMN('Medical Examinations'!B1508),FALSE)</f>
        <v>30.1</v>
      </c>
      <c r="D1509">
        <f>VLOOKUP($A1509,'Medical Examinations'!$A:$J,COLUMN('Medical Examinations'!C1508),FALSE)</f>
        <v>4.3899999999999997</v>
      </c>
      <c r="E1509" t="str">
        <f>VLOOKUP($A1509,'Medical Examinations'!$A:$J,COLUMN('Medical Examinations'!D1508),FALSE)</f>
        <v>No</v>
      </c>
      <c r="F1509" t="str">
        <f>VLOOKUP($A1509,'Medical Examinations'!$A:$J,COLUMN('Medical Examinations'!E1508),FALSE)</f>
        <v>No</v>
      </c>
      <c r="G1509" t="str">
        <f>VLOOKUP($A1509,'Medical Examinations'!$A:$J,COLUMN('Medical Examinations'!F1508),FALSE)</f>
        <v>Yes</v>
      </c>
      <c r="H1509">
        <f>VLOOKUP($A1509,'Medical Examinations'!$A:$J,COLUMN('Medical Examinations'!G1508),FALSE)</f>
        <v>1</v>
      </c>
      <c r="I1509" t="str">
        <f>VLOOKUP($A1509,'Medical Examinations'!$A:$J,COLUMN('Medical Examinations'!H1508),FALSE)</f>
        <v>No</v>
      </c>
      <c r="J1509" t="str">
        <f>VLOOKUP($A1509,'Medical Examinations'!$A:$J,COLUMN('Medical Examinations'!I1508),FALSE)</f>
        <v>Obesity</v>
      </c>
      <c r="K1509" t="str">
        <f>VLOOKUP($A1509,'Medical Examinations'!$A:$J,COLUMN('Medical Examinations'!J1508),FALSE)</f>
        <v>Normal</v>
      </c>
      <c r="L1509" s="30">
        <f>VLOOKUP($A1509,'Hospitalisation Details'!$A:$K,COLUMN('Hospitalisation Details'!J1508),FALSE)</f>
        <v>29163</v>
      </c>
      <c r="M1509" s="23">
        <f>VLOOKUP($A1509,'Hospitalisation Details'!$A:$K,COLUMN('Hospitalisation Details'!F1508),FALSE)</f>
        <v>6849.03</v>
      </c>
      <c r="N1509" t="str">
        <f>VLOOKUP($A1509,'Hospitalisation Details'!$A:$K,COLUMN('Hospitalisation Details'!G1508),FALSE)</f>
        <v>Tier - 2</v>
      </c>
      <c r="O1509" t="str">
        <f>VLOOKUP($A1509,'Hospitalisation Details'!$A:$K,COLUMN('Hospitalisation Details'!H1508),FALSE)</f>
        <v>Tier - 2</v>
      </c>
      <c r="P1509" t="str">
        <f>VLOOKUP($A1509,'Hospitalisation Details'!$A:$K,COLUMN('Hospitalisation Details'!I1508),FALSE)</f>
        <v>R1011</v>
      </c>
      <c r="Q1509">
        <f>VLOOKUP($A1509,'Hospitalisation Details'!$A:$K,COLUMN('Hospitalisation Details'!K1508),FALSE)</f>
        <v>43</v>
      </c>
      <c r="R1509" t="str" cm="1">
        <f t="array" ref="R1509">_xlfn.IFS(
Q1509&lt;=10,"0-10",
Q1509&lt;=20,"11-20",
Q1509&lt;=30,"21-30",
Q1509&lt;=40,"31-40",
Q1509&lt;=50,"41-50",
Q1509&lt;=60,"51-60",
Q1509&lt;=70,"61-70"
)</f>
        <v>41-50</v>
      </c>
      <c r="S1509" t="str">
        <f t="shared" si="23"/>
        <v>No</v>
      </c>
    </row>
    <row r="1510" spans="1:19" ht="15.75" x14ac:dyDescent="0.25">
      <c r="A1510" s="36" t="s">
        <v>1550</v>
      </c>
      <c r="B1510" t="str">
        <f>VLOOKUP(A1510,'Customer Names'!A:E,COLUMN('Customer Names'!D1509),FALSE)</f>
        <v>Mr. Sebastien</v>
      </c>
      <c r="C1510">
        <f>VLOOKUP($A1510,'Medical Examinations'!$A:$J,COLUMN('Medical Examinations'!B1509),FALSE)</f>
        <v>21.93</v>
      </c>
      <c r="D1510">
        <f>VLOOKUP($A1510,'Medical Examinations'!$A:$J,COLUMN('Medical Examinations'!C1509),FALSE)</f>
        <v>6.3</v>
      </c>
      <c r="E1510" t="str">
        <f>VLOOKUP($A1510,'Medical Examinations'!$A:$J,COLUMN('Medical Examinations'!D1509),FALSE)</f>
        <v>No</v>
      </c>
      <c r="F1510" t="str">
        <f>VLOOKUP($A1510,'Medical Examinations'!$A:$J,COLUMN('Medical Examinations'!E1509),FALSE)</f>
        <v>No</v>
      </c>
      <c r="G1510" t="str">
        <f>VLOOKUP($A1510,'Medical Examinations'!$A:$J,COLUMN('Medical Examinations'!F1509),FALSE)</f>
        <v>No</v>
      </c>
      <c r="H1510">
        <f>VLOOKUP($A1510,'Medical Examinations'!$A:$J,COLUMN('Medical Examinations'!G1509),FALSE)</f>
        <v>0</v>
      </c>
      <c r="I1510" t="str">
        <f>VLOOKUP($A1510,'Medical Examinations'!$A:$J,COLUMN('Medical Examinations'!H1509),FALSE)</f>
        <v>No</v>
      </c>
      <c r="J1510" t="str">
        <f>VLOOKUP($A1510,'Medical Examinations'!$A:$J,COLUMN('Medical Examinations'!I1509),FALSE)</f>
        <v>Healthy Weight</v>
      </c>
      <c r="K1510" t="str">
        <f>VLOOKUP($A1510,'Medical Examinations'!$A:$J,COLUMN('Medical Examinations'!J1509),FALSE)</f>
        <v>Prediabetes</v>
      </c>
      <c r="L1510" s="30">
        <f>VLOOKUP($A1510,'Hospitalisation Details'!$A:$K,COLUMN('Hospitalisation Details'!J1509),FALSE)</f>
        <v>28291</v>
      </c>
      <c r="M1510" s="23">
        <f>VLOOKUP($A1510,'Hospitalisation Details'!$A:$K,COLUMN('Hospitalisation Details'!F1509),FALSE)</f>
        <v>6843.17</v>
      </c>
      <c r="N1510" t="str">
        <f>VLOOKUP($A1510,'Hospitalisation Details'!$A:$K,COLUMN('Hospitalisation Details'!G1509),FALSE)</f>
        <v>Tier - 2</v>
      </c>
      <c r="O1510" t="str">
        <f>VLOOKUP($A1510,'Hospitalisation Details'!$A:$K,COLUMN('Hospitalisation Details'!H1509),FALSE)</f>
        <v>Tier - 1</v>
      </c>
      <c r="P1510" t="str">
        <f>VLOOKUP($A1510,'Hospitalisation Details'!$A:$K,COLUMN('Hospitalisation Details'!I1509),FALSE)</f>
        <v>R1013</v>
      </c>
      <c r="Q1510">
        <f>VLOOKUP($A1510,'Hospitalisation Details'!$A:$K,COLUMN('Hospitalisation Details'!K1509),FALSE)</f>
        <v>45</v>
      </c>
      <c r="R1510" t="str" cm="1">
        <f t="array" ref="R1510">_xlfn.IFS(
Q1510&lt;=10,"0-10",
Q1510&lt;=20,"11-20",
Q1510&lt;=30,"21-30",
Q1510&lt;=40,"31-40",
Q1510&lt;=50,"41-50",
Q1510&lt;=60,"51-60",
Q1510&lt;=70,"61-70"
)</f>
        <v>41-50</v>
      </c>
      <c r="S1510" t="str">
        <f t="shared" si="23"/>
        <v>Yes</v>
      </c>
    </row>
    <row r="1511" spans="1:19" ht="15.75" x14ac:dyDescent="0.25">
      <c r="A1511" s="36" t="s">
        <v>1551</v>
      </c>
      <c r="B1511" t="str">
        <f>VLOOKUP(A1511,'Customer Names'!A:E,COLUMN('Customer Names'!D1510),FALSE)</f>
        <v>Ms. Tiffany</v>
      </c>
      <c r="C1511">
        <f>VLOOKUP($A1511,'Medical Examinations'!$A:$J,COLUMN('Medical Examinations'!B1510),FALSE)</f>
        <v>39.75</v>
      </c>
      <c r="D1511">
        <f>VLOOKUP($A1511,'Medical Examinations'!$A:$J,COLUMN('Medical Examinations'!C1510),FALSE)</f>
        <v>5.41</v>
      </c>
      <c r="E1511" t="str">
        <f>VLOOKUP($A1511,'Medical Examinations'!$A:$J,COLUMN('Medical Examinations'!D1510),FALSE)</f>
        <v>No</v>
      </c>
      <c r="F1511" t="str">
        <f>VLOOKUP($A1511,'Medical Examinations'!$A:$J,COLUMN('Medical Examinations'!E1510),FALSE)</f>
        <v>Yes</v>
      </c>
      <c r="G1511" t="str">
        <f>VLOOKUP($A1511,'Medical Examinations'!$A:$J,COLUMN('Medical Examinations'!F1510),FALSE)</f>
        <v>No</v>
      </c>
      <c r="H1511">
        <f>VLOOKUP($A1511,'Medical Examinations'!$A:$J,COLUMN('Medical Examinations'!G1510),FALSE)</f>
        <v>1</v>
      </c>
      <c r="I1511" t="str">
        <f>VLOOKUP($A1511,'Medical Examinations'!$A:$J,COLUMN('Medical Examinations'!H1510),FALSE)</f>
        <v>No</v>
      </c>
      <c r="J1511" t="str">
        <f>VLOOKUP($A1511,'Medical Examinations'!$A:$J,COLUMN('Medical Examinations'!I1510),FALSE)</f>
        <v>Obesity</v>
      </c>
      <c r="K1511" t="str">
        <f>VLOOKUP($A1511,'Medical Examinations'!$A:$J,COLUMN('Medical Examinations'!J1510),FALSE)</f>
        <v>Normal</v>
      </c>
      <c r="L1511" s="30">
        <f>VLOOKUP($A1511,'Hospitalisation Details'!$A:$K,COLUMN('Hospitalisation Details'!J1510),FALSE)</f>
        <v>36860</v>
      </c>
      <c r="M1511" s="23">
        <f>VLOOKUP($A1511,'Hospitalisation Details'!$A:$K,COLUMN('Hospitalisation Details'!F1510),FALSE)</f>
        <v>6842.28</v>
      </c>
      <c r="N1511" t="str">
        <f>VLOOKUP($A1511,'Hospitalisation Details'!$A:$K,COLUMN('Hospitalisation Details'!G1510),FALSE)</f>
        <v>Tier - 2</v>
      </c>
      <c r="O1511" t="str">
        <f>VLOOKUP($A1511,'Hospitalisation Details'!$A:$K,COLUMN('Hospitalisation Details'!H1510),FALSE)</f>
        <v>Tier - 1</v>
      </c>
      <c r="P1511" t="str">
        <f>VLOOKUP($A1511,'Hospitalisation Details'!$A:$K,COLUMN('Hospitalisation Details'!I1510),FALSE)</f>
        <v>R1012</v>
      </c>
      <c r="Q1511">
        <f>VLOOKUP($A1511,'Hospitalisation Details'!$A:$K,COLUMN('Hospitalisation Details'!K1510),FALSE)</f>
        <v>22</v>
      </c>
      <c r="R1511" t="str" cm="1">
        <f t="array" ref="R1511">_xlfn.IFS(
Q1511&lt;=10,"0-10",
Q1511&lt;=20,"11-20",
Q1511&lt;=30,"21-30",
Q1511&lt;=40,"31-40",
Q1511&lt;=50,"41-50",
Q1511&lt;=60,"51-60",
Q1511&lt;=70,"61-70"
)</f>
        <v>21-30</v>
      </c>
      <c r="S1511" t="str">
        <f t="shared" si="23"/>
        <v>No</v>
      </c>
    </row>
    <row r="1512" spans="1:19" ht="15.75" x14ac:dyDescent="0.25">
      <c r="A1512" s="36" t="s">
        <v>1552</v>
      </c>
      <c r="B1512" t="str">
        <f>VLOOKUP(A1512,'Customer Names'!A:E,COLUMN('Customer Names'!D1511),FALSE)</f>
        <v>Mr. Matthew</v>
      </c>
      <c r="C1512">
        <f>VLOOKUP($A1512,'Medical Examinations'!$A:$J,COLUMN('Medical Examinations'!B1511),FALSE)</f>
        <v>26.03</v>
      </c>
      <c r="D1512">
        <f>VLOOKUP($A1512,'Medical Examinations'!$A:$J,COLUMN('Medical Examinations'!C1511),FALSE)</f>
        <v>4.47</v>
      </c>
      <c r="E1512" t="str">
        <f>VLOOKUP($A1512,'Medical Examinations'!$A:$J,COLUMN('Medical Examinations'!D1511),FALSE)</f>
        <v>No</v>
      </c>
      <c r="F1512" t="str">
        <f>VLOOKUP($A1512,'Medical Examinations'!$A:$J,COLUMN('Medical Examinations'!E1511),FALSE)</f>
        <v>No</v>
      </c>
      <c r="G1512" t="str">
        <f>VLOOKUP($A1512,'Medical Examinations'!$A:$J,COLUMN('Medical Examinations'!F1511),FALSE)</f>
        <v>Yes</v>
      </c>
      <c r="H1512">
        <f>VLOOKUP($A1512,'Medical Examinations'!$A:$J,COLUMN('Medical Examinations'!G1511),FALSE)</f>
        <v>1</v>
      </c>
      <c r="I1512" t="str">
        <f>VLOOKUP($A1512,'Medical Examinations'!$A:$J,COLUMN('Medical Examinations'!H1511),FALSE)</f>
        <v>No</v>
      </c>
      <c r="J1512" t="str">
        <f>VLOOKUP($A1512,'Medical Examinations'!$A:$J,COLUMN('Medical Examinations'!I1511),FALSE)</f>
        <v>Overweight</v>
      </c>
      <c r="K1512" t="str">
        <f>VLOOKUP($A1512,'Medical Examinations'!$A:$J,COLUMN('Medical Examinations'!J1511),FALSE)</f>
        <v>Normal</v>
      </c>
      <c r="L1512" s="30">
        <f>VLOOKUP($A1512,'Hospitalisation Details'!$A:$K,COLUMN('Hospitalisation Details'!J1511),FALSE)</f>
        <v>29051</v>
      </c>
      <c r="M1512" s="23">
        <f>VLOOKUP($A1512,'Hospitalisation Details'!$A:$K,COLUMN('Hospitalisation Details'!F1511),FALSE)</f>
        <v>6837.37</v>
      </c>
      <c r="N1512" t="str">
        <f>VLOOKUP($A1512,'Hospitalisation Details'!$A:$K,COLUMN('Hospitalisation Details'!G1511),FALSE)</f>
        <v>Tier - 3</v>
      </c>
      <c r="O1512" t="str">
        <f>VLOOKUP($A1512,'Hospitalisation Details'!$A:$K,COLUMN('Hospitalisation Details'!H1511),FALSE)</f>
        <v>Tier - 1</v>
      </c>
      <c r="P1512" t="str">
        <f>VLOOKUP($A1512,'Hospitalisation Details'!$A:$K,COLUMN('Hospitalisation Details'!I1511),FALSE)</f>
        <v>R1016</v>
      </c>
      <c r="Q1512">
        <f>VLOOKUP($A1512,'Hospitalisation Details'!$A:$K,COLUMN('Hospitalisation Details'!K1511),FALSE)</f>
        <v>43</v>
      </c>
      <c r="R1512" t="str" cm="1">
        <f t="array" ref="R1512">_xlfn.IFS(
Q1512&lt;=10,"0-10",
Q1512&lt;=20,"11-20",
Q1512&lt;=30,"21-30",
Q1512&lt;=40,"31-40",
Q1512&lt;=50,"41-50",
Q1512&lt;=60,"51-60",
Q1512&lt;=70,"61-70"
)</f>
        <v>41-50</v>
      </c>
      <c r="S1512" t="str">
        <f t="shared" si="23"/>
        <v>No</v>
      </c>
    </row>
    <row r="1513" spans="1:19" ht="15.75" x14ac:dyDescent="0.25">
      <c r="A1513" s="36" t="s">
        <v>1553</v>
      </c>
      <c r="B1513" t="str">
        <f>VLOOKUP(A1513,'Customer Names'!A:E,COLUMN('Customer Names'!D1512),FALSE)</f>
        <v>Mr. Luke</v>
      </c>
      <c r="C1513">
        <f>VLOOKUP($A1513,'Medical Examinations'!$A:$J,COLUMN('Medical Examinations'!B1512),FALSE)</f>
        <v>34.51</v>
      </c>
      <c r="D1513">
        <f>VLOOKUP($A1513,'Medical Examinations'!$A:$J,COLUMN('Medical Examinations'!C1512),FALSE)</f>
        <v>6.26</v>
      </c>
      <c r="E1513" t="str">
        <f>VLOOKUP($A1513,'Medical Examinations'!$A:$J,COLUMN('Medical Examinations'!D1512),FALSE)</f>
        <v>No</v>
      </c>
      <c r="F1513" t="str">
        <f>VLOOKUP($A1513,'Medical Examinations'!$A:$J,COLUMN('Medical Examinations'!E1512),FALSE)</f>
        <v>No</v>
      </c>
      <c r="G1513" t="str">
        <f>VLOOKUP($A1513,'Medical Examinations'!$A:$J,COLUMN('Medical Examinations'!F1512),FALSE)</f>
        <v>No</v>
      </c>
      <c r="H1513">
        <f>VLOOKUP($A1513,'Medical Examinations'!$A:$J,COLUMN('Medical Examinations'!G1512),FALSE)</f>
        <v>0</v>
      </c>
      <c r="I1513" t="str">
        <f>VLOOKUP($A1513,'Medical Examinations'!$A:$J,COLUMN('Medical Examinations'!H1512),FALSE)</f>
        <v>No</v>
      </c>
      <c r="J1513" t="str">
        <f>VLOOKUP($A1513,'Medical Examinations'!$A:$J,COLUMN('Medical Examinations'!I1512),FALSE)</f>
        <v>Obesity</v>
      </c>
      <c r="K1513" t="str">
        <f>VLOOKUP($A1513,'Medical Examinations'!$A:$J,COLUMN('Medical Examinations'!J1512),FALSE)</f>
        <v>Prediabetes</v>
      </c>
      <c r="L1513" s="30">
        <f>VLOOKUP($A1513,'Hospitalisation Details'!$A:$K,COLUMN('Hospitalisation Details'!J1512),FALSE)</f>
        <v>34523</v>
      </c>
      <c r="M1513" s="23">
        <f>VLOOKUP($A1513,'Hospitalisation Details'!$A:$K,COLUMN('Hospitalisation Details'!F1512),FALSE)</f>
        <v>6827.69</v>
      </c>
      <c r="N1513" t="str">
        <f>VLOOKUP($A1513,'Hospitalisation Details'!$A:$K,COLUMN('Hospitalisation Details'!G1512),FALSE)</f>
        <v>Tier - 2</v>
      </c>
      <c r="O1513" t="str">
        <f>VLOOKUP($A1513,'Hospitalisation Details'!$A:$K,COLUMN('Hospitalisation Details'!H1512),FALSE)</f>
        <v>Tier - 2</v>
      </c>
      <c r="P1513" t="str">
        <f>VLOOKUP($A1513,'Hospitalisation Details'!$A:$K,COLUMN('Hospitalisation Details'!I1512),FALSE)</f>
        <v>R1021</v>
      </c>
      <c r="Q1513">
        <f>VLOOKUP($A1513,'Hospitalisation Details'!$A:$K,COLUMN('Hospitalisation Details'!K1512),FALSE)</f>
        <v>28</v>
      </c>
      <c r="R1513" t="str" cm="1">
        <f t="array" ref="R1513">_xlfn.IFS(
Q1513&lt;=10,"0-10",
Q1513&lt;=20,"11-20",
Q1513&lt;=30,"21-30",
Q1513&lt;=40,"31-40",
Q1513&lt;=50,"41-50",
Q1513&lt;=60,"51-60",
Q1513&lt;=70,"61-70"
)</f>
        <v>21-30</v>
      </c>
      <c r="S1513" t="str">
        <f t="shared" si="23"/>
        <v>Yes</v>
      </c>
    </row>
    <row r="1514" spans="1:19" ht="15.75" x14ac:dyDescent="0.25">
      <c r="A1514" s="36" t="s">
        <v>1554</v>
      </c>
      <c r="B1514" t="str">
        <f>VLOOKUP(A1514,'Customer Names'!A:E,COLUMN('Customer Names'!D1513),FALSE)</f>
        <v>Ms. Leigh</v>
      </c>
      <c r="C1514">
        <f>VLOOKUP($A1514,'Medical Examinations'!$A:$J,COLUMN('Medical Examinations'!B1513),FALSE)</f>
        <v>19.32</v>
      </c>
      <c r="D1514">
        <f>VLOOKUP($A1514,'Medical Examinations'!$A:$J,COLUMN('Medical Examinations'!C1513),FALSE)</f>
        <v>11.58</v>
      </c>
      <c r="E1514" t="str">
        <f>VLOOKUP($A1514,'Medical Examinations'!$A:$J,COLUMN('Medical Examinations'!D1513),FALSE)</f>
        <v>Yes</v>
      </c>
      <c r="F1514" t="str">
        <f>VLOOKUP($A1514,'Medical Examinations'!$A:$J,COLUMN('Medical Examinations'!E1513),FALSE)</f>
        <v>No</v>
      </c>
      <c r="G1514" t="str">
        <f>VLOOKUP($A1514,'Medical Examinations'!$A:$J,COLUMN('Medical Examinations'!F1513),FALSE)</f>
        <v>No</v>
      </c>
      <c r="H1514">
        <f>VLOOKUP($A1514,'Medical Examinations'!$A:$J,COLUMN('Medical Examinations'!G1513),FALSE)</f>
        <v>1</v>
      </c>
      <c r="I1514" t="str">
        <f>VLOOKUP($A1514,'Medical Examinations'!$A:$J,COLUMN('Medical Examinations'!H1513),FALSE)</f>
        <v>No</v>
      </c>
      <c r="J1514" t="str">
        <f>VLOOKUP($A1514,'Medical Examinations'!$A:$J,COLUMN('Medical Examinations'!I1513),FALSE)</f>
        <v>Healthy Weight</v>
      </c>
      <c r="K1514" t="str">
        <f>VLOOKUP($A1514,'Medical Examinations'!$A:$J,COLUMN('Medical Examinations'!J1513),FALSE)</f>
        <v>Diabetes</v>
      </c>
      <c r="L1514" s="30">
        <f>VLOOKUP($A1514,'Hospitalisation Details'!$A:$K,COLUMN('Hospitalisation Details'!J1513),FALSE)</f>
        <v>27623</v>
      </c>
      <c r="M1514" s="23">
        <f>VLOOKUP($A1514,'Hospitalisation Details'!$A:$K,COLUMN('Hospitalisation Details'!F1513),FALSE)</f>
        <v>6809.46</v>
      </c>
      <c r="N1514" t="str">
        <f>VLOOKUP($A1514,'Hospitalisation Details'!$A:$K,COLUMN('Hospitalisation Details'!G1513),FALSE)</f>
        <v>Tier - 2</v>
      </c>
      <c r="O1514" t="str">
        <f>VLOOKUP($A1514,'Hospitalisation Details'!$A:$K,COLUMN('Hospitalisation Details'!H1513),FALSE)</f>
        <v>Tier - 1</v>
      </c>
      <c r="P1514" t="str">
        <f>VLOOKUP($A1514,'Hospitalisation Details'!$A:$K,COLUMN('Hospitalisation Details'!I1513),FALSE)</f>
        <v>R1012</v>
      </c>
      <c r="Q1514">
        <f>VLOOKUP($A1514,'Hospitalisation Details'!$A:$K,COLUMN('Hospitalisation Details'!K1513),FALSE)</f>
        <v>47</v>
      </c>
      <c r="R1514" t="str" cm="1">
        <f t="array" ref="R1514">_xlfn.IFS(
Q1514&lt;=10,"0-10",
Q1514&lt;=20,"11-20",
Q1514&lt;=30,"21-30",
Q1514&lt;=40,"31-40",
Q1514&lt;=50,"41-50",
Q1514&lt;=60,"51-60",
Q1514&lt;=70,"61-70"
)</f>
        <v>41-50</v>
      </c>
      <c r="S1514" t="str">
        <f t="shared" si="23"/>
        <v>Yes</v>
      </c>
    </row>
    <row r="1515" spans="1:19" ht="15.75" x14ac:dyDescent="0.25">
      <c r="A1515" s="36" t="s">
        <v>1555</v>
      </c>
      <c r="B1515" t="str">
        <f>VLOOKUP(A1515,'Customer Names'!A:E,COLUMN('Customer Names'!D1514),FALSE)</f>
        <v>Mr. Yosuke</v>
      </c>
      <c r="C1515">
        <f>VLOOKUP($A1515,'Medical Examinations'!$A:$J,COLUMN('Medical Examinations'!B1514),FALSE)</f>
        <v>28.5</v>
      </c>
      <c r="D1515">
        <f>VLOOKUP($A1515,'Medical Examinations'!$A:$J,COLUMN('Medical Examinations'!C1514),FALSE)</f>
        <v>4.3600000000000003</v>
      </c>
      <c r="E1515" t="str">
        <f>VLOOKUP($A1515,'Medical Examinations'!$A:$J,COLUMN('Medical Examinations'!D1514),FALSE)</f>
        <v>No</v>
      </c>
      <c r="F1515" t="str">
        <f>VLOOKUP($A1515,'Medical Examinations'!$A:$J,COLUMN('Medical Examinations'!E1514),FALSE)</f>
        <v>No</v>
      </c>
      <c r="G1515" t="str">
        <f>VLOOKUP($A1515,'Medical Examinations'!$A:$J,COLUMN('Medical Examinations'!F1514),FALSE)</f>
        <v>No</v>
      </c>
      <c r="H1515">
        <f>VLOOKUP($A1515,'Medical Examinations'!$A:$J,COLUMN('Medical Examinations'!G1514),FALSE)</f>
        <v>0</v>
      </c>
      <c r="I1515" t="str">
        <f>VLOOKUP($A1515,'Medical Examinations'!$A:$J,COLUMN('Medical Examinations'!H1514),FALSE)</f>
        <v>No</v>
      </c>
      <c r="J1515" t="str">
        <f>VLOOKUP($A1515,'Medical Examinations'!$A:$J,COLUMN('Medical Examinations'!I1514),FALSE)</f>
        <v>Overweight</v>
      </c>
      <c r="K1515" t="str">
        <f>VLOOKUP($A1515,'Medical Examinations'!$A:$J,COLUMN('Medical Examinations'!J1514),FALSE)</f>
        <v>Normal</v>
      </c>
      <c r="L1515" s="30">
        <f>VLOOKUP($A1515,'Hospitalisation Details'!$A:$K,COLUMN('Hospitalisation Details'!J1514),FALSE)</f>
        <v>33418</v>
      </c>
      <c r="M1515" s="23">
        <f>VLOOKUP($A1515,'Hospitalisation Details'!$A:$K,COLUMN('Hospitalisation Details'!F1514),FALSE)</f>
        <v>6799.46</v>
      </c>
      <c r="N1515" t="str">
        <f>VLOOKUP($A1515,'Hospitalisation Details'!$A:$K,COLUMN('Hospitalisation Details'!G1514),FALSE)</f>
        <v>Tier - 1</v>
      </c>
      <c r="O1515" t="str">
        <f>VLOOKUP($A1515,'Hospitalisation Details'!$A:$K,COLUMN('Hospitalisation Details'!H1514),FALSE)</f>
        <v>Tier - 2</v>
      </c>
      <c r="P1515" t="str">
        <f>VLOOKUP($A1515,'Hospitalisation Details'!$A:$K,COLUMN('Hospitalisation Details'!I1514),FALSE)</f>
        <v>R1014</v>
      </c>
      <c r="Q1515">
        <f>VLOOKUP($A1515,'Hospitalisation Details'!$A:$K,COLUMN('Hospitalisation Details'!K1514),FALSE)</f>
        <v>31</v>
      </c>
      <c r="R1515" t="str" cm="1">
        <f t="array" ref="R1515">_xlfn.IFS(
Q1515&lt;=10,"0-10",
Q1515&lt;=20,"11-20",
Q1515&lt;=30,"21-30",
Q1515&lt;=40,"31-40",
Q1515&lt;=50,"41-50",
Q1515&lt;=60,"51-60",
Q1515&lt;=70,"61-70"
)</f>
        <v>31-40</v>
      </c>
      <c r="S1515" t="str">
        <f t="shared" si="23"/>
        <v>No</v>
      </c>
    </row>
    <row r="1516" spans="1:19" ht="15.75" x14ac:dyDescent="0.25">
      <c r="A1516" s="36" t="s">
        <v>1556</v>
      </c>
      <c r="B1516" t="str">
        <f>VLOOKUP(A1516,'Customer Names'!A:E,COLUMN('Customer Names'!D1515),FALSE)</f>
        <v>Mr. Matthew</v>
      </c>
      <c r="C1516">
        <f>VLOOKUP($A1516,'Medical Examinations'!$A:$J,COLUMN('Medical Examinations'!B1515),FALSE)</f>
        <v>30.875</v>
      </c>
      <c r="D1516">
        <f>VLOOKUP($A1516,'Medical Examinations'!$A:$J,COLUMN('Medical Examinations'!C1515),FALSE)</f>
        <v>4.1399999999999997</v>
      </c>
      <c r="E1516" t="str">
        <f>VLOOKUP($A1516,'Medical Examinations'!$A:$J,COLUMN('Medical Examinations'!D1515),FALSE)</f>
        <v>Yes</v>
      </c>
      <c r="F1516" t="str">
        <f>VLOOKUP($A1516,'Medical Examinations'!$A:$J,COLUMN('Medical Examinations'!E1515),FALSE)</f>
        <v>No</v>
      </c>
      <c r="G1516" t="str">
        <f>VLOOKUP($A1516,'Medical Examinations'!$A:$J,COLUMN('Medical Examinations'!F1515),FALSE)</f>
        <v>No</v>
      </c>
      <c r="H1516">
        <f>VLOOKUP($A1516,'Medical Examinations'!$A:$J,COLUMN('Medical Examinations'!G1515),FALSE)</f>
        <v>0</v>
      </c>
      <c r="I1516" t="str">
        <f>VLOOKUP($A1516,'Medical Examinations'!$A:$J,COLUMN('Medical Examinations'!H1515),FALSE)</f>
        <v>No</v>
      </c>
      <c r="J1516" t="str">
        <f>VLOOKUP($A1516,'Medical Examinations'!$A:$J,COLUMN('Medical Examinations'!I1515),FALSE)</f>
        <v>Obesity</v>
      </c>
      <c r="K1516" t="str">
        <f>VLOOKUP($A1516,'Medical Examinations'!$A:$J,COLUMN('Medical Examinations'!J1515),FALSE)</f>
        <v>Normal</v>
      </c>
      <c r="L1516" s="30">
        <f>VLOOKUP($A1516,'Hospitalisation Details'!$A:$K,COLUMN('Hospitalisation Details'!J1515),FALSE)</f>
        <v>31405</v>
      </c>
      <c r="M1516" s="23">
        <f>VLOOKUP($A1516,'Hospitalisation Details'!$A:$K,COLUMN('Hospitalisation Details'!F1515),FALSE)</f>
        <v>6796.86</v>
      </c>
      <c r="N1516" t="str">
        <f>VLOOKUP($A1516,'Hospitalisation Details'!$A:$K,COLUMN('Hospitalisation Details'!G1515),FALSE)</f>
        <v>Tier - 3</v>
      </c>
      <c r="O1516" t="str">
        <f>VLOOKUP($A1516,'Hospitalisation Details'!$A:$K,COLUMN('Hospitalisation Details'!H1515),FALSE)</f>
        <v>Tier - 3</v>
      </c>
      <c r="P1516" t="str">
        <f>VLOOKUP($A1516,'Hospitalisation Details'!$A:$K,COLUMN('Hospitalisation Details'!I1515),FALSE)</f>
        <v>R1012</v>
      </c>
      <c r="Q1516">
        <f>VLOOKUP($A1516,'Hospitalisation Details'!$A:$K,COLUMN('Hospitalisation Details'!K1515),FALSE)</f>
        <v>37</v>
      </c>
      <c r="R1516" t="str" cm="1">
        <f t="array" ref="R1516">_xlfn.IFS(
Q1516&lt;=10,"0-10",
Q1516&lt;=20,"11-20",
Q1516&lt;=30,"21-30",
Q1516&lt;=40,"31-40",
Q1516&lt;=50,"41-50",
Q1516&lt;=60,"51-60",
Q1516&lt;=70,"61-70"
)</f>
        <v>31-40</v>
      </c>
      <c r="S1516" t="str">
        <f t="shared" si="23"/>
        <v>No</v>
      </c>
    </row>
    <row r="1517" spans="1:19" ht="15.75" x14ac:dyDescent="0.25">
      <c r="A1517" s="36" t="s">
        <v>1557</v>
      </c>
      <c r="B1517" t="str">
        <f>VLOOKUP(A1517,'Customer Names'!A:E,COLUMN('Customer Names'!D1516),FALSE)</f>
        <v>Mr. Jacob</v>
      </c>
      <c r="C1517">
        <f>VLOOKUP($A1517,'Medical Examinations'!$A:$J,COLUMN('Medical Examinations'!B1516),FALSE)</f>
        <v>24.02</v>
      </c>
      <c r="D1517">
        <f>VLOOKUP($A1517,'Medical Examinations'!$A:$J,COLUMN('Medical Examinations'!C1516),FALSE)</f>
        <v>4.38</v>
      </c>
      <c r="E1517" t="str">
        <f>VLOOKUP($A1517,'Medical Examinations'!$A:$J,COLUMN('Medical Examinations'!D1516),FALSE)</f>
        <v>No</v>
      </c>
      <c r="F1517" t="str">
        <f>VLOOKUP($A1517,'Medical Examinations'!$A:$J,COLUMN('Medical Examinations'!E1516),FALSE)</f>
        <v>No</v>
      </c>
      <c r="G1517" t="str">
        <f>VLOOKUP($A1517,'Medical Examinations'!$A:$J,COLUMN('Medical Examinations'!F1516),FALSE)</f>
        <v>No</v>
      </c>
      <c r="H1517">
        <f>VLOOKUP($A1517,'Medical Examinations'!$A:$J,COLUMN('Medical Examinations'!G1516),FALSE)</f>
        <v>0</v>
      </c>
      <c r="I1517" t="str">
        <f>VLOOKUP($A1517,'Medical Examinations'!$A:$J,COLUMN('Medical Examinations'!H1516),FALSE)</f>
        <v>No</v>
      </c>
      <c r="J1517" t="str">
        <f>VLOOKUP($A1517,'Medical Examinations'!$A:$J,COLUMN('Medical Examinations'!I1516),FALSE)</f>
        <v>Healthy Weight</v>
      </c>
      <c r="K1517" t="str">
        <f>VLOOKUP($A1517,'Medical Examinations'!$A:$J,COLUMN('Medical Examinations'!J1516),FALSE)</f>
        <v>Normal</v>
      </c>
      <c r="L1517" s="30">
        <f>VLOOKUP($A1517,'Hospitalisation Details'!$A:$K,COLUMN('Hospitalisation Details'!J1516),FALSE)</f>
        <v>29548</v>
      </c>
      <c r="M1517" s="23">
        <f>VLOOKUP($A1517,'Hospitalisation Details'!$A:$K,COLUMN('Hospitalisation Details'!F1516),FALSE)</f>
        <v>6781.52</v>
      </c>
      <c r="N1517" t="str">
        <f>VLOOKUP($A1517,'Hospitalisation Details'!$A:$K,COLUMN('Hospitalisation Details'!G1516),FALSE)</f>
        <v>Tier - 2</v>
      </c>
      <c r="O1517" t="str">
        <f>VLOOKUP($A1517,'Hospitalisation Details'!$A:$K,COLUMN('Hospitalisation Details'!H1516),FALSE)</f>
        <v>Tier - 2</v>
      </c>
      <c r="P1517" t="str">
        <f>VLOOKUP($A1517,'Hospitalisation Details'!$A:$K,COLUMN('Hospitalisation Details'!I1516),FALSE)</f>
        <v>R1013</v>
      </c>
      <c r="Q1517">
        <f>VLOOKUP($A1517,'Hospitalisation Details'!$A:$K,COLUMN('Hospitalisation Details'!K1516),FALSE)</f>
        <v>42</v>
      </c>
      <c r="R1517" t="str" cm="1">
        <f t="array" ref="R1517">_xlfn.IFS(
Q1517&lt;=10,"0-10",
Q1517&lt;=20,"11-20",
Q1517&lt;=30,"21-30",
Q1517&lt;=40,"31-40",
Q1517&lt;=50,"41-50",
Q1517&lt;=60,"51-60",
Q1517&lt;=70,"61-70"
)</f>
        <v>41-50</v>
      </c>
      <c r="S1517" t="str">
        <f t="shared" si="23"/>
        <v>No</v>
      </c>
    </row>
    <row r="1518" spans="1:19" ht="15.75" x14ac:dyDescent="0.25">
      <c r="A1518" s="36" t="s">
        <v>1558</v>
      </c>
      <c r="B1518" t="str">
        <f>VLOOKUP(A1518,'Customer Names'!A:E,COLUMN('Customer Names'!D1517),FALSE)</f>
        <v>Ms. Jodi</v>
      </c>
      <c r="C1518">
        <f>VLOOKUP($A1518,'Medical Examinations'!$A:$J,COLUMN('Medical Examinations'!B1517),FALSE)</f>
        <v>36.08</v>
      </c>
      <c r="D1518">
        <f>VLOOKUP($A1518,'Medical Examinations'!$A:$J,COLUMN('Medical Examinations'!C1517),FALSE)</f>
        <v>11.61</v>
      </c>
      <c r="E1518" t="str">
        <f>VLOOKUP($A1518,'Medical Examinations'!$A:$J,COLUMN('Medical Examinations'!D1517),FALSE)</f>
        <v>Yes</v>
      </c>
      <c r="F1518" t="str">
        <f>VLOOKUP($A1518,'Medical Examinations'!$A:$J,COLUMN('Medical Examinations'!E1517),FALSE)</f>
        <v>No</v>
      </c>
      <c r="G1518" t="str">
        <f>VLOOKUP($A1518,'Medical Examinations'!$A:$J,COLUMN('Medical Examinations'!F1517),FALSE)</f>
        <v>No</v>
      </c>
      <c r="H1518">
        <f>VLOOKUP($A1518,'Medical Examinations'!$A:$J,COLUMN('Medical Examinations'!G1517),FALSE)</f>
        <v>0</v>
      </c>
      <c r="I1518" t="str">
        <f>VLOOKUP($A1518,'Medical Examinations'!$A:$J,COLUMN('Medical Examinations'!H1517),FALSE)</f>
        <v>No</v>
      </c>
      <c r="J1518" t="str">
        <f>VLOOKUP($A1518,'Medical Examinations'!$A:$J,COLUMN('Medical Examinations'!I1517),FALSE)</f>
        <v>Obesity</v>
      </c>
      <c r="K1518" t="str">
        <f>VLOOKUP($A1518,'Medical Examinations'!$A:$J,COLUMN('Medical Examinations'!J1517),FALSE)</f>
        <v>Diabetes</v>
      </c>
      <c r="L1518" s="30">
        <f>VLOOKUP($A1518,'Hospitalisation Details'!$A:$K,COLUMN('Hospitalisation Details'!J1517),FALSE)</f>
        <v>29867</v>
      </c>
      <c r="M1518" s="23">
        <f>VLOOKUP($A1518,'Hospitalisation Details'!$A:$K,COLUMN('Hospitalisation Details'!F1517),FALSE)</f>
        <v>6781.35</v>
      </c>
      <c r="N1518" t="str">
        <f>VLOOKUP($A1518,'Hospitalisation Details'!$A:$K,COLUMN('Hospitalisation Details'!G1517),FALSE)</f>
        <v>Tier - 2</v>
      </c>
      <c r="O1518" t="str">
        <f>VLOOKUP($A1518,'Hospitalisation Details'!$A:$K,COLUMN('Hospitalisation Details'!H1517),FALSE)</f>
        <v>Tier - 1</v>
      </c>
      <c r="P1518" t="str">
        <f>VLOOKUP($A1518,'Hospitalisation Details'!$A:$K,COLUMN('Hospitalisation Details'!I1517),FALSE)</f>
        <v>R1013</v>
      </c>
      <c r="Q1518">
        <f>VLOOKUP($A1518,'Hospitalisation Details'!$A:$K,COLUMN('Hospitalisation Details'!K1517),FALSE)</f>
        <v>41</v>
      </c>
      <c r="R1518" t="str" cm="1">
        <f t="array" ref="R1518">_xlfn.IFS(
Q1518&lt;=10,"0-10",
Q1518&lt;=20,"11-20",
Q1518&lt;=30,"21-30",
Q1518&lt;=40,"31-40",
Q1518&lt;=50,"41-50",
Q1518&lt;=60,"51-60",
Q1518&lt;=70,"61-70"
)</f>
        <v>41-50</v>
      </c>
      <c r="S1518" t="str">
        <f t="shared" si="23"/>
        <v>Yes</v>
      </c>
    </row>
    <row r="1519" spans="1:19" ht="15.75" x14ac:dyDescent="0.25">
      <c r="A1519" s="36" t="s">
        <v>1559</v>
      </c>
      <c r="B1519" t="str">
        <f>VLOOKUP(A1519,'Customer Names'!A:E,COLUMN('Customer Names'!D1518),FALSE)</f>
        <v>Ms. Lauren</v>
      </c>
      <c r="C1519">
        <f>VLOOKUP($A1519,'Medical Examinations'!$A:$J,COLUMN('Medical Examinations'!B1518),FALSE)</f>
        <v>32.200000000000003</v>
      </c>
      <c r="D1519">
        <f>VLOOKUP($A1519,'Medical Examinations'!$A:$J,COLUMN('Medical Examinations'!C1518),FALSE)</f>
        <v>10.59</v>
      </c>
      <c r="E1519" t="str">
        <f>VLOOKUP($A1519,'Medical Examinations'!$A:$J,COLUMN('Medical Examinations'!D1518),FALSE)</f>
        <v>Yes</v>
      </c>
      <c r="F1519" t="str">
        <f>VLOOKUP($A1519,'Medical Examinations'!$A:$J,COLUMN('Medical Examinations'!E1518),FALSE)</f>
        <v>No</v>
      </c>
      <c r="G1519" t="str">
        <f>VLOOKUP($A1519,'Medical Examinations'!$A:$J,COLUMN('Medical Examinations'!F1518),FALSE)</f>
        <v>No</v>
      </c>
      <c r="H1519">
        <f>VLOOKUP($A1519,'Medical Examinations'!$A:$J,COLUMN('Medical Examinations'!G1518),FALSE)</f>
        <v>0</v>
      </c>
      <c r="I1519" t="str">
        <f>VLOOKUP($A1519,'Medical Examinations'!$A:$J,COLUMN('Medical Examinations'!H1518),FALSE)</f>
        <v>No</v>
      </c>
      <c r="J1519" t="str">
        <f>VLOOKUP($A1519,'Medical Examinations'!$A:$J,COLUMN('Medical Examinations'!I1518),FALSE)</f>
        <v>Obesity</v>
      </c>
      <c r="K1519" t="str">
        <f>VLOOKUP($A1519,'Medical Examinations'!$A:$J,COLUMN('Medical Examinations'!J1518),FALSE)</f>
        <v>Diabetes</v>
      </c>
      <c r="L1519" s="30">
        <f>VLOOKUP($A1519,'Hospitalisation Details'!$A:$K,COLUMN('Hospitalisation Details'!J1518),FALSE)</f>
        <v>29832</v>
      </c>
      <c r="M1519" s="23">
        <f>VLOOKUP($A1519,'Hospitalisation Details'!$A:$K,COLUMN('Hospitalisation Details'!F1518),FALSE)</f>
        <v>6775.96</v>
      </c>
      <c r="N1519" t="str">
        <f>VLOOKUP($A1519,'Hospitalisation Details'!$A:$K,COLUMN('Hospitalisation Details'!G1518),FALSE)</f>
        <v>Tier - 2</v>
      </c>
      <c r="O1519" t="str">
        <f>VLOOKUP($A1519,'Hospitalisation Details'!$A:$K,COLUMN('Hospitalisation Details'!H1518),FALSE)</f>
        <v>Tier - 3</v>
      </c>
      <c r="P1519" t="str">
        <f>VLOOKUP($A1519,'Hospitalisation Details'!$A:$K,COLUMN('Hospitalisation Details'!I1518),FALSE)</f>
        <v>R1011</v>
      </c>
      <c r="Q1519">
        <f>VLOOKUP($A1519,'Hospitalisation Details'!$A:$K,COLUMN('Hospitalisation Details'!K1518),FALSE)</f>
        <v>41</v>
      </c>
      <c r="R1519" t="str" cm="1">
        <f t="array" ref="R1519">_xlfn.IFS(
Q1519&lt;=10,"0-10",
Q1519&lt;=20,"11-20",
Q1519&lt;=30,"21-30",
Q1519&lt;=40,"31-40",
Q1519&lt;=50,"41-50",
Q1519&lt;=60,"51-60",
Q1519&lt;=70,"61-70"
)</f>
        <v>41-50</v>
      </c>
      <c r="S1519" t="str">
        <f t="shared" si="23"/>
        <v>Yes</v>
      </c>
    </row>
    <row r="1520" spans="1:19" ht="15.75" x14ac:dyDescent="0.25">
      <c r="A1520" s="36" t="s">
        <v>1560</v>
      </c>
      <c r="B1520" t="str">
        <f>VLOOKUP(A1520,'Customer Names'!A:E,COLUMN('Customer Names'!D1519),FALSE)</f>
        <v>Ms. Misti</v>
      </c>
      <c r="C1520">
        <f>VLOOKUP($A1520,'Medical Examinations'!$A:$J,COLUMN('Medical Examinations'!B1519),FALSE)</f>
        <v>28.05</v>
      </c>
      <c r="D1520">
        <f>VLOOKUP($A1520,'Medical Examinations'!$A:$J,COLUMN('Medical Examinations'!C1519),FALSE)</f>
        <v>11.85</v>
      </c>
      <c r="E1520" t="str">
        <f>VLOOKUP($A1520,'Medical Examinations'!$A:$J,COLUMN('Medical Examinations'!D1519),FALSE)</f>
        <v>Yes</v>
      </c>
      <c r="F1520" t="str">
        <f>VLOOKUP($A1520,'Medical Examinations'!$A:$J,COLUMN('Medical Examinations'!E1519),FALSE)</f>
        <v>No</v>
      </c>
      <c r="G1520" t="str">
        <f>VLOOKUP($A1520,'Medical Examinations'!$A:$J,COLUMN('Medical Examinations'!F1519),FALSE)</f>
        <v>No</v>
      </c>
      <c r="H1520">
        <f>VLOOKUP($A1520,'Medical Examinations'!$A:$J,COLUMN('Medical Examinations'!G1519),FALSE)</f>
        <v>0</v>
      </c>
      <c r="I1520" t="str">
        <f>VLOOKUP($A1520,'Medical Examinations'!$A:$J,COLUMN('Medical Examinations'!H1519),FALSE)</f>
        <v>No</v>
      </c>
      <c r="J1520" t="str">
        <f>VLOOKUP($A1520,'Medical Examinations'!$A:$J,COLUMN('Medical Examinations'!I1519),FALSE)</f>
        <v>Overweight</v>
      </c>
      <c r="K1520" t="str">
        <f>VLOOKUP($A1520,'Medical Examinations'!$A:$J,COLUMN('Medical Examinations'!J1519),FALSE)</f>
        <v>Diabetes</v>
      </c>
      <c r="L1520" s="30">
        <f>VLOOKUP($A1520,'Hospitalisation Details'!$A:$K,COLUMN('Hospitalisation Details'!J1519),FALSE)</f>
        <v>29850</v>
      </c>
      <c r="M1520" s="23">
        <f>VLOOKUP($A1520,'Hospitalisation Details'!$A:$K,COLUMN('Hospitalisation Details'!F1519),FALSE)</f>
        <v>6770.19</v>
      </c>
      <c r="N1520" t="str">
        <f>VLOOKUP($A1520,'Hospitalisation Details'!$A:$K,COLUMN('Hospitalisation Details'!G1519),FALSE)</f>
        <v>Tier - 2</v>
      </c>
      <c r="O1520" t="str">
        <f>VLOOKUP($A1520,'Hospitalisation Details'!$A:$K,COLUMN('Hospitalisation Details'!H1519),FALSE)</f>
        <v>Tier - 3</v>
      </c>
      <c r="P1520" t="str">
        <f>VLOOKUP($A1520,'Hospitalisation Details'!$A:$K,COLUMN('Hospitalisation Details'!I1519),FALSE)</f>
        <v>R1013</v>
      </c>
      <c r="Q1520">
        <f>VLOOKUP($A1520,'Hospitalisation Details'!$A:$K,COLUMN('Hospitalisation Details'!K1519),FALSE)</f>
        <v>41</v>
      </c>
      <c r="R1520" t="str" cm="1">
        <f t="array" ref="R1520">_xlfn.IFS(
Q1520&lt;=10,"0-10",
Q1520&lt;=20,"11-20",
Q1520&lt;=30,"21-30",
Q1520&lt;=40,"31-40",
Q1520&lt;=50,"41-50",
Q1520&lt;=60,"51-60",
Q1520&lt;=70,"61-70"
)</f>
        <v>41-50</v>
      </c>
      <c r="S1520" t="str">
        <f t="shared" si="23"/>
        <v>Yes</v>
      </c>
    </row>
    <row r="1521" spans="1:19" ht="15.75" x14ac:dyDescent="0.25">
      <c r="A1521" s="36" t="s">
        <v>1561</v>
      </c>
      <c r="B1521" t="str">
        <f>VLOOKUP(A1521,'Customer Names'!A:E,COLUMN('Customer Names'!D1520),FALSE)</f>
        <v>Ms. Angela</v>
      </c>
      <c r="C1521">
        <f>VLOOKUP($A1521,'Medical Examinations'!$A:$J,COLUMN('Medical Examinations'!B1520),FALSE)</f>
        <v>19</v>
      </c>
      <c r="D1521">
        <f>VLOOKUP($A1521,'Medical Examinations'!$A:$J,COLUMN('Medical Examinations'!C1520),FALSE)</f>
        <v>5.46</v>
      </c>
      <c r="E1521" t="str">
        <f>VLOOKUP($A1521,'Medical Examinations'!$A:$J,COLUMN('Medical Examinations'!D1520),FALSE)</f>
        <v>Yes</v>
      </c>
      <c r="F1521" t="str">
        <f>VLOOKUP($A1521,'Medical Examinations'!$A:$J,COLUMN('Medical Examinations'!E1520),FALSE)</f>
        <v>No</v>
      </c>
      <c r="G1521" t="str">
        <f>VLOOKUP($A1521,'Medical Examinations'!$A:$J,COLUMN('Medical Examinations'!F1520),FALSE)</f>
        <v>No</v>
      </c>
      <c r="H1521">
        <f>VLOOKUP($A1521,'Medical Examinations'!$A:$J,COLUMN('Medical Examinations'!G1520),FALSE)</f>
        <v>1</v>
      </c>
      <c r="I1521" t="str">
        <f>VLOOKUP($A1521,'Medical Examinations'!$A:$J,COLUMN('Medical Examinations'!H1520),FALSE)</f>
        <v>No</v>
      </c>
      <c r="J1521" t="str">
        <f>VLOOKUP($A1521,'Medical Examinations'!$A:$J,COLUMN('Medical Examinations'!I1520),FALSE)</f>
        <v>Healthy Weight</v>
      </c>
      <c r="K1521" t="str">
        <f>VLOOKUP($A1521,'Medical Examinations'!$A:$J,COLUMN('Medical Examinations'!J1520),FALSE)</f>
        <v>Normal</v>
      </c>
      <c r="L1521" s="30">
        <f>VLOOKUP($A1521,'Hospitalisation Details'!$A:$K,COLUMN('Hospitalisation Details'!J1520),FALSE)</f>
        <v>32426</v>
      </c>
      <c r="M1521" s="23">
        <f>VLOOKUP($A1521,'Hospitalisation Details'!$A:$K,COLUMN('Hospitalisation Details'!F1520),FALSE)</f>
        <v>6753.04</v>
      </c>
      <c r="N1521" t="str">
        <f>VLOOKUP($A1521,'Hospitalisation Details'!$A:$K,COLUMN('Hospitalisation Details'!G1520),FALSE)</f>
        <v>Tier - 2</v>
      </c>
      <c r="O1521" t="str">
        <f>VLOOKUP($A1521,'Hospitalisation Details'!$A:$K,COLUMN('Hospitalisation Details'!H1520),FALSE)</f>
        <v>Tier - 2</v>
      </c>
      <c r="P1521" t="str">
        <f>VLOOKUP($A1521,'Hospitalisation Details'!$A:$K,COLUMN('Hospitalisation Details'!I1520),FALSE)</f>
        <v>R1024</v>
      </c>
      <c r="Q1521">
        <f>VLOOKUP($A1521,'Hospitalisation Details'!$A:$K,COLUMN('Hospitalisation Details'!K1520),FALSE)</f>
        <v>34</v>
      </c>
      <c r="R1521" t="str" cm="1">
        <f t="array" ref="R1521">_xlfn.IFS(
Q1521&lt;=10,"0-10",
Q1521&lt;=20,"11-20",
Q1521&lt;=30,"21-30",
Q1521&lt;=40,"31-40",
Q1521&lt;=50,"41-50",
Q1521&lt;=60,"51-60",
Q1521&lt;=70,"61-70"
)</f>
        <v>31-40</v>
      </c>
      <c r="S1521" t="str">
        <f t="shared" si="23"/>
        <v>No</v>
      </c>
    </row>
    <row r="1522" spans="1:19" ht="15.75" x14ac:dyDescent="0.25">
      <c r="A1522" s="36" t="s">
        <v>1562</v>
      </c>
      <c r="B1522" t="str">
        <f>VLOOKUP(A1522,'Customer Names'!A:E,COLUMN('Customer Names'!D1521),FALSE)</f>
        <v>Mr. Jonathan</v>
      </c>
      <c r="C1522">
        <f>VLOOKUP($A1522,'Medical Examinations'!$A:$J,COLUMN('Medical Examinations'!B1521),FALSE)</f>
        <v>16.13</v>
      </c>
      <c r="D1522">
        <f>VLOOKUP($A1522,'Medical Examinations'!$A:$J,COLUMN('Medical Examinations'!C1521),FALSE)</f>
        <v>4.54</v>
      </c>
      <c r="E1522" t="str">
        <f>VLOOKUP($A1522,'Medical Examinations'!$A:$J,COLUMN('Medical Examinations'!D1521),FALSE)</f>
        <v>Yes</v>
      </c>
      <c r="F1522" t="str">
        <f>VLOOKUP($A1522,'Medical Examinations'!$A:$J,COLUMN('Medical Examinations'!E1521),FALSE)</f>
        <v>No</v>
      </c>
      <c r="G1522" t="str">
        <f>VLOOKUP($A1522,'Medical Examinations'!$A:$J,COLUMN('Medical Examinations'!F1521),FALSE)</f>
        <v>No</v>
      </c>
      <c r="H1522">
        <f>VLOOKUP($A1522,'Medical Examinations'!$A:$J,COLUMN('Medical Examinations'!G1521),FALSE)</f>
        <v>2</v>
      </c>
      <c r="I1522" t="str">
        <f>VLOOKUP($A1522,'Medical Examinations'!$A:$J,COLUMN('Medical Examinations'!H1521),FALSE)</f>
        <v>No</v>
      </c>
      <c r="J1522" t="str">
        <f>VLOOKUP($A1522,'Medical Examinations'!$A:$J,COLUMN('Medical Examinations'!I1521),FALSE)</f>
        <v>Underweight</v>
      </c>
      <c r="K1522" t="str">
        <f>VLOOKUP($A1522,'Medical Examinations'!$A:$J,COLUMN('Medical Examinations'!J1521),FALSE)</f>
        <v>Normal</v>
      </c>
      <c r="L1522" s="30">
        <f>VLOOKUP($A1522,'Hospitalisation Details'!$A:$K,COLUMN('Hospitalisation Details'!J1521),FALSE)</f>
        <v>24450</v>
      </c>
      <c r="M1522" s="23">
        <f>VLOOKUP($A1522,'Hospitalisation Details'!$A:$K,COLUMN('Hospitalisation Details'!F1521),FALSE)</f>
        <v>6750.27</v>
      </c>
      <c r="N1522" t="str">
        <f>VLOOKUP($A1522,'Hospitalisation Details'!$A:$K,COLUMN('Hospitalisation Details'!G1521),FALSE)</f>
        <v>Tier - 3</v>
      </c>
      <c r="O1522" t="str">
        <f>VLOOKUP($A1522,'Hospitalisation Details'!$A:$K,COLUMN('Hospitalisation Details'!H1521),FALSE)</f>
        <v>Tier - 2</v>
      </c>
      <c r="P1522" t="str">
        <f>VLOOKUP($A1522,'Hospitalisation Details'!$A:$K,COLUMN('Hospitalisation Details'!I1521),FALSE)</f>
        <v>R1013</v>
      </c>
      <c r="Q1522">
        <f>VLOOKUP($A1522,'Hospitalisation Details'!$A:$K,COLUMN('Hospitalisation Details'!K1521),FALSE)</f>
        <v>56</v>
      </c>
      <c r="R1522" t="str" cm="1">
        <f t="array" ref="R1522">_xlfn.IFS(
Q1522&lt;=10,"0-10",
Q1522&lt;=20,"11-20",
Q1522&lt;=30,"21-30",
Q1522&lt;=40,"31-40",
Q1522&lt;=50,"41-50",
Q1522&lt;=60,"51-60",
Q1522&lt;=70,"61-70"
)</f>
        <v>51-60</v>
      </c>
      <c r="S1522" t="str">
        <f t="shared" si="23"/>
        <v>No</v>
      </c>
    </row>
    <row r="1523" spans="1:19" ht="15.75" x14ac:dyDescent="0.25">
      <c r="A1523" s="36" t="s">
        <v>1563</v>
      </c>
      <c r="B1523" t="str">
        <f>VLOOKUP(A1523,'Customer Names'!A:E,COLUMN('Customer Names'!D1522),FALSE)</f>
        <v>Ms. Victoria</v>
      </c>
      <c r="C1523">
        <f>VLOOKUP($A1523,'Medical Examinations'!$A:$J,COLUMN('Medical Examinations'!B1522),FALSE)</f>
        <v>18.77</v>
      </c>
      <c r="D1523">
        <f>VLOOKUP($A1523,'Medical Examinations'!$A:$J,COLUMN('Medical Examinations'!C1522),FALSE)</f>
        <v>11.98</v>
      </c>
      <c r="E1523" t="str">
        <f>VLOOKUP($A1523,'Medical Examinations'!$A:$J,COLUMN('Medical Examinations'!D1522),FALSE)</f>
        <v>Yes</v>
      </c>
      <c r="F1523" t="str">
        <f>VLOOKUP($A1523,'Medical Examinations'!$A:$J,COLUMN('Medical Examinations'!E1522),FALSE)</f>
        <v>No</v>
      </c>
      <c r="G1523" t="str">
        <f>VLOOKUP($A1523,'Medical Examinations'!$A:$J,COLUMN('Medical Examinations'!F1522),FALSE)</f>
        <v>No</v>
      </c>
      <c r="H1523">
        <f>VLOOKUP($A1523,'Medical Examinations'!$A:$J,COLUMN('Medical Examinations'!G1522),FALSE)</f>
        <v>2</v>
      </c>
      <c r="I1523" t="str">
        <f>VLOOKUP($A1523,'Medical Examinations'!$A:$J,COLUMN('Medical Examinations'!H1522),FALSE)</f>
        <v>No</v>
      </c>
      <c r="J1523" t="str">
        <f>VLOOKUP($A1523,'Medical Examinations'!$A:$J,COLUMN('Medical Examinations'!I1522),FALSE)</f>
        <v>Healthy Weight</v>
      </c>
      <c r="K1523" t="str">
        <f>VLOOKUP($A1523,'Medical Examinations'!$A:$J,COLUMN('Medical Examinations'!J1522),FALSE)</f>
        <v>Diabetes</v>
      </c>
      <c r="L1523" s="30">
        <f>VLOOKUP($A1523,'Hospitalisation Details'!$A:$K,COLUMN('Hospitalisation Details'!J1522),FALSE)</f>
        <v>25736</v>
      </c>
      <c r="M1523" s="23">
        <f>VLOOKUP($A1523,'Hospitalisation Details'!$A:$K,COLUMN('Hospitalisation Details'!F1522),FALSE)</f>
        <v>6749.63</v>
      </c>
      <c r="N1523" t="str">
        <f>VLOOKUP($A1523,'Hospitalisation Details'!$A:$K,COLUMN('Hospitalisation Details'!G1522),FALSE)</f>
        <v>Tier - 2</v>
      </c>
      <c r="O1523" t="str">
        <f>VLOOKUP($A1523,'Hospitalisation Details'!$A:$K,COLUMN('Hospitalisation Details'!H1522),FALSE)</f>
        <v>Tier - 1</v>
      </c>
      <c r="P1523" t="str">
        <f>VLOOKUP($A1523,'Hospitalisation Details'!$A:$K,COLUMN('Hospitalisation Details'!I1522),FALSE)</f>
        <v>R1013</v>
      </c>
      <c r="Q1523">
        <f>VLOOKUP($A1523,'Hospitalisation Details'!$A:$K,COLUMN('Hospitalisation Details'!K1522),FALSE)</f>
        <v>52</v>
      </c>
      <c r="R1523" t="str" cm="1">
        <f t="array" ref="R1523">_xlfn.IFS(
Q1523&lt;=10,"0-10",
Q1523&lt;=20,"11-20",
Q1523&lt;=30,"21-30",
Q1523&lt;=40,"31-40",
Q1523&lt;=50,"41-50",
Q1523&lt;=60,"51-60",
Q1523&lt;=70,"61-70"
)</f>
        <v>51-60</v>
      </c>
      <c r="S1523" t="str">
        <f t="shared" si="23"/>
        <v>Yes</v>
      </c>
    </row>
    <row r="1524" spans="1:19" ht="15.75" x14ac:dyDescent="0.25">
      <c r="A1524" s="36" t="s">
        <v>1564</v>
      </c>
      <c r="B1524" t="str">
        <f>VLOOKUP(A1524,'Customer Names'!A:E,COLUMN('Customer Names'!D1523),FALSE)</f>
        <v>Mr. Adrian</v>
      </c>
      <c r="C1524">
        <f>VLOOKUP($A1524,'Medical Examinations'!$A:$J,COLUMN('Medical Examinations'!B1523),FALSE)</f>
        <v>28.88</v>
      </c>
      <c r="D1524">
        <f>VLOOKUP($A1524,'Medical Examinations'!$A:$J,COLUMN('Medical Examinations'!C1523),FALSE)</f>
        <v>6.59</v>
      </c>
      <c r="E1524" t="str">
        <f>VLOOKUP($A1524,'Medical Examinations'!$A:$J,COLUMN('Medical Examinations'!D1523),FALSE)</f>
        <v>Yes</v>
      </c>
      <c r="F1524" t="str">
        <f>VLOOKUP($A1524,'Medical Examinations'!$A:$J,COLUMN('Medical Examinations'!E1523),FALSE)</f>
        <v>No</v>
      </c>
      <c r="G1524" t="str">
        <f>VLOOKUP($A1524,'Medical Examinations'!$A:$J,COLUMN('Medical Examinations'!F1523),FALSE)</f>
        <v>No</v>
      </c>
      <c r="H1524">
        <f>VLOOKUP($A1524,'Medical Examinations'!$A:$J,COLUMN('Medical Examinations'!G1523),FALSE)</f>
        <v>1</v>
      </c>
      <c r="I1524" t="str">
        <f>VLOOKUP($A1524,'Medical Examinations'!$A:$J,COLUMN('Medical Examinations'!H1523),FALSE)</f>
        <v>No</v>
      </c>
      <c r="J1524" t="str">
        <f>VLOOKUP($A1524,'Medical Examinations'!$A:$J,COLUMN('Medical Examinations'!I1523),FALSE)</f>
        <v>Overweight</v>
      </c>
      <c r="K1524" t="str">
        <f>VLOOKUP($A1524,'Medical Examinations'!$A:$J,COLUMN('Medical Examinations'!J1523),FALSE)</f>
        <v>Diabetes</v>
      </c>
      <c r="L1524" s="30">
        <f>VLOOKUP($A1524,'Hospitalisation Details'!$A:$K,COLUMN('Hospitalisation Details'!J1523),FALSE)</f>
        <v>31568</v>
      </c>
      <c r="M1524" s="23">
        <f>VLOOKUP($A1524,'Hospitalisation Details'!$A:$K,COLUMN('Hospitalisation Details'!F1523),FALSE)</f>
        <v>6748.59</v>
      </c>
      <c r="N1524" t="str">
        <f>VLOOKUP($A1524,'Hospitalisation Details'!$A:$K,COLUMN('Hospitalisation Details'!G1523),FALSE)</f>
        <v>Tier - 3</v>
      </c>
      <c r="O1524" t="str">
        <f>VLOOKUP($A1524,'Hospitalisation Details'!$A:$K,COLUMN('Hospitalisation Details'!H1523),FALSE)</f>
        <v>Tier - 1</v>
      </c>
      <c r="P1524" t="str">
        <f>VLOOKUP($A1524,'Hospitalisation Details'!$A:$K,COLUMN('Hospitalisation Details'!I1523),FALSE)</f>
        <v>R1016</v>
      </c>
      <c r="Q1524">
        <f>VLOOKUP($A1524,'Hospitalisation Details'!$A:$K,COLUMN('Hospitalisation Details'!K1523),FALSE)</f>
        <v>37</v>
      </c>
      <c r="R1524" t="str" cm="1">
        <f t="array" ref="R1524">_xlfn.IFS(
Q1524&lt;=10,"0-10",
Q1524&lt;=20,"11-20",
Q1524&lt;=30,"21-30",
Q1524&lt;=40,"31-40",
Q1524&lt;=50,"41-50",
Q1524&lt;=60,"51-60",
Q1524&lt;=70,"61-70"
)</f>
        <v>31-40</v>
      </c>
      <c r="S1524" t="str">
        <f t="shared" si="23"/>
        <v>Yes</v>
      </c>
    </row>
    <row r="1525" spans="1:19" ht="15.75" x14ac:dyDescent="0.25">
      <c r="A1525" s="36" t="s">
        <v>1565</v>
      </c>
      <c r="B1525" t="str">
        <f>VLOOKUP(A1525,'Customer Names'!A:E,COLUMN('Customer Names'!D1524),FALSE)</f>
        <v>Mr. Andrew</v>
      </c>
      <c r="C1525">
        <f>VLOOKUP($A1525,'Medical Examinations'!$A:$J,COLUMN('Medical Examinations'!B1524),FALSE)</f>
        <v>27.55</v>
      </c>
      <c r="D1525">
        <f>VLOOKUP($A1525,'Medical Examinations'!$A:$J,COLUMN('Medical Examinations'!C1524),FALSE)</f>
        <v>10.83</v>
      </c>
      <c r="E1525" t="str">
        <f>VLOOKUP($A1525,'Medical Examinations'!$A:$J,COLUMN('Medical Examinations'!D1524),FALSE)</f>
        <v>Yes</v>
      </c>
      <c r="F1525" t="str">
        <f>VLOOKUP($A1525,'Medical Examinations'!$A:$J,COLUMN('Medical Examinations'!E1524),FALSE)</f>
        <v>No</v>
      </c>
      <c r="G1525" t="str">
        <f>VLOOKUP($A1525,'Medical Examinations'!$A:$J,COLUMN('Medical Examinations'!F1524),FALSE)</f>
        <v>No</v>
      </c>
      <c r="H1525">
        <f>VLOOKUP($A1525,'Medical Examinations'!$A:$J,COLUMN('Medical Examinations'!G1524),FALSE)</f>
        <v>1</v>
      </c>
      <c r="I1525" t="str">
        <f>VLOOKUP($A1525,'Medical Examinations'!$A:$J,COLUMN('Medical Examinations'!H1524),FALSE)</f>
        <v>No</v>
      </c>
      <c r="J1525" t="str">
        <f>VLOOKUP($A1525,'Medical Examinations'!$A:$J,COLUMN('Medical Examinations'!I1524),FALSE)</f>
        <v>Overweight</v>
      </c>
      <c r="K1525" t="str">
        <f>VLOOKUP($A1525,'Medical Examinations'!$A:$J,COLUMN('Medical Examinations'!J1524),FALSE)</f>
        <v>Diabetes</v>
      </c>
      <c r="L1525" s="30">
        <f>VLOOKUP($A1525,'Hospitalisation Details'!$A:$K,COLUMN('Hospitalisation Details'!J1524),FALSE)</f>
        <v>31631</v>
      </c>
      <c r="M1525" s="23">
        <f>VLOOKUP($A1525,'Hospitalisation Details'!$A:$K,COLUMN('Hospitalisation Details'!F1524),FALSE)</f>
        <v>6746.74</v>
      </c>
      <c r="N1525" t="str">
        <f>VLOOKUP($A1525,'Hospitalisation Details'!$A:$K,COLUMN('Hospitalisation Details'!G1524),FALSE)</f>
        <v>Tier - 3</v>
      </c>
      <c r="O1525" t="str">
        <f>VLOOKUP($A1525,'Hospitalisation Details'!$A:$K,COLUMN('Hospitalisation Details'!H1524),FALSE)</f>
        <v>Tier - 2</v>
      </c>
      <c r="P1525" t="str">
        <f>VLOOKUP($A1525,'Hospitalisation Details'!$A:$K,COLUMN('Hospitalisation Details'!I1524),FALSE)</f>
        <v>R1016</v>
      </c>
      <c r="Q1525">
        <f>VLOOKUP($A1525,'Hospitalisation Details'!$A:$K,COLUMN('Hospitalisation Details'!K1524),FALSE)</f>
        <v>36</v>
      </c>
      <c r="R1525" t="str" cm="1">
        <f t="array" ref="R1525">_xlfn.IFS(
Q1525&lt;=10,"0-10",
Q1525&lt;=20,"11-20",
Q1525&lt;=30,"21-30",
Q1525&lt;=40,"31-40",
Q1525&lt;=50,"41-50",
Q1525&lt;=60,"51-60",
Q1525&lt;=70,"61-70"
)</f>
        <v>31-40</v>
      </c>
      <c r="S1525" t="str">
        <f t="shared" si="23"/>
        <v>Yes</v>
      </c>
    </row>
    <row r="1526" spans="1:19" ht="15.75" x14ac:dyDescent="0.25">
      <c r="A1526" s="36" t="s">
        <v>1566</v>
      </c>
      <c r="B1526" t="str">
        <f>VLOOKUP(A1526,'Customer Names'!A:E,COLUMN('Customer Names'!D1525),FALSE)</f>
        <v>Mr. Jason</v>
      </c>
      <c r="C1526">
        <f>VLOOKUP($A1526,'Medical Examinations'!$A:$J,COLUMN('Medical Examinations'!B1525),FALSE)</f>
        <v>15.6</v>
      </c>
      <c r="D1526">
        <f>VLOOKUP($A1526,'Medical Examinations'!$A:$J,COLUMN('Medical Examinations'!C1525),FALSE)</f>
        <v>8.6</v>
      </c>
      <c r="E1526" t="str">
        <f>VLOOKUP($A1526,'Medical Examinations'!$A:$J,COLUMN('Medical Examinations'!D1525),FALSE)</f>
        <v>No</v>
      </c>
      <c r="F1526" t="str">
        <f>VLOOKUP($A1526,'Medical Examinations'!$A:$J,COLUMN('Medical Examinations'!E1525),FALSE)</f>
        <v>No</v>
      </c>
      <c r="G1526" t="str">
        <f>VLOOKUP($A1526,'Medical Examinations'!$A:$J,COLUMN('Medical Examinations'!F1525),FALSE)</f>
        <v>No</v>
      </c>
      <c r="H1526">
        <f>VLOOKUP($A1526,'Medical Examinations'!$A:$J,COLUMN('Medical Examinations'!G1525),FALSE)</f>
        <v>0</v>
      </c>
      <c r="I1526" t="str">
        <f>VLOOKUP($A1526,'Medical Examinations'!$A:$J,COLUMN('Medical Examinations'!H1525),FALSE)</f>
        <v>No</v>
      </c>
      <c r="J1526" t="str">
        <f>VLOOKUP($A1526,'Medical Examinations'!$A:$J,COLUMN('Medical Examinations'!I1525),FALSE)</f>
        <v>Underweight</v>
      </c>
      <c r="K1526" t="str">
        <f>VLOOKUP($A1526,'Medical Examinations'!$A:$J,COLUMN('Medical Examinations'!J1525),FALSE)</f>
        <v>Diabetes</v>
      </c>
      <c r="L1526" s="30">
        <f>VLOOKUP($A1526,'Hospitalisation Details'!$A:$K,COLUMN('Hospitalisation Details'!J1525),FALSE)</f>
        <v>25037</v>
      </c>
      <c r="M1526" s="23">
        <f>VLOOKUP($A1526,'Hospitalisation Details'!$A:$K,COLUMN('Hospitalisation Details'!F1525),FALSE)</f>
        <v>6738.84</v>
      </c>
      <c r="N1526" t="str">
        <f>VLOOKUP($A1526,'Hospitalisation Details'!$A:$K,COLUMN('Hospitalisation Details'!G1525),FALSE)</f>
        <v>Tier - 3</v>
      </c>
      <c r="O1526" t="str">
        <f>VLOOKUP($A1526,'Hospitalisation Details'!$A:$K,COLUMN('Hospitalisation Details'!H1525),FALSE)</f>
        <v>Tier - 1</v>
      </c>
      <c r="P1526" t="str">
        <f>VLOOKUP($A1526,'Hospitalisation Details'!$A:$K,COLUMN('Hospitalisation Details'!I1525),FALSE)</f>
        <v>R1012</v>
      </c>
      <c r="Q1526">
        <f>VLOOKUP($A1526,'Hospitalisation Details'!$A:$K,COLUMN('Hospitalisation Details'!K1525),FALSE)</f>
        <v>54</v>
      </c>
      <c r="R1526" t="str" cm="1">
        <f t="array" ref="R1526">_xlfn.IFS(
Q1526&lt;=10,"0-10",
Q1526&lt;=20,"11-20",
Q1526&lt;=30,"21-30",
Q1526&lt;=40,"31-40",
Q1526&lt;=50,"41-50",
Q1526&lt;=60,"51-60",
Q1526&lt;=70,"61-70"
)</f>
        <v>51-60</v>
      </c>
      <c r="S1526" t="str">
        <f t="shared" si="23"/>
        <v>Yes</v>
      </c>
    </row>
    <row r="1527" spans="1:19" ht="15.75" x14ac:dyDescent="0.25">
      <c r="A1527" s="36" t="s">
        <v>1567</v>
      </c>
      <c r="B1527" t="str">
        <f>VLOOKUP(A1527,'Customer Names'!A:E,COLUMN('Customer Names'!D1526),FALSE)</f>
        <v>Ms. Rachel</v>
      </c>
      <c r="C1527">
        <f>VLOOKUP($A1527,'Medical Examinations'!$A:$J,COLUMN('Medical Examinations'!B1526),FALSE)</f>
        <v>21.99</v>
      </c>
      <c r="D1527">
        <f>VLOOKUP($A1527,'Medical Examinations'!$A:$J,COLUMN('Medical Examinations'!C1526),FALSE)</f>
        <v>11.17</v>
      </c>
      <c r="E1527" t="str">
        <f>VLOOKUP($A1527,'Medical Examinations'!$A:$J,COLUMN('Medical Examinations'!D1526),FALSE)</f>
        <v>No</v>
      </c>
      <c r="F1527" t="str">
        <f>VLOOKUP($A1527,'Medical Examinations'!$A:$J,COLUMN('Medical Examinations'!E1526),FALSE)</f>
        <v>No</v>
      </c>
      <c r="G1527" t="str">
        <f>VLOOKUP($A1527,'Medical Examinations'!$A:$J,COLUMN('Medical Examinations'!F1526),FALSE)</f>
        <v>No</v>
      </c>
      <c r="H1527">
        <f>VLOOKUP($A1527,'Medical Examinations'!$A:$J,COLUMN('Medical Examinations'!G1526),FALSE)</f>
        <v>0</v>
      </c>
      <c r="I1527" t="str">
        <f>VLOOKUP($A1527,'Medical Examinations'!$A:$J,COLUMN('Medical Examinations'!H1526),FALSE)</f>
        <v>No</v>
      </c>
      <c r="J1527" t="str">
        <f>VLOOKUP($A1527,'Medical Examinations'!$A:$J,COLUMN('Medical Examinations'!I1526),FALSE)</f>
        <v>Healthy Weight</v>
      </c>
      <c r="K1527" t="str">
        <f>VLOOKUP($A1527,'Medical Examinations'!$A:$J,COLUMN('Medical Examinations'!J1526),FALSE)</f>
        <v>Diabetes</v>
      </c>
      <c r="L1527" s="30">
        <f>VLOOKUP($A1527,'Hospitalisation Details'!$A:$K,COLUMN('Hospitalisation Details'!J1526),FALSE)</f>
        <v>28784</v>
      </c>
      <c r="M1527" s="23">
        <f>VLOOKUP($A1527,'Hospitalisation Details'!$A:$K,COLUMN('Hospitalisation Details'!F1526),FALSE)</f>
        <v>6737.98</v>
      </c>
      <c r="N1527" t="str">
        <f>VLOOKUP($A1527,'Hospitalisation Details'!$A:$K,COLUMN('Hospitalisation Details'!G1526),FALSE)</f>
        <v>Tier - 2</v>
      </c>
      <c r="O1527" t="str">
        <f>VLOOKUP($A1527,'Hospitalisation Details'!$A:$K,COLUMN('Hospitalisation Details'!H1526),FALSE)</f>
        <v>Tier - 3</v>
      </c>
      <c r="P1527" t="str">
        <f>VLOOKUP($A1527,'Hospitalisation Details'!$A:$K,COLUMN('Hospitalisation Details'!I1526),FALSE)</f>
        <v>R1013</v>
      </c>
      <c r="Q1527">
        <f>VLOOKUP($A1527,'Hospitalisation Details'!$A:$K,COLUMN('Hospitalisation Details'!K1526),FALSE)</f>
        <v>44</v>
      </c>
      <c r="R1527" t="str" cm="1">
        <f t="array" ref="R1527">_xlfn.IFS(
Q1527&lt;=10,"0-10",
Q1527&lt;=20,"11-20",
Q1527&lt;=30,"21-30",
Q1527&lt;=40,"31-40",
Q1527&lt;=50,"41-50",
Q1527&lt;=60,"51-60",
Q1527&lt;=70,"61-70"
)</f>
        <v>41-50</v>
      </c>
      <c r="S1527" t="str">
        <f t="shared" si="23"/>
        <v>Yes</v>
      </c>
    </row>
    <row r="1528" spans="1:19" ht="15.75" x14ac:dyDescent="0.25">
      <c r="A1528" s="36" t="s">
        <v>1568</v>
      </c>
      <c r="B1528" t="str">
        <f>VLOOKUP(A1528,'Customer Names'!A:E,COLUMN('Customer Names'!D1527),FALSE)</f>
        <v>Ms. Susan</v>
      </c>
      <c r="C1528">
        <f>VLOOKUP($A1528,'Medical Examinations'!$A:$J,COLUMN('Medical Examinations'!B1527),FALSE)</f>
        <v>34.85</v>
      </c>
      <c r="D1528">
        <f>VLOOKUP($A1528,'Medical Examinations'!$A:$J,COLUMN('Medical Examinations'!C1527),FALSE)</f>
        <v>5.75</v>
      </c>
      <c r="E1528" t="str">
        <f>VLOOKUP($A1528,'Medical Examinations'!$A:$J,COLUMN('Medical Examinations'!D1527),FALSE)</f>
        <v>No</v>
      </c>
      <c r="F1528" t="str">
        <f>VLOOKUP($A1528,'Medical Examinations'!$A:$J,COLUMN('Medical Examinations'!E1527),FALSE)</f>
        <v>No</v>
      </c>
      <c r="G1528" t="str">
        <f>VLOOKUP($A1528,'Medical Examinations'!$A:$J,COLUMN('Medical Examinations'!F1527),FALSE)</f>
        <v>No</v>
      </c>
      <c r="H1528">
        <f>VLOOKUP($A1528,'Medical Examinations'!$A:$J,COLUMN('Medical Examinations'!G1527),FALSE)</f>
        <v>0</v>
      </c>
      <c r="I1528" t="str">
        <f>VLOOKUP($A1528,'Medical Examinations'!$A:$J,COLUMN('Medical Examinations'!H1527),FALSE)</f>
        <v>No</v>
      </c>
      <c r="J1528" t="str">
        <f>VLOOKUP($A1528,'Medical Examinations'!$A:$J,COLUMN('Medical Examinations'!I1527),FALSE)</f>
        <v>Obesity</v>
      </c>
      <c r="K1528" t="str">
        <f>VLOOKUP($A1528,'Medical Examinations'!$A:$J,COLUMN('Medical Examinations'!J1527),FALSE)</f>
        <v>Prediabetes</v>
      </c>
      <c r="L1528" s="30">
        <f>VLOOKUP($A1528,'Hospitalisation Details'!$A:$K,COLUMN('Hospitalisation Details'!J1527),FALSE)</f>
        <v>34498</v>
      </c>
      <c r="M1528" s="23">
        <f>VLOOKUP($A1528,'Hospitalisation Details'!$A:$K,COLUMN('Hospitalisation Details'!F1527),FALSE)</f>
        <v>6721.37</v>
      </c>
      <c r="N1528" t="str">
        <f>VLOOKUP($A1528,'Hospitalisation Details'!$A:$K,COLUMN('Hospitalisation Details'!G1527),FALSE)</f>
        <v>Tier - 2</v>
      </c>
      <c r="O1528" t="str">
        <f>VLOOKUP($A1528,'Hospitalisation Details'!$A:$K,COLUMN('Hospitalisation Details'!H1527),FALSE)</f>
        <v>Tier - 1</v>
      </c>
      <c r="P1528" t="str">
        <f>VLOOKUP($A1528,'Hospitalisation Details'!$A:$K,COLUMN('Hospitalisation Details'!I1527),FALSE)</f>
        <v>R1012</v>
      </c>
      <c r="Q1528">
        <f>VLOOKUP($A1528,'Hospitalisation Details'!$A:$K,COLUMN('Hospitalisation Details'!K1527),FALSE)</f>
        <v>28</v>
      </c>
      <c r="R1528" t="str" cm="1">
        <f t="array" ref="R1528">_xlfn.IFS(
Q1528&lt;=10,"0-10",
Q1528&lt;=20,"11-20",
Q1528&lt;=30,"21-30",
Q1528&lt;=40,"31-40",
Q1528&lt;=50,"41-50",
Q1528&lt;=60,"51-60",
Q1528&lt;=70,"61-70"
)</f>
        <v>21-30</v>
      </c>
      <c r="S1528" t="str">
        <f t="shared" si="23"/>
        <v>Yes</v>
      </c>
    </row>
    <row r="1529" spans="1:19" ht="15.75" x14ac:dyDescent="0.25">
      <c r="A1529" s="36" t="s">
        <v>1569</v>
      </c>
      <c r="B1529" t="str">
        <f>VLOOKUP(A1529,'Customer Names'!A:E,COLUMN('Customer Names'!D1528),FALSE)</f>
        <v>Mr. Cameron</v>
      </c>
      <c r="C1529">
        <f>VLOOKUP($A1529,'Medical Examinations'!$A:$J,COLUMN('Medical Examinations'!B1528),FALSE)</f>
        <v>24.51</v>
      </c>
      <c r="D1529">
        <f>VLOOKUP($A1529,'Medical Examinations'!$A:$J,COLUMN('Medical Examinations'!C1528),FALSE)</f>
        <v>4.83</v>
      </c>
      <c r="E1529" t="str">
        <f>VLOOKUP($A1529,'Medical Examinations'!$A:$J,COLUMN('Medical Examinations'!D1528),FALSE)</f>
        <v>Yes</v>
      </c>
      <c r="F1529" t="str">
        <f>VLOOKUP($A1529,'Medical Examinations'!$A:$J,COLUMN('Medical Examinations'!E1528),FALSE)</f>
        <v>No</v>
      </c>
      <c r="G1529" t="str">
        <f>VLOOKUP($A1529,'Medical Examinations'!$A:$J,COLUMN('Medical Examinations'!F1528),FALSE)</f>
        <v>Yes</v>
      </c>
      <c r="H1529">
        <f>VLOOKUP($A1529,'Medical Examinations'!$A:$J,COLUMN('Medical Examinations'!G1528),FALSE)</f>
        <v>1</v>
      </c>
      <c r="I1529" t="str">
        <f>VLOOKUP($A1529,'Medical Examinations'!$A:$J,COLUMN('Medical Examinations'!H1528),FALSE)</f>
        <v>No</v>
      </c>
      <c r="J1529" t="str">
        <f>VLOOKUP($A1529,'Medical Examinations'!$A:$J,COLUMN('Medical Examinations'!I1528),FALSE)</f>
        <v>Healthy Weight</v>
      </c>
      <c r="K1529" t="str">
        <f>VLOOKUP($A1529,'Medical Examinations'!$A:$J,COLUMN('Medical Examinations'!J1528),FALSE)</f>
        <v>Normal</v>
      </c>
      <c r="L1529" s="30">
        <f>VLOOKUP($A1529,'Hospitalisation Details'!$A:$K,COLUMN('Hospitalisation Details'!J1528),FALSE)</f>
        <v>30479</v>
      </c>
      <c r="M1529" s="23">
        <f>VLOOKUP($A1529,'Hospitalisation Details'!$A:$K,COLUMN('Hospitalisation Details'!F1528),FALSE)</f>
        <v>6710.19</v>
      </c>
      <c r="N1529" t="str">
        <f>VLOOKUP($A1529,'Hospitalisation Details'!$A:$K,COLUMN('Hospitalisation Details'!G1528),FALSE)</f>
        <v>Tier - 3</v>
      </c>
      <c r="O1529" t="str">
        <f>VLOOKUP($A1529,'Hospitalisation Details'!$A:$K,COLUMN('Hospitalisation Details'!H1528),FALSE)</f>
        <v>Tier - 3</v>
      </c>
      <c r="P1529" t="str">
        <f>VLOOKUP($A1529,'Hospitalisation Details'!$A:$K,COLUMN('Hospitalisation Details'!I1528),FALSE)</f>
        <v>R1012</v>
      </c>
      <c r="Q1529">
        <f>VLOOKUP($A1529,'Hospitalisation Details'!$A:$K,COLUMN('Hospitalisation Details'!K1528),FALSE)</f>
        <v>39</v>
      </c>
      <c r="R1529" t="str" cm="1">
        <f t="array" ref="R1529">_xlfn.IFS(
Q1529&lt;=10,"0-10",
Q1529&lt;=20,"11-20",
Q1529&lt;=30,"21-30",
Q1529&lt;=40,"31-40",
Q1529&lt;=50,"41-50",
Q1529&lt;=60,"51-60",
Q1529&lt;=70,"61-70"
)</f>
        <v>31-40</v>
      </c>
      <c r="S1529" t="str">
        <f t="shared" si="23"/>
        <v>No</v>
      </c>
    </row>
    <row r="1530" spans="1:19" ht="15.75" x14ac:dyDescent="0.25">
      <c r="A1530" s="36" t="s">
        <v>1570</v>
      </c>
      <c r="B1530" t="str">
        <f>VLOOKUP(A1530,'Customer Names'!A:E,COLUMN('Customer Names'!D1529),FALSE)</f>
        <v>Ms. Claudia</v>
      </c>
      <c r="C1530">
        <f>VLOOKUP($A1530,'Medical Examinations'!$A:$J,COLUMN('Medical Examinations'!B1529),FALSE)</f>
        <v>19.399999999999999</v>
      </c>
      <c r="D1530">
        <f>VLOOKUP($A1530,'Medical Examinations'!$A:$J,COLUMN('Medical Examinations'!C1529),FALSE)</f>
        <v>11.93</v>
      </c>
      <c r="E1530" t="str">
        <f>VLOOKUP($A1530,'Medical Examinations'!$A:$J,COLUMN('Medical Examinations'!D1529),FALSE)</f>
        <v>No</v>
      </c>
      <c r="F1530" t="str">
        <f>VLOOKUP($A1530,'Medical Examinations'!$A:$J,COLUMN('Medical Examinations'!E1529),FALSE)</f>
        <v>No</v>
      </c>
      <c r="G1530" t="str">
        <f>VLOOKUP($A1530,'Medical Examinations'!$A:$J,COLUMN('Medical Examinations'!F1529),FALSE)</f>
        <v>No</v>
      </c>
      <c r="H1530">
        <f>VLOOKUP($A1530,'Medical Examinations'!$A:$J,COLUMN('Medical Examinations'!G1529),FALSE)</f>
        <v>0</v>
      </c>
      <c r="I1530" t="str">
        <f>VLOOKUP($A1530,'Medical Examinations'!$A:$J,COLUMN('Medical Examinations'!H1529),FALSE)</f>
        <v>No</v>
      </c>
      <c r="J1530" t="str">
        <f>VLOOKUP($A1530,'Medical Examinations'!$A:$J,COLUMN('Medical Examinations'!I1529),FALSE)</f>
        <v>Healthy Weight</v>
      </c>
      <c r="K1530" t="str">
        <f>VLOOKUP($A1530,'Medical Examinations'!$A:$J,COLUMN('Medical Examinations'!J1529),FALSE)</f>
        <v>Diabetes</v>
      </c>
      <c r="L1530" s="30">
        <f>VLOOKUP($A1530,'Hospitalisation Details'!$A:$K,COLUMN('Hospitalisation Details'!J1529),FALSE)</f>
        <v>26279</v>
      </c>
      <c r="M1530" s="23">
        <f>VLOOKUP($A1530,'Hospitalisation Details'!$A:$K,COLUMN('Hospitalisation Details'!F1529),FALSE)</f>
        <v>6706.47</v>
      </c>
      <c r="N1530" t="str">
        <f>VLOOKUP($A1530,'Hospitalisation Details'!$A:$K,COLUMN('Hospitalisation Details'!G1529),FALSE)</f>
        <v>Tier - 2</v>
      </c>
      <c r="O1530" t="str">
        <f>VLOOKUP($A1530,'Hospitalisation Details'!$A:$K,COLUMN('Hospitalisation Details'!H1529),FALSE)</f>
        <v>Tier - 1</v>
      </c>
      <c r="P1530" t="str">
        <f>VLOOKUP($A1530,'Hospitalisation Details'!$A:$K,COLUMN('Hospitalisation Details'!I1529),FALSE)</f>
        <v>R1013</v>
      </c>
      <c r="Q1530">
        <f>VLOOKUP($A1530,'Hospitalisation Details'!$A:$K,COLUMN('Hospitalisation Details'!K1529),FALSE)</f>
        <v>51</v>
      </c>
      <c r="R1530" t="str" cm="1">
        <f t="array" ref="R1530">_xlfn.IFS(
Q1530&lt;=10,"0-10",
Q1530&lt;=20,"11-20",
Q1530&lt;=30,"21-30",
Q1530&lt;=40,"31-40",
Q1530&lt;=50,"41-50",
Q1530&lt;=60,"51-60",
Q1530&lt;=70,"61-70"
)</f>
        <v>51-60</v>
      </c>
      <c r="S1530" t="str">
        <f t="shared" si="23"/>
        <v>Yes</v>
      </c>
    </row>
    <row r="1531" spans="1:19" ht="15.75" x14ac:dyDescent="0.25">
      <c r="A1531" s="36" t="s">
        <v>1571</v>
      </c>
      <c r="B1531" t="str">
        <f>VLOOKUP(A1531,'Customer Names'!A:E,COLUMN('Customer Names'!D1530),FALSE)</f>
        <v>Ms. Kate</v>
      </c>
      <c r="C1531">
        <f>VLOOKUP($A1531,'Medical Examinations'!$A:$J,COLUMN('Medical Examinations'!B1530),FALSE)</f>
        <v>15.1</v>
      </c>
      <c r="D1531">
        <f>VLOOKUP($A1531,'Medical Examinations'!$A:$J,COLUMN('Medical Examinations'!C1530),FALSE)</f>
        <v>8.41</v>
      </c>
      <c r="E1531" t="str">
        <f>VLOOKUP($A1531,'Medical Examinations'!$A:$J,COLUMN('Medical Examinations'!D1530),FALSE)</f>
        <v>No</v>
      </c>
      <c r="F1531" t="str">
        <f>VLOOKUP($A1531,'Medical Examinations'!$A:$J,COLUMN('Medical Examinations'!E1530),FALSE)</f>
        <v>No</v>
      </c>
      <c r="G1531" t="str">
        <f>VLOOKUP($A1531,'Medical Examinations'!$A:$J,COLUMN('Medical Examinations'!F1530),FALSE)</f>
        <v>No</v>
      </c>
      <c r="H1531">
        <f>VLOOKUP($A1531,'Medical Examinations'!$A:$J,COLUMN('Medical Examinations'!G1530),FALSE)</f>
        <v>0</v>
      </c>
      <c r="I1531" t="str">
        <f>VLOOKUP($A1531,'Medical Examinations'!$A:$J,COLUMN('Medical Examinations'!H1530),FALSE)</f>
        <v>No</v>
      </c>
      <c r="J1531" t="str">
        <f>VLOOKUP($A1531,'Medical Examinations'!$A:$J,COLUMN('Medical Examinations'!I1530),FALSE)</f>
        <v>Underweight</v>
      </c>
      <c r="K1531" t="str">
        <f>VLOOKUP($A1531,'Medical Examinations'!$A:$J,COLUMN('Medical Examinations'!J1530),FALSE)</f>
        <v>Diabetes</v>
      </c>
      <c r="L1531" s="30">
        <f>VLOOKUP($A1531,'Hospitalisation Details'!$A:$K,COLUMN('Hospitalisation Details'!J1530),FALSE)</f>
        <v>25032</v>
      </c>
      <c r="M1531" s="23">
        <f>VLOOKUP($A1531,'Hospitalisation Details'!$A:$K,COLUMN('Hospitalisation Details'!F1530),FALSE)</f>
        <v>6700.56</v>
      </c>
      <c r="N1531" t="str">
        <f>VLOOKUP($A1531,'Hospitalisation Details'!$A:$K,COLUMN('Hospitalisation Details'!G1530),FALSE)</f>
        <v>Tier - 3</v>
      </c>
      <c r="O1531" t="str">
        <f>VLOOKUP($A1531,'Hospitalisation Details'!$A:$K,COLUMN('Hospitalisation Details'!H1530),FALSE)</f>
        <v>Tier - 1</v>
      </c>
      <c r="P1531" t="str">
        <f>VLOOKUP($A1531,'Hospitalisation Details'!$A:$K,COLUMN('Hospitalisation Details'!I1530),FALSE)</f>
        <v>R1012</v>
      </c>
      <c r="Q1531">
        <f>VLOOKUP($A1531,'Hospitalisation Details'!$A:$K,COLUMN('Hospitalisation Details'!K1530),FALSE)</f>
        <v>54</v>
      </c>
      <c r="R1531" t="str" cm="1">
        <f t="array" ref="R1531">_xlfn.IFS(
Q1531&lt;=10,"0-10",
Q1531&lt;=20,"11-20",
Q1531&lt;=30,"21-30",
Q1531&lt;=40,"31-40",
Q1531&lt;=50,"41-50",
Q1531&lt;=60,"51-60",
Q1531&lt;=70,"61-70"
)</f>
        <v>51-60</v>
      </c>
      <c r="S1531" t="str">
        <f t="shared" si="23"/>
        <v>Yes</v>
      </c>
    </row>
    <row r="1532" spans="1:19" ht="15.75" x14ac:dyDescent="0.25">
      <c r="A1532" s="36" t="s">
        <v>1572</v>
      </c>
      <c r="B1532" t="str">
        <f>VLOOKUP(A1532,'Customer Names'!A:E,COLUMN('Customer Names'!D1531),FALSE)</f>
        <v>Ms. Nicole</v>
      </c>
      <c r="C1532">
        <f>VLOOKUP($A1532,'Medical Examinations'!$A:$J,COLUMN('Medical Examinations'!B1531),FALSE)</f>
        <v>23.37</v>
      </c>
      <c r="D1532">
        <f>VLOOKUP($A1532,'Medical Examinations'!$A:$J,COLUMN('Medical Examinations'!C1531),FALSE)</f>
        <v>5.59</v>
      </c>
      <c r="E1532" t="str">
        <f>VLOOKUP($A1532,'Medical Examinations'!$A:$J,COLUMN('Medical Examinations'!D1531),FALSE)</f>
        <v>Yes</v>
      </c>
      <c r="F1532" t="str">
        <f>VLOOKUP($A1532,'Medical Examinations'!$A:$J,COLUMN('Medical Examinations'!E1531),FALSE)</f>
        <v>No</v>
      </c>
      <c r="G1532" t="str">
        <f>VLOOKUP($A1532,'Medical Examinations'!$A:$J,COLUMN('Medical Examinations'!F1531),FALSE)</f>
        <v>No</v>
      </c>
      <c r="H1532">
        <f>VLOOKUP($A1532,'Medical Examinations'!$A:$J,COLUMN('Medical Examinations'!G1531),FALSE)</f>
        <v>0</v>
      </c>
      <c r="I1532" t="str">
        <f>VLOOKUP($A1532,'Medical Examinations'!$A:$J,COLUMN('Medical Examinations'!H1531),FALSE)</f>
        <v>No</v>
      </c>
      <c r="J1532" t="str">
        <f>VLOOKUP($A1532,'Medical Examinations'!$A:$J,COLUMN('Medical Examinations'!I1531),FALSE)</f>
        <v>Healthy Weight</v>
      </c>
      <c r="K1532" t="str">
        <f>VLOOKUP($A1532,'Medical Examinations'!$A:$J,COLUMN('Medical Examinations'!J1531),FALSE)</f>
        <v>Normal</v>
      </c>
      <c r="L1532" s="30">
        <f>VLOOKUP($A1532,'Hospitalisation Details'!$A:$K,COLUMN('Hospitalisation Details'!J1531),FALSE)</f>
        <v>31237</v>
      </c>
      <c r="M1532" s="23">
        <f>VLOOKUP($A1532,'Hospitalisation Details'!$A:$K,COLUMN('Hospitalisation Details'!F1531),FALSE)</f>
        <v>6686.43</v>
      </c>
      <c r="N1532" t="str">
        <f>VLOOKUP($A1532,'Hospitalisation Details'!$A:$K,COLUMN('Hospitalisation Details'!G1531),FALSE)</f>
        <v>Tier - 2</v>
      </c>
      <c r="O1532" t="str">
        <f>VLOOKUP($A1532,'Hospitalisation Details'!$A:$K,COLUMN('Hospitalisation Details'!H1531),FALSE)</f>
        <v>Tier - 3</v>
      </c>
      <c r="P1532" t="str">
        <f>VLOOKUP($A1532,'Hospitalisation Details'!$A:$K,COLUMN('Hospitalisation Details'!I1531),FALSE)</f>
        <v>R1012</v>
      </c>
      <c r="Q1532">
        <f>VLOOKUP($A1532,'Hospitalisation Details'!$A:$K,COLUMN('Hospitalisation Details'!K1531),FALSE)</f>
        <v>37</v>
      </c>
      <c r="R1532" t="str" cm="1">
        <f t="array" ref="R1532">_xlfn.IFS(
Q1532&lt;=10,"0-10",
Q1532&lt;=20,"11-20",
Q1532&lt;=30,"21-30",
Q1532&lt;=40,"31-40",
Q1532&lt;=50,"41-50",
Q1532&lt;=60,"51-60",
Q1532&lt;=70,"61-70"
)</f>
        <v>31-40</v>
      </c>
      <c r="S1532" t="str">
        <f t="shared" si="23"/>
        <v>No</v>
      </c>
    </row>
    <row r="1533" spans="1:19" ht="15.75" x14ac:dyDescent="0.25">
      <c r="A1533" s="36" t="s">
        <v>1573</v>
      </c>
      <c r="B1533" t="str">
        <f>VLOOKUP(A1533,'Customer Names'!A:E,COLUMN('Customer Names'!D1532),FALSE)</f>
        <v>Mr. Jack</v>
      </c>
      <c r="C1533">
        <f>VLOOKUP($A1533,'Medical Examinations'!$A:$J,COLUMN('Medical Examinations'!B1532),FALSE)</f>
        <v>42.4</v>
      </c>
      <c r="D1533">
        <f>VLOOKUP($A1533,'Medical Examinations'!$A:$J,COLUMN('Medical Examinations'!C1532),FALSE)</f>
        <v>4.0599999999999996</v>
      </c>
      <c r="E1533" t="str">
        <f>VLOOKUP($A1533,'Medical Examinations'!$A:$J,COLUMN('Medical Examinations'!D1532),FALSE)</f>
        <v>No</v>
      </c>
      <c r="F1533" t="str">
        <f>VLOOKUP($A1533,'Medical Examinations'!$A:$J,COLUMN('Medical Examinations'!E1532),FALSE)</f>
        <v>No</v>
      </c>
      <c r="G1533" t="str">
        <f>VLOOKUP($A1533,'Medical Examinations'!$A:$J,COLUMN('Medical Examinations'!F1532),FALSE)</f>
        <v>No</v>
      </c>
      <c r="H1533">
        <f>VLOOKUP($A1533,'Medical Examinations'!$A:$J,COLUMN('Medical Examinations'!G1532),FALSE)</f>
        <v>0</v>
      </c>
      <c r="I1533" t="str">
        <f>VLOOKUP($A1533,'Medical Examinations'!$A:$J,COLUMN('Medical Examinations'!H1532),FALSE)</f>
        <v>No</v>
      </c>
      <c r="J1533" t="str">
        <f>VLOOKUP($A1533,'Medical Examinations'!$A:$J,COLUMN('Medical Examinations'!I1532),FALSE)</f>
        <v>Obesity</v>
      </c>
      <c r="K1533" t="str">
        <f>VLOOKUP($A1533,'Medical Examinations'!$A:$J,COLUMN('Medical Examinations'!J1532),FALSE)</f>
        <v>Normal</v>
      </c>
      <c r="L1533" s="30">
        <f>VLOOKUP($A1533,'Hospitalisation Details'!$A:$K,COLUMN('Hospitalisation Details'!J1532),FALSE)</f>
        <v>32801</v>
      </c>
      <c r="M1533" s="23">
        <f>VLOOKUP($A1533,'Hospitalisation Details'!$A:$K,COLUMN('Hospitalisation Details'!F1532),FALSE)</f>
        <v>6666.24</v>
      </c>
      <c r="N1533" t="str">
        <f>VLOOKUP($A1533,'Hospitalisation Details'!$A:$K,COLUMN('Hospitalisation Details'!G1532),FALSE)</f>
        <v>Tier - 3</v>
      </c>
      <c r="O1533" t="str">
        <f>VLOOKUP($A1533,'Hospitalisation Details'!$A:$K,COLUMN('Hospitalisation Details'!H1532),FALSE)</f>
        <v>Tier - 1</v>
      </c>
      <c r="P1533" t="str">
        <f>VLOOKUP($A1533,'Hospitalisation Details'!$A:$K,COLUMN('Hospitalisation Details'!I1532),FALSE)</f>
        <v>R1011</v>
      </c>
      <c r="Q1533">
        <f>VLOOKUP($A1533,'Hospitalisation Details'!$A:$K,COLUMN('Hospitalisation Details'!K1532),FALSE)</f>
        <v>33</v>
      </c>
      <c r="R1533" t="str" cm="1">
        <f t="array" ref="R1533">_xlfn.IFS(
Q1533&lt;=10,"0-10",
Q1533&lt;=20,"11-20",
Q1533&lt;=30,"21-30",
Q1533&lt;=40,"31-40",
Q1533&lt;=50,"41-50",
Q1533&lt;=60,"51-60",
Q1533&lt;=70,"61-70"
)</f>
        <v>31-40</v>
      </c>
      <c r="S1533" t="str">
        <f t="shared" si="23"/>
        <v>No</v>
      </c>
    </row>
    <row r="1534" spans="1:19" ht="15.75" x14ac:dyDescent="0.25">
      <c r="A1534" s="36" t="s">
        <v>1574</v>
      </c>
      <c r="B1534" t="str">
        <f>VLOOKUP(A1534,'Customer Names'!A:E,COLUMN('Customer Names'!D1533),FALSE)</f>
        <v>Mr. Gregory</v>
      </c>
      <c r="C1534">
        <f>VLOOKUP($A1534,'Medical Examinations'!$A:$J,COLUMN('Medical Examinations'!B1533),FALSE)</f>
        <v>28.405000000000001</v>
      </c>
      <c r="D1534">
        <f>VLOOKUP($A1534,'Medical Examinations'!$A:$J,COLUMN('Medical Examinations'!C1533),FALSE)</f>
        <v>7.02</v>
      </c>
      <c r="E1534" t="str">
        <f>VLOOKUP($A1534,'Medical Examinations'!$A:$J,COLUMN('Medical Examinations'!D1533),FALSE)</f>
        <v>Yes</v>
      </c>
      <c r="F1534" t="str">
        <f>VLOOKUP($A1534,'Medical Examinations'!$A:$J,COLUMN('Medical Examinations'!E1533),FALSE)</f>
        <v>No</v>
      </c>
      <c r="G1534" t="str">
        <f>VLOOKUP($A1534,'Medical Examinations'!$A:$J,COLUMN('Medical Examinations'!F1533),FALSE)</f>
        <v>No</v>
      </c>
      <c r="H1534">
        <f>VLOOKUP($A1534,'Medical Examinations'!$A:$J,COLUMN('Medical Examinations'!G1533),FALSE)</f>
        <v>0</v>
      </c>
      <c r="I1534" t="str">
        <f>VLOOKUP($A1534,'Medical Examinations'!$A:$J,COLUMN('Medical Examinations'!H1533),FALSE)</f>
        <v>No</v>
      </c>
      <c r="J1534" t="str">
        <f>VLOOKUP($A1534,'Medical Examinations'!$A:$J,COLUMN('Medical Examinations'!I1533),FALSE)</f>
        <v>Overweight</v>
      </c>
      <c r="K1534" t="str">
        <f>VLOOKUP($A1534,'Medical Examinations'!$A:$J,COLUMN('Medical Examinations'!J1533),FALSE)</f>
        <v>Diabetes</v>
      </c>
      <c r="L1534" s="30">
        <f>VLOOKUP($A1534,'Hospitalisation Details'!$A:$K,COLUMN('Hospitalisation Details'!J1533),FALSE)</f>
        <v>29846</v>
      </c>
      <c r="M1534" s="23">
        <f>VLOOKUP($A1534,'Hospitalisation Details'!$A:$K,COLUMN('Hospitalisation Details'!F1533),FALSE)</f>
        <v>6664.69</v>
      </c>
      <c r="N1534" t="str">
        <f>VLOOKUP($A1534,'Hospitalisation Details'!$A:$K,COLUMN('Hospitalisation Details'!G1533),FALSE)</f>
        <v>Tier - 3</v>
      </c>
      <c r="O1534" t="str">
        <f>VLOOKUP($A1534,'Hospitalisation Details'!$A:$K,COLUMN('Hospitalisation Details'!H1533),FALSE)</f>
        <v>Tier - 1</v>
      </c>
      <c r="P1534" t="str">
        <f>VLOOKUP($A1534,'Hospitalisation Details'!$A:$K,COLUMN('Hospitalisation Details'!I1533),FALSE)</f>
        <v>R1012</v>
      </c>
      <c r="Q1534">
        <f>VLOOKUP($A1534,'Hospitalisation Details'!$A:$K,COLUMN('Hospitalisation Details'!K1533),FALSE)</f>
        <v>41</v>
      </c>
      <c r="R1534" t="str" cm="1">
        <f t="array" ref="R1534">_xlfn.IFS(
Q1534&lt;=10,"0-10",
Q1534&lt;=20,"11-20",
Q1534&lt;=30,"21-30",
Q1534&lt;=40,"31-40",
Q1534&lt;=50,"41-50",
Q1534&lt;=60,"51-60",
Q1534&lt;=70,"61-70"
)</f>
        <v>41-50</v>
      </c>
      <c r="S1534" t="str">
        <f t="shared" si="23"/>
        <v>Yes</v>
      </c>
    </row>
    <row r="1535" spans="1:19" ht="15.75" x14ac:dyDescent="0.25">
      <c r="A1535" s="36" t="s">
        <v>1575</v>
      </c>
      <c r="B1535" t="str">
        <f>VLOOKUP(A1535,'Customer Names'!A:E,COLUMN('Customer Names'!D1534),FALSE)</f>
        <v>Ms. Rebecca</v>
      </c>
      <c r="C1535">
        <f>VLOOKUP($A1535,'Medical Examinations'!$A:$J,COLUMN('Medical Examinations'!B1534),FALSE)</f>
        <v>23.4</v>
      </c>
      <c r="D1535">
        <f>VLOOKUP($A1535,'Medical Examinations'!$A:$J,COLUMN('Medical Examinations'!C1534),FALSE)</f>
        <v>4.47</v>
      </c>
      <c r="E1535" t="str">
        <f>VLOOKUP($A1535,'Medical Examinations'!$A:$J,COLUMN('Medical Examinations'!D1534),FALSE)</f>
        <v>No</v>
      </c>
      <c r="F1535" t="str">
        <f>VLOOKUP($A1535,'Medical Examinations'!$A:$J,COLUMN('Medical Examinations'!E1534),FALSE)</f>
        <v>No</v>
      </c>
      <c r="G1535" t="str">
        <f>VLOOKUP($A1535,'Medical Examinations'!$A:$J,COLUMN('Medical Examinations'!F1534),FALSE)</f>
        <v>No</v>
      </c>
      <c r="H1535">
        <f>VLOOKUP($A1535,'Medical Examinations'!$A:$J,COLUMN('Medical Examinations'!G1534),FALSE)</f>
        <v>0</v>
      </c>
      <c r="I1535" t="str">
        <f>VLOOKUP($A1535,'Medical Examinations'!$A:$J,COLUMN('Medical Examinations'!H1534),FALSE)</f>
        <v>No</v>
      </c>
      <c r="J1535" t="str">
        <f>VLOOKUP($A1535,'Medical Examinations'!$A:$J,COLUMN('Medical Examinations'!I1534),FALSE)</f>
        <v>Healthy Weight</v>
      </c>
      <c r="K1535" t="str">
        <f>VLOOKUP($A1535,'Medical Examinations'!$A:$J,COLUMN('Medical Examinations'!J1534),FALSE)</f>
        <v>Normal</v>
      </c>
      <c r="L1535" s="30">
        <f>VLOOKUP($A1535,'Hospitalisation Details'!$A:$K,COLUMN('Hospitalisation Details'!J1534),FALSE)</f>
        <v>30221</v>
      </c>
      <c r="M1535" s="23">
        <f>VLOOKUP($A1535,'Hospitalisation Details'!$A:$K,COLUMN('Hospitalisation Details'!F1534),FALSE)</f>
        <v>6664.32</v>
      </c>
      <c r="N1535" t="str">
        <f>VLOOKUP($A1535,'Hospitalisation Details'!$A:$K,COLUMN('Hospitalisation Details'!G1534),FALSE)</f>
        <v>Tier - 2</v>
      </c>
      <c r="O1535" t="str">
        <f>VLOOKUP($A1535,'Hospitalisation Details'!$A:$K,COLUMN('Hospitalisation Details'!H1534),FALSE)</f>
        <v>Tier - 2</v>
      </c>
      <c r="P1535" t="str">
        <f>VLOOKUP($A1535,'Hospitalisation Details'!$A:$K,COLUMN('Hospitalisation Details'!I1534),FALSE)</f>
        <v>R1013</v>
      </c>
      <c r="Q1535">
        <f>VLOOKUP($A1535,'Hospitalisation Details'!$A:$K,COLUMN('Hospitalisation Details'!K1534),FALSE)</f>
        <v>40</v>
      </c>
      <c r="R1535" t="str" cm="1">
        <f t="array" ref="R1535">_xlfn.IFS(
Q1535&lt;=10,"0-10",
Q1535&lt;=20,"11-20",
Q1535&lt;=30,"21-30",
Q1535&lt;=40,"31-40",
Q1535&lt;=50,"41-50",
Q1535&lt;=60,"51-60",
Q1535&lt;=70,"61-70"
)</f>
        <v>31-40</v>
      </c>
      <c r="S1535" t="str">
        <f t="shared" si="23"/>
        <v>No</v>
      </c>
    </row>
    <row r="1536" spans="1:19" ht="15.75" x14ac:dyDescent="0.25">
      <c r="A1536" s="36" t="s">
        <v>1576</v>
      </c>
      <c r="B1536" t="str">
        <f>VLOOKUP(A1536,'Customer Names'!A:E,COLUMN('Customer Names'!D1535),FALSE)</f>
        <v>Mr. Adam</v>
      </c>
      <c r="C1536">
        <f>VLOOKUP($A1536,'Medical Examinations'!$A:$J,COLUMN('Medical Examinations'!B1535),FALSE)</f>
        <v>33.44</v>
      </c>
      <c r="D1536">
        <f>VLOOKUP($A1536,'Medical Examinations'!$A:$J,COLUMN('Medical Examinations'!C1535),FALSE)</f>
        <v>4.54</v>
      </c>
      <c r="E1536" t="str">
        <f>VLOOKUP($A1536,'Medical Examinations'!$A:$J,COLUMN('Medical Examinations'!D1535),FALSE)</f>
        <v>No</v>
      </c>
      <c r="F1536" t="str">
        <f>VLOOKUP($A1536,'Medical Examinations'!$A:$J,COLUMN('Medical Examinations'!E1535),FALSE)</f>
        <v>No</v>
      </c>
      <c r="G1536" t="str">
        <f>VLOOKUP($A1536,'Medical Examinations'!$A:$J,COLUMN('Medical Examinations'!F1535),FALSE)</f>
        <v>No</v>
      </c>
      <c r="H1536">
        <f>VLOOKUP($A1536,'Medical Examinations'!$A:$J,COLUMN('Medical Examinations'!G1535),FALSE)</f>
        <v>0</v>
      </c>
      <c r="I1536" t="str">
        <f>VLOOKUP($A1536,'Medical Examinations'!$A:$J,COLUMN('Medical Examinations'!H1535),FALSE)</f>
        <v>No</v>
      </c>
      <c r="J1536" t="str">
        <f>VLOOKUP($A1536,'Medical Examinations'!$A:$J,COLUMN('Medical Examinations'!I1535),FALSE)</f>
        <v>Obesity</v>
      </c>
      <c r="K1536" t="str">
        <f>VLOOKUP($A1536,'Medical Examinations'!$A:$J,COLUMN('Medical Examinations'!J1535),FALSE)</f>
        <v>Normal</v>
      </c>
      <c r="L1536" s="30">
        <f>VLOOKUP($A1536,'Hospitalisation Details'!$A:$K,COLUMN('Hospitalisation Details'!J1535),FALSE)</f>
        <v>32831</v>
      </c>
      <c r="M1536" s="23">
        <f>VLOOKUP($A1536,'Hospitalisation Details'!$A:$K,COLUMN('Hospitalisation Details'!F1535),FALSE)</f>
        <v>6653.79</v>
      </c>
      <c r="N1536" t="str">
        <f>VLOOKUP($A1536,'Hospitalisation Details'!$A:$K,COLUMN('Hospitalisation Details'!G1535),FALSE)</f>
        <v>Tier - 2</v>
      </c>
      <c r="O1536" t="str">
        <f>VLOOKUP($A1536,'Hospitalisation Details'!$A:$K,COLUMN('Hospitalisation Details'!H1535),FALSE)</f>
        <v>Tier - 1</v>
      </c>
      <c r="P1536" t="str">
        <f>VLOOKUP($A1536,'Hospitalisation Details'!$A:$K,COLUMN('Hospitalisation Details'!I1535),FALSE)</f>
        <v>R1013</v>
      </c>
      <c r="Q1536">
        <f>VLOOKUP($A1536,'Hospitalisation Details'!$A:$K,COLUMN('Hospitalisation Details'!K1535),FALSE)</f>
        <v>33</v>
      </c>
      <c r="R1536" t="str" cm="1">
        <f t="array" ref="R1536">_xlfn.IFS(
Q1536&lt;=10,"0-10",
Q1536&lt;=20,"11-20",
Q1536&lt;=30,"21-30",
Q1536&lt;=40,"31-40",
Q1536&lt;=50,"41-50",
Q1536&lt;=60,"51-60",
Q1536&lt;=70,"61-70"
)</f>
        <v>31-40</v>
      </c>
      <c r="S1536" t="str">
        <f t="shared" si="23"/>
        <v>No</v>
      </c>
    </row>
    <row r="1537" spans="1:19" ht="15.75" x14ac:dyDescent="0.25">
      <c r="A1537" s="36" t="s">
        <v>1577</v>
      </c>
      <c r="B1537" t="str">
        <f>VLOOKUP(A1537,'Customer Names'!A:E,COLUMN('Customer Names'!D1536),FALSE)</f>
        <v>Mr. Ryan</v>
      </c>
      <c r="C1537">
        <f>VLOOKUP($A1537,'Medical Examinations'!$A:$J,COLUMN('Medical Examinations'!B1536),FALSE)</f>
        <v>21.12</v>
      </c>
      <c r="D1537">
        <f>VLOOKUP($A1537,'Medical Examinations'!$A:$J,COLUMN('Medical Examinations'!C1536),FALSE)</f>
        <v>4.99</v>
      </c>
      <c r="E1537" t="str">
        <f>VLOOKUP($A1537,'Medical Examinations'!$A:$J,COLUMN('Medical Examinations'!D1536),FALSE)</f>
        <v>No</v>
      </c>
      <c r="F1537" t="str">
        <f>VLOOKUP($A1537,'Medical Examinations'!$A:$J,COLUMN('Medical Examinations'!E1536),FALSE)</f>
        <v>No</v>
      </c>
      <c r="G1537" t="str">
        <f>VLOOKUP($A1537,'Medical Examinations'!$A:$J,COLUMN('Medical Examinations'!F1536),FALSE)</f>
        <v>No</v>
      </c>
      <c r="H1537">
        <f>VLOOKUP($A1537,'Medical Examinations'!$A:$J,COLUMN('Medical Examinations'!G1536),FALSE)</f>
        <v>1</v>
      </c>
      <c r="I1537" t="str">
        <f>VLOOKUP($A1537,'Medical Examinations'!$A:$J,COLUMN('Medical Examinations'!H1536),FALSE)</f>
        <v>No</v>
      </c>
      <c r="J1537" t="str">
        <f>VLOOKUP($A1537,'Medical Examinations'!$A:$J,COLUMN('Medical Examinations'!I1536),FALSE)</f>
        <v>Healthy Weight</v>
      </c>
      <c r="K1537" t="str">
        <f>VLOOKUP($A1537,'Medical Examinations'!$A:$J,COLUMN('Medical Examinations'!J1536),FALSE)</f>
        <v>Normal</v>
      </c>
      <c r="L1537" s="30">
        <f>VLOOKUP($A1537,'Hospitalisation Details'!$A:$K,COLUMN('Hospitalisation Details'!J1536),FALSE)</f>
        <v>30864</v>
      </c>
      <c r="M1537" s="23">
        <f>VLOOKUP($A1537,'Hospitalisation Details'!$A:$K,COLUMN('Hospitalisation Details'!F1536),FALSE)</f>
        <v>6652.53</v>
      </c>
      <c r="N1537" t="str">
        <f>VLOOKUP($A1537,'Hospitalisation Details'!$A:$K,COLUMN('Hospitalisation Details'!G1536),FALSE)</f>
        <v>Tier - 3</v>
      </c>
      <c r="O1537" t="str">
        <f>VLOOKUP($A1537,'Hospitalisation Details'!$A:$K,COLUMN('Hospitalisation Details'!H1536),FALSE)</f>
        <v>Tier - 2</v>
      </c>
      <c r="P1537" t="str">
        <f>VLOOKUP($A1537,'Hospitalisation Details'!$A:$K,COLUMN('Hospitalisation Details'!I1536),FALSE)</f>
        <v>R1013</v>
      </c>
      <c r="Q1537">
        <f>VLOOKUP($A1537,'Hospitalisation Details'!$A:$K,COLUMN('Hospitalisation Details'!K1536),FALSE)</f>
        <v>38</v>
      </c>
      <c r="R1537" t="str" cm="1">
        <f t="array" ref="R1537">_xlfn.IFS(
Q1537&lt;=10,"0-10",
Q1537&lt;=20,"11-20",
Q1537&lt;=30,"21-30",
Q1537&lt;=40,"31-40",
Q1537&lt;=50,"41-50",
Q1537&lt;=60,"51-60",
Q1537&lt;=70,"61-70"
)</f>
        <v>31-40</v>
      </c>
      <c r="S1537" t="str">
        <f t="shared" si="23"/>
        <v>No</v>
      </c>
    </row>
    <row r="1538" spans="1:19" ht="15.75" x14ac:dyDescent="0.25">
      <c r="A1538" s="36" t="s">
        <v>1578</v>
      </c>
      <c r="B1538" t="str">
        <f>VLOOKUP(A1538,'Customer Names'!A:E,COLUMN('Customer Names'!D1537),FALSE)</f>
        <v>Ms. Jackie</v>
      </c>
      <c r="C1538">
        <f>VLOOKUP($A1538,'Medical Examinations'!$A:$J,COLUMN('Medical Examinations'!B1537),FALSE)</f>
        <v>18.48</v>
      </c>
      <c r="D1538">
        <f>VLOOKUP($A1538,'Medical Examinations'!$A:$J,COLUMN('Medical Examinations'!C1537),FALSE)</f>
        <v>10.84</v>
      </c>
      <c r="E1538" t="str">
        <f>VLOOKUP($A1538,'Medical Examinations'!$A:$J,COLUMN('Medical Examinations'!D1537),FALSE)</f>
        <v>Yes</v>
      </c>
      <c r="F1538" t="str">
        <f>VLOOKUP($A1538,'Medical Examinations'!$A:$J,COLUMN('Medical Examinations'!E1537),FALSE)</f>
        <v>No</v>
      </c>
      <c r="G1538" t="str">
        <f>VLOOKUP($A1538,'Medical Examinations'!$A:$J,COLUMN('Medical Examinations'!F1537),FALSE)</f>
        <v>No</v>
      </c>
      <c r="H1538">
        <f>VLOOKUP($A1538,'Medical Examinations'!$A:$J,COLUMN('Medical Examinations'!G1537),FALSE)</f>
        <v>2</v>
      </c>
      <c r="I1538" t="str">
        <f>VLOOKUP($A1538,'Medical Examinations'!$A:$J,COLUMN('Medical Examinations'!H1537),FALSE)</f>
        <v>No</v>
      </c>
      <c r="J1538" t="str">
        <f>VLOOKUP($A1538,'Medical Examinations'!$A:$J,COLUMN('Medical Examinations'!I1537),FALSE)</f>
        <v>Underweight</v>
      </c>
      <c r="K1538" t="str">
        <f>VLOOKUP($A1538,'Medical Examinations'!$A:$J,COLUMN('Medical Examinations'!J1537),FALSE)</f>
        <v>Diabetes</v>
      </c>
      <c r="L1538" s="30">
        <f>VLOOKUP($A1538,'Hospitalisation Details'!$A:$K,COLUMN('Hospitalisation Details'!J1537),FALSE)</f>
        <v>25880</v>
      </c>
      <c r="M1538" s="23">
        <f>VLOOKUP($A1538,'Hospitalisation Details'!$A:$K,COLUMN('Hospitalisation Details'!F1537),FALSE)</f>
        <v>6651.26</v>
      </c>
      <c r="N1538" t="str">
        <f>VLOOKUP($A1538,'Hospitalisation Details'!$A:$K,COLUMN('Hospitalisation Details'!G1537),FALSE)</f>
        <v>Tier - 2</v>
      </c>
      <c r="O1538" t="str">
        <f>VLOOKUP($A1538,'Hospitalisation Details'!$A:$K,COLUMN('Hospitalisation Details'!H1537),FALSE)</f>
        <v>Tier - 3</v>
      </c>
      <c r="P1538" t="str">
        <f>VLOOKUP($A1538,'Hospitalisation Details'!$A:$K,COLUMN('Hospitalisation Details'!I1537),FALSE)</f>
        <v>R1013</v>
      </c>
      <c r="Q1538">
        <f>VLOOKUP($A1538,'Hospitalisation Details'!$A:$K,COLUMN('Hospitalisation Details'!K1537),FALSE)</f>
        <v>52</v>
      </c>
      <c r="R1538" t="str" cm="1">
        <f t="array" ref="R1538">_xlfn.IFS(
Q1538&lt;=10,"0-10",
Q1538&lt;=20,"11-20",
Q1538&lt;=30,"21-30",
Q1538&lt;=40,"31-40",
Q1538&lt;=50,"41-50",
Q1538&lt;=60,"51-60",
Q1538&lt;=70,"61-70"
)</f>
        <v>51-60</v>
      </c>
      <c r="S1538" t="str">
        <f t="shared" ref="S1538:S1601" si="24">IF(OR(K1538="Diabetes",K1538="Prediabetes"),"Yes","No")</f>
        <v>Yes</v>
      </c>
    </row>
    <row r="1539" spans="1:19" ht="15.75" x14ac:dyDescent="0.25">
      <c r="A1539" s="36" t="s">
        <v>1579</v>
      </c>
      <c r="B1539" t="str">
        <f>VLOOKUP(A1539,'Customer Names'!A:E,COLUMN('Customer Names'!D1538),FALSE)</f>
        <v>Mr. Chris</v>
      </c>
      <c r="C1539">
        <f>VLOOKUP($A1539,'Medical Examinations'!$A:$J,COLUMN('Medical Examinations'!B1538),FALSE)</f>
        <v>16.815000000000001</v>
      </c>
      <c r="D1539">
        <f>VLOOKUP($A1539,'Medical Examinations'!$A:$J,COLUMN('Medical Examinations'!C1538),FALSE)</f>
        <v>5.63</v>
      </c>
      <c r="E1539" t="str">
        <f>VLOOKUP($A1539,'Medical Examinations'!$A:$J,COLUMN('Medical Examinations'!D1538),FALSE)</f>
        <v>No</v>
      </c>
      <c r="F1539" t="str">
        <f>VLOOKUP($A1539,'Medical Examinations'!$A:$J,COLUMN('Medical Examinations'!E1538),FALSE)</f>
        <v>No</v>
      </c>
      <c r="G1539" t="str">
        <f>VLOOKUP($A1539,'Medical Examinations'!$A:$J,COLUMN('Medical Examinations'!F1538),FALSE)</f>
        <v>No</v>
      </c>
      <c r="H1539">
        <f>VLOOKUP($A1539,'Medical Examinations'!$A:$J,COLUMN('Medical Examinations'!G1538),FALSE)</f>
        <v>1</v>
      </c>
      <c r="I1539" t="str">
        <f>VLOOKUP($A1539,'Medical Examinations'!$A:$J,COLUMN('Medical Examinations'!H1538),FALSE)</f>
        <v>No</v>
      </c>
      <c r="J1539" t="str">
        <f>VLOOKUP($A1539,'Medical Examinations'!$A:$J,COLUMN('Medical Examinations'!I1538),FALSE)</f>
        <v>Underweight</v>
      </c>
      <c r="K1539" t="str">
        <f>VLOOKUP($A1539,'Medical Examinations'!$A:$J,COLUMN('Medical Examinations'!J1538),FALSE)</f>
        <v>Normal</v>
      </c>
      <c r="L1539" s="30">
        <f>VLOOKUP($A1539,'Hospitalisation Details'!$A:$K,COLUMN('Hospitalisation Details'!J1538),FALSE)</f>
        <v>31024</v>
      </c>
      <c r="M1539" s="23">
        <f>VLOOKUP($A1539,'Hospitalisation Details'!$A:$K,COLUMN('Hospitalisation Details'!F1538),FALSE)</f>
        <v>6640.54</v>
      </c>
      <c r="N1539" t="str">
        <f>VLOOKUP($A1539,'Hospitalisation Details'!$A:$K,COLUMN('Hospitalisation Details'!G1538),FALSE)</f>
        <v>Tier - 2</v>
      </c>
      <c r="O1539" t="str">
        <f>VLOOKUP($A1539,'Hospitalisation Details'!$A:$K,COLUMN('Hospitalisation Details'!H1538),FALSE)</f>
        <v>Tier - 3</v>
      </c>
      <c r="P1539" t="str">
        <f>VLOOKUP($A1539,'Hospitalisation Details'!$A:$K,COLUMN('Hospitalisation Details'!I1538),FALSE)</f>
        <v>R1019</v>
      </c>
      <c r="Q1539">
        <f>VLOOKUP($A1539,'Hospitalisation Details'!$A:$K,COLUMN('Hospitalisation Details'!K1538),FALSE)</f>
        <v>38</v>
      </c>
      <c r="R1539" t="str" cm="1">
        <f t="array" ref="R1539">_xlfn.IFS(
Q1539&lt;=10,"0-10",
Q1539&lt;=20,"11-20",
Q1539&lt;=30,"21-30",
Q1539&lt;=40,"31-40",
Q1539&lt;=50,"41-50",
Q1539&lt;=60,"51-60",
Q1539&lt;=70,"61-70"
)</f>
        <v>31-40</v>
      </c>
      <c r="S1539" t="str">
        <f t="shared" si="24"/>
        <v>No</v>
      </c>
    </row>
    <row r="1540" spans="1:19" ht="15.75" x14ac:dyDescent="0.25">
      <c r="A1540" s="36" t="s">
        <v>1580</v>
      </c>
      <c r="B1540" t="str">
        <f>VLOOKUP(A1540,'Customer Names'!A:E,COLUMN('Customer Names'!D1539),FALSE)</f>
        <v>Mr. Tyler</v>
      </c>
      <c r="C1540">
        <f>VLOOKUP($A1540,'Medical Examinations'!$A:$J,COLUMN('Medical Examinations'!B1539),FALSE)</f>
        <v>26.72</v>
      </c>
      <c r="D1540">
        <f>VLOOKUP($A1540,'Medical Examinations'!$A:$J,COLUMN('Medical Examinations'!C1539),FALSE)</f>
        <v>4.1399999999999997</v>
      </c>
      <c r="E1540" t="str">
        <f>VLOOKUP($A1540,'Medical Examinations'!$A:$J,COLUMN('Medical Examinations'!D1539),FALSE)</f>
        <v>No</v>
      </c>
      <c r="F1540" t="str">
        <f>VLOOKUP($A1540,'Medical Examinations'!$A:$J,COLUMN('Medical Examinations'!E1539),FALSE)</f>
        <v>No</v>
      </c>
      <c r="G1540" t="str">
        <f>VLOOKUP($A1540,'Medical Examinations'!$A:$J,COLUMN('Medical Examinations'!F1539),FALSE)</f>
        <v>No</v>
      </c>
      <c r="H1540">
        <f>VLOOKUP($A1540,'Medical Examinations'!$A:$J,COLUMN('Medical Examinations'!G1539),FALSE)</f>
        <v>0</v>
      </c>
      <c r="I1540" t="str">
        <f>VLOOKUP($A1540,'Medical Examinations'!$A:$J,COLUMN('Medical Examinations'!H1539),FALSE)</f>
        <v>No</v>
      </c>
      <c r="J1540" t="str">
        <f>VLOOKUP($A1540,'Medical Examinations'!$A:$J,COLUMN('Medical Examinations'!I1539),FALSE)</f>
        <v>Overweight</v>
      </c>
      <c r="K1540" t="str">
        <f>VLOOKUP($A1540,'Medical Examinations'!$A:$J,COLUMN('Medical Examinations'!J1539),FALSE)</f>
        <v>Normal</v>
      </c>
      <c r="L1540" s="30">
        <f>VLOOKUP($A1540,'Hospitalisation Details'!$A:$K,COLUMN('Hospitalisation Details'!J1539),FALSE)</f>
        <v>33030</v>
      </c>
      <c r="M1540" s="23">
        <f>VLOOKUP($A1540,'Hospitalisation Details'!$A:$K,COLUMN('Hospitalisation Details'!F1539),FALSE)</f>
        <v>6639.3</v>
      </c>
      <c r="N1540" t="str">
        <f>VLOOKUP($A1540,'Hospitalisation Details'!$A:$K,COLUMN('Hospitalisation Details'!G1539),FALSE)</f>
        <v>Tier - 2</v>
      </c>
      <c r="O1540" t="str">
        <f>VLOOKUP($A1540,'Hospitalisation Details'!$A:$K,COLUMN('Hospitalisation Details'!H1539),FALSE)</f>
        <v>Tier - 2</v>
      </c>
      <c r="P1540" t="str">
        <f>VLOOKUP($A1540,'Hospitalisation Details'!$A:$K,COLUMN('Hospitalisation Details'!I1539),FALSE)</f>
        <v>R1021</v>
      </c>
      <c r="Q1540">
        <f>VLOOKUP($A1540,'Hospitalisation Details'!$A:$K,COLUMN('Hospitalisation Details'!K1539),FALSE)</f>
        <v>33</v>
      </c>
      <c r="R1540" t="str" cm="1">
        <f t="array" ref="R1540">_xlfn.IFS(
Q1540&lt;=10,"0-10",
Q1540&lt;=20,"11-20",
Q1540&lt;=30,"21-30",
Q1540&lt;=40,"31-40",
Q1540&lt;=50,"41-50",
Q1540&lt;=60,"51-60",
Q1540&lt;=70,"61-70"
)</f>
        <v>31-40</v>
      </c>
      <c r="S1540" t="str">
        <f t="shared" si="24"/>
        <v>No</v>
      </c>
    </row>
    <row r="1541" spans="1:19" ht="15.75" x14ac:dyDescent="0.25">
      <c r="A1541" s="36" t="s">
        <v>1581</v>
      </c>
      <c r="B1541" t="str">
        <f>VLOOKUP(A1541,'Customer Names'!A:E,COLUMN('Customer Names'!D1540),FALSE)</f>
        <v>Ms. Yoshie</v>
      </c>
      <c r="C1541">
        <f>VLOOKUP($A1541,'Medical Examinations'!$A:$J,COLUMN('Medical Examinations'!B1540),FALSE)</f>
        <v>41.42</v>
      </c>
      <c r="D1541">
        <f>VLOOKUP($A1541,'Medical Examinations'!$A:$J,COLUMN('Medical Examinations'!C1540),FALSE)</f>
        <v>5.17</v>
      </c>
      <c r="E1541" t="str">
        <f>VLOOKUP($A1541,'Medical Examinations'!$A:$J,COLUMN('Medical Examinations'!D1540),FALSE)</f>
        <v>No</v>
      </c>
      <c r="F1541" t="str">
        <f>VLOOKUP($A1541,'Medical Examinations'!$A:$J,COLUMN('Medical Examinations'!E1540),FALSE)</f>
        <v>No</v>
      </c>
      <c r="G1541" t="str">
        <f>VLOOKUP($A1541,'Medical Examinations'!$A:$J,COLUMN('Medical Examinations'!F1540),FALSE)</f>
        <v>Yes</v>
      </c>
      <c r="H1541">
        <f>VLOOKUP($A1541,'Medical Examinations'!$A:$J,COLUMN('Medical Examinations'!G1540),FALSE)</f>
        <v>1</v>
      </c>
      <c r="I1541" t="str">
        <f>VLOOKUP($A1541,'Medical Examinations'!$A:$J,COLUMN('Medical Examinations'!H1540),FALSE)</f>
        <v>No</v>
      </c>
      <c r="J1541" t="str">
        <f>VLOOKUP($A1541,'Medical Examinations'!$A:$J,COLUMN('Medical Examinations'!I1540),FALSE)</f>
        <v>Obesity</v>
      </c>
      <c r="K1541" t="str">
        <f>VLOOKUP($A1541,'Medical Examinations'!$A:$J,COLUMN('Medical Examinations'!J1540),FALSE)</f>
        <v>Normal</v>
      </c>
      <c r="L1541" s="30">
        <f>VLOOKUP($A1541,'Hospitalisation Details'!$A:$K,COLUMN('Hospitalisation Details'!J1540),FALSE)</f>
        <v>37868</v>
      </c>
      <c r="M1541" s="23">
        <f>VLOOKUP($A1541,'Hospitalisation Details'!$A:$K,COLUMN('Hospitalisation Details'!F1540),FALSE)</f>
        <v>6638.16</v>
      </c>
      <c r="N1541" t="str">
        <f>VLOOKUP($A1541,'Hospitalisation Details'!$A:$K,COLUMN('Hospitalisation Details'!G1540),FALSE)</f>
        <v>Tier - 2</v>
      </c>
      <c r="O1541" t="str">
        <f>VLOOKUP($A1541,'Hospitalisation Details'!$A:$K,COLUMN('Hospitalisation Details'!H1540),FALSE)</f>
        <v>Tier - 1</v>
      </c>
      <c r="P1541" t="str">
        <f>VLOOKUP($A1541,'Hospitalisation Details'!$A:$K,COLUMN('Hospitalisation Details'!I1540),FALSE)</f>
        <v>R1012</v>
      </c>
      <c r="Q1541">
        <f>VLOOKUP($A1541,'Hospitalisation Details'!$A:$K,COLUMN('Hospitalisation Details'!K1540),FALSE)</f>
        <v>19</v>
      </c>
      <c r="R1541" t="str" cm="1">
        <f t="array" ref="R1541">_xlfn.IFS(
Q1541&lt;=10,"0-10",
Q1541&lt;=20,"11-20",
Q1541&lt;=30,"21-30",
Q1541&lt;=40,"31-40",
Q1541&lt;=50,"41-50",
Q1541&lt;=60,"51-60",
Q1541&lt;=70,"61-70"
)</f>
        <v>11-20</v>
      </c>
      <c r="S1541" t="str">
        <f t="shared" si="24"/>
        <v>No</v>
      </c>
    </row>
    <row r="1542" spans="1:19" ht="15.75" x14ac:dyDescent="0.25">
      <c r="A1542" s="36" t="s">
        <v>1582</v>
      </c>
      <c r="B1542" t="str">
        <f>VLOOKUP(A1542,'Customer Names'!A:E,COLUMN('Customer Names'!D1541),FALSE)</f>
        <v>Ms. Lauren</v>
      </c>
      <c r="C1542">
        <f>VLOOKUP($A1542,'Medical Examinations'!$A:$J,COLUMN('Medical Examinations'!B1541),FALSE)</f>
        <v>20.69</v>
      </c>
      <c r="D1542">
        <f>VLOOKUP($A1542,'Medical Examinations'!$A:$J,COLUMN('Medical Examinations'!C1541),FALSE)</f>
        <v>6.93</v>
      </c>
      <c r="E1542" t="str">
        <f>VLOOKUP($A1542,'Medical Examinations'!$A:$J,COLUMN('Medical Examinations'!D1541),FALSE)</f>
        <v>No</v>
      </c>
      <c r="F1542" t="str">
        <f>VLOOKUP($A1542,'Medical Examinations'!$A:$J,COLUMN('Medical Examinations'!E1541),FALSE)</f>
        <v>No</v>
      </c>
      <c r="G1542" t="str">
        <f>VLOOKUP($A1542,'Medical Examinations'!$A:$J,COLUMN('Medical Examinations'!F1541),FALSE)</f>
        <v>No</v>
      </c>
      <c r="H1542">
        <f>VLOOKUP($A1542,'Medical Examinations'!$A:$J,COLUMN('Medical Examinations'!G1541),FALSE)</f>
        <v>2</v>
      </c>
      <c r="I1542" t="str">
        <f>VLOOKUP($A1542,'Medical Examinations'!$A:$J,COLUMN('Medical Examinations'!H1541),FALSE)</f>
        <v>No</v>
      </c>
      <c r="J1542" t="str">
        <f>VLOOKUP($A1542,'Medical Examinations'!$A:$J,COLUMN('Medical Examinations'!I1541),FALSE)</f>
        <v>Healthy Weight</v>
      </c>
      <c r="K1542" t="str">
        <f>VLOOKUP($A1542,'Medical Examinations'!$A:$J,COLUMN('Medical Examinations'!J1541),FALSE)</f>
        <v>Diabetes</v>
      </c>
      <c r="L1542" s="30">
        <f>VLOOKUP($A1542,'Hospitalisation Details'!$A:$K,COLUMN('Hospitalisation Details'!J1541),FALSE)</f>
        <v>26905</v>
      </c>
      <c r="M1542" s="23">
        <f>VLOOKUP($A1542,'Hospitalisation Details'!$A:$K,COLUMN('Hospitalisation Details'!F1541),FALSE)</f>
        <v>6630.31</v>
      </c>
      <c r="N1542" t="str">
        <f>VLOOKUP($A1542,'Hospitalisation Details'!$A:$K,COLUMN('Hospitalisation Details'!G1541),FALSE)</f>
        <v>Tier - 2</v>
      </c>
      <c r="O1542" t="str">
        <f>VLOOKUP($A1542,'Hospitalisation Details'!$A:$K,COLUMN('Hospitalisation Details'!H1541),FALSE)</f>
        <v>Tier - 1</v>
      </c>
      <c r="P1542" t="str">
        <f>VLOOKUP($A1542,'Hospitalisation Details'!$A:$K,COLUMN('Hospitalisation Details'!I1541),FALSE)</f>
        <v>R1013</v>
      </c>
      <c r="Q1542">
        <f>VLOOKUP($A1542,'Hospitalisation Details'!$A:$K,COLUMN('Hospitalisation Details'!K1541),FALSE)</f>
        <v>49</v>
      </c>
      <c r="R1542" t="str" cm="1">
        <f t="array" ref="R1542">_xlfn.IFS(
Q1542&lt;=10,"0-10",
Q1542&lt;=20,"11-20",
Q1542&lt;=30,"21-30",
Q1542&lt;=40,"31-40",
Q1542&lt;=50,"41-50",
Q1542&lt;=60,"51-60",
Q1542&lt;=70,"61-70"
)</f>
        <v>41-50</v>
      </c>
      <c r="S1542" t="str">
        <f t="shared" si="24"/>
        <v>Yes</v>
      </c>
    </row>
    <row r="1543" spans="1:19" ht="15.75" x14ac:dyDescent="0.25">
      <c r="A1543" s="36" t="s">
        <v>1583</v>
      </c>
      <c r="B1543" t="str">
        <f>VLOOKUP(A1543,'Customer Names'!A:E,COLUMN('Customer Names'!D1542),FALSE)</f>
        <v>Mr. Mason</v>
      </c>
      <c r="C1543">
        <f>VLOOKUP($A1543,'Medical Examinations'!$A:$J,COLUMN('Medical Examinations'!B1542),FALSE)</f>
        <v>41.23</v>
      </c>
      <c r="D1543">
        <f>VLOOKUP($A1543,'Medical Examinations'!$A:$J,COLUMN('Medical Examinations'!C1542),FALSE)</f>
        <v>4.24</v>
      </c>
      <c r="E1543" t="str">
        <f>VLOOKUP($A1543,'Medical Examinations'!$A:$J,COLUMN('Medical Examinations'!D1542),FALSE)</f>
        <v>No</v>
      </c>
      <c r="F1543" t="str">
        <f>VLOOKUP($A1543,'Medical Examinations'!$A:$J,COLUMN('Medical Examinations'!E1542),FALSE)</f>
        <v>No</v>
      </c>
      <c r="G1543" t="str">
        <f>VLOOKUP($A1543,'Medical Examinations'!$A:$J,COLUMN('Medical Examinations'!F1542),FALSE)</f>
        <v>No</v>
      </c>
      <c r="H1543">
        <f>VLOOKUP($A1543,'Medical Examinations'!$A:$J,COLUMN('Medical Examinations'!G1542),FALSE)</f>
        <v>0</v>
      </c>
      <c r="I1543" t="str">
        <f>VLOOKUP($A1543,'Medical Examinations'!$A:$J,COLUMN('Medical Examinations'!H1542),FALSE)</f>
        <v>No</v>
      </c>
      <c r="J1543" t="str">
        <f>VLOOKUP($A1543,'Medical Examinations'!$A:$J,COLUMN('Medical Examinations'!I1542),FALSE)</f>
        <v>Obesity</v>
      </c>
      <c r="K1543" t="str">
        <f>VLOOKUP($A1543,'Medical Examinations'!$A:$J,COLUMN('Medical Examinations'!J1542),FALSE)</f>
        <v>Normal</v>
      </c>
      <c r="L1543" s="30">
        <f>VLOOKUP($A1543,'Hospitalisation Details'!$A:$K,COLUMN('Hospitalisation Details'!J1542),FALSE)</f>
        <v>30191</v>
      </c>
      <c r="M1543" s="23">
        <f>VLOOKUP($A1543,'Hospitalisation Details'!$A:$K,COLUMN('Hospitalisation Details'!F1542),FALSE)</f>
        <v>6610.11</v>
      </c>
      <c r="N1543" t="str">
        <f>VLOOKUP($A1543,'Hospitalisation Details'!$A:$K,COLUMN('Hospitalisation Details'!G1542),FALSE)</f>
        <v>Tier - 3</v>
      </c>
      <c r="O1543" t="str">
        <f>VLOOKUP($A1543,'Hospitalisation Details'!$A:$K,COLUMN('Hospitalisation Details'!H1542),FALSE)</f>
        <v>Tier - 2</v>
      </c>
      <c r="P1543" t="str">
        <f>VLOOKUP($A1543,'Hospitalisation Details'!$A:$K,COLUMN('Hospitalisation Details'!I1542),FALSE)</f>
        <v>R1015</v>
      </c>
      <c r="Q1543">
        <f>VLOOKUP($A1543,'Hospitalisation Details'!$A:$K,COLUMN('Hospitalisation Details'!K1542),FALSE)</f>
        <v>40</v>
      </c>
      <c r="R1543" t="str" cm="1">
        <f t="array" ref="R1543">_xlfn.IFS(
Q1543&lt;=10,"0-10",
Q1543&lt;=20,"11-20",
Q1543&lt;=30,"21-30",
Q1543&lt;=40,"31-40",
Q1543&lt;=50,"41-50",
Q1543&lt;=60,"51-60",
Q1543&lt;=70,"61-70"
)</f>
        <v>31-40</v>
      </c>
      <c r="S1543" t="str">
        <f t="shared" si="24"/>
        <v>No</v>
      </c>
    </row>
    <row r="1544" spans="1:19" ht="15.75" x14ac:dyDescent="0.25">
      <c r="A1544" s="36" t="s">
        <v>1584</v>
      </c>
      <c r="B1544" t="str">
        <f>VLOOKUP(A1544,'Customer Names'!A:E,COLUMN('Customer Names'!D1543),FALSE)</f>
        <v>Mr. Ryan</v>
      </c>
      <c r="C1544">
        <f>VLOOKUP($A1544,'Medical Examinations'!$A:$J,COLUMN('Medical Examinations'!B1543),FALSE)</f>
        <v>29.9</v>
      </c>
      <c r="D1544">
        <f>VLOOKUP($A1544,'Medical Examinations'!$A:$J,COLUMN('Medical Examinations'!C1543),FALSE)</f>
        <v>5.91</v>
      </c>
      <c r="E1544" t="str">
        <f>VLOOKUP($A1544,'Medical Examinations'!$A:$J,COLUMN('Medical Examinations'!D1543),FALSE)</f>
        <v>No</v>
      </c>
      <c r="F1544" t="str">
        <f>VLOOKUP($A1544,'Medical Examinations'!$A:$J,COLUMN('Medical Examinations'!E1543),FALSE)</f>
        <v>No</v>
      </c>
      <c r="G1544" t="str">
        <f>VLOOKUP($A1544,'Medical Examinations'!$A:$J,COLUMN('Medical Examinations'!F1543),FALSE)</f>
        <v>No</v>
      </c>
      <c r="H1544">
        <f>VLOOKUP($A1544,'Medical Examinations'!$A:$J,COLUMN('Medical Examinations'!G1543),FALSE)</f>
        <v>0</v>
      </c>
      <c r="I1544" t="str">
        <f>VLOOKUP($A1544,'Medical Examinations'!$A:$J,COLUMN('Medical Examinations'!H1543),FALSE)</f>
        <v>No</v>
      </c>
      <c r="J1544" t="str">
        <f>VLOOKUP($A1544,'Medical Examinations'!$A:$J,COLUMN('Medical Examinations'!I1543),FALSE)</f>
        <v>Overweight</v>
      </c>
      <c r="K1544" t="str">
        <f>VLOOKUP($A1544,'Medical Examinations'!$A:$J,COLUMN('Medical Examinations'!J1543),FALSE)</f>
        <v>Prediabetes</v>
      </c>
      <c r="L1544" s="30">
        <f>VLOOKUP($A1544,'Hospitalisation Details'!$A:$K,COLUMN('Hospitalisation Details'!J1543),FALSE)</f>
        <v>30262</v>
      </c>
      <c r="M1544" s="23">
        <f>VLOOKUP($A1544,'Hospitalisation Details'!$A:$K,COLUMN('Hospitalisation Details'!F1543),FALSE)</f>
        <v>6600.36</v>
      </c>
      <c r="N1544" t="str">
        <f>VLOOKUP($A1544,'Hospitalisation Details'!$A:$K,COLUMN('Hospitalisation Details'!G1543),FALSE)</f>
        <v>Tier - 2</v>
      </c>
      <c r="O1544" t="str">
        <f>VLOOKUP($A1544,'Hospitalisation Details'!$A:$K,COLUMN('Hospitalisation Details'!H1543),FALSE)</f>
        <v>Tier - 3</v>
      </c>
      <c r="P1544" t="str">
        <f>VLOOKUP($A1544,'Hospitalisation Details'!$A:$K,COLUMN('Hospitalisation Details'!I1543),FALSE)</f>
        <v>R1011</v>
      </c>
      <c r="Q1544">
        <f>VLOOKUP($A1544,'Hospitalisation Details'!$A:$K,COLUMN('Hospitalisation Details'!K1543),FALSE)</f>
        <v>40</v>
      </c>
      <c r="R1544" t="str" cm="1">
        <f t="array" ref="R1544">_xlfn.IFS(
Q1544&lt;=10,"0-10",
Q1544&lt;=20,"11-20",
Q1544&lt;=30,"21-30",
Q1544&lt;=40,"31-40",
Q1544&lt;=50,"41-50",
Q1544&lt;=60,"51-60",
Q1544&lt;=70,"61-70"
)</f>
        <v>31-40</v>
      </c>
      <c r="S1544" t="str">
        <f t="shared" si="24"/>
        <v>Yes</v>
      </c>
    </row>
    <row r="1545" spans="1:19" ht="15.75" x14ac:dyDescent="0.25">
      <c r="A1545" s="36" t="s">
        <v>1585</v>
      </c>
      <c r="B1545" t="str">
        <f>VLOOKUP(A1545,'Customer Names'!A:E,COLUMN('Customer Names'!D1544),FALSE)</f>
        <v>Mr. Arturo</v>
      </c>
      <c r="C1545">
        <f>VLOOKUP($A1545,'Medical Examinations'!$A:$J,COLUMN('Medical Examinations'!B1544),FALSE)</f>
        <v>34.104999999999997</v>
      </c>
      <c r="D1545">
        <f>VLOOKUP($A1545,'Medical Examinations'!$A:$J,COLUMN('Medical Examinations'!C1544),FALSE)</f>
        <v>5.93</v>
      </c>
      <c r="E1545" t="str">
        <f>VLOOKUP($A1545,'Medical Examinations'!$A:$J,COLUMN('Medical Examinations'!D1544),FALSE)</f>
        <v>No</v>
      </c>
      <c r="F1545" t="str">
        <f>VLOOKUP($A1545,'Medical Examinations'!$A:$J,COLUMN('Medical Examinations'!E1544),FALSE)</f>
        <v>No</v>
      </c>
      <c r="G1545" t="str">
        <f>VLOOKUP($A1545,'Medical Examinations'!$A:$J,COLUMN('Medical Examinations'!F1544),FALSE)</f>
        <v>No</v>
      </c>
      <c r="H1545">
        <f>VLOOKUP($A1545,'Medical Examinations'!$A:$J,COLUMN('Medical Examinations'!G1544),FALSE)</f>
        <v>0</v>
      </c>
      <c r="I1545" t="str">
        <f>VLOOKUP($A1545,'Medical Examinations'!$A:$J,COLUMN('Medical Examinations'!H1544),FALSE)</f>
        <v>No</v>
      </c>
      <c r="J1545" t="str">
        <f>VLOOKUP($A1545,'Medical Examinations'!$A:$J,COLUMN('Medical Examinations'!I1544),FALSE)</f>
        <v>Obesity</v>
      </c>
      <c r="K1545" t="str">
        <f>VLOOKUP($A1545,'Medical Examinations'!$A:$J,COLUMN('Medical Examinations'!J1544),FALSE)</f>
        <v>Prediabetes</v>
      </c>
      <c r="L1545" s="30">
        <f>VLOOKUP($A1545,'Hospitalisation Details'!$A:$K,COLUMN('Hospitalisation Details'!J1544),FALSE)</f>
        <v>30314</v>
      </c>
      <c r="M1545" s="23">
        <f>VLOOKUP($A1545,'Hospitalisation Details'!$A:$K,COLUMN('Hospitalisation Details'!F1544),FALSE)</f>
        <v>6600.21</v>
      </c>
      <c r="N1545" t="str">
        <f>VLOOKUP($A1545,'Hospitalisation Details'!$A:$K,COLUMN('Hospitalisation Details'!G1544),FALSE)</f>
        <v>Tier - 3</v>
      </c>
      <c r="O1545" t="str">
        <f>VLOOKUP($A1545,'Hospitalisation Details'!$A:$K,COLUMN('Hospitalisation Details'!H1544),FALSE)</f>
        <v>Tier - 2</v>
      </c>
      <c r="P1545" t="str">
        <f>VLOOKUP($A1545,'Hospitalisation Details'!$A:$K,COLUMN('Hospitalisation Details'!I1544),FALSE)</f>
        <v>R1016</v>
      </c>
      <c r="Q1545">
        <f>VLOOKUP($A1545,'Hospitalisation Details'!$A:$K,COLUMN('Hospitalisation Details'!K1544),FALSE)</f>
        <v>40</v>
      </c>
      <c r="R1545" t="str" cm="1">
        <f t="array" ref="R1545">_xlfn.IFS(
Q1545&lt;=10,"0-10",
Q1545&lt;=20,"11-20",
Q1545&lt;=30,"21-30",
Q1545&lt;=40,"31-40",
Q1545&lt;=50,"41-50",
Q1545&lt;=60,"51-60",
Q1545&lt;=70,"61-70"
)</f>
        <v>31-40</v>
      </c>
      <c r="S1545" t="str">
        <f t="shared" si="24"/>
        <v>Yes</v>
      </c>
    </row>
    <row r="1546" spans="1:19" ht="15.75" x14ac:dyDescent="0.25">
      <c r="A1546" s="36" t="s">
        <v>1586</v>
      </c>
      <c r="B1546" t="str">
        <f>VLOOKUP(A1546,'Customer Names'!A:E,COLUMN('Customer Names'!D1545),FALSE)</f>
        <v>Mr. Jake</v>
      </c>
      <c r="C1546">
        <f>VLOOKUP($A1546,'Medical Examinations'!$A:$J,COLUMN('Medical Examinations'!B1545),FALSE)</f>
        <v>24.97</v>
      </c>
      <c r="D1546">
        <f>VLOOKUP($A1546,'Medical Examinations'!$A:$J,COLUMN('Medical Examinations'!C1545),FALSE)</f>
        <v>5.66</v>
      </c>
      <c r="E1546" t="str">
        <f>VLOOKUP($A1546,'Medical Examinations'!$A:$J,COLUMN('Medical Examinations'!D1545),FALSE)</f>
        <v>No</v>
      </c>
      <c r="F1546" t="str">
        <f>VLOOKUP($A1546,'Medical Examinations'!$A:$J,COLUMN('Medical Examinations'!E1545),FALSE)</f>
        <v>No</v>
      </c>
      <c r="G1546" t="str">
        <f>VLOOKUP($A1546,'Medical Examinations'!$A:$J,COLUMN('Medical Examinations'!F1545),FALSE)</f>
        <v>No</v>
      </c>
      <c r="H1546">
        <f>VLOOKUP($A1546,'Medical Examinations'!$A:$J,COLUMN('Medical Examinations'!G1545),FALSE)</f>
        <v>0</v>
      </c>
      <c r="I1546" t="str">
        <f>VLOOKUP($A1546,'Medical Examinations'!$A:$J,COLUMN('Medical Examinations'!H1545),FALSE)</f>
        <v>No</v>
      </c>
      <c r="J1546" t="str">
        <f>VLOOKUP($A1546,'Medical Examinations'!$A:$J,COLUMN('Medical Examinations'!I1545),FALSE)</f>
        <v>Healthy Weight</v>
      </c>
      <c r="K1546" t="str">
        <f>VLOOKUP($A1546,'Medical Examinations'!$A:$J,COLUMN('Medical Examinations'!J1545),FALSE)</f>
        <v>Normal</v>
      </c>
      <c r="L1546" s="30">
        <f>VLOOKUP($A1546,'Hospitalisation Details'!$A:$K,COLUMN('Hospitalisation Details'!J1545),FALSE)</f>
        <v>30277</v>
      </c>
      <c r="M1546" s="23">
        <f>VLOOKUP($A1546,'Hospitalisation Details'!$A:$K,COLUMN('Hospitalisation Details'!F1545),FALSE)</f>
        <v>6593.51</v>
      </c>
      <c r="N1546" t="str">
        <f>VLOOKUP($A1546,'Hospitalisation Details'!$A:$K,COLUMN('Hospitalisation Details'!G1545),FALSE)</f>
        <v>Tier - 2</v>
      </c>
      <c r="O1546" t="str">
        <f>VLOOKUP($A1546,'Hospitalisation Details'!$A:$K,COLUMN('Hospitalisation Details'!H1545),FALSE)</f>
        <v>Tier - 1</v>
      </c>
      <c r="P1546" t="str">
        <f>VLOOKUP($A1546,'Hospitalisation Details'!$A:$K,COLUMN('Hospitalisation Details'!I1545),FALSE)</f>
        <v>R1013</v>
      </c>
      <c r="Q1546">
        <f>VLOOKUP($A1546,'Hospitalisation Details'!$A:$K,COLUMN('Hospitalisation Details'!K1545),FALSE)</f>
        <v>40</v>
      </c>
      <c r="R1546" t="str" cm="1">
        <f t="array" ref="R1546">_xlfn.IFS(
Q1546&lt;=10,"0-10",
Q1546&lt;=20,"11-20",
Q1546&lt;=30,"21-30",
Q1546&lt;=40,"31-40",
Q1546&lt;=50,"41-50",
Q1546&lt;=60,"51-60",
Q1546&lt;=70,"61-70"
)</f>
        <v>31-40</v>
      </c>
      <c r="S1546" t="str">
        <f t="shared" si="24"/>
        <v>No</v>
      </c>
    </row>
    <row r="1547" spans="1:19" ht="15.75" x14ac:dyDescent="0.25">
      <c r="A1547" s="36" t="s">
        <v>1587</v>
      </c>
      <c r="B1547" t="str">
        <f>VLOOKUP(A1547,'Customer Names'!A:E,COLUMN('Customer Names'!D1546),FALSE)</f>
        <v>Ms. Sarah</v>
      </c>
      <c r="C1547">
        <f>VLOOKUP($A1547,'Medical Examinations'!$A:$J,COLUMN('Medical Examinations'!B1546),FALSE)</f>
        <v>34.799999999999997</v>
      </c>
      <c r="D1547">
        <f>VLOOKUP($A1547,'Medical Examinations'!$A:$J,COLUMN('Medical Examinations'!C1546),FALSE)</f>
        <v>4.1900000000000004</v>
      </c>
      <c r="E1547" t="str">
        <f>VLOOKUP($A1547,'Medical Examinations'!$A:$J,COLUMN('Medical Examinations'!D1546),FALSE)</f>
        <v>No</v>
      </c>
      <c r="F1547" t="str">
        <f>VLOOKUP($A1547,'Medical Examinations'!$A:$J,COLUMN('Medical Examinations'!E1546),FALSE)</f>
        <v>No</v>
      </c>
      <c r="G1547" t="str">
        <f>VLOOKUP($A1547,'Medical Examinations'!$A:$J,COLUMN('Medical Examinations'!F1546),FALSE)</f>
        <v>No</v>
      </c>
      <c r="H1547">
        <f>VLOOKUP($A1547,'Medical Examinations'!$A:$J,COLUMN('Medical Examinations'!G1546),FALSE)</f>
        <v>1</v>
      </c>
      <c r="I1547" t="str">
        <f>VLOOKUP($A1547,'Medical Examinations'!$A:$J,COLUMN('Medical Examinations'!H1546),FALSE)</f>
        <v>No</v>
      </c>
      <c r="J1547" t="str">
        <f>VLOOKUP($A1547,'Medical Examinations'!$A:$J,COLUMN('Medical Examinations'!I1546),FALSE)</f>
        <v>Obesity</v>
      </c>
      <c r="K1547" t="str">
        <f>VLOOKUP($A1547,'Medical Examinations'!$A:$J,COLUMN('Medical Examinations'!J1546),FALSE)</f>
        <v>Normal</v>
      </c>
      <c r="L1547" s="30">
        <f>VLOOKUP($A1547,'Hospitalisation Details'!$A:$K,COLUMN('Hospitalisation Details'!J1546),FALSE)</f>
        <v>30960</v>
      </c>
      <c r="M1547" s="23">
        <f>VLOOKUP($A1547,'Hospitalisation Details'!$A:$K,COLUMN('Hospitalisation Details'!F1546),FALSE)</f>
        <v>6571.54</v>
      </c>
      <c r="N1547" t="str">
        <f>VLOOKUP($A1547,'Hospitalisation Details'!$A:$K,COLUMN('Hospitalisation Details'!G1546),FALSE)</f>
        <v>Tier - 2</v>
      </c>
      <c r="O1547" t="str">
        <f>VLOOKUP($A1547,'Hospitalisation Details'!$A:$K,COLUMN('Hospitalisation Details'!H1546),FALSE)</f>
        <v>Tier - 3</v>
      </c>
      <c r="P1547" t="str">
        <f>VLOOKUP($A1547,'Hospitalisation Details'!$A:$K,COLUMN('Hospitalisation Details'!I1546),FALSE)</f>
        <v>R1011</v>
      </c>
      <c r="Q1547">
        <f>VLOOKUP($A1547,'Hospitalisation Details'!$A:$K,COLUMN('Hospitalisation Details'!K1546),FALSE)</f>
        <v>38</v>
      </c>
      <c r="R1547" t="str" cm="1">
        <f t="array" ref="R1547">_xlfn.IFS(
Q1547&lt;=10,"0-10",
Q1547&lt;=20,"11-20",
Q1547&lt;=30,"21-30",
Q1547&lt;=40,"31-40",
Q1547&lt;=50,"41-50",
Q1547&lt;=60,"51-60",
Q1547&lt;=70,"61-70"
)</f>
        <v>31-40</v>
      </c>
      <c r="S1547" t="str">
        <f t="shared" si="24"/>
        <v>No</v>
      </c>
    </row>
    <row r="1548" spans="1:19" ht="15.75" x14ac:dyDescent="0.25">
      <c r="A1548" s="36" t="s">
        <v>1588</v>
      </c>
      <c r="B1548" t="str">
        <f>VLOOKUP(A1548,'Customer Names'!A:E,COLUMN('Customer Names'!D1547),FALSE)</f>
        <v>Ms. Alison</v>
      </c>
      <c r="C1548">
        <f>VLOOKUP($A1548,'Medical Examinations'!$A:$J,COLUMN('Medical Examinations'!B1547),FALSE)</f>
        <v>32.965000000000003</v>
      </c>
      <c r="D1548">
        <f>VLOOKUP($A1548,'Medical Examinations'!$A:$J,COLUMN('Medical Examinations'!C1547),FALSE)</f>
        <v>9.2100000000000009</v>
      </c>
      <c r="E1548" t="str">
        <f>VLOOKUP($A1548,'Medical Examinations'!$A:$J,COLUMN('Medical Examinations'!D1547),FALSE)</f>
        <v>Yes</v>
      </c>
      <c r="F1548" t="str">
        <f>VLOOKUP($A1548,'Medical Examinations'!$A:$J,COLUMN('Medical Examinations'!E1547),FALSE)</f>
        <v>No</v>
      </c>
      <c r="G1548" t="str">
        <f>VLOOKUP($A1548,'Medical Examinations'!$A:$J,COLUMN('Medical Examinations'!F1547),FALSE)</f>
        <v>No</v>
      </c>
      <c r="H1548">
        <f>VLOOKUP($A1548,'Medical Examinations'!$A:$J,COLUMN('Medical Examinations'!G1547),FALSE)</f>
        <v>0</v>
      </c>
      <c r="I1548" t="str">
        <f>VLOOKUP($A1548,'Medical Examinations'!$A:$J,COLUMN('Medical Examinations'!H1547),FALSE)</f>
        <v>No</v>
      </c>
      <c r="J1548" t="str">
        <f>VLOOKUP($A1548,'Medical Examinations'!$A:$J,COLUMN('Medical Examinations'!I1547),FALSE)</f>
        <v>Obesity</v>
      </c>
      <c r="K1548" t="str">
        <f>VLOOKUP($A1548,'Medical Examinations'!$A:$J,COLUMN('Medical Examinations'!J1547),FALSE)</f>
        <v>Diabetes</v>
      </c>
      <c r="L1548" s="30">
        <f>VLOOKUP($A1548,'Hospitalisation Details'!$A:$K,COLUMN('Hospitalisation Details'!J1547),FALSE)</f>
        <v>29787</v>
      </c>
      <c r="M1548" s="23">
        <f>VLOOKUP($A1548,'Hospitalisation Details'!$A:$K,COLUMN('Hospitalisation Details'!F1547),FALSE)</f>
        <v>6571.02</v>
      </c>
      <c r="N1548" t="str">
        <f>VLOOKUP($A1548,'Hospitalisation Details'!$A:$K,COLUMN('Hospitalisation Details'!G1547),FALSE)</f>
        <v>Tier - 2</v>
      </c>
      <c r="O1548" t="str">
        <f>VLOOKUP($A1548,'Hospitalisation Details'!$A:$K,COLUMN('Hospitalisation Details'!H1547),FALSE)</f>
        <v>Tier - 1</v>
      </c>
      <c r="P1548" t="str">
        <f>VLOOKUP($A1548,'Hospitalisation Details'!$A:$K,COLUMN('Hospitalisation Details'!I1547),FALSE)</f>
        <v>R1012</v>
      </c>
      <c r="Q1548">
        <f>VLOOKUP($A1548,'Hospitalisation Details'!$A:$K,COLUMN('Hospitalisation Details'!K1547),FALSE)</f>
        <v>41</v>
      </c>
      <c r="R1548" t="str" cm="1">
        <f t="array" ref="R1548">_xlfn.IFS(
Q1548&lt;=10,"0-10",
Q1548&lt;=20,"11-20",
Q1548&lt;=30,"21-30",
Q1548&lt;=40,"31-40",
Q1548&lt;=50,"41-50",
Q1548&lt;=60,"51-60",
Q1548&lt;=70,"61-70"
)</f>
        <v>41-50</v>
      </c>
      <c r="S1548" t="str">
        <f t="shared" si="24"/>
        <v>Yes</v>
      </c>
    </row>
    <row r="1549" spans="1:19" ht="15.75" x14ac:dyDescent="0.25">
      <c r="A1549" s="36" t="s">
        <v>1589</v>
      </c>
      <c r="B1549" t="str">
        <f>VLOOKUP(A1549,'Customer Names'!A:E,COLUMN('Customer Names'!D1548),FALSE)</f>
        <v>Ms. Karen</v>
      </c>
      <c r="C1549">
        <f>VLOOKUP($A1549,'Medical Examinations'!$A:$J,COLUMN('Medical Examinations'!B1548),FALSE)</f>
        <v>27.265000000000001</v>
      </c>
      <c r="D1549">
        <f>VLOOKUP($A1549,'Medical Examinations'!$A:$J,COLUMN('Medical Examinations'!C1548),FALSE)</f>
        <v>5.51</v>
      </c>
      <c r="E1549" t="str">
        <f>VLOOKUP($A1549,'Medical Examinations'!$A:$J,COLUMN('Medical Examinations'!D1548),FALSE)</f>
        <v>No</v>
      </c>
      <c r="F1549" t="str">
        <f>VLOOKUP($A1549,'Medical Examinations'!$A:$J,COLUMN('Medical Examinations'!E1548),FALSE)</f>
        <v>No</v>
      </c>
      <c r="G1549" t="str">
        <f>VLOOKUP($A1549,'Medical Examinations'!$A:$J,COLUMN('Medical Examinations'!F1548),FALSE)</f>
        <v>No</v>
      </c>
      <c r="H1549">
        <f>VLOOKUP($A1549,'Medical Examinations'!$A:$J,COLUMN('Medical Examinations'!G1548),FALSE)</f>
        <v>1</v>
      </c>
      <c r="I1549" t="str">
        <f>VLOOKUP($A1549,'Medical Examinations'!$A:$J,COLUMN('Medical Examinations'!H1548),FALSE)</f>
        <v>No</v>
      </c>
      <c r="J1549" t="str">
        <f>VLOOKUP($A1549,'Medical Examinations'!$A:$J,COLUMN('Medical Examinations'!I1548),FALSE)</f>
        <v>Overweight</v>
      </c>
      <c r="K1549" t="str">
        <f>VLOOKUP($A1549,'Medical Examinations'!$A:$J,COLUMN('Medical Examinations'!J1548),FALSE)</f>
        <v>Normal</v>
      </c>
      <c r="L1549" s="30">
        <f>VLOOKUP($A1549,'Hospitalisation Details'!$A:$K,COLUMN('Hospitalisation Details'!J1548),FALSE)</f>
        <v>30945</v>
      </c>
      <c r="M1549" s="23">
        <f>VLOOKUP($A1549,'Hospitalisation Details'!$A:$K,COLUMN('Hospitalisation Details'!F1548),FALSE)</f>
        <v>6555.07</v>
      </c>
      <c r="N1549" t="str">
        <f>VLOOKUP($A1549,'Hospitalisation Details'!$A:$K,COLUMN('Hospitalisation Details'!G1548),FALSE)</f>
        <v>Tier - 2</v>
      </c>
      <c r="O1549" t="str">
        <f>VLOOKUP($A1549,'Hospitalisation Details'!$A:$K,COLUMN('Hospitalisation Details'!H1548),FALSE)</f>
        <v>Tier - 2</v>
      </c>
      <c r="P1549" t="str">
        <f>VLOOKUP($A1549,'Hospitalisation Details'!$A:$K,COLUMN('Hospitalisation Details'!I1548),FALSE)</f>
        <v>R1024</v>
      </c>
      <c r="Q1549">
        <f>VLOOKUP($A1549,'Hospitalisation Details'!$A:$K,COLUMN('Hospitalisation Details'!K1548),FALSE)</f>
        <v>38</v>
      </c>
      <c r="R1549" t="str" cm="1">
        <f t="array" ref="R1549">_xlfn.IFS(
Q1549&lt;=10,"0-10",
Q1549&lt;=20,"11-20",
Q1549&lt;=30,"21-30",
Q1549&lt;=40,"31-40",
Q1549&lt;=50,"41-50",
Q1549&lt;=60,"51-60",
Q1549&lt;=70,"61-70"
)</f>
        <v>31-40</v>
      </c>
      <c r="S1549" t="str">
        <f t="shared" si="24"/>
        <v>No</v>
      </c>
    </row>
    <row r="1550" spans="1:19" ht="15.75" x14ac:dyDescent="0.25">
      <c r="A1550" s="36" t="s">
        <v>1590</v>
      </c>
      <c r="B1550" t="str">
        <f>VLOOKUP(A1550,'Customer Names'!A:E,COLUMN('Customer Names'!D1549),FALSE)</f>
        <v>Mr. Thomas</v>
      </c>
      <c r="C1550">
        <f>VLOOKUP($A1550,'Medical Examinations'!$A:$J,COLUMN('Medical Examinations'!B1549),FALSE)</f>
        <v>17.059999999999999</v>
      </c>
      <c r="D1550">
        <f>VLOOKUP($A1550,'Medical Examinations'!$A:$J,COLUMN('Medical Examinations'!C1549),FALSE)</f>
        <v>8.5</v>
      </c>
      <c r="E1550" t="str">
        <f>VLOOKUP($A1550,'Medical Examinations'!$A:$J,COLUMN('Medical Examinations'!D1549),FALSE)</f>
        <v>No</v>
      </c>
      <c r="F1550" t="str">
        <f>VLOOKUP($A1550,'Medical Examinations'!$A:$J,COLUMN('Medical Examinations'!E1549),FALSE)</f>
        <v>No</v>
      </c>
      <c r="G1550" t="str">
        <f>VLOOKUP($A1550,'Medical Examinations'!$A:$J,COLUMN('Medical Examinations'!F1549),FALSE)</f>
        <v>No</v>
      </c>
      <c r="H1550">
        <f>VLOOKUP($A1550,'Medical Examinations'!$A:$J,COLUMN('Medical Examinations'!G1549),FALSE)</f>
        <v>0</v>
      </c>
      <c r="I1550" t="str">
        <f>VLOOKUP($A1550,'Medical Examinations'!$A:$J,COLUMN('Medical Examinations'!H1549),FALSE)</f>
        <v>No</v>
      </c>
      <c r="J1550" t="str">
        <f>VLOOKUP($A1550,'Medical Examinations'!$A:$J,COLUMN('Medical Examinations'!I1549),FALSE)</f>
        <v>Underweight</v>
      </c>
      <c r="K1550" t="str">
        <f>VLOOKUP($A1550,'Medical Examinations'!$A:$J,COLUMN('Medical Examinations'!J1549),FALSE)</f>
        <v>Diabetes</v>
      </c>
      <c r="L1550" s="30">
        <f>VLOOKUP($A1550,'Hospitalisation Details'!$A:$K,COLUMN('Hospitalisation Details'!J1549),FALSE)</f>
        <v>25183</v>
      </c>
      <c r="M1550" s="23">
        <f>VLOOKUP($A1550,'Hospitalisation Details'!$A:$K,COLUMN('Hospitalisation Details'!F1549),FALSE)</f>
        <v>6552.01</v>
      </c>
      <c r="N1550" t="str">
        <f>VLOOKUP($A1550,'Hospitalisation Details'!$A:$K,COLUMN('Hospitalisation Details'!G1549),FALSE)</f>
        <v>Tier - 3</v>
      </c>
      <c r="O1550" t="str">
        <f>VLOOKUP($A1550,'Hospitalisation Details'!$A:$K,COLUMN('Hospitalisation Details'!H1549),FALSE)</f>
        <v>Tier - 2</v>
      </c>
      <c r="P1550" t="str">
        <f>VLOOKUP($A1550,'Hospitalisation Details'!$A:$K,COLUMN('Hospitalisation Details'!I1549),FALSE)</f>
        <v>R1013</v>
      </c>
      <c r="Q1550">
        <f>VLOOKUP($A1550,'Hospitalisation Details'!$A:$K,COLUMN('Hospitalisation Details'!K1549),FALSE)</f>
        <v>54</v>
      </c>
      <c r="R1550" t="str" cm="1">
        <f t="array" ref="R1550">_xlfn.IFS(
Q1550&lt;=10,"0-10",
Q1550&lt;=20,"11-20",
Q1550&lt;=30,"21-30",
Q1550&lt;=40,"31-40",
Q1550&lt;=50,"41-50",
Q1550&lt;=60,"51-60",
Q1550&lt;=70,"61-70"
)</f>
        <v>51-60</v>
      </c>
      <c r="S1550" t="str">
        <f t="shared" si="24"/>
        <v>Yes</v>
      </c>
    </row>
    <row r="1551" spans="1:19" ht="15.75" x14ac:dyDescent="0.25">
      <c r="A1551" s="36" t="s">
        <v>1591</v>
      </c>
      <c r="B1551" t="str">
        <f>VLOOKUP(A1551,'Customer Names'!A:E,COLUMN('Customer Names'!D1550),FALSE)</f>
        <v>Ms. Stephanie</v>
      </c>
      <c r="C1551">
        <f>VLOOKUP($A1551,'Medical Examinations'!$A:$J,COLUMN('Medical Examinations'!B1550),FALSE)</f>
        <v>36.29</v>
      </c>
      <c r="D1551">
        <f>VLOOKUP($A1551,'Medical Examinations'!$A:$J,COLUMN('Medical Examinations'!C1550),FALSE)</f>
        <v>6.23</v>
      </c>
      <c r="E1551" t="str">
        <f>VLOOKUP($A1551,'Medical Examinations'!$A:$J,COLUMN('Medical Examinations'!D1550),FALSE)</f>
        <v>No</v>
      </c>
      <c r="F1551" t="str">
        <f>VLOOKUP($A1551,'Medical Examinations'!$A:$J,COLUMN('Medical Examinations'!E1550),FALSE)</f>
        <v>No</v>
      </c>
      <c r="G1551" t="str">
        <f>VLOOKUP($A1551,'Medical Examinations'!$A:$J,COLUMN('Medical Examinations'!F1550),FALSE)</f>
        <v>No</v>
      </c>
      <c r="H1551">
        <f>VLOOKUP($A1551,'Medical Examinations'!$A:$J,COLUMN('Medical Examinations'!G1550),FALSE)</f>
        <v>0</v>
      </c>
      <c r="I1551" t="str">
        <f>VLOOKUP($A1551,'Medical Examinations'!$A:$J,COLUMN('Medical Examinations'!H1550),FALSE)</f>
        <v>No</v>
      </c>
      <c r="J1551" t="str">
        <f>VLOOKUP($A1551,'Medical Examinations'!$A:$J,COLUMN('Medical Examinations'!I1550),FALSE)</f>
        <v>Obesity</v>
      </c>
      <c r="K1551" t="str">
        <f>VLOOKUP($A1551,'Medical Examinations'!$A:$J,COLUMN('Medical Examinations'!J1550),FALSE)</f>
        <v>Prediabetes</v>
      </c>
      <c r="L1551" s="30">
        <f>VLOOKUP($A1551,'Hospitalisation Details'!$A:$K,COLUMN('Hospitalisation Details'!J1550),FALSE)</f>
        <v>32726</v>
      </c>
      <c r="M1551" s="23">
        <f>VLOOKUP($A1551,'Hospitalisation Details'!$A:$K,COLUMN('Hospitalisation Details'!F1550),FALSE)</f>
        <v>6551.75</v>
      </c>
      <c r="N1551" t="str">
        <f>VLOOKUP($A1551,'Hospitalisation Details'!$A:$K,COLUMN('Hospitalisation Details'!G1550),FALSE)</f>
        <v>Tier - 2</v>
      </c>
      <c r="O1551" t="str">
        <f>VLOOKUP($A1551,'Hospitalisation Details'!$A:$K,COLUMN('Hospitalisation Details'!H1550),FALSE)</f>
        <v>Tier - 2</v>
      </c>
      <c r="P1551" t="str">
        <f>VLOOKUP($A1551,'Hospitalisation Details'!$A:$K,COLUMN('Hospitalisation Details'!I1550),FALSE)</f>
        <v>R1024</v>
      </c>
      <c r="Q1551">
        <f>VLOOKUP($A1551,'Hospitalisation Details'!$A:$K,COLUMN('Hospitalisation Details'!K1550),FALSE)</f>
        <v>33</v>
      </c>
      <c r="R1551" t="str" cm="1">
        <f t="array" ref="R1551">_xlfn.IFS(
Q1551&lt;=10,"0-10",
Q1551&lt;=20,"11-20",
Q1551&lt;=30,"21-30",
Q1551&lt;=40,"31-40",
Q1551&lt;=50,"41-50",
Q1551&lt;=60,"51-60",
Q1551&lt;=70,"61-70"
)</f>
        <v>31-40</v>
      </c>
      <c r="S1551" t="str">
        <f t="shared" si="24"/>
        <v>Yes</v>
      </c>
    </row>
    <row r="1552" spans="1:19" ht="15.75" x14ac:dyDescent="0.25">
      <c r="A1552" s="36" t="s">
        <v>1592</v>
      </c>
      <c r="B1552" t="str">
        <f>VLOOKUP(A1552,'Customer Names'!A:E,COLUMN('Customer Names'!D1551),FALSE)</f>
        <v>Mr. Ezra</v>
      </c>
      <c r="C1552">
        <f>VLOOKUP($A1552,'Medical Examinations'!$A:$J,COLUMN('Medical Examinations'!B1551),FALSE)</f>
        <v>28.594999999999999</v>
      </c>
      <c r="D1552">
        <f>VLOOKUP($A1552,'Medical Examinations'!$A:$J,COLUMN('Medical Examinations'!C1551),FALSE)</f>
        <v>8.5299999999999994</v>
      </c>
      <c r="E1552" t="str">
        <f>VLOOKUP($A1552,'Medical Examinations'!$A:$J,COLUMN('Medical Examinations'!D1551),FALSE)</f>
        <v>Yes</v>
      </c>
      <c r="F1552" t="str">
        <f>VLOOKUP($A1552,'Medical Examinations'!$A:$J,COLUMN('Medical Examinations'!E1551),FALSE)</f>
        <v>No</v>
      </c>
      <c r="G1552" t="str">
        <f>VLOOKUP($A1552,'Medical Examinations'!$A:$J,COLUMN('Medical Examinations'!F1551),FALSE)</f>
        <v>No</v>
      </c>
      <c r="H1552">
        <f>VLOOKUP($A1552,'Medical Examinations'!$A:$J,COLUMN('Medical Examinations'!G1551),FALSE)</f>
        <v>1</v>
      </c>
      <c r="I1552" t="str">
        <f>VLOOKUP($A1552,'Medical Examinations'!$A:$J,COLUMN('Medical Examinations'!H1551),FALSE)</f>
        <v>No</v>
      </c>
      <c r="J1552" t="str">
        <f>VLOOKUP($A1552,'Medical Examinations'!$A:$J,COLUMN('Medical Examinations'!I1551),FALSE)</f>
        <v>Overweight</v>
      </c>
      <c r="K1552" t="str">
        <f>VLOOKUP($A1552,'Medical Examinations'!$A:$J,COLUMN('Medical Examinations'!J1551),FALSE)</f>
        <v>Diabetes</v>
      </c>
      <c r="L1552" s="30">
        <f>VLOOKUP($A1552,'Hospitalisation Details'!$A:$K,COLUMN('Hospitalisation Details'!J1551),FALSE)</f>
        <v>31764</v>
      </c>
      <c r="M1552" s="23">
        <f>VLOOKUP($A1552,'Hospitalisation Details'!$A:$K,COLUMN('Hospitalisation Details'!F1551),FALSE)</f>
        <v>6548.2</v>
      </c>
      <c r="N1552" t="str">
        <f>VLOOKUP($A1552,'Hospitalisation Details'!$A:$K,COLUMN('Hospitalisation Details'!G1551),FALSE)</f>
        <v>Tier - 2</v>
      </c>
      <c r="O1552" t="str">
        <f>VLOOKUP($A1552,'Hospitalisation Details'!$A:$K,COLUMN('Hospitalisation Details'!H1551),FALSE)</f>
        <v>Tier - 3</v>
      </c>
      <c r="P1552" t="str">
        <f>VLOOKUP($A1552,'Hospitalisation Details'!$A:$K,COLUMN('Hospitalisation Details'!I1551),FALSE)</f>
        <v>R1012</v>
      </c>
      <c r="Q1552">
        <f>VLOOKUP($A1552,'Hospitalisation Details'!$A:$K,COLUMN('Hospitalisation Details'!K1551),FALSE)</f>
        <v>36</v>
      </c>
      <c r="R1552" t="str" cm="1">
        <f t="array" ref="R1552">_xlfn.IFS(
Q1552&lt;=10,"0-10",
Q1552&lt;=20,"11-20",
Q1552&lt;=30,"21-30",
Q1552&lt;=40,"31-40",
Q1552&lt;=50,"41-50",
Q1552&lt;=60,"51-60",
Q1552&lt;=70,"61-70"
)</f>
        <v>31-40</v>
      </c>
      <c r="S1552" t="str">
        <f t="shared" si="24"/>
        <v>Yes</v>
      </c>
    </row>
    <row r="1553" spans="1:19" ht="15.75" x14ac:dyDescent="0.25">
      <c r="A1553" s="36" t="s">
        <v>1593</v>
      </c>
      <c r="B1553" t="str">
        <f>VLOOKUP(A1553,'Customer Names'!A:E,COLUMN('Customer Names'!D1552),FALSE)</f>
        <v>Mr. Jim</v>
      </c>
      <c r="C1553">
        <f>VLOOKUP($A1553,'Medical Examinations'!$A:$J,COLUMN('Medical Examinations'!B1552),FALSE)</f>
        <v>17.8</v>
      </c>
      <c r="D1553">
        <f>VLOOKUP($A1553,'Medical Examinations'!$A:$J,COLUMN('Medical Examinations'!C1552),FALSE)</f>
        <v>5.75</v>
      </c>
      <c r="E1553" t="str">
        <f>VLOOKUP($A1553,'Medical Examinations'!$A:$J,COLUMN('Medical Examinations'!D1552),FALSE)</f>
        <v>Yes</v>
      </c>
      <c r="F1553" t="str">
        <f>VLOOKUP($A1553,'Medical Examinations'!$A:$J,COLUMN('Medical Examinations'!E1552),FALSE)</f>
        <v>No</v>
      </c>
      <c r="G1553" t="str">
        <f>VLOOKUP($A1553,'Medical Examinations'!$A:$J,COLUMN('Medical Examinations'!F1552),FALSE)</f>
        <v>Yes</v>
      </c>
      <c r="H1553">
        <f>VLOOKUP($A1553,'Medical Examinations'!$A:$J,COLUMN('Medical Examinations'!G1552),FALSE)</f>
        <v>1</v>
      </c>
      <c r="I1553" t="str">
        <f>VLOOKUP($A1553,'Medical Examinations'!$A:$J,COLUMN('Medical Examinations'!H1552),FALSE)</f>
        <v>No</v>
      </c>
      <c r="J1553" t="str">
        <f>VLOOKUP($A1553,'Medical Examinations'!$A:$J,COLUMN('Medical Examinations'!I1552),FALSE)</f>
        <v>Underweight</v>
      </c>
      <c r="K1553" t="str">
        <f>VLOOKUP($A1553,'Medical Examinations'!$A:$J,COLUMN('Medical Examinations'!J1552),FALSE)</f>
        <v>Prediabetes</v>
      </c>
      <c r="L1553" s="30">
        <f>VLOOKUP($A1553,'Hospitalisation Details'!$A:$K,COLUMN('Hospitalisation Details'!J1552),FALSE)</f>
        <v>25540</v>
      </c>
      <c r="M1553" s="23">
        <f>VLOOKUP($A1553,'Hospitalisation Details'!$A:$K,COLUMN('Hospitalisation Details'!F1552),FALSE)</f>
        <v>6546.16</v>
      </c>
      <c r="N1553" t="str">
        <f>VLOOKUP($A1553,'Hospitalisation Details'!$A:$K,COLUMN('Hospitalisation Details'!G1552),FALSE)</f>
        <v>Tier - 2</v>
      </c>
      <c r="O1553" t="str">
        <f>VLOOKUP($A1553,'Hospitalisation Details'!$A:$K,COLUMN('Hospitalisation Details'!H1552),FALSE)</f>
        <v>Tier - 3</v>
      </c>
      <c r="P1553" t="str">
        <f>VLOOKUP($A1553,'Hospitalisation Details'!$A:$K,COLUMN('Hospitalisation Details'!I1552),FALSE)</f>
        <v>R1013</v>
      </c>
      <c r="Q1553">
        <f>VLOOKUP($A1553,'Hospitalisation Details'!$A:$K,COLUMN('Hospitalisation Details'!K1552),FALSE)</f>
        <v>53</v>
      </c>
      <c r="R1553" t="str" cm="1">
        <f t="array" ref="R1553">_xlfn.IFS(
Q1553&lt;=10,"0-10",
Q1553&lt;=20,"11-20",
Q1553&lt;=30,"21-30",
Q1553&lt;=40,"31-40",
Q1553&lt;=50,"41-50",
Q1553&lt;=60,"51-60",
Q1553&lt;=70,"61-70"
)</f>
        <v>51-60</v>
      </c>
      <c r="S1553" t="str">
        <f t="shared" si="24"/>
        <v>Yes</v>
      </c>
    </row>
    <row r="1554" spans="1:19" ht="15.75" x14ac:dyDescent="0.25">
      <c r="A1554" s="36" t="s">
        <v>1594</v>
      </c>
      <c r="B1554" t="str">
        <f>VLOOKUP(A1554,'Customer Names'!A:E,COLUMN('Customer Names'!D1553),FALSE)</f>
        <v>Mr. Ari</v>
      </c>
      <c r="C1554">
        <f>VLOOKUP($A1554,'Medical Examinations'!$A:$J,COLUMN('Medical Examinations'!B1553),FALSE)</f>
        <v>21.4</v>
      </c>
      <c r="D1554">
        <f>VLOOKUP($A1554,'Medical Examinations'!$A:$J,COLUMN('Medical Examinations'!C1553),FALSE)</f>
        <v>5.6</v>
      </c>
      <c r="E1554" t="str">
        <f>VLOOKUP($A1554,'Medical Examinations'!$A:$J,COLUMN('Medical Examinations'!D1553),FALSE)</f>
        <v>No</v>
      </c>
      <c r="F1554" t="str">
        <f>VLOOKUP($A1554,'Medical Examinations'!$A:$J,COLUMN('Medical Examinations'!E1553),FALSE)</f>
        <v>No</v>
      </c>
      <c r="G1554" t="str">
        <f>VLOOKUP($A1554,'Medical Examinations'!$A:$J,COLUMN('Medical Examinations'!F1553),FALSE)</f>
        <v>No</v>
      </c>
      <c r="H1554">
        <f>VLOOKUP($A1554,'Medical Examinations'!$A:$J,COLUMN('Medical Examinations'!G1553),FALSE)</f>
        <v>0</v>
      </c>
      <c r="I1554" t="str">
        <f>VLOOKUP($A1554,'Medical Examinations'!$A:$J,COLUMN('Medical Examinations'!H1553),FALSE)</f>
        <v>No</v>
      </c>
      <c r="J1554" t="str">
        <f>VLOOKUP($A1554,'Medical Examinations'!$A:$J,COLUMN('Medical Examinations'!I1553),FALSE)</f>
        <v>Healthy Weight</v>
      </c>
      <c r="K1554" t="str">
        <f>VLOOKUP($A1554,'Medical Examinations'!$A:$J,COLUMN('Medical Examinations'!J1553),FALSE)</f>
        <v>Normal</v>
      </c>
      <c r="L1554" s="30">
        <f>VLOOKUP($A1554,'Hospitalisation Details'!$A:$K,COLUMN('Hospitalisation Details'!J1553),FALSE)</f>
        <v>30226</v>
      </c>
      <c r="M1554" s="23">
        <f>VLOOKUP($A1554,'Hospitalisation Details'!$A:$K,COLUMN('Hospitalisation Details'!F1553),FALSE)</f>
        <v>6536.68</v>
      </c>
      <c r="N1554" t="str">
        <f>VLOOKUP($A1554,'Hospitalisation Details'!$A:$K,COLUMN('Hospitalisation Details'!G1553),FALSE)</f>
        <v>Tier - 2</v>
      </c>
      <c r="O1554" t="str">
        <f>VLOOKUP($A1554,'Hospitalisation Details'!$A:$K,COLUMN('Hospitalisation Details'!H1553),FALSE)</f>
        <v>Tier - 2</v>
      </c>
      <c r="P1554" t="str">
        <f>VLOOKUP($A1554,'Hospitalisation Details'!$A:$K,COLUMN('Hospitalisation Details'!I1553),FALSE)</f>
        <v>R1012</v>
      </c>
      <c r="Q1554">
        <f>VLOOKUP($A1554,'Hospitalisation Details'!$A:$K,COLUMN('Hospitalisation Details'!K1553),FALSE)</f>
        <v>40</v>
      </c>
      <c r="R1554" t="str" cm="1">
        <f t="array" ref="R1554">_xlfn.IFS(
Q1554&lt;=10,"0-10",
Q1554&lt;=20,"11-20",
Q1554&lt;=30,"21-30",
Q1554&lt;=40,"31-40",
Q1554&lt;=50,"41-50",
Q1554&lt;=60,"51-60",
Q1554&lt;=70,"61-70"
)</f>
        <v>31-40</v>
      </c>
      <c r="S1554" t="str">
        <f t="shared" si="24"/>
        <v>No</v>
      </c>
    </row>
    <row r="1555" spans="1:19" ht="15.75" x14ac:dyDescent="0.25">
      <c r="A1555" s="36" t="s">
        <v>1595</v>
      </c>
      <c r="B1555" t="str">
        <f>VLOOKUP(A1555,'Customer Names'!A:E,COLUMN('Customer Names'!D1554),FALSE)</f>
        <v>Ms. Fanny</v>
      </c>
      <c r="C1555">
        <f>VLOOKUP($A1555,'Medical Examinations'!$A:$J,COLUMN('Medical Examinations'!B1554),FALSE)</f>
        <v>23.01</v>
      </c>
      <c r="D1555">
        <f>VLOOKUP($A1555,'Medical Examinations'!$A:$J,COLUMN('Medical Examinations'!C1554),FALSE)</f>
        <v>4.68</v>
      </c>
      <c r="E1555" t="str">
        <f>VLOOKUP($A1555,'Medical Examinations'!$A:$J,COLUMN('Medical Examinations'!D1554),FALSE)</f>
        <v>No</v>
      </c>
      <c r="F1555" t="str">
        <f>VLOOKUP($A1555,'Medical Examinations'!$A:$J,COLUMN('Medical Examinations'!E1554),FALSE)</f>
        <v>No</v>
      </c>
      <c r="G1555" t="str">
        <f>VLOOKUP($A1555,'Medical Examinations'!$A:$J,COLUMN('Medical Examinations'!F1554),FALSE)</f>
        <v>No</v>
      </c>
      <c r="H1555">
        <f>VLOOKUP($A1555,'Medical Examinations'!$A:$J,COLUMN('Medical Examinations'!G1554),FALSE)</f>
        <v>0</v>
      </c>
      <c r="I1555" t="str">
        <f>VLOOKUP($A1555,'Medical Examinations'!$A:$J,COLUMN('Medical Examinations'!H1554),FALSE)</f>
        <v>No</v>
      </c>
      <c r="J1555" t="str">
        <f>VLOOKUP($A1555,'Medical Examinations'!$A:$J,COLUMN('Medical Examinations'!I1554),FALSE)</f>
        <v>Healthy Weight</v>
      </c>
      <c r="K1555" t="str">
        <f>VLOOKUP($A1555,'Medical Examinations'!$A:$J,COLUMN('Medical Examinations'!J1554),FALSE)</f>
        <v>Normal</v>
      </c>
      <c r="L1555" s="30">
        <f>VLOOKUP($A1555,'Hospitalisation Details'!$A:$K,COLUMN('Hospitalisation Details'!J1554),FALSE)</f>
        <v>30175</v>
      </c>
      <c r="M1555" s="23">
        <f>VLOOKUP($A1555,'Hospitalisation Details'!$A:$K,COLUMN('Hospitalisation Details'!F1554),FALSE)</f>
        <v>6532.04</v>
      </c>
      <c r="N1555" t="str">
        <f>VLOOKUP($A1555,'Hospitalisation Details'!$A:$K,COLUMN('Hospitalisation Details'!G1554),FALSE)</f>
        <v>Tier - 2</v>
      </c>
      <c r="O1555" t="str">
        <f>VLOOKUP($A1555,'Hospitalisation Details'!$A:$K,COLUMN('Hospitalisation Details'!H1554),FALSE)</f>
        <v>Tier - 1</v>
      </c>
      <c r="P1555" t="str">
        <f>VLOOKUP($A1555,'Hospitalisation Details'!$A:$K,COLUMN('Hospitalisation Details'!I1554),FALSE)</f>
        <v>R1013</v>
      </c>
      <c r="Q1555">
        <f>VLOOKUP($A1555,'Hospitalisation Details'!$A:$K,COLUMN('Hospitalisation Details'!K1554),FALSE)</f>
        <v>40</v>
      </c>
      <c r="R1555" t="str" cm="1">
        <f t="array" ref="R1555">_xlfn.IFS(
Q1555&lt;=10,"0-10",
Q1555&lt;=20,"11-20",
Q1555&lt;=30,"21-30",
Q1555&lt;=40,"31-40",
Q1555&lt;=50,"41-50",
Q1555&lt;=60,"51-60",
Q1555&lt;=70,"61-70"
)</f>
        <v>31-40</v>
      </c>
      <c r="S1555" t="str">
        <f t="shared" si="24"/>
        <v>No</v>
      </c>
    </row>
    <row r="1556" spans="1:19" ht="15.75" x14ac:dyDescent="0.25">
      <c r="A1556" s="36" t="s">
        <v>1596</v>
      </c>
      <c r="B1556" t="str">
        <f>VLOOKUP(A1556,'Customer Names'!A:E,COLUMN('Customer Names'!D1555),FALSE)</f>
        <v>Ms. Heather</v>
      </c>
      <c r="C1556">
        <f>VLOOKUP($A1556,'Medical Examinations'!$A:$J,COLUMN('Medical Examinations'!B1555),FALSE)</f>
        <v>19.86</v>
      </c>
      <c r="D1556">
        <f>VLOOKUP($A1556,'Medical Examinations'!$A:$J,COLUMN('Medical Examinations'!C1555),FALSE)</f>
        <v>5.62</v>
      </c>
      <c r="E1556" t="str">
        <f>VLOOKUP($A1556,'Medical Examinations'!$A:$J,COLUMN('Medical Examinations'!D1555),FALSE)</f>
        <v>Yes</v>
      </c>
      <c r="F1556" t="str">
        <f>VLOOKUP($A1556,'Medical Examinations'!$A:$J,COLUMN('Medical Examinations'!E1555),FALSE)</f>
        <v>No</v>
      </c>
      <c r="G1556" t="str">
        <f>VLOOKUP($A1556,'Medical Examinations'!$A:$J,COLUMN('Medical Examinations'!F1555),FALSE)</f>
        <v>No</v>
      </c>
      <c r="H1556">
        <f>VLOOKUP($A1556,'Medical Examinations'!$A:$J,COLUMN('Medical Examinations'!G1555),FALSE)</f>
        <v>0</v>
      </c>
      <c r="I1556" t="str">
        <f>VLOOKUP($A1556,'Medical Examinations'!$A:$J,COLUMN('Medical Examinations'!H1555),FALSE)</f>
        <v>No</v>
      </c>
      <c r="J1556" t="str">
        <f>VLOOKUP($A1556,'Medical Examinations'!$A:$J,COLUMN('Medical Examinations'!I1555),FALSE)</f>
        <v>Healthy Weight</v>
      </c>
      <c r="K1556" t="str">
        <f>VLOOKUP($A1556,'Medical Examinations'!$A:$J,COLUMN('Medical Examinations'!J1555),FALSE)</f>
        <v>Normal</v>
      </c>
      <c r="L1556" s="30">
        <f>VLOOKUP($A1556,'Hospitalisation Details'!$A:$K,COLUMN('Hospitalisation Details'!J1555),FALSE)</f>
        <v>28056</v>
      </c>
      <c r="M1556" s="23">
        <f>VLOOKUP($A1556,'Hospitalisation Details'!$A:$K,COLUMN('Hospitalisation Details'!F1555),FALSE)</f>
        <v>6529.21</v>
      </c>
      <c r="N1556" t="str">
        <f>VLOOKUP($A1556,'Hospitalisation Details'!$A:$K,COLUMN('Hospitalisation Details'!G1555),FALSE)</f>
        <v>Tier - 2</v>
      </c>
      <c r="O1556" t="str">
        <f>VLOOKUP($A1556,'Hospitalisation Details'!$A:$K,COLUMN('Hospitalisation Details'!H1555),FALSE)</f>
        <v>Tier - 1</v>
      </c>
      <c r="P1556" t="str">
        <f>VLOOKUP($A1556,'Hospitalisation Details'!$A:$K,COLUMN('Hospitalisation Details'!I1555),FALSE)</f>
        <v>R1013</v>
      </c>
      <c r="Q1556">
        <f>VLOOKUP($A1556,'Hospitalisation Details'!$A:$K,COLUMN('Hospitalisation Details'!K1555),FALSE)</f>
        <v>46</v>
      </c>
      <c r="R1556" t="str" cm="1">
        <f t="array" ref="R1556">_xlfn.IFS(
Q1556&lt;=10,"0-10",
Q1556&lt;=20,"11-20",
Q1556&lt;=30,"21-30",
Q1556&lt;=40,"31-40",
Q1556&lt;=50,"41-50",
Q1556&lt;=60,"51-60",
Q1556&lt;=70,"61-70"
)</f>
        <v>41-50</v>
      </c>
      <c r="S1556" t="str">
        <f t="shared" si="24"/>
        <v>No</v>
      </c>
    </row>
    <row r="1557" spans="1:19" ht="15.75" x14ac:dyDescent="0.25">
      <c r="A1557" s="36" t="s">
        <v>1597</v>
      </c>
      <c r="B1557" t="str">
        <f>VLOOKUP(A1557,'Customer Names'!A:E,COLUMN('Customer Names'!D1556),FALSE)</f>
        <v>Mr. Peter</v>
      </c>
      <c r="C1557">
        <f>VLOOKUP($A1557,'Medical Examinations'!$A:$J,COLUMN('Medical Examinations'!B1556),FALSE)</f>
        <v>33.58</v>
      </c>
      <c r="D1557">
        <f>VLOOKUP($A1557,'Medical Examinations'!$A:$J,COLUMN('Medical Examinations'!C1556),FALSE)</f>
        <v>5.08</v>
      </c>
      <c r="E1557" t="str">
        <f>VLOOKUP($A1557,'Medical Examinations'!$A:$J,COLUMN('Medical Examinations'!D1556),FALSE)</f>
        <v>No</v>
      </c>
      <c r="F1557" t="str">
        <f>VLOOKUP($A1557,'Medical Examinations'!$A:$J,COLUMN('Medical Examinations'!E1556),FALSE)</f>
        <v>No</v>
      </c>
      <c r="G1557" t="str">
        <f>VLOOKUP($A1557,'Medical Examinations'!$A:$J,COLUMN('Medical Examinations'!F1556),FALSE)</f>
        <v>No</v>
      </c>
      <c r="H1557">
        <f>VLOOKUP($A1557,'Medical Examinations'!$A:$J,COLUMN('Medical Examinations'!G1556),FALSE)</f>
        <v>0</v>
      </c>
      <c r="I1557" t="str">
        <f>VLOOKUP($A1557,'Medical Examinations'!$A:$J,COLUMN('Medical Examinations'!H1556),FALSE)</f>
        <v>No</v>
      </c>
      <c r="J1557" t="str">
        <f>VLOOKUP($A1557,'Medical Examinations'!$A:$J,COLUMN('Medical Examinations'!I1556),FALSE)</f>
        <v>Obesity</v>
      </c>
      <c r="K1557" t="str">
        <f>VLOOKUP($A1557,'Medical Examinations'!$A:$J,COLUMN('Medical Examinations'!J1556),FALSE)</f>
        <v>Normal</v>
      </c>
      <c r="L1557" s="30">
        <f>VLOOKUP($A1557,'Hospitalisation Details'!$A:$K,COLUMN('Hospitalisation Details'!J1556),FALSE)</f>
        <v>34522</v>
      </c>
      <c r="M1557" s="23">
        <f>VLOOKUP($A1557,'Hospitalisation Details'!$A:$K,COLUMN('Hospitalisation Details'!F1556),FALSE)</f>
        <v>6512.24</v>
      </c>
      <c r="N1557" t="str">
        <f>VLOOKUP($A1557,'Hospitalisation Details'!$A:$K,COLUMN('Hospitalisation Details'!G1556),FALSE)</f>
        <v>Tier - 2</v>
      </c>
      <c r="O1557" t="str">
        <f>VLOOKUP($A1557,'Hospitalisation Details'!$A:$K,COLUMN('Hospitalisation Details'!H1556),FALSE)</f>
        <v>Tier - 1</v>
      </c>
      <c r="P1557" t="str">
        <f>VLOOKUP($A1557,'Hospitalisation Details'!$A:$K,COLUMN('Hospitalisation Details'!I1556),FALSE)</f>
        <v>R1021</v>
      </c>
      <c r="Q1557">
        <f>VLOOKUP($A1557,'Hospitalisation Details'!$A:$K,COLUMN('Hospitalisation Details'!K1556),FALSE)</f>
        <v>28</v>
      </c>
      <c r="R1557" t="str" cm="1">
        <f t="array" ref="R1557">_xlfn.IFS(
Q1557&lt;=10,"0-10",
Q1557&lt;=20,"11-20",
Q1557&lt;=30,"21-30",
Q1557&lt;=40,"31-40",
Q1557&lt;=50,"41-50",
Q1557&lt;=60,"51-60",
Q1557&lt;=70,"61-70"
)</f>
        <v>21-30</v>
      </c>
      <c r="S1557" t="str">
        <f t="shared" si="24"/>
        <v>No</v>
      </c>
    </row>
    <row r="1558" spans="1:19" ht="15.75" x14ac:dyDescent="0.25">
      <c r="A1558" s="36" t="s">
        <v>1598</v>
      </c>
      <c r="B1558" t="str">
        <f>VLOOKUP(A1558,'Customer Names'!A:E,COLUMN('Customer Names'!D1557),FALSE)</f>
        <v>Ms. Catherine</v>
      </c>
      <c r="C1558">
        <f>VLOOKUP($A1558,'Medical Examinations'!$A:$J,COLUMN('Medical Examinations'!B1557),FALSE)</f>
        <v>29.81</v>
      </c>
      <c r="D1558">
        <f>VLOOKUP($A1558,'Medical Examinations'!$A:$J,COLUMN('Medical Examinations'!C1557),FALSE)</f>
        <v>5.28</v>
      </c>
      <c r="E1558" t="str">
        <f>VLOOKUP($A1558,'Medical Examinations'!$A:$J,COLUMN('Medical Examinations'!D1557),FALSE)</f>
        <v>No</v>
      </c>
      <c r="F1558" t="str">
        <f>VLOOKUP($A1558,'Medical Examinations'!$A:$J,COLUMN('Medical Examinations'!E1557),FALSE)</f>
        <v>No</v>
      </c>
      <c r="G1558" t="str">
        <f>VLOOKUP($A1558,'Medical Examinations'!$A:$J,COLUMN('Medical Examinations'!F1557),FALSE)</f>
        <v>No</v>
      </c>
      <c r="H1558">
        <f>VLOOKUP($A1558,'Medical Examinations'!$A:$J,COLUMN('Medical Examinations'!G1557),FALSE)</f>
        <v>0</v>
      </c>
      <c r="I1558" t="str">
        <f>VLOOKUP($A1558,'Medical Examinations'!$A:$J,COLUMN('Medical Examinations'!H1557),FALSE)</f>
        <v>No</v>
      </c>
      <c r="J1558" t="str">
        <f>VLOOKUP($A1558,'Medical Examinations'!$A:$J,COLUMN('Medical Examinations'!I1557),FALSE)</f>
        <v>Overweight</v>
      </c>
      <c r="K1558" t="str">
        <f>VLOOKUP($A1558,'Medical Examinations'!$A:$J,COLUMN('Medical Examinations'!J1557),FALSE)</f>
        <v>Normal</v>
      </c>
      <c r="L1558" s="30">
        <f>VLOOKUP($A1558,'Hospitalisation Details'!$A:$K,COLUMN('Hospitalisation Details'!J1557),FALSE)</f>
        <v>30191</v>
      </c>
      <c r="M1558" s="23">
        <f>VLOOKUP($A1558,'Hospitalisation Details'!$A:$K,COLUMN('Hospitalisation Details'!F1557),FALSE)</f>
        <v>6500.24</v>
      </c>
      <c r="N1558" t="str">
        <f>VLOOKUP($A1558,'Hospitalisation Details'!$A:$K,COLUMN('Hospitalisation Details'!G1557),FALSE)</f>
        <v>Tier - 2</v>
      </c>
      <c r="O1558" t="str">
        <f>VLOOKUP($A1558,'Hospitalisation Details'!$A:$K,COLUMN('Hospitalisation Details'!H1557),FALSE)</f>
        <v>Tier - 2</v>
      </c>
      <c r="P1558" t="str">
        <f>VLOOKUP($A1558,'Hospitalisation Details'!$A:$K,COLUMN('Hospitalisation Details'!I1557),FALSE)</f>
        <v>R1013</v>
      </c>
      <c r="Q1558">
        <f>VLOOKUP($A1558,'Hospitalisation Details'!$A:$K,COLUMN('Hospitalisation Details'!K1557),FALSE)</f>
        <v>40</v>
      </c>
      <c r="R1558" t="str" cm="1">
        <f t="array" ref="R1558">_xlfn.IFS(
Q1558&lt;=10,"0-10",
Q1558&lt;=20,"11-20",
Q1558&lt;=30,"21-30",
Q1558&lt;=40,"31-40",
Q1558&lt;=50,"41-50",
Q1558&lt;=60,"51-60",
Q1558&lt;=70,"61-70"
)</f>
        <v>31-40</v>
      </c>
      <c r="S1558" t="str">
        <f t="shared" si="24"/>
        <v>No</v>
      </c>
    </row>
    <row r="1559" spans="1:19" ht="15.75" x14ac:dyDescent="0.25">
      <c r="A1559" s="36" t="s">
        <v>1599</v>
      </c>
      <c r="B1559" t="str">
        <f>VLOOKUP(A1559,'Customer Names'!A:E,COLUMN('Customer Names'!D1558),FALSE)</f>
        <v>Ms. Kelly</v>
      </c>
      <c r="C1559">
        <f>VLOOKUP($A1559,'Medical Examinations'!$A:$J,COLUMN('Medical Examinations'!B1558),FALSE)</f>
        <v>27.4</v>
      </c>
      <c r="D1559">
        <f>VLOOKUP($A1559,'Medical Examinations'!$A:$J,COLUMN('Medical Examinations'!C1558),FALSE)</f>
        <v>4.6100000000000003</v>
      </c>
      <c r="E1559" t="str">
        <f>VLOOKUP($A1559,'Medical Examinations'!$A:$J,COLUMN('Medical Examinations'!D1558),FALSE)</f>
        <v>No</v>
      </c>
      <c r="F1559" t="str">
        <f>VLOOKUP($A1559,'Medical Examinations'!$A:$J,COLUMN('Medical Examinations'!E1558),FALSE)</f>
        <v>No</v>
      </c>
      <c r="G1559" t="str">
        <f>VLOOKUP($A1559,'Medical Examinations'!$A:$J,COLUMN('Medical Examinations'!F1558),FALSE)</f>
        <v>No</v>
      </c>
      <c r="H1559">
        <f>VLOOKUP($A1559,'Medical Examinations'!$A:$J,COLUMN('Medical Examinations'!G1558),FALSE)</f>
        <v>0</v>
      </c>
      <c r="I1559" t="str">
        <f>VLOOKUP($A1559,'Medical Examinations'!$A:$J,COLUMN('Medical Examinations'!H1558),FALSE)</f>
        <v>No</v>
      </c>
      <c r="J1559" t="str">
        <f>VLOOKUP($A1559,'Medical Examinations'!$A:$J,COLUMN('Medical Examinations'!I1558),FALSE)</f>
        <v>Overweight</v>
      </c>
      <c r="K1559" t="str">
        <f>VLOOKUP($A1559,'Medical Examinations'!$A:$J,COLUMN('Medical Examinations'!J1558),FALSE)</f>
        <v>Normal</v>
      </c>
      <c r="L1559" s="30">
        <f>VLOOKUP($A1559,'Hospitalisation Details'!$A:$K,COLUMN('Hospitalisation Details'!J1558),FALSE)</f>
        <v>30233</v>
      </c>
      <c r="M1559" s="23">
        <f>VLOOKUP($A1559,'Hospitalisation Details'!$A:$K,COLUMN('Hospitalisation Details'!F1558),FALSE)</f>
        <v>6496.89</v>
      </c>
      <c r="N1559" t="str">
        <f>VLOOKUP($A1559,'Hospitalisation Details'!$A:$K,COLUMN('Hospitalisation Details'!G1558),FALSE)</f>
        <v>Tier - 2</v>
      </c>
      <c r="O1559" t="str">
        <f>VLOOKUP($A1559,'Hospitalisation Details'!$A:$K,COLUMN('Hospitalisation Details'!H1558),FALSE)</f>
        <v>Tier - 3</v>
      </c>
      <c r="P1559" t="str">
        <f>VLOOKUP($A1559,'Hospitalisation Details'!$A:$K,COLUMN('Hospitalisation Details'!I1558),FALSE)</f>
        <v>R1011</v>
      </c>
      <c r="Q1559">
        <f>VLOOKUP($A1559,'Hospitalisation Details'!$A:$K,COLUMN('Hospitalisation Details'!K1558),FALSE)</f>
        <v>40</v>
      </c>
      <c r="R1559" t="str" cm="1">
        <f t="array" ref="R1559">_xlfn.IFS(
Q1559&lt;=10,"0-10",
Q1559&lt;=20,"11-20",
Q1559&lt;=30,"21-30",
Q1559&lt;=40,"31-40",
Q1559&lt;=50,"41-50",
Q1559&lt;=60,"51-60",
Q1559&lt;=70,"61-70"
)</f>
        <v>31-40</v>
      </c>
      <c r="S1559" t="str">
        <f t="shared" si="24"/>
        <v>No</v>
      </c>
    </row>
    <row r="1560" spans="1:19" ht="15.75" x14ac:dyDescent="0.25">
      <c r="A1560" s="36" t="s">
        <v>1600</v>
      </c>
      <c r="B1560" t="str">
        <f>VLOOKUP(A1560,'Customer Names'!A:E,COLUMN('Customer Names'!D1559),FALSE)</f>
        <v>Ms. Janel</v>
      </c>
      <c r="C1560">
        <f>VLOOKUP($A1560,'Medical Examinations'!$A:$J,COLUMN('Medical Examinations'!B1559),FALSE)</f>
        <v>17.98</v>
      </c>
      <c r="D1560">
        <f>VLOOKUP($A1560,'Medical Examinations'!$A:$J,COLUMN('Medical Examinations'!C1559),FALSE)</f>
        <v>6.57</v>
      </c>
      <c r="E1560" t="str">
        <f>VLOOKUP($A1560,'Medical Examinations'!$A:$J,COLUMN('Medical Examinations'!D1559),FALSE)</f>
        <v>Yes</v>
      </c>
      <c r="F1560" t="str">
        <f>VLOOKUP($A1560,'Medical Examinations'!$A:$J,COLUMN('Medical Examinations'!E1559),FALSE)</f>
        <v>No</v>
      </c>
      <c r="G1560" t="str">
        <f>VLOOKUP($A1560,'Medical Examinations'!$A:$J,COLUMN('Medical Examinations'!F1559),FALSE)</f>
        <v>No</v>
      </c>
      <c r="H1560">
        <f>VLOOKUP($A1560,'Medical Examinations'!$A:$J,COLUMN('Medical Examinations'!G1559),FALSE)</f>
        <v>2</v>
      </c>
      <c r="I1560" t="str">
        <f>VLOOKUP($A1560,'Medical Examinations'!$A:$J,COLUMN('Medical Examinations'!H1559),FALSE)</f>
        <v>No</v>
      </c>
      <c r="J1560" t="str">
        <f>VLOOKUP($A1560,'Medical Examinations'!$A:$J,COLUMN('Medical Examinations'!I1559),FALSE)</f>
        <v>Underweight</v>
      </c>
      <c r="K1560" t="str">
        <f>VLOOKUP($A1560,'Medical Examinations'!$A:$J,COLUMN('Medical Examinations'!J1559),FALSE)</f>
        <v>Diabetes</v>
      </c>
      <c r="L1560" s="30">
        <f>VLOOKUP($A1560,'Hospitalisation Details'!$A:$K,COLUMN('Hospitalisation Details'!J1559),FALSE)</f>
        <v>25903</v>
      </c>
      <c r="M1560" s="23">
        <f>VLOOKUP($A1560,'Hospitalisation Details'!$A:$K,COLUMN('Hospitalisation Details'!F1559),FALSE)</f>
        <v>6481.67</v>
      </c>
      <c r="N1560" t="str">
        <f>VLOOKUP($A1560,'Hospitalisation Details'!$A:$K,COLUMN('Hospitalisation Details'!G1559),FALSE)</f>
        <v>Tier - 2</v>
      </c>
      <c r="O1560" t="str">
        <f>VLOOKUP($A1560,'Hospitalisation Details'!$A:$K,COLUMN('Hospitalisation Details'!H1559),FALSE)</f>
        <v>Tier - 2</v>
      </c>
      <c r="P1560" t="str">
        <f>VLOOKUP($A1560,'Hospitalisation Details'!$A:$K,COLUMN('Hospitalisation Details'!I1559),FALSE)</f>
        <v>R1013</v>
      </c>
      <c r="Q1560">
        <f>VLOOKUP($A1560,'Hospitalisation Details'!$A:$K,COLUMN('Hospitalisation Details'!K1559),FALSE)</f>
        <v>52</v>
      </c>
      <c r="R1560" t="str" cm="1">
        <f t="array" ref="R1560">_xlfn.IFS(
Q1560&lt;=10,"0-10",
Q1560&lt;=20,"11-20",
Q1560&lt;=30,"21-30",
Q1560&lt;=40,"31-40",
Q1560&lt;=50,"41-50",
Q1560&lt;=60,"51-60",
Q1560&lt;=70,"61-70"
)</f>
        <v>51-60</v>
      </c>
      <c r="S1560" t="str">
        <f t="shared" si="24"/>
        <v>Yes</v>
      </c>
    </row>
    <row r="1561" spans="1:19" ht="15.75" x14ac:dyDescent="0.25">
      <c r="A1561" s="36" t="s">
        <v>1601</v>
      </c>
      <c r="B1561" t="str">
        <f>VLOOKUP(A1561,'Customer Names'!A:E,COLUMN('Customer Names'!D1560),FALSE)</f>
        <v>Ms. Yann</v>
      </c>
      <c r="C1561">
        <f>VLOOKUP($A1561,'Medical Examinations'!$A:$J,COLUMN('Medical Examinations'!B1560),FALSE)</f>
        <v>37.9</v>
      </c>
      <c r="D1561">
        <f>VLOOKUP($A1561,'Medical Examinations'!$A:$J,COLUMN('Medical Examinations'!C1560),FALSE)</f>
        <v>5.83</v>
      </c>
      <c r="E1561" t="str">
        <f>VLOOKUP($A1561,'Medical Examinations'!$A:$J,COLUMN('Medical Examinations'!D1560),FALSE)</f>
        <v>No</v>
      </c>
      <c r="F1561" t="str">
        <f>VLOOKUP($A1561,'Medical Examinations'!$A:$J,COLUMN('Medical Examinations'!E1560),FALSE)</f>
        <v>No</v>
      </c>
      <c r="G1561" t="str">
        <f>VLOOKUP($A1561,'Medical Examinations'!$A:$J,COLUMN('Medical Examinations'!F1560),FALSE)</f>
        <v>No</v>
      </c>
      <c r="H1561">
        <f>VLOOKUP($A1561,'Medical Examinations'!$A:$J,COLUMN('Medical Examinations'!G1560),FALSE)</f>
        <v>0</v>
      </c>
      <c r="I1561" t="str">
        <f>VLOOKUP($A1561,'Medical Examinations'!$A:$J,COLUMN('Medical Examinations'!H1560),FALSE)</f>
        <v>No</v>
      </c>
      <c r="J1561" t="str">
        <f>VLOOKUP($A1561,'Medical Examinations'!$A:$J,COLUMN('Medical Examinations'!I1560),FALSE)</f>
        <v>Obesity</v>
      </c>
      <c r="K1561" t="str">
        <f>VLOOKUP($A1561,'Medical Examinations'!$A:$J,COLUMN('Medical Examinations'!J1560),FALSE)</f>
        <v>Prediabetes</v>
      </c>
      <c r="L1561" s="30">
        <f>VLOOKUP($A1561,'Hospitalisation Details'!$A:$K,COLUMN('Hospitalisation Details'!J1560),FALSE)</f>
        <v>29380</v>
      </c>
      <c r="M1561" s="23">
        <f>VLOOKUP($A1561,'Hospitalisation Details'!$A:$K,COLUMN('Hospitalisation Details'!F1560),FALSE)</f>
        <v>6474.01</v>
      </c>
      <c r="N1561" t="str">
        <f>VLOOKUP($A1561,'Hospitalisation Details'!$A:$K,COLUMN('Hospitalisation Details'!G1560),FALSE)</f>
        <v>Tier - 2</v>
      </c>
      <c r="O1561" t="str">
        <f>VLOOKUP($A1561,'Hospitalisation Details'!$A:$K,COLUMN('Hospitalisation Details'!H1560),FALSE)</f>
        <v>Tier - 3</v>
      </c>
      <c r="P1561" t="str">
        <f>VLOOKUP($A1561,'Hospitalisation Details'!$A:$K,COLUMN('Hospitalisation Details'!I1560),FALSE)</f>
        <v>R1011</v>
      </c>
      <c r="Q1561">
        <f>VLOOKUP($A1561,'Hospitalisation Details'!$A:$K,COLUMN('Hospitalisation Details'!K1560),FALSE)</f>
        <v>43</v>
      </c>
      <c r="R1561" t="str" cm="1">
        <f t="array" ref="R1561">_xlfn.IFS(
Q1561&lt;=10,"0-10",
Q1561&lt;=20,"11-20",
Q1561&lt;=30,"21-30",
Q1561&lt;=40,"31-40",
Q1561&lt;=50,"41-50",
Q1561&lt;=60,"51-60",
Q1561&lt;=70,"61-70"
)</f>
        <v>41-50</v>
      </c>
      <c r="S1561" t="str">
        <f t="shared" si="24"/>
        <v>Yes</v>
      </c>
    </row>
    <row r="1562" spans="1:19" ht="15.75" x14ac:dyDescent="0.25">
      <c r="A1562" s="36" t="s">
        <v>1602</v>
      </c>
      <c r="B1562" t="str">
        <f>VLOOKUP(A1562,'Customer Names'!A:E,COLUMN('Customer Names'!D1561),FALSE)</f>
        <v>Mr. Zachary</v>
      </c>
      <c r="C1562">
        <f>VLOOKUP($A1562,'Medical Examinations'!$A:$J,COLUMN('Medical Examinations'!B1561),FALSE)</f>
        <v>25.27</v>
      </c>
      <c r="D1562">
        <f>VLOOKUP($A1562,'Medical Examinations'!$A:$J,COLUMN('Medical Examinations'!C1561),FALSE)</f>
        <v>6.98</v>
      </c>
      <c r="E1562" t="str">
        <f>VLOOKUP($A1562,'Medical Examinations'!$A:$J,COLUMN('Medical Examinations'!D1561),FALSE)</f>
        <v>Yes</v>
      </c>
      <c r="F1562" t="str">
        <f>VLOOKUP($A1562,'Medical Examinations'!$A:$J,COLUMN('Medical Examinations'!E1561),FALSE)</f>
        <v>No</v>
      </c>
      <c r="G1562" t="str">
        <f>VLOOKUP($A1562,'Medical Examinations'!$A:$J,COLUMN('Medical Examinations'!F1561),FALSE)</f>
        <v>No</v>
      </c>
      <c r="H1562">
        <f>VLOOKUP($A1562,'Medical Examinations'!$A:$J,COLUMN('Medical Examinations'!G1561),FALSE)</f>
        <v>0</v>
      </c>
      <c r="I1562" t="str">
        <f>VLOOKUP($A1562,'Medical Examinations'!$A:$J,COLUMN('Medical Examinations'!H1561),FALSE)</f>
        <v>No</v>
      </c>
      <c r="J1562" t="str">
        <f>VLOOKUP($A1562,'Medical Examinations'!$A:$J,COLUMN('Medical Examinations'!I1561),FALSE)</f>
        <v>Overweight</v>
      </c>
      <c r="K1562" t="str">
        <f>VLOOKUP($A1562,'Medical Examinations'!$A:$J,COLUMN('Medical Examinations'!J1561),FALSE)</f>
        <v>Diabetes</v>
      </c>
      <c r="L1562" s="30">
        <f>VLOOKUP($A1562,'Hospitalisation Details'!$A:$K,COLUMN('Hospitalisation Details'!J1561),FALSE)</f>
        <v>29794</v>
      </c>
      <c r="M1562" s="23">
        <f>VLOOKUP($A1562,'Hospitalisation Details'!$A:$K,COLUMN('Hospitalisation Details'!F1561),FALSE)</f>
        <v>6473.15</v>
      </c>
      <c r="N1562" t="str">
        <f>VLOOKUP($A1562,'Hospitalisation Details'!$A:$K,COLUMN('Hospitalisation Details'!G1561),FALSE)</f>
        <v>Tier - 2</v>
      </c>
      <c r="O1562" t="str">
        <f>VLOOKUP($A1562,'Hospitalisation Details'!$A:$K,COLUMN('Hospitalisation Details'!H1561),FALSE)</f>
        <v>Tier - 2</v>
      </c>
      <c r="P1562" t="str">
        <f>VLOOKUP($A1562,'Hospitalisation Details'!$A:$K,COLUMN('Hospitalisation Details'!I1561),FALSE)</f>
        <v>R1013</v>
      </c>
      <c r="Q1562">
        <f>VLOOKUP($A1562,'Hospitalisation Details'!$A:$K,COLUMN('Hospitalisation Details'!K1561),FALSE)</f>
        <v>41</v>
      </c>
      <c r="R1562" t="str" cm="1">
        <f t="array" ref="R1562">_xlfn.IFS(
Q1562&lt;=10,"0-10",
Q1562&lt;=20,"11-20",
Q1562&lt;=30,"21-30",
Q1562&lt;=40,"31-40",
Q1562&lt;=50,"41-50",
Q1562&lt;=60,"51-60",
Q1562&lt;=70,"61-70"
)</f>
        <v>41-50</v>
      </c>
      <c r="S1562" t="str">
        <f t="shared" si="24"/>
        <v>Yes</v>
      </c>
    </row>
    <row r="1563" spans="1:19" ht="15.75" x14ac:dyDescent="0.25">
      <c r="A1563" s="36" t="s">
        <v>1603</v>
      </c>
      <c r="B1563" t="str">
        <f>VLOOKUP(A1563,'Customer Names'!A:E,COLUMN('Customer Names'!D1562),FALSE)</f>
        <v>Mr. Alejandro</v>
      </c>
      <c r="C1563">
        <f>VLOOKUP($A1563,'Medical Examinations'!$A:$J,COLUMN('Medical Examinations'!B1562),FALSE)</f>
        <v>29.26</v>
      </c>
      <c r="D1563">
        <f>VLOOKUP($A1563,'Medical Examinations'!$A:$J,COLUMN('Medical Examinations'!C1562),FALSE)</f>
        <v>4.03</v>
      </c>
      <c r="E1563" t="str">
        <f>VLOOKUP($A1563,'Medical Examinations'!$A:$J,COLUMN('Medical Examinations'!D1562),FALSE)</f>
        <v>No</v>
      </c>
      <c r="F1563" t="str">
        <f>VLOOKUP($A1563,'Medical Examinations'!$A:$J,COLUMN('Medical Examinations'!E1562),FALSE)</f>
        <v>No</v>
      </c>
      <c r="G1563" t="str">
        <f>VLOOKUP($A1563,'Medical Examinations'!$A:$J,COLUMN('Medical Examinations'!F1562),FALSE)</f>
        <v>No</v>
      </c>
      <c r="H1563">
        <f>VLOOKUP($A1563,'Medical Examinations'!$A:$J,COLUMN('Medical Examinations'!G1562),FALSE)</f>
        <v>1</v>
      </c>
      <c r="I1563" t="str">
        <f>VLOOKUP($A1563,'Medical Examinations'!$A:$J,COLUMN('Medical Examinations'!H1562),FALSE)</f>
        <v>No</v>
      </c>
      <c r="J1563" t="str">
        <f>VLOOKUP($A1563,'Medical Examinations'!$A:$J,COLUMN('Medical Examinations'!I1562),FALSE)</f>
        <v>Overweight</v>
      </c>
      <c r="K1563" t="str">
        <f>VLOOKUP($A1563,'Medical Examinations'!$A:$J,COLUMN('Medical Examinations'!J1562),FALSE)</f>
        <v>Normal</v>
      </c>
      <c r="L1563" s="30">
        <f>VLOOKUP($A1563,'Hospitalisation Details'!$A:$K,COLUMN('Hospitalisation Details'!J1562),FALSE)</f>
        <v>30987</v>
      </c>
      <c r="M1563" s="23">
        <f>VLOOKUP($A1563,'Hospitalisation Details'!$A:$K,COLUMN('Hospitalisation Details'!F1562),FALSE)</f>
        <v>6457.84</v>
      </c>
      <c r="N1563" t="str">
        <f>VLOOKUP($A1563,'Hospitalisation Details'!$A:$K,COLUMN('Hospitalisation Details'!G1562),FALSE)</f>
        <v>Tier - 2</v>
      </c>
      <c r="O1563" t="str">
        <f>VLOOKUP($A1563,'Hospitalisation Details'!$A:$K,COLUMN('Hospitalisation Details'!H1562),FALSE)</f>
        <v>Tier - 3</v>
      </c>
      <c r="P1563" t="str">
        <f>VLOOKUP($A1563,'Hospitalisation Details'!$A:$K,COLUMN('Hospitalisation Details'!I1562),FALSE)</f>
        <v>R1012</v>
      </c>
      <c r="Q1563">
        <f>VLOOKUP($A1563,'Hospitalisation Details'!$A:$K,COLUMN('Hospitalisation Details'!K1562),FALSE)</f>
        <v>38</v>
      </c>
      <c r="R1563" t="str" cm="1">
        <f t="array" ref="R1563">_xlfn.IFS(
Q1563&lt;=10,"0-10",
Q1563&lt;=20,"11-20",
Q1563&lt;=30,"21-30",
Q1563&lt;=40,"31-40",
Q1563&lt;=50,"41-50",
Q1563&lt;=60,"51-60",
Q1563&lt;=70,"61-70"
)</f>
        <v>31-40</v>
      </c>
      <c r="S1563" t="str">
        <f t="shared" si="24"/>
        <v>No</v>
      </c>
    </row>
    <row r="1564" spans="1:19" ht="15.75" x14ac:dyDescent="0.25">
      <c r="A1564" s="36" t="s">
        <v>1604</v>
      </c>
      <c r="B1564" t="str">
        <f>VLOOKUP(A1564,'Customer Names'!A:E,COLUMN('Customer Names'!D1563),FALSE)</f>
        <v>Mr. Nicholas</v>
      </c>
      <c r="C1564">
        <f>VLOOKUP($A1564,'Medical Examinations'!$A:$J,COLUMN('Medical Examinations'!B1563),FALSE)</f>
        <v>27.835000000000001</v>
      </c>
      <c r="D1564">
        <f>VLOOKUP($A1564,'Medical Examinations'!$A:$J,COLUMN('Medical Examinations'!C1563),FALSE)</f>
        <v>4.5599999999999996</v>
      </c>
      <c r="E1564" t="str">
        <f>VLOOKUP($A1564,'Medical Examinations'!$A:$J,COLUMN('Medical Examinations'!D1563),FALSE)</f>
        <v>No</v>
      </c>
      <c r="F1564" t="str">
        <f>VLOOKUP($A1564,'Medical Examinations'!$A:$J,COLUMN('Medical Examinations'!E1563),FALSE)</f>
        <v>No</v>
      </c>
      <c r="G1564" t="str">
        <f>VLOOKUP($A1564,'Medical Examinations'!$A:$J,COLUMN('Medical Examinations'!F1563),FALSE)</f>
        <v>No</v>
      </c>
      <c r="H1564">
        <f>VLOOKUP($A1564,'Medical Examinations'!$A:$J,COLUMN('Medical Examinations'!G1563),FALSE)</f>
        <v>1</v>
      </c>
      <c r="I1564" t="str">
        <f>VLOOKUP($A1564,'Medical Examinations'!$A:$J,COLUMN('Medical Examinations'!H1563),FALSE)</f>
        <v>No</v>
      </c>
      <c r="J1564" t="str">
        <f>VLOOKUP($A1564,'Medical Examinations'!$A:$J,COLUMN('Medical Examinations'!I1563),FALSE)</f>
        <v>Overweight</v>
      </c>
      <c r="K1564" t="str">
        <f>VLOOKUP($A1564,'Medical Examinations'!$A:$J,COLUMN('Medical Examinations'!J1563),FALSE)</f>
        <v>Normal</v>
      </c>
      <c r="L1564" s="30">
        <f>VLOOKUP($A1564,'Hospitalisation Details'!$A:$K,COLUMN('Hospitalisation Details'!J1563),FALSE)</f>
        <v>30920</v>
      </c>
      <c r="M1564" s="23">
        <f>VLOOKUP($A1564,'Hospitalisation Details'!$A:$K,COLUMN('Hospitalisation Details'!F1563),FALSE)</f>
        <v>6455.86</v>
      </c>
      <c r="N1564" t="str">
        <f>VLOOKUP($A1564,'Hospitalisation Details'!$A:$K,COLUMN('Hospitalisation Details'!G1563),FALSE)</f>
        <v>Tier - 3</v>
      </c>
      <c r="O1564" t="str">
        <f>VLOOKUP($A1564,'Hospitalisation Details'!$A:$K,COLUMN('Hospitalisation Details'!H1563),FALSE)</f>
        <v>Tier - 3</v>
      </c>
      <c r="P1564" t="str">
        <f>VLOOKUP($A1564,'Hospitalisation Details'!$A:$K,COLUMN('Hospitalisation Details'!I1563),FALSE)</f>
        <v>R1012</v>
      </c>
      <c r="Q1564">
        <f>VLOOKUP($A1564,'Hospitalisation Details'!$A:$K,COLUMN('Hospitalisation Details'!K1563),FALSE)</f>
        <v>38</v>
      </c>
      <c r="R1564" t="str" cm="1">
        <f t="array" ref="R1564">_xlfn.IFS(
Q1564&lt;=10,"0-10",
Q1564&lt;=20,"11-20",
Q1564&lt;=30,"21-30",
Q1564&lt;=40,"31-40",
Q1564&lt;=50,"41-50",
Q1564&lt;=60,"51-60",
Q1564&lt;=70,"61-70"
)</f>
        <v>31-40</v>
      </c>
      <c r="S1564" t="str">
        <f t="shared" si="24"/>
        <v>No</v>
      </c>
    </row>
    <row r="1565" spans="1:19" ht="15.75" x14ac:dyDescent="0.25">
      <c r="A1565" s="36" t="s">
        <v>1605</v>
      </c>
      <c r="B1565" t="str">
        <f>VLOOKUP(A1565,'Customer Names'!A:E,COLUMN('Customer Names'!D1564),FALSE)</f>
        <v>Mr. Paul</v>
      </c>
      <c r="C1565">
        <f>VLOOKUP($A1565,'Medical Examinations'!$A:$J,COLUMN('Medical Examinations'!B1564),FALSE)</f>
        <v>46.53</v>
      </c>
      <c r="D1565">
        <f>VLOOKUP($A1565,'Medical Examinations'!$A:$J,COLUMN('Medical Examinations'!C1564),FALSE)</f>
        <v>5.38</v>
      </c>
      <c r="E1565" t="str">
        <f>VLOOKUP($A1565,'Medical Examinations'!$A:$J,COLUMN('Medical Examinations'!D1564),FALSE)</f>
        <v>Yes</v>
      </c>
      <c r="F1565" t="str">
        <f>VLOOKUP($A1565,'Medical Examinations'!$A:$J,COLUMN('Medical Examinations'!E1564),FALSE)</f>
        <v>No</v>
      </c>
      <c r="G1565" t="str">
        <f>VLOOKUP($A1565,'Medical Examinations'!$A:$J,COLUMN('Medical Examinations'!F1564),FALSE)</f>
        <v>No</v>
      </c>
      <c r="H1565">
        <f>VLOOKUP($A1565,'Medical Examinations'!$A:$J,COLUMN('Medical Examinations'!G1564),FALSE)</f>
        <v>0</v>
      </c>
      <c r="I1565" t="str">
        <f>VLOOKUP($A1565,'Medical Examinations'!$A:$J,COLUMN('Medical Examinations'!H1564),FALSE)</f>
        <v>No</v>
      </c>
      <c r="J1565" t="str">
        <f>VLOOKUP($A1565,'Medical Examinations'!$A:$J,COLUMN('Medical Examinations'!I1564),FALSE)</f>
        <v>Obesity</v>
      </c>
      <c r="K1565" t="str">
        <f>VLOOKUP($A1565,'Medical Examinations'!$A:$J,COLUMN('Medical Examinations'!J1564),FALSE)</f>
        <v>Normal</v>
      </c>
      <c r="L1565" s="30">
        <f>VLOOKUP($A1565,'Hospitalisation Details'!$A:$K,COLUMN('Hospitalisation Details'!J1564),FALSE)</f>
        <v>31250</v>
      </c>
      <c r="M1565" s="23">
        <f>VLOOKUP($A1565,'Hospitalisation Details'!$A:$K,COLUMN('Hospitalisation Details'!F1564),FALSE)</f>
        <v>6435.62</v>
      </c>
      <c r="N1565" t="str">
        <f>VLOOKUP($A1565,'Hospitalisation Details'!$A:$K,COLUMN('Hospitalisation Details'!G1564),FALSE)</f>
        <v>Tier - 3</v>
      </c>
      <c r="O1565" t="str">
        <f>VLOOKUP($A1565,'Hospitalisation Details'!$A:$K,COLUMN('Hospitalisation Details'!H1564),FALSE)</f>
        <v>Tier - 2</v>
      </c>
      <c r="P1565" t="str">
        <f>VLOOKUP($A1565,'Hospitalisation Details'!$A:$K,COLUMN('Hospitalisation Details'!I1564),FALSE)</f>
        <v>R1013</v>
      </c>
      <c r="Q1565">
        <f>VLOOKUP($A1565,'Hospitalisation Details'!$A:$K,COLUMN('Hospitalisation Details'!K1564),FALSE)</f>
        <v>37</v>
      </c>
      <c r="R1565" t="str" cm="1">
        <f t="array" ref="R1565">_xlfn.IFS(
Q1565&lt;=10,"0-10",
Q1565&lt;=20,"11-20",
Q1565&lt;=30,"21-30",
Q1565&lt;=40,"31-40",
Q1565&lt;=50,"41-50",
Q1565&lt;=60,"51-60",
Q1565&lt;=70,"61-70"
)</f>
        <v>31-40</v>
      </c>
      <c r="S1565" t="str">
        <f t="shared" si="24"/>
        <v>No</v>
      </c>
    </row>
    <row r="1566" spans="1:19" ht="15.75" x14ac:dyDescent="0.25">
      <c r="A1566" s="36" t="s">
        <v>1606</v>
      </c>
      <c r="B1566" t="str">
        <f>VLOOKUP(A1566,'Customer Names'!A:E,COLUMN('Customer Names'!D1565),FALSE)</f>
        <v>Mr. Michael</v>
      </c>
      <c r="C1566">
        <f>VLOOKUP($A1566,'Medical Examinations'!$A:$J,COLUMN('Medical Examinations'!B1565),FALSE)</f>
        <v>20.58</v>
      </c>
      <c r="D1566">
        <f>VLOOKUP($A1566,'Medical Examinations'!$A:$J,COLUMN('Medical Examinations'!C1565),FALSE)</f>
        <v>11.04</v>
      </c>
      <c r="E1566" t="str">
        <f>VLOOKUP($A1566,'Medical Examinations'!$A:$J,COLUMN('Medical Examinations'!D1565),FALSE)</f>
        <v>Yes</v>
      </c>
      <c r="F1566" t="str">
        <f>VLOOKUP($A1566,'Medical Examinations'!$A:$J,COLUMN('Medical Examinations'!E1565),FALSE)</f>
        <v>No</v>
      </c>
      <c r="G1566" t="str">
        <f>VLOOKUP($A1566,'Medical Examinations'!$A:$J,COLUMN('Medical Examinations'!F1565),FALSE)</f>
        <v>No</v>
      </c>
      <c r="H1566">
        <f>VLOOKUP($A1566,'Medical Examinations'!$A:$J,COLUMN('Medical Examinations'!G1565),FALSE)</f>
        <v>1</v>
      </c>
      <c r="I1566" t="str">
        <f>VLOOKUP($A1566,'Medical Examinations'!$A:$J,COLUMN('Medical Examinations'!H1565),FALSE)</f>
        <v>No</v>
      </c>
      <c r="J1566" t="str">
        <f>VLOOKUP($A1566,'Medical Examinations'!$A:$J,COLUMN('Medical Examinations'!I1565),FALSE)</f>
        <v>Healthy Weight</v>
      </c>
      <c r="K1566" t="str">
        <f>VLOOKUP($A1566,'Medical Examinations'!$A:$J,COLUMN('Medical Examinations'!J1565),FALSE)</f>
        <v>Diabetes</v>
      </c>
      <c r="L1566" s="30">
        <f>VLOOKUP($A1566,'Hospitalisation Details'!$A:$K,COLUMN('Hospitalisation Details'!J1565),FALSE)</f>
        <v>27611</v>
      </c>
      <c r="M1566" s="23">
        <f>VLOOKUP($A1566,'Hospitalisation Details'!$A:$K,COLUMN('Hospitalisation Details'!F1565),FALSE)</f>
        <v>6423.48</v>
      </c>
      <c r="N1566" t="str">
        <f>VLOOKUP($A1566,'Hospitalisation Details'!$A:$K,COLUMN('Hospitalisation Details'!G1565),FALSE)</f>
        <v>Tier - 2</v>
      </c>
      <c r="O1566" t="str">
        <f>VLOOKUP($A1566,'Hospitalisation Details'!$A:$K,COLUMN('Hospitalisation Details'!H1565),FALSE)</f>
        <v>Tier - 3</v>
      </c>
      <c r="P1566" t="str">
        <f>VLOOKUP($A1566,'Hospitalisation Details'!$A:$K,COLUMN('Hospitalisation Details'!I1565),FALSE)</f>
        <v>R1013</v>
      </c>
      <c r="Q1566">
        <f>VLOOKUP($A1566,'Hospitalisation Details'!$A:$K,COLUMN('Hospitalisation Details'!K1565),FALSE)</f>
        <v>47</v>
      </c>
      <c r="R1566" t="str" cm="1">
        <f t="array" ref="R1566">_xlfn.IFS(
Q1566&lt;=10,"0-10",
Q1566&lt;=20,"11-20",
Q1566&lt;=30,"21-30",
Q1566&lt;=40,"31-40",
Q1566&lt;=50,"41-50",
Q1566&lt;=60,"51-60",
Q1566&lt;=70,"61-70"
)</f>
        <v>41-50</v>
      </c>
      <c r="S1566" t="str">
        <f t="shared" si="24"/>
        <v>Yes</v>
      </c>
    </row>
    <row r="1567" spans="1:19" ht="15.75" x14ac:dyDescent="0.25">
      <c r="A1567" s="36" t="s">
        <v>1607</v>
      </c>
      <c r="B1567" t="str">
        <f>VLOOKUP(A1567,'Customer Names'!A:E,COLUMN('Customer Names'!D1566),FALSE)</f>
        <v>Ms. Marina</v>
      </c>
      <c r="C1567">
        <f>VLOOKUP($A1567,'Medical Examinations'!$A:$J,COLUMN('Medical Examinations'!B1566),FALSE)</f>
        <v>19.53</v>
      </c>
      <c r="D1567">
        <f>VLOOKUP($A1567,'Medical Examinations'!$A:$J,COLUMN('Medical Examinations'!C1566),FALSE)</f>
        <v>6.09</v>
      </c>
      <c r="E1567" t="str">
        <f>VLOOKUP($A1567,'Medical Examinations'!$A:$J,COLUMN('Medical Examinations'!D1566),FALSE)</f>
        <v>Yes</v>
      </c>
      <c r="F1567" t="str">
        <f>VLOOKUP($A1567,'Medical Examinations'!$A:$J,COLUMN('Medical Examinations'!E1566),FALSE)</f>
        <v>No</v>
      </c>
      <c r="G1567" t="str">
        <f>VLOOKUP($A1567,'Medical Examinations'!$A:$J,COLUMN('Medical Examinations'!F1566),FALSE)</f>
        <v>No</v>
      </c>
      <c r="H1567">
        <f>VLOOKUP($A1567,'Medical Examinations'!$A:$J,COLUMN('Medical Examinations'!G1566),FALSE)</f>
        <v>0</v>
      </c>
      <c r="I1567" t="str">
        <f>VLOOKUP($A1567,'Medical Examinations'!$A:$J,COLUMN('Medical Examinations'!H1566),FALSE)</f>
        <v>No</v>
      </c>
      <c r="J1567" t="str">
        <f>VLOOKUP($A1567,'Medical Examinations'!$A:$J,COLUMN('Medical Examinations'!I1566),FALSE)</f>
        <v>Healthy Weight</v>
      </c>
      <c r="K1567" t="str">
        <f>VLOOKUP($A1567,'Medical Examinations'!$A:$J,COLUMN('Medical Examinations'!J1566),FALSE)</f>
        <v>Prediabetes</v>
      </c>
      <c r="L1567" s="30">
        <f>VLOOKUP($A1567,'Hospitalisation Details'!$A:$K,COLUMN('Hospitalisation Details'!J1566),FALSE)</f>
        <v>28124</v>
      </c>
      <c r="M1567" s="23">
        <f>VLOOKUP($A1567,'Hospitalisation Details'!$A:$K,COLUMN('Hospitalisation Details'!F1566),FALSE)</f>
        <v>6417.28</v>
      </c>
      <c r="N1567" t="str">
        <f>VLOOKUP($A1567,'Hospitalisation Details'!$A:$K,COLUMN('Hospitalisation Details'!G1566),FALSE)</f>
        <v>Tier - 2</v>
      </c>
      <c r="O1567" t="str">
        <f>VLOOKUP($A1567,'Hospitalisation Details'!$A:$K,COLUMN('Hospitalisation Details'!H1566),FALSE)</f>
        <v>Tier - 3</v>
      </c>
      <c r="P1567" t="str">
        <f>VLOOKUP($A1567,'Hospitalisation Details'!$A:$K,COLUMN('Hospitalisation Details'!I1566),FALSE)</f>
        <v>R1013</v>
      </c>
      <c r="Q1567">
        <f>VLOOKUP($A1567,'Hospitalisation Details'!$A:$K,COLUMN('Hospitalisation Details'!K1566),FALSE)</f>
        <v>46</v>
      </c>
      <c r="R1567" t="str" cm="1">
        <f t="array" ref="R1567">_xlfn.IFS(
Q1567&lt;=10,"0-10",
Q1567&lt;=20,"11-20",
Q1567&lt;=30,"21-30",
Q1567&lt;=40,"31-40",
Q1567&lt;=50,"41-50",
Q1567&lt;=60,"51-60",
Q1567&lt;=70,"61-70"
)</f>
        <v>41-50</v>
      </c>
      <c r="S1567" t="str">
        <f t="shared" si="24"/>
        <v>Yes</v>
      </c>
    </row>
    <row r="1568" spans="1:19" ht="15.75" x14ac:dyDescent="0.25">
      <c r="A1568" s="36" t="s">
        <v>1608</v>
      </c>
      <c r="B1568" t="str">
        <f>VLOOKUP(A1568,'Customer Names'!A:E,COLUMN('Customer Names'!D1567),FALSE)</f>
        <v>Ms. Caroline</v>
      </c>
      <c r="C1568">
        <f>VLOOKUP($A1568,'Medical Examinations'!$A:$J,COLUMN('Medical Examinations'!B1567),FALSE)</f>
        <v>27.7</v>
      </c>
      <c r="D1568">
        <f>VLOOKUP($A1568,'Medical Examinations'!$A:$J,COLUMN('Medical Examinations'!C1567),FALSE)</f>
        <v>4.71</v>
      </c>
      <c r="E1568" t="str">
        <f>VLOOKUP($A1568,'Medical Examinations'!$A:$J,COLUMN('Medical Examinations'!D1567),FALSE)</f>
        <v>No</v>
      </c>
      <c r="F1568" t="str">
        <f>VLOOKUP($A1568,'Medical Examinations'!$A:$J,COLUMN('Medical Examinations'!E1567),FALSE)</f>
        <v>No</v>
      </c>
      <c r="G1568" t="str">
        <f>VLOOKUP($A1568,'Medical Examinations'!$A:$J,COLUMN('Medical Examinations'!F1567),FALSE)</f>
        <v>No</v>
      </c>
      <c r="H1568">
        <f>VLOOKUP($A1568,'Medical Examinations'!$A:$J,COLUMN('Medical Examinations'!G1567),FALSE)</f>
        <v>1</v>
      </c>
      <c r="I1568" t="str">
        <f>VLOOKUP($A1568,'Medical Examinations'!$A:$J,COLUMN('Medical Examinations'!H1567),FALSE)</f>
        <v>No</v>
      </c>
      <c r="J1568" t="str">
        <f>VLOOKUP($A1568,'Medical Examinations'!$A:$J,COLUMN('Medical Examinations'!I1567),FALSE)</f>
        <v>Overweight</v>
      </c>
      <c r="K1568" t="str">
        <f>VLOOKUP($A1568,'Medical Examinations'!$A:$J,COLUMN('Medical Examinations'!J1567),FALSE)</f>
        <v>Normal</v>
      </c>
      <c r="L1568" s="30">
        <f>VLOOKUP($A1568,'Hospitalisation Details'!$A:$K,COLUMN('Hospitalisation Details'!J1567),FALSE)</f>
        <v>32024</v>
      </c>
      <c r="M1568" s="23">
        <f>VLOOKUP($A1568,'Hospitalisation Details'!$A:$K,COLUMN('Hospitalisation Details'!F1567),FALSE)</f>
        <v>6414.18</v>
      </c>
      <c r="N1568" t="str">
        <f>VLOOKUP($A1568,'Hospitalisation Details'!$A:$K,COLUMN('Hospitalisation Details'!G1567),FALSE)</f>
        <v>Tier - 2</v>
      </c>
      <c r="O1568" t="str">
        <f>VLOOKUP($A1568,'Hospitalisation Details'!$A:$K,COLUMN('Hospitalisation Details'!H1567),FALSE)</f>
        <v>Tier - 2</v>
      </c>
      <c r="P1568" t="str">
        <f>VLOOKUP($A1568,'Hospitalisation Details'!$A:$K,COLUMN('Hospitalisation Details'!I1567),FALSE)</f>
        <v>R1011</v>
      </c>
      <c r="Q1568">
        <f>VLOOKUP($A1568,'Hospitalisation Details'!$A:$K,COLUMN('Hospitalisation Details'!K1567),FALSE)</f>
        <v>35</v>
      </c>
      <c r="R1568" t="str" cm="1">
        <f t="array" ref="R1568">_xlfn.IFS(
Q1568&lt;=10,"0-10",
Q1568&lt;=20,"11-20",
Q1568&lt;=30,"21-30",
Q1568&lt;=40,"31-40",
Q1568&lt;=50,"41-50",
Q1568&lt;=60,"51-60",
Q1568&lt;=70,"61-70"
)</f>
        <v>31-40</v>
      </c>
      <c r="S1568" t="str">
        <f t="shared" si="24"/>
        <v>No</v>
      </c>
    </row>
    <row r="1569" spans="1:19" ht="15.75" x14ac:dyDescent="0.25">
      <c r="A1569" s="36" t="s">
        <v>1609</v>
      </c>
      <c r="B1569" t="str">
        <f>VLOOKUP(A1569,'Customer Names'!A:E,COLUMN('Customer Names'!D1568),FALSE)</f>
        <v>Mr. Ross</v>
      </c>
      <c r="C1569">
        <f>VLOOKUP($A1569,'Medical Examinations'!$A:$J,COLUMN('Medical Examinations'!B1568),FALSE)</f>
        <v>18.920000000000002</v>
      </c>
      <c r="D1569">
        <f>VLOOKUP($A1569,'Medical Examinations'!$A:$J,COLUMN('Medical Examinations'!C1568),FALSE)</f>
        <v>8.18</v>
      </c>
      <c r="E1569" t="str">
        <f>VLOOKUP($A1569,'Medical Examinations'!$A:$J,COLUMN('Medical Examinations'!D1568),FALSE)</f>
        <v>No</v>
      </c>
      <c r="F1569" t="str">
        <f>VLOOKUP($A1569,'Medical Examinations'!$A:$J,COLUMN('Medical Examinations'!E1568),FALSE)</f>
        <v>No</v>
      </c>
      <c r="G1569" t="str">
        <f>VLOOKUP($A1569,'Medical Examinations'!$A:$J,COLUMN('Medical Examinations'!F1568),FALSE)</f>
        <v>No</v>
      </c>
      <c r="H1569">
        <f>VLOOKUP($A1569,'Medical Examinations'!$A:$J,COLUMN('Medical Examinations'!G1568),FALSE)</f>
        <v>0</v>
      </c>
      <c r="I1569" t="str">
        <f>VLOOKUP($A1569,'Medical Examinations'!$A:$J,COLUMN('Medical Examinations'!H1568),FALSE)</f>
        <v>No</v>
      </c>
      <c r="J1569" t="str">
        <f>VLOOKUP($A1569,'Medical Examinations'!$A:$J,COLUMN('Medical Examinations'!I1568),FALSE)</f>
        <v>Healthy Weight</v>
      </c>
      <c r="K1569" t="str">
        <f>VLOOKUP($A1569,'Medical Examinations'!$A:$J,COLUMN('Medical Examinations'!J1568),FALSE)</f>
        <v>Diabetes</v>
      </c>
      <c r="L1569" s="30">
        <f>VLOOKUP($A1569,'Hospitalisation Details'!$A:$K,COLUMN('Hospitalisation Details'!J1568),FALSE)</f>
        <v>26167</v>
      </c>
      <c r="M1569" s="23">
        <f>VLOOKUP($A1569,'Hospitalisation Details'!$A:$K,COLUMN('Hospitalisation Details'!F1568),FALSE)</f>
        <v>6412.34</v>
      </c>
      <c r="N1569" t="str">
        <f>VLOOKUP($A1569,'Hospitalisation Details'!$A:$K,COLUMN('Hospitalisation Details'!G1568),FALSE)</f>
        <v>Tier - 2</v>
      </c>
      <c r="O1569" t="str">
        <f>VLOOKUP($A1569,'Hospitalisation Details'!$A:$K,COLUMN('Hospitalisation Details'!H1568),FALSE)</f>
        <v>Tier - 3</v>
      </c>
      <c r="P1569" t="str">
        <f>VLOOKUP($A1569,'Hospitalisation Details'!$A:$K,COLUMN('Hospitalisation Details'!I1568),FALSE)</f>
        <v>R1013</v>
      </c>
      <c r="Q1569">
        <f>VLOOKUP($A1569,'Hospitalisation Details'!$A:$K,COLUMN('Hospitalisation Details'!K1568),FALSE)</f>
        <v>51</v>
      </c>
      <c r="R1569" t="str" cm="1">
        <f t="array" ref="R1569">_xlfn.IFS(
Q1569&lt;=10,"0-10",
Q1569&lt;=20,"11-20",
Q1569&lt;=30,"21-30",
Q1569&lt;=40,"31-40",
Q1569&lt;=50,"41-50",
Q1569&lt;=60,"51-60",
Q1569&lt;=70,"61-70"
)</f>
        <v>51-60</v>
      </c>
      <c r="S1569" t="str">
        <f t="shared" si="24"/>
        <v>Yes</v>
      </c>
    </row>
    <row r="1570" spans="1:19" ht="15.75" x14ac:dyDescent="0.25">
      <c r="A1570" s="36" t="s">
        <v>1610</v>
      </c>
      <c r="B1570" t="str">
        <f>VLOOKUP(A1570,'Customer Names'!A:E,COLUMN('Customer Names'!D1569),FALSE)</f>
        <v>Ms. Aoife</v>
      </c>
      <c r="C1570">
        <f>VLOOKUP($A1570,'Medical Examinations'!$A:$J,COLUMN('Medical Examinations'!B1569),FALSE)</f>
        <v>17.760000000000002</v>
      </c>
      <c r="D1570">
        <f>VLOOKUP($A1570,'Medical Examinations'!$A:$J,COLUMN('Medical Examinations'!C1569),FALSE)</f>
        <v>11.18</v>
      </c>
      <c r="E1570" t="str">
        <f>VLOOKUP($A1570,'Medical Examinations'!$A:$J,COLUMN('Medical Examinations'!D1569),FALSE)</f>
        <v>Yes</v>
      </c>
      <c r="F1570" t="str">
        <f>VLOOKUP($A1570,'Medical Examinations'!$A:$J,COLUMN('Medical Examinations'!E1569),FALSE)</f>
        <v>No</v>
      </c>
      <c r="G1570" t="str">
        <f>VLOOKUP($A1570,'Medical Examinations'!$A:$J,COLUMN('Medical Examinations'!F1569),FALSE)</f>
        <v>No</v>
      </c>
      <c r="H1570">
        <f>VLOOKUP($A1570,'Medical Examinations'!$A:$J,COLUMN('Medical Examinations'!G1569),FALSE)</f>
        <v>2</v>
      </c>
      <c r="I1570" t="str">
        <f>VLOOKUP($A1570,'Medical Examinations'!$A:$J,COLUMN('Medical Examinations'!H1569),FALSE)</f>
        <v>No</v>
      </c>
      <c r="J1570" t="str">
        <f>VLOOKUP($A1570,'Medical Examinations'!$A:$J,COLUMN('Medical Examinations'!I1569),FALSE)</f>
        <v>Underweight</v>
      </c>
      <c r="K1570" t="str">
        <f>VLOOKUP($A1570,'Medical Examinations'!$A:$J,COLUMN('Medical Examinations'!J1569),FALSE)</f>
        <v>Diabetes</v>
      </c>
      <c r="L1570" s="30">
        <f>VLOOKUP($A1570,'Hospitalisation Details'!$A:$K,COLUMN('Hospitalisation Details'!J1569),FALSE)</f>
        <v>25800</v>
      </c>
      <c r="M1570" s="23">
        <f>VLOOKUP($A1570,'Hospitalisation Details'!$A:$K,COLUMN('Hospitalisation Details'!F1569),FALSE)</f>
        <v>6407.05</v>
      </c>
      <c r="N1570" t="str">
        <f>VLOOKUP($A1570,'Hospitalisation Details'!$A:$K,COLUMN('Hospitalisation Details'!G1569),FALSE)</f>
        <v>Tier - 2</v>
      </c>
      <c r="O1570" t="str">
        <f>VLOOKUP($A1570,'Hospitalisation Details'!$A:$K,COLUMN('Hospitalisation Details'!H1569),FALSE)</f>
        <v>Tier - 1</v>
      </c>
      <c r="P1570" t="str">
        <f>VLOOKUP($A1570,'Hospitalisation Details'!$A:$K,COLUMN('Hospitalisation Details'!I1569),FALSE)</f>
        <v>R1013</v>
      </c>
      <c r="Q1570">
        <f>VLOOKUP($A1570,'Hospitalisation Details'!$A:$K,COLUMN('Hospitalisation Details'!K1569),FALSE)</f>
        <v>52</v>
      </c>
      <c r="R1570" t="str" cm="1">
        <f t="array" ref="R1570">_xlfn.IFS(
Q1570&lt;=10,"0-10",
Q1570&lt;=20,"11-20",
Q1570&lt;=30,"21-30",
Q1570&lt;=40,"31-40",
Q1570&lt;=50,"41-50",
Q1570&lt;=60,"51-60",
Q1570&lt;=70,"61-70"
)</f>
        <v>51-60</v>
      </c>
      <c r="S1570" t="str">
        <f t="shared" si="24"/>
        <v>Yes</v>
      </c>
    </row>
    <row r="1571" spans="1:19" ht="15.75" x14ac:dyDescent="0.25">
      <c r="A1571" s="36" t="s">
        <v>1611</v>
      </c>
      <c r="B1571" t="str">
        <f>VLOOKUP(A1571,'Customer Names'!A:E,COLUMN('Customer Names'!D1570),FALSE)</f>
        <v>Mr. Wesley</v>
      </c>
      <c r="C1571">
        <f>VLOOKUP($A1571,'Medical Examinations'!$A:$J,COLUMN('Medical Examinations'!B1570),FALSE)</f>
        <v>29.83</v>
      </c>
      <c r="D1571">
        <f>VLOOKUP($A1571,'Medical Examinations'!$A:$J,COLUMN('Medical Examinations'!C1570),FALSE)</f>
        <v>5.03</v>
      </c>
      <c r="E1571" t="str">
        <f>VLOOKUP($A1571,'Medical Examinations'!$A:$J,COLUMN('Medical Examinations'!D1570),FALSE)</f>
        <v>Yes</v>
      </c>
      <c r="F1571" t="str">
        <f>VLOOKUP($A1571,'Medical Examinations'!$A:$J,COLUMN('Medical Examinations'!E1570),FALSE)</f>
        <v>No</v>
      </c>
      <c r="G1571" t="str">
        <f>VLOOKUP($A1571,'Medical Examinations'!$A:$J,COLUMN('Medical Examinations'!F1570),FALSE)</f>
        <v>No</v>
      </c>
      <c r="H1571">
        <f>VLOOKUP($A1571,'Medical Examinations'!$A:$J,COLUMN('Medical Examinations'!G1570),FALSE)</f>
        <v>0</v>
      </c>
      <c r="I1571" t="str">
        <f>VLOOKUP($A1571,'Medical Examinations'!$A:$J,COLUMN('Medical Examinations'!H1570),FALSE)</f>
        <v>No</v>
      </c>
      <c r="J1571" t="str">
        <f>VLOOKUP($A1571,'Medical Examinations'!$A:$J,COLUMN('Medical Examinations'!I1570),FALSE)</f>
        <v>Overweight</v>
      </c>
      <c r="K1571" t="str">
        <f>VLOOKUP($A1571,'Medical Examinations'!$A:$J,COLUMN('Medical Examinations'!J1570),FALSE)</f>
        <v>Normal</v>
      </c>
      <c r="L1571" s="30">
        <f>VLOOKUP($A1571,'Hospitalisation Details'!$A:$K,COLUMN('Hospitalisation Details'!J1570),FALSE)</f>
        <v>31391</v>
      </c>
      <c r="M1571" s="23">
        <f>VLOOKUP($A1571,'Hospitalisation Details'!$A:$K,COLUMN('Hospitalisation Details'!F1570),FALSE)</f>
        <v>6406.41</v>
      </c>
      <c r="N1571" t="str">
        <f>VLOOKUP($A1571,'Hospitalisation Details'!$A:$K,COLUMN('Hospitalisation Details'!G1570),FALSE)</f>
        <v>Tier - 1</v>
      </c>
      <c r="O1571" t="str">
        <f>VLOOKUP($A1571,'Hospitalisation Details'!$A:$K,COLUMN('Hospitalisation Details'!H1570),FALSE)</f>
        <v>Tier - 3</v>
      </c>
      <c r="P1571" t="str">
        <f>VLOOKUP($A1571,'Hospitalisation Details'!$A:$K,COLUMN('Hospitalisation Details'!I1570),FALSE)</f>
        <v>R1014</v>
      </c>
      <c r="Q1571">
        <f>VLOOKUP($A1571,'Hospitalisation Details'!$A:$K,COLUMN('Hospitalisation Details'!K1570),FALSE)</f>
        <v>37</v>
      </c>
      <c r="R1571" t="str" cm="1">
        <f t="array" ref="R1571">_xlfn.IFS(
Q1571&lt;=10,"0-10",
Q1571&lt;=20,"11-20",
Q1571&lt;=30,"21-30",
Q1571&lt;=40,"31-40",
Q1571&lt;=50,"41-50",
Q1571&lt;=60,"51-60",
Q1571&lt;=70,"61-70"
)</f>
        <v>31-40</v>
      </c>
      <c r="S1571" t="str">
        <f t="shared" si="24"/>
        <v>No</v>
      </c>
    </row>
    <row r="1572" spans="1:19" ht="15.75" x14ac:dyDescent="0.25">
      <c r="A1572" s="36" t="s">
        <v>1612</v>
      </c>
      <c r="B1572" t="str">
        <f>VLOOKUP(A1572,'Customer Names'!A:E,COLUMN('Customer Names'!D1571),FALSE)</f>
        <v>Ms. Rebecca</v>
      </c>
      <c r="C1572">
        <f>VLOOKUP($A1572,'Medical Examinations'!$A:$J,COLUMN('Medical Examinations'!B1571),FALSE)</f>
        <v>23.465</v>
      </c>
      <c r="D1572">
        <f>VLOOKUP($A1572,'Medical Examinations'!$A:$J,COLUMN('Medical Examinations'!C1571),FALSE)</f>
        <v>5.56</v>
      </c>
      <c r="E1572" t="str">
        <f>VLOOKUP($A1572,'Medical Examinations'!$A:$J,COLUMN('Medical Examinations'!D1571),FALSE)</f>
        <v>No</v>
      </c>
      <c r="F1572" t="str">
        <f>VLOOKUP($A1572,'Medical Examinations'!$A:$J,COLUMN('Medical Examinations'!E1571),FALSE)</f>
        <v>No</v>
      </c>
      <c r="G1572" t="str">
        <f>VLOOKUP($A1572,'Medical Examinations'!$A:$J,COLUMN('Medical Examinations'!F1571),FALSE)</f>
        <v>No</v>
      </c>
      <c r="H1572">
        <f>VLOOKUP($A1572,'Medical Examinations'!$A:$J,COLUMN('Medical Examinations'!G1571),FALSE)</f>
        <v>1</v>
      </c>
      <c r="I1572" t="str">
        <f>VLOOKUP($A1572,'Medical Examinations'!$A:$J,COLUMN('Medical Examinations'!H1571),FALSE)</f>
        <v>No</v>
      </c>
      <c r="J1572" t="str">
        <f>VLOOKUP($A1572,'Medical Examinations'!$A:$J,COLUMN('Medical Examinations'!I1571),FALSE)</f>
        <v>Healthy Weight</v>
      </c>
      <c r="K1572" t="str">
        <f>VLOOKUP($A1572,'Medical Examinations'!$A:$J,COLUMN('Medical Examinations'!J1571),FALSE)</f>
        <v>Normal</v>
      </c>
      <c r="L1572" s="30">
        <f>VLOOKUP($A1572,'Hospitalisation Details'!$A:$K,COLUMN('Hospitalisation Details'!J1571),FALSE)</f>
        <v>32029</v>
      </c>
      <c r="M1572" s="23">
        <f>VLOOKUP($A1572,'Hospitalisation Details'!$A:$K,COLUMN('Hospitalisation Details'!F1571),FALSE)</f>
        <v>6402.29</v>
      </c>
      <c r="N1572" t="str">
        <f>VLOOKUP($A1572,'Hospitalisation Details'!$A:$K,COLUMN('Hospitalisation Details'!G1571),FALSE)</f>
        <v>Tier - 2</v>
      </c>
      <c r="O1572" t="str">
        <f>VLOOKUP($A1572,'Hospitalisation Details'!$A:$K,COLUMN('Hospitalisation Details'!H1571),FALSE)</f>
        <v>Tier - 3</v>
      </c>
      <c r="P1572" t="str">
        <f>VLOOKUP($A1572,'Hospitalisation Details'!$A:$K,COLUMN('Hospitalisation Details'!I1571),FALSE)</f>
        <v>R1024</v>
      </c>
      <c r="Q1572">
        <f>VLOOKUP($A1572,'Hospitalisation Details'!$A:$K,COLUMN('Hospitalisation Details'!K1571),FALSE)</f>
        <v>35</v>
      </c>
      <c r="R1572" t="str" cm="1">
        <f t="array" ref="R1572">_xlfn.IFS(
Q1572&lt;=10,"0-10",
Q1572&lt;=20,"11-20",
Q1572&lt;=30,"21-30",
Q1572&lt;=40,"31-40",
Q1572&lt;=50,"41-50",
Q1572&lt;=60,"51-60",
Q1572&lt;=70,"61-70"
)</f>
        <v>31-40</v>
      </c>
      <c r="S1572" t="str">
        <f t="shared" si="24"/>
        <v>No</v>
      </c>
    </row>
    <row r="1573" spans="1:19" ht="15.75" x14ac:dyDescent="0.25">
      <c r="A1573" s="36" t="s">
        <v>1613</v>
      </c>
      <c r="B1573" t="str">
        <f>VLOOKUP(A1573,'Customer Names'!A:E,COLUMN('Customer Names'!D1572),FALSE)</f>
        <v>Mr. Barry</v>
      </c>
      <c r="C1573">
        <f>VLOOKUP($A1573,'Medical Examinations'!$A:$J,COLUMN('Medical Examinations'!B1572),FALSE)</f>
        <v>29.355</v>
      </c>
      <c r="D1573">
        <f>VLOOKUP($A1573,'Medical Examinations'!$A:$J,COLUMN('Medical Examinations'!C1572),FALSE)</f>
        <v>4.33</v>
      </c>
      <c r="E1573" t="str">
        <f>VLOOKUP($A1573,'Medical Examinations'!$A:$J,COLUMN('Medical Examinations'!D1572),FALSE)</f>
        <v>No</v>
      </c>
      <c r="F1573" t="str">
        <f>VLOOKUP($A1573,'Medical Examinations'!$A:$J,COLUMN('Medical Examinations'!E1572),FALSE)</f>
        <v>No</v>
      </c>
      <c r="G1573" t="str">
        <f>VLOOKUP($A1573,'Medical Examinations'!$A:$J,COLUMN('Medical Examinations'!F1572),FALSE)</f>
        <v>No</v>
      </c>
      <c r="H1573">
        <f>VLOOKUP($A1573,'Medical Examinations'!$A:$J,COLUMN('Medical Examinations'!G1572),FALSE)</f>
        <v>0</v>
      </c>
      <c r="I1573" t="str">
        <f>VLOOKUP($A1573,'Medical Examinations'!$A:$J,COLUMN('Medical Examinations'!H1572),FALSE)</f>
        <v>No</v>
      </c>
      <c r="J1573" t="str">
        <f>VLOOKUP($A1573,'Medical Examinations'!$A:$J,COLUMN('Medical Examinations'!I1572),FALSE)</f>
        <v>Overweight</v>
      </c>
      <c r="K1573" t="str">
        <f>VLOOKUP($A1573,'Medical Examinations'!$A:$J,COLUMN('Medical Examinations'!J1572),FALSE)</f>
        <v>Normal</v>
      </c>
      <c r="L1573" s="30">
        <f>VLOOKUP($A1573,'Hospitalisation Details'!$A:$K,COLUMN('Hospitalisation Details'!J1572),FALSE)</f>
        <v>30252</v>
      </c>
      <c r="M1573" s="23">
        <f>VLOOKUP($A1573,'Hospitalisation Details'!$A:$K,COLUMN('Hospitalisation Details'!F1572),FALSE)</f>
        <v>6393.6</v>
      </c>
      <c r="N1573" t="str">
        <f>VLOOKUP($A1573,'Hospitalisation Details'!$A:$K,COLUMN('Hospitalisation Details'!G1572),FALSE)</f>
        <v>Tier - 2</v>
      </c>
      <c r="O1573" t="str">
        <f>VLOOKUP($A1573,'Hospitalisation Details'!$A:$K,COLUMN('Hospitalisation Details'!H1572),FALSE)</f>
        <v>Tier - 1</v>
      </c>
      <c r="P1573" t="str">
        <f>VLOOKUP($A1573,'Hospitalisation Details'!$A:$K,COLUMN('Hospitalisation Details'!I1572),FALSE)</f>
        <v>R1012</v>
      </c>
      <c r="Q1573">
        <f>VLOOKUP($A1573,'Hospitalisation Details'!$A:$K,COLUMN('Hospitalisation Details'!K1572),FALSE)</f>
        <v>40</v>
      </c>
      <c r="R1573" t="str" cm="1">
        <f t="array" ref="R1573">_xlfn.IFS(
Q1573&lt;=10,"0-10",
Q1573&lt;=20,"11-20",
Q1573&lt;=30,"21-30",
Q1573&lt;=40,"31-40",
Q1573&lt;=50,"41-50",
Q1573&lt;=60,"51-60",
Q1573&lt;=70,"61-70"
)</f>
        <v>31-40</v>
      </c>
      <c r="S1573" t="str">
        <f t="shared" si="24"/>
        <v>No</v>
      </c>
    </row>
    <row r="1574" spans="1:19" ht="15.75" x14ac:dyDescent="0.25">
      <c r="A1574" s="36" t="s">
        <v>1614</v>
      </c>
      <c r="B1574" t="str">
        <f>VLOOKUP(A1574,'Customer Names'!A:E,COLUMN('Customer Names'!D1573),FALSE)</f>
        <v>Mr. Maciej</v>
      </c>
      <c r="C1574">
        <f>VLOOKUP($A1574,'Medical Examinations'!$A:$J,COLUMN('Medical Examinations'!B1573),FALSE)</f>
        <v>35.49</v>
      </c>
      <c r="D1574">
        <f>VLOOKUP($A1574,'Medical Examinations'!$A:$J,COLUMN('Medical Examinations'!C1573),FALSE)</f>
        <v>5.21</v>
      </c>
      <c r="E1574" t="str">
        <f>VLOOKUP($A1574,'Medical Examinations'!$A:$J,COLUMN('Medical Examinations'!D1573),FALSE)</f>
        <v>Yes</v>
      </c>
      <c r="F1574" t="str">
        <f>VLOOKUP($A1574,'Medical Examinations'!$A:$J,COLUMN('Medical Examinations'!E1573),FALSE)</f>
        <v>No</v>
      </c>
      <c r="G1574" t="str">
        <f>VLOOKUP($A1574,'Medical Examinations'!$A:$J,COLUMN('Medical Examinations'!F1573),FALSE)</f>
        <v>Yes</v>
      </c>
      <c r="H1574">
        <f>VLOOKUP($A1574,'Medical Examinations'!$A:$J,COLUMN('Medical Examinations'!G1573),FALSE)</f>
        <v>1</v>
      </c>
      <c r="I1574" t="str">
        <f>VLOOKUP($A1574,'Medical Examinations'!$A:$J,COLUMN('Medical Examinations'!H1573),FALSE)</f>
        <v>No</v>
      </c>
      <c r="J1574" t="str">
        <f>VLOOKUP($A1574,'Medical Examinations'!$A:$J,COLUMN('Medical Examinations'!I1573),FALSE)</f>
        <v>Obesity</v>
      </c>
      <c r="K1574" t="str">
        <f>VLOOKUP($A1574,'Medical Examinations'!$A:$J,COLUMN('Medical Examinations'!J1573),FALSE)</f>
        <v>Normal</v>
      </c>
      <c r="L1574" s="30">
        <f>VLOOKUP($A1574,'Hospitalisation Details'!$A:$K,COLUMN('Hospitalisation Details'!J1573),FALSE)</f>
        <v>35658</v>
      </c>
      <c r="M1574" s="23">
        <f>VLOOKUP($A1574,'Hospitalisation Details'!$A:$K,COLUMN('Hospitalisation Details'!F1573),FALSE)</f>
        <v>6389.53</v>
      </c>
      <c r="N1574" t="str">
        <f>VLOOKUP($A1574,'Hospitalisation Details'!$A:$K,COLUMN('Hospitalisation Details'!G1573),FALSE)</f>
        <v>Tier - 2</v>
      </c>
      <c r="O1574" t="str">
        <f>VLOOKUP($A1574,'Hospitalisation Details'!$A:$K,COLUMN('Hospitalisation Details'!H1573),FALSE)</f>
        <v>Tier - 2</v>
      </c>
      <c r="P1574" t="str">
        <f>VLOOKUP($A1574,'Hospitalisation Details'!$A:$K,COLUMN('Hospitalisation Details'!I1573),FALSE)</f>
        <v>R1021</v>
      </c>
      <c r="Q1574">
        <f>VLOOKUP($A1574,'Hospitalisation Details'!$A:$K,COLUMN('Hospitalisation Details'!K1573),FALSE)</f>
        <v>25</v>
      </c>
      <c r="R1574" t="str" cm="1">
        <f t="array" ref="R1574">_xlfn.IFS(
Q1574&lt;=10,"0-10",
Q1574&lt;=20,"11-20",
Q1574&lt;=30,"21-30",
Q1574&lt;=40,"31-40",
Q1574&lt;=50,"41-50",
Q1574&lt;=60,"51-60",
Q1574&lt;=70,"61-70"
)</f>
        <v>21-30</v>
      </c>
      <c r="S1574" t="str">
        <f t="shared" si="24"/>
        <v>No</v>
      </c>
    </row>
    <row r="1575" spans="1:19" ht="15.75" x14ac:dyDescent="0.25">
      <c r="A1575" s="36" t="s">
        <v>1615</v>
      </c>
      <c r="B1575" t="str">
        <f>VLOOKUP(A1575,'Customer Names'!A:E,COLUMN('Customer Names'!D1574),FALSE)</f>
        <v>Mr. Jerry</v>
      </c>
      <c r="C1575">
        <f>VLOOKUP($A1575,'Medical Examinations'!$A:$J,COLUMN('Medical Examinations'!B1574),FALSE)</f>
        <v>26.315000000000001</v>
      </c>
      <c r="D1575">
        <f>VLOOKUP($A1575,'Medical Examinations'!$A:$J,COLUMN('Medical Examinations'!C1574),FALSE)</f>
        <v>5.89</v>
      </c>
      <c r="E1575" t="str">
        <f>VLOOKUP($A1575,'Medical Examinations'!$A:$J,COLUMN('Medical Examinations'!D1574),FALSE)</f>
        <v>No</v>
      </c>
      <c r="F1575" t="str">
        <f>VLOOKUP($A1575,'Medical Examinations'!$A:$J,COLUMN('Medical Examinations'!E1574),FALSE)</f>
        <v>No</v>
      </c>
      <c r="G1575" t="str">
        <f>VLOOKUP($A1575,'Medical Examinations'!$A:$J,COLUMN('Medical Examinations'!F1574),FALSE)</f>
        <v>No</v>
      </c>
      <c r="H1575">
        <f>VLOOKUP($A1575,'Medical Examinations'!$A:$J,COLUMN('Medical Examinations'!G1574),FALSE)</f>
        <v>0</v>
      </c>
      <c r="I1575" t="str">
        <f>VLOOKUP($A1575,'Medical Examinations'!$A:$J,COLUMN('Medical Examinations'!H1574),FALSE)</f>
        <v>No</v>
      </c>
      <c r="J1575" t="str">
        <f>VLOOKUP($A1575,'Medical Examinations'!$A:$J,COLUMN('Medical Examinations'!I1574),FALSE)</f>
        <v>Overweight</v>
      </c>
      <c r="K1575" t="str">
        <f>VLOOKUP($A1575,'Medical Examinations'!$A:$J,COLUMN('Medical Examinations'!J1574),FALSE)</f>
        <v>Prediabetes</v>
      </c>
      <c r="L1575" s="30">
        <f>VLOOKUP($A1575,'Hospitalisation Details'!$A:$K,COLUMN('Hospitalisation Details'!J1574),FALSE)</f>
        <v>30169</v>
      </c>
      <c r="M1575" s="23">
        <f>VLOOKUP($A1575,'Hospitalisation Details'!$A:$K,COLUMN('Hospitalisation Details'!F1574),FALSE)</f>
        <v>6389.38</v>
      </c>
      <c r="N1575" t="str">
        <f>VLOOKUP($A1575,'Hospitalisation Details'!$A:$K,COLUMN('Hospitalisation Details'!G1574),FALSE)</f>
        <v>Tier - 1</v>
      </c>
      <c r="O1575" t="str">
        <f>VLOOKUP($A1575,'Hospitalisation Details'!$A:$K,COLUMN('Hospitalisation Details'!H1574),FALSE)</f>
        <v>Tier - 2</v>
      </c>
      <c r="P1575" t="str">
        <f>VLOOKUP($A1575,'Hospitalisation Details'!$A:$K,COLUMN('Hospitalisation Details'!I1574),FALSE)</f>
        <v>R1012</v>
      </c>
      <c r="Q1575">
        <f>VLOOKUP($A1575,'Hospitalisation Details'!$A:$K,COLUMN('Hospitalisation Details'!K1574),FALSE)</f>
        <v>40</v>
      </c>
      <c r="R1575" t="str" cm="1">
        <f t="array" ref="R1575">_xlfn.IFS(
Q1575&lt;=10,"0-10",
Q1575&lt;=20,"11-20",
Q1575&lt;=30,"21-30",
Q1575&lt;=40,"31-40",
Q1575&lt;=50,"41-50",
Q1575&lt;=60,"51-60",
Q1575&lt;=70,"61-70"
)</f>
        <v>31-40</v>
      </c>
      <c r="S1575" t="str">
        <f t="shared" si="24"/>
        <v>Yes</v>
      </c>
    </row>
    <row r="1576" spans="1:19" ht="15.75" x14ac:dyDescent="0.25">
      <c r="A1576" s="36" t="s">
        <v>1616</v>
      </c>
      <c r="B1576" t="str">
        <f>VLOOKUP(A1576,'Customer Names'!A:E,COLUMN('Customer Names'!D1575),FALSE)</f>
        <v>Mr. Eric</v>
      </c>
      <c r="C1576">
        <f>VLOOKUP($A1576,'Medical Examinations'!$A:$J,COLUMN('Medical Examinations'!B1575),FALSE)</f>
        <v>19.79</v>
      </c>
      <c r="D1576">
        <f>VLOOKUP($A1576,'Medical Examinations'!$A:$J,COLUMN('Medical Examinations'!C1575),FALSE)</f>
        <v>4.8099999999999996</v>
      </c>
      <c r="E1576" t="str">
        <f>VLOOKUP($A1576,'Medical Examinations'!$A:$J,COLUMN('Medical Examinations'!D1575),FALSE)</f>
        <v>Yes</v>
      </c>
      <c r="F1576" t="str">
        <f>VLOOKUP($A1576,'Medical Examinations'!$A:$J,COLUMN('Medical Examinations'!E1575),FALSE)</f>
        <v>No</v>
      </c>
      <c r="G1576" t="str">
        <f>VLOOKUP($A1576,'Medical Examinations'!$A:$J,COLUMN('Medical Examinations'!F1575),FALSE)</f>
        <v>No</v>
      </c>
      <c r="H1576">
        <f>VLOOKUP($A1576,'Medical Examinations'!$A:$J,COLUMN('Medical Examinations'!G1575),FALSE)</f>
        <v>0</v>
      </c>
      <c r="I1576" t="str">
        <f>VLOOKUP($A1576,'Medical Examinations'!$A:$J,COLUMN('Medical Examinations'!H1575),FALSE)</f>
        <v>No</v>
      </c>
      <c r="J1576" t="str">
        <f>VLOOKUP($A1576,'Medical Examinations'!$A:$J,COLUMN('Medical Examinations'!I1575),FALSE)</f>
        <v>Healthy Weight</v>
      </c>
      <c r="K1576" t="str">
        <f>VLOOKUP($A1576,'Medical Examinations'!$A:$J,COLUMN('Medical Examinations'!J1575),FALSE)</f>
        <v>Normal</v>
      </c>
      <c r="L1576" s="30">
        <f>VLOOKUP($A1576,'Hospitalisation Details'!$A:$K,COLUMN('Hospitalisation Details'!J1575),FALSE)</f>
        <v>28082</v>
      </c>
      <c r="M1576" s="23">
        <f>VLOOKUP($A1576,'Hospitalisation Details'!$A:$K,COLUMN('Hospitalisation Details'!F1575),FALSE)</f>
        <v>6374.16</v>
      </c>
      <c r="N1576" t="str">
        <f>VLOOKUP($A1576,'Hospitalisation Details'!$A:$K,COLUMN('Hospitalisation Details'!G1575),FALSE)</f>
        <v>Tier - 2</v>
      </c>
      <c r="O1576" t="str">
        <f>VLOOKUP($A1576,'Hospitalisation Details'!$A:$K,COLUMN('Hospitalisation Details'!H1575),FALSE)</f>
        <v>Tier - 2</v>
      </c>
      <c r="P1576" t="str">
        <f>VLOOKUP($A1576,'Hospitalisation Details'!$A:$K,COLUMN('Hospitalisation Details'!I1575),FALSE)</f>
        <v>R1013</v>
      </c>
      <c r="Q1576">
        <f>VLOOKUP($A1576,'Hospitalisation Details'!$A:$K,COLUMN('Hospitalisation Details'!K1575),FALSE)</f>
        <v>46</v>
      </c>
      <c r="R1576" t="str" cm="1">
        <f t="array" ref="R1576">_xlfn.IFS(
Q1576&lt;=10,"0-10",
Q1576&lt;=20,"11-20",
Q1576&lt;=30,"21-30",
Q1576&lt;=40,"31-40",
Q1576&lt;=50,"41-50",
Q1576&lt;=60,"51-60",
Q1576&lt;=70,"61-70"
)</f>
        <v>41-50</v>
      </c>
      <c r="S1576" t="str">
        <f t="shared" si="24"/>
        <v>No</v>
      </c>
    </row>
    <row r="1577" spans="1:19" ht="15.75" x14ac:dyDescent="0.25">
      <c r="A1577" s="36" t="s">
        <v>1617</v>
      </c>
      <c r="B1577" t="str">
        <f>VLOOKUP(A1577,'Customer Names'!A:E,COLUMN('Customer Names'!D1576),FALSE)</f>
        <v>Ms. Cathi</v>
      </c>
      <c r="C1577">
        <f>VLOOKUP($A1577,'Medical Examinations'!$A:$J,COLUMN('Medical Examinations'!B1576),FALSE)</f>
        <v>40.564999999999998</v>
      </c>
      <c r="D1577">
        <f>VLOOKUP($A1577,'Medical Examinations'!$A:$J,COLUMN('Medical Examinations'!C1576),FALSE)</f>
        <v>5.66</v>
      </c>
      <c r="E1577" t="str">
        <f>VLOOKUP($A1577,'Medical Examinations'!$A:$J,COLUMN('Medical Examinations'!D1576),FALSE)</f>
        <v>No</v>
      </c>
      <c r="F1577" t="str">
        <f>VLOOKUP($A1577,'Medical Examinations'!$A:$J,COLUMN('Medical Examinations'!E1576),FALSE)</f>
        <v>No</v>
      </c>
      <c r="G1577" t="str">
        <f>VLOOKUP($A1577,'Medical Examinations'!$A:$J,COLUMN('Medical Examinations'!F1576),FALSE)</f>
        <v>No</v>
      </c>
      <c r="H1577">
        <f>VLOOKUP($A1577,'Medical Examinations'!$A:$J,COLUMN('Medical Examinations'!G1576),FALSE)</f>
        <v>1</v>
      </c>
      <c r="I1577" t="str">
        <f>VLOOKUP($A1577,'Medical Examinations'!$A:$J,COLUMN('Medical Examinations'!H1576),FALSE)</f>
        <v>No</v>
      </c>
      <c r="J1577" t="str">
        <f>VLOOKUP($A1577,'Medical Examinations'!$A:$J,COLUMN('Medical Examinations'!I1576),FALSE)</f>
        <v>Obesity</v>
      </c>
      <c r="K1577" t="str">
        <f>VLOOKUP($A1577,'Medical Examinations'!$A:$J,COLUMN('Medical Examinations'!J1576),FALSE)</f>
        <v>Normal</v>
      </c>
      <c r="L1577" s="30">
        <f>VLOOKUP($A1577,'Hospitalisation Details'!$A:$K,COLUMN('Hospitalisation Details'!J1576),FALSE)</f>
        <v>30907</v>
      </c>
      <c r="M1577" s="23">
        <f>VLOOKUP($A1577,'Hospitalisation Details'!$A:$K,COLUMN('Hospitalisation Details'!F1576),FALSE)</f>
        <v>6373.56</v>
      </c>
      <c r="N1577" t="str">
        <f>VLOOKUP($A1577,'Hospitalisation Details'!$A:$K,COLUMN('Hospitalisation Details'!G1576),FALSE)</f>
        <v>Tier - 2</v>
      </c>
      <c r="O1577" t="str">
        <f>VLOOKUP($A1577,'Hospitalisation Details'!$A:$K,COLUMN('Hospitalisation Details'!H1576),FALSE)</f>
        <v>Tier - 1</v>
      </c>
      <c r="P1577" t="str">
        <f>VLOOKUP($A1577,'Hospitalisation Details'!$A:$K,COLUMN('Hospitalisation Details'!I1576),FALSE)</f>
        <v>R1012</v>
      </c>
      <c r="Q1577">
        <f>VLOOKUP($A1577,'Hospitalisation Details'!$A:$K,COLUMN('Hospitalisation Details'!K1576),FALSE)</f>
        <v>38</v>
      </c>
      <c r="R1577" t="str" cm="1">
        <f t="array" ref="R1577">_xlfn.IFS(
Q1577&lt;=10,"0-10",
Q1577&lt;=20,"11-20",
Q1577&lt;=30,"21-30",
Q1577&lt;=40,"31-40",
Q1577&lt;=50,"41-50",
Q1577&lt;=60,"51-60",
Q1577&lt;=70,"61-70"
)</f>
        <v>31-40</v>
      </c>
      <c r="S1577" t="str">
        <f t="shared" si="24"/>
        <v>No</v>
      </c>
    </row>
    <row r="1578" spans="1:19" ht="15.75" x14ac:dyDescent="0.25">
      <c r="A1578" s="36" t="s">
        <v>1618</v>
      </c>
      <c r="B1578" t="str">
        <f>VLOOKUP(A1578,'Customer Names'!A:E,COLUMN('Customer Names'!D1577),FALSE)</f>
        <v>Mr. Alex</v>
      </c>
      <c r="C1578">
        <f>VLOOKUP($A1578,'Medical Examinations'!$A:$J,COLUMN('Medical Examinations'!B1577),FALSE)</f>
        <v>18.03</v>
      </c>
      <c r="D1578">
        <f>VLOOKUP($A1578,'Medical Examinations'!$A:$J,COLUMN('Medical Examinations'!C1577),FALSE)</f>
        <v>10.66</v>
      </c>
      <c r="E1578" t="str">
        <f>VLOOKUP($A1578,'Medical Examinations'!$A:$J,COLUMN('Medical Examinations'!D1577),FALSE)</f>
        <v>Yes</v>
      </c>
      <c r="F1578" t="str">
        <f>VLOOKUP($A1578,'Medical Examinations'!$A:$J,COLUMN('Medical Examinations'!E1577),FALSE)</f>
        <v>No</v>
      </c>
      <c r="G1578" t="str">
        <f>VLOOKUP($A1578,'Medical Examinations'!$A:$J,COLUMN('Medical Examinations'!F1577),FALSE)</f>
        <v>No</v>
      </c>
      <c r="H1578">
        <f>VLOOKUP($A1578,'Medical Examinations'!$A:$J,COLUMN('Medical Examinations'!G1577),FALSE)</f>
        <v>2</v>
      </c>
      <c r="I1578" t="str">
        <f>VLOOKUP($A1578,'Medical Examinations'!$A:$J,COLUMN('Medical Examinations'!H1577),FALSE)</f>
        <v>No</v>
      </c>
      <c r="J1578" t="str">
        <f>VLOOKUP($A1578,'Medical Examinations'!$A:$J,COLUMN('Medical Examinations'!I1577),FALSE)</f>
        <v>Underweight</v>
      </c>
      <c r="K1578" t="str">
        <f>VLOOKUP($A1578,'Medical Examinations'!$A:$J,COLUMN('Medical Examinations'!J1577),FALSE)</f>
        <v>Diabetes</v>
      </c>
      <c r="L1578" s="30">
        <f>VLOOKUP($A1578,'Hospitalisation Details'!$A:$K,COLUMN('Hospitalisation Details'!J1577),FALSE)</f>
        <v>25881</v>
      </c>
      <c r="M1578" s="23">
        <f>VLOOKUP($A1578,'Hospitalisation Details'!$A:$K,COLUMN('Hospitalisation Details'!F1577),FALSE)</f>
        <v>6367.31</v>
      </c>
      <c r="N1578" t="str">
        <f>VLOOKUP($A1578,'Hospitalisation Details'!$A:$K,COLUMN('Hospitalisation Details'!G1577),FALSE)</f>
        <v>Tier - 2</v>
      </c>
      <c r="O1578" t="str">
        <f>VLOOKUP($A1578,'Hospitalisation Details'!$A:$K,COLUMN('Hospitalisation Details'!H1577),FALSE)</f>
        <v>Tier - 1</v>
      </c>
      <c r="P1578" t="str">
        <f>VLOOKUP($A1578,'Hospitalisation Details'!$A:$K,COLUMN('Hospitalisation Details'!I1577),FALSE)</f>
        <v>R1013</v>
      </c>
      <c r="Q1578">
        <f>VLOOKUP($A1578,'Hospitalisation Details'!$A:$K,COLUMN('Hospitalisation Details'!K1577),FALSE)</f>
        <v>52</v>
      </c>
      <c r="R1578" t="str" cm="1">
        <f t="array" ref="R1578">_xlfn.IFS(
Q1578&lt;=10,"0-10",
Q1578&lt;=20,"11-20",
Q1578&lt;=30,"21-30",
Q1578&lt;=40,"31-40",
Q1578&lt;=50,"41-50",
Q1578&lt;=60,"51-60",
Q1578&lt;=70,"61-70"
)</f>
        <v>51-60</v>
      </c>
      <c r="S1578" t="str">
        <f t="shared" si="24"/>
        <v>Yes</v>
      </c>
    </row>
    <row r="1579" spans="1:19" ht="15.75" x14ac:dyDescent="0.25">
      <c r="A1579" s="36" t="s">
        <v>1619</v>
      </c>
      <c r="B1579" t="str">
        <f>VLOOKUP(A1579,'Customer Names'!A:E,COLUMN('Customer Names'!D1578),FALSE)</f>
        <v>Mr. Liang</v>
      </c>
      <c r="C1579">
        <f>VLOOKUP($A1579,'Medical Examinations'!$A:$J,COLUMN('Medical Examinations'!B1578),FALSE)</f>
        <v>34.65</v>
      </c>
      <c r="D1579">
        <f>VLOOKUP($A1579,'Medical Examinations'!$A:$J,COLUMN('Medical Examinations'!C1578),FALSE)</f>
        <v>5.98</v>
      </c>
      <c r="E1579" t="str">
        <f>VLOOKUP($A1579,'Medical Examinations'!$A:$J,COLUMN('Medical Examinations'!D1578),FALSE)</f>
        <v>Yes</v>
      </c>
      <c r="F1579" t="str">
        <f>VLOOKUP($A1579,'Medical Examinations'!$A:$J,COLUMN('Medical Examinations'!E1578),FALSE)</f>
        <v>No</v>
      </c>
      <c r="G1579" t="str">
        <f>VLOOKUP($A1579,'Medical Examinations'!$A:$J,COLUMN('Medical Examinations'!F1578),FALSE)</f>
        <v>No</v>
      </c>
      <c r="H1579">
        <f>VLOOKUP($A1579,'Medical Examinations'!$A:$J,COLUMN('Medical Examinations'!G1578),FALSE)</f>
        <v>0</v>
      </c>
      <c r="I1579" t="str">
        <f>VLOOKUP($A1579,'Medical Examinations'!$A:$J,COLUMN('Medical Examinations'!H1578),FALSE)</f>
        <v>No</v>
      </c>
      <c r="J1579" t="str">
        <f>VLOOKUP($A1579,'Medical Examinations'!$A:$J,COLUMN('Medical Examinations'!I1578),FALSE)</f>
        <v>Obesity</v>
      </c>
      <c r="K1579" t="str">
        <f>VLOOKUP($A1579,'Medical Examinations'!$A:$J,COLUMN('Medical Examinations'!J1578),FALSE)</f>
        <v>Prediabetes</v>
      </c>
      <c r="L1579" s="30">
        <f>VLOOKUP($A1579,'Hospitalisation Details'!$A:$K,COLUMN('Hospitalisation Details'!J1578),FALSE)</f>
        <v>35253</v>
      </c>
      <c r="M1579" s="23">
        <f>VLOOKUP($A1579,'Hospitalisation Details'!$A:$K,COLUMN('Hospitalisation Details'!F1578),FALSE)</f>
        <v>6361.47</v>
      </c>
      <c r="N1579" t="str">
        <f>VLOOKUP($A1579,'Hospitalisation Details'!$A:$K,COLUMN('Hospitalisation Details'!G1578),FALSE)</f>
        <v>Tier - 2</v>
      </c>
      <c r="O1579" t="str">
        <f>VLOOKUP($A1579,'Hospitalisation Details'!$A:$K,COLUMN('Hospitalisation Details'!H1578),FALSE)</f>
        <v>Tier - 3</v>
      </c>
      <c r="P1579" t="str">
        <f>VLOOKUP($A1579,'Hospitalisation Details'!$A:$K,COLUMN('Hospitalisation Details'!I1578),FALSE)</f>
        <v>R1021</v>
      </c>
      <c r="Q1579">
        <f>VLOOKUP($A1579,'Hospitalisation Details'!$A:$K,COLUMN('Hospitalisation Details'!K1578),FALSE)</f>
        <v>26</v>
      </c>
      <c r="R1579" t="str" cm="1">
        <f t="array" ref="R1579">_xlfn.IFS(
Q1579&lt;=10,"0-10",
Q1579&lt;=20,"11-20",
Q1579&lt;=30,"21-30",
Q1579&lt;=40,"31-40",
Q1579&lt;=50,"41-50",
Q1579&lt;=60,"51-60",
Q1579&lt;=70,"61-70"
)</f>
        <v>21-30</v>
      </c>
      <c r="S1579" t="str">
        <f t="shared" si="24"/>
        <v>Yes</v>
      </c>
    </row>
    <row r="1580" spans="1:19" ht="15.75" x14ac:dyDescent="0.25">
      <c r="A1580" s="36" t="s">
        <v>1620</v>
      </c>
      <c r="B1580" t="str">
        <f>VLOOKUP(A1580,'Customer Names'!A:E,COLUMN('Customer Names'!D1579),FALSE)</f>
        <v>Ms. Lexy</v>
      </c>
      <c r="C1580">
        <f>VLOOKUP($A1580,'Medical Examinations'!$A:$J,COLUMN('Medical Examinations'!B1579),FALSE)</f>
        <v>42.94</v>
      </c>
      <c r="D1580">
        <f>VLOOKUP($A1580,'Medical Examinations'!$A:$J,COLUMN('Medical Examinations'!C1579),FALSE)</f>
        <v>4.34</v>
      </c>
      <c r="E1580" t="str">
        <f>VLOOKUP($A1580,'Medical Examinations'!$A:$J,COLUMN('Medical Examinations'!D1579),FALSE)</f>
        <v>No</v>
      </c>
      <c r="F1580" t="str">
        <f>VLOOKUP($A1580,'Medical Examinations'!$A:$J,COLUMN('Medical Examinations'!E1579),FALSE)</f>
        <v>No</v>
      </c>
      <c r="G1580" t="str">
        <f>VLOOKUP($A1580,'Medical Examinations'!$A:$J,COLUMN('Medical Examinations'!F1579),FALSE)</f>
        <v>No</v>
      </c>
      <c r="H1580">
        <f>VLOOKUP($A1580,'Medical Examinations'!$A:$J,COLUMN('Medical Examinations'!G1579),FALSE)</f>
        <v>0</v>
      </c>
      <c r="I1580" t="str">
        <f>VLOOKUP($A1580,'Medical Examinations'!$A:$J,COLUMN('Medical Examinations'!H1579),FALSE)</f>
        <v>No</v>
      </c>
      <c r="J1580" t="str">
        <f>VLOOKUP($A1580,'Medical Examinations'!$A:$J,COLUMN('Medical Examinations'!I1579),FALSE)</f>
        <v>Obesity</v>
      </c>
      <c r="K1580" t="str">
        <f>VLOOKUP($A1580,'Medical Examinations'!$A:$J,COLUMN('Medical Examinations'!J1579),FALSE)</f>
        <v>Normal</v>
      </c>
      <c r="L1580" s="30">
        <f>VLOOKUP($A1580,'Hospitalisation Details'!$A:$K,COLUMN('Hospitalisation Details'!J1579),FALSE)</f>
        <v>32683</v>
      </c>
      <c r="M1580" s="23">
        <f>VLOOKUP($A1580,'Hospitalisation Details'!$A:$K,COLUMN('Hospitalisation Details'!F1579),FALSE)</f>
        <v>6360.99</v>
      </c>
      <c r="N1580" t="str">
        <f>VLOOKUP($A1580,'Hospitalisation Details'!$A:$K,COLUMN('Hospitalisation Details'!G1579),FALSE)</f>
        <v>Tier - 2</v>
      </c>
      <c r="O1580" t="str">
        <f>VLOOKUP($A1580,'Hospitalisation Details'!$A:$K,COLUMN('Hospitalisation Details'!H1579),FALSE)</f>
        <v>Tier - 2</v>
      </c>
      <c r="P1580" t="str">
        <f>VLOOKUP($A1580,'Hospitalisation Details'!$A:$K,COLUMN('Hospitalisation Details'!I1579),FALSE)</f>
        <v>R1012</v>
      </c>
      <c r="Q1580">
        <f>VLOOKUP($A1580,'Hospitalisation Details'!$A:$K,COLUMN('Hospitalisation Details'!K1579),FALSE)</f>
        <v>33</v>
      </c>
      <c r="R1580" t="str" cm="1">
        <f t="array" ref="R1580">_xlfn.IFS(
Q1580&lt;=10,"0-10",
Q1580&lt;=20,"11-20",
Q1580&lt;=30,"21-30",
Q1580&lt;=40,"31-40",
Q1580&lt;=50,"41-50",
Q1580&lt;=60,"51-60",
Q1580&lt;=70,"61-70"
)</f>
        <v>31-40</v>
      </c>
      <c r="S1580" t="str">
        <f t="shared" si="24"/>
        <v>No</v>
      </c>
    </row>
    <row r="1581" spans="1:19" ht="15.75" x14ac:dyDescent="0.25">
      <c r="A1581" s="36" t="s">
        <v>1621</v>
      </c>
      <c r="B1581" t="str">
        <f>VLOOKUP(A1581,'Customer Names'!A:E,COLUMN('Customer Names'!D1580),FALSE)</f>
        <v>Mr. Michael</v>
      </c>
      <c r="C1581">
        <f>VLOOKUP($A1581,'Medical Examinations'!$A:$J,COLUMN('Medical Examinations'!B1580),FALSE)</f>
        <v>31.254999999999999</v>
      </c>
      <c r="D1581">
        <f>VLOOKUP($A1581,'Medical Examinations'!$A:$J,COLUMN('Medical Examinations'!C1580),FALSE)</f>
        <v>5.17</v>
      </c>
      <c r="E1581" t="str">
        <f>VLOOKUP($A1581,'Medical Examinations'!$A:$J,COLUMN('Medical Examinations'!D1580),FALSE)</f>
        <v>No</v>
      </c>
      <c r="F1581" t="str">
        <f>VLOOKUP($A1581,'Medical Examinations'!$A:$J,COLUMN('Medical Examinations'!E1580),FALSE)</f>
        <v>No</v>
      </c>
      <c r="G1581" t="str">
        <f>VLOOKUP($A1581,'Medical Examinations'!$A:$J,COLUMN('Medical Examinations'!F1580),FALSE)</f>
        <v>No</v>
      </c>
      <c r="H1581">
        <f>VLOOKUP($A1581,'Medical Examinations'!$A:$J,COLUMN('Medical Examinations'!G1580),FALSE)</f>
        <v>0</v>
      </c>
      <c r="I1581" t="str">
        <f>VLOOKUP($A1581,'Medical Examinations'!$A:$J,COLUMN('Medical Examinations'!H1580),FALSE)</f>
        <v>No</v>
      </c>
      <c r="J1581" t="str">
        <f>VLOOKUP($A1581,'Medical Examinations'!$A:$J,COLUMN('Medical Examinations'!I1580),FALSE)</f>
        <v>Obesity</v>
      </c>
      <c r="K1581" t="str">
        <f>VLOOKUP($A1581,'Medical Examinations'!$A:$J,COLUMN('Medical Examinations'!J1580),FALSE)</f>
        <v>Normal</v>
      </c>
      <c r="L1581" s="30">
        <f>VLOOKUP($A1581,'Hospitalisation Details'!$A:$K,COLUMN('Hospitalisation Details'!J1580),FALSE)</f>
        <v>29524</v>
      </c>
      <c r="M1581" s="23">
        <f>VLOOKUP($A1581,'Hospitalisation Details'!$A:$K,COLUMN('Hospitalisation Details'!F1580),FALSE)</f>
        <v>6358.78</v>
      </c>
      <c r="N1581" t="str">
        <f>VLOOKUP($A1581,'Hospitalisation Details'!$A:$K,COLUMN('Hospitalisation Details'!G1580),FALSE)</f>
        <v>Tier - 2</v>
      </c>
      <c r="O1581" t="str">
        <f>VLOOKUP($A1581,'Hospitalisation Details'!$A:$K,COLUMN('Hospitalisation Details'!H1580),FALSE)</f>
        <v>Tier - 1</v>
      </c>
      <c r="P1581" t="str">
        <f>VLOOKUP($A1581,'Hospitalisation Details'!$A:$K,COLUMN('Hospitalisation Details'!I1580),FALSE)</f>
        <v>R1012</v>
      </c>
      <c r="Q1581">
        <f>VLOOKUP($A1581,'Hospitalisation Details'!$A:$K,COLUMN('Hospitalisation Details'!K1580),FALSE)</f>
        <v>42</v>
      </c>
      <c r="R1581" t="str" cm="1">
        <f t="array" ref="R1581">_xlfn.IFS(
Q1581&lt;=10,"0-10",
Q1581&lt;=20,"11-20",
Q1581&lt;=30,"21-30",
Q1581&lt;=40,"31-40",
Q1581&lt;=50,"41-50",
Q1581&lt;=60,"51-60",
Q1581&lt;=70,"61-70"
)</f>
        <v>41-50</v>
      </c>
      <c r="S1581" t="str">
        <f t="shared" si="24"/>
        <v>No</v>
      </c>
    </row>
    <row r="1582" spans="1:19" ht="15.75" x14ac:dyDescent="0.25">
      <c r="A1582" s="36" t="s">
        <v>1622</v>
      </c>
      <c r="B1582" t="str">
        <f>VLOOKUP(A1582,'Customer Names'!A:E,COLUMN('Customer Names'!D1581),FALSE)</f>
        <v>Mr. Samuel</v>
      </c>
      <c r="C1582">
        <f>VLOOKUP($A1582,'Medical Examinations'!$A:$J,COLUMN('Medical Examinations'!B1581),FALSE)</f>
        <v>45.43</v>
      </c>
      <c r="D1582">
        <f>VLOOKUP($A1582,'Medical Examinations'!$A:$J,COLUMN('Medical Examinations'!C1581),FALSE)</f>
        <v>4.2300000000000004</v>
      </c>
      <c r="E1582" t="str">
        <f>VLOOKUP($A1582,'Medical Examinations'!$A:$J,COLUMN('Medical Examinations'!D1581),FALSE)</f>
        <v>Yes</v>
      </c>
      <c r="F1582" t="str">
        <f>VLOOKUP($A1582,'Medical Examinations'!$A:$J,COLUMN('Medical Examinations'!E1581),FALSE)</f>
        <v>No</v>
      </c>
      <c r="G1582" t="str">
        <f>VLOOKUP($A1582,'Medical Examinations'!$A:$J,COLUMN('Medical Examinations'!F1581),FALSE)</f>
        <v>Yes</v>
      </c>
      <c r="H1582">
        <f>VLOOKUP($A1582,'Medical Examinations'!$A:$J,COLUMN('Medical Examinations'!G1581),FALSE)</f>
        <v>1</v>
      </c>
      <c r="I1582" t="str">
        <f>VLOOKUP($A1582,'Medical Examinations'!$A:$J,COLUMN('Medical Examinations'!H1581),FALSE)</f>
        <v>No</v>
      </c>
      <c r="J1582" t="str">
        <f>VLOOKUP($A1582,'Medical Examinations'!$A:$J,COLUMN('Medical Examinations'!I1581),FALSE)</f>
        <v>Obesity</v>
      </c>
      <c r="K1582" t="str">
        <f>VLOOKUP($A1582,'Medical Examinations'!$A:$J,COLUMN('Medical Examinations'!J1581),FALSE)</f>
        <v>Normal</v>
      </c>
      <c r="L1582" s="30">
        <f>VLOOKUP($A1582,'Hospitalisation Details'!$A:$K,COLUMN('Hospitalisation Details'!J1581),FALSE)</f>
        <v>30547</v>
      </c>
      <c r="M1582" s="23">
        <f>VLOOKUP($A1582,'Hospitalisation Details'!$A:$K,COLUMN('Hospitalisation Details'!F1581),FALSE)</f>
        <v>6356.27</v>
      </c>
      <c r="N1582" t="str">
        <f>VLOOKUP($A1582,'Hospitalisation Details'!$A:$K,COLUMN('Hospitalisation Details'!G1581),FALSE)</f>
        <v>Tier - 3</v>
      </c>
      <c r="O1582" t="str">
        <f>VLOOKUP($A1582,'Hospitalisation Details'!$A:$K,COLUMN('Hospitalisation Details'!H1581),FALSE)</f>
        <v>Tier - 2</v>
      </c>
      <c r="P1582" t="str">
        <f>VLOOKUP($A1582,'Hospitalisation Details'!$A:$K,COLUMN('Hospitalisation Details'!I1581),FALSE)</f>
        <v>R1013</v>
      </c>
      <c r="Q1582">
        <f>VLOOKUP($A1582,'Hospitalisation Details'!$A:$K,COLUMN('Hospitalisation Details'!K1581),FALSE)</f>
        <v>39</v>
      </c>
      <c r="R1582" t="str" cm="1">
        <f t="array" ref="R1582">_xlfn.IFS(
Q1582&lt;=10,"0-10",
Q1582&lt;=20,"11-20",
Q1582&lt;=30,"21-30",
Q1582&lt;=40,"31-40",
Q1582&lt;=50,"41-50",
Q1582&lt;=60,"51-60",
Q1582&lt;=70,"61-70"
)</f>
        <v>31-40</v>
      </c>
      <c r="S1582" t="str">
        <f t="shared" si="24"/>
        <v>No</v>
      </c>
    </row>
    <row r="1583" spans="1:19" ht="15.75" x14ac:dyDescent="0.25">
      <c r="A1583" s="36" t="s">
        <v>1623</v>
      </c>
      <c r="B1583" t="str">
        <f>VLOOKUP(A1583,'Customer Names'!A:E,COLUMN('Customer Names'!D1582),FALSE)</f>
        <v>Mr. Spencer</v>
      </c>
      <c r="C1583">
        <f>VLOOKUP($A1583,'Medical Examinations'!$A:$J,COLUMN('Medical Examinations'!B1582),FALSE)</f>
        <v>32.340000000000003</v>
      </c>
      <c r="D1583">
        <f>VLOOKUP($A1583,'Medical Examinations'!$A:$J,COLUMN('Medical Examinations'!C1582),FALSE)</f>
        <v>4.88</v>
      </c>
      <c r="E1583" t="str">
        <f>VLOOKUP($A1583,'Medical Examinations'!$A:$J,COLUMN('Medical Examinations'!D1582),FALSE)</f>
        <v>Yes</v>
      </c>
      <c r="F1583" t="str">
        <f>VLOOKUP($A1583,'Medical Examinations'!$A:$J,COLUMN('Medical Examinations'!E1582),FALSE)</f>
        <v>No</v>
      </c>
      <c r="G1583" t="str">
        <f>VLOOKUP($A1583,'Medical Examinations'!$A:$J,COLUMN('Medical Examinations'!F1582),FALSE)</f>
        <v>Yes</v>
      </c>
      <c r="H1583">
        <f>VLOOKUP($A1583,'Medical Examinations'!$A:$J,COLUMN('Medical Examinations'!G1582),FALSE)</f>
        <v>1</v>
      </c>
      <c r="I1583" t="str">
        <f>VLOOKUP($A1583,'Medical Examinations'!$A:$J,COLUMN('Medical Examinations'!H1582),FALSE)</f>
        <v>No</v>
      </c>
      <c r="J1583" t="str">
        <f>VLOOKUP($A1583,'Medical Examinations'!$A:$J,COLUMN('Medical Examinations'!I1582),FALSE)</f>
        <v>Obesity</v>
      </c>
      <c r="K1583" t="str">
        <f>VLOOKUP($A1583,'Medical Examinations'!$A:$J,COLUMN('Medical Examinations'!J1582),FALSE)</f>
        <v>Normal</v>
      </c>
      <c r="L1583" s="30">
        <f>VLOOKUP($A1583,'Hospitalisation Details'!$A:$K,COLUMN('Hospitalisation Details'!J1582),FALSE)</f>
        <v>30610</v>
      </c>
      <c r="M1583" s="23">
        <f>VLOOKUP($A1583,'Hospitalisation Details'!$A:$K,COLUMN('Hospitalisation Details'!F1582),FALSE)</f>
        <v>6338.08</v>
      </c>
      <c r="N1583" t="str">
        <f>VLOOKUP($A1583,'Hospitalisation Details'!$A:$K,COLUMN('Hospitalisation Details'!G1582),FALSE)</f>
        <v>Tier - 2</v>
      </c>
      <c r="O1583" t="str">
        <f>VLOOKUP($A1583,'Hospitalisation Details'!$A:$K,COLUMN('Hospitalisation Details'!H1582),FALSE)</f>
        <v>Tier - 1</v>
      </c>
      <c r="P1583" t="str">
        <f>VLOOKUP($A1583,'Hospitalisation Details'!$A:$K,COLUMN('Hospitalisation Details'!I1582),FALSE)</f>
        <v>R1013</v>
      </c>
      <c r="Q1583">
        <f>VLOOKUP($A1583,'Hospitalisation Details'!$A:$K,COLUMN('Hospitalisation Details'!K1582),FALSE)</f>
        <v>39</v>
      </c>
      <c r="R1583" t="str" cm="1">
        <f t="array" ref="R1583">_xlfn.IFS(
Q1583&lt;=10,"0-10",
Q1583&lt;=20,"11-20",
Q1583&lt;=30,"21-30",
Q1583&lt;=40,"31-40",
Q1583&lt;=50,"41-50",
Q1583&lt;=60,"51-60",
Q1583&lt;=70,"61-70"
)</f>
        <v>31-40</v>
      </c>
      <c r="S1583" t="str">
        <f t="shared" si="24"/>
        <v>No</v>
      </c>
    </row>
    <row r="1584" spans="1:19" ht="15.75" x14ac:dyDescent="0.25">
      <c r="A1584" s="36" t="s">
        <v>1624</v>
      </c>
      <c r="B1584" t="str">
        <f>VLOOKUP(A1584,'Customer Names'!A:E,COLUMN('Customer Names'!D1583),FALSE)</f>
        <v>Mrs. Rochelle</v>
      </c>
      <c r="C1584">
        <f>VLOOKUP($A1584,'Medical Examinations'!$A:$J,COLUMN('Medical Examinations'!B1583),FALSE)</f>
        <v>25.46</v>
      </c>
      <c r="D1584">
        <f>VLOOKUP($A1584,'Medical Examinations'!$A:$J,COLUMN('Medical Examinations'!C1583),FALSE)</f>
        <v>9.7100000000000009</v>
      </c>
      <c r="E1584" t="str">
        <f>VLOOKUP($A1584,'Medical Examinations'!$A:$J,COLUMN('Medical Examinations'!D1583),FALSE)</f>
        <v>Yes</v>
      </c>
      <c r="F1584" t="str">
        <f>VLOOKUP($A1584,'Medical Examinations'!$A:$J,COLUMN('Medical Examinations'!E1583),FALSE)</f>
        <v>No</v>
      </c>
      <c r="G1584" t="str">
        <f>VLOOKUP($A1584,'Medical Examinations'!$A:$J,COLUMN('Medical Examinations'!F1583),FALSE)</f>
        <v>No</v>
      </c>
      <c r="H1584">
        <f>VLOOKUP($A1584,'Medical Examinations'!$A:$J,COLUMN('Medical Examinations'!G1583),FALSE)</f>
        <v>1</v>
      </c>
      <c r="I1584" t="str">
        <f>VLOOKUP($A1584,'Medical Examinations'!$A:$J,COLUMN('Medical Examinations'!H1583),FALSE)</f>
        <v>No</v>
      </c>
      <c r="J1584" t="str">
        <f>VLOOKUP($A1584,'Medical Examinations'!$A:$J,COLUMN('Medical Examinations'!I1583),FALSE)</f>
        <v>Overweight</v>
      </c>
      <c r="K1584" t="str">
        <f>VLOOKUP($A1584,'Medical Examinations'!$A:$J,COLUMN('Medical Examinations'!J1583),FALSE)</f>
        <v>Diabetes</v>
      </c>
      <c r="L1584" s="30">
        <f>VLOOKUP($A1584,'Hospitalisation Details'!$A:$K,COLUMN('Hospitalisation Details'!J1583),FALSE)</f>
        <v>31680</v>
      </c>
      <c r="M1584" s="23">
        <f>VLOOKUP($A1584,'Hospitalisation Details'!$A:$K,COLUMN('Hospitalisation Details'!F1583),FALSE)</f>
        <v>6335.64</v>
      </c>
      <c r="N1584" t="str">
        <f>VLOOKUP($A1584,'Hospitalisation Details'!$A:$K,COLUMN('Hospitalisation Details'!G1583),FALSE)</f>
        <v>Tier - 2</v>
      </c>
      <c r="O1584" t="str">
        <f>VLOOKUP($A1584,'Hospitalisation Details'!$A:$K,COLUMN('Hospitalisation Details'!H1583),FALSE)</f>
        <v>Tier - 2</v>
      </c>
      <c r="P1584" t="str">
        <f>VLOOKUP($A1584,'Hospitalisation Details'!$A:$K,COLUMN('Hospitalisation Details'!I1583),FALSE)</f>
        <v>R1013</v>
      </c>
      <c r="Q1584">
        <f>VLOOKUP($A1584,'Hospitalisation Details'!$A:$K,COLUMN('Hospitalisation Details'!K1583),FALSE)</f>
        <v>36</v>
      </c>
      <c r="R1584" t="str" cm="1">
        <f t="array" ref="R1584">_xlfn.IFS(
Q1584&lt;=10,"0-10",
Q1584&lt;=20,"11-20",
Q1584&lt;=30,"21-30",
Q1584&lt;=40,"31-40",
Q1584&lt;=50,"41-50",
Q1584&lt;=60,"51-60",
Q1584&lt;=70,"61-70"
)</f>
        <v>31-40</v>
      </c>
      <c r="S1584" t="str">
        <f t="shared" si="24"/>
        <v>Yes</v>
      </c>
    </row>
    <row r="1585" spans="1:19" ht="15.75" x14ac:dyDescent="0.25">
      <c r="A1585" s="36" t="s">
        <v>1625</v>
      </c>
      <c r="B1585" t="str">
        <f>VLOOKUP(A1585,'Customer Names'!A:E,COLUMN('Customer Names'!D1584),FALSE)</f>
        <v>Ms. Paula</v>
      </c>
      <c r="C1585">
        <f>VLOOKUP($A1585,'Medical Examinations'!$A:$J,COLUMN('Medical Examinations'!B1584),FALSE)</f>
        <v>37.145000000000003</v>
      </c>
      <c r="D1585">
        <f>VLOOKUP($A1585,'Medical Examinations'!$A:$J,COLUMN('Medical Examinations'!C1584),FALSE)</f>
        <v>5.32</v>
      </c>
      <c r="E1585" t="str">
        <f>VLOOKUP($A1585,'Medical Examinations'!$A:$J,COLUMN('Medical Examinations'!D1584),FALSE)</f>
        <v>No</v>
      </c>
      <c r="F1585" t="str">
        <f>VLOOKUP($A1585,'Medical Examinations'!$A:$J,COLUMN('Medical Examinations'!E1584),FALSE)</f>
        <v>No</v>
      </c>
      <c r="G1585" t="str">
        <f>VLOOKUP($A1585,'Medical Examinations'!$A:$J,COLUMN('Medical Examinations'!F1584),FALSE)</f>
        <v>No</v>
      </c>
      <c r="H1585">
        <f>VLOOKUP($A1585,'Medical Examinations'!$A:$J,COLUMN('Medical Examinations'!G1584),FALSE)</f>
        <v>0</v>
      </c>
      <c r="I1585" t="str">
        <f>VLOOKUP($A1585,'Medical Examinations'!$A:$J,COLUMN('Medical Examinations'!H1584),FALSE)</f>
        <v>No</v>
      </c>
      <c r="J1585" t="str">
        <f>VLOOKUP($A1585,'Medical Examinations'!$A:$J,COLUMN('Medical Examinations'!I1584),FALSE)</f>
        <v>Obesity</v>
      </c>
      <c r="K1585" t="str">
        <f>VLOOKUP($A1585,'Medical Examinations'!$A:$J,COLUMN('Medical Examinations'!J1584),FALSE)</f>
        <v>Normal</v>
      </c>
      <c r="L1585" s="30">
        <f>VLOOKUP($A1585,'Hospitalisation Details'!$A:$K,COLUMN('Hospitalisation Details'!J1584),FALSE)</f>
        <v>33098</v>
      </c>
      <c r="M1585" s="23">
        <f>VLOOKUP($A1585,'Hospitalisation Details'!$A:$K,COLUMN('Hospitalisation Details'!F1584),FALSE)</f>
        <v>6334.34</v>
      </c>
      <c r="N1585" t="str">
        <f>VLOOKUP($A1585,'Hospitalisation Details'!$A:$K,COLUMN('Hospitalisation Details'!G1584),FALSE)</f>
        <v>Tier - 2</v>
      </c>
      <c r="O1585" t="str">
        <f>VLOOKUP($A1585,'Hospitalisation Details'!$A:$K,COLUMN('Hospitalisation Details'!H1584),FALSE)</f>
        <v>Tier - 2</v>
      </c>
      <c r="P1585" t="str">
        <f>VLOOKUP($A1585,'Hospitalisation Details'!$A:$K,COLUMN('Hospitalisation Details'!I1584),FALSE)</f>
        <v>R1024</v>
      </c>
      <c r="Q1585">
        <f>VLOOKUP($A1585,'Hospitalisation Details'!$A:$K,COLUMN('Hospitalisation Details'!K1584),FALSE)</f>
        <v>32</v>
      </c>
      <c r="R1585" t="str" cm="1">
        <f t="array" ref="R1585">_xlfn.IFS(
Q1585&lt;=10,"0-10",
Q1585&lt;=20,"11-20",
Q1585&lt;=30,"21-30",
Q1585&lt;=40,"31-40",
Q1585&lt;=50,"41-50",
Q1585&lt;=60,"51-60",
Q1585&lt;=70,"61-70"
)</f>
        <v>31-40</v>
      </c>
      <c r="S1585" t="str">
        <f t="shared" si="24"/>
        <v>No</v>
      </c>
    </row>
    <row r="1586" spans="1:19" ht="15.75" x14ac:dyDescent="0.25">
      <c r="A1586" s="36" t="s">
        <v>1626</v>
      </c>
      <c r="B1586" t="str">
        <f>VLOOKUP(A1586,'Customer Names'!A:E,COLUMN('Customer Names'!D1585),FALSE)</f>
        <v>Mrs. Madeline</v>
      </c>
      <c r="C1586">
        <f>VLOOKUP($A1586,'Medical Examinations'!$A:$J,COLUMN('Medical Examinations'!B1585),FALSE)</f>
        <v>30.8</v>
      </c>
      <c r="D1586">
        <f>VLOOKUP($A1586,'Medical Examinations'!$A:$J,COLUMN('Medical Examinations'!C1585),FALSE)</f>
        <v>5.83</v>
      </c>
      <c r="E1586" t="str">
        <f>VLOOKUP($A1586,'Medical Examinations'!$A:$J,COLUMN('Medical Examinations'!D1585),FALSE)</f>
        <v>Yes</v>
      </c>
      <c r="F1586" t="str">
        <f>VLOOKUP($A1586,'Medical Examinations'!$A:$J,COLUMN('Medical Examinations'!E1585),FALSE)</f>
        <v>No</v>
      </c>
      <c r="G1586" t="str">
        <f>VLOOKUP($A1586,'Medical Examinations'!$A:$J,COLUMN('Medical Examinations'!F1585),FALSE)</f>
        <v>No</v>
      </c>
      <c r="H1586">
        <f>VLOOKUP($A1586,'Medical Examinations'!$A:$J,COLUMN('Medical Examinations'!G1585),FALSE)</f>
        <v>0</v>
      </c>
      <c r="I1586" t="str">
        <f>VLOOKUP($A1586,'Medical Examinations'!$A:$J,COLUMN('Medical Examinations'!H1585),FALSE)</f>
        <v>No</v>
      </c>
      <c r="J1586" t="str">
        <f>VLOOKUP($A1586,'Medical Examinations'!$A:$J,COLUMN('Medical Examinations'!I1585),FALSE)</f>
        <v>Obesity</v>
      </c>
      <c r="K1586" t="str">
        <f>VLOOKUP($A1586,'Medical Examinations'!$A:$J,COLUMN('Medical Examinations'!J1585),FALSE)</f>
        <v>Prediabetes</v>
      </c>
      <c r="L1586" s="30">
        <f>VLOOKUP($A1586,'Hospitalisation Details'!$A:$K,COLUMN('Hospitalisation Details'!J1585),FALSE)</f>
        <v>31396</v>
      </c>
      <c r="M1586" s="23">
        <f>VLOOKUP($A1586,'Hospitalisation Details'!$A:$K,COLUMN('Hospitalisation Details'!F1585),FALSE)</f>
        <v>6313.76</v>
      </c>
      <c r="N1586" t="str">
        <f>VLOOKUP($A1586,'Hospitalisation Details'!$A:$K,COLUMN('Hospitalisation Details'!G1585),FALSE)</f>
        <v>Tier - 2</v>
      </c>
      <c r="O1586" t="str">
        <f>VLOOKUP($A1586,'Hospitalisation Details'!$A:$K,COLUMN('Hospitalisation Details'!H1585),FALSE)</f>
        <v>Tier - 1</v>
      </c>
      <c r="P1586" t="str">
        <f>VLOOKUP($A1586,'Hospitalisation Details'!$A:$K,COLUMN('Hospitalisation Details'!I1585),FALSE)</f>
        <v>R1013</v>
      </c>
      <c r="Q1586">
        <f>VLOOKUP($A1586,'Hospitalisation Details'!$A:$K,COLUMN('Hospitalisation Details'!K1585),FALSE)</f>
        <v>37</v>
      </c>
      <c r="R1586" t="str" cm="1">
        <f t="array" ref="R1586">_xlfn.IFS(
Q1586&lt;=10,"0-10",
Q1586&lt;=20,"11-20",
Q1586&lt;=30,"21-30",
Q1586&lt;=40,"31-40",
Q1586&lt;=50,"41-50",
Q1586&lt;=60,"51-60",
Q1586&lt;=70,"61-70"
)</f>
        <v>31-40</v>
      </c>
      <c r="S1586" t="str">
        <f t="shared" si="24"/>
        <v>Yes</v>
      </c>
    </row>
    <row r="1587" spans="1:19" ht="15.75" x14ac:dyDescent="0.25">
      <c r="A1587" s="36" t="s">
        <v>1627</v>
      </c>
      <c r="B1587" t="str">
        <f>VLOOKUP(A1587,'Customer Names'!A:E,COLUMN('Customer Names'!D1586),FALSE)</f>
        <v>Ms. Maria</v>
      </c>
      <c r="C1587">
        <f>VLOOKUP($A1587,'Medical Examinations'!$A:$J,COLUMN('Medical Examinations'!B1586),FALSE)</f>
        <v>29.5</v>
      </c>
      <c r="D1587">
        <f>VLOOKUP($A1587,'Medical Examinations'!$A:$J,COLUMN('Medical Examinations'!C1586),FALSE)</f>
        <v>5.54</v>
      </c>
      <c r="E1587" t="str">
        <f>VLOOKUP($A1587,'Medical Examinations'!$A:$J,COLUMN('Medical Examinations'!D1586),FALSE)</f>
        <v>Yes</v>
      </c>
      <c r="F1587" t="str">
        <f>VLOOKUP($A1587,'Medical Examinations'!$A:$J,COLUMN('Medical Examinations'!E1586),FALSE)</f>
        <v>No</v>
      </c>
      <c r="G1587" t="str">
        <f>VLOOKUP($A1587,'Medical Examinations'!$A:$J,COLUMN('Medical Examinations'!F1586),FALSE)</f>
        <v>No</v>
      </c>
      <c r="H1587">
        <f>VLOOKUP($A1587,'Medical Examinations'!$A:$J,COLUMN('Medical Examinations'!G1586),FALSE)</f>
        <v>0</v>
      </c>
      <c r="I1587" t="str">
        <f>VLOOKUP($A1587,'Medical Examinations'!$A:$J,COLUMN('Medical Examinations'!H1586),FALSE)</f>
        <v>No</v>
      </c>
      <c r="J1587" t="str">
        <f>VLOOKUP($A1587,'Medical Examinations'!$A:$J,COLUMN('Medical Examinations'!I1586),FALSE)</f>
        <v>Overweight</v>
      </c>
      <c r="K1587" t="str">
        <f>VLOOKUP($A1587,'Medical Examinations'!$A:$J,COLUMN('Medical Examinations'!J1586),FALSE)</f>
        <v>Normal</v>
      </c>
      <c r="L1587" s="30">
        <f>VLOOKUP($A1587,'Hospitalisation Details'!$A:$K,COLUMN('Hospitalisation Details'!J1586),FALSE)</f>
        <v>31370</v>
      </c>
      <c r="M1587" s="23">
        <f>VLOOKUP($A1587,'Hospitalisation Details'!$A:$K,COLUMN('Hospitalisation Details'!F1586),FALSE)</f>
        <v>6311.95</v>
      </c>
      <c r="N1587" t="str">
        <f>VLOOKUP($A1587,'Hospitalisation Details'!$A:$K,COLUMN('Hospitalisation Details'!G1586),FALSE)</f>
        <v>Tier - 2</v>
      </c>
      <c r="O1587" t="str">
        <f>VLOOKUP($A1587,'Hospitalisation Details'!$A:$K,COLUMN('Hospitalisation Details'!H1586),FALSE)</f>
        <v>Tier - 1</v>
      </c>
      <c r="P1587" t="str">
        <f>VLOOKUP($A1587,'Hospitalisation Details'!$A:$K,COLUMN('Hospitalisation Details'!I1586),FALSE)</f>
        <v>R1011</v>
      </c>
      <c r="Q1587">
        <f>VLOOKUP($A1587,'Hospitalisation Details'!$A:$K,COLUMN('Hospitalisation Details'!K1586),FALSE)</f>
        <v>37</v>
      </c>
      <c r="R1587" t="str" cm="1">
        <f t="array" ref="R1587">_xlfn.IFS(
Q1587&lt;=10,"0-10",
Q1587&lt;=20,"11-20",
Q1587&lt;=30,"21-30",
Q1587&lt;=40,"31-40",
Q1587&lt;=50,"41-50",
Q1587&lt;=60,"51-60",
Q1587&lt;=70,"61-70"
)</f>
        <v>31-40</v>
      </c>
      <c r="S1587" t="str">
        <f t="shared" si="24"/>
        <v>No</v>
      </c>
    </row>
    <row r="1588" spans="1:19" ht="15.75" x14ac:dyDescent="0.25">
      <c r="A1588" s="36" t="s">
        <v>1628</v>
      </c>
      <c r="B1588" t="str">
        <f>VLOOKUP(A1588,'Customer Names'!A:E,COLUMN('Customer Names'!D1587),FALSE)</f>
        <v>Mr. Arthur</v>
      </c>
      <c r="C1588">
        <f>VLOOKUP($A1588,'Medical Examinations'!$A:$J,COLUMN('Medical Examinations'!B1587),FALSE)</f>
        <v>43.39</v>
      </c>
      <c r="D1588">
        <f>VLOOKUP($A1588,'Medical Examinations'!$A:$J,COLUMN('Medical Examinations'!C1587),FALSE)</f>
        <v>5.85</v>
      </c>
      <c r="E1588" t="str">
        <f>VLOOKUP($A1588,'Medical Examinations'!$A:$J,COLUMN('Medical Examinations'!D1587),FALSE)</f>
        <v>No</v>
      </c>
      <c r="F1588" t="str">
        <f>VLOOKUP($A1588,'Medical Examinations'!$A:$J,COLUMN('Medical Examinations'!E1587),FALSE)</f>
        <v>Yes</v>
      </c>
      <c r="G1588" t="str">
        <f>VLOOKUP($A1588,'Medical Examinations'!$A:$J,COLUMN('Medical Examinations'!F1587),FALSE)</f>
        <v>No</v>
      </c>
      <c r="H1588">
        <f>VLOOKUP($A1588,'Medical Examinations'!$A:$J,COLUMN('Medical Examinations'!G1587),FALSE)</f>
        <v>1</v>
      </c>
      <c r="I1588" t="str">
        <f>VLOOKUP($A1588,'Medical Examinations'!$A:$J,COLUMN('Medical Examinations'!H1587),FALSE)</f>
        <v>No</v>
      </c>
      <c r="J1588" t="str">
        <f>VLOOKUP($A1588,'Medical Examinations'!$A:$J,COLUMN('Medical Examinations'!I1587),FALSE)</f>
        <v>Obesity</v>
      </c>
      <c r="K1588" t="str">
        <f>VLOOKUP($A1588,'Medical Examinations'!$A:$J,COLUMN('Medical Examinations'!J1587),FALSE)</f>
        <v>Prediabetes</v>
      </c>
      <c r="L1588" s="30">
        <f>VLOOKUP($A1588,'Hospitalisation Details'!$A:$K,COLUMN('Hospitalisation Details'!J1587),FALSE)</f>
        <v>38195</v>
      </c>
      <c r="M1588" s="23">
        <f>VLOOKUP($A1588,'Hospitalisation Details'!$A:$K,COLUMN('Hospitalisation Details'!F1587),FALSE)</f>
        <v>6311.11</v>
      </c>
      <c r="N1588" t="str">
        <f>VLOOKUP($A1588,'Hospitalisation Details'!$A:$K,COLUMN('Hospitalisation Details'!G1587),FALSE)</f>
        <v>Tier - 2</v>
      </c>
      <c r="O1588" t="str">
        <f>VLOOKUP($A1588,'Hospitalisation Details'!$A:$K,COLUMN('Hospitalisation Details'!H1587),FALSE)</f>
        <v>Tier - 2</v>
      </c>
      <c r="P1588" t="str">
        <f>VLOOKUP($A1588,'Hospitalisation Details'!$A:$K,COLUMN('Hospitalisation Details'!I1587),FALSE)</f>
        <v>R1011</v>
      </c>
      <c r="Q1588">
        <f>VLOOKUP($A1588,'Hospitalisation Details'!$A:$K,COLUMN('Hospitalisation Details'!K1587),FALSE)</f>
        <v>18</v>
      </c>
      <c r="R1588" t="str" cm="1">
        <f t="array" ref="R1588">_xlfn.IFS(
Q1588&lt;=10,"0-10",
Q1588&lt;=20,"11-20",
Q1588&lt;=30,"21-30",
Q1588&lt;=40,"31-40",
Q1588&lt;=50,"41-50",
Q1588&lt;=60,"51-60",
Q1588&lt;=70,"61-70"
)</f>
        <v>11-20</v>
      </c>
      <c r="S1588" t="str">
        <f t="shared" si="24"/>
        <v>Yes</v>
      </c>
    </row>
    <row r="1589" spans="1:19" ht="15.75" x14ac:dyDescent="0.25">
      <c r="A1589" s="36" t="s">
        <v>1629</v>
      </c>
      <c r="B1589" t="str">
        <f>VLOOKUP(A1589,'Customer Names'!A:E,COLUMN('Customer Names'!D1588),FALSE)</f>
        <v>Mr. Joseph</v>
      </c>
      <c r="C1589">
        <f>VLOOKUP($A1589,'Medical Examinations'!$A:$J,COLUMN('Medical Examinations'!B1588),FALSE)</f>
        <v>15.08</v>
      </c>
      <c r="D1589">
        <f>VLOOKUP($A1589,'Medical Examinations'!$A:$J,COLUMN('Medical Examinations'!C1588),FALSE)</f>
        <v>4.8499999999999996</v>
      </c>
      <c r="E1589" t="str">
        <f>VLOOKUP($A1589,'Medical Examinations'!$A:$J,COLUMN('Medical Examinations'!D1588),FALSE)</f>
        <v>Yes</v>
      </c>
      <c r="F1589" t="str">
        <f>VLOOKUP($A1589,'Medical Examinations'!$A:$J,COLUMN('Medical Examinations'!E1588),FALSE)</f>
        <v>No</v>
      </c>
      <c r="G1589" t="str">
        <f>VLOOKUP($A1589,'Medical Examinations'!$A:$J,COLUMN('Medical Examinations'!F1588),FALSE)</f>
        <v>Yes</v>
      </c>
      <c r="H1589">
        <f>VLOOKUP($A1589,'Medical Examinations'!$A:$J,COLUMN('Medical Examinations'!G1588),FALSE)</f>
        <v>1</v>
      </c>
      <c r="I1589" t="str">
        <f>VLOOKUP($A1589,'Medical Examinations'!$A:$J,COLUMN('Medical Examinations'!H1588),FALSE)</f>
        <v>No</v>
      </c>
      <c r="J1589" t="str">
        <f>VLOOKUP($A1589,'Medical Examinations'!$A:$J,COLUMN('Medical Examinations'!I1588),FALSE)</f>
        <v>Underweight</v>
      </c>
      <c r="K1589" t="str">
        <f>VLOOKUP($A1589,'Medical Examinations'!$A:$J,COLUMN('Medical Examinations'!J1588),FALSE)</f>
        <v>Normal</v>
      </c>
      <c r="L1589" s="30">
        <f>VLOOKUP($A1589,'Hospitalisation Details'!$A:$K,COLUMN('Hospitalisation Details'!J1588),FALSE)</f>
        <v>25450</v>
      </c>
      <c r="M1589" s="23">
        <f>VLOOKUP($A1589,'Hospitalisation Details'!$A:$K,COLUMN('Hospitalisation Details'!F1588),FALSE)</f>
        <v>6305.61</v>
      </c>
      <c r="N1589" t="str">
        <f>VLOOKUP($A1589,'Hospitalisation Details'!$A:$K,COLUMN('Hospitalisation Details'!G1588),FALSE)</f>
        <v>Tier - 2</v>
      </c>
      <c r="O1589" t="str">
        <f>VLOOKUP($A1589,'Hospitalisation Details'!$A:$K,COLUMN('Hospitalisation Details'!H1588),FALSE)</f>
        <v>Tier - 2</v>
      </c>
      <c r="P1589" t="str">
        <f>VLOOKUP($A1589,'Hospitalisation Details'!$A:$K,COLUMN('Hospitalisation Details'!I1588),FALSE)</f>
        <v>R1012</v>
      </c>
      <c r="Q1589">
        <f>VLOOKUP($A1589,'Hospitalisation Details'!$A:$K,COLUMN('Hospitalisation Details'!K1588),FALSE)</f>
        <v>53</v>
      </c>
      <c r="R1589" t="str" cm="1">
        <f t="array" ref="R1589">_xlfn.IFS(
Q1589&lt;=10,"0-10",
Q1589&lt;=20,"11-20",
Q1589&lt;=30,"21-30",
Q1589&lt;=40,"31-40",
Q1589&lt;=50,"41-50",
Q1589&lt;=60,"51-60",
Q1589&lt;=70,"61-70"
)</f>
        <v>51-60</v>
      </c>
      <c r="S1589" t="str">
        <f t="shared" si="24"/>
        <v>No</v>
      </c>
    </row>
    <row r="1590" spans="1:19" ht="15.75" x14ac:dyDescent="0.25">
      <c r="A1590" s="36" t="s">
        <v>1630</v>
      </c>
      <c r="B1590" t="str">
        <f>VLOOKUP(A1590,'Customer Names'!A:E,COLUMN('Customer Names'!D1589),FALSE)</f>
        <v>Ms. Sachiko</v>
      </c>
      <c r="C1590">
        <f>VLOOKUP($A1590,'Medical Examinations'!$A:$J,COLUMN('Medical Examinations'!B1589),FALSE)</f>
        <v>20.48</v>
      </c>
      <c r="D1590">
        <f>VLOOKUP($A1590,'Medical Examinations'!$A:$J,COLUMN('Medical Examinations'!C1589),FALSE)</f>
        <v>11.09</v>
      </c>
      <c r="E1590" t="str">
        <f>VLOOKUP($A1590,'Medical Examinations'!$A:$J,COLUMN('Medical Examinations'!D1589),FALSE)</f>
        <v>No</v>
      </c>
      <c r="F1590" t="str">
        <f>VLOOKUP($A1590,'Medical Examinations'!$A:$J,COLUMN('Medical Examinations'!E1589),FALSE)</f>
        <v>No</v>
      </c>
      <c r="G1590" t="str">
        <f>VLOOKUP($A1590,'Medical Examinations'!$A:$J,COLUMN('Medical Examinations'!F1589),FALSE)</f>
        <v>No</v>
      </c>
      <c r="H1590">
        <f>VLOOKUP($A1590,'Medical Examinations'!$A:$J,COLUMN('Medical Examinations'!G1589),FALSE)</f>
        <v>0</v>
      </c>
      <c r="I1590" t="str">
        <f>VLOOKUP($A1590,'Medical Examinations'!$A:$J,COLUMN('Medical Examinations'!H1589),FALSE)</f>
        <v>No</v>
      </c>
      <c r="J1590" t="str">
        <f>VLOOKUP($A1590,'Medical Examinations'!$A:$J,COLUMN('Medical Examinations'!I1589),FALSE)</f>
        <v>Healthy Weight</v>
      </c>
      <c r="K1590" t="str">
        <f>VLOOKUP($A1590,'Medical Examinations'!$A:$J,COLUMN('Medical Examinations'!J1589),FALSE)</f>
        <v>Diabetes</v>
      </c>
      <c r="L1590" s="30">
        <f>VLOOKUP($A1590,'Hospitalisation Details'!$A:$K,COLUMN('Hospitalisation Details'!J1589),FALSE)</f>
        <v>27289</v>
      </c>
      <c r="M1590" s="23">
        <f>VLOOKUP($A1590,'Hospitalisation Details'!$A:$K,COLUMN('Hospitalisation Details'!F1589),FALSE)</f>
        <v>6302.23</v>
      </c>
      <c r="N1590" t="str">
        <f>VLOOKUP($A1590,'Hospitalisation Details'!$A:$K,COLUMN('Hospitalisation Details'!G1589),FALSE)</f>
        <v>Tier - 2</v>
      </c>
      <c r="O1590" t="str">
        <f>VLOOKUP($A1590,'Hospitalisation Details'!$A:$K,COLUMN('Hospitalisation Details'!H1589),FALSE)</f>
        <v>Tier - 1</v>
      </c>
      <c r="P1590" t="str">
        <f>VLOOKUP($A1590,'Hospitalisation Details'!$A:$K,COLUMN('Hospitalisation Details'!I1589),FALSE)</f>
        <v>R1013</v>
      </c>
      <c r="Q1590">
        <f>VLOOKUP($A1590,'Hospitalisation Details'!$A:$K,COLUMN('Hospitalisation Details'!K1589),FALSE)</f>
        <v>48</v>
      </c>
      <c r="R1590" t="str" cm="1">
        <f t="array" ref="R1590">_xlfn.IFS(
Q1590&lt;=10,"0-10",
Q1590&lt;=20,"11-20",
Q1590&lt;=30,"21-30",
Q1590&lt;=40,"31-40",
Q1590&lt;=50,"41-50",
Q1590&lt;=60,"51-60",
Q1590&lt;=70,"61-70"
)</f>
        <v>41-50</v>
      </c>
      <c r="S1590" t="str">
        <f t="shared" si="24"/>
        <v>Yes</v>
      </c>
    </row>
    <row r="1591" spans="1:19" ht="15.75" x14ac:dyDescent="0.25">
      <c r="A1591" s="36" t="s">
        <v>1631</v>
      </c>
      <c r="B1591" t="str">
        <f>VLOOKUP(A1591,'Customer Names'!A:E,COLUMN('Customer Names'!D1590),FALSE)</f>
        <v>Mr. Christopher</v>
      </c>
      <c r="C1591">
        <f>VLOOKUP($A1591,'Medical Examinations'!$A:$J,COLUMN('Medical Examinations'!B1590),FALSE)</f>
        <v>34.450000000000003</v>
      </c>
      <c r="D1591">
        <f>VLOOKUP($A1591,'Medical Examinations'!$A:$J,COLUMN('Medical Examinations'!C1590),FALSE)</f>
        <v>5.58</v>
      </c>
      <c r="E1591" t="str">
        <f>VLOOKUP($A1591,'Medical Examinations'!$A:$J,COLUMN('Medical Examinations'!D1590),FALSE)</f>
        <v>Yes</v>
      </c>
      <c r="F1591" t="str">
        <f>VLOOKUP($A1591,'Medical Examinations'!$A:$J,COLUMN('Medical Examinations'!E1590),FALSE)</f>
        <v>No</v>
      </c>
      <c r="G1591" t="str">
        <f>VLOOKUP($A1591,'Medical Examinations'!$A:$J,COLUMN('Medical Examinations'!F1590),FALSE)</f>
        <v>No</v>
      </c>
      <c r="H1591">
        <f>VLOOKUP($A1591,'Medical Examinations'!$A:$J,COLUMN('Medical Examinations'!G1590),FALSE)</f>
        <v>0</v>
      </c>
      <c r="I1591" t="str">
        <f>VLOOKUP($A1591,'Medical Examinations'!$A:$J,COLUMN('Medical Examinations'!H1590),FALSE)</f>
        <v>No</v>
      </c>
      <c r="J1591" t="str">
        <f>VLOOKUP($A1591,'Medical Examinations'!$A:$J,COLUMN('Medical Examinations'!I1590),FALSE)</f>
        <v>Obesity</v>
      </c>
      <c r="K1591" t="str">
        <f>VLOOKUP($A1591,'Medical Examinations'!$A:$J,COLUMN('Medical Examinations'!J1590),FALSE)</f>
        <v>Normal</v>
      </c>
      <c r="L1591" s="30">
        <f>VLOOKUP($A1591,'Hospitalisation Details'!$A:$K,COLUMN('Hospitalisation Details'!J1590),FALSE)</f>
        <v>35250</v>
      </c>
      <c r="M1591" s="23">
        <f>VLOOKUP($A1591,'Hospitalisation Details'!$A:$K,COLUMN('Hospitalisation Details'!F1590),FALSE)</f>
        <v>6293.63</v>
      </c>
      <c r="N1591" t="str">
        <f>VLOOKUP($A1591,'Hospitalisation Details'!$A:$K,COLUMN('Hospitalisation Details'!G1590),FALSE)</f>
        <v>Tier - 2</v>
      </c>
      <c r="O1591" t="str">
        <f>VLOOKUP($A1591,'Hospitalisation Details'!$A:$K,COLUMN('Hospitalisation Details'!H1590),FALSE)</f>
        <v>Tier - 3</v>
      </c>
      <c r="P1591" t="str">
        <f>VLOOKUP($A1591,'Hospitalisation Details'!$A:$K,COLUMN('Hospitalisation Details'!I1590),FALSE)</f>
        <v>R1021</v>
      </c>
      <c r="Q1591">
        <f>VLOOKUP($A1591,'Hospitalisation Details'!$A:$K,COLUMN('Hospitalisation Details'!K1590),FALSE)</f>
        <v>26</v>
      </c>
      <c r="R1591" t="str" cm="1">
        <f t="array" ref="R1591">_xlfn.IFS(
Q1591&lt;=10,"0-10",
Q1591&lt;=20,"11-20",
Q1591&lt;=30,"21-30",
Q1591&lt;=40,"31-40",
Q1591&lt;=50,"41-50",
Q1591&lt;=60,"51-60",
Q1591&lt;=70,"61-70"
)</f>
        <v>21-30</v>
      </c>
      <c r="S1591" t="str">
        <f t="shared" si="24"/>
        <v>No</v>
      </c>
    </row>
    <row r="1592" spans="1:19" ht="15.75" x14ac:dyDescent="0.25">
      <c r="A1592" s="36" t="s">
        <v>1632</v>
      </c>
      <c r="B1592" t="str">
        <f>VLOOKUP(A1592,'Customer Names'!A:E,COLUMN('Customer Names'!D1591),FALSE)</f>
        <v>Mr. Joseph</v>
      </c>
      <c r="C1592">
        <f>VLOOKUP($A1592,'Medical Examinations'!$A:$J,COLUMN('Medical Examinations'!B1591),FALSE)</f>
        <v>34.21</v>
      </c>
      <c r="D1592">
        <f>VLOOKUP($A1592,'Medical Examinations'!$A:$J,COLUMN('Medical Examinations'!C1591),FALSE)</f>
        <v>9.7200000000000006</v>
      </c>
      <c r="E1592" t="str">
        <f>VLOOKUP($A1592,'Medical Examinations'!$A:$J,COLUMN('Medical Examinations'!D1591),FALSE)</f>
        <v>Yes</v>
      </c>
      <c r="F1592" t="str">
        <f>VLOOKUP($A1592,'Medical Examinations'!$A:$J,COLUMN('Medical Examinations'!E1591),FALSE)</f>
        <v>No</v>
      </c>
      <c r="G1592" t="str">
        <f>VLOOKUP($A1592,'Medical Examinations'!$A:$J,COLUMN('Medical Examinations'!F1591),FALSE)</f>
        <v>No</v>
      </c>
      <c r="H1592">
        <f>VLOOKUP($A1592,'Medical Examinations'!$A:$J,COLUMN('Medical Examinations'!G1591),FALSE)</f>
        <v>0</v>
      </c>
      <c r="I1592" t="str">
        <f>VLOOKUP($A1592,'Medical Examinations'!$A:$J,COLUMN('Medical Examinations'!H1591),FALSE)</f>
        <v>No</v>
      </c>
      <c r="J1592" t="str">
        <f>VLOOKUP($A1592,'Medical Examinations'!$A:$J,COLUMN('Medical Examinations'!I1591),FALSE)</f>
        <v>Obesity</v>
      </c>
      <c r="K1592" t="str">
        <f>VLOOKUP($A1592,'Medical Examinations'!$A:$J,COLUMN('Medical Examinations'!J1591),FALSE)</f>
        <v>Diabetes</v>
      </c>
      <c r="L1592" s="30">
        <f>VLOOKUP($A1592,'Hospitalisation Details'!$A:$K,COLUMN('Hospitalisation Details'!J1591),FALSE)</f>
        <v>29824</v>
      </c>
      <c r="M1592" s="23">
        <f>VLOOKUP($A1592,'Hospitalisation Details'!$A:$K,COLUMN('Hospitalisation Details'!F1591),FALSE)</f>
        <v>6289.75</v>
      </c>
      <c r="N1592" t="str">
        <f>VLOOKUP($A1592,'Hospitalisation Details'!$A:$K,COLUMN('Hospitalisation Details'!G1591),FALSE)</f>
        <v>Tier - 2</v>
      </c>
      <c r="O1592" t="str">
        <f>VLOOKUP($A1592,'Hospitalisation Details'!$A:$K,COLUMN('Hospitalisation Details'!H1591),FALSE)</f>
        <v>Tier - 3</v>
      </c>
      <c r="P1592" t="str">
        <f>VLOOKUP($A1592,'Hospitalisation Details'!$A:$K,COLUMN('Hospitalisation Details'!I1591),FALSE)</f>
        <v>R1013</v>
      </c>
      <c r="Q1592">
        <f>VLOOKUP($A1592,'Hospitalisation Details'!$A:$K,COLUMN('Hospitalisation Details'!K1591),FALSE)</f>
        <v>41</v>
      </c>
      <c r="R1592" t="str" cm="1">
        <f t="array" ref="R1592">_xlfn.IFS(
Q1592&lt;=10,"0-10",
Q1592&lt;=20,"11-20",
Q1592&lt;=30,"21-30",
Q1592&lt;=40,"31-40",
Q1592&lt;=50,"41-50",
Q1592&lt;=60,"51-60",
Q1592&lt;=70,"61-70"
)</f>
        <v>41-50</v>
      </c>
      <c r="S1592" t="str">
        <f t="shared" si="24"/>
        <v>Yes</v>
      </c>
    </row>
    <row r="1593" spans="1:19" ht="15.75" x14ac:dyDescent="0.25">
      <c r="A1593" s="36" t="s">
        <v>1633</v>
      </c>
      <c r="B1593" t="str">
        <f>VLOOKUP(A1593,'Customer Names'!A:E,COLUMN('Customer Names'!D1592),FALSE)</f>
        <v>Mr. Lawrence</v>
      </c>
      <c r="C1593">
        <f>VLOOKUP($A1593,'Medical Examinations'!$A:$J,COLUMN('Medical Examinations'!B1592),FALSE)</f>
        <v>28.8</v>
      </c>
      <c r="D1593">
        <f>VLOOKUP($A1593,'Medical Examinations'!$A:$J,COLUMN('Medical Examinations'!C1592),FALSE)</f>
        <v>11.41</v>
      </c>
      <c r="E1593" t="str">
        <f>VLOOKUP($A1593,'Medical Examinations'!$A:$J,COLUMN('Medical Examinations'!D1592),FALSE)</f>
        <v>Yes</v>
      </c>
      <c r="F1593" t="str">
        <f>VLOOKUP($A1593,'Medical Examinations'!$A:$J,COLUMN('Medical Examinations'!E1592),FALSE)</f>
        <v>No</v>
      </c>
      <c r="G1593" t="str">
        <f>VLOOKUP($A1593,'Medical Examinations'!$A:$J,COLUMN('Medical Examinations'!F1592),FALSE)</f>
        <v>No</v>
      </c>
      <c r="H1593">
        <f>VLOOKUP($A1593,'Medical Examinations'!$A:$J,COLUMN('Medical Examinations'!G1592),FALSE)</f>
        <v>0</v>
      </c>
      <c r="I1593" t="str">
        <f>VLOOKUP($A1593,'Medical Examinations'!$A:$J,COLUMN('Medical Examinations'!H1592),FALSE)</f>
        <v>No</v>
      </c>
      <c r="J1593" t="str">
        <f>VLOOKUP($A1593,'Medical Examinations'!$A:$J,COLUMN('Medical Examinations'!I1592),FALSE)</f>
        <v>Overweight</v>
      </c>
      <c r="K1593" t="str">
        <f>VLOOKUP($A1593,'Medical Examinations'!$A:$J,COLUMN('Medical Examinations'!J1592),FALSE)</f>
        <v>Diabetes</v>
      </c>
      <c r="L1593" s="30">
        <f>VLOOKUP($A1593,'Hospitalisation Details'!$A:$K,COLUMN('Hospitalisation Details'!J1592),FALSE)</f>
        <v>29914</v>
      </c>
      <c r="M1593" s="23">
        <f>VLOOKUP($A1593,'Hospitalisation Details'!$A:$K,COLUMN('Hospitalisation Details'!F1592),FALSE)</f>
        <v>6282.24</v>
      </c>
      <c r="N1593" t="str">
        <f>VLOOKUP($A1593,'Hospitalisation Details'!$A:$K,COLUMN('Hospitalisation Details'!G1592),FALSE)</f>
        <v>Tier - 2</v>
      </c>
      <c r="O1593" t="str">
        <f>VLOOKUP($A1593,'Hospitalisation Details'!$A:$K,COLUMN('Hospitalisation Details'!H1592),FALSE)</f>
        <v>Tier - 1</v>
      </c>
      <c r="P1593" t="str">
        <f>VLOOKUP($A1593,'Hospitalisation Details'!$A:$K,COLUMN('Hospitalisation Details'!I1592),FALSE)</f>
        <v>R1011</v>
      </c>
      <c r="Q1593">
        <f>VLOOKUP($A1593,'Hospitalisation Details'!$A:$K,COLUMN('Hospitalisation Details'!K1592),FALSE)</f>
        <v>41</v>
      </c>
      <c r="R1593" t="str" cm="1">
        <f t="array" ref="R1593">_xlfn.IFS(
Q1593&lt;=10,"0-10",
Q1593&lt;=20,"11-20",
Q1593&lt;=30,"21-30",
Q1593&lt;=40,"31-40",
Q1593&lt;=50,"41-50",
Q1593&lt;=60,"51-60",
Q1593&lt;=70,"61-70"
)</f>
        <v>41-50</v>
      </c>
      <c r="S1593" t="str">
        <f t="shared" si="24"/>
        <v>Yes</v>
      </c>
    </row>
    <row r="1594" spans="1:19" ht="15.75" x14ac:dyDescent="0.25">
      <c r="A1594" s="36" t="s">
        <v>1634</v>
      </c>
      <c r="B1594" t="str">
        <f>VLOOKUP(A1594,'Customer Names'!A:E,COLUMN('Customer Names'!D1593),FALSE)</f>
        <v>Mrs. Katie</v>
      </c>
      <c r="C1594">
        <f>VLOOKUP($A1594,'Medical Examinations'!$A:$J,COLUMN('Medical Examinations'!B1593),FALSE)</f>
        <v>31.74</v>
      </c>
      <c r="D1594">
        <f>VLOOKUP($A1594,'Medical Examinations'!$A:$J,COLUMN('Medical Examinations'!C1593),FALSE)</f>
        <v>4.46</v>
      </c>
      <c r="E1594" t="str">
        <f>VLOOKUP($A1594,'Medical Examinations'!$A:$J,COLUMN('Medical Examinations'!D1593),FALSE)</f>
        <v>No</v>
      </c>
      <c r="F1594" t="str">
        <f>VLOOKUP($A1594,'Medical Examinations'!$A:$J,COLUMN('Medical Examinations'!E1593),FALSE)</f>
        <v>No</v>
      </c>
      <c r="G1594" t="str">
        <f>VLOOKUP($A1594,'Medical Examinations'!$A:$J,COLUMN('Medical Examinations'!F1593),FALSE)</f>
        <v>Yes</v>
      </c>
      <c r="H1594">
        <f>VLOOKUP($A1594,'Medical Examinations'!$A:$J,COLUMN('Medical Examinations'!G1593),FALSE)</f>
        <v>1</v>
      </c>
      <c r="I1594" t="str">
        <f>VLOOKUP($A1594,'Medical Examinations'!$A:$J,COLUMN('Medical Examinations'!H1593),FALSE)</f>
        <v>No</v>
      </c>
      <c r="J1594" t="str">
        <f>VLOOKUP($A1594,'Medical Examinations'!$A:$J,COLUMN('Medical Examinations'!I1593),FALSE)</f>
        <v>Obesity</v>
      </c>
      <c r="K1594" t="str">
        <f>VLOOKUP($A1594,'Medical Examinations'!$A:$J,COLUMN('Medical Examinations'!J1593),FALSE)</f>
        <v>Normal</v>
      </c>
      <c r="L1594" s="30">
        <f>VLOOKUP($A1594,'Hospitalisation Details'!$A:$K,COLUMN('Hospitalisation Details'!J1593),FALSE)</f>
        <v>34258</v>
      </c>
      <c r="M1594" s="23">
        <f>VLOOKUP($A1594,'Hospitalisation Details'!$A:$K,COLUMN('Hospitalisation Details'!F1593),FALSE)</f>
        <v>6276.3</v>
      </c>
      <c r="N1594" t="str">
        <f>VLOOKUP($A1594,'Hospitalisation Details'!$A:$K,COLUMN('Hospitalisation Details'!G1593),FALSE)</f>
        <v>Tier - 2</v>
      </c>
      <c r="O1594" t="str">
        <f>VLOOKUP($A1594,'Hospitalisation Details'!$A:$K,COLUMN('Hospitalisation Details'!H1593),FALSE)</f>
        <v>Tier - 1</v>
      </c>
      <c r="P1594" t="str">
        <f>VLOOKUP($A1594,'Hospitalisation Details'!$A:$K,COLUMN('Hospitalisation Details'!I1593),FALSE)</f>
        <v>R1025</v>
      </c>
      <c r="Q1594">
        <f>VLOOKUP($A1594,'Hospitalisation Details'!$A:$K,COLUMN('Hospitalisation Details'!K1593),FALSE)</f>
        <v>29</v>
      </c>
      <c r="R1594" t="str" cm="1">
        <f t="array" ref="R1594">_xlfn.IFS(
Q1594&lt;=10,"0-10",
Q1594&lt;=20,"11-20",
Q1594&lt;=30,"21-30",
Q1594&lt;=40,"31-40",
Q1594&lt;=50,"41-50",
Q1594&lt;=60,"51-60",
Q1594&lt;=70,"61-70"
)</f>
        <v>21-30</v>
      </c>
      <c r="S1594" t="str">
        <f t="shared" si="24"/>
        <v>No</v>
      </c>
    </row>
    <row r="1595" spans="1:19" ht="15.75" x14ac:dyDescent="0.25">
      <c r="A1595" s="36" t="s">
        <v>1635</v>
      </c>
      <c r="B1595" t="str">
        <f>VLOOKUP(A1595,'Customer Names'!A:E,COLUMN('Customer Names'!D1594),FALSE)</f>
        <v>Mr. Ruben</v>
      </c>
      <c r="C1595">
        <f>VLOOKUP($A1595,'Medical Examinations'!$A:$J,COLUMN('Medical Examinations'!B1594),FALSE)</f>
        <v>21.78</v>
      </c>
      <c r="D1595">
        <f>VLOOKUP($A1595,'Medical Examinations'!$A:$J,COLUMN('Medical Examinations'!C1594),FALSE)</f>
        <v>9.31</v>
      </c>
      <c r="E1595" t="str">
        <f>VLOOKUP($A1595,'Medical Examinations'!$A:$J,COLUMN('Medical Examinations'!D1594),FALSE)</f>
        <v>Yes</v>
      </c>
      <c r="F1595" t="str">
        <f>VLOOKUP($A1595,'Medical Examinations'!$A:$J,COLUMN('Medical Examinations'!E1594),FALSE)</f>
        <v>No</v>
      </c>
      <c r="G1595" t="str">
        <f>VLOOKUP($A1595,'Medical Examinations'!$A:$J,COLUMN('Medical Examinations'!F1594),FALSE)</f>
        <v>No</v>
      </c>
      <c r="H1595">
        <f>VLOOKUP($A1595,'Medical Examinations'!$A:$J,COLUMN('Medical Examinations'!G1594),FALSE)</f>
        <v>0</v>
      </c>
      <c r="I1595" t="str">
        <f>VLOOKUP($A1595,'Medical Examinations'!$A:$J,COLUMN('Medical Examinations'!H1594),FALSE)</f>
        <v>No</v>
      </c>
      <c r="J1595" t="str">
        <f>VLOOKUP($A1595,'Medical Examinations'!$A:$J,COLUMN('Medical Examinations'!I1594),FALSE)</f>
        <v>Healthy Weight</v>
      </c>
      <c r="K1595" t="str">
        <f>VLOOKUP($A1595,'Medical Examinations'!$A:$J,COLUMN('Medical Examinations'!J1594),FALSE)</f>
        <v>Diabetes</v>
      </c>
      <c r="L1595" s="30">
        <f>VLOOKUP($A1595,'Hospitalisation Details'!$A:$K,COLUMN('Hospitalisation Details'!J1594),FALSE)</f>
        <v>29767</v>
      </c>
      <c r="M1595" s="23">
        <f>VLOOKUP($A1595,'Hospitalisation Details'!$A:$K,COLUMN('Hospitalisation Details'!F1594),FALSE)</f>
        <v>6272.48</v>
      </c>
      <c r="N1595" t="str">
        <f>VLOOKUP($A1595,'Hospitalisation Details'!$A:$K,COLUMN('Hospitalisation Details'!G1594),FALSE)</f>
        <v>Tier - 1</v>
      </c>
      <c r="O1595" t="str">
        <f>VLOOKUP($A1595,'Hospitalisation Details'!$A:$K,COLUMN('Hospitalisation Details'!H1594),FALSE)</f>
        <v>Tier - 3</v>
      </c>
      <c r="P1595" t="str">
        <f>VLOOKUP($A1595,'Hospitalisation Details'!$A:$K,COLUMN('Hospitalisation Details'!I1594),FALSE)</f>
        <v>R1013</v>
      </c>
      <c r="Q1595">
        <f>VLOOKUP($A1595,'Hospitalisation Details'!$A:$K,COLUMN('Hospitalisation Details'!K1594),FALSE)</f>
        <v>41</v>
      </c>
      <c r="R1595" t="str" cm="1">
        <f t="array" ref="R1595">_xlfn.IFS(
Q1595&lt;=10,"0-10",
Q1595&lt;=20,"11-20",
Q1595&lt;=30,"21-30",
Q1595&lt;=40,"31-40",
Q1595&lt;=50,"41-50",
Q1595&lt;=60,"51-60",
Q1595&lt;=70,"61-70"
)</f>
        <v>41-50</v>
      </c>
      <c r="S1595" t="str">
        <f t="shared" si="24"/>
        <v>Yes</v>
      </c>
    </row>
    <row r="1596" spans="1:19" ht="15.75" x14ac:dyDescent="0.25">
      <c r="A1596" s="36" t="s">
        <v>1636</v>
      </c>
      <c r="B1596" t="str">
        <f>VLOOKUP(A1596,'Customer Names'!A:E,COLUMN('Customer Names'!D1595),FALSE)</f>
        <v>Ms. Sarah</v>
      </c>
      <c r="C1596">
        <f>VLOOKUP($A1596,'Medical Examinations'!$A:$J,COLUMN('Medical Examinations'!B1595),FALSE)</f>
        <v>23.75</v>
      </c>
      <c r="D1596">
        <f>VLOOKUP($A1596,'Medical Examinations'!$A:$J,COLUMN('Medical Examinations'!C1595),FALSE)</f>
        <v>5.03</v>
      </c>
      <c r="E1596" t="str">
        <f>VLOOKUP($A1596,'Medical Examinations'!$A:$J,COLUMN('Medical Examinations'!D1595),FALSE)</f>
        <v>No</v>
      </c>
      <c r="F1596" t="str">
        <f>VLOOKUP($A1596,'Medical Examinations'!$A:$J,COLUMN('Medical Examinations'!E1595),FALSE)</f>
        <v>No</v>
      </c>
      <c r="G1596" t="str">
        <f>VLOOKUP($A1596,'Medical Examinations'!$A:$J,COLUMN('Medical Examinations'!F1595),FALSE)</f>
        <v>No</v>
      </c>
      <c r="H1596">
        <f>VLOOKUP($A1596,'Medical Examinations'!$A:$J,COLUMN('Medical Examinations'!G1595),FALSE)</f>
        <v>1</v>
      </c>
      <c r="I1596" t="str">
        <f>VLOOKUP($A1596,'Medical Examinations'!$A:$J,COLUMN('Medical Examinations'!H1595),FALSE)</f>
        <v>No</v>
      </c>
      <c r="J1596" t="str">
        <f>VLOOKUP($A1596,'Medical Examinations'!$A:$J,COLUMN('Medical Examinations'!I1595),FALSE)</f>
        <v>Healthy Weight</v>
      </c>
      <c r="K1596" t="str">
        <f>VLOOKUP($A1596,'Medical Examinations'!$A:$J,COLUMN('Medical Examinations'!J1595),FALSE)</f>
        <v>Normal</v>
      </c>
      <c r="L1596" s="30">
        <f>VLOOKUP($A1596,'Hospitalisation Details'!$A:$K,COLUMN('Hospitalisation Details'!J1595),FALSE)</f>
        <v>30950</v>
      </c>
      <c r="M1596" s="23">
        <f>VLOOKUP($A1596,'Hospitalisation Details'!$A:$K,COLUMN('Hospitalisation Details'!F1595),FALSE)</f>
        <v>6269.33</v>
      </c>
      <c r="N1596" t="str">
        <f>VLOOKUP($A1596,'Hospitalisation Details'!$A:$K,COLUMN('Hospitalisation Details'!G1595),FALSE)</f>
        <v>Tier - 2</v>
      </c>
      <c r="O1596" t="str">
        <f>VLOOKUP($A1596,'Hospitalisation Details'!$A:$K,COLUMN('Hospitalisation Details'!H1595),FALSE)</f>
        <v>Tier - 1</v>
      </c>
      <c r="P1596" t="str">
        <f>VLOOKUP($A1596,'Hospitalisation Details'!$A:$K,COLUMN('Hospitalisation Details'!I1595),FALSE)</f>
        <v>R1013</v>
      </c>
      <c r="Q1596">
        <f>VLOOKUP($A1596,'Hospitalisation Details'!$A:$K,COLUMN('Hospitalisation Details'!K1595),FALSE)</f>
        <v>38</v>
      </c>
      <c r="R1596" t="str" cm="1">
        <f t="array" ref="R1596">_xlfn.IFS(
Q1596&lt;=10,"0-10",
Q1596&lt;=20,"11-20",
Q1596&lt;=30,"21-30",
Q1596&lt;=40,"31-40",
Q1596&lt;=50,"41-50",
Q1596&lt;=60,"51-60",
Q1596&lt;=70,"61-70"
)</f>
        <v>31-40</v>
      </c>
      <c r="S1596" t="str">
        <f t="shared" si="24"/>
        <v>No</v>
      </c>
    </row>
    <row r="1597" spans="1:19" ht="15.75" x14ac:dyDescent="0.25">
      <c r="A1597" s="36" t="s">
        <v>1637</v>
      </c>
      <c r="B1597" t="str">
        <f>VLOOKUP(A1597,'Customer Names'!A:E,COLUMN('Customer Names'!D1596),FALSE)</f>
        <v>Mrs. Angela</v>
      </c>
      <c r="C1597">
        <f>VLOOKUP($A1597,'Medical Examinations'!$A:$J,COLUMN('Medical Examinations'!B1596),FALSE)</f>
        <v>33.21</v>
      </c>
      <c r="D1597">
        <f>VLOOKUP($A1597,'Medical Examinations'!$A:$J,COLUMN('Medical Examinations'!C1596),FALSE)</f>
        <v>5.07</v>
      </c>
      <c r="E1597" t="str">
        <f>VLOOKUP($A1597,'Medical Examinations'!$A:$J,COLUMN('Medical Examinations'!D1596),FALSE)</f>
        <v>Yes</v>
      </c>
      <c r="F1597" t="str">
        <f>VLOOKUP($A1597,'Medical Examinations'!$A:$J,COLUMN('Medical Examinations'!E1596),FALSE)</f>
        <v>No</v>
      </c>
      <c r="G1597" t="str">
        <f>VLOOKUP($A1597,'Medical Examinations'!$A:$J,COLUMN('Medical Examinations'!F1596),FALSE)</f>
        <v>No</v>
      </c>
      <c r="H1597">
        <f>VLOOKUP($A1597,'Medical Examinations'!$A:$J,COLUMN('Medical Examinations'!G1596),FALSE)</f>
        <v>1</v>
      </c>
      <c r="I1597" t="str">
        <f>VLOOKUP($A1597,'Medical Examinations'!$A:$J,COLUMN('Medical Examinations'!H1596),FALSE)</f>
        <v>No</v>
      </c>
      <c r="J1597" t="str">
        <f>VLOOKUP($A1597,'Medical Examinations'!$A:$J,COLUMN('Medical Examinations'!I1596),FALSE)</f>
        <v>Obesity</v>
      </c>
      <c r="K1597" t="str">
        <f>VLOOKUP($A1597,'Medical Examinations'!$A:$J,COLUMN('Medical Examinations'!J1596),FALSE)</f>
        <v>Normal</v>
      </c>
      <c r="L1597" s="30">
        <f>VLOOKUP($A1597,'Hospitalisation Details'!$A:$K,COLUMN('Hospitalisation Details'!J1596),FALSE)</f>
        <v>34989</v>
      </c>
      <c r="M1597" s="23">
        <f>VLOOKUP($A1597,'Hospitalisation Details'!$A:$K,COLUMN('Hospitalisation Details'!F1596),FALSE)</f>
        <v>6261.2</v>
      </c>
      <c r="N1597" t="str">
        <f>VLOOKUP($A1597,'Hospitalisation Details'!$A:$K,COLUMN('Hospitalisation Details'!G1596),FALSE)</f>
        <v>Tier - 2</v>
      </c>
      <c r="O1597" t="str">
        <f>VLOOKUP($A1597,'Hospitalisation Details'!$A:$K,COLUMN('Hospitalisation Details'!H1596),FALSE)</f>
        <v>Tier - 1</v>
      </c>
      <c r="P1597" t="str">
        <f>VLOOKUP($A1597,'Hospitalisation Details'!$A:$K,COLUMN('Hospitalisation Details'!I1596),FALSE)</f>
        <v>R1026</v>
      </c>
      <c r="Q1597">
        <f>VLOOKUP($A1597,'Hospitalisation Details'!$A:$K,COLUMN('Hospitalisation Details'!K1596),FALSE)</f>
        <v>27</v>
      </c>
      <c r="R1597" t="str" cm="1">
        <f t="array" ref="R1597">_xlfn.IFS(
Q1597&lt;=10,"0-10",
Q1597&lt;=20,"11-20",
Q1597&lt;=30,"21-30",
Q1597&lt;=40,"31-40",
Q1597&lt;=50,"41-50",
Q1597&lt;=60,"51-60",
Q1597&lt;=70,"61-70"
)</f>
        <v>21-30</v>
      </c>
      <c r="S1597" t="str">
        <f t="shared" si="24"/>
        <v>No</v>
      </c>
    </row>
    <row r="1598" spans="1:19" ht="15.75" x14ac:dyDescent="0.25">
      <c r="A1598" s="36" t="s">
        <v>1638</v>
      </c>
      <c r="B1598" t="str">
        <f>VLOOKUP(A1598,'Customer Names'!A:E,COLUMN('Customer Names'!D1597),FALSE)</f>
        <v>Mr. Chatham</v>
      </c>
      <c r="C1598">
        <f>VLOOKUP($A1598,'Medical Examinations'!$A:$J,COLUMN('Medical Examinations'!B1597),FALSE)</f>
        <v>17.7</v>
      </c>
      <c r="D1598">
        <f>VLOOKUP($A1598,'Medical Examinations'!$A:$J,COLUMN('Medical Examinations'!C1597),FALSE)</f>
        <v>10.42</v>
      </c>
      <c r="E1598" t="str">
        <f>VLOOKUP($A1598,'Medical Examinations'!$A:$J,COLUMN('Medical Examinations'!D1597),FALSE)</f>
        <v>Yes</v>
      </c>
      <c r="F1598" t="str">
        <f>VLOOKUP($A1598,'Medical Examinations'!$A:$J,COLUMN('Medical Examinations'!E1597),FALSE)</f>
        <v>No</v>
      </c>
      <c r="G1598" t="str">
        <f>VLOOKUP($A1598,'Medical Examinations'!$A:$J,COLUMN('Medical Examinations'!F1597),FALSE)</f>
        <v>No</v>
      </c>
      <c r="H1598">
        <f>VLOOKUP($A1598,'Medical Examinations'!$A:$J,COLUMN('Medical Examinations'!G1597),FALSE)</f>
        <v>2</v>
      </c>
      <c r="I1598" t="str">
        <f>VLOOKUP($A1598,'Medical Examinations'!$A:$J,COLUMN('Medical Examinations'!H1597),FALSE)</f>
        <v>No</v>
      </c>
      <c r="J1598" t="str">
        <f>VLOOKUP($A1598,'Medical Examinations'!$A:$J,COLUMN('Medical Examinations'!I1597),FALSE)</f>
        <v>Underweight</v>
      </c>
      <c r="K1598" t="str">
        <f>VLOOKUP($A1598,'Medical Examinations'!$A:$J,COLUMN('Medical Examinations'!J1597),FALSE)</f>
        <v>Diabetes</v>
      </c>
      <c r="L1598" s="30">
        <f>VLOOKUP($A1598,'Hospitalisation Details'!$A:$K,COLUMN('Hospitalisation Details'!J1597),FALSE)</f>
        <v>25852</v>
      </c>
      <c r="M1598" s="23">
        <f>VLOOKUP($A1598,'Hospitalisation Details'!$A:$K,COLUMN('Hospitalisation Details'!F1597),FALSE)</f>
        <v>6255.38</v>
      </c>
      <c r="N1598" t="str">
        <f>VLOOKUP($A1598,'Hospitalisation Details'!$A:$K,COLUMN('Hospitalisation Details'!G1597),FALSE)</f>
        <v>Tier - 2</v>
      </c>
      <c r="O1598" t="str">
        <f>VLOOKUP($A1598,'Hospitalisation Details'!$A:$K,COLUMN('Hospitalisation Details'!H1597),FALSE)</f>
        <v>Tier - 2</v>
      </c>
      <c r="P1598" t="str">
        <f>VLOOKUP($A1598,'Hospitalisation Details'!$A:$K,COLUMN('Hospitalisation Details'!I1597),FALSE)</f>
        <v>R1013</v>
      </c>
      <c r="Q1598">
        <f>VLOOKUP($A1598,'Hospitalisation Details'!$A:$K,COLUMN('Hospitalisation Details'!K1597),FALSE)</f>
        <v>52</v>
      </c>
      <c r="R1598" t="str" cm="1">
        <f t="array" ref="R1598">_xlfn.IFS(
Q1598&lt;=10,"0-10",
Q1598&lt;=20,"11-20",
Q1598&lt;=30,"21-30",
Q1598&lt;=40,"31-40",
Q1598&lt;=50,"41-50",
Q1598&lt;=60,"51-60",
Q1598&lt;=70,"61-70"
)</f>
        <v>51-60</v>
      </c>
      <c r="S1598" t="str">
        <f t="shared" si="24"/>
        <v>Yes</v>
      </c>
    </row>
    <row r="1599" spans="1:19" ht="15.75" x14ac:dyDescent="0.25">
      <c r="A1599" s="36" t="s">
        <v>1639</v>
      </c>
      <c r="B1599" t="str">
        <f>VLOOKUP(A1599,'Customer Names'!A:E,COLUMN('Customer Names'!D1598),FALSE)</f>
        <v>Mr. Derek</v>
      </c>
      <c r="C1599">
        <f>VLOOKUP($A1599,'Medical Examinations'!$A:$J,COLUMN('Medical Examinations'!B1598),FALSE)</f>
        <v>17.2</v>
      </c>
      <c r="D1599">
        <f>VLOOKUP($A1599,'Medical Examinations'!$A:$J,COLUMN('Medical Examinations'!C1598),FALSE)</f>
        <v>6.45</v>
      </c>
      <c r="E1599" t="str">
        <f>VLOOKUP($A1599,'Medical Examinations'!$A:$J,COLUMN('Medical Examinations'!D1598),FALSE)</f>
        <v>No</v>
      </c>
      <c r="F1599" t="str">
        <f>VLOOKUP($A1599,'Medical Examinations'!$A:$J,COLUMN('Medical Examinations'!E1598),FALSE)</f>
        <v>No</v>
      </c>
      <c r="G1599" t="str">
        <f>VLOOKUP($A1599,'Medical Examinations'!$A:$J,COLUMN('Medical Examinations'!F1598),FALSE)</f>
        <v>No</v>
      </c>
      <c r="H1599">
        <f>VLOOKUP($A1599,'Medical Examinations'!$A:$J,COLUMN('Medical Examinations'!G1598),FALSE)</f>
        <v>2</v>
      </c>
      <c r="I1599" t="str">
        <f>VLOOKUP($A1599,'Medical Examinations'!$A:$J,COLUMN('Medical Examinations'!H1598),FALSE)</f>
        <v>No</v>
      </c>
      <c r="J1599" t="str">
        <f>VLOOKUP($A1599,'Medical Examinations'!$A:$J,COLUMN('Medical Examinations'!I1598),FALSE)</f>
        <v>Underweight</v>
      </c>
      <c r="K1599" t="str">
        <f>VLOOKUP($A1599,'Medical Examinations'!$A:$J,COLUMN('Medical Examinations'!J1598),FALSE)</f>
        <v>Prediabetes</v>
      </c>
      <c r="L1599" s="30">
        <f>VLOOKUP($A1599,'Hospitalisation Details'!$A:$K,COLUMN('Hospitalisation Details'!J1598),FALSE)</f>
        <v>26550</v>
      </c>
      <c r="M1599" s="23">
        <f>VLOOKUP($A1599,'Hospitalisation Details'!$A:$K,COLUMN('Hospitalisation Details'!F1598),FALSE)</f>
        <v>6254.13</v>
      </c>
      <c r="N1599" t="str">
        <f>VLOOKUP($A1599,'Hospitalisation Details'!$A:$K,COLUMN('Hospitalisation Details'!G1598),FALSE)</f>
        <v>Tier - 2</v>
      </c>
      <c r="O1599" t="str">
        <f>VLOOKUP($A1599,'Hospitalisation Details'!$A:$K,COLUMN('Hospitalisation Details'!H1598),FALSE)</f>
        <v>Tier - 2</v>
      </c>
      <c r="P1599" t="str">
        <f>VLOOKUP($A1599,'Hospitalisation Details'!$A:$K,COLUMN('Hospitalisation Details'!I1598),FALSE)</f>
        <v>R1012</v>
      </c>
      <c r="Q1599">
        <f>VLOOKUP($A1599,'Hospitalisation Details'!$A:$K,COLUMN('Hospitalisation Details'!K1598),FALSE)</f>
        <v>50</v>
      </c>
      <c r="R1599" t="str" cm="1">
        <f t="array" ref="R1599">_xlfn.IFS(
Q1599&lt;=10,"0-10",
Q1599&lt;=20,"11-20",
Q1599&lt;=30,"21-30",
Q1599&lt;=40,"31-40",
Q1599&lt;=50,"41-50",
Q1599&lt;=60,"51-60",
Q1599&lt;=70,"61-70"
)</f>
        <v>41-50</v>
      </c>
      <c r="S1599" t="str">
        <f t="shared" si="24"/>
        <v>Yes</v>
      </c>
    </row>
    <row r="1600" spans="1:19" ht="15.75" x14ac:dyDescent="0.25">
      <c r="A1600" s="36" t="s">
        <v>1640</v>
      </c>
      <c r="B1600" t="str">
        <f>VLOOKUP(A1600,'Customer Names'!A:E,COLUMN('Customer Names'!D1599),FALSE)</f>
        <v>Mr. Kalvin</v>
      </c>
      <c r="C1600">
        <f>VLOOKUP($A1600,'Medical Examinations'!$A:$J,COLUMN('Medical Examinations'!B1599),FALSE)</f>
        <v>19.21</v>
      </c>
      <c r="D1600">
        <f>VLOOKUP($A1600,'Medical Examinations'!$A:$J,COLUMN('Medical Examinations'!C1599),FALSE)</f>
        <v>5.52</v>
      </c>
      <c r="E1600" t="str">
        <f>VLOOKUP($A1600,'Medical Examinations'!$A:$J,COLUMN('Medical Examinations'!D1599),FALSE)</f>
        <v>No</v>
      </c>
      <c r="F1600" t="str">
        <f>VLOOKUP($A1600,'Medical Examinations'!$A:$J,COLUMN('Medical Examinations'!E1599),FALSE)</f>
        <v>No</v>
      </c>
      <c r="G1600" t="str">
        <f>VLOOKUP($A1600,'Medical Examinations'!$A:$J,COLUMN('Medical Examinations'!F1599),FALSE)</f>
        <v>No</v>
      </c>
      <c r="H1600">
        <f>VLOOKUP($A1600,'Medical Examinations'!$A:$J,COLUMN('Medical Examinations'!G1599),FALSE)</f>
        <v>2</v>
      </c>
      <c r="I1600" t="str">
        <f>VLOOKUP($A1600,'Medical Examinations'!$A:$J,COLUMN('Medical Examinations'!H1599),FALSE)</f>
        <v>No</v>
      </c>
      <c r="J1600" t="str">
        <f>VLOOKUP($A1600,'Medical Examinations'!$A:$J,COLUMN('Medical Examinations'!I1599),FALSE)</f>
        <v>Healthy Weight</v>
      </c>
      <c r="K1600" t="str">
        <f>VLOOKUP($A1600,'Medical Examinations'!$A:$J,COLUMN('Medical Examinations'!J1599),FALSE)</f>
        <v>Normal</v>
      </c>
      <c r="L1600" s="30">
        <f>VLOOKUP($A1600,'Hospitalisation Details'!$A:$K,COLUMN('Hospitalisation Details'!J1599),FALSE)</f>
        <v>26614</v>
      </c>
      <c r="M1600" s="23">
        <f>VLOOKUP($A1600,'Hospitalisation Details'!$A:$K,COLUMN('Hospitalisation Details'!F1599),FALSE)</f>
        <v>6253.85</v>
      </c>
      <c r="N1600" t="str">
        <f>VLOOKUP($A1600,'Hospitalisation Details'!$A:$K,COLUMN('Hospitalisation Details'!G1599),FALSE)</f>
        <v>Tier - 2</v>
      </c>
      <c r="O1600" t="str">
        <f>VLOOKUP($A1600,'Hospitalisation Details'!$A:$K,COLUMN('Hospitalisation Details'!H1599),FALSE)</f>
        <v>Tier - 2</v>
      </c>
      <c r="P1600" t="str">
        <f>VLOOKUP($A1600,'Hospitalisation Details'!$A:$K,COLUMN('Hospitalisation Details'!I1599),FALSE)</f>
        <v>R1013</v>
      </c>
      <c r="Q1600">
        <f>VLOOKUP($A1600,'Hospitalisation Details'!$A:$K,COLUMN('Hospitalisation Details'!K1599),FALSE)</f>
        <v>50</v>
      </c>
      <c r="R1600" t="str" cm="1">
        <f t="array" ref="R1600">_xlfn.IFS(
Q1600&lt;=10,"0-10",
Q1600&lt;=20,"11-20",
Q1600&lt;=30,"21-30",
Q1600&lt;=40,"31-40",
Q1600&lt;=50,"41-50",
Q1600&lt;=60,"51-60",
Q1600&lt;=70,"61-70"
)</f>
        <v>41-50</v>
      </c>
      <c r="S1600" t="str">
        <f t="shared" si="24"/>
        <v>No</v>
      </c>
    </row>
    <row r="1601" spans="1:19" ht="15.75" x14ac:dyDescent="0.25">
      <c r="A1601" s="36" t="s">
        <v>1641</v>
      </c>
      <c r="B1601" t="str">
        <f>VLOOKUP(A1601,'Customer Names'!A:E,COLUMN('Customer Names'!D1600),FALSE)</f>
        <v>Mr. Dave</v>
      </c>
      <c r="C1601">
        <f>VLOOKUP($A1601,'Medical Examinations'!$A:$J,COLUMN('Medical Examinations'!B1600),FALSE)</f>
        <v>23.2</v>
      </c>
      <c r="D1601">
        <f>VLOOKUP($A1601,'Medical Examinations'!$A:$J,COLUMN('Medical Examinations'!C1600),FALSE)</f>
        <v>4.41</v>
      </c>
      <c r="E1601" t="str">
        <f>VLOOKUP($A1601,'Medical Examinations'!$A:$J,COLUMN('Medical Examinations'!D1600),FALSE)</f>
        <v>No</v>
      </c>
      <c r="F1601" t="str">
        <f>VLOOKUP($A1601,'Medical Examinations'!$A:$J,COLUMN('Medical Examinations'!E1600),FALSE)</f>
        <v>No</v>
      </c>
      <c r="G1601" t="str">
        <f>VLOOKUP($A1601,'Medical Examinations'!$A:$J,COLUMN('Medical Examinations'!F1600),FALSE)</f>
        <v>Yes</v>
      </c>
      <c r="H1601">
        <f>VLOOKUP($A1601,'Medical Examinations'!$A:$J,COLUMN('Medical Examinations'!G1600),FALSE)</f>
        <v>1</v>
      </c>
      <c r="I1601" t="str">
        <f>VLOOKUP($A1601,'Medical Examinations'!$A:$J,COLUMN('Medical Examinations'!H1600),FALSE)</f>
        <v>No</v>
      </c>
      <c r="J1601" t="str">
        <f>VLOOKUP($A1601,'Medical Examinations'!$A:$J,COLUMN('Medical Examinations'!I1600),FALSE)</f>
        <v>Healthy Weight</v>
      </c>
      <c r="K1601" t="str">
        <f>VLOOKUP($A1601,'Medical Examinations'!$A:$J,COLUMN('Medical Examinations'!J1600),FALSE)</f>
        <v>Normal</v>
      </c>
      <c r="L1601" s="30">
        <f>VLOOKUP($A1601,'Hospitalisation Details'!$A:$K,COLUMN('Hospitalisation Details'!J1600),FALSE)</f>
        <v>29138</v>
      </c>
      <c r="M1601" s="23">
        <f>VLOOKUP($A1601,'Hospitalisation Details'!$A:$K,COLUMN('Hospitalisation Details'!F1600),FALSE)</f>
        <v>6250.44</v>
      </c>
      <c r="N1601" t="str">
        <f>VLOOKUP($A1601,'Hospitalisation Details'!$A:$K,COLUMN('Hospitalisation Details'!G1600),FALSE)</f>
        <v>Tier - 2</v>
      </c>
      <c r="O1601" t="str">
        <f>VLOOKUP($A1601,'Hospitalisation Details'!$A:$K,COLUMN('Hospitalisation Details'!H1600),FALSE)</f>
        <v>Tier - 1</v>
      </c>
      <c r="P1601" t="str">
        <f>VLOOKUP($A1601,'Hospitalisation Details'!$A:$K,COLUMN('Hospitalisation Details'!I1600),FALSE)</f>
        <v>R1011</v>
      </c>
      <c r="Q1601">
        <f>VLOOKUP($A1601,'Hospitalisation Details'!$A:$K,COLUMN('Hospitalisation Details'!K1600),FALSE)</f>
        <v>43</v>
      </c>
      <c r="R1601" t="str" cm="1">
        <f t="array" ref="R1601">_xlfn.IFS(
Q1601&lt;=10,"0-10",
Q1601&lt;=20,"11-20",
Q1601&lt;=30,"21-30",
Q1601&lt;=40,"31-40",
Q1601&lt;=50,"41-50",
Q1601&lt;=60,"51-60",
Q1601&lt;=70,"61-70"
)</f>
        <v>41-50</v>
      </c>
      <c r="S1601" t="str">
        <f t="shared" si="24"/>
        <v>No</v>
      </c>
    </row>
    <row r="1602" spans="1:19" ht="15.75" x14ac:dyDescent="0.25">
      <c r="A1602" s="36" t="s">
        <v>1642</v>
      </c>
      <c r="B1602" t="str">
        <f>VLOOKUP(A1602,'Customer Names'!A:E,COLUMN('Customer Names'!D1601),FALSE)</f>
        <v>Ms. Barbara</v>
      </c>
      <c r="C1602">
        <f>VLOOKUP($A1602,'Medical Examinations'!$A:$J,COLUMN('Medical Examinations'!B1601),FALSE)</f>
        <v>32.5</v>
      </c>
      <c r="D1602">
        <f>VLOOKUP($A1602,'Medical Examinations'!$A:$J,COLUMN('Medical Examinations'!C1601),FALSE)</f>
        <v>4.6900000000000004</v>
      </c>
      <c r="E1602" t="str">
        <f>VLOOKUP($A1602,'Medical Examinations'!$A:$J,COLUMN('Medical Examinations'!D1601),FALSE)</f>
        <v>Yes</v>
      </c>
      <c r="F1602" t="str">
        <f>VLOOKUP($A1602,'Medical Examinations'!$A:$J,COLUMN('Medical Examinations'!E1601),FALSE)</f>
        <v>No</v>
      </c>
      <c r="G1602" t="str">
        <f>VLOOKUP($A1602,'Medical Examinations'!$A:$J,COLUMN('Medical Examinations'!F1601),FALSE)</f>
        <v>Yes</v>
      </c>
      <c r="H1602">
        <f>VLOOKUP($A1602,'Medical Examinations'!$A:$J,COLUMN('Medical Examinations'!G1601),FALSE)</f>
        <v>1</v>
      </c>
      <c r="I1602" t="str">
        <f>VLOOKUP($A1602,'Medical Examinations'!$A:$J,COLUMN('Medical Examinations'!H1601),FALSE)</f>
        <v>No</v>
      </c>
      <c r="J1602" t="str">
        <f>VLOOKUP($A1602,'Medical Examinations'!$A:$J,COLUMN('Medical Examinations'!I1601),FALSE)</f>
        <v>Obesity</v>
      </c>
      <c r="K1602" t="str">
        <f>VLOOKUP($A1602,'Medical Examinations'!$A:$J,COLUMN('Medical Examinations'!J1601),FALSE)</f>
        <v>Normal</v>
      </c>
      <c r="L1602" s="30">
        <f>VLOOKUP($A1602,'Hospitalisation Details'!$A:$K,COLUMN('Hospitalisation Details'!J1601),FALSE)</f>
        <v>30539</v>
      </c>
      <c r="M1602" s="23">
        <f>VLOOKUP($A1602,'Hospitalisation Details'!$A:$K,COLUMN('Hospitalisation Details'!F1601),FALSE)</f>
        <v>6238.3</v>
      </c>
      <c r="N1602" t="str">
        <f>VLOOKUP($A1602,'Hospitalisation Details'!$A:$K,COLUMN('Hospitalisation Details'!G1601),FALSE)</f>
        <v>Tier - 2</v>
      </c>
      <c r="O1602" t="str">
        <f>VLOOKUP($A1602,'Hospitalisation Details'!$A:$K,COLUMN('Hospitalisation Details'!H1601),FALSE)</f>
        <v>Tier - 1</v>
      </c>
      <c r="P1602" t="str">
        <f>VLOOKUP($A1602,'Hospitalisation Details'!$A:$K,COLUMN('Hospitalisation Details'!I1601),FALSE)</f>
        <v>R1011</v>
      </c>
      <c r="Q1602">
        <f>VLOOKUP($A1602,'Hospitalisation Details'!$A:$K,COLUMN('Hospitalisation Details'!K1601),FALSE)</f>
        <v>39</v>
      </c>
      <c r="R1602" t="str" cm="1">
        <f t="array" ref="R1602">_xlfn.IFS(
Q1602&lt;=10,"0-10",
Q1602&lt;=20,"11-20",
Q1602&lt;=30,"21-30",
Q1602&lt;=40,"31-40",
Q1602&lt;=50,"41-50",
Q1602&lt;=60,"51-60",
Q1602&lt;=70,"61-70"
)</f>
        <v>31-40</v>
      </c>
      <c r="S1602" t="str">
        <f t="shared" ref="S1602:S1665" si="25">IF(OR(K1602="Diabetes",K1602="Prediabetes"),"Yes","No")</f>
        <v>No</v>
      </c>
    </row>
    <row r="1603" spans="1:19" ht="15.75" x14ac:dyDescent="0.25">
      <c r="A1603" s="36" t="s">
        <v>1643</v>
      </c>
      <c r="B1603" t="str">
        <f>VLOOKUP(A1603,'Customer Names'!A:E,COLUMN('Customer Names'!D1602),FALSE)</f>
        <v>Mr. Skylar</v>
      </c>
      <c r="C1603">
        <f>VLOOKUP($A1603,'Medical Examinations'!$A:$J,COLUMN('Medical Examinations'!B1602),FALSE)</f>
        <v>20.9</v>
      </c>
      <c r="D1603">
        <f>VLOOKUP($A1603,'Medical Examinations'!$A:$J,COLUMN('Medical Examinations'!C1602),FALSE)</f>
        <v>6.94</v>
      </c>
      <c r="E1603" t="str">
        <f>VLOOKUP($A1603,'Medical Examinations'!$A:$J,COLUMN('Medical Examinations'!D1602),FALSE)</f>
        <v>No</v>
      </c>
      <c r="F1603" t="str">
        <f>VLOOKUP($A1603,'Medical Examinations'!$A:$J,COLUMN('Medical Examinations'!E1602),FALSE)</f>
        <v>No</v>
      </c>
      <c r="G1603" t="str">
        <f>VLOOKUP($A1603,'Medical Examinations'!$A:$J,COLUMN('Medical Examinations'!F1602),FALSE)</f>
        <v>No</v>
      </c>
      <c r="H1603">
        <f>VLOOKUP($A1603,'Medical Examinations'!$A:$J,COLUMN('Medical Examinations'!G1602),FALSE)</f>
        <v>0</v>
      </c>
      <c r="I1603" t="str">
        <f>VLOOKUP($A1603,'Medical Examinations'!$A:$J,COLUMN('Medical Examinations'!H1602),FALSE)</f>
        <v>No</v>
      </c>
      <c r="J1603" t="str">
        <f>VLOOKUP($A1603,'Medical Examinations'!$A:$J,COLUMN('Medical Examinations'!I1602),FALSE)</f>
        <v>Healthy Weight</v>
      </c>
      <c r="K1603" t="str">
        <f>VLOOKUP($A1603,'Medical Examinations'!$A:$J,COLUMN('Medical Examinations'!J1602),FALSE)</f>
        <v>Diabetes</v>
      </c>
      <c r="L1603" s="30">
        <f>VLOOKUP($A1603,'Hospitalisation Details'!$A:$K,COLUMN('Hospitalisation Details'!J1602),FALSE)</f>
        <v>28752</v>
      </c>
      <c r="M1603" s="23">
        <f>VLOOKUP($A1603,'Hospitalisation Details'!$A:$K,COLUMN('Hospitalisation Details'!F1602),FALSE)</f>
        <v>6236.95</v>
      </c>
      <c r="N1603" t="str">
        <f>VLOOKUP($A1603,'Hospitalisation Details'!$A:$K,COLUMN('Hospitalisation Details'!G1602),FALSE)</f>
        <v>Tier - 2</v>
      </c>
      <c r="O1603" t="str">
        <f>VLOOKUP($A1603,'Hospitalisation Details'!$A:$K,COLUMN('Hospitalisation Details'!H1602),FALSE)</f>
        <v>Tier - 2</v>
      </c>
      <c r="P1603" t="str">
        <f>VLOOKUP($A1603,'Hospitalisation Details'!$A:$K,COLUMN('Hospitalisation Details'!I1602),FALSE)</f>
        <v>R1013</v>
      </c>
      <c r="Q1603">
        <f>VLOOKUP($A1603,'Hospitalisation Details'!$A:$K,COLUMN('Hospitalisation Details'!K1602),FALSE)</f>
        <v>44</v>
      </c>
      <c r="R1603" t="str" cm="1">
        <f t="array" ref="R1603">_xlfn.IFS(
Q1603&lt;=10,"0-10",
Q1603&lt;=20,"11-20",
Q1603&lt;=30,"21-30",
Q1603&lt;=40,"31-40",
Q1603&lt;=50,"41-50",
Q1603&lt;=60,"51-60",
Q1603&lt;=70,"61-70"
)</f>
        <v>41-50</v>
      </c>
      <c r="S1603" t="str">
        <f t="shared" si="25"/>
        <v>Yes</v>
      </c>
    </row>
    <row r="1604" spans="1:19" ht="15.75" x14ac:dyDescent="0.25">
      <c r="A1604" s="36" t="s">
        <v>1644</v>
      </c>
      <c r="B1604" t="str">
        <f>VLOOKUP(A1604,'Customer Names'!A:E,COLUMN('Customer Names'!D1603),FALSE)</f>
        <v>Mr. Nick</v>
      </c>
      <c r="C1604">
        <f>VLOOKUP($A1604,'Medical Examinations'!$A:$J,COLUMN('Medical Examinations'!B1603),FALSE)</f>
        <v>19.11</v>
      </c>
      <c r="D1604">
        <f>VLOOKUP($A1604,'Medical Examinations'!$A:$J,COLUMN('Medical Examinations'!C1603),FALSE)</f>
        <v>4.3499999999999996</v>
      </c>
      <c r="E1604" t="str">
        <f>VLOOKUP($A1604,'Medical Examinations'!$A:$J,COLUMN('Medical Examinations'!D1603),FALSE)</f>
        <v>No</v>
      </c>
      <c r="F1604" t="str">
        <f>VLOOKUP($A1604,'Medical Examinations'!$A:$J,COLUMN('Medical Examinations'!E1603),FALSE)</f>
        <v>No</v>
      </c>
      <c r="G1604" t="str">
        <f>VLOOKUP($A1604,'Medical Examinations'!$A:$J,COLUMN('Medical Examinations'!F1603),FALSE)</f>
        <v>No</v>
      </c>
      <c r="H1604">
        <f>VLOOKUP($A1604,'Medical Examinations'!$A:$J,COLUMN('Medical Examinations'!G1603),FALSE)</f>
        <v>2</v>
      </c>
      <c r="I1604" t="str">
        <f>VLOOKUP($A1604,'Medical Examinations'!$A:$J,COLUMN('Medical Examinations'!H1603),FALSE)</f>
        <v>No</v>
      </c>
      <c r="J1604" t="str">
        <f>VLOOKUP($A1604,'Medical Examinations'!$A:$J,COLUMN('Medical Examinations'!I1603),FALSE)</f>
        <v>Healthy Weight</v>
      </c>
      <c r="K1604" t="str">
        <f>VLOOKUP($A1604,'Medical Examinations'!$A:$J,COLUMN('Medical Examinations'!J1603),FALSE)</f>
        <v>Normal</v>
      </c>
      <c r="L1604" s="30">
        <f>VLOOKUP($A1604,'Hospitalisation Details'!$A:$K,COLUMN('Hospitalisation Details'!J1603),FALSE)</f>
        <v>26479</v>
      </c>
      <c r="M1604" s="23">
        <f>VLOOKUP($A1604,'Hospitalisation Details'!$A:$K,COLUMN('Hospitalisation Details'!F1603),FALSE)</f>
        <v>6219.93</v>
      </c>
      <c r="N1604" t="str">
        <f>VLOOKUP($A1604,'Hospitalisation Details'!$A:$K,COLUMN('Hospitalisation Details'!G1603),FALSE)</f>
        <v>Tier - 2</v>
      </c>
      <c r="O1604" t="str">
        <f>VLOOKUP($A1604,'Hospitalisation Details'!$A:$K,COLUMN('Hospitalisation Details'!H1603),FALSE)</f>
        <v>Tier - 2</v>
      </c>
      <c r="P1604" t="str">
        <f>VLOOKUP($A1604,'Hospitalisation Details'!$A:$K,COLUMN('Hospitalisation Details'!I1603),FALSE)</f>
        <v>R1013</v>
      </c>
      <c r="Q1604">
        <f>VLOOKUP($A1604,'Hospitalisation Details'!$A:$K,COLUMN('Hospitalisation Details'!K1603),FALSE)</f>
        <v>50</v>
      </c>
      <c r="R1604" t="str" cm="1">
        <f t="array" ref="R1604">_xlfn.IFS(
Q1604&lt;=10,"0-10",
Q1604&lt;=20,"11-20",
Q1604&lt;=30,"21-30",
Q1604&lt;=40,"31-40",
Q1604&lt;=50,"41-50",
Q1604&lt;=60,"51-60",
Q1604&lt;=70,"61-70"
)</f>
        <v>41-50</v>
      </c>
      <c r="S1604" t="str">
        <f t="shared" si="25"/>
        <v>No</v>
      </c>
    </row>
    <row r="1605" spans="1:19" ht="15.75" x14ac:dyDescent="0.25">
      <c r="A1605" s="36" t="s">
        <v>1645</v>
      </c>
      <c r="B1605" t="str">
        <f>VLOOKUP(A1605,'Customer Names'!A:E,COLUMN('Customer Names'!D1604),FALSE)</f>
        <v>Mr. Sunny</v>
      </c>
      <c r="C1605">
        <f>VLOOKUP($A1605,'Medical Examinations'!$A:$J,COLUMN('Medical Examinations'!B1604),FALSE)</f>
        <v>31.17</v>
      </c>
      <c r="D1605">
        <f>VLOOKUP($A1605,'Medical Examinations'!$A:$J,COLUMN('Medical Examinations'!C1604),FALSE)</f>
        <v>5.28</v>
      </c>
      <c r="E1605" t="str">
        <f>VLOOKUP($A1605,'Medical Examinations'!$A:$J,COLUMN('Medical Examinations'!D1604),FALSE)</f>
        <v>No</v>
      </c>
      <c r="F1605" t="str">
        <f>VLOOKUP($A1605,'Medical Examinations'!$A:$J,COLUMN('Medical Examinations'!E1604),FALSE)</f>
        <v>No</v>
      </c>
      <c r="G1605" t="str">
        <f>VLOOKUP($A1605,'Medical Examinations'!$A:$J,COLUMN('Medical Examinations'!F1604),FALSE)</f>
        <v>No</v>
      </c>
      <c r="H1605">
        <f>VLOOKUP($A1605,'Medical Examinations'!$A:$J,COLUMN('Medical Examinations'!G1604),FALSE)</f>
        <v>1</v>
      </c>
      <c r="I1605" t="str">
        <f>VLOOKUP($A1605,'Medical Examinations'!$A:$J,COLUMN('Medical Examinations'!H1604),FALSE)</f>
        <v>No</v>
      </c>
      <c r="J1605" t="str">
        <f>VLOOKUP($A1605,'Medical Examinations'!$A:$J,COLUMN('Medical Examinations'!I1604),FALSE)</f>
        <v>Obesity</v>
      </c>
      <c r="K1605" t="str">
        <f>VLOOKUP($A1605,'Medical Examinations'!$A:$J,COLUMN('Medical Examinations'!J1604),FALSE)</f>
        <v>Normal</v>
      </c>
      <c r="L1605" s="30">
        <f>VLOOKUP($A1605,'Hospitalisation Details'!$A:$K,COLUMN('Hospitalisation Details'!J1604),FALSE)</f>
        <v>33828</v>
      </c>
      <c r="M1605" s="23">
        <f>VLOOKUP($A1605,'Hospitalisation Details'!$A:$K,COLUMN('Hospitalisation Details'!F1604),FALSE)</f>
        <v>6208.5</v>
      </c>
      <c r="N1605" t="str">
        <f>VLOOKUP($A1605,'Hospitalisation Details'!$A:$K,COLUMN('Hospitalisation Details'!G1604),FALSE)</f>
        <v>Tier - 2</v>
      </c>
      <c r="O1605" t="str">
        <f>VLOOKUP($A1605,'Hospitalisation Details'!$A:$K,COLUMN('Hospitalisation Details'!H1604),FALSE)</f>
        <v>Tier - 1</v>
      </c>
      <c r="P1605" t="str">
        <f>VLOOKUP($A1605,'Hospitalisation Details'!$A:$K,COLUMN('Hospitalisation Details'!I1604),FALSE)</f>
        <v>R1021</v>
      </c>
      <c r="Q1605">
        <f>VLOOKUP($A1605,'Hospitalisation Details'!$A:$K,COLUMN('Hospitalisation Details'!K1604),FALSE)</f>
        <v>30</v>
      </c>
      <c r="R1605" t="str" cm="1">
        <f t="array" ref="R1605">_xlfn.IFS(
Q1605&lt;=10,"0-10",
Q1605&lt;=20,"11-20",
Q1605&lt;=30,"21-30",
Q1605&lt;=40,"31-40",
Q1605&lt;=50,"41-50",
Q1605&lt;=60,"51-60",
Q1605&lt;=70,"61-70"
)</f>
        <v>21-30</v>
      </c>
      <c r="S1605" t="str">
        <f t="shared" si="25"/>
        <v>No</v>
      </c>
    </row>
    <row r="1606" spans="1:19" ht="15.75" x14ac:dyDescent="0.25">
      <c r="A1606" s="36" t="s">
        <v>1646</v>
      </c>
      <c r="B1606" t="str">
        <f>VLOOKUP(A1606,'Customer Names'!A:E,COLUMN('Customer Names'!D1605),FALSE)</f>
        <v>Mrs. Anne-Marie</v>
      </c>
      <c r="C1606">
        <f>VLOOKUP($A1606,'Medical Examinations'!$A:$J,COLUMN('Medical Examinations'!B1605),FALSE)</f>
        <v>36.08</v>
      </c>
      <c r="D1606">
        <f>VLOOKUP($A1606,'Medical Examinations'!$A:$J,COLUMN('Medical Examinations'!C1605),FALSE)</f>
        <v>4.29</v>
      </c>
      <c r="E1606" t="str">
        <f>VLOOKUP($A1606,'Medical Examinations'!$A:$J,COLUMN('Medical Examinations'!D1605),FALSE)</f>
        <v>No</v>
      </c>
      <c r="F1606" t="str">
        <f>VLOOKUP($A1606,'Medical Examinations'!$A:$J,COLUMN('Medical Examinations'!E1605),FALSE)</f>
        <v>No</v>
      </c>
      <c r="G1606" t="str">
        <f>VLOOKUP($A1606,'Medical Examinations'!$A:$J,COLUMN('Medical Examinations'!F1605),FALSE)</f>
        <v>No</v>
      </c>
      <c r="H1606">
        <f>VLOOKUP($A1606,'Medical Examinations'!$A:$J,COLUMN('Medical Examinations'!G1605),FALSE)</f>
        <v>0</v>
      </c>
      <c r="I1606" t="str">
        <f>VLOOKUP($A1606,'Medical Examinations'!$A:$J,COLUMN('Medical Examinations'!H1605),FALSE)</f>
        <v>No</v>
      </c>
      <c r="J1606" t="str">
        <f>VLOOKUP($A1606,'Medical Examinations'!$A:$J,COLUMN('Medical Examinations'!I1605),FALSE)</f>
        <v>Obesity</v>
      </c>
      <c r="K1606" t="str">
        <f>VLOOKUP($A1606,'Medical Examinations'!$A:$J,COLUMN('Medical Examinations'!J1605),FALSE)</f>
        <v>Normal</v>
      </c>
      <c r="L1606" s="30">
        <f>VLOOKUP($A1606,'Hospitalisation Details'!$A:$K,COLUMN('Hospitalisation Details'!J1605),FALSE)</f>
        <v>36413</v>
      </c>
      <c r="M1606" s="23">
        <f>VLOOKUP($A1606,'Hospitalisation Details'!$A:$K,COLUMN('Hospitalisation Details'!F1605),FALSE)</f>
        <v>6207.26</v>
      </c>
      <c r="N1606" t="str">
        <f>VLOOKUP($A1606,'Hospitalisation Details'!$A:$K,COLUMN('Hospitalisation Details'!G1605),FALSE)</f>
        <v>Tier - 2</v>
      </c>
      <c r="O1606" t="str">
        <f>VLOOKUP($A1606,'Hospitalisation Details'!$A:$K,COLUMN('Hospitalisation Details'!H1605),FALSE)</f>
        <v>Tier - 2</v>
      </c>
      <c r="P1606" t="str">
        <f>VLOOKUP($A1606,'Hospitalisation Details'!$A:$K,COLUMN('Hospitalisation Details'!I1605),FALSE)</f>
        <v>R1026</v>
      </c>
      <c r="Q1606">
        <f>VLOOKUP($A1606,'Hospitalisation Details'!$A:$K,COLUMN('Hospitalisation Details'!K1605),FALSE)</f>
        <v>23</v>
      </c>
      <c r="R1606" t="str" cm="1">
        <f t="array" ref="R1606">_xlfn.IFS(
Q1606&lt;=10,"0-10",
Q1606&lt;=20,"11-20",
Q1606&lt;=30,"21-30",
Q1606&lt;=40,"31-40",
Q1606&lt;=50,"41-50",
Q1606&lt;=60,"51-60",
Q1606&lt;=70,"61-70"
)</f>
        <v>21-30</v>
      </c>
      <c r="S1606" t="str">
        <f t="shared" si="25"/>
        <v>No</v>
      </c>
    </row>
    <row r="1607" spans="1:19" ht="15.75" x14ac:dyDescent="0.25">
      <c r="A1607" s="36" t="s">
        <v>1647</v>
      </c>
      <c r="B1607" t="str">
        <f>VLOOKUP(A1607,'Customer Names'!A:E,COLUMN('Customer Names'!D1606),FALSE)</f>
        <v>Mr. Nicholas</v>
      </c>
      <c r="C1607">
        <f>VLOOKUP($A1607,'Medical Examinations'!$A:$J,COLUMN('Medical Examinations'!B1606),FALSE)</f>
        <v>28.024999999999999</v>
      </c>
      <c r="D1607">
        <f>VLOOKUP($A1607,'Medical Examinations'!$A:$J,COLUMN('Medical Examinations'!C1606),FALSE)</f>
        <v>5.69</v>
      </c>
      <c r="E1607" t="str">
        <f>VLOOKUP($A1607,'Medical Examinations'!$A:$J,COLUMN('Medical Examinations'!D1606),FALSE)</f>
        <v>Yes</v>
      </c>
      <c r="F1607" t="str">
        <f>VLOOKUP($A1607,'Medical Examinations'!$A:$J,COLUMN('Medical Examinations'!E1606),FALSE)</f>
        <v>No</v>
      </c>
      <c r="G1607" t="str">
        <f>VLOOKUP($A1607,'Medical Examinations'!$A:$J,COLUMN('Medical Examinations'!F1606),FALSE)</f>
        <v>No</v>
      </c>
      <c r="H1607">
        <f>VLOOKUP($A1607,'Medical Examinations'!$A:$J,COLUMN('Medical Examinations'!G1606),FALSE)</f>
        <v>0</v>
      </c>
      <c r="I1607" t="str">
        <f>VLOOKUP($A1607,'Medical Examinations'!$A:$J,COLUMN('Medical Examinations'!H1606),FALSE)</f>
        <v>No</v>
      </c>
      <c r="J1607" t="str">
        <f>VLOOKUP($A1607,'Medical Examinations'!$A:$J,COLUMN('Medical Examinations'!I1606),FALSE)</f>
        <v>Overweight</v>
      </c>
      <c r="K1607" t="str">
        <f>VLOOKUP($A1607,'Medical Examinations'!$A:$J,COLUMN('Medical Examinations'!J1606),FALSE)</f>
        <v>Normal</v>
      </c>
      <c r="L1607" s="30">
        <f>VLOOKUP($A1607,'Hospitalisation Details'!$A:$K,COLUMN('Hospitalisation Details'!J1606),FALSE)</f>
        <v>31312</v>
      </c>
      <c r="M1607" s="23">
        <f>VLOOKUP($A1607,'Hospitalisation Details'!$A:$K,COLUMN('Hospitalisation Details'!F1606),FALSE)</f>
        <v>6203.9</v>
      </c>
      <c r="N1607" t="str">
        <f>VLOOKUP($A1607,'Hospitalisation Details'!$A:$K,COLUMN('Hospitalisation Details'!G1606),FALSE)</f>
        <v>Tier - 2</v>
      </c>
      <c r="O1607" t="str">
        <f>VLOOKUP($A1607,'Hospitalisation Details'!$A:$K,COLUMN('Hospitalisation Details'!H1606),FALSE)</f>
        <v>Tier - 2</v>
      </c>
      <c r="P1607" t="str">
        <f>VLOOKUP($A1607,'Hospitalisation Details'!$A:$K,COLUMN('Hospitalisation Details'!I1606),FALSE)</f>
        <v>R1012</v>
      </c>
      <c r="Q1607">
        <f>VLOOKUP($A1607,'Hospitalisation Details'!$A:$K,COLUMN('Hospitalisation Details'!K1606),FALSE)</f>
        <v>37</v>
      </c>
      <c r="R1607" t="str" cm="1">
        <f t="array" ref="R1607">_xlfn.IFS(
Q1607&lt;=10,"0-10",
Q1607&lt;=20,"11-20",
Q1607&lt;=30,"21-30",
Q1607&lt;=40,"31-40",
Q1607&lt;=50,"41-50",
Q1607&lt;=60,"51-60",
Q1607&lt;=70,"61-70"
)</f>
        <v>31-40</v>
      </c>
      <c r="S1607" t="str">
        <f t="shared" si="25"/>
        <v>No</v>
      </c>
    </row>
    <row r="1608" spans="1:19" ht="15.75" x14ac:dyDescent="0.25">
      <c r="A1608" s="36" t="s">
        <v>1648</v>
      </c>
      <c r="B1608" t="str">
        <f>VLOOKUP(A1608,'Customer Names'!A:E,COLUMN('Customer Names'!D1607),FALSE)</f>
        <v>Mr. Scott</v>
      </c>
      <c r="C1608">
        <f>VLOOKUP($A1608,'Medical Examinations'!$A:$J,COLUMN('Medical Examinations'!B1607),FALSE)</f>
        <v>24.32</v>
      </c>
      <c r="D1608">
        <f>VLOOKUP($A1608,'Medical Examinations'!$A:$J,COLUMN('Medical Examinations'!C1607),FALSE)</f>
        <v>5.56</v>
      </c>
      <c r="E1608" t="str">
        <f>VLOOKUP($A1608,'Medical Examinations'!$A:$J,COLUMN('Medical Examinations'!D1607),FALSE)</f>
        <v>Yes</v>
      </c>
      <c r="F1608" t="str">
        <f>VLOOKUP($A1608,'Medical Examinations'!$A:$J,COLUMN('Medical Examinations'!E1607),FALSE)</f>
        <v>No</v>
      </c>
      <c r="G1608" t="str">
        <f>VLOOKUP($A1608,'Medical Examinations'!$A:$J,COLUMN('Medical Examinations'!F1607),FALSE)</f>
        <v>No</v>
      </c>
      <c r="H1608">
        <f>VLOOKUP($A1608,'Medical Examinations'!$A:$J,COLUMN('Medical Examinations'!G1607),FALSE)</f>
        <v>0</v>
      </c>
      <c r="I1608" t="str">
        <f>VLOOKUP($A1608,'Medical Examinations'!$A:$J,COLUMN('Medical Examinations'!H1607),FALSE)</f>
        <v>No</v>
      </c>
      <c r="J1608" t="str">
        <f>VLOOKUP($A1608,'Medical Examinations'!$A:$J,COLUMN('Medical Examinations'!I1607),FALSE)</f>
        <v>Healthy Weight</v>
      </c>
      <c r="K1608" t="str">
        <f>VLOOKUP($A1608,'Medical Examinations'!$A:$J,COLUMN('Medical Examinations'!J1607),FALSE)</f>
        <v>Normal</v>
      </c>
      <c r="L1608" s="30">
        <f>VLOOKUP($A1608,'Hospitalisation Details'!$A:$K,COLUMN('Hospitalisation Details'!J1607),FALSE)</f>
        <v>31250</v>
      </c>
      <c r="M1608" s="23">
        <f>VLOOKUP($A1608,'Hospitalisation Details'!$A:$K,COLUMN('Hospitalisation Details'!F1607),FALSE)</f>
        <v>6198.75</v>
      </c>
      <c r="N1608" t="str">
        <f>VLOOKUP($A1608,'Hospitalisation Details'!$A:$K,COLUMN('Hospitalisation Details'!G1607),FALSE)</f>
        <v>Tier - 2</v>
      </c>
      <c r="O1608" t="str">
        <f>VLOOKUP($A1608,'Hospitalisation Details'!$A:$K,COLUMN('Hospitalisation Details'!H1607),FALSE)</f>
        <v>Tier - 1</v>
      </c>
      <c r="P1608" t="str">
        <f>VLOOKUP($A1608,'Hospitalisation Details'!$A:$K,COLUMN('Hospitalisation Details'!I1607),FALSE)</f>
        <v>R1012</v>
      </c>
      <c r="Q1608">
        <f>VLOOKUP($A1608,'Hospitalisation Details'!$A:$K,COLUMN('Hospitalisation Details'!K1607),FALSE)</f>
        <v>37</v>
      </c>
      <c r="R1608" t="str" cm="1">
        <f t="array" ref="R1608">_xlfn.IFS(
Q1608&lt;=10,"0-10",
Q1608&lt;=20,"11-20",
Q1608&lt;=30,"21-30",
Q1608&lt;=40,"31-40",
Q1608&lt;=50,"41-50",
Q1608&lt;=60,"51-60",
Q1608&lt;=70,"61-70"
)</f>
        <v>31-40</v>
      </c>
      <c r="S1608" t="str">
        <f t="shared" si="25"/>
        <v>No</v>
      </c>
    </row>
    <row r="1609" spans="1:19" ht="15.75" x14ac:dyDescent="0.25">
      <c r="A1609" s="36" t="s">
        <v>1649</v>
      </c>
      <c r="B1609" t="str">
        <f>VLOOKUP(A1609,'Customer Names'!A:E,COLUMN('Customer Names'!D1608),FALSE)</f>
        <v>Ms. Marisa</v>
      </c>
      <c r="C1609">
        <f>VLOOKUP($A1609,'Medical Examinations'!$A:$J,COLUMN('Medical Examinations'!B1608),FALSE)</f>
        <v>38</v>
      </c>
      <c r="D1609">
        <f>VLOOKUP($A1609,'Medical Examinations'!$A:$J,COLUMN('Medical Examinations'!C1608),FALSE)</f>
        <v>5.41</v>
      </c>
      <c r="E1609" t="str">
        <f>VLOOKUP($A1609,'Medical Examinations'!$A:$J,COLUMN('Medical Examinations'!D1608),FALSE)</f>
        <v>Yes</v>
      </c>
      <c r="F1609" t="str">
        <f>VLOOKUP($A1609,'Medical Examinations'!$A:$J,COLUMN('Medical Examinations'!E1608),FALSE)</f>
        <v>No</v>
      </c>
      <c r="G1609" t="str">
        <f>VLOOKUP($A1609,'Medical Examinations'!$A:$J,COLUMN('Medical Examinations'!F1608),FALSE)</f>
        <v>No</v>
      </c>
      <c r="H1609">
        <f>VLOOKUP($A1609,'Medical Examinations'!$A:$J,COLUMN('Medical Examinations'!G1608),FALSE)</f>
        <v>1</v>
      </c>
      <c r="I1609" t="str">
        <f>VLOOKUP($A1609,'Medical Examinations'!$A:$J,COLUMN('Medical Examinations'!H1608),FALSE)</f>
        <v>No</v>
      </c>
      <c r="J1609" t="str">
        <f>VLOOKUP($A1609,'Medical Examinations'!$A:$J,COLUMN('Medical Examinations'!I1608),FALSE)</f>
        <v>Obesity</v>
      </c>
      <c r="K1609" t="str">
        <f>VLOOKUP($A1609,'Medical Examinations'!$A:$J,COLUMN('Medical Examinations'!J1608),FALSE)</f>
        <v>Normal</v>
      </c>
      <c r="L1609" s="30">
        <f>VLOOKUP($A1609,'Hospitalisation Details'!$A:$K,COLUMN('Hospitalisation Details'!J1608),FALSE)</f>
        <v>32439</v>
      </c>
      <c r="M1609" s="23">
        <f>VLOOKUP($A1609,'Hospitalisation Details'!$A:$K,COLUMN('Hospitalisation Details'!F1608),FALSE)</f>
        <v>6196.45</v>
      </c>
      <c r="N1609" t="str">
        <f>VLOOKUP($A1609,'Hospitalisation Details'!$A:$K,COLUMN('Hospitalisation Details'!G1608),FALSE)</f>
        <v>Tier - 2</v>
      </c>
      <c r="O1609" t="str">
        <f>VLOOKUP($A1609,'Hospitalisation Details'!$A:$K,COLUMN('Hospitalisation Details'!H1608),FALSE)</f>
        <v>Tier - 1</v>
      </c>
      <c r="P1609" t="str">
        <f>VLOOKUP($A1609,'Hospitalisation Details'!$A:$K,COLUMN('Hospitalisation Details'!I1608),FALSE)</f>
        <v>R1011</v>
      </c>
      <c r="Q1609">
        <f>VLOOKUP($A1609,'Hospitalisation Details'!$A:$K,COLUMN('Hospitalisation Details'!K1608),FALSE)</f>
        <v>34</v>
      </c>
      <c r="R1609" t="str" cm="1">
        <f t="array" ref="R1609">_xlfn.IFS(
Q1609&lt;=10,"0-10",
Q1609&lt;=20,"11-20",
Q1609&lt;=30,"21-30",
Q1609&lt;=40,"31-40",
Q1609&lt;=50,"41-50",
Q1609&lt;=60,"51-60",
Q1609&lt;=70,"61-70"
)</f>
        <v>31-40</v>
      </c>
      <c r="S1609" t="str">
        <f t="shared" si="25"/>
        <v>No</v>
      </c>
    </row>
    <row r="1610" spans="1:19" ht="15.75" x14ac:dyDescent="0.25">
      <c r="A1610" s="36" t="s">
        <v>1650</v>
      </c>
      <c r="B1610" t="str">
        <f>VLOOKUP(A1610,'Customer Names'!A:E,COLUMN('Customer Names'!D1609),FALSE)</f>
        <v>Ms. Katie</v>
      </c>
      <c r="C1610">
        <f>VLOOKUP($A1610,'Medical Examinations'!$A:$J,COLUMN('Medical Examinations'!B1609),FALSE)</f>
        <v>31.6</v>
      </c>
      <c r="D1610">
        <f>VLOOKUP($A1610,'Medical Examinations'!$A:$J,COLUMN('Medical Examinations'!C1609),FALSE)</f>
        <v>10.85</v>
      </c>
      <c r="E1610" t="str">
        <f>VLOOKUP($A1610,'Medical Examinations'!$A:$J,COLUMN('Medical Examinations'!D1609),FALSE)</f>
        <v>Yes</v>
      </c>
      <c r="F1610" t="str">
        <f>VLOOKUP($A1610,'Medical Examinations'!$A:$J,COLUMN('Medical Examinations'!E1609),FALSE)</f>
        <v>No</v>
      </c>
      <c r="G1610" t="str">
        <f>VLOOKUP($A1610,'Medical Examinations'!$A:$J,COLUMN('Medical Examinations'!F1609),FALSE)</f>
        <v>No</v>
      </c>
      <c r="H1610">
        <f>VLOOKUP($A1610,'Medical Examinations'!$A:$J,COLUMN('Medical Examinations'!G1609),FALSE)</f>
        <v>0</v>
      </c>
      <c r="I1610" t="str">
        <f>VLOOKUP($A1610,'Medical Examinations'!$A:$J,COLUMN('Medical Examinations'!H1609),FALSE)</f>
        <v>No</v>
      </c>
      <c r="J1610" t="str">
        <f>VLOOKUP($A1610,'Medical Examinations'!$A:$J,COLUMN('Medical Examinations'!I1609),FALSE)</f>
        <v>Obesity</v>
      </c>
      <c r="K1610" t="str">
        <f>VLOOKUP($A1610,'Medical Examinations'!$A:$J,COLUMN('Medical Examinations'!J1609),FALSE)</f>
        <v>Diabetes</v>
      </c>
      <c r="L1610" s="30">
        <f>VLOOKUP($A1610,'Hospitalisation Details'!$A:$K,COLUMN('Hospitalisation Details'!J1609),FALSE)</f>
        <v>29860</v>
      </c>
      <c r="M1610" s="23">
        <f>VLOOKUP($A1610,'Hospitalisation Details'!$A:$K,COLUMN('Hospitalisation Details'!F1609),FALSE)</f>
        <v>6186.13</v>
      </c>
      <c r="N1610" t="str">
        <f>VLOOKUP($A1610,'Hospitalisation Details'!$A:$K,COLUMN('Hospitalisation Details'!G1609),FALSE)</f>
        <v>Tier - 2</v>
      </c>
      <c r="O1610" t="str">
        <f>VLOOKUP($A1610,'Hospitalisation Details'!$A:$K,COLUMN('Hospitalisation Details'!H1609),FALSE)</f>
        <v>Tier - 3</v>
      </c>
      <c r="P1610" t="str">
        <f>VLOOKUP($A1610,'Hospitalisation Details'!$A:$K,COLUMN('Hospitalisation Details'!I1609),FALSE)</f>
        <v>R1011</v>
      </c>
      <c r="Q1610">
        <f>VLOOKUP($A1610,'Hospitalisation Details'!$A:$K,COLUMN('Hospitalisation Details'!K1609),FALSE)</f>
        <v>41</v>
      </c>
      <c r="R1610" t="str" cm="1">
        <f t="array" ref="R1610">_xlfn.IFS(
Q1610&lt;=10,"0-10",
Q1610&lt;=20,"11-20",
Q1610&lt;=30,"21-30",
Q1610&lt;=40,"31-40",
Q1610&lt;=50,"41-50",
Q1610&lt;=60,"51-60",
Q1610&lt;=70,"61-70"
)</f>
        <v>41-50</v>
      </c>
      <c r="S1610" t="str">
        <f t="shared" si="25"/>
        <v>Yes</v>
      </c>
    </row>
    <row r="1611" spans="1:19" ht="15.75" x14ac:dyDescent="0.25">
      <c r="A1611" s="36" t="s">
        <v>1651</v>
      </c>
      <c r="B1611" t="str">
        <f>VLOOKUP(A1611,'Customer Names'!A:E,COLUMN('Customer Names'!D1610),FALSE)</f>
        <v>Ms. Amy</v>
      </c>
      <c r="C1611">
        <f>VLOOKUP($A1611,'Medical Examinations'!$A:$J,COLUMN('Medical Examinations'!B1610),FALSE)</f>
        <v>31.02</v>
      </c>
      <c r="D1611">
        <f>VLOOKUP($A1611,'Medical Examinations'!$A:$J,COLUMN('Medical Examinations'!C1610),FALSE)</f>
        <v>11.63</v>
      </c>
      <c r="E1611" t="str">
        <f>VLOOKUP($A1611,'Medical Examinations'!$A:$J,COLUMN('Medical Examinations'!D1610),FALSE)</f>
        <v>Yes</v>
      </c>
      <c r="F1611" t="str">
        <f>VLOOKUP($A1611,'Medical Examinations'!$A:$J,COLUMN('Medical Examinations'!E1610),FALSE)</f>
        <v>No</v>
      </c>
      <c r="G1611" t="str">
        <f>VLOOKUP($A1611,'Medical Examinations'!$A:$J,COLUMN('Medical Examinations'!F1610),FALSE)</f>
        <v>No</v>
      </c>
      <c r="H1611">
        <f>VLOOKUP($A1611,'Medical Examinations'!$A:$J,COLUMN('Medical Examinations'!G1610),FALSE)</f>
        <v>0</v>
      </c>
      <c r="I1611" t="str">
        <f>VLOOKUP($A1611,'Medical Examinations'!$A:$J,COLUMN('Medical Examinations'!H1610),FALSE)</f>
        <v>No</v>
      </c>
      <c r="J1611" t="str">
        <f>VLOOKUP($A1611,'Medical Examinations'!$A:$J,COLUMN('Medical Examinations'!I1610),FALSE)</f>
        <v>Obesity</v>
      </c>
      <c r="K1611" t="str">
        <f>VLOOKUP($A1611,'Medical Examinations'!$A:$J,COLUMN('Medical Examinations'!J1610),FALSE)</f>
        <v>Diabetes</v>
      </c>
      <c r="L1611" s="30">
        <f>VLOOKUP($A1611,'Hospitalisation Details'!$A:$K,COLUMN('Hospitalisation Details'!J1610),FALSE)</f>
        <v>29912</v>
      </c>
      <c r="M1611" s="23">
        <f>VLOOKUP($A1611,'Hospitalisation Details'!$A:$K,COLUMN('Hospitalisation Details'!F1610),FALSE)</f>
        <v>6185.32</v>
      </c>
      <c r="N1611" t="str">
        <f>VLOOKUP($A1611,'Hospitalisation Details'!$A:$K,COLUMN('Hospitalisation Details'!G1610),FALSE)</f>
        <v>Tier - 2</v>
      </c>
      <c r="O1611" t="str">
        <f>VLOOKUP($A1611,'Hospitalisation Details'!$A:$K,COLUMN('Hospitalisation Details'!H1610),FALSE)</f>
        <v>Tier - 1</v>
      </c>
      <c r="P1611" t="str">
        <f>VLOOKUP($A1611,'Hospitalisation Details'!$A:$K,COLUMN('Hospitalisation Details'!I1610),FALSE)</f>
        <v>R1013</v>
      </c>
      <c r="Q1611">
        <f>VLOOKUP($A1611,'Hospitalisation Details'!$A:$K,COLUMN('Hospitalisation Details'!K1610),FALSE)</f>
        <v>41</v>
      </c>
      <c r="R1611" t="str" cm="1">
        <f t="array" ref="R1611">_xlfn.IFS(
Q1611&lt;=10,"0-10",
Q1611&lt;=20,"11-20",
Q1611&lt;=30,"21-30",
Q1611&lt;=40,"31-40",
Q1611&lt;=50,"41-50",
Q1611&lt;=60,"51-60",
Q1611&lt;=70,"61-70"
)</f>
        <v>41-50</v>
      </c>
      <c r="S1611" t="str">
        <f t="shared" si="25"/>
        <v>Yes</v>
      </c>
    </row>
    <row r="1612" spans="1:19" ht="15.75" x14ac:dyDescent="0.25">
      <c r="A1612" s="36" t="s">
        <v>1652</v>
      </c>
      <c r="B1612" t="str">
        <f>VLOOKUP(A1612,'Customer Names'!A:E,COLUMN('Customer Names'!D1611),FALSE)</f>
        <v>Ms. Jenna</v>
      </c>
      <c r="C1612">
        <f>VLOOKUP($A1612,'Medical Examinations'!$A:$J,COLUMN('Medical Examinations'!B1611),FALSE)</f>
        <v>29.26</v>
      </c>
      <c r="D1612">
        <f>VLOOKUP($A1612,'Medical Examinations'!$A:$J,COLUMN('Medical Examinations'!C1611),FALSE)</f>
        <v>5.68</v>
      </c>
      <c r="E1612" t="str">
        <f>VLOOKUP($A1612,'Medical Examinations'!$A:$J,COLUMN('Medical Examinations'!D1611),FALSE)</f>
        <v>Yes</v>
      </c>
      <c r="F1612" t="str">
        <f>VLOOKUP($A1612,'Medical Examinations'!$A:$J,COLUMN('Medical Examinations'!E1611),FALSE)</f>
        <v>No</v>
      </c>
      <c r="G1612" t="str">
        <f>VLOOKUP($A1612,'Medical Examinations'!$A:$J,COLUMN('Medical Examinations'!F1611),FALSE)</f>
        <v>No</v>
      </c>
      <c r="H1612">
        <f>VLOOKUP($A1612,'Medical Examinations'!$A:$J,COLUMN('Medical Examinations'!G1611),FALSE)</f>
        <v>1</v>
      </c>
      <c r="I1612" t="str">
        <f>VLOOKUP($A1612,'Medical Examinations'!$A:$J,COLUMN('Medical Examinations'!H1611),FALSE)</f>
        <v>No</v>
      </c>
      <c r="J1612" t="str">
        <f>VLOOKUP($A1612,'Medical Examinations'!$A:$J,COLUMN('Medical Examinations'!I1611),FALSE)</f>
        <v>Overweight</v>
      </c>
      <c r="K1612" t="str">
        <f>VLOOKUP($A1612,'Medical Examinations'!$A:$J,COLUMN('Medical Examinations'!J1611),FALSE)</f>
        <v>Normal</v>
      </c>
      <c r="L1612" s="30">
        <f>VLOOKUP($A1612,'Hospitalisation Details'!$A:$K,COLUMN('Hospitalisation Details'!J1611),FALSE)</f>
        <v>32448</v>
      </c>
      <c r="M1612" s="23">
        <f>VLOOKUP($A1612,'Hospitalisation Details'!$A:$K,COLUMN('Hospitalisation Details'!F1611),FALSE)</f>
        <v>6184.3</v>
      </c>
      <c r="N1612" t="str">
        <f>VLOOKUP($A1612,'Hospitalisation Details'!$A:$K,COLUMN('Hospitalisation Details'!G1611),FALSE)</f>
        <v>Tier - 2</v>
      </c>
      <c r="O1612" t="str">
        <f>VLOOKUP($A1612,'Hospitalisation Details'!$A:$K,COLUMN('Hospitalisation Details'!H1611),FALSE)</f>
        <v>Tier - 3</v>
      </c>
      <c r="P1612" t="str">
        <f>VLOOKUP($A1612,'Hospitalisation Details'!$A:$K,COLUMN('Hospitalisation Details'!I1611),FALSE)</f>
        <v>R1013</v>
      </c>
      <c r="Q1612">
        <f>VLOOKUP($A1612,'Hospitalisation Details'!$A:$K,COLUMN('Hospitalisation Details'!K1611),FALSE)</f>
        <v>34</v>
      </c>
      <c r="R1612" t="str" cm="1">
        <f t="array" ref="R1612">_xlfn.IFS(
Q1612&lt;=10,"0-10",
Q1612&lt;=20,"11-20",
Q1612&lt;=30,"21-30",
Q1612&lt;=40,"31-40",
Q1612&lt;=50,"41-50",
Q1612&lt;=60,"51-60",
Q1612&lt;=70,"61-70"
)</f>
        <v>31-40</v>
      </c>
      <c r="S1612" t="str">
        <f t="shared" si="25"/>
        <v>No</v>
      </c>
    </row>
    <row r="1613" spans="1:19" ht="15.75" x14ac:dyDescent="0.25">
      <c r="A1613" s="36" t="s">
        <v>1653</v>
      </c>
      <c r="B1613" t="str">
        <f>VLOOKUP(A1613,'Customer Names'!A:E,COLUMN('Customer Names'!D1612),FALSE)</f>
        <v>Ms. Elizabeth</v>
      </c>
      <c r="C1613">
        <f>VLOOKUP($A1613,'Medical Examinations'!$A:$J,COLUMN('Medical Examinations'!B1612),FALSE)</f>
        <v>15.09</v>
      </c>
      <c r="D1613">
        <f>VLOOKUP($A1613,'Medical Examinations'!$A:$J,COLUMN('Medical Examinations'!C1612),FALSE)</f>
        <v>7.59</v>
      </c>
      <c r="E1613" t="str">
        <f>VLOOKUP($A1613,'Medical Examinations'!$A:$J,COLUMN('Medical Examinations'!D1612),FALSE)</f>
        <v>Yes</v>
      </c>
      <c r="F1613" t="str">
        <f>VLOOKUP($A1613,'Medical Examinations'!$A:$J,COLUMN('Medical Examinations'!E1612),FALSE)</f>
        <v>No</v>
      </c>
      <c r="G1613" t="str">
        <f>VLOOKUP($A1613,'Medical Examinations'!$A:$J,COLUMN('Medical Examinations'!F1612),FALSE)</f>
        <v>No</v>
      </c>
      <c r="H1613">
        <f>VLOOKUP($A1613,'Medical Examinations'!$A:$J,COLUMN('Medical Examinations'!G1612),FALSE)</f>
        <v>2</v>
      </c>
      <c r="I1613" t="str">
        <f>VLOOKUP($A1613,'Medical Examinations'!$A:$J,COLUMN('Medical Examinations'!H1612),FALSE)</f>
        <v>No</v>
      </c>
      <c r="J1613" t="str">
        <f>VLOOKUP($A1613,'Medical Examinations'!$A:$J,COLUMN('Medical Examinations'!I1612),FALSE)</f>
        <v>Underweight</v>
      </c>
      <c r="K1613" t="str">
        <f>VLOOKUP($A1613,'Medical Examinations'!$A:$J,COLUMN('Medical Examinations'!J1612),FALSE)</f>
        <v>Diabetes</v>
      </c>
      <c r="L1613" s="30">
        <f>VLOOKUP($A1613,'Hospitalisation Details'!$A:$K,COLUMN('Hospitalisation Details'!J1612),FALSE)</f>
        <v>25846</v>
      </c>
      <c r="M1613" s="23">
        <f>VLOOKUP($A1613,'Hospitalisation Details'!$A:$K,COLUMN('Hospitalisation Details'!F1612),FALSE)</f>
        <v>6183.46</v>
      </c>
      <c r="N1613" t="str">
        <f>VLOOKUP($A1613,'Hospitalisation Details'!$A:$K,COLUMN('Hospitalisation Details'!G1612),FALSE)</f>
        <v>Tier - 2</v>
      </c>
      <c r="O1613" t="str">
        <f>VLOOKUP($A1613,'Hospitalisation Details'!$A:$K,COLUMN('Hospitalisation Details'!H1612),FALSE)</f>
        <v>Tier - 2</v>
      </c>
      <c r="P1613" t="str">
        <f>VLOOKUP($A1613,'Hospitalisation Details'!$A:$K,COLUMN('Hospitalisation Details'!I1612),FALSE)</f>
        <v>R1012</v>
      </c>
      <c r="Q1613">
        <f>VLOOKUP($A1613,'Hospitalisation Details'!$A:$K,COLUMN('Hospitalisation Details'!K1612),FALSE)</f>
        <v>52</v>
      </c>
      <c r="R1613" t="str" cm="1">
        <f t="array" ref="R1613">_xlfn.IFS(
Q1613&lt;=10,"0-10",
Q1613&lt;=20,"11-20",
Q1613&lt;=30,"21-30",
Q1613&lt;=40,"31-40",
Q1613&lt;=50,"41-50",
Q1613&lt;=60,"51-60",
Q1613&lt;=70,"61-70"
)</f>
        <v>51-60</v>
      </c>
      <c r="S1613" t="str">
        <f t="shared" si="25"/>
        <v>Yes</v>
      </c>
    </row>
    <row r="1614" spans="1:19" ht="15.75" x14ac:dyDescent="0.25">
      <c r="A1614" s="36" t="s">
        <v>1654</v>
      </c>
      <c r="B1614" t="str">
        <f>VLOOKUP(A1614,'Customer Names'!A:E,COLUMN('Customer Names'!D1613),FALSE)</f>
        <v>Mr. Lyazid</v>
      </c>
      <c r="C1614">
        <f>VLOOKUP($A1614,'Medical Examinations'!$A:$J,COLUMN('Medical Examinations'!B1613),FALSE)</f>
        <v>22.63</v>
      </c>
      <c r="D1614">
        <f>VLOOKUP($A1614,'Medical Examinations'!$A:$J,COLUMN('Medical Examinations'!C1613),FALSE)</f>
        <v>5.09</v>
      </c>
      <c r="E1614" t="str">
        <f>VLOOKUP($A1614,'Medical Examinations'!$A:$J,COLUMN('Medical Examinations'!D1613),FALSE)</f>
        <v>Yes</v>
      </c>
      <c r="F1614" t="str">
        <f>VLOOKUP($A1614,'Medical Examinations'!$A:$J,COLUMN('Medical Examinations'!E1613),FALSE)</f>
        <v>No</v>
      </c>
      <c r="G1614" t="str">
        <f>VLOOKUP($A1614,'Medical Examinations'!$A:$J,COLUMN('Medical Examinations'!F1613),FALSE)</f>
        <v>No</v>
      </c>
      <c r="H1614">
        <f>VLOOKUP($A1614,'Medical Examinations'!$A:$J,COLUMN('Medical Examinations'!G1613),FALSE)</f>
        <v>0</v>
      </c>
      <c r="I1614" t="str">
        <f>VLOOKUP($A1614,'Medical Examinations'!$A:$J,COLUMN('Medical Examinations'!H1613),FALSE)</f>
        <v>No</v>
      </c>
      <c r="J1614" t="str">
        <f>VLOOKUP($A1614,'Medical Examinations'!$A:$J,COLUMN('Medical Examinations'!I1613),FALSE)</f>
        <v>Healthy Weight</v>
      </c>
      <c r="K1614" t="str">
        <f>VLOOKUP($A1614,'Medical Examinations'!$A:$J,COLUMN('Medical Examinations'!J1613),FALSE)</f>
        <v>Normal</v>
      </c>
      <c r="L1614" s="30">
        <f>VLOOKUP($A1614,'Hospitalisation Details'!$A:$K,COLUMN('Hospitalisation Details'!J1613),FALSE)</f>
        <v>31268</v>
      </c>
      <c r="M1614" s="23">
        <f>VLOOKUP($A1614,'Hospitalisation Details'!$A:$K,COLUMN('Hospitalisation Details'!F1613),FALSE)</f>
        <v>6183.32</v>
      </c>
      <c r="N1614" t="str">
        <f>VLOOKUP($A1614,'Hospitalisation Details'!$A:$K,COLUMN('Hospitalisation Details'!G1613),FALSE)</f>
        <v>Tier - 2</v>
      </c>
      <c r="O1614" t="str">
        <f>VLOOKUP($A1614,'Hospitalisation Details'!$A:$K,COLUMN('Hospitalisation Details'!H1613),FALSE)</f>
        <v>Tier - 2</v>
      </c>
      <c r="P1614" t="str">
        <f>VLOOKUP($A1614,'Hospitalisation Details'!$A:$K,COLUMN('Hospitalisation Details'!I1613),FALSE)</f>
        <v>R1012</v>
      </c>
      <c r="Q1614">
        <f>VLOOKUP($A1614,'Hospitalisation Details'!$A:$K,COLUMN('Hospitalisation Details'!K1613),FALSE)</f>
        <v>37</v>
      </c>
      <c r="R1614" t="str" cm="1">
        <f t="array" ref="R1614">_xlfn.IFS(
Q1614&lt;=10,"0-10",
Q1614&lt;=20,"11-20",
Q1614&lt;=30,"21-30",
Q1614&lt;=40,"31-40",
Q1614&lt;=50,"41-50",
Q1614&lt;=60,"51-60",
Q1614&lt;=70,"61-70"
)</f>
        <v>31-40</v>
      </c>
      <c r="S1614" t="str">
        <f t="shared" si="25"/>
        <v>No</v>
      </c>
    </row>
    <row r="1615" spans="1:19" ht="15.75" x14ac:dyDescent="0.25">
      <c r="A1615" s="36" t="s">
        <v>1655</v>
      </c>
      <c r="B1615" t="str">
        <f>VLOOKUP(A1615,'Customer Names'!A:E,COLUMN('Customer Names'!D1614),FALSE)</f>
        <v>Ms. Lindsey</v>
      </c>
      <c r="C1615">
        <f>VLOOKUP($A1615,'Medical Examinations'!$A:$J,COLUMN('Medical Examinations'!B1614),FALSE)</f>
        <v>23.46</v>
      </c>
      <c r="D1615">
        <f>VLOOKUP($A1615,'Medical Examinations'!$A:$J,COLUMN('Medical Examinations'!C1614),FALSE)</f>
        <v>4.21</v>
      </c>
      <c r="E1615" t="str">
        <f>VLOOKUP($A1615,'Medical Examinations'!$A:$J,COLUMN('Medical Examinations'!D1614),FALSE)</f>
        <v>No</v>
      </c>
      <c r="F1615" t="str">
        <f>VLOOKUP($A1615,'Medical Examinations'!$A:$J,COLUMN('Medical Examinations'!E1614),FALSE)</f>
        <v>No</v>
      </c>
      <c r="G1615" t="str">
        <f>VLOOKUP($A1615,'Medical Examinations'!$A:$J,COLUMN('Medical Examinations'!F1614),FALSE)</f>
        <v>No</v>
      </c>
      <c r="H1615">
        <f>VLOOKUP($A1615,'Medical Examinations'!$A:$J,COLUMN('Medical Examinations'!G1614),FALSE)</f>
        <v>1</v>
      </c>
      <c r="I1615" t="str">
        <f>VLOOKUP($A1615,'Medical Examinations'!$A:$J,COLUMN('Medical Examinations'!H1614),FALSE)</f>
        <v>No</v>
      </c>
      <c r="J1615" t="str">
        <f>VLOOKUP($A1615,'Medical Examinations'!$A:$J,COLUMN('Medical Examinations'!I1614),FALSE)</f>
        <v>Healthy Weight</v>
      </c>
      <c r="K1615" t="str">
        <f>VLOOKUP($A1615,'Medical Examinations'!$A:$J,COLUMN('Medical Examinations'!J1614),FALSE)</f>
        <v>Normal</v>
      </c>
      <c r="L1615" s="30">
        <f>VLOOKUP($A1615,'Hospitalisation Details'!$A:$K,COLUMN('Hospitalisation Details'!J1614),FALSE)</f>
        <v>30961</v>
      </c>
      <c r="M1615" s="23">
        <f>VLOOKUP($A1615,'Hospitalisation Details'!$A:$K,COLUMN('Hospitalisation Details'!F1614),FALSE)</f>
        <v>6170.96</v>
      </c>
      <c r="N1615" t="str">
        <f>VLOOKUP($A1615,'Hospitalisation Details'!$A:$K,COLUMN('Hospitalisation Details'!G1614),FALSE)</f>
        <v>Tier - 2</v>
      </c>
      <c r="O1615" t="str">
        <f>VLOOKUP($A1615,'Hospitalisation Details'!$A:$K,COLUMN('Hospitalisation Details'!H1614),FALSE)</f>
        <v>Tier - 1</v>
      </c>
      <c r="P1615" t="str">
        <f>VLOOKUP($A1615,'Hospitalisation Details'!$A:$K,COLUMN('Hospitalisation Details'!I1614),FALSE)</f>
        <v>R1013</v>
      </c>
      <c r="Q1615">
        <f>VLOOKUP($A1615,'Hospitalisation Details'!$A:$K,COLUMN('Hospitalisation Details'!K1614),FALSE)</f>
        <v>38</v>
      </c>
      <c r="R1615" t="str" cm="1">
        <f t="array" ref="R1615">_xlfn.IFS(
Q1615&lt;=10,"0-10",
Q1615&lt;=20,"11-20",
Q1615&lt;=30,"21-30",
Q1615&lt;=40,"31-40",
Q1615&lt;=50,"41-50",
Q1615&lt;=60,"51-60",
Q1615&lt;=70,"61-70"
)</f>
        <v>31-40</v>
      </c>
      <c r="S1615" t="str">
        <f t="shared" si="25"/>
        <v>No</v>
      </c>
    </row>
    <row r="1616" spans="1:19" ht="15.75" x14ac:dyDescent="0.25">
      <c r="A1616" s="36" t="s">
        <v>1656</v>
      </c>
      <c r="B1616" t="str">
        <f>VLOOKUP(A1616,'Customer Names'!A:E,COLUMN('Customer Names'!D1615),FALSE)</f>
        <v>Mr. Chris</v>
      </c>
      <c r="C1616">
        <f>VLOOKUP($A1616,'Medical Examinations'!$A:$J,COLUMN('Medical Examinations'!B1615),FALSE)</f>
        <v>22.56</v>
      </c>
      <c r="D1616">
        <f>VLOOKUP($A1616,'Medical Examinations'!$A:$J,COLUMN('Medical Examinations'!C1615),FALSE)</f>
        <v>4.34</v>
      </c>
      <c r="E1616" t="str">
        <f>VLOOKUP($A1616,'Medical Examinations'!$A:$J,COLUMN('Medical Examinations'!D1615),FALSE)</f>
        <v>Yes</v>
      </c>
      <c r="F1616" t="str">
        <f>VLOOKUP($A1616,'Medical Examinations'!$A:$J,COLUMN('Medical Examinations'!E1615),FALSE)</f>
        <v>No</v>
      </c>
      <c r="G1616" t="str">
        <f>VLOOKUP($A1616,'Medical Examinations'!$A:$J,COLUMN('Medical Examinations'!F1615),FALSE)</f>
        <v>No</v>
      </c>
      <c r="H1616">
        <f>VLOOKUP($A1616,'Medical Examinations'!$A:$J,COLUMN('Medical Examinations'!G1615),FALSE)</f>
        <v>0</v>
      </c>
      <c r="I1616" t="str">
        <f>VLOOKUP($A1616,'Medical Examinations'!$A:$J,COLUMN('Medical Examinations'!H1615),FALSE)</f>
        <v>No</v>
      </c>
      <c r="J1616" t="str">
        <f>VLOOKUP($A1616,'Medical Examinations'!$A:$J,COLUMN('Medical Examinations'!I1615),FALSE)</f>
        <v>Healthy Weight</v>
      </c>
      <c r="K1616" t="str">
        <f>VLOOKUP($A1616,'Medical Examinations'!$A:$J,COLUMN('Medical Examinations'!J1615),FALSE)</f>
        <v>Normal</v>
      </c>
      <c r="L1616" s="30">
        <f>VLOOKUP($A1616,'Hospitalisation Details'!$A:$K,COLUMN('Hospitalisation Details'!J1615),FALSE)</f>
        <v>31335</v>
      </c>
      <c r="M1616" s="23">
        <f>VLOOKUP($A1616,'Hospitalisation Details'!$A:$K,COLUMN('Hospitalisation Details'!F1615),FALSE)</f>
        <v>6159.57</v>
      </c>
      <c r="N1616" t="str">
        <f>VLOOKUP($A1616,'Hospitalisation Details'!$A:$K,COLUMN('Hospitalisation Details'!G1615),FALSE)</f>
        <v>Tier - 2</v>
      </c>
      <c r="O1616" t="str">
        <f>VLOOKUP($A1616,'Hospitalisation Details'!$A:$K,COLUMN('Hospitalisation Details'!H1615),FALSE)</f>
        <v>Tier - 1</v>
      </c>
      <c r="P1616" t="str">
        <f>VLOOKUP($A1616,'Hospitalisation Details'!$A:$K,COLUMN('Hospitalisation Details'!I1615),FALSE)</f>
        <v>R1012</v>
      </c>
      <c r="Q1616">
        <f>VLOOKUP($A1616,'Hospitalisation Details'!$A:$K,COLUMN('Hospitalisation Details'!K1615),FALSE)</f>
        <v>37</v>
      </c>
      <c r="R1616" t="str" cm="1">
        <f t="array" ref="R1616">_xlfn.IFS(
Q1616&lt;=10,"0-10",
Q1616&lt;=20,"11-20",
Q1616&lt;=30,"21-30",
Q1616&lt;=40,"31-40",
Q1616&lt;=50,"41-50",
Q1616&lt;=60,"51-60",
Q1616&lt;=70,"61-70"
)</f>
        <v>31-40</v>
      </c>
      <c r="S1616" t="str">
        <f t="shared" si="25"/>
        <v>No</v>
      </c>
    </row>
    <row r="1617" spans="1:19" ht="15.75" x14ac:dyDescent="0.25">
      <c r="A1617" s="36" t="s">
        <v>1657</v>
      </c>
      <c r="B1617" t="str">
        <f>VLOOKUP(A1617,'Customer Names'!A:E,COLUMN('Customer Names'!D1616),FALSE)</f>
        <v>Ms. Jennifer</v>
      </c>
      <c r="C1617">
        <f>VLOOKUP($A1617,'Medical Examinations'!$A:$J,COLUMN('Medical Examinations'!B1616),FALSE)</f>
        <v>19.28</v>
      </c>
      <c r="D1617">
        <f>VLOOKUP($A1617,'Medical Examinations'!$A:$J,COLUMN('Medical Examinations'!C1616),FALSE)</f>
        <v>11.85</v>
      </c>
      <c r="E1617" t="str">
        <f>VLOOKUP($A1617,'Medical Examinations'!$A:$J,COLUMN('Medical Examinations'!D1616),FALSE)</f>
        <v>No</v>
      </c>
      <c r="F1617" t="str">
        <f>VLOOKUP($A1617,'Medical Examinations'!$A:$J,COLUMN('Medical Examinations'!E1616),FALSE)</f>
        <v>No</v>
      </c>
      <c r="G1617" t="str">
        <f>VLOOKUP($A1617,'Medical Examinations'!$A:$J,COLUMN('Medical Examinations'!F1616),FALSE)</f>
        <v>No</v>
      </c>
      <c r="H1617">
        <f>VLOOKUP($A1617,'Medical Examinations'!$A:$J,COLUMN('Medical Examinations'!G1616),FALSE)</f>
        <v>2</v>
      </c>
      <c r="I1617" t="str">
        <f>VLOOKUP($A1617,'Medical Examinations'!$A:$J,COLUMN('Medical Examinations'!H1616),FALSE)</f>
        <v>No</v>
      </c>
      <c r="J1617" t="str">
        <f>VLOOKUP($A1617,'Medical Examinations'!$A:$J,COLUMN('Medical Examinations'!I1616),FALSE)</f>
        <v>Healthy Weight</v>
      </c>
      <c r="K1617" t="str">
        <f>VLOOKUP($A1617,'Medical Examinations'!$A:$J,COLUMN('Medical Examinations'!J1616),FALSE)</f>
        <v>Diabetes</v>
      </c>
      <c r="L1617" s="30">
        <f>VLOOKUP($A1617,'Hospitalisation Details'!$A:$K,COLUMN('Hospitalisation Details'!J1616),FALSE)</f>
        <v>26974</v>
      </c>
      <c r="M1617" s="23">
        <f>VLOOKUP($A1617,'Hospitalisation Details'!$A:$K,COLUMN('Hospitalisation Details'!F1616),FALSE)</f>
        <v>6152.05</v>
      </c>
      <c r="N1617" t="str">
        <f>VLOOKUP($A1617,'Hospitalisation Details'!$A:$K,COLUMN('Hospitalisation Details'!G1616),FALSE)</f>
        <v>Tier - 2</v>
      </c>
      <c r="O1617" t="str">
        <f>VLOOKUP($A1617,'Hospitalisation Details'!$A:$K,COLUMN('Hospitalisation Details'!H1616),FALSE)</f>
        <v>Tier - 3</v>
      </c>
      <c r="P1617" t="str">
        <f>VLOOKUP($A1617,'Hospitalisation Details'!$A:$K,COLUMN('Hospitalisation Details'!I1616),FALSE)</f>
        <v>R1013</v>
      </c>
      <c r="Q1617">
        <f>VLOOKUP($A1617,'Hospitalisation Details'!$A:$K,COLUMN('Hospitalisation Details'!K1616),FALSE)</f>
        <v>49</v>
      </c>
      <c r="R1617" t="str" cm="1">
        <f t="array" ref="R1617">_xlfn.IFS(
Q1617&lt;=10,"0-10",
Q1617&lt;=20,"11-20",
Q1617&lt;=30,"21-30",
Q1617&lt;=40,"31-40",
Q1617&lt;=50,"41-50",
Q1617&lt;=60,"51-60",
Q1617&lt;=70,"61-70"
)</f>
        <v>41-50</v>
      </c>
      <c r="S1617" t="str">
        <f t="shared" si="25"/>
        <v>Yes</v>
      </c>
    </row>
    <row r="1618" spans="1:19" ht="15.75" x14ac:dyDescent="0.25">
      <c r="A1618" s="36" t="s">
        <v>1658</v>
      </c>
      <c r="B1618" t="str">
        <f>VLOOKUP(A1618,'Customer Names'!A:E,COLUMN('Customer Names'!D1617),FALSE)</f>
        <v>Mr. Leif</v>
      </c>
      <c r="C1618">
        <f>VLOOKUP($A1618,'Medical Examinations'!$A:$J,COLUMN('Medical Examinations'!B1617),FALSE)</f>
        <v>15.37</v>
      </c>
      <c r="D1618">
        <f>VLOOKUP($A1618,'Medical Examinations'!$A:$J,COLUMN('Medical Examinations'!C1617),FALSE)</f>
        <v>9.61</v>
      </c>
      <c r="E1618" t="str">
        <f>VLOOKUP($A1618,'Medical Examinations'!$A:$J,COLUMN('Medical Examinations'!D1617),FALSE)</f>
        <v>Yes</v>
      </c>
      <c r="F1618" t="str">
        <f>VLOOKUP($A1618,'Medical Examinations'!$A:$J,COLUMN('Medical Examinations'!E1617),FALSE)</f>
        <v>No</v>
      </c>
      <c r="G1618" t="str">
        <f>VLOOKUP($A1618,'Medical Examinations'!$A:$J,COLUMN('Medical Examinations'!F1617),FALSE)</f>
        <v>No</v>
      </c>
      <c r="H1618">
        <f>VLOOKUP($A1618,'Medical Examinations'!$A:$J,COLUMN('Medical Examinations'!G1617),FALSE)</f>
        <v>2</v>
      </c>
      <c r="I1618" t="str">
        <f>VLOOKUP($A1618,'Medical Examinations'!$A:$J,COLUMN('Medical Examinations'!H1617),FALSE)</f>
        <v>No</v>
      </c>
      <c r="J1618" t="str">
        <f>VLOOKUP($A1618,'Medical Examinations'!$A:$J,COLUMN('Medical Examinations'!I1617),FALSE)</f>
        <v>Underweight</v>
      </c>
      <c r="K1618" t="str">
        <f>VLOOKUP($A1618,'Medical Examinations'!$A:$J,COLUMN('Medical Examinations'!J1617),FALSE)</f>
        <v>Diabetes</v>
      </c>
      <c r="L1618" s="30">
        <f>VLOOKUP($A1618,'Hospitalisation Details'!$A:$K,COLUMN('Hospitalisation Details'!J1617),FALSE)</f>
        <v>25855</v>
      </c>
      <c r="M1618" s="23">
        <f>VLOOKUP($A1618,'Hospitalisation Details'!$A:$K,COLUMN('Hospitalisation Details'!F1617),FALSE)</f>
        <v>6147.12</v>
      </c>
      <c r="N1618" t="str">
        <f>VLOOKUP($A1618,'Hospitalisation Details'!$A:$K,COLUMN('Hospitalisation Details'!G1617),FALSE)</f>
        <v>Tier - 2</v>
      </c>
      <c r="O1618" t="str">
        <f>VLOOKUP($A1618,'Hospitalisation Details'!$A:$K,COLUMN('Hospitalisation Details'!H1617),FALSE)</f>
        <v>Tier - 3</v>
      </c>
      <c r="P1618" t="str">
        <f>VLOOKUP($A1618,'Hospitalisation Details'!$A:$K,COLUMN('Hospitalisation Details'!I1617),FALSE)</f>
        <v>R1012</v>
      </c>
      <c r="Q1618">
        <f>VLOOKUP($A1618,'Hospitalisation Details'!$A:$K,COLUMN('Hospitalisation Details'!K1617),FALSE)</f>
        <v>52</v>
      </c>
      <c r="R1618" t="str" cm="1">
        <f t="array" ref="R1618">_xlfn.IFS(
Q1618&lt;=10,"0-10",
Q1618&lt;=20,"11-20",
Q1618&lt;=30,"21-30",
Q1618&lt;=40,"31-40",
Q1618&lt;=50,"41-50",
Q1618&lt;=60,"51-60",
Q1618&lt;=70,"61-70"
)</f>
        <v>51-60</v>
      </c>
      <c r="S1618" t="str">
        <f t="shared" si="25"/>
        <v>Yes</v>
      </c>
    </row>
    <row r="1619" spans="1:19" ht="15.75" x14ac:dyDescent="0.25">
      <c r="A1619" s="36" t="s">
        <v>1659</v>
      </c>
      <c r="B1619" t="str">
        <f>VLOOKUP(A1619,'Customer Names'!A:E,COLUMN('Customer Names'!D1618),FALSE)</f>
        <v>Ms. Stephanie</v>
      </c>
      <c r="C1619">
        <f>VLOOKUP($A1619,'Medical Examinations'!$A:$J,COLUMN('Medical Examinations'!B1618),FALSE)</f>
        <v>18.71</v>
      </c>
      <c r="D1619">
        <f>VLOOKUP($A1619,'Medical Examinations'!$A:$J,COLUMN('Medical Examinations'!C1618),FALSE)</f>
        <v>5.29</v>
      </c>
      <c r="E1619" t="str">
        <f>VLOOKUP($A1619,'Medical Examinations'!$A:$J,COLUMN('Medical Examinations'!D1618),FALSE)</f>
        <v>Yes</v>
      </c>
      <c r="F1619" t="str">
        <f>VLOOKUP($A1619,'Medical Examinations'!$A:$J,COLUMN('Medical Examinations'!E1618),FALSE)</f>
        <v>No</v>
      </c>
      <c r="G1619" t="str">
        <f>VLOOKUP($A1619,'Medical Examinations'!$A:$J,COLUMN('Medical Examinations'!F1618),FALSE)</f>
        <v>No</v>
      </c>
      <c r="H1619">
        <f>VLOOKUP($A1619,'Medical Examinations'!$A:$J,COLUMN('Medical Examinations'!G1618),FALSE)</f>
        <v>0</v>
      </c>
      <c r="I1619" t="str">
        <f>VLOOKUP($A1619,'Medical Examinations'!$A:$J,COLUMN('Medical Examinations'!H1618),FALSE)</f>
        <v>No</v>
      </c>
      <c r="J1619" t="str">
        <f>VLOOKUP($A1619,'Medical Examinations'!$A:$J,COLUMN('Medical Examinations'!I1618),FALSE)</f>
        <v>Healthy Weight</v>
      </c>
      <c r="K1619" t="str">
        <f>VLOOKUP($A1619,'Medical Examinations'!$A:$J,COLUMN('Medical Examinations'!J1618),FALSE)</f>
        <v>Normal</v>
      </c>
      <c r="L1619" s="30">
        <f>VLOOKUP($A1619,'Hospitalisation Details'!$A:$K,COLUMN('Hospitalisation Details'!J1618),FALSE)</f>
        <v>28106</v>
      </c>
      <c r="M1619" s="23">
        <f>VLOOKUP($A1619,'Hospitalisation Details'!$A:$K,COLUMN('Hospitalisation Details'!F1618),FALSE)</f>
        <v>6139.14</v>
      </c>
      <c r="N1619" t="str">
        <f>VLOOKUP($A1619,'Hospitalisation Details'!$A:$K,COLUMN('Hospitalisation Details'!G1618),FALSE)</f>
        <v>Tier - 2</v>
      </c>
      <c r="O1619" t="str">
        <f>VLOOKUP($A1619,'Hospitalisation Details'!$A:$K,COLUMN('Hospitalisation Details'!H1618),FALSE)</f>
        <v>Tier - 3</v>
      </c>
      <c r="P1619" t="str">
        <f>VLOOKUP($A1619,'Hospitalisation Details'!$A:$K,COLUMN('Hospitalisation Details'!I1618),FALSE)</f>
        <v>R1013</v>
      </c>
      <c r="Q1619">
        <f>VLOOKUP($A1619,'Hospitalisation Details'!$A:$K,COLUMN('Hospitalisation Details'!K1618),FALSE)</f>
        <v>46</v>
      </c>
      <c r="R1619" t="str" cm="1">
        <f t="array" ref="R1619">_xlfn.IFS(
Q1619&lt;=10,"0-10",
Q1619&lt;=20,"11-20",
Q1619&lt;=30,"21-30",
Q1619&lt;=40,"31-40",
Q1619&lt;=50,"41-50",
Q1619&lt;=60,"51-60",
Q1619&lt;=70,"61-70"
)</f>
        <v>41-50</v>
      </c>
      <c r="S1619" t="str">
        <f t="shared" si="25"/>
        <v>No</v>
      </c>
    </row>
    <row r="1620" spans="1:19" ht="15.75" x14ac:dyDescent="0.25">
      <c r="A1620" s="36" t="s">
        <v>1660</v>
      </c>
      <c r="B1620" t="str">
        <f>VLOOKUP(A1620,'Customer Names'!A:E,COLUMN('Customer Names'!D1619),FALSE)</f>
        <v>Mr. Bo</v>
      </c>
      <c r="C1620">
        <f>VLOOKUP($A1620,'Medical Examinations'!$A:$J,COLUMN('Medical Examinations'!B1619),FALSE)</f>
        <v>20.61</v>
      </c>
      <c r="D1620">
        <f>VLOOKUP($A1620,'Medical Examinations'!$A:$J,COLUMN('Medical Examinations'!C1619),FALSE)</f>
        <v>6.89</v>
      </c>
      <c r="E1620" t="str">
        <f>VLOOKUP($A1620,'Medical Examinations'!$A:$J,COLUMN('Medical Examinations'!D1619),FALSE)</f>
        <v>No</v>
      </c>
      <c r="F1620" t="str">
        <f>VLOOKUP($A1620,'Medical Examinations'!$A:$J,COLUMN('Medical Examinations'!E1619),FALSE)</f>
        <v>No</v>
      </c>
      <c r="G1620" t="str">
        <f>VLOOKUP($A1620,'Medical Examinations'!$A:$J,COLUMN('Medical Examinations'!F1619),FALSE)</f>
        <v>No</v>
      </c>
      <c r="H1620">
        <f>VLOOKUP($A1620,'Medical Examinations'!$A:$J,COLUMN('Medical Examinations'!G1619),FALSE)</f>
        <v>0</v>
      </c>
      <c r="I1620" t="str">
        <f>VLOOKUP($A1620,'Medical Examinations'!$A:$J,COLUMN('Medical Examinations'!H1619),FALSE)</f>
        <v>No</v>
      </c>
      <c r="J1620" t="str">
        <f>VLOOKUP($A1620,'Medical Examinations'!$A:$J,COLUMN('Medical Examinations'!I1619),FALSE)</f>
        <v>Healthy Weight</v>
      </c>
      <c r="K1620" t="str">
        <f>VLOOKUP($A1620,'Medical Examinations'!$A:$J,COLUMN('Medical Examinations'!J1619),FALSE)</f>
        <v>Diabetes</v>
      </c>
      <c r="L1620" s="30">
        <f>VLOOKUP($A1620,'Hospitalisation Details'!$A:$K,COLUMN('Hospitalisation Details'!J1619),FALSE)</f>
        <v>28738</v>
      </c>
      <c r="M1620" s="23">
        <f>VLOOKUP($A1620,'Hospitalisation Details'!$A:$K,COLUMN('Hospitalisation Details'!F1619),FALSE)</f>
        <v>6138.58</v>
      </c>
      <c r="N1620" t="str">
        <f>VLOOKUP($A1620,'Hospitalisation Details'!$A:$K,COLUMN('Hospitalisation Details'!G1619),FALSE)</f>
        <v>Tier - 2</v>
      </c>
      <c r="O1620" t="str">
        <f>VLOOKUP($A1620,'Hospitalisation Details'!$A:$K,COLUMN('Hospitalisation Details'!H1619),FALSE)</f>
        <v>Tier - 1</v>
      </c>
      <c r="P1620" t="str">
        <f>VLOOKUP($A1620,'Hospitalisation Details'!$A:$K,COLUMN('Hospitalisation Details'!I1619),FALSE)</f>
        <v>R1013</v>
      </c>
      <c r="Q1620">
        <f>VLOOKUP($A1620,'Hospitalisation Details'!$A:$K,COLUMN('Hospitalisation Details'!K1619),FALSE)</f>
        <v>44</v>
      </c>
      <c r="R1620" t="str" cm="1">
        <f t="array" ref="R1620">_xlfn.IFS(
Q1620&lt;=10,"0-10",
Q1620&lt;=20,"11-20",
Q1620&lt;=30,"21-30",
Q1620&lt;=40,"31-40",
Q1620&lt;=50,"41-50",
Q1620&lt;=60,"51-60",
Q1620&lt;=70,"61-70"
)</f>
        <v>41-50</v>
      </c>
      <c r="S1620" t="str">
        <f t="shared" si="25"/>
        <v>Yes</v>
      </c>
    </row>
    <row r="1621" spans="1:19" ht="15.75" x14ac:dyDescent="0.25">
      <c r="A1621" s="36" t="s">
        <v>1661</v>
      </c>
      <c r="B1621" t="str">
        <f>VLOOKUP(A1621,'Customer Names'!A:E,COLUMN('Customer Names'!D1620),FALSE)</f>
        <v>Ms. Leah</v>
      </c>
      <c r="C1621">
        <f>VLOOKUP($A1621,'Medical Examinations'!$A:$J,COLUMN('Medical Examinations'!B1620),FALSE)</f>
        <v>15.99</v>
      </c>
      <c r="D1621">
        <f>VLOOKUP($A1621,'Medical Examinations'!$A:$J,COLUMN('Medical Examinations'!C1620),FALSE)</f>
        <v>4.57</v>
      </c>
      <c r="E1621" t="str">
        <f>VLOOKUP($A1621,'Medical Examinations'!$A:$J,COLUMN('Medical Examinations'!D1620),FALSE)</f>
        <v>Yes</v>
      </c>
      <c r="F1621" t="str">
        <f>VLOOKUP($A1621,'Medical Examinations'!$A:$J,COLUMN('Medical Examinations'!E1620),FALSE)</f>
        <v>No</v>
      </c>
      <c r="G1621" t="str">
        <f>VLOOKUP($A1621,'Medical Examinations'!$A:$J,COLUMN('Medical Examinations'!F1620),FALSE)</f>
        <v>Yes</v>
      </c>
      <c r="H1621">
        <f>VLOOKUP($A1621,'Medical Examinations'!$A:$J,COLUMN('Medical Examinations'!G1620),FALSE)</f>
        <v>1</v>
      </c>
      <c r="I1621" t="str">
        <f>VLOOKUP($A1621,'Medical Examinations'!$A:$J,COLUMN('Medical Examinations'!H1620),FALSE)</f>
        <v>No</v>
      </c>
      <c r="J1621" t="str">
        <f>VLOOKUP($A1621,'Medical Examinations'!$A:$J,COLUMN('Medical Examinations'!I1620),FALSE)</f>
        <v>Underweight</v>
      </c>
      <c r="K1621" t="str">
        <f>VLOOKUP($A1621,'Medical Examinations'!$A:$J,COLUMN('Medical Examinations'!J1620),FALSE)</f>
        <v>Normal</v>
      </c>
      <c r="L1621" s="30">
        <f>VLOOKUP($A1621,'Hospitalisation Details'!$A:$K,COLUMN('Hospitalisation Details'!J1620),FALSE)</f>
        <v>25516</v>
      </c>
      <c r="M1621" s="23">
        <f>VLOOKUP($A1621,'Hospitalisation Details'!$A:$K,COLUMN('Hospitalisation Details'!F1620),FALSE)</f>
        <v>6138.5</v>
      </c>
      <c r="N1621" t="str">
        <f>VLOOKUP($A1621,'Hospitalisation Details'!$A:$K,COLUMN('Hospitalisation Details'!G1620),FALSE)</f>
        <v>Tier - 2</v>
      </c>
      <c r="O1621" t="str">
        <f>VLOOKUP($A1621,'Hospitalisation Details'!$A:$K,COLUMN('Hospitalisation Details'!H1620),FALSE)</f>
        <v>Tier - 2</v>
      </c>
      <c r="P1621" t="str">
        <f>VLOOKUP($A1621,'Hospitalisation Details'!$A:$K,COLUMN('Hospitalisation Details'!I1620),FALSE)</f>
        <v>R1011</v>
      </c>
      <c r="Q1621">
        <f>VLOOKUP($A1621,'Hospitalisation Details'!$A:$K,COLUMN('Hospitalisation Details'!K1620),FALSE)</f>
        <v>53</v>
      </c>
      <c r="R1621" t="str" cm="1">
        <f t="array" ref="R1621">_xlfn.IFS(
Q1621&lt;=10,"0-10",
Q1621&lt;=20,"11-20",
Q1621&lt;=30,"21-30",
Q1621&lt;=40,"31-40",
Q1621&lt;=50,"41-50",
Q1621&lt;=60,"51-60",
Q1621&lt;=70,"61-70"
)</f>
        <v>51-60</v>
      </c>
      <c r="S1621" t="str">
        <f t="shared" si="25"/>
        <v>No</v>
      </c>
    </row>
    <row r="1622" spans="1:19" ht="15.75" x14ac:dyDescent="0.25">
      <c r="A1622" s="36" t="s">
        <v>1662</v>
      </c>
      <c r="B1622" t="str">
        <f>VLOOKUP(A1622,'Customer Names'!A:E,COLUMN('Customer Names'!D1621),FALSE)</f>
        <v>Ms. Kara</v>
      </c>
      <c r="C1622">
        <f>VLOOKUP($A1622,'Medical Examinations'!$A:$J,COLUMN('Medical Examinations'!B1621),FALSE)</f>
        <v>33.155000000000001</v>
      </c>
      <c r="D1622">
        <f>VLOOKUP($A1622,'Medical Examinations'!$A:$J,COLUMN('Medical Examinations'!C1621),FALSE)</f>
        <v>4.32</v>
      </c>
      <c r="E1622" t="str">
        <f>VLOOKUP($A1622,'Medical Examinations'!$A:$J,COLUMN('Medical Examinations'!D1621),FALSE)</f>
        <v>No</v>
      </c>
      <c r="F1622" t="str">
        <f>VLOOKUP($A1622,'Medical Examinations'!$A:$J,COLUMN('Medical Examinations'!E1621),FALSE)</f>
        <v>No</v>
      </c>
      <c r="G1622" t="str">
        <f>VLOOKUP($A1622,'Medical Examinations'!$A:$J,COLUMN('Medical Examinations'!F1621),FALSE)</f>
        <v>No</v>
      </c>
      <c r="H1622">
        <f>VLOOKUP($A1622,'Medical Examinations'!$A:$J,COLUMN('Medical Examinations'!G1621),FALSE)</f>
        <v>0</v>
      </c>
      <c r="I1622" t="str">
        <f>VLOOKUP($A1622,'Medical Examinations'!$A:$J,COLUMN('Medical Examinations'!H1621),FALSE)</f>
        <v>No</v>
      </c>
      <c r="J1622" t="str">
        <f>VLOOKUP($A1622,'Medical Examinations'!$A:$J,COLUMN('Medical Examinations'!I1621),FALSE)</f>
        <v>Obesity</v>
      </c>
      <c r="K1622" t="str">
        <f>VLOOKUP($A1622,'Medical Examinations'!$A:$J,COLUMN('Medical Examinations'!J1621),FALSE)</f>
        <v>Normal</v>
      </c>
      <c r="L1622" s="30">
        <f>VLOOKUP($A1622,'Hospitalisation Details'!$A:$K,COLUMN('Hospitalisation Details'!J1621),FALSE)</f>
        <v>33103</v>
      </c>
      <c r="M1622" s="23">
        <f>VLOOKUP($A1622,'Hospitalisation Details'!$A:$K,COLUMN('Hospitalisation Details'!F1621),FALSE)</f>
        <v>6128.8</v>
      </c>
      <c r="N1622" t="str">
        <f>VLOOKUP($A1622,'Hospitalisation Details'!$A:$K,COLUMN('Hospitalisation Details'!G1621),FALSE)</f>
        <v>Tier - 2</v>
      </c>
      <c r="O1622" t="str">
        <f>VLOOKUP($A1622,'Hospitalisation Details'!$A:$K,COLUMN('Hospitalisation Details'!H1621),FALSE)</f>
        <v>Tier - 3</v>
      </c>
      <c r="P1622" t="str">
        <f>VLOOKUP($A1622,'Hospitalisation Details'!$A:$K,COLUMN('Hospitalisation Details'!I1621),FALSE)</f>
        <v>R1012</v>
      </c>
      <c r="Q1622">
        <f>VLOOKUP($A1622,'Hospitalisation Details'!$A:$K,COLUMN('Hospitalisation Details'!K1621),FALSE)</f>
        <v>32</v>
      </c>
      <c r="R1622" t="str" cm="1">
        <f t="array" ref="R1622">_xlfn.IFS(
Q1622&lt;=10,"0-10",
Q1622&lt;=20,"11-20",
Q1622&lt;=30,"21-30",
Q1622&lt;=40,"31-40",
Q1622&lt;=50,"41-50",
Q1622&lt;=60,"51-60",
Q1622&lt;=70,"61-70"
)</f>
        <v>31-40</v>
      </c>
      <c r="S1622" t="str">
        <f t="shared" si="25"/>
        <v>No</v>
      </c>
    </row>
    <row r="1623" spans="1:19" ht="15.75" x14ac:dyDescent="0.25">
      <c r="A1623" s="36" t="s">
        <v>1663</v>
      </c>
      <c r="B1623" t="str">
        <f>VLOOKUP(A1623,'Customer Names'!A:E,COLUMN('Customer Names'!D1622),FALSE)</f>
        <v>Mr. Jeffrey</v>
      </c>
      <c r="C1623">
        <f>VLOOKUP($A1623,'Medical Examinations'!$A:$J,COLUMN('Medical Examinations'!B1622),FALSE)</f>
        <v>26.22</v>
      </c>
      <c r="D1623">
        <f>VLOOKUP($A1623,'Medical Examinations'!$A:$J,COLUMN('Medical Examinations'!C1622),FALSE)</f>
        <v>5.57</v>
      </c>
      <c r="E1623" t="str">
        <f>VLOOKUP($A1623,'Medical Examinations'!$A:$J,COLUMN('Medical Examinations'!D1622),FALSE)</f>
        <v>Yes</v>
      </c>
      <c r="F1623" t="str">
        <f>VLOOKUP($A1623,'Medical Examinations'!$A:$J,COLUMN('Medical Examinations'!E1622),FALSE)</f>
        <v>No</v>
      </c>
      <c r="G1623" t="str">
        <f>VLOOKUP($A1623,'Medical Examinations'!$A:$J,COLUMN('Medical Examinations'!F1622),FALSE)</f>
        <v>Yes</v>
      </c>
      <c r="H1623">
        <f>VLOOKUP($A1623,'Medical Examinations'!$A:$J,COLUMN('Medical Examinations'!G1622),FALSE)</f>
        <v>1</v>
      </c>
      <c r="I1623" t="str">
        <f>VLOOKUP($A1623,'Medical Examinations'!$A:$J,COLUMN('Medical Examinations'!H1622),FALSE)</f>
        <v>No</v>
      </c>
      <c r="J1623" t="str">
        <f>VLOOKUP($A1623,'Medical Examinations'!$A:$J,COLUMN('Medical Examinations'!I1622),FALSE)</f>
        <v>Overweight</v>
      </c>
      <c r="K1623" t="str">
        <f>VLOOKUP($A1623,'Medical Examinations'!$A:$J,COLUMN('Medical Examinations'!J1622),FALSE)</f>
        <v>Normal</v>
      </c>
      <c r="L1623" s="30">
        <f>VLOOKUP($A1623,'Hospitalisation Details'!$A:$K,COLUMN('Hospitalisation Details'!J1622),FALSE)</f>
        <v>30636</v>
      </c>
      <c r="M1623" s="23">
        <f>VLOOKUP($A1623,'Hospitalisation Details'!$A:$K,COLUMN('Hospitalisation Details'!F1622),FALSE)</f>
        <v>6123.57</v>
      </c>
      <c r="N1623" t="str">
        <f>VLOOKUP($A1623,'Hospitalisation Details'!$A:$K,COLUMN('Hospitalisation Details'!G1622),FALSE)</f>
        <v>Tier - 3</v>
      </c>
      <c r="O1623" t="str">
        <f>VLOOKUP($A1623,'Hospitalisation Details'!$A:$K,COLUMN('Hospitalisation Details'!H1622),FALSE)</f>
        <v>Tier - 2</v>
      </c>
      <c r="P1623" t="str">
        <f>VLOOKUP($A1623,'Hospitalisation Details'!$A:$K,COLUMN('Hospitalisation Details'!I1622),FALSE)</f>
        <v>R1012</v>
      </c>
      <c r="Q1623">
        <f>VLOOKUP($A1623,'Hospitalisation Details'!$A:$K,COLUMN('Hospitalisation Details'!K1622),FALSE)</f>
        <v>39</v>
      </c>
      <c r="R1623" t="str" cm="1">
        <f t="array" ref="R1623">_xlfn.IFS(
Q1623&lt;=10,"0-10",
Q1623&lt;=20,"11-20",
Q1623&lt;=30,"21-30",
Q1623&lt;=40,"31-40",
Q1623&lt;=50,"41-50",
Q1623&lt;=60,"51-60",
Q1623&lt;=70,"61-70"
)</f>
        <v>31-40</v>
      </c>
      <c r="S1623" t="str">
        <f t="shared" si="25"/>
        <v>No</v>
      </c>
    </row>
    <row r="1624" spans="1:19" ht="15.75" x14ac:dyDescent="0.25">
      <c r="A1624" s="36" t="s">
        <v>1664</v>
      </c>
      <c r="B1624" t="str">
        <f>VLOOKUP(A1624,'Customer Names'!A:E,COLUMN('Customer Names'!D1623),FALSE)</f>
        <v>Mr. Justin</v>
      </c>
      <c r="C1624">
        <f>VLOOKUP($A1624,'Medical Examinations'!$A:$J,COLUMN('Medical Examinations'!B1623),FALSE)</f>
        <v>21.85</v>
      </c>
      <c r="D1624">
        <f>VLOOKUP($A1624,'Medical Examinations'!$A:$J,COLUMN('Medical Examinations'!C1623),FALSE)</f>
        <v>5.26</v>
      </c>
      <c r="E1624" t="str">
        <f>VLOOKUP($A1624,'Medical Examinations'!$A:$J,COLUMN('Medical Examinations'!D1623),FALSE)</f>
        <v>Yes</v>
      </c>
      <c r="F1624" t="str">
        <f>VLOOKUP($A1624,'Medical Examinations'!$A:$J,COLUMN('Medical Examinations'!E1623),FALSE)</f>
        <v>No</v>
      </c>
      <c r="G1624" t="str">
        <f>VLOOKUP($A1624,'Medical Examinations'!$A:$J,COLUMN('Medical Examinations'!F1623),FALSE)</f>
        <v>Yes</v>
      </c>
      <c r="H1624">
        <f>VLOOKUP($A1624,'Medical Examinations'!$A:$J,COLUMN('Medical Examinations'!G1623),FALSE)</f>
        <v>1</v>
      </c>
      <c r="I1624" t="str">
        <f>VLOOKUP($A1624,'Medical Examinations'!$A:$J,COLUMN('Medical Examinations'!H1623),FALSE)</f>
        <v>No</v>
      </c>
      <c r="J1624" t="str">
        <f>VLOOKUP($A1624,'Medical Examinations'!$A:$J,COLUMN('Medical Examinations'!I1623),FALSE)</f>
        <v>Healthy Weight</v>
      </c>
      <c r="K1624" t="str">
        <f>VLOOKUP($A1624,'Medical Examinations'!$A:$J,COLUMN('Medical Examinations'!J1623),FALSE)</f>
        <v>Normal</v>
      </c>
      <c r="L1624" s="30">
        <f>VLOOKUP($A1624,'Hospitalisation Details'!$A:$K,COLUMN('Hospitalisation Details'!J1623),FALSE)</f>
        <v>30539</v>
      </c>
      <c r="M1624" s="23">
        <f>VLOOKUP($A1624,'Hospitalisation Details'!$A:$K,COLUMN('Hospitalisation Details'!F1623),FALSE)</f>
        <v>6117.49</v>
      </c>
      <c r="N1624" t="str">
        <f>VLOOKUP($A1624,'Hospitalisation Details'!$A:$K,COLUMN('Hospitalisation Details'!G1623),FALSE)</f>
        <v>Tier - 2</v>
      </c>
      <c r="O1624" t="str">
        <f>VLOOKUP($A1624,'Hospitalisation Details'!$A:$K,COLUMN('Hospitalisation Details'!H1623),FALSE)</f>
        <v>Tier - 3</v>
      </c>
      <c r="P1624" t="str">
        <f>VLOOKUP($A1624,'Hospitalisation Details'!$A:$K,COLUMN('Hospitalisation Details'!I1623),FALSE)</f>
        <v>R1012</v>
      </c>
      <c r="Q1624">
        <f>VLOOKUP($A1624,'Hospitalisation Details'!$A:$K,COLUMN('Hospitalisation Details'!K1623),FALSE)</f>
        <v>39</v>
      </c>
      <c r="R1624" t="str" cm="1">
        <f t="array" ref="R1624">_xlfn.IFS(
Q1624&lt;=10,"0-10",
Q1624&lt;=20,"11-20",
Q1624&lt;=30,"21-30",
Q1624&lt;=40,"31-40",
Q1624&lt;=50,"41-50",
Q1624&lt;=60,"51-60",
Q1624&lt;=70,"61-70"
)</f>
        <v>31-40</v>
      </c>
      <c r="S1624" t="str">
        <f t="shared" si="25"/>
        <v>No</v>
      </c>
    </row>
    <row r="1625" spans="1:19" ht="15.75" x14ac:dyDescent="0.25">
      <c r="A1625" s="36" t="s">
        <v>1665</v>
      </c>
      <c r="B1625" t="str">
        <f>VLOOKUP(A1625,'Customer Names'!A:E,COLUMN('Customer Names'!D1624),FALSE)</f>
        <v>Ms. Emily</v>
      </c>
      <c r="C1625">
        <f>VLOOKUP($A1625,'Medical Examinations'!$A:$J,COLUMN('Medical Examinations'!B1624),FALSE)</f>
        <v>30.495000000000001</v>
      </c>
      <c r="D1625">
        <f>VLOOKUP($A1625,'Medical Examinations'!$A:$J,COLUMN('Medical Examinations'!C1624),FALSE)</f>
        <v>6.25</v>
      </c>
      <c r="E1625" t="str">
        <f>VLOOKUP($A1625,'Medical Examinations'!$A:$J,COLUMN('Medical Examinations'!D1624),FALSE)</f>
        <v>No</v>
      </c>
      <c r="F1625" t="str">
        <f>VLOOKUP($A1625,'Medical Examinations'!$A:$J,COLUMN('Medical Examinations'!E1624),FALSE)</f>
        <v>No</v>
      </c>
      <c r="G1625" t="str">
        <f>VLOOKUP($A1625,'Medical Examinations'!$A:$J,COLUMN('Medical Examinations'!F1624),FALSE)</f>
        <v>No</v>
      </c>
      <c r="H1625">
        <f>VLOOKUP($A1625,'Medical Examinations'!$A:$J,COLUMN('Medical Examinations'!G1624),FALSE)</f>
        <v>0</v>
      </c>
      <c r="I1625" t="str">
        <f>VLOOKUP($A1625,'Medical Examinations'!$A:$J,COLUMN('Medical Examinations'!H1624),FALSE)</f>
        <v>No</v>
      </c>
      <c r="J1625" t="str">
        <f>VLOOKUP($A1625,'Medical Examinations'!$A:$J,COLUMN('Medical Examinations'!I1624),FALSE)</f>
        <v>Obesity</v>
      </c>
      <c r="K1625" t="str">
        <f>VLOOKUP($A1625,'Medical Examinations'!$A:$J,COLUMN('Medical Examinations'!J1624),FALSE)</f>
        <v>Prediabetes</v>
      </c>
      <c r="L1625" s="30">
        <f>VLOOKUP($A1625,'Hospitalisation Details'!$A:$K,COLUMN('Hospitalisation Details'!J1624),FALSE)</f>
        <v>33444</v>
      </c>
      <c r="M1625" s="23">
        <f>VLOOKUP($A1625,'Hospitalisation Details'!$A:$K,COLUMN('Hospitalisation Details'!F1624),FALSE)</f>
        <v>6113.23</v>
      </c>
      <c r="N1625" t="str">
        <f>VLOOKUP($A1625,'Hospitalisation Details'!$A:$K,COLUMN('Hospitalisation Details'!G1624),FALSE)</f>
        <v>Tier - 2</v>
      </c>
      <c r="O1625" t="str">
        <f>VLOOKUP($A1625,'Hospitalisation Details'!$A:$K,COLUMN('Hospitalisation Details'!H1624),FALSE)</f>
        <v>Tier - 2</v>
      </c>
      <c r="P1625" t="str">
        <f>VLOOKUP($A1625,'Hospitalisation Details'!$A:$K,COLUMN('Hospitalisation Details'!I1624),FALSE)</f>
        <v>R1024</v>
      </c>
      <c r="Q1625">
        <f>VLOOKUP($A1625,'Hospitalisation Details'!$A:$K,COLUMN('Hospitalisation Details'!K1624),FALSE)</f>
        <v>31</v>
      </c>
      <c r="R1625" t="str" cm="1">
        <f t="array" ref="R1625">_xlfn.IFS(
Q1625&lt;=10,"0-10",
Q1625&lt;=20,"11-20",
Q1625&lt;=30,"21-30",
Q1625&lt;=40,"31-40",
Q1625&lt;=50,"41-50",
Q1625&lt;=60,"51-60",
Q1625&lt;=70,"61-70"
)</f>
        <v>31-40</v>
      </c>
      <c r="S1625" t="str">
        <f t="shared" si="25"/>
        <v>Yes</v>
      </c>
    </row>
    <row r="1626" spans="1:19" ht="15.75" x14ac:dyDescent="0.25">
      <c r="A1626" s="36" t="s">
        <v>1666</v>
      </c>
      <c r="B1626" t="str">
        <f>VLOOKUP(A1626,'Customer Names'!A:E,COLUMN('Customer Names'!D1625),FALSE)</f>
        <v>Ms. Rebecca</v>
      </c>
      <c r="C1626">
        <f>VLOOKUP($A1626,'Medical Examinations'!$A:$J,COLUMN('Medical Examinations'!B1625),FALSE)</f>
        <v>34.104999999999997</v>
      </c>
      <c r="D1626">
        <f>VLOOKUP($A1626,'Medical Examinations'!$A:$J,COLUMN('Medical Examinations'!C1625),FALSE)</f>
        <v>5.67</v>
      </c>
      <c r="E1626" t="str">
        <f>VLOOKUP($A1626,'Medical Examinations'!$A:$J,COLUMN('Medical Examinations'!D1625),FALSE)</f>
        <v>Yes</v>
      </c>
      <c r="F1626" t="str">
        <f>VLOOKUP($A1626,'Medical Examinations'!$A:$J,COLUMN('Medical Examinations'!E1625),FALSE)</f>
        <v>No</v>
      </c>
      <c r="G1626" t="str">
        <f>VLOOKUP($A1626,'Medical Examinations'!$A:$J,COLUMN('Medical Examinations'!F1625),FALSE)</f>
        <v>No</v>
      </c>
      <c r="H1626">
        <f>VLOOKUP($A1626,'Medical Examinations'!$A:$J,COLUMN('Medical Examinations'!G1625),FALSE)</f>
        <v>0</v>
      </c>
      <c r="I1626" t="str">
        <f>VLOOKUP($A1626,'Medical Examinations'!$A:$J,COLUMN('Medical Examinations'!H1625),FALSE)</f>
        <v>No</v>
      </c>
      <c r="J1626" t="str">
        <f>VLOOKUP($A1626,'Medical Examinations'!$A:$J,COLUMN('Medical Examinations'!I1625),FALSE)</f>
        <v>Obesity</v>
      </c>
      <c r="K1626" t="str">
        <f>VLOOKUP($A1626,'Medical Examinations'!$A:$J,COLUMN('Medical Examinations'!J1625),FALSE)</f>
        <v>Normal</v>
      </c>
      <c r="L1626" s="30">
        <f>VLOOKUP($A1626,'Hospitalisation Details'!$A:$K,COLUMN('Hospitalisation Details'!J1625),FALSE)</f>
        <v>31249</v>
      </c>
      <c r="M1626" s="23">
        <f>VLOOKUP($A1626,'Hospitalisation Details'!$A:$K,COLUMN('Hospitalisation Details'!F1625),FALSE)</f>
        <v>6112.35</v>
      </c>
      <c r="N1626" t="str">
        <f>VLOOKUP($A1626,'Hospitalisation Details'!$A:$K,COLUMN('Hospitalisation Details'!G1625),FALSE)</f>
        <v>Tier - 2</v>
      </c>
      <c r="O1626" t="str">
        <f>VLOOKUP($A1626,'Hospitalisation Details'!$A:$K,COLUMN('Hospitalisation Details'!H1625),FALSE)</f>
        <v>Tier - 1</v>
      </c>
      <c r="P1626" t="str">
        <f>VLOOKUP($A1626,'Hospitalisation Details'!$A:$K,COLUMN('Hospitalisation Details'!I1625),FALSE)</f>
        <v>R1012</v>
      </c>
      <c r="Q1626">
        <f>VLOOKUP($A1626,'Hospitalisation Details'!$A:$K,COLUMN('Hospitalisation Details'!K1625),FALSE)</f>
        <v>37</v>
      </c>
      <c r="R1626" t="str" cm="1">
        <f t="array" ref="R1626">_xlfn.IFS(
Q1626&lt;=10,"0-10",
Q1626&lt;=20,"11-20",
Q1626&lt;=30,"21-30",
Q1626&lt;=40,"31-40",
Q1626&lt;=50,"41-50",
Q1626&lt;=60,"51-60",
Q1626&lt;=70,"61-70"
)</f>
        <v>31-40</v>
      </c>
      <c r="S1626" t="str">
        <f t="shared" si="25"/>
        <v>No</v>
      </c>
    </row>
    <row r="1627" spans="1:19" ht="15.75" x14ac:dyDescent="0.25">
      <c r="A1627" s="36" t="s">
        <v>1667</v>
      </c>
      <c r="B1627" t="str">
        <f>VLOOKUP(A1627,'Customer Names'!A:E,COLUMN('Customer Names'!D1626),FALSE)</f>
        <v>Mrs. Allie</v>
      </c>
      <c r="C1627">
        <f>VLOOKUP($A1627,'Medical Examinations'!$A:$J,COLUMN('Medical Examinations'!B1626),FALSE)</f>
        <v>32.770000000000003</v>
      </c>
      <c r="D1627">
        <f>VLOOKUP($A1627,'Medical Examinations'!$A:$J,COLUMN('Medical Examinations'!C1626),FALSE)</f>
        <v>4.42</v>
      </c>
      <c r="E1627" t="str">
        <f>VLOOKUP($A1627,'Medical Examinations'!$A:$J,COLUMN('Medical Examinations'!D1626),FALSE)</f>
        <v>Yes</v>
      </c>
      <c r="F1627" t="str">
        <f>VLOOKUP($A1627,'Medical Examinations'!$A:$J,COLUMN('Medical Examinations'!E1626),FALSE)</f>
        <v>No</v>
      </c>
      <c r="G1627" t="str">
        <f>VLOOKUP($A1627,'Medical Examinations'!$A:$J,COLUMN('Medical Examinations'!F1626),FALSE)</f>
        <v>No</v>
      </c>
      <c r="H1627">
        <f>VLOOKUP($A1627,'Medical Examinations'!$A:$J,COLUMN('Medical Examinations'!G1626),FALSE)</f>
        <v>1</v>
      </c>
      <c r="I1627" t="str">
        <f>VLOOKUP($A1627,'Medical Examinations'!$A:$J,COLUMN('Medical Examinations'!H1626),FALSE)</f>
        <v>No</v>
      </c>
      <c r="J1627" t="str">
        <f>VLOOKUP($A1627,'Medical Examinations'!$A:$J,COLUMN('Medical Examinations'!I1626),FALSE)</f>
        <v>Obesity</v>
      </c>
      <c r="K1627" t="str">
        <f>VLOOKUP($A1627,'Medical Examinations'!$A:$J,COLUMN('Medical Examinations'!J1626),FALSE)</f>
        <v>Normal</v>
      </c>
      <c r="L1627" s="30">
        <f>VLOOKUP($A1627,'Hospitalisation Details'!$A:$K,COLUMN('Hospitalisation Details'!J1626),FALSE)</f>
        <v>34951</v>
      </c>
      <c r="M1627" s="23">
        <f>VLOOKUP($A1627,'Hospitalisation Details'!$A:$K,COLUMN('Hospitalisation Details'!F1626),FALSE)</f>
        <v>6111.95</v>
      </c>
      <c r="N1627" t="str">
        <f>VLOOKUP($A1627,'Hospitalisation Details'!$A:$K,COLUMN('Hospitalisation Details'!G1626),FALSE)</f>
        <v>Tier - 2</v>
      </c>
      <c r="O1627" t="str">
        <f>VLOOKUP($A1627,'Hospitalisation Details'!$A:$K,COLUMN('Hospitalisation Details'!H1626),FALSE)</f>
        <v>Tier - 3</v>
      </c>
      <c r="P1627" t="str">
        <f>VLOOKUP($A1627,'Hospitalisation Details'!$A:$K,COLUMN('Hospitalisation Details'!I1626),FALSE)</f>
        <v>R1026</v>
      </c>
      <c r="Q1627">
        <f>VLOOKUP($A1627,'Hospitalisation Details'!$A:$K,COLUMN('Hospitalisation Details'!K1626),FALSE)</f>
        <v>27</v>
      </c>
      <c r="R1627" t="str" cm="1">
        <f t="array" ref="R1627">_xlfn.IFS(
Q1627&lt;=10,"0-10",
Q1627&lt;=20,"11-20",
Q1627&lt;=30,"21-30",
Q1627&lt;=40,"31-40",
Q1627&lt;=50,"41-50",
Q1627&lt;=60,"51-60",
Q1627&lt;=70,"61-70"
)</f>
        <v>21-30</v>
      </c>
      <c r="S1627" t="str">
        <f t="shared" si="25"/>
        <v>No</v>
      </c>
    </row>
    <row r="1628" spans="1:19" ht="15.75" x14ac:dyDescent="0.25">
      <c r="A1628" s="36" t="s">
        <v>1668</v>
      </c>
      <c r="B1628" t="str">
        <f>VLOOKUP(A1628,'Customer Names'!A:E,COLUMN('Customer Names'!D1627),FALSE)</f>
        <v>Ms. Trasi</v>
      </c>
      <c r="C1628">
        <f>VLOOKUP($A1628,'Medical Examinations'!$A:$J,COLUMN('Medical Examinations'!B1627),FALSE)</f>
        <v>16.850000000000001</v>
      </c>
      <c r="D1628">
        <f>VLOOKUP($A1628,'Medical Examinations'!$A:$J,COLUMN('Medical Examinations'!C1627),FALSE)</f>
        <v>11.75</v>
      </c>
      <c r="E1628" t="str">
        <f>VLOOKUP($A1628,'Medical Examinations'!$A:$J,COLUMN('Medical Examinations'!D1627),FALSE)</f>
        <v>Yes</v>
      </c>
      <c r="F1628" t="str">
        <f>VLOOKUP($A1628,'Medical Examinations'!$A:$J,COLUMN('Medical Examinations'!E1627),FALSE)</f>
        <v>No</v>
      </c>
      <c r="G1628" t="str">
        <f>VLOOKUP($A1628,'Medical Examinations'!$A:$J,COLUMN('Medical Examinations'!F1627),FALSE)</f>
        <v>No</v>
      </c>
      <c r="H1628">
        <f>VLOOKUP($A1628,'Medical Examinations'!$A:$J,COLUMN('Medical Examinations'!G1627),FALSE)</f>
        <v>2</v>
      </c>
      <c r="I1628" t="str">
        <f>VLOOKUP($A1628,'Medical Examinations'!$A:$J,COLUMN('Medical Examinations'!H1627),FALSE)</f>
        <v>No</v>
      </c>
      <c r="J1628" t="str">
        <f>VLOOKUP($A1628,'Medical Examinations'!$A:$J,COLUMN('Medical Examinations'!I1627),FALSE)</f>
        <v>Underweight</v>
      </c>
      <c r="K1628" t="str">
        <f>VLOOKUP($A1628,'Medical Examinations'!$A:$J,COLUMN('Medical Examinations'!J1627),FALSE)</f>
        <v>Diabetes</v>
      </c>
      <c r="L1628" s="30">
        <f>VLOOKUP($A1628,'Hospitalisation Details'!$A:$K,COLUMN('Hospitalisation Details'!J1627),FALSE)</f>
        <v>25728</v>
      </c>
      <c r="M1628" s="23">
        <f>VLOOKUP($A1628,'Hospitalisation Details'!$A:$K,COLUMN('Hospitalisation Details'!F1627),FALSE)</f>
        <v>6098.38</v>
      </c>
      <c r="N1628" t="str">
        <f>VLOOKUP($A1628,'Hospitalisation Details'!$A:$K,COLUMN('Hospitalisation Details'!G1627),FALSE)</f>
        <v>Tier - 2</v>
      </c>
      <c r="O1628" t="str">
        <f>VLOOKUP($A1628,'Hospitalisation Details'!$A:$K,COLUMN('Hospitalisation Details'!H1627),FALSE)</f>
        <v>Tier - 2</v>
      </c>
      <c r="P1628" t="str">
        <f>VLOOKUP($A1628,'Hospitalisation Details'!$A:$K,COLUMN('Hospitalisation Details'!I1627),FALSE)</f>
        <v>R1013</v>
      </c>
      <c r="Q1628">
        <f>VLOOKUP($A1628,'Hospitalisation Details'!$A:$K,COLUMN('Hospitalisation Details'!K1627),FALSE)</f>
        <v>52</v>
      </c>
      <c r="R1628" t="str" cm="1">
        <f t="array" ref="R1628">_xlfn.IFS(
Q1628&lt;=10,"0-10",
Q1628&lt;=20,"11-20",
Q1628&lt;=30,"21-30",
Q1628&lt;=40,"31-40",
Q1628&lt;=50,"41-50",
Q1628&lt;=60,"51-60",
Q1628&lt;=70,"61-70"
)</f>
        <v>51-60</v>
      </c>
      <c r="S1628" t="str">
        <f t="shared" si="25"/>
        <v>Yes</v>
      </c>
    </row>
    <row r="1629" spans="1:19" ht="15.75" x14ac:dyDescent="0.25">
      <c r="A1629" s="36" t="s">
        <v>1669</v>
      </c>
      <c r="B1629" t="str">
        <f>VLOOKUP(A1629,'Customer Names'!A:E,COLUMN('Customer Names'!D1628),FALSE)</f>
        <v>Mr. Kevin</v>
      </c>
      <c r="C1629">
        <f>VLOOKUP($A1629,'Medical Examinations'!$A:$J,COLUMN('Medical Examinations'!B1628),FALSE)</f>
        <v>34.700000000000003</v>
      </c>
      <c r="D1629">
        <f>VLOOKUP($A1629,'Medical Examinations'!$A:$J,COLUMN('Medical Examinations'!C1628),FALSE)</f>
        <v>6.06</v>
      </c>
      <c r="E1629" t="str">
        <f>VLOOKUP($A1629,'Medical Examinations'!$A:$J,COLUMN('Medical Examinations'!D1628),FALSE)</f>
        <v>No</v>
      </c>
      <c r="F1629" t="str">
        <f>VLOOKUP($A1629,'Medical Examinations'!$A:$J,COLUMN('Medical Examinations'!E1628),FALSE)</f>
        <v>No</v>
      </c>
      <c r="G1629" t="str">
        <f>VLOOKUP($A1629,'Medical Examinations'!$A:$J,COLUMN('Medical Examinations'!F1628),FALSE)</f>
        <v>No</v>
      </c>
      <c r="H1629">
        <f>VLOOKUP($A1629,'Medical Examinations'!$A:$J,COLUMN('Medical Examinations'!G1628),FALSE)</f>
        <v>1</v>
      </c>
      <c r="I1629" t="str">
        <f>VLOOKUP($A1629,'Medical Examinations'!$A:$J,COLUMN('Medical Examinations'!H1628),FALSE)</f>
        <v>No</v>
      </c>
      <c r="J1629" t="str">
        <f>VLOOKUP($A1629,'Medical Examinations'!$A:$J,COLUMN('Medical Examinations'!I1628),FALSE)</f>
        <v>Obesity</v>
      </c>
      <c r="K1629" t="str">
        <f>VLOOKUP($A1629,'Medical Examinations'!$A:$J,COLUMN('Medical Examinations'!J1628),FALSE)</f>
        <v>Prediabetes</v>
      </c>
      <c r="L1629" s="30">
        <f>VLOOKUP($A1629,'Hospitalisation Details'!$A:$K,COLUMN('Hospitalisation Details'!J1628),FALSE)</f>
        <v>30888</v>
      </c>
      <c r="M1629" s="23">
        <f>VLOOKUP($A1629,'Hospitalisation Details'!$A:$K,COLUMN('Hospitalisation Details'!F1628),FALSE)</f>
        <v>6082.41</v>
      </c>
      <c r="N1629" t="str">
        <f>VLOOKUP($A1629,'Hospitalisation Details'!$A:$K,COLUMN('Hospitalisation Details'!G1628),FALSE)</f>
        <v>Tier - 1</v>
      </c>
      <c r="O1629" t="str">
        <f>VLOOKUP($A1629,'Hospitalisation Details'!$A:$K,COLUMN('Hospitalisation Details'!H1628),FALSE)</f>
        <v>Tier - 2</v>
      </c>
      <c r="P1629" t="str">
        <f>VLOOKUP($A1629,'Hospitalisation Details'!$A:$K,COLUMN('Hospitalisation Details'!I1628),FALSE)</f>
        <v>R1011</v>
      </c>
      <c r="Q1629">
        <f>VLOOKUP($A1629,'Hospitalisation Details'!$A:$K,COLUMN('Hospitalisation Details'!K1628),FALSE)</f>
        <v>38</v>
      </c>
      <c r="R1629" t="str" cm="1">
        <f t="array" ref="R1629">_xlfn.IFS(
Q1629&lt;=10,"0-10",
Q1629&lt;=20,"11-20",
Q1629&lt;=30,"21-30",
Q1629&lt;=40,"31-40",
Q1629&lt;=50,"41-50",
Q1629&lt;=60,"51-60",
Q1629&lt;=70,"61-70"
)</f>
        <v>31-40</v>
      </c>
      <c r="S1629" t="str">
        <f t="shared" si="25"/>
        <v>Yes</v>
      </c>
    </row>
    <row r="1630" spans="1:19" ht="15.75" x14ac:dyDescent="0.25">
      <c r="A1630" s="36" t="s">
        <v>1670</v>
      </c>
      <c r="B1630" t="str">
        <f>VLOOKUP(A1630,'Customer Names'!A:E,COLUMN('Customer Names'!D1629),FALSE)</f>
        <v>Mr. Fernando</v>
      </c>
      <c r="C1630">
        <f>VLOOKUP($A1630,'Medical Examinations'!$A:$J,COLUMN('Medical Examinations'!B1629),FALSE)</f>
        <v>37.049999999999997</v>
      </c>
      <c r="D1630">
        <f>VLOOKUP($A1630,'Medical Examinations'!$A:$J,COLUMN('Medical Examinations'!C1629),FALSE)</f>
        <v>5.48</v>
      </c>
      <c r="E1630" t="str">
        <f>VLOOKUP($A1630,'Medical Examinations'!$A:$J,COLUMN('Medical Examinations'!D1629),FALSE)</f>
        <v>No</v>
      </c>
      <c r="F1630" t="str">
        <f>VLOOKUP($A1630,'Medical Examinations'!$A:$J,COLUMN('Medical Examinations'!E1629),FALSE)</f>
        <v>No</v>
      </c>
      <c r="G1630" t="str">
        <f>VLOOKUP($A1630,'Medical Examinations'!$A:$J,COLUMN('Medical Examinations'!F1629),FALSE)</f>
        <v>No</v>
      </c>
      <c r="H1630">
        <f>VLOOKUP($A1630,'Medical Examinations'!$A:$J,COLUMN('Medical Examinations'!G1629),FALSE)</f>
        <v>1</v>
      </c>
      <c r="I1630" t="str">
        <f>VLOOKUP($A1630,'Medical Examinations'!$A:$J,COLUMN('Medical Examinations'!H1629),FALSE)</f>
        <v>No</v>
      </c>
      <c r="J1630" t="str">
        <f>VLOOKUP($A1630,'Medical Examinations'!$A:$J,COLUMN('Medical Examinations'!I1629),FALSE)</f>
        <v>Obesity</v>
      </c>
      <c r="K1630" t="str">
        <f>VLOOKUP($A1630,'Medical Examinations'!$A:$J,COLUMN('Medical Examinations'!J1629),FALSE)</f>
        <v>Normal</v>
      </c>
      <c r="L1630" s="30">
        <f>VLOOKUP($A1630,'Hospitalisation Details'!$A:$K,COLUMN('Hospitalisation Details'!J1629),FALSE)</f>
        <v>30969</v>
      </c>
      <c r="M1630" s="23">
        <f>VLOOKUP($A1630,'Hospitalisation Details'!$A:$K,COLUMN('Hospitalisation Details'!F1629),FALSE)</f>
        <v>6079.67</v>
      </c>
      <c r="N1630" t="str">
        <f>VLOOKUP($A1630,'Hospitalisation Details'!$A:$K,COLUMN('Hospitalisation Details'!G1629),FALSE)</f>
        <v>Tier - 1</v>
      </c>
      <c r="O1630" t="str">
        <f>VLOOKUP($A1630,'Hospitalisation Details'!$A:$K,COLUMN('Hospitalisation Details'!H1629),FALSE)</f>
        <v>Tier - 1</v>
      </c>
      <c r="P1630" t="str">
        <f>VLOOKUP($A1630,'Hospitalisation Details'!$A:$K,COLUMN('Hospitalisation Details'!I1629),FALSE)</f>
        <v>R1014</v>
      </c>
      <c r="Q1630">
        <f>VLOOKUP($A1630,'Hospitalisation Details'!$A:$K,COLUMN('Hospitalisation Details'!K1629),FALSE)</f>
        <v>38</v>
      </c>
      <c r="R1630" t="str" cm="1">
        <f t="array" ref="R1630">_xlfn.IFS(
Q1630&lt;=10,"0-10",
Q1630&lt;=20,"11-20",
Q1630&lt;=30,"21-30",
Q1630&lt;=40,"31-40",
Q1630&lt;=50,"41-50",
Q1630&lt;=60,"51-60",
Q1630&lt;=70,"61-70"
)</f>
        <v>31-40</v>
      </c>
      <c r="S1630" t="str">
        <f t="shared" si="25"/>
        <v>No</v>
      </c>
    </row>
    <row r="1631" spans="1:19" ht="15.75" x14ac:dyDescent="0.25">
      <c r="A1631" s="36" t="s">
        <v>1671</v>
      </c>
      <c r="B1631" t="str">
        <f>VLOOKUP(A1631,'Customer Names'!A:E,COLUMN('Customer Names'!D1630),FALSE)</f>
        <v>Ms. Ieva</v>
      </c>
      <c r="C1631">
        <f>VLOOKUP($A1631,'Medical Examinations'!$A:$J,COLUMN('Medical Examinations'!B1630),FALSE)</f>
        <v>18.78</v>
      </c>
      <c r="D1631">
        <f>VLOOKUP($A1631,'Medical Examinations'!$A:$J,COLUMN('Medical Examinations'!C1630),FALSE)</f>
        <v>4.45</v>
      </c>
      <c r="E1631" t="str">
        <f>VLOOKUP($A1631,'Medical Examinations'!$A:$J,COLUMN('Medical Examinations'!D1630),FALSE)</f>
        <v>No</v>
      </c>
      <c r="F1631" t="str">
        <f>VLOOKUP($A1631,'Medical Examinations'!$A:$J,COLUMN('Medical Examinations'!E1630),FALSE)</f>
        <v>No</v>
      </c>
      <c r="G1631" t="str">
        <f>VLOOKUP($A1631,'Medical Examinations'!$A:$J,COLUMN('Medical Examinations'!F1630),FALSE)</f>
        <v>Yes</v>
      </c>
      <c r="H1631">
        <f>VLOOKUP($A1631,'Medical Examinations'!$A:$J,COLUMN('Medical Examinations'!G1630),FALSE)</f>
        <v>1</v>
      </c>
      <c r="I1631" t="str">
        <f>VLOOKUP($A1631,'Medical Examinations'!$A:$J,COLUMN('Medical Examinations'!H1630),FALSE)</f>
        <v>No</v>
      </c>
      <c r="J1631" t="str">
        <f>VLOOKUP($A1631,'Medical Examinations'!$A:$J,COLUMN('Medical Examinations'!I1630),FALSE)</f>
        <v>Healthy Weight</v>
      </c>
      <c r="K1631" t="str">
        <f>VLOOKUP($A1631,'Medical Examinations'!$A:$J,COLUMN('Medical Examinations'!J1630),FALSE)</f>
        <v>Normal</v>
      </c>
      <c r="L1631" s="30">
        <f>VLOOKUP($A1631,'Hospitalisation Details'!$A:$K,COLUMN('Hospitalisation Details'!J1630),FALSE)</f>
        <v>29075</v>
      </c>
      <c r="M1631" s="23">
        <f>VLOOKUP($A1631,'Hospitalisation Details'!$A:$K,COLUMN('Hospitalisation Details'!F1630),FALSE)</f>
        <v>6074.37</v>
      </c>
      <c r="N1631" t="str">
        <f>VLOOKUP($A1631,'Hospitalisation Details'!$A:$K,COLUMN('Hospitalisation Details'!G1630),FALSE)</f>
        <v>Tier - 2</v>
      </c>
      <c r="O1631" t="str">
        <f>VLOOKUP($A1631,'Hospitalisation Details'!$A:$K,COLUMN('Hospitalisation Details'!H1630),FALSE)</f>
        <v>Tier - 2</v>
      </c>
      <c r="P1631" t="str">
        <f>VLOOKUP($A1631,'Hospitalisation Details'!$A:$K,COLUMN('Hospitalisation Details'!I1630),FALSE)</f>
        <v>R1012</v>
      </c>
      <c r="Q1631">
        <f>VLOOKUP($A1631,'Hospitalisation Details'!$A:$K,COLUMN('Hospitalisation Details'!K1630),FALSE)</f>
        <v>43</v>
      </c>
      <c r="R1631" t="str" cm="1">
        <f t="array" ref="R1631">_xlfn.IFS(
Q1631&lt;=10,"0-10",
Q1631&lt;=20,"11-20",
Q1631&lt;=30,"21-30",
Q1631&lt;=40,"31-40",
Q1631&lt;=50,"41-50",
Q1631&lt;=60,"51-60",
Q1631&lt;=70,"61-70"
)</f>
        <v>41-50</v>
      </c>
      <c r="S1631" t="str">
        <f t="shared" si="25"/>
        <v>No</v>
      </c>
    </row>
    <row r="1632" spans="1:19" ht="15.75" x14ac:dyDescent="0.25">
      <c r="A1632" s="36" t="s">
        <v>1672</v>
      </c>
      <c r="B1632" t="str">
        <f>VLOOKUP(A1632,'Customer Names'!A:E,COLUMN('Customer Names'!D1631),FALSE)</f>
        <v>Mr. Chris</v>
      </c>
      <c r="C1632">
        <f>VLOOKUP($A1632,'Medical Examinations'!$A:$J,COLUMN('Medical Examinations'!B1631),FALSE)</f>
        <v>28.024999999999999</v>
      </c>
      <c r="D1632">
        <f>VLOOKUP($A1632,'Medical Examinations'!$A:$J,COLUMN('Medical Examinations'!C1631),FALSE)</f>
        <v>5</v>
      </c>
      <c r="E1632" t="str">
        <f>VLOOKUP($A1632,'Medical Examinations'!$A:$J,COLUMN('Medical Examinations'!D1631),FALSE)</f>
        <v>No</v>
      </c>
      <c r="F1632" t="str">
        <f>VLOOKUP($A1632,'Medical Examinations'!$A:$J,COLUMN('Medical Examinations'!E1631),FALSE)</f>
        <v>No</v>
      </c>
      <c r="G1632" t="str">
        <f>VLOOKUP($A1632,'Medical Examinations'!$A:$J,COLUMN('Medical Examinations'!F1631),FALSE)</f>
        <v>No</v>
      </c>
      <c r="H1632">
        <f>VLOOKUP($A1632,'Medical Examinations'!$A:$J,COLUMN('Medical Examinations'!G1631),FALSE)</f>
        <v>1</v>
      </c>
      <c r="I1632" t="str">
        <f>VLOOKUP($A1632,'Medical Examinations'!$A:$J,COLUMN('Medical Examinations'!H1631),FALSE)</f>
        <v>No</v>
      </c>
      <c r="J1632" t="str">
        <f>VLOOKUP($A1632,'Medical Examinations'!$A:$J,COLUMN('Medical Examinations'!I1631),FALSE)</f>
        <v>Overweight</v>
      </c>
      <c r="K1632" t="str">
        <f>VLOOKUP($A1632,'Medical Examinations'!$A:$J,COLUMN('Medical Examinations'!J1631),FALSE)</f>
        <v>Normal</v>
      </c>
      <c r="L1632" s="30">
        <f>VLOOKUP($A1632,'Hospitalisation Details'!$A:$K,COLUMN('Hospitalisation Details'!J1631),FALSE)</f>
        <v>30946</v>
      </c>
      <c r="M1632" s="23">
        <f>VLOOKUP($A1632,'Hospitalisation Details'!$A:$K,COLUMN('Hospitalisation Details'!F1631),FALSE)</f>
        <v>6067.13</v>
      </c>
      <c r="N1632" t="str">
        <f>VLOOKUP($A1632,'Hospitalisation Details'!$A:$K,COLUMN('Hospitalisation Details'!G1631),FALSE)</f>
        <v>Tier - 3</v>
      </c>
      <c r="O1632" t="str">
        <f>VLOOKUP($A1632,'Hospitalisation Details'!$A:$K,COLUMN('Hospitalisation Details'!H1631),FALSE)</f>
        <v>Tier - 1</v>
      </c>
      <c r="P1632" t="str">
        <f>VLOOKUP($A1632,'Hospitalisation Details'!$A:$K,COLUMN('Hospitalisation Details'!I1631),FALSE)</f>
        <v>R1016</v>
      </c>
      <c r="Q1632">
        <f>VLOOKUP($A1632,'Hospitalisation Details'!$A:$K,COLUMN('Hospitalisation Details'!K1631),FALSE)</f>
        <v>38</v>
      </c>
      <c r="R1632" t="str" cm="1">
        <f t="array" ref="R1632">_xlfn.IFS(
Q1632&lt;=10,"0-10",
Q1632&lt;=20,"11-20",
Q1632&lt;=30,"21-30",
Q1632&lt;=40,"31-40",
Q1632&lt;=50,"41-50",
Q1632&lt;=60,"51-60",
Q1632&lt;=70,"61-70"
)</f>
        <v>31-40</v>
      </c>
      <c r="S1632" t="str">
        <f t="shared" si="25"/>
        <v>No</v>
      </c>
    </row>
    <row r="1633" spans="1:19" ht="15.75" x14ac:dyDescent="0.25">
      <c r="A1633" s="36" t="s">
        <v>1673</v>
      </c>
      <c r="B1633" t="str">
        <f>VLOOKUP(A1633,'Customer Names'!A:E,COLUMN('Customer Names'!D1632),FALSE)</f>
        <v>Mr. Drew</v>
      </c>
      <c r="C1633">
        <f>VLOOKUP($A1633,'Medical Examinations'!$A:$J,COLUMN('Medical Examinations'!B1632),FALSE)</f>
        <v>35.090000000000003</v>
      </c>
      <c r="D1633">
        <f>VLOOKUP($A1633,'Medical Examinations'!$A:$J,COLUMN('Medical Examinations'!C1632),FALSE)</f>
        <v>5.84</v>
      </c>
      <c r="E1633" t="str">
        <f>VLOOKUP($A1633,'Medical Examinations'!$A:$J,COLUMN('Medical Examinations'!D1632),FALSE)</f>
        <v>No</v>
      </c>
      <c r="F1633" t="str">
        <f>VLOOKUP($A1633,'Medical Examinations'!$A:$J,COLUMN('Medical Examinations'!E1632),FALSE)</f>
        <v>No</v>
      </c>
      <c r="G1633" t="str">
        <f>VLOOKUP($A1633,'Medical Examinations'!$A:$J,COLUMN('Medical Examinations'!F1632),FALSE)</f>
        <v>No</v>
      </c>
      <c r="H1633">
        <f>VLOOKUP($A1633,'Medical Examinations'!$A:$J,COLUMN('Medical Examinations'!G1632),FALSE)</f>
        <v>0</v>
      </c>
      <c r="I1633" t="str">
        <f>VLOOKUP($A1633,'Medical Examinations'!$A:$J,COLUMN('Medical Examinations'!H1632),FALSE)</f>
        <v>No</v>
      </c>
      <c r="J1633" t="str">
        <f>VLOOKUP($A1633,'Medical Examinations'!$A:$J,COLUMN('Medical Examinations'!I1632),FALSE)</f>
        <v>Obesity</v>
      </c>
      <c r="K1633" t="str">
        <f>VLOOKUP($A1633,'Medical Examinations'!$A:$J,COLUMN('Medical Examinations'!J1632),FALSE)</f>
        <v>Prediabetes</v>
      </c>
      <c r="L1633" s="30">
        <f>VLOOKUP($A1633,'Hospitalisation Details'!$A:$K,COLUMN('Hospitalisation Details'!J1632),FALSE)</f>
        <v>34646</v>
      </c>
      <c r="M1633" s="23">
        <f>VLOOKUP($A1633,'Hospitalisation Details'!$A:$K,COLUMN('Hospitalisation Details'!F1632),FALSE)</f>
        <v>6064.37</v>
      </c>
      <c r="N1633" t="str">
        <f>VLOOKUP($A1633,'Hospitalisation Details'!$A:$K,COLUMN('Hospitalisation Details'!G1632),FALSE)</f>
        <v>Tier - 2</v>
      </c>
      <c r="O1633" t="str">
        <f>VLOOKUP($A1633,'Hospitalisation Details'!$A:$K,COLUMN('Hospitalisation Details'!H1632),FALSE)</f>
        <v>Tier - 2</v>
      </c>
      <c r="P1633" t="str">
        <f>VLOOKUP($A1633,'Hospitalisation Details'!$A:$K,COLUMN('Hospitalisation Details'!I1632),FALSE)</f>
        <v>R1011</v>
      </c>
      <c r="Q1633">
        <f>VLOOKUP($A1633,'Hospitalisation Details'!$A:$K,COLUMN('Hospitalisation Details'!K1632),FALSE)</f>
        <v>28</v>
      </c>
      <c r="R1633" t="str" cm="1">
        <f t="array" ref="R1633">_xlfn.IFS(
Q1633&lt;=10,"0-10",
Q1633&lt;=20,"11-20",
Q1633&lt;=30,"21-30",
Q1633&lt;=40,"31-40",
Q1633&lt;=50,"41-50",
Q1633&lt;=60,"51-60",
Q1633&lt;=70,"61-70"
)</f>
        <v>21-30</v>
      </c>
      <c r="S1633" t="str">
        <f t="shared" si="25"/>
        <v>Yes</v>
      </c>
    </row>
    <row r="1634" spans="1:19" ht="15.75" x14ac:dyDescent="0.25">
      <c r="A1634" s="36" t="s">
        <v>1674</v>
      </c>
      <c r="B1634" t="str">
        <f>VLOOKUP(A1634,'Customer Names'!A:E,COLUMN('Customer Names'!D1633),FALSE)</f>
        <v>Ms. Christina</v>
      </c>
      <c r="C1634">
        <f>VLOOKUP($A1634,'Medical Examinations'!$A:$J,COLUMN('Medical Examinations'!B1633),FALSE)</f>
        <v>34.42</v>
      </c>
      <c r="D1634">
        <f>VLOOKUP($A1634,'Medical Examinations'!$A:$J,COLUMN('Medical Examinations'!C1633),FALSE)</f>
        <v>5.21</v>
      </c>
      <c r="E1634" t="str">
        <f>VLOOKUP($A1634,'Medical Examinations'!$A:$J,COLUMN('Medical Examinations'!D1633),FALSE)</f>
        <v>Yes</v>
      </c>
      <c r="F1634" t="str">
        <f>VLOOKUP($A1634,'Medical Examinations'!$A:$J,COLUMN('Medical Examinations'!E1633),FALSE)</f>
        <v>No</v>
      </c>
      <c r="G1634" t="str">
        <f>VLOOKUP($A1634,'Medical Examinations'!$A:$J,COLUMN('Medical Examinations'!F1633),FALSE)</f>
        <v>No</v>
      </c>
      <c r="H1634">
        <f>VLOOKUP($A1634,'Medical Examinations'!$A:$J,COLUMN('Medical Examinations'!G1633),FALSE)</f>
        <v>0</v>
      </c>
      <c r="I1634" t="str">
        <f>VLOOKUP($A1634,'Medical Examinations'!$A:$J,COLUMN('Medical Examinations'!H1633),FALSE)</f>
        <v>No</v>
      </c>
      <c r="J1634" t="str">
        <f>VLOOKUP($A1634,'Medical Examinations'!$A:$J,COLUMN('Medical Examinations'!I1633),FALSE)</f>
        <v>Obesity</v>
      </c>
      <c r="K1634" t="str">
        <f>VLOOKUP($A1634,'Medical Examinations'!$A:$J,COLUMN('Medical Examinations'!J1633),FALSE)</f>
        <v>Normal</v>
      </c>
      <c r="L1634" s="30">
        <f>VLOOKUP($A1634,'Hospitalisation Details'!$A:$K,COLUMN('Hospitalisation Details'!J1633),FALSE)</f>
        <v>35274</v>
      </c>
      <c r="M1634" s="23">
        <f>VLOOKUP($A1634,'Hospitalisation Details'!$A:$K,COLUMN('Hospitalisation Details'!F1633),FALSE)</f>
        <v>6061.8</v>
      </c>
      <c r="N1634" t="str">
        <f>VLOOKUP($A1634,'Hospitalisation Details'!$A:$K,COLUMN('Hospitalisation Details'!G1633),FALSE)</f>
        <v>Tier - 2</v>
      </c>
      <c r="O1634" t="str">
        <f>VLOOKUP($A1634,'Hospitalisation Details'!$A:$K,COLUMN('Hospitalisation Details'!H1633),FALSE)</f>
        <v>Tier - 3</v>
      </c>
      <c r="P1634" t="str">
        <f>VLOOKUP($A1634,'Hospitalisation Details'!$A:$K,COLUMN('Hospitalisation Details'!I1633),FALSE)</f>
        <v>R1012</v>
      </c>
      <c r="Q1634">
        <f>VLOOKUP($A1634,'Hospitalisation Details'!$A:$K,COLUMN('Hospitalisation Details'!K1633),FALSE)</f>
        <v>26</v>
      </c>
      <c r="R1634" t="str" cm="1">
        <f t="array" ref="R1634">_xlfn.IFS(
Q1634&lt;=10,"0-10",
Q1634&lt;=20,"11-20",
Q1634&lt;=30,"21-30",
Q1634&lt;=40,"31-40",
Q1634&lt;=50,"41-50",
Q1634&lt;=60,"51-60",
Q1634&lt;=70,"61-70"
)</f>
        <v>21-30</v>
      </c>
      <c r="S1634" t="str">
        <f t="shared" si="25"/>
        <v>No</v>
      </c>
    </row>
    <row r="1635" spans="1:19" ht="15.75" x14ac:dyDescent="0.25">
      <c r="A1635" s="36" t="s">
        <v>1675</v>
      </c>
      <c r="B1635" t="str">
        <f>VLOOKUP(A1635,'Customer Names'!A:E,COLUMN('Customer Names'!D1634),FALSE)</f>
        <v>Mr. Alexander</v>
      </c>
      <c r="C1635">
        <f>VLOOKUP($A1635,'Medical Examinations'!$A:$J,COLUMN('Medical Examinations'!B1634),FALSE)</f>
        <v>29.4</v>
      </c>
      <c r="D1635">
        <f>VLOOKUP($A1635,'Medical Examinations'!$A:$J,COLUMN('Medical Examinations'!C1634),FALSE)</f>
        <v>4.26</v>
      </c>
      <c r="E1635" t="str">
        <f>VLOOKUP($A1635,'Medical Examinations'!$A:$J,COLUMN('Medical Examinations'!D1634),FALSE)</f>
        <v>No</v>
      </c>
      <c r="F1635" t="str">
        <f>VLOOKUP($A1635,'Medical Examinations'!$A:$J,COLUMN('Medical Examinations'!E1634),FALSE)</f>
        <v>No</v>
      </c>
      <c r="G1635" t="str">
        <f>VLOOKUP($A1635,'Medical Examinations'!$A:$J,COLUMN('Medical Examinations'!F1634),FALSE)</f>
        <v>No</v>
      </c>
      <c r="H1635">
        <f>VLOOKUP($A1635,'Medical Examinations'!$A:$J,COLUMN('Medical Examinations'!G1634),FALSE)</f>
        <v>0</v>
      </c>
      <c r="I1635" t="str">
        <f>VLOOKUP($A1635,'Medical Examinations'!$A:$J,COLUMN('Medical Examinations'!H1634),FALSE)</f>
        <v>No</v>
      </c>
      <c r="J1635" t="str">
        <f>VLOOKUP($A1635,'Medical Examinations'!$A:$J,COLUMN('Medical Examinations'!I1634),FALSE)</f>
        <v>Overweight</v>
      </c>
      <c r="K1635" t="str">
        <f>VLOOKUP($A1635,'Medical Examinations'!$A:$J,COLUMN('Medical Examinations'!J1634),FALSE)</f>
        <v>Normal</v>
      </c>
      <c r="L1635" s="30">
        <f>VLOOKUP($A1635,'Hospitalisation Details'!$A:$K,COLUMN('Hospitalisation Details'!J1634),FALSE)</f>
        <v>32736</v>
      </c>
      <c r="M1635" s="23">
        <f>VLOOKUP($A1635,'Hospitalisation Details'!$A:$K,COLUMN('Hospitalisation Details'!F1634),FALSE)</f>
        <v>6059.17</v>
      </c>
      <c r="N1635" t="str">
        <f>VLOOKUP($A1635,'Hospitalisation Details'!$A:$K,COLUMN('Hospitalisation Details'!G1634),FALSE)</f>
        <v>Tier - 2</v>
      </c>
      <c r="O1635" t="str">
        <f>VLOOKUP($A1635,'Hospitalisation Details'!$A:$K,COLUMN('Hospitalisation Details'!H1634),FALSE)</f>
        <v>Tier - 1</v>
      </c>
      <c r="P1635" t="str">
        <f>VLOOKUP($A1635,'Hospitalisation Details'!$A:$K,COLUMN('Hospitalisation Details'!I1634),FALSE)</f>
        <v>R1011</v>
      </c>
      <c r="Q1635">
        <f>VLOOKUP($A1635,'Hospitalisation Details'!$A:$K,COLUMN('Hospitalisation Details'!K1634),FALSE)</f>
        <v>33</v>
      </c>
      <c r="R1635" t="str" cm="1">
        <f t="array" ref="R1635">_xlfn.IFS(
Q1635&lt;=10,"0-10",
Q1635&lt;=20,"11-20",
Q1635&lt;=30,"21-30",
Q1635&lt;=40,"31-40",
Q1635&lt;=50,"41-50",
Q1635&lt;=60,"51-60",
Q1635&lt;=70,"61-70"
)</f>
        <v>31-40</v>
      </c>
      <c r="S1635" t="str">
        <f t="shared" si="25"/>
        <v>No</v>
      </c>
    </row>
    <row r="1636" spans="1:19" ht="15.75" x14ac:dyDescent="0.25">
      <c r="A1636" s="36" t="s">
        <v>1676</v>
      </c>
      <c r="B1636" t="str">
        <f>VLOOKUP(A1636,'Customer Names'!A:E,COLUMN('Customer Names'!D1635),FALSE)</f>
        <v>Ms. Meaghan</v>
      </c>
      <c r="C1636">
        <f>VLOOKUP($A1636,'Medical Examinations'!$A:$J,COLUMN('Medical Examinations'!B1635),FALSE)</f>
        <v>21.31</v>
      </c>
      <c r="D1636">
        <f>VLOOKUP($A1636,'Medical Examinations'!$A:$J,COLUMN('Medical Examinations'!C1635),FALSE)</f>
        <v>4.17</v>
      </c>
      <c r="E1636" t="str">
        <f>VLOOKUP($A1636,'Medical Examinations'!$A:$J,COLUMN('Medical Examinations'!D1635),FALSE)</f>
        <v>No</v>
      </c>
      <c r="F1636" t="str">
        <f>VLOOKUP($A1636,'Medical Examinations'!$A:$J,COLUMN('Medical Examinations'!E1635),FALSE)</f>
        <v>No</v>
      </c>
      <c r="G1636" t="str">
        <f>VLOOKUP($A1636,'Medical Examinations'!$A:$J,COLUMN('Medical Examinations'!F1635),FALSE)</f>
        <v>No</v>
      </c>
      <c r="H1636">
        <f>VLOOKUP($A1636,'Medical Examinations'!$A:$J,COLUMN('Medical Examinations'!G1635),FALSE)</f>
        <v>0</v>
      </c>
      <c r="I1636" t="str">
        <f>VLOOKUP($A1636,'Medical Examinations'!$A:$J,COLUMN('Medical Examinations'!H1635),FALSE)</f>
        <v>No</v>
      </c>
      <c r="J1636" t="str">
        <f>VLOOKUP($A1636,'Medical Examinations'!$A:$J,COLUMN('Medical Examinations'!I1635),FALSE)</f>
        <v>Healthy Weight</v>
      </c>
      <c r="K1636" t="str">
        <f>VLOOKUP($A1636,'Medical Examinations'!$A:$J,COLUMN('Medical Examinations'!J1635),FALSE)</f>
        <v>Normal</v>
      </c>
      <c r="L1636" s="30">
        <f>VLOOKUP($A1636,'Hospitalisation Details'!$A:$K,COLUMN('Hospitalisation Details'!J1635),FALSE)</f>
        <v>29441</v>
      </c>
      <c r="M1636" s="23">
        <f>VLOOKUP($A1636,'Hospitalisation Details'!$A:$K,COLUMN('Hospitalisation Details'!F1635),FALSE)</f>
        <v>5993.62</v>
      </c>
      <c r="N1636" t="str">
        <f>VLOOKUP($A1636,'Hospitalisation Details'!$A:$K,COLUMN('Hospitalisation Details'!G1635),FALSE)</f>
        <v>Tier - 2</v>
      </c>
      <c r="O1636" t="str">
        <f>VLOOKUP($A1636,'Hospitalisation Details'!$A:$K,COLUMN('Hospitalisation Details'!H1635),FALSE)</f>
        <v>Tier - 3</v>
      </c>
      <c r="P1636" t="str">
        <f>VLOOKUP($A1636,'Hospitalisation Details'!$A:$K,COLUMN('Hospitalisation Details'!I1635),FALSE)</f>
        <v>R1013</v>
      </c>
      <c r="Q1636">
        <f>VLOOKUP($A1636,'Hospitalisation Details'!$A:$K,COLUMN('Hospitalisation Details'!K1635),FALSE)</f>
        <v>42</v>
      </c>
      <c r="R1636" t="str" cm="1">
        <f t="array" ref="R1636">_xlfn.IFS(
Q1636&lt;=10,"0-10",
Q1636&lt;=20,"11-20",
Q1636&lt;=30,"21-30",
Q1636&lt;=40,"31-40",
Q1636&lt;=50,"41-50",
Q1636&lt;=60,"51-60",
Q1636&lt;=70,"61-70"
)</f>
        <v>41-50</v>
      </c>
      <c r="S1636" t="str">
        <f t="shared" si="25"/>
        <v>No</v>
      </c>
    </row>
    <row r="1637" spans="1:19" ht="15.75" x14ac:dyDescent="0.25">
      <c r="A1637" s="36" t="s">
        <v>1677</v>
      </c>
      <c r="B1637" t="str">
        <f>VLOOKUP(A1637,'Customer Names'!A:E,COLUMN('Customer Names'!D1636),FALSE)</f>
        <v>Ms. Kristin</v>
      </c>
      <c r="C1637">
        <f>VLOOKUP($A1637,'Medical Examinations'!$A:$J,COLUMN('Medical Examinations'!B1636),FALSE)</f>
        <v>19.559999999999999</v>
      </c>
      <c r="D1637">
        <f>VLOOKUP($A1637,'Medical Examinations'!$A:$J,COLUMN('Medical Examinations'!C1636),FALSE)</f>
        <v>11.96</v>
      </c>
      <c r="E1637" t="str">
        <f>VLOOKUP($A1637,'Medical Examinations'!$A:$J,COLUMN('Medical Examinations'!D1636),FALSE)</f>
        <v>No</v>
      </c>
      <c r="F1637" t="str">
        <f>VLOOKUP($A1637,'Medical Examinations'!$A:$J,COLUMN('Medical Examinations'!E1636),FALSE)</f>
        <v>No</v>
      </c>
      <c r="G1637" t="str">
        <f>VLOOKUP($A1637,'Medical Examinations'!$A:$J,COLUMN('Medical Examinations'!F1636),FALSE)</f>
        <v>No</v>
      </c>
      <c r="H1637">
        <f>VLOOKUP($A1637,'Medical Examinations'!$A:$J,COLUMN('Medical Examinations'!G1636),FALSE)</f>
        <v>0</v>
      </c>
      <c r="I1637" t="str">
        <f>VLOOKUP($A1637,'Medical Examinations'!$A:$J,COLUMN('Medical Examinations'!H1636),FALSE)</f>
        <v>No</v>
      </c>
      <c r="J1637" t="str">
        <f>VLOOKUP($A1637,'Medical Examinations'!$A:$J,COLUMN('Medical Examinations'!I1636),FALSE)</f>
        <v>Healthy Weight</v>
      </c>
      <c r="K1637" t="str">
        <f>VLOOKUP($A1637,'Medical Examinations'!$A:$J,COLUMN('Medical Examinations'!J1636),FALSE)</f>
        <v>Diabetes</v>
      </c>
      <c r="L1637" s="30">
        <f>VLOOKUP($A1637,'Hospitalisation Details'!$A:$K,COLUMN('Hospitalisation Details'!J1636),FALSE)</f>
        <v>27258</v>
      </c>
      <c r="M1637" s="23">
        <f>VLOOKUP($A1637,'Hospitalisation Details'!$A:$K,COLUMN('Hospitalisation Details'!F1636),FALSE)</f>
        <v>5990.17</v>
      </c>
      <c r="N1637" t="str">
        <f>VLOOKUP($A1637,'Hospitalisation Details'!$A:$K,COLUMN('Hospitalisation Details'!G1636),FALSE)</f>
        <v>Tier - 2</v>
      </c>
      <c r="O1637" t="str">
        <f>VLOOKUP($A1637,'Hospitalisation Details'!$A:$K,COLUMN('Hospitalisation Details'!H1636),FALSE)</f>
        <v>Tier - 2</v>
      </c>
      <c r="P1637" t="str">
        <f>VLOOKUP($A1637,'Hospitalisation Details'!$A:$K,COLUMN('Hospitalisation Details'!I1636),FALSE)</f>
        <v>R1013</v>
      </c>
      <c r="Q1637">
        <f>VLOOKUP($A1637,'Hospitalisation Details'!$A:$K,COLUMN('Hospitalisation Details'!K1636),FALSE)</f>
        <v>48</v>
      </c>
      <c r="R1637" t="str" cm="1">
        <f t="array" ref="R1637">_xlfn.IFS(
Q1637&lt;=10,"0-10",
Q1637&lt;=20,"11-20",
Q1637&lt;=30,"21-30",
Q1637&lt;=40,"31-40",
Q1637&lt;=50,"41-50",
Q1637&lt;=60,"51-60",
Q1637&lt;=70,"61-70"
)</f>
        <v>41-50</v>
      </c>
      <c r="S1637" t="str">
        <f t="shared" si="25"/>
        <v>Yes</v>
      </c>
    </row>
    <row r="1638" spans="1:19" ht="15.75" x14ac:dyDescent="0.25">
      <c r="A1638" s="36" t="s">
        <v>1678</v>
      </c>
      <c r="B1638" t="str">
        <f>VLOOKUP(A1638,'Customer Names'!A:E,COLUMN('Customer Names'!D1637),FALSE)</f>
        <v>Ms. Andrea</v>
      </c>
      <c r="C1638">
        <f>VLOOKUP($A1638,'Medical Examinations'!$A:$J,COLUMN('Medical Examinations'!B1637),FALSE)</f>
        <v>37.335000000000001</v>
      </c>
      <c r="D1638">
        <f>VLOOKUP($A1638,'Medical Examinations'!$A:$J,COLUMN('Medical Examinations'!C1637),FALSE)</f>
        <v>6.26</v>
      </c>
      <c r="E1638" t="str">
        <f>VLOOKUP($A1638,'Medical Examinations'!$A:$J,COLUMN('Medical Examinations'!D1637),FALSE)</f>
        <v>Yes</v>
      </c>
      <c r="F1638" t="str">
        <f>VLOOKUP($A1638,'Medical Examinations'!$A:$J,COLUMN('Medical Examinations'!E1637),FALSE)</f>
        <v>No</v>
      </c>
      <c r="G1638" t="str">
        <f>VLOOKUP($A1638,'Medical Examinations'!$A:$J,COLUMN('Medical Examinations'!F1637),FALSE)</f>
        <v>No</v>
      </c>
      <c r="H1638">
        <f>VLOOKUP($A1638,'Medical Examinations'!$A:$J,COLUMN('Medical Examinations'!G1637),FALSE)</f>
        <v>1</v>
      </c>
      <c r="I1638" t="str">
        <f>VLOOKUP($A1638,'Medical Examinations'!$A:$J,COLUMN('Medical Examinations'!H1637),FALSE)</f>
        <v>No</v>
      </c>
      <c r="J1638" t="str">
        <f>VLOOKUP($A1638,'Medical Examinations'!$A:$J,COLUMN('Medical Examinations'!I1637),FALSE)</f>
        <v>Obesity</v>
      </c>
      <c r="K1638" t="str">
        <f>VLOOKUP($A1638,'Medical Examinations'!$A:$J,COLUMN('Medical Examinations'!J1637),FALSE)</f>
        <v>Prediabetes</v>
      </c>
      <c r="L1638" s="30">
        <f>VLOOKUP($A1638,'Hospitalisation Details'!$A:$K,COLUMN('Hospitalisation Details'!J1637),FALSE)</f>
        <v>32304</v>
      </c>
      <c r="M1638" s="23">
        <f>VLOOKUP($A1638,'Hospitalisation Details'!$A:$K,COLUMN('Hospitalisation Details'!F1637),FALSE)</f>
        <v>5989.52</v>
      </c>
      <c r="N1638" t="str">
        <f>VLOOKUP($A1638,'Hospitalisation Details'!$A:$K,COLUMN('Hospitalisation Details'!G1637),FALSE)</f>
        <v>Tier - 2</v>
      </c>
      <c r="O1638" t="str">
        <f>VLOOKUP($A1638,'Hospitalisation Details'!$A:$K,COLUMN('Hospitalisation Details'!H1637),FALSE)</f>
        <v>Tier - 1</v>
      </c>
      <c r="P1638" t="str">
        <f>VLOOKUP($A1638,'Hospitalisation Details'!$A:$K,COLUMN('Hospitalisation Details'!I1637),FALSE)</f>
        <v>R1012</v>
      </c>
      <c r="Q1638">
        <f>VLOOKUP($A1638,'Hospitalisation Details'!$A:$K,COLUMN('Hospitalisation Details'!K1637),FALSE)</f>
        <v>34</v>
      </c>
      <c r="R1638" t="str" cm="1">
        <f t="array" ref="R1638">_xlfn.IFS(
Q1638&lt;=10,"0-10",
Q1638&lt;=20,"11-20",
Q1638&lt;=30,"21-30",
Q1638&lt;=40,"31-40",
Q1638&lt;=50,"41-50",
Q1638&lt;=60,"51-60",
Q1638&lt;=70,"61-70"
)</f>
        <v>31-40</v>
      </c>
      <c r="S1638" t="str">
        <f t="shared" si="25"/>
        <v>Yes</v>
      </c>
    </row>
    <row r="1639" spans="1:19" ht="15.75" x14ac:dyDescent="0.25">
      <c r="A1639" s="36" t="s">
        <v>1679</v>
      </c>
      <c r="B1639" t="str">
        <f>VLOOKUP(A1639,'Customer Names'!A:E,COLUMN('Customer Names'!D1638),FALSE)</f>
        <v>Ms. Kris</v>
      </c>
      <c r="C1639">
        <f>VLOOKUP($A1639,'Medical Examinations'!$A:$J,COLUMN('Medical Examinations'!B1638),FALSE)</f>
        <v>19.53</v>
      </c>
      <c r="D1639">
        <f>VLOOKUP($A1639,'Medical Examinations'!$A:$J,COLUMN('Medical Examinations'!C1638),FALSE)</f>
        <v>11.68</v>
      </c>
      <c r="E1639" t="str">
        <f>VLOOKUP($A1639,'Medical Examinations'!$A:$J,COLUMN('Medical Examinations'!D1638),FALSE)</f>
        <v>No</v>
      </c>
      <c r="F1639" t="str">
        <f>VLOOKUP($A1639,'Medical Examinations'!$A:$J,COLUMN('Medical Examinations'!E1638),FALSE)</f>
        <v>No</v>
      </c>
      <c r="G1639" t="str">
        <f>VLOOKUP($A1639,'Medical Examinations'!$A:$J,COLUMN('Medical Examinations'!F1638),FALSE)</f>
        <v>No</v>
      </c>
      <c r="H1639">
        <f>VLOOKUP($A1639,'Medical Examinations'!$A:$J,COLUMN('Medical Examinations'!G1638),FALSE)</f>
        <v>0</v>
      </c>
      <c r="I1639" t="str">
        <f>VLOOKUP($A1639,'Medical Examinations'!$A:$J,COLUMN('Medical Examinations'!H1638),FALSE)</f>
        <v>No</v>
      </c>
      <c r="J1639" t="str">
        <f>VLOOKUP($A1639,'Medical Examinations'!$A:$J,COLUMN('Medical Examinations'!I1638),FALSE)</f>
        <v>Healthy Weight</v>
      </c>
      <c r="K1639" t="str">
        <f>VLOOKUP($A1639,'Medical Examinations'!$A:$J,COLUMN('Medical Examinations'!J1638),FALSE)</f>
        <v>Diabetes</v>
      </c>
      <c r="L1639" s="30">
        <f>VLOOKUP($A1639,'Hospitalisation Details'!$A:$K,COLUMN('Hospitalisation Details'!J1638),FALSE)</f>
        <v>27313</v>
      </c>
      <c r="M1639" s="23">
        <f>VLOOKUP($A1639,'Hospitalisation Details'!$A:$K,COLUMN('Hospitalisation Details'!F1638),FALSE)</f>
        <v>5979.99</v>
      </c>
      <c r="N1639" t="str">
        <f>VLOOKUP($A1639,'Hospitalisation Details'!$A:$K,COLUMN('Hospitalisation Details'!G1638),FALSE)</f>
        <v>Tier - 2</v>
      </c>
      <c r="O1639" t="str">
        <f>VLOOKUP($A1639,'Hospitalisation Details'!$A:$K,COLUMN('Hospitalisation Details'!H1638),FALSE)</f>
        <v>Tier - 3</v>
      </c>
      <c r="P1639" t="str">
        <f>VLOOKUP($A1639,'Hospitalisation Details'!$A:$K,COLUMN('Hospitalisation Details'!I1638),FALSE)</f>
        <v>R1013</v>
      </c>
      <c r="Q1639">
        <f>VLOOKUP($A1639,'Hospitalisation Details'!$A:$K,COLUMN('Hospitalisation Details'!K1638),FALSE)</f>
        <v>48</v>
      </c>
      <c r="R1639" t="str" cm="1">
        <f t="array" ref="R1639">_xlfn.IFS(
Q1639&lt;=10,"0-10",
Q1639&lt;=20,"11-20",
Q1639&lt;=30,"21-30",
Q1639&lt;=40,"31-40",
Q1639&lt;=50,"41-50",
Q1639&lt;=60,"51-60",
Q1639&lt;=70,"61-70"
)</f>
        <v>41-50</v>
      </c>
      <c r="S1639" t="str">
        <f t="shared" si="25"/>
        <v>Yes</v>
      </c>
    </row>
    <row r="1640" spans="1:19" ht="15.75" x14ac:dyDescent="0.25">
      <c r="A1640" s="36" t="s">
        <v>1680</v>
      </c>
      <c r="B1640" t="str">
        <f>VLOOKUP(A1640,'Customer Names'!A:E,COLUMN('Customer Names'!D1639),FALSE)</f>
        <v>Mr. Alden</v>
      </c>
      <c r="C1640">
        <f>VLOOKUP($A1640,'Medical Examinations'!$A:$J,COLUMN('Medical Examinations'!B1639),FALSE)</f>
        <v>34.1</v>
      </c>
      <c r="D1640">
        <f>VLOOKUP($A1640,'Medical Examinations'!$A:$J,COLUMN('Medical Examinations'!C1639),FALSE)</f>
        <v>5.16</v>
      </c>
      <c r="E1640" t="str">
        <f>VLOOKUP($A1640,'Medical Examinations'!$A:$J,COLUMN('Medical Examinations'!D1639),FALSE)</f>
        <v>No</v>
      </c>
      <c r="F1640" t="str">
        <f>VLOOKUP($A1640,'Medical Examinations'!$A:$J,COLUMN('Medical Examinations'!E1639),FALSE)</f>
        <v>No</v>
      </c>
      <c r="G1640" t="str">
        <f>VLOOKUP($A1640,'Medical Examinations'!$A:$J,COLUMN('Medical Examinations'!F1639),FALSE)</f>
        <v>No</v>
      </c>
      <c r="H1640">
        <f>VLOOKUP($A1640,'Medical Examinations'!$A:$J,COLUMN('Medical Examinations'!G1639),FALSE)</f>
        <v>0</v>
      </c>
      <c r="I1640" t="str">
        <f>VLOOKUP($A1640,'Medical Examinations'!$A:$J,COLUMN('Medical Examinations'!H1639),FALSE)</f>
        <v>No</v>
      </c>
      <c r="J1640" t="str">
        <f>VLOOKUP($A1640,'Medical Examinations'!$A:$J,COLUMN('Medical Examinations'!I1639),FALSE)</f>
        <v>Obesity</v>
      </c>
      <c r="K1640" t="str">
        <f>VLOOKUP($A1640,'Medical Examinations'!$A:$J,COLUMN('Medical Examinations'!J1639),FALSE)</f>
        <v>Normal</v>
      </c>
      <c r="L1640" s="30">
        <f>VLOOKUP($A1640,'Hospitalisation Details'!$A:$K,COLUMN('Hospitalisation Details'!J1639),FALSE)</f>
        <v>29504</v>
      </c>
      <c r="M1640" s="23">
        <f>VLOOKUP($A1640,'Hospitalisation Details'!$A:$K,COLUMN('Hospitalisation Details'!F1639),FALSE)</f>
        <v>5979.73</v>
      </c>
      <c r="N1640" t="str">
        <f>VLOOKUP($A1640,'Hospitalisation Details'!$A:$K,COLUMN('Hospitalisation Details'!G1639),FALSE)</f>
        <v>Tier - 2</v>
      </c>
      <c r="O1640" t="str">
        <f>VLOOKUP($A1640,'Hospitalisation Details'!$A:$K,COLUMN('Hospitalisation Details'!H1639),FALSE)</f>
        <v>Tier - 2</v>
      </c>
      <c r="P1640" t="str">
        <f>VLOOKUP($A1640,'Hospitalisation Details'!$A:$K,COLUMN('Hospitalisation Details'!I1639),FALSE)</f>
        <v>R1011</v>
      </c>
      <c r="Q1640">
        <f>VLOOKUP($A1640,'Hospitalisation Details'!$A:$K,COLUMN('Hospitalisation Details'!K1639),FALSE)</f>
        <v>42</v>
      </c>
      <c r="R1640" t="str" cm="1">
        <f t="array" ref="R1640">_xlfn.IFS(
Q1640&lt;=10,"0-10",
Q1640&lt;=20,"11-20",
Q1640&lt;=30,"21-30",
Q1640&lt;=40,"31-40",
Q1640&lt;=50,"41-50",
Q1640&lt;=60,"51-60",
Q1640&lt;=70,"61-70"
)</f>
        <v>41-50</v>
      </c>
      <c r="S1640" t="str">
        <f t="shared" si="25"/>
        <v>No</v>
      </c>
    </row>
    <row r="1641" spans="1:19" ht="15.75" x14ac:dyDescent="0.25">
      <c r="A1641" s="36" t="s">
        <v>1681</v>
      </c>
      <c r="B1641" t="str">
        <f>VLOOKUP(A1641,'Customer Names'!A:E,COLUMN('Customer Names'!D1640),FALSE)</f>
        <v>Ms. Suzanne</v>
      </c>
      <c r="C1641">
        <f>VLOOKUP($A1641,'Medical Examinations'!$A:$J,COLUMN('Medical Examinations'!B1640),FALSE)</f>
        <v>16.5</v>
      </c>
      <c r="D1641">
        <f>VLOOKUP($A1641,'Medical Examinations'!$A:$J,COLUMN('Medical Examinations'!C1640),FALSE)</f>
        <v>6.9</v>
      </c>
      <c r="E1641" t="str">
        <f>VLOOKUP($A1641,'Medical Examinations'!$A:$J,COLUMN('Medical Examinations'!D1640),FALSE)</f>
        <v>Yes</v>
      </c>
      <c r="F1641" t="str">
        <f>VLOOKUP($A1641,'Medical Examinations'!$A:$J,COLUMN('Medical Examinations'!E1640),FALSE)</f>
        <v>No</v>
      </c>
      <c r="G1641" t="str">
        <f>VLOOKUP($A1641,'Medical Examinations'!$A:$J,COLUMN('Medical Examinations'!F1640),FALSE)</f>
        <v>No</v>
      </c>
      <c r="H1641">
        <f>VLOOKUP($A1641,'Medical Examinations'!$A:$J,COLUMN('Medical Examinations'!G1640),FALSE)</f>
        <v>2</v>
      </c>
      <c r="I1641" t="str">
        <f>VLOOKUP($A1641,'Medical Examinations'!$A:$J,COLUMN('Medical Examinations'!H1640),FALSE)</f>
        <v>No</v>
      </c>
      <c r="J1641" t="str">
        <f>VLOOKUP($A1641,'Medical Examinations'!$A:$J,COLUMN('Medical Examinations'!I1640),FALSE)</f>
        <v>Underweight</v>
      </c>
      <c r="K1641" t="str">
        <f>VLOOKUP($A1641,'Medical Examinations'!$A:$J,COLUMN('Medical Examinations'!J1640),FALSE)</f>
        <v>Diabetes</v>
      </c>
      <c r="L1641" s="30">
        <f>VLOOKUP($A1641,'Hospitalisation Details'!$A:$K,COLUMN('Hospitalisation Details'!J1640),FALSE)</f>
        <v>25744</v>
      </c>
      <c r="M1641" s="23">
        <f>VLOOKUP($A1641,'Hospitalisation Details'!$A:$K,COLUMN('Hospitalisation Details'!F1640),FALSE)</f>
        <v>5979.66</v>
      </c>
      <c r="N1641" t="str">
        <f>VLOOKUP($A1641,'Hospitalisation Details'!$A:$K,COLUMN('Hospitalisation Details'!G1640),FALSE)</f>
        <v>Tier - 2</v>
      </c>
      <c r="O1641" t="str">
        <f>VLOOKUP($A1641,'Hospitalisation Details'!$A:$K,COLUMN('Hospitalisation Details'!H1640),FALSE)</f>
        <v>Tier - 3</v>
      </c>
      <c r="P1641" t="str">
        <f>VLOOKUP($A1641,'Hospitalisation Details'!$A:$K,COLUMN('Hospitalisation Details'!I1640),FALSE)</f>
        <v>R1013</v>
      </c>
      <c r="Q1641">
        <f>VLOOKUP($A1641,'Hospitalisation Details'!$A:$K,COLUMN('Hospitalisation Details'!K1640),FALSE)</f>
        <v>52</v>
      </c>
      <c r="R1641" t="str" cm="1">
        <f t="array" ref="R1641">_xlfn.IFS(
Q1641&lt;=10,"0-10",
Q1641&lt;=20,"11-20",
Q1641&lt;=30,"21-30",
Q1641&lt;=40,"31-40",
Q1641&lt;=50,"41-50",
Q1641&lt;=60,"51-60",
Q1641&lt;=70,"61-70"
)</f>
        <v>51-60</v>
      </c>
      <c r="S1641" t="str">
        <f t="shared" si="25"/>
        <v>Yes</v>
      </c>
    </row>
    <row r="1642" spans="1:19" ht="15.75" x14ac:dyDescent="0.25">
      <c r="A1642" s="36" t="s">
        <v>1682</v>
      </c>
      <c r="B1642" t="str">
        <f>VLOOKUP(A1642,'Customer Names'!A:E,COLUMN('Customer Names'!D1641),FALSE)</f>
        <v>Ms. Heidi</v>
      </c>
      <c r="C1642">
        <f>VLOOKUP($A1642,'Medical Examinations'!$A:$J,COLUMN('Medical Examinations'!B1641),FALSE)</f>
        <v>30.69</v>
      </c>
      <c r="D1642">
        <f>VLOOKUP($A1642,'Medical Examinations'!$A:$J,COLUMN('Medical Examinations'!C1641),FALSE)</f>
        <v>4.83</v>
      </c>
      <c r="E1642" t="str">
        <f>VLOOKUP($A1642,'Medical Examinations'!$A:$J,COLUMN('Medical Examinations'!D1641),FALSE)</f>
        <v>No</v>
      </c>
      <c r="F1642" t="str">
        <f>VLOOKUP($A1642,'Medical Examinations'!$A:$J,COLUMN('Medical Examinations'!E1641),FALSE)</f>
        <v>No</v>
      </c>
      <c r="G1642" t="str">
        <f>VLOOKUP($A1642,'Medical Examinations'!$A:$J,COLUMN('Medical Examinations'!F1641),FALSE)</f>
        <v>No</v>
      </c>
      <c r="H1642">
        <f>VLOOKUP($A1642,'Medical Examinations'!$A:$J,COLUMN('Medical Examinations'!G1641),FALSE)</f>
        <v>1</v>
      </c>
      <c r="I1642" t="str">
        <f>VLOOKUP($A1642,'Medical Examinations'!$A:$J,COLUMN('Medical Examinations'!H1641),FALSE)</f>
        <v>No</v>
      </c>
      <c r="J1642" t="str">
        <f>VLOOKUP($A1642,'Medical Examinations'!$A:$J,COLUMN('Medical Examinations'!I1641),FALSE)</f>
        <v>Obesity</v>
      </c>
      <c r="K1642" t="str">
        <f>VLOOKUP($A1642,'Medical Examinations'!$A:$J,COLUMN('Medical Examinations'!J1641),FALSE)</f>
        <v>Normal</v>
      </c>
      <c r="L1642" s="30">
        <f>VLOOKUP($A1642,'Hospitalisation Details'!$A:$K,COLUMN('Hospitalisation Details'!J1641),FALSE)</f>
        <v>30997</v>
      </c>
      <c r="M1642" s="23">
        <f>VLOOKUP($A1642,'Hospitalisation Details'!$A:$K,COLUMN('Hospitalisation Details'!F1641),FALSE)</f>
        <v>5976.83</v>
      </c>
      <c r="N1642" t="str">
        <f>VLOOKUP($A1642,'Hospitalisation Details'!$A:$K,COLUMN('Hospitalisation Details'!G1641),FALSE)</f>
        <v>Tier - 2</v>
      </c>
      <c r="O1642" t="str">
        <f>VLOOKUP($A1642,'Hospitalisation Details'!$A:$K,COLUMN('Hospitalisation Details'!H1641),FALSE)</f>
        <v>Tier - 2</v>
      </c>
      <c r="P1642" t="str">
        <f>VLOOKUP($A1642,'Hospitalisation Details'!$A:$K,COLUMN('Hospitalisation Details'!I1641),FALSE)</f>
        <v>R1013</v>
      </c>
      <c r="Q1642">
        <f>VLOOKUP($A1642,'Hospitalisation Details'!$A:$K,COLUMN('Hospitalisation Details'!K1641),FALSE)</f>
        <v>38</v>
      </c>
      <c r="R1642" t="str" cm="1">
        <f t="array" ref="R1642">_xlfn.IFS(
Q1642&lt;=10,"0-10",
Q1642&lt;=20,"11-20",
Q1642&lt;=30,"21-30",
Q1642&lt;=40,"31-40",
Q1642&lt;=50,"41-50",
Q1642&lt;=60,"51-60",
Q1642&lt;=70,"61-70"
)</f>
        <v>31-40</v>
      </c>
      <c r="S1642" t="str">
        <f t="shared" si="25"/>
        <v>No</v>
      </c>
    </row>
    <row r="1643" spans="1:19" ht="15.75" x14ac:dyDescent="0.25">
      <c r="A1643" s="36" t="s">
        <v>1683</v>
      </c>
      <c r="B1643" t="str">
        <f>VLOOKUP(A1643,'Customer Names'!A:E,COLUMN('Customer Names'!D1642),FALSE)</f>
        <v>Ms. Carolyn</v>
      </c>
      <c r="C1643">
        <f>VLOOKUP($A1643,'Medical Examinations'!$A:$J,COLUMN('Medical Examinations'!B1642),FALSE)</f>
        <v>28.93</v>
      </c>
      <c r="D1643">
        <f>VLOOKUP($A1643,'Medical Examinations'!$A:$J,COLUMN('Medical Examinations'!C1642),FALSE)</f>
        <v>4.87</v>
      </c>
      <c r="E1643" t="str">
        <f>VLOOKUP($A1643,'Medical Examinations'!$A:$J,COLUMN('Medical Examinations'!D1642),FALSE)</f>
        <v>No</v>
      </c>
      <c r="F1643" t="str">
        <f>VLOOKUP($A1643,'Medical Examinations'!$A:$J,COLUMN('Medical Examinations'!E1642),FALSE)</f>
        <v>No</v>
      </c>
      <c r="G1643" t="str">
        <f>VLOOKUP($A1643,'Medical Examinations'!$A:$J,COLUMN('Medical Examinations'!F1642),FALSE)</f>
        <v>No</v>
      </c>
      <c r="H1643">
        <f>VLOOKUP($A1643,'Medical Examinations'!$A:$J,COLUMN('Medical Examinations'!G1642),FALSE)</f>
        <v>1</v>
      </c>
      <c r="I1643" t="str">
        <f>VLOOKUP($A1643,'Medical Examinations'!$A:$J,COLUMN('Medical Examinations'!H1642),FALSE)</f>
        <v>No</v>
      </c>
      <c r="J1643" t="str">
        <f>VLOOKUP($A1643,'Medical Examinations'!$A:$J,COLUMN('Medical Examinations'!I1642),FALSE)</f>
        <v>Overweight</v>
      </c>
      <c r="K1643" t="str">
        <f>VLOOKUP($A1643,'Medical Examinations'!$A:$J,COLUMN('Medical Examinations'!J1642),FALSE)</f>
        <v>Normal</v>
      </c>
      <c r="L1643" s="30">
        <f>VLOOKUP($A1643,'Hospitalisation Details'!$A:$K,COLUMN('Hospitalisation Details'!J1642),FALSE)</f>
        <v>30944</v>
      </c>
      <c r="M1643" s="23">
        <f>VLOOKUP($A1643,'Hospitalisation Details'!$A:$K,COLUMN('Hospitalisation Details'!F1642),FALSE)</f>
        <v>5974.38</v>
      </c>
      <c r="N1643" t="str">
        <f>VLOOKUP($A1643,'Hospitalisation Details'!$A:$K,COLUMN('Hospitalisation Details'!G1642),FALSE)</f>
        <v>Tier - 2</v>
      </c>
      <c r="O1643" t="str">
        <f>VLOOKUP($A1643,'Hospitalisation Details'!$A:$K,COLUMN('Hospitalisation Details'!H1642),FALSE)</f>
        <v>Tier - 3</v>
      </c>
      <c r="P1643" t="str">
        <f>VLOOKUP($A1643,'Hospitalisation Details'!$A:$K,COLUMN('Hospitalisation Details'!I1642),FALSE)</f>
        <v>R1013</v>
      </c>
      <c r="Q1643">
        <f>VLOOKUP($A1643,'Hospitalisation Details'!$A:$K,COLUMN('Hospitalisation Details'!K1642),FALSE)</f>
        <v>38</v>
      </c>
      <c r="R1643" t="str" cm="1">
        <f t="array" ref="R1643">_xlfn.IFS(
Q1643&lt;=10,"0-10",
Q1643&lt;=20,"11-20",
Q1643&lt;=30,"21-30",
Q1643&lt;=40,"31-40",
Q1643&lt;=50,"41-50",
Q1643&lt;=60,"51-60",
Q1643&lt;=70,"61-70"
)</f>
        <v>31-40</v>
      </c>
      <c r="S1643" t="str">
        <f t="shared" si="25"/>
        <v>No</v>
      </c>
    </row>
    <row r="1644" spans="1:19" ht="15.75" x14ac:dyDescent="0.25">
      <c r="A1644" s="36" t="s">
        <v>1684</v>
      </c>
      <c r="B1644" t="str">
        <f>VLOOKUP(A1644,'Customer Names'!A:E,COLUMN('Customer Names'!D1643),FALSE)</f>
        <v>Ms. Sabine</v>
      </c>
      <c r="C1644">
        <f>VLOOKUP($A1644,'Medical Examinations'!$A:$J,COLUMN('Medical Examinations'!B1643),FALSE)</f>
        <v>38.9</v>
      </c>
      <c r="D1644">
        <f>VLOOKUP($A1644,'Medical Examinations'!$A:$J,COLUMN('Medical Examinations'!C1643),FALSE)</f>
        <v>4.28</v>
      </c>
      <c r="E1644" t="str">
        <f>VLOOKUP($A1644,'Medical Examinations'!$A:$J,COLUMN('Medical Examinations'!D1643),FALSE)</f>
        <v>No</v>
      </c>
      <c r="F1644" t="str">
        <f>VLOOKUP($A1644,'Medical Examinations'!$A:$J,COLUMN('Medical Examinations'!E1643),FALSE)</f>
        <v>No</v>
      </c>
      <c r="G1644" t="str">
        <f>VLOOKUP($A1644,'Medical Examinations'!$A:$J,COLUMN('Medical Examinations'!F1643),FALSE)</f>
        <v>No</v>
      </c>
      <c r="H1644">
        <f>VLOOKUP($A1644,'Medical Examinations'!$A:$J,COLUMN('Medical Examinations'!G1643),FALSE)</f>
        <v>0</v>
      </c>
      <c r="I1644" t="str">
        <f>VLOOKUP($A1644,'Medical Examinations'!$A:$J,COLUMN('Medical Examinations'!H1643),FALSE)</f>
        <v>No</v>
      </c>
      <c r="J1644" t="str">
        <f>VLOOKUP($A1644,'Medical Examinations'!$A:$J,COLUMN('Medical Examinations'!I1643),FALSE)</f>
        <v>Obesity</v>
      </c>
      <c r="K1644" t="str">
        <f>VLOOKUP($A1644,'Medical Examinations'!$A:$J,COLUMN('Medical Examinations'!J1643),FALSE)</f>
        <v>Normal</v>
      </c>
      <c r="L1644" s="30">
        <f>VLOOKUP($A1644,'Hospitalisation Details'!$A:$K,COLUMN('Hospitalisation Details'!J1643),FALSE)</f>
        <v>32711</v>
      </c>
      <c r="M1644" s="23">
        <f>VLOOKUP($A1644,'Hospitalisation Details'!$A:$K,COLUMN('Hospitalisation Details'!F1643),FALSE)</f>
        <v>5972.38</v>
      </c>
      <c r="N1644" t="str">
        <f>VLOOKUP($A1644,'Hospitalisation Details'!$A:$K,COLUMN('Hospitalisation Details'!G1643),FALSE)</f>
        <v>Tier - 2</v>
      </c>
      <c r="O1644" t="str">
        <f>VLOOKUP($A1644,'Hospitalisation Details'!$A:$K,COLUMN('Hospitalisation Details'!H1643),FALSE)</f>
        <v>Tier - 2</v>
      </c>
      <c r="P1644" t="str">
        <f>VLOOKUP($A1644,'Hospitalisation Details'!$A:$K,COLUMN('Hospitalisation Details'!I1643),FALSE)</f>
        <v>R1011</v>
      </c>
      <c r="Q1644">
        <f>VLOOKUP($A1644,'Hospitalisation Details'!$A:$K,COLUMN('Hospitalisation Details'!K1643),FALSE)</f>
        <v>33</v>
      </c>
      <c r="R1644" t="str" cm="1">
        <f t="array" ref="R1644">_xlfn.IFS(
Q1644&lt;=10,"0-10",
Q1644&lt;=20,"11-20",
Q1644&lt;=30,"21-30",
Q1644&lt;=40,"31-40",
Q1644&lt;=50,"41-50",
Q1644&lt;=60,"51-60",
Q1644&lt;=70,"61-70"
)</f>
        <v>31-40</v>
      </c>
      <c r="S1644" t="str">
        <f t="shared" si="25"/>
        <v>No</v>
      </c>
    </row>
    <row r="1645" spans="1:19" ht="15.75" x14ac:dyDescent="0.25">
      <c r="A1645" s="36" t="s">
        <v>1685</v>
      </c>
      <c r="B1645" t="str">
        <f>VLOOKUP(A1645,'Customer Names'!A:E,COLUMN('Customer Names'!D1644),FALSE)</f>
        <v>Mr. Bobby</v>
      </c>
      <c r="C1645">
        <f>VLOOKUP($A1645,'Medical Examinations'!$A:$J,COLUMN('Medical Examinations'!B1644),FALSE)</f>
        <v>26.9</v>
      </c>
      <c r="D1645">
        <f>VLOOKUP($A1645,'Medical Examinations'!$A:$J,COLUMN('Medical Examinations'!C1644),FALSE)</f>
        <v>4.07</v>
      </c>
      <c r="E1645" t="str">
        <f>VLOOKUP($A1645,'Medical Examinations'!$A:$J,COLUMN('Medical Examinations'!D1644),FALSE)</f>
        <v>No</v>
      </c>
      <c r="F1645" t="str">
        <f>VLOOKUP($A1645,'Medical Examinations'!$A:$J,COLUMN('Medical Examinations'!E1644),FALSE)</f>
        <v>No</v>
      </c>
      <c r="G1645" t="str">
        <f>VLOOKUP($A1645,'Medical Examinations'!$A:$J,COLUMN('Medical Examinations'!F1644),FALSE)</f>
        <v>No</v>
      </c>
      <c r="H1645">
        <f>VLOOKUP($A1645,'Medical Examinations'!$A:$J,COLUMN('Medical Examinations'!G1644),FALSE)</f>
        <v>0</v>
      </c>
      <c r="I1645" t="str">
        <f>VLOOKUP($A1645,'Medical Examinations'!$A:$J,COLUMN('Medical Examinations'!H1644),FALSE)</f>
        <v>No</v>
      </c>
      <c r="J1645" t="str">
        <f>VLOOKUP($A1645,'Medical Examinations'!$A:$J,COLUMN('Medical Examinations'!I1644),FALSE)</f>
        <v>Overweight</v>
      </c>
      <c r="K1645" t="str">
        <f>VLOOKUP($A1645,'Medical Examinations'!$A:$J,COLUMN('Medical Examinations'!J1644),FALSE)</f>
        <v>Normal</v>
      </c>
      <c r="L1645" s="30">
        <f>VLOOKUP($A1645,'Hospitalisation Details'!$A:$K,COLUMN('Hospitalisation Details'!J1644),FALSE)</f>
        <v>29423</v>
      </c>
      <c r="M1645" s="23">
        <f>VLOOKUP($A1645,'Hospitalisation Details'!$A:$K,COLUMN('Hospitalisation Details'!F1644),FALSE)</f>
        <v>5969.72</v>
      </c>
      <c r="N1645" t="str">
        <f>VLOOKUP($A1645,'Hospitalisation Details'!$A:$K,COLUMN('Hospitalisation Details'!G1644),FALSE)</f>
        <v>Tier - 3</v>
      </c>
      <c r="O1645" t="str">
        <f>VLOOKUP($A1645,'Hospitalisation Details'!$A:$K,COLUMN('Hospitalisation Details'!H1644),FALSE)</f>
        <v>Tier - 3</v>
      </c>
      <c r="P1645" t="str">
        <f>VLOOKUP($A1645,'Hospitalisation Details'!$A:$K,COLUMN('Hospitalisation Details'!I1644),FALSE)</f>
        <v>R1011</v>
      </c>
      <c r="Q1645">
        <f>VLOOKUP($A1645,'Hospitalisation Details'!$A:$K,COLUMN('Hospitalisation Details'!K1644),FALSE)</f>
        <v>42</v>
      </c>
      <c r="R1645" t="str" cm="1">
        <f t="array" ref="R1645">_xlfn.IFS(
Q1645&lt;=10,"0-10",
Q1645&lt;=20,"11-20",
Q1645&lt;=30,"21-30",
Q1645&lt;=40,"31-40",
Q1645&lt;=50,"41-50",
Q1645&lt;=60,"51-60",
Q1645&lt;=70,"61-70"
)</f>
        <v>41-50</v>
      </c>
      <c r="S1645" t="str">
        <f t="shared" si="25"/>
        <v>No</v>
      </c>
    </row>
    <row r="1646" spans="1:19" ht="15.75" x14ac:dyDescent="0.25">
      <c r="A1646" s="36" t="s">
        <v>1686</v>
      </c>
      <c r="B1646" t="str">
        <f>VLOOKUP(A1646,'Customer Names'!A:E,COLUMN('Customer Names'!D1645),FALSE)</f>
        <v>Mr. Fan</v>
      </c>
      <c r="C1646">
        <f>VLOOKUP($A1646,'Medical Examinations'!$A:$J,COLUMN('Medical Examinations'!B1645),FALSE)</f>
        <v>24.86</v>
      </c>
      <c r="D1646">
        <f>VLOOKUP($A1646,'Medical Examinations'!$A:$J,COLUMN('Medical Examinations'!C1645),FALSE)</f>
        <v>6.23</v>
      </c>
      <c r="E1646" t="str">
        <f>VLOOKUP($A1646,'Medical Examinations'!$A:$J,COLUMN('Medical Examinations'!D1645),FALSE)</f>
        <v>No</v>
      </c>
      <c r="F1646" t="str">
        <f>VLOOKUP($A1646,'Medical Examinations'!$A:$J,COLUMN('Medical Examinations'!E1645),FALSE)</f>
        <v>No</v>
      </c>
      <c r="G1646" t="str">
        <f>VLOOKUP($A1646,'Medical Examinations'!$A:$J,COLUMN('Medical Examinations'!F1645),FALSE)</f>
        <v>No</v>
      </c>
      <c r="H1646">
        <f>VLOOKUP($A1646,'Medical Examinations'!$A:$J,COLUMN('Medical Examinations'!G1645),FALSE)</f>
        <v>0</v>
      </c>
      <c r="I1646" t="str">
        <f>VLOOKUP($A1646,'Medical Examinations'!$A:$J,COLUMN('Medical Examinations'!H1645),FALSE)</f>
        <v>No</v>
      </c>
      <c r="J1646" t="str">
        <f>VLOOKUP($A1646,'Medical Examinations'!$A:$J,COLUMN('Medical Examinations'!I1645),FALSE)</f>
        <v>Healthy Weight</v>
      </c>
      <c r="K1646" t="str">
        <f>VLOOKUP($A1646,'Medical Examinations'!$A:$J,COLUMN('Medical Examinations'!J1645),FALSE)</f>
        <v>Prediabetes</v>
      </c>
      <c r="L1646" s="30">
        <f>VLOOKUP($A1646,'Hospitalisation Details'!$A:$K,COLUMN('Hospitalisation Details'!J1645),FALSE)</f>
        <v>29438</v>
      </c>
      <c r="M1646" s="23">
        <f>VLOOKUP($A1646,'Hospitalisation Details'!$A:$K,COLUMN('Hospitalisation Details'!F1645),FALSE)</f>
        <v>5966.89</v>
      </c>
      <c r="N1646" t="str">
        <f>VLOOKUP($A1646,'Hospitalisation Details'!$A:$K,COLUMN('Hospitalisation Details'!G1645),FALSE)</f>
        <v>Tier - 2</v>
      </c>
      <c r="O1646" t="str">
        <f>VLOOKUP($A1646,'Hospitalisation Details'!$A:$K,COLUMN('Hospitalisation Details'!H1645),FALSE)</f>
        <v>Tier - 3</v>
      </c>
      <c r="P1646" t="str">
        <f>VLOOKUP($A1646,'Hospitalisation Details'!$A:$K,COLUMN('Hospitalisation Details'!I1645),FALSE)</f>
        <v>R1013</v>
      </c>
      <c r="Q1646">
        <f>VLOOKUP($A1646,'Hospitalisation Details'!$A:$K,COLUMN('Hospitalisation Details'!K1645),FALSE)</f>
        <v>42</v>
      </c>
      <c r="R1646" t="str" cm="1">
        <f t="array" ref="R1646">_xlfn.IFS(
Q1646&lt;=10,"0-10",
Q1646&lt;=20,"11-20",
Q1646&lt;=30,"21-30",
Q1646&lt;=40,"31-40",
Q1646&lt;=50,"41-50",
Q1646&lt;=60,"51-60",
Q1646&lt;=70,"61-70"
)</f>
        <v>41-50</v>
      </c>
      <c r="S1646" t="str">
        <f t="shared" si="25"/>
        <v>Yes</v>
      </c>
    </row>
    <row r="1647" spans="1:19" ht="15.75" x14ac:dyDescent="0.25">
      <c r="A1647" s="36" t="s">
        <v>1687</v>
      </c>
      <c r="B1647" t="str">
        <f>VLOOKUP(A1647,'Customer Names'!A:E,COLUMN('Customer Names'!D1646),FALSE)</f>
        <v>Mrs. Rachel</v>
      </c>
      <c r="C1647">
        <f>VLOOKUP($A1647,'Medical Examinations'!$A:$J,COLUMN('Medical Examinations'!B1646),FALSE)</f>
        <v>39.14</v>
      </c>
      <c r="D1647">
        <f>VLOOKUP($A1647,'Medical Examinations'!$A:$J,COLUMN('Medical Examinations'!C1646),FALSE)</f>
        <v>6.24</v>
      </c>
      <c r="E1647" t="str">
        <f>VLOOKUP($A1647,'Medical Examinations'!$A:$J,COLUMN('Medical Examinations'!D1646),FALSE)</f>
        <v>No</v>
      </c>
      <c r="F1647" t="str">
        <f>VLOOKUP($A1647,'Medical Examinations'!$A:$J,COLUMN('Medical Examinations'!E1646),FALSE)</f>
        <v>Yes</v>
      </c>
      <c r="G1647" t="str">
        <f>VLOOKUP($A1647,'Medical Examinations'!$A:$J,COLUMN('Medical Examinations'!F1646),FALSE)</f>
        <v>No</v>
      </c>
      <c r="H1647">
        <f>VLOOKUP($A1647,'Medical Examinations'!$A:$J,COLUMN('Medical Examinations'!G1646),FALSE)</f>
        <v>1</v>
      </c>
      <c r="I1647" t="str">
        <f>VLOOKUP($A1647,'Medical Examinations'!$A:$J,COLUMN('Medical Examinations'!H1646),FALSE)</f>
        <v>No</v>
      </c>
      <c r="J1647" t="str">
        <f>VLOOKUP($A1647,'Medical Examinations'!$A:$J,COLUMN('Medical Examinations'!I1646),FALSE)</f>
        <v>Obesity</v>
      </c>
      <c r="K1647" t="str">
        <f>VLOOKUP($A1647,'Medical Examinations'!$A:$J,COLUMN('Medical Examinations'!J1646),FALSE)</f>
        <v>Prediabetes</v>
      </c>
      <c r="L1647" s="30">
        <f>VLOOKUP($A1647,'Hospitalisation Details'!$A:$K,COLUMN('Hospitalisation Details'!J1646),FALSE)</f>
        <v>38183</v>
      </c>
      <c r="M1647" s="23">
        <f>VLOOKUP($A1647,'Hospitalisation Details'!$A:$K,COLUMN('Hospitalisation Details'!F1646),FALSE)</f>
        <v>5960.91</v>
      </c>
      <c r="N1647" t="str">
        <f>VLOOKUP($A1647,'Hospitalisation Details'!$A:$K,COLUMN('Hospitalisation Details'!G1646),FALSE)</f>
        <v>Tier - 2</v>
      </c>
      <c r="O1647" t="str">
        <f>VLOOKUP($A1647,'Hospitalisation Details'!$A:$K,COLUMN('Hospitalisation Details'!H1646),FALSE)</f>
        <v>Tier - 1</v>
      </c>
      <c r="P1647" t="str">
        <f>VLOOKUP($A1647,'Hospitalisation Details'!$A:$K,COLUMN('Hospitalisation Details'!I1646),FALSE)</f>
        <v>R1026</v>
      </c>
      <c r="Q1647">
        <f>VLOOKUP($A1647,'Hospitalisation Details'!$A:$K,COLUMN('Hospitalisation Details'!K1646),FALSE)</f>
        <v>18</v>
      </c>
      <c r="R1647" t="str" cm="1">
        <f t="array" ref="R1647">_xlfn.IFS(
Q1647&lt;=10,"0-10",
Q1647&lt;=20,"11-20",
Q1647&lt;=30,"21-30",
Q1647&lt;=40,"31-40",
Q1647&lt;=50,"41-50",
Q1647&lt;=60,"51-60",
Q1647&lt;=70,"61-70"
)</f>
        <v>11-20</v>
      </c>
      <c r="S1647" t="str">
        <f t="shared" si="25"/>
        <v>Yes</v>
      </c>
    </row>
    <row r="1648" spans="1:19" ht="15.75" x14ac:dyDescent="0.25">
      <c r="A1648" s="36" t="s">
        <v>1688</v>
      </c>
      <c r="B1648" t="str">
        <f>VLOOKUP(A1648,'Customer Names'!A:E,COLUMN('Customer Names'!D1647),FALSE)</f>
        <v>Mr. Greg</v>
      </c>
      <c r="C1648">
        <f>VLOOKUP($A1648,'Medical Examinations'!$A:$J,COLUMN('Medical Examinations'!B1647),FALSE)</f>
        <v>39.799999999999997</v>
      </c>
      <c r="D1648">
        <f>VLOOKUP($A1648,'Medical Examinations'!$A:$J,COLUMN('Medical Examinations'!C1647),FALSE)</f>
        <v>6.17</v>
      </c>
      <c r="E1648" t="str">
        <f>VLOOKUP($A1648,'Medical Examinations'!$A:$J,COLUMN('Medical Examinations'!D1647),FALSE)</f>
        <v>No</v>
      </c>
      <c r="F1648" t="str">
        <f>VLOOKUP($A1648,'Medical Examinations'!$A:$J,COLUMN('Medical Examinations'!E1647),FALSE)</f>
        <v>No</v>
      </c>
      <c r="G1648" t="str">
        <f>VLOOKUP($A1648,'Medical Examinations'!$A:$J,COLUMN('Medical Examinations'!F1647),FALSE)</f>
        <v>Yes</v>
      </c>
      <c r="H1648">
        <f>VLOOKUP($A1648,'Medical Examinations'!$A:$J,COLUMN('Medical Examinations'!G1647),FALSE)</f>
        <v>1</v>
      </c>
      <c r="I1648" t="str">
        <f>VLOOKUP($A1648,'Medical Examinations'!$A:$J,COLUMN('Medical Examinations'!H1647),FALSE)</f>
        <v>No</v>
      </c>
      <c r="J1648" t="str">
        <f>VLOOKUP($A1648,'Medical Examinations'!$A:$J,COLUMN('Medical Examinations'!I1647),FALSE)</f>
        <v>Obesity</v>
      </c>
      <c r="K1648" t="str">
        <f>VLOOKUP($A1648,'Medical Examinations'!$A:$J,COLUMN('Medical Examinations'!J1647),FALSE)</f>
        <v>Prediabetes</v>
      </c>
      <c r="L1648" s="30">
        <f>VLOOKUP($A1648,'Hospitalisation Details'!$A:$K,COLUMN('Hospitalisation Details'!J1647),FALSE)</f>
        <v>37846</v>
      </c>
      <c r="M1648" s="23">
        <f>VLOOKUP($A1648,'Hospitalisation Details'!$A:$K,COLUMN('Hospitalisation Details'!F1647),FALSE)</f>
        <v>5957.35</v>
      </c>
      <c r="N1648" t="str">
        <f>VLOOKUP($A1648,'Hospitalisation Details'!$A:$K,COLUMN('Hospitalisation Details'!G1647),FALSE)</f>
        <v>Tier - 2</v>
      </c>
      <c r="O1648" t="str">
        <f>VLOOKUP($A1648,'Hospitalisation Details'!$A:$K,COLUMN('Hospitalisation Details'!H1647),FALSE)</f>
        <v>Tier - 2</v>
      </c>
      <c r="P1648" t="str">
        <f>VLOOKUP($A1648,'Hospitalisation Details'!$A:$K,COLUMN('Hospitalisation Details'!I1647),FALSE)</f>
        <v>R1012</v>
      </c>
      <c r="Q1648">
        <f>VLOOKUP($A1648,'Hospitalisation Details'!$A:$K,COLUMN('Hospitalisation Details'!K1647),FALSE)</f>
        <v>19</v>
      </c>
      <c r="R1648" t="str" cm="1">
        <f t="array" ref="R1648">_xlfn.IFS(
Q1648&lt;=10,"0-10",
Q1648&lt;=20,"11-20",
Q1648&lt;=30,"21-30",
Q1648&lt;=40,"31-40",
Q1648&lt;=50,"41-50",
Q1648&lt;=60,"51-60",
Q1648&lt;=70,"61-70"
)</f>
        <v>11-20</v>
      </c>
      <c r="S1648" t="str">
        <f t="shared" si="25"/>
        <v>Yes</v>
      </c>
    </row>
    <row r="1649" spans="1:19" ht="15.75" x14ac:dyDescent="0.25">
      <c r="A1649" s="36" t="s">
        <v>1689</v>
      </c>
      <c r="B1649" t="str">
        <f>VLOOKUP(A1649,'Customer Names'!A:E,COLUMN('Customer Names'!D1648),FALSE)</f>
        <v>Mr. Dan</v>
      </c>
      <c r="C1649">
        <f>VLOOKUP($A1649,'Medical Examinations'!$A:$J,COLUMN('Medical Examinations'!B1648),FALSE)</f>
        <v>34.32</v>
      </c>
      <c r="D1649">
        <f>VLOOKUP($A1649,'Medical Examinations'!$A:$J,COLUMN('Medical Examinations'!C1648),FALSE)</f>
        <v>5.16</v>
      </c>
      <c r="E1649" t="str">
        <f>VLOOKUP($A1649,'Medical Examinations'!$A:$J,COLUMN('Medical Examinations'!D1648),FALSE)</f>
        <v>No</v>
      </c>
      <c r="F1649" t="str">
        <f>VLOOKUP($A1649,'Medical Examinations'!$A:$J,COLUMN('Medical Examinations'!E1648),FALSE)</f>
        <v>No</v>
      </c>
      <c r="G1649" t="str">
        <f>VLOOKUP($A1649,'Medical Examinations'!$A:$J,COLUMN('Medical Examinations'!F1648),FALSE)</f>
        <v>No</v>
      </c>
      <c r="H1649">
        <f>VLOOKUP($A1649,'Medical Examinations'!$A:$J,COLUMN('Medical Examinations'!G1648),FALSE)</f>
        <v>1</v>
      </c>
      <c r="I1649" t="str">
        <f>VLOOKUP($A1649,'Medical Examinations'!$A:$J,COLUMN('Medical Examinations'!H1648),FALSE)</f>
        <v>No</v>
      </c>
      <c r="J1649" t="str">
        <f>VLOOKUP($A1649,'Medical Examinations'!$A:$J,COLUMN('Medical Examinations'!I1648),FALSE)</f>
        <v>Obesity</v>
      </c>
      <c r="K1649" t="str">
        <f>VLOOKUP($A1649,'Medical Examinations'!$A:$J,COLUMN('Medical Examinations'!J1648),FALSE)</f>
        <v>Normal</v>
      </c>
      <c r="L1649" s="30">
        <f>VLOOKUP($A1649,'Hospitalisation Details'!$A:$K,COLUMN('Hospitalisation Details'!J1648),FALSE)</f>
        <v>31972</v>
      </c>
      <c r="M1649" s="23">
        <f>VLOOKUP($A1649,'Hospitalisation Details'!$A:$K,COLUMN('Hospitalisation Details'!F1648),FALSE)</f>
        <v>5934.38</v>
      </c>
      <c r="N1649" t="str">
        <f>VLOOKUP($A1649,'Hospitalisation Details'!$A:$K,COLUMN('Hospitalisation Details'!G1648),FALSE)</f>
        <v>Tier - 3</v>
      </c>
      <c r="O1649" t="str">
        <f>VLOOKUP($A1649,'Hospitalisation Details'!$A:$K,COLUMN('Hospitalisation Details'!H1648),FALSE)</f>
        <v>Tier - 2</v>
      </c>
      <c r="P1649" t="str">
        <f>VLOOKUP($A1649,'Hospitalisation Details'!$A:$K,COLUMN('Hospitalisation Details'!I1648),FALSE)</f>
        <v>R1013</v>
      </c>
      <c r="Q1649">
        <f>VLOOKUP($A1649,'Hospitalisation Details'!$A:$K,COLUMN('Hospitalisation Details'!K1648),FALSE)</f>
        <v>35</v>
      </c>
      <c r="R1649" t="str" cm="1">
        <f t="array" ref="R1649">_xlfn.IFS(
Q1649&lt;=10,"0-10",
Q1649&lt;=20,"11-20",
Q1649&lt;=30,"21-30",
Q1649&lt;=40,"31-40",
Q1649&lt;=50,"41-50",
Q1649&lt;=60,"51-60",
Q1649&lt;=70,"61-70"
)</f>
        <v>31-40</v>
      </c>
      <c r="S1649" t="str">
        <f t="shared" si="25"/>
        <v>No</v>
      </c>
    </row>
    <row r="1650" spans="1:19" ht="15.75" x14ac:dyDescent="0.25">
      <c r="A1650" s="36" t="s">
        <v>1690</v>
      </c>
      <c r="B1650" t="str">
        <f>VLOOKUP(A1650,'Customer Names'!A:E,COLUMN('Customer Names'!D1649),FALSE)</f>
        <v>Ms. Jennifer</v>
      </c>
      <c r="C1650">
        <f>VLOOKUP($A1650,'Medical Examinations'!$A:$J,COLUMN('Medical Examinations'!B1649),FALSE)</f>
        <v>32.51</v>
      </c>
      <c r="D1650">
        <f>VLOOKUP($A1650,'Medical Examinations'!$A:$J,COLUMN('Medical Examinations'!C1649),FALSE)</f>
        <v>4.3</v>
      </c>
      <c r="E1650" t="str">
        <f>VLOOKUP($A1650,'Medical Examinations'!$A:$J,COLUMN('Medical Examinations'!D1649),FALSE)</f>
        <v>No</v>
      </c>
      <c r="F1650" t="str">
        <f>VLOOKUP($A1650,'Medical Examinations'!$A:$J,COLUMN('Medical Examinations'!E1649),FALSE)</f>
        <v>No</v>
      </c>
      <c r="G1650" t="str">
        <f>VLOOKUP($A1650,'Medical Examinations'!$A:$J,COLUMN('Medical Examinations'!F1649),FALSE)</f>
        <v>No</v>
      </c>
      <c r="H1650">
        <f>VLOOKUP($A1650,'Medical Examinations'!$A:$J,COLUMN('Medical Examinations'!G1649),FALSE)</f>
        <v>0</v>
      </c>
      <c r="I1650" t="str">
        <f>VLOOKUP($A1650,'Medical Examinations'!$A:$J,COLUMN('Medical Examinations'!H1649),FALSE)</f>
        <v>No</v>
      </c>
      <c r="J1650" t="str">
        <f>VLOOKUP($A1650,'Medical Examinations'!$A:$J,COLUMN('Medical Examinations'!I1649),FALSE)</f>
        <v>Obesity</v>
      </c>
      <c r="K1650" t="str">
        <f>VLOOKUP($A1650,'Medical Examinations'!$A:$J,COLUMN('Medical Examinations'!J1649),FALSE)</f>
        <v>Normal</v>
      </c>
      <c r="L1650" s="30">
        <f>VLOOKUP($A1650,'Hospitalisation Details'!$A:$K,COLUMN('Hospitalisation Details'!J1649),FALSE)</f>
        <v>34545</v>
      </c>
      <c r="M1650" s="23">
        <f>VLOOKUP($A1650,'Hospitalisation Details'!$A:$K,COLUMN('Hospitalisation Details'!F1649),FALSE)</f>
        <v>5927.65</v>
      </c>
      <c r="N1650" t="str">
        <f>VLOOKUP($A1650,'Hospitalisation Details'!$A:$K,COLUMN('Hospitalisation Details'!G1649),FALSE)</f>
        <v>Tier - 2</v>
      </c>
      <c r="O1650" t="str">
        <f>VLOOKUP($A1650,'Hospitalisation Details'!$A:$K,COLUMN('Hospitalisation Details'!H1649),FALSE)</f>
        <v>Tier - 1</v>
      </c>
      <c r="P1650" t="str">
        <f>VLOOKUP($A1650,'Hospitalisation Details'!$A:$K,COLUMN('Hospitalisation Details'!I1649),FALSE)</f>
        <v>R1012</v>
      </c>
      <c r="Q1650">
        <f>VLOOKUP($A1650,'Hospitalisation Details'!$A:$K,COLUMN('Hospitalisation Details'!K1649),FALSE)</f>
        <v>28</v>
      </c>
      <c r="R1650" t="str" cm="1">
        <f t="array" ref="R1650">_xlfn.IFS(
Q1650&lt;=10,"0-10",
Q1650&lt;=20,"11-20",
Q1650&lt;=30,"21-30",
Q1650&lt;=40,"31-40",
Q1650&lt;=50,"41-50",
Q1650&lt;=60,"51-60",
Q1650&lt;=70,"61-70"
)</f>
        <v>21-30</v>
      </c>
      <c r="S1650" t="str">
        <f t="shared" si="25"/>
        <v>No</v>
      </c>
    </row>
    <row r="1651" spans="1:19" ht="15.75" x14ac:dyDescent="0.25">
      <c r="A1651" s="36" t="s">
        <v>1691</v>
      </c>
      <c r="B1651" t="str">
        <f>VLOOKUP(A1651,'Customer Names'!A:E,COLUMN('Customer Names'!D1650),FALSE)</f>
        <v>Mrs. Jessica</v>
      </c>
      <c r="C1651">
        <f>VLOOKUP($A1651,'Medical Examinations'!$A:$J,COLUMN('Medical Examinations'!B1650),FALSE)</f>
        <v>30.71</v>
      </c>
      <c r="D1651">
        <f>VLOOKUP($A1651,'Medical Examinations'!$A:$J,COLUMN('Medical Examinations'!C1650),FALSE)</f>
        <v>6.14</v>
      </c>
      <c r="E1651" t="str">
        <f>VLOOKUP($A1651,'Medical Examinations'!$A:$J,COLUMN('Medical Examinations'!D1650),FALSE)</f>
        <v>No</v>
      </c>
      <c r="F1651" t="str">
        <f>VLOOKUP($A1651,'Medical Examinations'!$A:$J,COLUMN('Medical Examinations'!E1650),FALSE)</f>
        <v>No</v>
      </c>
      <c r="G1651" t="str">
        <f>VLOOKUP($A1651,'Medical Examinations'!$A:$J,COLUMN('Medical Examinations'!F1650),FALSE)</f>
        <v>Yes</v>
      </c>
      <c r="H1651">
        <f>VLOOKUP($A1651,'Medical Examinations'!$A:$J,COLUMN('Medical Examinations'!G1650),FALSE)</f>
        <v>1</v>
      </c>
      <c r="I1651" t="str">
        <f>VLOOKUP($A1651,'Medical Examinations'!$A:$J,COLUMN('Medical Examinations'!H1650),FALSE)</f>
        <v>No</v>
      </c>
      <c r="J1651" t="str">
        <f>VLOOKUP($A1651,'Medical Examinations'!$A:$J,COLUMN('Medical Examinations'!I1650),FALSE)</f>
        <v>Obesity</v>
      </c>
      <c r="K1651" t="str">
        <f>VLOOKUP($A1651,'Medical Examinations'!$A:$J,COLUMN('Medical Examinations'!J1650),FALSE)</f>
        <v>Prediabetes</v>
      </c>
      <c r="L1651" s="30">
        <f>VLOOKUP($A1651,'Hospitalisation Details'!$A:$K,COLUMN('Hospitalisation Details'!J1650),FALSE)</f>
        <v>34194</v>
      </c>
      <c r="M1651" s="23">
        <f>VLOOKUP($A1651,'Hospitalisation Details'!$A:$K,COLUMN('Hospitalisation Details'!F1650),FALSE)</f>
        <v>5926.93</v>
      </c>
      <c r="N1651" t="str">
        <f>VLOOKUP($A1651,'Hospitalisation Details'!$A:$K,COLUMN('Hospitalisation Details'!G1650),FALSE)</f>
        <v>Tier - 2</v>
      </c>
      <c r="O1651" t="str">
        <f>VLOOKUP($A1651,'Hospitalisation Details'!$A:$K,COLUMN('Hospitalisation Details'!H1650),FALSE)</f>
        <v>Tier - 2</v>
      </c>
      <c r="P1651" t="str">
        <f>VLOOKUP($A1651,'Hospitalisation Details'!$A:$K,COLUMN('Hospitalisation Details'!I1650),FALSE)</f>
        <v>R1025</v>
      </c>
      <c r="Q1651">
        <f>VLOOKUP($A1651,'Hospitalisation Details'!$A:$K,COLUMN('Hospitalisation Details'!K1650),FALSE)</f>
        <v>29</v>
      </c>
      <c r="R1651" t="str" cm="1">
        <f t="array" ref="R1651">_xlfn.IFS(
Q1651&lt;=10,"0-10",
Q1651&lt;=20,"11-20",
Q1651&lt;=30,"21-30",
Q1651&lt;=40,"31-40",
Q1651&lt;=50,"41-50",
Q1651&lt;=60,"51-60",
Q1651&lt;=70,"61-70"
)</f>
        <v>21-30</v>
      </c>
      <c r="S1651" t="str">
        <f t="shared" si="25"/>
        <v>Yes</v>
      </c>
    </row>
    <row r="1652" spans="1:19" ht="15.75" x14ac:dyDescent="0.25">
      <c r="A1652" s="36" t="s">
        <v>1692</v>
      </c>
      <c r="B1652" t="str">
        <f>VLOOKUP(A1652,'Customer Names'!A:E,COLUMN('Customer Names'!D1651),FALSE)</f>
        <v>Mr. Chaiwat</v>
      </c>
      <c r="C1652">
        <f>VLOOKUP($A1652,'Medical Examinations'!$A:$J,COLUMN('Medical Examinations'!B1651),FALSE)</f>
        <v>28.9</v>
      </c>
      <c r="D1652">
        <f>VLOOKUP($A1652,'Medical Examinations'!$A:$J,COLUMN('Medical Examinations'!C1651),FALSE)</f>
        <v>5.36</v>
      </c>
      <c r="E1652" t="str">
        <f>VLOOKUP($A1652,'Medical Examinations'!$A:$J,COLUMN('Medical Examinations'!D1651),FALSE)</f>
        <v>No</v>
      </c>
      <c r="F1652" t="str">
        <f>VLOOKUP($A1652,'Medical Examinations'!$A:$J,COLUMN('Medical Examinations'!E1651),FALSE)</f>
        <v>No</v>
      </c>
      <c r="G1652" t="str">
        <f>VLOOKUP($A1652,'Medical Examinations'!$A:$J,COLUMN('Medical Examinations'!F1651),FALSE)</f>
        <v>No</v>
      </c>
      <c r="H1652">
        <f>VLOOKUP($A1652,'Medical Examinations'!$A:$J,COLUMN('Medical Examinations'!G1651),FALSE)</f>
        <v>1</v>
      </c>
      <c r="I1652" t="str">
        <f>VLOOKUP($A1652,'Medical Examinations'!$A:$J,COLUMN('Medical Examinations'!H1651),FALSE)</f>
        <v>No</v>
      </c>
      <c r="J1652" t="str">
        <f>VLOOKUP($A1652,'Medical Examinations'!$A:$J,COLUMN('Medical Examinations'!I1651),FALSE)</f>
        <v>Overweight</v>
      </c>
      <c r="K1652" t="str">
        <f>VLOOKUP($A1652,'Medical Examinations'!$A:$J,COLUMN('Medical Examinations'!J1651),FALSE)</f>
        <v>Normal</v>
      </c>
      <c r="L1652" s="30">
        <f>VLOOKUP($A1652,'Hospitalisation Details'!$A:$K,COLUMN('Hospitalisation Details'!J1651),FALSE)</f>
        <v>31987</v>
      </c>
      <c r="M1652" s="23">
        <f>VLOOKUP($A1652,'Hospitalisation Details'!$A:$K,COLUMN('Hospitalisation Details'!F1651),FALSE)</f>
        <v>5926.85</v>
      </c>
      <c r="N1652" t="str">
        <f>VLOOKUP($A1652,'Hospitalisation Details'!$A:$K,COLUMN('Hospitalisation Details'!G1651),FALSE)</f>
        <v>Tier - 3</v>
      </c>
      <c r="O1652" t="str">
        <f>VLOOKUP($A1652,'Hospitalisation Details'!$A:$K,COLUMN('Hospitalisation Details'!H1651),FALSE)</f>
        <v>Tier - 3</v>
      </c>
      <c r="P1652" t="str">
        <f>VLOOKUP($A1652,'Hospitalisation Details'!$A:$K,COLUMN('Hospitalisation Details'!I1651),FALSE)</f>
        <v>R1011</v>
      </c>
      <c r="Q1652">
        <f>VLOOKUP($A1652,'Hospitalisation Details'!$A:$K,COLUMN('Hospitalisation Details'!K1651),FALSE)</f>
        <v>35</v>
      </c>
      <c r="R1652" t="str" cm="1">
        <f t="array" ref="R1652">_xlfn.IFS(
Q1652&lt;=10,"0-10",
Q1652&lt;=20,"11-20",
Q1652&lt;=30,"21-30",
Q1652&lt;=40,"31-40",
Q1652&lt;=50,"41-50",
Q1652&lt;=60,"51-60",
Q1652&lt;=70,"61-70"
)</f>
        <v>31-40</v>
      </c>
      <c r="S1652" t="str">
        <f t="shared" si="25"/>
        <v>No</v>
      </c>
    </row>
    <row r="1653" spans="1:19" ht="15.75" x14ac:dyDescent="0.25">
      <c r="A1653" s="36" t="s">
        <v>1693</v>
      </c>
      <c r="B1653" t="str">
        <f>VLOOKUP(A1653,'Customer Names'!A:E,COLUMN('Customer Names'!D1652),FALSE)</f>
        <v>Ms. Kerri</v>
      </c>
      <c r="C1653">
        <f>VLOOKUP($A1653,'Medical Examinations'!$A:$J,COLUMN('Medical Examinations'!B1652),FALSE)</f>
        <v>36.19</v>
      </c>
      <c r="D1653">
        <f>VLOOKUP($A1653,'Medical Examinations'!$A:$J,COLUMN('Medical Examinations'!C1652),FALSE)</f>
        <v>4.3</v>
      </c>
      <c r="E1653" t="str">
        <f>VLOOKUP($A1653,'Medical Examinations'!$A:$J,COLUMN('Medical Examinations'!D1652),FALSE)</f>
        <v>No</v>
      </c>
      <c r="F1653" t="str">
        <f>VLOOKUP($A1653,'Medical Examinations'!$A:$J,COLUMN('Medical Examinations'!E1652),FALSE)</f>
        <v>No</v>
      </c>
      <c r="G1653" t="str">
        <f>VLOOKUP($A1653,'Medical Examinations'!$A:$J,COLUMN('Medical Examinations'!F1652),FALSE)</f>
        <v>No</v>
      </c>
      <c r="H1653">
        <f>VLOOKUP($A1653,'Medical Examinations'!$A:$J,COLUMN('Medical Examinations'!G1652),FALSE)</f>
        <v>0</v>
      </c>
      <c r="I1653" t="str">
        <f>VLOOKUP($A1653,'Medical Examinations'!$A:$J,COLUMN('Medical Examinations'!H1652),FALSE)</f>
        <v>No</v>
      </c>
      <c r="J1653" t="str">
        <f>VLOOKUP($A1653,'Medical Examinations'!$A:$J,COLUMN('Medical Examinations'!I1652),FALSE)</f>
        <v>Obesity</v>
      </c>
      <c r="K1653" t="str">
        <f>VLOOKUP($A1653,'Medical Examinations'!$A:$J,COLUMN('Medical Examinations'!J1652),FALSE)</f>
        <v>Normal</v>
      </c>
      <c r="L1653" s="30">
        <f>VLOOKUP($A1653,'Hospitalisation Details'!$A:$K,COLUMN('Hospitalisation Details'!J1652),FALSE)</f>
        <v>30306</v>
      </c>
      <c r="M1653" s="23">
        <f>VLOOKUP($A1653,'Hospitalisation Details'!$A:$K,COLUMN('Hospitalisation Details'!F1652),FALSE)</f>
        <v>5920.1</v>
      </c>
      <c r="N1653" t="str">
        <f>VLOOKUP($A1653,'Hospitalisation Details'!$A:$K,COLUMN('Hospitalisation Details'!G1652),FALSE)</f>
        <v>Tier - 2</v>
      </c>
      <c r="O1653" t="str">
        <f>VLOOKUP($A1653,'Hospitalisation Details'!$A:$K,COLUMN('Hospitalisation Details'!H1652),FALSE)</f>
        <v>Tier - 1</v>
      </c>
      <c r="P1653" t="str">
        <f>VLOOKUP($A1653,'Hospitalisation Details'!$A:$K,COLUMN('Hospitalisation Details'!I1652),FALSE)</f>
        <v>R1013</v>
      </c>
      <c r="Q1653">
        <f>VLOOKUP($A1653,'Hospitalisation Details'!$A:$K,COLUMN('Hospitalisation Details'!K1652),FALSE)</f>
        <v>40</v>
      </c>
      <c r="R1653" t="str" cm="1">
        <f t="array" ref="R1653">_xlfn.IFS(
Q1653&lt;=10,"0-10",
Q1653&lt;=20,"11-20",
Q1653&lt;=30,"21-30",
Q1653&lt;=40,"31-40",
Q1653&lt;=50,"41-50",
Q1653&lt;=60,"51-60",
Q1653&lt;=70,"61-70"
)</f>
        <v>31-40</v>
      </c>
      <c r="S1653" t="str">
        <f t="shared" si="25"/>
        <v>No</v>
      </c>
    </row>
    <row r="1654" spans="1:19" ht="15.75" x14ac:dyDescent="0.25">
      <c r="A1654" s="36" t="s">
        <v>1694</v>
      </c>
      <c r="B1654" t="str">
        <f>VLOOKUP(A1654,'Customer Names'!A:E,COLUMN('Customer Names'!D1653),FALSE)</f>
        <v>Ms. Lisa</v>
      </c>
      <c r="C1654">
        <f>VLOOKUP($A1654,'Medical Examinations'!$A:$J,COLUMN('Medical Examinations'!B1653),FALSE)</f>
        <v>29.6</v>
      </c>
      <c r="D1654">
        <f>VLOOKUP($A1654,'Medical Examinations'!$A:$J,COLUMN('Medical Examinations'!C1653),FALSE)</f>
        <v>4.09</v>
      </c>
      <c r="E1654" t="str">
        <f>VLOOKUP($A1654,'Medical Examinations'!$A:$J,COLUMN('Medical Examinations'!D1653),FALSE)</f>
        <v>No</v>
      </c>
      <c r="F1654" t="str">
        <f>VLOOKUP($A1654,'Medical Examinations'!$A:$J,COLUMN('Medical Examinations'!E1653),FALSE)</f>
        <v>No</v>
      </c>
      <c r="G1654" t="str">
        <f>VLOOKUP($A1654,'Medical Examinations'!$A:$J,COLUMN('Medical Examinations'!F1653),FALSE)</f>
        <v>No</v>
      </c>
      <c r="H1654">
        <f>VLOOKUP($A1654,'Medical Examinations'!$A:$J,COLUMN('Medical Examinations'!G1653),FALSE)</f>
        <v>0</v>
      </c>
      <c r="I1654" t="str">
        <f>VLOOKUP($A1654,'Medical Examinations'!$A:$J,COLUMN('Medical Examinations'!H1653),FALSE)</f>
        <v>No</v>
      </c>
      <c r="J1654" t="str">
        <f>VLOOKUP($A1654,'Medical Examinations'!$A:$J,COLUMN('Medical Examinations'!I1653),FALSE)</f>
        <v>Overweight</v>
      </c>
      <c r="K1654" t="str">
        <f>VLOOKUP($A1654,'Medical Examinations'!$A:$J,COLUMN('Medical Examinations'!J1653),FALSE)</f>
        <v>Normal</v>
      </c>
      <c r="L1654" s="30">
        <f>VLOOKUP($A1654,'Hospitalisation Details'!$A:$K,COLUMN('Hospitalisation Details'!J1653),FALSE)</f>
        <v>30140</v>
      </c>
      <c r="M1654" s="23">
        <f>VLOOKUP($A1654,'Hospitalisation Details'!$A:$K,COLUMN('Hospitalisation Details'!F1653),FALSE)</f>
        <v>5910.94</v>
      </c>
      <c r="N1654" t="str">
        <f>VLOOKUP($A1654,'Hospitalisation Details'!$A:$K,COLUMN('Hospitalisation Details'!G1653),FALSE)</f>
        <v>Tier - 2</v>
      </c>
      <c r="O1654" t="str">
        <f>VLOOKUP($A1654,'Hospitalisation Details'!$A:$K,COLUMN('Hospitalisation Details'!H1653),FALSE)</f>
        <v>Tier - 1</v>
      </c>
      <c r="P1654" t="str">
        <f>VLOOKUP($A1654,'Hospitalisation Details'!$A:$K,COLUMN('Hospitalisation Details'!I1653),FALSE)</f>
        <v>R1011</v>
      </c>
      <c r="Q1654">
        <f>VLOOKUP($A1654,'Hospitalisation Details'!$A:$K,COLUMN('Hospitalisation Details'!K1653),FALSE)</f>
        <v>40</v>
      </c>
      <c r="R1654" t="str" cm="1">
        <f t="array" ref="R1654">_xlfn.IFS(
Q1654&lt;=10,"0-10",
Q1654&lt;=20,"11-20",
Q1654&lt;=30,"21-30",
Q1654&lt;=40,"31-40",
Q1654&lt;=50,"41-50",
Q1654&lt;=60,"51-60",
Q1654&lt;=70,"61-70"
)</f>
        <v>31-40</v>
      </c>
      <c r="S1654" t="str">
        <f t="shared" si="25"/>
        <v>No</v>
      </c>
    </row>
    <row r="1655" spans="1:19" ht="15.75" x14ac:dyDescent="0.25">
      <c r="A1655" s="36" t="s">
        <v>1695</v>
      </c>
      <c r="B1655" t="str">
        <f>VLOOKUP(A1655,'Customer Names'!A:E,COLUMN('Customer Names'!D1654),FALSE)</f>
        <v>Mr. Nicholas</v>
      </c>
      <c r="C1655">
        <f>VLOOKUP($A1655,'Medical Examinations'!$A:$J,COLUMN('Medical Examinations'!B1654),FALSE)</f>
        <v>30.95</v>
      </c>
      <c r="D1655">
        <f>VLOOKUP($A1655,'Medical Examinations'!$A:$J,COLUMN('Medical Examinations'!C1654),FALSE)</f>
        <v>6.27</v>
      </c>
      <c r="E1655" t="str">
        <f>VLOOKUP($A1655,'Medical Examinations'!$A:$J,COLUMN('Medical Examinations'!D1654),FALSE)</f>
        <v>No</v>
      </c>
      <c r="F1655" t="str">
        <f>VLOOKUP($A1655,'Medical Examinations'!$A:$J,COLUMN('Medical Examinations'!E1654),FALSE)</f>
        <v>No</v>
      </c>
      <c r="G1655" t="str">
        <f>VLOOKUP($A1655,'Medical Examinations'!$A:$J,COLUMN('Medical Examinations'!F1654),FALSE)</f>
        <v>Yes</v>
      </c>
      <c r="H1655">
        <f>VLOOKUP($A1655,'Medical Examinations'!$A:$J,COLUMN('Medical Examinations'!G1654),FALSE)</f>
        <v>1</v>
      </c>
      <c r="I1655" t="str">
        <f>VLOOKUP($A1655,'Medical Examinations'!$A:$J,COLUMN('Medical Examinations'!H1654),FALSE)</f>
        <v>No</v>
      </c>
      <c r="J1655" t="str">
        <f>VLOOKUP($A1655,'Medical Examinations'!$A:$J,COLUMN('Medical Examinations'!I1654),FALSE)</f>
        <v>Obesity</v>
      </c>
      <c r="K1655" t="str">
        <f>VLOOKUP($A1655,'Medical Examinations'!$A:$J,COLUMN('Medical Examinations'!J1654),FALSE)</f>
        <v>Prediabetes</v>
      </c>
      <c r="L1655" s="30">
        <f>VLOOKUP($A1655,'Hospitalisation Details'!$A:$K,COLUMN('Hospitalisation Details'!J1654),FALSE)</f>
        <v>34261</v>
      </c>
      <c r="M1655" s="23">
        <f>VLOOKUP($A1655,'Hospitalisation Details'!$A:$K,COLUMN('Hospitalisation Details'!F1654),FALSE)</f>
        <v>5877.02</v>
      </c>
      <c r="N1655" t="str">
        <f>VLOOKUP($A1655,'Hospitalisation Details'!$A:$K,COLUMN('Hospitalisation Details'!G1654),FALSE)</f>
        <v>Tier - 2</v>
      </c>
      <c r="O1655" t="str">
        <f>VLOOKUP($A1655,'Hospitalisation Details'!$A:$K,COLUMN('Hospitalisation Details'!H1654),FALSE)</f>
        <v>Tier - 2</v>
      </c>
      <c r="P1655" t="str">
        <f>VLOOKUP($A1655,'Hospitalisation Details'!$A:$K,COLUMN('Hospitalisation Details'!I1654),FALSE)</f>
        <v>R1021</v>
      </c>
      <c r="Q1655">
        <f>VLOOKUP($A1655,'Hospitalisation Details'!$A:$K,COLUMN('Hospitalisation Details'!K1654),FALSE)</f>
        <v>29</v>
      </c>
      <c r="R1655" t="str" cm="1">
        <f t="array" ref="R1655">_xlfn.IFS(
Q1655&lt;=10,"0-10",
Q1655&lt;=20,"11-20",
Q1655&lt;=30,"21-30",
Q1655&lt;=40,"31-40",
Q1655&lt;=50,"41-50",
Q1655&lt;=60,"51-60",
Q1655&lt;=70,"61-70"
)</f>
        <v>21-30</v>
      </c>
      <c r="S1655" t="str">
        <f t="shared" si="25"/>
        <v>Yes</v>
      </c>
    </row>
    <row r="1656" spans="1:19" ht="15.75" x14ac:dyDescent="0.25">
      <c r="A1656" s="36" t="s">
        <v>1696</v>
      </c>
      <c r="B1656" t="str">
        <f>VLOOKUP(A1656,'Customer Names'!A:E,COLUMN('Customer Names'!D1655),FALSE)</f>
        <v>Mr. Vasilis</v>
      </c>
      <c r="C1656">
        <f>VLOOKUP($A1656,'Medical Examinations'!$A:$J,COLUMN('Medical Examinations'!B1655),FALSE)</f>
        <v>19.95</v>
      </c>
      <c r="D1656">
        <f>VLOOKUP($A1656,'Medical Examinations'!$A:$J,COLUMN('Medical Examinations'!C1655),FALSE)</f>
        <v>5.39</v>
      </c>
      <c r="E1656" t="str">
        <f>VLOOKUP($A1656,'Medical Examinations'!$A:$J,COLUMN('Medical Examinations'!D1655),FALSE)</f>
        <v>No</v>
      </c>
      <c r="F1656" t="str">
        <f>VLOOKUP($A1656,'Medical Examinations'!$A:$J,COLUMN('Medical Examinations'!E1655),FALSE)</f>
        <v>No</v>
      </c>
      <c r="G1656" t="str">
        <f>VLOOKUP($A1656,'Medical Examinations'!$A:$J,COLUMN('Medical Examinations'!F1655),FALSE)</f>
        <v>No</v>
      </c>
      <c r="H1656">
        <f>VLOOKUP($A1656,'Medical Examinations'!$A:$J,COLUMN('Medical Examinations'!G1655),FALSE)</f>
        <v>1</v>
      </c>
      <c r="I1656" t="str">
        <f>VLOOKUP($A1656,'Medical Examinations'!$A:$J,COLUMN('Medical Examinations'!H1655),FALSE)</f>
        <v>No</v>
      </c>
      <c r="J1656" t="str">
        <f>VLOOKUP($A1656,'Medical Examinations'!$A:$J,COLUMN('Medical Examinations'!I1655),FALSE)</f>
        <v>Healthy Weight</v>
      </c>
      <c r="K1656" t="str">
        <f>VLOOKUP($A1656,'Medical Examinations'!$A:$J,COLUMN('Medical Examinations'!J1655),FALSE)</f>
        <v>Normal</v>
      </c>
      <c r="L1656" s="30">
        <f>VLOOKUP($A1656,'Hospitalisation Details'!$A:$K,COLUMN('Hospitalisation Details'!J1655),FALSE)</f>
        <v>31008</v>
      </c>
      <c r="M1656" s="23">
        <f>VLOOKUP($A1656,'Hospitalisation Details'!$A:$K,COLUMN('Hospitalisation Details'!F1655),FALSE)</f>
        <v>5855.9</v>
      </c>
      <c r="N1656" t="str">
        <f>VLOOKUP($A1656,'Hospitalisation Details'!$A:$K,COLUMN('Hospitalisation Details'!G1655),FALSE)</f>
        <v>Tier - 2</v>
      </c>
      <c r="O1656" t="str">
        <f>VLOOKUP($A1656,'Hospitalisation Details'!$A:$K,COLUMN('Hospitalisation Details'!H1655),FALSE)</f>
        <v>Tier - 3</v>
      </c>
      <c r="P1656" t="str">
        <f>VLOOKUP($A1656,'Hospitalisation Details'!$A:$K,COLUMN('Hospitalisation Details'!I1655),FALSE)</f>
        <v>R1012</v>
      </c>
      <c r="Q1656">
        <f>VLOOKUP($A1656,'Hospitalisation Details'!$A:$K,COLUMN('Hospitalisation Details'!K1655),FALSE)</f>
        <v>38</v>
      </c>
      <c r="R1656" t="str" cm="1">
        <f t="array" ref="R1656">_xlfn.IFS(
Q1656&lt;=10,"0-10",
Q1656&lt;=20,"11-20",
Q1656&lt;=30,"21-30",
Q1656&lt;=40,"31-40",
Q1656&lt;=50,"41-50",
Q1656&lt;=60,"51-60",
Q1656&lt;=70,"61-70"
)</f>
        <v>31-40</v>
      </c>
      <c r="S1656" t="str">
        <f t="shared" si="25"/>
        <v>No</v>
      </c>
    </row>
    <row r="1657" spans="1:19" ht="15.75" x14ac:dyDescent="0.25">
      <c r="A1657" s="36" t="s">
        <v>1697</v>
      </c>
      <c r="B1657" t="str">
        <f>VLOOKUP(A1657,'Customer Names'!A:E,COLUMN('Customer Names'!D1656),FALSE)</f>
        <v>Mr. Michael</v>
      </c>
      <c r="C1657">
        <f>VLOOKUP($A1657,'Medical Examinations'!$A:$J,COLUMN('Medical Examinations'!B1656),FALSE)</f>
        <v>23.65</v>
      </c>
      <c r="D1657">
        <f>VLOOKUP($A1657,'Medical Examinations'!$A:$J,COLUMN('Medical Examinations'!C1656),FALSE)</f>
        <v>5.75</v>
      </c>
      <c r="E1657" t="str">
        <f>VLOOKUP($A1657,'Medical Examinations'!$A:$J,COLUMN('Medical Examinations'!D1656),FALSE)</f>
        <v>Yes</v>
      </c>
      <c r="F1657" t="str">
        <f>VLOOKUP($A1657,'Medical Examinations'!$A:$J,COLUMN('Medical Examinations'!E1656),FALSE)</f>
        <v>No</v>
      </c>
      <c r="G1657" t="str">
        <f>VLOOKUP($A1657,'Medical Examinations'!$A:$J,COLUMN('Medical Examinations'!F1656),FALSE)</f>
        <v>No</v>
      </c>
      <c r="H1657">
        <f>VLOOKUP($A1657,'Medical Examinations'!$A:$J,COLUMN('Medical Examinations'!G1656),FALSE)</f>
        <v>0</v>
      </c>
      <c r="I1657" t="str">
        <f>VLOOKUP($A1657,'Medical Examinations'!$A:$J,COLUMN('Medical Examinations'!H1656),FALSE)</f>
        <v>No</v>
      </c>
      <c r="J1657" t="str">
        <f>VLOOKUP($A1657,'Medical Examinations'!$A:$J,COLUMN('Medical Examinations'!I1656),FALSE)</f>
        <v>Healthy Weight</v>
      </c>
      <c r="K1657" t="str">
        <f>VLOOKUP($A1657,'Medical Examinations'!$A:$J,COLUMN('Medical Examinations'!J1656),FALSE)</f>
        <v>Prediabetes</v>
      </c>
      <c r="L1657" s="30">
        <f>VLOOKUP($A1657,'Hospitalisation Details'!$A:$K,COLUMN('Hospitalisation Details'!J1656),FALSE)</f>
        <v>31216</v>
      </c>
      <c r="M1657" s="23">
        <f>VLOOKUP($A1657,'Hospitalisation Details'!$A:$K,COLUMN('Hospitalisation Details'!F1656),FALSE)</f>
        <v>5847.24</v>
      </c>
      <c r="N1657" t="str">
        <f>VLOOKUP($A1657,'Hospitalisation Details'!$A:$K,COLUMN('Hospitalisation Details'!G1656),FALSE)</f>
        <v>Tier - 2</v>
      </c>
      <c r="O1657" t="str">
        <f>VLOOKUP($A1657,'Hospitalisation Details'!$A:$K,COLUMN('Hospitalisation Details'!H1656),FALSE)</f>
        <v>Tier - 1</v>
      </c>
      <c r="P1657" t="str">
        <f>VLOOKUP($A1657,'Hospitalisation Details'!$A:$K,COLUMN('Hospitalisation Details'!I1656),FALSE)</f>
        <v>R1013</v>
      </c>
      <c r="Q1657">
        <f>VLOOKUP($A1657,'Hospitalisation Details'!$A:$K,COLUMN('Hospitalisation Details'!K1656),FALSE)</f>
        <v>37</v>
      </c>
      <c r="R1657" t="str" cm="1">
        <f t="array" ref="R1657">_xlfn.IFS(
Q1657&lt;=10,"0-10",
Q1657&lt;=20,"11-20",
Q1657&lt;=30,"21-30",
Q1657&lt;=40,"31-40",
Q1657&lt;=50,"41-50",
Q1657&lt;=60,"51-60",
Q1657&lt;=70,"61-70"
)</f>
        <v>31-40</v>
      </c>
      <c r="S1657" t="str">
        <f t="shared" si="25"/>
        <v>Yes</v>
      </c>
    </row>
    <row r="1658" spans="1:19" ht="15.75" x14ac:dyDescent="0.25">
      <c r="A1658" s="36" t="s">
        <v>1698</v>
      </c>
      <c r="B1658" t="str">
        <f>VLOOKUP(A1658,'Customer Names'!A:E,COLUMN('Customer Names'!D1657),FALSE)</f>
        <v>Ms. Colleen</v>
      </c>
      <c r="C1658">
        <f>VLOOKUP($A1658,'Medical Examinations'!$A:$J,COLUMN('Medical Examinations'!B1657),FALSE)</f>
        <v>43.34</v>
      </c>
      <c r="D1658">
        <f>VLOOKUP($A1658,'Medical Examinations'!$A:$J,COLUMN('Medical Examinations'!C1657),FALSE)</f>
        <v>4.91</v>
      </c>
      <c r="E1658" t="str">
        <f>VLOOKUP($A1658,'Medical Examinations'!$A:$J,COLUMN('Medical Examinations'!D1657),FALSE)</f>
        <v>No</v>
      </c>
      <c r="F1658" t="str">
        <f>VLOOKUP($A1658,'Medical Examinations'!$A:$J,COLUMN('Medical Examinations'!E1657),FALSE)</f>
        <v>No</v>
      </c>
      <c r="G1658" t="str">
        <f>VLOOKUP($A1658,'Medical Examinations'!$A:$J,COLUMN('Medical Examinations'!F1657),FALSE)</f>
        <v>No</v>
      </c>
      <c r="H1658">
        <f>VLOOKUP($A1658,'Medical Examinations'!$A:$J,COLUMN('Medical Examinations'!G1657),FALSE)</f>
        <v>1</v>
      </c>
      <c r="I1658" t="str">
        <f>VLOOKUP($A1658,'Medical Examinations'!$A:$J,COLUMN('Medical Examinations'!H1657),FALSE)</f>
        <v>No</v>
      </c>
      <c r="J1658" t="str">
        <f>VLOOKUP($A1658,'Medical Examinations'!$A:$J,COLUMN('Medical Examinations'!I1657),FALSE)</f>
        <v>Obesity</v>
      </c>
      <c r="K1658" t="str">
        <f>VLOOKUP($A1658,'Medical Examinations'!$A:$J,COLUMN('Medical Examinations'!J1657),FALSE)</f>
        <v>Normal</v>
      </c>
      <c r="L1658" s="30">
        <f>VLOOKUP($A1658,'Hospitalisation Details'!$A:$K,COLUMN('Hospitalisation Details'!J1657),FALSE)</f>
        <v>32050</v>
      </c>
      <c r="M1658" s="23">
        <f>VLOOKUP($A1658,'Hospitalisation Details'!$A:$K,COLUMN('Hospitalisation Details'!F1657),FALSE)</f>
        <v>5846.92</v>
      </c>
      <c r="N1658" t="str">
        <f>VLOOKUP($A1658,'Hospitalisation Details'!$A:$K,COLUMN('Hospitalisation Details'!G1657),FALSE)</f>
        <v>Tier - 2</v>
      </c>
      <c r="O1658" t="str">
        <f>VLOOKUP($A1658,'Hospitalisation Details'!$A:$K,COLUMN('Hospitalisation Details'!H1657),FALSE)</f>
        <v>Tier - 2</v>
      </c>
      <c r="P1658" t="str">
        <f>VLOOKUP($A1658,'Hospitalisation Details'!$A:$K,COLUMN('Hospitalisation Details'!I1657),FALSE)</f>
        <v>R1013</v>
      </c>
      <c r="Q1658">
        <f>VLOOKUP($A1658,'Hospitalisation Details'!$A:$K,COLUMN('Hospitalisation Details'!K1657),FALSE)</f>
        <v>35</v>
      </c>
      <c r="R1658" t="str" cm="1">
        <f t="array" ref="R1658">_xlfn.IFS(
Q1658&lt;=10,"0-10",
Q1658&lt;=20,"11-20",
Q1658&lt;=30,"21-30",
Q1658&lt;=40,"31-40",
Q1658&lt;=50,"41-50",
Q1658&lt;=60,"51-60",
Q1658&lt;=70,"61-70"
)</f>
        <v>31-40</v>
      </c>
      <c r="S1658" t="str">
        <f t="shared" si="25"/>
        <v>No</v>
      </c>
    </row>
    <row r="1659" spans="1:19" ht="15.75" x14ac:dyDescent="0.25">
      <c r="A1659" s="36" t="s">
        <v>1699</v>
      </c>
      <c r="B1659" t="str">
        <f>VLOOKUP(A1659,'Customer Names'!A:E,COLUMN('Customer Names'!D1658),FALSE)</f>
        <v>Mrs. Annika</v>
      </c>
      <c r="C1659">
        <f>VLOOKUP($A1659,'Medical Examinations'!$A:$J,COLUMN('Medical Examinations'!B1658),FALSE)</f>
        <v>31.98</v>
      </c>
      <c r="D1659">
        <f>VLOOKUP($A1659,'Medical Examinations'!$A:$J,COLUMN('Medical Examinations'!C1658),FALSE)</f>
        <v>4.46</v>
      </c>
      <c r="E1659" t="str">
        <f>VLOOKUP($A1659,'Medical Examinations'!$A:$J,COLUMN('Medical Examinations'!D1658),FALSE)</f>
        <v>Yes</v>
      </c>
      <c r="F1659" t="str">
        <f>VLOOKUP($A1659,'Medical Examinations'!$A:$J,COLUMN('Medical Examinations'!E1658),FALSE)</f>
        <v>No</v>
      </c>
      <c r="G1659" t="str">
        <f>VLOOKUP($A1659,'Medical Examinations'!$A:$J,COLUMN('Medical Examinations'!F1658),FALSE)</f>
        <v>No</v>
      </c>
      <c r="H1659">
        <f>VLOOKUP($A1659,'Medical Examinations'!$A:$J,COLUMN('Medical Examinations'!G1658),FALSE)</f>
        <v>1</v>
      </c>
      <c r="I1659" t="str">
        <f>VLOOKUP($A1659,'Medical Examinations'!$A:$J,COLUMN('Medical Examinations'!H1658),FALSE)</f>
        <v>No</v>
      </c>
      <c r="J1659" t="str">
        <f>VLOOKUP($A1659,'Medical Examinations'!$A:$J,COLUMN('Medical Examinations'!I1658),FALSE)</f>
        <v>Obesity</v>
      </c>
      <c r="K1659" t="str">
        <f>VLOOKUP($A1659,'Medical Examinations'!$A:$J,COLUMN('Medical Examinations'!J1658),FALSE)</f>
        <v>Normal</v>
      </c>
      <c r="L1659" s="30">
        <f>VLOOKUP($A1659,'Hospitalisation Details'!$A:$K,COLUMN('Hospitalisation Details'!J1658),FALSE)</f>
        <v>34931</v>
      </c>
      <c r="M1659" s="23">
        <f>VLOOKUP($A1659,'Hospitalisation Details'!$A:$K,COLUMN('Hospitalisation Details'!F1658),FALSE)</f>
        <v>5843.99</v>
      </c>
      <c r="N1659" t="str">
        <f>VLOOKUP($A1659,'Hospitalisation Details'!$A:$K,COLUMN('Hospitalisation Details'!G1658),FALSE)</f>
        <v>Tier - 2</v>
      </c>
      <c r="O1659" t="str">
        <f>VLOOKUP($A1659,'Hospitalisation Details'!$A:$K,COLUMN('Hospitalisation Details'!H1658),FALSE)</f>
        <v>Tier - 2</v>
      </c>
      <c r="P1659" t="str">
        <f>VLOOKUP($A1659,'Hospitalisation Details'!$A:$K,COLUMN('Hospitalisation Details'!I1658),FALSE)</f>
        <v>R1025</v>
      </c>
      <c r="Q1659">
        <f>VLOOKUP($A1659,'Hospitalisation Details'!$A:$K,COLUMN('Hospitalisation Details'!K1658),FALSE)</f>
        <v>27</v>
      </c>
      <c r="R1659" t="str" cm="1">
        <f t="array" ref="R1659">_xlfn.IFS(
Q1659&lt;=10,"0-10",
Q1659&lt;=20,"11-20",
Q1659&lt;=30,"21-30",
Q1659&lt;=40,"31-40",
Q1659&lt;=50,"41-50",
Q1659&lt;=60,"51-60",
Q1659&lt;=70,"61-70"
)</f>
        <v>21-30</v>
      </c>
      <c r="S1659" t="str">
        <f t="shared" si="25"/>
        <v>No</v>
      </c>
    </row>
    <row r="1660" spans="1:19" ht="15.75" x14ac:dyDescent="0.25">
      <c r="A1660" s="36" t="s">
        <v>1700</v>
      </c>
      <c r="B1660" t="str">
        <f>VLOOKUP(A1660,'Customer Names'!A:E,COLUMN('Customer Names'!D1659),FALSE)</f>
        <v>Ms. Kelly</v>
      </c>
      <c r="C1660">
        <f>VLOOKUP($A1660,'Medical Examinations'!$A:$J,COLUMN('Medical Examinations'!B1659),FALSE)</f>
        <v>35.86</v>
      </c>
      <c r="D1660">
        <f>VLOOKUP($A1660,'Medical Examinations'!$A:$J,COLUMN('Medical Examinations'!C1659),FALSE)</f>
        <v>6.22</v>
      </c>
      <c r="E1660" t="str">
        <f>VLOOKUP($A1660,'Medical Examinations'!$A:$J,COLUMN('Medical Examinations'!D1659),FALSE)</f>
        <v>No</v>
      </c>
      <c r="F1660" t="str">
        <f>VLOOKUP($A1660,'Medical Examinations'!$A:$J,COLUMN('Medical Examinations'!E1659),FALSE)</f>
        <v>No</v>
      </c>
      <c r="G1660" t="str">
        <f>VLOOKUP($A1660,'Medical Examinations'!$A:$J,COLUMN('Medical Examinations'!F1659),FALSE)</f>
        <v>No</v>
      </c>
      <c r="H1660">
        <f>VLOOKUP($A1660,'Medical Examinations'!$A:$J,COLUMN('Medical Examinations'!G1659),FALSE)</f>
        <v>1</v>
      </c>
      <c r="I1660" t="str">
        <f>VLOOKUP($A1660,'Medical Examinations'!$A:$J,COLUMN('Medical Examinations'!H1659),FALSE)</f>
        <v>No</v>
      </c>
      <c r="J1660" t="str">
        <f>VLOOKUP($A1660,'Medical Examinations'!$A:$J,COLUMN('Medical Examinations'!I1659),FALSE)</f>
        <v>Obesity</v>
      </c>
      <c r="K1660" t="str">
        <f>VLOOKUP($A1660,'Medical Examinations'!$A:$J,COLUMN('Medical Examinations'!J1659),FALSE)</f>
        <v>Prediabetes</v>
      </c>
      <c r="L1660" s="30">
        <f>VLOOKUP($A1660,'Hospitalisation Details'!$A:$K,COLUMN('Hospitalisation Details'!J1659),FALSE)</f>
        <v>31985</v>
      </c>
      <c r="M1660" s="23">
        <f>VLOOKUP($A1660,'Hospitalisation Details'!$A:$K,COLUMN('Hospitalisation Details'!F1659),FALSE)</f>
        <v>5836.52</v>
      </c>
      <c r="N1660" t="str">
        <f>VLOOKUP($A1660,'Hospitalisation Details'!$A:$K,COLUMN('Hospitalisation Details'!G1659),FALSE)</f>
        <v>Tier - 2</v>
      </c>
      <c r="O1660" t="str">
        <f>VLOOKUP($A1660,'Hospitalisation Details'!$A:$K,COLUMN('Hospitalisation Details'!H1659),FALSE)</f>
        <v>Tier - 3</v>
      </c>
      <c r="P1660" t="str">
        <f>VLOOKUP($A1660,'Hospitalisation Details'!$A:$K,COLUMN('Hospitalisation Details'!I1659),FALSE)</f>
        <v>R1013</v>
      </c>
      <c r="Q1660">
        <f>VLOOKUP($A1660,'Hospitalisation Details'!$A:$K,COLUMN('Hospitalisation Details'!K1659),FALSE)</f>
        <v>35</v>
      </c>
      <c r="R1660" t="str" cm="1">
        <f t="array" ref="R1660">_xlfn.IFS(
Q1660&lt;=10,"0-10",
Q1660&lt;=20,"11-20",
Q1660&lt;=30,"21-30",
Q1660&lt;=40,"31-40",
Q1660&lt;=50,"41-50",
Q1660&lt;=60,"51-60",
Q1660&lt;=70,"61-70"
)</f>
        <v>31-40</v>
      </c>
      <c r="S1660" t="str">
        <f t="shared" si="25"/>
        <v>Yes</v>
      </c>
    </row>
    <row r="1661" spans="1:19" ht="15.75" x14ac:dyDescent="0.25">
      <c r="A1661" s="36" t="s">
        <v>1701</v>
      </c>
      <c r="B1661" t="str">
        <f>VLOOKUP(A1661,'Customer Names'!A:E,COLUMN('Customer Names'!D1660),FALSE)</f>
        <v>Mr. Nicholas</v>
      </c>
      <c r="C1661">
        <f>VLOOKUP($A1661,'Medical Examinations'!$A:$J,COLUMN('Medical Examinations'!B1660),FALSE)</f>
        <v>15.2</v>
      </c>
      <c r="D1661">
        <f>VLOOKUP($A1661,'Medical Examinations'!$A:$J,COLUMN('Medical Examinations'!C1660),FALSE)</f>
        <v>8.82</v>
      </c>
      <c r="E1661" t="str">
        <f>VLOOKUP($A1661,'Medical Examinations'!$A:$J,COLUMN('Medical Examinations'!D1660),FALSE)</f>
        <v>No</v>
      </c>
      <c r="F1661" t="str">
        <f>VLOOKUP($A1661,'Medical Examinations'!$A:$J,COLUMN('Medical Examinations'!E1660),FALSE)</f>
        <v>No</v>
      </c>
      <c r="G1661" t="str">
        <f>VLOOKUP($A1661,'Medical Examinations'!$A:$J,COLUMN('Medical Examinations'!F1660),FALSE)</f>
        <v>No</v>
      </c>
      <c r="H1661">
        <f>VLOOKUP($A1661,'Medical Examinations'!$A:$J,COLUMN('Medical Examinations'!G1660),FALSE)</f>
        <v>0</v>
      </c>
      <c r="I1661" t="str">
        <f>VLOOKUP($A1661,'Medical Examinations'!$A:$J,COLUMN('Medical Examinations'!H1660),FALSE)</f>
        <v>No</v>
      </c>
      <c r="J1661" t="str">
        <f>VLOOKUP($A1661,'Medical Examinations'!$A:$J,COLUMN('Medical Examinations'!I1660),FALSE)</f>
        <v>Underweight</v>
      </c>
      <c r="K1661" t="str">
        <f>VLOOKUP($A1661,'Medical Examinations'!$A:$J,COLUMN('Medical Examinations'!J1660),FALSE)</f>
        <v>Diabetes</v>
      </c>
      <c r="L1661" s="30">
        <f>VLOOKUP($A1661,'Hospitalisation Details'!$A:$K,COLUMN('Hospitalisation Details'!J1660),FALSE)</f>
        <v>26203</v>
      </c>
      <c r="M1661" s="23">
        <f>VLOOKUP($A1661,'Hospitalisation Details'!$A:$K,COLUMN('Hospitalisation Details'!F1660),FALSE)</f>
        <v>5832.6</v>
      </c>
      <c r="N1661" t="str">
        <f>VLOOKUP($A1661,'Hospitalisation Details'!$A:$K,COLUMN('Hospitalisation Details'!G1660),FALSE)</f>
        <v>Tier - 2</v>
      </c>
      <c r="O1661" t="str">
        <f>VLOOKUP($A1661,'Hospitalisation Details'!$A:$K,COLUMN('Hospitalisation Details'!H1660),FALSE)</f>
        <v>Tier - 3</v>
      </c>
      <c r="P1661" t="str">
        <f>VLOOKUP($A1661,'Hospitalisation Details'!$A:$K,COLUMN('Hospitalisation Details'!I1660),FALSE)</f>
        <v>R1012</v>
      </c>
      <c r="Q1661">
        <f>VLOOKUP($A1661,'Hospitalisation Details'!$A:$K,COLUMN('Hospitalisation Details'!K1660),FALSE)</f>
        <v>51</v>
      </c>
      <c r="R1661" t="str" cm="1">
        <f t="array" ref="R1661">_xlfn.IFS(
Q1661&lt;=10,"0-10",
Q1661&lt;=20,"11-20",
Q1661&lt;=30,"21-30",
Q1661&lt;=40,"31-40",
Q1661&lt;=50,"41-50",
Q1661&lt;=60,"51-60",
Q1661&lt;=70,"61-70"
)</f>
        <v>51-60</v>
      </c>
      <c r="S1661" t="str">
        <f t="shared" si="25"/>
        <v>Yes</v>
      </c>
    </row>
    <row r="1662" spans="1:19" ht="15.75" x14ac:dyDescent="0.25">
      <c r="A1662" s="36" t="s">
        <v>1702</v>
      </c>
      <c r="B1662" t="str">
        <f>VLOOKUP(A1662,'Customer Names'!A:E,COLUMN('Customer Names'!D1661),FALSE)</f>
        <v>Mrs. Kelly</v>
      </c>
      <c r="C1662">
        <f>VLOOKUP($A1662,'Medical Examinations'!$A:$J,COLUMN('Medical Examinations'!B1661),FALSE)</f>
        <v>37.200000000000003</v>
      </c>
      <c r="D1662">
        <f>VLOOKUP($A1662,'Medical Examinations'!$A:$J,COLUMN('Medical Examinations'!C1661),FALSE)</f>
        <v>10.14</v>
      </c>
      <c r="E1662" t="str">
        <f>VLOOKUP($A1662,'Medical Examinations'!$A:$J,COLUMN('Medical Examinations'!D1661),FALSE)</f>
        <v>No</v>
      </c>
      <c r="F1662" t="str">
        <f>VLOOKUP($A1662,'Medical Examinations'!$A:$J,COLUMN('Medical Examinations'!E1661),FALSE)</f>
        <v>No</v>
      </c>
      <c r="G1662" t="str">
        <f>VLOOKUP($A1662,'Medical Examinations'!$A:$J,COLUMN('Medical Examinations'!F1661),FALSE)</f>
        <v>No</v>
      </c>
      <c r="H1662">
        <f>VLOOKUP($A1662,'Medical Examinations'!$A:$J,COLUMN('Medical Examinations'!G1661),FALSE)</f>
        <v>0</v>
      </c>
      <c r="I1662" t="str">
        <f>VLOOKUP($A1662,'Medical Examinations'!$A:$J,COLUMN('Medical Examinations'!H1661),FALSE)</f>
        <v>No</v>
      </c>
      <c r="J1662" t="str">
        <f>VLOOKUP($A1662,'Medical Examinations'!$A:$J,COLUMN('Medical Examinations'!I1661),FALSE)</f>
        <v>Obesity</v>
      </c>
      <c r="K1662" t="str">
        <f>VLOOKUP($A1662,'Medical Examinations'!$A:$J,COLUMN('Medical Examinations'!J1661),FALSE)</f>
        <v>Diabetes</v>
      </c>
      <c r="L1662" s="30">
        <f>VLOOKUP($A1662,'Hospitalisation Details'!$A:$K,COLUMN('Hospitalisation Details'!J1661),FALSE)</f>
        <v>37459</v>
      </c>
      <c r="M1662" s="23">
        <f>VLOOKUP($A1662,'Hospitalisation Details'!$A:$K,COLUMN('Hospitalisation Details'!F1661),FALSE)</f>
        <v>5816.58</v>
      </c>
      <c r="N1662" t="str">
        <f>VLOOKUP($A1662,'Hospitalisation Details'!$A:$K,COLUMN('Hospitalisation Details'!G1661),FALSE)</f>
        <v>Tier - 2</v>
      </c>
      <c r="O1662" t="str">
        <f>VLOOKUP($A1662,'Hospitalisation Details'!$A:$K,COLUMN('Hospitalisation Details'!H1661),FALSE)</f>
        <v>Tier - 2</v>
      </c>
      <c r="P1662" t="str">
        <f>VLOOKUP($A1662,'Hospitalisation Details'!$A:$K,COLUMN('Hospitalisation Details'!I1661),FALSE)</f>
        <v>R1026</v>
      </c>
      <c r="Q1662">
        <f>VLOOKUP($A1662,'Hospitalisation Details'!$A:$K,COLUMN('Hospitalisation Details'!K1661),FALSE)</f>
        <v>20</v>
      </c>
      <c r="R1662" t="str" cm="1">
        <f t="array" ref="R1662">_xlfn.IFS(
Q1662&lt;=10,"0-10",
Q1662&lt;=20,"11-20",
Q1662&lt;=30,"21-30",
Q1662&lt;=40,"31-40",
Q1662&lt;=50,"41-50",
Q1662&lt;=60,"51-60",
Q1662&lt;=70,"61-70"
)</f>
        <v>11-20</v>
      </c>
      <c r="S1662" t="str">
        <f t="shared" si="25"/>
        <v>Yes</v>
      </c>
    </row>
    <row r="1663" spans="1:19" ht="15.75" x14ac:dyDescent="0.25">
      <c r="A1663" s="36" t="s">
        <v>1703</v>
      </c>
      <c r="B1663" t="str">
        <f>VLOOKUP(A1663,'Customer Names'!A:E,COLUMN('Customer Names'!D1662),FALSE)</f>
        <v>Mr. Andrew</v>
      </c>
      <c r="C1663">
        <f>VLOOKUP($A1663,'Medical Examinations'!$A:$J,COLUMN('Medical Examinations'!B1662),FALSE)</f>
        <v>17.91</v>
      </c>
      <c r="D1663">
        <f>VLOOKUP($A1663,'Medical Examinations'!$A:$J,COLUMN('Medical Examinations'!C1662),FALSE)</f>
        <v>4.66</v>
      </c>
      <c r="E1663" t="str">
        <f>VLOOKUP($A1663,'Medical Examinations'!$A:$J,COLUMN('Medical Examinations'!D1662),FALSE)</f>
        <v>No</v>
      </c>
      <c r="F1663" t="str">
        <f>VLOOKUP($A1663,'Medical Examinations'!$A:$J,COLUMN('Medical Examinations'!E1662),FALSE)</f>
        <v>No</v>
      </c>
      <c r="G1663" t="str">
        <f>VLOOKUP($A1663,'Medical Examinations'!$A:$J,COLUMN('Medical Examinations'!F1662),FALSE)</f>
        <v>No</v>
      </c>
      <c r="H1663">
        <f>VLOOKUP($A1663,'Medical Examinations'!$A:$J,COLUMN('Medical Examinations'!G1662),FALSE)</f>
        <v>2</v>
      </c>
      <c r="I1663" t="str">
        <f>VLOOKUP($A1663,'Medical Examinations'!$A:$J,COLUMN('Medical Examinations'!H1662),FALSE)</f>
        <v>No</v>
      </c>
      <c r="J1663" t="str">
        <f>VLOOKUP($A1663,'Medical Examinations'!$A:$J,COLUMN('Medical Examinations'!I1662),FALSE)</f>
        <v>Underweight</v>
      </c>
      <c r="K1663" t="str">
        <f>VLOOKUP($A1663,'Medical Examinations'!$A:$J,COLUMN('Medical Examinations'!J1662),FALSE)</f>
        <v>Normal</v>
      </c>
      <c r="L1663" s="30">
        <f>VLOOKUP($A1663,'Hospitalisation Details'!$A:$K,COLUMN('Hospitalisation Details'!J1662),FALSE)</f>
        <v>26605</v>
      </c>
      <c r="M1663" s="23">
        <f>VLOOKUP($A1663,'Hospitalisation Details'!$A:$K,COLUMN('Hospitalisation Details'!F1662),FALSE)</f>
        <v>5812.9</v>
      </c>
      <c r="N1663" t="str">
        <f>VLOOKUP($A1663,'Hospitalisation Details'!$A:$K,COLUMN('Hospitalisation Details'!G1662),FALSE)</f>
        <v>Tier - 2</v>
      </c>
      <c r="O1663" t="str">
        <f>VLOOKUP($A1663,'Hospitalisation Details'!$A:$K,COLUMN('Hospitalisation Details'!H1662),FALSE)</f>
        <v>Tier - 2</v>
      </c>
      <c r="P1663" t="str">
        <f>VLOOKUP($A1663,'Hospitalisation Details'!$A:$K,COLUMN('Hospitalisation Details'!I1662),FALSE)</f>
        <v>R1013</v>
      </c>
      <c r="Q1663">
        <f>VLOOKUP($A1663,'Hospitalisation Details'!$A:$K,COLUMN('Hospitalisation Details'!K1662),FALSE)</f>
        <v>50</v>
      </c>
      <c r="R1663" t="str" cm="1">
        <f t="array" ref="R1663">_xlfn.IFS(
Q1663&lt;=10,"0-10",
Q1663&lt;=20,"11-20",
Q1663&lt;=30,"21-30",
Q1663&lt;=40,"31-40",
Q1663&lt;=50,"41-50",
Q1663&lt;=60,"51-60",
Q1663&lt;=70,"61-70"
)</f>
        <v>41-50</v>
      </c>
      <c r="S1663" t="str">
        <f t="shared" si="25"/>
        <v>No</v>
      </c>
    </row>
    <row r="1664" spans="1:19" ht="15.75" x14ac:dyDescent="0.25">
      <c r="A1664" s="36" t="s">
        <v>1704</v>
      </c>
      <c r="B1664" t="str">
        <f>VLOOKUP(A1664,'Customer Names'!A:E,COLUMN('Customer Names'!D1663),FALSE)</f>
        <v>Ms. Hannah</v>
      </c>
      <c r="C1664">
        <f>VLOOKUP($A1664,'Medical Examinations'!$A:$J,COLUMN('Medical Examinations'!B1663),FALSE)</f>
        <v>20.76</v>
      </c>
      <c r="D1664">
        <f>VLOOKUP($A1664,'Medical Examinations'!$A:$J,COLUMN('Medical Examinations'!C1663),FALSE)</f>
        <v>6.26</v>
      </c>
      <c r="E1664" t="str">
        <f>VLOOKUP($A1664,'Medical Examinations'!$A:$J,COLUMN('Medical Examinations'!D1663),FALSE)</f>
        <v>No</v>
      </c>
      <c r="F1664" t="str">
        <f>VLOOKUP($A1664,'Medical Examinations'!$A:$J,COLUMN('Medical Examinations'!E1663),FALSE)</f>
        <v>No</v>
      </c>
      <c r="G1664" t="str">
        <f>VLOOKUP($A1664,'Medical Examinations'!$A:$J,COLUMN('Medical Examinations'!F1663),FALSE)</f>
        <v>No</v>
      </c>
      <c r="H1664">
        <f>VLOOKUP($A1664,'Medical Examinations'!$A:$J,COLUMN('Medical Examinations'!G1663),FALSE)</f>
        <v>0</v>
      </c>
      <c r="I1664" t="str">
        <f>VLOOKUP($A1664,'Medical Examinations'!$A:$J,COLUMN('Medical Examinations'!H1663),FALSE)</f>
        <v>No</v>
      </c>
      <c r="J1664" t="str">
        <f>VLOOKUP($A1664,'Medical Examinations'!$A:$J,COLUMN('Medical Examinations'!I1663),FALSE)</f>
        <v>Healthy Weight</v>
      </c>
      <c r="K1664" t="str">
        <f>VLOOKUP($A1664,'Medical Examinations'!$A:$J,COLUMN('Medical Examinations'!J1663),FALSE)</f>
        <v>Prediabetes</v>
      </c>
      <c r="L1664" s="30">
        <f>VLOOKUP($A1664,'Hospitalisation Details'!$A:$K,COLUMN('Hospitalisation Details'!J1663),FALSE)</f>
        <v>29482</v>
      </c>
      <c r="M1664" s="23">
        <f>VLOOKUP($A1664,'Hospitalisation Details'!$A:$K,COLUMN('Hospitalisation Details'!F1663),FALSE)</f>
        <v>5807.06</v>
      </c>
      <c r="N1664" t="str">
        <f>VLOOKUP($A1664,'Hospitalisation Details'!$A:$K,COLUMN('Hospitalisation Details'!G1663),FALSE)</f>
        <v>Tier - 2</v>
      </c>
      <c r="O1664" t="str">
        <f>VLOOKUP($A1664,'Hospitalisation Details'!$A:$K,COLUMN('Hospitalisation Details'!H1663),FALSE)</f>
        <v>Tier - 3</v>
      </c>
      <c r="P1664" t="str">
        <f>VLOOKUP($A1664,'Hospitalisation Details'!$A:$K,COLUMN('Hospitalisation Details'!I1663),FALSE)</f>
        <v>R1013</v>
      </c>
      <c r="Q1664">
        <f>VLOOKUP($A1664,'Hospitalisation Details'!$A:$K,COLUMN('Hospitalisation Details'!K1663),FALSE)</f>
        <v>42</v>
      </c>
      <c r="R1664" t="str" cm="1">
        <f t="array" ref="R1664">_xlfn.IFS(
Q1664&lt;=10,"0-10",
Q1664&lt;=20,"11-20",
Q1664&lt;=30,"21-30",
Q1664&lt;=40,"31-40",
Q1664&lt;=50,"41-50",
Q1664&lt;=60,"51-60",
Q1664&lt;=70,"61-70"
)</f>
        <v>41-50</v>
      </c>
      <c r="S1664" t="str">
        <f t="shared" si="25"/>
        <v>Yes</v>
      </c>
    </row>
    <row r="1665" spans="1:19" ht="15.75" x14ac:dyDescent="0.25">
      <c r="A1665" s="36" t="s">
        <v>1705</v>
      </c>
      <c r="B1665" t="str">
        <f>VLOOKUP(A1665,'Customer Names'!A:E,COLUMN('Customer Names'!D1664),FALSE)</f>
        <v>Mr. Patricio</v>
      </c>
      <c r="C1665">
        <f>VLOOKUP($A1665,'Medical Examinations'!$A:$J,COLUMN('Medical Examinations'!B1664),FALSE)</f>
        <v>38.99</v>
      </c>
      <c r="D1665">
        <f>VLOOKUP($A1665,'Medical Examinations'!$A:$J,COLUMN('Medical Examinations'!C1664),FALSE)</f>
        <v>5.21</v>
      </c>
      <c r="E1665" t="str">
        <f>VLOOKUP($A1665,'Medical Examinations'!$A:$J,COLUMN('Medical Examinations'!D1664),FALSE)</f>
        <v>No</v>
      </c>
      <c r="F1665" t="str">
        <f>VLOOKUP($A1665,'Medical Examinations'!$A:$J,COLUMN('Medical Examinations'!E1664),FALSE)</f>
        <v>Yes</v>
      </c>
      <c r="G1665" t="str">
        <f>VLOOKUP($A1665,'Medical Examinations'!$A:$J,COLUMN('Medical Examinations'!F1664),FALSE)</f>
        <v>No</v>
      </c>
      <c r="H1665">
        <f>VLOOKUP($A1665,'Medical Examinations'!$A:$J,COLUMN('Medical Examinations'!G1664),FALSE)</f>
        <v>1</v>
      </c>
      <c r="I1665" t="str">
        <f>VLOOKUP($A1665,'Medical Examinations'!$A:$J,COLUMN('Medical Examinations'!H1664),FALSE)</f>
        <v>No</v>
      </c>
      <c r="J1665" t="str">
        <f>VLOOKUP($A1665,'Medical Examinations'!$A:$J,COLUMN('Medical Examinations'!I1664),FALSE)</f>
        <v>Obesity</v>
      </c>
      <c r="K1665" t="str">
        <f>VLOOKUP($A1665,'Medical Examinations'!$A:$J,COLUMN('Medical Examinations'!J1664),FALSE)</f>
        <v>Normal</v>
      </c>
      <c r="L1665" s="30">
        <f>VLOOKUP($A1665,'Hospitalisation Details'!$A:$K,COLUMN('Hospitalisation Details'!J1664),FALSE)</f>
        <v>38292</v>
      </c>
      <c r="M1665" s="23">
        <f>VLOOKUP($A1665,'Hospitalisation Details'!$A:$K,COLUMN('Hospitalisation Details'!F1664),FALSE)</f>
        <v>5778.71</v>
      </c>
      <c r="N1665" t="str">
        <f>VLOOKUP($A1665,'Hospitalisation Details'!$A:$K,COLUMN('Hospitalisation Details'!G1664),FALSE)</f>
        <v>Tier - 2</v>
      </c>
      <c r="O1665" t="str">
        <f>VLOOKUP($A1665,'Hospitalisation Details'!$A:$K,COLUMN('Hospitalisation Details'!H1664),FALSE)</f>
        <v>Tier - 3</v>
      </c>
      <c r="P1665" t="str">
        <f>VLOOKUP($A1665,'Hospitalisation Details'!$A:$K,COLUMN('Hospitalisation Details'!I1664),FALSE)</f>
        <v>R1022</v>
      </c>
      <c r="Q1665">
        <f>VLOOKUP($A1665,'Hospitalisation Details'!$A:$K,COLUMN('Hospitalisation Details'!K1664),FALSE)</f>
        <v>18</v>
      </c>
      <c r="R1665" t="str" cm="1">
        <f t="array" ref="R1665">_xlfn.IFS(
Q1665&lt;=10,"0-10",
Q1665&lt;=20,"11-20",
Q1665&lt;=30,"21-30",
Q1665&lt;=40,"31-40",
Q1665&lt;=50,"41-50",
Q1665&lt;=60,"51-60",
Q1665&lt;=70,"61-70"
)</f>
        <v>11-20</v>
      </c>
      <c r="S1665" t="str">
        <f t="shared" si="25"/>
        <v>No</v>
      </c>
    </row>
    <row r="1666" spans="1:19" ht="15.75" x14ac:dyDescent="0.25">
      <c r="A1666" s="36" t="s">
        <v>1706</v>
      </c>
      <c r="B1666" t="str">
        <f>VLOOKUP(A1666,'Customer Names'!A:E,COLUMN('Customer Names'!D1665),FALSE)</f>
        <v>Mr. Robert</v>
      </c>
      <c r="C1666">
        <f>VLOOKUP($A1666,'Medical Examinations'!$A:$J,COLUMN('Medical Examinations'!B1665),FALSE)</f>
        <v>42.655000000000001</v>
      </c>
      <c r="D1666">
        <f>VLOOKUP($A1666,'Medical Examinations'!$A:$J,COLUMN('Medical Examinations'!C1665),FALSE)</f>
        <v>5.94</v>
      </c>
      <c r="E1666" t="str">
        <f>VLOOKUP($A1666,'Medical Examinations'!$A:$J,COLUMN('Medical Examinations'!D1665),FALSE)</f>
        <v>Yes</v>
      </c>
      <c r="F1666" t="str">
        <f>VLOOKUP($A1666,'Medical Examinations'!$A:$J,COLUMN('Medical Examinations'!E1665),FALSE)</f>
        <v>No</v>
      </c>
      <c r="G1666" t="str">
        <f>VLOOKUP($A1666,'Medical Examinations'!$A:$J,COLUMN('Medical Examinations'!F1665),FALSE)</f>
        <v>Yes</v>
      </c>
      <c r="H1666">
        <f>VLOOKUP($A1666,'Medical Examinations'!$A:$J,COLUMN('Medical Examinations'!G1665),FALSE)</f>
        <v>1</v>
      </c>
      <c r="I1666" t="str">
        <f>VLOOKUP($A1666,'Medical Examinations'!$A:$J,COLUMN('Medical Examinations'!H1665),FALSE)</f>
        <v>No</v>
      </c>
      <c r="J1666" t="str">
        <f>VLOOKUP($A1666,'Medical Examinations'!$A:$J,COLUMN('Medical Examinations'!I1665),FALSE)</f>
        <v>Obesity</v>
      </c>
      <c r="K1666" t="str">
        <f>VLOOKUP($A1666,'Medical Examinations'!$A:$J,COLUMN('Medical Examinations'!J1665),FALSE)</f>
        <v>Prediabetes</v>
      </c>
      <c r="L1666" s="30">
        <f>VLOOKUP($A1666,'Hospitalisation Details'!$A:$K,COLUMN('Hospitalisation Details'!J1665),FALSE)</f>
        <v>30558</v>
      </c>
      <c r="M1666" s="23">
        <f>VLOOKUP($A1666,'Hospitalisation Details'!$A:$K,COLUMN('Hospitalisation Details'!F1665),FALSE)</f>
        <v>5757.41</v>
      </c>
      <c r="N1666" t="str">
        <f>VLOOKUP($A1666,'Hospitalisation Details'!$A:$K,COLUMN('Hospitalisation Details'!G1665),FALSE)</f>
        <v>Tier - 2</v>
      </c>
      <c r="O1666" t="str">
        <f>VLOOKUP($A1666,'Hospitalisation Details'!$A:$K,COLUMN('Hospitalisation Details'!H1665),FALSE)</f>
        <v>Tier - 3</v>
      </c>
      <c r="P1666" t="str">
        <f>VLOOKUP($A1666,'Hospitalisation Details'!$A:$K,COLUMN('Hospitalisation Details'!I1665),FALSE)</f>
        <v>R1019</v>
      </c>
      <c r="Q1666">
        <f>VLOOKUP($A1666,'Hospitalisation Details'!$A:$K,COLUMN('Hospitalisation Details'!K1665),FALSE)</f>
        <v>39</v>
      </c>
      <c r="R1666" t="str" cm="1">
        <f t="array" ref="R1666">_xlfn.IFS(
Q1666&lt;=10,"0-10",
Q1666&lt;=20,"11-20",
Q1666&lt;=30,"21-30",
Q1666&lt;=40,"31-40",
Q1666&lt;=50,"41-50",
Q1666&lt;=60,"51-60",
Q1666&lt;=70,"61-70"
)</f>
        <v>31-40</v>
      </c>
      <c r="S1666" t="str">
        <f t="shared" ref="S1666:S1729" si="26">IF(OR(K1666="Diabetes",K1666="Prediabetes"),"Yes","No")</f>
        <v>Yes</v>
      </c>
    </row>
    <row r="1667" spans="1:19" ht="15.75" x14ac:dyDescent="0.25">
      <c r="A1667" s="36" t="s">
        <v>1707</v>
      </c>
      <c r="B1667" t="str">
        <f>VLOOKUP(A1667,'Customer Names'!A:E,COLUMN('Customer Names'!D1666),FALSE)</f>
        <v>Mr. Benjamin</v>
      </c>
      <c r="C1667">
        <f>VLOOKUP($A1667,'Medical Examinations'!$A:$J,COLUMN('Medical Examinations'!B1666),FALSE)</f>
        <v>30.57</v>
      </c>
      <c r="D1667">
        <f>VLOOKUP($A1667,'Medical Examinations'!$A:$J,COLUMN('Medical Examinations'!C1666),FALSE)</f>
        <v>5.34</v>
      </c>
      <c r="E1667" t="str">
        <f>VLOOKUP($A1667,'Medical Examinations'!$A:$J,COLUMN('Medical Examinations'!D1666),FALSE)</f>
        <v>No</v>
      </c>
      <c r="F1667" t="str">
        <f>VLOOKUP($A1667,'Medical Examinations'!$A:$J,COLUMN('Medical Examinations'!E1666),FALSE)</f>
        <v>No</v>
      </c>
      <c r="G1667" t="str">
        <f>VLOOKUP($A1667,'Medical Examinations'!$A:$J,COLUMN('Medical Examinations'!F1666),FALSE)</f>
        <v>Yes</v>
      </c>
      <c r="H1667">
        <f>VLOOKUP($A1667,'Medical Examinations'!$A:$J,COLUMN('Medical Examinations'!G1666),FALSE)</f>
        <v>1</v>
      </c>
      <c r="I1667" t="str">
        <f>VLOOKUP($A1667,'Medical Examinations'!$A:$J,COLUMN('Medical Examinations'!H1666),FALSE)</f>
        <v>No</v>
      </c>
      <c r="J1667" t="str">
        <f>VLOOKUP($A1667,'Medical Examinations'!$A:$J,COLUMN('Medical Examinations'!I1666),FALSE)</f>
        <v>Obesity</v>
      </c>
      <c r="K1667" t="str">
        <f>VLOOKUP($A1667,'Medical Examinations'!$A:$J,COLUMN('Medical Examinations'!J1666),FALSE)</f>
        <v>Normal</v>
      </c>
      <c r="L1667" s="30">
        <f>VLOOKUP($A1667,'Hospitalisation Details'!$A:$K,COLUMN('Hospitalisation Details'!J1666),FALSE)</f>
        <v>34130</v>
      </c>
      <c r="M1667" s="23">
        <f>VLOOKUP($A1667,'Hospitalisation Details'!$A:$K,COLUMN('Hospitalisation Details'!F1666),FALSE)</f>
        <v>5748.13</v>
      </c>
      <c r="N1667" t="str">
        <f>VLOOKUP($A1667,'Hospitalisation Details'!$A:$K,COLUMN('Hospitalisation Details'!G1666),FALSE)</f>
        <v>Tier - 2</v>
      </c>
      <c r="O1667" t="str">
        <f>VLOOKUP($A1667,'Hospitalisation Details'!$A:$K,COLUMN('Hospitalisation Details'!H1666),FALSE)</f>
        <v>Tier - 1</v>
      </c>
      <c r="P1667" t="str">
        <f>VLOOKUP($A1667,'Hospitalisation Details'!$A:$K,COLUMN('Hospitalisation Details'!I1666),FALSE)</f>
        <v>R1021</v>
      </c>
      <c r="Q1667">
        <f>VLOOKUP($A1667,'Hospitalisation Details'!$A:$K,COLUMN('Hospitalisation Details'!K1666),FALSE)</f>
        <v>29</v>
      </c>
      <c r="R1667" t="str" cm="1">
        <f t="array" ref="R1667">_xlfn.IFS(
Q1667&lt;=10,"0-10",
Q1667&lt;=20,"11-20",
Q1667&lt;=30,"21-30",
Q1667&lt;=40,"31-40",
Q1667&lt;=50,"41-50",
Q1667&lt;=60,"51-60",
Q1667&lt;=70,"61-70"
)</f>
        <v>21-30</v>
      </c>
      <c r="S1667" t="str">
        <f t="shared" si="26"/>
        <v>No</v>
      </c>
    </row>
    <row r="1668" spans="1:19" ht="15.75" x14ac:dyDescent="0.25">
      <c r="A1668" s="36" t="s">
        <v>1708</v>
      </c>
      <c r="B1668" t="str">
        <f>VLOOKUP(A1668,'Customer Names'!A:E,COLUMN('Customer Names'!D1667),FALSE)</f>
        <v>Mr. Robert</v>
      </c>
      <c r="C1668">
        <f>VLOOKUP($A1668,'Medical Examinations'!$A:$J,COLUMN('Medical Examinations'!B1667),FALSE)</f>
        <v>17.7</v>
      </c>
      <c r="D1668">
        <f>VLOOKUP($A1668,'Medical Examinations'!$A:$J,COLUMN('Medical Examinations'!C1667),FALSE)</f>
        <v>6.38</v>
      </c>
      <c r="E1668" t="str">
        <f>VLOOKUP($A1668,'Medical Examinations'!$A:$J,COLUMN('Medical Examinations'!D1667),FALSE)</f>
        <v>No</v>
      </c>
      <c r="F1668" t="str">
        <f>VLOOKUP($A1668,'Medical Examinations'!$A:$J,COLUMN('Medical Examinations'!E1667),FALSE)</f>
        <v>No</v>
      </c>
      <c r="G1668" t="str">
        <f>VLOOKUP($A1668,'Medical Examinations'!$A:$J,COLUMN('Medical Examinations'!F1667),FALSE)</f>
        <v>No</v>
      </c>
      <c r="H1668">
        <f>VLOOKUP($A1668,'Medical Examinations'!$A:$J,COLUMN('Medical Examinations'!G1667),FALSE)</f>
        <v>2</v>
      </c>
      <c r="I1668" t="str">
        <f>VLOOKUP($A1668,'Medical Examinations'!$A:$J,COLUMN('Medical Examinations'!H1667),FALSE)</f>
        <v>No</v>
      </c>
      <c r="J1668" t="str">
        <f>VLOOKUP($A1668,'Medical Examinations'!$A:$J,COLUMN('Medical Examinations'!I1667),FALSE)</f>
        <v>Underweight</v>
      </c>
      <c r="K1668" t="str">
        <f>VLOOKUP($A1668,'Medical Examinations'!$A:$J,COLUMN('Medical Examinations'!J1667),FALSE)</f>
        <v>Prediabetes</v>
      </c>
      <c r="L1668" s="30">
        <f>VLOOKUP($A1668,'Hospitalisation Details'!$A:$K,COLUMN('Hospitalisation Details'!J1667),FALSE)</f>
        <v>26532</v>
      </c>
      <c r="M1668" s="23">
        <f>VLOOKUP($A1668,'Hospitalisation Details'!$A:$K,COLUMN('Hospitalisation Details'!F1667),FALSE)</f>
        <v>5741.67</v>
      </c>
      <c r="N1668" t="str">
        <f>VLOOKUP($A1668,'Hospitalisation Details'!$A:$K,COLUMN('Hospitalisation Details'!G1667),FALSE)</f>
        <v>Tier - 2</v>
      </c>
      <c r="O1668" t="str">
        <f>VLOOKUP($A1668,'Hospitalisation Details'!$A:$K,COLUMN('Hospitalisation Details'!H1667),FALSE)</f>
        <v>Tier - 3</v>
      </c>
      <c r="P1668" t="str">
        <f>VLOOKUP($A1668,'Hospitalisation Details'!$A:$K,COLUMN('Hospitalisation Details'!I1667),FALSE)</f>
        <v>R1013</v>
      </c>
      <c r="Q1668">
        <f>VLOOKUP($A1668,'Hospitalisation Details'!$A:$K,COLUMN('Hospitalisation Details'!K1667),FALSE)</f>
        <v>50</v>
      </c>
      <c r="R1668" t="str" cm="1">
        <f t="array" ref="R1668">_xlfn.IFS(
Q1668&lt;=10,"0-10",
Q1668&lt;=20,"11-20",
Q1668&lt;=30,"21-30",
Q1668&lt;=40,"31-40",
Q1668&lt;=50,"41-50",
Q1668&lt;=60,"51-60",
Q1668&lt;=70,"61-70"
)</f>
        <v>41-50</v>
      </c>
      <c r="S1668" t="str">
        <f t="shared" si="26"/>
        <v>Yes</v>
      </c>
    </row>
    <row r="1669" spans="1:19" ht="15.75" x14ac:dyDescent="0.25">
      <c r="A1669" s="36" t="s">
        <v>1709</v>
      </c>
      <c r="B1669" t="str">
        <f>VLOOKUP(A1669,'Customer Names'!A:E,COLUMN('Customer Names'!D1668),FALSE)</f>
        <v>Mr. Eric</v>
      </c>
      <c r="C1669">
        <f>VLOOKUP($A1669,'Medical Examinations'!$A:$J,COLUMN('Medical Examinations'!B1668),FALSE)</f>
        <v>34.770000000000003</v>
      </c>
      <c r="D1669">
        <f>VLOOKUP($A1669,'Medical Examinations'!$A:$J,COLUMN('Medical Examinations'!C1668),FALSE)</f>
        <v>4.47</v>
      </c>
      <c r="E1669" t="str">
        <f>VLOOKUP($A1669,'Medical Examinations'!$A:$J,COLUMN('Medical Examinations'!D1668),FALSE)</f>
        <v>No</v>
      </c>
      <c r="F1669" t="str">
        <f>VLOOKUP($A1669,'Medical Examinations'!$A:$J,COLUMN('Medical Examinations'!E1668),FALSE)</f>
        <v>No</v>
      </c>
      <c r="G1669" t="str">
        <f>VLOOKUP($A1669,'Medical Examinations'!$A:$J,COLUMN('Medical Examinations'!F1668),FALSE)</f>
        <v>No</v>
      </c>
      <c r="H1669">
        <f>VLOOKUP($A1669,'Medical Examinations'!$A:$J,COLUMN('Medical Examinations'!G1668),FALSE)</f>
        <v>1</v>
      </c>
      <c r="I1669" t="str">
        <f>VLOOKUP($A1669,'Medical Examinations'!$A:$J,COLUMN('Medical Examinations'!H1668),FALSE)</f>
        <v>No</v>
      </c>
      <c r="J1669" t="str">
        <f>VLOOKUP($A1669,'Medical Examinations'!$A:$J,COLUMN('Medical Examinations'!I1668),FALSE)</f>
        <v>Obesity</v>
      </c>
      <c r="K1669" t="str">
        <f>VLOOKUP($A1669,'Medical Examinations'!$A:$J,COLUMN('Medical Examinations'!J1668),FALSE)</f>
        <v>Normal</v>
      </c>
      <c r="L1669" s="30">
        <f>VLOOKUP($A1669,'Hospitalisation Details'!$A:$K,COLUMN('Hospitalisation Details'!J1668),FALSE)</f>
        <v>32069</v>
      </c>
      <c r="M1669" s="23">
        <f>VLOOKUP($A1669,'Hospitalisation Details'!$A:$K,COLUMN('Hospitalisation Details'!F1668),FALSE)</f>
        <v>5729.01</v>
      </c>
      <c r="N1669" t="str">
        <f>VLOOKUP($A1669,'Hospitalisation Details'!$A:$K,COLUMN('Hospitalisation Details'!G1668),FALSE)</f>
        <v>Tier - 1</v>
      </c>
      <c r="O1669" t="str">
        <f>VLOOKUP($A1669,'Hospitalisation Details'!$A:$K,COLUMN('Hospitalisation Details'!H1668),FALSE)</f>
        <v>Tier - 2</v>
      </c>
      <c r="P1669" t="str">
        <f>VLOOKUP($A1669,'Hospitalisation Details'!$A:$K,COLUMN('Hospitalisation Details'!I1668),FALSE)</f>
        <v>R1012</v>
      </c>
      <c r="Q1669">
        <f>VLOOKUP($A1669,'Hospitalisation Details'!$A:$K,COLUMN('Hospitalisation Details'!K1668),FALSE)</f>
        <v>35</v>
      </c>
      <c r="R1669" t="str" cm="1">
        <f t="array" ref="R1669">_xlfn.IFS(
Q1669&lt;=10,"0-10",
Q1669&lt;=20,"11-20",
Q1669&lt;=30,"21-30",
Q1669&lt;=40,"31-40",
Q1669&lt;=50,"41-50",
Q1669&lt;=60,"51-60",
Q1669&lt;=70,"61-70"
)</f>
        <v>31-40</v>
      </c>
      <c r="S1669" t="str">
        <f t="shared" si="26"/>
        <v>No</v>
      </c>
    </row>
    <row r="1670" spans="1:19" ht="15.75" x14ac:dyDescent="0.25">
      <c r="A1670" s="36" t="s">
        <v>1710</v>
      </c>
      <c r="B1670" t="str">
        <f>VLOOKUP(A1670,'Customer Names'!A:E,COLUMN('Customer Names'!D1669),FALSE)</f>
        <v>Mr. Matthew</v>
      </c>
      <c r="C1670">
        <f>VLOOKUP($A1670,'Medical Examinations'!$A:$J,COLUMN('Medical Examinations'!B1669),FALSE)</f>
        <v>16.88</v>
      </c>
      <c r="D1670">
        <f>VLOOKUP($A1670,'Medical Examinations'!$A:$J,COLUMN('Medical Examinations'!C1669),FALSE)</f>
        <v>9.9600000000000009</v>
      </c>
      <c r="E1670" t="str">
        <f>VLOOKUP($A1670,'Medical Examinations'!$A:$J,COLUMN('Medical Examinations'!D1669),FALSE)</f>
        <v>No</v>
      </c>
      <c r="F1670" t="str">
        <f>VLOOKUP($A1670,'Medical Examinations'!$A:$J,COLUMN('Medical Examinations'!E1669),FALSE)</f>
        <v>No</v>
      </c>
      <c r="G1670" t="str">
        <f>VLOOKUP($A1670,'Medical Examinations'!$A:$J,COLUMN('Medical Examinations'!F1669),FALSE)</f>
        <v>No</v>
      </c>
      <c r="H1670">
        <f>VLOOKUP($A1670,'Medical Examinations'!$A:$J,COLUMN('Medical Examinations'!G1669),FALSE)</f>
        <v>0</v>
      </c>
      <c r="I1670" t="str">
        <f>VLOOKUP($A1670,'Medical Examinations'!$A:$J,COLUMN('Medical Examinations'!H1669),FALSE)</f>
        <v>No</v>
      </c>
      <c r="J1670" t="str">
        <f>VLOOKUP($A1670,'Medical Examinations'!$A:$J,COLUMN('Medical Examinations'!I1669),FALSE)</f>
        <v>Underweight</v>
      </c>
      <c r="K1670" t="str">
        <f>VLOOKUP($A1670,'Medical Examinations'!$A:$J,COLUMN('Medical Examinations'!J1669),FALSE)</f>
        <v>Diabetes</v>
      </c>
      <c r="L1670" s="30">
        <f>VLOOKUP($A1670,'Hospitalisation Details'!$A:$K,COLUMN('Hospitalisation Details'!J1669),FALSE)</f>
        <v>26285</v>
      </c>
      <c r="M1670" s="23">
        <f>VLOOKUP($A1670,'Hospitalisation Details'!$A:$K,COLUMN('Hospitalisation Details'!F1669),FALSE)</f>
        <v>5720.38</v>
      </c>
      <c r="N1670" t="str">
        <f>VLOOKUP($A1670,'Hospitalisation Details'!$A:$K,COLUMN('Hospitalisation Details'!G1669),FALSE)</f>
        <v>Tier - 2</v>
      </c>
      <c r="O1670" t="str">
        <f>VLOOKUP($A1670,'Hospitalisation Details'!$A:$K,COLUMN('Hospitalisation Details'!H1669),FALSE)</f>
        <v>Tier - 1</v>
      </c>
      <c r="P1670" t="str">
        <f>VLOOKUP($A1670,'Hospitalisation Details'!$A:$K,COLUMN('Hospitalisation Details'!I1669),FALSE)</f>
        <v>R1013</v>
      </c>
      <c r="Q1670">
        <f>VLOOKUP($A1670,'Hospitalisation Details'!$A:$K,COLUMN('Hospitalisation Details'!K1669),FALSE)</f>
        <v>51</v>
      </c>
      <c r="R1670" t="str" cm="1">
        <f t="array" ref="R1670">_xlfn.IFS(
Q1670&lt;=10,"0-10",
Q1670&lt;=20,"11-20",
Q1670&lt;=30,"21-30",
Q1670&lt;=40,"31-40",
Q1670&lt;=50,"41-50",
Q1670&lt;=60,"51-60",
Q1670&lt;=70,"61-70"
)</f>
        <v>51-60</v>
      </c>
      <c r="S1670" t="str">
        <f t="shared" si="26"/>
        <v>Yes</v>
      </c>
    </row>
    <row r="1671" spans="1:19" ht="15.75" x14ac:dyDescent="0.25">
      <c r="A1671" s="36" t="s">
        <v>1711</v>
      </c>
      <c r="B1671" t="str">
        <f>VLOOKUP(A1671,'Customer Names'!A:E,COLUMN('Customer Names'!D1670),FALSE)</f>
        <v>Mr. Bob</v>
      </c>
      <c r="C1671">
        <f>VLOOKUP($A1671,'Medical Examinations'!$A:$J,COLUMN('Medical Examinations'!B1670),FALSE)</f>
        <v>40.26</v>
      </c>
      <c r="D1671">
        <f>VLOOKUP($A1671,'Medical Examinations'!$A:$J,COLUMN('Medical Examinations'!C1670),FALSE)</f>
        <v>9.92</v>
      </c>
      <c r="E1671" t="str">
        <f>VLOOKUP($A1671,'Medical Examinations'!$A:$J,COLUMN('Medical Examinations'!D1670),FALSE)</f>
        <v>Yes</v>
      </c>
      <c r="F1671" t="str">
        <f>VLOOKUP($A1671,'Medical Examinations'!$A:$J,COLUMN('Medical Examinations'!E1670),FALSE)</f>
        <v>No</v>
      </c>
      <c r="G1671" t="str">
        <f>VLOOKUP($A1671,'Medical Examinations'!$A:$J,COLUMN('Medical Examinations'!F1670),FALSE)</f>
        <v>No</v>
      </c>
      <c r="H1671">
        <f>VLOOKUP($A1671,'Medical Examinations'!$A:$J,COLUMN('Medical Examinations'!G1670),FALSE)</f>
        <v>0</v>
      </c>
      <c r="I1671" t="str">
        <f>VLOOKUP($A1671,'Medical Examinations'!$A:$J,COLUMN('Medical Examinations'!H1670),FALSE)</f>
        <v>No</v>
      </c>
      <c r="J1671" t="str">
        <f>VLOOKUP($A1671,'Medical Examinations'!$A:$J,COLUMN('Medical Examinations'!I1670),FALSE)</f>
        <v>Obesity</v>
      </c>
      <c r="K1671" t="str">
        <f>VLOOKUP($A1671,'Medical Examinations'!$A:$J,COLUMN('Medical Examinations'!J1670),FALSE)</f>
        <v>Diabetes</v>
      </c>
      <c r="L1671" s="30">
        <f>VLOOKUP($A1671,'Hospitalisation Details'!$A:$K,COLUMN('Hospitalisation Details'!J1670),FALSE)</f>
        <v>29828</v>
      </c>
      <c r="M1671" s="23">
        <f>VLOOKUP($A1671,'Hospitalisation Details'!$A:$K,COLUMN('Hospitalisation Details'!F1670),FALSE)</f>
        <v>5709.16</v>
      </c>
      <c r="N1671" t="str">
        <f>VLOOKUP($A1671,'Hospitalisation Details'!$A:$K,COLUMN('Hospitalisation Details'!G1670),FALSE)</f>
        <v>Tier - 3</v>
      </c>
      <c r="O1671" t="str">
        <f>VLOOKUP($A1671,'Hospitalisation Details'!$A:$K,COLUMN('Hospitalisation Details'!H1670),FALSE)</f>
        <v>Tier - 3</v>
      </c>
      <c r="P1671" t="str">
        <f>VLOOKUP($A1671,'Hospitalisation Details'!$A:$K,COLUMN('Hospitalisation Details'!I1670),FALSE)</f>
        <v>R1013</v>
      </c>
      <c r="Q1671">
        <f>VLOOKUP($A1671,'Hospitalisation Details'!$A:$K,COLUMN('Hospitalisation Details'!K1670),FALSE)</f>
        <v>41</v>
      </c>
      <c r="R1671" t="str" cm="1">
        <f t="array" ref="R1671">_xlfn.IFS(
Q1671&lt;=10,"0-10",
Q1671&lt;=20,"11-20",
Q1671&lt;=30,"21-30",
Q1671&lt;=40,"31-40",
Q1671&lt;=50,"41-50",
Q1671&lt;=60,"51-60",
Q1671&lt;=70,"61-70"
)</f>
        <v>41-50</v>
      </c>
      <c r="S1671" t="str">
        <f t="shared" si="26"/>
        <v>Yes</v>
      </c>
    </row>
    <row r="1672" spans="1:19" ht="15.75" x14ac:dyDescent="0.25">
      <c r="A1672" s="36" t="s">
        <v>1712</v>
      </c>
      <c r="B1672" t="str">
        <f>VLOOKUP(A1672,'Customer Names'!A:E,COLUMN('Customer Names'!D1671),FALSE)</f>
        <v>Ms. Stephanie</v>
      </c>
      <c r="C1672">
        <f>VLOOKUP($A1672,'Medical Examinations'!$A:$J,COLUMN('Medical Examinations'!B1671),FALSE)</f>
        <v>25.6</v>
      </c>
      <c r="D1672">
        <f>VLOOKUP($A1672,'Medical Examinations'!$A:$J,COLUMN('Medical Examinations'!C1671),FALSE)</f>
        <v>6.03</v>
      </c>
      <c r="E1672" t="str">
        <f>VLOOKUP($A1672,'Medical Examinations'!$A:$J,COLUMN('Medical Examinations'!D1671),FALSE)</f>
        <v>No</v>
      </c>
      <c r="F1672" t="str">
        <f>VLOOKUP($A1672,'Medical Examinations'!$A:$J,COLUMN('Medical Examinations'!E1671),FALSE)</f>
        <v>No</v>
      </c>
      <c r="G1672" t="str">
        <f>VLOOKUP($A1672,'Medical Examinations'!$A:$J,COLUMN('Medical Examinations'!F1671),FALSE)</f>
        <v>Yes</v>
      </c>
      <c r="H1672">
        <f>VLOOKUP($A1672,'Medical Examinations'!$A:$J,COLUMN('Medical Examinations'!G1671),FALSE)</f>
        <v>1</v>
      </c>
      <c r="I1672" t="str">
        <f>VLOOKUP($A1672,'Medical Examinations'!$A:$J,COLUMN('Medical Examinations'!H1671),FALSE)</f>
        <v>No</v>
      </c>
      <c r="J1672" t="str">
        <f>VLOOKUP($A1672,'Medical Examinations'!$A:$J,COLUMN('Medical Examinations'!I1671),FALSE)</f>
        <v>Overweight</v>
      </c>
      <c r="K1672" t="str">
        <f>VLOOKUP($A1672,'Medical Examinations'!$A:$J,COLUMN('Medical Examinations'!J1671),FALSE)</f>
        <v>Prediabetes</v>
      </c>
      <c r="L1672" s="30">
        <f>VLOOKUP($A1672,'Hospitalisation Details'!$A:$K,COLUMN('Hospitalisation Details'!J1671),FALSE)</f>
        <v>34276</v>
      </c>
      <c r="M1672" s="23">
        <f>VLOOKUP($A1672,'Hospitalisation Details'!$A:$K,COLUMN('Hospitalisation Details'!F1671),FALSE)</f>
        <v>5708.87</v>
      </c>
      <c r="N1672" t="str">
        <f>VLOOKUP($A1672,'Hospitalisation Details'!$A:$K,COLUMN('Hospitalisation Details'!G1671),FALSE)</f>
        <v>Tier - 2</v>
      </c>
      <c r="O1672" t="str">
        <f>VLOOKUP($A1672,'Hospitalisation Details'!$A:$K,COLUMN('Hospitalisation Details'!H1671),FALSE)</f>
        <v>Tier - 1</v>
      </c>
      <c r="P1672" t="str">
        <f>VLOOKUP($A1672,'Hospitalisation Details'!$A:$K,COLUMN('Hospitalisation Details'!I1671),FALSE)</f>
        <v>R1011</v>
      </c>
      <c r="Q1672">
        <f>VLOOKUP($A1672,'Hospitalisation Details'!$A:$K,COLUMN('Hospitalisation Details'!K1671),FALSE)</f>
        <v>29</v>
      </c>
      <c r="R1672" t="str" cm="1">
        <f t="array" ref="R1672">_xlfn.IFS(
Q1672&lt;=10,"0-10",
Q1672&lt;=20,"11-20",
Q1672&lt;=30,"21-30",
Q1672&lt;=40,"31-40",
Q1672&lt;=50,"41-50",
Q1672&lt;=60,"51-60",
Q1672&lt;=70,"61-70"
)</f>
        <v>21-30</v>
      </c>
      <c r="S1672" t="str">
        <f t="shared" si="26"/>
        <v>Yes</v>
      </c>
    </row>
    <row r="1673" spans="1:19" ht="15.75" x14ac:dyDescent="0.25">
      <c r="A1673" s="36" t="s">
        <v>1713</v>
      </c>
      <c r="B1673" t="str">
        <f>VLOOKUP(A1673,'Customer Names'!A:E,COLUMN('Customer Names'!D1672),FALSE)</f>
        <v>Mr. Jake</v>
      </c>
      <c r="C1673">
        <f>VLOOKUP($A1673,'Medical Examinations'!$A:$J,COLUMN('Medical Examinations'!B1672),FALSE)</f>
        <v>33.549999999999997</v>
      </c>
      <c r="D1673">
        <f>VLOOKUP($A1673,'Medical Examinations'!$A:$J,COLUMN('Medical Examinations'!C1672),FALSE)</f>
        <v>10.9</v>
      </c>
      <c r="E1673" t="str">
        <f>VLOOKUP($A1673,'Medical Examinations'!$A:$J,COLUMN('Medical Examinations'!D1672),FALSE)</f>
        <v>Yes</v>
      </c>
      <c r="F1673" t="str">
        <f>VLOOKUP($A1673,'Medical Examinations'!$A:$J,COLUMN('Medical Examinations'!E1672),FALSE)</f>
        <v>No</v>
      </c>
      <c r="G1673" t="str">
        <f>VLOOKUP($A1673,'Medical Examinations'!$A:$J,COLUMN('Medical Examinations'!F1672),FALSE)</f>
        <v>No</v>
      </c>
      <c r="H1673">
        <f>VLOOKUP($A1673,'Medical Examinations'!$A:$J,COLUMN('Medical Examinations'!G1672),FALSE)</f>
        <v>0</v>
      </c>
      <c r="I1673" t="str">
        <f>VLOOKUP($A1673,'Medical Examinations'!$A:$J,COLUMN('Medical Examinations'!H1672),FALSE)</f>
        <v>No</v>
      </c>
      <c r="J1673" t="str">
        <f>VLOOKUP($A1673,'Medical Examinations'!$A:$J,COLUMN('Medical Examinations'!I1672),FALSE)</f>
        <v>Obesity</v>
      </c>
      <c r="K1673" t="str">
        <f>VLOOKUP($A1673,'Medical Examinations'!$A:$J,COLUMN('Medical Examinations'!J1672),FALSE)</f>
        <v>Diabetes</v>
      </c>
      <c r="L1673" s="30">
        <f>VLOOKUP($A1673,'Hospitalisation Details'!$A:$K,COLUMN('Hospitalisation Details'!J1672),FALSE)</f>
        <v>29752</v>
      </c>
      <c r="M1673" s="23">
        <f>VLOOKUP($A1673,'Hospitalisation Details'!$A:$K,COLUMN('Hospitalisation Details'!F1672),FALSE)</f>
        <v>5699.84</v>
      </c>
      <c r="N1673" t="str">
        <f>VLOOKUP($A1673,'Hospitalisation Details'!$A:$K,COLUMN('Hospitalisation Details'!G1672),FALSE)</f>
        <v>Tier - 2</v>
      </c>
      <c r="O1673" t="str">
        <f>VLOOKUP($A1673,'Hospitalisation Details'!$A:$K,COLUMN('Hospitalisation Details'!H1672),FALSE)</f>
        <v>Tier - 3</v>
      </c>
      <c r="P1673" t="str">
        <f>VLOOKUP($A1673,'Hospitalisation Details'!$A:$K,COLUMN('Hospitalisation Details'!I1672),FALSE)</f>
        <v>R1013</v>
      </c>
      <c r="Q1673">
        <f>VLOOKUP($A1673,'Hospitalisation Details'!$A:$K,COLUMN('Hospitalisation Details'!K1672),FALSE)</f>
        <v>41</v>
      </c>
      <c r="R1673" t="str" cm="1">
        <f t="array" ref="R1673">_xlfn.IFS(
Q1673&lt;=10,"0-10",
Q1673&lt;=20,"11-20",
Q1673&lt;=30,"21-30",
Q1673&lt;=40,"31-40",
Q1673&lt;=50,"41-50",
Q1673&lt;=60,"51-60",
Q1673&lt;=70,"61-70"
)</f>
        <v>41-50</v>
      </c>
      <c r="S1673" t="str">
        <f t="shared" si="26"/>
        <v>Yes</v>
      </c>
    </row>
    <row r="1674" spans="1:19" ht="15.75" x14ac:dyDescent="0.25">
      <c r="A1674" s="36" t="s">
        <v>1714</v>
      </c>
      <c r="B1674" t="str">
        <f>VLOOKUP(A1674,'Customer Names'!A:E,COLUMN('Customer Names'!D1673),FALSE)</f>
        <v>Ms. Alison</v>
      </c>
      <c r="C1674">
        <f>VLOOKUP($A1674,'Medical Examinations'!$A:$J,COLUMN('Medical Examinations'!B1673),FALSE)</f>
        <v>16.690000000000001</v>
      </c>
      <c r="D1674">
        <f>VLOOKUP($A1674,'Medical Examinations'!$A:$J,COLUMN('Medical Examinations'!C1673),FALSE)</f>
        <v>10.66</v>
      </c>
      <c r="E1674" t="str">
        <f>VLOOKUP($A1674,'Medical Examinations'!$A:$J,COLUMN('Medical Examinations'!D1673),FALSE)</f>
        <v>No</v>
      </c>
      <c r="F1674" t="str">
        <f>VLOOKUP($A1674,'Medical Examinations'!$A:$J,COLUMN('Medical Examinations'!E1673),FALSE)</f>
        <v>No</v>
      </c>
      <c r="G1674" t="str">
        <f>VLOOKUP($A1674,'Medical Examinations'!$A:$J,COLUMN('Medical Examinations'!F1673),FALSE)</f>
        <v>No</v>
      </c>
      <c r="H1674">
        <f>VLOOKUP($A1674,'Medical Examinations'!$A:$J,COLUMN('Medical Examinations'!G1673),FALSE)</f>
        <v>0</v>
      </c>
      <c r="I1674" t="str">
        <f>VLOOKUP($A1674,'Medical Examinations'!$A:$J,COLUMN('Medical Examinations'!H1673),FALSE)</f>
        <v>No</v>
      </c>
      <c r="J1674" t="str">
        <f>VLOOKUP($A1674,'Medical Examinations'!$A:$J,COLUMN('Medical Examinations'!I1673),FALSE)</f>
        <v>Underweight</v>
      </c>
      <c r="K1674" t="str">
        <f>VLOOKUP($A1674,'Medical Examinations'!$A:$J,COLUMN('Medical Examinations'!J1673),FALSE)</f>
        <v>Diabetes</v>
      </c>
      <c r="L1674" s="30">
        <f>VLOOKUP($A1674,'Hospitalisation Details'!$A:$K,COLUMN('Hospitalisation Details'!J1673),FALSE)</f>
        <v>27216</v>
      </c>
      <c r="M1674" s="23">
        <f>VLOOKUP($A1674,'Hospitalisation Details'!$A:$K,COLUMN('Hospitalisation Details'!F1673),FALSE)</f>
        <v>5698.74</v>
      </c>
      <c r="N1674" t="str">
        <f>VLOOKUP($A1674,'Hospitalisation Details'!$A:$K,COLUMN('Hospitalisation Details'!G1673),FALSE)</f>
        <v>Tier - 2</v>
      </c>
      <c r="O1674" t="str">
        <f>VLOOKUP($A1674,'Hospitalisation Details'!$A:$K,COLUMN('Hospitalisation Details'!H1673),FALSE)</f>
        <v>Tier - 2</v>
      </c>
      <c r="P1674" t="str">
        <f>VLOOKUP($A1674,'Hospitalisation Details'!$A:$K,COLUMN('Hospitalisation Details'!I1673),FALSE)</f>
        <v>R1012</v>
      </c>
      <c r="Q1674">
        <f>VLOOKUP($A1674,'Hospitalisation Details'!$A:$K,COLUMN('Hospitalisation Details'!K1673),FALSE)</f>
        <v>48</v>
      </c>
      <c r="R1674" t="str" cm="1">
        <f t="array" ref="R1674">_xlfn.IFS(
Q1674&lt;=10,"0-10",
Q1674&lt;=20,"11-20",
Q1674&lt;=30,"21-30",
Q1674&lt;=40,"31-40",
Q1674&lt;=50,"41-50",
Q1674&lt;=60,"51-60",
Q1674&lt;=70,"61-70"
)</f>
        <v>41-50</v>
      </c>
      <c r="S1674" t="str">
        <f t="shared" si="26"/>
        <v>Yes</v>
      </c>
    </row>
    <row r="1675" spans="1:19" ht="15.75" x14ac:dyDescent="0.25">
      <c r="A1675" s="36" t="s">
        <v>1715</v>
      </c>
      <c r="B1675" t="str">
        <f>VLOOKUP(A1675,'Customer Names'!A:E,COLUMN('Customer Names'!D1674),FALSE)</f>
        <v>Ms. Lindsay</v>
      </c>
      <c r="C1675">
        <f>VLOOKUP($A1675,'Medical Examinations'!$A:$J,COLUMN('Medical Examinations'!B1674),FALSE)</f>
        <v>19.95</v>
      </c>
      <c r="D1675">
        <f>VLOOKUP($A1675,'Medical Examinations'!$A:$J,COLUMN('Medical Examinations'!C1674),FALSE)</f>
        <v>4.05</v>
      </c>
      <c r="E1675" t="str">
        <f>VLOOKUP($A1675,'Medical Examinations'!$A:$J,COLUMN('Medical Examinations'!D1674),FALSE)</f>
        <v>No</v>
      </c>
      <c r="F1675" t="str">
        <f>VLOOKUP($A1675,'Medical Examinations'!$A:$J,COLUMN('Medical Examinations'!E1674),FALSE)</f>
        <v>No</v>
      </c>
      <c r="G1675" t="str">
        <f>VLOOKUP($A1675,'Medical Examinations'!$A:$J,COLUMN('Medical Examinations'!F1674),FALSE)</f>
        <v>No</v>
      </c>
      <c r="H1675">
        <f>VLOOKUP($A1675,'Medical Examinations'!$A:$J,COLUMN('Medical Examinations'!G1674),FALSE)</f>
        <v>1</v>
      </c>
      <c r="I1675" t="str">
        <f>VLOOKUP($A1675,'Medical Examinations'!$A:$J,COLUMN('Medical Examinations'!H1674),FALSE)</f>
        <v>No</v>
      </c>
      <c r="J1675" t="str">
        <f>VLOOKUP($A1675,'Medical Examinations'!$A:$J,COLUMN('Medical Examinations'!I1674),FALSE)</f>
        <v>Healthy Weight</v>
      </c>
      <c r="K1675" t="str">
        <f>VLOOKUP($A1675,'Medical Examinations'!$A:$J,COLUMN('Medical Examinations'!J1674),FALSE)</f>
        <v>Normal</v>
      </c>
      <c r="L1675" s="30">
        <f>VLOOKUP($A1675,'Hospitalisation Details'!$A:$K,COLUMN('Hospitalisation Details'!J1674),FALSE)</f>
        <v>33911</v>
      </c>
      <c r="M1675" s="23">
        <f>VLOOKUP($A1675,'Hospitalisation Details'!$A:$K,COLUMN('Hospitalisation Details'!F1674),FALSE)</f>
        <v>5693.43</v>
      </c>
      <c r="N1675" t="str">
        <f>VLOOKUP($A1675,'Hospitalisation Details'!$A:$K,COLUMN('Hospitalisation Details'!G1674),FALSE)</f>
        <v>Tier - 2</v>
      </c>
      <c r="O1675" t="str">
        <f>VLOOKUP($A1675,'Hospitalisation Details'!$A:$K,COLUMN('Hospitalisation Details'!H1674),FALSE)</f>
        <v>Tier - 3</v>
      </c>
      <c r="P1675" t="str">
        <f>VLOOKUP($A1675,'Hospitalisation Details'!$A:$K,COLUMN('Hospitalisation Details'!I1674),FALSE)</f>
        <v>R1012</v>
      </c>
      <c r="Q1675">
        <f>VLOOKUP($A1675,'Hospitalisation Details'!$A:$K,COLUMN('Hospitalisation Details'!K1674),FALSE)</f>
        <v>30</v>
      </c>
      <c r="R1675" t="str" cm="1">
        <f t="array" ref="R1675">_xlfn.IFS(
Q1675&lt;=10,"0-10",
Q1675&lt;=20,"11-20",
Q1675&lt;=30,"21-30",
Q1675&lt;=40,"31-40",
Q1675&lt;=50,"41-50",
Q1675&lt;=60,"51-60",
Q1675&lt;=70,"61-70"
)</f>
        <v>21-30</v>
      </c>
      <c r="S1675" t="str">
        <f t="shared" si="26"/>
        <v>No</v>
      </c>
    </row>
    <row r="1676" spans="1:19" ht="15.75" x14ac:dyDescent="0.25">
      <c r="A1676" s="36" t="s">
        <v>1716</v>
      </c>
      <c r="B1676" t="str">
        <f>VLOOKUP(A1676,'Customer Names'!A:E,COLUMN('Customer Names'!D1675),FALSE)</f>
        <v>Mr. Guillaume</v>
      </c>
      <c r="C1676">
        <f>VLOOKUP($A1676,'Medical Examinations'!$A:$J,COLUMN('Medical Examinations'!B1675),FALSE)</f>
        <v>17.55</v>
      </c>
      <c r="D1676">
        <f>VLOOKUP($A1676,'Medical Examinations'!$A:$J,COLUMN('Medical Examinations'!C1675),FALSE)</f>
        <v>4.2300000000000004</v>
      </c>
      <c r="E1676" t="str">
        <f>VLOOKUP($A1676,'Medical Examinations'!$A:$J,COLUMN('Medical Examinations'!D1675),FALSE)</f>
        <v>No</v>
      </c>
      <c r="F1676" t="str">
        <f>VLOOKUP($A1676,'Medical Examinations'!$A:$J,COLUMN('Medical Examinations'!E1675),FALSE)</f>
        <v>No</v>
      </c>
      <c r="G1676" t="str">
        <f>VLOOKUP($A1676,'Medical Examinations'!$A:$J,COLUMN('Medical Examinations'!F1675),FALSE)</f>
        <v>No</v>
      </c>
      <c r="H1676">
        <f>VLOOKUP($A1676,'Medical Examinations'!$A:$J,COLUMN('Medical Examinations'!G1675),FALSE)</f>
        <v>2</v>
      </c>
      <c r="I1676" t="str">
        <f>VLOOKUP($A1676,'Medical Examinations'!$A:$J,COLUMN('Medical Examinations'!H1675),FALSE)</f>
        <v>No</v>
      </c>
      <c r="J1676" t="str">
        <f>VLOOKUP($A1676,'Medical Examinations'!$A:$J,COLUMN('Medical Examinations'!I1675),FALSE)</f>
        <v>Underweight</v>
      </c>
      <c r="K1676" t="str">
        <f>VLOOKUP($A1676,'Medical Examinations'!$A:$J,COLUMN('Medical Examinations'!J1675),FALSE)</f>
        <v>Normal</v>
      </c>
      <c r="L1676" s="30">
        <f>VLOOKUP($A1676,'Hospitalisation Details'!$A:$K,COLUMN('Hospitalisation Details'!J1675),FALSE)</f>
        <v>26600</v>
      </c>
      <c r="M1676" s="23">
        <f>VLOOKUP($A1676,'Hospitalisation Details'!$A:$K,COLUMN('Hospitalisation Details'!F1675),FALSE)</f>
        <v>5690.79</v>
      </c>
      <c r="N1676" t="str">
        <f>VLOOKUP($A1676,'Hospitalisation Details'!$A:$K,COLUMN('Hospitalisation Details'!G1675),FALSE)</f>
        <v>Tier - 2</v>
      </c>
      <c r="O1676" t="str">
        <f>VLOOKUP($A1676,'Hospitalisation Details'!$A:$K,COLUMN('Hospitalisation Details'!H1675),FALSE)</f>
        <v>Tier - 1</v>
      </c>
      <c r="P1676" t="str">
        <f>VLOOKUP($A1676,'Hospitalisation Details'!$A:$K,COLUMN('Hospitalisation Details'!I1675),FALSE)</f>
        <v>R1013</v>
      </c>
      <c r="Q1676">
        <f>VLOOKUP($A1676,'Hospitalisation Details'!$A:$K,COLUMN('Hospitalisation Details'!K1675),FALSE)</f>
        <v>50</v>
      </c>
      <c r="R1676" t="str" cm="1">
        <f t="array" ref="R1676">_xlfn.IFS(
Q1676&lt;=10,"0-10",
Q1676&lt;=20,"11-20",
Q1676&lt;=30,"21-30",
Q1676&lt;=40,"31-40",
Q1676&lt;=50,"41-50",
Q1676&lt;=60,"51-60",
Q1676&lt;=70,"61-70"
)</f>
        <v>41-50</v>
      </c>
      <c r="S1676" t="str">
        <f t="shared" si="26"/>
        <v>No</v>
      </c>
    </row>
    <row r="1677" spans="1:19" ht="15.75" x14ac:dyDescent="0.25">
      <c r="A1677" s="36" t="s">
        <v>1717</v>
      </c>
      <c r="B1677" t="str">
        <f>VLOOKUP(A1677,'Customer Names'!A:E,COLUMN('Customer Names'!D1676),FALSE)</f>
        <v>Ms. Kaylee</v>
      </c>
      <c r="C1677">
        <f>VLOOKUP($A1677,'Medical Examinations'!$A:$J,COLUMN('Medical Examinations'!B1676),FALSE)</f>
        <v>22.01</v>
      </c>
      <c r="D1677">
        <f>VLOOKUP($A1677,'Medical Examinations'!$A:$J,COLUMN('Medical Examinations'!C1676),FALSE)</f>
        <v>5.01</v>
      </c>
      <c r="E1677" t="str">
        <f>VLOOKUP($A1677,'Medical Examinations'!$A:$J,COLUMN('Medical Examinations'!D1676),FALSE)</f>
        <v>No</v>
      </c>
      <c r="F1677" t="str">
        <f>VLOOKUP($A1677,'Medical Examinations'!$A:$J,COLUMN('Medical Examinations'!E1676),FALSE)</f>
        <v>No</v>
      </c>
      <c r="G1677" t="str">
        <f>VLOOKUP($A1677,'Medical Examinations'!$A:$J,COLUMN('Medical Examinations'!F1676),FALSE)</f>
        <v>No</v>
      </c>
      <c r="H1677">
        <f>VLOOKUP($A1677,'Medical Examinations'!$A:$J,COLUMN('Medical Examinations'!G1676),FALSE)</f>
        <v>1</v>
      </c>
      <c r="I1677" t="str">
        <f>VLOOKUP($A1677,'Medical Examinations'!$A:$J,COLUMN('Medical Examinations'!H1676),FALSE)</f>
        <v>No</v>
      </c>
      <c r="J1677" t="str">
        <f>VLOOKUP($A1677,'Medical Examinations'!$A:$J,COLUMN('Medical Examinations'!I1676),FALSE)</f>
        <v>Healthy Weight</v>
      </c>
      <c r="K1677" t="str">
        <f>VLOOKUP($A1677,'Medical Examinations'!$A:$J,COLUMN('Medical Examinations'!J1676),FALSE)</f>
        <v>Normal</v>
      </c>
      <c r="L1677" s="30">
        <f>VLOOKUP($A1677,'Hospitalisation Details'!$A:$K,COLUMN('Hospitalisation Details'!J1676),FALSE)</f>
        <v>30906</v>
      </c>
      <c r="M1677" s="23">
        <f>VLOOKUP($A1677,'Hospitalisation Details'!$A:$K,COLUMN('Hospitalisation Details'!F1676),FALSE)</f>
        <v>5679.13</v>
      </c>
      <c r="N1677" t="str">
        <f>VLOOKUP($A1677,'Hospitalisation Details'!$A:$K,COLUMN('Hospitalisation Details'!G1676),FALSE)</f>
        <v>Tier - 2</v>
      </c>
      <c r="O1677" t="str">
        <f>VLOOKUP($A1677,'Hospitalisation Details'!$A:$K,COLUMN('Hospitalisation Details'!H1676),FALSE)</f>
        <v>Tier - 2</v>
      </c>
      <c r="P1677" t="str">
        <f>VLOOKUP($A1677,'Hospitalisation Details'!$A:$K,COLUMN('Hospitalisation Details'!I1676),FALSE)</f>
        <v>R1013</v>
      </c>
      <c r="Q1677">
        <f>VLOOKUP($A1677,'Hospitalisation Details'!$A:$K,COLUMN('Hospitalisation Details'!K1676),FALSE)</f>
        <v>38</v>
      </c>
      <c r="R1677" t="str" cm="1">
        <f t="array" ref="R1677">_xlfn.IFS(
Q1677&lt;=10,"0-10",
Q1677&lt;=20,"11-20",
Q1677&lt;=30,"21-30",
Q1677&lt;=40,"31-40",
Q1677&lt;=50,"41-50",
Q1677&lt;=60,"51-60",
Q1677&lt;=70,"61-70"
)</f>
        <v>31-40</v>
      </c>
      <c r="S1677" t="str">
        <f t="shared" si="26"/>
        <v>No</v>
      </c>
    </row>
    <row r="1678" spans="1:19" ht="15.75" x14ac:dyDescent="0.25">
      <c r="A1678" s="36" t="s">
        <v>1718</v>
      </c>
      <c r="B1678" t="str">
        <f>VLOOKUP(A1678,'Customer Names'!A:E,COLUMN('Customer Names'!D1677),FALSE)</f>
        <v>Ms. Theresa</v>
      </c>
      <c r="C1678">
        <f>VLOOKUP($A1678,'Medical Examinations'!$A:$J,COLUMN('Medical Examinations'!B1677),FALSE)</f>
        <v>41.8</v>
      </c>
      <c r="D1678">
        <f>VLOOKUP($A1678,'Medical Examinations'!$A:$J,COLUMN('Medical Examinations'!C1677),FALSE)</f>
        <v>5.82</v>
      </c>
      <c r="E1678" t="str">
        <f>VLOOKUP($A1678,'Medical Examinations'!$A:$J,COLUMN('Medical Examinations'!D1677),FALSE)</f>
        <v>Yes</v>
      </c>
      <c r="F1678" t="str">
        <f>VLOOKUP($A1678,'Medical Examinations'!$A:$J,COLUMN('Medical Examinations'!E1677),FALSE)</f>
        <v>No</v>
      </c>
      <c r="G1678" t="str">
        <f>VLOOKUP($A1678,'Medical Examinations'!$A:$J,COLUMN('Medical Examinations'!F1677),FALSE)</f>
        <v>Yes</v>
      </c>
      <c r="H1678">
        <f>VLOOKUP($A1678,'Medical Examinations'!$A:$J,COLUMN('Medical Examinations'!G1677),FALSE)</f>
        <v>1</v>
      </c>
      <c r="I1678" t="str">
        <f>VLOOKUP($A1678,'Medical Examinations'!$A:$J,COLUMN('Medical Examinations'!H1677),FALSE)</f>
        <v>No</v>
      </c>
      <c r="J1678" t="str">
        <f>VLOOKUP($A1678,'Medical Examinations'!$A:$J,COLUMN('Medical Examinations'!I1677),FALSE)</f>
        <v>Obesity</v>
      </c>
      <c r="K1678" t="str">
        <f>VLOOKUP($A1678,'Medical Examinations'!$A:$J,COLUMN('Medical Examinations'!J1677),FALSE)</f>
        <v>Prediabetes</v>
      </c>
      <c r="L1678" s="30">
        <f>VLOOKUP($A1678,'Hospitalisation Details'!$A:$K,COLUMN('Hospitalisation Details'!J1677),FALSE)</f>
        <v>30562</v>
      </c>
      <c r="M1678" s="23">
        <f>VLOOKUP($A1678,'Hospitalisation Details'!$A:$K,COLUMN('Hospitalisation Details'!F1677),FALSE)</f>
        <v>5662.23</v>
      </c>
      <c r="N1678" t="str">
        <f>VLOOKUP($A1678,'Hospitalisation Details'!$A:$K,COLUMN('Hospitalisation Details'!G1677),FALSE)</f>
        <v>Tier - 2</v>
      </c>
      <c r="O1678" t="str">
        <f>VLOOKUP($A1678,'Hospitalisation Details'!$A:$K,COLUMN('Hospitalisation Details'!H1677),FALSE)</f>
        <v>Tier - 1</v>
      </c>
      <c r="P1678" t="str">
        <f>VLOOKUP($A1678,'Hospitalisation Details'!$A:$K,COLUMN('Hospitalisation Details'!I1677),FALSE)</f>
        <v>R1013</v>
      </c>
      <c r="Q1678">
        <f>VLOOKUP($A1678,'Hospitalisation Details'!$A:$K,COLUMN('Hospitalisation Details'!K1677),FALSE)</f>
        <v>39</v>
      </c>
      <c r="R1678" t="str" cm="1">
        <f t="array" ref="R1678">_xlfn.IFS(
Q1678&lt;=10,"0-10",
Q1678&lt;=20,"11-20",
Q1678&lt;=30,"21-30",
Q1678&lt;=40,"31-40",
Q1678&lt;=50,"41-50",
Q1678&lt;=60,"51-60",
Q1678&lt;=70,"61-70"
)</f>
        <v>31-40</v>
      </c>
      <c r="S1678" t="str">
        <f t="shared" si="26"/>
        <v>Yes</v>
      </c>
    </row>
    <row r="1679" spans="1:19" ht="15.75" x14ac:dyDescent="0.25">
      <c r="A1679" s="36" t="s">
        <v>1719</v>
      </c>
      <c r="B1679" t="str">
        <f>VLOOKUP(A1679,'Customer Names'!A:E,COLUMN('Customer Names'!D1678),FALSE)</f>
        <v>Mr. Travis</v>
      </c>
      <c r="C1679">
        <f>VLOOKUP($A1679,'Medical Examinations'!$A:$J,COLUMN('Medical Examinations'!B1678),FALSE)</f>
        <v>19.170000000000002</v>
      </c>
      <c r="D1679">
        <f>VLOOKUP($A1679,'Medical Examinations'!$A:$J,COLUMN('Medical Examinations'!C1678),FALSE)</f>
        <v>7.94</v>
      </c>
      <c r="E1679" t="str">
        <f>VLOOKUP($A1679,'Medical Examinations'!$A:$J,COLUMN('Medical Examinations'!D1678),FALSE)</f>
        <v>No</v>
      </c>
      <c r="F1679" t="str">
        <f>VLOOKUP($A1679,'Medical Examinations'!$A:$J,COLUMN('Medical Examinations'!E1678),FALSE)</f>
        <v>No</v>
      </c>
      <c r="G1679" t="str">
        <f>VLOOKUP($A1679,'Medical Examinations'!$A:$J,COLUMN('Medical Examinations'!F1678),FALSE)</f>
        <v>No</v>
      </c>
      <c r="H1679">
        <f>VLOOKUP($A1679,'Medical Examinations'!$A:$J,COLUMN('Medical Examinations'!G1678),FALSE)</f>
        <v>0</v>
      </c>
      <c r="I1679" t="str">
        <f>VLOOKUP($A1679,'Medical Examinations'!$A:$J,COLUMN('Medical Examinations'!H1678),FALSE)</f>
        <v>No</v>
      </c>
      <c r="J1679" t="str">
        <f>VLOOKUP($A1679,'Medical Examinations'!$A:$J,COLUMN('Medical Examinations'!I1678),FALSE)</f>
        <v>Healthy Weight</v>
      </c>
      <c r="K1679" t="str">
        <f>VLOOKUP($A1679,'Medical Examinations'!$A:$J,COLUMN('Medical Examinations'!J1678),FALSE)</f>
        <v>Diabetes</v>
      </c>
      <c r="L1679" s="30">
        <f>VLOOKUP($A1679,'Hospitalisation Details'!$A:$K,COLUMN('Hospitalisation Details'!J1678),FALSE)</f>
        <v>28760</v>
      </c>
      <c r="M1679" s="23">
        <f>VLOOKUP($A1679,'Hospitalisation Details'!$A:$K,COLUMN('Hospitalisation Details'!F1678),FALSE)</f>
        <v>5650.14</v>
      </c>
      <c r="N1679" t="str">
        <f>VLOOKUP($A1679,'Hospitalisation Details'!$A:$K,COLUMN('Hospitalisation Details'!G1678),FALSE)</f>
        <v>Tier - 2</v>
      </c>
      <c r="O1679" t="str">
        <f>VLOOKUP($A1679,'Hospitalisation Details'!$A:$K,COLUMN('Hospitalisation Details'!H1678),FALSE)</f>
        <v>Tier - 1</v>
      </c>
      <c r="P1679" t="str">
        <f>VLOOKUP($A1679,'Hospitalisation Details'!$A:$K,COLUMN('Hospitalisation Details'!I1678),FALSE)</f>
        <v>R1013</v>
      </c>
      <c r="Q1679">
        <f>VLOOKUP($A1679,'Hospitalisation Details'!$A:$K,COLUMN('Hospitalisation Details'!K1678),FALSE)</f>
        <v>44</v>
      </c>
      <c r="R1679" t="str" cm="1">
        <f t="array" ref="R1679">_xlfn.IFS(
Q1679&lt;=10,"0-10",
Q1679&lt;=20,"11-20",
Q1679&lt;=30,"21-30",
Q1679&lt;=40,"31-40",
Q1679&lt;=50,"41-50",
Q1679&lt;=60,"51-60",
Q1679&lt;=70,"61-70"
)</f>
        <v>41-50</v>
      </c>
      <c r="S1679" t="str">
        <f t="shared" si="26"/>
        <v>Yes</v>
      </c>
    </row>
    <row r="1680" spans="1:19" ht="15.75" x14ac:dyDescent="0.25">
      <c r="A1680" s="36" t="s">
        <v>1720</v>
      </c>
      <c r="B1680" t="str">
        <f>VLOOKUP(A1680,'Customer Names'!A:E,COLUMN('Customer Names'!D1679),FALSE)</f>
        <v>Ms. Emma</v>
      </c>
      <c r="C1680">
        <f>VLOOKUP($A1680,'Medical Examinations'!$A:$J,COLUMN('Medical Examinations'!B1679),FALSE)</f>
        <v>32.799999999999997</v>
      </c>
      <c r="D1680">
        <f>VLOOKUP($A1680,'Medical Examinations'!$A:$J,COLUMN('Medical Examinations'!C1679),FALSE)</f>
        <v>6.16</v>
      </c>
      <c r="E1680" t="str">
        <f>VLOOKUP($A1680,'Medical Examinations'!$A:$J,COLUMN('Medical Examinations'!D1679),FALSE)</f>
        <v>Yes</v>
      </c>
      <c r="F1680" t="str">
        <f>VLOOKUP($A1680,'Medical Examinations'!$A:$J,COLUMN('Medical Examinations'!E1679),FALSE)</f>
        <v>No</v>
      </c>
      <c r="G1680" t="str">
        <f>VLOOKUP($A1680,'Medical Examinations'!$A:$J,COLUMN('Medical Examinations'!F1679),FALSE)</f>
        <v>Yes</v>
      </c>
      <c r="H1680">
        <f>VLOOKUP($A1680,'Medical Examinations'!$A:$J,COLUMN('Medical Examinations'!G1679),FALSE)</f>
        <v>1</v>
      </c>
      <c r="I1680" t="str">
        <f>VLOOKUP($A1680,'Medical Examinations'!$A:$J,COLUMN('Medical Examinations'!H1679),FALSE)</f>
        <v>No</v>
      </c>
      <c r="J1680" t="str">
        <f>VLOOKUP($A1680,'Medical Examinations'!$A:$J,COLUMN('Medical Examinations'!I1679),FALSE)</f>
        <v>Obesity</v>
      </c>
      <c r="K1680" t="str">
        <f>VLOOKUP($A1680,'Medical Examinations'!$A:$J,COLUMN('Medical Examinations'!J1679),FALSE)</f>
        <v>Prediabetes</v>
      </c>
      <c r="L1680" s="30">
        <f>VLOOKUP($A1680,'Hospitalisation Details'!$A:$K,COLUMN('Hospitalisation Details'!J1679),FALSE)</f>
        <v>30475</v>
      </c>
      <c r="M1680" s="23">
        <f>VLOOKUP($A1680,'Hospitalisation Details'!$A:$K,COLUMN('Hospitalisation Details'!F1679),FALSE)</f>
        <v>5649.72</v>
      </c>
      <c r="N1680" t="str">
        <f>VLOOKUP($A1680,'Hospitalisation Details'!$A:$K,COLUMN('Hospitalisation Details'!G1679),FALSE)</f>
        <v>Tier - 2</v>
      </c>
      <c r="O1680" t="str">
        <f>VLOOKUP($A1680,'Hospitalisation Details'!$A:$K,COLUMN('Hospitalisation Details'!H1679),FALSE)</f>
        <v>Tier - 3</v>
      </c>
      <c r="P1680" t="str">
        <f>VLOOKUP($A1680,'Hospitalisation Details'!$A:$K,COLUMN('Hospitalisation Details'!I1679),FALSE)</f>
        <v>R1011</v>
      </c>
      <c r="Q1680">
        <f>VLOOKUP($A1680,'Hospitalisation Details'!$A:$K,COLUMN('Hospitalisation Details'!K1679),FALSE)</f>
        <v>40</v>
      </c>
      <c r="R1680" t="str" cm="1">
        <f t="array" ref="R1680">_xlfn.IFS(
Q1680&lt;=10,"0-10",
Q1680&lt;=20,"11-20",
Q1680&lt;=30,"21-30",
Q1680&lt;=40,"31-40",
Q1680&lt;=50,"41-50",
Q1680&lt;=60,"51-60",
Q1680&lt;=70,"61-70"
)</f>
        <v>31-40</v>
      </c>
      <c r="S1680" t="str">
        <f t="shared" si="26"/>
        <v>Yes</v>
      </c>
    </row>
    <row r="1681" spans="1:19" ht="15.75" x14ac:dyDescent="0.25">
      <c r="A1681" s="36" t="s">
        <v>1721</v>
      </c>
      <c r="B1681" t="str">
        <f>VLOOKUP(A1681,'Customer Names'!A:E,COLUMN('Customer Names'!D1680),FALSE)</f>
        <v>Ms. Linda</v>
      </c>
      <c r="C1681">
        <f>VLOOKUP($A1681,'Medical Examinations'!$A:$J,COLUMN('Medical Examinations'!B1680),FALSE)</f>
        <v>35.814999999999998</v>
      </c>
      <c r="D1681">
        <f>VLOOKUP($A1681,'Medical Examinations'!$A:$J,COLUMN('Medical Examinations'!C1680),FALSE)</f>
        <v>4.1500000000000004</v>
      </c>
      <c r="E1681" t="str">
        <f>VLOOKUP($A1681,'Medical Examinations'!$A:$J,COLUMN('Medical Examinations'!D1680),FALSE)</f>
        <v>No</v>
      </c>
      <c r="F1681" t="str">
        <f>VLOOKUP($A1681,'Medical Examinations'!$A:$J,COLUMN('Medical Examinations'!E1680),FALSE)</f>
        <v>No</v>
      </c>
      <c r="G1681" t="str">
        <f>VLOOKUP($A1681,'Medical Examinations'!$A:$J,COLUMN('Medical Examinations'!F1680),FALSE)</f>
        <v>No</v>
      </c>
      <c r="H1681">
        <f>VLOOKUP($A1681,'Medical Examinations'!$A:$J,COLUMN('Medical Examinations'!G1680),FALSE)</f>
        <v>1</v>
      </c>
      <c r="I1681" t="str">
        <f>VLOOKUP($A1681,'Medical Examinations'!$A:$J,COLUMN('Medical Examinations'!H1680),FALSE)</f>
        <v>No</v>
      </c>
      <c r="J1681" t="str">
        <f>VLOOKUP($A1681,'Medical Examinations'!$A:$J,COLUMN('Medical Examinations'!I1680),FALSE)</f>
        <v>Obesity</v>
      </c>
      <c r="K1681" t="str">
        <f>VLOOKUP($A1681,'Medical Examinations'!$A:$J,COLUMN('Medical Examinations'!J1680),FALSE)</f>
        <v>Normal</v>
      </c>
      <c r="L1681" s="30">
        <f>VLOOKUP($A1681,'Hospitalisation Details'!$A:$K,COLUMN('Hospitalisation Details'!J1680),FALSE)</f>
        <v>32120</v>
      </c>
      <c r="M1681" s="23">
        <f>VLOOKUP($A1681,'Hospitalisation Details'!$A:$K,COLUMN('Hospitalisation Details'!F1680),FALSE)</f>
        <v>5630.46</v>
      </c>
      <c r="N1681" t="str">
        <f>VLOOKUP($A1681,'Hospitalisation Details'!$A:$K,COLUMN('Hospitalisation Details'!G1680),FALSE)</f>
        <v>Tier - 2</v>
      </c>
      <c r="O1681" t="str">
        <f>VLOOKUP($A1681,'Hospitalisation Details'!$A:$K,COLUMN('Hospitalisation Details'!H1680),FALSE)</f>
        <v>Tier - 3</v>
      </c>
      <c r="P1681" t="str">
        <f>VLOOKUP($A1681,'Hospitalisation Details'!$A:$K,COLUMN('Hospitalisation Details'!I1680),FALSE)</f>
        <v>R1012</v>
      </c>
      <c r="Q1681">
        <f>VLOOKUP($A1681,'Hospitalisation Details'!$A:$K,COLUMN('Hospitalisation Details'!K1680),FALSE)</f>
        <v>35</v>
      </c>
      <c r="R1681" t="str" cm="1">
        <f t="array" ref="R1681">_xlfn.IFS(
Q1681&lt;=10,"0-10",
Q1681&lt;=20,"11-20",
Q1681&lt;=30,"21-30",
Q1681&lt;=40,"31-40",
Q1681&lt;=50,"41-50",
Q1681&lt;=60,"51-60",
Q1681&lt;=70,"61-70"
)</f>
        <v>31-40</v>
      </c>
      <c r="S1681" t="str">
        <f t="shared" si="26"/>
        <v>No</v>
      </c>
    </row>
    <row r="1682" spans="1:19" ht="15.75" x14ac:dyDescent="0.25">
      <c r="A1682" s="36" t="s">
        <v>1722</v>
      </c>
      <c r="B1682" t="str">
        <f>VLOOKUP(A1682,'Customer Names'!A:E,COLUMN('Customer Names'!D1681),FALSE)</f>
        <v>Mr. Owen</v>
      </c>
      <c r="C1682">
        <f>VLOOKUP($A1682,'Medical Examinations'!$A:$J,COLUMN('Medical Examinations'!B1681),FALSE)</f>
        <v>24.3</v>
      </c>
      <c r="D1682">
        <f>VLOOKUP($A1682,'Medical Examinations'!$A:$J,COLUMN('Medical Examinations'!C1681),FALSE)</f>
        <v>6.23</v>
      </c>
      <c r="E1682" t="str">
        <f>VLOOKUP($A1682,'Medical Examinations'!$A:$J,COLUMN('Medical Examinations'!D1681),FALSE)</f>
        <v>No</v>
      </c>
      <c r="F1682" t="str">
        <f>VLOOKUP($A1682,'Medical Examinations'!$A:$J,COLUMN('Medical Examinations'!E1681),FALSE)</f>
        <v>No</v>
      </c>
      <c r="G1682" t="str">
        <f>VLOOKUP($A1682,'Medical Examinations'!$A:$J,COLUMN('Medical Examinations'!F1681),FALSE)</f>
        <v>No</v>
      </c>
      <c r="H1682">
        <f>VLOOKUP($A1682,'Medical Examinations'!$A:$J,COLUMN('Medical Examinations'!G1681),FALSE)</f>
        <v>0</v>
      </c>
      <c r="I1682" t="str">
        <f>VLOOKUP($A1682,'Medical Examinations'!$A:$J,COLUMN('Medical Examinations'!H1681),FALSE)</f>
        <v>No</v>
      </c>
      <c r="J1682" t="str">
        <f>VLOOKUP($A1682,'Medical Examinations'!$A:$J,COLUMN('Medical Examinations'!I1681),FALSE)</f>
        <v>Healthy Weight</v>
      </c>
      <c r="K1682" t="str">
        <f>VLOOKUP($A1682,'Medical Examinations'!$A:$J,COLUMN('Medical Examinations'!J1681),FALSE)</f>
        <v>Prediabetes</v>
      </c>
      <c r="L1682" s="30">
        <f>VLOOKUP($A1682,'Hospitalisation Details'!$A:$K,COLUMN('Hospitalisation Details'!J1681),FALSE)</f>
        <v>34653</v>
      </c>
      <c r="M1682" s="23">
        <f>VLOOKUP($A1682,'Hospitalisation Details'!$A:$K,COLUMN('Hospitalisation Details'!F1681),FALSE)</f>
        <v>5615.37</v>
      </c>
      <c r="N1682" t="str">
        <f>VLOOKUP($A1682,'Hospitalisation Details'!$A:$K,COLUMN('Hospitalisation Details'!G1681),FALSE)</f>
        <v>Tier - 2</v>
      </c>
      <c r="O1682" t="str">
        <f>VLOOKUP($A1682,'Hospitalisation Details'!$A:$K,COLUMN('Hospitalisation Details'!H1681),FALSE)</f>
        <v>Tier - 3</v>
      </c>
      <c r="P1682" t="str">
        <f>VLOOKUP($A1682,'Hospitalisation Details'!$A:$K,COLUMN('Hospitalisation Details'!I1681),FALSE)</f>
        <v>R1011</v>
      </c>
      <c r="Q1682">
        <f>VLOOKUP($A1682,'Hospitalisation Details'!$A:$K,COLUMN('Hospitalisation Details'!K1681),FALSE)</f>
        <v>28</v>
      </c>
      <c r="R1682" t="str" cm="1">
        <f t="array" ref="R1682">_xlfn.IFS(
Q1682&lt;=10,"0-10",
Q1682&lt;=20,"11-20",
Q1682&lt;=30,"21-30",
Q1682&lt;=40,"31-40",
Q1682&lt;=50,"41-50",
Q1682&lt;=60,"51-60",
Q1682&lt;=70,"61-70"
)</f>
        <v>21-30</v>
      </c>
      <c r="S1682" t="str">
        <f t="shared" si="26"/>
        <v>Yes</v>
      </c>
    </row>
    <row r="1683" spans="1:19" ht="15.75" x14ac:dyDescent="0.25">
      <c r="A1683" s="36" t="s">
        <v>1723</v>
      </c>
      <c r="B1683" t="str">
        <f>VLOOKUP(A1683,'Customer Names'!A:E,COLUMN('Customer Names'!D1682),FALSE)</f>
        <v>Mr. Jacob</v>
      </c>
      <c r="C1683">
        <f>VLOOKUP($A1683,'Medical Examinations'!$A:$J,COLUMN('Medical Examinations'!B1682),FALSE)</f>
        <v>19.059999999999999</v>
      </c>
      <c r="D1683">
        <f>VLOOKUP($A1683,'Medical Examinations'!$A:$J,COLUMN('Medical Examinations'!C1682),FALSE)</f>
        <v>7.41</v>
      </c>
      <c r="E1683" t="str">
        <f>VLOOKUP($A1683,'Medical Examinations'!$A:$J,COLUMN('Medical Examinations'!D1682),FALSE)</f>
        <v>No</v>
      </c>
      <c r="F1683" t="str">
        <f>VLOOKUP($A1683,'Medical Examinations'!$A:$J,COLUMN('Medical Examinations'!E1682),FALSE)</f>
        <v>No</v>
      </c>
      <c r="G1683" t="str">
        <f>VLOOKUP($A1683,'Medical Examinations'!$A:$J,COLUMN('Medical Examinations'!F1682),FALSE)</f>
        <v>No</v>
      </c>
      <c r="H1683">
        <f>VLOOKUP($A1683,'Medical Examinations'!$A:$J,COLUMN('Medical Examinations'!G1682),FALSE)</f>
        <v>0</v>
      </c>
      <c r="I1683" t="str">
        <f>VLOOKUP($A1683,'Medical Examinations'!$A:$J,COLUMN('Medical Examinations'!H1682),FALSE)</f>
        <v>No</v>
      </c>
      <c r="J1683" t="str">
        <f>VLOOKUP($A1683,'Medical Examinations'!$A:$J,COLUMN('Medical Examinations'!I1682),FALSE)</f>
        <v>Healthy Weight</v>
      </c>
      <c r="K1683" t="str">
        <f>VLOOKUP($A1683,'Medical Examinations'!$A:$J,COLUMN('Medical Examinations'!J1682),FALSE)</f>
        <v>Diabetes</v>
      </c>
      <c r="L1683" s="30">
        <f>VLOOKUP($A1683,'Hospitalisation Details'!$A:$K,COLUMN('Hospitalisation Details'!J1682),FALSE)</f>
        <v>28744</v>
      </c>
      <c r="M1683" s="23">
        <f>VLOOKUP($A1683,'Hospitalisation Details'!$A:$K,COLUMN('Hospitalisation Details'!F1682),FALSE)</f>
        <v>5612.83</v>
      </c>
      <c r="N1683" t="str">
        <f>VLOOKUP($A1683,'Hospitalisation Details'!$A:$K,COLUMN('Hospitalisation Details'!G1682),FALSE)</f>
        <v>Tier - 2</v>
      </c>
      <c r="O1683" t="str">
        <f>VLOOKUP($A1683,'Hospitalisation Details'!$A:$K,COLUMN('Hospitalisation Details'!H1682),FALSE)</f>
        <v>Tier - 3</v>
      </c>
      <c r="P1683" t="str">
        <f>VLOOKUP($A1683,'Hospitalisation Details'!$A:$K,COLUMN('Hospitalisation Details'!I1682),FALSE)</f>
        <v>R1013</v>
      </c>
      <c r="Q1683">
        <f>VLOOKUP($A1683,'Hospitalisation Details'!$A:$K,COLUMN('Hospitalisation Details'!K1682),FALSE)</f>
        <v>44</v>
      </c>
      <c r="R1683" t="str" cm="1">
        <f t="array" ref="R1683">_xlfn.IFS(
Q1683&lt;=10,"0-10",
Q1683&lt;=20,"11-20",
Q1683&lt;=30,"21-30",
Q1683&lt;=40,"31-40",
Q1683&lt;=50,"41-50",
Q1683&lt;=60,"51-60",
Q1683&lt;=70,"61-70"
)</f>
        <v>41-50</v>
      </c>
      <c r="S1683" t="str">
        <f t="shared" si="26"/>
        <v>Yes</v>
      </c>
    </row>
    <row r="1684" spans="1:19" ht="15.75" x14ac:dyDescent="0.25">
      <c r="A1684" s="36" t="s">
        <v>1724</v>
      </c>
      <c r="B1684" t="str">
        <f>VLOOKUP(A1684,'Customer Names'!A:E,COLUMN('Customer Names'!D1683),FALSE)</f>
        <v>Ms. Jacqueline</v>
      </c>
      <c r="C1684">
        <f>VLOOKUP($A1684,'Medical Examinations'!$A:$J,COLUMN('Medical Examinations'!B1683),FALSE)</f>
        <v>33.25</v>
      </c>
      <c r="D1684">
        <f>VLOOKUP($A1684,'Medical Examinations'!$A:$J,COLUMN('Medical Examinations'!C1683),FALSE)</f>
        <v>5.62</v>
      </c>
      <c r="E1684" t="str">
        <f>VLOOKUP($A1684,'Medical Examinations'!$A:$J,COLUMN('Medical Examinations'!D1683),FALSE)</f>
        <v>Yes</v>
      </c>
      <c r="F1684" t="str">
        <f>VLOOKUP($A1684,'Medical Examinations'!$A:$J,COLUMN('Medical Examinations'!E1683),FALSE)</f>
        <v>No</v>
      </c>
      <c r="G1684" t="str">
        <f>VLOOKUP($A1684,'Medical Examinations'!$A:$J,COLUMN('Medical Examinations'!F1683),FALSE)</f>
        <v>No</v>
      </c>
      <c r="H1684">
        <f>VLOOKUP($A1684,'Medical Examinations'!$A:$J,COLUMN('Medical Examinations'!G1683),FALSE)</f>
        <v>1</v>
      </c>
      <c r="I1684" t="str">
        <f>VLOOKUP($A1684,'Medical Examinations'!$A:$J,COLUMN('Medical Examinations'!H1683),FALSE)</f>
        <v>No</v>
      </c>
      <c r="J1684" t="str">
        <f>VLOOKUP($A1684,'Medical Examinations'!$A:$J,COLUMN('Medical Examinations'!I1683),FALSE)</f>
        <v>Obesity</v>
      </c>
      <c r="K1684" t="str">
        <f>VLOOKUP($A1684,'Medical Examinations'!$A:$J,COLUMN('Medical Examinations'!J1683),FALSE)</f>
        <v>Normal</v>
      </c>
      <c r="L1684" s="30">
        <f>VLOOKUP($A1684,'Hospitalisation Details'!$A:$K,COLUMN('Hospitalisation Details'!J1683),FALSE)</f>
        <v>32465</v>
      </c>
      <c r="M1684" s="23">
        <f>VLOOKUP($A1684,'Hospitalisation Details'!$A:$K,COLUMN('Hospitalisation Details'!F1683),FALSE)</f>
        <v>5594.85</v>
      </c>
      <c r="N1684" t="str">
        <f>VLOOKUP($A1684,'Hospitalisation Details'!$A:$K,COLUMN('Hospitalisation Details'!G1683),FALSE)</f>
        <v>Tier - 2</v>
      </c>
      <c r="O1684" t="str">
        <f>VLOOKUP($A1684,'Hospitalisation Details'!$A:$K,COLUMN('Hospitalisation Details'!H1683),FALSE)</f>
        <v>Tier - 3</v>
      </c>
      <c r="P1684" t="str">
        <f>VLOOKUP($A1684,'Hospitalisation Details'!$A:$K,COLUMN('Hospitalisation Details'!I1683),FALSE)</f>
        <v>R1024</v>
      </c>
      <c r="Q1684">
        <f>VLOOKUP($A1684,'Hospitalisation Details'!$A:$K,COLUMN('Hospitalisation Details'!K1683),FALSE)</f>
        <v>34</v>
      </c>
      <c r="R1684" t="str" cm="1">
        <f t="array" ref="R1684">_xlfn.IFS(
Q1684&lt;=10,"0-10",
Q1684&lt;=20,"11-20",
Q1684&lt;=30,"21-30",
Q1684&lt;=40,"31-40",
Q1684&lt;=50,"41-50",
Q1684&lt;=60,"51-60",
Q1684&lt;=70,"61-70"
)</f>
        <v>31-40</v>
      </c>
      <c r="S1684" t="str">
        <f t="shared" si="26"/>
        <v>No</v>
      </c>
    </row>
    <row r="1685" spans="1:19" ht="15.75" x14ac:dyDescent="0.25">
      <c r="A1685" s="36" t="s">
        <v>1725</v>
      </c>
      <c r="B1685" t="str">
        <f>VLOOKUP(A1685,'Customer Names'!A:E,COLUMN('Customer Names'!D1684),FALSE)</f>
        <v>Mr. Yefeng</v>
      </c>
      <c r="C1685">
        <f>VLOOKUP($A1685,'Medical Examinations'!$A:$J,COLUMN('Medical Examinations'!B1684),FALSE)</f>
        <v>21.37</v>
      </c>
      <c r="D1685">
        <f>VLOOKUP($A1685,'Medical Examinations'!$A:$J,COLUMN('Medical Examinations'!C1684),FALSE)</f>
        <v>4.54</v>
      </c>
      <c r="E1685" t="str">
        <f>VLOOKUP($A1685,'Medical Examinations'!$A:$J,COLUMN('Medical Examinations'!D1684),FALSE)</f>
        <v>Yes</v>
      </c>
      <c r="F1685" t="str">
        <f>VLOOKUP($A1685,'Medical Examinations'!$A:$J,COLUMN('Medical Examinations'!E1684),FALSE)</f>
        <v>No</v>
      </c>
      <c r="G1685" t="str">
        <f>VLOOKUP($A1685,'Medical Examinations'!$A:$J,COLUMN('Medical Examinations'!F1684),FALSE)</f>
        <v>Yes</v>
      </c>
      <c r="H1685">
        <f>VLOOKUP($A1685,'Medical Examinations'!$A:$J,COLUMN('Medical Examinations'!G1684),FALSE)</f>
        <v>1</v>
      </c>
      <c r="I1685" t="str">
        <f>VLOOKUP($A1685,'Medical Examinations'!$A:$J,COLUMN('Medical Examinations'!H1684),FALSE)</f>
        <v>No</v>
      </c>
      <c r="J1685" t="str">
        <f>VLOOKUP($A1685,'Medical Examinations'!$A:$J,COLUMN('Medical Examinations'!I1684),FALSE)</f>
        <v>Healthy Weight</v>
      </c>
      <c r="K1685" t="str">
        <f>VLOOKUP($A1685,'Medical Examinations'!$A:$J,COLUMN('Medical Examinations'!J1684),FALSE)</f>
        <v>Normal</v>
      </c>
      <c r="L1685" s="30">
        <f>VLOOKUP($A1685,'Hospitalisation Details'!$A:$K,COLUMN('Hospitalisation Details'!J1684),FALSE)</f>
        <v>30592</v>
      </c>
      <c r="M1685" s="23">
        <f>VLOOKUP($A1685,'Hospitalisation Details'!$A:$K,COLUMN('Hospitalisation Details'!F1684),FALSE)</f>
        <v>5587.59</v>
      </c>
      <c r="N1685" t="str">
        <f>VLOOKUP($A1685,'Hospitalisation Details'!$A:$K,COLUMN('Hospitalisation Details'!G1684),FALSE)</f>
        <v>Tier - 2</v>
      </c>
      <c r="O1685" t="str">
        <f>VLOOKUP($A1685,'Hospitalisation Details'!$A:$K,COLUMN('Hospitalisation Details'!H1684),FALSE)</f>
        <v>Tier - 1</v>
      </c>
      <c r="P1685" t="str">
        <f>VLOOKUP($A1685,'Hospitalisation Details'!$A:$K,COLUMN('Hospitalisation Details'!I1684),FALSE)</f>
        <v>R1013</v>
      </c>
      <c r="Q1685">
        <f>VLOOKUP($A1685,'Hospitalisation Details'!$A:$K,COLUMN('Hospitalisation Details'!K1684),FALSE)</f>
        <v>39</v>
      </c>
      <c r="R1685" t="str" cm="1">
        <f t="array" ref="R1685">_xlfn.IFS(
Q1685&lt;=10,"0-10",
Q1685&lt;=20,"11-20",
Q1685&lt;=30,"21-30",
Q1685&lt;=40,"31-40",
Q1685&lt;=50,"41-50",
Q1685&lt;=60,"51-60",
Q1685&lt;=70,"61-70"
)</f>
        <v>31-40</v>
      </c>
      <c r="S1685" t="str">
        <f t="shared" si="26"/>
        <v>No</v>
      </c>
    </row>
    <row r="1686" spans="1:19" ht="15.75" x14ac:dyDescent="0.25">
      <c r="A1686" s="36" t="s">
        <v>1726</v>
      </c>
      <c r="B1686" t="str">
        <f>VLOOKUP(A1686,'Customer Names'!A:E,COLUMN('Customer Names'!D1685),FALSE)</f>
        <v>Mr. Thomas</v>
      </c>
      <c r="C1686">
        <f>VLOOKUP($A1686,'Medical Examinations'!$A:$J,COLUMN('Medical Examinations'!B1685),FALSE)</f>
        <v>34.43</v>
      </c>
      <c r="D1686">
        <f>VLOOKUP($A1686,'Medical Examinations'!$A:$J,COLUMN('Medical Examinations'!C1685),FALSE)</f>
        <v>8.6199999999999992</v>
      </c>
      <c r="E1686" t="str">
        <f>VLOOKUP($A1686,'Medical Examinations'!$A:$J,COLUMN('Medical Examinations'!D1685),FALSE)</f>
        <v>Yes</v>
      </c>
      <c r="F1686" t="str">
        <f>VLOOKUP($A1686,'Medical Examinations'!$A:$J,COLUMN('Medical Examinations'!E1685),FALSE)</f>
        <v>No</v>
      </c>
      <c r="G1686" t="str">
        <f>VLOOKUP($A1686,'Medical Examinations'!$A:$J,COLUMN('Medical Examinations'!F1685),FALSE)</f>
        <v>No</v>
      </c>
      <c r="H1686">
        <f>VLOOKUP($A1686,'Medical Examinations'!$A:$J,COLUMN('Medical Examinations'!G1685),FALSE)</f>
        <v>1</v>
      </c>
      <c r="I1686" t="str">
        <f>VLOOKUP($A1686,'Medical Examinations'!$A:$J,COLUMN('Medical Examinations'!H1685),FALSE)</f>
        <v>No</v>
      </c>
      <c r="J1686" t="str">
        <f>VLOOKUP($A1686,'Medical Examinations'!$A:$J,COLUMN('Medical Examinations'!I1685),FALSE)</f>
        <v>Obesity</v>
      </c>
      <c r="K1686" t="str">
        <f>VLOOKUP($A1686,'Medical Examinations'!$A:$J,COLUMN('Medical Examinations'!J1685),FALSE)</f>
        <v>Diabetes</v>
      </c>
      <c r="L1686" s="30">
        <f>VLOOKUP($A1686,'Hospitalisation Details'!$A:$K,COLUMN('Hospitalisation Details'!J1685),FALSE)</f>
        <v>31737</v>
      </c>
      <c r="M1686" s="23">
        <f>VLOOKUP($A1686,'Hospitalisation Details'!$A:$K,COLUMN('Hospitalisation Details'!F1685),FALSE)</f>
        <v>5584.31</v>
      </c>
      <c r="N1686" t="str">
        <f>VLOOKUP($A1686,'Hospitalisation Details'!$A:$K,COLUMN('Hospitalisation Details'!G1685),FALSE)</f>
        <v>Tier - 3</v>
      </c>
      <c r="O1686" t="str">
        <f>VLOOKUP($A1686,'Hospitalisation Details'!$A:$K,COLUMN('Hospitalisation Details'!H1685),FALSE)</f>
        <v>Tier - 1</v>
      </c>
      <c r="P1686" t="str">
        <f>VLOOKUP($A1686,'Hospitalisation Details'!$A:$K,COLUMN('Hospitalisation Details'!I1685),FALSE)</f>
        <v>R1013</v>
      </c>
      <c r="Q1686">
        <f>VLOOKUP($A1686,'Hospitalisation Details'!$A:$K,COLUMN('Hospitalisation Details'!K1685),FALSE)</f>
        <v>36</v>
      </c>
      <c r="R1686" t="str" cm="1">
        <f t="array" ref="R1686">_xlfn.IFS(
Q1686&lt;=10,"0-10",
Q1686&lt;=20,"11-20",
Q1686&lt;=30,"21-30",
Q1686&lt;=40,"31-40",
Q1686&lt;=50,"41-50",
Q1686&lt;=60,"51-60",
Q1686&lt;=70,"61-70"
)</f>
        <v>31-40</v>
      </c>
      <c r="S1686" t="str">
        <f t="shared" si="26"/>
        <v>Yes</v>
      </c>
    </row>
    <row r="1687" spans="1:19" ht="15.75" x14ac:dyDescent="0.25">
      <c r="A1687" s="36" t="s">
        <v>1727</v>
      </c>
      <c r="B1687" t="str">
        <f>VLOOKUP(A1687,'Customer Names'!A:E,COLUMN('Customer Names'!D1686),FALSE)</f>
        <v>Mr. Ken</v>
      </c>
      <c r="C1687">
        <f>VLOOKUP($A1687,'Medical Examinations'!$A:$J,COLUMN('Medical Examinations'!B1686),FALSE)</f>
        <v>20.86</v>
      </c>
      <c r="D1687">
        <f>VLOOKUP($A1687,'Medical Examinations'!$A:$J,COLUMN('Medical Examinations'!C1686),FALSE)</f>
        <v>4.3600000000000003</v>
      </c>
      <c r="E1687" t="str">
        <f>VLOOKUP($A1687,'Medical Examinations'!$A:$J,COLUMN('Medical Examinations'!D1686),FALSE)</f>
        <v>Yes</v>
      </c>
      <c r="F1687" t="str">
        <f>VLOOKUP($A1687,'Medical Examinations'!$A:$J,COLUMN('Medical Examinations'!E1686),FALSE)</f>
        <v>No</v>
      </c>
      <c r="G1687" t="str">
        <f>VLOOKUP($A1687,'Medical Examinations'!$A:$J,COLUMN('Medical Examinations'!F1686),FALSE)</f>
        <v>No</v>
      </c>
      <c r="H1687">
        <f>VLOOKUP($A1687,'Medical Examinations'!$A:$J,COLUMN('Medical Examinations'!G1686),FALSE)</f>
        <v>0</v>
      </c>
      <c r="I1687" t="str">
        <f>VLOOKUP($A1687,'Medical Examinations'!$A:$J,COLUMN('Medical Examinations'!H1686),FALSE)</f>
        <v>No</v>
      </c>
      <c r="J1687" t="str">
        <f>VLOOKUP($A1687,'Medical Examinations'!$A:$J,COLUMN('Medical Examinations'!I1686),FALSE)</f>
        <v>Healthy Weight</v>
      </c>
      <c r="K1687" t="str">
        <f>VLOOKUP($A1687,'Medical Examinations'!$A:$J,COLUMN('Medical Examinations'!J1686),FALSE)</f>
        <v>Normal</v>
      </c>
      <c r="L1687" s="30">
        <f>VLOOKUP($A1687,'Hospitalisation Details'!$A:$K,COLUMN('Hospitalisation Details'!J1686),FALSE)</f>
        <v>31295</v>
      </c>
      <c r="M1687" s="23">
        <f>VLOOKUP($A1687,'Hospitalisation Details'!$A:$K,COLUMN('Hospitalisation Details'!F1686),FALSE)</f>
        <v>5582.95</v>
      </c>
      <c r="N1687" t="str">
        <f>VLOOKUP($A1687,'Hospitalisation Details'!$A:$K,COLUMN('Hospitalisation Details'!G1686),FALSE)</f>
        <v>Tier - 2</v>
      </c>
      <c r="O1687" t="str">
        <f>VLOOKUP($A1687,'Hospitalisation Details'!$A:$K,COLUMN('Hospitalisation Details'!H1686),FALSE)</f>
        <v>Tier - 1</v>
      </c>
      <c r="P1687" t="str">
        <f>VLOOKUP($A1687,'Hospitalisation Details'!$A:$K,COLUMN('Hospitalisation Details'!I1686),FALSE)</f>
        <v>R1012</v>
      </c>
      <c r="Q1687">
        <f>VLOOKUP($A1687,'Hospitalisation Details'!$A:$K,COLUMN('Hospitalisation Details'!K1686),FALSE)</f>
        <v>37</v>
      </c>
      <c r="R1687" t="str" cm="1">
        <f t="array" ref="R1687">_xlfn.IFS(
Q1687&lt;=10,"0-10",
Q1687&lt;=20,"11-20",
Q1687&lt;=30,"21-30",
Q1687&lt;=40,"31-40",
Q1687&lt;=50,"41-50",
Q1687&lt;=60,"51-60",
Q1687&lt;=70,"61-70"
)</f>
        <v>31-40</v>
      </c>
      <c r="S1687" t="str">
        <f t="shared" si="26"/>
        <v>No</v>
      </c>
    </row>
    <row r="1688" spans="1:19" ht="15.75" x14ac:dyDescent="0.25">
      <c r="A1688" s="36" t="s">
        <v>1728</v>
      </c>
      <c r="B1688" t="str">
        <f>VLOOKUP(A1688,'Customer Names'!A:E,COLUMN('Customer Names'!D1687),FALSE)</f>
        <v>Ms. Annie</v>
      </c>
      <c r="C1688">
        <f>VLOOKUP($A1688,'Medical Examinations'!$A:$J,COLUMN('Medical Examinations'!B1687),FALSE)</f>
        <v>18.34</v>
      </c>
      <c r="D1688">
        <f>VLOOKUP($A1688,'Medical Examinations'!$A:$J,COLUMN('Medical Examinations'!C1687),FALSE)</f>
        <v>10.01</v>
      </c>
      <c r="E1688" t="str">
        <f>VLOOKUP($A1688,'Medical Examinations'!$A:$J,COLUMN('Medical Examinations'!D1687),FALSE)</f>
        <v>No</v>
      </c>
      <c r="F1688" t="str">
        <f>VLOOKUP($A1688,'Medical Examinations'!$A:$J,COLUMN('Medical Examinations'!E1687),FALSE)</f>
        <v>No</v>
      </c>
      <c r="G1688" t="str">
        <f>VLOOKUP($A1688,'Medical Examinations'!$A:$J,COLUMN('Medical Examinations'!F1687),FALSE)</f>
        <v>No</v>
      </c>
      <c r="H1688">
        <f>VLOOKUP($A1688,'Medical Examinations'!$A:$J,COLUMN('Medical Examinations'!G1687),FALSE)</f>
        <v>0</v>
      </c>
      <c r="I1688" t="str">
        <f>VLOOKUP($A1688,'Medical Examinations'!$A:$J,COLUMN('Medical Examinations'!H1687),FALSE)</f>
        <v>No</v>
      </c>
      <c r="J1688" t="str">
        <f>VLOOKUP($A1688,'Medical Examinations'!$A:$J,COLUMN('Medical Examinations'!I1687),FALSE)</f>
        <v>Underweight</v>
      </c>
      <c r="K1688" t="str">
        <f>VLOOKUP($A1688,'Medical Examinations'!$A:$J,COLUMN('Medical Examinations'!J1687),FALSE)</f>
        <v>Diabetes</v>
      </c>
      <c r="L1688" s="30">
        <f>VLOOKUP($A1688,'Hospitalisation Details'!$A:$K,COLUMN('Hospitalisation Details'!J1687),FALSE)</f>
        <v>27290</v>
      </c>
      <c r="M1688" s="23">
        <f>VLOOKUP($A1688,'Hospitalisation Details'!$A:$K,COLUMN('Hospitalisation Details'!F1687),FALSE)</f>
        <v>5576.35</v>
      </c>
      <c r="N1688" t="str">
        <f>VLOOKUP($A1688,'Hospitalisation Details'!$A:$K,COLUMN('Hospitalisation Details'!G1687),FALSE)</f>
        <v>Tier - 2</v>
      </c>
      <c r="O1688" t="str">
        <f>VLOOKUP($A1688,'Hospitalisation Details'!$A:$K,COLUMN('Hospitalisation Details'!H1687),FALSE)</f>
        <v>Tier - 3</v>
      </c>
      <c r="P1688" t="str">
        <f>VLOOKUP($A1688,'Hospitalisation Details'!$A:$K,COLUMN('Hospitalisation Details'!I1687),FALSE)</f>
        <v>R1013</v>
      </c>
      <c r="Q1688">
        <f>VLOOKUP($A1688,'Hospitalisation Details'!$A:$K,COLUMN('Hospitalisation Details'!K1687),FALSE)</f>
        <v>48</v>
      </c>
      <c r="R1688" t="str" cm="1">
        <f t="array" ref="R1688">_xlfn.IFS(
Q1688&lt;=10,"0-10",
Q1688&lt;=20,"11-20",
Q1688&lt;=30,"21-30",
Q1688&lt;=40,"31-40",
Q1688&lt;=50,"41-50",
Q1688&lt;=60,"51-60",
Q1688&lt;=70,"61-70"
)</f>
        <v>41-50</v>
      </c>
      <c r="S1688" t="str">
        <f t="shared" si="26"/>
        <v>Yes</v>
      </c>
    </row>
    <row r="1689" spans="1:19" ht="15.75" x14ac:dyDescent="0.25">
      <c r="A1689" s="36" t="s">
        <v>1729</v>
      </c>
      <c r="B1689" t="str">
        <f>VLOOKUP(A1689,'Customer Names'!A:E,COLUMN('Customer Names'!D1688),FALSE)</f>
        <v>Mrs. Noel</v>
      </c>
      <c r="C1689">
        <f>VLOOKUP($A1689,'Medical Examinations'!$A:$J,COLUMN('Medical Examinations'!B1688),FALSE)</f>
        <v>34.15</v>
      </c>
      <c r="D1689">
        <f>VLOOKUP($A1689,'Medical Examinations'!$A:$J,COLUMN('Medical Examinations'!C1688),FALSE)</f>
        <v>5.42</v>
      </c>
      <c r="E1689" t="str">
        <f>VLOOKUP($A1689,'Medical Examinations'!$A:$J,COLUMN('Medical Examinations'!D1688),FALSE)</f>
        <v>No</v>
      </c>
      <c r="F1689" t="str">
        <f>VLOOKUP($A1689,'Medical Examinations'!$A:$J,COLUMN('Medical Examinations'!E1688),FALSE)</f>
        <v>No</v>
      </c>
      <c r="G1689" t="str">
        <f>VLOOKUP($A1689,'Medical Examinations'!$A:$J,COLUMN('Medical Examinations'!F1688),FALSE)</f>
        <v>No</v>
      </c>
      <c r="H1689">
        <f>VLOOKUP($A1689,'Medical Examinations'!$A:$J,COLUMN('Medical Examinations'!G1688),FALSE)</f>
        <v>0</v>
      </c>
      <c r="I1689" t="str">
        <f>VLOOKUP($A1689,'Medical Examinations'!$A:$J,COLUMN('Medical Examinations'!H1688),FALSE)</f>
        <v>No</v>
      </c>
      <c r="J1689" t="str">
        <f>VLOOKUP($A1689,'Medical Examinations'!$A:$J,COLUMN('Medical Examinations'!I1688),FALSE)</f>
        <v>Obesity</v>
      </c>
      <c r="K1689" t="str">
        <f>VLOOKUP($A1689,'Medical Examinations'!$A:$J,COLUMN('Medical Examinations'!J1688),FALSE)</f>
        <v>Normal</v>
      </c>
      <c r="L1689" s="30">
        <f>VLOOKUP($A1689,'Hospitalisation Details'!$A:$K,COLUMN('Hospitalisation Details'!J1688),FALSE)</f>
        <v>36425</v>
      </c>
      <c r="M1689" s="23">
        <f>VLOOKUP($A1689,'Hospitalisation Details'!$A:$K,COLUMN('Hospitalisation Details'!F1688),FALSE)</f>
        <v>5552.61</v>
      </c>
      <c r="N1689" t="str">
        <f>VLOOKUP($A1689,'Hospitalisation Details'!$A:$K,COLUMN('Hospitalisation Details'!G1688),FALSE)</f>
        <v>Tier - 2</v>
      </c>
      <c r="O1689" t="str">
        <f>VLOOKUP($A1689,'Hospitalisation Details'!$A:$K,COLUMN('Hospitalisation Details'!H1688),FALSE)</f>
        <v>Tier - 3</v>
      </c>
      <c r="P1689" t="str">
        <f>VLOOKUP($A1689,'Hospitalisation Details'!$A:$K,COLUMN('Hospitalisation Details'!I1688),FALSE)</f>
        <v>R1026</v>
      </c>
      <c r="Q1689">
        <f>VLOOKUP($A1689,'Hospitalisation Details'!$A:$K,COLUMN('Hospitalisation Details'!K1688),FALSE)</f>
        <v>23</v>
      </c>
      <c r="R1689" t="str" cm="1">
        <f t="array" ref="R1689">_xlfn.IFS(
Q1689&lt;=10,"0-10",
Q1689&lt;=20,"11-20",
Q1689&lt;=30,"21-30",
Q1689&lt;=40,"31-40",
Q1689&lt;=50,"41-50",
Q1689&lt;=60,"51-60",
Q1689&lt;=70,"61-70"
)</f>
        <v>21-30</v>
      </c>
      <c r="S1689" t="str">
        <f t="shared" si="26"/>
        <v>No</v>
      </c>
    </row>
    <row r="1690" spans="1:19" ht="15.75" x14ac:dyDescent="0.25">
      <c r="A1690" s="36" t="s">
        <v>1730</v>
      </c>
      <c r="B1690" t="str">
        <f>VLOOKUP(A1690,'Customer Names'!A:E,COLUMN('Customer Names'!D1689),FALSE)</f>
        <v>Mr. Mark</v>
      </c>
      <c r="C1690">
        <f>VLOOKUP($A1690,'Medical Examinations'!$A:$J,COLUMN('Medical Examinations'!B1689),FALSE)</f>
        <v>18.350000000000001</v>
      </c>
      <c r="D1690">
        <f>VLOOKUP($A1690,'Medical Examinations'!$A:$J,COLUMN('Medical Examinations'!C1689),FALSE)</f>
        <v>5.12</v>
      </c>
      <c r="E1690" t="str">
        <f>VLOOKUP($A1690,'Medical Examinations'!$A:$J,COLUMN('Medical Examinations'!D1689),FALSE)</f>
        <v>No</v>
      </c>
      <c r="F1690" t="str">
        <f>VLOOKUP($A1690,'Medical Examinations'!$A:$J,COLUMN('Medical Examinations'!E1689),FALSE)</f>
        <v>No</v>
      </c>
      <c r="G1690" t="str">
        <f>VLOOKUP($A1690,'Medical Examinations'!$A:$J,COLUMN('Medical Examinations'!F1689),FALSE)</f>
        <v>No</v>
      </c>
      <c r="H1690">
        <f>VLOOKUP($A1690,'Medical Examinations'!$A:$J,COLUMN('Medical Examinations'!G1689),FALSE)</f>
        <v>0</v>
      </c>
      <c r="I1690" t="str">
        <f>VLOOKUP($A1690,'Medical Examinations'!$A:$J,COLUMN('Medical Examinations'!H1689),FALSE)</f>
        <v>No</v>
      </c>
      <c r="J1690" t="str">
        <f>VLOOKUP($A1690,'Medical Examinations'!$A:$J,COLUMN('Medical Examinations'!I1689),FALSE)</f>
        <v>Underweight</v>
      </c>
      <c r="K1690" t="str">
        <f>VLOOKUP($A1690,'Medical Examinations'!$A:$J,COLUMN('Medical Examinations'!J1689),FALSE)</f>
        <v>Normal</v>
      </c>
      <c r="L1690" s="30">
        <f>VLOOKUP($A1690,'Hospitalisation Details'!$A:$K,COLUMN('Hospitalisation Details'!J1689),FALSE)</f>
        <v>29562</v>
      </c>
      <c r="M1690" s="23">
        <f>VLOOKUP($A1690,'Hospitalisation Details'!$A:$K,COLUMN('Hospitalisation Details'!F1689),FALSE)</f>
        <v>5540.35</v>
      </c>
      <c r="N1690" t="str">
        <f>VLOOKUP($A1690,'Hospitalisation Details'!$A:$K,COLUMN('Hospitalisation Details'!G1689),FALSE)</f>
        <v>Tier - 2</v>
      </c>
      <c r="O1690" t="str">
        <f>VLOOKUP($A1690,'Hospitalisation Details'!$A:$K,COLUMN('Hospitalisation Details'!H1689),FALSE)</f>
        <v>Tier - 2</v>
      </c>
      <c r="P1690" t="str">
        <f>VLOOKUP($A1690,'Hospitalisation Details'!$A:$K,COLUMN('Hospitalisation Details'!I1689),FALSE)</f>
        <v>R1012</v>
      </c>
      <c r="Q1690">
        <f>VLOOKUP($A1690,'Hospitalisation Details'!$A:$K,COLUMN('Hospitalisation Details'!K1689),FALSE)</f>
        <v>42</v>
      </c>
      <c r="R1690" t="str" cm="1">
        <f t="array" ref="R1690">_xlfn.IFS(
Q1690&lt;=10,"0-10",
Q1690&lt;=20,"11-20",
Q1690&lt;=30,"21-30",
Q1690&lt;=40,"31-40",
Q1690&lt;=50,"41-50",
Q1690&lt;=60,"51-60",
Q1690&lt;=70,"61-70"
)</f>
        <v>41-50</v>
      </c>
      <c r="S1690" t="str">
        <f t="shared" si="26"/>
        <v>No</v>
      </c>
    </row>
    <row r="1691" spans="1:19" ht="15.75" x14ac:dyDescent="0.25">
      <c r="A1691" s="36" t="s">
        <v>1731</v>
      </c>
      <c r="B1691" t="str">
        <f>VLOOKUP(A1691,'Customer Names'!A:E,COLUMN('Customer Names'!D1690),FALSE)</f>
        <v>Ms. Federica</v>
      </c>
      <c r="C1691">
        <f>VLOOKUP($A1691,'Medical Examinations'!$A:$J,COLUMN('Medical Examinations'!B1690),FALSE)</f>
        <v>22.13</v>
      </c>
      <c r="D1691">
        <f>VLOOKUP($A1691,'Medical Examinations'!$A:$J,COLUMN('Medical Examinations'!C1690),FALSE)</f>
        <v>9.1999999999999993</v>
      </c>
      <c r="E1691" t="str">
        <f>VLOOKUP($A1691,'Medical Examinations'!$A:$J,COLUMN('Medical Examinations'!D1690),FALSE)</f>
        <v>Yes</v>
      </c>
      <c r="F1691" t="str">
        <f>VLOOKUP($A1691,'Medical Examinations'!$A:$J,COLUMN('Medical Examinations'!E1690),FALSE)</f>
        <v>No</v>
      </c>
      <c r="G1691" t="str">
        <f>VLOOKUP($A1691,'Medical Examinations'!$A:$J,COLUMN('Medical Examinations'!F1690),FALSE)</f>
        <v>No</v>
      </c>
      <c r="H1691">
        <f>VLOOKUP($A1691,'Medical Examinations'!$A:$J,COLUMN('Medical Examinations'!G1690),FALSE)</f>
        <v>0</v>
      </c>
      <c r="I1691" t="str">
        <f>VLOOKUP($A1691,'Medical Examinations'!$A:$J,COLUMN('Medical Examinations'!H1690),FALSE)</f>
        <v>No</v>
      </c>
      <c r="J1691" t="str">
        <f>VLOOKUP($A1691,'Medical Examinations'!$A:$J,COLUMN('Medical Examinations'!I1690),FALSE)</f>
        <v>Healthy Weight</v>
      </c>
      <c r="K1691" t="str">
        <f>VLOOKUP($A1691,'Medical Examinations'!$A:$J,COLUMN('Medical Examinations'!J1690),FALSE)</f>
        <v>Diabetes</v>
      </c>
      <c r="L1691" s="30">
        <f>VLOOKUP($A1691,'Hospitalisation Details'!$A:$K,COLUMN('Hospitalisation Details'!J1690),FALSE)</f>
        <v>29897</v>
      </c>
      <c r="M1691" s="23">
        <f>VLOOKUP($A1691,'Hospitalisation Details'!$A:$K,COLUMN('Hospitalisation Details'!F1690),FALSE)</f>
        <v>5539.4</v>
      </c>
      <c r="N1691" t="str">
        <f>VLOOKUP($A1691,'Hospitalisation Details'!$A:$K,COLUMN('Hospitalisation Details'!G1690),FALSE)</f>
        <v>Tier - 2</v>
      </c>
      <c r="O1691" t="str">
        <f>VLOOKUP($A1691,'Hospitalisation Details'!$A:$K,COLUMN('Hospitalisation Details'!H1690),FALSE)</f>
        <v>Tier - 2</v>
      </c>
      <c r="P1691" t="str">
        <f>VLOOKUP($A1691,'Hospitalisation Details'!$A:$K,COLUMN('Hospitalisation Details'!I1690),FALSE)</f>
        <v>R1013</v>
      </c>
      <c r="Q1691">
        <f>VLOOKUP($A1691,'Hospitalisation Details'!$A:$K,COLUMN('Hospitalisation Details'!K1690),FALSE)</f>
        <v>41</v>
      </c>
      <c r="R1691" t="str" cm="1">
        <f t="array" ref="R1691">_xlfn.IFS(
Q1691&lt;=10,"0-10",
Q1691&lt;=20,"11-20",
Q1691&lt;=30,"21-30",
Q1691&lt;=40,"31-40",
Q1691&lt;=50,"41-50",
Q1691&lt;=60,"51-60",
Q1691&lt;=70,"61-70"
)</f>
        <v>41-50</v>
      </c>
      <c r="S1691" t="str">
        <f t="shared" si="26"/>
        <v>Yes</v>
      </c>
    </row>
    <row r="1692" spans="1:19" ht="15.75" x14ac:dyDescent="0.25">
      <c r="A1692" s="36" t="s">
        <v>1732</v>
      </c>
      <c r="B1692" t="str">
        <f>VLOOKUP(A1692,'Customer Names'!A:E,COLUMN('Customer Names'!D1691),FALSE)</f>
        <v>Ms. Pamela</v>
      </c>
      <c r="C1692">
        <f>VLOOKUP($A1692,'Medical Examinations'!$A:$J,COLUMN('Medical Examinations'!B1691),FALSE)</f>
        <v>22.51</v>
      </c>
      <c r="D1692">
        <f>VLOOKUP($A1692,'Medical Examinations'!$A:$J,COLUMN('Medical Examinations'!C1691),FALSE)</f>
        <v>6.08</v>
      </c>
      <c r="E1692" t="str">
        <f>VLOOKUP($A1692,'Medical Examinations'!$A:$J,COLUMN('Medical Examinations'!D1691),FALSE)</f>
        <v>Yes</v>
      </c>
      <c r="F1692" t="str">
        <f>VLOOKUP($A1692,'Medical Examinations'!$A:$J,COLUMN('Medical Examinations'!E1691),FALSE)</f>
        <v>No</v>
      </c>
      <c r="G1692" t="str">
        <f>VLOOKUP($A1692,'Medical Examinations'!$A:$J,COLUMN('Medical Examinations'!F1691),FALSE)</f>
        <v>No</v>
      </c>
      <c r="H1692">
        <f>VLOOKUP($A1692,'Medical Examinations'!$A:$J,COLUMN('Medical Examinations'!G1691),FALSE)</f>
        <v>1</v>
      </c>
      <c r="I1692" t="str">
        <f>VLOOKUP($A1692,'Medical Examinations'!$A:$J,COLUMN('Medical Examinations'!H1691),FALSE)</f>
        <v>No</v>
      </c>
      <c r="J1692" t="str">
        <f>VLOOKUP($A1692,'Medical Examinations'!$A:$J,COLUMN('Medical Examinations'!I1691),FALSE)</f>
        <v>Healthy Weight</v>
      </c>
      <c r="K1692" t="str">
        <f>VLOOKUP($A1692,'Medical Examinations'!$A:$J,COLUMN('Medical Examinations'!J1691),FALSE)</f>
        <v>Prediabetes</v>
      </c>
      <c r="L1692" s="30">
        <f>VLOOKUP($A1692,'Hospitalisation Details'!$A:$K,COLUMN('Hospitalisation Details'!J1691),FALSE)</f>
        <v>32353</v>
      </c>
      <c r="M1692" s="23">
        <f>VLOOKUP($A1692,'Hospitalisation Details'!$A:$K,COLUMN('Hospitalisation Details'!F1691),FALSE)</f>
        <v>5503.36</v>
      </c>
      <c r="N1692" t="str">
        <f>VLOOKUP($A1692,'Hospitalisation Details'!$A:$K,COLUMN('Hospitalisation Details'!G1691),FALSE)</f>
        <v>Tier - 2</v>
      </c>
      <c r="O1692" t="str">
        <f>VLOOKUP($A1692,'Hospitalisation Details'!$A:$K,COLUMN('Hospitalisation Details'!H1691),FALSE)</f>
        <v>Tier - 2</v>
      </c>
      <c r="P1692" t="str">
        <f>VLOOKUP($A1692,'Hospitalisation Details'!$A:$K,COLUMN('Hospitalisation Details'!I1691),FALSE)</f>
        <v>R1012</v>
      </c>
      <c r="Q1692">
        <f>VLOOKUP($A1692,'Hospitalisation Details'!$A:$K,COLUMN('Hospitalisation Details'!K1691),FALSE)</f>
        <v>34</v>
      </c>
      <c r="R1692" t="str" cm="1">
        <f t="array" ref="R1692">_xlfn.IFS(
Q1692&lt;=10,"0-10",
Q1692&lt;=20,"11-20",
Q1692&lt;=30,"21-30",
Q1692&lt;=40,"31-40",
Q1692&lt;=50,"41-50",
Q1692&lt;=60,"51-60",
Q1692&lt;=70,"61-70"
)</f>
        <v>31-40</v>
      </c>
      <c r="S1692" t="str">
        <f t="shared" si="26"/>
        <v>Yes</v>
      </c>
    </row>
    <row r="1693" spans="1:19" ht="15.75" x14ac:dyDescent="0.25">
      <c r="A1693" s="36" t="s">
        <v>1733</v>
      </c>
      <c r="B1693" t="str">
        <f>VLOOKUP(A1693,'Customer Names'!A:E,COLUMN('Customer Names'!D1692),FALSE)</f>
        <v>Mr. Andrew</v>
      </c>
      <c r="C1693">
        <f>VLOOKUP($A1693,'Medical Examinations'!$A:$J,COLUMN('Medical Examinations'!B1692),FALSE)</f>
        <v>31</v>
      </c>
      <c r="D1693">
        <f>VLOOKUP($A1693,'Medical Examinations'!$A:$J,COLUMN('Medical Examinations'!C1692),FALSE)</f>
        <v>4.7699999999999996</v>
      </c>
      <c r="E1693" t="str">
        <f>VLOOKUP($A1693,'Medical Examinations'!$A:$J,COLUMN('Medical Examinations'!D1692),FALSE)</f>
        <v>No</v>
      </c>
      <c r="F1693" t="str">
        <f>VLOOKUP($A1693,'Medical Examinations'!$A:$J,COLUMN('Medical Examinations'!E1692),FALSE)</f>
        <v>No</v>
      </c>
      <c r="G1693" t="str">
        <f>VLOOKUP($A1693,'Medical Examinations'!$A:$J,COLUMN('Medical Examinations'!F1692),FALSE)</f>
        <v>No</v>
      </c>
      <c r="H1693">
        <f>VLOOKUP($A1693,'Medical Examinations'!$A:$J,COLUMN('Medical Examinations'!G1692),FALSE)</f>
        <v>1</v>
      </c>
      <c r="I1693" t="str">
        <f>VLOOKUP($A1693,'Medical Examinations'!$A:$J,COLUMN('Medical Examinations'!H1692),FALSE)</f>
        <v>No</v>
      </c>
      <c r="J1693" t="str">
        <f>VLOOKUP($A1693,'Medical Examinations'!$A:$J,COLUMN('Medical Examinations'!I1692),FALSE)</f>
        <v>Obesity</v>
      </c>
      <c r="K1693" t="str">
        <f>VLOOKUP($A1693,'Medical Examinations'!$A:$J,COLUMN('Medical Examinations'!J1692),FALSE)</f>
        <v>Normal</v>
      </c>
      <c r="L1693" s="30">
        <f>VLOOKUP($A1693,'Hospitalisation Details'!$A:$K,COLUMN('Hospitalisation Details'!J1692),FALSE)</f>
        <v>30911</v>
      </c>
      <c r="M1693" s="23">
        <f>VLOOKUP($A1693,'Hospitalisation Details'!$A:$K,COLUMN('Hospitalisation Details'!F1692),FALSE)</f>
        <v>5488.26</v>
      </c>
      <c r="N1693" t="str">
        <f>VLOOKUP($A1693,'Hospitalisation Details'!$A:$K,COLUMN('Hospitalisation Details'!G1692),FALSE)</f>
        <v>Tier - 2</v>
      </c>
      <c r="O1693" t="str">
        <f>VLOOKUP($A1693,'Hospitalisation Details'!$A:$K,COLUMN('Hospitalisation Details'!H1692),FALSE)</f>
        <v>Tier - 3</v>
      </c>
      <c r="P1693" t="str">
        <f>VLOOKUP($A1693,'Hospitalisation Details'!$A:$K,COLUMN('Hospitalisation Details'!I1692),FALSE)</f>
        <v>R1011</v>
      </c>
      <c r="Q1693">
        <f>VLOOKUP($A1693,'Hospitalisation Details'!$A:$K,COLUMN('Hospitalisation Details'!K1692),FALSE)</f>
        <v>38</v>
      </c>
      <c r="R1693" t="str" cm="1">
        <f t="array" ref="R1693">_xlfn.IFS(
Q1693&lt;=10,"0-10",
Q1693&lt;=20,"11-20",
Q1693&lt;=30,"21-30",
Q1693&lt;=40,"31-40",
Q1693&lt;=50,"41-50",
Q1693&lt;=60,"51-60",
Q1693&lt;=70,"61-70"
)</f>
        <v>31-40</v>
      </c>
      <c r="S1693" t="str">
        <f t="shared" si="26"/>
        <v>No</v>
      </c>
    </row>
    <row r="1694" spans="1:19" ht="15.75" x14ac:dyDescent="0.25">
      <c r="A1694" s="36" t="s">
        <v>1734</v>
      </c>
      <c r="B1694" t="str">
        <f>VLOOKUP(A1694,'Customer Names'!A:E,COLUMN('Customer Names'!D1693),FALSE)</f>
        <v>Mr. Randall</v>
      </c>
      <c r="C1694">
        <f>VLOOKUP($A1694,'Medical Examinations'!$A:$J,COLUMN('Medical Examinations'!B1693),FALSE)</f>
        <v>28.27</v>
      </c>
      <c r="D1694">
        <f>VLOOKUP($A1694,'Medical Examinations'!$A:$J,COLUMN('Medical Examinations'!C1693),FALSE)</f>
        <v>4.62</v>
      </c>
      <c r="E1694" t="str">
        <f>VLOOKUP($A1694,'Medical Examinations'!$A:$J,COLUMN('Medical Examinations'!D1693),FALSE)</f>
        <v>No</v>
      </c>
      <c r="F1694" t="str">
        <f>VLOOKUP($A1694,'Medical Examinations'!$A:$J,COLUMN('Medical Examinations'!E1693),FALSE)</f>
        <v>No</v>
      </c>
      <c r="G1694" t="str">
        <f>VLOOKUP($A1694,'Medical Examinations'!$A:$J,COLUMN('Medical Examinations'!F1693),FALSE)</f>
        <v>No</v>
      </c>
      <c r="H1694">
        <f>VLOOKUP($A1694,'Medical Examinations'!$A:$J,COLUMN('Medical Examinations'!G1693),FALSE)</f>
        <v>1</v>
      </c>
      <c r="I1694" t="str">
        <f>VLOOKUP($A1694,'Medical Examinations'!$A:$J,COLUMN('Medical Examinations'!H1693),FALSE)</f>
        <v>No</v>
      </c>
      <c r="J1694" t="str">
        <f>VLOOKUP($A1694,'Medical Examinations'!$A:$J,COLUMN('Medical Examinations'!I1693),FALSE)</f>
        <v>Overweight</v>
      </c>
      <c r="K1694" t="str">
        <f>VLOOKUP($A1694,'Medical Examinations'!$A:$J,COLUMN('Medical Examinations'!J1693),FALSE)</f>
        <v>Normal</v>
      </c>
      <c r="L1694" s="30">
        <f>VLOOKUP($A1694,'Hospitalisation Details'!$A:$K,COLUMN('Hospitalisation Details'!J1693),FALSE)</f>
        <v>30920</v>
      </c>
      <c r="M1694" s="23">
        <f>VLOOKUP($A1694,'Hospitalisation Details'!$A:$K,COLUMN('Hospitalisation Details'!F1693),FALSE)</f>
        <v>5484.47</v>
      </c>
      <c r="N1694" t="str">
        <f>VLOOKUP($A1694,'Hospitalisation Details'!$A:$K,COLUMN('Hospitalisation Details'!G1693),FALSE)</f>
        <v>Tier - 2</v>
      </c>
      <c r="O1694" t="str">
        <f>VLOOKUP($A1694,'Hospitalisation Details'!$A:$K,COLUMN('Hospitalisation Details'!H1693),FALSE)</f>
        <v>Tier - 2</v>
      </c>
      <c r="P1694" t="str">
        <f>VLOOKUP($A1694,'Hospitalisation Details'!$A:$K,COLUMN('Hospitalisation Details'!I1693),FALSE)</f>
        <v>R1013</v>
      </c>
      <c r="Q1694">
        <f>VLOOKUP($A1694,'Hospitalisation Details'!$A:$K,COLUMN('Hospitalisation Details'!K1693),FALSE)</f>
        <v>38</v>
      </c>
      <c r="R1694" t="str" cm="1">
        <f t="array" ref="R1694">_xlfn.IFS(
Q1694&lt;=10,"0-10",
Q1694&lt;=20,"11-20",
Q1694&lt;=30,"21-30",
Q1694&lt;=40,"31-40",
Q1694&lt;=50,"41-50",
Q1694&lt;=60,"51-60",
Q1694&lt;=70,"61-70"
)</f>
        <v>31-40</v>
      </c>
      <c r="S1694" t="str">
        <f t="shared" si="26"/>
        <v>No</v>
      </c>
    </row>
    <row r="1695" spans="1:19" ht="15.75" x14ac:dyDescent="0.25">
      <c r="A1695" s="36" t="s">
        <v>1735</v>
      </c>
      <c r="B1695" t="str">
        <f>VLOOKUP(A1695,'Customer Names'!A:E,COLUMN('Customer Names'!D1694),FALSE)</f>
        <v>Ms. Tracy</v>
      </c>
      <c r="C1695">
        <f>VLOOKUP($A1695,'Medical Examinations'!$A:$J,COLUMN('Medical Examinations'!B1694),FALSE)</f>
        <v>29.92</v>
      </c>
      <c r="D1695">
        <f>VLOOKUP($A1695,'Medical Examinations'!$A:$J,COLUMN('Medical Examinations'!C1694),FALSE)</f>
        <v>9.07</v>
      </c>
      <c r="E1695" t="str">
        <f>VLOOKUP($A1695,'Medical Examinations'!$A:$J,COLUMN('Medical Examinations'!D1694),FALSE)</f>
        <v>Yes</v>
      </c>
      <c r="F1695" t="str">
        <f>VLOOKUP($A1695,'Medical Examinations'!$A:$J,COLUMN('Medical Examinations'!E1694),FALSE)</f>
        <v>No</v>
      </c>
      <c r="G1695" t="str">
        <f>VLOOKUP($A1695,'Medical Examinations'!$A:$J,COLUMN('Medical Examinations'!F1694),FALSE)</f>
        <v>No</v>
      </c>
      <c r="H1695">
        <f>VLOOKUP($A1695,'Medical Examinations'!$A:$J,COLUMN('Medical Examinations'!G1694),FALSE)</f>
        <v>1</v>
      </c>
      <c r="I1695" t="str">
        <f>VLOOKUP($A1695,'Medical Examinations'!$A:$J,COLUMN('Medical Examinations'!H1694),FALSE)</f>
        <v>No</v>
      </c>
      <c r="J1695" t="str">
        <f>VLOOKUP($A1695,'Medical Examinations'!$A:$J,COLUMN('Medical Examinations'!I1694),FALSE)</f>
        <v>Overweight</v>
      </c>
      <c r="K1695" t="str">
        <f>VLOOKUP($A1695,'Medical Examinations'!$A:$J,COLUMN('Medical Examinations'!J1694),FALSE)</f>
        <v>Diabetes</v>
      </c>
      <c r="L1695" s="30">
        <f>VLOOKUP($A1695,'Hospitalisation Details'!$A:$K,COLUMN('Hospitalisation Details'!J1694),FALSE)</f>
        <v>31685</v>
      </c>
      <c r="M1695" s="23">
        <f>VLOOKUP($A1695,'Hospitalisation Details'!$A:$K,COLUMN('Hospitalisation Details'!F1694),FALSE)</f>
        <v>5478.04</v>
      </c>
      <c r="N1695" t="str">
        <f>VLOOKUP($A1695,'Hospitalisation Details'!$A:$K,COLUMN('Hospitalisation Details'!G1694),FALSE)</f>
        <v>Tier - 2</v>
      </c>
      <c r="O1695" t="str">
        <f>VLOOKUP($A1695,'Hospitalisation Details'!$A:$K,COLUMN('Hospitalisation Details'!H1694),FALSE)</f>
        <v>Tier - 3</v>
      </c>
      <c r="P1695" t="str">
        <f>VLOOKUP($A1695,'Hospitalisation Details'!$A:$K,COLUMN('Hospitalisation Details'!I1694),FALSE)</f>
        <v>R1013</v>
      </c>
      <c r="Q1695">
        <f>VLOOKUP($A1695,'Hospitalisation Details'!$A:$K,COLUMN('Hospitalisation Details'!K1694),FALSE)</f>
        <v>36</v>
      </c>
      <c r="R1695" t="str" cm="1">
        <f t="array" ref="R1695">_xlfn.IFS(
Q1695&lt;=10,"0-10",
Q1695&lt;=20,"11-20",
Q1695&lt;=30,"21-30",
Q1695&lt;=40,"31-40",
Q1695&lt;=50,"41-50",
Q1695&lt;=60,"51-60",
Q1695&lt;=70,"61-70"
)</f>
        <v>31-40</v>
      </c>
      <c r="S1695" t="str">
        <f t="shared" si="26"/>
        <v>Yes</v>
      </c>
    </row>
    <row r="1696" spans="1:19" ht="15.75" x14ac:dyDescent="0.25">
      <c r="A1696" s="36" t="s">
        <v>1736</v>
      </c>
      <c r="B1696" t="str">
        <f>VLOOKUP(A1696,'Customer Names'!A:E,COLUMN('Customer Names'!D1695),FALSE)</f>
        <v>Ms. Azelie</v>
      </c>
      <c r="C1696">
        <f>VLOOKUP($A1696,'Medical Examinations'!$A:$J,COLUMN('Medical Examinations'!B1695),FALSE)</f>
        <v>25.9</v>
      </c>
      <c r="D1696">
        <f>VLOOKUP($A1696,'Medical Examinations'!$A:$J,COLUMN('Medical Examinations'!C1695),FALSE)</f>
        <v>9.1199999999999992</v>
      </c>
      <c r="E1696" t="str">
        <f>VLOOKUP($A1696,'Medical Examinations'!$A:$J,COLUMN('Medical Examinations'!D1695),FALSE)</f>
        <v>Yes</v>
      </c>
      <c r="F1696" t="str">
        <f>VLOOKUP($A1696,'Medical Examinations'!$A:$J,COLUMN('Medical Examinations'!E1695),FALSE)</f>
        <v>No</v>
      </c>
      <c r="G1696" t="str">
        <f>VLOOKUP($A1696,'Medical Examinations'!$A:$J,COLUMN('Medical Examinations'!F1695),FALSE)</f>
        <v>No</v>
      </c>
      <c r="H1696">
        <f>VLOOKUP($A1696,'Medical Examinations'!$A:$J,COLUMN('Medical Examinations'!G1695),FALSE)</f>
        <v>1</v>
      </c>
      <c r="I1696" t="str">
        <f>VLOOKUP($A1696,'Medical Examinations'!$A:$J,COLUMN('Medical Examinations'!H1695),FALSE)</f>
        <v>No</v>
      </c>
      <c r="J1696" t="str">
        <f>VLOOKUP($A1696,'Medical Examinations'!$A:$J,COLUMN('Medical Examinations'!I1695),FALSE)</f>
        <v>Overweight</v>
      </c>
      <c r="K1696" t="str">
        <f>VLOOKUP($A1696,'Medical Examinations'!$A:$J,COLUMN('Medical Examinations'!J1695),FALSE)</f>
        <v>Diabetes</v>
      </c>
      <c r="L1696" s="30">
        <f>VLOOKUP($A1696,'Hospitalisation Details'!$A:$K,COLUMN('Hospitalisation Details'!J1695),FALSE)</f>
        <v>31605</v>
      </c>
      <c r="M1696" s="23">
        <f>VLOOKUP($A1696,'Hospitalisation Details'!$A:$K,COLUMN('Hospitalisation Details'!F1695),FALSE)</f>
        <v>5472.45</v>
      </c>
      <c r="N1696" t="str">
        <f>VLOOKUP($A1696,'Hospitalisation Details'!$A:$K,COLUMN('Hospitalisation Details'!G1695),FALSE)</f>
        <v>Tier - 2</v>
      </c>
      <c r="O1696" t="str">
        <f>VLOOKUP($A1696,'Hospitalisation Details'!$A:$K,COLUMN('Hospitalisation Details'!H1695),FALSE)</f>
        <v>Tier - 3</v>
      </c>
      <c r="P1696" t="str">
        <f>VLOOKUP($A1696,'Hospitalisation Details'!$A:$K,COLUMN('Hospitalisation Details'!I1695),FALSE)</f>
        <v>R1011</v>
      </c>
      <c r="Q1696">
        <f>VLOOKUP($A1696,'Hospitalisation Details'!$A:$K,COLUMN('Hospitalisation Details'!K1695),FALSE)</f>
        <v>36</v>
      </c>
      <c r="R1696" t="str" cm="1">
        <f t="array" ref="R1696">_xlfn.IFS(
Q1696&lt;=10,"0-10",
Q1696&lt;=20,"11-20",
Q1696&lt;=30,"21-30",
Q1696&lt;=40,"31-40",
Q1696&lt;=50,"41-50",
Q1696&lt;=60,"51-60",
Q1696&lt;=70,"61-70"
)</f>
        <v>31-40</v>
      </c>
      <c r="S1696" t="str">
        <f t="shared" si="26"/>
        <v>Yes</v>
      </c>
    </row>
    <row r="1697" spans="1:19" ht="15.75" x14ac:dyDescent="0.25">
      <c r="A1697" s="36" t="s">
        <v>1737</v>
      </c>
      <c r="B1697" t="str">
        <f>VLOOKUP(A1697,'Customer Names'!A:E,COLUMN('Customer Names'!D1696),FALSE)</f>
        <v>Ms. Monica</v>
      </c>
      <c r="C1697">
        <f>VLOOKUP($A1697,'Medical Examinations'!$A:$J,COLUMN('Medical Examinations'!B1696),FALSE)</f>
        <v>27.74</v>
      </c>
      <c r="D1697">
        <f>VLOOKUP($A1697,'Medical Examinations'!$A:$J,COLUMN('Medical Examinations'!C1696),FALSE)</f>
        <v>7.32</v>
      </c>
      <c r="E1697" t="str">
        <f>VLOOKUP($A1697,'Medical Examinations'!$A:$J,COLUMN('Medical Examinations'!D1696),FALSE)</f>
        <v>Yes</v>
      </c>
      <c r="F1697" t="str">
        <f>VLOOKUP($A1697,'Medical Examinations'!$A:$J,COLUMN('Medical Examinations'!E1696),FALSE)</f>
        <v>No</v>
      </c>
      <c r="G1697" t="str">
        <f>VLOOKUP($A1697,'Medical Examinations'!$A:$J,COLUMN('Medical Examinations'!F1696),FALSE)</f>
        <v>No</v>
      </c>
      <c r="H1697">
        <f>VLOOKUP($A1697,'Medical Examinations'!$A:$J,COLUMN('Medical Examinations'!G1696),FALSE)</f>
        <v>1</v>
      </c>
      <c r="I1697" t="str">
        <f>VLOOKUP($A1697,'Medical Examinations'!$A:$J,COLUMN('Medical Examinations'!H1696),FALSE)</f>
        <v>No</v>
      </c>
      <c r="J1697" t="str">
        <f>VLOOKUP($A1697,'Medical Examinations'!$A:$J,COLUMN('Medical Examinations'!I1696),FALSE)</f>
        <v>Overweight</v>
      </c>
      <c r="K1697" t="str">
        <f>VLOOKUP($A1697,'Medical Examinations'!$A:$J,COLUMN('Medical Examinations'!J1696),FALSE)</f>
        <v>Diabetes</v>
      </c>
      <c r="L1697" s="30">
        <f>VLOOKUP($A1697,'Hospitalisation Details'!$A:$K,COLUMN('Hospitalisation Details'!J1696),FALSE)</f>
        <v>31748</v>
      </c>
      <c r="M1697" s="23">
        <f>VLOOKUP($A1697,'Hospitalisation Details'!$A:$K,COLUMN('Hospitalisation Details'!F1696),FALSE)</f>
        <v>5469.01</v>
      </c>
      <c r="N1697" t="str">
        <f>VLOOKUP($A1697,'Hospitalisation Details'!$A:$K,COLUMN('Hospitalisation Details'!G1696),FALSE)</f>
        <v>Tier - 2</v>
      </c>
      <c r="O1697" t="str">
        <f>VLOOKUP($A1697,'Hospitalisation Details'!$A:$K,COLUMN('Hospitalisation Details'!H1696),FALSE)</f>
        <v>Tier - 2</v>
      </c>
      <c r="P1697" t="str">
        <f>VLOOKUP($A1697,'Hospitalisation Details'!$A:$K,COLUMN('Hospitalisation Details'!I1696),FALSE)</f>
        <v>R1024</v>
      </c>
      <c r="Q1697">
        <f>VLOOKUP($A1697,'Hospitalisation Details'!$A:$K,COLUMN('Hospitalisation Details'!K1696),FALSE)</f>
        <v>36</v>
      </c>
      <c r="R1697" t="str" cm="1">
        <f t="array" ref="R1697">_xlfn.IFS(
Q1697&lt;=10,"0-10",
Q1697&lt;=20,"11-20",
Q1697&lt;=30,"21-30",
Q1697&lt;=40,"31-40",
Q1697&lt;=50,"41-50",
Q1697&lt;=60,"51-60",
Q1697&lt;=70,"61-70"
)</f>
        <v>31-40</v>
      </c>
      <c r="S1697" t="str">
        <f t="shared" si="26"/>
        <v>Yes</v>
      </c>
    </row>
    <row r="1698" spans="1:19" ht="15.75" x14ac:dyDescent="0.25">
      <c r="A1698" s="36" t="s">
        <v>1738</v>
      </c>
      <c r="B1698" t="str">
        <f>VLOOKUP(A1698,'Customer Names'!A:E,COLUMN('Customer Names'!D1697),FALSE)</f>
        <v>Ms. Katarina</v>
      </c>
      <c r="C1698">
        <f>VLOOKUP($A1698,'Medical Examinations'!$A:$J,COLUMN('Medical Examinations'!B1697),FALSE)</f>
        <v>17.260000000000002</v>
      </c>
      <c r="D1698">
        <f>VLOOKUP($A1698,'Medical Examinations'!$A:$J,COLUMN('Medical Examinations'!C1697),FALSE)</f>
        <v>11.73</v>
      </c>
      <c r="E1698" t="str">
        <f>VLOOKUP($A1698,'Medical Examinations'!$A:$J,COLUMN('Medical Examinations'!D1697),FALSE)</f>
        <v>No</v>
      </c>
      <c r="F1698" t="str">
        <f>VLOOKUP($A1698,'Medical Examinations'!$A:$J,COLUMN('Medical Examinations'!E1697),FALSE)</f>
        <v>No</v>
      </c>
      <c r="G1698" t="str">
        <f>VLOOKUP($A1698,'Medical Examinations'!$A:$J,COLUMN('Medical Examinations'!F1697),FALSE)</f>
        <v>No</v>
      </c>
      <c r="H1698">
        <f>VLOOKUP($A1698,'Medical Examinations'!$A:$J,COLUMN('Medical Examinations'!G1697),FALSE)</f>
        <v>2</v>
      </c>
      <c r="I1698" t="str">
        <f>VLOOKUP($A1698,'Medical Examinations'!$A:$J,COLUMN('Medical Examinations'!H1697),FALSE)</f>
        <v>No</v>
      </c>
      <c r="J1698" t="str">
        <f>VLOOKUP($A1698,'Medical Examinations'!$A:$J,COLUMN('Medical Examinations'!I1697),FALSE)</f>
        <v>Underweight</v>
      </c>
      <c r="K1698" t="str">
        <f>VLOOKUP($A1698,'Medical Examinations'!$A:$J,COLUMN('Medical Examinations'!J1697),FALSE)</f>
        <v>Diabetes</v>
      </c>
      <c r="L1698" s="30">
        <f>VLOOKUP($A1698,'Hospitalisation Details'!$A:$K,COLUMN('Hospitalisation Details'!J1697),FALSE)</f>
        <v>26961</v>
      </c>
      <c r="M1698" s="23">
        <f>VLOOKUP($A1698,'Hospitalisation Details'!$A:$K,COLUMN('Hospitalisation Details'!F1697),FALSE)</f>
        <v>5466.88</v>
      </c>
      <c r="N1698" t="str">
        <f>VLOOKUP($A1698,'Hospitalisation Details'!$A:$K,COLUMN('Hospitalisation Details'!G1697),FALSE)</f>
        <v>Tier - 2</v>
      </c>
      <c r="O1698" t="str">
        <f>VLOOKUP($A1698,'Hospitalisation Details'!$A:$K,COLUMN('Hospitalisation Details'!H1697),FALSE)</f>
        <v>Tier - 2</v>
      </c>
      <c r="P1698" t="str">
        <f>VLOOKUP($A1698,'Hospitalisation Details'!$A:$K,COLUMN('Hospitalisation Details'!I1697),FALSE)</f>
        <v>R1013</v>
      </c>
      <c r="Q1698">
        <f>VLOOKUP($A1698,'Hospitalisation Details'!$A:$K,COLUMN('Hospitalisation Details'!K1697),FALSE)</f>
        <v>49</v>
      </c>
      <c r="R1698" t="str" cm="1">
        <f t="array" ref="R1698">_xlfn.IFS(
Q1698&lt;=10,"0-10",
Q1698&lt;=20,"11-20",
Q1698&lt;=30,"21-30",
Q1698&lt;=40,"31-40",
Q1698&lt;=50,"41-50",
Q1698&lt;=60,"51-60",
Q1698&lt;=70,"61-70"
)</f>
        <v>41-50</v>
      </c>
      <c r="S1698" t="str">
        <f t="shared" si="26"/>
        <v>Yes</v>
      </c>
    </row>
    <row r="1699" spans="1:19" ht="15.75" x14ac:dyDescent="0.25">
      <c r="A1699" s="36" t="s">
        <v>1739</v>
      </c>
      <c r="B1699" t="str">
        <f>VLOOKUP(A1699,'Customer Names'!A:E,COLUMN('Customer Names'!D1698),FALSE)</f>
        <v>Ms. Jamie</v>
      </c>
      <c r="C1699">
        <f>VLOOKUP($A1699,'Medical Examinations'!$A:$J,COLUMN('Medical Examinations'!B1698),FALSE)</f>
        <v>19.855</v>
      </c>
      <c r="D1699">
        <f>VLOOKUP($A1699,'Medical Examinations'!$A:$J,COLUMN('Medical Examinations'!C1698),FALSE)</f>
        <v>6.64</v>
      </c>
      <c r="E1699" t="str">
        <f>VLOOKUP($A1699,'Medical Examinations'!$A:$J,COLUMN('Medical Examinations'!D1698),FALSE)</f>
        <v>Yes</v>
      </c>
      <c r="F1699" t="str">
        <f>VLOOKUP($A1699,'Medical Examinations'!$A:$J,COLUMN('Medical Examinations'!E1698),FALSE)</f>
        <v>No</v>
      </c>
      <c r="G1699" t="str">
        <f>VLOOKUP($A1699,'Medical Examinations'!$A:$J,COLUMN('Medical Examinations'!F1698),FALSE)</f>
        <v>No</v>
      </c>
      <c r="H1699">
        <f>VLOOKUP($A1699,'Medical Examinations'!$A:$J,COLUMN('Medical Examinations'!G1698),FALSE)</f>
        <v>1</v>
      </c>
      <c r="I1699" t="str">
        <f>VLOOKUP($A1699,'Medical Examinations'!$A:$J,COLUMN('Medical Examinations'!H1698),FALSE)</f>
        <v>No</v>
      </c>
      <c r="J1699" t="str">
        <f>VLOOKUP($A1699,'Medical Examinations'!$A:$J,COLUMN('Medical Examinations'!I1698),FALSE)</f>
        <v>Healthy Weight</v>
      </c>
      <c r="K1699" t="str">
        <f>VLOOKUP($A1699,'Medical Examinations'!$A:$J,COLUMN('Medical Examinations'!J1698),FALSE)</f>
        <v>Diabetes</v>
      </c>
      <c r="L1699" s="30">
        <f>VLOOKUP($A1699,'Hospitalisation Details'!$A:$K,COLUMN('Hospitalisation Details'!J1698),FALSE)</f>
        <v>31771</v>
      </c>
      <c r="M1699" s="23">
        <f>VLOOKUP($A1699,'Hospitalisation Details'!$A:$K,COLUMN('Hospitalisation Details'!F1698),FALSE)</f>
        <v>5458.05</v>
      </c>
      <c r="N1699" t="str">
        <f>VLOOKUP($A1699,'Hospitalisation Details'!$A:$K,COLUMN('Hospitalisation Details'!G1698),FALSE)</f>
        <v>Tier - 2</v>
      </c>
      <c r="O1699" t="str">
        <f>VLOOKUP($A1699,'Hospitalisation Details'!$A:$K,COLUMN('Hospitalisation Details'!H1698),FALSE)</f>
        <v>Tier - 2</v>
      </c>
      <c r="P1699" t="str">
        <f>VLOOKUP($A1699,'Hospitalisation Details'!$A:$K,COLUMN('Hospitalisation Details'!I1698),FALSE)</f>
        <v>R1024</v>
      </c>
      <c r="Q1699">
        <f>VLOOKUP($A1699,'Hospitalisation Details'!$A:$K,COLUMN('Hospitalisation Details'!K1698),FALSE)</f>
        <v>36</v>
      </c>
      <c r="R1699" t="str" cm="1">
        <f t="array" ref="R1699">_xlfn.IFS(
Q1699&lt;=10,"0-10",
Q1699&lt;=20,"11-20",
Q1699&lt;=30,"21-30",
Q1699&lt;=40,"31-40",
Q1699&lt;=50,"41-50",
Q1699&lt;=60,"51-60",
Q1699&lt;=70,"61-70"
)</f>
        <v>31-40</v>
      </c>
      <c r="S1699" t="str">
        <f t="shared" si="26"/>
        <v>Yes</v>
      </c>
    </row>
    <row r="1700" spans="1:19" ht="15.75" x14ac:dyDescent="0.25">
      <c r="A1700" s="36" t="s">
        <v>1740</v>
      </c>
      <c r="B1700" t="str">
        <f>VLOOKUP(A1700,'Customer Names'!A:E,COLUMN('Customer Names'!D1699),FALSE)</f>
        <v>Mr. Brian</v>
      </c>
      <c r="C1700">
        <f>VLOOKUP($A1700,'Medical Examinations'!$A:$J,COLUMN('Medical Examinations'!B1699),FALSE)</f>
        <v>41.69</v>
      </c>
      <c r="D1700">
        <f>VLOOKUP($A1700,'Medical Examinations'!$A:$J,COLUMN('Medical Examinations'!C1699),FALSE)</f>
        <v>5.78</v>
      </c>
      <c r="E1700" t="str">
        <f>VLOOKUP($A1700,'Medical Examinations'!$A:$J,COLUMN('Medical Examinations'!D1699),FALSE)</f>
        <v>No</v>
      </c>
      <c r="F1700" t="str">
        <f>VLOOKUP($A1700,'Medical Examinations'!$A:$J,COLUMN('Medical Examinations'!E1699),FALSE)</f>
        <v>No</v>
      </c>
      <c r="G1700" t="str">
        <f>VLOOKUP($A1700,'Medical Examinations'!$A:$J,COLUMN('Medical Examinations'!F1699),FALSE)</f>
        <v>No</v>
      </c>
      <c r="H1700">
        <f>VLOOKUP($A1700,'Medical Examinations'!$A:$J,COLUMN('Medical Examinations'!G1699),FALSE)</f>
        <v>0</v>
      </c>
      <c r="I1700" t="str">
        <f>VLOOKUP($A1700,'Medical Examinations'!$A:$J,COLUMN('Medical Examinations'!H1699),FALSE)</f>
        <v>No</v>
      </c>
      <c r="J1700" t="str">
        <f>VLOOKUP($A1700,'Medical Examinations'!$A:$J,COLUMN('Medical Examinations'!I1699),FALSE)</f>
        <v>Obesity</v>
      </c>
      <c r="K1700" t="str">
        <f>VLOOKUP($A1700,'Medical Examinations'!$A:$J,COLUMN('Medical Examinations'!J1699),FALSE)</f>
        <v>Prediabetes</v>
      </c>
      <c r="L1700" s="30">
        <f>VLOOKUP($A1700,'Hospitalisation Details'!$A:$K,COLUMN('Hospitalisation Details'!J1699),FALSE)</f>
        <v>30188</v>
      </c>
      <c r="M1700" s="23">
        <f>VLOOKUP($A1700,'Hospitalisation Details'!$A:$K,COLUMN('Hospitalisation Details'!F1699),FALSE)</f>
        <v>5438.75</v>
      </c>
      <c r="N1700" t="str">
        <f>VLOOKUP($A1700,'Hospitalisation Details'!$A:$K,COLUMN('Hospitalisation Details'!G1699),FALSE)</f>
        <v>Tier - 3</v>
      </c>
      <c r="O1700" t="str">
        <f>VLOOKUP($A1700,'Hospitalisation Details'!$A:$K,COLUMN('Hospitalisation Details'!H1699),FALSE)</f>
        <v>Tier - 2</v>
      </c>
      <c r="P1700" t="str">
        <f>VLOOKUP($A1700,'Hospitalisation Details'!$A:$K,COLUMN('Hospitalisation Details'!I1699),FALSE)</f>
        <v>R1013</v>
      </c>
      <c r="Q1700">
        <f>VLOOKUP($A1700,'Hospitalisation Details'!$A:$K,COLUMN('Hospitalisation Details'!K1699),FALSE)</f>
        <v>40</v>
      </c>
      <c r="R1700" t="str" cm="1">
        <f t="array" ref="R1700">_xlfn.IFS(
Q1700&lt;=10,"0-10",
Q1700&lt;=20,"11-20",
Q1700&lt;=30,"21-30",
Q1700&lt;=40,"31-40",
Q1700&lt;=50,"41-50",
Q1700&lt;=60,"51-60",
Q1700&lt;=70,"61-70"
)</f>
        <v>31-40</v>
      </c>
      <c r="S1700" t="str">
        <f t="shared" si="26"/>
        <v>Yes</v>
      </c>
    </row>
    <row r="1701" spans="1:19" ht="15.75" x14ac:dyDescent="0.25">
      <c r="A1701" s="36" t="s">
        <v>1741</v>
      </c>
      <c r="B1701" t="str">
        <f>VLOOKUP(A1701,'Customer Names'!A:E,COLUMN('Customer Names'!D1700),FALSE)</f>
        <v>Ms. Stacey</v>
      </c>
      <c r="C1701">
        <f>VLOOKUP($A1701,'Medical Examinations'!$A:$J,COLUMN('Medical Examinations'!B1700),FALSE)</f>
        <v>16.12</v>
      </c>
      <c r="D1701">
        <f>VLOOKUP($A1701,'Medical Examinations'!$A:$J,COLUMN('Medical Examinations'!C1700),FALSE)</f>
        <v>10.45</v>
      </c>
      <c r="E1701" t="str">
        <f>VLOOKUP($A1701,'Medical Examinations'!$A:$J,COLUMN('Medical Examinations'!D1700),FALSE)</f>
        <v>No</v>
      </c>
      <c r="F1701" t="str">
        <f>VLOOKUP($A1701,'Medical Examinations'!$A:$J,COLUMN('Medical Examinations'!E1700),FALSE)</f>
        <v>No</v>
      </c>
      <c r="G1701" t="str">
        <f>VLOOKUP($A1701,'Medical Examinations'!$A:$J,COLUMN('Medical Examinations'!F1700),FALSE)</f>
        <v>No</v>
      </c>
      <c r="H1701">
        <f>VLOOKUP($A1701,'Medical Examinations'!$A:$J,COLUMN('Medical Examinations'!G1700),FALSE)</f>
        <v>0</v>
      </c>
      <c r="I1701" t="str">
        <f>VLOOKUP($A1701,'Medical Examinations'!$A:$J,COLUMN('Medical Examinations'!H1700),FALSE)</f>
        <v>No</v>
      </c>
      <c r="J1701" t="str">
        <f>VLOOKUP($A1701,'Medical Examinations'!$A:$J,COLUMN('Medical Examinations'!I1700),FALSE)</f>
        <v>Underweight</v>
      </c>
      <c r="K1701" t="str">
        <f>VLOOKUP($A1701,'Medical Examinations'!$A:$J,COLUMN('Medical Examinations'!J1700),FALSE)</f>
        <v>Diabetes</v>
      </c>
      <c r="L1701" s="30">
        <f>VLOOKUP($A1701,'Hospitalisation Details'!$A:$K,COLUMN('Hospitalisation Details'!J1700),FALSE)</f>
        <v>28649</v>
      </c>
      <c r="M1701" s="23">
        <f>VLOOKUP($A1701,'Hospitalisation Details'!$A:$K,COLUMN('Hospitalisation Details'!F1700),FALSE)</f>
        <v>5428.98</v>
      </c>
      <c r="N1701" t="str">
        <f>VLOOKUP($A1701,'Hospitalisation Details'!$A:$K,COLUMN('Hospitalisation Details'!G1700),FALSE)</f>
        <v>Tier - 2</v>
      </c>
      <c r="O1701" t="str">
        <f>VLOOKUP($A1701,'Hospitalisation Details'!$A:$K,COLUMN('Hospitalisation Details'!H1700),FALSE)</f>
        <v>Tier - 2</v>
      </c>
      <c r="P1701" t="str">
        <f>VLOOKUP($A1701,'Hospitalisation Details'!$A:$K,COLUMN('Hospitalisation Details'!I1700),FALSE)</f>
        <v>R1012</v>
      </c>
      <c r="Q1701">
        <f>VLOOKUP($A1701,'Hospitalisation Details'!$A:$K,COLUMN('Hospitalisation Details'!K1700),FALSE)</f>
        <v>45</v>
      </c>
      <c r="R1701" t="str" cm="1">
        <f t="array" ref="R1701">_xlfn.IFS(
Q1701&lt;=10,"0-10",
Q1701&lt;=20,"11-20",
Q1701&lt;=30,"21-30",
Q1701&lt;=40,"31-40",
Q1701&lt;=50,"41-50",
Q1701&lt;=60,"51-60",
Q1701&lt;=70,"61-70"
)</f>
        <v>41-50</v>
      </c>
      <c r="S1701" t="str">
        <f t="shared" si="26"/>
        <v>Yes</v>
      </c>
    </row>
    <row r="1702" spans="1:19" ht="15.75" x14ac:dyDescent="0.25">
      <c r="A1702" s="36" t="s">
        <v>1742</v>
      </c>
      <c r="B1702" t="str">
        <f>VLOOKUP(A1702,'Customer Names'!A:E,COLUMN('Customer Names'!D1701),FALSE)</f>
        <v>Mr. Stephen</v>
      </c>
      <c r="C1702">
        <f>VLOOKUP($A1702,'Medical Examinations'!$A:$J,COLUMN('Medical Examinations'!B1701),FALSE)</f>
        <v>37.43</v>
      </c>
      <c r="D1702">
        <f>VLOOKUP($A1702,'Medical Examinations'!$A:$J,COLUMN('Medical Examinations'!C1701),FALSE)</f>
        <v>4.5199999999999996</v>
      </c>
      <c r="E1702" t="str">
        <f>VLOOKUP($A1702,'Medical Examinations'!$A:$J,COLUMN('Medical Examinations'!D1701),FALSE)</f>
        <v>No</v>
      </c>
      <c r="F1702" t="str">
        <f>VLOOKUP($A1702,'Medical Examinations'!$A:$J,COLUMN('Medical Examinations'!E1701),FALSE)</f>
        <v>No</v>
      </c>
      <c r="G1702" t="str">
        <f>VLOOKUP($A1702,'Medical Examinations'!$A:$J,COLUMN('Medical Examinations'!F1701),FALSE)</f>
        <v>No</v>
      </c>
      <c r="H1702">
        <f>VLOOKUP($A1702,'Medical Examinations'!$A:$J,COLUMN('Medical Examinations'!G1701),FALSE)</f>
        <v>1</v>
      </c>
      <c r="I1702" t="str">
        <f>VLOOKUP($A1702,'Medical Examinations'!$A:$J,COLUMN('Medical Examinations'!H1701),FALSE)</f>
        <v>No</v>
      </c>
      <c r="J1702" t="str">
        <f>VLOOKUP($A1702,'Medical Examinations'!$A:$J,COLUMN('Medical Examinations'!I1701),FALSE)</f>
        <v>Obesity</v>
      </c>
      <c r="K1702" t="str">
        <f>VLOOKUP($A1702,'Medical Examinations'!$A:$J,COLUMN('Medical Examinations'!J1701),FALSE)</f>
        <v>Normal</v>
      </c>
      <c r="L1702" s="30">
        <f>VLOOKUP($A1702,'Hospitalisation Details'!$A:$K,COLUMN('Hospitalisation Details'!J1701),FALSE)</f>
        <v>33864</v>
      </c>
      <c r="M1702" s="23">
        <f>VLOOKUP($A1702,'Hospitalisation Details'!$A:$K,COLUMN('Hospitalisation Details'!F1701),FALSE)</f>
        <v>5428.73</v>
      </c>
      <c r="N1702" t="str">
        <f>VLOOKUP($A1702,'Hospitalisation Details'!$A:$K,COLUMN('Hospitalisation Details'!G1701),FALSE)</f>
        <v>Tier - 3</v>
      </c>
      <c r="O1702" t="str">
        <f>VLOOKUP($A1702,'Hospitalisation Details'!$A:$K,COLUMN('Hospitalisation Details'!H1701),FALSE)</f>
        <v>Tier - 1</v>
      </c>
      <c r="P1702" t="str">
        <f>VLOOKUP($A1702,'Hospitalisation Details'!$A:$K,COLUMN('Hospitalisation Details'!I1701),FALSE)</f>
        <v>R1017</v>
      </c>
      <c r="Q1702">
        <f>VLOOKUP($A1702,'Hospitalisation Details'!$A:$K,COLUMN('Hospitalisation Details'!K1701),FALSE)</f>
        <v>30</v>
      </c>
      <c r="R1702" t="str" cm="1">
        <f t="array" ref="R1702">_xlfn.IFS(
Q1702&lt;=10,"0-10",
Q1702&lt;=20,"11-20",
Q1702&lt;=30,"21-30",
Q1702&lt;=40,"31-40",
Q1702&lt;=50,"41-50",
Q1702&lt;=60,"51-60",
Q1702&lt;=70,"61-70"
)</f>
        <v>21-30</v>
      </c>
      <c r="S1702" t="str">
        <f t="shared" si="26"/>
        <v>No</v>
      </c>
    </row>
    <row r="1703" spans="1:19" ht="15.75" x14ac:dyDescent="0.25">
      <c r="A1703" s="36" t="s">
        <v>1743</v>
      </c>
      <c r="B1703" t="str">
        <f>VLOOKUP(A1703,'Customer Names'!A:E,COLUMN('Customer Names'!D1702),FALSE)</f>
        <v>Mr. Joshua</v>
      </c>
      <c r="C1703">
        <f>VLOOKUP($A1703,'Medical Examinations'!$A:$J,COLUMN('Medical Examinations'!B1702),FALSE)</f>
        <v>31.065000000000001</v>
      </c>
      <c r="D1703">
        <f>VLOOKUP($A1703,'Medical Examinations'!$A:$J,COLUMN('Medical Examinations'!C1702),FALSE)</f>
        <v>5.71</v>
      </c>
      <c r="E1703" t="str">
        <f>VLOOKUP($A1703,'Medical Examinations'!$A:$J,COLUMN('Medical Examinations'!D1702),FALSE)</f>
        <v>No</v>
      </c>
      <c r="F1703" t="str">
        <f>VLOOKUP($A1703,'Medical Examinations'!$A:$J,COLUMN('Medical Examinations'!E1702),FALSE)</f>
        <v>No</v>
      </c>
      <c r="G1703" t="str">
        <f>VLOOKUP($A1703,'Medical Examinations'!$A:$J,COLUMN('Medical Examinations'!F1702),FALSE)</f>
        <v>No</v>
      </c>
      <c r="H1703">
        <f>VLOOKUP($A1703,'Medical Examinations'!$A:$J,COLUMN('Medical Examinations'!G1702),FALSE)</f>
        <v>0</v>
      </c>
      <c r="I1703" t="str">
        <f>VLOOKUP($A1703,'Medical Examinations'!$A:$J,COLUMN('Medical Examinations'!H1702),FALSE)</f>
        <v>No</v>
      </c>
      <c r="J1703" t="str">
        <f>VLOOKUP($A1703,'Medical Examinations'!$A:$J,COLUMN('Medical Examinations'!I1702),FALSE)</f>
        <v>Obesity</v>
      </c>
      <c r="K1703" t="str">
        <f>VLOOKUP($A1703,'Medical Examinations'!$A:$J,COLUMN('Medical Examinations'!J1702),FALSE)</f>
        <v>Prediabetes</v>
      </c>
      <c r="L1703" s="30">
        <f>VLOOKUP($A1703,'Hospitalisation Details'!$A:$K,COLUMN('Hospitalisation Details'!J1702),FALSE)</f>
        <v>33425</v>
      </c>
      <c r="M1703" s="23">
        <f>VLOOKUP($A1703,'Hospitalisation Details'!$A:$K,COLUMN('Hospitalisation Details'!F1702),FALSE)</f>
        <v>5425.02</v>
      </c>
      <c r="N1703" t="str">
        <f>VLOOKUP($A1703,'Hospitalisation Details'!$A:$K,COLUMN('Hospitalisation Details'!G1702),FALSE)</f>
        <v>Tier - 2</v>
      </c>
      <c r="O1703" t="str">
        <f>VLOOKUP($A1703,'Hospitalisation Details'!$A:$K,COLUMN('Hospitalisation Details'!H1702),FALSE)</f>
        <v>Tier - 1</v>
      </c>
      <c r="P1703" t="str">
        <f>VLOOKUP($A1703,'Hospitalisation Details'!$A:$K,COLUMN('Hospitalisation Details'!I1702),FALSE)</f>
        <v>R1012</v>
      </c>
      <c r="Q1703">
        <f>VLOOKUP($A1703,'Hospitalisation Details'!$A:$K,COLUMN('Hospitalisation Details'!K1702),FALSE)</f>
        <v>31</v>
      </c>
      <c r="R1703" t="str" cm="1">
        <f t="array" ref="R1703">_xlfn.IFS(
Q1703&lt;=10,"0-10",
Q1703&lt;=20,"11-20",
Q1703&lt;=30,"21-30",
Q1703&lt;=40,"31-40",
Q1703&lt;=50,"41-50",
Q1703&lt;=60,"51-60",
Q1703&lt;=70,"61-70"
)</f>
        <v>31-40</v>
      </c>
      <c r="S1703" t="str">
        <f t="shared" si="26"/>
        <v>Yes</v>
      </c>
    </row>
    <row r="1704" spans="1:19" ht="15.75" x14ac:dyDescent="0.25">
      <c r="A1704" s="36" t="s">
        <v>1744</v>
      </c>
      <c r="B1704" t="str">
        <f>VLOOKUP(A1704,'Customer Names'!A:E,COLUMN('Customer Names'!D1703),FALSE)</f>
        <v>Mr. Josh</v>
      </c>
      <c r="C1704">
        <f>VLOOKUP($A1704,'Medical Examinations'!$A:$J,COLUMN('Medical Examinations'!B1703),FALSE)</f>
        <v>25.08</v>
      </c>
      <c r="D1704">
        <f>VLOOKUP($A1704,'Medical Examinations'!$A:$J,COLUMN('Medical Examinations'!C1703),FALSE)</f>
        <v>4.7699999999999996</v>
      </c>
      <c r="E1704" t="str">
        <f>VLOOKUP($A1704,'Medical Examinations'!$A:$J,COLUMN('Medical Examinations'!D1703),FALSE)</f>
        <v>No</v>
      </c>
      <c r="F1704" t="str">
        <f>VLOOKUP($A1704,'Medical Examinations'!$A:$J,COLUMN('Medical Examinations'!E1703),FALSE)</f>
        <v>No</v>
      </c>
      <c r="G1704" t="str">
        <f>VLOOKUP($A1704,'Medical Examinations'!$A:$J,COLUMN('Medical Examinations'!F1703),FALSE)</f>
        <v>No</v>
      </c>
      <c r="H1704">
        <f>VLOOKUP($A1704,'Medical Examinations'!$A:$J,COLUMN('Medical Examinations'!G1703),FALSE)</f>
        <v>0</v>
      </c>
      <c r="I1704" t="str">
        <f>VLOOKUP($A1704,'Medical Examinations'!$A:$J,COLUMN('Medical Examinations'!H1703),FALSE)</f>
        <v>No</v>
      </c>
      <c r="J1704" t="str">
        <f>VLOOKUP($A1704,'Medical Examinations'!$A:$J,COLUMN('Medical Examinations'!I1703),FALSE)</f>
        <v>Overweight</v>
      </c>
      <c r="K1704" t="str">
        <f>VLOOKUP($A1704,'Medical Examinations'!$A:$J,COLUMN('Medical Examinations'!J1703),FALSE)</f>
        <v>Normal</v>
      </c>
      <c r="L1704" s="30">
        <f>VLOOKUP($A1704,'Hospitalisation Details'!$A:$K,COLUMN('Hospitalisation Details'!J1703),FALSE)</f>
        <v>30221</v>
      </c>
      <c r="M1704" s="23">
        <f>VLOOKUP($A1704,'Hospitalisation Details'!$A:$K,COLUMN('Hospitalisation Details'!F1703),FALSE)</f>
        <v>5415.66</v>
      </c>
      <c r="N1704" t="str">
        <f>VLOOKUP($A1704,'Hospitalisation Details'!$A:$K,COLUMN('Hospitalisation Details'!G1703),FALSE)</f>
        <v>Tier - 2</v>
      </c>
      <c r="O1704" t="str">
        <f>VLOOKUP($A1704,'Hospitalisation Details'!$A:$K,COLUMN('Hospitalisation Details'!H1703),FALSE)</f>
        <v>Tier - 3</v>
      </c>
      <c r="P1704" t="str">
        <f>VLOOKUP($A1704,'Hospitalisation Details'!$A:$K,COLUMN('Hospitalisation Details'!I1703),FALSE)</f>
        <v>R1013</v>
      </c>
      <c r="Q1704">
        <f>VLOOKUP($A1704,'Hospitalisation Details'!$A:$K,COLUMN('Hospitalisation Details'!K1703),FALSE)</f>
        <v>40</v>
      </c>
      <c r="R1704" t="str" cm="1">
        <f t="array" ref="R1704">_xlfn.IFS(
Q1704&lt;=10,"0-10",
Q1704&lt;=20,"11-20",
Q1704&lt;=30,"21-30",
Q1704&lt;=40,"31-40",
Q1704&lt;=50,"41-50",
Q1704&lt;=60,"51-60",
Q1704&lt;=70,"61-70"
)</f>
        <v>31-40</v>
      </c>
      <c r="S1704" t="str">
        <f t="shared" si="26"/>
        <v>No</v>
      </c>
    </row>
    <row r="1705" spans="1:19" ht="15.75" x14ac:dyDescent="0.25">
      <c r="A1705" s="36" t="s">
        <v>1745</v>
      </c>
      <c r="B1705" t="str">
        <f>VLOOKUP(A1705,'Customer Names'!A:E,COLUMN('Customer Names'!D1704),FALSE)</f>
        <v>Ms. Heather</v>
      </c>
      <c r="C1705">
        <f>VLOOKUP($A1705,'Medical Examinations'!$A:$J,COLUMN('Medical Examinations'!B1704),FALSE)</f>
        <v>15.2</v>
      </c>
      <c r="D1705">
        <f>VLOOKUP($A1705,'Medical Examinations'!$A:$J,COLUMN('Medical Examinations'!C1704),FALSE)</f>
        <v>7.81</v>
      </c>
      <c r="E1705" t="str">
        <f>VLOOKUP($A1705,'Medical Examinations'!$A:$J,COLUMN('Medical Examinations'!D1704),FALSE)</f>
        <v>Yes</v>
      </c>
      <c r="F1705" t="str">
        <f>VLOOKUP($A1705,'Medical Examinations'!$A:$J,COLUMN('Medical Examinations'!E1704),FALSE)</f>
        <v>No</v>
      </c>
      <c r="G1705" t="str">
        <f>VLOOKUP($A1705,'Medical Examinations'!$A:$J,COLUMN('Medical Examinations'!F1704),FALSE)</f>
        <v>No</v>
      </c>
      <c r="H1705">
        <f>VLOOKUP($A1705,'Medical Examinations'!$A:$J,COLUMN('Medical Examinations'!G1704),FALSE)</f>
        <v>1</v>
      </c>
      <c r="I1705" t="str">
        <f>VLOOKUP($A1705,'Medical Examinations'!$A:$J,COLUMN('Medical Examinations'!H1704),FALSE)</f>
        <v>No</v>
      </c>
      <c r="J1705" t="str">
        <f>VLOOKUP($A1705,'Medical Examinations'!$A:$J,COLUMN('Medical Examinations'!I1704),FALSE)</f>
        <v>Underweight</v>
      </c>
      <c r="K1705" t="str">
        <f>VLOOKUP($A1705,'Medical Examinations'!$A:$J,COLUMN('Medical Examinations'!J1704),FALSE)</f>
        <v>Diabetes</v>
      </c>
      <c r="L1705" s="30">
        <f>VLOOKUP($A1705,'Hospitalisation Details'!$A:$K,COLUMN('Hospitalisation Details'!J1704),FALSE)</f>
        <v>27664</v>
      </c>
      <c r="M1705" s="23">
        <f>VLOOKUP($A1705,'Hospitalisation Details'!$A:$K,COLUMN('Hospitalisation Details'!F1704),FALSE)</f>
        <v>5411.99</v>
      </c>
      <c r="N1705" t="str">
        <f>VLOOKUP($A1705,'Hospitalisation Details'!$A:$K,COLUMN('Hospitalisation Details'!G1704),FALSE)</f>
        <v>Tier - 2</v>
      </c>
      <c r="O1705" t="str">
        <f>VLOOKUP($A1705,'Hospitalisation Details'!$A:$K,COLUMN('Hospitalisation Details'!H1704),FALSE)</f>
        <v>Tier - 3</v>
      </c>
      <c r="P1705" t="str">
        <f>VLOOKUP($A1705,'Hospitalisation Details'!$A:$K,COLUMN('Hospitalisation Details'!I1704),FALSE)</f>
        <v>R1012</v>
      </c>
      <c r="Q1705">
        <f>VLOOKUP($A1705,'Hospitalisation Details'!$A:$K,COLUMN('Hospitalisation Details'!K1704),FALSE)</f>
        <v>47</v>
      </c>
      <c r="R1705" t="str" cm="1">
        <f t="array" ref="R1705">_xlfn.IFS(
Q1705&lt;=10,"0-10",
Q1705&lt;=20,"11-20",
Q1705&lt;=30,"21-30",
Q1705&lt;=40,"31-40",
Q1705&lt;=50,"41-50",
Q1705&lt;=60,"51-60",
Q1705&lt;=70,"61-70"
)</f>
        <v>41-50</v>
      </c>
      <c r="S1705" t="str">
        <f t="shared" si="26"/>
        <v>Yes</v>
      </c>
    </row>
    <row r="1706" spans="1:19" ht="15.75" x14ac:dyDescent="0.25">
      <c r="A1706" s="36" t="s">
        <v>1746</v>
      </c>
      <c r="B1706" t="str">
        <f>VLOOKUP(A1706,'Customer Names'!A:E,COLUMN('Customer Names'!D1705),FALSE)</f>
        <v>Mr. James</v>
      </c>
      <c r="C1706">
        <f>VLOOKUP($A1706,'Medical Examinations'!$A:$J,COLUMN('Medical Examinations'!B1705),FALSE)</f>
        <v>22.34</v>
      </c>
      <c r="D1706">
        <f>VLOOKUP($A1706,'Medical Examinations'!$A:$J,COLUMN('Medical Examinations'!C1705),FALSE)</f>
        <v>5.19</v>
      </c>
      <c r="E1706" t="str">
        <f>VLOOKUP($A1706,'Medical Examinations'!$A:$J,COLUMN('Medical Examinations'!D1705),FALSE)</f>
        <v>Yes</v>
      </c>
      <c r="F1706" t="str">
        <f>VLOOKUP($A1706,'Medical Examinations'!$A:$J,COLUMN('Medical Examinations'!E1705),FALSE)</f>
        <v>No</v>
      </c>
      <c r="G1706" t="str">
        <f>VLOOKUP($A1706,'Medical Examinations'!$A:$J,COLUMN('Medical Examinations'!F1705),FALSE)</f>
        <v>No</v>
      </c>
      <c r="H1706">
        <f>VLOOKUP($A1706,'Medical Examinations'!$A:$J,COLUMN('Medical Examinations'!G1705),FALSE)</f>
        <v>0</v>
      </c>
      <c r="I1706" t="str">
        <f>VLOOKUP($A1706,'Medical Examinations'!$A:$J,COLUMN('Medical Examinations'!H1705),FALSE)</f>
        <v>No</v>
      </c>
      <c r="J1706" t="str">
        <f>VLOOKUP($A1706,'Medical Examinations'!$A:$J,COLUMN('Medical Examinations'!I1705),FALSE)</f>
        <v>Healthy Weight</v>
      </c>
      <c r="K1706" t="str">
        <f>VLOOKUP($A1706,'Medical Examinations'!$A:$J,COLUMN('Medical Examinations'!J1705),FALSE)</f>
        <v>Normal</v>
      </c>
      <c r="L1706" s="30">
        <f>VLOOKUP($A1706,'Hospitalisation Details'!$A:$K,COLUMN('Hospitalisation Details'!J1705),FALSE)</f>
        <v>31404</v>
      </c>
      <c r="M1706" s="23">
        <f>VLOOKUP($A1706,'Hospitalisation Details'!$A:$K,COLUMN('Hospitalisation Details'!F1705),FALSE)</f>
        <v>5402.89</v>
      </c>
      <c r="N1706" t="str">
        <f>VLOOKUP($A1706,'Hospitalisation Details'!$A:$K,COLUMN('Hospitalisation Details'!G1705),FALSE)</f>
        <v>Tier - 2</v>
      </c>
      <c r="O1706" t="str">
        <f>VLOOKUP($A1706,'Hospitalisation Details'!$A:$K,COLUMN('Hospitalisation Details'!H1705),FALSE)</f>
        <v>Tier - 1</v>
      </c>
      <c r="P1706" t="str">
        <f>VLOOKUP($A1706,'Hospitalisation Details'!$A:$K,COLUMN('Hospitalisation Details'!I1705),FALSE)</f>
        <v>R1013</v>
      </c>
      <c r="Q1706">
        <f>VLOOKUP($A1706,'Hospitalisation Details'!$A:$K,COLUMN('Hospitalisation Details'!K1705),FALSE)</f>
        <v>37</v>
      </c>
      <c r="R1706" t="str" cm="1">
        <f t="array" ref="R1706">_xlfn.IFS(
Q1706&lt;=10,"0-10",
Q1706&lt;=20,"11-20",
Q1706&lt;=30,"21-30",
Q1706&lt;=40,"31-40",
Q1706&lt;=50,"41-50",
Q1706&lt;=60,"51-60",
Q1706&lt;=70,"61-70"
)</f>
        <v>31-40</v>
      </c>
      <c r="S1706" t="str">
        <f t="shared" si="26"/>
        <v>No</v>
      </c>
    </row>
    <row r="1707" spans="1:19" ht="15.75" x14ac:dyDescent="0.25">
      <c r="A1707" s="36" t="s">
        <v>1747</v>
      </c>
      <c r="B1707" t="str">
        <f>VLOOKUP(A1707,'Customer Names'!A:E,COLUMN('Customer Names'!D1706),FALSE)</f>
        <v>Ms. Kim</v>
      </c>
      <c r="C1707">
        <f>VLOOKUP($A1707,'Medical Examinations'!$A:$J,COLUMN('Medical Examinations'!B1706),FALSE)</f>
        <v>40.15</v>
      </c>
      <c r="D1707">
        <f>VLOOKUP($A1707,'Medical Examinations'!$A:$J,COLUMN('Medical Examinations'!C1706),FALSE)</f>
        <v>5.93</v>
      </c>
      <c r="E1707" t="str">
        <f>VLOOKUP($A1707,'Medical Examinations'!$A:$J,COLUMN('Medical Examinations'!D1706),FALSE)</f>
        <v>No</v>
      </c>
      <c r="F1707" t="str">
        <f>VLOOKUP($A1707,'Medical Examinations'!$A:$J,COLUMN('Medical Examinations'!E1706),FALSE)</f>
        <v>No</v>
      </c>
      <c r="G1707" t="str">
        <f>VLOOKUP($A1707,'Medical Examinations'!$A:$J,COLUMN('Medical Examinations'!F1706),FALSE)</f>
        <v>No</v>
      </c>
      <c r="H1707">
        <f>VLOOKUP($A1707,'Medical Examinations'!$A:$J,COLUMN('Medical Examinations'!G1706),FALSE)</f>
        <v>1</v>
      </c>
      <c r="I1707" t="str">
        <f>VLOOKUP($A1707,'Medical Examinations'!$A:$J,COLUMN('Medical Examinations'!H1706),FALSE)</f>
        <v>No</v>
      </c>
      <c r="J1707" t="str">
        <f>VLOOKUP($A1707,'Medical Examinations'!$A:$J,COLUMN('Medical Examinations'!I1706),FALSE)</f>
        <v>Obesity</v>
      </c>
      <c r="K1707" t="str">
        <f>VLOOKUP($A1707,'Medical Examinations'!$A:$J,COLUMN('Medical Examinations'!J1706),FALSE)</f>
        <v>Prediabetes</v>
      </c>
      <c r="L1707" s="30">
        <f>VLOOKUP($A1707,'Hospitalisation Details'!$A:$K,COLUMN('Hospitalisation Details'!J1706),FALSE)</f>
        <v>30895</v>
      </c>
      <c r="M1707" s="23">
        <f>VLOOKUP($A1707,'Hospitalisation Details'!$A:$K,COLUMN('Hospitalisation Details'!F1706),FALSE)</f>
        <v>5400.98</v>
      </c>
      <c r="N1707" t="str">
        <f>VLOOKUP($A1707,'Hospitalisation Details'!$A:$K,COLUMN('Hospitalisation Details'!G1706),FALSE)</f>
        <v>Tier - 2</v>
      </c>
      <c r="O1707" t="str">
        <f>VLOOKUP($A1707,'Hospitalisation Details'!$A:$K,COLUMN('Hospitalisation Details'!H1706),FALSE)</f>
        <v>Tier - 2</v>
      </c>
      <c r="P1707" t="str">
        <f>VLOOKUP($A1707,'Hospitalisation Details'!$A:$K,COLUMN('Hospitalisation Details'!I1706),FALSE)</f>
        <v>R1013</v>
      </c>
      <c r="Q1707">
        <f>VLOOKUP($A1707,'Hospitalisation Details'!$A:$K,COLUMN('Hospitalisation Details'!K1706),FALSE)</f>
        <v>38</v>
      </c>
      <c r="R1707" t="str" cm="1">
        <f t="array" ref="R1707">_xlfn.IFS(
Q1707&lt;=10,"0-10",
Q1707&lt;=20,"11-20",
Q1707&lt;=30,"21-30",
Q1707&lt;=40,"31-40",
Q1707&lt;=50,"41-50",
Q1707&lt;=60,"51-60",
Q1707&lt;=70,"61-70"
)</f>
        <v>31-40</v>
      </c>
      <c r="S1707" t="str">
        <f t="shared" si="26"/>
        <v>Yes</v>
      </c>
    </row>
    <row r="1708" spans="1:19" ht="15.75" x14ac:dyDescent="0.25">
      <c r="A1708" s="36" t="s">
        <v>1748</v>
      </c>
      <c r="B1708" t="str">
        <f>VLOOKUP(A1708,'Customer Names'!A:E,COLUMN('Customer Names'!D1707),FALSE)</f>
        <v>Ms. Marie</v>
      </c>
      <c r="C1708">
        <f>VLOOKUP($A1708,'Medical Examinations'!$A:$J,COLUMN('Medical Examinations'!B1707),FALSE)</f>
        <v>37.729999999999997</v>
      </c>
      <c r="D1708">
        <f>VLOOKUP($A1708,'Medical Examinations'!$A:$J,COLUMN('Medical Examinations'!C1707),FALSE)</f>
        <v>6.29</v>
      </c>
      <c r="E1708" t="str">
        <f>VLOOKUP($A1708,'Medical Examinations'!$A:$J,COLUMN('Medical Examinations'!D1707),FALSE)</f>
        <v>No</v>
      </c>
      <c r="F1708" t="str">
        <f>VLOOKUP($A1708,'Medical Examinations'!$A:$J,COLUMN('Medical Examinations'!E1707),FALSE)</f>
        <v>No</v>
      </c>
      <c r="G1708" t="str">
        <f>VLOOKUP($A1708,'Medical Examinations'!$A:$J,COLUMN('Medical Examinations'!F1707),FALSE)</f>
        <v>No</v>
      </c>
      <c r="H1708">
        <f>VLOOKUP($A1708,'Medical Examinations'!$A:$J,COLUMN('Medical Examinations'!G1707),FALSE)</f>
        <v>1</v>
      </c>
      <c r="I1708" t="str">
        <f>VLOOKUP($A1708,'Medical Examinations'!$A:$J,COLUMN('Medical Examinations'!H1707),FALSE)</f>
        <v>No</v>
      </c>
      <c r="J1708" t="str">
        <f>VLOOKUP($A1708,'Medical Examinations'!$A:$J,COLUMN('Medical Examinations'!I1707),FALSE)</f>
        <v>Obesity</v>
      </c>
      <c r="K1708" t="str">
        <f>VLOOKUP($A1708,'Medical Examinations'!$A:$J,COLUMN('Medical Examinations'!J1707),FALSE)</f>
        <v>Prediabetes</v>
      </c>
      <c r="L1708" s="30">
        <f>VLOOKUP($A1708,'Hospitalisation Details'!$A:$K,COLUMN('Hospitalisation Details'!J1707),FALSE)</f>
        <v>30928</v>
      </c>
      <c r="M1708" s="23">
        <f>VLOOKUP($A1708,'Hospitalisation Details'!$A:$K,COLUMN('Hospitalisation Details'!F1707),FALSE)</f>
        <v>5397.62</v>
      </c>
      <c r="N1708" t="str">
        <f>VLOOKUP($A1708,'Hospitalisation Details'!$A:$K,COLUMN('Hospitalisation Details'!G1707),FALSE)</f>
        <v>Tier - 2</v>
      </c>
      <c r="O1708" t="str">
        <f>VLOOKUP($A1708,'Hospitalisation Details'!$A:$K,COLUMN('Hospitalisation Details'!H1707),FALSE)</f>
        <v>Tier - 2</v>
      </c>
      <c r="P1708" t="str">
        <f>VLOOKUP($A1708,'Hospitalisation Details'!$A:$K,COLUMN('Hospitalisation Details'!I1707),FALSE)</f>
        <v>R1013</v>
      </c>
      <c r="Q1708">
        <f>VLOOKUP($A1708,'Hospitalisation Details'!$A:$K,COLUMN('Hospitalisation Details'!K1707),FALSE)</f>
        <v>38</v>
      </c>
      <c r="R1708" t="str" cm="1">
        <f t="array" ref="R1708">_xlfn.IFS(
Q1708&lt;=10,"0-10",
Q1708&lt;=20,"11-20",
Q1708&lt;=30,"21-30",
Q1708&lt;=40,"31-40",
Q1708&lt;=50,"41-50",
Q1708&lt;=60,"51-60",
Q1708&lt;=70,"61-70"
)</f>
        <v>31-40</v>
      </c>
      <c r="S1708" t="str">
        <f t="shared" si="26"/>
        <v>Yes</v>
      </c>
    </row>
    <row r="1709" spans="1:19" ht="15.75" x14ac:dyDescent="0.25">
      <c r="A1709" s="36" t="s">
        <v>1749</v>
      </c>
      <c r="B1709" t="str">
        <f>VLOOKUP(A1709,'Customer Names'!A:E,COLUMN('Customer Names'!D1708),FALSE)</f>
        <v>Mr. Dariusz</v>
      </c>
      <c r="C1709">
        <f>VLOOKUP($A1709,'Medical Examinations'!$A:$J,COLUMN('Medical Examinations'!B1708),FALSE)</f>
        <v>25.35</v>
      </c>
      <c r="D1709">
        <f>VLOOKUP($A1709,'Medical Examinations'!$A:$J,COLUMN('Medical Examinations'!C1708),FALSE)</f>
        <v>4.9000000000000004</v>
      </c>
      <c r="E1709" t="str">
        <f>VLOOKUP($A1709,'Medical Examinations'!$A:$J,COLUMN('Medical Examinations'!D1708),FALSE)</f>
        <v>No</v>
      </c>
      <c r="F1709" t="str">
        <f>VLOOKUP($A1709,'Medical Examinations'!$A:$J,COLUMN('Medical Examinations'!E1708),FALSE)</f>
        <v>No</v>
      </c>
      <c r="G1709" t="str">
        <f>VLOOKUP($A1709,'Medical Examinations'!$A:$J,COLUMN('Medical Examinations'!F1708),FALSE)</f>
        <v>No</v>
      </c>
      <c r="H1709">
        <f>VLOOKUP($A1709,'Medical Examinations'!$A:$J,COLUMN('Medical Examinations'!G1708),FALSE)</f>
        <v>0</v>
      </c>
      <c r="I1709" t="str">
        <f>VLOOKUP($A1709,'Medical Examinations'!$A:$J,COLUMN('Medical Examinations'!H1708),FALSE)</f>
        <v>No</v>
      </c>
      <c r="J1709" t="str">
        <f>VLOOKUP($A1709,'Medical Examinations'!$A:$J,COLUMN('Medical Examinations'!I1708),FALSE)</f>
        <v>Overweight</v>
      </c>
      <c r="K1709" t="str">
        <f>VLOOKUP($A1709,'Medical Examinations'!$A:$J,COLUMN('Medical Examinations'!J1708),FALSE)</f>
        <v>Normal</v>
      </c>
      <c r="L1709" s="30">
        <f>VLOOKUP($A1709,'Hospitalisation Details'!$A:$K,COLUMN('Hospitalisation Details'!J1708),FALSE)</f>
        <v>32818</v>
      </c>
      <c r="M1709" s="23">
        <f>VLOOKUP($A1709,'Hospitalisation Details'!$A:$K,COLUMN('Hospitalisation Details'!F1708),FALSE)</f>
        <v>5396.44</v>
      </c>
      <c r="N1709" t="str">
        <f>VLOOKUP($A1709,'Hospitalisation Details'!$A:$K,COLUMN('Hospitalisation Details'!G1708),FALSE)</f>
        <v>Tier - 2</v>
      </c>
      <c r="O1709" t="str">
        <f>VLOOKUP($A1709,'Hospitalisation Details'!$A:$K,COLUMN('Hospitalisation Details'!H1708),FALSE)</f>
        <v>Tier - 3</v>
      </c>
      <c r="P1709" t="str">
        <f>VLOOKUP($A1709,'Hospitalisation Details'!$A:$K,COLUMN('Hospitalisation Details'!I1708),FALSE)</f>
        <v>R1013</v>
      </c>
      <c r="Q1709">
        <f>VLOOKUP($A1709,'Hospitalisation Details'!$A:$K,COLUMN('Hospitalisation Details'!K1708),FALSE)</f>
        <v>33</v>
      </c>
      <c r="R1709" t="str" cm="1">
        <f t="array" ref="R1709">_xlfn.IFS(
Q1709&lt;=10,"0-10",
Q1709&lt;=20,"11-20",
Q1709&lt;=30,"21-30",
Q1709&lt;=40,"31-40",
Q1709&lt;=50,"41-50",
Q1709&lt;=60,"51-60",
Q1709&lt;=70,"61-70"
)</f>
        <v>31-40</v>
      </c>
      <c r="S1709" t="str">
        <f t="shared" si="26"/>
        <v>No</v>
      </c>
    </row>
    <row r="1710" spans="1:19" ht="15.75" x14ac:dyDescent="0.25">
      <c r="A1710" s="36" t="s">
        <v>1750</v>
      </c>
      <c r="B1710" t="str">
        <f>VLOOKUP(A1710,'Customer Names'!A:E,COLUMN('Customer Names'!D1709),FALSE)</f>
        <v>Ms. Jessica</v>
      </c>
      <c r="C1710">
        <f>VLOOKUP($A1710,'Medical Examinations'!$A:$J,COLUMN('Medical Examinations'!B1709),FALSE)</f>
        <v>26.41</v>
      </c>
      <c r="D1710">
        <f>VLOOKUP($A1710,'Medical Examinations'!$A:$J,COLUMN('Medical Examinations'!C1709),FALSE)</f>
        <v>5.07</v>
      </c>
      <c r="E1710" t="str">
        <f>VLOOKUP($A1710,'Medical Examinations'!$A:$J,COLUMN('Medical Examinations'!D1709),FALSE)</f>
        <v>Yes</v>
      </c>
      <c r="F1710" t="str">
        <f>VLOOKUP($A1710,'Medical Examinations'!$A:$J,COLUMN('Medical Examinations'!E1709),FALSE)</f>
        <v>No</v>
      </c>
      <c r="G1710" t="str">
        <f>VLOOKUP($A1710,'Medical Examinations'!$A:$J,COLUMN('Medical Examinations'!F1709),FALSE)</f>
        <v>No</v>
      </c>
      <c r="H1710">
        <f>VLOOKUP($A1710,'Medical Examinations'!$A:$J,COLUMN('Medical Examinations'!G1709),FALSE)</f>
        <v>1</v>
      </c>
      <c r="I1710" t="str">
        <f>VLOOKUP($A1710,'Medical Examinations'!$A:$J,COLUMN('Medical Examinations'!H1709),FALSE)</f>
        <v>No</v>
      </c>
      <c r="J1710" t="str">
        <f>VLOOKUP($A1710,'Medical Examinations'!$A:$J,COLUMN('Medical Examinations'!I1709),FALSE)</f>
        <v>Overweight</v>
      </c>
      <c r="K1710" t="str">
        <f>VLOOKUP($A1710,'Medical Examinations'!$A:$J,COLUMN('Medical Examinations'!J1709),FALSE)</f>
        <v>Normal</v>
      </c>
      <c r="L1710" s="30">
        <f>VLOOKUP($A1710,'Hospitalisation Details'!$A:$K,COLUMN('Hospitalisation Details'!J1709),FALSE)</f>
        <v>32363</v>
      </c>
      <c r="M1710" s="23">
        <f>VLOOKUP($A1710,'Hospitalisation Details'!$A:$K,COLUMN('Hospitalisation Details'!F1709),FALSE)</f>
        <v>5385.34</v>
      </c>
      <c r="N1710" t="str">
        <f>VLOOKUP($A1710,'Hospitalisation Details'!$A:$K,COLUMN('Hospitalisation Details'!G1709),FALSE)</f>
        <v>Tier - 2</v>
      </c>
      <c r="O1710" t="str">
        <f>VLOOKUP($A1710,'Hospitalisation Details'!$A:$K,COLUMN('Hospitalisation Details'!H1709),FALSE)</f>
        <v>Tier - 3</v>
      </c>
      <c r="P1710" t="str">
        <f>VLOOKUP($A1710,'Hospitalisation Details'!$A:$K,COLUMN('Hospitalisation Details'!I1709),FALSE)</f>
        <v>R1012</v>
      </c>
      <c r="Q1710">
        <f>VLOOKUP($A1710,'Hospitalisation Details'!$A:$K,COLUMN('Hospitalisation Details'!K1709),FALSE)</f>
        <v>34</v>
      </c>
      <c r="R1710" t="str" cm="1">
        <f t="array" ref="R1710">_xlfn.IFS(
Q1710&lt;=10,"0-10",
Q1710&lt;=20,"11-20",
Q1710&lt;=30,"21-30",
Q1710&lt;=40,"31-40",
Q1710&lt;=50,"41-50",
Q1710&lt;=60,"51-60",
Q1710&lt;=70,"61-70"
)</f>
        <v>31-40</v>
      </c>
      <c r="S1710" t="str">
        <f t="shared" si="26"/>
        <v>No</v>
      </c>
    </row>
    <row r="1711" spans="1:19" ht="15.75" x14ac:dyDescent="0.25">
      <c r="A1711" s="36" t="s">
        <v>1751</v>
      </c>
      <c r="B1711" t="str">
        <f>VLOOKUP(A1711,'Customer Names'!A:E,COLUMN('Customer Names'!D1710),FALSE)</f>
        <v>Ms. Kristen</v>
      </c>
      <c r="C1711">
        <f>VLOOKUP($A1711,'Medical Examinations'!$A:$J,COLUMN('Medical Examinations'!B1710),FALSE)</f>
        <v>27.6</v>
      </c>
      <c r="D1711">
        <f>VLOOKUP($A1711,'Medical Examinations'!$A:$J,COLUMN('Medical Examinations'!C1710),FALSE)</f>
        <v>5.33</v>
      </c>
      <c r="E1711" t="str">
        <f>VLOOKUP($A1711,'Medical Examinations'!$A:$J,COLUMN('Medical Examinations'!D1710),FALSE)</f>
        <v>No</v>
      </c>
      <c r="F1711" t="str">
        <f>VLOOKUP($A1711,'Medical Examinations'!$A:$J,COLUMN('Medical Examinations'!E1710),FALSE)</f>
        <v>No</v>
      </c>
      <c r="G1711" t="str">
        <f>VLOOKUP($A1711,'Medical Examinations'!$A:$J,COLUMN('Medical Examinations'!F1710),FALSE)</f>
        <v>No</v>
      </c>
      <c r="H1711">
        <f>VLOOKUP($A1711,'Medical Examinations'!$A:$J,COLUMN('Medical Examinations'!G1710),FALSE)</f>
        <v>1</v>
      </c>
      <c r="I1711" t="str">
        <f>VLOOKUP($A1711,'Medical Examinations'!$A:$J,COLUMN('Medical Examinations'!H1710),FALSE)</f>
        <v>No</v>
      </c>
      <c r="J1711" t="str">
        <f>VLOOKUP($A1711,'Medical Examinations'!$A:$J,COLUMN('Medical Examinations'!I1710),FALSE)</f>
        <v>Overweight</v>
      </c>
      <c r="K1711" t="str">
        <f>VLOOKUP($A1711,'Medical Examinations'!$A:$J,COLUMN('Medical Examinations'!J1710),FALSE)</f>
        <v>Normal</v>
      </c>
      <c r="L1711" s="30">
        <f>VLOOKUP($A1711,'Hospitalisation Details'!$A:$K,COLUMN('Hospitalisation Details'!J1710),FALSE)</f>
        <v>30834</v>
      </c>
      <c r="M1711" s="23">
        <f>VLOOKUP($A1711,'Hospitalisation Details'!$A:$K,COLUMN('Hospitalisation Details'!F1710),FALSE)</f>
        <v>5383.54</v>
      </c>
      <c r="N1711" t="str">
        <f>VLOOKUP($A1711,'Hospitalisation Details'!$A:$K,COLUMN('Hospitalisation Details'!G1710),FALSE)</f>
        <v>Tier - 2</v>
      </c>
      <c r="O1711" t="str">
        <f>VLOOKUP($A1711,'Hospitalisation Details'!$A:$K,COLUMN('Hospitalisation Details'!H1710),FALSE)</f>
        <v>Tier - 3</v>
      </c>
      <c r="P1711" t="str">
        <f>VLOOKUP($A1711,'Hospitalisation Details'!$A:$K,COLUMN('Hospitalisation Details'!I1710),FALSE)</f>
        <v>R1011</v>
      </c>
      <c r="Q1711">
        <f>VLOOKUP($A1711,'Hospitalisation Details'!$A:$K,COLUMN('Hospitalisation Details'!K1710),FALSE)</f>
        <v>39</v>
      </c>
      <c r="R1711" t="str" cm="1">
        <f t="array" ref="R1711">_xlfn.IFS(
Q1711&lt;=10,"0-10",
Q1711&lt;=20,"11-20",
Q1711&lt;=30,"21-30",
Q1711&lt;=40,"31-40",
Q1711&lt;=50,"41-50",
Q1711&lt;=60,"51-60",
Q1711&lt;=70,"61-70"
)</f>
        <v>31-40</v>
      </c>
      <c r="S1711" t="str">
        <f t="shared" si="26"/>
        <v>No</v>
      </c>
    </row>
    <row r="1712" spans="1:19" ht="15.75" x14ac:dyDescent="0.25">
      <c r="A1712" s="36" t="s">
        <v>1752</v>
      </c>
      <c r="B1712" t="str">
        <f>VLOOKUP(A1712,'Customer Names'!A:E,COLUMN('Customer Names'!D1711),FALSE)</f>
        <v>Mr. Jose</v>
      </c>
      <c r="C1712">
        <f>VLOOKUP($A1712,'Medical Examinations'!$A:$J,COLUMN('Medical Examinations'!B1711),FALSE)</f>
        <v>33.82</v>
      </c>
      <c r="D1712">
        <f>VLOOKUP($A1712,'Medical Examinations'!$A:$J,COLUMN('Medical Examinations'!C1711),FALSE)</f>
        <v>8.93</v>
      </c>
      <c r="E1712" t="str">
        <f>VLOOKUP($A1712,'Medical Examinations'!$A:$J,COLUMN('Medical Examinations'!D1711),FALSE)</f>
        <v>Yes</v>
      </c>
      <c r="F1712" t="str">
        <f>VLOOKUP($A1712,'Medical Examinations'!$A:$J,COLUMN('Medical Examinations'!E1711),FALSE)</f>
        <v>No</v>
      </c>
      <c r="G1712" t="str">
        <f>VLOOKUP($A1712,'Medical Examinations'!$A:$J,COLUMN('Medical Examinations'!F1711),FALSE)</f>
        <v>No</v>
      </c>
      <c r="H1712">
        <f>VLOOKUP($A1712,'Medical Examinations'!$A:$J,COLUMN('Medical Examinations'!G1711),FALSE)</f>
        <v>1</v>
      </c>
      <c r="I1712" t="str">
        <f>VLOOKUP($A1712,'Medical Examinations'!$A:$J,COLUMN('Medical Examinations'!H1711),FALSE)</f>
        <v>No</v>
      </c>
      <c r="J1712" t="str">
        <f>VLOOKUP($A1712,'Medical Examinations'!$A:$J,COLUMN('Medical Examinations'!I1711),FALSE)</f>
        <v>Obesity</v>
      </c>
      <c r="K1712" t="str">
        <f>VLOOKUP($A1712,'Medical Examinations'!$A:$J,COLUMN('Medical Examinations'!J1711),FALSE)</f>
        <v>Diabetes</v>
      </c>
      <c r="L1712" s="30">
        <f>VLOOKUP($A1712,'Hospitalisation Details'!$A:$K,COLUMN('Hospitalisation Details'!J1711),FALSE)</f>
        <v>31615</v>
      </c>
      <c r="M1712" s="23">
        <f>VLOOKUP($A1712,'Hospitalisation Details'!$A:$K,COLUMN('Hospitalisation Details'!F1711),FALSE)</f>
        <v>5377.46</v>
      </c>
      <c r="N1712" t="str">
        <f>VLOOKUP($A1712,'Hospitalisation Details'!$A:$K,COLUMN('Hospitalisation Details'!G1711),FALSE)</f>
        <v>Tier - 2</v>
      </c>
      <c r="O1712" t="str">
        <f>VLOOKUP($A1712,'Hospitalisation Details'!$A:$K,COLUMN('Hospitalisation Details'!H1711),FALSE)</f>
        <v>Tier - 3</v>
      </c>
      <c r="P1712" t="str">
        <f>VLOOKUP($A1712,'Hospitalisation Details'!$A:$K,COLUMN('Hospitalisation Details'!I1711),FALSE)</f>
        <v>R1012</v>
      </c>
      <c r="Q1712">
        <f>VLOOKUP($A1712,'Hospitalisation Details'!$A:$K,COLUMN('Hospitalisation Details'!K1711),FALSE)</f>
        <v>36</v>
      </c>
      <c r="R1712" t="str" cm="1">
        <f t="array" ref="R1712">_xlfn.IFS(
Q1712&lt;=10,"0-10",
Q1712&lt;=20,"11-20",
Q1712&lt;=30,"21-30",
Q1712&lt;=40,"31-40",
Q1712&lt;=50,"41-50",
Q1712&lt;=60,"51-60",
Q1712&lt;=70,"61-70"
)</f>
        <v>31-40</v>
      </c>
      <c r="S1712" t="str">
        <f t="shared" si="26"/>
        <v>Yes</v>
      </c>
    </row>
    <row r="1713" spans="1:19" ht="15.75" x14ac:dyDescent="0.25">
      <c r="A1713" s="36" t="s">
        <v>1753</v>
      </c>
      <c r="B1713" t="str">
        <f>VLOOKUP(A1713,'Customer Names'!A:E,COLUMN('Customer Names'!D1712),FALSE)</f>
        <v>Ms. Cynthia</v>
      </c>
      <c r="C1713">
        <f>VLOOKUP($A1713,'Medical Examinations'!$A:$J,COLUMN('Medical Examinations'!B1712),FALSE)</f>
        <v>32.9</v>
      </c>
      <c r="D1713">
        <f>VLOOKUP($A1713,'Medical Examinations'!$A:$J,COLUMN('Medical Examinations'!C1712),FALSE)</f>
        <v>4.3499999999999996</v>
      </c>
      <c r="E1713" t="str">
        <f>VLOOKUP($A1713,'Medical Examinations'!$A:$J,COLUMN('Medical Examinations'!D1712),FALSE)</f>
        <v>No</v>
      </c>
      <c r="F1713" t="str">
        <f>VLOOKUP($A1713,'Medical Examinations'!$A:$J,COLUMN('Medical Examinations'!E1712),FALSE)</f>
        <v>No</v>
      </c>
      <c r="G1713" t="str">
        <f>VLOOKUP($A1713,'Medical Examinations'!$A:$J,COLUMN('Medical Examinations'!F1712),FALSE)</f>
        <v>No</v>
      </c>
      <c r="H1713">
        <f>VLOOKUP($A1713,'Medical Examinations'!$A:$J,COLUMN('Medical Examinations'!G1712),FALSE)</f>
        <v>0</v>
      </c>
      <c r="I1713" t="str">
        <f>VLOOKUP($A1713,'Medical Examinations'!$A:$J,COLUMN('Medical Examinations'!H1712),FALSE)</f>
        <v>No</v>
      </c>
      <c r="J1713" t="str">
        <f>VLOOKUP($A1713,'Medical Examinations'!$A:$J,COLUMN('Medical Examinations'!I1712),FALSE)</f>
        <v>Obesity</v>
      </c>
      <c r="K1713" t="str">
        <f>VLOOKUP($A1713,'Medical Examinations'!$A:$J,COLUMN('Medical Examinations'!J1712),FALSE)</f>
        <v>Normal</v>
      </c>
      <c r="L1713" s="30">
        <f>VLOOKUP($A1713,'Hospitalisation Details'!$A:$K,COLUMN('Hospitalisation Details'!J1712),FALSE)</f>
        <v>32830</v>
      </c>
      <c r="M1713" s="23">
        <f>VLOOKUP($A1713,'Hospitalisation Details'!$A:$K,COLUMN('Hospitalisation Details'!F1712),FALSE)</f>
        <v>5375.04</v>
      </c>
      <c r="N1713" t="str">
        <f>VLOOKUP($A1713,'Hospitalisation Details'!$A:$K,COLUMN('Hospitalisation Details'!G1712),FALSE)</f>
        <v>Tier - 2</v>
      </c>
      <c r="O1713" t="str">
        <f>VLOOKUP($A1713,'Hospitalisation Details'!$A:$K,COLUMN('Hospitalisation Details'!H1712),FALSE)</f>
        <v>Tier - 1</v>
      </c>
      <c r="P1713" t="str">
        <f>VLOOKUP($A1713,'Hospitalisation Details'!$A:$K,COLUMN('Hospitalisation Details'!I1712),FALSE)</f>
        <v>R1011</v>
      </c>
      <c r="Q1713">
        <f>VLOOKUP($A1713,'Hospitalisation Details'!$A:$K,COLUMN('Hospitalisation Details'!K1712),FALSE)</f>
        <v>33</v>
      </c>
      <c r="R1713" t="str" cm="1">
        <f t="array" ref="R1713">_xlfn.IFS(
Q1713&lt;=10,"0-10",
Q1713&lt;=20,"11-20",
Q1713&lt;=30,"21-30",
Q1713&lt;=40,"31-40",
Q1713&lt;=50,"41-50",
Q1713&lt;=60,"51-60",
Q1713&lt;=70,"61-70"
)</f>
        <v>31-40</v>
      </c>
      <c r="S1713" t="str">
        <f t="shared" si="26"/>
        <v>No</v>
      </c>
    </row>
    <row r="1714" spans="1:19" ht="15.75" x14ac:dyDescent="0.25">
      <c r="A1714" s="36" t="s">
        <v>1754</v>
      </c>
      <c r="B1714" t="str">
        <f>VLOOKUP(A1714,'Customer Names'!A:E,COLUMN('Customer Names'!D1713),FALSE)</f>
        <v>Mr. Tyler</v>
      </c>
      <c r="C1714">
        <f>VLOOKUP($A1714,'Medical Examinations'!$A:$J,COLUMN('Medical Examinations'!B1713),FALSE)</f>
        <v>30.875</v>
      </c>
      <c r="D1714">
        <f>VLOOKUP($A1714,'Medical Examinations'!$A:$J,COLUMN('Medical Examinations'!C1713),FALSE)</f>
        <v>9.5399999999999991</v>
      </c>
      <c r="E1714" t="str">
        <f>VLOOKUP($A1714,'Medical Examinations'!$A:$J,COLUMN('Medical Examinations'!D1713),FALSE)</f>
        <v>Yes</v>
      </c>
      <c r="F1714" t="str">
        <f>VLOOKUP($A1714,'Medical Examinations'!$A:$J,COLUMN('Medical Examinations'!E1713),FALSE)</f>
        <v>No</v>
      </c>
      <c r="G1714" t="str">
        <f>VLOOKUP($A1714,'Medical Examinations'!$A:$J,COLUMN('Medical Examinations'!F1713),FALSE)</f>
        <v>No</v>
      </c>
      <c r="H1714">
        <f>VLOOKUP($A1714,'Medical Examinations'!$A:$J,COLUMN('Medical Examinations'!G1713),FALSE)</f>
        <v>1</v>
      </c>
      <c r="I1714" t="str">
        <f>VLOOKUP($A1714,'Medical Examinations'!$A:$J,COLUMN('Medical Examinations'!H1713),FALSE)</f>
        <v>No</v>
      </c>
      <c r="J1714" t="str">
        <f>VLOOKUP($A1714,'Medical Examinations'!$A:$J,COLUMN('Medical Examinations'!I1713),FALSE)</f>
        <v>Obesity</v>
      </c>
      <c r="K1714" t="str">
        <f>VLOOKUP($A1714,'Medical Examinations'!$A:$J,COLUMN('Medical Examinations'!J1713),FALSE)</f>
        <v>Diabetes</v>
      </c>
      <c r="L1714" s="30">
        <f>VLOOKUP($A1714,'Hospitalisation Details'!$A:$K,COLUMN('Hospitalisation Details'!J1713),FALSE)</f>
        <v>31564</v>
      </c>
      <c r="M1714" s="23">
        <f>VLOOKUP($A1714,'Hospitalisation Details'!$A:$K,COLUMN('Hospitalisation Details'!F1713),FALSE)</f>
        <v>5373.36</v>
      </c>
      <c r="N1714" t="str">
        <f>VLOOKUP($A1714,'Hospitalisation Details'!$A:$K,COLUMN('Hospitalisation Details'!G1713),FALSE)</f>
        <v>Tier - 2</v>
      </c>
      <c r="O1714" t="str">
        <f>VLOOKUP($A1714,'Hospitalisation Details'!$A:$K,COLUMN('Hospitalisation Details'!H1713),FALSE)</f>
        <v>Tier - 2</v>
      </c>
      <c r="P1714" t="str">
        <f>VLOOKUP($A1714,'Hospitalisation Details'!$A:$K,COLUMN('Hospitalisation Details'!I1713),FALSE)</f>
        <v>R1012</v>
      </c>
      <c r="Q1714">
        <f>VLOOKUP($A1714,'Hospitalisation Details'!$A:$K,COLUMN('Hospitalisation Details'!K1713),FALSE)</f>
        <v>37</v>
      </c>
      <c r="R1714" t="str" cm="1">
        <f t="array" ref="R1714">_xlfn.IFS(
Q1714&lt;=10,"0-10",
Q1714&lt;=20,"11-20",
Q1714&lt;=30,"21-30",
Q1714&lt;=40,"31-40",
Q1714&lt;=50,"41-50",
Q1714&lt;=60,"51-60",
Q1714&lt;=70,"61-70"
)</f>
        <v>31-40</v>
      </c>
      <c r="S1714" t="str">
        <f t="shared" si="26"/>
        <v>Yes</v>
      </c>
    </row>
    <row r="1715" spans="1:19" ht="15.75" x14ac:dyDescent="0.25">
      <c r="A1715" s="36" t="s">
        <v>1755</v>
      </c>
      <c r="B1715" t="str">
        <f>VLOOKUP(A1715,'Customer Names'!A:E,COLUMN('Customer Names'!D1714),FALSE)</f>
        <v>Ms. Holly</v>
      </c>
      <c r="C1715">
        <f>VLOOKUP($A1715,'Medical Examinations'!$A:$J,COLUMN('Medical Examinations'!B1714),FALSE)</f>
        <v>32.64</v>
      </c>
      <c r="D1715">
        <f>VLOOKUP($A1715,'Medical Examinations'!$A:$J,COLUMN('Medical Examinations'!C1714),FALSE)</f>
        <v>5.91</v>
      </c>
      <c r="E1715" t="str">
        <f>VLOOKUP($A1715,'Medical Examinations'!$A:$J,COLUMN('Medical Examinations'!D1714),FALSE)</f>
        <v>No</v>
      </c>
      <c r="F1715" t="str">
        <f>VLOOKUP($A1715,'Medical Examinations'!$A:$J,COLUMN('Medical Examinations'!E1714),FALSE)</f>
        <v>No</v>
      </c>
      <c r="G1715" t="str">
        <f>VLOOKUP($A1715,'Medical Examinations'!$A:$J,COLUMN('Medical Examinations'!F1714),FALSE)</f>
        <v>No</v>
      </c>
      <c r="H1715">
        <f>VLOOKUP($A1715,'Medical Examinations'!$A:$J,COLUMN('Medical Examinations'!G1714),FALSE)</f>
        <v>0</v>
      </c>
      <c r="I1715" t="str">
        <f>VLOOKUP($A1715,'Medical Examinations'!$A:$J,COLUMN('Medical Examinations'!H1714),FALSE)</f>
        <v>No</v>
      </c>
      <c r="J1715" t="str">
        <f>VLOOKUP($A1715,'Medical Examinations'!$A:$J,COLUMN('Medical Examinations'!I1714),FALSE)</f>
        <v>Obesity</v>
      </c>
      <c r="K1715" t="str">
        <f>VLOOKUP($A1715,'Medical Examinations'!$A:$J,COLUMN('Medical Examinations'!J1714),FALSE)</f>
        <v>Prediabetes</v>
      </c>
      <c r="L1715" s="30">
        <f>VLOOKUP($A1715,'Hospitalisation Details'!$A:$K,COLUMN('Hospitalisation Details'!J1714),FALSE)</f>
        <v>34675</v>
      </c>
      <c r="M1715" s="23">
        <f>VLOOKUP($A1715,'Hospitalisation Details'!$A:$K,COLUMN('Hospitalisation Details'!F1714),FALSE)</f>
        <v>5364.66</v>
      </c>
      <c r="N1715" t="str">
        <f>VLOOKUP($A1715,'Hospitalisation Details'!$A:$K,COLUMN('Hospitalisation Details'!G1714),FALSE)</f>
        <v>Tier - 2</v>
      </c>
      <c r="O1715" t="str">
        <f>VLOOKUP($A1715,'Hospitalisation Details'!$A:$K,COLUMN('Hospitalisation Details'!H1714),FALSE)</f>
        <v>Tier - 1</v>
      </c>
      <c r="P1715" t="str">
        <f>VLOOKUP($A1715,'Hospitalisation Details'!$A:$K,COLUMN('Hospitalisation Details'!I1714),FALSE)</f>
        <v>R1011</v>
      </c>
      <c r="Q1715">
        <f>VLOOKUP($A1715,'Hospitalisation Details'!$A:$K,COLUMN('Hospitalisation Details'!K1714),FALSE)</f>
        <v>28</v>
      </c>
      <c r="R1715" t="str" cm="1">
        <f t="array" ref="R1715">_xlfn.IFS(
Q1715&lt;=10,"0-10",
Q1715&lt;=20,"11-20",
Q1715&lt;=30,"21-30",
Q1715&lt;=40,"31-40",
Q1715&lt;=50,"41-50",
Q1715&lt;=60,"51-60",
Q1715&lt;=70,"61-70"
)</f>
        <v>21-30</v>
      </c>
      <c r="S1715" t="str">
        <f t="shared" si="26"/>
        <v>Yes</v>
      </c>
    </row>
    <row r="1716" spans="1:19" ht="15.75" x14ac:dyDescent="0.25">
      <c r="A1716" s="36" t="s">
        <v>1756</v>
      </c>
      <c r="B1716" t="str">
        <f>VLOOKUP(A1716,'Customer Names'!A:E,COLUMN('Customer Names'!D1715),FALSE)</f>
        <v>Ms. Kristen</v>
      </c>
      <c r="C1716">
        <f>VLOOKUP($A1716,'Medical Examinations'!$A:$J,COLUMN('Medical Examinations'!B1715),FALSE)</f>
        <v>22.135000000000002</v>
      </c>
      <c r="D1716">
        <f>VLOOKUP($A1716,'Medical Examinations'!$A:$J,COLUMN('Medical Examinations'!C1715),FALSE)</f>
        <v>5.0999999999999996</v>
      </c>
      <c r="E1716" t="str">
        <f>VLOOKUP($A1716,'Medical Examinations'!$A:$J,COLUMN('Medical Examinations'!D1715),FALSE)</f>
        <v>No</v>
      </c>
      <c r="F1716" t="str">
        <f>VLOOKUP($A1716,'Medical Examinations'!$A:$J,COLUMN('Medical Examinations'!E1715),FALSE)</f>
        <v>No</v>
      </c>
      <c r="G1716" t="str">
        <f>VLOOKUP($A1716,'Medical Examinations'!$A:$J,COLUMN('Medical Examinations'!F1715),FALSE)</f>
        <v>No</v>
      </c>
      <c r="H1716">
        <f>VLOOKUP($A1716,'Medical Examinations'!$A:$J,COLUMN('Medical Examinations'!G1715),FALSE)</f>
        <v>0</v>
      </c>
      <c r="I1716" t="str">
        <f>VLOOKUP($A1716,'Medical Examinations'!$A:$J,COLUMN('Medical Examinations'!H1715),FALSE)</f>
        <v>No</v>
      </c>
      <c r="J1716" t="str">
        <f>VLOOKUP($A1716,'Medical Examinations'!$A:$J,COLUMN('Medical Examinations'!I1715),FALSE)</f>
        <v>Healthy Weight</v>
      </c>
      <c r="K1716" t="str">
        <f>VLOOKUP($A1716,'Medical Examinations'!$A:$J,COLUMN('Medical Examinations'!J1715),FALSE)</f>
        <v>Normal</v>
      </c>
      <c r="L1716" s="30">
        <f>VLOOKUP($A1716,'Hospitalisation Details'!$A:$K,COLUMN('Hospitalisation Details'!J1715),FALSE)</f>
        <v>32819</v>
      </c>
      <c r="M1716" s="23">
        <f>VLOOKUP($A1716,'Hospitalisation Details'!$A:$K,COLUMN('Hospitalisation Details'!F1715),FALSE)</f>
        <v>5354.07</v>
      </c>
      <c r="N1716" t="str">
        <f>VLOOKUP($A1716,'Hospitalisation Details'!$A:$K,COLUMN('Hospitalisation Details'!G1715),FALSE)</f>
        <v>Tier - 2</v>
      </c>
      <c r="O1716" t="str">
        <f>VLOOKUP($A1716,'Hospitalisation Details'!$A:$K,COLUMN('Hospitalisation Details'!H1715),FALSE)</f>
        <v>Tier - 3</v>
      </c>
      <c r="P1716" t="str">
        <f>VLOOKUP($A1716,'Hospitalisation Details'!$A:$K,COLUMN('Hospitalisation Details'!I1715),FALSE)</f>
        <v>R1024</v>
      </c>
      <c r="Q1716">
        <f>VLOOKUP($A1716,'Hospitalisation Details'!$A:$K,COLUMN('Hospitalisation Details'!K1715),FALSE)</f>
        <v>33</v>
      </c>
      <c r="R1716" t="str" cm="1">
        <f t="array" ref="R1716">_xlfn.IFS(
Q1716&lt;=10,"0-10",
Q1716&lt;=20,"11-20",
Q1716&lt;=30,"21-30",
Q1716&lt;=40,"31-40",
Q1716&lt;=50,"41-50",
Q1716&lt;=60,"51-60",
Q1716&lt;=70,"61-70"
)</f>
        <v>31-40</v>
      </c>
      <c r="S1716" t="str">
        <f t="shared" si="26"/>
        <v>No</v>
      </c>
    </row>
    <row r="1717" spans="1:19" ht="15.75" x14ac:dyDescent="0.25">
      <c r="A1717" s="36" t="s">
        <v>1757</v>
      </c>
      <c r="B1717" t="str">
        <f>VLOOKUP(A1717,'Customer Names'!A:E,COLUMN('Customer Names'!D1716),FALSE)</f>
        <v>Mr. Thomas</v>
      </c>
      <c r="C1717">
        <f>VLOOKUP($A1717,'Medical Examinations'!$A:$J,COLUMN('Medical Examinations'!B1716),FALSE)</f>
        <v>16.53</v>
      </c>
      <c r="D1717">
        <f>VLOOKUP($A1717,'Medical Examinations'!$A:$J,COLUMN('Medical Examinations'!C1716),FALSE)</f>
        <v>5.08</v>
      </c>
      <c r="E1717" t="str">
        <f>VLOOKUP($A1717,'Medical Examinations'!$A:$J,COLUMN('Medical Examinations'!D1716),FALSE)</f>
        <v>No</v>
      </c>
      <c r="F1717" t="str">
        <f>VLOOKUP($A1717,'Medical Examinations'!$A:$J,COLUMN('Medical Examinations'!E1716),FALSE)</f>
        <v>No</v>
      </c>
      <c r="G1717" t="str">
        <f>VLOOKUP($A1717,'Medical Examinations'!$A:$J,COLUMN('Medical Examinations'!F1716),FALSE)</f>
        <v>No</v>
      </c>
      <c r="H1717">
        <f>VLOOKUP($A1717,'Medical Examinations'!$A:$J,COLUMN('Medical Examinations'!G1716),FALSE)</f>
        <v>2</v>
      </c>
      <c r="I1717" t="str">
        <f>VLOOKUP($A1717,'Medical Examinations'!$A:$J,COLUMN('Medical Examinations'!H1716),FALSE)</f>
        <v>No</v>
      </c>
      <c r="J1717" t="str">
        <f>VLOOKUP($A1717,'Medical Examinations'!$A:$J,COLUMN('Medical Examinations'!I1716),FALSE)</f>
        <v>Underweight</v>
      </c>
      <c r="K1717" t="str">
        <f>VLOOKUP($A1717,'Medical Examinations'!$A:$J,COLUMN('Medical Examinations'!J1716),FALSE)</f>
        <v>Normal</v>
      </c>
      <c r="L1717" s="30">
        <f>VLOOKUP($A1717,'Hospitalisation Details'!$A:$K,COLUMN('Hospitalisation Details'!J1716),FALSE)</f>
        <v>26648</v>
      </c>
      <c r="M1717" s="23">
        <f>VLOOKUP($A1717,'Hospitalisation Details'!$A:$K,COLUMN('Hospitalisation Details'!F1716),FALSE)</f>
        <v>5344.81</v>
      </c>
      <c r="N1717" t="str">
        <f>VLOOKUP($A1717,'Hospitalisation Details'!$A:$K,COLUMN('Hospitalisation Details'!G1716),FALSE)</f>
        <v>Tier - 2</v>
      </c>
      <c r="O1717" t="str">
        <f>VLOOKUP($A1717,'Hospitalisation Details'!$A:$K,COLUMN('Hospitalisation Details'!H1716),FALSE)</f>
        <v>Tier - 3</v>
      </c>
      <c r="P1717" t="str">
        <f>VLOOKUP($A1717,'Hospitalisation Details'!$A:$K,COLUMN('Hospitalisation Details'!I1716),FALSE)</f>
        <v>R1013</v>
      </c>
      <c r="Q1717">
        <f>VLOOKUP($A1717,'Hospitalisation Details'!$A:$K,COLUMN('Hospitalisation Details'!K1716),FALSE)</f>
        <v>50</v>
      </c>
      <c r="R1717" t="str" cm="1">
        <f t="array" ref="R1717">_xlfn.IFS(
Q1717&lt;=10,"0-10",
Q1717&lt;=20,"11-20",
Q1717&lt;=30,"21-30",
Q1717&lt;=40,"31-40",
Q1717&lt;=50,"41-50",
Q1717&lt;=60,"51-60",
Q1717&lt;=70,"61-70"
)</f>
        <v>41-50</v>
      </c>
      <c r="S1717" t="str">
        <f t="shared" si="26"/>
        <v>No</v>
      </c>
    </row>
    <row r="1718" spans="1:19" ht="15.75" x14ac:dyDescent="0.25">
      <c r="A1718" s="36" t="s">
        <v>1758</v>
      </c>
      <c r="B1718" t="str">
        <f>VLOOKUP(A1718,'Customer Names'!A:E,COLUMN('Customer Names'!D1717),FALSE)</f>
        <v>Ms. Tricity</v>
      </c>
      <c r="C1718">
        <f>VLOOKUP($A1718,'Medical Examinations'!$A:$J,COLUMN('Medical Examinations'!B1717),FALSE)</f>
        <v>32.774999999999999</v>
      </c>
      <c r="D1718">
        <f>VLOOKUP($A1718,'Medical Examinations'!$A:$J,COLUMN('Medical Examinations'!C1717),FALSE)</f>
        <v>4.75</v>
      </c>
      <c r="E1718" t="str">
        <f>VLOOKUP($A1718,'Medical Examinations'!$A:$J,COLUMN('Medical Examinations'!D1717),FALSE)</f>
        <v>No</v>
      </c>
      <c r="F1718" t="str">
        <f>VLOOKUP($A1718,'Medical Examinations'!$A:$J,COLUMN('Medical Examinations'!E1717),FALSE)</f>
        <v>No</v>
      </c>
      <c r="G1718" t="str">
        <f>VLOOKUP($A1718,'Medical Examinations'!$A:$J,COLUMN('Medical Examinations'!F1717),FALSE)</f>
        <v>No</v>
      </c>
      <c r="H1718">
        <f>VLOOKUP($A1718,'Medical Examinations'!$A:$J,COLUMN('Medical Examinations'!G1717),FALSE)</f>
        <v>0</v>
      </c>
      <c r="I1718" t="str">
        <f>VLOOKUP($A1718,'Medical Examinations'!$A:$J,COLUMN('Medical Examinations'!H1717),FALSE)</f>
        <v>No</v>
      </c>
      <c r="J1718" t="str">
        <f>VLOOKUP($A1718,'Medical Examinations'!$A:$J,COLUMN('Medical Examinations'!I1717),FALSE)</f>
        <v>Obesity</v>
      </c>
      <c r="K1718" t="str">
        <f>VLOOKUP($A1718,'Medical Examinations'!$A:$J,COLUMN('Medical Examinations'!J1717),FALSE)</f>
        <v>Normal</v>
      </c>
      <c r="L1718" s="30">
        <f>VLOOKUP($A1718,'Hospitalisation Details'!$A:$K,COLUMN('Hospitalisation Details'!J1717),FALSE)</f>
        <v>33478</v>
      </c>
      <c r="M1718" s="23">
        <f>VLOOKUP($A1718,'Hospitalisation Details'!$A:$K,COLUMN('Hospitalisation Details'!F1717),FALSE)</f>
        <v>5327.4</v>
      </c>
      <c r="N1718" t="str">
        <f>VLOOKUP($A1718,'Hospitalisation Details'!$A:$K,COLUMN('Hospitalisation Details'!G1717),FALSE)</f>
        <v>Tier - 2</v>
      </c>
      <c r="O1718" t="str">
        <f>VLOOKUP($A1718,'Hospitalisation Details'!$A:$K,COLUMN('Hospitalisation Details'!H1717),FALSE)</f>
        <v>Tier - 1</v>
      </c>
      <c r="P1718" t="str">
        <f>VLOOKUP($A1718,'Hospitalisation Details'!$A:$K,COLUMN('Hospitalisation Details'!I1717),FALSE)</f>
        <v>R1012</v>
      </c>
      <c r="Q1718">
        <f>VLOOKUP($A1718,'Hospitalisation Details'!$A:$K,COLUMN('Hospitalisation Details'!K1717),FALSE)</f>
        <v>31</v>
      </c>
      <c r="R1718" t="str" cm="1">
        <f t="array" ref="R1718">_xlfn.IFS(
Q1718&lt;=10,"0-10",
Q1718&lt;=20,"11-20",
Q1718&lt;=30,"21-30",
Q1718&lt;=40,"31-40",
Q1718&lt;=50,"41-50",
Q1718&lt;=60,"51-60",
Q1718&lt;=70,"61-70"
)</f>
        <v>31-40</v>
      </c>
      <c r="S1718" t="str">
        <f t="shared" si="26"/>
        <v>No</v>
      </c>
    </row>
    <row r="1719" spans="1:19" ht="15.75" x14ac:dyDescent="0.25">
      <c r="A1719" s="36" t="s">
        <v>1759</v>
      </c>
      <c r="B1719" t="str">
        <f>VLOOKUP(A1719,'Customer Names'!A:E,COLUMN('Customer Names'!D1718),FALSE)</f>
        <v>Ms. Sarah</v>
      </c>
      <c r="C1719">
        <f>VLOOKUP($A1719,'Medical Examinations'!$A:$J,COLUMN('Medical Examinations'!B1718),FALSE)</f>
        <v>30.9</v>
      </c>
      <c r="D1719">
        <f>VLOOKUP($A1719,'Medical Examinations'!$A:$J,COLUMN('Medical Examinations'!C1718),FALSE)</f>
        <v>6.05</v>
      </c>
      <c r="E1719" t="str">
        <f>VLOOKUP($A1719,'Medical Examinations'!$A:$J,COLUMN('Medical Examinations'!D1718),FALSE)</f>
        <v>No</v>
      </c>
      <c r="F1719" t="str">
        <f>VLOOKUP($A1719,'Medical Examinations'!$A:$J,COLUMN('Medical Examinations'!E1718),FALSE)</f>
        <v>No</v>
      </c>
      <c r="G1719" t="str">
        <f>VLOOKUP($A1719,'Medical Examinations'!$A:$J,COLUMN('Medical Examinations'!F1718),FALSE)</f>
        <v>No</v>
      </c>
      <c r="H1719">
        <f>VLOOKUP($A1719,'Medical Examinations'!$A:$J,COLUMN('Medical Examinations'!G1718),FALSE)</f>
        <v>1</v>
      </c>
      <c r="I1719" t="str">
        <f>VLOOKUP($A1719,'Medical Examinations'!$A:$J,COLUMN('Medical Examinations'!H1718),FALSE)</f>
        <v>No</v>
      </c>
      <c r="J1719" t="str">
        <f>VLOOKUP($A1719,'Medical Examinations'!$A:$J,COLUMN('Medical Examinations'!I1718),FALSE)</f>
        <v>Obesity</v>
      </c>
      <c r="K1719" t="str">
        <f>VLOOKUP($A1719,'Medical Examinations'!$A:$J,COLUMN('Medical Examinations'!J1718),FALSE)</f>
        <v>Prediabetes</v>
      </c>
      <c r="L1719" s="30">
        <f>VLOOKUP($A1719,'Hospitalisation Details'!$A:$K,COLUMN('Hospitalisation Details'!J1718),FALSE)</f>
        <v>33773</v>
      </c>
      <c r="M1719" s="23">
        <f>VLOOKUP($A1719,'Hospitalisation Details'!$A:$K,COLUMN('Hospitalisation Details'!F1718),FALSE)</f>
        <v>5325.65</v>
      </c>
      <c r="N1719" t="str">
        <f>VLOOKUP($A1719,'Hospitalisation Details'!$A:$K,COLUMN('Hospitalisation Details'!G1718),FALSE)</f>
        <v>Tier - 2</v>
      </c>
      <c r="O1719" t="str">
        <f>VLOOKUP($A1719,'Hospitalisation Details'!$A:$K,COLUMN('Hospitalisation Details'!H1718),FALSE)</f>
        <v>Tier - 1</v>
      </c>
      <c r="P1719" t="str">
        <f>VLOOKUP($A1719,'Hospitalisation Details'!$A:$K,COLUMN('Hospitalisation Details'!I1718),FALSE)</f>
        <v>R1011</v>
      </c>
      <c r="Q1719">
        <f>VLOOKUP($A1719,'Hospitalisation Details'!$A:$K,COLUMN('Hospitalisation Details'!K1718),FALSE)</f>
        <v>30</v>
      </c>
      <c r="R1719" t="str" cm="1">
        <f t="array" ref="R1719">_xlfn.IFS(
Q1719&lt;=10,"0-10",
Q1719&lt;=20,"11-20",
Q1719&lt;=30,"21-30",
Q1719&lt;=40,"31-40",
Q1719&lt;=50,"41-50",
Q1719&lt;=60,"51-60",
Q1719&lt;=70,"61-70"
)</f>
        <v>21-30</v>
      </c>
      <c r="S1719" t="str">
        <f t="shared" si="26"/>
        <v>Yes</v>
      </c>
    </row>
    <row r="1720" spans="1:19" ht="15.75" x14ac:dyDescent="0.25">
      <c r="A1720" s="36" t="s">
        <v>1760</v>
      </c>
      <c r="B1720" t="str">
        <f>VLOOKUP(A1720,'Customer Names'!A:E,COLUMN('Customer Names'!D1719),FALSE)</f>
        <v>Ms. Lisa</v>
      </c>
      <c r="C1720">
        <f>VLOOKUP($A1720,'Medical Examinations'!$A:$J,COLUMN('Medical Examinations'!B1719),FALSE)</f>
        <v>15.58</v>
      </c>
      <c r="D1720">
        <f>VLOOKUP($A1720,'Medical Examinations'!$A:$J,COLUMN('Medical Examinations'!C1719),FALSE)</f>
        <v>11.56</v>
      </c>
      <c r="E1720" t="str">
        <f>VLOOKUP($A1720,'Medical Examinations'!$A:$J,COLUMN('Medical Examinations'!D1719),FALSE)</f>
        <v>No</v>
      </c>
      <c r="F1720" t="str">
        <f>VLOOKUP($A1720,'Medical Examinations'!$A:$J,COLUMN('Medical Examinations'!E1719),FALSE)</f>
        <v>No</v>
      </c>
      <c r="G1720" t="str">
        <f>VLOOKUP($A1720,'Medical Examinations'!$A:$J,COLUMN('Medical Examinations'!F1719),FALSE)</f>
        <v>No</v>
      </c>
      <c r="H1720">
        <f>VLOOKUP($A1720,'Medical Examinations'!$A:$J,COLUMN('Medical Examinations'!G1719),FALSE)</f>
        <v>0</v>
      </c>
      <c r="I1720" t="str">
        <f>VLOOKUP($A1720,'Medical Examinations'!$A:$J,COLUMN('Medical Examinations'!H1719),FALSE)</f>
        <v>No</v>
      </c>
      <c r="J1720" t="str">
        <f>VLOOKUP($A1720,'Medical Examinations'!$A:$J,COLUMN('Medical Examinations'!I1719),FALSE)</f>
        <v>Underweight</v>
      </c>
      <c r="K1720" t="str">
        <f>VLOOKUP($A1720,'Medical Examinations'!$A:$J,COLUMN('Medical Examinations'!J1719),FALSE)</f>
        <v>Diabetes</v>
      </c>
      <c r="L1720" s="30">
        <f>VLOOKUP($A1720,'Hospitalisation Details'!$A:$K,COLUMN('Hospitalisation Details'!J1719),FALSE)</f>
        <v>27274</v>
      </c>
      <c r="M1720" s="23">
        <f>VLOOKUP($A1720,'Hospitalisation Details'!$A:$K,COLUMN('Hospitalisation Details'!F1719),FALSE)</f>
        <v>5322.24</v>
      </c>
      <c r="N1720" t="str">
        <f>VLOOKUP($A1720,'Hospitalisation Details'!$A:$K,COLUMN('Hospitalisation Details'!G1719),FALSE)</f>
        <v>Tier - 2</v>
      </c>
      <c r="O1720" t="str">
        <f>VLOOKUP($A1720,'Hospitalisation Details'!$A:$K,COLUMN('Hospitalisation Details'!H1719),FALSE)</f>
        <v>Tier - 1</v>
      </c>
      <c r="P1720" t="str">
        <f>VLOOKUP($A1720,'Hospitalisation Details'!$A:$K,COLUMN('Hospitalisation Details'!I1719),FALSE)</f>
        <v>R1012</v>
      </c>
      <c r="Q1720">
        <f>VLOOKUP($A1720,'Hospitalisation Details'!$A:$K,COLUMN('Hospitalisation Details'!K1719),FALSE)</f>
        <v>48</v>
      </c>
      <c r="R1720" t="str" cm="1">
        <f t="array" ref="R1720">_xlfn.IFS(
Q1720&lt;=10,"0-10",
Q1720&lt;=20,"11-20",
Q1720&lt;=30,"21-30",
Q1720&lt;=40,"31-40",
Q1720&lt;=50,"41-50",
Q1720&lt;=60,"51-60",
Q1720&lt;=70,"61-70"
)</f>
        <v>41-50</v>
      </c>
      <c r="S1720" t="str">
        <f t="shared" si="26"/>
        <v>Yes</v>
      </c>
    </row>
    <row r="1721" spans="1:19" ht="15.75" x14ac:dyDescent="0.25">
      <c r="A1721" s="36" t="s">
        <v>1761</v>
      </c>
      <c r="B1721" t="str">
        <f>VLOOKUP(A1721,'Customer Names'!A:E,COLUMN('Customer Names'!D1720),FALSE)</f>
        <v>Ms. Tracy</v>
      </c>
      <c r="C1721">
        <f>VLOOKUP($A1721,'Medical Examinations'!$A:$J,COLUMN('Medical Examinations'!B1720),FALSE)</f>
        <v>26.315000000000001</v>
      </c>
      <c r="D1721">
        <f>VLOOKUP($A1721,'Medical Examinations'!$A:$J,COLUMN('Medical Examinations'!C1720),FALSE)</f>
        <v>5.76</v>
      </c>
      <c r="E1721" t="str">
        <f>VLOOKUP($A1721,'Medical Examinations'!$A:$J,COLUMN('Medical Examinations'!D1720),FALSE)</f>
        <v>No</v>
      </c>
      <c r="F1721" t="str">
        <f>VLOOKUP($A1721,'Medical Examinations'!$A:$J,COLUMN('Medical Examinations'!E1720),FALSE)</f>
        <v>No</v>
      </c>
      <c r="G1721" t="str">
        <f>VLOOKUP($A1721,'Medical Examinations'!$A:$J,COLUMN('Medical Examinations'!F1720),FALSE)</f>
        <v>No</v>
      </c>
      <c r="H1721">
        <f>VLOOKUP($A1721,'Medical Examinations'!$A:$J,COLUMN('Medical Examinations'!G1720),FALSE)</f>
        <v>0</v>
      </c>
      <c r="I1721" t="str">
        <f>VLOOKUP($A1721,'Medical Examinations'!$A:$J,COLUMN('Medical Examinations'!H1720),FALSE)</f>
        <v>No</v>
      </c>
      <c r="J1721" t="str">
        <f>VLOOKUP($A1721,'Medical Examinations'!$A:$J,COLUMN('Medical Examinations'!I1720),FALSE)</f>
        <v>Overweight</v>
      </c>
      <c r="K1721" t="str">
        <f>VLOOKUP($A1721,'Medical Examinations'!$A:$J,COLUMN('Medical Examinations'!J1720),FALSE)</f>
        <v>Prediabetes</v>
      </c>
      <c r="L1721" s="30">
        <f>VLOOKUP($A1721,'Hospitalisation Details'!$A:$K,COLUMN('Hospitalisation Details'!J1720),FALSE)</f>
        <v>34651</v>
      </c>
      <c r="M1721" s="23">
        <f>VLOOKUP($A1721,'Hospitalisation Details'!$A:$K,COLUMN('Hospitalisation Details'!F1720),FALSE)</f>
        <v>5312.17</v>
      </c>
      <c r="N1721" t="str">
        <f>VLOOKUP($A1721,'Hospitalisation Details'!$A:$K,COLUMN('Hospitalisation Details'!G1720),FALSE)</f>
        <v>Tier - 2</v>
      </c>
      <c r="O1721" t="str">
        <f>VLOOKUP($A1721,'Hospitalisation Details'!$A:$K,COLUMN('Hospitalisation Details'!H1720),FALSE)</f>
        <v>Tier - 2</v>
      </c>
      <c r="P1721" t="str">
        <f>VLOOKUP($A1721,'Hospitalisation Details'!$A:$K,COLUMN('Hospitalisation Details'!I1720),FALSE)</f>
        <v>R1012</v>
      </c>
      <c r="Q1721">
        <f>VLOOKUP($A1721,'Hospitalisation Details'!$A:$K,COLUMN('Hospitalisation Details'!K1720),FALSE)</f>
        <v>28</v>
      </c>
      <c r="R1721" t="str" cm="1">
        <f t="array" ref="R1721">_xlfn.IFS(
Q1721&lt;=10,"0-10",
Q1721&lt;=20,"11-20",
Q1721&lt;=30,"21-30",
Q1721&lt;=40,"31-40",
Q1721&lt;=50,"41-50",
Q1721&lt;=60,"51-60",
Q1721&lt;=70,"61-70"
)</f>
        <v>21-30</v>
      </c>
      <c r="S1721" t="str">
        <f t="shared" si="26"/>
        <v>Yes</v>
      </c>
    </row>
    <row r="1722" spans="1:19" ht="15.75" x14ac:dyDescent="0.25">
      <c r="A1722" s="36" t="s">
        <v>1762</v>
      </c>
      <c r="B1722" t="str">
        <f>VLOOKUP(A1722,'Customer Names'!A:E,COLUMN('Customer Names'!D1721),FALSE)</f>
        <v>Mr. Patrick</v>
      </c>
      <c r="C1722">
        <f>VLOOKUP($A1722,'Medical Examinations'!$A:$J,COLUMN('Medical Examinations'!B1721),FALSE)</f>
        <v>35.61</v>
      </c>
      <c r="D1722">
        <f>VLOOKUP($A1722,'Medical Examinations'!$A:$J,COLUMN('Medical Examinations'!C1721),FALSE)</f>
        <v>5.65</v>
      </c>
      <c r="E1722" t="str">
        <f>VLOOKUP($A1722,'Medical Examinations'!$A:$J,COLUMN('Medical Examinations'!D1721),FALSE)</f>
        <v>No</v>
      </c>
      <c r="F1722" t="str">
        <f>VLOOKUP($A1722,'Medical Examinations'!$A:$J,COLUMN('Medical Examinations'!E1721),FALSE)</f>
        <v>Yes</v>
      </c>
      <c r="G1722" t="str">
        <f>VLOOKUP($A1722,'Medical Examinations'!$A:$J,COLUMN('Medical Examinations'!F1721),FALSE)</f>
        <v>No</v>
      </c>
      <c r="H1722">
        <f>VLOOKUP($A1722,'Medical Examinations'!$A:$J,COLUMN('Medical Examinations'!G1721),FALSE)</f>
        <v>1</v>
      </c>
      <c r="I1722" t="str">
        <f>VLOOKUP($A1722,'Medical Examinations'!$A:$J,COLUMN('Medical Examinations'!H1721),FALSE)</f>
        <v>No</v>
      </c>
      <c r="J1722" t="str">
        <f>VLOOKUP($A1722,'Medical Examinations'!$A:$J,COLUMN('Medical Examinations'!I1721),FALSE)</f>
        <v>Obesity</v>
      </c>
      <c r="K1722" t="str">
        <f>VLOOKUP($A1722,'Medical Examinations'!$A:$J,COLUMN('Medical Examinations'!J1721),FALSE)</f>
        <v>Normal</v>
      </c>
      <c r="L1722" s="30">
        <f>VLOOKUP($A1722,'Hospitalisation Details'!$A:$K,COLUMN('Hospitalisation Details'!J1721),FALSE)</f>
        <v>36778</v>
      </c>
      <c r="M1722" s="23">
        <f>VLOOKUP($A1722,'Hospitalisation Details'!$A:$K,COLUMN('Hospitalisation Details'!F1721),FALSE)</f>
        <v>5306.7</v>
      </c>
      <c r="N1722" t="str">
        <f>VLOOKUP($A1722,'Hospitalisation Details'!$A:$K,COLUMN('Hospitalisation Details'!G1721),FALSE)</f>
        <v>Tier - 2</v>
      </c>
      <c r="O1722" t="str">
        <f>VLOOKUP($A1722,'Hospitalisation Details'!$A:$K,COLUMN('Hospitalisation Details'!H1721),FALSE)</f>
        <v>Tier - 3</v>
      </c>
      <c r="P1722" t="str">
        <f>VLOOKUP($A1722,'Hospitalisation Details'!$A:$K,COLUMN('Hospitalisation Details'!I1721),FALSE)</f>
        <v>R1012</v>
      </c>
      <c r="Q1722">
        <f>VLOOKUP($A1722,'Hospitalisation Details'!$A:$K,COLUMN('Hospitalisation Details'!K1721),FALSE)</f>
        <v>22</v>
      </c>
      <c r="R1722" t="str" cm="1">
        <f t="array" ref="R1722">_xlfn.IFS(
Q1722&lt;=10,"0-10",
Q1722&lt;=20,"11-20",
Q1722&lt;=30,"21-30",
Q1722&lt;=40,"31-40",
Q1722&lt;=50,"41-50",
Q1722&lt;=60,"51-60",
Q1722&lt;=70,"61-70"
)</f>
        <v>21-30</v>
      </c>
      <c r="S1722" t="str">
        <f t="shared" si="26"/>
        <v>No</v>
      </c>
    </row>
    <row r="1723" spans="1:19" ht="15.75" x14ac:dyDescent="0.25">
      <c r="A1723" s="36" t="s">
        <v>1763</v>
      </c>
      <c r="B1723" t="str">
        <f>VLOOKUP(A1723,'Customer Names'!A:E,COLUMN('Customer Names'!D1722),FALSE)</f>
        <v>Mr. Trent</v>
      </c>
      <c r="C1723">
        <f>VLOOKUP($A1723,'Medical Examinations'!$A:$J,COLUMN('Medical Examinations'!B1722),FALSE)</f>
        <v>37.56</v>
      </c>
      <c r="D1723">
        <f>VLOOKUP($A1723,'Medical Examinations'!$A:$J,COLUMN('Medical Examinations'!C1722),FALSE)</f>
        <v>5.88</v>
      </c>
      <c r="E1723" t="str">
        <f>VLOOKUP($A1723,'Medical Examinations'!$A:$J,COLUMN('Medical Examinations'!D1722),FALSE)</f>
        <v>No</v>
      </c>
      <c r="F1723" t="str">
        <f>VLOOKUP($A1723,'Medical Examinations'!$A:$J,COLUMN('Medical Examinations'!E1722),FALSE)</f>
        <v>Yes</v>
      </c>
      <c r="G1723" t="str">
        <f>VLOOKUP($A1723,'Medical Examinations'!$A:$J,COLUMN('Medical Examinations'!F1722),FALSE)</f>
        <v>No</v>
      </c>
      <c r="H1723">
        <f>VLOOKUP($A1723,'Medical Examinations'!$A:$J,COLUMN('Medical Examinations'!G1722),FALSE)</f>
        <v>1</v>
      </c>
      <c r="I1723" t="str">
        <f>VLOOKUP($A1723,'Medical Examinations'!$A:$J,COLUMN('Medical Examinations'!H1722),FALSE)</f>
        <v>No</v>
      </c>
      <c r="J1723" t="str">
        <f>VLOOKUP($A1723,'Medical Examinations'!$A:$J,COLUMN('Medical Examinations'!I1722),FALSE)</f>
        <v>Obesity</v>
      </c>
      <c r="K1723" t="str">
        <f>VLOOKUP($A1723,'Medical Examinations'!$A:$J,COLUMN('Medical Examinations'!J1722),FALSE)</f>
        <v>Prediabetes</v>
      </c>
      <c r="L1723" s="30">
        <f>VLOOKUP($A1723,'Hospitalisation Details'!$A:$K,COLUMN('Hospitalisation Details'!J1722),FALSE)</f>
        <v>38221</v>
      </c>
      <c r="M1723" s="23">
        <f>VLOOKUP($A1723,'Hospitalisation Details'!$A:$K,COLUMN('Hospitalisation Details'!F1722),FALSE)</f>
        <v>5293.67</v>
      </c>
      <c r="N1723" t="str">
        <f>VLOOKUP($A1723,'Hospitalisation Details'!$A:$K,COLUMN('Hospitalisation Details'!G1722),FALSE)</f>
        <v>Tier - 2</v>
      </c>
      <c r="O1723" t="str">
        <f>VLOOKUP($A1723,'Hospitalisation Details'!$A:$K,COLUMN('Hospitalisation Details'!H1722),FALSE)</f>
        <v>Tier - 2</v>
      </c>
      <c r="P1723" t="str">
        <f>VLOOKUP($A1723,'Hospitalisation Details'!$A:$K,COLUMN('Hospitalisation Details'!I1722),FALSE)</f>
        <v>R1022</v>
      </c>
      <c r="Q1723">
        <f>VLOOKUP($A1723,'Hospitalisation Details'!$A:$K,COLUMN('Hospitalisation Details'!K1722),FALSE)</f>
        <v>18</v>
      </c>
      <c r="R1723" t="str" cm="1">
        <f t="array" ref="R1723">_xlfn.IFS(
Q1723&lt;=10,"0-10",
Q1723&lt;=20,"11-20",
Q1723&lt;=30,"21-30",
Q1723&lt;=40,"31-40",
Q1723&lt;=50,"41-50",
Q1723&lt;=60,"51-60",
Q1723&lt;=70,"61-70"
)</f>
        <v>11-20</v>
      </c>
      <c r="S1723" t="str">
        <f t="shared" si="26"/>
        <v>Yes</v>
      </c>
    </row>
    <row r="1724" spans="1:19" ht="15.75" x14ac:dyDescent="0.25">
      <c r="A1724" s="36" t="s">
        <v>1764</v>
      </c>
      <c r="B1724" t="str">
        <f>VLOOKUP(A1724,'Customer Names'!A:E,COLUMN('Customer Names'!D1723),FALSE)</f>
        <v>Ms. Julie</v>
      </c>
      <c r="C1724">
        <f>VLOOKUP($A1724,'Medical Examinations'!$A:$J,COLUMN('Medical Examinations'!B1723),FALSE)</f>
        <v>15.49</v>
      </c>
      <c r="D1724">
        <f>VLOOKUP($A1724,'Medical Examinations'!$A:$J,COLUMN('Medical Examinations'!C1723),FALSE)</f>
        <v>9.6</v>
      </c>
      <c r="E1724" t="str">
        <f>VLOOKUP($A1724,'Medical Examinations'!$A:$J,COLUMN('Medical Examinations'!D1723),FALSE)</f>
        <v>No</v>
      </c>
      <c r="F1724" t="str">
        <f>VLOOKUP($A1724,'Medical Examinations'!$A:$J,COLUMN('Medical Examinations'!E1723),FALSE)</f>
        <v>No</v>
      </c>
      <c r="G1724" t="str">
        <f>VLOOKUP($A1724,'Medical Examinations'!$A:$J,COLUMN('Medical Examinations'!F1723),FALSE)</f>
        <v>No</v>
      </c>
      <c r="H1724">
        <f>VLOOKUP($A1724,'Medical Examinations'!$A:$J,COLUMN('Medical Examinations'!G1723),FALSE)</f>
        <v>0</v>
      </c>
      <c r="I1724" t="str">
        <f>VLOOKUP($A1724,'Medical Examinations'!$A:$J,COLUMN('Medical Examinations'!H1723),FALSE)</f>
        <v>No</v>
      </c>
      <c r="J1724" t="str">
        <f>VLOOKUP($A1724,'Medical Examinations'!$A:$J,COLUMN('Medical Examinations'!I1723),FALSE)</f>
        <v>Underweight</v>
      </c>
      <c r="K1724" t="str">
        <f>VLOOKUP($A1724,'Medical Examinations'!$A:$J,COLUMN('Medical Examinations'!J1723),FALSE)</f>
        <v>Diabetes</v>
      </c>
      <c r="L1724" s="30">
        <f>VLOOKUP($A1724,'Hospitalisation Details'!$A:$K,COLUMN('Hospitalisation Details'!J1723),FALSE)</f>
        <v>27345</v>
      </c>
      <c r="M1724" s="23">
        <f>VLOOKUP($A1724,'Hospitalisation Details'!$A:$K,COLUMN('Hospitalisation Details'!F1723),FALSE)</f>
        <v>5291.71</v>
      </c>
      <c r="N1724" t="str">
        <f>VLOOKUP($A1724,'Hospitalisation Details'!$A:$K,COLUMN('Hospitalisation Details'!G1723),FALSE)</f>
        <v>Tier - 2</v>
      </c>
      <c r="O1724" t="str">
        <f>VLOOKUP($A1724,'Hospitalisation Details'!$A:$K,COLUMN('Hospitalisation Details'!H1723),FALSE)</f>
        <v>Tier - 2</v>
      </c>
      <c r="P1724" t="str">
        <f>VLOOKUP($A1724,'Hospitalisation Details'!$A:$K,COLUMN('Hospitalisation Details'!I1723),FALSE)</f>
        <v>R1012</v>
      </c>
      <c r="Q1724">
        <f>VLOOKUP($A1724,'Hospitalisation Details'!$A:$K,COLUMN('Hospitalisation Details'!K1723),FALSE)</f>
        <v>48</v>
      </c>
      <c r="R1724" t="str" cm="1">
        <f t="array" ref="R1724">_xlfn.IFS(
Q1724&lt;=10,"0-10",
Q1724&lt;=20,"11-20",
Q1724&lt;=30,"21-30",
Q1724&lt;=40,"31-40",
Q1724&lt;=50,"41-50",
Q1724&lt;=60,"51-60",
Q1724&lt;=70,"61-70"
)</f>
        <v>41-50</v>
      </c>
      <c r="S1724" t="str">
        <f t="shared" si="26"/>
        <v>Yes</v>
      </c>
    </row>
    <row r="1725" spans="1:19" ht="15.75" x14ac:dyDescent="0.25">
      <c r="A1725" s="36" t="s">
        <v>1765</v>
      </c>
      <c r="B1725" t="str">
        <f>VLOOKUP(A1725,'Customer Names'!A:E,COLUMN('Customer Names'!D1724),FALSE)</f>
        <v>Mr. Sawomir</v>
      </c>
      <c r="C1725">
        <f>VLOOKUP($A1725,'Medical Examinations'!$A:$J,COLUMN('Medical Examinations'!B1724),FALSE)</f>
        <v>23.48</v>
      </c>
      <c r="D1725">
        <f>VLOOKUP($A1725,'Medical Examinations'!$A:$J,COLUMN('Medical Examinations'!C1724),FALSE)</f>
        <v>6.24</v>
      </c>
      <c r="E1725" t="str">
        <f>VLOOKUP($A1725,'Medical Examinations'!$A:$J,COLUMN('Medical Examinations'!D1724),FALSE)</f>
        <v>No</v>
      </c>
      <c r="F1725" t="str">
        <f>VLOOKUP($A1725,'Medical Examinations'!$A:$J,COLUMN('Medical Examinations'!E1724),FALSE)</f>
        <v>No</v>
      </c>
      <c r="G1725" t="str">
        <f>VLOOKUP($A1725,'Medical Examinations'!$A:$J,COLUMN('Medical Examinations'!F1724),FALSE)</f>
        <v>No</v>
      </c>
      <c r="H1725">
        <f>VLOOKUP($A1725,'Medical Examinations'!$A:$J,COLUMN('Medical Examinations'!G1724),FALSE)</f>
        <v>1</v>
      </c>
      <c r="I1725" t="str">
        <f>VLOOKUP($A1725,'Medical Examinations'!$A:$J,COLUMN('Medical Examinations'!H1724),FALSE)</f>
        <v>No</v>
      </c>
      <c r="J1725" t="str">
        <f>VLOOKUP($A1725,'Medical Examinations'!$A:$J,COLUMN('Medical Examinations'!I1724),FALSE)</f>
        <v>Healthy Weight</v>
      </c>
      <c r="K1725" t="str">
        <f>VLOOKUP($A1725,'Medical Examinations'!$A:$J,COLUMN('Medical Examinations'!J1724),FALSE)</f>
        <v>Prediabetes</v>
      </c>
      <c r="L1725" s="30">
        <f>VLOOKUP($A1725,'Hospitalisation Details'!$A:$K,COLUMN('Hospitalisation Details'!J1724),FALSE)</f>
        <v>32021</v>
      </c>
      <c r="M1725" s="23">
        <f>VLOOKUP($A1725,'Hospitalisation Details'!$A:$K,COLUMN('Hospitalisation Details'!F1724),FALSE)</f>
        <v>5275.86</v>
      </c>
      <c r="N1725" t="str">
        <f>VLOOKUP($A1725,'Hospitalisation Details'!$A:$K,COLUMN('Hospitalisation Details'!G1724),FALSE)</f>
        <v>Tier - 2</v>
      </c>
      <c r="O1725" t="str">
        <f>VLOOKUP($A1725,'Hospitalisation Details'!$A:$K,COLUMN('Hospitalisation Details'!H1724),FALSE)</f>
        <v>Tier - 2</v>
      </c>
      <c r="P1725" t="str">
        <f>VLOOKUP($A1725,'Hospitalisation Details'!$A:$K,COLUMN('Hospitalisation Details'!I1724),FALSE)</f>
        <v>R1013</v>
      </c>
      <c r="Q1725">
        <f>VLOOKUP($A1725,'Hospitalisation Details'!$A:$K,COLUMN('Hospitalisation Details'!K1724),FALSE)</f>
        <v>35</v>
      </c>
      <c r="R1725" t="str" cm="1">
        <f t="array" ref="R1725">_xlfn.IFS(
Q1725&lt;=10,"0-10",
Q1725&lt;=20,"11-20",
Q1725&lt;=30,"21-30",
Q1725&lt;=40,"31-40",
Q1725&lt;=50,"41-50",
Q1725&lt;=60,"51-60",
Q1725&lt;=70,"61-70"
)</f>
        <v>31-40</v>
      </c>
      <c r="S1725" t="str">
        <f t="shared" si="26"/>
        <v>Yes</v>
      </c>
    </row>
    <row r="1726" spans="1:19" ht="15.75" x14ac:dyDescent="0.25">
      <c r="A1726" s="36" t="s">
        <v>1766</v>
      </c>
      <c r="B1726" t="str">
        <f>VLOOKUP(A1726,'Customer Names'!A:E,COLUMN('Customer Names'!D1725),FALSE)</f>
        <v>Ms. Micah</v>
      </c>
      <c r="C1726">
        <f>VLOOKUP($A1726,'Medical Examinations'!$A:$J,COLUMN('Medical Examinations'!B1725),FALSE)</f>
        <v>30.02</v>
      </c>
      <c r="D1726">
        <f>VLOOKUP($A1726,'Medical Examinations'!$A:$J,COLUMN('Medical Examinations'!C1725),FALSE)</f>
        <v>7.63</v>
      </c>
      <c r="E1726" t="str">
        <f>VLOOKUP($A1726,'Medical Examinations'!$A:$J,COLUMN('Medical Examinations'!D1725),FALSE)</f>
        <v>Yes</v>
      </c>
      <c r="F1726" t="str">
        <f>VLOOKUP($A1726,'Medical Examinations'!$A:$J,COLUMN('Medical Examinations'!E1725),FALSE)</f>
        <v>No</v>
      </c>
      <c r="G1726" t="str">
        <f>VLOOKUP($A1726,'Medical Examinations'!$A:$J,COLUMN('Medical Examinations'!F1725),FALSE)</f>
        <v>No</v>
      </c>
      <c r="H1726">
        <f>VLOOKUP($A1726,'Medical Examinations'!$A:$J,COLUMN('Medical Examinations'!G1725),FALSE)</f>
        <v>1</v>
      </c>
      <c r="I1726" t="str">
        <f>VLOOKUP($A1726,'Medical Examinations'!$A:$J,COLUMN('Medical Examinations'!H1725),FALSE)</f>
        <v>No</v>
      </c>
      <c r="J1726" t="str">
        <f>VLOOKUP($A1726,'Medical Examinations'!$A:$J,COLUMN('Medical Examinations'!I1725),FALSE)</f>
        <v>Obesity</v>
      </c>
      <c r="K1726" t="str">
        <f>VLOOKUP($A1726,'Medical Examinations'!$A:$J,COLUMN('Medical Examinations'!J1725),FALSE)</f>
        <v>Diabetes</v>
      </c>
      <c r="L1726" s="30">
        <f>VLOOKUP($A1726,'Hospitalisation Details'!$A:$K,COLUMN('Hospitalisation Details'!J1725),FALSE)</f>
        <v>31705</v>
      </c>
      <c r="M1726" s="23">
        <f>VLOOKUP($A1726,'Hospitalisation Details'!$A:$K,COLUMN('Hospitalisation Details'!F1725),FALSE)</f>
        <v>5272.18</v>
      </c>
      <c r="N1726" t="str">
        <f>VLOOKUP($A1726,'Hospitalisation Details'!$A:$K,COLUMN('Hospitalisation Details'!G1725),FALSE)</f>
        <v>Tier - 2</v>
      </c>
      <c r="O1726" t="str">
        <f>VLOOKUP($A1726,'Hospitalisation Details'!$A:$K,COLUMN('Hospitalisation Details'!H1725),FALSE)</f>
        <v>Tier - 3</v>
      </c>
      <c r="P1726" t="str">
        <f>VLOOKUP($A1726,'Hospitalisation Details'!$A:$K,COLUMN('Hospitalisation Details'!I1725),FALSE)</f>
        <v>R1012</v>
      </c>
      <c r="Q1726">
        <f>VLOOKUP($A1726,'Hospitalisation Details'!$A:$K,COLUMN('Hospitalisation Details'!K1725),FALSE)</f>
        <v>36</v>
      </c>
      <c r="R1726" t="str" cm="1">
        <f t="array" ref="R1726">_xlfn.IFS(
Q1726&lt;=10,"0-10",
Q1726&lt;=20,"11-20",
Q1726&lt;=30,"21-30",
Q1726&lt;=40,"31-40",
Q1726&lt;=50,"41-50",
Q1726&lt;=60,"51-60",
Q1726&lt;=70,"61-70"
)</f>
        <v>31-40</v>
      </c>
      <c r="S1726" t="str">
        <f t="shared" si="26"/>
        <v>Yes</v>
      </c>
    </row>
    <row r="1727" spans="1:19" ht="15.75" x14ac:dyDescent="0.25">
      <c r="A1727" s="36" t="s">
        <v>1767</v>
      </c>
      <c r="B1727" t="str">
        <f>VLOOKUP(A1727,'Customer Names'!A:E,COLUMN('Customer Names'!D1726),FALSE)</f>
        <v>Ms. Kelly</v>
      </c>
      <c r="C1727">
        <f>VLOOKUP($A1727,'Medical Examinations'!$A:$J,COLUMN('Medical Examinations'!B1726),FALSE)</f>
        <v>26.885000000000002</v>
      </c>
      <c r="D1727">
        <f>VLOOKUP($A1727,'Medical Examinations'!$A:$J,COLUMN('Medical Examinations'!C1726),FALSE)</f>
        <v>8.66</v>
      </c>
      <c r="E1727" t="str">
        <f>VLOOKUP($A1727,'Medical Examinations'!$A:$J,COLUMN('Medical Examinations'!D1726),FALSE)</f>
        <v>Yes</v>
      </c>
      <c r="F1727" t="str">
        <f>VLOOKUP($A1727,'Medical Examinations'!$A:$J,COLUMN('Medical Examinations'!E1726),FALSE)</f>
        <v>No</v>
      </c>
      <c r="G1727" t="str">
        <f>VLOOKUP($A1727,'Medical Examinations'!$A:$J,COLUMN('Medical Examinations'!F1726),FALSE)</f>
        <v>No</v>
      </c>
      <c r="H1727">
        <f>VLOOKUP($A1727,'Medical Examinations'!$A:$J,COLUMN('Medical Examinations'!G1726),FALSE)</f>
        <v>1</v>
      </c>
      <c r="I1727" t="str">
        <f>VLOOKUP($A1727,'Medical Examinations'!$A:$J,COLUMN('Medical Examinations'!H1726),FALSE)</f>
        <v>No</v>
      </c>
      <c r="J1727" t="str">
        <f>VLOOKUP($A1727,'Medical Examinations'!$A:$J,COLUMN('Medical Examinations'!I1726),FALSE)</f>
        <v>Overweight</v>
      </c>
      <c r="K1727" t="str">
        <f>VLOOKUP($A1727,'Medical Examinations'!$A:$J,COLUMN('Medical Examinations'!J1726),FALSE)</f>
        <v>Diabetes</v>
      </c>
      <c r="L1727" s="30">
        <f>VLOOKUP($A1727,'Hospitalisation Details'!$A:$K,COLUMN('Hospitalisation Details'!J1726),FALSE)</f>
        <v>31675</v>
      </c>
      <c r="M1727" s="23">
        <f>VLOOKUP($A1727,'Hospitalisation Details'!$A:$K,COLUMN('Hospitalisation Details'!F1726),FALSE)</f>
        <v>5267.82</v>
      </c>
      <c r="N1727" t="str">
        <f>VLOOKUP($A1727,'Hospitalisation Details'!$A:$K,COLUMN('Hospitalisation Details'!G1726),FALSE)</f>
        <v>Tier - 2</v>
      </c>
      <c r="O1727" t="str">
        <f>VLOOKUP($A1727,'Hospitalisation Details'!$A:$K,COLUMN('Hospitalisation Details'!H1726),FALSE)</f>
        <v>Tier - 2</v>
      </c>
      <c r="P1727" t="str">
        <f>VLOOKUP($A1727,'Hospitalisation Details'!$A:$K,COLUMN('Hospitalisation Details'!I1726),FALSE)</f>
        <v>R1012</v>
      </c>
      <c r="Q1727">
        <f>VLOOKUP($A1727,'Hospitalisation Details'!$A:$K,COLUMN('Hospitalisation Details'!K1726),FALSE)</f>
        <v>36</v>
      </c>
      <c r="R1727" t="str" cm="1">
        <f t="array" ref="R1727">_xlfn.IFS(
Q1727&lt;=10,"0-10",
Q1727&lt;=20,"11-20",
Q1727&lt;=30,"21-30",
Q1727&lt;=40,"31-40",
Q1727&lt;=50,"41-50",
Q1727&lt;=60,"51-60",
Q1727&lt;=70,"61-70"
)</f>
        <v>31-40</v>
      </c>
      <c r="S1727" t="str">
        <f t="shared" si="26"/>
        <v>Yes</v>
      </c>
    </row>
    <row r="1728" spans="1:19" ht="15.75" x14ac:dyDescent="0.25">
      <c r="A1728" s="36" t="s">
        <v>1768</v>
      </c>
      <c r="B1728" t="str">
        <f>VLOOKUP(A1728,'Customer Names'!A:E,COLUMN('Customer Names'!D1727),FALSE)</f>
        <v>Ms. Lindsay</v>
      </c>
      <c r="C1728">
        <f>VLOOKUP($A1728,'Medical Examinations'!$A:$J,COLUMN('Medical Examinations'!B1727),FALSE)</f>
        <v>25.84</v>
      </c>
      <c r="D1728">
        <f>VLOOKUP($A1728,'Medical Examinations'!$A:$J,COLUMN('Medical Examinations'!C1727),FALSE)</f>
        <v>8.5500000000000007</v>
      </c>
      <c r="E1728" t="str">
        <f>VLOOKUP($A1728,'Medical Examinations'!$A:$J,COLUMN('Medical Examinations'!D1727),FALSE)</f>
        <v>Yes</v>
      </c>
      <c r="F1728" t="str">
        <f>VLOOKUP($A1728,'Medical Examinations'!$A:$J,COLUMN('Medical Examinations'!E1727),FALSE)</f>
        <v>No</v>
      </c>
      <c r="G1728" t="str">
        <f>VLOOKUP($A1728,'Medical Examinations'!$A:$J,COLUMN('Medical Examinations'!F1727),FALSE)</f>
        <v>No</v>
      </c>
      <c r="H1728">
        <f>VLOOKUP($A1728,'Medical Examinations'!$A:$J,COLUMN('Medical Examinations'!G1727),FALSE)</f>
        <v>1</v>
      </c>
      <c r="I1728" t="str">
        <f>VLOOKUP($A1728,'Medical Examinations'!$A:$J,COLUMN('Medical Examinations'!H1727),FALSE)</f>
        <v>No</v>
      </c>
      <c r="J1728" t="str">
        <f>VLOOKUP($A1728,'Medical Examinations'!$A:$J,COLUMN('Medical Examinations'!I1727),FALSE)</f>
        <v>Overweight</v>
      </c>
      <c r="K1728" t="str">
        <f>VLOOKUP($A1728,'Medical Examinations'!$A:$J,COLUMN('Medical Examinations'!J1727),FALSE)</f>
        <v>Diabetes</v>
      </c>
      <c r="L1728" s="30">
        <f>VLOOKUP($A1728,'Hospitalisation Details'!$A:$K,COLUMN('Hospitalisation Details'!J1727),FALSE)</f>
        <v>31710</v>
      </c>
      <c r="M1728" s="23">
        <f>VLOOKUP($A1728,'Hospitalisation Details'!$A:$K,COLUMN('Hospitalisation Details'!F1727),FALSE)</f>
        <v>5266.37</v>
      </c>
      <c r="N1728" t="str">
        <f>VLOOKUP($A1728,'Hospitalisation Details'!$A:$K,COLUMN('Hospitalisation Details'!G1727),FALSE)</f>
        <v>Tier - 2</v>
      </c>
      <c r="O1728" t="str">
        <f>VLOOKUP($A1728,'Hospitalisation Details'!$A:$K,COLUMN('Hospitalisation Details'!H1727),FALSE)</f>
        <v>Tier - 2</v>
      </c>
      <c r="P1728" t="str">
        <f>VLOOKUP($A1728,'Hospitalisation Details'!$A:$K,COLUMN('Hospitalisation Details'!I1727),FALSE)</f>
        <v>R1012</v>
      </c>
      <c r="Q1728">
        <f>VLOOKUP($A1728,'Hospitalisation Details'!$A:$K,COLUMN('Hospitalisation Details'!K1727),FALSE)</f>
        <v>36</v>
      </c>
      <c r="R1728" t="str" cm="1">
        <f t="array" ref="R1728">_xlfn.IFS(
Q1728&lt;=10,"0-10",
Q1728&lt;=20,"11-20",
Q1728&lt;=30,"21-30",
Q1728&lt;=40,"31-40",
Q1728&lt;=50,"41-50",
Q1728&lt;=60,"51-60",
Q1728&lt;=70,"61-70"
)</f>
        <v>31-40</v>
      </c>
      <c r="S1728" t="str">
        <f t="shared" si="26"/>
        <v>Yes</v>
      </c>
    </row>
    <row r="1729" spans="1:19" ht="15.75" x14ac:dyDescent="0.25">
      <c r="A1729" s="36" t="s">
        <v>1769</v>
      </c>
      <c r="B1729" t="str">
        <f>VLOOKUP(A1729,'Customer Names'!A:E,COLUMN('Customer Names'!D1728),FALSE)</f>
        <v>Mr. Austen</v>
      </c>
      <c r="C1729">
        <f>VLOOKUP($A1729,'Medical Examinations'!$A:$J,COLUMN('Medical Examinations'!B1728),FALSE)</f>
        <v>27.454999999999998</v>
      </c>
      <c r="D1729">
        <f>VLOOKUP($A1729,'Medical Examinations'!$A:$J,COLUMN('Medical Examinations'!C1728),FALSE)</f>
        <v>4.54</v>
      </c>
      <c r="E1729" t="str">
        <f>VLOOKUP($A1729,'Medical Examinations'!$A:$J,COLUMN('Medical Examinations'!D1728),FALSE)</f>
        <v>No</v>
      </c>
      <c r="F1729" t="str">
        <f>VLOOKUP($A1729,'Medical Examinations'!$A:$J,COLUMN('Medical Examinations'!E1728),FALSE)</f>
        <v>No</v>
      </c>
      <c r="G1729" t="str">
        <f>VLOOKUP($A1729,'Medical Examinations'!$A:$J,COLUMN('Medical Examinations'!F1728),FALSE)</f>
        <v>No</v>
      </c>
      <c r="H1729">
        <f>VLOOKUP($A1729,'Medical Examinations'!$A:$J,COLUMN('Medical Examinations'!G1728),FALSE)</f>
        <v>0</v>
      </c>
      <c r="I1729" t="str">
        <f>VLOOKUP($A1729,'Medical Examinations'!$A:$J,COLUMN('Medical Examinations'!H1728),FALSE)</f>
        <v>No</v>
      </c>
      <c r="J1729" t="str">
        <f>VLOOKUP($A1729,'Medical Examinations'!$A:$J,COLUMN('Medical Examinations'!I1728),FALSE)</f>
        <v>Overweight</v>
      </c>
      <c r="K1729" t="str">
        <f>VLOOKUP($A1729,'Medical Examinations'!$A:$J,COLUMN('Medical Examinations'!J1728),FALSE)</f>
        <v>Normal</v>
      </c>
      <c r="L1729" s="30">
        <f>VLOOKUP($A1729,'Hospitalisation Details'!$A:$K,COLUMN('Hospitalisation Details'!J1728),FALSE)</f>
        <v>32708</v>
      </c>
      <c r="M1729" s="23">
        <f>VLOOKUP($A1729,'Hospitalisation Details'!$A:$K,COLUMN('Hospitalisation Details'!F1728),FALSE)</f>
        <v>5261.47</v>
      </c>
      <c r="N1729" t="str">
        <f>VLOOKUP($A1729,'Hospitalisation Details'!$A:$K,COLUMN('Hospitalisation Details'!G1728),FALSE)</f>
        <v>Tier - 2</v>
      </c>
      <c r="O1729" t="str">
        <f>VLOOKUP($A1729,'Hospitalisation Details'!$A:$K,COLUMN('Hospitalisation Details'!H1728),FALSE)</f>
        <v>Tier - 2</v>
      </c>
      <c r="P1729" t="str">
        <f>VLOOKUP($A1729,'Hospitalisation Details'!$A:$K,COLUMN('Hospitalisation Details'!I1728),FALSE)</f>
        <v>R1012</v>
      </c>
      <c r="Q1729">
        <f>VLOOKUP($A1729,'Hospitalisation Details'!$A:$K,COLUMN('Hospitalisation Details'!K1728),FALSE)</f>
        <v>33</v>
      </c>
      <c r="R1729" t="str" cm="1">
        <f t="array" ref="R1729">_xlfn.IFS(
Q1729&lt;=10,"0-10",
Q1729&lt;=20,"11-20",
Q1729&lt;=30,"21-30",
Q1729&lt;=40,"31-40",
Q1729&lt;=50,"41-50",
Q1729&lt;=60,"51-60",
Q1729&lt;=70,"61-70"
)</f>
        <v>31-40</v>
      </c>
      <c r="S1729" t="str">
        <f t="shared" si="26"/>
        <v>No</v>
      </c>
    </row>
    <row r="1730" spans="1:19" ht="15.75" x14ac:dyDescent="0.25">
      <c r="A1730" s="36" t="s">
        <v>1770</v>
      </c>
      <c r="B1730" t="str">
        <f>VLOOKUP(A1730,'Customer Names'!A:E,COLUMN('Customer Names'!D1729),FALSE)</f>
        <v>Mr. Tory</v>
      </c>
      <c r="C1730">
        <f>VLOOKUP($A1730,'Medical Examinations'!$A:$J,COLUMN('Medical Examinations'!B1729),FALSE)</f>
        <v>24.605</v>
      </c>
      <c r="D1730">
        <f>VLOOKUP($A1730,'Medical Examinations'!$A:$J,COLUMN('Medical Examinations'!C1729),FALSE)</f>
        <v>5.7</v>
      </c>
      <c r="E1730" t="str">
        <f>VLOOKUP($A1730,'Medical Examinations'!$A:$J,COLUMN('Medical Examinations'!D1729),FALSE)</f>
        <v>No</v>
      </c>
      <c r="F1730" t="str">
        <f>VLOOKUP($A1730,'Medical Examinations'!$A:$J,COLUMN('Medical Examinations'!E1729),FALSE)</f>
        <v>No</v>
      </c>
      <c r="G1730" t="str">
        <f>VLOOKUP($A1730,'Medical Examinations'!$A:$J,COLUMN('Medical Examinations'!F1729),FALSE)</f>
        <v>No</v>
      </c>
      <c r="H1730">
        <f>VLOOKUP($A1730,'Medical Examinations'!$A:$J,COLUMN('Medical Examinations'!G1729),FALSE)</f>
        <v>0</v>
      </c>
      <c r="I1730" t="str">
        <f>VLOOKUP($A1730,'Medical Examinations'!$A:$J,COLUMN('Medical Examinations'!H1729),FALSE)</f>
        <v>No</v>
      </c>
      <c r="J1730" t="str">
        <f>VLOOKUP($A1730,'Medical Examinations'!$A:$J,COLUMN('Medical Examinations'!I1729),FALSE)</f>
        <v>Healthy Weight</v>
      </c>
      <c r="K1730" t="str">
        <f>VLOOKUP($A1730,'Medical Examinations'!$A:$J,COLUMN('Medical Examinations'!J1729),FALSE)</f>
        <v>Prediabetes</v>
      </c>
      <c r="L1730" s="30">
        <f>VLOOKUP($A1730,'Hospitalisation Details'!$A:$K,COLUMN('Hospitalisation Details'!J1729),FALSE)</f>
        <v>32837</v>
      </c>
      <c r="M1730" s="23">
        <f>VLOOKUP($A1730,'Hospitalisation Details'!$A:$K,COLUMN('Hospitalisation Details'!F1729),FALSE)</f>
        <v>5257.51</v>
      </c>
      <c r="N1730" t="str">
        <f>VLOOKUP($A1730,'Hospitalisation Details'!$A:$K,COLUMN('Hospitalisation Details'!G1729),FALSE)</f>
        <v>Tier - 2</v>
      </c>
      <c r="O1730" t="str">
        <f>VLOOKUP($A1730,'Hospitalisation Details'!$A:$K,COLUMN('Hospitalisation Details'!H1729),FALSE)</f>
        <v>Tier - 2</v>
      </c>
      <c r="P1730" t="str">
        <f>VLOOKUP($A1730,'Hospitalisation Details'!$A:$K,COLUMN('Hospitalisation Details'!I1729),FALSE)</f>
        <v>R1012</v>
      </c>
      <c r="Q1730">
        <f>VLOOKUP($A1730,'Hospitalisation Details'!$A:$K,COLUMN('Hospitalisation Details'!K1729),FALSE)</f>
        <v>33</v>
      </c>
      <c r="R1730" t="str" cm="1">
        <f t="array" ref="R1730">_xlfn.IFS(
Q1730&lt;=10,"0-10",
Q1730&lt;=20,"11-20",
Q1730&lt;=30,"21-30",
Q1730&lt;=40,"31-40",
Q1730&lt;=50,"41-50",
Q1730&lt;=60,"51-60",
Q1730&lt;=70,"61-70"
)</f>
        <v>31-40</v>
      </c>
      <c r="S1730" t="str">
        <f t="shared" ref="S1730:S1793" si="27">IF(OR(K1730="Diabetes",K1730="Prediabetes"),"Yes","No")</f>
        <v>Yes</v>
      </c>
    </row>
    <row r="1731" spans="1:19" ht="15.75" x14ac:dyDescent="0.25">
      <c r="A1731" s="36" t="s">
        <v>1771</v>
      </c>
      <c r="B1731" t="str">
        <f>VLOOKUP(A1731,'Customer Names'!A:E,COLUMN('Customer Names'!D1730),FALSE)</f>
        <v>Mr. Robert</v>
      </c>
      <c r="C1731">
        <f>VLOOKUP($A1731,'Medical Examinations'!$A:$J,COLUMN('Medical Examinations'!B1730),FALSE)</f>
        <v>30.8</v>
      </c>
      <c r="D1731">
        <f>VLOOKUP($A1731,'Medical Examinations'!$A:$J,COLUMN('Medical Examinations'!C1730),FALSE)</f>
        <v>5.07</v>
      </c>
      <c r="E1731" t="str">
        <f>VLOOKUP($A1731,'Medical Examinations'!$A:$J,COLUMN('Medical Examinations'!D1730),FALSE)</f>
        <v>No</v>
      </c>
      <c r="F1731" t="str">
        <f>VLOOKUP($A1731,'Medical Examinations'!$A:$J,COLUMN('Medical Examinations'!E1730),FALSE)</f>
        <v>No</v>
      </c>
      <c r="G1731" t="str">
        <f>VLOOKUP($A1731,'Medical Examinations'!$A:$J,COLUMN('Medical Examinations'!F1730),FALSE)</f>
        <v>No</v>
      </c>
      <c r="H1731">
        <f>VLOOKUP($A1731,'Medical Examinations'!$A:$J,COLUMN('Medical Examinations'!G1730),FALSE)</f>
        <v>0</v>
      </c>
      <c r="I1731" t="str">
        <f>VLOOKUP($A1731,'Medical Examinations'!$A:$J,COLUMN('Medical Examinations'!H1730),FALSE)</f>
        <v>No</v>
      </c>
      <c r="J1731" t="str">
        <f>VLOOKUP($A1731,'Medical Examinations'!$A:$J,COLUMN('Medical Examinations'!I1730),FALSE)</f>
        <v>Obesity</v>
      </c>
      <c r="K1731" t="str">
        <f>VLOOKUP($A1731,'Medical Examinations'!$A:$J,COLUMN('Medical Examinations'!J1730),FALSE)</f>
        <v>Normal</v>
      </c>
      <c r="L1731" s="30">
        <f>VLOOKUP($A1731,'Hospitalisation Details'!$A:$K,COLUMN('Hospitalisation Details'!J1730),FALSE)</f>
        <v>33060</v>
      </c>
      <c r="M1731" s="23">
        <f>VLOOKUP($A1731,'Hospitalisation Details'!$A:$K,COLUMN('Hospitalisation Details'!F1730),FALSE)</f>
        <v>5253.52</v>
      </c>
      <c r="N1731" t="str">
        <f>VLOOKUP($A1731,'Hospitalisation Details'!$A:$K,COLUMN('Hospitalisation Details'!G1730),FALSE)</f>
        <v>Tier - 3</v>
      </c>
      <c r="O1731" t="str">
        <f>VLOOKUP($A1731,'Hospitalisation Details'!$A:$K,COLUMN('Hospitalisation Details'!H1730),FALSE)</f>
        <v>Tier - 3</v>
      </c>
      <c r="P1731" t="str">
        <f>VLOOKUP($A1731,'Hospitalisation Details'!$A:$K,COLUMN('Hospitalisation Details'!I1730),FALSE)</f>
        <v>R1011</v>
      </c>
      <c r="Q1731">
        <f>VLOOKUP($A1731,'Hospitalisation Details'!$A:$K,COLUMN('Hospitalisation Details'!K1730),FALSE)</f>
        <v>32</v>
      </c>
      <c r="R1731" t="str" cm="1">
        <f t="array" ref="R1731">_xlfn.IFS(
Q1731&lt;=10,"0-10",
Q1731&lt;=20,"11-20",
Q1731&lt;=30,"21-30",
Q1731&lt;=40,"31-40",
Q1731&lt;=50,"41-50",
Q1731&lt;=60,"51-60",
Q1731&lt;=70,"61-70"
)</f>
        <v>31-40</v>
      </c>
      <c r="S1731" t="str">
        <f t="shared" si="27"/>
        <v>No</v>
      </c>
    </row>
    <row r="1732" spans="1:19" ht="15.75" x14ac:dyDescent="0.25">
      <c r="A1732" s="36" t="s">
        <v>1772</v>
      </c>
      <c r="B1732" t="str">
        <f>VLOOKUP(A1732,'Customer Names'!A:E,COLUMN('Customer Names'!D1731),FALSE)</f>
        <v>Ms. Steph</v>
      </c>
      <c r="C1732">
        <f>VLOOKUP($A1732,'Medical Examinations'!$A:$J,COLUMN('Medical Examinations'!B1731),FALSE)</f>
        <v>34.799999999999997</v>
      </c>
      <c r="D1732">
        <f>VLOOKUP($A1732,'Medical Examinations'!$A:$J,COLUMN('Medical Examinations'!C1731),FALSE)</f>
        <v>4.38</v>
      </c>
      <c r="E1732" t="str">
        <f>VLOOKUP($A1732,'Medical Examinations'!$A:$J,COLUMN('Medical Examinations'!D1731),FALSE)</f>
        <v>No</v>
      </c>
      <c r="F1732" t="str">
        <f>VLOOKUP($A1732,'Medical Examinations'!$A:$J,COLUMN('Medical Examinations'!E1731),FALSE)</f>
        <v>No</v>
      </c>
      <c r="G1732" t="str">
        <f>VLOOKUP($A1732,'Medical Examinations'!$A:$J,COLUMN('Medical Examinations'!F1731),FALSE)</f>
        <v>No</v>
      </c>
      <c r="H1732">
        <f>VLOOKUP($A1732,'Medical Examinations'!$A:$J,COLUMN('Medical Examinations'!G1731),FALSE)</f>
        <v>1</v>
      </c>
      <c r="I1732" t="str">
        <f>VLOOKUP($A1732,'Medical Examinations'!$A:$J,COLUMN('Medical Examinations'!H1731),FALSE)</f>
        <v>No</v>
      </c>
      <c r="J1732" t="str">
        <f>VLOOKUP($A1732,'Medical Examinations'!$A:$J,COLUMN('Medical Examinations'!I1731),FALSE)</f>
        <v>Obesity</v>
      </c>
      <c r="K1732" t="str">
        <f>VLOOKUP($A1732,'Medical Examinations'!$A:$J,COLUMN('Medical Examinations'!J1731),FALSE)</f>
        <v>Normal</v>
      </c>
      <c r="L1732" s="30">
        <f>VLOOKUP($A1732,'Hospitalisation Details'!$A:$K,COLUMN('Hospitalisation Details'!J1731),FALSE)</f>
        <v>32029</v>
      </c>
      <c r="M1732" s="23">
        <f>VLOOKUP($A1732,'Hospitalisation Details'!$A:$K,COLUMN('Hospitalisation Details'!F1731),FALSE)</f>
        <v>5246.05</v>
      </c>
      <c r="N1732" t="str">
        <f>VLOOKUP($A1732,'Hospitalisation Details'!$A:$K,COLUMN('Hospitalisation Details'!G1731),FALSE)</f>
        <v>Tier - 2</v>
      </c>
      <c r="O1732" t="str">
        <f>VLOOKUP($A1732,'Hospitalisation Details'!$A:$K,COLUMN('Hospitalisation Details'!H1731),FALSE)</f>
        <v>Tier - 3</v>
      </c>
      <c r="P1732" t="str">
        <f>VLOOKUP($A1732,'Hospitalisation Details'!$A:$K,COLUMN('Hospitalisation Details'!I1731),FALSE)</f>
        <v>R1011</v>
      </c>
      <c r="Q1732">
        <f>VLOOKUP($A1732,'Hospitalisation Details'!$A:$K,COLUMN('Hospitalisation Details'!K1731),FALSE)</f>
        <v>35</v>
      </c>
      <c r="R1732" t="str" cm="1">
        <f t="array" ref="R1732">_xlfn.IFS(
Q1732&lt;=10,"0-10",
Q1732&lt;=20,"11-20",
Q1732&lt;=30,"21-30",
Q1732&lt;=40,"31-40",
Q1732&lt;=50,"41-50",
Q1732&lt;=60,"51-60",
Q1732&lt;=70,"61-70"
)</f>
        <v>31-40</v>
      </c>
      <c r="S1732" t="str">
        <f t="shared" si="27"/>
        <v>No</v>
      </c>
    </row>
    <row r="1733" spans="1:19" ht="15.75" x14ac:dyDescent="0.25">
      <c r="A1733" s="36" t="s">
        <v>1773</v>
      </c>
      <c r="B1733" t="str">
        <f>VLOOKUP(A1733,'Customer Names'!A:E,COLUMN('Customer Names'!D1732),FALSE)</f>
        <v>Ms. Kate</v>
      </c>
      <c r="C1733">
        <f>VLOOKUP($A1733,'Medical Examinations'!$A:$J,COLUMN('Medical Examinations'!B1732),FALSE)</f>
        <v>34.21</v>
      </c>
      <c r="D1733">
        <f>VLOOKUP($A1733,'Medical Examinations'!$A:$J,COLUMN('Medical Examinations'!C1732),FALSE)</f>
        <v>4.54</v>
      </c>
      <c r="E1733" t="str">
        <f>VLOOKUP($A1733,'Medical Examinations'!$A:$J,COLUMN('Medical Examinations'!D1732),FALSE)</f>
        <v>No</v>
      </c>
      <c r="F1733" t="str">
        <f>VLOOKUP($A1733,'Medical Examinations'!$A:$J,COLUMN('Medical Examinations'!E1732),FALSE)</f>
        <v>No</v>
      </c>
      <c r="G1733" t="str">
        <f>VLOOKUP($A1733,'Medical Examinations'!$A:$J,COLUMN('Medical Examinations'!F1732),FALSE)</f>
        <v>No</v>
      </c>
      <c r="H1733">
        <f>VLOOKUP($A1733,'Medical Examinations'!$A:$J,COLUMN('Medical Examinations'!G1732),FALSE)</f>
        <v>1</v>
      </c>
      <c r="I1733" t="str">
        <f>VLOOKUP($A1733,'Medical Examinations'!$A:$J,COLUMN('Medical Examinations'!H1732),FALSE)</f>
        <v>No</v>
      </c>
      <c r="J1733" t="str">
        <f>VLOOKUP($A1733,'Medical Examinations'!$A:$J,COLUMN('Medical Examinations'!I1732),FALSE)</f>
        <v>Obesity</v>
      </c>
      <c r="K1733" t="str">
        <f>VLOOKUP($A1733,'Medical Examinations'!$A:$J,COLUMN('Medical Examinations'!J1732),FALSE)</f>
        <v>Normal</v>
      </c>
      <c r="L1733" s="30">
        <f>VLOOKUP($A1733,'Hospitalisation Details'!$A:$K,COLUMN('Hospitalisation Details'!J1732),FALSE)</f>
        <v>31963</v>
      </c>
      <c r="M1733" s="23">
        <f>VLOOKUP($A1733,'Hospitalisation Details'!$A:$K,COLUMN('Hospitalisation Details'!F1732),FALSE)</f>
        <v>5245.23</v>
      </c>
      <c r="N1733" t="str">
        <f>VLOOKUP($A1733,'Hospitalisation Details'!$A:$K,COLUMN('Hospitalisation Details'!G1732),FALSE)</f>
        <v>Tier - 2</v>
      </c>
      <c r="O1733" t="str">
        <f>VLOOKUP($A1733,'Hospitalisation Details'!$A:$K,COLUMN('Hospitalisation Details'!H1732),FALSE)</f>
        <v>Tier - 2</v>
      </c>
      <c r="P1733" t="str">
        <f>VLOOKUP($A1733,'Hospitalisation Details'!$A:$K,COLUMN('Hospitalisation Details'!I1732),FALSE)</f>
        <v>R1013</v>
      </c>
      <c r="Q1733">
        <f>VLOOKUP($A1733,'Hospitalisation Details'!$A:$K,COLUMN('Hospitalisation Details'!K1732),FALSE)</f>
        <v>35</v>
      </c>
      <c r="R1733" t="str" cm="1">
        <f t="array" ref="R1733">_xlfn.IFS(
Q1733&lt;=10,"0-10",
Q1733&lt;=20,"11-20",
Q1733&lt;=30,"21-30",
Q1733&lt;=40,"31-40",
Q1733&lt;=50,"41-50",
Q1733&lt;=60,"51-60",
Q1733&lt;=70,"61-70"
)</f>
        <v>31-40</v>
      </c>
      <c r="S1733" t="str">
        <f t="shared" si="27"/>
        <v>No</v>
      </c>
    </row>
    <row r="1734" spans="1:19" ht="15.75" x14ac:dyDescent="0.25">
      <c r="A1734" s="36" t="s">
        <v>1774</v>
      </c>
      <c r="B1734" t="str">
        <f>VLOOKUP(A1734,'Customer Names'!A:E,COLUMN('Customer Names'!D1733),FALSE)</f>
        <v>Ms. Kristina</v>
      </c>
      <c r="C1734">
        <f>VLOOKUP($A1734,'Medical Examinations'!$A:$J,COLUMN('Medical Examinations'!B1733),FALSE)</f>
        <v>31</v>
      </c>
      <c r="D1734">
        <f>VLOOKUP($A1734,'Medical Examinations'!$A:$J,COLUMN('Medical Examinations'!C1733),FALSE)</f>
        <v>5.38</v>
      </c>
      <c r="E1734" t="str">
        <f>VLOOKUP($A1734,'Medical Examinations'!$A:$J,COLUMN('Medical Examinations'!D1733),FALSE)</f>
        <v>No</v>
      </c>
      <c r="F1734" t="str">
        <f>VLOOKUP($A1734,'Medical Examinations'!$A:$J,COLUMN('Medical Examinations'!E1733),FALSE)</f>
        <v>No</v>
      </c>
      <c r="G1734" t="str">
        <f>VLOOKUP($A1734,'Medical Examinations'!$A:$J,COLUMN('Medical Examinations'!F1733),FALSE)</f>
        <v>No</v>
      </c>
      <c r="H1734">
        <f>VLOOKUP($A1734,'Medical Examinations'!$A:$J,COLUMN('Medical Examinations'!G1733),FALSE)</f>
        <v>1</v>
      </c>
      <c r="I1734" t="str">
        <f>VLOOKUP($A1734,'Medical Examinations'!$A:$J,COLUMN('Medical Examinations'!H1733),FALSE)</f>
        <v>No</v>
      </c>
      <c r="J1734" t="str">
        <f>VLOOKUP($A1734,'Medical Examinations'!$A:$J,COLUMN('Medical Examinations'!I1733),FALSE)</f>
        <v>Obesity</v>
      </c>
      <c r="K1734" t="str">
        <f>VLOOKUP($A1734,'Medical Examinations'!$A:$J,COLUMN('Medical Examinations'!J1733),FALSE)</f>
        <v>Normal</v>
      </c>
      <c r="L1734" s="30">
        <f>VLOOKUP($A1734,'Hospitalisation Details'!$A:$K,COLUMN('Hospitalisation Details'!J1733),FALSE)</f>
        <v>32137</v>
      </c>
      <c r="M1734" s="23">
        <f>VLOOKUP($A1734,'Hospitalisation Details'!$A:$K,COLUMN('Hospitalisation Details'!F1733),FALSE)</f>
        <v>5240.7700000000004</v>
      </c>
      <c r="N1734" t="str">
        <f>VLOOKUP($A1734,'Hospitalisation Details'!$A:$K,COLUMN('Hospitalisation Details'!G1733),FALSE)</f>
        <v>Tier - 2</v>
      </c>
      <c r="O1734" t="str">
        <f>VLOOKUP($A1734,'Hospitalisation Details'!$A:$K,COLUMN('Hospitalisation Details'!H1733),FALSE)</f>
        <v>Tier - 2</v>
      </c>
      <c r="P1734" t="str">
        <f>VLOOKUP($A1734,'Hospitalisation Details'!$A:$K,COLUMN('Hospitalisation Details'!I1733),FALSE)</f>
        <v>R1011</v>
      </c>
      <c r="Q1734">
        <f>VLOOKUP($A1734,'Hospitalisation Details'!$A:$K,COLUMN('Hospitalisation Details'!K1733),FALSE)</f>
        <v>35</v>
      </c>
      <c r="R1734" t="str" cm="1">
        <f t="array" ref="R1734">_xlfn.IFS(
Q1734&lt;=10,"0-10",
Q1734&lt;=20,"11-20",
Q1734&lt;=30,"21-30",
Q1734&lt;=40,"31-40",
Q1734&lt;=50,"41-50",
Q1734&lt;=60,"51-60",
Q1734&lt;=70,"61-70"
)</f>
        <v>31-40</v>
      </c>
      <c r="S1734" t="str">
        <f t="shared" si="27"/>
        <v>No</v>
      </c>
    </row>
    <row r="1735" spans="1:19" ht="15.75" x14ac:dyDescent="0.25">
      <c r="A1735" s="36" t="s">
        <v>1775</v>
      </c>
      <c r="B1735" t="str">
        <f>VLOOKUP(A1735,'Customer Names'!A:E,COLUMN('Customer Names'!D1734),FALSE)</f>
        <v>Ms. Flo</v>
      </c>
      <c r="C1735">
        <f>VLOOKUP($A1735,'Medical Examinations'!$A:$J,COLUMN('Medical Examinations'!B1734),FALSE)</f>
        <v>26.125</v>
      </c>
      <c r="D1735">
        <f>VLOOKUP($A1735,'Medical Examinations'!$A:$J,COLUMN('Medical Examinations'!C1734),FALSE)</f>
        <v>5.55</v>
      </c>
      <c r="E1735" t="str">
        <f>VLOOKUP($A1735,'Medical Examinations'!$A:$J,COLUMN('Medical Examinations'!D1734),FALSE)</f>
        <v>No</v>
      </c>
      <c r="F1735" t="str">
        <f>VLOOKUP($A1735,'Medical Examinations'!$A:$J,COLUMN('Medical Examinations'!E1734),FALSE)</f>
        <v>No</v>
      </c>
      <c r="G1735" t="str">
        <f>VLOOKUP($A1735,'Medical Examinations'!$A:$J,COLUMN('Medical Examinations'!F1734),FALSE)</f>
        <v>No</v>
      </c>
      <c r="H1735">
        <f>VLOOKUP($A1735,'Medical Examinations'!$A:$J,COLUMN('Medical Examinations'!G1734),FALSE)</f>
        <v>1</v>
      </c>
      <c r="I1735" t="str">
        <f>VLOOKUP($A1735,'Medical Examinations'!$A:$J,COLUMN('Medical Examinations'!H1734),FALSE)</f>
        <v>No</v>
      </c>
      <c r="J1735" t="str">
        <f>VLOOKUP($A1735,'Medical Examinations'!$A:$J,COLUMN('Medical Examinations'!I1734),FALSE)</f>
        <v>Overweight</v>
      </c>
      <c r="K1735" t="str">
        <f>VLOOKUP($A1735,'Medical Examinations'!$A:$J,COLUMN('Medical Examinations'!J1734),FALSE)</f>
        <v>Normal</v>
      </c>
      <c r="L1735" s="30">
        <f>VLOOKUP($A1735,'Hospitalisation Details'!$A:$K,COLUMN('Hospitalisation Details'!J1734),FALSE)</f>
        <v>31957</v>
      </c>
      <c r="M1735" s="23">
        <f>VLOOKUP($A1735,'Hospitalisation Details'!$A:$K,COLUMN('Hospitalisation Details'!F1734),FALSE)</f>
        <v>5227.99</v>
      </c>
      <c r="N1735" t="str">
        <f>VLOOKUP($A1735,'Hospitalisation Details'!$A:$K,COLUMN('Hospitalisation Details'!G1734),FALSE)</f>
        <v>Tier - 2</v>
      </c>
      <c r="O1735" t="str">
        <f>VLOOKUP($A1735,'Hospitalisation Details'!$A:$K,COLUMN('Hospitalisation Details'!H1734),FALSE)</f>
        <v>Tier - 1</v>
      </c>
      <c r="P1735" t="str">
        <f>VLOOKUP($A1735,'Hospitalisation Details'!$A:$K,COLUMN('Hospitalisation Details'!I1734),FALSE)</f>
        <v>R1024</v>
      </c>
      <c r="Q1735">
        <f>VLOOKUP($A1735,'Hospitalisation Details'!$A:$K,COLUMN('Hospitalisation Details'!K1734),FALSE)</f>
        <v>35</v>
      </c>
      <c r="R1735" t="str" cm="1">
        <f t="array" ref="R1735">_xlfn.IFS(
Q1735&lt;=10,"0-10",
Q1735&lt;=20,"11-20",
Q1735&lt;=30,"21-30",
Q1735&lt;=40,"31-40",
Q1735&lt;=50,"41-50",
Q1735&lt;=60,"51-60",
Q1735&lt;=70,"61-70"
)</f>
        <v>31-40</v>
      </c>
      <c r="S1735" t="str">
        <f t="shared" si="27"/>
        <v>No</v>
      </c>
    </row>
    <row r="1736" spans="1:19" ht="15.75" x14ac:dyDescent="0.25">
      <c r="A1736" s="36" t="s">
        <v>1776</v>
      </c>
      <c r="B1736" t="str">
        <f>VLOOKUP(A1736,'Customer Names'!A:E,COLUMN('Customer Names'!D1735),FALSE)</f>
        <v>Mrs. Sarah</v>
      </c>
      <c r="C1736">
        <f>VLOOKUP($A1736,'Medical Examinations'!$A:$J,COLUMN('Medical Examinations'!B1735),FALSE)</f>
        <v>30.13</v>
      </c>
      <c r="D1736">
        <f>VLOOKUP($A1736,'Medical Examinations'!$A:$J,COLUMN('Medical Examinations'!C1735),FALSE)</f>
        <v>4.03</v>
      </c>
      <c r="E1736" t="str">
        <f>VLOOKUP($A1736,'Medical Examinations'!$A:$J,COLUMN('Medical Examinations'!D1735),FALSE)</f>
        <v>Yes</v>
      </c>
      <c r="F1736" t="str">
        <f>VLOOKUP($A1736,'Medical Examinations'!$A:$J,COLUMN('Medical Examinations'!E1735),FALSE)</f>
        <v>No</v>
      </c>
      <c r="G1736" t="str">
        <f>VLOOKUP($A1736,'Medical Examinations'!$A:$J,COLUMN('Medical Examinations'!F1735),FALSE)</f>
        <v>No</v>
      </c>
      <c r="H1736">
        <f>VLOOKUP($A1736,'Medical Examinations'!$A:$J,COLUMN('Medical Examinations'!G1735),FALSE)</f>
        <v>1</v>
      </c>
      <c r="I1736" t="str">
        <f>VLOOKUP($A1736,'Medical Examinations'!$A:$J,COLUMN('Medical Examinations'!H1735),FALSE)</f>
        <v>No</v>
      </c>
      <c r="J1736" t="str">
        <f>VLOOKUP($A1736,'Medical Examinations'!$A:$J,COLUMN('Medical Examinations'!I1735),FALSE)</f>
        <v>Obesity</v>
      </c>
      <c r="K1736" t="str">
        <f>VLOOKUP($A1736,'Medical Examinations'!$A:$J,COLUMN('Medical Examinations'!J1735),FALSE)</f>
        <v>Normal</v>
      </c>
      <c r="L1736" s="30">
        <f>VLOOKUP($A1736,'Hospitalisation Details'!$A:$K,COLUMN('Hospitalisation Details'!J1735),FALSE)</f>
        <v>34856</v>
      </c>
      <c r="M1736" s="23">
        <f>VLOOKUP($A1736,'Hospitalisation Details'!$A:$K,COLUMN('Hospitalisation Details'!F1735),FALSE)</f>
        <v>5216.4799999999996</v>
      </c>
      <c r="N1736" t="str">
        <f>VLOOKUP($A1736,'Hospitalisation Details'!$A:$K,COLUMN('Hospitalisation Details'!G1735),FALSE)</f>
        <v>Tier - 2</v>
      </c>
      <c r="O1736" t="str">
        <f>VLOOKUP($A1736,'Hospitalisation Details'!$A:$K,COLUMN('Hospitalisation Details'!H1735),FALSE)</f>
        <v>Tier - 2</v>
      </c>
      <c r="P1736" t="str">
        <f>VLOOKUP($A1736,'Hospitalisation Details'!$A:$K,COLUMN('Hospitalisation Details'!I1735),FALSE)</f>
        <v>R1025</v>
      </c>
      <c r="Q1736">
        <f>VLOOKUP($A1736,'Hospitalisation Details'!$A:$K,COLUMN('Hospitalisation Details'!K1735),FALSE)</f>
        <v>28</v>
      </c>
      <c r="R1736" t="str" cm="1">
        <f t="array" ref="R1736">_xlfn.IFS(
Q1736&lt;=10,"0-10",
Q1736&lt;=20,"11-20",
Q1736&lt;=30,"21-30",
Q1736&lt;=40,"31-40",
Q1736&lt;=50,"41-50",
Q1736&lt;=60,"51-60",
Q1736&lt;=70,"61-70"
)</f>
        <v>21-30</v>
      </c>
      <c r="S1736" t="str">
        <f t="shared" si="27"/>
        <v>No</v>
      </c>
    </row>
    <row r="1737" spans="1:19" ht="15.75" x14ac:dyDescent="0.25">
      <c r="A1737" s="36" t="s">
        <v>1777</v>
      </c>
      <c r="B1737" t="str">
        <f>VLOOKUP(A1737,'Customer Names'!A:E,COLUMN('Customer Names'!D1736),FALSE)</f>
        <v>Ms. Anabel</v>
      </c>
      <c r="C1737">
        <f>VLOOKUP($A1737,'Medical Examinations'!$A:$J,COLUMN('Medical Examinations'!B1736),FALSE)</f>
        <v>34.19</v>
      </c>
      <c r="D1737">
        <f>VLOOKUP($A1737,'Medical Examinations'!$A:$J,COLUMN('Medical Examinations'!C1736),FALSE)</f>
        <v>4.1900000000000004</v>
      </c>
      <c r="E1737" t="str">
        <f>VLOOKUP($A1737,'Medical Examinations'!$A:$J,COLUMN('Medical Examinations'!D1736),FALSE)</f>
        <v>No</v>
      </c>
      <c r="F1737" t="str">
        <f>VLOOKUP($A1737,'Medical Examinations'!$A:$J,COLUMN('Medical Examinations'!E1736),FALSE)</f>
        <v>No</v>
      </c>
      <c r="G1737" t="str">
        <f>VLOOKUP($A1737,'Medical Examinations'!$A:$J,COLUMN('Medical Examinations'!F1736),FALSE)</f>
        <v>No</v>
      </c>
      <c r="H1737">
        <f>VLOOKUP($A1737,'Medical Examinations'!$A:$J,COLUMN('Medical Examinations'!G1736),FALSE)</f>
        <v>0</v>
      </c>
      <c r="I1737" t="str">
        <f>VLOOKUP($A1737,'Medical Examinations'!$A:$J,COLUMN('Medical Examinations'!H1736),FALSE)</f>
        <v>No</v>
      </c>
      <c r="J1737" t="str">
        <f>VLOOKUP($A1737,'Medical Examinations'!$A:$J,COLUMN('Medical Examinations'!I1736),FALSE)</f>
        <v>Obesity</v>
      </c>
      <c r="K1737" t="str">
        <f>VLOOKUP($A1737,'Medical Examinations'!$A:$J,COLUMN('Medical Examinations'!J1736),FALSE)</f>
        <v>Normal</v>
      </c>
      <c r="L1737" s="30">
        <f>VLOOKUP($A1737,'Hospitalisation Details'!$A:$K,COLUMN('Hospitalisation Details'!J1736),FALSE)</f>
        <v>36495</v>
      </c>
      <c r="M1737" s="23">
        <f>VLOOKUP($A1737,'Hospitalisation Details'!$A:$K,COLUMN('Hospitalisation Details'!F1736),FALSE)</f>
        <v>5213.22</v>
      </c>
      <c r="N1737" t="str">
        <f>VLOOKUP($A1737,'Hospitalisation Details'!$A:$K,COLUMN('Hospitalisation Details'!G1736),FALSE)</f>
        <v>Tier - 2</v>
      </c>
      <c r="O1737" t="str">
        <f>VLOOKUP($A1737,'Hospitalisation Details'!$A:$K,COLUMN('Hospitalisation Details'!H1736),FALSE)</f>
        <v>Tier - 1</v>
      </c>
      <c r="P1737" t="str">
        <f>VLOOKUP($A1737,'Hospitalisation Details'!$A:$K,COLUMN('Hospitalisation Details'!I1736),FALSE)</f>
        <v>R1012</v>
      </c>
      <c r="Q1737">
        <f>VLOOKUP($A1737,'Hospitalisation Details'!$A:$K,COLUMN('Hospitalisation Details'!K1736),FALSE)</f>
        <v>23</v>
      </c>
      <c r="R1737" t="str" cm="1">
        <f t="array" ref="R1737">_xlfn.IFS(
Q1737&lt;=10,"0-10",
Q1737&lt;=20,"11-20",
Q1737&lt;=30,"21-30",
Q1737&lt;=40,"31-40",
Q1737&lt;=50,"41-50",
Q1737&lt;=60,"51-60",
Q1737&lt;=70,"61-70"
)</f>
        <v>21-30</v>
      </c>
      <c r="S1737" t="str">
        <f t="shared" si="27"/>
        <v>No</v>
      </c>
    </row>
    <row r="1738" spans="1:19" ht="15.75" x14ac:dyDescent="0.25">
      <c r="A1738" s="36" t="s">
        <v>1778</v>
      </c>
      <c r="B1738" t="str">
        <f>VLOOKUP(A1738,'Customer Names'!A:E,COLUMN('Customer Names'!D1737),FALSE)</f>
        <v>Mr. Ian</v>
      </c>
      <c r="C1738">
        <f>VLOOKUP($A1738,'Medical Examinations'!$A:$J,COLUMN('Medical Examinations'!B1737),FALSE)</f>
        <v>22.515000000000001</v>
      </c>
      <c r="D1738">
        <f>VLOOKUP($A1738,'Medical Examinations'!$A:$J,COLUMN('Medical Examinations'!C1737),FALSE)</f>
        <v>4.37</v>
      </c>
      <c r="E1738" t="str">
        <f>VLOOKUP($A1738,'Medical Examinations'!$A:$J,COLUMN('Medical Examinations'!D1737),FALSE)</f>
        <v>No</v>
      </c>
      <c r="F1738" t="str">
        <f>VLOOKUP($A1738,'Medical Examinations'!$A:$J,COLUMN('Medical Examinations'!E1737),FALSE)</f>
        <v>No</v>
      </c>
      <c r="G1738" t="str">
        <f>VLOOKUP($A1738,'Medical Examinations'!$A:$J,COLUMN('Medical Examinations'!F1737),FALSE)</f>
        <v>Yes</v>
      </c>
      <c r="H1738">
        <f>VLOOKUP($A1738,'Medical Examinations'!$A:$J,COLUMN('Medical Examinations'!G1737),FALSE)</f>
        <v>1</v>
      </c>
      <c r="I1738" t="str">
        <f>VLOOKUP($A1738,'Medical Examinations'!$A:$J,COLUMN('Medical Examinations'!H1737),FALSE)</f>
        <v>No</v>
      </c>
      <c r="J1738" t="str">
        <f>VLOOKUP($A1738,'Medical Examinations'!$A:$J,COLUMN('Medical Examinations'!I1737),FALSE)</f>
        <v>Healthy Weight</v>
      </c>
      <c r="K1738" t="str">
        <f>VLOOKUP($A1738,'Medical Examinations'!$A:$J,COLUMN('Medical Examinations'!J1737),FALSE)</f>
        <v>Normal</v>
      </c>
      <c r="L1738" s="30">
        <f>VLOOKUP($A1738,'Hospitalisation Details'!$A:$K,COLUMN('Hospitalisation Details'!J1737),FALSE)</f>
        <v>34137</v>
      </c>
      <c r="M1738" s="23">
        <f>VLOOKUP($A1738,'Hospitalisation Details'!$A:$K,COLUMN('Hospitalisation Details'!F1737),FALSE)</f>
        <v>5209.58</v>
      </c>
      <c r="N1738" t="str">
        <f>VLOOKUP($A1738,'Hospitalisation Details'!$A:$K,COLUMN('Hospitalisation Details'!G1737),FALSE)</f>
        <v>Tier - 3</v>
      </c>
      <c r="O1738" t="str">
        <f>VLOOKUP($A1738,'Hospitalisation Details'!$A:$K,COLUMN('Hospitalisation Details'!H1737),FALSE)</f>
        <v>Tier - 3</v>
      </c>
      <c r="P1738" t="str">
        <f>VLOOKUP($A1738,'Hospitalisation Details'!$A:$K,COLUMN('Hospitalisation Details'!I1737),FALSE)</f>
        <v>R1017</v>
      </c>
      <c r="Q1738">
        <f>VLOOKUP($A1738,'Hospitalisation Details'!$A:$K,COLUMN('Hospitalisation Details'!K1737),FALSE)</f>
        <v>29</v>
      </c>
      <c r="R1738" t="str" cm="1">
        <f t="array" ref="R1738">_xlfn.IFS(
Q1738&lt;=10,"0-10",
Q1738&lt;=20,"11-20",
Q1738&lt;=30,"21-30",
Q1738&lt;=40,"31-40",
Q1738&lt;=50,"41-50",
Q1738&lt;=60,"51-60",
Q1738&lt;=70,"61-70"
)</f>
        <v>21-30</v>
      </c>
      <c r="S1738" t="str">
        <f t="shared" si="27"/>
        <v>No</v>
      </c>
    </row>
    <row r="1739" spans="1:19" ht="15.75" x14ac:dyDescent="0.25">
      <c r="A1739" s="36" t="s">
        <v>1779</v>
      </c>
      <c r="B1739" t="str">
        <f>VLOOKUP(A1739,'Customer Names'!A:E,COLUMN('Customer Names'!D1738),FALSE)</f>
        <v>Mr. Alex</v>
      </c>
      <c r="C1739">
        <f>VLOOKUP($A1739,'Medical Examinations'!$A:$J,COLUMN('Medical Examinations'!B1738),FALSE)</f>
        <v>18.239999999999998</v>
      </c>
      <c r="D1739">
        <f>VLOOKUP($A1739,'Medical Examinations'!$A:$J,COLUMN('Medical Examinations'!C1738),FALSE)</f>
        <v>5.31</v>
      </c>
      <c r="E1739" t="str">
        <f>VLOOKUP($A1739,'Medical Examinations'!$A:$J,COLUMN('Medical Examinations'!D1738),FALSE)</f>
        <v>Yes</v>
      </c>
      <c r="F1739" t="str">
        <f>VLOOKUP($A1739,'Medical Examinations'!$A:$J,COLUMN('Medical Examinations'!E1738),FALSE)</f>
        <v>No</v>
      </c>
      <c r="G1739" t="str">
        <f>VLOOKUP($A1739,'Medical Examinations'!$A:$J,COLUMN('Medical Examinations'!F1738),FALSE)</f>
        <v>Yes</v>
      </c>
      <c r="H1739">
        <f>VLOOKUP($A1739,'Medical Examinations'!$A:$J,COLUMN('Medical Examinations'!G1738),FALSE)</f>
        <v>1</v>
      </c>
      <c r="I1739" t="str">
        <f>VLOOKUP($A1739,'Medical Examinations'!$A:$J,COLUMN('Medical Examinations'!H1738),FALSE)</f>
        <v>No</v>
      </c>
      <c r="J1739" t="str">
        <f>VLOOKUP($A1739,'Medical Examinations'!$A:$J,COLUMN('Medical Examinations'!I1738),FALSE)</f>
        <v>Underweight</v>
      </c>
      <c r="K1739" t="str">
        <f>VLOOKUP($A1739,'Medical Examinations'!$A:$J,COLUMN('Medical Examinations'!J1738),FALSE)</f>
        <v>Normal</v>
      </c>
      <c r="L1739" s="30">
        <f>VLOOKUP($A1739,'Hospitalisation Details'!$A:$K,COLUMN('Hospitalisation Details'!J1738),FALSE)</f>
        <v>30613</v>
      </c>
      <c r="M1739" s="23">
        <f>VLOOKUP($A1739,'Hospitalisation Details'!$A:$K,COLUMN('Hospitalisation Details'!F1738),FALSE)</f>
        <v>5207.97</v>
      </c>
      <c r="N1739" t="str">
        <f>VLOOKUP($A1739,'Hospitalisation Details'!$A:$K,COLUMN('Hospitalisation Details'!G1738),FALSE)</f>
        <v>Tier - 2</v>
      </c>
      <c r="O1739" t="str">
        <f>VLOOKUP($A1739,'Hospitalisation Details'!$A:$K,COLUMN('Hospitalisation Details'!H1738),FALSE)</f>
        <v>Tier - 2</v>
      </c>
      <c r="P1739" t="str">
        <f>VLOOKUP($A1739,'Hospitalisation Details'!$A:$K,COLUMN('Hospitalisation Details'!I1738),FALSE)</f>
        <v>R1012</v>
      </c>
      <c r="Q1739">
        <f>VLOOKUP($A1739,'Hospitalisation Details'!$A:$K,COLUMN('Hospitalisation Details'!K1738),FALSE)</f>
        <v>39</v>
      </c>
      <c r="R1739" t="str" cm="1">
        <f t="array" ref="R1739">_xlfn.IFS(
Q1739&lt;=10,"0-10",
Q1739&lt;=20,"11-20",
Q1739&lt;=30,"21-30",
Q1739&lt;=40,"31-40",
Q1739&lt;=50,"41-50",
Q1739&lt;=60,"51-60",
Q1739&lt;=70,"61-70"
)</f>
        <v>31-40</v>
      </c>
      <c r="S1739" t="str">
        <f t="shared" si="27"/>
        <v>No</v>
      </c>
    </row>
    <row r="1740" spans="1:19" ht="15.75" x14ac:dyDescent="0.25">
      <c r="A1740" s="36" t="s">
        <v>1780</v>
      </c>
      <c r="B1740" t="str">
        <f>VLOOKUP(A1740,'Customer Names'!A:E,COLUMN('Customer Names'!D1739),FALSE)</f>
        <v>Mr. Richard</v>
      </c>
      <c r="C1740">
        <f>VLOOKUP($A1740,'Medical Examinations'!$A:$J,COLUMN('Medical Examinations'!B1739),FALSE)</f>
        <v>37.28</v>
      </c>
      <c r="D1740">
        <f>VLOOKUP($A1740,'Medical Examinations'!$A:$J,COLUMN('Medical Examinations'!C1739),FALSE)</f>
        <v>4.66</v>
      </c>
      <c r="E1740" t="str">
        <f>VLOOKUP($A1740,'Medical Examinations'!$A:$J,COLUMN('Medical Examinations'!D1739),FALSE)</f>
        <v>No</v>
      </c>
      <c r="F1740" t="str">
        <f>VLOOKUP($A1740,'Medical Examinations'!$A:$J,COLUMN('Medical Examinations'!E1739),FALSE)</f>
        <v>Yes</v>
      </c>
      <c r="G1740" t="str">
        <f>VLOOKUP($A1740,'Medical Examinations'!$A:$J,COLUMN('Medical Examinations'!F1739),FALSE)</f>
        <v>No</v>
      </c>
      <c r="H1740">
        <f>VLOOKUP($A1740,'Medical Examinations'!$A:$J,COLUMN('Medical Examinations'!G1739),FALSE)</f>
        <v>1</v>
      </c>
      <c r="I1740" t="str">
        <f>VLOOKUP($A1740,'Medical Examinations'!$A:$J,COLUMN('Medical Examinations'!H1739),FALSE)</f>
        <v>No</v>
      </c>
      <c r="J1740" t="str">
        <f>VLOOKUP($A1740,'Medical Examinations'!$A:$J,COLUMN('Medical Examinations'!I1739),FALSE)</f>
        <v>Obesity</v>
      </c>
      <c r="K1740" t="str">
        <f>VLOOKUP($A1740,'Medical Examinations'!$A:$J,COLUMN('Medical Examinations'!J1739),FALSE)</f>
        <v>Normal</v>
      </c>
      <c r="L1740" s="30">
        <f>VLOOKUP($A1740,'Hospitalisation Details'!$A:$K,COLUMN('Hospitalisation Details'!J1739),FALSE)</f>
        <v>38144</v>
      </c>
      <c r="M1740" s="23">
        <f>VLOOKUP($A1740,'Hospitalisation Details'!$A:$K,COLUMN('Hospitalisation Details'!F1739),FALSE)</f>
        <v>5198.6899999999996</v>
      </c>
      <c r="N1740" t="str">
        <f>VLOOKUP($A1740,'Hospitalisation Details'!$A:$K,COLUMN('Hospitalisation Details'!G1739),FALSE)</f>
        <v>Tier - 2</v>
      </c>
      <c r="O1740" t="str">
        <f>VLOOKUP($A1740,'Hospitalisation Details'!$A:$K,COLUMN('Hospitalisation Details'!H1739),FALSE)</f>
        <v>Tier - 2</v>
      </c>
      <c r="P1740" t="str">
        <f>VLOOKUP($A1740,'Hospitalisation Details'!$A:$K,COLUMN('Hospitalisation Details'!I1739),FALSE)</f>
        <v>R1022</v>
      </c>
      <c r="Q1740">
        <f>VLOOKUP($A1740,'Hospitalisation Details'!$A:$K,COLUMN('Hospitalisation Details'!K1739),FALSE)</f>
        <v>19</v>
      </c>
      <c r="R1740" t="str" cm="1">
        <f t="array" ref="R1740">_xlfn.IFS(
Q1740&lt;=10,"0-10",
Q1740&lt;=20,"11-20",
Q1740&lt;=30,"21-30",
Q1740&lt;=40,"31-40",
Q1740&lt;=50,"41-50",
Q1740&lt;=60,"51-60",
Q1740&lt;=70,"61-70"
)</f>
        <v>11-20</v>
      </c>
      <c r="S1740" t="str">
        <f t="shared" si="27"/>
        <v>No</v>
      </c>
    </row>
    <row r="1741" spans="1:19" ht="15.75" x14ac:dyDescent="0.25">
      <c r="A1741" s="36" t="s">
        <v>1781</v>
      </c>
      <c r="B1741" t="str">
        <f>VLOOKUP(A1741,'Customer Names'!A:E,COLUMN('Customer Names'!D1740),FALSE)</f>
        <v>Ms. Jacqueline</v>
      </c>
      <c r="C1741">
        <f>VLOOKUP($A1741,'Medical Examinations'!$A:$J,COLUMN('Medical Examinations'!B1740),FALSE)</f>
        <v>18.2</v>
      </c>
      <c r="D1741">
        <f>VLOOKUP($A1741,'Medical Examinations'!$A:$J,COLUMN('Medical Examinations'!C1740),FALSE)</f>
        <v>6.19</v>
      </c>
      <c r="E1741" t="str">
        <f>VLOOKUP($A1741,'Medical Examinations'!$A:$J,COLUMN('Medical Examinations'!D1740),FALSE)</f>
        <v>No</v>
      </c>
      <c r="F1741" t="str">
        <f>VLOOKUP($A1741,'Medical Examinations'!$A:$J,COLUMN('Medical Examinations'!E1740),FALSE)</f>
        <v>No</v>
      </c>
      <c r="G1741" t="str">
        <f>VLOOKUP($A1741,'Medical Examinations'!$A:$J,COLUMN('Medical Examinations'!F1740),FALSE)</f>
        <v>Yes</v>
      </c>
      <c r="H1741">
        <f>VLOOKUP($A1741,'Medical Examinations'!$A:$J,COLUMN('Medical Examinations'!G1740),FALSE)</f>
        <v>1</v>
      </c>
      <c r="I1741" t="str">
        <f>VLOOKUP($A1741,'Medical Examinations'!$A:$J,COLUMN('Medical Examinations'!H1740),FALSE)</f>
        <v>No</v>
      </c>
      <c r="J1741" t="str">
        <f>VLOOKUP($A1741,'Medical Examinations'!$A:$J,COLUMN('Medical Examinations'!I1740),FALSE)</f>
        <v>Underweight</v>
      </c>
      <c r="K1741" t="str">
        <f>VLOOKUP($A1741,'Medical Examinations'!$A:$J,COLUMN('Medical Examinations'!J1740),FALSE)</f>
        <v>Prediabetes</v>
      </c>
      <c r="L1741" s="30">
        <f>VLOOKUP($A1741,'Hospitalisation Details'!$A:$K,COLUMN('Hospitalisation Details'!J1740),FALSE)</f>
        <v>29110</v>
      </c>
      <c r="M1741" s="23">
        <f>VLOOKUP($A1741,'Hospitalisation Details'!$A:$K,COLUMN('Hospitalisation Details'!F1740),FALSE)</f>
        <v>5195.58</v>
      </c>
      <c r="N1741" t="str">
        <f>VLOOKUP($A1741,'Hospitalisation Details'!$A:$K,COLUMN('Hospitalisation Details'!G1740),FALSE)</f>
        <v>Tier - 2</v>
      </c>
      <c r="O1741" t="str">
        <f>VLOOKUP($A1741,'Hospitalisation Details'!$A:$K,COLUMN('Hospitalisation Details'!H1740),FALSE)</f>
        <v>Tier - 2</v>
      </c>
      <c r="P1741" t="str">
        <f>VLOOKUP($A1741,'Hospitalisation Details'!$A:$K,COLUMN('Hospitalisation Details'!I1740),FALSE)</f>
        <v>R1013</v>
      </c>
      <c r="Q1741">
        <f>VLOOKUP($A1741,'Hospitalisation Details'!$A:$K,COLUMN('Hospitalisation Details'!K1740),FALSE)</f>
        <v>43</v>
      </c>
      <c r="R1741" t="str" cm="1">
        <f t="array" ref="R1741">_xlfn.IFS(
Q1741&lt;=10,"0-10",
Q1741&lt;=20,"11-20",
Q1741&lt;=30,"21-30",
Q1741&lt;=40,"31-40",
Q1741&lt;=50,"41-50",
Q1741&lt;=60,"51-60",
Q1741&lt;=70,"61-70"
)</f>
        <v>41-50</v>
      </c>
      <c r="S1741" t="str">
        <f t="shared" si="27"/>
        <v>Yes</v>
      </c>
    </row>
    <row r="1742" spans="1:19" ht="15.75" x14ac:dyDescent="0.25">
      <c r="A1742" s="36" t="s">
        <v>1782</v>
      </c>
      <c r="B1742" t="str">
        <f>VLOOKUP(A1742,'Customer Names'!A:E,COLUMN('Customer Names'!D1741),FALSE)</f>
        <v>Ms. Cindy</v>
      </c>
      <c r="C1742">
        <f>VLOOKUP($A1742,'Medical Examinations'!$A:$J,COLUMN('Medical Examinations'!B1741),FALSE)</f>
        <v>20.53</v>
      </c>
      <c r="D1742">
        <f>VLOOKUP($A1742,'Medical Examinations'!$A:$J,COLUMN('Medical Examinations'!C1741),FALSE)</f>
        <v>4.8600000000000003</v>
      </c>
      <c r="E1742" t="str">
        <f>VLOOKUP($A1742,'Medical Examinations'!$A:$J,COLUMN('Medical Examinations'!D1741),FALSE)</f>
        <v>No</v>
      </c>
      <c r="F1742" t="str">
        <f>VLOOKUP($A1742,'Medical Examinations'!$A:$J,COLUMN('Medical Examinations'!E1741),FALSE)</f>
        <v>No</v>
      </c>
      <c r="G1742" t="str">
        <f>VLOOKUP($A1742,'Medical Examinations'!$A:$J,COLUMN('Medical Examinations'!F1741),FALSE)</f>
        <v>No</v>
      </c>
      <c r="H1742">
        <f>VLOOKUP($A1742,'Medical Examinations'!$A:$J,COLUMN('Medical Examinations'!G1741),FALSE)</f>
        <v>1</v>
      </c>
      <c r="I1742" t="str">
        <f>VLOOKUP($A1742,'Medical Examinations'!$A:$J,COLUMN('Medical Examinations'!H1741),FALSE)</f>
        <v>No</v>
      </c>
      <c r="J1742" t="str">
        <f>VLOOKUP($A1742,'Medical Examinations'!$A:$J,COLUMN('Medical Examinations'!I1741),FALSE)</f>
        <v>Healthy Weight</v>
      </c>
      <c r="K1742" t="str">
        <f>VLOOKUP($A1742,'Medical Examinations'!$A:$J,COLUMN('Medical Examinations'!J1741),FALSE)</f>
        <v>Normal</v>
      </c>
      <c r="L1742" s="30">
        <f>VLOOKUP($A1742,'Hospitalisation Details'!$A:$K,COLUMN('Hospitalisation Details'!J1741),FALSE)</f>
        <v>30971</v>
      </c>
      <c r="M1742" s="23">
        <f>VLOOKUP($A1742,'Hospitalisation Details'!$A:$K,COLUMN('Hospitalisation Details'!F1741),FALSE)</f>
        <v>5177.12</v>
      </c>
      <c r="N1742" t="str">
        <f>VLOOKUP($A1742,'Hospitalisation Details'!$A:$K,COLUMN('Hospitalisation Details'!G1741),FALSE)</f>
        <v>Tier - 2</v>
      </c>
      <c r="O1742" t="str">
        <f>VLOOKUP($A1742,'Hospitalisation Details'!$A:$K,COLUMN('Hospitalisation Details'!H1741),FALSE)</f>
        <v>Tier - 1</v>
      </c>
      <c r="P1742" t="str">
        <f>VLOOKUP($A1742,'Hospitalisation Details'!$A:$K,COLUMN('Hospitalisation Details'!I1741),FALSE)</f>
        <v>R1013</v>
      </c>
      <c r="Q1742">
        <f>VLOOKUP($A1742,'Hospitalisation Details'!$A:$K,COLUMN('Hospitalisation Details'!K1741),FALSE)</f>
        <v>38</v>
      </c>
      <c r="R1742" t="str" cm="1">
        <f t="array" ref="R1742">_xlfn.IFS(
Q1742&lt;=10,"0-10",
Q1742&lt;=20,"11-20",
Q1742&lt;=30,"21-30",
Q1742&lt;=40,"31-40",
Q1742&lt;=50,"41-50",
Q1742&lt;=60,"51-60",
Q1742&lt;=70,"61-70"
)</f>
        <v>31-40</v>
      </c>
      <c r="S1742" t="str">
        <f t="shared" si="27"/>
        <v>No</v>
      </c>
    </row>
    <row r="1743" spans="1:19" ht="15.75" x14ac:dyDescent="0.25">
      <c r="A1743" s="36" t="s">
        <v>1783</v>
      </c>
      <c r="B1743" t="str">
        <f>VLOOKUP(A1743,'Customer Names'!A:E,COLUMN('Customer Names'!D1742),FALSE)</f>
        <v>Ms. Marcia</v>
      </c>
      <c r="C1743">
        <f>VLOOKUP($A1743,'Medical Examinations'!$A:$J,COLUMN('Medical Examinations'!B1742),FALSE)</f>
        <v>23.79</v>
      </c>
      <c r="D1743">
        <f>VLOOKUP($A1743,'Medical Examinations'!$A:$J,COLUMN('Medical Examinations'!C1742),FALSE)</f>
        <v>4.74</v>
      </c>
      <c r="E1743" t="str">
        <f>VLOOKUP($A1743,'Medical Examinations'!$A:$J,COLUMN('Medical Examinations'!D1742),FALSE)</f>
        <v>No</v>
      </c>
      <c r="F1743" t="str">
        <f>VLOOKUP($A1743,'Medical Examinations'!$A:$J,COLUMN('Medical Examinations'!E1742),FALSE)</f>
        <v>No</v>
      </c>
      <c r="G1743" t="str">
        <f>VLOOKUP($A1743,'Medical Examinations'!$A:$J,COLUMN('Medical Examinations'!F1742),FALSE)</f>
        <v>No</v>
      </c>
      <c r="H1743">
        <f>VLOOKUP($A1743,'Medical Examinations'!$A:$J,COLUMN('Medical Examinations'!G1742),FALSE)</f>
        <v>0</v>
      </c>
      <c r="I1743" t="str">
        <f>VLOOKUP($A1743,'Medical Examinations'!$A:$J,COLUMN('Medical Examinations'!H1742),FALSE)</f>
        <v>No</v>
      </c>
      <c r="J1743" t="str">
        <f>VLOOKUP($A1743,'Medical Examinations'!$A:$J,COLUMN('Medical Examinations'!I1742),FALSE)</f>
        <v>Healthy Weight</v>
      </c>
      <c r="K1743" t="str">
        <f>VLOOKUP($A1743,'Medical Examinations'!$A:$J,COLUMN('Medical Examinations'!J1742),FALSE)</f>
        <v>Normal</v>
      </c>
      <c r="L1743" s="30">
        <f>VLOOKUP($A1743,'Hospitalisation Details'!$A:$K,COLUMN('Hospitalisation Details'!J1742),FALSE)</f>
        <v>33479</v>
      </c>
      <c r="M1743" s="23">
        <f>VLOOKUP($A1743,'Hospitalisation Details'!$A:$K,COLUMN('Hospitalisation Details'!F1742),FALSE)</f>
        <v>5166.96</v>
      </c>
      <c r="N1743" t="str">
        <f>VLOOKUP($A1743,'Hospitalisation Details'!$A:$K,COLUMN('Hospitalisation Details'!G1742),FALSE)</f>
        <v>Tier - 2</v>
      </c>
      <c r="O1743" t="str">
        <f>VLOOKUP($A1743,'Hospitalisation Details'!$A:$K,COLUMN('Hospitalisation Details'!H1742),FALSE)</f>
        <v>Tier - 2</v>
      </c>
      <c r="P1743" t="str">
        <f>VLOOKUP($A1743,'Hospitalisation Details'!$A:$K,COLUMN('Hospitalisation Details'!I1742),FALSE)</f>
        <v>R1012</v>
      </c>
      <c r="Q1743">
        <f>VLOOKUP($A1743,'Hospitalisation Details'!$A:$K,COLUMN('Hospitalisation Details'!K1742),FALSE)</f>
        <v>31</v>
      </c>
      <c r="R1743" t="str" cm="1">
        <f t="array" ref="R1743">_xlfn.IFS(
Q1743&lt;=10,"0-10",
Q1743&lt;=20,"11-20",
Q1743&lt;=30,"21-30",
Q1743&lt;=40,"31-40",
Q1743&lt;=50,"41-50",
Q1743&lt;=60,"51-60",
Q1743&lt;=70,"61-70"
)</f>
        <v>31-40</v>
      </c>
      <c r="S1743" t="str">
        <f t="shared" si="27"/>
        <v>No</v>
      </c>
    </row>
    <row r="1744" spans="1:19" ht="15.75" x14ac:dyDescent="0.25">
      <c r="A1744" s="36" t="s">
        <v>1784</v>
      </c>
      <c r="B1744" t="str">
        <f>VLOOKUP(A1744,'Customer Names'!A:E,COLUMN('Customer Names'!D1743),FALSE)</f>
        <v>Ms. Samantha</v>
      </c>
      <c r="C1744">
        <f>VLOOKUP($A1744,'Medical Examinations'!$A:$J,COLUMN('Medical Examinations'!B1743),FALSE)</f>
        <v>29.8</v>
      </c>
      <c r="D1744">
        <f>VLOOKUP($A1744,'Medical Examinations'!$A:$J,COLUMN('Medical Examinations'!C1743),FALSE)</f>
        <v>6.03</v>
      </c>
      <c r="E1744" t="str">
        <f>VLOOKUP($A1744,'Medical Examinations'!$A:$J,COLUMN('Medical Examinations'!D1743),FALSE)</f>
        <v>No</v>
      </c>
      <c r="F1744" t="str">
        <f>VLOOKUP($A1744,'Medical Examinations'!$A:$J,COLUMN('Medical Examinations'!E1743),FALSE)</f>
        <v>No</v>
      </c>
      <c r="G1744" t="str">
        <f>VLOOKUP($A1744,'Medical Examinations'!$A:$J,COLUMN('Medical Examinations'!F1743),FALSE)</f>
        <v>No</v>
      </c>
      <c r="H1744">
        <f>VLOOKUP($A1744,'Medical Examinations'!$A:$J,COLUMN('Medical Examinations'!G1743),FALSE)</f>
        <v>0</v>
      </c>
      <c r="I1744" t="str">
        <f>VLOOKUP($A1744,'Medical Examinations'!$A:$J,COLUMN('Medical Examinations'!H1743),FALSE)</f>
        <v>No</v>
      </c>
      <c r="J1744" t="str">
        <f>VLOOKUP($A1744,'Medical Examinations'!$A:$J,COLUMN('Medical Examinations'!I1743),FALSE)</f>
        <v>Overweight</v>
      </c>
      <c r="K1744" t="str">
        <f>VLOOKUP($A1744,'Medical Examinations'!$A:$J,COLUMN('Medical Examinations'!J1743),FALSE)</f>
        <v>Prediabetes</v>
      </c>
      <c r="L1744" s="30">
        <f>VLOOKUP($A1744,'Hospitalisation Details'!$A:$K,COLUMN('Hospitalisation Details'!J1743),FALSE)</f>
        <v>33155</v>
      </c>
      <c r="M1744" s="23">
        <f>VLOOKUP($A1744,'Hospitalisation Details'!$A:$K,COLUMN('Hospitalisation Details'!F1743),FALSE)</f>
        <v>5152.13</v>
      </c>
      <c r="N1744" t="str">
        <f>VLOOKUP($A1744,'Hospitalisation Details'!$A:$K,COLUMN('Hospitalisation Details'!G1743),FALSE)</f>
        <v>Tier - 2</v>
      </c>
      <c r="O1744" t="str">
        <f>VLOOKUP($A1744,'Hospitalisation Details'!$A:$K,COLUMN('Hospitalisation Details'!H1743),FALSE)</f>
        <v>Tier - 2</v>
      </c>
      <c r="P1744" t="str">
        <f>VLOOKUP($A1744,'Hospitalisation Details'!$A:$K,COLUMN('Hospitalisation Details'!I1743),FALSE)</f>
        <v>R1011</v>
      </c>
      <c r="Q1744">
        <f>VLOOKUP($A1744,'Hospitalisation Details'!$A:$K,COLUMN('Hospitalisation Details'!K1743),FALSE)</f>
        <v>32</v>
      </c>
      <c r="R1744" t="str" cm="1">
        <f t="array" ref="R1744">_xlfn.IFS(
Q1744&lt;=10,"0-10",
Q1744&lt;=20,"11-20",
Q1744&lt;=30,"21-30",
Q1744&lt;=40,"31-40",
Q1744&lt;=50,"41-50",
Q1744&lt;=60,"51-60",
Q1744&lt;=70,"61-70"
)</f>
        <v>31-40</v>
      </c>
      <c r="S1744" t="str">
        <f t="shared" si="27"/>
        <v>Yes</v>
      </c>
    </row>
    <row r="1745" spans="1:19" ht="15.75" x14ac:dyDescent="0.25">
      <c r="A1745" s="36" t="s">
        <v>1785</v>
      </c>
      <c r="B1745" t="str">
        <f>VLOOKUP(A1745,'Customer Names'!A:E,COLUMN('Customer Names'!D1744),FALSE)</f>
        <v>Ms. Katie</v>
      </c>
      <c r="C1745">
        <f>VLOOKUP($A1745,'Medical Examinations'!$A:$J,COLUMN('Medical Examinations'!B1744),FALSE)</f>
        <v>31.54</v>
      </c>
      <c r="D1745">
        <f>VLOOKUP($A1745,'Medical Examinations'!$A:$J,COLUMN('Medical Examinations'!C1744),FALSE)</f>
        <v>4.71</v>
      </c>
      <c r="E1745" t="str">
        <f>VLOOKUP($A1745,'Medical Examinations'!$A:$J,COLUMN('Medical Examinations'!D1744),FALSE)</f>
        <v>No</v>
      </c>
      <c r="F1745" t="str">
        <f>VLOOKUP($A1745,'Medical Examinations'!$A:$J,COLUMN('Medical Examinations'!E1744),FALSE)</f>
        <v>No</v>
      </c>
      <c r="G1745" t="str">
        <f>VLOOKUP($A1745,'Medical Examinations'!$A:$J,COLUMN('Medical Examinations'!F1744),FALSE)</f>
        <v>No</v>
      </c>
      <c r="H1745">
        <f>VLOOKUP($A1745,'Medical Examinations'!$A:$J,COLUMN('Medical Examinations'!G1744),FALSE)</f>
        <v>0</v>
      </c>
      <c r="I1745" t="str">
        <f>VLOOKUP($A1745,'Medical Examinations'!$A:$J,COLUMN('Medical Examinations'!H1744),FALSE)</f>
        <v>No</v>
      </c>
      <c r="J1745" t="str">
        <f>VLOOKUP($A1745,'Medical Examinations'!$A:$J,COLUMN('Medical Examinations'!I1744),FALSE)</f>
        <v>Obesity</v>
      </c>
      <c r="K1745" t="str">
        <f>VLOOKUP($A1745,'Medical Examinations'!$A:$J,COLUMN('Medical Examinations'!J1744),FALSE)</f>
        <v>Normal</v>
      </c>
      <c r="L1745" s="30">
        <f>VLOOKUP($A1745,'Hospitalisation Details'!$A:$K,COLUMN('Hospitalisation Details'!J1744),FALSE)</f>
        <v>33107</v>
      </c>
      <c r="M1745" s="23">
        <f>VLOOKUP($A1745,'Hospitalisation Details'!$A:$K,COLUMN('Hospitalisation Details'!F1744),FALSE)</f>
        <v>5148.55</v>
      </c>
      <c r="N1745" t="str">
        <f>VLOOKUP($A1745,'Hospitalisation Details'!$A:$K,COLUMN('Hospitalisation Details'!G1744),FALSE)</f>
        <v>Tier - 2</v>
      </c>
      <c r="O1745" t="str">
        <f>VLOOKUP($A1745,'Hospitalisation Details'!$A:$K,COLUMN('Hospitalisation Details'!H1744),FALSE)</f>
        <v>Tier - 2</v>
      </c>
      <c r="P1745" t="str">
        <f>VLOOKUP($A1745,'Hospitalisation Details'!$A:$K,COLUMN('Hospitalisation Details'!I1744),FALSE)</f>
        <v>R1024</v>
      </c>
      <c r="Q1745">
        <f>VLOOKUP($A1745,'Hospitalisation Details'!$A:$K,COLUMN('Hospitalisation Details'!K1744),FALSE)</f>
        <v>32</v>
      </c>
      <c r="R1745" t="str" cm="1">
        <f t="array" ref="R1745">_xlfn.IFS(
Q1745&lt;=10,"0-10",
Q1745&lt;=20,"11-20",
Q1745&lt;=30,"21-30",
Q1745&lt;=40,"31-40",
Q1745&lt;=50,"41-50",
Q1745&lt;=60,"51-60",
Q1745&lt;=70,"61-70"
)</f>
        <v>31-40</v>
      </c>
      <c r="S1745" t="str">
        <f t="shared" si="27"/>
        <v>No</v>
      </c>
    </row>
    <row r="1746" spans="1:19" ht="15.75" x14ac:dyDescent="0.25">
      <c r="A1746" s="36" t="s">
        <v>1786</v>
      </c>
      <c r="B1746" t="str">
        <f>VLOOKUP(A1746,'Customer Names'!A:E,COLUMN('Customer Names'!D1745),FALSE)</f>
        <v>Mr. John</v>
      </c>
      <c r="C1746">
        <f>VLOOKUP($A1746,'Medical Examinations'!$A:$J,COLUMN('Medical Examinations'!B1745),FALSE)</f>
        <v>20.82</v>
      </c>
      <c r="D1746">
        <f>VLOOKUP($A1746,'Medical Examinations'!$A:$J,COLUMN('Medical Examinations'!C1745),FALSE)</f>
        <v>5.55</v>
      </c>
      <c r="E1746" t="str">
        <f>VLOOKUP($A1746,'Medical Examinations'!$A:$J,COLUMN('Medical Examinations'!D1745),FALSE)</f>
        <v>No</v>
      </c>
      <c r="F1746" t="str">
        <f>VLOOKUP($A1746,'Medical Examinations'!$A:$J,COLUMN('Medical Examinations'!E1745),FALSE)</f>
        <v>No</v>
      </c>
      <c r="G1746" t="str">
        <f>VLOOKUP($A1746,'Medical Examinations'!$A:$J,COLUMN('Medical Examinations'!F1745),FALSE)</f>
        <v>No</v>
      </c>
      <c r="H1746">
        <f>VLOOKUP($A1746,'Medical Examinations'!$A:$J,COLUMN('Medical Examinations'!G1745),FALSE)</f>
        <v>1</v>
      </c>
      <c r="I1746" t="str">
        <f>VLOOKUP($A1746,'Medical Examinations'!$A:$J,COLUMN('Medical Examinations'!H1745),FALSE)</f>
        <v>No</v>
      </c>
      <c r="J1746" t="str">
        <f>VLOOKUP($A1746,'Medical Examinations'!$A:$J,COLUMN('Medical Examinations'!I1745),FALSE)</f>
        <v>Healthy Weight</v>
      </c>
      <c r="K1746" t="str">
        <f>VLOOKUP($A1746,'Medical Examinations'!$A:$J,COLUMN('Medical Examinations'!J1745),FALSE)</f>
        <v>Normal</v>
      </c>
      <c r="L1746" s="30">
        <f>VLOOKUP($A1746,'Hospitalisation Details'!$A:$K,COLUMN('Hospitalisation Details'!J1745),FALSE)</f>
        <v>30916</v>
      </c>
      <c r="M1746" s="23">
        <f>VLOOKUP($A1746,'Hospitalisation Details'!$A:$K,COLUMN('Hospitalisation Details'!F1745),FALSE)</f>
        <v>5144.18</v>
      </c>
      <c r="N1746" t="str">
        <f>VLOOKUP($A1746,'Hospitalisation Details'!$A:$K,COLUMN('Hospitalisation Details'!G1745),FALSE)</f>
        <v>Tier - 2</v>
      </c>
      <c r="O1746" t="str">
        <f>VLOOKUP($A1746,'Hospitalisation Details'!$A:$K,COLUMN('Hospitalisation Details'!H1745),FALSE)</f>
        <v>Tier - 1</v>
      </c>
      <c r="P1746" t="str">
        <f>VLOOKUP($A1746,'Hospitalisation Details'!$A:$K,COLUMN('Hospitalisation Details'!I1745),FALSE)</f>
        <v>R1013</v>
      </c>
      <c r="Q1746">
        <f>VLOOKUP($A1746,'Hospitalisation Details'!$A:$K,COLUMN('Hospitalisation Details'!K1745),FALSE)</f>
        <v>38</v>
      </c>
      <c r="R1746" t="str" cm="1">
        <f t="array" ref="R1746">_xlfn.IFS(
Q1746&lt;=10,"0-10",
Q1746&lt;=20,"11-20",
Q1746&lt;=30,"21-30",
Q1746&lt;=40,"31-40",
Q1746&lt;=50,"41-50",
Q1746&lt;=60,"51-60",
Q1746&lt;=70,"61-70"
)</f>
        <v>31-40</v>
      </c>
      <c r="S1746" t="str">
        <f t="shared" si="27"/>
        <v>No</v>
      </c>
    </row>
    <row r="1747" spans="1:19" ht="15.75" x14ac:dyDescent="0.25">
      <c r="A1747" s="36" t="s">
        <v>1787</v>
      </c>
      <c r="B1747" t="str">
        <f>VLOOKUP(A1747,'Customer Names'!A:E,COLUMN('Customer Names'!D1746),FALSE)</f>
        <v>Ms. Rachel</v>
      </c>
      <c r="C1747">
        <f>VLOOKUP($A1747,'Medical Examinations'!$A:$J,COLUMN('Medical Examinations'!B1746),FALSE)</f>
        <v>38.83</v>
      </c>
      <c r="D1747">
        <f>VLOOKUP($A1747,'Medical Examinations'!$A:$J,COLUMN('Medical Examinations'!C1746),FALSE)</f>
        <v>4.78</v>
      </c>
      <c r="E1747" t="str">
        <f>VLOOKUP($A1747,'Medical Examinations'!$A:$J,COLUMN('Medical Examinations'!D1746),FALSE)</f>
        <v>No</v>
      </c>
      <c r="F1747" t="str">
        <f>VLOOKUP($A1747,'Medical Examinations'!$A:$J,COLUMN('Medical Examinations'!E1746),FALSE)</f>
        <v>No</v>
      </c>
      <c r="G1747" t="str">
        <f>VLOOKUP($A1747,'Medical Examinations'!$A:$J,COLUMN('Medical Examinations'!F1746),FALSE)</f>
        <v>Yes</v>
      </c>
      <c r="H1747">
        <f>VLOOKUP($A1747,'Medical Examinations'!$A:$J,COLUMN('Medical Examinations'!G1746),FALSE)</f>
        <v>1</v>
      </c>
      <c r="I1747" t="str">
        <f>VLOOKUP($A1747,'Medical Examinations'!$A:$J,COLUMN('Medical Examinations'!H1746),FALSE)</f>
        <v>No</v>
      </c>
      <c r="J1747" t="str">
        <f>VLOOKUP($A1747,'Medical Examinations'!$A:$J,COLUMN('Medical Examinations'!I1746),FALSE)</f>
        <v>Obesity</v>
      </c>
      <c r="K1747" t="str">
        <f>VLOOKUP($A1747,'Medical Examinations'!$A:$J,COLUMN('Medical Examinations'!J1746),FALSE)</f>
        <v>Normal</v>
      </c>
      <c r="L1747" s="30">
        <f>VLOOKUP($A1747,'Hospitalisation Details'!$A:$K,COLUMN('Hospitalisation Details'!J1746),FALSE)</f>
        <v>34313</v>
      </c>
      <c r="M1747" s="23">
        <f>VLOOKUP($A1747,'Hospitalisation Details'!$A:$K,COLUMN('Hospitalisation Details'!F1746),FALSE)</f>
        <v>5138.26</v>
      </c>
      <c r="N1747" t="str">
        <f>VLOOKUP($A1747,'Hospitalisation Details'!$A:$K,COLUMN('Hospitalisation Details'!G1746),FALSE)</f>
        <v>Tier - 2</v>
      </c>
      <c r="O1747" t="str">
        <f>VLOOKUP($A1747,'Hospitalisation Details'!$A:$K,COLUMN('Hospitalisation Details'!H1746),FALSE)</f>
        <v>Tier - 2</v>
      </c>
      <c r="P1747" t="str">
        <f>VLOOKUP($A1747,'Hospitalisation Details'!$A:$K,COLUMN('Hospitalisation Details'!I1746),FALSE)</f>
        <v>R1013</v>
      </c>
      <c r="Q1747">
        <f>VLOOKUP($A1747,'Hospitalisation Details'!$A:$K,COLUMN('Hospitalisation Details'!K1746),FALSE)</f>
        <v>29</v>
      </c>
      <c r="R1747" t="str" cm="1">
        <f t="array" ref="R1747">_xlfn.IFS(
Q1747&lt;=10,"0-10",
Q1747&lt;=20,"11-20",
Q1747&lt;=30,"21-30",
Q1747&lt;=40,"31-40",
Q1747&lt;=50,"41-50",
Q1747&lt;=60,"51-60",
Q1747&lt;=70,"61-70"
)</f>
        <v>21-30</v>
      </c>
      <c r="S1747" t="str">
        <f t="shared" si="27"/>
        <v>No</v>
      </c>
    </row>
    <row r="1748" spans="1:19" ht="15.75" x14ac:dyDescent="0.25">
      <c r="A1748" s="36" t="s">
        <v>1788</v>
      </c>
      <c r="B1748" t="str">
        <f>VLOOKUP(A1748,'Customer Names'!A:E,COLUMN('Customer Names'!D1747),FALSE)</f>
        <v>Ms. Isabelle</v>
      </c>
      <c r="C1748">
        <f>VLOOKUP($A1748,'Medical Examinations'!$A:$J,COLUMN('Medical Examinations'!B1747),FALSE)</f>
        <v>23.44</v>
      </c>
      <c r="D1748">
        <f>VLOOKUP($A1748,'Medical Examinations'!$A:$J,COLUMN('Medical Examinations'!C1747),FALSE)</f>
        <v>4.6500000000000004</v>
      </c>
      <c r="E1748" t="str">
        <f>VLOOKUP($A1748,'Medical Examinations'!$A:$J,COLUMN('Medical Examinations'!D1747),FALSE)</f>
        <v>Yes</v>
      </c>
      <c r="F1748" t="str">
        <f>VLOOKUP($A1748,'Medical Examinations'!$A:$J,COLUMN('Medical Examinations'!E1747),FALSE)</f>
        <v>No</v>
      </c>
      <c r="G1748" t="str">
        <f>VLOOKUP($A1748,'Medical Examinations'!$A:$J,COLUMN('Medical Examinations'!F1747),FALSE)</f>
        <v>No</v>
      </c>
      <c r="H1748">
        <f>VLOOKUP($A1748,'Medical Examinations'!$A:$J,COLUMN('Medical Examinations'!G1747),FALSE)</f>
        <v>1</v>
      </c>
      <c r="I1748" t="str">
        <f>VLOOKUP($A1748,'Medical Examinations'!$A:$J,COLUMN('Medical Examinations'!H1747),FALSE)</f>
        <v>No</v>
      </c>
      <c r="J1748" t="str">
        <f>VLOOKUP($A1748,'Medical Examinations'!$A:$J,COLUMN('Medical Examinations'!I1747),FALSE)</f>
        <v>Healthy Weight</v>
      </c>
      <c r="K1748" t="str">
        <f>VLOOKUP($A1748,'Medical Examinations'!$A:$J,COLUMN('Medical Examinations'!J1747),FALSE)</f>
        <v>Normal</v>
      </c>
      <c r="L1748" s="30">
        <f>VLOOKUP($A1748,'Hospitalisation Details'!$A:$K,COLUMN('Hospitalisation Details'!J1747),FALSE)</f>
        <v>32401</v>
      </c>
      <c r="M1748" s="23">
        <f>VLOOKUP($A1748,'Hospitalisation Details'!$A:$K,COLUMN('Hospitalisation Details'!F1747),FALSE)</f>
        <v>5136.75</v>
      </c>
      <c r="N1748" t="str">
        <f>VLOOKUP($A1748,'Hospitalisation Details'!$A:$K,COLUMN('Hospitalisation Details'!G1747),FALSE)</f>
        <v>Tier - 2</v>
      </c>
      <c r="O1748" t="str">
        <f>VLOOKUP($A1748,'Hospitalisation Details'!$A:$K,COLUMN('Hospitalisation Details'!H1747),FALSE)</f>
        <v>Tier - 1</v>
      </c>
      <c r="P1748" t="str">
        <f>VLOOKUP($A1748,'Hospitalisation Details'!$A:$K,COLUMN('Hospitalisation Details'!I1747),FALSE)</f>
        <v>R1013</v>
      </c>
      <c r="Q1748">
        <f>VLOOKUP($A1748,'Hospitalisation Details'!$A:$K,COLUMN('Hospitalisation Details'!K1747),FALSE)</f>
        <v>34</v>
      </c>
      <c r="R1748" t="str" cm="1">
        <f t="array" ref="R1748">_xlfn.IFS(
Q1748&lt;=10,"0-10",
Q1748&lt;=20,"11-20",
Q1748&lt;=30,"21-30",
Q1748&lt;=40,"31-40",
Q1748&lt;=50,"41-50",
Q1748&lt;=60,"51-60",
Q1748&lt;=70,"61-70"
)</f>
        <v>31-40</v>
      </c>
      <c r="S1748" t="str">
        <f t="shared" si="27"/>
        <v>No</v>
      </c>
    </row>
    <row r="1749" spans="1:19" ht="15.75" x14ac:dyDescent="0.25">
      <c r="A1749" s="36" t="s">
        <v>1789</v>
      </c>
      <c r="B1749" t="str">
        <f>VLOOKUP(A1749,'Customer Names'!A:E,COLUMN('Customer Names'!D1748),FALSE)</f>
        <v>Mr. Neil</v>
      </c>
      <c r="C1749">
        <f>VLOOKUP($A1749,'Medical Examinations'!$A:$J,COLUMN('Medical Examinations'!B1748),FALSE)</f>
        <v>24.13</v>
      </c>
      <c r="D1749">
        <f>VLOOKUP($A1749,'Medical Examinations'!$A:$J,COLUMN('Medical Examinations'!C1748),FALSE)</f>
        <v>5.2</v>
      </c>
      <c r="E1749" t="str">
        <f>VLOOKUP($A1749,'Medical Examinations'!$A:$J,COLUMN('Medical Examinations'!D1748),FALSE)</f>
        <v>No</v>
      </c>
      <c r="F1749" t="str">
        <f>VLOOKUP($A1749,'Medical Examinations'!$A:$J,COLUMN('Medical Examinations'!E1748),FALSE)</f>
        <v>No</v>
      </c>
      <c r="G1749" t="str">
        <f>VLOOKUP($A1749,'Medical Examinations'!$A:$J,COLUMN('Medical Examinations'!F1748),FALSE)</f>
        <v>No</v>
      </c>
      <c r="H1749">
        <f>VLOOKUP($A1749,'Medical Examinations'!$A:$J,COLUMN('Medical Examinations'!G1748),FALSE)</f>
        <v>1</v>
      </c>
      <c r="I1749" t="str">
        <f>VLOOKUP($A1749,'Medical Examinations'!$A:$J,COLUMN('Medical Examinations'!H1748),FALSE)</f>
        <v>No</v>
      </c>
      <c r="J1749" t="str">
        <f>VLOOKUP($A1749,'Medical Examinations'!$A:$J,COLUMN('Medical Examinations'!I1748),FALSE)</f>
        <v>Healthy Weight</v>
      </c>
      <c r="K1749" t="str">
        <f>VLOOKUP($A1749,'Medical Examinations'!$A:$J,COLUMN('Medical Examinations'!J1748),FALSE)</f>
        <v>Normal</v>
      </c>
      <c r="L1749" s="30">
        <f>VLOOKUP($A1749,'Hospitalisation Details'!$A:$K,COLUMN('Hospitalisation Details'!J1748),FALSE)</f>
        <v>32033</v>
      </c>
      <c r="M1749" s="23">
        <f>VLOOKUP($A1749,'Hospitalisation Details'!$A:$K,COLUMN('Hospitalisation Details'!F1748),FALSE)</f>
        <v>5125.22</v>
      </c>
      <c r="N1749" t="str">
        <f>VLOOKUP($A1749,'Hospitalisation Details'!$A:$K,COLUMN('Hospitalisation Details'!G1748),FALSE)</f>
        <v>Tier - 1</v>
      </c>
      <c r="O1749" t="str">
        <f>VLOOKUP($A1749,'Hospitalisation Details'!$A:$K,COLUMN('Hospitalisation Details'!H1748),FALSE)</f>
        <v>Tier - 2</v>
      </c>
      <c r="P1749" t="str">
        <f>VLOOKUP($A1749,'Hospitalisation Details'!$A:$K,COLUMN('Hospitalisation Details'!I1748),FALSE)</f>
        <v>R1012</v>
      </c>
      <c r="Q1749">
        <f>VLOOKUP($A1749,'Hospitalisation Details'!$A:$K,COLUMN('Hospitalisation Details'!K1748),FALSE)</f>
        <v>35</v>
      </c>
      <c r="R1749" t="str" cm="1">
        <f t="array" ref="R1749">_xlfn.IFS(
Q1749&lt;=10,"0-10",
Q1749&lt;=20,"11-20",
Q1749&lt;=30,"21-30",
Q1749&lt;=40,"31-40",
Q1749&lt;=50,"41-50",
Q1749&lt;=60,"51-60",
Q1749&lt;=70,"61-70"
)</f>
        <v>31-40</v>
      </c>
      <c r="S1749" t="str">
        <f t="shared" si="27"/>
        <v>No</v>
      </c>
    </row>
    <row r="1750" spans="1:19" ht="15.75" x14ac:dyDescent="0.25">
      <c r="A1750" s="36" t="s">
        <v>1790</v>
      </c>
      <c r="B1750" t="str">
        <f>VLOOKUP(A1750,'Customer Names'!A:E,COLUMN('Customer Names'!D1749),FALSE)</f>
        <v>Mr. Tom</v>
      </c>
      <c r="C1750">
        <f>VLOOKUP($A1750,'Medical Examinations'!$A:$J,COLUMN('Medical Examinations'!B1749),FALSE)</f>
        <v>42.13</v>
      </c>
      <c r="D1750">
        <f>VLOOKUP($A1750,'Medical Examinations'!$A:$J,COLUMN('Medical Examinations'!C1749),FALSE)</f>
        <v>4.54</v>
      </c>
      <c r="E1750" t="str">
        <f>VLOOKUP($A1750,'Medical Examinations'!$A:$J,COLUMN('Medical Examinations'!D1749),FALSE)</f>
        <v>Yes</v>
      </c>
      <c r="F1750" t="str">
        <f>VLOOKUP($A1750,'Medical Examinations'!$A:$J,COLUMN('Medical Examinations'!E1749),FALSE)</f>
        <v>No</v>
      </c>
      <c r="G1750" t="str">
        <f>VLOOKUP($A1750,'Medical Examinations'!$A:$J,COLUMN('Medical Examinations'!F1749),FALSE)</f>
        <v>No</v>
      </c>
      <c r="H1750">
        <f>VLOOKUP($A1750,'Medical Examinations'!$A:$J,COLUMN('Medical Examinations'!G1749),FALSE)</f>
        <v>1</v>
      </c>
      <c r="I1750" t="str">
        <f>VLOOKUP($A1750,'Medical Examinations'!$A:$J,COLUMN('Medical Examinations'!H1749),FALSE)</f>
        <v>No</v>
      </c>
      <c r="J1750" t="str">
        <f>VLOOKUP($A1750,'Medical Examinations'!$A:$J,COLUMN('Medical Examinations'!I1749),FALSE)</f>
        <v>Obesity</v>
      </c>
      <c r="K1750" t="str">
        <f>VLOOKUP($A1750,'Medical Examinations'!$A:$J,COLUMN('Medical Examinations'!J1749),FALSE)</f>
        <v>Normal</v>
      </c>
      <c r="L1750" s="30">
        <f>VLOOKUP($A1750,'Hospitalisation Details'!$A:$K,COLUMN('Hospitalisation Details'!J1749),FALSE)</f>
        <v>32448</v>
      </c>
      <c r="M1750" s="23">
        <f>VLOOKUP($A1750,'Hospitalisation Details'!$A:$K,COLUMN('Hospitalisation Details'!F1749),FALSE)</f>
        <v>5124.1899999999996</v>
      </c>
      <c r="N1750" t="str">
        <f>VLOOKUP($A1750,'Hospitalisation Details'!$A:$K,COLUMN('Hospitalisation Details'!G1749),FALSE)</f>
        <v>Tier - 2</v>
      </c>
      <c r="O1750" t="str">
        <f>VLOOKUP($A1750,'Hospitalisation Details'!$A:$K,COLUMN('Hospitalisation Details'!H1749),FALSE)</f>
        <v>Tier - 3</v>
      </c>
      <c r="P1750" t="str">
        <f>VLOOKUP($A1750,'Hospitalisation Details'!$A:$K,COLUMN('Hospitalisation Details'!I1749),FALSE)</f>
        <v>R1013</v>
      </c>
      <c r="Q1750">
        <f>VLOOKUP($A1750,'Hospitalisation Details'!$A:$K,COLUMN('Hospitalisation Details'!K1749),FALSE)</f>
        <v>34</v>
      </c>
      <c r="R1750" t="str" cm="1">
        <f t="array" ref="R1750">_xlfn.IFS(
Q1750&lt;=10,"0-10",
Q1750&lt;=20,"11-20",
Q1750&lt;=30,"21-30",
Q1750&lt;=40,"31-40",
Q1750&lt;=50,"41-50",
Q1750&lt;=60,"51-60",
Q1750&lt;=70,"61-70"
)</f>
        <v>31-40</v>
      </c>
      <c r="S1750" t="str">
        <f t="shared" si="27"/>
        <v>No</v>
      </c>
    </row>
    <row r="1751" spans="1:19" ht="15.75" x14ac:dyDescent="0.25">
      <c r="A1751" s="36" t="s">
        <v>1791</v>
      </c>
      <c r="B1751" t="str">
        <f>VLOOKUP(A1751,'Customer Names'!A:E,COLUMN('Customer Names'!D1750),FALSE)</f>
        <v>Mr. Nathan</v>
      </c>
      <c r="C1751">
        <f>VLOOKUP($A1751,'Medical Examinations'!$A:$J,COLUMN('Medical Examinations'!B1750),FALSE)</f>
        <v>17.86</v>
      </c>
      <c r="D1751">
        <f>VLOOKUP($A1751,'Medical Examinations'!$A:$J,COLUMN('Medical Examinations'!C1750),FALSE)</f>
        <v>4.1100000000000003</v>
      </c>
      <c r="E1751" t="str">
        <f>VLOOKUP($A1751,'Medical Examinations'!$A:$J,COLUMN('Medical Examinations'!D1750),FALSE)</f>
        <v>No</v>
      </c>
      <c r="F1751" t="str">
        <f>VLOOKUP($A1751,'Medical Examinations'!$A:$J,COLUMN('Medical Examinations'!E1750),FALSE)</f>
        <v>No</v>
      </c>
      <c r="G1751" t="str">
        <f>VLOOKUP($A1751,'Medical Examinations'!$A:$J,COLUMN('Medical Examinations'!F1750),FALSE)</f>
        <v>No</v>
      </c>
      <c r="H1751">
        <f>VLOOKUP($A1751,'Medical Examinations'!$A:$J,COLUMN('Medical Examinations'!G1750),FALSE)</f>
        <v>1</v>
      </c>
      <c r="I1751" t="str">
        <f>VLOOKUP($A1751,'Medical Examinations'!$A:$J,COLUMN('Medical Examinations'!H1750),FALSE)</f>
        <v>No</v>
      </c>
      <c r="J1751" t="str">
        <f>VLOOKUP($A1751,'Medical Examinations'!$A:$J,COLUMN('Medical Examinations'!I1750),FALSE)</f>
        <v>Underweight</v>
      </c>
      <c r="K1751" t="str">
        <f>VLOOKUP($A1751,'Medical Examinations'!$A:$J,COLUMN('Medical Examinations'!J1750),FALSE)</f>
        <v>Normal</v>
      </c>
      <c r="L1751" s="30">
        <f>VLOOKUP($A1751,'Hospitalisation Details'!$A:$K,COLUMN('Hospitalisation Details'!J1750),FALSE)</f>
        <v>32099</v>
      </c>
      <c r="M1751" s="23">
        <f>VLOOKUP($A1751,'Hospitalisation Details'!$A:$K,COLUMN('Hospitalisation Details'!F1750),FALSE)</f>
        <v>5116.5</v>
      </c>
      <c r="N1751" t="str">
        <f>VLOOKUP($A1751,'Hospitalisation Details'!$A:$K,COLUMN('Hospitalisation Details'!G1750),FALSE)</f>
        <v>Tier - 2</v>
      </c>
      <c r="O1751" t="str">
        <f>VLOOKUP($A1751,'Hospitalisation Details'!$A:$K,COLUMN('Hospitalisation Details'!H1750),FALSE)</f>
        <v>Tier - 2</v>
      </c>
      <c r="P1751" t="str">
        <f>VLOOKUP($A1751,'Hospitalisation Details'!$A:$K,COLUMN('Hospitalisation Details'!I1750),FALSE)</f>
        <v>R1012</v>
      </c>
      <c r="Q1751">
        <f>VLOOKUP($A1751,'Hospitalisation Details'!$A:$K,COLUMN('Hospitalisation Details'!K1750),FALSE)</f>
        <v>35</v>
      </c>
      <c r="R1751" t="str" cm="1">
        <f t="array" ref="R1751">_xlfn.IFS(
Q1751&lt;=10,"0-10",
Q1751&lt;=20,"11-20",
Q1751&lt;=30,"21-30",
Q1751&lt;=40,"31-40",
Q1751&lt;=50,"41-50",
Q1751&lt;=60,"51-60",
Q1751&lt;=70,"61-70"
)</f>
        <v>31-40</v>
      </c>
      <c r="S1751" t="str">
        <f t="shared" si="27"/>
        <v>No</v>
      </c>
    </row>
    <row r="1752" spans="1:19" ht="15.75" x14ac:dyDescent="0.25">
      <c r="A1752" s="36" t="s">
        <v>1792</v>
      </c>
      <c r="B1752" t="str">
        <f>VLOOKUP(A1752,'Customer Names'!A:E,COLUMN('Customer Names'!D1751),FALSE)</f>
        <v>Mrs. Kelli</v>
      </c>
      <c r="C1752">
        <f>VLOOKUP($A1752,'Medical Examinations'!$A:$J,COLUMN('Medical Examinations'!B1751),FALSE)</f>
        <v>32.78</v>
      </c>
      <c r="D1752">
        <f>VLOOKUP($A1752,'Medical Examinations'!$A:$J,COLUMN('Medical Examinations'!C1751),FALSE)</f>
        <v>4.63</v>
      </c>
      <c r="E1752" t="str">
        <f>VLOOKUP($A1752,'Medical Examinations'!$A:$J,COLUMN('Medical Examinations'!D1751),FALSE)</f>
        <v>No</v>
      </c>
      <c r="F1752" t="str">
        <f>VLOOKUP($A1752,'Medical Examinations'!$A:$J,COLUMN('Medical Examinations'!E1751),FALSE)</f>
        <v>No</v>
      </c>
      <c r="G1752" t="str">
        <f>VLOOKUP($A1752,'Medical Examinations'!$A:$J,COLUMN('Medical Examinations'!F1751),FALSE)</f>
        <v>No</v>
      </c>
      <c r="H1752">
        <f>VLOOKUP($A1752,'Medical Examinations'!$A:$J,COLUMN('Medical Examinations'!G1751),FALSE)</f>
        <v>0</v>
      </c>
      <c r="I1752" t="str">
        <f>VLOOKUP($A1752,'Medical Examinations'!$A:$J,COLUMN('Medical Examinations'!H1751),FALSE)</f>
        <v>No</v>
      </c>
      <c r="J1752" t="str">
        <f>VLOOKUP($A1752,'Medical Examinations'!$A:$J,COLUMN('Medical Examinations'!I1751),FALSE)</f>
        <v>Obesity</v>
      </c>
      <c r="K1752" t="str">
        <f>VLOOKUP($A1752,'Medical Examinations'!$A:$J,COLUMN('Medical Examinations'!J1751),FALSE)</f>
        <v>Normal</v>
      </c>
      <c r="L1752" s="30">
        <f>VLOOKUP($A1752,'Hospitalisation Details'!$A:$K,COLUMN('Hospitalisation Details'!J1751),FALSE)</f>
        <v>36330</v>
      </c>
      <c r="M1752" s="23">
        <f>VLOOKUP($A1752,'Hospitalisation Details'!$A:$K,COLUMN('Hospitalisation Details'!F1751),FALSE)</f>
        <v>5087.92</v>
      </c>
      <c r="N1752" t="str">
        <f>VLOOKUP($A1752,'Hospitalisation Details'!$A:$K,COLUMN('Hospitalisation Details'!G1751),FALSE)</f>
        <v>Tier - 2</v>
      </c>
      <c r="O1752" t="str">
        <f>VLOOKUP($A1752,'Hospitalisation Details'!$A:$K,COLUMN('Hospitalisation Details'!H1751),FALSE)</f>
        <v>Tier - 2</v>
      </c>
      <c r="P1752" t="str">
        <f>VLOOKUP($A1752,'Hospitalisation Details'!$A:$K,COLUMN('Hospitalisation Details'!I1751),FALSE)</f>
        <v>R1026</v>
      </c>
      <c r="Q1752">
        <f>VLOOKUP($A1752,'Hospitalisation Details'!$A:$K,COLUMN('Hospitalisation Details'!K1751),FALSE)</f>
        <v>23</v>
      </c>
      <c r="R1752" t="str" cm="1">
        <f t="array" ref="R1752">_xlfn.IFS(
Q1752&lt;=10,"0-10",
Q1752&lt;=20,"11-20",
Q1752&lt;=30,"21-30",
Q1752&lt;=40,"31-40",
Q1752&lt;=50,"41-50",
Q1752&lt;=60,"51-60",
Q1752&lt;=70,"61-70"
)</f>
        <v>21-30</v>
      </c>
      <c r="S1752" t="str">
        <f t="shared" si="27"/>
        <v>No</v>
      </c>
    </row>
    <row r="1753" spans="1:19" ht="15.75" x14ac:dyDescent="0.25">
      <c r="A1753" s="36" t="s">
        <v>1793</v>
      </c>
      <c r="B1753" t="str">
        <f>VLOOKUP(A1753,'Customer Names'!A:E,COLUMN('Customer Names'!D1752),FALSE)</f>
        <v>Mr. Scott</v>
      </c>
      <c r="C1753">
        <f>VLOOKUP($A1753,'Medical Examinations'!$A:$J,COLUMN('Medical Examinations'!B1752),FALSE)</f>
        <v>23.9</v>
      </c>
      <c r="D1753">
        <f>VLOOKUP($A1753,'Medical Examinations'!$A:$J,COLUMN('Medical Examinations'!C1752),FALSE)</f>
        <v>6.06</v>
      </c>
      <c r="E1753" t="str">
        <f>VLOOKUP($A1753,'Medical Examinations'!$A:$J,COLUMN('Medical Examinations'!D1752),FALSE)</f>
        <v>Yes</v>
      </c>
      <c r="F1753" t="str">
        <f>VLOOKUP($A1753,'Medical Examinations'!$A:$J,COLUMN('Medical Examinations'!E1752),FALSE)</f>
        <v>No</v>
      </c>
      <c r="G1753" t="str">
        <f>VLOOKUP($A1753,'Medical Examinations'!$A:$J,COLUMN('Medical Examinations'!F1752),FALSE)</f>
        <v>Yes</v>
      </c>
      <c r="H1753">
        <f>VLOOKUP($A1753,'Medical Examinations'!$A:$J,COLUMN('Medical Examinations'!G1752),FALSE)</f>
        <v>1</v>
      </c>
      <c r="I1753" t="str">
        <f>VLOOKUP($A1753,'Medical Examinations'!$A:$J,COLUMN('Medical Examinations'!H1752),FALSE)</f>
        <v>No</v>
      </c>
      <c r="J1753" t="str">
        <f>VLOOKUP($A1753,'Medical Examinations'!$A:$J,COLUMN('Medical Examinations'!I1752),FALSE)</f>
        <v>Healthy Weight</v>
      </c>
      <c r="K1753" t="str">
        <f>VLOOKUP($A1753,'Medical Examinations'!$A:$J,COLUMN('Medical Examinations'!J1752),FALSE)</f>
        <v>Prediabetes</v>
      </c>
      <c r="L1753" s="30">
        <f>VLOOKUP($A1753,'Hospitalisation Details'!$A:$K,COLUMN('Hospitalisation Details'!J1752),FALSE)</f>
        <v>35625</v>
      </c>
      <c r="M1753" s="23">
        <f>VLOOKUP($A1753,'Hospitalisation Details'!$A:$K,COLUMN('Hospitalisation Details'!F1752),FALSE)</f>
        <v>5080.1000000000004</v>
      </c>
      <c r="N1753" t="str">
        <f>VLOOKUP($A1753,'Hospitalisation Details'!$A:$K,COLUMN('Hospitalisation Details'!G1752),FALSE)</f>
        <v>Tier - 3</v>
      </c>
      <c r="O1753" t="str">
        <f>VLOOKUP($A1753,'Hospitalisation Details'!$A:$K,COLUMN('Hospitalisation Details'!H1752),FALSE)</f>
        <v>Tier - 2</v>
      </c>
      <c r="P1753" t="str">
        <f>VLOOKUP($A1753,'Hospitalisation Details'!$A:$K,COLUMN('Hospitalisation Details'!I1752),FALSE)</f>
        <v>R1011</v>
      </c>
      <c r="Q1753">
        <f>VLOOKUP($A1753,'Hospitalisation Details'!$A:$K,COLUMN('Hospitalisation Details'!K1752),FALSE)</f>
        <v>25</v>
      </c>
      <c r="R1753" t="str" cm="1">
        <f t="array" ref="R1753">_xlfn.IFS(
Q1753&lt;=10,"0-10",
Q1753&lt;=20,"11-20",
Q1753&lt;=30,"21-30",
Q1753&lt;=40,"31-40",
Q1753&lt;=50,"41-50",
Q1753&lt;=60,"51-60",
Q1753&lt;=70,"61-70"
)</f>
        <v>21-30</v>
      </c>
      <c r="S1753" t="str">
        <f t="shared" si="27"/>
        <v>Yes</v>
      </c>
    </row>
    <row r="1754" spans="1:19" ht="15.75" x14ac:dyDescent="0.25">
      <c r="A1754" s="36" t="s">
        <v>1794</v>
      </c>
      <c r="B1754" t="str">
        <f>VLOOKUP(A1754,'Customer Names'!A:E,COLUMN('Customer Names'!D1753),FALSE)</f>
        <v>Mr. Grant</v>
      </c>
      <c r="C1754">
        <f>VLOOKUP($A1754,'Medical Examinations'!$A:$J,COLUMN('Medical Examinations'!B1753),FALSE)</f>
        <v>15.47</v>
      </c>
      <c r="D1754">
        <f>VLOOKUP($A1754,'Medical Examinations'!$A:$J,COLUMN('Medical Examinations'!C1753),FALSE)</f>
        <v>8.43</v>
      </c>
      <c r="E1754" t="str">
        <f>VLOOKUP($A1754,'Medical Examinations'!$A:$J,COLUMN('Medical Examinations'!D1753),FALSE)</f>
        <v>No</v>
      </c>
      <c r="F1754" t="str">
        <f>VLOOKUP($A1754,'Medical Examinations'!$A:$J,COLUMN('Medical Examinations'!E1753),FALSE)</f>
        <v>No</v>
      </c>
      <c r="G1754" t="str">
        <f>VLOOKUP($A1754,'Medical Examinations'!$A:$J,COLUMN('Medical Examinations'!F1753),FALSE)</f>
        <v>No</v>
      </c>
      <c r="H1754">
        <f>VLOOKUP($A1754,'Medical Examinations'!$A:$J,COLUMN('Medical Examinations'!G1753),FALSE)</f>
        <v>0</v>
      </c>
      <c r="I1754" t="str">
        <f>VLOOKUP($A1754,'Medical Examinations'!$A:$J,COLUMN('Medical Examinations'!H1753),FALSE)</f>
        <v>No</v>
      </c>
      <c r="J1754" t="str">
        <f>VLOOKUP($A1754,'Medical Examinations'!$A:$J,COLUMN('Medical Examinations'!I1753),FALSE)</f>
        <v>Underweight</v>
      </c>
      <c r="K1754" t="str">
        <f>VLOOKUP($A1754,'Medical Examinations'!$A:$J,COLUMN('Medical Examinations'!J1753),FALSE)</f>
        <v>Diabetes</v>
      </c>
      <c r="L1754" s="30">
        <f>VLOOKUP($A1754,'Hospitalisation Details'!$A:$K,COLUMN('Hospitalisation Details'!J1753),FALSE)</f>
        <v>28816</v>
      </c>
      <c r="M1754" s="23">
        <f>VLOOKUP($A1754,'Hospitalisation Details'!$A:$K,COLUMN('Hospitalisation Details'!F1753),FALSE)</f>
        <v>5077.1899999999996</v>
      </c>
      <c r="N1754" t="str">
        <f>VLOOKUP($A1754,'Hospitalisation Details'!$A:$K,COLUMN('Hospitalisation Details'!G1753),FALSE)</f>
        <v>Tier - 2</v>
      </c>
      <c r="O1754" t="str">
        <f>VLOOKUP($A1754,'Hospitalisation Details'!$A:$K,COLUMN('Hospitalisation Details'!H1753),FALSE)</f>
        <v>Tier - 3</v>
      </c>
      <c r="P1754" t="str">
        <f>VLOOKUP($A1754,'Hospitalisation Details'!$A:$K,COLUMN('Hospitalisation Details'!I1753),FALSE)</f>
        <v>R1012</v>
      </c>
      <c r="Q1754">
        <f>VLOOKUP($A1754,'Hospitalisation Details'!$A:$K,COLUMN('Hospitalisation Details'!K1753),FALSE)</f>
        <v>44</v>
      </c>
      <c r="R1754" t="str" cm="1">
        <f t="array" ref="R1754">_xlfn.IFS(
Q1754&lt;=10,"0-10",
Q1754&lt;=20,"11-20",
Q1754&lt;=30,"21-30",
Q1754&lt;=40,"31-40",
Q1754&lt;=50,"41-50",
Q1754&lt;=60,"51-60",
Q1754&lt;=70,"61-70"
)</f>
        <v>41-50</v>
      </c>
      <c r="S1754" t="str">
        <f t="shared" si="27"/>
        <v>Yes</v>
      </c>
    </row>
    <row r="1755" spans="1:19" ht="15.75" x14ac:dyDescent="0.25">
      <c r="A1755" s="36" t="s">
        <v>1795</v>
      </c>
      <c r="B1755" t="str">
        <f>VLOOKUP(A1755,'Customer Names'!A:E,COLUMN('Customer Names'!D1754),FALSE)</f>
        <v>Mr. Jonathan</v>
      </c>
      <c r="C1755">
        <f>VLOOKUP($A1755,'Medical Examinations'!$A:$J,COLUMN('Medical Examinations'!B1754),FALSE)</f>
        <v>28.54</v>
      </c>
      <c r="D1755">
        <f>VLOOKUP($A1755,'Medical Examinations'!$A:$J,COLUMN('Medical Examinations'!C1754),FALSE)</f>
        <v>5.51</v>
      </c>
      <c r="E1755" t="str">
        <f>VLOOKUP($A1755,'Medical Examinations'!$A:$J,COLUMN('Medical Examinations'!D1754),FALSE)</f>
        <v>No</v>
      </c>
      <c r="F1755" t="str">
        <f>VLOOKUP($A1755,'Medical Examinations'!$A:$J,COLUMN('Medical Examinations'!E1754),FALSE)</f>
        <v>No</v>
      </c>
      <c r="G1755" t="str">
        <f>VLOOKUP($A1755,'Medical Examinations'!$A:$J,COLUMN('Medical Examinations'!F1754),FALSE)</f>
        <v>Yes</v>
      </c>
      <c r="H1755">
        <f>VLOOKUP($A1755,'Medical Examinations'!$A:$J,COLUMN('Medical Examinations'!G1754),FALSE)</f>
        <v>1</v>
      </c>
      <c r="I1755" t="str">
        <f>VLOOKUP($A1755,'Medical Examinations'!$A:$J,COLUMN('Medical Examinations'!H1754),FALSE)</f>
        <v>No</v>
      </c>
      <c r="J1755" t="str">
        <f>VLOOKUP($A1755,'Medical Examinations'!$A:$J,COLUMN('Medical Examinations'!I1754),FALSE)</f>
        <v>Overweight</v>
      </c>
      <c r="K1755" t="str">
        <f>VLOOKUP($A1755,'Medical Examinations'!$A:$J,COLUMN('Medical Examinations'!J1754),FALSE)</f>
        <v>Normal</v>
      </c>
      <c r="L1755" s="30">
        <f>VLOOKUP($A1755,'Hospitalisation Details'!$A:$K,COLUMN('Hospitalisation Details'!J1754),FALSE)</f>
        <v>34131</v>
      </c>
      <c r="M1755" s="23">
        <f>VLOOKUP($A1755,'Hospitalisation Details'!$A:$K,COLUMN('Hospitalisation Details'!F1754),FALSE)</f>
        <v>5059.5600000000004</v>
      </c>
      <c r="N1755" t="str">
        <f>VLOOKUP($A1755,'Hospitalisation Details'!$A:$K,COLUMN('Hospitalisation Details'!G1754),FALSE)</f>
        <v>Tier - 2</v>
      </c>
      <c r="O1755" t="str">
        <f>VLOOKUP($A1755,'Hospitalisation Details'!$A:$K,COLUMN('Hospitalisation Details'!H1754),FALSE)</f>
        <v>Tier - 1</v>
      </c>
      <c r="P1755" t="str">
        <f>VLOOKUP($A1755,'Hospitalisation Details'!$A:$K,COLUMN('Hospitalisation Details'!I1754),FALSE)</f>
        <v>R1021</v>
      </c>
      <c r="Q1755">
        <f>VLOOKUP($A1755,'Hospitalisation Details'!$A:$K,COLUMN('Hospitalisation Details'!K1754),FALSE)</f>
        <v>29</v>
      </c>
      <c r="R1755" t="str" cm="1">
        <f t="array" ref="R1755">_xlfn.IFS(
Q1755&lt;=10,"0-10",
Q1755&lt;=20,"11-20",
Q1755&lt;=30,"21-30",
Q1755&lt;=40,"31-40",
Q1755&lt;=50,"41-50",
Q1755&lt;=60,"51-60",
Q1755&lt;=70,"61-70"
)</f>
        <v>21-30</v>
      </c>
      <c r="S1755" t="str">
        <f t="shared" si="27"/>
        <v>No</v>
      </c>
    </row>
    <row r="1756" spans="1:19" ht="15.75" x14ac:dyDescent="0.25">
      <c r="A1756" s="36" t="s">
        <v>1796</v>
      </c>
      <c r="B1756" t="str">
        <f>VLOOKUP(A1756,'Customer Names'!A:E,COLUMN('Customer Names'!D1755),FALSE)</f>
        <v>Ms. Rachael</v>
      </c>
      <c r="C1756">
        <f>VLOOKUP($A1756,'Medical Examinations'!$A:$J,COLUMN('Medical Examinations'!B1755),FALSE)</f>
        <v>18.54</v>
      </c>
      <c r="D1756">
        <f>VLOOKUP($A1756,'Medical Examinations'!$A:$J,COLUMN('Medical Examinations'!C1755),FALSE)</f>
        <v>4.95</v>
      </c>
      <c r="E1756" t="str">
        <f>VLOOKUP($A1756,'Medical Examinations'!$A:$J,COLUMN('Medical Examinations'!D1755),FALSE)</f>
        <v>No</v>
      </c>
      <c r="F1756" t="str">
        <f>VLOOKUP($A1756,'Medical Examinations'!$A:$J,COLUMN('Medical Examinations'!E1755),FALSE)</f>
        <v>No</v>
      </c>
      <c r="G1756" t="str">
        <f>VLOOKUP($A1756,'Medical Examinations'!$A:$J,COLUMN('Medical Examinations'!F1755),FALSE)</f>
        <v>No</v>
      </c>
      <c r="H1756">
        <f>VLOOKUP($A1756,'Medical Examinations'!$A:$J,COLUMN('Medical Examinations'!G1755),FALSE)</f>
        <v>0</v>
      </c>
      <c r="I1756" t="str">
        <f>VLOOKUP($A1756,'Medical Examinations'!$A:$J,COLUMN('Medical Examinations'!H1755),FALSE)</f>
        <v>No</v>
      </c>
      <c r="J1756" t="str">
        <f>VLOOKUP($A1756,'Medical Examinations'!$A:$J,COLUMN('Medical Examinations'!I1755),FALSE)</f>
        <v>Healthy Weight</v>
      </c>
      <c r="K1756" t="str">
        <f>VLOOKUP($A1756,'Medical Examinations'!$A:$J,COLUMN('Medical Examinations'!J1755),FALSE)</f>
        <v>Normal</v>
      </c>
      <c r="L1756" s="30">
        <f>VLOOKUP($A1756,'Hospitalisation Details'!$A:$K,COLUMN('Hospitalisation Details'!J1755),FALSE)</f>
        <v>29471</v>
      </c>
      <c r="M1756" s="23">
        <f>VLOOKUP($A1756,'Hospitalisation Details'!$A:$K,COLUMN('Hospitalisation Details'!F1755),FALSE)</f>
        <v>5054.05</v>
      </c>
      <c r="N1756" t="str">
        <f>VLOOKUP($A1756,'Hospitalisation Details'!$A:$K,COLUMN('Hospitalisation Details'!G1755),FALSE)</f>
        <v>Tier - 2</v>
      </c>
      <c r="O1756" t="str">
        <f>VLOOKUP($A1756,'Hospitalisation Details'!$A:$K,COLUMN('Hospitalisation Details'!H1755),FALSE)</f>
        <v>Tier - 2</v>
      </c>
      <c r="P1756" t="str">
        <f>VLOOKUP($A1756,'Hospitalisation Details'!$A:$K,COLUMN('Hospitalisation Details'!I1755),FALSE)</f>
        <v>R1013</v>
      </c>
      <c r="Q1756">
        <f>VLOOKUP($A1756,'Hospitalisation Details'!$A:$K,COLUMN('Hospitalisation Details'!K1755),FALSE)</f>
        <v>42</v>
      </c>
      <c r="R1756" t="str" cm="1">
        <f t="array" ref="R1756">_xlfn.IFS(
Q1756&lt;=10,"0-10",
Q1756&lt;=20,"11-20",
Q1756&lt;=30,"21-30",
Q1756&lt;=40,"31-40",
Q1756&lt;=50,"41-50",
Q1756&lt;=60,"51-60",
Q1756&lt;=70,"61-70"
)</f>
        <v>41-50</v>
      </c>
      <c r="S1756" t="str">
        <f t="shared" si="27"/>
        <v>No</v>
      </c>
    </row>
    <row r="1757" spans="1:19" ht="15.75" x14ac:dyDescent="0.25">
      <c r="A1757" s="36" t="s">
        <v>1797</v>
      </c>
      <c r="B1757" t="str">
        <f>VLOOKUP(A1757,'Customer Names'!A:E,COLUMN('Customer Names'!D1756),FALSE)</f>
        <v>Ms. Pilar</v>
      </c>
      <c r="C1757">
        <f>VLOOKUP($A1757,'Medical Examinations'!$A:$J,COLUMN('Medical Examinations'!B1756),FALSE)</f>
        <v>32.18</v>
      </c>
      <c r="D1757">
        <f>VLOOKUP($A1757,'Medical Examinations'!$A:$J,COLUMN('Medical Examinations'!C1756),FALSE)</f>
        <v>6.44</v>
      </c>
      <c r="E1757" t="str">
        <f>VLOOKUP($A1757,'Medical Examinations'!$A:$J,COLUMN('Medical Examinations'!D1756),FALSE)</f>
        <v>Yes</v>
      </c>
      <c r="F1757" t="str">
        <f>VLOOKUP($A1757,'Medical Examinations'!$A:$J,COLUMN('Medical Examinations'!E1756),FALSE)</f>
        <v>No</v>
      </c>
      <c r="G1757" t="str">
        <f>VLOOKUP($A1757,'Medical Examinations'!$A:$J,COLUMN('Medical Examinations'!F1756),FALSE)</f>
        <v>Yes</v>
      </c>
      <c r="H1757">
        <f>VLOOKUP($A1757,'Medical Examinations'!$A:$J,COLUMN('Medical Examinations'!G1756),FALSE)</f>
        <v>1</v>
      </c>
      <c r="I1757" t="str">
        <f>VLOOKUP($A1757,'Medical Examinations'!$A:$J,COLUMN('Medical Examinations'!H1756),FALSE)</f>
        <v>No</v>
      </c>
      <c r="J1757" t="str">
        <f>VLOOKUP($A1757,'Medical Examinations'!$A:$J,COLUMN('Medical Examinations'!I1756),FALSE)</f>
        <v>Obesity</v>
      </c>
      <c r="K1757" t="str">
        <f>VLOOKUP($A1757,'Medical Examinations'!$A:$J,COLUMN('Medical Examinations'!J1756),FALSE)</f>
        <v>Prediabetes</v>
      </c>
      <c r="L1757" s="30">
        <f>VLOOKUP($A1757,'Hospitalisation Details'!$A:$K,COLUMN('Hospitalisation Details'!J1756),FALSE)</f>
        <v>35640</v>
      </c>
      <c r="M1757" s="23">
        <f>VLOOKUP($A1757,'Hospitalisation Details'!$A:$K,COLUMN('Hospitalisation Details'!F1756),FALSE)</f>
        <v>5045.1499999999996</v>
      </c>
      <c r="N1757" t="str">
        <f>VLOOKUP($A1757,'Hospitalisation Details'!$A:$K,COLUMN('Hospitalisation Details'!G1756),FALSE)</f>
        <v>Tier - 2</v>
      </c>
      <c r="O1757" t="str">
        <f>VLOOKUP($A1757,'Hospitalisation Details'!$A:$K,COLUMN('Hospitalisation Details'!H1756),FALSE)</f>
        <v>Tier - 2</v>
      </c>
      <c r="P1757" t="str">
        <f>VLOOKUP($A1757,'Hospitalisation Details'!$A:$K,COLUMN('Hospitalisation Details'!I1756),FALSE)</f>
        <v>R1012</v>
      </c>
      <c r="Q1757">
        <f>VLOOKUP($A1757,'Hospitalisation Details'!$A:$K,COLUMN('Hospitalisation Details'!K1756),FALSE)</f>
        <v>25</v>
      </c>
      <c r="R1757" t="str" cm="1">
        <f t="array" ref="R1757">_xlfn.IFS(
Q1757&lt;=10,"0-10",
Q1757&lt;=20,"11-20",
Q1757&lt;=30,"21-30",
Q1757&lt;=40,"31-40",
Q1757&lt;=50,"41-50",
Q1757&lt;=60,"51-60",
Q1757&lt;=70,"61-70"
)</f>
        <v>21-30</v>
      </c>
      <c r="S1757" t="str">
        <f t="shared" si="27"/>
        <v>Yes</v>
      </c>
    </row>
    <row r="1758" spans="1:19" ht="15.75" x14ac:dyDescent="0.25">
      <c r="A1758" s="36" t="s">
        <v>1798</v>
      </c>
      <c r="B1758" t="str">
        <f>VLOOKUP(A1758,'Customer Names'!A:E,COLUMN('Customer Names'!D1757),FALSE)</f>
        <v>Mr. Kyle</v>
      </c>
      <c r="C1758">
        <f>VLOOKUP($A1758,'Medical Examinations'!$A:$J,COLUMN('Medical Examinations'!B1757),FALSE)</f>
        <v>37.380000000000003</v>
      </c>
      <c r="D1758">
        <f>VLOOKUP($A1758,'Medical Examinations'!$A:$J,COLUMN('Medical Examinations'!C1757),FALSE)</f>
        <v>6.05</v>
      </c>
      <c r="E1758" t="str">
        <f>VLOOKUP($A1758,'Medical Examinations'!$A:$J,COLUMN('Medical Examinations'!D1757),FALSE)</f>
        <v>Yes</v>
      </c>
      <c r="F1758" t="str">
        <f>VLOOKUP($A1758,'Medical Examinations'!$A:$J,COLUMN('Medical Examinations'!E1757),FALSE)</f>
        <v>No</v>
      </c>
      <c r="G1758" t="str">
        <f>VLOOKUP($A1758,'Medical Examinations'!$A:$J,COLUMN('Medical Examinations'!F1757),FALSE)</f>
        <v>No</v>
      </c>
      <c r="H1758">
        <f>VLOOKUP($A1758,'Medical Examinations'!$A:$J,COLUMN('Medical Examinations'!G1757),FALSE)</f>
        <v>0</v>
      </c>
      <c r="I1758" t="str">
        <f>VLOOKUP($A1758,'Medical Examinations'!$A:$J,COLUMN('Medical Examinations'!H1757),FALSE)</f>
        <v>No</v>
      </c>
      <c r="J1758" t="str">
        <f>VLOOKUP($A1758,'Medical Examinations'!$A:$J,COLUMN('Medical Examinations'!I1757),FALSE)</f>
        <v>Obesity</v>
      </c>
      <c r="K1758" t="str">
        <f>VLOOKUP($A1758,'Medical Examinations'!$A:$J,COLUMN('Medical Examinations'!J1757),FALSE)</f>
        <v>Prediabetes</v>
      </c>
      <c r="L1758" s="30">
        <f>VLOOKUP($A1758,'Hospitalisation Details'!$A:$K,COLUMN('Hospitalisation Details'!J1757),FALSE)</f>
        <v>37180</v>
      </c>
      <c r="M1758" s="23">
        <f>VLOOKUP($A1758,'Hospitalisation Details'!$A:$K,COLUMN('Hospitalisation Details'!F1757),FALSE)</f>
        <v>5043.13</v>
      </c>
      <c r="N1758" t="str">
        <f>VLOOKUP($A1758,'Hospitalisation Details'!$A:$K,COLUMN('Hospitalisation Details'!G1757),FALSE)</f>
        <v>Tier - 2</v>
      </c>
      <c r="O1758" t="str">
        <f>VLOOKUP($A1758,'Hospitalisation Details'!$A:$K,COLUMN('Hospitalisation Details'!H1757),FALSE)</f>
        <v>Tier - 3</v>
      </c>
      <c r="P1758" t="str">
        <f>VLOOKUP($A1758,'Hospitalisation Details'!$A:$K,COLUMN('Hospitalisation Details'!I1757),FALSE)</f>
        <v>R1011</v>
      </c>
      <c r="Q1758">
        <f>VLOOKUP($A1758,'Hospitalisation Details'!$A:$K,COLUMN('Hospitalisation Details'!K1757),FALSE)</f>
        <v>21</v>
      </c>
      <c r="R1758" t="str" cm="1">
        <f t="array" ref="R1758">_xlfn.IFS(
Q1758&lt;=10,"0-10",
Q1758&lt;=20,"11-20",
Q1758&lt;=30,"21-30",
Q1758&lt;=40,"31-40",
Q1758&lt;=50,"41-50",
Q1758&lt;=60,"51-60",
Q1758&lt;=70,"61-70"
)</f>
        <v>21-30</v>
      </c>
      <c r="S1758" t="str">
        <f t="shared" si="27"/>
        <v>Yes</v>
      </c>
    </row>
    <row r="1759" spans="1:19" ht="15.75" x14ac:dyDescent="0.25">
      <c r="A1759" s="36" t="s">
        <v>1799</v>
      </c>
      <c r="B1759" t="str">
        <f>VLOOKUP(A1759,'Customer Names'!A:E,COLUMN('Customer Names'!D1758),FALSE)</f>
        <v>Mrs. Christie</v>
      </c>
      <c r="C1759">
        <f>VLOOKUP($A1759,'Medical Examinations'!$A:$J,COLUMN('Medical Examinations'!B1758),FALSE)</f>
        <v>31.12</v>
      </c>
      <c r="D1759">
        <f>VLOOKUP($A1759,'Medical Examinations'!$A:$J,COLUMN('Medical Examinations'!C1758),FALSE)</f>
        <v>4.76</v>
      </c>
      <c r="E1759" t="str">
        <f>VLOOKUP($A1759,'Medical Examinations'!$A:$J,COLUMN('Medical Examinations'!D1758),FALSE)</f>
        <v>Yes</v>
      </c>
      <c r="F1759" t="str">
        <f>VLOOKUP($A1759,'Medical Examinations'!$A:$J,COLUMN('Medical Examinations'!E1758),FALSE)</f>
        <v>No</v>
      </c>
      <c r="G1759" t="str">
        <f>VLOOKUP($A1759,'Medical Examinations'!$A:$J,COLUMN('Medical Examinations'!F1758),FALSE)</f>
        <v>Yes</v>
      </c>
      <c r="H1759">
        <f>VLOOKUP($A1759,'Medical Examinations'!$A:$J,COLUMN('Medical Examinations'!G1758),FALSE)</f>
        <v>1</v>
      </c>
      <c r="I1759" t="str">
        <f>VLOOKUP($A1759,'Medical Examinations'!$A:$J,COLUMN('Medical Examinations'!H1758),FALSE)</f>
        <v>No</v>
      </c>
      <c r="J1759" t="str">
        <f>VLOOKUP($A1759,'Medical Examinations'!$A:$J,COLUMN('Medical Examinations'!I1758),FALSE)</f>
        <v>Obesity</v>
      </c>
      <c r="K1759" t="str">
        <f>VLOOKUP($A1759,'Medical Examinations'!$A:$J,COLUMN('Medical Examinations'!J1758),FALSE)</f>
        <v>Normal</v>
      </c>
      <c r="L1759" s="30">
        <f>VLOOKUP($A1759,'Hospitalisation Details'!$A:$K,COLUMN('Hospitalisation Details'!J1758),FALSE)</f>
        <v>35768</v>
      </c>
      <c r="M1759" s="23">
        <f>VLOOKUP($A1759,'Hospitalisation Details'!$A:$K,COLUMN('Hospitalisation Details'!F1758),FALSE)</f>
        <v>5038.57</v>
      </c>
      <c r="N1759" t="str">
        <f>VLOOKUP($A1759,'Hospitalisation Details'!$A:$K,COLUMN('Hospitalisation Details'!G1758),FALSE)</f>
        <v>Tier - 2</v>
      </c>
      <c r="O1759" t="str">
        <f>VLOOKUP($A1759,'Hospitalisation Details'!$A:$K,COLUMN('Hospitalisation Details'!H1758),FALSE)</f>
        <v>Tier - 2</v>
      </c>
      <c r="P1759" t="str">
        <f>VLOOKUP($A1759,'Hospitalisation Details'!$A:$K,COLUMN('Hospitalisation Details'!I1758),FALSE)</f>
        <v>R1025</v>
      </c>
      <c r="Q1759">
        <f>VLOOKUP($A1759,'Hospitalisation Details'!$A:$K,COLUMN('Hospitalisation Details'!K1758),FALSE)</f>
        <v>25</v>
      </c>
      <c r="R1759" t="str" cm="1">
        <f t="array" ref="R1759">_xlfn.IFS(
Q1759&lt;=10,"0-10",
Q1759&lt;=20,"11-20",
Q1759&lt;=30,"21-30",
Q1759&lt;=40,"31-40",
Q1759&lt;=50,"41-50",
Q1759&lt;=60,"51-60",
Q1759&lt;=70,"61-70"
)</f>
        <v>21-30</v>
      </c>
      <c r="S1759" t="str">
        <f t="shared" si="27"/>
        <v>No</v>
      </c>
    </row>
    <row r="1760" spans="1:19" ht="15.75" x14ac:dyDescent="0.25">
      <c r="A1760" s="36" t="s">
        <v>1800</v>
      </c>
      <c r="B1760" t="str">
        <f>VLOOKUP(A1760,'Customer Names'!A:E,COLUMN('Customer Names'!D1759),FALSE)</f>
        <v>Mr. David</v>
      </c>
      <c r="C1760">
        <f>VLOOKUP($A1760,'Medical Examinations'!$A:$J,COLUMN('Medical Examinations'!B1759),FALSE)</f>
        <v>22.01</v>
      </c>
      <c r="D1760">
        <f>VLOOKUP($A1760,'Medical Examinations'!$A:$J,COLUMN('Medical Examinations'!C1759),FALSE)</f>
        <v>6.72</v>
      </c>
      <c r="E1760" t="str">
        <f>VLOOKUP($A1760,'Medical Examinations'!$A:$J,COLUMN('Medical Examinations'!D1759),FALSE)</f>
        <v>Yes</v>
      </c>
      <c r="F1760" t="str">
        <f>VLOOKUP($A1760,'Medical Examinations'!$A:$J,COLUMN('Medical Examinations'!E1759),FALSE)</f>
        <v>No</v>
      </c>
      <c r="G1760" t="str">
        <f>VLOOKUP($A1760,'Medical Examinations'!$A:$J,COLUMN('Medical Examinations'!F1759),FALSE)</f>
        <v>No</v>
      </c>
      <c r="H1760">
        <f>VLOOKUP($A1760,'Medical Examinations'!$A:$J,COLUMN('Medical Examinations'!G1759),FALSE)</f>
        <v>1</v>
      </c>
      <c r="I1760" t="str">
        <f>VLOOKUP($A1760,'Medical Examinations'!$A:$J,COLUMN('Medical Examinations'!H1759),FALSE)</f>
        <v>No</v>
      </c>
      <c r="J1760" t="str">
        <f>VLOOKUP($A1760,'Medical Examinations'!$A:$J,COLUMN('Medical Examinations'!I1759),FALSE)</f>
        <v>Healthy Weight</v>
      </c>
      <c r="K1760" t="str">
        <f>VLOOKUP($A1760,'Medical Examinations'!$A:$J,COLUMN('Medical Examinations'!J1759),FALSE)</f>
        <v>Diabetes</v>
      </c>
      <c r="L1760" s="30">
        <f>VLOOKUP($A1760,'Hospitalisation Details'!$A:$K,COLUMN('Hospitalisation Details'!J1759),FALSE)</f>
        <v>31592</v>
      </c>
      <c r="M1760" s="23">
        <f>VLOOKUP($A1760,'Hospitalisation Details'!$A:$K,COLUMN('Hospitalisation Details'!F1759),FALSE)</f>
        <v>5034.1000000000004</v>
      </c>
      <c r="N1760" t="str">
        <f>VLOOKUP($A1760,'Hospitalisation Details'!$A:$K,COLUMN('Hospitalisation Details'!G1759),FALSE)</f>
        <v>Tier - 2</v>
      </c>
      <c r="O1760" t="str">
        <f>VLOOKUP($A1760,'Hospitalisation Details'!$A:$K,COLUMN('Hospitalisation Details'!H1759),FALSE)</f>
        <v>Tier - 2</v>
      </c>
      <c r="P1760" t="str">
        <f>VLOOKUP($A1760,'Hospitalisation Details'!$A:$K,COLUMN('Hospitalisation Details'!I1759),FALSE)</f>
        <v>R1013</v>
      </c>
      <c r="Q1760">
        <f>VLOOKUP($A1760,'Hospitalisation Details'!$A:$K,COLUMN('Hospitalisation Details'!K1759),FALSE)</f>
        <v>36</v>
      </c>
      <c r="R1760" t="str" cm="1">
        <f t="array" ref="R1760">_xlfn.IFS(
Q1760&lt;=10,"0-10",
Q1760&lt;=20,"11-20",
Q1760&lt;=30,"21-30",
Q1760&lt;=40,"31-40",
Q1760&lt;=50,"41-50",
Q1760&lt;=60,"51-60",
Q1760&lt;=70,"61-70"
)</f>
        <v>31-40</v>
      </c>
      <c r="S1760" t="str">
        <f t="shared" si="27"/>
        <v>Yes</v>
      </c>
    </row>
    <row r="1761" spans="1:19" ht="15.75" x14ac:dyDescent="0.25">
      <c r="A1761" s="36" t="s">
        <v>1801</v>
      </c>
      <c r="B1761" t="str">
        <f>VLOOKUP(A1761,'Customer Names'!A:E,COLUMN('Customer Names'!D1760),FALSE)</f>
        <v>Mr. Masahiro</v>
      </c>
      <c r="C1761">
        <f>VLOOKUP($A1761,'Medical Examinations'!$A:$J,COLUMN('Medical Examinations'!B1760),FALSE)</f>
        <v>27.645</v>
      </c>
      <c r="D1761">
        <f>VLOOKUP($A1761,'Medical Examinations'!$A:$J,COLUMN('Medical Examinations'!C1760),FALSE)</f>
        <v>5.7</v>
      </c>
      <c r="E1761" t="str">
        <f>VLOOKUP($A1761,'Medical Examinations'!$A:$J,COLUMN('Medical Examinations'!D1760),FALSE)</f>
        <v>No</v>
      </c>
      <c r="F1761" t="str">
        <f>VLOOKUP($A1761,'Medical Examinations'!$A:$J,COLUMN('Medical Examinations'!E1760),FALSE)</f>
        <v>No</v>
      </c>
      <c r="G1761" t="str">
        <f>VLOOKUP($A1761,'Medical Examinations'!$A:$J,COLUMN('Medical Examinations'!F1760),FALSE)</f>
        <v>No</v>
      </c>
      <c r="H1761">
        <f>VLOOKUP($A1761,'Medical Examinations'!$A:$J,COLUMN('Medical Examinations'!G1760),FALSE)</f>
        <v>0</v>
      </c>
      <c r="I1761" t="str">
        <f>VLOOKUP($A1761,'Medical Examinations'!$A:$J,COLUMN('Medical Examinations'!H1760),FALSE)</f>
        <v>No</v>
      </c>
      <c r="J1761" t="str">
        <f>VLOOKUP($A1761,'Medical Examinations'!$A:$J,COLUMN('Medical Examinations'!I1760),FALSE)</f>
        <v>Overweight</v>
      </c>
      <c r="K1761" t="str">
        <f>VLOOKUP($A1761,'Medical Examinations'!$A:$J,COLUMN('Medical Examinations'!J1760),FALSE)</f>
        <v>Prediabetes</v>
      </c>
      <c r="L1761" s="30">
        <f>VLOOKUP($A1761,'Hospitalisation Details'!$A:$K,COLUMN('Hospitalisation Details'!J1760),FALSE)</f>
        <v>33491</v>
      </c>
      <c r="M1761" s="23">
        <f>VLOOKUP($A1761,'Hospitalisation Details'!$A:$K,COLUMN('Hospitalisation Details'!F1760),FALSE)</f>
        <v>5031.2700000000004</v>
      </c>
      <c r="N1761" t="str">
        <f>VLOOKUP($A1761,'Hospitalisation Details'!$A:$K,COLUMN('Hospitalisation Details'!G1760),FALSE)</f>
        <v>Tier - 3</v>
      </c>
      <c r="O1761" t="str">
        <f>VLOOKUP($A1761,'Hospitalisation Details'!$A:$K,COLUMN('Hospitalisation Details'!H1760),FALSE)</f>
        <v>Tier - 1</v>
      </c>
      <c r="P1761" t="str">
        <f>VLOOKUP($A1761,'Hospitalisation Details'!$A:$K,COLUMN('Hospitalisation Details'!I1760),FALSE)</f>
        <v>R1016</v>
      </c>
      <c r="Q1761">
        <f>VLOOKUP($A1761,'Hospitalisation Details'!$A:$K,COLUMN('Hospitalisation Details'!K1760),FALSE)</f>
        <v>31</v>
      </c>
      <c r="R1761" t="str" cm="1">
        <f t="array" ref="R1761">_xlfn.IFS(
Q1761&lt;=10,"0-10",
Q1761&lt;=20,"11-20",
Q1761&lt;=30,"21-30",
Q1761&lt;=40,"31-40",
Q1761&lt;=50,"41-50",
Q1761&lt;=60,"51-60",
Q1761&lt;=70,"61-70"
)</f>
        <v>31-40</v>
      </c>
      <c r="S1761" t="str">
        <f t="shared" si="27"/>
        <v>Yes</v>
      </c>
    </row>
    <row r="1762" spans="1:19" ht="15.75" x14ac:dyDescent="0.25">
      <c r="A1762" s="36" t="s">
        <v>1802</v>
      </c>
      <c r="B1762" t="str">
        <f>VLOOKUP(A1762,'Customer Names'!A:E,COLUMN('Customer Names'!D1761),FALSE)</f>
        <v>Mr. Logan</v>
      </c>
      <c r="C1762">
        <f>VLOOKUP($A1762,'Medical Examinations'!$A:$J,COLUMN('Medical Examinations'!B1761),FALSE)</f>
        <v>29.64</v>
      </c>
      <c r="D1762">
        <f>VLOOKUP($A1762,'Medical Examinations'!$A:$J,COLUMN('Medical Examinations'!C1761),FALSE)</f>
        <v>5.31</v>
      </c>
      <c r="E1762" t="str">
        <f>VLOOKUP($A1762,'Medical Examinations'!$A:$J,COLUMN('Medical Examinations'!D1761),FALSE)</f>
        <v>Yes</v>
      </c>
      <c r="F1762" t="str">
        <f>VLOOKUP($A1762,'Medical Examinations'!$A:$J,COLUMN('Medical Examinations'!E1761),FALSE)</f>
        <v>No</v>
      </c>
      <c r="G1762" t="str">
        <f>VLOOKUP($A1762,'Medical Examinations'!$A:$J,COLUMN('Medical Examinations'!F1761),FALSE)</f>
        <v>No</v>
      </c>
      <c r="H1762">
        <f>VLOOKUP($A1762,'Medical Examinations'!$A:$J,COLUMN('Medical Examinations'!G1761),FALSE)</f>
        <v>0</v>
      </c>
      <c r="I1762" t="str">
        <f>VLOOKUP($A1762,'Medical Examinations'!$A:$J,COLUMN('Medical Examinations'!H1761),FALSE)</f>
        <v>No</v>
      </c>
      <c r="J1762" t="str">
        <f>VLOOKUP($A1762,'Medical Examinations'!$A:$J,COLUMN('Medical Examinations'!I1761),FALSE)</f>
        <v>Overweight</v>
      </c>
      <c r="K1762" t="str">
        <f>VLOOKUP($A1762,'Medical Examinations'!$A:$J,COLUMN('Medical Examinations'!J1761),FALSE)</f>
        <v>Normal</v>
      </c>
      <c r="L1762" s="30">
        <f>VLOOKUP($A1762,'Hospitalisation Details'!$A:$K,COLUMN('Hospitalisation Details'!J1761),FALSE)</f>
        <v>31409</v>
      </c>
      <c r="M1762" s="23">
        <f>VLOOKUP($A1762,'Hospitalisation Details'!$A:$K,COLUMN('Hospitalisation Details'!F1761),FALSE)</f>
        <v>5028.1499999999996</v>
      </c>
      <c r="N1762" t="str">
        <f>VLOOKUP($A1762,'Hospitalisation Details'!$A:$K,COLUMN('Hospitalisation Details'!G1761),FALSE)</f>
        <v>Tier - 1</v>
      </c>
      <c r="O1762" t="str">
        <f>VLOOKUP($A1762,'Hospitalisation Details'!$A:$K,COLUMN('Hospitalisation Details'!H1761),FALSE)</f>
        <v>Tier - 2</v>
      </c>
      <c r="P1762" t="str">
        <f>VLOOKUP($A1762,'Hospitalisation Details'!$A:$K,COLUMN('Hospitalisation Details'!I1761),FALSE)</f>
        <v>R1012</v>
      </c>
      <c r="Q1762">
        <f>VLOOKUP($A1762,'Hospitalisation Details'!$A:$K,COLUMN('Hospitalisation Details'!K1761),FALSE)</f>
        <v>37</v>
      </c>
      <c r="R1762" t="str" cm="1">
        <f t="array" ref="R1762">_xlfn.IFS(
Q1762&lt;=10,"0-10",
Q1762&lt;=20,"11-20",
Q1762&lt;=30,"21-30",
Q1762&lt;=40,"31-40",
Q1762&lt;=50,"41-50",
Q1762&lt;=60,"51-60",
Q1762&lt;=70,"61-70"
)</f>
        <v>31-40</v>
      </c>
      <c r="S1762" t="str">
        <f t="shared" si="27"/>
        <v>No</v>
      </c>
    </row>
    <row r="1763" spans="1:19" ht="15.75" x14ac:dyDescent="0.25">
      <c r="A1763" s="36" t="s">
        <v>1803</v>
      </c>
      <c r="B1763" t="str">
        <f>VLOOKUP(A1763,'Customer Names'!A:E,COLUMN('Customer Names'!D1762),FALSE)</f>
        <v>Ms. Stephanie</v>
      </c>
      <c r="C1763">
        <f>VLOOKUP($A1763,'Medical Examinations'!$A:$J,COLUMN('Medical Examinations'!B1762),FALSE)</f>
        <v>33.700000000000003</v>
      </c>
      <c r="D1763">
        <f>VLOOKUP($A1763,'Medical Examinations'!$A:$J,COLUMN('Medical Examinations'!C1762),FALSE)</f>
        <v>4.32</v>
      </c>
      <c r="E1763" t="str">
        <f>VLOOKUP($A1763,'Medical Examinations'!$A:$J,COLUMN('Medical Examinations'!D1762),FALSE)</f>
        <v>Yes</v>
      </c>
      <c r="F1763" t="str">
        <f>VLOOKUP($A1763,'Medical Examinations'!$A:$J,COLUMN('Medical Examinations'!E1762),FALSE)</f>
        <v>No</v>
      </c>
      <c r="G1763" t="str">
        <f>VLOOKUP($A1763,'Medical Examinations'!$A:$J,COLUMN('Medical Examinations'!F1762),FALSE)</f>
        <v>No</v>
      </c>
      <c r="H1763">
        <f>VLOOKUP($A1763,'Medical Examinations'!$A:$J,COLUMN('Medical Examinations'!G1762),FALSE)</f>
        <v>1</v>
      </c>
      <c r="I1763" t="str">
        <f>VLOOKUP($A1763,'Medical Examinations'!$A:$J,COLUMN('Medical Examinations'!H1762),FALSE)</f>
        <v>No</v>
      </c>
      <c r="J1763" t="str">
        <f>VLOOKUP($A1763,'Medical Examinations'!$A:$J,COLUMN('Medical Examinations'!I1762),FALSE)</f>
        <v>Obesity</v>
      </c>
      <c r="K1763" t="str">
        <f>VLOOKUP($A1763,'Medical Examinations'!$A:$J,COLUMN('Medical Examinations'!J1762),FALSE)</f>
        <v>Normal</v>
      </c>
      <c r="L1763" s="30">
        <f>VLOOKUP($A1763,'Hospitalisation Details'!$A:$K,COLUMN('Hospitalisation Details'!J1762),FALSE)</f>
        <v>32456</v>
      </c>
      <c r="M1763" s="23">
        <f>VLOOKUP($A1763,'Hospitalisation Details'!$A:$K,COLUMN('Hospitalisation Details'!F1762),FALSE)</f>
        <v>5012.47</v>
      </c>
      <c r="N1763" t="str">
        <f>VLOOKUP($A1763,'Hospitalisation Details'!$A:$K,COLUMN('Hospitalisation Details'!G1762),FALSE)</f>
        <v>Tier - 2</v>
      </c>
      <c r="O1763" t="str">
        <f>VLOOKUP($A1763,'Hospitalisation Details'!$A:$K,COLUMN('Hospitalisation Details'!H1762),FALSE)</f>
        <v>Tier - 3</v>
      </c>
      <c r="P1763" t="str">
        <f>VLOOKUP($A1763,'Hospitalisation Details'!$A:$K,COLUMN('Hospitalisation Details'!I1762),FALSE)</f>
        <v>R1011</v>
      </c>
      <c r="Q1763">
        <f>VLOOKUP($A1763,'Hospitalisation Details'!$A:$K,COLUMN('Hospitalisation Details'!K1762),FALSE)</f>
        <v>34</v>
      </c>
      <c r="R1763" t="str" cm="1">
        <f t="array" ref="R1763">_xlfn.IFS(
Q1763&lt;=10,"0-10",
Q1763&lt;=20,"11-20",
Q1763&lt;=30,"21-30",
Q1763&lt;=40,"31-40",
Q1763&lt;=50,"41-50",
Q1763&lt;=60,"51-60",
Q1763&lt;=70,"61-70"
)</f>
        <v>31-40</v>
      </c>
      <c r="S1763" t="str">
        <f t="shared" si="27"/>
        <v>No</v>
      </c>
    </row>
    <row r="1764" spans="1:19" ht="15.75" x14ac:dyDescent="0.25">
      <c r="A1764" s="36" t="s">
        <v>1804</v>
      </c>
      <c r="B1764" t="str">
        <f>VLOOKUP(A1764,'Customer Names'!A:E,COLUMN('Customer Names'!D1763),FALSE)</f>
        <v>Ms. Angela</v>
      </c>
      <c r="C1764">
        <f>VLOOKUP($A1764,'Medical Examinations'!$A:$J,COLUMN('Medical Examinations'!B1763),FALSE)</f>
        <v>27.5</v>
      </c>
      <c r="D1764">
        <f>VLOOKUP($A1764,'Medical Examinations'!$A:$J,COLUMN('Medical Examinations'!C1763),FALSE)</f>
        <v>4.2300000000000004</v>
      </c>
      <c r="E1764" t="str">
        <f>VLOOKUP($A1764,'Medical Examinations'!$A:$J,COLUMN('Medical Examinations'!D1763),FALSE)</f>
        <v>Yes</v>
      </c>
      <c r="F1764" t="str">
        <f>VLOOKUP($A1764,'Medical Examinations'!$A:$J,COLUMN('Medical Examinations'!E1763),FALSE)</f>
        <v>No</v>
      </c>
      <c r="G1764" t="str">
        <f>VLOOKUP($A1764,'Medical Examinations'!$A:$J,COLUMN('Medical Examinations'!F1763),FALSE)</f>
        <v>No</v>
      </c>
      <c r="H1764">
        <f>VLOOKUP($A1764,'Medical Examinations'!$A:$J,COLUMN('Medical Examinations'!G1763),FALSE)</f>
        <v>1</v>
      </c>
      <c r="I1764" t="str">
        <f>VLOOKUP($A1764,'Medical Examinations'!$A:$J,COLUMN('Medical Examinations'!H1763),FALSE)</f>
        <v>No</v>
      </c>
      <c r="J1764" t="str">
        <f>VLOOKUP($A1764,'Medical Examinations'!$A:$J,COLUMN('Medical Examinations'!I1763),FALSE)</f>
        <v>Overweight</v>
      </c>
      <c r="K1764" t="str">
        <f>VLOOKUP($A1764,'Medical Examinations'!$A:$J,COLUMN('Medical Examinations'!J1763),FALSE)</f>
        <v>Normal</v>
      </c>
      <c r="L1764" s="30">
        <f>VLOOKUP($A1764,'Hospitalisation Details'!$A:$K,COLUMN('Hospitalisation Details'!J1763),FALSE)</f>
        <v>32332</v>
      </c>
      <c r="M1764" s="23">
        <f>VLOOKUP($A1764,'Hospitalisation Details'!$A:$K,COLUMN('Hospitalisation Details'!F1763),FALSE)</f>
        <v>5003.8500000000004</v>
      </c>
      <c r="N1764" t="str">
        <f>VLOOKUP($A1764,'Hospitalisation Details'!$A:$K,COLUMN('Hospitalisation Details'!G1763),FALSE)</f>
        <v>Tier - 2</v>
      </c>
      <c r="O1764" t="str">
        <f>VLOOKUP($A1764,'Hospitalisation Details'!$A:$K,COLUMN('Hospitalisation Details'!H1763),FALSE)</f>
        <v>Tier - 3</v>
      </c>
      <c r="P1764" t="str">
        <f>VLOOKUP($A1764,'Hospitalisation Details'!$A:$K,COLUMN('Hospitalisation Details'!I1763),FALSE)</f>
        <v>R1011</v>
      </c>
      <c r="Q1764">
        <f>VLOOKUP($A1764,'Hospitalisation Details'!$A:$K,COLUMN('Hospitalisation Details'!K1763),FALSE)</f>
        <v>34</v>
      </c>
      <c r="R1764" t="str" cm="1">
        <f t="array" ref="R1764">_xlfn.IFS(
Q1764&lt;=10,"0-10",
Q1764&lt;=20,"11-20",
Q1764&lt;=30,"21-30",
Q1764&lt;=40,"31-40",
Q1764&lt;=50,"41-50",
Q1764&lt;=60,"51-60",
Q1764&lt;=70,"61-70"
)</f>
        <v>31-40</v>
      </c>
      <c r="S1764" t="str">
        <f t="shared" si="27"/>
        <v>No</v>
      </c>
    </row>
    <row r="1765" spans="1:19" ht="15.75" x14ac:dyDescent="0.25">
      <c r="A1765" s="36" t="s">
        <v>1805</v>
      </c>
      <c r="B1765" t="str">
        <f>VLOOKUP(A1765,'Customer Names'!A:E,COLUMN('Customer Names'!D1764),FALSE)</f>
        <v>Ms. Britt</v>
      </c>
      <c r="C1765">
        <f>VLOOKUP($A1765,'Medical Examinations'!$A:$J,COLUMN('Medical Examinations'!B1764),FALSE)</f>
        <v>16.12</v>
      </c>
      <c r="D1765">
        <f>VLOOKUP($A1765,'Medical Examinations'!$A:$J,COLUMN('Medical Examinations'!C1764),FALSE)</f>
        <v>6.09</v>
      </c>
      <c r="E1765" t="str">
        <f>VLOOKUP($A1765,'Medical Examinations'!$A:$J,COLUMN('Medical Examinations'!D1764),FALSE)</f>
        <v>No</v>
      </c>
      <c r="F1765" t="str">
        <f>VLOOKUP($A1765,'Medical Examinations'!$A:$J,COLUMN('Medical Examinations'!E1764),FALSE)</f>
        <v>No</v>
      </c>
      <c r="G1765" t="str">
        <f>VLOOKUP($A1765,'Medical Examinations'!$A:$J,COLUMN('Medical Examinations'!F1764),FALSE)</f>
        <v>No</v>
      </c>
      <c r="H1765">
        <f>VLOOKUP($A1765,'Medical Examinations'!$A:$J,COLUMN('Medical Examinations'!G1764),FALSE)</f>
        <v>0</v>
      </c>
      <c r="I1765" t="str">
        <f>VLOOKUP($A1765,'Medical Examinations'!$A:$J,COLUMN('Medical Examinations'!H1764),FALSE)</f>
        <v>No</v>
      </c>
      <c r="J1765" t="str">
        <f>VLOOKUP($A1765,'Medical Examinations'!$A:$J,COLUMN('Medical Examinations'!I1764),FALSE)</f>
        <v>Underweight</v>
      </c>
      <c r="K1765" t="str">
        <f>VLOOKUP($A1765,'Medical Examinations'!$A:$J,COLUMN('Medical Examinations'!J1764),FALSE)</f>
        <v>Prediabetes</v>
      </c>
      <c r="L1765" s="30">
        <f>VLOOKUP($A1765,'Hospitalisation Details'!$A:$K,COLUMN('Hospitalisation Details'!J1764),FALSE)</f>
        <v>28285</v>
      </c>
      <c r="M1765" s="23">
        <f>VLOOKUP($A1765,'Hospitalisation Details'!$A:$K,COLUMN('Hospitalisation Details'!F1764),FALSE)</f>
        <v>5003.7700000000004</v>
      </c>
      <c r="N1765" t="str">
        <f>VLOOKUP($A1765,'Hospitalisation Details'!$A:$K,COLUMN('Hospitalisation Details'!G1764),FALSE)</f>
        <v>Tier - 2</v>
      </c>
      <c r="O1765" t="str">
        <f>VLOOKUP($A1765,'Hospitalisation Details'!$A:$K,COLUMN('Hospitalisation Details'!H1764),FALSE)</f>
        <v>Tier - 3</v>
      </c>
      <c r="P1765" t="str">
        <f>VLOOKUP($A1765,'Hospitalisation Details'!$A:$K,COLUMN('Hospitalisation Details'!I1764),FALSE)</f>
        <v>R1013</v>
      </c>
      <c r="Q1765">
        <f>VLOOKUP($A1765,'Hospitalisation Details'!$A:$K,COLUMN('Hospitalisation Details'!K1764),FALSE)</f>
        <v>45</v>
      </c>
      <c r="R1765" t="str" cm="1">
        <f t="array" ref="R1765">_xlfn.IFS(
Q1765&lt;=10,"0-10",
Q1765&lt;=20,"11-20",
Q1765&lt;=30,"21-30",
Q1765&lt;=40,"31-40",
Q1765&lt;=50,"41-50",
Q1765&lt;=60,"51-60",
Q1765&lt;=70,"61-70"
)</f>
        <v>41-50</v>
      </c>
      <c r="S1765" t="str">
        <f t="shared" si="27"/>
        <v>Yes</v>
      </c>
    </row>
    <row r="1766" spans="1:19" ht="15.75" x14ac:dyDescent="0.25">
      <c r="A1766" s="36" t="s">
        <v>1806</v>
      </c>
      <c r="B1766" t="str">
        <f>VLOOKUP(A1766,'Customer Names'!A:E,COLUMN('Customer Names'!D1765),FALSE)</f>
        <v>Ms. Joyce</v>
      </c>
      <c r="C1766">
        <f>VLOOKUP($A1766,'Medical Examinations'!$A:$J,COLUMN('Medical Examinations'!B1765),FALSE)</f>
        <v>26.73</v>
      </c>
      <c r="D1766">
        <f>VLOOKUP($A1766,'Medical Examinations'!$A:$J,COLUMN('Medical Examinations'!C1765),FALSE)</f>
        <v>4.74</v>
      </c>
      <c r="E1766" t="str">
        <f>VLOOKUP($A1766,'Medical Examinations'!$A:$J,COLUMN('Medical Examinations'!D1765),FALSE)</f>
        <v>Yes</v>
      </c>
      <c r="F1766" t="str">
        <f>VLOOKUP($A1766,'Medical Examinations'!$A:$J,COLUMN('Medical Examinations'!E1765),FALSE)</f>
        <v>No</v>
      </c>
      <c r="G1766" t="str">
        <f>VLOOKUP($A1766,'Medical Examinations'!$A:$J,COLUMN('Medical Examinations'!F1765),FALSE)</f>
        <v>No</v>
      </c>
      <c r="H1766">
        <f>VLOOKUP($A1766,'Medical Examinations'!$A:$J,COLUMN('Medical Examinations'!G1765),FALSE)</f>
        <v>1</v>
      </c>
      <c r="I1766" t="str">
        <f>VLOOKUP($A1766,'Medical Examinations'!$A:$J,COLUMN('Medical Examinations'!H1765),FALSE)</f>
        <v>No</v>
      </c>
      <c r="J1766" t="str">
        <f>VLOOKUP($A1766,'Medical Examinations'!$A:$J,COLUMN('Medical Examinations'!I1765),FALSE)</f>
        <v>Overweight</v>
      </c>
      <c r="K1766" t="str">
        <f>VLOOKUP($A1766,'Medical Examinations'!$A:$J,COLUMN('Medical Examinations'!J1765),FALSE)</f>
        <v>Normal</v>
      </c>
      <c r="L1766" s="30">
        <f>VLOOKUP($A1766,'Hospitalisation Details'!$A:$K,COLUMN('Hospitalisation Details'!J1765),FALSE)</f>
        <v>32390</v>
      </c>
      <c r="M1766" s="23">
        <f>VLOOKUP($A1766,'Hospitalisation Details'!$A:$K,COLUMN('Hospitalisation Details'!F1765),FALSE)</f>
        <v>5002.78</v>
      </c>
      <c r="N1766" t="str">
        <f>VLOOKUP($A1766,'Hospitalisation Details'!$A:$K,COLUMN('Hospitalisation Details'!G1765),FALSE)</f>
        <v>Tier - 2</v>
      </c>
      <c r="O1766" t="str">
        <f>VLOOKUP($A1766,'Hospitalisation Details'!$A:$K,COLUMN('Hospitalisation Details'!H1765),FALSE)</f>
        <v>Tier - 2</v>
      </c>
      <c r="P1766" t="str">
        <f>VLOOKUP($A1766,'Hospitalisation Details'!$A:$K,COLUMN('Hospitalisation Details'!I1765),FALSE)</f>
        <v>R1013</v>
      </c>
      <c r="Q1766">
        <f>VLOOKUP($A1766,'Hospitalisation Details'!$A:$K,COLUMN('Hospitalisation Details'!K1765),FALSE)</f>
        <v>34</v>
      </c>
      <c r="R1766" t="str" cm="1">
        <f t="array" ref="R1766">_xlfn.IFS(
Q1766&lt;=10,"0-10",
Q1766&lt;=20,"11-20",
Q1766&lt;=30,"21-30",
Q1766&lt;=40,"31-40",
Q1766&lt;=50,"41-50",
Q1766&lt;=60,"51-60",
Q1766&lt;=70,"61-70"
)</f>
        <v>31-40</v>
      </c>
      <c r="S1766" t="str">
        <f t="shared" si="27"/>
        <v>No</v>
      </c>
    </row>
    <row r="1767" spans="1:19" ht="15.75" x14ac:dyDescent="0.25">
      <c r="A1767" s="36" t="s">
        <v>1807</v>
      </c>
      <c r="B1767" t="str">
        <f>VLOOKUP(A1767,'Customer Names'!A:E,COLUMN('Customer Names'!D1766),FALSE)</f>
        <v>Mr. Ben</v>
      </c>
      <c r="C1767">
        <f>VLOOKUP($A1767,'Medical Examinations'!$A:$J,COLUMN('Medical Examinations'!B1766),FALSE)</f>
        <v>37.25</v>
      </c>
      <c r="D1767">
        <f>VLOOKUP($A1767,'Medical Examinations'!$A:$J,COLUMN('Medical Examinations'!C1766),FALSE)</f>
        <v>6.23</v>
      </c>
      <c r="E1767" t="str">
        <f>VLOOKUP($A1767,'Medical Examinations'!$A:$J,COLUMN('Medical Examinations'!D1766),FALSE)</f>
        <v>Yes</v>
      </c>
      <c r="F1767" t="str">
        <f>VLOOKUP($A1767,'Medical Examinations'!$A:$J,COLUMN('Medical Examinations'!E1766),FALSE)</f>
        <v>No</v>
      </c>
      <c r="G1767" t="str">
        <f>VLOOKUP($A1767,'Medical Examinations'!$A:$J,COLUMN('Medical Examinations'!F1766),FALSE)</f>
        <v>No</v>
      </c>
      <c r="H1767">
        <f>VLOOKUP($A1767,'Medical Examinations'!$A:$J,COLUMN('Medical Examinations'!G1766),FALSE)</f>
        <v>0</v>
      </c>
      <c r="I1767" t="str">
        <f>VLOOKUP($A1767,'Medical Examinations'!$A:$J,COLUMN('Medical Examinations'!H1766),FALSE)</f>
        <v>No</v>
      </c>
      <c r="J1767" t="str">
        <f>VLOOKUP($A1767,'Medical Examinations'!$A:$J,COLUMN('Medical Examinations'!I1766),FALSE)</f>
        <v>Obesity</v>
      </c>
      <c r="K1767" t="str">
        <f>VLOOKUP($A1767,'Medical Examinations'!$A:$J,COLUMN('Medical Examinations'!J1766),FALSE)</f>
        <v>Prediabetes</v>
      </c>
      <c r="L1767" s="30">
        <f>VLOOKUP($A1767,'Hospitalisation Details'!$A:$K,COLUMN('Hospitalisation Details'!J1766),FALSE)</f>
        <v>37169</v>
      </c>
      <c r="M1767" s="23">
        <f>VLOOKUP($A1767,'Hospitalisation Details'!$A:$K,COLUMN('Hospitalisation Details'!F1766),FALSE)</f>
        <v>4999.04</v>
      </c>
      <c r="N1767" t="str">
        <f>VLOOKUP($A1767,'Hospitalisation Details'!$A:$K,COLUMN('Hospitalisation Details'!G1766),FALSE)</f>
        <v>Tier - 2</v>
      </c>
      <c r="O1767" t="str">
        <f>VLOOKUP($A1767,'Hospitalisation Details'!$A:$K,COLUMN('Hospitalisation Details'!H1766),FALSE)</f>
        <v>Tier - 2</v>
      </c>
      <c r="P1767" t="str">
        <f>VLOOKUP($A1767,'Hospitalisation Details'!$A:$K,COLUMN('Hospitalisation Details'!I1766),FALSE)</f>
        <v>R1011</v>
      </c>
      <c r="Q1767">
        <f>VLOOKUP($A1767,'Hospitalisation Details'!$A:$K,COLUMN('Hospitalisation Details'!K1766),FALSE)</f>
        <v>21</v>
      </c>
      <c r="R1767" t="str" cm="1">
        <f t="array" ref="R1767">_xlfn.IFS(
Q1767&lt;=10,"0-10",
Q1767&lt;=20,"11-20",
Q1767&lt;=30,"21-30",
Q1767&lt;=40,"31-40",
Q1767&lt;=50,"41-50",
Q1767&lt;=60,"51-60",
Q1767&lt;=70,"61-70"
)</f>
        <v>21-30</v>
      </c>
      <c r="S1767" t="str">
        <f t="shared" si="27"/>
        <v>Yes</v>
      </c>
    </row>
    <row r="1768" spans="1:19" ht="15.75" x14ac:dyDescent="0.25">
      <c r="A1768" s="36" t="s">
        <v>1808</v>
      </c>
      <c r="B1768" t="str">
        <f>VLOOKUP(A1768,'Customer Names'!A:E,COLUMN('Customer Names'!D1767),FALSE)</f>
        <v>Ms. Sarah</v>
      </c>
      <c r="C1768">
        <f>VLOOKUP($A1768,'Medical Examinations'!$A:$J,COLUMN('Medical Examinations'!B1767),FALSE)</f>
        <v>23.56</v>
      </c>
      <c r="D1768">
        <f>VLOOKUP($A1768,'Medical Examinations'!$A:$J,COLUMN('Medical Examinations'!C1767),FALSE)</f>
        <v>5.45</v>
      </c>
      <c r="E1768" t="str">
        <f>VLOOKUP($A1768,'Medical Examinations'!$A:$J,COLUMN('Medical Examinations'!D1767),FALSE)</f>
        <v>Yes</v>
      </c>
      <c r="F1768" t="str">
        <f>VLOOKUP($A1768,'Medical Examinations'!$A:$J,COLUMN('Medical Examinations'!E1767),FALSE)</f>
        <v>No</v>
      </c>
      <c r="G1768" t="str">
        <f>VLOOKUP($A1768,'Medical Examinations'!$A:$J,COLUMN('Medical Examinations'!F1767),FALSE)</f>
        <v>No</v>
      </c>
      <c r="H1768">
        <f>VLOOKUP($A1768,'Medical Examinations'!$A:$J,COLUMN('Medical Examinations'!G1767),FALSE)</f>
        <v>1</v>
      </c>
      <c r="I1768" t="str">
        <f>VLOOKUP($A1768,'Medical Examinations'!$A:$J,COLUMN('Medical Examinations'!H1767),FALSE)</f>
        <v>No</v>
      </c>
      <c r="J1768" t="str">
        <f>VLOOKUP($A1768,'Medical Examinations'!$A:$J,COLUMN('Medical Examinations'!I1767),FALSE)</f>
        <v>Healthy Weight</v>
      </c>
      <c r="K1768" t="str">
        <f>VLOOKUP($A1768,'Medical Examinations'!$A:$J,COLUMN('Medical Examinations'!J1767),FALSE)</f>
        <v>Normal</v>
      </c>
      <c r="L1768" s="30">
        <f>VLOOKUP($A1768,'Hospitalisation Details'!$A:$K,COLUMN('Hospitalisation Details'!J1767),FALSE)</f>
        <v>32318</v>
      </c>
      <c r="M1768" s="23">
        <f>VLOOKUP($A1768,'Hospitalisation Details'!$A:$K,COLUMN('Hospitalisation Details'!F1767),FALSE)</f>
        <v>4992.38</v>
      </c>
      <c r="N1768" t="str">
        <f>VLOOKUP($A1768,'Hospitalisation Details'!$A:$K,COLUMN('Hospitalisation Details'!G1767),FALSE)</f>
        <v>Tier - 2</v>
      </c>
      <c r="O1768" t="str">
        <f>VLOOKUP($A1768,'Hospitalisation Details'!$A:$K,COLUMN('Hospitalisation Details'!H1767),FALSE)</f>
        <v>Tier - 3</v>
      </c>
      <c r="P1768" t="str">
        <f>VLOOKUP($A1768,'Hospitalisation Details'!$A:$K,COLUMN('Hospitalisation Details'!I1767),FALSE)</f>
        <v>R1024</v>
      </c>
      <c r="Q1768">
        <f>VLOOKUP($A1768,'Hospitalisation Details'!$A:$K,COLUMN('Hospitalisation Details'!K1767),FALSE)</f>
        <v>34</v>
      </c>
      <c r="R1768" t="str" cm="1">
        <f t="array" ref="R1768">_xlfn.IFS(
Q1768&lt;=10,"0-10",
Q1768&lt;=20,"11-20",
Q1768&lt;=30,"21-30",
Q1768&lt;=40,"31-40",
Q1768&lt;=50,"41-50",
Q1768&lt;=60,"51-60",
Q1768&lt;=70,"61-70"
)</f>
        <v>31-40</v>
      </c>
      <c r="S1768" t="str">
        <f t="shared" si="27"/>
        <v>No</v>
      </c>
    </row>
    <row r="1769" spans="1:19" ht="15.75" x14ac:dyDescent="0.25">
      <c r="A1769" s="36" t="s">
        <v>1809</v>
      </c>
      <c r="B1769" t="str">
        <f>VLOOKUP(A1769,'Customer Names'!A:E,COLUMN('Customer Names'!D1768),FALSE)</f>
        <v>Ms. Sarah</v>
      </c>
      <c r="C1769">
        <f>VLOOKUP($A1769,'Medical Examinations'!$A:$J,COLUMN('Medical Examinations'!B1768),FALSE)</f>
        <v>15.84</v>
      </c>
      <c r="D1769">
        <f>VLOOKUP($A1769,'Medical Examinations'!$A:$J,COLUMN('Medical Examinations'!C1768),FALSE)</f>
        <v>10.34</v>
      </c>
      <c r="E1769" t="str">
        <f>VLOOKUP($A1769,'Medical Examinations'!$A:$J,COLUMN('Medical Examinations'!D1768),FALSE)</f>
        <v>No</v>
      </c>
      <c r="F1769" t="str">
        <f>VLOOKUP($A1769,'Medical Examinations'!$A:$J,COLUMN('Medical Examinations'!E1768),FALSE)</f>
        <v>No</v>
      </c>
      <c r="G1769" t="str">
        <f>VLOOKUP($A1769,'Medical Examinations'!$A:$J,COLUMN('Medical Examinations'!F1768),FALSE)</f>
        <v>No</v>
      </c>
      <c r="H1769">
        <f>VLOOKUP($A1769,'Medical Examinations'!$A:$J,COLUMN('Medical Examinations'!G1768),FALSE)</f>
        <v>2</v>
      </c>
      <c r="I1769" t="str">
        <f>VLOOKUP($A1769,'Medical Examinations'!$A:$J,COLUMN('Medical Examinations'!H1768),FALSE)</f>
        <v>No</v>
      </c>
      <c r="J1769" t="str">
        <f>VLOOKUP($A1769,'Medical Examinations'!$A:$J,COLUMN('Medical Examinations'!I1768),FALSE)</f>
        <v>Underweight</v>
      </c>
      <c r="K1769" t="str">
        <f>VLOOKUP($A1769,'Medical Examinations'!$A:$J,COLUMN('Medical Examinations'!J1768),FALSE)</f>
        <v>Diabetes</v>
      </c>
      <c r="L1769" s="30">
        <f>VLOOKUP($A1769,'Hospitalisation Details'!$A:$K,COLUMN('Hospitalisation Details'!J1768),FALSE)</f>
        <v>26975</v>
      </c>
      <c r="M1769" s="23">
        <f>VLOOKUP($A1769,'Hospitalisation Details'!$A:$K,COLUMN('Hospitalisation Details'!F1768),FALSE)</f>
        <v>4985.22</v>
      </c>
      <c r="N1769" t="str">
        <f>VLOOKUP($A1769,'Hospitalisation Details'!$A:$K,COLUMN('Hospitalisation Details'!G1768),FALSE)</f>
        <v>Tier - 2</v>
      </c>
      <c r="O1769" t="str">
        <f>VLOOKUP($A1769,'Hospitalisation Details'!$A:$K,COLUMN('Hospitalisation Details'!H1768),FALSE)</f>
        <v>Tier - 3</v>
      </c>
      <c r="P1769" t="str">
        <f>VLOOKUP($A1769,'Hospitalisation Details'!$A:$K,COLUMN('Hospitalisation Details'!I1768),FALSE)</f>
        <v>R1013</v>
      </c>
      <c r="Q1769">
        <f>VLOOKUP($A1769,'Hospitalisation Details'!$A:$K,COLUMN('Hospitalisation Details'!K1768),FALSE)</f>
        <v>49</v>
      </c>
      <c r="R1769" t="str" cm="1">
        <f t="array" ref="R1769">_xlfn.IFS(
Q1769&lt;=10,"0-10",
Q1769&lt;=20,"11-20",
Q1769&lt;=30,"21-30",
Q1769&lt;=40,"31-40",
Q1769&lt;=50,"41-50",
Q1769&lt;=60,"51-60",
Q1769&lt;=70,"61-70"
)</f>
        <v>41-50</v>
      </c>
      <c r="S1769" t="str">
        <f t="shared" si="27"/>
        <v>Yes</v>
      </c>
    </row>
    <row r="1770" spans="1:19" ht="15.75" x14ac:dyDescent="0.25">
      <c r="A1770" s="36" t="s">
        <v>1810</v>
      </c>
      <c r="B1770" t="str">
        <f>VLOOKUP(A1770,'Customer Names'!A:E,COLUMN('Customer Names'!D1769),FALSE)</f>
        <v>Ms. Katie</v>
      </c>
      <c r="C1770">
        <f>VLOOKUP($A1770,'Medical Examinations'!$A:$J,COLUMN('Medical Examinations'!B1769),FALSE)</f>
        <v>36.630000000000003</v>
      </c>
      <c r="D1770">
        <f>VLOOKUP($A1770,'Medical Examinations'!$A:$J,COLUMN('Medical Examinations'!C1769),FALSE)</f>
        <v>5.15</v>
      </c>
      <c r="E1770" t="str">
        <f>VLOOKUP($A1770,'Medical Examinations'!$A:$J,COLUMN('Medical Examinations'!D1769),FALSE)</f>
        <v>No</v>
      </c>
      <c r="F1770" t="str">
        <f>VLOOKUP($A1770,'Medical Examinations'!$A:$J,COLUMN('Medical Examinations'!E1769),FALSE)</f>
        <v>No</v>
      </c>
      <c r="G1770" t="str">
        <f>VLOOKUP($A1770,'Medical Examinations'!$A:$J,COLUMN('Medical Examinations'!F1769),FALSE)</f>
        <v>No</v>
      </c>
      <c r="H1770">
        <f>VLOOKUP($A1770,'Medical Examinations'!$A:$J,COLUMN('Medical Examinations'!G1769),FALSE)</f>
        <v>0</v>
      </c>
      <c r="I1770" t="str">
        <f>VLOOKUP($A1770,'Medical Examinations'!$A:$J,COLUMN('Medical Examinations'!H1769),FALSE)</f>
        <v>No</v>
      </c>
      <c r="J1770" t="str">
        <f>VLOOKUP($A1770,'Medical Examinations'!$A:$J,COLUMN('Medical Examinations'!I1769),FALSE)</f>
        <v>Obesity</v>
      </c>
      <c r="K1770" t="str">
        <f>VLOOKUP($A1770,'Medical Examinations'!$A:$J,COLUMN('Medical Examinations'!J1769),FALSE)</f>
        <v>Normal</v>
      </c>
      <c r="L1770" s="30">
        <f>VLOOKUP($A1770,'Hospitalisation Details'!$A:$K,COLUMN('Hospitalisation Details'!J1769),FALSE)</f>
        <v>33480</v>
      </c>
      <c r="M1770" s="23">
        <f>VLOOKUP($A1770,'Hospitalisation Details'!$A:$K,COLUMN('Hospitalisation Details'!F1769),FALSE)</f>
        <v>4949.76</v>
      </c>
      <c r="N1770" t="str">
        <f>VLOOKUP($A1770,'Hospitalisation Details'!$A:$K,COLUMN('Hospitalisation Details'!G1769),FALSE)</f>
        <v>Tier - 2</v>
      </c>
      <c r="O1770" t="str">
        <f>VLOOKUP($A1770,'Hospitalisation Details'!$A:$K,COLUMN('Hospitalisation Details'!H1769),FALSE)</f>
        <v>Tier - 1</v>
      </c>
      <c r="P1770" t="str">
        <f>VLOOKUP($A1770,'Hospitalisation Details'!$A:$K,COLUMN('Hospitalisation Details'!I1769),FALSE)</f>
        <v>R1013</v>
      </c>
      <c r="Q1770">
        <f>VLOOKUP($A1770,'Hospitalisation Details'!$A:$K,COLUMN('Hospitalisation Details'!K1769),FALSE)</f>
        <v>31</v>
      </c>
      <c r="R1770" t="str" cm="1">
        <f t="array" ref="R1770">_xlfn.IFS(
Q1770&lt;=10,"0-10",
Q1770&lt;=20,"11-20",
Q1770&lt;=30,"21-30",
Q1770&lt;=40,"31-40",
Q1770&lt;=50,"41-50",
Q1770&lt;=60,"51-60",
Q1770&lt;=70,"61-70"
)</f>
        <v>31-40</v>
      </c>
      <c r="S1770" t="str">
        <f t="shared" si="27"/>
        <v>No</v>
      </c>
    </row>
    <row r="1771" spans="1:19" ht="15.75" x14ac:dyDescent="0.25">
      <c r="A1771" s="36" t="s">
        <v>1811</v>
      </c>
      <c r="B1771" t="str">
        <f>VLOOKUP(A1771,'Customer Names'!A:E,COLUMN('Customer Names'!D1770),FALSE)</f>
        <v>Ms. Michaela</v>
      </c>
      <c r="C1771">
        <f>VLOOKUP($A1771,'Medical Examinations'!$A:$J,COLUMN('Medical Examinations'!B1770),FALSE)</f>
        <v>16.47</v>
      </c>
      <c r="D1771">
        <f>VLOOKUP($A1771,'Medical Examinations'!$A:$J,COLUMN('Medical Examinations'!C1770),FALSE)</f>
        <v>11.72</v>
      </c>
      <c r="E1771" t="str">
        <f>VLOOKUP($A1771,'Medical Examinations'!$A:$J,COLUMN('Medical Examinations'!D1770),FALSE)</f>
        <v>No</v>
      </c>
      <c r="F1771" t="str">
        <f>VLOOKUP($A1771,'Medical Examinations'!$A:$J,COLUMN('Medical Examinations'!E1770),FALSE)</f>
        <v>No</v>
      </c>
      <c r="G1771" t="str">
        <f>VLOOKUP($A1771,'Medical Examinations'!$A:$J,COLUMN('Medical Examinations'!F1770),FALSE)</f>
        <v>No</v>
      </c>
      <c r="H1771">
        <f>VLOOKUP($A1771,'Medical Examinations'!$A:$J,COLUMN('Medical Examinations'!G1770),FALSE)</f>
        <v>0</v>
      </c>
      <c r="I1771" t="str">
        <f>VLOOKUP($A1771,'Medical Examinations'!$A:$J,COLUMN('Medical Examinations'!H1770),FALSE)</f>
        <v>No</v>
      </c>
      <c r="J1771" t="str">
        <f>VLOOKUP($A1771,'Medical Examinations'!$A:$J,COLUMN('Medical Examinations'!I1770),FALSE)</f>
        <v>Underweight</v>
      </c>
      <c r="K1771" t="str">
        <f>VLOOKUP($A1771,'Medical Examinations'!$A:$J,COLUMN('Medical Examinations'!J1770),FALSE)</f>
        <v>Diabetes</v>
      </c>
      <c r="L1771" s="30">
        <f>VLOOKUP($A1771,'Hospitalisation Details'!$A:$K,COLUMN('Hospitalisation Details'!J1770),FALSE)</f>
        <v>27206</v>
      </c>
      <c r="M1771" s="23">
        <f>VLOOKUP($A1771,'Hospitalisation Details'!$A:$K,COLUMN('Hospitalisation Details'!F1770),FALSE)</f>
        <v>4942.0600000000004</v>
      </c>
      <c r="N1771" t="str">
        <f>VLOOKUP($A1771,'Hospitalisation Details'!$A:$K,COLUMN('Hospitalisation Details'!G1770),FALSE)</f>
        <v>Tier - 2</v>
      </c>
      <c r="O1771" t="str">
        <f>VLOOKUP($A1771,'Hospitalisation Details'!$A:$K,COLUMN('Hospitalisation Details'!H1770),FALSE)</f>
        <v>Tier - 2</v>
      </c>
      <c r="P1771" t="str">
        <f>VLOOKUP($A1771,'Hospitalisation Details'!$A:$K,COLUMN('Hospitalisation Details'!I1770),FALSE)</f>
        <v>R1013</v>
      </c>
      <c r="Q1771">
        <f>VLOOKUP($A1771,'Hospitalisation Details'!$A:$K,COLUMN('Hospitalisation Details'!K1770),FALSE)</f>
        <v>48</v>
      </c>
      <c r="R1771" t="str" cm="1">
        <f t="array" ref="R1771">_xlfn.IFS(
Q1771&lt;=10,"0-10",
Q1771&lt;=20,"11-20",
Q1771&lt;=30,"21-30",
Q1771&lt;=40,"31-40",
Q1771&lt;=50,"41-50",
Q1771&lt;=60,"51-60",
Q1771&lt;=70,"61-70"
)</f>
        <v>41-50</v>
      </c>
      <c r="S1771" t="str">
        <f t="shared" si="27"/>
        <v>Yes</v>
      </c>
    </row>
    <row r="1772" spans="1:19" ht="15.75" x14ac:dyDescent="0.25">
      <c r="A1772" s="36" t="s">
        <v>1812</v>
      </c>
      <c r="B1772" t="str">
        <f>VLOOKUP(A1772,'Customer Names'!A:E,COLUMN('Customer Names'!D1771),FALSE)</f>
        <v>Ms. Shalaleh</v>
      </c>
      <c r="C1772">
        <f>VLOOKUP($A1772,'Medical Examinations'!$A:$J,COLUMN('Medical Examinations'!B1771),FALSE)</f>
        <v>25.8</v>
      </c>
      <c r="D1772">
        <f>VLOOKUP($A1772,'Medical Examinations'!$A:$J,COLUMN('Medical Examinations'!C1771),FALSE)</f>
        <v>5.29</v>
      </c>
      <c r="E1772" t="str">
        <f>VLOOKUP($A1772,'Medical Examinations'!$A:$J,COLUMN('Medical Examinations'!D1771),FALSE)</f>
        <v>No</v>
      </c>
      <c r="F1772" t="str">
        <f>VLOOKUP($A1772,'Medical Examinations'!$A:$J,COLUMN('Medical Examinations'!E1771),FALSE)</f>
        <v>No</v>
      </c>
      <c r="G1772" t="str">
        <f>VLOOKUP($A1772,'Medical Examinations'!$A:$J,COLUMN('Medical Examinations'!F1771),FALSE)</f>
        <v>No</v>
      </c>
      <c r="H1772">
        <f>VLOOKUP($A1772,'Medical Examinations'!$A:$J,COLUMN('Medical Examinations'!G1771),FALSE)</f>
        <v>0</v>
      </c>
      <c r="I1772" t="str">
        <f>VLOOKUP($A1772,'Medical Examinations'!$A:$J,COLUMN('Medical Examinations'!H1771),FALSE)</f>
        <v>No</v>
      </c>
      <c r="J1772" t="str">
        <f>VLOOKUP($A1772,'Medical Examinations'!$A:$J,COLUMN('Medical Examinations'!I1771),FALSE)</f>
        <v>Overweight</v>
      </c>
      <c r="K1772" t="str">
        <f>VLOOKUP($A1772,'Medical Examinations'!$A:$J,COLUMN('Medical Examinations'!J1771),FALSE)</f>
        <v>Normal</v>
      </c>
      <c r="L1772" s="30">
        <f>VLOOKUP($A1772,'Hospitalisation Details'!$A:$K,COLUMN('Hospitalisation Details'!J1771),FALSE)</f>
        <v>33569</v>
      </c>
      <c r="M1772" s="23">
        <f>VLOOKUP($A1772,'Hospitalisation Details'!$A:$K,COLUMN('Hospitalisation Details'!F1771),FALSE)</f>
        <v>4934.71</v>
      </c>
      <c r="N1772" t="str">
        <f>VLOOKUP($A1772,'Hospitalisation Details'!$A:$K,COLUMN('Hospitalisation Details'!G1771),FALSE)</f>
        <v>Tier - 2</v>
      </c>
      <c r="O1772" t="str">
        <f>VLOOKUP($A1772,'Hospitalisation Details'!$A:$K,COLUMN('Hospitalisation Details'!H1771),FALSE)</f>
        <v>Tier - 3</v>
      </c>
      <c r="P1772" t="str">
        <f>VLOOKUP($A1772,'Hospitalisation Details'!$A:$K,COLUMN('Hospitalisation Details'!I1771),FALSE)</f>
        <v>R1011</v>
      </c>
      <c r="Q1772">
        <f>VLOOKUP($A1772,'Hospitalisation Details'!$A:$K,COLUMN('Hospitalisation Details'!K1771),FALSE)</f>
        <v>31</v>
      </c>
      <c r="R1772" t="str" cm="1">
        <f t="array" ref="R1772">_xlfn.IFS(
Q1772&lt;=10,"0-10",
Q1772&lt;=20,"11-20",
Q1772&lt;=30,"21-30",
Q1772&lt;=40,"31-40",
Q1772&lt;=50,"41-50",
Q1772&lt;=60,"51-60",
Q1772&lt;=70,"61-70"
)</f>
        <v>31-40</v>
      </c>
      <c r="S1772" t="str">
        <f t="shared" si="27"/>
        <v>No</v>
      </c>
    </row>
    <row r="1773" spans="1:19" ht="15.75" x14ac:dyDescent="0.25">
      <c r="A1773" s="36" t="s">
        <v>1813</v>
      </c>
      <c r="B1773" t="str">
        <f>VLOOKUP(A1773,'Customer Names'!A:E,COLUMN('Customer Names'!D1772),FALSE)</f>
        <v>Ms. Karen</v>
      </c>
      <c r="C1773">
        <f>VLOOKUP($A1773,'Medical Examinations'!$A:$J,COLUMN('Medical Examinations'!B1772),FALSE)</f>
        <v>23.6</v>
      </c>
      <c r="D1773">
        <f>VLOOKUP($A1773,'Medical Examinations'!$A:$J,COLUMN('Medical Examinations'!C1772),FALSE)</f>
        <v>4.33</v>
      </c>
      <c r="E1773" t="str">
        <f>VLOOKUP($A1773,'Medical Examinations'!$A:$J,COLUMN('Medical Examinations'!D1772),FALSE)</f>
        <v>No</v>
      </c>
      <c r="F1773" t="str">
        <f>VLOOKUP($A1773,'Medical Examinations'!$A:$J,COLUMN('Medical Examinations'!E1772),FALSE)</f>
        <v>No</v>
      </c>
      <c r="G1773" t="str">
        <f>VLOOKUP($A1773,'Medical Examinations'!$A:$J,COLUMN('Medical Examinations'!F1772),FALSE)</f>
        <v>No</v>
      </c>
      <c r="H1773">
        <f>VLOOKUP($A1773,'Medical Examinations'!$A:$J,COLUMN('Medical Examinations'!G1772),FALSE)</f>
        <v>0</v>
      </c>
      <c r="I1773" t="str">
        <f>VLOOKUP($A1773,'Medical Examinations'!$A:$J,COLUMN('Medical Examinations'!H1772),FALSE)</f>
        <v>No</v>
      </c>
      <c r="J1773" t="str">
        <f>VLOOKUP($A1773,'Medical Examinations'!$A:$J,COLUMN('Medical Examinations'!I1772),FALSE)</f>
        <v>Healthy Weight</v>
      </c>
      <c r="K1773" t="str">
        <f>VLOOKUP($A1773,'Medical Examinations'!$A:$J,COLUMN('Medical Examinations'!J1772),FALSE)</f>
        <v>Normal</v>
      </c>
      <c r="L1773" s="30">
        <f>VLOOKUP($A1773,'Hospitalisation Details'!$A:$K,COLUMN('Hospitalisation Details'!J1772),FALSE)</f>
        <v>33473</v>
      </c>
      <c r="M1773" s="23">
        <f>VLOOKUP($A1773,'Hospitalisation Details'!$A:$K,COLUMN('Hospitalisation Details'!F1772),FALSE)</f>
        <v>4931.6499999999996</v>
      </c>
      <c r="N1773" t="str">
        <f>VLOOKUP($A1773,'Hospitalisation Details'!$A:$K,COLUMN('Hospitalisation Details'!G1772),FALSE)</f>
        <v>Tier - 2</v>
      </c>
      <c r="O1773" t="str">
        <f>VLOOKUP($A1773,'Hospitalisation Details'!$A:$K,COLUMN('Hospitalisation Details'!H1772),FALSE)</f>
        <v>Tier - 3</v>
      </c>
      <c r="P1773" t="str">
        <f>VLOOKUP($A1773,'Hospitalisation Details'!$A:$K,COLUMN('Hospitalisation Details'!I1772),FALSE)</f>
        <v>R1011</v>
      </c>
      <c r="Q1773">
        <f>VLOOKUP($A1773,'Hospitalisation Details'!$A:$K,COLUMN('Hospitalisation Details'!K1772),FALSE)</f>
        <v>31</v>
      </c>
      <c r="R1773" t="str" cm="1">
        <f t="array" ref="R1773">_xlfn.IFS(
Q1773&lt;=10,"0-10",
Q1773&lt;=20,"11-20",
Q1773&lt;=30,"21-30",
Q1773&lt;=40,"31-40",
Q1773&lt;=50,"41-50",
Q1773&lt;=60,"51-60",
Q1773&lt;=70,"61-70"
)</f>
        <v>31-40</v>
      </c>
      <c r="S1773" t="str">
        <f t="shared" si="27"/>
        <v>No</v>
      </c>
    </row>
    <row r="1774" spans="1:19" ht="15.75" x14ac:dyDescent="0.25">
      <c r="A1774" s="36" t="s">
        <v>1814</v>
      </c>
      <c r="B1774" t="str">
        <f>VLOOKUP(A1774,'Customer Names'!A:E,COLUMN('Customer Names'!D1773),FALSE)</f>
        <v>Ms. Zuzana</v>
      </c>
      <c r="C1774">
        <f>VLOOKUP($A1774,'Medical Examinations'!$A:$J,COLUMN('Medical Examinations'!B1773),FALSE)</f>
        <v>32.11</v>
      </c>
      <c r="D1774">
        <f>VLOOKUP($A1774,'Medical Examinations'!$A:$J,COLUMN('Medical Examinations'!C1773),FALSE)</f>
        <v>6.24</v>
      </c>
      <c r="E1774" t="str">
        <f>VLOOKUP($A1774,'Medical Examinations'!$A:$J,COLUMN('Medical Examinations'!D1773),FALSE)</f>
        <v>No</v>
      </c>
      <c r="F1774" t="str">
        <f>VLOOKUP($A1774,'Medical Examinations'!$A:$J,COLUMN('Medical Examinations'!E1773),FALSE)</f>
        <v>No</v>
      </c>
      <c r="G1774" t="str">
        <f>VLOOKUP($A1774,'Medical Examinations'!$A:$J,COLUMN('Medical Examinations'!F1773),FALSE)</f>
        <v>Yes</v>
      </c>
      <c r="H1774">
        <f>VLOOKUP($A1774,'Medical Examinations'!$A:$J,COLUMN('Medical Examinations'!G1773),FALSE)</f>
        <v>1</v>
      </c>
      <c r="I1774" t="str">
        <f>VLOOKUP($A1774,'Medical Examinations'!$A:$J,COLUMN('Medical Examinations'!H1773),FALSE)</f>
        <v>No</v>
      </c>
      <c r="J1774" t="str">
        <f>VLOOKUP($A1774,'Medical Examinations'!$A:$J,COLUMN('Medical Examinations'!I1773),FALSE)</f>
        <v>Obesity</v>
      </c>
      <c r="K1774" t="str">
        <f>VLOOKUP($A1774,'Medical Examinations'!$A:$J,COLUMN('Medical Examinations'!J1773),FALSE)</f>
        <v>Prediabetes</v>
      </c>
      <c r="L1774" s="30">
        <f>VLOOKUP($A1774,'Hospitalisation Details'!$A:$K,COLUMN('Hospitalisation Details'!J1773),FALSE)</f>
        <v>34191</v>
      </c>
      <c r="M1774" s="23">
        <f>VLOOKUP($A1774,'Hospitalisation Details'!$A:$K,COLUMN('Hospitalisation Details'!F1773),FALSE)</f>
        <v>4922.92</v>
      </c>
      <c r="N1774" t="str">
        <f>VLOOKUP($A1774,'Hospitalisation Details'!$A:$K,COLUMN('Hospitalisation Details'!G1773),FALSE)</f>
        <v>Tier - 2</v>
      </c>
      <c r="O1774" t="str">
        <f>VLOOKUP($A1774,'Hospitalisation Details'!$A:$K,COLUMN('Hospitalisation Details'!H1773),FALSE)</f>
        <v>Tier - 2</v>
      </c>
      <c r="P1774" t="str">
        <f>VLOOKUP($A1774,'Hospitalisation Details'!$A:$K,COLUMN('Hospitalisation Details'!I1773),FALSE)</f>
        <v>R1012</v>
      </c>
      <c r="Q1774">
        <f>VLOOKUP($A1774,'Hospitalisation Details'!$A:$K,COLUMN('Hospitalisation Details'!K1773),FALSE)</f>
        <v>29</v>
      </c>
      <c r="R1774" t="str" cm="1">
        <f t="array" ref="R1774">_xlfn.IFS(
Q1774&lt;=10,"0-10",
Q1774&lt;=20,"11-20",
Q1774&lt;=30,"21-30",
Q1774&lt;=40,"31-40",
Q1774&lt;=50,"41-50",
Q1774&lt;=60,"51-60",
Q1774&lt;=70,"61-70"
)</f>
        <v>21-30</v>
      </c>
      <c r="S1774" t="str">
        <f t="shared" si="27"/>
        <v>Yes</v>
      </c>
    </row>
    <row r="1775" spans="1:19" ht="15.75" x14ac:dyDescent="0.25">
      <c r="A1775" s="36" t="s">
        <v>1815</v>
      </c>
      <c r="B1775" t="str">
        <f>VLOOKUP(A1775,'Customer Names'!A:E,COLUMN('Customer Names'!D1774),FALSE)</f>
        <v>Mr. Daniel</v>
      </c>
      <c r="C1775">
        <f>VLOOKUP($A1775,'Medical Examinations'!$A:$J,COLUMN('Medical Examinations'!B1774),FALSE)</f>
        <v>30.114999999999998</v>
      </c>
      <c r="D1775">
        <f>VLOOKUP($A1775,'Medical Examinations'!$A:$J,COLUMN('Medical Examinations'!C1774),FALSE)</f>
        <v>11.61</v>
      </c>
      <c r="E1775" t="str">
        <f>VLOOKUP($A1775,'Medical Examinations'!$A:$J,COLUMN('Medical Examinations'!D1774),FALSE)</f>
        <v>No</v>
      </c>
      <c r="F1775" t="str">
        <f>VLOOKUP($A1775,'Medical Examinations'!$A:$J,COLUMN('Medical Examinations'!E1774),FALSE)</f>
        <v>No</v>
      </c>
      <c r="G1775" t="str">
        <f>VLOOKUP($A1775,'Medical Examinations'!$A:$J,COLUMN('Medical Examinations'!F1774),FALSE)</f>
        <v>No</v>
      </c>
      <c r="H1775">
        <f>VLOOKUP($A1775,'Medical Examinations'!$A:$J,COLUMN('Medical Examinations'!G1774),FALSE)</f>
        <v>0</v>
      </c>
      <c r="I1775" t="str">
        <f>VLOOKUP($A1775,'Medical Examinations'!$A:$J,COLUMN('Medical Examinations'!H1774),FALSE)</f>
        <v>No</v>
      </c>
      <c r="J1775" t="str">
        <f>VLOOKUP($A1775,'Medical Examinations'!$A:$J,COLUMN('Medical Examinations'!I1774),FALSE)</f>
        <v>Obesity</v>
      </c>
      <c r="K1775" t="str">
        <f>VLOOKUP($A1775,'Medical Examinations'!$A:$J,COLUMN('Medical Examinations'!J1774),FALSE)</f>
        <v>Diabetes</v>
      </c>
      <c r="L1775" s="30">
        <f>VLOOKUP($A1775,'Hospitalisation Details'!$A:$K,COLUMN('Hospitalisation Details'!J1774),FALSE)</f>
        <v>37489</v>
      </c>
      <c r="M1775" s="23">
        <f>VLOOKUP($A1775,'Hospitalisation Details'!$A:$K,COLUMN('Hospitalisation Details'!F1774),FALSE)</f>
        <v>4915.0600000000004</v>
      </c>
      <c r="N1775" t="str">
        <f>VLOOKUP($A1775,'Hospitalisation Details'!$A:$K,COLUMN('Hospitalisation Details'!G1774),FALSE)</f>
        <v>Tier - 2</v>
      </c>
      <c r="O1775" t="str">
        <f>VLOOKUP($A1775,'Hospitalisation Details'!$A:$K,COLUMN('Hospitalisation Details'!H1774),FALSE)</f>
        <v>Tier - 1</v>
      </c>
      <c r="P1775" t="str">
        <f>VLOOKUP($A1775,'Hospitalisation Details'!$A:$K,COLUMN('Hospitalisation Details'!I1774),FALSE)</f>
        <v>R1017</v>
      </c>
      <c r="Q1775">
        <f>VLOOKUP($A1775,'Hospitalisation Details'!$A:$K,COLUMN('Hospitalisation Details'!K1774),FALSE)</f>
        <v>20</v>
      </c>
      <c r="R1775" t="str" cm="1">
        <f t="array" ref="R1775">_xlfn.IFS(
Q1775&lt;=10,"0-10",
Q1775&lt;=20,"11-20",
Q1775&lt;=30,"21-30",
Q1775&lt;=40,"31-40",
Q1775&lt;=50,"41-50",
Q1775&lt;=60,"51-60",
Q1775&lt;=70,"61-70"
)</f>
        <v>11-20</v>
      </c>
      <c r="S1775" t="str">
        <f t="shared" si="27"/>
        <v>Yes</v>
      </c>
    </row>
    <row r="1776" spans="1:19" ht="15.75" x14ac:dyDescent="0.25">
      <c r="A1776" s="36" t="s">
        <v>1816</v>
      </c>
      <c r="B1776" t="str">
        <f>VLOOKUP(A1776,'Customer Names'!A:E,COLUMN('Customer Names'!D1775),FALSE)</f>
        <v>Ms. Alexandra</v>
      </c>
      <c r="C1776">
        <f>VLOOKUP($A1776,'Medical Examinations'!$A:$J,COLUMN('Medical Examinations'!B1775),FALSE)</f>
        <v>20.28</v>
      </c>
      <c r="D1776">
        <f>VLOOKUP($A1776,'Medical Examinations'!$A:$J,COLUMN('Medical Examinations'!C1775),FALSE)</f>
        <v>11.07</v>
      </c>
      <c r="E1776" t="str">
        <f>VLOOKUP($A1776,'Medical Examinations'!$A:$J,COLUMN('Medical Examinations'!D1775),FALSE)</f>
        <v>Yes</v>
      </c>
      <c r="F1776" t="str">
        <f>VLOOKUP($A1776,'Medical Examinations'!$A:$J,COLUMN('Medical Examinations'!E1775),FALSE)</f>
        <v>No</v>
      </c>
      <c r="G1776" t="str">
        <f>VLOOKUP($A1776,'Medical Examinations'!$A:$J,COLUMN('Medical Examinations'!F1775),FALSE)</f>
        <v>No</v>
      </c>
      <c r="H1776">
        <f>VLOOKUP($A1776,'Medical Examinations'!$A:$J,COLUMN('Medical Examinations'!G1775),FALSE)</f>
        <v>0</v>
      </c>
      <c r="I1776" t="str">
        <f>VLOOKUP($A1776,'Medical Examinations'!$A:$J,COLUMN('Medical Examinations'!H1775),FALSE)</f>
        <v>No</v>
      </c>
      <c r="J1776" t="str">
        <f>VLOOKUP($A1776,'Medical Examinations'!$A:$J,COLUMN('Medical Examinations'!I1775),FALSE)</f>
        <v>Healthy Weight</v>
      </c>
      <c r="K1776" t="str">
        <f>VLOOKUP($A1776,'Medical Examinations'!$A:$J,COLUMN('Medical Examinations'!J1775),FALSE)</f>
        <v>Diabetes</v>
      </c>
      <c r="L1776" s="30">
        <f>VLOOKUP($A1776,'Hospitalisation Details'!$A:$K,COLUMN('Hospitalisation Details'!J1775),FALSE)</f>
        <v>29877</v>
      </c>
      <c r="M1776" s="23">
        <f>VLOOKUP($A1776,'Hospitalisation Details'!$A:$K,COLUMN('Hospitalisation Details'!F1775),FALSE)</f>
        <v>4911.8900000000003</v>
      </c>
      <c r="N1776" t="str">
        <f>VLOOKUP($A1776,'Hospitalisation Details'!$A:$K,COLUMN('Hospitalisation Details'!G1775),FALSE)</f>
        <v>Tier - 2</v>
      </c>
      <c r="O1776" t="str">
        <f>VLOOKUP($A1776,'Hospitalisation Details'!$A:$K,COLUMN('Hospitalisation Details'!H1775),FALSE)</f>
        <v>Tier - 3</v>
      </c>
      <c r="P1776" t="str">
        <f>VLOOKUP($A1776,'Hospitalisation Details'!$A:$K,COLUMN('Hospitalisation Details'!I1775),FALSE)</f>
        <v>R1013</v>
      </c>
      <c r="Q1776">
        <f>VLOOKUP($A1776,'Hospitalisation Details'!$A:$K,COLUMN('Hospitalisation Details'!K1775),FALSE)</f>
        <v>41</v>
      </c>
      <c r="R1776" t="str" cm="1">
        <f t="array" ref="R1776">_xlfn.IFS(
Q1776&lt;=10,"0-10",
Q1776&lt;=20,"11-20",
Q1776&lt;=30,"21-30",
Q1776&lt;=40,"31-40",
Q1776&lt;=50,"41-50",
Q1776&lt;=60,"51-60",
Q1776&lt;=70,"61-70"
)</f>
        <v>41-50</v>
      </c>
      <c r="S1776" t="str">
        <f t="shared" si="27"/>
        <v>Yes</v>
      </c>
    </row>
    <row r="1777" spans="1:19" ht="15.75" x14ac:dyDescent="0.25">
      <c r="A1777" s="36" t="s">
        <v>1817</v>
      </c>
      <c r="B1777" t="str">
        <f>VLOOKUP(A1777,'Customer Names'!A:E,COLUMN('Customer Names'!D1776),FALSE)</f>
        <v>Ms. Jessica</v>
      </c>
      <c r="C1777">
        <f>VLOOKUP($A1777,'Medical Examinations'!$A:$J,COLUMN('Medical Examinations'!B1776),FALSE)</f>
        <v>20.234999999999999</v>
      </c>
      <c r="D1777">
        <f>VLOOKUP($A1777,'Medical Examinations'!$A:$J,COLUMN('Medical Examinations'!C1776),FALSE)</f>
        <v>5.19</v>
      </c>
      <c r="E1777" t="str">
        <f>VLOOKUP($A1777,'Medical Examinations'!$A:$J,COLUMN('Medical Examinations'!D1776),FALSE)</f>
        <v>No</v>
      </c>
      <c r="F1777" t="str">
        <f>VLOOKUP($A1777,'Medical Examinations'!$A:$J,COLUMN('Medical Examinations'!E1776),FALSE)</f>
        <v>No</v>
      </c>
      <c r="G1777" t="str">
        <f>VLOOKUP($A1777,'Medical Examinations'!$A:$J,COLUMN('Medical Examinations'!F1776),FALSE)</f>
        <v>Yes</v>
      </c>
      <c r="H1777">
        <f>VLOOKUP($A1777,'Medical Examinations'!$A:$J,COLUMN('Medical Examinations'!G1776),FALSE)</f>
        <v>1</v>
      </c>
      <c r="I1777" t="str">
        <f>VLOOKUP($A1777,'Medical Examinations'!$A:$J,COLUMN('Medical Examinations'!H1776),FALSE)</f>
        <v>No</v>
      </c>
      <c r="J1777" t="str">
        <f>VLOOKUP($A1777,'Medical Examinations'!$A:$J,COLUMN('Medical Examinations'!I1776),FALSE)</f>
        <v>Healthy Weight</v>
      </c>
      <c r="K1777" t="str">
        <f>VLOOKUP($A1777,'Medical Examinations'!$A:$J,COLUMN('Medical Examinations'!J1776),FALSE)</f>
        <v>Normal</v>
      </c>
      <c r="L1777" s="30">
        <f>VLOOKUP($A1777,'Hospitalisation Details'!$A:$K,COLUMN('Hospitalisation Details'!J1776),FALSE)</f>
        <v>34160</v>
      </c>
      <c r="M1777" s="23">
        <f>VLOOKUP($A1777,'Hospitalisation Details'!$A:$K,COLUMN('Hospitalisation Details'!F1776),FALSE)</f>
        <v>4906.41</v>
      </c>
      <c r="N1777" t="str">
        <f>VLOOKUP($A1777,'Hospitalisation Details'!$A:$K,COLUMN('Hospitalisation Details'!G1776),FALSE)</f>
        <v>Tier - 2</v>
      </c>
      <c r="O1777" t="str">
        <f>VLOOKUP($A1777,'Hospitalisation Details'!$A:$K,COLUMN('Hospitalisation Details'!H1776),FALSE)</f>
        <v>Tier - 1</v>
      </c>
      <c r="P1777" t="str">
        <f>VLOOKUP($A1777,'Hospitalisation Details'!$A:$K,COLUMN('Hospitalisation Details'!I1776),FALSE)</f>
        <v>R1012</v>
      </c>
      <c r="Q1777">
        <f>VLOOKUP($A1777,'Hospitalisation Details'!$A:$K,COLUMN('Hospitalisation Details'!K1776),FALSE)</f>
        <v>29</v>
      </c>
      <c r="R1777" t="str" cm="1">
        <f t="array" ref="R1777">_xlfn.IFS(
Q1777&lt;=10,"0-10",
Q1777&lt;=20,"11-20",
Q1777&lt;=30,"21-30",
Q1777&lt;=40,"31-40",
Q1777&lt;=50,"41-50",
Q1777&lt;=60,"51-60",
Q1777&lt;=70,"61-70"
)</f>
        <v>21-30</v>
      </c>
      <c r="S1777" t="str">
        <f t="shared" si="27"/>
        <v>No</v>
      </c>
    </row>
    <row r="1778" spans="1:19" ht="15.75" x14ac:dyDescent="0.25">
      <c r="A1778" s="36" t="s">
        <v>1818</v>
      </c>
      <c r="B1778" t="str">
        <f>VLOOKUP(A1778,'Customer Names'!A:E,COLUMN('Customer Names'!D1777),FALSE)</f>
        <v>Mr. Matthew</v>
      </c>
      <c r="C1778">
        <f>VLOOKUP($A1778,'Medical Examinations'!$A:$J,COLUMN('Medical Examinations'!B1777),FALSE)</f>
        <v>25.27</v>
      </c>
      <c r="D1778">
        <f>VLOOKUP($A1778,'Medical Examinations'!$A:$J,COLUMN('Medical Examinations'!C1777),FALSE)</f>
        <v>5.7</v>
      </c>
      <c r="E1778" t="str">
        <f>VLOOKUP($A1778,'Medical Examinations'!$A:$J,COLUMN('Medical Examinations'!D1777),FALSE)</f>
        <v>Yes</v>
      </c>
      <c r="F1778" t="str">
        <f>VLOOKUP($A1778,'Medical Examinations'!$A:$J,COLUMN('Medical Examinations'!E1777),FALSE)</f>
        <v>No</v>
      </c>
      <c r="G1778" t="str">
        <f>VLOOKUP($A1778,'Medical Examinations'!$A:$J,COLUMN('Medical Examinations'!F1777),FALSE)</f>
        <v>No</v>
      </c>
      <c r="H1778">
        <f>VLOOKUP($A1778,'Medical Examinations'!$A:$J,COLUMN('Medical Examinations'!G1777),FALSE)</f>
        <v>1</v>
      </c>
      <c r="I1778" t="str">
        <f>VLOOKUP($A1778,'Medical Examinations'!$A:$J,COLUMN('Medical Examinations'!H1777),FALSE)</f>
        <v>No</v>
      </c>
      <c r="J1778" t="str">
        <f>VLOOKUP($A1778,'Medical Examinations'!$A:$J,COLUMN('Medical Examinations'!I1777),FALSE)</f>
        <v>Overweight</v>
      </c>
      <c r="K1778" t="str">
        <f>VLOOKUP($A1778,'Medical Examinations'!$A:$J,COLUMN('Medical Examinations'!J1777),FALSE)</f>
        <v>Prediabetes</v>
      </c>
      <c r="L1778" s="30">
        <f>VLOOKUP($A1778,'Hospitalisation Details'!$A:$K,COLUMN('Hospitalisation Details'!J1777),FALSE)</f>
        <v>32409</v>
      </c>
      <c r="M1778" s="23">
        <f>VLOOKUP($A1778,'Hospitalisation Details'!$A:$K,COLUMN('Hospitalisation Details'!F1777),FALSE)</f>
        <v>4894.75</v>
      </c>
      <c r="N1778" t="str">
        <f>VLOOKUP($A1778,'Hospitalisation Details'!$A:$K,COLUMN('Hospitalisation Details'!G1777),FALSE)</f>
        <v>Tier - 3</v>
      </c>
      <c r="O1778" t="str">
        <f>VLOOKUP($A1778,'Hospitalisation Details'!$A:$K,COLUMN('Hospitalisation Details'!H1777),FALSE)</f>
        <v>Tier - 3</v>
      </c>
      <c r="P1778" t="str">
        <f>VLOOKUP($A1778,'Hospitalisation Details'!$A:$K,COLUMN('Hospitalisation Details'!I1777),FALSE)</f>
        <v>R1012</v>
      </c>
      <c r="Q1778">
        <f>VLOOKUP($A1778,'Hospitalisation Details'!$A:$K,COLUMN('Hospitalisation Details'!K1777),FALSE)</f>
        <v>34</v>
      </c>
      <c r="R1778" t="str" cm="1">
        <f t="array" ref="R1778">_xlfn.IFS(
Q1778&lt;=10,"0-10",
Q1778&lt;=20,"11-20",
Q1778&lt;=30,"21-30",
Q1778&lt;=40,"31-40",
Q1778&lt;=50,"41-50",
Q1778&lt;=60,"51-60",
Q1778&lt;=70,"61-70"
)</f>
        <v>31-40</v>
      </c>
      <c r="S1778" t="str">
        <f t="shared" si="27"/>
        <v>Yes</v>
      </c>
    </row>
    <row r="1779" spans="1:19" ht="15.75" x14ac:dyDescent="0.25">
      <c r="A1779" s="36" t="s">
        <v>1819</v>
      </c>
      <c r="B1779" t="str">
        <f>VLOOKUP(A1779,'Customer Names'!A:E,COLUMN('Customer Names'!D1778),FALSE)</f>
        <v>Ms. Nadine</v>
      </c>
      <c r="C1779">
        <f>VLOOKUP($A1779,'Medical Examinations'!$A:$J,COLUMN('Medical Examinations'!B1778),FALSE)</f>
        <v>24.24</v>
      </c>
      <c r="D1779">
        <f>VLOOKUP($A1779,'Medical Examinations'!$A:$J,COLUMN('Medical Examinations'!C1778),FALSE)</f>
        <v>6.15</v>
      </c>
      <c r="E1779" t="str">
        <f>VLOOKUP($A1779,'Medical Examinations'!$A:$J,COLUMN('Medical Examinations'!D1778),FALSE)</f>
        <v>No</v>
      </c>
      <c r="F1779" t="str">
        <f>VLOOKUP($A1779,'Medical Examinations'!$A:$J,COLUMN('Medical Examinations'!E1778),FALSE)</f>
        <v>No</v>
      </c>
      <c r="G1779" t="str">
        <f>VLOOKUP($A1779,'Medical Examinations'!$A:$J,COLUMN('Medical Examinations'!F1778),FALSE)</f>
        <v>No</v>
      </c>
      <c r="H1779">
        <f>VLOOKUP($A1779,'Medical Examinations'!$A:$J,COLUMN('Medical Examinations'!G1778),FALSE)</f>
        <v>0</v>
      </c>
      <c r="I1779" t="str">
        <f>VLOOKUP($A1779,'Medical Examinations'!$A:$J,COLUMN('Medical Examinations'!H1778),FALSE)</f>
        <v>No</v>
      </c>
      <c r="J1779" t="str">
        <f>VLOOKUP($A1779,'Medical Examinations'!$A:$J,COLUMN('Medical Examinations'!I1778),FALSE)</f>
        <v>Healthy Weight</v>
      </c>
      <c r="K1779" t="str">
        <f>VLOOKUP($A1779,'Medical Examinations'!$A:$J,COLUMN('Medical Examinations'!J1778),FALSE)</f>
        <v>Prediabetes</v>
      </c>
      <c r="L1779" s="30">
        <f>VLOOKUP($A1779,'Hospitalisation Details'!$A:$K,COLUMN('Hospitalisation Details'!J1778),FALSE)</f>
        <v>33205</v>
      </c>
      <c r="M1779" s="23">
        <f>VLOOKUP($A1779,'Hospitalisation Details'!$A:$K,COLUMN('Hospitalisation Details'!F1778),FALSE)</f>
        <v>4894.3900000000003</v>
      </c>
      <c r="N1779" t="str">
        <f>VLOOKUP($A1779,'Hospitalisation Details'!$A:$K,COLUMN('Hospitalisation Details'!G1778),FALSE)</f>
        <v>Tier - 2</v>
      </c>
      <c r="O1779" t="str">
        <f>VLOOKUP($A1779,'Hospitalisation Details'!$A:$K,COLUMN('Hospitalisation Details'!H1778),FALSE)</f>
        <v>Tier - 3</v>
      </c>
      <c r="P1779" t="str">
        <f>VLOOKUP($A1779,'Hospitalisation Details'!$A:$K,COLUMN('Hospitalisation Details'!I1778),FALSE)</f>
        <v>R1013</v>
      </c>
      <c r="Q1779">
        <f>VLOOKUP($A1779,'Hospitalisation Details'!$A:$K,COLUMN('Hospitalisation Details'!K1778),FALSE)</f>
        <v>32</v>
      </c>
      <c r="R1779" t="str" cm="1">
        <f t="array" ref="R1779">_xlfn.IFS(
Q1779&lt;=10,"0-10",
Q1779&lt;=20,"11-20",
Q1779&lt;=30,"21-30",
Q1779&lt;=40,"31-40",
Q1779&lt;=50,"41-50",
Q1779&lt;=60,"51-60",
Q1779&lt;=70,"61-70"
)</f>
        <v>31-40</v>
      </c>
      <c r="S1779" t="str">
        <f t="shared" si="27"/>
        <v>Yes</v>
      </c>
    </row>
    <row r="1780" spans="1:19" ht="15.75" x14ac:dyDescent="0.25">
      <c r="A1780" s="36" t="s">
        <v>1820</v>
      </c>
      <c r="B1780" t="str">
        <f>VLOOKUP(A1780,'Customer Names'!A:E,COLUMN('Customer Names'!D1779),FALSE)</f>
        <v>Mr. Peter</v>
      </c>
      <c r="C1780">
        <f>VLOOKUP($A1780,'Medical Examinations'!$A:$J,COLUMN('Medical Examinations'!B1779),FALSE)</f>
        <v>35.75</v>
      </c>
      <c r="D1780">
        <f>VLOOKUP($A1780,'Medical Examinations'!$A:$J,COLUMN('Medical Examinations'!C1779),FALSE)</f>
        <v>5.07</v>
      </c>
      <c r="E1780" t="str">
        <f>VLOOKUP($A1780,'Medical Examinations'!$A:$J,COLUMN('Medical Examinations'!D1779),FALSE)</f>
        <v>No</v>
      </c>
      <c r="F1780" t="str">
        <f>VLOOKUP($A1780,'Medical Examinations'!$A:$J,COLUMN('Medical Examinations'!E1779),FALSE)</f>
        <v>No</v>
      </c>
      <c r="G1780" t="str">
        <f>VLOOKUP($A1780,'Medical Examinations'!$A:$J,COLUMN('Medical Examinations'!F1779),FALSE)</f>
        <v>No</v>
      </c>
      <c r="H1780">
        <f>VLOOKUP($A1780,'Medical Examinations'!$A:$J,COLUMN('Medical Examinations'!G1779),FALSE)</f>
        <v>0</v>
      </c>
      <c r="I1780" t="str">
        <f>VLOOKUP($A1780,'Medical Examinations'!$A:$J,COLUMN('Medical Examinations'!H1779),FALSE)</f>
        <v>No</v>
      </c>
      <c r="J1780" t="str">
        <f>VLOOKUP($A1780,'Medical Examinations'!$A:$J,COLUMN('Medical Examinations'!I1779),FALSE)</f>
        <v>Obesity</v>
      </c>
      <c r="K1780" t="str">
        <f>VLOOKUP($A1780,'Medical Examinations'!$A:$J,COLUMN('Medical Examinations'!J1779),FALSE)</f>
        <v>Normal</v>
      </c>
      <c r="L1780" s="30">
        <f>VLOOKUP($A1780,'Hospitalisation Details'!$A:$K,COLUMN('Hospitalisation Details'!J1779),FALSE)</f>
        <v>32699</v>
      </c>
      <c r="M1780" s="23">
        <f>VLOOKUP($A1780,'Hospitalisation Details'!$A:$K,COLUMN('Hospitalisation Details'!F1779),FALSE)</f>
        <v>4890</v>
      </c>
      <c r="N1780" t="str">
        <f>VLOOKUP($A1780,'Hospitalisation Details'!$A:$K,COLUMN('Hospitalisation Details'!G1779),FALSE)</f>
        <v>Tier - 3</v>
      </c>
      <c r="O1780" t="str">
        <f>VLOOKUP($A1780,'Hospitalisation Details'!$A:$K,COLUMN('Hospitalisation Details'!H1779),FALSE)</f>
        <v>Tier - 2</v>
      </c>
      <c r="P1780" t="str">
        <f>VLOOKUP($A1780,'Hospitalisation Details'!$A:$K,COLUMN('Hospitalisation Details'!I1779),FALSE)</f>
        <v>R1013</v>
      </c>
      <c r="Q1780">
        <f>VLOOKUP($A1780,'Hospitalisation Details'!$A:$K,COLUMN('Hospitalisation Details'!K1779),FALSE)</f>
        <v>33</v>
      </c>
      <c r="R1780" t="str" cm="1">
        <f t="array" ref="R1780">_xlfn.IFS(
Q1780&lt;=10,"0-10",
Q1780&lt;=20,"11-20",
Q1780&lt;=30,"21-30",
Q1780&lt;=40,"31-40",
Q1780&lt;=50,"41-50",
Q1780&lt;=60,"51-60",
Q1780&lt;=70,"61-70"
)</f>
        <v>31-40</v>
      </c>
      <c r="S1780" t="str">
        <f t="shared" si="27"/>
        <v>No</v>
      </c>
    </row>
    <row r="1781" spans="1:19" ht="15.75" x14ac:dyDescent="0.25">
      <c r="A1781" s="36" t="s">
        <v>1821</v>
      </c>
      <c r="B1781" t="str">
        <f>VLOOKUP(A1781,'Customer Names'!A:E,COLUMN('Customer Names'!D1780),FALSE)</f>
        <v>Ms. Colleen</v>
      </c>
      <c r="C1781">
        <f>VLOOKUP($A1781,'Medical Examinations'!$A:$J,COLUMN('Medical Examinations'!B1780),FALSE)</f>
        <v>29.92</v>
      </c>
      <c r="D1781">
        <f>VLOOKUP($A1781,'Medical Examinations'!$A:$J,COLUMN('Medical Examinations'!C1780),FALSE)</f>
        <v>10.97</v>
      </c>
      <c r="E1781" t="str">
        <f>VLOOKUP($A1781,'Medical Examinations'!$A:$J,COLUMN('Medical Examinations'!D1780),FALSE)</f>
        <v>Yes</v>
      </c>
      <c r="F1781" t="str">
        <f>VLOOKUP($A1781,'Medical Examinations'!$A:$J,COLUMN('Medical Examinations'!E1780),FALSE)</f>
        <v>No</v>
      </c>
      <c r="G1781" t="str">
        <f>VLOOKUP($A1781,'Medical Examinations'!$A:$J,COLUMN('Medical Examinations'!F1780),FALSE)</f>
        <v>No</v>
      </c>
      <c r="H1781">
        <f>VLOOKUP($A1781,'Medical Examinations'!$A:$J,COLUMN('Medical Examinations'!G1780),FALSE)</f>
        <v>1</v>
      </c>
      <c r="I1781" t="str">
        <f>VLOOKUP($A1781,'Medical Examinations'!$A:$J,COLUMN('Medical Examinations'!H1780),FALSE)</f>
        <v>No</v>
      </c>
      <c r="J1781" t="str">
        <f>VLOOKUP($A1781,'Medical Examinations'!$A:$J,COLUMN('Medical Examinations'!I1780),FALSE)</f>
        <v>Overweight</v>
      </c>
      <c r="K1781" t="str">
        <f>VLOOKUP($A1781,'Medical Examinations'!$A:$J,COLUMN('Medical Examinations'!J1780),FALSE)</f>
        <v>Diabetes</v>
      </c>
      <c r="L1781" s="30">
        <f>VLOOKUP($A1781,'Hospitalisation Details'!$A:$K,COLUMN('Hospitalisation Details'!J1780),FALSE)</f>
        <v>31712</v>
      </c>
      <c r="M1781" s="23">
        <f>VLOOKUP($A1781,'Hospitalisation Details'!$A:$K,COLUMN('Hospitalisation Details'!F1780),FALSE)</f>
        <v>4889.04</v>
      </c>
      <c r="N1781" t="str">
        <f>VLOOKUP($A1781,'Hospitalisation Details'!$A:$K,COLUMN('Hospitalisation Details'!G1780),FALSE)</f>
        <v>Tier - 2</v>
      </c>
      <c r="O1781" t="str">
        <f>VLOOKUP($A1781,'Hospitalisation Details'!$A:$K,COLUMN('Hospitalisation Details'!H1780),FALSE)</f>
        <v>Tier - 1</v>
      </c>
      <c r="P1781" t="str">
        <f>VLOOKUP($A1781,'Hospitalisation Details'!$A:$K,COLUMN('Hospitalisation Details'!I1780),FALSE)</f>
        <v>R1013</v>
      </c>
      <c r="Q1781">
        <f>VLOOKUP($A1781,'Hospitalisation Details'!$A:$K,COLUMN('Hospitalisation Details'!K1780),FALSE)</f>
        <v>36</v>
      </c>
      <c r="R1781" t="str" cm="1">
        <f t="array" ref="R1781">_xlfn.IFS(
Q1781&lt;=10,"0-10",
Q1781&lt;=20,"11-20",
Q1781&lt;=30,"21-30",
Q1781&lt;=40,"31-40",
Q1781&lt;=50,"41-50",
Q1781&lt;=60,"51-60",
Q1781&lt;=70,"61-70"
)</f>
        <v>31-40</v>
      </c>
      <c r="S1781" t="str">
        <f t="shared" si="27"/>
        <v>Yes</v>
      </c>
    </row>
    <row r="1782" spans="1:19" ht="15.75" x14ac:dyDescent="0.25">
      <c r="A1782" s="36" t="s">
        <v>1822</v>
      </c>
      <c r="B1782" t="str">
        <f>VLOOKUP(A1782,'Customer Names'!A:E,COLUMN('Customer Names'!D1781),FALSE)</f>
        <v>Ms. Julie</v>
      </c>
      <c r="C1782">
        <f>VLOOKUP($A1782,'Medical Examinations'!$A:$J,COLUMN('Medical Examinations'!B1781),FALSE)</f>
        <v>26.2</v>
      </c>
      <c r="D1782">
        <f>VLOOKUP($A1782,'Medical Examinations'!$A:$J,COLUMN('Medical Examinations'!C1781),FALSE)</f>
        <v>10.93</v>
      </c>
      <c r="E1782" t="str">
        <f>VLOOKUP($A1782,'Medical Examinations'!$A:$J,COLUMN('Medical Examinations'!D1781),FALSE)</f>
        <v>Yes</v>
      </c>
      <c r="F1782" t="str">
        <f>VLOOKUP($A1782,'Medical Examinations'!$A:$J,COLUMN('Medical Examinations'!E1781),FALSE)</f>
        <v>No</v>
      </c>
      <c r="G1782" t="str">
        <f>VLOOKUP($A1782,'Medical Examinations'!$A:$J,COLUMN('Medical Examinations'!F1781),FALSE)</f>
        <v>No</v>
      </c>
      <c r="H1782">
        <f>VLOOKUP($A1782,'Medical Examinations'!$A:$J,COLUMN('Medical Examinations'!G1781),FALSE)</f>
        <v>1</v>
      </c>
      <c r="I1782" t="str">
        <f>VLOOKUP($A1782,'Medical Examinations'!$A:$J,COLUMN('Medical Examinations'!H1781),FALSE)</f>
        <v>No</v>
      </c>
      <c r="J1782" t="str">
        <f>VLOOKUP($A1782,'Medical Examinations'!$A:$J,COLUMN('Medical Examinations'!I1781),FALSE)</f>
        <v>Overweight</v>
      </c>
      <c r="K1782" t="str">
        <f>VLOOKUP($A1782,'Medical Examinations'!$A:$J,COLUMN('Medical Examinations'!J1781),FALSE)</f>
        <v>Diabetes</v>
      </c>
      <c r="L1782" s="30">
        <f>VLOOKUP($A1782,'Hospitalisation Details'!$A:$K,COLUMN('Hospitalisation Details'!J1781),FALSE)</f>
        <v>31769</v>
      </c>
      <c r="M1782" s="23">
        <f>VLOOKUP($A1782,'Hospitalisation Details'!$A:$K,COLUMN('Hospitalisation Details'!F1781),FALSE)</f>
        <v>4883.87</v>
      </c>
      <c r="N1782" t="str">
        <f>VLOOKUP($A1782,'Hospitalisation Details'!$A:$K,COLUMN('Hospitalisation Details'!G1781),FALSE)</f>
        <v>Tier - 2</v>
      </c>
      <c r="O1782" t="str">
        <f>VLOOKUP($A1782,'Hospitalisation Details'!$A:$K,COLUMN('Hospitalisation Details'!H1781),FALSE)</f>
        <v>Tier - 1</v>
      </c>
      <c r="P1782" t="str">
        <f>VLOOKUP($A1782,'Hospitalisation Details'!$A:$K,COLUMN('Hospitalisation Details'!I1781),FALSE)</f>
        <v>R1011</v>
      </c>
      <c r="Q1782">
        <f>VLOOKUP($A1782,'Hospitalisation Details'!$A:$K,COLUMN('Hospitalisation Details'!K1781),FALSE)</f>
        <v>36</v>
      </c>
      <c r="R1782" t="str" cm="1">
        <f t="array" ref="R1782">_xlfn.IFS(
Q1782&lt;=10,"0-10",
Q1782&lt;=20,"11-20",
Q1782&lt;=30,"21-30",
Q1782&lt;=40,"31-40",
Q1782&lt;=50,"41-50",
Q1782&lt;=60,"51-60",
Q1782&lt;=70,"61-70"
)</f>
        <v>31-40</v>
      </c>
      <c r="S1782" t="str">
        <f t="shared" si="27"/>
        <v>Yes</v>
      </c>
    </row>
    <row r="1783" spans="1:19" ht="15.75" x14ac:dyDescent="0.25">
      <c r="A1783" s="36" t="s">
        <v>1823</v>
      </c>
      <c r="B1783" t="str">
        <f>VLOOKUP(A1783,'Customer Names'!A:E,COLUMN('Customer Names'!D1782),FALSE)</f>
        <v>Mr. Douglas</v>
      </c>
      <c r="C1783">
        <f>VLOOKUP($A1783,'Medical Examinations'!$A:$J,COLUMN('Medical Examinations'!B1782),FALSE)</f>
        <v>26.695</v>
      </c>
      <c r="D1783">
        <f>VLOOKUP($A1783,'Medical Examinations'!$A:$J,COLUMN('Medical Examinations'!C1782),FALSE)</f>
        <v>4.21</v>
      </c>
      <c r="E1783" t="str">
        <f>VLOOKUP($A1783,'Medical Examinations'!$A:$J,COLUMN('Medical Examinations'!D1782),FALSE)</f>
        <v>Yes</v>
      </c>
      <c r="F1783" t="str">
        <f>VLOOKUP($A1783,'Medical Examinations'!$A:$J,COLUMN('Medical Examinations'!E1782),FALSE)</f>
        <v>No</v>
      </c>
      <c r="G1783" t="str">
        <f>VLOOKUP($A1783,'Medical Examinations'!$A:$J,COLUMN('Medical Examinations'!F1782),FALSE)</f>
        <v>Yes</v>
      </c>
      <c r="H1783">
        <f>VLOOKUP($A1783,'Medical Examinations'!$A:$J,COLUMN('Medical Examinations'!G1782),FALSE)</f>
        <v>1</v>
      </c>
      <c r="I1783" t="str">
        <f>VLOOKUP($A1783,'Medical Examinations'!$A:$J,COLUMN('Medical Examinations'!H1782),FALSE)</f>
        <v>No</v>
      </c>
      <c r="J1783" t="str">
        <f>VLOOKUP($A1783,'Medical Examinations'!$A:$J,COLUMN('Medical Examinations'!I1782),FALSE)</f>
        <v>Overweight</v>
      </c>
      <c r="K1783" t="str">
        <f>VLOOKUP($A1783,'Medical Examinations'!$A:$J,COLUMN('Medical Examinations'!J1782),FALSE)</f>
        <v>Normal</v>
      </c>
      <c r="L1783" s="30">
        <f>VLOOKUP($A1783,'Hospitalisation Details'!$A:$K,COLUMN('Hospitalisation Details'!J1782),FALSE)</f>
        <v>35702</v>
      </c>
      <c r="M1783" s="23">
        <f>VLOOKUP($A1783,'Hospitalisation Details'!$A:$K,COLUMN('Hospitalisation Details'!F1782),FALSE)</f>
        <v>4877.9799999999996</v>
      </c>
      <c r="N1783" t="str">
        <f>VLOOKUP($A1783,'Hospitalisation Details'!$A:$K,COLUMN('Hospitalisation Details'!G1782),FALSE)</f>
        <v>Tier - 2</v>
      </c>
      <c r="O1783" t="str">
        <f>VLOOKUP($A1783,'Hospitalisation Details'!$A:$K,COLUMN('Hospitalisation Details'!H1782),FALSE)</f>
        <v>Tier - 3</v>
      </c>
      <c r="P1783" t="str">
        <f>VLOOKUP($A1783,'Hospitalisation Details'!$A:$K,COLUMN('Hospitalisation Details'!I1782),FALSE)</f>
        <v>R1012</v>
      </c>
      <c r="Q1783">
        <f>VLOOKUP($A1783,'Hospitalisation Details'!$A:$K,COLUMN('Hospitalisation Details'!K1782),FALSE)</f>
        <v>25</v>
      </c>
      <c r="R1783" t="str" cm="1">
        <f t="array" ref="R1783">_xlfn.IFS(
Q1783&lt;=10,"0-10",
Q1783&lt;=20,"11-20",
Q1783&lt;=30,"21-30",
Q1783&lt;=40,"31-40",
Q1783&lt;=50,"41-50",
Q1783&lt;=60,"51-60",
Q1783&lt;=70,"61-70"
)</f>
        <v>21-30</v>
      </c>
      <c r="S1783" t="str">
        <f t="shared" si="27"/>
        <v>No</v>
      </c>
    </row>
    <row r="1784" spans="1:19" ht="15.75" x14ac:dyDescent="0.25">
      <c r="A1784" s="36" t="s">
        <v>1824</v>
      </c>
      <c r="B1784" t="str">
        <f>VLOOKUP(A1784,'Customer Names'!A:E,COLUMN('Customer Names'!D1783),FALSE)</f>
        <v>Ms. Catherine</v>
      </c>
      <c r="C1784">
        <f>VLOOKUP($A1784,'Medical Examinations'!$A:$J,COLUMN('Medical Examinations'!B1783),FALSE)</f>
        <v>23.16</v>
      </c>
      <c r="D1784">
        <f>VLOOKUP($A1784,'Medical Examinations'!$A:$J,COLUMN('Medical Examinations'!C1783),FALSE)</f>
        <v>5.5</v>
      </c>
      <c r="E1784" t="str">
        <f>VLOOKUP($A1784,'Medical Examinations'!$A:$J,COLUMN('Medical Examinations'!D1783),FALSE)</f>
        <v>No</v>
      </c>
      <c r="F1784" t="str">
        <f>VLOOKUP($A1784,'Medical Examinations'!$A:$J,COLUMN('Medical Examinations'!E1783),FALSE)</f>
        <v>No</v>
      </c>
      <c r="G1784" t="str">
        <f>VLOOKUP($A1784,'Medical Examinations'!$A:$J,COLUMN('Medical Examinations'!F1783),FALSE)</f>
        <v>No</v>
      </c>
      <c r="H1784">
        <f>VLOOKUP($A1784,'Medical Examinations'!$A:$J,COLUMN('Medical Examinations'!G1783),FALSE)</f>
        <v>0</v>
      </c>
      <c r="I1784" t="str">
        <f>VLOOKUP($A1784,'Medical Examinations'!$A:$J,COLUMN('Medical Examinations'!H1783),FALSE)</f>
        <v>No</v>
      </c>
      <c r="J1784" t="str">
        <f>VLOOKUP($A1784,'Medical Examinations'!$A:$J,COLUMN('Medical Examinations'!I1783),FALSE)</f>
        <v>Healthy Weight</v>
      </c>
      <c r="K1784" t="str">
        <f>VLOOKUP($A1784,'Medical Examinations'!$A:$J,COLUMN('Medical Examinations'!J1783),FALSE)</f>
        <v>Normal</v>
      </c>
      <c r="L1784" s="30">
        <f>VLOOKUP($A1784,'Hospitalisation Details'!$A:$K,COLUMN('Hospitalisation Details'!J1783),FALSE)</f>
        <v>32752</v>
      </c>
      <c r="M1784" s="23">
        <f>VLOOKUP($A1784,'Hospitalisation Details'!$A:$K,COLUMN('Hospitalisation Details'!F1783),FALSE)</f>
        <v>4859.8900000000003</v>
      </c>
      <c r="N1784" t="str">
        <f>VLOOKUP($A1784,'Hospitalisation Details'!$A:$K,COLUMN('Hospitalisation Details'!G1783),FALSE)</f>
        <v>Tier - 2</v>
      </c>
      <c r="O1784" t="str">
        <f>VLOOKUP($A1784,'Hospitalisation Details'!$A:$K,COLUMN('Hospitalisation Details'!H1783),FALSE)</f>
        <v>Tier - 3</v>
      </c>
      <c r="P1784" t="str">
        <f>VLOOKUP($A1784,'Hospitalisation Details'!$A:$K,COLUMN('Hospitalisation Details'!I1783),FALSE)</f>
        <v>R1011</v>
      </c>
      <c r="Q1784">
        <f>VLOOKUP($A1784,'Hospitalisation Details'!$A:$K,COLUMN('Hospitalisation Details'!K1783),FALSE)</f>
        <v>33</v>
      </c>
      <c r="R1784" t="str" cm="1">
        <f t="array" ref="R1784">_xlfn.IFS(
Q1784&lt;=10,"0-10",
Q1784&lt;=20,"11-20",
Q1784&lt;=30,"21-30",
Q1784&lt;=40,"31-40",
Q1784&lt;=50,"41-50",
Q1784&lt;=60,"51-60",
Q1784&lt;=70,"61-70"
)</f>
        <v>31-40</v>
      </c>
      <c r="S1784" t="str">
        <f t="shared" si="27"/>
        <v>No</v>
      </c>
    </row>
    <row r="1785" spans="1:19" ht="15.75" x14ac:dyDescent="0.25">
      <c r="A1785" s="36" t="s">
        <v>1825</v>
      </c>
      <c r="B1785" t="str">
        <f>VLOOKUP(A1785,'Customer Names'!A:E,COLUMN('Customer Names'!D1784),FALSE)</f>
        <v>Mr. James</v>
      </c>
      <c r="C1785">
        <f>VLOOKUP($A1785,'Medical Examinations'!$A:$J,COLUMN('Medical Examinations'!B1784),FALSE)</f>
        <v>32.585000000000001</v>
      </c>
      <c r="D1785">
        <f>VLOOKUP($A1785,'Medical Examinations'!$A:$J,COLUMN('Medical Examinations'!C1784),FALSE)</f>
        <v>4.93</v>
      </c>
      <c r="E1785" t="str">
        <f>VLOOKUP($A1785,'Medical Examinations'!$A:$J,COLUMN('Medical Examinations'!D1784),FALSE)</f>
        <v>Yes</v>
      </c>
      <c r="F1785" t="str">
        <f>VLOOKUP($A1785,'Medical Examinations'!$A:$J,COLUMN('Medical Examinations'!E1784),FALSE)</f>
        <v>No</v>
      </c>
      <c r="G1785" t="str">
        <f>VLOOKUP($A1785,'Medical Examinations'!$A:$J,COLUMN('Medical Examinations'!F1784),FALSE)</f>
        <v>No</v>
      </c>
      <c r="H1785">
        <f>VLOOKUP($A1785,'Medical Examinations'!$A:$J,COLUMN('Medical Examinations'!G1784),FALSE)</f>
        <v>1</v>
      </c>
      <c r="I1785" t="str">
        <f>VLOOKUP($A1785,'Medical Examinations'!$A:$J,COLUMN('Medical Examinations'!H1784),FALSE)</f>
        <v>No</v>
      </c>
      <c r="J1785" t="str">
        <f>VLOOKUP($A1785,'Medical Examinations'!$A:$J,COLUMN('Medical Examinations'!I1784),FALSE)</f>
        <v>Obesity</v>
      </c>
      <c r="K1785" t="str">
        <f>VLOOKUP($A1785,'Medical Examinations'!$A:$J,COLUMN('Medical Examinations'!J1784),FALSE)</f>
        <v>Normal</v>
      </c>
      <c r="L1785" s="30">
        <f>VLOOKUP($A1785,'Hospitalisation Details'!$A:$K,COLUMN('Hospitalisation Details'!J1784),FALSE)</f>
        <v>35060</v>
      </c>
      <c r="M1785" s="23">
        <f>VLOOKUP($A1785,'Hospitalisation Details'!$A:$K,COLUMN('Hospitalisation Details'!F1784),FALSE)</f>
        <v>4846.92</v>
      </c>
      <c r="N1785" t="str">
        <f>VLOOKUP($A1785,'Hospitalisation Details'!$A:$K,COLUMN('Hospitalisation Details'!G1784),FALSE)</f>
        <v>Tier - 2</v>
      </c>
      <c r="O1785" t="str">
        <f>VLOOKUP($A1785,'Hospitalisation Details'!$A:$K,COLUMN('Hospitalisation Details'!H1784),FALSE)</f>
        <v>Tier - 3</v>
      </c>
      <c r="P1785" t="str">
        <f>VLOOKUP($A1785,'Hospitalisation Details'!$A:$K,COLUMN('Hospitalisation Details'!I1784),FALSE)</f>
        <v>R1017</v>
      </c>
      <c r="Q1785">
        <f>VLOOKUP($A1785,'Hospitalisation Details'!$A:$K,COLUMN('Hospitalisation Details'!K1784),FALSE)</f>
        <v>27</v>
      </c>
      <c r="R1785" t="str" cm="1">
        <f t="array" ref="R1785">_xlfn.IFS(
Q1785&lt;=10,"0-10",
Q1785&lt;=20,"11-20",
Q1785&lt;=30,"21-30",
Q1785&lt;=40,"31-40",
Q1785&lt;=50,"41-50",
Q1785&lt;=60,"51-60",
Q1785&lt;=70,"61-70"
)</f>
        <v>21-30</v>
      </c>
      <c r="S1785" t="str">
        <f t="shared" si="27"/>
        <v>No</v>
      </c>
    </row>
    <row r="1786" spans="1:19" ht="15.75" x14ac:dyDescent="0.25">
      <c r="A1786" s="36" t="s">
        <v>1826</v>
      </c>
      <c r="B1786" t="str">
        <f>VLOOKUP(A1786,'Customer Names'!A:E,COLUMN('Customer Names'!D1785),FALSE)</f>
        <v>Mr. Youngseong</v>
      </c>
      <c r="C1786">
        <f>VLOOKUP($A1786,'Medical Examinations'!$A:$J,COLUMN('Medical Examinations'!B1785),FALSE)</f>
        <v>33.97</v>
      </c>
      <c r="D1786">
        <f>VLOOKUP($A1786,'Medical Examinations'!$A:$J,COLUMN('Medical Examinations'!C1785),FALSE)</f>
        <v>5.6</v>
      </c>
      <c r="E1786" t="str">
        <f>VLOOKUP($A1786,'Medical Examinations'!$A:$J,COLUMN('Medical Examinations'!D1785),FALSE)</f>
        <v>Yes</v>
      </c>
      <c r="F1786" t="str">
        <f>VLOOKUP($A1786,'Medical Examinations'!$A:$J,COLUMN('Medical Examinations'!E1785),FALSE)</f>
        <v>No</v>
      </c>
      <c r="G1786" t="str">
        <f>VLOOKUP($A1786,'Medical Examinations'!$A:$J,COLUMN('Medical Examinations'!F1785),FALSE)</f>
        <v>No</v>
      </c>
      <c r="H1786">
        <f>VLOOKUP($A1786,'Medical Examinations'!$A:$J,COLUMN('Medical Examinations'!G1785),FALSE)</f>
        <v>0</v>
      </c>
      <c r="I1786" t="str">
        <f>VLOOKUP($A1786,'Medical Examinations'!$A:$J,COLUMN('Medical Examinations'!H1785),FALSE)</f>
        <v>No</v>
      </c>
      <c r="J1786" t="str">
        <f>VLOOKUP($A1786,'Medical Examinations'!$A:$J,COLUMN('Medical Examinations'!I1785),FALSE)</f>
        <v>Obesity</v>
      </c>
      <c r="K1786" t="str">
        <f>VLOOKUP($A1786,'Medical Examinations'!$A:$J,COLUMN('Medical Examinations'!J1785),FALSE)</f>
        <v>Normal</v>
      </c>
      <c r="L1786" s="30">
        <f>VLOOKUP($A1786,'Hospitalisation Details'!$A:$K,COLUMN('Hospitalisation Details'!J1785),FALSE)</f>
        <v>37049</v>
      </c>
      <c r="M1786" s="23">
        <f>VLOOKUP($A1786,'Hospitalisation Details'!$A:$K,COLUMN('Hospitalisation Details'!F1785),FALSE)</f>
        <v>4846.53</v>
      </c>
      <c r="N1786" t="str">
        <f>VLOOKUP($A1786,'Hospitalisation Details'!$A:$K,COLUMN('Hospitalisation Details'!G1785),FALSE)</f>
        <v>Tier - 2</v>
      </c>
      <c r="O1786" t="str">
        <f>VLOOKUP($A1786,'Hospitalisation Details'!$A:$K,COLUMN('Hospitalisation Details'!H1785),FALSE)</f>
        <v>Tier - 3</v>
      </c>
      <c r="P1786" t="str">
        <f>VLOOKUP($A1786,'Hospitalisation Details'!$A:$K,COLUMN('Hospitalisation Details'!I1785),FALSE)</f>
        <v>R1021</v>
      </c>
      <c r="Q1786">
        <f>VLOOKUP($A1786,'Hospitalisation Details'!$A:$K,COLUMN('Hospitalisation Details'!K1785),FALSE)</f>
        <v>22</v>
      </c>
      <c r="R1786" t="str" cm="1">
        <f t="array" ref="R1786">_xlfn.IFS(
Q1786&lt;=10,"0-10",
Q1786&lt;=20,"11-20",
Q1786&lt;=30,"21-30",
Q1786&lt;=40,"31-40",
Q1786&lt;=50,"41-50",
Q1786&lt;=60,"51-60",
Q1786&lt;=70,"61-70"
)</f>
        <v>21-30</v>
      </c>
      <c r="S1786" t="str">
        <f t="shared" si="27"/>
        <v>No</v>
      </c>
    </row>
    <row r="1787" spans="1:19" ht="15.75" x14ac:dyDescent="0.25">
      <c r="A1787" s="36" t="s">
        <v>1827</v>
      </c>
      <c r="B1787" t="str">
        <f>VLOOKUP(A1787,'Customer Names'!A:E,COLUMN('Customer Names'!D1786),FALSE)</f>
        <v>Mr. John</v>
      </c>
      <c r="C1787">
        <f>VLOOKUP($A1787,'Medical Examinations'!$A:$J,COLUMN('Medical Examinations'!B1786),FALSE)</f>
        <v>16.57</v>
      </c>
      <c r="D1787">
        <f>VLOOKUP($A1787,'Medical Examinations'!$A:$J,COLUMN('Medical Examinations'!C1786),FALSE)</f>
        <v>9.99</v>
      </c>
      <c r="E1787" t="str">
        <f>VLOOKUP($A1787,'Medical Examinations'!$A:$J,COLUMN('Medical Examinations'!D1786),FALSE)</f>
        <v>No</v>
      </c>
      <c r="F1787" t="str">
        <f>VLOOKUP($A1787,'Medical Examinations'!$A:$J,COLUMN('Medical Examinations'!E1786),FALSE)</f>
        <v>No</v>
      </c>
      <c r="G1787" t="str">
        <f>VLOOKUP($A1787,'Medical Examinations'!$A:$J,COLUMN('Medical Examinations'!F1786),FALSE)</f>
        <v>No</v>
      </c>
      <c r="H1787">
        <f>VLOOKUP($A1787,'Medical Examinations'!$A:$J,COLUMN('Medical Examinations'!G1786),FALSE)</f>
        <v>0</v>
      </c>
      <c r="I1787" t="str">
        <f>VLOOKUP($A1787,'Medical Examinations'!$A:$J,COLUMN('Medical Examinations'!H1786),FALSE)</f>
        <v>No</v>
      </c>
      <c r="J1787" t="str">
        <f>VLOOKUP($A1787,'Medical Examinations'!$A:$J,COLUMN('Medical Examinations'!I1786),FALSE)</f>
        <v>Underweight</v>
      </c>
      <c r="K1787" t="str">
        <f>VLOOKUP($A1787,'Medical Examinations'!$A:$J,COLUMN('Medical Examinations'!J1786),FALSE)</f>
        <v>Diabetes</v>
      </c>
      <c r="L1787" s="30">
        <f>VLOOKUP($A1787,'Hospitalisation Details'!$A:$K,COLUMN('Hospitalisation Details'!J1786),FALSE)</f>
        <v>27283</v>
      </c>
      <c r="M1787" s="23">
        <f>VLOOKUP($A1787,'Hospitalisation Details'!$A:$K,COLUMN('Hospitalisation Details'!F1786),FALSE)</f>
        <v>4844.67</v>
      </c>
      <c r="N1787" t="str">
        <f>VLOOKUP($A1787,'Hospitalisation Details'!$A:$K,COLUMN('Hospitalisation Details'!G1786),FALSE)</f>
        <v>Tier - 2</v>
      </c>
      <c r="O1787" t="str">
        <f>VLOOKUP($A1787,'Hospitalisation Details'!$A:$K,COLUMN('Hospitalisation Details'!H1786),FALSE)</f>
        <v>Tier - 2</v>
      </c>
      <c r="P1787" t="str">
        <f>VLOOKUP($A1787,'Hospitalisation Details'!$A:$K,COLUMN('Hospitalisation Details'!I1786),FALSE)</f>
        <v>R1013</v>
      </c>
      <c r="Q1787">
        <f>VLOOKUP($A1787,'Hospitalisation Details'!$A:$K,COLUMN('Hospitalisation Details'!K1786),FALSE)</f>
        <v>48</v>
      </c>
      <c r="R1787" t="str" cm="1">
        <f t="array" ref="R1787">_xlfn.IFS(
Q1787&lt;=10,"0-10",
Q1787&lt;=20,"11-20",
Q1787&lt;=30,"21-30",
Q1787&lt;=40,"31-40",
Q1787&lt;=50,"41-50",
Q1787&lt;=60,"51-60",
Q1787&lt;=70,"61-70"
)</f>
        <v>41-50</v>
      </c>
      <c r="S1787" t="str">
        <f t="shared" si="27"/>
        <v>Yes</v>
      </c>
    </row>
    <row r="1788" spans="1:19" ht="15.75" x14ac:dyDescent="0.25">
      <c r="A1788" s="36" t="s">
        <v>1828</v>
      </c>
      <c r="B1788" t="str">
        <f>VLOOKUP(A1788,'Customer Names'!A:E,COLUMN('Customer Names'!D1787),FALSE)</f>
        <v>Mr. Brandon</v>
      </c>
      <c r="C1788">
        <f>VLOOKUP($A1788,'Medical Examinations'!$A:$J,COLUMN('Medical Examinations'!B1787),FALSE)</f>
        <v>17.55</v>
      </c>
      <c r="D1788">
        <f>VLOOKUP($A1788,'Medical Examinations'!$A:$J,COLUMN('Medical Examinations'!C1787),FALSE)</f>
        <v>5.93</v>
      </c>
      <c r="E1788" t="str">
        <f>VLOOKUP($A1788,'Medical Examinations'!$A:$J,COLUMN('Medical Examinations'!D1787),FALSE)</f>
        <v>No</v>
      </c>
      <c r="F1788" t="str">
        <f>VLOOKUP($A1788,'Medical Examinations'!$A:$J,COLUMN('Medical Examinations'!E1787),FALSE)</f>
        <v>No</v>
      </c>
      <c r="G1788" t="str">
        <f>VLOOKUP($A1788,'Medical Examinations'!$A:$J,COLUMN('Medical Examinations'!F1787),FALSE)</f>
        <v>Yes</v>
      </c>
      <c r="H1788">
        <f>VLOOKUP($A1788,'Medical Examinations'!$A:$J,COLUMN('Medical Examinations'!G1787),FALSE)</f>
        <v>1</v>
      </c>
      <c r="I1788" t="str">
        <f>VLOOKUP($A1788,'Medical Examinations'!$A:$J,COLUMN('Medical Examinations'!H1787),FALSE)</f>
        <v>No</v>
      </c>
      <c r="J1788" t="str">
        <f>VLOOKUP($A1788,'Medical Examinations'!$A:$J,COLUMN('Medical Examinations'!I1787),FALSE)</f>
        <v>Underweight</v>
      </c>
      <c r="K1788" t="str">
        <f>VLOOKUP($A1788,'Medical Examinations'!$A:$J,COLUMN('Medical Examinations'!J1787),FALSE)</f>
        <v>Prediabetes</v>
      </c>
      <c r="L1788" s="30">
        <f>VLOOKUP($A1788,'Hospitalisation Details'!$A:$K,COLUMN('Hospitalisation Details'!J1787),FALSE)</f>
        <v>29202</v>
      </c>
      <c r="M1788" s="23">
        <f>VLOOKUP($A1788,'Hospitalisation Details'!$A:$K,COLUMN('Hospitalisation Details'!F1787),FALSE)</f>
        <v>4843.79</v>
      </c>
      <c r="N1788" t="str">
        <f>VLOOKUP($A1788,'Hospitalisation Details'!$A:$K,COLUMN('Hospitalisation Details'!G1787),FALSE)</f>
        <v>Tier - 2</v>
      </c>
      <c r="O1788" t="str">
        <f>VLOOKUP($A1788,'Hospitalisation Details'!$A:$K,COLUMN('Hospitalisation Details'!H1787),FALSE)</f>
        <v>Tier - 3</v>
      </c>
      <c r="P1788" t="str">
        <f>VLOOKUP($A1788,'Hospitalisation Details'!$A:$K,COLUMN('Hospitalisation Details'!I1787),FALSE)</f>
        <v>R1013</v>
      </c>
      <c r="Q1788">
        <f>VLOOKUP($A1788,'Hospitalisation Details'!$A:$K,COLUMN('Hospitalisation Details'!K1787),FALSE)</f>
        <v>43</v>
      </c>
      <c r="R1788" t="str" cm="1">
        <f t="array" ref="R1788">_xlfn.IFS(
Q1788&lt;=10,"0-10",
Q1788&lt;=20,"11-20",
Q1788&lt;=30,"21-30",
Q1788&lt;=40,"31-40",
Q1788&lt;=50,"41-50",
Q1788&lt;=60,"51-60",
Q1788&lt;=70,"61-70"
)</f>
        <v>41-50</v>
      </c>
      <c r="S1788" t="str">
        <f t="shared" si="27"/>
        <v>Yes</v>
      </c>
    </row>
    <row r="1789" spans="1:19" ht="15.75" x14ac:dyDescent="0.25">
      <c r="A1789" s="36" t="s">
        <v>1829</v>
      </c>
      <c r="B1789" t="str">
        <f>VLOOKUP(A1789,'Customer Names'!A:E,COLUMN('Customer Names'!D1788),FALSE)</f>
        <v>Mr. Sean</v>
      </c>
      <c r="C1789">
        <f>VLOOKUP($A1789,'Medical Examinations'!$A:$J,COLUMN('Medical Examinations'!B1788),FALSE)</f>
        <v>29.41</v>
      </c>
      <c r="D1789">
        <f>VLOOKUP($A1789,'Medical Examinations'!$A:$J,COLUMN('Medical Examinations'!C1788),FALSE)</f>
        <v>6.29</v>
      </c>
      <c r="E1789" t="str">
        <f>VLOOKUP($A1789,'Medical Examinations'!$A:$J,COLUMN('Medical Examinations'!D1788),FALSE)</f>
        <v>Yes</v>
      </c>
      <c r="F1789" t="str">
        <f>VLOOKUP($A1789,'Medical Examinations'!$A:$J,COLUMN('Medical Examinations'!E1788),FALSE)</f>
        <v>No</v>
      </c>
      <c r="G1789" t="str">
        <f>VLOOKUP($A1789,'Medical Examinations'!$A:$J,COLUMN('Medical Examinations'!F1788),FALSE)</f>
        <v>No</v>
      </c>
      <c r="H1789">
        <f>VLOOKUP($A1789,'Medical Examinations'!$A:$J,COLUMN('Medical Examinations'!G1788),FALSE)</f>
        <v>1</v>
      </c>
      <c r="I1789" t="str">
        <f>VLOOKUP($A1789,'Medical Examinations'!$A:$J,COLUMN('Medical Examinations'!H1788),FALSE)</f>
        <v>No</v>
      </c>
      <c r="J1789" t="str">
        <f>VLOOKUP($A1789,'Medical Examinations'!$A:$J,COLUMN('Medical Examinations'!I1788),FALSE)</f>
        <v>Overweight</v>
      </c>
      <c r="K1789" t="str">
        <f>VLOOKUP($A1789,'Medical Examinations'!$A:$J,COLUMN('Medical Examinations'!J1788),FALSE)</f>
        <v>Prediabetes</v>
      </c>
      <c r="L1789" s="30">
        <f>VLOOKUP($A1789,'Hospitalisation Details'!$A:$K,COLUMN('Hospitalisation Details'!J1788),FALSE)</f>
        <v>34971</v>
      </c>
      <c r="M1789" s="23">
        <f>VLOOKUP($A1789,'Hospitalisation Details'!$A:$K,COLUMN('Hospitalisation Details'!F1788),FALSE)</f>
        <v>4840.95</v>
      </c>
      <c r="N1789" t="str">
        <f>VLOOKUP($A1789,'Hospitalisation Details'!$A:$K,COLUMN('Hospitalisation Details'!G1788),FALSE)</f>
        <v>Tier - 2</v>
      </c>
      <c r="O1789" t="str">
        <f>VLOOKUP($A1789,'Hospitalisation Details'!$A:$K,COLUMN('Hospitalisation Details'!H1788),FALSE)</f>
        <v>Tier - 1</v>
      </c>
      <c r="P1789" t="str">
        <f>VLOOKUP($A1789,'Hospitalisation Details'!$A:$K,COLUMN('Hospitalisation Details'!I1788),FALSE)</f>
        <v>R1021</v>
      </c>
      <c r="Q1789">
        <f>VLOOKUP($A1789,'Hospitalisation Details'!$A:$K,COLUMN('Hospitalisation Details'!K1788),FALSE)</f>
        <v>27</v>
      </c>
      <c r="R1789" t="str" cm="1">
        <f t="array" ref="R1789">_xlfn.IFS(
Q1789&lt;=10,"0-10",
Q1789&lt;=20,"11-20",
Q1789&lt;=30,"21-30",
Q1789&lt;=40,"31-40",
Q1789&lt;=50,"41-50",
Q1789&lt;=60,"51-60",
Q1789&lt;=70,"61-70"
)</f>
        <v>21-30</v>
      </c>
      <c r="S1789" t="str">
        <f t="shared" si="27"/>
        <v>Yes</v>
      </c>
    </row>
    <row r="1790" spans="1:19" ht="15.75" x14ac:dyDescent="0.25">
      <c r="A1790" s="36" t="s">
        <v>1830</v>
      </c>
      <c r="B1790" t="str">
        <f>VLOOKUP(A1790,'Customer Names'!A:E,COLUMN('Customer Names'!D1789),FALSE)</f>
        <v>Mr. Scott</v>
      </c>
      <c r="C1790">
        <f>VLOOKUP($A1790,'Medical Examinations'!$A:$J,COLUMN('Medical Examinations'!B1789),FALSE)</f>
        <v>17.91</v>
      </c>
      <c r="D1790">
        <f>VLOOKUP($A1790,'Medical Examinations'!$A:$J,COLUMN('Medical Examinations'!C1789),FALSE)</f>
        <v>5.65</v>
      </c>
      <c r="E1790" t="str">
        <f>VLOOKUP($A1790,'Medical Examinations'!$A:$J,COLUMN('Medical Examinations'!D1789),FALSE)</f>
        <v>No</v>
      </c>
      <c r="F1790" t="str">
        <f>VLOOKUP($A1790,'Medical Examinations'!$A:$J,COLUMN('Medical Examinations'!E1789),FALSE)</f>
        <v>No</v>
      </c>
      <c r="G1790" t="str">
        <f>VLOOKUP($A1790,'Medical Examinations'!$A:$J,COLUMN('Medical Examinations'!F1789),FALSE)</f>
        <v>No</v>
      </c>
      <c r="H1790">
        <f>VLOOKUP($A1790,'Medical Examinations'!$A:$J,COLUMN('Medical Examinations'!G1789),FALSE)</f>
        <v>1</v>
      </c>
      <c r="I1790" t="str">
        <f>VLOOKUP($A1790,'Medical Examinations'!$A:$J,COLUMN('Medical Examinations'!H1789),FALSE)</f>
        <v>No</v>
      </c>
      <c r="J1790" t="str">
        <f>VLOOKUP($A1790,'Medical Examinations'!$A:$J,COLUMN('Medical Examinations'!I1789),FALSE)</f>
        <v>Underweight</v>
      </c>
      <c r="K1790" t="str">
        <f>VLOOKUP($A1790,'Medical Examinations'!$A:$J,COLUMN('Medical Examinations'!J1789),FALSE)</f>
        <v>Normal</v>
      </c>
      <c r="L1790" s="30">
        <f>VLOOKUP($A1790,'Hospitalisation Details'!$A:$K,COLUMN('Hospitalisation Details'!J1789),FALSE)</f>
        <v>30970</v>
      </c>
      <c r="M1790" s="23">
        <f>VLOOKUP($A1790,'Hospitalisation Details'!$A:$K,COLUMN('Hospitalisation Details'!F1789),FALSE)</f>
        <v>4839.18</v>
      </c>
      <c r="N1790" t="str">
        <f>VLOOKUP($A1790,'Hospitalisation Details'!$A:$K,COLUMN('Hospitalisation Details'!G1789),FALSE)</f>
        <v>Tier - 2</v>
      </c>
      <c r="O1790" t="str">
        <f>VLOOKUP($A1790,'Hospitalisation Details'!$A:$K,COLUMN('Hospitalisation Details'!H1789),FALSE)</f>
        <v>Tier - 1</v>
      </c>
      <c r="P1790" t="str">
        <f>VLOOKUP($A1790,'Hospitalisation Details'!$A:$K,COLUMN('Hospitalisation Details'!I1789),FALSE)</f>
        <v>R1012</v>
      </c>
      <c r="Q1790">
        <f>VLOOKUP($A1790,'Hospitalisation Details'!$A:$K,COLUMN('Hospitalisation Details'!K1789),FALSE)</f>
        <v>38</v>
      </c>
      <c r="R1790" t="str" cm="1">
        <f t="array" ref="R1790">_xlfn.IFS(
Q1790&lt;=10,"0-10",
Q1790&lt;=20,"11-20",
Q1790&lt;=30,"21-30",
Q1790&lt;=40,"31-40",
Q1790&lt;=50,"41-50",
Q1790&lt;=60,"51-60",
Q1790&lt;=70,"61-70"
)</f>
        <v>31-40</v>
      </c>
      <c r="S1790" t="str">
        <f t="shared" si="27"/>
        <v>No</v>
      </c>
    </row>
    <row r="1791" spans="1:19" ht="15.75" x14ac:dyDescent="0.25">
      <c r="A1791" s="36" t="s">
        <v>1831</v>
      </c>
      <c r="B1791" t="str">
        <f>VLOOKUP(A1791,'Customer Names'!A:E,COLUMN('Customer Names'!D1790),FALSE)</f>
        <v>Mr. Janez</v>
      </c>
      <c r="C1791">
        <f>VLOOKUP($A1791,'Medical Examinations'!$A:$J,COLUMN('Medical Examinations'!B1790),FALSE)</f>
        <v>31.57</v>
      </c>
      <c r="D1791">
        <f>VLOOKUP($A1791,'Medical Examinations'!$A:$J,COLUMN('Medical Examinations'!C1790),FALSE)</f>
        <v>6.15</v>
      </c>
      <c r="E1791" t="str">
        <f>VLOOKUP($A1791,'Medical Examinations'!$A:$J,COLUMN('Medical Examinations'!D1790),FALSE)</f>
        <v>No</v>
      </c>
      <c r="F1791" t="str">
        <f>VLOOKUP($A1791,'Medical Examinations'!$A:$J,COLUMN('Medical Examinations'!E1790),FALSE)</f>
        <v>No</v>
      </c>
      <c r="G1791" t="str">
        <f>VLOOKUP($A1791,'Medical Examinations'!$A:$J,COLUMN('Medical Examinations'!F1790),FALSE)</f>
        <v>No</v>
      </c>
      <c r="H1791">
        <f>VLOOKUP($A1791,'Medical Examinations'!$A:$J,COLUMN('Medical Examinations'!G1790),FALSE)</f>
        <v>1</v>
      </c>
      <c r="I1791" t="str">
        <f>VLOOKUP($A1791,'Medical Examinations'!$A:$J,COLUMN('Medical Examinations'!H1790),FALSE)</f>
        <v>No</v>
      </c>
      <c r="J1791" t="str">
        <f>VLOOKUP($A1791,'Medical Examinations'!$A:$J,COLUMN('Medical Examinations'!I1790),FALSE)</f>
        <v>Obesity</v>
      </c>
      <c r="K1791" t="str">
        <f>VLOOKUP($A1791,'Medical Examinations'!$A:$J,COLUMN('Medical Examinations'!J1790),FALSE)</f>
        <v>Prediabetes</v>
      </c>
      <c r="L1791" s="30">
        <f>VLOOKUP($A1791,'Hospitalisation Details'!$A:$K,COLUMN('Hospitalisation Details'!J1790),FALSE)</f>
        <v>33857</v>
      </c>
      <c r="M1791" s="23">
        <f>VLOOKUP($A1791,'Hospitalisation Details'!$A:$K,COLUMN('Hospitalisation Details'!F1790),FALSE)</f>
        <v>4837.58</v>
      </c>
      <c r="N1791" t="str">
        <f>VLOOKUP($A1791,'Hospitalisation Details'!$A:$K,COLUMN('Hospitalisation Details'!G1790),FALSE)</f>
        <v>Tier - 3</v>
      </c>
      <c r="O1791" t="str">
        <f>VLOOKUP($A1791,'Hospitalisation Details'!$A:$K,COLUMN('Hospitalisation Details'!H1790),FALSE)</f>
        <v>Tier - 2</v>
      </c>
      <c r="P1791" t="str">
        <f>VLOOKUP($A1791,'Hospitalisation Details'!$A:$K,COLUMN('Hospitalisation Details'!I1790),FALSE)</f>
        <v>R1013</v>
      </c>
      <c r="Q1791">
        <f>VLOOKUP($A1791,'Hospitalisation Details'!$A:$K,COLUMN('Hospitalisation Details'!K1790),FALSE)</f>
        <v>30</v>
      </c>
      <c r="R1791" t="str" cm="1">
        <f t="array" ref="R1791">_xlfn.IFS(
Q1791&lt;=10,"0-10",
Q1791&lt;=20,"11-20",
Q1791&lt;=30,"21-30",
Q1791&lt;=40,"31-40",
Q1791&lt;=50,"41-50",
Q1791&lt;=60,"51-60",
Q1791&lt;=70,"61-70"
)</f>
        <v>21-30</v>
      </c>
      <c r="S1791" t="str">
        <f t="shared" si="27"/>
        <v>Yes</v>
      </c>
    </row>
    <row r="1792" spans="1:19" ht="15.75" x14ac:dyDescent="0.25">
      <c r="A1792" s="36" t="s">
        <v>1832</v>
      </c>
      <c r="B1792" t="str">
        <f>VLOOKUP(A1792,'Customer Names'!A:E,COLUMN('Customer Names'!D1791),FALSE)</f>
        <v>Mr. John</v>
      </c>
      <c r="C1792">
        <f>VLOOKUP($A1792,'Medical Examinations'!$A:$J,COLUMN('Medical Examinations'!B1791),FALSE)</f>
        <v>33.18</v>
      </c>
      <c r="D1792">
        <f>VLOOKUP($A1792,'Medical Examinations'!$A:$J,COLUMN('Medical Examinations'!C1791),FALSE)</f>
        <v>5.22</v>
      </c>
      <c r="E1792" t="str">
        <f>VLOOKUP($A1792,'Medical Examinations'!$A:$J,COLUMN('Medical Examinations'!D1791),FALSE)</f>
        <v>No</v>
      </c>
      <c r="F1792" t="str">
        <f>VLOOKUP($A1792,'Medical Examinations'!$A:$J,COLUMN('Medical Examinations'!E1791),FALSE)</f>
        <v>Yes</v>
      </c>
      <c r="G1792" t="str">
        <f>VLOOKUP($A1792,'Medical Examinations'!$A:$J,COLUMN('Medical Examinations'!F1791),FALSE)</f>
        <v>No</v>
      </c>
      <c r="H1792">
        <f>VLOOKUP($A1792,'Medical Examinations'!$A:$J,COLUMN('Medical Examinations'!G1791),FALSE)</f>
        <v>1</v>
      </c>
      <c r="I1792" t="str">
        <f>VLOOKUP($A1792,'Medical Examinations'!$A:$J,COLUMN('Medical Examinations'!H1791),FALSE)</f>
        <v>No</v>
      </c>
      <c r="J1792" t="str">
        <f>VLOOKUP($A1792,'Medical Examinations'!$A:$J,COLUMN('Medical Examinations'!I1791),FALSE)</f>
        <v>Obesity</v>
      </c>
      <c r="K1792" t="str">
        <f>VLOOKUP($A1792,'Medical Examinations'!$A:$J,COLUMN('Medical Examinations'!J1791),FALSE)</f>
        <v>Normal</v>
      </c>
      <c r="L1792" s="30">
        <f>VLOOKUP($A1792,'Hospitalisation Details'!$A:$K,COLUMN('Hospitalisation Details'!J1791),FALSE)</f>
        <v>36871</v>
      </c>
      <c r="M1792" s="23">
        <f>VLOOKUP($A1792,'Hospitalisation Details'!$A:$K,COLUMN('Hospitalisation Details'!F1791),FALSE)</f>
        <v>4835.43</v>
      </c>
      <c r="N1792" t="str">
        <f>VLOOKUP($A1792,'Hospitalisation Details'!$A:$K,COLUMN('Hospitalisation Details'!G1791),FALSE)</f>
        <v>Tier - 2</v>
      </c>
      <c r="O1792" t="str">
        <f>VLOOKUP($A1792,'Hospitalisation Details'!$A:$K,COLUMN('Hospitalisation Details'!H1791),FALSE)</f>
        <v>Tier - 2</v>
      </c>
      <c r="P1792" t="str">
        <f>VLOOKUP($A1792,'Hospitalisation Details'!$A:$K,COLUMN('Hospitalisation Details'!I1791),FALSE)</f>
        <v>R1021</v>
      </c>
      <c r="Q1792">
        <f>VLOOKUP($A1792,'Hospitalisation Details'!$A:$K,COLUMN('Hospitalisation Details'!K1791),FALSE)</f>
        <v>22</v>
      </c>
      <c r="R1792" t="str" cm="1">
        <f t="array" ref="R1792">_xlfn.IFS(
Q1792&lt;=10,"0-10",
Q1792&lt;=20,"11-20",
Q1792&lt;=30,"21-30",
Q1792&lt;=40,"31-40",
Q1792&lt;=50,"41-50",
Q1792&lt;=60,"51-60",
Q1792&lt;=70,"61-70"
)</f>
        <v>21-30</v>
      </c>
      <c r="S1792" t="str">
        <f t="shared" si="27"/>
        <v>No</v>
      </c>
    </row>
    <row r="1793" spans="1:19" ht="15.75" x14ac:dyDescent="0.25">
      <c r="A1793" s="36" t="s">
        <v>1833</v>
      </c>
      <c r="B1793" t="str">
        <f>VLOOKUP(A1793,'Customer Names'!A:E,COLUMN('Customer Names'!D1792),FALSE)</f>
        <v>Ms. Heather</v>
      </c>
      <c r="C1793">
        <f>VLOOKUP($A1793,'Medical Examinations'!$A:$J,COLUMN('Medical Examinations'!B1792),FALSE)</f>
        <v>37</v>
      </c>
      <c r="D1793">
        <f>VLOOKUP($A1793,'Medical Examinations'!$A:$J,COLUMN('Medical Examinations'!C1792),FALSE)</f>
        <v>11.66</v>
      </c>
      <c r="E1793" t="str">
        <f>VLOOKUP($A1793,'Medical Examinations'!$A:$J,COLUMN('Medical Examinations'!D1792),FALSE)</f>
        <v>No</v>
      </c>
      <c r="F1793" t="str">
        <f>VLOOKUP($A1793,'Medical Examinations'!$A:$J,COLUMN('Medical Examinations'!E1792),FALSE)</f>
        <v>No</v>
      </c>
      <c r="G1793" t="str">
        <f>VLOOKUP($A1793,'Medical Examinations'!$A:$J,COLUMN('Medical Examinations'!F1792),FALSE)</f>
        <v>No</v>
      </c>
      <c r="H1793">
        <f>VLOOKUP($A1793,'Medical Examinations'!$A:$J,COLUMN('Medical Examinations'!G1792),FALSE)</f>
        <v>0</v>
      </c>
      <c r="I1793" t="str">
        <f>VLOOKUP($A1793,'Medical Examinations'!$A:$J,COLUMN('Medical Examinations'!H1792),FALSE)</f>
        <v>No</v>
      </c>
      <c r="J1793" t="str">
        <f>VLOOKUP($A1793,'Medical Examinations'!$A:$J,COLUMN('Medical Examinations'!I1792),FALSE)</f>
        <v>Obesity</v>
      </c>
      <c r="K1793" t="str">
        <f>VLOOKUP($A1793,'Medical Examinations'!$A:$J,COLUMN('Medical Examinations'!J1792),FALSE)</f>
        <v>Diabetes</v>
      </c>
      <c r="L1793" s="30">
        <f>VLOOKUP($A1793,'Hospitalisation Details'!$A:$K,COLUMN('Hospitalisation Details'!J1792),FALSE)</f>
        <v>37434</v>
      </c>
      <c r="M1793" s="23">
        <f>VLOOKUP($A1793,'Hospitalisation Details'!$A:$K,COLUMN('Hospitalisation Details'!F1792),FALSE)</f>
        <v>4830.63</v>
      </c>
      <c r="N1793" t="str">
        <f>VLOOKUP($A1793,'Hospitalisation Details'!$A:$K,COLUMN('Hospitalisation Details'!G1792),FALSE)</f>
        <v>Tier - 2</v>
      </c>
      <c r="O1793" t="str">
        <f>VLOOKUP($A1793,'Hospitalisation Details'!$A:$K,COLUMN('Hospitalisation Details'!H1792),FALSE)</f>
        <v>Tier - 1</v>
      </c>
      <c r="P1793" t="str">
        <f>VLOOKUP($A1793,'Hospitalisation Details'!$A:$K,COLUMN('Hospitalisation Details'!I1792),FALSE)</f>
        <v>R1011</v>
      </c>
      <c r="Q1793">
        <f>VLOOKUP($A1793,'Hospitalisation Details'!$A:$K,COLUMN('Hospitalisation Details'!K1792),FALSE)</f>
        <v>20</v>
      </c>
      <c r="R1793" t="str" cm="1">
        <f t="array" ref="R1793">_xlfn.IFS(
Q1793&lt;=10,"0-10",
Q1793&lt;=20,"11-20",
Q1793&lt;=30,"21-30",
Q1793&lt;=40,"31-40",
Q1793&lt;=50,"41-50",
Q1793&lt;=60,"51-60",
Q1793&lt;=70,"61-70"
)</f>
        <v>11-20</v>
      </c>
      <c r="S1793" t="str">
        <f t="shared" si="27"/>
        <v>Yes</v>
      </c>
    </row>
    <row r="1794" spans="1:19" ht="15.75" x14ac:dyDescent="0.25">
      <c r="A1794" s="36" t="s">
        <v>1834</v>
      </c>
      <c r="B1794" t="str">
        <f>VLOOKUP(A1794,'Customer Names'!A:E,COLUMN('Customer Names'!D1793),FALSE)</f>
        <v>Mr. Michael</v>
      </c>
      <c r="C1794">
        <f>VLOOKUP($A1794,'Medical Examinations'!$A:$J,COLUMN('Medical Examinations'!B1793),FALSE)</f>
        <v>18.905000000000001</v>
      </c>
      <c r="D1794">
        <f>VLOOKUP($A1794,'Medical Examinations'!$A:$J,COLUMN('Medical Examinations'!C1793),FALSE)</f>
        <v>4.91</v>
      </c>
      <c r="E1794" t="str">
        <f>VLOOKUP($A1794,'Medical Examinations'!$A:$J,COLUMN('Medical Examinations'!D1793),FALSE)</f>
        <v>Yes</v>
      </c>
      <c r="F1794" t="str">
        <f>VLOOKUP($A1794,'Medical Examinations'!$A:$J,COLUMN('Medical Examinations'!E1793),FALSE)</f>
        <v>No</v>
      </c>
      <c r="G1794" t="str">
        <f>VLOOKUP($A1794,'Medical Examinations'!$A:$J,COLUMN('Medical Examinations'!F1793),FALSE)</f>
        <v>No</v>
      </c>
      <c r="H1794">
        <f>VLOOKUP($A1794,'Medical Examinations'!$A:$J,COLUMN('Medical Examinations'!G1793),FALSE)</f>
        <v>1</v>
      </c>
      <c r="I1794" t="str">
        <f>VLOOKUP($A1794,'Medical Examinations'!$A:$J,COLUMN('Medical Examinations'!H1793),FALSE)</f>
        <v>No</v>
      </c>
      <c r="J1794" t="str">
        <f>VLOOKUP($A1794,'Medical Examinations'!$A:$J,COLUMN('Medical Examinations'!I1793),FALSE)</f>
        <v>Healthy Weight</v>
      </c>
      <c r="K1794" t="str">
        <f>VLOOKUP($A1794,'Medical Examinations'!$A:$J,COLUMN('Medical Examinations'!J1793),FALSE)</f>
        <v>Normal</v>
      </c>
      <c r="L1794" s="30">
        <f>VLOOKUP($A1794,'Hospitalisation Details'!$A:$K,COLUMN('Hospitalisation Details'!J1793),FALSE)</f>
        <v>35034</v>
      </c>
      <c r="M1794" s="23">
        <f>VLOOKUP($A1794,'Hospitalisation Details'!$A:$K,COLUMN('Hospitalisation Details'!F1793),FALSE)</f>
        <v>4827.8999999999996</v>
      </c>
      <c r="N1794" t="str">
        <f>VLOOKUP($A1794,'Hospitalisation Details'!$A:$K,COLUMN('Hospitalisation Details'!G1793),FALSE)</f>
        <v>Tier - 1</v>
      </c>
      <c r="O1794" t="str">
        <f>VLOOKUP($A1794,'Hospitalisation Details'!$A:$K,COLUMN('Hospitalisation Details'!H1793),FALSE)</f>
        <v>Tier - 2</v>
      </c>
      <c r="P1794" t="str">
        <f>VLOOKUP($A1794,'Hospitalisation Details'!$A:$K,COLUMN('Hospitalisation Details'!I1793),FALSE)</f>
        <v>R1013</v>
      </c>
      <c r="Q1794">
        <f>VLOOKUP($A1794,'Hospitalisation Details'!$A:$K,COLUMN('Hospitalisation Details'!K1793),FALSE)</f>
        <v>27</v>
      </c>
      <c r="R1794" t="str" cm="1">
        <f t="array" ref="R1794">_xlfn.IFS(
Q1794&lt;=10,"0-10",
Q1794&lt;=20,"11-20",
Q1794&lt;=30,"21-30",
Q1794&lt;=40,"31-40",
Q1794&lt;=50,"41-50",
Q1794&lt;=60,"51-60",
Q1794&lt;=70,"61-70"
)</f>
        <v>21-30</v>
      </c>
      <c r="S1794" t="str">
        <f t="shared" ref="S1794:S1857" si="28">IF(OR(K1794="Diabetes",K1794="Prediabetes"),"Yes","No")</f>
        <v>No</v>
      </c>
    </row>
    <row r="1795" spans="1:19" ht="15.75" x14ac:dyDescent="0.25">
      <c r="A1795" s="36" t="s">
        <v>1835</v>
      </c>
      <c r="B1795" t="str">
        <f>VLOOKUP(A1795,'Customer Names'!A:E,COLUMN('Customer Names'!D1794),FALSE)</f>
        <v>Ms. Kathleen</v>
      </c>
      <c r="C1795">
        <f>VLOOKUP($A1795,'Medical Examinations'!$A:$J,COLUMN('Medical Examinations'!B1794),FALSE)</f>
        <v>20.03</v>
      </c>
      <c r="D1795">
        <f>VLOOKUP($A1795,'Medical Examinations'!$A:$J,COLUMN('Medical Examinations'!C1794),FALSE)</f>
        <v>9.25</v>
      </c>
      <c r="E1795" t="str">
        <f>VLOOKUP($A1795,'Medical Examinations'!$A:$J,COLUMN('Medical Examinations'!D1794),FALSE)</f>
        <v>Yes</v>
      </c>
      <c r="F1795" t="str">
        <f>VLOOKUP($A1795,'Medical Examinations'!$A:$J,COLUMN('Medical Examinations'!E1794),FALSE)</f>
        <v>No</v>
      </c>
      <c r="G1795" t="str">
        <f>VLOOKUP($A1795,'Medical Examinations'!$A:$J,COLUMN('Medical Examinations'!F1794),FALSE)</f>
        <v>No</v>
      </c>
      <c r="H1795">
        <f>VLOOKUP($A1795,'Medical Examinations'!$A:$J,COLUMN('Medical Examinations'!G1794),FALSE)</f>
        <v>0</v>
      </c>
      <c r="I1795" t="str">
        <f>VLOOKUP($A1795,'Medical Examinations'!$A:$J,COLUMN('Medical Examinations'!H1794),FALSE)</f>
        <v>No</v>
      </c>
      <c r="J1795" t="str">
        <f>VLOOKUP($A1795,'Medical Examinations'!$A:$J,COLUMN('Medical Examinations'!I1794),FALSE)</f>
        <v>Healthy Weight</v>
      </c>
      <c r="K1795" t="str">
        <f>VLOOKUP($A1795,'Medical Examinations'!$A:$J,COLUMN('Medical Examinations'!J1794),FALSE)</f>
        <v>Diabetes</v>
      </c>
      <c r="L1795" s="30">
        <f>VLOOKUP($A1795,'Hospitalisation Details'!$A:$K,COLUMN('Hospitalisation Details'!J1794),FALSE)</f>
        <v>29770</v>
      </c>
      <c r="M1795" s="23">
        <f>VLOOKUP($A1795,'Hospitalisation Details'!$A:$K,COLUMN('Hospitalisation Details'!F1794),FALSE)</f>
        <v>4827.1000000000004</v>
      </c>
      <c r="N1795" t="str">
        <f>VLOOKUP($A1795,'Hospitalisation Details'!$A:$K,COLUMN('Hospitalisation Details'!G1794),FALSE)</f>
        <v>Tier - 2</v>
      </c>
      <c r="O1795" t="str">
        <f>VLOOKUP($A1795,'Hospitalisation Details'!$A:$K,COLUMN('Hospitalisation Details'!H1794),FALSE)</f>
        <v>Tier - 1</v>
      </c>
      <c r="P1795" t="str">
        <f>VLOOKUP($A1795,'Hospitalisation Details'!$A:$K,COLUMN('Hospitalisation Details'!I1794),FALSE)</f>
        <v>R1013</v>
      </c>
      <c r="Q1795">
        <f>VLOOKUP($A1795,'Hospitalisation Details'!$A:$K,COLUMN('Hospitalisation Details'!K1794),FALSE)</f>
        <v>41</v>
      </c>
      <c r="R1795" t="str" cm="1">
        <f t="array" ref="R1795">_xlfn.IFS(
Q1795&lt;=10,"0-10",
Q1795&lt;=20,"11-20",
Q1795&lt;=30,"21-30",
Q1795&lt;=40,"31-40",
Q1795&lt;=50,"41-50",
Q1795&lt;=60,"51-60",
Q1795&lt;=70,"61-70"
)</f>
        <v>41-50</v>
      </c>
      <c r="S1795" t="str">
        <f t="shared" si="28"/>
        <v>Yes</v>
      </c>
    </row>
    <row r="1796" spans="1:19" ht="15.75" x14ac:dyDescent="0.25">
      <c r="A1796" s="36" t="s">
        <v>1836</v>
      </c>
      <c r="B1796" t="str">
        <f>VLOOKUP(A1796,'Customer Names'!A:E,COLUMN('Customer Names'!D1795),FALSE)</f>
        <v>Mr. Ryan</v>
      </c>
      <c r="C1796">
        <f>VLOOKUP($A1796,'Medical Examinations'!$A:$J,COLUMN('Medical Examinations'!B1795),FALSE)</f>
        <v>16.7</v>
      </c>
      <c r="D1796">
        <f>VLOOKUP($A1796,'Medical Examinations'!$A:$J,COLUMN('Medical Examinations'!C1795),FALSE)</f>
        <v>11.48</v>
      </c>
      <c r="E1796" t="str">
        <f>VLOOKUP($A1796,'Medical Examinations'!$A:$J,COLUMN('Medical Examinations'!D1795),FALSE)</f>
        <v>No</v>
      </c>
      <c r="F1796" t="str">
        <f>VLOOKUP($A1796,'Medical Examinations'!$A:$J,COLUMN('Medical Examinations'!E1795),FALSE)</f>
        <v>No</v>
      </c>
      <c r="G1796" t="str">
        <f>VLOOKUP($A1796,'Medical Examinations'!$A:$J,COLUMN('Medical Examinations'!F1795),FALSE)</f>
        <v>No</v>
      </c>
      <c r="H1796">
        <f>VLOOKUP($A1796,'Medical Examinations'!$A:$J,COLUMN('Medical Examinations'!G1795),FALSE)</f>
        <v>0</v>
      </c>
      <c r="I1796" t="str">
        <f>VLOOKUP($A1796,'Medical Examinations'!$A:$J,COLUMN('Medical Examinations'!H1795),FALSE)</f>
        <v>No</v>
      </c>
      <c r="J1796" t="str">
        <f>VLOOKUP($A1796,'Medical Examinations'!$A:$J,COLUMN('Medical Examinations'!I1795),FALSE)</f>
        <v>Underweight</v>
      </c>
      <c r="K1796" t="str">
        <f>VLOOKUP($A1796,'Medical Examinations'!$A:$J,COLUMN('Medical Examinations'!J1795),FALSE)</f>
        <v>Diabetes</v>
      </c>
      <c r="L1796" s="30">
        <f>VLOOKUP($A1796,'Hospitalisation Details'!$A:$K,COLUMN('Hospitalisation Details'!J1795),FALSE)</f>
        <v>28766</v>
      </c>
      <c r="M1796" s="23">
        <f>VLOOKUP($A1796,'Hospitalisation Details'!$A:$K,COLUMN('Hospitalisation Details'!F1795),FALSE)</f>
        <v>4812.34</v>
      </c>
      <c r="N1796" t="str">
        <f>VLOOKUP($A1796,'Hospitalisation Details'!$A:$K,COLUMN('Hospitalisation Details'!G1795),FALSE)</f>
        <v>Tier - 2</v>
      </c>
      <c r="O1796" t="str">
        <f>VLOOKUP($A1796,'Hospitalisation Details'!$A:$K,COLUMN('Hospitalisation Details'!H1795),FALSE)</f>
        <v>Tier - 3</v>
      </c>
      <c r="P1796" t="str">
        <f>VLOOKUP($A1796,'Hospitalisation Details'!$A:$K,COLUMN('Hospitalisation Details'!I1795),FALSE)</f>
        <v>R1013</v>
      </c>
      <c r="Q1796">
        <f>VLOOKUP($A1796,'Hospitalisation Details'!$A:$K,COLUMN('Hospitalisation Details'!K1795),FALSE)</f>
        <v>44</v>
      </c>
      <c r="R1796" t="str" cm="1">
        <f t="array" ref="R1796">_xlfn.IFS(
Q1796&lt;=10,"0-10",
Q1796&lt;=20,"11-20",
Q1796&lt;=30,"21-30",
Q1796&lt;=40,"31-40",
Q1796&lt;=50,"41-50",
Q1796&lt;=60,"51-60",
Q1796&lt;=70,"61-70"
)</f>
        <v>41-50</v>
      </c>
      <c r="S1796" t="str">
        <f t="shared" si="28"/>
        <v>Yes</v>
      </c>
    </row>
    <row r="1797" spans="1:19" ht="15.75" x14ac:dyDescent="0.25">
      <c r="A1797" s="36" t="s">
        <v>1837</v>
      </c>
      <c r="B1797" t="str">
        <f>VLOOKUP(A1797,'Customer Names'!A:E,COLUMN('Customer Names'!D1796),FALSE)</f>
        <v>Ms. Sara</v>
      </c>
      <c r="C1797">
        <f>VLOOKUP($A1797,'Medical Examinations'!$A:$J,COLUMN('Medical Examinations'!B1796),FALSE)</f>
        <v>39.82</v>
      </c>
      <c r="D1797">
        <f>VLOOKUP($A1797,'Medical Examinations'!$A:$J,COLUMN('Medical Examinations'!C1796),FALSE)</f>
        <v>6.06</v>
      </c>
      <c r="E1797" t="str">
        <f>VLOOKUP($A1797,'Medical Examinations'!$A:$J,COLUMN('Medical Examinations'!D1796),FALSE)</f>
        <v>No</v>
      </c>
      <c r="F1797" t="str">
        <f>VLOOKUP($A1797,'Medical Examinations'!$A:$J,COLUMN('Medical Examinations'!E1796),FALSE)</f>
        <v>No</v>
      </c>
      <c r="G1797" t="str">
        <f>VLOOKUP($A1797,'Medical Examinations'!$A:$J,COLUMN('Medical Examinations'!F1796),FALSE)</f>
        <v>No</v>
      </c>
      <c r="H1797">
        <f>VLOOKUP($A1797,'Medical Examinations'!$A:$J,COLUMN('Medical Examinations'!G1796),FALSE)</f>
        <v>0</v>
      </c>
      <c r="I1797" t="str">
        <f>VLOOKUP($A1797,'Medical Examinations'!$A:$J,COLUMN('Medical Examinations'!H1796),FALSE)</f>
        <v>No</v>
      </c>
      <c r="J1797" t="str">
        <f>VLOOKUP($A1797,'Medical Examinations'!$A:$J,COLUMN('Medical Examinations'!I1796),FALSE)</f>
        <v>Obesity</v>
      </c>
      <c r="K1797" t="str">
        <f>VLOOKUP($A1797,'Medical Examinations'!$A:$J,COLUMN('Medical Examinations'!J1796),FALSE)</f>
        <v>Prediabetes</v>
      </c>
      <c r="L1797" s="30">
        <f>VLOOKUP($A1797,'Hospitalisation Details'!$A:$K,COLUMN('Hospitalisation Details'!J1796),FALSE)</f>
        <v>32858</v>
      </c>
      <c r="M1797" s="23">
        <f>VLOOKUP($A1797,'Hospitalisation Details'!$A:$K,COLUMN('Hospitalisation Details'!F1796),FALSE)</f>
        <v>4795.66</v>
      </c>
      <c r="N1797" t="str">
        <f>VLOOKUP($A1797,'Hospitalisation Details'!$A:$K,COLUMN('Hospitalisation Details'!G1796),FALSE)</f>
        <v>Tier - 2</v>
      </c>
      <c r="O1797" t="str">
        <f>VLOOKUP($A1797,'Hospitalisation Details'!$A:$K,COLUMN('Hospitalisation Details'!H1796),FALSE)</f>
        <v>Tier - 1</v>
      </c>
      <c r="P1797" t="str">
        <f>VLOOKUP($A1797,'Hospitalisation Details'!$A:$K,COLUMN('Hospitalisation Details'!I1796),FALSE)</f>
        <v>R1013</v>
      </c>
      <c r="Q1797">
        <f>VLOOKUP($A1797,'Hospitalisation Details'!$A:$K,COLUMN('Hospitalisation Details'!K1796),FALSE)</f>
        <v>33</v>
      </c>
      <c r="R1797" t="str" cm="1">
        <f t="array" ref="R1797">_xlfn.IFS(
Q1797&lt;=10,"0-10",
Q1797&lt;=20,"11-20",
Q1797&lt;=30,"21-30",
Q1797&lt;=40,"31-40",
Q1797&lt;=50,"41-50",
Q1797&lt;=60,"51-60",
Q1797&lt;=70,"61-70"
)</f>
        <v>31-40</v>
      </c>
      <c r="S1797" t="str">
        <f t="shared" si="28"/>
        <v>Yes</v>
      </c>
    </row>
    <row r="1798" spans="1:19" ht="15.75" x14ac:dyDescent="0.25">
      <c r="A1798" s="36" t="s">
        <v>1838</v>
      </c>
      <c r="B1798" t="str">
        <f>VLOOKUP(A1798,'Customer Names'!A:E,COLUMN('Customer Names'!D1797),FALSE)</f>
        <v>Mr. Deniz</v>
      </c>
      <c r="C1798">
        <f>VLOOKUP($A1798,'Medical Examinations'!$A:$J,COLUMN('Medical Examinations'!B1797),FALSE)</f>
        <v>22.04</v>
      </c>
      <c r="D1798">
        <f>VLOOKUP($A1798,'Medical Examinations'!$A:$J,COLUMN('Medical Examinations'!C1797),FALSE)</f>
        <v>5.86</v>
      </c>
      <c r="E1798" t="str">
        <f>VLOOKUP($A1798,'Medical Examinations'!$A:$J,COLUMN('Medical Examinations'!D1797),FALSE)</f>
        <v>No</v>
      </c>
      <c r="F1798" t="str">
        <f>VLOOKUP($A1798,'Medical Examinations'!$A:$J,COLUMN('Medical Examinations'!E1797),FALSE)</f>
        <v>No</v>
      </c>
      <c r="G1798" t="str">
        <f>VLOOKUP($A1798,'Medical Examinations'!$A:$J,COLUMN('Medical Examinations'!F1797),FALSE)</f>
        <v>No</v>
      </c>
      <c r="H1798">
        <f>VLOOKUP($A1798,'Medical Examinations'!$A:$J,COLUMN('Medical Examinations'!G1797),FALSE)</f>
        <v>1</v>
      </c>
      <c r="I1798" t="str">
        <f>VLOOKUP($A1798,'Medical Examinations'!$A:$J,COLUMN('Medical Examinations'!H1797),FALSE)</f>
        <v>No</v>
      </c>
      <c r="J1798" t="str">
        <f>VLOOKUP($A1798,'Medical Examinations'!$A:$J,COLUMN('Medical Examinations'!I1797),FALSE)</f>
        <v>Healthy Weight</v>
      </c>
      <c r="K1798" t="str">
        <f>VLOOKUP($A1798,'Medical Examinations'!$A:$J,COLUMN('Medical Examinations'!J1797),FALSE)</f>
        <v>Prediabetes</v>
      </c>
      <c r="L1798" s="30">
        <f>VLOOKUP($A1798,'Hospitalisation Details'!$A:$K,COLUMN('Hospitalisation Details'!J1797),FALSE)</f>
        <v>31950</v>
      </c>
      <c r="M1798" s="23">
        <f>VLOOKUP($A1798,'Hospitalisation Details'!$A:$K,COLUMN('Hospitalisation Details'!F1797),FALSE)</f>
        <v>4787.42</v>
      </c>
      <c r="N1798" t="str">
        <f>VLOOKUP($A1798,'Hospitalisation Details'!$A:$K,COLUMN('Hospitalisation Details'!G1797),FALSE)</f>
        <v>Tier - 2</v>
      </c>
      <c r="O1798" t="str">
        <f>VLOOKUP($A1798,'Hospitalisation Details'!$A:$K,COLUMN('Hospitalisation Details'!H1797),FALSE)</f>
        <v>Tier - 3</v>
      </c>
      <c r="P1798" t="str">
        <f>VLOOKUP($A1798,'Hospitalisation Details'!$A:$K,COLUMN('Hospitalisation Details'!I1797),FALSE)</f>
        <v>R1013</v>
      </c>
      <c r="Q1798">
        <f>VLOOKUP($A1798,'Hospitalisation Details'!$A:$K,COLUMN('Hospitalisation Details'!K1797),FALSE)</f>
        <v>35</v>
      </c>
      <c r="R1798" t="str" cm="1">
        <f t="array" ref="R1798">_xlfn.IFS(
Q1798&lt;=10,"0-10",
Q1798&lt;=20,"11-20",
Q1798&lt;=30,"21-30",
Q1798&lt;=40,"31-40",
Q1798&lt;=50,"41-50",
Q1798&lt;=60,"51-60",
Q1798&lt;=70,"61-70"
)</f>
        <v>31-40</v>
      </c>
      <c r="S1798" t="str">
        <f t="shared" si="28"/>
        <v>Yes</v>
      </c>
    </row>
    <row r="1799" spans="1:19" ht="15.75" x14ac:dyDescent="0.25">
      <c r="A1799" s="36" t="s">
        <v>1839</v>
      </c>
      <c r="B1799" t="str">
        <f>VLOOKUP(A1799,'Customer Names'!A:E,COLUMN('Customer Names'!D1798),FALSE)</f>
        <v>Ms. Shannon</v>
      </c>
      <c r="C1799">
        <f>VLOOKUP($A1799,'Medical Examinations'!$A:$J,COLUMN('Medical Examinations'!B1798),FALSE)</f>
        <v>28.27</v>
      </c>
      <c r="D1799">
        <f>VLOOKUP($A1799,'Medical Examinations'!$A:$J,COLUMN('Medical Examinations'!C1798),FALSE)</f>
        <v>5.33</v>
      </c>
      <c r="E1799" t="str">
        <f>VLOOKUP($A1799,'Medical Examinations'!$A:$J,COLUMN('Medical Examinations'!D1798),FALSE)</f>
        <v>No</v>
      </c>
      <c r="F1799" t="str">
        <f>VLOOKUP($A1799,'Medical Examinations'!$A:$J,COLUMN('Medical Examinations'!E1798),FALSE)</f>
        <v>No</v>
      </c>
      <c r="G1799" t="str">
        <f>VLOOKUP($A1799,'Medical Examinations'!$A:$J,COLUMN('Medical Examinations'!F1798),FALSE)</f>
        <v>No</v>
      </c>
      <c r="H1799">
        <f>VLOOKUP($A1799,'Medical Examinations'!$A:$J,COLUMN('Medical Examinations'!G1798),FALSE)</f>
        <v>0</v>
      </c>
      <c r="I1799" t="str">
        <f>VLOOKUP($A1799,'Medical Examinations'!$A:$J,COLUMN('Medical Examinations'!H1798),FALSE)</f>
        <v>No</v>
      </c>
      <c r="J1799" t="str">
        <f>VLOOKUP($A1799,'Medical Examinations'!$A:$J,COLUMN('Medical Examinations'!I1798),FALSE)</f>
        <v>Overweight</v>
      </c>
      <c r="K1799" t="str">
        <f>VLOOKUP($A1799,'Medical Examinations'!$A:$J,COLUMN('Medical Examinations'!J1798),FALSE)</f>
        <v>Normal</v>
      </c>
      <c r="L1799" s="30">
        <f>VLOOKUP($A1799,'Hospitalisation Details'!$A:$K,COLUMN('Hospitalisation Details'!J1798),FALSE)</f>
        <v>32851</v>
      </c>
      <c r="M1799" s="23">
        <f>VLOOKUP($A1799,'Hospitalisation Details'!$A:$K,COLUMN('Hospitalisation Details'!F1798),FALSE)</f>
        <v>4779.6000000000004</v>
      </c>
      <c r="N1799" t="str">
        <f>VLOOKUP($A1799,'Hospitalisation Details'!$A:$K,COLUMN('Hospitalisation Details'!G1798),FALSE)</f>
        <v>Tier - 2</v>
      </c>
      <c r="O1799" t="str">
        <f>VLOOKUP($A1799,'Hospitalisation Details'!$A:$K,COLUMN('Hospitalisation Details'!H1798),FALSE)</f>
        <v>Tier - 3</v>
      </c>
      <c r="P1799" t="str">
        <f>VLOOKUP($A1799,'Hospitalisation Details'!$A:$K,COLUMN('Hospitalisation Details'!I1798),FALSE)</f>
        <v>R1013</v>
      </c>
      <c r="Q1799">
        <f>VLOOKUP($A1799,'Hospitalisation Details'!$A:$K,COLUMN('Hospitalisation Details'!K1798),FALSE)</f>
        <v>33</v>
      </c>
      <c r="R1799" t="str" cm="1">
        <f t="array" ref="R1799">_xlfn.IFS(
Q1799&lt;=10,"0-10",
Q1799&lt;=20,"11-20",
Q1799&lt;=30,"21-30",
Q1799&lt;=40,"31-40",
Q1799&lt;=50,"41-50",
Q1799&lt;=60,"51-60",
Q1799&lt;=70,"61-70"
)</f>
        <v>31-40</v>
      </c>
      <c r="S1799" t="str">
        <f t="shared" si="28"/>
        <v>No</v>
      </c>
    </row>
    <row r="1800" spans="1:19" ht="15.75" x14ac:dyDescent="0.25">
      <c r="A1800" s="36" t="s">
        <v>1840</v>
      </c>
      <c r="B1800" t="str">
        <f>VLOOKUP(A1800,'Customer Names'!A:E,COLUMN('Customer Names'!D1799),FALSE)</f>
        <v>Ms. Kaitlin</v>
      </c>
      <c r="C1800">
        <f>VLOOKUP($A1800,'Medical Examinations'!$A:$J,COLUMN('Medical Examinations'!B1799),FALSE)</f>
        <v>18.5</v>
      </c>
      <c r="D1800">
        <f>VLOOKUP($A1800,'Medical Examinations'!$A:$J,COLUMN('Medical Examinations'!C1799),FALSE)</f>
        <v>5.33</v>
      </c>
      <c r="E1800" t="str">
        <f>VLOOKUP($A1800,'Medical Examinations'!$A:$J,COLUMN('Medical Examinations'!D1799),FALSE)</f>
        <v>No</v>
      </c>
      <c r="F1800" t="str">
        <f>VLOOKUP($A1800,'Medical Examinations'!$A:$J,COLUMN('Medical Examinations'!E1799),FALSE)</f>
        <v>No</v>
      </c>
      <c r="G1800" t="str">
        <f>VLOOKUP($A1800,'Medical Examinations'!$A:$J,COLUMN('Medical Examinations'!F1799),FALSE)</f>
        <v>No</v>
      </c>
      <c r="H1800">
        <f>VLOOKUP($A1800,'Medical Examinations'!$A:$J,COLUMN('Medical Examinations'!G1799),FALSE)</f>
        <v>0</v>
      </c>
      <c r="I1800" t="str">
        <f>VLOOKUP($A1800,'Medical Examinations'!$A:$J,COLUMN('Medical Examinations'!H1799),FALSE)</f>
        <v>No</v>
      </c>
      <c r="J1800" t="str">
        <f>VLOOKUP($A1800,'Medical Examinations'!$A:$J,COLUMN('Medical Examinations'!I1799),FALSE)</f>
        <v>Healthy Weight</v>
      </c>
      <c r="K1800" t="str">
        <f>VLOOKUP($A1800,'Medical Examinations'!$A:$J,COLUMN('Medical Examinations'!J1799),FALSE)</f>
        <v>Normal</v>
      </c>
      <c r="L1800" s="30">
        <f>VLOOKUP($A1800,'Hospitalisation Details'!$A:$K,COLUMN('Hospitalisation Details'!J1799),FALSE)</f>
        <v>32721</v>
      </c>
      <c r="M1800" s="23">
        <f>VLOOKUP($A1800,'Hospitalisation Details'!$A:$K,COLUMN('Hospitalisation Details'!F1799),FALSE)</f>
        <v>4766.0200000000004</v>
      </c>
      <c r="N1800" t="str">
        <f>VLOOKUP($A1800,'Hospitalisation Details'!$A:$K,COLUMN('Hospitalisation Details'!G1799),FALSE)</f>
        <v>Tier - 2</v>
      </c>
      <c r="O1800" t="str">
        <f>VLOOKUP($A1800,'Hospitalisation Details'!$A:$K,COLUMN('Hospitalisation Details'!H1799),FALSE)</f>
        <v>Tier - 3</v>
      </c>
      <c r="P1800" t="str">
        <f>VLOOKUP($A1800,'Hospitalisation Details'!$A:$K,COLUMN('Hospitalisation Details'!I1799),FALSE)</f>
        <v>R1011</v>
      </c>
      <c r="Q1800">
        <f>VLOOKUP($A1800,'Hospitalisation Details'!$A:$K,COLUMN('Hospitalisation Details'!K1799),FALSE)</f>
        <v>33</v>
      </c>
      <c r="R1800" t="str" cm="1">
        <f t="array" ref="R1800">_xlfn.IFS(
Q1800&lt;=10,"0-10",
Q1800&lt;=20,"11-20",
Q1800&lt;=30,"21-30",
Q1800&lt;=40,"31-40",
Q1800&lt;=50,"41-50",
Q1800&lt;=60,"51-60",
Q1800&lt;=70,"61-70"
)</f>
        <v>31-40</v>
      </c>
      <c r="S1800" t="str">
        <f t="shared" si="28"/>
        <v>No</v>
      </c>
    </row>
    <row r="1801" spans="1:19" ht="15.75" x14ac:dyDescent="0.25">
      <c r="A1801" s="36" t="s">
        <v>1841</v>
      </c>
      <c r="B1801" t="str">
        <f>VLOOKUP(A1801,'Customer Names'!A:E,COLUMN('Customer Names'!D1800),FALSE)</f>
        <v>Mr. Alfredo</v>
      </c>
      <c r="C1801">
        <f>VLOOKUP($A1801,'Medical Examinations'!$A:$J,COLUMN('Medical Examinations'!B1800),FALSE)</f>
        <v>38.6</v>
      </c>
      <c r="D1801">
        <f>VLOOKUP($A1801,'Medical Examinations'!$A:$J,COLUMN('Medical Examinations'!C1800),FALSE)</f>
        <v>6.02</v>
      </c>
      <c r="E1801" t="str">
        <f>VLOOKUP($A1801,'Medical Examinations'!$A:$J,COLUMN('Medical Examinations'!D1800),FALSE)</f>
        <v>No</v>
      </c>
      <c r="F1801" t="str">
        <f>VLOOKUP($A1801,'Medical Examinations'!$A:$J,COLUMN('Medical Examinations'!E1800),FALSE)</f>
        <v>No</v>
      </c>
      <c r="G1801" t="str">
        <f>VLOOKUP($A1801,'Medical Examinations'!$A:$J,COLUMN('Medical Examinations'!F1800),FALSE)</f>
        <v>No</v>
      </c>
      <c r="H1801">
        <f>VLOOKUP($A1801,'Medical Examinations'!$A:$J,COLUMN('Medical Examinations'!G1800),FALSE)</f>
        <v>1</v>
      </c>
      <c r="I1801" t="str">
        <f>VLOOKUP($A1801,'Medical Examinations'!$A:$J,COLUMN('Medical Examinations'!H1800),FALSE)</f>
        <v>No</v>
      </c>
      <c r="J1801" t="str">
        <f>VLOOKUP($A1801,'Medical Examinations'!$A:$J,COLUMN('Medical Examinations'!I1800),FALSE)</f>
        <v>Obesity</v>
      </c>
      <c r="K1801" t="str">
        <f>VLOOKUP($A1801,'Medical Examinations'!$A:$J,COLUMN('Medical Examinations'!J1800),FALSE)</f>
        <v>Prediabetes</v>
      </c>
      <c r="L1801" s="30">
        <f>VLOOKUP($A1801,'Hospitalisation Details'!$A:$K,COLUMN('Hospitalisation Details'!J1800),FALSE)</f>
        <v>32047</v>
      </c>
      <c r="M1801" s="23">
        <f>VLOOKUP($A1801,'Hospitalisation Details'!$A:$K,COLUMN('Hospitalisation Details'!F1800),FALSE)</f>
        <v>4762.33</v>
      </c>
      <c r="N1801" t="str">
        <f>VLOOKUP($A1801,'Hospitalisation Details'!$A:$K,COLUMN('Hospitalisation Details'!G1800),FALSE)</f>
        <v>Tier - 3</v>
      </c>
      <c r="O1801" t="str">
        <f>VLOOKUP($A1801,'Hospitalisation Details'!$A:$K,COLUMN('Hospitalisation Details'!H1800),FALSE)</f>
        <v>Tier - 3</v>
      </c>
      <c r="P1801" t="str">
        <f>VLOOKUP($A1801,'Hospitalisation Details'!$A:$K,COLUMN('Hospitalisation Details'!I1800),FALSE)</f>
        <v>R1011</v>
      </c>
      <c r="Q1801">
        <f>VLOOKUP($A1801,'Hospitalisation Details'!$A:$K,COLUMN('Hospitalisation Details'!K1800),FALSE)</f>
        <v>35</v>
      </c>
      <c r="R1801" t="str" cm="1">
        <f t="array" ref="R1801">_xlfn.IFS(
Q1801&lt;=10,"0-10",
Q1801&lt;=20,"11-20",
Q1801&lt;=30,"21-30",
Q1801&lt;=40,"31-40",
Q1801&lt;=50,"41-50",
Q1801&lt;=60,"51-60",
Q1801&lt;=70,"61-70"
)</f>
        <v>31-40</v>
      </c>
      <c r="S1801" t="str">
        <f t="shared" si="28"/>
        <v>Yes</v>
      </c>
    </row>
    <row r="1802" spans="1:19" ht="15.75" x14ac:dyDescent="0.25">
      <c r="A1802" s="36" t="s">
        <v>1842</v>
      </c>
      <c r="B1802" t="str">
        <f>VLOOKUP(A1802,'Customer Names'!A:E,COLUMN('Customer Names'!D1801),FALSE)</f>
        <v>Ms. Kristen</v>
      </c>
      <c r="C1802">
        <f>VLOOKUP($A1802,'Medical Examinations'!$A:$J,COLUMN('Medical Examinations'!B1801),FALSE)</f>
        <v>43.12</v>
      </c>
      <c r="D1802">
        <f>VLOOKUP($A1802,'Medical Examinations'!$A:$J,COLUMN('Medical Examinations'!C1801),FALSE)</f>
        <v>6.25</v>
      </c>
      <c r="E1802" t="str">
        <f>VLOOKUP($A1802,'Medical Examinations'!$A:$J,COLUMN('Medical Examinations'!D1801),FALSE)</f>
        <v>No</v>
      </c>
      <c r="F1802" t="str">
        <f>VLOOKUP($A1802,'Medical Examinations'!$A:$J,COLUMN('Medical Examinations'!E1801),FALSE)</f>
        <v>No</v>
      </c>
      <c r="G1802" t="str">
        <f>VLOOKUP($A1802,'Medical Examinations'!$A:$J,COLUMN('Medical Examinations'!F1801),FALSE)</f>
        <v>No</v>
      </c>
      <c r="H1802">
        <f>VLOOKUP($A1802,'Medical Examinations'!$A:$J,COLUMN('Medical Examinations'!G1801),FALSE)</f>
        <v>1</v>
      </c>
      <c r="I1802" t="str">
        <f>VLOOKUP($A1802,'Medical Examinations'!$A:$J,COLUMN('Medical Examinations'!H1801),FALSE)</f>
        <v>No</v>
      </c>
      <c r="J1802" t="str">
        <f>VLOOKUP($A1802,'Medical Examinations'!$A:$J,COLUMN('Medical Examinations'!I1801),FALSE)</f>
        <v>Obesity</v>
      </c>
      <c r="K1802" t="str">
        <f>VLOOKUP($A1802,'Medical Examinations'!$A:$J,COLUMN('Medical Examinations'!J1801),FALSE)</f>
        <v>Prediabetes</v>
      </c>
      <c r="L1802" s="30">
        <f>VLOOKUP($A1802,'Hospitalisation Details'!$A:$K,COLUMN('Hospitalisation Details'!J1801),FALSE)</f>
        <v>33832</v>
      </c>
      <c r="M1802" s="23">
        <f>VLOOKUP($A1802,'Hospitalisation Details'!$A:$K,COLUMN('Hospitalisation Details'!F1801),FALSE)</f>
        <v>4753.6400000000003</v>
      </c>
      <c r="N1802" t="str">
        <f>VLOOKUP($A1802,'Hospitalisation Details'!$A:$K,COLUMN('Hospitalisation Details'!G1801),FALSE)</f>
        <v>Tier - 2</v>
      </c>
      <c r="O1802" t="str">
        <f>VLOOKUP($A1802,'Hospitalisation Details'!$A:$K,COLUMN('Hospitalisation Details'!H1801),FALSE)</f>
        <v>Tier - 3</v>
      </c>
      <c r="P1802" t="str">
        <f>VLOOKUP($A1802,'Hospitalisation Details'!$A:$K,COLUMN('Hospitalisation Details'!I1801),FALSE)</f>
        <v>R1013</v>
      </c>
      <c r="Q1802">
        <f>VLOOKUP($A1802,'Hospitalisation Details'!$A:$K,COLUMN('Hospitalisation Details'!K1801),FALSE)</f>
        <v>30</v>
      </c>
      <c r="R1802" t="str" cm="1">
        <f t="array" ref="R1802">_xlfn.IFS(
Q1802&lt;=10,"0-10",
Q1802&lt;=20,"11-20",
Q1802&lt;=30,"21-30",
Q1802&lt;=40,"31-40",
Q1802&lt;=50,"41-50",
Q1802&lt;=60,"51-60",
Q1802&lt;=70,"61-70"
)</f>
        <v>21-30</v>
      </c>
      <c r="S1802" t="str">
        <f t="shared" si="28"/>
        <v>Yes</v>
      </c>
    </row>
    <row r="1803" spans="1:19" ht="15.75" x14ac:dyDescent="0.25">
      <c r="A1803" s="36" t="s">
        <v>1843</v>
      </c>
      <c r="B1803" t="str">
        <f>VLOOKUP(A1803,'Customer Names'!A:E,COLUMN('Customer Names'!D1802),FALSE)</f>
        <v>Mr. Daniel</v>
      </c>
      <c r="C1803">
        <f>VLOOKUP($A1803,'Medical Examinations'!$A:$J,COLUMN('Medical Examinations'!B1802),FALSE)</f>
        <v>30.5</v>
      </c>
      <c r="D1803">
        <f>VLOOKUP($A1803,'Medical Examinations'!$A:$J,COLUMN('Medical Examinations'!C1802),FALSE)</f>
        <v>4.8099999999999996</v>
      </c>
      <c r="E1803" t="str">
        <f>VLOOKUP($A1803,'Medical Examinations'!$A:$J,COLUMN('Medical Examinations'!D1802),FALSE)</f>
        <v>No</v>
      </c>
      <c r="F1803" t="str">
        <f>VLOOKUP($A1803,'Medical Examinations'!$A:$J,COLUMN('Medical Examinations'!E1802),FALSE)</f>
        <v>No</v>
      </c>
      <c r="G1803" t="str">
        <f>VLOOKUP($A1803,'Medical Examinations'!$A:$J,COLUMN('Medical Examinations'!F1802),FALSE)</f>
        <v>No</v>
      </c>
      <c r="H1803">
        <f>VLOOKUP($A1803,'Medical Examinations'!$A:$J,COLUMN('Medical Examinations'!G1802),FALSE)</f>
        <v>1</v>
      </c>
      <c r="I1803" t="str">
        <f>VLOOKUP($A1803,'Medical Examinations'!$A:$J,COLUMN('Medical Examinations'!H1802),FALSE)</f>
        <v>No</v>
      </c>
      <c r="J1803" t="str">
        <f>VLOOKUP($A1803,'Medical Examinations'!$A:$J,COLUMN('Medical Examinations'!I1802),FALSE)</f>
        <v>Obesity</v>
      </c>
      <c r="K1803" t="str">
        <f>VLOOKUP($A1803,'Medical Examinations'!$A:$J,COLUMN('Medical Examinations'!J1802),FALSE)</f>
        <v>Normal</v>
      </c>
      <c r="L1803" s="30">
        <f>VLOOKUP($A1803,'Hospitalisation Details'!$A:$K,COLUMN('Hospitalisation Details'!J1802),FALSE)</f>
        <v>32103</v>
      </c>
      <c r="M1803" s="23">
        <f>VLOOKUP($A1803,'Hospitalisation Details'!$A:$K,COLUMN('Hospitalisation Details'!F1802),FALSE)</f>
        <v>4751.07</v>
      </c>
      <c r="N1803" t="str">
        <f>VLOOKUP($A1803,'Hospitalisation Details'!$A:$K,COLUMN('Hospitalisation Details'!G1802),FALSE)</f>
        <v>Tier - 3</v>
      </c>
      <c r="O1803" t="str">
        <f>VLOOKUP($A1803,'Hospitalisation Details'!$A:$K,COLUMN('Hospitalisation Details'!H1802),FALSE)</f>
        <v>Tier - 1</v>
      </c>
      <c r="P1803" t="str">
        <f>VLOOKUP($A1803,'Hospitalisation Details'!$A:$K,COLUMN('Hospitalisation Details'!I1802),FALSE)</f>
        <v>R1011</v>
      </c>
      <c r="Q1803">
        <f>VLOOKUP($A1803,'Hospitalisation Details'!$A:$K,COLUMN('Hospitalisation Details'!K1802),FALSE)</f>
        <v>35</v>
      </c>
      <c r="R1803" t="str" cm="1">
        <f t="array" ref="R1803">_xlfn.IFS(
Q1803&lt;=10,"0-10",
Q1803&lt;=20,"11-20",
Q1803&lt;=30,"21-30",
Q1803&lt;=40,"31-40",
Q1803&lt;=50,"41-50",
Q1803&lt;=60,"51-60",
Q1803&lt;=70,"61-70"
)</f>
        <v>31-40</v>
      </c>
      <c r="S1803" t="str">
        <f t="shared" si="28"/>
        <v>No</v>
      </c>
    </row>
    <row r="1804" spans="1:19" ht="15.75" x14ac:dyDescent="0.25">
      <c r="A1804" s="36" t="s">
        <v>1844</v>
      </c>
      <c r="B1804" t="str">
        <f>VLOOKUP(A1804,'Customer Names'!A:E,COLUMN('Customer Names'!D1803),FALSE)</f>
        <v>Mr. Jonathan</v>
      </c>
      <c r="C1804">
        <f>VLOOKUP($A1804,'Medical Examinations'!$A:$J,COLUMN('Medical Examinations'!B1803),FALSE)</f>
        <v>27.61</v>
      </c>
      <c r="D1804">
        <f>VLOOKUP($A1804,'Medical Examinations'!$A:$J,COLUMN('Medical Examinations'!C1803),FALSE)</f>
        <v>4.5999999999999996</v>
      </c>
      <c r="E1804" t="str">
        <f>VLOOKUP($A1804,'Medical Examinations'!$A:$J,COLUMN('Medical Examinations'!D1803),FALSE)</f>
        <v>No</v>
      </c>
      <c r="F1804" t="str">
        <f>VLOOKUP($A1804,'Medical Examinations'!$A:$J,COLUMN('Medical Examinations'!E1803),FALSE)</f>
        <v>No</v>
      </c>
      <c r="G1804" t="str">
        <f>VLOOKUP($A1804,'Medical Examinations'!$A:$J,COLUMN('Medical Examinations'!F1803),FALSE)</f>
        <v>No</v>
      </c>
      <c r="H1804">
        <f>VLOOKUP($A1804,'Medical Examinations'!$A:$J,COLUMN('Medical Examinations'!G1803),FALSE)</f>
        <v>1</v>
      </c>
      <c r="I1804" t="str">
        <f>VLOOKUP($A1804,'Medical Examinations'!$A:$J,COLUMN('Medical Examinations'!H1803),FALSE)</f>
        <v>No</v>
      </c>
      <c r="J1804" t="str">
        <f>VLOOKUP($A1804,'Medical Examinations'!$A:$J,COLUMN('Medical Examinations'!I1803),FALSE)</f>
        <v>Overweight</v>
      </c>
      <c r="K1804" t="str">
        <f>VLOOKUP($A1804,'Medical Examinations'!$A:$J,COLUMN('Medical Examinations'!J1803),FALSE)</f>
        <v>Normal</v>
      </c>
      <c r="L1804" s="30">
        <f>VLOOKUP($A1804,'Hospitalisation Details'!$A:$K,COLUMN('Hospitalisation Details'!J1803),FALSE)</f>
        <v>32022</v>
      </c>
      <c r="M1804" s="23">
        <f>VLOOKUP($A1804,'Hospitalisation Details'!$A:$K,COLUMN('Hospitalisation Details'!F1803),FALSE)</f>
        <v>4747.05</v>
      </c>
      <c r="N1804" t="str">
        <f>VLOOKUP($A1804,'Hospitalisation Details'!$A:$K,COLUMN('Hospitalisation Details'!G1803),FALSE)</f>
        <v>Tier - 2</v>
      </c>
      <c r="O1804" t="str">
        <f>VLOOKUP($A1804,'Hospitalisation Details'!$A:$K,COLUMN('Hospitalisation Details'!H1803),FALSE)</f>
        <v>Tier - 2</v>
      </c>
      <c r="P1804" t="str">
        <f>VLOOKUP($A1804,'Hospitalisation Details'!$A:$K,COLUMN('Hospitalisation Details'!I1803),FALSE)</f>
        <v>R1013</v>
      </c>
      <c r="Q1804">
        <f>VLOOKUP($A1804,'Hospitalisation Details'!$A:$K,COLUMN('Hospitalisation Details'!K1803),FALSE)</f>
        <v>35</v>
      </c>
      <c r="R1804" t="str" cm="1">
        <f t="array" ref="R1804">_xlfn.IFS(
Q1804&lt;=10,"0-10",
Q1804&lt;=20,"11-20",
Q1804&lt;=30,"21-30",
Q1804&lt;=40,"31-40",
Q1804&lt;=50,"41-50",
Q1804&lt;=60,"51-60",
Q1804&lt;=70,"61-70"
)</f>
        <v>31-40</v>
      </c>
      <c r="S1804" t="str">
        <f t="shared" si="28"/>
        <v>No</v>
      </c>
    </row>
    <row r="1805" spans="1:19" ht="15.75" x14ac:dyDescent="0.25">
      <c r="A1805" s="36" t="s">
        <v>1845</v>
      </c>
      <c r="B1805" t="str">
        <f>VLOOKUP(A1805,'Customer Names'!A:E,COLUMN('Customer Names'!D1804),FALSE)</f>
        <v>Mr. Troy</v>
      </c>
      <c r="C1805">
        <f>VLOOKUP($A1805,'Medical Examinations'!$A:$J,COLUMN('Medical Examinations'!B1804),FALSE)</f>
        <v>27.1</v>
      </c>
      <c r="D1805">
        <f>VLOOKUP($A1805,'Medical Examinations'!$A:$J,COLUMN('Medical Examinations'!C1804),FALSE)</f>
        <v>5.08</v>
      </c>
      <c r="E1805" t="str">
        <f>VLOOKUP($A1805,'Medical Examinations'!$A:$J,COLUMN('Medical Examinations'!D1804),FALSE)</f>
        <v>No</v>
      </c>
      <c r="F1805" t="str">
        <f>VLOOKUP($A1805,'Medical Examinations'!$A:$J,COLUMN('Medical Examinations'!E1804),FALSE)</f>
        <v>No</v>
      </c>
      <c r="G1805" t="str">
        <f>VLOOKUP($A1805,'Medical Examinations'!$A:$J,COLUMN('Medical Examinations'!F1804),FALSE)</f>
        <v>No</v>
      </c>
      <c r="H1805">
        <f>VLOOKUP($A1805,'Medical Examinations'!$A:$J,COLUMN('Medical Examinations'!G1804),FALSE)</f>
        <v>1</v>
      </c>
      <c r="I1805" t="str">
        <f>VLOOKUP($A1805,'Medical Examinations'!$A:$J,COLUMN('Medical Examinations'!H1804),FALSE)</f>
        <v>No</v>
      </c>
      <c r="J1805" t="str">
        <f>VLOOKUP($A1805,'Medical Examinations'!$A:$J,COLUMN('Medical Examinations'!I1804),FALSE)</f>
        <v>Overweight</v>
      </c>
      <c r="K1805" t="str">
        <f>VLOOKUP($A1805,'Medical Examinations'!$A:$J,COLUMN('Medical Examinations'!J1804),FALSE)</f>
        <v>Normal</v>
      </c>
      <c r="L1805" s="30">
        <f>VLOOKUP($A1805,'Hospitalisation Details'!$A:$K,COLUMN('Hospitalisation Details'!J1804),FALSE)</f>
        <v>31933</v>
      </c>
      <c r="M1805" s="23">
        <f>VLOOKUP($A1805,'Hospitalisation Details'!$A:$K,COLUMN('Hospitalisation Details'!F1804),FALSE)</f>
        <v>4746.34</v>
      </c>
      <c r="N1805" t="str">
        <f>VLOOKUP($A1805,'Hospitalisation Details'!$A:$K,COLUMN('Hospitalisation Details'!G1804),FALSE)</f>
        <v>Tier - 2</v>
      </c>
      <c r="O1805" t="str">
        <f>VLOOKUP($A1805,'Hospitalisation Details'!$A:$K,COLUMN('Hospitalisation Details'!H1804),FALSE)</f>
        <v>Tier - 2</v>
      </c>
      <c r="P1805" t="str">
        <f>VLOOKUP($A1805,'Hospitalisation Details'!$A:$K,COLUMN('Hospitalisation Details'!I1804),FALSE)</f>
        <v>R1011</v>
      </c>
      <c r="Q1805">
        <f>VLOOKUP($A1805,'Hospitalisation Details'!$A:$K,COLUMN('Hospitalisation Details'!K1804),FALSE)</f>
        <v>36</v>
      </c>
      <c r="R1805" t="str" cm="1">
        <f t="array" ref="R1805">_xlfn.IFS(
Q1805&lt;=10,"0-10",
Q1805&lt;=20,"11-20",
Q1805&lt;=30,"21-30",
Q1805&lt;=40,"31-40",
Q1805&lt;=50,"41-50",
Q1805&lt;=60,"51-60",
Q1805&lt;=70,"61-70"
)</f>
        <v>31-40</v>
      </c>
      <c r="S1805" t="str">
        <f t="shared" si="28"/>
        <v>No</v>
      </c>
    </row>
    <row r="1806" spans="1:19" ht="15.75" x14ac:dyDescent="0.25">
      <c r="A1806" s="36" t="s">
        <v>1846</v>
      </c>
      <c r="B1806" t="str">
        <f>VLOOKUP(A1806,'Customer Names'!A:E,COLUMN('Customer Names'!D1805),FALSE)</f>
        <v>Mr. Daniel</v>
      </c>
      <c r="C1806">
        <f>VLOOKUP($A1806,'Medical Examinations'!$A:$J,COLUMN('Medical Examinations'!B1805),FALSE)</f>
        <v>35.93</v>
      </c>
      <c r="D1806">
        <f>VLOOKUP($A1806,'Medical Examinations'!$A:$J,COLUMN('Medical Examinations'!C1805),FALSE)</f>
        <v>5.43</v>
      </c>
      <c r="E1806" t="str">
        <f>VLOOKUP($A1806,'Medical Examinations'!$A:$J,COLUMN('Medical Examinations'!D1805),FALSE)</f>
        <v>No</v>
      </c>
      <c r="F1806" t="str">
        <f>VLOOKUP($A1806,'Medical Examinations'!$A:$J,COLUMN('Medical Examinations'!E1805),FALSE)</f>
        <v>Yes</v>
      </c>
      <c r="G1806" t="str">
        <f>VLOOKUP($A1806,'Medical Examinations'!$A:$J,COLUMN('Medical Examinations'!F1805),FALSE)</f>
        <v>No</v>
      </c>
      <c r="H1806">
        <f>VLOOKUP($A1806,'Medical Examinations'!$A:$J,COLUMN('Medical Examinations'!G1805),FALSE)</f>
        <v>1</v>
      </c>
      <c r="I1806" t="str">
        <f>VLOOKUP($A1806,'Medical Examinations'!$A:$J,COLUMN('Medical Examinations'!H1805),FALSE)</f>
        <v>No</v>
      </c>
      <c r="J1806" t="str">
        <f>VLOOKUP($A1806,'Medical Examinations'!$A:$J,COLUMN('Medical Examinations'!I1805),FALSE)</f>
        <v>Obesity</v>
      </c>
      <c r="K1806" t="str">
        <f>VLOOKUP($A1806,'Medical Examinations'!$A:$J,COLUMN('Medical Examinations'!J1805),FALSE)</f>
        <v>Normal</v>
      </c>
      <c r="L1806" s="30">
        <f>VLOOKUP($A1806,'Hospitalisation Details'!$A:$K,COLUMN('Hospitalisation Details'!J1805),FALSE)</f>
        <v>38315</v>
      </c>
      <c r="M1806" s="23">
        <f>VLOOKUP($A1806,'Hospitalisation Details'!$A:$K,COLUMN('Hospitalisation Details'!F1805),FALSE)</f>
        <v>4740.78</v>
      </c>
      <c r="N1806" t="str">
        <f>VLOOKUP($A1806,'Hospitalisation Details'!$A:$K,COLUMN('Hospitalisation Details'!G1805),FALSE)</f>
        <v>Tier - 2</v>
      </c>
      <c r="O1806" t="str">
        <f>VLOOKUP($A1806,'Hospitalisation Details'!$A:$K,COLUMN('Hospitalisation Details'!H1805),FALSE)</f>
        <v>Tier - 3</v>
      </c>
      <c r="P1806" t="str">
        <f>VLOOKUP($A1806,'Hospitalisation Details'!$A:$K,COLUMN('Hospitalisation Details'!I1805),FALSE)</f>
        <v>R1021</v>
      </c>
      <c r="Q1806">
        <f>VLOOKUP($A1806,'Hospitalisation Details'!$A:$K,COLUMN('Hospitalisation Details'!K1805),FALSE)</f>
        <v>18</v>
      </c>
      <c r="R1806" t="str" cm="1">
        <f t="array" ref="R1806">_xlfn.IFS(
Q1806&lt;=10,"0-10",
Q1806&lt;=20,"11-20",
Q1806&lt;=30,"21-30",
Q1806&lt;=40,"31-40",
Q1806&lt;=50,"41-50",
Q1806&lt;=60,"51-60",
Q1806&lt;=70,"61-70"
)</f>
        <v>11-20</v>
      </c>
      <c r="S1806" t="str">
        <f t="shared" si="28"/>
        <v>No</v>
      </c>
    </row>
    <row r="1807" spans="1:19" ht="15.75" x14ac:dyDescent="0.25">
      <c r="A1807" s="36" t="s">
        <v>1847</v>
      </c>
      <c r="B1807" t="str">
        <f>VLOOKUP(A1807,'Customer Names'!A:E,COLUMN('Customer Names'!D1806),FALSE)</f>
        <v>Ms. Lauren</v>
      </c>
      <c r="C1807">
        <f>VLOOKUP($A1807,'Medical Examinations'!$A:$J,COLUMN('Medical Examinations'!B1806),FALSE)</f>
        <v>32.68</v>
      </c>
      <c r="D1807">
        <f>VLOOKUP($A1807,'Medical Examinations'!$A:$J,COLUMN('Medical Examinations'!C1806),FALSE)</f>
        <v>5.44</v>
      </c>
      <c r="E1807" t="str">
        <f>VLOOKUP($A1807,'Medical Examinations'!$A:$J,COLUMN('Medical Examinations'!D1806),FALSE)</f>
        <v>No</v>
      </c>
      <c r="F1807" t="str">
        <f>VLOOKUP($A1807,'Medical Examinations'!$A:$J,COLUMN('Medical Examinations'!E1806),FALSE)</f>
        <v>No</v>
      </c>
      <c r="G1807" t="str">
        <f>VLOOKUP($A1807,'Medical Examinations'!$A:$J,COLUMN('Medical Examinations'!F1806),FALSE)</f>
        <v>No</v>
      </c>
      <c r="H1807">
        <f>VLOOKUP($A1807,'Medical Examinations'!$A:$J,COLUMN('Medical Examinations'!G1806),FALSE)</f>
        <v>0</v>
      </c>
      <c r="I1807" t="str">
        <f>VLOOKUP($A1807,'Medical Examinations'!$A:$J,COLUMN('Medical Examinations'!H1806),FALSE)</f>
        <v>No</v>
      </c>
      <c r="J1807" t="str">
        <f>VLOOKUP($A1807,'Medical Examinations'!$A:$J,COLUMN('Medical Examinations'!I1806),FALSE)</f>
        <v>Obesity</v>
      </c>
      <c r="K1807" t="str">
        <f>VLOOKUP($A1807,'Medical Examinations'!$A:$J,COLUMN('Medical Examinations'!J1806),FALSE)</f>
        <v>Normal</v>
      </c>
      <c r="L1807" s="30">
        <f>VLOOKUP($A1807,'Hospitalisation Details'!$A:$K,COLUMN('Hospitalisation Details'!J1806),FALSE)</f>
        <v>33523</v>
      </c>
      <c r="M1807" s="23">
        <f>VLOOKUP($A1807,'Hospitalisation Details'!$A:$K,COLUMN('Hospitalisation Details'!F1806),FALSE)</f>
        <v>4738.2700000000004</v>
      </c>
      <c r="N1807" t="str">
        <f>VLOOKUP($A1807,'Hospitalisation Details'!$A:$K,COLUMN('Hospitalisation Details'!G1806),FALSE)</f>
        <v>Tier - 2</v>
      </c>
      <c r="O1807" t="str">
        <f>VLOOKUP($A1807,'Hospitalisation Details'!$A:$K,COLUMN('Hospitalisation Details'!H1806),FALSE)</f>
        <v>Tier - 3</v>
      </c>
      <c r="P1807" t="str">
        <f>VLOOKUP($A1807,'Hospitalisation Details'!$A:$K,COLUMN('Hospitalisation Details'!I1806),FALSE)</f>
        <v>R1012</v>
      </c>
      <c r="Q1807">
        <f>VLOOKUP($A1807,'Hospitalisation Details'!$A:$K,COLUMN('Hospitalisation Details'!K1806),FALSE)</f>
        <v>31</v>
      </c>
      <c r="R1807" t="str" cm="1">
        <f t="array" ref="R1807">_xlfn.IFS(
Q1807&lt;=10,"0-10",
Q1807&lt;=20,"11-20",
Q1807&lt;=30,"21-30",
Q1807&lt;=40,"31-40",
Q1807&lt;=50,"41-50",
Q1807&lt;=60,"51-60",
Q1807&lt;=70,"61-70"
)</f>
        <v>31-40</v>
      </c>
      <c r="S1807" t="str">
        <f t="shared" si="28"/>
        <v>No</v>
      </c>
    </row>
    <row r="1808" spans="1:19" ht="15.75" x14ac:dyDescent="0.25">
      <c r="A1808" s="36" t="s">
        <v>1848</v>
      </c>
      <c r="B1808" t="str">
        <f>VLOOKUP(A1808,'Customer Names'!A:E,COLUMN('Customer Names'!D1807),FALSE)</f>
        <v>Ms. Jennefer</v>
      </c>
      <c r="C1808">
        <f>VLOOKUP($A1808,'Medical Examinations'!$A:$J,COLUMN('Medical Examinations'!B1807),FALSE)</f>
        <v>20.74</v>
      </c>
      <c r="D1808">
        <f>VLOOKUP($A1808,'Medical Examinations'!$A:$J,COLUMN('Medical Examinations'!C1807),FALSE)</f>
        <v>11.69</v>
      </c>
      <c r="E1808" t="str">
        <f>VLOOKUP($A1808,'Medical Examinations'!$A:$J,COLUMN('Medical Examinations'!D1807),FALSE)</f>
        <v>Yes</v>
      </c>
      <c r="F1808" t="str">
        <f>VLOOKUP($A1808,'Medical Examinations'!$A:$J,COLUMN('Medical Examinations'!E1807),FALSE)</f>
        <v>No</v>
      </c>
      <c r="G1808" t="str">
        <f>VLOOKUP($A1808,'Medical Examinations'!$A:$J,COLUMN('Medical Examinations'!F1807),FALSE)</f>
        <v>No</v>
      </c>
      <c r="H1808">
        <f>VLOOKUP($A1808,'Medical Examinations'!$A:$J,COLUMN('Medical Examinations'!G1807),FALSE)</f>
        <v>1</v>
      </c>
      <c r="I1808" t="str">
        <f>VLOOKUP($A1808,'Medical Examinations'!$A:$J,COLUMN('Medical Examinations'!H1807),FALSE)</f>
        <v>No</v>
      </c>
      <c r="J1808" t="str">
        <f>VLOOKUP($A1808,'Medical Examinations'!$A:$J,COLUMN('Medical Examinations'!I1807),FALSE)</f>
        <v>Healthy Weight</v>
      </c>
      <c r="K1808" t="str">
        <f>VLOOKUP($A1808,'Medical Examinations'!$A:$J,COLUMN('Medical Examinations'!J1807),FALSE)</f>
        <v>Diabetes</v>
      </c>
      <c r="L1808" s="30">
        <f>VLOOKUP($A1808,'Hospitalisation Details'!$A:$K,COLUMN('Hospitalisation Details'!J1807),FALSE)</f>
        <v>31660</v>
      </c>
      <c r="M1808" s="23">
        <f>VLOOKUP($A1808,'Hospitalisation Details'!$A:$K,COLUMN('Hospitalisation Details'!F1807),FALSE)</f>
        <v>4734.6400000000003</v>
      </c>
      <c r="N1808" t="str">
        <f>VLOOKUP($A1808,'Hospitalisation Details'!$A:$K,COLUMN('Hospitalisation Details'!G1807),FALSE)</f>
        <v>Tier - 2</v>
      </c>
      <c r="O1808" t="str">
        <f>VLOOKUP($A1808,'Hospitalisation Details'!$A:$K,COLUMN('Hospitalisation Details'!H1807),FALSE)</f>
        <v>Tier - 1</v>
      </c>
      <c r="P1808" t="str">
        <f>VLOOKUP($A1808,'Hospitalisation Details'!$A:$K,COLUMN('Hospitalisation Details'!I1807),FALSE)</f>
        <v>R1013</v>
      </c>
      <c r="Q1808">
        <f>VLOOKUP($A1808,'Hospitalisation Details'!$A:$K,COLUMN('Hospitalisation Details'!K1807),FALSE)</f>
        <v>36</v>
      </c>
      <c r="R1808" t="str" cm="1">
        <f t="array" ref="R1808">_xlfn.IFS(
Q1808&lt;=10,"0-10",
Q1808&lt;=20,"11-20",
Q1808&lt;=30,"21-30",
Q1808&lt;=40,"31-40",
Q1808&lt;=50,"41-50",
Q1808&lt;=60,"51-60",
Q1808&lt;=70,"61-70"
)</f>
        <v>31-40</v>
      </c>
      <c r="S1808" t="str">
        <f t="shared" si="28"/>
        <v>Yes</v>
      </c>
    </row>
    <row r="1809" spans="1:19" ht="15.75" x14ac:dyDescent="0.25">
      <c r="A1809" s="36" t="s">
        <v>1849</v>
      </c>
      <c r="B1809" t="str">
        <f>VLOOKUP(A1809,'Customer Names'!A:E,COLUMN('Customer Names'!D1808),FALSE)</f>
        <v>Ms. Tracey</v>
      </c>
      <c r="C1809">
        <f>VLOOKUP($A1809,'Medical Examinations'!$A:$J,COLUMN('Medical Examinations'!B1808),FALSE)</f>
        <v>15.57</v>
      </c>
      <c r="D1809">
        <f>VLOOKUP($A1809,'Medical Examinations'!$A:$J,COLUMN('Medical Examinations'!C1808),FALSE)</f>
        <v>6.07</v>
      </c>
      <c r="E1809" t="str">
        <f>VLOOKUP($A1809,'Medical Examinations'!$A:$J,COLUMN('Medical Examinations'!D1808),FALSE)</f>
        <v>No</v>
      </c>
      <c r="F1809" t="str">
        <f>VLOOKUP($A1809,'Medical Examinations'!$A:$J,COLUMN('Medical Examinations'!E1808),FALSE)</f>
        <v>No</v>
      </c>
      <c r="G1809" t="str">
        <f>VLOOKUP($A1809,'Medical Examinations'!$A:$J,COLUMN('Medical Examinations'!F1808),FALSE)</f>
        <v>No</v>
      </c>
      <c r="H1809">
        <f>VLOOKUP($A1809,'Medical Examinations'!$A:$J,COLUMN('Medical Examinations'!G1808),FALSE)</f>
        <v>0</v>
      </c>
      <c r="I1809" t="str">
        <f>VLOOKUP($A1809,'Medical Examinations'!$A:$J,COLUMN('Medical Examinations'!H1808),FALSE)</f>
        <v>No</v>
      </c>
      <c r="J1809" t="str">
        <f>VLOOKUP($A1809,'Medical Examinations'!$A:$J,COLUMN('Medical Examinations'!I1808),FALSE)</f>
        <v>Underweight</v>
      </c>
      <c r="K1809" t="str">
        <f>VLOOKUP($A1809,'Medical Examinations'!$A:$J,COLUMN('Medical Examinations'!J1808),FALSE)</f>
        <v>Prediabetes</v>
      </c>
      <c r="L1809" s="30">
        <f>VLOOKUP($A1809,'Hospitalisation Details'!$A:$K,COLUMN('Hospitalisation Details'!J1808),FALSE)</f>
        <v>29404</v>
      </c>
      <c r="M1809" s="23">
        <f>VLOOKUP($A1809,'Hospitalisation Details'!$A:$K,COLUMN('Hospitalisation Details'!F1808),FALSE)</f>
        <v>4728.71</v>
      </c>
      <c r="N1809" t="str">
        <f>VLOOKUP($A1809,'Hospitalisation Details'!$A:$K,COLUMN('Hospitalisation Details'!G1808),FALSE)</f>
        <v>Tier - 2</v>
      </c>
      <c r="O1809" t="str">
        <f>VLOOKUP($A1809,'Hospitalisation Details'!$A:$K,COLUMN('Hospitalisation Details'!H1808),FALSE)</f>
        <v>Tier - 3</v>
      </c>
      <c r="P1809" t="str">
        <f>VLOOKUP($A1809,'Hospitalisation Details'!$A:$K,COLUMN('Hospitalisation Details'!I1808),FALSE)</f>
        <v>R1012</v>
      </c>
      <c r="Q1809">
        <f>VLOOKUP($A1809,'Hospitalisation Details'!$A:$K,COLUMN('Hospitalisation Details'!K1808),FALSE)</f>
        <v>42</v>
      </c>
      <c r="R1809" t="str" cm="1">
        <f t="array" ref="R1809">_xlfn.IFS(
Q1809&lt;=10,"0-10",
Q1809&lt;=20,"11-20",
Q1809&lt;=30,"21-30",
Q1809&lt;=40,"31-40",
Q1809&lt;=50,"41-50",
Q1809&lt;=60,"51-60",
Q1809&lt;=70,"61-70"
)</f>
        <v>41-50</v>
      </c>
      <c r="S1809" t="str">
        <f t="shared" si="28"/>
        <v>Yes</v>
      </c>
    </row>
    <row r="1810" spans="1:19" ht="15.75" x14ac:dyDescent="0.25">
      <c r="A1810" s="36" t="s">
        <v>1850</v>
      </c>
      <c r="B1810" t="str">
        <f>VLOOKUP(A1810,'Customer Names'!A:E,COLUMN('Customer Names'!D1809),FALSE)</f>
        <v>Ms. Ashley</v>
      </c>
      <c r="C1810">
        <f>VLOOKUP($A1810,'Medical Examinations'!$A:$J,COLUMN('Medical Examinations'!B1809),FALSE)</f>
        <v>23.844999999999999</v>
      </c>
      <c r="D1810">
        <f>VLOOKUP($A1810,'Medical Examinations'!$A:$J,COLUMN('Medical Examinations'!C1809),FALSE)</f>
        <v>4.3600000000000003</v>
      </c>
      <c r="E1810" t="str">
        <f>VLOOKUP($A1810,'Medical Examinations'!$A:$J,COLUMN('Medical Examinations'!D1809),FALSE)</f>
        <v>No</v>
      </c>
      <c r="F1810" t="str">
        <f>VLOOKUP($A1810,'Medical Examinations'!$A:$J,COLUMN('Medical Examinations'!E1809),FALSE)</f>
        <v>No</v>
      </c>
      <c r="G1810" t="str">
        <f>VLOOKUP($A1810,'Medical Examinations'!$A:$J,COLUMN('Medical Examinations'!F1809),FALSE)</f>
        <v>No</v>
      </c>
      <c r="H1810">
        <f>VLOOKUP($A1810,'Medical Examinations'!$A:$J,COLUMN('Medical Examinations'!G1809),FALSE)</f>
        <v>0</v>
      </c>
      <c r="I1810" t="str">
        <f>VLOOKUP($A1810,'Medical Examinations'!$A:$J,COLUMN('Medical Examinations'!H1809),FALSE)</f>
        <v>No</v>
      </c>
      <c r="J1810" t="str">
        <f>VLOOKUP($A1810,'Medical Examinations'!$A:$J,COLUMN('Medical Examinations'!I1809),FALSE)</f>
        <v>Healthy Weight</v>
      </c>
      <c r="K1810" t="str">
        <f>VLOOKUP($A1810,'Medical Examinations'!$A:$J,COLUMN('Medical Examinations'!J1809),FALSE)</f>
        <v>Normal</v>
      </c>
      <c r="L1810" s="30">
        <f>VLOOKUP($A1810,'Hospitalisation Details'!$A:$K,COLUMN('Hospitalisation Details'!J1809),FALSE)</f>
        <v>34558</v>
      </c>
      <c r="M1810" s="23">
        <f>VLOOKUP($A1810,'Hospitalisation Details'!$A:$K,COLUMN('Hospitalisation Details'!F1809),FALSE)</f>
        <v>4719.74</v>
      </c>
      <c r="N1810" t="str">
        <f>VLOOKUP($A1810,'Hospitalisation Details'!$A:$K,COLUMN('Hospitalisation Details'!G1809),FALSE)</f>
        <v>Tier - 2</v>
      </c>
      <c r="O1810" t="str">
        <f>VLOOKUP($A1810,'Hospitalisation Details'!$A:$K,COLUMN('Hospitalisation Details'!H1809),FALSE)</f>
        <v>Tier - 1</v>
      </c>
      <c r="P1810" t="str">
        <f>VLOOKUP($A1810,'Hospitalisation Details'!$A:$K,COLUMN('Hospitalisation Details'!I1809),FALSE)</f>
        <v>R1012</v>
      </c>
      <c r="Q1810">
        <f>VLOOKUP($A1810,'Hospitalisation Details'!$A:$K,COLUMN('Hospitalisation Details'!K1809),FALSE)</f>
        <v>28</v>
      </c>
      <c r="R1810" t="str" cm="1">
        <f t="array" ref="R1810">_xlfn.IFS(
Q1810&lt;=10,"0-10",
Q1810&lt;=20,"11-20",
Q1810&lt;=30,"21-30",
Q1810&lt;=40,"31-40",
Q1810&lt;=50,"41-50",
Q1810&lt;=60,"51-60",
Q1810&lt;=70,"61-70"
)</f>
        <v>21-30</v>
      </c>
      <c r="S1810" t="str">
        <f t="shared" si="28"/>
        <v>No</v>
      </c>
    </row>
    <row r="1811" spans="1:19" ht="15.75" x14ac:dyDescent="0.25">
      <c r="A1811" s="36" t="s">
        <v>1851</v>
      </c>
      <c r="B1811" t="str">
        <f>VLOOKUP(A1811,'Customer Names'!A:E,COLUMN('Customer Names'!D1810),FALSE)</f>
        <v>Ms. Cindy</v>
      </c>
      <c r="C1811">
        <f>VLOOKUP($A1811,'Medical Examinations'!$A:$J,COLUMN('Medical Examinations'!B1810),FALSE)</f>
        <v>22.895</v>
      </c>
      <c r="D1811">
        <f>VLOOKUP($A1811,'Medical Examinations'!$A:$J,COLUMN('Medical Examinations'!C1810),FALSE)</f>
        <v>5.24</v>
      </c>
      <c r="E1811" t="str">
        <f>VLOOKUP($A1811,'Medical Examinations'!$A:$J,COLUMN('Medical Examinations'!D1810),FALSE)</f>
        <v>No</v>
      </c>
      <c r="F1811" t="str">
        <f>VLOOKUP($A1811,'Medical Examinations'!$A:$J,COLUMN('Medical Examinations'!E1810),FALSE)</f>
        <v>No</v>
      </c>
      <c r="G1811" t="str">
        <f>VLOOKUP($A1811,'Medical Examinations'!$A:$J,COLUMN('Medical Examinations'!F1810),FALSE)</f>
        <v>No</v>
      </c>
      <c r="H1811">
        <f>VLOOKUP($A1811,'Medical Examinations'!$A:$J,COLUMN('Medical Examinations'!G1810),FALSE)</f>
        <v>1</v>
      </c>
      <c r="I1811" t="str">
        <f>VLOOKUP($A1811,'Medical Examinations'!$A:$J,COLUMN('Medical Examinations'!H1810),FALSE)</f>
        <v>No</v>
      </c>
      <c r="J1811" t="str">
        <f>VLOOKUP($A1811,'Medical Examinations'!$A:$J,COLUMN('Medical Examinations'!I1810),FALSE)</f>
        <v>Healthy Weight</v>
      </c>
      <c r="K1811" t="str">
        <f>VLOOKUP($A1811,'Medical Examinations'!$A:$J,COLUMN('Medical Examinations'!J1810),FALSE)</f>
        <v>Normal</v>
      </c>
      <c r="L1811" s="30">
        <f>VLOOKUP($A1811,'Hospitalisation Details'!$A:$K,COLUMN('Hospitalisation Details'!J1810),FALSE)</f>
        <v>33875</v>
      </c>
      <c r="M1811" s="23">
        <f>VLOOKUP($A1811,'Hospitalisation Details'!$A:$K,COLUMN('Hospitalisation Details'!F1810),FALSE)</f>
        <v>4719.5200000000004</v>
      </c>
      <c r="N1811" t="str">
        <f>VLOOKUP($A1811,'Hospitalisation Details'!$A:$K,COLUMN('Hospitalisation Details'!G1810),FALSE)</f>
        <v>Tier - 2</v>
      </c>
      <c r="O1811" t="str">
        <f>VLOOKUP($A1811,'Hospitalisation Details'!$A:$K,COLUMN('Hospitalisation Details'!H1810),FALSE)</f>
        <v>Tier - 2</v>
      </c>
      <c r="P1811" t="str">
        <f>VLOOKUP($A1811,'Hospitalisation Details'!$A:$K,COLUMN('Hospitalisation Details'!I1810),FALSE)</f>
        <v>R1024</v>
      </c>
      <c r="Q1811">
        <f>VLOOKUP($A1811,'Hospitalisation Details'!$A:$K,COLUMN('Hospitalisation Details'!K1810),FALSE)</f>
        <v>30</v>
      </c>
      <c r="R1811" t="str" cm="1">
        <f t="array" ref="R1811">_xlfn.IFS(
Q1811&lt;=10,"0-10",
Q1811&lt;=20,"11-20",
Q1811&lt;=30,"21-30",
Q1811&lt;=40,"31-40",
Q1811&lt;=50,"41-50",
Q1811&lt;=60,"51-60",
Q1811&lt;=70,"61-70"
)</f>
        <v>21-30</v>
      </c>
      <c r="S1811" t="str">
        <f t="shared" si="28"/>
        <v>No</v>
      </c>
    </row>
    <row r="1812" spans="1:19" ht="15.75" x14ac:dyDescent="0.25">
      <c r="A1812" s="36" t="s">
        <v>1852</v>
      </c>
      <c r="B1812" t="str">
        <f>VLOOKUP(A1812,'Customer Names'!A:E,COLUMN('Customer Names'!D1811),FALSE)</f>
        <v>Ms. Esther</v>
      </c>
      <c r="C1812">
        <f>VLOOKUP($A1812,'Medical Examinations'!$A:$J,COLUMN('Medical Examinations'!B1811),FALSE)</f>
        <v>21.945</v>
      </c>
      <c r="D1812">
        <f>VLOOKUP($A1812,'Medical Examinations'!$A:$J,COLUMN('Medical Examinations'!C1811),FALSE)</f>
        <v>5.37</v>
      </c>
      <c r="E1812" t="str">
        <f>VLOOKUP($A1812,'Medical Examinations'!$A:$J,COLUMN('Medical Examinations'!D1811),FALSE)</f>
        <v>No</v>
      </c>
      <c r="F1812" t="str">
        <f>VLOOKUP($A1812,'Medical Examinations'!$A:$J,COLUMN('Medical Examinations'!E1811),FALSE)</f>
        <v>No</v>
      </c>
      <c r="G1812" t="str">
        <f>VLOOKUP($A1812,'Medical Examinations'!$A:$J,COLUMN('Medical Examinations'!F1811),FALSE)</f>
        <v>No</v>
      </c>
      <c r="H1812">
        <f>VLOOKUP($A1812,'Medical Examinations'!$A:$J,COLUMN('Medical Examinations'!G1811),FALSE)</f>
        <v>1</v>
      </c>
      <c r="I1812" t="str">
        <f>VLOOKUP($A1812,'Medical Examinations'!$A:$J,COLUMN('Medical Examinations'!H1811),FALSE)</f>
        <v>No</v>
      </c>
      <c r="J1812" t="str">
        <f>VLOOKUP($A1812,'Medical Examinations'!$A:$J,COLUMN('Medical Examinations'!I1811),FALSE)</f>
        <v>Healthy Weight</v>
      </c>
      <c r="K1812" t="str">
        <f>VLOOKUP($A1812,'Medical Examinations'!$A:$J,COLUMN('Medical Examinations'!J1811),FALSE)</f>
        <v>Normal</v>
      </c>
      <c r="L1812" s="30">
        <f>VLOOKUP($A1812,'Hospitalisation Details'!$A:$K,COLUMN('Hospitalisation Details'!J1811),FALSE)</f>
        <v>33886</v>
      </c>
      <c r="M1812" s="23">
        <f>VLOOKUP($A1812,'Hospitalisation Details'!$A:$K,COLUMN('Hospitalisation Details'!F1811),FALSE)</f>
        <v>4718.2</v>
      </c>
      <c r="N1812" t="str">
        <f>VLOOKUP($A1812,'Hospitalisation Details'!$A:$K,COLUMN('Hospitalisation Details'!G1811),FALSE)</f>
        <v>Tier - 2</v>
      </c>
      <c r="O1812" t="str">
        <f>VLOOKUP($A1812,'Hospitalisation Details'!$A:$K,COLUMN('Hospitalisation Details'!H1811),FALSE)</f>
        <v>Tier - 3</v>
      </c>
      <c r="P1812" t="str">
        <f>VLOOKUP($A1812,'Hospitalisation Details'!$A:$K,COLUMN('Hospitalisation Details'!I1811),FALSE)</f>
        <v>R1024</v>
      </c>
      <c r="Q1812">
        <f>VLOOKUP($A1812,'Hospitalisation Details'!$A:$K,COLUMN('Hospitalisation Details'!K1811),FALSE)</f>
        <v>30</v>
      </c>
      <c r="R1812" t="str" cm="1">
        <f t="array" ref="R1812">_xlfn.IFS(
Q1812&lt;=10,"0-10",
Q1812&lt;=20,"11-20",
Q1812&lt;=30,"21-30",
Q1812&lt;=40,"31-40",
Q1812&lt;=50,"41-50",
Q1812&lt;=60,"51-60",
Q1812&lt;=70,"61-70"
)</f>
        <v>21-30</v>
      </c>
      <c r="S1812" t="str">
        <f t="shared" si="28"/>
        <v>No</v>
      </c>
    </row>
    <row r="1813" spans="1:19" ht="15.75" x14ac:dyDescent="0.25">
      <c r="A1813" s="36" t="s">
        <v>1853</v>
      </c>
      <c r="B1813" t="str">
        <f>VLOOKUP(A1813,'Customer Names'!A:E,COLUMN('Customer Names'!D1812),FALSE)</f>
        <v>Ms. Jackie</v>
      </c>
      <c r="C1813">
        <f>VLOOKUP($A1813,'Medical Examinations'!$A:$J,COLUMN('Medical Examinations'!B1812),FALSE)</f>
        <v>19.47</v>
      </c>
      <c r="D1813">
        <f>VLOOKUP($A1813,'Medical Examinations'!$A:$J,COLUMN('Medical Examinations'!C1812),FALSE)</f>
        <v>6.6</v>
      </c>
      <c r="E1813" t="str">
        <f>VLOOKUP($A1813,'Medical Examinations'!$A:$J,COLUMN('Medical Examinations'!D1812),FALSE)</f>
        <v>Yes</v>
      </c>
      <c r="F1813" t="str">
        <f>VLOOKUP($A1813,'Medical Examinations'!$A:$J,COLUMN('Medical Examinations'!E1812),FALSE)</f>
        <v>No</v>
      </c>
      <c r="G1813" t="str">
        <f>VLOOKUP($A1813,'Medical Examinations'!$A:$J,COLUMN('Medical Examinations'!F1812),FALSE)</f>
        <v>No</v>
      </c>
      <c r="H1813">
        <f>VLOOKUP($A1813,'Medical Examinations'!$A:$J,COLUMN('Medical Examinations'!G1812),FALSE)</f>
        <v>0</v>
      </c>
      <c r="I1813" t="str">
        <f>VLOOKUP($A1813,'Medical Examinations'!$A:$J,COLUMN('Medical Examinations'!H1812),FALSE)</f>
        <v>No</v>
      </c>
      <c r="J1813" t="str">
        <f>VLOOKUP($A1813,'Medical Examinations'!$A:$J,COLUMN('Medical Examinations'!I1812),FALSE)</f>
        <v>Healthy Weight</v>
      </c>
      <c r="K1813" t="str">
        <f>VLOOKUP($A1813,'Medical Examinations'!$A:$J,COLUMN('Medical Examinations'!J1812),FALSE)</f>
        <v>Diabetes</v>
      </c>
      <c r="L1813" s="30">
        <f>VLOOKUP($A1813,'Hospitalisation Details'!$A:$K,COLUMN('Hospitalisation Details'!J1812),FALSE)</f>
        <v>29810</v>
      </c>
      <c r="M1813" s="23">
        <f>VLOOKUP($A1813,'Hospitalisation Details'!$A:$K,COLUMN('Hospitalisation Details'!F1812),FALSE)</f>
        <v>4712.12</v>
      </c>
      <c r="N1813" t="str">
        <f>VLOOKUP($A1813,'Hospitalisation Details'!$A:$K,COLUMN('Hospitalisation Details'!G1812),FALSE)</f>
        <v>Tier - 2</v>
      </c>
      <c r="O1813" t="str">
        <f>VLOOKUP($A1813,'Hospitalisation Details'!$A:$K,COLUMN('Hospitalisation Details'!H1812),FALSE)</f>
        <v>Tier - 3</v>
      </c>
      <c r="P1813" t="str">
        <f>VLOOKUP($A1813,'Hospitalisation Details'!$A:$K,COLUMN('Hospitalisation Details'!I1812),FALSE)</f>
        <v>R1011</v>
      </c>
      <c r="Q1813">
        <f>VLOOKUP($A1813,'Hospitalisation Details'!$A:$K,COLUMN('Hospitalisation Details'!K1812),FALSE)</f>
        <v>41</v>
      </c>
      <c r="R1813" t="str" cm="1">
        <f t="array" ref="R1813">_xlfn.IFS(
Q1813&lt;=10,"0-10",
Q1813&lt;=20,"11-20",
Q1813&lt;=30,"21-30",
Q1813&lt;=40,"31-40",
Q1813&lt;=50,"41-50",
Q1813&lt;=60,"51-60",
Q1813&lt;=70,"61-70"
)</f>
        <v>41-50</v>
      </c>
      <c r="S1813" t="str">
        <f t="shared" si="28"/>
        <v>Yes</v>
      </c>
    </row>
    <row r="1814" spans="1:19" ht="15.75" x14ac:dyDescent="0.25">
      <c r="A1814" s="36" t="s">
        <v>1854</v>
      </c>
      <c r="B1814" t="str">
        <f>VLOOKUP(A1814,'Customer Names'!A:E,COLUMN('Customer Names'!D1813),FALSE)</f>
        <v>Mr. Timothy</v>
      </c>
      <c r="C1814">
        <f>VLOOKUP($A1814,'Medical Examinations'!$A:$J,COLUMN('Medical Examinations'!B1813),FALSE)</f>
        <v>15.61</v>
      </c>
      <c r="D1814">
        <f>VLOOKUP($A1814,'Medical Examinations'!$A:$J,COLUMN('Medical Examinations'!C1813),FALSE)</f>
        <v>5.77</v>
      </c>
      <c r="E1814" t="str">
        <f>VLOOKUP($A1814,'Medical Examinations'!$A:$J,COLUMN('Medical Examinations'!D1813),FALSE)</f>
        <v>No</v>
      </c>
      <c r="F1814" t="str">
        <f>VLOOKUP($A1814,'Medical Examinations'!$A:$J,COLUMN('Medical Examinations'!E1813),FALSE)</f>
        <v>No</v>
      </c>
      <c r="G1814" t="str">
        <f>VLOOKUP($A1814,'Medical Examinations'!$A:$J,COLUMN('Medical Examinations'!F1813),FALSE)</f>
        <v>No</v>
      </c>
      <c r="H1814">
        <f>VLOOKUP($A1814,'Medical Examinations'!$A:$J,COLUMN('Medical Examinations'!G1813),FALSE)</f>
        <v>0</v>
      </c>
      <c r="I1814" t="str">
        <f>VLOOKUP($A1814,'Medical Examinations'!$A:$J,COLUMN('Medical Examinations'!H1813),FALSE)</f>
        <v>No</v>
      </c>
      <c r="J1814" t="str">
        <f>VLOOKUP($A1814,'Medical Examinations'!$A:$J,COLUMN('Medical Examinations'!I1813),FALSE)</f>
        <v>Underweight</v>
      </c>
      <c r="K1814" t="str">
        <f>VLOOKUP($A1814,'Medical Examinations'!$A:$J,COLUMN('Medical Examinations'!J1813),FALSE)</f>
        <v>Prediabetes</v>
      </c>
      <c r="L1814" s="30">
        <f>VLOOKUP($A1814,'Hospitalisation Details'!$A:$K,COLUMN('Hospitalisation Details'!J1813),FALSE)</f>
        <v>28463</v>
      </c>
      <c r="M1814" s="23">
        <f>VLOOKUP($A1814,'Hospitalisation Details'!$A:$K,COLUMN('Hospitalisation Details'!F1813),FALSE)</f>
        <v>4699.47</v>
      </c>
      <c r="N1814" t="str">
        <f>VLOOKUP($A1814,'Hospitalisation Details'!$A:$K,COLUMN('Hospitalisation Details'!G1813),FALSE)</f>
        <v>Tier - 2</v>
      </c>
      <c r="O1814" t="str">
        <f>VLOOKUP($A1814,'Hospitalisation Details'!$A:$K,COLUMN('Hospitalisation Details'!H1813),FALSE)</f>
        <v>Tier - 3</v>
      </c>
      <c r="P1814" t="str">
        <f>VLOOKUP($A1814,'Hospitalisation Details'!$A:$K,COLUMN('Hospitalisation Details'!I1813),FALSE)</f>
        <v>R1013</v>
      </c>
      <c r="Q1814">
        <f>VLOOKUP($A1814,'Hospitalisation Details'!$A:$K,COLUMN('Hospitalisation Details'!K1813),FALSE)</f>
        <v>45</v>
      </c>
      <c r="R1814" t="str" cm="1">
        <f t="array" ref="R1814">_xlfn.IFS(
Q1814&lt;=10,"0-10",
Q1814&lt;=20,"11-20",
Q1814&lt;=30,"21-30",
Q1814&lt;=40,"31-40",
Q1814&lt;=50,"41-50",
Q1814&lt;=60,"51-60",
Q1814&lt;=70,"61-70"
)</f>
        <v>41-50</v>
      </c>
      <c r="S1814" t="str">
        <f t="shared" si="28"/>
        <v>Yes</v>
      </c>
    </row>
    <row r="1815" spans="1:19" ht="15.75" x14ac:dyDescent="0.25">
      <c r="A1815" s="36" t="s">
        <v>1855</v>
      </c>
      <c r="B1815" t="str">
        <f>VLOOKUP(A1815,'Customer Names'!A:E,COLUMN('Customer Names'!D1814),FALSE)</f>
        <v>Ms. Lauren</v>
      </c>
      <c r="C1815">
        <f>VLOOKUP($A1815,'Medical Examinations'!$A:$J,COLUMN('Medical Examinations'!B1814),FALSE)</f>
        <v>28.6</v>
      </c>
      <c r="D1815">
        <f>VLOOKUP($A1815,'Medical Examinations'!$A:$J,COLUMN('Medical Examinations'!C1814),FALSE)</f>
        <v>6.08</v>
      </c>
      <c r="E1815" t="str">
        <f>VLOOKUP($A1815,'Medical Examinations'!$A:$J,COLUMN('Medical Examinations'!D1814),FALSE)</f>
        <v>No</v>
      </c>
      <c r="F1815" t="str">
        <f>VLOOKUP($A1815,'Medical Examinations'!$A:$J,COLUMN('Medical Examinations'!E1814),FALSE)</f>
        <v>No</v>
      </c>
      <c r="G1815" t="str">
        <f>VLOOKUP($A1815,'Medical Examinations'!$A:$J,COLUMN('Medical Examinations'!F1814),FALSE)</f>
        <v>Yes</v>
      </c>
      <c r="H1815">
        <f>VLOOKUP($A1815,'Medical Examinations'!$A:$J,COLUMN('Medical Examinations'!G1814),FALSE)</f>
        <v>1</v>
      </c>
      <c r="I1815" t="str">
        <f>VLOOKUP($A1815,'Medical Examinations'!$A:$J,COLUMN('Medical Examinations'!H1814),FALSE)</f>
        <v>No</v>
      </c>
      <c r="J1815" t="str">
        <f>VLOOKUP($A1815,'Medical Examinations'!$A:$J,COLUMN('Medical Examinations'!I1814),FALSE)</f>
        <v>Overweight</v>
      </c>
      <c r="K1815" t="str">
        <f>VLOOKUP($A1815,'Medical Examinations'!$A:$J,COLUMN('Medical Examinations'!J1814),FALSE)</f>
        <v>Prediabetes</v>
      </c>
      <c r="L1815" s="30">
        <f>VLOOKUP($A1815,'Hospitalisation Details'!$A:$K,COLUMN('Hospitalisation Details'!J1814),FALSE)</f>
        <v>37794</v>
      </c>
      <c r="M1815" s="23">
        <f>VLOOKUP($A1815,'Hospitalisation Details'!$A:$K,COLUMN('Hospitalisation Details'!F1814),FALSE)</f>
        <v>4687.8</v>
      </c>
      <c r="N1815" t="str">
        <f>VLOOKUP($A1815,'Hospitalisation Details'!$A:$K,COLUMN('Hospitalisation Details'!G1814),FALSE)</f>
        <v>Tier - 2</v>
      </c>
      <c r="O1815" t="str">
        <f>VLOOKUP($A1815,'Hospitalisation Details'!$A:$K,COLUMN('Hospitalisation Details'!H1814),FALSE)</f>
        <v>Tier - 3</v>
      </c>
      <c r="P1815" t="str">
        <f>VLOOKUP($A1815,'Hospitalisation Details'!$A:$K,COLUMN('Hospitalisation Details'!I1814),FALSE)</f>
        <v>R1011</v>
      </c>
      <c r="Q1815">
        <f>VLOOKUP($A1815,'Hospitalisation Details'!$A:$K,COLUMN('Hospitalisation Details'!K1814),FALSE)</f>
        <v>19</v>
      </c>
      <c r="R1815" t="str" cm="1">
        <f t="array" ref="R1815">_xlfn.IFS(
Q1815&lt;=10,"0-10",
Q1815&lt;=20,"11-20",
Q1815&lt;=30,"21-30",
Q1815&lt;=40,"31-40",
Q1815&lt;=50,"41-50",
Q1815&lt;=60,"51-60",
Q1815&lt;=70,"61-70"
)</f>
        <v>11-20</v>
      </c>
      <c r="S1815" t="str">
        <f t="shared" si="28"/>
        <v>Yes</v>
      </c>
    </row>
    <row r="1816" spans="1:19" ht="15.75" x14ac:dyDescent="0.25">
      <c r="A1816" s="36" t="s">
        <v>1856</v>
      </c>
      <c r="B1816" t="str">
        <f>VLOOKUP(A1816,'Customer Names'!A:E,COLUMN('Customer Names'!D1815),FALSE)</f>
        <v>Mr. Benjamin</v>
      </c>
      <c r="C1816">
        <f>VLOOKUP($A1816,'Medical Examinations'!$A:$J,COLUMN('Medical Examinations'!B1815),FALSE)</f>
        <v>46.53</v>
      </c>
      <c r="D1816">
        <f>VLOOKUP($A1816,'Medical Examinations'!$A:$J,COLUMN('Medical Examinations'!C1815),FALSE)</f>
        <v>4.16</v>
      </c>
      <c r="E1816" t="str">
        <f>VLOOKUP($A1816,'Medical Examinations'!$A:$J,COLUMN('Medical Examinations'!D1815),FALSE)</f>
        <v>No</v>
      </c>
      <c r="F1816" t="str">
        <f>VLOOKUP($A1816,'Medical Examinations'!$A:$J,COLUMN('Medical Examinations'!E1815),FALSE)</f>
        <v>No</v>
      </c>
      <c r="G1816" t="str">
        <f>VLOOKUP($A1816,'Medical Examinations'!$A:$J,COLUMN('Medical Examinations'!F1815),FALSE)</f>
        <v>No</v>
      </c>
      <c r="H1816">
        <f>VLOOKUP($A1816,'Medical Examinations'!$A:$J,COLUMN('Medical Examinations'!G1815),FALSE)</f>
        <v>0</v>
      </c>
      <c r="I1816" t="str">
        <f>VLOOKUP($A1816,'Medical Examinations'!$A:$J,COLUMN('Medical Examinations'!H1815),FALSE)</f>
        <v>No</v>
      </c>
      <c r="J1816" t="str">
        <f>VLOOKUP($A1816,'Medical Examinations'!$A:$J,COLUMN('Medical Examinations'!I1815),FALSE)</f>
        <v>Obesity</v>
      </c>
      <c r="K1816" t="str">
        <f>VLOOKUP($A1816,'Medical Examinations'!$A:$J,COLUMN('Medical Examinations'!J1815),FALSE)</f>
        <v>Normal</v>
      </c>
      <c r="L1816" s="30">
        <f>VLOOKUP($A1816,'Hospitalisation Details'!$A:$K,COLUMN('Hospitalisation Details'!J1815),FALSE)</f>
        <v>33120</v>
      </c>
      <c r="M1816" s="23">
        <f>VLOOKUP($A1816,'Hospitalisation Details'!$A:$K,COLUMN('Hospitalisation Details'!F1815),FALSE)</f>
        <v>4686.3900000000003</v>
      </c>
      <c r="N1816" t="str">
        <f>VLOOKUP($A1816,'Hospitalisation Details'!$A:$K,COLUMN('Hospitalisation Details'!G1815),FALSE)</f>
        <v>Tier - 3</v>
      </c>
      <c r="O1816" t="str">
        <f>VLOOKUP($A1816,'Hospitalisation Details'!$A:$K,COLUMN('Hospitalisation Details'!H1815),FALSE)</f>
        <v>Tier - 3</v>
      </c>
      <c r="P1816" t="str">
        <f>VLOOKUP($A1816,'Hospitalisation Details'!$A:$K,COLUMN('Hospitalisation Details'!I1815),FALSE)</f>
        <v>R1013</v>
      </c>
      <c r="Q1816">
        <f>VLOOKUP($A1816,'Hospitalisation Details'!$A:$K,COLUMN('Hospitalisation Details'!K1815),FALSE)</f>
        <v>32</v>
      </c>
      <c r="R1816" t="str" cm="1">
        <f t="array" ref="R1816">_xlfn.IFS(
Q1816&lt;=10,"0-10",
Q1816&lt;=20,"11-20",
Q1816&lt;=30,"21-30",
Q1816&lt;=40,"31-40",
Q1816&lt;=50,"41-50",
Q1816&lt;=60,"51-60",
Q1816&lt;=70,"61-70"
)</f>
        <v>31-40</v>
      </c>
      <c r="S1816" t="str">
        <f t="shared" si="28"/>
        <v>No</v>
      </c>
    </row>
    <row r="1817" spans="1:19" ht="15.75" x14ac:dyDescent="0.25">
      <c r="A1817" s="36" t="s">
        <v>1857</v>
      </c>
      <c r="B1817" t="str">
        <f>VLOOKUP(A1817,'Customer Names'!A:E,COLUMN('Customer Names'!D1816),FALSE)</f>
        <v>Mr. Hugo</v>
      </c>
      <c r="C1817">
        <f>VLOOKUP($A1817,'Medical Examinations'!$A:$J,COLUMN('Medical Examinations'!B1816),FALSE)</f>
        <v>34.99</v>
      </c>
      <c r="D1817">
        <f>VLOOKUP($A1817,'Medical Examinations'!$A:$J,COLUMN('Medical Examinations'!C1816),FALSE)</f>
        <v>5.0999999999999996</v>
      </c>
      <c r="E1817" t="str">
        <f>VLOOKUP($A1817,'Medical Examinations'!$A:$J,COLUMN('Medical Examinations'!D1816),FALSE)</f>
        <v>No</v>
      </c>
      <c r="F1817" t="str">
        <f>VLOOKUP($A1817,'Medical Examinations'!$A:$J,COLUMN('Medical Examinations'!E1816),FALSE)</f>
        <v>No</v>
      </c>
      <c r="G1817" t="str">
        <f>VLOOKUP($A1817,'Medical Examinations'!$A:$J,COLUMN('Medical Examinations'!F1816),FALSE)</f>
        <v>Yes</v>
      </c>
      <c r="H1817">
        <f>VLOOKUP($A1817,'Medical Examinations'!$A:$J,COLUMN('Medical Examinations'!G1816),FALSE)</f>
        <v>1</v>
      </c>
      <c r="I1817" t="str">
        <f>VLOOKUP($A1817,'Medical Examinations'!$A:$J,COLUMN('Medical Examinations'!H1816),FALSE)</f>
        <v>No</v>
      </c>
      <c r="J1817" t="str">
        <f>VLOOKUP($A1817,'Medical Examinations'!$A:$J,COLUMN('Medical Examinations'!I1816),FALSE)</f>
        <v>Obesity</v>
      </c>
      <c r="K1817" t="str">
        <f>VLOOKUP($A1817,'Medical Examinations'!$A:$J,COLUMN('Medical Examinations'!J1816),FALSE)</f>
        <v>Normal</v>
      </c>
      <c r="L1817" s="30">
        <f>VLOOKUP($A1817,'Hospitalisation Details'!$A:$K,COLUMN('Hospitalisation Details'!J1816),FALSE)</f>
        <v>37898</v>
      </c>
      <c r="M1817" s="23">
        <f>VLOOKUP($A1817,'Hospitalisation Details'!$A:$K,COLUMN('Hospitalisation Details'!F1816),FALSE)</f>
        <v>4678.8</v>
      </c>
      <c r="N1817" t="str">
        <f>VLOOKUP($A1817,'Hospitalisation Details'!$A:$K,COLUMN('Hospitalisation Details'!G1816),FALSE)</f>
        <v>Tier - 2</v>
      </c>
      <c r="O1817" t="str">
        <f>VLOOKUP($A1817,'Hospitalisation Details'!$A:$K,COLUMN('Hospitalisation Details'!H1816),FALSE)</f>
        <v>Tier - 1</v>
      </c>
      <c r="P1817" t="str">
        <f>VLOOKUP($A1817,'Hospitalisation Details'!$A:$K,COLUMN('Hospitalisation Details'!I1816),FALSE)</f>
        <v>R1021</v>
      </c>
      <c r="Q1817">
        <f>VLOOKUP($A1817,'Hospitalisation Details'!$A:$K,COLUMN('Hospitalisation Details'!K1816),FALSE)</f>
        <v>19</v>
      </c>
      <c r="R1817" t="str" cm="1">
        <f t="array" ref="R1817">_xlfn.IFS(
Q1817&lt;=10,"0-10",
Q1817&lt;=20,"11-20",
Q1817&lt;=30,"21-30",
Q1817&lt;=40,"31-40",
Q1817&lt;=50,"41-50",
Q1817&lt;=60,"51-60",
Q1817&lt;=70,"61-70"
)</f>
        <v>11-20</v>
      </c>
      <c r="S1817" t="str">
        <f t="shared" si="28"/>
        <v>No</v>
      </c>
    </row>
    <row r="1818" spans="1:19" ht="15.75" x14ac:dyDescent="0.25">
      <c r="A1818" s="36" t="s">
        <v>1858</v>
      </c>
      <c r="B1818" t="str">
        <f>VLOOKUP(A1818,'Customer Names'!A:E,COLUMN('Customer Names'!D1817),FALSE)</f>
        <v>Mr. Daniel</v>
      </c>
      <c r="C1818">
        <f>VLOOKUP($A1818,'Medical Examinations'!$A:$J,COLUMN('Medical Examinations'!B1817),FALSE)</f>
        <v>17.05</v>
      </c>
      <c r="D1818">
        <f>VLOOKUP($A1818,'Medical Examinations'!$A:$J,COLUMN('Medical Examinations'!C1817),FALSE)</f>
        <v>5.3</v>
      </c>
      <c r="E1818" t="str">
        <f>VLOOKUP($A1818,'Medical Examinations'!$A:$J,COLUMN('Medical Examinations'!D1817),FALSE)</f>
        <v>No</v>
      </c>
      <c r="F1818" t="str">
        <f>VLOOKUP($A1818,'Medical Examinations'!$A:$J,COLUMN('Medical Examinations'!E1817),FALSE)</f>
        <v>No</v>
      </c>
      <c r="G1818" t="str">
        <f>VLOOKUP($A1818,'Medical Examinations'!$A:$J,COLUMN('Medical Examinations'!F1817),FALSE)</f>
        <v>Yes</v>
      </c>
      <c r="H1818">
        <f>VLOOKUP($A1818,'Medical Examinations'!$A:$J,COLUMN('Medical Examinations'!G1817),FALSE)</f>
        <v>1</v>
      </c>
      <c r="I1818" t="str">
        <f>VLOOKUP($A1818,'Medical Examinations'!$A:$J,COLUMN('Medical Examinations'!H1817),FALSE)</f>
        <v>No</v>
      </c>
      <c r="J1818" t="str">
        <f>VLOOKUP($A1818,'Medical Examinations'!$A:$J,COLUMN('Medical Examinations'!I1817),FALSE)</f>
        <v>Underweight</v>
      </c>
      <c r="K1818" t="str">
        <f>VLOOKUP($A1818,'Medical Examinations'!$A:$J,COLUMN('Medical Examinations'!J1817),FALSE)</f>
        <v>Normal</v>
      </c>
      <c r="L1818" s="30">
        <f>VLOOKUP($A1818,'Hospitalisation Details'!$A:$K,COLUMN('Hospitalisation Details'!J1817),FALSE)</f>
        <v>29146</v>
      </c>
      <c r="M1818" s="23">
        <f>VLOOKUP($A1818,'Hospitalisation Details'!$A:$K,COLUMN('Hospitalisation Details'!F1817),FALSE)</f>
        <v>4674.2</v>
      </c>
      <c r="N1818" t="str">
        <f>VLOOKUP($A1818,'Hospitalisation Details'!$A:$K,COLUMN('Hospitalisation Details'!G1817),FALSE)</f>
        <v>Tier - 2</v>
      </c>
      <c r="O1818" t="str">
        <f>VLOOKUP($A1818,'Hospitalisation Details'!$A:$K,COLUMN('Hospitalisation Details'!H1817),FALSE)</f>
        <v>Tier - 1</v>
      </c>
      <c r="P1818" t="str">
        <f>VLOOKUP($A1818,'Hospitalisation Details'!$A:$K,COLUMN('Hospitalisation Details'!I1817),FALSE)</f>
        <v>R1013</v>
      </c>
      <c r="Q1818">
        <f>VLOOKUP($A1818,'Hospitalisation Details'!$A:$K,COLUMN('Hospitalisation Details'!K1817),FALSE)</f>
        <v>43</v>
      </c>
      <c r="R1818" t="str" cm="1">
        <f t="array" ref="R1818">_xlfn.IFS(
Q1818&lt;=10,"0-10",
Q1818&lt;=20,"11-20",
Q1818&lt;=30,"21-30",
Q1818&lt;=40,"31-40",
Q1818&lt;=50,"41-50",
Q1818&lt;=60,"51-60",
Q1818&lt;=70,"61-70"
)</f>
        <v>41-50</v>
      </c>
      <c r="S1818" t="str">
        <f t="shared" si="28"/>
        <v>No</v>
      </c>
    </row>
    <row r="1819" spans="1:19" ht="15.75" x14ac:dyDescent="0.25">
      <c r="A1819" s="36" t="s">
        <v>1859</v>
      </c>
      <c r="B1819" t="str">
        <f>VLOOKUP(A1819,'Customer Names'!A:E,COLUMN('Customer Names'!D1818),FALSE)</f>
        <v>Mr. Justin</v>
      </c>
      <c r="C1819">
        <f>VLOOKUP($A1819,'Medical Examinations'!$A:$J,COLUMN('Medical Examinations'!B1818),FALSE)</f>
        <v>37.18</v>
      </c>
      <c r="D1819">
        <f>VLOOKUP($A1819,'Medical Examinations'!$A:$J,COLUMN('Medical Examinations'!C1818),FALSE)</f>
        <v>4.9000000000000004</v>
      </c>
      <c r="E1819" t="str">
        <f>VLOOKUP($A1819,'Medical Examinations'!$A:$J,COLUMN('Medical Examinations'!D1818),FALSE)</f>
        <v>No</v>
      </c>
      <c r="F1819" t="str">
        <f>VLOOKUP($A1819,'Medical Examinations'!$A:$J,COLUMN('Medical Examinations'!E1818),FALSE)</f>
        <v>No</v>
      </c>
      <c r="G1819" t="str">
        <f>VLOOKUP($A1819,'Medical Examinations'!$A:$J,COLUMN('Medical Examinations'!F1818),FALSE)</f>
        <v>No</v>
      </c>
      <c r="H1819">
        <f>VLOOKUP($A1819,'Medical Examinations'!$A:$J,COLUMN('Medical Examinations'!G1818),FALSE)</f>
        <v>0</v>
      </c>
      <c r="I1819" t="str">
        <f>VLOOKUP($A1819,'Medical Examinations'!$A:$J,COLUMN('Medical Examinations'!H1818),FALSE)</f>
        <v>No</v>
      </c>
      <c r="J1819" t="str">
        <f>VLOOKUP($A1819,'Medical Examinations'!$A:$J,COLUMN('Medical Examinations'!I1818),FALSE)</f>
        <v>Obesity</v>
      </c>
      <c r="K1819" t="str">
        <f>VLOOKUP($A1819,'Medical Examinations'!$A:$J,COLUMN('Medical Examinations'!J1818),FALSE)</f>
        <v>Normal</v>
      </c>
      <c r="L1819" s="30">
        <f>VLOOKUP($A1819,'Hospitalisation Details'!$A:$K,COLUMN('Hospitalisation Details'!J1818),FALSE)</f>
        <v>33067</v>
      </c>
      <c r="M1819" s="23">
        <f>VLOOKUP($A1819,'Hospitalisation Details'!$A:$K,COLUMN('Hospitalisation Details'!F1818),FALSE)</f>
        <v>4673.3900000000003</v>
      </c>
      <c r="N1819" t="str">
        <f>VLOOKUP($A1819,'Hospitalisation Details'!$A:$K,COLUMN('Hospitalisation Details'!G1818),FALSE)</f>
        <v>Tier - 2</v>
      </c>
      <c r="O1819" t="str">
        <f>VLOOKUP($A1819,'Hospitalisation Details'!$A:$K,COLUMN('Hospitalisation Details'!H1818),FALSE)</f>
        <v>Tier - 1</v>
      </c>
      <c r="P1819" t="str">
        <f>VLOOKUP($A1819,'Hospitalisation Details'!$A:$K,COLUMN('Hospitalisation Details'!I1818),FALSE)</f>
        <v>R1013</v>
      </c>
      <c r="Q1819">
        <f>VLOOKUP($A1819,'Hospitalisation Details'!$A:$K,COLUMN('Hospitalisation Details'!K1818),FALSE)</f>
        <v>32</v>
      </c>
      <c r="R1819" t="str" cm="1">
        <f t="array" ref="R1819">_xlfn.IFS(
Q1819&lt;=10,"0-10",
Q1819&lt;=20,"11-20",
Q1819&lt;=30,"21-30",
Q1819&lt;=40,"31-40",
Q1819&lt;=50,"41-50",
Q1819&lt;=60,"51-60",
Q1819&lt;=70,"61-70"
)</f>
        <v>31-40</v>
      </c>
      <c r="S1819" t="str">
        <f t="shared" si="28"/>
        <v>No</v>
      </c>
    </row>
    <row r="1820" spans="1:19" ht="15.75" x14ac:dyDescent="0.25">
      <c r="A1820" s="36" t="s">
        <v>1860</v>
      </c>
      <c r="B1820" t="str">
        <f>VLOOKUP(A1820,'Customer Names'!A:E,COLUMN('Customer Names'!D1819),FALSE)</f>
        <v>Mr. Colin</v>
      </c>
      <c r="C1820">
        <f>VLOOKUP($A1820,'Medical Examinations'!$A:$J,COLUMN('Medical Examinations'!B1819),FALSE)</f>
        <v>35.200000000000003</v>
      </c>
      <c r="D1820">
        <f>VLOOKUP($A1820,'Medical Examinations'!$A:$J,COLUMN('Medical Examinations'!C1819),FALSE)</f>
        <v>5.55</v>
      </c>
      <c r="E1820" t="str">
        <f>VLOOKUP($A1820,'Medical Examinations'!$A:$J,COLUMN('Medical Examinations'!D1819),FALSE)</f>
        <v>No</v>
      </c>
      <c r="F1820" t="str">
        <f>VLOOKUP($A1820,'Medical Examinations'!$A:$J,COLUMN('Medical Examinations'!E1819),FALSE)</f>
        <v>No</v>
      </c>
      <c r="G1820" t="str">
        <f>VLOOKUP($A1820,'Medical Examinations'!$A:$J,COLUMN('Medical Examinations'!F1819),FALSE)</f>
        <v>No</v>
      </c>
      <c r="H1820">
        <f>VLOOKUP($A1820,'Medical Examinations'!$A:$J,COLUMN('Medical Examinations'!G1819),FALSE)</f>
        <v>0</v>
      </c>
      <c r="I1820" t="str">
        <f>VLOOKUP($A1820,'Medical Examinations'!$A:$J,COLUMN('Medical Examinations'!H1819),FALSE)</f>
        <v>No</v>
      </c>
      <c r="J1820" t="str">
        <f>VLOOKUP($A1820,'Medical Examinations'!$A:$J,COLUMN('Medical Examinations'!I1819),FALSE)</f>
        <v>Obesity</v>
      </c>
      <c r="K1820" t="str">
        <f>VLOOKUP($A1820,'Medical Examinations'!$A:$J,COLUMN('Medical Examinations'!J1819),FALSE)</f>
        <v>Normal</v>
      </c>
      <c r="L1820" s="30">
        <f>VLOOKUP($A1820,'Hospitalisation Details'!$A:$K,COLUMN('Hospitalisation Details'!J1819),FALSE)</f>
        <v>33142</v>
      </c>
      <c r="M1820" s="23">
        <f>VLOOKUP($A1820,'Hospitalisation Details'!$A:$K,COLUMN('Hospitalisation Details'!F1819),FALSE)</f>
        <v>4670.6400000000003</v>
      </c>
      <c r="N1820" t="str">
        <f>VLOOKUP($A1820,'Hospitalisation Details'!$A:$K,COLUMN('Hospitalisation Details'!G1819),FALSE)</f>
        <v>Tier - 2</v>
      </c>
      <c r="O1820" t="str">
        <f>VLOOKUP($A1820,'Hospitalisation Details'!$A:$K,COLUMN('Hospitalisation Details'!H1819),FALSE)</f>
        <v>Tier - 2</v>
      </c>
      <c r="P1820" t="str">
        <f>VLOOKUP($A1820,'Hospitalisation Details'!$A:$K,COLUMN('Hospitalisation Details'!I1819),FALSE)</f>
        <v>R1011</v>
      </c>
      <c r="Q1820">
        <f>VLOOKUP($A1820,'Hospitalisation Details'!$A:$K,COLUMN('Hospitalisation Details'!K1819),FALSE)</f>
        <v>32</v>
      </c>
      <c r="R1820" t="str" cm="1">
        <f t="array" ref="R1820">_xlfn.IFS(
Q1820&lt;=10,"0-10",
Q1820&lt;=20,"11-20",
Q1820&lt;=30,"21-30",
Q1820&lt;=40,"31-40",
Q1820&lt;=50,"41-50",
Q1820&lt;=60,"51-60",
Q1820&lt;=70,"61-70"
)</f>
        <v>31-40</v>
      </c>
      <c r="S1820" t="str">
        <f t="shared" si="28"/>
        <v>No</v>
      </c>
    </row>
    <row r="1821" spans="1:19" ht="15.75" x14ac:dyDescent="0.25">
      <c r="A1821" s="36" t="s">
        <v>1861</v>
      </c>
      <c r="B1821" t="str">
        <f>VLOOKUP(A1821,'Customer Names'!A:E,COLUMN('Customer Names'!D1820),FALSE)</f>
        <v>Mr. Rob</v>
      </c>
      <c r="C1821">
        <f>VLOOKUP($A1821,'Medical Examinations'!$A:$J,COLUMN('Medical Examinations'!B1820),FALSE)</f>
        <v>37.335000000000001</v>
      </c>
      <c r="D1821">
        <f>VLOOKUP($A1821,'Medical Examinations'!$A:$J,COLUMN('Medical Examinations'!C1820),FALSE)</f>
        <v>4.95</v>
      </c>
      <c r="E1821" t="str">
        <f>VLOOKUP($A1821,'Medical Examinations'!$A:$J,COLUMN('Medical Examinations'!D1820),FALSE)</f>
        <v>No</v>
      </c>
      <c r="F1821" t="str">
        <f>VLOOKUP($A1821,'Medical Examinations'!$A:$J,COLUMN('Medical Examinations'!E1820),FALSE)</f>
        <v>No</v>
      </c>
      <c r="G1821" t="str">
        <f>VLOOKUP($A1821,'Medical Examinations'!$A:$J,COLUMN('Medical Examinations'!F1820),FALSE)</f>
        <v>No</v>
      </c>
      <c r="H1821">
        <f>VLOOKUP($A1821,'Medical Examinations'!$A:$J,COLUMN('Medical Examinations'!G1820),FALSE)</f>
        <v>0</v>
      </c>
      <c r="I1821" t="str">
        <f>VLOOKUP($A1821,'Medical Examinations'!$A:$J,COLUMN('Medical Examinations'!H1820),FALSE)</f>
        <v>No</v>
      </c>
      <c r="J1821" t="str">
        <f>VLOOKUP($A1821,'Medical Examinations'!$A:$J,COLUMN('Medical Examinations'!I1820),FALSE)</f>
        <v>Obesity</v>
      </c>
      <c r="K1821" t="str">
        <f>VLOOKUP($A1821,'Medical Examinations'!$A:$J,COLUMN('Medical Examinations'!J1820),FALSE)</f>
        <v>Normal</v>
      </c>
      <c r="L1821" s="30">
        <f>VLOOKUP($A1821,'Hospitalisation Details'!$A:$K,COLUMN('Hospitalisation Details'!J1820),FALSE)</f>
        <v>33090</v>
      </c>
      <c r="M1821" s="23">
        <f>VLOOKUP($A1821,'Hospitalisation Details'!$A:$K,COLUMN('Hospitalisation Details'!F1820),FALSE)</f>
        <v>4667.6099999999997</v>
      </c>
      <c r="N1821" t="str">
        <f>VLOOKUP($A1821,'Hospitalisation Details'!$A:$K,COLUMN('Hospitalisation Details'!G1820),FALSE)</f>
        <v>Tier - 3</v>
      </c>
      <c r="O1821" t="str">
        <f>VLOOKUP($A1821,'Hospitalisation Details'!$A:$K,COLUMN('Hospitalisation Details'!H1820),FALSE)</f>
        <v>Tier - 3</v>
      </c>
      <c r="P1821" t="str">
        <f>VLOOKUP($A1821,'Hospitalisation Details'!$A:$K,COLUMN('Hospitalisation Details'!I1820),FALSE)</f>
        <v>R1016</v>
      </c>
      <c r="Q1821">
        <f>VLOOKUP($A1821,'Hospitalisation Details'!$A:$K,COLUMN('Hospitalisation Details'!K1820),FALSE)</f>
        <v>32</v>
      </c>
      <c r="R1821" t="str" cm="1">
        <f t="array" ref="R1821">_xlfn.IFS(
Q1821&lt;=10,"0-10",
Q1821&lt;=20,"11-20",
Q1821&lt;=30,"21-30",
Q1821&lt;=40,"31-40",
Q1821&lt;=50,"41-50",
Q1821&lt;=60,"51-60",
Q1821&lt;=70,"61-70"
)</f>
        <v>31-40</v>
      </c>
      <c r="S1821" t="str">
        <f t="shared" si="28"/>
        <v>No</v>
      </c>
    </row>
    <row r="1822" spans="1:19" ht="15.75" x14ac:dyDescent="0.25">
      <c r="A1822" s="36" t="s">
        <v>1862</v>
      </c>
      <c r="B1822" t="str">
        <f>VLOOKUP(A1822,'Customer Names'!A:E,COLUMN('Customer Names'!D1821),FALSE)</f>
        <v>Mr. Patrick</v>
      </c>
      <c r="C1822">
        <f>VLOOKUP($A1822,'Medical Examinations'!$A:$J,COLUMN('Medical Examinations'!B1821),FALSE)</f>
        <v>27.265000000000001</v>
      </c>
      <c r="D1822">
        <f>VLOOKUP($A1822,'Medical Examinations'!$A:$J,COLUMN('Medical Examinations'!C1821),FALSE)</f>
        <v>6.46</v>
      </c>
      <c r="E1822" t="str">
        <f>VLOOKUP($A1822,'Medical Examinations'!$A:$J,COLUMN('Medical Examinations'!D1821),FALSE)</f>
        <v>Yes</v>
      </c>
      <c r="F1822" t="str">
        <f>VLOOKUP($A1822,'Medical Examinations'!$A:$J,COLUMN('Medical Examinations'!E1821),FALSE)</f>
        <v>No</v>
      </c>
      <c r="G1822" t="str">
        <f>VLOOKUP($A1822,'Medical Examinations'!$A:$J,COLUMN('Medical Examinations'!F1821),FALSE)</f>
        <v>No</v>
      </c>
      <c r="H1822">
        <f>VLOOKUP($A1822,'Medical Examinations'!$A:$J,COLUMN('Medical Examinations'!G1821),FALSE)</f>
        <v>0</v>
      </c>
      <c r="I1822" t="str">
        <f>VLOOKUP($A1822,'Medical Examinations'!$A:$J,COLUMN('Medical Examinations'!H1821),FALSE)</f>
        <v>No</v>
      </c>
      <c r="J1822" t="str">
        <f>VLOOKUP($A1822,'Medical Examinations'!$A:$J,COLUMN('Medical Examinations'!I1821),FALSE)</f>
        <v>Overweight</v>
      </c>
      <c r="K1822" t="str">
        <f>VLOOKUP($A1822,'Medical Examinations'!$A:$J,COLUMN('Medical Examinations'!J1821),FALSE)</f>
        <v>Prediabetes</v>
      </c>
      <c r="L1822" s="30">
        <f>VLOOKUP($A1822,'Hospitalisation Details'!$A:$K,COLUMN('Hospitalisation Details'!J1821),FALSE)</f>
        <v>35363</v>
      </c>
      <c r="M1822" s="23">
        <f>VLOOKUP($A1822,'Hospitalisation Details'!$A:$K,COLUMN('Hospitalisation Details'!F1821),FALSE)</f>
        <v>4661.29</v>
      </c>
      <c r="N1822" t="str">
        <f>VLOOKUP($A1822,'Hospitalisation Details'!$A:$K,COLUMN('Hospitalisation Details'!G1821),FALSE)</f>
        <v>Tier - 2</v>
      </c>
      <c r="O1822" t="str">
        <f>VLOOKUP($A1822,'Hospitalisation Details'!$A:$K,COLUMN('Hospitalisation Details'!H1821),FALSE)</f>
        <v>Tier - 1</v>
      </c>
      <c r="P1822" t="str">
        <f>VLOOKUP($A1822,'Hospitalisation Details'!$A:$K,COLUMN('Hospitalisation Details'!I1821),FALSE)</f>
        <v>R1017</v>
      </c>
      <c r="Q1822">
        <f>VLOOKUP($A1822,'Hospitalisation Details'!$A:$K,COLUMN('Hospitalisation Details'!K1821),FALSE)</f>
        <v>26</v>
      </c>
      <c r="R1822" t="str" cm="1">
        <f t="array" ref="R1822">_xlfn.IFS(
Q1822&lt;=10,"0-10",
Q1822&lt;=20,"11-20",
Q1822&lt;=30,"21-30",
Q1822&lt;=40,"31-40",
Q1822&lt;=50,"41-50",
Q1822&lt;=60,"51-60",
Q1822&lt;=70,"61-70"
)</f>
        <v>21-30</v>
      </c>
      <c r="S1822" t="str">
        <f t="shared" si="28"/>
        <v>Yes</v>
      </c>
    </row>
    <row r="1823" spans="1:19" ht="15.75" x14ac:dyDescent="0.25">
      <c r="A1823" s="36" t="s">
        <v>1863</v>
      </c>
      <c r="B1823" t="str">
        <f>VLOOKUP(A1823,'Customer Names'!A:E,COLUMN('Customer Names'!D1822),FALSE)</f>
        <v>Mr. Austin</v>
      </c>
      <c r="C1823">
        <f>VLOOKUP($A1823,'Medical Examinations'!$A:$J,COLUMN('Medical Examinations'!B1822),FALSE)</f>
        <v>30.8</v>
      </c>
      <c r="D1823">
        <f>VLOOKUP($A1823,'Medical Examinations'!$A:$J,COLUMN('Medical Examinations'!C1822),FALSE)</f>
        <v>4.9000000000000004</v>
      </c>
      <c r="E1823" t="str">
        <f>VLOOKUP($A1823,'Medical Examinations'!$A:$J,COLUMN('Medical Examinations'!D1822),FALSE)</f>
        <v>Yes</v>
      </c>
      <c r="F1823" t="str">
        <f>VLOOKUP($A1823,'Medical Examinations'!$A:$J,COLUMN('Medical Examinations'!E1822),FALSE)</f>
        <v>No</v>
      </c>
      <c r="G1823" t="str">
        <f>VLOOKUP($A1823,'Medical Examinations'!$A:$J,COLUMN('Medical Examinations'!F1822),FALSE)</f>
        <v>No</v>
      </c>
      <c r="H1823">
        <f>VLOOKUP($A1823,'Medical Examinations'!$A:$J,COLUMN('Medical Examinations'!G1822),FALSE)</f>
        <v>0</v>
      </c>
      <c r="I1823" t="str">
        <f>VLOOKUP($A1823,'Medical Examinations'!$A:$J,COLUMN('Medical Examinations'!H1822),FALSE)</f>
        <v>No</v>
      </c>
      <c r="J1823" t="str">
        <f>VLOOKUP($A1823,'Medical Examinations'!$A:$J,COLUMN('Medical Examinations'!I1822),FALSE)</f>
        <v>Obesity</v>
      </c>
      <c r="K1823" t="str">
        <f>VLOOKUP($A1823,'Medical Examinations'!$A:$J,COLUMN('Medical Examinations'!J1822),FALSE)</f>
        <v>Normal</v>
      </c>
      <c r="L1823" s="30">
        <f>VLOOKUP($A1823,'Hospitalisation Details'!$A:$K,COLUMN('Hospitalisation Details'!J1822),FALSE)</f>
        <v>31220</v>
      </c>
      <c r="M1823" s="23">
        <f>VLOOKUP($A1823,'Hospitalisation Details'!$A:$K,COLUMN('Hospitalisation Details'!F1822),FALSE)</f>
        <v>4646.76</v>
      </c>
      <c r="N1823" t="str">
        <f>VLOOKUP($A1823,'Hospitalisation Details'!$A:$K,COLUMN('Hospitalisation Details'!G1822),FALSE)</f>
        <v>Tier - 1</v>
      </c>
      <c r="O1823" t="str">
        <f>VLOOKUP($A1823,'Hospitalisation Details'!$A:$K,COLUMN('Hospitalisation Details'!H1822),FALSE)</f>
        <v>Tier - 1</v>
      </c>
      <c r="P1823" t="str">
        <f>VLOOKUP($A1823,'Hospitalisation Details'!$A:$K,COLUMN('Hospitalisation Details'!I1822),FALSE)</f>
        <v>R1011</v>
      </c>
      <c r="Q1823">
        <f>VLOOKUP($A1823,'Hospitalisation Details'!$A:$K,COLUMN('Hospitalisation Details'!K1822),FALSE)</f>
        <v>37</v>
      </c>
      <c r="R1823" t="str" cm="1">
        <f t="array" ref="R1823">_xlfn.IFS(
Q1823&lt;=10,"0-10",
Q1823&lt;=20,"11-20",
Q1823&lt;=30,"21-30",
Q1823&lt;=40,"31-40",
Q1823&lt;=50,"41-50",
Q1823&lt;=60,"51-60",
Q1823&lt;=70,"61-70"
)</f>
        <v>31-40</v>
      </c>
      <c r="S1823" t="str">
        <f t="shared" si="28"/>
        <v>No</v>
      </c>
    </row>
    <row r="1824" spans="1:19" ht="15.75" x14ac:dyDescent="0.25">
      <c r="A1824" s="36" t="s">
        <v>1864</v>
      </c>
      <c r="B1824" t="str">
        <f>VLOOKUP(A1824,'Customer Names'!A:E,COLUMN('Customer Names'!D1823),FALSE)</f>
        <v>Ms. Brittany</v>
      </c>
      <c r="C1824">
        <f>VLOOKUP($A1824,'Medical Examinations'!$A:$J,COLUMN('Medical Examinations'!B1823),FALSE)</f>
        <v>30.21</v>
      </c>
      <c r="D1824">
        <f>VLOOKUP($A1824,'Medical Examinations'!$A:$J,COLUMN('Medical Examinations'!C1823),FALSE)</f>
        <v>5.21</v>
      </c>
      <c r="E1824" t="str">
        <f>VLOOKUP($A1824,'Medical Examinations'!$A:$J,COLUMN('Medical Examinations'!D1823),FALSE)</f>
        <v>No</v>
      </c>
      <c r="F1824" t="str">
        <f>VLOOKUP($A1824,'Medical Examinations'!$A:$J,COLUMN('Medical Examinations'!E1823),FALSE)</f>
        <v>No</v>
      </c>
      <c r="G1824" t="str">
        <f>VLOOKUP($A1824,'Medical Examinations'!$A:$J,COLUMN('Medical Examinations'!F1823),FALSE)</f>
        <v>No</v>
      </c>
      <c r="H1824">
        <f>VLOOKUP($A1824,'Medical Examinations'!$A:$J,COLUMN('Medical Examinations'!G1823),FALSE)</f>
        <v>1</v>
      </c>
      <c r="I1824" t="str">
        <f>VLOOKUP($A1824,'Medical Examinations'!$A:$J,COLUMN('Medical Examinations'!H1823),FALSE)</f>
        <v>No</v>
      </c>
      <c r="J1824" t="str">
        <f>VLOOKUP($A1824,'Medical Examinations'!$A:$J,COLUMN('Medical Examinations'!I1823),FALSE)</f>
        <v>Obesity</v>
      </c>
      <c r="K1824" t="str">
        <f>VLOOKUP($A1824,'Medical Examinations'!$A:$J,COLUMN('Medical Examinations'!J1823),FALSE)</f>
        <v>Normal</v>
      </c>
      <c r="L1824" s="30">
        <f>VLOOKUP($A1824,'Hospitalisation Details'!$A:$K,COLUMN('Hospitalisation Details'!J1823),FALSE)</f>
        <v>35975</v>
      </c>
      <c r="M1824" s="23">
        <f>VLOOKUP($A1824,'Hospitalisation Details'!$A:$K,COLUMN('Hospitalisation Details'!F1823),FALSE)</f>
        <v>4618.08</v>
      </c>
      <c r="N1824" t="str">
        <f>VLOOKUP($A1824,'Hospitalisation Details'!$A:$K,COLUMN('Hospitalisation Details'!G1823),FALSE)</f>
        <v>Tier - 2</v>
      </c>
      <c r="O1824" t="str">
        <f>VLOOKUP($A1824,'Hospitalisation Details'!$A:$K,COLUMN('Hospitalisation Details'!H1823),FALSE)</f>
        <v>Tier - 1</v>
      </c>
      <c r="P1824" t="str">
        <f>VLOOKUP($A1824,'Hospitalisation Details'!$A:$K,COLUMN('Hospitalisation Details'!I1823),FALSE)</f>
        <v>R1012</v>
      </c>
      <c r="Q1824">
        <f>VLOOKUP($A1824,'Hospitalisation Details'!$A:$K,COLUMN('Hospitalisation Details'!K1823),FALSE)</f>
        <v>24</v>
      </c>
      <c r="R1824" t="str" cm="1">
        <f t="array" ref="R1824">_xlfn.IFS(
Q1824&lt;=10,"0-10",
Q1824&lt;=20,"11-20",
Q1824&lt;=30,"21-30",
Q1824&lt;=40,"31-40",
Q1824&lt;=50,"41-50",
Q1824&lt;=60,"51-60",
Q1824&lt;=70,"61-70"
)</f>
        <v>21-30</v>
      </c>
      <c r="S1824" t="str">
        <f t="shared" si="28"/>
        <v>No</v>
      </c>
    </row>
    <row r="1825" spans="1:19" ht="15.75" x14ac:dyDescent="0.25">
      <c r="A1825" s="36" t="s">
        <v>1865</v>
      </c>
      <c r="B1825" t="str">
        <f>VLOOKUP(A1825,'Customer Names'!A:E,COLUMN('Customer Names'!D1824),FALSE)</f>
        <v>Mr. Matthew</v>
      </c>
      <c r="C1825">
        <f>VLOOKUP($A1825,'Medical Examinations'!$A:$J,COLUMN('Medical Examinations'!B1824),FALSE)</f>
        <v>35.340000000000003</v>
      </c>
      <c r="D1825">
        <f>VLOOKUP($A1825,'Medical Examinations'!$A:$J,COLUMN('Medical Examinations'!C1824),FALSE)</f>
        <v>4.13</v>
      </c>
      <c r="E1825" t="str">
        <f>VLOOKUP($A1825,'Medical Examinations'!$A:$J,COLUMN('Medical Examinations'!D1824),FALSE)</f>
        <v>No</v>
      </c>
      <c r="F1825" t="str">
        <f>VLOOKUP($A1825,'Medical Examinations'!$A:$J,COLUMN('Medical Examinations'!E1824),FALSE)</f>
        <v>Yes</v>
      </c>
      <c r="G1825" t="str">
        <f>VLOOKUP($A1825,'Medical Examinations'!$A:$J,COLUMN('Medical Examinations'!F1824),FALSE)</f>
        <v>No</v>
      </c>
      <c r="H1825">
        <f>VLOOKUP($A1825,'Medical Examinations'!$A:$J,COLUMN('Medical Examinations'!G1824),FALSE)</f>
        <v>1</v>
      </c>
      <c r="I1825" t="str">
        <f>VLOOKUP($A1825,'Medical Examinations'!$A:$J,COLUMN('Medical Examinations'!H1824),FALSE)</f>
        <v>No</v>
      </c>
      <c r="J1825" t="str">
        <f>VLOOKUP($A1825,'Medical Examinations'!$A:$J,COLUMN('Medical Examinations'!I1824),FALSE)</f>
        <v>Obesity</v>
      </c>
      <c r="K1825" t="str">
        <f>VLOOKUP($A1825,'Medical Examinations'!$A:$J,COLUMN('Medical Examinations'!J1824),FALSE)</f>
        <v>Normal</v>
      </c>
      <c r="L1825" s="30">
        <f>VLOOKUP($A1825,'Hospitalisation Details'!$A:$K,COLUMN('Hospitalisation Details'!J1824),FALSE)</f>
        <v>36709</v>
      </c>
      <c r="M1825" s="23">
        <f>VLOOKUP($A1825,'Hospitalisation Details'!$A:$K,COLUMN('Hospitalisation Details'!F1824),FALSE)</f>
        <v>4608.03</v>
      </c>
      <c r="N1825" t="str">
        <f>VLOOKUP($A1825,'Hospitalisation Details'!$A:$K,COLUMN('Hospitalisation Details'!G1824),FALSE)</f>
        <v>Tier - 2</v>
      </c>
      <c r="O1825" t="str">
        <f>VLOOKUP($A1825,'Hospitalisation Details'!$A:$K,COLUMN('Hospitalisation Details'!H1824),FALSE)</f>
        <v>Tier - 3</v>
      </c>
      <c r="P1825" t="str">
        <f>VLOOKUP($A1825,'Hospitalisation Details'!$A:$K,COLUMN('Hospitalisation Details'!I1824),FALSE)</f>
        <v>R1011</v>
      </c>
      <c r="Q1825">
        <f>VLOOKUP($A1825,'Hospitalisation Details'!$A:$K,COLUMN('Hospitalisation Details'!K1824),FALSE)</f>
        <v>22</v>
      </c>
      <c r="R1825" t="str" cm="1">
        <f t="array" ref="R1825">_xlfn.IFS(
Q1825&lt;=10,"0-10",
Q1825&lt;=20,"11-20",
Q1825&lt;=30,"21-30",
Q1825&lt;=40,"31-40",
Q1825&lt;=50,"41-50",
Q1825&lt;=60,"51-60",
Q1825&lt;=70,"61-70"
)</f>
        <v>21-30</v>
      </c>
      <c r="S1825" t="str">
        <f t="shared" si="28"/>
        <v>No</v>
      </c>
    </row>
    <row r="1826" spans="1:19" ht="15.75" x14ac:dyDescent="0.25">
      <c r="A1826" s="36" t="s">
        <v>1866</v>
      </c>
      <c r="B1826" t="str">
        <f>VLOOKUP(A1826,'Customer Names'!A:E,COLUMN('Customer Names'!D1825),FALSE)</f>
        <v>Ms. Becky</v>
      </c>
      <c r="C1826">
        <f>VLOOKUP($A1826,'Medical Examinations'!$A:$J,COLUMN('Medical Examinations'!B1825),FALSE)</f>
        <v>26.695</v>
      </c>
      <c r="D1826">
        <f>VLOOKUP($A1826,'Medical Examinations'!$A:$J,COLUMN('Medical Examinations'!C1825),FALSE)</f>
        <v>5.28</v>
      </c>
      <c r="E1826" t="str">
        <f>VLOOKUP($A1826,'Medical Examinations'!$A:$J,COLUMN('Medical Examinations'!D1825),FALSE)</f>
        <v>No</v>
      </c>
      <c r="F1826" t="str">
        <f>VLOOKUP($A1826,'Medical Examinations'!$A:$J,COLUMN('Medical Examinations'!E1825),FALSE)</f>
        <v>No</v>
      </c>
      <c r="G1826" t="str">
        <f>VLOOKUP($A1826,'Medical Examinations'!$A:$J,COLUMN('Medical Examinations'!F1825),FALSE)</f>
        <v>No</v>
      </c>
      <c r="H1826">
        <f>VLOOKUP($A1826,'Medical Examinations'!$A:$J,COLUMN('Medical Examinations'!G1825),FALSE)</f>
        <v>0</v>
      </c>
      <c r="I1826" t="str">
        <f>VLOOKUP($A1826,'Medical Examinations'!$A:$J,COLUMN('Medical Examinations'!H1825),FALSE)</f>
        <v>No</v>
      </c>
      <c r="J1826" t="str">
        <f>VLOOKUP($A1826,'Medical Examinations'!$A:$J,COLUMN('Medical Examinations'!I1825),FALSE)</f>
        <v>Overweight</v>
      </c>
      <c r="K1826" t="str">
        <f>VLOOKUP($A1826,'Medical Examinations'!$A:$J,COLUMN('Medical Examinations'!J1825),FALSE)</f>
        <v>Normal</v>
      </c>
      <c r="L1826" s="30">
        <f>VLOOKUP($A1826,'Hospitalisation Details'!$A:$K,COLUMN('Hospitalisation Details'!J1825),FALSE)</f>
        <v>32769</v>
      </c>
      <c r="M1826" s="23">
        <f>VLOOKUP($A1826,'Hospitalisation Details'!$A:$K,COLUMN('Hospitalisation Details'!F1825),FALSE)</f>
        <v>4571.41</v>
      </c>
      <c r="N1826" t="str">
        <f>VLOOKUP($A1826,'Hospitalisation Details'!$A:$K,COLUMN('Hospitalisation Details'!G1825),FALSE)</f>
        <v>Tier - 2</v>
      </c>
      <c r="O1826" t="str">
        <f>VLOOKUP($A1826,'Hospitalisation Details'!$A:$K,COLUMN('Hospitalisation Details'!H1825),FALSE)</f>
        <v>Tier - 2</v>
      </c>
      <c r="P1826" t="str">
        <f>VLOOKUP($A1826,'Hospitalisation Details'!$A:$K,COLUMN('Hospitalisation Details'!I1825),FALSE)</f>
        <v>R1012</v>
      </c>
      <c r="Q1826">
        <f>VLOOKUP($A1826,'Hospitalisation Details'!$A:$K,COLUMN('Hospitalisation Details'!K1825),FALSE)</f>
        <v>33</v>
      </c>
      <c r="R1826" t="str" cm="1">
        <f t="array" ref="R1826">_xlfn.IFS(
Q1826&lt;=10,"0-10",
Q1826&lt;=20,"11-20",
Q1826&lt;=30,"21-30",
Q1826&lt;=40,"31-40",
Q1826&lt;=50,"41-50",
Q1826&lt;=60,"51-60",
Q1826&lt;=70,"61-70"
)</f>
        <v>31-40</v>
      </c>
      <c r="S1826" t="str">
        <f t="shared" si="28"/>
        <v>No</v>
      </c>
    </row>
    <row r="1827" spans="1:19" ht="15.75" x14ac:dyDescent="0.25">
      <c r="A1827" s="36" t="s">
        <v>1867</v>
      </c>
      <c r="B1827" t="str">
        <f>VLOOKUP(A1827,'Customer Names'!A:E,COLUMN('Customer Names'!D1826),FALSE)</f>
        <v>Ms. Virginie</v>
      </c>
      <c r="C1827">
        <f>VLOOKUP($A1827,'Medical Examinations'!$A:$J,COLUMN('Medical Examinations'!B1826),FALSE)</f>
        <v>29.355</v>
      </c>
      <c r="D1827">
        <f>VLOOKUP($A1827,'Medical Examinations'!$A:$J,COLUMN('Medical Examinations'!C1826),FALSE)</f>
        <v>4.68</v>
      </c>
      <c r="E1827" t="str">
        <f>VLOOKUP($A1827,'Medical Examinations'!$A:$J,COLUMN('Medical Examinations'!D1826),FALSE)</f>
        <v>Yes</v>
      </c>
      <c r="F1827" t="str">
        <f>VLOOKUP($A1827,'Medical Examinations'!$A:$J,COLUMN('Medical Examinations'!E1826),FALSE)</f>
        <v>No</v>
      </c>
      <c r="G1827" t="str">
        <f>VLOOKUP($A1827,'Medical Examinations'!$A:$J,COLUMN('Medical Examinations'!F1826),FALSE)</f>
        <v>No</v>
      </c>
      <c r="H1827">
        <f>VLOOKUP($A1827,'Medical Examinations'!$A:$J,COLUMN('Medical Examinations'!G1826),FALSE)</f>
        <v>0</v>
      </c>
      <c r="I1827" t="str">
        <f>VLOOKUP($A1827,'Medical Examinations'!$A:$J,COLUMN('Medical Examinations'!H1826),FALSE)</f>
        <v>No</v>
      </c>
      <c r="J1827" t="str">
        <f>VLOOKUP($A1827,'Medical Examinations'!$A:$J,COLUMN('Medical Examinations'!I1826),FALSE)</f>
        <v>Overweight</v>
      </c>
      <c r="K1827" t="str">
        <f>VLOOKUP($A1827,'Medical Examinations'!$A:$J,COLUMN('Medical Examinations'!J1826),FALSE)</f>
        <v>Normal</v>
      </c>
      <c r="L1827" s="30">
        <f>VLOOKUP($A1827,'Hospitalisation Details'!$A:$K,COLUMN('Hospitalisation Details'!J1826),FALSE)</f>
        <v>35424</v>
      </c>
      <c r="M1827" s="23">
        <f>VLOOKUP($A1827,'Hospitalisation Details'!$A:$K,COLUMN('Hospitalisation Details'!F1826),FALSE)</f>
        <v>4564.1899999999996</v>
      </c>
      <c r="N1827" t="str">
        <f>VLOOKUP($A1827,'Hospitalisation Details'!$A:$K,COLUMN('Hospitalisation Details'!G1826),FALSE)</f>
        <v>Tier - 2</v>
      </c>
      <c r="O1827" t="str">
        <f>VLOOKUP($A1827,'Hospitalisation Details'!$A:$K,COLUMN('Hospitalisation Details'!H1826),FALSE)</f>
        <v>Tier - 2</v>
      </c>
      <c r="P1827" t="str">
        <f>VLOOKUP($A1827,'Hospitalisation Details'!$A:$K,COLUMN('Hospitalisation Details'!I1826),FALSE)</f>
        <v>R1024</v>
      </c>
      <c r="Q1827">
        <f>VLOOKUP($A1827,'Hospitalisation Details'!$A:$K,COLUMN('Hospitalisation Details'!K1826),FALSE)</f>
        <v>26</v>
      </c>
      <c r="R1827" t="str" cm="1">
        <f t="array" ref="R1827">_xlfn.IFS(
Q1827&lt;=10,"0-10",
Q1827&lt;=20,"11-20",
Q1827&lt;=30,"21-30",
Q1827&lt;=40,"31-40",
Q1827&lt;=50,"41-50",
Q1827&lt;=60,"51-60",
Q1827&lt;=70,"61-70"
)</f>
        <v>21-30</v>
      </c>
      <c r="S1827" t="str">
        <f t="shared" si="28"/>
        <v>No</v>
      </c>
    </row>
    <row r="1828" spans="1:19" ht="15.75" x14ac:dyDescent="0.25">
      <c r="A1828" s="36" t="s">
        <v>1868</v>
      </c>
      <c r="B1828" t="str">
        <f>VLOOKUP(A1828,'Customer Names'!A:E,COLUMN('Customer Names'!D1827),FALSE)</f>
        <v>Ms. Allison</v>
      </c>
      <c r="C1828">
        <f>VLOOKUP($A1828,'Medical Examinations'!$A:$J,COLUMN('Medical Examinations'!B1827),FALSE)</f>
        <v>29.59</v>
      </c>
      <c r="D1828">
        <f>VLOOKUP($A1828,'Medical Examinations'!$A:$J,COLUMN('Medical Examinations'!C1827),FALSE)</f>
        <v>4.0599999999999996</v>
      </c>
      <c r="E1828" t="str">
        <f>VLOOKUP($A1828,'Medical Examinations'!$A:$J,COLUMN('Medical Examinations'!D1827),FALSE)</f>
        <v>No</v>
      </c>
      <c r="F1828" t="str">
        <f>VLOOKUP($A1828,'Medical Examinations'!$A:$J,COLUMN('Medical Examinations'!E1827),FALSE)</f>
        <v>No</v>
      </c>
      <c r="G1828" t="str">
        <f>VLOOKUP($A1828,'Medical Examinations'!$A:$J,COLUMN('Medical Examinations'!F1827),FALSE)</f>
        <v>No</v>
      </c>
      <c r="H1828">
        <f>VLOOKUP($A1828,'Medical Examinations'!$A:$J,COLUMN('Medical Examinations'!G1827),FALSE)</f>
        <v>0</v>
      </c>
      <c r="I1828" t="str">
        <f>VLOOKUP($A1828,'Medical Examinations'!$A:$J,COLUMN('Medical Examinations'!H1827),FALSE)</f>
        <v>No</v>
      </c>
      <c r="J1828" t="str">
        <f>VLOOKUP($A1828,'Medical Examinations'!$A:$J,COLUMN('Medical Examinations'!I1827),FALSE)</f>
        <v>Overweight</v>
      </c>
      <c r="K1828" t="str">
        <f>VLOOKUP($A1828,'Medical Examinations'!$A:$J,COLUMN('Medical Examinations'!J1827),FALSE)</f>
        <v>Normal</v>
      </c>
      <c r="L1828" s="30">
        <f>VLOOKUP($A1828,'Hospitalisation Details'!$A:$K,COLUMN('Hospitalisation Details'!J1827),FALSE)</f>
        <v>33136</v>
      </c>
      <c r="M1828" s="23">
        <f>VLOOKUP($A1828,'Hospitalisation Details'!$A:$K,COLUMN('Hospitalisation Details'!F1827),FALSE)</f>
        <v>4562.84</v>
      </c>
      <c r="N1828" t="str">
        <f>VLOOKUP($A1828,'Hospitalisation Details'!$A:$K,COLUMN('Hospitalisation Details'!G1827),FALSE)</f>
        <v>Tier - 2</v>
      </c>
      <c r="O1828" t="str">
        <f>VLOOKUP($A1828,'Hospitalisation Details'!$A:$K,COLUMN('Hospitalisation Details'!H1827),FALSE)</f>
        <v>Tier - 2</v>
      </c>
      <c r="P1828" t="str">
        <f>VLOOKUP($A1828,'Hospitalisation Details'!$A:$K,COLUMN('Hospitalisation Details'!I1827),FALSE)</f>
        <v>R1013</v>
      </c>
      <c r="Q1828">
        <f>VLOOKUP($A1828,'Hospitalisation Details'!$A:$K,COLUMN('Hospitalisation Details'!K1827),FALSE)</f>
        <v>32</v>
      </c>
      <c r="R1828" t="str" cm="1">
        <f t="array" ref="R1828">_xlfn.IFS(
Q1828&lt;=10,"0-10",
Q1828&lt;=20,"11-20",
Q1828&lt;=30,"21-30",
Q1828&lt;=40,"31-40",
Q1828&lt;=50,"41-50",
Q1828&lt;=60,"51-60",
Q1828&lt;=70,"61-70"
)</f>
        <v>31-40</v>
      </c>
      <c r="S1828" t="str">
        <f t="shared" si="28"/>
        <v>No</v>
      </c>
    </row>
    <row r="1829" spans="1:19" ht="15.75" x14ac:dyDescent="0.25">
      <c r="A1829" s="36" t="s">
        <v>1869</v>
      </c>
      <c r="B1829" t="str">
        <f>VLOOKUP(A1829,'Customer Names'!A:E,COLUMN('Customer Names'!D1828),FALSE)</f>
        <v>Ms. Julie</v>
      </c>
      <c r="C1829">
        <f>VLOOKUP($A1829,'Medical Examinations'!$A:$J,COLUMN('Medical Examinations'!B1828),FALSE)</f>
        <v>31.35</v>
      </c>
      <c r="D1829">
        <f>VLOOKUP($A1829,'Medical Examinations'!$A:$J,COLUMN('Medical Examinations'!C1828),FALSE)</f>
        <v>4.2</v>
      </c>
      <c r="E1829" t="str">
        <f>VLOOKUP($A1829,'Medical Examinations'!$A:$J,COLUMN('Medical Examinations'!D1828),FALSE)</f>
        <v>No</v>
      </c>
      <c r="F1829" t="str">
        <f>VLOOKUP($A1829,'Medical Examinations'!$A:$J,COLUMN('Medical Examinations'!E1828),FALSE)</f>
        <v>Yes</v>
      </c>
      <c r="G1829" t="str">
        <f>VLOOKUP($A1829,'Medical Examinations'!$A:$J,COLUMN('Medical Examinations'!F1828),FALSE)</f>
        <v>No</v>
      </c>
      <c r="H1829">
        <f>VLOOKUP($A1829,'Medical Examinations'!$A:$J,COLUMN('Medical Examinations'!G1828),FALSE)</f>
        <v>1</v>
      </c>
      <c r="I1829" t="str">
        <f>VLOOKUP($A1829,'Medical Examinations'!$A:$J,COLUMN('Medical Examinations'!H1828),FALSE)</f>
        <v>No</v>
      </c>
      <c r="J1829" t="str">
        <f>VLOOKUP($A1829,'Medical Examinations'!$A:$J,COLUMN('Medical Examinations'!I1828),FALSE)</f>
        <v>Obesity</v>
      </c>
      <c r="K1829" t="str">
        <f>VLOOKUP($A1829,'Medical Examinations'!$A:$J,COLUMN('Medical Examinations'!J1828),FALSE)</f>
        <v>Normal</v>
      </c>
      <c r="L1829" s="30">
        <f>VLOOKUP($A1829,'Hospitalisation Details'!$A:$K,COLUMN('Hospitalisation Details'!J1828),FALSE)</f>
        <v>38343</v>
      </c>
      <c r="M1829" s="23">
        <f>VLOOKUP($A1829,'Hospitalisation Details'!$A:$K,COLUMN('Hospitalisation Details'!F1828),FALSE)</f>
        <v>4561.1899999999996</v>
      </c>
      <c r="N1829" t="str">
        <f>VLOOKUP($A1829,'Hospitalisation Details'!$A:$K,COLUMN('Hospitalisation Details'!G1828),FALSE)</f>
        <v>Tier - 2</v>
      </c>
      <c r="O1829" t="str">
        <f>VLOOKUP($A1829,'Hospitalisation Details'!$A:$K,COLUMN('Hospitalisation Details'!H1828),FALSE)</f>
        <v>Tier - 2</v>
      </c>
      <c r="P1829" t="str">
        <f>VLOOKUP($A1829,'Hospitalisation Details'!$A:$K,COLUMN('Hospitalisation Details'!I1828),FALSE)</f>
        <v>R1024</v>
      </c>
      <c r="Q1829">
        <f>VLOOKUP($A1829,'Hospitalisation Details'!$A:$K,COLUMN('Hospitalisation Details'!K1828),FALSE)</f>
        <v>18</v>
      </c>
      <c r="R1829" t="str" cm="1">
        <f t="array" ref="R1829">_xlfn.IFS(
Q1829&lt;=10,"0-10",
Q1829&lt;=20,"11-20",
Q1829&lt;=30,"21-30",
Q1829&lt;=40,"31-40",
Q1829&lt;=50,"41-50",
Q1829&lt;=60,"51-60",
Q1829&lt;=70,"61-70"
)</f>
        <v>11-20</v>
      </c>
      <c r="S1829" t="str">
        <f t="shared" si="28"/>
        <v>No</v>
      </c>
    </row>
    <row r="1830" spans="1:19" ht="15.75" x14ac:dyDescent="0.25">
      <c r="A1830" s="36" t="s">
        <v>1870</v>
      </c>
      <c r="B1830" t="str">
        <f>VLOOKUP(A1830,'Customer Names'!A:E,COLUMN('Customer Names'!D1829),FALSE)</f>
        <v>Ms. Katherine</v>
      </c>
      <c r="C1830">
        <f>VLOOKUP($A1830,'Medical Examinations'!$A:$J,COLUMN('Medical Examinations'!B1829),FALSE)</f>
        <v>20.52</v>
      </c>
      <c r="D1830">
        <f>VLOOKUP($A1830,'Medical Examinations'!$A:$J,COLUMN('Medical Examinations'!C1829),FALSE)</f>
        <v>4.83</v>
      </c>
      <c r="E1830" t="str">
        <f>VLOOKUP($A1830,'Medical Examinations'!$A:$J,COLUMN('Medical Examinations'!D1829),FALSE)</f>
        <v>No</v>
      </c>
      <c r="F1830" t="str">
        <f>VLOOKUP($A1830,'Medical Examinations'!$A:$J,COLUMN('Medical Examinations'!E1829),FALSE)</f>
        <v>No</v>
      </c>
      <c r="G1830" t="str">
        <f>VLOOKUP($A1830,'Medical Examinations'!$A:$J,COLUMN('Medical Examinations'!F1829),FALSE)</f>
        <v>No</v>
      </c>
      <c r="H1830">
        <f>VLOOKUP($A1830,'Medical Examinations'!$A:$J,COLUMN('Medical Examinations'!G1829),FALSE)</f>
        <v>0</v>
      </c>
      <c r="I1830" t="str">
        <f>VLOOKUP($A1830,'Medical Examinations'!$A:$J,COLUMN('Medical Examinations'!H1829),FALSE)</f>
        <v>No</v>
      </c>
      <c r="J1830" t="str">
        <f>VLOOKUP($A1830,'Medical Examinations'!$A:$J,COLUMN('Medical Examinations'!I1829),FALSE)</f>
        <v>Healthy Weight</v>
      </c>
      <c r="K1830" t="str">
        <f>VLOOKUP($A1830,'Medical Examinations'!$A:$J,COLUMN('Medical Examinations'!J1829),FALSE)</f>
        <v>Normal</v>
      </c>
      <c r="L1830" s="30">
        <f>VLOOKUP($A1830,'Hospitalisation Details'!$A:$K,COLUMN('Hospitalisation Details'!J1829),FALSE)</f>
        <v>33194</v>
      </c>
      <c r="M1830" s="23">
        <f>VLOOKUP($A1830,'Hospitalisation Details'!$A:$K,COLUMN('Hospitalisation Details'!F1829),FALSE)</f>
        <v>4544.2299999999996</v>
      </c>
      <c r="N1830" t="str">
        <f>VLOOKUP($A1830,'Hospitalisation Details'!$A:$K,COLUMN('Hospitalisation Details'!G1829),FALSE)</f>
        <v>Tier - 2</v>
      </c>
      <c r="O1830" t="str">
        <f>VLOOKUP($A1830,'Hospitalisation Details'!$A:$K,COLUMN('Hospitalisation Details'!H1829),FALSE)</f>
        <v>Tier - 1</v>
      </c>
      <c r="P1830" t="str">
        <f>VLOOKUP($A1830,'Hospitalisation Details'!$A:$K,COLUMN('Hospitalisation Details'!I1829),FALSE)</f>
        <v>R1024</v>
      </c>
      <c r="Q1830">
        <f>VLOOKUP($A1830,'Hospitalisation Details'!$A:$K,COLUMN('Hospitalisation Details'!K1829),FALSE)</f>
        <v>32</v>
      </c>
      <c r="R1830" t="str" cm="1">
        <f t="array" ref="R1830">_xlfn.IFS(
Q1830&lt;=10,"0-10",
Q1830&lt;=20,"11-20",
Q1830&lt;=30,"21-30",
Q1830&lt;=40,"31-40",
Q1830&lt;=50,"41-50",
Q1830&lt;=60,"51-60",
Q1830&lt;=70,"61-70"
)</f>
        <v>31-40</v>
      </c>
      <c r="S1830" t="str">
        <f t="shared" si="28"/>
        <v>No</v>
      </c>
    </row>
    <row r="1831" spans="1:19" ht="15.75" x14ac:dyDescent="0.25">
      <c r="A1831" s="36" t="s">
        <v>1871</v>
      </c>
      <c r="B1831" t="str">
        <f>VLOOKUP(A1831,'Customer Names'!A:E,COLUMN('Customer Names'!D1830),FALSE)</f>
        <v>Mr. Caleb</v>
      </c>
      <c r="C1831">
        <f>VLOOKUP($A1831,'Medical Examinations'!$A:$J,COLUMN('Medical Examinations'!B1830),FALSE)</f>
        <v>42.9</v>
      </c>
      <c r="D1831">
        <f>VLOOKUP($A1831,'Medical Examinations'!$A:$J,COLUMN('Medical Examinations'!C1830),FALSE)</f>
        <v>4.87</v>
      </c>
      <c r="E1831" t="str">
        <f>VLOOKUP($A1831,'Medical Examinations'!$A:$J,COLUMN('Medical Examinations'!D1830),FALSE)</f>
        <v>Yes</v>
      </c>
      <c r="F1831" t="str">
        <f>VLOOKUP($A1831,'Medical Examinations'!$A:$J,COLUMN('Medical Examinations'!E1830),FALSE)</f>
        <v>No</v>
      </c>
      <c r="G1831" t="str">
        <f>VLOOKUP($A1831,'Medical Examinations'!$A:$J,COLUMN('Medical Examinations'!F1830),FALSE)</f>
        <v>No</v>
      </c>
      <c r="H1831">
        <f>VLOOKUP($A1831,'Medical Examinations'!$A:$J,COLUMN('Medical Examinations'!G1830),FALSE)</f>
        <v>1</v>
      </c>
      <c r="I1831" t="str">
        <f>VLOOKUP($A1831,'Medical Examinations'!$A:$J,COLUMN('Medical Examinations'!H1830),FALSE)</f>
        <v>No</v>
      </c>
      <c r="J1831" t="str">
        <f>VLOOKUP($A1831,'Medical Examinations'!$A:$J,COLUMN('Medical Examinations'!I1830),FALSE)</f>
        <v>Obesity</v>
      </c>
      <c r="K1831" t="str">
        <f>VLOOKUP($A1831,'Medical Examinations'!$A:$J,COLUMN('Medical Examinations'!J1830),FALSE)</f>
        <v>Normal</v>
      </c>
      <c r="L1831" s="30">
        <f>VLOOKUP($A1831,'Hospitalisation Details'!$A:$K,COLUMN('Hospitalisation Details'!J1830),FALSE)</f>
        <v>32307</v>
      </c>
      <c r="M1831" s="23">
        <f>VLOOKUP($A1831,'Hospitalisation Details'!$A:$K,COLUMN('Hospitalisation Details'!F1830),FALSE)</f>
        <v>4536.26</v>
      </c>
      <c r="N1831" t="str">
        <f>VLOOKUP($A1831,'Hospitalisation Details'!$A:$K,COLUMN('Hospitalisation Details'!G1830),FALSE)</f>
        <v>Tier - 2</v>
      </c>
      <c r="O1831" t="str">
        <f>VLOOKUP($A1831,'Hospitalisation Details'!$A:$K,COLUMN('Hospitalisation Details'!H1830),FALSE)</f>
        <v>Tier - 2</v>
      </c>
      <c r="P1831" t="str">
        <f>VLOOKUP($A1831,'Hospitalisation Details'!$A:$K,COLUMN('Hospitalisation Details'!I1830),FALSE)</f>
        <v>R1011</v>
      </c>
      <c r="Q1831">
        <f>VLOOKUP($A1831,'Hospitalisation Details'!$A:$K,COLUMN('Hospitalisation Details'!K1830),FALSE)</f>
        <v>34</v>
      </c>
      <c r="R1831" t="str" cm="1">
        <f t="array" ref="R1831">_xlfn.IFS(
Q1831&lt;=10,"0-10",
Q1831&lt;=20,"11-20",
Q1831&lt;=30,"21-30",
Q1831&lt;=40,"31-40",
Q1831&lt;=50,"41-50",
Q1831&lt;=60,"51-60",
Q1831&lt;=70,"61-70"
)</f>
        <v>31-40</v>
      </c>
      <c r="S1831" t="str">
        <f t="shared" si="28"/>
        <v>No</v>
      </c>
    </row>
    <row r="1832" spans="1:19" ht="15.75" x14ac:dyDescent="0.25">
      <c r="A1832" s="36" t="s">
        <v>1872</v>
      </c>
      <c r="B1832" t="str">
        <f>VLOOKUP(A1832,'Customer Names'!A:E,COLUMN('Customer Names'!D1831),FALSE)</f>
        <v>Ms. Jaime</v>
      </c>
      <c r="C1832">
        <f>VLOOKUP($A1832,'Medical Examinations'!$A:$J,COLUMN('Medical Examinations'!B1831),FALSE)</f>
        <v>24.6</v>
      </c>
      <c r="D1832">
        <f>VLOOKUP($A1832,'Medical Examinations'!$A:$J,COLUMN('Medical Examinations'!C1831),FALSE)</f>
        <v>5.86</v>
      </c>
      <c r="E1832" t="str">
        <f>VLOOKUP($A1832,'Medical Examinations'!$A:$J,COLUMN('Medical Examinations'!D1831),FALSE)</f>
        <v>No</v>
      </c>
      <c r="F1832" t="str">
        <f>VLOOKUP($A1832,'Medical Examinations'!$A:$J,COLUMN('Medical Examinations'!E1831),FALSE)</f>
        <v>No</v>
      </c>
      <c r="G1832" t="str">
        <f>VLOOKUP($A1832,'Medical Examinations'!$A:$J,COLUMN('Medical Examinations'!F1831),FALSE)</f>
        <v>Yes</v>
      </c>
      <c r="H1832">
        <f>VLOOKUP($A1832,'Medical Examinations'!$A:$J,COLUMN('Medical Examinations'!G1831),FALSE)</f>
        <v>1</v>
      </c>
      <c r="I1832" t="str">
        <f>VLOOKUP($A1832,'Medical Examinations'!$A:$J,COLUMN('Medical Examinations'!H1831),FALSE)</f>
        <v>No</v>
      </c>
      <c r="J1832" t="str">
        <f>VLOOKUP($A1832,'Medical Examinations'!$A:$J,COLUMN('Medical Examinations'!I1831),FALSE)</f>
        <v>Healthy Weight</v>
      </c>
      <c r="K1832" t="str">
        <f>VLOOKUP($A1832,'Medical Examinations'!$A:$J,COLUMN('Medical Examinations'!J1831),FALSE)</f>
        <v>Prediabetes</v>
      </c>
      <c r="L1832" s="30">
        <f>VLOOKUP($A1832,'Hospitalisation Details'!$A:$K,COLUMN('Hospitalisation Details'!J1831),FALSE)</f>
        <v>34149</v>
      </c>
      <c r="M1832" s="23">
        <f>VLOOKUP($A1832,'Hospitalisation Details'!$A:$K,COLUMN('Hospitalisation Details'!F1831),FALSE)</f>
        <v>4529.4799999999996</v>
      </c>
      <c r="N1832" t="str">
        <f>VLOOKUP($A1832,'Hospitalisation Details'!$A:$K,COLUMN('Hospitalisation Details'!G1831),FALSE)</f>
        <v>Tier - 2</v>
      </c>
      <c r="O1832" t="str">
        <f>VLOOKUP($A1832,'Hospitalisation Details'!$A:$K,COLUMN('Hospitalisation Details'!H1831),FALSE)</f>
        <v>Tier - 1</v>
      </c>
      <c r="P1832" t="str">
        <f>VLOOKUP($A1832,'Hospitalisation Details'!$A:$K,COLUMN('Hospitalisation Details'!I1831),FALSE)</f>
        <v>R1011</v>
      </c>
      <c r="Q1832">
        <f>VLOOKUP($A1832,'Hospitalisation Details'!$A:$K,COLUMN('Hospitalisation Details'!K1831),FALSE)</f>
        <v>29</v>
      </c>
      <c r="R1832" t="str" cm="1">
        <f t="array" ref="R1832">_xlfn.IFS(
Q1832&lt;=10,"0-10",
Q1832&lt;=20,"11-20",
Q1832&lt;=30,"21-30",
Q1832&lt;=40,"31-40",
Q1832&lt;=50,"41-50",
Q1832&lt;=60,"51-60",
Q1832&lt;=70,"61-70"
)</f>
        <v>21-30</v>
      </c>
      <c r="S1832" t="str">
        <f t="shared" si="28"/>
        <v>Yes</v>
      </c>
    </row>
    <row r="1833" spans="1:19" ht="15.75" x14ac:dyDescent="0.25">
      <c r="A1833" s="36" t="s">
        <v>1873</v>
      </c>
      <c r="B1833" t="str">
        <f>VLOOKUP(A1833,'Customer Names'!A:E,COLUMN('Customer Names'!D1832),FALSE)</f>
        <v>Ms. Hannah</v>
      </c>
      <c r="C1833">
        <f>VLOOKUP($A1833,'Medical Examinations'!$A:$J,COLUMN('Medical Examinations'!B1832),FALSE)</f>
        <v>28.405000000000001</v>
      </c>
      <c r="D1833">
        <f>VLOOKUP($A1833,'Medical Examinations'!$A:$J,COLUMN('Medical Examinations'!C1832),FALSE)</f>
        <v>4.12</v>
      </c>
      <c r="E1833" t="str">
        <f>VLOOKUP($A1833,'Medical Examinations'!$A:$J,COLUMN('Medical Examinations'!D1832),FALSE)</f>
        <v>No</v>
      </c>
      <c r="F1833" t="str">
        <f>VLOOKUP($A1833,'Medical Examinations'!$A:$J,COLUMN('Medical Examinations'!E1832),FALSE)</f>
        <v>No</v>
      </c>
      <c r="G1833" t="str">
        <f>VLOOKUP($A1833,'Medical Examinations'!$A:$J,COLUMN('Medical Examinations'!F1832),FALSE)</f>
        <v>No</v>
      </c>
      <c r="H1833">
        <f>VLOOKUP($A1833,'Medical Examinations'!$A:$J,COLUMN('Medical Examinations'!G1832),FALSE)</f>
        <v>1</v>
      </c>
      <c r="I1833" t="str">
        <f>VLOOKUP($A1833,'Medical Examinations'!$A:$J,COLUMN('Medical Examinations'!H1832),FALSE)</f>
        <v>No</v>
      </c>
      <c r="J1833" t="str">
        <f>VLOOKUP($A1833,'Medical Examinations'!$A:$J,COLUMN('Medical Examinations'!I1832),FALSE)</f>
        <v>Overweight</v>
      </c>
      <c r="K1833" t="str">
        <f>VLOOKUP($A1833,'Medical Examinations'!$A:$J,COLUMN('Medical Examinations'!J1832),FALSE)</f>
        <v>Normal</v>
      </c>
      <c r="L1833" s="30">
        <f>VLOOKUP($A1833,'Hospitalisation Details'!$A:$K,COLUMN('Hospitalisation Details'!J1832),FALSE)</f>
        <v>33829</v>
      </c>
      <c r="M1833" s="23">
        <f>VLOOKUP($A1833,'Hospitalisation Details'!$A:$K,COLUMN('Hospitalisation Details'!F1832),FALSE)</f>
        <v>4527.18</v>
      </c>
      <c r="N1833" t="str">
        <f>VLOOKUP($A1833,'Hospitalisation Details'!$A:$K,COLUMN('Hospitalisation Details'!G1832),FALSE)</f>
        <v>Tier - 2</v>
      </c>
      <c r="O1833" t="str">
        <f>VLOOKUP($A1833,'Hospitalisation Details'!$A:$K,COLUMN('Hospitalisation Details'!H1832),FALSE)</f>
        <v>Tier - 2</v>
      </c>
      <c r="P1833" t="str">
        <f>VLOOKUP($A1833,'Hospitalisation Details'!$A:$K,COLUMN('Hospitalisation Details'!I1832),FALSE)</f>
        <v>R1012</v>
      </c>
      <c r="Q1833">
        <f>VLOOKUP($A1833,'Hospitalisation Details'!$A:$K,COLUMN('Hospitalisation Details'!K1832),FALSE)</f>
        <v>30</v>
      </c>
      <c r="R1833" t="str" cm="1">
        <f t="array" ref="R1833">_xlfn.IFS(
Q1833&lt;=10,"0-10",
Q1833&lt;=20,"11-20",
Q1833&lt;=30,"21-30",
Q1833&lt;=40,"31-40",
Q1833&lt;=50,"41-50",
Q1833&lt;=60,"51-60",
Q1833&lt;=70,"61-70"
)</f>
        <v>21-30</v>
      </c>
      <c r="S1833" t="str">
        <f t="shared" si="28"/>
        <v>No</v>
      </c>
    </row>
    <row r="1834" spans="1:19" ht="15.75" x14ac:dyDescent="0.25">
      <c r="A1834" s="36" t="s">
        <v>1874</v>
      </c>
      <c r="B1834" t="str">
        <f>VLOOKUP(A1834,'Customer Names'!A:E,COLUMN('Customer Names'!D1833),FALSE)</f>
        <v>Mr. Zachariah</v>
      </c>
      <c r="C1834">
        <f>VLOOKUP($A1834,'Medical Examinations'!$A:$J,COLUMN('Medical Examinations'!B1833),FALSE)</f>
        <v>34.674999999999997</v>
      </c>
      <c r="D1834">
        <f>VLOOKUP($A1834,'Medical Examinations'!$A:$J,COLUMN('Medical Examinations'!C1833),FALSE)</f>
        <v>5.71</v>
      </c>
      <c r="E1834" t="str">
        <f>VLOOKUP($A1834,'Medical Examinations'!$A:$J,COLUMN('Medical Examinations'!D1833),FALSE)</f>
        <v>Yes</v>
      </c>
      <c r="F1834" t="str">
        <f>VLOOKUP($A1834,'Medical Examinations'!$A:$J,COLUMN('Medical Examinations'!E1833),FALSE)</f>
        <v>No</v>
      </c>
      <c r="G1834" t="str">
        <f>VLOOKUP($A1834,'Medical Examinations'!$A:$J,COLUMN('Medical Examinations'!F1833),FALSE)</f>
        <v>No</v>
      </c>
      <c r="H1834">
        <f>VLOOKUP($A1834,'Medical Examinations'!$A:$J,COLUMN('Medical Examinations'!G1833),FALSE)</f>
        <v>1</v>
      </c>
      <c r="I1834" t="str">
        <f>VLOOKUP($A1834,'Medical Examinations'!$A:$J,COLUMN('Medical Examinations'!H1833),FALSE)</f>
        <v>No</v>
      </c>
      <c r="J1834" t="str">
        <f>VLOOKUP($A1834,'Medical Examinations'!$A:$J,COLUMN('Medical Examinations'!I1833),FALSE)</f>
        <v>Obesity</v>
      </c>
      <c r="K1834" t="str">
        <f>VLOOKUP($A1834,'Medical Examinations'!$A:$J,COLUMN('Medical Examinations'!J1833),FALSE)</f>
        <v>Prediabetes</v>
      </c>
      <c r="L1834" s="30">
        <f>VLOOKUP($A1834,'Hospitalisation Details'!$A:$K,COLUMN('Hospitalisation Details'!J1833),FALSE)</f>
        <v>32498</v>
      </c>
      <c r="M1834" s="23">
        <f>VLOOKUP($A1834,'Hospitalisation Details'!$A:$K,COLUMN('Hospitalisation Details'!F1833),FALSE)</f>
        <v>4518.83</v>
      </c>
      <c r="N1834" t="str">
        <f>VLOOKUP($A1834,'Hospitalisation Details'!$A:$K,COLUMN('Hospitalisation Details'!G1833),FALSE)</f>
        <v>Tier - 2</v>
      </c>
      <c r="O1834" t="str">
        <f>VLOOKUP($A1834,'Hospitalisation Details'!$A:$K,COLUMN('Hospitalisation Details'!H1833),FALSE)</f>
        <v>Tier - 2</v>
      </c>
      <c r="P1834" t="str">
        <f>VLOOKUP($A1834,'Hospitalisation Details'!$A:$K,COLUMN('Hospitalisation Details'!I1833),FALSE)</f>
        <v>R1017</v>
      </c>
      <c r="Q1834">
        <f>VLOOKUP($A1834,'Hospitalisation Details'!$A:$K,COLUMN('Hospitalisation Details'!K1833),FALSE)</f>
        <v>34</v>
      </c>
      <c r="R1834" t="str" cm="1">
        <f t="array" ref="R1834">_xlfn.IFS(
Q1834&lt;=10,"0-10",
Q1834&lt;=20,"11-20",
Q1834&lt;=30,"21-30",
Q1834&lt;=40,"31-40",
Q1834&lt;=50,"41-50",
Q1834&lt;=60,"51-60",
Q1834&lt;=70,"61-70"
)</f>
        <v>31-40</v>
      </c>
      <c r="S1834" t="str">
        <f t="shared" si="28"/>
        <v>Yes</v>
      </c>
    </row>
    <row r="1835" spans="1:19" ht="15.75" x14ac:dyDescent="0.25">
      <c r="A1835" s="36" t="s">
        <v>1875</v>
      </c>
      <c r="B1835" t="str">
        <f>VLOOKUP(A1835,'Customer Names'!A:E,COLUMN('Customer Names'!D1834),FALSE)</f>
        <v>Ms. Patricia</v>
      </c>
      <c r="C1835">
        <f>VLOOKUP($A1835,'Medical Examinations'!$A:$J,COLUMN('Medical Examinations'!B1834),FALSE)</f>
        <v>18.850000000000001</v>
      </c>
      <c r="D1835">
        <f>VLOOKUP($A1835,'Medical Examinations'!$A:$J,COLUMN('Medical Examinations'!C1834),FALSE)</f>
        <v>6.03</v>
      </c>
      <c r="E1835" t="str">
        <f>VLOOKUP($A1835,'Medical Examinations'!$A:$J,COLUMN('Medical Examinations'!D1834),FALSE)</f>
        <v>No</v>
      </c>
      <c r="F1835" t="str">
        <f>VLOOKUP($A1835,'Medical Examinations'!$A:$J,COLUMN('Medical Examinations'!E1834),FALSE)</f>
        <v>No</v>
      </c>
      <c r="G1835" t="str">
        <f>VLOOKUP($A1835,'Medical Examinations'!$A:$J,COLUMN('Medical Examinations'!F1834),FALSE)</f>
        <v>No</v>
      </c>
      <c r="H1835">
        <f>VLOOKUP($A1835,'Medical Examinations'!$A:$J,COLUMN('Medical Examinations'!G1834),FALSE)</f>
        <v>1</v>
      </c>
      <c r="I1835" t="str">
        <f>VLOOKUP($A1835,'Medical Examinations'!$A:$J,COLUMN('Medical Examinations'!H1834),FALSE)</f>
        <v>No</v>
      </c>
      <c r="J1835" t="str">
        <f>VLOOKUP($A1835,'Medical Examinations'!$A:$J,COLUMN('Medical Examinations'!I1834),FALSE)</f>
        <v>Healthy Weight</v>
      </c>
      <c r="K1835" t="str">
        <f>VLOOKUP($A1835,'Medical Examinations'!$A:$J,COLUMN('Medical Examinations'!J1834),FALSE)</f>
        <v>Prediabetes</v>
      </c>
      <c r="L1835" s="30">
        <f>VLOOKUP($A1835,'Hospitalisation Details'!$A:$K,COLUMN('Hospitalisation Details'!J1834),FALSE)</f>
        <v>32116</v>
      </c>
      <c r="M1835" s="23">
        <f>VLOOKUP($A1835,'Hospitalisation Details'!$A:$K,COLUMN('Hospitalisation Details'!F1834),FALSE)</f>
        <v>4518.7700000000004</v>
      </c>
      <c r="N1835" t="str">
        <f>VLOOKUP($A1835,'Hospitalisation Details'!$A:$K,COLUMN('Hospitalisation Details'!G1834),FALSE)</f>
        <v>Tier - 2</v>
      </c>
      <c r="O1835" t="str">
        <f>VLOOKUP($A1835,'Hospitalisation Details'!$A:$K,COLUMN('Hospitalisation Details'!H1834),FALSE)</f>
        <v>Tier - 3</v>
      </c>
      <c r="P1835" t="str">
        <f>VLOOKUP($A1835,'Hospitalisation Details'!$A:$K,COLUMN('Hospitalisation Details'!I1834),FALSE)</f>
        <v>R1012</v>
      </c>
      <c r="Q1835">
        <f>VLOOKUP($A1835,'Hospitalisation Details'!$A:$K,COLUMN('Hospitalisation Details'!K1834),FALSE)</f>
        <v>35</v>
      </c>
      <c r="R1835" t="str" cm="1">
        <f t="array" ref="R1835">_xlfn.IFS(
Q1835&lt;=10,"0-10",
Q1835&lt;=20,"11-20",
Q1835&lt;=30,"21-30",
Q1835&lt;=40,"31-40",
Q1835&lt;=50,"41-50",
Q1835&lt;=60,"51-60",
Q1835&lt;=70,"61-70"
)</f>
        <v>31-40</v>
      </c>
      <c r="S1835" t="str">
        <f t="shared" si="28"/>
        <v>Yes</v>
      </c>
    </row>
    <row r="1836" spans="1:19" ht="15.75" x14ac:dyDescent="0.25">
      <c r="A1836" s="36" t="s">
        <v>1876</v>
      </c>
      <c r="B1836" t="str">
        <f>VLOOKUP(A1836,'Customer Names'!A:E,COLUMN('Customer Names'!D1835),FALSE)</f>
        <v>Mrs. Elizabeth</v>
      </c>
      <c r="C1836">
        <f>VLOOKUP($A1836,'Medical Examinations'!$A:$J,COLUMN('Medical Examinations'!B1835),FALSE)</f>
        <v>34.130000000000003</v>
      </c>
      <c r="D1836">
        <f>VLOOKUP($A1836,'Medical Examinations'!$A:$J,COLUMN('Medical Examinations'!C1835),FALSE)</f>
        <v>5.65</v>
      </c>
      <c r="E1836" t="str">
        <f>VLOOKUP($A1836,'Medical Examinations'!$A:$J,COLUMN('Medical Examinations'!D1835),FALSE)</f>
        <v>No</v>
      </c>
      <c r="F1836" t="str">
        <f>VLOOKUP($A1836,'Medical Examinations'!$A:$J,COLUMN('Medical Examinations'!E1835),FALSE)</f>
        <v>No</v>
      </c>
      <c r="G1836" t="str">
        <f>VLOOKUP($A1836,'Medical Examinations'!$A:$J,COLUMN('Medical Examinations'!F1835),FALSE)</f>
        <v>Yes</v>
      </c>
      <c r="H1836">
        <f>VLOOKUP($A1836,'Medical Examinations'!$A:$J,COLUMN('Medical Examinations'!G1835),FALSE)</f>
        <v>1</v>
      </c>
      <c r="I1836" t="str">
        <f>VLOOKUP($A1836,'Medical Examinations'!$A:$J,COLUMN('Medical Examinations'!H1835),FALSE)</f>
        <v>No</v>
      </c>
      <c r="J1836" t="str">
        <f>VLOOKUP($A1836,'Medical Examinations'!$A:$J,COLUMN('Medical Examinations'!I1835),FALSE)</f>
        <v>Obesity</v>
      </c>
      <c r="K1836" t="str">
        <f>VLOOKUP($A1836,'Medical Examinations'!$A:$J,COLUMN('Medical Examinations'!J1835),FALSE)</f>
        <v>Normal</v>
      </c>
      <c r="L1836" s="30">
        <f>VLOOKUP($A1836,'Hospitalisation Details'!$A:$K,COLUMN('Hospitalisation Details'!J1835),FALSE)</f>
        <v>37896</v>
      </c>
      <c r="M1836" s="23">
        <f>VLOOKUP($A1836,'Hospitalisation Details'!$A:$K,COLUMN('Hospitalisation Details'!F1835),FALSE)</f>
        <v>4518.3999999999996</v>
      </c>
      <c r="N1836" t="str">
        <f>VLOOKUP($A1836,'Hospitalisation Details'!$A:$K,COLUMN('Hospitalisation Details'!G1835),FALSE)</f>
        <v>Tier - 2</v>
      </c>
      <c r="O1836" t="str">
        <f>VLOOKUP($A1836,'Hospitalisation Details'!$A:$K,COLUMN('Hospitalisation Details'!H1835),FALSE)</f>
        <v>Tier - 3</v>
      </c>
      <c r="P1836" t="str">
        <f>VLOOKUP($A1836,'Hospitalisation Details'!$A:$K,COLUMN('Hospitalisation Details'!I1835),FALSE)</f>
        <v>R1026</v>
      </c>
      <c r="Q1836">
        <f>VLOOKUP($A1836,'Hospitalisation Details'!$A:$K,COLUMN('Hospitalisation Details'!K1835),FALSE)</f>
        <v>19</v>
      </c>
      <c r="R1836" t="str" cm="1">
        <f t="array" ref="R1836">_xlfn.IFS(
Q1836&lt;=10,"0-10",
Q1836&lt;=20,"11-20",
Q1836&lt;=30,"21-30",
Q1836&lt;=40,"31-40",
Q1836&lt;=50,"41-50",
Q1836&lt;=60,"51-60",
Q1836&lt;=70,"61-70"
)</f>
        <v>11-20</v>
      </c>
      <c r="S1836" t="str">
        <f t="shared" si="28"/>
        <v>No</v>
      </c>
    </row>
    <row r="1837" spans="1:19" ht="15.75" x14ac:dyDescent="0.25">
      <c r="A1837" s="36" t="s">
        <v>1877</v>
      </c>
      <c r="B1837" t="str">
        <f>VLOOKUP(A1837,'Customer Names'!A:E,COLUMN('Customer Names'!D1836),FALSE)</f>
        <v>Mr. Benjamin</v>
      </c>
      <c r="C1837">
        <f>VLOOKUP($A1837,'Medical Examinations'!$A:$J,COLUMN('Medical Examinations'!B1836),FALSE)</f>
        <v>17.34</v>
      </c>
      <c r="D1837">
        <f>VLOOKUP($A1837,'Medical Examinations'!$A:$J,COLUMN('Medical Examinations'!C1836),FALSE)</f>
        <v>5.05</v>
      </c>
      <c r="E1837" t="str">
        <f>VLOOKUP($A1837,'Medical Examinations'!$A:$J,COLUMN('Medical Examinations'!D1836),FALSE)</f>
        <v>No</v>
      </c>
      <c r="F1837" t="str">
        <f>VLOOKUP($A1837,'Medical Examinations'!$A:$J,COLUMN('Medical Examinations'!E1836),FALSE)</f>
        <v>No</v>
      </c>
      <c r="G1837" t="str">
        <f>VLOOKUP($A1837,'Medical Examinations'!$A:$J,COLUMN('Medical Examinations'!F1836),FALSE)</f>
        <v>No</v>
      </c>
      <c r="H1837">
        <f>VLOOKUP($A1837,'Medical Examinations'!$A:$J,COLUMN('Medical Examinations'!G1836),FALSE)</f>
        <v>0</v>
      </c>
      <c r="I1837" t="str">
        <f>VLOOKUP($A1837,'Medical Examinations'!$A:$J,COLUMN('Medical Examinations'!H1836),FALSE)</f>
        <v>No</v>
      </c>
      <c r="J1837" t="str">
        <f>VLOOKUP($A1837,'Medical Examinations'!$A:$J,COLUMN('Medical Examinations'!I1836),FALSE)</f>
        <v>Underweight</v>
      </c>
      <c r="K1837" t="str">
        <f>VLOOKUP($A1837,'Medical Examinations'!$A:$J,COLUMN('Medical Examinations'!J1836),FALSE)</f>
        <v>Normal</v>
      </c>
      <c r="L1837" s="30">
        <f>VLOOKUP($A1837,'Hospitalisation Details'!$A:$K,COLUMN('Hospitalisation Details'!J1836),FALSE)</f>
        <v>29388</v>
      </c>
      <c r="M1837" s="23">
        <f>VLOOKUP($A1837,'Hospitalisation Details'!$A:$K,COLUMN('Hospitalisation Details'!F1836),FALSE)</f>
        <v>4515.71</v>
      </c>
      <c r="N1837" t="str">
        <f>VLOOKUP($A1837,'Hospitalisation Details'!$A:$K,COLUMN('Hospitalisation Details'!G1836),FALSE)</f>
        <v>Tier - 2</v>
      </c>
      <c r="O1837" t="str">
        <f>VLOOKUP($A1837,'Hospitalisation Details'!$A:$K,COLUMN('Hospitalisation Details'!H1836),FALSE)</f>
        <v>Tier - 3</v>
      </c>
      <c r="P1837" t="str">
        <f>VLOOKUP($A1837,'Hospitalisation Details'!$A:$K,COLUMN('Hospitalisation Details'!I1836),FALSE)</f>
        <v>R1013</v>
      </c>
      <c r="Q1837">
        <f>VLOOKUP($A1837,'Hospitalisation Details'!$A:$K,COLUMN('Hospitalisation Details'!K1836),FALSE)</f>
        <v>42</v>
      </c>
      <c r="R1837" t="str" cm="1">
        <f t="array" ref="R1837">_xlfn.IFS(
Q1837&lt;=10,"0-10",
Q1837&lt;=20,"11-20",
Q1837&lt;=30,"21-30",
Q1837&lt;=40,"31-40",
Q1837&lt;=50,"41-50",
Q1837&lt;=60,"51-60",
Q1837&lt;=70,"61-70"
)</f>
        <v>41-50</v>
      </c>
      <c r="S1837" t="str">
        <f t="shared" si="28"/>
        <v>No</v>
      </c>
    </row>
    <row r="1838" spans="1:19" ht="15.75" x14ac:dyDescent="0.25">
      <c r="A1838" s="36" t="s">
        <v>1878</v>
      </c>
      <c r="B1838" t="str">
        <f>VLOOKUP(A1838,'Customer Names'!A:E,COLUMN('Customer Names'!D1837),FALSE)</f>
        <v>Mr. Breno</v>
      </c>
      <c r="C1838">
        <f>VLOOKUP($A1838,'Medical Examinations'!$A:$J,COLUMN('Medical Examinations'!B1837),FALSE)</f>
        <v>17.440000000000001</v>
      </c>
      <c r="D1838">
        <f>VLOOKUP($A1838,'Medical Examinations'!$A:$J,COLUMN('Medical Examinations'!C1837),FALSE)</f>
        <v>6.26</v>
      </c>
      <c r="E1838" t="str">
        <f>VLOOKUP($A1838,'Medical Examinations'!$A:$J,COLUMN('Medical Examinations'!D1837),FALSE)</f>
        <v>No</v>
      </c>
      <c r="F1838" t="str">
        <f>VLOOKUP($A1838,'Medical Examinations'!$A:$J,COLUMN('Medical Examinations'!E1837),FALSE)</f>
        <v>No</v>
      </c>
      <c r="G1838" t="str">
        <f>VLOOKUP($A1838,'Medical Examinations'!$A:$J,COLUMN('Medical Examinations'!F1837),FALSE)</f>
        <v>No</v>
      </c>
      <c r="H1838">
        <f>VLOOKUP($A1838,'Medical Examinations'!$A:$J,COLUMN('Medical Examinations'!G1837),FALSE)</f>
        <v>0</v>
      </c>
      <c r="I1838" t="str">
        <f>VLOOKUP($A1838,'Medical Examinations'!$A:$J,COLUMN('Medical Examinations'!H1837),FALSE)</f>
        <v>No</v>
      </c>
      <c r="J1838" t="str">
        <f>VLOOKUP($A1838,'Medical Examinations'!$A:$J,COLUMN('Medical Examinations'!I1837),FALSE)</f>
        <v>Underweight</v>
      </c>
      <c r="K1838" t="str">
        <f>VLOOKUP($A1838,'Medical Examinations'!$A:$J,COLUMN('Medical Examinations'!J1837),FALSE)</f>
        <v>Prediabetes</v>
      </c>
      <c r="L1838" s="30">
        <f>VLOOKUP($A1838,'Hospitalisation Details'!$A:$K,COLUMN('Hospitalisation Details'!J1837),FALSE)</f>
        <v>30221</v>
      </c>
      <c r="M1838" s="23">
        <f>VLOOKUP($A1838,'Hospitalisation Details'!$A:$K,COLUMN('Hospitalisation Details'!F1837),FALSE)</f>
        <v>4511.41</v>
      </c>
      <c r="N1838" t="str">
        <f>VLOOKUP($A1838,'Hospitalisation Details'!$A:$K,COLUMN('Hospitalisation Details'!G1837),FALSE)</f>
        <v>Tier - 2</v>
      </c>
      <c r="O1838" t="str">
        <f>VLOOKUP($A1838,'Hospitalisation Details'!$A:$K,COLUMN('Hospitalisation Details'!H1837),FALSE)</f>
        <v>Tier - 3</v>
      </c>
      <c r="P1838" t="str">
        <f>VLOOKUP($A1838,'Hospitalisation Details'!$A:$K,COLUMN('Hospitalisation Details'!I1837),FALSE)</f>
        <v>R1013</v>
      </c>
      <c r="Q1838">
        <f>VLOOKUP($A1838,'Hospitalisation Details'!$A:$K,COLUMN('Hospitalisation Details'!K1837),FALSE)</f>
        <v>40</v>
      </c>
      <c r="R1838" t="str" cm="1">
        <f t="array" ref="R1838">_xlfn.IFS(
Q1838&lt;=10,"0-10",
Q1838&lt;=20,"11-20",
Q1838&lt;=30,"21-30",
Q1838&lt;=40,"31-40",
Q1838&lt;=50,"41-50",
Q1838&lt;=60,"51-60",
Q1838&lt;=70,"61-70"
)</f>
        <v>31-40</v>
      </c>
      <c r="S1838" t="str">
        <f t="shared" si="28"/>
        <v>Yes</v>
      </c>
    </row>
    <row r="1839" spans="1:19" ht="15.75" x14ac:dyDescent="0.25">
      <c r="A1839" s="36" t="s">
        <v>1879</v>
      </c>
      <c r="B1839" t="str">
        <f>VLOOKUP(A1839,'Customer Names'!A:E,COLUMN('Customer Names'!D1838),FALSE)</f>
        <v>Mr. Takaya</v>
      </c>
      <c r="C1839">
        <f>VLOOKUP($A1839,'Medical Examinations'!$A:$J,COLUMN('Medical Examinations'!B1838),FALSE)</f>
        <v>33.659999999999997</v>
      </c>
      <c r="D1839">
        <f>VLOOKUP($A1839,'Medical Examinations'!$A:$J,COLUMN('Medical Examinations'!C1838),FALSE)</f>
        <v>4.08</v>
      </c>
      <c r="E1839" t="str">
        <f>VLOOKUP($A1839,'Medical Examinations'!$A:$J,COLUMN('Medical Examinations'!D1838),FALSE)</f>
        <v>Yes</v>
      </c>
      <c r="F1839" t="str">
        <f>VLOOKUP($A1839,'Medical Examinations'!$A:$J,COLUMN('Medical Examinations'!E1838),FALSE)</f>
        <v>No</v>
      </c>
      <c r="G1839" t="str">
        <f>VLOOKUP($A1839,'Medical Examinations'!$A:$J,COLUMN('Medical Examinations'!F1838),FALSE)</f>
        <v>Yes</v>
      </c>
      <c r="H1839">
        <f>VLOOKUP($A1839,'Medical Examinations'!$A:$J,COLUMN('Medical Examinations'!G1838),FALSE)</f>
        <v>1</v>
      </c>
      <c r="I1839" t="str">
        <f>VLOOKUP($A1839,'Medical Examinations'!$A:$J,COLUMN('Medical Examinations'!H1838),FALSE)</f>
        <v>No</v>
      </c>
      <c r="J1839" t="str">
        <f>VLOOKUP($A1839,'Medical Examinations'!$A:$J,COLUMN('Medical Examinations'!I1838),FALSE)</f>
        <v>Obesity</v>
      </c>
      <c r="K1839" t="str">
        <f>VLOOKUP($A1839,'Medical Examinations'!$A:$J,COLUMN('Medical Examinations'!J1838),FALSE)</f>
        <v>Normal</v>
      </c>
      <c r="L1839" s="30">
        <f>VLOOKUP($A1839,'Hospitalisation Details'!$A:$K,COLUMN('Hospitalisation Details'!J1838),FALSE)</f>
        <v>35716</v>
      </c>
      <c r="M1839" s="23">
        <f>VLOOKUP($A1839,'Hospitalisation Details'!$A:$K,COLUMN('Hospitalisation Details'!F1838),FALSE)</f>
        <v>4504.66</v>
      </c>
      <c r="N1839" t="str">
        <f>VLOOKUP($A1839,'Hospitalisation Details'!$A:$K,COLUMN('Hospitalisation Details'!G1838),FALSE)</f>
        <v>Tier - 1</v>
      </c>
      <c r="O1839" t="str">
        <f>VLOOKUP($A1839,'Hospitalisation Details'!$A:$K,COLUMN('Hospitalisation Details'!H1838),FALSE)</f>
        <v>Tier - 2</v>
      </c>
      <c r="P1839" t="str">
        <f>VLOOKUP($A1839,'Hospitalisation Details'!$A:$K,COLUMN('Hospitalisation Details'!I1838),FALSE)</f>
        <v>R1013</v>
      </c>
      <c r="Q1839">
        <f>VLOOKUP($A1839,'Hospitalisation Details'!$A:$K,COLUMN('Hospitalisation Details'!K1838),FALSE)</f>
        <v>25</v>
      </c>
      <c r="R1839" t="str" cm="1">
        <f t="array" ref="R1839">_xlfn.IFS(
Q1839&lt;=10,"0-10",
Q1839&lt;=20,"11-20",
Q1839&lt;=30,"21-30",
Q1839&lt;=40,"31-40",
Q1839&lt;=50,"41-50",
Q1839&lt;=60,"51-60",
Q1839&lt;=70,"61-70"
)</f>
        <v>21-30</v>
      </c>
      <c r="S1839" t="str">
        <f t="shared" si="28"/>
        <v>No</v>
      </c>
    </row>
    <row r="1840" spans="1:19" ht="15.75" x14ac:dyDescent="0.25">
      <c r="A1840" s="36" t="s">
        <v>1880</v>
      </c>
      <c r="B1840" t="str">
        <f>VLOOKUP(A1840,'Customer Names'!A:E,COLUMN('Customer Names'!D1839),FALSE)</f>
        <v>Mr. Thomas</v>
      </c>
      <c r="C1840">
        <f>VLOOKUP($A1840,'Medical Examinations'!$A:$J,COLUMN('Medical Examinations'!B1839),FALSE)</f>
        <v>21.375</v>
      </c>
      <c r="D1840">
        <f>VLOOKUP($A1840,'Medical Examinations'!$A:$J,COLUMN('Medical Examinations'!C1839),FALSE)</f>
        <v>6.19</v>
      </c>
      <c r="E1840" t="str">
        <f>VLOOKUP($A1840,'Medical Examinations'!$A:$J,COLUMN('Medical Examinations'!D1839),FALSE)</f>
        <v>Yes</v>
      </c>
      <c r="F1840" t="str">
        <f>VLOOKUP($A1840,'Medical Examinations'!$A:$J,COLUMN('Medical Examinations'!E1839),FALSE)</f>
        <v>No</v>
      </c>
      <c r="G1840" t="str">
        <f>VLOOKUP($A1840,'Medical Examinations'!$A:$J,COLUMN('Medical Examinations'!F1839),FALSE)</f>
        <v>No</v>
      </c>
      <c r="H1840">
        <f>VLOOKUP($A1840,'Medical Examinations'!$A:$J,COLUMN('Medical Examinations'!G1839),FALSE)</f>
        <v>1</v>
      </c>
      <c r="I1840" t="str">
        <f>VLOOKUP($A1840,'Medical Examinations'!$A:$J,COLUMN('Medical Examinations'!H1839),FALSE)</f>
        <v>No</v>
      </c>
      <c r="J1840" t="str">
        <f>VLOOKUP($A1840,'Medical Examinations'!$A:$J,COLUMN('Medical Examinations'!I1839),FALSE)</f>
        <v>Healthy Weight</v>
      </c>
      <c r="K1840" t="str">
        <f>VLOOKUP($A1840,'Medical Examinations'!$A:$J,COLUMN('Medical Examinations'!J1839),FALSE)</f>
        <v>Prediabetes</v>
      </c>
      <c r="L1840" s="30">
        <f>VLOOKUP($A1840,'Hospitalisation Details'!$A:$K,COLUMN('Hospitalisation Details'!J1839),FALSE)</f>
        <v>32320</v>
      </c>
      <c r="M1840" s="23">
        <f>VLOOKUP($A1840,'Hospitalisation Details'!$A:$K,COLUMN('Hospitalisation Details'!F1839),FALSE)</f>
        <v>4500.34</v>
      </c>
      <c r="N1840" t="str">
        <f>VLOOKUP($A1840,'Hospitalisation Details'!$A:$K,COLUMN('Hospitalisation Details'!G1839),FALSE)</f>
        <v>Tier - 2</v>
      </c>
      <c r="O1840" t="str">
        <f>VLOOKUP($A1840,'Hospitalisation Details'!$A:$K,COLUMN('Hospitalisation Details'!H1839),FALSE)</f>
        <v>Tier - 1</v>
      </c>
      <c r="P1840" t="str">
        <f>VLOOKUP($A1840,'Hospitalisation Details'!$A:$K,COLUMN('Hospitalisation Details'!I1839),FALSE)</f>
        <v>R1017</v>
      </c>
      <c r="Q1840">
        <f>VLOOKUP($A1840,'Hospitalisation Details'!$A:$K,COLUMN('Hospitalisation Details'!K1839),FALSE)</f>
        <v>34</v>
      </c>
      <c r="R1840" t="str" cm="1">
        <f t="array" ref="R1840">_xlfn.IFS(
Q1840&lt;=10,"0-10",
Q1840&lt;=20,"11-20",
Q1840&lt;=30,"21-30",
Q1840&lt;=40,"31-40",
Q1840&lt;=50,"41-50",
Q1840&lt;=60,"51-60",
Q1840&lt;=70,"61-70"
)</f>
        <v>31-40</v>
      </c>
      <c r="S1840" t="str">
        <f t="shared" si="28"/>
        <v>Yes</v>
      </c>
    </row>
    <row r="1841" spans="1:19" ht="15.75" x14ac:dyDescent="0.25">
      <c r="A1841" s="36" t="s">
        <v>1881</v>
      </c>
      <c r="B1841" t="str">
        <f>VLOOKUP(A1841,'Customer Names'!A:E,COLUMN('Customer Names'!D1840),FALSE)</f>
        <v>Mr. Bradley</v>
      </c>
      <c r="C1841">
        <f>VLOOKUP($A1841,'Medical Examinations'!$A:$J,COLUMN('Medical Examinations'!B1840),FALSE)</f>
        <v>27.14</v>
      </c>
      <c r="D1841">
        <f>VLOOKUP($A1841,'Medical Examinations'!$A:$J,COLUMN('Medical Examinations'!C1840),FALSE)</f>
        <v>6.01</v>
      </c>
      <c r="E1841" t="str">
        <f>VLOOKUP($A1841,'Medical Examinations'!$A:$J,COLUMN('Medical Examinations'!D1840),FALSE)</f>
        <v>No</v>
      </c>
      <c r="F1841" t="str">
        <f>VLOOKUP($A1841,'Medical Examinations'!$A:$J,COLUMN('Medical Examinations'!E1840),FALSE)</f>
        <v>No</v>
      </c>
      <c r="G1841" t="str">
        <f>VLOOKUP($A1841,'Medical Examinations'!$A:$J,COLUMN('Medical Examinations'!F1840),FALSE)</f>
        <v>No</v>
      </c>
      <c r="H1841">
        <f>VLOOKUP($A1841,'Medical Examinations'!$A:$J,COLUMN('Medical Examinations'!G1840),FALSE)</f>
        <v>1</v>
      </c>
      <c r="I1841" t="str">
        <f>VLOOKUP($A1841,'Medical Examinations'!$A:$J,COLUMN('Medical Examinations'!H1840),FALSE)</f>
        <v>No</v>
      </c>
      <c r="J1841" t="str">
        <f>VLOOKUP($A1841,'Medical Examinations'!$A:$J,COLUMN('Medical Examinations'!I1840),FALSE)</f>
        <v>Overweight</v>
      </c>
      <c r="K1841" t="str">
        <f>VLOOKUP($A1841,'Medical Examinations'!$A:$J,COLUMN('Medical Examinations'!J1840),FALSE)</f>
        <v>Prediabetes</v>
      </c>
      <c r="L1841" s="30">
        <f>VLOOKUP($A1841,'Hospitalisation Details'!$A:$K,COLUMN('Hospitalisation Details'!J1840),FALSE)</f>
        <v>33797</v>
      </c>
      <c r="M1841" s="23">
        <f>VLOOKUP($A1841,'Hospitalisation Details'!$A:$K,COLUMN('Hospitalisation Details'!F1840),FALSE)</f>
        <v>4488.58</v>
      </c>
      <c r="N1841" t="str">
        <f>VLOOKUP($A1841,'Hospitalisation Details'!$A:$K,COLUMN('Hospitalisation Details'!G1840),FALSE)</f>
        <v>Tier - 2</v>
      </c>
      <c r="O1841" t="str">
        <f>VLOOKUP($A1841,'Hospitalisation Details'!$A:$K,COLUMN('Hospitalisation Details'!H1840),FALSE)</f>
        <v>Tier - 3</v>
      </c>
      <c r="P1841" t="str">
        <f>VLOOKUP($A1841,'Hospitalisation Details'!$A:$K,COLUMN('Hospitalisation Details'!I1840),FALSE)</f>
        <v>R1012</v>
      </c>
      <c r="Q1841">
        <f>VLOOKUP($A1841,'Hospitalisation Details'!$A:$K,COLUMN('Hospitalisation Details'!K1840),FALSE)</f>
        <v>30</v>
      </c>
      <c r="R1841" t="str" cm="1">
        <f t="array" ref="R1841">_xlfn.IFS(
Q1841&lt;=10,"0-10",
Q1841&lt;=20,"11-20",
Q1841&lt;=30,"21-30",
Q1841&lt;=40,"31-40",
Q1841&lt;=50,"41-50",
Q1841&lt;=60,"51-60",
Q1841&lt;=70,"61-70"
)</f>
        <v>21-30</v>
      </c>
      <c r="S1841" t="str">
        <f t="shared" si="28"/>
        <v>Yes</v>
      </c>
    </row>
    <row r="1842" spans="1:19" ht="15.75" x14ac:dyDescent="0.25">
      <c r="A1842" s="36" t="s">
        <v>1882</v>
      </c>
      <c r="B1842" t="str">
        <f>VLOOKUP(A1842,'Customer Names'!A:E,COLUMN('Customer Names'!D1841),FALSE)</f>
        <v>Ms. Megan</v>
      </c>
      <c r="C1842">
        <f>VLOOKUP($A1842,'Medical Examinations'!$A:$J,COLUMN('Medical Examinations'!B1841),FALSE)</f>
        <v>35.78</v>
      </c>
      <c r="D1842">
        <f>VLOOKUP($A1842,'Medical Examinations'!$A:$J,COLUMN('Medical Examinations'!C1841),FALSE)</f>
        <v>6.07</v>
      </c>
      <c r="E1842" t="str">
        <f>VLOOKUP($A1842,'Medical Examinations'!$A:$J,COLUMN('Medical Examinations'!D1841),FALSE)</f>
        <v>No</v>
      </c>
      <c r="F1842" t="str">
        <f>VLOOKUP($A1842,'Medical Examinations'!$A:$J,COLUMN('Medical Examinations'!E1841),FALSE)</f>
        <v>Yes</v>
      </c>
      <c r="G1842" t="str">
        <f>VLOOKUP($A1842,'Medical Examinations'!$A:$J,COLUMN('Medical Examinations'!F1841),FALSE)</f>
        <v>No</v>
      </c>
      <c r="H1842">
        <f>VLOOKUP($A1842,'Medical Examinations'!$A:$J,COLUMN('Medical Examinations'!G1841),FALSE)</f>
        <v>1</v>
      </c>
      <c r="I1842" t="str">
        <f>VLOOKUP($A1842,'Medical Examinations'!$A:$J,COLUMN('Medical Examinations'!H1841),FALSE)</f>
        <v>No</v>
      </c>
      <c r="J1842" t="str">
        <f>VLOOKUP($A1842,'Medical Examinations'!$A:$J,COLUMN('Medical Examinations'!I1841),FALSE)</f>
        <v>Obesity</v>
      </c>
      <c r="K1842" t="str">
        <f>VLOOKUP($A1842,'Medical Examinations'!$A:$J,COLUMN('Medical Examinations'!J1841),FALSE)</f>
        <v>Prediabetes</v>
      </c>
      <c r="L1842" s="30">
        <f>VLOOKUP($A1842,'Hospitalisation Details'!$A:$K,COLUMN('Hospitalisation Details'!J1841),FALSE)</f>
        <v>38186</v>
      </c>
      <c r="M1842" s="23">
        <f>VLOOKUP($A1842,'Hospitalisation Details'!$A:$K,COLUMN('Hospitalisation Details'!F1841),FALSE)</f>
        <v>4468.25</v>
      </c>
      <c r="N1842" t="str">
        <f>VLOOKUP($A1842,'Hospitalisation Details'!$A:$K,COLUMN('Hospitalisation Details'!G1841),FALSE)</f>
        <v>Tier - 2</v>
      </c>
      <c r="O1842" t="str">
        <f>VLOOKUP($A1842,'Hospitalisation Details'!$A:$K,COLUMN('Hospitalisation Details'!H1841),FALSE)</f>
        <v>Tier - 2</v>
      </c>
      <c r="P1842" t="str">
        <f>VLOOKUP($A1842,'Hospitalisation Details'!$A:$K,COLUMN('Hospitalisation Details'!I1841),FALSE)</f>
        <v>R1012</v>
      </c>
      <c r="Q1842">
        <f>VLOOKUP($A1842,'Hospitalisation Details'!$A:$K,COLUMN('Hospitalisation Details'!K1841),FALSE)</f>
        <v>18</v>
      </c>
      <c r="R1842" t="str" cm="1">
        <f t="array" ref="R1842">_xlfn.IFS(
Q1842&lt;=10,"0-10",
Q1842&lt;=20,"11-20",
Q1842&lt;=30,"21-30",
Q1842&lt;=40,"31-40",
Q1842&lt;=50,"41-50",
Q1842&lt;=60,"51-60",
Q1842&lt;=70,"61-70"
)</f>
        <v>11-20</v>
      </c>
      <c r="S1842" t="str">
        <f t="shared" si="28"/>
        <v>Yes</v>
      </c>
    </row>
    <row r="1843" spans="1:19" ht="15.75" x14ac:dyDescent="0.25">
      <c r="A1843" s="36" t="s">
        <v>1883</v>
      </c>
      <c r="B1843" t="str">
        <f>VLOOKUP(A1843,'Customer Names'!A:E,COLUMN('Customer Names'!D1842),FALSE)</f>
        <v>Ms. Ruby</v>
      </c>
      <c r="C1843">
        <f>VLOOKUP($A1843,'Medical Examinations'!$A:$J,COLUMN('Medical Examinations'!B1842),FALSE)</f>
        <v>34.96</v>
      </c>
      <c r="D1843">
        <f>VLOOKUP($A1843,'Medical Examinations'!$A:$J,COLUMN('Medical Examinations'!C1842),FALSE)</f>
        <v>5.63</v>
      </c>
      <c r="E1843" t="str">
        <f>VLOOKUP($A1843,'Medical Examinations'!$A:$J,COLUMN('Medical Examinations'!D1842),FALSE)</f>
        <v>No</v>
      </c>
      <c r="F1843" t="str">
        <f>VLOOKUP($A1843,'Medical Examinations'!$A:$J,COLUMN('Medical Examinations'!E1842),FALSE)</f>
        <v>No</v>
      </c>
      <c r="G1843" t="str">
        <f>VLOOKUP($A1843,'Medical Examinations'!$A:$J,COLUMN('Medical Examinations'!F1842),FALSE)</f>
        <v>No</v>
      </c>
      <c r="H1843">
        <f>VLOOKUP($A1843,'Medical Examinations'!$A:$J,COLUMN('Medical Examinations'!G1842),FALSE)</f>
        <v>0</v>
      </c>
      <c r="I1843" t="str">
        <f>VLOOKUP($A1843,'Medical Examinations'!$A:$J,COLUMN('Medical Examinations'!H1842),FALSE)</f>
        <v>No</v>
      </c>
      <c r="J1843" t="str">
        <f>VLOOKUP($A1843,'Medical Examinations'!$A:$J,COLUMN('Medical Examinations'!I1842),FALSE)</f>
        <v>Obesity</v>
      </c>
      <c r="K1843" t="str">
        <f>VLOOKUP($A1843,'Medical Examinations'!$A:$J,COLUMN('Medical Examinations'!J1842),FALSE)</f>
        <v>Normal</v>
      </c>
      <c r="L1843" s="30">
        <f>VLOOKUP($A1843,'Hospitalisation Details'!$A:$K,COLUMN('Hospitalisation Details'!J1842),FALSE)</f>
        <v>36484</v>
      </c>
      <c r="M1843" s="23">
        <f>VLOOKUP($A1843,'Hospitalisation Details'!$A:$K,COLUMN('Hospitalisation Details'!F1842),FALSE)</f>
        <v>4466.62</v>
      </c>
      <c r="N1843" t="str">
        <f>VLOOKUP($A1843,'Hospitalisation Details'!$A:$K,COLUMN('Hospitalisation Details'!G1842),FALSE)</f>
        <v>Tier - 2</v>
      </c>
      <c r="O1843" t="str">
        <f>VLOOKUP($A1843,'Hospitalisation Details'!$A:$K,COLUMN('Hospitalisation Details'!H1842),FALSE)</f>
        <v>Tier - 2</v>
      </c>
      <c r="P1843" t="str">
        <f>VLOOKUP($A1843,'Hospitalisation Details'!$A:$K,COLUMN('Hospitalisation Details'!I1842),FALSE)</f>
        <v>R1012</v>
      </c>
      <c r="Q1843">
        <f>VLOOKUP($A1843,'Hospitalisation Details'!$A:$K,COLUMN('Hospitalisation Details'!K1842),FALSE)</f>
        <v>23</v>
      </c>
      <c r="R1843" t="str" cm="1">
        <f t="array" ref="R1843">_xlfn.IFS(
Q1843&lt;=10,"0-10",
Q1843&lt;=20,"11-20",
Q1843&lt;=30,"21-30",
Q1843&lt;=40,"31-40",
Q1843&lt;=50,"41-50",
Q1843&lt;=60,"51-60",
Q1843&lt;=70,"61-70"
)</f>
        <v>21-30</v>
      </c>
      <c r="S1843" t="str">
        <f t="shared" si="28"/>
        <v>No</v>
      </c>
    </row>
    <row r="1844" spans="1:19" ht="15.75" x14ac:dyDescent="0.25">
      <c r="A1844" s="36" t="s">
        <v>1884</v>
      </c>
      <c r="B1844" t="str">
        <f>VLOOKUP(A1844,'Customer Names'!A:E,COLUMN('Customer Names'!D1843),FALSE)</f>
        <v>Mr. Bart</v>
      </c>
      <c r="C1844">
        <f>VLOOKUP($A1844,'Medical Examinations'!$A:$J,COLUMN('Medical Examinations'!B1843),FALSE)</f>
        <v>38.39</v>
      </c>
      <c r="D1844">
        <f>VLOOKUP($A1844,'Medical Examinations'!$A:$J,COLUMN('Medical Examinations'!C1843),FALSE)</f>
        <v>6.05</v>
      </c>
      <c r="E1844" t="str">
        <f>VLOOKUP($A1844,'Medical Examinations'!$A:$J,COLUMN('Medical Examinations'!D1843),FALSE)</f>
        <v>No</v>
      </c>
      <c r="F1844" t="str">
        <f>VLOOKUP($A1844,'Medical Examinations'!$A:$J,COLUMN('Medical Examinations'!E1843),FALSE)</f>
        <v>No</v>
      </c>
      <c r="G1844" t="str">
        <f>VLOOKUP($A1844,'Medical Examinations'!$A:$J,COLUMN('Medical Examinations'!F1843),FALSE)</f>
        <v>No</v>
      </c>
      <c r="H1844">
        <f>VLOOKUP($A1844,'Medical Examinations'!$A:$J,COLUMN('Medical Examinations'!G1843),FALSE)</f>
        <v>0</v>
      </c>
      <c r="I1844" t="str">
        <f>VLOOKUP($A1844,'Medical Examinations'!$A:$J,COLUMN('Medical Examinations'!H1843),FALSE)</f>
        <v>No</v>
      </c>
      <c r="J1844" t="str">
        <f>VLOOKUP($A1844,'Medical Examinations'!$A:$J,COLUMN('Medical Examinations'!I1843),FALSE)</f>
        <v>Obesity</v>
      </c>
      <c r="K1844" t="str">
        <f>VLOOKUP($A1844,'Medical Examinations'!$A:$J,COLUMN('Medical Examinations'!J1843),FALSE)</f>
        <v>Prediabetes</v>
      </c>
      <c r="L1844" s="30">
        <f>VLOOKUP($A1844,'Hospitalisation Details'!$A:$K,COLUMN('Hospitalisation Details'!J1843),FALSE)</f>
        <v>33423</v>
      </c>
      <c r="M1844" s="23">
        <f>VLOOKUP($A1844,'Hospitalisation Details'!$A:$K,COLUMN('Hospitalisation Details'!F1843),FALSE)</f>
        <v>4463.21</v>
      </c>
      <c r="N1844" t="str">
        <f>VLOOKUP($A1844,'Hospitalisation Details'!$A:$K,COLUMN('Hospitalisation Details'!G1843),FALSE)</f>
        <v>Tier - 3</v>
      </c>
      <c r="O1844" t="str">
        <f>VLOOKUP($A1844,'Hospitalisation Details'!$A:$K,COLUMN('Hospitalisation Details'!H1843),FALSE)</f>
        <v>Tier - 3</v>
      </c>
      <c r="P1844" t="str">
        <f>VLOOKUP($A1844,'Hospitalisation Details'!$A:$K,COLUMN('Hospitalisation Details'!I1843),FALSE)</f>
        <v>R1013</v>
      </c>
      <c r="Q1844">
        <f>VLOOKUP($A1844,'Hospitalisation Details'!$A:$K,COLUMN('Hospitalisation Details'!K1843),FALSE)</f>
        <v>31</v>
      </c>
      <c r="R1844" t="str" cm="1">
        <f t="array" ref="R1844">_xlfn.IFS(
Q1844&lt;=10,"0-10",
Q1844&lt;=20,"11-20",
Q1844&lt;=30,"21-30",
Q1844&lt;=40,"31-40",
Q1844&lt;=50,"41-50",
Q1844&lt;=60,"51-60",
Q1844&lt;=70,"61-70"
)</f>
        <v>31-40</v>
      </c>
      <c r="S1844" t="str">
        <f t="shared" si="28"/>
        <v>Yes</v>
      </c>
    </row>
    <row r="1845" spans="1:19" ht="15.75" x14ac:dyDescent="0.25">
      <c r="A1845" s="36" t="s">
        <v>1885</v>
      </c>
      <c r="B1845" t="str">
        <f>VLOOKUP(A1845,'Customer Names'!A:E,COLUMN('Customer Names'!D1844),FALSE)</f>
        <v>Mr. Robert</v>
      </c>
      <c r="C1845">
        <f>VLOOKUP($A1845,'Medical Examinations'!$A:$J,COLUMN('Medical Examinations'!B1844),FALSE)</f>
        <v>33.82</v>
      </c>
      <c r="D1845">
        <f>VLOOKUP($A1845,'Medical Examinations'!$A:$J,COLUMN('Medical Examinations'!C1844),FALSE)</f>
        <v>4.6500000000000004</v>
      </c>
      <c r="E1845" t="str">
        <f>VLOOKUP($A1845,'Medical Examinations'!$A:$J,COLUMN('Medical Examinations'!D1844),FALSE)</f>
        <v>No</v>
      </c>
      <c r="F1845" t="str">
        <f>VLOOKUP($A1845,'Medical Examinations'!$A:$J,COLUMN('Medical Examinations'!E1844),FALSE)</f>
        <v>No</v>
      </c>
      <c r="G1845" t="str">
        <f>VLOOKUP($A1845,'Medical Examinations'!$A:$J,COLUMN('Medical Examinations'!F1844),FALSE)</f>
        <v>No</v>
      </c>
      <c r="H1845">
        <f>VLOOKUP($A1845,'Medical Examinations'!$A:$J,COLUMN('Medical Examinations'!G1844),FALSE)</f>
        <v>0</v>
      </c>
      <c r="I1845" t="str">
        <f>VLOOKUP($A1845,'Medical Examinations'!$A:$J,COLUMN('Medical Examinations'!H1844),FALSE)</f>
        <v>No</v>
      </c>
      <c r="J1845" t="str">
        <f>VLOOKUP($A1845,'Medical Examinations'!$A:$J,COLUMN('Medical Examinations'!I1844),FALSE)</f>
        <v>Obesity</v>
      </c>
      <c r="K1845" t="str">
        <f>VLOOKUP($A1845,'Medical Examinations'!$A:$J,COLUMN('Medical Examinations'!J1844),FALSE)</f>
        <v>Normal</v>
      </c>
      <c r="L1845" s="30">
        <f>VLOOKUP($A1845,'Hospitalisation Details'!$A:$K,COLUMN('Hospitalisation Details'!J1844),FALSE)</f>
        <v>33069</v>
      </c>
      <c r="M1845" s="23">
        <f>VLOOKUP($A1845,'Hospitalisation Details'!$A:$K,COLUMN('Hospitalisation Details'!F1844),FALSE)</f>
        <v>4462.72</v>
      </c>
      <c r="N1845" t="str">
        <f>VLOOKUP($A1845,'Hospitalisation Details'!$A:$K,COLUMN('Hospitalisation Details'!G1844),FALSE)</f>
        <v>Tier - 2</v>
      </c>
      <c r="O1845" t="str">
        <f>VLOOKUP($A1845,'Hospitalisation Details'!$A:$K,COLUMN('Hospitalisation Details'!H1844),FALSE)</f>
        <v>Tier - 3</v>
      </c>
      <c r="P1845" t="str">
        <f>VLOOKUP($A1845,'Hospitalisation Details'!$A:$K,COLUMN('Hospitalisation Details'!I1844),FALSE)</f>
        <v>R1012</v>
      </c>
      <c r="Q1845">
        <f>VLOOKUP($A1845,'Hospitalisation Details'!$A:$K,COLUMN('Hospitalisation Details'!K1844),FALSE)</f>
        <v>32</v>
      </c>
      <c r="R1845" t="str" cm="1">
        <f t="array" ref="R1845">_xlfn.IFS(
Q1845&lt;=10,"0-10",
Q1845&lt;=20,"11-20",
Q1845&lt;=30,"21-30",
Q1845&lt;=40,"31-40",
Q1845&lt;=50,"41-50",
Q1845&lt;=60,"51-60",
Q1845&lt;=70,"61-70"
)</f>
        <v>31-40</v>
      </c>
      <c r="S1845" t="str">
        <f t="shared" si="28"/>
        <v>No</v>
      </c>
    </row>
    <row r="1846" spans="1:19" ht="15.75" x14ac:dyDescent="0.25">
      <c r="A1846" s="36" t="s">
        <v>1886</v>
      </c>
      <c r="B1846" t="str">
        <f>VLOOKUP(A1846,'Customer Names'!A:E,COLUMN('Customer Names'!D1845),FALSE)</f>
        <v>Mr. Adam</v>
      </c>
      <c r="C1846">
        <f>VLOOKUP($A1846,'Medical Examinations'!$A:$J,COLUMN('Medical Examinations'!B1845),FALSE)</f>
        <v>27.835000000000001</v>
      </c>
      <c r="D1846">
        <f>VLOOKUP($A1846,'Medical Examinations'!$A:$J,COLUMN('Medical Examinations'!C1845),FALSE)</f>
        <v>5.37</v>
      </c>
      <c r="E1846" t="str">
        <f>VLOOKUP($A1846,'Medical Examinations'!$A:$J,COLUMN('Medical Examinations'!D1845),FALSE)</f>
        <v>No</v>
      </c>
      <c r="F1846" t="str">
        <f>VLOOKUP($A1846,'Medical Examinations'!$A:$J,COLUMN('Medical Examinations'!E1845),FALSE)</f>
        <v>No</v>
      </c>
      <c r="G1846" t="str">
        <f>VLOOKUP($A1846,'Medical Examinations'!$A:$J,COLUMN('Medical Examinations'!F1845),FALSE)</f>
        <v>No</v>
      </c>
      <c r="H1846">
        <f>VLOOKUP($A1846,'Medical Examinations'!$A:$J,COLUMN('Medical Examinations'!G1845),FALSE)</f>
        <v>0</v>
      </c>
      <c r="I1846" t="str">
        <f>VLOOKUP($A1846,'Medical Examinations'!$A:$J,COLUMN('Medical Examinations'!H1845),FALSE)</f>
        <v>No</v>
      </c>
      <c r="J1846" t="str">
        <f>VLOOKUP($A1846,'Medical Examinations'!$A:$J,COLUMN('Medical Examinations'!I1845),FALSE)</f>
        <v>Overweight</v>
      </c>
      <c r="K1846" t="str">
        <f>VLOOKUP($A1846,'Medical Examinations'!$A:$J,COLUMN('Medical Examinations'!J1845),FALSE)</f>
        <v>Normal</v>
      </c>
      <c r="L1846" s="30">
        <f>VLOOKUP($A1846,'Hospitalisation Details'!$A:$K,COLUMN('Hospitalisation Details'!J1845),FALSE)</f>
        <v>33093</v>
      </c>
      <c r="M1846" s="23">
        <f>VLOOKUP($A1846,'Hospitalisation Details'!$A:$K,COLUMN('Hospitalisation Details'!F1845),FALSE)</f>
        <v>4454.3999999999996</v>
      </c>
      <c r="N1846" t="str">
        <f>VLOOKUP($A1846,'Hospitalisation Details'!$A:$K,COLUMN('Hospitalisation Details'!G1845),FALSE)</f>
        <v>Tier - 2</v>
      </c>
      <c r="O1846" t="str">
        <f>VLOOKUP($A1846,'Hospitalisation Details'!$A:$K,COLUMN('Hospitalisation Details'!H1845),FALSE)</f>
        <v>Tier - 3</v>
      </c>
      <c r="P1846" t="str">
        <f>VLOOKUP($A1846,'Hospitalisation Details'!$A:$K,COLUMN('Hospitalisation Details'!I1845),FALSE)</f>
        <v>R1012</v>
      </c>
      <c r="Q1846">
        <f>VLOOKUP($A1846,'Hospitalisation Details'!$A:$K,COLUMN('Hospitalisation Details'!K1845),FALSE)</f>
        <v>32</v>
      </c>
      <c r="R1846" t="str" cm="1">
        <f t="array" ref="R1846">_xlfn.IFS(
Q1846&lt;=10,"0-10",
Q1846&lt;=20,"11-20",
Q1846&lt;=30,"21-30",
Q1846&lt;=40,"31-40",
Q1846&lt;=50,"41-50",
Q1846&lt;=60,"51-60",
Q1846&lt;=70,"61-70"
)</f>
        <v>31-40</v>
      </c>
      <c r="S1846" t="str">
        <f t="shared" si="28"/>
        <v>No</v>
      </c>
    </row>
    <row r="1847" spans="1:19" ht="15.75" x14ac:dyDescent="0.25">
      <c r="A1847" s="36" t="s">
        <v>1887</v>
      </c>
      <c r="B1847" t="str">
        <f>VLOOKUP(A1847,'Customer Names'!A:E,COLUMN('Customer Names'!D1846),FALSE)</f>
        <v>Mr. Yemane</v>
      </c>
      <c r="C1847">
        <f>VLOOKUP($A1847,'Medical Examinations'!$A:$J,COLUMN('Medical Examinations'!B1846),FALSE)</f>
        <v>33</v>
      </c>
      <c r="D1847">
        <f>VLOOKUP($A1847,'Medical Examinations'!$A:$J,COLUMN('Medical Examinations'!C1846),FALSE)</f>
        <v>5.39</v>
      </c>
      <c r="E1847" t="str">
        <f>VLOOKUP($A1847,'Medical Examinations'!$A:$J,COLUMN('Medical Examinations'!D1846),FALSE)</f>
        <v>No</v>
      </c>
      <c r="F1847" t="str">
        <f>VLOOKUP($A1847,'Medical Examinations'!$A:$J,COLUMN('Medical Examinations'!E1846),FALSE)</f>
        <v>No</v>
      </c>
      <c r="G1847" t="str">
        <f>VLOOKUP($A1847,'Medical Examinations'!$A:$J,COLUMN('Medical Examinations'!F1846),FALSE)</f>
        <v>No</v>
      </c>
      <c r="H1847">
        <f>VLOOKUP($A1847,'Medical Examinations'!$A:$J,COLUMN('Medical Examinations'!G1846),FALSE)</f>
        <v>0</v>
      </c>
      <c r="I1847" t="str">
        <f>VLOOKUP($A1847,'Medical Examinations'!$A:$J,COLUMN('Medical Examinations'!H1846),FALSE)</f>
        <v>No</v>
      </c>
      <c r="J1847" t="str">
        <f>VLOOKUP($A1847,'Medical Examinations'!$A:$J,COLUMN('Medical Examinations'!I1846),FALSE)</f>
        <v>Obesity</v>
      </c>
      <c r="K1847" t="str">
        <f>VLOOKUP($A1847,'Medical Examinations'!$A:$J,COLUMN('Medical Examinations'!J1846),FALSE)</f>
        <v>Normal</v>
      </c>
      <c r="L1847" s="30">
        <f>VLOOKUP($A1847,'Hospitalisation Details'!$A:$K,COLUMN('Hospitalisation Details'!J1846),FALSE)</f>
        <v>34513</v>
      </c>
      <c r="M1847" s="23">
        <f>VLOOKUP($A1847,'Hospitalisation Details'!$A:$K,COLUMN('Hospitalisation Details'!F1846),FALSE)</f>
        <v>4449.46</v>
      </c>
      <c r="N1847" t="str">
        <f>VLOOKUP($A1847,'Hospitalisation Details'!$A:$K,COLUMN('Hospitalisation Details'!G1846),FALSE)</f>
        <v>Tier - 1</v>
      </c>
      <c r="O1847" t="str">
        <f>VLOOKUP($A1847,'Hospitalisation Details'!$A:$K,COLUMN('Hospitalisation Details'!H1846),FALSE)</f>
        <v>Tier - 2</v>
      </c>
      <c r="P1847" t="str">
        <f>VLOOKUP($A1847,'Hospitalisation Details'!$A:$K,COLUMN('Hospitalisation Details'!I1846),FALSE)</f>
        <v>R1013</v>
      </c>
      <c r="Q1847">
        <f>VLOOKUP($A1847,'Hospitalisation Details'!$A:$K,COLUMN('Hospitalisation Details'!K1846),FALSE)</f>
        <v>28</v>
      </c>
      <c r="R1847" t="str" cm="1">
        <f t="array" ref="R1847">_xlfn.IFS(
Q1847&lt;=10,"0-10",
Q1847&lt;=20,"11-20",
Q1847&lt;=30,"21-30",
Q1847&lt;=40,"31-40",
Q1847&lt;=50,"41-50",
Q1847&lt;=60,"51-60",
Q1847&lt;=70,"61-70"
)</f>
        <v>21-30</v>
      </c>
      <c r="S1847" t="str">
        <f t="shared" si="28"/>
        <v>No</v>
      </c>
    </row>
    <row r="1848" spans="1:19" ht="15.75" x14ac:dyDescent="0.25">
      <c r="A1848" s="36" t="s">
        <v>1888</v>
      </c>
      <c r="B1848" t="str">
        <f>VLOOKUP(A1848,'Customer Names'!A:E,COLUMN('Customer Names'!D1847),FALSE)</f>
        <v>Mr. Jesse</v>
      </c>
      <c r="C1848">
        <f>VLOOKUP($A1848,'Medical Examinations'!$A:$J,COLUMN('Medical Examinations'!B1847),FALSE)</f>
        <v>26.885000000000002</v>
      </c>
      <c r="D1848">
        <f>VLOOKUP($A1848,'Medical Examinations'!$A:$J,COLUMN('Medical Examinations'!C1847),FALSE)</f>
        <v>5.86</v>
      </c>
      <c r="E1848" t="str">
        <f>VLOOKUP($A1848,'Medical Examinations'!$A:$J,COLUMN('Medical Examinations'!D1847),FALSE)</f>
        <v>No</v>
      </c>
      <c r="F1848" t="str">
        <f>VLOOKUP($A1848,'Medical Examinations'!$A:$J,COLUMN('Medical Examinations'!E1847),FALSE)</f>
        <v>No</v>
      </c>
      <c r="G1848" t="str">
        <f>VLOOKUP($A1848,'Medical Examinations'!$A:$J,COLUMN('Medical Examinations'!F1847),FALSE)</f>
        <v>No</v>
      </c>
      <c r="H1848">
        <f>VLOOKUP($A1848,'Medical Examinations'!$A:$J,COLUMN('Medical Examinations'!G1847),FALSE)</f>
        <v>0</v>
      </c>
      <c r="I1848" t="str">
        <f>VLOOKUP($A1848,'Medical Examinations'!$A:$J,COLUMN('Medical Examinations'!H1847),FALSE)</f>
        <v>No</v>
      </c>
      <c r="J1848" t="str">
        <f>VLOOKUP($A1848,'Medical Examinations'!$A:$J,COLUMN('Medical Examinations'!I1847),FALSE)</f>
        <v>Overweight</v>
      </c>
      <c r="K1848" t="str">
        <f>VLOOKUP($A1848,'Medical Examinations'!$A:$J,COLUMN('Medical Examinations'!J1847),FALSE)</f>
        <v>Prediabetes</v>
      </c>
      <c r="L1848" s="30">
        <f>VLOOKUP($A1848,'Hospitalisation Details'!$A:$K,COLUMN('Hospitalisation Details'!J1847),FALSE)</f>
        <v>33484</v>
      </c>
      <c r="M1848" s="23">
        <f>VLOOKUP($A1848,'Hospitalisation Details'!$A:$K,COLUMN('Hospitalisation Details'!F1847),FALSE)</f>
        <v>4441.21</v>
      </c>
      <c r="N1848" t="str">
        <f>VLOOKUP($A1848,'Hospitalisation Details'!$A:$K,COLUMN('Hospitalisation Details'!G1847),FALSE)</f>
        <v>Tier - 1</v>
      </c>
      <c r="O1848" t="str">
        <f>VLOOKUP($A1848,'Hospitalisation Details'!$A:$K,COLUMN('Hospitalisation Details'!H1847),FALSE)</f>
        <v>Tier - 2</v>
      </c>
      <c r="P1848" t="str">
        <f>VLOOKUP($A1848,'Hospitalisation Details'!$A:$K,COLUMN('Hospitalisation Details'!I1847),FALSE)</f>
        <v>R1014</v>
      </c>
      <c r="Q1848">
        <f>VLOOKUP($A1848,'Hospitalisation Details'!$A:$K,COLUMN('Hospitalisation Details'!K1847),FALSE)</f>
        <v>31</v>
      </c>
      <c r="R1848" t="str" cm="1">
        <f t="array" ref="R1848">_xlfn.IFS(
Q1848&lt;=10,"0-10",
Q1848&lt;=20,"11-20",
Q1848&lt;=30,"21-30",
Q1848&lt;=40,"31-40",
Q1848&lt;=50,"41-50",
Q1848&lt;=60,"51-60",
Q1848&lt;=70,"61-70"
)</f>
        <v>31-40</v>
      </c>
      <c r="S1848" t="str">
        <f t="shared" si="28"/>
        <v>Yes</v>
      </c>
    </row>
    <row r="1849" spans="1:19" ht="15.75" x14ac:dyDescent="0.25">
      <c r="A1849" s="36" t="s">
        <v>1889</v>
      </c>
      <c r="B1849" t="str">
        <f>VLOOKUP(A1849,'Customer Names'!A:E,COLUMN('Customer Names'!D1848),FALSE)</f>
        <v>Mr. Bird</v>
      </c>
      <c r="C1849">
        <f>VLOOKUP($A1849,'Medical Examinations'!$A:$J,COLUMN('Medical Examinations'!B1848),FALSE)</f>
        <v>29.26</v>
      </c>
      <c r="D1849">
        <f>VLOOKUP($A1849,'Medical Examinations'!$A:$J,COLUMN('Medical Examinations'!C1848),FALSE)</f>
        <v>4.4400000000000004</v>
      </c>
      <c r="E1849" t="str">
        <f>VLOOKUP($A1849,'Medical Examinations'!$A:$J,COLUMN('Medical Examinations'!D1848),FALSE)</f>
        <v>No</v>
      </c>
      <c r="F1849" t="str">
        <f>VLOOKUP($A1849,'Medical Examinations'!$A:$J,COLUMN('Medical Examinations'!E1848),FALSE)</f>
        <v>No</v>
      </c>
      <c r="G1849" t="str">
        <f>VLOOKUP($A1849,'Medical Examinations'!$A:$J,COLUMN('Medical Examinations'!F1848),FALSE)</f>
        <v>No</v>
      </c>
      <c r="H1849">
        <f>VLOOKUP($A1849,'Medical Examinations'!$A:$J,COLUMN('Medical Examinations'!G1848),FALSE)</f>
        <v>0</v>
      </c>
      <c r="I1849" t="str">
        <f>VLOOKUP($A1849,'Medical Examinations'!$A:$J,COLUMN('Medical Examinations'!H1848),FALSE)</f>
        <v>No</v>
      </c>
      <c r="J1849" t="str">
        <f>VLOOKUP($A1849,'Medical Examinations'!$A:$J,COLUMN('Medical Examinations'!I1848),FALSE)</f>
        <v>Overweight</v>
      </c>
      <c r="K1849" t="str">
        <f>VLOOKUP($A1849,'Medical Examinations'!$A:$J,COLUMN('Medical Examinations'!J1848),FALSE)</f>
        <v>Normal</v>
      </c>
      <c r="L1849" s="30">
        <f>VLOOKUP($A1849,'Hospitalisation Details'!$A:$K,COLUMN('Hospitalisation Details'!J1848),FALSE)</f>
        <v>34631</v>
      </c>
      <c r="M1849" s="23">
        <f>VLOOKUP($A1849,'Hospitalisation Details'!$A:$K,COLUMN('Hospitalisation Details'!F1848),FALSE)</f>
        <v>4438.26</v>
      </c>
      <c r="N1849" t="str">
        <f>VLOOKUP($A1849,'Hospitalisation Details'!$A:$K,COLUMN('Hospitalisation Details'!G1848),FALSE)</f>
        <v>Tier - 2</v>
      </c>
      <c r="O1849" t="str">
        <f>VLOOKUP($A1849,'Hospitalisation Details'!$A:$K,COLUMN('Hospitalisation Details'!H1848),FALSE)</f>
        <v>Tier - 3</v>
      </c>
      <c r="P1849" t="str">
        <f>VLOOKUP($A1849,'Hospitalisation Details'!$A:$K,COLUMN('Hospitalisation Details'!I1848),FALSE)</f>
        <v>R1017</v>
      </c>
      <c r="Q1849">
        <f>VLOOKUP($A1849,'Hospitalisation Details'!$A:$K,COLUMN('Hospitalisation Details'!K1848),FALSE)</f>
        <v>28</v>
      </c>
      <c r="R1849" t="str" cm="1">
        <f t="array" ref="R1849">_xlfn.IFS(
Q1849&lt;=10,"0-10",
Q1849&lt;=20,"11-20",
Q1849&lt;=30,"21-30",
Q1849&lt;=40,"31-40",
Q1849&lt;=50,"41-50",
Q1849&lt;=60,"51-60",
Q1849&lt;=70,"61-70"
)</f>
        <v>21-30</v>
      </c>
      <c r="S1849" t="str">
        <f t="shared" si="28"/>
        <v>No</v>
      </c>
    </row>
    <row r="1850" spans="1:19" ht="15.75" x14ac:dyDescent="0.25">
      <c r="A1850" s="36" t="s">
        <v>1890</v>
      </c>
      <c r="B1850" t="str">
        <f>VLOOKUP(A1850,'Customer Names'!A:E,COLUMN('Customer Names'!D1849),FALSE)</f>
        <v>Mr. Patrick</v>
      </c>
      <c r="C1850">
        <f>VLOOKUP($A1850,'Medical Examinations'!$A:$J,COLUMN('Medical Examinations'!B1849),FALSE)</f>
        <v>26.98</v>
      </c>
      <c r="D1850">
        <f>VLOOKUP($A1850,'Medical Examinations'!$A:$J,COLUMN('Medical Examinations'!C1849),FALSE)</f>
        <v>4.41</v>
      </c>
      <c r="E1850" t="str">
        <f>VLOOKUP($A1850,'Medical Examinations'!$A:$J,COLUMN('Medical Examinations'!D1849),FALSE)</f>
        <v>No</v>
      </c>
      <c r="F1850" t="str">
        <f>VLOOKUP($A1850,'Medical Examinations'!$A:$J,COLUMN('Medical Examinations'!E1849),FALSE)</f>
        <v>No</v>
      </c>
      <c r="G1850" t="str">
        <f>VLOOKUP($A1850,'Medical Examinations'!$A:$J,COLUMN('Medical Examinations'!F1849),FALSE)</f>
        <v>No</v>
      </c>
      <c r="H1850">
        <f>VLOOKUP($A1850,'Medical Examinations'!$A:$J,COLUMN('Medical Examinations'!G1849),FALSE)</f>
        <v>0</v>
      </c>
      <c r="I1850" t="str">
        <f>VLOOKUP($A1850,'Medical Examinations'!$A:$J,COLUMN('Medical Examinations'!H1849),FALSE)</f>
        <v>No</v>
      </c>
      <c r="J1850" t="str">
        <f>VLOOKUP($A1850,'Medical Examinations'!$A:$J,COLUMN('Medical Examinations'!I1849),FALSE)</f>
        <v>Overweight</v>
      </c>
      <c r="K1850" t="str">
        <f>VLOOKUP($A1850,'Medical Examinations'!$A:$J,COLUMN('Medical Examinations'!J1849),FALSE)</f>
        <v>Normal</v>
      </c>
      <c r="L1850" s="30">
        <f>VLOOKUP($A1850,'Hospitalisation Details'!$A:$K,COLUMN('Hospitalisation Details'!J1849),FALSE)</f>
        <v>34615</v>
      </c>
      <c r="M1850" s="23">
        <f>VLOOKUP($A1850,'Hospitalisation Details'!$A:$K,COLUMN('Hospitalisation Details'!F1849),FALSE)</f>
        <v>4435.09</v>
      </c>
      <c r="N1850" t="str">
        <f>VLOOKUP($A1850,'Hospitalisation Details'!$A:$K,COLUMN('Hospitalisation Details'!G1849),FALSE)</f>
        <v>Tier - 3</v>
      </c>
      <c r="O1850" t="str">
        <f>VLOOKUP($A1850,'Hospitalisation Details'!$A:$K,COLUMN('Hospitalisation Details'!H1849),FALSE)</f>
        <v>Tier - 2</v>
      </c>
      <c r="P1850" t="str">
        <f>VLOOKUP($A1850,'Hospitalisation Details'!$A:$K,COLUMN('Hospitalisation Details'!I1849),FALSE)</f>
        <v>R1016</v>
      </c>
      <c r="Q1850">
        <f>VLOOKUP($A1850,'Hospitalisation Details'!$A:$K,COLUMN('Hospitalisation Details'!K1849),FALSE)</f>
        <v>28</v>
      </c>
      <c r="R1850" t="str" cm="1">
        <f t="array" ref="R1850">_xlfn.IFS(
Q1850&lt;=10,"0-10",
Q1850&lt;=20,"11-20",
Q1850&lt;=30,"21-30",
Q1850&lt;=40,"31-40",
Q1850&lt;=50,"41-50",
Q1850&lt;=60,"51-60",
Q1850&lt;=70,"61-70"
)</f>
        <v>21-30</v>
      </c>
      <c r="S1850" t="str">
        <f t="shared" si="28"/>
        <v>No</v>
      </c>
    </row>
    <row r="1851" spans="1:19" ht="15.75" x14ac:dyDescent="0.25">
      <c r="A1851" s="36" t="s">
        <v>1891</v>
      </c>
      <c r="B1851" t="str">
        <f>VLOOKUP(A1851,'Customer Names'!A:E,COLUMN('Customer Names'!D1850),FALSE)</f>
        <v>Mr. Kyle</v>
      </c>
      <c r="C1851">
        <f>VLOOKUP($A1851,'Medical Examinations'!$A:$J,COLUMN('Medical Examinations'!B1850),FALSE)</f>
        <v>32.11</v>
      </c>
      <c r="D1851">
        <f>VLOOKUP($A1851,'Medical Examinations'!$A:$J,COLUMN('Medical Examinations'!C1850),FALSE)</f>
        <v>5.19</v>
      </c>
      <c r="E1851" t="str">
        <f>VLOOKUP($A1851,'Medical Examinations'!$A:$J,COLUMN('Medical Examinations'!D1850),FALSE)</f>
        <v>No</v>
      </c>
      <c r="F1851" t="str">
        <f>VLOOKUP($A1851,'Medical Examinations'!$A:$J,COLUMN('Medical Examinations'!E1850),FALSE)</f>
        <v>No</v>
      </c>
      <c r="G1851" t="str">
        <f>VLOOKUP($A1851,'Medical Examinations'!$A:$J,COLUMN('Medical Examinations'!F1850),FALSE)</f>
        <v>Yes</v>
      </c>
      <c r="H1851">
        <f>VLOOKUP($A1851,'Medical Examinations'!$A:$J,COLUMN('Medical Examinations'!G1850),FALSE)</f>
        <v>1</v>
      </c>
      <c r="I1851" t="str">
        <f>VLOOKUP($A1851,'Medical Examinations'!$A:$J,COLUMN('Medical Examinations'!H1850),FALSE)</f>
        <v>No</v>
      </c>
      <c r="J1851" t="str">
        <f>VLOOKUP($A1851,'Medical Examinations'!$A:$J,COLUMN('Medical Examinations'!I1850),FALSE)</f>
        <v>Obesity</v>
      </c>
      <c r="K1851" t="str">
        <f>VLOOKUP($A1851,'Medical Examinations'!$A:$J,COLUMN('Medical Examinations'!J1850),FALSE)</f>
        <v>Normal</v>
      </c>
      <c r="L1851" s="30">
        <f>VLOOKUP($A1851,'Hospitalisation Details'!$A:$K,COLUMN('Hospitalisation Details'!J1850),FALSE)</f>
        <v>34326</v>
      </c>
      <c r="M1851" s="23">
        <f>VLOOKUP($A1851,'Hospitalisation Details'!$A:$K,COLUMN('Hospitalisation Details'!F1850),FALSE)</f>
        <v>4433.92</v>
      </c>
      <c r="N1851" t="str">
        <f>VLOOKUP($A1851,'Hospitalisation Details'!$A:$K,COLUMN('Hospitalisation Details'!G1850),FALSE)</f>
        <v>Tier - 2</v>
      </c>
      <c r="O1851" t="str">
        <f>VLOOKUP($A1851,'Hospitalisation Details'!$A:$K,COLUMN('Hospitalisation Details'!H1850),FALSE)</f>
        <v>Tier - 2</v>
      </c>
      <c r="P1851" t="str">
        <f>VLOOKUP($A1851,'Hospitalisation Details'!$A:$K,COLUMN('Hospitalisation Details'!I1850),FALSE)</f>
        <v>R1012</v>
      </c>
      <c r="Q1851">
        <f>VLOOKUP($A1851,'Hospitalisation Details'!$A:$K,COLUMN('Hospitalisation Details'!K1850),FALSE)</f>
        <v>29</v>
      </c>
      <c r="R1851" t="str" cm="1">
        <f t="array" ref="R1851">_xlfn.IFS(
Q1851&lt;=10,"0-10",
Q1851&lt;=20,"11-20",
Q1851&lt;=30,"21-30",
Q1851&lt;=40,"31-40",
Q1851&lt;=50,"41-50",
Q1851&lt;=60,"51-60",
Q1851&lt;=70,"61-70"
)</f>
        <v>21-30</v>
      </c>
      <c r="S1851" t="str">
        <f t="shared" si="28"/>
        <v>No</v>
      </c>
    </row>
    <row r="1852" spans="1:19" ht="15.75" x14ac:dyDescent="0.25">
      <c r="A1852" s="36" t="s">
        <v>1892</v>
      </c>
      <c r="B1852" t="str">
        <f>VLOOKUP(A1852,'Customer Names'!A:E,COLUMN('Customer Names'!D1851),FALSE)</f>
        <v>Mr. Ryan</v>
      </c>
      <c r="C1852">
        <f>VLOOKUP($A1852,'Medical Examinations'!$A:$J,COLUMN('Medical Examinations'!B1851),FALSE)</f>
        <v>31.73</v>
      </c>
      <c r="D1852">
        <f>VLOOKUP($A1852,'Medical Examinations'!$A:$J,COLUMN('Medical Examinations'!C1851),FALSE)</f>
        <v>5.16</v>
      </c>
      <c r="E1852" t="str">
        <f>VLOOKUP($A1852,'Medical Examinations'!$A:$J,COLUMN('Medical Examinations'!D1851),FALSE)</f>
        <v>No</v>
      </c>
      <c r="F1852" t="str">
        <f>VLOOKUP($A1852,'Medical Examinations'!$A:$J,COLUMN('Medical Examinations'!E1851),FALSE)</f>
        <v>No</v>
      </c>
      <c r="G1852" t="str">
        <f>VLOOKUP($A1852,'Medical Examinations'!$A:$J,COLUMN('Medical Examinations'!F1851),FALSE)</f>
        <v>Yes</v>
      </c>
      <c r="H1852">
        <f>VLOOKUP($A1852,'Medical Examinations'!$A:$J,COLUMN('Medical Examinations'!G1851),FALSE)</f>
        <v>1</v>
      </c>
      <c r="I1852" t="str">
        <f>VLOOKUP($A1852,'Medical Examinations'!$A:$J,COLUMN('Medical Examinations'!H1851),FALSE)</f>
        <v>No</v>
      </c>
      <c r="J1852" t="str">
        <f>VLOOKUP($A1852,'Medical Examinations'!$A:$J,COLUMN('Medical Examinations'!I1851),FALSE)</f>
        <v>Obesity</v>
      </c>
      <c r="K1852" t="str">
        <f>VLOOKUP($A1852,'Medical Examinations'!$A:$J,COLUMN('Medical Examinations'!J1851),FALSE)</f>
        <v>Normal</v>
      </c>
      <c r="L1852" s="30">
        <f>VLOOKUP($A1852,'Hospitalisation Details'!$A:$K,COLUMN('Hospitalisation Details'!J1851),FALSE)</f>
        <v>34216</v>
      </c>
      <c r="M1852" s="23">
        <f>VLOOKUP($A1852,'Hospitalisation Details'!$A:$K,COLUMN('Hospitalisation Details'!F1851),FALSE)</f>
        <v>4433.3900000000003</v>
      </c>
      <c r="N1852" t="str">
        <f>VLOOKUP($A1852,'Hospitalisation Details'!$A:$K,COLUMN('Hospitalisation Details'!G1851),FALSE)</f>
        <v>Tier - 2</v>
      </c>
      <c r="O1852" t="str">
        <f>VLOOKUP($A1852,'Hospitalisation Details'!$A:$K,COLUMN('Hospitalisation Details'!H1851),FALSE)</f>
        <v>Tier - 3</v>
      </c>
      <c r="P1852" t="str">
        <f>VLOOKUP($A1852,'Hospitalisation Details'!$A:$K,COLUMN('Hospitalisation Details'!I1851),FALSE)</f>
        <v>R1012</v>
      </c>
      <c r="Q1852">
        <f>VLOOKUP($A1852,'Hospitalisation Details'!$A:$K,COLUMN('Hospitalisation Details'!K1851),FALSE)</f>
        <v>29</v>
      </c>
      <c r="R1852" t="str" cm="1">
        <f t="array" ref="R1852">_xlfn.IFS(
Q1852&lt;=10,"0-10",
Q1852&lt;=20,"11-20",
Q1852&lt;=30,"21-30",
Q1852&lt;=40,"31-40",
Q1852&lt;=50,"41-50",
Q1852&lt;=60,"51-60",
Q1852&lt;=70,"61-70"
)</f>
        <v>21-30</v>
      </c>
      <c r="S1852" t="str">
        <f t="shared" si="28"/>
        <v>No</v>
      </c>
    </row>
    <row r="1853" spans="1:19" ht="15.75" x14ac:dyDescent="0.25">
      <c r="A1853" s="36" t="s">
        <v>1893</v>
      </c>
      <c r="B1853" t="str">
        <f>VLOOKUP(A1853,'Customer Names'!A:E,COLUMN('Customer Names'!D1852),FALSE)</f>
        <v>Mr. Yuri</v>
      </c>
      <c r="C1853">
        <f>VLOOKUP($A1853,'Medical Examinations'!$A:$J,COLUMN('Medical Examinations'!B1852),FALSE)</f>
        <v>22.515000000000001</v>
      </c>
      <c r="D1853">
        <f>VLOOKUP($A1853,'Medical Examinations'!$A:$J,COLUMN('Medical Examinations'!C1852),FALSE)</f>
        <v>4.24</v>
      </c>
      <c r="E1853" t="str">
        <f>VLOOKUP($A1853,'Medical Examinations'!$A:$J,COLUMN('Medical Examinations'!D1852),FALSE)</f>
        <v>No</v>
      </c>
      <c r="F1853" t="str">
        <f>VLOOKUP($A1853,'Medical Examinations'!$A:$J,COLUMN('Medical Examinations'!E1852),FALSE)</f>
        <v>No</v>
      </c>
      <c r="G1853" t="str">
        <f>VLOOKUP($A1853,'Medical Examinations'!$A:$J,COLUMN('Medical Examinations'!F1852),FALSE)</f>
        <v>No</v>
      </c>
      <c r="H1853">
        <f>VLOOKUP($A1853,'Medical Examinations'!$A:$J,COLUMN('Medical Examinations'!G1852),FALSE)</f>
        <v>0</v>
      </c>
      <c r="I1853" t="str">
        <f>VLOOKUP($A1853,'Medical Examinations'!$A:$J,COLUMN('Medical Examinations'!H1852),FALSE)</f>
        <v>No</v>
      </c>
      <c r="J1853" t="str">
        <f>VLOOKUP($A1853,'Medical Examinations'!$A:$J,COLUMN('Medical Examinations'!I1852),FALSE)</f>
        <v>Healthy Weight</v>
      </c>
      <c r="K1853" t="str">
        <f>VLOOKUP($A1853,'Medical Examinations'!$A:$J,COLUMN('Medical Examinations'!J1852),FALSE)</f>
        <v>Normal</v>
      </c>
      <c r="L1853" s="30">
        <f>VLOOKUP($A1853,'Hospitalisation Details'!$A:$K,COLUMN('Hospitalisation Details'!J1852),FALSE)</f>
        <v>34697</v>
      </c>
      <c r="M1853" s="23">
        <f>VLOOKUP($A1853,'Hospitalisation Details'!$A:$K,COLUMN('Hospitalisation Details'!F1852),FALSE)</f>
        <v>4428.8900000000003</v>
      </c>
      <c r="N1853" t="str">
        <f>VLOOKUP($A1853,'Hospitalisation Details'!$A:$K,COLUMN('Hospitalisation Details'!G1852),FALSE)</f>
        <v>Tier - 3</v>
      </c>
      <c r="O1853" t="str">
        <f>VLOOKUP($A1853,'Hospitalisation Details'!$A:$K,COLUMN('Hospitalisation Details'!H1852),FALSE)</f>
        <v>Tier - 1</v>
      </c>
      <c r="P1853" t="str">
        <f>VLOOKUP($A1853,'Hospitalisation Details'!$A:$K,COLUMN('Hospitalisation Details'!I1852),FALSE)</f>
        <v>R1017</v>
      </c>
      <c r="Q1853">
        <f>VLOOKUP($A1853,'Hospitalisation Details'!$A:$K,COLUMN('Hospitalisation Details'!K1852),FALSE)</f>
        <v>28</v>
      </c>
      <c r="R1853" t="str" cm="1">
        <f t="array" ref="R1853">_xlfn.IFS(
Q1853&lt;=10,"0-10",
Q1853&lt;=20,"11-20",
Q1853&lt;=30,"21-30",
Q1853&lt;=40,"31-40",
Q1853&lt;=50,"41-50",
Q1853&lt;=60,"51-60",
Q1853&lt;=70,"61-70"
)</f>
        <v>21-30</v>
      </c>
      <c r="S1853" t="str">
        <f t="shared" si="28"/>
        <v>No</v>
      </c>
    </row>
    <row r="1854" spans="1:19" ht="15.75" x14ac:dyDescent="0.25">
      <c r="A1854" s="36" t="s">
        <v>1894</v>
      </c>
      <c r="B1854" t="str">
        <f>VLOOKUP(A1854,'Customer Names'!A:E,COLUMN('Customer Names'!D1853),FALSE)</f>
        <v>Mr. Ryan</v>
      </c>
      <c r="C1854">
        <f>VLOOKUP($A1854,'Medical Examinations'!$A:$J,COLUMN('Medical Examinations'!B1853),FALSE)</f>
        <v>25.9</v>
      </c>
      <c r="D1854">
        <f>VLOOKUP($A1854,'Medical Examinations'!$A:$J,COLUMN('Medical Examinations'!C1853),FALSE)</f>
        <v>5.45</v>
      </c>
      <c r="E1854" t="str">
        <f>VLOOKUP($A1854,'Medical Examinations'!$A:$J,COLUMN('Medical Examinations'!D1853),FALSE)</f>
        <v>No</v>
      </c>
      <c r="F1854" t="str">
        <f>VLOOKUP($A1854,'Medical Examinations'!$A:$J,COLUMN('Medical Examinations'!E1853),FALSE)</f>
        <v>No</v>
      </c>
      <c r="G1854" t="str">
        <f>VLOOKUP($A1854,'Medical Examinations'!$A:$J,COLUMN('Medical Examinations'!F1853),FALSE)</f>
        <v>No</v>
      </c>
      <c r="H1854">
        <f>VLOOKUP($A1854,'Medical Examinations'!$A:$J,COLUMN('Medical Examinations'!G1853),FALSE)</f>
        <v>1</v>
      </c>
      <c r="I1854" t="str">
        <f>VLOOKUP($A1854,'Medical Examinations'!$A:$J,COLUMN('Medical Examinations'!H1853),FALSE)</f>
        <v>No</v>
      </c>
      <c r="J1854" t="str">
        <f>VLOOKUP($A1854,'Medical Examinations'!$A:$J,COLUMN('Medical Examinations'!I1853),FALSE)</f>
        <v>Overweight</v>
      </c>
      <c r="K1854" t="str">
        <f>VLOOKUP($A1854,'Medical Examinations'!$A:$J,COLUMN('Medical Examinations'!J1853),FALSE)</f>
        <v>Normal</v>
      </c>
      <c r="L1854" s="30">
        <f>VLOOKUP($A1854,'Hospitalisation Details'!$A:$K,COLUMN('Hospitalisation Details'!J1853),FALSE)</f>
        <v>33831</v>
      </c>
      <c r="M1854" s="23">
        <f>VLOOKUP($A1854,'Hospitalisation Details'!$A:$K,COLUMN('Hospitalisation Details'!F1853),FALSE)</f>
        <v>4420.95</v>
      </c>
      <c r="N1854" t="str">
        <f>VLOOKUP($A1854,'Hospitalisation Details'!$A:$K,COLUMN('Hospitalisation Details'!G1853),FALSE)</f>
        <v>Tier - 2</v>
      </c>
      <c r="O1854" t="str">
        <f>VLOOKUP($A1854,'Hospitalisation Details'!$A:$K,COLUMN('Hospitalisation Details'!H1853),FALSE)</f>
        <v>Tier - 3</v>
      </c>
      <c r="P1854" t="str">
        <f>VLOOKUP($A1854,'Hospitalisation Details'!$A:$K,COLUMN('Hospitalisation Details'!I1853),FALSE)</f>
        <v>R1020</v>
      </c>
      <c r="Q1854">
        <f>VLOOKUP($A1854,'Hospitalisation Details'!$A:$K,COLUMN('Hospitalisation Details'!K1853),FALSE)</f>
        <v>30</v>
      </c>
      <c r="R1854" t="str" cm="1">
        <f t="array" ref="R1854">_xlfn.IFS(
Q1854&lt;=10,"0-10",
Q1854&lt;=20,"11-20",
Q1854&lt;=30,"21-30",
Q1854&lt;=40,"31-40",
Q1854&lt;=50,"41-50",
Q1854&lt;=60,"51-60",
Q1854&lt;=70,"61-70"
)</f>
        <v>21-30</v>
      </c>
      <c r="S1854" t="str">
        <f t="shared" si="28"/>
        <v>No</v>
      </c>
    </row>
    <row r="1855" spans="1:19" ht="15.75" x14ac:dyDescent="0.25">
      <c r="A1855" s="36" t="s">
        <v>1895</v>
      </c>
      <c r="B1855" t="str">
        <f>VLOOKUP(A1855,'Customer Names'!A:E,COLUMN('Customer Names'!D1854),FALSE)</f>
        <v>Ms. Debbie</v>
      </c>
      <c r="C1855">
        <f>VLOOKUP($A1855,'Medical Examinations'!$A:$J,COLUMN('Medical Examinations'!B1854),FALSE)</f>
        <v>27.72</v>
      </c>
      <c r="D1855">
        <f>VLOOKUP($A1855,'Medical Examinations'!$A:$J,COLUMN('Medical Examinations'!C1854),FALSE)</f>
        <v>5.03</v>
      </c>
      <c r="E1855" t="str">
        <f>VLOOKUP($A1855,'Medical Examinations'!$A:$J,COLUMN('Medical Examinations'!D1854),FALSE)</f>
        <v>Yes</v>
      </c>
      <c r="F1855" t="str">
        <f>VLOOKUP($A1855,'Medical Examinations'!$A:$J,COLUMN('Medical Examinations'!E1854),FALSE)</f>
        <v>No</v>
      </c>
      <c r="G1855" t="str">
        <f>VLOOKUP($A1855,'Medical Examinations'!$A:$J,COLUMN('Medical Examinations'!F1854),FALSE)</f>
        <v>No</v>
      </c>
      <c r="H1855">
        <f>VLOOKUP($A1855,'Medical Examinations'!$A:$J,COLUMN('Medical Examinations'!G1854),FALSE)</f>
        <v>1</v>
      </c>
      <c r="I1855" t="str">
        <f>VLOOKUP($A1855,'Medical Examinations'!$A:$J,COLUMN('Medical Examinations'!H1854),FALSE)</f>
        <v>No</v>
      </c>
      <c r="J1855" t="str">
        <f>VLOOKUP($A1855,'Medical Examinations'!$A:$J,COLUMN('Medical Examinations'!I1854),FALSE)</f>
        <v>Overweight</v>
      </c>
      <c r="K1855" t="str">
        <f>VLOOKUP($A1855,'Medical Examinations'!$A:$J,COLUMN('Medical Examinations'!J1854),FALSE)</f>
        <v>Normal</v>
      </c>
      <c r="L1855" s="30">
        <f>VLOOKUP($A1855,'Hospitalisation Details'!$A:$K,COLUMN('Hospitalisation Details'!J1854),FALSE)</f>
        <v>32402</v>
      </c>
      <c r="M1855" s="23">
        <f>VLOOKUP($A1855,'Hospitalisation Details'!$A:$K,COLUMN('Hospitalisation Details'!F1854),FALSE)</f>
        <v>4415.16</v>
      </c>
      <c r="N1855" t="str">
        <f>VLOOKUP($A1855,'Hospitalisation Details'!$A:$K,COLUMN('Hospitalisation Details'!G1854),FALSE)</f>
        <v>Tier - 2</v>
      </c>
      <c r="O1855" t="str">
        <f>VLOOKUP($A1855,'Hospitalisation Details'!$A:$K,COLUMN('Hospitalisation Details'!H1854),FALSE)</f>
        <v>Tier - 1</v>
      </c>
      <c r="P1855" t="str">
        <f>VLOOKUP($A1855,'Hospitalisation Details'!$A:$K,COLUMN('Hospitalisation Details'!I1854),FALSE)</f>
        <v>R1013</v>
      </c>
      <c r="Q1855">
        <f>VLOOKUP($A1855,'Hospitalisation Details'!$A:$K,COLUMN('Hospitalisation Details'!K1854),FALSE)</f>
        <v>34</v>
      </c>
      <c r="R1855" t="str" cm="1">
        <f t="array" ref="R1855">_xlfn.IFS(
Q1855&lt;=10,"0-10",
Q1855&lt;=20,"11-20",
Q1855&lt;=30,"21-30",
Q1855&lt;=40,"31-40",
Q1855&lt;=50,"41-50",
Q1855&lt;=60,"51-60",
Q1855&lt;=70,"61-70"
)</f>
        <v>31-40</v>
      </c>
      <c r="S1855" t="str">
        <f t="shared" si="28"/>
        <v>No</v>
      </c>
    </row>
    <row r="1856" spans="1:19" ht="15.75" x14ac:dyDescent="0.25">
      <c r="A1856" s="36" t="s">
        <v>1896</v>
      </c>
      <c r="B1856" t="str">
        <f>VLOOKUP(A1856,'Customer Names'!A:E,COLUMN('Customer Names'!D1855),FALSE)</f>
        <v>Mr. Mark</v>
      </c>
      <c r="C1856">
        <f>VLOOKUP($A1856,'Medical Examinations'!$A:$J,COLUMN('Medical Examinations'!B1855),FALSE)</f>
        <v>31.5</v>
      </c>
      <c r="D1856">
        <f>VLOOKUP($A1856,'Medical Examinations'!$A:$J,COLUMN('Medical Examinations'!C1855),FALSE)</f>
        <v>9.6199999999999992</v>
      </c>
      <c r="E1856" t="str">
        <f>VLOOKUP($A1856,'Medical Examinations'!$A:$J,COLUMN('Medical Examinations'!D1855),FALSE)</f>
        <v>Yes</v>
      </c>
      <c r="F1856" t="str">
        <f>VLOOKUP($A1856,'Medical Examinations'!$A:$J,COLUMN('Medical Examinations'!E1855),FALSE)</f>
        <v>No</v>
      </c>
      <c r="G1856" t="str">
        <f>VLOOKUP($A1856,'Medical Examinations'!$A:$J,COLUMN('Medical Examinations'!F1855),FALSE)</f>
        <v>No</v>
      </c>
      <c r="H1856">
        <f>VLOOKUP($A1856,'Medical Examinations'!$A:$J,COLUMN('Medical Examinations'!G1855),FALSE)</f>
        <v>1</v>
      </c>
      <c r="I1856" t="str">
        <f>VLOOKUP($A1856,'Medical Examinations'!$A:$J,COLUMN('Medical Examinations'!H1855),FALSE)</f>
        <v>No</v>
      </c>
      <c r="J1856" t="str">
        <f>VLOOKUP($A1856,'Medical Examinations'!$A:$J,COLUMN('Medical Examinations'!I1855),FALSE)</f>
        <v>Obesity</v>
      </c>
      <c r="K1856" t="str">
        <f>VLOOKUP($A1856,'Medical Examinations'!$A:$J,COLUMN('Medical Examinations'!J1855),FALSE)</f>
        <v>Diabetes</v>
      </c>
      <c r="L1856" s="30">
        <f>VLOOKUP($A1856,'Hospitalisation Details'!$A:$K,COLUMN('Hospitalisation Details'!J1855),FALSE)</f>
        <v>31606</v>
      </c>
      <c r="M1856" s="23">
        <f>VLOOKUP($A1856,'Hospitalisation Details'!$A:$K,COLUMN('Hospitalisation Details'!F1855),FALSE)</f>
        <v>4402.2299999999996</v>
      </c>
      <c r="N1856" t="str">
        <f>VLOOKUP($A1856,'Hospitalisation Details'!$A:$K,COLUMN('Hospitalisation Details'!G1855),FALSE)</f>
        <v>Tier - 2</v>
      </c>
      <c r="O1856" t="str">
        <f>VLOOKUP($A1856,'Hospitalisation Details'!$A:$K,COLUMN('Hospitalisation Details'!H1855),FALSE)</f>
        <v>Tier - 2</v>
      </c>
      <c r="P1856" t="str">
        <f>VLOOKUP($A1856,'Hospitalisation Details'!$A:$K,COLUMN('Hospitalisation Details'!I1855),FALSE)</f>
        <v>R1011</v>
      </c>
      <c r="Q1856">
        <f>VLOOKUP($A1856,'Hospitalisation Details'!$A:$K,COLUMN('Hospitalisation Details'!K1855),FALSE)</f>
        <v>36</v>
      </c>
      <c r="R1856" t="str" cm="1">
        <f t="array" ref="R1856">_xlfn.IFS(
Q1856&lt;=10,"0-10",
Q1856&lt;=20,"11-20",
Q1856&lt;=30,"21-30",
Q1856&lt;=40,"31-40",
Q1856&lt;=50,"41-50",
Q1856&lt;=60,"51-60",
Q1856&lt;=70,"61-70"
)</f>
        <v>31-40</v>
      </c>
      <c r="S1856" t="str">
        <f t="shared" si="28"/>
        <v>Yes</v>
      </c>
    </row>
    <row r="1857" spans="1:19" ht="15.75" x14ac:dyDescent="0.25">
      <c r="A1857" s="36" t="s">
        <v>1897</v>
      </c>
      <c r="B1857" t="str">
        <f>VLOOKUP(A1857,'Customer Names'!A:E,COLUMN('Customer Names'!D1856),FALSE)</f>
        <v>Mr. Christopher</v>
      </c>
      <c r="C1857">
        <f>VLOOKUP($A1857,'Medical Examinations'!$A:$J,COLUMN('Medical Examinations'!B1856),FALSE)</f>
        <v>29.7</v>
      </c>
      <c r="D1857">
        <f>VLOOKUP($A1857,'Medical Examinations'!$A:$J,COLUMN('Medical Examinations'!C1856),FALSE)</f>
        <v>6.77</v>
      </c>
      <c r="E1857" t="str">
        <f>VLOOKUP($A1857,'Medical Examinations'!$A:$J,COLUMN('Medical Examinations'!D1856),FALSE)</f>
        <v>Yes</v>
      </c>
      <c r="F1857" t="str">
        <f>VLOOKUP($A1857,'Medical Examinations'!$A:$J,COLUMN('Medical Examinations'!E1856),FALSE)</f>
        <v>No</v>
      </c>
      <c r="G1857" t="str">
        <f>VLOOKUP($A1857,'Medical Examinations'!$A:$J,COLUMN('Medical Examinations'!F1856),FALSE)</f>
        <v>No</v>
      </c>
      <c r="H1857">
        <f>VLOOKUP($A1857,'Medical Examinations'!$A:$J,COLUMN('Medical Examinations'!G1856),FALSE)</f>
        <v>1</v>
      </c>
      <c r="I1857" t="str">
        <f>VLOOKUP($A1857,'Medical Examinations'!$A:$J,COLUMN('Medical Examinations'!H1856),FALSE)</f>
        <v>No</v>
      </c>
      <c r="J1857" t="str">
        <f>VLOOKUP($A1857,'Medical Examinations'!$A:$J,COLUMN('Medical Examinations'!I1856),FALSE)</f>
        <v>Overweight</v>
      </c>
      <c r="K1857" t="str">
        <f>VLOOKUP($A1857,'Medical Examinations'!$A:$J,COLUMN('Medical Examinations'!J1856),FALSE)</f>
        <v>Diabetes</v>
      </c>
      <c r="L1857" s="30">
        <f>VLOOKUP($A1857,'Hospitalisation Details'!$A:$K,COLUMN('Hospitalisation Details'!J1856),FALSE)</f>
        <v>31635</v>
      </c>
      <c r="M1857" s="23">
        <f>VLOOKUP($A1857,'Hospitalisation Details'!$A:$K,COLUMN('Hospitalisation Details'!F1856),FALSE)</f>
        <v>4399.7299999999996</v>
      </c>
      <c r="N1857" t="str">
        <f>VLOOKUP($A1857,'Hospitalisation Details'!$A:$K,COLUMN('Hospitalisation Details'!G1856),FALSE)</f>
        <v>Tier - 3</v>
      </c>
      <c r="O1857" t="str">
        <f>VLOOKUP($A1857,'Hospitalisation Details'!$A:$K,COLUMN('Hospitalisation Details'!H1856),FALSE)</f>
        <v>Tier - 2</v>
      </c>
      <c r="P1857" t="str">
        <f>VLOOKUP($A1857,'Hospitalisation Details'!$A:$K,COLUMN('Hospitalisation Details'!I1856),FALSE)</f>
        <v>R1013</v>
      </c>
      <c r="Q1857">
        <f>VLOOKUP($A1857,'Hospitalisation Details'!$A:$K,COLUMN('Hospitalisation Details'!K1856),FALSE)</f>
        <v>36</v>
      </c>
      <c r="R1857" t="str" cm="1">
        <f t="array" ref="R1857">_xlfn.IFS(
Q1857&lt;=10,"0-10",
Q1857&lt;=20,"11-20",
Q1857&lt;=30,"21-30",
Q1857&lt;=40,"31-40",
Q1857&lt;=50,"41-50",
Q1857&lt;=60,"51-60",
Q1857&lt;=70,"61-70"
)</f>
        <v>31-40</v>
      </c>
      <c r="S1857" t="str">
        <f t="shared" si="28"/>
        <v>Yes</v>
      </c>
    </row>
    <row r="1858" spans="1:19" ht="15.75" x14ac:dyDescent="0.25">
      <c r="A1858" s="36" t="s">
        <v>1898</v>
      </c>
      <c r="B1858" t="str">
        <f>VLOOKUP(A1858,'Customer Names'!A:E,COLUMN('Customer Names'!D1857),FALSE)</f>
        <v>Ms. Daniell</v>
      </c>
      <c r="C1858">
        <f>VLOOKUP($A1858,'Medical Examinations'!$A:$J,COLUMN('Medical Examinations'!B1857),FALSE)</f>
        <v>21.26</v>
      </c>
      <c r="D1858">
        <f>VLOOKUP($A1858,'Medical Examinations'!$A:$J,COLUMN('Medical Examinations'!C1857),FALSE)</f>
        <v>5.36</v>
      </c>
      <c r="E1858" t="str">
        <f>VLOOKUP($A1858,'Medical Examinations'!$A:$J,COLUMN('Medical Examinations'!D1857),FALSE)</f>
        <v>Yes</v>
      </c>
      <c r="F1858" t="str">
        <f>VLOOKUP($A1858,'Medical Examinations'!$A:$J,COLUMN('Medical Examinations'!E1857),FALSE)</f>
        <v>No</v>
      </c>
      <c r="G1858" t="str">
        <f>VLOOKUP($A1858,'Medical Examinations'!$A:$J,COLUMN('Medical Examinations'!F1857),FALSE)</f>
        <v>No</v>
      </c>
      <c r="H1858">
        <f>VLOOKUP($A1858,'Medical Examinations'!$A:$J,COLUMN('Medical Examinations'!G1857),FALSE)</f>
        <v>1</v>
      </c>
      <c r="I1858" t="str">
        <f>VLOOKUP($A1858,'Medical Examinations'!$A:$J,COLUMN('Medical Examinations'!H1857),FALSE)</f>
        <v>No</v>
      </c>
      <c r="J1858" t="str">
        <f>VLOOKUP($A1858,'Medical Examinations'!$A:$J,COLUMN('Medical Examinations'!I1857),FALSE)</f>
        <v>Healthy Weight</v>
      </c>
      <c r="K1858" t="str">
        <f>VLOOKUP($A1858,'Medical Examinations'!$A:$J,COLUMN('Medical Examinations'!J1857),FALSE)</f>
        <v>Normal</v>
      </c>
      <c r="L1858" s="30">
        <f>VLOOKUP($A1858,'Hospitalisation Details'!$A:$K,COLUMN('Hospitalisation Details'!J1857),FALSE)</f>
        <v>32342</v>
      </c>
      <c r="M1858" s="23">
        <f>VLOOKUP($A1858,'Hospitalisation Details'!$A:$K,COLUMN('Hospitalisation Details'!F1857),FALSE)</f>
        <v>4397.3100000000004</v>
      </c>
      <c r="N1858" t="str">
        <f>VLOOKUP($A1858,'Hospitalisation Details'!$A:$K,COLUMN('Hospitalisation Details'!G1857),FALSE)</f>
        <v>Tier - 2</v>
      </c>
      <c r="O1858" t="str">
        <f>VLOOKUP($A1858,'Hospitalisation Details'!$A:$K,COLUMN('Hospitalisation Details'!H1857),FALSE)</f>
        <v>Tier - 2</v>
      </c>
      <c r="P1858" t="str">
        <f>VLOOKUP($A1858,'Hospitalisation Details'!$A:$K,COLUMN('Hospitalisation Details'!I1857),FALSE)</f>
        <v>R1013</v>
      </c>
      <c r="Q1858">
        <f>VLOOKUP($A1858,'Hospitalisation Details'!$A:$K,COLUMN('Hospitalisation Details'!K1857),FALSE)</f>
        <v>34</v>
      </c>
      <c r="R1858" t="str" cm="1">
        <f t="array" ref="R1858">_xlfn.IFS(
Q1858&lt;=10,"0-10",
Q1858&lt;=20,"11-20",
Q1858&lt;=30,"21-30",
Q1858&lt;=40,"31-40",
Q1858&lt;=50,"41-50",
Q1858&lt;=60,"51-60",
Q1858&lt;=70,"61-70"
)</f>
        <v>31-40</v>
      </c>
      <c r="S1858" t="str">
        <f t="shared" ref="S1858:S1921" si="29">IF(OR(K1858="Diabetes",K1858="Prediabetes"),"Yes","No")</f>
        <v>No</v>
      </c>
    </row>
    <row r="1859" spans="1:19" ht="15.75" x14ac:dyDescent="0.25">
      <c r="A1859" s="36" t="s">
        <v>1899</v>
      </c>
      <c r="B1859" t="str">
        <f>VLOOKUP(A1859,'Customer Names'!A:E,COLUMN('Customer Names'!D1858),FALSE)</f>
        <v>Mr. Janne</v>
      </c>
      <c r="C1859">
        <f>VLOOKUP($A1859,'Medical Examinations'!$A:$J,COLUMN('Medical Examinations'!B1858),FALSE)</f>
        <v>17.09</v>
      </c>
      <c r="D1859">
        <f>VLOOKUP($A1859,'Medical Examinations'!$A:$J,COLUMN('Medical Examinations'!C1858),FALSE)</f>
        <v>5.69</v>
      </c>
      <c r="E1859" t="str">
        <f>VLOOKUP($A1859,'Medical Examinations'!$A:$J,COLUMN('Medical Examinations'!D1858),FALSE)</f>
        <v>No</v>
      </c>
      <c r="F1859" t="str">
        <f>VLOOKUP($A1859,'Medical Examinations'!$A:$J,COLUMN('Medical Examinations'!E1858),FALSE)</f>
        <v>No</v>
      </c>
      <c r="G1859" t="str">
        <f>VLOOKUP($A1859,'Medical Examinations'!$A:$J,COLUMN('Medical Examinations'!F1858),FALSE)</f>
        <v>No</v>
      </c>
      <c r="H1859">
        <f>VLOOKUP($A1859,'Medical Examinations'!$A:$J,COLUMN('Medical Examinations'!G1858),FALSE)</f>
        <v>0</v>
      </c>
      <c r="I1859" t="str">
        <f>VLOOKUP($A1859,'Medical Examinations'!$A:$J,COLUMN('Medical Examinations'!H1858),FALSE)</f>
        <v>No</v>
      </c>
      <c r="J1859" t="str">
        <f>VLOOKUP($A1859,'Medical Examinations'!$A:$J,COLUMN('Medical Examinations'!I1858),FALSE)</f>
        <v>Underweight</v>
      </c>
      <c r="K1859" t="str">
        <f>VLOOKUP($A1859,'Medical Examinations'!$A:$J,COLUMN('Medical Examinations'!J1858),FALSE)</f>
        <v>Normal</v>
      </c>
      <c r="L1859" s="30">
        <f>VLOOKUP($A1859,'Hospitalisation Details'!$A:$K,COLUMN('Hospitalisation Details'!J1858),FALSE)</f>
        <v>30131</v>
      </c>
      <c r="M1859" s="23">
        <f>VLOOKUP($A1859,'Hospitalisation Details'!$A:$K,COLUMN('Hospitalisation Details'!F1858),FALSE)</f>
        <v>4392.7</v>
      </c>
      <c r="N1859" t="str">
        <f>VLOOKUP($A1859,'Hospitalisation Details'!$A:$K,COLUMN('Hospitalisation Details'!G1858),FALSE)</f>
        <v>Tier - 2</v>
      </c>
      <c r="O1859" t="str">
        <f>VLOOKUP($A1859,'Hospitalisation Details'!$A:$K,COLUMN('Hospitalisation Details'!H1858),FALSE)</f>
        <v>Tier - 2</v>
      </c>
      <c r="P1859" t="str">
        <f>VLOOKUP($A1859,'Hospitalisation Details'!$A:$K,COLUMN('Hospitalisation Details'!I1858),FALSE)</f>
        <v>R1013</v>
      </c>
      <c r="Q1859">
        <f>VLOOKUP($A1859,'Hospitalisation Details'!$A:$K,COLUMN('Hospitalisation Details'!K1858),FALSE)</f>
        <v>40</v>
      </c>
      <c r="R1859" t="str" cm="1">
        <f t="array" ref="R1859">_xlfn.IFS(
Q1859&lt;=10,"0-10",
Q1859&lt;=20,"11-20",
Q1859&lt;=30,"21-30",
Q1859&lt;=40,"31-40",
Q1859&lt;=50,"41-50",
Q1859&lt;=60,"51-60",
Q1859&lt;=70,"61-70"
)</f>
        <v>31-40</v>
      </c>
      <c r="S1859" t="str">
        <f t="shared" si="29"/>
        <v>No</v>
      </c>
    </row>
    <row r="1860" spans="1:19" ht="15.75" x14ac:dyDescent="0.25">
      <c r="A1860" s="36" t="s">
        <v>1900</v>
      </c>
      <c r="B1860" t="str">
        <f>VLOOKUP(A1860,'Customer Names'!A:E,COLUMN('Customer Names'!D1859),FALSE)</f>
        <v>Ms. Martina</v>
      </c>
      <c r="C1860">
        <f>VLOOKUP($A1860,'Medical Examinations'!$A:$J,COLUMN('Medical Examinations'!B1859),FALSE)</f>
        <v>24.3</v>
      </c>
      <c r="D1860">
        <f>VLOOKUP($A1860,'Medical Examinations'!$A:$J,COLUMN('Medical Examinations'!C1859),FALSE)</f>
        <v>4.9000000000000004</v>
      </c>
      <c r="E1860" t="str">
        <f>VLOOKUP($A1860,'Medical Examinations'!$A:$J,COLUMN('Medical Examinations'!D1859),FALSE)</f>
        <v>Yes</v>
      </c>
      <c r="F1860" t="str">
        <f>VLOOKUP($A1860,'Medical Examinations'!$A:$J,COLUMN('Medical Examinations'!E1859),FALSE)</f>
        <v>No</v>
      </c>
      <c r="G1860" t="str">
        <f>VLOOKUP($A1860,'Medical Examinations'!$A:$J,COLUMN('Medical Examinations'!F1859),FALSE)</f>
        <v>Yes</v>
      </c>
      <c r="H1860">
        <f>VLOOKUP($A1860,'Medical Examinations'!$A:$J,COLUMN('Medical Examinations'!G1859),FALSE)</f>
        <v>1</v>
      </c>
      <c r="I1860" t="str">
        <f>VLOOKUP($A1860,'Medical Examinations'!$A:$J,COLUMN('Medical Examinations'!H1859),FALSE)</f>
        <v>No</v>
      </c>
      <c r="J1860" t="str">
        <f>VLOOKUP($A1860,'Medical Examinations'!$A:$J,COLUMN('Medical Examinations'!I1859),FALSE)</f>
        <v>Healthy Weight</v>
      </c>
      <c r="K1860" t="str">
        <f>VLOOKUP($A1860,'Medical Examinations'!$A:$J,COLUMN('Medical Examinations'!J1859),FALSE)</f>
        <v>Normal</v>
      </c>
      <c r="L1860" s="30">
        <f>VLOOKUP($A1860,'Hospitalisation Details'!$A:$K,COLUMN('Hospitalisation Details'!J1859),FALSE)</f>
        <v>35763</v>
      </c>
      <c r="M1860" s="23">
        <f>VLOOKUP($A1860,'Hospitalisation Details'!$A:$K,COLUMN('Hospitalisation Details'!F1859),FALSE)</f>
        <v>4391.6499999999996</v>
      </c>
      <c r="N1860" t="str">
        <f>VLOOKUP($A1860,'Hospitalisation Details'!$A:$K,COLUMN('Hospitalisation Details'!G1859),FALSE)</f>
        <v>Tier - 2</v>
      </c>
      <c r="O1860" t="str">
        <f>VLOOKUP($A1860,'Hospitalisation Details'!$A:$K,COLUMN('Hospitalisation Details'!H1859),FALSE)</f>
        <v>Tier - 2</v>
      </c>
      <c r="P1860" t="str">
        <f>VLOOKUP($A1860,'Hospitalisation Details'!$A:$K,COLUMN('Hospitalisation Details'!I1859),FALSE)</f>
        <v>R1011</v>
      </c>
      <c r="Q1860">
        <f>VLOOKUP($A1860,'Hospitalisation Details'!$A:$K,COLUMN('Hospitalisation Details'!K1859),FALSE)</f>
        <v>25</v>
      </c>
      <c r="R1860" t="str" cm="1">
        <f t="array" ref="R1860">_xlfn.IFS(
Q1860&lt;=10,"0-10",
Q1860&lt;=20,"11-20",
Q1860&lt;=30,"21-30",
Q1860&lt;=40,"31-40",
Q1860&lt;=50,"41-50",
Q1860&lt;=60,"51-60",
Q1860&lt;=70,"61-70"
)</f>
        <v>21-30</v>
      </c>
      <c r="S1860" t="str">
        <f t="shared" si="29"/>
        <v>No</v>
      </c>
    </row>
    <row r="1861" spans="1:19" ht="15.75" x14ac:dyDescent="0.25">
      <c r="A1861" s="36" t="s">
        <v>1901</v>
      </c>
      <c r="B1861" t="str">
        <f>VLOOKUP(A1861,'Customer Names'!A:E,COLUMN('Customer Names'!D1860),FALSE)</f>
        <v>Ms. Elizabeth</v>
      </c>
      <c r="C1861">
        <f>VLOOKUP($A1861,'Medical Examinations'!$A:$J,COLUMN('Medical Examinations'!B1860),FALSE)</f>
        <v>29.734999999999999</v>
      </c>
      <c r="D1861">
        <f>VLOOKUP($A1861,'Medical Examinations'!$A:$J,COLUMN('Medical Examinations'!C1860),FALSE)</f>
        <v>5.78</v>
      </c>
      <c r="E1861" t="str">
        <f>VLOOKUP($A1861,'Medical Examinations'!$A:$J,COLUMN('Medical Examinations'!D1860),FALSE)</f>
        <v>No</v>
      </c>
      <c r="F1861" t="str">
        <f>VLOOKUP($A1861,'Medical Examinations'!$A:$J,COLUMN('Medical Examinations'!E1860),FALSE)</f>
        <v>No</v>
      </c>
      <c r="G1861" t="str">
        <f>VLOOKUP($A1861,'Medical Examinations'!$A:$J,COLUMN('Medical Examinations'!F1860),FALSE)</f>
        <v>No</v>
      </c>
      <c r="H1861">
        <f>VLOOKUP($A1861,'Medical Examinations'!$A:$J,COLUMN('Medical Examinations'!G1860),FALSE)</f>
        <v>0</v>
      </c>
      <c r="I1861" t="str">
        <f>VLOOKUP($A1861,'Medical Examinations'!$A:$J,COLUMN('Medical Examinations'!H1860),FALSE)</f>
        <v>No</v>
      </c>
      <c r="J1861" t="str">
        <f>VLOOKUP($A1861,'Medical Examinations'!$A:$J,COLUMN('Medical Examinations'!I1860),FALSE)</f>
        <v>Overweight</v>
      </c>
      <c r="K1861" t="str">
        <f>VLOOKUP($A1861,'Medical Examinations'!$A:$J,COLUMN('Medical Examinations'!J1860),FALSE)</f>
        <v>Prediabetes</v>
      </c>
      <c r="L1861" s="30">
        <f>VLOOKUP($A1861,'Hospitalisation Details'!$A:$K,COLUMN('Hospitalisation Details'!J1860),FALSE)</f>
        <v>33113</v>
      </c>
      <c r="M1861" s="23">
        <f>VLOOKUP($A1861,'Hospitalisation Details'!$A:$K,COLUMN('Hospitalisation Details'!F1860),FALSE)</f>
        <v>4357.04</v>
      </c>
      <c r="N1861" t="str">
        <f>VLOOKUP($A1861,'Hospitalisation Details'!$A:$K,COLUMN('Hospitalisation Details'!G1860),FALSE)</f>
        <v>Tier - 2</v>
      </c>
      <c r="O1861" t="str">
        <f>VLOOKUP($A1861,'Hospitalisation Details'!$A:$K,COLUMN('Hospitalisation Details'!H1860),FALSE)</f>
        <v>Tier - 3</v>
      </c>
      <c r="P1861" t="str">
        <f>VLOOKUP($A1861,'Hospitalisation Details'!$A:$K,COLUMN('Hospitalisation Details'!I1860),FALSE)</f>
        <v>R1012</v>
      </c>
      <c r="Q1861">
        <f>VLOOKUP($A1861,'Hospitalisation Details'!$A:$K,COLUMN('Hospitalisation Details'!K1860),FALSE)</f>
        <v>32</v>
      </c>
      <c r="R1861" t="str" cm="1">
        <f t="array" ref="R1861">_xlfn.IFS(
Q1861&lt;=10,"0-10",
Q1861&lt;=20,"11-20",
Q1861&lt;=30,"21-30",
Q1861&lt;=40,"31-40",
Q1861&lt;=50,"41-50",
Q1861&lt;=60,"51-60",
Q1861&lt;=70,"61-70"
)</f>
        <v>31-40</v>
      </c>
      <c r="S1861" t="str">
        <f t="shared" si="29"/>
        <v>Yes</v>
      </c>
    </row>
    <row r="1862" spans="1:19" ht="15.75" x14ac:dyDescent="0.25">
      <c r="A1862" s="36" t="s">
        <v>1902</v>
      </c>
      <c r="B1862" t="str">
        <f>VLOOKUP(A1862,'Customer Names'!A:E,COLUMN('Customer Names'!D1861),FALSE)</f>
        <v>Ms. Stephanie</v>
      </c>
      <c r="C1862">
        <f>VLOOKUP($A1862,'Medical Examinations'!$A:$J,COLUMN('Medical Examinations'!B1861),FALSE)</f>
        <v>29.26</v>
      </c>
      <c r="D1862">
        <f>VLOOKUP($A1862,'Medical Examinations'!$A:$J,COLUMN('Medical Examinations'!C1861),FALSE)</f>
        <v>4.7</v>
      </c>
      <c r="E1862" t="str">
        <f>VLOOKUP($A1862,'Medical Examinations'!$A:$J,COLUMN('Medical Examinations'!D1861),FALSE)</f>
        <v>No</v>
      </c>
      <c r="F1862" t="str">
        <f>VLOOKUP($A1862,'Medical Examinations'!$A:$J,COLUMN('Medical Examinations'!E1861),FALSE)</f>
        <v>No</v>
      </c>
      <c r="G1862" t="str">
        <f>VLOOKUP($A1862,'Medical Examinations'!$A:$J,COLUMN('Medical Examinations'!F1861),FALSE)</f>
        <v>No</v>
      </c>
      <c r="H1862">
        <f>VLOOKUP($A1862,'Medical Examinations'!$A:$J,COLUMN('Medical Examinations'!G1861),FALSE)</f>
        <v>0</v>
      </c>
      <c r="I1862" t="str">
        <f>VLOOKUP($A1862,'Medical Examinations'!$A:$J,COLUMN('Medical Examinations'!H1861),FALSE)</f>
        <v>No</v>
      </c>
      <c r="J1862" t="str">
        <f>VLOOKUP($A1862,'Medical Examinations'!$A:$J,COLUMN('Medical Examinations'!I1861),FALSE)</f>
        <v>Overweight</v>
      </c>
      <c r="K1862" t="str">
        <f>VLOOKUP($A1862,'Medical Examinations'!$A:$J,COLUMN('Medical Examinations'!J1861),FALSE)</f>
        <v>Normal</v>
      </c>
      <c r="L1862" s="30">
        <f>VLOOKUP($A1862,'Hospitalisation Details'!$A:$K,COLUMN('Hospitalisation Details'!J1861),FALSE)</f>
        <v>33494</v>
      </c>
      <c r="M1862" s="23">
        <f>VLOOKUP($A1862,'Hospitalisation Details'!$A:$K,COLUMN('Hospitalisation Details'!F1861),FALSE)</f>
        <v>4350.51</v>
      </c>
      <c r="N1862" t="str">
        <f>VLOOKUP($A1862,'Hospitalisation Details'!$A:$K,COLUMN('Hospitalisation Details'!G1861),FALSE)</f>
        <v>Tier - 2</v>
      </c>
      <c r="O1862" t="str">
        <f>VLOOKUP($A1862,'Hospitalisation Details'!$A:$K,COLUMN('Hospitalisation Details'!H1861),FALSE)</f>
        <v>Tier - 2</v>
      </c>
      <c r="P1862" t="str">
        <f>VLOOKUP($A1862,'Hospitalisation Details'!$A:$K,COLUMN('Hospitalisation Details'!I1861),FALSE)</f>
        <v>R1013</v>
      </c>
      <c r="Q1862">
        <f>VLOOKUP($A1862,'Hospitalisation Details'!$A:$K,COLUMN('Hospitalisation Details'!K1861),FALSE)</f>
        <v>31</v>
      </c>
      <c r="R1862" t="str" cm="1">
        <f t="array" ref="R1862">_xlfn.IFS(
Q1862&lt;=10,"0-10",
Q1862&lt;=20,"11-20",
Q1862&lt;=30,"21-30",
Q1862&lt;=40,"31-40",
Q1862&lt;=50,"41-50",
Q1862&lt;=60,"51-60",
Q1862&lt;=70,"61-70"
)</f>
        <v>31-40</v>
      </c>
      <c r="S1862" t="str">
        <f t="shared" si="29"/>
        <v>No</v>
      </c>
    </row>
    <row r="1863" spans="1:19" ht="15.75" x14ac:dyDescent="0.25">
      <c r="A1863" s="36" t="s">
        <v>1903</v>
      </c>
      <c r="B1863" t="str">
        <f>VLOOKUP(A1863,'Customer Names'!A:E,COLUMN('Customer Names'!D1862),FALSE)</f>
        <v>Ms. Katie</v>
      </c>
      <c r="C1863">
        <f>VLOOKUP($A1863,'Medical Examinations'!$A:$J,COLUMN('Medical Examinations'!B1862),FALSE)</f>
        <v>33</v>
      </c>
      <c r="D1863">
        <f>VLOOKUP($A1863,'Medical Examinations'!$A:$J,COLUMN('Medical Examinations'!C1862),FALSE)</f>
        <v>6.28</v>
      </c>
      <c r="E1863" t="str">
        <f>VLOOKUP($A1863,'Medical Examinations'!$A:$J,COLUMN('Medical Examinations'!D1862),FALSE)</f>
        <v>No</v>
      </c>
      <c r="F1863" t="str">
        <f>VLOOKUP($A1863,'Medical Examinations'!$A:$J,COLUMN('Medical Examinations'!E1862),FALSE)</f>
        <v>No</v>
      </c>
      <c r="G1863" t="str">
        <f>VLOOKUP($A1863,'Medical Examinations'!$A:$J,COLUMN('Medical Examinations'!F1862),FALSE)</f>
        <v>No</v>
      </c>
      <c r="H1863">
        <f>VLOOKUP($A1863,'Medical Examinations'!$A:$J,COLUMN('Medical Examinations'!G1862),FALSE)</f>
        <v>0</v>
      </c>
      <c r="I1863" t="str">
        <f>VLOOKUP($A1863,'Medical Examinations'!$A:$J,COLUMN('Medical Examinations'!H1862),FALSE)</f>
        <v>No</v>
      </c>
      <c r="J1863" t="str">
        <f>VLOOKUP($A1863,'Medical Examinations'!$A:$J,COLUMN('Medical Examinations'!I1862),FALSE)</f>
        <v>Obesity</v>
      </c>
      <c r="K1863" t="str">
        <f>VLOOKUP($A1863,'Medical Examinations'!$A:$J,COLUMN('Medical Examinations'!J1862),FALSE)</f>
        <v>Prediabetes</v>
      </c>
      <c r="L1863" s="30">
        <f>VLOOKUP($A1863,'Hospitalisation Details'!$A:$K,COLUMN('Hospitalisation Details'!J1862),FALSE)</f>
        <v>34639</v>
      </c>
      <c r="M1863" s="23">
        <f>VLOOKUP($A1863,'Hospitalisation Details'!$A:$K,COLUMN('Hospitalisation Details'!F1862),FALSE)</f>
        <v>4349.46</v>
      </c>
      <c r="N1863" t="str">
        <f>VLOOKUP($A1863,'Hospitalisation Details'!$A:$K,COLUMN('Hospitalisation Details'!G1862),FALSE)</f>
        <v>Tier - 2</v>
      </c>
      <c r="O1863" t="str">
        <f>VLOOKUP($A1863,'Hospitalisation Details'!$A:$K,COLUMN('Hospitalisation Details'!H1862),FALSE)</f>
        <v>Tier - 2</v>
      </c>
      <c r="P1863" t="str">
        <f>VLOOKUP($A1863,'Hospitalisation Details'!$A:$K,COLUMN('Hospitalisation Details'!I1862),FALSE)</f>
        <v>R1013</v>
      </c>
      <c r="Q1863">
        <f>VLOOKUP($A1863,'Hospitalisation Details'!$A:$K,COLUMN('Hospitalisation Details'!K1862),FALSE)</f>
        <v>28</v>
      </c>
      <c r="R1863" t="str" cm="1">
        <f t="array" ref="R1863">_xlfn.IFS(
Q1863&lt;=10,"0-10",
Q1863&lt;=20,"11-20",
Q1863&lt;=30,"21-30",
Q1863&lt;=40,"31-40",
Q1863&lt;=50,"41-50",
Q1863&lt;=60,"51-60",
Q1863&lt;=70,"61-70"
)</f>
        <v>21-30</v>
      </c>
      <c r="S1863" t="str">
        <f t="shared" si="29"/>
        <v>Yes</v>
      </c>
    </row>
    <row r="1864" spans="1:19" ht="15.75" x14ac:dyDescent="0.25">
      <c r="A1864" s="36" t="s">
        <v>1904</v>
      </c>
      <c r="B1864" t="str">
        <f>VLOOKUP(A1864,'Customer Names'!A:E,COLUMN('Customer Names'!D1863),FALSE)</f>
        <v>Ms. Callie</v>
      </c>
      <c r="C1864">
        <f>VLOOKUP($A1864,'Medical Examinations'!$A:$J,COLUMN('Medical Examinations'!B1863),FALSE)</f>
        <v>31.065000000000001</v>
      </c>
      <c r="D1864">
        <f>VLOOKUP($A1864,'Medical Examinations'!$A:$J,COLUMN('Medical Examinations'!C1863),FALSE)</f>
        <v>4.2300000000000004</v>
      </c>
      <c r="E1864" t="str">
        <f>VLOOKUP($A1864,'Medical Examinations'!$A:$J,COLUMN('Medical Examinations'!D1863),FALSE)</f>
        <v>No</v>
      </c>
      <c r="F1864" t="str">
        <f>VLOOKUP($A1864,'Medical Examinations'!$A:$J,COLUMN('Medical Examinations'!E1863),FALSE)</f>
        <v>No</v>
      </c>
      <c r="G1864" t="str">
        <f>VLOOKUP($A1864,'Medical Examinations'!$A:$J,COLUMN('Medical Examinations'!F1863),FALSE)</f>
        <v>No</v>
      </c>
      <c r="H1864">
        <f>VLOOKUP($A1864,'Medical Examinations'!$A:$J,COLUMN('Medical Examinations'!G1863),FALSE)</f>
        <v>0</v>
      </c>
      <c r="I1864" t="str">
        <f>VLOOKUP($A1864,'Medical Examinations'!$A:$J,COLUMN('Medical Examinations'!H1863),FALSE)</f>
        <v>No</v>
      </c>
      <c r="J1864" t="str">
        <f>VLOOKUP($A1864,'Medical Examinations'!$A:$J,COLUMN('Medical Examinations'!I1863),FALSE)</f>
        <v>Obesity</v>
      </c>
      <c r="K1864" t="str">
        <f>VLOOKUP($A1864,'Medical Examinations'!$A:$J,COLUMN('Medical Examinations'!J1863),FALSE)</f>
        <v>Normal</v>
      </c>
      <c r="L1864" s="30">
        <f>VLOOKUP($A1864,'Hospitalisation Details'!$A:$K,COLUMN('Hospitalisation Details'!J1863),FALSE)</f>
        <v>33390</v>
      </c>
      <c r="M1864" s="23">
        <f>VLOOKUP($A1864,'Hospitalisation Details'!$A:$K,COLUMN('Hospitalisation Details'!F1863),FALSE)</f>
        <v>4347.0200000000004</v>
      </c>
      <c r="N1864" t="str">
        <f>VLOOKUP($A1864,'Hospitalisation Details'!$A:$K,COLUMN('Hospitalisation Details'!G1863),FALSE)</f>
        <v>Tier - 2</v>
      </c>
      <c r="O1864" t="str">
        <f>VLOOKUP($A1864,'Hospitalisation Details'!$A:$K,COLUMN('Hospitalisation Details'!H1863),FALSE)</f>
        <v>Tier - 1</v>
      </c>
      <c r="P1864" t="str">
        <f>VLOOKUP($A1864,'Hospitalisation Details'!$A:$K,COLUMN('Hospitalisation Details'!I1863),FALSE)</f>
        <v>R1024</v>
      </c>
      <c r="Q1864">
        <f>VLOOKUP($A1864,'Hospitalisation Details'!$A:$K,COLUMN('Hospitalisation Details'!K1863),FALSE)</f>
        <v>32</v>
      </c>
      <c r="R1864" t="str" cm="1">
        <f t="array" ref="R1864">_xlfn.IFS(
Q1864&lt;=10,"0-10",
Q1864&lt;=20,"11-20",
Q1864&lt;=30,"21-30",
Q1864&lt;=40,"31-40",
Q1864&lt;=50,"41-50",
Q1864&lt;=60,"51-60",
Q1864&lt;=70,"61-70"
)</f>
        <v>31-40</v>
      </c>
      <c r="S1864" t="str">
        <f t="shared" si="29"/>
        <v>No</v>
      </c>
    </row>
    <row r="1865" spans="1:19" ht="15.75" x14ac:dyDescent="0.25">
      <c r="A1865" s="36" t="s">
        <v>1905</v>
      </c>
      <c r="B1865" t="str">
        <f>VLOOKUP(A1865,'Customer Names'!A:E,COLUMN('Customer Names'!D1864),FALSE)</f>
        <v>Ms. Inna</v>
      </c>
      <c r="C1865">
        <f>VLOOKUP($A1865,'Medical Examinations'!$A:$J,COLUMN('Medical Examinations'!B1864),FALSE)</f>
        <v>26.51</v>
      </c>
      <c r="D1865">
        <f>VLOOKUP($A1865,'Medical Examinations'!$A:$J,COLUMN('Medical Examinations'!C1864),FALSE)</f>
        <v>6.17</v>
      </c>
      <c r="E1865" t="str">
        <f>VLOOKUP($A1865,'Medical Examinations'!$A:$J,COLUMN('Medical Examinations'!D1864),FALSE)</f>
        <v>No</v>
      </c>
      <c r="F1865" t="str">
        <f>VLOOKUP($A1865,'Medical Examinations'!$A:$J,COLUMN('Medical Examinations'!E1864),FALSE)</f>
        <v>No</v>
      </c>
      <c r="G1865" t="str">
        <f>VLOOKUP($A1865,'Medical Examinations'!$A:$J,COLUMN('Medical Examinations'!F1864),FALSE)</f>
        <v>No</v>
      </c>
      <c r="H1865">
        <f>VLOOKUP($A1865,'Medical Examinations'!$A:$J,COLUMN('Medical Examinations'!G1864),FALSE)</f>
        <v>0</v>
      </c>
      <c r="I1865" t="str">
        <f>VLOOKUP($A1865,'Medical Examinations'!$A:$J,COLUMN('Medical Examinations'!H1864),FALSE)</f>
        <v>No</v>
      </c>
      <c r="J1865" t="str">
        <f>VLOOKUP($A1865,'Medical Examinations'!$A:$J,COLUMN('Medical Examinations'!I1864),FALSE)</f>
        <v>Overweight</v>
      </c>
      <c r="K1865" t="str">
        <f>VLOOKUP($A1865,'Medical Examinations'!$A:$J,COLUMN('Medical Examinations'!J1864),FALSE)</f>
        <v>Prediabetes</v>
      </c>
      <c r="L1865" s="30">
        <f>VLOOKUP($A1865,'Hospitalisation Details'!$A:$K,COLUMN('Hospitalisation Details'!J1864),FALSE)</f>
        <v>34633</v>
      </c>
      <c r="M1865" s="23">
        <f>VLOOKUP($A1865,'Hospitalisation Details'!$A:$K,COLUMN('Hospitalisation Details'!F1864),FALSE)</f>
        <v>4340.4399999999996</v>
      </c>
      <c r="N1865" t="str">
        <f>VLOOKUP($A1865,'Hospitalisation Details'!$A:$K,COLUMN('Hospitalisation Details'!G1864),FALSE)</f>
        <v>Tier - 2</v>
      </c>
      <c r="O1865" t="str">
        <f>VLOOKUP($A1865,'Hospitalisation Details'!$A:$K,COLUMN('Hospitalisation Details'!H1864),FALSE)</f>
        <v>Tier - 1</v>
      </c>
      <c r="P1865" t="str">
        <f>VLOOKUP($A1865,'Hospitalisation Details'!$A:$K,COLUMN('Hospitalisation Details'!I1864),FALSE)</f>
        <v>R1013</v>
      </c>
      <c r="Q1865">
        <f>VLOOKUP($A1865,'Hospitalisation Details'!$A:$K,COLUMN('Hospitalisation Details'!K1864),FALSE)</f>
        <v>28</v>
      </c>
      <c r="R1865" t="str" cm="1">
        <f t="array" ref="R1865">_xlfn.IFS(
Q1865&lt;=10,"0-10",
Q1865&lt;=20,"11-20",
Q1865&lt;=30,"21-30",
Q1865&lt;=40,"31-40",
Q1865&lt;=50,"41-50",
Q1865&lt;=60,"51-60",
Q1865&lt;=70,"61-70"
)</f>
        <v>21-30</v>
      </c>
      <c r="S1865" t="str">
        <f t="shared" si="29"/>
        <v>Yes</v>
      </c>
    </row>
    <row r="1866" spans="1:19" ht="15.75" x14ac:dyDescent="0.25">
      <c r="A1866" s="36" t="s">
        <v>1906</v>
      </c>
      <c r="B1866" t="str">
        <f>VLOOKUP(A1866,'Customer Names'!A:E,COLUMN('Customer Names'!D1865),FALSE)</f>
        <v>Ms. Mary</v>
      </c>
      <c r="C1866">
        <f>VLOOKUP($A1866,'Medical Examinations'!$A:$J,COLUMN('Medical Examinations'!B1865),FALSE)</f>
        <v>28.88</v>
      </c>
      <c r="D1866">
        <f>VLOOKUP($A1866,'Medical Examinations'!$A:$J,COLUMN('Medical Examinations'!C1865),FALSE)</f>
        <v>4.96</v>
      </c>
      <c r="E1866" t="str">
        <f>VLOOKUP($A1866,'Medical Examinations'!$A:$J,COLUMN('Medical Examinations'!D1865),FALSE)</f>
        <v>No</v>
      </c>
      <c r="F1866" t="str">
        <f>VLOOKUP($A1866,'Medical Examinations'!$A:$J,COLUMN('Medical Examinations'!E1865),FALSE)</f>
        <v>No</v>
      </c>
      <c r="G1866" t="str">
        <f>VLOOKUP($A1866,'Medical Examinations'!$A:$J,COLUMN('Medical Examinations'!F1865),FALSE)</f>
        <v>No</v>
      </c>
      <c r="H1866">
        <f>VLOOKUP($A1866,'Medical Examinations'!$A:$J,COLUMN('Medical Examinations'!G1865),FALSE)</f>
        <v>0</v>
      </c>
      <c r="I1866" t="str">
        <f>VLOOKUP($A1866,'Medical Examinations'!$A:$J,COLUMN('Medical Examinations'!H1865),FALSE)</f>
        <v>No</v>
      </c>
      <c r="J1866" t="str">
        <f>VLOOKUP($A1866,'Medical Examinations'!$A:$J,COLUMN('Medical Examinations'!I1865),FALSE)</f>
        <v>Overweight</v>
      </c>
      <c r="K1866" t="str">
        <f>VLOOKUP($A1866,'Medical Examinations'!$A:$J,COLUMN('Medical Examinations'!J1865),FALSE)</f>
        <v>Normal</v>
      </c>
      <c r="L1866" s="30">
        <f>VLOOKUP($A1866,'Hospitalisation Details'!$A:$K,COLUMN('Hospitalisation Details'!J1865),FALSE)</f>
        <v>34640</v>
      </c>
      <c r="M1866" s="23">
        <f>VLOOKUP($A1866,'Hospitalisation Details'!$A:$K,COLUMN('Hospitalisation Details'!F1865),FALSE)</f>
        <v>4337.74</v>
      </c>
      <c r="N1866" t="str">
        <f>VLOOKUP($A1866,'Hospitalisation Details'!$A:$K,COLUMN('Hospitalisation Details'!G1865),FALSE)</f>
        <v>Tier - 2</v>
      </c>
      <c r="O1866" t="str">
        <f>VLOOKUP($A1866,'Hospitalisation Details'!$A:$K,COLUMN('Hospitalisation Details'!H1865),FALSE)</f>
        <v>Tier - 1</v>
      </c>
      <c r="P1866" t="str">
        <f>VLOOKUP($A1866,'Hospitalisation Details'!$A:$K,COLUMN('Hospitalisation Details'!I1865),FALSE)</f>
        <v>R1024</v>
      </c>
      <c r="Q1866">
        <f>VLOOKUP($A1866,'Hospitalisation Details'!$A:$K,COLUMN('Hospitalisation Details'!K1865),FALSE)</f>
        <v>28</v>
      </c>
      <c r="R1866" t="str" cm="1">
        <f t="array" ref="R1866">_xlfn.IFS(
Q1866&lt;=10,"0-10",
Q1866&lt;=20,"11-20",
Q1866&lt;=30,"21-30",
Q1866&lt;=40,"31-40",
Q1866&lt;=50,"41-50",
Q1866&lt;=60,"51-60",
Q1866&lt;=70,"61-70"
)</f>
        <v>21-30</v>
      </c>
      <c r="S1866" t="str">
        <f t="shared" si="29"/>
        <v>No</v>
      </c>
    </row>
    <row r="1867" spans="1:19" ht="15.75" x14ac:dyDescent="0.25">
      <c r="A1867" s="36" t="s">
        <v>1907</v>
      </c>
      <c r="B1867" t="str">
        <f>VLOOKUP(A1867,'Customer Names'!A:E,COLUMN('Customer Names'!D1866),FALSE)</f>
        <v>Mr. Samuel</v>
      </c>
      <c r="C1867">
        <f>VLOOKUP($A1867,'Medical Examinations'!$A:$J,COLUMN('Medical Examinations'!B1866),FALSE)</f>
        <v>35.814999999999998</v>
      </c>
      <c r="D1867">
        <f>VLOOKUP($A1867,'Medical Examinations'!$A:$J,COLUMN('Medical Examinations'!C1866),FALSE)</f>
        <v>5.1100000000000003</v>
      </c>
      <c r="E1867" t="str">
        <f>VLOOKUP($A1867,'Medical Examinations'!$A:$J,COLUMN('Medical Examinations'!D1866),FALSE)</f>
        <v>Yes</v>
      </c>
      <c r="F1867" t="str">
        <f>VLOOKUP($A1867,'Medical Examinations'!$A:$J,COLUMN('Medical Examinations'!E1866),FALSE)</f>
        <v>No</v>
      </c>
      <c r="G1867" t="str">
        <f>VLOOKUP($A1867,'Medical Examinations'!$A:$J,COLUMN('Medical Examinations'!F1866),FALSE)</f>
        <v>No</v>
      </c>
      <c r="H1867">
        <f>VLOOKUP($A1867,'Medical Examinations'!$A:$J,COLUMN('Medical Examinations'!G1866),FALSE)</f>
        <v>1</v>
      </c>
      <c r="I1867" t="str">
        <f>VLOOKUP($A1867,'Medical Examinations'!$A:$J,COLUMN('Medical Examinations'!H1866),FALSE)</f>
        <v>No</v>
      </c>
      <c r="J1867" t="str">
        <f>VLOOKUP($A1867,'Medical Examinations'!$A:$J,COLUMN('Medical Examinations'!I1866),FALSE)</f>
        <v>Obesity</v>
      </c>
      <c r="K1867" t="str">
        <f>VLOOKUP($A1867,'Medical Examinations'!$A:$J,COLUMN('Medical Examinations'!J1866),FALSE)</f>
        <v>Normal</v>
      </c>
      <c r="L1867" s="30">
        <f>VLOOKUP($A1867,'Hospitalisation Details'!$A:$K,COLUMN('Hospitalisation Details'!J1866),FALSE)</f>
        <v>32496</v>
      </c>
      <c r="M1867" s="23">
        <f>VLOOKUP($A1867,'Hospitalisation Details'!$A:$K,COLUMN('Hospitalisation Details'!F1866),FALSE)</f>
        <v>4320.41</v>
      </c>
      <c r="N1867" t="str">
        <f>VLOOKUP($A1867,'Hospitalisation Details'!$A:$K,COLUMN('Hospitalisation Details'!G1866),FALSE)</f>
        <v>Tier - 2</v>
      </c>
      <c r="O1867" t="str">
        <f>VLOOKUP($A1867,'Hospitalisation Details'!$A:$K,COLUMN('Hospitalisation Details'!H1866),FALSE)</f>
        <v>Tier - 1</v>
      </c>
      <c r="P1867" t="str">
        <f>VLOOKUP($A1867,'Hospitalisation Details'!$A:$K,COLUMN('Hospitalisation Details'!I1866),FALSE)</f>
        <v>R1012</v>
      </c>
      <c r="Q1867">
        <f>VLOOKUP($A1867,'Hospitalisation Details'!$A:$K,COLUMN('Hospitalisation Details'!K1866),FALSE)</f>
        <v>34</v>
      </c>
      <c r="R1867" t="str" cm="1">
        <f t="array" ref="R1867">_xlfn.IFS(
Q1867&lt;=10,"0-10",
Q1867&lt;=20,"11-20",
Q1867&lt;=30,"21-30",
Q1867&lt;=40,"31-40",
Q1867&lt;=50,"41-50",
Q1867&lt;=60,"51-60",
Q1867&lt;=70,"61-70"
)</f>
        <v>31-40</v>
      </c>
      <c r="S1867" t="str">
        <f t="shared" si="29"/>
        <v>No</v>
      </c>
    </row>
    <row r="1868" spans="1:19" ht="15.75" x14ac:dyDescent="0.25">
      <c r="A1868" s="36" t="s">
        <v>1908</v>
      </c>
      <c r="B1868" t="str">
        <f>VLOOKUP(A1868,'Customer Names'!A:E,COLUMN('Customer Names'!D1867),FALSE)</f>
        <v>Ms. Kimberly</v>
      </c>
      <c r="C1868">
        <f>VLOOKUP($A1868,'Medical Examinations'!$A:$J,COLUMN('Medical Examinations'!B1867),FALSE)</f>
        <v>21.28</v>
      </c>
      <c r="D1868">
        <f>VLOOKUP($A1868,'Medical Examinations'!$A:$J,COLUMN('Medical Examinations'!C1867),FALSE)</f>
        <v>4.05</v>
      </c>
      <c r="E1868" t="str">
        <f>VLOOKUP($A1868,'Medical Examinations'!$A:$J,COLUMN('Medical Examinations'!D1867),FALSE)</f>
        <v>No</v>
      </c>
      <c r="F1868" t="str">
        <f>VLOOKUP($A1868,'Medical Examinations'!$A:$J,COLUMN('Medical Examinations'!E1867),FALSE)</f>
        <v>Yes</v>
      </c>
      <c r="G1868" t="str">
        <f>VLOOKUP($A1868,'Medical Examinations'!$A:$J,COLUMN('Medical Examinations'!F1867),FALSE)</f>
        <v>No</v>
      </c>
      <c r="H1868">
        <f>VLOOKUP($A1868,'Medical Examinations'!$A:$J,COLUMN('Medical Examinations'!G1867),FALSE)</f>
        <v>1</v>
      </c>
      <c r="I1868" t="str">
        <f>VLOOKUP($A1868,'Medical Examinations'!$A:$J,COLUMN('Medical Examinations'!H1867),FALSE)</f>
        <v>No</v>
      </c>
      <c r="J1868" t="str">
        <f>VLOOKUP($A1868,'Medical Examinations'!$A:$J,COLUMN('Medical Examinations'!I1867),FALSE)</f>
        <v>Healthy Weight</v>
      </c>
      <c r="K1868" t="str">
        <f>VLOOKUP($A1868,'Medical Examinations'!$A:$J,COLUMN('Medical Examinations'!J1867),FALSE)</f>
        <v>Normal</v>
      </c>
      <c r="L1868" s="30">
        <f>VLOOKUP($A1868,'Hospitalisation Details'!$A:$K,COLUMN('Hospitalisation Details'!J1867),FALSE)</f>
        <v>36855</v>
      </c>
      <c r="M1868" s="23">
        <f>VLOOKUP($A1868,'Hospitalisation Details'!$A:$K,COLUMN('Hospitalisation Details'!F1867),FALSE)</f>
        <v>4296.2700000000004</v>
      </c>
      <c r="N1868" t="str">
        <f>VLOOKUP($A1868,'Hospitalisation Details'!$A:$K,COLUMN('Hospitalisation Details'!G1867),FALSE)</f>
        <v>Tier - 2</v>
      </c>
      <c r="O1868" t="str">
        <f>VLOOKUP($A1868,'Hospitalisation Details'!$A:$K,COLUMN('Hospitalisation Details'!H1867),FALSE)</f>
        <v>Tier - 3</v>
      </c>
      <c r="P1868" t="str">
        <f>VLOOKUP($A1868,'Hospitalisation Details'!$A:$K,COLUMN('Hospitalisation Details'!I1867),FALSE)</f>
        <v>R1012</v>
      </c>
      <c r="Q1868">
        <f>VLOOKUP($A1868,'Hospitalisation Details'!$A:$K,COLUMN('Hospitalisation Details'!K1867),FALSE)</f>
        <v>22</v>
      </c>
      <c r="R1868" t="str" cm="1">
        <f t="array" ref="R1868">_xlfn.IFS(
Q1868&lt;=10,"0-10",
Q1868&lt;=20,"11-20",
Q1868&lt;=30,"21-30",
Q1868&lt;=40,"31-40",
Q1868&lt;=50,"41-50",
Q1868&lt;=60,"51-60",
Q1868&lt;=70,"61-70"
)</f>
        <v>21-30</v>
      </c>
      <c r="S1868" t="str">
        <f t="shared" si="29"/>
        <v>No</v>
      </c>
    </row>
    <row r="1869" spans="1:19" ht="15.75" x14ac:dyDescent="0.25">
      <c r="A1869" s="36" t="s">
        <v>1909</v>
      </c>
      <c r="B1869" t="str">
        <f>VLOOKUP(A1869,'Customer Names'!A:E,COLUMN('Customer Names'!D1868),FALSE)</f>
        <v>Mr. Tom</v>
      </c>
      <c r="C1869">
        <f>VLOOKUP($A1869,'Medical Examinations'!$A:$J,COLUMN('Medical Examinations'!B1868),FALSE)</f>
        <v>33.81</v>
      </c>
      <c r="D1869">
        <f>VLOOKUP($A1869,'Medical Examinations'!$A:$J,COLUMN('Medical Examinations'!C1868),FALSE)</f>
        <v>6.49</v>
      </c>
      <c r="E1869" t="str">
        <f>VLOOKUP($A1869,'Medical Examinations'!$A:$J,COLUMN('Medical Examinations'!D1868),FALSE)</f>
        <v>No</v>
      </c>
      <c r="F1869" t="str">
        <f>VLOOKUP($A1869,'Medical Examinations'!$A:$J,COLUMN('Medical Examinations'!E1868),FALSE)</f>
        <v>No</v>
      </c>
      <c r="G1869" t="str">
        <f>VLOOKUP($A1869,'Medical Examinations'!$A:$J,COLUMN('Medical Examinations'!F1868),FALSE)</f>
        <v>Yes</v>
      </c>
      <c r="H1869">
        <f>VLOOKUP($A1869,'Medical Examinations'!$A:$J,COLUMN('Medical Examinations'!G1868),FALSE)</f>
        <v>1</v>
      </c>
      <c r="I1869" t="str">
        <f>VLOOKUP($A1869,'Medical Examinations'!$A:$J,COLUMN('Medical Examinations'!H1868),FALSE)</f>
        <v>No</v>
      </c>
      <c r="J1869" t="str">
        <f>VLOOKUP($A1869,'Medical Examinations'!$A:$J,COLUMN('Medical Examinations'!I1868),FALSE)</f>
        <v>Obesity</v>
      </c>
      <c r="K1869" t="str">
        <f>VLOOKUP($A1869,'Medical Examinations'!$A:$J,COLUMN('Medical Examinations'!J1868),FALSE)</f>
        <v>Prediabetes</v>
      </c>
      <c r="L1869" s="30">
        <f>VLOOKUP($A1869,'Hospitalisation Details'!$A:$K,COLUMN('Hospitalisation Details'!J1868),FALSE)</f>
        <v>37780</v>
      </c>
      <c r="M1869" s="23">
        <f>VLOOKUP($A1869,'Hospitalisation Details'!$A:$K,COLUMN('Hospitalisation Details'!F1868),FALSE)</f>
        <v>4278.55</v>
      </c>
      <c r="N1869" t="str">
        <f>VLOOKUP($A1869,'Hospitalisation Details'!$A:$K,COLUMN('Hospitalisation Details'!G1868),FALSE)</f>
        <v>Tier - 2</v>
      </c>
      <c r="O1869" t="str">
        <f>VLOOKUP($A1869,'Hospitalisation Details'!$A:$K,COLUMN('Hospitalisation Details'!H1868),FALSE)</f>
        <v>Tier - 1</v>
      </c>
      <c r="P1869" t="str">
        <f>VLOOKUP($A1869,'Hospitalisation Details'!$A:$K,COLUMN('Hospitalisation Details'!I1868),FALSE)</f>
        <v>R1021</v>
      </c>
      <c r="Q1869">
        <f>VLOOKUP($A1869,'Hospitalisation Details'!$A:$K,COLUMN('Hospitalisation Details'!K1868),FALSE)</f>
        <v>20</v>
      </c>
      <c r="R1869" t="str" cm="1">
        <f t="array" ref="R1869">_xlfn.IFS(
Q1869&lt;=10,"0-10",
Q1869&lt;=20,"11-20",
Q1869&lt;=30,"21-30",
Q1869&lt;=40,"31-40",
Q1869&lt;=50,"41-50",
Q1869&lt;=60,"51-60",
Q1869&lt;=70,"61-70"
)</f>
        <v>11-20</v>
      </c>
      <c r="S1869" t="str">
        <f t="shared" si="29"/>
        <v>Yes</v>
      </c>
    </row>
    <row r="1870" spans="1:19" ht="15.75" x14ac:dyDescent="0.25">
      <c r="A1870" s="36" t="s">
        <v>1910</v>
      </c>
      <c r="B1870" t="str">
        <f>VLOOKUP(A1870,'Customer Names'!A:E,COLUMN('Customer Names'!D1869),FALSE)</f>
        <v>Mr. Zachary</v>
      </c>
      <c r="C1870">
        <f>VLOOKUP($A1870,'Medical Examinations'!$A:$J,COLUMN('Medical Examinations'!B1869),FALSE)</f>
        <v>44.22</v>
      </c>
      <c r="D1870">
        <f>VLOOKUP($A1870,'Medical Examinations'!$A:$J,COLUMN('Medical Examinations'!C1869),FALSE)</f>
        <v>4.1900000000000004</v>
      </c>
      <c r="E1870" t="str">
        <f>VLOOKUP($A1870,'Medical Examinations'!$A:$J,COLUMN('Medical Examinations'!D1869),FALSE)</f>
        <v>No</v>
      </c>
      <c r="F1870" t="str">
        <f>VLOOKUP($A1870,'Medical Examinations'!$A:$J,COLUMN('Medical Examinations'!E1869),FALSE)</f>
        <v>No</v>
      </c>
      <c r="G1870" t="str">
        <f>VLOOKUP($A1870,'Medical Examinations'!$A:$J,COLUMN('Medical Examinations'!F1869),FALSE)</f>
        <v>No</v>
      </c>
      <c r="H1870">
        <f>VLOOKUP($A1870,'Medical Examinations'!$A:$J,COLUMN('Medical Examinations'!G1869),FALSE)</f>
        <v>1</v>
      </c>
      <c r="I1870" t="str">
        <f>VLOOKUP($A1870,'Medical Examinations'!$A:$J,COLUMN('Medical Examinations'!H1869),FALSE)</f>
        <v>No</v>
      </c>
      <c r="J1870" t="str">
        <f>VLOOKUP($A1870,'Medical Examinations'!$A:$J,COLUMN('Medical Examinations'!I1869),FALSE)</f>
        <v>Obesity</v>
      </c>
      <c r="K1870" t="str">
        <f>VLOOKUP($A1870,'Medical Examinations'!$A:$J,COLUMN('Medical Examinations'!J1869),FALSE)</f>
        <v>Normal</v>
      </c>
      <c r="L1870" s="30">
        <f>VLOOKUP($A1870,'Hospitalisation Details'!$A:$K,COLUMN('Hospitalisation Details'!J1869),FALSE)</f>
        <v>33773</v>
      </c>
      <c r="M1870" s="23">
        <f>VLOOKUP($A1870,'Hospitalisation Details'!$A:$K,COLUMN('Hospitalisation Details'!F1869),FALSE)</f>
        <v>4266.17</v>
      </c>
      <c r="N1870" t="str">
        <f>VLOOKUP($A1870,'Hospitalisation Details'!$A:$K,COLUMN('Hospitalisation Details'!G1869),FALSE)</f>
        <v>Tier - 3</v>
      </c>
      <c r="O1870" t="str">
        <f>VLOOKUP($A1870,'Hospitalisation Details'!$A:$K,COLUMN('Hospitalisation Details'!H1869),FALSE)</f>
        <v>Tier - 2</v>
      </c>
      <c r="P1870" t="str">
        <f>VLOOKUP($A1870,'Hospitalisation Details'!$A:$K,COLUMN('Hospitalisation Details'!I1869),FALSE)</f>
        <v>R1013</v>
      </c>
      <c r="Q1870">
        <f>VLOOKUP($A1870,'Hospitalisation Details'!$A:$K,COLUMN('Hospitalisation Details'!K1869),FALSE)</f>
        <v>30</v>
      </c>
      <c r="R1870" t="str" cm="1">
        <f t="array" ref="R1870">_xlfn.IFS(
Q1870&lt;=10,"0-10",
Q1870&lt;=20,"11-20",
Q1870&lt;=30,"21-30",
Q1870&lt;=40,"31-40",
Q1870&lt;=50,"41-50",
Q1870&lt;=60,"51-60",
Q1870&lt;=70,"61-70"
)</f>
        <v>21-30</v>
      </c>
      <c r="S1870" t="str">
        <f t="shared" si="29"/>
        <v>No</v>
      </c>
    </row>
    <row r="1871" spans="1:19" ht="15.75" x14ac:dyDescent="0.25">
      <c r="A1871" s="36" t="s">
        <v>1911</v>
      </c>
      <c r="B1871" t="str">
        <f>VLOOKUP(A1871,'Customer Names'!A:E,COLUMN('Customer Names'!D1870),FALSE)</f>
        <v>Mr. Dane</v>
      </c>
      <c r="C1871">
        <f>VLOOKUP($A1871,'Medical Examinations'!$A:$J,COLUMN('Medical Examinations'!B1870),FALSE)</f>
        <v>15.46</v>
      </c>
      <c r="D1871">
        <f>VLOOKUP($A1871,'Medical Examinations'!$A:$J,COLUMN('Medical Examinations'!C1870),FALSE)</f>
        <v>4.99</v>
      </c>
      <c r="E1871" t="str">
        <f>VLOOKUP($A1871,'Medical Examinations'!$A:$J,COLUMN('Medical Examinations'!D1870),FALSE)</f>
        <v>Yes</v>
      </c>
      <c r="F1871" t="str">
        <f>VLOOKUP($A1871,'Medical Examinations'!$A:$J,COLUMN('Medical Examinations'!E1870),FALSE)</f>
        <v>No</v>
      </c>
      <c r="G1871" t="str">
        <f>VLOOKUP($A1871,'Medical Examinations'!$A:$J,COLUMN('Medical Examinations'!F1870),FALSE)</f>
        <v>Yes</v>
      </c>
      <c r="H1871">
        <f>VLOOKUP($A1871,'Medical Examinations'!$A:$J,COLUMN('Medical Examinations'!G1870),FALSE)</f>
        <v>1</v>
      </c>
      <c r="I1871" t="str">
        <f>VLOOKUP($A1871,'Medical Examinations'!$A:$J,COLUMN('Medical Examinations'!H1870),FALSE)</f>
        <v>No</v>
      </c>
      <c r="J1871" t="str">
        <f>VLOOKUP($A1871,'Medical Examinations'!$A:$J,COLUMN('Medical Examinations'!I1870),FALSE)</f>
        <v>Underweight</v>
      </c>
      <c r="K1871" t="str">
        <f>VLOOKUP($A1871,'Medical Examinations'!$A:$J,COLUMN('Medical Examinations'!J1870),FALSE)</f>
        <v>Normal</v>
      </c>
      <c r="L1871" s="30">
        <f>VLOOKUP($A1871,'Hospitalisation Details'!$A:$K,COLUMN('Hospitalisation Details'!J1870),FALSE)</f>
        <v>30640</v>
      </c>
      <c r="M1871" s="23">
        <f>VLOOKUP($A1871,'Hospitalisation Details'!$A:$K,COLUMN('Hospitalisation Details'!F1870),FALSE)</f>
        <v>4265.01</v>
      </c>
      <c r="N1871" t="str">
        <f>VLOOKUP($A1871,'Hospitalisation Details'!$A:$K,COLUMN('Hospitalisation Details'!G1870),FALSE)</f>
        <v>Tier - 2</v>
      </c>
      <c r="O1871" t="str">
        <f>VLOOKUP($A1871,'Hospitalisation Details'!$A:$K,COLUMN('Hospitalisation Details'!H1870),FALSE)</f>
        <v>Tier - 1</v>
      </c>
      <c r="P1871" t="str">
        <f>VLOOKUP($A1871,'Hospitalisation Details'!$A:$K,COLUMN('Hospitalisation Details'!I1870),FALSE)</f>
        <v>R1012</v>
      </c>
      <c r="Q1871">
        <f>VLOOKUP($A1871,'Hospitalisation Details'!$A:$K,COLUMN('Hospitalisation Details'!K1870),FALSE)</f>
        <v>39</v>
      </c>
      <c r="R1871" t="str" cm="1">
        <f t="array" ref="R1871">_xlfn.IFS(
Q1871&lt;=10,"0-10",
Q1871&lt;=20,"11-20",
Q1871&lt;=30,"21-30",
Q1871&lt;=40,"31-40",
Q1871&lt;=50,"41-50",
Q1871&lt;=60,"51-60",
Q1871&lt;=70,"61-70"
)</f>
        <v>31-40</v>
      </c>
      <c r="S1871" t="str">
        <f t="shared" si="29"/>
        <v>No</v>
      </c>
    </row>
    <row r="1872" spans="1:19" ht="15.75" x14ac:dyDescent="0.25">
      <c r="A1872" s="36" t="s">
        <v>1912</v>
      </c>
      <c r="B1872" t="str">
        <f>VLOOKUP(A1872,'Customer Names'!A:E,COLUMN('Customer Names'!D1871),FALSE)</f>
        <v>Mr. Dougie</v>
      </c>
      <c r="C1872">
        <f>VLOOKUP($A1872,'Medical Examinations'!$A:$J,COLUMN('Medical Examinations'!B1871),FALSE)</f>
        <v>30.3</v>
      </c>
      <c r="D1872">
        <f>VLOOKUP($A1872,'Medical Examinations'!$A:$J,COLUMN('Medical Examinations'!C1871),FALSE)</f>
        <v>4.7699999999999996</v>
      </c>
      <c r="E1872" t="str">
        <f>VLOOKUP($A1872,'Medical Examinations'!$A:$J,COLUMN('Medical Examinations'!D1871),FALSE)</f>
        <v>Yes</v>
      </c>
      <c r="F1872" t="str">
        <f>VLOOKUP($A1872,'Medical Examinations'!$A:$J,COLUMN('Medical Examinations'!E1871),FALSE)</f>
        <v>No</v>
      </c>
      <c r="G1872" t="str">
        <f>VLOOKUP($A1872,'Medical Examinations'!$A:$J,COLUMN('Medical Examinations'!F1871),FALSE)</f>
        <v>No</v>
      </c>
      <c r="H1872">
        <f>VLOOKUP($A1872,'Medical Examinations'!$A:$J,COLUMN('Medical Examinations'!G1871),FALSE)</f>
        <v>1</v>
      </c>
      <c r="I1872" t="str">
        <f>VLOOKUP($A1872,'Medical Examinations'!$A:$J,COLUMN('Medical Examinations'!H1871),FALSE)</f>
        <v>No</v>
      </c>
      <c r="J1872" t="str">
        <f>VLOOKUP($A1872,'Medical Examinations'!$A:$J,COLUMN('Medical Examinations'!I1871),FALSE)</f>
        <v>Obesity</v>
      </c>
      <c r="K1872" t="str">
        <f>VLOOKUP($A1872,'Medical Examinations'!$A:$J,COLUMN('Medical Examinations'!J1871),FALSE)</f>
        <v>Normal</v>
      </c>
      <c r="L1872" s="30">
        <f>VLOOKUP($A1872,'Hospitalisation Details'!$A:$K,COLUMN('Hospitalisation Details'!J1871),FALSE)</f>
        <v>34986</v>
      </c>
      <c r="M1872" s="23">
        <f>VLOOKUP($A1872,'Hospitalisation Details'!$A:$K,COLUMN('Hospitalisation Details'!F1871),FALSE)</f>
        <v>4260.74</v>
      </c>
      <c r="N1872" t="str">
        <f>VLOOKUP($A1872,'Hospitalisation Details'!$A:$K,COLUMN('Hospitalisation Details'!G1871),FALSE)</f>
        <v>Tier - 3</v>
      </c>
      <c r="O1872" t="str">
        <f>VLOOKUP($A1872,'Hospitalisation Details'!$A:$K,COLUMN('Hospitalisation Details'!H1871),FALSE)</f>
        <v>Tier - 2</v>
      </c>
      <c r="P1872" t="str">
        <f>VLOOKUP($A1872,'Hospitalisation Details'!$A:$K,COLUMN('Hospitalisation Details'!I1871),FALSE)</f>
        <v>R1011</v>
      </c>
      <c r="Q1872">
        <f>VLOOKUP($A1872,'Hospitalisation Details'!$A:$K,COLUMN('Hospitalisation Details'!K1871),FALSE)</f>
        <v>27</v>
      </c>
      <c r="R1872" t="str" cm="1">
        <f t="array" ref="R1872">_xlfn.IFS(
Q1872&lt;=10,"0-10",
Q1872&lt;=20,"11-20",
Q1872&lt;=30,"21-30",
Q1872&lt;=40,"31-40",
Q1872&lt;=50,"41-50",
Q1872&lt;=60,"51-60",
Q1872&lt;=70,"61-70"
)</f>
        <v>21-30</v>
      </c>
      <c r="S1872" t="str">
        <f t="shared" si="29"/>
        <v>No</v>
      </c>
    </row>
    <row r="1873" spans="1:19" ht="15.75" x14ac:dyDescent="0.25">
      <c r="A1873" s="36" t="s">
        <v>1913</v>
      </c>
      <c r="B1873" t="str">
        <f>VLOOKUP(A1873,'Customer Names'!A:E,COLUMN('Customer Names'!D1872),FALSE)</f>
        <v>Mr. Jeremiah</v>
      </c>
      <c r="C1873">
        <f>VLOOKUP($A1873,'Medical Examinations'!$A:$J,COLUMN('Medical Examinations'!B1872),FALSE)</f>
        <v>16.670000000000002</v>
      </c>
      <c r="D1873">
        <f>VLOOKUP($A1873,'Medical Examinations'!$A:$J,COLUMN('Medical Examinations'!C1872),FALSE)</f>
        <v>5.46</v>
      </c>
      <c r="E1873" t="str">
        <f>VLOOKUP($A1873,'Medical Examinations'!$A:$J,COLUMN('Medical Examinations'!D1872),FALSE)</f>
        <v>No</v>
      </c>
      <c r="F1873" t="str">
        <f>VLOOKUP($A1873,'Medical Examinations'!$A:$J,COLUMN('Medical Examinations'!E1872),FALSE)</f>
        <v>No</v>
      </c>
      <c r="G1873" t="str">
        <f>VLOOKUP($A1873,'Medical Examinations'!$A:$J,COLUMN('Medical Examinations'!F1872),FALSE)</f>
        <v>No</v>
      </c>
      <c r="H1873">
        <f>VLOOKUP($A1873,'Medical Examinations'!$A:$J,COLUMN('Medical Examinations'!G1872),FALSE)</f>
        <v>0</v>
      </c>
      <c r="I1873" t="str">
        <f>VLOOKUP($A1873,'Medical Examinations'!$A:$J,COLUMN('Medical Examinations'!H1872),FALSE)</f>
        <v>No</v>
      </c>
      <c r="J1873" t="str">
        <f>VLOOKUP($A1873,'Medical Examinations'!$A:$J,COLUMN('Medical Examinations'!I1872),FALSE)</f>
        <v>Underweight</v>
      </c>
      <c r="K1873" t="str">
        <f>VLOOKUP($A1873,'Medical Examinations'!$A:$J,COLUMN('Medical Examinations'!J1872),FALSE)</f>
        <v>Normal</v>
      </c>
      <c r="L1873" s="30">
        <f>VLOOKUP($A1873,'Hospitalisation Details'!$A:$K,COLUMN('Hospitalisation Details'!J1872),FALSE)</f>
        <v>30118</v>
      </c>
      <c r="M1873" s="23">
        <f>VLOOKUP($A1873,'Hospitalisation Details'!$A:$K,COLUMN('Hospitalisation Details'!F1872),FALSE)</f>
        <v>4250.24</v>
      </c>
      <c r="N1873" t="str">
        <f>VLOOKUP($A1873,'Hospitalisation Details'!$A:$K,COLUMN('Hospitalisation Details'!G1872),FALSE)</f>
        <v>Tier - 2</v>
      </c>
      <c r="O1873" t="str">
        <f>VLOOKUP($A1873,'Hospitalisation Details'!$A:$K,COLUMN('Hospitalisation Details'!H1872),FALSE)</f>
        <v>Tier - 3</v>
      </c>
      <c r="P1873" t="str">
        <f>VLOOKUP($A1873,'Hospitalisation Details'!$A:$K,COLUMN('Hospitalisation Details'!I1872),FALSE)</f>
        <v>R1013</v>
      </c>
      <c r="Q1873">
        <f>VLOOKUP($A1873,'Hospitalisation Details'!$A:$K,COLUMN('Hospitalisation Details'!K1872),FALSE)</f>
        <v>40</v>
      </c>
      <c r="R1873" t="str" cm="1">
        <f t="array" ref="R1873">_xlfn.IFS(
Q1873&lt;=10,"0-10",
Q1873&lt;=20,"11-20",
Q1873&lt;=30,"21-30",
Q1873&lt;=40,"31-40",
Q1873&lt;=50,"41-50",
Q1873&lt;=60,"51-60",
Q1873&lt;=70,"61-70"
)</f>
        <v>31-40</v>
      </c>
      <c r="S1873" t="str">
        <f t="shared" si="29"/>
        <v>No</v>
      </c>
    </row>
    <row r="1874" spans="1:19" ht="15.75" x14ac:dyDescent="0.25">
      <c r="A1874" s="36" t="s">
        <v>1914</v>
      </c>
      <c r="B1874" t="str">
        <f>VLOOKUP(A1874,'Customer Names'!A:E,COLUMN('Customer Names'!D1873),FALSE)</f>
        <v>Mr. Ashley</v>
      </c>
      <c r="C1874">
        <f>VLOOKUP($A1874,'Medical Examinations'!$A:$J,COLUMN('Medical Examinations'!B1873),FALSE)</f>
        <v>28.594999999999999</v>
      </c>
      <c r="D1874">
        <f>VLOOKUP($A1874,'Medical Examinations'!$A:$J,COLUMN('Medical Examinations'!C1873),FALSE)</f>
        <v>5.43</v>
      </c>
      <c r="E1874" t="str">
        <f>VLOOKUP($A1874,'Medical Examinations'!$A:$J,COLUMN('Medical Examinations'!D1873),FALSE)</f>
        <v>No</v>
      </c>
      <c r="F1874" t="str">
        <f>VLOOKUP($A1874,'Medical Examinations'!$A:$J,COLUMN('Medical Examinations'!E1873),FALSE)</f>
        <v>No</v>
      </c>
      <c r="G1874" t="str">
        <f>VLOOKUP($A1874,'Medical Examinations'!$A:$J,COLUMN('Medical Examinations'!F1873),FALSE)</f>
        <v>No</v>
      </c>
      <c r="H1874">
        <f>VLOOKUP($A1874,'Medical Examinations'!$A:$J,COLUMN('Medical Examinations'!G1873),FALSE)</f>
        <v>0</v>
      </c>
      <c r="I1874" t="str">
        <f>VLOOKUP($A1874,'Medical Examinations'!$A:$J,COLUMN('Medical Examinations'!H1873),FALSE)</f>
        <v>No</v>
      </c>
      <c r="J1874" t="str">
        <f>VLOOKUP($A1874,'Medical Examinations'!$A:$J,COLUMN('Medical Examinations'!I1873),FALSE)</f>
        <v>Overweight</v>
      </c>
      <c r="K1874" t="str">
        <f>VLOOKUP($A1874,'Medical Examinations'!$A:$J,COLUMN('Medical Examinations'!J1873),FALSE)</f>
        <v>Normal</v>
      </c>
      <c r="L1874" s="30">
        <f>VLOOKUP($A1874,'Hospitalisation Details'!$A:$K,COLUMN('Hospitalisation Details'!J1873),FALSE)</f>
        <v>33573</v>
      </c>
      <c r="M1874" s="23">
        <f>VLOOKUP($A1874,'Hospitalisation Details'!$A:$K,COLUMN('Hospitalisation Details'!F1873),FALSE)</f>
        <v>4243.59</v>
      </c>
      <c r="N1874" t="str">
        <f>VLOOKUP($A1874,'Hospitalisation Details'!$A:$K,COLUMN('Hospitalisation Details'!G1873),FALSE)</f>
        <v>Tier - 3</v>
      </c>
      <c r="O1874" t="str">
        <f>VLOOKUP($A1874,'Hospitalisation Details'!$A:$K,COLUMN('Hospitalisation Details'!H1873),FALSE)</f>
        <v>Tier - 1</v>
      </c>
      <c r="P1874" t="str">
        <f>VLOOKUP($A1874,'Hospitalisation Details'!$A:$K,COLUMN('Hospitalisation Details'!I1873),FALSE)</f>
        <v>R1012</v>
      </c>
      <c r="Q1874">
        <f>VLOOKUP($A1874,'Hospitalisation Details'!$A:$K,COLUMN('Hospitalisation Details'!K1873),FALSE)</f>
        <v>31</v>
      </c>
      <c r="R1874" t="str" cm="1">
        <f t="array" ref="R1874">_xlfn.IFS(
Q1874&lt;=10,"0-10",
Q1874&lt;=20,"11-20",
Q1874&lt;=30,"21-30",
Q1874&lt;=40,"31-40",
Q1874&lt;=50,"41-50",
Q1874&lt;=60,"51-60",
Q1874&lt;=70,"61-70"
)</f>
        <v>31-40</v>
      </c>
      <c r="S1874" t="str">
        <f t="shared" si="29"/>
        <v>No</v>
      </c>
    </row>
    <row r="1875" spans="1:19" ht="15.75" x14ac:dyDescent="0.25">
      <c r="A1875" s="36" t="s">
        <v>1915</v>
      </c>
      <c r="B1875" t="str">
        <f>VLOOKUP(A1875,'Customer Names'!A:E,COLUMN('Customer Names'!D1874),FALSE)</f>
        <v>Mr. Turner</v>
      </c>
      <c r="C1875">
        <f>VLOOKUP($A1875,'Medical Examinations'!$A:$J,COLUMN('Medical Examinations'!B1874),FALSE)</f>
        <v>25.934999999999999</v>
      </c>
      <c r="D1875">
        <f>VLOOKUP($A1875,'Medical Examinations'!$A:$J,COLUMN('Medical Examinations'!C1874),FALSE)</f>
        <v>4.29</v>
      </c>
      <c r="E1875" t="str">
        <f>VLOOKUP($A1875,'Medical Examinations'!$A:$J,COLUMN('Medical Examinations'!D1874),FALSE)</f>
        <v>No</v>
      </c>
      <c r="F1875" t="str">
        <f>VLOOKUP($A1875,'Medical Examinations'!$A:$J,COLUMN('Medical Examinations'!E1874),FALSE)</f>
        <v>No</v>
      </c>
      <c r="G1875" t="str">
        <f>VLOOKUP($A1875,'Medical Examinations'!$A:$J,COLUMN('Medical Examinations'!F1874),FALSE)</f>
        <v>No</v>
      </c>
      <c r="H1875">
        <f>VLOOKUP($A1875,'Medical Examinations'!$A:$J,COLUMN('Medical Examinations'!G1874),FALSE)</f>
        <v>0</v>
      </c>
      <c r="I1875" t="str">
        <f>VLOOKUP($A1875,'Medical Examinations'!$A:$J,COLUMN('Medical Examinations'!H1874),FALSE)</f>
        <v>No</v>
      </c>
      <c r="J1875" t="str">
        <f>VLOOKUP($A1875,'Medical Examinations'!$A:$J,COLUMN('Medical Examinations'!I1874),FALSE)</f>
        <v>Overweight</v>
      </c>
      <c r="K1875" t="str">
        <f>VLOOKUP($A1875,'Medical Examinations'!$A:$J,COLUMN('Medical Examinations'!J1874),FALSE)</f>
        <v>Normal</v>
      </c>
      <c r="L1875" s="30">
        <f>VLOOKUP($A1875,'Hospitalisation Details'!$A:$K,COLUMN('Hospitalisation Details'!J1874),FALSE)</f>
        <v>33545</v>
      </c>
      <c r="M1875" s="23">
        <f>VLOOKUP($A1875,'Hospitalisation Details'!$A:$K,COLUMN('Hospitalisation Details'!F1874),FALSE)</f>
        <v>4239.8900000000003</v>
      </c>
      <c r="N1875" t="str">
        <f>VLOOKUP($A1875,'Hospitalisation Details'!$A:$K,COLUMN('Hospitalisation Details'!G1874),FALSE)</f>
        <v>Tier - 2</v>
      </c>
      <c r="O1875" t="str">
        <f>VLOOKUP($A1875,'Hospitalisation Details'!$A:$K,COLUMN('Hospitalisation Details'!H1874),FALSE)</f>
        <v>Tier - 2</v>
      </c>
      <c r="P1875" t="str">
        <f>VLOOKUP($A1875,'Hospitalisation Details'!$A:$K,COLUMN('Hospitalisation Details'!I1874),FALSE)</f>
        <v>R1012</v>
      </c>
      <c r="Q1875">
        <f>VLOOKUP($A1875,'Hospitalisation Details'!$A:$K,COLUMN('Hospitalisation Details'!K1874),FALSE)</f>
        <v>31</v>
      </c>
      <c r="R1875" t="str" cm="1">
        <f t="array" ref="R1875">_xlfn.IFS(
Q1875&lt;=10,"0-10",
Q1875&lt;=20,"11-20",
Q1875&lt;=30,"21-30",
Q1875&lt;=40,"31-40",
Q1875&lt;=50,"41-50",
Q1875&lt;=60,"51-60",
Q1875&lt;=70,"61-70"
)</f>
        <v>31-40</v>
      </c>
      <c r="S1875" t="str">
        <f t="shared" si="29"/>
        <v>No</v>
      </c>
    </row>
    <row r="1876" spans="1:19" ht="15.75" x14ac:dyDescent="0.25">
      <c r="A1876" s="36" t="s">
        <v>1916</v>
      </c>
      <c r="B1876" t="str">
        <f>VLOOKUP(A1876,'Customer Names'!A:E,COLUMN('Customer Names'!D1875),FALSE)</f>
        <v>Mr. Roger</v>
      </c>
      <c r="C1876">
        <f>VLOOKUP($A1876,'Medical Examinations'!$A:$J,COLUMN('Medical Examinations'!B1875),FALSE)</f>
        <v>27.645</v>
      </c>
      <c r="D1876">
        <f>VLOOKUP($A1876,'Medical Examinations'!$A:$J,COLUMN('Medical Examinations'!C1875),FALSE)</f>
        <v>5.25</v>
      </c>
      <c r="E1876" t="str">
        <f>VLOOKUP($A1876,'Medical Examinations'!$A:$J,COLUMN('Medical Examinations'!D1875),FALSE)</f>
        <v>No</v>
      </c>
      <c r="F1876" t="str">
        <f>VLOOKUP($A1876,'Medical Examinations'!$A:$J,COLUMN('Medical Examinations'!E1875),FALSE)</f>
        <v>No</v>
      </c>
      <c r="G1876" t="str">
        <f>VLOOKUP($A1876,'Medical Examinations'!$A:$J,COLUMN('Medical Examinations'!F1875),FALSE)</f>
        <v>No</v>
      </c>
      <c r="H1876">
        <f>VLOOKUP($A1876,'Medical Examinations'!$A:$J,COLUMN('Medical Examinations'!G1875),FALSE)</f>
        <v>1</v>
      </c>
      <c r="I1876" t="str">
        <f>VLOOKUP($A1876,'Medical Examinations'!$A:$J,COLUMN('Medical Examinations'!H1875),FALSE)</f>
        <v>No</v>
      </c>
      <c r="J1876" t="str">
        <f>VLOOKUP($A1876,'Medical Examinations'!$A:$J,COLUMN('Medical Examinations'!I1875),FALSE)</f>
        <v>Overweight</v>
      </c>
      <c r="K1876" t="str">
        <f>VLOOKUP($A1876,'Medical Examinations'!$A:$J,COLUMN('Medical Examinations'!J1875),FALSE)</f>
        <v>Normal</v>
      </c>
      <c r="L1876" s="30">
        <f>VLOOKUP($A1876,'Hospitalisation Details'!$A:$K,COLUMN('Hospitalisation Details'!J1875),FALSE)</f>
        <v>33782</v>
      </c>
      <c r="M1876" s="23">
        <f>VLOOKUP($A1876,'Hospitalisation Details'!$A:$K,COLUMN('Hospitalisation Details'!F1875),FALSE)</f>
        <v>4237.13</v>
      </c>
      <c r="N1876" t="str">
        <f>VLOOKUP($A1876,'Hospitalisation Details'!$A:$K,COLUMN('Hospitalisation Details'!G1875),FALSE)</f>
        <v>Tier - 3</v>
      </c>
      <c r="O1876" t="str">
        <f>VLOOKUP($A1876,'Hospitalisation Details'!$A:$K,COLUMN('Hospitalisation Details'!H1875),FALSE)</f>
        <v>Tier - 1</v>
      </c>
      <c r="P1876" t="str">
        <f>VLOOKUP($A1876,'Hospitalisation Details'!$A:$K,COLUMN('Hospitalisation Details'!I1875),FALSE)</f>
        <v>R1016</v>
      </c>
      <c r="Q1876">
        <f>VLOOKUP($A1876,'Hospitalisation Details'!$A:$K,COLUMN('Hospitalisation Details'!K1875),FALSE)</f>
        <v>30</v>
      </c>
      <c r="R1876" t="str" cm="1">
        <f t="array" ref="R1876">_xlfn.IFS(
Q1876&lt;=10,"0-10",
Q1876&lt;=20,"11-20",
Q1876&lt;=30,"21-30",
Q1876&lt;=40,"31-40",
Q1876&lt;=50,"41-50",
Q1876&lt;=60,"51-60",
Q1876&lt;=70,"61-70"
)</f>
        <v>21-30</v>
      </c>
      <c r="S1876" t="str">
        <f t="shared" si="29"/>
        <v>No</v>
      </c>
    </row>
    <row r="1877" spans="1:19" ht="15.75" x14ac:dyDescent="0.25">
      <c r="A1877" s="36" t="s">
        <v>1917</v>
      </c>
      <c r="B1877" t="str">
        <f>VLOOKUP(A1877,'Customer Names'!A:E,COLUMN('Customer Names'!D1876),FALSE)</f>
        <v>Ms. Pamela</v>
      </c>
      <c r="C1877">
        <f>VLOOKUP($A1877,'Medical Examinations'!$A:$J,COLUMN('Medical Examinations'!B1876),FALSE)</f>
        <v>30.1</v>
      </c>
      <c r="D1877">
        <f>VLOOKUP($A1877,'Medical Examinations'!$A:$J,COLUMN('Medical Examinations'!C1876),FALSE)</f>
        <v>4.04</v>
      </c>
      <c r="E1877" t="str">
        <f>VLOOKUP($A1877,'Medical Examinations'!$A:$J,COLUMN('Medical Examinations'!D1876),FALSE)</f>
        <v>No</v>
      </c>
      <c r="F1877" t="str">
        <f>VLOOKUP($A1877,'Medical Examinations'!$A:$J,COLUMN('Medical Examinations'!E1876),FALSE)</f>
        <v>No</v>
      </c>
      <c r="G1877" t="str">
        <f>VLOOKUP($A1877,'Medical Examinations'!$A:$J,COLUMN('Medical Examinations'!F1876),FALSE)</f>
        <v>No</v>
      </c>
      <c r="H1877">
        <f>VLOOKUP($A1877,'Medical Examinations'!$A:$J,COLUMN('Medical Examinations'!G1876),FALSE)</f>
        <v>1</v>
      </c>
      <c r="I1877" t="str">
        <f>VLOOKUP($A1877,'Medical Examinations'!$A:$J,COLUMN('Medical Examinations'!H1876),FALSE)</f>
        <v>No</v>
      </c>
      <c r="J1877" t="str">
        <f>VLOOKUP($A1877,'Medical Examinations'!$A:$J,COLUMN('Medical Examinations'!I1876),FALSE)</f>
        <v>Obesity</v>
      </c>
      <c r="K1877" t="str">
        <f>VLOOKUP($A1877,'Medical Examinations'!$A:$J,COLUMN('Medical Examinations'!J1876),FALSE)</f>
        <v>Normal</v>
      </c>
      <c r="L1877" s="30">
        <f>VLOOKUP($A1877,'Hospitalisation Details'!$A:$K,COLUMN('Hospitalisation Details'!J1876),FALSE)</f>
        <v>36143</v>
      </c>
      <c r="M1877" s="23">
        <f>VLOOKUP($A1877,'Hospitalisation Details'!$A:$K,COLUMN('Hospitalisation Details'!F1876),FALSE)</f>
        <v>4234.93</v>
      </c>
      <c r="N1877" t="str">
        <f>VLOOKUP($A1877,'Hospitalisation Details'!$A:$K,COLUMN('Hospitalisation Details'!G1876),FALSE)</f>
        <v>Tier - 2</v>
      </c>
      <c r="O1877" t="str">
        <f>VLOOKUP($A1877,'Hospitalisation Details'!$A:$K,COLUMN('Hospitalisation Details'!H1876),FALSE)</f>
        <v>Tier - 1</v>
      </c>
      <c r="P1877" t="str">
        <f>VLOOKUP($A1877,'Hospitalisation Details'!$A:$K,COLUMN('Hospitalisation Details'!I1876),FALSE)</f>
        <v>R1011</v>
      </c>
      <c r="Q1877">
        <f>VLOOKUP($A1877,'Hospitalisation Details'!$A:$K,COLUMN('Hospitalisation Details'!K1876),FALSE)</f>
        <v>24</v>
      </c>
      <c r="R1877" t="str" cm="1">
        <f t="array" ref="R1877">_xlfn.IFS(
Q1877&lt;=10,"0-10",
Q1877&lt;=20,"11-20",
Q1877&lt;=30,"21-30",
Q1877&lt;=40,"31-40",
Q1877&lt;=50,"41-50",
Q1877&lt;=60,"51-60",
Q1877&lt;=70,"61-70"
)</f>
        <v>21-30</v>
      </c>
      <c r="S1877" t="str">
        <f t="shared" si="29"/>
        <v>No</v>
      </c>
    </row>
    <row r="1878" spans="1:19" ht="15.75" x14ac:dyDescent="0.25">
      <c r="A1878" s="36" t="s">
        <v>1918</v>
      </c>
      <c r="B1878" t="str">
        <f>VLOOKUP(A1878,'Customer Names'!A:E,COLUMN('Customer Names'!D1877),FALSE)</f>
        <v>Ms. Allison</v>
      </c>
      <c r="C1878">
        <f>VLOOKUP($A1878,'Medical Examinations'!$A:$J,COLUMN('Medical Examinations'!B1877),FALSE)</f>
        <v>26.79</v>
      </c>
      <c r="D1878">
        <f>VLOOKUP($A1878,'Medical Examinations'!$A:$J,COLUMN('Medical Examinations'!C1877),FALSE)</f>
        <v>5</v>
      </c>
      <c r="E1878" t="str">
        <f>VLOOKUP($A1878,'Medical Examinations'!$A:$J,COLUMN('Medical Examinations'!D1877),FALSE)</f>
        <v>Yes</v>
      </c>
      <c r="F1878" t="str">
        <f>VLOOKUP($A1878,'Medical Examinations'!$A:$J,COLUMN('Medical Examinations'!E1877),FALSE)</f>
        <v>No</v>
      </c>
      <c r="G1878" t="str">
        <f>VLOOKUP($A1878,'Medical Examinations'!$A:$J,COLUMN('Medical Examinations'!F1877),FALSE)</f>
        <v>Yes</v>
      </c>
      <c r="H1878">
        <f>VLOOKUP($A1878,'Medical Examinations'!$A:$J,COLUMN('Medical Examinations'!G1877),FALSE)</f>
        <v>1</v>
      </c>
      <c r="I1878" t="str">
        <f>VLOOKUP($A1878,'Medical Examinations'!$A:$J,COLUMN('Medical Examinations'!H1877),FALSE)</f>
        <v>No</v>
      </c>
      <c r="J1878" t="str">
        <f>VLOOKUP($A1878,'Medical Examinations'!$A:$J,COLUMN('Medical Examinations'!I1877),FALSE)</f>
        <v>Overweight</v>
      </c>
      <c r="K1878" t="str">
        <f>VLOOKUP($A1878,'Medical Examinations'!$A:$J,COLUMN('Medical Examinations'!J1877),FALSE)</f>
        <v>Normal</v>
      </c>
      <c r="L1878" s="30">
        <f>VLOOKUP($A1878,'Hospitalisation Details'!$A:$K,COLUMN('Hospitalisation Details'!J1877),FALSE)</f>
        <v>35679</v>
      </c>
      <c r="M1878" s="23">
        <f>VLOOKUP($A1878,'Hospitalisation Details'!$A:$K,COLUMN('Hospitalisation Details'!F1877),FALSE)</f>
        <v>4189.1099999999997</v>
      </c>
      <c r="N1878" t="str">
        <f>VLOOKUP($A1878,'Hospitalisation Details'!$A:$K,COLUMN('Hospitalisation Details'!G1877),FALSE)</f>
        <v>Tier - 2</v>
      </c>
      <c r="O1878" t="str">
        <f>VLOOKUP($A1878,'Hospitalisation Details'!$A:$K,COLUMN('Hospitalisation Details'!H1877),FALSE)</f>
        <v>Tier - 2</v>
      </c>
      <c r="P1878" t="str">
        <f>VLOOKUP($A1878,'Hospitalisation Details'!$A:$K,COLUMN('Hospitalisation Details'!I1877),FALSE)</f>
        <v>R1012</v>
      </c>
      <c r="Q1878">
        <f>VLOOKUP($A1878,'Hospitalisation Details'!$A:$K,COLUMN('Hospitalisation Details'!K1877),FALSE)</f>
        <v>25</v>
      </c>
      <c r="R1878" t="str" cm="1">
        <f t="array" ref="R1878">_xlfn.IFS(
Q1878&lt;=10,"0-10",
Q1878&lt;=20,"11-20",
Q1878&lt;=30,"21-30",
Q1878&lt;=40,"31-40",
Q1878&lt;=50,"41-50",
Q1878&lt;=60,"51-60",
Q1878&lt;=70,"61-70"
)</f>
        <v>21-30</v>
      </c>
      <c r="S1878" t="str">
        <f t="shared" si="29"/>
        <v>No</v>
      </c>
    </row>
    <row r="1879" spans="1:19" ht="15.75" x14ac:dyDescent="0.25">
      <c r="A1879" s="36" t="s">
        <v>1919</v>
      </c>
      <c r="B1879" t="str">
        <f>VLOOKUP(A1879,'Customer Names'!A:E,COLUMN('Customer Names'!D1878),FALSE)</f>
        <v>Mrs. Katherine</v>
      </c>
      <c r="C1879">
        <f>VLOOKUP($A1879,'Medical Examinations'!$A:$J,COLUMN('Medical Examinations'!B1878),FALSE)</f>
        <v>27.1</v>
      </c>
      <c r="D1879">
        <f>VLOOKUP($A1879,'Medical Examinations'!$A:$J,COLUMN('Medical Examinations'!C1878),FALSE)</f>
        <v>4.01</v>
      </c>
      <c r="E1879" t="str">
        <f>VLOOKUP($A1879,'Medical Examinations'!$A:$J,COLUMN('Medical Examinations'!D1878),FALSE)</f>
        <v>Yes</v>
      </c>
      <c r="F1879" t="str">
        <f>VLOOKUP($A1879,'Medical Examinations'!$A:$J,COLUMN('Medical Examinations'!E1878),FALSE)</f>
        <v>No</v>
      </c>
      <c r="G1879" t="str">
        <f>VLOOKUP($A1879,'Medical Examinations'!$A:$J,COLUMN('Medical Examinations'!F1878),FALSE)</f>
        <v>No</v>
      </c>
      <c r="H1879">
        <f>VLOOKUP($A1879,'Medical Examinations'!$A:$J,COLUMN('Medical Examinations'!G1878),FALSE)</f>
        <v>1</v>
      </c>
      <c r="I1879" t="str">
        <f>VLOOKUP($A1879,'Medical Examinations'!$A:$J,COLUMN('Medical Examinations'!H1878),FALSE)</f>
        <v>No</v>
      </c>
      <c r="J1879" t="str">
        <f>VLOOKUP($A1879,'Medical Examinations'!$A:$J,COLUMN('Medical Examinations'!I1878),FALSE)</f>
        <v>Overweight</v>
      </c>
      <c r="K1879" t="str">
        <f>VLOOKUP($A1879,'Medical Examinations'!$A:$J,COLUMN('Medical Examinations'!J1878),FALSE)</f>
        <v>Normal</v>
      </c>
      <c r="L1879" s="30">
        <f>VLOOKUP($A1879,'Hospitalisation Details'!$A:$K,COLUMN('Hospitalisation Details'!J1878),FALSE)</f>
        <v>34975</v>
      </c>
      <c r="M1879" s="23">
        <f>VLOOKUP($A1879,'Hospitalisation Details'!$A:$K,COLUMN('Hospitalisation Details'!F1878),FALSE)</f>
        <v>4188.7299999999996</v>
      </c>
      <c r="N1879" t="str">
        <f>VLOOKUP($A1879,'Hospitalisation Details'!$A:$K,COLUMN('Hospitalisation Details'!G1878),FALSE)</f>
        <v>Tier - 2</v>
      </c>
      <c r="O1879" t="str">
        <f>VLOOKUP($A1879,'Hospitalisation Details'!$A:$K,COLUMN('Hospitalisation Details'!H1878),FALSE)</f>
        <v>Tier - 2</v>
      </c>
      <c r="P1879" t="str">
        <f>VLOOKUP($A1879,'Hospitalisation Details'!$A:$K,COLUMN('Hospitalisation Details'!I1878),FALSE)</f>
        <v>R1025</v>
      </c>
      <c r="Q1879">
        <f>VLOOKUP($A1879,'Hospitalisation Details'!$A:$K,COLUMN('Hospitalisation Details'!K1878),FALSE)</f>
        <v>27</v>
      </c>
      <c r="R1879" t="str" cm="1">
        <f t="array" ref="R1879">_xlfn.IFS(
Q1879&lt;=10,"0-10",
Q1879&lt;=20,"11-20",
Q1879&lt;=30,"21-30",
Q1879&lt;=40,"31-40",
Q1879&lt;=50,"41-50",
Q1879&lt;=60,"51-60",
Q1879&lt;=70,"61-70"
)</f>
        <v>21-30</v>
      </c>
      <c r="S1879" t="str">
        <f t="shared" si="29"/>
        <v>No</v>
      </c>
    </row>
    <row r="1880" spans="1:19" ht="15.75" x14ac:dyDescent="0.25">
      <c r="A1880" s="36" t="s">
        <v>1920</v>
      </c>
      <c r="B1880" t="str">
        <f>VLOOKUP(A1880,'Customer Names'!A:E,COLUMN('Customer Names'!D1879),FALSE)</f>
        <v>Ms. Robin</v>
      </c>
      <c r="C1880">
        <f>VLOOKUP($A1880,'Medical Examinations'!$A:$J,COLUMN('Medical Examinations'!B1879),FALSE)</f>
        <v>24.31</v>
      </c>
      <c r="D1880">
        <f>VLOOKUP($A1880,'Medical Examinations'!$A:$J,COLUMN('Medical Examinations'!C1879),FALSE)</f>
        <v>5.4</v>
      </c>
      <c r="E1880" t="str">
        <f>VLOOKUP($A1880,'Medical Examinations'!$A:$J,COLUMN('Medical Examinations'!D1879),FALSE)</f>
        <v>No</v>
      </c>
      <c r="F1880" t="str">
        <f>VLOOKUP($A1880,'Medical Examinations'!$A:$J,COLUMN('Medical Examinations'!E1879),FALSE)</f>
        <v>No</v>
      </c>
      <c r="G1880" t="str">
        <f>VLOOKUP($A1880,'Medical Examinations'!$A:$J,COLUMN('Medical Examinations'!F1879),FALSE)</f>
        <v>No</v>
      </c>
      <c r="H1880">
        <f>VLOOKUP($A1880,'Medical Examinations'!$A:$J,COLUMN('Medical Examinations'!G1879),FALSE)</f>
        <v>0</v>
      </c>
      <c r="I1880" t="str">
        <f>VLOOKUP($A1880,'Medical Examinations'!$A:$J,COLUMN('Medical Examinations'!H1879),FALSE)</f>
        <v>No</v>
      </c>
      <c r="J1880" t="str">
        <f>VLOOKUP($A1880,'Medical Examinations'!$A:$J,COLUMN('Medical Examinations'!I1879),FALSE)</f>
        <v>Healthy Weight</v>
      </c>
      <c r="K1880" t="str">
        <f>VLOOKUP($A1880,'Medical Examinations'!$A:$J,COLUMN('Medical Examinations'!J1879),FALSE)</f>
        <v>Normal</v>
      </c>
      <c r="L1880" s="30">
        <f>VLOOKUP($A1880,'Hospitalisation Details'!$A:$K,COLUMN('Hospitalisation Details'!J1879),FALSE)</f>
        <v>32684</v>
      </c>
      <c r="M1880" s="23">
        <f>VLOOKUP($A1880,'Hospitalisation Details'!$A:$K,COLUMN('Hospitalisation Details'!F1879),FALSE)</f>
        <v>4185.1000000000004</v>
      </c>
      <c r="N1880" t="str">
        <f>VLOOKUP($A1880,'Hospitalisation Details'!$A:$K,COLUMN('Hospitalisation Details'!G1879),FALSE)</f>
        <v>Tier - 2</v>
      </c>
      <c r="O1880" t="str">
        <f>VLOOKUP($A1880,'Hospitalisation Details'!$A:$K,COLUMN('Hospitalisation Details'!H1879),FALSE)</f>
        <v>Tier - 3</v>
      </c>
      <c r="P1880" t="str">
        <f>VLOOKUP($A1880,'Hospitalisation Details'!$A:$K,COLUMN('Hospitalisation Details'!I1879),FALSE)</f>
        <v>R1013</v>
      </c>
      <c r="Q1880">
        <f>VLOOKUP($A1880,'Hospitalisation Details'!$A:$K,COLUMN('Hospitalisation Details'!K1879),FALSE)</f>
        <v>33</v>
      </c>
      <c r="R1880" t="str" cm="1">
        <f t="array" ref="R1880">_xlfn.IFS(
Q1880&lt;=10,"0-10",
Q1880&lt;=20,"11-20",
Q1880&lt;=30,"21-30",
Q1880&lt;=40,"31-40",
Q1880&lt;=50,"41-50",
Q1880&lt;=60,"51-60",
Q1880&lt;=70,"61-70"
)</f>
        <v>31-40</v>
      </c>
      <c r="S1880" t="str">
        <f t="shared" si="29"/>
        <v>No</v>
      </c>
    </row>
    <row r="1881" spans="1:19" ht="15.75" x14ac:dyDescent="0.25">
      <c r="A1881" s="36" t="s">
        <v>1921</v>
      </c>
      <c r="B1881" t="str">
        <f>VLOOKUP(A1881,'Customer Names'!A:E,COLUMN('Customer Names'!D1880),FALSE)</f>
        <v>Ms. Terri</v>
      </c>
      <c r="C1881">
        <f>VLOOKUP($A1881,'Medical Examinations'!$A:$J,COLUMN('Medical Examinations'!B1880),FALSE)</f>
        <v>15.53</v>
      </c>
      <c r="D1881">
        <f>VLOOKUP($A1881,'Medical Examinations'!$A:$J,COLUMN('Medical Examinations'!C1880),FALSE)</f>
        <v>5.81</v>
      </c>
      <c r="E1881" t="str">
        <f>VLOOKUP($A1881,'Medical Examinations'!$A:$J,COLUMN('Medical Examinations'!D1880),FALSE)</f>
        <v>No</v>
      </c>
      <c r="F1881" t="str">
        <f>VLOOKUP($A1881,'Medical Examinations'!$A:$J,COLUMN('Medical Examinations'!E1880),FALSE)</f>
        <v>No</v>
      </c>
      <c r="G1881" t="str">
        <f>VLOOKUP($A1881,'Medical Examinations'!$A:$J,COLUMN('Medical Examinations'!F1880),FALSE)</f>
        <v>No</v>
      </c>
      <c r="H1881">
        <f>VLOOKUP($A1881,'Medical Examinations'!$A:$J,COLUMN('Medical Examinations'!G1880),FALSE)</f>
        <v>1</v>
      </c>
      <c r="I1881" t="str">
        <f>VLOOKUP($A1881,'Medical Examinations'!$A:$J,COLUMN('Medical Examinations'!H1880),FALSE)</f>
        <v>No</v>
      </c>
      <c r="J1881" t="str">
        <f>VLOOKUP($A1881,'Medical Examinations'!$A:$J,COLUMN('Medical Examinations'!I1880),FALSE)</f>
        <v>Underweight</v>
      </c>
      <c r="K1881" t="str">
        <f>VLOOKUP($A1881,'Medical Examinations'!$A:$J,COLUMN('Medical Examinations'!J1880),FALSE)</f>
        <v>Prediabetes</v>
      </c>
      <c r="L1881" s="30">
        <f>VLOOKUP($A1881,'Hospitalisation Details'!$A:$K,COLUMN('Hospitalisation Details'!J1880),FALSE)</f>
        <v>30941</v>
      </c>
      <c r="M1881" s="23">
        <f>VLOOKUP($A1881,'Hospitalisation Details'!$A:$K,COLUMN('Hospitalisation Details'!F1880),FALSE)</f>
        <v>4163.21</v>
      </c>
      <c r="N1881" t="str">
        <f>VLOOKUP($A1881,'Hospitalisation Details'!$A:$K,COLUMN('Hospitalisation Details'!G1880),FALSE)</f>
        <v>Tier - 2</v>
      </c>
      <c r="O1881" t="str">
        <f>VLOOKUP($A1881,'Hospitalisation Details'!$A:$K,COLUMN('Hospitalisation Details'!H1880),FALSE)</f>
        <v>Tier - 2</v>
      </c>
      <c r="P1881" t="str">
        <f>VLOOKUP($A1881,'Hospitalisation Details'!$A:$K,COLUMN('Hospitalisation Details'!I1880),FALSE)</f>
        <v>R1012</v>
      </c>
      <c r="Q1881">
        <f>VLOOKUP($A1881,'Hospitalisation Details'!$A:$K,COLUMN('Hospitalisation Details'!K1880),FALSE)</f>
        <v>38</v>
      </c>
      <c r="R1881" t="str" cm="1">
        <f t="array" ref="R1881">_xlfn.IFS(
Q1881&lt;=10,"0-10",
Q1881&lt;=20,"11-20",
Q1881&lt;=30,"21-30",
Q1881&lt;=40,"31-40",
Q1881&lt;=50,"41-50",
Q1881&lt;=60,"51-60",
Q1881&lt;=70,"61-70"
)</f>
        <v>31-40</v>
      </c>
      <c r="S1881" t="str">
        <f t="shared" si="29"/>
        <v>Yes</v>
      </c>
    </row>
    <row r="1882" spans="1:19" ht="15.75" x14ac:dyDescent="0.25">
      <c r="A1882" s="36" t="s">
        <v>1922</v>
      </c>
      <c r="B1882" t="str">
        <f>VLOOKUP(A1882,'Customer Names'!A:E,COLUMN('Customer Names'!D1881),FALSE)</f>
        <v>Mr. Eddie</v>
      </c>
      <c r="C1882">
        <f>VLOOKUP($A1882,'Medical Examinations'!$A:$J,COLUMN('Medical Examinations'!B1881),FALSE)</f>
        <v>30.7</v>
      </c>
      <c r="D1882">
        <f>VLOOKUP($A1882,'Medical Examinations'!$A:$J,COLUMN('Medical Examinations'!C1881),FALSE)</f>
        <v>5.82</v>
      </c>
      <c r="E1882" t="str">
        <f>VLOOKUP($A1882,'Medical Examinations'!$A:$J,COLUMN('Medical Examinations'!D1881),FALSE)</f>
        <v>No</v>
      </c>
      <c r="F1882" t="str">
        <f>VLOOKUP($A1882,'Medical Examinations'!$A:$J,COLUMN('Medical Examinations'!E1881),FALSE)</f>
        <v>No</v>
      </c>
      <c r="G1882" t="str">
        <f>VLOOKUP($A1882,'Medical Examinations'!$A:$J,COLUMN('Medical Examinations'!F1881),FALSE)</f>
        <v>No</v>
      </c>
      <c r="H1882">
        <f>VLOOKUP($A1882,'Medical Examinations'!$A:$J,COLUMN('Medical Examinations'!G1881),FALSE)</f>
        <v>1</v>
      </c>
      <c r="I1882" t="str">
        <f>VLOOKUP($A1882,'Medical Examinations'!$A:$J,COLUMN('Medical Examinations'!H1881),FALSE)</f>
        <v>No</v>
      </c>
      <c r="J1882" t="str">
        <f>VLOOKUP($A1882,'Medical Examinations'!$A:$J,COLUMN('Medical Examinations'!I1881),FALSE)</f>
        <v>Obesity</v>
      </c>
      <c r="K1882" t="str">
        <f>VLOOKUP($A1882,'Medical Examinations'!$A:$J,COLUMN('Medical Examinations'!J1881),FALSE)</f>
        <v>Prediabetes</v>
      </c>
      <c r="L1882" s="30">
        <f>VLOOKUP($A1882,'Hospitalisation Details'!$A:$K,COLUMN('Hospitalisation Details'!J1881),FALSE)</f>
        <v>36125</v>
      </c>
      <c r="M1882" s="23">
        <f>VLOOKUP($A1882,'Hospitalisation Details'!$A:$K,COLUMN('Hospitalisation Details'!F1881),FALSE)</f>
        <v>4154.97</v>
      </c>
      <c r="N1882" t="str">
        <f>VLOOKUP($A1882,'Hospitalisation Details'!$A:$K,COLUMN('Hospitalisation Details'!G1881),FALSE)</f>
        <v>Tier - 2</v>
      </c>
      <c r="O1882" t="str">
        <f>VLOOKUP($A1882,'Hospitalisation Details'!$A:$K,COLUMN('Hospitalisation Details'!H1881),FALSE)</f>
        <v>Tier - 1</v>
      </c>
      <c r="P1882" t="str">
        <f>VLOOKUP($A1882,'Hospitalisation Details'!$A:$K,COLUMN('Hospitalisation Details'!I1881),FALSE)</f>
        <v>R1012</v>
      </c>
      <c r="Q1882">
        <f>VLOOKUP($A1882,'Hospitalisation Details'!$A:$K,COLUMN('Hospitalisation Details'!K1881),FALSE)</f>
        <v>24</v>
      </c>
      <c r="R1882" t="str" cm="1">
        <f t="array" ref="R1882">_xlfn.IFS(
Q1882&lt;=10,"0-10",
Q1882&lt;=20,"11-20",
Q1882&lt;=30,"21-30",
Q1882&lt;=40,"31-40",
Q1882&lt;=50,"41-50",
Q1882&lt;=60,"51-60",
Q1882&lt;=70,"61-70"
)</f>
        <v>21-30</v>
      </c>
      <c r="S1882" t="str">
        <f t="shared" si="29"/>
        <v>Yes</v>
      </c>
    </row>
    <row r="1883" spans="1:19" ht="15.75" x14ac:dyDescent="0.25">
      <c r="A1883" s="36" t="s">
        <v>1923</v>
      </c>
      <c r="B1883" t="str">
        <f>VLOOKUP(A1883,'Customer Names'!A:E,COLUMN('Customer Names'!D1882),FALSE)</f>
        <v>Ms. Pamela</v>
      </c>
      <c r="C1883">
        <f>VLOOKUP($A1883,'Medical Examinations'!$A:$J,COLUMN('Medical Examinations'!B1882),FALSE)</f>
        <v>33.33</v>
      </c>
      <c r="D1883">
        <f>VLOOKUP($A1883,'Medical Examinations'!$A:$J,COLUMN('Medical Examinations'!C1882),FALSE)</f>
        <v>4.82</v>
      </c>
      <c r="E1883" t="str">
        <f>VLOOKUP($A1883,'Medical Examinations'!$A:$J,COLUMN('Medical Examinations'!D1882),FALSE)</f>
        <v>No</v>
      </c>
      <c r="F1883" t="str">
        <f>VLOOKUP($A1883,'Medical Examinations'!$A:$J,COLUMN('Medical Examinations'!E1882),FALSE)</f>
        <v>No</v>
      </c>
      <c r="G1883" t="str">
        <f>VLOOKUP($A1883,'Medical Examinations'!$A:$J,COLUMN('Medical Examinations'!F1882),FALSE)</f>
        <v>No</v>
      </c>
      <c r="H1883">
        <f>VLOOKUP($A1883,'Medical Examinations'!$A:$J,COLUMN('Medical Examinations'!G1882),FALSE)</f>
        <v>1</v>
      </c>
      <c r="I1883" t="str">
        <f>VLOOKUP($A1883,'Medical Examinations'!$A:$J,COLUMN('Medical Examinations'!H1882),FALSE)</f>
        <v>No</v>
      </c>
      <c r="J1883" t="str">
        <f>VLOOKUP($A1883,'Medical Examinations'!$A:$J,COLUMN('Medical Examinations'!I1882),FALSE)</f>
        <v>Obesity</v>
      </c>
      <c r="K1883" t="str">
        <f>VLOOKUP($A1883,'Medical Examinations'!$A:$J,COLUMN('Medical Examinations'!J1882),FALSE)</f>
        <v>Normal</v>
      </c>
      <c r="L1883" s="30">
        <f>VLOOKUP($A1883,'Hospitalisation Details'!$A:$K,COLUMN('Hospitalisation Details'!J1882),FALSE)</f>
        <v>33820</v>
      </c>
      <c r="M1883" s="23">
        <f>VLOOKUP($A1883,'Hospitalisation Details'!$A:$K,COLUMN('Hospitalisation Details'!F1882),FALSE)</f>
        <v>4151.03</v>
      </c>
      <c r="N1883" t="str">
        <f>VLOOKUP($A1883,'Hospitalisation Details'!$A:$K,COLUMN('Hospitalisation Details'!G1882),FALSE)</f>
        <v>Tier - 2</v>
      </c>
      <c r="O1883" t="str">
        <f>VLOOKUP($A1883,'Hospitalisation Details'!$A:$K,COLUMN('Hospitalisation Details'!H1882),FALSE)</f>
        <v>Tier - 2</v>
      </c>
      <c r="P1883" t="str">
        <f>VLOOKUP($A1883,'Hospitalisation Details'!$A:$K,COLUMN('Hospitalisation Details'!I1882),FALSE)</f>
        <v>R1013</v>
      </c>
      <c r="Q1883">
        <f>VLOOKUP($A1883,'Hospitalisation Details'!$A:$K,COLUMN('Hospitalisation Details'!K1882),FALSE)</f>
        <v>30</v>
      </c>
      <c r="R1883" t="str" cm="1">
        <f t="array" ref="R1883">_xlfn.IFS(
Q1883&lt;=10,"0-10",
Q1883&lt;=20,"11-20",
Q1883&lt;=30,"21-30",
Q1883&lt;=40,"31-40",
Q1883&lt;=50,"41-50",
Q1883&lt;=60,"51-60",
Q1883&lt;=70,"61-70"
)</f>
        <v>21-30</v>
      </c>
      <c r="S1883" t="str">
        <f t="shared" si="29"/>
        <v>No</v>
      </c>
    </row>
    <row r="1884" spans="1:19" ht="15.75" x14ac:dyDescent="0.25">
      <c r="A1884" s="36" t="s">
        <v>1924</v>
      </c>
      <c r="B1884" t="str">
        <f>VLOOKUP(A1884,'Customer Names'!A:E,COLUMN('Customer Names'!D1883),FALSE)</f>
        <v>Ms. Joyce</v>
      </c>
      <c r="C1884">
        <f>VLOOKUP($A1884,'Medical Examinations'!$A:$J,COLUMN('Medical Examinations'!B1883),FALSE)</f>
        <v>32.4</v>
      </c>
      <c r="D1884">
        <f>VLOOKUP($A1884,'Medical Examinations'!$A:$J,COLUMN('Medical Examinations'!C1883),FALSE)</f>
        <v>5.08</v>
      </c>
      <c r="E1884" t="str">
        <f>VLOOKUP($A1884,'Medical Examinations'!$A:$J,COLUMN('Medical Examinations'!D1883),FALSE)</f>
        <v>No</v>
      </c>
      <c r="F1884" t="str">
        <f>VLOOKUP($A1884,'Medical Examinations'!$A:$J,COLUMN('Medical Examinations'!E1883),FALSE)</f>
        <v>No</v>
      </c>
      <c r="G1884" t="str">
        <f>VLOOKUP($A1884,'Medical Examinations'!$A:$J,COLUMN('Medical Examinations'!F1883),FALSE)</f>
        <v>No</v>
      </c>
      <c r="H1884">
        <f>VLOOKUP($A1884,'Medical Examinations'!$A:$J,COLUMN('Medical Examinations'!G1883),FALSE)</f>
        <v>1</v>
      </c>
      <c r="I1884" t="str">
        <f>VLOOKUP($A1884,'Medical Examinations'!$A:$J,COLUMN('Medical Examinations'!H1883),FALSE)</f>
        <v>No</v>
      </c>
      <c r="J1884" t="str">
        <f>VLOOKUP($A1884,'Medical Examinations'!$A:$J,COLUMN('Medical Examinations'!I1883),FALSE)</f>
        <v>Obesity</v>
      </c>
      <c r="K1884" t="str">
        <f>VLOOKUP($A1884,'Medical Examinations'!$A:$J,COLUMN('Medical Examinations'!J1883),FALSE)</f>
        <v>Normal</v>
      </c>
      <c r="L1884" s="30">
        <f>VLOOKUP($A1884,'Hospitalisation Details'!$A:$K,COLUMN('Hospitalisation Details'!J1883),FALSE)</f>
        <v>33783</v>
      </c>
      <c r="M1884" s="23">
        <f>VLOOKUP($A1884,'Hospitalisation Details'!$A:$K,COLUMN('Hospitalisation Details'!F1883),FALSE)</f>
        <v>4149.74</v>
      </c>
      <c r="N1884" t="str">
        <f>VLOOKUP($A1884,'Hospitalisation Details'!$A:$K,COLUMN('Hospitalisation Details'!G1883),FALSE)</f>
        <v>Tier - 2</v>
      </c>
      <c r="O1884" t="str">
        <f>VLOOKUP($A1884,'Hospitalisation Details'!$A:$K,COLUMN('Hospitalisation Details'!H1883),FALSE)</f>
        <v>Tier - 1</v>
      </c>
      <c r="P1884" t="str">
        <f>VLOOKUP($A1884,'Hospitalisation Details'!$A:$K,COLUMN('Hospitalisation Details'!I1883),FALSE)</f>
        <v>R1011</v>
      </c>
      <c r="Q1884">
        <f>VLOOKUP($A1884,'Hospitalisation Details'!$A:$K,COLUMN('Hospitalisation Details'!K1883),FALSE)</f>
        <v>30</v>
      </c>
      <c r="R1884" t="str" cm="1">
        <f t="array" ref="R1884">_xlfn.IFS(
Q1884&lt;=10,"0-10",
Q1884&lt;=20,"11-20",
Q1884&lt;=30,"21-30",
Q1884&lt;=40,"31-40",
Q1884&lt;=50,"41-50",
Q1884&lt;=60,"51-60",
Q1884&lt;=70,"61-70"
)</f>
        <v>21-30</v>
      </c>
      <c r="S1884" t="str">
        <f t="shared" si="29"/>
        <v>No</v>
      </c>
    </row>
    <row r="1885" spans="1:19" ht="15.75" x14ac:dyDescent="0.25">
      <c r="A1885" s="36" t="s">
        <v>1925</v>
      </c>
      <c r="B1885" t="str">
        <f>VLOOKUP(A1885,'Customer Names'!A:E,COLUMN('Customer Names'!D1884),FALSE)</f>
        <v>Ms. Alison</v>
      </c>
      <c r="C1885">
        <f>VLOOKUP($A1885,'Medical Examinations'!$A:$J,COLUMN('Medical Examinations'!B1884),FALSE)</f>
        <v>27.93</v>
      </c>
      <c r="D1885">
        <f>VLOOKUP($A1885,'Medical Examinations'!$A:$J,COLUMN('Medical Examinations'!C1884),FALSE)</f>
        <v>5.59</v>
      </c>
      <c r="E1885" t="str">
        <f>VLOOKUP($A1885,'Medical Examinations'!$A:$J,COLUMN('Medical Examinations'!D1884),FALSE)</f>
        <v>No</v>
      </c>
      <c r="F1885" t="str">
        <f>VLOOKUP($A1885,'Medical Examinations'!$A:$J,COLUMN('Medical Examinations'!E1884),FALSE)</f>
        <v>No</v>
      </c>
      <c r="G1885" t="str">
        <f>VLOOKUP($A1885,'Medical Examinations'!$A:$J,COLUMN('Medical Examinations'!F1884),FALSE)</f>
        <v>No</v>
      </c>
      <c r="H1885">
        <f>VLOOKUP($A1885,'Medical Examinations'!$A:$J,COLUMN('Medical Examinations'!G1884),FALSE)</f>
        <v>1</v>
      </c>
      <c r="I1885" t="str">
        <f>VLOOKUP($A1885,'Medical Examinations'!$A:$J,COLUMN('Medical Examinations'!H1884),FALSE)</f>
        <v>No</v>
      </c>
      <c r="J1885" t="str">
        <f>VLOOKUP($A1885,'Medical Examinations'!$A:$J,COLUMN('Medical Examinations'!I1884),FALSE)</f>
        <v>Overweight</v>
      </c>
      <c r="K1885" t="str">
        <f>VLOOKUP($A1885,'Medical Examinations'!$A:$J,COLUMN('Medical Examinations'!J1884),FALSE)</f>
        <v>Normal</v>
      </c>
      <c r="L1885" s="30">
        <f>VLOOKUP($A1885,'Hospitalisation Details'!$A:$K,COLUMN('Hospitalisation Details'!J1884),FALSE)</f>
        <v>33773</v>
      </c>
      <c r="M1885" s="23">
        <f>VLOOKUP($A1885,'Hospitalisation Details'!$A:$K,COLUMN('Hospitalisation Details'!F1884),FALSE)</f>
        <v>4137.5200000000004</v>
      </c>
      <c r="N1885" t="str">
        <f>VLOOKUP($A1885,'Hospitalisation Details'!$A:$K,COLUMN('Hospitalisation Details'!G1884),FALSE)</f>
        <v>Tier - 2</v>
      </c>
      <c r="O1885" t="str">
        <f>VLOOKUP($A1885,'Hospitalisation Details'!$A:$K,COLUMN('Hospitalisation Details'!H1884),FALSE)</f>
        <v>Tier - 3</v>
      </c>
      <c r="P1885" t="str">
        <f>VLOOKUP($A1885,'Hospitalisation Details'!$A:$K,COLUMN('Hospitalisation Details'!I1884),FALSE)</f>
        <v>R1024</v>
      </c>
      <c r="Q1885">
        <f>VLOOKUP($A1885,'Hospitalisation Details'!$A:$K,COLUMN('Hospitalisation Details'!K1884),FALSE)</f>
        <v>30</v>
      </c>
      <c r="R1885" t="str" cm="1">
        <f t="array" ref="R1885">_xlfn.IFS(
Q1885&lt;=10,"0-10",
Q1885&lt;=20,"11-20",
Q1885&lt;=30,"21-30",
Q1885&lt;=40,"31-40",
Q1885&lt;=50,"41-50",
Q1885&lt;=60,"51-60",
Q1885&lt;=70,"61-70"
)</f>
        <v>21-30</v>
      </c>
      <c r="S1885" t="str">
        <f t="shared" si="29"/>
        <v>No</v>
      </c>
    </row>
    <row r="1886" spans="1:19" ht="15.75" x14ac:dyDescent="0.25">
      <c r="A1886" s="36" t="s">
        <v>1926</v>
      </c>
      <c r="B1886" t="str">
        <f>VLOOKUP(A1886,'Customer Names'!A:E,COLUMN('Customer Names'!D1885),FALSE)</f>
        <v>Ms. Tammara</v>
      </c>
      <c r="C1886">
        <f>VLOOKUP($A1886,'Medical Examinations'!$A:$J,COLUMN('Medical Examinations'!B1885),FALSE)</f>
        <v>21.754999999999999</v>
      </c>
      <c r="D1886">
        <f>VLOOKUP($A1886,'Medical Examinations'!$A:$J,COLUMN('Medical Examinations'!C1885),FALSE)</f>
        <v>5.12</v>
      </c>
      <c r="E1886" t="str">
        <f>VLOOKUP($A1886,'Medical Examinations'!$A:$J,COLUMN('Medical Examinations'!D1885),FALSE)</f>
        <v>No</v>
      </c>
      <c r="F1886" t="str">
        <f>VLOOKUP($A1886,'Medical Examinations'!$A:$J,COLUMN('Medical Examinations'!E1885),FALSE)</f>
        <v>No</v>
      </c>
      <c r="G1886" t="str">
        <f>VLOOKUP($A1886,'Medical Examinations'!$A:$J,COLUMN('Medical Examinations'!F1885),FALSE)</f>
        <v>No</v>
      </c>
      <c r="H1886">
        <f>VLOOKUP($A1886,'Medical Examinations'!$A:$J,COLUMN('Medical Examinations'!G1885),FALSE)</f>
        <v>0</v>
      </c>
      <c r="I1886" t="str">
        <f>VLOOKUP($A1886,'Medical Examinations'!$A:$J,COLUMN('Medical Examinations'!H1885),FALSE)</f>
        <v>No</v>
      </c>
      <c r="J1886" t="str">
        <f>VLOOKUP($A1886,'Medical Examinations'!$A:$J,COLUMN('Medical Examinations'!I1885),FALSE)</f>
        <v>Healthy Weight</v>
      </c>
      <c r="K1886" t="str">
        <f>VLOOKUP($A1886,'Medical Examinations'!$A:$J,COLUMN('Medical Examinations'!J1885),FALSE)</f>
        <v>Normal</v>
      </c>
      <c r="L1886" s="30">
        <f>VLOOKUP($A1886,'Hospitalisation Details'!$A:$K,COLUMN('Hospitalisation Details'!J1885),FALSE)</f>
        <v>33456</v>
      </c>
      <c r="M1886" s="23">
        <f>VLOOKUP($A1886,'Hospitalisation Details'!$A:$K,COLUMN('Hospitalisation Details'!F1885),FALSE)</f>
        <v>4134.08</v>
      </c>
      <c r="N1886" t="str">
        <f>VLOOKUP($A1886,'Hospitalisation Details'!$A:$K,COLUMN('Hospitalisation Details'!G1885),FALSE)</f>
        <v>Tier - 2</v>
      </c>
      <c r="O1886" t="str">
        <f>VLOOKUP($A1886,'Hospitalisation Details'!$A:$K,COLUMN('Hospitalisation Details'!H1885),FALSE)</f>
        <v>Tier - 1</v>
      </c>
      <c r="P1886" t="str">
        <f>VLOOKUP($A1886,'Hospitalisation Details'!$A:$K,COLUMN('Hospitalisation Details'!I1885),FALSE)</f>
        <v>R1012</v>
      </c>
      <c r="Q1886">
        <f>VLOOKUP($A1886,'Hospitalisation Details'!$A:$K,COLUMN('Hospitalisation Details'!K1885),FALSE)</f>
        <v>31</v>
      </c>
      <c r="R1886" t="str" cm="1">
        <f t="array" ref="R1886">_xlfn.IFS(
Q1886&lt;=10,"0-10",
Q1886&lt;=20,"11-20",
Q1886&lt;=30,"21-30",
Q1886&lt;=40,"31-40",
Q1886&lt;=50,"41-50",
Q1886&lt;=60,"51-60",
Q1886&lt;=70,"61-70"
)</f>
        <v>31-40</v>
      </c>
      <c r="S1886" t="str">
        <f t="shared" si="29"/>
        <v>No</v>
      </c>
    </row>
    <row r="1887" spans="1:19" ht="15.75" x14ac:dyDescent="0.25">
      <c r="A1887" s="36" t="s">
        <v>1927</v>
      </c>
      <c r="B1887" t="str">
        <f>VLOOKUP(A1887,'Customer Names'!A:E,COLUMN('Customer Names'!D1886),FALSE)</f>
        <v>Ms. Dorota</v>
      </c>
      <c r="C1887">
        <f>VLOOKUP($A1887,'Medical Examinations'!$A:$J,COLUMN('Medical Examinations'!B1886),FALSE)</f>
        <v>25.934999999999999</v>
      </c>
      <c r="D1887">
        <f>VLOOKUP($A1887,'Medical Examinations'!$A:$J,COLUMN('Medical Examinations'!C1886),FALSE)</f>
        <v>4.95</v>
      </c>
      <c r="E1887" t="str">
        <f>VLOOKUP($A1887,'Medical Examinations'!$A:$J,COLUMN('Medical Examinations'!D1886),FALSE)</f>
        <v>No</v>
      </c>
      <c r="F1887" t="str">
        <f>VLOOKUP($A1887,'Medical Examinations'!$A:$J,COLUMN('Medical Examinations'!E1886),FALSE)</f>
        <v>No</v>
      </c>
      <c r="G1887" t="str">
        <f>VLOOKUP($A1887,'Medical Examinations'!$A:$J,COLUMN('Medical Examinations'!F1886),FALSE)</f>
        <v>No</v>
      </c>
      <c r="H1887">
        <f>VLOOKUP($A1887,'Medical Examinations'!$A:$J,COLUMN('Medical Examinations'!G1886),FALSE)</f>
        <v>0</v>
      </c>
      <c r="I1887" t="str">
        <f>VLOOKUP($A1887,'Medical Examinations'!$A:$J,COLUMN('Medical Examinations'!H1886),FALSE)</f>
        <v>No</v>
      </c>
      <c r="J1887" t="str">
        <f>VLOOKUP($A1887,'Medical Examinations'!$A:$J,COLUMN('Medical Examinations'!I1886),FALSE)</f>
        <v>Overweight</v>
      </c>
      <c r="K1887" t="str">
        <f>VLOOKUP($A1887,'Medical Examinations'!$A:$J,COLUMN('Medical Examinations'!J1886),FALSE)</f>
        <v>Normal</v>
      </c>
      <c r="L1887" s="30">
        <f>VLOOKUP($A1887,'Hospitalisation Details'!$A:$K,COLUMN('Hospitalisation Details'!J1886),FALSE)</f>
        <v>34567</v>
      </c>
      <c r="M1887" s="23">
        <f>VLOOKUP($A1887,'Hospitalisation Details'!$A:$K,COLUMN('Hospitalisation Details'!F1886),FALSE)</f>
        <v>4133.6400000000003</v>
      </c>
      <c r="N1887" t="str">
        <f>VLOOKUP($A1887,'Hospitalisation Details'!$A:$K,COLUMN('Hospitalisation Details'!G1886),FALSE)</f>
        <v>Tier - 2</v>
      </c>
      <c r="O1887" t="str">
        <f>VLOOKUP($A1887,'Hospitalisation Details'!$A:$K,COLUMN('Hospitalisation Details'!H1886),FALSE)</f>
        <v>Tier - 3</v>
      </c>
      <c r="P1887" t="str">
        <f>VLOOKUP($A1887,'Hospitalisation Details'!$A:$K,COLUMN('Hospitalisation Details'!I1886),FALSE)</f>
        <v>R1012</v>
      </c>
      <c r="Q1887">
        <f>VLOOKUP($A1887,'Hospitalisation Details'!$A:$K,COLUMN('Hospitalisation Details'!K1886),FALSE)</f>
        <v>28</v>
      </c>
      <c r="R1887" t="str" cm="1">
        <f t="array" ref="R1887">_xlfn.IFS(
Q1887&lt;=10,"0-10",
Q1887&lt;=20,"11-20",
Q1887&lt;=30,"21-30",
Q1887&lt;=40,"31-40",
Q1887&lt;=50,"41-50",
Q1887&lt;=60,"51-60",
Q1887&lt;=70,"61-70"
)</f>
        <v>21-30</v>
      </c>
      <c r="S1887" t="str">
        <f t="shared" si="29"/>
        <v>No</v>
      </c>
    </row>
    <row r="1888" spans="1:19" ht="15.75" x14ac:dyDescent="0.25">
      <c r="A1888" s="36" t="s">
        <v>1928</v>
      </c>
      <c r="B1888" t="str">
        <f>VLOOKUP(A1888,'Customer Names'!A:E,COLUMN('Customer Names'!D1887),FALSE)</f>
        <v>Mr. Jose</v>
      </c>
      <c r="C1888">
        <f>VLOOKUP($A1888,'Medical Examinations'!$A:$J,COLUMN('Medical Examinations'!B1887),FALSE)</f>
        <v>31.5</v>
      </c>
      <c r="D1888">
        <f>VLOOKUP($A1888,'Medical Examinations'!$A:$J,COLUMN('Medical Examinations'!C1887),FALSE)</f>
        <v>6.16</v>
      </c>
      <c r="E1888" t="str">
        <f>VLOOKUP($A1888,'Medical Examinations'!$A:$J,COLUMN('Medical Examinations'!D1887),FALSE)</f>
        <v>No</v>
      </c>
      <c r="F1888" t="str">
        <f>VLOOKUP($A1888,'Medical Examinations'!$A:$J,COLUMN('Medical Examinations'!E1887),FALSE)</f>
        <v>No</v>
      </c>
      <c r="G1888" t="str">
        <f>VLOOKUP($A1888,'Medical Examinations'!$A:$J,COLUMN('Medical Examinations'!F1887),FALSE)</f>
        <v>No</v>
      </c>
      <c r="H1888">
        <f>VLOOKUP($A1888,'Medical Examinations'!$A:$J,COLUMN('Medical Examinations'!G1887),FALSE)</f>
        <v>0</v>
      </c>
      <c r="I1888" t="str">
        <f>VLOOKUP($A1888,'Medical Examinations'!$A:$J,COLUMN('Medical Examinations'!H1887),FALSE)</f>
        <v>No</v>
      </c>
      <c r="J1888" t="str">
        <f>VLOOKUP($A1888,'Medical Examinations'!$A:$J,COLUMN('Medical Examinations'!I1887),FALSE)</f>
        <v>Obesity</v>
      </c>
      <c r="K1888" t="str">
        <f>VLOOKUP($A1888,'Medical Examinations'!$A:$J,COLUMN('Medical Examinations'!J1887),FALSE)</f>
        <v>Prediabetes</v>
      </c>
      <c r="L1888" s="30">
        <f>VLOOKUP($A1888,'Hospitalisation Details'!$A:$K,COLUMN('Hospitalisation Details'!J1887),FALSE)</f>
        <v>33221</v>
      </c>
      <c r="M1888" s="23">
        <f>VLOOKUP($A1888,'Hospitalisation Details'!$A:$K,COLUMN('Hospitalisation Details'!F1887),FALSE)</f>
        <v>4076.5</v>
      </c>
      <c r="N1888" t="str">
        <f>VLOOKUP($A1888,'Hospitalisation Details'!$A:$K,COLUMN('Hospitalisation Details'!G1887),FALSE)</f>
        <v>Tier - 2</v>
      </c>
      <c r="O1888" t="str">
        <f>VLOOKUP($A1888,'Hospitalisation Details'!$A:$K,COLUMN('Hospitalisation Details'!H1887),FALSE)</f>
        <v>Tier - 3</v>
      </c>
      <c r="P1888" t="str">
        <f>VLOOKUP($A1888,'Hospitalisation Details'!$A:$K,COLUMN('Hospitalisation Details'!I1887),FALSE)</f>
        <v>R1011</v>
      </c>
      <c r="Q1888">
        <f>VLOOKUP($A1888,'Hospitalisation Details'!$A:$K,COLUMN('Hospitalisation Details'!K1887),FALSE)</f>
        <v>32</v>
      </c>
      <c r="R1888" t="str" cm="1">
        <f t="array" ref="R1888">_xlfn.IFS(
Q1888&lt;=10,"0-10",
Q1888&lt;=20,"11-20",
Q1888&lt;=30,"21-30",
Q1888&lt;=40,"31-40",
Q1888&lt;=50,"41-50",
Q1888&lt;=60,"51-60",
Q1888&lt;=70,"61-70"
)</f>
        <v>31-40</v>
      </c>
      <c r="S1888" t="str">
        <f t="shared" si="29"/>
        <v>Yes</v>
      </c>
    </row>
    <row r="1889" spans="1:19" ht="15.75" x14ac:dyDescent="0.25">
      <c r="A1889" s="36" t="s">
        <v>1929</v>
      </c>
      <c r="B1889" t="str">
        <f>VLOOKUP(A1889,'Customer Names'!A:E,COLUMN('Customer Names'!D1888),FALSE)</f>
        <v>Mr. Peter</v>
      </c>
      <c r="C1889">
        <f>VLOOKUP($A1889,'Medical Examinations'!$A:$J,COLUMN('Medical Examinations'!B1888),FALSE)</f>
        <v>30.03</v>
      </c>
      <c r="D1889">
        <f>VLOOKUP($A1889,'Medical Examinations'!$A:$J,COLUMN('Medical Examinations'!C1888),FALSE)</f>
        <v>6.41</v>
      </c>
      <c r="E1889" t="str">
        <f>VLOOKUP($A1889,'Medical Examinations'!$A:$J,COLUMN('Medical Examinations'!D1888),FALSE)</f>
        <v>No</v>
      </c>
      <c r="F1889" t="str">
        <f>VLOOKUP($A1889,'Medical Examinations'!$A:$J,COLUMN('Medical Examinations'!E1888),FALSE)</f>
        <v>No</v>
      </c>
      <c r="G1889" t="str">
        <f>VLOOKUP($A1889,'Medical Examinations'!$A:$J,COLUMN('Medical Examinations'!F1888),FALSE)</f>
        <v>No</v>
      </c>
      <c r="H1889">
        <f>VLOOKUP($A1889,'Medical Examinations'!$A:$J,COLUMN('Medical Examinations'!G1888),FALSE)</f>
        <v>0</v>
      </c>
      <c r="I1889" t="str">
        <f>VLOOKUP($A1889,'Medical Examinations'!$A:$J,COLUMN('Medical Examinations'!H1888),FALSE)</f>
        <v>No</v>
      </c>
      <c r="J1889" t="str">
        <f>VLOOKUP($A1889,'Medical Examinations'!$A:$J,COLUMN('Medical Examinations'!I1888),FALSE)</f>
        <v>Obesity</v>
      </c>
      <c r="K1889" t="str">
        <f>VLOOKUP($A1889,'Medical Examinations'!$A:$J,COLUMN('Medical Examinations'!J1888),FALSE)</f>
        <v>Prediabetes</v>
      </c>
      <c r="L1889" s="30">
        <f>VLOOKUP($A1889,'Hospitalisation Details'!$A:$K,COLUMN('Hospitalisation Details'!J1888),FALSE)</f>
        <v>33208</v>
      </c>
      <c r="M1889" s="23">
        <f>VLOOKUP($A1889,'Hospitalisation Details'!$A:$K,COLUMN('Hospitalisation Details'!F1888),FALSE)</f>
        <v>4074.45</v>
      </c>
      <c r="N1889" t="str">
        <f>VLOOKUP($A1889,'Hospitalisation Details'!$A:$K,COLUMN('Hospitalisation Details'!G1888),FALSE)</f>
        <v>Tier - 3</v>
      </c>
      <c r="O1889" t="str">
        <f>VLOOKUP($A1889,'Hospitalisation Details'!$A:$K,COLUMN('Hospitalisation Details'!H1888),FALSE)</f>
        <v>Tier - 2</v>
      </c>
      <c r="P1889" t="str">
        <f>VLOOKUP($A1889,'Hospitalisation Details'!$A:$K,COLUMN('Hospitalisation Details'!I1888),FALSE)</f>
        <v>R1013</v>
      </c>
      <c r="Q1889">
        <f>VLOOKUP($A1889,'Hospitalisation Details'!$A:$K,COLUMN('Hospitalisation Details'!K1888),FALSE)</f>
        <v>32</v>
      </c>
      <c r="R1889" t="str" cm="1">
        <f t="array" ref="R1889">_xlfn.IFS(
Q1889&lt;=10,"0-10",
Q1889&lt;=20,"11-20",
Q1889&lt;=30,"21-30",
Q1889&lt;=40,"31-40",
Q1889&lt;=50,"41-50",
Q1889&lt;=60,"51-60",
Q1889&lt;=70,"61-70"
)</f>
        <v>31-40</v>
      </c>
      <c r="S1889" t="str">
        <f t="shared" si="29"/>
        <v>Yes</v>
      </c>
    </row>
    <row r="1890" spans="1:19" ht="15.75" x14ac:dyDescent="0.25">
      <c r="A1890" s="36" t="s">
        <v>1930</v>
      </c>
      <c r="B1890" t="str">
        <f>VLOOKUP(A1890,'Customer Names'!A:E,COLUMN('Customer Names'!D1889),FALSE)</f>
        <v>Mr. Bryant</v>
      </c>
      <c r="C1890">
        <f>VLOOKUP($A1890,'Medical Examinations'!$A:$J,COLUMN('Medical Examinations'!B1889),FALSE)</f>
        <v>33.479999999999997</v>
      </c>
      <c r="D1890">
        <f>VLOOKUP($A1890,'Medical Examinations'!$A:$J,COLUMN('Medical Examinations'!C1889),FALSE)</f>
        <v>8.94</v>
      </c>
      <c r="E1890" t="str">
        <f>VLOOKUP($A1890,'Medical Examinations'!$A:$J,COLUMN('Medical Examinations'!D1889),FALSE)</f>
        <v>No</v>
      </c>
      <c r="F1890" t="str">
        <f>VLOOKUP($A1890,'Medical Examinations'!$A:$J,COLUMN('Medical Examinations'!E1889),FALSE)</f>
        <v>No</v>
      </c>
      <c r="G1890" t="str">
        <f>VLOOKUP($A1890,'Medical Examinations'!$A:$J,COLUMN('Medical Examinations'!F1889),FALSE)</f>
        <v>No</v>
      </c>
      <c r="H1890">
        <f>VLOOKUP($A1890,'Medical Examinations'!$A:$J,COLUMN('Medical Examinations'!G1889),FALSE)</f>
        <v>0</v>
      </c>
      <c r="I1890" t="str">
        <f>VLOOKUP($A1890,'Medical Examinations'!$A:$J,COLUMN('Medical Examinations'!H1889),FALSE)</f>
        <v>No</v>
      </c>
      <c r="J1890" t="str">
        <f>VLOOKUP($A1890,'Medical Examinations'!$A:$J,COLUMN('Medical Examinations'!I1889),FALSE)</f>
        <v>Obesity</v>
      </c>
      <c r="K1890" t="str">
        <f>VLOOKUP($A1890,'Medical Examinations'!$A:$J,COLUMN('Medical Examinations'!J1889),FALSE)</f>
        <v>Diabetes</v>
      </c>
      <c r="L1890" s="30">
        <f>VLOOKUP($A1890,'Hospitalisation Details'!$A:$K,COLUMN('Hospitalisation Details'!J1889),FALSE)</f>
        <v>37547</v>
      </c>
      <c r="M1890" s="23">
        <f>VLOOKUP($A1890,'Hospitalisation Details'!$A:$K,COLUMN('Hospitalisation Details'!F1889),FALSE)</f>
        <v>4070.51</v>
      </c>
      <c r="N1890" t="str">
        <f>VLOOKUP($A1890,'Hospitalisation Details'!$A:$K,COLUMN('Hospitalisation Details'!G1889),FALSE)</f>
        <v>Tier - 2</v>
      </c>
      <c r="O1890" t="str">
        <f>VLOOKUP($A1890,'Hospitalisation Details'!$A:$K,COLUMN('Hospitalisation Details'!H1889),FALSE)</f>
        <v>Tier - 1</v>
      </c>
      <c r="P1890" t="str">
        <f>VLOOKUP($A1890,'Hospitalisation Details'!$A:$K,COLUMN('Hospitalisation Details'!I1889),FALSE)</f>
        <v>R1012</v>
      </c>
      <c r="Q1890">
        <f>VLOOKUP($A1890,'Hospitalisation Details'!$A:$K,COLUMN('Hospitalisation Details'!K1889),FALSE)</f>
        <v>20</v>
      </c>
      <c r="R1890" t="str" cm="1">
        <f t="array" ref="R1890">_xlfn.IFS(
Q1890&lt;=10,"0-10",
Q1890&lt;=20,"11-20",
Q1890&lt;=30,"21-30",
Q1890&lt;=40,"31-40",
Q1890&lt;=50,"41-50",
Q1890&lt;=60,"51-60",
Q1890&lt;=70,"61-70"
)</f>
        <v>11-20</v>
      </c>
      <c r="S1890" t="str">
        <f t="shared" si="29"/>
        <v>Yes</v>
      </c>
    </row>
    <row r="1891" spans="1:19" ht="15.75" x14ac:dyDescent="0.25">
      <c r="A1891" s="36" t="s">
        <v>1931</v>
      </c>
      <c r="B1891" t="str">
        <f>VLOOKUP(A1891,'Customer Names'!A:E,COLUMN('Customer Names'!D1890),FALSE)</f>
        <v>Ms. Christina</v>
      </c>
      <c r="C1891">
        <f>VLOOKUP($A1891,'Medical Examinations'!$A:$J,COLUMN('Medical Examinations'!B1890),FALSE)</f>
        <v>16.510000000000002</v>
      </c>
      <c r="D1891">
        <f>VLOOKUP($A1891,'Medical Examinations'!$A:$J,COLUMN('Medical Examinations'!C1890),FALSE)</f>
        <v>4.42</v>
      </c>
      <c r="E1891" t="str">
        <f>VLOOKUP($A1891,'Medical Examinations'!$A:$J,COLUMN('Medical Examinations'!D1890),FALSE)</f>
        <v>Yes</v>
      </c>
      <c r="F1891" t="str">
        <f>VLOOKUP($A1891,'Medical Examinations'!$A:$J,COLUMN('Medical Examinations'!E1890),FALSE)</f>
        <v>No</v>
      </c>
      <c r="G1891" t="str">
        <f>VLOOKUP($A1891,'Medical Examinations'!$A:$J,COLUMN('Medical Examinations'!F1890),FALSE)</f>
        <v>Yes</v>
      </c>
      <c r="H1891">
        <f>VLOOKUP($A1891,'Medical Examinations'!$A:$J,COLUMN('Medical Examinations'!G1890),FALSE)</f>
        <v>1</v>
      </c>
      <c r="I1891" t="str">
        <f>VLOOKUP($A1891,'Medical Examinations'!$A:$J,COLUMN('Medical Examinations'!H1890),FALSE)</f>
        <v>No</v>
      </c>
      <c r="J1891" t="str">
        <f>VLOOKUP($A1891,'Medical Examinations'!$A:$J,COLUMN('Medical Examinations'!I1890),FALSE)</f>
        <v>Underweight</v>
      </c>
      <c r="K1891" t="str">
        <f>VLOOKUP($A1891,'Medical Examinations'!$A:$J,COLUMN('Medical Examinations'!J1890),FALSE)</f>
        <v>Normal</v>
      </c>
      <c r="L1891" s="30">
        <f>VLOOKUP($A1891,'Hospitalisation Details'!$A:$K,COLUMN('Hospitalisation Details'!J1890),FALSE)</f>
        <v>30575</v>
      </c>
      <c r="M1891" s="23">
        <f>VLOOKUP($A1891,'Hospitalisation Details'!$A:$K,COLUMN('Hospitalisation Details'!F1890),FALSE)</f>
        <v>4070.42</v>
      </c>
      <c r="N1891" t="str">
        <f>VLOOKUP($A1891,'Hospitalisation Details'!$A:$K,COLUMN('Hospitalisation Details'!G1890),FALSE)</f>
        <v>Tier - 2</v>
      </c>
      <c r="O1891" t="str">
        <f>VLOOKUP($A1891,'Hospitalisation Details'!$A:$K,COLUMN('Hospitalisation Details'!H1890),FALSE)</f>
        <v>Tier - 1</v>
      </c>
      <c r="P1891" t="str">
        <f>VLOOKUP($A1891,'Hospitalisation Details'!$A:$K,COLUMN('Hospitalisation Details'!I1890),FALSE)</f>
        <v>R1013</v>
      </c>
      <c r="Q1891">
        <f>VLOOKUP($A1891,'Hospitalisation Details'!$A:$K,COLUMN('Hospitalisation Details'!K1890),FALSE)</f>
        <v>39</v>
      </c>
      <c r="R1891" t="str" cm="1">
        <f t="array" ref="R1891">_xlfn.IFS(
Q1891&lt;=10,"0-10",
Q1891&lt;=20,"11-20",
Q1891&lt;=30,"21-30",
Q1891&lt;=40,"31-40",
Q1891&lt;=50,"41-50",
Q1891&lt;=60,"51-60",
Q1891&lt;=70,"61-70"
)</f>
        <v>31-40</v>
      </c>
      <c r="S1891" t="str">
        <f t="shared" si="29"/>
        <v>No</v>
      </c>
    </row>
    <row r="1892" spans="1:19" ht="15.75" x14ac:dyDescent="0.25">
      <c r="A1892" s="36" t="s">
        <v>1932</v>
      </c>
      <c r="B1892" t="str">
        <f>VLOOKUP(A1892,'Customer Names'!A:E,COLUMN('Customer Names'!D1891),FALSE)</f>
        <v>Mr. John</v>
      </c>
      <c r="C1892">
        <f>VLOOKUP($A1892,'Medical Examinations'!$A:$J,COLUMN('Medical Examinations'!B1891),FALSE)</f>
        <v>33.155000000000001</v>
      </c>
      <c r="D1892">
        <f>VLOOKUP($A1892,'Medical Examinations'!$A:$J,COLUMN('Medical Examinations'!C1891),FALSE)</f>
        <v>5.3</v>
      </c>
      <c r="E1892" t="str">
        <f>VLOOKUP($A1892,'Medical Examinations'!$A:$J,COLUMN('Medical Examinations'!D1891),FALSE)</f>
        <v>Yes</v>
      </c>
      <c r="F1892" t="str">
        <f>VLOOKUP($A1892,'Medical Examinations'!$A:$J,COLUMN('Medical Examinations'!E1891),FALSE)</f>
        <v>No</v>
      </c>
      <c r="G1892" t="str">
        <f>VLOOKUP($A1892,'Medical Examinations'!$A:$J,COLUMN('Medical Examinations'!F1891),FALSE)</f>
        <v>No</v>
      </c>
      <c r="H1892">
        <f>VLOOKUP($A1892,'Medical Examinations'!$A:$J,COLUMN('Medical Examinations'!G1891),FALSE)</f>
        <v>1</v>
      </c>
      <c r="I1892" t="str">
        <f>VLOOKUP($A1892,'Medical Examinations'!$A:$J,COLUMN('Medical Examinations'!H1891),FALSE)</f>
        <v>No</v>
      </c>
      <c r="J1892" t="str">
        <f>VLOOKUP($A1892,'Medical Examinations'!$A:$J,COLUMN('Medical Examinations'!I1891),FALSE)</f>
        <v>Obesity</v>
      </c>
      <c r="K1892" t="str">
        <f>VLOOKUP($A1892,'Medical Examinations'!$A:$J,COLUMN('Medical Examinations'!J1891),FALSE)</f>
        <v>Normal</v>
      </c>
      <c r="L1892" s="30">
        <f>VLOOKUP($A1892,'Hospitalisation Details'!$A:$K,COLUMN('Hospitalisation Details'!J1891),FALSE)</f>
        <v>34956</v>
      </c>
      <c r="M1892" s="23">
        <f>VLOOKUP($A1892,'Hospitalisation Details'!$A:$K,COLUMN('Hospitalisation Details'!F1891),FALSE)</f>
        <v>4058.71</v>
      </c>
      <c r="N1892" t="str">
        <f>VLOOKUP($A1892,'Hospitalisation Details'!$A:$K,COLUMN('Hospitalisation Details'!G1891),FALSE)</f>
        <v>Tier - 3</v>
      </c>
      <c r="O1892" t="str">
        <f>VLOOKUP($A1892,'Hospitalisation Details'!$A:$K,COLUMN('Hospitalisation Details'!H1891),FALSE)</f>
        <v>Tier - 3</v>
      </c>
      <c r="P1892" t="str">
        <f>VLOOKUP($A1892,'Hospitalisation Details'!$A:$K,COLUMN('Hospitalisation Details'!I1891),FALSE)</f>
        <v>R1012</v>
      </c>
      <c r="Q1892">
        <f>VLOOKUP($A1892,'Hospitalisation Details'!$A:$K,COLUMN('Hospitalisation Details'!K1891),FALSE)</f>
        <v>27</v>
      </c>
      <c r="R1892" t="str" cm="1">
        <f t="array" ref="R1892">_xlfn.IFS(
Q1892&lt;=10,"0-10",
Q1892&lt;=20,"11-20",
Q1892&lt;=30,"21-30",
Q1892&lt;=40,"31-40",
Q1892&lt;=50,"41-50",
Q1892&lt;=60,"51-60",
Q1892&lt;=70,"61-70"
)</f>
        <v>21-30</v>
      </c>
      <c r="S1892" t="str">
        <f t="shared" si="29"/>
        <v>No</v>
      </c>
    </row>
    <row r="1893" spans="1:19" ht="15.75" x14ac:dyDescent="0.25">
      <c r="A1893" s="36" t="s">
        <v>1933</v>
      </c>
      <c r="B1893" t="str">
        <f>VLOOKUP(A1893,'Customer Names'!A:E,COLUMN('Customer Names'!D1892),FALSE)</f>
        <v>Mr. Eduardo</v>
      </c>
      <c r="C1893">
        <f>VLOOKUP($A1893,'Medical Examinations'!$A:$J,COLUMN('Medical Examinations'!B1892),FALSE)</f>
        <v>37.29</v>
      </c>
      <c r="D1893">
        <f>VLOOKUP($A1893,'Medical Examinations'!$A:$J,COLUMN('Medical Examinations'!C1892),FALSE)</f>
        <v>4.6399999999999997</v>
      </c>
      <c r="E1893" t="str">
        <f>VLOOKUP($A1893,'Medical Examinations'!$A:$J,COLUMN('Medical Examinations'!D1892),FALSE)</f>
        <v>No</v>
      </c>
      <c r="F1893" t="str">
        <f>VLOOKUP($A1893,'Medical Examinations'!$A:$J,COLUMN('Medical Examinations'!E1892),FALSE)</f>
        <v>No</v>
      </c>
      <c r="G1893" t="str">
        <f>VLOOKUP($A1893,'Medical Examinations'!$A:$J,COLUMN('Medical Examinations'!F1892),FALSE)</f>
        <v>Yes</v>
      </c>
      <c r="H1893">
        <f>VLOOKUP($A1893,'Medical Examinations'!$A:$J,COLUMN('Medical Examinations'!G1892),FALSE)</f>
        <v>1</v>
      </c>
      <c r="I1893" t="str">
        <f>VLOOKUP($A1893,'Medical Examinations'!$A:$J,COLUMN('Medical Examinations'!H1892),FALSE)</f>
        <v>No</v>
      </c>
      <c r="J1893" t="str">
        <f>VLOOKUP($A1893,'Medical Examinations'!$A:$J,COLUMN('Medical Examinations'!I1892),FALSE)</f>
        <v>Obesity</v>
      </c>
      <c r="K1893" t="str">
        <f>VLOOKUP($A1893,'Medical Examinations'!$A:$J,COLUMN('Medical Examinations'!J1892),FALSE)</f>
        <v>Normal</v>
      </c>
      <c r="L1893" s="30">
        <f>VLOOKUP($A1893,'Hospitalisation Details'!$A:$K,COLUMN('Hospitalisation Details'!J1892),FALSE)</f>
        <v>34194</v>
      </c>
      <c r="M1893" s="23">
        <f>VLOOKUP($A1893,'Hospitalisation Details'!$A:$K,COLUMN('Hospitalisation Details'!F1892),FALSE)</f>
        <v>4058.12</v>
      </c>
      <c r="N1893" t="str">
        <f>VLOOKUP($A1893,'Hospitalisation Details'!$A:$K,COLUMN('Hospitalisation Details'!G1892),FALSE)</f>
        <v>Tier - 2</v>
      </c>
      <c r="O1893" t="str">
        <f>VLOOKUP($A1893,'Hospitalisation Details'!$A:$K,COLUMN('Hospitalisation Details'!H1892),FALSE)</f>
        <v>Tier - 1</v>
      </c>
      <c r="P1893" t="str">
        <f>VLOOKUP($A1893,'Hospitalisation Details'!$A:$K,COLUMN('Hospitalisation Details'!I1892),FALSE)</f>
        <v>R1013</v>
      </c>
      <c r="Q1893">
        <f>VLOOKUP($A1893,'Hospitalisation Details'!$A:$K,COLUMN('Hospitalisation Details'!K1892),FALSE)</f>
        <v>29</v>
      </c>
      <c r="R1893" t="str" cm="1">
        <f t="array" ref="R1893">_xlfn.IFS(
Q1893&lt;=10,"0-10",
Q1893&lt;=20,"11-20",
Q1893&lt;=30,"21-30",
Q1893&lt;=40,"31-40",
Q1893&lt;=50,"41-50",
Q1893&lt;=60,"51-60",
Q1893&lt;=70,"61-70"
)</f>
        <v>21-30</v>
      </c>
      <c r="S1893" t="str">
        <f t="shared" si="29"/>
        <v>No</v>
      </c>
    </row>
    <row r="1894" spans="1:19" ht="15.75" x14ac:dyDescent="0.25">
      <c r="A1894" s="36" t="s">
        <v>1934</v>
      </c>
      <c r="B1894" t="str">
        <f>VLOOKUP(A1894,'Customer Names'!A:E,COLUMN('Customer Names'!D1893),FALSE)</f>
        <v>Ms. Laura</v>
      </c>
      <c r="C1894">
        <f>VLOOKUP($A1894,'Medical Examinations'!$A:$J,COLUMN('Medical Examinations'!B1893),FALSE)</f>
        <v>20.23</v>
      </c>
      <c r="D1894">
        <f>VLOOKUP($A1894,'Medical Examinations'!$A:$J,COLUMN('Medical Examinations'!C1893),FALSE)</f>
        <v>6.16</v>
      </c>
      <c r="E1894" t="str">
        <f>VLOOKUP($A1894,'Medical Examinations'!$A:$J,COLUMN('Medical Examinations'!D1893),FALSE)</f>
        <v>Yes</v>
      </c>
      <c r="F1894" t="str">
        <f>VLOOKUP($A1894,'Medical Examinations'!$A:$J,COLUMN('Medical Examinations'!E1893),FALSE)</f>
        <v>No</v>
      </c>
      <c r="G1894" t="str">
        <f>VLOOKUP($A1894,'Medical Examinations'!$A:$J,COLUMN('Medical Examinations'!F1893),FALSE)</f>
        <v>No</v>
      </c>
      <c r="H1894">
        <f>VLOOKUP($A1894,'Medical Examinations'!$A:$J,COLUMN('Medical Examinations'!G1893),FALSE)</f>
        <v>1</v>
      </c>
      <c r="I1894" t="str">
        <f>VLOOKUP($A1894,'Medical Examinations'!$A:$J,COLUMN('Medical Examinations'!H1893),FALSE)</f>
        <v>No</v>
      </c>
      <c r="J1894" t="str">
        <f>VLOOKUP($A1894,'Medical Examinations'!$A:$J,COLUMN('Medical Examinations'!I1893),FALSE)</f>
        <v>Healthy Weight</v>
      </c>
      <c r="K1894" t="str">
        <f>VLOOKUP($A1894,'Medical Examinations'!$A:$J,COLUMN('Medical Examinations'!J1893),FALSE)</f>
        <v>Prediabetes</v>
      </c>
      <c r="L1894" s="30">
        <f>VLOOKUP($A1894,'Hospitalisation Details'!$A:$K,COLUMN('Hospitalisation Details'!J1893),FALSE)</f>
        <v>32477</v>
      </c>
      <c r="M1894" s="23">
        <f>VLOOKUP($A1894,'Hospitalisation Details'!$A:$K,COLUMN('Hospitalisation Details'!F1893),FALSE)</f>
        <v>4047.94</v>
      </c>
      <c r="N1894" t="str">
        <f>VLOOKUP($A1894,'Hospitalisation Details'!$A:$K,COLUMN('Hospitalisation Details'!G1893),FALSE)</f>
        <v>Tier - 2</v>
      </c>
      <c r="O1894" t="str">
        <f>VLOOKUP($A1894,'Hospitalisation Details'!$A:$K,COLUMN('Hospitalisation Details'!H1893),FALSE)</f>
        <v>Tier - 1</v>
      </c>
      <c r="P1894" t="str">
        <f>VLOOKUP($A1894,'Hospitalisation Details'!$A:$K,COLUMN('Hospitalisation Details'!I1893),FALSE)</f>
        <v>R1013</v>
      </c>
      <c r="Q1894">
        <f>VLOOKUP($A1894,'Hospitalisation Details'!$A:$K,COLUMN('Hospitalisation Details'!K1893),FALSE)</f>
        <v>34</v>
      </c>
      <c r="R1894" t="str" cm="1">
        <f t="array" ref="R1894">_xlfn.IFS(
Q1894&lt;=10,"0-10",
Q1894&lt;=20,"11-20",
Q1894&lt;=30,"21-30",
Q1894&lt;=40,"31-40",
Q1894&lt;=50,"41-50",
Q1894&lt;=60,"51-60",
Q1894&lt;=70,"61-70"
)</f>
        <v>31-40</v>
      </c>
      <c r="S1894" t="str">
        <f t="shared" si="29"/>
        <v>Yes</v>
      </c>
    </row>
    <row r="1895" spans="1:19" ht="15.75" x14ac:dyDescent="0.25">
      <c r="A1895" s="36" t="s">
        <v>1935</v>
      </c>
      <c r="B1895" t="str">
        <f>VLOOKUP(A1895,'Customer Names'!A:E,COLUMN('Customer Names'!D1894),FALSE)</f>
        <v>Mr. Charlie</v>
      </c>
      <c r="C1895">
        <f>VLOOKUP($A1895,'Medical Examinations'!$A:$J,COLUMN('Medical Examinations'!B1894),FALSE)</f>
        <v>28.975000000000001</v>
      </c>
      <c r="D1895">
        <f>VLOOKUP($A1895,'Medical Examinations'!$A:$J,COLUMN('Medical Examinations'!C1894),FALSE)</f>
        <v>4.12</v>
      </c>
      <c r="E1895" t="str">
        <f>VLOOKUP($A1895,'Medical Examinations'!$A:$J,COLUMN('Medical Examinations'!D1894),FALSE)</f>
        <v>No</v>
      </c>
      <c r="F1895" t="str">
        <f>VLOOKUP($A1895,'Medical Examinations'!$A:$J,COLUMN('Medical Examinations'!E1894),FALSE)</f>
        <v>No</v>
      </c>
      <c r="G1895" t="str">
        <f>VLOOKUP($A1895,'Medical Examinations'!$A:$J,COLUMN('Medical Examinations'!F1894),FALSE)</f>
        <v>Yes</v>
      </c>
      <c r="H1895">
        <f>VLOOKUP($A1895,'Medical Examinations'!$A:$J,COLUMN('Medical Examinations'!G1894),FALSE)</f>
        <v>1</v>
      </c>
      <c r="I1895" t="str">
        <f>VLOOKUP($A1895,'Medical Examinations'!$A:$J,COLUMN('Medical Examinations'!H1894),FALSE)</f>
        <v>No</v>
      </c>
      <c r="J1895" t="str">
        <f>VLOOKUP($A1895,'Medical Examinations'!$A:$J,COLUMN('Medical Examinations'!I1894),FALSE)</f>
        <v>Overweight</v>
      </c>
      <c r="K1895" t="str">
        <f>VLOOKUP($A1895,'Medical Examinations'!$A:$J,COLUMN('Medical Examinations'!J1894),FALSE)</f>
        <v>Normal</v>
      </c>
      <c r="L1895" s="30">
        <f>VLOOKUP($A1895,'Hospitalisation Details'!$A:$K,COLUMN('Hospitalisation Details'!J1894),FALSE)</f>
        <v>34329</v>
      </c>
      <c r="M1895" s="23">
        <f>VLOOKUP($A1895,'Hospitalisation Details'!$A:$K,COLUMN('Hospitalisation Details'!F1894),FALSE)</f>
        <v>4040.56</v>
      </c>
      <c r="N1895" t="str">
        <f>VLOOKUP($A1895,'Hospitalisation Details'!$A:$K,COLUMN('Hospitalisation Details'!G1894),FALSE)</f>
        <v>Tier - 3</v>
      </c>
      <c r="O1895" t="str">
        <f>VLOOKUP($A1895,'Hospitalisation Details'!$A:$K,COLUMN('Hospitalisation Details'!H1894),FALSE)</f>
        <v>Tier - 3</v>
      </c>
      <c r="P1895" t="str">
        <f>VLOOKUP($A1895,'Hospitalisation Details'!$A:$K,COLUMN('Hospitalisation Details'!I1894),FALSE)</f>
        <v>R1015</v>
      </c>
      <c r="Q1895">
        <f>VLOOKUP($A1895,'Hospitalisation Details'!$A:$K,COLUMN('Hospitalisation Details'!K1894),FALSE)</f>
        <v>29</v>
      </c>
      <c r="R1895" t="str" cm="1">
        <f t="array" ref="R1895">_xlfn.IFS(
Q1895&lt;=10,"0-10",
Q1895&lt;=20,"11-20",
Q1895&lt;=30,"21-30",
Q1895&lt;=40,"31-40",
Q1895&lt;=50,"41-50",
Q1895&lt;=60,"51-60",
Q1895&lt;=70,"61-70"
)</f>
        <v>21-30</v>
      </c>
      <c r="S1895" t="str">
        <f t="shared" si="29"/>
        <v>No</v>
      </c>
    </row>
    <row r="1896" spans="1:19" ht="15.75" x14ac:dyDescent="0.25">
      <c r="A1896" s="36" t="s">
        <v>1936</v>
      </c>
      <c r="B1896" t="str">
        <f>VLOOKUP(A1896,'Customer Names'!A:E,COLUMN('Customer Names'!D1895),FALSE)</f>
        <v>Ms. Melissa</v>
      </c>
      <c r="C1896">
        <f>VLOOKUP($A1896,'Medical Examinations'!$A:$J,COLUMN('Medical Examinations'!B1895),FALSE)</f>
        <v>16.420000000000002</v>
      </c>
      <c r="D1896">
        <f>VLOOKUP($A1896,'Medical Examinations'!$A:$J,COLUMN('Medical Examinations'!C1895),FALSE)</f>
        <v>5.77</v>
      </c>
      <c r="E1896" t="str">
        <f>VLOOKUP($A1896,'Medical Examinations'!$A:$J,COLUMN('Medical Examinations'!D1895),FALSE)</f>
        <v>Yes</v>
      </c>
      <c r="F1896" t="str">
        <f>VLOOKUP($A1896,'Medical Examinations'!$A:$J,COLUMN('Medical Examinations'!E1895),FALSE)</f>
        <v>No</v>
      </c>
      <c r="G1896" t="str">
        <f>VLOOKUP($A1896,'Medical Examinations'!$A:$J,COLUMN('Medical Examinations'!F1895),FALSE)</f>
        <v>Yes</v>
      </c>
      <c r="H1896">
        <f>VLOOKUP($A1896,'Medical Examinations'!$A:$J,COLUMN('Medical Examinations'!G1895),FALSE)</f>
        <v>1</v>
      </c>
      <c r="I1896" t="str">
        <f>VLOOKUP($A1896,'Medical Examinations'!$A:$J,COLUMN('Medical Examinations'!H1895),FALSE)</f>
        <v>No</v>
      </c>
      <c r="J1896" t="str">
        <f>VLOOKUP($A1896,'Medical Examinations'!$A:$J,COLUMN('Medical Examinations'!I1895),FALSE)</f>
        <v>Underweight</v>
      </c>
      <c r="K1896" t="str">
        <f>VLOOKUP($A1896,'Medical Examinations'!$A:$J,COLUMN('Medical Examinations'!J1895),FALSE)</f>
        <v>Prediabetes</v>
      </c>
      <c r="L1896" s="30">
        <f>VLOOKUP($A1896,'Hospitalisation Details'!$A:$K,COLUMN('Hospitalisation Details'!J1895),FALSE)</f>
        <v>30630</v>
      </c>
      <c r="M1896" s="23">
        <f>VLOOKUP($A1896,'Hospitalisation Details'!$A:$K,COLUMN('Hospitalisation Details'!F1895),FALSE)</f>
        <v>4039.9</v>
      </c>
      <c r="N1896" t="str">
        <f>VLOOKUP($A1896,'Hospitalisation Details'!$A:$K,COLUMN('Hospitalisation Details'!G1895),FALSE)</f>
        <v>Tier - 2</v>
      </c>
      <c r="O1896" t="str">
        <f>VLOOKUP($A1896,'Hospitalisation Details'!$A:$K,COLUMN('Hospitalisation Details'!H1895),FALSE)</f>
        <v>Tier - 1</v>
      </c>
      <c r="P1896" t="str">
        <f>VLOOKUP($A1896,'Hospitalisation Details'!$A:$K,COLUMN('Hospitalisation Details'!I1895),FALSE)</f>
        <v>R1013</v>
      </c>
      <c r="Q1896">
        <f>VLOOKUP($A1896,'Hospitalisation Details'!$A:$K,COLUMN('Hospitalisation Details'!K1895),FALSE)</f>
        <v>39</v>
      </c>
      <c r="R1896" t="str" cm="1">
        <f t="array" ref="R1896">_xlfn.IFS(
Q1896&lt;=10,"0-10",
Q1896&lt;=20,"11-20",
Q1896&lt;=30,"21-30",
Q1896&lt;=40,"31-40",
Q1896&lt;=50,"41-50",
Q1896&lt;=60,"51-60",
Q1896&lt;=70,"61-70"
)</f>
        <v>31-40</v>
      </c>
      <c r="S1896" t="str">
        <f t="shared" si="29"/>
        <v>Yes</v>
      </c>
    </row>
    <row r="1897" spans="1:19" ht="15.75" x14ac:dyDescent="0.25">
      <c r="A1897" s="36" t="s">
        <v>1937</v>
      </c>
      <c r="B1897" t="str">
        <f>VLOOKUP(A1897,'Customer Names'!A:E,COLUMN('Customer Names'!D1896),FALSE)</f>
        <v>Mr. Dan</v>
      </c>
      <c r="C1897">
        <f>VLOOKUP($A1897,'Medical Examinations'!$A:$J,COLUMN('Medical Examinations'!B1896),FALSE)</f>
        <v>17.559999999999999</v>
      </c>
      <c r="D1897">
        <f>VLOOKUP($A1897,'Medical Examinations'!$A:$J,COLUMN('Medical Examinations'!C1896),FALSE)</f>
        <v>6.2</v>
      </c>
      <c r="E1897" t="str">
        <f>VLOOKUP($A1897,'Medical Examinations'!$A:$J,COLUMN('Medical Examinations'!D1896),FALSE)</f>
        <v>No</v>
      </c>
      <c r="F1897" t="str">
        <f>VLOOKUP($A1897,'Medical Examinations'!$A:$J,COLUMN('Medical Examinations'!E1896),FALSE)</f>
        <v>No</v>
      </c>
      <c r="G1897" t="str">
        <f>VLOOKUP($A1897,'Medical Examinations'!$A:$J,COLUMN('Medical Examinations'!F1896),FALSE)</f>
        <v>No</v>
      </c>
      <c r="H1897">
        <f>VLOOKUP($A1897,'Medical Examinations'!$A:$J,COLUMN('Medical Examinations'!G1896),FALSE)</f>
        <v>1</v>
      </c>
      <c r="I1897" t="str">
        <f>VLOOKUP($A1897,'Medical Examinations'!$A:$J,COLUMN('Medical Examinations'!H1896),FALSE)</f>
        <v>No</v>
      </c>
      <c r="J1897" t="str">
        <f>VLOOKUP($A1897,'Medical Examinations'!$A:$J,COLUMN('Medical Examinations'!I1896),FALSE)</f>
        <v>Underweight</v>
      </c>
      <c r="K1897" t="str">
        <f>VLOOKUP($A1897,'Medical Examinations'!$A:$J,COLUMN('Medical Examinations'!J1896),FALSE)</f>
        <v>Prediabetes</v>
      </c>
      <c r="L1897" s="30">
        <f>VLOOKUP($A1897,'Hospitalisation Details'!$A:$K,COLUMN('Hospitalisation Details'!J1896),FALSE)</f>
        <v>30870</v>
      </c>
      <c r="M1897" s="23">
        <f>VLOOKUP($A1897,'Hospitalisation Details'!$A:$K,COLUMN('Hospitalisation Details'!F1896),FALSE)</f>
        <v>4038.41</v>
      </c>
      <c r="N1897" t="str">
        <f>VLOOKUP($A1897,'Hospitalisation Details'!$A:$K,COLUMN('Hospitalisation Details'!G1896),FALSE)</f>
        <v>Tier - 2</v>
      </c>
      <c r="O1897" t="str">
        <f>VLOOKUP($A1897,'Hospitalisation Details'!$A:$K,COLUMN('Hospitalisation Details'!H1896),FALSE)</f>
        <v>Tier - 1</v>
      </c>
      <c r="P1897" t="str">
        <f>VLOOKUP($A1897,'Hospitalisation Details'!$A:$K,COLUMN('Hospitalisation Details'!I1896),FALSE)</f>
        <v>R1013</v>
      </c>
      <c r="Q1897">
        <f>VLOOKUP($A1897,'Hospitalisation Details'!$A:$K,COLUMN('Hospitalisation Details'!K1896),FALSE)</f>
        <v>38</v>
      </c>
      <c r="R1897" t="str" cm="1">
        <f t="array" ref="R1897">_xlfn.IFS(
Q1897&lt;=10,"0-10",
Q1897&lt;=20,"11-20",
Q1897&lt;=30,"21-30",
Q1897&lt;=40,"31-40",
Q1897&lt;=50,"41-50",
Q1897&lt;=60,"51-60",
Q1897&lt;=70,"61-70"
)</f>
        <v>31-40</v>
      </c>
      <c r="S1897" t="str">
        <f t="shared" si="29"/>
        <v>Yes</v>
      </c>
    </row>
    <row r="1898" spans="1:19" ht="15.75" x14ac:dyDescent="0.25">
      <c r="A1898" s="36" t="s">
        <v>1938</v>
      </c>
      <c r="B1898" t="str">
        <f>VLOOKUP(A1898,'Customer Names'!A:E,COLUMN('Customer Names'!D1897),FALSE)</f>
        <v>Mr. Matthew</v>
      </c>
      <c r="C1898">
        <f>VLOOKUP($A1898,'Medical Examinations'!$A:$J,COLUMN('Medical Examinations'!B1897),FALSE)</f>
        <v>24.13</v>
      </c>
      <c r="D1898">
        <f>VLOOKUP($A1898,'Medical Examinations'!$A:$J,COLUMN('Medical Examinations'!C1897),FALSE)</f>
        <v>4.3899999999999997</v>
      </c>
      <c r="E1898" t="str">
        <f>VLOOKUP($A1898,'Medical Examinations'!$A:$J,COLUMN('Medical Examinations'!D1897),FALSE)</f>
        <v>No</v>
      </c>
      <c r="F1898" t="str">
        <f>VLOOKUP($A1898,'Medical Examinations'!$A:$J,COLUMN('Medical Examinations'!E1897),FALSE)</f>
        <v>No</v>
      </c>
      <c r="G1898" t="str">
        <f>VLOOKUP($A1898,'Medical Examinations'!$A:$J,COLUMN('Medical Examinations'!F1897),FALSE)</f>
        <v>No</v>
      </c>
      <c r="H1898">
        <f>VLOOKUP($A1898,'Medical Examinations'!$A:$J,COLUMN('Medical Examinations'!G1897),FALSE)</f>
        <v>1</v>
      </c>
      <c r="I1898" t="str">
        <f>VLOOKUP($A1898,'Medical Examinations'!$A:$J,COLUMN('Medical Examinations'!H1897),FALSE)</f>
        <v>No</v>
      </c>
      <c r="J1898" t="str">
        <f>VLOOKUP($A1898,'Medical Examinations'!$A:$J,COLUMN('Medical Examinations'!I1897),FALSE)</f>
        <v>Healthy Weight</v>
      </c>
      <c r="K1898" t="str">
        <f>VLOOKUP($A1898,'Medical Examinations'!$A:$J,COLUMN('Medical Examinations'!J1897),FALSE)</f>
        <v>Normal</v>
      </c>
      <c r="L1898" s="30">
        <f>VLOOKUP($A1898,'Hospitalisation Details'!$A:$K,COLUMN('Hospitalisation Details'!J1897),FALSE)</f>
        <v>33888</v>
      </c>
      <c r="M1898" s="23">
        <f>VLOOKUP($A1898,'Hospitalisation Details'!$A:$K,COLUMN('Hospitalisation Details'!F1897),FALSE)</f>
        <v>4032.24</v>
      </c>
      <c r="N1898" t="str">
        <f>VLOOKUP($A1898,'Hospitalisation Details'!$A:$K,COLUMN('Hospitalisation Details'!G1897),FALSE)</f>
        <v>Tier - 3</v>
      </c>
      <c r="O1898" t="str">
        <f>VLOOKUP($A1898,'Hospitalisation Details'!$A:$K,COLUMN('Hospitalisation Details'!H1897),FALSE)</f>
        <v>Tier - 3</v>
      </c>
      <c r="P1898" t="str">
        <f>VLOOKUP($A1898,'Hospitalisation Details'!$A:$K,COLUMN('Hospitalisation Details'!I1897),FALSE)</f>
        <v>R1012</v>
      </c>
      <c r="Q1898">
        <f>VLOOKUP($A1898,'Hospitalisation Details'!$A:$K,COLUMN('Hospitalisation Details'!K1897),FALSE)</f>
        <v>30</v>
      </c>
      <c r="R1898" t="str" cm="1">
        <f t="array" ref="R1898">_xlfn.IFS(
Q1898&lt;=10,"0-10",
Q1898&lt;=20,"11-20",
Q1898&lt;=30,"21-30",
Q1898&lt;=40,"31-40",
Q1898&lt;=50,"41-50",
Q1898&lt;=60,"51-60",
Q1898&lt;=70,"61-70"
)</f>
        <v>21-30</v>
      </c>
      <c r="S1898" t="str">
        <f t="shared" si="29"/>
        <v>No</v>
      </c>
    </row>
    <row r="1899" spans="1:19" ht="15.75" x14ac:dyDescent="0.25">
      <c r="A1899" s="36" t="s">
        <v>1939</v>
      </c>
      <c r="B1899" t="str">
        <f>VLOOKUP(A1899,'Customer Names'!A:E,COLUMN('Customer Names'!D1898),FALSE)</f>
        <v>Mr. Wesley</v>
      </c>
      <c r="C1899">
        <f>VLOOKUP($A1899,'Medical Examinations'!$A:$J,COLUMN('Medical Examinations'!B1898),FALSE)</f>
        <v>19.95</v>
      </c>
      <c r="D1899">
        <f>VLOOKUP($A1899,'Medical Examinations'!$A:$J,COLUMN('Medical Examinations'!C1898),FALSE)</f>
        <v>5.13</v>
      </c>
      <c r="E1899" t="str">
        <f>VLOOKUP($A1899,'Medical Examinations'!$A:$J,COLUMN('Medical Examinations'!D1898),FALSE)</f>
        <v>No</v>
      </c>
      <c r="F1899" t="str">
        <f>VLOOKUP($A1899,'Medical Examinations'!$A:$J,COLUMN('Medical Examinations'!E1898),FALSE)</f>
        <v>Yes</v>
      </c>
      <c r="G1899" t="str">
        <f>VLOOKUP($A1899,'Medical Examinations'!$A:$J,COLUMN('Medical Examinations'!F1898),FALSE)</f>
        <v>No</v>
      </c>
      <c r="H1899">
        <f>VLOOKUP($A1899,'Medical Examinations'!$A:$J,COLUMN('Medical Examinations'!G1898),FALSE)</f>
        <v>2</v>
      </c>
      <c r="I1899" t="str">
        <f>VLOOKUP($A1899,'Medical Examinations'!$A:$J,COLUMN('Medical Examinations'!H1898),FALSE)</f>
        <v>No</v>
      </c>
      <c r="J1899" t="str">
        <f>VLOOKUP($A1899,'Medical Examinations'!$A:$J,COLUMN('Medical Examinations'!I1898),FALSE)</f>
        <v>Healthy Weight</v>
      </c>
      <c r="K1899" t="str">
        <f>VLOOKUP($A1899,'Medical Examinations'!$A:$J,COLUMN('Medical Examinations'!J1898),FALSE)</f>
        <v>Normal</v>
      </c>
      <c r="L1899" s="30">
        <f>VLOOKUP($A1899,'Hospitalisation Details'!$A:$K,COLUMN('Hospitalisation Details'!J1898),FALSE)</f>
        <v>36782</v>
      </c>
      <c r="M1899" s="23">
        <f>VLOOKUP($A1899,'Hospitalisation Details'!$A:$K,COLUMN('Hospitalisation Details'!F1898),FALSE)</f>
        <v>4005.42</v>
      </c>
      <c r="N1899" t="str">
        <f>VLOOKUP($A1899,'Hospitalisation Details'!$A:$K,COLUMN('Hospitalisation Details'!G1898),FALSE)</f>
        <v>Tier - 2</v>
      </c>
      <c r="O1899" t="str">
        <f>VLOOKUP($A1899,'Hospitalisation Details'!$A:$K,COLUMN('Hospitalisation Details'!H1898),FALSE)</f>
        <v>Tier - 1</v>
      </c>
      <c r="P1899" t="str">
        <f>VLOOKUP($A1899,'Hospitalisation Details'!$A:$K,COLUMN('Hospitalisation Details'!I1898),FALSE)</f>
        <v>R1015</v>
      </c>
      <c r="Q1899">
        <f>VLOOKUP($A1899,'Hospitalisation Details'!$A:$K,COLUMN('Hospitalisation Details'!K1898),FALSE)</f>
        <v>22</v>
      </c>
      <c r="R1899" t="str" cm="1">
        <f t="array" ref="R1899">_xlfn.IFS(
Q1899&lt;=10,"0-10",
Q1899&lt;=20,"11-20",
Q1899&lt;=30,"21-30",
Q1899&lt;=40,"31-40",
Q1899&lt;=50,"41-50",
Q1899&lt;=60,"51-60",
Q1899&lt;=70,"61-70"
)</f>
        <v>21-30</v>
      </c>
      <c r="S1899" t="str">
        <f t="shared" si="29"/>
        <v>No</v>
      </c>
    </row>
    <row r="1900" spans="1:19" ht="15.75" x14ac:dyDescent="0.25">
      <c r="A1900" s="36" t="s">
        <v>1940</v>
      </c>
      <c r="B1900" t="str">
        <f>VLOOKUP(A1900,'Customer Names'!A:E,COLUMN('Customer Names'!D1899),FALSE)</f>
        <v>Mr. Christopher</v>
      </c>
      <c r="C1900">
        <f>VLOOKUP($A1900,'Medical Examinations'!$A:$J,COLUMN('Medical Examinations'!B1899),FALSE)</f>
        <v>21.24</v>
      </c>
      <c r="D1900">
        <f>VLOOKUP($A1900,'Medical Examinations'!$A:$J,COLUMN('Medical Examinations'!C1899),FALSE)</f>
        <v>4.49</v>
      </c>
      <c r="E1900" t="str">
        <f>VLOOKUP($A1900,'Medical Examinations'!$A:$J,COLUMN('Medical Examinations'!D1899),FALSE)</f>
        <v>No</v>
      </c>
      <c r="F1900" t="str">
        <f>VLOOKUP($A1900,'Medical Examinations'!$A:$J,COLUMN('Medical Examinations'!E1899),FALSE)</f>
        <v>No</v>
      </c>
      <c r="G1900" t="str">
        <f>VLOOKUP($A1900,'Medical Examinations'!$A:$J,COLUMN('Medical Examinations'!F1899),FALSE)</f>
        <v>No</v>
      </c>
      <c r="H1900">
        <f>VLOOKUP($A1900,'Medical Examinations'!$A:$J,COLUMN('Medical Examinations'!G1899),FALSE)</f>
        <v>0</v>
      </c>
      <c r="I1900" t="str">
        <f>VLOOKUP($A1900,'Medical Examinations'!$A:$J,COLUMN('Medical Examinations'!H1899),FALSE)</f>
        <v>No</v>
      </c>
      <c r="J1900" t="str">
        <f>VLOOKUP($A1900,'Medical Examinations'!$A:$J,COLUMN('Medical Examinations'!I1899),FALSE)</f>
        <v>Healthy Weight</v>
      </c>
      <c r="K1900" t="str">
        <f>VLOOKUP($A1900,'Medical Examinations'!$A:$J,COLUMN('Medical Examinations'!J1899),FALSE)</f>
        <v>Normal</v>
      </c>
      <c r="L1900" s="30">
        <f>VLOOKUP($A1900,'Hospitalisation Details'!$A:$K,COLUMN('Hospitalisation Details'!J1899),FALSE)</f>
        <v>32699</v>
      </c>
      <c r="M1900" s="23">
        <f>VLOOKUP($A1900,'Hospitalisation Details'!$A:$K,COLUMN('Hospitalisation Details'!F1899),FALSE)</f>
        <v>4002.36</v>
      </c>
      <c r="N1900" t="str">
        <f>VLOOKUP($A1900,'Hospitalisation Details'!$A:$K,COLUMN('Hospitalisation Details'!G1899),FALSE)</f>
        <v>Tier - 2</v>
      </c>
      <c r="O1900" t="str">
        <f>VLOOKUP($A1900,'Hospitalisation Details'!$A:$K,COLUMN('Hospitalisation Details'!H1899),FALSE)</f>
        <v>Tier - 1</v>
      </c>
      <c r="P1900" t="str">
        <f>VLOOKUP($A1900,'Hospitalisation Details'!$A:$K,COLUMN('Hospitalisation Details'!I1899),FALSE)</f>
        <v>R1013</v>
      </c>
      <c r="Q1900">
        <f>VLOOKUP($A1900,'Hospitalisation Details'!$A:$K,COLUMN('Hospitalisation Details'!K1899),FALSE)</f>
        <v>33</v>
      </c>
      <c r="R1900" t="str" cm="1">
        <f t="array" ref="R1900">_xlfn.IFS(
Q1900&lt;=10,"0-10",
Q1900&lt;=20,"11-20",
Q1900&lt;=30,"21-30",
Q1900&lt;=40,"31-40",
Q1900&lt;=50,"41-50",
Q1900&lt;=60,"51-60",
Q1900&lt;=70,"61-70"
)</f>
        <v>31-40</v>
      </c>
      <c r="S1900" t="str">
        <f t="shared" si="29"/>
        <v>No</v>
      </c>
    </row>
    <row r="1901" spans="1:19" ht="15.75" x14ac:dyDescent="0.25">
      <c r="A1901" s="36" t="s">
        <v>1941</v>
      </c>
      <c r="B1901" t="str">
        <f>VLOOKUP(A1901,'Customer Names'!A:E,COLUMN('Customer Names'!D1900),FALSE)</f>
        <v>Ms. Jessica</v>
      </c>
      <c r="C1901">
        <f>VLOOKUP($A1901,'Medical Examinations'!$A:$J,COLUMN('Medical Examinations'!B1900),FALSE)</f>
        <v>44.22</v>
      </c>
      <c r="D1901">
        <f>VLOOKUP($A1901,'Medical Examinations'!$A:$J,COLUMN('Medical Examinations'!C1900),FALSE)</f>
        <v>6.35</v>
      </c>
      <c r="E1901" t="str">
        <f>VLOOKUP($A1901,'Medical Examinations'!$A:$J,COLUMN('Medical Examinations'!D1900),FALSE)</f>
        <v>No</v>
      </c>
      <c r="F1901" t="str">
        <f>VLOOKUP($A1901,'Medical Examinations'!$A:$J,COLUMN('Medical Examinations'!E1900),FALSE)</f>
        <v>No</v>
      </c>
      <c r="G1901" t="str">
        <f>VLOOKUP($A1901,'Medical Examinations'!$A:$J,COLUMN('Medical Examinations'!F1900),FALSE)</f>
        <v>No</v>
      </c>
      <c r="H1901">
        <f>VLOOKUP($A1901,'Medical Examinations'!$A:$J,COLUMN('Medical Examinations'!G1900),FALSE)</f>
        <v>0</v>
      </c>
      <c r="I1901" t="str">
        <f>VLOOKUP($A1901,'Medical Examinations'!$A:$J,COLUMN('Medical Examinations'!H1900),FALSE)</f>
        <v>No</v>
      </c>
      <c r="J1901" t="str">
        <f>VLOOKUP($A1901,'Medical Examinations'!$A:$J,COLUMN('Medical Examinations'!I1900),FALSE)</f>
        <v>Obesity</v>
      </c>
      <c r="K1901" t="str">
        <f>VLOOKUP($A1901,'Medical Examinations'!$A:$J,COLUMN('Medical Examinations'!J1900),FALSE)</f>
        <v>Prediabetes</v>
      </c>
      <c r="L1901" s="30">
        <f>VLOOKUP($A1901,'Hospitalisation Details'!$A:$K,COLUMN('Hospitalisation Details'!J1900),FALSE)</f>
        <v>33178</v>
      </c>
      <c r="M1901" s="23">
        <f>VLOOKUP($A1901,'Hospitalisation Details'!$A:$K,COLUMN('Hospitalisation Details'!F1900),FALSE)</f>
        <v>3994.18</v>
      </c>
      <c r="N1901" t="str">
        <f>VLOOKUP($A1901,'Hospitalisation Details'!$A:$K,COLUMN('Hospitalisation Details'!G1900),FALSE)</f>
        <v>Tier - 2</v>
      </c>
      <c r="O1901" t="str">
        <f>VLOOKUP($A1901,'Hospitalisation Details'!$A:$K,COLUMN('Hospitalisation Details'!H1900),FALSE)</f>
        <v>Tier - 2</v>
      </c>
      <c r="P1901" t="str">
        <f>VLOOKUP($A1901,'Hospitalisation Details'!$A:$K,COLUMN('Hospitalisation Details'!I1900),FALSE)</f>
        <v>R1013</v>
      </c>
      <c r="Q1901">
        <f>VLOOKUP($A1901,'Hospitalisation Details'!$A:$K,COLUMN('Hospitalisation Details'!K1900),FALSE)</f>
        <v>32</v>
      </c>
      <c r="R1901" t="str" cm="1">
        <f t="array" ref="R1901">_xlfn.IFS(
Q1901&lt;=10,"0-10",
Q1901&lt;=20,"11-20",
Q1901&lt;=30,"21-30",
Q1901&lt;=40,"31-40",
Q1901&lt;=50,"41-50",
Q1901&lt;=60,"51-60",
Q1901&lt;=70,"61-70"
)</f>
        <v>31-40</v>
      </c>
      <c r="S1901" t="str">
        <f t="shared" si="29"/>
        <v>Yes</v>
      </c>
    </row>
    <row r="1902" spans="1:19" ht="15.75" x14ac:dyDescent="0.25">
      <c r="A1902" s="36" t="s">
        <v>1942</v>
      </c>
      <c r="B1902" t="str">
        <f>VLOOKUP(A1902,'Customer Names'!A:E,COLUMN('Customer Names'!D1901),FALSE)</f>
        <v>Ms. Christin</v>
      </c>
      <c r="C1902">
        <f>VLOOKUP($A1902,'Medical Examinations'!$A:$J,COLUMN('Medical Examinations'!B1901),FALSE)</f>
        <v>41.1</v>
      </c>
      <c r="D1902">
        <f>VLOOKUP($A1902,'Medical Examinations'!$A:$J,COLUMN('Medical Examinations'!C1901),FALSE)</f>
        <v>5.79</v>
      </c>
      <c r="E1902" t="str">
        <f>VLOOKUP($A1902,'Medical Examinations'!$A:$J,COLUMN('Medical Examinations'!D1901),FALSE)</f>
        <v>No</v>
      </c>
      <c r="F1902" t="str">
        <f>VLOOKUP($A1902,'Medical Examinations'!$A:$J,COLUMN('Medical Examinations'!E1901),FALSE)</f>
        <v>No</v>
      </c>
      <c r="G1902" t="str">
        <f>VLOOKUP($A1902,'Medical Examinations'!$A:$J,COLUMN('Medical Examinations'!F1901),FALSE)</f>
        <v>No</v>
      </c>
      <c r="H1902">
        <f>VLOOKUP($A1902,'Medical Examinations'!$A:$J,COLUMN('Medical Examinations'!G1901),FALSE)</f>
        <v>0</v>
      </c>
      <c r="I1902" t="str">
        <f>VLOOKUP($A1902,'Medical Examinations'!$A:$J,COLUMN('Medical Examinations'!H1901),FALSE)</f>
        <v>No</v>
      </c>
      <c r="J1902" t="str">
        <f>VLOOKUP($A1902,'Medical Examinations'!$A:$J,COLUMN('Medical Examinations'!I1901),FALSE)</f>
        <v>Obesity</v>
      </c>
      <c r="K1902" t="str">
        <f>VLOOKUP($A1902,'Medical Examinations'!$A:$J,COLUMN('Medical Examinations'!J1901),FALSE)</f>
        <v>Prediabetes</v>
      </c>
      <c r="L1902" s="30">
        <f>VLOOKUP($A1902,'Hospitalisation Details'!$A:$K,COLUMN('Hospitalisation Details'!J1901),FALSE)</f>
        <v>33199</v>
      </c>
      <c r="M1902" s="23">
        <f>VLOOKUP($A1902,'Hospitalisation Details'!$A:$K,COLUMN('Hospitalisation Details'!F1901),FALSE)</f>
        <v>3989.84</v>
      </c>
      <c r="N1902" t="str">
        <f>VLOOKUP($A1902,'Hospitalisation Details'!$A:$K,COLUMN('Hospitalisation Details'!G1901),FALSE)</f>
        <v>Tier - 2</v>
      </c>
      <c r="O1902" t="str">
        <f>VLOOKUP($A1902,'Hospitalisation Details'!$A:$K,COLUMN('Hospitalisation Details'!H1901),FALSE)</f>
        <v>Tier - 2</v>
      </c>
      <c r="P1902" t="str">
        <f>VLOOKUP($A1902,'Hospitalisation Details'!$A:$K,COLUMN('Hospitalisation Details'!I1901),FALSE)</f>
        <v>R1011</v>
      </c>
      <c r="Q1902">
        <f>VLOOKUP($A1902,'Hospitalisation Details'!$A:$K,COLUMN('Hospitalisation Details'!K1901),FALSE)</f>
        <v>32</v>
      </c>
      <c r="R1902" t="str" cm="1">
        <f t="array" ref="R1902">_xlfn.IFS(
Q1902&lt;=10,"0-10",
Q1902&lt;=20,"11-20",
Q1902&lt;=30,"21-30",
Q1902&lt;=40,"31-40",
Q1902&lt;=50,"41-50",
Q1902&lt;=60,"51-60",
Q1902&lt;=70,"61-70"
)</f>
        <v>31-40</v>
      </c>
      <c r="S1902" t="str">
        <f t="shared" si="29"/>
        <v>Yes</v>
      </c>
    </row>
    <row r="1903" spans="1:19" ht="15.75" x14ac:dyDescent="0.25">
      <c r="A1903" s="36" t="s">
        <v>1943</v>
      </c>
      <c r="B1903" t="str">
        <f>VLOOKUP(A1903,'Customer Names'!A:E,COLUMN('Customer Names'!D1902),FALSE)</f>
        <v>Ms. Sara</v>
      </c>
      <c r="C1903">
        <f>VLOOKUP($A1903,'Medical Examinations'!$A:$J,COLUMN('Medical Examinations'!B1902),FALSE)</f>
        <v>34.200000000000003</v>
      </c>
      <c r="D1903">
        <f>VLOOKUP($A1903,'Medical Examinations'!$A:$J,COLUMN('Medical Examinations'!C1902),FALSE)</f>
        <v>4.78</v>
      </c>
      <c r="E1903" t="str">
        <f>VLOOKUP($A1903,'Medical Examinations'!$A:$J,COLUMN('Medical Examinations'!D1902),FALSE)</f>
        <v>Yes</v>
      </c>
      <c r="F1903" t="str">
        <f>VLOOKUP($A1903,'Medical Examinations'!$A:$J,COLUMN('Medical Examinations'!E1902),FALSE)</f>
        <v>No</v>
      </c>
      <c r="G1903" t="str">
        <f>VLOOKUP($A1903,'Medical Examinations'!$A:$J,COLUMN('Medical Examinations'!F1902),FALSE)</f>
        <v>No</v>
      </c>
      <c r="H1903">
        <f>VLOOKUP($A1903,'Medical Examinations'!$A:$J,COLUMN('Medical Examinations'!G1902),FALSE)</f>
        <v>0</v>
      </c>
      <c r="I1903" t="str">
        <f>VLOOKUP($A1903,'Medical Examinations'!$A:$J,COLUMN('Medical Examinations'!H1902),FALSE)</f>
        <v>No</v>
      </c>
      <c r="J1903" t="str">
        <f>VLOOKUP($A1903,'Medical Examinations'!$A:$J,COLUMN('Medical Examinations'!I1902),FALSE)</f>
        <v>Obesity</v>
      </c>
      <c r="K1903" t="str">
        <f>VLOOKUP($A1903,'Medical Examinations'!$A:$J,COLUMN('Medical Examinations'!J1902),FALSE)</f>
        <v>Normal</v>
      </c>
      <c r="L1903" s="30">
        <f>VLOOKUP($A1903,'Hospitalisation Details'!$A:$K,COLUMN('Hospitalisation Details'!J1902),FALSE)</f>
        <v>35316</v>
      </c>
      <c r="M1903" s="23">
        <f>VLOOKUP($A1903,'Hospitalisation Details'!$A:$K,COLUMN('Hospitalisation Details'!F1902),FALSE)</f>
        <v>3987.93</v>
      </c>
      <c r="N1903" t="str">
        <f>VLOOKUP($A1903,'Hospitalisation Details'!$A:$K,COLUMN('Hospitalisation Details'!G1902),FALSE)</f>
        <v>Tier - 2</v>
      </c>
      <c r="O1903" t="str">
        <f>VLOOKUP($A1903,'Hospitalisation Details'!$A:$K,COLUMN('Hospitalisation Details'!H1902),FALSE)</f>
        <v>Tier - 2</v>
      </c>
      <c r="P1903" t="str">
        <f>VLOOKUP($A1903,'Hospitalisation Details'!$A:$K,COLUMN('Hospitalisation Details'!I1902),FALSE)</f>
        <v>R1011</v>
      </c>
      <c r="Q1903">
        <f>VLOOKUP($A1903,'Hospitalisation Details'!$A:$K,COLUMN('Hospitalisation Details'!K1902),FALSE)</f>
        <v>26</v>
      </c>
      <c r="R1903" t="str" cm="1">
        <f t="array" ref="R1903">_xlfn.IFS(
Q1903&lt;=10,"0-10",
Q1903&lt;=20,"11-20",
Q1903&lt;=30,"21-30",
Q1903&lt;=40,"31-40",
Q1903&lt;=50,"41-50",
Q1903&lt;=60,"51-60",
Q1903&lt;=70,"61-70"
)</f>
        <v>21-30</v>
      </c>
      <c r="S1903" t="str">
        <f t="shared" si="29"/>
        <v>No</v>
      </c>
    </row>
    <row r="1904" spans="1:19" ht="15.75" x14ac:dyDescent="0.25">
      <c r="A1904" s="36" t="s">
        <v>1944</v>
      </c>
      <c r="B1904" t="str">
        <f>VLOOKUP(A1904,'Customer Names'!A:E,COLUMN('Customer Names'!D1903),FALSE)</f>
        <v>Ms. Elizabeth</v>
      </c>
      <c r="C1904">
        <f>VLOOKUP($A1904,'Medical Examinations'!$A:$J,COLUMN('Medical Examinations'!B1903),FALSE)</f>
        <v>29.92</v>
      </c>
      <c r="D1904">
        <f>VLOOKUP($A1904,'Medical Examinations'!$A:$J,COLUMN('Medical Examinations'!C1903),FALSE)</f>
        <v>6.02</v>
      </c>
      <c r="E1904" t="str">
        <f>VLOOKUP($A1904,'Medical Examinations'!$A:$J,COLUMN('Medical Examinations'!D1903),FALSE)</f>
        <v>Yes</v>
      </c>
      <c r="F1904" t="str">
        <f>VLOOKUP($A1904,'Medical Examinations'!$A:$J,COLUMN('Medical Examinations'!E1903),FALSE)</f>
        <v>No</v>
      </c>
      <c r="G1904" t="str">
        <f>VLOOKUP($A1904,'Medical Examinations'!$A:$J,COLUMN('Medical Examinations'!F1903),FALSE)</f>
        <v>No</v>
      </c>
      <c r="H1904">
        <f>VLOOKUP($A1904,'Medical Examinations'!$A:$J,COLUMN('Medical Examinations'!G1903),FALSE)</f>
        <v>0</v>
      </c>
      <c r="I1904" t="str">
        <f>VLOOKUP($A1904,'Medical Examinations'!$A:$J,COLUMN('Medical Examinations'!H1903),FALSE)</f>
        <v>No</v>
      </c>
      <c r="J1904" t="str">
        <f>VLOOKUP($A1904,'Medical Examinations'!$A:$J,COLUMN('Medical Examinations'!I1903),FALSE)</f>
        <v>Overweight</v>
      </c>
      <c r="K1904" t="str">
        <f>VLOOKUP($A1904,'Medical Examinations'!$A:$J,COLUMN('Medical Examinations'!J1903),FALSE)</f>
        <v>Prediabetes</v>
      </c>
      <c r="L1904" s="30">
        <f>VLOOKUP($A1904,'Hospitalisation Details'!$A:$K,COLUMN('Hospitalisation Details'!J1903),FALSE)</f>
        <v>35294</v>
      </c>
      <c r="M1904" s="23">
        <f>VLOOKUP($A1904,'Hospitalisation Details'!$A:$K,COLUMN('Hospitalisation Details'!F1903),FALSE)</f>
        <v>3981.98</v>
      </c>
      <c r="N1904" t="str">
        <f>VLOOKUP($A1904,'Hospitalisation Details'!$A:$K,COLUMN('Hospitalisation Details'!G1903),FALSE)</f>
        <v>Tier - 2</v>
      </c>
      <c r="O1904" t="str">
        <f>VLOOKUP($A1904,'Hospitalisation Details'!$A:$K,COLUMN('Hospitalisation Details'!H1903),FALSE)</f>
        <v>Tier - 2</v>
      </c>
      <c r="P1904" t="str">
        <f>VLOOKUP($A1904,'Hospitalisation Details'!$A:$K,COLUMN('Hospitalisation Details'!I1903),FALSE)</f>
        <v>R1013</v>
      </c>
      <c r="Q1904">
        <f>VLOOKUP($A1904,'Hospitalisation Details'!$A:$K,COLUMN('Hospitalisation Details'!K1903),FALSE)</f>
        <v>26</v>
      </c>
      <c r="R1904" t="str" cm="1">
        <f t="array" ref="R1904">_xlfn.IFS(
Q1904&lt;=10,"0-10",
Q1904&lt;=20,"11-20",
Q1904&lt;=30,"21-30",
Q1904&lt;=40,"31-40",
Q1904&lt;=50,"41-50",
Q1904&lt;=60,"51-60",
Q1904&lt;=70,"61-70"
)</f>
        <v>21-30</v>
      </c>
      <c r="S1904" t="str">
        <f t="shared" si="29"/>
        <v>Yes</v>
      </c>
    </row>
    <row r="1905" spans="1:19" ht="15.75" x14ac:dyDescent="0.25">
      <c r="A1905" s="36" t="s">
        <v>1945</v>
      </c>
      <c r="B1905" t="str">
        <f>VLOOKUP(A1905,'Customer Names'!A:E,COLUMN('Customer Names'!D1904),FALSE)</f>
        <v>Ms. Margaret</v>
      </c>
      <c r="C1905">
        <f>VLOOKUP($A1905,'Medical Examinations'!$A:$J,COLUMN('Medical Examinations'!B1904),FALSE)</f>
        <v>28.93</v>
      </c>
      <c r="D1905">
        <f>VLOOKUP($A1905,'Medical Examinations'!$A:$J,COLUMN('Medical Examinations'!C1904),FALSE)</f>
        <v>4.4400000000000004</v>
      </c>
      <c r="E1905" t="str">
        <f>VLOOKUP($A1905,'Medical Examinations'!$A:$J,COLUMN('Medical Examinations'!D1904),FALSE)</f>
        <v>No</v>
      </c>
      <c r="F1905" t="str">
        <f>VLOOKUP($A1905,'Medical Examinations'!$A:$J,COLUMN('Medical Examinations'!E1904),FALSE)</f>
        <v>No</v>
      </c>
      <c r="G1905" t="str">
        <f>VLOOKUP($A1905,'Medical Examinations'!$A:$J,COLUMN('Medical Examinations'!F1904),FALSE)</f>
        <v>No</v>
      </c>
      <c r="H1905">
        <f>VLOOKUP($A1905,'Medical Examinations'!$A:$J,COLUMN('Medical Examinations'!G1904),FALSE)</f>
        <v>0</v>
      </c>
      <c r="I1905" t="str">
        <f>VLOOKUP($A1905,'Medical Examinations'!$A:$J,COLUMN('Medical Examinations'!H1904),FALSE)</f>
        <v>No</v>
      </c>
      <c r="J1905" t="str">
        <f>VLOOKUP($A1905,'Medical Examinations'!$A:$J,COLUMN('Medical Examinations'!I1904),FALSE)</f>
        <v>Overweight</v>
      </c>
      <c r="K1905" t="str">
        <f>VLOOKUP($A1905,'Medical Examinations'!$A:$J,COLUMN('Medical Examinations'!J1904),FALSE)</f>
        <v>Normal</v>
      </c>
      <c r="L1905" s="30">
        <f>VLOOKUP($A1905,'Hospitalisation Details'!$A:$K,COLUMN('Hospitalisation Details'!J1904),FALSE)</f>
        <v>33083</v>
      </c>
      <c r="M1905" s="23">
        <f>VLOOKUP($A1905,'Hospitalisation Details'!$A:$K,COLUMN('Hospitalisation Details'!F1904),FALSE)</f>
        <v>3972.92</v>
      </c>
      <c r="N1905" t="str">
        <f>VLOOKUP($A1905,'Hospitalisation Details'!$A:$K,COLUMN('Hospitalisation Details'!G1904),FALSE)</f>
        <v>Tier - 2</v>
      </c>
      <c r="O1905" t="str">
        <f>VLOOKUP($A1905,'Hospitalisation Details'!$A:$K,COLUMN('Hospitalisation Details'!H1904),FALSE)</f>
        <v>Tier - 3</v>
      </c>
      <c r="P1905" t="str">
        <f>VLOOKUP($A1905,'Hospitalisation Details'!$A:$K,COLUMN('Hospitalisation Details'!I1904),FALSE)</f>
        <v>R1013</v>
      </c>
      <c r="Q1905">
        <f>VLOOKUP($A1905,'Hospitalisation Details'!$A:$K,COLUMN('Hospitalisation Details'!K1904),FALSE)</f>
        <v>32</v>
      </c>
      <c r="R1905" t="str" cm="1">
        <f t="array" ref="R1905">_xlfn.IFS(
Q1905&lt;=10,"0-10",
Q1905&lt;=20,"11-20",
Q1905&lt;=30,"21-30",
Q1905&lt;=40,"31-40",
Q1905&lt;=50,"41-50",
Q1905&lt;=60,"51-60",
Q1905&lt;=70,"61-70"
)</f>
        <v>31-40</v>
      </c>
      <c r="S1905" t="str">
        <f t="shared" si="29"/>
        <v>No</v>
      </c>
    </row>
    <row r="1906" spans="1:19" ht="15.75" x14ac:dyDescent="0.25">
      <c r="A1906" s="36" t="s">
        <v>1946</v>
      </c>
      <c r="B1906" t="str">
        <f>VLOOKUP(A1906,'Customer Names'!A:E,COLUMN('Customer Names'!D1905),FALSE)</f>
        <v>Ms. Tiffany</v>
      </c>
      <c r="C1906">
        <f>VLOOKUP($A1906,'Medical Examinations'!$A:$J,COLUMN('Medical Examinations'!B1905),FALSE)</f>
        <v>31.254999999999999</v>
      </c>
      <c r="D1906">
        <f>VLOOKUP($A1906,'Medical Examinations'!$A:$J,COLUMN('Medical Examinations'!C1905),FALSE)</f>
        <v>5.84</v>
      </c>
      <c r="E1906" t="str">
        <f>VLOOKUP($A1906,'Medical Examinations'!$A:$J,COLUMN('Medical Examinations'!D1905),FALSE)</f>
        <v>Yes</v>
      </c>
      <c r="F1906" t="str">
        <f>VLOOKUP($A1906,'Medical Examinations'!$A:$J,COLUMN('Medical Examinations'!E1905),FALSE)</f>
        <v>No</v>
      </c>
      <c r="G1906" t="str">
        <f>VLOOKUP($A1906,'Medical Examinations'!$A:$J,COLUMN('Medical Examinations'!F1905),FALSE)</f>
        <v>No</v>
      </c>
      <c r="H1906">
        <f>VLOOKUP($A1906,'Medical Examinations'!$A:$J,COLUMN('Medical Examinations'!G1905),FALSE)</f>
        <v>1</v>
      </c>
      <c r="I1906" t="str">
        <f>VLOOKUP($A1906,'Medical Examinations'!$A:$J,COLUMN('Medical Examinations'!H1905),FALSE)</f>
        <v>No</v>
      </c>
      <c r="J1906" t="str">
        <f>VLOOKUP($A1906,'Medical Examinations'!$A:$J,COLUMN('Medical Examinations'!I1905),FALSE)</f>
        <v>Obesity</v>
      </c>
      <c r="K1906" t="str">
        <f>VLOOKUP($A1906,'Medical Examinations'!$A:$J,COLUMN('Medical Examinations'!J1905),FALSE)</f>
        <v>Prediabetes</v>
      </c>
      <c r="L1906" s="30">
        <f>VLOOKUP($A1906,'Hospitalisation Details'!$A:$K,COLUMN('Hospitalisation Details'!J1905),FALSE)</f>
        <v>34891</v>
      </c>
      <c r="M1906" s="23">
        <f>VLOOKUP($A1906,'Hospitalisation Details'!$A:$K,COLUMN('Hospitalisation Details'!F1905),FALSE)</f>
        <v>3956.07</v>
      </c>
      <c r="N1906" t="str">
        <f>VLOOKUP($A1906,'Hospitalisation Details'!$A:$K,COLUMN('Hospitalisation Details'!G1905),FALSE)</f>
        <v>Tier - 2</v>
      </c>
      <c r="O1906" t="str">
        <f>VLOOKUP($A1906,'Hospitalisation Details'!$A:$K,COLUMN('Hospitalisation Details'!H1905),FALSE)</f>
        <v>Tier - 2</v>
      </c>
      <c r="P1906" t="str">
        <f>VLOOKUP($A1906,'Hospitalisation Details'!$A:$K,COLUMN('Hospitalisation Details'!I1905),FALSE)</f>
        <v>R1012</v>
      </c>
      <c r="Q1906">
        <f>VLOOKUP($A1906,'Hospitalisation Details'!$A:$K,COLUMN('Hospitalisation Details'!K1905),FALSE)</f>
        <v>27</v>
      </c>
      <c r="R1906" t="str" cm="1">
        <f t="array" ref="R1906">_xlfn.IFS(
Q1906&lt;=10,"0-10",
Q1906&lt;=20,"11-20",
Q1906&lt;=30,"21-30",
Q1906&lt;=40,"31-40",
Q1906&lt;=50,"41-50",
Q1906&lt;=60,"51-60",
Q1906&lt;=70,"61-70"
)</f>
        <v>21-30</v>
      </c>
      <c r="S1906" t="str">
        <f t="shared" si="29"/>
        <v>Yes</v>
      </c>
    </row>
    <row r="1907" spans="1:19" ht="15.75" x14ac:dyDescent="0.25">
      <c r="A1907" s="36" t="s">
        <v>1947</v>
      </c>
      <c r="B1907" t="str">
        <f>VLOOKUP(A1907,'Customer Names'!A:E,COLUMN('Customer Names'!D1906),FALSE)</f>
        <v>Mr. David</v>
      </c>
      <c r="C1907">
        <f>VLOOKUP($A1907,'Medical Examinations'!$A:$J,COLUMN('Medical Examinations'!B1906),FALSE)</f>
        <v>29.83</v>
      </c>
      <c r="D1907">
        <f>VLOOKUP($A1907,'Medical Examinations'!$A:$J,COLUMN('Medical Examinations'!C1906),FALSE)</f>
        <v>5.39</v>
      </c>
      <c r="E1907" t="str">
        <f>VLOOKUP($A1907,'Medical Examinations'!$A:$J,COLUMN('Medical Examinations'!D1906),FALSE)</f>
        <v>No</v>
      </c>
      <c r="F1907" t="str">
        <f>VLOOKUP($A1907,'Medical Examinations'!$A:$J,COLUMN('Medical Examinations'!E1906),FALSE)</f>
        <v>No</v>
      </c>
      <c r="G1907" t="str">
        <f>VLOOKUP($A1907,'Medical Examinations'!$A:$J,COLUMN('Medical Examinations'!F1906),FALSE)</f>
        <v>No</v>
      </c>
      <c r="H1907">
        <f>VLOOKUP($A1907,'Medical Examinations'!$A:$J,COLUMN('Medical Examinations'!G1906),FALSE)</f>
        <v>0</v>
      </c>
      <c r="I1907" t="str">
        <f>VLOOKUP($A1907,'Medical Examinations'!$A:$J,COLUMN('Medical Examinations'!H1906),FALSE)</f>
        <v>No</v>
      </c>
      <c r="J1907" t="str">
        <f>VLOOKUP($A1907,'Medical Examinations'!$A:$J,COLUMN('Medical Examinations'!I1906),FALSE)</f>
        <v>Overweight</v>
      </c>
      <c r="K1907" t="str">
        <f>VLOOKUP($A1907,'Medical Examinations'!$A:$J,COLUMN('Medical Examinations'!J1906),FALSE)</f>
        <v>Normal</v>
      </c>
      <c r="L1907" s="30">
        <f>VLOOKUP($A1907,'Hospitalisation Details'!$A:$K,COLUMN('Hospitalisation Details'!J1906),FALSE)</f>
        <v>36351</v>
      </c>
      <c r="M1907" s="23">
        <f>VLOOKUP($A1907,'Hospitalisation Details'!$A:$K,COLUMN('Hospitalisation Details'!F1906),FALSE)</f>
        <v>3955.98</v>
      </c>
      <c r="N1907" t="str">
        <f>VLOOKUP($A1907,'Hospitalisation Details'!$A:$K,COLUMN('Hospitalisation Details'!G1906),FALSE)</f>
        <v>Tier - 2</v>
      </c>
      <c r="O1907" t="str">
        <f>VLOOKUP($A1907,'Hospitalisation Details'!$A:$K,COLUMN('Hospitalisation Details'!H1906),FALSE)</f>
        <v>Tier - 3</v>
      </c>
      <c r="P1907" t="str">
        <f>VLOOKUP($A1907,'Hospitalisation Details'!$A:$K,COLUMN('Hospitalisation Details'!I1906),FALSE)</f>
        <v>R1021</v>
      </c>
      <c r="Q1907">
        <f>VLOOKUP($A1907,'Hospitalisation Details'!$A:$K,COLUMN('Hospitalisation Details'!K1906),FALSE)</f>
        <v>23</v>
      </c>
      <c r="R1907" t="str" cm="1">
        <f t="array" ref="R1907">_xlfn.IFS(
Q1907&lt;=10,"0-10",
Q1907&lt;=20,"11-20",
Q1907&lt;=30,"21-30",
Q1907&lt;=40,"31-40",
Q1907&lt;=50,"41-50",
Q1907&lt;=60,"51-60",
Q1907&lt;=70,"61-70"
)</f>
        <v>21-30</v>
      </c>
      <c r="S1907" t="str">
        <f t="shared" si="29"/>
        <v>No</v>
      </c>
    </row>
    <row r="1908" spans="1:19" ht="15.75" x14ac:dyDescent="0.25">
      <c r="A1908" s="36" t="s">
        <v>1948</v>
      </c>
      <c r="B1908" t="str">
        <f>VLOOKUP(A1908,'Customer Names'!A:E,COLUMN('Customer Names'!D1907),FALSE)</f>
        <v>Ms. Christine</v>
      </c>
      <c r="C1908">
        <f>VLOOKUP($A1908,'Medical Examinations'!$A:$J,COLUMN('Medical Examinations'!B1907),FALSE)</f>
        <v>29.59</v>
      </c>
      <c r="D1908">
        <f>VLOOKUP($A1908,'Medical Examinations'!$A:$J,COLUMN('Medical Examinations'!C1907),FALSE)</f>
        <v>6.16</v>
      </c>
      <c r="E1908" t="str">
        <f>VLOOKUP($A1908,'Medical Examinations'!$A:$J,COLUMN('Medical Examinations'!D1907),FALSE)</f>
        <v>No</v>
      </c>
      <c r="F1908" t="str">
        <f>VLOOKUP($A1908,'Medical Examinations'!$A:$J,COLUMN('Medical Examinations'!E1907),FALSE)</f>
        <v>No</v>
      </c>
      <c r="G1908" t="str">
        <f>VLOOKUP($A1908,'Medical Examinations'!$A:$J,COLUMN('Medical Examinations'!F1907),FALSE)</f>
        <v>Yes</v>
      </c>
      <c r="H1908">
        <f>VLOOKUP($A1908,'Medical Examinations'!$A:$J,COLUMN('Medical Examinations'!G1907),FALSE)</f>
        <v>1</v>
      </c>
      <c r="I1908" t="str">
        <f>VLOOKUP($A1908,'Medical Examinations'!$A:$J,COLUMN('Medical Examinations'!H1907),FALSE)</f>
        <v>No</v>
      </c>
      <c r="J1908" t="str">
        <f>VLOOKUP($A1908,'Medical Examinations'!$A:$J,COLUMN('Medical Examinations'!I1907),FALSE)</f>
        <v>Overweight</v>
      </c>
      <c r="K1908" t="str">
        <f>VLOOKUP($A1908,'Medical Examinations'!$A:$J,COLUMN('Medical Examinations'!J1907),FALSE)</f>
        <v>Prediabetes</v>
      </c>
      <c r="L1908" s="30">
        <f>VLOOKUP($A1908,'Hospitalisation Details'!$A:$K,COLUMN('Hospitalisation Details'!J1907),FALSE)</f>
        <v>34284</v>
      </c>
      <c r="M1908" s="23">
        <f>VLOOKUP($A1908,'Hospitalisation Details'!$A:$K,COLUMN('Hospitalisation Details'!F1907),FALSE)</f>
        <v>3947.41</v>
      </c>
      <c r="N1908" t="str">
        <f>VLOOKUP($A1908,'Hospitalisation Details'!$A:$K,COLUMN('Hospitalisation Details'!G1907),FALSE)</f>
        <v>Tier - 2</v>
      </c>
      <c r="O1908" t="str">
        <f>VLOOKUP($A1908,'Hospitalisation Details'!$A:$K,COLUMN('Hospitalisation Details'!H1907),FALSE)</f>
        <v>Tier - 2</v>
      </c>
      <c r="P1908" t="str">
        <f>VLOOKUP($A1908,'Hospitalisation Details'!$A:$K,COLUMN('Hospitalisation Details'!I1907),FALSE)</f>
        <v>R1013</v>
      </c>
      <c r="Q1908">
        <f>VLOOKUP($A1908,'Hospitalisation Details'!$A:$K,COLUMN('Hospitalisation Details'!K1907),FALSE)</f>
        <v>29</v>
      </c>
      <c r="R1908" t="str" cm="1">
        <f t="array" ref="R1908">_xlfn.IFS(
Q1908&lt;=10,"0-10",
Q1908&lt;=20,"11-20",
Q1908&lt;=30,"21-30",
Q1908&lt;=40,"31-40",
Q1908&lt;=50,"41-50",
Q1908&lt;=60,"51-60",
Q1908&lt;=70,"61-70"
)</f>
        <v>21-30</v>
      </c>
      <c r="S1908" t="str">
        <f t="shared" si="29"/>
        <v>Yes</v>
      </c>
    </row>
    <row r="1909" spans="1:19" ht="15.75" x14ac:dyDescent="0.25">
      <c r="A1909" s="36" t="s">
        <v>1949</v>
      </c>
      <c r="B1909" t="str">
        <f>VLOOKUP(A1909,'Customer Names'!A:E,COLUMN('Customer Names'!D1908),FALSE)</f>
        <v>Ms. Donna</v>
      </c>
      <c r="C1909">
        <f>VLOOKUP($A1909,'Medical Examinations'!$A:$J,COLUMN('Medical Examinations'!B1908),FALSE)</f>
        <v>31.16</v>
      </c>
      <c r="D1909">
        <f>VLOOKUP($A1909,'Medical Examinations'!$A:$J,COLUMN('Medical Examinations'!C1908),FALSE)</f>
        <v>4.49</v>
      </c>
      <c r="E1909" t="str">
        <f>VLOOKUP($A1909,'Medical Examinations'!$A:$J,COLUMN('Medical Examinations'!D1908),FALSE)</f>
        <v>No</v>
      </c>
      <c r="F1909" t="str">
        <f>VLOOKUP($A1909,'Medical Examinations'!$A:$J,COLUMN('Medical Examinations'!E1908),FALSE)</f>
        <v>No</v>
      </c>
      <c r="G1909" t="str">
        <f>VLOOKUP($A1909,'Medical Examinations'!$A:$J,COLUMN('Medical Examinations'!F1908),FALSE)</f>
        <v>Yes</v>
      </c>
      <c r="H1909">
        <f>VLOOKUP($A1909,'Medical Examinations'!$A:$J,COLUMN('Medical Examinations'!G1908),FALSE)</f>
        <v>1</v>
      </c>
      <c r="I1909" t="str">
        <f>VLOOKUP($A1909,'Medical Examinations'!$A:$J,COLUMN('Medical Examinations'!H1908),FALSE)</f>
        <v>No</v>
      </c>
      <c r="J1909" t="str">
        <f>VLOOKUP($A1909,'Medical Examinations'!$A:$J,COLUMN('Medical Examinations'!I1908),FALSE)</f>
        <v>Obesity</v>
      </c>
      <c r="K1909" t="str">
        <f>VLOOKUP($A1909,'Medical Examinations'!$A:$J,COLUMN('Medical Examinations'!J1908),FALSE)</f>
        <v>Normal</v>
      </c>
      <c r="L1909" s="30">
        <f>VLOOKUP($A1909,'Hospitalisation Details'!$A:$K,COLUMN('Hospitalisation Details'!J1908),FALSE)</f>
        <v>34241</v>
      </c>
      <c r="M1909" s="23">
        <f>VLOOKUP($A1909,'Hospitalisation Details'!$A:$K,COLUMN('Hospitalisation Details'!F1908),FALSE)</f>
        <v>3943.6</v>
      </c>
      <c r="N1909" t="str">
        <f>VLOOKUP($A1909,'Hospitalisation Details'!$A:$K,COLUMN('Hospitalisation Details'!G1908),FALSE)</f>
        <v>Tier - 2</v>
      </c>
      <c r="O1909" t="str">
        <f>VLOOKUP($A1909,'Hospitalisation Details'!$A:$K,COLUMN('Hospitalisation Details'!H1908),FALSE)</f>
        <v>Tier - 3</v>
      </c>
      <c r="P1909" t="str">
        <f>VLOOKUP($A1909,'Hospitalisation Details'!$A:$K,COLUMN('Hospitalisation Details'!I1908),FALSE)</f>
        <v>R1024</v>
      </c>
      <c r="Q1909">
        <f>VLOOKUP($A1909,'Hospitalisation Details'!$A:$K,COLUMN('Hospitalisation Details'!K1908),FALSE)</f>
        <v>29</v>
      </c>
      <c r="R1909" t="str" cm="1">
        <f t="array" ref="R1909">_xlfn.IFS(
Q1909&lt;=10,"0-10",
Q1909&lt;=20,"11-20",
Q1909&lt;=30,"21-30",
Q1909&lt;=40,"31-40",
Q1909&lt;=50,"41-50",
Q1909&lt;=60,"51-60",
Q1909&lt;=70,"61-70"
)</f>
        <v>21-30</v>
      </c>
      <c r="S1909" t="str">
        <f t="shared" si="29"/>
        <v>No</v>
      </c>
    </row>
    <row r="1910" spans="1:19" ht="15.75" x14ac:dyDescent="0.25">
      <c r="A1910" s="36" t="s">
        <v>1950</v>
      </c>
      <c r="B1910" t="str">
        <f>VLOOKUP(A1910,'Customer Names'!A:E,COLUMN('Customer Names'!D1909),FALSE)</f>
        <v>Mr. Rod</v>
      </c>
      <c r="C1910">
        <f>VLOOKUP($A1910,'Medical Examinations'!$A:$J,COLUMN('Medical Examinations'!B1909),FALSE)</f>
        <v>34.21</v>
      </c>
      <c r="D1910">
        <f>VLOOKUP($A1910,'Medical Examinations'!$A:$J,COLUMN('Medical Examinations'!C1909),FALSE)</f>
        <v>4.4800000000000004</v>
      </c>
      <c r="E1910" t="str">
        <f>VLOOKUP($A1910,'Medical Examinations'!$A:$J,COLUMN('Medical Examinations'!D1909),FALSE)</f>
        <v>Yes</v>
      </c>
      <c r="F1910" t="str">
        <f>VLOOKUP($A1910,'Medical Examinations'!$A:$J,COLUMN('Medical Examinations'!E1909),FALSE)</f>
        <v>No</v>
      </c>
      <c r="G1910" t="str">
        <f>VLOOKUP($A1910,'Medical Examinations'!$A:$J,COLUMN('Medical Examinations'!F1909),FALSE)</f>
        <v>No</v>
      </c>
      <c r="H1910">
        <f>VLOOKUP($A1910,'Medical Examinations'!$A:$J,COLUMN('Medical Examinations'!G1909),FALSE)</f>
        <v>1</v>
      </c>
      <c r="I1910" t="str">
        <f>VLOOKUP($A1910,'Medical Examinations'!$A:$J,COLUMN('Medical Examinations'!H1909),FALSE)</f>
        <v>No</v>
      </c>
      <c r="J1910" t="str">
        <f>VLOOKUP($A1910,'Medical Examinations'!$A:$J,COLUMN('Medical Examinations'!I1909),FALSE)</f>
        <v>Obesity</v>
      </c>
      <c r="K1910" t="str">
        <f>VLOOKUP($A1910,'Medical Examinations'!$A:$J,COLUMN('Medical Examinations'!J1909),FALSE)</f>
        <v>Normal</v>
      </c>
      <c r="L1910" s="30">
        <f>VLOOKUP($A1910,'Hospitalisation Details'!$A:$K,COLUMN('Hospitalisation Details'!J1909),FALSE)</f>
        <v>32440</v>
      </c>
      <c r="M1910" s="23">
        <f>VLOOKUP($A1910,'Hospitalisation Details'!$A:$K,COLUMN('Hospitalisation Details'!F1909),FALSE)</f>
        <v>3935.18</v>
      </c>
      <c r="N1910" t="str">
        <f>VLOOKUP($A1910,'Hospitalisation Details'!$A:$K,COLUMN('Hospitalisation Details'!G1909),FALSE)</f>
        <v>Tier - 3</v>
      </c>
      <c r="O1910" t="str">
        <f>VLOOKUP($A1910,'Hospitalisation Details'!$A:$K,COLUMN('Hospitalisation Details'!H1909),FALSE)</f>
        <v>Tier - 1</v>
      </c>
      <c r="P1910" t="str">
        <f>VLOOKUP($A1910,'Hospitalisation Details'!$A:$K,COLUMN('Hospitalisation Details'!I1909),FALSE)</f>
        <v>R1013</v>
      </c>
      <c r="Q1910">
        <f>VLOOKUP($A1910,'Hospitalisation Details'!$A:$K,COLUMN('Hospitalisation Details'!K1909),FALSE)</f>
        <v>34</v>
      </c>
      <c r="R1910" t="str" cm="1">
        <f t="array" ref="R1910">_xlfn.IFS(
Q1910&lt;=10,"0-10",
Q1910&lt;=20,"11-20",
Q1910&lt;=30,"21-30",
Q1910&lt;=40,"31-40",
Q1910&lt;=50,"41-50",
Q1910&lt;=60,"51-60",
Q1910&lt;=70,"61-70"
)</f>
        <v>31-40</v>
      </c>
      <c r="S1910" t="str">
        <f t="shared" si="29"/>
        <v>No</v>
      </c>
    </row>
    <row r="1911" spans="1:19" ht="15.75" x14ac:dyDescent="0.25">
      <c r="A1911" s="36" t="s">
        <v>1951</v>
      </c>
      <c r="B1911" t="str">
        <f>VLOOKUP(A1911,'Customer Names'!A:E,COLUMN('Customer Names'!D1910),FALSE)</f>
        <v>Mr. Joe</v>
      </c>
      <c r="C1911">
        <f>VLOOKUP($A1911,'Medical Examinations'!$A:$J,COLUMN('Medical Examinations'!B1910),FALSE)</f>
        <v>34.86</v>
      </c>
      <c r="D1911">
        <f>VLOOKUP($A1911,'Medical Examinations'!$A:$J,COLUMN('Medical Examinations'!C1910),FALSE)</f>
        <v>10.97</v>
      </c>
      <c r="E1911" t="str">
        <f>VLOOKUP($A1911,'Medical Examinations'!$A:$J,COLUMN('Medical Examinations'!D1910),FALSE)</f>
        <v>No</v>
      </c>
      <c r="F1911" t="str">
        <f>VLOOKUP($A1911,'Medical Examinations'!$A:$J,COLUMN('Medical Examinations'!E1910),FALSE)</f>
        <v>No</v>
      </c>
      <c r="G1911" t="str">
        <f>VLOOKUP($A1911,'Medical Examinations'!$A:$J,COLUMN('Medical Examinations'!F1910),FALSE)</f>
        <v>No</v>
      </c>
      <c r="H1911">
        <f>VLOOKUP($A1911,'Medical Examinations'!$A:$J,COLUMN('Medical Examinations'!G1910),FALSE)</f>
        <v>0</v>
      </c>
      <c r="I1911" t="str">
        <f>VLOOKUP($A1911,'Medical Examinations'!$A:$J,COLUMN('Medical Examinations'!H1910),FALSE)</f>
        <v>No</v>
      </c>
      <c r="J1911" t="str">
        <f>VLOOKUP($A1911,'Medical Examinations'!$A:$J,COLUMN('Medical Examinations'!I1910),FALSE)</f>
        <v>Obesity</v>
      </c>
      <c r="K1911" t="str">
        <f>VLOOKUP($A1911,'Medical Examinations'!$A:$J,COLUMN('Medical Examinations'!J1910),FALSE)</f>
        <v>Diabetes</v>
      </c>
      <c r="L1911" s="30">
        <f>VLOOKUP($A1911,'Hospitalisation Details'!$A:$K,COLUMN('Hospitalisation Details'!J1910),FALSE)</f>
        <v>37422</v>
      </c>
      <c r="M1911" s="23">
        <f>VLOOKUP($A1911,'Hospitalisation Details'!$A:$K,COLUMN('Hospitalisation Details'!F1910),FALSE)</f>
        <v>3931.51</v>
      </c>
      <c r="N1911" t="str">
        <f>VLOOKUP($A1911,'Hospitalisation Details'!$A:$K,COLUMN('Hospitalisation Details'!G1910),FALSE)</f>
        <v>Tier - 2</v>
      </c>
      <c r="O1911" t="str">
        <f>VLOOKUP($A1911,'Hospitalisation Details'!$A:$K,COLUMN('Hospitalisation Details'!H1910),FALSE)</f>
        <v>Tier - 3</v>
      </c>
      <c r="P1911" t="str">
        <f>VLOOKUP($A1911,'Hospitalisation Details'!$A:$K,COLUMN('Hospitalisation Details'!I1910),FALSE)</f>
        <v>R1011</v>
      </c>
      <c r="Q1911">
        <f>VLOOKUP($A1911,'Hospitalisation Details'!$A:$K,COLUMN('Hospitalisation Details'!K1910),FALSE)</f>
        <v>20</v>
      </c>
      <c r="R1911" t="str" cm="1">
        <f t="array" ref="R1911">_xlfn.IFS(
Q1911&lt;=10,"0-10",
Q1911&lt;=20,"11-20",
Q1911&lt;=30,"21-30",
Q1911&lt;=40,"31-40",
Q1911&lt;=50,"41-50",
Q1911&lt;=60,"51-60",
Q1911&lt;=70,"61-70"
)</f>
        <v>11-20</v>
      </c>
      <c r="S1911" t="str">
        <f t="shared" si="29"/>
        <v>Yes</v>
      </c>
    </row>
    <row r="1912" spans="1:19" ht="15.75" x14ac:dyDescent="0.25">
      <c r="A1912" s="36" t="s">
        <v>1952</v>
      </c>
      <c r="B1912" t="str">
        <f>VLOOKUP(A1912,'Customer Names'!A:E,COLUMN('Customer Names'!D1911),FALSE)</f>
        <v>Ms. Kayleigh</v>
      </c>
      <c r="C1912">
        <f>VLOOKUP($A1912,'Medical Examinations'!$A:$J,COLUMN('Medical Examinations'!B1911),FALSE)</f>
        <v>34.58</v>
      </c>
      <c r="D1912">
        <f>VLOOKUP($A1912,'Medical Examinations'!$A:$J,COLUMN('Medical Examinations'!C1911),FALSE)</f>
        <v>5.14</v>
      </c>
      <c r="E1912" t="str">
        <f>VLOOKUP($A1912,'Medical Examinations'!$A:$J,COLUMN('Medical Examinations'!D1911),FALSE)</f>
        <v>No</v>
      </c>
      <c r="F1912" t="str">
        <f>VLOOKUP($A1912,'Medical Examinations'!$A:$J,COLUMN('Medical Examinations'!E1911),FALSE)</f>
        <v>Yes</v>
      </c>
      <c r="G1912" t="str">
        <f>VLOOKUP($A1912,'Medical Examinations'!$A:$J,COLUMN('Medical Examinations'!F1911),FALSE)</f>
        <v>No</v>
      </c>
      <c r="H1912">
        <f>VLOOKUP($A1912,'Medical Examinations'!$A:$J,COLUMN('Medical Examinations'!G1911),FALSE)</f>
        <v>2</v>
      </c>
      <c r="I1912" t="str">
        <f>VLOOKUP($A1912,'Medical Examinations'!$A:$J,COLUMN('Medical Examinations'!H1911),FALSE)</f>
        <v>No</v>
      </c>
      <c r="J1912" t="str">
        <f>VLOOKUP($A1912,'Medical Examinations'!$A:$J,COLUMN('Medical Examinations'!I1911),FALSE)</f>
        <v>Obesity</v>
      </c>
      <c r="K1912" t="str">
        <f>VLOOKUP($A1912,'Medical Examinations'!$A:$J,COLUMN('Medical Examinations'!J1911),FALSE)</f>
        <v>Normal</v>
      </c>
      <c r="L1912" s="30">
        <f>VLOOKUP($A1912,'Hospitalisation Details'!$A:$K,COLUMN('Hospitalisation Details'!J1911),FALSE)</f>
        <v>36717</v>
      </c>
      <c r="M1912" s="23">
        <f>VLOOKUP($A1912,'Hospitalisation Details'!$A:$K,COLUMN('Hospitalisation Details'!F1911),FALSE)</f>
        <v>3925.76</v>
      </c>
      <c r="N1912" t="str">
        <f>VLOOKUP($A1912,'Hospitalisation Details'!$A:$K,COLUMN('Hospitalisation Details'!G1911),FALSE)</f>
        <v>Tier - 2</v>
      </c>
      <c r="O1912" t="str">
        <f>VLOOKUP($A1912,'Hospitalisation Details'!$A:$K,COLUMN('Hospitalisation Details'!H1911),FALSE)</f>
        <v>Tier - 2</v>
      </c>
      <c r="P1912" t="str">
        <f>VLOOKUP($A1912,'Hospitalisation Details'!$A:$K,COLUMN('Hospitalisation Details'!I1911),FALSE)</f>
        <v>R1024</v>
      </c>
      <c r="Q1912">
        <f>VLOOKUP($A1912,'Hospitalisation Details'!$A:$K,COLUMN('Hospitalisation Details'!K1911),FALSE)</f>
        <v>22</v>
      </c>
      <c r="R1912" t="str" cm="1">
        <f t="array" ref="R1912">_xlfn.IFS(
Q1912&lt;=10,"0-10",
Q1912&lt;=20,"11-20",
Q1912&lt;=30,"21-30",
Q1912&lt;=40,"31-40",
Q1912&lt;=50,"41-50",
Q1912&lt;=60,"51-60",
Q1912&lt;=70,"61-70"
)</f>
        <v>21-30</v>
      </c>
      <c r="S1912" t="str">
        <f t="shared" si="29"/>
        <v>No</v>
      </c>
    </row>
    <row r="1913" spans="1:19" ht="15.75" x14ac:dyDescent="0.25">
      <c r="A1913" s="36" t="s">
        <v>1953</v>
      </c>
      <c r="B1913" t="str">
        <f>VLOOKUP(A1913,'Customer Names'!A:E,COLUMN('Customer Names'!D1912),FALSE)</f>
        <v>Mr. Lorcan</v>
      </c>
      <c r="C1913">
        <f>VLOOKUP($A1913,'Medical Examinations'!$A:$J,COLUMN('Medical Examinations'!B1912),FALSE)</f>
        <v>17.940000000000001</v>
      </c>
      <c r="D1913">
        <f>VLOOKUP($A1913,'Medical Examinations'!$A:$J,COLUMN('Medical Examinations'!C1912),FALSE)</f>
        <v>5.17</v>
      </c>
      <c r="E1913" t="str">
        <f>VLOOKUP($A1913,'Medical Examinations'!$A:$J,COLUMN('Medical Examinations'!D1912),FALSE)</f>
        <v>Yes</v>
      </c>
      <c r="F1913" t="str">
        <f>VLOOKUP($A1913,'Medical Examinations'!$A:$J,COLUMN('Medical Examinations'!E1912),FALSE)</f>
        <v>No</v>
      </c>
      <c r="G1913" t="str">
        <f>VLOOKUP($A1913,'Medical Examinations'!$A:$J,COLUMN('Medical Examinations'!F1912),FALSE)</f>
        <v>No</v>
      </c>
      <c r="H1913">
        <f>VLOOKUP($A1913,'Medical Examinations'!$A:$J,COLUMN('Medical Examinations'!G1912),FALSE)</f>
        <v>0</v>
      </c>
      <c r="I1913" t="str">
        <f>VLOOKUP($A1913,'Medical Examinations'!$A:$J,COLUMN('Medical Examinations'!H1912),FALSE)</f>
        <v>No</v>
      </c>
      <c r="J1913" t="str">
        <f>VLOOKUP($A1913,'Medical Examinations'!$A:$J,COLUMN('Medical Examinations'!I1912),FALSE)</f>
        <v>Underweight</v>
      </c>
      <c r="K1913" t="str">
        <f>VLOOKUP($A1913,'Medical Examinations'!$A:$J,COLUMN('Medical Examinations'!J1912),FALSE)</f>
        <v>Normal</v>
      </c>
      <c r="L1913" s="30">
        <f>VLOOKUP($A1913,'Hospitalisation Details'!$A:$K,COLUMN('Hospitalisation Details'!J1912),FALSE)</f>
        <v>31233</v>
      </c>
      <c r="M1913" s="23">
        <f>VLOOKUP($A1913,'Hospitalisation Details'!$A:$K,COLUMN('Hospitalisation Details'!F1912),FALSE)</f>
        <v>3910.44</v>
      </c>
      <c r="N1913" t="str">
        <f>VLOOKUP($A1913,'Hospitalisation Details'!$A:$K,COLUMN('Hospitalisation Details'!G1912),FALSE)</f>
        <v>Tier - 2</v>
      </c>
      <c r="O1913" t="str">
        <f>VLOOKUP($A1913,'Hospitalisation Details'!$A:$K,COLUMN('Hospitalisation Details'!H1912),FALSE)</f>
        <v>Tier - 2</v>
      </c>
      <c r="P1913" t="str">
        <f>VLOOKUP($A1913,'Hospitalisation Details'!$A:$K,COLUMN('Hospitalisation Details'!I1912),FALSE)</f>
        <v>R1013</v>
      </c>
      <c r="Q1913">
        <f>VLOOKUP($A1913,'Hospitalisation Details'!$A:$K,COLUMN('Hospitalisation Details'!K1912),FALSE)</f>
        <v>37</v>
      </c>
      <c r="R1913" t="str" cm="1">
        <f t="array" ref="R1913">_xlfn.IFS(
Q1913&lt;=10,"0-10",
Q1913&lt;=20,"11-20",
Q1913&lt;=30,"21-30",
Q1913&lt;=40,"31-40",
Q1913&lt;=50,"41-50",
Q1913&lt;=60,"51-60",
Q1913&lt;=70,"61-70"
)</f>
        <v>31-40</v>
      </c>
      <c r="S1913" t="str">
        <f t="shared" si="29"/>
        <v>No</v>
      </c>
    </row>
    <row r="1914" spans="1:19" ht="15.75" x14ac:dyDescent="0.25">
      <c r="A1914" s="36" t="s">
        <v>1954</v>
      </c>
      <c r="B1914" t="str">
        <f>VLOOKUP(A1914,'Customer Names'!A:E,COLUMN('Customer Names'!D1913),FALSE)</f>
        <v>Mr. Billy</v>
      </c>
      <c r="C1914">
        <f>VLOOKUP($A1914,'Medical Examinations'!$A:$J,COLUMN('Medical Examinations'!B1913),FALSE)</f>
        <v>26.8</v>
      </c>
      <c r="D1914">
        <f>VLOOKUP($A1914,'Medical Examinations'!$A:$J,COLUMN('Medical Examinations'!C1913),FALSE)</f>
        <v>6.18</v>
      </c>
      <c r="E1914" t="str">
        <f>VLOOKUP($A1914,'Medical Examinations'!$A:$J,COLUMN('Medical Examinations'!D1913),FALSE)</f>
        <v>Yes</v>
      </c>
      <c r="F1914" t="str">
        <f>VLOOKUP($A1914,'Medical Examinations'!$A:$J,COLUMN('Medical Examinations'!E1913),FALSE)</f>
        <v>No</v>
      </c>
      <c r="G1914" t="str">
        <f>VLOOKUP($A1914,'Medical Examinations'!$A:$J,COLUMN('Medical Examinations'!F1913),FALSE)</f>
        <v>Yes</v>
      </c>
      <c r="H1914">
        <f>VLOOKUP($A1914,'Medical Examinations'!$A:$J,COLUMN('Medical Examinations'!G1913),FALSE)</f>
        <v>1</v>
      </c>
      <c r="I1914" t="str">
        <f>VLOOKUP($A1914,'Medical Examinations'!$A:$J,COLUMN('Medical Examinations'!H1913),FALSE)</f>
        <v>No</v>
      </c>
      <c r="J1914" t="str">
        <f>VLOOKUP($A1914,'Medical Examinations'!$A:$J,COLUMN('Medical Examinations'!I1913),FALSE)</f>
        <v>Overweight</v>
      </c>
      <c r="K1914" t="str">
        <f>VLOOKUP($A1914,'Medical Examinations'!$A:$J,COLUMN('Medical Examinations'!J1913),FALSE)</f>
        <v>Prediabetes</v>
      </c>
      <c r="L1914" s="30">
        <f>VLOOKUP($A1914,'Hospitalisation Details'!$A:$K,COLUMN('Hospitalisation Details'!J1913),FALSE)</f>
        <v>35758</v>
      </c>
      <c r="M1914" s="23">
        <f>VLOOKUP($A1914,'Hospitalisation Details'!$A:$K,COLUMN('Hospitalisation Details'!F1913),FALSE)</f>
        <v>3906.13</v>
      </c>
      <c r="N1914" t="str">
        <f>VLOOKUP($A1914,'Hospitalisation Details'!$A:$K,COLUMN('Hospitalisation Details'!G1913),FALSE)</f>
        <v>Tier - 3</v>
      </c>
      <c r="O1914" t="str">
        <f>VLOOKUP($A1914,'Hospitalisation Details'!$A:$K,COLUMN('Hospitalisation Details'!H1913),FALSE)</f>
        <v>Tier - 3</v>
      </c>
      <c r="P1914" t="str">
        <f>VLOOKUP($A1914,'Hospitalisation Details'!$A:$K,COLUMN('Hospitalisation Details'!I1913),FALSE)</f>
        <v>R1011</v>
      </c>
      <c r="Q1914">
        <f>VLOOKUP($A1914,'Hospitalisation Details'!$A:$K,COLUMN('Hospitalisation Details'!K1913),FALSE)</f>
        <v>25</v>
      </c>
      <c r="R1914" t="str" cm="1">
        <f t="array" ref="R1914">_xlfn.IFS(
Q1914&lt;=10,"0-10",
Q1914&lt;=20,"11-20",
Q1914&lt;=30,"21-30",
Q1914&lt;=40,"31-40",
Q1914&lt;=50,"41-50",
Q1914&lt;=60,"51-60",
Q1914&lt;=70,"61-70"
)</f>
        <v>21-30</v>
      </c>
      <c r="S1914" t="str">
        <f t="shared" si="29"/>
        <v>Yes</v>
      </c>
    </row>
    <row r="1915" spans="1:19" ht="15.75" x14ac:dyDescent="0.25">
      <c r="A1915" s="36" t="s">
        <v>1955</v>
      </c>
      <c r="B1915" t="str">
        <f>VLOOKUP(A1915,'Customer Names'!A:E,COLUMN('Customer Names'!D1914),FALSE)</f>
        <v>Mr. Paul</v>
      </c>
      <c r="C1915">
        <f>VLOOKUP($A1915,'Medical Examinations'!$A:$J,COLUMN('Medical Examinations'!B1914),FALSE)</f>
        <v>17.690000000000001</v>
      </c>
      <c r="D1915">
        <f>VLOOKUP($A1915,'Medical Examinations'!$A:$J,COLUMN('Medical Examinations'!C1914),FALSE)</f>
        <v>9.07</v>
      </c>
      <c r="E1915" t="str">
        <f>VLOOKUP($A1915,'Medical Examinations'!$A:$J,COLUMN('Medical Examinations'!D1914),FALSE)</f>
        <v>Yes</v>
      </c>
      <c r="F1915" t="str">
        <f>VLOOKUP($A1915,'Medical Examinations'!$A:$J,COLUMN('Medical Examinations'!E1914),FALSE)</f>
        <v>No</v>
      </c>
      <c r="G1915" t="str">
        <f>VLOOKUP($A1915,'Medical Examinations'!$A:$J,COLUMN('Medical Examinations'!F1914),FALSE)</f>
        <v>No</v>
      </c>
      <c r="H1915">
        <f>VLOOKUP($A1915,'Medical Examinations'!$A:$J,COLUMN('Medical Examinations'!G1914),FALSE)</f>
        <v>0</v>
      </c>
      <c r="I1915" t="str">
        <f>VLOOKUP($A1915,'Medical Examinations'!$A:$J,COLUMN('Medical Examinations'!H1914),FALSE)</f>
        <v>No</v>
      </c>
      <c r="J1915" t="str">
        <f>VLOOKUP($A1915,'Medical Examinations'!$A:$J,COLUMN('Medical Examinations'!I1914),FALSE)</f>
        <v>Underweight</v>
      </c>
      <c r="K1915" t="str">
        <f>VLOOKUP($A1915,'Medical Examinations'!$A:$J,COLUMN('Medical Examinations'!J1914),FALSE)</f>
        <v>Diabetes</v>
      </c>
      <c r="L1915" s="30">
        <f>VLOOKUP($A1915,'Hospitalisation Details'!$A:$K,COLUMN('Hospitalisation Details'!J1914),FALSE)</f>
        <v>29825</v>
      </c>
      <c r="M1915" s="23">
        <f>VLOOKUP($A1915,'Hospitalisation Details'!$A:$K,COLUMN('Hospitalisation Details'!F1914),FALSE)</f>
        <v>3902.07</v>
      </c>
      <c r="N1915" t="str">
        <f>VLOOKUP($A1915,'Hospitalisation Details'!$A:$K,COLUMN('Hospitalisation Details'!G1914),FALSE)</f>
        <v>Tier - 2</v>
      </c>
      <c r="O1915" t="str">
        <f>VLOOKUP($A1915,'Hospitalisation Details'!$A:$K,COLUMN('Hospitalisation Details'!H1914),FALSE)</f>
        <v>Tier - 2</v>
      </c>
      <c r="P1915" t="str">
        <f>VLOOKUP($A1915,'Hospitalisation Details'!$A:$K,COLUMN('Hospitalisation Details'!I1914),FALSE)</f>
        <v>R1013</v>
      </c>
      <c r="Q1915">
        <f>VLOOKUP($A1915,'Hospitalisation Details'!$A:$K,COLUMN('Hospitalisation Details'!K1914),FALSE)</f>
        <v>41</v>
      </c>
      <c r="R1915" t="str" cm="1">
        <f t="array" ref="R1915">_xlfn.IFS(
Q1915&lt;=10,"0-10",
Q1915&lt;=20,"11-20",
Q1915&lt;=30,"21-30",
Q1915&lt;=40,"31-40",
Q1915&lt;=50,"41-50",
Q1915&lt;=60,"51-60",
Q1915&lt;=70,"61-70"
)</f>
        <v>41-50</v>
      </c>
      <c r="S1915" t="str">
        <f t="shared" si="29"/>
        <v>Yes</v>
      </c>
    </row>
    <row r="1916" spans="1:19" ht="15.75" x14ac:dyDescent="0.25">
      <c r="A1916" s="36" t="s">
        <v>1956</v>
      </c>
      <c r="B1916" t="str">
        <f>VLOOKUP(A1916,'Customer Names'!A:E,COLUMN('Customer Names'!D1915),FALSE)</f>
        <v>Ms. Brenda</v>
      </c>
      <c r="C1916">
        <f>VLOOKUP($A1916,'Medical Examinations'!$A:$J,COLUMN('Medical Examinations'!B1915),FALSE)</f>
        <v>25.77</v>
      </c>
      <c r="D1916">
        <f>VLOOKUP($A1916,'Medical Examinations'!$A:$J,COLUMN('Medical Examinations'!C1915),FALSE)</f>
        <v>4.43</v>
      </c>
      <c r="E1916" t="str">
        <f>VLOOKUP($A1916,'Medical Examinations'!$A:$J,COLUMN('Medical Examinations'!D1915),FALSE)</f>
        <v>No</v>
      </c>
      <c r="F1916" t="str">
        <f>VLOOKUP($A1916,'Medical Examinations'!$A:$J,COLUMN('Medical Examinations'!E1915),FALSE)</f>
        <v>No</v>
      </c>
      <c r="G1916" t="str">
        <f>VLOOKUP($A1916,'Medical Examinations'!$A:$J,COLUMN('Medical Examinations'!F1915),FALSE)</f>
        <v>Yes</v>
      </c>
      <c r="H1916">
        <f>VLOOKUP($A1916,'Medical Examinations'!$A:$J,COLUMN('Medical Examinations'!G1915),FALSE)</f>
        <v>1</v>
      </c>
      <c r="I1916" t="str">
        <f>VLOOKUP($A1916,'Medical Examinations'!$A:$J,COLUMN('Medical Examinations'!H1915),FALSE)</f>
        <v>No</v>
      </c>
      <c r="J1916" t="str">
        <f>VLOOKUP($A1916,'Medical Examinations'!$A:$J,COLUMN('Medical Examinations'!I1915),FALSE)</f>
        <v>Overweight</v>
      </c>
      <c r="K1916" t="str">
        <f>VLOOKUP($A1916,'Medical Examinations'!$A:$J,COLUMN('Medical Examinations'!J1915),FALSE)</f>
        <v>Normal</v>
      </c>
      <c r="L1916" s="30">
        <f>VLOOKUP($A1916,'Hospitalisation Details'!$A:$K,COLUMN('Hospitalisation Details'!J1915),FALSE)</f>
        <v>34226</v>
      </c>
      <c r="M1916" s="23">
        <f>VLOOKUP($A1916,'Hospitalisation Details'!$A:$K,COLUMN('Hospitalisation Details'!F1915),FALSE)</f>
        <v>3898.35</v>
      </c>
      <c r="N1916" t="str">
        <f>VLOOKUP($A1916,'Hospitalisation Details'!$A:$K,COLUMN('Hospitalisation Details'!G1915),FALSE)</f>
        <v>Tier - 2</v>
      </c>
      <c r="O1916" t="str">
        <f>VLOOKUP($A1916,'Hospitalisation Details'!$A:$K,COLUMN('Hospitalisation Details'!H1915),FALSE)</f>
        <v>Tier - 2</v>
      </c>
      <c r="P1916" t="str">
        <f>VLOOKUP($A1916,'Hospitalisation Details'!$A:$K,COLUMN('Hospitalisation Details'!I1915),FALSE)</f>
        <v>R1012</v>
      </c>
      <c r="Q1916">
        <f>VLOOKUP($A1916,'Hospitalisation Details'!$A:$K,COLUMN('Hospitalisation Details'!K1915),FALSE)</f>
        <v>29</v>
      </c>
      <c r="R1916" t="str" cm="1">
        <f t="array" ref="R1916">_xlfn.IFS(
Q1916&lt;=10,"0-10",
Q1916&lt;=20,"11-20",
Q1916&lt;=30,"21-30",
Q1916&lt;=40,"31-40",
Q1916&lt;=50,"41-50",
Q1916&lt;=60,"51-60",
Q1916&lt;=70,"61-70"
)</f>
        <v>21-30</v>
      </c>
      <c r="S1916" t="str">
        <f t="shared" si="29"/>
        <v>No</v>
      </c>
    </row>
    <row r="1917" spans="1:19" ht="15.75" x14ac:dyDescent="0.25">
      <c r="A1917" s="36" t="s">
        <v>1957</v>
      </c>
      <c r="B1917" t="str">
        <f>VLOOKUP(A1917,'Customer Names'!A:E,COLUMN('Customer Names'!D1916),FALSE)</f>
        <v>Mr. Jeff</v>
      </c>
      <c r="C1917">
        <f>VLOOKUP($A1917,'Medical Examinations'!$A:$J,COLUMN('Medical Examinations'!B1916),FALSE)</f>
        <v>34.46</v>
      </c>
      <c r="D1917">
        <f>VLOOKUP($A1917,'Medical Examinations'!$A:$J,COLUMN('Medical Examinations'!C1916),FALSE)</f>
        <v>4.17</v>
      </c>
      <c r="E1917" t="str">
        <f>VLOOKUP($A1917,'Medical Examinations'!$A:$J,COLUMN('Medical Examinations'!D1916),FALSE)</f>
        <v>No</v>
      </c>
      <c r="F1917" t="str">
        <f>VLOOKUP($A1917,'Medical Examinations'!$A:$J,COLUMN('Medical Examinations'!E1916),FALSE)</f>
        <v>Yes</v>
      </c>
      <c r="G1917" t="str">
        <f>VLOOKUP($A1917,'Medical Examinations'!$A:$J,COLUMN('Medical Examinations'!F1916),FALSE)</f>
        <v>No</v>
      </c>
      <c r="H1917">
        <f>VLOOKUP($A1917,'Medical Examinations'!$A:$J,COLUMN('Medical Examinations'!G1916),FALSE)</f>
        <v>1</v>
      </c>
      <c r="I1917" t="str">
        <f>VLOOKUP($A1917,'Medical Examinations'!$A:$J,COLUMN('Medical Examinations'!H1916),FALSE)</f>
        <v>No</v>
      </c>
      <c r="J1917" t="str">
        <f>VLOOKUP($A1917,'Medical Examinations'!$A:$J,COLUMN('Medical Examinations'!I1916),FALSE)</f>
        <v>Obesity</v>
      </c>
      <c r="K1917" t="str">
        <f>VLOOKUP($A1917,'Medical Examinations'!$A:$J,COLUMN('Medical Examinations'!J1916),FALSE)</f>
        <v>Normal</v>
      </c>
      <c r="L1917" s="30">
        <f>VLOOKUP($A1917,'Hospitalisation Details'!$A:$K,COLUMN('Hospitalisation Details'!J1916),FALSE)</f>
        <v>38181</v>
      </c>
      <c r="M1917" s="23">
        <f>VLOOKUP($A1917,'Hospitalisation Details'!$A:$K,COLUMN('Hospitalisation Details'!F1916),FALSE)</f>
        <v>3889.2</v>
      </c>
      <c r="N1917" t="str">
        <f>VLOOKUP($A1917,'Hospitalisation Details'!$A:$K,COLUMN('Hospitalisation Details'!G1916),FALSE)</f>
        <v>Tier - 2</v>
      </c>
      <c r="O1917" t="str">
        <f>VLOOKUP($A1917,'Hospitalisation Details'!$A:$K,COLUMN('Hospitalisation Details'!H1916),FALSE)</f>
        <v>Tier - 2</v>
      </c>
      <c r="P1917" t="str">
        <f>VLOOKUP($A1917,'Hospitalisation Details'!$A:$K,COLUMN('Hospitalisation Details'!I1916),FALSE)</f>
        <v>R1012</v>
      </c>
      <c r="Q1917">
        <f>VLOOKUP($A1917,'Hospitalisation Details'!$A:$K,COLUMN('Hospitalisation Details'!K1916),FALSE)</f>
        <v>18</v>
      </c>
      <c r="R1917" t="str" cm="1">
        <f t="array" ref="R1917">_xlfn.IFS(
Q1917&lt;=10,"0-10",
Q1917&lt;=20,"11-20",
Q1917&lt;=30,"21-30",
Q1917&lt;=40,"31-40",
Q1917&lt;=50,"41-50",
Q1917&lt;=60,"51-60",
Q1917&lt;=70,"61-70"
)</f>
        <v>11-20</v>
      </c>
      <c r="S1917" t="str">
        <f t="shared" si="29"/>
        <v>No</v>
      </c>
    </row>
    <row r="1918" spans="1:19" ht="15.75" x14ac:dyDescent="0.25">
      <c r="A1918" s="36" t="s">
        <v>1958</v>
      </c>
      <c r="B1918" t="str">
        <f>VLOOKUP(A1918,'Customer Names'!A:E,COLUMN('Customer Names'!D1917),FALSE)</f>
        <v>Mr. Michael</v>
      </c>
      <c r="C1918">
        <f>VLOOKUP($A1918,'Medical Examinations'!$A:$J,COLUMN('Medical Examinations'!B1917),FALSE)</f>
        <v>30.875</v>
      </c>
      <c r="D1918">
        <f>VLOOKUP($A1918,'Medical Examinations'!$A:$J,COLUMN('Medical Examinations'!C1917),FALSE)</f>
        <v>4.95</v>
      </c>
      <c r="E1918" t="str">
        <f>VLOOKUP($A1918,'Medical Examinations'!$A:$J,COLUMN('Medical Examinations'!D1917),FALSE)</f>
        <v>Yes</v>
      </c>
      <c r="F1918" t="str">
        <f>VLOOKUP($A1918,'Medical Examinations'!$A:$J,COLUMN('Medical Examinations'!E1917),FALSE)</f>
        <v>No</v>
      </c>
      <c r="G1918" t="str">
        <f>VLOOKUP($A1918,'Medical Examinations'!$A:$J,COLUMN('Medical Examinations'!F1917),FALSE)</f>
        <v>No</v>
      </c>
      <c r="H1918">
        <f>VLOOKUP($A1918,'Medical Examinations'!$A:$J,COLUMN('Medical Examinations'!G1917),FALSE)</f>
        <v>0</v>
      </c>
      <c r="I1918" t="str">
        <f>VLOOKUP($A1918,'Medical Examinations'!$A:$J,COLUMN('Medical Examinations'!H1917),FALSE)</f>
        <v>No</v>
      </c>
      <c r="J1918" t="str">
        <f>VLOOKUP($A1918,'Medical Examinations'!$A:$J,COLUMN('Medical Examinations'!I1917),FALSE)</f>
        <v>Obesity</v>
      </c>
      <c r="K1918" t="str">
        <f>VLOOKUP($A1918,'Medical Examinations'!$A:$J,COLUMN('Medical Examinations'!J1917),FALSE)</f>
        <v>Normal</v>
      </c>
      <c r="L1918" s="30">
        <f>VLOOKUP($A1918,'Hospitalisation Details'!$A:$K,COLUMN('Hospitalisation Details'!J1917),FALSE)</f>
        <v>35361</v>
      </c>
      <c r="M1918" s="23">
        <f>VLOOKUP($A1918,'Hospitalisation Details'!$A:$K,COLUMN('Hospitalisation Details'!F1917),FALSE)</f>
        <v>3877.3</v>
      </c>
      <c r="N1918" t="str">
        <f>VLOOKUP($A1918,'Hospitalisation Details'!$A:$K,COLUMN('Hospitalisation Details'!G1917),FALSE)</f>
        <v>Tier - 1</v>
      </c>
      <c r="O1918" t="str">
        <f>VLOOKUP($A1918,'Hospitalisation Details'!$A:$K,COLUMN('Hospitalisation Details'!H1917),FALSE)</f>
        <v>Tier - 3</v>
      </c>
      <c r="P1918" t="str">
        <f>VLOOKUP($A1918,'Hospitalisation Details'!$A:$K,COLUMN('Hospitalisation Details'!I1917),FALSE)</f>
        <v>R1012</v>
      </c>
      <c r="Q1918">
        <f>VLOOKUP($A1918,'Hospitalisation Details'!$A:$K,COLUMN('Hospitalisation Details'!K1917),FALSE)</f>
        <v>26</v>
      </c>
      <c r="R1918" t="str" cm="1">
        <f t="array" ref="R1918">_xlfn.IFS(
Q1918&lt;=10,"0-10",
Q1918&lt;=20,"11-20",
Q1918&lt;=30,"21-30",
Q1918&lt;=40,"31-40",
Q1918&lt;=50,"41-50",
Q1918&lt;=60,"51-60",
Q1918&lt;=70,"61-70"
)</f>
        <v>21-30</v>
      </c>
      <c r="S1918" t="str">
        <f t="shared" si="29"/>
        <v>No</v>
      </c>
    </row>
    <row r="1919" spans="1:19" ht="15.75" x14ac:dyDescent="0.25">
      <c r="A1919" s="36" t="s">
        <v>1959</v>
      </c>
      <c r="B1919" t="str">
        <f>VLOOKUP(A1919,'Customer Names'!A:E,COLUMN('Customer Names'!D1918),FALSE)</f>
        <v>Mr. Jan</v>
      </c>
      <c r="C1919">
        <f>VLOOKUP($A1919,'Medical Examinations'!$A:$J,COLUMN('Medical Examinations'!B1918),FALSE)</f>
        <v>39.49</v>
      </c>
      <c r="D1919">
        <f>VLOOKUP($A1919,'Medical Examinations'!$A:$J,COLUMN('Medical Examinations'!C1918),FALSE)</f>
        <v>5.13</v>
      </c>
      <c r="E1919" t="str">
        <f>VLOOKUP($A1919,'Medical Examinations'!$A:$J,COLUMN('Medical Examinations'!D1918),FALSE)</f>
        <v>No</v>
      </c>
      <c r="F1919" t="str">
        <f>VLOOKUP($A1919,'Medical Examinations'!$A:$J,COLUMN('Medical Examinations'!E1918),FALSE)</f>
        <v>No</v>
      </c>
      <c r="G1919" t="str">
        <f>VLOOKUP($A1919,'Medical Examinations'!$A:$J,COLUMN('Medical Examinations'!F1918),FALSE)</f>
        <v>No</v>
      </c>
      <c r="H1919">
        <f>VLOOKUP($A1919,'Medical Examinations'!$A:$J,COLUMN('Medical Examinations'!G1918),FALSE)</f>
        <v>0</v>
      </c>
      <c r="I1919" t="str">
        <f>VLOOKUP($A1919,'Medical Examinations'!$A:$J,COLUMN('Medical Examinations'!H1918),FALSE)</f>
        <v>No</v>
      </c>
      <c r="J1919" t="str">
        <f>VLOOKUP($A1919,'Medical Examinations'!$A:$J,COLUMN('Medical Examinations'!I1918),FALSE)</f>
        <v>Obesity</v>
      </c>
      <c r="K1919" t="str">
        <f>VLOOKUP($A1919,'Medical Examinations'!$A:$J,COLUMN('Medical Examinations'!J1918),FALSE)</f>
        <v>Normal</v>
      </c>
      <c r="L1919" s="30">
        <f>VLOOKUP($A1919,'Hospitalisation Details'!$A:$K,COLUMN('Hospitalisation Details'!J1918),FALSE)</f>
        <v>33444</v>
      </c>
      <c r="M1919" s="23">
        <f>VLOOKUP($A1919,'Hospitalisation Details'!$A:$K,COLUMN('Hospitalisation Details'!F1918),FALSE)</f>
        <v>3875.73</v>
      </c>
      <c r="N1919" t="str">
        <f>VLOOKUP($A1919,'Hospitalisation Details'!$A:$K,COLUMN('Hospitalisation Details'!G1918),FALSE)</f>
        <v>Tier - 2</v>
      </c>
      <c r="O1919" t="str">
        <f>VLOOKUP($A1919,'Hospitalisation Details'!$A:$K,COLUMN('Hospitalisation Details'!H1918),FALSE)</f>
        <v>Tier - 3</v>
      </c>
      <c r="P1919" t="str">
        <f>VLOOKUP($A1919,'Hospitalisation Details'!$A:$K,COLUMN('Hospitalisation Details'!I1918),FALSE)</f>
        <v>R1013</v>
      </c>
      <c r="Q1919">
        <f>VLOOKUP($A1919,'Hospitalisation Details'!$A:$K,COLUMN('Hospitalisation Details'!K1918),FALSE)</f>
        <v>31</v>
      </c>
      <c r="R1919" t="str" cm="1">
        <f t="array" ref="R1919">_xlfn.IFS(
Q1919&lt;=10,"0-10",
Q1919&lt;=20,"11-20",
Q1919&lt;=30,"21-30",
Q1919&lt;=40,"31-40",
Q1919&lt;=50,"41-50",
Q1919&lt;=60,"51-60",
Q1919&lt;=70,"61-70"
)</f>
        <v>31-40</v>
      </c>
      <c r="S1919" t="str">
        <f t="shared" si="29"/>
        <v>No</v>
      </c>
    </row>
    <row r="1920" spans="1:19" ht="15.75" x14ac:dyDescent="0.25">
      <c r="A1920" s="36" t="s">
        <v>1960</v>
      </c>
      <c r="B1920" t="str">
        <f>VLOOKUP(A1920,'Customer Names'!A:E,COLUMN('Customer Names'!D1919),FALSE)</f>
        <v>Mr. Bernard</v>
      </c>
      <c r="C1920">
        <f>VLOOKUP($A1920,'Medical Examinations'!$A:$J,COLUMN('Medical Examinations'!B1919),FALSE)</f>
        <v>28.88</v>
      </c>
      <c r="D1920">
        <f>VLOOKUP($A1920,'Medical Examinations'!$A:$J,COLUMN('Medical Examinations'!C1919),FALSE)</f>
        <v>4.0999999999999996</v>
      </c>
      <c r="E1920" t="str">
        <f>VLOOKUP($A1920,'Medical Examinations'!$A:$J,COLUMN('Medical Examinations'!D1919),FALSE)</f>
        <v>No</v>
      </c>
      <c r="F1920" t="str">
        <f>VLOOKUP($A1920,'Medical Examinations'!$A:$J,COLUMN('Medical Examinations'!E1919),FALSE)</f>
        <v>No</v>
      </c>
      <c r="G1920" t="str">
        <f>VLOOKUP($A1920,'Medical Examinations'!$A:$J,COLUMN('Medical Examinations'!F1919),FALSE)</f>
        <v>No</v>
      </c>
      <c r="H1920">
        <f>VLOOKUP($A1920,'Medical Examinations'!$A:$J,COLUMN('Medical Examinations'!G1919),FALSE)</f>
        <v>0</v>
      </c>
      <c r="I1920" t="str">
        <f>VLOOKUP($A1920,'Medical Examinations'!$A:$J,COLUMN('Medical Examinations'!H1919),FALSE)</f>
        <v>No</v>
      </c>
      <c r="J1920" t="str">
        <f>VLOOKUP($A1920,'Medical Examinations'!$A:$J,COLUMN('Medical Examinations'!I1919),FALSE)</f>
        <v>Overweight</v>
      </c>
      <c r="K1920" t="str">
        <f>VLOOKUP($A1920,'Medical Examinations'!$A:$J,COLUMN('Medical Examinations'!J1919),FALSE)</f>
        <v>Normal</v>
      </c>
      <c r="L1920" s="30">
        <f>VLOOKUP($A1920,'Hospitalisation Details'!$A:$K,COLUMN('Hospitalisation Details'!J1919),FALSE)</f>
        <v>33048</v>
      </c>
      <c r="M1920" s="23">
        <f>VLOOKUP($A1920,'Hospitalisation Details'!$A:$K,COLUMN('Hospitalisation Details'!F1919),FALSE)</f>
        <v>3866.86</v>
      </c>
      <c r="N1920" t="str">
        <f>VLOOKUP($A1920,'Hospitalisation Details'!$A:$K,COLUMN('Hospitalisation Details'!G1919),FALSE)</f>
        <v>Tier - 1</v>
      </c>
      <c r="O1920" t="str">
        <f>VLOOKUP($A1920,'Hospitalisation Details'!$A:$K,COLUMN('Hospitalisation Details'!H1919),FALSE)</f>
        <v>Tier - 1</v>
      </c>
      <c r="P1920" t="str">
        <f>VLOOKUP($A1920,'Hospitalisation Details'!$A:$K,COLUMN('Hospitalisation Details'!I1919),FALSE)</f>
        <v>R1012</v>
      </c>
      <c r="Q1920">
        <f>VLOOKUP($A1920,'Hospitalisation Details'!$A:$K,COLUMN('Hospitalisation Details'!K1919),FALSE)</f>
        <v>32</v>
      </c>
      <c r="R1920" t="str" cm="1">
        <f t="array" ref="R1920">_xlfn.IFS(
Q1920&lt;=10,"0-10",
Q1920&lt;=20,"11-20",
Q1920&lt;=30,"21-30",
Q1920&lt;=40,"31-40",
Q1920&lt;=50,"41-50",
Q1920&lt;=60,"51-60",
Q1920&lt;=70,"61-70"
)</f>
        <v>31-40</v>
      </c>
      <c r="S1920" t="str">
        <f t="shared" si="29"/>
        <v>No</v>
      </c>
    </row>
    <row r="1921" spans="1:19" ht="15.75" x14ac:dyDescent="0.25">
      <c r="A1921" s="36" t="s">
        <v>1961</v>
      </c>
      <c r="B1921" t="str">
        <f>VLOOKUP(A1921,'Customer Names'!A:E,COLUMN('Customer Names'!D1920),FALSE)</f>
        <v>Mr. Craig</v>
      </c>
      <c r="C1921">
        <f>VLOOKUP($A1921,'Medical Examinations'!$A:$J,COLUMN('Medical Examinations'!B1920),FALSE)</f>
        <v>20.234999999999999</v>
      </c>
      <c r="D1921">
        <f>VLOOKUP($A1921,'Medical Examinations'!$A:$J,COLUMN('Medical Examinations'!C1920),FALSE)</f>
        <v>5.01</v>
      </c>
      <c r="E1921" t="str">
        <f>VLOOKUP($A1921,'Medical Examinations'!$A:$J,COLUMN('Medical Examinations'!D1920),FALSE)</f>
        <v>Yes</v>
      </c>
      <c r="F1921" t="str">
        <f>VLOOKUP($A1921,'Medical Examinations'!$A:$J,COLUMN('Medical Examinations'!E1920),FALSE)</f>
        <v>No</v>
      </c>
      <c r="G1921" t="str">
        <f>VLOOKUP($A1921,'Medical Examinations'!$A:$J,COLUMN('Medical Examinations'!F1920),FALSE)</f>
        <v>No</v>
      </c>
      <c r="H1921">
        <f>VLOOKUP($A1921,'Medical Examinations'!$A:$J,COLUMN('Medical Examinations'!G1920),FALSE)</f>
        <v>0</v>
      </c>
      <c r="I1921" t="str">
        <f>VLOOKUP($A1921,'Medical Examinations'!$A:$J,COLUMN('Medical Examinations'!H1920),FALSE)</f>
        <v>No</v>
      </c>
      <c r="J1921" t="str">
        <f>VLOOKUP($A1921,'Medical Examinations'!$A:$J,COLUMN('Medical Examinations'!I1920),FALSE)</f>
        <v>Healthy Weight</v>
      </c>
      <c r="K1921" t="str">
        <f>VLOOKUP($A1921,'Medical Examinations'!$A:$J,COLUMN('Medical Examinations'!J1920),FALSE)</f>
        <v>Normal</v>
      </c>
      <c r="L1921" s="30">
        <f>VLOOKUP($A1921,'Hospitalisation Details'!$A:$K,COLUMN('Hospitalisation Details'!J1920),FALSE)</f>
        <v>37182</v>
      </c>
      <c r="M1921" s="23">
        <f>VLOOKUP($A1921,'Hospitalisation Details'!$A:$K,COLUMN('Hospitalisation Details'!F1920),FALSE)</f>
        <v>3861.21</v>
      </c>
      <c r="N1921" t="str">
        <f>VLOOKUP($A1921,'Hospitalisation Details'!$A:$K,COLUMN('Hospitalisation Details'!G1920),FALSE)</f>
        <v>Tier - 2</v>
      </c>
      <c r="O1921" t="str">
        <f>VLOOKUP($A1921,'Hospitalisation Details'!$A:$K,COLUMN('Hospitalisation Details'!H1920),FALSE)</f>
        <v>Tier - 2</v>
      </c>
      <c r="P1921" t="str">
        <f>VLOOKUP($A1921,'Hospitalisation Details'!$A:$K,COLUMN('Hospitalisation Details'!I1920),FALSE)</f>
        <v>R1016</v>
      </c>
      <c r="Q1921">
        <f>VLOOKUP($A1921,'Hospitalisation Details'!$A:$K,COLUMN('Hospitalisation Details'!K1920),FALSE)</f>
        <v>21</v>
      </c>
      <c r="R1921" t="str" cm="1">
        <f t="array" ref="R1921">_xlfn.IFS(
Q1921&lt;=10,"0-10",
Q1921&lt;=20,"11-20",
Q1921&lt;=30,"21-30",
Q1921&lt;=40,"31-40",
Q1921&lt;=50,"41-50",
Q1921&lt;=60,"51-60",
Q1921&lt;=70,"61-70"
)</f>
        <v>21-30</v>
      </c>
      <c r="S1921" t="str">
        <f t="shared" si="29"/>
        <v>No</v>
      </c>
    </row>
    <row r="1922" spans="1:19" ht="15.75" x14ac:dyDescent="0.25">
      <c r="A1922" s="36" t="s">
        <v>1962</v>
      </c>
      <c r="B1922" t="str">
        <f>VLOOKUP(A1922,'Customer Names'!A:E,COLUMN('Customer Names'!D1921),FALSE)</f>
        <v>Mrs. Bryn</v>
      </c>
      <c r="C1922">
        <f>VLOOKUP($A1922,'Medical Examinations'!$A:$J,COLUMN('Medical Examinations'!B1921),FALSE)</f>
        <v>30.67</v>
      </c>
      <c r="D1922">
        <f>VLOOKUP($A1922,'Medical Examinations'!$A:$J,COLUMN('Medical Examinations'!C1921),FALSE)</f>
        <v>5.09</v>
      </c>
      <c r="E1922" t="str">
        <f>VLOOKUP($A1922,'Medical Examinations'!$A:$J,COLUMN('Medical Examinations'!D1921),FALSE)</f>
        <v>Yes</v>
      </c>
      <c r="F1922" t="str">
        <f>VLOOKUP($A1922,'Medical Examinations'!$A:$J,COLUMN('Medical Examinations'!E1921),FALSE)</f>
        <v>No</v>
      </c>
      <c r="G1922" t="str">
        <f>VLOOKUP($A1922,'Medical Examinations'!$A:$J,COLUMN('Medical Examinations'!F1921),FALSE)</f>
        <v>No</v>
      </c>
      <c r="H1922">
        <f>VLOOKUP($A1922,'Medical Examinations'!$A:$J,COLUMN('Medical Examinations'!G1921),FALSE)</f>
        <v>0</v>
      </c>
      <c r="I1922" t="str">
        <f>VLOOKUP($A1922,'Medical Examinations'!$A:$J,COLUMN('Medical Examinations'!H1921),FALSE)</f>
        <v>No</v>
      </c>
      <c r="J1922" t="str">
        <f>VLOOKUP($A1922,'Medical Examinations'!$A:$J,COLUMN('Medical Examinations'!I1921),FALSE)</f>
        <v>Obesity</v>
      </c>
      <c r="K1922" t="str">
        <f>VLOOKUP($A1922,'Medical Examinations'!$A:$J,COLUMN('Medical Examinations'!J1921),FALSE)</f>
        <v>Normal</v>
      </c>
      <c r="L1922" s="30">
        <f>VLOOKUP($A1922,'Hospitalisation Details'!$A:$K,COLUMN('Hospitalisation Details'!J1921),FALSE)</f>
        <v>37048</v>
      </c>
      <c r="M1922" s="23">
        <f>VLOOKUP($A1922,'Hospitalisation Details'!$A:$K,COLUMN('Hospitalisation Details'!F1921),FALSE)</f>
        <v>3858.51</v>
      </c>
      <c r="N1922" t="str">
        <f>VLOOKUP($A1922,'Hospitalisation Details'!$A:$K,COLUMN('Hospitalisation Details'!G1921),FALSE)</f>
        <v>Tier - 2</v>
      </c>
      <c r="O1922" t="str">
        <f>VLOOKUP($A1922,'Hospitalisation Details'!$A:$K,COLUMN('Hospitalisation Details'!H1921),FALSE)</f>
        <v>Tier - 3</v>
      </c>
      <c r="P1922" t="str">
        <f>VLOOKUP($A1922,'Hospitalisation Details'!$A:$K,COLUMN('Hospitalisation Details'!I1921),FALSE)</f>
        <v>R1025</v>
      </c>
      <c r="Q1922">
        <f>VLOOKUP($A1922,'Hospitalisation Details'!$A:$K,COLUMN('Hospitalisation Details'!K1921),FALSE)</f>
        <v>22</v>
      </c>
      <c r="R1922" t="str" cm="1">
        <f t="array" ref="R1922">_xlfn.IFS(
Q1922&lt;=10,"0-10",
Q1922&lt;=20,"11-20",
Q1922&lt;=30,"21-30",
Q1922&lt;=40,"31-40",
Q1922&lt;=50,"41-50",
Q1922&lt;=60,"51-60",
Q1922&lt;=70,"61-70"
)</f>
        <v>21-30</v>
      </c>
      <c r="S1922" t="str">
        <f t="shared" ref="S1922:S1985" si="30">IF(OR(K1922="Diabetes",K1922="Prediabetes"),"Yes","No")</f>
        <v>No</v>
      </c>
    </row>
    <row r="1923" spans="1:19" ht="15.75" x14ac:dyDescent="0.25">
      <c r="A1923" s="36" t="s">
        <v>1963</v>
      </c>
      <c r="B1923" t="str">
        <f>VLOOKUP(A1923,'Customer Names'!A:E,COLUMN('Customer Names'!D1922),FALSE)</f>
        <v>Mr. Michael</v>
      </c>
      <c r="C1923">
        <f>VLOOKUP($A1923,'Medical Examinations'!$A:$J,COLUMN('Medical Examinations'!B1922),FALSE)</f>
        <v>30.875</v>
      </c>
      <c r="D1923">
        <f>VLOOKUP($A1923,'Medical Examinations'!$A:$J,COLUMN('Medical Examinations'!C1922),FALSE)</f>
        <v>6.49</v>
      </c>
      <c r="E1923" t="str">
        <f>VLOOKUP($A1923,'Medical Examinations'!$A:$J,COLUMN('Medical Examinations'!D1922),FALSE)</f>
        <v>No</v>
      </c>
      <c r="F1923" t="str">
        <f>VLOOKUP($A1923,'Medical Examinations'!$A:$J,COLUMN('Medical Examinations'!E1922),FALSE)</f>
        <v>No</v>
      </c>
      <c r="G1923" t="str">
        <f>VLOOKUP($A1923,'Medical Examinations'!$A:$J,COLUMN('Medical Examinations'!F1922),FALSE)</f>
        <v>No</v>
      </c>
      <c r="H1923">
        <f>VLOOKUP($A1923,'Medical Examinations'!$A:$J,COLUMN('Medical Examinations'!G1922),FALSE)</f>
        <v>0</v>
      </c>
      <c r="I1923" t="str">
        <f>VLOOKUP($A1923,'Medical Examinations'!$A:$J,COLUMN('Medical Examinations'!H1922),FALSE)</f>
        <v>No</v>
      </c>
      <c r="J1923" t="str">
        <f>VLOOKUP($A1923,'Medical Examinations'!$A:$J,COLUMN('Medical Examinations'!I1922),FALSE)</f>
        <v>Obesity</v>
      </c>
      <c r="K1923" t="str">
        <f>VLOOKUP($A1923,'Medical Examinations'!$A:$J,COLUMN('Medical Examinations'!J1922),FALSE)</f>
        <v>Prediabetes</v>
      </c>
      <c r="L1923" s="30">
        <f>VLOOKUP($A1923,'Hospitalisation Details'!$A:$K,COLUMN('Hospitalisation Details'!J1922),FALSE)</f>
        <v>33469</v>
      </c>
      <c r="M1923" s="23">
        <f>VLOOKUP($A1923,'Hospitalisation Details'!$A:$K,COLUMN('Hospitalisation Details'!F1922),FALSE)</f>
        <v>3857.76</v>
      </c>
      <c r="N1923" t="str">
        <f>VLOOKUP($A1923,'Hospitalisation Details'!$A:$K,COLUMN('Hospitalisation Details'!G1922),FALSE)</f>
        <v>Tier - 3</v>
      </c>
      <c r="O1923" t="str">
        <f>VLOOKUP($A1923,'Hospitalisation Details'!$A:$K,COLUMN('Hospitalisation Details'!H1922),FALSE)</f>
        <v>Tier - 1</v>
      </c>
      <c r="P1923" t="str">
        <f>VLOOKUP($A1923,'Hospitalisation Details'!$A:$K,COLUMN('Hospitalisation Details'!I1922),FALSE)</f>
        <v>R1016</v>
      </c>
      <c r="Q1923">
        <f>VLOOKUP($A1923,'Hospitalisation Details'!$A:$K,COLUMN('Hospitalisation Details'!K1922),FALSE)</f>
        <v>31</v>
      </c>
      <c r="R1923" t="str" cm="1">
        <f t="array" ref="R1923">_xlfn.IFS(
Q1923&lt;=10,"0-10",
Q1923&lt;=20,"11-20",
Q1923&lt;=30,"21-30",
Q1923&lt;=40,"31-40",
Q1923&lt;=50,"41-50",
Q1923&lt;=60,"51-60",
Q1923&lt;=70,"61-70"
)</f>
        <v>31-40</v>
      </c>
      <c r="S1923" t="str">
        <f t="shared" si="30"/>
        <v>Yes</v>
      </c>
    </row>
    <row r="1924" spans="1:19" ht="15.75" x14ac:dyDescent="0.25">
      <c r="A1924" s="36" t="s">
        <v>1964</v>
      </c>
      <c r="B1924" t="str">
        <f>VLOOKUP(A1924,'Customer Names'!A:E,COLUMN('Customer Names'!D1923),FALSE)</f>
        <v>Mr. Benjamin</v>
      </c>
      <c r="C1924">
        <f>VLOOKUP($A1924,'Medical Examinations'!$A:$J,COLUMN('Medical Examinations'!B1923),FALSE)</f>
        <v>23.8</v>
      </c>
      <c r="D1924">
        <f>VLOOKUP($A1924,'Medical Examinations'!$A:$J,COLUMN('Medical Examinations'!C1923),FALSE)</f>
        <v>4.08</v>
      </c>
      <c r="E1924" t="str">
        <f>VLOOKUP($A1924,'Medical Examinations'!$A:$J,COLUMN('Medical Examinations'!D1923),FALSE)</f>
        <v>No</v>
      </c>
      <c r="F1924" t="str">
        <f>VLOOKUP($A1924,'Medical Examinations'!$A:$J,COLUMN('Medical Examinations'!E1923),FALSE)</f>
        <v>No</v>
      </c>
      <c r="G1924" t="str">
        <f>VLOOKUP($A1924,'Medical Examinations'!$A:$J,COLUMN('Medical Examinations'!F1923),FALSE)</f>
        <v>No</v>
      </c>
      <c r="H1924">
        <f>VLOOKUP($A1924,'Medical Examinations'!$A:$J,COLUMN('Medical Examinations'!G1923),FALSE)</f>
        <v>0</v>
      </c>
      <c r="I1924" t="str">
        <f>VLOOKUP($A1924,'Medical Examinations'!$A:$J,COLUMN('Medical Examinations'!H1923),FALSE)</f>
        <v>No</v>
      </c>
      <c r="J1924" t="str">
        <f>VLOOKUP($A1924,'Medical Examinations'!$A:$J,COLUMN('Medical Examinations'!I1923),FALSE)</f>
        <v>Healthy Weight</v>
      </c>
      <c r="K1924" t="str">
        <f>VLOOKUP($A1924,'Medical Examinations'!$A:$J,COLUMN('Medical Examinations'!J1923),FALSE)</f>
        <v>Normal</v>
      </c>
      <c r="L1924" s="30">
        <f>VLOOKUP($A1924,'Hospitalisation Details'!$A:$K,COLUMN('Hospitalisation Details'!J1923),FALSE)</f>
        <v>34558</v>
      </c>
      <c r="M1924" s="23">
        <f>VLOOKUP($A1924,'Hospitalisation Details'!$A:$K,COLUMN('Hospitalisation Details'!F1923),FALSE)</f>
        <v>3847.67</v>
      </c>
      <c r="N1924" t="str">
        <f>VLOOKUP($A1924,'Hospitalisation Details'!$A:$K,COLUMN('Hospitalisation Details'!G1923),FALSE)</f>
        <v>Tier - 3</v>
      </c>
      <c r="O1924" t="str">
        <f>VLOOKUP($A1924,'Hospitalisation Details'!$A:$K,COLUMN('Hospitalisation Details'!H1923),FALSE)</f>
        <v>Tier - 2</v>
      </c>
      <c r="P1924" t="str">
        <f>VLOOKUP($A1924,'Hospitalisation Details'!$A:$K,COLUMN('Hospitalisation Details'!I1923),FALSE)</f>
        <v>R1011</v>
      </c>
      <c r="Q1924">
        <f>VLOOKUP($A1924,'Hospitalisation Details'!$A:$K,COLUMN('Hospitalisation Details'!K1923),FALSE)</f>
        <v>28</v>
      </c>
      <c r="R1924" t="str" cm="1">
        <f t="array" ref="R1924">_xlfn.IFS(
Q1924&lt;=10,"0-10",
Q1924&lt;=20,"11-20",
Q1924&lt;=30,"21-30",
Q1924&lt;=40,"31-40",
Q1924&lt;=50,"41-50",
Q1924&lt;=60,"51-60",
Q1924&lt;=70,"61-70"
)</f>
        <v>21-30</v>
      </c>
      <c r="S1924" t="str">
        <f t="shared" si="30"/>
        <v>No</v>
      </c>
    </row>
    <row r="1925" spans="1:19" ht="15.75" x14ac:dyDescent="0.25">
      <c r="A1925" s="36" t="s">
        <v>1965</v>
      </c>
      <c r="B1925" t="str">
        <f>VLOOKUP(A1925,'Customer Names'!A:E,COLUMN('Customer Names'!D1924),FALSE)</f>
        <v>Mr. Jay</v>
      </c>
      <c r="C1925">
        <f>VLOOKUP($A1925,'Medical Examinations'!$A:$J,COLUMN('Medical Examinations'!B1924),FALSE)</f>
        <v>15.37</v>
      </c>
      <c r="D1925">
        <f>VLOOKUP($A1925,'Medical Examinations'!$A:$J,COLUMN('Medical Examinations'!C1924),FALSE)</f>
        <v>8.6300000000000008</v>
      </c>
      <c r="E1925" t="str">
        <f>VLOOKUP($A1925,'Medical Examinations'!$A:$J,COLUMN('Medical Examinations'!D1924),FALSE)</f>
        <v>Yes</v>
      </c>
      <c r="F1925" t="str">
        <f>VLOOKUP($A1925,'Medical Examinations'!$A:$J,COLUMN('Medical Examinations'!E1924),FALSE)</f>
        <v>No</v>
      </c>
      <c r="G1925" t="str">
        <f>VLOOKUP($A1925,'Medical Examinations'!$A:$J,COLUMN('Medical Examinations'!F1924),FALSE)</f>
        <v>No</v>
      </c>
      <c r="H1925">
        <f>VLOOKUP($A1925,'Medical Examinations'!$A:$J,COLUMN('Medical Examinations'!G1924),FALSE)</f>
        <v>0</v>
      </c>
      <c r="I1925" t="str">
        <f>VLOOKUP($A1925,'Medical Examinations'!$A:$J,COLUMN('Medical Examinations'!H1924),FALSE)</f>
        <v>No</v>
      </c>
      <c r="J1925" t="str">
        <f>VLOOKUP($A1925,'Medical Examinations'!$A:$J,COLUMN('Medical Examinations'!I1924),FALSE)</f>
        <v>Underweight</v>
      </c>
      <c r="K1925" t="str">
        <f>VLOOKUP($A1925,'Medical Examinations'!$A:$J,COLUMN('Medical Examinations'!J1924),FALSE)</f>
        <v>Diabetes</v>
      </c>
      <c r="L1925" s="30">
        <f>VLOOKUP($A1925,'Hospitalisation Details'!$A:$K,COLUMN('Hospitalisation Details'!J1924),FALSE)</f>
        <v>29858</v>
      </c>
      <c r="M1925" s="23">
        <f>VLOOKUP($A1925,'Hospitalisation Details'!$A:$K,COLUMN('Hospitalisation Details'!F1924),FALSE)</f>
        <v>3797.2</v>
      </c>
      <c r="N1925" t="str">
        <f>VLOOKUP($A1925,'Hospitalisation Details'!$A:$K,COLUMN('Hospitalisation Details'!G1924),FALSE)</f>
        <v>Tier - 2</v>
      </c>
      <c r="O1925" t="str">
        <f>VLOOKUP($A1925,'Hospitalisation Details'!$A:$K,COLUMN('Hospitalisation Details'!H1924),FALSE)</f>
        <v>Tier - 3</v>
      </c>
      <c r="P1925" t="str">
        <f>VLOOKUP($A1925,'Hospitalisation Details'!$A:$K,COLUMN('Hospitalisation Details'!I1924),FALSE)</f>
        <v>R1012</v>
      </c>
      <c r="Q1925">
        <f>VLOOKUP($A1925,'Hospitalisation Details'!$A:$K,COLUMN('Hospitalisation Details'!K1924),FALSE)</f>
        <v>41</v>
      </c>
      <c r="R1925" t="str" cm="1">
        <f t="array" ref="R1925">_xlfn.IFS(
Q1925&lt;=10,"0-10",
Q1925&lt;=20,"11-20",
Q1925&lt;=30,"21-30",
Q1925&lt;=40,"31-40",
Q1925&lt;=50,"41-50",
Q1925&lt;=60,"51-60",
Q1925&lt;=70,"61-70"
)</f>
        <v>41-50</v>
      </c>
      <c r="S1925" t="str">
        <f t="shared" si="30"/>
        <v>Yes</v>
      </c>
    </row>
    <row r="1926" spans="1:19" ht="15.75" x14ac:dyDescent="0.25">
      <c r="A1926" s="36" t="s">
        <v>1966</v>
      </c>
      <c r="B1926" t="str">
        <f>VLOOKUP(A1926,'Customer Names'!A:E,COLUMN('Customer Names'!D1925),FALSE)</f>
        <v>Mr. William</v>
      </c>
      <c r="C1926">
        <f>VLOOKUP($A1926,'Medical Examinations'!$A:$J,COLUMN('Medical Examinations'!B1925),FALSE)</f>
        <v>30.4</v>
      </c>
      <c r="D1926">
        <f>VLOOKUP($A1926,'Medical Examinations'!$A:$J,COLUMN('Medical Examinations'!C1925),FALSE)</f>
        <v>5.28</v>
      </c>
      <c r="E1926" t="str">
        <f>VLOOKUP($A1926,'Medical Examinations'!$A:$J,COLUMN('Medical Examinations'!D1925),FALSE)</f>
        <v>No</v>
      </c>
      <c r="F1926" t="str">
        <f>VLOOKUP($A1926,'Medical Examinations'!$A:$J,COLUMN('Medical Examinations'!E1925),FALSE)</f>
        <v>No</v>
      </c>
      <c r="G1926" t="str">
        <f>VLOOKUP($A1926,'Medical Examinations'!$A:$J,COLUMN('Medical Examinations'!F1925),FALSE)</f>
        <v>No</v>
      </c>
      <c r="H1926">
        <f>VLOOKUP($A1926,'Medical Examinations'!$A:$J,COLUMN('Medical Examinations'!G1925),FALSE)</f>
        <v>0</v>
      </c>
      <c r="I1926" t="str">
        <f>VLOOKUP($A1926,'Medical Examinations'!$A:$J,COLUMN('Medical Examinations'!H1925),FALSE)</f>
        <v>No</v>
      </c>
      <c r="J1926" t="str">
        <f>VLOOKUP($A1926,'Medical Examinations'!$A:$J,COLUMN('Medical Examinations'!I1925),FALSE)</f>
        <v>Obesity</v>
      </c>
      <c r="K1926" t="str">
        <f>VLOOKUP($A1926,'Medical Examinations'!$A:$J,COLUMN('Medical Examinations'!J1925),FALSE)</f>
        <v>Normal</v>
      </c>
      <c r="L1926" s="30">
        <f>VLOOKUP($A1926,'Hospitalisation Details'!$A:$K,COLUMN('Hospitalisation Details'!J1925),FALSE)</f>
        <v>36335</v>
      </c>
      <c r="M1926" s="23">
        <f>VLOOKUP($A1926,'Hospitalisation Details'!$A:$K,COLUMN('Hospitalisation Details'!F1925),FALSE)</f>
        <v>3796.36</v>
      </c>
      <c r="N1926" t="str">
        <f>VLOOKUP($A1926,'Hospitalisation Details'!$A:$K,COLUMN('Hospitalisation Details'!G1925),FALSE)</f>
        <v>Tier - 2</v>
      </c>
      <c r="O1926" t="str">
        <f>VLOOKUP($A1926,'Hospitalisation Details'!$A:$K,COLUMN('Hospitalisation Details'!H1925),FALSE)</f>
        <v>Tier - 3</v>
      </c>
      <c r="P1926" t="str">
        <f>VLOOKUP($A1926,'Hospitalisation Details'!$A:$K,COLUMN('Hospitalisation Details'!I1925),FALSE)</f>
        <v>R1012</v>
      </c>
      <c r="Q1926">
        <f>VLOOKUP($A1926,'Hospitalisation Details'!$A:$K,COLUMN('Hospitalisation Details'!K1925),FALSE)</f>
        <v>23</v>
      </c>
      <c r="R1926" t="str" cm="1">
        <f t="array" ref="R1926">_xlfn.IFS(
Q1926&lt;=10,"0-10",
Q1926&lt;=20,"11-20",
Q1926&lt;=30,"21-30",
Q1926&lt;=40,"31-40",
Q1926&lt;=50,"41-50",
Q1926&lt;=60,"51-60",
Q1926&lt;=70,"61-70"
)</f>
        <v>21-30</v>
      </c>
      <c r="S1926" t="str">
        <f t="shared" si="30"/>
        <v>No</v>
      </c>
    </row>
    <row r="1927" spans="1:19" ht="15.75" x14ac:dyDescent="0.25">
      <c r="A1927" s="36" t="s">
        <v>1967</v>
      </c>
      <c r="B1927" t="str">
        <f>VLOOKUP(A1927,'Customer Names'!A:E,COLUMN('Customer Names'!D1926),FALSE)</f>
        <v>Ms. Shelley</v>
      </c>
      <c r="C1927">
        <f>VLOOKUP($A1927,'Medical Examinations'!$A:$J,COLUMN('Medical Examinations'!B1926),FALSE)</f>
        <v>19.48</v>
      </c>
      <c r="D1927">
        <f>VLOOKUP($A1927,'Medical Examinations'!$A:$J,COLUMN('Medical Examinations'!C1926),FALSE)</f>
        <v>5.63</v>
      </c>
      <c r="E1927" t="str">
        <f>VLOOKUP($A1927,'Medical Examinations'!$A:$J,COLUMN('Medical Examinations'!D1926),FALSE)</f>
        <v>Yes</v>
      </c>
      <c r="F1927" t="str">
        <f>VLOOKUP($A1927,'Medical Examinations'!$A:$J,COLUMN('Medical Examinations'!E1926),FALSE)</f>
        <v>No</v>
      </c>
      <c r="G1927" t="str">
        <f>VLOOKUP($A1927,'Medical Examinations'!$A:$J,COLUMN('Medical Examinations'!F1926),FALSE)</f>
        <v>No</v>
      </c>
      <c r="H1927">
        <f>VLOOKUP($A1927,'Medical Examinations'!$A:$J,COLUMN('Medical Examinations'!G1926),FALSE)</f>
        <v>1</v>
      </c>
      <c r="I1927" t="str">
        <f>VLOOKUP($A1927,'Medical Examinations'!$A:$J,COLUMN('Medical Examinations'!H1926),FALSE)</f>
        <v>No</v>
      </c>
      <c r="J1927" t="str">
        <f>VLOOKUP($A1927,'Medical Examinations'!$A:$J,COLUMN('Medical Examinations'!I1926),FALSE)</f>
        <v>Healthy Weight</v>
      </c>
      <c r="K1927" t="str">
        <f>VLOOKUP($A1927,'Medical Examinations'!$A:$J,COLUMN('Medical Examinations'!J1926),FALSE)</f>
        <v>Normal</v>
      </c>
      <c r="L1927" s="30">
        <f>VLOOKUP($A1927,'Hospitalisation Details'!$A:$K,COLUMN('Hospitalisation Details'!J1926),FALSE)</f>
        <v>32383</v>
      </c>
      <c r="M1927" s="23">
        <f>VLOOKUP($A1927,'Hospitalisation Details'!$A:$K,COLUMN('Hospitalisation Details'!F1926),FALSE)</f>
        <v>3793.55</v>
      </c>
      <c r="N1927" t="str">
        <f>VLOOKUP($A1927,'Hospitalisation Details'!$A:$K,COLUMN('Hospitalisation Details'!G1926),FALSE)</f>
        <v>Tier - 2</v>
      </c>
      <c r="O1927" t="str">
        <f>VLOOKUP($A1927,'Hospitalisation Details'!$A:$K,COLUMN('Hospitalisation Details'!H1926),FALSE)</f>
        <v>Tier - 3</v>
      </c>
      <c r="P1927" t="str">
        <f>VLOOKUP($A1927,'Hospitalisation Details'!$A:$K,COLUMN('Hospitalisation Details'!I1926),FALSE)</f>
        <v>R1013</v>
      </c>
      <c r="Q1927">
        <f>VLOOKUP($A1927,'Hospitalisation Details'!$A:$K,COLUMN('Hospitalisation Details'!K1926),FALSE)</f>
        <v>34</v>
      </c>
      <c r="R1927" t="str" cm="1">
        <f t="array" ref="R1927">_xlfn.IFS(
Q1927&lt;=10,"0-10",
Q1927&lt;=20,"11-20",
Q1927&lt;=30,"21-30",
Q1927&lt;=40,"31-40",
Q1927&lt;=50,"41-50",
Q1927&lt;=60,"51-60",
Q1927&lt;=70,"61-70"
)</f>
        <v>31-40</v>
      </c>
      <c r="S1927" t="str">
        <f t="shared" si="30"/>
        <v>No</v>
      </c>
    </row>
    <row r="1928" spans="1:19" ht="15.75" x14ac:dyDescent="0.25">
      <c r="A1928" s="36" t="s">
        <v>1968</v>
      </c>
      <c r="B1928" t="str">
        <f>VLOOKUP(A1928,'Customer Names'!A:E,COLUMN('Customer Names'!D1927),FALSE)</f>
        <v>Ms. Jekaterina</v>
      </c>
      <c r="C1928">
        <f>VLOOKUP($A1928,'Medical Examinations'!$A:$J,COLUMN('Medical Examinations'!B1927),FALSE)</f>
        <v>16.96</v>
      </c>
      <c r="D1928">
        <f>VLOOKUP($A1928,'Medical Examinations'!$A:$J,COLUMN('Medical Examinations'!C1927),FALSE)</f>
        <v>11.47</v>
      </c>
      <c r="E1928" t="str">
        <f>VLOOKUP($A1928,'Medical Examinations'!$A:$J,COLUMN('Medical Examinations'!D1927),FALSE)</f>
        <v>Yes</v>
      </c>
      <c r="F1928" t="str">
        <f>VLOOKUP($A1928,'Medical Examinations'!$A:$J,COLUMN('Medical Examinations'!E1927),FALSE)</f>
        <v>No</v>
      </c>
      <c r="G1928" t="str">
        <f>VLOOKUP($A1928,'Medical Examinations'!$A:$J,COLUMN('Medical Examinations'!F1927),FALSE)</f>
        <v>No</v>
      </c>
      <c r="H1928">
        <f>VLOOKUP($A1928,'Medical Examinations'!$A:$J,COLUMN('Medical Examinations'!G1927),FALSE)</f>
        <v>0</v>
      </c>
      <c r="I1928" t="str">
        <f>VLOOKUP($A1928,'Medical Examinations'!$A:$J,COLUMN('Medical Examinations'!H1927),FALSE)</f>
        <v>No</v>
      </c>
      <c r="J1928" t="str">
        <f>VLOOKUP($A1928,'Medical Examinations'!$A:$J,COLUMN('Medical Examinations'!I1927),FALSE)</f>
        <v>Underweight</v>
      </c>
      <c r="K1928" t="str">
        <f>VLOOKUP($A1928,'Medical Examinations'!$A:$J,COLUMN('Medical Examinations'!J1927),FALSE)</f>
        <v>Diabetes</v>
      </c>
      <c r="L1928" s="30">
        <f>VLOOKUP($A1928,'Hospitalisation Details'!$A:$K,COLUMN('Hospitalisation Details'!J1927),FALSE)</f>
        <v>29933</v>
      </c>
      <c r="M1928" s="23">
        <f>VLOOKUP($A1928,'Hospitalisation Details'!$A:$K,COLUMN('Hospitalisation Details'!F1927),FALSE)</f>
        <v>3785.77</v>
      </c>
      <c r="N1928" t="str">
        <f>VLOOKUP($A1928,'Hospitalisation Details'!$A:$K,COLUMN('Hospitalisation Details'!G1927),FALSE)</f>
        <v>Tier - 2</v>
      </c>
      <c r="O1928" t="str">
        <f>VLOOKUP($A1928,'Hospitalisation Details'!$A:$K,COLUMN('Hospitalisation Details'!H1927),FALSE)</f>
        <v>Tier - 1</v>
      </c>
      <c r="P1928" t="str">
        <f>VLOOKUP($A1928,'Hospitalisation Details'!$A:$K,COLUMN('Hospitalisation Details'!I1927),FALSE)</f>
        <v>R1013</v>
      </c>
      <c r="Q1928">
        <f>VLOOKUP($A1928,'Hospitalisation Details'!$A:$K,COLUMN('Hospitalisation Details'!K1927),FALSE)</f>
        <v>41</v>
      </c>
      <c r="R1928" t="str" cm="1">
        <f t="array" ref="R1928">_xlfn.IFS(
Q1928&lt;=10,"0-10",
Q1928&lt;=20,"11-20",
Q1928&lt;=30,"21-30",
Q1928&lt;=40,"31-40",
Q1928&lt;=50,"41-50",
Q1928&lt;=60,"51-60",
Q1928&lt;=70,"61-70"
)</f>
        <v>41-50</v>
      </c>
      <c r="S1928" t="str">
        <f t="shared" si="30"/>
        <v>Yes</v>
      </c>
    </row>
    <row r="1929" spans="1:19" ht="15.75" x14ac:dyDescent="0.25">
      <c r="A1929" s="36" t="s">
        <v>1969</v>
      </c>
      <c r="B1929" t="str">
        <f>VLOOKUP(A1929,'Customer Names'!A:E,COLUMN('Customer Names'!D1928),FALSE)</f>
        <v>Mr. Daniel</v>
      </c>
      <c r="C1929">
        <f>VLOOKUP($A1929,'Medical Examinations'!$A:$J,COLUMN('Medical Examinations'!B1928),FALSE)</f>
        <v>19.05</v>
      </c>
      <c r="D1929">
        <f>VLOOKUP($A1929,'Medical Examinations'!$A:$J,COLUMN('Medical Examinations'!C1928),FALSE)</f>
        <v>4.92</v>
      </c>
      <c r="E1929" t="str">
        <f>VLOOKUP($A1929,'Medical Examinations'!$A:$J,COLUMN('Medical Examinations'!D1928),FALSE)</f>
        <v>No</v>
      </c>
      <c r="F1929" t="str">
        <f>VLOOKUP($A1929,'Medical Examinations'!$A:$J,COLUMN('Medical Examinations'!E1928),FALSE)</f>
        <v>No</v>
      </c>
      <c r="G1929" t="str">
        <f>VLOOKUP($A1929,'Medical Examinations'!$A:$J,COLUMN('Medical Examinations'!F1928),FALSE)</f>
        <v>No</v>
      </c>
      <c r="H1929">
        <f>VLOOKUP($A1929,'Medical Examinations'!$A:$J,COLUMN('Medical Examinations'!G1928),FALSE)</f>
        <v>1</v>
      </c>
      <c r="I1929" t="str">
        <f>VLOOKUP($A1929,'Medical Examinations'!$A:$J,COLUMN('Medical Examinations'!H1928),FALSE)</f>
        <v>No</v>
      </c>
      <c r="J1929" t="str">
        <f>VLOOKUP($A1929,'Medical Examinations'!$A:$J,COLUMN('Medical Examinations'!I1928),FALSE)</f>
        <v>Healthy Weight</v>
      </c>
      <c r="K1929" t="str">
        <f>VLOOKUP($A1929,'Medical Examinations'!$A:$J,COLUMN('Medical Examinations'!J1928),FALSE)</f>
        <v>Normal</v>
      </c>
      <c r="L1929" s="30">
        <f>VLOOKUP($A1929,'Hospitalisation Details'!$A:$K,COLUMN('Hospitalisation Details'!J1928),FALSE)</f>
        <v>32074</v>
      </c>
      <c r="M1929" s="23">
        <f>VLOOKUP($A1929,'Hospitalisation Details'!$A:$K,COLUMN('Hospitalisation Details'!F1928),FALSE)</f>
        <v>3773.23</v>
      </c>
      <c r="N1929" t="str">
        <f>VLOOKUP($A1929,'Hospitalisation Details'!$A:$K,COLUMN('Hospitalisation Details'!G1928),FALSE)</f>
        <v>Tier - 2</v>
      </c>
      <c r="O1929" t="str">
        <f>VLOOKUP($A1929,'Hospitalisation Details'!$A:$K,COLUMN('Hospitalisation Details'!H1928),FALSE)</f>
        <v>Tier - 3</v>
      </c>
      <c r="P1929" t="str">
        <f>VLOOKUP($A1929,'Hospitalisation Details'!$A:$K,COLUMN('Hospitalisation Details'!I1928),FALSE)</f>
        <v>R1013</v>
      </c>
      <c r="Q1929">
        <f>VLOOKUP($A1929,'Hospitalisation Details'!$A:$K,COLUMN('Hospitalisation Details'!K1928),FALSE)</f>
        <v>35</v>
      </c>
      <c r="R1929" t="str" cm="1">
        <f t="array" ref="R1929">_xlfn.IFS(
Q1929&lt;=10,"0-10",
Q1929&lt;=20,"11-20",
Q1929&lt;=30,"21-30",
Q1929&lt;=40,"31-40",
Q1929&lt;=50,"41-50",
Q1929&lt;=60,"51-60",
Q1929&lt;=70,"61-70"
)</f>
        <v>31-40</v>
      </c>
      <c r="S1929" t="str">
        <f t="shared" si="30"/>
        <v>No</v>
      </c>
    </row>
    <row r="1930" spans="1:19" ht="15.75" x14ac:dyDescent="0.25">
      <c r="A1930" s="36" t="s">
        <v>1970</v>
      </c>
      <c r="B1930" t="str">
        <f>VLOOKUP(A1930,'Customer Names'!A:E,COLUMN('Customer Names'!D1929),FALSE)</f>
        <v>Ms. Pauline</v>
      </c>
      <c r="C1930">
        <f>VLOOKUP($A1930,'Medical Examinations'!$A:$J,COLUMN('Medical Examinations'!B1929),FALSE)</f>
        <v>37.619999999999997</v>
      </c>
      <c r="D1930">
        <f>VLOOKUP($A1930,'Medical Examinations'!$A:$J,COLUMN('Medical Examinations'!C1929),FALSE)</f>
        <v>4.18</v>
      </c>
      <c r="E1930" t="str">
        <f>VLOOKUP($A1930,'Medical Examinations'!$A:$J,COLUMN('Medical Examinations'!D1929),FALSE)</f>
        <v>No</v>
      </c>
      <c r="F1930" t="str">
        <f>VLOOKUP($A1930,'Medical Examinations'!$A:$J,COLUMN('Medical Examinations'!E1929),FALSE)</f>
        <v>No</v>
      </c>
      <c r="G1930" t="str">
        <f>VLOOKUP($A1930,'Medical Examinations'!$A:$J,COLUMN('Medical Examinations'!F1929),FALSE)</f>
        <v>No</v>
      </c>
      <c r="H1930">
        <f>VLOOKUP($A1930,'Medical Examinations'!$A:$J,COLUMN('Medical Examinations'!G1929),FALSE)</f>
        <v>0</v>
      </c>
      <c r="I1930" t="str">
        <f>VLOOKUP($A1930,'Medical Examinations'!$A:$J,COLUMN('Medical Examinations'!H1929),FALSE)</f>
        <v>No</v>
      </c>
      <c r="J1930" t="str">
        <f>VLOOKUP($A1930,'Medical Examinations'!$A:$J,COLUMN('Medical Examinations'!I1929),FALSE)</f>
        <v>Obesity</v>
      </c>
      <c r="K1930" t="str">
        <f>VLOOKUP($A1930,'Medical Examinations'!$A:$J,COLUMN('Medical Examinations'!J1929),FALSE)</f>
        <v>Normal</v>
      </c>
      <c r="L1930" s="30">
        <f>VLOOKUP($A1930,'Hospitalisation Details'!$A:$K,COLUMN('Hospitalisation Details'!J1929),FALSE)</f>
        <v>34659</v>
      </c>
      <c r="M1930" s="23">
        <f>VLOOKUP($A1930,'Hospitalisation Details'!$A:$K,COLUMN('Hospitalisation Details'!F1929),FALSE)</f>
        <v>3766.88</v>
      </c>
      <c r="N1930" t="str">
        <f>VLOOKUP($A1930,'Hospitalisation Details'!$A:$K,COLUMN('Hospitalisation Details'!G1929),FALSE)</f>
        <v>Tier - 2</v>
      </c>
      <c r="O1930" t="str">
        <f>VLOOKUP($A1930,'Hospitalisation Details'!$A:$K,COLUMN('Hospitalisation Details'!H1929),FALSE)</f>
        <v>Tier - 1</v>
      </c>
      <c r="P1930" t="str">
        <f>VLOOKUP($A1930,'Hospitalisation Details'!$A:$K,COLUMN('Hospitalisation Details'!I1929),FALSE)</f>
        <v>R1013</v>
      </c>
      <c r="Q1930">
        <f>VLOOKUP($A1930,'Hospitalisation Details'!$A:$K,COLUMN('Hospitalisation Details'!K1929),FALSE)</f>
        <v>28</v>
      </c>
      <c r="R1930" t="str" cm="1">
        <f t="array" ref="R1930">_xlfn.IFS(
Q1930&lt;=10,"0-10",
Q1930&lt;=20,"11-20",
Q1930&lt;=30,"21-30",
Q1930&lt;=40,"31-40",
Q1930&lt;=50,"41-50",
Q1930&lt;=60,"51-60",
Q1930&lt;=70,"61-70"
)</f>
        <v>21-30</v>
      </c>
      <c r="S1930" t="str">
        <f t="shared" si="30"/>
        <v>No</v>
      </c>
    </row>
    <row r="1931" spans="1:19" ht="15.75" x14ac:dyDescent="0.25">
      <c r="A1931" s="36" t="s">
        <v>1971</v>
      </c>
      <c r="B1931" t="str">
        <f>VLOOKUP(A1931,'Customer Names'!A:E,COLUMN('Customer Names'!D1930),FALSE)</f>
        <v>Ms. Colleen</v>
      </c>
      <c r="C1931">
        <f>VLOOKUP($A1931,'Medical Examinations'!$A:$J,COLUMN('Medical Examinations'!B1930),FALSE)</f>
        <v>29.1</v>
      </c>
      <c r="D1931">
        <f>VLOOKUP($A1931,'Medical Examinations'!$A:$J,COLUMN('Medical Examinations'!C1930),FALSE)</f>
        <v>4.67</v>
      </c>
      <c r="E1931" t="str">
        <f>VLOOKUP($A1931,'Medical Examinations'!$A:$J,COLUMN('Medical Examinations'!D1930),FALSE)</f>
        <v>No</v>
      </c>
      <c r="F1931" t="str">
        <f>VLOOKUP($A1931,'Medical Examinations'!$A:$J,COLUMN('Medical Examinations'!E1930),FALSE)</f>
        <v>No</v>
      </c>
      <c r="G1931" t="str">
        <f>VLOOKUP($A1931,'Medical Examinations'!$A:$J,COLUMN('Medical Examinations'!F1930),FALSE)</f>
        <v>No</v>
      </c>
      <c r="H1931">
        <f>VLOOKUP($A1931,'Medical Examinations'!$A:$J,COLUMN('Medical Examinations'!G1930),FALSE)</f>
        <v>0</v>
      </c>
      <c r="I1931" t="str">
        <f>VLOOKUP($A1931,'Medical Examinations'!$A:$J,COLUMN('Medical Examinations'!H1930),FALSE)</f>
        <v>No</v>
      </c>
      <c r="J1931" t="str">
        <f>VLOOKUP($A1931,'Medical Examinations'!$A:$J,COLUMN('Medical Examinations'!I1930),FALSE)</f>
        <v>Overweight</v>
      </c>
      <c r="K1931" t="str">
        <f>VLOOKUP($A1931,'Medical Examinations'!$A:$J,COLUMN('Medical Examinations'!J1930),FALSE)</f>
        <v>Normal</v>
      </c>
      <c r="L1931" s="30">
        <f>VLOOKUP($A1931,'Hospitalisation Details'!$A:$K,COLUMN('Hospitalisation Details'!J1930),FALSE)</f>
        <v>33535</v>
      </c>
      <c r="M1931" s="23">
        <f>VLOOKUP($A1931,'Hospitalisation Details'!$A:$K,COLUMN('Hospitalisation Details'!F1930),FALSE)</f>
        <v>3761.29</v>
      </c>
      <c r="N1931" t="str">
        <f>VLOOKUP($A1931,'Hospitalisation Details'!$A:$K,COLUMN('Hospitalisation Details'!G1930),FALSE)</f>
        <v>Tier - 2</v>
      </c>
      <c r="O1931" t="str">
        <f>VLOOKUP($A1931,'Hospitalisation Details'!$A:$K,COLUMN('Hospitalisation Details'!H1930),FALSE)</f>
        <v>Tier - 3</v>
      </c>
      <c r="P1931" t="str">
        <f>VLOOKUP($A1931,'Hospitalisation Details'!$A:$K,COLUMN('Hospitalisation Details'!I1930),FALSE)</f>
        <v>R1011</v>
      </c>
      <c r="Q1931">
        <f>VLOOKUP($A1931,'Hospitalisation Details'!$A:$K,COLUMN('Hospitalisation Details'!K1930),FALSE)</f>
        <v>31</v>
      </c>
      <c r="R1931" t="str" cm="1">
        <f t="array" ref="R1931">_xlfn.IFS(
Q1931&lt;=10,"0-10",
Q1931&lt;=20,"11-20",
Q1931&lt;=30,"21-30",
Q1931&lt;=40,"31-40",
Q1931&lt;=50,"41-50",
Q1931&lt;=60,"51-60",
Q1931&lt;=70,"61-70"
)</f>
        <v>31-40</v>
      </c>
      <c r="S1931" t="str">
        <f t="shared" si="30"/>
        <v>No</v>
      </c>
    </row>
    <row r="1932" spans="1:19" ht="15.75" x14ac:dyDescent="0.25">
      <c r="A1932" s="36" t="s">
        <v>1972</v>
      </c>
      <c r="B1932" t="str">
        <f>VLOOKUP(A1932,'Customer Names'!A:E,COLUMN('Customer Names'!D1931),FALSE)</f>
        <v>Ms. Aleah</v>
      </c>
      <c r="C1932">
        <f>VLOOKUP($A1932,'Medical Examinations'!$A:$J,COLUMN('Medical Examinations'!B1931),FALSE)</f>
        <v>26.62</v>
      </c>
      <c r="D1932">
        <f>VLOOKUP($A1932,'Medical Examinations'!$A:$J,COLUMN('Medical Examinations'!C1931),FALSE)</f>
        <v>6.24</v>
      </c>
      <c r="E1932" t="str">
        <f>VLOOKUP($A1932,'Medical Examinations'!$A:$J,COLUMN('Medical Examinations'!D1931),FALSE)</f>
        <v>No</v>
      </c>
      <c r="F1932" t="str">
        <f>VLOOKUP($A1932,'Medical Examinations'!$A:$J,COLUMN('Medical Examinations'!E1931),FALSE)</f>
        <v>No</v>
      </c>
      <c r="G1932" t="str">
        <f>VLOOKUP($A1932,'Medical Examinations'!$A:$J,COLUMN('Medical Examinations'!F1931),FALSE)</f>
        <v>No</v>
      </c>
      <c r="H1932">
        <f>VLOOKUP($A1932,'Medical Examinations'!$A:$J,COLUMN('Medical Examinations'!G1931),FALSE)</f>
        <v>0</v>
      </c>
      <c r="I1932" t="str">
        <f>VLOOKUP($A1932,'Medical Examinations'!$A:$J,COLUMN('Medical Examinations'!H1931),FALSE)</f>
        <v>No</v>
      </c>
      <c r="J1932" t="str">
        <f>VLOOKUP($A1932,'Medical Examinations'!$A:$J,COLUMN('Medical Examinations'!I1931),FALSE)</f>
        <v>Overweight</v>
      </c>
      <c r="K1932" t="str">
        <f>VLOOKUP($A1932,'Medical Examinations'!$A:$J,COLUMN('Medical Examinations'!J1931),FALSE)</f>
        <v>Prediabetes</v>
      </c>
      <c r="L1932" s="30">
        <f>VLOOKUP($A1932,'Hospitalisation Details'!$A:$K,COLUMN('Hospitalisation Details'!J1931),FALSE)</f>
        <v>33475</v>
      </c>
      <c r="M1932" s="23">
        <f>VLOOKUP($A1932,'Hospitalisation Details'!$A:$K,COLUMN('Hospitalisation Details'!F1931),FALSE)</f>
        <v>3757.84</v>
      </c>
      <c r="N1932" t="str">
        <f>VLOOKUP($A1932,'Hospitalisation Details'!$A:$K,COLUMN('Hospitalisation Details'!G1931),FALSE)</f>
        <v>Tier - 2</v>
      </c>
      <c r="O1932" t="str">
        <f>VLOOKUP($A1932,'Hospitalisation Details'!$A:$K,COLUMN('Hospitalisation Details'!H1931),FALSE)</f>
        <v>Tier - 1</v>
      </c>
      <c r="P1932" t="str">
        <f>VLOOKUP($A1932,'Hospitalisation Details'!$A:$K,COLUMN('Hospitalisation Details'!I1931),FALSE)</f>
        <v>R1013</v>
      </c>
      <c r="Q1932">
        <f>VLOOKUP($A1932,'Hospitalisation Details'!$A:$K,COLUMN('Hospitalisation Details'!K1931),FALSE)</f>
        <v>31</v>
      </c>
      <c r="R1932" t="str" cm="1">
        <f t="array" ref="R1932">_xlfn.IFS(
Q1932&lt;=10,"0-10",
Q1932&lt;=20,"11-20",
Q1932&lt;=30,"21-30",
Q1932&lt;=40,"31-40",
Q1932&lt;=50,"41-50",
Q1932&lt;=60,"51-60",
Q1932&lt;=70,"61-70"
)</f>
        <v>31-40</v>
      </c>
      <c r="S1932" t="str">
        <f t="shared" si="30"/>
        <v>Yes</v>
      </c>
    </row>
    <row r="1933" spans="1:19" ht="15.75" x14ac:dyDescent="0.25">
      <c r="A1933" s="36" t="s">
        <v>1973</v>
      </c>
      <c r="B1933" t="str">
        <f>VLOOKUP(A1933,'Customer Names'!A:E,COLUMN('Customer Names'!D1932),FALSE)</f>
        <v>Ms. Mare</v>
      </c>
      <c r="C1933">
        <f>VLOOKUP($A1933,'Medical Examinations'!$A:$J,COLUMN('Medical Examinations'!B1932),FALSE)</f>
        <v>25.74</v>
      </c>
      <c r="D1933">
        <f>VLOOKUP($A1933,'Medical Examinations'!$A:$J,COLUMN('Medical Examinations'!C1932),FALSE)</f>
        <v>5.99</v>
      </c>
      <c r="E1933" t="str">
        <f>VLOOKUP($A1933,'Medical Examinations'!$A:$J,COLUMN('Medical Examinations'!D1932),FALSE)</f>
        <v>No</v>
      </c>
      <c r="F1933" t="str">
        <f>VLOOKUP($A1933,'Medical Examinations'!$A:$J,COLUMN('Medical Examinations'!E1932),FALSE)</f>
        <v>No</v>
      </c>
      <c r="G1933" t="str">
        <f>VLOOKUP($A1933,'Medical Examinations'!$A:$J,COLUMN('Medical Examinations'!F1932),FALSE)</f>
        <v>No</v>
      </c>
      <c r="H1933">
        <f>VLOOKUP($A1933,'Medical Examinations'!$A:$J,COLUMN('Medical Examinations'!G1932),FALSE)</f>
        <v>0</v>
      </c>
      <c r="I1933" t="str">
        <f>VLOOKUP($A1933,'Medical Examinations'!$A:$J,COLUMN('Medical Examinations'!H1932),FALSE)</f>
        <v>No</v>
      </c>
      <c r="J1933" t="str">
        <f>VLOOKUP($A1933,'Medical Examinations'!$A:$J,COLUMN('Medical Examinations'!I1932),FALSE)</f>
        <v>Overweight</v>
      </c>
      <c r="K1933" t="str">
        <f>VLOOKUP($A1933,'Medical Examinations'!$A:$J,COLUMN('Medical Examinations'!J1932),FALSE)</f>
        <v>Prediabetes</v>
      </c>
      <c r="L1933" s="30">
        <f>VLOOKUP($A1933,'Hospitalisation Details'!$A:$K,COLUMN('Hospitalisation Details'!J1932),FALSE)</f>
        <v>33539</v>
      </c>
      <c r="M1933" s="23">
        <f>VLOOKUP($A1933,'Hospitalisation Details'!$A:$K,COLUMN('Hospitalisation Details'!F1932),FALSE)</f>
        <v>3756.62</v>
      </c>
      <c r="N1933" t="str">
        <f>VLOOKUP($A1933,'Hospitalisation Details'!$A:$K,COLUMN('Hospitalisation Details'!G1932),FALSE)</f>
        <v>Tier - 2</v>
      </c>
      <c r="O1933" t="str">
        <f>VLOOKUP($A1933,'Hospitalisation Details'!$A:$K,COLUMN('Hospitalisation Details'!H1932),FALSE)</f>
        <v>Tier - 2</v>
      </c>
      <c r="P1933" t="str">
        <f>VLOOKUP($A1933,'Hospitalisation Details'!$A:$K,COLUMN('Hospitalisation Details'!I1932),FALSE)</f>
        <v>R1013</v>
      </c>
      <c r="Q1933">
        <f>VLOOKUP($A1933,'Hospitalisation Details'!$A:$K,COLUMN('Hospitalisation Details'!K1932),FALSE)</f>
        <v>31</v>
      </c>
      <c r="R1933" t="str" cm="1">
        <f t="array" ref="R1933">_xlfn.IFS(
Q1933&lt;=10,"0-10",
Q1933&lt;=20,"11-20",
Q1933&lt;=30,"21-30",
Q1933&lt;=40,"31-40",
Q1933&lt;=50,"41-50",
Q1933&lt;=60,"51-60",
Q1933&lt;=70,"61-70"
)</f>
        <v>31-40</v>
      </c>
      <c r="S1933" t="str">
        <f t="shared" si="30"/>
        <v>Yes</v>
      </c>
    </row>
    <row r="1934" spans="1:19" ht="15.75" x14ac:dyDescent="0.25">
      <c r="A1934" s="36" t="s">
        <v>1974</v>
      </c>
      <c r="B1934" t="str">
        <f>VLOOKUP(A1934,'Customer Names'!A:E,COLUMN('Customer Names'!D1933),FALSE)</f>
        <v>Mr. Kevin</v>
      </c>
      <c r="C1934">
        <f>VLOOKUP($A1934,'Medical Examinations'!$A:$J,COLUMN('Medical Examinations'!B1933),FALSE)</f>
        <v>18.22</v>
      </c>
      <c r="D1934">
        <f>VLOOKUP($A1934,'Medical Examinations'!$A:$J,COLUMN('Medical Examinations'!C1933),FALSE)</f>
        <v>10.27</v>
      </c>
      <c r="E1934" t="str">
        <f>VLOOKUP($A1934,'Medical Examinations'!$A:$J,COLUMN('Medical Examinations'!D1933),FALSE)</f>
        <v>Yes</v>
      </c>
      <c r="F1934" t="str">
        <f>VLOOKUP($A1934,'Medical Examinations'!$A:$J,COLUMN('Medical Examinations'!E1933),FALSE)</f>
        <v>No</v>
      </c>
      <c r="G1934" t="str">
        <f>VLOOKUP($A1934,'Medical Examinations'!$A:$J,COLUMN('Medical Examinations'!F1933),FALSE)</f>
        <v>No</v>
      </c>
      <c r="H1934">
        <f>VLOOKUP($A1934,'Medical Examinations'!$A:$J,COLUMN('Medical Examinations'!G1933),FALSE)</f>
        <v>1</v>
      </c>
      <c r="I1934" t="str">
        <f>VLOOKUP($A1934,'Medical Examinations'!$A:$J,COLUMN('Medical Examinations'!H1933),FALSE)</f>
        <v>No</v>
      </c>
      <c r="J1934" t="str">
        <f>VLOOKUP($A1934,'Medical Examinations'!$A:$J,COLUMN('Medical Examinations'!I1933),FALSE)</f>
        <v>Underweight</v>
      </c>
      <c r="K1934" t="str">
        <f>VLOOKUP($A1934,'Medical Examinations'!$A:$J,COLUMN('Medical Examinations'!J1933),FALSE)</f>
        <v>Diabetes</v>
      </c>
      <c r="L1934" s="30">
        <f>VLOOKUP($A1934,'Hospitalisation Details'!$A:$K,COLUMN('Hospitalisation Details'!J1933),FALSE)</f>
        <v>31664</v>
      </c>
      <c r="M1934" s="23">
        <f>VLOOKUP($A1934,'Hospitalisation Details'!$A:$K,COLUMN('Hospitalisation Details'!F1933),FALSE)</f>
        <v>3748.56</v>
      </c>
      <c r="N1934" t="str">
        <f>VLOOKUP($A1934,'Hospitalisation Details'!$A:$K,COLUMN('Hospitalisation Details'!G1933),FALSE)</f>
        <v>Tier - 2</v>
      </c>
      <c r="O1934" t="str">
        <f>VLOOKUP($A1934,'Hospitalisation Details'!$A:$K,COLUMN('Hospitalisation Details'!H1933),FALSE)</f>
        <v>Tier - 2</v>
      </c>
      <c r="P1934" t="str">
        <f>VLOOKUP($A1934,'Hospitalisation Details'!$A:$K,COLUMN('Hospitalisation Details'!I1933),FALSE)</f>
        <v>R1013</v>
      </c>
      <c r="Q1934">
        <f>VLOOKUP($A1934,'Hospitalisation Details'!$A:$K,COLUMN('Hospitalisation Details'!K1933),FALSE)</f>
        <v>36</v>
      </c>
      <c r="R1934" t="str" cm="1">
        <f t="array" ref="R1934">_xlfn.IFS(
Q1934&lt;=10,"0-10",
Q1934&lt;=20,"11-20",
Q1934&lt;=30,"21-30",
Q1934&lt;=40,"31-40",
Q1934&lt;=50,"41-50",
Q1934&lt;=60,"51-60",
Q1934&lt;=70,"61-70"
)</f>
        <v>31-40</v>
      </c>
      <c r="S1934" t="str">
        <f t="shared" si="30"/>
        <v>Yes</v>
      </c>
    </row>
    <row r="1935" spans="1:19" ht="15.75" x14ac:dyDescent="0.25">
      <c r="A1935" s="36" t="s">
        <v>1975</v>
      </c>
      <c r="B1935" t="str">
        <f>VLOOKUP(A1935,'Customer Names'!A:E,COLUMN('Customer Names'!D1934),FALSE)</f>
        <v>Ms. Jessica</v>
      </c>
      <c r="C1935">
        <f>VLOOKUP($A1935,'Medical Examinations'!$A:$J,COLUMN('Medical Examinations'!B1934),FALSE)</f>
        <v>26.03</v>
      </c>
      <c r="D1935">
        <f>VLOOKUP($A1935,'Medical Examinations'!$A:$J,COLUMN('Medical Examinations'!C1934),FALSE)</f>
        <v>5.97</v>
      </c>
      <c r="E1935" t="str">
        <f>VLOOKUP($A1935,'Medical Examinations'!$A:$J,COLUMN('Medical Examinations'!D1934),FALSE)</f>
        <v>No</v>
      </c>
      <c r="F1935" t="str">
        <f>VLOOKUP($A1935,'Medical Examinations'!$A:$J,COLUMN('Medical Examinations'!E1934),FALSE)</f>
        <v>No</v>
      </c>
      <c r="G1935" t="str">
        <f>VLOOKUP($A1935,'Medical Examinations'!$A:$J,COLUMN('Medical Examinations'!F1934),FALSE)</f>
        <v>Yes</v>
      </c>
      <c r="H1935">
        <f>VLOOKUP($A1935,'Medical Examinations'!$A:$J,COLUMN('Medical Examinations'!G1934),FALSE)</f>
        <v>1</v>
      </c>
      <c r="I1935" t="str">
        <f>VLOOKUP($A1935,'Medical Examinations'!$A:$J,COLUMN('Medical Examinations'!H1934),FALSE)</f>
        <v>No</v>
      </c>
      <c r="J1935" t="str">
        <f>VLOOKUP($A1935,'Medical Examinations'!$A:$J,COLUMN('Medical Examinations'!I1934),FALSE)</f>
        <v>Overweight</v>
      </c>
      <c r="K1935" t="str">
        <f>VLOOKUP($A1935,'Medical Examinations'!$A:$J,COLUMN('Medical Examinations'!J1934),FALSE)</f>
        <v>Prediabetes</v>
      </c>
      <c r="L1935" s="30">
        <f>VLOOKUP($A1935,'Hospitalisation Details'!$A:$K,COLUMN('Hospitalisation Details'!J1934),FALSE)</f>
        <v>34142</v>
      </c>
      <c r="M1935" s="23">
        <f>VLOOKUP($A1935,'Hospitalisation Details'!$A:$K,COLUMN('Hospitalisation Details'!F1934),FALSE)</f>
        <v>3736.46</v>
      </c>
      <c r="N1935" t="str">
        <f>VLOOKUP($A1935,'Hospitalisation Details'!$A:$K,COLUMN('Hospitalisation Details'!G1934),FALSE)</f>
        <v>Tier - 2</v>
      </c>
      <c r="O1935" t="str">
        <f>VLOOKUP($A1935,'Hospitalisation Details'!$A:$K,COLUMN('Hospitalisation Details'!H1934),FALSE)</f>
        <v>Tier - 2</v>
      </c>
      <c r="P1935" t="str">
        <f>VLOOKUP($A1935,'Hospitalisation Details'!$A:$K,COLUMN('Hospitalisation Details'!I1934),FALSE)</f>
        <v>R1012</v>
      </c>
      <c r="Q1935">
        <f>VLOOKUP($A1935,'Hospitalisation Details'!$A:$K,COLUMN('Hospitalisation Details'!K1934),FALSE)</f>
        <v>29</v>
      </c>
      <c r="R1935" t="str" cm="1">
        <f t="array" ref="R1935">_xlfn.IFS(
Q1935&lt;=10,"0-10",
Q1935&lt;=20,"11-20",
Q1935&lt;=30,"21-30",
Q1935&lt;=40,"31-40",
Q1935&lt;=50,"41-50",
Q1935&lt;=60,"51-60",
Q1935&lt;=70,"61-70"
)</f>
        <v>21-30</v>
      </c>
      <c r="S1935" t="str">
        <f t="shared" si="30"/>
        <v>Yes</v>
      </c>
    </row>
    <row r="1936" spans="1:19" ht="15.75" x14ac:dyDescent="0.25">
      <c r="A1936" s="36" t="s">
        <v>1976</v>
      </c>
      <c r="B1936" t="str">
        <f>VLOOKUP(A1936,'Customer Names'!A:E,COLUMN('Customer Names'!D1935),FALSE)</f>
        <v>Ms. Amanda</v>
      </c>
      <c r="C1936">
        <f>VLOOKUP($A1936,'Medical Examinations'!$A:$J,COLUMN('Medical Examinations'!B1935),FALSE)</f>
        <v>17.29</v>
      </c>
      <c r="D1936">
        <f>VLOOKUP($A1936,'Medical Examinations'!$A:$J,COLUMN('Medical Examinations'!C1935),FALSE)</f>
        <v>4.9800000000000004</v>
      </c>
      <c r="E1936" t="str">
        <f>VLOOKUP($A1936,'Medical Examinations'!$A:$J,COLUMN('Medical Examinations'!D1935),FALSE)</f>
        <v>No</v>
      </c>
      <c r="F1936" t="str">
        <f>VLOOKUP($A1936,'Medical Examinations'!$A:$J,COLUMN('Medical Examinations'!E1935),FALSE)</f>
        <v>No</v>
      </c>
      <c r="G1936" t="str">
        <f>VLOOKUP($A1936,'Medical Examinations'!$A:$J,COLUMN('Medical Examinations'!F1935),FALSE)</f>
        <v>No</v>
      </c>
      <c r="H1936">
        <f>VLOOKUP($A1936,'Medical Examinations'!$A:$J,COLUMN('Medical Examinations'!G1935),FALSE)</f>
        <v>0</v>
      </c>
      <c r="I1936" t="str">
        <f>VLOOKUP($A1936,'Medical Examinations'!$A:$J,COLUMN('Medical Examinations'!H1935),FALSE)</f>
        <v>No</v>
      </c>
      <c r="J1936" t="str">
        <f>VLOOKUP($A1936,'Medical Examinations'!$A:$J,COLUMN('Medical Examinations'!I1935),FALSE)</f>
        <v>Underweight</v>
      </c>
      <c r="K1936" t="str">
        <f>VLOOKUP($A1936,'Medical Examinations'!$A:$J,COLUMN('Medical Examinations'!J1935),FALSE)</f>
        <v>Normal</v>
      </c>
      <c r="L1936" s="30">
        <f>VLOOKUP($A1936,'Hospitalisation Details'!$A:$K,COLUMN('Hospitalisation Details'!J1935),FALSE)</f>
        <v>34568</v>
      </c>
      <c r="M1936" s="23">
        <f>VLOOKUP($A1936,'Hospitalisation Details'!$A:$K,COLUMN('Hospitalisation Details'!F1935),FALSE)</f>
        <v>3732.63</v>
      </c>
      <c r="N1936" t="str">
        <f>VLOOKUP($A1936,'Hospitalisation Details'!$A:$K,COLUMN('Hospitalisation Details'!G1935),FALSE)</f>
        <v>Tier - 2</v>
      </c>
      <c r="O1936" t="str">
        <f>VLOOKUP($A1936,'Hospitalisation Details'!$A:$K,COLUMN('Hospitalisation Details'!H1935),FALSE)</f>
        <v>Tier - 3</v>
      </c>
      <c r="P1936" t="str">
        <f>VLOOKUP($A1936,'Hospitalisation Details'!$A:$K,COLUMN('Hospitalisation Details'!I1935),FALSE)</f>
        <v>R1024</v>
      </c>
      <c r="Q1936">
        <f>VLOOKUP($A1936,'Hospitalisation Details'!$A:$K,COLUMN('Hospitalisation Details'!K1935),FALSE)</f>
        <v>28</v>
      </c>
      <c r="R1936" t="str" cm="1">
        <f t="array" ref="R1936">_xlfn.IFS(
Q1936&lt;=10,"0-10",
Q1936&lt;=20,"11-20",
Q1936&lt;=30,"21-30",
Q1936&lt;=40,"31-40",
Q1936&lt;=50,"41-50",
Q1936&lt;=60,"51-60",
Q1936&lt;=70,"61-70"
)</f>
        <v>21-30</v>
      </c>
      <c r="S1936" t="str">
        <f t="shared" si="30"/>
        <v>No</v>
      </c>
    </row>
    <row r="1937" spans="1:19" ht="15.75" x14ac:dyDescent="0.25">
      <c r="A1937" s="36" t="s">
        <v>1977</v>
      </c>
      <c r="B1937" t="str">
        <f>VLOOKUP(A1937,'Customer Names'!A:E,COLUMN('Customer Names'!D1936),FALSE)</f>
        <v>Mr. Murray</v>
      </c>
      <c r="C1937">
        <f>VLOOKUP($A1937,'Medical Examinations'!$A:$J,COLUMN('Medical Examinations'!B1936),FALSE)</f>
        <v>18.170000000000002</v>
      </c>
      <c r="D1937">
        <f>VLOOKUP($A1937,'Medical Examinations'!$A:$J,COLUMN('Medical Examinations'!C1936),FALSE)</f>
        <v>6.91</v>
      </c>
      <c r="E1937" t="str">
        <f>VLOOKUP($A1937,'Medical Examinations'!$A:$J,COLUMN('Medical Examinations'!D1936),FALSE)</f>
        <v>Yes</v>
      </c>
      <c r="F1937" t="str">
        <f>VLOOKUP($A1937,'Medical Examinations'!$A:$J,COLUMN('Medical Examinations'!E1936),FALSE)</f>
        <v>No</v>
      </c>
      <c r="G1937" t="str">
        <f>VLOOKUP($A1937,'Medical Examinations'!$A:$J,COLUMN('Medical Examinations'!F1936),FALSE)</f>
        <v>No</v>
      </c>
      <c r="H1937">
        <f>VLOOKUP($A1937,'Medical Examinations'!$A:$J,COLUMN('Medical Examinations'!G1936),FALSE)</f>
        <v>1</v>
      </c>
      <c r="I1937" t="str">
        <f>VLOOKUP($A1937,'Medical Examinations'!$A:$J,COLUMN('Medical Examinations'!H1936),FALSE)</f>
        <v>No</v>
      </c>
      <c r="J1937" t="str">
        <f>VLOOKUP($A1937,'Medical Examinations'!$A:$J,COLUMN('Medical Examinations'!I1936),FALSE)</f>
        <v>Underweight</v>
      </c>
      <c r="K1937" t="str">
        <f>VLOOKUP($A1937,'Medical Examinations'!$A:$J,COLUMN('Medical Examinations'!J1936),FALSE)</f>
        <v>Diabetes</v>
      </c>
      <c r="L1937" s="30">
        <f>VLOOKUP($A1937,'Hospitalisation Details'!$A:$K,COLUMN('Hospitalisation Details'!J1936),FALSE)</f>
        <v>31747</v>
      </c>
      <c r="M1937" s="23">
        <f>VLOOKUP($A1937,'Hospitalisation Details'!$A:$K,COLUMN('Hospitalisation Details'!F1936),FALSE)</f>
        <v>3731.6</v>
      </c>
      <c r="N1937" t="str">
        <f>VLOOKUP($A1937,'Hospitalisation Details'!$A:$K,COLUMN('Hospitalisation Details'!G1936),FALSE)</f>
        <v>Tier - 2</v>
      </c>
      <c r="O1937" t="str">
        <f>VLOOKUP($A1937,'Hospitalisation Details'!$A:$K,COLUMN('Hospitalisation Details'!H1936),FALSE)</f>
        <v>Tier - 2</v>
      </c>
      <c r="P1937" t="str">
        <f>VLOOKUP($A1937,'Hospitalisation Details'!$A:$K,COLUMN('Hospitalisation Details'!I1936),FALSE)</f>
        <v>R1013</v>
      </c>
      <c r="Q1937">
        <f>VLOOKUP($A1937,'Hospitalisation Details'!$A:$K,COLUMN('Hospitalisation Details'!K1936),FALSE)</f>
        <v>36</v>
      </c>
      <c r="R1937" t="str" cm="1">
        <f t="array" ref="R1937">_xlfn.IFS(
Q1937&lt;=10,"0-10",
Q1937&lt;=20,"11-20",
Q1937&lt;=30,"21-30",
Q1937&lt;=40,"31-40",
Q1937&lt;=50,"41-50",
Q1937&lt;=60,"51-60",
Q1937&lt;=70,"61-70"
)</f>
        <v>31-40</v>
      </c>
      <c r="S1937" t="str">
        <f t="shared" si="30"/>
        <v>Yes</v>
      </c>
    </row>
    <row r="1938" spans="1:19" ht="15.75" x14ac:dyDescent="0.25">
      <c r="A1938" s="36" t="s">
        <v>1978</v>
      </c>
      <c r="B1938" t="str">
        <f>VLOOKUP(A1938,'Customer Names'!A:E,COLUMN('Customer Names'!D1937),FALSE)</f>
        <v>Mrs. Meghan</v>
      </c>
      <c r="C1938">
        <f>VLOOKUP($A1938,'Medical Examinations'!$A:$J,COLUMN('Medical Examinations'!B1937),FALSE)</f>
        <v>32.54</v>
      </c>
      <c r="D1938">
        <f>VLOOKUP($A1938,'Medical Examinations'!$A:$J,COLUMN('Medical Examinations'!C1937),FALSE)</f>
        <v>6.38</v>
      </c>
      <c r="E1938" t="str">
        <f>VLOOKUP($A1938,'Medical Examinations'!$A:$J,COLUMN('Medical Examinations'!D1937),FALSE)</f>
        <v>No</v>
      </c>
      <c r="F1938" t="str">
        <f>VLOOKUP($A1938,'Medical Examinations'!$A:$J,COLUMN('Medical Examinations'!E1937),FALSE)</f>
        <v>Yes</v>
      </c>
      <c r="G1938" t="str">
        <f>VLOOKUP($A1938,'Medical Examinations'!$A:$J,COLUMN('Medical Examinations'!F1937),FALSE)</f>
        <v>No</v>
      </c>
      <c r="H1938">
        <f>VLOOKUP($A1938,'Medical Examinations'!$A:$J,COLUMN('Medical Examinations'!G1937),FALSE)</f>
        <v>1</v>
      </c>
      <c r="I1938" t="str">
        <f>VLOOKUP($A1938,'Medical Examinations'!$A:$J,COLUMN('Medical Examinations'!H1937),FALSE)</f>
        <v>No</v>
      </c>
      <c r="J1938" t="str">
        <f>VLOOKUP($A1938,'Medical Examinations'!$A:$J,COLUMN('Medical Examinations'!I1937),FALSE)</f>
        <v>Obesity</v>
      </c>
      <c r="K1938" t="str">
        <f>VLOOKUP($A1938,'Medical Examinations'!$A:$J,COLUMN('Medical Examinations'!J1937),FALSE)</f>
        <v>Prediabetes</v>
      </c>
      <c r="L1938" s="30">
        <f>VLOOKUP($A1938,'Hospitalisation Details'!$A:$K,COLUMN('Hospitalisation Details'!J1937),FALSE)</f>
        <v>38296</v>
      </c>
      <c r="M1938" s="23">
        <f>VLOOKUP($A1938,'Hospitalisation Details'!$A:$K,COLUMN('Hospitalisation Details'!F1937),FALSE)</f>
        <v>3722.23</v>
      </c>
      <c r="N1938" t="str">
        <f>VLOOKUP($A1938,'Hospitalisation Details'!$A:$K,COLUMN('Hospitalisation Details'!G1937),FALSE)</f>
        <v>Tier - 2</v>
      </c>
      <c r="O1938" t="str">
        <f>VLOOKUP($A1938,'Hospitalisation Details'!$A:$K,COLUMN('Hospitalisation Details'!H1937),FALSE)</f>
        <v>Tier - 2</v>
      </c>
      <c r="P1938" t="str">
        <f>VLOOKUP($A1938,'Hospitalisation Details'!$A:$K,COLUMN('Hospitalisation Details'!I1937),FALSE)</f>
        <v>R1025</v>
      </c>
      <c r="Q1938">
        <f>VLOOKUP($A1938,'Hospitalisation Details'!$A:$K,COLUMN('Hospitalisation Details'!K1937),FALSE)</f>
        <v>18</v>
      </c>
      <c r="R1938" t="str" cm="1">
        <f t="array" ref="R1938">_xlfn.IFS(
Q1938&lt;=10,"0-10",
Q1938&lt;=20,"11-20",
Q1938&lt;=30,"21-30",
Q1938&lt;=40,"31-40",
Q1938&lt;=50,"41-50",
Q1938&lt;=60,"51-60",
Q1938&lt;=70,"61-70"
)</f>
        <v>11-20</v>
      </c>
      <c r="S1938" t="str">
        <f t="shared" si="30"/>
        <v>Yes</v>
      </c>
    </row>
    <row r="1939" spans="1:19" ht="15.75" x14ac:dyDescent="0.25">
      <c r="A1939" s="36" t="s">
        <v>1979</v>
      </c>
      <c r="B1939" t="str">
        <f>VLOOKUP(A1939,'Customer Names'!A:E,COLUMN('Customer Names'!D1938),FALSE)</f>
        <v>Mr. David</v>
      </c>
      <c r="C1939">
        <f>VLOOKUP($A1939,'Medical Examinations'!$A:$J,COLUMN('Medical Examinations'!B1938),FALSE)</f>
        <v>30.25</v>
      </c>
      <c r="D1939">
        <f>VLOOKUP($A1939,'Medical Examinations'!$A:$J,COLUMN('Medical Examinations'!C1938),FALSE)</f>
        <v>4.7699999999999996</v>
      </c>
      <c r="E1939" t="str">
        <f>VLOOKUP($A1939,'Medical Examinations'!$A:$J,COLUMN('Medical Examinations'!D1938),FALSE)</f>
        <v>No</v>
      </c>
      <c r="F1939" t="str">
        <f>VLOOKUP($A1939,'Medical Examinations'!$A:$J,COLUMN('Medical Examinations'!E1938),FALSE)</f>
        <v>No</v>
      </c>
      <c r="G1939" t="str">
        <f>VLOOKUP($A1939,'Medical Examinations'!$A:$J,COLUMN('Medical Examinations'!F1938),FALSE)</f>
        <v>No</v>
      </c>
      <c r="H1939">
        <f>VLOOKUP($A1939,'Medical Examinations'!$A:$J,COLUMN('Medical Examinations'!G1938),FALSE)</f>
        <v>0</v>
      </c>
      <c r="I1939" t="str">
        <f>VLOOKUP($A1939,'Medical Examinations'!$A:$J,COLUMN('Medical Examinations'!H1938),FALSE)</f>
        <v>No</v>
      </c>
      <c r="J1939" t="str">
        <f>VLOOKUP($A1939,'Medical Examinations'!$A:$J,COLUMN('Medical Examinations'!I1938),FALSE)</f>
        <v>Obesity</v>
      </c>
      <c r="K1939" t="str">
        <f>VLOOKUP($A1939,'Medical Examinations'!$A:$J,COLUMN('Medical Examinations'!J1938),FALSE)</f>
        <v>Normal</v>
      </c>
      <c r="L1939" s="30">
        <f>VLOOKUP($A1939,'Hospitalisation Details'!$A:$K,COLUMN('Hospitalisation Details'!J1938),FALSE)</f>
        <v>32844</v>
      </c>
      <c r="M1939" s="23">
        <f>VLOOKUP($A1939,'Hospitalisation Details'!$A:$K,COLUMN('Hospitalisation Details'!F1938),FALSE)</f>
        <v>3704.35</v>
      </c>
      <c r="N1939" t="str">
        <f>VLOOKUP($A1939,'Hospitalisation Details'!$A:$K,COLUMN('Hospitalisation Details'!G1938),FALSE)</f>
        <v>Tier - 2</v>
      </c>
      <c r="O1939" t="str">
        <f>VLOOKUP($A1939,'Hospitalisation Details'!$A:$K,COLUMN('Hospitalisation Details'!H1938),FALSE)</f>
        <v>Tier - 2</v>
      </c>
      <c r="P1939" t="str">
        <f>VLOOKUP($A1939,'Hospitalisation Details'!$A:$K,COLUMN('Hospitalisation Details'!I1938),FALSE)</f>
        <v>R1013</v>
      </c>
      <c r="Q1939">
        <f>VLOOKUP($A1939,'Hospitalisation Details'!$A:$K,COLUMN('Hospitalisation Details'!K1938),FALSE)</f>
        <v>33</v>
      </c>
      <c r="R1939" t="str" cm="1">
        <f t="array" ref="R1939">_xlfn.IFS(
Q1939&lt;=10,"0-10",
Q1939&lt;=20,"11-20",
Q1939&lt;=30,"21-30",
Q1939&lt;=40,"31-40",
Q1939&lt;=50,"41-50",
Q1939&lt;=60,"51-60",
Q1939&lt;=70,"61-70"
)</f>
        <v>31-40</v>
      </c>
      <c r="S1939" t="str">
        <f t="shared" si="30"/>
        <v>No</v>
      </c>
    </row>
    <row r="1940" spans="1:19" ht="15.75" x14ac:dyDescent="0.25">
      <c r="A1940" s="36" t="s">
        <v>1980</v>
      </c>
      <c r="B1940" t="str">
        <f>VLOOKUP(A1940,'Customer Names'!A:E,COLUMN('Customer Names'!D1939),FALSE)</f>
        <v>Mr. Seth</v>
      </c>
      <c r="C1940">
        <f>VLOOKUP($A1940,'Medical Examinations'!$A:$J,COLUMN('Medical Examinations'!B1939),FALSE)</f>
        <v>19.59</v>
      </c>
      <c r="D1940">
        <f>VLOOKUP($A1940,'Medical Examinations'!$A:$J,COLUMN('Medical Examinations'!C1939),FALSE)</f>
        <v>6.04</v>
      </c>
      <c r="E1940" t="str">
        <f>VLOOKUP($A1940,'Medical Examinations'!$A:$J,COLUMN('Medical Examinations'!D1939),FALSE)</f>
        <v>Yes</v>
      </c>
      <c r="F1940" t="str">
        <f>VLOOKUP($A1940,'Medical Examinations'!$A:$J,COLUMN('Medical Examinations'!E1939),FALSE)</f>
        <v>No</v>
      </c>
      <c r="G1940" t="str">
        <f>VLOOKUP($A1940,'Medical Examinations'!$A:$J,COLUMN('Medical Examinations'!F1939),FALSE)</f>
        <v>No</v>
      </c>
      <c r="H1940">
        <f>VLOOKUP($A1940,'Medical Examinations'!$A:$J,COLUMN('Medical Examinations'!G1939),FALSE)</f>
        <v>1</v>
      </c>
      <c r="I1940" t="str">
        <f>VLOOKUP($A1940,'Medical Examinations'!$A:$J,COLUMN('Medical Examinations'!H1939),FALSE)</f>
        <v>No</v>
      </c>
      <c r="J1940" t="str">
        <f>VLOOKUP($A1940,'Medical Examinations'!$A:$J,COLUMN('Medical Examinations'!I1939),FALSE)</f>
        <v>Healthy Weight</v>
      </c>
      <c r="K1940" t="str">
        <f>VLOOKUP($A1940,'Medical Examinations'!$A:$J,COLUMN('Medical Examinations'!J1939),FALSE)</f>
        <v>Prediabetes</v>
      </c>
      <c r="L1940" s="30">
        <f>VLOOKUP($A1940,'Hospitalisation Details'!$A:$K,COLUMN('Hospitalisation Details'!J1939),FALSE)</f>
        <v>32373</v>
      </c>
      <c r="M1940" s="23">
        <f>VLOOKUP($A1940,'Hospitalisation Details'!$A:$K,COLUMN('Hospitalisation Details'!F1939),FALSE)</f>
        <v>3699.54</v>
      </c>
      <c r="N1940" t="str">
        <f>VLOOKUP($A1940,'Hospitalisation Details'!$A:$K,COLUMN('Hospitalisation Details'!G1939),FALSE)</f>
        <v>Tier - 2</v>
      </c>
      <c r="O1940" t="str">
        <f>VLOOKUP($A1940,'Hospitalisation Details'!$A:$K,COLUMN('Hospitalisation Details'!H1939),FALSE)</f>
        <v>Tier - 3</v>
      </c>
      <c r="P1940" t="str">
        <f>VLOOKUP($A1940,'Hospitalisation Details'!$A:$K,COLUMN('Hospitalisation Details'!I1939),FALSE)</f>
        <v>R1013</v>
      </c>
      <c r="Q1940">
        <f>VLOOKUP($A1940,'Hospitalisation Details'!$A:$K,COLUMN('Hospitalisation Details'!K1939),FALSE)</f>
        <v>34</v>
      </c>
      <c r="R1940" t="str" cm="1">
        <f t="array" ref="R1940">_xlfn.IFS(
Q1940&lt;=10,"0-10",
Q1940&lt;=20,"11-20",
Q1940&lt;=30,"21-30",
Q1940&lt;=40,"31-40",
Q1940&lt;=50,"41-50",
Q1940&lt;=60,"51-60",
Q1940&lt;=70,"61-70"
)</f>
        <v>31-40</v>
      </c>
      <c r="S1940" t="str">
        <f t="shared" si="30"/>
        <v>Yes</v>
      </c>
    </row>
    <row r="1941" spans="1:19" ht="15.75" x14ac:dyDescent="0.25">
      <c r="A1941" s="36" t="s">
        <v>1981</v>
      </c>
      <c r="B1941" t="str">
        <f>VLOOKUP(A1941,'Customer Names'!A:E,COLUMN('Customer Names'!D1940),FALSE)</f>
        <v>Mr. Michael</v>
      </c>
      <c r="C1941">
        <f>VLOOKUP($A1941,'Medical Examinations'!$A:$J,COLUMN('Medical Examinations'!B1940),FALSE)</f>
        <v>45.9</v>
      </c>
      <c r="D1941">
        <f>VLOOKUP($A1941,'Medical Examinations'!$A:$J,COLUMN('Medical Examinations'!C1940),FALSE)</f>
        <v>4.3</v>
      </c>
      <c r="E1941" t="str">
        <f>VLOOKUP($A1941,'Medical Examinations'!$A:$J,COLUMN('Medical Examinations'!D1940),FALSE)</f>
        <v>Yes</v>
      </c>
      <c r="F1941" t="str">
        <f>VLOOKUP($A1941,'Medical Examinations'!$A:$J,COLUMN('Medical Examinations'!E1940),FALSE)</f>
        <v>No</v>
      </c>
      <c r="G1941" t="str">
        <f>VLOOKUP($A1941,'Medical Examinations'!$A:$J,COLUMN('Medical Examinations'!F1940),FALSE)</f>
        <v>No</v>
      </c>
      <c r="H1941">
        <f>VLOOKUP($A1941,'Medical Examinations'!$A:$J,COLUMN('Medical Examinations'!G1940),FALSE)</f>
        <v>1</v>
      </c>
      <c r="I1941" t="str">
        <f>VLOOKUP($A1941,'Medical Examinations'!$A:$J,COLUMN('Medical Examinations'!H1940),FALSE)</f>
        <v>No</v>
      </c>
      <c r="J1941" t="str">
        <f>VLOOKUP($A1941,'Medical Examinations'!$A:$J,COLUMN('Medical Examinations'!I1940),FALSE)</f>
        <v>Obesity</v>
      </c>
      <c r="K1941" t="str">
        <f>VLOOKUP($A1941,'Medical Examinations'!$A:$J,COLUMN('Medical Examinations'!J1940),FALSE)</f>
        <v>Normal</v>
      </c>
      <c r="L1941" s="30">
        <f>VLOOKUP($A1941,'Hospitalisation Details'!$A:$K,COLUMN('Hospitalisation Details'!J1940),FALSE)</f>
        <v>34993</v>
      </c>
      <c r="M1941" s="23">
        <f>VLOOKUP($A1941,'Hospitalisation Details'!$A:$K,COLUMN('Hospitalisation Details'!F1940),FALSE)</f>
        <v>3693.43</v>
      </c>
      <c r="N1941" t="str">
        <f>VLOOKUP($A1941,'Hospitalisation Details'!$A:$K,COLUMN('Hospitalisation Details'!G1940),FALSE)</f>
        <v>Tier - 2</v>
      </c>
      <c r="O1941" t="str">
        <f>VLOOKUP($A1941,'Hospitalisation Details'!$A:$K,COLUMN('Hospitalisation Details'!H1940),FALSE)</f>
        <v>Tier - 3</v>
      </c>
      <c r="P1941" t="str">
        <f>VLOOKUP($A1941,'Hospitalisation Details'!$A:$K,COLUMN('Hospitalisation Details'!I1940),FALSE)</f>
        <v>R1011</v>
      </c>
      <c r="Q1941">
        <f>VLOOKUP($A1941,'Hospitalisation Details'!$A:$K,COLUMN('Hospitalisation Details'!K1940),FALSE)</f>
        <v>27</v>
      </c>
      <c r="R1941" t="str" cm="1">
        <f t="array" ref="R1941">_xlfn.IFS(
Q1941&lt;=10,"0-10",
Q1941&lt;=20,"11-20",
Q1941&lt;=30,"21-30",
Q1941&lt;=40,"31-40",
Q1941&lt;=50,"41-50",
Q1941&lt;=60,"51-60",
Q1941&lt;=70,"61-70"
)</f>
        <v>21-30</v>
      </c>
      <c r="S1941" t="str">
        <f t="shared" si="30"/>
        <v>No</v>
      </c>
    </row>
    <row r="1942" spans="1:19" ht="15.75" x14ac:dyDescent="0.25">
      <c r="A1942" s="36" t="s">
        <v>1982</v>
      </c>
      <c r="B1942" t="str">
        <f>VLOOKUP(A1942,'Customer Names'!A:E,COLUMN('Customer Names'!D1941),FALSE)</f>
        <v>Mr. Russell</v>
      </c>
      <c r="C1942">
        <f>VLOOKUP($A1942,'Medical Examinations'!$A:$J,COLUMN('Medical Examinations'!B1941),FALSE)</f>
        <v>17.059999999999999</v>
      </c>
      <c r="D1942">
        <f>VLOOKUP($A1942,'Medical Examinations'!$A:$J,COLUMN('Medical Examinations'!C1941),FALSE)</f>
        <v>8.75</v>
      </c>
      <c r="E1942" t="str">
        <f>VLOOKUP($A1942,'Medical Examinations'!$A:$J,COLUMN('Medical Examinations'!D1941),FALSE)</f>
        <v>Yes</v>
      </c>
      <c r="F1942" t="str">
        <f>VLOOKUP($A1942,'Medical Examinations'!$A:$J,COLUMN('Medical Examinations'!E1941),FALSE)</f>
        <v>No</v>
      </c>
      <c r="G1942" t="str">
        <f>VLOOKUP($A1942,'Medical Examinations'!$A:$J,COLUMN('Medical Examinations'!F1941),FALSE)</f>
        <v>No</v>
      </c>
      <c r="H1942">
        <f>VLOOKUP($A1942,'Medical Examinations'!$A:$J,COLUMN('Medical Examinations'!G1941),FALSE)</f>
        <v>0</v>
      </c>
      <c r="I1942" t="str">
        <f>VLOOKUP($A1942,'Medical Examinations'!$A:$J,COLUMN('Medical Examinations'!H1941),FALSE)</f>
        <v>No</v>
      </c>
      <c r="J1942" t="str">
        <f>VLOOKUP($A1942,'Medical Examinations'!$A:$J,COLUMN('Medical Examinations'!I1941),FALSE)</f>
        <v>Underweight</v>
      </c>
      <c r="K1942" t="str">
        <f>VLOOKUP($A1942,'Medical Examinations'!$A:$J,COLUMN('Medical Examinations'!J1941),FALSE)</f>
        <v>Diabetes</v>
      </c>
      <c r="L1942" s="30">
        <f>VLOOKUP($A1942,'Hospitalisation Details'!$A:$K,COLUMN('Hospitalisation Details'!J1941),FALSE)</f>
        <v>29934</v>
      </c>
      <c r="M1942" s="23">
        <f>VLOOKUP($A1942,'Hospitalisation Details'!$A:$K,COLUMN('Hospitalisation Details'!F1941),FALSE)</f>
        <v>3688.38</v>
      </c>
      <c r="N1942" t="str">
        <f>VLOOKUP($A1942,'Hospitalisation Details'!$A:$K,COLUMN('Hospitalisation Details'!G1941),FALSE)</f>
        <v>Tier - 2</v>
      </c>
      <c r="O1942" t="str">
        <f>VLOOKUP($A1942,'Hospitalisation Details'!$A:$K,COLUMN('Hospitalisation Details'!H1941),FALSE)</f>
        <v>Tier - 2</v>
      </c>
      <c r="P1942" t="str">
        <f>VLOOKUP($A1942,'Hospitalisation Details'!$A:$K,COLUMN('Hospitalisation Details'!I1941),FALSE)</f>
        <v>R1013</v>
      </c>
      <c r="Q1942">
        <f>VLOOKUP($A1942,'Hospitalisation Details'!$A:$K,COLUMN('Hospitalisation Details'!K1941),FALSE)</f>
        <v>41</v>
      </c>
      <c r="R1942" t="str" cm="1">
        <f t="array" ref="R1942">_xlfn.IFS(
Q1942&lt;=10,"0-10",
Q1942&lt;=20,"11-20",
Q1942&lt;=30,"21-30",
Q1942&lt;=40,"31-40",
Q1942&lt;=50,"41-50",
Q1942&lt;=60,"51-60",
Q1942&lt;=70,"61-70"
)</f>
        <v>41-50</v>
      </c>
      <c r="S1942" t="str">
        <f t="shared" si="30"/>
        <v>Yes</v>
      </c>
    </row>
    <row r="1943" spans="1:19" ht="15.75" x14ac:dyDescent="0.25">
      <c r="A1943" s="36" t="s">
        <v>1983</v>
      </c>
      <c r="B1943" t="str">
        <f>VLOOKUP(A1943,'Customer Names'!A:E,COLUMN('Customer Names'!D1942),FALSE)</f>
        <v>Mr. Martin</v>
      </c>
      <c r="C1943">
        <f>VLOOKUP($A1943,'Medical Examinations'!$A:$J,COLUMN('Medical Examinations'!B1942),FALSE)</f>
        <v>32.07</v>
      </c>
      <c r="D1943">
        <f>VLOOKUP($A1943,'Medical Examinations'!$A:$J,COLUMN('Medical Examinations'!C1942),FALSE)</f>
        <v>5.25</v>
      </c>
      <c r="E1943" t="str">
        <f>VLOOKUP($A1943,'Medical Examinations'!$A:$J,COLUMN('Medical Examinations'!D1942),FALSE)</f>
        <v>No</v>
      </c>
      <c r="F1943" t="str">
        <f>VLOOKUP($A1943,'Medical Examinations'!$A:$J,COLUMN('Medical Examinations'!E1942),FALSE)</f>
        <v>No</v>
      </c>
      <c r="G1943" t="str">
        <f>VLOOKUP($A1943,'Medical Examinations'!$A:$J,COLUMN('Medical Examinations'!F1942),FALSE)</f>
        <v>Yes</v>
      </c>
      <c r="H1943">
        <f>VLOOKUP($A1943,'Medical Examinations'!$A:$J,COLUMN('Medical Examinations'!G1942),FALSE)</f>
        <v>1</v>
      </c>
      <c r="I1943" t="str">
        <f>VLOOKUP($A1943,'Medical Examinations'!$A:$J,COLUMN('Medical Examinations'!H1942),FALSE)</f>
        <v>No</v>
      </c>
      <c r="J1943" t="str">
        <f>VLOOKUP($A1943,'Medical Examinations'!$A:$J,COLUMN('Medical Examinations'!I1942),FALSE)</f>
        <v>Obesity</v>
      </c>
      <c r="K1943" t="str">
        <f>VLOOKUP($A1943,'Medical Examinations'!$A:$J,COLUMN('Medical Examinations'!J1942),FALSE)</f>
        <v>Normal</v>
      </c>
      <c r="L1943" s="30">
        <f>VLOOKUP($A1943,'Hospitalisation Details'!$A:$K,COLUMN('Hospitalisation Details'!J1942),FALSE)</f>
        <v>37812</v>
      </c>
      <c r="M1943" s="23">
        <f>VLOOKUP($A1943,'Hospitalisation Details'!$A:$K,COLUMN('Hospitalisation Details'!F1942),FALSE)</f>
        <v>3688.35</v>
      </c>
      <c r="N1943" t="str">
        <f>VLOOKUP($A1943,'Hospitalisation Details'!$A:$K,COLUMN('Hospitalisation Details'!G1942),FALSE)</f>
        <v>Tier - 2</v>
      </c>
      <c r="O1943" t="str">
        <f>VLOOKUP($A1943,'Hospitalisation Details'!$A:$K,COLUMN('Hospitalisation Details'!H1942),FALSE)</f>
        <v>Tier - 2</v>
      </c>
      <c r="P1943" t="str">
        <f>VLOOKUP($A1943,'Hospitalisation Details'!$A:$K,COLUMN('Hospitalisation Details'!I1942),FALSE)</f>
        <v>R1021</v>
      </c>
      <c r="Q1943">
        <f>VLOOKUP($A1943,'Hospitalisation Details'!$A:$K,COLUMN('Hospitalisation Details'!K1942),FALSE)</f>
        <v>19</v>
      </c>
      <c r="R1943" t="str" cm="1">
        <f t="array" ref="R1943">_xlfn.IFS(
Q1943&lt;=10,"0-10",
Q1943&lt;=20,"11-20",
Q1943&lt;=30,"21-30",
Q1943&lt;=40,"31-40",
Q1943&lt;=50,"41-50",
Q1943&lt;=60,"51-60",
Q1943&lt;=70,"61-70"
)</f>
        <v>11-20</v>
      </c>
      <c r="S1943" t="str">
        <f t="shared" si="30"/>
        <v>No</v>
      </c>
    </row>
    <row r="1944" spans="1:19" ht="15.75" x14ac:dyDescent="0.25">
      <c r="A1944" s="36" t="s">
        <v>1984</v>
      </c>
      <c r="B1944" t="str">
        <f>VLOOKUP(A1944,'Customer Names'!A:E,COLUMN('Customer Names'!D1943),FALSE)</f>
        <v>Mr. Michael</v>
      </c>
      <c r="C1944">
        <f>VLOOKUP($A1944,'Medical Examinations'!$A:$J,COLUMN('Medical Examinations'!B1943),FALSE)</f>
        <v>16.5</v>
      </c>
      <c r="D1944">
        <f>VLOOKUP($A1944,'Medical Examinations'!$A:$J,COLUMN('Medical Examinations'!C1943),FALSE)</f>
        <v>5.03</v>
      </c>
      <c r="E1944" t="str">
        <f>VLOOKUP($A1944,'Medical Examinations'!$A:$J,COLUMN('Medical Examinations'!D1943),FALSE)</f>
        <v>No</v>
      </c>
      <c r="F1944" t="str">
        <f>VLOOKUP($A1944,'Medical Examinations'!$A:$J,COLUMN('Medical Examinations'!E1943),FALSE)</f>
        <v>No</v>
      </c>
      <c r="G1944" t="str">
        <f>VLOOKUP($A1944,'Medical Examinations'!$A:$J,COLUMN('Medical Examinations'!F1943),FALSE)</f>
        <v>No</v>
      </c>
      <c r="H1944">
        <f>VLOOKUP($A1944,'Medical Examinations'!$A:$J,COLUMN('Medical Examinations'!G1943),FALSE)</f>
        <v>1</v>
      </c>
      <c r="I1944" t="str">
        <f>VLOOKUP($A1944,'Medical Examinations'!$A:$J,COLUMN('Medical Examinations'!H1943),FALSE)</f>
        <v>No</v>
      </c>
      <c r="J1944" t="str">
        <f>VLOOKUP($A1944,'Medical Examinations'!$A:$J,COLUMN('Medical Examinations'!I1943),FALSE)</f>
        <v>Underweight</v>
      </c>
      <c r="K1944" t="str">
        <f>VLOOKUP($A1944,'Medical Examinations'!$A:$J,COLUMN('Medical Examinations'!J1943),FALSE)</f>
        <v>Normal</v>
      </c>
      <c r="L1944" s="30">
        <f>VLOOKUP($A1944,'Hospitalisation Details'!$A:$K,COLUMN('Hospitalisation Details'!J1943),FALSE)</f>
        <v>30869</v>
      </c>
      <c r="M1944" s="23">
        <f>VLOOKUP($A1944,'Hospitalisation Details'!$A:$K,COLUMN('Hospitalisation Details'!F1943),FALSE)</f>
        <v>3678.86</v>
      </c>
      <c r="N1944" t="str">
        <f>VLOOKUP($A1944,'Hospitalisation Details'!$A:$K,COLUMN('Hospitalisation Details'!G1943),FALSE)</f>
        <v>Tier - 2</v>
      </c>
      <c r="O1944" t="str">
        <f>VLOOKUP($A1944,'Hospitalisation Details'!$A:$K,COLUMN('Hospitalisation Details'!H1943),FALSE)</f>
        <v>Tier - 3</v>
      </c>
      <c r="P1944" t="str">
        <f>VLOOKUP($A1944,'Hospitalisation Details'!$A:$K,COLUMN('Hospitalisation Details'!I1943),FALSE)</f>
        <v>R1013</v>
      </c>
      <c r="Q1944">
        <f>VLOOKUP($A1944,'Hospitalisation Details'!$A:$K,COLUMN('Hospitalisation Details'!K1943),FALSE)</f>
        <v>38</v>
      </c>
      <c r="R1944" t="str" cm="1">
        <f t="array" ref="R1944">_xlfn.IFS(
Q1944&lt;=10,"0-10",
Q1944&lt;=20,"11-20",
Q1944&lt;=30,"21-30",
Q1944&lt;=40,"31-40",
Q1944&lt;=50,"41-50",
Q1944&lt;=60,"51-60",
Q1944&lt;=70,"61-70"
)</f>
        <v>31-40</v>
      </c>
      <c r="S1944" t="str">
        <f t="shared" si="30"/>
        <v>No</v>
      </c>
    </row>
    <row r="1945" spans="1:19" ht="15.75" x14ac:dyDescent="0.25">
      <c r="A1945" s="36" t="s">
        <v>1985</v>
      </c>
      <c r="B1945" t="str">
        <f>VLOOKUP(A1945,'Customer Names'!A:E,COLUMN('Customer Names'!D1944),FALSE)</f>
        <v>Mr. Miles</v>
      </c>
      <c r="C1945">
        <f>VLOOKUP($A1945,'Medical Examinations'!$A:$J,COLUMN('Medical Examinations'!B1944),FALSE)</f>
        <v>31.4</v>
      </c>
      <c r="D1945">
        <f>VLOOKUP($A1945,'Medical Examinations'!$A:$J,COLUMN('Medical Examinations'!C1944),FALSE)</f>
        <v>5.88</v>
      </c>
      <c r="E1945" t="str">
        <f>VLOOKUP($A1945,'Medical Examinations'!$A:$J,COLUMN('Medical Examinations'!D1944),FALSE)</f>
        <v>No</v>
      </c>
      <c r="F1945" t="str">
        <f>VLOOKUP($A1945,'Medical Examinations'!$A:$J,COLUMN('Medical Examinations'!E1944),FALSE)</f>
        <v>No</v>
      </c>
      <c r="G1945" t="str">
        <f>VLOOKUP($A1945,'Medical Examinations'!$A:$J,COLUMN('Medical Examinations'!F1944),FALSE)</f>
        <v>No</v>
      </c>
      <c r="H1945">
        <f>VLOOKUP($A1945,'Medical Examinations'!$A:$J,COLUMN('Medical Examinations'!G1944),FALSE)</f>
        <v>1</v>
      </c>
      <c r="I1945" t="str">
        <f>VLOOKUP($A1945,'Medical Examinations'!$A:$J,COLUMN('Medical Examinations'!H1944),FALSE)</f>
        <v>No</v>
      </c>
      <c r="J1945" t="str">
        <f>VLOOKUP($A1945,'Medical Examinations'!$A:$J,COLUMN('Medical Examinations'!I1944),FALSE)</f>
        <v>Obesity</v>
      </c>
      <c r="K1945" t="str">
        <f>VLOOKUP($A1945,'Medical Examinations'!$A:$J,COLUMN('Medical Examinations'!J1944),FALSE)</f>
        <v>Prediabetes</v>
      </c>
      <c r="L1945" s="30">
        <f>VLOOKUP($A1945,'Hospitalisation Details'!$A:$K,COLUMN('Hospitalisation Details'!J1944),FALSE)</f>
        <v>33861</v>
      </c>
      <c r="M1945" s="23">
        <f>VLOOKUP($A1945,'Hospitalisation Details'!$A:$K,COLUMN('Hospitalisation Details'!F1944),FALSE)</f>
        <v>3659.35</v>
      </c>
      <c r="N1945" t="str">
        <f>VLOOKUP($A1945,'Hospitalisation Details'!$A:$K,COLUMN('Hospitalisation Details'!G1944),FALSE)</f>
        <v>Tier - 3</v>
      </c>
      <c r="O1945" t="str">
        <f>VLOOKUP($A1945,'Hospitalisation Details'!$A:$K,COLUMN('Hospitalisation Details'!H1944),FALSE)</f>
        <v>Tier - 1</v>
      </c>
      <c r="P1945" t="str">
        <f>VLOOKUP($A1945,'Hospitalisation Details'!$A:$K,COLUMN('Hospitalisation Details'!I1944),FALSE)</f>
        <v>R1011</v>
      </c>
      <c r="Q1945">
        <f>VLOOKUP($A1945,'Hospitalisation Details'!$A:$K,COLUMN('Hospitalisation Details'!K1944),FALSE)</f>
        <v>30</v>
      </c>
      <c r="R1945" t="str" cm="1">
        <f t="array" ref="R1945">_xlfn.IFS(
Q1945&lt;=10,"0-10",
Q1945&lt;=20,"11-20",
Q1945&lt;=30,"21-30",
Q1945&lt;=40,"31-40",
Q1945&lt;=50,"41-50",
Q1945&lt;=60,"51-60",
Q1945&lt;=70,"61-70"
)</f>
        <v>21-30</v>
      </c>
      <c r="S1945" t="str">
        <f t="shared" si="30"/>
        <v>Yes</v>
      </c>
    </row>
    <row r="1946" spans="1:19" ht="15.75" x14ac:dyDescent="0.25">
      <c r="A1946" s="36" t="s">
        <v>1986</v>
      </c>
      <c r="B1946" t="str">
        <f>VLOOKUP(A1946,'Customer Names'!A:E,COLUMN('Customer Names'!D1945),FALSE)</f>
        <v>Ms. Amanda</v>
      </c>
      <c r="C1946">
        <f>VLOOKUP($A1946,'Medical Examinations'!$A:$J,COLUMN('Medical Examinations'!B1945),FALSE)</f>
        <v>20.36</v>
      </c>
      <c r="D1946">
        <f>VLOOKUP($A1946,'Medical Examinations'!$A:$J,COLUMN('Medical Examinations'!C1945),FALSE)</f>
        <v>4.49</v>
      </c>
      <c r="E1946" t="str">
        <f>VLOOKUP($A1946,'Medical Examinations'!$A:$J,COLUMN('Medical Examinations'!D1945),FALSE)</f>
        <v>No</v>
      </c>
      <c r="F1946" t="str">
        <f>VLOOKUP($A1946,'Medical Examinations'!$A:$J,COLUMN('Medical Examinations'!E1945),FALSE)</f>
        <v>No</v>
      </c>
      <c r="G1946" t="str">
        <f>VLOOKUP($A1946,'Medical Examinations'!$A:$J,COLUMN('Medical Examinations'!F1945),FALSE)</f>
        <v>No</v>
      </c>
      <c r="H1946">
        <f>VLOOKUP($A1946,'Medical Examinations'!$A:$J,COLUMN('Medical Examinations'!G1945),FALSE)</f>
        <v>0</v>
      </c>
      <c r="I1946" t="str">
        <f>VLOOKUP($A1946,'Medical Examinations'!$A:$J,COLUMN('Medical Examinations'!H1945),FALSE)</f>
        <v>No</v>
      </c>
      <c r="J1946" t="str">
        <f>VLOOKUP($A1946,'Medical Examinations'!$A:$J,COLUMN('Medical Examinations'!I1945),FALSE)</f>
        <v>Healthy Weight</v>
      </c>
      <c r="K1946" t="str">
        <f>VLOOKUP($A1946,'Medical Examinations'!$A:$J,COLUMN('Medical Examinations'!J1945),FALSE)</f>
        <v>Normal</v>
      </c>
      <c r="L1946" s="30">
        <f>VLOOKUP($A1946,'Hospitalisation Details'!$A:$K,COLUMN('Hospitalisation Details'!J1945),FALSE)</f>
        <v>33185</v>
      </c>
      <c r="M1946" s="23">
        <f>VLOOKUP($A1946,'Hospitalisation Details'!$A:$K,COLUMN('Hospitalisation Details'!F1945),FALSE)</f>
        <v>3653.29</v>
      </c>
      <c r="N1946" t="str">
        <f>VLOOKUP($A1946,'Hospitalisation Details'!$A:$K,COLUMN('Hospitalisation Details'!G1945),FALSE)</f>
        <v>Tier - 2</v>
      </c>
      <c r="O1946" t="str">
        <f>VLOOKUP($A1946,'Hospitalisation Details'!$A:$K,COLUMN('Hospitalisation Details'!H1945),FALSE)</f>
        <v>Tier - 3</v>
      </c>
      <c r="P1946" t="str">
        <f>VLOOKUP($A1946,'Hospitalisation Details'!$A:$K,COLUMN('Hospitalisation Details'!I1945),FALSE)</f>
        <v>R1011</v>
      </c>
      <c r="Q1946">
        <f>VLOOKUP($A1946,'Hospitalisation Details'!$A:$K,COLUMN('Hospitalisation Details'!K1945),FALSE)</f>
        <v>32</v>
      </c>
      <c r="R1946" t="str" cm="1">
        <f t="array" ref="R1946">_xlfn.IFS(
Q1946&lt;=10,"0-10",
Q1946&lt;=20,"11-20",
Q1946&lt;=30,"21-30",
Q1946&lt;=40,"31-40",
Q1946&lt;=50,"41-50",
Q1946&lt;=60,"51-60",
Q1946&lt;=70,"61-70"
)</f>
        <v>31-40</v>
      </c>
      <c r="S1946" t="str">
        <f t="shared" si="30"/>
        <v>No</v>
      </c>
    </row>
    <row r="1947" spans="1:19" ht="15.75" x14ac:dyDescent="0.25">
      <c r="A1947" s="36" t="s">
        <v>1987</v>
      </c>
      <c r="B1947" t="str">
        <f>VLOOKUP(A1947,'Customer Names'!A:E,COLUMN('Customer Names'!D1946),FALSE)</f>
        <v>Mr. Roger</v>
      </c>
      <c r="C1947">
        <f>VLOOKUP($A1947,'Medical Examinations'!$A:$J,COLUMN('Medical Examinations'!B1946),FALSE)</f>
        <v>25.46</v>
      </c>
      <c r="D1947">
        <f>VLOOKUP($A1947,'Medical Examinations'!$A:$J,COLUMN('Medical Examinations'!C1946),FALSE)</f>
        <v>4.1399999999999997</v>
      </c>
      <c r="E1947" t="str">
        <f>VLOOKUP($A1947,'Medical Examinations'!$A:$J,COLUMN('Medical Examinations'!D1946),FALSE)</f>
        <v>No</v>
      </c>
      <c r="F1947" t="str">
        <f>VLOOKUP($A1947,'Medical Examinations'!$A:$J,COLUMN('Medical Examinations'!E1946),FALSE)</f>
        <v>No</v>
      </c>
      <c r="G1947" t="str">
        <f>VLOOKUP($A1947,'Medical Examinations'!$A:$J,COLUMN('Medical Examinations'!F1946),FALSE)</f>
        <v>No</v>
      </c>
      <c r="H1947">
        <f>VLOOKUP($A1947,'Medical Examinations'!$A:$J,COLUMN('Medical Examinations'!G1946),FALSE)</f>
        <v>1</v>
      </c>
      <c r="I1947" t="str">
        <f>VLOOKUP($A1947,'Medical Examinations'!$A:$J,COLUMN('Medical Examinations'!H1946),FALSE)</f>
        <v>No</v>
      </c>
      <c r="J1947" t="str">
        <f>VLOOKUP($A1947,'Medical Examinations'!$A:$J,COLUMN('Medical Examinations'!I1946),FALSE)</f>
        <v>Overweight</v>
      </c>
      <c r="K1947" t="str">
        <f>VLOOKUP($A1947,'Medical Examinations'!$A:$J,COLUMN('Medical Examinations'!J1946),FALSE)</f>
        <v>Normal</v>
      </c>
      <c r="L1947" s="30">
        <f>VLOOKUP($A1947,'Hospitalisation Details'!$A:$K,COLUMN('Hospitalisation Details'!J1946),FALSE)</f>
        <v>33925</v>
      </c>
      <c r="M1947" s="23">
        <f>VLOOKUP($A1947,'Hospitalisation Details'!$A:$K,COLUMN('Hospitalisation Details'!F1946),FALSE)</f>
        <v>3645.09</v>
      </c>
      <c r="N1947" t="str">
        <f>VLOOKUP($A1947,'Hospitalisation Details'!$A:$K,COLUMN('Hospitalisation Details'!G1946),FALSE)</f>
        <v>Tier - 1</v>
      </c>
      <c r="O1947" t="str">
        <f>VLOOKUP($A1947,'Hospitalisation Details'!$A:$K,COLUMN('Hospitalisation Details'!H1946),FALSE)</f>
        <v>Tier - 2</v>
      </c>
      <c r="P1947" t="str">
        <f>VLOOKUP($A1947,'Hospitalisation Details'!$A:$K,COLUMN('Hospitalisation Details'!I1946),FALSE)</f>
        <v>R1014</v>
      </c>
      <c r="Q1947">
        <f>VLOOKUP($A1947,'Hospitalisation Details'!$A:$K,COLUMN('Hospitalisation Details'!K1946),FALSE)</f>
        <v>30</v>
      </c>
      <c r="R1947" t="str" cm="1">
        <f t="array" ref="R1947">_xlfn.IFS(
Q1947&lt;=10,"0-10",
Q1947&lt;=20,"11-20",
Q1947&lt;=30,"21-30",
Q1947&lt;=40,"31-40",
Q1947&lt;=50,"41-50",
Q1947&lt;=60,"51-60",
Q1947&lt;=70,"61-70"
)</f>
        <v>21-30</v>
      </c>
      <c r="S1947" t="str">
        <f t="shared" si="30"/>
        <v>No</v>
      </c>
    </row>
    <row r="1948" spans="1:19" ht="15.75" x14ac:dyDescent="0.25">
      <c r="A1948" s="36" t="s">
        <v>1988</v>
      </c>
      <c r="B1948" t="str">
        <f>VLOOKUP(A1948,'Customer Names'!A:E,COLUMN('Customer Names'!D1947),FALSE)</f>
        <v>Mr. Brock</v>
      </c>
      <c r="C1948">
        <f>VLOOKUP($A1948,'Medical Examinations'!$A:$J,COLUMN('Medical Examinations'!B1947),FALSE)</f>
        <v>17.09</v>
      </c>
      <c r="D1948">
        <f>VLOOKUP($A1948,'Medical Examinations'!$A:$J,COLUMN('Medical Examinations'!C1947),FALSE)</f>
        <v>5.8</v>
      </c>
      <c r="E1948" t="str">
        <f>VLOOKUP($A1948,'Medical Examinations'!$A:$J,COLUMN('Medical Examinations'!D1947),FALSE)</f>
        <v>Yes</v>
      </c>
      <c r="F1948" t="str">
        <f>VLOOKUP($A1948,'Medical Examinations'!$A:$J,COLUMN('Medical Examinations'!E1947),FALSE)</f>
        <v>No</v>
      </c>
      <c r="G1948" t="str">
        <f>VLOOKUP($A1948,'Medical Examinations'!$A:$J,COLUMN('Medical Examinations'!F1947),FALSE)</f>
        <v>No</v>
      </c>
      <c r="H1948">
        <f>VLOOKUP($A1948,'Medical Examinations'!$A:$J,COLUMN('Medical Examinations'!G1947),FALSE)</f>
        <v>0</v>
      </c>
      <c r="I1948" t="str">
        <f>VLOOKUP($A1948,'Medical Examinations'!$A:$J,COLUMN('Medical Examinations'!H1947),FALSE)</f>
        <v>No</v>
      </c>
      <c r="J1948" t="str">
        <f>VLOOKUP($A1948,'Medical Examinations'!$A:$J,COLUMN('Medical Examinations'!I1947),FALSE)</f>
        <v>Underweight</v>
      </c>
      <c r="K1948" t="str">
        <f>VLOOKUP($A1948,'Medical Examinations'!$A:$J,COLUMN('Medical Examinations'!J1947),FALSE)</f>
        <v>Prediabetes</v>
      </c>
      <c r="L1948" s="30">
        <f>VLOOKUP($A1948,'Hospitalisation Details'!$A:$K,COLUMN('Hospitalisation Details'!J1947),FALSE)</f>
        <v>31212</v>
      </c>
      <c r="M1948" s="23">
        <f>VLOOKUP($A1948,'Hospitalisation Details'!$A:$K,COLUMN('Hospitalisation Details'!F1947),FALSE)</f>
        <v>3622.13</v>
      </c>
      <c r="N1948" t="str">
        <f>VLOOKUP($A1948,'Hospitalisation Details'!$A:$K,COLUMN('Hospitalisation Details'!G1947),FALSE)</f>
        <v>Tier - 2</v>
      </c>
      <c r="O1948" t="str">
        <f>VLOOKUP($A1948,'Hospitalisation Details'!$A:$K,COLUMN('Hospitalisation Details'!H1947),FALSE)</f>
        <v>Tier - 1</v>
      </c>
      <c r="P1948" t="str">
        <f>VLOOKUP($A1948,'Hospitalisation Details'!$A:$K,COLUMN('Hospitalisation Details'!I1947),FALSE)</f>
        <v>R1013</v>
      </c>
      <c r="Q1948">
        <f>VLOOKUP($A1948,'Hospitalisation Details'!$A:$K,COLUMN('Hospitalisation Details'!K1947),FALSE)</f>
        <v>37</v>
      </c>
      <c r="R1948" t="str" cm="1">
        <f t="array" ref="R1948">_xlfn.IFS(
Q1948&lt;=10,"0-10",
Q1948&lt;=20,"11-20",
Q1948&lt;=30,"21-30",
Q1948&lt;=40,"31-40",
Q1948&lt;=50,"41-50",
Q1948&lt;=60,"51-60",
Q1948&lt;=70,"61-70"
)</f>
        <v>31-40</v>
      </c>
      <c r="S1948" t="str">
        <f t="shared" si="30"/>
        <v>Yes</v>
      </c>
    </row>
    <row r="1949" spans="1:19" ht="15.75" x14ac:dyDescent="0.25">
      <c r="A1949" s="36" t="s">
        <v>1989</v>
      </c>
      <c r="B1949" t="str">
        <f>VLOOKUP(A1949,'Customer Names'!A:E,COLUMN('Customer Names'!D1948),FALSE)</f>
        <v>Mr. Stephen</v>
      </c>
      <c r="C1949">
        <f>VLOOKUP($A1949,'Medical Examinations'!$A:$J,COLUMN('Medical Examinations'!B1948),FALSE)</f>
        <v>20.83</v>
      </c>
      <c r="D1949">
        <f>VLOOKUP($A1949,'Medical Examinations'!$A:$J,COLUMN('Medical Examinations'!C1948),FALSE)</f>
        <v>5.12</v>
      </c>
      <c r="E1949" t="str">
        <f>VLOOKUP($A1949,'Medical Examinations'!$A:$J,COLUMN('Medical Examinations'!D1948),FALSE)</f>
        <v>No</v>
      </c>
      <c r="F1949" t="str">
        <f>VLOOKUP($A1949,'Medical Examinations'!$A:$J,COLUMN('Medical Examinations'!E1948),FALSE)</f>
        <v>No</v>
      </c>
      <c r="G1949" t="str">
        <f>VLOOKUP($A1949,'Medical Examinations'!$A:$J,COLUMN('Medical Examinations'!F1948),FALSE)</f>
        <v>No</v>
      </c>
      <c r="H1949">
        <f>VLOOKUP($A1949,'Medical Examinations'!$A:$J,COLUMN('Medical Examinations'!G1948),FALSE)</f>
        <v>0</v>
      </c>
      <c r="I1949" t="str">
        <f>VLOOKUP($A1949,'Medical Examinations'!$A:$J,COLUMN('Medical Examinations'!H1948),FALSE)</f>
        <v>No</v>
      </c>
      <c r="J1949" t="str">
        <f>VLOOKUP($A1949,'Medical Examinations'!$A:$J,COLUMN('Medical Examinations'!I1948),FALSE)</f>
        <v>Healthy Weight</v>
      </c>
      <c r="K1949" t="str">
        <f>VLOOKUP($A1949,'Medical Examinations'!$A:$J,COLUMN('Medical Examinations'!J1948),FALSE)</f>
        <v>Normal</v>
      </c>
      <c r="L1949" s="30">
        <f>VLOOKUP($A1949,'Hospitalisation Details'!$A:$K,COLUMN('Hospitalisation Details'!J1948),FALSE)</f>
        <v>33157</v>
      </c>
      <c r="M1949" s="23">
        <f>VLOOKUP($A1949,'Hospitalisation Details'!$A:$K,COLUMN('Hospitalisation Details'!F1948),FALSE)</f>
        <v>3606.43</v>
      </c>
      <c r="N1949" t="str">
        <f>VLOOKUP($A1949,'Hospitalisation Details'!$A:$K,COLUMN('Hospitalisation Details'!G1948),FALSE)</f>
        <v>Tier - 2</v>
      </c>
      <c r="O1949" t="str">
        <f>VLOOKUP($A1949,'Hospitalisation Details'!$A:$K,COLUMN('Hospitalisation Details'!H1948),FALSE)</f>
        <v>Tier - 1</v>
      </c>
      <c r="P1949" t="str">
        <f>VLOOKUP($A1949,'Hospitalisation Details'!$A:$K,COLUMN('Hospitalisation Details'!I1948),FALSE)</f>
        <v>R1013</v>
      </c>
      <c r="Q1949">
        <f>VLOOKUP($A1949,'Hospitalisation Details'!$A:$K,COLUMN('Hospitalisation Details'!K1948),FALSE)</f>
        <v>32</v>
      </c>
      <c r="R1949" t="str" cm="1">
        <f t="array" ref="R1949">_xlfn.IFS(
Q1949&lt;=10,"0-10",
Q1949&lt;=20,"11-20",
Q1949&lt;=30,"21-30",
Q1949&lt;=40,"31-40",
Q1949&lt;=50,"41-50",
Q1949&lt;=60,"51-60",
Q1949&lt;=70,"61-70"
)</f>
        <v>31-40</v>
      </c>
      <c r="S1949" t="str">
        <f t="shared" si="30"/>
        <v>No</v>
      </c>
    </row>
    <row r="1950" spans="1:19" ht="15.75" x14ac:dyDescent="0.25">
      <c r="A1950" s="36" t="s">
        <v>1990</v>
      </c>
      <c r="B1950" t="str">
        <f>VLOOKUP(A1950,'Customer Names'!A:E,COLUMN('Customer Names'!D1949),FALSE)</f>
        <v>Ms. Missy</v>
      </c>
      <c r="C1950">
        <f>VLOOKUP($A1950,'Medical Examinations'!$A:$J,COLUMN('Medical Examinations'!B1949),FALSE)</f>
        <v>18.920000000000002</v>
      </c>
      <c r="D1950">
        <f>VLOOKUP($A1950,'Medical Examinations'!$A:$J,COLUMN('Medical Examinations'!C1949),FALSE)</f>
        <v>5.98</v>
      </c>
      <c r="E1950" t="str">
        <f>VLOOKUP($A1950,'Medical Examinations'!$A:$J,COLUMN('Medical Examinations'!D1949),FALSE)</f>
        <v>Yes</v>
      </c>
      <c r="F1950" t="str">
        <f>VLOOKUP($A1950,'Medical Examinations'!$A:$J,COLUMN('Medical Examinations'!E1949),FALSE)</f>
        <v>No</v>
      </c>
      <c r="G1950" t="str">
        <f>VLOOKUP($A1950,'Medical Examinations'!$A:$J,COLUMN('Medical Examinations'!F1949),FALSE)</f>
        <v>No</v>
      </c>
      <c r="H1950">
        <f>VLOOKUP($A1950,'Medical Examinations'!$A:$J,COLUMN('Medical Examinations'!G1949),FALSE)</f>
        <v>1</v>
      </c>
      <c r="I1950" t="str">
        <f>VLOOKUP($A1950,'Medical Examinations'!$A:$J,COLUMN('Medical Examinations'!H1949),FALSE)</f>
        <v>No</v>
      </c>
      <c r="J1950" t="str">
        <f>VLOOKUP($A1950,'Medical Examinations'!$A:$J,COLUMN('Medical Examinations'!I1949),FALSE)</f>
        <v>Healthy Weight</v>
      </c>
      <c r="K1950" t="str">
        <f>VLOOKUP($A1950,'Medical Examinations'!$A:$J,COLUMN('Medical Examinations'!J1949),FALSE)</f>
        <v>Prediabetes</v>
      </c>
      <c r="L1950" s="30">
        <f>VLOOKUP($A1950,'Hospitalisation Details'!$A:$K,COLUMN('Hospitalisation Details'!J1949),FALSE)</f>
        <v>32451</v>
      </c>
      <c r="M1950" s="23">
        <f>VLOOKUP($A1950,'Hospitalisation Details'!$A:$K,COLUMN('Hospitalisation Details'!F1949),FALSE)</f>
        <v>3603.6</v>
      </c>
      <c r="N1950" t="str">
        <f>VLOOKUP($A1950,'Hospitalisation Details'!$A:$K,COLUMN('Hospitalisation Details'!G1949),FALSE)</f>
        <v>Tier - 2</v>
      </c>
      <c r="O1950" t="str">
        <f>VLOOKUP($A1950,'Hospitalisation Details'!$A:$K,COLUMN('Hospitalisation Details'!H1949),FALSE)</f>
        <v>Tier - 1</v>
      </c>
      <c r="P1950" t="str">
        <f>VLOOKUP($A1950,'Hospitalisation Details'!$A:$K,COLUMN('Hospitalisation Details'!I1949),FALSE)</f>
        <v>R1013</v>
      </c>
      <c r="Q1950">
        <f>VLOOKUP($A1950,'Hospitalisation Details'!$A:$K,COLUMN('Hospitalisation Details'!K1949),FALSE)</f>
        <v>34</v>
      </c>
      <c r="R1950" t="str" cm="1">
        <f t="array" ref="R1950">_xlfn.IFS(
Q1950&lt;=10,"0-10",
Q1950&lt;=20,"11-20",
Q1950&lt;=30,"21-30",
Q1950&lt;=40,"31-40",
Q1950&lt;=50,"41-50",
Q1950&lt;=60,"51-60",
Q1950&lt;=70,"61-70"
)</f>
        <v>31-40</v>
      </c>
      <c r="S1950" t="str">
        <f t="shared" si="30"/>
        <v>Yes</v>
      </c>
    </row>
    <row r="1951" spans="1:19" ht="15.75" x14ac:dyDescent="0.25">
      <c r="A1951" s="36" t="s">
        <v>1991</v>
      </c>
      <c r="B1951" t="str">
        <f>VLOOKUP(A1951,'Customer Names'!A:E,COLUMN('Customer Names'!D1950),FALSE)</f>
        <v>Mr. William</v>
      </c>
      <c r="C1951">
        <f>VLOOKUP($A1951,'Medical Examinations'!$A:$J,COLUMN('Medical Examinations'!B1950),FALSE)</f>
        <v>37.1</v>
      </c>
      <c r="D1951">
        <f>VLOOKUP($A1951,'Medical Examinations'!$A:$J,COLUMN('Medical Examinations'!C1950),FALSE)</f>
        <v>5.46</v>
      </c>
      <c r="E1951" t="str">
        <f>VLOOKUP($A1951,'Medical Examinations'!$A:$J,COLUMN('Medical Examinations'!D1950),FALSE)</f>
        <v>No</v>
      </c>
      <c r="F1951" t="str">
        <f>VLOOKUP($A1951,'Medical Examinations'!$A:$J,COLUMN('Medical Examinations'!E1950),FALSE)</f>
        <v>No</v>
      </c>
      <c r="G1951" t="str">
        <f>VLOOKUP($A1951,'Medical Examinations'!$A:$J,COLUMN('Medical Examinations'!F1950),FALSE)</f>
        <v>No</v>
      </c>
      <c r="H1951">
        <f>VLOOKUP($A1951,'Medical Examinations'!$A:$J,COLUMN('Medical Examinations'!G1950),FALSE)</f>
        <v>0</v>
      </c>
      <c r="I1951" t="str">
        <f>VLOOKUP($A1951,'Medical Examinations'!$A:$J,COLUMN('Medical Examinations'!H1950),FALSE)</f>
        <v>No</v>
      </c>
      <c r="J1951" t="str">
        <f>VLOOKUP($A1951,'Medical Examinations'!$A:$J,COLUMN('Medical Examinations'!I1950),FALSE)</f>
        <v>Obesity</v>
      </c>
      <c r="K1951" t="str">
        <f>VLOOKUP($A1951,'Medical Examinations'!$A:$J,COLUMN('Medical Examinations'!J1950),FALSE)</f>
        <v>Normal</v>
      </c>
      <c r="L1951" s="30">
        <f>VLOOKUP($A1951,'Hospitalisation Details'!$A:$K,COLUMN('Hospitalisation Details'!J1950),FALSE)</f>
        <v>36384</v>
      </c>
      <c r="M1951" s="23">
        <f>VLOOKUP($A1951,'Hospitalisation Details'!$A:$K,COLUMN('Hospitalisation Details'!F1950),FALSE)</f>
        <v>3597.6</v>
      </c>
      <c r="N1951" t="str">
        <f>VLOOKUP($A1951,'Hospitalisation Details'!$A:$K,COLUMN('Hospitalisation Details'!G1950),FALSE)</f>
        <v>Tier - 2</v>
      </c>
      <c r="O1951" t="str">
        <f>VLOOKUP($A1951,'Hospitalisation Details'!$A:$K,COLUMN('Hospitalisation Details'!H1950),FALSE)</f>
        <v>Tier - 2</v>
      </c>
      <c r="P1951" t="str">
        <f>VLOOKUP($A1951,'Hospitalisation Details'!$A:$K,COLUMN('Hospitalisation Details'!I1950),FALSE)</f>
        <v>R1011</v>
      </c>
      <c r="Q1951">
        <f>VLOOKUP($A1951,'Hospitalisation Details'!$A:$K,COLUMN('Hospitalisation Details'!K1950),FALSE)</f>
        <v>23</v>
      </c>
      <c r="R1951" t="str" cm="1">
        <f t="array" ref="R1951">_xlfn.IFS(
Q1951&lt;=10,"0-10",
Q1951&lt;=20,"11-20",
Q1951&lt;=30,"21-30",
Q1951&lt;=40,"31-40",
Q1951&lt;=50,"41-50",
Q1951&lt;=60,"51-60",
Q1951&lt;=70,"61-70"
)</f>
        <v>21-30</v>
      </c>
      <c r="S1951" t="str">
        <f t="shared" si="30"/>
        <v>No</v>
      </c>
    </row>
    <row r="1952" spans="1:19" ht="15.75" x14ac:dyDescent="0.25">
      <c r="A1952" s="36" t="s">
        <v>1992</v>
      </c>
      <c r="B1952" t="str">
        <f>VLOOKUP(A1952,'Customer Names'!A:E,COLUMN('Customer Names'!D1951),FALSE)</f>
        <v>Ms. Lauren</v>
      </c>
      <c r="C1952">
        <f>VLOOKUP($A1952,'Medical Examinations'!$A:$J,COLUMN('Medical Examinations'!B1951),FALSE)</f>
        <v>22.515000000000001</v>
      </c>
      <c r="D1952">
        <f>VLOOKUP($A1952,'Medical Examinations'!$A:$J,COLUMN('Medical Examinations'!C1951),FALSE)</f>
        <v>4.91</v>
      </c>
      <c r="E1952" t="str">
        <f>VLOOKUP($A1952,'Medical Examinations'!$A:$J,COLUMN('Medical Examinations'!D1951),FALSE)</f>
        <v>Yes</v>
      </c>
      <c r="F1952" t="str">
        <f>VLOOKUP($A1952,'Medical Examinations'!$A:$J,COLUMN('Medical Examinations'!E1951),FALSE)</f>
        <v>No</v>
      </c>
      <c r="G1952" t="str">
        <f>VLOOKUP($A1952,'Medical Examinations'!$A:$J,COLUMN('Medical Examinations'!F1951),FALSE)</f>
        <v>Yes</v>
      </c>
      <c r="H1952">
        <f>VLOOKUP($A1952,'Medical Examinations'!$A:$J,COLUMN('Medical Examinations'!G1951),FALSE)</f>
        <v>1</v>
      </c>
      <c r="I1952" t="str">
        <f>VLOOKUP($A1952,'Medical Examinations'!$A:$J,COLUMN('Medical Examinations'!H1951),FALSE)</f>
        <v>No</v>
      </c>
      <c r="J1952" t="str">
        <f>VLOOKUP($A1952,'Medical Examinations'!$A:$J,COLUMN('Medical Examinations'!I1951),FALSE)</f>
        <v>Healthy Weight</v>
      </c>
      <c r="K1952" t="str">
        <f>VLOOKUP($A1952,'Medical Examinations'!$A:$J,COLUMN('Medical Examinations'!J1951),FALSE)</f>
        <v>Normal</v>
      </c>
      <c r="L1952" s="30">
        <f>VLOOKUP($A1952,'Hospitalisation Details'!$A:$K,COLUMN('Hospitalisation Details'!J1951),FALSE)</f>
        <v>35738</v>
      </c>
      <c r="M1952" s="23">
        <f>VLOOKUP($A1952,'Hospitalisation Details'!$A:$K,COLUMN('Hospitalisation Details'!F1951),FALSE)</f>
        <v>3594.17</v>
      </c>
      <c r="N1952" t="str">
        <f>VLOOKUP($A1952,'Hospitalisation Details'!$A:$K,COLUMN('Hospitalisation Details'!G1951),FALSE)</f>
        <v>Tier - 2</v>
      </c>
      <c r="O1952" t="str">
        <f>VLOOKUP($A1952,'Hospitalisation Details'!$A:$K,COLUMN('Hospitalisation Details'!H1951),FALSE)</f>
        <v>Tier - 2</v>
      </c>
      <c r="P1952" t="str">
        <f>VLOOKUP($A1952,'Hospitalisation Details'!$A:$K,COLUMN('Hospitalisation Details'!I1951),FALSE)</f>
        <v>R1012</v>
      </c>
      <c r="Q1952">
        <f>VLOOKUP($A1952,'Hospitalisation Details'!$A:$K,COLUMN('Hospitalisation Details'!K1951),FALSE)</f>
        <v>25</v>
      </c>
      <c r="R1952" t="str" cm="1">
        <f t="array" ref="R1952">_xlfn.IFS(
Q1952&lt;=10,"0-10",
Q1952&lt;=20,"11-20",
Q1952&lt;=30,"21-30",
Q1952&lt;=40,"31-40",
Q1952&lt;=50,"41-50",
Q1952&lt;=60,"51-60",
Q1952&lt;=70,"61-70"
)</f>
        <v>21-30</v>
      </c>
      <c r="S1952" t="str">
        <f t="shared" si="30"/>
        <v>No</v>
      </c>
    </row>
    <row r="1953" spans="1:19" ht="15.75" x14ac:dyDescent="0.25">
      <c r="A1953" s="36" t="s">
        <v>1993</v>
      </c>
      <c r="B1953" t="str">
        <f>VLOOKUP(A1953,'Customer Names'!A:E,COLUMN('Customer Names'!D1952),FALSE)</f>
        <v>Mr. Apolo</v>
      </c>
      <c r="C1953">
        <f>VLOOKUP($A1953,'Medical Examinations'!$A:$J,COLUMN('Medical Examinations'!B1952),FALSE)</f>
        <v>32.700000000000003</v>
      </c>
      <c r="D1953">
        <f>VLOOKUP($A1953,'Medical Examinations'!$A:$J,COLUMN('Medical Examinations'!C1952),FALSE)</f>
        <v>4.66</v>
      </c>
      <c r="E1953" t="str">
        <f>VLOOKUP($A1953,'Medical Examinations'!$A:$J,COLUMN('Medical Examinations'!D1952),FALSE)</f>
        <v>No</v>
      </c>
      <c r="F1953" t="str">
        <f>VLOOKUP($A1953,'Medical Examinations'!$A:$J,COLUMN('Medical Examinations'!E1952),FALSE)</f>
        <v>No</v>
      </c>
      <c r="G1953" t="str">
        <f>VLOOKUP($A1953,'Medical Examinations'!$A:$J,COLUMN('Medical Examinations'!F1952),FALSE)</f>
        <v>No</v>
      </c>
      <c r="H1953">
        <f>VLOOKUP($A1953,'Medical Examinations'!$A:$J,COLUMN('Medical Examinations'!G1952),FALSE)</f>
        <v>0</v>
      </c>
      <c r="I1953" t="str">
        <f>VLOOKUP($A1953,'Medical Examinations'!$A:$J,COLUMN('Medical Examinations'!H1952),FALSE)</f>
        <v>No</v>
      </c>
      <c r="J1953" t="str">
        <f>VLOOKUP($A1953,'Medical Examinations'!$A:$J,COLUMN('Medical Examinations'!I1952),FALSE)</f>
        <v>Obesity</v>
      </c>
      <c r="K1953" t="str">
        <f>VLOOKUP($A1953,'Medical Examinations'!$A:$J,COLUMN('Medical Examinations'!J1952),FALSE)</f>
        <v>Normal</v>
      </c>
      <c r="L1953" s="30">
        <f>VLOOKUP($A1953,'Hospitalisation Details'!$A:$K,COLUMN('Hospitalisation Details'!J1952),FALSE)</f>
        <v>36317</v>
      </c>
      <c r="M1953" s="23">
        <f>VLOOKUP($A1953,'Hospitalisation Details'!$A:$K,COLUMN('Hospitalisation Details'!F1952),FALSE)</f>
        <v>3591.48</v>
      </c>
      <c r="N1953" t="str">
        <f>VLOOKUP($A1953,'Hospitalisation Details'!$A:$K,COLUMN('Hospitalisation Details'!G1952),FALSE)</f>
        <v>Tier - 2</v>
      </c>
      <c r="O1953" t="str">
        <f>VLOOKUP($A1953,'Hospitalisation Details'!$A:$K,COLUMN('Hospitalisation Details'!H1952),FALSE)</f>
        <v>Tier - 3</v>
      </c>
      <c r="P1953" t="str">
        <f>VLOOKUP($A1953,'Hospitalisation Details'!$A:$K,COLUMN('Hospitalisation Details'!I1952),FALSE)</f>
        <v>R1011</v>
      </c>
      <c r="Q1953">
        <f>VLOOKUP($A1953,'Hospitalisation Details'!$A:$K,COLUMN('Hospitalisation Details'!K1952),FALSE)</f>
        <v>24</v>
      </c>
      <c r="R1953" t="str" cm="1">
        <f t="array" ref="R1953">_xlfn.IFS(
Q1953&lt;=10,"0-10",
Q1953&lt;=20,"11-20",
Q1953&lt;=30,"21-30",
Q1953&lt;=40,"31-40",
Q1953&lt;=50,"41-50",
Q1953&lt;=60,"51-60",
Q1953&lt;=70,"61-70"
)</f>
        <v>21-30</v>
      </c>
      <c r="S1953" t="str">
        <f t="shared" si="30"/>
        <v>No</v>
      </c>
    </row>
    <row r="1954" spans="1:19" ht="15.75" x14ac:dyDescent="0.25">
      <c r="A1954" s="36" t="s">
        <v>1994</v>
      </c>
      <c r="B1954" t="str">
        <f>VLOOKUP(A1954,'Customer Names'!A:E,COLUMN('Customer Names'!D1953),FALSE)</f>
        <v>Mr. Alfons</v>
      </c>
      <c r="C1954">
        <f>VLOOKUP($A1954,'Medical Examinations'!$A:$J,COLUMN('Medical Examinations'!B1953),FALSE)</f>
        <v>17.75</v>
      </c>
      <c r="D1954">
        <f>VLOOKUP($A1954,'Medical Examinations'!$A:$J,COLUMN('Medical Examinations'!C1953),FALSE)</f>
        <v>6.8</v>
      </c>
      <c r="E1954" t="str">
        <f>VLOOKUP($A1954,'Medical Examinations'!$A:$J,COLUMN('Medical Examinations'!D1953),FALSE)</f>
        <v>Yes</v>
      </c>
      <c r="F1954" t="str">
        <f>VLOOKUP($A1954,'Medical Examinations'!$A:$J,COLUMN('Medical Examinations'!E1953),FALSE)</f>
        <v>No</v>
      </c>
      <c r="G1954" t="str">
        <f>VLOOKUP($A1954,'Medical Examinations'!$A:$J,COLUMN('Medical Examinations'!F1953),FALSE)</f>
        <v>No</v>
      </c>
      <c r="H1954">
        <f>VLOOKUP($A1954,'Medical Examinations'!$A:$J,COLUMN('Medical Examinations'!G1953),FALSE)</f>
        <v>1</v>
      </c>
      <c r="I1954" t="str">
        <f>VLOOKUP($A1954,'Medical Examinations'!$A:$J,COLUMN('Medical Examinations'!H1953),FALSE)</f>
        <v>No</v>
      </c>
      <c r="J1954" t="str">
        <f>VLOOKUP($A1954,'Medical Examinations'!$A:$J,COLUMN('Medical Examinations'!I1953),FALSE)</f>
        <v>Underweight</v>
      </c>
      <c r="K1954" t="str">
        <f>VLOOKUP($A1954,'Medical Examinations'!$A:$J,COLUMN('Medical Examinations'!J1953),FALSE)</f>
        <v>Diabetes</v>
      </c>
      <c r="L1954" s="30">
        <f>VLOOKUP($A1954,'Hospitalisation Details'!$A:$K,COLUMN('Hospitalisation Details'!J1953),FALSE)</f>
        <v>31773</v>
      </c>
      <c r="M1954" s="23">
        <f>VLOOKUP($A1954,'Hospitalisation Details'!$A:$K,COLUMN('Hospitalisation Details'!F1953),FALSE)</f>
        <v>3589.14</v>
      </c>
      <c r="N1954" t="str">
        <f>VLOOKUP($A1954,'Hospitalisation Details'!$A:$K,COLUMN('Hospitalisation Details'!G1953),FALSE)</f>
        <v>Tier - 2</v>
      </c>
      <c r="O1954" t="str">
        <f>VLOOKUP($A1954,'Hospitalisation Details'!$A:$K,COLUMN('Hospitalisation Details'!H1953),FALSE)</f>
        <v>Tier - 2</v>
      </c>
      <c r="P1954" t="str">
        <f>VLOOKUP($A1954,'Hospitalisation Details'!$A:$K,COLUMN('Hospitalisation Details'!I1953),FALSE)</f>
        <v>R1013</v>
      </c>
      <c r="Q1954">
        <f>VLOOKUP($A1954,'Hospitalisation Details'!$A:$K,COLUMN('Hospitalisation Details'!K1953),FALSE)</f>
        <v>36</v>
      </c>
      <c r="R1954" t="str" cm="1">
        <f t="array" ref="R1954">_xlfn.IFS(
Q1954&lt;=10,"0-10",
Q1954&lt;=20,"11-20",
Q1954&lt;=30,"21-30",
Q1954&lt;=40,"31-40",
Q1954&lt;=50,"41-50",
Q1954&lt;=60,"51-60",
Q1954&lt;=70,"61-70"
)</f>
        <v>31-40</v>
      </c>
      <c r="S1954" t="str">
        <f t="shared" si="30"/>
        <v>Yes</v>
      </c>
    </row>
    <row r="1955" spans="1:19" ht="15.75" x14ac:dyDescent="0.25">
      <c r="A1955" s="36" t="s">
        <v>1995</v>
      </c>
      <c r="B1955" t="str">
        <f>VLOOKUP(A1955,'Customer Names'!A:E,COLUMN('Customer Names'!D1954),FALSE)</f>
        <v>Ms. Amber</v>
      </c>
      <c r="C1955">
        <f>VLOOKUP($A1955,'Medical Examinations'!$A:$J,COLUMN('Medical Examinations'!B1954),FALSE)</f>
        <v>33.630000000000003</v>
      </c>
      <c r="D1955">
        <f>VLOOKUP($A1955,'Medical Examinations'!$A:$J,COLUMN('Medical Examinations'!C1954),FALSE)</f>
        <v>4.47</v>
      </c>
      <c r="E1955" t="str">
        <f>VLOOKUP($A1955,'Medical Examinations'!$A:$J,COLUMN('Medical Examinations'!D1954),FALSE)</f>
        <v>Yes</v>
      </c>
      <c r="F1955" t="str">
        <f>VLOOKUP($A1955,'Medical Examinations'!$A:$J,COLUMN('Medical Examinations'!E1954),FALSE)</f>
        <v>No</v>
      </c>
      <c r="G1955" t="str">
        <f>VLOOKUP($A1955,'Medical Examinations'!$A:$J,COLUMN('Medical Examinations'!F1954),FALSE)</f>
        <v>No</v>
      </c>
      <c r="H1955">
        <f>VLOOKUP($A1955,'Medical Examinations'!$A:$J,COLUMN('Medical Examinations'!G1954),FALSE)</f>
        <v>0</v>
      </c>
      <c r="I1955" t="str">
        <f>VLOOKUP($A1955,'Medical Examinations'!$A:$J,COLUMN('Medical Examinations'!H1954),FALSE)</f>
        <v>No</v>
      </c>
      <c r="J1955" t="str">
        <f>VLOOKUP($A1955,'Medical Examinations'!$A:$J,COLUMN('Medical Examinations'!I1954),FALSE)</f>
        <v>Obesity</v>
      </c>
      <c r="K1955" t="str">
        <f>VLOOKUP($A1955,'Medical Examinations'!$A:$J,COLUMN('Medical Examinations'!J1954),FALSE)</f>
        <v>Normal</v>
      </c>
      <c r="L1955" s="30">
        <f>VLOOKUP($A1955,'Hospitalisation Details'!$A:$K,COLUMN('Hospitalisation Details'!J1954),FALSE)</f>
        <v>37206</v>
      </c>
      <c r="M1955" s="23">
        <f>VLOOKUP($A1955,'Hospitalisation Details'!$A:$K,COLUMN('Hospitalisation Details'!F1954),FALSE)</f>
        <v>3579.83</v>
      </c>
      <c r="N1955" t="str">
        <f>VLOOKUP($A1955,'Hospitalisation Details'!$A:$K,COLUMN('Hospitalisation Details'!G1954),FALSE)</f>
        <v>Tier - 2</v>
      </c>
      <c r="O1955" t="str">
        <f>VLOOKUP($A1955,'Hospitalisation Details'!$A:$K,COLUMN('Hospitalisation Details'!H1954),FALSE)</f>
        <v>Tier - 2</v>
      </c>
      <c r="P1955" t="str">
        <f>VLOOKUP($A1955,'Hospitalisation Details'!$A:$K,COLUMN('Hospitalisation Details'!I1954),FALSE)</f>
        <v>R1012</v>
      </c>
      <c r="Q1955">
        <f>VLOOKUP($A1955,'Hospitalisation Details'!$A:$K,COLUMN('Hospitalisation Details'!K1954),FALSE)</f>
        <v>21</v>
      </c>
      <c r="R1955" t="str" cm="1">
        <f t="array" ref="R1955">_xlfn.IFS(
Q1955&lt;=10,"0-10",
Q1955&lt;=20,"11-20",
Q1955&lt;=30,"21-30",
Q1955&lt;=40,"31-40",
Q1955&lt;=50,"41-50",
Q1955&lt;=60,"51-60",
Q1955&lt;=70,"61-70"
)</f>
        <v>21-30</v>
      </c>
      <c r="S1955" t="str">
        <f t="shared" si="30"/>
        <v>No</v>
      </c>
    </row>
    <row r="1956" spans="1:19" ht="15.75" x14ac:dyDescent="0.25">
      <c r="A1956" s="36" t="s">
        <v>1996</v>
      </c>
      <c r="B1956" t="str">
        <f>VLOOKUP(A1956,'Customer Names'!A:E,COLUMN('Customer Names'!D1955),FALSE)</f>
        <v>Ms. Leah</v>
      </c>
      <c r="C1956">
        <f>VLOOKUP($A1956,'Medical Examinations'!$A:$J,COLUMN('Medical Examinations'!B1955),FALSE)</f>
        <v>34.799999999999997</v>
      </c>
      <c r="D1956">
        <f>VLOOKUP($A1956,'Medical Examinations'!$A:$J,COLUMN('Medical Examinations'!C1955),FALSE)</f>
        <v>4.08</v>
      </c>
      <c r="E1956" t="str">
        <f>VLOOKUP($A1956,'Medical Examinations'!$A:$J,COLUMN('Medical Examinations'!D1955),FALSE)</f>
        <v>Yes</v>
      </c>
      <c r="F1956" t="str">
        <f>VLOOKUP($A1956,'Medical Examinations'!$A:$J,COLUMN('Medical Examinations'!E1955),FALSE)</f>
        <v>No</v>
      </c>
      <c r="G1956" t="str">
        <f>VLOOKUP($A1956,'Medical Examinations'!$A:$J,COLUMN('Medical Examinations'!F1955),FALSE)</f>
        <v>No</v>
      </c>
      <c r="H1956">
        <f>VLOOKUP($A1956,'Medical Examinations'!$A:$J,COLUMN('Medical Examinations'!G1955),FALSE)</f>
        <v>1</v>
      </c>
      <c r="I1956" t="str">
        <f>VLOOKUP($A1956,'Medical Examinations'!$A:$J,COLUMN('Medical Examinations'!H1955),FALSE)</f>
        <v>No</v>
      </c>
      <c r="J1956" t="str">
        <f>VLOOKUP($A1956,'Medical Examinations'!$A:$J,COLUMN('Medical Examinations'!I1955),FALSE)</f>
        <v>Obesity</v>
      </c>
      <c r="K1956" t="str">
        <f>VLOOKUP($A1956,'Medical Examinations'!$A:$J,COLUMN('Medical Examinations'!J1955),FALSE)</f>
        <v>Normal</v>
      </c>
      <c r="L1956" s="30">
        <f>VLOOKUP($A1956,'Hospitalisation Details'!$A:$K,COLUMN('Hospitalisation Details'!J1955),FALSE)</f>
        <v>34934</v>
      </c>
      <c r="M1956" s="23">
        <f>VLOOKUP($A1956,'Hospitalisation Details'!$A:$K,COLUMN('Hospitalisation Details'!F1955),FALSE)</f>
        <v>3578</v>
      </c>
      <c r="N1956" t="str">
        <f>VLOOKUP($A1956,'Hospitalisation Details'!$A:$K,COLUMN('Hospitalisation Details'!G1955),FALSE)</f>
        <v>Tier - 2</v>
      </c>
      <c r="O1956" t="str">
        <f>VLOOKUP($A1956,'Hospitalisation Details'!$A:$K,COLUMN('Hospitalisation Details'!H1955),FALSE)</f>
        <v>Tier - 3</v>
      </c>
      <c r="P1956" t="str">
        <f>VLOOKUP($A1956,'Hospitalisation Details'!$A:$K,COLUMN('Hospitalisation Details'!I1955),FALSE)</f>
        <v>R1011</v>
      </c>
      <c r="Q1956">
        <f>VLOOKUP($A1956,'Hospitalisation Details'!$A:$K,COLUMN('Hospitalisation Details'!K1955),FALSE)</f>
        <v>27</v>
      </c>
      <c r="R1956" t="str" cm="1">
        <f t="array" ref="R1956">_xlfn.IFS(
Q1956&lt;=10,"0-10",
Q1956&lt;=20,"11-20",
Q1956&lt;=30,"21-30",
Q1956&lt;=40,"31-40",
Q1956&lt;=50,"41-50",
Q1956&lt;=60,"51-60",
Q1956&lt;=70,"61-70"
)</f>
        <v>21-30</v>
      </c>
      <c r="S1956" t="str">
        <f t="shared" si="30"/>
        <v>No</v>
      </c>
    </row>
    <row r="1957" spans="1:19" ht="15.75" x14ac:dyDescent="0.25">
      <c r="A1957" s="36" t="s">
        <v>1997</v>
      </c>
      <c r="B1957" t="str">
        <f>VLOOKUP(A1957,'Customer Names'!A:E,COLUMN('Customer Names'!D1956),FALSE)</f>
        <v>Ms. Lilia</v>
      </c>
      <c r="C1957">
        <f>VLOOKUP($A1957,'Medical Examinations'!$A:$J,COLUMN('Medical Examinations'!B1956),FALSE)</f>
        <v>16.809999999999999</v>
      </c>
      <c r="D1957">
        <f>VLOOKUP($A1957,'Medical Examinations'!$A:$J,COLUMN('Medical Examinations'!C1956),FALSE)</f>
        <v>5.51</v>
      </c>
      <c r="E1957" t="str">
        <f>VLOOKUP($A1957,'Medical Examinations'!$A:$J,COLUMN('Medical Examinations'!D1956),FALSE)</f>
        <v>Yes</v>
      </c>
      <c r="F1957" t="str">
        <f>VLOOKUP($A1957,'Medical Examinations'!$A:$J,COLUMN('Medical Examinations'!E1956),FALSE)</f>
        <v>No</v>
      </c>
      <c r="G1957" t="str">
        <f>VLOOKUP($A1957,'Medical Examinations'!$A:$J,COLUMN('Medical Examinations'!F1956),FALSE)</f>
        <v>No</v>
      </c>
      <c r="H1957">
        <f>VLOOKUP($A1957,'Medical Examinations'!$A:$J,COLUMN('Medical Examinations'!G1956),FALSE)</f>
        <v>1</v>
      </c>
      <c r="I1957" t="str">
        <f>VLOOKUP($A1957,'Medical Examinations'!$A:$J,COLUMN('Medical Examinations'!H1956),FALSE)</f>
        <v>No</v>
      </c>
      <c r="J1957" t="str">
        <f>VLOOKUP($A1957,'Medical Examinations'!$A:$J,COLUMN('Medical Examinations'!I1956),FALSE)</f>
        <v>Underweight</v>
      </c>
      <c r="K1957" t="str">
        <f>VLOOKUP($A1957,'Medical Examinations'!$A:$J,COLUMN('Medical Examinations'!J1956),FALSE)</f>
        <v>Normal</v>
      </c>
      <c r="L1957" s="30">
        <f>VLOOKUP($A1957,'Hospitalisation Details'!$A:$K,COLUMN('Hospitalisation Details'!J1956),FALSE)</f>
        <v>32373</v>
      </c>
      <c r="M1957" s="23">
        <f>VLOOKUP($A1957,'Hospitalisation Details'!$A:$K,COLUMN('Hospitalisation Details'!F1956),FALSE)</f>
        <v>3569.96</v>
      </c>
      <c r="N1957" t="str">
        <f>VLOOKUP($A1957,'Hospitalisation Details'!$A:$K,COLUMN('Hospitalisation Details'!G1956),FALSE)</f>
        <v>Tier - 2</v>
      </c>
      <c r="O1957" t="str">
        <f>VLOOKUP($A1957,'Hospitalisation Details'!$A:$K,COLUMN('Hospitalisation Details'!H1956),FALSE)</f>
        <v>Tier - 1</v>
      </c>
      <c r="P1957" t="str">
        <f>VLOOKUP($A1957,'Hospitalisation Details'!$A:$K,COLUMN('Hospitalisation Details'!I1956),FALSE)</f>
        <v>R1012</v>
      </c>
      <c r="Q1957">
        <f>VLOOKUP($A1957,'Hospitalisation Details'!$A:$K,COLUMN('Hospitalisation Details'!K1956),FALSE)</f>
        <v>34</v>
      </c>
      <c r="R1957" t="str" cm="1">
        <f t="array" ref="R1957">_xlfn.IFS(
Q1957&lt;=10,"0-10",
Q1957&lt;=20,"11-20",
Q1957&lt;=30,"21-30",
Q1957&lt;=40,"31-40",
Q1957&lt;=50,"41-50",
Q1957&lt;=60,"51-60",
Q1957&lt;=70,"61-70"
)</f>
        <v>31-40</v>
      </c>
      <c r="S1957" t="str">
        <f t="shared" si="30"/>
        <v>No</v>
      </c>
    </row>
    <row r="1958" spans="1:19" ht="15.75" x14ac:dyDescent="0.25">
      <c r="A1958" s="36" t="s">
        <v>1998</v>
      </c>
      <c r="B1958" t="str">
        <f>VLOOKUP(A1958,'Customer Names'!A:E,COLUMN('Customer Names'!D1957),FALSE)</f>
        <v>Mr. Danny</v>
      </c>
      <c r="C1958">
        <f>VLOOKUP($A1958,'Medical Examinations'!$A:$J,COLUMN('Medical Examinations'!B1957),FALSE)</f>
        <v>16.690000000000001</v>
      </c>
      <c r="D1958">
        <f>VLOOKUP($A1958,'Medical Examinations'!$A:$J,COLUMN('Medical Examinations'!C1957),FALSE)</f>
        <v>8.4</v>
      </c>
      <c r="E1958" t="str">
        <f>VLOOKUP($A1958,'Medical Examinations'!$A:$J,COLUMN('Medical Examinations'!D1957),FALSE)</f>
        <v>Yes</v>
      </c>
      <c r="F1958" t="str">
        <f>VLOOKUP($A1958,'Medical Examinations'!$A:$J,COLUMN('Medical Examinations'!E1957),FALSE)</f>
        <v>No</v>
      </c>
      <c r="G1958" t="str">
        <f>VLOOKUP($A1958,'Medical Examinations'!$A:$J,COLUMN('Medical Examinations'!F1957),FALSE)</f>
        <v>No</v>
      </c>
      <c r="H1958">
        <f>VLOOKUP($A1958,'Medical Examinations'!$A:$J,COLUMN('Medical Examinations'!G1957),FALSE)</f>
        <v>0</v>
      </c>
      <c r="I1958" t="str">
        <f>VLOOKUP($A1958,'Medical Examinations'!$A:$J,COLUMN('Medical Examinations'!H1957),FALSE)</f>
        <v>No</v>
      </c>
      <c r="J1958" t="str">
        <f>VLOOKUP($A1958,'Medical Examinations'!$A:$J,COLUMN('Medical Examinations'!I1957),FALSE)</f>
        <v>Underweight</v>
      </c>
      <c r="K1958" t="str">
        <f>VLOOKUP($A1958,'Medical Examinations'!$A:$J,COLUMN('Medical Examinations'!J1957),FALSE)</f>
        <v>Diabetes</v>
      </c>
      <c r="L1958" s="30">
        <f>VLOOKUP($A1958,'Hospitalisation Details'!$A:$K,COLUMN('Hospitalisation Details'!J1957),FALSE)</f>
        <v>29869</v>
      </c>
      <c r="M1958" s="23">
        <f>VLOOKUP($A1958,'Hospitalisation Details'!$A:$K,COLUMN('Hospitalisation Details'!F1957),FALSE)</f>
        <v>3562.87</v>
      </c>
      <c r="N1958" t="str">
        <f>VLOOKUP($A1958,'Hospitalisation Details'!$A:$K,COLUMN('Hospitalisation Details'!G1957),FALSE)</f>
        <v>Tier - 2</v>
      </c>
      <c r="O1958" t="str">
        <f>VLOOKUP($A1958,'Hospitalisation Details'!$A:$K,COLUMN('Hospitalisation Details'!H1957),FALSE)</f>
        <v>Tier - 1</v>
      </c>
      <c r="P1958" t="str">
        <f>VLOOKUP($A1958,'Hospitalisation Details'!$A:$K,COLUMN('Hospitalisation Details'!I1957),FALSE)</f>
        <v>R1013</v>
      </c>
      <c r="Q1958">
        <f>VLOOKUP($A1958,'Hospitalisation Details'!$A:$K,COLUMN('Hospitalisation Details'!K1957),FALSE)</f>
        <v>41</v>
      </c>
      <c r="R1958" t="str" cm="1">
        <f t="array" ref="R1958">_xlfn.IFS(
Q1958&lt;=10,"0-10",
Q1958&lt;=20,"11-20",
Q1958&lt;=30,"21-30",
Q1958&lt;=40,"31-40",
Q1958&lt;=50,"41-50",
Q1958&lt;=60,"51-60",
Q1958&lt;=70,"61-70"
)</f>
        <v>41-50</v>
      </c>
      <c r="S1958" t="str">
        <f t="shared" si="30"/>
        <v>Yes</v>
      </c>
    </row>
    <row r="1959" spans="1:19" ht="15.75" x14ac:dyDescent="0.25">
      <c r="A1959" s="36" t="s">
        <v>1999</v>
      </c>
      <c r="B1959" t="str">
        <f>VLOOKUP(A1959,'Customer Names'!A:E,COLUMN('Customer Names'!D1958),FALSE)</f>
        <v>Ms. Lauren</v>
      </c>
      <c r="C1959">
        <f>VLOOKUP($A1959,'Medical Examinations'!$A:$J,COLUMN('Medical Examinations'!B1958),FALSE)</f>
        <v>23.21</v>
      </c>
      <c r="D1959">
        <f>VLOOKUP($A1959,'Medical Examinations'!$A:$J,COLUMN('Medical Examinations'!C1958),FALSE)</f>
        <v>5.14</v>
      </c>
      <c r="E1959" t="str">
        <f>VLOOKUP($A1959,'Medical Examinations'!$A:$J,COLUMN('Medical Examinations'!D1958),FALSE)</f>
        <v>Yes</v>
      </c>
      <c r="F1959" t="str">
        <f>VLOOKUP($A1959,'Medical Examinations'!$A:$J,COLUMN('Medical Examinations'!E1958),FALSE)</f>
        <v>No</v>
      </c>
      <c r="G1959" t="str">
        <f>VLOOKUP($A1959,'Medical Examinations'!$A:$J,COLUMN('Medical Examinations'!F1958),FALSE)</f>
        <v>No</v>
      </c>
      <c r="H1959">
        <f>VLOOKUP($A1959,'Medical Examinations'!$A:$J,COLUMN('Medical Examinations'!G1958),FALSE)</f>
        <v>1</v>
      </c>
      <c r="I1959" t="str">
        <f>VLOOKUP($A1959,'Medical Examinations'!$A:$J,COLUMN('Medical Examinations'!H1958),FALSE)</f>
        <v>No</v>
      </c>
      <c r="J1959" t="str">
        <f>VLOOKUP($A1959,'Medical Examinations'!$A:$J,COLUMN('Medical Examinations'!I1958),FALSE)</f>
        <v>Healthy Weight</v>
      </c>
      <c r="K1959" t="str">
        <f>VLOOKUP($A1959,'Medical Examinations'!$A:$J,COLUMN('Medical Examinations'!J1958),FALSE)</f>
        <v>Normal</v>
      </c>
      <c r="L1959" s="30">
        <f>VLOOKUP($A1959,'Hospitalisation Details'!$A:$K,COLUMN('Hospitalisation Details'!J1958),FALSE)</f>
        <v>34866</v>
      </c>
      <c r="M1959" s="23">
        <f>VLOOKUP($A1959,'Hospitalisation Details'!$A:$K,COLUMN('Hospitalisation Details'!F1958),FALSE)</f>
        <v>3561.89</v>
      </c>
      <c r="N1959" t="str">
        <f>VLOOKUP($A1959,'Hospitalisation Details'!$A:$K,COLUMN('Hospitalisation Details'!G1958),FALSE)</f>
        <v>Tier - 2</v>
      </c>
      <c r="O1959" t="str">
        <f>VLOOKUP($A1959,'Hospitalisation Details'!$A:$K,COLUMN('Hospitalisation Details'!H1958),FALSE)</f>
        <v>Tier - 1</v>
      </c>
      <c r="P1959" t="str">
        <f>VLOOKUP($A1959,'Hospitalisation Details'!$A:$K,COLUMN('Hospitalisation Details'!I1958),FALSE)</f>
        <v>R1013</v>
      </c>
      <c r="Q1959">
        <f>VLOOKUP($A1959,'Hospitalisation Details'!$A:$K,COLUMN('Hospitalisation Details'!K1958),FALSE)</f>
        <v>27</v>
      </c>
      <c r="R1959" t="str" cm="1">
        <f t="array" ref="R1959">_xlfn.IFS(
Q1959&lt;=10,"0-10",
Q1959&lt;=20,"11-20",
Q1959&lt;=30,"21-30",
Q1959&lt;=40,"31-40",
Q1959&lt;=50,"41-50",
Q1959&lt;=60,"51-60",
Q1959&lt;=70,"61-70"
)</f>
        <v>21-30</v>
      </c>
      <c r="S1959" t="str">
        <f t="shared" si="30"/>
        <v>No</v>
      </c>
    </row>
    <row r="1960" spans="1:19" ht="15.75" x14ac:dyDescent="0.25">
      <c r="A1960" s="36" t="s">
        <v>2000</v>
      </c>
      <c r="B1960" t="str">
        <f>VLOOKUP(A1960,'Customer Names'!A:E,COLUMN('Customer Names'!D1959),FALSE)</f>
        <v>Ms. Courtney</v>
      </c>
      <c r="C1960">
        <f>VLOOKUP($A1960,'Medical Examinations'!$A:$J,COLUMN('Medical Examinations'!B1959),FALSE)</f>
        <v>25.175000000000001</v>
      </c>
      <c r="D1960">
        <f>VLOOKUP($A1960,'Medical Examinations'!$A:$J,COLUMN('Medical Examinations'!C1959),FALSE)</f>
        <v>5.21</v>
      </c>
      <c r="E1960" t="str">
        <f>VLOOKUP($A1960,'Medical Examinations'!$A:$J,COLUMN('Medical Examinations'!D1959),FALSE)</f>
        <v>Yes</v>
      </c>
      <c r="F1960" t="str">
        <f>VLOOKUP($A1960,'Medical Examinations'!$A:$J,COLUMN('Medical Examinations'!E1959),FALSE)</f>
        <v>No</v>
      </c>
      <c r="G1960" t="str">
        <f>VLOOKUP($A1960,'Medical Examinations'!$A:$J,COLUMN('Medical Examinations'!F1959),FALSE)</f>
        <v>No</v>
      </c>
      <c r="H1960">
        <f>VLOOKUP($A1960,'Medical Examinations'!$A:$J,COLUMN('Medical Examinations'!G1959),FALSE)</f>
        <v>1</v>
      </c>
      <c r="I1960" t="str">
        <f>VLOOKUP($A1960,'Medical Examinations'!$A:$J,COLUMN('Medical Examinations'!H1959),FALSE)</f>
        <v>No</v>
      </c>
      <c r="J1960" t="str">
        <f>VLOOKUP($A1960,'Medical Examinations'!$A:$J,COLUMN('Medical Examinations'!I1959),FALSE)</f>
        <v>Overweight</v>
      </c>
      <c r="K1960" t="str">
        <f>VLOOKUP($A1960,'Medical Examinations'!$A:$J,COLUMN('Medical Examinations'!J1959),FALSE)</f>
        <v>Normal</v>
      </c>
      <c r="L1960" s="30">
        <f>VLOOKUP($A1960,'Hospitalisation Details'!$A:$K,COLUMN('Hospitalisation Details'!J1959),FALSE)</f>
        <v>34981</v>
      </c>
      <c r="M1960" s="23">
        <f>VLOOKUP($A1960,'Hospitalisation Details'!$A:$K,COLUMN('Hospitalisation Details'!F1959),FALSE)</f>
        <v>3558.62</v>
      </c>
      <c r="N1960" t="str">
        <f>VLOOKUP($A1960,'Hospitalisation Details'!$A:$K,COLUMN('Hospitalisation Details'!G1959),FALSE)</f>
        <v>Tier - 2</v>
      </c>
      <c r="O1960" t="str">
        <f>VLOOKUP($A1960,'Hospitalisation Details'!$A:$K,COLUMN('Hospitalisation Details'!H1959),FALSE)</f>
        <v>Tier - 3</v>
      </c>
      <c r="P1960" t="str">
        <f>VLOOKUP($A1960,'Hospitalisation Details'!$A:$K,COLUMN('Hospitalisation Details'!I1959),FALSE)</f>
        <v>R1024</v>
      </c>
      <c r="Q1960">
        <f>VLOOKUP($A1960,'Hospitalisation Details'!$A:$K,COLUMN('Hospitalisation Details'!K1959),FALSE)</f>
        <v>27</v>
      </c>
      <c r="R1960" t="str" cm="1">
        <f t="array" ref="R1960">_xlfn.IFS(
Q1960&lt;=10,"0-10",
Q1960&lt;=20,"11-20",
Q1960&lt;=30,"21-30",
Q1960&lt;=40,"31-40",
Q1960&lt;=50,"41-50",
Q1960&lt;=60,"51-60",
Q1960&lt;=70,"61-70"
)</f>
        <v>21-30</v>
      </c>
      <c r="S1960" t="str">
        <f t="shared" si="30"/>
        <v>No</v>
      </c>
    </row>
    <row r="1961" spans="1:19" ht="15.75" x14ac:dyDescent="0.25">
      <c r="A1961" s="36" t="s">
        <v>2001</v>
      </c>
      <c r="B1961" t="str">
        <f>VLOOKUP(A1961,'Customer Names'!A:E,COLUMN('Customer Names'!D1960),FALSE)</f>
        <v>Ms. Elizabeth</v>
      </c>
      <c r="C1961">
        <f>VLOOKUP($A1961,'Medical Examinations'!$A:$J,COLUMN('Medical Examinations'!B1960),FALSE)</f>
        <v>34.770000000000003</v>
      </c>
      <c r="D1961">
        <f>VLOOKUP($A1961,'Medical Examinations'!$A:$J,COLUMN('Medical Examinations'!C1960),FALSE)</f>
        <v>6.23</v>
      </c>
      <c r="E1961" t="str">
        <f>VLOOKUP($A1961,'Medical Examinations'!$A:$J,COLUMN('Medical Examinations'!D1960),FALSE)</f>
        <v>No</v>
      </c>
      <c r="F1961" t="str">
        <f>VLOOKUP($A1961,'Medical Examinations'!$A:$J,COLUMN('Medical Examinations'!E1960),FALSE)</f>
        <v>No</v>
      </c>
      <c r="G1961" t="str">
        <f>VLOOKUP($A1961,'Medical Examinations'!$A:$J,COLUMN('Medical Examinations'!F1960),FALSE)</f>
        <v>No</v>
      </c>
      <c r="H1961">
        <f>VLOOKUP($A1961,'Medical Examinations'!$A:$J,COLUMN('Medical Examinations'!G1960),FALSE)</f>
        <v>0</v>
      </c>
      <c r="I1961" t="str">
        <f>VLOOKUP($A1961,'Medical Examinations'!$A:$J,COLUMN('Medical Examinations'!H1960),FALSE)</f>
        <v>No</v>
      </c>
      <c r="J1961" t="str">
        <f>VLOOKUP($A1961,'Medical Examinations'!$A:$J,COLUMN('Medical Examinations'!I1960),FALSE)</f>
        <v>Obesity</v>
      </c>
      <c r="K1961" t="str">
        <f>VLOOKUP($A1961,'Medical Examinations'!$A:$J,COLUMN('Medical Examinations'!J1960),FALSE)</f>
        <v>Prediabetes</v>
      </c>
      <c r="L1961" s="30">
        <f>VLOOKUP($A1961,'Hospitalisation Details'!$A:$K,COLUMN('Hospitalisation Details'!J1960),FALSE)</f>
        <v>34601</v>
      </c>
      <c r="M1961" s="23">
        <f>VLOOKUP($A1961,'Hospitalisation Details'!$A:$K,COLUMN('Hospitalisation Details'!F1960),FALSE)</f>
        <v>3556.92</v>
      </c>
      <c r="N1961" t="str">
        <f>VLOOKUP($A1961,'Hospitalisation Details'!$A:$K,COLUMN('Hospitalisation Details'!G1960),FALSE)</f>
        <v>Tier - 2</v>
      </c>
      <c r="O1961" t="str">
        <f>VLOOKUP($A1961,'Hospitalisation Details'!$A:$K,COLUMN('Hospitalisation Details'!H1960),FALSE)</f>
        <v>Tier - 3</v>
      </c>
      <c r="P1961" t="str">
        <f>VLOOKUP($A1961,'Hospitalisation Details'!$A:$K,COLUMN('Hospitalisation Details'!I1960),FALSE)</f>
        <v>R1012</v>
      </c>
      <c r="Q1961">
        <f>VLOOKUP($A1961,'Hospitalisation Details'!$A:$K,COLUMN('Hospitalisation Details'!K1960),FALSE)</f>
        <v>28</v>
      </c>
      <c r="R1961" t="str" cm="1">
        <f t="array" ref="R1961">_xlfn.IFS(
Q1961&lt;=10,"0-10",
Q1961&lt;=20,"11-20",
Q1961&lt;=30,"21-30",
Q1961&lt;=40,"31-40",
Q1961&lt;=50,"41-50",
Q1961&lt;=60,"51-60",
Q1961&lt;=70,"61-70"
)</f>
        <v>21-30</v>
      </c>
      <c r="S1961" t="str">
        <f t="shared" si="30"/>
        <v>Yes</v>
      </c>
    </row>
    <row r="1962" spans="1:19" ht="15.75" x14ac:dyDescent="0.25">
      <c r="A1962" s="36" t="s">
        <v>2002</v>
      </c>
      <c r="B1962" t="str">
        <f>VLOOKUP(A1962,'Customer Names'!A:E,COLUMN('Customer Names'!D1961),FALSE)</f>
        <v>Ms. Satomi</v>
      </c>
      <c r="C1962">
        <f>VLOOKUP($A1962,'Medical Examinations'!$A:$J,COLUMN('Medical Examinations'!B1961),FALSE)</f>
        <v>27.7</v>
      </c>
      <c r="D1962">
        <f>VLOOKUP($A1962,'Medical Examinations'!$A:$J,COLUMN('Medical Examinations'!C1961),FALSE)</f>
        <v>5.6</v>
      </c>
      <c r="E1962" t="str">
        <f>VLOOKUP($A1962,'Medical Examinations'!$A:$J,COLUMN('Medical Examinations'!D1961),FALSE)</f>
        <v>No</v>
      </c>
      <c r="F1962" t="str">
        <f>VLOOKUP($A1962,'Medical Examinations'!$A:$J,COLUMN('Medical Examinations'!E1961),FALSE)</f>
        <v>No</v>
      </c>
      <c r="G1962" t="str">
        <f>VLOOKUP($A1962,'Medical Examinations'!$A:$J,COLUMN('Medical Examinations'!F1961),FALSE)</f>
        <v>No</v>
      </c>
      <c r="H1962">
        <f>VLOOKUP($A1962,'Medical Examinations'!$A:$J,COLUMN('Medical Examinations'!G1961),FALSE)</f>
        <v>1</v>
      </c>
      <c r="I1962" t="str">
        <f>VLOOKUP($A1962,'Medical Examinations'!$A:$J,COLUMN('Medical Examinations'!H1961),FALSE)</f>
        <v>No</v>
      </c>
      <c r="J1962" t="str">
        <f>VLOOKUP($A1962,'Medical Examinations'!$A:$J,COLUMN('Medical Examinations'!I1961),FALSE)</f>
        <v>Overweight</v>
      </c>
      <c r="K1962" t="str">
        <f>VLOOKUP($A1962,'Medical Examinations'!$A:$J,COLUMN('Medical Examinations'!J1961),FALSE)</f>
        <v>Normal</v>
      </c>
      <c r="L1962" s="30">
        <f>VLOOKUP($A1962,'Hospitalisation Details'!$A:$K,COLUMN('Hospitalisation Details'!J1961),FALSE)</f>
        <v>33960</v>
      </c>
      <c r="M1962" s="23">
        <f>VLOOKUP($A1962,'Hospitalisation Details'!$A:$K,COLUMN('Hospitalisation Details'!F1961),FALSE)</f>
        <v>3554.2</v>
      </c>
      <c r="N1962" t="str">
        <f>VLOOKUP($A1962,'Hospitalisation Details'!$A:$K,COLUMN('Hospitalisation Details'!G1961),FALSE)</f>
        <v>Tier - 2</v>
      </c>
      <c r="O1962" t="str">
        <f>VLOOKUP($A1962,'Hospitalisation Details'!$A:$K,COLUMN('Hospitalisation Details'!H1961),FALSE)</f>
        <v>Tier - 3</v>
      </c>
      <c r="P1962" t="str">
        <f>VLOOKUP($A1962,'Hospitalisation Details'!$A:$K,COLUMN('Hospitalisation Details'!I1961),FALSE)</f>
        <v>R1011</v>
      </c>
      <c r="Q1962">
        <f>VLOOKUP($A1962,'Hospitalisation Details'!$A:$K,COLUMN('Hospitalisation Details'!K1961),FALSE)</f>
        <v>30</v>
      </c>
      <c r="R1962" t="str" cm="1">
        <f t="array" ref="R1962">_xlfn.IFS(
Q1962&lt;=10,"0-10",
Q1962&lt;=20,"11-20",
Q1962&lt;=30,"21-30",
Q1962&lt;=40,"31-40",
Q1962&lt;=50,"41-50",
Q1962&lt;=60,"51-60",
Q1962&lt;=70,"61-70"
)</f>
        <v>21-30</v>
      </c>
      <c r="S1962" t="str">
        <f t="shared" si="30"/>
        <v>No</v>
      </c>
    </row>
    <row r="1963" spans="1:19" ht="15.75" x14ac:dyDescent="0.25">
      <c r="A1963" s="36" t="s">
        <v>2003</v>
      </c>
      <c r="B1963" t="str">
        <f>VLOOKUP(A1963,'Customer Names'!A:E,COLUMN('Customer Names'!D1962),FALSE)</f>
        <v>Mr. Matthew</v>
      </c>
      <c r="C1963">
        <f>VLOOKUP($A1963,'Medical Examinations'!$A:$J,COLUMN('Medical Examinations'!B1962),FALSE)</f>
        <v>19.12</v>
      </c>
      <c r="D1963">
        <f>VLOOKUP($A1963,'Medical Examinations'!$A:$J,COLUMN('Medical Examinations'!C1962),FALSE)</f>
        <v>4.72</v>
      </c>
      <c r="E1963" t="str">
        <f>VLOOKUP($A1963,'Medical Examinations'!$A:$J,COLUMN('Medical Examinations'!D1962),FALSE)</f>
        <v>Yes</v>
      </c>
      <c r="F1963" t="str">
        <f>VLOOKUP($A1963,'Medical Examinations'!$A:$J,COLUMN('Medical Examinations'!E1962),FALSE)</f>
        <v>No</v>
      </c>
      <c r="G1963" t="str">
        <f>VLOOKUP($A1963,'Medical Examinations'!$A:$J,COLUMN('Medical Examinations'!F1962),FALSE)</f>
        <v>No</v>
      </c>
      <c r="H1963">
        <f>VLOOKUP($A1963,'Medical Examinations'!$A:$J,COLUMN('Medical Examinations'!G1962),FALSE)</f>
        <v>1</v>
      </c>
      <c r="I1963" t="str">
        <f>VLOOKUP($A1963,'Medical Examinations'!$A:$J,COLUMN('Medical Examinations'!H1962),FALSE)</f>
        <v>No</v>
      </c>
      <c r="J1963" t="str">
        <f>VLOOKUP($A1963,'Medical Examinations'!$A:$J,COLUMN('Medical Examinations'!I1962),FALSE)</f>
        <v>Healthy Weight</v>
      </c>
      <c r="K1963" t="str">
        <f>VLOOKUP($A1963,'Medical Examinations'!$A:$J,COLUMN('Medical Examinations'!J1962),FALSE)</f>
        <v>Normal</v>
      </c>
      <c r="L1963" s="30">
        <f>VLOOKUP($A1963,'Hospitalisation Details'!$A:$K,COLUMN('Hospitalisation Details'!J1962),FALSE)</f>
        <v>32431</v>
      </c>
      <c r="M1963" s="23">
        <f>VLOOKUP($A1963,'Hospitalisation Details'!$A:$K,COLUMN('Hospitalisation Details'!F1962),FALSE)</f>
        <v>3540.12</v>
      </c>
      <c r="N1963" t="str">
        <f>VLOOKUP($A1963,'Hospitalisation Details'!$A:$K,COLUMN('Hospitalisation Details'!G1962),FALSE)</f>
        <v>Tier - 2</v>
      </c>
      <c r="O1963" t="str">
        <f>VLOOKUP($A1963,'Hospitalisation Details'!$A:$K,COLUMN('Hospitalisation Details'!H1962),FALSE)</f>
        <v>Tier - 1</v>
      </c>
      <c r="P1963" t="str">
        <f>VLOOKUP($A1963,'Hospitalisation Details'!$A:$K,COLUMN('Hospitalisation Details'!I1962),FALSE)</f>
        <v>R1013</v>
      </c>
      <c r="Q1963">
        <f>VLOOKUP($A1963,'Hospitalisation Details'!$A:$K,COLUMN('Hospitalisation Details'!K1962),FALSE)</f>
        <v>34</v>
      </c>
      <c r="R1963" t="str" cm="1">
        <f t="array" ref="R1963">_xlfn.IFS(
Q1963&lt;=10,"0-10",
Q1963&lt;=20,"11-20",
Q1963&lt;=30,"21-30",
Q1963&lt;=40,"31-40",
Q1963&lt;=50,"41-50",
Q1963&lt;=60,"51-60",
Q1963&lt;=70,"61-70"
)</f>
        <v>31-40</v>
      </c>
      <c r="S1963" t="str">
        <f t="shared" si="30"/>
        <v>No</v>
      </c>
    </row>
    <row r="1964" spans="1:19" ht="15.75" x14ac:dyDescent="0.25">
      <c r="A1964" s="36" t="s">
        <v>2004</v>
      </c>
      <c r="B1964" t="str">
        <f>VLOOKUP(A1964,'Customer Names'!A:E,COLUMN('Customer Names'!D1963),FALSE)</f>
        <v>Mr. Peter</v>
      </c>
      <c r="C1964">
        <f>VLOOKUP($A1964,'Medical Examinations'!$A:$J,COLUMN('Medical Examinations'!B1963),FALSE)</f>
        <v>32.67</v>
      </c>
      <c r="D1964">
        <f>VLOOKUP($A1964,'Medical Examinations'!$A:$J,COLUMN('Medical Examinations'!C1963),FALSE)</f>
        <v>4.67</v>
      </c>
      <c r="E1964" t="str">
        <f>VLOOKUP($A1964,'Medical Examinations'!$A:$J,COLUMN('Medical Examinations'!D1963),FALSE)</f>
        <v>No</v>
      </c>
      <c r="F1964" t="str">
        <f>VLOOKUP($A1964,'Medical Examinations'!$A:$J,COLUMN('Medical Examinations'!E1963),FALSE)</f>
        <v>No</v>
      </c>
      <c r="G1964" t="str">
        <f>VLOOKUP($A1964,'Medical Examinations'!$A:$J,COLUMN('Medical Examinations'!F1963),FALSE)</f>
        <v>Yes</v>
      </c>
      <c r="H1964">
        <f>VLOOKUP($A1964,'Medical Examinations'!$A:$J,COLUMN('Medical Examinations'!G1963),FALSE)</f>
        <v>1</v>
      </c>
      <c r="I1964" t="str">
        <f>VLOOKUP($A1964,'Medical Examinations'!$A:$J,COLUMN('Medical Examinations'!H1963),FALSE)</f>
        <v>No</v>
      </c>
      <c r="J1964" t="str">
        <f>VLOOKUP($A1964,'Medical Examinations'!$A:$J,COLUMN('Medical Examinations'!I1963),FALSE)</f>
        <v>Obesity</v>
      </c>
      <c r="K1964" t="str">
        <f>VLOOKUP($A1964,'Medical Examinations'!$A:$J,COLUMN('Medical Examinations'!J1963),FALSE)</f>
        <v>Normal</v>
      </c>
      <c r="L1964" s="30">
        <f>VLOOKUP($A1964,'Hospitalisation Details'!$A:$K,COLUMN('Hospitalisation Details'!J1963),FALSE)</f>
        <v>37857</v>
      </c>
      <c r="M1964" s="23">
        <f>VLOOKUP($A1964,'Hospitalisation Details'!$A:$K,COLUMN('Hospitalisation Details'!F1963),FALSE)</f>
        <v>3538.9</v>
      </c>
      <c r="N1964" t="str">
        <f>VLOOKUP($A1964,'Hospitalisation Details'!$A:$K,COLUMN('Hospitalisation Details'!G1963),FALSE)</f>
        <v>Tier - 2</v>
      </c>
      <c r="O1964" t="str">
        <f>VLOOKUP($A1964,'Hospitalisation Details'!$A:$K,COLUMN('Hospitalisation Details'!H1963),FALSE)</f>
        <v>Tier - 2</v>
      </c>
      <c r="P1964" t="str">
        <f>VLOOKUP($A1964,'Hospitalisation Details'!$A:$K,COLUMN('Hospitalisation Details'!I1963),FALSE)</f>
        <v>R1012</v>
      </c>
      <c r="Q1964">
        <f>VLOOKUP($A1964,'Hospitalisation Details'!$A:$K,COLUMN('Hospitalisation Details'!K1963),FALSE)</f>
        <v>19</v>
      </c>
      <c r="R1964" t="str" cm="1">
        <f t="array" ref="R1964">_xlfn.IFS(
Q1964&lt;=10,"0-10",
Q1964&lt;=20,"11-20",
Q1964&lt;=30,"21-30",
Q1964&lt;=40,"31-40",
Q1964&lt;=50,"41-50",
Q1964&lt;=60,"51-60",
Q1964&lt;=70,"61-70"
)</f>
        <v>11-20</v>
      </c>
      <c r="S1964" t="str">
        <f t="shared" si="30"/>
        <v>No</v>
      </c>
    </row>
    <row r="1965" spans="1:19" ht="15.75" x14ac:dyDescent="0.25">
      <c r="A1965" s="36" t="s">
        <v>2005</v>
      </c>
      <c r="B1965" t="str">
        <f>VLOOKUP(A1965,'Customer Names'!A:E,COLUMN('Customer Names'!D1964),FALSE)</f>
        <v>Mr. Manuel</v>
      </c>
      <c r="C1965">
        <f>VLOOKUP($A1965,'Medical Examinations'!$A:$J,COLUMN('Medical Examinations'!B1964),FALSE)</f>
        <v>28.5</v>
      </c>
      <c r="D1965">
        <f>VLOOKUP($A1965,'Medical Examinations'!$A:$J,COLUMN('Medical Examinations'!C1964),FALSE)</f>
        <v>6.11</v>
      </c>
      <c r="E1965" t="str">
        <f>VLOOKUP($A1965,'Medical Examinations'!$A:$J,COLUMN('Medical Examinations'!D1964),FALSE)</f>
        <v>No</v>
      </c>
      <c r="F1965" t="str">
        <f>VLOOKUP($A1965,'Medical Examinations'!$A:$J,COLUMN('Medical Examinations'!E1964),FALSE)</f>
        <v>No</v>
      </c>
      <c r="G1965" t="str">
        <f>VLOOKUP($A1965,'Medical Examinations'!$A:$J,COLUMN('Medical Examinations'!F1964),FALSE)</f>
        <v>No</v>
      </c>
      <c r="H1965">
        <f>VLOOKUP($A1965,'Medical Examinations'!$A:$J,COLUMN('Medical Examinations'!G1964),FALSE)</f>
        <v>1</v>
      </c>
      <c r="I1965" t="str">
        <f>VLOOKUP($A1965,'Medical Examinations'!$A:$J,COLUMN('Medical Examinations'!H1964),FALSE)</f>
        <v>No</v>
      </c>
      <c r="J1965" t="str">
        <f>VLOOKUP($A1965,'Medical Examinations'!$A:$J,COLUMN('Medical Examinations'!I1964),FALSE)</f>
        <v>Overweight</v>
      </c>
      <c r="K1965" t="str">
        <f>VLOOKUP($A1965,'Medical Examinations'!$A:$J,COLUMN('Medical Examinations'!J1964),FALSE)</f>
        <v>Prediabetes</v>
      </c>
      <c r="L1965" s="30">
        <f>VLOOKUP($A1965,'Hospitalisation Details'!$A:$K,COLUMN('Hospitalisation Details'!J1964),FALSE)</f>
        <v>36054</v>
      </c>
      <c r="M1965" s="23">
        <f>VLOOKUP($A1965,'Hospitalisation Details'!$A:$K,COLUMN('Hospitalisation Details'!F1964),FALSE)</f>
        <v>3537.7</v>
      </c>
      <c r="N1965" t="str">
        <f>VLOOKUP($A1965,'Hospitalisation Details'!$A:$K,COLUMN('Hospitalisation Details'!G1964),FALSE)</f>
        <v>Tier - 3</v>
      </c>
      <c r="O1965" t="str">
        <f>VLOOKUP($A1965,'Hospitalisation Details'!$A:$K,COLUMN('Hospitalisation Details'!H1964),FALSE)</f>
        <v>Tier - 3</v>
      </c>
      <c r="P1965" t="str">
        <f>VLOOKUP($A1965,'Hospitalisation Details'!$A:$K,COLUMN('Hospitalisation Details'!I1964),FALSE)</f>
        <v>R1012</v>
      </c>
      <c r="Q1965">
        <f>VLOOKUP($A1965,'Hospitalisation Details'!$A:$K,COLUMN('Hospitalisation Details'!K1964),FALSE)</f>
        <v>24</v>
      </c>
      <c r="R1965" t="str" cm="1">
        <f t="array" ref="R1965">_xlfn.IFS(
Q1965&lt;=10,"0-10",
Q1965&lt;=20,"11-20",
Q1965&lt;=30,"21-30",
Q1965&lt;=40,"31-40",
Q1965&lt;=50,"41-50",
Q1965&lt;=60,"51-60",
Q1965&lt;=70,"61-70"
)</f>
        <v>21-30</v>
      </c>
      <c r="S1965" t="str">
        <f t="shared" si="30"/>
        <v>Yes</v>
      </c>
    </row>
    <row r="1966" spans="1:19" ht="15.75" x14ac:dyDescent="0.25">
      <c r="A1966" s="36" t="s">
        <v>2006</v>
      </c>
      <c r="B1966" t="str">
        <f>VLOOKUP(A1966,'Customer Names'!A:E,COLUMN('Customer Names'!D1965),FALSE)</f>
        <v>Ms. Kindsey</v>
      </c>
      <c r="C1966">
        <f>VLOOKUP($A1966,'Medical Examinations'!$A:$J,COLUMN('Medical Examinations'!B1965),FALSE)</f>
        <v>39.270000000000003</v>
      </c>
      <c r="D1966">
        <f>VLOOKUP($A1966,'Medical Examinations'!$A:$J,COLUMN('Medical Examinations'!C1965),FALSE)</f>
        <v>6.25</v>
      </c>
      <c r="E1966" t="str">
        <f>VLOOKUP($A1966,'Medical Examinations'!$A:$J,COLUMN('Medical Examinations'!D1965),FALSE)</f>
        <v>No</v>
      </c>
      <c r="F1966" t="str">
        <f>VLOOKUP($A1966,'Medical Examinations'!$A:$J,COLUMN('Medical Examinations'!E1965),FALSE)</f>
        <v>No</v>
      </c>
      <c r="G1966" t="str">
        <f>VLOOKUP($A1966,'Medical Examinations'!$A:$J,COLUMN('Medical Examinations'!F1965),FALSE)</f>
        <v>No</v>
      </c>
      <c r="H1966">
        <f>VLOOKUP($A1966,'Medical Examinations'!$A:$J,COLUMN('Medical Examinations'!G1965),FALSE)</f>
        <v>0</v>
      </c>
      <c r="I1966" t="str">
        <f>VLOOKUP($A1966,'Medical Examinations'!$A:$J,COLUMN('Medical Examinations'!H1965),FALSE)</f>
        <v>No</v>
      </c>
      <c r="J1966" t="str">
        <f>VLOOKUP($A1966,'Medical Examinations'!$A:$J,COLUMN('Medical Examinations'!I1965),FALSE)</f>
        <v>Obesity</v>
      </c>
      <c r="K1966" t="str">
        <f>VLOOKUP($A1966,'Medical Examinations'!$A:$J,COLUMN('Medical Examinations'!J1965),FALSE)</f>
        <v>Prediabetes</v>
      </c>
      <c r="L1966" s="30">
        <f>VLOOKUP($A1966,'Hospitalisation Details'!$A:$K,COLUMN('Hospitalisation Details'!J1965),FALSE)</f>
        <v>36425</v>
      </c>
      <c r="M1966" s="23">
        <f>VLOOKUP($A1966,'Hospitalisation Details'!$A:$K,COLUMN('Hospitalisation Details'!F1965),FALSE)</f>
        <v>3500.61</v>
      </c>
      <c r="N1966" t="str">
        <f>VLOOKUP($A1966,'Hospitalisation Details'!$A:$K,COLUMN('Hospitalisation Details'!G1965),FALSE)</f>
        <v>Tier - 2</v>
      </c>
      <c r="O1966" t="str">
        <f>VLOOKUP($A1966,'Hospitalisation Details'!$A:$K,COLUMN('Hospitalisation Details'!H1965),FALSE)</f>
        <v>Tier - 2</v>
      </c>
      <c r="P1966" t="str">
        <f>VLOOKUP($A1966,'Hospitalisation Details'!$A:$K,COLUMN('Hospitalisation Details'!I1965),FALSE)</f>
        <v>R1013</v>
      </c>
      <c r="Q1966">
        <f>VLOOKUP($A1966,'Hospitalisation Details'!$A:$K,COLUMN('Hospitalisation Details'!K1965),FALSE)</f>
        <v>23</v>
      </c>
      <c r="R1966" t="str" cm="1">
        <f t="array" ref="R1966">_xlfn.IFS(
Q1966&lt;=10,"0-10",
Q1966&lt;=20,"11-20",
Q1966&lt;=30,"21-30",
Q1966&lt;=40,"31-40",
Q1966&lt;=50,"41-50",
Q1966&lt;=60,"51-60",
Q1966&lt;=70,"61-70"
)</f>
        <v>21-30</v>
      </c>
      <c r="S1966" t="str">
        <f t="shared" si="30"/>
        <v>Yes</v>
      </c>
    </row>
    <row r="1967" spans="1:19" ht="15.75" x14ac:dyDescent="0.25">
      <c r="A1967" s="36" t="s">
        <v>2007</v>
      </c>
      <c r="B1967" t="str">
        <f>VLOOKUP(A1967,'Customer Names'!A:E,COLUMN('Customer Names'!D1966),FALSE)</f>
        <v>Mr. Thomas</v>
      </c>
      <c r="C1967">
        <f>VLOOKUP($A1967,'Medical Examinations'!$A:$J,COLUMN('Medical Examinations'!B1966),FALSE)</f>
        <v>32.49</v>
      </c>
      <c r="D1967">
        <f>VLOOKUP($A1967,'Medical Examinations'!$A:$J,COLUMN('Medical Examinations'!C1966),FALSE)</f>
        <v>4</v>
      </c>
      <c r="E1967" t="str">
        <f>VLOOKUP($A1967,'Medical Examinations'!$A:$J,COLUMN('Medical Examinations'!D1966),FALSE)</f>
        <v>Yes</v>
      </c>
      <c r="F1967" t="str">
        <f>VLOOKUP($A1967,'Medical Examinations'!$A:$J,COLUMN('Medical Examinations'!E1966),FALSE)</f>
        <v>No</v>
      </c>
      <c r="G1967" t="str">
        <f>VLOOKUP($A1967,'Medical Examinations'!$A:$J,COLUMN('Medical Examinations'!F1966),FALSE)</f>
        <v>No</v>
      </c>
      <c r="H1967">
        <f>VLOOKUP($A1967,'Medical Examinations'!$A:$J,COLUMN('Medical Examinations'!G1966),FALSE)</f>
        <v>0</v>
      </c>
      <c r="I1967" t="str">
        <f>VLOOKUP($A1967,'Medical Examinations'!$A:$J,COLUMN('Medical Examinations'!H1966),FALSE)</f>
        <v>No</v>
      </c>
      <c r="J1967" t="str">
        <f>VLOOKUP($A1967,'Medical Examinations'!$A:$J,COLUMN('Medical Examinations'!I1966),FALSE)</f>
        <v>Obesity</v>
      </c>
      <c r="K1967" t="str">
        <f>VLOOKUP($A1967,'Medical Examinations'!$A:$J,COLUMN('Medical Examinations'!J1966),FALSE)</f>
        <v>Normal</v>
      </c>
      <c r="L1967" s="30">
        <f>VLOOKUP($A1967,'Hospitalisation Details'!$A:$K,COLUMN('Hospitalisation Details'!J1966),FALSE)</f>
        <v>35326</v>
      </c>
      <c r="M1967" s="23">
        <f>VLOOKUP($A1967,'Hospitalisation Details'!$A:$K,COLUMN('Hospitalisation Details'!F1966),FALSE)</f>
        <v>3490.55</v>
      </c>
      <c r="N1967" t="str">
        <f>VLOOKUP($A1967,'Hospitalisation Details'!$A:$K,COLUMN('Hospitalisation Details'!G1966),FALSE)</f>
        <v>Tier - 1</v>
      </c>
      <c r="O1967" t="str">
        <f>VLOOKUP($A1967,'Hospitalisation Details'!$A:$K,COLUMN('Hospitalisation Details'!H1966),FALSE)</f>
        <v>Tier - 2</v>
      </c>
      <c r="P1967" t="str">
        <f>VLOOKUP($A1967,'Hospitalisation Details'!$A:$K,COLUMN('Hospitalisation Details'!I1966),FALSE)</f>
        <v>R1015</v>
      </c>
      <c r="Q1967">
        <f>VLOOKUP($A1967,'Hospitalisation Details'!$A:$K,COLUMN('Hospitalisation Details'!K1966),FALSE)</f>
        <v>26</v>
      </c>
      <c r="R1967" t="str" cm="1">
        <f t="array" ref="R1967">_xlfn.IFS(
Q1967&lt;=10,"0-10",
Q1967&lt;=20,"11-20",
Q1967&lt;=30,"21-30",
Q1967&lt;=40,"31-40",
Q1967&lt;=50,"41-50",
Q1967&lt;=60,"51-60",
Q1967&lt;=70,"61-70"
)</f>
        <v>21-30</v>
      </c>
      <c r="S1967" t="str">
        <f t="shared" si="30"/>
        <v>No</v>
      </c>
    </row>
    <row r="1968" spans="1:19" ht="15.75" x14ac:dyDescent="0.25">
      <c r="A1968" s="36" t="s">
        <v>2008</v>
      </c>
      <c r="B1968" t="str">
        <f>VLOOKUP(A1968,'Customer Names'!A:E,COLUMN('Customer Names'!D1967),FALSE)</f>
        <v>Mr. Kyle</v>
      </c>
      <c r="C1968">
        <f>VLOOKUP($A1968,'Medical Examinations'!$A:$J,COLUMN('Medical Examinations'!B1967),FALSE)</f>
        <v>23.7</v>
      </c>
      <c r="D1968">
        <f>VLOOKUP($A1968,'Medical Examinations'!$A:$J,COLUMN('Medical Examinations'!C1967),FALSE)</f>
        <v>5.55</v>
      </c>
      <c r="E1968" t="str">
        <f>VLOOKUP($A1968,'Medical Examinations'!$A:$J,COLUMN('Medical Examinations'!D1967),FALSE)</f>
        <v>Yes</v>
      </c>
      <c r="F1968" t="str">
        <f>VLOOKUP($A1968,'Medical Examinations'!$A:$J,COLUMN('Medical Examinations'!E1967),FALSE)</f>
        <v>No</v>
      </c>
      <c r="G1968" t="str">
        <f>VLOOKUP($A1968,'Medical Examinations'!$A:$J,COLUMN('Medical Examinations'!F1967),FALSE)</f>
        <v>No</v>
      </c>
      <c r="H1968">
        <f>VLOOKUP($A1968,'Medical Examinations'!$A:$J,COLUMN('Medical Examinations'!G1967),FALSE)</f>
        <v>0</v>
      </c>
      <c r="I1968" t="str">
        <f>VLOOKUP($A1968,'Medical Examinations'!$A:$J,COLUMN('Medical Examinations'!H1967),FALSE)</f>
        <v>No</v>
      </c>
      <c r="J1968" t="str">
        <f>VLOOKUP($A1968,'Medical Examinations'!$A:$J,COLUMN('Medical Examinations'!I1967),FALSE)</f>
        <v>Healthy Weight</v>
      </c>
      <c r="K1968" t="str">
        <f>VLOOKUP($A1968,'Medical Examinations'!$A:$J,COLUMN('Medical Examinations'!J1967),FALSE)</f>
        <v>Normal</v>
      </c>
      <c r="L1968" s="30">
        <f>VLOOKUP($A1968,'Hospitalisation Details'!$A:$K,COLUMN('Hospitalisation Details'!J1967),FALSE)</f>
        <v>35327</v>
      </c>
      <c r="M1968" s="23">
        <f>VLOOKUP($A1968,'Hospitalisation Details'!$A:$K,COLUMN('Hospitalisation Details'!F1967),FALSE)</f>
        <v>3484.33</v>
      </c>
      <c r="N1968" t="str">
        <f>VLOOKUP($A1968,'Hospitalisation Details'!$A:$K,COLUMN('Hospitalisation Details'!G1967),FALSE)</f>
        <v>Tier - 3</v>
      </c>
      <c r="O1968" t="str">
        <f>VLOOKUP($A1968,'Hospitalisation Details'!$A:$K,COLUMN('Hospitalisation Details'!H1967),FALSE)</f>
        <v>Tier - 3</v>
      </c>
      <c r="P1968" t="str">
        <f>VLOOKUP($A1968,'Hospitalisation Details'!$A:$K,COLUMN('Hospitalisation Details'!I1967),FALSE)</f>
        <v>R1011</v>
      </c>
      <c r="Q1968">
        <f>VLOOKUP($A1968,'Hospitalisation Details'!$A:$K,COLUMN('Hospitalisation Details'!K1967),FALSE)</f>
        <v>26</v>
      </c>
      <c r="R1968" t="str" cm="1">
        <f t="array" ref="R1968">_xlfn.IFS(
Q1968&lt;=10,"0-10",
Q1968&lt;=20,"11-20",
Q1968&lt;=30,"21-30",
Q1968&lt;=40,"31-40",
Q1968&lt;=50,"41-50",
Q1968&lt;=60,"51-60",
Q1968&lt;=70,"61-70"
)</f>
        <v>21-30</v>
      </c>
      <c r="S1968" t="str">
        <f t="shared" si="30"/>
        <v>No</v>
      </c>
    </row>
    <row r="1969" spans="1:19" ht="15.75" x14ac:dyDescent="0.25">
      <c r="A1969" s="36" t="s">
        <v>2009</v>
      </c>
      <c r="B1969" t="str">
        <f>VLOOKUP(A1969,'Customer Names'!A:E,COLUMN('Customer Names'!D1968),FALSE)</f>
        <v>Mr. Alexander</v>
      </c>
      <c r="C1969">
        <f>VLOOKUP($A1969,'Medical Examinations'!$A:$J,COLUMN('Medical Examinations'!B1968),FALSE)</f>
        <v>30.4</v>
      </c>
      <c r="D1969">
        <f>VLOOKUP($A1969,'Medical Examinations'!$A:$J,COLUMN('Medical Examinations'!C1968),FALSE)</f>
        <v>5.95</v>
      </c>
      <c r="E1969" t="str">
        <f>VLOOKUP($A1969,'Medical Examinations'!$A:$J,COLUMN('Medical Examinations'!D1968),FALSE)</f>
        <v>No</v>
      </c>
      <c r="F1969" t="str">
        <f>VLOOKUP($A1969,'Medical Examinations'!$A:$J,COLUMN('Medical Examinations'!E1968),FALSE)</f>
        <v>Yes</v>
      </c>
      <c r="G1969" t="str">
        <f>VLOOKUP($A1969,'Medical Examinations'!$A:$J,COLUMN('Medical Examinations'!F1968),FALSE)</f>
        <v>No</v>
      </c>
      <c r="H1969">
        <f>VLOOKUP($A1969,'Medical Examinations'!$A:$J,COLUMN('Medical Examinations'!G1968),FALSE)</f>
        <v>1</v>
      </c>
      <c r="I1969" t="str">
        <f>VLOOKUP($A1969,'Medical Examinations'!$A:$J,COLUMN('Medical Examinations'!H1968),FALSE)</f>
        <v>No</v>
      </c>
      <c r="J1969" t="str">
        <f>VLOOKUP($A1969,'Medical Examinations'!$A:$J,COLUMN('Medical Examinations'!I1968),FALSE)</f>
        <v>Obesity</v>
      </c>
      <c r="K1969" t="str">
        <f>VLOOKUP($A1969,'Medical Examinations'!$A:$J,COLUMN('Medical Examinations'!J1968),FALSE)</f>
        <v>Prediabetes</v>
      </c>
      <c r="L1969" s="30">
        <f>VLOOKUP($A1969,'Hospitalisation Details'!$A:$K,COLUMN('Hospitalisation Details'!J1968),FALSE)</f>
        <v>38164</v>
      </c>
      <c r="M1969" s="23">
        <f>VLOOKUP($A1969,'Hospitalisation Details'!$A:$K,COLUMN('Hospitalisation Details'!F1968),FALSE)</f>
        <v>3481.87</v>
      </c>
      <c r="N1969" t="str">
        <f>VLOOKUP($A1969,'Hospitalisation Details'!$A:$K,COLUMN('Hospitalisation Details'!G1968),FALSE)</f>
        <v>Tier - 2</v>
      </c>
      <c r="O1969" t="str">
        <f>VLOOKUP($A1969,'Hospitalisation Details'!$A:$K,COLUMN('Hospitalisation Details'!H1968),FALSE)</f>
        <v>Tier - 3</v>
      </c>
      <c r="P1969" t="str">
        <f>VLOOKUP($A1969,'Hospitalisation Details'!$A:$K,COLUMN('Hospitalisation Details'!I1968),FALSE)</f>
        <v>R1016</v>
      </c>
      <c r="Q1969">
        <f>VLOOKUP($A1969,'Hospitalisation Details'!$A:$K,COLUMN('Hospitalisation Details'!K1968),FALSE)</f>
        <v>18</v>
      </c>
      <c r="R1969" t="str" cm="1">
        <f t="array" ref="R1969">_xlfn.IFS(
Q1969&lt;=10,"0-10",
Q1969&lt;=20,"11-20",
Q1969&lt;=30,"21-30",
Q1969&lt;=40,"31-40",
Q1969&lt;=50,"41-50",
Q1969&lt;=60,"51-60",
Q1969&lt;=70,"61-70"
)</f>
        <v>11-20</v>
      </c>
      <c r="S1969" t="str">
        <f t="shared" si="30"/>
        <v>Yes</v>
      </c>
    </row>
    <row r="1970" spans="1:19" ht="15.75" x14ac:dyDescent="0.25">
      <c r="A1970" s="36" t="s">
        <v>2010</v>
      </c>
      <c r="B1970" t="str">
        <f>VLOOKUP(A1970,'Customer Names'!A:E,COLUMN('Customer Names'!D1969),FALSE)</f>
        <v>Mr. Dustin</v>
      </c>
      <c r="C1970">
        <f>VLOOKUP($A1970,'Medical Examinations'!$A:$J,COLUMN('Medical Examinations'!B1969),FALSE)</f>
        <v>38.94</v>
      </c>
      <c r="D1970">
        <f>VLOOKUP($A1970,'Medical Examinations'!$A:$J,COLUMN('Medical Examinations'!C1969),FALSE)</f>
        <v>4.3600000000000003</v>
      </c>
      <c r="E1970" t="str">
        <f>VLOOKUP($A1970,'Medical Examinations'!$A:$J,COLUMN('Medical Examinations'!D1969),FALSE)</f>
        <v>No</v>
      </c>
      <c r="F1970" t="str">
        <f>VLOOKUP($A1970,'Medical Examinations'!$A:$J,COLUMN('Medical Examinations'!E1969),FALSE)</f>
        <v>No</v>
      </c>
      <c r="G1970" t="str">
        <f>VLOOKUP($A1970,'Medical Examinations'!$A:$J,COLUMN('Medical Examinations'!F1969),FALSE)</f>
        <v>Yes</v>
      </c>
      <c r="H1970">
        <f>VLOOKUP($A1970,'Medical Examinations'!$A:$J,COLUMN('Medical Examinations'!G1969),FALSE)</f>
        <v>1</v>
      </c>
      <c r="I1970" t="str">
        <f>VLOOKUP($A1970,'Medical Examinations'!$A:$J,COLUMN('Medical Examinations'!H1969),FALSE)</f>
        <v>No</v>
      </c>
      <c r="J1970" t="str">
        <f>VLOOKUP($A1970,'Medical Examinations'!$A:$J,COLUMN('Medical Examinations'!I1969),FALSE)</f>
        <v>Obesity</v>
      </c>
      <c r="K1970" t="str">
        <f>VLOOKUP($A1970,'Medical Examinations'!$A:$J,COLUMN('Medical Examinations'!J1969),FALSE)</f>
        <v>Normal</v>
      </c>
      <c r="L1970" s="30">
        <f>VLOOKUP($A1970,'Hospitalisation Details'!$A:$K,COLUMN('Hospitalisation Details'!J1969),FALSE)</f>
        <v>34254</v>
      </c>
      <c r="M1970" s="23">
        <f>VLOOKUP($A1970,'Hospitalisation Details'!$A:$K,COLUMN('Hospitalisation Details'!F1969),FALSE)</f>
        <v>3471.41</v>
      </c>
      <c r="N1970" t="str">
        <f>VLOOKUP($A1970,'Hospitalisation Details'!$A:$K,COLUMN('Hospitalisation Details'!G1969),FALSE)</f>
        <v>Tier - 2</v>
      </c>
      <c r="O1970" t="str">
        <f>VLOOKUP($A1970,'Hospitalisation Details'!$A:$K,COLUMN('Hospitalisation Details'!H1969),FALSE)</f>
        <v>Tier - 2</v>
      </c>
      <c r="P1970" t="str">
        <f>VLOOKUP($A1970,'Hospitalisation Details'!$A:$K,COLUMN('Hospitalisation Details'!I1969),FALSE)</f>
        <v>R1013</v>
      </c>
      <c r="Q1970">
        <f>VLOOKUP($A1970,'Hospitalisation Details'!$A:$K,COLUMN('Hospitalisation Details'!K1969),FALSE)</f>
        <v>29</v>
      </c>
      <c r="R1970" t="str" cm="1">
        <f t="array" ref="R1970">_xlfn.IFS(
Q1970&lt;=10,"0-10",
Q1970&lt;=20,"11-20",
Q1970&lt;=30,"21-30",
Q1970&lt;=40,"31-40",
Q1970&lt;=50,"41-50",
Q1970&lt;=60,"51-60",
Q1970&lt;=70,"61-70"
)</f>
        <v>21-30</v>
      </c>
      <c r="S1970" t="str">
        <f t="shared" si="30"/>
        <v>No</v>
      </c>
    </row>
    <row r="1971" spans="1:19" ht="15.75" x14ac:dyDescent="0.25">
      <c r="A1971" s="36" t="s">
        <v>2011</v>
      </c>
      <c r="B1971" t="str">
        <f>VLOOKUP(A1971,'Customer Names'!A:E,COLUMN('Customer Names'!D1970),FALSE)</f>
        <v>Mrs. Chloe</v>
      </c>
      <c r="C1971">
        <f>VLOOKUP($A1971,'Medical Examinations'!$A:$J,COLUMN('Medical Examinations'!B1970),FALSE)</f>
        <v>31.02</v>
      </c>
      <c r="D1971">
        <f>VLOOKUP($A1971,'Medical Examinations'!$A:$J,COLUMN('Medical Examinations'!C1970),FALSE)</f>
        <v>4.84</v>
      </c>
      <c r="E1971" t="str">
        <f>VLOOKUP($A1971,'Medical Examinations'!$A:$J,COLUMN('Medical Examinations'!D1970),FALSE)</f>
        <v>No</v>
      </c>
      <c r="F1971" t="str">
        <f>VLOOKUP($A1971,'Medical Examinations'!$A:$J,COLUMN('Medical Examinations'!E1970),FALSE)</f>
        <v>No</v>
      </c>
      <c r="G1971" t="str">
        <f>VLOOKUP($A1971,'Medical Examinations'!$A:$J,COLUMN('Medical Examinations'!F1970),FALSE)</f>
        <v>Yes</v>
      </c>
      <c r="H1971">
        <f>VLOOKUP($A1971,'Medical Examinations'!$A:$J,COLUMN('Medical Examinations'!G1970),FALSE)</f>
        <v>1</v>
      </c>
      <c r="I1971" t="str">
        <f>VLOOKUP($A1971,'Medical Examinations'!$A:$J,COLUMN('Medical Examinations'!H1970),FALSE)</f>
        <v>No</v>
      </c>
      <c r="J1971" t="str">
        <f>VLOOKUP($A1971,'Medical Examinations'!$A:$J,COLUMN('Medical Examinations'!I1970),FALSE)</f>
        <v>Obesity</v>
      </c>
      <c r="K1971" t="str">
        <f>VLOOKUP($A1971,'Medical Examinations'!$A:$J,COLUMN('Medical Examinations'!J1970),FALSE)</f>
        <v>Normal</v>
      </c>
      <c r="L1971" s="30">
        <f>VLOOKUP($A1971,'Hospitalisation Details'!$A:$K,COLUMN('Hospitalisation Details'!J1970),FALSE)</f>
        <v>37831</v>
      </c>
      <c r="M1971" s="23">
        <f>VLOOKUP($A1971,'Hospitalisation Details'!$A:$K,COLUMN('Hospitalisation Details'!F1970),FALSE)</f>
        <v>3463.51</v>
      </c>
      <c r="N1971" t="str">
        <f>VLOOKUP($A1971,'Hospitalisation Details'!$A:$K,COLUMN('Hospitalisation Details'!G1970),FALSE)</f>
        <v>Tier - 2</v>
      </c>
      <c r="O1971" t="str">
        <f>VLOOKUP($A1971,'Hospitalisation Details'!$A:$K,COLUMN('Hospitalisation Details'!H1970),FALSE)</f>
        <v>Tier - 1</v>
      </c>
      <c r="P1971" t="str">
        <f>VLOOKUP($A1971,'Hospitalisation Details'!$A:$K,COLUMN('Hospitalisation Details'!I1970),FALSE)</f>
        <v>R1025</v>
      </c>
      <c r="Q1971">
        <f>VLOOKUP($A1971,'Hospitalisation Details'!$A:$K,COLUMN('Hospitalisation Details'!K1970),FALSE)</f>
        <v>19</v>
      </c>
      <c r="R1971" t="str" cm="1">
        <f t="array" ref="R1971">_xlfn.IFS(
Q1971&lt;=10,"0-10",
Q1971&lt;=20,"11-20",
Q1971&lt;=30,"21-30",
Q1971&lt;=40,"31-40",
Q1971&lt;=50,"41-50",
Q1971&lt;=60,"51-60",
Q1971&lt;=70,"61-70"
)</f>
        <v>11-20</v>
      </c>
      <c r="S1971" t="str">
        <f t="shared" si="30"/>
        <v>No</v>
      </c>
    </row>
    <row r="1972" spans="1:19" ht="15.75" x14ac:dyDescent="0.25">
      <c r="A1972" s="36" t="s">
        <v>2012</v>
      </c>
      <c r="B1972" t="str">
        <f>VLOOKUP(A1972,'Customer Names'!A:E,COLUMN('Customer Names'!D1971),FALSE)</f>
        <v>Ms. Cailtlin</v>
      </c>
      <c r="C1972">
        <f>VLOOKUP($A1972,'Medical Examinations'!$A:$J,COLUMN('Medical Examinations'!B1971),FALSE)</f>
        <v>17.5</v>
      </c>
      <c r="D1972">
        <f>VLOOKUP($A1972,'Medical Examinations'!$A:$J,COLUMN('Medical Examinations'!C1971),FALSE)</f>
        <v>4.5599999999999996</v>
      </c>
      <c r="E1972" t="str">
        <f>VLOOKUP($A1972,'Medical Examinations'!$A:$J,COLUMN('Medical Examinations'!D1971),FALSE)</f>
        <v>No</v>
      </c>
      <c r="F1972" t="str">
        <f>VLOOKUP($A1972,'Medical Examinations'!$A:$J,COLUMN('Medical Examinations'!E1971),FALSE)</f>
        <v>No</v>
      </c>
      <c r="G1972" t="str">
        <f>VLOOKUP($A1972,'Medical Examinations'!$A:$J,COLUMN('Medical Examinations'!F1971),FALSE)</f>
        <v>No</v>
      </c>
      <c r="H1972">
        <f>VLOOKUP($A1972,'Medical Examinations'!$A:$J,COLUMN('Medical Examinations'!G1971),FALSE)</f>
        <v>1</v>
      </c>
      <c r="I1972" t="str">
        <f>VLOOKUP($A1972,'Medical Examinations'!$A:$J,COLUMN('Medical Examinations'!H1971),FALSE)</f>
        <v>No</v>
      </c>
      <c r="J1972" t="str">
        <f>VLOOKUP($A1972,'Medical Examinations'!$A:$J,COLUMN('Medical Examinations'!I1971),FALSE)</f>
        <v>Underweight</v>
      </c>
      <c r="K1972" t="str">
        <f>VLOOKUP($A1972,'Medical Examinations'!$A:$J,COLUMN('Medical Examinations'!J1971),FALSE)</f>
        <v>Normal</v>
      </c>
      <c r="L1972" s="30">
        <f>VLOOKUP($A1972,'Hospitalisation Details'!$A:$K,COLUMN('Hospitalisation Details'!J1971),FALSE)</f>
        <v>32034</v>
      </c>
      <c r="M1972" s="23">
        <f>VLOOKUP($A1972,'Hospitalisation Details'!$A:$K,COLUMN('Hospitalisation Details'!F1971),FALSE)</f>
        <v>3453.77</v>
      </c>
      <c r="N1972" t="str">
        <f>VLOOKUP($A1972,'Hospitalisation Details'!$A:$K,COLUMN('Hospitalisation Details'!G1971),FALSE)</f>
        <v>Tier - 2</v>
      </c>
      <c r="O1972" t="str">
        <f>VLOOKUP($A1972,'Hospitalisation Details'!$A:$K,COLUMN('Hospitalisation Details'!H1971),FALSE)</f>
        <v>Tier - 1</v>
      </c>
      <c r="P1972" t="str">
        <f>VLOOKUP($A1972,'Hospitalisation Details'!$A:$K,COLUMN('Hospitalisation Details'!I1971),FALSE)</f>
        <v>R1011</v>
      </c>
      <c r="Q1972">
        <f>VLOOKUP($A1972,'Hospitalisation Details'!$A:$K,COLUMN('Hospitalisation Details'!K1971),FALSE)</f>
        <v>35</v>
      </c>
      <c r="R1972" t="str" cm="1">
        <f t="array" ref="R1972">_xlfn.IFS(
Q1972&lt;=10,"0-10",
Q1972&lt;=20,"11-20",
Q1972&lt;=30,"21-30",
Q1972&lt;=40,"31-40",
Q1972&lt;=50,"41-50",
Q1972&lt;=60,"51-60",
Q1972&lt;=70,"61-70"
)</f>
        <v>31-40</v>
      </c>
      <c r="S1972" t="str">
        <f t="shared" si="30"/>
        <v>No</v>
      </c>
    </row>
    <row r="1973" spans="1:19" ht="15.75" x14ac:dyDescent="0.25">
      <c r="A1973" s="36" t="s">
        <v>2013</v>
      </c>
      <c r="B1973" t="str">
        <f>VLOOKUP(A1973,'Customer Names'!A:E,COLUMN('Customer Names'!D1972),FALSE)</f>
        <v>Mr. Joshua</v>
      </c>
      <c r="C1973">
        <f>VLOOKUP($A1973,'Medical Examinations'!$A:$J,COLUMN('Medical Examinations'!B1972),FALSE)</f>
        <v>34.799999999999997</v>
      </c>
      <c r="D1973">
        <f>VLOOKUP($A1973,'Medical Examinations'!$A:$J,COLUMN('Medical Examinations'!C1972),FALSE)</f>
        <v>4.42</v>
      </c>
      <c r="E1973" t="str">
        <f>VLOOKUP($A1973,'Medical Examinations'!$A:$J,COLUMN('Medical Examinations'!D1972),FALSE)</f>
        <v>Yes</v>
      </c>
      <c r="F1973" t="str">
        <f>VLOOKUP($A1973,'Medical Examinations'!$A:$J,COLUMN('Medical Examinations'!E1972),FALSE)</f>
        <v>Yes</v>
      </c>
      <c r="G1973" t="str">
        <f>VLOOKUP($A1973,'Medical Examinations'!$A:$J,COLUMN('Medical Examinations'!F1972),FALSE)</f>
        <v>No</v>
      </c>
      <c r="H1973">
        <f>VLOOKUP($A1973,'Medical Examinations'!$A:$J,COLUMN('Medical Examinations'!G1972),FALSE)</f>
        <v>2</v>
      </c>
      <c r="I1973" t="str">
        <f>VLOOKUP($A1973,'Medical Examinations'!$A:$J,COLUMN('Medical Examinations'!H1972),FALSE)</f>
        <v>No</v>
      </c>
      <c r="J1973" t="str">
        <f>VLOOKUP($A1973,'Medical Examinations'!$A:$J,COLUMN('Medical Examinations'!I1972),FALSE)</f>
        <v>Obesity</v>
      </c>
      <c r="K1973" t="str">
        <f>VLOOKUP($A1973,'Medical Examinations'!$A:$J,COLUMN('Medical Examinations'!J1972),FALSE)</f>
        <v>Normal</v>
      </c>
      <c r="L1973" s="30">
        <f>VLOOKUP($A1973,'Hospitalisation Details'!$A:$K,COLUMN('Hospitalisation Details'!J1972),FALSE)</f>
        <v>36697</v>
      </c>
      <c r="M1973" s="23">
        <f>VLOOKUP($A1973,'Hospitalisation Details'!$A:$K,COLUMN('Hospitalisation Details'!F1972),FALSE)</f>
        <v>3443.06</v>
      </c>
      <c r="N1973" t="str">
        <f>VLOOKUP($A1973,'Hospitalisation Details'!$A:$K,COLUMN('Hospitalisation Details'!G1972),FALSE)</f>
        <v>Tier - 2</v>
      </c>
      <c r="O1973" t="str">
        <f>VLOOKUP($A1973,'Hospitalisation Details'!$A:$K,COLUMN('Hospitalisation Details'!H1972),FALSE)</f>
        <v>Tier - 1</v>
      </c>
      <c r="P1973" t="str">
        <f>VLOOKUP($A1973,'Hospitalisation Details'!$A:$K,COLUMN('Hospitalisation Details'!I1972),FALSE)</f>
        <v>R1011</v>
      </c>
      <c r="Q1973">
        <f>VLOOKUP($A1973,'Hospitalisation Details'!$A:$K,COLUMN('Hospitalisation Details'!K1972),FALSE)</f>
        <v>22</v>
      </c>
      <c r="R1973" t="str" cm="1">
        <f t="array" ref="R1973">_xlfn.IFS(
Q1973&lt;=10,"0-10",
Q1973&lt;=20,"11-20",
Q1973&lt;=30,"21-30",
Q1973&lt;=40,"31-40",
Q1973&lt;=50,"41-50",
Q1973&lt;=60,"51-60",
Q1973&lt;=70,"61-70"
)</f>
        <v>21-30</v>
      </c>
      <c r="S1973" t="str">
        <f t="shared" si="30"/>
        <v>No</v>
      </c>
    </row>
    <row r="1974" spans="1:19" ht="15.75" x14ac:dyDescent="0.25">
      <c r="A1974" s="36" t="s">
        <v>2014</v>
      </c>
      <c r="B1974" t="str">
        <f>VLOOKUP(A1974,'Customer Names'!A:E,COLUMN('Customer Names'!D1973),FALSE)</f>
        <v>Mr. Chuy</v>
      </c>
      <c r="C1974">
        <f>VLOOKUP($A1974,'Medical Examinations'!$A:$J,COLUMN('Medical Examinations'!B1973),FALSE)</f>
        <v>17.3</v>
      </c>
      <c r="D1974">
        <f>VLOOKUP($A1974,'Medical Examinations'!$A:$J,COLUMN('Medical Examinations'!C1973),FALSE)</f>
        <v>7.66</v>
      </c>
      <c r="E1974" t="str">
        <f>VLOOKUP($A1974,'Medical Examinations'!$A:$J,COLUMN('Medical Examinations'!D1973),FALSE)</f>
        <v>Yes</v>
      </c>
      <c r="F1974" t="str">
        <f>VLOOKUP($A1974,'Medical Examinations'!$A:$J,COLUMN('Medical Examinations'!E1973),FALSE)</f>
        <v>No</v>
      </c>
      <c r="G1974" t="str">
        <f>VLOOKUP($A1974,'Medical Examinations'!$A:$J,COLUMN('Medical Examinations'!F1973),FALSE)</f>
        <v>No</v>
      </c>
      <c r="H1974">
        <f>VLOOKUP($A1974,'Medical Examinations'!$A:$J,COLUMN('Medical Examinations'!G1973),FALSE)</f>
        <v>1</v>
      </c>
      <c r="I1974" t="str">
        <f>VLOOKUP($A1974,'Medical Examinations'!$A:$J,COLUMN('Medical Examinations'!H1973),FALSE)</f>
        <v>No</v>
      </c>
      <c r="J1974" t="str">
        <f>VLOOKUP($A1974,'Medical Examinations'!$A:$J,COLUMN('Medical Examinations'!I1973),FALSE)</f>
        <v>Underweight</v>
      </c>
      <c r="K1974" t="str">
        <f>VLOOKUP($A1974,'Medical Examinations'!$A:$J,COLUMN('Medical Examinations'!J1973),FALSE)</f>
        <v>Diabetes</v>
      </c>
      <c r="L1974" s="30">
        <f>VLOOKUP($A1974,'Hospitalisation Details'!$A:$K,COLUMN('Hospitalisation Details'!J1973),FALSE)</f>
        <v>31651</v>
      </c>
      <c r="M1974" s="23">
        <f>VLOOKUP($A1974,'Hospitalisation Details'!$A:$K,COLUMN('Hospitalisation Details'!F1973),FALSE)</f>
        <v>3436.5</v>
      </c>
      <c r="N1974" t="str">
        <f>VLOOKUP($A1974,'Hospitalisation Details'!$A:$K,COLUMN('Hospitalisation Details'!G1973),FALSE)</f>
        <v>Tier - 2</v>
      </c>
      <c r="O1974" t="str">
        <f>VLOOKUP($A1974,'Hospitalisation Details'!$A:$K,COLUMN('Hospitalisation Details'!H1973),FALSE)</f>
        <v>Tier - 1</v>
      </c>
      <c r="P1974" t="str">
        <f>VLOOKUP($A1974,'Hospitalisation Details'!$A:$K,COLUMN('Hospitalisation Details'!I1973),FALSE)</f>
        <v>R1013</v>
      </c>
      <c r="Q1974">
        <f>VLOOKUP($A1974,'Hospitalisation Details'!$A:$K,COLUMN('Hospitalisation Details'!K1973),FALSE)</f>
        <v>36</v>
      </c>
      <c r="R1974" t="str" cm="1">
        <f t="array" ref="R1974">_xlfn.IFS(
Q1974&lt;=10,"0-10",
Q1974&lt;=20,"11-20",
Q1974&lt;=30,"21-30",
Q1974&lt;=40,"31-40",
Q1974&lt;=50,"41-50",
Q1974&lt;=60,"51-60",
Q1974&lt;=70,"61-70"
)</f>
        <v>31-40</v>
      </c>
      <c r="S1974" t="str">
        <f t="shared" si="30"/>
        <v>Yes</v>
      </c>
    </row>
    <row r="1975" spans="1:19" ht="15.75" x14ac:dyDescent="0.25">
      <c r="A1975" s="36" t="s">
        <v>2015</v>
      </c>
      <c r="B1975" t="str">
        <f>VLOOKUP(A1975,'Customer Names'!A:E,COLUMN('Customer Names'!D1974),FALSE)</f>
        <v>Ms. Laurie</v>
      </c>
      <c r="C1975">
        <f>VLOOKUP($A1975,'Medical Examinations'!$A:$J,COLUMN('Medical Examinations'!B1974),FALSE)</f>
        <v>32.25</v>
      </c>
      <c r="D1975">
        <f>VLOOKUP($A1975,'Medical Examinations'!$A:$J,COLUMN('Medical Examinations'!C1974),FALSE)</f>
        <v>5.2</v>
      </c>
      <c r="E1975" t="str">
        <f>VLOOKUP($A1975,'Medical Examinations'!$A:$J,COLUMN('Medical Examinations'!D1974),FALSE)</f>
        <v>Yes</v>
      </c>
      <c r="F1975" t="str">
        <f>VLOOKUP($A1975,'Medical Examinations'!$A:$J,COLUMN('Medical Examinations'!E1974),FALSE)</f>
        <v>No</v>
      </c>
      <c r="G1975" t="str">
        <f>VLOOKUP($A1975,'Medical Examinations'!$A:$J,COLUMN('Medical Examinations'!F1974),FALSE)</f>
        <v>No</v>
      </c>
      <c r="H1975">
        <f>VLOOKUP($A1975,'Medical Examinations'!$A:$J,COLUMN('Medical Examinations'!G1974),FALSE)</f>
        <v>0</v>
      </c>
      <c r="I1975" t="str">
        <f>VLOOKUP($A1975,'Medical Examinations'!$A:$J,COLUMN('Medical Examinations'!H1974),FALSE)</f>
        <v>No</v>
      </c>
      <c r="J1975" t="str">
        <f>VLOOKUP($A1975,'Medical Examinations'!$A:$J,COLUMN('Medical Examinations'!I1974),FALSE)</f>
        <v>Obesity</v>
      </c>
      <c r="K1975" t="str">
        <f>VLOOKUP($A1975,'Medical Examinations'!$A:$J,COLUMN('Medical Examinations'!J1974),FALSE)</f>
        <v>Normal</v>
      </c>
      <c r="L1975" s="30">
        <f>VLOOKUP($A1975,'Hospitalisation Details'!$A:$K,COLUMN('Hospitalisation Details'!J1974),FALSE)</f>
        <v>37251</v>
      </c>
      <c r="M1975" s="23">
        <f>VLOOKUP($A1975,'Hospitalisation Details'!$A:$K,COLUMN('Hospitalisation Details'!F1974),FALSE)</f>
        <v>3434.38</v>
      </c>
      <c r="N1975" t="str">
        <f>VLOOKUP($A1975,'Hospitalisation Details'!$A:$K,COLUMN('Hospitalisation Details'!G1974),FALSE)</f>
        <v>Tier - 2</v>
      </c>
      <c r="O1975" t="str">
        <f>VLOOKUP($A1975,'Hospitalisation Details'!$A:$K,COLUMN('Hospitalisation Details'!H1974),FALSE)</f>
        <v>Tier - 2</v>
      </c>
      <c r="P1975" t="str">
        <f>VLOOKUP($A1975,'Hospitalisation Details'!$A:$K,COLUMN('Hospitalisation Details'!I1974),FALSE)</f>
        <v>R1011</v>
      </c>
      <c r="Q1975">
        <f>VLOOKUP($A1975,'Hospitalisation Details'!$A:$K,COLUMN('Hospitalisation Details'!K1974),FALSE)</f>
        <v>21</v>
      </c>
      <c r="R1975" t="str" cm="1">
        <f t="array" ref="R1975">_xlfn.IFS(
Q1975&lt;=10,"0-10",
Q1975&lt;=20,"11-20",
Q1975&lt;=30,"21-30",
Q1975&lt;=40,"31-40",
Q1975&lt;=50,"41-50",
Q1975&lt;=60,"51-60",
Q1975&lt;=70,"61-70"
)</f>
        <v>21-30</v>
      </c>
      <c r="S1975" t="str">
        <f t="shared" si="30"/>
        <v>No</v>
      </c>
    </row>
    <row r="1976" spans="1:19" ht="15.75" x14ac:dyDescent="0.25">
      <c r="A1976" s="36" t="s">
        <v>2016</v>
      </c>
      <c r="B1976" t="str">
        <f>VLOOKUP(A1976,'Customer Names'!A:E,COLUMN('Customer Names'!D1975),FALSE)</f>
        <v>Ms. Rachel</v>
      </c>
      <c r="C1976">
        <f>VLOOKUP($A1976,'Medical Examinations'!$A:$J,COLUMN('Medical Examinations'!B1975),FALSE)</f>
        <v>42.4</v>
      </c>
      <c r="D1976">
        <f>VLOOKUP($A1976,'Medical Examinations'!$A:$J,COLUMN('Medical Examinations'!C1975),FALSE)</f>
        <v>5.53</v>
      </c>
      <c r="E1976" t="str">
        <f>VLOOKUP($A1976,'Medical Examinations'!$A:$J,COLUMN('Medical Examinations'!D1975),FALSE)</f>
        <v>Yes</v>
      </c>
      <c r="F1976" t="str">
        <f>VLOOKUP($A1976,'Medical Examinations'!$A:$J,COLUMN('Medical Examinations'!E1975),FALSE)</f>
        <v>No</v>
      </c>
      <c r="G1976" t="str">
        <f>VLOOKUP($A1976,'Medical Examinations'!$A:$J,COLUMN('Medical Examinations'!F1975),FALSE)</f>
        <v>No</v>
      </c>
      <c r="H1976">
        <f>VLOOKUP($A1976,'Medical Examinations'!$A:$J,COLUMN('Medical Examinations'!G1975),FALSE)</f>
        <v>0</v>
      </c>
      <c r="I1976" t="str">
        <f>VLOOKUP($A1976,'Medical Examinations'!$A:$J,COLUMN('Medical Examinations'!H1975),FALSE)</f>
        <v>No</v>
      </c>
      <c r="J1976" t="str">
        <f>VLOOKUP($A1976,'Medical Examinations'!$A:$J,COLUMN('Medical Examinations'!I1975),FALSE)</f>
        <v>Obesity</v>
      </c>
      <c r="K1976" t="str">
        <f>VLOOKUP($A1976,'Medical Examinations'!$A:$J,COLUMN('Medical Examinations'!J1975),FALSE)</f>
        <v>Normal</v>
      </c>
      <c r="L1976" s="30">
        <f>VLOOKUP($A1976,'Hospitalisation Details'!$A:$K,COLUMN('Hospitalisation Details'!J1975),FALSE)</f>
        <v>35418</v>
      </c>
      <c r="M1976" s="23">
        <f>VLOOKUP($A1976,'Hospitalisation Details'!$A:$K,COLUMN('Hospitalisation Details'!F1975),FALSE)</f>
        <v>3410.32</v>
      </c>
      <c r="N1976" t="str">
        <f>VLOOKUP($A1976,'Hospitalisation Details'!$A:$K,COLUMN('Hospitalisation Details'!G1975),FALSE)</f>
        <v>Tier - 2</v>
      </c>
      <c r="O1976" t="str">
        <f>VLOOKUP($A1976,'Hospitalisation Details'!$A:$K,COLUMN('Hospitalisation Details'!H1975),FALSE)</f>
        <v>Tier - 2</v>
      </c>
      <c r="P1976" t="str">
        <f>VLOOKUP($A1976,'Hospitalisation Details'!$A:$K,COLUMN('Hospitalisation Details'!I1975),FALSE)</f>
        <v>R1011</v>
      </c>
      <c r="Q1976">
        <f>VLOOKUP($A1976,'Hospitalisation Details'!$A:$K,COLUMN('Hospitalisation Details'!K1975),FALSE)</f>
        <v>26</v>
      </c>
      <c r="R1976" t="str" cm="1">
        <f t="array" ref="R1976">_xlfn.IFS(
Q1976&lt;=10,"0-10",
Q1976&lt;=20,"11-20",
Q1976&lt;=30,"21-30",
Q1976&lt;=40,"31-40",
Q1976&lt;=50,"41-50",
Q1976&lt;=60,"51-60",
Q1976&lt;=70,"61-70"
)</f>
        <v>21-30</v>
      </c>
      <c r="S1976" t="str">
        <f t="shared" si="30"/>
        <v>No</v>
      </c>
    </row>
    <row r="1977" spans="1:19" ht="15.75" x14ac:dyDescent="0.25">
      <c r="A1977" s="36" t="s">
        <v>2017</v>
      </c>
      <c r="B1977" t="str">
        <f>VLOOKUP(A1977,'Customer Names'!A:E,COLUMN('Customer Names'!D1976),FALSE)</f>
        <v>Ms. Liza</v>
      </c>
      <c r="C1977">
        <f>VLOOKUP($A1977,'Medical Examinations'!$A:$J,COLUMN('Medical Examinations'!B1976),FALSE)</f>
        <v>38.664999999999999</v>
      </c>
      <c r="D1977">
        <f>VLOOKUP($A1977,'Medical Examinations'!$A:$J,COLUMN('Medical Examinations'!C1976),FALSE)</f>
        <v>4.8600000000000003</v>
      </c>
      <c r="E1977" t="str">
        <f>VLOOKUP($A1977,'Medical Examinations'!$A:$J,COLUMN('Medical Examinations'!D1976),FALSE)</f>
        <v>No</v>
      </c>
      <c r="F1977" t="str">
        <f>VLOOKUP($A1977,'Medical Examinations'!$A:$J,COLUMN('Medical Examinations'!E1976),FALSE)</f>
        <v>Yes</v>
      </c>
      <c r="G1977" t="str">
        <f>VLOOKUP($A1977,'Medical Examinations'!$A:$J,COLUMN('Medical Examinations'!F1976),FALSE)</f>
        <v>No</v>
      </c>
      <c r="H1977">
        <f>VLOOKUP($A1977,'Medical Examinations'!$A:$J,COLUMN('Medical Examinations'!G1976),FALSE)</f>
        <v>1</v>
      </c>
      <c r="I1977" t="str">
        <f>VLOOKUP($A1977,'Medical Examinations'!$A:$J,COLUMN('Medical Examinations'!H1976),FALSE)</f>
        <v>No</v>
      </c>
      <c r="J1977" t="str">
        <f>VLOOKUP($A1977,'Medical Examinations'!$A:$J,COLUMN('Medical Examinations'!I1976),FALSE)</f>
        <v>Obesity</v>
      </c>
      <c r="K1977" t="str">
        <f>VLOOKUP($A1977,'Medical Examinations'!$A:$J,COLUMN('Medical Examinations'!J1976),FALSE)</f>
        <v>Normal</v>
      </c>
      <c r="L1977" s="30">
        <f>VLOOKUP($A1977,'Hospitalisation Details'!$A:$K,COLUMN('Hospitalisation Details'!J1976),FALSE)</f>
        <v>38184</v>
      </c>
      <c r="M1977" s="23">
        <f>VLOOKUP($A1977,'Hospitalisation Details'!$A:$K,COLUMN('Hospitalisation Details'!F1976),FALSE)</f>
        <v>3393.36</v>
      </c>
      <c r="N1977" t="str">
        <f>VLOOKUP($A1977,'Hospitalisation Details'!$A:$K,COLUMN('Hospitalisation Details'!G1976),FALSE)</f>
        <v>Tier - 2</v>
      </c>
      <c r="O1977" t="str">
        <f>VLOOKUP($A1977,'Hospitalisation Details'!$A:$K,COLUMN('Hospitalisation Details'!H1976),FALSE)</f>
        <v>Tier - 2</v>
      </c>
      <c r="P1977" t="str">
        <f>VLOOKUP($A1977,'Hospitalisation Details'!$A:$K,COLUMN('Hospitalisation Details'!I1976),FALSE)</f>
        <v>R1023</v>
      </c>
      <c r="Q1977">
        <f>VLOOKUP($A1977,'Hospitalisation Details'!$A:$K,COLUMN('Hospitalisation Details'!K1976),FALSE)</f>
        <v>18</v>
      </c>
      <c r="R1977" t="str" cm="1">
        <f t="array" ref="R1977">_xlfn.IFS(
Q1977&lt;=10,"0-10",
Q1977&lt;=20,"11-20",
Q1977&lt;=30,"21-30",
Q1977&lt;=40,"31-40",
Q1977&lt;=50,"41-50",
Q1977&lt;=60,"51-60",
Q1977&lt;=70,"61-70"
)</f>
        <v>11-20</v>
      </c>
      <c r="S1977" t="str">
        <f t="shared" si="30"/>
        <v>No</v>
      </c>
    </row>
    <row r="1978" spans="1:19" ht="15.75" x14ac:dyDescent="0.25">
      <c r="A1978" s="36" t="s">
        <v>2018</v>
      </c>
      <c r="B1978" t="str">
        <f>VLOOKUP(A1978,'Customer Names'!A:E,COLUMN('Customer Names'!D1977),FALSE)</f>
        <v>Ms. Lindsey</v>
      </c>
      <c r="C1978">
        <f>VLOOKUP($A1978,'Medical Examinations'!$A:$J,COLUMN('Medical Examinations'!B1977),FALSE)</f>
        <v>29.92</v>
      </c>
      <c r="D1978">
        <f>VLOOKUP($A1978,'Medical Examinations'!$A:$J,COLUMN('Medical Examinations'!C1977),FALSE)</f>
        <v>5.49</v>
      </c>
      <c r="E1978" t="str">
        <f>VLOOKUP($A1978,'Medical Examinations'!$A:$J,COLUMN('Medical Examinations'!D1977),FALSE)</f>
        <v>Yes</v>
      </c>
      <c r="F1978" t="str">
        <f>VLOOKUP($A1978,'Medical Examinations'!$A:$J,COLUMN('Medical Examinations'!E1977),FALSE)</f>
        <v>No</v>
      </c>
      <c r="G1978" t="str">
        <f>VLOOKUP($A1978,'Medical Examinations'!$A:$J,COLUMN('Medical Examinations'!F1977),FALSE)</f>
        <v>No</v>
      </c>
      <c r="H1978">
        <f>VLOOKUP($A1978,'Medical Examinations'!$A:$J,COLUMN('Medical Examinations'!G1977),FALSE)</f>
        <v>0</v>
      </c>
      <c r="I1978" t="str">
        <f>VLOOKUP($A1978,'Medical Examinations'!$A:$J,COLUMN('Medical Examinations'!H1977),FALSE)</f>
        <v>No</v>
      </c>
      <c r="J1978" t="str">
        <f>VLOOKUP($A1978,'Medical Examinations'!$A:$J,COLUMN('Medical Examinations'!I1977),FALSE)</f>
        <v>Overweight</v>
      </c>
      <c r="K1978" t="str">
        <f>VLOOKUP($A1978,'Medical Examinations'!$A:$J,COLUMN('Medical Examinations'!J1977),FALSE)</f>
        <v>Normal</v>
      </c>
      <c r="L1978" s="30">
        <f>VLOOKUP($A1978,'Hospitalisation Details'!$A:$K,COLUMN('Hospitalisation Details'!J1977),FALSE)</f>
        <v>35365</v>
      </c>
      <c r="M1978" s="23">
        <f>VLOOKUP($A1978,'Hospitalisation Details'!$A:$K,COLUMN('Hospitalisation Details'!F1977),FALSE)</f>
        <v>3392.98</v>
      </c>
      <c r="N1978" t="str">
        <f>VLOOKUP($A1978,'Hospitalisation Details'!$A:$K,COLUMN('Hospitalisation Details'!G1977),FALSE)</f>
        <v>Tier - 2</v>
      </c>
      <c r="O1978" t="str">
        <f>VLOOKUP($A1978,'Hospitalisation Details'!$A:$K,COLUMN('Hospitalisation Details'!H1977),FALSE)</f>
        <v>Tier - 3</v>
      </c>
      <c r="P1978" t="str">
        <f>VLOOKUP($A1978,'Hospitalisation Details'!$A:$K,COLUMN('Hospitalisation Details'!I1977),FALSE)</f>
        <v>R1013</v>
      </c>
      <c r="Q1978">
        <f>VLOOKUP($A1978,'Hospitalisation Details'!$A:$K,COLUMN('Hospitalisation Details'!K1977),FALSE)</f>
        <v>26</v>
      </c>
      <c r="R1978" t="str" cm="1">
        <f t="array" ref="R1978">_xlfn.IFS(
Q1978&lt;=10,"0-10",
Q1978&lt;=20,"11-20",
Q1978&lt;=30,"21-30",
Q1978&lt;=40,"31-40",
Q1978&lt;=50,"41-50",
Q1978&lt;=60,"51-60",
Q1978&lt;=70,"61-70"
)</f>
        <v>21-30</v>
      </c>
      <c r="S1978" t="str">
        <f t="shared" si="30"/>
        <v>No</v>
      </c>
    </row>
    <row r="1979" spans="1:19" ht="15.75" x14ac:dyDescent="0.25">
      <c r="A1979" s="36" t="s">
        <v>2019</v>
      </c>
      <c r="B1979" t="str">
        <f>VLOOKUP(A1979,'Customer Names'!A:E,COLUMN('Customer Names'!D1978),FALSE)</f>
        <v>Ms. Lindsay</v>
      </c>
      <c r="C1979">
        <f>VLOOKUP($A1979,'Medical Examinations'!$A:$J,COLUMN('Medical Examinations'!B1978),FALSE)</f>
        <v>29.48</v>
      </c>
      <c r="D1979">
        <f>VLOOKUP($A1979,'Medical Examinations'!$A:$J,COLUMN('Medical Examinations'!C1978),FALSE)</f>
        <v>4.09</v>
      </c>
      <c r="E1979" t="str">
        <f>VLOOKUP($A1979,'Medical Examinations'!$A:$J,COLUMN('Medical Examinations'!D1978),FALSE)</f>
        <v>Yes</v>
      </c>
      <c r="F1979" t="str">
        <f>VLOOKUP($A1979,'Medical Examinations'!$A:$J,COLUMN('Medical Examinations'!E1978),FALSE)</f>
        <v>No</v>
      </c>
      <c r="G1979" t="str">
        <f>VLOOKUP($A1979,'Medical Examinations'!$A:$J,COLUMN('Medical Examinations'!F1978),FALSE)</f>
        <v>No</v>
      </c>
      <c r="H1979">
        <f>VLOOKUP($A1979,'Medical Examinations'!$A:$J,COLUMN('Medical Examinations'!G1978),FALSE)</f>
        <v>0</v>
      </c>
      <c r="I1979" t="str">
        <f>VLOOKUP($A1979,'Medical Examinations'!$A:$J,COLUMN('Medical Examinations'!H1978),FALSE)</f>
        <v>No</v>
      </c>
      <c r="J1979" t="str">
        <f>VLOOKUP($A1979,'Medical Examinations'!$A:$J,COLUMN('Medical Examinations'!I1978),FALSE)</f>
        <v>Overweight</v>
      </c>
      <c r="K1979" t="str">
        <f>VLOOKUP($A1979,'Medical Examinations'!$A:$J,COLUMN('Medical Examinations'!J1978),FALSE)</f>
        <v>Normal</v>
      </c>
      <c r="L1979" s="30">
        <f>VLOOKUP($A1979,'Hospitalisation Details'!$A:$K,COLUMN('Hospitalisation Details'!J1978),FALSE)</f>
        <v>35287</v>
      </c>
      <c r="M1979" s="23">
        <f>VLOOKUP($A1979,'Hospitalisation Details'!$A:$K,COLUMN('Hospitalisation Details'!F1978),FALSE)</f>
        <v>3392.37</v>
      </c>
      <c r="N1979" t="str">
        <f>VLOOKUP($A1979,'Hospitalisation Details'!$A:$K,COLUMN('Hospitalisation Details'!G1978),FALSE)</f>
        <v>Tier - 2</v>
      </c>
      <c r="O1979" t="str">
        <f>VLOOKUP($A1979,'Hospitalisation Details'!$A:$K,COLUMN('Hospitalisation Details'!H1978),FALSE)</f>
        <v>Tier - 3</v>
      </c>
      <c r="P1979" t="str">
        <f>VLOOKUP($A1979,'Hospitalisation Details'!$A:$K,COLUMN('Hospitalisation Details'!I1978),FALSE)</f>
        <v>R1013</v>
      </c>
      <c r="Q1979">
        <f>VLOOKUP($A1979,'Hospitalisation Details'!$A:$K,COLUMN('Hospitalisation Details'!K1978),FALSE)</f>
        <v>26</v>
      </c>
      <c r="R1979" t="str" cm="1">
        <f t="array" ref="R1979">_xlfn.IFS(
Q1979&lt;=10,"0-10",
Q1979&lt;=20,"11-20",
Q1979&lt;=30,"21-30",
Q1979&lt;=40,"31-40",
Q1979&lt;=50,"41-50",
Q1979&lt;=60,"51-60",
Q1979&lt;=70,"61-70"
)</f>
        <v>21-30</v>
      </c>
      <c r="S1979" t="str">
        <f t="shared" si="30"/>
        <v>No</v>
      </c>
    </row>
    <row r="1980" spans="1:19" ht="15.75" x14ac:dyDescent="0.25">
      <c r="A1980" s="36" t="s">
        <v>2020</v>
      </c>
      <c r="B1980" t="str">
        <f>VLOOKUP(A1980,'Customer Names'!A:E,COLUMN('Customer Names'!D1979),FALSE)</f>
        <v>Ms. Kathleen</v>
      </c>
      <c r="C1980">
        <f>VLOOKUP($A1980,'Medical Examinations'!$A:$J,COLUMN('Medical Examinations'!B1979),FALSE)</f>
        <v>28.785</v>
      </c>
      <c r="D1980">
        <f>VLOOKUP($A1980,'Medical Examinations'!$A:$J,COLUMN('Medical Examinations'!C1979),FALSE)</f>
        <v>4.3099999999999996</v>
      </c>
      <c r="E1980" t="str">
        <f>VLOOKUP($A1980,'Medical Examinations'!$A:$J,COLUMN('Medical Examinations'!D1979),FALSE)</f>
        <v>Yes</v>
      </c>
      <c r="F1980" t="str">
        <f>VLOOKUP($A1980,'Medical Examinations'!$A:$J,COLUMN('Medical Examinations'!E1979),FALSE)</f>
        <v>No</v>
      </c>
      <c r="G1980" t="str">
        <f>VLOOKUP($A1980,'Medical Examinations'!$A:$J,COLUMN('Medical Examinations'!F1979),FALSE)</f>
        <v>No</v>
      </c>
      <c r="H1980">
        <f>VLOOKUP($A1980,'Medical Examinations'!$A:$J,COLUMN('Medical Examinations'!G1979),FALSE)</f>
        <v>0</v>
      </c>
      <c r="I1980" t="str">
        <f>VLOOKUP($A1980,'Medical Examinations'!$A:$J,COLUMN('Medical Examinations'!H1979),FALSE)</f>
        <v>No</v>
      </c>
      <c r="J1980" t="str">
        <f>VLOOKUP($A1980,'Medical Examinations'!$A:$J,COLUMN('Medical Examinations'!I1979),FALSE)</f>
        <v>Overweight</v>
      </c>
      <c r="K1980" t="str">
        <f>VLOOKUP($A1980,'Medical Examinations'!$A:$J,COLUMN('Medical Examinations'!J1979),FALSE)</f>
        <v>Normal</v>
      </c>
      <c r="L1980" s="30">
        <f>VLOOKUP($A1980,'Hospitalisation Details'!$A:$K,COLUMN('Hospitalisation Details'!J1979),FALSE)</f>
        <v>35382</v>
      </c>
      <c r="M1980" s="23">
        <f>VLOOKUP($A1980,'Hospitalisation Details'!$A:$K,COLUMN('Hospitalisation Details'!F1979),FALSE)</f>
        <v>3385.4</v>
      </c>
      <c r="N1980" t="str">
        <f>VLOOKUP($A1980,'Hospitalisation Details'!$A:$K,COLUMN('Hospitalisation Details'!G1979),FALSE)</f>
        <v>Tier - 2</v>
      </c>
      <c r="O1980" t="str">
        <f>VLOOKUP($A1980,'Hospitalisation Details'!$A:$K,COLUMN('Hospitalisation Details'!H1979),FALSE)</f>
        <v>Tier - 2</v>
      </c>
      <c r="P1980" t="str">
        <f>VLOOKUP($A1980,'Hospitalisation Details'!$A:$K,COLUMN('Hospitalisation Details'!I1979),FALSE)</f>
        <v>R1024</v>
      </c>
      <c r="Q1980">
        <f>VLOOKUP($A1980,'Hospitalisation Details'!$A:$K,COLUMN('Hospitalisation Details'!K1979),FALSE)</f>
        <v>26</v>
      </c>
      <c r="R1980" t="str" cm="1">
        <f t="array" ref="R1980">_xlfn.IFS(
Q1980&lt;=10,"0-10",
Q1980&lt;=20,"11-20",
Q1980&lt;=30,"21-30",
Q1980&lt;=40,"31-40",
Q1980&lt;=50,"41-50",
Q1980&lt;=60,"51-60",
Q1980&lt;=70,"61-70"
)</f>
        <v>21-30</v>
      </c>
      <c r="S1980" t="str">
        <f t="shared" si="30"/>
        <v>No</v>
      </c>
    </row>
    <row r="1981" spans="1:19" ht="15.75" x14ac:dyDescent="0.25">
      <c r="A1981" s="36" t="s">
        <v>2021</v>
      </c>
      <c r="B1981" t="str">
        <f>VLOOKUP(A1981,'Customer Names'!A:E,COLUMN('Customer Names'!D1980),FALSE)</f>
        <v>Ms. Aya</v>
      </c>
      <c r="C1981">
        <f>VLOOKUP($A1981,'Medical Examinations'!$A:$J,COLUMN('Medical Examinations'!B1980),FALSE)</f>
        <v>19.8</v>
      </c>
      <c r="D1981">
        <f>VLOOKUP($A1981,'Medical Examinations'!$A:$J,COLUMN('Medical Examinations'!C1980),FALSE)</f>
        <v>4</v>
      </c>
      <c r="E1981" t="str">
        <f>VLOOKUP($A1981,'Medical Examinations'!$A:$J,COLUMN('Medical Examinations'!D1980),FALSE)</f>
        <v>Yes</v>
      </c>
      <c r="F1981" t="str">
        <f>VLOOKUP($A1981,'Medical Examinations'!$A:$J,COLUMN('Medical Examinations'!E1980),FALSE)</f>
        <v>No</v>
      </c>
      <c r="G1981" t="str">
        <f>VLOOKUP($A1981,'Medical Examinations'!$A:$J,COLUMN('Medical Examinations'!F1980),FALSE)</f>
        <v>No</v>
      </c>
      <c r="H1981">
        <f>VLOOKUP($A1981,'Medical Examinations'!$A:$J,COLUMN('Medical Examinations'!G1980),FALSE)</f>
        <v>0</v>
      </c>
      <c r="I1981" t="str">
        <f>VLOOKUP($A1981,'Medical Examinations'!$A:$J,COLUMN('Medical Examinations'!H1980),FALSE)</f>
        <v>No</v>
      </c>
      <c r="J1981" t="str">
        <f>VLOOKUP($A1981,'Medical Examinations'!$A:$J,COLUMN('Medical Examinations'!I1980),FALSE)</f>
        <v>Healthy Weight</v>
      </c>
      <c r="K1981" t="str">
        <f>VLOOKUP($A1981,'Medical Examinations'!$A:$J,COLUMN('Medical Examinations'!J1980),FALSE)</f>
        <v>Normal</v>
      </c>
      <c r="L1981" s="30">
        <f>VLOOKUP($A1981,'Hospitalisation Details'!$A:$K,COLUMN('Hospitalisation Details'!J1980),FALSE)</f>
        <v>35413</v>
      </c>
      <c r="M1981" s="23">
        <f>VLOOKUP($A1981,'Hospitalisation Details'!$A:$K,COLUMN('Hospitalisation Details'!F1980),FALSE)</f>
        <v>3378.91</v>
      </c>
      <c r="N1981" t="str">
        <f>VLOOKUP($A1981,'Hospitalisation Details'!$A:$K,COLUMN('Hospitalisation Details'!G1980),FALSE)</f>
        <v>Tier - 2</v>
      </c>
      <c r="O1981" t="str">
        <f>VLOOKUP($A1981,'Hospitalisation Details'!$A:$K,COLUMN('Hospitalisation Details'!H1980),FALSE)</f>
        <v>Tier - 1</v>
      </c>
      <c r="P1981" t="str">
        <f>VLOOKUP($A1981,'Hospitalisation Details'!$A:$K,COLUMN('Hospitalisation Details'!I1980),FALSE)</f>
        <v>R1011</v>
      </c>
      <c r="Q1981">
        <f>VLOOKUP($A1981,'Hospitalisation Details'!$A:$K,COLUMN('Hospitalisation Details'!K1980),FALSE)</f>
        <v>26</v>
      </c>
      <c r="R1981" t="str" cm="1">
        <f t="array" ref="R1981">_xlfn.IFS(
Q1981&lt;=10,"0-10",
Q1981&lt;=20,"11-20",
Q1981&lt;=30,"21-30",
Q1981&lt;=40,"31-40",
Q1981&lt;=50,"41-50",
Q1981&lt;=60,"51-60",
Q1981&lt;=70,"61-70"
)</f>
        <v>21-30</v>
      </c>
      <c r="S1981" t="str">
        <f t="shared" si="30"/>
        <v>No</v>
      </c>
    </row>
    <row r="1982" spans="1:19" ht="15.75" x14ac:dyDescent="0.25">
      <c r="A1982" s="36" t="s">
        <v>2022</v>
      </c>
      <c r="B1982" t="str">
        <f>VLOOKUP(A1982,'Customer Names'!A:E,COLUMN('Customer Names'!D1981),FALSE)</f>
        <v>Ms. Carolyn</v>
      </c>
      <c r="C1982">
        <f>VLOOKUP($A1982,'Medical Examinations'!$A:$J,COLUMN('Medical Examinations'!B1981),FALSE)</f>
        <v>35.53</v>
      </c>
      <c r="D1982">
        <f>VLOOKUP($A1982,'Medical Examinations'!$A:$J,COLUMN('Medical Examinations'!C1981),FALSE)</f>
        <v>4.68</v>
      </c>
      <c r="E1982" t="str">
        <f>VLOOKUP($A1982,'Medical Examinations'!$A:$J,COLUMN('Medical Examinations'!D1981),FALSE)</f>
        <v>No</v>
      </c>
      <c r="F1982" t="str">
        <f>VLOOKUP($A1982,'Medical Examinations'!$A:$J,COLUMN('Medical Examinations'!E1981),FALSE)</f>
        <v>No</v>
      </c>
      <c r="G1982" t="str">
        <f>VLOOKUP($A1982,'Medical Examinations'!$A:$J,COLUMN('Medical Examinations'!F1981),FALSE)</f>
        <v>Yes</v>
      </c>
      <c r="H1982">
        <f>VLOOKUP($A1982,'Medical Examinations'!$A:$J,COLUMN('Medical Examinations'!G1981),FALSE)</f>
        <v>1</v>
      </c>
      <c r="I1982" t="str">
        <f>VLOOKUP($A1982,'Medical Examinations'!$A:$J,COLUMN('Medical Examinations'!H1981),FALSE)</f>
        <v>No</v>
      </c>
      <c r="J1982" t="str">
        <f>VLOOKUP($A1982,'Medical Examinations'!$A:$J,COLUMN('Medical Examinations'!I1981),FALSE)</f>
        <v>Obesity</v>
      </c>
      <c r="K1982" t="str">
        <f>VLOOKUP($A1982,'Medical Examinations'!$A:$J,COLUMN('Medical Examinations'!J1981),FALSE)</f>
        <v>Normal</v>
      </c>
      <c r="L1982" s="30">
        <f>VLOOKUP($A1982,'Hospitalisation Details'!$A:$K,COLUMN('Hospitalisation Details'!J1981),FALSE)</f>
        <v>34249</v>
      </c>
      <c r="M1982" s="23">
        <f>VLOOKUP($A1982,'Hospitalisation Details'!$A:$K,COLUMN('Hospitalisation Details'!F1981),FALSE)</f>
        <v>3366.67</v>
      </c>
      <c r="N1982" t="str">
        <f>VLOOKUP($A1982,'Hospitalisation Details'!$A:$K,COLUMN('Hospitalisation Details'!G1981),FALSE)</f>
        <v>Tier - 2</v>
      </c>
      <c r="O1982" t="str">
        <f>VLOOKUP($A1982,'Hospitalisation Details'!$A:$K,COLUMN('Hospitalisation Details'!H1981),FALSE)</f>
        <v>Tier - 2</v>
      </c>
      <c r="P1982" t="str">
        <f>VLOOKUP($A1982,'Hospitalisation Details'!$A:$K,COLUMN('Hospitalisation Details'!I1981),FALSE)</f>
        <v>R1013</v>
      </c>
      <c r="Q1982">
        <f>VLOOKUP($A1982,'Hospitalisation Details'!$A:$K,COLUMN('Hospitalisation Details'!K1981),FALSE)</f>
        <v>29</v>
      </c>
      <c r="R1982" t="str" cm="1">
        <f t="array" ref="R1982">_xlfn.IFS(
Q1982&lt;=10,"0-10",
Q1982&lt;=20,"11-20",
Q1982&lt;=30,"21-30",
Q1982&lt;=40,"31-40",
Q1982&lt;=50,"41-50",
Q1982&lt;=60,"51-60",
Q1982&lt;=70,"61-70"
)</f>
        <v>21-30</v>
      </c>
      <c r="S1982" t="str">
        <f t="shared" si="30"/>
        <v>No</v>
      </c>
    </row>
    <row r="1983" spans="1:19" ht="15.75" x14ac:dyDescent="0.25">
      <c r="A1983" s="36" t="s">
        <v>2023</v>
      </c>
      <c r="B1983" t="str">
        <f>VLOOKUP(A1983,'Customer Names'!A:E,COLUMN('Customer Names'!D1982),FALSE)</f>
        <v>Ms. Bethany</v>
      </c>
      <c r="C1983">
        <f>VLOOKUP($A1983,'Medical Examinations'!$A:$J,COLUMN('Medical Examinations'!B1982),FALSE)</f>
        <v>21.47</v>
      </c>
      <c r="D1983">
        <f>VLOOKUP($A1983,'Medical Examinations'!$A:$J,COLUMN('Medical Examinations'!C1982),FALSE)</f>
        <v>4.0199999999999996</v>
      </c>
      <c r="E1983" t="str">
        <f>VLOOKUP($A1983,'Medical Examinations'!$A:$J,COLUMN('Medical Examinations'!D1982),FALSE)</f>
        <v>Yes</v>
      </c>
      <c r="F1983" t="str">
        <f>VLOOKUP($A1983,'Medical Examinations'!$A:$J,COLUMN('Medical Examinations'!E1982),FALSE)</f>
        <v>No</v>
      </c>
      <c r="G1983" t="str">
        <f>VLOOKUP($A1983,'Medical Examinations'!$A:$J,COLUMN('Medical Examinations'!F1982),FALSE)</f>
        <v>No</v>
      </c>
      <c r="H1983">
        <f>VLOOKUP($A1983,'Medical Examinations'!$A:$J,COLUMN('Medical Examinations'!G1982),FALSE)</f>
        <v>1</v>
      </c>
      <c r="I1983" t="str">
        <f>VLOOKUP($A1983,'Medical Examinations'!$A:$J,COLUMN('Medical Examinations'!H1982),FALSE)</f>
        <v>No</v>
      </c>
      <c r="J1983" t="str">
        <f>VLOOKUP($A1983,'Medical Examinations'!$A:$J,COLUMN('Medical Examinations'!I1982),FALSE)</f>
        <v>Healthy Weight</v>
      </c>
      <c r="K1983" t="str">
        <f>VLOOKUP($A1983,'Medical Examinations'!$A:$J,COLUMN('Medical Examinations'!J1982),FALSE)</f>
        <v>Normal</v>
      </c>
      <c r="L1983" s="30">
        <f>VLOOKUP($A1983,'Hospitalisation Details'!$A:$K,COLUMN('Hospitalisation Details'!J1982),FALSE)</f>
        <v>34873</v>
      </c>
      <c r="M1983" s="23">
        <f>VLOOKUP($A1983,'Hospitalisation Details'!$A:$K,COLUMN('Hospitalisation Details'!F1982),FALSE)</f>
        <v>3353.47</v>
      </c>
      <c r="N1983" t="str">
        <f>VLOOKUP($A1983,'Hospitalisation Details'!$A:$K,COLUMN('Hospitalisation Details'!G1982),FALSE)</f>
        <v>Tier - 2</v>
      </c>
      <c r="O1983" t="str">
        <f>VLOOKUP($A1983,'Hospitalisation Details'!$A:$K,COLUMN('Hospitalisation Details'!H1982),FALSE)</f>
        <v>Tier - 3</v>
      </c>
      <c r="P1983" t="str">
        <f>VLOOKUP($A1983,'Hospitalisation Details'!$A:$K,COLUMN('Hospitalisation Details'!I1982),FALSE)</f>
        <v>R1012</v>
      </c>
      <c r="Q1983">
        <f>VLOOKUP($A1983,'Hospitalisation Details'!$A:$K,COLUMN('Hospitalisation Details'!K1982),FALSE)</f>
        <v>27</v>
      </c>
      <c r="R1983" t="str" cm="1">
        <f t="array" ref="R1983">_xlfn.IFS(
Q1983&lt;=10,"0-10",
Q1983&lt;=20,"11-20",
Q1983&lt;=30,"21-30",
Q1983&lt;=40,"31-40",
Q1983&lt;=50,"41-50",
Q1983&lt;=60,"51-60",
Q1983&lt;=70,"61-70"
)</f>
        <v>21-30</v>
      </c>
      <c r="S1983" t="str">
        <f t="shared" si="30"/>
        <v>No</v>
      </c>
    </row>
    <row r="1984" spans="1:19" ht="15.75" x14ac:dyDescent="0.25">
      <c r="A1984" s="36" t="s">
        <v>2024</v>
      </c>
      <c r="B1984" t="str">
        <f>VLOOKUP(A1984,'Customer Names'!A:E,COLUMN('Customer Names'!D1983),FALSE)</f>
        <v>Ms. Holly</v>
      </c>
      <c r="C1984">
        <f>VLOOKUP($A1984,'Medical Examinations'!$A:$J,COLUMN('Medical Examinations'!B1983),FALSE)</f>
        <v>25.9</v>
      </c>
      <c r="D1984">
        <f>VLOOKUP($A1984,'Medical Examinations'!$A:$J,COLUMN('Medical Examinations'!C1983),FALSE)</f>
        <v>5.12</v>
      </c>
      <c r="E1984" t="str">
        <f>VLOOKUP($A1984,'Medical Examinations'!$A:$J,COLUMN('Medical Examinations'!D1983),FALSE)</f>
        <v>No</v>
      </c>
      <c r="F1984" t="str">
        <f>VLOOKUP($A1984,'Medical Examinations'!$A:$J,COLUMN('Medical Examinations'!E1983),FALSE)</f>
        <v>No</v>
      </c>
      <c r="G1984" t="str">
        <f>VLOOKUP($A1984,'Medical Examinations'!$A:$J,COLUMN('Medical Examinations'!F1983),FALSE)</f>
        <v>Yes</v>
      </c>
      <c r="H1984">
        <f>VLOOKUP($A1984,'Medical Examinations'!$A:$J,COLUMN('Medical Examinations'!G1983),FALSE)</f>
        <v>1</v>
      </c>
      <c r="I1984" t="str">
        <f>VLOOKUP($A1984,'Medical Examinations'!$A:$J,COLUMN('Medical Examinations'!H1983),FALSE)</f>
        <v>No</v>
      </c>
      <c r="J1984" t="str">
        <f>VLOOKUP($A1984,'Medical Examinations'!$A:$J,COLUMN('Medical Examinations'!I1983),FALSE)</f>
        <v>Overweight</v>
      </c>
      <c r="K1984" t="str">
        <f>VLOOKUP($A1984,'Medical Examinations'!$A:$J,COLUMN('Medical Examinations'!J1983),FALSE)</f>
        <v>Normal</v>
      </c>
      <c r="L1984" s="30">
        <f>VLOOKUP($A1984,'Hospitalisation Details'!$A:$K,COLUMN('Hospitalisation Details'!J1983),FALSE)</f>
        <v>34270</v>
      </c>
      <c r="M1984" s="23">
        <f>VLOOKUP($A1984,'Hospitalisation Details'!$A:$K,COLUMN('Hospitalisation Details'!F1983),FALSE)</f>
        <v>3353.28</v>
      </c>
      <c r="N1984" t="str">
        <f>VLOOKUP($A1984,'Hospitalisation Details'!$A:$K,COLUMN('Hospitalisation Details'!G1983),FALSE)</f>
        <v>Tier - 2</v>
      </c>
      <c r="O1984" t="str">
        <f>VLOOKUP($A1984,'Hospitalisation Details'!$A:$K,COLUMN('Hospitalisation Details'!H1983),FALSE)</f>
        <v>Tier - 1</v>
      </c>
      <c r="P1984" t="str">
        <f>VLOOKUP($A1984,'Hospitalisation Details'!$A:$K,COLUMN('Hospitalisation Details'!I1983),FALSE)</f>
        <v>R1011</v>
      </c>
      <c r="Q1984">
        <f>VLOOKUP($A1984,'Hospitalisation Details'!$A:$K,COLUMN('Hospitalisation Details'!K1983),FALSE)</f>
        <v>29</v>
      </c>
      <c r="R1984" t="str" cm="1">
        <f t="array" ref="R1984">_xlfn.IFS(
Q1984&lt;=10,"0-10",
Q1984&lt;=20,"11-20",
Q1984&lt;=30,"21-30",
Q1984&lt;=40,"31-40",
Q1984&lt;=50,"41-50",
Q1984&lt;=60,"51-60",
Q1984&lt;=70,"61-70"
)</f>
        <v>21-30</v>
      </c>
      <c r="S1984" t="str">
        <f t="shared" si="30"/>
        <v>No</v>
      </c>
    </row>
    <row r="1985" spans="1:19" ht="15.75" x14ac:dyDescent="0.25">
      <c r="A1985" s="36" t="s">
        <v>2025</v>
      </c>
      <c r="B1985" t="str">
        <f>VLOOKUP(A1985,'Customer Names'!A:E,COLUMN('Customer Names'!D1984),FALSE)</f>
        <v>Mr. Ping</v>
      </c>
      <c r="C1985">
        <f>VLOOKUP($A1985,'Medical Examinations'!$A:$J,COLUMN('Medical Examinations'!B1984),FALSE)</f>
        <v>20.81</v>
      </c>
      <c r="D1985">
        <f>VLOOKUP($A1985,'Medical Examinations'!$A:$J,COLUMN('Medical Examinations'!C1984),FALSE)</f>
        <v>5.52</v>
      </c>
      <c r="E1985" t="str">
        <f>VLOOKUP($A1985,'Medical Examinations'!$A:$J,COLUMN('Medical Examinations'!D1984),FALSE)</f>
        <v>No</v>
      </c>
      <c r="F1985" t="str">
        <f>VLOOKUP($A1985,'Medical Examinations'!$A:$J,COLUMN('Medical Examinations'!E1984),FALSE)</f>
        <v>No</v>
      </c>
      <c r="G1985" t="str">
        <f>VLOOKUP($A1985,'Medical Examinations'!$A:$J,COLUMN('Medical Examinations'!F1984),FALSE)</f>
        <v>No</v>
      </c>
      <c r="H1985">
        <f>VLOOKUP($A1985,'Medical Examinations'!$A:$J,COLUMN('Medical Examinations'!G1984),FALSE)</f>
        <v>0</v>
      </c>
      <c r="I1985" t="str">
        <f>VLOOKUP($A1985,'Medical Examinations'!$A:$J,COLUMN('Medical Examinations'!H1984),FALSE)</f>
        <v>No</v>
      </c>
      <c r="J1985" t="str">
        <f>VLOOKUP($A1985,'Medical Examinations'!$A:$J,COLUMN('Medical Examinations'!I1984),FALSE)</f>
        <v>Healthy Weight</v>
      </c>
      <c r="K1985" t="str">
        <f>VLOOKUP($A1985,'Medical Examinations'!$A:$J,COLUMN('Medical Examinations'!J1984),FALSE)</f>
        <v>Normal</v>
      </c>
      <c r="L1985" s="30">
        <f>VLOOKUP($A1985,'Hospitalisation Details'!$A:$K,COLUMN('Hospitalisation Details'!J1984),FALSE)</f>
        <v>33482</v>
      </c>
      <c r="M1985" s="23">
        <f>VLOOKUP($A1985,'Hospitalisation Details'!$A:$K,COLUMN('Hospitalisation Details'!F1984),FALSE)</f>
        <v>3342.79</v>
      </c>
      <c r="N1985" t="str">
        <f>VLOOKUP($A1985,'Hospitalisation Details'!$A:$K,COLUMN('Hospitalisation Details'!G1984),FALSE)</f>
        <v>Tier - 2</v>
      </c>
      <c r="O1985" t="str">
        <f>VLOOKUP($A1985,'Hospitalisation Details'!$A:$K,COLUMN('Hospitalisation Details'!H1984),FALSE)</f>
        <v>Tier - 1</v>
      </c>
      <c r="P1985" t="str">
        <f>VLOOKUP($A1985,'Hospitalisation Details'!$A:$K,COLUMN('Hospitalisation Details'!I1984),FALSE)</f>
        <v>R1013</v>
      </c>
      <c r="Q1985">
        <f>VLOOKUP($A1985,'Hospitalisation Details'!$A:$K,COLUMN('Hospitalisation Details'!K1984),FALSE)</f>
        <v>31</v>
      </c>
      <c r="R1985" t="str" cm="1">
        <f t="array" ref="R1985">_xlfn.IFS(
Q1985&lt;=10,"0-10",
Q1985&lt;=20,"11-20",
Q1985&lt;=30,"21-30",
Q1985&lt;=40,"31-40",
Q1985&lt;=50,"41-50",
Q1985&lt;=60,"51-60",
Q1985&lt;=70,"61-70"
)</f>
        <v>31-40</v>
      </c>
      <c r="S1985" t="str">
        <f t="shared" si="30"/>
        <v>No</v>
      </c>
    </row>
    <row r="1986" spans="1:19" ht="15.75" x14ac:dyDescent="0.25">
      <c r="A1986" s="36" t="s">
        <v>2026</v>
      </c>
      <c r="B1986" t="str">
        <f>VLOOKUP(A1986,'Customer Names'!A:E,COLUMN('Customer Names'!D1985),FALSE)</f>
        <v>Mr. Tim</v>
      </c>
      <c r="C1986">
        <f>VLOOKUP($A1986,'Medical Examinations'!$A:$J,COLUMN('Medical Examinations'!B1985),FALSE)</f>
        <v>25.84</v>
      </c>
      <c r="D1986">
        <f>VLOOKUP($A1986,'Medical Examinations'!$A:$J,COLUMN('Medical Examinations'!C1985),FALSE)</f>
        <v>5.81</v>
      </c>
      <c r="E1986" t="str">
        <f>VLOOKUP($A1986,'Medical Examinations'!$A:$J,COLUMN('Medical Examinations'!D1985),FALSE)</f>
        <v>Yes</v>
      </c>
      <c r="F1986" t="str">
        <f>VLOOKUP($A1986,'Medical Examinations'!$A:$J,COLUMN('Medical Examinations'!E1985),FALSE)</f>
        <v>No</v>
      </c>
      <c r="G1986" t="str">
        <f>VLOOKUP($A1986,'Medical Examinations'!$A:$J,COLUMN('Medical Examinations'!F1985),FALSE)</f>
        <v>Yes</v>
      </c>
      <c r="H1986">
        <f>VLOOKUP($A1986,'Medical Examinations'!$A:$J,COLUMN('Medical Examinations'!G1985),FALSE)</f>
        <v>1</v>
      </c>
      <c r="I1986" t="str">
        <f>VLOOKUP($A1986,'Medical Examinations'!$A:$J,COLUMN('Medical Examinations'!H1985),FALSE)</f>
        <v>No</v>
      </c>
      <c r="J1986" t="str">
        <f>VLOOKUP($A1986,'Medical Examinations'!$A:$J,COLUMN('Medical Examinations'!I1985),FALSE)</f>
        <v>Overweight</v>
      </c>
      <c r="K1986" t="str">
        <f>VLOOKUP($A1986,'Medical Examinations'!$A:$J,COLUMN('Medical Examinations'!J1985),FALSE)</f>
        <v>Prediabetes</v>
      </c>
      <c r="L1986" s="30">
        <f>VLOOKUP($A1986,'Hospitalisation Details'!$A:$K,COLUMN('Hospitalisation Details'!J1985),FALSE)</f>
        <v>35601</v>
      </c>
      <c r="M1986" s="23">
        <f>VLOOKUP($A1986,'Hospitalisation Details'!$A:$K,COLUMN('Hospitalisation Details'!F1985),FALSE)</f>
        <v>3309.79</v>
      </c>
      <c r="N1986" t="str">
        <f>VLOOKUP($A1986,'Hospitalisation Details'!$A:$K,COLUMN('Hospitalisation Details'!G1985),FALSE)</f>
        <v>Tier - 3</v>
      </c>
      <c r="O1986" t="str">
        <f>VLOOKUP($A1986,'Hospitalisation Details'!$A:$K,COLUMN('Hospitalisation Details'!H1985),FALSE)</f>
        <v>Tier - 3</v>
      </c>
      <c r="P1986" t="str">
        <f>VLOOKUP($A1986,'Hospitalisation Details'!$A:$K,COLUMN('Hospitalisation Details'!I1985),FALSE)</f>
        <v>R1017</v>
      </c>
      <c r="Q1986">
        <f>VLOOKUP($A1986,'Hospitalisation Details'!$A:$K,COLUMN('Hospitalisation Details'!K1985),FALSE)</f>
        <v>25</v>
      </c>
      <c r="R1986" t="str" cm="1">
        <f t="array" ref="R1986">_xlfn.IFS(
Q1986&lt;=10,"0-10",
Q1986&lt;=20,"11-20",
Q1986&lt;=30,"21-30",
Q1986&lt;=40,"31-40",
Q1986&lt;=50,"41-50",
Q1986&lt;=60,"51-60",
Q1986&lt;=70,"61-70"
)</f>
        <v>21-30</v>
      </c>
      <c r="S1986" t="str">
        <f t="shared" ref="S1986:S2049" si="31">IF(OR(K1986="Diabetes",K1986="Prediabetes"),"Yes","No")</f>
        <v>Yes</v>
      </c>
    </row>
    <row r="1987" spans="1:19" ht="15.75" x14ac:dyDescent="0.25">
      <c r="A1987" s="36" t="s">
        <v>2027</v>
      </c>
      <c r="B1987" t="str">
        <f>VLOOKUP(A1987,'Customer Names'!A:E,COLUMN('Customer Names'!D1986),FALSE)</f>
        <v>Mr. John</v>
      </c>
      <c r="C1987">
        <f>VLOOKUP($A1987,'Medical Examinations'!$A:$J,COLUMN('Medical Examinations'!B1986),FALSE)</f>
        <v>30.95</v>
      </c>
      <c r="D1987">
        <f>VLOOKUP($A1987,'Medical Examinations'!$A:$J,COLUMN('Medical Examinations'!C1986),FALSE)</f>
        <v>5.16</v>
      </c>
      <c r="E1987" t="str">
        <f>VLOOKUP($A1987,'Medical Examinations'!$A:$J,COLUMN('Medical Examinations'!D1986),FALSE)</f>
        <v>No</v>
      </c>
      <c r="F1987" t="str">
        <f>VLOOKUP($A1987,'Medical Examinations'!$A:$J,COLUMN('Medical Examinations'!E1986),FALSE)</f>
        <v>No</v>
      </c>
      <c r="G1987" t="str">
        <f>VLOOKUP($A1987,'Medical Examinations'!$A:$J,COLUMN('Medical Examinations'!F1986),FALSE)</f>
        <v>Yes</v>
      </c>
      <c r="H1987">
        <f>VLOOKUP($A1987,'Medical Examinations'!$A:$J,COLUMN('Medical Examinations'!G1986),FALSE)</f>
        <v>1</v>
      </c>
      <c r="I1987" t="str">
        <f>VLOOKUP($A1987,'Medical Examinations'!$A:$J,COLUMN('Medical Examinations'!H1986),FALSE)</f>
        <v>No</v>
      </c>
      <c r="J1987" t="str">
        <f>VLOOKUP($A1987,'Medical Examinations'!$A:$J,COLUMN('Medical Examinations'!I1986),FALSE)</f>
        <v>Obesity</v>
      </c>
      <c r="K1987" t="str">
        <f>VLOOKUP($A1987,'Medical Examinations'!$A:$J,COLUMN('Medical Examinations'!J1986),FALSE)</f>
        <v>Normal</v>
      </c>
      <c r="L1987" s="30">
        <f>VLOOKUP($A1987,'Hospitalisation Details'!$A:$K,COLUMN('Hospitalisation Details'!J1986),FALSE)</f>
        <v>37943</v>
      </c>
      <c r="M1987" s="23">
        <f>VLOOKUP($A1987,'Hospitalisation Details'!$A:$K,COLUMN('Hospitalisation Details'!F1986),FALSE)</f>
        <v>3308.46</v>
      </c>
      <c r="N1987" t="str">
        <f>VLOOKUP($A1987,'Hospitalisation Details'!$A:$K,COLUMN('Hospitalisation Details'!G1986),FALSE)</f>
        <v>Tier - 2</v>
      </c>
      <c r="O1987" t="str">
        <f>VLOOKUP($A1987,'Hospitalisation Details'!$A:$K,COLUMN('Hospitalisation Details'!H1986),FALSE)</f>
        <v>Tier - 1</v>
      </c>
      <c r="P1987" t="str">
        <f>VLOOKUP($A1987,'Hospitalisation Details'!$A:$K,COLUMN('Hospitalisation Details'!I1986),FALSE)</f>
        <v>R1021</v>
      </c>
      <c r="Q1987">
        <f>VLOOKUP($A1987,'Hospitalisation Details'!$A:$K,COLUMN('Hospitalisation Details'!K1986),FALSE)</f>
        <v>19</v>
      </c>
      <c r="R1987" t="str" cm="1">
        <f t="array" ref="R1987">_xlfn.IFS(
Q1987&lt;=10,"0-10",
Q1987&lt;=20,"11-20",
Q1987&lt;=30,"21-30",
Q1987&lt;=40,"31-40",
Q1987&lt;=50,"41-50",
Q1987&lt;=60,"51-60",
Q1987&lt;=70,"61-70"
)</f>
        <v>11-20</v>
      </c>
      <c r="S1987" t="str">
        <f t="shared" si="31"/>
        <v>No</v>
      </c>
    </row>
    <row r="1988" spans="1:19" ht="15.75" x14ac:dyDescent="0.25">
      <c r="A1988" s="36" t="s">
        <v>2028</v>
      </c>
      <c r="B1988" t="str">
        <f>VLOOKUP(A1988,'Customer Names'!A:E,COLUMN('Customer Names'!D1987),FALSE)</f>
        <v>Mrs. Cynthia</v>
      </c>
      <c r="C1988">
        <f>VLOOKUP($A1988,'Medical Examinations'!$A:$J,COLUMN('Medical Examinations'!B1987),FALSE)</f>
        <v>30.54</v>
      </c>
      <c r="D1988">
        <f>VLOOKUP($A1988,'Medical Examinations'!$A:$J,COLUMN('Medical Examinations'!C1987),FALSE)</f>
        <v>5</v>
      </c>
      <c r="E1988" t="str">
        <f>VLOOKUP($A1988,'Medical Examinations'!$A:$J,COLUMN('Medical Examinations'!D1987),FALSE)</f>
        <v>No</v>
      </c>
      <c r="F1988" t="str">
        <f>VLOOKUP($A1988,'Medical Examinations'!$A:$J,COLUMN('Medical Examinations'!E1987),FALSE)</f>
        <v>No</v>
      </c>
      <c r="G1988" t="str">
        <f>VLOOKUP($A1988,'Medical Examinations'!$A:$J,COLUMN('Medical Examinations'!F1987),FALSE)</f>
        <v>Yes</v>
      </c>
      <c r="H1988">
        <f>VLOOKUP($A1988,'Medical Examinations'!$A:$J,COLUMN('Medical Examinations'!G1987),FALSE)</f>
        <v>1</v>
      </c>
      <c r="I1988" t="str">
        <f>VLOOKUP($A1988,'Medical Examinations'!$A:$J,COLUMN('Medical Examinations'!H1987),FALSE)</f>
        <v>No</v>
      </c>
      <c r="J1988" t="str">
        <f>VLOOKUP($A1988,'Medical Examinations'!$A:$J,COLUMN('Medical Examinations'!I1987),FALSE)</f>
        <v>Obesity</v>
      </c>
      <c r="K1988" t="str">
        <f>VLOOKUP($A1988,'Medical Examinations'!$A:$J,COLUMN('Medical Examinations'!J1987),FALSE)</f>
        <v>Normal</v>
      </c>
      <c r="L1988" s="30">
        <f>VLOOKUP($A1988,'Hospitalisation Details'!$A:$K,COLUMN('Hospitalisation Details'!J1987),FALSE)</f>
        <v>37960</v>
      </c>
      <c r="M1988" s="23">
        <f>VLOOKUP($A1988,'Hospitalisation Details'!$A:$K,COLUMN('Hospitalisation Details'!F1987),FALSE)</f>
        <v>3300.7</v>
      </c>
      <c r="N1988" t="str">
        <f>VLOOKUP($A1988,'Hospitalisation Details'!$A:$K,COLUMN('Hospitalisation Details'!G1987),FALSE)</f>
        <v>Tier - 2</v>
      </c>
      <c r="O1988" t="str">
        <f>VLOOKUP($A1988,'Hospitalisation Details'!$A:$K,COLUMN('Hospitalisation Details'!H1987),FALSE)</f>
        <v>Tier - 2</v>
      </c>
      <c r="P1988" t="str">
        <f>VLOOKUP($A1988,'Hospitalisation Details'!$A:$K,COLUMN('Hospitalisation Details'!I1987),FALSE)</f>
        <v>R1025</v>
      </c>
      <c r="Q1988">
        <f>VLOOKUP($A1988,'Hospitalisation Details'!$A:$K,COLUMN('Hospitalisation Details'!K1987),FALSE)</f>
        <v>19</v>
      </c>
      <c r="R1988" t="str" cm="1">
        <f t="array" ref="R1988">_xlfn.IFS(
Q1988&lt;=10,"0-10",
Q1988&lt;=20,"11-20",
Q1988&lt;=30,"21-30",
Q1988&lt;=40,"31-40",
Q1988&lt;=50,"41-50",
Q1988&lt;=60,"51-60",
Q1988&lt;=70,"61-70"
)</f>
        <v>11-20</v>
      </c>
      <c r="S1988" t="str">
        <f t="shared" si="31"/>
        <v>No</v>
      </c>
    </row>
    <row r="1989" spans="1:19" ht="15.75" x14ac:dyDescent="0.25">
      <c r="A1989" s="36" t="s">
        <v>2029</v>
      </c>
      <c r="B1989" t="str">
        <f>VLOOKUP(A1989,'Customer Names'!A:E,COLUMN('Customer Names'!D1988),FALSE)</f>
        <v>Mr. Emmett</v>
      </c>
      <c r="C1989">
        <f>VLOOKUP($A1989,'Medical Examinations'!$A:$J,COLUMN('Medical Examinations'!B1988),FALSE)</f>
        <v>33.914999999999999</v>
      </c>
      <c r="D1989">
        <f>VLOOKUP($A1989,'Medical Examinations'!$A:$J,COLUMN('Medical Examinations'!C1988),FALSE)</f>
        <v>5.84</v>
      </c>
      <c r="E1989" t="str">
        <f>VLOOKUP($A1989,'Medical Examinations'!$A:$J,COLUMN('Medical Examinations'!D1988),FALSE)</f>
        <v>Yes</v>
      </c>
      <c r="F1989" t="str">
        <f>VLOOKUP($A1989,'Medical Examinations'!$A:$J,COLUMN('Medical Examinations'!E1988),FALSE)</f>
        <v>No</v>
      </c>
      <c r="G1989" t="str">
        <f>VLOOKUP($A1989,'Medical Examinations'!$A:$J,COLUMN('Medical Examinations'!F1988),FALSE)</f>
        <v>No</v>
      </c>
      <c r="H1989">
        <f>VLOOKUP($A1989,'Medical Examinations'!$A:$J,COLUMN('Medical Examinations'!G1988),FALSE)</f>
        <v>0</v>
      </c>
      <c r="I1989" t="str">
        <f>VLOOKUP($A1989,'Medical Examinations'!$A:$J,COLUMN('Medical Examinations'!H1988),FALSE)</f>
        <v>No</v>
      </c>
      <c r="J1989" t="str">
        <f>VLOOKUP($A1989,'Medical Examinations'!$A:$J,COLUMN('Medical Examinations'!I1988),FALSE)</f>
        <v>Obesity</v>
      </c>
      <c r="K1989" t="str">
        <f>VLOOKUP($A1989,'Medical Examinations'!$A:$J,COLUMN('Medical Examinations'!J1988),FALSE)</f>
        <v>Prediabetes</v>
      </c>
      <c r="L1989" s="30">
        <f>VLOOKUP($A1989,'Hospitalisation Details'!$A:$K,COLUMN('Hospitalisation Details'!J1988),FALSE)</f>
        <v>35386</v>
      </c>
      <c r="M1989" s="23">
        <f>VLOOKUP($A1989,'Hospitalisation Details'!$A:$K,COLUMN('Hospitalisation Details'!F1988),FALSE)</f>
        <v>3292.53</v>
      </c>
      <c r="N1989" t="str">
        <f>VLOOKUP($A1989,'Hospitalisation Details'!$A:$K,COLUMN('Hospitalisation Details'!G1988),FALSE)</f>
        <v>Tier - 2</v>
      </c>
      <c r="O1989" t="str">
        <f>VLOOKUP($A1989,'Hospitalisation Details'!$A:$K,COLUMN('Hospitalisation Details'!H1988),FALSE)</f>
        <v>Tier - 2</v>
      </c>
      <c r="P1989" t="str">
        <f>VLOOKUP($A1989,'Hospitalisation Details'!$A:$K,COLUMN('Hospitalisation Details'!I1988),FALSE)</f>
        <v>R1012</v>
      </c>
      <c r="Q1989">
        <f>VLOOKUP($A1989,'Hospitalisation Details'!$A:$K,COLUMN('Hospitalisation Details'!K1988),FALSE)</f>
        <v>26</v>
      </c>
      <c r="R1989" t="str" cm="1">
        <f t="array" ref="R1989">_xlfn.IFS(
Q1989&lt;=10,"0-10",
Q1989&lt;=20,"11-20",
Q1989&lt;=30,"21-30",
Q1989&lt;=40,"31-40",
Q1989&lt;=50,"41-50",
Q1989&lt;=60,"51-60",
Q1989&lt;=70,"61-70"
)</f>
        <v>21-30</v>
      </c>
      <c r="S1989" t="str">
        <f t="shared" si="31"/>
        <v>Yes</v>
      </c>
    </row>
    <row r="1990" spans="1:19" ht="15.75" x14ac:dyDescent="0.25">
      <c r="A1990" s="36" t="s">
        <v>2030</v>
      </c>
      <c r="B1990" t="str">
        <f>VLOOKUP(A1990,'Customer Names'!A:E,COLUMN('Customer Names'!D1989),FALSE)</f>
        <v>Ms. Kate</v>
      </c>
      <c r="C1990">
        <f>VLOOKUP($A1990,'Medical Examinations'!$A:$J,COLUMN('Medical Examinations'!B1989),FALSE)</f>
        <v>33.31</v>
      </c>
      <c r="D1990">
        <f>VLOOKUP($A1990,'Medical Examinations'!$A:$J,COLUMN('Medical Examinations'!C1989),FALSE)</f>
        <v>4.1900000000000004</v>
      </c>
      <c r="E1990" t="str">
        <f>VLOOKUP($A1990,'Medical Examinations'!$A:$J,COLUMN('Medical Examinations'!D1989),FALSE)</f>
        <v>No</v>
      </c>
      <c r="F1990" t="str">
        <f>VLOOKUP($A1990,'Medical Examinations'!$A:$J,COLUMN('Medical Examinations'!E1989),FALSE)</f>
        <v>No</v>
      </c>
      <c r="G1990" t="str">
        <f>VLOOKUP($A1990,'Medical Examinations'!$A:$J,COLUMN('Medical Examinations'!F1989),FALSE)</f>
        <v>Yes</v>
      </c>
      <c r="H1990">
        <f>VLOOKUP($A1990,'Medical Examinations'!$A:$J,COLUMN('Medical Examinations'!G1989),FALSE)</f>
        <v>1</v>
      </c>
      <c r="I1990" t="str">
        <f>VLOOKUP($A1990,'Medical Examinations'!$A:$J,COLUMN('Medical Examinations'!H1989),FALSE)</f>
        <v>No</v>
      </c>
      <c r="J1990" t="str">
        <f>VLOOKUP($A1990,'Medical Examinations'!$A:$J,COLUMN('Medical Examinations'!I1989),FALSE)</f>
        <v>Obesity</v>
      </c>
      <c r="K1990" t="str">
        <f>VLOOKUP($A1990,'Medical Examinations'!$A:$J,COLUMN('Medical Examinations'!J1989),FALSE)</f>
        <v>Normal</v>
      </c>
      <c r="L1990" s="30">
        <f>VLOOKUP($A1990,'Hospitalisation Details'!$A:$K,COLUMN('Hospitalisation Details'!J1989),FALSE)</f>
        <v>37805</v>
      </c>
      <c r="M1990" s="23">
        <f>VLOOKUP($A1990,'Hospitalisation Details'!$A:$K,COLUMN('Hospitalisation Details'!F1989),FALSE)</f>
        <v>3280.22</v>
      </c>
      <c r="N1990" t="str">
        <f>VLOOKUP($A1990,'Hospitalisation Details'!$A:$K,COLUMN('Hospitalisation Details'!G1989),FALSE)</f>
        <v>Tier - 2</v>
      </c>
      <c r="O1990" t="str">
        <f>VLOOKUP($A1990,'Hospitalisation Details'!$A:$K,COLUMN('Hospitalisation Details'!H1989),FALSE)</f>
        <v>Tier - 3</v>
      </c>
      <c r="P1990" t="str">
        <f>VLOOKUP($A1990,'Hospitalisation Details'!$A:$K,COLUMN('Hospitalisation Details'!I1989),FALSE)</f>
        <v>R1011</v>
      </c>
      <c r="Q1990">
        <f>VLOOKUP($A1990,'Hospitalisation Details'!$A:$K,COLUMN('Hospitalisation Details'!K1989),FALSE)</f>
        <v>19</v>
      </c>
      <c r="R1990" t="str" cm="1">
        <f t="array" ref="R1990">_xlfn.IFS(
Q1990&lt;=10,"0-10",
Q1990&lt;=20,"11-20",
Q1990&lt;=30,"21-30",
Q1990&lt;=40,"31-40",
Q1990&lt;=50,"41-50",
Q1990&lt;=60,"51-60",
Q1990&lt;=70,"61-70"
)</f>
        <v>11-20</v>
      </c>
      <c r="S1990" t="str">
        <f t="shared" si="31"/>
        <v>No</v>
      </c>
    </row>
    <row r="1991" spans="1:19" ht="15.75" x14ac:dyDescent="0.25">
      <c r="A1991" s="36" t="s">
        <v>2031</v>
      </c>
      <c r="B1991" t="str">
        <f>VLOOKUP(A1991,'Customer Names'!A:E,COLUMN('Customer Names'!D1990),FALSE)</f>
        <v>Mr. Christopher</v>
      </c>
      <c r="C1991">
        <f>VLOOKUP($A1991,'Medical Examinations'!$A:$J,COLUMN('Medical Examinations'!B1990),FALSE)</f>
        <v>25.745000000000001</v>
      </c>
      <c r="D1991">
        <f>VLOOKUP($A1991,'Medical Examinations'!$A:$J,COLUMN('Medical Examinations'!C1990),FALSE)</f>
        <v>4.62</v>
      </c>
      <c r="E1991" t="str">
        <f>VLOOKUP($A1991,'Medical Examinations'!$A:$J,COLUMN('Medical Examinations'!D1990),FALSE)</f>
        <v>Yes</v>
      </c>
      <c r="F1991" t="str">
        <f>VLOOKUP($A1991,'Medical Examinations'!$A:$J,COLUMN('Medical Examinations'!E1990),FALSE)</f>
        <v>No</v>
      </c>
      <c r="G1991" t="str">
        <f>VLOOKUP($A1991,'Medical Examinations'!$A:$J,COLUMN('Medical Examinations'!F1990),FALSE)</f>
        <v>No</v>
      </c>
      <c r="H1991">
        <f>VLOOKUP($A1991,'Medical Examinations'!$A:$J,COLUMN('Medical Examinations'!G1990),FALSE)</f>
        <v>0</v>
      </c>
      <c r="I1991" t="str">
        <f>VLOOKUP($A1991,'Medical Examinations'!$A:$J,COLUMN('Medical Examinations'!H1990),FALSE)</f>
        <v>No</v>
      </c>
      <c r="J1991" t="str">
        <f>VLOOKUP($A1991,'Medical Examinations'!$A:$J,COLUMN('Medical Examinations'!I1990),FALSE)</f>
        <v>Overweight</v>
      </c>
      <c r="K1991" t="str">
        <f>VLOOKUP($A1991,'Medical Examinations'!$A:$J,COLUMN('Medical Examinations'!J1990),FALSE)</f>
        <v>Normal</v>
      </c>
      <c r="L1991" s="30">
        <f>VLOOKUP($A1991,'Hospitalisation Details'!$A:$K,COLUMN('Hospitalisation Details'!J1990),FALSE)</f>
        <v>37170</v>
      </c>
      <c r="M1991" s="23">
        <f>VLOOKUP($A1991,'Hospitalisation Details'!$A:$K,COLUMN('Hospitalisation Details'!F1990),FALSE)</f>
        <v>3279.87</v>
      </c>
      <c r="N1991" t="str">
        <f>VLOOKUP($A1991,'Hospitalisation Details'!$A:$K,COLUMN('Hospitalisation Details'!G1990),FALSE)</f>
        <v>Tier - 2</v>
      </c>
      <c r="O1991" t="str">
        <f>VLOOKUP($A1991,'Hospitalisation Details'!$A:$K,COLUMN('Hospitalisation Details'!H1990),FALSE)</f>
        <v>Tier - 1</v>
      </c>
      <c r="P1991" t="str">
        <f>VLOOKUP($A1991,'Hospitalisation Details'!$A:$K,COLUMN('Hospitalisation Details'!I1990),FALSE)</f>
        <v>R1017</v>
      </c>
      <c r="Q1991">
        <f>VLOOKUP($A1991,'Hospitalisation Details'!$A:$K,COLUMN('Hospitalisation Details'!K1990),FALSE)</f>
        <v>21</v>
      </c>
      <c r="R1991" t="str" cm="1">
        <f t="array" ref="R1991">_xlfn.IFS(
Q1991&lt;=10,"0-10",
Q1991&lt;=20,"11-20",
Q1991&lt;=30,"21-30",
Q1991&lt;=40,"31-40",
Q1991&lt;=50,"41-50",
Q1991&lt;=60,"51-60",
Q1991&lt;=70,"61-70"
)</f>
        <v>21-30</v>
      </c>
      <c r="S1991" t="str">
        <f t="shared" si="31"/>
        <v>No</v>
      </c>
    </row>
    <row r="1992" spans="1:19" ht="15.75" x14ac:dyDescent="0.25">
      <c r="A1992" s="36" t="s">
        <v>2032</v>
      </c>
      <c r="B1992" t="str">
        <f>VLOOKUP(A1992,'Customer Names'!A:E,COLUMN('Customer Names'!D1991),FALSE)</f>
        <v>Mr. Christopher</v>
      </c>
      <c r="C1992">
        <f>VLOOKUP($A1992,'Medical Examinations'!$A:$J,COLUMN('Medical Examinations'!B1991),FALSE)</f>
        <v>37.1</v>
      </c>
      <c r="D1992">
        <f>VLOOKUP($A1992,'Medical Examinations'!$A:$J,COLUMN('Medical Examinations'!C1991),FALSE)</f>
        <v>6.24</v>
      </c>
      <c r="E1992" t="str">
        <f>VLOOKUP($A1992,'Medical Examinations'!$A:$J,COLUMN('Medical Examinations'!D1991),FALSE)</f>
        <v>No</v>
      </c>
      <c r="F1992" t="str">
        <f>VLOOKUP($A1992,'Medical Examinations'!$A:$J,COLUMN('Medical Examinations'!E1991),FALSE)</f>
        <v>No</v>
      </c>
      <c r="G1992" t="str">
        <f>VLOOKUP($A1992,'Medical Examinations'!$A:$J,COLUMN('Medical Examinations'!F1991),FALSE)</f>
        <v>No</v>
      </c>
      <c r="H1992">
        <f>VLOOKUP($A1992,'Medical Examinations'!$A:$J,COLUMN('Medical Examinations'!G1991),FALSE)</f>
        <v>0</v>
      </c>
      <c r="I1992" t="str">
        <f>VLOOKUP($A1992,'Medical Examinations'!$A:$J,COLUMN('Medical Examinations'!H1991),FALSE)</f>
        <v>No</v>
      </c>
      <c r="J1992" t="str">
        <f>VLOOKUP($A1992,'Medical Examinations'!$A:$J,COLUMN('Medical Examinations'!I1991),FALSE)</f>
        <v>Obesity</v>
      </c>
      <c r="K1992" t="str">
        <f>VLOOKUP($A1992,'Medical Examinations'!$A:$J,COLUMN('Medical Examinations'!J1991),FALSE)</f>
        <v>Prediabetes</v>
      </c>
      <c r="L1992" s="30">
        <f>VLOOKUP($A1992,'Hospitalisation Details'!$A:$K,COLUMN('Hospitalisation Details'!J1991),FALSE)</f>
        <v>34516</v>
      </c>
      <c r="M1992" s="23">
        <f>VLOOKUP($A1992,'Hospitalisation Details'!$A:$K,COLUMN('Hospitalisation Details'!F1991),FALSE)</f>
        <v>3277.16</v>
      </c>
      <c r="N1992" t="str">
        <f>VLOOKUP($A1992,'Hospitalisation Details'!$A:$K,COLUMN('Hospitalisation Details'!G1991),FALSE)</f>
        <v>Tier - 2</v>
      </c>
      <c r="O1992" t="str">
        <f>VLOOKUP($A1992,'Hospitalisation Details'!$A:$K,COLUMN('Hospitalisation Details'!H1991),FALSE)</f>
        <v>Tier - 3</v>
      </c>
      <c r="P1992" t="str">
        <f>VLOOKUP($A1992,'Hospitalisation Details'!$A:$K,COLUMN('Hospitalisation Details'!I1991),FALSE)</f>
        <v>R1011</v>
      </c>
      <c r="Q1992">
        <f>VLOOKUP($A1992,'Hospitalisation Details'!$A:$K,COLUMN('Hospitalisation Details'!K1991),FALSE)</f>
        <v>28</v>
      </c>
      <c r="R1992" t="str" cm="1">
        <f t="array" ref="R1992">_xlfn.IFS(
Q1992&lt;=10,"0-10",
Q1992&lt;=20,"11-20",
Q1992&lt;=30,"21-30",
Q1992&lt;=40,"31-40",
Q1992&lt;=50,"41-50",
Q1992&lt;=60,"51-60",
Q1992&lt;=70,"61-70"
)</f>
        <v>21-30</v>
      </c>
      <c r="S1992" t="str">
        <f t="shared" si="31"/>
        <v>Yes</v>
      </c>
    </row>
    <row r="1993" spans="1:19" ht="15.75" x14ac:dyDescent="0.25">
      <c r="A1993" s="36" t="s">
        <v>2033</v>
      </c>
      <c r="B1993" t="str">
        <f>VLOOKUP(A1993,'Customer Names'!A:E,COLUMN('Customer Names'!D1992),FALSE)</f>
        <v>Mr. Christopher</v>
      </c>
      <c r="C1993">
        <f>VLOOKUP($A1993,'Medical Examinations'!$A:$J,COLUMN('Medical Examinations'!B1992),FALSE)</f>
        <v>35.435000000000002</v>
      </c>
      <c r="D1993">
        <f>VLOOKUP($A1993,'Medical Examinations'!$A:$J,COLUMN('Medical Examinations'!C1992),FALSE)</f>
        <v>5.81</v>
      </c>
      <c r="E1993" t="str">
        <f>VLOOKUP($A1993,'Medical Examinations'!$A:$J,COLUMN('Medical Examinations'!D1992),FALSE)</f>
        <v>No</v>
      </c>
      <c r="F1993" t="str">
        <f>VLOOKUP($A1993,'Medical Examinations'!$A:$J,COLUMN('Medical Examinations'!E1992),FALSE)</f>
        <v>No</v>
      </c>
      <c r="G1993" t="str">
        <f>VLOOKUP($A1993,'Medical Examinations'!$A:$J,COLUMN('Medical Examinations'!F1992),FALSE)</f>
        <v>No</v>
      </c>
      <c r="H1993">
        <f>VLOOKUP($A1993,'Medical Examinations'!$A:$J,COLUMN('Medical Examinations'!G1992),FALSE)</f>
        <v>0</v>
      </c>
      <c r="I1993" t="str">
        <f>VLOOKUP($A1993,'Medical Examinations'!$A:$J,COLUMN('Medical Examinations'!H1992),FALSE)</f>
        <v>No</v>
      </c>
      <c r="J1993" t="str">
        <f>VLOOKUP($A1993,'Medical Examinations'!$A:$J,COLUMN('Medical Examinations'!I1992),FALSE)</f>
        <v>Obesity</v>
      </c>
      <c r="K1993" t="str">
        <f>VLOOKUP($A1993,'Medical Examinations'!$A:$J,COLUMN('Medical Examinations'!J1992),FALSE)</f>
        <v>Prediabetes</v>
      </c>
      <c r="L1993" s="30">
        <f>VLOOKUP($A1993,'Hospitalisation Details'!$A:$K,COLUMN('Hospitalisation Details'!J1992),FALSE)</f>
        <v>34670</v>
      </c>
      <c r="M1993" s="23">
        <f>VLOOKUP($A1993,'Hospitalisation Details'!$A:$K,COLUMN('Hospitalisation Details'!F1992),FALSE)</f>
        <v>3268.85</v>
      </c>
      <c r="N1993" t="str">
        <f>VLOOKUP($A1993,'Hospitalisation Details'!$A:$K,COLUMN('Hospitalisation Details'!G1992),FALSE)</f>
        <v>Tier - 3</v>
      </c>
      <c r="O1993" t="str">
        <f>VLOOKUP($A1993,'Hospitalisation Details'!$A:$K,COLUMN('Hospitalisation Details'!H1992),FALSE)</f>
        <v>Tier - 1</v>
      </c>
      <c r="P1993" t="str">
        <f>VLOOKUP($A1993,'Hospitalisation Details'!$A:$K,COLUMN('Hospitalisation Details'!I1992),FALSE)</f>
        <v>R1016</v>
      </c>
      <c r="Q1993">
        <f>VLOOKUP($A1993,'Hospitalisation Details'!$A:$K,COLUMN('Hospitalisation Details'!K1992),FALSE)</f>
        <v>28</v>
      </c>
      <c r="R1993" t="str" cm="1">
        <f t="array" ref="R1993">_xlfn.IFS(
Q1993&lt;=10,"0-10",
Q1993&lt;=20,"11-20",
Q1993&lt;=30,"21-30",
Q1993&lt;=40,"31-40",
Q1993&lt;=50,"41-50",
Q1993&lt;=60,"51-60",
Q1993&lt;=70,"61-70"
)</f>
        <v>21-30</v>
      </c>
      <c r="S1993" t="str">
        <f t="shared" si="31"/>
        <v>Yes</v>
      </c>
    </row>
    <row r="1994" spans="1:19" ht="15.75" x14ac:dyDescent="0.25">
      <c r="A1994" s="36" t="s">
        <v>2034</v>
      </c>
      <c r="B1994" t="str">
        <f>VLOOKUP(A1994,'Customer Names'!A:E,COLUMN('Customer Names'!D1993),FALSE)</f>
        <v>Mr. Norman</v>
      </c>
      <c r="C1994">
        <f>VLOOKUP($A1994,'Medical Examinations'!$A:$J,COLUMN('Medical Examinations'!B1993),FALSE)</f>
        <v>20.399999999999999</v>
      </c>
      <c r="D1994">
        <f>VLOOKUP($A1994,'Medical Examinations'!$A:$J,COLUMN('Medical Examinations'!C1993),FALSE)</f>
        <v>4.83</v>
      </c>
      <c r="E1994" t="str">
        <f>VLOOKUP($A1994,'Medical Examinations'!$A:$J,COLUMN('Medical Examinations'!D1993),FALSE)</f>
        <v>No</v>
      </c>
      <c r="F1994" t="str">
        <f>VLOOKUP($A1994,'Medical Examinations'!$A:$J,COLUMN('Medical Examinations'!E1993),FALSE)</f>
        <v>No</v>
      </c>
      <c r="G1994" t="str">
        <f>VLOOKUP($A1994,'Medical Examinations'!$A:$J,COLUMN('Medical Examinations'!F1993),FALSE)</f>
        <v>No</v>
      </c>
      <c r="H1994">
        <f>VLOOKUP($A1994,'Medical Examinations'!$A:$J,COLUMN('Medical Examinations'!G1993),FALSE)</f>
        <v>0</v>
      </c>
      <c r="I1994" t="str">
        <f>VLOOKUP($A1994,'Medical Examinations'!$A:$J,COLUMN('Medical Examinations'!H1993),FALSE)</f>
        <v>No</v>
      </c>
      <c r="J1994" t="str">
        <f>VLOOKUP($A1994,'Medical Examinations'!$A:$J,COLUMN('Medical Examinations'!I1993),FALSE)</f>
        <v>Healthy Weight</v>
      </c>
      <c r="K1994" t="str">
        <f>VLOOKUP($A1994,'Medical Examinations'!$A:$J,COLUMN('Medical Examinations'!J1993),FALSE)</f>
        <v>Normal</v>
      </c>
      <c r="L1994" s="30">
        <f>VLOOKUP($A1994,'Hospitalisation Details'!$A:$K,COLUMN('Hospitalisation Details'!J1993),FALSE)</f>
        <v>33555</v>
      </c>
      <c r="M1994" s="23">
        <f>VLOOKUP($A1994,'Hospitalisation Details'!$A:$K,COLUMN('Hospitalisation Details'!F1993),FALSE)</f>
        <v>3260.2</v>
      </c>
      <c r="N1994" t="str">
        <f>VLOOKUP($A1994,'Hospitalisation Details'!$A:$K,COLUMN('Hospitalisation Details'!G1993),FALSE)</f>
        <v>Tier - 3</v>
      </c>
      <c r="O1994" t="str">
        <f>VLOOKUP($A1994,'Hospitalisation Details'!$A:$K,COLUMN('Hospitalisation Details'!H1993),FALSE)</f>
        <v>Tier - 2</v>
      </c>
      <c r="P1994" t="str">
        <f>VLOOKUP($A1994,'Hospitalisation Details'!$A:$K,COLUMN('Hospitalisation Details'!I1993),FALSE)</f>
        <v>R1011</v>
      </c>
      <c r="Q1994">
        <f>VLOOKUP($A1994,'Hospitalisation Details'!$A:$K,COLUMN('Hospitalisation Details'!K1993),FALSE)</f>
        <v>31</v>
      </c>
      <c r="R1994" t="str" cm="1">
        <f t="array" ref="R1994">_xlfn.IFS(
Q1994&lt;=10,"0-10",
Q1994&lt;=20,"11-20",
Q1994&lt;=30,"21-30",
Q1994&lt;=40,"31-40",
Q1994&lt;=50,"41-50",
Q1994&lt;=60,"51-60",
Q1994&lt;=70,"61-70"
)</f>
        <v>31-40</v>
      </c>
      <c r="S1994" t="str">
        <f t="shared" si="31"/>
        <v>No</v>
      </c>
    </row>
    <row r="1995" spans="1:19" ht="15.75" x14ac:dyDescent="0.25">
      <c r="A1995" s="36" t="s">
        <v>2035</v>
      </c>
      <c r="B1995" t="str">
        <f>VLOOKUP(A1995,'Customer Names'!A:E,COLUMN('Customer Names'!D1994),FALSE)</f>
        <v>Ms. Susan</v>
      </c>
      <c r="C1995">
        <f>VLOOKUP($A1995,'Medical Examinations'!$A:$J,COLUMN('Medical Examinations'!B1994),FALSE)</f>
        <v>42.13</v>
      </c>
      <c r="D1995">
        <f>VLOOKUP($A1995,'Medical Examinations'!$A:$J,COLUMN('Medical Examinations'!C1994),FALSE)</f>
        <v>5.72</v>
      </c>
      <c r="E1995" t="str">
        <f>VLOOKUP($A1995,'Medical Examinations'!$A:$J,COLUMN('Medical Examinations'!D1994),FALSE)</f>
        <v>Yes</v>
      </c>
      <c r="F1995" t="str">
        <f>VLOOKUP($A1995,'Medical Examinations'!$A:$J,COLUMN('Medical Examinations'!E1994),FALSE)</f>
        <v>No</v>
      </c>
      <c r="G1995" t="str">
        <f>VLOOKUP($A1995,'Medical Examinations'!$A:$J,COLUMN('Medical Examinations'!F1994),FALSE)</f>
        <v>Yes</v>
      </c>
      <c r="H1995">
        <f>VLOOKUP($A1995,'Medical Examinations'!$A:$J,COLUMN('Medical Examinations'!G1994),FALSE)</f>
        <v>1</v>
      </c>
      <c r="I1995" t="str">
        <f>VLOOKUP($A1995,'Medical Examinations'!$A:$J,COLUMN('Medical Examinations'!H1994),FALSE)</f>
        <v>No</v>
      </c>
      <c r="J1995" t="str">
        <f>VLOOKUP($A1995,'Medical Examinations'!$A:$J,COLUMN('Medical Examinations'!I1994),FALSE)</f>
        <v>Obesity</v>
      </c>
      <c r="K1995" t="str">
        <f>VLOOKUP($A1995,'Medical Examinations'!$A:$J,COLUMN('Medical Examinations'!J1994),FALSE)</f>
        <v>Prediabetes</v>
      </c>
      <c r="L1995" s="30">
        <f>VLOOKUP($A1995,'Hospitalisation Details'!$A:$K,COLUMN('Hospitalisation Details'!J1994),FALSE)</f>
        <v>35675</v>
      </c>
      <c r="M1995" s="23">
        <f>VLOOKUP($A1995,'Hospitalisation Details'!$A:$K,COLUMN('Hospitalisation Details'!F1994),FALSE)</f>
        <v>3238.44</v>
      </c>
      <c r="N1995" t="str">
        <f>VLOOKUP($A1995,'Hospitalisation Details'!$A:$K,COLUMN('Hospitalisation Details'!G1994),FALSE)</f>
        <v>Tier - 2</v>
      </c>
      <c r="O1995" t="str">
        <f>VLOOKUP($A1995,'Hospitalisation Details'!$A:$K,COLUMN('Hospitalisation Details'!H1994),FALSE)</f>
        <v>Tier - 3</v>
      </c>
      <c r="P1995" t="str">
        <f>VLOOKUP($A1995,'Hospitalisation Details'!$A:$K,COLUMN('Hospitalisation Details'!I1994),FALSE)</f>
        <v>R1013</v>
      </c>
      <c r="Q1995">
        <f>VLOOKUP($A1995,'Hospitalisation Details'!$A:$K,COLUMN('Hospitalisation Details'!K1994),FALSE)</f>
        <v>25</v>
      </c>
      <c r="R1995" t="str" cm="1">
        <f t="array" ref="R1995">_xlfn.IFS(
Q1995&lt;=10,"0-10",
Q1995&lt;=20,"11-20",
Q1995&lt;=30,"21-30",
Q1995&lt;=40,"31-40",
Q1995&lt;=50,"41-50",
Q1995&lt;=60,"51-60",
Q1995&lt;=70,"61-70"
)</f>
        <v>21-30</v>
      </c>
      <c r="S1995" t="str">
        <f t="shared" si="31"/>
        <v>Yes</v>
      </c>
    </row>
    <row r="1996" spans="1:19" ht="15.75" x14ac:dyDescent="0.25">
      <c r="A1996" s="36" t="s">
        <v>2036</v>
      </c>
      <c r="B1996" t="str">
        <f>VLOOKUP(A1996,'Customer Names'!A:E,COLUMN('Customer Names'!D1995),FALSE)</f>
        <v>Ms. Tatyana</v>
      </c>
      <c r="C1996">
        <f>VLOOKUP($A1996,'Medical Examinations'!$A:$J,COLUMN('Medical Examinations'!B1995),FALSE)</f>
        <v>33.99</v>
      </c>
      <c r="D1996">
        <f>VLOOKUP($A1996,'Medical Examinations'!$A:$J,COLUMN('Medical Examinations'!C1995),FALSE)</f>
        <v>4.83</v>
      </c>
      <c r="E1996" t="str">
        <f>VLOOKUP($A1996,'Medical Examinations'!$A:$J,COLUMN('Medical Examinations'!D1995),FALSE)</f>
        <v>Yes</v>
      </c>
      <c r="F1996" t="str">
        <f>VLOOKUP($A1996,'Medical Examinations'!$A:$J,COLUMN('Medical Examinations'!E1995),FALSE)</f>
        <v>No</v>
      </c>
      <c r="G1996" t="str">
        <f>VLOOKUP($A1996,'Medical Examinations'!$A:$J,COLUMN('Medical Examinations'!F1995),FALSE)</f>
        <v>Yes</v>
      </c>
      <c r="H1996">
        <f>VLOOKUP($A1996,'Medical Examinations'!$A:$J,COLUMN('Medical Examinations'!G1995),FALSE)</f>
        <v>1</v>
      </c>
      <c r="I1996" t="str">
        <f>VLOOKUP($A1996,'Medical Examinations'!$A:$J,COLUMN('Medical Examinations'!H1995),FALSE)</f>
        <v>No</v>
      </c>
      <c r="J1996" t="str">
        <f>VLOOKUP($A1996,'Medical Examinations'!$A:$J,COLUMN('Medical Examinations'!I1995),FALSE)</f>
        <v>Obesity</v>
      </c>
      <c r="K1996" t="str">
        <f>VLOOKUP($A1996,'Medical Examinations'!$A:$J,COLUMN('Medical Examinations'!J1995),FALSE)</f>
        <v>Normal</v>
      </c>
      <c r="L1996" s="30">
        <f>VLOOKUP($A1996,'Hospitalisation Details'!$A:$K,COLUMN('Hospitalisation Details'!J1995),FALSE)</f>
        <v>35644</v>
      </c>
      <c r="M1996" s="23">
        <f>VLOOKUP($A1996,'Hospitalisation Details'!$A:$K,COLUMN('Hospitalisation Details'!F1995),FALSE)</f>
        <v>3227.12</v>
      </c>
      <c r="N1996" t="str">
        <f>VLOOKUP($A1996,'Hospitalisation Details'!$A:$K,COLUMN('Hospitalisation Details'!G1995),FALSE)</f>
        <v>Tier - 2</v>
      </c>
      <c r="O1996" t="str">
        <f>VLOOKUP($A1996,'Hospitalisation Details'!$A:$K,COLUMN('Hospitalisation Details'!H1995),FALSE)</f>
        <v>Tier - 3</v>
      </c>
      <c r="P1996" t="str">
        <f>VLOOKUP($A1996,'Hospitalisation Details'!$A:$K,COLUMN('Hospitalisation Details'!I1995),FALSE)</f>
        <v>R1013</v>
      </c>
      <c r="Q1996">
        <f>VLOOKUP($A1996,'Hospitalisation Details'!$A:$K,COLUMN('Hospitalisation Details'!K1995),FALSE)</f>
        <v>25</v>
      </c>
      <c r="R1996" t="str" cm="1">
        <f t="array" ref="R1996">_xlfn.IFS(
Q1996&lt;=10,"0-10",
Q1996&lt;=20,"11-20",
Q1996&lt;=30,"21-30",
Q1996&lt;=40,"31-40",
Q1996&lt;=50,"41-50",
Q1996&lt;=60,"51-60",
Q1996&lt;=70,"61-70"
)</f>
        <v>21-30</v>
      </c>
      <c r="S1996" t="str">
        <f t="shared" si="31"/>
        <v>No</v>
      </c>
    </row>
    <row r="1997" spans="1:19" ht="15.75" x14ac:dyDescent="0.25">
      <c r="A1997" s="36" t="s">
        <v>2037</v>
      </c>
      <c r="B1997" t="str">
        <f>VLOOKUP(A1997,'Customer Names'!A:E,COLUMN('Customer Names'!D1996),FALSE)</f>
        <v>Ms. Chrissy</v>
      </c>
      <c r="C1997">
        <f>VLOOKUP($A1997,'Medical Examinations'!$A:$J,COLUMN('Medical Examinations'!B1996),FALSE)</f>
        <v>28.594999999999999</v>
      </c>
      <c r="D1997">
        <f>VLOOKUP($A1997,'Medical Examinations'!$A:$J,COLUMN('Medical Examinations'!C1996),FALSE)</f>
        <v>4.1399999999999997</v>
      </c>
      <c r="E1997" t="str">
        <f>VLOOKUP($A1997,'Medical Examinations'!$A:$J,COLUMN('Medical Examinations'!D1996),FALSE)</f>
        <v>Yes</v>
      </c>
      <c r="F1997" t="str">
        <f>VLOOKUP($A1997,'Medical Examinations'!$A:$J,COLUMN('Medical Examinations'!E1996),FALSE)</f>
        <v>No</v>
      </c>
      <c r="G1997" t="str">
        <f>VLOOKUP($A1997,'Medical Examinations'!$A:$J,COLUMN('Medical Examinations'!F1996),FALSE)</f>
        <v>Yes</v>
      </c>
      <c r="H1997">
        <f>VLOOKUP($A1997,'Medical Examinations'!$A:$J,COLUMN('Medical Examinations'!G1996),FALSE)</f>
        <v>1</v>
      </c>
      <c r="I1997" t="str">
        <f>VLOOKUP($A1997,'Medical Examinations'!$A:$J,COLUMN('Medical Examinations'!H1996),FALSE)</f>
        <v>No</v>
      </c>
      <c r="J1997" t="str">
        <f>VLOOKUP($A1997,'Medical Examinations'!$A:$J,COLUMN('Medical Examinations'!I1996),FALSE)</f>
        <v>Overweight</v>
      </c>
      <c r="K1997" t="str">
        <f>VLOOKUP($A1997,'Medical Examinations'!$A:$J,COLUMN('Medical Examinations'!J1996),FALSE)</f>
        <v>Normal</v>
      </c>
      <c r="L1997" s="30">
        <f>VLOOKUP($A1997,'Hospitalisation Details'!$A:$K,COLUMN('Hospitalisation Details'!J1996),FALSE)</f>
        <v>35617</v>
      </c>
      <c r="M1997" s="23">
        <f>VLOOKUP($A1997,'Hospitalisation Details'!$A:$K,COLUMN('Hospitalisation Details'!F1996),FALSE)</f>
        <v>3213.62</v>
      </c>
      <c r="N1997" t="str">
        <f>VLOOKUP($A1997,'Hospitalisation Details'!$A:$K,COLUMN('Hospitalisation Details'!G1996),FALSE)</f>
        <v>Tier - 2</v>
      </c>
      <c r="O1997" t="str">
        <f>VLOOKUP($A1997,'Hospitalisation Details'!$A:$K,COLUMN('Hospitalisation Details'!H1996),FALSE)</f>
        <v>Tier - 2</v>
      </c>
      <c r="P1997" t="str">
        <f>VLOOKUP($A1997,'Hospitalisation Details'!$A:$K,COLUMN('Hospitalisation Details'!I1996),FALSE)</f>
        <v>R1024</v>
      </c>
      <c r="Q1997">
        <f>VLOOKUP($A1997,'Hospitalisation Details'!$A:$K,COLUMN('Hospitalisation Details'!K1996),FALSE)</f>
        <v>25</v>
      </c>
      <c r="R1997" t="str" cm="1">
        <f t="array" ref="R1997">_xlfn.IFS(
Q1997&lt;=10,"0-10",
Q1997&lt;=20,"11-20",
Q1997&lt;=30,"21-30",
Q1997&lt;=40,"31-40",
Q1997&lt;=50,"41-50",
Q1997&lt;=60,"51-60",
Q1997&lt;=70,"61-70"
)</f>
        <v>21-30</v>
      </c>
      <c r="S1997" t="str">
        <f t="shared" si="31"/>
        <v>No</v>
      </c>
    </row>
    <row r="1998" spans="1:19" ht="15.75" x14ac:dyDescent="0.25">
      <c r="A1998" s="36" t="s">
        <v>2038</v>
      </c>
      <c r="B1998" t="str">
        <f>VLOOKUP(A1998,'Customer Names'!A:E,COLUMN('Customer Names'!D1997),FALSE)</f>
        <v>Ms. Carrie</v>
      </c>
      <c r="C1998">
        <f>VLOOKUP($A1998,'Medical Examinations'!$A:$J,COLUMN('Medical Examinations'!B1997),FALSE)</f>
        <v>20.8</v>
      </c>
      <c r="D1998">
        <f>VLOOKUP($A1998,'Medical Examinations'!$A:$J,COLUMN('Medical Examinations'!C1997),FALSE)</f>
        <v>4.07</v>
      </c>
      <c r="E1998" t="str">
        <f>VLOOKUP($A1998,'Medical Examinations'!$A:$J,COLUMN('Medical Examinations'!D1997),FALSE)</f>
        <v>Yes</v>
      </c>
      <c r="F1998" t="str">
        <f>VLOOKUP($A1998,'Medical Examinations'!$A:$J,COLUMN('Medical Examinations'!E1997),FALSE)</f>
        <v>No</v>
      </c>
      <c r="G1998" t="str">
        <f>VLOOKUP($A1998,'Medical Examinations'!$A:$J,COLUMN('Medical Examinations'!F1997),FALSE)</f>
        <v>Yes</v>
      </c>
      <c r="H1998">
        <f>VLOOKUP($A1998,'Medical Examinations'!$A:$J,COLUMN('Medical Examinations'!G1997),FALSE)</f>
        <v>1</v>
      </c>
      <c r="I1998" t="str">
        <f>VLOOKUP($A1998,'Medical Examinations'!$A:$J,COLUMN('Medical Examinations'!H1997),FALSE)</f>
        <v>No</v>
      </c>
      <c r="J1998" t="str">
        <f>VLOOKUP($A1998,'Medical Examinations'!$A:$J,COLUMN('Medical Examinations'!I1997),FALSE)</f>
        <v>Healthy Weight</v>
      </c>
      <c r="K1998" t="str">
        <f>VLOOKUP($A1998,'Medical Examinations'!$A:$J,COLUMN('Medical Examinations'!J1997),FALSE)</f>
        <v>Normal</v>
      </c>
      <c r="L1998" s="30">
        <f>VLOOKUP($A1998,'Hospitalisation Details'!$A:$K,COLUMN('Hospitalisation Details'!J1997),FALSE)</f>
        <v>35786</v>
      </c>
      <c r="M1998" s="23">
        <f>VLOOKUP($A1998,'Hospitalisation Details'!$A:$K,COLUMN('Hospitalisation Details'!F1997),FALSE)</f>
        <v>3208.79</v>
      </c>
      <c r="N1998" t="str">
        <f>VLOOKUP($A1998,'Hospitalisation Details'!$A:$K,COLUMN('Hospitalisation Details'!G1997),FALSE)</f>
        <v>Tier - 2</v>
      </c>
      <c r="O1998" t="str">
        <f>VLOOKUP($A1998,'Hospitalisation Details'!$A:$K,COLUMN('Hospitalisation Details'!H1997),FALSE)</f>
        <v>Tier - 3</v>
      </c>
      <c r="P1998" t="str">
        <f>VLOOKUP($A1998,'Hospitalisation Details'!$A:$K,COLUMN('Hospitalisation Details'!I1997),FALSE)</f>
        <v>R1011</v>
      </c>
      <c r="Q1998">
        <f>VLOOKUP($A1998,'Hospitalisation Details'!$A:$K,COLUMN('Hospitalisation Details'!K1997),FALSE)</f>
        <v>25</v>
      </c>
      <c r="R1998" t="str" cm="1">
        <f t="array" ref="R1998">_xlfn.IFS(
Q1998&lt;=10,"0-10",
Q1998&lt;=20,"11-20",
Q1998&lt;=30,"21-30",
Q1998&lt;=40,"31-40",
Q1998&lt;=50,"41-50",
Q1998&lt;=60,"51-60",
Q1998&lt;=70,"61-70"
)</f>
        <v>21-30</v>
      </c>
      <c r="S1998" t="str">
        <f t="shared" si="31"/>
        <v>No</v>
      </c>
    </row>
    <row r="1999" spans="1:19" ht="15.75" x14ac:dyDescent="0.25">
      <c r="A1999" s="36" t="s">
        <v>2039</v>
      </c>
      <c r="B1999" t="str">
        <f>VLOOKUP(A1999,'Customer Names'!A:E,COLUMN('Customer Names'!D1998),FALSE)</f>
        <v>Ms. Halle</v>
      </c>
      <c r="C1999">
        <f>VLOOKUP($A1999,'Medical Examinations'!$A:$J,COLUMN('Medical Examinations'!B1998),FALSE)</f>
        <v>23.465</v>
      </c>
      <c r="D1999">
        <f>VLOOKUP($A1999,'Medical Examinations'!$A:$J,COLUMN('Medical Examinations'!C1998),FALSE)</f>
        <v>6.26</v>
      </c>
      <c r="E1999" t="str">
        <f>VLOOKUP($A1999,'Medical Examinations'!$A:$J,COLUMN('Medical Examinations'!D1998),FALSE)</f>
        <v>Yes</v>
      </c>
      <c r="F1999" t="str">
        <f>VLOOKUP($A1999,'Medical Examinations'!$A:$J,COLUMN('Medical Examinations'!E1998),FALSE)</f>
        <v>No</v>
      </c>
      <c r="G1999" t="str">
        <f>VLOOKUP($A1999,'Medical Examinations'!$A:$J,COLUMN('Medical Examinations'!F1998),FALSE)</f>
        <v>Yes</v>
      </c>
      <c r="H1999">
        <f>VLOOKUP($A1999,'Medical Examinations'!$A:$J,COLUMN('Medical Examinations'!G1998),FALSE)</f>
        <v>1</v>
      </c>
      <c r="I1999" t="str">
        <f>VLOOKUP($A1999,'Medical Examinations'!$A:$J,COLUMN('Medical Examinations'!H1998),FALSE)</f>
        <v>No</v>
      </c>
      <c r="J1999" t="str">
        <f>VLOOKUP($A1999,'Medical Examinations'!$A:$J,COLUMN('Medical Examinations'!I1998),FALSE)</f>
        <v>Healthy Weight</v>
      </c>
      <c r="K1999" t="str">
        <f>VLOOKUP($A1999,'Medical Examinations'!$A:$J,COLUMN('Medical Examinations'!J1998),FALSE)</f>
        <v>Prediabetes</v>
      </c>
      <c r="L1999" s="30">
        <f>VLOOKUP($A1999,'Hospitalisation Details'!$A:$K,COLUMN('Hospitalisation Details'!J1998),FALSE)</f>
        <v>35616</v>
      </c>
      <c r="M1999" s="23">
        <f>VLOOKUP($A1999,'Hospitalisation Details'!$A:$K,COLUMN('Hospitalisation Details'!F1998),FALSE)</f>
        <v>3206.49</v>
      </c>
      <c r="N1999" t="str">
        <f>VLOOKUP($A1999,'Hospitalisation Details'!$A:$K,COLUMN('Hospitalisation Details'!G1998),FALSE)</f>
        <v>Tier - 2</v>
      </c>
      <c r="O1999" t="str">
        <f>VLOOKUP($A1999,'Hospitalisation Details'!$A:$K,COLUMN('Hospitalisation Details'!H1998),FALSE)</f>
        <v>Tier - 3</v>
      </c>
      <c r="P1999" t="str">
        <f>VLOOKUP($A1999,'Hospitalisation Details'!$A:$K,COLUMN('Hospitalisation Details'!I1998),FALSE)</f>
        <v>R1024</v>
      </c>
      <c r="Q1999">
        <f>VLOOKUP($A1999,'Hospitalisation Details'!$A:$K,COLUMN('Hospitalisation Details'!K1998),FALSE)</f>
        <v>25</v>
      </c>
      <c r="R1999" t="str" cm="1">
        <f t="array" ref="R1999">_xlfn.IFS(
Q1999&lt;=10,"0-10",
Q1999&lt;=20,"11-20",
Q1999&lt;=30,"21-30",
Q1999&lt;=40,"31-40",
Q1999&lt;=50,"41-50",
Q1999&lt;=60,"51-60",
Q1999&lt;=70,"61-70"
)</f>
        <v>21-30</v>
      </c>
      <c r="S1999" t="str">
        <f t="shared" si="31"/>
        <v>Yes</v>
      </c>
    </row>
    <row r="2000" spans="1:19" ht="15.75" x14ac:dyDescent="0.25">
      <c r="A2000" s="36" t="s">
        <v>2040</v>
      </c>
      <c r="B2000" t="str">
        <f>VLOOKUP(A2000,'Customer Names'!A:E,COLUMN('Customer Names'!D1999),FALSE)</f>
        <v>Ms. Carolyn</v>
      </c>
      <c r="C2000">
        <f>VLOOKUP($A2000,'Medical Examinations'!$A:$J,COLUMN('Medical Examinations'!B1999),FALSE)</f>
        <v>40.185000000000002</v>
      </c>
      <c r="D2000">
        <f>VLOOKUP($A2000,'Medical Examinations'!$A:$J,COLUMN('Medical Examinations'!C1999),FALSE)</f>
        <v>5.88</v>
      </c>
      <c r="E2000" t="str">
        <f>VLOOKUP($A2000,'Medical Examinations'!$A:$J,COLUMN('Medical Examinations'!D1999),FALSE)</f>
        <v>Yes</v>
      </c>
      <c r="F2000" t="str">
        <f>VLOOKUP($A2000,'Medical Examinations'!$A:$J,COLUMN('Medical Examinations'!E1999),FALSE)</f>
        <v>No</v>
      </c>
      <c r="G2000" t="str">
        <f>VLOOKUP($A2000,'Medical Examinations'!$A:$J,COLUMN('Medical Examinations'!F1999),FALSE)</f>
        <v>No</v>
      </c>
      <c r="H2000">
        <f>VLOOKUP($A2000,'Medical Examinations'!$A:$J,COLUMN('Medical Examinations'!G1999),FALSE)</f>
        <v>0</v>
      </c>
      <c r="I2000" t="str">
        <f>VLOOKUP($A2000,'Medical Examinations'!$A:$J,COLUMN('Medical Examinations'!H1999),FALSE)</f>
        <v>No</v>
      </c>
      <c r="J2000" t="str">
        <f>VLOOKUP($A2000,'Medical Examinations'!$A:$J,COLUMN('Medical Examinations'!I1999),FALSE)</f>
        <v>Obesity</v>
      </c>
      <c r="K2000" t="str">
        <f>VLOOKUP($A2000,'Medical Examinations'!$A:$J,COLUMN('Medical Examinations'!J1999),FALSE)</f>
        <v>Prediabetes</v>
      </c>
      <c r="L2000" s="30">
        <f>VLOOKUP($A2000,'Hospitalisation Details'!$A:$K,COLUMN('Hospitalisation Details'!J1999),FALSE)</f>
        <v>35349</v>
      </c>
      <c r="M2000" s="23">
        <f>VLOOKUP($A2000,'Hospitalisation Details'!$A:$K,COLUMN('Hospitalisation Details'!F1999),FALSE)</f>
        <v>3201.25</v>
      </c>
      <c r="N2000" t="str">
        <f>VLOOKUP($A2000,'Hospitalisation Details'!$A:$K,COLUMN('Hospitalisation Details'!G1999),FALSE)</f>
        <v>Tier - 2</v>
      </c>
      <c r="O2000" t="str">
        <f>VLOOKUP($A2000,'Hospitalisation Details'!$A:$K,COLUMN('Hospitalisation Details'!H1999),FALSE)</f>
        <v>Tier - 3</v>
      </c>
      <c r="P2000" t="str">
        <f>VLOOKUP($A2000,'Hospitalisation Details'!$A:$K,COLUMN('Hospitalisation Details'!I1999),FALSE)</f>
        <v>R1012</v>
      </c>
      <c r="Q2000">
        <f>VLOOKUP($A2000,'Hospitalisation Details'!$A:$K,COLUMN('Hospitalisation Details'!K1999),FALSE)</f>
        <v>26</v>
      </c>
      <c r="R2000" t="str" cm="1">
        <f t="array" ref="R2000">_xlfn.IFS(
Q2000&lt;=10,"0-10",
Q2000&lt;=20,"11-20",
Q2000&lt;=30,"21-30",
Q2000&lt;=40,"31-40",
Q2000&lt;=50,"41-50",
Q2000&lt;=60,"51-60",
Q2000&lt;=70,"61-70"
)</f>
        <v>21-30</v>
      </c>
      <c r="S2000" t="str">
        <f t="shared" si="31"/>
        <v>Yes</v>
      </c>
    </row>
    <row r="2001" spans="1:19" ht="15.75" x14ac:dyDescent="0.25">
      <c r="A2001" s="36" t="s">
        <v>2041</v>
      </c>
      <c r="B2001" t="str">
        <f>VLOOKUP(A2001,'Customer Names'!A:E,COLUMN('Customer Names'!D2000),FALSE)</f>
        <v>Ms. Tara</v>
      </c>
      <c r="C2001">
        <f>VLOOKUP($A2001,'Medical Examinations'!$A:$J,COLUMN('Medical Examinations'!B2000),FALSE)</f>
        <v>21.89</v>
      </c>
      <c r="D2001">
        <f>VLOOKUP($A2001,'Medical Examinations'!$A:$J,COLUMN('Medical Examinations'!C2000),FALSE)</f>
        <v>5.72</v>
      </c>
      <c r="E2001" t="str">
        <f>VLOOKUP($A2001,'Medical Examinations'!$A:$J,COLUMN('Medical Examinations'!D2000),FALSE)</f>
        <v>Yes</v>
      </c>
      <c r="F2001" t="str">
        <f>VLOOKUP($A2001,'Medical Examinations'!$A:$J,COLUMN('Medical Examinations'!E2000),FALSE)</f>
        <v>No</v>
      </c>
      <c r="G2001" t="str">
        <f>VLOOKUP($A2001,'Medical Examinations'!$A:$J,COLUMN('Medical Examinations'!F2000),FALSE)</f>
        <v>No</v>
      </c>
      <c r="H2001">
        <f>VLOOKUP($A2001,'Medical Examinations'!$A:$J,COLUMN('Medical Examinations'!G2000),FALSE)</f>
        <v>0</v>
      </c>
      <c r="I2001" t="str">
        <f>VLOOKUP($A2001,'Medical Examinations'!$A:$J,COLUMN('Medical Examinations'!H2000),FALSE)</f>
        <v>No</v>
      </c>
      <c r="J2001" t="str">
        <f>VLOOKUP($A2001,'Medical Examinations'!$A:$J,COLUMN('Medical Examinations'!I2000),FALSE)</f>
        <v>Healthy Weight</v>
      </c>
      <c r="K2001" t="str">
        <f>VLOOKUP($A2001,'Medical Examinations'!$A:$J,COLUMN('Medical Examinations'!J2000),FALSE)</f>
        <v>Prediabetes</v>
      </c>
      <c r="L2001" s="30">
        <f>VLOOKUP($A2001,'Hospitalisation Details'!$A:$K,COLUMN('Hospitalisation Details'!J2000),FALSE)</f>
        <v>37136</v>
      </c>
      <c r="M2001" s="23">
        <f>VLOOKUP($A2001,'Hospitalisation Details'!$A:$K,COLUMN('Hospitalisation Details'!F2000),FALSE)</f>
        <v>3180.51</v>
      </c>
      <c r="N2001" t="str">
        <f>VLOOKUP($A2001,'Hospitalisation Details'!$A:$K,COLUMN('Hospitalisation Details'!G2000),FALSE)</f>
        <v>Tier - 2</v>
      </c>
      <c r="O2001" t="str">
        <f>VLOOKUP($A2001,'Hospitalisation Details'!$A:$K,COLUMN('Hospitalisation Details'!H2000),FALSE)</f>
        <v>Tier - 2</v>
      </c>
      <c r="P2001" t="str">
        <f>VLOOKUP($A2001,'Hospitalisation Details'!$A:$K,COLUMN('Hospitalisation Details'!I2000),FALSE)</f>
        <v>R1013</v>
      </c>
      <c r="Q2001">
        <f>VLOOKUP($A2001,'Hospitalisation Details'!$A:$K,COLUMN('Hospitalisation Details'!K2000),FALSE)</f>
        <v>21</v>
      </c>
      <c r="R2001" t="str" cm="1">
        <f t="array" ref="R2001">_xlfn.IFS(
Q2001&lt;=10,"0-10",
Q2001&lt;=20,"11-20",
Q2001&lt;=30,"21-30",
Q2001&lt;=40,"31-40",
Q2001&lt;=50,"41-50",
Q2001&lt;=60,"51-60",
Q2001&lt;=70,"61-70"
)</f>
        <v>21-30</v>
      </c>
      <c r="S2001" t="str">
        <f t="shared" si="31"/>
        <v>Yes</v>
      </c>
    </row>
    <row r="2002" spans="1:19" ht="15.75" x14ac:dyDescent="0.25">
      <c r="A2002" s="36" t="s">
        <v>2042</v>
      </c>
      <c r="B2002" t="str">
        <f>VLOOKUP(A2002,'Customer Names'!A:E,COLUMN('Customer Names'!D2001),FALSE)</f>
        <v>Mr. Rasim</v>
      </c>
      <c r="C2002">
        <f>VLOOKUP($A2002,'Medical Examinations'!$A:$J,COLUMN('Medical Examinations'!B2001),FALSE)</f>
        <v>29.34</v>
      </c>
      <c r="D2002">
        <f>VLOOKUP($A2002,'Medical Examinations'!$A:$J,COLUMN('Medical Examinations'!C2001),FALSE)</f>
        <v>6.09</v>
      </c>
      <c r="E2002" t="str">
        <f>VLOOKUP($A2002,'Medical Examinations'!$A:$J,COLUMN('Medical Examinations'!D2001),FALSE)</f>
        <v>Yes</v>
      </c>
      <c r="F2002" t="str">
        <f>VLOOKUP($A2002,'Medical Examinations'!$A:$J,COLUMN('Medical Examinations'!E2001),FALSE)</f>
        <v>Yes</v>
      </c>
      <c r="G2002" t="str">
        <f>VLOOKUP($A2002,'Medical Examinations'!$A:$J,COLUMN('Medical Examinations'!F2001),FALSE)</f>
        <v>No</v>
      </c>
      <c r="H2002">
        <f>VLOOKUP($A2002,'Medical Examinations'!$A:$J,COLUMN('Medical Examinations'!G2001),FALSE)</f>
        <v>2</v>
      </c>
      <c r="I2002" t="str">
        <f>VLOOKUP($A2002,'Medical Examinations'!$A:$J,COLUMN('Medical Examinations'!H2001),FALSE)</f>
        <v>No</v>
      </c>
      <c r="J2002" t="str">
        <f>VLOOKUP($A2002,'Medical Examinations'!$A:$J,COLUMN('Medical Examinations'!I2001),FALSE)</f>
        <v>Overweight</v>
      </c>
      <c r="K2002" t="str">
        <f>VLOOKUP($A2002,'Medical Examinations'!$A:$J,COLUMN('Medical Examinations'!J2001),FALSE)</f>
        <v>Prediabetes</v>
      </c>
      <c r="L2002" s="30">
        <f>VLOOKUP($A2002,'Hospitalisation Details'!$A:$K,COLUMN('Hospitalisation Details'!J2001),FALSE)</f>
        <v>36792</v>
      </c>
      <c r="M2002" s="23">
        <f>VLOOKUP($A2002,'Hospitalisation Details'!$A:$K,COLUMN('Hospitalisation Details'!F2001),FALSE)</f>
        <v>3179.96</v>
      </c>
      <c r="N2002" t="str">
        <f>VLOOKUP($A2002,'Hospitalisation Details'!$A:$K,COLUMN('Hospitalisation Details'!G2001),FALSE)</f>
        <v>Tier - 2</v>
      </c>
      <c r="O2002" t="str">
        <f>VLOOKUP($A2002,'Hospitalisation Details'!$A:$K,COLUMN('Hospitalisation Details'!H2001),FALSE)</f>
        <v>Tier - 2</v>
      </c>
      <c r="P2002" t="str">
        <f>VLOOKUP($A2002,'Hospitalisation Details'!$A:$K,COLUMN('Hospitalisation Details'!I2001),FALSE)</f>
        <v>R1012</v>
      </c>
      <c r="Q2002">
        <f>VLOOKUP($A2002,'Hospitalisation Details'!$A:$K,COLUMN('Hospitalisation Details'!K2001),FALSE)</f>
        <v>22</v>
      </c>
      <c r="R2002" t="str" cm="1">
        <f t="array" ref="R2002">_xlfn.IFS(
Q2002&lt;=10,"0-10",
Q2002&lt;=20,"11-20",
Q2002&lt;=30,"21-30",
Q2002&lt;=40,"31-40",
Q2002&lt;=50,"41-50",
Q2002&lt;=60,"51-60",
Q2002&lt;=70,"61-70"
)</f>
        <v>21-30</v>
      </c>
      <c r="S2002" t="str">
        <f t="shared" si="31"/>
        <v>Yes</v>
      </c>
    </row>
    <row r="2003" spans="1:19" ht="15.75" x14ac:dyDescent="0.25">
      <c r="A2003" s="36" t="s">
        <v>2043</v>
      </c>
      <c r="B2003" t="str">
        <f>VLOOKUP(A2003,'Customer Names'!A:E,COLUMN('Customer Names'!D2002),FALSE)</f>
        <v>Ms. Dina</v>
      </c>
      <c r="C2003">
        <f>VLOOKUP($A2003,'Medical Examinations'!$A:$J,COLUMN('Medical Examinations'!B2002),FALSE)</f>
        <v>22.61</v>
      </c>
      <c r="D2003">
        <f>VLOOKUP($A2003,'Medical Examinations'!$A:$J,COLUMN('Medical Examinations'!C2002),FALSE)</f>
        <v>4.25</v>
      </c>
      <c r="E2003" t="str">
        <f>VLOOKUP($A2003,'Medical Examinations'!$A:$J,COLUMN('Medical Examinations'!D2002),FALSE)</f>
        <v>Yes</v>
      </c>
      <c r="F2003" t="str">
        <f>VLOOKUP($A2003,'Medical Examinations'!$A:$J,COLUMN('Medical Examinations'!E2002),FALSE)</f>
        <v>No</v>
      </c>
      <c r="G2003" t="str">
        <f>VLOOKUP($A2003,'Medical Examinations'!$A:$J,COLUMN('Medical Examinations'!F2002),FALSE)</f>
        <v>No</v>
      </c>
      <c r="H2003">
        <f>VLOOKUP($A2003,'Medical Examinations'!$A:$J,COLUMN('Medical Examinations'!G2002),FALSE)</f>
        <v>0</v>
      </c>
      <c r="I2003" t="str">
        <f>VLOOKUP($A2003,'Medical Examinations'!$A:$J,COLUMN('Medical Examinations'!H2002),FALSE)</f>
        <v>No</v>
      </c>
      <c r="J2003" t="str">
        <f>VLOOKUP($A2003,'Medical Examinations'!$A:$J,COLUMN('Medical Examinations'!I2002),FALSE)</f>
        <v>Healthy Weight</v>
      </c>
      <c r="K2003" t="str">
        <f>VLOOKUP($A2003,'Medical Examinations'!$A:$J,COLUMN('Medical Examinations'!J2002),FALSE)</f>
        <v>Normal</v>
      </c>
      <c r="L2003" s="30">
        <f>VLOOKUP($A2003,'Hospitalisation Details'!$A:$K,COLUMN('Hospitalisation Details'!J2002),FALSE)</f>
        <v>35249</v>
      </c>
      <c r="M2003" s="23">
        <f>VLOOKUP($A2003,'Hospitalisation Details'!$A:$K,COLUMN('Hospitalisation Details'!F2002),FALSE)</f>
        <v>3176.82</v>
      </c>
      <c r="N2003" t="str">
        <f>VLOOKUP($A2003,'Hospitalisation Details'!$A:$K,COLUMN('Hospitalisation Details'!G2002),FALSE)</f>
        <v>Tier - 2</v>
      </c>
      <c r="O2003" t="str">
        <f>VLOOKUP($A2003,'Hospitalisation Details'!$A:$K,COLUMN('Hospitalisation Details'!H2002),FALSE)</f>
        <v>Tier - 1</v>
      </c>
      <c r="P2003" t="str">
        <f>VLOOKUP($A2003,'Hospitalisation Details'!$A:$K,COLUMN('Hospitalisation Details'!I2002),FALSE)</f>
        <v>R1012</v>
      </c>
      <c r="Q2003">
        <f>VLOOKUP($A2003,'Hospitalisation Details'!$A:$K,COLUMN('Hospitalisation Details'!K2002),FALSE)</f>
        <v>26</v>
      </c>
      <c r="R2003" t="str" cm="1">
        <f t="array" ref="R2003">_xlfn.IFS(
Q2003&lt;=10,"0-10",
Q2003&lt;=20,"11-20",
Q2003&lt;=30,"21-30",
Q2003&lt;=40,"31-40",
Q2003&lt;=50,"41-50",
Q2003&lt;=60,"51-60",
Q2003&lt;=70,"61-70"
)</f>
        <v>21-30</v>
      </c>
      <c r="S2003" t="str">
        <f t="shared" si="31"/>
        <v>No</v>
      </c>
    </row>
    <row r="2004" spans="1:19" ht="15.75" x14ac:dyDescent="0.25">
      <c r="A2004" s="36" t="s">
        <v>2044</v>
      </c>
      <c r="B2004" t="str">
        <f>VLOOKUP(A2004,'Customer Names'!A:E,COLUMN('Customer Names'!D2003),FALSE)</f>
        <v>Ms. Lisa</v>
      </c>
      <c r="C2004">
        <f>VLOOKUP($A2004,'Medical Examinations'!$A:$J,COLUMN('Medical Examinations'!B2003),FALSE)</f>
        <v>22.23</v>
      </c>
      <c r="D2004">
        <f>VLOOKUP($A2004,'Medical Examinations'!$A:$J,COLUMN('Medical Examinations'!C2003),FALSE)</f>
        <v>6.09</v>
      </c>
      <c r="E2004" t="str">
        <f>VLOOKUP($A2004,'Medical Examinations'!$A:$J,COLUMN('Medical Examinations'!D2003),FALSE)</f>
        <v>Yes</v>
      </c>
      <c r="F2004" t="str">
        <f>VLOOKUP($A2004,'Medical Examinations'!$A:$J,COLUMN('Medical Examinations'!E2003),FALSE)</f>
        <v>No</v>
      </c>
      <c r="G2004" t="str">
        <f>VLOOKUP($A2004,'Medical Examinations'!$A:$J,COLUMN('Medical Examinations'!F2003),FALSE)</f>
        <v>No</v>
      </c>
      <c r="H2004">
        <f>VLOOKUP($A2004,'Medical Examinations'!$A:$J,COLUMN('Medical Examinations'!G2003),FALSE)</f>
        <v>0</v>
      </c>
      <c r="I2004" t="str">
        <f>VLOOKUP($A2004,'Medical Examinations'!$A:$J,COLUMN('Medical Examinations'!H2003),FALSE)</f>
        <v>No</v>
      </c>
      <c r="J2004" t="str">
        <f>VLOOKUP($A2004,'Medical Examinations'!$A:$J,COLUMN('Medical Examinations'!I2003),FALSE)</f>
        <v>Healthy Weight</v>
      </c>
      <c r="K2004" t="str">
        <f>VLOOKUP($A2004,'Medical Examinations'!$A:$J,COLUMN('Medical Examinations'!J2003),FALSE)</f>
        <v>Prediabetes</v>
      </c>
      <c r="L2004" s="30">
        <f>VLOOKUP($A2004,'Hospitalisation Details'!$A:$K,COLUMN('Hospitalisation Details'!J2003),FALSE)</f>
        <v>35291</v>
      </c>
      <c r="M2004" s="23">
        <f>VLOOKUP($A2004,'Hospitalisation Details'!$A:$K,COLUMN('Hospitalisation Details'!F2003),FALSE)</f>
        <v>3176.29</v>
      </c>
      <c r="N2004" t="str">
        <f>VLOOKUP($A2004,'Hospitalisation Details'!$A:$K,COLUMN('Hospitalisation Details'!G2003),FALSE)</f>
        <v>Tier - 2</v>
      </c>
      <c r="O2004" t="str">
        <f>VLOOKUP($A2004,'Hospitalisation Details'!$A:$K,COLUMN('Hospitalisation Details'!H2003),FALSE)</f>
        <v>Tier - 2</v>
      </c>
      <c r="P2004" t="str">
        <f>VLOOKUP($A2004,'Hospitalisation Details'!$A:$K,COLUMN('Hospitalisation Details'!I2003),FALSE)</f>
        <v>R1012</v>
      </c>
      <c r="Q2004">
        <f>VLOOKUP($A2004,'Hospitalisation Details'!$A:$K,COLUMN('Hospitalisation Details'!K2003),FALSE)</f>
        <v>26</v>
      </c>
      <c r="R2004" t="str" cm="1">
        <f t="array" ref="R2004">_xlfn.IFS(
Q2004&lt;=10,"0-10",
Q2004&lt;=20,"11-20",
Q2004&lt;=30,"21-30",
Q2004&lt;=40,"31-40",
Q2004&lt;=50,"41-50",
Q2004&lt;=60,"51-60",
Q2004&lt;=70,"61-70"
)</f>
        <v>21-30</v>
      </c>
      <c r="S2004" t="str">
        <f t="shared" si="31"/>
        <v>Yes</v>
      </c>
    </row>
    <row r="2005" spans="1:19" ht="15.75" x14ac:dyDescent="0.25">
      <c r="A2005" s="36" t="s">
        <v>2045</v>
      </c>
      <c r="B2005" t="str">
        <f>VLOOKUP(A2005,'Customer Names'!A:E,COLUMN('Customer Names'!D2004),FALSE)</f>
        <v>Ms. Caitrin</v>
      </c>
      <c r="C2005">
        <f>VLOOKUP($A2005,'Medical Examinations'!$A:$J,COLUMN('Medical Examinations'!B2004),FALSE)</f>
        <v>33.4</v>
      </c>
      <c r="D2005">
        <f>VLOOKUP($A2005,'Medical Examinations'!$A:$J,COLUMN('Medical Examinations'!C2004),FALSE)</f>
        <v>5.51</v>
      </c>
      <c r="E2005" t="str">
        <f>VLOOKUP($A2005,'Medical Examinations'!$A:$J,COLUMN('Medical Examinations'!D2004),FALSE)</f>
        <v>No</v>
      </c>
      <c r="F2005" t="str">
        <f>VLOOKUP($A2005,'Medical Examinations'!$A:$J,COLUMN('Medical Examinations'!E2004),FALSE)</f>
        <v>No</v>
      </c>
      <c r="G2005" t="str">
        <f>VLOOKUP($A2005,'Medical Examinations'!$A:$J,COLUMN('Medical Examinations'!F2004),FALSE)</f>
        <v>No</v>
      </c>
      <c r="H2005">
        <f>VLOOKUP($A2005,'Medical Examinations'!$A:$J,COLUMN('Medical Examinations'!G2004),FALSE)</f>
        <v>0</v>
      </c>
      <c r="I2005" t="str">
        <f>VLOOKUP($A2005,'Medical Examinations'!$A:$J,COLUMN('Medical Examinations'!H2004),FALSE)</f>
        <v>No</v>
      </c>
      <c r="J2005" t="str">
        <f>VLOOKUP($A2005,'Medical Examinations'!$A:$J,COLUMN('Medical Examinations'!I2004),FALSE)</f>
        <v>Obesity</v>
      </c>
      <c r="K2005" t="str">
        <f>VLOOKUP($A2005,'Medical Examinations'!$A:$J,COLUMN('Medical Examinations'!J2004),FALSE)</f>
        <v>Normal</v>
      </c>
      <c r="L2005" s="30">
        <f>VLOOKUP($A2005,'Hospitalisation Details'!$A:$K,COLUMN('Hospitalisation Details'!J2004),FALSE)</f>
        <v>34521</v>
      </c>
      <c r="M2005" s="23">
        <f>VLOOKUP($A2005,'Hospitalisation Details'!$A:$K,COLUMN('Hospitalisation Details'!F2004),FALSE)</f>
        <v>3172.02</v>
      </c>
      <c r="N2005" t="str">
        <f>VLOOKUP($A2005,'Hospitalisation Details'!$A:$K,COLUMN('Hospitalisation Details'!G2004),FALSE)</f>
        <v>Tier - 2</v>
      </c>
      <c r="O2005" t="str">
        <f>VLOOKUP($A2005,'Hospitalisation Details'!$A:$K,COLUMN('Hospitalisation Details'!H2004),FALSE)</f>
        <v>Tier - 1</v>
      </c>
      <c r="P2005" t="str">
        <f>VLOOKUP($A2005,'Hospitalisation Details'!$A:$K,COLUMN('Hospitalisation Details'!I2004),FALSE)</f>
        <v>R1011</v>
      </c>
      <c r="Q2005">
        <f>VLOOKUP($A2005,'Hospitalisation Details'!$A:$K,COLUMN('Hospitalisation Details'!K2004),FALSE)</f>
        <v>28</v>
      </c>
      <c r="R2005" t="str" cm="1">
        <f t="array" ref="R2005">_xlfn.IFS(
Q2005&lt;=10,"0-10",
Q2005&lt;=20,"11-20",
Q2005&lt;=30,"21-30",
Q2005&lt;=40,"31-40",
Q2005&lt;=50,"41-50",
Q2005&lt;=60,"51-60",
Q2005&lt;=70,"61-70"
)</f>
        <v>21-30</v>
      </c>
      <c r="S2005" t="str">
        <f t="shared" si="31"/>
        <v>No</v>
      </c>
    </row>
    <row r="2006" spans="1:19" ht="15.75" x14ac:dyDescent="0.25">
      <c r="A2006" s="36" t="s">
        <v>2046</v>
      </c>
      <c r="B2006" t="str">
        <f>VLOOKUP(A2006,'Customer Names'!A:E,COLUMN('Customer Names'!D2005),FALSE)</f>
        <v>Ms. Adriana</v>
      </c>
      <c r="C2006">
        <f>VLOOKUP($A2006,'Medical Examinations'!$A:$J,COLUMN('Medical Examinations'!B2005),FALSE)</f>
        <v>33.11</v>
      </c>
      <c r="D2006">
        <f>VLOOKUP($A2006,'Medical Examinations'!$A:$J,COLUMN('Medical Examinations'!C2005),FALSE)</f>
        <v>5.63</v>
      </c>
      <c r="E2006" t="str">
        <f>VLOOKUP($A2006,'Medical Examinations'!$A:$J,COLUMN('Medical Examinations'!D2005),FALSE)</f>
        <v>No</v>
      </c>
      <c r="F2006" t="str">
        <f>VLOOKUP($A2006,'Medical Examinations'!$A:$J,COLUMN('Medical Examinations'!E2005),FALSE)</f>
        <v>No</v>
      </c>
      <c r="G2006" t="str">
        <f>VLOOKUP($A2006,'Medical Examinations'!$A:$J,COLUMN('Medical Examinations'!F2005),FALSE)</f>
        <v>No</v>
      </c>
      <c r="H2006">
        <f>VLOOKUP($A2006,'Medical Examinations'!$A:$J,COLUMN('Medical Examinations'!G2005),FALSE)</f>
        <v>0</v>
      </c>
      <c r="I2006" t="str">
        <f>VLOOKUP($A2006,'Medical Examinations'!$A:$J,COLUMN('Medical Examinations'!H2005),FALSE)</f>
        <v>No</v>
      </c>
      <c r="J2006" t="str">
        <f>VLOOKUP($A2006,'Medical Examinations'!$A:$J,COLUMN('Medical Examinations'!I2005),FALSE)</f>
        <v>Obesity</v>
      </c>
      <c r="K2006" t="str">
        <f>VLOOKUP($A2006,'Medical Examinations'!$A:$J,COLUMN('Medical Examinations'!J2005),FALSE)</f>
        <v>Normal</v>
      </c>
      <c r="L2006" s="30">
        <f>VLOOKUP($A2006,'Hospitalisation Details'!$A:$K,COLUMN('Hospitalisation Details'!J2005),FALSE)</f>
        <v>34632</v>
      </c>
      <c r="M2006" s="23">
        <f>VLOOKUP($A2006,'Hospitalisation Details'!$A:$K,COLUMN('Hospitalisation Details'!F2005),FALSE)</f>
        <v>3171.61</v>
      </c>
      <c r="N2006" t="str">
        <f>VLOOKUP($A2006,'Hospitalisation Details'!$A:$K,COLUMN('Hospitalisation Details'!G2005),FALSE)</f>
        <v>Tier - 2</v>
      </c>
      <c r="O2006" t="str">
        <f>VLOOKUP($A2006,'Hospitalisation Details'!$A:$K,COLUMN('Hospitalisation Details'!H2005),FALSE)</f>
        <v>Tier - 3</v>
      </c>
      <c r="P2006" t="str">
        <f>VLOOKUP($A2006,'Hospitalisation Details'!$A:$K,COLUMN('Hospitalisation Details'!I2005),FALSE)</f>
        <v>R1013</v>
      </c>
      <c r="Q2006">
        <f>VLOOKUP($A2006,'Hospitalisation Details'!$A:$K,COLUMN('Hospitalisation Details'!K2005),FALSE)</f>
        <v>28</v>
      </c>
      <c r="R2006" t="str" cm="1">
        <f t="array" ref="R2006">_xlfn.IFS(
Q2006&lt;=10,"0-10",
Q2006&lt;=20,"11-20",
Q2006&lt;=30,"21-30",
Q2006&lt;=40,"31-40",
Q2006&lt;=50,"41-50",
Q2006&lt;=60,"51-60",
Q2006&lt;=70,"61-70"
)</f>
        <v>21-30</v>
      </c>
      <c r="S2006" t="str">
        <f t="shared" si="31"/>
        <v>No</v>
      </c>
    </row>
    <row r="2007" spans="1:19" ht="15.75" x14ac:dyDescent="0.25">
      <c r="A2007" s="36" t="s">
        <v>2047</v>
      </c>
      <c r="B2007" t="str">
        <f>VLOOKUP(A2007,'Customer Names'!A:E,COLUMN('Customer Names'!D2006),FALSE)</f>
        <v>Ms. Megan</v>
      </c>
      <c r="C2007">
        <f>VLOOKUP($A2007,'Medical Examinations'!$A:$J,COLUMN('Medical Examinations'!B2006),FALSE)</f>
        <v>16.815000000000001</v>
      </c>
      <c r="D2007">
        <f>VLOOKUP($A2007,'Medical Examinations'!$A:$J,COLUMN('Medical Examinations'!C2006),FALSE)</f>
        <v>5.29</v>
      </c>
      <c r="E2007" t="str">
        <f>VLOOKUP($A2007,'Medical Examinations'!$A:$J,COLUMN('Medical Examinations'!D2006),FALSE)</f>
        <v>Yes</v>
      </c>
      <c r="F2007" t="str">
        <f>VLOOKUP($A2007,'Medical Examinations'!$A:$J,COLUMN('Medical Examinations'!E2006),FALSE)</f>
        <v>No</v>
      </c>
      <c r="G2007" t="str">
        <f>VLOOKUP($A2007,'Medical Examinations'!$A:$J,COLUMN('Medical Examinations'!F2006),FALSE)</f>
        <v>No</v>
      </c>
      <c r="H2007">
        <f>VLOOKUP($A2007,'Medical Examinations'!$A:$J,COLUMN('Medical Examinations'!G2006),FALSE)</f>
        <v>0</v>
      </c>
      <c r="I2007" t="str">
        <f>VLOOKUP($A2007,'Medical Examinations'!$A:$J,COLUMN('Medical Examinations'!H2006),FALSE)</f>
        <v>No</v>
      </c>
      <c r="J2007" t="str">
        <f>VLOOKUP($A2007,'Medical Examinations'!$A:$J,COLUMN('Medical Examinations'!I2006),FALSE)</f>
        <v>Underweight</v>
      </c>
      <c r="K2007" t="str">
        <f>VLOOKUP($A2007,'Medical Examinations'!$A:$J,COLUMN('Medical Examinations'!J2006),FALSE)</f>
        <v>Normal</v>
      </c>
      <c r="L2007" s="30">
        <f>VLOOKUP($A2007,'Hospitalisation Details'!$A:$K,COLUMN('Hospitalisation Details'!J2006),FALSE)</f>
        <v>37132</v>
      </c>
      <c r="M2007" s="23">
        <f>VLOOKUP($A2007,'Hospitalisation Details'!$A:$K,COLUMN('Hospitalisation Details'!F2006),FALSE)</f>
        <v>3167.46</v>
      </c>
      <c r="N2007" t="str">
        <f>VLOOKUP($A2007,'Hospitalisation Details'!$A:$K,COLUMN('Hospitalisation Details'!G2006),FALSE)</f>
        <v>Tier - 2</v>
      </c>
      <c r="O2007" t="str">
        <f>VLOOKUP($A2007,'Hospitalisation Details'!$A:$K,COLUMN('Hospitalisation Details'!H2006),FALSE)</f>
        <v>Tier - 3</v>
      </c>
      <c r="P2007" t="str">
        <f>VLOOKUP($A2007,'Hospitalisation Details'!$A:$K,COLUMN('Hospitalisation Details'!I2006),FALSE)</f>
        <v>R1024</v>
      </c>
      <c r="Q2007">
        <f>VLOOKUP($A2007,'Hospitalisation Details'!$A:$K,COLUMN('Hospitalisation Details'!K2006),FALSE)</f>
        <v>21</v>
      </c>
      <c r="R2007" t="str" cm="1">
        <f t="array" ref="R2007">_xlfn.IFS(
Q2007&lt;=10,"0-10",
Q2007&lt;=20,"11-20",
Q2007&lt;=30,"21-30",
Q2007&lt;=40,"31-40",
Q2007&lt;=50,"41-50",
Q2007&lt;=60,"51-60",
Q2007&lt;=70,"61-70"
)</f>
        <v>21-30</v>
      </c>
      <c r="S2007" t="str">
        <f t="shared" si="31"/>
        <v>No</v>
      </c>
    </row>
    <row r="2008" spans="1:19" ht="15.75" x14ac:dyDescent="0.25">
      <c r="A2008" s="36" t="s">
        <v>2048</v>
      </c>
      <c r="B2008" t="str">
        <f>VLOOKUP(A2008,'Customer Names'!A:E,COLUMN('Customer Names'!D2007),FALSE)</f>
        <v>Mrs. Kristen</v>
      </c>
      <c r="C2008">
        <f>VLOOKUP($A2008,'Medical Examinations'!$A:$J,COLUMN('Medical Examinations'!B2007),FALSE)</f>
        <v>25.61</v>
      </c>
      <c r="D2008">
        <f>VLOOKUP($A2008,'Medical Examinations'!$A:$J,COLUMN('Medical Examinations'!C2007),FALSE)</f>
        <v>4</v>
      </c>
      <c r="E2008" t="str">
        <f>VLOOKUP($A2008,'Medical Examinations'!$A:$J,COLUMN('Medical Examinations'!D2007),FALSE)</f>
        <v>No</v>
      </c>
      <c r="F2008" t="str">
        <f>VLOOKUP($A2008,'Medical Examinations'!$A:$J,COLUMN('Medical Examinations'!E2007),FALSE)</f>
        <v>No</v>
      </c>
      <c r="G2008" t="str">
        <f>VLOOKUP($A2008,'Medical Examinations'!$A:$J,COLUMN('Medical Examinations'!F2007),FALSE)</f>
        <v>Yes</v>
      </c>
      <c r="H2008">
        <f>VLOOKUP($A2008,'Medical Examinations'!$A:$J,COLUMN('Medical Examinations'!G2007),FALSE)</f>
        <v>1</v>
      </c>
      <c r="I2008" t="str">
        <f>VLOOKUP($A2008,'Medical Examinations'!$A:$J,COLUMN('Medical Examinations'!H2007),FALSE)</f>
        <v>No</v>
      </c>
      <c r="J2008" t="str">
        <f>VLOOKUP($A2008,'Medical Examinations'!$A:$J,COLUMN('Medical Examinations'!I2007),FALSE)</f>
        <v>Overweight</v>
      </c>
      <c r="K2008" t="str">
        <f>VLOOKUP($A2008,'Medical Examinations'!$A:$J,COLUMN('Medical Examinations'!J2007),FALSE)</f>
        <v>Normal</v>
      </c>
      <c r="L2008" s="30">
        <f>VLOOKUP($A2008,'Hospitalisation Details'!$A:$K,COLUMN('Hospitalisation Details'!J2007),FALSE)</f>
        <v>34237</v>
      </c>
      <c r="M2008" s="23">
        <f>VLOOKUP($A2008,'Hospitalisation Details'!$A:$K,COLUMN('Hospitalisation Details'!F2007),FALSE)</f>
        <v>3162.02</v>
      </c>
      <c r="N2008" t="str">
        <f>VLOOKUP($A2008,'Hospitalisation Details'!$A:$K,COLUMN('Hospitalisation Details'!G2007),FALSE)</f>
        <v>Tier - 2</v>
      </c>
      <c r="O2008" t="str">
        <f>VLOOKUP($A2008,'Hospitalisation Details'!$A:$K,COLUMN('Hospitalisation Details'!H2007),FALSE)</f>
        <v>Tier - 3</v>
      </c>
      <c r="P2008" t="str">
        <f>VLOOKUP($A2008,'Hospitalisation Details'!$A:$K,COLUMN('Hospitalisation Details'!I2007),FALSE)</f>
        <v>R1013</v>
      </c>
      <c r="Q2008">
        <f>VLOOKUP($A2008,'Hospitalisation Details'!$A:$K,COLUMN('Hospitalisation Details'!K2007),FALSE)</f>
        <v>29</v>
      </c>
      <c r="R2008" t="str" cm="1">
        <f t="array" ref="R2008">_xlfn.IFS(
Q2008&lt;=10,"0-10",
Q2008&lt;=20,"11-20",
Q2008&lt;=30,"21-30",
Q2008&lt;=40,"31-40",
Q2008&lt;=50,"41-50",
Q2008&lt;=60,"51-60",
Q2008&lt;=70,"61-70"
)</f>
        <v>21-30</v>
      </c>
      <c r="S2008" t="str">
        <f t="shared" si="31"/>
        <v>No</v>
      </c>
    </row>
    <row r="2009" spans="1:19" ht="15.75" x14ac:dyDescent="0.25">
      <c r="A2009" s="36" t="s">
        <v>2049</v>
      </c>
      <c r="B2009" t="str">
        <f>VLOOKUP(A2009,'Customer Names'!A:E,COLUMN('Customer Names'!D2008),FALSE)</f>
        <v>Ms. Alix</v>
      </c>
      <c r="C2009">
        <f>VLOOKUP($A2009,'Medical Examinations'!$A:$J,COLUMN('Medical Examinations'!B2008),FALSE)</f>
        <v>25.8</v>
      </c>
      <c r="D2009">
        <f>VLOOKUP($A2009,'Medical Examinations'!$A:$J,COLUMN('Medical Examinations'!C2008),FALSE)</f>
        <v>5.49</v>
      </c>
      <c r="E2009" t="str">
        <f>VLOOKUP($A2009,'Medical Examinations'!$A:$J,COLUMN('Medical Examinations'!D2008),FALSE)</f>
        <v>No</v>
      </c>
      <c r="F2009" t="str">
        <f>VLOOKUP($A2009,'Medical Examinations'!$A:$J,COLUMN('Medical Examinations'!E2008),FALSE)</f>
        <v>No</v>
      </c>
      <c r="G2009" t="str">
        <f>VLOOKUP($A2009,'Medical Examinations'!$A:$J,COLUMN('Medical Examinations'!F2008),FALSE)</f>
        <v>No</v>
      </c>
      <c r="H2009">
        <f>VLOOKUP($A2009,'Medical Examinations'!$A:$J,COLUMN('Medical Examinations'!G2008),FALSE)</f>
        <v>0</v>
      </c>
      <c r="I2009" t="str">
        <f>VLOOKUP($A2009,'Medical Examinations'!$A:$J,COLUMN('Medical Examinations'!H2008),FALSE)</f>
        <v>No</v>
      </c>
      <c r="J2009" t="str">
        <f>VLOOKUP($A2009,'Medical Examinations'!$A:$J,COLUMN('Medical Examinations'!I2008),FALSE)</f>
        <v>Overweight</v>
      </c>
      <c r="K2009" t="str">
        <f>VLOOKUP($A2009,'Medical Examinations'!$A:$J,COLUMN('Medical Examinations'!J2008),FALSE)</f>
        <v>Normal</v>
      </c>
      <c r="L2009" s="30">
        <f>VLOOKUP($A2009,'Hospitalisation Details'!$A:$K,COLUMN('Hospitalisation Details'!J2008),FALSE)</f>
        <v>34525</v>
      </c>
      <c r="M2009" s="23">
        <f>VLOOKUP($A2009,'Hospitalisation Details'!$A:$K,COLUMN('Hospitalisation Details'!F2008),FALSE)</f>
        <v>3161.45</v>
      </c>
      <c r="N2009" t="str">
        <f>VLOOKUP($A2009,'Hospitalisation Details'!$A:$K,COLUMN('Hospitalisation Details'!G2008),FALSE)</f>
        <v>Tier - 2</v>
      </c>
      <c r="O2009" t="str">
        <f>VLOOKUP($A2009,'Hospitalisation Details'!$A:$K,COLUMN('Hospitalisation Details'!H2008),FALSE)</f>
        <v>Tier - 1</v>
      </c>
      <c r="P2009" t="str">
        <f>VLOOKUP($A2009,'Hospitalisation Details'!$A:$K,COLUMN('Hospitalisation Details'!I2008),FALSE)</f>
        <v>R1011</v>
      </c>
      <c r="Q2009">
        <f>VLOOKUP($A2009,'Hospitalisation Details'!$A:$K,COLUMN('Hospitalisation Details'!K2008),FALSE)</f>
        <v>28</v>
      </c>
      <c r="R2009" t="str" cm="1">
        <f t="array" ref="R2009">_xlfn.IFS(
Q2009&lt;=10,"0-10",
Q2009&lt;=20,"11-20",
Q2009&lt;=30,"21-30",
Q2009&lt;=40,"31-40",
Q2009&lt;=50,"41-50",
Q2009&lt;=60,"51-60",
Q2009&lt;=70,"61-70"
)</f>
        <v>21-30</v>
      </c>
      <c r="S2009" t="str">
        <f t="shared" si="31"/>
        <v>No</v>
      </c>
    </row>
    <row r="2010" spans="1:19" ht="15.75" x14ac:dyDescent="0.25">
      <c r="A2010" s="36" t="s">
        <v>2050</v>
      </c>
      <c r="B2010" t="str">
        <f>VLOOKUP(A2010,'Customer Names'!A:E,COLUMN('Customer Names'!D2009),FALSE)</f>
        <v>Mr. Kakushin</v>
      </c>
      <c r="C2010">
        <f>VLOOKUP($A2010,'Medical Examinations'!$A:$J,COLUMN('Medical Examinations'!B2009),FALSE)</f>
        <v>27.39</v>
      </c>
      <c r="D2010">
        <f>VLOOKUP($A2010,'Medical Examinations'!$A:$J,COLUMN('Medical Examinations'!C2009),FALSE)</f>
        <v>5.34</v>
      </c>
      <c r="E2010" t="str">
        <f>VLOOKUP($A2010,'Medical Examinations'!$A:$J,COLUMN('Medical Examinations'!D2009),FALSE)</f>
        <v>No</v>
      </c>
      <c r="F2010" t="str">
        <f>VLOOKUP($A2010,'Medical Examinations'!$A:$J,COLUMN('Medical Examinations'!E2009),FALSE)</f>
        <v>No</v>
      </c>
      <c r="G2010" t="str">
        <f>VLOOKUP($A2010,'Medical Examinations'!$A:$J,COLUMN('Medical Examinations'!F2009),FALSE)</f>
        <v>No</v>
      </c>
      <c r="H2010">
        <f>VLOOKUP($A2010,'Medical Examinations'!$A:$J,COLUMN('Medical Examinations'!G2009),FALSE)</f>
        <v>0</v>
      </c>
      <c r="I2010" t="str">
        <f>VLOOKUP($A2010,'Medical Examinations'!$A:$J,COLUMN('Medical Examinations'!H2009),FALSE)</f>
        <v>No</v>
      </c>
      <c r="J2010" t="str">
        <f>VLOOKUP($A2010,'Medical Examinations'!$A:$J,COLUMN('Medical Examinations'!I2009),FALSE)</f>
        <v>Overweight</v>
      </c>
      <c r="K2010" t="str">
        <f>VLOOKUP($A2010,'Medical Examinations'!$A:$J,COLUMN('Medical Examinations'!J2009),FALSE)</f>
        <v>Normal</v>
      </c>
      <c r="L2010" s="30">
        <f>VLOOKUP($A2010,'Hospitalisation Details'!$A:$K,COLUMN('Hospitalisation Details'!J2009),FALSE)</f>
        <v>36336</v>
      </c>
      <c r="M2010" s="23">
        <f>VLOOKUP($A2010,'Hospitalisation Details'!$A:$K,COLUMN('Hospitalisation Details'!F2009),FALSE)</f>
        <v>3128.35</v>
      </c>
      <c r="N2010" t="str">
        <f>VLOOKUP($A2010,'Hospitalisation Details'!$A:$K,COLUMN('Hospitalisation Details'!G2009),FALSE)</f>
        <v>Tier - 2</v>
      </c>
      <c r="O2010" t="str">
        <f>VLOOKUP($A2010,'Hospitalisation Details'!$A:$K,COLUMN('Hospitalisation Details'!H2009),FALSE)</f>
        <v>Tier - 3</v>
      </c>
      <c r="P2010" t="str">
        <f>VLOOKUP($A2010,'Hospitalisation Details'!$A:$K,COLUMN('Hospitalisation Details'!I2009),FALSE)</f>
        <v>R1021</v>
      </c>
      <c r="Q2010">
        <f>VLOOKUP($A2010,'Hospitalisation Details'!$A:$K,COLUMN('Hospitalisation Details'!K2009),FALSE)</f>
        <v>23</v>
      </c>
      <c r="R2010" t="str" cm="1">
        <f t="array" ref="R2010">_xlfn.IFS(
Q2010&lt;=10,"0-10",
Q2010&lt;=20,"11-20",
Q2010&lt;=30,"21-30",
Q2010&lt;=40,"31-40",
Q2010&lt;=50,"41-50",
Q2010&lt;=60,"51-60",
Q2010&lt;=70,"61-70"
)</f>
        <v>21-30</v>
      </c>
      <c r="S2010" t="str">
        <f t="shared" si="31"/>
        <v>No</v>
      </c>
    </row>
    <row r="2011" spans="1:19" ht="15.75" x14ac:dyDescent="0.25">
      <c r="A2011" s="36" t="s">
        <v>2051</v>
      </c>
      <c r="B2011" t="str">
        <f>VLOOKUP(A2011,'Customer Names'!A:E,COLUMN('Customer Names'!D2010),FALSE)</f>
        <v>Mr. Michael</v>
      </c>
      <c r="C2011">
        <f>VLOOKUP($A2011,'Medical Examinations'!$A:$J,COLUMN('Medical Examinations'!B2010),FALSE)</f>
        <v>17.03</v>
      </c>
      <c r="D2011">
        <f>VLOOKUP($A2011,'Medical Examinations'!$A:$J,COLUMN('Medical Examinations'!C2010),FALSE)</f>
        <v>4.12</v>
      </c>
      <c r="E2011" t="str">
        <f>VLOOKUP($A2011,'Medical Examinations'!$A:$J,COLUMN('Medical Examinations'!D2010),FALSE)</f>
        <v>No</v>
      </c>
      <c r="F2011" t="str">
        <f>VLOOKUP($A2011,'Medical Examinations'!$A:$J,COLUMN('Medical Examinations'!E2010),FALSE)</f>
        <v>No</v>
      </c>
      <c r="G2011" t="str">
        <f>VLOOKUP($A2011,'Medical Examinations'!$A:$J,COLUMN('Medical Examinations'!F2010),FALSE)</f>
        <v>No</v>
      </c>
      <c r="H2011">
        <f>VLOOKUP($A2011,'Medical Examinations'!$A:$J,COLUMN('Medical Examinations'!G2010),FALSE)</f>
        <v>1</v>
      </c>
      <c r="I2011" t="str">
        <f>VLOOKUP($A2011,'Medical Examinations'!$A:$J,COLUMN('Medical Examinations'!H2010),FALSE)</f>
        <v>No</v>
      </c>
      <c r="J2011" t="str">
        <f>VLOOKUP($A2011,'Medical Examinations'!$A:$J,COLUMN('Medical Examinations'!I2010),FALSE)</f>
        <v>Underweight</v>
      </c>
      <c r="K2011" t="str">
        <f>VLOOKUP($A2011,'Medical Examinations'!$A:$J,COLUMN('Medical Examinations'!J2010),FALSE)</f>
        <v>Normal</v>
      </c>
      <c r="L2011" s="30">
        <f>VLOOKUP($A2011,'Hospitalisation Details'!$A:$K,COLUMN('Hospitalisation Details'!J2010),FALSE)</f>
        <v>31990</v>
      </c>
      <c r="M2011" s="23">
        <f>VLOOKUP($A2011,'Hospitalisation Details'!$A:$K,COLUMN('Hospitalisation Details'!F2010),FALSE)</f>
        <v>3088.06</v>
      </c>
      <c r="N2011" t="str">
        <f>VLOOKUP($A2011,'Hospitalisation Details'!$A:$K,COLUMN('Hospitalisation Details'!G2010),FALSE)</f>
        <v>Tier - 2</v>
      </c>
      <c r="O2011" t="str">
        <f>VLOOKUP($A2011,'Hospitalisation Details'!$A:$K,COLUMN('Hospitalisation Details'!H2010),FALSE)</f>
        <v>Tier - 2</v>
      </c>
      <c r="P2011" t="str">
        <f>VLOOKUP($A2011,'Hospitalisation Details'!$A:$K,COLUMN('Hospitalisation Details'!I2010),FALSE)</f>
        <v>R1013</v>
      </c>
      <c r="Q2011">
        <f>VLOOKUP($A2011,'Hospitalisation Details'!$A:$K,COLUMN('Hospitalisation Details'!K2010),FALSE)</f>
        <v>35</v>
      </c>
      <c r="R2011" t="str" cm="1">
        <f t="array" ref="R2011">_xlfn.IFS(
Q2011&lt;=10,"0-10",
Q2011&lt;=20,"11-20",
Q2011&lt;=30,"21-30",
Q2011&lt;=40,"31-40",
Q2011&lt;=50,"41-50",
Q2011&lt;=60,"51-60",
Q2011&lt;=70,"61-70"
)</f>
        <v>31-40</v>
      </c>
      <c r="S2011" t="str">
        <f t="shared" si="31"/>
        <v>No</v>
      </c>
    </row>
    <row r="2012" spans="1:19" ht="15.75" x14ac:dyDescent="0.25">
      <c r="A2012" s="36" t="s">
        <v>2052</v>
      </c>
      <c r="B2012" t="str">
        <f>VLOOKUP(A2012,'Customer Names'!A:E,COLUMN('Customer Names'!D2011),FALSE)</f>
        <v>Mr. Bradley</v>
      </c>
      <c r="C2012">
        <f>VLOOKUP($A2012,'Medical Examinations'!$A:$J,COLUMN('Medical Examinations'!B2011),FALSE)</f>
        <v>23.75</v>
      </c>
      <c r="D2012">
        <f>VLOOKUP($A2012,'Medical Examinations'!$A:$J,COLUMN('Medical Examinations'!C2011),FALSE)</f>
        <v>5.49</v>
      </c>
      <c r="E2012" t="str">
        <f>VLOOKUP($A2012,'Medical Examinations'!$A:$J,COLUMN('Medical Examinations'!D2011),FALSE)</f>
        <v>Yes</v>
      </c>
      <c r="F2012" t="str">
        <f>VLOOKUP($A2012,'Medical Examinations'!$A:$J,COLUMN('Medical Examinations'!E2011),FALSE)</f>
        <v>No</v>
      </c>
      <c r="G2012" t="str">
        <f>VLOOKUP($A2012,'Medical Examinations'!$A:$J,COLUMN('Medical Examinations'!F2011),FALSE)</f>
        <v>No</v>
      </c>
      <c r="H2012">
        <f>VLOOKUP($A2012,'Medical Examinations'!$A:$J,COLUMN('Medical Examinations'!G2011),FALSE)</f>
        <v>0</v>
      </c>
      <c r="I2012" t="str">
        <f>VLOOKUP($A2012,'Medical Examinations'!$A:$J,COLUMN('Medical Examinations'!H2011),FALSE)</f>
        <v>No</v>
      </c>
      <c r="J2012" t="str">
        <f>VLOOKUP($A2012,'Medical Examinations'!$A:$J,COLUMN('Medical Examinations'!I2011),FALSE)</f>
        <v>Healthy Weight</v>
      </c>
      <c r="K2012" t="str">
        <f>VLOOKUP($A2012,'Medical Examinations'!$A:$J,COLUMN('Medical Examinations'!J2011),FALSE)</f>
        <v>Normal</v>
      </c>
      <c r="L2012" s="30">
        <f>VLOOKUP($A2012,'Hospitalisation Details'!$A:$K,COLUMN('Hospitalisation Details'!J2011),FALSE)</f>
        <v>37177</v>
      </c>
      <c r="M2012" s="23">
        <f>VLOOKUP($A2012,'Hospitalisation Details'!$A:$K,COLUMN('Hospitalisation Details'!F2011),FALSE)</f>
        <v>3077.1</v>
      </c>
      <c r="N2012" t="str">
        <f>VLOOKUP($A2012,'Hospitalisation Details'!$A:$K,COLUMN('Hospitalisation Details'!G2011),FALSE)</f>
        <v>Tier - 2</v>
      </c>
      <c r="O2012" t="str">
        <f>VLOOKUP($A2012,'Hospitalisation Details'!$A:$K,COLUMN('Hospitalisation Details'!H2011),FALSE)</f>
        <v>Tier - 1</v>
      </c>
      <c r="P2012" t="str">
        <f>VLOOKUP($A2012,'Hospitalisation Details'!$A:$K,COLUMN('Hospitalisation Details'!I2011),FALSE)</f>
        <v>R1012</v>
      </c>
      <c r="Q2012">
        <f>VLOOKUP($A2012,'Hospitalisation Details'!$A:$K,COLUMN('Hospitalisation Details'!K2011),FALSE)</f>
        <v>21</v>
      </c>
      <c r="R2012" t="str" cm="1">
        <f t="array" ref="R2012">_xlfn.IFS(
Q2012&lt;=10,"0-10",
Q2012&lt;=20,"11-20",
Q2012&lt;=30,"21-30",
Q2012&lt;=40,"31-40",
Q2012&lt;=50,"41-50",
Q2012&lt;=60,"51-60",
Q2012&lt;=70,"61-70"
)</f>
        <v>21-30</v>
      </c>
      <c r="S2012" t="str">
        <f t="shared" si="31"/>
        <v>No</v>
      </c>
    </row>
    <row r="2013" spans="1:19" ht="15.75" x14ac:dyDescent="0.25">
      <c r="A2013" s="36" t="s">
        <v>2053</v>
      </c>
      <c r="B2013" t="str">
        <f>VLOOKUP(A2013,'Customer Names'!A:E,COLUMN('Customer Names'!D2012),FALSE)</f>
        <v>Mr. Matt</v>
      </c>
      <c r="C2013">
        <f>VLOOKUP($A2013,'Medical Examinations'!$A:$J,COLUMN('Medical Examinations'!B2012),FALSE)</f>
        <v>26.03</v>
      </c>
      <c r="D2013">
        <f>VLOOKUP($A2013,'Medical Examinations'!$A:$J,COLUMN('Medical Examinations'!C2012),FALSE)</f>
        <v>5.1100000000000003</v>
      </c>
      <c r="E2013" t="str">
        <f>VLOOKUP($A2013,'Medical Examinations'!$A:$J,COLUMN('Medical Examinations'!D2012),FALSE)</f>
        <v>Yes</v>
      </c>
      <c r="F2013" t="str">
        <f>VLOOKUP($A2013,'Medical Examinations'!$A:$J,COLUMN('Medical Examinations'!E2012),FALSE)</f>
        <v>No</v>
      </c>
      <c r="G2013" t="str">
        <f>VLOOKUP($A2013,'Medical Examinations'!$A:$J,COLUMN('Medical Examinations'!F2012),FALSE)</f>
        <v>No</v>
      </c>
      <c r="H2013">
        <f>VLOOKUP($A2013,'Medical Examinations'!$A:$J,COLUMN('Medical Examinations'!G2012),FALSE)</f>
        <v>1</v>
      </c>
      <c r="I2013" t="str">
        <f>VLOOKUP($A2013,'Medical Examinations'!$A:$J,COLUMN('Medical Examinations'!H2012),FALSE)</f>
        <v>No</v>
      </c>
      <c r="J2013" t="str">
        <f>VLOOKUP($A2013,'Medical Examinations'!$A:$J,COLUMN('Medical Examinations'!I2012),FALSE)</f>
        <v>Overweight</v>
      </c>
      <c r="K2013" t="str">
        <f>VLOOKUP($A2013,'Medical Examinations'!$A:$J,COLUMN('Medical Examinations'!J2012),FALSE)</f>
        <v>Normal</v>
      </c>
      <c r="L2013" s="30">
        <f>VLOOKUP($A2013,'Hospitalisation Details'!$A:$K,COLUMN('Hospitalisation Details'!J2012),FALSE)</f>
        <v>34952</v>
      </c>
      <c r="M2013" s="23">
        <f>VLOOKUP($A2013,'Hospitalisation Details'!$A:$K,COLUMN('Hospitalisation Details'!F2012),FALSE)</f>
        <v>3070.81</v>
      </c>
      <c r="N2013" t="str">
        <f>VLOOKUP($A2013,'Hospitalisation Details'!$A:$K,COLUMN('Hospitalisation Details'!G2012),FALSE)</f>
        <v>Tier - 3</v>
      </c>
      <c r="O2013" t="str">
        <f>VLOOKUP($A2013,'Hospitalisation Details'!$A:$K,COLUMN('Hospitalisation Details'!H2012),FALSE)</f>
        <v>Tier - 1</v>
      </c>
      <c r="P2013" t="str">
        <f>VLOOKUP($A2013,'Hospitalisation Details'!$A:$K,COLUMN('Hospitalisation Details'!I2012),FALSE)</f>
        <v>R1017</v>
      </c>
      <c r="Q2013">
        <f>VLOOKUP($A2013,'Hospitalisation Details'!$A:$K,COLUMN('Hospitalisation Details'!K2012),FALSE)</f>
        <v>27</v>
      </c>
      <c r="R2013" t="str" cm="1">
        <f t="array" ref="R2013">_xlfn.IFS(
Q2013&lt;=10,"0-10",
Q2013&lt;=20,"11-20",
Q2013&lt;=30,"21-30",
Q2013&lt;=40,"31-40",
Q2013&lt;=50,"41-50",
Q2013&lt;=60,"51-60",
Q2013&lt;=70,"61-70"
)</f>
        <v>21-30</v>
      </c>
      <c r="S2013" t="str">
        <f t="shared" si="31"/>
        <v>No</v>
      </c>
    </row>
    <row r="2014" spans="1:19" ht="15.75" x14ac:dyDescent="0.25">
      <c r="A2014" s="36" t="s">
        <v>2054</v>
      </c>
      <c r="B2014" t="str">
        <f>VLOOKUP(A2014,'Customer Names'!A:E,COLUMN('Customer Names'!D2013),FALSE)</f>
        <v>Ms. Amanda</v>
      </c>
      <c r="C2014">
        <f>VLOOKUP($A2014,'Medical Examinations'!$A:$J,COLUMN('Medical Examinations'!B2013),FALSE)</f>
        <v>16.079999999999998</v>
      </c>
      <c r="D2014">
        <f>VLOOKUP($A2014,'Medical Examinations'!$A:$J,COLUMN('Medical Examinations'!C2013),FALSE)</f>
        <v>5.94</v>
      </c>
      <c r="E2014" t="str">
        <f>VLOOKUP($A2014,'Medical Examinations'!$A:$J,COLUMN('Medical Examinations'!D2013),FALSE)</f>
        <v>No</v>
      </c>
      <c r="F2014" t="str">
        <f>VLOOKUP($A2014,'Medical Examinations'!$A:$J,COLUMN('Medical Examinations'!E2013),FALSE)</f>
        <v>No</v>
      </c>
      <c r="G2014" t="str">
        <f>VLOOKUP($A2014,'Medical Examinations'!$A:$J,COLUMN('Medical Examinations'!F2013),FALSE)</f>
        <v>No</v>
      </c>
      <c r="H2014">
        <f>VLOOKUP($A2014,'Medical Examinations'!$A:$J,COLUMN('Medical Examinations'!G2013),FALSE)</f>
        <v>0</v>
      </c>
      <c r="I2014" t="str">
        <f>VLOOKUP($A2014,'Medical Examinations'!$A:$J,COLUMN('Medical Examinations'!H2013),FALSE)</f>
        <v>No</v>
      </c>
      <c r="J2014" t="str">
        <f>VLOOKUP($A2014,'Medical Examinations'!$A:$J,COLUMN('Medical Examinations'!I2013),FALSE)</f>
        <v>Underweight</v>
      </c>
      <c r="K2014" t="str">
        <f>VLOOKUP($A2014,'Medical Examinations'!$A:$J,COLUMN('Medical Examinations'!J2013),FALSE)</f>
        <v>Prediabetes</v>
      </c>
      <c r="L2014" s="30">
        <f>VLOOKUP($A2014,'Hospitalisation Details'!$A:$K,COLUMN('Hospitalisation Details'!J2013),FALSE)</f>
        <v>32782</v>
      </c>
      <c r="M2014" s="23">
        <f>VLOOKUP($A2014,'Hospitalisation Details'!$A:$K,COLUMN('Hospitalisation Details'!F2013),FALSE)</f>
        <v>3065.49</v>
      </c>
      <c r="N2014" t="str">
        <f>VLOOKUP($A2014,'Hospitalisation Details'!$A:$K,COLUMN('Hospitalisation Details'!G2013),FALSE)</f>
        <v>Tier - 2</v>
      </c>
      <c r="O2014" t="str">
        <f>VLOOKUP($A2014,'Hospitalisation Details'!$A:$K,COLUMN('Hospitalisation Details'!H2013),FALSE)</f>
        <v>Tier - 1</v>
      </c>
      <c r="P2014" t="str">
        <f>VLOOKUP($A2014,'Hospitalisation Details'!$A:$K,COLUMN('Hospitalisation Details'!I2013),FALSE)</f>
        <v>R1012</v>
      </c>
      <c r="Q2014">
        <f>VLOOKUP($A2014,'Hospitalisation Details'!$A:$K,COLUMN('Hospitalisation Details'!K2013),FALSE)</f>
        <v>33</v>
      </c>
      <c r="R2014" t="str" cm="1">
        <f t="array" ref="R2014">_xlfn.IFS(
Q2014&lt;=10,"0-10",
Q2014&lt;=20,"11-20",
Q2014&lt;=30,"21-30",
Q2014&lt;=40,"31-40",
Q2014&lt;=50,"41-50",
Q2014&lt;=60,"51-60",
Q2014&lt;=70,"61-70"
)</f>
        <v>31-40</v>
      </c>
      <c r="S2014" t="str">
        <f t="shared" si="31"/>
        <v>Yes</v>
      </c>
    </row>
    <row r="2015" spans="1:19" ht="15.75" x14ac:dyDescent="0.25">
      <c r="A2015" s="36" t="s">
        <v>2055</v>
      </c>
      <c r="B2015" t="str">
        <f>VLOOKUP(A2015,'Customer Names'!A:E,COLUMN('Customer Names'!D2014),FALSE)</f>
        <v>Mr. Valur</v>
      </c>
      <c r="C2015">
        <f>VLOOKUP($A2015,'Medical Examinations'!$A:$J,COLUMN('Medical Examinations'!B2014),FALSE)</f>
        <v>30.875</v>
      </c>
      <c r="D2015">
        <f>VLOOKUP($A2015,'Medical Examinations'!$A:$J,COLUMN('Medical Examinations'!C2014),FALSE)</f>
        <v>5.54</v>
      </c>
      <c r="E2015" t="str">
        <f>VLOOKUP($A2015,'Medical Examinations'!$A:$J,COLUMN('Medical Examinations'!D2014),FALSE)</f>
        <v>No</v>
      </c>
      <c r="F2015" t="str">
        <f>VLOOKUP($A2015,'Medical Examinations'!$A:$J,COLUMN('Medical Examinations'!E2014),FALSE)</f>
        <v>No</v>
      </c>
      <c r="G2015" t="str">
        <f>VLOOKUP($A2015,'Medical Examinations'!$A:$J,COLUMN('Medical Examinations'!F2014),FALSE)</f>
        <v>No</v>
      </c>
      <c r="H2015">
        <f>VLOOKUP($A2015,'Medical Examinations'!$A:$J,COLUMN('Medical Examinations'!G2014),FALSE)</f>
        <v>0</v>
      </c>
      <c r="I2015" t="str">
        <f>VLOOKUP($A2015,'Medical Examinations'!$A:$J,COLUMN('Medical Examinations'!H2014),FALSE)</f>
        <v>No</v>
      </c>
      <c r="J2015" t="str">
        <f>VLOOKUP($A2015,'Medical Examinations'!$A:$J,COLUMN('Medical Examinations'!I2014),FALSE)</f>
        <v>Obesity</v>
      </c>
      <c r="K2015" t="str">
        <f>VLOOKUP($A2015,'Medical Examinations'!$A:$J,COLUMN('Medical Examinations'!J2014),FALSE)</f>
        <v>Normal</v>
      </c>
      <c r="L2015" s="30">
        <f>VLOOKUP($A2015,'Hospitalisation Details'!$A:$K,COLUMN('Hospitalisation Details'!J2014),FALSE)</f>
        <v>34603</v>
      </c>
      <c r="M2015" s="23">
        <f>VLOOKUP($A2015,'Hospitalisation Details'!$A:$K,COLUMN('Hospitalisation Details'!F2014),FALSE)</f>
        <v>3062.51</v>
      </c>
      <c r="N2015" t="str">
        <f>VLOOKUP($A2015,'Hospitalisation Details'!$A:$K,COLUMN('Hospitalisation Details'!G2014),FALSE)</f>
        <v>Tier - 3</v>
      </c>
      <c r="O2015" t="str">
        <f>VLOOKUP($A2015,'Hospitalisation Details'!$A:$K,COLUMN('Hospitalisation Details'!H2014),FALSE)</f>
        <v>Tier - 1</v>
      </c>
      <c r="P2015" t="str">
        <f>VLOOKUP($A2015,'Hospitalisation Details'!$A:$K,COLUMN('Hospitalisation Details'!I2014),FALSE)</f>
        <v>R1012</v>
      </c>
      <c r="Q2015">
        <f>VLOOKUP($A2015,'Hospitalisation Details'!$A:$K,COLUMN('Hospitalisation Details'!K2014),FALSE)</f>
        <v>28</v>
      </c>
      <c r="R2015" t="str" cm="1">
        <f t="array" ref="R2015">_xlfn.IFS(
Q2015&lt;=10,"0-10",
Q2015&lt;=20,"11-20",
Q2015&lt;=30,"21-30",
Q2015&lt;=40,"31-40",
Q2015&lt;=50,"41-50",
Q2015&lt;=60,"51-60",
Q2015&lt;=70,"61-70"
)</f>
        <v>21-30</v>
      </c>
      <c r="S2015" t="str">
        <f t="shared" si="31"/>
        <v>No</v>
      </c>
    </row>
    <row r="2016" spans="1:19" ht="15.75" x14ac:dyDescent="0.25">
      <c r="A2016" s="36" t="s">
        <v>2056</v>
      </c>
      <c r="B2016" t="str">
        <f>VLOOKUP(A2016,'Customer Names'!A:E,COLUMN('Customer Names'!D2015),FALSE)</f>
        <v>Ms. Erica</v>
      </c>
      <c r="C2016">
        <f>VLOOKUP($A2016,'Medical Examinations'!$A:$J,COLUMN('Medical Examinations'!B2015),FALSE)</f>
        <v>31.79</v>
      </c>
      <c r="D2016">
        <f>VLOOKUP($A2016,'Medical Examinations'!$A:$J,COLUMN('Medical Examinations'!C2015),FALSE)</f>
        <v>7.09</v>
      </c>
      <c r="E2016" t="str">
        <f>VLOOKUP($A2016,'Medical Examinations'!$A:$J,COLUMN('Medical Examinations'!D2015),FALSE)</f>
        <v>No</v>
      </c>
      <c r="F2016" t="str">
        <f>VLOOKUP($A2016,'Medical Examinations'!$A:$J,COLUMN('Medical Examinations'!E2015),FALSE)</f>
        <v>No</v>
      </c>
      <c r="G2016" t="str">
        <f>VLOOKUP($A2016,'Medical Examinations'!$A:$J,COLUMN('Medical Examinations'!F2015),FALSE)</f>
        <v>No</v>
      </c>
      <c r="H2016">
        <f>VLOOKUP($A2016,'Medical Examinations'!$A:$J,COLUMN('Medical Examinations'!G2015),FALSE)</f>
        <v>0</v>
      </c>
      <c r="I2016" t="str">
        <f>VLOOKUP($A2016,'Medical Examinations'!$A:$J,COLUMN('Medical Examinations'!H2015),FALSE)</f>
        <v>No</v>
      </c>
      <c r="J2016" t="str">
        <f>VLOOKUP($A2016,'Medical Examinations'!$A:$J,COLUMN('Medical Examinations'!I2015),FALSE)</f>
        <v>Obesity</v>
      </c>
      <c r="K2016" t="str">
        <f>VLOOKUP($A2016,'Medical Examinations'!$A:$J,COLUMN('Medical Examinations'!J2015),FALSE)</f>
        <v>Diabetes</v>
      </c>
      <c r="L2016" s="30">
        <f>VLOOKUP($A2016,'Hospitalisation Details'!$A:$K,COLUMN('Hospitalisation Details'!J2015),FALSE)</f>
        <v>37428</v>
      </c>
      <c r="M2016" s="23">
        <f>VLOOKUP($A2016,'Hospitalisation Details'!$A:$K,COLUMN('Hospitalisation Details'!F2015),FALSE)</f>
        <v>3056.39</v>
      </c>
      <c r="N2016" t="str">
        <f>VLOOKUP($A2016,'Hospitalisation Details'!$A:$K,COLUMN('Hospitalisation Details'!G2015),FALSE)</f>
        <v>Tier - 2</v>
      </c>
      <c r="O2016" t="str">
        <f>VLOOKUP($A2016,'Hospitalisation Details'!$A:$K,COLUMN('Hospitalisation Details'!H2015),FALSE)</f>
        <v>Tier - 3</v>
      </c>
      <c r="P2016" t="str">
        <f>VLOOKUP($A2016,'Hospitalisation Details'!$A:$K,COLUMN('Hospitalisation Details'!I2015),FALSE)</f>
        <v>R1013</v>
      </c>
      <c r="Q2016">
        <f>VLOOKUP($A2016,'Hospitalisation Details'!$A:$K,COLUMN('Hospitalisation Details'!K2015),FALSE)</f>
        <v>20</v>
      </c>
      <c r="R2016" t="str" cm="1">
        <f t="array" ref="R2016">_xlfn.IFS(
Q2016&lt;=10,"0-10",
Q2016&lt;=20,"11-20",
Q2016&lt;=30,"21-30",
Q2016&lt;=40,"31-40",
Q2016&lt;=50,"41-50",
Q2016&lt;=60,"51-60",
Q2016&lt;=70,"61-70"
)</f>
        <v>11-20</v>
      </c>
      <c r="S2016" t="str">
        <f t="shared" si="31"/>
        <v>Yes</v>
      </c>
    </row>
    <row r="2017" spans="1:19" ht="15.75" x14ac:dyDescent="0.25">
      <c r="A2017" s="36" t="s">
        <v>2057</v>
      </c>
      <c r="B2017" t="str">
        <f>VLOOKUP(A2017,'Customer Names'!A:E,COLUMN('Customer Names'!D2016),FALSE)</f>
        <v>Mr. Stephen</v>
      </c>
      <c r="C2017">
        <f>VLOOKUP($A2017,'Medical Examinations'!$A:$J,COLUMN('Medical Examinations'!B2016),FALSE)</f>
        <v>28.48</v>
      </c>
      <c r="D2017">
        <f>VLOOKUP($A2017,'Medical Examinations'!$A:$J,COLUMN('Medical Examinations'!C2016),FALSE)</f>
        <v>6.22</v>
      </c>
      <c r="E2017" t="str">
        <f>VLOOKUP($A2017,'Medical Examinations'!$A:$J,COLUMN('Medical Examinations'!D2016),FALSE)</f>
        <v>Yes</v>
      </c>
      <c r="F2017" t="str">
        <f>VLOOKUP($A2017,'Medical Examinations'!$A:$J,COLUMN('Medical Examinations'!E2016),FALSE)</f>
        <v>No</v>
      </c>
      <c r="G2017" t="str">
        <f>VLOOKUP($A2017,'Medical Examinations'!$A:$J,COLUMN('Medical Examinations'!F2016),FALSE)</f>
        <v>Yes</v>
      </c>
      <c r="H2017">
        <f>VLOOKUP($A2017,'Medical Examinations'!$A:$J,COLUMN('Medical Examinations'!G2016),FALSE)</f>
        <v>1</v>
      </c>
      <c r="I2017" t="str">
        <f>VLOOKUP($A2017,'Medical Examinations'!$A:$J,COLUMN('Medical Examinations'!H2016),FALSE)</f>
        <v>No</v>
      </c>
      <c r="J2017" t="str">
        <f>VLOOKUP($A2017,'Medical Examinations'!$A:$J,COLUMN('Medical Examinations'!I2016),FALSE)</f>
        <v>Overweight</v>
      </c>
      <c r="K2017" t="str">
        <f>VLOOKUP($A2017,'Medical Examinations'!$A:$J,COLUMN('Medical Examinations'!J2016),FALSE)</f>
        <v>Prediabetes</v>
      </c>
      <c r="L2017" s="30">
        <f>VLOOKUP($A2017,'Hospitalisation Details'!$A:$K,COLUMN('Hospitalisation Details'!J2016),FALSE)</f>
        <v>35786</v>
      </c>
      <c r="M2017" s="23">
        <f>VLOOKUP($A2017,'Hospitalisation Details'!$A:$K,COLUMN('Hospitalisation Details'!F2016),FALSE)</f>
        <v>3051.73</v>
      </c>
      <c r="N2017" t="str">
        <f>VLOOKUP($A2017,'Hospitalisation Details'!$A:$K,COLUMN('Hospitalisation Details'!G2016),FALSE)</f>
        <v>Tier - 2</v>
      </c>
      <c r="O2017" t="str">
        <f>VLOOKUP($A2017,'Hospitalisation Details'!$A:$K,COLUMN('Hospitalisation Details'!H2016),FALSE)</f>
        <v>Tier - 2</v>
      </c>
      <c r="P2017" t="str">
        <f>VLOOKUP($A2017,'Hospitalisation Details'!$A:$K,COLUMN('Hospitalisation Details'!I2016),FALSE)</f>
        <v>R1011</v>
      </c>
      <c r="Q2017">
        <f>VLOOKUP($A2017,'Hospitalisation Details'!$A:$K,COLUMN('Hospitalisation Details'!K2016),FALSE)</f>
        <v>25</v>
      </c>
      <c r="R2017" t="str" cm="1">
        <f t="array" ref="R2017">_xlfn.IFS(
Q2017&lt;=10,"0-10",
Q2017&lt;=20,"11-20",
Q2017&lt;=30,"21-30",
Q2017&lt;=40,"31-40",
Q2017&lt;=50,"41-50",
Q2017&lt;=60,"51-60",
Q2017&lt;=70,"61-70"
)</f>
        <v>21-30</v>
      </c>
      <c r="S2017" t="str">
        <f t="shared" si="31"/>
        <v>Yes</v>
      </c>
    </row>
    <row r="2018" spans="1:19" ht="15.75" x14ac:dyDescent="0.25">
      <c r="A2018" s="36" t="s">
        <v>2058</v>
      </c>
      <c r="B2018" t="str">
        <f>VLOOKUP(A2018,'Customer Names'!A:E,COLUMN('Customer Names'!D2017),FALSE)</f>
        <v>Ms. Lissa</v>
      </c>
      <c r="C2018">
        <f>VLOOKUP($A2018,'Medical Examinations'!$A:$J,COLUMN('Medical Examinations'!B2017),FALSE)</f>
        <v>26.6</v>
      </c>
      <c r="D2018">
        <f>VLOOKUP($A2018,'Medical Examinations'!$A:$J,COLUMN('Medical Examinations'!C2017),FALSE)</f>
        <v>4.33</v>
      </c>
      <c r="E2018" t="str">
        <f>VLOOKUP($A2018,'Medical Examinations'!$A:$J,COLUMN('Medical Examinations'!D2017),FALSE)</f>
        <v>No</v>
      </c>
      <c r="F2018" t="str">
        <f>VLOOKUP($A2018,'Medical Examinations'!$A:$J,COLUMN('Medical Examinations'!E2017),FALSE)</f>
        <v>No</v>
      </c>
      <c r="G2018" t="str">
        <f>VLOOKUP($A2018,'Medical Examinations'!$A:$J,COLUMN('Medical Examinations'!F2017),FALSE)</f>
        <v>No</v>
      </c>
      <c r="H2018">
        <f>VLOOKUP($A2018,'Medical Examinations'!$A:$J,COLUMN('Medical Examinations'!G2017),FALSE)</f>
        <v>1</v>
      </c>
      <c r="I2018" t="str">
        <f>VLOOKUP($A2018,'Medical Examinations'!$A:$J,COLUMN('Medical Examinations'!H2017),FALSE)</f>
        <v>No</v>
      </c>
      <c r="J2018" t="str">
        <f>VLOOKUP($A2018,'Medical Examinations'!$A:$J,COLUMN('Medical Examinations'!I2017),FALSE)</f>
        <v>Overweight</v>
      </c>
      <c r="K2018" t="str">
        <f>VLOOKUP($A2018,'Medical Examinations'!$A:$J,COLUMN('Medical Examinations'!J2017),FALSE)</f>
        <v>Normal</v>
      </c>
      <c r="L2018" s="30">
        <f>VLOOKUP($A2018,'Hospitalisation Details'!$A:$K,COLUMN('Hospitalisation Details'!J2017),FALSE)</f>
        <v>36016</v>
      </c>
      <c r="M2018" s="23">
        <f>VLOOKUP($A2018,'Hospitalisation Details'!$A:$K,COLUMN('Hospitalisation Details'!F2017),FALSE)</f>
        <v>3046.06</v>
      </c>
      <c r="N2018" t="str">
        <f>VLOOKUP($A2018,'Hospitalisation Details'!$A:$K,COLUMN('Hospitalisation Details'!G2017),FALSE)</f>
        <v>Tier - 2</v>
      </c>
      <c r="O2018" t="str">
        <f>VLOOKUP($A2018,'Hospitalisation Details'!$A:$K,COLUMN('Hospitalisation Details'!H2017),FALSE)</f>
        <v>Tier - 1</v>
      </c>
      <c r="P2018" t="str">
        <f>VLOOKUP($A2018,'Hospitalisation Details'!$A:$K,COLUMN('Hospitalisation Details'!I2017),FALSE)</f>
        <v>R1023</v>
      </c>
      <c r="Q2018">
        <f>VLOOKUP($A2018,'Hospitalisation Details'!$A:$K,COLUMN('Hospitalisation Details'!K2017),FALSE)</f>
        <v>24</v>
      </c>
      <c r="R2018" t="str" cm="1">
        <f t="array" ref="R2018">_xlfn.IFS(
Q2018&lt;=10,"0-10",
Q2018&lt;=20,"11-20",
Q2018&lt;=30,"21-30",
Q2018&lt;=40,"31-40",
Q2018&lt;=50,"41-50",
Q2018&lt;=60,"51-60",
Q2018&lt;=70,"61-70"
)</f>
        <v>21-30</v>
      </c>
      <c r="S2018" t="str">
        <f t="shared" si="31"/>
        <v>No</v>
      </c>
    </row>
    <row r="2019" spans="1:19" ht="15.75" x14ac:dyDescent="0.25">
      <c r="A2019" s="36" t="s">
        <v>2059</v>
      </c>
      <c r="B2019" t="str">
        <f>VLOOKUP(A2019,'Customer Names'!A:E,COLUMN('Customer Names'!D2018),FALSE)</f>
        <v>Ms. Megan</v>
      </c>
      <c r="C2019">
        <f>VLOOKUP($A2019,'Medical Examinations'!$A:$J,COLUMN('Medical Examinations'!B2018),FALSE)</f>
        <v>25.27</v>
      </c>
      <c r="D2019">
        <f>VLOOKUP($A2019,'Medical Examinations'!$A:$J,COLUMN('Medical Examinations'!C2018),FALSE)</f>
        <v>5.83</v>
      </c>
      <c r="E2019" t="str">
        <f>VLOOKUP($A2019,'Medical Examinations'!$A:$J,COLUMN('Medical Examinations'!D2018),FALSE)</f>
        <v>No</v>
      </c>
      <c r="F2019" t="str">
        <f>VLOOKUP($A2019,'Medical Examinations'!$A:$J,COLUMN('Medical Examinations'!E2018),FALSE)</f>
        <v>No</v>
      </c>
      <c r="G2019" t="str">
        <f>VLOOKUP($A2019,'Medical Examinations'!$A:$J,COLUMN('Medical Examinations'!F2018),FALSE)</f>
        <v>No</v>
      </c>
      <c r="H2019">
        <f>VLOOKUP($A2019,'Medical Examinations'!$A:$J,COLUMN('Medical Examinations'!G2018),FALSE)</f>
        <v>1</v>
      </c>
      <c r="I2019" t="str">
        <f>VLOOKUP($A2019,'Medical Examinations'!$A:$J,COLUMN('Medical Examinations'!H2018),FALSE)</f>
        <v>No</v>
      </c>
      <c r="J2019" t="str">
        <f>VLOOKUP($A2019,'Medical Examinations'!$A:$J,COLUMN('Medical Examinations'!I2018),FALSE)</f>
        <v>Overweight</v>
      </c>
      <c r="K2019" t="str">
        <f>VLOOKUP($A2019,'Medical Examinations'!$A:$J,COLUMN('Medical Examinations'!J2018),FALSE)</f>
        <v>Prediabetes</v>
      </c>
      <c r="L2019" s="30">
        <f>VLOOKUP($A2019,'Hospitalisation Details'!$A:$K,COLUMN('Hospitalisation Details'!J2018),FALSE)</f>
        <v>36053</v>
      </c>
      <c r="M2019" s="23">
        <f>VLOOKUP($A2019,'Hospitalisation Details'!$A:$K,COLUMN('Hospitalisation Details'!F2018),FALSE)</f>
        <v>3044.21</v>
      </c>
      <c r="N2019" t="str">
        <f>VLOOKUP($A2019,'Hospitalisation Details'!$A:$K,COLUMN('Hospitalisation Details'!G2018),FALSE)</f>
        <v>Tier - 2</v>
      </c>
      <c r="O2019" t="str">
        <f>VLOOKUP($A2019,'Hospitalisation Details'!$A:$K,COLUMN('Hospitalisation Details'!H2018),FALSE)</f>
        <v>Tier - 3</v>
      </c>
      <c r="P2019" t="str">
        <f>VLOOKUP($A2019,'Hospitalisation Details'!$A:$K,COLUMN('Hospitalisation Details'!I2018),FALSE)</f>
        <v>R1024</v>
      </c>
      <c r="Q2019">
        <f>VLOOKUP($A2019,'Hospitalisation Details'!$A:$K,COLUMN('Hospitalisation Details'!K2018),FALSE)</f>
        <v>24</v>
      </c>
      <c r="R2019" t="str" cm="1">
        <f t="array" ref="R2019">_xlfn.IFS(
Q2019&lt;=10,"0-10",
Q2019&lt;=20,"11-20",
Q2019&lt;=30,"21-30",
Q2019&lt;=40,"31-40",
Q2019&lt;=50,"41-50",
Q2019&lt;=60,"51-60",
Q2019&lt;=70,"61-70"
)</f>
        <v>21-30</v>
      </c>
      <c r="S2019" t="str">
        <f t="shared" si="31"/>
        <v>Yes</v>
      </c>
    </row>
    <row r="2020" spans="1:19" ht="15.75" x14ac:dyDescent="0.25">
      <c r="A2020" s="36" t="s">
        <v>2060</v>
      </c>
      <c r="B2020" t="str">
        <f>VLOOKUP(A2020,'Customer Names'!A:E,COLUMN('Customer Names'!D2019),FALSE)</f>
        <v>Ms. Alyson</v>
      </c>
      <c r="C2020">
        <f>VLOOKUP($A2020,'Medical Examinations'!$A:$J,COLUMN('Medical Examinations'!B2019),FALSE)</f>
        <v>34.484999999999999</v>
      </c>
      <c r="D2020">
        <f>VLOOKUP($A2020,'Medical Examinations'!$A:$J,COLUMN('Medical Examinations'!C2019),FALSE)</f>
        <v>4.7</v>
      </c>
      <c r="E2020" t="str">
        <f>VLOOKUP($A2020,'Medical Examinations'!$A:$J,COLUMN('Medical Examinations'!D2019),FALSE)</f>
        <v>Yes</v>
      </c>
      <c r="F2020" t="str">
        <f>VLOOKUP($A2020,'Medical Examinations'!$A:$J,COLUMN('Medical Examinations'!E2019),FALSE)</f>
        <v>No</v>
      </c>
      <c r="G2020" t="str">
        <f>VLOOKUP($A2020,'Medical Examinations'!$A:$J,COLUMN('Medical Examinations'!F2019),FALSE)</f>
        <v>Yes</v>
      </c>
      <c r="H2020">
        <f>VLOOKUP($A2020,'Medical Examinations'!$A:$J,COLUMN('Medical Examinations'!G2019),FALSE)</f>
        <v>1</v>
      </c>
      <c r="I2020" t="str">
        <f>VLOOKUP($A2020,'Medical Examinations'!$A:$J,COLUMN('Medical Examinations'!H2019),FALSE)</f>
        <v>No</v>
      </c>
      <c r="J2020" t="str">
        <f>VLOOKUP($A2020,'Medical Examinations'!$A:$J,COLUMN('Medical Examinations'!I2019),FALSE)</f>
        <v>Obesity</v>
      </c>
      <c r="K2020" t="str">
        <f>VLOOKUP($A2020,'Medical Examinations'!$A:$J,COLUMN('Medical Examinations'!J2019),FALSE)</f>
        <v>Normal</v>
      </c>
      <c r="L2020" s="30">
        <f>VLOOKUP($A2020,'Hospitalisation Details'!$A:$K,COLUMN('Hospitalisation Details'!J2019),FALSE)</f>
        <v>35783</v>
      </c>
      <c r="M2020" s="23">
        <f>VLOOKUP($A2020,'Hospitalisation Details'!$A:$K,COLUMN('Hospitalisation Details'!F2019),FALSE)</f>
        <v>3021.81</v>
      </c>
      <c r="N2020" t="str">
        <f>VLOOKUP($A2020,'Hospitalisation Details'!$A:$K,COLUMN('Hospitalisation Details'!G2019),FALSE)</f>
        <v>Tier - 2</v>
      </c>
      <c r="O2020" t="str">
        <f>VLOOKUP($A2020,'Hospitalisation Details'!$A:$K,COLUMN('Hospitalisation Details'!H2019),FALSE)</f>
        <v>Tier - 3</v>
      </c>
      <c r="P2020" t="str">
        <f>VLOOKUP($A2020,'Hospitalisation Details'!$A:$K,COLUMN('Hospitalisation Details'!I2019),FALSE)</f>
        <v>R1012</v>
      </c>
      <c r="Q2020">
        <f>VLOOKUP($A2020,'Hospitalisation Details'!$A:$K,COLUMN('Hospitalisation Details'!K2019),FALSE)</f>
        <v>25</v>
      </c>
      <c r="R2020" t="str" cm="1">
        <f t="array" ref="R2020">_xlfn.IFS(
Q2020&lt;=10,"0-10",
Q2020&lt;=20,"11-20",
Q2020&lt;=30,"21-30",
Q2020&lt;=40,"31-40",
Q2020&lt;=50,"41-50",
Q2020&lt;=60,"51-60",
Q2020&lt;=70,"61-70"
)</f>
        <v>21-30</v>
      </c>
      <c r="S2020" t="str">
        <f t="shared" si="31"/>
        <v>No</v>
      </c>
    </row>
    <row r="2021" spans="1:19" ht="15.75" x14ac:dyDescent="0.25">
      <c r="A2021" s="36" t="s">
        <v>2061</v>
      </c>
      <c r="B2021" t="str">
        <f>VLOOKUP(A2021,'Customer Names'!A:E,COLUMN('Customer Names'!D2020),FALSE)</f>
        <v>Mr. Chance</v>
      </c>
      <c r="C2021">
        <f>VLOOKUP($A2021,'Medical Examinations'!$A:$J,COLUMN('Medical Examinations'!B2020),FALSE)</f>
        <v>15.57</v>
      </c>
      <c r="D2021">
        <f>VLOOKUP($A2021,'Medical Examinations'!$A:$J,COLUMN('Medical Examinations'!C2020),FALSE)</f>
        <v>4.07</v>
      </c>
      <c r="E2021" t="str">
        <f>VLOOKUP($A2021,'Medical Examinations'!$A:$J,COLUMN('Medical Examinations'!D2020),FALSE)</f>
        <v>Yes</v>
      </c>
      <c r="F2021" t="str">
        <f>VLOOKUP($A2021,'Medical Examinations'!$A:$J,COLUMN('Medical Examinations'!E2020),FALSE)</f>
        <v>No</v>
      </c>
      <c r="G2021" t="str">
        <f>VLOOKUP($A2021,'Medical Examinations'!$A:$J,COLUMN('Medical Examinations'!F2020),FALSE)</f>
        <v>No</v>
      </c>
      <c r="H2021">
        <f>VLOOKUP($A2021,'Medical Examinations'!$A:$J,COLUMN('Medical Examinations'!G2020),FALSE)</f>
        <v>1</v>
      </c>
      <c r="I2021" t="str">
        <f>VLOOKUP($A2021,'Medical Examinations'!$A:$J,COLUMN('Medical Examinations'!H2020),FALSE)</f>
        <v>No</v>
      </c>
      <c r="J2021" t="str">
        <f>VLOOKUP($A2021,'Medical Examinations'!$A:$J,COLUMN('Medical Examinations'!I2020),FALSE)</f>
        <v>Underweight</v>
      </c>
      <c r="K2021" t="str">
        <f>VLOOKUP($A2021,'Medical Examinations'!$A:$J,COLUMN('Medical Examinations'!J2020),FALSE)</f>
        <v>Normal</v>
      </c>
      <c r="L2021" s="30">
        <f>VLOOKUP($A2021,'Hospitalisation Details'!$A:$K,COLUMN('Hospitalisation Details'!J2020),FALSE)</f>
        <v>32414</v>
      </c>
      <c r="M2021" s="23">
        <f>VLOOKUP($A2021,'Hospitalisation Details'!$A:$K,COLUMN('Hospitalisation Details'!F2020),FALSE)</f>
        <v>3018.04</v>
      </c>
      <c r="N2021" t="str">
        <f>VLOOKUP($A2021,'Hospitalisation Details'!$A:$K,COLUMN('Hospitalisation Details'!G2020),FALSE)</f>
        <v>Tier - 2</v>
      </c>
      <c r="O2021" t="str">
        <f>VLOOKUP($A2021,'Hospitalisation Details'!$A:$K,COLUMN('Hospitalisation Details'!H2020),FALSE)</f>
        <v>Tier - 2</v>
      </c>
      <c r="P2021" t="str">
        <f>VLOOKUP($A2021,'Hospitalisation Details'!$A:$K,COLUMN('Hospitalisation Details'!I2020),FALSE)</f>
        <v>R1012</v>
      </c>
      <c r="Q2021">
        <f>VLOOKUP($A2021,'Hospitalisation Details'!$A:$K,COLUMN('Hospitalisation Details'!K2020),FALSE)</f>
        <v>34</v>
      </c>
      <c r="R2021" t="str" cm="1">
        <f t="array" ref="R2021">_xlfn.IFS(
Q2021&lt;=10,"0-10",
Q2021&lt;=20,"11-20",
Q2021&lt;=30,"21-30",
Q2021&lt;=40,"31-40",
Q2021&lt;=50,"41-50",
Q2021&lt;=60,"51-60",
Q2021&lt;=70,"61-70"
)</f>
        <v>31-40</v>
      </c>
      <c r="S2021" t="str">
        <f t="shared" si="31"/>
        <v>No</v>
      </c>
    </row>
    <row r="2022" spans="1:19" ht="15.75" x14ac:dyDescent="0.25">
      <c r="A2022" s="36" t="s">
        <v>2062</v>
      </c>
      <c r="B2022" t="str">
        <f>VLOOKUP(A2022,'Customer Names'!A:E,COLUMN('Customer Names'!D2021),FALSE)</f>
        <v>Mr. Sean</v>
      </c>
      <c r="C2022">
        <f>VLOOKUP($A2022,'Medical Examinations'!$A:$J,COLUMN('Medical Examinations'!B2021),FALSE)</f>
        <v>30.36</v>
      </c>
      <c r="D2022">
        <f>VLOOKUP($A2022,'Medical Examinations'!$A:$J,COLUMN('Medical Examinations'!C2021),FALSE)</f>
        <v>9.39</v>
      </c>
      <c r="E2022" t="str">
        <f>VLOOKUP($A2022,'Medical Examinations'!$A:$J,COLUMN('Medical Examinations'!D2021),FALSE)</f>
        <v>No</v>
      </c>
      <c r="F2022" t="str">
        <f>VLOOKUP($A2022,'Medical Examinations'!$A:$J,COLUMN('Medical Examinations'!E2021),FALSE)</f>
        <v>No</v>
      </c>
      <c r="G2022" t="str">
        <f>VLOOKUP($A2022,'Medical Examinations'!$A:$J,COLUMN('Medical Examinations'!F2021),FALSE)</f>
        <v>No</v>
      </c>
      <c r="H2022">
        <f>VLOOKUP($A2022,'Medical Examinations'!$A:$J,COLUMN('Medical Examinations'!G2021),FALSE)</f>
        <v>0</v>
      </c>
      <c r="I2022" t="str">
        <f>VLOOKUP($A2022,'Medical Examinations'!$A:$J,COLUMN('Medical Examinations'!H2021),FALSE)</f>
        <v>No</v>
      </c>
      <c r="J2022" t="str">
        <f>VLOOKUP($A2022,'Medical Examinations'!$A:$J,COLUMN('Medical Examinations'!I2021),FALSE)</f>
        <v>Obesity</v>
      </c>
      <c r="K2022" t="str">
        <f>VLOOKUP($A2022,'Medical Examinations'!$A:$J,COLUMN('Medical Examinations'!J2021),FALSE)</f>
        <v>Diabetes</v>
      </c>
      <c r="L2022" s="30">
        <f>VLOOKUP($A2022,'Hospitalisation Details'!$A:$K,COLUMN('Hospitalisation Details'!J2021),FALSE)</f>
        <v>37605</v>
      </c>
      <c r="M2022" s="23">
        <f>VLOOKUP($A2022,'Hospitalisation Details'!$A:$K,COLUMN('Hospitalisation Details'!F2021),FALSE)</f>
        <v>3012.22</v>
      </c>
      <c r="N2022" t="str">
        <f>VLOOKUP($A2022,'Hospitalisation Details'!$A:$K,COLUMN('Hospitalisation Details'!G2021),FALSE)</f>
        <v>Tier - 2</v>
      </c>
      <c r="O2022" t="str">
        <f>VLOOKUP($A2022,'Hospitalisation Details'!$A:$K,COLUMN('Hospitalisation Details'!H2021),FALSE)</f>
        <v>Tier - 3</v>
      </c>
      <c r="P2022" t="str">
        <f>VLOOKUP($A2022,'Hospitalisation Details'!$A:$K,COLUMN('Hospitalisation Details'!I2021),FALSE)</f>
        <v>R1012</v>
      </c>
      <c r="Q2022">
        <f>VLOOKUP($A2022,'Hospitalisation Details'!$A:$K,COLUMN('Hospitalisation Details'!K2021),FALSE)</f>
        <v>20</v>
      </c>
      <c r="R2022" t="str" cm="1">
        <f t="array" ref="R2022">_xlfn.IFS(
Q2022&lt;=10,"0-10",
Q2022&lt;=20,"11-20",
Q2022&lt;=30,"21-30",
Q2022&lt;=40,"31-40",
Q2022&lt;=50,"41-50",
Q2022&lt;=60,"51-60",
Q2022&lt;=70,"61-70"
)</f>
        <v>11-20</v>
      </c>
      <c r="S2022" t="str">
        <f t="shared" si="31"/>
        <v>Yes</v>
      </c>
    </row>
    <row r="2023" spans="1:19" ht="15.75" x14ac:dyDescent="0.25">
      <c r="A2023" s="36" t="s">
        <v>2063</v>
      </c>
      <c r="B2023" t="str">
        <f>VLOOKUP(A2023,'Customer Names'!A:E,COLUMN('Customer Names'!D2022),FALSE)</f>
        <v>Ms. Therese</v>
      </c>
      <c r="C2023">
        <f>VLOOKUP($A2023,'Medical Examinations'!$A:$J,COLUMN('Medical Examinations'!B2022),FALSE)</f>
        <v>19.37</v>
      </c>
      <c r="D2023">
        <f>VLOOKUP($A2023,'Medical Examinations'!$A:$J,COLUMN('Medical Examinations'!C2022),FALSE)</f>
        <v>4.18</v>
      </c>
      <c r="E2023" t="str">
        <f>VLOOKUP($A2023,'Medical Examinations'!$A:$J,COLUMN('Medical Examinations'!D2022),FALSE)</f>
        <v>No</v>
      </c>
      <c r="F2023" t="str">
        <f>VLOOKUP($A2023,'Medical Examinations'!$A:$J,COLUMN('Medical Examinations'!E2022),FALSE)</f>
        <v>No</v>
      </c>
      <c r="G2023" t="str">
        <f>VLOOKUP($A2023,'Medical Examinations'!$A:$J,COLUMN('Medical Examinations'!F2022),FALSE)</f>
        <v>No</v>
      </c>
      <c r="H2023">
        <f>VLOOKUP($A2023,'Medical Examinations'!$A:$J,COLUMN('Medical Examinations'!G2022),FALSE)</f>
        <v>0</v>
      </c>
      <c r="I2023" t="str">
        <f>VLOOKUP($A2023,'Medical Examinations'!$A:$J,COLUMN('Medical Examinations'!H2022),FALSE)</f>
        <v>No</v>
      </c>
      <c r="J2023" t="str">
        <f>VLOOKUP($A2023,'Medical Examinations'!$A:$J,COLUMN('Medical Examinations'!I2022),FALSE)</f>
        <v>Healthy Weight</v>
      </c>
      <c r="K2023" t="str">
        <f>VLOOKUP($A2023,'Medical Examinations'!$A:$J,COLUMN('Medical Examinations'!J2022),FALSE)</f>
        <v>Normal</v>
      </c>
      <c r="L2023" s="30">
        <f>VLOOKUP($A2023,'Hospitalisation Details'!$A:$K,COLUMN('Hospitalisation Details'!J2022),FALSE)</f>
        <v>33562</v>
      </c>
      <c r="M2023" s="23">
        <f>VLOOKUP($A2023,'Hospitalisation Details'!$A:$K,COLUMN('Hospitalisation Details'!F2022),FALSE)</f>
        <v>2985.67</v>
      </c>
      <c r="N2023" t="str">
        <f>VLOOKUP($A2023,'Hospitalisation Details'!$A:$K,COLUMN('Hospitalisation Details'!G2022),FALSE)</f>
        <v>Tier - 2</v>
      </c>
      <c r="O2023" t="str">
        <f>VLOOKUP($A2023,'Hospitalisation Details'!$A:$K,COLUMN('Hospitalisation Details'!H2022),FALSE)</f>
        <v>Tier - 2</v>
      </c>
      <c r="P2023" t="str">
        <f>VLOOKUP($A2023,'Hospitalisation Details'!$A:$K,COLUMN('Hospitalisation Details'!I2022),FALSE)</f>
        <v>R1013</v>
      </c>
      <c r="Q2023">
        <f>VLOOKUP($A2023,'Hospitalisation Details'!$A:$K,COLUMN('Hospitalisation Details'!K2022),FALSE)</f>
        <v>31</v>
      </c>
      <c r="R2023" t="str" cm="1">
        <f t="array" ref="R2023">_xlfn.IFS(
Q2023&lt;=10,"0-10",
Q2023&lt;=20,"11-20",
Q2023&lt;=30,"21-30",
Q2023&lt;=40,"31-40",
Q2023&lt;=50,"41-50",
Q2023&lt;=60,"51-60",
Q2023&lt;=70,"61-70"
)</f>
        <v>31-40</v>
      </c>
      <c r="S2023" t="str">
        <f t="shared" si="31"/>
        <v>No</v>
      </c>
    </row>
    <row r="2024" spans="1:19" ht="15.75" x14ac:dyDescent="0.25">
      <c r="A2024" s="36" t="s">
        <v>2064</v>
      </c>
      <c r="B2024" t="str">
        <f>VLOOKUP(A2024,'Customer Names'!A:E,COLUMN('Customer Names'!D2023),FALSE)</f>
        <v>Mr. Beau</v>
      </c>
      <c r="C2024">
        <f>VLOOKUP($A2024,'Medical Examinations'!$A:$J,COLUMN('Medical Examinations'!B2023),FALSE)</f>
        <v>16.71</v>
      </c>
      <c r="D2024">
        <f>VLOOKUP($A2024,'Medical Examinations'!$A:$J,COLUMN('Medical Examinations'!C2023),FALSE)</f>
        <v>4.18</v>
      </c>
      <c r="E2024" t="str">
        <f>VLOOKUP($A2024,'Medical Examinations'!$A:$J,COLUMN('Medical Examinations'!D2023),FALSE)</f>
        <v>No</v>
      </c>
      <c r="F2024" t="str">
        <f>VLOOKUP($A2024,'Medical Examinations'!$A:$J,COLUMN('Medical Examinations'!E2023),FALSE)</f>
        <v>No</v>
      </c>
      <c r="G2024" t="str">
        <f>VLOOKUP($A2024,'Medical Examinations'!$A:$J,COLUMN('Medical Examinations'!F2023),FALSE)</f>
        <v>No</v>
      </c>
      <c r="H2024">
        <f>VLOOKUP($A2024,'Medical Examinations'!$A:$J,COLUMN('Medical Examinations'!G2023),FALSE)</f>
        <v>1</v>
      </c>
      <c r="I2024" t="str">
        <f>VLOOKUP($A2024,'Medical Examinations'!$A:$J,COLUMN('Medical Examinations'!H2023),FALSE)</f>
        <v>No</v>
      </c>
      <c r="J2024" t="str">
        <f>VLOOKUP($A2024,'Medical Examinations'!$A:$J,COLUMN('Medical Examinations'!I2023),FALSE)</f>
        <v>Underweight</v>
      </c>
      <c r="K2024" t="str">
        <f>VLOOKUP($A2024,'Medical Examinations'!$A:$J,COLUMN('Medical Examinations'!J2023),FALSE)</f>
        <v>Normal</v>
      </c>
      <c r="L2024" s="30">
        <f>VLOOKUP($A2024,'Hospitalisation Details'!$A:$K,COLUMN('Hospitalisation Details'!J2023),FALSE)</f>
        <v>31946</v>
      </c>
      <c r="M2024" s="23">
        <f>VLOOKUP($A2024,'Hospitalisation Details'!$A:$K,COLUMN('Hospitalisation Details'!F2023),FALSE)</f>
        <v>2979.52</v>
      </c>
      <c r="N2024" t="str">
        <f>VLOOKUP($A2024,'Hospitalisation Details'!$A:$K,COLUMN('Hospitalisation Details'!G2023),FALSE)</f>
        <v>Tier - 2</v>
      </c>
      <c r="O2024" t="str">
        <f>VLOOKUP($A2024,'Hospitalisation Details'!$A:$K,COLUMN('Hospitalisation Details'!H2023),FALSE)</f>
        <v>Tier - 3</v>
      </c>
      <c r="P2024" t="str">
        <f>VLOOKUP($A2024,'Hospitalisation Details'!$A:$K,COLUMN('Hospitalisation Details'!I2023),FALSE)</f>
        <v>R1013</v>
      </c>
      <c r="Q2024">
        <f>VLOOKUP($A2024,'Hospitalisation Details'!$A:$K,COLUMN('Hospitalisation Details'!K2023),FALSE)</f>
        <v>35</v>
      </c>
      <c r="R2024" t="str" cm="1">
        <f t="array" ref="R2024">_xlfn.IFS(
Q2024&lt;=10,"0-10",
Q2024&lt;=20,"11-20",
Q2024&lt;=30,"21-30",
Q2024&lt;=40,"31-40",
Q2024&lt;=50,"41-50",
Q2024&lt;=60,"51-60",
Q2024&lt;=70,"61-70"
)</f>
        <v>31-40</v>
      </c>
      <c r="S2024" t="str">
        <f t="shared" si="31"/>
        <v>No</v>
      </c>
    </row>
    <row r="2025" spans="1:19" ht="15.75" x14ac:dyDescent="0.25">
      <c r="A2025" s="36" t="s">
        <v>2065</v>
      </c>
      <c r="B2025" t="str">
        <f>VLOOKUP(A2025,'Customer Names'!A:E,COLUMN('Customer Names'!D2024),FALSE)</f>
        <v>Ms. Kelsey</v>
      </c>
      <c r="C2025">
        <f>VLOOKUP($A2025,'Medical Examinations'!$A:$J,COLUMN('Medical Examinations'!B2024),FALSE)</f>
        <v>24.1</v>
      </c>
      <c r="D2025">
        <f>VLOOKUP($A2025,'Medical Examinations'!$A:$J,COLUMN('Medical Examinations'!C2024),FALSE)</f>
        <v>4.4000000000000004</v>
      </c>
      <c r="E2025" t="str">
        <f>VLOOKUP($A2025,'Medical Examinations'!$A:$J,COLUMN('Medical Examinations'!D2024),FALSE)</f>
        <v>Yes</v>
      </c>
      <c r="F2025" t="str">
        <f>VLOOKUP($A2025,'Medical Examinations'!$A:$J,COLUMN('Medical Examinations'!E2024),FALSE)</f>
        <v>No</v>
      </c>
      <c r="G2025" t="str">
        <f>VLOOKUP($A2025,'Medical Examinations'!$A:$J,COLUMN('Medical Examinations'!F2024),FALSE)</f>
        <v>No</v>
      </c>
      <c r="H2025">
        <f>VLOOKUP($A2025,'Medical Examinations'!$A:$J,COLUMN('Medical Examinations'!G2024),FALSE)</f>
        <v>1</v>
      </c>
      <c r="I2025" t="str">
        <f>VLOOKUP($A2025,'Medical Examinations'!$A:$J,COLUMN('Medical Examinations'!H2024),FALSE)</f>
        <v>No</v>
      </c>
      <c r="J2025" t="str">
        <f>VLOOKUP($A2025,'Medical Examinations'!$A:$J,COLUMN('Medical Examinations'!I2024),FALSE)</f>
        <v>Healthy Weight</v>
      </c>
      <c r="K2025" t="str">
        <f>VLOOKUP($A2025,'Medical Examinations'!$A:$J,COLUMN('Medical Examinations'!J2024),FALSE)</f>
        <v>Normal</v>
      </c>
      <c r="L2025" s="30">
        <f>VLOOKUP($A2025,'Hospitalisation Details'!$A:$K,COLUMN('Hospitalisation Details'!J2024),FALSE)</f>
        <v>34966</v>
      </c>
      <c r="M2025" s="23">
        <f>VLOOKUP($A2025,'Hospitalisation Details'!$A:$K,COLUMN('Hospitalisation Details'!F2024),FALSE)</f>
        <v>2974.13</v>
      </c>
      <c r="N2025" t="str">
        <f>VLOOKUP($A2025,'Hospitalisation Details'!$A:$K,COLUMN('Hospitalisation Details'!G2024),FALSE)</f>
        <v>Tier - 2</v>
      </c>
      <c r="O2025" t="str">
        <f>VLOOKUP($A2025,'Hospitalisation Details'!$A:$K,COLUMN('Hospitalisation Details'!H2024),FALSE)</f>
        <v>Tier - 1</v>
      </c>
      <c r="P2025" t="str">
        <f>VLOOKUP($A2025,'Hospitalisation Details'!$A:$K,COLUMN('Hospitalisation Details'!I2024),FALSE)</f>
        <v>R1011</v>
      </c>
      <c r="Q2025">
        <f>VLOOKUP($A2025,'Hospitalisation Details'!$A:$K,COLUMN('Hospitalisation Details'!K2024),FALSE)</f>
        <v>27</v>
      </c>
      <c r="R2025" t="str" cm="1">
        <f t="array" ref="R2025">_xlfn.IFS(
Q2025&lt;=10,"0-10",
Q2025&lt;=20,"11-20",
Q2025&lt;=30,"21-30",
Q2025&lt;=40,"31-40",
Q2025&lt;=50,"41-50",
Q2025&lt;=60,"51-60",
Q2025&lt;=70,"61-70"
)</f>
        <v>21-30</v>
      </c>
      <c r="S2025" t="str">
        <f t="shared" si="31"/>
        <v>No</v>
      </c>
    </row>
    <row r="2026" spans="1:19" ht="15.75" x14ac:dyDescent="0.25">
      <c r="A2026" s="36" t="s">
        <v>2066</v>
      </c>
      <c r="B2026" t="str">
        <f>VLOOKUP(A2026,'Customer Names'!A:E,COLUMN('Customer Names'!D2025),FALSE)</f>
        <v>Ms. Gretchen</v>
      </c>
      <c r="C2026">
        <f>VLOOKUP($A2026,'Medical Examinations'!$A:$J,COLUMN('Medical Examinations'!B2025),FALSE)</f>
        <v>29.77</v>
      </c>
      <c r="D2026">
        <f>VLOOKUP($A2026,'Medical Examinations'!$A:$J,COLUMN('Medical Examinations'!C2025),FALSE)</f>
        <v>9.9</v>
      </c>
      <c r="E2026" t="str">
        <f>VLOOKUP($A2026,'Medical Examinations'!$A:$J,COLUMN('Medical Examinations'!D2025),FALSE)</f>
        <v>No</v>
      </c>
      <c r="F2026" t="str">
        <f>VLOOKUP($A2026,'Medical Examinations'!$A:$J,COLUMN('Medical Examinations'!E2025),FALSE)</f>
        <v>No</v>
      </c>
      <c r="G2026" t="str">
        <f>VLOOKUP($A2026,'Medical Examinations'!$A:$J,COLUMN('Medical Examinations'!F2025),FALSE)</f>
        <v>No</v>
      </c>
      <c r="H2026">
        <f>VLOOKUP($A2026,'Medical Examinations'!$A:$J,COLUMN('Medical Examinations'!G2025),FALSE)</f>
        <v>0</v>
      </c>
      <c r="I2026" t="str">
        <f>VLOOKUP($A2026,'Medical Examinations'!$A:$J,COLUMN('Medical Examinations'!H2025),FALSE)</f>
        <v>No</v>
      </c>
      <c r="J2026" t="str">
        <f>VLOOKUP($A2026,'Medical Examinations'!$A:$J,COLUMN('Medical Examinations'!I2025),FALSE)</f>
        <v>Overweight</v>
      </c>
      <c r="K2026" t="str">
        <f>VLOOKUP($A2026,'Medical Examinations'!$A:$J,COLUMN('Medical Examinations'!J2025),FALSE)</f>
        <v>Diabetes</v>
      </c>
      <c r="L2026" s="30">
        <f>VLOOKUP($A2026,'Hospitalisation Details'!$A:$K,COLUMN('Hospitalisation Details'!J2025),FALSE)</f>
        <v>37529</v>
      </c>
      <c r="M2026" s="23">
        <f>VLOOKUP($A2026,'Hospitalisation Details'!$A:$K,COLUMN('Hospitalisation Details'!F2025),FALSE)</f>
        <v>2943.41</v>
      </c>
      <c r="N2026" t="str">
        <f>VLOOKUP($A2026,'Hospitalisation Details'!$A:$K,COLUMN('Hospitalisation Details'!G2025),FALSE)</f>
        <v>Tier - 2</v>
      </c>
      <c r="O2026" t="str">
        <f>VLOOKUP($A2026,'Hospitalisation Details'!$A:$K,COLUMN('Hospitalisation Details'!H2025),FALSE)</f>
        <v>Tier - 3</v>
      </c>
      <c r="P2026" t="str">
        <f>VLOOKUP($A2026,'Hospitalisation Details'!$A:$K,COLUMN('Hospitalisation Details'!I2025),FALSE)</f>
        <v>R1012</v>
      </c>
      <c r="Q2026">
        <f>VLOOKUP($A2026,'Hospitalisation Details'!$A:$K,COLUMN('Hospitalisation Details'!K2025),FALSE)</f>
        <v>20</v>
      </c>
      <c r="R2026" t="str" cm="1">
        <f t="array" ref="R2026">_xlfn.IFS(
Q2026&lt;=10,"0-10",
Q2026&lt;=20,"11-20",
Q2026&lt;=30,"21-30",
Q2026&lt;=40,"31-40",
Q2026&lt;=50,"41-50",
Q2026&lt;=60,"51-60",
Q2026&lt;=70,"61-70"
)</f>
        <v>11-20</v>
      </c>
      <c r="S2026" t="str">
        <f t="shared" si="31"/>
        <v>Yes</v>
      </c>
    </row>
    <row r="2027" spans="1:19" ht="15.75" x14ac:dyDescent="0.25">
      <c r="A2027" s="36" t="s">
        <v>2067</v>
      </c>
      <c r="B2027" t="str">
        <f>VLOOKUP(A2027,'Customer Names'!A:E,COLUMN('Customer Names'!D2026),FALSE)</f>
        <v>Mr. Nicholas</v>
      </c>
      <c r="C2027">
        <f>VLOOKUP($A2027,'Medical Examinations'!$A:$J,COLUMN('Medical Examinations'!B2026),FALSE)</f>
        <v>46.53</v>
      </c>
      <c r="D2027">
        <f>VLOOKUP($A2027,'Medical Examinations'!$A:$J,COLUMN('Medical Examinations'!C2026),FALSE)</f>
        <v>4.84</v>
      </c>
      <c r="E2027" t="str">
        <f>VLOOKUP($A2027,'Medical Examinations'!$A:$J,COLUMN('Medical Examinations'!D2026),FALSE)</f>
        <v>Yes</v>
      </c>
      <c r="F2027" t="str">
        <f>VLOOKUP($A2027,'Medical Examinations'!$A:$J,COLUMN('Medical Examinations'!E2026),FALSE)</f>
        <v>No</v>
      </c>
      <c r="G2027" t="str">
        <f>VLOOKUP($A2027,'Medical Examinations'!$A:$J,COLUMN('Medical Examinations'!F2026),FALSE)</f>
        <v>No</v>
      </c>
      <c r="H2027">
        <f>VLOOKUP($A2027,'Medical Examinations'!$A:$J,COLUMN('Medical Examinations'!G2026),FALSE)</f>
        <v>0</v>
      </c>
      <c r="I2027" t="str">
        <f>VLOOKUP($A2027,'Medical Examinations'!$A:$J,COLUMN('Medical Examinations'!H2026),FALSE)</f>
        <v>No</v>
      </c>
      <c r="J2027" t="str">
        <f>VLOOKUP($A2027,'Medical Examinations'!$A:$J,COLUMN('Medical Examinations'!I2026),FALSE)</f>
        <v>Obesity</v>
      </c>
      <c r="K2027" t="str">
        <f>VLOOKUP($A2027,'Medical Examinations'!$A:$J,COLUMN('Medical Examinations'!J2026),FALSE)</f>
        <v>Normal</v>
      </c>
      <c r="L2027" s="30">
        <f>VLOOKUP($A2027,'Hospitalisation Details'!$A:$K,COLUMN('Hospitalisation Details'!J2026),FALSE)</f>
        <v>35246</v>
      </c>
      <c r="M2027" s="23">
        <f>VLOOKUP($A2027,'Hospitalisation Details'!$A:$K,COLUMN('Hospitalisation Details'!F2026),FALSE)</f>
        <v>2927.06</v>
      </c>
      <c r="N2027" t="str">
        <f>VLOOKUP($A2027,'Hospitalisation Details'!$A:$K,COLUMN('Hospitalisation Details'!G2026),FALSE)</f>
        <v>Tier - 2</v>
      </c>
      <c r="O2027" t="str">
        <f>VLOOKUP($A2027,'Hospitalisation Details'!$A:$K,COLUMN('Hospitalisation Details'!H2026),FALSE)</f>
        <v>Tier - 2</v>
      </c>
      <c r="P2027" t="str">
        <f>VLOOKUP($A2027,'Hospitalisation Details'!$A:$K,COLUMN('Hospitalisation Details'!I2026),FALSE)</f>
        <v>R1013</v>
      </c>
      <c r="Q2027">
        <f>VLOOKUP($A2027,'Hospitalisation Details'!$A:$K,COLUMN('Hospitalisation Details'!K2026),FALSE)</f>
        <v>26</v>
      </c>
      <c r="R2027" t="str" cm="1">
        <f t="array" ref="R2027">_xlfn.IFS(
Q2027&lt;=10,"0-10",
Q2027&lt;=20,"11-20",
Q2027&lt;=30,"21-30",
Q2027&lt;=40,"31-40",
Q2027&lt;=50,"41-50",
Q2027&lt;=60,"51-60",
Q2027&lt;=70,"61-70"
)</f>
        <v>21-30</v>
      </c>
      <c r="S2027" t="str">
        <f t="shared" si="31"/>
        <v>No</v>
      </c>
    </row>
    <row r="2028" spans="1:19" ht="15.75" x14ac:dyDescent="0.25">
      <c r="A2028" s="36" t="s">
        <v>2068</v>
      </c>
      <c r="B2028" t="str">
        <f>VLOOKUP(A2028,'Customer Names'!A:E,COLUMN('Customer Names'!D2027),FALSE)</f>
        <v>Ms. Deborah</v>
      </c>
      <c r="C2028">
        <f>VLOOKUP($A2028,'Medical Examinations'!$A:$J,COLUMN('Medical Examinations'!B2027),FALSE)</f>
        <v>23.4</v>
      </c>
      <c r="D2028">
        <f>VLOOKUP($A2028,'Medical Examinations'!$A:$J,COLUMN('Medical Examinations'!C2027),FALSE)</f>
        <v>5.53</v>
      </c>
      <c r="E2028" t="str">
        <f>VLOOKUP($A2028,'Medical Examinations'!$A:$J,COLUMN('Medical Examinations'!D2027),FALSE)</f>
        <v>No</v>
      </c>
      <c r="F2028" t="str">
        <f>VLOOKUP($A2028,'Medical Examinations'!$A:$J,COLUMN('Medical Examinations'!E2027),FALSE)</f>
        <v>No</v>
      </c>
      <c r="G2028" t="str">
        <f>VLOOKUP($A2028,'Medical Examinations'!$A:$J,COLUMN('Medical Examinations'!F2027),FALSE)</f>
        <v>Yes</v>
      </c>
      <c r="H2028">
        <f>VLOOKUP($A2028,'Medical Examinations'!$A:$J,COLUMN('Medical Examinations'!G2027),FALSE)</f>
        <v>1</v>
      </c>
      <c r="I2028" t="str">
        <f>VLOOKUP($A2028,'Medical Examinations'!$A:$J,COLUMN('Medical Examinations'!H2027),FALSE)</f>
        <v>No</v>
      </c>
      <c r="J2028" t="str">
        <f>VLOOKUP($A2028,'Medical Examinations'!$A:$J,COLUMN('Medical Examinations'!I2027),FALSE)</f>
        <v>Healthy Weight</v>
      </c>
      <c r="K2028" t="str">
        <f>VLOOKUP($A2028,'Medical Examinations'!$A:$J,COLUMN('Medical Examinations'!J2027),FALSE)</f>
        <v>Normal</v>
      </c>
      <c r="L2028" s="30">
        <f>VLOOKUP($A2028,'Hospitalisation Details'!$A:$K,COLUMN('Hospitalisation Details'!J2027),FALSE)</f>
        <v>37777</v>
      </c>
      <c r="M2028" s="23">
        <f>VLOOKUP($A2028,'Hospitalisation Details'!$A:$K,COLUMN('Hospitalisation Details'!F2027),FALSE)</f>
        <v>2913.57</v>
      </c>
      <c r="N2028" t="str">
        <f>VLOOKUP($A2028,'Hospitalisation Details'!$A:$K,COLUMN('Hospitalisation Details'!G2027),FALSE)</f>
        <v>Tier - 2</v>
      </c>
      <c r="O2028" t="str">
        <f>VLOOKUP($A2028,'Hospitalisation Details'!$A:$K,COLUMN('Hospitalisation Details'!H2027),FALSE)</f>
        <v>Tier - 2</v>
      </c>
      <c r="P2028" t="str">
        <f>VLOOKUP($A2028,'Hospitalisation Details'!$A:$K,COLUMN('Hospitalisation Details'!I2027),FALSE)</f>
        <v>R1011</v>
      </c>
      <c r="Q2028">
        <f>VLOOKUP($A2028,'Hospitalisation Details'!$A:$K,COLUMN('Hospitalisation Details'!K2027),FALSE)</f>
        <v>20</v>
      </c>
      <c r="R2028" t="str" cm="1">
        <f t="array" ref="R2028">_xlfn.IFS(
Q2028&lt;=10,"0-10",
Q2028&lt;=20,"11-20",
Q2028&lt;=30,"21-30",
Q2028&lt;=40,"31-40",
Q2028&lt;=50,"41-50",
Q2028&lt;=60,"51-60",
Q2028&lt;=70,"61-70"
)</f>
        <v>11-20</v>
      </c>
      <c r="S2028" t="str">
        <f t="shared" si="31"/>
        <v>No</v>
      </c>
    </row>
    <row r="2029" spans="1:19" ht="15.75" x14ac:dyDescent="0.25">
      <c r="A2029" s="36" t="s">
        <v>2069</v>
      </c>
      <c r="B2029" t="str">
        <f>VLOOKUP(A2029,'Customer Names'!A:E,COLUMN('Customer Names'!D2028),FALSE)</f>
        <v>Mr. Chuck</v>
      </c>
      <c r="C2029">
        <f>VLOOKUP($A2029,'Medical Examinations'!$A:$J,COLUMN('Medical Examinations'!B2028),FALSE)</f>
        <v>30</v>
      </c>
      <c r="D2029">
        <f>VLOOKUP($A2029,'Medical Examinations'!$A:$J,COLUMN('Medical Examinations'!C2028),FALSE)</f>
        <v>4.33</v>
      </c>
      <c r="E2029" t="str">
        <f>VLOOKUP($A2029,'Medical Examinations'!$A:$J,COLUMN('Medical Examinations'!D2028),FALSE)</f>
        <v>Yes</v>
      </c>
      <c r="F2029" t="str">
        <f>VLOOKUP($A2029,'Medical Examinations'!$A:$J,COLUMN('Medical Examinations'!E2028),FALSE)</f>
        <v>No</v>
      </c>
      <c r="G2029" t="str">
        <f>VLOOKUP($A2029,'Medical Examinations'!$A:$J,COLUMN('Medical Examinations'!F2028),FALSE)</f>
        <v>No</v>
      </c>
      <c r="H2029">
        <f>VLOOKUP($A2029,'Medical Examinations'!$A:$J,COLUMN('Medical Examinations'!G2028),FALSE)</f>
        <v>0</v>
      </c>
      <c r="I2029" t="str">
        <f>VLOOKUP($A2029,'Medical Examinations'!$A:$J,COLUMN('Medical Examinations'!H2028),FALSE)</f>
        <v>No</v>
      </c>
      <c r="J2029" t="str">
        <f>VLOOKUP($A2029,'Medical Examinations'!$A:$J,COLUMN('Medical Examinations'!I2028),FALSE)</f>
        <v>Obesity</v>
      </c>
      <c r="K2029" t="str">
        <f>VLOOKUP($A2029,'Medical Examinations'!$A:$J,COLUMN('Medical Examinations'!J2028),FALSE)</f>
        <v>Normal</v>
      </c>
      <c r="L2029" s="30">
        <f>VLOOKUP($A2029,'Hospitalisation Details'!$A:$K,COLUMN('Hospitalisation Details'!J2028),FALSE)</f>
        <v>35229</v>
      </c>
      <c r="M2029" s="23">
        <f>VLOOKUP($A2029,'Hospitalisation Details'!$A:$K,COLUMN('Hospitalisation Details'!F2028),FALSE)</f>
        <v>2904.09</v>
      </c>
      <c r="N2029" t="str">
        <f>VLOOKUP($A2029,'Hospitalisation Details'!$A:$K,COLUMN('Hospitalisation Details'!G2028),FALSE)</f>
        <v>Tier - 2</v>
      </c>
      <c r="O2029" t="str">
        <f>VLOOKUP($A2029,'Hospitalisation Details'!$A:$K,COLUMN('Hospitalisation Details'!H2028),FALSE)</f>
        <v>Tier - 2</v>
      </c>
      <c r="P2029" t="str">
        <f>VLOOKUP($A2029,'Hospitalisation Details'!$A:$K,COLUMN('Hospitalisation Details'!I2028),FALSE)</f>
        <v>R1011</v>
      </c>
      <c r="Q2029">
        <f>VLOOKUP($A2029,'Hospitalisation Details'!$A:$K,COLUMN('Hospitalisation Details'!K2028),FALSE)</f>
        <v>26</v>
      </c>
      <c r="R2029" t="str" cm="1">
        <f t="array" ref="R2029">_xlfn.IFS(
Q2029&lt;=10,"0-10",
Q2029&lt;=20,"11-20",
Q2029&lt;=30,"21-30",
Q2029&lt;=40,"31-40",
Q2029&lt;=50,"41-50",
Q2029&lt;=60,"51-60",
Q2029&lt;=70,"61-70"
)</f>
        <v>21-30</v>
      </c>
      <c r="S2029" t="str">
        <f t="shared" si="31"/>
        <v>No</v>
      </c>
    </row>
    <row r="2030" spans="1:19" ht="15.75" x14ac:dyDescent="0.25">
      <c r="A2030" s="36" t="s">
        <v>2070</v>
      </c>
      <c r="B2030" t="str">
        <f>VLOOKUP(A2030,'Customer Names'!A:E,COLUMN('Customer Names'!D2029),FALSE)</f>
        <v>Mr. Daniel</v>
      </c>
      <c r="C2030">
        <f>VLOOKUP($A2030,'Medical Examinations'!$A:$J,COLUMN('Medical Examinations'!B2029),FALSE)</f>
        <v>29.15</v>
      </c>
      <c r="D2030">
        <f>VLOOKUP($A2030,'Medical Examinations'!$A:$J,COLUMN('Medical Examinations'!C2029),FALSE)</f>
        <v>4.91</v>
      </c>
      <c r="E2030" t="str">
        <f>VLOOKUP($A2030,'Medical Examinations'!$A:$J,COLUMN('Medical Examinations'!D2029),FALSE)</f>
        <v>Yes</v>
      </c>
      <c r="F2030" t="str">
        <f>VLOOKUP($A2030,'Medical Examinations'!$A:$J,COLUMN('Medical Examinations'!E2029),FALSE)</f>
        <v>No</v>
      </c>
      <c r="G2030" t="str">
        <f>VLOOKUP($A2030,'Medical Examinations'!$A:$J,COLUMN('Medical Examinations'!F2029),FALSE)</f>
        <v>No</v>
      </c>
      <c r="H2030">
        <f>VLOOKUP($A2030,'Medical Examinations'!$A:$J,COLUMN('Medical Examinations'!G2029),FALSE)</f>
        <v>0</v>
      </c>
      <c r="I2030" t="str">
        <f>VLOOKUP($A2030,'Medical Examinations'!$A:$J,COLUMN('Medical Examinations'!H2029),FALSE)</f>
        <v>No</v>
      </c>
      <c r="J2030" t="str">
        <f>VLOOKUP($A2030,'Medical Examinations'!$A:$J,COLUMN('Medical Examinations'!I2029),FALSE)</f>
        <v>Overweight</v>
      </c>
      <c r="K2030" t="str">
        <f>VLOOKUP($A2030,'Medical Examinations'!$A:$J,COLUMN('Medical Examinations'!J2029),FALSE)</f>
        <v>Normal</v>
      </c>
      <c r="L2030" s="30">
        <f>VLOOKUP($A2030,'Hospitalisation Details'!$A:$K,COLUMN('Hospitalisation Details'!J2029),FALSE)</f>
        <v>35362</v>
      </c>
      <c r="M2030" s="23">
        <f>VLOOKUP($A2030,'Hospitalisation Details'!$A:$K,COLUMN('Hospitalisation Details'!F2029),FALSE)</f>
        <v>2902.91</v>
      </c>
      <c r="N2030" t="str">
        <f>VLOOKUP($A2030,'Hospitalisation Details'!$A:$K,COLUMN('Hospitalisation Details'!G2029),FALSE)</f>
        <v>Tier - 2</v>
      </c>
      <c r="O2030" t="str">
        <f>VLOOKUP($A2030,'Hospitalisation Details'!$A:$K,COLUMN('Hospitalisation Details'!H2029),FALSE)</f>
        <v>Tier - 2</v>
      </c>
      <c r="P2030" t="str">
        <f>VLOOKUP($A2030,'Hospitalisation Details'!$A:$K,COLUMN('Hospitalisation Details'!I2029),FALSE)</f>
        <v>R1013</v>
      </c>
      <c r="Q2030">
        <f>VLOOKUP($A2030,'Hospitalisation Details'!$A:$K,COLUMN('Hospitalisation Details'!K2029),FALSE)</f>
        <v>26</v>
      </c>
      <c r="R2030" t="str" cm="1">
        <f t="array" ref="R2030">_xlfn.IFS(
Q2030&lt;=10,"0-10",
Q2030&lt;=20,"11-20",
Q2030&lt;=30,"21-30",
Q2030&lt;=40,"31-40",
Q2030&lt;=50,"41-50",
Q2030&lt;=60,"51-60",
Q2030&lt;=70,"61-70"
)</f>
        <v>21-30</v>
      </c>
      <c r="S2030" t="str">
        <f t="shared" si="31"/>
        <v>No</v>
      </c>
    </row>
    <row r="2031" spans="1:19" ht="15.75" x14ac:dyDescent="0.25">
      <c r="A2031" s="36" t="s">
        <v>2071</v>
      </c>
      <c r="B2031" t="str">
        <f>VLOOKUP(A2031,'Customer Names'!A:E,COLUMN('Customer Names'!D2030),FALSE)</f>
        <v>Ms. Amany</v>
      </c>
      <c r="C2031">
        <f>VLOOKUP($A2031,'Medical Examinations'!$A:$J,COLUMN('Medical Examinations'!B2030),FALSE)</f>
        <v>34.865000000000002</v>
      </c>
      <c r="D2031">
        <f>VLOOKUP($A2031,'Medical Examinations'!$A:$J,COLUMN('Medical Examinations'!C2030),FALSE)</f>
        <v>4.8</v>
      </c>
      <c r="E2031" t="str">
        <f>VLOOKUP($A2031,'Medical Examinations'!$A:$J,COLUMN('Medical Examinations'!D2030),FALSE)</f>
        <v>No</v>
      </c>
      <c r="F2031" t="str">
        <f>VLOOKUP($A2031,'Medical Examinations'!$A:$J,COLUMN('Medical Examinations'!E2030),FALSE)</f>
        <v>No</v>
      </c>
      <c r="G2031" t="str">
        <f>VLOOKUP($A2031,'Medical Examinations'!$A:$J,COLUMN('Medical Examinations'!F2030),FALSE)</f>
        <v>No</v>
      </c>
      <c r="H2031">
        <f>VLOOKUP($A2031,'Medical Examinations'!$A:$J,COLUMN('Medical Examinations'!G2030),FALSE)</f>
        <v>0</v>
      </c>
      <c r="I2031" t="str">
        <f>VLOOKUP($A2031,'Medical Examinations'!$A:$J,COLUMN('Medical Examinations'!H2030),FALSE)</f>
        <v>No</v>
      </c>
      <c r="J2031" t="str">
        <f>VLOOKUP($A2031,'Medical Examinations'!$A:$J,COLUMN('Medical Examinations'!I2030),FALSE)</f>
        <v>Obesity</v>
      </c>
      <c r="K2031" t="str">
        <f>VLOOKUP($A2031,'Medical Examinations'!$A:$J,COLUMN('Medical Examinations'!J2030),FALSE)</f>
        <v>Normal</v>
      </c>
      <c r="L2031" s="30">
        <f>VLOOKUP($A2031,'Hospitalisation Details'!$A:$K,COLUMN('Hospitalisation Details'!J2030),FALSE)</f>
        <v>36465</v>
      </c>
      <c r="M2031" s="23">
        <f>VLOOKUP($A2031,'Hospitalisation Details'!$A:$K,COLUMN('Hospitalisation Details'!F2030),FALSE)</f>
        <v>2899.49</v>
      </c>
      <c r="N2031" t="str">
        <f>VLOOKUP($A2031,'Hospitalisation Details'!$A:$K,COLUMN('Hospitalisation Details'!G2030),FALSE)</f>
        <v>Tier - 2</v>
      </c>
      <c r="O2031" t="str">
        <f>VLOOKUP($A2031,'Hospitalisation Details'!$A:$K,COLUMN('Hospitalisation Details'!H2030),FALSE)</f>
        <v>Tier - 2</v>
      </c>
      <c r="P2031" t="str">
        <f>VLOOKUP($A2031,'Hospitalisation Details'!$A:$K,COLUMN('Hospitalisation Details'!I2030),FALSE)</f>
        <v>R1024</v>
      </c>
      <c r="Q2031">
        <f>VLOOKUP($A2031,'Hospitalisation Details'!$A:$K,COLUMN('Hospitalisation Details'!K2030),FALSE)</f>
        <v>23</v>
      </c>
      <c r="R2031" t="str" cm="1">
        <f t="array" ref="R2031">_xlfn.IFS(
Q2031&lt;=10,"0-10",
Q2031&lt;=20,"11-20",
Q2031&lt;=30,"21-30",
Q2031&lt;=40,"31-40",
Q2031&lt;=50,"41-50",
Q2031&lt;=60,"51-60",
Q2031&lt;=70,"61-70"
)</f>
        <v>21-30</v>
      </c>
      <c r="S2031" t="str">
        <f t="shared" si="31"/>
        <v>No</v>
      </c>
    </row>
    <row r="2032" spans="1:19" ht="15.75" x14ac:dyDescent="0.25">
      <c r="A2032" s="36" t="s">
        <v>2072</v>
      </c>
      <c r="B2032" t="str">
        <f>VLOOKUP(A2032,'Customer Names'!A:E,COLUMN('Customer Names'!D2031),FALSE)</f>
        <v>Ms. Kipling</v>
      </c>
      <c r="C2032">
        <f>VLOOKUP($A2032,'Medical Examinations'!$A:$J,COLUMN('Medical Examinations'!B2031),FALSE)</f>
        <v>28.12</v>
      </c>
      <c r="D2032">
        <f>VLOOKUP($A2032,'Medical Examinations'!$A:$J,COLUMN('Medical Examinations'!C2031),FALSE)</f>
        <v>5.55</v>
      </c>
      <c r="E2032" t="str">
        <f>VLOOKUP($A2032,'Medical Examinations'!$A:$J,COLUMN('Medical Examinations'!D2031),FALSE)</f>
        <v>Yes</v>
      </c>
      <c r="F2032" t="str">
        <f>VLOOKUP($A2032,'Medical Examinations'!$A:$J,COLUMN('Medical Examinations'!E2031),FALSE)</f>
        <v>Yes</v>
      </c>
      <c r="G2032" t="str">
        <f>VLOOKUP($A2032,'Medical Examinations'!$A:$J,COLUMN('Medical Examinations'!F2031),FALSE)</f>
        <v>No</v>
      </c>
      <c r="H2032">
        <f>VLOOKUP($A2032,'Medical Examinations'!$A:$J,COLUMN('Medical Examinations'!G2031),FALSE)</f>
        <v>2</v>
      </c>
      <c r="I2032" t="str">
        <f>VLOOKUP($A2032,'Medical Examinations'!$A:$J,COLUMN('Medical Examinations'!H2031),FALSE)</f>
        <v>No</v>
      </c>
      <c r="J2032" t="str">
        <f>VLOOKUP($A2032,'Medical Examinations'!$A:$J,COLUMN('Medical Examinations'!I2031),FALSE)</f>
        <v>Overweight</v>
      </c>
      <c r="K2032" t="str">
        <f>VLOOKUP($A2032,'Medical Examinations'!$A:$J,COLUMN('Medical Examinations'!J2031),FALSE)</f>
        <v>Normal</v>
      </c>
      <c r="L2032" s="30">
        <f>VLOOKUP($A2032,'Hospitalisation Details'!$A:$K,COLUMN('Hospitalisation Details'!J2031),FALSE)</f>
        <v>36721</v>
      </c>
      <c r="M2032" s="23">
        <f>VLOOKUP($A2032,'Hospitalisation Details'!$A:$K,COLUMN('Hospitalisation Details'!F2031),FALSE)</f>
        <v>2897.46</v>
      </c>
      <c r="N2032" t="str">
        <f>VLOOKUP($A2032,'Hospitalisation Details'!$A:$K,COLUMN('Hospitalisation Details'!G2031),FALSE)</f>
        <v>Tier - 2</v>
      </c>
      <c r="O2032" t="str">
        <f>VLOOKUP($A2032,'Hospitalisation Details'!$A:$K,COLUMN('Hospitalisation Details'!H2031),FALSE)</f>
        <v>Tier - 1</v>
      </c>
      <c r="P2032" t="str">
        <f>VLOOKUP($A2032,'Hospitalisation Details'!$A:$K,COLUMN('Hospitalisation Details'!I2031),FALSE)</f>
        <v>R1012</v>
      </c>
      <c r="Q2032">
        <f>VLOOKUP($A2032,'Hospitalisation Details'!$A:$K,COLUMN('Hospitalisation Details'!K2031),FALSE)</f>
        <v>22</v>
      </c>
      <c r="R2032" t="str" cm="1">
        <f t="array" ref="R2032">_xlfn.IFS(
Q2032&lt;=10,"0-10",
Q2032&lt;=20,"11-20",
Q2032&lt;=30,"21-30",
Q2032&lt;=40,"31-40",
Q2032&lt;=50,"41-50",
Q2032&lt;=60,"51-60",
Q2032&lt;=70,"61-70"
)</f>
        <v>21-30</v>
      </c>
      <c r="S2032" t="str">
        <f t="shared" si="31"/>
        <v>No</v>
      </c>
    </row>
    <row r="2033" spans="1:19" ht="15.75" x14ac:dyDescent="0.25">
      <c r="A2033" s="36" t="s">
        <v>2073</v>
      </c>
      <c r="B2033" t="str">
        <f>VLOOKUP(A2033,'Customer Names'!A:E,COLUMN('Customer Names'!D2032),FALSE)</f>
        <v>Mr. Duncan</v>
      </c>
      <c r="C2033">
        <f>VLOOKUP($A2033,'Medical Examinations'!$A:$J,COLUMN('Medical Examinations'!B2032),FALSE)</f>
        <v>29.45</v>
      </c>
      <c r="D2033">
        <f>VLOOKUP($A2033,'Medical Examinations'!$A:$J,COLUMN('Medical Examinations'!C2032),FALSE)</f>
        <v>5.24</v>
      </c>
      <c r="E2033" t="str">
        <f>VLOOKUP($A2033,'Medical Examinations'!$A:$J,COLUMN('Medical Examinations'!D2032),FALSE)</f>
        <v>Yes</v>
      </c>
      <c r="F2033" t="str">
        <f>VLOOKUP($A2033,'Medical Examinations'!$A:$J,COLUMN('Medical Examinations'!E2032),FALSE)</f>
        <v>No</v>
      </c>
      <c r="G2033" t="str">
        <f>VLOOKUP($A2033,'Medical Examinations'!$A:$J,COLUMN('Medical Examinations'!F2032),FALSE)</f>
        <v>No</v>
      </c>
      <c r="H2033">
        <f>VLOOKUP($A2033,'Medical Examinations'!$A:$J,COLUMN('Medical Examinations'!G2032),FALSE)</f>
        <v>0</v>
      </c>
      <c r="I2033" t="str">
        <f>VLOOKUP($A2033,'Medical Examinations'!$A:$J,COLUMN('Medical Examinations'!H2032),FALSE)</f>
        <v>No</v>
      </c>
      <c r="J2033" t="str">
        <f>VLOOKUP($A2033,'Medical Examinations'!$A:$J,COLUMN('Medical Examinations'!I2032),FALSE)</f>
        <v>Overweight</v>
      </c>
      <c r="K2033" t="str">
        <f>VLOOKUP($A2033,'Medical Examinations'!$A:$J,COLUMN('Medical Examinations'!J2032),FALSE)</f>
        <v>Normal</v>
      </c>
      <c r="L2033" s="30">
        <f>VLOOKUP($A2033,'Hospitalisation Details'!$A:$K,COLUMN('Hospitalisation Details'!J2032),FALSE)</f>
        <v>35237</v>
      </c>
      <c r="M2033" s="23">
        <f>VLOOKUP($A2033,'Hospitalisation Details'!$A:$K,COLUMN('Hospitalisation Details'!F2032),FALSE)</f>
        <v>2897.32</v>
      </c>
      <c r="N2033" t="str">
        <f>VLOOKUP($A2033,'Hospitalisation Details'!$A:$K,COLUMN('Hospitalisation Details'!G2032),FALSE)</f>
        <v>Tier - 3</v>
      </c>
      <c r="O2033" t="str">
        <f>VLOOKUP($A2033,'Hospitalisation Details'!$A:$K,COLUMN('Hospitalisation Details'!H2032),FALSE)</f>
        <v>Tier - 3</v>
      </c>
      <c r="P2033" t="str">
        <f>VLOOKUP($A2033,'Hospitalisation Details'!$A:$K,COLUMN('Hospitalisation Details'!I2032),FALSE)</f>
        <v>R1016</v>
      </c>
      <c r="Q2033">
        <f>VLOOKUP($A2033,'Hospitalisation Details'!$A:$K,COLUMN('Hospitalisation Details'!K2032),FALSE)</f>
        <v>26</v>
      </c>
      <c r="R2033" t="str" cm="1">
        <f t="array" ref="R2033">_xlfn.IFS(
Q2033&lt;=10,"0-10",
Q2033&lt;=20,"11-20",
Q2033&lt;=30,"21-30",
Q2033&lt;=40,"31-40",
Q2033&lt;=50,"41-50",
Q2033&lt;=60,"51-60",
Q2033&lt;=70,"61-70"
)</f>
        <v>21-30</v>
      </c>
      <c r="S2033" t="str">
        <f t="shared" si="31"/>
        <v>No</v>
      </c>
    </row>
    <row r="2034" spans="1:19" ht="15.75" x14ac:dyDescent="0.25">
      <c r="A2034" s="36" t="s">
        <v>2074</v>
      </c>
      <c r="B2034" t="str">
        <f>VLOOKUP(A2034,'Customer Names'!A:E,COLUMN('Customer Names'!D2033),FALSE)</f>
        <v>Mr. Louis</v>
      </c>
      <c r="C2034">
        <f>VLOOKUP($A2034,'Medical Examinations'!$A:$J,COLUMN('Medical Examinations'!B2033),FALSE)</f>
        <v>27.94</v>
      </c>
      <c r="D2034">
        <f>VLOOKUP($A2034,'Medical Examinations'!$A:$J,COLUMN('Medical Examinations'!C2033),FALSE)</f>
        <v>6.08</v>
      </c>
      <c r="E2034" t="str">
        <f>VLOOKUP($A2034,'Medical Examinations'!$A:$J,COLUMN('Medical Examinations'!D2033),FALSE)</f>
        <v>No</v>
      </c>
      <c r="F2034" t="str">
        <f>VLOOKUP($A2034,'Medical Examinations'!$A:$J,COLUMN('Medical Examinations'!E2033),FALSE)</f>
        <v>No</v>
      </c>
      <c r="G2034" t="str">
        <f>VLOOKUP($A2034,'Medical Examinations'!$A:$J,COLUMN('Medical Examinations'!F2033),FALSE)</f>
        <v>Yes</v>
      </c>
      <c r="H2034">
        <f>VLOOKUP($A2034,'Medical Examinations'!$A:$J,COLUMN('Medical Examinations'!G2033),FALSE)</f>
        <v>1</v>
      </c>
      <c r="I2034" t="str">
        <f>VLOOKUP($A2034,'Medical Examinations'!$A:$J,COLUMN('Medical Examinations'!H2033),FALSE)</f>
        <v>No</v>
      </c>
      <c r="J2034" t="str">
        <f>VLOOKUP($A2034,'Medical Examinations'!$A:$J,COLUMN('Medical Examinations'!I2033),FALSE)</f>
        <v>Overweight</v>
      </c>
      <c r="K2034" t="str">
        <f>VLOOKUP($A2034,'Medical Examinations'!$A:$J,COLUMN('Medical Examinations'!J2033),FALSE)</f>
        <v>Prediabetes</v>
      </c>
      <c r="L2034" s="30">
        <f>VLOOKUP($A2034,'Hospitalisation Details'!$A:$K,COLUMN('Hospitalisation Details'!J2033),FALSE)</f>
        <v>34193</v>
      </c>
      <c r="M2034" s="23">
        <f>VLOOKUP($A2034,'Hospitalisation Details'!$A:$K,COLUMN('Hospitalisation Details'!F2033),FALSE)</f>
        <v>2867.12</v>
      </c>
      <c r="N2034" t="str">
        <f>VLOOKUP($A2034,'Hospitalisation Details'!$A:$K,COLUMN('Hospitalisation Details'!G2033),FALSE)</f>
        <v>Tier - 1</v>
      </c>
      <c r="O2034" t="str">
        <f>VLOOKUP($A2034,'Hospitalisation Details'!$A:$K,COLUMN('Hospitalisation Details'!H2033),FALSE)</f>
        <v>Tier - 3</v>
      </c>
      <c r="P2034" t="str">
        <f>VLOOKUP($A2034,'Hospitalisation Details'!$A:$K,COLUMN('Hospitalisation Details'!I2033),FALSE)</f>
        <v>R1013</v>
      </c>
      <c r="Q2034">
        <f>VLOOKUP($A2034,'Hospitalisation Details'!$A:$K,COLUMN('Hospitalisation Details'!K2033),FALSE)</f>
        <v>29</v>
      </c>
      <c r="R2034" t="str" cm="1">
        <f t="array" ref="R2034">_xlfn.IFS(
Q2034&lt;=10,"0-10",
Q2034&lt;=20,"11-20",
Q2034&lt;=30,"21-30",
Q2034&lt;=40,"31-40",
Q2034&lt;=50,"41-50",
Q2034&lt;=60,"51-60",
Q2034&lt;=70,"61-70"
)</f>
        <v>21-30</v>
      </c>
      <c r="S2034" t="str">
        <f t="shared" si="31"/>
        <v>Yes</v>
      </c>
    </row>
    <row r="2035" spans="1:19" ht="15.75" x14ac:dyDescent="0.25">
      <c r="A2035" s="36" t="s">
        <v>2075</v>
      </c>
      <c r="B2035" t="str">
        <f>VLOOKUP(A2035,'Customer Names'!A:E,COLUMN('Customer Names'!D2034),FALSE)</f>
        <v>Mr. Daniel</v>
      </c>
      <c r="C2035">
        <f>VLOOKUP($A2035,'Medical Examinations'!$A:$J,COLUMN('Medical Examinations'!B2034),FALSE)</f>
        <v>27.2</v>
      </c>
      <c r="D2035">
        <f>VLOOKUP($A2035,'Medical Examinations'!$A:$J,COLUMN('Medical Examinations'!C2034),FALSE)</f>
        <v>5.83</v>
      </c>
      <c r="E2035" t="str">
        <f>VLOOKUP($A2035,'Medical Examinations'!$A:$J,COLUMN('Medical Examinations'!D2034),FALSE)</f>
        <v>No</v>
      </c>
      <c r="F2035" t="str">
        <f>VLOOKUP($A2035,'Medical Examinations'!$A:$J,COLUMN('Medical Examinations'!E2034),FALSE)</f>
        <v>No</v>
      </c>
      <c r="G2035" t="str">
        <f>VLOOKUP($A2035,'Medical Examinations'!$A:$J,COLUMN('Medical Examinations'!F2034),FALSE)</f>
        <v>Yes</v>
      </c>
      <c r="H2035">
        <f>VLOOKUP($A2035,'Medical Examinations'!$A:$J,COLUMN('Medical Examinations'!G2034),FALSE)</f>
        <v>1</v>
      </c>
      <c r="I2035" t="str">
        <f>VLOOKUP($A2035,'Medical Examinations'!$A:$J,COLUMN('Medical Examinations'!H2034),FALSE)</f>
        <v>No</v>
      </c>
      <c r="J2035" t="str">
        <f>VLOOKUP($A2035,'Medical Examinations'!$A:$J,COLUMN('Medical Examinations'!I2034),FALSE)</f>
        <v>Overweight</v>
      </c>
      <c r="K2035" t="str">
        <f>VLOOKUP($A2035,'Medical Examinations'!$A:$J,COLUMN('Medical Examinations'!J2034),FALSE)</f>
        <v>Prediabetes</v>
      </c>
      <c r="L2035" s="30">
        <f>VLOOKUP($A2035,'Hospitalisation Details'!$A:$K,COLUMN('Hospitalisation Details'!J2034),FALSE)</f>
        <v>34274</v>
      </c>
      <c r="M2035" s="23">
        <f>VLOOKUP($A2035,'Hospitalisation Details'!$A:$K,COLUMN('Hospitalisation Details'!F2034),FALSE)</f>
        <v>2866.09</v>
      </c>
      <c r="N2035" t="str">
        <f>VLOOKUP($A2035,'Hospitalisation Details'!$A:$K,COLUMN('Hospitalisation Details'!G2034),FALSE)</f>
        <v>Tier - 3</v>
      </c>
      <c r="O2035" t="str">
        <f>VLOOKUP($A2035,'Hospitalisation Details'!$A:$K,COLUMN('Hospitalisation Details'!H2034),FALSE)</f>
        <v>Tier - 3</v>
      </c>
      <c r="P2035" t="str">
        <f>VLOOKUP($A2035,'Hospitalisation Details'!$A:$K,COLUMN('Hospitalisation Details'!I2034),FALSE)</f>
        <v>R1011</v>
      </c>
      <c r="Q2035">
        <f>VLOOKUP($A2035,'Hospitalisation Details'!$A:$K,COLUMN('Hospitalisation Details'!K2034),FALSE)</f>
        <v>29</v>
      </c>
      <c r="R2035" t="str" cm="1">
        <f t="array" ref="R2035">_xlfn.IFS(
Q2035&lt;=10,"0-10",
Q2035&lt;=20,"11-20",
Q2035&lt;=30,"21-30",
Q2035&lt;=40,"31-40",
Q2035&lt;=50,"41-50",
Q2035&lt;=60,"51-60",
Q2035&lt;=70,"61-70"
)</f>
        <v>21-30</v>
      </c>
      <c r="S2035" t="str">
        <f t="shared" si="31"/>
        <v>Yes</v>
      </c>
    </row>
    <row r="2036" spans="1:19" ht="15.75" x14ac:dyDescent="0.25">
      <c r="A2036" s="36" t="s">
        <v>2076</v>
      </c>
      <c r="B2036" t="str">
        <f>VLOOKUP(A2036,'Customer Names'!A:E,COLUMN('Customer Names'!D2035),FALSE)</f>
        <v>Ms. Ildiko</v>
      </c>
      <c r="C2036">
        <f>VLOOKUP($A2036,'Medical Examinations'!$A:$J,COLUMN('Medical Examinations'!B2035),FALSE)</f>
        <v>33.344999999999999</v>
      </c>
      <c r="D2036">
        <f>VLOOKUP($A2036,'Medical Examinations'!$A:$J,COLUMN('Medical Examinations'!C2035),FALSE)</f>
        <v>4.29</v>
      </c>
      <c r="E2036" t="str">
        <f>VLOOKUP($A2036,'Medical Examinations'!$A:$J,COLUMN('Medical Examinations'!D2035),FALSE)</f>
        <v>No</v>
      </c>
      <c r="F2036" t="str">
        <f>VLOOKUP($A2036,'Medical Examinations'!$A:$J,COLUMN('Medical Examinations'!E2035),FALSE)</f>
        <v>No</v>
      </c>
      <c r="G2036" t="str">
        <f>VLOOKUP($A2036,'Medical Examinations'!$A:$J,COLUMN('Medical Examinations'!F2035),FALSE)</f>
        <v>No</v>
      </c>
      <c r="H2036">
        <f>VLOOKUP($A2036,'Medical Examinations'!$A:$J,COLUMN('Medical Examinations'!G2035),FALSE)</f>
        <v>1</v>
      </c>
      <c r="I2036" t="str">
        <f>VLOOKUP($A2036,'Medical Examinations'!$A:$J,COLUMN('Medical Examinations'!H2035),FALSE)</f>
        <v>No</v>
      </c>
      <c r="J2036" t="str">
        <f>VLOOKUP($A2036,'Medical Examinations'!$A:$J,COLUMN('Medical Examinations'!I2035),FALSE)</f>
        <v>Obesity</v>
      </c>
      <c r="K2036" t="str">
        <f>VLOOKUP($A2036,'Medical Examinations'!$A:$J,COLUMN('Medical Examinations'!J2035),FALSE)</f>
        <v>Normal</v>
      </c>
      <c r="L2036" s="30">
        <f>VLOOKUP($A2036,'Hospitalisation Details'!$A:$K,COLUMN('Hospitalisation Details'!J2035),FALSE)</f>
        <v>36042</v>
      </c>
      <c r="M2036" s="23">
        <f>VLOOKUP($A2036,'Hospitalisation Details'!$A:$K,COLUMN('Hospitalisation Details'!F2035),FALSE)</f>
        <v>2855.44</v>
      </c>
      <c r="N2036" t="str">
        <f>VLOOKUP($A2036,'Hospitalisation Details'!$A:$K,COLUMN('Hospitalisation Details'!G2035),FALSE)</f>
        <v>Tier - 2</v>
      </c>
      <c r="O2036" t="str">
        <f>VLOOKUP($A2036,'Hospitalisation Details'!$A:$K,COLUMN('Hospitalisation Details'!H2035),FALSE)</f>
        <v>Tier - 3</v>
      </c>
      <c r="P2036" t="str">
        <f>VLOOKUP($A2036,'Hospitalisation Details'!$A:$K,COLUMN('Hospitalisation Details'!I2035),FALSE)</f>
        <v>R1012</v>
      </c>
      <c r="Q2036">
        <f>VLOOKUP($A2036,'Hospitalisation Details'!$A:$K,COLUMN('Hospitalisation Details'!K2035),FALSE)</f>
        <v>24</v>
      </c>
      <c r="R2036" t="str" cm="1">
        <f t="array" ref="R2036">_xlfn.IFS(
Q2036&lt;=10,"0-10",
Q2036&lt;=20,"11-20",
Q2036&lt;=30,"21-30",
Q2036&lt;=40,"31-40",
Q2036&lt;=50,"41-50",
Q2036&lt;=60,"51-60",
Q2036&lt;=70,"61-70"
)</f>
        <v>21-30</v>
      </c>
      <c r="S2036" t="str">
        <f t="shared" si="31"/>
        <v>No</v>
      </c>
    </row>
    <row r="2037" spans="1:19" ht="15.75" x14ac:dyDescent="0.25">
      <c r="A2037" s="36" t="s">
        <v>2077</v>
      </c>
      <c r="B2037" t="str">
        <f>VLOOKUP(A2037,'Customer Names'!A:E,COLUMN('Customer Names'!D2036),FALSE)</f>
        <v>Ms. Melinda</v>
      </c>
      <c r="C2037">
        <f>VLOOKUP($A2037,'Medical Examinations'!$A:$J,COLUMN('Medical Examinations'!B2036),FALSE)</f>
        <v>29.925000000000001</v>
      </c>
      <c r="D2037">
        <f>VLOOKUP($A2037,'Medical Examinations'!$A:$J,COLUMN('Medical Examinations'!C2036),FALSE)</f>
        <v>5.3</v>
      </c>
      <c r="E2037" t="str">
        <f>VLOOKUP($A2037,'Medical Examinations'!$A:$J,COLUMN('Medical Examinations'!D2036),FALSE)</f>
        <v>No</v>
      </c>
      <c r="F2037" t="str">
        <f>VLOOKUP($A2037,'Medical Examinations'!$A:$J,COLUMN('Medical Examinations'!E2036),FALSE)</f>
        <v>No</v>
      </c>
      <c r="G2037" t="str">
        <f>VLOOKUP($A2037,'Medical Examinations'!$A:$J,COLUMN('Medical Examinations'!F2036),FALSE)</f>
        <v>No</v>
      </c>
      <c r="H2037">
        <f>VLOOKUP($A2037,'Medical Examinations'!$A:$J,COLUMN('Medical Examinations'!G2036),FALSE)</f>
        <v>1</v>
      </c>
      <c r="I2037" t="str">
        <f>VLOOKUP($A2037,'Medical Examinations'!$A:$J,COLUMN('Medical Examinations'!H2036),FALSE)</f>
        <v>No</v>
      </c>
      <c r="J2037" t="str">
        <f>VLOOKUP($A2037,'Medical Examinations'!$A:$J,COLUMN('Medical Examinations'!I2036),FALSE)</f>
        <v>Overweight</v>
      </c>
      <c r="K2037" t="str">
        <f>VLOOKUP($A2037,'Medical Examinations'!$A:$J,COLUMN('Medical Examinations'!J2036),FALSE)</f>
        <v>Normal</v>
      </c>
      <c r="L2037" s="30">
        <f>VLOOKUP($A2037,'Hospitalisation Details'!$A:$K,COLUMN('Hospitalisation Details'!J2036),FALSE)</f>
        <v>35963</v>
      </c>
      <c r="M2037" s="23">
        <f>VLOOKUP($A2037,'Hospitalisation Details'!$A:$K,COLUMN('Hospitalisation Details'!F2036),FALSE)</f>
        <v>2850.68</v>
      </c>
      <c r="N2037" t="str">
        <f>VLOOKUP($A2037,'Hospitalisation Details'!$A:$K,COLUMN('Hospitalisation Details'!G2036),FALSE)</f>
        <v>Tier - 2</v>
      </c>
      <c r="O2037" t="str">
        <f>VLOOKUP($A2037,'Hospitalisation Details'!$A:$K,COLUMN('Hospitalisation Details'!H2036),FALSE)</f>
        <v>Tier - 3</v>
      </c>
      <c r="P2037" t="str">
        <f>VLOOKUP($A2037,'Hospitalisation Details'!$A:$K,COLUMN('Hospitalisation Details'!I2036),FALSE)</f>
        <v>R1012</v>
      </c>
      <c r="Q2037">
        <f>VLOOKUP($A2037,'Hospitalisation Details'!$A:$K,COLUMN('Hospitalisation Details'!K2036),FALSE)</f>
        <v>24</v>
      </c>
      <c r="R2037" t="str" cm="1">
        <f t="array" ref="R2037">_xlfn.IFS(
Q2037&lt;=10,"0-10",
Q2037&lt;=20,"11-20",
Q2037&lt;=30,"21-30",
Q2037&lt;=40,"31-40",
Q2037&lt;=50,"41-50",
Q2037&lt;=60,"51-60",
Q2037&lt;=70,"61-70"
)</f>
        <v>21-30</v>
      </c>
      <c r="S2037" t="str">
        <f t="shared" si="31"/>
        <v>No</v>
      </c>
    </row>
    <row r="2038" spans="1:19" ht="15.75" x14ac:dyDescent="0.25">
      <c r="A2038" s="36" t="s">
        <v>2078</v>
      </c>
      <c r="B2038" t="str">
        <f>VLOOKUP(A2038,'Customer Names'!A:E,COLUMN('Customer Names'!D2037),FALSE)</f>
        <v>Ms. Ashley</v>
      </c>
      <c r="C2038">
        <f>VLOOKUP($A2038,'Medical Examinations'!$A:$J,COLUMN('Medical Examinations'!B2037),FALSE)</f>
        <v>24.225000000000001</v>
      </c>
      <c r="D2038">
        <f>VLOOKUP($A2038,'Medical Examinations'!$A:$J,COLUMN('Medical Examinations'!C2037),FALSE)</f>
        <v>4.42</v>
      </c>
      <c r="E2038" t="str">
        <f>VLOOKUP($A2038,'Medical Examinations'!$A:$J,COLUMN('Medical Examinations'!D2037),FALSE)</f>
        <v>No</v>
      </c>
      <c r="F2038" t="str">
        <f>VLOOKUP($A2038,'Medical Examinations'!$A:$J,COLUMN('Medical Examinations'!E2037),FALSE)</f>
        <v>No</v>
      </c>
      <c r="G2038" t="str">
        <f>VLOOKUP($A2038,'Medical Examinations'!$A:$J,COLUMN('Medical Examinations'!F2037),FALSE)</f>
        <v>No</v>
      </c>
      <c r="H2038">
        <f>VLOOKUP($A2038,'Medical Examinations'!$A:$J,COLUMN('Medical Examinations'!G2037),FALSE)</f>
        <v>1</v>
      </c>
      <c r="I2038" t="str">
        <f>VLOOKUP($A2038,'Medical Examinations'!$A:$J,COLUMN('Medical Examinations'!H2037),FALSE)</f>
        <v>No</v>
      </c>
      <c r="J2038" t="str">
        <f>VLOOKUP($A2038,'Medical Examinations'!$A:$J,COLUMN('Medical Examinations'!I2037),FALSE)</f>
        <v>Healthy Weight</v>
      </c>
      <c r="K2038" t="str">
        <f>VLOOKUP($A2038,'Medical Examinations'!$A:$J,COLUMN('Medical Examinations'!J2037),FALSE)</f>
        <v>Normal</v>
      </c>
      <c r="L2038" s="30">
        <f>VLOOKUP($A2038,'Hospitalisation Details'!$A:$K,COLUMN('Hospitalisation Details'!J2037),FALSE)</f>
        <v>36114</v>
      </c>
      <c r="M2038" s="23">
        <f>VLOOKUP($A2038,'Hospitalisation Details'!$A:$K,COLUMN('Hospitalisation Details'!F2037),FALSE)</f>
        <v>2842.76</v>
      </c>
      <c r="N2038" t="str">
        <f>VLOOKUP($A2038,'Hospitalisation Details'!$A:$K,COLUMN('Hospitalisation Details'!G2037),FALSE)</f>
        <v>Tier - 2</v>
      </c>
      <c r="O2038" t="str">
        <f>VLOOKUP($A2038,'Hospitalisation Details'!$A:$K,COLUMN('Hospitalisation Details'!H2037),FALSE)</f>
        <v>Tier - 3</v>
      </c>
      <c r="P2038" t="str">
        <f>VLOOKUP($A2038,'Hospitalisation Details'!$A:$K,COLUMN('Hospitalisation Details'!I2037),FALSE)</f>
        <v>R1012</v>
      </c>
      <c r="Q2038">
        <f>VLOOKUP($A2038,'Hospitalisation Details'!$A:$K,COLUMN('Hospitalisation Details'!K2037),FALSE)</f>
        <v>24</v>
      </c>
      <c r="R2038" t="str" cm="1">
        <f t="array" ref="R2038">_xlfn.IFS(
Q2038&lt;=10,"0-10",
Q2038&lt;=20,"11-20",
Q2038&lt;=30,"21-30",
Q2038&lt;=40,"31-40",
Q2038&lt;=50,"41-50",
Q2038&lt;=60,"51-60",
Q2038&lt;=70,"61-70"
)</f>
        <v>21-30</v>
      </c>
      <c r="S2038" t="str">
        <f t="shared" si="31"/>
        <v>No</v>
      </c>
    </row>
    <row r="2039" spans="1:19" ht="15.75" x14ac:dyDescent="0.25">
      <c r="A2039" s="36" t="s">
        <v>2079</v>
      </c>
      <c r="B2039" t="str">
        <f>VLOOKUP(A2039,'Customer Names'!A:E,COLUMN('Customer Names'!D2038),FALSE)</f>
        <v>Ms. Stephanie</v>
      </c>
      <c r="C2039">
        <f>VLOOKUP($A2039,'Medical Examinations'!$A:$J,COLUMN('Medical Examinations'!B2038),FALSE)</f>
        <v>29.68</v>
      </c>
      <c r="D2039">
        <f>VLOOKUP($A2039,'Medical Examinations'!$A:$J,COLUMN('Medical Examinations'!C2038),FALSE)</f>
        <v>5.68</v>
      </c>
      <c r="E2039" t="str">
        <f>VLOOKUP($A2039,'Medical Examinations'!$A:$J,COLUMN('Medical Examinations'!D2038),FALSE)</f>
        <v>No</v>
      </c>
      <c r="F2039" t="str">
        <f>VLOOKUP($A2039,'Medical Examinations'!$A:$J,COLUMN('Medical Examinations'!E2038),FALSE)</f>
        <v>Yes</v>
      </c>
      <c r="G2039" t="str">
        <f>VLOOKUP($A2039,'Medical Examinations'!$A:$J,COLUMN('Medical Examinations'!F2038),FALSE)</f>
        <v>No</v>
      </c>
      <c r="H2039">
        <f>VLOOKUP($A2039,'Medical Examinations'!$A:$J,COLUMN('Medical Examinations'!G2038),FALSE)</f>
        <v>1</v>
      </c>
      <c r="I2039" t="str">
        <f>VLOOKUP($A2039,'Medical Examinations'!$A:$J,COLUMN('Medical Examinations'!H2038),FALSE)</f>
        <v>No</v>
      </c>
      <c r="J2039" t="str">
        <f>VLOOKUP($A2039,'Medical Examinations'!$A:$J,COLUMN('Medical Examinations'!I2038),FALSE)</f>
        <v>Overweight</v>
      </c>
      <c r="K2039" t="str">
        <f>VLOOKUP($A2039,'Medical Examinations'!$A:$J,COLUMN('Medical Examinations'!J2038),FALSE)</f>
        <v>Normal</v>
      </c>
      <c r="L2039" s="30">
        <f>VLOOKUP($A2039,'Hospitalisation Details'!$A:$K,COLUMN('Hospitalisation Details'!J2038),FALSE)</f>
        <v>36800</v>
      </c>
      <c r="M2039" s="23">
        <f>VLOOKUP($A2039,'Hospitalisation Details'!$A:$K,COLUMN('Hospitalisation Details'!F2038),FALSE)</f>
        <v>2819.51</v>
      </c>
      <c r="N2039" t="str">
        <f>VLOOKUP($A2039,'Hospitalisation Details'!$A:$K,COLUMN('Hospitalisation Details'!G2038),FALSE)</f>
        <v>Tier - 2</v>
      </c>
      <c r="O2039" t="str">
        <f>VLOOKUP($A2039,'Hospitalisation Details'!$A:$K,COLUMN('Hospitalisation Details'!H2038),FALSE)</f>
        <v>Tier - 3</v>
      </c>
      <c r="P2039" t="str">
        <f>VLOOKUP($A2039,'Hospitalisation Details'!$A:$K,COLUMN('Hospitalisation Details'!I2038),FALSE)</f>
        <v>R1011</v>
      </c>
      <c r="Q2039">
        <f>VLOOKUP($A2039,'Hospitalisation Details'!$A:$K,COLUMN('Hospitalisation Details'!K2038),FALSE)</f>
        <v>22</v>
      </c>
      <c r="R2039" t="str" cm="1">
        <f t="array" ref="R2039">_xlfn.IFS(
Q2039&lt;=10,"0-10",
Q2039&lt;=20,"11-20",
Q2039&lt;=30,"21-30",
Q2039&lt;=40,"31-40",
Q2039&lt;=50,"41-50",
Q2039&lt;=60,"51-60",
Q2039&lt;=70,"61-70"
)</f>
        <v>21-30</v>
      </c>
      <c r="S2039" t="str">
        <f t="shared" si="31"/>
        <v>No</v>
      </c>
    </row>
    <row r="2040" spans="1:19" ht="15.75" x14ac:dyDescent="0.25">
      <c r="A2040" s="36" t="s">
        <v>2080</v>
      </c>
      <c r="B2040" t="str">
        <f>VLOOKUP(A2040,'Customer Names'!A:E,COLUMN('Customer Names'!D2039),FALSE)</f>
        <v>Mr. Sean</v>
      </c>
      <c r="C2040">
        <f>VLOOKUP($A2040,'Medical Examinations'!$A:$J,COLUMN('Medical Examinations'!B2039),FALSE)</f>
        <v>20.614999999999998</v>
      </c>
      <c r="D2040">
        <f>VLOOKUP($A2040,'Medical Examinations'!$A:$J,COLUMN('Medical Examinations'!C2039),FALSE)</f>
        <v>6.05</v>
      </c>
      <c r="E2040" t="str">
        <f>VLOOKUP($A2040,'Medical Examinations'!$A:$J,COLUMN('Medical Examinations'!D2039),FALSE)</f>
        <v>No</v>
      </c>
      <c r="F2040" t="str">
        <f>VLOOKUP($A2040,'Medical Examinations'!$A:$J,COLUMN('Medical Examinations'!E2039),FALSE)</f>
        <v>No</v>
      </c>
      <c r="G2040" t="str">
        <f>VLOOKUP($A2040,'Medical Examinations'!$A:$J,COLUMN('Medical Examinations'!F2039),FALSE)</f>
        <v>Yes</v>
      </c>
      <c r="H2040">
        <f>VLOOKUP($A2040,'Medical Examinations'!$A:$J,COLUMN('Medical Examinations'!G2039),FALSE)</f>
        <v>1</v>
      </c>
      <c r="I2040" t="str">
        <f>VLOOKUP($A2040,'Medical Examinations'!$A:$J,COLUMN('Medical Examinations'!H2039),FALSE)</f>
        <v>No</v>
      </c>
      <c r="J2040" t="str">
        <f>VLOOKUP($A2040,'Medical Examinations'!$A:$J,COLUMN('Medical Examinations'!I2039),FALSE)</f>
        <v>Healthy Weight</v>
      </c>
      <c r="K2040" t="str">
        <f>VLOOKUP($A2040,'Medical Examinations'!$A:$J,COLUMN('Medical Examinations'!J2039),FALSE)</f>
        <v>Prediabetes</v>
      </c>
      <c r="L2040" s="30">
        <f>VLOOKUP($A2040,'Hospitalisation Details'!$A:$K,COLUMN('Hospitalisation Details'!J2039),FALSE)</f>
        <v>37887</v>
      </c>
      <c r="M2040" s="23">
        <f>VLOOKUP($A2040,'Hospitalisation Details'!$A:$K,COLUMN('Hospitalisation Details'!F2039),FALSE)</f>
        <v>2803.7</v>
      </c>
      <c r="N2040" t="str">
        <f>VLOOKUP($A2040,'Hospitalisation Details'!$A:$K,COLUMN('Hospitalisation Details'!G2039),FALSE)</f>
        <v>Tier - 2</v>
      </c>
      <c r="O2040" t="str">
        <f>VLOOKUP($A2040,'Hospitalisation Details'!$A:$K,COLUMN('Hospitalisation Details'!H2039),FALSE)</f>
        <v>Tier - 1</v>
      </c>
      <c r="P2040" t="str">
        <f>VLOOKUP($A2040,'Hospitalisation Details'!$A:$K,COLUMN('Hospitalisation Details'!I2039),FALSE)</f>
        <v>R1012</v>
      </c>
      <c r="Q2040">
        <f>VLOOKUP($A2040,'Hospitalisation Details'!$A:$K,COLUMN('Hospitalisation Details'!K2039),FALSE)</f>
        <v>19</v>
      </c>
      <c r="R2040" t="str" cm="1">
        <f t="array" ref="R2040">_xlfn.IFS(
Q2040&lt;=10,"0-10",
Q2040&lt;=20,"11-20",
Q2040&lt;=30,"21-30",
Q2040&lt;=40,"31-40",
Q2040&lt;=50,"41-50",
Q2040&lt;=60,"51-60",
Q2040&lt;=70,"61-70"
)</f>
        <v>11-20</v>
      </c>
      <c r="S2040" t="str">
        <f t="shared" si="31"/>
        <v>Yes</v>
      </c>
    </row>
    <row r="2041" spans="1:19" ht="15.75" x14ac:dyDescent="0.25">
      <c r="A2041" s="36" t="s">
        <v>2081</v>
      </c>
      <c r="B2041" t="str">
        <f>VLOOKUP(A2041,'Customer Names'!A:E,COLUMN('Customer Names'!D2040),FALSE)</f>
        <v>Ms. Emily</v>
      </c>
      <c r="C2041">
        <f>VLOOKUP($A2041,'Medical Examinations'!$A:$J,COLUMN('Medical Examinations'!B2040),FALSE)</f>
        <v>32.119999999999997</v>
      </c>
      <c r="D2041">
        <f>VLOOKUP($A2041,'Medical Examinations'!$A:$J,COLUMN('Medical Examinations'!C2040),FALSE)</f>
        <v>5.33</v>
      </c>
      <c r="E2041" t="str">
        <f>VLOOKUP($A2041,'Medical Examinations'!$A:$J,COLUMN('Medical Examinations'!D2040),FALSE)</f>
        <v>No</v>
      </c>
      <c r="F2041" t="str">
        <f>VLOOKUP($A2041,'Medical Examinations'!$A:$J,COLUMN('Medical Examinations'!E2040),FALSE)</f>
        <v>Yes</v>
      </c>
      <c r="G2041" t="str">
        <f>VLOOKUP($A2041,'Medical Examinations'!$A:$J,COLUMN('Medical Examinations'!F2040),FALSE)</f>
        <v>No</v>
      </c>
      <c r="H2041">
        <f>VLOOKUP($A2041,'Medical Examinations'!$A:$J,COLUMN('Medical Examinations'!G2040),FALSE)</f>
        <v>1</v>
      </c>
      <c r="I2041" t="str">
        <f>VLOOKUP($A2041,'Medical Examinations'!$A:$J,COLUMN('Medical Examinations'!H2040),FALSE)</f>
        <v>No</v>
      </c>
      <c r="J2041" t="str">
        <f>VLOOKUP($A2041,'Medical Examinations'!$A:$J,COLUMN('Medical Examinations'!I2040),FALSE)</f>
        <v>Obesity</v>
      </c>
      <c r="K2041" t="str">
        <f>VLOOKUP($A2041,'Medical Examinations'!$A:$J,COLUMN('Medical Examinations'!J2040),FALSE)</f>
        <v>Normal</v>
      </c>
      <c r="L2041" s="30">
        <f>VLOOKUP($A2041,'Hospitalisation Details'!$A:$K,COLUMN('Hospitalisation Details'!J2040),FALSE)</f>
        <v>38203</v>
      </c>
      <c r="M2041" s="23">
        <f>VLOOKUP($A2041,'Hospitalisation Details'!$A:$K,COLUMN('Hospitalisation Details'!F2040),FALSE)</f>
        <v>2801.26</v>
      </c>
      <c r="N2041" t="str">
        <f>VLOOKUP($A2041,'Hospitalisation Details'!$A:$K,COLUMN('Hospitalisation Details'!G2040),FALSE)</f>
        <v>Tier - 2</v>
      </c>
      <c r="O2041" t="str">
        <f>VLOOKUP($A2041,'Hospitalisation Details'!$A:$K,COLUMN('Hospitalisation Details'!H2040),FALSE)</f>
        <v>Tier - 3</v>
      </c>
      <c r="P2041" t="str">
        <f>VLOOKUP($A2041,'Hospitalisation Details'!$A:$K,COLUMN('Hospitalisation Details'!I2040),FALSE)</f>
        <v>R1013</v>
      </c>
      <c r="Q2041">
        <f>VLOOKUP($A2041,'Hospitalisation Details'!$A:$K,COLUMN('Hospitalisation Details'!K2040),FALSE)</f>
        <v>18</v>
      </c>
      <c r="R2041" t="str" cm="1">
        <f t="array" ref="R2041">_xlfn.IFS(
Q2041&lt;=10,"0-10",
Q2041&lt;=20,"11-20",
Q2041&lt;=30,"21-30",
Q2041&lt;=40,"31-40",
Q2041&lt;=50,"41-50",
Q2041&lt;=60,"51-60",
Q2041&lt;=70,"61-70"
)</f>
        <v>11-20</v>
      </c>
      <c r="S2041" t="str">
        <f t="shared" si="31"/>
        <v>No</v>
      </c>
    </row>
    <row r="2042" spans="1:19" ht="15.75" x14ac:dyDescent="0.25">
      <c r="A2042" s="36" t="s">
        <v>2082</v>
      </c>
      <c r="B2042" t="str">
        <f>VLOOKUP(A2042,'Customer Names'!A:E,COLUMN('Customer Names'!D2041),FALSE)</f>
        <v>Mr. Malcolm</v>
      </c>
      <c r="C2042">
        <f>VLOOKUP($A2042,'Medical Examinations'!$A:$J,COLUMN('Medical Examinations'!B2041),FALSE)</f>
        <v>27.36</v>
      </c>
      <c r="D2042">
        <f>VLOOKUP($A2042,'Medical Examinations'!$A:$J,COLUMN('Medical Examinations'!C2041),FALSE)</f>
        <v>6.22</v>
      </c>
      <c r="E2042" t="str">
        <f>VLOOKUP($A2042,'Medical Examinations'!$A:$J,COLUMN('Medical Examinations'!D2041),FALSE)</f>
        <v>No</v>
      </c>
      <c r="F2042" t="str">
        <f>VLOOKUP($A2042,'Medical Examinations'!$A:$J,COLUMN('Medical Examinations'!E2041),FALSE)</f>
        <v>No</v>
      </c>
      <c r="G2042" t="str">
        <f>VLOOKUP($A2042,'Medical Examinations'!$A:$J,COLUMN('Medical Examinations'!F2041),FALSE)</f>
        <v>No</v>
      </c>
      <c r="H2042">
        <f>VLOOKUP($A2042,'Medical Examinations'!$A:$J,COLUMN('Medical Examinations'!G2041),FALSE)</f>
        <v>0</v>
      </c>
      <c r="I2042" t="str">
        <f>VLOOKUP($A2042,'Medical Examinations'!$A:$J,COLUMN('Medical Examinations'!H2041),FALSE)</f>
        <v>No</v>
      </c>
      <c r="J2042" t="str">
        <f>VLOOKUP($A2042,'Medical Examinations'!$A:$J,COLUMN('Medical Examinations'!I2041),FALSE)</f>
        <v>Overweight</v>
      </c>
      <c r="K2042" t="str">
        <f>VLOOKUP($A2042,'Medical Examinations'!$A:$J,COLUMN('Medical Examinations'!J2041),FALSE)</f>
        <v>Prediabetes</v>
      </c>
      <c r="L2042" s="30">
        <f>VLOOKUP($A2042,'Hospitalisation Details'!$A:$K,COLUMN('Hospitalisation Details'!J2041),FALSE)</f>
        <v>36518</v>
      </c>
      <c r="M2042" s="23">
        <f>VLOOKUP($A2042,'Hospitalisation Details'!$A:$K,COLUMN('Hospitalisation Details'!F2041),FALSE)</f>
        <v>2789.06</v>
      </c>
      <c r="N2042" t="str">
        <f>VLOOKUP($A2042,'Hospitalisation Details'!$A:$K,COLUMN('Hospitalisation Details'!G2041),FALSE)</f>
        <v>Tier - 2</v>
      </c>
      <c r="O2042" t="str">
        <f>VLOOKUP($A2042,'Hospitalisation Details'!$A:$K,COLUMN('Hospitalisation Details'!H2041),FALSE)</f>
        <v>Tier - 3</v>
      </c>
      <c r="P2042" t="str">
        <f>VLOOKUP($A2042,'Hospitalisation Details'!$A:$K,COLUMN('Hospitalisation Details'!I2041),FALSE)</f>
        <v>R1012</v>
      </c>
      <c r="Q2042">
        <f>VLOOKUP($A2042,'Hospitalisation Details'!$A:$K,COLUMN('Hospitalisation Details'!K2041),FALSE)</f>
        <v>23</v>
      </c>
      <c r="R2042" t="str" cm="1">
        <f t="array" ref="R2042">_xlfn.IFS(
Q2042&lt;=10,"0-10",
Q2042&lt;=20,"11-20",
Q2042&lt;=30,"21-30",
Q2042&lt;=40,"31-40",
Q2042&lt;=50,"41-50",
Q2042&lt;=60,"51-60",
Q2042&lt;=70,"61-70"
)</f>
        <v>21-30</v>
      </c>
      <c r="S2042" t="str">
        <f t="shared" si="31"/>
        <v>Yes</v>
      </c>
    </row>
    <row r="2043" spans="1:19" ht="15.75" x14ac:dyDescent="0.25">
      <c r="A2043" s="36" t="s">
        <v>2083</v>
      </c>
      <c r="B2043" t="str">
        <f>VLOOKUP(A2043,'Customer Names'!A:E,COLUMN('Customer Names'!D2042),FALSE)</f>
        <v>Mr. Danilo</v>
      </c>
      <c r="C2043">
        <f>VLOOKUP($A2043,'Medical Examinations'!$A:$J,COLUMN('Medical Examinations'!B2042),FALSE)</f>
        <v>17.385000000000002</v>
      </c>
      <c r="D2043">
        <f>VLOOKUP($A2043,'Medical Examinations'!$A:$J,COLUMN('Medical Examinations'!C2042),FALSE)</f>
        <v>5.84</v>
      </c>
      <c r="E2043" t="str">
        <f>VLOOKUP($A2043,'Medical Examinations'!$A:$J,COLUMN('Medical Examinations'!D2042),FALSE)</f>
        <v>No</v>
      </c>
      <c r="F2043" t="str">
        <f>VLOOKUP($A2043,'Medical Examinations'!$A:$J,COLUMN('Medical Examinations'!E2042),FALSE)</f>
        <v>No</v>
      </c>
      <c r="G2043" t="str">
        <f>VLOOKUP($A2043,'Medical Examinations'!$A:$J,COLUMN('Medical Examinations'!F2042),FALSE)</f>
        <v>No</v>
      </c>
      <c r="H2043">
        <f>VLOOKUP($A2043,'Medical Examinations'!$A:$J,COLUMN('Medical Examinations'!G2042),FALSE)</f>
        <v>0</v>
      </c>
      <c r="I2043" t="str">
        <f>VLOOKUP($A2043,'Medical Examinations'!$A:$J,COLUMN('Medical Examinations'!H2042),FALSE)</f>
        <v>No</v>
      </c>
      <c r="J2043" t="str">
        <f>VLOOKUP($A2043,'Medical Examinations'!$A:$J,COLUMN('Medical Examinations'!I2042),FALSE)</f>
        <v>Underweight</v>
      </c>
      <c r="K2043" t="str">
        <f>VLOOKUP($A2043,'Medical Examinations'!$A:$J,COLUMN('Medical Examinations'!J2042),FALSE)</f>
        <v>Prediabetes</v>
      </c>
      <c r="L2043" s="30">
        <f>VLOOKUP($A2043,'Hospitalisation Details'!$A:$K,COLUMN('Hospitalisation Details'!J2042),FALSE)</f>
        <v>36401</v>
      </c>
      <c r="M2043" s="23">
        <f>VLOOKUP($A2043,'Hospitalisation Details'!$A:$K,COLUMN('Hospitalisation Details'!F2042),FALSE)</f>
        <v>2775.19</v>
      </c>
      <c r="N2043" t="str">
        <f>VLOOKUP($A2043,'Hospitalisation Details'!$A:$K,COLUMN('Hospitalisation Details'!G2042),FALSE)</f>
        <v>Tier - 2</v>
      </c>
      <c r="O2043" t="str">
        <f>VLOOKUP($A2043,'Hospitalisation Details'!$A:$K,COLUMN('Hospitalisation Details'!H2042),FALSE)</f>
        <v>Tier - 1</v>
      </c>
      <c r="P2043" t="str">
        <f>VLOOKUP($A2043,'Hospitalisation Details'!$A:$K,COLUMN('Hospitalisation Details'!I2042),FALSE)</f>
        <v>R1012</v>
      </c>
      <c r="Q2043">
        <f>VLOOKUP($A2043,'Hospitalisation Details'!$A:$K,COLUMN('Hospitalisation Details'!K2042),FALSE)</f>
        <v>23</v>
      </c>
      <c r="R2043" t="str" cm="1">
        <f t="array" ref="R2043">_xlfn.IFS(
Q2043&lt;=10,"0-10",
Q2043&lt;=20,"11-20",
Q2043&lt;=30,"21-30",
Q2043&lt;=40,"31-40",
Q2043&lt;=50,"41-50",
Q2043&lt;=60,"51-60",
Q2043&lt;=70,"61-70"
)</f>
        <v>21-30</v>
      </c>
      <c r="S2043" t="str">
        <f t="shared" si="31"/>
        <v>Yes</v>
      </c>
    </row>
    <row r="2044" spans="1:19" ht="15.75" x14ac:dyDescent="0.25">
      <c r="A2044" s="36" t="s">
        <v>2084</v>
      </c>
      <c r="B2044" t="str">
        <f>VLOOKUP(A2044,'Customer Names'!A:E,COLUMN('Customer Names'!D2043),FALSE)</f>
        <v>Mr. Mikko</v>
      </c>
      <c r="C2044">
        <f>VLOOKUP($A2044,'Medical Examinations'!$A:$J,COLUMN('Medical Examinations'!B2043),FALSE)</f>
        <v>30.13</v>
      </c>
      <c r="D2044">
        <f>VLOOKUP($A2044,'Medical Examinations'!$A:$J,COLUMN('Medical Examinations'!C2043),FALSE)</f>
        <v>5.71</v>
      </c>
      <c r="E2044" t="str">
        <f>VLOOKUP($A2044,'Medical Examinations'!$A:$J,COLUMN('Medical Examinations'!D2043),FALSE)</f>
        <v>No</v>
      </c>
      <c r="F2044" t="str">
        <f>VLOOKUP($A2044,'Medical Examinations'!$A:$J,COLUMN('Medical Examinations'!E2043),FALSE)</f>
        <v>Yes</v>
      </c>
      <c r="G2044" t="str">
        <f>VLOOKUP($A2044,'Medical Examinations'!$A:$J,COLUMN('Medical Examinations'!F2043),FALSE)</f>
        <v>No</v>
      </c>
      <c r="H2044">
        <f>VLOOKUP($A2044,'Medical Examinations'!$A:$J,COLUMN('Medical Examinations'!G2043),FALSE)</f>
        <v>1</v>
      </c>
      <c r="I2044" t="str">
        <f>VLOOKUP($A2044,'Medical Examinations'!$A:$J,COLUMN('Medical Examinations'!H2043),FALSE)</f>
        <v>No</v>
      </c>
      <c r="J2044" t="str">
        <f>VLOOKUP($A2044,'Medical Examinations'!$A:$J,COLUMN('Medical Examinations'!I2043),FALSE)</f>
        <v>Obesity</v>
      </c>
      <c r="K2044" t="str">
        <f>VLOOKUP($A2044,'Medical Examinations'!$A:$J,COLUMN('Medical Examinations'!J2043),FALSE)</f>
        <v>Prediabetes</v>
      </c>
      <c r="L2044" s="30">
        <f>VLOOKUP($A2044,'Hospitalisation Details'!$A:$K,COLUMN('Hospitalisation Details'!J2043),FALSE)</f>
        <v>38305</v>
      </c>
      <c r="M2044" s="23">
        <f>VLOOKUP($A2044,'Hospitalisation Details'!$A:$K,COLUMN('Hospitalisation Details'!F2043),FALSE)</f>
        <v>2773.46</v>
      </c>
      <c r="N2044" t="str">
        <f>VLOOKUP($A2044,'Hospitalisation Details'!$A:$K,COLUMN('Hospitalisation Details'!G2043),FALSE)</f>
        <v>Tier - 2</v>
      </c>
      <c r="O2044" t="str">
        <f>VLOOKUP($A2044,'Hospitalisation Details'!$A:$K,COLUMN('Hospitalisation Details'!H2043),FALSE)</f>
        <v>Tier - 1</v>
      </c>
      <c r="P2044" t="str">
        <f>VLOOKUP($A2044,'Hospitalisation Details'!$A:$K,COLUMN('Hospitalisation Details'!I2043),FALSE)</f>
        <v>R1021</v>
      </c>
      <c r="Q2044">
        <f>VLOOKUP($A2044,'Hospitalisation Details'!$A:$K,COLUMN('Hospitalisation Details'!K2043),FALSE)</f>
        <v>18</v>
      </c>
      <c r="R2044" t="str" cm="1">
        <f t="array" ref="R2044">_xlfn.IFS(
Q2044&lt;=10,"0-10",
Q2044&lt;=20,"11-20",
Q2044&lt;=30,"21-30",
Q2044&lt;=40,"31-40",
Q2044&lt;=50,"41-50",
Q2044&lt;=60,"51-60",
Q2044&lt;=70,"61-70"
)</f>
        <v>11-20</v>
      </c>
      <c r="S2044" t="str">
        <f t="shared" si="31"/>
        <v>Yes</v>
      </c>
    </row>
    <row r="2045" spans="1:19" ht="15.75" x14ac:dyDescent="0.25">
      <c r="A2045" s="36" t="s">
        <v>2085</v>
      </c>
      <c r="B2045" t="str">
        <f>VLOOKUP(A2045,'Customer Names'!A:E,COLUMN('Customer Names'!D2044),FALSE)</f>
        <v>Ms. Paula</v>
      </c>
      <c r="C2045">
        <f>VLOOKUP($A2045,'Medical Examinations'!$A:$J,COLUMN('Medical Examinations'!B2044),FALSE)</f>
        <v>25.44</v>
      </c>
      <c r="D2045">
        <f>VLOOKUP($A2045,'Medical Examinations'!$A:$J,COLUMN('Medical Examinations'!C2044),FALSE)</f>
        <v>6.04</v>
      </c>
      <c r="E2045" t="str">
        <f>VLOOKUP($A2045,'Medical Examinations'!$A:$J,COLUMN('Medical Examinations'!D2044),FALSE)</f>
        <v>Yes</v>
      </c>
      <c r="F2045" t="str">
        <f>VLOOKUP($A2045,'Medical Examinations'!$A:$J,COLUMN('Medical Examinations'!E2044),FALSE)</f>
        <v>No</v>
      </c>
      <c r="G2045" t="str">
        <f>VLOOKUP($A2045,'Medical Examinations'!$A:$J,COLUMN('Medical Examinations'!F2044),FALSE)</f>
        <v>Yes</v>
      </c>
      <c r="H2045">
        <f>VLOOKUP($A2045,'Medical Examinations'!$A:$J,COLUMN('Medical Examinations'!G2044),FALSE)</f>
        <v>1</v>
      </c>
      <c r="I2045" t="str">
        <f>VLOOKUP($A2045,'Medical Examinations'!$A:$J,COLUMN('Medical Examinations'!H2044),FALSE)</f>
        <v>No</v>
      </c>
      <c r="J2045" t="str">
        <f>VLOOKUP($A2045,'Medical Examinations'!$A:$J,COLUMN('Medical Examinations'!I2044),FALSE)</f>
        <v>Overweight</v>
      </c>
      <c r="K2045" t="str">
        <f>VLOOKUP($A2045,'Medical Examinations'!$A:$J,COLUMN('Medical Examinations'!J2044),FALSE)</f>
        <v>Prediabetes</v>
      </c>
      <c r="L2045" s="30">
        <f>VLOOKUP($A2045,'Hospitalisation Details'!$A:$K,COLUMN('Hospitalisation Details'!J2044),FALSE)</f>
        <v>35652</v>
      </c>
      <c r="M2045" s="23">
        <f>VLOOKUP($A2045,'Hospitalisation Details'!$A:$K,COLUMN('Hospitalisation Details'!F2044),FALSE)</f>
        <v>2758.99</v>
      </c>
      <c r="N2045" t="str">
        <f>VLOOKUP($A2045,'Hospitalisation Details'!$A:$K,COLUMN('Hospitalisation Details'!G2044),FALSE)</f>
        <v>Tier - 2</v>
      </c>
      <c r="O2045" t="str">
        <f>VLOOKUP($A2045,'Hospitalisation Details'!$A:$K,COLUMN('Hospitalisation Details'!H2044),FALSE)</f>
        <v>Tier - 1</v>
      </c>
      <c r="P2045" t="str">
        <f>VLOOKUP($A2045,'Hospitalisation Details'!$A:$K,COLUMN('Hospitalisation Details'!I2044),FALSE)</f>
        <v>R1012</v>
      </c>
      <c r="Q2045">
        <f>VLOOKUP($A2045,'Hospitalisation Details'!$A:$K,COLUMN('Hospitalisation Details'!K2044),FALSE)</f>
        <v>25</v>
      </c>
      <c r="R2045" t="str" cm="1">
        <f t="array" ref="R2045">_xlfn.IFS(
Q2045&lt;=10,"0-10",
Q2045&lt;=20,"11-20",
Q2045&lt;=30,"21-30",
Q2045&lt;=40,"31-40",
Q2045&lt;=50,"41-50",
Q2045&lt;=60,"51-60",
Q2045&lt;=70,"61-70"
)</f>
        <v>21-30</v>
      </c>
      <c r="S2045" t="str">
        <f t="shared" si="31"/>
        <v>Yes</v>
      </c>
    </row>
    <row r="2046" spans="1:19" ht="15.75" x14ac:dyDescent="0.25">
      <c r="A2046" s="36" t="s">
        <v>2086</v>
      </c>
      <c r="B2046" t="str">
        <f>VLOOKUP(A2046,'Customer Names'!A:E,COLUMN('Customer Names'!D2045),FALSE)</f>
        <v>Ms. Kirsten</v>
      </c>
      <c r="C2046">
        <f>VLOOKUP($A2046,'Medical Examinations'!$A:$J,COLUMN('Medical Examinations'!B2045),FALSE)</f>
        <v>39.805</v>
      </c>
      <c r="D2046">
        <f>VLOOKUP($A2046,'Medical Examinations'!$A:$J,COLUMN('Medical Examinations'!C2045),FALSE)</f>
        <v>4.38</v>
      </c>
      <c r="E2046" t="str">
        <f>VLOOKUP($A2046,'Medical Examinations'!$A:$J,COLUMN('Medical Examinations'!D2045),FALSE)</f>
        <v>No</v>
      </c>
      <c r="F2046" t="str">
        <f>VLOOKUP($A2046,'Medical Examinations'!$A:$J,COLUMN('Medical Examinations'!E2045),FALSE)</f>
        <v>Yes</v>
      </c>
      <c r="G2046" t="str">
        <f>VLOOKUP($A2046,'Medical Examinations'!$A:$J,COLUMN('Medical Examinations'!F2045),FALSE)</f>
        <v>No</v>
      </c>
      <c r="H2046">
        <f>VLOOKUP($A2046,'Medical Examinations'!$A:$J,COLUMN('Medical Examinations'!G2045),FALSE)</f>
        <v>1</v>
      </c>
      <c r="I2046" t="str">
        <f>VLOOKUP($A2046,'Medical Examinations'!$A:$J,COLUMN('Medical Examinations'!H2045),FALSE)</f>
        <v>No</v>
      </c>
      <c r="J2046" t="str">
        <f>VLOOKUP($A2046,'Medical Examinations'!$A:$J,COLUMN('Medical Examinations'!I2045),FALSE)</f>
        <v>Obesity</v>
      </c>
      <c r="K2046" t="str">
        <f>VLOOKUP($A2046,'Medical Examinations'!$A:$J,COLUMN('Medical Examinations'!J2045),FALSE)</f>
        <v>Normal</v>
      </c>
      <c r="L2046" s="30">
        <f>VLOOKUP($A2046,'Hospitalisation Details'!$A:$K,COLUMN('Hospitalisation Details'!J2045),FALSE)</f>
        <v>36810</v>
      </c>
      <c r="M2046" s="23">
        <f>VLOOKUP($A2046,'Hospitalisation Details'!$A:$K,COLUMN('Hospitalisation Details'!F2045),FALSE)</f>
        <v>2755.02</v>
      </c>
      <c r="N2046" t="str">
        <f>VLOOKUP($A2046,'Hospitalisation Details'!$A:$K,COLUMN('Hospitalisation Details'!G2045),FALSE)</f>
        <v>Tier - 2</v>
      </c>
      <c r="O2046" t="str">
        <f>VLOOKUP($A2046,'Hospitalisation Details'!$A:$K,COLUMN('Hospitalisation Details'!H2045),FALSE)</f>
        <v>Tier - 1</v>
      </c>
      <c r="P2046" t="str">
        <f>VLOOKUP($A2046,'Hospitalisation Details'!$A:$K,COLUMN('Hospitalisation Details'!I2045),FALSE)</f>
        <v>R1024</v>
      </c>
      <c r="Q2046">
        <f>VLOOKUP($A2046,'Hospitalisation Details'!$A:$K,COLUMN('Hospitalisation Details'!K2045),FALSE)</f>
        <v>22</v>
      </c>
      <c r="R2046" t="str" cm="1">
        <f t="array" ref="R2046">_xlfn.IFS(
Q2046&lt;=10,"0-10",
Q2046&lt;=20,"11-20",
Q2046&lt;=30,"21-30",
Q2046&lt;=40,"31-40",
Q2046&lt;=50,"41-50",
Q2046&lt;=60,"51-60",
Q2046&lt;=70,"61-70"
)</f>
        <v>21-30</v>
      </c>
      <c r="S2046" t="str">
        <f t="shared" si="31"/>
        <v>No</v>
      </c>
    </row>
    <row r="2047" spans="1:19" ht="15.75" x14ac:dyDescent="0.25">
      <c r="A2047" s="36" t="s">
        <v>2087</v>
      </c>
      <c r="B2047" t="str">
        <f>VLOOKUP(A2047,'Customer Names'!A:E,COLUMN('Customer Names'!D2046),FALSE)</f>
        <v>Ms. Christy</v>
      </c>
      <c r="C2047">
        <f>VLOOKUP($A2047,'Medical Examinations'!$A:$J,COLUMN('Medical Examinations'!B2046),FALSE)</f>
        <v>30.4</v>
      </c>
      <c r="D2047">
        <f>VLOOKUP($A2047,'Medical Examinations'!$A:$J,COLUMN('Medical Examinations'!C2046),FALSE)</f>
        <v>5.56</v>
      </c>
      <c r="E2047" t="str">
        <f>VLOOKUP($A2047,'Medical Examinations'!$A:$J,COLUMN('Medical Examinations'!D2046),FALSE)</f>
        <v>Yes</v>
      </c>
      <c r="F2047" t="str">
        <f>VLOOKUP($A2047,'Medical Examinations'!$A:$J,COLUMN('Medical Examinations'!E2046),FALSE)</f>
        <v>Yes</v>
      </c>
      <c r="G2047" t="str">
        <f>VLOOKUP($A2047,'Medical Examinations'!$A:$J,COLUMN('Medical Examinations'!F2046),FALSE)</f>
        <v>No</v>
      </c>
      <c r="H2047">
        <f>VLOOKUP($A2047,'Medical Examinations'!$A:$J,COLUMN('Medical Examinations'!G2046),FALSE)</f>
        <v>1</v>
      </c>
      <c r="I2047" t="str">
        <f>VLOOKUP($A2047,'Medical Examinations'!$A:$J,COLUMN('Medical Examinations'!H2046),FALSE)</f>
        <v>No</v>
      </c>
      <c r="J2047" t="str">
        <f>VLOOKUP($A2047,'Medical Examinations'!$A:$J,COLUMN('Medical Examinations'!I2046),FALSE)</f>
        <v>Obesity</v>
      </c>
      <c r="K2047" t="str">
        <f>VLOOKUP($A2047,'Medical Examinations'!$A:$J,COLUMN('Medical Examinations'!J2046),FALSE)</f>
        <v>Normal</v>
      </c>
      <c r="L2047" s="30">
        <f>VLOOKUP($A2047,'Hospitalisation Details'!$A:$K,COLUMN('Hospitalisation Details'!J2046),FALSE)</f>
        <v>36802</v>
      </c>
      <c r="M2047" s="23">
        <f>VLOOKUP($A2047,'Hospitalisation Details'!$A:$K,COLUMN('Hospitalisation Details'!F2046),FALSE)</f>
        <v>2741.95</v>
      </c>
      <c r="N2047" t="str">
        <f>VLOOKUP($A2047,'Hospitalisation Details'!$A:$K,COLUMN('Hospitalisation Details'!G2046),FALSE)</f>
        <v>Tier - 2</v>
      </c>
      <c r="O2047" t="str">
        <f>VLOOKUP($A2047,'Hospitalisation Details'!$A:$K,COLUMN('Hospitalisation Details'!H2046),FALSE)</f>
        <v>Tier - 3</v>
      </c>
      <c r="P2047" t="str">
        <f>VLOOKUP($A2047,'Hospitalisation Details'!$A:$K,COLUMN('Hospitalisation Details'!I2046),FALSE)</f>
        <v>R1024</v>
      </c>
      <c r="Q2047">
        <f>VLOOKUP($A2047,'Hospitalisation Details'!$A:$K,COLUMN('Hospitalisation Details'!K2046),FALSE)</f>
        <v>22</v>
      </c>
      <c r="R2047" t="str" cm="1">
        <f t="array" ref="R2047">_xlfn.IFS(
Q2047&lt;=10,"0-10",
Q2047&lt;=20,"11-20",
Q2047&lt;=30,"21-30",
Q2047&lt;=40,"31-40",
Q2047&lt;=50,"41-50",
Q2047&lt;=60,"51-60",
Q2047&lt;=70,"61-70"
)</f>
        <v>21-30</v>
      </c>
      <c r="S2047" t="str">
        <f t="shared" si="31"/>
        <v>No</v>
      </c>
    </row>
    <row r="2048" spans="1:19" ht="15.75" x14ac:dyDescent="0.25">
      <c r="A2048" s="36" t="s">
        <v>2088</v>
      </c>
      <c r="B2048" t="str">
        <f>VLOOKUP(A2048,'Customer Names'!A:E,COLUMN('Customer Names'!D2047),FALSE)</f>
        <v>Ms. Jennifer</v>
      </c>
      <c r="C2048">
        <f>VLOOKUP($A2048,'Medical Examinations'!$A:$J,COLUMN('Medical Examinations'!B2047),FALSE)</f>
        <v>23.18</v>
      </c>
      <c r="D2048">
        <f>VLOOKUP($A2048,'Medical Examinations'!$A:$J,COLUMN('Medical Examinations'!C2047),FALSE)</f>
        <v>4.24</v>
      </c>
      <c r="E2048" t="str">
        <f>VLOOKUP($A2048,'Medical Examinations'!$A:$J,COLUMN('Medical Examinations'!D2047),FALSE)</f>
        <v>No</v>
      </c>
      <c r="F2048" t="str">
        <f>VLOOKUP($A2048,'Medical Examinations'!$A:$J,COLUMN('Medical Examinations'!E2047),FALSE)</f>
        <v>Yes</v>
      </c>
      <c r="G2048" t="str">
        <f>VLOOKUP($A2048,'Medical Examinations'!$A:$J,COLUMN('Medical Examinations'!F2047),FALSE)</f>
        <v>No</v>
      </c>
      <c r="H2048">
        <f>VLOOKUP($A2048,'Medical Examinations'!$A:$J,COLUMN('Medical Examinations'!G2047),FALSE)</f>
        <v>1</v>
      </c>
      <c r="I2048" t="str">
        <f>VLOOKUP($A2048,'Medical Examinations'!$A:$J,COLUMN('Medical Examinations'!H2047),FALSE)</f>
        <v>No</v>
      </c>
      <c r="J2048" t="str">
        <f>VLOOKUP($A2048,'Medical Examinations'!$A:$J,COLUMN('Medical Examinations'!I2047),FALSE)</f>
        <v>Healthy Weight</v>
      </c>
      <c r="K2048" t="str">
        <f>VLOOKUP($A2048,'Medical Examinations'!$A:$J,COLUMN('Medical Examinations'!J2047),FALSE)</f>
        <v>Normal</v>
      </c>
      <c r="L2048" s="30">
        <f>VLOOKUP($A2048,'Hospitalisation Details'!$A:$K,COLUMN('Hospitalisation Details'!J2047),FALSE)</f>
        <v>36877</v>
      </c>
      <c r="M2048" s="23">
        <f>VLOOKUP($A2048,'Hospitalisation Details'!$A:$K,COLUMN('Hospitalisation Details'!F2047),FALSE)</f>
        <v>2731.91</v>
      </c>
      <c r="N2048" t="str">
        <f>VLOOKUP($A2048,'Hospitalisation Details'!$A:$K,COLUMN('Hospitalisation Details'!G2047),FALSE)</f>
        <v>Tier - 2</v>
      </c>
      <c r="O2048" t="str">
        <f>VLOOKUP($A2048,'Hospitalisation Details'!$A:$K,COLUMN('Hospitalisation Details'!H2047),FALSE)</f>
        <v>Tier - 3</v>
      </c>
      <c r="P2048" t="str">
        <f>VLOOKUP($A2048,'Hospitalisation Details'!$A:$K,COLUMN('Hospitalisation Details'!I2047),FALSE)</f>
        <v>R1024</v>
      </c>
      <c r="Q2048">
        <f>VLOOKUP($A2048,'Hospitalisation Details'!$A:$K,COLUMN('Hospitalisation Details'!K2047),FALSE)</f>
        <v>22</v>
      </c>
      <c r="R2048" t="str" cm="1">
        <f t="array" ref="R2048">_xlfn.IFS(
Q2048&lt;=10,"0-10",
Q2048&lt;=20,"11-20",
Q2048&lt;=30,"21-30",
Q2048&lt;=40,"31-40",
Q2048&lt;=50,"41-50",
Q2048&lt;=60,"51-60",
Q2048&lt;=70,"61-70"
)</f>
        <v>21-30</v>
      </c>
      <c r="S2048" t="str">
        <f t="shared" si="31"/>
        <v>No</v>
      </c>
    </row>
    <row r="2049" spans="1:19" ht="15.75" x14ac:dyDescent="0.25">
      <c r="A2049" s="36" t="s">
        <v>2089</v>
      </c>
      <c r="B2049" t="str">
        <f>VLOOKUP(A2049,'Customer Names'!A:E,COLUMN('Customer Names'!D2048),FALSE)</f>
        <v>Ms. Jingjing</v>
      </c>
      <c r="C2049">
        <f>VLOOKUP($A2049,'Medical Examinations'!$A:$J,COLUMN('Medical Examinations'!B2048),FALSE)</f>
        <v>39.615000000000002</v>
      </c>
      <c r="D2049">
        <f>VLOOKUP($A2049,'Medical Examinations'!$A:$J,COLUMN('Medical Examinations'!C2048),FALSE)</f>
        <v>6.32</v>
      </c>
      <c r="E2049" t="str">
        <f>VLOOKUP($A2049,'Medical Examinations'!$A:$J,COLUMN('Medical Examinations'!D2048),FALSE)</f>
        <v>No</v>
      </c>
      <c r="F2049" t="str">
        <f>VLOOKUP($A2049,'Medical Examinations'!$A:$J,COLUMN('Medical Examinations'!E2048),FALSE)</f>
        <v>No</v>
      </c>
      <c r="G2049" t="str">
        <f>VLOOKUP($A2049,'Medical Examinations'!$A:$J,COLUMN('Medical Examinations'!F2048),FALSE)</f>
        <v>Yes</v>
      </c>
      <c r="H2049">
        <f>VLOOKUP($A2049,'Medical Examinations'!$A:$J,COLUMN('Medical Examinations'!G2048),FALSE)</f>
        <v>1</v>
      </c>
      <c r="I2049" t="str">
        <f>VLOOKUP($A2049,'Medical Examinations'!$A:$J,COLUMN('Medical Examinations'!H2048),FALSE)</f>
        <v>No</v>
      </c>
      <c r="J2049" t="str">
        <f>VLOOKUP($A2049,'Medical Examinations'!$A:$J,COLUMN('Medical Examinations'!I2048),FALSE)</f>
        <v>Obesity</v>
      </c>
      <c r="K2049" t="str">
        <f>VLOOKUP($A2049,'Medical Examinations'!$A:$J,COLUMN('Medical Examinations'!J2048),FALSE)</f>
        <v>Prediabetes</v>
      </c>
      <c r="L2049" s="30">
        <f>VLOOKUP($A2049,'Hospitalisation Details'!$A:$K,COLUMN('Hospitalisation Details'!J2048),FALSE)</f>
        <v>37958</v>
      </c>
      <c r="M2049" s="23">
        <f>VLOOKUP($A2049,'Hospitalisation Details'!$A:$K,COLUMN('Hospitalisation Details'!F2048),FALSE)</f>
        <v>2730.11</v>
      </c>
      <c r="N2049" t="str">
        <f>VLOOKUP($A2049,'Hospitalisation Details'!$A:$K,COLUMN('Hospitalisation Details'!G2048),FALSE)</f>
        <v>Tier - 2</v>
      </c>
      <c r="O2049" t="str">
        <f>VLOOKUP($A2049,'Hospitalisation Details'!$A:$K,COLUMN('Hospitalisation Details'!H2048),FALSE)</f>
        <v>Tier - 3</v>
      </c>
      <c r="P2049" t="str">
        <f>VLOOKUP($A2049,'Hospitalisation Details'!$A:$K,COLUMN('Hospitalisation Details'!I2048),FALSE)</f>
        <v>R1012</v>
      </c>
      <c r="Q2049">
        <f>VLOOKUP($A2049,'Hospitalisation Details'!$A:$K,COLUMN('Hospitalisation Details'!K2048),FALSE)</f>
        <v>19</v>
      </c>
      <c r="R2049" t="str" cm="1">
        <f t="array" ref="R2049">_xlfn.IFS(
Q2049&lt;=10,"0-10",
Q2049&lt;=20,"11-20",
Q2049&lt;=30,"21-30",
Q2049&lt;=40,"31-40",
Q2049&lt;=50,"41-50",
Q2049&lt;=60,"51-60",
Q2049&lt;=70,"61-70"
)</f>
        <v>11-20</v>
      </c>
      <c r="S2049" t="str">
        <f t="shared" si="31"/>
        <v>Yes</v>
      </c>
    </row>
    <row r="2050" spans="1:19" ht="15.75" x14ac:dyDescent="0.25">
      <c r="A2050" s="36" t="s">
        <v>2090</v>
      </c>
      <c r="B2050" t="str">
        <f>VLOOKUP(A2050,'Customer Names'!A:E,COLUMN('Customer Names'!D2049),FALSE)</f>
        <v>Mr. Morgan</v>
      </c>
      <c r="C2050">
        <f>VLOOKUP($A2050,'Medical Examinations'!$A:$J,COLUMN('Medical Examinations'!B2049),FALSE)</f>
        <v>30.59</v>
      </c>
      <c r="D2050">
        <f>VLOOKUP($A2050,'Medical Examinations'!$A:$J,COLUMN('Medical Examinations'!C2049),FALSE)</f>
        <v>6.3</v>
      </c>
      <c r="E2050" t="str">
        <f>VLOOKUP($A2050,'Medical Examinations'!$A:$J,COLUMN('Medical Examinations'!D2049),FALSE)</f>
        <v>Yes</v>
      </c>
      <c r="F2050" t="str">
        <f>VLOOKUP($A2050,'Medical Examinations'!$A:$J,COLUMN('Medical Examinations'!E2049),FALSE)</f>
        <v>No</v>
      </c>
      <c r="G2050" t="str">
        <f>VLOOKUP($A2050,'Medical Examinations'!$A:$J,COLUMN('Medical Examinations'!F2049),FALSE)</f>
        <v>Yes</v>
      </c>
      <c r="H2050">
        <f>VLOOKUP($A2050,'Medical Examinations'!$A:$J,COLUMN('Medical Examinations'!G2049),FALSE)</f>
        <v>1</v>
      </c>
      <c r="I2050" t="str">
        <f>VLOOKUP($A2050,'Medical Examinations'!$A:$J,COLUMN('Medical Examinations'!H2049),FALSE)</f>
        <v>No</v>
      </c>
      <c r="J2050" t="str">
        <f>VLOOKUP($A2050,'Medical Examinations'!$A:$J,COLUMN('Medical Examinations'!I2049),FALSE)</f>
        <v>Obesity</v>
      </c>
      <c r="K2050" t="str">
        <f>VLOOKUP($A2050,'Medical Examinations'!$A:$J,COLUMN('Medical Examinations'!J2049),FALSE)</f>
        <v>Prediabetes</v>
      </c>
      <c r="L2050" s="30">
        <f>VLOOKUP($A2050,'Hospitalisation Details'!$A:$K,COLUMN('Hospitalisation Details'!J2049),FALSE)</f>
        <v>35709</v>
      </c>
      <c r="M2050" s="23">
        <f>VLOOKUP($A2050,'Hospitalisation Details'!$A:$K,COLUMN('Hospitalisation Details'!F2049),FALSE)</f>
        <v>2727.4</v>
      </c>
      <c r="N2050" t="str">
        <f>VLOOKUP($A2050,'Hospitalisation Details'!$A:$K,COLUMN('Hospitalisation Details'!G2049),FALSE)</f>
        <v>Tier - 3</v>
      </c>
      <c r="O2050" t="str">
        <f>VLOOKUP($A2050,'Hospitalisation Details'!$A:$K,COLUMN('Hospitalisation Details'!H2049),FALSE)</f>
        <v>Tier - 3</v>
      </c>
      <c r="P2050" t="str">
        <f>VLOOKUP($A2050,'Hospitalisation Details'!$A:$K,COLUMN('Hospitalisation Details'!I2049),FALSE)</f>
        <v>R1016</v>
      </c>
      <c r="Q2050">
        <f>VLOOKUP($A2050,'Hospitalisation Details'!$A:$K,COLUMN('Hospitalisation Details'!K2049),FALSE)</f>
        <v>25</v>
      </c>
      <c r="R2050" t="str" cm="1">
        <f t="array" ref="R2050">_xlfn.IFS(
Q2050&lt;=10,"0-10",
Q2050&lt;=20,"11-20",
Q2050&lt;=30,"21-30",
Q2050&lt;=40,"31-40",
Q2050&lt;=50,"41-50",
Q2050&lt;=60,"51-60",
Q2050&lt;=70,"61-70"
)</f>
        <v>21-30</v>
      </c>
      <c r="S2050" t="str">
        <f t="shared" ref="S2050:S2113" si="32">IF(OR(K2050="Diabetes",K2050="Prediabetes"),"Yes","No")</f>
        <v>Yes</v>
      </c>
    </row>
    <row r="2051" spans="1:19" ht="15.75" x14ac:dyDescent="0.25">
      <c r="A2051" s="36" t="s">
        <v>2091</v>
      </c>
      <c r="B2051" t="str">
        <f>VLOOKUP(A2051,'Customer Names'!A:E,COLUMN('Customer Names'!D2050),FALSE)</f>
        <v>Mr. Patrick</v>
      </c>
      <c r="C2051">
        <f>VLOOKUP($A2051,'Medical Examinations'!$A:$J,COLUMN('Medical Examinations'!B2050),FALSE)</f>
        <v>16.72</v>
      </c>
      <c r="D2051">
        <f>VLOOKUP($A2051,'Medical Examinations'!$A:$J,COLUMN('Medical Examinations'!C2050),FALSE)</f>
        <v>4.38</v>
      </c>
      <c r="E2051" t="str">
        <f>VLOOKUP($A2051,'Medical Examinations'!$A:$J,COLUMN('Medical Examinations'!D2050),FALSE)</f>
        <v>Yes</v>
      </c>
      <c r="F2051" t="str">
        <f>VLOOKUP($A2051,'Medical Examinations'!$A:$J,COLUMN('Medical Examinations'!E2050),FALSE)</f>
        <v>No</v>
      </c>
      <c r="G2051" t="str">
        <f>VLOOKUP($A2051,'Medical Examinations'!$A:$J,COLUMN('Medical Examinations'!F2050),FALSE)</f>
        <v>No</v>
      </c>
      <c r="H2051">
        <f>VLOOKUP($A2051,'Medical Examinations'!$A:$J,COLUMN('Medical Examinations'!G2050),FALSE)</f>
        <v>1</v>
      </c>
      <c r="I2051" t="str">
        <f>VLOOKUP($A2051,'Medical Examinations'!$A:$J,COLUMN('Medical Examinations'!H2050),FALSE)</f>
        <v>No</v>
      </c>
      <c r="J2051" t="str">
        <f>VLOOKUP($A2051,'Medical Examinations'!$A:$J,COLUMN('Medical Examinations'!I2050),FALSE)</f>
        <v>Underweight</v>
      </c>
      <c r="K2051" t="str">
        <f>VLOOKUP($A2051,'Medical Examinations'!$A:$J,COLUMN('Medical Examinations'!J2050),FALSE)</f>
        <v>Normal</v>
      </c>
      <c r="L2051" s="30">
        <f>VLOOKUP($A2051,'Hospitalisation Details'!$A:$K,COLUMN('Hospitalisation Details'!J2050),FALSE)</f>
        <v>32375</v>
      </c>
      <c r="M2051" s="23">
        <f>VLOOKUP($A2051,'Hospitalisation Details'!$A:$K,COLUMN('Hospitalisation Details'!F2050),FALSE)</f>
        <v>2726.06</v>
      </c>
      <c r="N2051" t="str">
        <f>VLOOKUP($A2051,'Hospitalisation Details'!$A:$K,COLUMN('Hospitalisation Details'!G2050),FALSE)</f>
        <v>Tier - 2</v>
      </c>
      <c r="O2051" t="str">
        <f>VLOOKUP($A2051,'Hospitalisation Details'!$A:$K,COLUMN('Hospitalisation Details'!H2050),FALSE)</f>
        <v>Tier - 2</v>
      </c>
      <c r="P2051" t="str">
        <f>VLOOKUP($A2051,'Hospitalisation Details'!$A:$K,COLUMN('Hospitalisation Details'!I2050),FALSE)</f>
        <v>R1013</v>
      </c>
      <c r="Q2051">
        <f>VLOOKUP($A2051,'Hospitalisation Details'!$A:$K,COLUMN('Hospitalisation Details'!K2050),FALSE)</f>
        <v>34</v>
      </c>
      <c r="R2051" t="str" cm="1">
        <f t="array" ref="R2051">_xlfn.IFS(
Q2051&lt;=10,"0-10",
Q2051&lt;=20,"11-20",
Q2051&lt;=30,"21-30",
Q2051&lt;=40,"31-40",
Q2051&lt;=50,"41-50",
Q2051&lt;=60,"51-60",
Q2051&lt;=70,"61-70"
)</f>
        <v>31-40</v>
      </c>
      <c r="S2051" t="str">
        <f t="shared" si="32"/>
        <v>No</v>
      </c>
    </row>
    <row r="2052" spans="1:19" ht="15.75" x14ac:dyDescent="0.25">
      <c r="A2052" s="36" t="s">
        <v>2092</v>
      </c>
      <c r="B2052" t="str">
        <f>VLOOKUP(A2052,'Customer Names'!A:E,COLUMN('Customer Names'!D2051),FALSE)</f>
        <v>Mr. Frankline</v>
      </c>
      <c r="C2052">
        <f>VLOOKUP($A2052,'Medical Examinations'!$A:$J,COLUMN('Medical Examinations'!B2051),FALSE)</f>
        <v>26.22</v>
      </c>
      <c r="D2052">
        <f>VLOOKUP($A2052,'Medical Examinations'!$A:$J,COLUMN('Medical Examinations'!C2051),FALSE)</f>
        <v>4.6500000000000004</v>
      </c>
      <c r="E2052" t="str">
        <f>VLOOKUP($A2052,'Medical Examinations'!$A:$J,COLUMN('Medical Examinations'!D2051),FALSE)</f>
        <v>Yes</v>
      </c>
      <c r="F2052" t="str">
        <f>VLOOKUP($A2052,'Medical Examinations'!$A:$J,COLUMN('Medical Examinations'!E2051),FALSE)</f>
        <v>No</v>
      </c>
      <c r="G2052" t="str">
        <f>VLOOKUP($A2052,'Medical Examinations'!$A:$J,COLUMN('Medical Examinations'!F2051),FALSE)</f>
        <v>Yes</v>
      </c>
      <c r="H2052">
        <f>VLOOKUP($A2052,'Medical Examinations'!$A:$J,COLUMN('Medical Examinations'!G2051),FALSE)</f>
        <v>1</v>
      </c>
      <c r="I2052" t="str">
        <f>VLOOKUP($A2052,'Medical Examinations'!$A:$J,COLUMN('Medical Examinations'!H2051),FALSE)</f>
        <v>No</v>
      </c>
      <c r="J2052" t="str">
        <f>VLOOKUP($A2052,'Medical Examinations'!$A:$J,COLUMN('Medical Examinations'!I2051),FALSE)</f>
        <v>Overweight</v>
      </c>
      <c r="K2052" t="str">
        <f>VLOOKUP($A2052,'Medical Examinations'!$A:$J,COLUMN('Medical Examinations'!J2051),FALSE)</f>
        <v>Normal</v>
      </c>
      <c r="L2052" s="30">
        <f>VLOOKUP($A2052,'Hospitalisation Details'!$A:$K,COLUMN('Hospitalisation Details'!J2051),FALSE)</f>
        <v>35733</v>
      </c>
      <c r="M2052" s="23">
        <f>VLOOKUP($A2052,'Hospitalisation Details'!$A:$K,COLUMN('Hospitalisation Details'!F2051),FALSE)</f>
        <v>2721.32</v>
      </c>
      <c r="N2052" t="str">
        <f>VLOOKUP($A2052,'Hospitalisation Details'!$A:$K,COLUMN('Hospitalisation Details'!G2051),FALSE)</f>
        <v>Tier - 1</v>
      </c>
      <c r="O2052" t="str">
        <f>VLOOKUP($A2052,'Hospitalisation Details'!$A:$K,COLUMN('Hospitalisation Details'!H2051),FALSE)</f>
        <v>Tier - 3</v>
      </c>
      <c r="P2052" t="str">
        <f>VLOOKUP($A2052,'Hospitalisation Details'!$A:$K,COLUMN('Hospitalisation Details'!I2051),FALSE)</f>
        <v>R1014</v>
      </c>
      <c r="Q2052">
        <f>VLOOKUP($A2052,'Hospitalisation Details'!$A:$K,COLUMN('Hospitalisation Details'!K2051),FALSE)</f>
        <v>25</v>
      </c>
      <c r="R2052" t="str" cm="1">
        <f t="array" ref="R2052">_xlfn.IFS(
Q2052&lt;=10,"0-10",
Q2052&lt;=20,"11-20",
Q2052&lt;=30,"21-30",
Q2052&lt;=40,"31-40",
Q2052&lt;=50,"41-50",
Q2052&lt;=60,"51-60",
Q2052&lt;=70,"61-70"
)</f>
        <v>21-30</v>
      </c>
      <c r="S2052" t="str">
        <f t="shared" si="32"/>
        <v>No</v>
      </c>
    </row>
    <row r="2053" spans="1:19" ht="15.75" x14ac:dyDescent="0.25">
      <c r="A2053" s="36" t="s">
        <v>2093</v>
      </c>
      <c r="B2053" t="str">
        <f>VLOOKUP(A2053,'Customer Names'!A:E,COLUMN('Customer Names'!D2052),FALSE)</f>
        <v>Ms. Laura</v>
      </c>
      <c r="C2053">
        <f>VLOOKUP($A2053,'Medical Examinations'!$A:$J,COLUMN('Medical Examinations'!B2052),FALSE)</f>
        <v>31.824999999999999</v>
      </c>
      <c r="D2053">
        <f>VLOOKUP($A2053,'Medical Examinations'!$A:$J,COLUMN('Medical Examinations'!C2052),FALSE)</f>
        <v>4.7</v>
      </c>
      <c r="E2053" t="str">
        <f>VLOOKUP($A2053,'Medical Examinations'!$A:$J,COLUMN('Medical Examinations'!D2052),FALSE)</f>
        <v>No</v>
      </c>
      <c r="F2053" t="str">
        <f>VLOOKUP($A2053,'Medical Examinations'!$A:$J,COLUMN('Medical Examinations'!E2052),FALSE)</f>
        <v>No</v>
      </c>
      <c r="G2053" t="str">
        <f>VLOOKUP($A2053,'Medical Examinations'!$A:$J,COLUMN('Medical Examinations'!F2052),FALSE)</f>
        <v>Yes</v>
      </c>
      <c r="H2053">
        <f>VLOOKUP($A2053,'Medical Examinations'!$A:$J,COLUMN('Medical Examinations'!G2052),FALSE)</f>
        <v>1</v>
      </c>
      <c r="I2053" t="str">
        <f>VLOOKUP($A2053,'Medical Examinations'!$A:$J,COLUMN('Medical Examinations'!H2052),FALSE)</f>
        <v>No</v>
      </c>
      <c r="J2053" t="str">
        <f>VLOOKUP($A2053,'Medical Examinations'!$A:$J,COLUMN('Medical Examinations'!I2052),FALSE)</f>
        <v>Obesity</v>
      </c>
      <c r="K2053" t="str">
        <f>VLOOKUP($A2053,'Medical Examinations'!$A:$J,COLUMN('Medical Examinations'!J2052),FALSE)</f>
        <v>Normal</v>
      </c>
      <c r="L2053" s="30">
        <f>VLOOKUP($A2053,'Hospitalisation Details'!$A:$K,COLUMN('Hospitalisation Details'!J2052),FALSE)</f>
        <v>37839</v>
      </c>
      <c r="M2053" s="23">
        <f>VLOOKUP($A2053,'Hospitalisation Details'!$A:$K,COLUMN('Hospitalisation Details'!F2052),FALSE)</f>
        <v>2719.28</v>
      </c>
      <c r="N2053" t="str">
        <f>VLOOKUP($A2053,'Hospitalisation Details'!$A:$K,COLUMN('Hospitalisation Details'!G2052),FALSE)</f>
        <v>Tier - 2</v>
      </c>
      <c r="O2053" t="str">
        <f>VLOOKUP($A2053,'Hospitalisation Details'!$A:$K,COLUMN('Hospitalisation Details'!H2052),FALSE)</f>
        <v>Tier - 2</v>
      </c>
      <c r="P2053" t="str">
        <f>VLOOKUP($A2053,'Hospitalisation Details'!$A:$K,COLUMN('Hospitalisation Details'!I2052),FALSE)</f>
        <v>R1012</v>
      </c>
      <c r="Q2053">
        <f>VLOOKUP($A2053,'Hospitalisation Details'!$A:$K,COLUMN('Hospitalisation Details'!K2052),FALSE)</f>
        <v>19</v>
      </c>
      <c r="R2053" t="str" cm="1">
        <f t="array" ref="R2053">_xlfn.IFS(
Q2053&lt;=10,"0-10",
Q2053&lt;=20,"11-20",
Q2053&lt;=30,"21-30",
Q2053&lt;=40,"31-40",
Q2053&lt;=50,"41-50",
Q2053&lt;=60,"51-60",
Q2053&lt;=70,"61-70"
)</f>
        <v>11-20</v>
      </c>
      <c r="S2053" t="str">
        <f t="shared" si="32"/>
        <v>No</v>
      </c>
    </row>
    <row r="2054" spans="1:19" ht="15.75" x14ac:dyDescent="0.25">
      <c r="A2054" s="36" t="s">
        <v>2094</v>
      </c>
      <c r="B2054" t="str">
        <f>VLOOKUP(A2054,'Customer Names'!A:E,COLUMN('Customer Names'!D2053),FALSE)</f>
        <v>Ms. Natalia</v>
      </c>
      <c r="C2054">
        <f>VLOOKUP($A2054,'Medical Examinations'!$A:$J,COLUMN('Medical Examinations'!B2053),FALSE)</f>
        <v>25.745000000000001</v>
      </c>
      <c r="D2054">
        <f>VLOOKUP($A2054,'Medical Examinations'!$A:$J,COLUMN('Medical Examinations'!C2053),FALSE)</f>
        <v>4.34</v>
      </c>
      <c r="E2054" t="str">
        <f>VLOOKUP($A2054,'Medical Examinations'!$A:$J,COLUMN('Medical Examinations'!D2053),FALSE)</f>
        <v>No</v>
      </c>
      <c r="F2054" t="str">
        <f>VLOOKUP($A2054,'Medical Examinations'!$A:$J,COLUMN('Medical Examinations'!E2053),FALSE)</f>
        <v>No</v>
      </c>
      <c r="G2054" t="str">
        <f>VLOOKUP($A2054,'Medical Examinations'!$A:$J,COLUMN('Medical Examinations'!F2053),FALSE)</f>
        <v>Yes</v>
      </c>
      <c r="H2054">
        <f>VLOOKUP($A2054,'Medical Examinations'!$A:$J,COLUMN('Medical Examinations'!G2053),FALSE)</f>
        <v>1</v>
      </c>
      <c r="I2054" t="str">
        <f>VLOOKUP($A2054,'Medical Examinations'!$A:$J,COLUMN('Medical Examinations'!H2053),FALSE)</f>
        <v>No</v>
      </c>
      <c r="J2054" t="str">
        <f>VLOOKUP($A2054,'Medical Examinations'!$A:$J,COLUMN('Medical Examinations'!I2053),FALSE)</f>
        <v>Overweight</v>
      </c>
      <c r="K2054" t="str">
        <f>VLOOKUP($A2054,'Medical Examinations'!$A:$J,COLUMN('Medical Examinations'!J2053),FALSE)</f>
        <v>Normal</v>
      </c>
      <c r="L2054" s="30">
        <f>VLOOKUP($A2054,'Hospitalisation Details'!$A:$K,COLUMN('Hospitalisation Details'!J2053),FALSE)</f>
        <v>37956</v>
      </c>
      <c r="M2054" s="23">
        <f>VLOOKUP($A2054,'Hospitalisation Details'!$A:$K,COLUMN('Hospitalisation Details'!F2053),FALSE)</f>
        <v>2710.83</v>
      </c>
      <c r="N2054" t="str">
        <f>VLOOKUP($A2054,'Hospitalisation Details'!$A:$K,COLUMN('Hospitalisation Details'!G2053),FALSE)</f>
        <v>Tier - 2</v>
      </c>
      <c r="O2054" t="str">
        <f>VLOOKUP($A2054,'Hospitalisation Details'!$A:$K,COLUMN('Hospitalisation Details'!H2053),FALSE)</f>
        <v>Tier - 3</v>
      </c>
      <c r="P2054" t="str">
        <f>VLOOKUP($A2054,'Hospitalisation Details'!$A:$K,COLUMN('Hospitalisation Details'!I2053),FALSE)</f>
        <v>R1012</v>
      </c>
      <c r="Q2054">
        <f>VLOOKUP($A2054,'Hospitalisation Details'!$A:$K,COLUMN('Hospitalisation Details'!K2053),FALSE)</f>
        <v>19</v>
      </c>
      <c r="R2054" t="str" cm="1">
        <f t="array" ref="R2054">_xlfn.IFS(
Q2054&lt;=10,"0-10",
Q2054&lt;=20,"11-20",
Q2054&lt;=30,"21-30",
Q2054&lt;=40,"31-40",
Q2054&lt;=50,"41-50",
Q2054&lt;=60,"51-60",
Q2054&lt;=70,"61-70"
)</f>
        <v>11-20</v>
      </c>
      <c r="S2054" t="str">
        <f t="shared" si="32"/>
        <v>No</v>
      </c>
    </row>
    <row r="2055" spans="1:19" ht="15.75" x14ac:dyDescent="0.25">
      <c r="A2055" s="36" t="s">
        <v>2095</v>
      </c>
      <c r="B2055" t="str">
        <f>VLOOKUP(A2055,'Customer Names'!A:E,COLUMN('Customer Names'!D2054),FALSE)</f>
        <v>Ms. Jennifer</v>
      </c>
      <c r="C2055">
        <f>VLOOKUP($A2055,'Medical Examinations'!$A:$J,COLUMN('Medical Examinations'!B2054),FALSE)</f>
        <v>24.605</v>
      </c>
      <c r="D2055">
        <f>VLOOKUP($A2055,'Medical Examinations'!$A:$J,COLUMN('Medical Examinations'!C2054),FALSE)</f>
        <v>5.62</v>
      </c>
      <c r="E2055" t="str">
        <f>VLOOKUP($A2055,'Medical Examinations'!$A:$J,COLUMN('Medical Examinations'!D2054),FALSE)</f>
        <v>No</v>
      </c>
      <c r="F2055" t="str">
        <f>VLOOKUP($A2055,'Medical Examinations'!$A:$J,COLUMN('Medical Examinations'!E2054),FALSE)</f>
        <v>No</v>
      </c>
      <c r="G2055" t="str">
        <f>VLOOKUP($A2055,'Medical Examinations'!$A:$J,COLUMN('Medical Examinations'!F2054),FALSE)</f>
        <v>Yes</v>
      </c>
      <c r="H2055">
        <f>VLOOKUP($A2055,'Medical Examinations'!$A:$J,COLUMN('Medical Examinations'!G2054),FALSE)</f>
        <v>1</v>
      </c>
      <c r="I2055" t="str">
        <f>VLOOKUP($A2055,'Medical Examinations'!$A:$J,COLUMN('Medical Examinations'!H2054),FALSE)</f>
        <v>No</v>
      </c>
      <c r="J2055" t="str">
        <f>VLOOKUP($A2055,'Medical Examinations'!$A:$J,COLUMN('Medical Examinations'!I2054),FALSE)</f>
        <v>Healthy Weight</v>
      </c>
      <c r="K2055" t="str">
        <f>VLOOKUP($A2055,'Medical Examinations'!$A:$J,COLUMN('Medical Examinations'!J2054),FALSE)</f>
        <v>Normal</v>
      </c>
      <c r="L2055" s="30">
        <f>VLOOKUP($A2055,'Hospitalisation Details'!$A:$K,COLUMN('Hospitalisation Details'!J2054),FALSE)</f>
        <v>37946</v>
      </c>
      <c r="M2055" s="23">
        <f>VLOOKUP($A2055,'Hospitalisation Details'!$A:$K,COLUMN('Hospitalisation Details'!F2054),FALSE)</f>
        <v>2709.24</v>
      </c>
      <c r="N2055" t="str">
        <f>VLOOKUP($A2055,'Hospitalisation Details'!$A:$K,COLUMN('Hospitalisation Details'!G2054),FALSE)</f>
        <v>Tier - 2</v>
      </c>
      <c r="O2055" t="str">
        <f>VLOOKUP($A2055,'Hospitalisation Details'!$A:$K,COLUMN('Hospitalisation Details'!H2054),FALSE)</f>
        <v>Tier - 2</v>
      </c>
      <c r="P2055" t="str">
        <f>VLOOKUP($A2055,'Hospitalisation Details'!$A:$K,COLUMN('Hospitalisation Details'!I2054),FALSE)</f>
        <v>R1012</v>
      </c>
      <c r="Q2055">
        <f>VLOOKUP($A2055,'Hospitalisation Details'!$A:$K,COLUMN('Hospitalisation Details'!K2054),FALSE)</f>
        <v>19</v>
      </c>
      <c r="R2055" t="str" cm="1">
        <f t="array" ref="R2055">_xlfn.IFS(
Q2055&lt;=10,"0-10",
Q2055&lt;=20,"11-20",
Q2055&lt;=30,"21-30",
Q2055&lt;=40,"31-40",
Q2055&lt;=50,"41-50",
Q2055&lt;=60,"51-60",
Q2055&lt;=70,"61-70"
)</f>
        <v>11-20</v>
      </c>
      <c r="S2055" t="str">
        <f t="shared" si="32"/>
        <v>No</v>
      </c>
    </row>
    <row r="2056" spans="1:19" ht="15.75" x14ac:dyDescent="0.25">
      <c r="A2056" s="36" t="s">
        <v>2096</v>
      </c>
      <c r="B2056" t="str">
        <f>VLOOKUP(A2056,'Customer Names'!A:E,COLUMN('Customer Names'!D2055),FALSE)</f>
        <v>Ms. Brooke</v>
      </c>
      <c r="C2056">
        <f>VLOOKUP($A2056,'Medical Examinations'!$A:$J,COLUMN('Medical Examinations'!B2055),FALSE)</f>
        <v>24.51</v>
      </c>
      <c r="D2056">
        <f>VLOOKUP($A2056,'Medical Examinations'!$A:$J,COLUMN('Medical Examinations'!C2055),FALSE)</f>
        <v>4.24</v>
      </c>
      <c r="E2056" t="str">
        <f>VLOOKUP($A2056,'Medical Examinations'!$A:$J,COLUMN('Medical Examinations'!D2055),FALSE)</f>
        <v>No</v>
      </c>
      <c r="F2056" t="str">
        <f>VLOOKUP($A2056,'Medical Examinations'!$A:$J,COLUMN('Medical Examinations'!E2055),FALSE)</f>
        <v>No</v>
      </c>
      <c r="G2056" t="str">
        <f>VLOOKUP($A2056,'Medical Examinations'!$A:$J,COLUMN('Medical Examinations'!F2055),FALSE)</f>
        <v>Yes</v>
      </c>
      <c r="H2056">
        <f>VLOOKUP($A2056,'Medical Examinations'!$A:$J,COLUMN('Medical Examinations'!G2055),FALSE)</f>
        <v>1</v>
      </c>
      <c r="I2056" t="str">
        <f>VLOOKUP($A2056,'Medical Examinations'!$A:$J,COLUMN('Medical Examinations'!H2055),FALSE)</f>
        <v>No</v>
      </c>
      <c r="J2056" t="str">
        <f>VLOOKUP($A2056,'Medical Examinations'!$A:$J,COLUMN('Medical Examinations'!I2055),FALSE)</f>
        <v>Healthy Weight</v>
      </c>
      <c r="K2056" t="str">
        <f>VLOOKUP($A2056,'Medical Examinations'!$A:$J,COLUMN('Medical Examinations'!J2055),FALSE)</f>
        <v>Normal</v>
      </c>
      <c r="L2056" s="30">
        <f>VLOOKUP($A2056,'Hospitalisation Details'!$A:$K,COLUMN('Hospitalisation Details'!J2055),FALSE)</f>
        <v>37819</v>
      </c>
      <c r="M2056" s="23">
        <f>VLOOKUP($A2056,'Hospitalisation Details'!$A:$K,COLUMN('Hospitalisation Details'!F2055),FALSE)</f>
        <v>2709.11</v>
      </c>
      <c r="N2056" t="str">
        <f>VLOOKUP($A2056,'Hospitalisation Details'!$A:$K,COLUMN('Hospitalisation Details'!G2055),FALSE)</f>
        <v>Tier - 2</v>
      </c>
      <c r="O2056" t="str">
        <f>VLOOKUP($A2056,'Hospitalisation Details'!$A:$K,COLUMN('Hospitalisation Details'!H2055),FALSE)</f>
        <v>Tier - 2</v>
      </c>
      <c r="P2056" t="str">
        <f>VLOOKUP($A2056,'Hospitalisation Details'!$A:$K,COLUMN('Hospitalisation Details'!I2055),FALSE)</f>
        <v>R1012</v>
      </c>
      <c r="Q2056">
        <f>VLOOKUP($A2056,'Hospitalisation Details'!$A:$K,COLUMN('Hospitalisation Details'!K2055),FALSE)</f>
        <v>19</v>
      </c>
      <c r="R2056" t="str" cm="1">
        <f t="array" ref="R2056">_xlfn.IFS(
Q2056&lt;=10,"0-10",
Q2056&lt;=20,"11-20",
Q2056&lt;=30,"21-30",
Q2056&lt;=40,"31-40",
Q2056&lt;=50,"41-50",
Q2056&lt;=60,"51-60",
Q2056&lt;=70,"61-70"
)</f>
        <v>11-20</v>
      </c>
      <c r="S2056" t="str">
        <f t="shared" si="32"/>
        <v>No</v>
      </c>
    </row>
    <row r="2057" spans="1:19" ht="15.75" x14ac:dyDescent="0.25">
      <c r="A2057" s="36" t="s">
        <v>2097</v>
      </c>
      <c r="B2057" t="str">
        <f>VLOOKUP(A2057,'Customer Names'!A:E,COLUMN('Customer Names'!D2056),FALSE)</f>
        <v>Mr. Jeremy</v>
      </c>
      <c r="C2057">
        <f>VLOOKUP($A2057,'Medical Examinations'!$A:$J,COLUMN('Medical Examinations'!B2056),FALSE)</f>
        <v>31.065000000000001</v>
      </c>
      <c r="D2057">
        <f>VLOOKUP($A2057,'Medical Examinations'!$A:$J,COLUMN('Medical Examinations'!C2056),FALSE)</f>
        <v>4.57</v>
      </c>
      <c r="E2057" t="str">
        <f>VLOOKUP($A2057,'Medical Examinations'!$A:$J,COLUMN('Medical Examinations'!D2056),FALSE)</f>
        <v>Yes</v>
      </c>
      <c r="F2057" t="str">
        <f>VLOOKUP($A2057,'Medical Examinations'!$A:$J,COLUMN('Medical Examinations'!E2056),FALSE)</f>
        <v>No</v>
      </c>
      <c r="G2057" t="str">
        <f>VLOOKUP($A2057,'Medical Examinations'!$A:$J,COLUMN('Medical Examinations'!F2056),FALSE)</f>
        <v>No</v>
      </c>
      <c r="H2057">
        <f>VLOOKUP($A2057,'Medical Examinations'!$A:$J,COLUMN('Medical Examinations'!G2056),FALSE)</f>
        <v>0</v>
      </c>
      <c r="I2057" t="str">
        <f>VLOOKUP($A2057,'Medical Examinations'!$A:$J,COLUMN('Medical Examinations'!H2056),FALSE)</f>
        <v>No</v>
      </c>
      <c r="J2057" t="str">
        <f>VLOOKUP($A2057,'Medical Examinations'!$A:$J,COLUMN('Medical Examinations'!I2056),FALSE)</f>
        <v>Obesity</v>
      </c>
      <c r="K2057" t="str">
        <f>VLOOKUP($A2057,'Medical Examinations'!$A:$J,COLUMN('Medical Examinations'!J2056),FALSE)</f>
        <v>Normal</v>
      </c>
      <c r="L2057" s="30">
        <f>VLOOKUP($A2057,'Hospitalisation Details'!$A:$K,COLUMN('Hospitalisation Details'!J2056),FALSE)</f>
        <v>35229</v>
      </c>
      <c r="M2057" s="23">
        <f>VLOOKUP($A2057,'Hospitalisation Details'!$A:$K,COLUMN('Hospitalisation Details'!F2056),FALSE)</f>
        <v>2699.57</v>
      </c>
      <c r="N2057" t="str">
        <f>VLOOKUP($A2057,'Hospitalisation Details'!$A:$K,COLUMN('Hospitalisation Details'!G2056),FALSE)</f>
        <v>Tier - 2</v>
      </c>
      <c r="O2057" t="str">
        <f>VLOOKUP($A2057,'Hospitalisation Details'!$A:$K,COLUMN('Hospitalisation Details'!H2056),FALSE)</f>
        <v>Tier - 1</v>
      </c>
      <c r="P2057" t="str">
        <f>VLOOKUP($A2057,'Hospitalisation Details'!$A:$K,COLUMN('Hospitalisation Details'!I2056),FALSE)</f>
        <v>R1012</v>
      </c>
      <c r="Q2057">
        <f>VLOOKUP($A2057,'Hospitalisation Details'!$A:$K,COLUMN('Hospitalisation Details'!K2056),FALSE)</f>
        <v>26</v>
      </c>
      <c r="R2057" t="str" cm="1">
        <f t="array" ref="R2057">_xlfn.IFS(
Q2057&lt;=10,"0-10",
Q2057&lt;=20,"11-20",
Q2057&lt;=30,"21-30",
Q2057&lt;=40,"31-40",
Q2057&lt;=50,"41-50",
Q2057&lt;=60,"51-60",
Q2057&lt;=70,"61-70"
)</f>
        <v>21-30</v>
      </c>
      <c r="S2057" t="str">
        <f t="shared" si="32"/>
        <v>No</v>
      </c>
    </row>
    <row r="2058" spans="1:19" ht="15.75" x14ac:dyDescent="0.25">
      <c r="A2058" s="36" t="s">
        <v>2098</v>
      </c>
      <c r="B2058" t="str">
        <f>VLOOKUP(A2058,'Customer Names'!A:E,COLUMN('Customer Names'!D2057),FALSE)</f>
        <v>Ms. Megan</v>
      </c>
      <c r="C2058">
        <f>VLOOKUP($A2058,'Medical Examinations'!$A:$J,COLUMN('Medical Examinations'!B2057),FALSE)</f>
        <v>28.12</v>
      </c>
      <c r="D2058">
        <f>VLOOKUP($A2058,'Medical Examinations'!$A:$J,COLUMN('Medical Examinations'!C2057),FALSE)</f>
        <v>5.05</v>
      </c>
      <c r="E2058" t="str">
        <f>VLOOKUP($A2058,'Medical Examinations'!$A:$J,COLUMN('Medical Examinations'!D2057),FALSE)</f>
        <v>No</v>
      </c>
      <c r="F2058" t="str">
        <f>VLOOKUP($A2058,'Medical Examinations'!$A:$J,COLUMN('Medical Examinations'!E2057),FALSE)</f>
        <v>No</v>
      </c>
      <c r="G2058" t="str">
        <f>VLOOKUP($A2058,'Medical Examinations'!$A:$J,COLUMN('Medical Examinations'!F2057),FALSE)</f>
        <v>No</v>
      </c>
      <c r="H2058">
        <f>VLOOKUP($A2058,'Medical Examinations'!$A:$J,COLUMN('Medical Examinations'!G2057),FALSE)</f>
        <v>0</v>
      </c>
      <c r="I2058" t="str">
        <f>VLOOKUP($A2058,'Medical Examinations'!$A:$J,COLUMN('Medical Examinations'!H2057),FALSE)</f>
        <v>No</v>
      </c>
      <c r="J2058" t="str">
        <f>VLOOKUP($A2058,'Medical Examinations'!$A:$J,COLUMN('Medical Examinations'!I2057),FALSE)</f>
        <v>Overweight</v>
      </c>
      <c r="K2058" t="str">
        <f>VLOOKUP($A2058,'Medical Examinations'!$A:$J,COLUMN('Medical Examinations'!J2057),FALSE)</f>
        <v>Normal</v>
      </c>
      <c r="L2058" s="30">
        <f>VLOOKUP($A2058,'Hospitalisation Details'!$A:$K,COLUMN('Hospitalisation Details'!J2057),FALSE)</f>
        <v>36322</v>
      </c>
      <c r="M2058" s="23">
        <f>VLOOKUP($A2058,'Hospitalisation Details'!$A:$K,COLUMN('Hospitalisation Details'!F2057),FALSE)</f>
        <v>2690.11</v>
      </c>
      <c r="N2058" t="str">
        <f>VLOOKUP($A2058,'Hospitalisation Details'!$A:$K,COLUMN('Hospitalisation Details'!G2057),FALSE)</f>
        <v>Tier - 2</v>
      </c>
      <c r="O2058" t="str">
        <f>VLOOKUP($A2058,'Hospitalisation Details'!$A:$K,COLUMN('Hospitalisation Details'!H2057),FALSE)</f>
        <v>Tier - 2</v>
      </c>
      <c r="P2058" t="str">
        <f>VLOOKUP($A2058,'Hospitalisation Details'!$A:$K,COLUMN('Hospitalisation Details'!I2057),FALSE)</f>
        <v>R1012</v>
      </c>
      <c r="Q2058">
        <f>VLOOKUP($A2058,'Hospitalisation Details'!$A:$K,COLUMN('Hospitalisation Details'!K2057),FALSE)</f>
        <v>23</v>
      </c>
      <c r="R2058" t="str" cm="1">
        <f t="array" ref="R2058">_xlfn.IFS(
Q2058&lt;=10,"0-10",
Q2058&lt;=20,"11-20",
Q2058&lt;=30,"21-30",
Q2058&lt;=40,"31-40",
Q2058&lt;=50,"41-50",
Q2058&lt;=60,"51-60",
Q2058&lt;=70,"61-70"
)</f>
        <v>21-30</v>
      </c>
      <c r="S2058" t="str">
        <f t="shared" si="32"/>
        <v>No</v>
      </c>
    </row>
    <row r="2059" spans="1:19" ht="15.75" x14ac:dyDescent="0.25">
      <c r="A2059" s="36" t="s">
        <v>2099</v>
      </c>
      <c r="B2059" t="str">
        <f>VLOOKUP(A2059,'Customer Names'!A:E,COLUMN('Customer Names'!D2058),FALSE)</f>
        <v>Mr. Bryan</v>
      </c>
      <c r="C2059">
        <f>VLOOKUP($A2059,'Medical Examinations'!$A:$J,COLUMN('Medical Examinations'!B2058),FALSE)</f>
        <v>38.06</v>
      </c>
      <c r="D2059">
        <f>VLOOKUP($A2059,'Medical Examinations'!$A:$J,COLUMN('Medical Examinations'!C2058),FALSE)</f>
        <v>6.16</v>
      </c>
      <c r="E2059" t="str">
        <f>VLOOKUP($A2059,'Medical Examinations'!$A:$J,COLUMN('Medical Examinations'!D2058),FALSE)</f>
        <v>No</v>
      </c>
      <c r="F2059" t="str">
        <f>VLOOKUP($A2059,'Medical Examinations'!$A:$J,COLUMN('Medical Examinations'!E2058),FALSE)</f>
        <v>No</v>
      </c>
      <c r="G2059" t="str">
        <f>VLOOKUP($A2059,'Medical Examinations'!$A:$J,COLUMN('Medical Examinations'!F2058),FALSE)</f>
        <v>No</v>
      </c>
      <c r="H2059">
        <f>VLOOKUP($A2059,'Medical Examinations'!$A:$J,COLUMN('Medical Examinations'!G2058),FALSE)</f>
        <v>0</v>
      </c>
      <c r="I2059" t="str">
        <f>VLOOKUP($A2059,'Medical Examinations'!$A:$J,COLUMN('Medical Examinations'!H2058),FALSE)</f>
        <v>No</v>
      </c>
      <c r="J2059" t="str">
        <f>VLOOKUP($A2059,'Medical Examinations'!$A:$J,COLUMN('Medical Examinations'!I2058),FALSE)</f>
        <v>Obesity</v>
      </c>
      <c r="K2059" t="str">
        <f>VLOOKUP($A2059,'Medical Examinations'!$A:$J,COLUMN('Medical Examinations'!J2058),FALSE)</f>
        <v>Prediabetes</v>
      </c>
      <c r="L2059" s="30">
        <f>VLOOKUP($A2059,'Hospitalisation Details'!$A:$K,COLUMN('Hospitalisation Details'!J2058),FALSE)</f>
        <v>34609</v>
      </c>
      <c r="M2059" s="23">
        <f>VLOOKUP($A2059,'Hospitalisation Details'!$A:$K,COLUMN('Hospitalisation Details'!F2058),FALSE)</f>
        <v>2689.5</v>
      </c>
      <c r="N2059" t="str">
        <f>VLOOKUP($A2059,'Hospitalisation Details'!$A:$K,COLUMN('Hospitalisation Details'!G2058),FALSE)</f>
        <v>Tier - 3</v>
      </c>
      <c r="O2059" t="str">
        <f>VLOOKUP($A2059,'Hospitalisation Details'!$A:$K,COLUMN('Hospitalisation Details'!H2058),FALSE)</f>
        <v>Tier - 2</v>
      </c>
      <c r="P2059" t="str">
        <f>VLOOKUP($A2059,'Hospitalisation Details'!$A:$K,COLUMN('Hospitalisation Details'!I2058),FALSE)</f>
        <v>R1013</v>
      </c>
      <c r="Q2059">
        <f>VLOOKUP($A2059,'Hospitalisation Details'!$A:$K,COLUMN('Hospitalisation Details'!K2058),FALSE)</f>
        <v>28</v>
      </c>
      <c r="R2059" t="str" cm="1">
        <f t="array" ref="R2059">_xlfn.IFS(
Q2059&lt;=10,"0-10",
Q2059&lt;=20,"11-20",
Q2059&lt;=30,"21-30",
Q2059&lt;=40,"31-40",
Q2059&lt;=50,"41-50",
Q2059&lt;=60,"51-60",
Q2059&lt;=70,"61-70"
)</f>
        <v>21-30</v>
      </c>
      <c r="S2059" t="str">
        <f t="shared" si="32"/>
        <v>Yes</v>
      </c>
    </row>
    <row r="2060" spans="1:19" ht="15.75" x14ac:dyDescent="0.25">
      <c r="A2060" s="36" t="s">
        <v>2100</v>
      </c>
      <c r="B2060" t="str">
        <f>VLOOKUP(A2060,'Customer Names'!A:E,COLUMN('Customer Names'!D2059),FALSE)</f>
        <v>Ms. Marny</v>
      </c>
      <c r="C2060">
        <f>VLOOKUP($A2060,'Medical Examinations'!$A:$J,COLUMN('Medical Examinations'!B2059),FALSE)</f>
        <v>24.96</v>
      </c>
      <c r="D2060">
        <f>VLOOKUP($A2060,'Medical Examinations'!$A:$J,COLUMN('Medical Examinations'!C2059),FALSE)</f>
        <v>4.57</v>
      </c>
      <c r="E2060" t="str">
        <f>VLOOKUP($A2060,'Medical Examinations'!$A:$J,COLUMN('Medical Examinations'!D2059),FALSE)</f>
        <v>No</v>
      </c>
      <c r="F2060" t="str">
        <f>VLOOKUP($A2060,'Medical Examinations'!$A:$J,COLUMN('Medical Examinations'!E2059),FALSE)</f>
        <v>No</v>
      </c>
      <c r="G2060" t="str">
        <f>VLOOKUP($A2060,'Medical Examinations'!$A:$J,COLUMN('Medical Examinations'!F2059),FALSE)</f>
        <v>No</v>
      </c>
      <c r="H2060">
        <f>VLOOKUP($A2060,'Medical Examinations'!$A:$J,COLUMN('Medical Examinations'!G2059),FALSE)</f>
        <v>0</v>
      </c>
      <c r="I2060" t="str">
        <f>VLOOKUP($A2060,'Medical Examinations'!$A:$J,COLUMN('Medical Examinations'!H2059),FALSE)</f>
        <v>No</v>
      </c>
      <c r="J2060" t="str">
        <f>VLOOKUP($A2060,'Medical Examinations'!$A:$J,COLUMN('Medical Examinations'!I2059),FALSE)</f>
        <v>Healthy Weight</v>
      </c>
      <c r="K2060" t="str">
        <f>VLOOKUP($A2060,'Medical Examinations'!$A:$J,COLUMN('Medical Examinations'!J2059),FALSE)</f>
        <v>Normal</v>
      </c>
      <c r="L2060" s="30">
        <f>VLOOKUP($A2060,'Hospitalisation Details'!$A:$K,COLUMN('Hospitalisation Details'!J2059),FALSE)</f>
        <v>34594</v>
      </c>
      <c r="M2060" s="23">
        <f>VLOOKUP($A2060,'Hospitalisation Details'!$A:$K,COLUMN('Hospitalisation Details'!F2059),FALSE)</f>
        <v>2684.69</v>
      </c>
      <c r="N2060" t="str">
        <f>VLOOKUP($A2060,'Hospitalisation Details'!$A:$K,COLUMN('Hospitalisation Details'!G2059),FALSE)</f>
        <v>Tier - 2</v>
      </c>
      <c r="O2060" t="str">
        <f>VLOOKUP($A2060,'Hospitalisation Details'!$A:$K,COLUMN('Hospitalisation Details'!H2059),FALSE)</f>
        <v>Tier - 2</v>
      </c>
      <c r="P2060" t="str">
        <f>VLOOKUP($A2060,'Hospitalisation Details'!$A:$K,COLUMN('Hospitalisation Details'!I2059),FALSE)</f>
        <v>R1013</v>
      </c>
      <c r="Q2060">
        <f>VLOOKUP($A2060,'Hospitalisation Details'!$A:$K,COLUMN('Hospitalisation Details'!K2059),FALSE)</f>
        <v>28</v>
      </c>
      <c r="R2060" t="str" cm="1">
        <f t="array" ref="R2060">_xlfn.IFS(
Q2060&lt;=10,"0-10",
Q2060&lt;=20,"11-20",
Q2060&lt;=30,"21-30",
Q2060&lt;=40,"31-40",
Q2060&lt;=50,"41-50",
Q2060&lt;=60,"51-60",
Q2060&lt;=70,"61-70"
)</f>
        <v>21-30</v>
      </c>
      <c r="S2060" t="str">
        <f t="shared" si="32"/>
        <v>No</v>
      </c>
    </row>
    <row r="2061" spans="1:19" ht="15.75" x14ac:dyDescent="0.25">
      <c r="A2061" s="36" t="s">
        <v>2101</v>
      </c>
      <c r="B2061" t="str">
        <f>VLOOKUP(A2061,'Customer Names'!A:E,COLUMN('Customer Names'!D2060),FALSE)</f>
        <v>Mr. Marc</v>
      </c>
      <c r="C2061">
        <f>VLOOKUP($A2061,'Medical Examinations'!$A:$J,COLUMN('Medical Examinations'!B2060),FALSE)</f>
        <v>17.670000000000002</v>
      </c>
      <c r="D2061">
        <f>VLOOKUP($A2061,'Medical Examinations'!$A:$J,COLUMN('Medical Examinations'!C2060),FALSE)</f>
        <v>5.53</v>
      </c>
      <c r="E2061" t="str">
        <f>VLOOKUP($A2061,'Medical Examinations'!$A:$J,COLUMN('Medical Examinations'!D2060),FALSE)</f>
        <v>Yes</v>
      </c>
      <c r="F2061" t="str">
        <f>VLOOKUP($A2061,'Medical Examinations'!$A:$J,COLUMN('Medical Examinations'!E2060),FALSE)</f>
        <v>No</v>
      </c>
      <c r="G2061" t="str">
        <f>VLOOKUP($A2061,'Medical Examinations'!$A:$J,COLUMN('Medical Examinations'!F2060),FALSE)</f>
        <v>No</v>
      </c>
      <c r="H2061">
        <f>VLOOKUP($A2061,'Medical Examinations'!$A:$J,COLUMN('Medical Examinations'!G2060),FALSE)</f>
        <v>0</v>
      </c>
      <c r="I2061" t="str">
        <f>VLOOKUP($A2061,'Medical Examinations'!$A:$J,COLUMN('Medical Examinations'!H2060),FALSE)</f>
        <v>No</v>
      </c>
      <c r="J2061" t="str">
        <f>VLOOKUP($A2061,'Medical Examinations'!$A:$J,COLUMN('Medical Examinations'!I2060),FALSE)</f>
        <v>Underweight</v>
      </c>
      <c r="K2061" t="str">
        <f>VLOOKUP($A2061,'Medical Examinations'!$A:$J,COLUMN('Medical Examinations'!J2060),FALSE)</f>
        <v>Normal</v>
      </c>
      <c r="L2061" s="30">
        <f>VLOOKUP($A2061,'Hospitalisation Details'!$A:$K,COLUMN('Hospitalisation Details'!J2060),FALSE)</f>
        <v>35282</v>
      </c>
      <c r="M2061" s="23">
        <f>VLOOKUP($A2061,'Hospitalisation Details'!$A:$K,COLUMN('Hospitalisation Details'!F2060),FALSE)</f>
        <v>2680.95</v>
      </c>
      <c r="N2061" t="str">
        <f>VLOOKUP($A2061,'Hospitalisation Details'!$A:$K,COLUMN('Hospitalisation Details'!G2060),FALSE)</f>
        <v>Tier - 3</v>
      </c>
      <c r="O2061" t="str">
        <f>VLOOKUP($A2061,'Hospitalisation Details'!$A:$K,COLUMN('Hospitalisation Details'!H2060),FALSE)</f>
        <v>Tier - 2</v>
      </c>
      <c r="P2061" t="str">
        <f>VLOOKUP($A2061,'Hospitalisation Details'!$A:$K,COLUMN('Hospitalisation Details'!I2060),FALSE)</f>
        <v>R1012</v>
      </c>
      <c r="Q2061">
        <f>VLOOKUP($A2061,'Hospitalisation Details'!$A:$K,COLUMN('Hospitalisation Details'!K2060),FALSE)</f>
        <v>26</v>
      </c>
      <c r="R2061" t="str" cm="1">
        <f t="array" ref="R2061">_xlfn.IFS(
Q2061&lt;=10,"0-10",
Q2061&lt;=20,"11-20",
Q2061&lt;=30,"21-30",
Q2061&lt;=40,"31-40",
Q2061&lt;=50,"41-50",
Q2061&lt;=60,"51-60",
Q2061&lt;=70,"61-70"
)</f>
        <v>21-30</v>
      </c>
      <c r="S2061" t="str">
        <f t="shared" si="32"/>
        <v>No</v>
      </c>
    </row>
    <row r="2062" spans="1:19" ht="15.75" x14ac:dyDescent="0.25">
      <c r="A2062" s="36" t="s">
        <v>2102</v>
      </c>
      <c r="B2062" t="str">
        <f>VLOOKUP(A2062,'Customer Names'!A:E,COLUMN('Customer Names'!D2061),FALSE)</f>
        <v>Mr. Benjamin</v>
      </c>
      <c r="C2062">
        <f>VLOOKUP($A2062,'Medical Examinations'!$A:$J,COLUMN('Medical Examinations'!B2061),FALSE)</f>
        <v>31.35</v>
      </c>
      <c r="D2062">
        <f>VLOOKUP($A2062,'Medical Examinations'!$A:$J,COLUMN('Medical Examinations'!C2061),FALSE)</f>
        <v>5.84</v>
      </c>
      <c r="E2062" t="str">
        <f>VLOOKUP($A2062,'Medical Examinations'!$A:$J,COLUMN('Medical Examinations'!D2061),FALSE)</f>
        <v>No</v>
      </c>
      <c r="F2062" t="str">
        <f>VLOOKUP($A2062,'Medical Examinations'!$A:$J,COLUMN('Medical Examinations'!E2061),FALSE)</f>
        <v>Yes</v>
      </c>
      <c r="G2062" t="str">
        <f>VLOOKUP($A2062,'Medical Examinations'!$A:$J,COLUMN('Medical Examinations'!F2061),FALSE)</f>
        <v>No</v>
      </c>
      <c r="H2062">
        <f>VLOOKUP($A2062,'Medical Examinations'!$A:$J,COLUMN('Medical Examinations'!G2061),FALSE)</f>
        <v>1</v>
      </c>
      <c r="I2062" t="str">
        <f>VLOOKUP($A2062,'Medical Examinations'!$A:$J,COLUMN('Medical Examinations'!H2061),FALSE)</f>
        <v>No</v>
      </c>
      <c r="J2062" t="str">
        <f>VLOOKUP($A2062,'Medical Examinations'!$A:$J,COLUMN('Medical Examinations'!I2061),FALSE)</f>
        <v>Obesity</v>
      </c>
      <c r="K2062" t="str">
        <f>VLOOKUP($A2062,'Medical Examinations'!$A:$J,COLUMN('Medical Examinations'!J2061),FALSE)</f>
        <v>Prediabetes</v>
      </c>
      <c r="L2062" s="30">
        <f>VLOOKUP($A2062,'Hospitalisation Details'!$A:$K,COLUMN('Hospitalisation Details'!J2061),FALSE)</f>
        <v>36869</v>
      </c>
      <c r="M2062" s="23">
        <f>VLOOKUP($A2062,'Hospitalisation Details'!$A:$K,COLUMN('Hospitalisation Details'!F2061),FALSE)</f>
        <v>2643.27</v>
      </c>
      <c r="N2062" t="str">
        <f>VLOOKUP($A2062,'Hospitalisation Details'!$A:$K,COLUMN('Hospitalisation Details'!G2061),FALSE)</f>
        <v>Tier - 2</v>
      </c>
      <c r="O2062" t="str">
        <f>VLOOKUP($A2062,'Hospitalisation Details'!$A:$K,COLUMN('Hospitalisation Details'!H2061),FALSE)</f>
        <v>Tier - 1</v>
      </c>
      <c r="P2062" t="str">
        <f>VLOOKUP($A2062,'Hospitalisation Details'!$A:$K,COLUMN('Hospitalisation Details'!I2061),FALSE)</f>
        <v>R1012</v>
      </c>
      <c r="Q2062">
        <f>VLOOKUP($A2062,'Hospitalisation Details'!$A:$K,COLUMN('Hospitalisation Details'!K2061),FALSE)</f>
        <v>22</v>
      </c>
      <c r="R2062" t="str" cm="1">
        <f t="array" ref="R2062">_xlfn.IFS(
Q2062&lt;=10,"0-10",
Q2062&lt;=20,"11-20",
Q2062&lt;=30,"21-30",
Q2062&lt;=40,"31-40",
Q2062&lt;=50,"41-50",
Q2062&lt;=60,"51-60",
Q2062&lt;=70,"61-70"
)</f>
        <v>21-30</v>
      </c>
      <c r="S2062" t="str">
        <f t="shared" si="32"/>
        <v>Yes</v>
      </c>
    </row>
    <row r="2063" spans="1:19" ht="15.75" x14ac:dyDescent="0.25">
      <c r="A2063" s="36" t="s">
        <v>2103</v>
      </c>
      <c r="B2063" t="str">
        <f>VLOOKUP(A2063,'Customer Names'!A:E,COLUMN('Customer Names'!D2062),FALSE)</f>
        <v>Mr. Rob</v>
      </c>
      <c r="C2063">
        <f>VLOOKUP($A2063,'Medical Examinations'!$A:$J,COLUMN('Medical Examinations'!B2062),FALSE)</f>
        <v>28.31</v>
      </c>
      <c r="D2063">
        <f>VLOOKUP($A2063,'Medical Examinations'!$A:$J,COLUMN('Medical Examinations'!C2062),FALSE)</f>
        <v>6.41</v>
      </c>
      <c r="E2063" t="str">
        <f>VLOOKUP($A2063,'Medical Examinations'!$A:$J,COLUMN('Medical Examinations'!D2062),FALSE)</f>
        <v>No</v>
      </c>
      <c r="F2063" t="str">
        <f>VLOOKUP($A2063,'Medical Examinations'!$A:$J,COLUMN('Medical Examinations'!E2062),FALSE)</f>
        <v>Yes</v>
      </c>
      <c r="G2063" t="str">
        <f>VLOOKUP($A2063,'Medical Examinations'!$A:$J,COLUMN('Medical Examinations'!F2062),FALSE)</f>
        <v>No</v>
      </c>
      <c r="H2063">
        <f>VLOOKUP($A2063,'Medical Examinations'!$A:$J,COLUMN('Medical Examinations'!G2062),FALSE)</f>
        <v>1</v>
      </c>
      <c r="I2063" t="str">
        <f>VLOOKUP($A2063,'Medical Examinations'!$A:$J,COLUMN('Medical Examinations'!H2062),FALSE)</f>
        <v>No</v>
      </c>
      <c r="J2063" t="str">
        <f>VLOOKUP($A2063,'Medical Examinations'!$A:$J,COLUMN('Medical Examinations'!I2062),FALSE)</f>
        <v>Overweight</v>
      </c>
      <c r="K2063" t="str">
        <f>VLOOKUP($A2063,'Medical Examinations'!$A:$J,COLUMN('Medical Examinations'!J2062),FALSE)</f>
        <v>Prediabetes</v>
      </c>
      <c r="L2063" s="30">
        <f>VLOOKUP($A2063,'Hospitalisation Details'!$A:$K,COLUMN('Hospitalisation Details'!J2062),FALSE)</f>
        <v>36701</v>
      </c>
      <c r="M2063" s="23">
        <f>VLOOKUP($A2063,'Hospitalisation Details'!$A:$K,COLUMN('Hospitalisation Details'!F2062),FALSE)</f>
        <v>2639.04</v>
      </c>
      <c r="N2063" t="str">
        <f>VLOOKUP($A2063,'Hospitalisation Details'!$A:$K,COLUMN('Hospitalisation Details'!G2062),FALSE)</f>
        <v>Tier - 2</v>
      </c>
      <c r="O2063" t="str">
        <f>VLOOKUP($A2063,'Hospitalisation Details'!$A:$K,COLUMN('Hospitalisation Details'!H2062),FALSE)</f>
        <v>Tier - 2</v>
      </c>
      <c r="P2063" t="str">
        <f>VLOOKUP($A2063,'Hospitalisation Details'!$A:$K,COLUMN('Hospitalisation Details'!I2062),FALSE)</f>
        <v>R1012</v>
      </c>
      <c r="Q2063">
        <f>VLOOKUP($A2063,'Hospitalisation Details'!$A:$K,COLUMN('Hospitalisation Details'!K2062),FALSE)</f>
        <v>22</v>
      </c>
      <c r="R2063" t="str" cm="1">
        <f t="array" ref="R2063">_xlfn.IFS(
Q2063&lt;=10,"0-10",
Q2063&lt;=20,"11-20",
Q2063&lt;=30,"21-30",
Q2063&lt;=40,"31-40",
Q2063&lt;=50,"41-50",
Q2063&lt;=60,"51-60",
Q2063&lt;=70,"61-70"
)</f>
        <v>21-30</v>
      </c>
      <c r="S2063" t="str">
        <f t="shared" si="32"/>
        <v>Yes</v>
      </c>
    </row>
    <row r="2064" spans="1:19" ht="15.75" x14ac:dyDescent="0.25">
      <c r="A2064" s="36" t="s">
        <v>2104</v>
      </c>
      <c r="B2064" t="str">
        <f>VLOOKUP(A2064,'Customer Names'!A:E,COLUMN('Customer Names'!D2063),FALSE)</f>
        <v>Ms. Stefanie</v>
      </c>
      <c r="C2064">
        <f>VLOOKUP($A2064,'Medical Examinations'!$A:$J,COLUMN('Medical Examinations'!B2063),FALSE)</f>
        <v>30.3</v>
      </c>
      <c r="D2064">
        <f>VLOOKUP($A2064,'Medical Examinations'!$A:$J,COLUMN('Medical Examinations'!C2063),FALSE)</f>
        <v>4.7300000000000004</v>
      </c>
      <c r="E2064" t="str">
        <f>VLOOKUP($A2064,'Medical Examinations'!$A:$J,COLUMN('Medical Examinations'!D2063),FALSE)</f>
        <v>Yes</v>
      </c>
      <c r="F2064" t="str">
        <f>VLOOKUP($A2064,'Medical Examinations'!$A:$J,COLUMN('Medical Examinations'!E2063),FALSE)</f>
        <v>No</v>
      </c>
      <c r="G2064" t="str">
        <f>VLOOKUP($A2064,'Medical Examinations'!$A:$J,COLUMN('Medical Examinations'!F2063),FALSE)</f>
        <v>Yes</v>
      </c>
      <c r="H2064">
        <f>VLOOKUP($A2064,'Medical Examinations'!$A:$J,COLUMN('Medical Examinations'!G2063),FALSE)</f>
        <v>1</v>
      </c>
      <c r="I2064" t="str">
        <f>VLOOKUP($A2064,'Medical Examinations'!$A:$J,COLUMN('Medical Examinations'!H2063),FALSE)</f>
        <v>No</v>
      </c>
      <c r="J2064" t="str">
        <f>VLOOKUP($A2064,'Medical Examinations'!$A:$J,COLUMN('Medical Examinations'!I2063),FALSE)</f>
        <v>Obesity</v>
      </c>
      <c r="K2064" t="str">
        <f>VLOOKUP($A2064,'Medical Examinations'!$A:$J,COLUMN('Medical Examinations'!J2063),FALSE)</f>
        <v>Normal</v>
      </c>
      <c r="L2064" s="30">
        <f>VLOOKUP($A2064,'Hospitalisation Details'!$A:$K,COLUMN('Hospitalisation Details'!J2063),FALSE)</f>
        <v>35668</v>
      </c>
      <c r="M2064" s="23">
        <f>VLOOKUP($A2064,'Hospitalisation Details'!$A:$K,COLUMN('Hospitalisation Details'!F2063),FALSE)</f>
        <v>2632.99</v>
      </c>
      <c r="N2064" t="str">
        <f>VLOOKUP($A2064,'Hospitalisation Details'!$A:$K,COLUMN('Hospitalisation Details'!G2063),FALSE)</f>
        <v>Tier - 2</v>
      </c>
      <c r="O2064" t="str">
        <f>VLOOKUP($A2064,'Hospitalisation Details'!$A:$K,COLUMN('Hospitalisation Details'!H2063),FALSE)</f>
        <v>Tier - 1</v>
      </c>
      <c r="P2064" t="str">
        <f>VLOOKUP($A2064,'Hospitalisation Details'!$A:$K,COLUMN('Hospitalisation Details'!I2063),FALSE)</f>
        <v>R1011</v>
      </c>
      <c r="Q2064">
        <f>VLOOKUP($A2064,'Hospitalisation Details'!$A:$K,COLUMN('Hospitalisation Details'!K2063),FALSE)</f>
        <v>25</v>
      </c>
      <c r="R2064" t="str" cm="1">
        <f t="array" ref="R2064">_xlfn.IFS(
Q2064&lt;=10,"0-10",
Q2064&lt;=20,"11-20",
Q2064&lt;=30,"21-30",
Q2064&lt;=40,"31-40",
Q2064&lt;=50,"41-50",
Q2064&lt;=60,"51-60",
Q2064&lt;=70,"61-70"
)</f>
        <v>21-30</v>
      </c>
      <c r="S2064" t="str">
        <f t="shared" si="32"/>
        <v>No</v>
      </c>
    </row>
    <row r="2065" spans="1:19" ht="15.75" x14ac:dyDescent="0.25">
      <c r="A2065" s="36" t="s">
        <v>2105</v>
      </c>
      <c r="B2065" t="str">
        <f>VLOOKUP(A2065,'Customer Names'!A:E,COLUMN('Customer Names'!D2064),FALSE)</f>
        <v>Ms. Stephanie</v>
      </c>
      <c r="C2065">
        <f>VLOOKUP($A2065,'Medical Examinations'!$A:$J,COLUMN('Medical Examinations'!B2064),FALSE)</f>
        <v>26.4</v>
      </c>
      <c r="D2065">
        <f>VLOOKUP($A2065,'Medical Examinations'!$A:$J,COLUMN('Medical Examinations'!C2064),FALSE)</f>
        <v>6.22</v>
      </c>
      <c r="E2065" t="str">
        <f>VLOOKUP($A2065,'Medical Examinations'!$A:$J,COLUMN('Medical Examinations'!D2064),FALSE)</f>
        <v>Yes</v>
      </c>
      <c r="F2065" t="str">
        <f>VLOOKUP($A2065,'Medical Examinations'!$A:$J,COLUMN('Medical Examinations'!E2064),FALSE)</f>
        <v>No</v>
      </c>
      <c r="G2065" t="str">
        <f>VLOOKUP($A2065,'Medical Examinations'!$A:$J,COLUMN('Medical Examinations'!F2064),FALSE)</f>
        <v>No</v>
      </c>
      <c r="H2065">
        <f>VLOOKUP($A2065,'Medical Examinations'!$A:$J,COLUMN('Medical Examinations'!G2064),FALSE)</f>
        <v>0</v>
      </c>
      <c r="I2065" t="str">
        <f>VLOOKUP($A2065,'Medical Examinations'!$A:$J,COLUMN('Medical Examinations'!H2064),FALSE)</f>
        <v>No</v>
      </c>
      <c r="J2065" t="str">
        <f>VLOOKUP($A2065,'Medical Examinations'!$A:$J,COLUMN('Medical Examinations'!I2064),FALSE)</f>
        <v>Overweight</v>
      </c>
      <c r="K2065" t="str">
        <f>VLOOKUP($A2065,'Medical Examinations'!$A:$J,COLUMN('Medical Examinations'!J2064),FALSE)</f>
        <v>Prediabetes</v>
      </c>
      <c r="L2065" s="30">
        <f>VLOOKUP($A2065,'Hospitalisation Details'!$A:$K,COLUMN('Hospitalisation Details'!J2064),FALSE)</f>
        <v>37129</v>
      </c>
      <c r="M2065" s="23">
        <f>VLOOKUP($A2065,'Hospitalisation Details'!$A:$K,COLUMN('Hospitalisation Details'!F2064),FALSE)</f>
        <v>2597.7800000000002</v>
      </c>
      <c r="N2065" t="str">
        <f>VLOOKUP($A2065,'Hospitalisation Details'!$A:$K,COLUMN('Hospitalisation Details'!G2064),FALSE)</f>
        <v>Tier - 2</v>
      </c>
      <c r="O2065" t="str">
        <f>VLOOKUP($A2065,'Hospitalisation Details'!$A:$K,COLUMN('Hospitalisation Details'!H2064),FALSE)</f>
        <v>Tier - 1</v>
      </c>
      <c r="P2065" t="str">
        <f>VLOOKUP($A2065,'Hospitalisation Details'!$A:$K,COLUMN('Hospitalisation Details'!I2064),FALSE)</f>
        <v>R1011</v>
      </c>
      <c r="Q2065">
        <f>VLOOKUP($A2065,'Hospitalisation Details'!$A:$K,COLUMN('Hospitalisation Details'!K2064),FALSE)</f>
        <v>21</v>
      </c>
      <c r="R2065" t="str" cm="1">
        <f t="array" ref="R2065">_xlfn.IFS(
Q2065&lt;=10,"0-10",
Q2065&lt;=20,"11-20",
Q2065&lt;=30,"21-30",
Q2065&lt;=40,"31-40",
Q2065&lt;=50,"41-50",
Q2065&lt;=60,"51-60",
Q2065&lt;=70,"61-70"
)</f>
        <v>21-30</v>
      </c>
      <c r="S2065" t="str">
        <f t="shared" si="32"/>
        <v>Yes</v>
      </c>
    </row>
    <row r="2066" spans="1:19" ht="15.75" x14ac:dyDescent="0.25">
      <c r="A2066" s="36" t="s">
        <v>2106</v>
      </c>
      <c r="B2066" t="str">
        <f>VLOOKUP(A2066,'Customer Names'!A:E,COLUMN('Customer Names'!D2065),FALSE)</f>
        <v>Ms. Caroline</v>
      </c>
      <c r="C2066">
        <f>VLOOKUP($A2066,'Medical Examinations'!$A:$J,COLUMN('Medical Examinations'!B2065),FALSE)</f>
        <v>22.135000000000002</v>
      </c>
      <c r="D2066">
        <f>VLOOKUP($A2066,'Medical Examinations'!$A:$J,COLUMN('Medical Examinations'!C2065),FALSE)</f>
        <v>4.46</v>
      </c>
      <c r="E2066" t="str">
        <f>VLOOKUP($A2066,'Medical Examinations'!$A:$J,COLUMN('Medical Examinations'!D2065),FALSE)</f>
        <v>Yes</v>
      </c>
      <c r="F2066" t="str">
        <f>VLOOKUP($A2066,'Medical Examinations'!$A:$J,COLUMN('Medical Examinations'!E2065),FALSE)</f>
        <v>No</v>
      </c>
      <c r="G2066" t="str">
        <f>VLOOKUP($A2066,'Medical Examinations'!$A:$J,COLUMN('Medical Examinations'!F2065),FALSE)</f>
        <v>No</v>
      </c>
      <c r="H2066">
        <f>VLOOKUP($A2066,'Medical Examinations'!$A:$J,COLUMN('Medical Examinations'!G2065),FALSE)</f>
        <v>0</v>
      </c>
      <c r="I2066" t="str">
        <f>VLOOKUP($A2066,'Medical Examinations'!$A:$J,COLUMN('Medical Examinations'!H2065),FALSE)</f>
        <v>No</v>
      </c>
      <c r="J2066" t="str">
        <f>VLOOKUP($A2066,'Medical Examinations'!$A:$J,COLUMN('Medical Examinations'!I2065),FALSE)</f>
        <v>Healthy Weight</v>
      </c>
      <c r="K2066" t="str">
        <f>VLOOKUP($A2066,'Medical Examinations'!$A:$J,COLUMN('Medical Examinations'!J2065),FALSE)</f>
        <v>Normal</v>
      </c>
      <c r="L2066" s="30">
        <f>VLOOKUP($A2066,'Hospitalisation Details'!$A:$K,COLUMN('Hospitalisation Details'!J2065),FALSE)</f>
        <v>37100</v>
      </c>
      <c r="M2066" s="23">
        <f>VLOOKUP($A2066,'Hospitalisation Details'!$A:$K,COLUMN('Hospitalisation Details'!F2065),FALSE)</f>
        <v>2585.85</v>
      </c>
      <c r="N2066" t="str">
        <f>VLOOKUP($A2066,'Hospitalisation Details'!$A:$K,COLUMN('Hospitalisation Details'!G2065),FALSE)</f>
        <v>Tier - 2</v>
      </c>
      <c r="O2066" t="str">
        <f>VLOOKUP($A2066,'Hospitalisation Details'!$A:$K,COLUMN('Hospitalisation Details'!H2065),FALSE)</f>
        <v>Tier - 2</v>
      </c>
      <c r="P2066" t="str">
        <f>VLOOKUP($A2066,'Hospitalisation Details'!$A:$K,COLUMN('Hospitalisation Details'!I2065),FALSE)</f>
        <v>R1024</v>
      </c>
      <c r="Q2066">
        <f>VLOOKUP($A2066,'Hospitalisation Details'!$A:$K,COLUMN('Hospitalisation Details'!K2065),FALSE)</f>
        <v>21</v>
      </c>
      <c r="R2066" t="str" cm="1">
        <f t="array" ref="R2066">_xlfn.IFS(
Q2066&lt;=10,"0-10",
Q2066&lt;=20,"11-20",
Q2066&lt;=30,"21-30",
Q2066&lt;=40,"31-40",
Q2066&lt;=50,"41-50",
Q2066&lt;=60,"51-60",
Q2066&lt;=70,"61-70"
)</f>
        <v>21-30</v>
      </c>
      <c r="S2066" t="str">
        <f t="shared" si="32"/>
        <v>No</v>
      </c>
    </row>
    <row r="2067" spans="1:19" ht="15.75" x14ac:dyDescent="0.25">
      <c r="A2067" s="36" t="s">
        <v>2107</v>
      </c>
      <c r="B2067" t="str">
        <f>VLOOKUP(A2067,'Customer Names'!A:E,COLUMN('Customer Names'!D2066),FALSE)</f>
        <v>Ms. Julia</v>
      </c>
      <c r="C2067">
        <f>VLOOKUP($A2067,'Medical Examinations'!$A:$J,COLUMN('Medical Examinations'!B2066),FALSE)</f>
        <v>17.399999999999999</v>
      </c>
      <c r="D2067">
        <f>VLOOKUP($A2067,'Medical Examinations'!$A:$J,COLUMN('Medical Examinations'!C2066),FALSE)</f>
        <v>4.5</v>
      </c>
      <c r="E2067" t="str">
        <f>VLOOKUP($A2067,'Medical Examinations'!$A:$J,COLUMN('Medical Examinations'!D2066),FALSE)</f>
        <v>Yes</v>
      </c>
      <c r="F2067" t="str">
        <f>VLOOKUP($A2067,'Medical Examinations'!$A:$J,COLUMN('Medical Examinations'!E2066),FALSE)</f>
        <v>No</v>
      </c>
      <c r="G2067" t="str">
        <f>VLOOKUP($A2067,'Medical Examinations'!$A:$J,COLUMN('Medical Examinations'!F2066),FALSE)</f>
        <v>No</v>
      </c>
      <c r="H2067">
        <f>VLOOKUP($A2067,'Medical Examinations'!$A:$J,COLUMN('Medical Examinations'!G2066),FALSE)</f>
        <v>0</v>
      </c>
      <c r="I2067" t="str">
        <f>VLOOKUP($A2067,'Medical Examinations'!$A:$J,COLUMN('Medical Examinations'!H2066),FALSE)</f>
        <v>No</v>
      </c>
      <c r="J2067" t="str">
        <f>VLOOKUP($A2067,'Medical Examinations'!$A:$J,COLUMN('Medical Examinations'!I2066),FALSE)</f>
        <v>Underweight</v>
      </c>
      <c r="K2067" t="str">
        <f>VLOOKUP($A2067,'Medical Examinations'!$A:$J,COLUMN('Medical Examinations'!J2066),FALSE)</f>
        <v>Normal</v>
      </c>
      <c r="L2067" s="30">
        <f>VLOOKUP($A2067,'Hospitalisation Details'!$A:$K,COLUMN('Hospitalisation Details'!J2066),FALSE)</f>
        <v>37179</v>
      </c>
      <c r="M2067" s="23">
        <f>VLOOKUP($A2067,'Hospitalisation Details'!$A:$K,COLUMN('Hospitalisation Details'!F2066),FALSE)</f>
        <v>2585.27</v>
      </c>
      <c r="N2067" t="str">
        <f>VLOOKUP($A2067,'Hospitalisation Details'!$A:$K,COLUMN('Hospitalisation Details'!G2066),FALSE)</f>
        <v>Tier - 2</v>
      </c>
      <c r="O2067" t="str">
        <f>VLOOKUP($A2067,'Hospitalisation Details'!$A:$K,COLUMN('Hospitalisation Details'!H2066),FALSE)</f>
        <v>Tier - 3</v>
      </c>
      <c r="P2067" t="str">
        <f>VLOOKUP($A2067,'Hospitalisation Details'!$A:$K,COLUMN('Hospitalisation Details'!I2066),FALSE)</f>
        <v>R1011</v>
      </c>
      <c r="Q2067">
        <f>VLOOKUP($A2067,'Hospitalisation Details'!$A:$K,COLUMN('Hospitalisation Details'!K2066),FALSE)</f>
        <v>21</v>
      </c>
      <c r="R2067" t="str" cm="1">
        <f t="array" ref="R2067">_xlfn.IFS(
Q2067&lt;=10,"0-10",
Q2067&lt;=20,"11-20",
Q2067&lt;=30,"21-30",
Q2067&lt;=40,"31-40",
Q2067&lt;=50,"41-50",
Q2067&lt;=60,"51-60",
Q2067&lt;=70,"61-70"
)</f>
        <v>21-30</v>
      </c>
      <c r="S2067" t="str">
        <f t="shared" si="32"/>
        <v>No</v>
      </c>
    </row>
    <row r="2068" spans="1:19" ht="15.75" x14ac:dyDescent="0.25">
      <c r="A2068" s="36" t="s">
        <v>2108</v>
      </c>
      <c r="B2068" t="str">
        <f>VLOOKUP(A2068,'Customer Names'!A:E,COLUMN('Customer Names'!D2067),FALSE)</f>
        <v>Mr. Jack</v>
      </c>
      <c r="C2068">
        <f>VLOOKUP($A2068,'Medical Examinations'!$A:$J,COLUMN('Medical Examinations'!B2067),FALSE)</f>
        <v>28.06</v>
      </c>
      <c r="D2068">
        <f>VLOOKUP($A2068,'Medical Examinations'!$A:$J,COLUMN('Medical Examinations'!C2067),FALSE)</f>
        <v>8.93</v>
      </c>
      <c r="E2068" t="str">
        <f>VLOOKUP($A2068,'Medical Examinations'!$A:$J,COLUMN('Medical Examinations'!D2067),FALSE)</f>
        <v>No</v>
      </c>
      <c r="F2068" t="str">
        <f>VLOOKUP($A2068,'Medical Examinations'!$A:$J,COLUMN('Medical Examinations'!E2067),FALSE)</f>
        <v>No</v>
      </c>
      <c r="G2068" t="str">
        <f>VLOOKUP($A2068,'Medical Examinations'!$A:$J,COLUMN('Medical Examinations'!F2067),FALSE)</f>
        <v>No</v>
      </c>
      <c r="H2068">
        <f>VLOOKUP($A2068,'Medical Examinations'!$A:$J,COLUMN('Medical Examinations'!G2067),FALSE)</f>
        <v>0</v>
      </c>
      <c r="I2068" t="str">
        <f>VLOOKUP($A2068,'Medical Examinations'!$A:$J,COLUMN('Medical Examinations'!H2067),FALSE)</f>
        <v>No</v>
      </c>
      <c r="J2068" t="str">
        <f>VLOOKUP($A2068,'Medical Examinations'!$A:$J,COLUMN('Medical Examinations'!I2067),FALSE)</f>
        <v>Overweight</v>
      </c>
      <c r="K2068" t="str">
        <f>VLOOKUP($A2068,'Medical Examinations'!$A:$J,COLUMN('Medical Examinations'!J2067),FALSE)</f>
        <v>Diabetes</v>
      </c>
      <c r="L2068" s="30">
        <f>VLOOKUP($A2068,'Hospitalisation Details'!$A:$K,COLUMN('Hospitalisation Details'!J2067),FALSE)</f>
        <v>37457</v>
      </c>
      <c r="M2068" s="23">
        <f>VLOOKUP($A2068,'Hospitalisation Details'!$A:$K,COLUMN('Hospitalisation Details'!F2067),FALSE)</f>
        <v>2585.04</v>
      </c>
      <c r="N2068" t="str">
        <f>VLOOKUP($A2068,'Hospitalisation Details'!$A:$K,COLUMN('Hospitalisation Details'!G2067),FALSE)</f>
        <v>Tier - 2</v>
      </c>
      <c r="O2068" t="str">
        <f>VLOOKUP($A2068,'Hospitalisation Details'!$A:$K,COLUMN('Hospitalisation Details'!H2067),FALSE)</f>
        <v>Tier - 2</v>
      </c>
      <c r="P2068" t="str">
        <f>VLOOKUP($A2068,'Hospitalisation Details'!$A:$K,COLUMN('Hospitalisation Details'!I2067),FALSE)</f>
        <v>R1021</v>
      </c>
      <c r="Q2068">
        <f>VLOOKUP($A2068,'Hospitalisation Details'!$A:$K,COLUMN('Hospitalisation Details'!K2067),FALSE)</f>
        <v>20</v>
      </c>
      <c r="R2068" t="str" cm="1">
        <f t="array" ref="R2068">_xlfn.IFS(
Q2068&lt;=10,"0-10",
Q2068&lt;=20,"11-20",
Q2068&lt;=30,"21-30",
Q2068&lt;=40,"31-40",
Q2068&lt;=50,"41-50",
Q2068&lt;=60,"51-60",
Q2068&lt;=70,"61-70"
)</f>
        <v>11-20</v>
      </c>
      <c r="S2068" t="str">
        <f t="shared" si="32"/>
        <v>Yes</v>
      </c>
    </row>
    <row r="2069" spans="1:19" ht="15.75" x14ac:dyDescent="0.25">
      <c r="A2069" s="36" t="s">
        <v>2109</v>
      </c>
      <c r="B2069" t="str">
        <f>VLOOKUP(A2069,'Customer Names'!A:E,COLUMN('Customer Names'!D2068),FALSE)</f>
        <v>Mr. Bernat</v>
      </c>
      <c r="C2069">
        <f>VLOOKUP($A2069,'Medical Examinations'!$A:$J,COLUMN('Medical Examinations'!B2068),FALSE)</f>
        <v>31.13</v>
      </c>
      <c r="D2069">
        <f>VLOOKUP($A2069,'Medical Examinations'!$A:$J,COLUMN('Medical Examinations'!C2068),FALSE)</f>
        <v>11.02</v>
      </c>
      <c r="E2069" t="str">
        <f>VLOOKUP($A2069,'Medical Examinations'!$A:$J,COLUMN('Medical Examinations'!D2068),FALSE)</f>
        <v>No</v>
      </c>
      <c r="F2069" t="str">
        <f>VLOOKUP($A2069,'Medical Examinations'!$A:$J,COLUMN('Medical Examinations'!E2068),FALSE)</f>
        <v>No</v>
      </c>
      <c r="G2069" t="str">
        <f>VLOOKUP($A2069,'Medical Examinations'!$A:$J,COLUMN('Medical Examinations'!F2068),FALSE)</f>
        <v>No</v>
      </c>
      <c r="H2069">
        <f>VLOOKUP($A2069,'Medical Examinations'!$A:$J,COLUMN('Medical Examinations'!G2068),FALSE)</f>
        <v>0</v>
      </c>
      <c r="I2069" t="str">
        <f>VLOOKUP($A2069,'Medical Examinations'!$A:$J,COLUMN('Medical Examinations'!H2068),FALSE)</f>
        <v>No</v>
      </c>
      <c r="J2069" t="str">
        <f>VLOOKUP($A2069,'Medical Examinations'!$A:$J,COLUMN('Medical Examinations'!I2068),FALSE)</f>
        <v>Obesity</v>
      </c>
      <c r="K2069" t="str">
        <f>VLOOKUP($A2069,'Medical Examinations'!$A:$J,COLUMN('Medical Examinations'!J2068),FALSE)</f>
        <v>Diabetes</v>
      </c>
      <c r="L2069" s="30">
        <f>VLOOKUP($A2069,'Hospitalisation Details'!$A:$K,COLUMN('Hospitalisation Details'!J2068),FALSE)</f>
        <v>37540</v>
      </c>
      <c r="M2069" s="23">
        <f>VLOOKUP($A2069,'Hospitalisation Details'!$A:$K,COLUMN('Hospitalisation Details'!F2068),FALSE)</f>
        <v>2566.4699999999998</v>
      </c>
      <c r="N2069" t="str">
        <f>VLOOKUP($A2069,'Hospitalisation Details'!$A:$K,COLUMN('Hospitalisation Details'!G2068),FALSE)</f>
        <v>Tier - 2</v>
      </c>
      <c r="O2069" t="str">
        <f>VLOOKUP($A2069,'Hospitalisation Details'!$A:$K,COLUMN('Hospitalisation Details'!H2068),FALSE)</f>
        <v>Tier - 3</v>
      </c>
      <c r="P2069" t="str">
        <f>VLOOKUP($A2069,'Hospitalisation Details'!$A:$K,COLUMN('Hospitalisation Details'!I2068),FALSE)</f>
        <v>R1013</v>
      </c>
      <c r="Q2069">
        <f>VLOOKUP($A2069,'Hospitalisation Details'!$A:$K,COLUMN('Hospitalisation Details'!K2068),FALSE)</f>
        <v>20</v>
      </c>
      <c r="R2069" t="str" cm="1">
        <f t="array" ref="R2069">_xlfn.IFS(
Q2069&lt;=10,"0-10",
Q2069&lt;=20,"11-20",
Q2069&lt;=30,"21-30",
Q2069&lt;=40,"31-40",
Q2069&lt;=50,"41-50",
Q2069&lt;=60,"51-60",
Q2069&lt;=70,"61-70"
)</f>
        <v>11-20</v>
      </c>
      <c r="S2069" t="str">
        <f t="shared" si="32"/>
        <v>Yes</v>
      </c>
    </row>
    <row r="2070" spans="1:19" ht="15.75" x14ac:dyDescent="0.25">
      <c r="A2070" s="36" t="s">
        <v>2110</v>
      </c>
      <c r="B2070" t="str">
        <f>VLOOKUP(A2070,'Customer Names'!A:E,COLUMN('Customer Names'!D2069),FALSE)</f>
        <v>Mr. Hicham</v>
      </c>
      <c r="C2070">
        <f>VLOOKUP($A2070,'Medical Examinations'!$A:$J,COLUMN('Medical Examinations'!B2069),FALSE)</f>
        <v>18.46</v>
      </c>
      <c r="D2070">
        <f>VLOOKUP($A2070,'Medical Examinations'!$A:$J,COLUMN('Medical Examinations'!C2069),FALSE)</f>
        <v>5.25</v>
      </c>
      <c r="E2070" t="str">
        <f>VLOOKUP($A2070,'Medical Examinations'!$A:$J,COLUMN('Medical Examinations'!D2069),FALSE)</f>
        <v>No</v>
      </c>
      <c r="F2070" t="str">
        <f>VLOOKUP($A2070,'Medical Examinations'!$A:$J,COLUMN('Medical Examinations'!E2069),FALSE)</f>
        <v>No</v>
      </c>
      <c r="G2070" t="str">
        <f>VLOOKUP($A2070,'Medical Examinations'!$A:$J,COLUMN('Medical Examinations'!F2069),FALSE)</f>
        <v>No</v>
      </c>
      <c r="H2070">
        <f>VLOOKUP($A2070,'Medical Examinations'!$A:$J,COLUMN('Medical Examinations'!G2069),FALSE)</f>
        <v>0</v>
      </c>
      <c r="I2070" t="str">
        <f>VLOOKUP($A2070,'Medical Examinations'!$A:$J,COLUMN('Medical Examinations'!H2069),FALSE)</f>
        <v>No</v>
      </c>
      <c r="J2070" t="str">
        <f>VLOOKUP($A2070,'Medical Examinations'!$A:$J,COLUMN('Medical Examinations'!I2069),FALSE)</f>
        <v>Underweight</v>
      </c>
      <c r="K2070" t="str">
        <f>VLOOKUP($A2070,'Medical Examinations'!$A:$J,COLUMN('Medical Examinations'!J2069),FALSE)</f>
        <v>Normal</v>
      </c>
      <c r="L2070" s="30">
        <f>VLOOKUP($A2070,'Hospitalisation Details'!$A:$K,COLUMN('Hospitalisation Details'!J2069),FALSE)</f>
        <v>33559</v>
      </c>
      <c r="M2070" s="23">
        <f>VLOOKUP($A2070,'Hospitalisation Details'!$A:$K,COLUMN('Hospitalisation Details'!F2069),FALSE)</f>
        <v>2545.6799999999998</v>
      </c>
      <c r="N2070" t="str">
        <f>VLOOKUP($A2070,'Hospitalisation Details'!$A:$K,COLUMN('Hospitalisation Details'!G2069),FALSE)</f>
        <v>Tier - 2</v>
      </c>
      <c r="O2070" t="str">
        <f>VLOOKUP($A2070,'Hospitalisation Details'!$A:$K,COLUMN('Hospitalisation Details'!H2069),FALSE)</f>
        <v>Tier - 1</v>
      </c>
      <c r="P2070" t="str">
        <f>VLOOKUP($A2070,'Hospitalisation Details'!$A:$K,COLUMN('Hospitalisation Details'!I2069),FALSE)</f>
        <v>R1013</v>
      </c>
      <c r="Q2070">
        <f>VLOOKUP($A2070,'Hospitalisation Details'!$A:$K,COLUMN('Hospitalisation Details'!K2069),FALSE)</f>
        <v>31</v>
      </c>
      <c r="R2070" t="str" cm="1">
        <f t="array" ref="R2070">_xlfn.IFS(
Q2070&lt;=10,"0-10",
Q2070&lt;=20,"11-20",
Q2070&lt;=30,"21-30",
Q2070&lt;=40,"31-40",
Q2070&lt;=50,"41-50",
Q2070&lt;=60,"51-60",
Q2070&lt;=70,"61-70"
)</f>
        <v>31-40</v>
      </c>
      <c r="S2070" t="str">
        <f t="shared" si="32"/>
        <v>No</v>
      </c>
    </row>
    <row r="2071" spans="1:19" ht="15.75" x14ac:dyDescent="0.25">
      <c r="A2071" s="36" t="s">
        <v>2111</v>
      </c>
      <c r="B2071" t="str">
        <f>VLOOKUP(A2071,'Customer Names'!A:E,COLUMN('Customer Names'!D2070),FALSE)</f>
        <v>Ms. Sarah</v>
      </c>
      <c r="C2071">
        <f>VLOOKUP($A2071,'Medical Examinations'!$A:$J,COLUMN('Medical Examinations'!B2070),FALSE)</f>
        <v>17.3</v>
      </c>
      <c r="D2071">
        <f>VLOOKUP($A2071,'Medical Examinations'!$A:$J,COLUMN('Medical Examinations'!C2070),FALSE)</f>
        <v>4.75</v>
      </c>
      <c r="E2071" t="str">
        <f>VLOOKUP($A2071,'Medical Examinations'!$A:$J,COLUMN('Medical Examinations'!D2070),FALSE)</f>
        <v>No</v>
      </c>
      <c r="F2071" t="str">
        <f>VLOOKUP($A2071,'Medical Examinations'!$A:$J,COLUMN('Medical Examinations'!E2070),FALSE)</f>
        <v>No</v>
      </c>
      <c r="G2071" t="str">
        <f>VLOOKUP($A2071,'Medical Examinations'!$A:$J,COLUMN('Medical Examinations'!F2070),FALSE)</f>
        <v>No</v>
      </c>
      <c r="H2071">
        <f>VLOOKUP($A2071,'Medical Examinations'!$A:$J,COLUMN('Medical Examinations'!G2070),FALSE)</f>
        <v>0</v>
      </c>
      <c r="I2071" t="str">
        <f>VLOOKUP($A2071,'Medical Examinations'!$A:$J,COLUMN('Medical Examinations'!H2070),FALSE)</f>
        <v>No</v>
      </c>
      <c r="J2071" t="str">
        <f>VLOOKUP($A2071,'Medical Examinations'!$A:$J,COLUMN('Medical Examinations'!I2070),FALSE)</f>
        <v>Underweight</v>
      </c>
      <c r="K2071" t="str">
        <f>VLOOKUP($A2071,'Medical Examinations'!$A:$J,COLUMN('Medical Examinations'!J2070),FALSE)</f>
        <v>Normal</v>
      </c>
      <c r="L2071" s="30">
        <f>VLOOKUP($A2071,'Hospitalisation Details'!$A:$K,COLUMN('Hospitalisation Details'!J2070),FALSE)</f>
        <v>33147</v>
      </c>
      <c r="M2071" s="23">
        <f>VLOOKUP($A2071,'Hospitalisation Details'!$A:$K,COLUMN('Hospitalisation Details'!F2070),FALSE)</f>
        <v>2540.39</v>
      </c>
      <c r="N2071" t="str">
        <f>VLOOKUP($A2071,'Hospitalisation Details'!$A:$K,COLUMN('Hospitalisation Details'!G2070),FALSE)</f>
        <v>Tier - 2</v>
      </c>
      <c r="O2071" t="str">
        <f>VLOOKUP($A2071,'Hospitalisation Details'!$A:$K,COLUMN('Hospitalisation Details'!H2070),FALSE)</f>
        <v>Tier - 2</v>
      </c>
      <c r="P2071" t="str">
        <f>VLOOKUP($A2071,'Hospitalisation Details'!$A:$K,COLUMN('Hospitalisation Details'!I2070),FALSE)</f>
        <v>R1013</v>
      </c>
      <c r="Q2071">
        <f>VLOOKUP($A2071,'Hospitalisation Details'!$A:$K,COLUMN('Hospitalisation Details'!K2070),FALSE)</f>
        <v>32</v>
      </c>
      <c r="R2071" t="str" cm="1">
        <f t="array" ref="R2071">_xlfn.IFS(
Q2071&lt;=10,"0-10",
Q2071&lt;=20,"11-20",
Q2071&lt;=30,"21-30",
Q2071&lt;=40,"31-40",
Q2071&lt;=50,"41-50",
Q2071&lt;=60,"51-60",
Q2071&lt;=70,"61-70"
)</f>
        <v>31-40</v>
      </c>
      <c r="S2071" t="str">
        <f t="shared" si="32"/>
        <v>No</v>
      </c>
    </row>
    <row r="2072" spans="1:19" ht="15.75" x14ac:dyDescent="0.25">
      <c r="A2072" s="36" t="s">
        <v>2112</v>
      </c>
      <c r="B2072" t="str">
        <f>VLOOKUP(A2072,'Customer Names'!A:E,COLUMN('Customer Names'!D2071),FALSE)</f>
        <v>Mr. Anthony</v>
      </c>
      <c r="C2072">
        <f>VLOOKUP($A2072,'Medical Examinations'!$A:$J,COLUMN('Medical Examinations'!B2071),FALSE)</f>
        <v>35.625</v>
      </c>
      <c r="D2072">
        <f>VLOOKUP($A2072,'Medical Examinations'!$A:$J,COLUMN('Medical Examinations'!C2071),FALSE)</f>
        <v>4.68</v>
      </c>
      <c r="E2072" t="str">
        <f>VLOOKUP($A2072,'Medical Examinations'!$A:$J,COLUMN('Medical Examinations'!D2071),FALSE)</f>
        <v>Yes</v>
      </c>
      <c r="F2072" t="str">
        <f>VLOOKUP($A2072,'Medical Examinations'!$A:$J,COLUMN('Medical Examinations'!E2071),FALSE)</f>
        <v>No</v>
      </c>
      <c r="G2072" t="str">
        <f>VLOOKUP($A2072,'Medical Examinations'!$A:$J,COLUMN('Medical Examinations'!F2071),FALSE)</f>
        <v>Yes</v>
      </c>
      <c r="H2072">
        <f>VLOOKUP($A2072,'Medical Examinations'!$A:$J,COLUMN('Medical Examinations'!G2071),FALSE)</f>
        <v>1</v>
      </c>
      <c r="I2072" t="str">
        <f>VLOOKUP($A2072,'Medical Examinations'!$A:$J,COLUMN('Medical Examinations'!H2071),FALSE)</f>
        <v>No</v>
      </c>
      <c r="J2072" t="str">
        <f>VLOOKUP($A2072,'Medical Examinations'!$A:$J,COLUMN('Medical Examinations'!I2071),FALSE)</f>
        <v>Obesity</v>
      </c>
      <c r="K2072" t="str">
        <f>VLOOKUP($A2072,'Medical Examinations'!$A:$J,COLUMN('Medical Examinations'!J2071),FALSE)</f>
        <v>Normal</v>
      </c>
      <c r="L2072" s="30">
        <f>VLOOKUP($A2072,'Hospitalisation Details'!$A:$K,COLUMN('Hospitalisation Details'!J2071),FALSE)</f>
        <v>35639</v>
      </c>
      <c r="M2072" s="23">
        <f>VLOOKUP($A2072,'Hospitalisation Details'!$A:$K,COLUMN('Hospitalisation Details'!F2071),FALSE)</f>
        <v>2534.39</v>
      </c>
      <c r="N2072" t="str">
        <f>VLOOKUP($A2072,'Hospitalisation Details'!$A:$K,COLUMN('Hospitalisation Details'!G2071),FALSE)</f>
        <v>Tier - 3</v>
      </c>
      <c r="O2072" t="str">
        <f>VLOOKUP($A2072,'Hospitalisation Details'!$A:$K,COLUMN('Hospitalisation Details'!H2071),FALSE)</f>
        <v>Tier - 3</v>
      </c>
      <c r="P2072" t="str">
        <f>VLOOKUP($A2072,'Hospitalisation Details'!$A:$K,COLUMN('Hospitalisation Details'!I2071),FALSE)</f>
        <v>R1012</v>
      </c>
      <c r="Q2072">
        <f>VLOOKUP($A2072,'Hospitalisation Details'!$A:$K,COLUMN('Hospitalisation Details'!K2071),FALSE)</f>
        <v>25</v>
      </c>
      <c r="R2072" t="str" cm="1">
        <f t="array" ref="R2072">_xlfn.IFS(
Q2072&lt;=10,"0-10",
Q2072&lt;=20,"11-20",
Q2072&lt;=30,"21-30",
Q2072&lt;=40,"31-40",
Q2072&lt;=50,"41-50",
Q2072&lt;=60,"51-60",
Q2072&lt;=70,"61-70"
)</f>
        <v>21-30</v>
      </c>
      <c r="S2072" t="str">
        <f t="shared" si="32"/>
        <v>No</v>
      </c>
    </row>
    <row r="2073" spans="1:19" ht="15.75" x14ac:dyDescent="0.25">
      <c r="A2073" s="36" t="s">
        <v>2113</v>
      </c>
      <c r="B2073" t="str">
        <f>VLOOKUP(A2073,'Customer Names'!A:E,COLUMN('Customer Names'!D2072),FALSE)</f>
        <v>Ms. Elisabetta</v>
      </c>
      <c r="C2073">
        <f>VLOOKUP($A2073,'Medical Examinations'!$A:$J,COLUMN('Medical Examinations'!B2072),FALSE)</f>
        <v>20.234999999999999</v>
      </c>
      <c r="D2073">
        <f>VLOOKUP($A2073,'Medical Examinations'!$A:$J,COLUMN('Medical Examinations'!C2072),FALSE)</f>
        <v>6.17</v>
      </c>
      <c r="E2073" t="str">
        <f>VLOOKUP($A2073,'Medical Examinations'!$A:$J,COLUMN('Medical Examinations'!D2072),FALSE)</f>
        <v>Yes</v>
      </c>
      <c r="F2073" t="str">
        <f>VLOOKUP($A2073,'Medical Examinations'!$A:$J,COLUMN('Medical Examinations'!E2072),FALSE)</f>
        <v>Yes</v>
      </c>
      <c r="G2073" t="str">
        <f>VLOOKUP($A2073,'Medical Examinations'!$A:$J,COLUMN('Medical Examinations'!F2072),FALSE)</f>
        <v>No</v>
      </c>
      <c r="H2073">
        <f>VLOOKUP($A2073,'Medical Examinations'!$A:$J,COLUMN('Medical Examinations'!G2072),FALSE)</f>
        <v>2</v>
      </c>
      <c r="I2073" t="str">
        <f>VLOOKUP($A2073,'Medical Examinations'!$A:$J,COLUMN('Medical Examinations'!H2072),FALSE)</f>
        <v>No</v>
      </c>
      <c r="J2073" t="str">
        <f>VLOOKUP($A2073,'Medical Examinations'!$A:$J,COLUMN('Medical Examinations'!I2072),FALSE)</f>
        <v>Healthy Weight</v>
      </c>
      <c r="K2073" t="str">
        <f>VLOOKUP($A2073,'Medical Examinations'!$A:$J,COLUMN('Medical Examinations'!J2072),FALSE)</f>
        <v>Prediabetes</v>
      </c>
      <c r="L2073" s="30">
        <f>VLOOKUP($A2073,'Hospitalisation Details'!$A:$K,COLUMN('Hospitalisation Details'!J2072),FALSE)</f>
        <v>36763</v>
      </c>
      <c r="M2073" s="23">
        <f>VLOOKUP($A2073,'Hospitalisation Details'!$A:$K,COLUMN('Hospitalisation Details'!F2072),FALSE)</f>
        <v>2527.8200000000002</v>
      </c>
      <c r="N2073" t="str">
        <f>VLOOKUP($A2073,'Hospitalisation Details'!$A:$K,COLUMN('Hospitalisation Details'!G2072),FALSE)</f>
        <v>Tier - 2</v>
      </c>
      <c r="O2073" t="str">
        <f>VLOOKUP($A2073,'Hospitalisation Details'!$A:$K,COLUMN('Hospitalisation Details'!H2072),FALSE)</f>
        <v>Tier - 3</v>
      </c>
      <c r="P2073" t="str">
        <f>VLOOKUP($A2073,'Hospitalisation Details'!$A:$K,COLUMN('Hospitalisation Details'!I2072),FALSE)</f>
        <v>R1012</v>
      </c>
      <c r="Q2073">
        <f>VLOOKUP($A2073,'Hospitalisation Details'!$A:$K,COLUMN('Hospitalisation Details'!K2072),FALSE)</f>
        <v>22</v>
      </c>
      <c r="R2073" t="str" cm="1">
        <f t="array" ref="R2073">_xlfn.IFS(
Q2073&lt;=10,"0-10",
Q2073&lt;=20,"11-20",
Q2073&lt;=30,"21-30",
Q2073&lt;=40,"31-40",
Q2073&lt;=50,"41-50",
Q2073&lt;=60,"51-60",
Q2073&lt;=70,"61-70"
)</f>
        <v>21-30</v>
      </c>
      <c r="S2073" t="str">
        <f t="shared" si="32"/>
        <v>Yes</v>
      </c>
    </row>
    <row r="2074" spans="1:19" ht="15.75" x14ac:dyDescent="0.25">
      <c r="A2074" s="36" t="s">
        <v>2114</v>
      </c>
      <c r="B2074" t="str">
        <f>VLOOKUP(A2074,'Customer Names'!A:E,COLUMN('Customer Names'!D2073),FALSE)</f>
        <v>Mr. Trevor</v>
      </c>
      <c r="C2074">
        <f>VLOOKUP($A2074,'Medical Examinations'!$A:$J,COLUMN('Medical Examinations'!B2073),FALSE)</f>
        <v>27.55</v>
      </c>
      <c r="D2074">
        <f>VLOOKUP($A2074,'Medical Examinations'!$A:$J,COLUMN('Medical Examinations'!C2073),FALSE)</f>
        <v>4.5599999999999996</v>
      </c>
      <c r="E2074" t="str">
        <f>VLOOKUP($A2074,'Medical Examinations'!$A:$J,COLUMN('Medical Examinations'!D2073),FALSE)</f>
        <v>Yes</v>
      </c>
      <c r="F2074" t="str">
        <f>VLOOKUP($A2074,'Medical Examinations'!$A:$J,COLUMN('Medical Examinations'!E2073),FALSE)</f>
        <v>No</v>
      </c>
      <c r="G2074" t="str">
        <f>VLOOKUP($A2074,'Medical Examinations'!$A:$J,COLUMN('Medical Examinations'!F2073),FALSE)</f>
        <v>Yes</v>
      </c>
      <c r="H2074">
        <f>VLOOKUP($A2074,'Medical Examinations'!$A:$J,COLUMN('Medical Examinations'!G2073),FALSE)</f>
        <v>1</v>
      </c>
      <c r="I2074" t="str">
        <f>VLOOKUP($A2074,'Medical Examinations'!$A:$J,COLUMN('Medical Examinations'!H2073),FALSE)</f>
        <v>No</v>
      </c>
      <c r="J2074" t="str">
        <f>VLOOKUP($A2074,'Medical Examinations'!$A:$J,COLUMN('Medical Examinations'!I2073),FALSE)</f>
        <v>Overweight</v>
      </c>
      <c r="K2074" t="str">
        <f>VLOOKUP($A2074,'Medical Examinations'!$A:$J,COLUMN('Medical Examinations'!J2073),FALSE)</f>
        <v>Normal</v>
      </c>
      <c r="L2074" s="30">
        <f>VLOOKUP($A2074,'Hospitalisation Details'!$A:$K,COLUMN('Hospitalisation Details'!J2073),FALSE)</f>
        <v>35736</v>
      </c>
      <c r="M2074" s="23">
        <f>VLOOKUP($A2074,'Hospitalisation Details'!$A:$K,COLUMN('Hospitalisation Details'!F2073),FALSE)</f>
        <v>2523.17</v>
      </c>
      <c r="N2074" t="str">
        <f>VLOOKUP($A2074,'Hospitalisation Details'!$A:$K,COLUMN('Hospitalisation Details'!G2073),FALSE)</f>
        <v>Tier - 3</v>
      </c>
      <c r="O2074" t="str">
        <f>VLOOKUP($A2074,'Hospitalisation Details'!$A:$K,COLUMN('Hospitalisation Details'!H2073),FALSE)</f>
        <v>Tier - 1</v>
      </c>
      <c r="P2074" t="str">
        <f>VLOOKUP($A2074,'Hospitalisation Details'!$A:$K,COLUMN('Hospitalisation Details'!I2073),FALSE)</f>
        <v>R1012</v>
      </c>
      <c r="Q2074">
        <f>VLOOKUP($A2074,'Hospitalisation Details'!$A:$K,COLUMN('Hospitalisation Details'!K2073),FALSE)</f>
        <v>25</v>
      </c>
      <c r="R2074" t="str" cm="1">
        <f t="array" ref="R2074">_xlfn.IFS(
Q2074&lt;=10,"0-10",
Q2074&lt;=20,"11-20",
Q2074&lt;=30,"21-30",
Q2074&lt;=40,"31-40",
Q2074&lt;=50,"41-50",
Q2074&lt;=60,"51-60",
Q2074&lt;=70,"61-70"
)</f>
        <v>21-30</v>
      </c>
      <c r="S2074" t="str">
        <f t="shared" si="32"/>
        <v>No</v>
      </c>
    </row>
    <row r="2075" spans="1:19" ht="15.75" x14ac:dyDescent="0.25">
      <c r="A2075" s="36" t="s">
        <v>2115</v>
      </c>
      <c r="B2075" t="str">
        <f>VLOOKUP(A2075,'Customer Names'!A:E,COLUMN('Customer Names'!D2074),FALSE)</f>
        <v>Ms. Nancy</v>
      </c>
      <c r="C2075">
        <f>VLOOKUP($A2075,'Medical Examinations'!$A:$J,COLUMN('Medical Examinations'!B2074),FALSE)</f>
        <v>17.97</v>
      </c>
      <c r="D2075">
        <f>VLOOKUP($A2075,'Medical Examinations'!$A:$J,COLUMN('Medical Examinations'!C2074),FALSE)</f>
        <v>6.3</v>
      </c>
      <c r="E2075" t="str">
        <f>VLOOKUP($A2075,'Medical Examinations'!$A:$J,COLUMN('Medical Examinations'!D2074),FALSE)</f>
        <v>No</v>
      </c>
      <c r="F2075" t="str">
        <f>VLOOKUP($A2075,'Medical Examinations'!$A:$J,COLUMN('Medical Examinations'!E2074),FALSE)</f>
        <v>No</v>
      </c>
      <c r="G2075" t="str">
        <f>VLOOKUP($A2075,'Medical Examinations'!$A:$J,COLUMN('Medical Examinations'!F2074),FALSE)</f>
        <v>No</v>
      </c>
      <c r="H2075">
        <f>VLOOKUP($A2075,'Medical Examinations'!$A:$J,COLUMN('Medical Examinations'!G2074),FALSE)</f>
        <v>0</v>
      </c>
      <c r="I2075" t="str">
        <f>VLOOKUP($A2075,'Medical Examinations'!$A:$J,COLUMN('Medical Examinations'!H2074),FALSE)</f>
        <v>No</v>
      </c>
      <c r="J2075" t="str">
        <f>VLOOKUP($A2075,'Medical Examinations'!$A:$J,COLUMN('Medical Examinations'!I2074),FALSE)</f>
        <v>Underweight</v>
      </c>
      <c r="K2075" t="str">
        <f>VLOOKUP($A2075,'Medical Examinations'!$A:$J,COLUMN('Medical Examinations'!J2074),FALSE)</f>
        <v>Prediabetes</v>
      </c>
      <c r="L2075" s="30">
        <f>VLOOKUP($A2075,'Hospitalisation Details'!$A:$K,COLUMN('Hospitalisation Details'!J2074),FALSE)</f>
        <v>33455</v>
      </c>
      <c r="M2075" s="23">
        <f>VLOOKUP($A2075,'Hospitalisation Details'!$A:$K,COLUMN('Hospitalisation Details'!F2074),FALSE)</f>
        <v>2510.79</v>
      </c>
      <c r="N2075" t="str">
        <f>VLOOKUP($A2075,'Hospitalisation Details'!$A:$K,COLUMN('Hospitalisation Details'!G2074),FALSE)</f>
        <v>Tier - 2</v>
      </c>
      <c r="O2075" t="str">
        <f>VLOOKUP($A2075,'Hospitalisation Details'!$A:$K,COLUMN('Hospitalisation Details'!H2074),FALSE)</f>
        <v>Tier - 1</v>
      </c>
      <c r="P2075" t="str">
        <f>VLOOKUP($A2075,'Hospitalisation Details'!$A:$K,COLUMN('Hospitalisation Details'!I2074),FALSE)</f>
        <v>R1013</v>
      </c>
      <c r="Q2075">
        <f>VLOOKUP($A2075,'Hospitalisation Details'!$A:$K,COLUMN('Hospitalisation Details'!K2074),FALSE)</f>
        <v>31</v>
      </c>
      <c r="R2075" t="str" cm="1">
        <f t="array" ref="R2075">_xlfn.IFS(
Q2075&lt;=10,"0-10",
Q2075&lt;=20,"11-20",
Q2075&lt;=30,"21-30",
Q2075&lt;=40,"31-40",
Q2075&lt;=50,"41-50",
Q2075&lt;=60,"51-60",
Q2075&lt;=70,"61-70"
)</f>
        <v>31-40</v>
      </c>
      <c r="S2075" t="str">
        <f t="shared" si="32"/>
        <v>Yes</v>
      </c>
    </row>
    <row r="2076" spans="1:19" ht="15.75" x14ac:dyDescent="0.25">
      <c r="A2076" s="36" t="s">
        <v>2116</v>
      </c>
      <c r="B2076" t="str">
        <f>VLOOKUP(A2076,'Customer Names'!A:E,COLUMN('Customer Names'!D2075),FALSE)</f>
        <v>Ms. Allison</v>
      </c>
      <c r="C2076">
        <f>VLOOKUP($A2076,'Medical Examinations'!$A:$J,COLUMN('Medical Examinations'!B2075),FALSE)</f>
        <v>29.98</v>
      </c>
      <c r="D2076">
        <f>VLOOKUP($A2076,'Medical Examinations'!$A:$J,COLUMN('Medical Examinations'!C2075),FALSE)</f>
        <v>6.03</v>
      </c>
      <c r="E2076" t="str">
        <f>VLOOKUP($A2076,'Medical Examinations'!$A:$J,COLUMN('Medical Examinations'!D2075),FALSE)</f>
        <v>No</v>
      </c>
      <c r="F2076" t="str">
        <f>VLOOKUP($A2076,'Medical Examinations'!$A:$J,COLUMN('Medical Examinations'!E2075),FALSE)</f>
        <v>Yes</v>
      </c>
      <c r="G2076" t="str">
        <f>VLOOKUP($A2076,'Medical Examinations'!$A:$J,COLUMN('Medical Examinations'!F2075),FALSE)</f>
        <v>No</v>
      </c>
      <c r="H2076">
        <f>VLOOKUP($A2076,'Medical Examinations'!$A:$J,COLUMN('Medical Examinations'!G2075),FALSE)</f>
        <v>1</v>
      </c>
      <c r="I2076" t="str">
        <f>VLOOKUP($A2076,'Medical Examinations'!$A:$J,COLUMN('Medical Examinations'!H2075),FALSE)</f>
        <v>No</v>
      </c>
      <c r="J2076" t="str">
        <f>VLOOKUP($A2076,'Medical Examinations'!$A:$J,COLUMN('Medical Examinations'!I2075),FALSE)</f>
        <v>Overweight</v>
      </c>
      <c r="K2076" t="str">
        <f>VLOOKUP($A2076,'Medical Examinations'!$A:$J,COLUMN('Medical Examinations'!J2075),FALSE)</f>
        <v>Prediabetes</v>
      </c>
      <c r="L2076" s="30">
        <f>VLOOKUP($A2076,'Hospitalisation Details'!$A:$K,COLUMN('Hospitalisation Details'!J2075),FALSE)</f>
        <v>38236</v>
      </c>
      <c r="M2076" s="23">
        <f>VLOOKUP($A2076,'Hospitalisation Details'!$A:$K,COLUMN('Hospitalisation Details'!F2075),FALSE)</f>
        <v>2500.9299999999998</v>
      </c>
      <c r="N2076" t="str">
        <f>VLOOKUP($A2076,'Hospitalisation Details'!$A:$K,COLUMN('Hospitalisation Details'!G2075),FALSE)</f>
        <v>Tier - 2</v>
      </c>
      <c r="O2076" t="str">
        <f>VLOOKUP($A2076,'Hospitalisation Details'!$A:$K,COLUMN('Hospitalisation Details'!H2075),FALSE)</f>
        <v>Tier - 2</v>
      </c>
      <c r="P2076" t="str">
        <f>VLOOKUP($A2076,'Hospitalisation Details'!$A:$K,COLUMN('Hospitalisation Details'!I2075),FALSE)</f>
        <v>R1012</v>
      </c>
      <c r="Q2076">
        <f>VLOOKUP($A2076,'Hospitalisation Details'!$A:$K,COLUMN('Hospitalisation Details'!K2075),FALSE)</f>
        <v>18</v>
      </c>
      <c r="R2076" t="str" cm="1">
        <f t="array" ref="R2076">_xlfn.IFS(
Q2076&lt;=10,"0-10",
Q2076&lt;=20,"11-20",
Q2076&lt;=30,"21-30",
Q2076&lt;=40,"31-40",
Q2076&lt;=50,"41-50",
Q2076&lt;=60,"51-60",
Q2076&lt;=70,"61-70"
)</f>
        <v>11-20</v>
      </c>
      <c r="S2076" t="str">
        <f t="shared" si="32"/>
        <v>Yes</v>
      </c>
    </row>
    <row r="2077" spans="1:19" ht="15.75" x14ac:dyDescent="0.25">
      <c r="A2077" s="36" t="s">
        <v>2117</v>
      </c>
      <c r="B2077" t="str">
        <f>VLOOKUP(A2077,'Customer Names'!A:E,COLUMN('Customer Names'!D2076),FALSE)</f>
        <v>Mr. Robert</v>
      </c>
      <c r="C2077">
        <f>VLOOKUP($A2077,'Medical Examinations'!$A:$J,COLUMN('Medical Examinations'!B2076),FALSE)</f>
        <v>33.659999999999997</v>
      </c>
      <c r="D2077">
        <f>VLOOKUP($A2077,'Medical Examinations'!$A:$J,COLUMN('Medical Examinations'!C2076),FALSE)</f>
        <v>4.2</v>
      </c>
      <c r="E2077" t="str">
        <f>VLOOKUP($A2077,'Medical Examinations'!$A:$J,COLUMN('Medical Examinations'!D2076),FALSE)</f>
        <v>Yes</v>
      </c>
      <c r="F2077" t="str">
        <f>VLOOKUP($A2077,'Medical Examinations'!$A:$J,COLUMN('Medical Examinations'!E2076),FALSE)</f>
        <v>No</v>
      </c>
      <c r="G2077" t="str">
        <f>VLOOKUP($A2077,'Medical Examinations'!$A:$J,COLUMN('Medical Examinations'!F2076),FALSE)</f>
        <v>No</v>
      </c>
      <c r="H2077">
        <f>VLOOKUP($A2077,'Medical Examinations'!$A:$J,COLUMN('Medical Examinations'!G2076),FALSE)</f>
        <v>1</v>
      </c>
      <c r="I2077" t="str">
        <f>VLOOKUP($A2077,'Medical Examinations'!$A:$J,COLUMN('Medical Examinations'!H2076),FALSE)</f>
        <v>No</v>
      </c>
      <c r="J2077" t="str">
        <f>VLOOKUP($A2077,'Medical Examinations'!$A:$J,COLUMN('Medical Examinations'!I2076),FALSE)</f>
        <v>Obesity</v>
      </c>
      <c r="K2077" t="str">
        <f>VLOOKUP($A2077,'Medical Examinations'!$A:$J,COLUMN('Medical Examinations'!J2076),FALSE)</f>
        <v>Normal</v>
      </c>
      <c r="L2077" s="30">
        <f>VLOOKUP($A2077,'Hospitalisation Details'!$A:$K,COLUMN('Hospitalisation Details'!J2076),FALSE)</f>
        <v>34987</v>
      </c>
      <c r="M2077" s="23">
        <f>VLOOKUP($A2077,'Hospitalisation Details'!$A:$K,COLUMN('Hospitalisation Details'!F2076),FALSE)</f>
        <v>2498.41</v>
      </c>
      <c r="N2077" t="str">
        <f>VLOOKUP($A2077,'Hospitalisation Details'!$A:$K,COLUMN('Hospitalisation Details'!G2076),FALSE)</f>
        <v>Tier - 3</v>
      </c>
      <c r="O2077" t="str">
        <f>VLOOKUP($A2077,'Hospitalisation Details'!$A:$K,COLUMN('Hospitalisation Details'!H2076),FALSE)</f>
        <v>Tier - 3</v>
      </c>
      <c r="P2077" t="str">
        <f>VLOOKUP($A2077,'Hospitalisation Details'!$A:$K,COLUMN('Hospitalisation Details'!I2076),FALSE)</f>
        <v>R1013</v>
      </c>
      <c r="Q2077">
        <f>VLOOKUP($A2077,'Hospitalisation Details'!$A:$K,COLUMN('Hospitalisation Details'!K2076),FALSE)</f>
        <v>27</v>
      </c>
      <c r="R2077" t="str" cm="1">
        <f t="array" ref="R2077">_xlfn.IFS(
Q2077&lt;=10,"0-10",
Q2077&lt;=20,"11-20",
Q2077&lt;=30,"21-30",
Q2077&lt;=40,"31-40",
Q2077&lt;=50,"41-50",
Q2077&lt;=60,"51-60",
Q2077&lt;=70,"61-70"
)</f>
        <v>21-30</v>
      </c>
      <c r="S2077" t="str">
        <f t="shared" si="32"/>
        <v>No</v>
      </c>
    </row>
    <row r="2078" spans="1:19" ht="15.75" x14ac:dyDescent="0.25">
      <c r="A2078" s="36" t="s">
        <v>2118</v>
      </c>
      <c r="B2078" t="str">
        <f>VLOOKUP(A2078,'Customer Names'!A:E,COLUMN('Customer Names'!D2077),FALSE)</f>
        <v>Mr. Nicholas</v>
      </c>
      <c r="C2078">
        <f>VLOOKUP($A2078,'Medical Examinations'!$A:$J,COLUMN('Medical Examinations'!B2077),FALSE)</f>
        <v>32.67</v>
      </c>
      <c r="D2078">
        <f>VLOOKUP($A2078,'Medical Examinations'!$A:$J,COLUMN('Medical Examinations'!C2077),FALSE)</f>
        <v>5.61</v>
      </c>
      <c r="E2078" t="str">
        <f>VLOOKUP($A2078,'Medical Examinations'!$A:$J,COLUMN('Medical Examinations'!D2077),FALSE)</f>
        <v>Yes</v>
      </c>
      <c r="F2078" t="str">
        <f>VLOOKUP($A2078,'Medical Examinations'!$A:$J,COLUMN('Medical Examinations'!E2077),FALSE)</f>
        <v>No</v>
      </c>
      <c r="G2078" t="str">
        <f>VLOOKUP($A2078,'Medical Examinations'!$A:$J,COLUMN('Medical Examinations'!F2077),FALSE)</f>
        <v>No</v>
      </c>
      <c r="H2078">
        <f>VLOOKUP($A2078,'Medical Examinations'!$A:$J,COLUMN('Medical Examinations'!G2077),FALSE)</f>
        <v>1</v>
      </c>
      <c r="I2078" t="str">
        <f>VLOOKUP($A2078,'Medical Examinations'!$A:$J,COLUMN('Medical Examinations'!H2077),FALSE)</f>
        <v>No</v>
      </c>
      <c r="J2078" t="str">
        <f>VLOOKUP($A2078,'Medical Examinations'!$A:$J,COLUMN('Medical Examinations'!I2077),FALSE)</f>
        <v>Obesity</v>
      </c>
      <c r="K2078" t="str">
        <f>VLOOKUP($A2078,'Medical Examinations'!$A:$J,COLUMN('Medical Examinations'!J2077),FALSE)</f>
        <v>Normal</v>
      </c>
      <c r="L2078" s="30">
        <f>VLOOKUP($A2078,'Hospitalisation Details'!$A:$K,COLUMN('Hospitalisation Details'!J2077),FALSE)</f>
        <v>34889</v>
      </c>
      <c r="M2078" s="23">
        <f>VLOOKUP($A2078,'Hospitalisation Details'!$A:$K,COLUMN('Hospitalisation Details'!F2077),FALSE)</f>
        <v>2497.04</v>
      </c>
      <c r="N2078" t="str">
        <f>VLOOKUP($A2078,'Hospitalisation Details'!$A:$K,COLUMN('Hospitalisation Details'!G2077),FALSE)</f>
        <v>Tier - 3</v>
      </c>
      <c r="O2078" t="str">
        <f>VLOOKUP($A2078,'Hospitalisation Details'!$A:$K,COLUMN('Hospitalisation Details'!H2077),FALSE)</f>
        <v>Tier - 3</v>
      </c>
      <c r="P2078" t="str">
        <f>VLOOKUP($A2078,'Hospitalisation Details'!$A:$K,COLUMN('Hospitalisation Details'!I2077),FALSE)</f>
        <v>R1013</v>
      </c>
      <c r="Q2078">
        <f>VLOOKUP($A2078,'Hospitalisation Details'!$A:$K,COLUMN('Hospitalisation Details'!K2077),FALSE)</f>
        <v>27</v>
      </c>
      <c r="R2078" t="str" cm="1">
        <f t="array" ref="R2078">_xlfn.IFS(
Q2078&lt;=10,"0-10",
Q2078&lt;=20,"11-20",
Q2078&lt;=30,"21-30",
Q2078&lt;=40,"31-40",
Q2078&lt;=50,"41-50",
Q2078&lt;=60,"51-60",
Q2078&lt;=70,"61-70"
)</f>
        <v>21-30</v>
      </c>
      <c r="S2078" t="str">
        <f t="shared" si="32"/>
        <v>No</v>
      </c>
    </row>
    <row r="2079" spans="1:19" ht="15.75" x14ac:dyDescent="0.25">
      <c r="A2079" s="36" t="s">
        <v>2119</v>
      </c>
      <c r="B2079" t="str">
        <f>VLOOKUP(A2079,'Customer Names'!A:E,COLUMN('Customer Names'!D2078),FALSE)</f>
        <v>Mr. Kevin</v>
      </c>
      <c r="C2079">
        <f>VLOOKUP($A2079,'Medical Examinations'!$A:$J,COLUMN('Medical Examinations'!B2078),FALSE)</f>
        <v>30.5</v>
      </c>
      <c r="D2079">
        <f>VLOOKUP($A2079,'Medical Examinations'!$A:$J,COLUMN('Medical Examinations'!C2078),FALSE)</f>
        <v>5.88</v>
      </c>
      <c r="E2079" t="str">
        <f>VLOOKUP($A2079,'Medical Examinations'!$A:$J,COLUMN('Medical Examinations'!D2078),FALSE)</f>
        <v>Yes</v>
      </c>
      <c r="F2079" t="str">
        <f>VLOOKUP($A2079,'Medical Examinations'!$A:$J,COLUMN('Medical Examinations'!E2078),FALSE)</f>
        <v>No</v>
      </c>
      <c r="G2079" t="str">
        <f>VLOOKUP($A2079,'Medical Examinations'!$A:$J,COLUMN('Medical Examinations'!F2078),FALSE)</f>
        <v>No</v>
      </c>
      <c r="H2079">
        <f>VLOOKUP($A2079,'Medical Examinations'!$A:$J,COLUMN('Medical Examinations'!G2078),FALSE)</f>
        <v>1</v>
      </c>
      <c r="I2079" t="str">
        <f>VLOOKUP($A2079,'Medical Examinations'!$A:$J,COLUMN('Medical Examinations'!H2078),FALSE)</f>
        <v>No</v>
      </c>
      <c r="J2079" t="str">
        <f>VLOOKUP($A2079,'Medical Examinations'!$A:$J,COLUMN('Medical Examinations'!I2078),FALSE)</f>
        <v>Obesity</v>
      </c>
      <c r="K2079" t="str">
        <f>VLOOKUP($A2079,'Medical Examinations'!$A:$J,COLUMN('Medical Examinations'!J2078),FALSE)</f>
        <v>Prediabetes</v>
      </c>
      <c r="L2079" s="30">
        <f>VLOOKUP($A2079,'Hospitalisation Details'!$A:$K,COLUMN('Hospitalisation Details'!J2078),FALSE)</f>
        <v>34986</v>
      </c>
      <c r="M2079" s="23">
        <f>VLOOKUP($A2079,'Hospitalisation Details'!$A:$K,COLUMN('Hospitalisation Details'!F2078),FALSE)</f>
        <v>2494.02</v>
      </c>
      <c r="N2079" t="str">
        <f>VLOOKUP($A2079,'Hospitalisation Details'!$A:$K,COLUMN('Hospitalisation Details'!G2078),FALSE)</f>
        <v>Tier - 3</v>
      </c>
      <c r="O2079" t="str">
        <f>VLOOKUP($A2079,'Hospitalisation Details'!$A:$K,COLUMN('Hospitalisation Details'!H2078),FALSE)</f>
        <v>Tier - 1</v>
      </c>
      <c r="P2079" t="str">
        <f>VLOOKUP($A2079,'Hospitalisation Details'!$A:$K,COLUMN('Hospitalisation Details'!I2078),FALSE)</f>
        <v>R1011</v>
      </c>
      <c r="Q2079">
        <f>VLOOKUP($A2079,'Hospitalisation Details'!$A:$K,COLUMN('Hospitalisation Details'!K2078),FALSE)</f>
        <v>27</v>
      </c>
      <c r="R2079" t="str" cm="1">
        <f t="array" ref="R2079">_xlfn.IFS(
Q2079&lt;=10,"0-10",
Q2079&lt;=20,"11-20",
Q2079&lt;=30,"21-30",
Q2079&lt;=40,"31-40",
Q2079&lt;=50,"41-50",
Q2079&lt;=60,"51-60",
Q2079&lt;=70,"61-70"
)</f>
        <v>21-30</v>
      </c>
      <c r="S2079" t="str">
        <f t="shared" si="32"/>
        <v>Yes</v>
      </c>
    </row>
    <row r="2080" spans="1:19" ht="15.75" x14ac:dyDescent="0.25">
      <c r="A2080" s="36" t="s">
        <v>2120</v>
      </c>
      <c r="B2080" t="str">
        <f>VLOOKUP(A2080,'Customer Names'!A:E,COLUMN('Customer Names'!D2079),FALSE)</f>
        <v>Mr. Bryan</v>
      </c>
      <c r="C2080">
        <f>VLOOKUP($A2080,'Medical Examinations'!$A:$J,COLUMN('Medical Examinations'!B2079),FALSE)</f>
        <v>23.1</v>
      </c>
      <c r="D2080">
        <f>VLOOKUP($A2080,'Medical Examinations'!$A:$J,COLUMN('Medical Examinations'!C2079),FALSE)</f>
        <v>5.92</v>
      </c>
      <c r="E2080" t="str">
        <f>VLOOKUP($A2080,'Medical Examinations'!$A:$J,COLUMN('Medical Examinations'!D2079),FALSE)</f>
        <v>Yes</v>
      </c>
      <c r="F2080" t="str">
        <f>VLOOKUP($A2080,'Medical Examinations'!$A:$J,COLUMN('Medical Examinations'!E2079),FALSE)</f>
        <v>No</v>
      </c>
      <c r="G2080" t="str">
        <f>VLOOKUP($A2080,'Medical Examinations'!$A:$J,COLUMN('Medical Examinations'!F2079),FALSE)</f>
        <v>No</v>
      </c>
      <c r="H2080">
        <f>VLOOKUP($A2080,'Medical Examinations'!$A:$J,COLUMN('Medical Examinations'!G2079),FALSE)</f>
        <v>1</v>
      </c>
      <c r="I2080" t="str">
        <f>VLOOKUP($A2080,'Medical Examinations'!$A:$J,COLUMN('Medical Examinations'!H2079),FALSE)</f>
        <v>No</v>
      </c>
      <c r="J2080" t="str">
        <f>VLOOKUP($A2080,'Medical Examinations'!$A:$J,COLUMN('Medical Examinations'!I2079),FALSE)</f>
        <v>Healthy Weight</v>
      </c>
      <c r="K2080" t="str">
        <f>VLOOKUP($A2080,'Medical Examinations'!$A:$J,COLUMN('Medical Examinations'!J2079),FALSE)</f>
        <v>Prediabetes</v>
      </c>
      <c r="L2080" s="30">
        <f>VLOOKUP($A2080,'Hospitalisation Details'!$A:$K,COLUMN('Hospitalisation Details'!J2079),FALSE)</f>
        <v>35009</v>
      </c>
      <c r="M2080" s="23">
        <f>VLOOKUP($A2080,'Hospitalisation Details'!$A:$K,COLUMN('Hospitalisation Details'!F2079),FALSE)</f>
        <v>2483.7399999999998</v>
      </c>
      <c r="N2080" t="str">
        <f>VLOOKUP($A2080,'Hospitalisation Details'!$A:$K,COLUMN('Hospitalisation Details'!G2079),FALSE)</f>
        <v>Tier - 3</v>
      </c>
      <c r="O2080" t="str">
        <f>VLOOKUP($A2080,'Hospitalisation Details'!$A:$K,COLUMN('Hospitalisation Details'!H2079),FALSE)</f>
        <v>Tier - 2</v>
      </c>
      <c r="P2080" t="str">
        <f>VLOOKUP($A2080,'Hospitalisation Details'!$A:$K,COLUMN('Hospitalisation Details'!I2079),FALSE)</f>
        <v>R1013</v>
      </c>
      <c r="Q2080">
        <f>VLOOKUP($A2080,'Hospitalisation Details'!$A:$K,COLUMN('Hospitalisation Details'!K2079),FALSE)</f>
        <v>27</v>
      </c>
      <c r="R2080" t="str" cm="1">
        <f t="array" ref="R2080">_xlfn.IFS(
Q2080&lt;=10,"0-10",
Q2080&lt;=20,"11-20",
Q2080&lt;=30,"21-30",
Q2080&lt;=40,"31-40",
Q2080&lt;=50,"41-50",
Q2080&lt;=60,"51-60",
Q2080&lt;=70,"61-70"
)</f>
        <v>21-30</v>
      </c>
      <c r="S2080" t="str">
        <f t="shared" si="32"/>
        <v>Yes</v>
      </c>
    </row>
    <row r="2081" spans="1:19" ht="15.75" x14ac:dyDescent="0.25">
      <c r="A2081" s="36" t="s">
        <v>2121</v>
      </c>
      <c r="B2081" t="str">
        <f>VLOOKUP(A2081,'Customer Names'!A:E,COLUMN('Customer Names'!D2080),FALSE)</f>
        <v>Ms. Janae</v>
      </c>
      <c r="C2081">
        <f>VLOOKUP($A2081,'Medical Examinations'!$A:$J,COLUMN('Medical Examinations'!B2080),FALSE)</f>
        <v>39.49</v>
      </c>
      <c r="D2081">
        <f>VLOOKUP($A2081,'Medical Examinations'!$A:$J,COLUMN('Medical Examinations'!C2080),FALSE)</f>
        <v>4.8099999999999996</v>
      </c>
      <c r="E2081" t="str">
        <f>VLOOKUP($A2081,'Medical Examinations'!$A:$J,COLUMN('Medical Examinations'!D2080),FALSE)</f>
        <v>No</v>
      </c>
      <c r="F2081" t="str">
        <f>VLOOKUP($A2081,'Medical Examinations'!$A:$J,COLUMN('Medical Examinations'!E2080),FALSE)</f>
        <v>No</v>
      </c>
      <c r="G2081" t="str">
        <f>VLOOKUP($A2081,'Medical Examinations'!$A:$J,COLUMN('Medical Examinations'!F2080),FALSE)</f>
        <v>No</v>
      </c>
      <c r="H2081">
        <f>VLOOKUP($A2081,'Medical Examinations'!$A:$J,COLUMN('Medical Examinations'!G2080),FALSE)</f>
        <v>1</v>
      </c>
      <c r="I2081" t="str">
        <f>VLOOKUP($A2081,'Medical Examinations'!$A:$J,COLUMN('Medical Examinations'!H2080),FALSE)</f>
        <v>No</v>
      </c>
      <c r="J2081" t="str">
        <f>VLOOKUP($A2081,'Medical Examinations'!$A:$J,COLUMN('Medical Examinations'!I2080),FALSE)</f>
        <v>Obesity</v>
      </c>
      <c r="K2081" t="str">
        <f>VLOOKUP($A2081,'Medical Examinations'!$A:$J,COLUMN('Medical Examinations'!J2080),FALSE)</f>
        <v>Normal</v>
      </c>
      <c r="L2081" s="30">
        <f>VLOOKUP($A2081,'Hospitalisation Details'!$A:$K,COLUMN('Hospitalisation Details'!J2080),FALSE)</f>
        <v>35966</v>
      </c>
      <c r="M2081" s="23">
        <f>VLOOKUP($A2081,'Hospitalisation Details'!$A:$K,COLUMN('Hospitalisation Details'!F2080),FALSE)</f>
        <v>2480.98</v>
      </c>
      <c r="N2081" t="str">
        <f>VLOOKUP($A2081,'Hospitalisation Details'!$A:$K,COLUMN('Hospitalisation Details'!G2080),FALSE)</f>
        <v>Tier - 2</v>
      </c>
      <c r="O2081" t="str">
        <f>VLOOKUP($A2081,'Hospitalisation Details'!$A:$K,COLUMN('Hospitalisation Details'!H2080),FALSE)</f>
        <v>Tier - 2</v>
      </c>
      <c r="P2081" t="str">
        <f>VLOOKUP($A2081,'Hospitalisation Details'!$A:$K,COLUMN('Hospitalisation Details'!I2080),FALSE)</f>
        <v>R1013</v>
      </c>
      <c r="Q2081">
        <f>VLOOKUP($A2081,'Hospitalisation Details'!$A:$K,COLUMN('Hospitalisation Details'!K2080),FALSE)</f>
        <v>24</v>
      </c>
      <c r="R2081" t="str" cm="1">
        <f t="array" ref="R2081">_xlfn.IFS(
Q2081&lt;=10,"0-10",
Q2081&lt;=20,"11-20",
Q2081&lt;=30,"21-30",
Q2081&lt;=40,"31-40",
Q2081&lt;=50,"41-50",
Q2081&lt;=60,"51-60",
Q2081&lt;=70,"61-70"
)</f>
        <v>21-30</v>
      </c>
      <c r="S2081" t="str">
        <f t="shared" si="32"/>
        <v>No</v>
      </c>
    </row>
    <row r="2082" spans="1:19" ht="15.75" x14ac:dyDescent="0.25">
      <c r="A2082" s="36" t="s">
        <v>2122</v>
      </c>
      <c r="B2082" t="str">
        <f>VLOOKUP(A2082,'Customer Names'!A:E,COLUMN('Customer Names'!D2081),FALSE)</f>
        <v>Ms. Audrey</v>
      </c>
      <c r="C2082">
        <f>VLOOKUP($A2082,'Medical Examinations'!$A:$J,COLUMN('Medical Examinations'!B2081),FALSE)</f>
        <v>33.99</v>
      </c>
      <c r="D2082">
        <f>VLOOKUP($A2082,'Medical Examinations'!$A:$J,COLUMN('Medical Examinations'!C2081),FALSE)</f>
        <v>4.55</v>
      </c>
      <c r="E2082" t="str">
        <f>VLOOKUP($A2082,'Medical Examinations'!$A:$J,COLUMN('Medical Examinations'!D2081),FALSE)</f>
        <v>No</v>
      </c>
      <c r="F2082" t="str">
        <f>VLOOKUP($A2082,'Medical Examinations'!$A:$J,COLUMN('Medical Examinations'!E2081),FALSE)</f>
        <v>No</v>
      </c>
      <c r="G2082" t="str">
        <f>VLOOKUP($A2082,'Medical Examinations'!$A:$J,COLUMN('Medical Examinations'!F2081),FALSE)</f>
        <v>No</v>
      </c>
      <c r="H2082">
        <f>VLOOKUP($A2082,'Medical Examinations'!$A:$J,COLUMN('Medical Examinations'!G2081),FALSE)</f>
        <v>1</v>
      </c>
      <c r="I2082" t="str">
        <f>VLOOKUP($A2082,'Medical Examinations'!$A:$J,COLUMN('Medical Examinations'!H2081),FALSE)</f>
        <v>No</v>
      </c>
      <c r="J2082" t="str">
        <f>VLOOKUP($A2082,'Medical Examinations'!$A:$J,COLUMN('Medical Examinations'!I2081),FALSE)</f>
        <v>Obesity</v>
      </c>
      <c r="K2082" t="str">
        <f>VLOOKUP($A2082,'Medical Examinations'!$A:$J,COLUMN('Medical Examinations'!J2081),FALSE)</f>
        <v>Normal</v>
      </c>
      <c r="L2082" s="30">
        <f>VLOOKUP($A2082,'Hospitalisation Details'!$A:$K,COLUMN('Hospitalisation Details'!J2081),FALSE)</f>
        <v>35978</v>
      </c>
      <c r="M2082" s="23">
        <f>VLOOKUP($A2082,'Hospitalisation Details'!$A:$K,COLUMN('Hospitalisation Details'!F2081),FALSE)</f>
        <v>2473.33</v>
      </c>
      <c r="N2082" t="str">
        <f>VLOOKUP($A2082,'Hospitalisation Details'!$A:$K,COLUMN('Hospitalisation Details'!G2081),FALSE)</f>
        <v>Tier - 2</v>
      </c>
      <c r="O2082" t="str">
        <f>VLOOKUP($A2082,'Hospitalisation Details'!$A:$K,COLUMN('Hospitalisation Details'!H2081),FALSE)</f>
        <v>Tier - 3</v>
      </c>
      <c r="P2082" t="str">
        <f>VLOOKUP($A2082,'Hospitalisation Details'!$A:$K,COLUMN('Hospitalisation Details'!I2081),FALSE)</f>
        <v>R1013</v>
      </c>
      <c r="Q2082">
        <f>VLOOKUP($A2082,'Hospitalisation Details'!$A:$K,COLUMN('Hospitalisation Details'!K2081),FALSE)</f>
        <v>24</v>
      </c>
      <c r="R2082" t="str" cm="1">
        <f t="array" ref="R2082">_xlfn.IFS(
Q2082&lt;=10,"0-10",
Q2082&lt;=20,"11-20",
Q2082&lt;=30,"21-30",
Q2082&lt;=40,"31-40",
Q2082&lt;=50,"41-50",
Q2082&lt;=60,"51-60",
Q2082&lt;=70,"61-70"
)</f>
        <v>21-30</v>
      </c>
      <c r="S2082" t="str">
        <f t="shared" si="32"/>
        <v>No</v>
      </c>
    </row>
    <row r="2083" spans="1:19" ht="15.75" x14ac:dyDescent="0.25">
      <c r="A2083" s="36" t="s">
        <v>2123</v>
      </c>
      <c r="B2083" t="str">
        <f>VLOOKUP(A2083,'Customer Names'!A:E,COLUMN('Customer Names'!D2082),FALSE)</f>
        <v>Ms. Laura</v>
      </c>
      <c r="C2083">
        <f>VLOOKUP($A2083,'Medical Examinations'!$A:$J,COLUMN('Medical Examinations'!B2082),FALSE)</f>
        <v>27.72</v>
      </c>
      <c r="D2083">
        <f>VLOOKUP($A2083,'Medical Examinations'!$A:$J,COLUMN('Medical Examinations'!C2082),FALSE)</f>
        <v>6.43</v>
      </c>
      <c r="E2083" t="str">
        <f>VLOOKUP($A2083,'Medical Examinations'!$A:$J,COLUMN('Medical Examinations'!D2082),FALSE)</f>
        <v>No</v>
      </c>
      <c r="F2083" t="str">
        <f>VLOOKUP($A2083,'Medical Examinations'!$A:$J,COLUMN('Medical Examinations'!E2082),FALSE)</f>
        <v>No</v>
      </c>
      <c r="G2083" t="str">
        <f>VLOOKUP($A2083,'Medical Examinations'!$A:$J,COLUMN('Medical Examinations'!F2082),FALSE)</f>
        <v>No</v>
      </c>
      <c r="H2083">
        <f>VLOOKUP($A2083,'Medical Examinations'!$A:$J,COLUMN('Medical Examinations'!G2082),FALSE)</f>
        <v>1</v>
      </c>
      <c r="I2083" t="str">
        <f>VLOOKUP($A2083,'Medical Examinations'!$A:$J,COLUMN('Medical Examinations'!H2082),FALSE)</f>
        <v>No</v>
      </c>
      <c r="J2083" t="str">
        <f>VLOOKUP($A2083,'Medical Examinations'!$A:$J,COLUMN('Medical Examinations'!I2082),FALSE)</f>
        <v>Overweight</v>
      </c>
      <c r="K2083" t="str">
        <f>VLOOKUP($A2083,'Medical Examinations'!$A:$J,COLUMN('Medical Examinations'!J2082),FALSE)</f>
        <v>Prediabetes</v>
      </c>
      <c r="L2083" s="30">
        <f>VLOOKUP($A2083,'Hospitalisation Details'!$A:$K,COLUMN('Hospitalisation Details'!J2082),FALSE)</f>
        <v>36024</v>
      </c>
      <c r="M2083" s="23">
        <f>VLOOKUP($A2083,'Hospitalisation Details'!$A:$K,COLUMN('Hospitalisation Details'!F2082),FALSE)</f>
        <v>2464.62</v>
      </c>
      <c r="N2083" t="str">
        <f>VLOOKUP($A2083,'Hospitalisation Details'!$A:$K,COLUMN('Hospitalisation Details'!G2082),FALSE)</f>
        <v>Tier - 2</v>
      </c>
      <c r="O2083" t="str">
        <f>VLOOKUP($A2083,'Hospitalisation Details'!$A:$K,COLUMN('Hospitalisation Details'!H2082),FALSE)</f>
        <v>Tier - 3</v>
      </c>
      <c r="P2083" t="str">
        <f>VLOOKUP($A2083,'Hospitalisation Details'!$A:$K,COLUMN('Hospitalisation Details'!I2082),FALSE)</f>
        <v>R1013</v>
      </c>
      <c r="Q2083">
        <f>VLOOKUP($A2083,'Hospitalisation Details'!$A:$K,COLUMN('Hospitalisation Details'!K2082),FALSE)</f>
        <v>24</v>
      </c>
      <c r="R2083" t="str" cm="1">
        <f t="array" ref="R2083">_xlfn.IFS(
Q2083&lt;=10,"0-10",
Q2083&lt;=20,"11-20",
Q2083&lt;=30,"21-30",
Q2083&lt;=40,"31-40",
Q2083&lt;=50,"41-50",
Q2083&lt;=60,"51-60",
Q2083&lt;=70,"61-70"
)</f>
        <v>21-30</v>
      </c>
      <c r="S2083" t="str">
        <f t="shared" si="32"/>
        <v>Yes</v>
      </c>
    </row>
    <row r="2084" spans="1:19" ht="15.75" x14ac:dyDescent="0.25">
      <c r="A2084" s="36" t="s">
        <v>2124</v>
      </c>
      <c r="B2084" t="str">
        <f>VLOOKUP(A2084,'Customer Names'!A:E,COLUMN('Customer Names'!D2083),FALSE)</f>
        <v>Ms. Nicole</v>
      </c>
      <c r="C2084">
        <f>VLOOKUP($A2084,'Medical Examinations'!$A:$J,COLUMN('Medical Examinations'!B2083),FALSE)</f>
        <v>30.59</v>
      </c>
      <c r="D2084">
        <f>VLOOKUP($A2084,'Medical Examinations'!$A:$J,COLUMN('Medical Examinations'!C2083),FALSE)</f>
        <v>11.62</v>
      </c>
      <c r="E2084" t="str">
        <f>VLOOKUP($A2084,'Medical Examinations'!$A:$J,COLUMN('Medical Examinations'!D2083),FALSE)</f>
        <v>No</v>
      </c>
      <c r="F2084" t="str">
        <f>VLOOKUP($A2084,'Medical Examinations'!$A:$J,COLUMN('Medical Examinations'!E2083),FALSE)</f>
        <v>No</v>
      </c>
      <c r="G2084" t="str">
        <f>VLOOKUP($A2084,'Medical Examinations'!$A:$J,COLUMN('Medical Examinations'!F2083),FALSE)</f>
        <v>No</v>
      </c>
      <c r="H2084">
        <f>VLOOKUP($A2084,'Medical Examinations'!$A:$J,COLUMN('Medical Examinations'!G2083),FALSE)</f>
        <v>0</v>
      </c>
      <c r="I2084" t="str">
        <f>VLOOKUP($A2084,'Medical Examinations'!$A:$J,COLUMN('Medical Examinations'!H2083),FALSE)</f>
        <v>No</v>
      </c>
      <c r="J2084" t="str">
        <f>VLOOKUP($A2084,'Medical Examinations'!$A:$J,COLUMN('Medical Examinations'!I2083),FALSE)</f>
        <v>Obesity</v>
      </c>
      <c r="K2084" t="str">
        <f>VLOOKUP($A2084,'Medical Examinations'!$A:$J,COLUMN('Medical Examinations'!J2083),FALSE)</f>
        <v>Diabetes</v>
      </c>
      <c r="L2084" s="30">
        <f>VLOOKUP($A2084,'Hospitalisation Details'!$A:$K,COLUMN('Hospitalisation Details'!J2083),FALSE)</f>
        <v>37448</v>
      </c>
      <c r="M2084" s="23">
        <f>VLOOKUP($A2084,'Hospitalisation Details'!$A:$K,COLUMN('Hospitalisation Details'!F2083),FALSE)</f>
        <v>2459.7199999999998</v>
      </c>
      <c r="N2084" t="str">
        <f>VLOOKUP($A2084,'Hospitalisation Details'!$A:$K,COLUMN('Hospitalisation Details'!G2083),FALSE)</f>
        <v>Tier - 2</v>
      </c>
      <c r="O2084" t="str">
        <f>VLOOKUP($A2084,'Hospitalisation Details'!$A:$K,COLUMN('Hospitalisation Details'!H2083),FALSE)</f>
        <v>Tier - 2</v>
      </c>
      <c r="P2084" t="str">
        <f>VLOOKUP($A2084,'Hospitalisation Details'!$A:$K,COLUMN('Hospitalisation Details'!I2083),FALSE)</f>
        <v>R1024</v>
      </c>
      <c r="Q2084">
        <f>VLOOKUP($A2084,'Hospitalisation Details'!$A:$K,COLUMN('Hospitalisation Details'!K2083),FALSE)</f>
        <v>20</v>
      </c>
      <c r="R2084" t="str" cm="1">
        <f t="array" ref="R2084">_xlfn.IFS(
Q2084&lt;=10,"0-10",
Q2084&lt;=20,"11-20",
Q2084&lt;=30,"21-30",
Q2084&lt;=40,"31-40",
Q2084&lt;=50,"41-50",
Q2084&lt;=60,"51-60",
Q2084&lt;=70,"61-70"
)</f>
        <v>11-20</v>
      </c>
      <c r="S2084" t="str">
        <f t="shared" si="32"/>
        <v>Yes</v>
      </c>
    </row>
    <row r="2085" spans="1:19" ht="15.75" x14ac:dyDescent="0.25">
      <c r="A2085" s="36" t="s">
        <v>2125</v>
      </c>
      <c r="B2085" t="str">
        <f>VLOOKUP(A2085,'Customer Names'!A:E,COLUMN('Customer Names'!D2084),FALSE)</f>
        <v>Ms. Krista</v>
      </c>
      <c r="C2085">
        <f>VLOOKUP($A2085,'Medical Examinations'!$A:$J,COLUMN('Medical Examinations'!B2084),FALSE)</f>
        <v>22.6</v>
      </c>
      <c r="D2085">
        <f>VLOOKUP($A2085,'Medical Examinations'!$A:$J,COLUMN('Medical Examinations'!C2084),FALSE)</f>
        <v>6.04</v>
      </c>
      <c r="E2085" t="str">
        <f>VLOOKUP($A2085,'Medical Examinations'!$A:$J,COLUMN('Medical Examinations'!D2084),FALSE)</f>
        <v>No</v>
      </c>
      <c r="F2085" t="str">
        <f>VLOOKUP($A2085,'Medical Examinations'!$A:$J,COLUMN('Medical Examinations'!E2084),FALSE)</f>
        <v>No</v>
      </c>
      <c r="G2085" t="str">
        <f>VLOOKUP($A2085,'Medical Examinations'!$A:$J,COLUMN('Medical Examinations'!F2084),FALSE)</f>
        <v>No</v>
      </c>
      <c r="H2085">
        <f>VLOOKUP($A2085,'Medical Examinations'!$A:$J,COLUMN('Medical Examinations'!G2084),FALSE)</f>
        <v>1</v>
      </c>
      <c r="I2085" t="str">
        <f>VLOOKUP($A2085,'Medical Examinations'!$A:$J,COLUMN('Medical Examinations'!H2084),FALSE)</f>
        <v>No</v>
      </c>
      <c r="J2085" t="str">
        <f>VLOOKUP($A2085,'Medical Examinations'!$A:$J,COLUMN('Medical Examinations'!I2084),FALSE)</f>
        <v>Healthy Weight</v>
      </c>
      <c r="K2085" t="str">
        <f>VLOOKUP($A2085,'Medical Examinations'!$A:$J,COLUMN('Medical Examinations'!J2084),FALSE)</f>
        <v>Prediabetes</v>
      </c>
      <c r="L2085" s="30">
        <f>VLOOKUP($A2085,'Hospitalisation Details'!$A:$K,COLUMN('Hospitalisation Details'!J2084),FALSE)</f>
        <v>36118</v>
      </c>
      <c r="M2085" s="23">
        <f>VLOOKUP($A2085,'Hospitalisation Details'!$A:$K,COLUMN('Hospitalisation Details'!F2084),FALSE)</f>
        <v>2457.5</v>
      </c>
      <c r="N2085" t="str">
        <f>VLOOKUP($A2085,'Hospitalisation Details'!$A:$K,COLUMN('Hospitalisation Details'!G2084),FALSE)</f>
        <v>Tier - 2</v>
      </c>
      <c r="O2085" t="str">
        <f>VLOOKUP($A2085,'Hospitalisation Details'!$A:$K,COLUMN('Hospitalisation Details'!H2084),FALSE)</f>
        <v>Tier - 1</v>
      </c>
      <c r="P2085" t="str">
        <f>VLOOKUP($A2085,'Hospitalisation Details'!$A:$K,COLUMN('Hospitalisation Details'!I2084),FALSE)</f>
        <v>R1011</v>
      </c>
      <c r="Q2085">
        <f>VLOOKUP($A2085,'Hospitalisation Details'!$A:$K,COLUMN('Hospitalisation Details'!K2084),FALSE)</f>
        <v>24</v>
      </c>
      <c r="R2085" t="str" cm="1">
        <f t="array" ref="R2085">_xlfn.IFS(
Q2085&lt;=10,"0-10",
Q2085&lt;=20,"11-20",
Q2085&lt;=30,"21-30",
Q2085&lt;=40,"31-40",
Q2085&lt;=50,"41-50",
Q2085&lt;=60,"51-60",
Q2085&lt;=70,"61-70"
)</f>
        <v>21-30</v>
      </c>
      <c r="S2085" t="str">
        <f t="shared" si="32"/>
        <v>Yes</v>
      </c>
    </row>
    <row r="2086" spans="1:19" ht="15.75" x14ac:dyDescent="0.25">
      <c r="A2086" s="36" t="s">
        <v>2126</v>
      </c>
      <c r="B2086" t="str">
        <f>VLOOKUP(A2086,'Customer Names'!A:E,COLUMN('Customer Names'!D2085),FALSE)</f>
        <v>Ms. Denise</v>
      </c>
      <c r="C2086">
        <f>VLOOKUP($A2086,'Medical Examinations'!$A:$J,COLUMN('Medical Examinations'!B2085),FALSE)</f>
        <v>28.785</v>
      </c>
      <c r="D2086">
        <f>VLOOKUP($A2086,'Medical Examinations'!$A:$J,COLUMN('Medical Examinations'!C2085),FALSE)</f>
        <v>8.82</v>
      </c>
      <c r="E2086" t="str">
        <f>VLOOKUP($A2086,'Medical Examinations'!$A:$J,COLUMN('Medical Examinations'!D2085),FALSE)</f>
        <v>No</v>
      </c>
      <c r="F2086" t="str">
        <f>VLOOKUP($A2086,'Medical Examinations'!$A:$J,COLUMN('Medical Examinations'!E2085),FALSE)</f>
        <v>No</v>
      </c>
      <c r="G2086" t="str">
        <f>VLOOKUP($A2086,'Medical Examinations'!$A:$J,COLUMN('Medical Examinations'!F2085),FALSE)</f>
        <v>No</v>
      </c>
      <c r="H2086">
        <f>VLOOKUP($A2086,'Medical Examinations'!$A:$J,COLUMN('Medical Examinations'!G2085),FALSE)</f>
        <v>0</v>
      </c>
      <c r="I2086" t="str">
        <f>VLOOKUP($A2086,'Medical Examinations'!$A:$J,COLUMN('Medical Examinations'!H2085),FALSE)</f>
        <v>No</v>
      </c>
      <c r="J2086" t="str">
        <f>VLOOKUP($A2086,'Medical Examinations'!$A:$J,COLUMN('Medical Examinations'!I2085),FALSE)</f>
        <v>Overweight</v>
      </c>
      <c r="K2086" t="str">
        <f>VLOOKUP($A2086,'Medical Examinations'!$A:$J,COLUMN('Medical Examinations'!J2085),FALSE)</f>
        <v>Diabetes</v>
      </c>
      <c r="L2086" s="30">
        <f>VLOOKUP($A2086,'Hospitalisation Details'!$A:$K,COLUMN('Hospitalisation Details'!J2085),FALSE)</f>
        <v>37466</v>
      </c>
      <c r="M2086" s="23">
        <f>VLOOKUP($A2086,'Hospitalisation Details'!$A:$K,COLUMN('Hospitalisation Details'!F2085),FALSE)</f>
        <v>2457.21</v>
      </c>
      <c r="N2086" t="str">
        <f>VLOOKUP($A2086,'Hospitalisation Details'!$A:$K,COLUMN('Hospitalisation Details'!G2085),FALSE)</f>
        <v>Tier - 2</v>
      </c>
      <c r="O2086" t="str">
        <f>VLOOKUP($A2086,'Hospitalisation Details'!$A:$K,COLUMN('Hospitalisation Details'!H2085),FALSE)</f>
        <v>Tier - 1</v>
      </c>
      <c r="P2086" t="str">
        <f>VLOOKUP($A2086,'Hospitalisation Details'!$A:$K,COLUMN('Hospitalisation Details'!I2085),FALSE)</f>
        <v>R1024</v>
      </c>
      <c r="Q2086">
        <f>VLOOKUP($A2086,'Hospitalisation Details'!$A:$K,COLUMN('Hospitalisation Details'!K2085),FALSE)</f>
        <v>20</v>
      </c>
      <c r="R2086" t="str" cm="1">
        <f t="array" ref="R2086">_xlfn.IFS(
Q2086&lt;=10,"0-10",
Q2086&lt;=20,"11-20",
Q2086&lt;=30,"21-30",
Q2086&lt;=40,"31-40",
Q2086&lt;=50,"41-50",
Q2086&lt;=60,"51-60",
Q2086&lt;=70,"61-70"
)</f>
        <v>11-20</v>
      </c>
      <c r="S2086" t="str">
        <f t="shared" si="32"/>
        <v>Yes</v>
      </c>
    </row>
    <row r="2087" spans="1:19" ht="15.75" x14ac:dyDescent="0.25">
      <c r="A2087" s="36" t="s">
        <v>2127</v>
      </c>
      <c r="B2087" t="str">
        <f>VLOOKUP(A2087,'Customer Names'!A:E,COLUMN('Customer Names'!D2086),FALSE)</f>
        <v>Mr. Ariel</v>
      </c>
      <c r="C2087">
        <f>VLOOKUP($A2087,'Medical Examinations'!$A:$J,COLUMN('Medical Examinations'!B2086),FALSE)</f>
        <v>50.38</v>
      </c>
      <c r="D2087">
        <f>VLOOKUP($A2087,'Medical Examinations'!$A:$J,COLUMN('Medical Examinations'!C2086),FALSE)</f>
        <v>5.8</v>
      </c>
      <c r="E2087" t="str">
        <f>VLOOKUP($A2087,'Medical Examinations'!$A:$J,COLUMN('Medical Examinations'!D2086),FALSE)</f>
        <v>No</v>
      </c>
      <c r="F2087" t="str">
        <f>VLOOKUP($A2087,'Medical Examinations'!$A:$J,COLUMN('Medical Examinations'!E2086),FALSE)</f>
        <v>No</v>
      </c>
      <c r="G2087" t="str">
        <f>VLOOKUP($A2087,'Medical Examinations'!$A:$J,COLUMN('Medical Examinations'!F2086),FALSE)</f>
        <v>No</v>
      </c>
      <c r="H2087">
        <f>VLOOKUP($A2087,'Medical Examinations'!$A:$J,COLUMN('Medical Examinations'!G2086),FALSE)</f>
        <v>0</v>
      </c>
      <c r="I2087" t="str">
        <f>VLOOKUP($A2087,'Medical Examinations'!$A:$J,COLUMN('Medical Examinations'!H2086),FALSE)</f>
        <v>No</v>
      </c>
      <c r="J2087" t="str">
        <f>VLOOKUP($A2087,'Medical Examinations'!$A:$J,COLUMN('Medical Examinations'!I2086),FALSE)</f>
        <v>Obesity</v>
      </c>
      <c r="K2087" t="str">
        <f>VLOOKUP($A2087,'Medical Examinations'!$A:$J,COLUMN('Medical Examinations'!J2086),FALSE)</f>
        <v>Prediabetes</v>
      </c>
      <c r="L2087" s="30">
        <f>VLOOKUP($A2087,'Hospitalisation Details'!$A:$K,COLUMN('Hospitalisation Details'!J2086),FALSE)</f>
        <v>36485</v>
      </c>
      <c r="M2087" s="23">
        <f>VLOOKUP($A2087,'Hospitalisation Details'!$A:$K,COLUMN('Hospitalisation Details'!F2086),FALSE)</f>
        <v>2438.06</v>
      </c>
      <c r="N2087" t="str">
        <f>VLOOKUP($A2087,'Hospitalisation Details'!$A:$K,COLUMN('Hospitalisation Details'!G2086),FALSE)</f>
        <v>Tier - 2</v>
      </c>
      <c r="O2087" t="str">
        <f>VLOOKUP($A2087,'Hospitalisation Details'!$A:$K,COLUMN('Hospitalisation Details'!H2086),FALSE)</f>
        <v>Tier - 2</v>
      </c>
      <c r="P2087" t="str">
        <f>VLOOKUP($A2087,'Hospitalisation Details'!$A:$K,COLUMN('Hospitalisation Details'!I2086),FALSE)</f>
        <v>R1013</v>
      </c>
      <c r="Q2087">
        <f>VLOOKUP($A2087,'Hospitalisation Details'!$A:$K,COLUMN('Hospitalisation Details'!K2086),FALSE)</f>
        <v>23</v>
      </c>
      <c r="R2087" t="str" cm="1">
        <f t="array" ref="R2087">_xlfn.IFS(
Q2087&lt;=10,"0-10",
Q2087&lt;=20,"11-20",
Q2087&lt;=30,"21-30",
Q2087&lt;=40,"31-40",
Q2087&lt;=50,"41-50",
Q2087&lt;=60,"51-60",
Q2087&lt;=70,"61-70"
)</f>
        <v>21-30</v>
      </c>
      <c r="S2087" t="str">
        <f t="shared" si="32"/>
        <v>Yes</v>
      </c>
    </row>
    <row r="2088" spans="1:19" ht="15.75" x14ac:dyDescent="0.25">
      <c r="A2088" s="36" t="s">
        <v>2128</v>
      </c>
      <c r="B2088" t="str">
        <f>VLOOKUP(A2088,'Customer Names'!A:E,COLUMN('Customer Names'!D2087),FALSE)</f>
        <v>Mr. Jeremy</v>
      </c>
      <c r="C2088">
        <f>VLOOKUP($A2088,'Medical Examinations'!$A:$J,COLUMN('Medical Examinations'!B2087),FALSE)</f>
        <v>35.200000000000003</v>
      </c>
      <c r="D2088">
        <f>VLOOKUP($A2088,'Medical Examinations'!$A:$J,COLUMN('Medical Examinations'!C2087),FALSE)</f>
        <v>4.28</v>
      </c>
      <c r="E2088" t="str">
        <f>VLOOKUP($A2088,'Medical Examinations'!$A:$J,COLUMN('Medical Examinations'!D2087),FALSE)</f>
        <v>No</v>
      </c>
      <c r="F2088" t="str">
        <f>VLOOKUP($A2088,'Medical Examinations'!$A:$J,COLUMN('Medical Examinations'!E2087),FALSE)</f>
        <v>No</v>
      </c>
      <c r="G2088" t="str">
        <f>VLOOKUP($A2088,'Medical Examinations'!$A:$J,COLUMN('Medical Examinations'!F2087),FALSE)</f>
        <v>No</v>
      </c>
      <c r="H2088">
        <f>VLOOKUP($A2088,'Medical Examinations'!$A:$J,COLUMN('Medical Examinations'!G2087),FALSE)</f>
        <v>0</v>
      </c>
      <c r="I2088" t="str">
        <f>VLOOKUP($A2088,'Medical Examinations'!$A:$J,COLUMN('Medical Examinations'!H2087),FALSE)</f>
        <v>No</v>
      </c>
      <c r="J2088" t="str">
        <f>VLOOKUP($A2088,'Medical Examinations'!$A:$J,COLUMN('Medical Examinations'!I2087),FALSE)</f>
        <v>Obesity</v>
      </c>
      <c r="K2088" t="str">
        <f>VLOOKUP($A2088,'Medical Examinations'!$A:$J,COLUMN('Medical Examinations'!J2087),FALSE)</f>
        <v>Normal</v>
      </c>
      <c r="L2088" s="30">
        <f>VLOOKUP($A2088,'Hospitalisation Details'!$A:$K,COLUMN('Hospitalisation Details'!J2087),FALSE)</f>
        <v>36476</v>
      </c>
      <c r="M2088" s="23">
        <f>VLOOKUP($A2088,'Hospitalisation Details'!$A:$K,COLUMN('Hospitalisation Details'!F2087),FALSE)</f>
        <v>2416.96</v>
      </c>
      <c r="N2088" t="str">
        <f>VLOOKUP($A2088,'Hospitalisation Details'!$A:$K,COLUMN('Hospitalisation Details'!G2087),FALSE)</f>
        <v>Tier - 2</v>
      </c>
      <c r="O2088" t="str">
        <f>VLOOKUP($A2088,'Hospitalisation Details'!$A:$K,COLUMN('Hospitalisation Details'!H2087),FALSE)</f>
        <v>Tier - 2</v>
      </c>
      <c r="P2088" t="str">
        <f>VLOOKUP($A2088,'Hospitalisation Details'!$A:$K,COLUMN('Hospitalisation Details'!I2087),FALSE)</f>
        <v>R1011</v>
      </c>
      <c r="Q2088">
        <f>VLOOKUP($A2088,'Hospitalisation Details'!$A:$K,COLUMN('Hospitalisation Details'!K2087),FALSE)</f>
        <v>23</v>
      </c>
      <c r="R2088" t="str" cm="1">
        <f t="array" ref="R2088">_xlfn.IFS(
Q2088&lt;=10,"0-10",
Q2088&lt;=20,"11-20",
Q2088&lt;=30,"21-30",
Q2088&lt;=40,"31-40",
Q2088&lt;=50,"41-50",
Q2088&lt;=60,"51-60",
Q2088&lt;=70,"61-70"
)</f>
        <v>21-30</v>
      </c>
      <c r="S2088" t="str">
        <f t="shared" si="32"/>
        <v>No</v>
      </c>
    </row>
    <row r="2089" spans="1:19" ht="15.75" x14ac:dyDescent="0.25">
      <c r="A2089" s="36" t="s">
        <v>2129</v>
      </c>
      <c r="B2089" t="str">
        <f>VLOOKUP(A2089,'Customer Names'!A:E,COLUMN('Customer Names'!D2088),FALSE)</f>
        <v>Ms. Rosalie</v>
      </c>
      <c r="C2089">
        <f>VLOOKUP($A2089,'Medical Examinations'!$A:$J,COLUMN('Medical Examinations'!B2088),FALSE)</f>
        <v>35.72</v>
      </c>
      <c r="D2089">
        <f>VLOOKUP($A2089,'Medical Examinations'!$A:$J,COLUMN('Medical Examinations'!C2088),FALSE)</f>
        <v>5.5</v>
      </c>
      <c r="E2089" t="str">
        <f>VLOOKUP($A2089,'Medical Examinations'!$A:$J,COLUMN('Medical Examinations'!D2088),FALSE)</f>
        <v>Yes</v>
      </c>
      <c r="F2089" t="str">
        <f>VLOOKUP($A2089,'Medical Examinations'!$A:$J,COLUMN('Medical Examinations'!E2088),FALSE)</f>
        <v>No</v>
      </c>
      <c r="G2089" t="str">
        <f>VLOOKUP($A2089,'Medical Examinations'!$A:$J,COLUMN('Medical Examinations'!F2088),FALSE)</f>
        <v>No</v>
      </c>
      <c r="H2089">
        <f>VLOOKUP($A2089,'Medical Examinations'!$A:$J,COLUMN('Medical Examinations'!G2088),FALSE)</f>
        <v>0</v>
      </c>
      <c r="I2089" t="str">
        <f>VLOOKUP($A2089,'Medical Examinations'!$A:$J,COLUMN('Medical Examinations'!H2088),FALSE)</f>
        <v>No</v>
      </c>
      <c r="J2089" t="str">
        <f>VLOOKUP($A2089,'Medical Examinations'!$A:$J,COLUMN('Medical Examinations'!I2088),FALSE)</f>
        <v>Obesity</v>
      </c>
      <c r="K2089" t="str">
        <f>VLOOKUP($A2089,'Medical Examinations'!$A:$J,COLUMN('Medical Examinations'!J2088),FALSE)</f>
        <v>Normal</v>
      </c>
      <c r="L2089" s="30">
        <f>VLOOKUP($A2089,'Hospitalisation Details'!$A:$K,COLUMN('Hospitalisation Details'!J2088),FALSE)</f>
        <v>37045</v>
      </c>
      <c r="M2089" s="23">
        <f>VLOOKUP($A2089,'Hospitalisation Details'!$A:$K,COLUMN('Hospitalisation Details'!F2088),FALSE)</f>
        <v>2404.73</v>
      </c>
      <c r="N2089" t="str">
        <f>VLOOKUP($A2089,'Hospitalisation Details'!$A:$K,COLUMN('Hospitalisation Details'!G2088),FALSE)</f>
        <v>Tier - 2</v>
      </c>
      <c r="O2089" t="str">
        <f>VLOOKUP($A2089,'Hospitalisation Details'!$A:$K,COLUMN('Hospitalisation Details'!H2088),FALSE)</f>
        <v>Tier - 3</v>
      </c>
      <c r="P2089" t="str">
        <f>VLOOKUP($A2089,'Hospitalisation Details'!$A:$K,COLUMN('Hospitalisation Details'!I2088),FALSE)</f>
        <v>R1012</v>
      </c>
      <c r="Q2089">
        <f>VLOOKUP($A2089,'Hospitalisation Details'!$A:$K,COLUMN('Hospitalisation Details'!K2088),FALSE)</f>
        <v>22</v>
      </c>
      <c r="R2089" t="str" cm="1">
        <f t="array" ref="R2089">_xlfn.IFS(
Q2089&lt;=10,"0-10",
Q2089&lt;=20,"11-20",
Q2089&lt;=30,"21-30",
Q2089&lt;=40,"31-40",
Q2089&lt;=50,"41-50",
Q2089&lt;=60,"51-60",
Q2089&lt;=70,"61-70"
)</f>
        <v>21-30</v>
      </c>
      <c r="S2089" t="str">
        <f t="shared" si="32"/>
        <v>No</v>
      </c>
    </row>
    <row r="2090" spans="1:19" ht="15.75" x14ac:dyDescent="0.25">
      <c r="A2090" s="36" t="s">
        <v>2130</v>
      </c>
      <c r="B2090" t="str">
        <f>VLOOKUP(A2090,'Customer Names'!A:E,COLUMN('Customer Names'!D2089),FALSE)</f>
        <v>Mr. Jay</v>
      </c>
      <c r="C2090">
        <f>VLOOKUP($A2090,'Medical Examinations'!$A:$J,COLUMN('Medical Examinations'!B2089),FALSE)</f>
        <v>24.51</v>
      </c>
      <c r="D2090">
        <f>VLOOKUP($A2090,'Medical Examinations'!$A:$J,COLUMN('Medical Examinations'!C2089),FALSE)</f>
        <v>4.6900000000000004</v>
      </c>
      <c r="E2090" t="str">
        <f>VLOOKUP($A2090,'Medical Examinations'!$A:$J,COLUMN('Medical Examinations'!D2089),FALSE)</f>
        <v>No</v>
      </c>
      <c r="F2090" t="str">
        <f>VLOOKUP($A2090,'Medical Examinations'!$A:$J,COLUMN('Medical Examinations'!E2089),FALSE)</f>
        <v>No</v>
      </c>
      <c r="G2090" t="str">
        <f>VLOOKUP($A2090,'Medical Examinations'!$A:$J,COLUMN('Medical Examinations'!F2089),FALSE)</f>
        <v>No</v>
      </c>
      <c r="H2090">
        <f>VLOOKUP($A2090,'Medical Examinations'!$A:$J,COLUMN('Medical Examinations'!G2089),FALSE)</f>
        <v>0</v>
      </c>
      <c r="I2090" t="str">
        <f>VLOOKUP($A2090,'Medical Examinations'!$A:$J,COLUMN('Medical Examinations'!H2089),FALSE)</f>
        <v>No</v>
      </c>
      <c r="J2090" t="str">
        <f>VLOOKUP($A2090,'Medical Examinations'!$A:$J,COLUMN('Medical Examinations'!I2089),FALSE)</f>
        <v>Healthy Weight</v>
      </c>
      <c r="K2090" t="str">
        <f>VLOOKUP($A2090,'Medical Examinations'!$A:$J,COLUMN('Medical Examinations'!J2089),FALSE)</f>
        <v>Normal</v>
      </c>
      <c r="L2090" s="30">
        <f>VLOOKUP($A2090,'Hospitalisation Details'!$A:$K,COLUMN('Hospitalisation Details'!J2089),FALSE)</f>
        <v>36382</v>
      </c>
      <c r="M2090" s="23">
        <f>VLOOKUP($A2090,'Hospitalisation Details'!$A:$K,COLUMN('Hospitalisation Details'!F2089),FALSE)</f>
        <v>2396.1</v>
      </c>
      <c r="N2090" t="str">
        <f>VLOOKUP($A2090,'Hospitalisation Details'!$A:$K,COLUMN('Hospitalisation Details'!G2089),FALSE)</f>
        <v>Tier - 2</v>
      </c>
      <c r="O2090" t="str">
        <f>VLOOKUP($A2090,'Hospitalisation Details'!$A:$K,COLUMN('Hospitalisation Details'!H2089),FALSE)</f>
        <v>Tier - 1</v>
      </c>
      <c r="P2090" t="str">
        <f>VLOOKUP($A2090,'Hospitalisation Details'!$A:$K,COLUMN('Hospitalisation Details'!I2089),FALSE)</f>
        <v>R1019</v>
      </c>
      <c r="Q2090">
        <f>VLOOKUP($A2090,'Hospitalisation Details'!$A:$K,COLUMN('Hospitalisation Details'!K2089),FALSE)</f>
        <v>23</v>
      </c>
      <c r="R2090" t="str" cm="1">
        <f t="array" ref="R2090">_xlfn.IFS(
Q2090&lt;=10,"0-10",
Q2090&lt;=20,"11-20",
Q2090&lt;=30,"21-30",
Q2090&lt;=40,"31-40",
Q2090&lt;=50,"41-50",
Q2090&lt;=60,"51-60",
Q2090&lt;=70,"61-70"
)</f>
        <v>21-30</v>
      </c>
      <c r="S2090" t="str">
        <f t="shared" si="32"/>
        <v>No</v>
      </c>
    </row>
    <row r="2091" spans="1:19" ht="15.75" x14ac:dyDescent="0.25">
      <c r="A2091" s="36" t="s">
        <v>2131</v>
      </c>
      <c r="B2091" t="str">
        <f>VLOOKUP(A2091,'Customer Names'!A:E,COLUMN('Customer Names'!D2090),FALSE)</f>
        <v>Mr. Vitaliy</v>
      </c>
      <c r="C2091">
        <f>VLOOKUP($A2091,'Medical Examinations'!$A:$J,COLUMN('Medical Examinations'!B2090),FALSE)</f>
        <v>23.844999999999999</v>
      </c>
      <c r="D2091">
        <f>VLOOKUP($A2091,'Medical Examinations'!$A:$J,COLUMN('Medical Examinations'!C2090),FALSE)</f>
        <v>4.43</v>
      </c>
      <c r="E2091" t="str">
        <f>VLOOKUP($A2091,'Medical Examinations'!$A:$J,COLUMN('Medical Examinations'!D2090),FALSE)</f>
        <v>No</v>
      </c>
      <c r="F2091" t="str">
        <f>VLOOKUP($A2091,'Medical Examinations'!$A:$J,COLUMN('Medical Examinations'!E2090),FALSE)</f>
        <v>No</v>
      </c>
      <c r="G2091" t="str">
        <f>VLOOKUP($A2091,'Medical Examinations'!$A:$J,COLUMN('Medical Examinations'!F2090),FALSE)</f>
        <v>No</v>
      </c>
      <c r="H2091">
        <f>VLOOKUP($A2091,'Medical Examinations'!$A:$J,COLUMN('Medical Examinations'!G2090),FALSE)</f>
        <v>0</v>
      </c>
      <c r="I2091" t="str">
        <f>VLOOKUP($A2091,'Medical Examinations'!$A:$J,COLUMN('Medical Examinations'!H2090),FALSE)</f>
        <v>No</v>
      </c>
      <c r="J2091" t="str">
        <f>VLOOKUP($A2091,'Medical Examinations'!$A:$J,COLUMN('Medical Examinations'!I2090),FALSE)</f>
        <v>Healthy Weight</v>
      </c>
      <c r="K2091" t="str">
        <f>VLOOKUP($A2091,'Medical Examinations'!$A:$J,COLUMN('Medical Examinations'!J2090),FALSE)</f>
        <v>Normal</v>
      </c>
      <c r="L2091" s="30">
        <f>VLOOKUP($A2091,'Hospitalisation Details'!$A:$K,COLUMN('Hospitalisation Details'!J2090),FALSE)</f>
        <v>36511</v>
      </c>
      <c r="M2091" s="23">
        <f>VLOOKUP($A2091,'Hospitalisation Details'!$A:$K,COLUMN('Hospitalisation Details'!F2090),FALSE)</f>
        <v>2395.17</v>
      </c>
      <c r="N2091" t="str">
        <f>VLOOKUP($A2091,'Hospitalisation Details'!$A:$K,COLUMN('Hospitalisation Details'!G2090),FALSE)</f>
        <v>Tier - 2</v>
      </c>
      <c r="O2091" t="str">
        <f>VLOOKUP($A2091,'Hospitalisation Details'!$A:$K,COLUMN('Hospitalisation Details'!H2090),FALSE)</f>
        <v>Tier - 1</v>
      </c>
      <c r="P2091" t="str">
        <f>VLOOKUP($A2091,'Hospitalisation Details'!$A:$K,COLUMN('Hospitalisation Details'!I2090),FALSE)</f>
        <v>R1014</v>
      </c>
      <c r="Q2091">
        <f>VLOOKUP($A2091,'Hospitalisation Details'!$A:$K,COLUMN('Hospitalisation Details'!K2090),FALSE)</f>
        <v>23</v>
      </c>
      <c r="R2091" t="str" cm="1">
        <f t="array" ref="R2091">_xlfn.IFS(
Q2091&lt;=10,"0-10",
Q2091&lt;=20,"11-20",
Q2091&lt;=30,"21-30",
Q2091&lt;=40,"31-40",
Q2091&lt;=50,"41-50",
Q2091&lt;=60,"51-60",
Q2091&lt;=70,"61-70"
)</f>
        <v>21-30</v>
      </c>
      <c r="S2091" t="str">
        <f t="shared" si="32"/>
        <v>No</v>
      </c>
    </row>
    <row r="2092" spans="1:19" ht="15.75" x14ac:dyDescent="0.25">
      <c r="A2092" s="36" t="s">
        <v>2132</v>
      </c>
      <c r="B2092" t="str">
        <f>VLOOKUP(A2092,'Customer Names'!A:E,COLUMN('Customer Names'!D2091),FALSE)</f>
        <v>Mr. Benjamin</v>
      </c>
      <c r="C2092">
        <f>VLOOKUP($A2092,'Medical Examinations'!$A:$J,COLUMN('Medical Examinations'!B2091),FALSE)</f>
        <v>15.68</v>
      </c>
      <c r="D2092">
        <f>VLOOKUP($A2092,'Medical Examinations'!$A:$J,COLUMN('Medical Examinations'!C2091),FALSE)</f>
        <v>6.16</v>
      </c>
      <c r="E2092" t="str">
        <f>VLOOKUP($A2092,'Medical Examinations'!$A:$J,COLUMN('Medical Examinations'!D2091),FALSE)</f>
        <v>Yes</v>
      </c>
      <c r="F2092" t="str">
        <f>VLOOKUP($A2092,'Medical Examinations'!$A:$J,COLUMN('Medical Examinations'!E2091),FALSE)</f>
        <v>No</v>
      </c>
      <c r="G2092" t="str">
        <f>VLOOKUP($A2092,'Medical Examinations'!$A:$J,COLUMN('Medical Examinations'!F2091),FALSE)</f>
        <v>No</v>
      </c>
      <c r="H2092">
        <f>VLOOKUP($A2092,'Medical Examinations'!$A:$J,COLUMN('Medical Examinations'!G2091),FALSE)</f>
        <v>1</v>
      </c>
      <c r="I2092" t="str">
        <f>VLOOKUP($A2092,'Medical Examinations'!$A:$J,COLUMN('Medical Examinations'!H2091),FALSE)</f>
        <v>No</v>
      </c>
      <c r="J2092" t="str">
        <f>VLOOKUP($A2092,'Medical Examinations'!$A:$J,COLUMN('Medical Examinations'!I2091),FALSE)</f>
        <v>Underweight</v>
      </c>
      <c r="K2092" t="str">
        <f>VLOOKUP($A2092,'Medical Examinations'!$A:$J,COLUMN('Medical Examinations'!J2091),FALSE)</f>
        <v>Prediabetes</v>
      </c>
      <c r="L2092" s="30">
        <f>VLOOKUP($A2092,'Hospitalisation Details'!$A:$K,COLUMN('Hospitalisation Details'!J2091),FALSE)</f>
        <v>32489</v>
      </c>
      <c r="M2092" s="23">
        <f>VLOOKUP($A2092,'Hospitalisation Details'!$A:$K,COLUMN('Hospitalisation Details'!F2091),FALSE)</f>
        <v>2373.3000000000002</v>
      </c>
      <c r="N2092" t="str">
        <f>VLOOKUP($A2092,'Hospitalisation Details'!$A:$K,COLUMN('Hospitalisation Details'!G2091),FALSE)</f>
        <v>Tier - 2</v>
      </c>
      <c r="O2092" t="str">
        <f>VLOOKUP($A2092,'Hospitalisation Details'!$A:$K,COLUMN('Hospitalisation Details'!H2091),FALSE)</f>
        <v>Tier - 2</v>
      </c>
      <c r="P2092" t="str">
        <f>VLOOKUP($A2092,'Hospitalisation Details'!$A:$K,COLUMN('Hospitalisation Details'!I2091),FALSE)</f>
        <v>R1013</v>
      </c>
      <c r="Q2092">
        <f>VLOOKUP($A2092,'Hospitalisation Details'!$A:$K,COLUMN('Hospitalisation Details'!K2091),FALSE)</f>
        <v>34</v>
      </c>
      <c r="R2092" t="str" cm="1">
        <f t="array" ref="R2092">_xlfn.IFS(
Q2092&lt;=10,"0-10",
Q2092&lt;=20,"11-20",
Q2092&lt;=30,"21-30",
Q2092&lt;=40,"31-40",
Q2092&lt;=50,"41-50",
Q2092&lt;=60,"51-60",
Q2092&lt;=70,"61-70"
)</f>
        <v>31-40</v>
      </c>
      <c r="S2092" t="str">
        <f t="shared" si="32"/>
        <v>Yes</v>
      </c>
    </row>
    <row r="2093" spans="1:19" ht="15.75" x14ac:dyDescent="0.25">
      <c r="A2093" s="36" t="s">
        <v>2133</v>
      </c>
      <c r="B2093" t="str">
        <f>VLOOKUP(A2093,'Customer Names'!A:E,COLUMN('Customer Names'!D2092),FALSE)</f>
        <v>Mr. Jesse</v>
      </c>
      <c r="C2093">
        <f>VLOOKUP($A2093,'Medical Examinations'!$A:$J,COLUMN('Medical Examinations'!B2092),FALSE)</f>
        <v>32.395000000000003</v>
      </c>
      <c r="D2093">
        <f>VLOOKUP($A2093,'Medical Examinations'!$A:$J,COLUMN('Medical Examinations'!C2092),FALSE)</f>
        <v>6.66</v>
      </c>
      <c r="E2093" t="str">
        <f>VLOOKUP($A2093,'Medical Examinations'!$A:$J,COLUMN('Medical Examinations'!D2092),FALSE)</f>
        <v>No</v>
      </c>
      <c r="F2093" t="str">
        <f>VLOOKUP($A2093,'Medical Examinations'!$A:$J,COLUMN('Medical Examinations'!E2092),FALSE)</f>
        <v>No</v>
      </c>
      <c r="G2093" t="str">
        <f>VLOOKUP($A2093,'Medical Examinations'!$A:$J,COLUMN('Medical Examinations'!F2092),FALSE)</f>
        <v>No</v>
      </c>
      <c r="H2093">
        <f>VLOOKUP($A2093,'Medical Examinations'!$A:$J,COLUMN('Medical Examinations'!G2092),FALSE)</f>
        <v>0</v>
      </c>
      <c r="I2093" t="str">
        <f>VLOOKUP($A2093,'Medical Examinations'!$A:$J,COLUMN('Medical Examinations'!H2092),FALSE)</f>
        <v>No</v>
      </c>
      <c r="J2093" t="str">
        <f>VLOOKUP($A2093,'Medical Examinations'!$A:$J,COLUMN('Medical Examinations'!I2092),FALSE)</f>
        <v>Obesity</v>
      </c>
      <c r="K2093" t="str">
        <f>VLOOKUP($A2093,'Medical Examinations'!$A:$J,COLUMN('Medical Examinations'!J2092),FALSE)</f>
        <v>Diabetes</v>
      </c>
      <c r="L2093" s="30">
        <f>VLOOKUP($A2093,'Hospitalisation Details'!$A:$K,COLUMN('Hospitalisation Details'!J2092),FALSE)</f>
        <v>37565</v>
      </c>
      <c r="M2093" s="23">
        <f>VLOOKUP($A2093,'Hospitalisation Details'!$A:$K,COLUMN('Hospitalisation Details'!F2092),FALSE)</f>
        <v>2362.23</v>
      </c>
      <c r="N2093" t="str">
        <f>VLOOKUP($A2093,'Hospitalisation Details'!$A:$K,COLUMN('Hospitalisation Details'!G2092),FALSE)</f>
        <v>Tier - 2</v>
      </c>
      <c r="O2093" t="str">
        <f>VLOOKUP($A2093,'Hospitalisation Details'!$A:$K,COLUMN('Hospitalisation Details'!H2092),FALSE)</f>
        <v>Tier - 1</v>
      </c>
      <c r="P2093" t="str">
        <f>VLOOKUP($A2093,'Hospitalisation Details'!$A:$K,COLUMN('Hospitalisation Details'!I2092),FALSE)</f>
        <v>R1012</v>
      </c>
      <c r="Q2093">
        <f>VLOOKUP($A2093,'Hospitalisation Details'!$A:$K,COLUMN('Hospitalisation Details'!K2092),FALSE)</f>
        <v>20</v>
      </c>
      <c r="R2093" t="str" cm="1">
        <f t="array" ref="R2093">_xlfn.IFS(
Q2093&lt;=10,"0-10",
Q2093&lt;=20,"11-20",
Q2093&lt;=30,"21-30",
Q2093&lt;=40,"31-40",
Q2093&lt;=50,"41-50",
Q2093&lt;=60,"51-60",
Q2093&lt;=70,"61-70"
)</f>
        <v>11-20</v>
      </c>
      <c r="S2093" t="str">
        <f t="shared" si="32"/>
        <v>Yes</v>
      </c>
    </row>
    <row r="2094" spans="1:19" ht="15.75" x14ac:dyDescent="0.25">
      <c r="A2094" s="36" t="s">
        <v>2134</v>
      </c>
      <c r="B2094" t="str">
        <f>VLOOKUP(A2094,'Customer Names'!A:E,COLUMN('Customer Names'!D2093),FALSE)</f>
        <v>Mr. Mark</v>
      </c>
      <c r="C2094">
        <f>VLOOKUP($A2094,'Medical Examinations'!$A:$J,COLUMN('Medical Examinations'!B2093),FALSE)</f>
        <v>23.655000000000001</v>
      </c>
      <c r="D2094">
        <f>VLOOKUP($A2094,'Medical Examinations'!$A:$J,COLUMN('Medical Examinations'!C2093),FALSE)</f>
        <v>5.92</v>
      </c>
      <c r="E2094" t="str">
        <f>VLOOKUP($A2094,'Medical Examinations'!$A:$J,COLUMN('Medical Examinations'!D2093),FALSE)</f>
        <v>No</v>
      </c>
      <c r="F2094" t="str">
        <f>VLOOKUP($A2094,'Medical Examinations'!$A:$J,COLUMN('Medical Examinations'!E2093),FALSE)</f>
        <v>No</v>
      </c>
      <c r="G2094" t="str">
        <f>VLOOKUP($A2094,'Medical Examinations'!$A:$J,COLUMN('Medical Examinations'!F2093),FALSE)</f>
        <v>No</v>
      </c>
      <c r="H2094">
        <f>VLOOKUP($A2094,'Medical Examinations'!$A:$J,COLUMN('Medical Examinations'!G2093),FALSE)</f>
        <v>1</v>
      </c>
      <c r="I2094" t="str">
        <f>VLOOKUP($A2094,'Medical Examinations'!$A:$J,COLUMN('Medical Examinations'!H2093),FALSE)</f>
        <v>No</v>
      </c>
      <c r="J2094" t="str">
        <f>VLOOKUP($A2094,'Medical Examinations'!$A:$J,COLUMN('Medical Examinations'!I2093),FALSE)</f>
        <v>Healthy Weight</v>
      </c>
      <c r="K2094" t="str">
        <f>VLOOKUP($A2094,'Medical Examinations'!$A:$J,COLUMN('Medical Examinations'!J2093),FALSE)</f>
        <v>Prediabetes</v>
      </c>
      <c r="L2094" s="30">
        <f>VLOOKUP($A2094,'Hospitalisation Details'!$A:$K,COLUMN('Hospitalisation Details'!J2093),FALSE)</f>
        <v>36089</v>
      </c>
      <c r="M2094" s="23">
        <f>VLOOKUP($A2094,'Hospitalisation Details'!$A:$K,COLUMN('Hospitalisation Details'!F2093),FALSE)</f>
        <v>2352.9699999999998</v>
      </c>
      <c r="N2094" t="str">
        <f>VLOOKUP($A2094,'Hospitalisation Details'!$A:$K,COLUMN('Hospitalisation Details'!G2093),FALSE)</f>
        <v>Tier - 3</v>
      </c>
      <c r="O2094" t="str">
        <f>VLOOKUP($A2094,'Hospitalisation Details'!$A:$K,COLUMN('Hospitalisation Details'!H2093),FALSE)</f>
        <v>Tier - 3</v>
      </c>
      <c r="P2094" t="str">
        <f>VLOOKUP($A2094,'Hospitalisation Details'!$A:$K,COLUMN('Hospitalisation Details'!I2093),FALSE)</f>
        <v>R1012</v>
      </c>
      <c r="Q2094">
        <f>VLOOKUP($A2094,'Hospitalisation Details'!$A:$K,COLUMN('Hospitalisation Details'!K2093),FALSE)</f>
        <v>24</v>
      </c>
      <c r="R2094" t="str" cm="1">
        <f t="array" ref="R2094">_xlfn.IFS(
Q2094&lt;=10,"0-10",
Q2094&lt;=20,"11-20",
Q2094&lt;=30,"21-30",
Q2094&lt;=40,"31-40",
Q2094&lt;=50,"41-50",
Q2094&lt;=60,"51-60",
Q2094&lt;=70,"61-70"
)</f>
        <v>21-30</v>
      </c>
      <c r="S2094" t="str">
        <f t="shared" si="32"/>
        <v>Yes</v>
      </c>
    </row>
    <row r="2095" spans="1:19" ht="15.75" x14ac:dyDescent="0.25">
      <c r="A2095" s="36" t="s">
        <v>2135</v>
      </c>
      <c r="B2095" t="str">
        <f>VLOOKUP(A2095,'Customer Names'!A:E,COLUMN('Customer Names'!D2094),FALSE)</f>
        <v>Ms. Lauren</v>
      </c>
      <c r="C2095">
        <f>VLOOKUP($A2095,'Medical Examinations'!$A:$J,COLUMN('Medical Examinations'!B2094),FALSE)</f>
        <v>28.4</v>
      </c>
      <c r="D2095">
        <f>VLOOKUP($A2095,'Medical Examinations'!$A:$J,COLUMN('Medical Examinations'!C2094),FALSE)</f>
        <v>5.97</v>
      </c>
      <c r="E2095" t="str">
        <f>VLOOKUP($A2095,'Medical Examinations'!$A:$J,COLUMN('Medical Examinations'!D2094),FALSE)</f>
        <v>No</v>
      </c>
      <c r="F2095" t="str">
        <f>VLOOKUP($A2095,'Medical Examinations'!$A:$J,COLUMN('Medical Examinations'!E2094),FALSE)</f>
        <v>No</v>
      </c>
      <c r="G2095" t="str">
        <f>VLOOKUP($A2095,'Medical Examinations'!$A:$J,COLUMN('Medical Examinations'!F2094),FALSE)</f>
        <v>Yes</v>
      </c>
      <c r="H2095">
        <f>VLOOKUP($A2095,'Medical Examinations'!$A:$J,COLUMN('Medical Examinations'!G2094),FALSE)</f>
        <v>1</v>
      </c>
      <c r="I2095" t="str">
        <f>VLOOKUP($A2095,'Medical Examinations'!$A:$J,COLUMN('Medical Examinations'!H2094),FALSE)</f>
        <v>No</v>
      </c>
      <c r="J2095" t="str">
        <f>VLOOKUP($A2095,'Medical Examinations'!$A:$J,COLUMN('Medical Examinations'!I2094),FALSE)</f>
        <v>Overweight</v>
      </c>
      <c r="K2095" t="str">
        <f>VLOOKUP($A2095,'Medical Examinations'!$A:$J,COLUMN('Medical Examinations'!J2094),FALSE)</f>
        <v>Prediabetes</v>
      </c>
      <c r="L2095" s="30">
        <f>VLOOKUP($A2095,'Hospitalisation Details'!$A:$K,COLUMN('Hospitalisation Details'!J2094),FALSE)</f>
        <v>37943</v>
      </c>
      <c r="M2095" s="23">
        <f>VLOOKUP($A2095,'Hospitalisation Details'!$A:$K,COLUMN('Hospitalisation Details'!F2094),FALSE)</f>
        <v>2331.52</v>
      </c>
      <c r="N2095" t="str">
        <f>VLOOKUP($A2095,'Hospitalisation Details'!$A:$K,COLUMN('Hospitalisation Details'!G2094),FALSE)</f>
        <v>Tier - 2</v>
      </c>
      <c r="O2095" t="str">
        <f>VLOOKUP($A2095,'Hospitalisation Details'!$A:$K,COLUMN('Hospitalisation Details'!H2094),FALSE)</f>
        <v>Tier - 3</v>
      </c>
      <c r="P2095" t="str">
        <f>VLOOKUP($A2095,'Hospitalisation Details'!$A:$K,COLUMN('Hospitalisation Details'!I2094),FALSE)</f>
        <v>R1011</v>
      </c>
      <c r="Q2095">
        <f>VLOOKUP($A2095,'Hospitalisation Details'!$A:$K,COLUMN('Hospitalisation Details'!K2094),FALSE)</f>
        <v>19</v>
      </c>
      <c r="R2095" t="str" cm="1">
        <f t="array" ref="R2095">_xlfn.IFS(
Q2095&lt;=10,"0-10",
Q2095&lt;=20,"11-20",
Q2095&lt;=30,"21-30",
Q2095&lt;=40,"31-40",
Q2095&lt;=50,"41-50",
Q2095&lt;=60,"51-60",
Q2095&lt;=70,"61-70"
)</f>
        <v>11-20</v>
      </c>
      <c r="S2095" t="str">
        <f t="shared" si="32"/>
        <v>Yes</v>
      </c>
    </row>
    <row r="2096" spans="1:19" ht="15.75" x14ac:dyDescent="0.25">
      <c r="A2096" s="36" t="s">
        <v>2136</v>
      </c>
      <c r="B2096" t="str">
        <f>VLOOKUP(A2096,'Customer Names'!A:E,COLUMN('Customer Names'!D2095),FALSE)</f>
        <v>Mr. Massimiliano</v>
      </c>
      <c r="C2096">
        <f>VLOOKUP($A2096,'Medical Examinations'!$A:$J,COLUMN('Medical Examinations'!B2095),FALSE)</f>
        <v>35.42</v>
      </c>
      <c r="D2096">
        <f>VLOOKUP($A2096,'Medical Examinations'!$A:$J,COLUMN('Medical Examinations'!C2095),FALSE)</f>
        <v>4.6399999999999997</v>
      </c>
      <c r="E2096" t="str">
        <f>VLOOKUP($A2096,'Medical Examinations'!$A:$J,COLUMN('Medical Examinations'!D2095),FALSE)</f>
        <v>Yes</v>
      </c>
      <c r="F2096" t="str">
        <f>VLOOKUP($A2096,'Medical Examinations'!$A:$J,COLUMN('Medical Examinations'!E2095),FALSE)</f>
        <v>No</v>
      </c>
      <c r="G2096" t="str">
        <f>VLOOKUP($A2096,'Medical Examinations'!$A:$J,COLUMN('Medical Examinations'!F2095),FALSE)</f>
        <v>No</v>
      </c>
      <c r="H2096">
        <f>VLOOKUP($A2096,'Medical Examinations'!$A:$J,COLUMN('Medical Examinations'!G2095),FALSE)</f>
        <v>0</v>
      </c>
      <c r="I2096" t="str">
        <f>VLOOKUP($A2096,'Medical Examinations'!$A:$J,COLUMN('Medical Examinations'!H2095),FALSE)</f>
        <v>No</v>
      </c>
      <c r="J2096" t="str">
        <f>VLOOKUP($A2096,'Medical Examinations'!$A:$J,COLUMN('Medical Examinations'!I2095),FALSE)</f>
        <v>Obesity</v>
      </c>
      <c r="K2096" t="str">
        <f>VLOOKUP($A2096,'Medical Examinations'!$A:$J,COLUMN('Medical Examinations'!J2095),FALSE)</f>
        <v>Normal</v>
      </c>
      <c r="L2096" s="30">
        <f>VLOOKUP($A2096,'Hospitalisation Details'!$A:$K,COLUMN('Hospitalisation Details'!J2095),FALSE)</f>
        <v>35416</v>
      </c>
      <c r="M2096" s="23">
        <f>VLOOKUP($A2096,'Hospitalisation Details'!$A:$K,COLUMN('Hospitalisation Details'!F2095),FALSE)</f>
        <v>2322.62</v>
      </c>
      <c r="N2096" t="str">
        <f>VLOOKUP($A2096,'Hospitalisation Details'!$A:$K,COLUMN('Hospitalisation Details'!G2095),FALSE)</f>
        <v>Tier - 2</v>
      </c>
      <c r="O2096" t="str">
        <f>VLOOKUP($A2096,'Hospitalisation Details'!$A:$K,COLUMN('Hospitalisation Details'!H2095),FALSE)</f>
        <v>Tier - 1</v>
      </c>
      <c r="P2096" t="str">
        <f>VLOOKUP($A2096,'Hospitalisation Details'!$A:$K,COLUMN('Hospitalisation Details'!I2095),FALSE)</f>
        <v>R1013</v>
      </c>
      <c r="Q2096">
        <f>VLOOKUP($A2096,'Hospitalisation Details'!$A:$K,COLUMN('Hospitalisation Details'!K2095),FALSE)</f>
        <v>26</v>
      </c>
      <c r="R2096" t="str" cm="1">
        <f t="array" ref="R2096">_xlfn.IFS(
Q2096&lt;=10,"0-10",
Q2096&lt;=20,"11-20",
Q2096&lt;=30,"21-30",
Q2096&lt;=40,"31-40",
Q2096&lt;=50,"41-50",
Q2096&lt;=60,"51-60",
Q2096&lt;=70,"61-70"
)</f>
        <v>21-30</v>
      </c>
      <c r="S2096" t="str">
        <f t="shared" si="32"/>
        <v>No</v>
      </c>
    </row>
    <row r="2097" spans="1:19" ht="15.75" x14ac:dyDescent="0.25">
      <c r="A2097" s="36" t="s">
        <v>2137</v>
      </c>
      <c r="B2097" t="str">
        <f>VLOOKUP(A2097,'Customer Names'!A:E,COLUMN('Customer Names'!D2096),FALSE)</f>
        <v>Mr. Josh</v>
      </c>
      <c r="C2097">
        <f>VLOOKUP($A2097,'Medical Examinations'!$A:$J,COLUMN('Medical Examinations'!B2096),FALSE)</f>
        <v>26.18</v>
      </c>
      <c r="D2097">
        <f>VLOOKUP($A2097,'Medical Examinations'!$A:$J,COLUMN('Medical Examinations'!C2096),FALSE)</f>
        <v>6.12</v>
      </c>
      <c r="E2097" t="str">
        <f>VLOOKUP($A2097,'Medical Examinations'!$A:$J,COLUMN('Medical Examinations'!D2096),FALSE)</f>
        <v>No</v>
      </c>
      <c r="F2097" t="str">
        <f>VLOOKUP($A2097,'Medical Examinations'!$A:$J,COLUMN('Medical Examinations'!E2096),FALSE)</f>
        <v>Yes</v>
      </c>
      <c r="G2097" t="str">
        <f>VLOOKUP($A2097,'Medical Examinations'!$A:$J,COLUMN('Medical Examinations'!F2096),FALSE)</f>
        <v>No</v>
      </c>
      <c r="H2097">
        <f>VLOOKUP($A2097,'Medical Examinations'!$A:$J,COLUMN('Medical Examinations'!G2096),FALSE)</f>
        <v>1</v>
      </c>
      <c r="I2097" t="str">
        <f>VLOOKUP($A2097,'Medical Examinations'!$A:$J,COLUMN('Medical Examinations'!H2096),FALSE)</f>
        <v>No</v>
      </c>
      <c r="J2097" t="str">
        <f>VLOOKUP($A2097,'Medical Examinations'!$A:$J,COLUMN('Medical Examinations'!I2096),FALSE)</f>
        <v>Overweight</v>
      </c>
      <c r="K2097" t="str">
        <f>VLOOKUP($A2097,'Medical Examinations'!$A:$J,COLUMN('Medical Examinations'!J2096),FALSE)</f>
        <v>Prediabetes</v>
      </c>
      <c r="L2097" s="30">
        <f>VLOOKUP($A2097,'Hospitalisation Details'!$A:$K,COLUMN('Hospitalisation Details'!J2096),FALSE)</f>
        <v>38236</v>
      </c>
      <c r="M2097" s="23">
        <f>VLOOKUP($A2097,'Hospitalisation Details'!$A:$K,COLUMN('Hospitalisation Details'!F2096),FALSE)</f>
        <v>2304</v>
      </c>
      <c r="N2097" t="str">
        <f>VLOOKUP($A2097,'Hospitalisation Details'!$A:$K,COLUMN('Hospitalisation Details'!G2096),FALSE)</f>
        <v>Tier - 2</v>
      </c>
      <c r="O2097" t="str">
        <f>VLOOKUP($A2097,'Hospitalisation Details'!$A:$K,COLUMN('Hospitalisation Details'!H2096),FALSE)</f>
        <v>Tier - 3</v>
      </c>
      <c r="P2097" t="str">
        <f>VLOOKUP($A2097,'Hospitalisation Details'!$A:$K,COLUMN('Hospitalisation Details'!I2096),FALSE)</f>
        <v>R1013</v>
      </c>
      <c r="Q2097">
        <f>VLOOKUP($A2097,'Hospitalisation Details'!$A:$K,COLUMN('Hospitalisation Details'!K2096),FALSE)</f>
        <v>18</v>
      </c>
      <c r="R2097" t="str" cm="1">
        <f t="array" ref="R2097">_xlfn.IFS(
Q2097&lt;=10,"0-10",
Q2097&lt;=20,"11-20",
Q2097&lt;=30,"21-30",
Q2097&lt;=40,"31-40",
Q2097&lt;=50,"41-50",
Q2097&lt;=60,"51-60",
Q2097&lt;=70,"61-70"
)</f>
        <v>11-20</v>
      </c>
      <c r="S2097" t="str">
        <f t="shared" si="32"/>
        <v>Yes</v>
      </c>
    </row>
    <row r="2098" spans="1:19" ht="15.75" x14ac:dyDescent="0.25">
      <c r="A2098" s="36" t="s">
        <v>2138</v>
      </c>
      <c r="B2098" t="str">
        <f>VLOOKUP(A2098,'Customer Names'!A:E,COLUMN('Customer Names'!D2097),FALSE)</f>
        <v>Mr. Kiyokatsu</v>
      </c>
      <c r="C2098">
        <f>VLOOKUP($A2098,'Medical Examinations'!$A:$J,COLUMN('Medical Examinations'!B2097),FALSE)</f>
        <v>20.8</v>
      </c>
      <c r="D2098">
        <f>VLOOKUP($A2098,'Medical Examinations'!$A:$J,COLUMN('Medical Examinations'!C2097),FALSE)</f>
        <v>4.87</v>
      </c>
      <c r="E2098" t="str">
        <f>VLOOKUP($A2098,'Medical Examinations'!$A:$J,COLUMN('Medical Examinations'!D2097),FALSE)</f>
        <v>Yes</v>
      </c>
      <c r="F2098" t="str">
        <f>VLOOKUP($A2098,'Medical Examinations'!$A:$J,COLUMN('Medical Examinations'!E2097),FALSE)</f>
        <v>No</v>
      </c>
      <c r="G2098" t="str">
        <f>VLOOKUP($A2098,'Medical Examinations'!$A:$J,COLUMN('Medical Examinations'!F2097),FALSE)</f>
        <v>No</v>
      </c>
      <c r="H2098">
        <f>VLOOKUP($A2098,'Medical Examinations'!$A:$J,COLUMN('Medical Examinations'!G2097),FALSE)</f>
        <v>0</v>
      </c>
      <c r="I2098" t="str">
        <f>VLOOKUP($A2098,'Medical Examinations'!$A:$J,COLUMN('Medical Examinations'!H2097),FALSE)</f>
        <v>No</v>
      </c>
      <c r="J2098" t="str">
        <f>VLOOKUP($A2098,'Medical Examinations'!$A:$J,COLUMN('Medical Examinations'!I2097),FALSE)</f>
        <v>Healthy Weight</v>
      </c>
      <c r="K2098" t="str">
        <f>VLOOKUP($A2098,'Medical Examinations'!$A:$J,COLUMN('Medical Examinations'!J2097),FALSE)</f>
        <v>Normal</v>
      </c>
      <c r="L2098" s="30">
        <f>VLOOKUP($A2098,'Hospitalisation Details'!$A:$K,COLUMN('Hospitalisation Details'!J2097),FALSE)</f>
        <v>35397</v>
      </c>
      <c r="M2098" s="23">
        <f>VLOOKUP($A2098,'Hospitalisation Details'!$A:$K,COLUMN('Hospitalisation Details'!F2097),FALSE)</f>
        <v>2302.3000000000002</v>
      </c>
      <c r="N2098" t="str">
        <f>VLOOKUP($A2098,'Hospitalisation Details'!$A:$K,COLUMN('Hospitalisation Details'!G2097),FALSE)</f>
        <v>Tier - 1</v>
      </c>
      <c r="O2098" t="str">
        <f>VLOOKUP($A2098,'Hospitalisation Details'!$A:$K,COLUMN('Hospitalisation Details'!H2097),FALSE)</f>
        <v>Tier - 2</v>
      </c>
      <c r="P2098" t="str">
        <f>VLOOKUP($A2098,'Hospitalisation Details'!$A:$K,COLUMN('Hospitalisation Details'!I2097),FALSE)</f>
        <v>R1011</v>
      </c>
      <c r="Q2098">
        <f>VLOOKUP($A2098,'Hospitalisation Details'!$A:$K,COLUMN('Hospitalisation Details'!K2097),FALSE)</f>
        <v>26</v>
      </c>
      <c r="R2098" t="str" cm="1">
        <f t="array" ref="R2098">_xlfn.IFS(
Q2098&lt;=10,"0-10",
Q2098&lt;=20,"11-20",
Q2098&lt;=30,"21-30",
Q2098&lt;=40,"31-40",
Q2098&lt;=50,"41-50",
Q2098&lt;=60,"51-60",
Q2098&lt;=70,"61-70"
)</f>
        <v>21-30</v>
      </c>
      <c r="S2098" t="str">
        <f t="shared" si="32"/>
        <v>No</v>
      </c>
    </row>
    <row r="2099" spans="1:19" ht="15.75" x14ac:dyDescent="0.25">
      <c r="A2099" s="36" t="s">
        <v>2139</v>
      </c>
      <c r="B2099" t="str">
        <f>VLOOKUP(A2099,'Customer Names'!A:E,COLUMN('Customer Names'!D2098),FALSE)</f>
        <v>Ms. Amanda</v>
      </c>
      <c r="C2099">
        <f>VLOOKUP($A2099,'Medical Examinations'!$A:$J,COLUMN('Medical Examinations'!B2098),FALSE)</f>
        <v>15.82</v>
      </c>
      <c r="D2099">
        <f>VLOOKUP($A2099,'Medical Examinations'!$A:$J,COLUMN('Medical Examinations'!C2098),FALSE)</f>
        <v>4.5999999999999996</v>
      </c>
      <c r="E2099" t="str">
        <f>VLOOKUP($A2099,'Medical Examinations'!$A:$J,COLUMN('Medical Examinations'!D2098),FALSE)</f>
        <v>No</v>
      </c>
      <c r="F2099" t="str">
        <f>VLOOKUP($A2099,'Medical Examinations'!$A:$J,COLUMN('Medical Examinations'!E2098),FALSE)</f>
        <v>No</v>
      </c>
      <c r="G2099" t="str">
        <f>VLOOKUP($A2099,'Medical Examinations'!$A:$J,COLUMN('Medical Examinations'!F2098),FALSE)</f>
        <v>No</v>
      </c>
      <c r="H2099">
        <f>VLOOKUP($A2099,'Medical Examinations'!$A:$J,COLUMN('Medical Examinations'!G2098),FALSE)</f>
        <v>0</v>
      </c>
      <c r="I2099" t="str">
        <f>VLOOKUP($A2099,'Medical Examinations'!$A:$J,COLUMN('Medical Examinations'!H2098),FALSE)</f>
        <v>No</v>
      </c>
      <c r="J2099" t="str">
        <f>VLOOKUP($A2099,'Medical Examinations'!$A:$J,COLUMN('Medical Examinations'!I2098),FALSE)</f>
        <v>Underweight</v>
      </c>
      <c r="K2099" t="str">
        <f>VLOOKUP($A2099,'Medical Examinations'!$A:$J,COLUMN('Medical Examinations'!J2098),FALSE)</f>
        <v>Normal</v>
      </c>
      <c r="L2099" s="30">
        <f>VLOOKUP($A2099,'Hospitalisation Details'!$A:$K,COLUMN('Hospitalisation Details'!J2098),FALSE)</f>
        <v>32786</v>
      </c>
      <c r="M2099" s="23">
        <f>VLOOKUP($A2099,'Hospitalisation Details'!$A:$K,COLUMN('Hospitalisation Details'!F2098),FALSE)</f>
        <v>2295.2399999999998</v>
      </c>
      <c r="N2099" t="str">
        <f>VLOOKUP($A2099,'Hospitalisation Details'!$A:$K,COLUMN('Hospitalisation Details'!G2098),FALSE)</f>
        <v>Tier - 2</v>
      </c>
      <c r="O2099" t="str">
        <f>VLOOKUP($A2099,'Hospitalisation Details'!$A:$K,COLUMN('Hospitalisation Details'!H2098),FALSE)</f>
        <v>Tier - 1</v>
      </c>
      <c r="P2099" t="str">
        <f>VLOOKUP($A2099,'Hospitalisation Details'!$A:$K,COLUMN('Hospitalisation Details'!I2098),FALSE)</f>
        <v>R1013</v>
      </c>
      <c r="Q2099">
        <f>VLOOKUP($A2099,'Hospitalisation Details'!$A:$K,COLUMN('Hospitalisation Details'!K2098),FALSE)</f>
        <v>33</v>
      </c>
      <c r="R2099" t="str" cm="1">
        <f t="array" ref="R2099">_xlfn.IFS(
Q2099&lt;=10,"0-10",
Q2099&lt;=20,"11-20",
Q2099&lt;=30,"21-30",
Q2099&lt;=40,"31-40",
Q2099&lt;=50,"41-50",
Q2099&lt;=60,"51-60",
Q2099&lt;=70,"61-70"
)</f>
        <v>31-40</v>
      </c>
      <c r="S2099" t="str">
        <f t="shared" si="32"/>
        <v>No</v>
      </c>
    </row>
    <row r="2100" spans="1:19" ht="15.75" x14ac:dyDescent="0.25">
      <c r="A2100" s="36" t="s">
        <v>2140</v>
      </c>
      <c r="B2100" t="str">
        <f>VLOOKUP(A2100,'Customer Names'!A:E,COLUMN('Customer Names'!D2099),FALSE)</f>
        <v>Mr. Matthew</v>
      </c>
      <c r="C2100">
        <f>VLOOKUP($A2100,'Medical Examinations'!$A:$J,COLUMN('Medical Examinations'!B2099),FALSE)</f>
        <v>17.670000000000002</v>
      </c>
      <c r="D2100">
        <f>VLOOKUP($A2100,'Medical Examinations'!$A:$J,COLUMN('Medical Examinations'!C2099),FALSE)</f>
        <v>4.78</v>
      </c>
      <c r="E2100" t="str">
        <f>VLOOKUP($A2100,'Medical Examinations'!$A:$J,COLUMN('Medical Examinations'!D2099),FALSE)</f>
        <v>No</v>
      </c>
      <c r="F2100" t="str">
        <f>VLOOKUP($A2100,'Medical Examinations'!$A:$J,COLUMN('Medical Examinations'!E2099),FALSE)</f>
        <v>No</v>
      </c>
      <c r="G2100" t="str">
        <f>VLOOKUP($A2100,'Medical Examinations'!$A:$J,COLUMN('Medical Examinations'!F2099),FALSE)</f>
        <v>No</v>
      </c>
      <c r="H2100">
        <f>VLOOKUP($A2100,'Medical Examinations'!$A:$J,COLUMN('Medical Examinations'!G2099),FALSE)</f>
        <v>0</v>
      </c>
      <c r="I2100" t="str">
        <f>VLOOKUP($A2100,'Medical Examinations'!$A:$J,COLUMN('Medical Examinations'!H2099),FALSE)</f>
        <v>No</v>
      </c>
      <c r="J2100" t="str">
        <f>VLOOKUP($A2100,'Medical Examinations'!$A:$J,COLUMN('Medical Examinations'!I2099),FALSE)</f>
        <v>Underweight</v>
      </c>
      <c r="K2100" t="str">
        <f>VLOOKUP($A2100,'Medical Examinations'!$A:$J,COLUMN('Medical Examinations'!J2099),FALSE)</f>
        <v>Normal</v>
      </c>
      <c r="L2100" s="30">
        <f>VLOOKUP($A2100,'Hospitalisation Details'!$A:$K,COLUMN('Hospitalisation Details'!J2099),FALSE)</f>
        <v>33405</v>
      </c>
      <c r="M2100" s="23">
        <f>VLOOKUP($A2100,'Hospitalisation Details'!$A:$K,COLUMN('Hospitalisation Details'!F2099),FALSE)</f>
        <v>2277.7199999999998</v>
      </c>
      <c r="N2100" t="str">
        <f>VLOOKUP($A2100,'Hospitalisation Details'!$A:$K,COLUMN('Hospitalisation Details'!G2099),FALSE)</f>
        <v>Tier - 2</v>
      </c>
      <c r="O2100" t="str">
        <f>VLOOKUP($A2100,'Hospitalisation Details'!$A:$K,COLUMN('Hospitalisation Details'!H2099),FALSE)</f>
        <v>Tier - 1</v>
      </c>
      <c r="P2100" t="str">
        <f>VLOOKUP($A2100,'Hospitalisation Details'!$A:$K,COLUMN('Hospitalisation Details'!I2099),FALSE)</f>
        <v>R1013</v>
      </c>
      <c r="Q2100">
        <f>VLOOKUP($A2100,'Hospitalisation Details'!$A:$K,COLUMN('Hospitalisation Details'!K2099),FALSE)</f>
        <v>31</v>
      </c>
      <c r="R2100" t="str" cm="1">
        <f t="array" ref="R2100">_xlfn.IFS(
Q2100&lt;=10,"0-10",
Q2100&lt;=20,"11-20",
Q2100&lt;=30,"21-30",
Q2100&lt;=40,"31-40",
Q2100&lt;=50,"41-50",
Q2100&lt;=60,"51-60",
Q2100&lt;=70,"61-70"
)</f>
        <v>31-40</v>
      </c>
      <c r="S2100" t="str">
        <f t="shared" si="32"/>
        <v>No</v>
      </c>
    </row>
    <row r="2101" spans="1:19" ht="15.75" x14ac:dyDescent="0.25">
      <c r="A2101" s="36" t="s">
        <v>2141</v>
      </c>
      <c r="B2101" t="str">
        <f>VLOOKUP(A2101,'Customer Names'!A:E,COLUMN('Customer Names'!D2100),FALSE)</f>
        <v>Ms. Julia</v>
      </c>
      <c r="C2101">
        <f>VLOOKUP($A2101,'Medical Examinations'!$A:$J,COLUMN('Medical Examinations'!B2100),FALSE)</f>
        <v>31.92</v>
      </c>
      <c r="D2101">
        <f>VLOOKUP($A2101,'Medical Examinations'!$A:$J,COLUMN('Medical Examinations'!C2100),FALSE)</f>
        <v>11.05</v>
      </c>
      <c r="E2101" t="str">
        <f>VLOOKUP($A2101,'Medical Examinations'!$A:$J,COLUMN('Medical Examinations'!D2100),FALSE)</f>
        <v>No</v>
      </c>
      <c r="F2101" t="str">
        <f>VLOOKUP($A2101,'Medical Examinations'!$A:$J,COLUMN('Medical Examinations'!E2100),FALSE)</f>
        <v>No</v>
      </c>
      <c r="G2101" t="str">
        <f>VLOOKUP($A2101,'Medical Examinations'!$A:$J,COLUMN('Medical Examinations'!F2100),FALSE)</f>
        <v>No</v>
      </c>
      <c r="H2101">
        <f>VLOOKUP($A2101,'Medical Examinations'!$A:$J,COLUMN('Medical Examinations'!G2100),FALSE)</f>
        <v>0</v>
      </c>
      <c r="I2101" t="str">
        <f>VLOOKUP($A2101,'Medical Examinations'!$A:$J,COLUMN('Medical Examinations'!H2100),FALSE)</f>
        <v>No</v>
      </c>
      <c r="J2101" t="str">
        <f>VLOOKUP($A2101,'Medical Examinations'!$A:$J,COLUMN('Medical Examinations'!I2100),FALSE)</f>
        <v>Obesity</v>
      </c>
      <c r="K2101" t="str">
        <f>VLOOKUP($A2101,'Medical Examinations'!$A:$J,COLUMN('Medical Examinations'!J2100),FALSE)</f>
        <v>Diabetes</v>
      </c>
      <c r="L2101" s="30">
        <f>VLOOKUP($A2101,'Hospitalisation Details'!$A:$K,COLUMN('Hospitalisation Details'!J2100),FALSE)</f>
        <v>37572</v>
      </c>
      <c r="M2101" s="23">
        <f>VLOOKUP($A2101,'Hospitalisation Details'!$A:$K,COLUMN('Hospitalisation Details'!F2100),FALSE)</f>
        <v>2261.5700000000002</v>
      </c>
      <c r="N2101" t="str">
        <f>VLOOKUP($A2101,'Hospitalisation Details'!$A:$K,COLUMN('Hospitalisation Details'!G2100),FALSE)</f>
        <v>Tier - 2</v>
      </c>
      <c r="O2101" t="str">
        <f>VLOOKUP($A2101,'Hospitalisation Details'!$A:$K,COLUMN('Hospitalisation Details'!H2100),FALSE)</f>
        <v>Tier - 1</v>
      </c>
      <c r="P2101" t="str">
        <f>VLOOKUP($A2101,'Hospitalisation Details'!$A:$K,COLUMN('Hospitalisation Details'!I2100),FALSE)</f>
        <v>R1012</v>
      </c>
      <c r="Q2101">
        <f>VLOOKUP($A2101,'Hospitalisation Details'!$A:$K,COLUMN('Hospitalisation Details'!K2100),FALSE)</f>
        <v>20</v>
      </c>
      <c r="R2101" t="str" cm="1">
        <f t="array" ref="R2101">_xlfn.IFS(
Q2101&lt;=10,"0-10",
Q2101&lt;=20,"11-20",
Q2101&lt;=30,"21-30",
Q2101&lt;=40,"31-40",
Q2101&lt;=50,"41-50",
Q2101&lt;=60,"51-60",
Q2101&lt;=70,"61-70"
)</f>
        <v>11-20</v>
      </c>
      <c r="S2101" t="str">
        <f t="shared" si="32"/>
        <v>Yes</v>
      </c>
    </row>
    <row r="2102" spans="1:19" ht="15.75" x14ac:dyDescent="0.25">
      <c r="A2102" s="36" t="s">
        <v>2142</v>
      </c>
      <c r="B2102" t="str">
        <f>VLOOKUP(A2102,'Customer Names'!A:E,COLUMN('Customer Names'!D2101),FALSE)</f>
        <v>Ms. Rhea</v>
      </c>
      <c r="C2102">
        <f>VLOOKUP($A2102,'Medical Examinations'!$A:$J,COLUMN('Medical Examinations'!B2101),FALSE)</f>
        <v>28.975000000000001</v>
      </c>
      <c r="D2102">
        <f>VLOOKUP($A2102,'Medical Examinations'!$A:$J,COLUMN('Medical Examinations'!C2101),FALSE)</f>
        <v>7.62</v>
      </c>
      <c r="E2102" t="str">
        <f>VLOOKUP($A2102,'Medical Examinations'!$A:$J,COLUMN('Medical Examinations'!D2101),FALSE)</f>
        <v>No</v>
      </c>
      <c r="F2102" t="str">
        <f>VLOOKUP($A2102,'Medical Examinations'!$A:$J,COLUMN('Medical Examinations'!E2101),FALSE)</f>
        <v>No</v>
      </c>
      <c r="G2102" t="str">
        <f>VLOOKUP($A2102,'Medical Examinations'!$A:$J,COLUMN('Medical Examinations'!F2101),FALSE)</f>
        <v>No</v>
      </c>
      <c r="H2102">
        <f>VLOOKUP($A2102,'Medical Examinations'!$A:$J,COLUMN('Medical Examinations'!G2101),FALSE)</f>
        <v>0</v>
      </c>
      <c r="I2102" t="str">
        <f>VLOOKUP($A2102,'Medical Examinations'!$A:$J,COLUMN('Medical Examinations'!H2101),FALSE)</f>
        <v>No</v>
      </c>
      <c r="J2102" t="str">
        <f>VLOOKUP($A2102,'Medical Examinations'!$A:$J,COLUMN('Medical Examinations'!I2101),FALSE)</f>
        <v>Overweight</v>
      </c>
      <c r="K2102" t="str">
        <f>VLOOKUP($A2102,'Medical Examinations'!$A:$J,COLUMN('Medical Examinations'!J2101),FALSE)</f>
        <v>Diabetes</v>
      </c>
      <c r="L2102" s="30">
        <f>VLOOKUP($A2102,'Hospitalisation Details'!$A:$K,COLUMN('Hospitalisation Details'!J2101),FALSE)</f>
        <v>37452</v>
      </c>
      <c r="M2102" s="23">
        <f>VLOOKUP($A2102,'Hospitalisation Details'!$A:$K,COLUMN('Hospitalisation Details'!F2101),FALSE)</f>
        <v>2257.48</v>
      </c>
      <c r="N2102" t="str">
        <f>VLOOKUP($A2102,'Hospitalisation Details'!$A:$K,COLUMN('Hospitalisation Details'!G2101),FALSE)</f>
        <v>Tier - 2</v>
      </c>
      <c r="O2102" t="str">
        <f>VLOOKUP($A2102,'Hospitalisation Details'!$A:$K,COLUMN('Hospitalisation Details'!H2101),FALSE)</f>
        <v>Tier - 1</v>
      </c>
      <c r="P2102" t="str">
        <f>VLOOKUP($A2102,'Hospitalisation Details'!$A:$K,COLUMN('Hospitalisation Details'!I2101),FALSE)</f>
        <v>R1012</v>
      </c>
      <c r="Q2102">
        <f>VLOOKUP($A2102,'Hospitalisation Details'!$A:$K,COLUMN('Hospitalisation Details'!K2101),FALSE)</f>
        <v>20</v>
      </c>
      <c r="R2102" t="str" cm="1">
        <f t="array" ref="R2102">_xlfn.IFS(
Q2102&lt;=10,"0-10",
Q2102&lt;=20,"11-20",
Q2102&lt;=30,"21-30",
Q2102&lt;=40,"31-40",
Q2102&lt;=50,"41-50",
Q2102&lt;=60,"51-60",
Q2102&lt;=70,"61-70"
)</f>
        <v>11-20</v>
      </c>
      <c r="S2102" t="str">
        <f t="shared" si="32"/>
        <v>Yes</v>
      </c>
    </row>
    <row r="2103" spans="1:19" ht="15.75" x14ac:dyDescent="0.25">
      <c r="A2103" s="36" t="s">
        <v>2143</v>
      </c>
      <c r="B2103" t="str">
        <f>VLOOKUP(A2103,'Customer Names'!A:E,COLUMN('Customer Names'!D2102),FALSE)</f>
        <v>Mr. Justin</v>
      </c>
      <c r="C2103">
        <f>VLOOKUP($A2103,'Medical Examinations'!$A:$J,COLUMN('Medical Examinations'!B2102),FALSE)</f>
        <v>31.73</v>
      </c>
      <c r="D2103">
        <f>VLOOKUP($A2103,'Medical Examinations'!$A:$J,COLUMN('Medical Examinations'!C2102),FALSE)</f>
        <v>4.78</v>
      </c>
      <c r="E2103" t="str">
        <f>VLOOKUP($A2103,'Medical Examinations'!$A:$J,COLUMN('Medical Examinations'!D2102),FALSE)</f>
        <v>Yes</v>
      </c>
      <c r="F2103" t="str">
        <f>VLOOKUP($A2103,'Medical Examinations'!$A:$J,COLUMN('Medical Examinations'!E2102),FALSE)</f>
        <v>Yes</v>
      </c>
      <c r="G2103" t="str">
        <f>VLOOKUP($A2103,'Medical Examinations'!$A:$J,COLUMN('Medical Examinations'!F2102),FALSE)</f>
        <v>No</v>
      </c>
      <c r="H2103">
        <f>VLOOKUP($A2103,'Medical Examinations'!$A:$J,COLUMN('Medical Examinations'!G2102),FALSE)</f>
        <v>2</v>
      </c>
      <c r="I2103" t="str">
        <f>VLOOKUP($A2103,'Medical Examinations'!$A:$J,COLUMN('Medical Examinations'!H2102),FALSE)</f>
        <v>No</v>
      </c>
      <c r="J2103" t="str">
        <f>VLOOKUP($A2103,'Medical Examinations'!$A:$J,COLUMN('Medical Examinations'!I2102),FALSE)</f>
        <v>Obesity</v>
      </c>
      <c r="K2103" t="str">
        <f>VLOOKUP($A2103,'Medical Examinations'!$A:$J,COLUMN('Medical Examinations'!J2102),FALSE)</f>
        <v>Normal</v>
      </c>
      <c r="L2103" s="30">
        <f>VLOOKUP($A2103,'Hospitalisation Details'!$A:$K,COLUMN('Hospitalisation Details'!J2102),FALSE)</f>
        <v>36871</v>
      </c>
      <c r="M2103" s="23">
        <f>VLOOKUP($A2103,'Hospitalisation Details'!$A:$K,COLUMN('Hospitalisation Details'!F2102),FALSE)</f>
        <v>2254.8000000000002</v>
      </c>
      <c r="N2103" t="str">
        <f>VLOOKUP($A2103,'Hospitalisation Details'!$A:$K,COLUMN('Hospitalisation Details'!G2102),FALSE)</f>
        <v>Tier - 2</v>
      </c>
      <c r="O2103" t="str">
        <f>VLOOKUP($A2103,'Hospitalisation Details'!$A:$K,COLUMN('Hospitalisation Details'!H2102),FALSE)</f>
        <v>Tier - 3</v>
      </c>
      <c r="P2103" t="str">
        <f>VLOOKUP($A2103,'Hospitalisation Details'!$A:$K,COLUMN('Hospitalisation Details'!I2102),FALSE)</f>
        <v>R1016</v>
      </c>
      <c r="Q2103">
        <f>VLOOKUP($A2103,'Hospitalisation Details'!$A:$K,COLUMN('Hospitalisation Details'!K2102),FALSE)</f>
        <v>22</v>
      </c>
      <c r="R2103" t="str" cm="1">
        <f t="array" ref="R2103">_xlfn.IFS(
Q2103&lt;=10,"0-10",
Q2103&lt;=20,"11-20",
Q2103&lt;=30,"21-30",
Q2103&lt;=40,"31-40",
Q2103&lt;=50,"41-50",
Q2103&lt;=60,"51-60",
Q2103&lt;=70,"61-70"
)</f>
        <v>21-30</v>
      </c>
      <c r="S2103" t="str">
        <f t="shared" si="32"/>
        <v>No</v>
      </c>
    </row>
    <row r="2104" spans="1:19" ht="15.75" x14ac:dyDescent="0.25">
      <c r="A2104" s="36" t="s">
        <v>2144</v>
      </c>
      <c r="B2104" t="str">
        <f>VLOOKUP(A2104,'Customer Names'!A:E,COLUMN('Customer Names'!D2103),FALSE)</f>
        <v>Mr. Shamus</v>
      </c>
      <c r="C2104">
        <f>VLOOKUP($A2104,'Medical Examinations'!$A:$J,COLUMN('Medical Examinations'!B2103),FALSE)</f>
        <v>28.88</v>
      </c>
      <c r="D2104">
        <f>VLOOKUP($A2104,'Medical Examinations'!$A:$J,COLUMN('Medical Examinations'!C2103),FALSE)</f>
        <v>6.09</v>
      </c>
      <c r="E2104" t="str">
        <f>VLOOKUP($A2104,'Medical Examinations'!$A:$J,COLUMN('Medical Examinations'!D2103),FALSE)</f>
        <v>Yes</v>
      </c>
      <c r="F2104" t="str">
        <f>VLOOKUP($A2104,'Medical Examinations'!$A:$J,COLUMN('Medical Examinations'!E2103),FALSE)</f>
        <v>Yes</v>
      </c>
      <c r="G2104" t="str">
        <f>VLOOKUP($A2104,'Medical Examinations'!$A:$J,COLUMN('Medical Examinations'!F2103),FALSE)</f>
        <v>No</v>
      </c>
      <c r="H2104">
        <f>VLOOKUP($A2104,'Medical Examinations'!$A:$J,COLUMN('Medical Examinations'!G2103),FALSE)</f>
        <v>2</v>
      </c>
      <c r="I2104" t="str">
        <f>VLOOKUP($A2104,'Medical Examinations'!$A:$J,COLUMN('Medical Examinations'!H2103),FALSE)</f>
        <v>No</v>
      </c>
      <c r="J2104" t="str">
        <f>VLOOKUP($A2104,'Medical Examinations'!$A:$J,COLUMN('Medical Examinations'!I2103),FALSE)</f>
        <v>Overweight</v>
      </c>
      <c r="K2104" t="str">
        <f>VLOOKUP($A2104,'Medical Examinations'!$A:$J,COLUMN('Medical Examinations'!J2103),FALSE)</f>
        <v>Prediabetes</v>
      </c>
      <c r="L2104" s="30">
        <f>VLOOKUP($A2104,'Hospitalisation Details'!$A:$K,COLUMN('Hospitalisation Details'!J2103),FALSE)</f>
        <v>36707</v>
      </c>
      <c r="M2104" s="23">
        <f>VLOOKUP($A2104,'Hospitalisation Details'!$A:$K,COLUMN('Hospitalisation Details'!F2103),FALSE)</f>
        <v>2250.84</v>
      </c>
      <c r="N2104" t="str">
        <f>VLOOKUP($A2104,'Hospitalisation Details'!$A:$K,COLUMN('Hospitalisation Details'!G2103),FALSE)</f>
        <v>Tier - 2</v>
      </c>
      <c r="O2104" t="str">
        <f>VLOOKUP($A2104,'Hospitalisation Details'!$A:$K,COLUMN('Hospitalisation Details'!H2103),FALSE)</f>
        <v>Tier - 2</v>
      </c>
      <c r="P2104" t="str">
        <f>VLOOKUP($A2104,'Hospitalisation Details'!$A:$K,COLUMN('Hospitalisation Details'!I2103),FALSE)</f>
        <v>R1018</v>
      </c>
      <c r="Q2104">
        <f>VLOOKUP($A2104,'Hospitalisation Details'!$A:$K,COLUMN('Hospitalisation Details'!K2103),FALSE)</f>
        <v>22</v>
      </c>
      <c r="R2104" t="str" cm="1">
        <f t="array" ref="R2104">_xlfn.IFS(
Q2104&lt;=10,"0-10",
Q2104&lt;=20,"11-20",
Q2104&lt;=30,"21-30",
Q2104&lt;=40,"31-40",
Q2104&lt;=50,"41-50",
Q2104&lt;=60,"51-60",
Q2104&lt;=70,"61-70"
)</f>
        <v>21-30</v>
      </c>
      <c r="S2104" t="str">
        <f t="shared" si="32"/>
        <v>Yes</v>
      </c>
    </row>
    <row r="2105" spans="1:19" ht="15.75" x14ac:dyDescent="0.25">
      <c r="A2105" s="36" t="s">
        <v>2145</v>
      </c>
      <c r="B2105" t="str">
        <f>VLOOKUP(A2105,'Customer Names'!A:E,COLUMN('Customer Names'!D2104),FALSE)</f>
        <v>Mr. Mike</v>
      </c>
      <c r="C2105">
        <f>VLOOKUP($A2105,'Medical Examinations'!$A:$J,COLUMN('Medical Examinations'!B2104),FALSE)</f>
        <v>25.555</v>
      </c>
      <c r="D2105">
        <f>VLOOKUP($A2105,'Medical Examinations'!$A:$J,COLUMN('Medical Examinations'!C2104),FALSE)</f>
        <v>5.1100000000000003</v>
      </c>
      <c r="E2105" t="str">
        <f>VLOOKUP($A2105,'Medical Examinations'!$A:$J,COLUMN('Medical Examinations'!D2104),FALSE)</f>
        <v>No</v>
      </c>
      <c r="F2105" t="str">
        <f>VLOOKUP($A2105,'Medical Examinations'!$A:$J,COLUMN('Medical Examinations'!E2104),FALSE)</f>
        <v>No</v>
      </c>
      <c r="G2105" t="str">
        <f>VLOOKUP($A2105,'Medical Examinations'!$A:$J,COLUMN('Medical Examinations'!F2104),FALSE)</f>
        <v>Yes</v>
      </c>
      <c r="H2105">
        <f>VLOOKUP($A2105,'Medical Examinations'!$A:$J,COLUMN('Medical Examinations'!G2104),FALSE)</f>
        <v>1</v>
      </c>
      <c r="I2105" t="str">
        <f>VLOOKUP($A2105,'Medical Examinations'!$A:$J,COLUMN('Medical Examinations'!H2104),FALSE)</f>
        <v>No</v>
      </c>
      <c r="J2105" t="str">
        <f>VLOOKUP($A2105,'Medical Examinations'!$A:$J,COLUMN('Medical Examinations'!I2104),FALSE)</f>
        <v>Overweight</v>
      </c>
      <c r="K2105" t="str">
        <f>VLOOKUP($A2105,'Medical Examinations'!$A:$J,COLUMN('Medical Examinations'!J2104),FALSE)</f>
        <v>Normal</v>
      </c>
      <c r="L2105" s="30">
        <f>VLOOKUP($A2105,'Hospitalisation Details'!$A:$K,COLUMN('Hospitalisation Details'!J2104),FALSE)</f>
        <v>37965</v>
      </c>
      <c r="M2105" s="23">
        <f>VLOOKUP($A2105,'Hospitalisation Details'!$A:$K,COLUMN('Hospitalisation Details'!F2104),FALSE)</f>
        <v>2221.56</v>
      </c>
      <c r="N2105" t="str">
        <f>VLOOKUP($A2105,'Hospitalisation Details'!$A:$K,COLUMN('Hospitalisation Details'!G2104),FALSE)</f>
        <v>Tier - 2</v>
      </c>
      <c r="O2105" t="str">
        <f>VLOOKUP($A2105,'Hospitalisation Details'!$A:$K,COLUMN('Hospitalisation Details'!H2104),FALSE)</f>
        <v>Tier - 3</v>
      </c>
      <c r="P2105" t="str">
        <f>VLOOKUP($A2105,'Hospitalisation Details'!$A:$K,COLUMN('Hospitalisation Details'!I2104),FALSE)</f>
        <v>R1012</v>
      </c>
      <c r="Q2105">
        <f>VLOOKUP($A2105,'Hospitalisation Details'!$A:$K,COLUMN('Hospitalisation Details'!K2104),FALSE)</f>
        <v>19</v>
      </c>
      <c r="R2105" t="str" cm="1">
        <f t="array" ref="R2105">_xlfn.IFS(
Q2105&lt;=10,"0-10",
Q2105&lt;=20,"11-20",
Q2105&lt;=30,"21-30",
Q2105&lt;=40,"31-40",
Q2105&lt;=50,"41-50",
Q2105&lt;=60,"51-60",
Q2105&lt;=70,"61-70"
)</f>
        <v>11-20</v>
      </c>
      <c r="S2105" t="str">
        <f t="shared" si="32"/>
        <v>No</v>
      </c>
    </row>
    <row r="2106" spans="1:19" ht="15.75" x14ac:dyDescent="0.25">
      <c r="A2106" s="36" t="s">
        <v>2146</v>
      </c>
      <c r="B2106" t="str">
        <f>VLOOKUP(A2106,'Customer Names'!A:E,COLUMN('Customer Names'!D2105),FALSE)</f>
        <v>Ms. Mary</v>
      </c>
      <c r="C2106">
        <f>VLOOKUP($A2106,'Medical Examinations'!$A:$J,COLUMN('Medical Examinations'!B2105),FALSE)</f>
        <v>37.29</v>
      </c>
      <c r="D2106">
        <f>VLOOKUP($A2106,'Medical Examinations'!$A:$J,COLUMN('Medical Examinations'!C2105),FALSE)</f>
        <v>4.46</v>
      </c>
      <c r="E2106" t="str">
        <f>VLOOKUP($A2106,'Medical Examinations'!$A:$J,COLUMN('Medical Examinations'!D2105),FALSE)</f>
        <v>No</v>
      </c>
      <c r="F2106" t="str">
        <f>VLOOKUP($A2106,'Medical Examinations'!$A:$J,COLUMN('Medical Examinations'!E2105),FALSE)</f>
        <v>Yes</v>
      </c>
      <c r="G2106" t="str">
        <f>VLOOKUP($A2106,'Medical Examinations'!$A:$J,COLUMN('Medical Examinations'!F2105),FALSE)</f>
        <v>No</v>
      </c>
      <c r="H2106">
        <f>VLOOKUP($A2106,'Medical Examinations'!$A:$J,COLUMN('Medical Examinations'!G2105),FALSE)</f>
        <v>1</v>
      </c>
      <c r="I2106" t="str">
        <f>VLOOKUP($A2106,'Medical Examinations'!$A:$J,COLUMN('Medical Examinations'!H2105),FALSE)</f>
        <v>No</v>
      </c>
      <c r="J2106" t="str">
        <f>VLOOKUP($A2106,'Medical Examinations'!$A:$J,COLUMN('Medical Examinations'!I2105),FALSE)</f>
        <v>Obesity</v>
      </c>
      <c r="K2106" t="str">
        <f>VLOOKUP($A2106,'Medical Examinations'!$A:$J,COLUMN('Medical Examinations'!J2105),FALSE)</f>
        <v>Normal</v>
      </c>
      <c r="L2106" s="30">
        <f>VLOOKUP($A2106,'Hospitalisation Details'!$A:$K,COLUMN('Hospitalisation Details'!J2105),FALSE)</f>
        <v>38333</v>
      </c>
      <c r="M2106" s="23">
        <f>VLOOKUP($A2106,'Hospitalisation Details'!$A:$K,COLUMN('Hospitalisation Details'!F2105),FALSE)</f>
        <v>2219.4499999999998</v>
      </c>
      <c r="N2106" t="str">
        <f>VLOOKUP($A2106,'Hospitalisation Details'!$A:$K,COLUMN('Hospitalisation Details'!G2105),FALSE)</f>
        <v>Tier - 2</v>
      </c>
      <c r="O2106" t="str">
        <f>VLOOKUP($A2106,'Hospitalisation Details'!$A:$K,COLUMN('Hospitalisation Details'!H2105),FALSE)</f>
        <v>Tier - 1</v>
      </c>
      <c r="P2106" t="str">
        <f>VLOOKUP($A2106,'Hospitalisation Details'!$A:$K,COLUMN('Hospitalisation Details'!I2105),FALSE)</f>
        <v>R1013</v>
      </c>
      <c r="Q2106">
        <f>VLOOKUP($A2106,'Hospitalisation Details'!$A:$K,COLUMN('Hospitalisation Details'!K2105),FALSE)</f>
        <v>18</v>
      </c>
      <c r="R2106" t="str" cm="1">
        <f t="array" ref="R2106">_xlfn.IFS(
Q2106&lt;=10,"0-10",
Q2106&lt;=20,"11-20",
Q2106&lt;=30,"21-30",
Q2106&lt;=40,"31-40",
Q2106&lt;=50,"41-50",
Q2106&lt;=60,"51-60",
Q2106&lt;=70,"61-70"
)</f>
        <v>11-20</v>
      </c>
      <c r="S2106" t="str">
        <f t="shared" si="32"/>
        <v>No</v>
      </c>
    </row>
    <row r="2107" spans="1:19" ht="15.75" x14ac:dyDescent="0.25">
      <c r="A2107" s="36" t="s">
        <v>2147</v>
      </c>
      <c r="B2107" t="str">
        <f>VLOOKUP(A2107,'Customer Names'!A:E,COLUMN('Customer Names'!D2106),FALSE)</f>
        <v>Ms. Erin</v>
      </c>
      <c r="C2107">
        <f>VLOOKUP($A2107,'Medical Examinations'!$A:$J,COLUMN('Medical Examinations'!B2106),FALSE)</f>
        <v>40.28</v>
      </c>
      <c r="D2107">
        <f>VLOOKUP($A2107,'Medical Examinations'!$A:$J,COLUMN('Medical Examinations'!C2106),FALSE)</f>
        <v>6.11</v>
      </c>
      <c r="E2107" t="str">
        <f>VLOOKUP($A2107,'Medical Examinations'!$A:$J,COLUMN('Medical Examinations'!D2106),FALSE)</f>
        <v>No</v>
      </c>
      <c r="F2107" t="str">
        <f>VLOOKUP($A2107,'Medical Examinations'!$A:$J,COLUMN('Medical Examinations'!E2106),FALSE)</f>
        <v>Yes</v>
      </c>
      <c r="G2107" t="str">
        <f>VLOOKUP($A2107,'Medical Examinations'!$A:$J,COLUMN('Medical Examinations'!F2106),FALSE)</f>
        <v>No</v>
      </c>
      <c r="H2107">
        <f>VLOOKUP($A2107,'Medical Examinations'!$A:$J,COLUMN('Medical Examinations'!G2106),FALSE)</f>
        <v>1</v>
      </c>
      <c r="I2107" t="str">
        <f>VLOOKUP($A2107,'Medical Examinations'!$A:$J,COLUMN('Medical Examinations'!H2106),FALSE)</f>
        <v>No</v>
      </c>
      <c r="J2107" t="str">
        <f>VLOOKUP($A2107,'Medical Examinations'!$A:$J,COLUMN('Medical Examinations'!I2106),FALSE)</f>
        <v>Obesity</v>
      </c>
      <c r="K2107" t="str">
        <f>VLOOKUP($A2107,'Medical Examinations'!$A:$J,COLUMN('Medical Examinations'!J2106),FALSE)</f>
        <v>Prediabetes</v>
      </c>
      <c r="L2107" s="30">
        <f>VLOOKUP($A2107,'Hospitalisation Details'!$A:$K,COLUMN('Hospitalisation Details'!J2106),FALSE)</f>
        <v>38255</v>
      </c>
      <c r="M2107" s="23">
        <f>VLOOKUP($A2107,'Hospitalisation Details'!$A:$K,COLUMN('Hospitalisation Details'!F2106),FALSE)</f>
        <v>2217.6</v>
      </c>
      <c r="N2107" t="str">
        <f>VLOOKUP($A2107,'Hospitalisation Details'!$A:$K,COLUMN('Hospitalisation Details'!G2106),FALSE)</f>
        <v>Tier - 2</v>
      </c>
      <c r="O2107" t="str">
        <f>VLOOKUP($A2107,'Hospitalisation Details'!$A:$K,COLUMN('Hospitalisation Details'!H2106),FALSE)</f>
        <v>Tier - 1</v>
      </c>
      <c r="P2107" t="str">
        <f>VLOOKUP($A2107,'Hospitalisation Details'!$A:$K,COLUMN('Hospitalisation Details'!I2106),FALSE)</f>
        <v>R1024</v>
      </c>
      <c r="Q2107">
        <f>VLOOKUP($A2107,'Hospitalisation Details'!$A:$K,COLUMN('Hospitalisation Details'!K2106),FALSE)</f>
        <v>18</v>
      </c>
      <c r="R2107" t="str" cm="1">
        <f t="array" ref="R2107">_xlfn.IFS(
Q2107&lt;=10,"0-10",
Q2107&lt;=20,"11-20",
Q2107&lt;=30,"21-30",
Q2107&lt;=40,"31-40",
Q2107&lt;=50,"41-50",
Q2107&lt;=60,"51-60",
Q2107&lt;=70,"61-70"
)</f>
        <v>11-20</v>
      </c>
      <c r="S2107" t="str">
        <f t="shared" si="32"/>
        <v>Yes</v>
      </c>
    </row>
    <row r="2108" spans="1:19" ht="15.75" x14ac:dyDescent="0.25">
      <c r="A2108" s="36" t="s">
        <v>2148</v>
      </c>
      <c r="B2108" t="str">
        <f>VLOOKUP(A2108,'Customer Names'!A:E,COLUMN('Customer Names'!D2107),FALSE)</f>
        <v>Ms. Hallie</v>
      </c>
      <c r="C2108">
        <f>VLOOKUP($A2108,'Medical Examinations'!$A:$J,COLUMN('Medical Examinations'!B2107),FALSE)</f>
        <v>40.185000000000002</v>
      </c>
      <c r="D2108">
        <f>VLOOKUP($A2108,'Medical Examinations'!$A:$J,COLUMN('Medical Examinations'!C2107),FALSE)</f>
        <v>4.66</v>
      </c>
      <c r="E2108" t="str">
        <f>VLOOKUP($A2108,'Medical Examinations'!$A:$J,COLUMN('Medical Examinations'!D2107),FALSE)</f>
        <v>No</v>
      </c>
      <c r="F2108" t="str">
        <f>VLOOKUP($A2108,'Medical Examinations'!$A:$J,COLUMN('Medical Examinations'!E2107),FALSE)</f>
        <v>Yes</v>
      </c>
      <c r="G2108" t="str">
        <f>VLOOKUP($A2108,'Medical Examinations'!$A:$J,COLUMN('Medical Examinations'!F2107),FALSE)</f>
        <v>No</v>
      </c>
      <c r="H2108">
        <f>VLOOKUP($A2108,'Medical Examinations'!$A:$J,COLUMN('Medical Examinations'!G2107),FALSE)</f>
        <v>1</v>
      </c>
      <c r="I2108" t="str">
        <f>VLOOKUP($A2108,'Medical Examinations'!$A:$J,COLUMN('Medical Examinations'!H2107),FALSE)</f>
        <v>No</v>
      </c>
      <c r="J2108" t="str">
        <f>VLOOKUP($A2108,'Medical Examinations'!$A:$J,COLUMN('Medical Examinations'!I2107),FALSE)</f>
        <v>Obesity</v>
      </c>
      <c r="K2108" t="str">
        <f>VLOOKUP($A2108,'Medical Examinations'!$A:$J,COLUMN('Medical Examinations'!J2107),FALSE)</f>
        <v>Normal</v>
      </c>
      <c r="L2108" s="30">
        <f>VLOOKUP($A2108,'Hospitalisation Details'!$A:$K,COLUMN('Hospitalisation Details'!J2107),FALSE)</f>
        <v>38151</v>
      </c>
      <c r="M2108" s="23">
        <f>VLOOKUP($A2108,'Hospitalisation Details'!$A:$K,COLUMN('Hospitalisation Details'!F2107),FALSE)</f>
        <v>2217.4699999999998</v>
      </c>
      <c r="N2108" t="str">
        <f>VLOOKUP($A2108,'Hospitalisation Details'!$A:$K,COLUMN('Hospitalisation Details'!G2107),FALSE)</f>
        <v>Tier - 2</v>
      </c>
      <c r="O2108" t="str">
        <f>VLOOKUP($A2108,'Hospitalisation Details'!$A:$K,COLUMN('Hospitalisation Details'!H2107),FALSE)</f>
        <v>Tier - 1</v>
      </c>
      <c r="P2108" t="str">
        <f>VLOOKUP($A2108,'Hospitalisation Details'!$A:$K,COLUMN('Hospitalisation Details'!I2107),FALSE)</f>
        <v>R1024</v>
      </c>
      <c r="Q2108">
        <f>VLOOKUP($A2108,'Hospitalisation Details'!$A:$K,COLUMN('Hospitalisation Details'!K2107),FALSE)</f>
        <v>18</v>
      </c>
      <c r="R2108" t="str" cm="1">
        <f t="array" ref="R2108">_xlfn.IFS(
Q2108&lt;=10,"0-10",
Q2108&lt;=20,"11-20",
Q2108&lt;=30,"21-30",
Q2108&lt;=40,"31-40",
Q2108&lt;=50,"41-50",
Q2108&lt;=60,"51-60",
Q2108&lt;=70,"61-70"
)</f>
        <v>11-20</v>
      </c>
      <c r="S2108" t="str">
        <f t="shared" si="32"/>
        <v>No</v>
      </c>
    </row>
    <row r="2109" spans="1:19" ht="15.75" x14ac:dyDescent="0.25">
      <c r="A2109" s="36" t="s">
        <v>2149</v>
      </c>
      <c r="B2109" t="str">
        <f>VLOOKUP(A2109,'Customer Names'!A:E,COLUMN('Customer Names'!D2108),FALSE)</f>
        <v>Ms. Paige</v>
      </c>
      <c r="C2109">
        <f>VLOOKUP($A2109,'Medical Examinations'!$A:$J,COLUMN('Medical Examinations'!B2108),FALSE)</f>
        <v>23.57</v>
      </c>
      <c r="D2109">
        <f>VLOOKUP($A2109,'Medical Examinations'!$A:$J,COLUMN('Medical Examinations'!C2108),FALSE)</f>
        <v>6.14</v>
      </c>
      <c r="E2109" t="str">
        <f>VLOOKUP($A2109,'Medical Examinations'!$A:$J,COLUMN('Medical Examinations'!D2108),FALSE)</f>
        <v>No</v>
      </c>
      <c r="F2109" t="str">
        <f>VLOOKUP($A2109,'Medical Examinations'!$A:$J,COLUMN('Medical Examinations'!E2108),FALSE)</f>
        <v>No</v>
      </c>
      <c r="G2109" t="str">
        <f>VLOOKUP($A2109,'Medical Examinations'!$A:$J,COLUMN('Medical Examinations'!F2108),FALSE)</f>
        <v>No</v>
      </c>
      <c r="H2109">
        <f>VLOOKUP($A2109,'Medical Examinations'!$A:$J,COLUMN('Medical Examinations'!G2108),FALSE)</f>
        <v>0</v>
      </c>
      <c r="I2109" t="str">
        <f>VLOOKUP($A2109,'Medical Examinations'!$A:$J,COLUMN('Medical Examinations'!H2108),FALSE)</f>
        <v>No</v>
      </c>
      <c r="J2109" t="str">
        <f>VLOOKUP($A2109,'Medical Examinations'!$A:$J,COLUMN('Medical Examinations'!I2108),FALSE)</f>
        <v>Healthy Weight</v>
      </c>
      <c r="K2109" t="str">
        <f>VLOOKUP($A2109,'Medical Examinations'!$A:$J,COLUMN('Medical Examinations'!J2108),FALSE)</f>
        <v>Prediabetes</v>
      </c>
      <c r="L2109" s="30">
        <f>VLOOKUP($A2109,'Hospitalisation Details'!$A:$K,COLUMN('Hospitalisation Details'!J2108),FALSE)</f>
        <v>34655</v>
      </c>
      <c r="M2109" s="23">
        <f>VLOOKUP($A2109,'Hospitalisation Details'!$A:$K,COLUMN('Hospitalisation Details'!F2108),FALSE)</f>
        <v>2213.21</v>
      </c>
      <c r="N2109" t="str">
        <f>VLOOKUP($A2109,'Hospitalisation Details'!$A:$K,COLUMN('Hospitalisation Details'!G2108),FALSE)</f>
        <v>Tier - 2</v>
      </c>
      <c r="O2109" t="str">
        <f>VLOOKUP($A2109,'Hospitalisation Details'!$A:$K,COLUMN('Hospitalisation Details'!H2108),FALSE)</f>
        <v>Tier - 2</v>
      </c>
      <c r="P2109" t="str">
        <f>VLOOKUP($A2109,'Hospitalisation Details'!$A:$K,COLUMN('Hospitalisation Details'!I2108),FALSE)</f>
        <v>R1013</v>
      </c>
      <c r="Q2109">
        <f>VLOOKUP($A2109,'Hospitalisation Details'!$A:$K,COLUMN('Hospitalisation Details'!K2108),FALSE)</f>
        <v>28</v>
      </c>
      <c r="R2109" t="str" cm="1">
        <f t="array" ref="R2109">_xlfn.IFS(
Q2109&lt;=10,"0-10",
Q2109&lt;=20,"11-20",
Q2109&lt;=30,"21-30",
Q2109&lt;=40,"31-40",
Q2109&lt;=50,"41-50",
Q2109&lt;=60,"51-60",
Q2109&lt;=70,"61-70"
)</f>
        <v>21-30</v>
      </c>
      <c r="S2109" t="str">
        <f t="shared" si="32"/>
        <v>Yes</v>
      </c>
    </row>
    <row r="2110" spans="1:19" ht="15.75" x14ac:dyDescent="0.25">
      <c r="A2110" s="36" t="s">
        <v>2150</v>
      </c>
      <c r="B2110" t="str">
        <f>VLOOKUP(A2110,'Customer Names'!A:E,COLUMN('Customer Names'!D2109),FALSE)</f>
        <v>Ms. Ji</v>
      </c>
      <c r="C2110">
        <f>VLOOKUP($A2110,'Medical Examinations'!$A:$J,COLUMN('Medical Examinations'!B2109),FALSE)</f>
        <v>35.625</v>
      </c>
      <c r="D2110">
        <f>VLOOKUP($A2110,'Medical Examinations'!$A:$J,COLUMN('Medical Examinations'!C2109),FALSE)</f>
        <v>6.21</v>
      </c>
      <c r="E2110" t="str">
        <f>VLOOKUP($A2110,'Medical Examinations'!$A:$J,COLUMN('Medical Examinations'!D2109),FALSE)</f>
        <v>No</v>
      </c>
      <c r="F2110" t="str">
        <f>VLOOKUP($A2110,'Medical Examinations'!$A:$J,COLUMN('Medical Examinations'!E2109),FALSE)</f>
        <v>Yes</v>
      </c>
      <c r="G2110" t="str">
        <f>VLOOKUP($A2110,'Medical Examinations'!$A:$J,COLUMN('Medical Examinations'!F2109),FALSE)</f>
        <v>No</v>
      </c>
      <c r="H2110">
        <f>VLOOKUP($A2110,'Medical Examinations'!$A:$J,COLUMN('Medical Examinations'!G2109),FALSE)</f>
        <v>1</v>
      </c>
      <c r="I2110" t="str">
        <f>VLOOKUP($A2110,'Medical Examinations'!$A:$J,COLUMN('Medical Examinations'!H2109),FALSE)</f>
        <v>No</v>
      </c>
      <c r="J2110" t="str">
        <f>VLOOKUP($A2110,'Medical Examinations'!$A:$J,COLUMN('Medical Examinations'!I2109),FALSE)</f>
        <v>Obesity</v>
      </c>
      <c r="K2110" t="str">
        <f>VLOOKUP($A2110,'Medical Examinations'!$A:$J,COLUMN('Medical Examinations'!J2109),FALSE)</f>
        <v>Prediabetes</v>
      </c>
      <c r="L2110" s="30">
        <f>VLOOKUP($A2110,'Hospitalisation Details'!$A:$K,COLUMN('Hospitalisation Details'!J2109),FALSE)</f>
        <v>38195</v>
      </c>
      <c r="M2110" s="23">
        <f>VLOOKUP($A2110,'Hospitalisation Details'!$A:$K,COLUMN('Hospitalisation Details'!F2109),FALSE)</f>
        <v>2211.13</v>
      </c>
      <c r="N2110" t="str">
        <f>VLOOKUP($A2110,'Hospitalisation Details'!$A:$K,COLUMN('Hospitalisation Details'!G2109),FALSE)</f>
        <v>Tier - 2</v>
      </c>
      <c r="O2110" t="str">
        <f>VLOOKUP($A2110,'Hospitalisation Details'!$A:$K,COLUMN('Hospitalisation Details'!H2109),FALSE)</f>
        <v>Tier - 2</v>
      </c>
      <c r="P2110" t="str">
        <f>VLOOKUP($A2110,'Hospitalisation Details'!$A:$K,COLUMN('Hospitalisation Details'!I2109),FALSE)</f>
        <v>R1024</v>
      </c>
      <c r="Q2110">
        <f>VLOOKUP($A2110,'Hospitalisation Details'!$A:$K,COLUMN('Hospitalisation Details'!K2109),FALSE)</f>
        <v>18</v>
      </c>
      <c r="R2110" t="str" cm="1">
        <f t="array" ref="R2110">_xlfn.IFS(
Q2110&lt;=10,"0-10",
Q2110&lt;=20,"11-20",
Q2110&lt;=30,"21-30",
Q2110&lt;=40,"31-40",
Q2110&lt;=50,"41-50",
Q2110&lt;=60,"51-60",
Q2110&lt;=70,"61-70"
)</f>
        <v>11-20</v>
      </c>
      <c r="S2110" t="str">
        <f t="shared" si="32"/>
        <v>Yes</v>
      </c>
    </row>
    <row r="2111" spans="1:19" ht="15.75" x14ac:dyDescent="0.25">
      <c r="A2111" s="36" t="s">
        <v>2151</v>
      </c>
      <c r="B2111" t="str">
        <f>VLOOKUP(A2111,'Customer Names'!A:E,COLUMN('Customer Names'!D2110),FALSE)</f>
        <v>Ms. Carissa</v>
      </c>
      <c r="C2111">
        <f>VLOOKUP($A2111,'Medical Examinations'!$A:$J,COLUMN('Medical Examinations'!B2110),FALSE)</f>
        <v>33.155000000000001</v>
      </c>
      <c r="D2111">
        <f>VLOOKUP($A2111,'Medical Examinations'!$A:$J,COLUMN('Medical Examinations'!C2110),FALSE)</f>
        <v>4.5999999999999996</v>
      </c>
      <c r="E2111" t="str">
        <f>VLOOKUP($A2111,'Medical Examinations'!$A:$J,COLUMN('Medical Examinations'!D2110),FALSE)</f>
        <v>No</v>
      </c>
      <c r="F2111" t="str">
        <f>VLOOKUP($A2111,'Medical Examinations'!$A:$J,COLUMN('Medical Examinations'!E2110),FALSE)</f>
        <v>Yes</v>
      </c>
      <c r="G2111" t="str">
        <f>VLOOKUP($A2111,'Medical Examinations'!$A:$J,COLUMN('Medical Examinations'!F2110),FALSE)</f>
        <v>No</v>
      </c>
      <c r="H2111">
        <f>VLOOKUP($A2111,'Medical Examinations'!$A:$J,COLUMN('Medical Examinations'!G2110),FALSE)</f>
        <v>1</v>
      </c>
      <c r="I2111" t="str">
        <f>VLOOKUP($A2111,'Medical Examinations'!$A:$J,COLUMN('Medical Examinations'!H2110),FALSE)</f>
        <v>No</v>
      </c>
      <c r="J2111" t="str">
        <f>VLOOKUP($A2111,'Medical Examinations'!$A:$J,COLUMN('Medical Examinations'!I2110),FALSE)</f>
        <v>Obesity</v>
      </c>
      <c r="K2111" t="str">
        <f>VLOOKUP($A2111,'Medical Examinations'!$A:$J,COLUMN('Medical Examinations'!J2110),FALSE)</f>
        <v>Normal</v>
      </c>
      <c r="L2111" s="30">
        <f>VLOOKUP($A2111,'Hospitalisation Details'!$A:$K,COLUMN('Hospitalisation Details'!J2110),FALSE)</f>
        <v>38205</v>
      </c>
      <c r="M2111" s="23">
        <f>VLOOKUP($A2111,'Hospitalisation Details'!$A:$K,COLUMN('Hospitalisation Details'!F2110),FALSE)</f>
        <v>2207.6999999999998</v>
      </c>
      <c r="N2111" t="str">
        <f>VLOOKUP($A2111,'Hospitalisation Details'!$A:$K,COLUMN('Hospitalisation Details'!G2110),FALSE)</f>
        <v>Tier - 2</v>
      </c>
      <c r="O2111" t="str">
        <f>VLOOKUP($A2111,'Hospitalisation Details'!$A:$K,COLUMN('Hospitalisation Details'!H2110),FALSE)</f>
        <v>Tier - 2</v>
      </c>
      <c r="P2111" t="str">
        <f>VLOOKUP($A2111,'Hospitalisation Details'!$A:$K,COLUMN('Hospitalisation Details'!I2110),FALSE)</f>
        <v>R1024</v>
      </c>
      <c r="Q2111">
        <f>VLOOKUP($A2111,'Hospitalisation Details'!$A:$K,COLUMN('Hospitalisation Details'!K2110),FALSE)</f>
        <v>18</v>
      </c>
      <c r="R2111" t="str" cm="1">
        <f t="array" ref="R2111">_xlfn.IFS(
Q2111&lt;=10,"0-10",
Q2111&lt;=20,"11-20",
Q2111&lt;=30,"21-30",
Q2111&lt;=40,"31-40",
Q2111&lt;=50,"41-50",
Q2111&lt;=60,"51-60",
Q2111&lt;=70,"61-70"
)</f>
        <v>11-20</v>
      </c>
      <c r="S2111" t="str">
        <f t="shared" si="32"/>
        <v>No</v>
      </c>
    </row>
    <row r="2112" spans="1:19" ht="15.75" x14ac:dyDescent="0.25">
      <c r="A2112" s="36" t="s">
        <v>2152</v>
      </c>
      <c r="B2112" t="str">
        <f>VLOOKUP(A2112,'Customer Names'!A:E,COLUMN('Customer Names'!D2111),FALSE)</f>
        <v>Ms. Mona</v>
      </c>
      <c r="C2112">
        <f>VLOOKUP($A2112,'Medical Examinations'!$A:$J,COLUMN('Medical Examinations'!B2111),FALSE)</f>
        <v>31.92</v>
      </c>
      <c r="D2112">
        <f>VLOOKUP($A2112,'Medical Examinations'!$A:$J,COLUMN('Medical Examinations'!C2111),FALSE)</f>
        <v>5.04</v>
      </c>
      <c r="E2112" t="str">
        <f>VLOOKUP($A2112,'Medical Examinations'!$A:$J,COLUMN('Medical Examinations'!D2111),FALSE)</f>
        <v>No</v>
      </c>
      <c r="F2112" t="str">
        <f>VLOOKUP($A2112,'Medical Examinations'!$A:$J,COLUMN('Medical Examinations'!E2111),FALSE)</f>
        <v>Yes</v>
      </c>
      <c r="G2112" t="str">
        <f>VLOOKUP($A2112,'Medical Examinations'!$A:$J,COLUMN('Medical Examinations'!F2111),FALSE)</f>
        <v>No</v>
      </c>
      <c r="H2112">
        <f>VLOOKUP($A2112,'Medical Examinations'!$A:$J,COLUMN('Medical Examinations'!G2111),FALSE)</f>
        <v>1</v>
      </c>
      <c r="I2112" t="str">
        <f>VLOOKUP($A2112,'Medical Examinations'!$A:$J,COLUMN('Medical Examinations'!H2111),FALSE)</f>
        <v>No</v>
      </c>
      <c r="J2112" t="str">
        <f>VLOOKUP($A2112,'Medical Examinations'!$A:$J,COLUMN('Medical Examinations'!I2111),FALSE)</f>
        <v>Obesity</v>
      </c>
      <c r="K2112" t="str">
        <f>VLOOKUP($A2112,'Medical Examinations'!$A:$J,COLUMN('Medical Examinations'!J2111),FALSE)</f>
        <v>Normal</v>
      </c>
      <c r="L2112" s="30">
        <f>VLOOKUP($A2112,'Hospitalisation Details'!$A:$K,COLUMN('Hospitalisation Details'!J2111),FALSE)</f>
        <v>38304</v>
      </c>
      <c r="M2112" s="23">
        <f>VLOOKUP($A2112,'Hospitalisation Details'!$A:$K,COLUMN('Hospitalisation Details'!F2111),FALSE)</f>
        <v>2205.98</v>
      </c>
      <c r="N2112" t="str">
        <f>VLOOKUP($A2112,'Hospitalisation Details'!$A:$K,COLUMN('Hospitalisation Details'!G2111),FALSE)</f>
        <v>Tier - 2</v>
      </c>
      <c r="O2112" t="str">
        <f>VLOOKUP($A2112,'Hospitalisation Details'!$A:$K,COLUMN('Hospitalisation Details'!H2111),FALSE)</f>
        <v>Tier - 3</v>
      </c>
      <c r="P2112" t="str">
        <f>VLOOKUP($A2112,'Hospitalisation Details'!$A:$K,COLUMN('Hospitalisation Details'!I2111),FALSE)</f>
        <v>R1024</v>
      </c>
      <c r="Q2112">
        <f>VLOOKUP($A2112,'Hospitalisation Details'!$A:$K,COLUMN('Hospitalisation Details'!K2111),FALSE)</f>
        <v>18</v>
      </c>
      <c r="R2112" t="str" cm="1">
        <f t="array" ref="R2112">_xlfn.IFS(
Q2112&lt;=10,"0-10",
Q2112&lt;=20,"11-20",
Q2112&lt;=30,"21-30",
Q2112&lt;=40,"31-40",
Q2112&lt;=50,"41-50",
Q2112&lt;=60,"51-60",
Q2112&lt;=70,"61-70"
)</f>
        <v>11-20</v>
      </c>
      <c r="S2112" t="str">
        <f t="shared" si="32"/>
        <v>No</v>
      </c>
    </row>
    <row r="2113" spans="1:19" ht="15.75" x14ac:dyDescent="0.25">
      <c r="A2113" s="36" t="s">
        <v>2153</v>
      </c>
      <c r="B2113" t="str">
        <f>VLOOKUP(A2113,'Customer Names'!A:E,COLUMN('Customer Names'!D2112),FALSE)</f>
        <v>Ms. Kristin</v>
      </c>
      <c r="C2113">
        <f>VLOOKUP($A2113,'Medical Examinations'!$A:$J,COLUMN('Medical Examinations'!B2112),FALSE)</f>
        <v>30.305</v>
      </c>
      <c r="D2113">
        <f>VLOOKUP($A2113,'Medical Examinations'!$A:$J,COLUMN('Medical Examinations'!C2112),FALSE)</f>
        <v>5.08</v>
      </c>
      <c r="E2113" t="str">
        <f>VLOOKUP($A2113,'Medical Examinations'!$A:$J,COLUMN('Medical Examinations'!D2112),FALSE)</f>
        <v>No</v>
      </c>
      <c r="F2113" t="str">
        <f>VLOOKUP($A2113,'Medical Examinations'!$A:$J,COLUMN('Medical Examinations'!E2112),FALSE)</f>
        <v>Yes</v>
      </c>
      <c r="G2113" t="str">
        <f>VLOOKUP($A2113,'Medical Examinations'!$A:$J,COLUMN('Medical Examinations'!F2112),FALSE)</f>
        <v>No</v>
      </c>
      <c r="H2113">
        <f>VLOOKUP($A2113,'Medical Examinations'!$A:$J,COLUMN('Medical Examinations'!G2112),FALSE)</f>
        <v>1</v>
      </c>
      <c r="I2113" t="str">
        <f>VLOOKUP($A2113,'Medical Examinations'!$A:$J,COLUMN('Medical Examinations'!H2112),FALSE)</f>
        <v>No</v>
      </c>
      <c r="J2113" t="str">
        <f>VLOOKUP($A2113,'Medical Examinations'!$A:$J,COLUMN('Medical Examinations'!I2112),FALSE)</f>
        <v>Obesity</v>
      </c>
      <c r="K2113" t="str">
        <f>VLOOKUP($A2113,'Medical Examinations'!$A:$J,COLUMN('Medical Examinations'!J2112),FALSE)</f>
        <v>Normal</v>
      </c>
      <c r="L2113" s="30">
        <f>VLOOKUP($A2113,'Hospitalisation Details'!$A:$K,COLUMN('Hospitalisation Details'!J2112),FALSE)</f>
        <v>38288</v>
      </c>
      <c r="M2113" s="23">
        <f>VLOOKUP($A2113,'Hospitalisation Details'!$A:$K,COLUMN('Hospitalisation Details'!F2112),FALSE)</f>
        <v>2203.7399999999998</v>
      </c>
      <c r="N2113" t="str">
        <f>VLOOKUP($A2113,'Hospitalisation Details'!$A:$K,COLUMN('Hospitalisation Details'!G2112),FALSE)</f>
        <v>Tier - 2</v>
      </c>
      <c r="O2113" t="str">
        <f>VLOOKUP($A2113,'Hospitalisation Details'!$A:$K,COLUMN('Hospitalisation Details'!H2112),FALSE)</f>
        <v>Tier - 2</v>
      </c>
      <c r="P2113" t="str">
        <f>VLOOKUP($A2113,'Hospitalisation Details'!$A:$K,COLUMN('Hospitalisation Details'!I2112),FALSE)</f>
        <v>R1024</v>
      </c>
      <c r="Q2113">
        <f>VLOOKUP($A2113,'Hospitalisation Details'!$A:$K,COLUMN('Hospitalisation Details'!K2112),FALSE)</f>
        <v>18</v>
      </c>
      <c r="R2113" t="str" cm="1">
        <f t="array" ref="R2113">_xlfn.IFS(
Q2113&lt;=10,"0-10",
Q2113&lt;=20,"11-20",
Q2113&lt;=30,"21-30",
Q2113&lt;=40,"31-40",
Q2113&lt;=50,"41-50",
Q2113&lt;=60,"51-60",
Q2113&lt;=70,"61-70"
)</f>
        <v>11-20</v>
      </c>
      <c r="S2113" t="str">
        <f t="shared" si="32"/>
        <v>No</v>
      </c>
    </row>
    <row r="2114" spans="1:19" ht="15.75" x14ac:dyDescent="0.25">
      <c r="A2114" s="36" t="s">
        <v>2154</v>
      </c>
      <c r="B2114" t="str">
        <f>VLOOKUP(A2114,'Customer Names'!A:E,COLUMN('Customer Names'!D2113),FALSE)</f>
        <v>Ms. Beth</v>
      </c>
      <c r="C2114">
        <f>VLOOKUP($A2114,'Medical Examinations'!$A:$J,COLUMN('Medical Examinations'!B2113),FALSE)</f>
        <v>30.114999999999998</v>
      </c>
      <c r="D2114">
        <f>VLOOKUP($A2114,'Medical Examinations'!$A:$J,COLUMN('Medical Examinations'!C2113),FALSE)</f>
        <v>4.38</v>
      </c>
      <c r="E2114" t="str">
        <f>VLOOKUP($A2114,'Medical Examinations'!$A:$J,COLUMN('Medical Examinations'!D2113),FALSE)</f>
        <v>No</v>
      </c>
      <c r="F2114" t="str">
        <f>VLOOKUP($A2114,'Medical Examinations'!$A:$J,COLUMN('Medical Examinations'!E2113),FALSE)</f>
        <v>Yes</v>
      </c>
      <c r="G2114" t="str">
        <f>VLOOKUP($A2114,'Medical Examinations'!$A:$J,COLUMN('Medical Examinations'!F2113),FALSE)</f>
        <v>No</v>
      </c>
      <c r="H2114">
        <f>VLOOKUP($A2114,'Medical Examinations'!$A:$J,COLUMN('Medical Examinations'!G2113),FALSE)</f>
        <v>1</v>
      </c>
      <c r="I2114" t="str">
        <f>VLOOKUP($A2114,'Medical Examinations'!$A:$J,COLUMN('Medical Examinations'!H2113),FALSE)</f>
        <v>No</v>
      </c>
      <c r="J2114" t="str">
        <f>VLOOKUP($A2114,'Medical Examinations'!$A:$J,COLUMN('Medical Examinations'!I2113),FALSE)</f>
        <v>Obesity</v>
      </c>
      <c r="K2114" t="str">
        <f>VLOOKUP($A2114,'Medical Examinations'!$A:$J,COLUMN('Medical Examinations'!J2113),FALSE)</f>
        <v>Normal</v>
      </c>
      <c r="L2114" s="30">
        <f>VLOOKUP($A2114,'Hospitalisation Details'!$A:$K,COLUMN('Hospitalisation Details'!J2113),FALSE)</f>
        <v>38205</v>
      </c>
      <c r="M2114" s="23">
        <f>VLOOKUP($A2114,'Hospitalisation Details'!$A:$K,COLUMN('Hospitalisation Details'!F2113),FALSE)</f>
        <v>2203.4699999999998</v>
      </c>
      <c r="N2114" t="str">
        <f>VLOOKUP($A2114,'Hospitalisation Details'!$A:$K,COLUMN('Hospitalisation Details'!G2113),FALSE)</f>
        <v>Tier - 2</v>
      </c>
      <c r="O2114" t="str">
        <f>VLOOKUP($A2114,'Hospitalisation Details'!$A:$K,COLUMN('Hospitalisation Details'!H2113),FALSE)</f>
        <v>Tier - 2</v>
      </c>
      <c r="P2114" t="str">
        <f>VLOOKUP($A2114,'Hospitalisation Details'!$A:$K,COLUMN('Hospitalisation Details'!I2113),FALSE)</f>
        <v>R1024</v>
      </c>
      <c r="Q2114">
        <f>VLOOKUP($A2114,'Hospitalisation Details'!$A:$K,COLUMN('Hospitalisation Details'!K2113),FALSE)</f>
        <v>18</v>
      </c>
      <c r="R2114" t="str" cm="1">
        <f t="array" ref="R2114">_xlfn.IFS(
Q2114&lt;=10,"0-10",
Q2114&lt;=20,"11-20",
Q2114&lt;=30,"21-30",
Q2114&lt;=40,"31-40",
Q2114&lt;=50,"41-50",
Q2114&lt;=60,"51-60",
Q2114&lt;=70,"61-70"
)</f>
        <v>11-20</v>
      </c>
      <c r="S2114" t="str">
        <f t="shared" ref="S2114:S2177" si="33">IF(OR(K2114="Diabetes",K2114="Prediabetes"),"Yes","No")</f>
        <v>No</v>
      </c>
    </row>
    <row r="2115" spans="1:19" ht="15.75" x14ac:dyDescent="0.25">
      <c r="A2115" s="36" t="s">
        <v>2155</v>
      </c>
      <c r="B2115" t="str">
        <f>VLOOKUP(A2115,'Customer Names'!A:E,COLUMN('Customer Names'!D2114),FALSE)</f>
        <v>Ms. Allison</v>
      </c>
      <c r="C2115">
        <f>VLOOKUP($A2115,'Medical Examinations'!$A:$J,COLUMN('Medical Examinations'!B2114),FALSE)</f>
        <v>24.09</v>
      </c>
      <c r="D2115">
        <f>VLOOKUP($A2115,'Medical Examinations'!$A:$J,COLUMN('Medical Examinations'!C2114),FALSE)</f>
        <v>4.79</v>
      </c>
      <c r="E2115" t="str">
        <f>VLOOKUP($A2115,'Medical Examinations'!$A:$J,COLUMN('Medical Examinations'!D2114),FALSE)</f>
        <v>No</v>
      </c>
      <c r="F2115" t="str">
        <f>VLOOKUP($A2115,'Medical Examinations'!$A:$J,COLUMN('Medical Examinations'!E2114),FALSE)</f>
        <v>Yes</v>
      </c>
      <c r="G2115" t="str">
        <f>VLOOKUP($A2115,'Medical Examinations'!$A:$J,COLUMN('Medical Examinations'!F2114),FALSE)</f>
        <v>No</v>
      </c>
      <c r="H2115">
        <f>VLOOKUP($A2115,'Medical Examinations'!$A:$J,COLUMN('Medical Examinations'!G2114),FALSE)</f>
        <v>1</v>
      </c>
      <c r="I2115" t="str">
        <f>VLOOKUP($A2115,'Medical Examinations'!$A:$J,COLUMN('Medical Examinations'!H2114),FALSE)</f>
        <v>No</v>
      </c>
      <c r="J2115" t="str">
        <f>VLOOKUP($A2115,'Medical Examinations'!$A:$J,COLUMN('Medical Examinations'!I2114),FALSE)</f>
        <v>Healthy Weight</v>
      </c>
      <c r="K2115" t="str">
        <f>VLOOKUP($A2115,'Medical Examinations'!$A:$J,COLUMN('Medical Examinations'!J2114),FALSE)</f>
        <v>Normal</v>
      </c>
      <c r="L2115" s="30">
        <f>VLOOKUP($A2115,'Hospitalisation Details'!$A:$K,COLUMN('Hospitalisation Details'!J2114),FALSE)</f>
        <v>38195</v>
      </c>
      <c r="M2115" s="23">
        <f>VLOOKUP($A2115,'Hospitalisation Details'!$A:$K,COLUMN('Hospitalisation Details'!F2114),FALSE)</f>
        <v>2201.1</v>
      </c>
      <c r="N2115" t="str">
        <f>VLOOKUP($A2115,'Hospitalisation Details'!$A:$K,COLUMN('Hospitalisation Details'!G2114),FALSE)</f>
        <v>Tier - 2</v>
      </c>
      <c r="O2115" t="str">
        <f>VLOOKUP($A2115,'Hospitalisation Details'!$A:$K,COLUMN('Hospitalisation Details'!H2114),FALSE)</f>
        <v>Tier - 3</v>
      </c>
      <c r="P2115" t="str">
        <f>VLOOKUP($A2115,'Hospitalisation Details'!$A:$K,COLUMN('Hospitalisation Details'!I2114),FALSE)</f>
        <v>R1013</v>
      </c>
      <c r="Q2115">
        <f>VLOOKUP($A2115,'Hospitalisation Details'!$A:$K,COLUMN('Hospitalisation Details'!K2114),FALSE)</f>
        <v>18</v>
      </c>
      <c r="R2115" t="str" cm="1">
        <f t="array" ref="R2115">_xlfn.IFS(
Q2115&lt;=10,"0-10",
Q2115&lt;=20,"11-20",
Q2115&lt;=30,"21-30",
Q2115&lt;=40,"31-40",
Q2115&lt;=50,"41-50",
Q2115&lt;=60,"51-60",
Q2115&lt;=70,"61-70"
)</f>
        <v>11-20</v>
      </c>
      <c r="S2115" t="str">
        <f t="shared" si="33"/>
        <v>No</v>
      </c>
    </row>
    <row r="2116" spans="1:19" ht="15.75" x14ac:dyDescent="0.25">
      <c r="A2116" s="36" t="s">
        <v>2156</v>
      </c>
      <c r="B2116" t="str">
        <f>VLOOKUP(A2116,'Customer Names'!A:E,COLUMN('Customer Names'!D2115),FALSE)</f>
        <v>Ms. Ashley</v>
      </c>
      <c r="C2116">
        <f>VLOOKUP($A2116,'Medical Examinations'!$A:$J,COLUMN('Medical Examinations'!B2115),FALSE)</f>
        <v>28.215</v>
      </c>
      <c r="D2116">
        <f>VLOOKUP($A2116,'Medical Examinations'!$A:$J,COLUMN('Medical Examinations'!C2115),FALSE)</f>
        <v>4.21</v>
      </c>
      <c r="E2116" t="str">
        <f>VLOOKUP($A2116,'Medical Examinations'!$A:$J,COLUMN('Medical Examinations'!D2115),FALSE)</f>
        <v>No</v>
      </c>
      <c r="F2116" t="str">
        <f>VLOOKUP($A2116,'Medical Examinations'!$A:$J,COLUMN('Medical Examinations'!E2115),FALSE)</f>
        <v>Yes</v>
      </c>
      <c r="G2116" t="str">
        <f>VLOOKUP($A2116,'Medical Examinations'!$A:$J,COLUMN('Medical Examinations'!F2115),FALSE)</f>
        <v>No</v>
      </c>
      <c r="H2116">
        <f>VLOOKUP($A2116,'Medical Examinations'!$A:$J,COLUMN('Medical Examinations'!G2115),FALSE)</f>
        <v>1</v>
      </c>
      <c r="I2116" t="str">
        <f>VLOOKUP($A2116,'Medical Examinations'!$A:$J,COLUMN('Medical Examinations'!H2115),FALSE)</f>
        <v>No</v>
      </c>
      <c r="J2116" t="str">
        <f>VLOOKUP($A2116,'Medical Examinations'!$A:$J,COLUMN('Medical Examinations'!I2115),FALSE)</f>
        <v>Overweight</v>
      </c>
      <c r="K2116" t="str">
        <f>VLOOKUP($A2116,'Medical Examinations'!$A:$J,COLUMN('Medical Examinations'!J2115),FALSE)</f>
        <v>Normal</v>
      </c>
      <c r="L2116" s="30">
        <f>VLOOKUP($A2116,'Hospitalisation Details'!$A:$K,COLUMN('Hospitalisation Details'!J2115),FALSE)</f>
        <v>38242</v>
      </c>
      <c r="M2116" s="23">
        <f>VLOOKUP($A2116,'Hospitalisation Details'!$A:$K,COLUMN('Hospitalisation Details'!F2115),FALSE)</f>
        <v>2200.83</v>
      </c>
      <c r="N2116" t="str">
        <f>VLOOKUP($A2116,'Hospitalisation Details'!$A:$K,COLUMN('Hospitalisation Details'!G2115),FALSE)</f>
        <v>Tier - 2</v>
      </c>
      <c r="O2116" t="str">
        <f>VLOOKUP($A2116,'Hospitalisation Details'!$A:$K,COLUMN('Hospitalisation Details'!H2115),FALSE)</f>
        <v>Tier - 2</v>
      </c>
      <c r="P2116" t="str">
        <f>VLOOKUP($A2116,'Hospitalisation Details'!$A:$K,COLUMN('Hospitalisation Details'!I2115),FALSE)</f>
        <v>R1024</v>
      </c>
      <c r="Q2116">
        <f>VLOOKUP($A2116,'Hospitalisation Details'!$A:$K,COLUMN('Hospitalisation Details'!K2115),FALSE)</f>
        <v>18</v>
      </c>
      <c r="R2116" t="str" cm="1">
        <f t="array" ref="R2116">_xlfn.IFS(
Q2116&lt;=10,"0-10",
Q2116&lt;=20,"11-20",
Q2116&lt;=30,"21-30",
Q2116&lt;=40,"31-40",
Q2116&lt;=50,"41-50",
Q2116&lt;=60,"51-60",
Q2116&lt;=70,"61-70"
)</f>
        <v>11-20</v>
      </c>
      <c r="S2116" t="str">
        <f t="shared" si="33"/>
        <v>No</v>
      </c>
    </row>
    <row r="2117" spans="1:19" ht="15.75" x14ac:dyDescent="0.25">
      <c r="A2117" s="36" t="s">
        <v>2157</v>
      </c>
      <c r="B2117" t="str">
        <f>VLOOKUP(A2117,'Customer Names'!A:E,COLUMN('Customer Names'!D2116),FALSE)</f>
        <v>Ms. Hilary</v>
      </c>
      <c r="C2117">
        <f>VLOOKUP($A2117,'Medical Examinations'!$A:$J,COLUMN('Medical Examinations'!B2116),FALSE)</f>
        <v>26.315000000000001</v>
      </c>
      <c r="D2117">
        <f>VLOOKUP($A2117,'Medical Examinations'!$A:$J,COLUMN('Medical Examinations'!C2116),FALSE)</f>
        <v>5.47</v>
      </c>
      <c r="E2117" t="str">
        <f>VLOOKUP($A2117,'Medical Examinations'!$A:$J,COLUMN('Medical Examinations'!D2116),FALSE)</f>
        <v>No</v>
      </c>
      <c r="F2117" t="str">
        <f>VLOOKUP($A2117,'Medical Examinations'!$A:$J,COLUMN('Medical Examinations'!E2116),FALSE)</f>
        <v>Yes</v>
      </c>
      <c r="G2117" t="str">
        <f>VLOOKUP($A2117,'Medical Examinations'!$A:$J,COLUMN('Medical Examinations'!F2116),FALSE)</f>
        <v>No</v>
      </c>
      <c r="H2117">
        <f>VLOOKUP($A2117,'Medical Examinations'!$A:$J,COLUMN('Medical Examinations'!G2116),FALSE)</f>
        <v>1</v>
      </c>
      <c r="I2117" t="str">
        <f>VLOOKUP($A2117,'Medical Examinations'!$A:$J,COLUMN('Medical Examinations'!H2116),FALSE)</f>
        <v>No</v>
      </c>
      <c r="J2117" t="str">
        <f>VLOOKUP($A2117,'Medical Examinations'!$A:$J,COLUMN('Medical Examinations'!I2116),FALSE)</f>
        <v>Overweight</v>
      </c>
      <c r="K2117" t="str">
        <f>VLOOKUP($A2117,'Medical Examinations'!$A:$J,COLUMN('Medical Examinations'!J2116),FALSE)</f>
        <v>Normal</v>
      </c>
      <c r="L2117" s="30">
        <f>VLOOKUP($A2117,'Hospitalisation Details'!$A:$K,COLUMN('Hospitalisation Details'!J2116),FALSE)</f>
        <v>38233</v>
      </c>
      <c r="M2117" s="23">
        <f>VLOOKUP($A2117,'Hospitalisation Details'!$A:$K,COLUMN('Hospitalisation Details'!F2116),FALSE)</f>
        <v>2198.19</v>
      </c>
      <c r="N2117" t="str">
        <f>VLOOKUP($A2117,'Hospitalisation Details'!$A:$K,COLUMN('Hospitalisation Details'!G2116),FALSE)</f>
        <v>Tier - 2</v>
      </c>
      <c r="O2117" t="str">
        <f>VLOOKUP($A2117,'Hospitalisation Details'!$A:$K,COLUMN('Hospitalisation Details'!H2116),FALSE)</f>
        <v>Tier - 1</v>
      </c>
      <c r="P2117" t="str">
        <f>VLOOKUP($A2117,'Hospitalisation Details'!$A:$K,COLUMN('Hospitalisation Details'!I2116),FALSE)</f>
        <v>R1023</v>
      </c>
      <c r="Q2117">
        <f>VLOOKUP($A2117,'Hospitalisation Details'!$A:$K,COLUMN('Hospitalisation Details'!K2116),FALSE)</f>
        <v>18</v>
      </c>
      <c r="R2117" t="str" cm="1">
        <f t="array" ref="R2117">_xlfn.IFS(
Q2117&lt;=10,"0-10",
Q2117&lt;=20,"11-20",
Q2117&lt;=30,"21-30",
Q2117&lt;=40,"31-40",
Q2117&lt;=50,"41-50",
Q2117&lt;=60,"51-60",
Q2117&lt;=70,"61-70"
)</f>
        <v>11-20</v>
      </c>
      <c r="S2117" t="str">
        <f t="shared" si="33"/>
        <v>No</v>
      </c>
    </row>
    <row r="2118" spans="1:19" ht="15.75" x14ac:dyDescent="0.25">
      <c r="A2118" s="36" t="s">
        <v>2158</v>
      </c>
      <c r="B2118" t="str">
        <f>VLOOKUP(A2118,'Customer Names'!A:E,COLUMN('Customer Names'!D2117),FALSE)</f>
        <v>Ms. Dominique</v>
      </c>
      <c r="C2118">
        <f>VLOOKUP($A2118,'Medical Examinations'!$A:$J,COLUMN('Medical Examinations'!B2117),FALSE)</f>
        <v>25.08</v>
      </c>
      <c r="D2118">
        <f>VLOOKUP($A2118,'Medical Examinations'!$A:$J,COLUMN('Medical Examinations'!C2117),FALSE)</f>
        <v>5.09</v>
      </c>
      <c r="E2118" t="str">
        <f>VLOOKUP($A2118,'Medical Examinations'!$A:$J,COLUMN('Medical Examinations'!D2117),FALSE)</f>
        <v>No</v>
      </c>
      <c r="F2118" t="str">
        <f>VLOOKUP($A2118,'Medical Examinations'!$A:$J,COLUMN('Medical Examinations'!E2117),FALSE)</f>
        <v>Yes</v>
      </c>
      <c r="G2118" t="str">
        <f>VLOOKUP($A2118,'Medical Examinations'!$A:$J,COLUMN('Medical Examinations'!F2117),FALSE)</f>
        <v>No</v>
      </c>
      <c r="H2118">
        <f>VLOOKUP($A2118,'Medical Examinations'!$A:$J,COLUMN('Medical Examinations'!G2117),FALSE)</f>
        <v>1</v>
      </c>
      <c r="I2118" t="str">
        <f>VLOOKUP($A2118,'Medical Examinations'!$A:$J,COLUMN('Medical Examinations'!H2117),FALSE)</f>
        <v>No</v>
      </c>
      <c r="J2118" t="str">
        <f>VLOOKUP($A2118,'Medical Examinations'!$A:$J,COLUMN('Medical Examinations'!I2117),FALSE)</f>
        <v>Overweight</v>
      </c>
      <c r="K2118" t="str">
        <f>VLOOKUP($A2118,'Medical Examinations'!$A:$J,COLUMN('Medical Examinations'!J2117),FALSE)</f>
        <v>Normal</v>
      </c>
      <c r="L2118" s="30">
        <f>VLOOKUP($A2118,'Hospitalisation Details'!$A:$K,COLUMN('Hospitalisation Details'!J2117),FALSE)</f>
        <v>38328</v>
      </c>
      <c r="M2118" s="23">
        <f>VLOOKUP($A2118,'Hospitalisation Details'!$A:$K,COLUMN('Hospitalisation Details'!F2117),FALSE)</f>
        <v>2196.4699999999998</v>
      </c>
      <c r="N2118" t="str">
        <f>VLOOKUP($A2118,'Hospitalisation Details'!$A:$K,COLUMN('Hospitalisation Details'!G2117),FALSE)</f>
        <v>Tier - 2</v>
      </c>
      <c r="O2118" t="str">
        <f>VLOOKUP($A2118,'Hospitalisation Details'!$A:$K,COLUMN('Hospitalisation Details'!H2117),FALSE)</f>
        <v>Tier - 3</v>
      </c>
      <c r="P2118" t="str">
        <f>VLOOKUP($A2118,'Hospitalisation Details'!$A:$K,COLUMN('Hospitalisation Details'!I2117),FALSE)</f>
        <v>R1024</v>
      </c>
      <c r="Q2118">
        <f>VLOOKUP($A2118,'Hospitalisation Details'!$A:$K,COLUMN('Hospitalisation Details'!K2117),FALSE)</f>
        <v>18</v>
      </c>
      <c r="R2118" t="str" cm="1">
        <f t="array" ref="R2118">_xlfn.IFS(
Q2118&lt;=10,"0-10",
Q2118&lt;=20,"11-20",
Q2118&lt;=30,"21-30",
Q2118&lt;=40,"31-40",
Q2118&lt;=50,"41-50",
Q2118&lt;=60,"51-60",
Q2118&lt;=70,"61-70"
)</f>
        <v>11-20</v>
      </c>
      <c r="S2118" t="str">
        <f t="shared" si="33"/>
        <v>No</v>
      </c>
    </row>
    <row r="2119" spans="1:19" ht="15.75" x14ac:dyDescent="0.25">
      <c r="A2119" s="36" t="s">
        <v>2159</v>
      </c>
      <c r="B2119" t="str">
        <f>VLOOKUP(A2119,'Customer Names'!A:E,COLUMN('Customer Names'!D2118),FALSE)</f>
        <v>Mr. Carlos</v>
      </c>
      <c r="C2119">
        <f>VLOOKUP($A2119,'Medical Examinations'!$A:$J,COLUMN('Medical Examinations'!B2118),FALSE)</f>
        <v>15.41</v>
      </c>
      <c r="D2119">
        <f>VLOOKUP($A2119,'Medical Examinations'!$A:$J,COLUMN('Medical Examinations'!C2118),FALSE)</f>
        <v>5.08</v>
      </c>
      <c r="E2119" t="str">
        <f>VLOOKUP($A2119,'Medical Examinations'!$A:$J,COLUMN('Medical Examinations'!D2118),FALSE)</f>
        <v>No</v>
      </c>
      <c r="F2119" t="str">
        <f>VLOOKUP($A2119,'Medical Examinations'!$A:$J,COLUMN('Medical Examinations'!E2118),FALSE)</f>
        <v>No</v>
      </c>
      <c r="G2119" t="str">
        <f>VLOOKUP($A2119,'Medical Examinations'!$A:$J,COLUMN('Medical Examinations'!F2118),FALSE)</f>
        <v>No</v>
      </c>
      <c r="H2119">
        <f>VLOOKUP($A2119,'Medical Examinations'!$A:$J,COLUMN('Medical Examinations'!G2118),FALSE)</f>
        <v>0</v>
      </c>
      <c r="I2119" t="str">
        <f>VLOOKUP($A2119,'Medical Examinations'!$A:$J,COLUMN('Medical Examinations'!H2118),FALSE)</f>
        <v>No</v>
      </c>
      <c r="J2119" t="str">
        <f>VLOOKUP($A2119,'Medical Examinations'!$A:$J,COLUMN('Medical Examinations'!I2118),FALSE)</f>
        <v>Underweight</v>
      </c>
      <c r="K2119" t="str">
        <f>VLOOKUP($A2119,'Medical Examinations'!$A:$J,COLUMN('Medical Examinations'!J2118),FALSE)</f>
        <v>Normal</v>
      </c>
      <c r="L2119" s="30">
        <f>VLOOKUP($A2119,'Hospitalisation Details'!$A:$K,COLUMN('Hospitalisation Details'!J2118),FALSE)</f>
        <v>33588</v>
      </c>
      <c r="M2119" s="23">
        <f>VLOOKUP($A2119,'Hospitalisation Details'!$A:$K,COLUMN('Hospitalisation Details'!F2118),FALSE)</f>
        <v>2193.1999999999998</v>
      </c>
      <c r="N2119" t="str">
        <f>VLOOKUP($A2119,'Hospitalisation Details'!$A:$K,COLUMN('Hospitalisation Details'!G2118),FALSE)</f>
        <v>Tier - 2</v>
      </c>
      <c r="O2119" t="str">
        <f>VLOOKUP($A2119,'Hospitalisation Details'!$A:$K,COLUMN('Hospitalisation Details'!H2118),FALSE)</f>
        <v>Tier - 2</v>
      </c>
      <c r="P2119" t="str">
        <f>VLOOKUP($A2119,'Hospitalisation Details'!$A:$K,COLUMN('Hospitalisation Details'!I2118),FALSE)</f>
        <v>R1012</v>
      </c>
      <c r="Q2119">
        <f>VLOOKUP($A2119,'Hospitalisation Details'!$A:$K,COLUMN('Hospitalisation Details'!K2118),FALSE)</f>
        <v>31</v>
      </c>
      <c r="R2119" t="str" cm="1">
        <f t="array" ref="R2119">_xlfn.IFS(
Q2119&lt;=10,"0-10",
Q2119&lt;=20,"11-20",
Q2119&lt;=30,"21-30",
Q2119&lt;=40,"31-40",
Q2119&lt;=50,"41-50",
Q2119&lt;=60,"51-60",
Q2119&lt;=70,"61-70"
)</f>
        <v>31-40</v>
      </c>
      <c r="S2119" t="str">
        <f t="shared" si="33"/>
        <v>No</v>
      </c>
    </row>
    <row r="2120" spans="1:19" ht="15.75" x14ac:dyDescent="0.25">
      <c r="A2120" s="36" t="s">
        <v>2160</v>
      </c>
      <c r="B2120" t="str">
        <f>VLOOKUP(A2120,'Customer Names'!A:E,COLUMN('Customer Names'!D2119),FALSE)</f>
        <v>Mr. Matthew</v>
      </c>
      <c r="C2120">
        <f>VLOOKUP($A2120,'Medical Examinations'!$A:$J,COLUMN('Medical Examinations'!B2119),FALSE)</f>
        <v>23.83</v>
      </c>
      <c r="D2120">
        <f>VLOOKUP($A2120,'Medical Examinations'!$A:$J,COLUMN('Medical Examinations'!C2119),FALSE)</f>
        <v>5.68</v>
      </c>
      <c r="E2120" t="str">
        <f>VLOOKUP($A2120,'Medical Examinations'!$A:$J,COLUMN('Medical Examinations'!D2119),FALSE)</f>
        <v>No</v>
      </c>
      <c r="F2120" t="str">
        <f>VLOOKUP($A2120,'Medical Examinations'!$A:$J,COLUMN('Medical Examinations'!E2119),FALSE)</f>
        <v>No</v>
      </c>
      <c r="G2120" t="str">
        <f>VLOOKUP($A2120,'Medical Examinations'!$A:$J,COLUMN('Medical Examinations'!F2119),FALSE)</f>
        <v>No</v>
      </c>
      <c r="H2120">
        <f>VLOOKUP($A2120,'Medical Examinations'!$A:$J,COLUMN('Medical Examinations'!G2119),FALSE)</f>
        <v>0</v>
      </c>
      <c r="I2120" t="str">
        <f>VLOOKUP($A2120,'Medical Examinations'!$A:$J,COLUMN('Medical Examinations'!H2119),FALSE)</f>
        <v>No</v>
      </c>
      <c r="J2120" t="str">
        <f>VLOOKUP($A2120,'Medical Examinations'!$A:$J,COLUMN('Medical Examinations'!I2119),FALSE)</f>
        <v>Healthy Weight</v>
      </c>
      <c r="K2120" t="str">
        <f>VLOOKUP($A2120,'Medical Examinations'!$A:$J,COLUMN('Medical Examinations'!J2119),FALSE)</f>
        <v>Normal</v>
      </c>
      <c r="L2120" s="30">
        <f>VLOOKUP($A2120,'Hospitalisation Details'!$A:$K,COLUMN('Hospitalisation Details'!J2119),FALSE)</f>
        <v>34604</v>
      </c>
      <c r="M2120" s="23">
        <f>VLOOKUP($A2120,'Hospitalisation Details'!$A:$K,COLUMN('Hospitalisation Details'!F2119),FALSE)</f>
        <v>2170.08</v>
      </c>
      <c r="N2120" t="str">
        <f>VLOOKUP($A2120,'Hospitalisation Details'!$A:$K,COLUMN('Hospitalisation Details'!G2119),FALSE)</f>
        <v>Tier - 2</v>
      </c>
      <c r="O2120" t="str">
        <f>VLOOKUP($A2120,'Hospitalisation Details'!$A:$K,COLUMN('Hospitalisation Details'!H2119),FALSE)</f>
        <v>Tier - 2</v>
      </c>
      <c r="P2120" t="str">
        <f>VLOOKUP($A2120,'Hospitalisation Details'!$A:$K,COLUMN('Hospitalisation Details'!I2119),FALSE)</f>
        <v>R1013</v>
      </c>
      <c r="Q2120">
        <f>VLOOKUP($A2120,'Hospitalisation Details'!$A:$K,COLUMN('Hospitalisation Details'!K2119),FALSE)</f>
        <v>28</v>
      </c>
      <c r="R2120" t="str" cm="1">
        <f t="array" ref="R2120">_xlfn.IFS(
Q2120&lt;=10,"0-10",
Q2120&lt;=20,"11-20",
Q2120&lt;=30,"21-30",
Q2120&lt;=40,"31-40",
Q2120&lt;=50,"41-50",
Q2120&lt;=60,"51-60",
Q2120&lt;=70,"61-70"
)</f>
        <v>21-30</v>
      </c>
      <c r="S2120" t="str">
        <f t="shared" si="33"/>
        <v>No</v>
      </c>
    </row>
    <row r="2121" spans="1:19" ht="15.75" x14ac:dyDescent="0.25">
      <c r="A2121" s="36" t="s">
        <v>2161</v>
      </c>
      <c r="B2121" t="str">
        <f>VLOOKUP(A2121,'Customer Names'!A:E,COLUMN('Customer Names'!D2120),FALSE)</f>
        <v>Ms. Kara</v>
      </c>
      <c r="C2121">
        <f>VLOOKUP($A2121,'Medical Examinations'!$A:$J,COLUMN('Medical Examinations'!B2120),FALSE)</f>
        <v>36</v>
      </c>
      <c r="D2121">
        <f>VLOOKUP($A2121,'Medical Examinations'!$A:$J,COLUMN('Medical Examinations'!C2120),FALSE)</f>
        <v>4.66</v>
      </c>
      <c r="E2121" t="str">
        <f>VLOOKUP($A2121,'Medical Examinations'!$A:$J,COLUMN('Medical Examinations'!D2120),FALSE)</f>
        <v>No</v>
      </c>
      <c r="F2121" t="str">
        <f>VLOOKUP($A2121,'Medical Examinations'!$A:$J,COLUMN('Medical Examinations'!E2120),FALSE)</f>
        <v>Yes</v>
      </c>
      <c r="G2121" t="str">
        <f>VLOOKUP($A2121,'Medical Examinations'!$A:$J,COLUMN('Medical Examinations'!F2120),FALSE)</f>
        <v>No</v>
      </c>
      <c r="H2121">
        <f>VLOOKUP($A2121,'Medical Examinations'!$A:$J,COLUMN('Medical Examinations'!G2120),FALSE)</f>
        <v>1</v>
      </c>
      <c r="I2121" t="str">
        <f>VLOOKUP($A2121,'Medical Examinations'!$A:$J,COLUMN('Medical Examinations'!H2120),FALSE)</f>
        <v>No</v>
      </c>
      <c r="J2121" t="str">
        <f>VLOOKUP($A2121,'Medical Examinations'!$A:$J,COLUMN('Medical Examinations'!I2120),FALSE)</f>
        <v>Obesity</v>
      </c>
      <c r="K2121" t="str">
        <f>VLOOKUP($A2121,'Medical Examinations'!$A:$J,COLUMN('Medical Examinations'!J2120),FALSE)</f>
        <v>Normal</v>
      </c>
      <c r="L2121" s="30">
        <f>VLOOKUP($A2121,'Hospitalisation Details'!$A:$K,COLUMN('Hospitalisation Details'!J2120),FALSE)</f>
        <v>36761</v>
      </c>
      <c r="M2121" s="23">
        <f>VLOOKUP($A2121,'Hospitalisation Details'!$A:$K,COLUMN('Hospitalisation Details'!F2120),FALSE)</f>
        <v>2166.73</v>
      </c>
      <c r="N2121" t="str">
        <f>VLOOKUP($A2121,'Hospitalisation Details'!$A:$K,COLUMN('Hospitalisation Details'!G2120),FALSE)</f>
        <v>Tier - 2</v>
      </c>
      <c r="O2121" t="str">
        <f>VLOOKUP($A2121,'Hospitalisation Details'!$A:$K,COLUMN('Hospitalisation Details'!H2120),FALSE)</f>
        <v>Tier - 2</v>
      </c>
      <c r="P2121" t="str">
        <f>VLOOKUP($A2121,'Hospitalisation Details'!$A:$K,COLUMN('Hospitalisation Details'!I2120),FALSE)</f>
        <v>R1011</v>
      </c>
      <c r="Q2121">
        <f>VLOOKUP($A2121,'Hospitalisation Details'!$A:$K,COLUMN('Hospitalisation Details'!K2120),FALSE)</f>
        <v>22</v>
      </c>
      <c r="R2121" t="str" cm="1">
        <f t="array" ref="R2121">_xlfn.IFS(
Q2121&lt;=10,"0-10",
Q2121&lt;=20,"11-20",
Q2121&lt;=30,"21-30",
Q2121&lt;=40,"31-40",
Q2121&lt;=50,"41-50",
Q2121&lt;=60,"51-60",
Q2121&lt;=70,"61-70"
)</f>
        <v>21-30</v>
      </c>
      <c r="S2121" t="str">
        <f t="shared" si="33"/>
        <v>No</v>
      </c>
    </row>
    <row r="2122" spans="1:19" ht="15.75" x14ac:dyDescent="0.25">
      <c r="A2122" s="36" t="s">
        <v>2162</v>
      </c>
      <c r="B2122" t="str">
        <f>VLOOKUP(A2122,'Customer Names'!A:E,COLUMN('Customer Names'!D2121),FALSE)</f>
        <v>Ms. Sarah</v>
      </c>
      <c r="C2122">
        <f>VLOOKUP($A2122,'Medical Examinations'!$A:$J,COLUMN('Medical Examinations'!B2121),FALSE)</f>
        <v>28.82</v>
      </c>
      <c r="D2122">
        <f>VLOOKUP($A2122,'Medical Examinations'!$A:$J,COLUMN('Medical Examinations'!C2121),FALSE)</f>
        <v>5.59</v>
      </c>
      <c r="E2122" t="str">
        <f>VLOOKUP($A2122,'Medical Examinations'!$A:$J,COLUMN('Medical Examinations'!D2121),FALSE)</f>
        <v>No</v>
      </c>
      <c r="F2122" t="str">
        <f>VLOOKUP($A2122,'Medical Examinations'!$A:$J,COLUMN('Medical Examinations'!E2121),FALSE)</f>
        <v>Yes</v>
      </c>
      <c r="G2122" t="str">
        <f>VLOOKUP($A2122,'Medical Examinations'!$A:$J,COLUMN('Medical Examinations'!F2121),FALSE)</f>
        <v>No</v>
      </c>
      <c r="H2122">
        <f>VLOOKUP($A2122,'Medical Examinations'!$A:$J,COLUMN('Medical Examinations'!G2121),FALSE)</f>
        <v>1</v>
      </c>
      <c r="I2122" t="str">
        <f>VLOOKUP($A2122,'Medical Examinations'!$A:$J,COLUMN('Medical Examinations'!H2121),FALSE)</f>
        <v>No</v>
      </c>
      <c r="J2122" t="str">
        <f>VLOOKUP($A2122,'Medical Examinations'!$A:$J,COLUMN('Medical Examinations'!I2121),FALSE)</f>
        <v>Overweight</v>
      </c>
      <c r="K2122" t="str">
        <f>VLOOKUP($A2122,'Medical Examinations'!$A:$J,COLUMN('Medical Examinations'!J2121),FALSE)</f>
        <v>Normal</v>
      </c>
      <c r="L2122" s="30">
        <f>VLOOKUP($A2122,'Hospitalisation Details'!$A:$K,COLUMN('Hospitalisation Details'!J2121),FALSE)</f>
        <v>36870</v>
      </c>
      <c r="M2122" s="23">
        <f>VLOOKUP($A2122,'Hospitalisation Details'!$A:$K,COLUMN('Hospitalisation Details'!F2121),FALSE)</f>
        <v>2156.75</v>
      </c>
      <c r="N2122" t="str">
        <f>VLOOKUP($A2122,'Hospitalisation Details'!$A:$K,COLUMN('Hospitalisation Details'!G2121),FALSE)</f>
        <v>Tier - 2</v>
      </c>
      <c r="O2122" t="str">
        <f>VLOOKUP($A2122,'Hospitalisation Details'!$A:$K,COLUMN('Hospitalisation Details'!H2121),FALSE)</f>
        <v>Tier - 2</v>
      </c>
      <c r="P2122" t="str">
        <f>VLOOKUP($A2122,'Hospitalisation Details'!$A:$K,COLUMN('Hospitalisation Details'!I2121),FALSE)</f>
        <v>R1013</v>
      </c>
      <c r="Q2122">
        <f>VLOOKUP($A2122,'Hospitalisation Details'!$A:$K,COLUMN('Hospitalisation Details'!K2121),FALSE)</f>
        <v>22</v>
      </c>
      <c r="R2122" t="str" cm="1">
        <f t="array" ref="R2122">_xlfn.IFS(
Q2122&lt;=10,"0-10",
Q2122&lt;=20,"11-20",
Q2122&lt;=30,"21-30",
Q2122&lt;=40,"31-40",
Q2122&lt;=50,"41-50",
Q2122&lt;=60,"51-60",
Q2122&lt;=70,"61-70"
)</f>
        <v>21-30</v>
      </c>
      <c r="S2122" t="str">
        <f t="shared" si="33"/>
        <v>No</v>
      </c>
    </row>
    <row r="2123" spans="1:19" ht="15.75" x14ac:dyDescent="0.25">
      <c r="A2123" s="36" t="s">
        <v>2163</v>
      </c>
      <c r="B2123" t="str">
        <f>VLOOKUP(A2123,'Customer Names'!A:E,COLUMN('Customer Names'!D2122),FALSE)</f>
        <v>Ms. Shauna</v>
      </c>
      <c r="C2123">
        <f>VLOOKUP($A2123,'Medical Examinations'!$A:$J,COLUMN('Medical Examinations'!B2122),FALSE)</f>
        <v>28.05</v>
      </c>
      <c r="D2123">
        <f>VLOOKUP($A2123,'Medical Examinations'!$A:$J,COLUMN('Medical Examinations'!C2122),FALSE)</f>
        <v>6.2</v>
      </c>
      <c r="E2123" t="str">
        <f>VLOOKUP($A2123,'Medical Examinations'!$A:$J,COLUMN('Medical Examinations'!D2122),FALSE)</f>
        <v>No</v>
      </c>
      <c r="F2123" t="str">
        <f>VLOOKUP($A2123,'Medical Examinations'!$A:$J,COLUMN('Medical Examinations'!E2122),FALSE)</f>
        <v>Yes</v>
      </c>
      <c r="G2123" t="str">
        <f>VLOOKUP($A2123,'Medical Examinations'!$A:$J,COLUMN('Medical Examinations'!F2122),FALSE)</f>
        <v>No</v>
      </c>
      <c r="H2123">
        <f>VLOOKUP($A2123,'Medical Examinations'!$A:$J,COLUMN('Medical Examinations'!G2122),FALSE)</f>
        <v>1</v>
      </c>
      <c r="I2123" t="str">
        <f>VLOOKUP($A2123,'Medical Examinations'!$A:$J,COLUMN('Medical Examinations'!H2122),FALSE)</f>
        <v>No</v>
      </c>
      <c r="J2123" t="str">
        <f>VLOOKUP($A2123,'Medical Examinations'!$A:$J,COLUMN('Medical Examinations'!I2122),FALSE)</f>
        <v>Overweight</v>
      </c>
      <c r="K2123" t="str">
        <f>VLOOKUP($A2123,'Medical Examinations'!$A:$J,COLUMN('Medical Examinations'!J2122),FALSE)</f>
        <v>Prediabetes</v>
      </c>
      <c r="L2123" s="30">
        <f>VLOOKUP($A2123,'Hospitalisation Details'!$A:$K,COLUMN('Hospitalisation Details'!J2122),FALSE)</f>
        <v>36859</v>
      </c>
      <c r="M2123" s="23">
        <f>VLOOKUP($A2123,'Hospitalisation Details'!$A:$K,COLUMN('Hospitalisation Details'!F2122),FALSE)</f>
        <v>2155.6799999999998</v>
      </c>
      <c r="N2123" t="str">
        <f>VLOOKUP($A2123,'Hospitalisation Details'!$A:$K,COLUMN('Hospitalisation Details'!G2122),FALSE)</f>
        <v>Tier - 2</v>
      </c>
      <c r="O2123" t="str">
        <f>VLOOKUP($A2123,'Hospitalisation Details'!$A:$K,COLUMN('Hospitalisation Details'!H2122),FALSE)</f>
        <v>Tier - 3</v>
      </c>
      <c r="P2123" t="str">
        <f>VLOOKUP($A2123,'Hospitalisation Details'!$A:$K,COLUMN('Hospitalisation Details'!I2122),FALSE)</f>
        <v>R1013</v>
      </c>
      <c r="Q2123">
        <f>VLOOKUP($A2123,'Hospitalisation Details'!$A:$K,COLUMN('Hospitalisation Details'!K2122),FALSE)</f>
        <v>22</v>
      </c>
      <c r="R2123" t="str" cm="1">
        <f t="array" ref="R2123">_xlfn.IFS(
Q2123&lt;=10,"0-10",
Q2123&lt;=20,"11-20",
Q2123&lt;=30,"21-30",
Q2123&lt;=40,"31-40",
Q2123&lt;=50,"41-50",
Q2123&lt;=60,"51-60",
Q2123&lt;=70,"61-70"
)</f>
        <v>21-30</v>
      </c>
      <c r="S2123" t="str">
        <f t="shared" si="33"/>
        <v>Yes</v>
      </c>
    </row>
    <row r="2124" spans="1:19" ht="15.75" x14ac:dyDescent="0.25">
      <c r="A2124" s="36" t="s">
        <v>2164</v>
      </c>
      <c r="B2124" t="str">
        <f>VLOOKUP(A2124,'Customer Names'!A:E,COLUMN('Customer Names'!D2123),FALSE)</f>
        <v>Ms. Lindsay</v>
      </c>
      <c r="C2124">
        <f>VLOOKUP($A2124,'Medical Examinations'!$A:$J,COLUMN('Medical Examinations'!B2123),FALSE)</f>
        <v>27.1</v>
      </c>
      <c r="D2124">
        <f>VLOOKUP($A2124,'Medical Examinations'!$A:$J,COLUMN('Medical Examinations'!C2123),FALSE)</f>
        <v>4.45</v>
      </c>
      <c r="E2124" t="str">
        <f>VLOOKUP($A2124,'Medical Examinations'!$A:$J,COLUMN('Medical Examinations'!D2123),FALSE)</f>
        <v>No</v>
      </c>
      <c r="F2124" t="str">
        <f>VLOOKUP($A2124,'Medical Examinations'!$A:$J,COLUMN('Medical Examinations'!E2123),FALSE)</f>
        <v>Yes</v>
      </c>
      <c r="G2124" t="str">
        <f>VLOOKUP($A2124,'Medical Examinations'!$A:$J,COLUMN('Medical Examinations'!F2123),FALSE)</f>
        <v>No</v>
      </c>
      <c r="H2124">
        <f>VLOOKUP($A2124,'Medical Examinations'!$A:$J,COLUMN('Medical Examinations'!G2123),FALSE)</f>
        <v>1</v>
      </c>
      <c r="I2124" t="str">
        <f>VLOOKUP($A2124,'Medical Examinations'!$A:$J,COLUMN('Medical Examinations'!H2123),FALSE)</f>
        <v>No</v>
      </c>
      <c r="J2124" t="str">
        <f>VLOOKUP($A2124,'Medical Examinations'!$A:$J,COLUMN('Medical Examinations'!I2123),FALSE)</f>
        <v>Overweight</v>
      </c>
      <c r="K2124" t="str">
        <f>VLOOKUP($A2124,'Medical Examinations'!$A:$J,COLUMN('Medical Examinations'!J2123),FALSE)</f>
        <v>Normal</v>
      </c>
      <c r="L2124" s="30">
        <f>VLOOKUP($A2124,'Hospitalisation Details'!$A:$K,COLUMN('Hospitalisation Details'!J2123),FALSE)</f>
        <v>36821</v>
      </c>
      <c r="M2124" s="23">
        <f>VLOOKUP($A2124,'Hospitalisation Details'!$A:$K,COLUMN('Hospitalisation Details'!F2123),FALSE)</f>
        <v>2154.36</v>
      </c>
      <c r="N2124" t="str">
        <f>VLOOKUP($A2124,'Hospitalisation Details'!$A:$K,COLUMN('Hospitalisation Details'!G2123),FALSE)</f>
        <v>Tier - 2</v>
      </c>
      <c r="O2124" t="str">
        <f>VLOOKUP($A2124,'Hospitalisation Details'!$A:$K,COLUMN('Hospitalisation Details'!H2123),FALSE)</f>
        <v>Tier - 2</v>
      </c>
      <c r="P2124" t="str">
        <f>VLOOKUP($A2124,'Hospitalisation Details'!$A:$K,COLUMN('Hospitalisation Details'!I2123),FALSE)</f>
        <v>R1011</v>
      </c>
      <c r="Q2124">
        <f>VLOOKUP($A2124,'Hospitalisation Details'!$A:$K,COLUMN('Hospitalisation Details'!K2123),FALSE)</f>
        <v>22</v>
      </c>
      <c r="R2124" t="str" cm="1">
        <f t="array" ref="R2124">_xlfn.IFS(
Q2124&lt;=10,"0-10",
Q2124&lt;=20,"11-20",
Q2124&lt;=30,"21-30",
Q2124&lt;=40,"31-40",
Q2124&lt;=50,"41-50",
Q2124&lt;=60,"51-60",
Q2124&lt;=70,"61-70"
)</f>
        <v>21-30</v>
      </c>
      <c r="S2124" t="str">
        <f t="shared" si="33"/>
        <v>No</v>
      </c>
    </row>
    <row r="2125" spans="1:19" ht="15.75" x14ac:dyDescent="0.25">
      <c r="A2125" s="36" t="s">
        <v>2165</v>
      </c>
      <c r="B2125" t="str">
        <f>VLOOKUP(A2125,'Customer Names'!A:E,COLUMN('Customer Names'!D2124),FALSE)</f>
        <v>Ms. Danya</v>
      </c>
      <c r="C2125">
        <f>VLOOKUP($A2125,'Medical Examinations'!$A:$J,COLUMN('Medical Examinations'!B2124),FALSE)</f>
        <v>24.3</v>
      </c>
      <c r="D2125">
        <f>VLOOKUP($A2125,'Medical Examinations'!$A:$J,COLUMN('Medical Examinations'!C2124),FALSE)</f>
        <v>6.1</v>
      </c>
      <c r="E2125" t="str">
        <f>VLOOKUP($A2125,'Medical Examinations'!$A:$J,COLUMN('Medical Examinations'!D2124),FALSE)</f>
        <v>Yes</v>
      </c>
      <c r="F2125" t="str">
        <f>VLOOKUP($A2125,'Medical Examinations'!$A:$J,COLUMN('Medical Examinations'!E2124),FALSE)</f>
        <v>Yes</v>
      </c>
      <c r="G2125" t="str">
        <f>VLOOKUP($A2125,'Medical Examinations'!$A:$J,COLUMN('Medical Examinations'!F2124),FALSE)</f>
        <v>No</v>
      </c>
      <c r="H2125">
        <f>VLOOKUP($A2125,'Medical Examinations'!$A:$J,COLUMN('Medical Examinations'!G2124),FALSE)</f>
        <v>1</v>
      </c>
      <c r="I2125" t="str">
        <f>VLOOKUP($A2125,'Medical Examinations'!$A:$J,COLUMN('Medical Examinations'!H2124),FALSE)</f>
        <v>No</v>
      </c>
      <c r="J2125" t="str">
        <f>VLOOKUP($A2125,'Medical Examinations'!$A:$J,COLUMN('Medical Examinations'!I2124),FALSE)</f>
        <v>Healthy Weight</v>
      </c>
      <c r="K2125" t="str">
        <f>VLOOKUP($A2125,'Medical Examinations'!$A:$J,COLUMN('Medical Examinations'!J2124),FALSE)</f>
        <v>Prediabetes</v>
      </c>
      <c r="L2125" s="30">
        <f>VLOOKUP($A2125,'Hospitalisation Details'!$A:$K,COLUMN('Hospitalisation Details'!J2124),FALSE)</f>
        <v>36887</v>
      </c>
      <c r="M2125" s="23">
        <f>VLOOKUP($A2125,'Hospitalisation Details'!$A:$K,COLUMN('Hospitalisation Details'!F2124),FALSE)</f>
        <v>2150.4699999999998</v>
      </c>
      <c r="N2125" t="str">
        <f>VLOOKUP($A2125,'Hospitalisation Details'!$A:$K,COLUMN('Hospitalisation Details'!G2124),FALSE)</f>
        <v>Tier - 2</v>
      </c>
      <c r="O2125" t="str">
        <f>VLOOKUP($A2125,'Hospitalisation Details'!$A:$K,COLUMN('Hospitalisation Details'!H2124),FALSE)</f>
        <v>Tier - 3</v>
      </c>
      <c r="P2125" t="str">
        <f>VLOOKUP($A2125,'Hospitalisation Details'!$A:$K,COLUMN('Hospitalisation Details'!I2124),FALSE)</f>
        <v>R1011</v>
      </c>
      <c r="Q2125">
        <f>VLOOKUP($A2125,'Hospitalisation Details'!$A:$K,COLUMN('Hospitalisation Details'!K2124),FALSE)</f>
        <v>22</v>
      </c>
      <c r="R2125" t="str" cm="1">
        <f t="array" ref="R2125">_xlfn.IFS(
Q2125&lt;=10,"0-10",
Q2125&lt;=20,"11-20",
Q2125&lt;=30,"21-30",
Q2125&lt;=40,"31-40",
Q2125&lt;=50,"41-50",
Q2125&lt;=60,"51-60",
Q2125&lt;=70,"61-70"
)</f>
        <v>21-30</v>
      </c>
      <c r="S2125" t="str">
        <f t="shared" si="33"/>
        <v>Yes</v>
      </c>
    </row>
    <row r="2126" spans="1:19" ht="15.75" x14ac:dyDescent="0.25">
      <c r="A2126" s="36" t="s">
        <v>2166</v>
      </c>
      <c r="B2126" t="str">
        <f>VLOOKUP(A2126,'Customer Names'!A:E,COLUMN('Customer Names'!D2125),FALSE)</f>
        <v>Ms. Lorraine</v>
      </c>
      <c r="C2126">
        <f>VLOOKUP($A2126,'Medical Examinations'!$A:$J,COLUMN('Medical Examinations'!B2125),FALSE)</f>
        <v>30.72</v>
      </c>
      <c r="D2126">
        <f>VLOOKUP($A2126,'Medical Examinations'!$A:$J,COLUMN('Medical Examinations'!C2125),FALSE)</f>
        <v>6.06</v>
      </c>
      <c r="E2126" t="str">
        <f>VLOOKUP($A2126,'Medical Examinations'!$A:$J,COLUMN('Medical Examinations'!D2125),FALSE)</f>
        <v>No</v>
      </c>
      <c r="F2126" t="str">
        <f>VLOOKUP($A2126,'Medical Examinations'!$A:$J,COLUMN('Medical Examinations'!E2125),FALSE)</f>
        <v>Yes</v>
      </c>
      <c r="G2126" t="str">
        <f>VLOOKUP($A2126,'Medical Examinations'!$A:$J,COLUMN('Medical Examinations'!F2125),FALSE)</f>
        <v>No</v>
      </c>
      <c r="H2126">
        <f>VLOOKUP($A2126,'Medical Examinations'!$A:$J,COLUMN('Medical Examinations'!G2125),FALSE)</f>
        <v>1</v>
      </c>
      <c r="I2126" t="str">
        <f>VLOOKUP($A2126,'Medical Examinations'!$A:$J,COLUMN('Medical Examinations'!H2125),FALSE)</f>
        <v>No</v>
      </c>
      <c r="J2126" t="str">
        <f>VLOOKUP($A2126,'Medical Examinations'!$A:$J,COLUMN('Medical Examinations'!I2125),FALSE)</f>
        <v>Obesity</v>
      </c>
      <c r="K2126" t="str">
        <f>VLOOKUP($A2126,'Medical Examinations'!$A:$J,COLUMN('Medical Examinations'!J2125),FALSE)</f>
        <v>Prediabetes</v>
      </c>
      <c r="L2126" s="30">
        <f>VLOOKUP($A2126,'Hospitalisation Details'!$A:$K,COLUMN('Hospitalisation Details'!J2125),FALSE)</f>
        <v>38264</v>
      </c>
      <c r="M2126" s="23">
        <f>VLOOKUP($A2126,'Hospitalisation Details'!$A:$K,COLUMN('Hospitalisation Details'!F2125),FALSE)</f>
        <v>2144.85</v>
      </c>
      <c r="N2126" t="str">
        <f>VLOOKUP($A2126,'Hospitalisation Details'!$A:$K,COLUMN('Hospitalisation Details'!G2125),FALSE)</f>
        <v>Tier - 2</v>
      </c>
      <c r="O2126" t="str">
        <f>VLOOKUP($A2126,'Hospitalisation Details'!$A:$K,COLUMN('Hospitalisation Details'!H2125),FALSE)</f>
        <v>Tier - 1</v>
      </c>
      <c r="P2126" t="str">
        <f>VLOOKUP($A2126,'Hospitalisation Details'!$A:$K,COLUMN('Hospitalisation Details'!I2125),FALSE)</f>
        <v>R1011</v>
      </c>
      <c r="Q2126">
        <f>VLOOKUP($A2126,'Hospitalisation Details'!$A:$K,COLUMN('Hospitalisation Details'!K2125),FALSE)</f>
        <v>18</v>
      </c>
      <c r="R2126" t="str" cm="1">
        <f t="array" ref="R2126">_xlfn.IFS(
Q2126&lt;=10,"0-10",
Q2126&lt;=20,"11-20",
Q2126&lt;=30,"21-30",
Q2126&lt;=40,"31-40",
Q2126&lt;=50,"41-50",
Q2126&lt;=60,"51-60",
Q2126&lt;=70,"61-70"
)</f>
        <v>11-20</v>
      </c>
      <c r="S2126" t="str">
        <f t="shared" si="33"/>
        <v>Yes</v>
      </c>
    </row>
    <row r="2127" spans="1:19" ht="15.75" x14ac:dyDescent="0.25">
      <c r="A2127" s="36" t="s">
        <v>2167</v>
      </c>
      <c r="B2127" t="str">
        <f>VLOOKUP(A2127,'Customer Names'!A:E,COLUMN('Customer Names'!D2126),FALSE)</f>
        <v>Ms. Jennifer</v>
      </c>
      <c r="C2127">
        <f>VLOOKUP($A2127,'Medical Examinations'!$A:$J,COLUMN('Medical Examinations'!B2126),FALSE)</f>
        <v>37.43</v>
      </c>
      <c r="D2127">
        <f>VLOOKUP($A2127,'Medical Examinations'!$A:$J,COLUMN('Medical Examinations'!C2126),FALSE)</f>
        <v>4.5599999999999996</v>
      </c>
      <c r="E2127" t="str">
        <f>VLOOKUP($A2127,'Medical Examinations'!$A:$J,COLUMN('Medical Examinations'!D2126),FALSE)</f>
        <v>No</v>
      </c>
      <c r="F2127" t="str">
        <f>VLOOKUP($A2127,'Medical Examinations'!$A:$J,COLUMN('Medical Examinations'!E2126),FALSE)</f>
        <v>No</v>
      </c>
      <c r="G2127" t="str">
        <f>VLOOKUP($A2127,'Medical Examinations'!$A:$J,COLUMN('Medical Examinations'!F2126),FALSE)</f>
        <v>Yes</v>
      </c>
      <c r="H2127">
        <f>VLOOKUP($A2127,'Medical Examinations'!$A:$J,COLUMN('Medical Examinations'!G2126),FALSE)</f>
        <v>1</v>
      </c>
      <c r="I2127" t="str">
        <f>VLOOKUP($A2127,'Medical Examinations'!$A:$J,COLUMN('Medical Examinations'!H2126),FALSE)</f>
        <v>No</v>
      </c>
      <c r="J2127" t="str">
        <f>VLOOKUP($A2127,'Medical Examinations'!$A:$J,COLUMN('Medical Examinations'!I2126),FALSE)</f>
        <v>Obesity</v>
      </c>
      <c r="K2127" t="str">
        <f>VLOOKUP($A2127,'Medical Examinations'!$A:$J,COLUMN('Medical Examinations'!J2126),FALSE)</f>
        <v>Normal</v>
      </c>
      <c r="L2127" s="30">
        <f>VLOOKUP($A2127,'Hospitalisation Details'!$A:$K,COLUMN('Hospitalisation Details'!J2126),FALSE)</f>
        <v>37852</v>
      </c>
      <c r="M2127" s="23">
        <f>VLOOKUP($A2127,'Hospitalisation Details'!$A:$K,COLUMN('Hospitalisation Details'!F2126),FALSE)</f>
        <v>2138.0700000000002</v>
      </c>
      <c r="N2127" t="str">
        <f>VLOOKUP($A2127,'Hospitalisation Details'!$A:$K,COLUMN('Hospitalisation Details'!G2126),FALSE)</f>
        <v>Tier - 2</v>
      </c>
      <c r="O2127" t="str">
        <f>VLOOKUP($A2127,'Hospitalisation Details'!$A:$K,COLUMN('Hospitalisation Details'!H2126),FALSE)</f>
        <v>Tier - 1</v>
      </c>
      <c r="P2127" t="str">
        <f>VLOOKUP($A2127,'Hospitalisation Details'!$A:$K,COLUMN('Hospitalisation Details'!I2126),FALSE)</f>
        <v>R1012</v>
      </c>
      <c r="Q2127">
        <f>VLOOKUP($A2127,'Hospitalisation Details'!$A:$K,COLUMN('Hospitalisation Details'!K2126),FALSE)</f>
        <v>19</v>
      </c>
      <c r="R2127" t="str" cm="1">
        <f t="array" ref="R2127">_xlfn.IFS(
Q2127&lt;=10,"0-10",
Q2127&lt;=20,"11-20",
Q2127&lt;=30,"21-30",
Q2127&lt;=40,"31-40",
Q2127&lt;=50,"41-50",
Q2127&lt;=60,"51-60",
Q2127&lt;=70,"61-70"
)</f>
        <v>11-20</v>
      </c>
      <c r="S2127" t="str">
        <f t="shared" si="33"/>
        <v>No</v>
      </c>
    </row>
    <row r="2128" spans="1:19" ht="15.75" x14ac:dyDescent="0.25">
      <c r="A2128" s="36" t="s">
        <v>2168</v>
      </c>
      <c r="B2128" t="str">
        <f>VLOOKUP(A2128,'Customer Names'!A:E,COLUMN('Customer Names'!D2127),FALSE)</f>
        <v>Mr. Jesus</v>
      </c>
      <c r="C2128">
        <f>VLOOKUP($A2128,'Medical Examinations'!$A:$J,COLUMN('Medical Examinations'!B2127),FALSE)</f>
        <v>25.74</v>
      </c>
      <c r="D2128">
        <f>VLOOKUP($A2128,'Medical Examinations'!$A:$J,COLUMN('Medical Examinations'!C2127),FALSE)</f>
        <v>6.41</v>
      </c>
      <c r="E2128" t="str">
        <f>VLOOKUP($A2128,'Medical Examinations'!$A:$J,COLUMN('Medical Examinations'!D2127),FALSE)</f>
        <v>Yes</v>
      </c>
      <c r="F2128" t="str">
        <f>VLOOKUP($A2128,'Medical Examinations'!$A:$J,COLUMN('Medical Examinations'!E2127),FALSE)</f>
        <v>No</v>
      </c>
      <c r="G2128" t="str">
        <f>VLOOKUP($A2128,'Medical Examinations'!$A:$J,COLUMN('Medical Examinations'!F2127),FALSE)</f>
        <v>Yes</v>
      </c>
      <c r="H2128">
        <f>VLOOKUP($A2128,'Medical Examinations'!$A:$J,COLUMN('Medical Examinations'!G2127),FALSE)</f>
        <v>1</v>
      </c>
      <c r="I2128" t="str">
        <f>VLOOKUP($A2128,'Medical Examinations'!$A:$J,COLUMN('Medical Examinations'!H2127),FALSE)</f>
        <v>No</v>
      </c>
      <c r="J2128" t="str">
        <f>VLOOKUP($A2128,'Medical Examinations'!$A:$J,COLUMN('Medical Examinations'!I2127),FALSE)</f>
        <v>Overweight</v>
      </c>
      <c r="K2128" t="str">
        <f>VLOOKUP($A2128,'Medical Examinations'!$A:$J,COLUMN('Medical Examinations'!J2127),FALSE)</f>
        <v>Prediabetes</v>
      </c>
      <c r="L2128" s="30">
        <f>VLOOKUP($A2128,'Hospitalisation Details'!$A:$K,COLUMN('Hospitalisation Details'!J2127),FALSE)</f>
        <v>35676</v>
      </c>
      <c r="M2128" s="23">
        <f>VLOOKUP($A2128,'Hospitalisation Details'!$A:$K,COLUMN('Hospitalisation Details'!F2127),FALSE)</f>
        <v>2137.65</v>
      </c>
      <c r="N2128" t="str">
        <f>VLOOKUP($A2128,'Hospitalisation Details'!$A:$K,COLUMN('Hospitalisation Details'!G2127),FALSE)</f>
        <v>Tier - 3</v>
      </c>
      <c r="O2128" t="str">
        <f>VLOOKUP($A2128,'Hospitalisation Details'!$A:$K,COLUMN('Hospitalisation Details'!H2127),FALSE)</f>
        <v>Tier - 1</v>
      </c>
      <c r="P2128" t="str">
        <f>VLOOKUP($A2128,'Hospitalisation Details'!$A:$K,COLUMN('Hospitalisation Details'!I2127),FALSE)</f>
        <v>R1013</v>
      </c>
      <c r="Q2128">
        <f>VLOOKUP($A2128,'Hospitalisation Details'!$A:$K,COLUMN('Hospitalisation Details'!K2127),FALSE)</f>
        <v>25</v>
      </c>
      <c r="R2128" t="str" cm="1">
        <f t="array" ref="R2128">_xlfn.IFS(
Q2128&lt;=10,"0-10",
Q2128&lt;=20,"11-20",
Q2128&lt;=30,"21-30",
Q2128&lt;=40,"31-40",
Q2128&lt;=50,"41-50",
Q2128&lt;=60,"51-60",
Q2128&lt;=70,"61-70"
)</f>
        <v>21-30</v>
      </c>
      <c r="S2128" t="str">
        <f t="shared" si="33"/>
        <v>Yes</v>
      </c>
    </row>
    <row r="2129" spans="1:19" ht="15.75" x14ac:dyDescent="0.25">
      <c r="A2129" s="36" t="s">
        <v>2169</v>
      </c>
      <c r="B2129" t="str">
        <f>VLOOKUP(A2129,'Customer Names'!A:E,COLUMN('Customer Names'!D2128),FALSE)</f>
        <v>Ms. Kristen</v>
      </c>
      <c r="C2129">
        <f>VLOOKUP($A2129,'Medical Examinations'!$A:$J,COLUMN('Medical Examinations'!B2128),FALSE)</f>
        <v>36.575000000000003</v>
      </c>
      <c r="D2129">
        <f>VLOOKUP($A2129,'Medical Examinations'!$A:$J,COLUMN('Medical Examinations'!C2128),FALSE)</f>
        <v>5.57</v>
      </c>
      <c r="E2129" t="str">
        <f>VLOOKUP($A2129,'Medical Examinations'!$A:$J,COLUMN('Medical Examinations'!D2128),FALSE)</f>
        <v>No</v>
      </c>
      <c r="F2129" t="str">
        <f>VLOOKUP($A2129,'Medical Examinations'!$A:$J,COLUMN('Medical Examinations'!E2128),FALSE)</f>
        <v>No</v>
      </c>
      <c r="G2129" t="str">
        <f>VLOOKUP($A2129,'Medical Examinations'!$A:$J,COLUMN('Medical Examinations'!F2128),FALSE)</f>
        <v>Yes</v>
      </c>
      <c r="H2129">
        <f>VLOOKUP($A2129,'Medical Examinations'!$A:$J,COLUMN('Medical Examinations'!G2128),FALSE)</f>
        <v>1</v>
      </c>
      <c r="I2129" t="str">
        <f>VLOOKUP($A2129,'Medical Examinations'!$A:$J,COLUMN('Medical Examinations'!H2128),FALSE)</f>
        <v>No</v>
      </c>
      <c r="J2129" t="str">
        <f>VLOOKUP($A2129,'Medical Examinations'!$A:$J,COLUMN('Medical Examinations'!I2128),FALSE)</f>
        <v>Obesity</v>
      </c>
      <c r="K2129" t="str">
        <f>VLOOKUP($A2129,'Medical Examinations'!$A:$J,COLUMN('Medical Examinations'!J2128),FALSE)</f>
        <v>Normal</v>
      </c>
      <c r="L2129" s="30">
        <f>VLOOKUP($A2129,'Hospitalisation Details'!$A:$K,COLUMN('Hospitalisation Details'!J2128),FALSE)</f>
        <v>37890</v>
      </c>
      <c r="M2129" s="23">
        <f>VLOOKUP($A2129,'Hospitalisation Details'!$A:$K,COLUMN('Hospitalisation Details'!F2128),FALSE)</f>
        <v>2136.88</v>
      </c>
      <c r="N2129" t="str">
        <f>VLOOKUP($A2129,'Hospitalisation Details'!$A:$K,COLUMN('Hospitalisation Details'!G2128),FALSE)</f>
        <v>Tier - 2</v>
      </c>
      <c r="O2129" t="str">
        <f>VLOOKUP($A2129,'Hospitalisation Details'!$A:$K,COLUMN('Hospitalisation Details'!H2128),FALSE)</f>
        <v>Tier - 2</v>
      </c>
      <c r="P2129" t="str">
        <f>VLOOKUP($A2129,'Hospitalisation Details'!$A:$K,COLUMN('Hospitalisation Details'!I2128),FALSE)</f>
        <v>R1012</v>
      </c>
      <c r="Q2129">
        <f>VLOOKUP($A2129,'Hospitalisation Details'!$A:$K,COLUMN('Hospitalisation Details'!K2128),FALSE)</f>
        <v>19</v>
      </c>
      <c r="R2129" t="str" cm="1">
        <f t="array" ref="R2129">_xlfn.IFS(
Q2129&lt;=10,"0-10",
Q2129&lt;=20,"11-20",
Q2129&lt;=30,"21-30",
Q2129&lt;=40,"31-40",
Q2129&lt;=50,"41-50",
Q2129&lt;=60,"51-60",
Q2129&lt;=70,"61-70"
)</f>
        <v>11-20</v>
      </c>
      <c r="S2129" t="str">
        <f t="shared" si="33"/>
        <v>No</v>
      </c>
    </row>
    <row r="2130" spans="1:19" ht="15.75" x14ac:dyDescent="0.25">
      <c r="A2130" s="36" t="s">
        <v>2170</v>
      </c>
      <c r="B2130" t="str">
        <f>VLOOKUP(A2130,'Customer Names'!A:E,COLUMN('Customer Names'!D2129),FALSE)</f>
        <v>Ms. Catherine</v>
      </c>
      <c r="C2130">
        <f>VLOOKUP($A2130,'Medical Examinations'!$A:$J,COLUMN('Medical Examinations'!B2129),FALSE)</f>
        <v>35.15</v>
      </c>
      <c r="D2130">
        <f>VLOOKUP($A2130,'Medical Examinations'!$A:$J,COLUMN('Medical Examinations'!C2129),FALSE)</f>
        <v>5.47</v>
      </c>
      <c r="E2130" t="str">
        <f>VLOOKUP($A2130,'Medical Examinations'!$A:$J,COLUMN('Medical Examinations'!D2129),FALSE)</f>
        <v>No</v>
      </c>
      <c r="F2130" t="str">
        <f>VLOOKUP($A2130,'Medical Examinations'!$A:$J,COLUMN('Medical Examinations'!E2129),FALSE)</f>
        <v>No</v>
      </c>
      <c r="G2130" t="str">
        <f>VLOOKUP($A2130,'Medical Examinations'!$A:$J,COLUMN('Medical Examinations'!F2129),FALSE)</f>
        <v>Yes</v>
      </c>
      <c r="H2130">
        <f>VLOOKUP($A2130,'Medical Examinations'!$A:$J,COLUMN('Medical Examinations'!G2129),FALSE)</f>
        <v>1</v>
      </c>
      <c r="I2130" t="str">
        <f>VLOOKUP($A2130,'Medical Examinations'!$A:$J,COLUMN('Medical Examinations'!H2129),FALSE)</f>
        <v>No</v>
      </c>
      <c r="J2130" t="str">
        <f>VLOOKUP($A2130,'Medical Examinations'!$A:$J,COLUMN('Medical Examinations'!I2129),FALSE)</f>
        <v>Obesity</v>
      </c>
      <c r="K2130" t="str">
        <f>VLOOKUP($A2130,'Medical Examinations'!$A:$J,COLUMN('Medical Examinations'!J2129),FALSE)</f>
        <v>Normal</v>
      </c>
      <c r="L2130" s="30">
        <f>VLOOKUP($A2130,'Hospitalisation Details'!$A:$K,COLUMN('Hospitalisation Details'!J2129),FALSE)</f>
        <v>37865</v>
      </c>
      <c r="M2130" s="23">
        <f>VLOOKUP($A2130,'Hospitalisation Details'!$A:$K,COLUMN('Hospitalisation Details'!F2129),FALSE)</f>
        <v>2134.9</v>
      </c>
      <c r="N2130" t="str">
        <f>VLOOKUP($A2130,'Hospitalisation Details'!$A:$K,COLUMN('Hospitalisation Details'!G2129),FALSE)</f>
        <v>Tier - 2</v>
      </c>
      <c r="O2130" t="str">
        <f>VLOOKUP($A2130,'Hospitalisation Details'!$A:$K,COLUMN('Hospitalisation Details'!H2129),FALSE)</f>
        <v>Tier - 3</v>
      </c>
      <c r="P2130" t="str">
        <f>VLOOKUP($A2130,'Hospitalisation Details'!$A:$K,COLUMN('Hospitalisation Details'!I2129),FALSE)</f>
        <v>R1012</v>
      </c>
      <c r="Q2130">
        <f>VLOOKUP($A2130,'Hospitalisation Details'!$A:$K,COLUMN('Hospitalisation Details'!K2129),FALSE)</f>
        <v>19</v>
      </c>
      <c r="R2130" t="str" cm="1">
        <f t="array" ref="R2130">_xlfn.IFS(
Q2130&lt;=10,"0-10",
Q2130&lt;=20,"11-20",
Q2130&lt;=30,"21-30",
Q2130&lt;=40,"31-40",
Q2130&lt;=50,"41-50",
Q2130&lt;=60,"51-60",
Q2130&lt;=70,"61-70"
)</f>
        <v>11-20</v>
      </c>
      <c r="S2130" t="str">
        <f t="shared" si="33"/>
        <v>No</v>
      </c>
    </row>
    <row r="2131" spans="1:19" ht="15.75" x14ac:dyDescent="0.25">
      <c r="A2131" s="36" t="s">
        <v>2171</v>
      </c>
      <c r="B2131" t="str">
        <f>VLOOKUP(A2131,'Customer Names'!A:E,COLUMN('Customer Names'!D2130),FALSE)</f>
        <v>Ms. Paula</v>
      </c>
      <c r="C2131">
        <f>VLOOKUP($A2131,'Medical Examinations'!$A:$J,COLUMN('Medical Examinations'!B2130),FALSE)</f>
        <v>32.11</v>
      </c>
      <c r="D2131">
        <f>VLOOKUP($A2131,'Medical Examinations'!$A:$J,COLUMN('Medical Examinations'!C2130),FALSE)</f>
        <v>4.43</v>
      </c>
      <c r="E2131" t="str">
        <f>VLOOKUP($A2131,'Medical Examinations'!$A:$J,COLUMN('Medical Examinations'!D2130),FALSE)</f>
        <v>No</v>
      </c>
      <c r="F2131" t="str">
        <f>VLOOKUP($A2131,'Medical Examinations'!$A:$J,COLUMN('Medical Examinations'!E2130),FALSE)</f>
        <v>No</v>
      </c>
      <c r="G2131" t="str">
        <f>VLOOKUP($A2131,'Medical Examinations'!$A:$J,COLUMN('Medical Examinations'!F2130),FALSE)</f>
        <v>Yes</v>
      </c>
      <c r="H2131">
        <f>VLOOKUP($A2131,'Medical Examinations'!$A:$J,COLUMN('Medical Examinations'!G2130),FALSE)</f>
        <v>1</v>
      </c>
      <c r="I2131" t="str">
        <f>VLOOKUP($A2131,'Medical Examinations'!$A:$J,COLUMN('Medical Examinations'!H2130),FALSE)</f>
        <v>No</v>
      </c>
      <c r="J2131" t="str">
        <f>VLOOKUP($A2131,'Medical Examinations'!$A:$J,COLUMN('Medical Examinations'!I2130),FALSE)</f>
        <v>Obesity</v>
      </c>
      <c r="K2131" t="str">
        <f>VLOOKUP($A2131,'Medical Examinations'!$A:$J,COLUMN('Medical Examinations'!J2130),FALSE)</f>
        <v>Normal</v>
      </c>
      <c r="L2131" s="30">
        <f>VLOOKUP($A2131,'Hospitalisation Details'!$A:$K,COLUMN('Hospitalisation Details'!J2130),FALSE)</f>
        <v>37977</v>
      </c>
      <c r="M2131" s="23">
        <f>VLOOKUP($A2131,'Hospitalisation Details'!$A:$K,COLUMN('Hospitalisation Details'!F2130),FALSE)</f>
        <v>2130.6799999999998</v>
      </c>
      <c r="N2131" t="str">
        <f>VLOOKUP($A2131,'Hospitalisation Details'!$A:$K,COLUMN('Hospitalisation Details'!G2130),FALSE)</f>
        <v>Tier - 2</v>
      </c>
      <c r="O2131" t="str">
        <f>VLOOKUP($A2131,'Hospitalisation Details'!$A:$K,COLUMN('Hospitalisation Details'!H2130),FALSE)</f>
        <v>Tier - 3</v>
      </c>
      <c r="P2131" t="str">
        <f>VLOOKUP($A2131,'Hospitalisation Details'!$A:$K,COLUMN('Hospitalisation Details'!I2130),FALSE)</f>
        <v>R1012</v>
      </c>
      <c r="Q2131">
        <f>VLOOKUP($A2131,'Hospitalisation Details'!$A:$K,COLUMN('Hospitalisation Details'!K2130),FALSE)</f>
        <v>19</v>
      </c>
      <c r="R2131" t="str" cm="1">
        <f t="array" ref="R2131">_xlfn.IFS(
Q2131&lt;=10,"0-10",
Q2131&lt;=20,"11-20",
Q2131&lt;=30,"21-30",
Q2131&lt;=40,"31-40",
Q2131&lt;=50,"41-50",
Q2131&lt;=60,"51-60",
Q2131&lt;=70,"61-70"
)</f>
        <v>11-20</v>
      </c>
      <c r="S2131" t="str">
        <f t="shared" si="33"/>
        <v>No</v>
      </c>
    </row>
    <row r="2132" spans="1:19" ht="15.75" x14ac:dyDescent="0.25">
      <c r="A2132" s="36" t="s">
        <v>2172</v>
      </c>
      <c r="B2132" t="str">
        <f>VLOOKUP(A2132,'Customer Names'!A:E,COLUMN('Customer Names'!D2131),FALSE)</f>
        <v>Ms. Evan</v>
      </c>
      <c r="C2132">
        <f>VLOOKUP($A2132,'Medical Examinations'!$A:$J,COLUMN('Medical Examinations'!B2131),FALSE)</f>
        <v>30.495000000000001</v>
      </c>
      <c r="D2132">
        <f>VLOOKUP($A2132,'Medical Examinations'!$A:$J,COLUMN('Medical Examinations'!C2131),FALSE)</f>
        <v>4.95</v>
      </c>
      <c r="E2132" t="str">
        <f>VLOOKUP($A2132,'Medical Examinations'!$A:$J,COLUMN('Medical Examinations'!D2131),FALSE)</f>
        <v>No</v>
      </c>
      <c r="F2132" t="str">
        <f>VLOOKUP($A2132,'Medical Examinations'!$A:$J,COLUMN('Medical Examinations'!E2131),FALSE)</f>
        <v>No</v>
      </c>
      <c r="G2132" t="str">
        <f>VLOOKUP($A2132,'Medical Examinations'!$A:$J,COLUMN('Medical Examinations'!F2131),FALSE)</f>
        <v>Yes</v>
      </c>
      <c r="H2132">
        <f>VLOOKUP($A2132,'Medical Examinations'!$A:$J,COLUMN('Medical Examinations'!G2131),FALSE)</f>
        <v>1</v>
      </c>
      <c r="I2132" t="str">
        <f>VLOOKUP($A2132,'Medical Examinations'!$A:$J,COLUMN('Medical Examinations'!H2131),FALSE)</f>
        <v>No</v>
      </c>
      <c r="J2132" t="str">
        <f>VLOOKUP($A2132,'Medical Examinations'!$A:$J,COLUMN('Medical Examinations'!I2131),FALSE)</f>
        <v>Obesity</v>
      </c>
      <c r="K2132" t="str">
        <f>VLOOKUP($A2132,'Medical Examinations'!$A:$J,COLUMN('Medical Examinations'!J2131),FALSE)</f>
        <v>Normal</v>
      </c>
      <c r="L2132" s="30">
        <f>VLOOKUP($A2132,'Hospitalisation Details'!$A:$K,COLUMN('Hospitalisation Details'!J2131),FALSE)</f>
        <v>37863</v>
      </c>
      <c r="M2132" s="23">
        <f>VLOOKUP($A2132,'Hospitalisation Details'!$A:$K,COLUMN('Hospitalisation Details'!F2131),FALSE)</f>
        <v>2128.4299999999998</v>
      </c>
      <c r="N2132" t="str">
        <f>VLOOKUP($A2132,'Hospitalisation Details'!$A:$K,COLUMN('Hospitalisation Details'!G2131),FALSE)</f>
        <v>Tier - 2</v>
      </c>
      <c r="O2132" t="str">
        <f>VLOOKUP($A2132,'Hospitalisation Details'!$A:$K,COLUMN('Hospitalisation Details'!H2131),FALSE)</f>
        <v>Tier - 1</v>
      </c>
      <c r="P2132" t="str">
        <f>VLOOKUP($A2132,'Hospitalisation Details'!$A:$K,COLUMN('Hospitalisation Details'!I2131),FALSE)</f>
        <v>R1012</v>
      </c>
      <c r="Q2132">
        <f>VLOOKUP($A2132,'Hospitalisation Details'!$A:$K,COLUMN('Hospitalisation Details'!K2131),FALSE)</f>
        <v>19</v>
      </c>
      <c r="R2132" t="str" cm="1">
        <f t="array" ref="R2132">_xlfn.IFS(
Q2132&lt;=10,"0-10",
Q2132&lt;=20,"11-20",
Q2132&lt;=30,"21-30",
Q2132&lt;=40,"31-40",
Q2132&lt;=50,"41-50",
Q2132&lt;=60,"51-60",
Q2132&lt;=70,"61-70"
)</f>
        <v>11-20</v>
      </c>
      <c r="S2132" t="str">
        <f t="shared" si="33"/>
        <v>No</v>
      </c>
    </row>
    <row r="2133" spans="1:19" ht="15.75" x14ac:dyDescent="0.25">
      <c r="A2133" s="36" t="s">
        <v>2173</v>
      </c>
      <c r="B2133" t="str">
        <f>VLOOKUP(A2133,'Customer Names'!A:E,COLUMN('Customer Names'!D2132),FALSE)</f>
        <v>Mr. Nathan</v>
      </c>
      <c r="C2133">
        <f>VLOOKUP($A2133,'Medical Examinations'!$A:$J,COLUMN('Medical Examinations'!B2132),FALSE)</f>
        <v>29.24</v>
      </c>
      <c r="D2133">
        <f>VLOOKUP($A2133,'Medical Examinations'!$A:$J,COLUMN('Medical Examinations'!C2132),FALSE)</f>
        <v>4.04</v>
      </c>
      <c r="E2133" t="str">
        <f>VLOOKUP($A2133,'Medical Examinations'!$A:$J,COLUMN('Medical Examinations'!D2132),FALSE)</f>
        <v>No</v>
      </c>
      <c r="F2133" t="str">
        <f>VLOOKUP($A2133,'Medical Examinations'!$A:$J,COLUMN('Medical Examinations'!E2132),FALSE)</f>
        <v>Yes</v>
      </c>
      <c r="G2133" t="str">
        <f>VLOOKUP($A2133,'Medical Examinations'!$A:$J,COLUMN('Medical Examinations'!F2132),FALSE)</f>
        <v>No</v>
      </c>
      <c r="H2133">
        <f>VLOOKUP($A2133,'Medical Examinations'!$A:$J,COLUMN('Medical Examinations'!G2132),FALSE)</f>
        <v>1</v>
      </c>
      <c r="I2133" t="str">
        <f>VLOOKUP($A2133,'Medical Examinations'!$A:$J,COLUMN('Medical Examinations'!H2132),FALSE)</f>
        <v>No</v>
      </c>
      <c r="J2133" t="str">
        <f>VLOOKUP($A2133,'Medical Examinations'!$A:$J,COLUMN('Medical Examinations'!I2132),FALSE)</f>
        <v>Overweight</v>
      </c>
      <c r="K2133" t="str">
        <f>VLOOKUP($A2133,'Medical Examinations'!$A:$J,COLUMN('Medical Examinations'!J2132),FALSE)</f>
        <v>Normal</v>
      </c>
      <c r="L2133" s="30">
        <f>VLOOKUP($A2133,'Hospitalisation Details'!$A:$K,COLUMN('Hospitalisation Details'!J2132),FALSE)</f>
        <v>38295</v>
      </c>
      <c r="M2133" s="23">
        <f>VLOOKUP($A2133,'Hospitalisation Details'!$A:$K,COLUMN('Hospitalisation Details'!F2132),FALSE)</f>
        <v>2118.61</v>
      </c>
      <c r="N2133" t="str">
        <f>VLOOKUP($A2133,'Hospitalisation Details'!$A:$K,COLUMN('Hospitalisation Details'!G2132),FALSE)</f>
        <v>Tier - 2</v>
      </c>
      <c r="O2133" t="str">
        <f>VLOOKUP($A2133,'Hospitalisation Details'!$A:$K,COLUMN('Hospitalisation Details'!H2132),FALSE)</f>
        <v>Tier - 1</v>
      </c>
      <c r="P2133" t="str">
        <f>VLOOKUP($A2133,'Hospitalisation Details'!$A:$K,COLUMN('Hospitalisation Details'!I2132),FALSE)</f>
        <v>R1012</v>
      </c>
      <c r="Q2133">
        <f>VLOOKUP($A2133,'Hospitalisation Details'!$A:$K,COLUMN('Hospitalisation Details'!K2132),FALSE)</f>
        <v>18</v>
      </c>
      <c r="R2133" t="str" cm="1">
        <f t="array" ref="R2133">_xlfn.IFS(
Q2133&lt;=10,"0-10",
Q2133&lt;=20,"11-20",
Q2133&lt;=30,"21-30",
Q2133&lt;=40,"31-40",
Q2133&lt;=50,"41-50",
Q2133&lt;=60,"51-60",
Q2133&lt;=70,"61-70"
)</f>
        <v>11-20</v>
      </c>
      <c r="S2133" t="str">
        <f t="shared" si="33"/>
        <v>No</v>
      </c>
    </row>
    <row r="2134" spans="1:19" ht="15.75" x14ac:dyDescent="0.25">
      <c r="A2134" s="36" t="s">
        <v>2174</v>
      </c>
      <c r="B2134" t="str">
        <f>VLOOKUP(A2134,'Customer Names'!A:E,COLUMN('Customer Names'!D2133),FALSE)</f>
        <v>Ms. Ashley</v>
      </c>
      <c r="C2134">
        <f>VLOOKUP($A2134,'Medical Examinations'!$A:$J,COLUMN('Medical Examinations'!B2133),FALSE)</f>
        <v>22.515000000000001</v>
      </c>
      <c r="D2134">
        <f>VLOOKUP($A2134,'Medical Examinations'!$A:$J,COLUMN('Medical Examinations'!C2133),FALSE)</f>
        <v>5.93</v>
      </c>
      <c r="E2134" t="str">
        <f>VLOOKUP($A2134,'Medical Examinations'!$A:$J,COLUMN('Medical Examinations'!D2133),FALSE)</f>
        <v>No</v>
      </c>
      <c r="F2134" t="str">
        <f>VLOOKUP($A2134,'Medical Examinations'!$A:$J,COLUMN('Medical Examinations'!E2133),FALSE)</f>
        <v>No</v>
      </c>
      <c r="G2134" t="str">
        <f>VLOOKUP($A2134,'Medical Examinations'!$A:$J,COLUMN('Medical Examinations'!F2133),FALSE)</f>
        <v>Yes</v>
      </c>
      <c r="H2134">
        <f>VLOOKUP($A2134,'Medical Examinations'!$A:$J,COLUMN('Medical Examinations'!G2133),FALSE)</f>
        <v>1</v>
      </c>
      <c r="I2134" t="str">
        <f>VLOOKUP($A2134,'Medical Examinations'!$A:$J,COLUMN('Medical Examinations'!H2133),FALSE)</f>
        <v>No</v>
      </c>
      <c r="J2134" t="str">
        <f>VLOOKUP($A2134,'Medical Examinations'!$A:$J,COLUMN('Medical Examinations'!I2133),FALSE)</f>
        <v>Healthy Weight</v>
      </c>
      <c r="K2134" t="str">
        <f>VLOOKUP($A2134,'Medical Examinations'!$A:$J,COLUMN('Medical Examinations'!J2133),FALSE)</f>
        <v>Prediabetes</v>
      </c>
      <c r="L2134" s="30">
        <f>VLOOKUP($A2134,'Hospitalisation Details'!$A:$K,COLUMN('Hospitalisation Details'!J2133),FALSE)</f>
        <v>37894</v>
      </c>
      <c r="M2134" s="23">
        <f>VLOOKUP($A2134,'Hospitalisation Details'!$A:$K,COLUMN('Hospitalisation Details'!F2133),FALSE)</f>
        <v>2117.34</v>
      </c>
      <c r="N2134" t="str">
        <f>VLOOKUP($A2134,'Hospitalisation Details'!$A:$K,COLUMN('Hospitalisation Details'!G2133),FALSE)</f>
        <v>Tier - 2</v>
      </c>
      <c r="O2134" t="str">
        <f>VLOOKUP($A2134,'Hospitalisation Details'!$A:$K,COLUMN('Hospitalisation Details'!H2133),FALSE)</f>
        <v>Tier - 3</v>
      </c>
      <c r="P2134" t="str">
        <f>VLOOKUP($A2134,'Hospitalisation Details'!$A:$K,COLUMN('Hospitalisation Details'!I2133),FALSE)</f>
        <v>R1012</v>
      </c>
      <c r="Q2134">
        <f>VLOOKUP($A2134,'Hospitalisation Details'!$A:$K,COLUMN('Hospitalisation Details'!K2133),FALSE)</f>
        <v>19</v>
      </c>
      <c r="R2134" t="str" cm="1">
        <f t="array" ref="R2134">_xlfn.IFS(
Q2134&lt;=10,"0-10",
Q2134&lt;=20,"11-20",
Q2134&lt;=30,"21-30",
Q2134&lt;=40,"31-40",
Q2134&lt;=50,"41-50",
Q2134&lt;=60,"51-60",
Q2134&lt;=70,"61-70"
)</f>
        <v>11-20</v>
      </c>
      <c r="S2134" t="str">
        <f t="shared" si="33"/>
        <v>Yes</v>
      </c>
    </row>
    <row r="2135" spans="1:19" ht="15.75" x14ac:dyDescent="0.25">
      <c r="A2135" s="36" t="s">
        <v>2175</v>
      </c>
      <c r="B2135" t="str">
        <f>VLOOKUP(A2135,'Customer Names'!A:E,COLUMN('Customer Names'!D2134),FALSE)</f>
        <v>Mr. Jason</v>
      </c>
      <c r="C2135">
        <f>VLOOKUP($A2135,'Medical Examinations'!$A:$J,COLUMN('Medical Examinations'!B2134),FALSE)</f>
        <v>15.65</v>
      </c>
      <c r="D2135">
        <f>VLOOKUP($A2135,'Medical Examinations'!$A:$J,COLUMN('Medical Examinations'!C2134),FALSE)</f>
        <v>4.2300000000000004</v>
      </c>
      <c r="E2135" t="str">
        <f>VLOOKUP($A2135,'Medical Examinations'!$A:$J,COLUMN('Medical Examinations'!D2134),FALSE)</f>
        <v>No</v>
      </c>
      <c r="F2135" t="str">
        <f>VLOOKUP($A2135,'Medical Examinations'!$A:$J,COLUMN('Medical Examinations'!E2134),FALSE)</f>
        <v>No</v>
      </c>
      <c r="G2135" t="str">
        <f>VLOOKUP($A2135,'Medical Examinations'!$A:$J,COLUMN('Medical Examinations'!F2134),FALSE)</f>
        <v>No</v>
      </c>
      <c r="H2135">
        <f>VLOOKUP($A2135,'Medical Examinations'!$A:$J,COLUMN('Medical Examinations'!G2134),FALSE)</f>
        <v>0</v>
      </c>
      <c r="I2135" t="str">
        <f>VLOOKUP($A2135,'Medical Examinations'!$A:$J,COLUMN('Medical Examinations'!H2134),FALSE)</f>
        <v>No</v>
      </c>
      <c r="J2135" t="str">
        <f>VLOOKUP($A2135,'Medical Examinations'!$A:$J,COLUMN('Medical Examinations'!I2134),FALSE)</f>
        <v>Underweight</v>
      </c>
      <c r="K2135" t="str">
        <f>VLOOKUP($A2135,'Medical Examinations'!$A:$J,COLUMN('Medical Examinations'!J2134),FALSE)</f>
        <v>Normal</v>
      </c>
      <c r="L2135" s="30">
        <f>VLOOKUP($A2135,'Hospitalisation Details'!$A:$K,COLUMN('Hospitalisation Details'!J2134),FALSE)</f>
        <v>32710</v>
      </c>
      <c r="M2135" s="23">
        <f>VLOOKUP($A2135,'Hospitalisation Details'!$A:$K,COLUMN('Hospitalisation Details'!F2134),FALSE)</f>
        <v>2106.2600000000002</v>
      </c>
      <c r="N2135" t="str">
        <f>VLOOKUP($A2135,'Hospitalisation Details'!$A:$K,COLUMN('Hospitalisation Details'!G2134),FALSE)</f>
        <v>Tier - 2</v>
      </c>
      <c r="O2135" t="str">
        <f>VLOOKUP($A2135,'Hospitalisation Details'!$A:$K,COLUMN('Hospitalisation Details'!H2134),FALSE)</f>
        <v>Tier - 2</v>
      </c>
      <c r="P2135" t="str">
        <f>VLOOKUP($A2135,'Hospitalisation Details'!$A:$K,COLUMN('Hospitalisation Details'!I2134),FALSE)</f>
        <v>R1013</v>
      </c>
      <c r="Q2135">
        <f>VLOOKUP($A2135,'Hospitalisation Details'!$A:$K,COLUMN('Hospitalisation Details'!K2134),FALSE)</f>
        <v>33</v>
      </c>
      <c r="R2135" t="str" cm="1">
        <f t="array" ref="R2135">_xlfn.IFS(
Q2135&lt;=10,"0-10",
Q2135&lt;=20,"11-20",
Q2135&lt;=30,"21-30",
Q2135&lt;=40,"31-40",
Q2135&lt;=50,"41-50",
Q2135&lt;=60,"51-60",
Q2135&lt;=70,"61-70"
)</f>
        <v>31-40</v>
      </c>
      <c r="S2135" t="str">
        <f t="shared" si="33"/>
        <v>No</v>
      </c>
    </row>
    <row r="2136" spans="1:19" ht="15.75" x14ac:dyDescent="0.25">
      <c r="A2136" s="36" t="s">
        <v>2176</v>
      </c>
      <c r="B2136" t="str">
        <f>VLOOKUP(A2136,'Customer Names'!A:E,COLUMN('Customer Names'!D2135),FALSE)</f>
        <v>Mr. Marshall</v>
      </c>
      <c r="C2136">
        <f>VLOOKUP($A2136,'Medical Examinations'!$A:$J,COLUMN('Medical Examinations'!B2135),FALSE)</f>
        <v>27.36</v>
      </c>
      <c r="D2136">
        <f>VLOOKUP($A2136,'Medical Examinations'!$A:$J,COLUMN('Medical Examinations'!C2135),FALSE)</f>
        <v>5.59</v>
      </c>
      <c r="E2136" t="str">
        <f>VLOOKUP($A2136,'Medical Examinations'!$A:$J,COLUMN('Medical Examinations'!D2135),FALSE)</f>
        <v>Yes</v>
      </c>
      <c r="F2136" t="str">
        <f>VLOOKUP($A2136,'Medical Examinations'!$A:$J,COLUMN('Medical Examinations'!E2135),FALSE)</f>
        <v>No</v>
      </c>
      <c r="G2136" t="str">
        <f>VLOOKUP($A2136,'Medical Examinations'!$A:$J,COLUMN('Medical Examinations'!F2135),FALSE)</f>
        <v>No</v>
      </c>
      <c r="H2136">
        <f>VLOOKUP($A2136,'Medical Examinations'!$A:$J,COLUMN('Medical Examinations'!G2135),FALSE)</f>
        <v>0</v>
      </c>
      <c r="I2136" t="str">
        <f>VLOOKUP($A2136,'Medical Examinations'!$A:$J,COLUMN('Medical Examinations'!H2135),FALSE)</f>
        <v>No</v>
      </c>
      <c r="J2136" t="str">
        <f>VLOOKUP($A2136,'Medical Examinations'!$A:$J,COLUMN('Medical Examinations'!I2135),FALSE)</f>
        <v>Overweight</v>
      </c>
      <c r="K2136" t="str">
        <f>VLOOKUP($A2136,'Medical Examinations'!$A:$J,COLUMN('Medical Examinations'!J2135),FALSE)</f>
        <v>Normal</v>
      </c>
      <c r="L2136" s="30">
        <f>VLOOKUP($A2136,'Hospitalisation Details'!$A:$K,COLUMN('Hospitalisation Details'!J2135),FALSE)</f>
        <v>37223</v>
      </c>
      <c r="M2136" s="23">
        <f>VLOOKUP($A2136,'Hospitalisation Details'!$A:$K,COLUMN('Hospitalisation Details'!F2135),FALSE)</f>
        <v>2104.11</v>
      </c>
      <c r="N2136" t="str">
        <f>VLOOKUP($A2136,'Hospitalisation Details'!$A:$K,COLUMN('Hospitalisation Details'!G2135),FALSE)</f>
        <v>Tier - 2</v>
      </c>
      <c r="O2136" t="str">
        <f>VLOOKUP($A2136,'Hospitalisation Details'!$A:$K,COLUMN('Hospitalisation Details'!H2135),FALSE)</f>
        <v>Tier - 1</v>
      </c>
      <c r="P2136" t="str">
        <f>VLOOKUP($A2136,'Hospitalisation Details'!$A:$K,COLUMN('Hospitalisation Details'!I2135),FALSE)</f>
        <v>R1016</v>
      </c>
      <c r="Q2136">
        <f>VLOOKUP($A2136,'Hospitalisation Details'!$A:$K,COLUMN('Hospitalisation Details'!K2135),FALSE)</f>
        <v>21</v>
      </c>
      <c r="R2136" t="str" cm="1">
        <f t="array" ref="R2136">_xlfn.IFS(
Q2136&lt;=10,"0-10",
Q2136&lt;=20,"11-20",
Q2136&lt;=30,"21-30",
Q2136&lt;=40,"31-40",
Q2136&lt;=50,"41-50",
Q2136&lt;=60,"51-60",
Q2136&lt;=70,"61-70"
)</f>
        <v>21-30</v>
      </c>
      <c r="S2136" t="str">
        <f t="shared" si="33"/>
        <v>No</v>
      </c>
    </row>
    <row r="2137" spans="1:19" ht="15.75" x14ac:dyDescent="0.25">
      <c r="A2137" s="36" t="s">
        <v>2177</v>
      </c>
      <c r="B2137" t="str">
        <f>VLOOKUP(A2137,'Customer Names'!A:E,COLUMN('Customer Names'!D2136),FALSE)</f>
        <v>Mr. Lavar</v>
      </c>
      <c r="C2137">
        <f>VLOOKUP($A2137,'Medical Examinations'!$A:$J,COLUMN('Medical Examinations'!B2136),FALSE)</f>
        <v>22.3</v>
      </c>
      <c r="D2137">
        <f>VLOOKUP($A2137,'Medical Examinations'!$A:$J,COLUMN('Medical Examinations'!C2136),FALSE)</f>
        <v>4.8899999999999997</v>
      </c>
      <c r="E2137" t="str">
        <f>VLOOKUP($A2137,'Medical Examinations'!$A:$J,COLUMN('Medical Examinations'!D2136),FALSE)</f>
        <v>Yes</v>
      </c>
      <c r="F2137" t="str">
        <f>VLOOKUP($A2137,'Medical Examinations'!$A:$J,COLUMN('Medical Examinations'!E2136),FALSE)</f>
        <v>No</v>
      </c>
      <c r="G2137" t="str">
        <f>VLOOKUP($A2137,'Medical Examinations'!$A:$J,COLUMN('Medical Examinations'!F2136),FALSE)</f>
        <v>No</v>
      </c>
      <c r="H2137">
        <f>VLOOKUP($A2137,'Medical Examinations'!$A:$J,COLUMN('Medical Examinations'!G2136),FALSE)</f>
        <v>0</v>
      </c>
      <c r="I2137" t="str">
        <f>VLOOKUP($A2137,'Medical Examinations'!$A:$J,COLUMN('Medical Examinations'!H2136),FALSE)</f>
        <v>No</v>
      </c>
      <c r="J2137" t="str">
        <f>VLOOKUP($A2137,'Medical Examinations'!$A:$J,COLUMN('Medical Examinations'!I2136),FALSE)</f>
        <v>Healthy Weight</v>
      </c>
      <c r="K2137" t="str">
        <f>VLOOKUP($A2137,'Medical Examinations'!$A:$J,COLUMN('Medical Examinations'!J2136),FALSE)</f>
        <v>Normal</v>
      </c>
      <c r="L2137" s="30">
        <f>VLOOKUP($A2137,'Hospitalisation Details'!$A:$K,COLUMN('Hospitalisation Details'!J2136),FALSE)</f>
        <v>37064</v>
      </c>
      <c r="M2137" s="23">
        <f>VLOOKUP($A2137,'Hospitalisation Details'!$A:$K,COLUMN('Hospitalisation Details'!F2136),FALSE)</f>
        <v>2103.08</v>
      </c>
      <c r="N2137" t="str">
        <f>VLOOKUP($A2137,'Hospitalisation Details'!$A:$K,COLUMN('Hospitalisation Details'!G2136),FALSE)</f>
        <v>Tier - 3</v>
      </c>
      <c r="O2137" t="str">
        <f>VLOOKUP($A2137,'Hospitalisation Details'!$A:$K,COLUMN('Hospitalisation Details'!H2136),FALSE)</f>
        <v>Tier - 2</v>
      </c>
      <c r="P2137" t="str">
        <f>VLOOKUP($A2137,'Hospitalisation Details'!$A:$K,COLUMN('Hospitalisation Details'!I2136),FALSE)</f>
        <v>R1011</v>
      </c>
      <c r="Q2137">
        <f>VLOOKUP($A2137,'Hospitalisation Details'!$A:$K,COLUMN('Hospitalisation Details'!K2136),FALSE)</f>
        <v>21</v>
      </c>
      <c r="R2137" t="str" cm="1">
        <f t="array" ref="R2137">_xlfn.IFS(
Q2137&lt;=10,"0-10",
Q2137&lt;=20,"11-20",
Q2137&lt;=30,"21-30",
Q2137&lt;=40,"31-40",
Q2137&lt;=50,"41-50",
Q2137&lt;=60,"51-60",
Q2137&lt;=70,"61-70"
)</f>
        <v>21-30</v>
      </c>
      <c r="S2137" t="str">
        <f t="shared" si="33"/>
        <v>No</v>
      </c>
    </row>
    <row r="2138" spans="1:19" ht="15.75" x14ac:dyDescent="0.25">
      <c r="A2138" s="36" t="s">
        <v>2178</v>
      </c>
      <c r="B2138" t="str">
        <f>VLOOKUP(A2138,'Customer Names'!A:E,COLUMN('Customer Names'!D2137),FALSE)</f>
        <v>Mr. Charlie</v>
      </c>
      <c r="C2138">
        <f>VLOOKUP($A2138,'Medical Examinations'!$A:$J,COLUMN('Medical Examinations'!B2137),FALSE)</f>
        <v>26.03</v>
      </c>
      <c r="D2138">
        <f>VLOOKUP($A2138,'Medical Examinations'!$A:$J,COLUMN('Medical Examinations'!C2137),FALSE)</f>
        <v>5.81</v>
      </c>
      <c r="E2138" t="str">
        <f>VLOOKUP($A2138,'Medical Examinations'!$A:$J,COLUMN('Medical Examinations'!D2137),FALSE)</f>
        <v>Yes</v>
      </c>
      <c r="F2138" t="str">
        <f>VLOOKUP($A2138,'Medical Examinations'!$A:$J,COLUMN('Medical Examinations'!E2137),FALSE)</f>
        <v>No</v>
      </c>
      <c r="G2138" t="str">
        <f>VLOOKUP($A2138,'Medical Examinations'!$A:$J,COLUMN('Medical Examinations'!F2137),FALSE)</f>
        <v>No</v>
      </c>
      <c r="H2138">
        <f>VLOOKUP($A2138,'Medical Examinations'!$A:$J,COLUMN('Medical Examinations'!G2137),FALSE)</f>
        <v>0</v>
      </c>
      <c r="I2138" t="str">
        <f>VLOOKUP($A2138,'Medical Examinations'!$A:$J,COLUMN('Medical Examinations'!H2137),FALSE)</f>
        <v>No</v>
      </c>
      <c r="J2138" t="str">
        <f>VLOOKUP($A2138,'Medical Examinations'!$A:$J,COLUMN('Medical Examinations'!I2137),FALSE)</f>
        <v>Overweight</v>
      </c>
      <c r="K2138" t="str">
        <f>VLOOKUP($A2138,'Medical Examinations'!$A:$J,COLUMN('Medical Examinations'!J2137),FALSE)</f>
        <v>Prediabetes</v>
      </c>
      <c r="L2138" s="30">
        <f>VLOOKUP($A2138,'Hospitalisation Details'!$A:$K,COLUMN('Hospitalisation Details'!J2137),FALSE)</f>
        <v>37117</v>
      </c>
      <c r="M2138" s="23">
        <f>VLOOKUP($A2138,'Hospitalisation Details'!$A:$K,COLUMN('Hospitalisation Details'!F2137),FALSE)</f>
        <v>2102.2600000000002</v>
      </c>
      <c r="N2138" t="str">
        <f>VLOOKUP($A2138,'Hospitalisation Details'!$A:$K,COLUMN('Hospitalisation Details'!G2137),FALSE)</f>
        <v>Tier - 3</v>
      </c>
      <c r="O2138" t="str">
        <f>VLOOKUP($A2138,'Hospitalisation Details'!$A:$K,COLUMN('Hospitalisation Details'!H2137),FALSE)</f>
        <v>Tier - 2</v>
      </c>
      <c r="P2138" t="str">
        <f>VLOOKUP($A2138,'Hospitalisation Details'!$A:$K,COLUMN('Hospitalisation Details'!I2137),FALSE)</f>
        <v>R1019</v>
      </c>
      <c r="Q2138">
        <f>VLOOKUP($A2138,'Hospitalisation Details'!$A:$K,COLUMN('Hospitalisation Details'!K2137),FALSE)</f>
        <v>21</v>
      </c>
      <c r="R2138" t="str" cm="1">
        <f t="array" ref="R2138">_xlfn.IFS(
Q2138&lt;=10,"0-10",
Q2138&lt;=20,"11-20",
Q2138&lt;=30,"21-30",
Q2138&lt;=40,"31-40",
Q2138&lt;=50,"41-50",
Q2138&lt;=60,"51-60",
Q2138&lt;=70,"61-70"
)</f>
        <v>21-30</v>
      </c>
      <c r="S2138" t="str">
        <f t="shared" si="33"/>
        <v>Yes</v>
      </c>
    </row>
    <row r="2139" spans="1:19" ht="15.75" x14ac:dyDescent="0.25">
      <c r="A2139" s="36" t="s">
        <v>2179</v>
      </c>
      <c r="B2139" t="str">
        <f>VLOOKUP(A2139,'Customer Names'!A:E,COLUMN('Customer Names'!D2138),FALSE)</f>
        <v>Mrs. Lauren</v>
      </c>
      <c r="C2139">
        <f>VLOOKUP($A2139,'Medical Examinations'!$A:$J,COLUMN('Medical Examinations'!B2138),FALSE)</f>
        <v>27.74</v>
      </c>
      <c r="D2139">
        <f>VLOOKUP($A2139,'Medical Examinations'!$A:$J,COLUMN('Medical Examinations'!C2138),FALSE)</f>
        <v>4.29</v>
      </c>
      <c r="E2139" t="str">
        <f>VLOOKUP($A2139,'Medical Examinations'!$A:$J,COLUMN('Medical Examinations'!D2138),FALSE)</f>
        <v>No</v>
      </c>
      <c r="F2139" t="str">
        <f>VLOOKUP($A2139,'Medical Examinations'!$A:$J,COLUMN('Medical Examinations'!E2138),FALSE)</f>
        <v>Yes</v>
      </c>
      <c r="G2139" t="str">
        <f>VLOOKUP($A2139,'Medical Examinations'!$A:$J,COLUMN('Medical Examinations'!F2138),FALSE)</f>
        <v>No</v>
      </c>
      <c r="H2139">
        <f>VLOOKUP($A2139,'Medical Examinations'!$A:$J,COLUMN('Medical Examinations'!G2138),FALSE)</f>
        <v>1</v>
      </c>
      <c r="I2139" t="str">
        <f>VLOOKUP($A2139,'Medical Examinations'!$A:$J,COLUMN('Medical Examinations'!H2138),FALSE)</f>
        <v>No</v>
      </c>
      <c r="J2139" t="str">
        <f>VLOOKUP($A2139,'Medical Examinations'!$A:$J,COLUMN('Medical Examinations'!I2138),FALSE)</f>
        <v>Overweight</v>
      </c>
      <c r="K2139" t="str">
        <f>VLOOKUP($A2139,'Medical Examinations'!$A:$J,COLUMN('Medical Examinations'!J2138),FALSE)</f>
        <v>Normal</v>
      </c>
      <c r="L2139" s="30">
        <f>VLOOKUP($A2139,'Hospitalisation Details'!$A:$K,COLUMN('Hospitalisation Details'!J2138),FALSE)</f>
        <v>38150</v>
      </c>
      <c r="M2139" s="23">
        <f>VLOOKUP($A2139,'Hospitalisation Details'!$A:$K,COLUMN('Hospitalisation Details'!F2138),FALSE)</f>
        <v>2094.1</v>
      </c>
      <c r="N2139" t="str">
        <f>VLOOKUP($A2139,'Hospitalisation Details'!$A:$K,COLUMN('Hospitalisation Details'!G2138),FALSE)</f>
        <v>Tier - 3</v>
      </c>
      <c r="O2139" t="str">
        <f>VLOOKUP($A2139,'Hospitalisation Details'!$A:$K,COLUMN('Hospitalisation Details'!H2138),FALSE)</f>
        <v>Tier - 2</v>
      </c>
      <c r="P2139" t="str">
        <f>VLOOKUP($A2139,'Hospitalisation Details'!$A:$K,COLUMN('Hospitalisation Details'!I2138),FALSE)</f>
        <v>R1025</v>
      </c>
      <c r="Q2139">
        <f>VLOOKUP($A2139,'Hospitalisation Details'!$A:$K,COLUMN('Hospitalisation Details'!K2138),FALSE)</f>
        <v>18</v>
      </c>
      <c r="R2139" t="str" cm="1">
        <f t="array" ref="R2139">_xlfn.IFS(
Q2139&lt;=10,"0-10",
Q2139&lt;=20,"11-20",
Q2139&lt;=30,"21-30",
Q2139&lt;=40,"31-40",
Q2139&lt;=50,"41-50",
Q2139&lt;=60,"51-60",
Q2139&lt;=70,"61-70"
)</f>
        <v>11-20</v>
      </c>
      <c r="S2139" t="str">
        <f t="shared" si="33"/>
        <v>No</v>
      </c>
    </row>
    <row r="2140" spans="1:19" ht="15.75" x14ac:dyDescent="0.25">
      <c r="A2140" s="36" t="s">
        <v>2180</v>
      </c>
      <c r="B2140" t="str">
        <f>VLOOKUP(A2140,'Customer Names'!A:E,COLUMN('Customer Names'!D2139),FALSE)</f>
        <v>Mr. Arthur</v>
      </c>
      <c r="C2140">
        <f>VLOOKUP($A2140,'Medical Examinations'!$A:$J,COLUMN('Medical Examinations'!B2139),FALSE)</f>
        <v>32.11</v>
      </c>
      <c r="D2140">
        <f>VLOOKUP($A2140,'Medical Examinations'!$A:$J,COLUMN('Medical Examinations'!C2139),FALSE)</f>
        <v>4.03</v>
      </c>
      <c r="E2140" t="str">
        <f>VLOOKUP($A2140,'Medical Examinations'!$A:$J,COLUMN('Medical Examinations'!D2139),FALSE)</f>
        <v>Yes</v>
      </c>
      <c r="F2140" t="str">
        <f>VLOOKUP($A2140,'Medical Examinations'!$A:$J,COLUMN('Medical Examinations'!E2139),FALSE)</f>
        <v>Yes</v>
      </c>
      <c r="G2140" t="str">
        <f>VLOOKUP($A2140,'Medical Examinations'!$A:$J,COLUMN('Medical Examinations'!F2139),FALSE)</f>
        <v>No</v>
      </c>
      <c r="H2140">
        <f>VLOOKUP($A2140,'Medical Examinations'!$A:$J,COLUMN('Medical Examinations'!G2139),FALSE)</f>
        <v>2</v>
      </c>
      <c r="I2140" t="str">
        <f>VLOOKUP($A2140,'Medical Examinations'!$A:$J,COLUMN('Medical Examinations'!H2139),FALSE)</f>
        <v>No</v>
      </c>
      <c r="J2140" t="str">
        <f>VLOOKUP($A2140,'Medical Examinations'!$A:$J,COLUMN('Medical Examinations'!I2139),FALSE)</f>
        <v>Obesity</v>
      </c>
      <c r="K2140" t="str">
        <f>VLOOKUP($A2140,'Medical Examinations'!$A:$J,COLUMN('Medical Examinations'!J2139),FALSE)</f>
        <v>Normal</v>
      </c>
      <c r="L2140" s="30">
        <f>VLOOKUP($A2140,'Hospitalisation Details'!$A:$K,COLUMN('Hospitalisation Details'!J2139),FALSE)</f>
        <v>36733</v>
      </c>
      <c r="M2140" s="23">
        <f>VLOOKUP($A2140,'Hospitalisation Details'!$A:$K,COLUMN('Hospitalisation Details'!F2139),FALSE)</f>
        <v>2055.3200000000002</v>
      </c>
      <c r="N2140" t="str">
        <f>VLOOKUP($A2140,'Hospitalisation Details'!$A:$K,COLUMN('Hospitalisation Details'!G2139),FALSE)</f>
        <v>Tier - 3</v>
      </c>
      <c r="O2140" t="str">
        <f>VLOOKUP($A2140,'Hospitalisation Details'!$A:$K,COLUMN('Hospitalisation Details'!H2139),FALSE)</f>
        <v>Tier - 3</v>
      </c>
      <c r="P2140" t="str">
        <f>VLOOKUP($A2140,'Hospitalisation Details'!$A:$K,COLUMN('Hospitalisation Details'!I2139),FALSE)</f>
        <v>R1012</v>
      </c>
      <c r="Q2140">
        <f>VLOOKUP($A2140,'Hospitalisation Details'!$A:$K,COLUMN('Hospitalisation Details'!K2139),FALSE)</f>
        <v>22</v>
      </c>
      <c r="R2140" t="str" cm="1">
        <f t="array" ref="R2140">_xlfn.IFS(
Q2140&lt;=10,"0-10",
Q2140&lt;=20,"11-20",
Q2140&lt;=30,"21-30",
Q2140&lt;=40,"31-40",
Q2140&lt;=50,"41-50",
Q2140&lt;=60,"51-60",
Q2140&lt;=70,"61-70"
)</f>
        <v>21-30</v>
      </c>
      <c r="S2140" t="str">
        <f t="shared" si="33"/>
        <v>No</v>
      </c>
    </row>
    <row r="2141" spans="1:19" ht="15.75" x14ac:dyDescent="0.25">
      <c r="A2141" s="36" t="s">
        <v>2181</v>
      </c>
      <c r="B2141" t="str">
        <f>VLOOKUP(A2141,'Customer Names'!A:E,COLUMN('Customer Names'!D2140),FALSE)</f>
        <v>Mr. Thomas</v>
      </c>
      <c r="C2141">
        <f>VLOOKUP($A2141,'Medical Examinations'!$A:$J,COLUMN('Medical Examinations'!B2140),FALSE)</f>
        <v>25.175000000000001</v>
      </c>
      <c r="D2141">
        <f>VLOOKUP($A2141,'Medical Examinations'!$A:$J,COLUMN('Medical Examinations'!C2140),FALSE)</f>
        <v>6.29</v>
      </c>
      <c r="E2141" t="str">
        <f>VLOOKUP($A2141,'Medical Examinations'!$A:$J,COLUMN('Medical Examinations'!D2140),FALSE)</f>
        <v>Yes</v>
      </c>
      <c r="F2141" t="str">
        <f>VLOOKUP($A2141,'Medical Examinations'!$A:$J,COLUMN('Medical Examinations'!E2140),FALSE)</f>
        <v>Yes</v>
      </c>
      <c r="G2141" t="str">
        <f>VLOOKUP($A2141,'Medical Examinations'!$A:$J,COLUMN('Medical Examinations'!F2140),FALSE)</f>
        <v>No</v>
      </c>
      <c r="H2141">
        <f>VLOOKUP($A2141,'Medical Examinations'!$A:$J,COLUMN('Medical Examinations'!G2140),FALSE)</f>
        <v>2</v>
      </c>
      <c r="I2141" t="str">
        <f>VLOOKUP($A2141,'Medical Examinations'!$A:$J,COLUMN('Medical Examinations'!H2140),FALSE)</f>
        <v>No</v>
      </c>
      <c r="J2141" t="str">
        <f>VLOOKUP($A2141,'Medical Examinations'!$A:$J,COLUMN('Medical Examinations'!I2140),FALSE)</f>
        <v>Overweight</v>
      </c>
      <c r="K2141" t="str">
        <f>VLOOKUP($A2141,'Medical Examinations'!$A:$J,COLUMN('Medical Examinations'!J2140),FALSE)</f>
        <v>Prediabetes</v>
      </c>
      <c r="L2141" s="30">
        <f>VLOOKUP($A2141,'Hospitalisation Details'!$A:$K,COLUMN('Hospitalisation Details'!J2140),FALSE)</f>
        <v>36771</v>
      </c>
      <c r="M2141" s="23">
        <f>VLOOKUP($A2141,'Hospitalisation Details'!$A:$K,COLUMN('Hospitalisation Details'!F2140),FALSE)</f>
        <v>2045.69</v>
      </c>
      <c r="N2141" t="str">
        <f>VLOOKUP($A2141,'Hospitalisation Details'!$A:$K,COLUMN('Hospitalisation Details'!G2140),FALSE)</f>
        <v>Tier - 3</v>
      </c>
      <c r="O2141" t="str">
        <f>VLOOKUP($A2141,'Hospitalisation Details'!$A:$K,COLUMN('Hospitalisation Details'!H2140),FALSE)</f>
        <v>Tier - 3</v>
      </c>
      <c r="P2141" t="str">
        <f>VLOOKUP($A2141,'Hospitalisation Details'!$A:$K,COLUMN('Hospitalisation Details'!I2140),FALSE)</f>
        <v>R1012</v>
      </c>
      <c r="Q2141">
        <f>VLOOKUP($A2141,'Hospitalisation Details'!$A:$K,COLUMN('Hospitalisation Details'!K2140),FALSE)</f>
        <v>22</v>
      </c>
      <c r="R2141" t="str" cm="1">
        <f t="array" ref="R2141">_xlfn.IFS(
Q2141&lt;=10,"0-10",
Q2141&lt;=20,"11-20",
Q2141&lt;=30,"21-30",
Q2141&lt;=40,"31-40",
Q2141&lt;=50,"41-50",
Q2141&lt;=60,"51-60",
Q2141&lt;=70,"61-70"
)</f>
        <v>21-30</v>
      </c>
      <c r="S2141" t="str">
        <f t="shared" si="33"/>
        <v>Yes</v>
      </c>
    </row>
    <row r="2142" spans="1:19" ht="15.75" x14ac:dyDescent="0.25">
      <c r="A2142" s="36" t="s">
        <v>2182</v>
      </c>
      <c r="B2142" t="str">
        <f>VLOOKUP(A2142,'Customer Names'!A:E,COLUMN('Customer Names'!D2141),FALSE)</f>
        <v>Ms. Jennifer</v>
      </c>
      <c r="C2142">
        <f>VLOOKUP($A2142,'Medical Examinations'!$A:$J,COLUMN('Medical Examinations'!B2141),FALSE)</f>
        <v>39.49</v>
      </c>
      <c r="D2142">
        <f>VLOOKUP($A2142,'Medical Examinations'!$A:$J,COLUMN('Medical Examinations'!C2141),FALSE)</f>
        <v>4.4800000000000004</v>
      </c>
      <c r="E2142" t="str">
        <f>VLOOKUP($A2142,'Medical Examinations'!$A:$J,COLUMN('Medical Examinations'!D2141),FALSE)</f>
        <v>Yes</v>
      </c>
      <c r="F2142" t="str">
        <f>VLOOKUP($A2142,'Medical Examinations'!$A:$J,COLUMN('Medical Examinations'!E2141),FALSE)</f>
        <v>No</v>
      </c>
      <c r="G2142" t="str">
        <f>VLOOKUP($A2142,'Medical Examinations'!$A:$J,COLUMN('Medical Examinations'!F2141),FALSE)</f>
        <v>No</v>
      </c>
      <c r="H2142">
        <f>VLOOKUP($A2142,'Medical Examinations'!$A:$J,COLUMN('Medical Examinations'!G2141),FALSE)</f>
        <v>0</v>
      </c>
      <c r="I2142" t="str">
        <f>VLOOKUP($A2142,'Medical Examinations'!$A:$J,COLUMN('Medical Examinations'!H2141),FALSE)</f>
        <v>No</v>
      </c>
      <c r="J2142" t="str">
        <f>VLOOKUP($A2142,'Medical Examinations'!$A:$J,COLUMN('Medical Examinations'!I2141),FALSE)</f>
        <v>Obesity</v>
      </c>
      <c r="K2142" t="str">
        <f>VLOOKUP($A2142,'Medical Examinations'!$A:$J,COLUMN('Medical Examinations'!J2141),FALSE)</f>
        <v>Normal</v>
      </c>
      <c r="L2142" s="30">
        <f>VLOOKUP($A2142,'Hospitalisation Details'!$A:$K,COLUMN('Hospitalisation Details'!J2141),FALSE)</f>
        <v>37107</v>
      </c>
      <c r="M2142" s="23">
        <f>VLOOKUP($A2142,'Hospitalisation Details'!$A:$K,COLUMN('Hospitalisation Details'!F2141),FALSE)</f>
        <v>2026.97</v>
      </c>
      <c r="N2142" t="str">
        <f>VLOOKUP($A2142,'Hospitalisation Details'!$A:$K,COLUMN('Hospitalisation Details'!G2141),FALSE)</f>
        <v>Tier - 3</v>
      </c>
      <c r="O2142" t="str">
        <f>VLOOKUP($A2142,'Hospitalisation Details'!$A:$K,COLUMN('Hospitalisation Details'!H2141),FALSE)</f>
        <v>Tier - 2</v>
      </c>
      <c r="P2142" t="str">
        <f>VLOOKUP($A2142,'Hospitalisation Details'!$A:$K,COLUMN('Hospitalisation Details'!I2141),FALSE)</f>
        <v>R1013</v>
      </c>
      <c r="Q2142">
        <f>VLOOKUP($A2142,'Hospitalisation Details'!$A:$K,COLUMN('Hospitalisation Details'!K2141),FALSE)</f>
        <v>21</v>
      </c>
      <c r="R2142" t="str" cm="1">
        <f t="array" ref="R2142">_xlfn.IFS(
Q2142&lt;=10,"0-10",
Q2142&lt;=20,"11-20",
Q2142&lt;=30,"21-30",
Q2142&lt;=40,"31-40",
Q2142&lt;=50,"41-50",
Q2142&lt;=60,"51-60",
Q2142&lt;=70,"61-70"
)</f>
        <v>21-30</v>
      </c>
      <c r="S2142" t="str">
        <f t="shared" si="33"/>
        <v>No</v>
      </c>
    </row>
    <row r="2143" spans="1:19" ht="15.75" x14ac:dyDescent="0.25">
      <c r="A2143" s="36" t="s">
        <v>2183</v>
      </c>
      <c r="B2143" t="str">
        <f>VLOOKUP(A2143,'Customer Names'!A:E,COLUMN('Customer Names'!D2142),FALSE)</f>
        <v>Ms. Tammy</v>
      </c>
      <c r="C2143">
        <f>VLOOKUP($A2143,'Medical Examinations'!$A:$J,COLUMN('Medical Examinations'!B2142),FALSE)</f>
        <v>34.869999999999997</v>
      </c>
      <c r="D2143">
        <f>VLOOKUP($A2143,'Medical Examinations'!$A:$J,COLUMN('Medical Examinations'!C2142),FALSE)</f>
        <v>5.51</v>
      </c>
      <c r="E2143" t="str">
        <f>VLOOKUP($A2143,'Medical Examinations'!$A:$J,COLUMN('Medical Examinations'!D2142),FALSE)</f>
        <v>Yes</v>
      </c>
      <c r="F2143" t="str">
        <f>VLOOKUP($A2143,'Medical Examinations'!$A:$J,COLUMN('Medical Examinations'!E2142),FALSE)</f>
        <v>No</v>
      </c>
      <c r="G2143" t="str">
        <f>VLOOKUP($A2143,'Medical Examinations'!$A:$J,COLUMN('Medical Examinations'!F2142),FALSE)</f>
        <v>No</v>
      </c>
      <c r="H2143">
        <f>VLOOKUP($A2143,'Medical Examinations'!$A:$J,COLUMN('Medical Examinations'!G2142),FALSE)</f>
        <v>0</v>
      </c>
      <c r="I2143" t="str">
        <f>VLOOKUP($A2143,'Medical Examinations'!$A:$J,COLUMN('Medical Examinations'!H2142),FALSE)</f>
        <v>No</v>
      </c>
      <c r="J2143" t="str">
        <f>VLOOKUP($A2143,'Medical Examinations'!$A:$J,COLUMN('Medical Examinations'!I2142),FALSE)</f>
        <v>Obesity</v>
      </c>
      <c r="K2143" t="str">
        <f>VLOOKUP($A2143,'Medical Examinations'!$A:$J,COLUMN('Medical Examinations'!J2142),FALSE)</f>
        <v>Normal</v>
      </c>
      <c r="L2143" s="30">
        <f>VLOOKUP($A2143,'Hospitalisation Details'!$A:$K,COLUMN('Hospitalisation Details'!J2142),FALSE)</f>
        <v>37140</v>
      </c>
      <c r="M2143" s="23">
        <f>VLOOKUP($A2143,'Hospitalisation Details'!$A:$K,COLUMN('Hospitalisation Details'!F2142),FALSE)</f>
        <v>2020.55</v>
      </c>
      <c r="N2143" t="str">
        <f>VLOOKUP($A2143,'Hospitalisation Details'!$A:$K,COLUMN('Hospitalisation Details'!G2142),FALSE)</f>
        <v>Tier - 3</v>
      </c>
      <c r="O2143" t="str">
        <f>VLOOKUP($A2143,'Hospitalisation Details'!$A:$K,COLUMN('Hospitalisation Details'!H2142),FALSE)</f>
        <v>Tier - 2</v>
      </c>
      <c r="P2143" t="str">
        <f>VLOOKUP($A2143,'Hospitalisation Details'!$A:$K,COLUMN('Hospitalisation Details'!I2142),FALSE)</f>
        <v>R1013</v>
      </c>
      <c r="Q2143">
        <f>VLOOKUP($A2143,'Hospitalisation Details'!$A:$K,COLUMN('Hospitalisation Details'!K2142),FALSE)</f>
        <v>21</v>
      </c>
      <c r="R2143" t="str" cm="1">
        <f t="array" ref="R2143">_xlfn.IFS(
Q2143&lt;=10,"0-10",
Q2143&lt;=20,"11-20",
Q2143&lt;=30,"21-30",
Q2143&lt;=40,"31-40",
Q2143&lt;=50,"41-50",
Q2143&lt;=60,"51-60",
Q2143&lt;=70,"61-70"
)</f>
        <v>21-30</v>
      </c>
      <c r="S2143" t="str">
        <f t="shared" si="33"/>
        <v>No</v>
      </c>
    </row>
    <row r="2144" spans="1:19" ht="15.75" x14ac:dyDescent="0.25">
      <c r="A2144" s="36" t="s">
        <v>2184</v>
      </c>
      <c r="B2144" t="str">
        <f>VLOOKUP(A2144,'Customer Names'!A:E,COLUMN('Customer Names'!D2143),FALSE)</f>
        <v>Ms. Lena</v>
      </c>
      <c r="C2144">
        <f>VLOOKUP($A2144,'Medical Examinations'!$A:$J,COLUMN('Medical Examinations'!B2143),FALSE)</f>
        <v>34.6</v>
      </c>
      <c r="D2144">
        <f>VLOOKUP($A2144,'Medical Examinations'!$A:$J,COLUMN('Medical Examinations'!C2143),FALSE)</f>
        <v>4.5</v>
      </c>
      <c r="E2144" t="str">
        <f>VLOOKUP($A2144,'Medical Examinations'!$A:$J,COLUMN('Medical Examinations'!D2143),FALSE)</f>
        <v>Yes</v>
      </c>
      <c r="F2144" t="str">
        <f>VLOOKUP($A2144,'Medical Examinations'!$A:$J,COLUMN('Medical Examinations'!E2143),FALSE)</f>
        <v>No</v>
      </c>
      <c r="G2144" t="str">
        <f>VLOOKUP($A2144,'Medical Examinations'!$A:$J,COLUMN('Medical Examinations'!F2143),FALSE)</f>
        <v>No</v>
      </c>
      <c r="H2144">
        <f>VLOOKUP($A2144,'Medical Examinations'!$A:$J,COLUMN('Medical Examinations'!G2143),FALSE)</f>
        <v>0</v>
      </c>
      <c r="I2144" t="str">
        <f>VLOOKUP($A2144,'Medical Examinations'!$A:$J,COLUMN('Medical Examinations'!H2143),FALSE)</f>
        <v>No</v>
      </c>
      <c r="J2144" t="str">
        <f>VLOOKUP($A2144,'Medical Examinations'!$A:$J,COLUMN('Medical Examinations'!I2143),FALSE)</f>
        <v>Obesity</v>
      </c>
      <c r="K2144" t="str">
        <f>VLOOKUP($A2144,'Medical Examinations'!$A:$J,COLUMN('Medical Examinations'!J2143),FALSE)</f>
        <v>Normal</v>
      </c>
      <c r="L2144" s="30">
        <f>VLOOKUP($A2144,'Hospitalisation Details'!$A:$K,COLUMN('Hospitalisation Details'!J2143),FALSE)</f>
        <v>37073</v>
      </c>
      <c r="M2144" s="23">
        <f>VLOOKUP($A2144,'Hospitalisation Details'!$A:$K,COLUMN('Hospitalisation Details'!F2143),FALSE)</f>
        <v>2020.18</v>
      </c>
      <c r="N2144" t="str">
        <f>VLOOKUP($A2144,'Hospitalisation Details'!$A:$K,COLUMN('Hospitalisation Details'!G2143),FALSE)</f>
        <v>Tier - 3</v>
      </c>
      <c r="O2144" t="str">
        <f>VLOOKUP($A2144,'Hospitalisation Details'!$A:$K,COLUMN('Hospitalisation Details'!H2143),FALSE)</f>
        <v>Tier - 1</v>
      </c>
      <c r="P2144" t="str">
        <f>VLOOKUP($A2144,'Hospitalisation Details'!$A:$K,COLUMN('Hospitalisation Details'!I2143),FALSE)</f>
        <v>R1011</v>
      </c>
      <c r="Q2144">
        <f>VLOOKUP($A2144,'Hospitalisation Details'!$A:$K,COLUMN('Hospitalisation Details'!K2143),FALSE)</f>
        <v>21</v>
      </c>
      <c r="R2144" t="str" cm="1">
        <f t="array" ref="R2144">_xlfn.IFS(
Q2144&lt;=10,"0-10",
Q2144&lt;=20,"11-20",
Q2144&lt;=30,"21-30",
Q2144&lt;=40,"31-40",
Q2144&lt;=50,"41-50",
Q2144&lt;=60,"51-60",
Q2144&lt;=70,"61-70"
)</f>
        <v>21-30</v>
      </c>
      <c r="S2144" t="str">
        <f t="shared" si="33"/>
        <v>No</v>
      </c>
    </row>
    <row r="2145" spans="1:19" ht="15.75" x14ac:dyDescent="0.25">
      <c r="A2145" s="36" t="s">
        <v>2185</v>
      </c>
      <c r="B2145" t="str">
        <f>VLOOKUP(A2145,'Customer Names'!A:E,COLUMN('Customer Names'!D2144),FALSE)</f>
        <v>Ms. Valentina</v>
      </c>
      <c r="C2145">
        <f>VLOOKUP($A2145,'Medical Examinations'!$A:$J,COLUMN('Medical Examinations'!B2144),FALSE)</f>
        <v>25.8</v>
      </c>
      <c r="D2145">
        <f>VLOOKUP($A2145,'Medical Examinations'!$A:$J,COLUMN('Medical Examinations'!C2144),FALSE)</f>
        <v>6.29</v>
      </c>
      <c r="E2145" t="str">
        <f>VLOOKUP($A2145,'Medical Examinations'!$A:$J,COLUMN('Medical Examinations'!D2144),FALSE)</f>
        <v>Yes</v>
      </c>
      <c r="F2145" t="str">
        <f>VLOOKUP($A2145,'Medical Examinations'!$A:$J,COLUMN('Medical Examinations'!E2144),FALSE)</f>
        <v>No</v>
      </c>
      <c r="G2145" t="str">
        <f>VLOOKUP($A2145,'Medical Examinations'!$A:$J,COLUMN('Medical Examinations'!F2144),FALSE)</f>
        <v>No</v>
      </c>
      <c r="H2145">
        <f>VLOOKUP($A2145,'Medical Examinations'!$A:$J,COLUMN('Medical Examinations'!G2144),FALSE)</f>
        <v>0</v>
      </c>
      <c r="I2145" t="str">
        <f>VLOOKUP($A2145,'Medical Examinations'!$A:$J,COLUMN('Medical Examinations'!H2144),FALSE)</f>
        <v>No</v>
      </c>
      <c r="J2145" t="str">
        <f>VLOOKUP($A2145,'Medical Examinations'!$A:$J,COLUMN('Medical Examinations'!I2144),FALSE)</f>
        <v>Overweight</v>
      </c>
      <c r="K2145" t="str">
        <f>VLOOKUP($A2145,'Medical Examinations'!$A:$J,COLUMN('Medical Examinations'!J2144),FALSE)</f>
        <v>Prediabetes</v>
      </c>
      <c r="L2145" s="30">
        <f>VLOOKUP($A2145,'Hospitalisation Details'!$A:$K,COLUMN('Hospitalisation Details'!J2144),FALSE)</f>
        <v>37117</v>
      </c>
      <c r="M2145" s="23">
        <f>VLOOKUP($A2145,'Hospitalisation Details'!$A:$K,COLUMN('Hospitalisation Details'!F2144),FALSE)</f>
        <v>2007.95</v>
      </c>
      <c r="N2145" t="str">
        <f>VLOOKUP($A2145,'Hospitalisation Details'!$A:$K,COLUMN('Hospitalisation Details'!G2144),FALSE)</f>
        <v>Tier - 3</v>
      </c>
      <c r="O2145" t="str">
        <f>VLOOKUP($A2145,'Hospitalisation Details'!$A:$K,COLUMN('Hospitalisation Details'!H2144),FALSE)</f>
        <v>Tier - 2</v>
      </c>
      <c r="P2145" t="str">
        <f>VLOOKUP($A2145,'Hospitalisation Details'!$A:$K,COLUMN('Hospitalisation Details'!I2144),FALSE)</f>
        <v>R1011</v>
      </c>
      <c r="Q2145">
        <f>VLOOKUP($A2145,'Hospitalisation Details'!$A:$K,COLUMN('Hospitalisation Details'!K2144),FALSE)</f>
        <v>21</v>
      </c>
      <c r="R2145" t="str" cm="1">
        <f t="array" ref="R2145">_xlfn.IFS(
Q2145&lt;=10,"0-10",
Q2145&lt;=20,"11-20",
Q2145&lt;=30,"21-30",
Q2145&lt;=40,"31-40",
Q2145&lt;=50,"41-50",
Q2145&lt;=60,"51-60",
Q2145&lt;=70,"61-70"
)</f>
        <v>21-30</v>
      </c>
      <c r="S2145" t="str">
        <f t="shared" si="33"/>
        <v>Yes</v>
      </c>
    </row>
    <row r="2146" spans="1:19" ht="15.75" x14ac:dyDescent="0.25">
      <c r="A2146" s="36" t="s">
        <v>2186</v>
      </c>
      <c r="B2146" t="str">
        <f>VLOOKUP(A2146,'Customer Names'!A:E,COLUMN('Customer Names'!D2145),FALSE)</f>
        <v>Mr. Russell</v>
      </c>
      <c r="C2146">
        <f>VLOOKUP($A2146,'Medical Examinations'!$A:$J,COLUMN('Medical Examinations'!B2145),FALSE)</f>
        <v>35.86</v>
      </c>
      <c r="D2146">
        <f>VLOOKUP($A2146,'Medical Examinations'!$A:$J,COLUMN('Medical Examinations'!C2145),FALSE)</f>
        <v>4.33</v>
      </c>
      <c r="E2146" t="str">
        <f>VLOOKUP($A2146,'Medical Examinations'!$A:$J,COLUMN('Medical Examinations'!D2145),FALSE)</f>
        <v>No</v>
      </c>
      <c r="F2146" t="str">
        <f>VLOOKUP($A2146,'Medical Examinations'!$A:$J,COLUMN('Medical Examinations'!E2145),FALSE)</f>
        <v>No</v>
      </c>
      <c r="G2146" t="str">
        <f>VLOOKUP($A2146,'Medical Examinations'!$A:$J,COLUMN('Medical Examinations'!F2145),FALSE)</f>
        <v>No</v>
      </c>
      <c r="H2146">
        <f>VLOOKUP($A2146,'Medical Examinations'!$A:$J,COLUMN('Medical Examinations'!G2145),FALSE)</f>
        <v>1</v>
      </c>
      <c r="I2146" t="str">
        <f>VLOOKUP($A2146,'Medical Examinations'!$A:$J,COLUMN('Medical Examinations'!H2145),FALSE)</f>
        <v>No</v>
      </c>
      <c r="J2146" t="str">
        <f>VLOOKUP($A2146,'Medical Examinations'!$A:$J,COLUMN('Medical Examinations'!I2145),FALSE)</f>
        <v>Obesity</v>
      </c>
      <c r="K2146" t="str">
        <f>VLOOKUP($A2146,'Medical Examinations'!$A:$J,COLUMN('Medical Examinations'!J2145),FALSE)</f>
        <v>Normal</v>
      </c>
      <c r="L2146" s="30">
        <f>VLOOKUP($A2146,'Hospitalisation Details'!$A:$K,COLUMN('Hospitalisation Details'!J2145),FALSE)</f>
        <v>36052</v>
      </c>
      <c r="M2146" s="23">
        <f>VLOOKUP($A2146,'Hospitalisation Details'!$A:$K,COLUMN('Hospitalisation Details'!F2145),FALSE)</f>
        <v>1986.93</v>
      </c>
      <c r="N2146" t="str">
        <f>VLOOKUP($A2146,'Hospitalisation Details'!$A:$K,COLUMN('Hospitalisation Details'!G2145),FALSE)</f>
        <v>Tier - 3</v>
      </c>
      <c r="O2146" t="str">
        <f>VLOOKUP($A2146,'Hospitalisation Details'!$A:$K,COLUMN('Hospitalisation Details'!H2145),FALSE)</f>
        <v>Tier - 2</v>
      </c>
      <c r="P2146" t="str">
        <f>VLOOKUP($A2146,'Hospitalisation Details'!$A:$K,COLUMN('Hospitalisation Details'!I2145),FALSE)</f>
        <v>R1013</v>
      </c>
      <c r="Q2146">
        <f>VLOOKUP($A2146,'Hospitalisation Details'!$A:$K,COLUMN('Hospitalisation Details'!K2145),FALSE)</f>
        <v>24</v>
      </c>
      <c r="R2146" t="str" cm="1">
        <f t="array" ref="R2146">_xlfn.IFS(
Q2146&lt;=10,"0-10",
Q2146&lt;=20,"11-20",
Q2146&lt;=30,"21-30",
Q2146&lt;=40,"31-40",
Q2146&lt;=50,"41-50",
Q2146&lt;=60,"51-60",
Q2146&lt;=70,"61-70"
)</f>
        <v>21-30</v>
      </c>
      <c r="S2146" t="str">
        <f t="shared" si="33"/>
        <v>No</v>
      </c>
    </row>
    <row r="2147" spans="1:19" ht="15.75" x14ac:dyDescent="0.25">
      <c r="A2147" s="36" t="s">
        <v>2187</v>
      </c>
      <c r="B2147" t="str">
        <f>VLOOKUP(A2147,'Customer Names'!A:E,COLUMN('Customer Names'!D2146),FALSE)</f>
        <v>Mr. Scott</v>
      </c>
      <c r="C2147">
        <f>VLOOKUP($A2147,'Medical Examinations'!$A:$J,COLUMN('Medical Examinations'!B2146),FALSE)</f>
        <v>40.47</v>
      </c>
      <c r="D2147">
        <f>VLOOKUP($A2147,'Medical Examinations'!$A:$J,COLUMN('Medical Examinations'!C2146),FALSE)</f>
        <v>11.15</v>
      </c>
      <c r="E2147" t="str">
        <f>VLOOKUP($A2147,'Medical Examinations'!$A:$J,COLUMN('Medical Examinations'!D2146),FALSE)</f>
        <v>No</v>
      </c>
      <c r="F2147" t="str">
        <f>VLOOKUP($A2147,'Medical Examinations'!$A:$J,COLUMN('Medical Examinations'!E2146),FALSE)</f>
        <v>No</v>
      </c>
      <c r="G2147" t="str">
        <f>VLOOKUP($A2147,'Medical Examinations'!$A:$J,COLUMN('Medical Examinations'!F2146),FALSE)</f>
        <v>No</v>
      </c>
      <c r="H2147">
        <f>VLOOKUP($A2147,'Medical Examinations'!$A:$J,COLUMN('Medical Examinations'!G2146),FALSE)</f>
        <v>0</v>
      </c>
      <c r="I2147" t="str">
        <f>VLOOKUP($A2147,'Medical Examinations'!$A:$J,COLUMN('Medical Examinations'!H2146),FALSE)</f>
        <v>No</v>
      </c>
      <c r="J2147" t="str">
        <f>VLOOKUP($A2147,'Medical Examinations'!$A:$J,COLUMN('Medical Examinations'!I2146),FALSE)</f>
        <v>Obesity</v>
      </c>
      <c r="K2147" t="str">
        <f>VLOOKUP($A2147,'Medical Examinations'!$A:$J,COLUMN('Medical Examinations'!J2146),FALSE)</f>
        <v>Diabetes</v>
      </c>
      <c r="L2147" s="30">
        <f>VLOOKUP($A2147,'Hospitalisation Details'!$A:$K,COLUMN('Hospitalisation Details'!J2146),FALSE)</f>
        <v>37528</v>
      </c>
      <c r="M2147" s="23">
        <f>VLOOKUP($A2147,'Hospitalisation Details'!$A:$K,COLUMN('Hospitalisation Details'!F2146),FALSE)</f>
        <v>1984.45</v>
      </c>
      <c r="N2147" t="str">
        <f>VLOOKUP($A2147,'Hospitalisation Details'!$A:$K,COLUMN('Hospitalisation Details'!G2146),FALSE)</f>
        <v>Tier - 3</v>
      </c>
      <c r="O2147" t="str">
        <f>VLOOKUP($A2147,'Hospitalisation Details'!$A:$K,COLUMN('Hospitalisation Details'!H2146),FALSE)</f>
        <v>Tier - 3</v>
      </c>
      <c r="P2147" t="str">
        <f>VLOOKUP($A2147,'Hospitalisation Details'!$A:$K,COLUMN('Hospitalisation Details'!I2146),FALSE)</f>
        <v>R1016</v>
      </c>
      <c r="Q2147">
        <f>VLOOKUP($A2147,'Hospitalisation Details'!$A:$K,COLUMN('Hospitalisation Details'!K2146),FALSE)</f>
        <v>20</v>
      </c>
      <c r="R2147" t="str" cm="1">
        <f t="array" ref="R2147">_xlfn.IFS(
Q2147&lt;=10,"0-10",
Q2147&lt;=20,"11-20",
Q2147&lt;=30,"21-30",
Q2147&lt;=40,"31-40",
Q2147&lt;=50,"41-50",
Q2147&lt;=60,"51-60",
Q2147&lt;=70,"61-70"
)</f>
        <v>11-20</v>
      </c>
      <c r="S2147" t="str">
        <f t="shared" si="33"/>
        <v>Yes</v>
      </c>
    </row>
    <row r="2148" spans="1:19" ht="15.75" x14ac:dyDescent="0.25">
      <c r="A2148" s="36" t="s">
        <v>2188</v>
      </c>
      <c r="B2148" t="str">
        <f>VLOOKUP(A2148,'Customer Names'!A:E,COLUMN('Customer Names'!D2147),FALSE)</f>
        <v>Mr. Jose</v>
      </c>
      <c r="C2148">
        <f>VLOOKUP($A2148,'Medical Examinations'!$A:$J,COLUMN('Medical Examinations'!B2147),FALSE)</f>
        <v>32.01</v>
      </c>
      <c r="D2148">
        <f>VLOOKUP($A2148,'Medical Examinations'!$A:$J,COLUMN('Medical Examinations'!C2147),FALSE)</f>
        <v>6.45</v>
      </c>
      <c r="E2148" t="str">
        <f>VLOOKUP($A2148,'Medical Examinations'!$A:$J,COLUMN('Medical Examinations'!D2147),FALSE)</f>
        <v>No</v>
      </c>
      <c r="F2148" t="str">
        <f>VLOOKUP($A2148,'Medical Examinations'!$A:$J,COLUMN('Medical Examinations'!E2147),FALSE)</f>
        <v>No</v>
      </c>
      <c r="G2148" t="str">
        <f>VLOOKUP($A2148,'Medical Examinations'!$A:$J,COLUMN('Medical Examinations'!F2147),FALSE)</f>
        <v>No</v>
      </c>
      <c r="H2148">
        <f>VLOOKUP($A2148,'Medical Examinations'!$A:$J,COLUMN('Medical Examinations'!G2147),FALSE)</f>
        <v>1</v>
      </c>
      <c r="I2148" t="str">
        <f>VLOOKUP($A2148,'Medical Examinations'!$A:$J,COLUMN('Medical Examinations'!H2147),FALSE)</f>
        <v>No</v>
      </c>
      <c r="J2148" t="str">
        <f>VLOOKUP($A2148,'Medical Examinations'!$A:$J,COLUMN('Medical Examinations'!I2147),FALSE)</f>
        <v>Obesity</v>
      </c>
      <c r="K2148" t="str">
        <f>VLOOKUP($A2148,'Medical Examinations'!$A:$J,COLUMN('Medical Examinations'!J2147),FALSE)</f>
        <v>Prediabetes</v>
      </c>
      <c r="L2148" s="30">
        <f>VLOOKUP($A2148,'Hospitalisation Details'!$A:$K,COLUMN('Hospitalisation Details'!J2147),FALSE)</f>
        <v>36158</v>
      </c>
      <c r="M2148" s="23">
        <f>VLOOKUP($A2148,'Hospitalisation Details'!$A:$K,COLUMN('Hospitalisation Details'!F2147),FALSE)</f>
        <v>1981.58</v>
      </c>
      <c r="N2148" t="str">
        <f>VLOOKUP($A2148,'Hospitalisation Details'!$A:$K,COLUMN('Hospitalisation Details'!G2147),FALSE)</f>
        <v>Tier - 3</v>
      </c>
      <c r="O2148" t="str">
        <f>VLOOKUP($A2148,'Hospitalisation Details'!$A:$K,COLUMN('Hospitalisation Details'!H2147),FALSE)</f>
        <v>Tier - 1</v>
      </c>
      <c r="P2148" t="str">
        <f>VLOOKUP($A2148,'Hospitalisation Details'!$A:$K,COLUMN('Hospitalisation Details'!I2147),FALSE)</f>
        <v>R1013</v>
      </c>
      <c r="Q2148">
        <f>VLOOKUP($A2148,'Hospitalisation Details'!$A:$K,COLUMN('Hospitalisation Details'!K2147),FALSE)</f>
        <v>24</v>
      </c>
      <c r="R2148" t="str" cm="1">
        <f t="array" ref="R2148">_xlfn.IFS(
Q2148&lt;=10,"0-10",
Q2148&lt;=20,"11-20",
Q2148&lt;=30,"21-30",
Q2148&lt;=40,"31-40",
Q2148&lt;=50,"41-50",
Q2148&lt;=60,"51-60",
Q2148&lt;=70,"61-70"
)</f>
        <v>21-30</v>
      </c>
      <c r="S2148" t="str">
        <f t="shared" si="33"/>
        <v>Yes</v>
      </c>
    </row>
    <row r="2149" spans="1:19" ht="15.75" x14ac:dyDescent="0.25">
      <c r="A2149" s="36" t="s">
        <v>2189</v>
      </c>
      <c r="B2149" t="str">
        <f>VLOOKUP(A2149,'Customer Names'!A:E,COLUMN('Customer Names'!D2148),FALSE)</f>
        <v>Mr. Paul</v>
      </c>
      <c r="C2149">
        <f>VLOOKUP($A2149,'Medical Examinations'!$A:$J,COLUMN('Medical Examinations'!B2148),FALSE)</f>
        <v>33</v>
      </c>
      <c r="D2149">
        <f>VLOOKUP($A2149,'Medical Examinations'!$A:$J,COLUMN('Medical Examinations'!C2148),FALSE)</f>
        <v>9.27</v>
      </c>
      <c r="E2149" t="str">
        <f>VLOOKUP($A2149,'Medical Examinations'!$A:$J,COLUMN('Medical Examinations'!D2148),FALSE)</f>
        <v>No</v>
      </c>
      <c r="F2149" t="str">
        <f>VLOOKUP($A2149,'Medical Examinations'!$A:$J,COLUMN('Medical Examinations'!E2148),FALSE)</f>
        <v>No</v>
      </c>
      <c r="G2149" t="str">
        <f>VLOOKUP($A2149,'Medical Examinations'!$A:$J,COLUMN('Medical Examinations'!F2148),FALSE)</f>
        <v>No</v>
      </c>
      <c r="H2149">
        <f>VLOOKUP($A2149,'Medical Examinations'!$A:$J,COLUMN('Medical Examinations'!G2148),FALSE)</f>
        <v>0</v>
      </c>
      <c r="I2149" t="str">
        <f>VLOOKUP($A2149,'Medical Examinations'!$A:$J,COLUMN('Medical Examinations'!H2148),FALSE)</f>
        <v>No</v>
      </c>
      <c r="J2149" t="str">
        <f>VLOOKUP($A2149,'Medical Examinations'!$A:$J,COLUMN('Medical Examinations'!I2148),FALSE)</f>
        <v>Obesity</v>
      </c>
      <c r="K2149" t="str">
        <f>VLOOKUP($A2149,'Medical Examinations'!$A:$J,COLUMN('Medical Examinations'!J2148),FALSE)</f>
        <v>Diabetes</v>
      </c>
      <c r="L2149" s="30">
        <f>VLOOKUP($A2149,'Hospitalisation Details'!$A:$K,COLUMN('Hospitalisation Details'!J2148),FALSE)</f>
        <v>37453</v>
      </c>
      <c r="M2149" s="23">
        <f>VLOOKUP($A2149,'Hospitalisation Details'!$A:$K,COLUMN('Hospitalisation Details'!F2148),FALSE)</f>
        <v>1980.07</v>
      </c>
      <c r="N2149" t="str">
        <f>VLOOKUP($A2149,'Hospitalisation Details'!$A:$K,COLUMN('Hospitalisation Details'!G2148),FALSE)</f>
        <v>Tier - 3</v>
      </c>
      <c r="O2149" t="str">
        <f>VLOOKUP($A2149,'Hospitalisation Details'!$A:$K,COLUMN('Hospitalisation Details'!H2148),FALSE)</f>
        <v>Tier - 3</v>
      </c>
      <c r="P2149" t="str">
        <f>VLOOKUP($A2149,'Hospitalisation Details'!$A:$K,COLUMN('Hospitalisation Details'!I2148),FALSE)</f>
        <v>R1011</v>
      </c>
      <c r="Q2149">
        <f>VLOOKUP($A2149,'Hospitalisation Details'!$A:$K,COLUMN('Hospitalisation Details'!K2148),FALSE)</f>
        <v>20</v>
      </c>
      <c r="R2149" t="str" cm="1">
        <f t="array" ref="R2149">_xlfn.IFS(
Q2149&lt;=10,"0-10",
Q2149&lt;=20,"11-20",
Q2149&lt;=30,"21-30",
Q2149&lt;=40,"31-40",
Q2149&lt;=50,"41-50",
Q2149&lt;=60,"51-60",
Q2149&lt;=70,"61-70"
)</f>
        <v>11-20</v>
      </c>
      <c r="S2149" t="str">
        <f t="shared" si="33"/>
        <v>Yes</v>
      </c>
    </row>
    <row r="2150" spans="1:19" ht="15.75" x14ac:dyDescent="0.25">
      <c r="A2150" s="36" t="s">
        <v>2190</v>
      </c>
      <c r="B2150" t="str">
        <f>VLOOKUP(A2150,'Customer Names'!A:E,COLUMN('Customer Names'!D2149),FALSE)</f>
        <v>Mr. Adam</v>
      </c>
      <c r="C2150">
        <f>VLOOKUP($A2150,'Medical Examinations'!$A:$J,COLUMN('Medical Examinations'!B2149),FALSE)</f>
        <v>29.3</v>
      </c>
      <c r="D2150">
        <f>VLOOKUP($A2150,'Medical Examinations'!$A:$J,COLUMN('Medical Examinations'!C2149),FALSE)</f>
        <v>6.15</v>
      </c>
      <c r="E2150" t="str">
        <f>VLOOKUP($A2150,'Medical Examinations'!$A:$J,COLUMN('Medical Examinations'!D2149),FALSE)</f>
        <v>No</v>
      </c>
      <c r="F2150" t="str">
        <f>VLOOKUP($A2150,'Medical Examinations'!$A:$J,COLUMN('Medical Examinations'!E2149),FALSE)</f>
        <v>No</v>
      </c>
      <c r="G2150" t="str">
        <f>VLOOKUP($A2150,'Medical Examinations'!$A:$J,COLUMN('Medical Examinations'!F2149),FALSE)</f>
        <v>No</v>
      </c>
      <c r="H2150">
        <f>VLOOKUP($A2150,'Medical Examinations'!$A:$J,COLUMN('Medical Examinations'!G2149),FALSE)</f>
        <v>1</v>
      </c>
      <c r="I2150" t="str">
        <f>VLOOKUP($A2150,'Medical Examinations'!$A:$J,COLUMN('Medical Examinations'!H2149),FALSE)</f>
        <v>No</v>
      </c>
      <c r="J2150" t="str">
        <f>VLOOKUP($A2150,'Medical Examinations'!$A:$J,COLUMN('Medical Examinations'!I2149),FALSE)</f>
        <v>Overweight</v>
      </c>
      <c r="K2150" t="str">
        <f>VLOOKUP($A2150,'Medical Examinations'!$A:$J,COLUMN('Medical Examinations'!J2149),FALSE)</f>
        <v>Prediabetes</v>
      </c>
      <c r="L2150" s="30">
        <f>VLOOKUP($A2150,'Hospitalisation Details'!$A:$K,COLUMN('Hospitalisation Details'!J2149),FALSE)</f>
        <v>36067</v>
      </c>
      <c r="M2150" s="23">
        <f>VLOOKUP($A2150,'Hospitalisation Details'!$A:$K,COLUMN('Hospitalisation Details'!F2149),FALSE)</f>
        <v>1977.82</v>
      </c>
      <c r="N2150" t="str">
        <f>VLOOKUP($A2150,'Hospitalisation Details'!$A:$K,COLUMN('Hospitalisation Details'!G2149),FALSE)</f>
        <v>Tier - 3</v>
      </c>
      <c r="O2150" t="str">
        <f>VLOOKUP($A2150,'Hospitalisation Details'!$A:$K,COLUMN('Hospitalisation Details'!H2149),FALSE)</f>
        <v>Tier - 1</v>
      </c>
      <c r="P2150" t="str">
        <f>VLOOKUP($A2150,'Hospitalisation Details'!$A:$K,COLUMN('Hospitalisation Details'!I2149),FALSE)</f>
        <v>R1011</v>
      </c>
      <c r="Q2150">
        <f>VLOOKUP($A2150,'Hospitalisation Details'!$A:$K,COLUMN('Hospitalisation Details'!K2149),FALSE)</f>
        <v>24</v>
      </c>
      <c r="R2150" t="str" cm="1">
        <f t="array" ref="R2150">_xlfn.IFS(
Q2150&lt;=10,"0-10",
Q2150&lt;=20,"11-20",
Q2150&lt;=30,"21-30",
Q2150&lt;=40,"31-40",
Q2150&lt;=50,"41-50",
Q2150&lt;=60,"51-60",
Q2150&lt;=70,"61-70"
)</f>
        <v>21-30</v>
      </c>
      <c r="S2150" t="str">
        <f t="shared" si="33"/>
        <v>Yes</v>
      </c>
    </row>
    <row r="2151" spans="1:19" ht="15.75" x14ac:dyDescent="0.25">
      <c r="A2151" s="36" t="s">
        <v>2191</v>
      </c>
      <c r="B2151" t="str">
        <f>VLOOKUP(A2151,'Customer Names'!A:E,COLUMN('Customer Names'!D2150),FALSE)</f>
        <v>Mr. Edward</v>
      </c>
      <c r="C2151">
        <f>VLOOKUP($A2151,'Medical Examinations'!$A:$J,COLUMN('Medical Examinations'!B2150),FALSE)</f>
        <v>25.8</v>
      </c>
      <c r="D2151">
        <f>VLOOKUP($A2151,'Medical Examinations'!$A:$J,COLUMN('Medical Examinations'!C2150),FALSE)</f>
        <v>4.13</v>
      </c>
      <c r="E2151" t="str">
        <f>VLOOKUP($A2151,'Medical Examinations'!$A:$J,COLUMN('Medical Examinations'!D2150),FALSE)</f>
        <v>No</v>
      </c>
      <c r="F2151" t="str">
        <f>VLOOKUP($A2151,'Medical Examinations'!$A:$J,COLUMN('Medical Examinations'!E2150),FALSE)</f>
        <v>No</v>
      </c>
      <c r="G2151" t="str">
        <f>VLOOKUP($A2151,'Medical Examinations'!$A:$J,COLUMN('Medical Examinations'!F2150),FALSE)</f>
        <v>No</v>
      </c>
      <c r="H2151">
        <f>VLOOKUP($A2151,'Medical Examinations'!$A:$J,COLUMN('Medical Examinations'!G2150),FALSE)</f>
        <v>1</v>
      </c>
      <c r="I2151" t="str">
        <f>VLOOKUP($A2151,'Medical Examinations'!$A:$J,COLUMN('Medical Examinations'!H2150),FALSE)</f>
        <v>No</v>
      </c>
      <c r="J2151" t="str">
        <f>VLOOKUP($A2151,'Medical Examinations'!$A:$J,COLUMN('Medical Examinations'!I2150),FALSE)</f>
        <v>Overweight</v>
      </c>
      <c r="K2151" t="str">
        <f>VLOOKUP($A2151,'Medical Examinations'!$A:$J,COLUMN('Medical Examinations'!J2150),FALSE)</f>
        <v>Normal</v>
      </c>
      <c r="L2151" s="30">
        <f>VLOOKUP($A2151,'Hospitalisation Details'!$A:$K,COLUMN('Hospitalisation Details'!J2150),FALSE)</f>
        <v>36073</v>
      </c>
      <c r="M2151" s="23">
        <f>VLOOKUP($A2151,'Hospitalisation Details'!$A:$K,COLUMN('Hospitalisation Details'!F2150),FALSE)</f>
        <v>1972.95</v>
      </c>
      <c r="N2151" t="str">
        <f>VLOOKUP($A2151,'Hospitalisation Details'!$A:$K,COLUMN('Hospitalisation Details'!G2150),FALSE)</f>
        <v>Tier - 3</v>
      </c>
      <c r="O2151" t="str">
        <f>VLOOKUP($A2151,'Hospitalisation Details'!$A:$K,COLUMN('Hospitalisation Details'!H2150),FALSE)</f>
        <v>Tier - 1</v>
      </c>
      <c r="P2151" t="str">
        <f>VLOOKUP($A2151,'Hospitalisation Details'!$A:$K,COLUMN('Hospitalisation Details'!I2150),FALSE)</f>
        <v>R1011</v>
      </c>
      <c r="Q2151">
        <f>VLOOKUP($A2151,'Hospitalisation Details'!$A:$K,COLUMN('Hospitalisation Details'!K2150),FALSE)</f>
        <v>24</v>
      </c>
      <c r="R2151" t="str" cm="1">
        <f t="array" ref="R2151">_xlfn.IFS(
Q2151&lt;=10,"0-10",
Q2151&lt;=20,"11-20",
Q2151&lt;=30,"21-30",
Q2151&lt;=40,"31-40",
Q2151&lt;=50,"41-50",
Q2151&lt;=60,"51-60",
Q2151&lt;=70,"61-70"
)</f>
        <v>21-30</v>
      </c>
      <c r="S2151" t="str">
        <f t="shared" si="33"/>
        <v>No</v>
      </c>
    </row>
    <row r="2152" spans="1:19" ht="15.75" x14ac:dyDescent="0.25">
      <c r="A2152" s="36" t="s">
        <v>2192</v>
      </c>
      <c r="B2152" t="str">
        <f>VLOOKUP(A2152,'Customer Names'!A:E,COLUMN('Customer Names'!D2151),FALSE)</f>
        <v>Mr. Patrick</v>
      </c>
      <c r="C2152">
        <f>VLOOKUP($A2152,'Medical Examinations'!$A:$J,COLUMN('Medical Examinations'!B2151),FALSE)</f>
        <v>23.4</v>
      </c>
      <c r="D2152">
        <f>VLOOKUP($A2152,'Medical Examinations'!$A:$J,COLUMN('Medical Examinations'!C2151),FALSE)</f>
        <v>4.24</v>
      </c>
      <c r="E2152" t="str">
        <f>VLOOKUP($A2152,'Medical Examinations'!$A:$J,COLUMN('Medical Examinations'!D2151),FALSE)</f>
        <v>No</v>
      </c>
      <c r="F2152" t="str">
        <f>VLOOKUP($A2152,'Medical Examinations'!$A:$J,COLUMN('Medical Examinations'!E2151),FALSE)</f>
        <v>No</v>
      </c>
      <c r="G2152" t="str">
        <f>VLOOKUP($A2152,'Medical Examinations'!$A:$J,COLUMN('Medical Examinations'!F2151),FALSE)</f>
        <v>No</v>
      </c>
      <c r="H2152">
        <f>VLOOKUP($A2152,'Medical Examinations'!$A:$J,COLUMN('Medical Examinations'!G2151),FALSE)</f>
        <v>1</v>
      </c>
      <c r="I2152" t="str">
        <f>VLOOKUP($A2152,'Medical Examinations'!$A:$J,COLUMN('Medical Examinations'!H2151),FALSE)</f>
        <v>No</v>
      </c>
      <c r="J2152" t="str">
        <f>VLOOKUP($A2152,'Medical Examinations'!$A:$J,COLUMN('Medical Examinations'!I2151),FALSE)</f>
        <v>Healthy Weight</v>
      </c>
      <c r="K2152" t="str">
        <f>VLOOKUP($A2152,'Medical Examinations'!$A:$J,COLUMN('Medical Examinations'!J2151),FALSE)</f>
        <v>Normal</v>
      </c>
      <c r="L2152" s="30">
        <f>VLOOKUP($A2152,'Hospitalisation Details'!$A:$K,COLUMN('Hospitalisation Details'!J2151),FALSE)</f>
        <v>36066</v>
      </c>
      <c r="M2152" s="23">
        <f>VLOOKUP($A2152,'Hospitalisation Details'!$A:$K,COLUMN('Hospitalisation Details'!F2151),FALSE)</f>
        <v>1969.61</v>
      </c>
      <c r="N2152" t="str">
        <f>VLOOKUP($A2152,'Hospitalisation Details'!$A:$K,COLUMN('Hospitalisation Details'!G2151),FALSE)</f>
        <v>Tier - 3</v>
      </c>
      <c r="O2152" t="str">
        <f>VLOOKUP($A2152,'Hospitalisation Details'!$A:$K,COLUMN('Hospitalisation Details'!H2151),FALSE)</f>
        <v>Tier - 3</v>
      </c>
      <c r="P2152" t="str">
        <f>VLOOKUP($A2152,'Hospitalisation Details'!$A:$K,COLUMN('Hospitalisation Details'!I2151),FALSE)</f>
        <v>R1011</v>
      </c>
      <c r="Q2152">
        <f>VLOOKUP($A2152,'Hospitalisation Details'!$A:$K,COLUMN('Hospitalisation Details'!K2151),FALSE)</f>
        <v>24</v>
      </c>
      <c r="R2152" t="str" cm="1">
        <f t="array" ref="R2152">_xlfn.IFS(
Q2152&lt;=10,"0-10",
Q2152&lt;=20,"11-20",
Q2152&lt;=30,"21-30",
Q2152&lt;=40,"31-40",
Q2152&lt;=50,"41-50",
Q2152&lt;=60,"51-60",
Q2152&lt;=70,"61-70"
)</f>
        <v>21-30</v>
      </c>
      <c r="S2152" t="str">
        <f t="shared" si="33"/>
        <v>No</v>
      </c>
    </row>
    <row r="2153" spans="1:19" ht="15.75" x14ac:dyDescent="0.25">
      <c r="A2153" s="36" t="s">
        <v>2193</v>
      </c>
      <c r="B2153" t="str">
        <f>VLOOKUP(A2153,'Customer Names'!A:E,COLUMN('Customer Names'!D2152),FALSE)</f>
        <v>Mr. Geraint</v>
      </c>
      <c r="C2153">
        <f>VLOOKUP($A2153,'Medical Examinations'!$A:$J,COLUMN('Medical Examinations'!B2152),FALSE)</f>
        <v>27.93</v>
      </c>
      <c r="D2153">
        <f>VLOOKUP($A2153,'Medical Examinations'!$A:$J,COLUMN('Medical Examinations'!C2152),FALSE)</f>
        <v>9.8800000000000008</v>
      </c>
      <c r="E2153" t="str">
        <f>VLOOKUP($A2153,'Medical Examinations'!$A:$J,COLUMN('Medical Examinations'!D2152),FALSE)</f>
        <v>No</v>
      </c>
      <c r="F2153" t="str">
        <f>VLOOKUP($A2153,'Medical Examinations'!$A:$J,COLUMN('Medical Examinations'!E2152),FALSE)</f>
        <v>No</v>
      </c>
      <c r="G2153" t="str">
        <f>VLOOKUP($A2153,'Medical Examinations'!$A:$J,COLUMN('Medical Examinations'!F2152),FALSE)</f>
        <v>No</v>
      </c>
      <c r="H2153">
        <f>VLOOKUP($A2153,'Medical Examinations'!$A:$J,COLUMN('Medical Examinations'!G2152),FALSE)</f>
        <v>0</v>
      </c>
      <c r="I2153" t="str">
        <f>VLOOKUP($A2153,'Medical Examinations'!$A:$J,COLUMN('Medical Examinations'!H2152),FALSE)</f>
        <v>No</v>
      </c>
      <c r="J2153" t="str">
        <f>VLOOKUP($A2153,'Medical Examinations'!$A:$J,COLUMN('Medical Examinations'!I2152),FALSE)</f>
        <v>Overweight</v>
      </c>
      <c r="K2153" t="str">
        <f>VLOOKUP($A2153,'Medical Examinations'!$A:$J,COLUMN('Medical Examinations'!J2152),FALSE)</f>
        <v>Diabetes</v>
      </c>
      <c r="L2153" s="30">
        <f>VLOOKUP($A2153,'Hospitalisation Details'!$A:$K,COLUMN('Hospitalisation Details'!J2152),FALSE)</f>
        <v>37466</v>
      </c>
      <c r="M2153" s="23">
        <f>VLOOKUP($A2153,'Hospitalisation Details'!$A:$K,COLUMN('Hospitalisation Details'!F2152),FALSE)</f>
        <v>1967.02</v>
      </c>
      <c r="N2153" t="str">
        <f>VLOOKUP($A2153,'Hospitalisation Details'!$A:$K,COLUMN('Hospitalisation Details'!G2152),FALSE)</f>
        <v>Tier - 3</v>
      </c>
      <c r="O2153" t="str">
        <f>VLOOKUP($A2153,'Hospitalisation Details'!$A:$K,COLUMN('Hospitalisation Details'!H2152),FALSE)</f>
        <v>Tier - 2</v>
      </c>
      <c r="P2153" t="str">
        <f>VLOOKUP($A2153,'Hospitalisation Details'!$A:$K,COLUMN('Hospitalisation Details'!I2152),FALSE)</f>
        <v>R1016</v>
      </c>
      <c r="Q2153">
        <f>VLOOKUP($A2153,'Hospitalisation Details'!$A:$K,COLUMN('Hospitalisation Details'!K2152),FALSE)</f>
        <v>20</v>
      </c>
      <c r="R2153" t="str" cm="1">
        <f t="array" ref="R2153">_xlfn.IFS(
Q2153&lt;=10,"0-10",
Q2153&lt;=20,"11-20",
Q2153&lt;=30,"21-30",
Q2153&lt;=40,"31-40",
Q2153&lt;=50,"41-50",
Q2153&lt;=60,"51-60",
Q2153&lt;=70,"61-70"
)</f>
        <v>11-20</v>
      </c>
      <c r="S2153" t="str">
        <f t="shared" si="33"/>
        <v>Yes</v>
      </c>
    </row>
    <row r="2154" spans="1:19" ht="15.75" x14ac:dyDescent="0.25">
      <c r="A2154" s="36" t="s">
        <v>2194</v>
      </c>
      <c r="B2154" t="str">
        <f>VLOOKUP(A2154,'Customer Names'!A:E,COLUMN('Customer Names'!D2153),FALSE)</f>
        <v>Mr. Dj</v>
      </c>
      <c r="C2154">
        <f>VLOOKUP($A2154,'Medical Examinations'!$A:$J,COLUMN('Medical Examinations'!B2153),FALSE)</f>
        <v>22</v>
      </c>
      <c r="D2154">
        <f>VLOOKUP($A2154,'Medical Examinations'!$A:$J,COLUMN('Medical Examinations'!C2153),FALSE)</f>
        <v>9.5</v>
      </c>
      <c r="E2154" t="str">
        <f>VLOOKUP($A2154,'Medical Examinations'!$A:$J,COLUMN('Medical Examinations'!D2153),FALSE)</f>
        <v>No</v>
      </c>
      <c r="F2154" t="str">
        <f>VLOOKUP($A2154,'Medical Examinations'!$A:$J,COLUMN('Medical Examinations'!E2153),FALSE)</f>
        <v>No</v>
      </c>
      <c r="G2154" t="str">
        <f>VLOOKUP($A2154,'Medical Examinations'!$A:$J,COLUMN('Medical Examinations'!F2153),FALSE)</f>
        <v>No</v>
      </c>
      <c r="H2154">
        <f>VLOOKUP($A2154,'Medical Examinations'!$A:$J,COLUMN('Medical Examinations'!G2153),FALSE)</f>
        <v>0</v>
      </c>
      <c r="I2154" t="str">
        <f>VLOOKUP($A2154,'Medical Examinations'!$A:$J,COLUMN('Medical Examinations'!H2153),FALSE)</f>
        <v>No</v>
      </c>
      <c r="J2154" t="str">
        <f>VLOOKUP($A2154,'Medical Examinations'!$A:$J,COLUMN('Medical Examinations'!I2153),FALSE)</f>
        <v>Healthy Weight</v>
      </c>
      <c r="K2154" t="str">
        <f>VLOOKUP($A2154,'Medical Examinations'!$A:$J,COLUMN('Medical Examinations'!J2153),FALSE)</f>
        <v>Diabetes</v>
      </c>
      <c r="L2154" s="30">
        <f>VLOOKUP($A2154,'Hospitalisation Details'!$A:$K,COLUMN('Hospitalisation Details'!J2153),FALSE)</f>
        <v>37506</v>
      </c>
      <c r="M2154" s="23">
        <f>VLOOKUP($A2154,'Hospitalisation Details'!$A:$K,COLUMN('Hospitalisation Details'!F2153),FALSE)</f>
        <v>1964.78</v>
      </c>
      <c r="N2154" t="str">
        <f>VLOOKUP($A2154,'Hospitalisation Details'!$A:$K,COLUMN('Hospitalisation Details'!G2153),FALSE)</f>
        <v>Tier - 3</v>
      </c>
      <c r="O2154" t="str">
        <f>VLOOKUP($A2154,'Hospitalisation Details'!$A:$K,COLUMN('Hospitalisation Details'!H2153),FALSE)</f>
        <v>Tier - 1</v>
      </c>
      <c r="P2154" t="str">
        <f>VLOOKUP($A2154,'Hospitalisation Details'!$A:$K,COLUMN('Hospitalisation Details'!I2153),FALSE)</f>
        <v>R1011</v>
      </c>
      <c r="Q2154">
        <f>VLOOKUP($A2154,'Hospitalisation Details'!$A:$K,COLUMN('Hospitalisation Details'!K2153),FALSE)</f>
        <v>20</v>
      </c>
      <c r="R2154" t="str" cm="1">
        <f t="array" ref="R2154">_xlfn.IFS(
Q2154&lt;=10,"0-10",
Q2154&lt;=20,"11-20",
Q2154&lt;=30,"21-30",
Q2154&lt;=40,"31-40",
Q2154&lt;=50,"41-50",
Q2154&lt;=60,"51-60",
Q2154&lt;=70,"61-70"
)</f>
        <v>11-20</v>
      </c>
      <c r="S2154" t="str">
        <f t="shared" si="33"/>
        <v>Yes</v>
      </c>
    </row>
    <row r="2155" spans="1:19" ht="15.75" x14ac:dyDescent="0.25">
      <c r="A2155" s="36" t="s">
        <v>2195</v>
      </c>
      <c r="B2155" t="str">
        <f>VLOOKUP(A2155,'Customer Names'!A:E,COLUMN('Customer Names'!D2154),FALSE)</f>
        <v>Mr. Zachary</v>
      </c>
      <c r="C2155">
        <f>VLOOKUP($A2155,'Medical Examinations'!$A:$J,COLUMN('Medical Examinations'!B2154),FALSE)</f>
        <v>36.86</v>
      </c>
      <c r="D2155">
        <f>VLOOKUP($A2155,'Medical Examinations'!$A:$J,COLUMN('Medical Examinations'!C2154),FALSE)</f>
        <v>4.97</v>
      </c>
      <c r="E2155" t="str">
        <f>VLOOKUP($A2155,'Medical Examinations'!$A:$J,COLUMN('Medical Examinations'!D2154),FALSE)</f>
        <v>Yes</v>
      </c>
      <c r="F2155" t="str">
        <f>VLOOKUP($A2155,'Medical Examinations'!$A:$J,COLUMN('Medical Examinations'!E2154),FALSE)</f>
        <v>No</v>
      </c>
      <c r="G2155" t="str">
        <f>VLOOKUP($A2155,'Medical Examinations'!$A:$J,COLUMN('Medical Examinations'!F2154),FALSE)</f>
        <v>No</v>
      </c>
      <c r="H2155">
        <f>VLOOKUP($A2155,'Medical Examinations'!$A:$J,COLUMN('Medical Examinations'!G2154),FALSE)</f>
        <v>0</v>
      </c>
      <c r="I2155" t="str">
        <f>VLOOKUP($A2155,'Medical Examinations'!$A:$J,COLUMN('Medical Examinations'!H2154),FALSE)</f>
        <v>No</v>
      </c>
      <c r="J2155" t="str">
        <f>VLOOKUP($A2155,'Medical Examinations'!$A:$J,COLUMN('Medical Examinations'!I2154),FALSE)</f>
        <v>Obesity</v>
      </c>
      <c r="K2155" t="str">
        <f>VLOOKUP($A2155,'Medical Examinations'!$A:$J,COLUMN('Medical Examinations'!J2154),FALSE)</f>
        <v>Normal</v>
      </c>
      <c r="L2155" s="30">
        <f>VLOOKUP($A2155,'Hospitalisation Details'!$A:$K,COLUMN('Hospitalisation Details'!J2154),FALSE)</f>
        <v>37234</v>
      </c>
      <c r="M2155" s="23">
        <f>VLOOKUP($A2155,'Hospitalisation Details'!$A:$K,COLUMN('Hospitalisation Details'!F2154),FALSE)</f>
        <v>1917.32</v>
      </c>
      <c r="N2155" t="str">
        <f>VLOOKUP($A2155,'Hospitalisation Details'!$A:$K,COLUMN('Hospitalisation Details'!G2154),FALSE)</f>
        <v>Tier - 3</v>
      </c>
      <c r="O2155" t="str">
        <f>VLOOKUP($A2155,'Hospitalisation Details'!$A:$K,COLUMN('Hospitalisation Details'!H2154),FALSE)</f>
        <v>Tier - 2</v>
      </c>
      <c r="P2155" t="str">
        <f>VLOOKUP($A2155,'Hospitalisation Details'!$A:$K,COLUMN('Hospitalisation Details'!I2154),FALSE)</f>
        <v>R1012</v>
      </c>
      <c r="Q2155">
        <f>VLOOKUP($A2155,'Hospitalisation Details'!$A:$K,COLUMN('Hospitalisation Details'!K2154),FALSE)</f>
        <v>21</v>
      </c>
      <c r="R2155" t="str" cm="1">
        <f t="array" ref="R2155">_xlfn.IFS(
Q2155&lt;=10,"0-10",
Q2155&lt;=20,"11-20",
Q2155&lt;=30,"21-30",
Q2155&lt;=40,"31-40",
Q2155&lt;=50,"41-50",
Q2155&lt;=60,"51-60",
Q2155&lt;=70,"61-70"
)</f>
        <v>21-30</v>
      </c>
      <c r="S2155" t="str">
        <f t="shared" si="33"/>
        <v>No</v>
      </c>
    </row>
    <row r="2156" spans="1:19" ht="15.75" x14ac:dyDescent="0.25">
      <c r="A2156" s="36" t="s">
        <v>2196</v>
      </c>
      <c r="B2156" t="str">
        <f>VLOOKUP(A2156,'Customer Names'!A:E,COLUMN('Customer Names'!D2155),FALSE)</f>
        <v>Mr. Brian</v>
      </c>
      <c r="C2156">
        <f>VLOOKUP($A2156,'Medical Examinations'!$A:$J,COLUMN('Medical Examinations'!B2155),FALSE)</f>
        <v>31.254999999999999</v>
      </c>
      <c r="D2156">
        <f>VLOOKUP($A2156,'Medical Examinations'!$A:$J,COLUMN('Medical Examinations'!C2155),FALSE)</f>
        <v>5.49</v>
      </c>
      <c r="E2156" t="str">
        <f>VLOOKUP($A2156,'Medical Examinations'!$A:$J,COLUMN('Medical Examinations'!D2155),FALSE)</f>
        <v>Yes</v>
      </c>
      <c r="F2156" t="str">
        <f>VLOOKUP($A2156,'Medical Examinations'!$A:$J,COLUMN('Medical Examinations'!E2155),FALSE)</f>
        <v>No</v>
      </c>
      <c r="G2156" t="str">
        <f>VLOOKUP($A2156,'Medical Examinations'!$A:$J,COLUMN('Medical Examinations'!F2155),FALSE)</f>
        <v>No</v>
      </c>
      <c r="H2156">
        <f>VLOOKUP($A2156,'Medical Examinations'!$A:$J,COLUMN('Medical Examinations'!G2155),FALSE)</f>
        <v>0</v>
      </c>
      <c r="I2156" t="str">
        <f>VLOOKUP($A2156,'Medical Examinations'!$A:$J,COLUMN('Medical Examinations'!H2155),FALSE)</f>
        <v>No</v>
      </c>
      <c r="J2156" t="str">
        <f>VLOOKUP($A2156,'Medical Examinations'!$A:$J,COLUMN('Medical Examinations'!I2155),FALSE)</f>
        <v>Obesity</v>
      </c>
      <c r="K2156" t="str">
        <f>VLOOKUP($A2156,'Medical Examinations'!$A:$J,COLUMN('Medical Examinations'!J2155),FALSE)</f>
        <v>Normal</v>
      </c>
      <c r="L2156" s="30">
        <f>VLOOKUP($A2156,'Hospitalisation Details'!$A:$K,COLUMN('Hospitalisation Details'!J2155),FALSE)</f>
        <v>37106</v>
      </c>
      <c r="M2156" s="23">
        <f>VLOOKUP($A2156,'Hospitalisation Details'!$A:$K,COLUMN('Hospitalisation Details'!F2155),FALSE)</f>
        <v>1909.53</v>
      </c>
      <c r="N2156" t="str">
        <f>VLOOKUP($A2156,'Hospitalisation Details'!$A:$K,COLUMN('Hospitalisation Details'!G2155),FALSE)</f>
        <v>Tier - 3</v>
      </c>
      <c r="O2156" t="str">
        <f>VLOOKUP($A2156,'Hospitalisation Details'!$A:$K,COLUMN('Hospitalisation Details'!H2155),FALSE)</f>
        <v>Tier - 3</v>
      </c>
      <c r="P2156" t="str">
        <f>VLOOKUP($A2156,'Hospitalisation Details'!$A:$K,COLUMN('Hospitalisation Details'!I2155),FALSE)</f>
        <v>R1012</v>
      </c>
      <c r="Q2156">
        <f>VLOOKUP($A2156,'Hospitalisation Details'!$A:$K,COLUMN('Hospitalisation Details'!K2155),FALSE)</f>
        <v>21</v>
      </c>
      <c r="R2156" t="str" cm="1">
        <f t="array" ref="R2156">_xlfn.IFS(
Q2156&lt;=10,"0-10",
Q2156&lt;=20,"11-20",
Q2156&lt;=30,"21-30",
Q2156&lt;=40,"31-40",
Q2156&lt;=50,"41-50",
Q2156&lt;=60,"51-60",
Q2156&lt;=70,"61-70"
)</f>
        <v>21-30</v>
      </c>
      <c r="S2156" t="str">
        <f t="shared" si="33"/>
        <v>No</v>
      </c>
    </row>
    <row r="2157" spans="1:19" ht="15.75" x14ac:dyDescent="0.25">
      <c r="A2157" s="36" t="s">
        <v>2197</v>
      </c>
      <c r="B2157" t="str">
        <f>VLOOKUP(A2157,'Customer Names'!A:E,COLUMN('Customer Names'!D2156),FALSE)</f>
        <v>Mr. Joe</v>
      </c>
      <c r="C2157">
        <f>VLOOKUP($A2157,'Medical Examinations'!$A:$J,COLUMN('Medical Examinations'!B2156),FALSE)</f>
        <v>23.06</v>
      </c>
      <c r="D2157">
        <f>VLOOKUP($A2157,'Medical Examinations'!$A:$J,COLUMN('Medical Examinations'!C2156),FALSE)</f>
        <v>4.47</v>
      </c>
      <c r="E2157" t="str">
        <f>VLOOKUP($A2157,'Medical Examinations'!$A:$J,COLUMN('Medical Examinations'!D2156),FALSE)</f>
        <v>No</v>
      </c>
      <c r="F2157" t="str">
        <f>VLOOKUP($A2157,'Medical Examinations'!$A:$J,COLUMN('Medical Examinations'!E2156),FALSE)</f>
        <v>No</v>
      </c>
      <c r="G2157" t="str">
        <f>VLOOKUP($A2157,'Medical Examinations'!$A:$J,COLUMN('Medical Examinations'!F2156),FALSE)</f>
        <v>No</v>
      </c>
      <c r="H2157">
        <f>VLOOKUP($A2157,'Medical Examinations'!$A:$J,COLUMN('Medical Examinations'!G2156),FALSE)</f>
        <v>0</v>
      </c>
      <c r="I2157" t="str">
        <f>VLOOKUP($A2157,'Medical Examinations'!$A:$J,COLUMN('Medical Examinations'!H2156),FALSE)</f>
        <v>No</v>
      </c>
      <c r="J2157" t="str">
        <f>VLOOKUP($A2157,'Medical Examinations'!$A:$J,COLUMN('Medical Examinations'!I2156),FALSE)</f>
        <v>Healthy Weight</v>
      </c>
      <c r="K2157" t="str">
        <f>VLOOKUP($A2157,'Medical Examinations'!$A:$J,COLUMN('Medical Examinations'!J2156),FALSE)</f>
        <v>Normal</v>
      </c>
      <c r="L2157" s="30">
        <f>VLOOKUP($A2157,'Hospitalisation Details'!$A:$K,COLUMN('Hospitalisation Details'!J2156),FALSE)</f>
        <v>34613</v>
      </c>
      <c r="M2157" s="23">
        <f>VLOOKUP($A2157,'Hospitalisation Details'!$A:$K,COLUMN('Hospitalisation Details'!F2156),FALSE)</f>
        <v>1908.9</v>
      </c>
      <c r="N2157" t="str">
        <f>VLOOKUP($A2157,'Hospitalisation Details'!$A:$K,COLUMN('Hospitalisation Details'!G2156),FALSE)</f>
        <v>Tier - 3</v>
      </c>
      <c r="O2157" t="str">
        <f>VLOOKUP($A2157,'Hospitalisation Details'!$A:$K,COLUMN('Hospitalisation Details'!H2156),FALSE)</f>
        <v>Tier - 3</v>
      </c>
      <c r="P2157" t="str">
        <f>VLOOKUP($A2157,'Hospitalisation Details'!$A:$K,COLUMN('Hospitalisation Details'!I2156),FALSE)</f>
        <v>R1013</v>
      </c>
      <c r="Q2157">
        <f>VLOOKUP($A2157,'Hospitalisation Details'!$A:$K,COLUMN('Hospitalisation Details'!K2156),FALSE)</f>
        <v>28</v>
      </c>
      <c r="R2157" t="str" cm="1">
        <f t="array" ref="R2157">_xlfn.IFS(
Q2157&lt;=10,"0-10",
Q2157&lt;=20,"11-20",
Q2157&lt;=30,"21-30",
Q2157&lt;=40,"31-40",
Q2157&lt;=50,"41-50",
Q2157&lt;=60,"51-60",
Q2157&lt;=70,"61-70"
)</f>
        <v>21-30</v>
      </c>
      <c r="S2157" t="str">
        <f t="shared" si="33"/>
        <v>No</v>
      </c>
    </row>
    <row r="2158" spans="1:19" ht="15.75" x14ac:dyDescent="0.25">
      <c r="A2158" s="36" t="s">
        <v>2198</v>
      </c>
      <c r="B2158" t="str">
        <f>VLOOKUP(A2158,'Customer Names'!A:E,COLUMN('Customer Names'!D2157),FALSE)</f>
        <v>Mr. Stephen</v>
      </c>
      <c r="C2158">
        <f>VLOOKUP($A2158,'Medical Examinations'!$A:$J,COLUMN('Medical Examinations'!B2157),FALSE)</f>
        <v>28.975000000000001</v>
      </c>
      <c r="D2158">
        <f>VLOOKUP($A2158,'Medical Examinations'!$A:$J,COLUMN('Medical Examinations'!C2157),FALSE)</f>
        <v>4.34</v>
      </c>
      <c r="E2158" t="str">
        <f>VLOOKUP($A2158,'Medical Examinations'!$A:$J,COLUMN('Medical Examinations'!D2157),FALSE)</f>
        <v>Yes</v>
      </c>
      <c r="F2158" t="str">
        <f>VLOOKUP($A2158,'Medical Examinations'!$A:$J,COLUMN('Medical Examinations'!E2157),FALSE)</f>
        <v>No</v>
      </c>
      <c r="G2158" t="str">
        <f>VLOOKUP($A2158,'Medical Examinations'!$A:$J,COLUMN('Medical Examinations'!F2157),FALSE)</f>
        <v>No</v>
      </c>
      <c r="H2158">
        <f>VLOOKUP($A2158,'Medical Examinations'!$A:$J,COLUMN('Medical Examinations'!G2157),FALSE)</f>
        <v>0</v>
      </c>
      <c r="I2158" t="str">
        <f>VLOOKUP($A2158,'Medical Examinations'!$A:$J,COLUMN('Medical Examinations'!H2157),FALSE)</f>
        <v>No</v>
      </c>
      <c r="J2158" t="str">
        <f>VLOOKUP($A2158,'Medical Examinations'!$A:$J,COLUMN('Medical Examinations'!I2157),FALSE)</f>
        <v>Overweight</v>
      </c>
      <c r="K2158" t="str">
        <f>VLOOKUP($A2158,'Medical Examinations'!$A:$J,COLUMN('Medical Examinations'!J2157),FALSE)</f>
        <v>Normal</v>
      </c>
      <c r="L2158" s="30">
        <f>VLOOKUP($A2158,'Hospitalisation Details'!$A:$K,COLUMN('Hospitalisation Details'!J2157),FALSE)</f>
        <v>37113</v>
      </c>
      <c r="M2158" s="23">
        <f>VLOOKUP($A2158,'Hospitalisation Details'!$A:$K,COLUMN('Hospitalisation Details'!F2157),FALSE)</f>
        <v>1906.36</v>
      </c>
      <c r="N2158" t="str">
        <f>VLOOKUP($A2158,'Hospitalisation Details'!$A:$K,COLUMN('Hospitalisation Details'!G2157),FALSE)</f>
        <v>Tier - 3</v>
      </c>
      <c r="O2158" t="str">
        <f>VLOOKUP($A2158,'Hospitalisation Details'!$A:$K,COLUMN('Hospitalisation Details'!H2157),FALSE)</f>
        <v>Tier - 1</v>
      </c>
      <c r="P2158" t="str">
        <f>VLOOKUP($A2158,'Hospitalisation Details'!$A:$K,COLUMN('Hospitalisation Details'!I2157),FALSE)</f>
        <v>R1012</v>
      </c>
      <c r="Q2158">
        <f>VLOOKUP($A2158,'Hospitalisation Details'!$A:$K,COLUMN('Hospitalisation Details'!K2157),FALSE)</f>
        <v>21</v>
      </c>
      <c r="R2158" t="str" cm="1">
        <f t="array" ref="R2158">_xlfn.IFS(
Q2158&lt;=10,"0-10",
Q2158&lt;=20,"11-20",
Q2158&lt;=30,"21-30",
Q2158&lt;=40,"31-40",
Q2158&lt;=50,"41-50",
Q2158&lt;=60,"51-60",
Q2158&lt;=70,"61-70"
)</f>
        <v>21-30</v>
      </c>
      <c r="S2158" t="str">
        <f t="shared" si="33"/>
        <v>No</v>
      </c>
    </row>
    <row r="2159" spans="1:19" ht="15.75" x14ac:dyDescent="0.25">
      <c r="A2159" s="36" t="s">
        <v>2199</v>
      </c>
      <c r="B2159" t="str">
        <f>VLOOKUP(A2159,'Customer Names'!A:E,COLUMN('Customer Names'!D2158),FALSE)</f>
        <v>Ms. Ellen</v>
      </c>
      <c r="C2159">
        <f>VLOOKUP($A2159,'Medical Examinations'!$A:$J,COLUMN('Medical Examinations'!B2158),FALSE)</f>
        <v>33.299999999999997</v>
      </c>
      <c r="D2159">
        <f>VLOOKUP($A2159,'Medical Examinations'!$A:$J,COLUMN('Medical Examinations'!C2158),FALSE)</f>
        <v>9.49</v>
      </c>
      <c r="E2159" t="str">
        <f>VLOOKUP($A2159,'Medical Examinations'!$A:$J,COLUMN('Medical Examinations'!D2158),FALSE)</f>
        <v>No</v>
      </c>
      <c r="F2159" t="str">
        <f>VLOOKUP($A2159,'Medical Examinations'!$A:$J,COLUMN('Medical Examinations'!E2158),FALSE)</f>
        <v>No</v>
      </c>
      <c r="G2159" t="str">
        <f>VLOOKUP($A2159,'Medical Examinations'!$A:$J,COLUMN('Medical Examinations'!F2158),FALSE)</f>
        <v>No</v>
      </c>
      <c r="H2159">
        <f>VLOOKUP($A2159,'Medical Examinations'!$A:$J,COLUMN('Medical Examinations'!G2158),FALSE)</f>
        <v>0</v>
      </c>
      <c r="I2159" t="str">
        <f>VLOOKUP($A2159,'Medical Examinations'!$A:$J,COLUMN('Medical Examinations'!H2158),FALSE)</f>
        <v>No</v>
      </c>
      <c r="J2159" t="str">
        <f>VLOOKUP($A2159,'Medical Examinations'!$A:$J,COLUMN('Medical Examinations'!I2158),FALSE)</f>
        <v>Obesity</v>
      </c>
      <c r="K2159" t="str">
        <f>VLOOKUP($A2159,'Medical Examinations'!$A:$J,COLUMN('Medical Examinations'!J2158),FALSE)</f>
        <v>Diabetes</v>
      </c>
      <c r="L2159" s="30">
        <f>VLOOKUP($A2159,'Hospitalisation Details'!$A:$K,COLUMN('Hospitalisation Details'!J2158),FALSE)</f>
        <v>37489</v>
      </c>
      <c r="M2159" s="23">
        <f>VLOOKUP($A2159,'Hospitalisation Details'!$A:$K,COLUMN('Hospitalisation Details'!F2158),FALSE)</f>
        <v>1880.49</v>
      </c>
      <c r="N2159" t="str">
        <f>VLOOKUP($A2159,'Hospitalisation Details'!$A:$K,COLUMN('Hospitalisation Details'!G2158),FALSE)</f>
        <v>Tier - 3</v>
      </c>
      <c r="O2159" t="str">
        <f>VLOOKUP($A2159,'Hospitalisation Details'!$A:$K,COLUMN('Hospitalisation Details'!H2158),FALSE)</f>
        <v>Tier - 1</v>
      </c>
      <c r="P2159" t="str">
        <f>VLOOKUP($A2159,'Hospitalisation Details'!$A:$K,COLUMN('Hospitalisation Details'!I2158),FALSE)</f>
        <v>R1011</v>
      </c>
      <c r="Q2159">
        <f>VLOOKUP($A2159,'Hospitalisation Details'!$A:$K,COLUMN('Hospitalisation Details'!K2158),FALSE)</f>
        <v>20</v>
      </c>
      <c r="R2159" t="str" cm="1">
        <f t="array" ref="R2159">_xlfn.IFS(
Q2159&lt;=10,"0-10",
Q2159&lt;=20,"11-20",
Q2159&lt;=30,"21-30",
Q2159&lt;=40,"31-40",
Q2159&lt;=50,"41-50",
Q2159&lt;=60,"51-60",
Q2159&lt;=70,"61-70"
)</f>
        <v>11-20</v>
      </c>
      <c r="S2159" t="str">
        <f t="shared" si="33"/>
        <v>Yes</v>
      </c>
    </row>
    <row r="2160" spans="1:19" ht="15.75" x14ac:dyDescent="0.25">
      <c r="A2160" s="36" t="s">
        <v>2200</v>
      </c>
      <c r="B2160" t="str">
        <f>VLOOKUP(A2160,'Customer Names'!A:E,COLUMN('Customer Names'!D2159),FALSE)</f>
        <v>Ms. Cindy</v>
      </c>
      <c r="C2160">
        <f>VLOOKUP($A2160,'Medical Examinations'!$A:$J,COLUMN('Medical Examinations'!B2159),FALSE)</f>
        <v>33</v>
      </c>
      <c r="D2160">
        <f>VLOOKUP($A2160,'Medical Examinations'!$A:$J,COLUMN('Medical Examinations'!C2159),FALSE)</f>
        <v>10.16</v>
      </c>
      <c r="E2160" t="str">
        <f>VLOOKUP($A2160,'Medical Examinations'!$A:$J,COLUMN('Medical Examinations'!D2159),FALSE)</f>
        <v>No</v>
      </c>
      <c r="F2160" t="str">
        <f>VLOOKUP($A2160,'Medical Examinations'!$A:$J,COLUMN('Medical Examinations'!E2159),FALSE)</f>
        <v>No</v>
      </c>
      <c r="G2160" t="str">
        <f>VLOOKUP($A2160,'Medical Examinations'!$A:$J,COLUMN('Medical Examinations'!F2159),FALSE)</f>
        <v>No</v>
      </c>
      <c r="H2160">
        <f>VLOOKUP($A2160,'Medical Examinations'!$A:$J,COLUMN('Medical Examinations'!G2159),FALSE)</f>
        <v>0</v>
      </c>
      <c r="I2160" t="str">
        <f>VLOOKUP($A2160,'Medical Examinations'!$A:$J,COLUMN('Medical Examinations'!H2159),FALSE)</f>
        <v>No</v>
      </c>
      <c r="J2160" t="str">
        <f>VLOOKUP($A2160,'Medical Examinations'!$A:$J,COLUMN('Medical Examinations'!I2159),FALSE)</f>
        <v>Obesity</v>
      </c>
      <c r="K2160" t="str">
        <f>VLOOKUP($A2160,'Medical Examinations'!$A:$J,COLUMN('Medical Examinations'!J2159),FALSE)</f>
        <v>Diabetes</v>
      </c>
      <c r="L2160" s="30">
        <f>VLOOKUP($A2160,'Hospitalisation Details'!$A:$K,COLUMN('Hospitalisation Details'!J2159),FALSE)</f>
        <v>37497</v>
      </c>
      <c r="M2160" s="23">
        <f>VLOOKUP($A2160,'Hospitalisation Details'!$A:$K,COLUMN('Hospitalisation Details'!F2159),FALSE)</f>
        <v>1880.07</v>
      </c>
      <c r="N2160" t="str">
        <f>VLOOKUP($A2160,'Hospitalisation Details'!$A:$K,COLUMN('Hospitalisation Details'!G2159),FALSE)</f>
        <v>Tier - 3</v>
      </c>
      <c r="O2160" t="str">
        <f>VLOOKUP($A2160,'Hospitalisation Details'!$A:$K,COLUMN('Hospitalisation Details'!H2159),FALSE)</f>
        <v>Tier - 2</v>
      </c>
      <c r="P2160" t="str">
        <f>VLOOKUP($A2160,'Hospitalisation Details'!$A:$K,COLUMN('Hospitalisation Details'!I2159),FALSE)</f>
        <v>R1013</v>
      </c>
      <c r="Q2160">
        <f>VLOOKUP($A2160,'Hospitalisation Details'!$A:$K,COLUMN('Hospitalisation Details'!K2159),FALSE)</f>
        <v>20</v>
      </c>
      <c r="R2160" t="str" cm="1">
        <f t="array" ref="R2160">_xlfn.IFS(
Q2160&lt;=10,"0-10",
Q2160&lt;=20,"11-20",
Q2160&lt;=30,"21-30",
Q2160&lt;=40,"31-40",
Q2160&lt;=50,"41-50",
Q2160&lt;=60,"51-60",
Q2160&lt;=70,"61-70"
)</f>
        <v>11-20</v>
      </c>
      <c r="S2160" t="str">
        <f t="shared" si="33"/>
        <v>Yes</v>
      </c>
    </row>
    <row r="2161" spans="1:19" ht="15.75" x14ac:dyDescent="0.25">
      <c r="A2161" s="36" t="s">
        <v>2201</v>
      </c>
      <c r="B2161" t="str">
        <f>VLOOKUP(A2161,'Customer Names'!A:E,COLUMN('Customer Names'!D2160),FALSE)</f>
        <v>Ms. Abigail</v>
      </c>
      <c r="C2161">
        <f>VLOOKUP($A2161,'Medical Examinations'!$A:$J,COLUMN('Medical Examinations'!B2160),FALSE)</f>
        <v>31.46</v>
      </c>
      <c r="D2161">
        <f>VLOOKUP($A2161,'Medical Examinations'!$A:$J,COLUMN('Medical Examinations'!C2160),FALSE)</f>
        <v>11.19</v>
      </c>
      <c r="E2161" t="str">
        <f>VLOOKUP($A2161,'Medical Examinations'!$A:$J,COLUMN('Medical Examinations'!D2160),FALSE)</f>
        <v>No</v>
      </c>
      <c r="F2161" t="str">
        <f>VLOOKUP($A2161,'Medical Examinations'!$A:$J,COLUMN('Medical Examinations'!E2160),FALSE)</f>
        <v>No</v>
      </c>
      <c r="G2161" t="str">
        <f>VLOOKUP($A2161,'Medical Examinations'!$A:$J,COLUMN('Medical Examinations'!F2160),FALSE)</f>
        <v>No</v>
      </c>
      <c r="H2161">
        <f>VLOOKUP($A2161,'Medical Examinations'!$A:$J,COLUMN('Medical Examinations'!G2160),FALSE)</f>
        <v>0</v>
      </c>
      <c r="I2161" t="str">
        <f>VLOOKUP($A2161,'Medical Examinations'!$A:$J,COLUMN('Medical Examinations'!H2160),FALSE)</f>
        <v>No</v>
      </c>
      <c r="J2161" t="str">
        <f>VLOOKUP($A2161,'Medical Examinations'!$A:$J,COLUMN('Medical Examinations'!I2160),FALSE)</f>
        <v>Obesity</v>
      </c>
      <c r="K2161" t="str">
        <f>VLOOKUP($A2161,'Medical Examinations'!$A:$J,COLUMN('Medical Examinations'!J2160),FALSE)</f>
        <v>Diabetes</v>
      </c>
      <c r="L2161" s="30">
        <f>VLOOKUP($A2161,'Hospitalisation Details'!$A:$K,COLUMN('Hospitalisation Details'!J2160),FALSE)</f>
        <v>37558</v>
      </c>
      <c r="M2161" s="23">
        <f>VLOOKUP($A2161,'Hospitalisation Details'!$A:$K,COLUMN('Hospitalisation Details'!F2160),FALSE)</f>
        <v>1877.93</v>
      </c>
      <c r="N2161" t="str">
        <f>VLOOKUP($A2161,'Hospitalisation Details'!$A:$K,COLUMN('Hospitalisation Details'!G2160),FALSE)</f>
        <v>Tier - 3</v>
      </c>
      <c r="O2161" t="str">
        <f>VLOOKUP($A2161,'Hospitalisation Details'!$A:$K,COLUMN('Hospitalisation Details'!H2160),FALSE)</f>
        <v>Tier - 1</v>
      </c>
      <c r="P2161" t="str">
        <f>VLOOKUP($A2161,'Hospitalisation Details'!$A:$K,COLUMN('Hospitalisation Details'!I2160),FALSE)</f>
        <v>R1013</v>
      </c>
      <c r="Q2161">
        <f>VLOOKUP($A2161,'Hospitalisation Details'!$A:$K,COLUMN('Hospitalisation Details'!K2160),FALSE)</f>
        <v>20</v>
      </c>
      <c r="R2161" t="str" cm="1">
        <f t="array" ref="R2161">_xlfn.IFS(
Q2161&lt;=10,"0-10",
Q2161&lt;=20,"11-20",
Q2161&lt;=30,"21-30",
Q2161&lt;=40,"31-40",
Q2161&lt;=50,"41-50",
Q2161&lt;=60,"51-60",
Q2161&lt;=70,"61-70"
)</f>
        <v>11-20</v>
      </c>
      <c r="S2161" t="str">
        <f t="shared" si="33"/>
        <v>Yes</v>
      </c>
    </row>
    <row r="2162" spans="1:19" ht="15.75" x14ac:dyDescent="0.25">
      <c r="A2162" s="36" t="s">
        <v>2202</v>
      </c>
      <c r="B2162" t="str">
        <f>VLOOKUP(A2162,'Customer Names'!A:E,COLUMN('Customer Names'!D2161),FALSE)</f>
        <v>Ms. Amy</v>
      </c>
      <c r="C2162">
        <f>VLOOKUP($A2162,'Medical Examinations'!$A:$J,COLUMN('Medical Examinations'!B2161),FALSE)</f>
        <v>29.6</v>
      </c>
      <c r="D2162">
        <f>VLOOKUP($A2162,'Medical Examinations'!$A:$J,COLUMN('Medical Examinations'!C2161),FALSE)</f>
        <v>11.03</v>
      </c>
      <c r="E2162" t="str">
        <f>VLOOKUP($A2162,'Medical Examinations'!$A:$J,COLUMN('Medical Examinations'!D2161),FALSE)</f>
        <v>No</v>
      </c>
      <c r="F2162" t="str">
        <f>VLOOKUP($A2162,'Medical Examinations'!$A:$J,COLUMN('Medical Examinations'!E2161),FALSE)</f>
        <v>No</v>
      </c>
      <c r="G2162" t="str">
        <f>VLOOKUP($A2162,'Medical Examinations'!$A:$J,COLUMN('Medical Examinations'!F2161),FALSE)</f>
        <v>No</v>
      </c>
      <c r="H2162">
        <f>VLOOKUP($A2162,'Medical Examinations'!$A:$J,COLUMN('Medical Examinations'!G2161),FALSE)</f>
        <v>0</v>
      </c>
      <c r="I2162" t="str">
        <f>VLOOKUP($A2162,'Medical Examinations'!$A:$J,COLUMN('Medical Examinations'!H2161),FALSE)</f>
        <v>No</v>
      </c>
      <c r="J2162" t="str">
        <f>VLOOKUP($A2162,'Medical Examinations'!$A:$J,COLUMN('Medical Examinations'!I2161),FALSE)</f>
        <v>Overweight</v>
      </c>
      <c r="K2162" t="str">
        <f>VLOOKUP($A2162,'Medical Examinations'!$A:$J,COLUMN('Medical Examinations'!J2161),FALSE)</f>
        <v>Diabetes</v>
      </c>
      <c r="L2162" s="30">
        <f>VLOOKUP($A2162,'Hospitalisation Details'!$A:$K,COLUMN('Hospitalisation Details'!J2161),FALSE)</f>
        <v>37521</v>
      </c>
      <c r="M2162" s="23">
        <f>VLOOKUP($A2162,'Hospitalisation Details'!$A:$K,COLUMN('Hospitalisation Details'!F2161),FALSE)</f>
        <v>1875.34</v>
      </c>
      <c r="N2162" t="str">
        <f>VLOOKUP($A2162,'Hospitalisation Details'!$A:$K,COLUMN('Hospitalisation Details'!G2161),FALSE)</f>
        <v>Tier - 3</v>
      </c>
      <c r="O2162" t="str">
        <f>VLOOKUP($A2162,'Hospitalisation Details'!$A:$K,COLUMN('Hospitalisation Details'!H2161),FALSE)</f>
        <v>Tier - 2</v>
      </c>
      <c r="P2162" t="str">
        <f>VLOOKUP($A2162,'Hospitalisation Details'!$A:$K,COLUMN('Hospitalisation Details'!I2161),FALSE)</f>
        <v>R1011</v>
      </c>
      <c r="Q2162">
        <f>VLOOKUP($A2162,'Hospitalisation Details'!$A:$K,COLUMN('Hospitalisation Details'!K2161),FALSE)</f>
        <v>20</v>
      </c>
      <c r="R2162" t="str" cm="1">
        <f t="array" ref="R2162">_xlfn.IFS(
Q2162&lt;=10,"0-10",
Q2162&lt;=20,"11-20",
Q2162&lt;=30,"21-30",
Q2162&lt;=40,"31-40",
Q2162&lt;=50,"41-50",
Q2162&lt;=60,"51-60",
Q2162&lt;=70,"61-70"
)</f>
        <v>11-20</v>
      </c>
      <c r="S2162" t="str">
        <f t="shared" si="33"/>
        <v>Yes</v>
      </c>
    </row>
    <row r="2163" spans="1:19" ht="15.75" x14ac:dyDescent="0.25">
      <c r="A2163" s="36" t="s">
        <v>2203</v>
      </c>
      <c r="B2163" t="str">
        <f>VLOOKUP(A2163,'Customer Names'!A:E,COLUMN('Customer Names'!D2162),FALSE)</f>
        <v>Ms. Amy</v>
      </c>
      <c r="C2163">
        <f>VLOOKUP($A2163,'Medical Examinations'!$A:$J,COLUMN('Medical Examinations'!B2162),FALSE)</f>
        <v>22.05</v>
      </c>
      <c r="D2163">
        <f>VLOOKUP($A2163,'Medical Examinations'!$A:$J,COLUMN('Medical Examinations'!C2162),FALSE)</f>
        <v>4.43</v>
      </c>
      <c r="E2163" t="str">
        <f>VLOOKUP($A2163,'Medical Examinations'!$A:$J,COLUMN('Medical Examinations'!D2162),FALSE)</f>
        <v>Yes</v>
      </c>
      <c r="F2163" t="str">
        <f>VLOOKUP($A2163,'Medical Examinations'!$A:$J,COLUMN('Medical Examinations'!E2162),FALSE)</f>
        <v>No</v>
      </c>
      <c r="G2163" t="str">
        <f>VLOOKUP($A2163,'Medical Examinations'!$A:$J,COLUMN('Medical Examinations'!F2162),FALSE)</f>
        <v>No</v>
      </c>
      <c r="H2163">
        <f>VLOOKUP($A2163,'Medical Examinations'!$A:$J,COLUMN('Medical Examinations'!G2162),FALSE)</f>
        <v>0</v>
      </c>
      <c r="I2163" t="str">
        <f>VLOOKUP($A2163,'Medical Examinations'!$A:$J,COLUMN('Medical Examinations'!H2162),FALSE)</f>
        <v>No</v>
      </c>
      <c r="J2163" t="str">
        <f>VLOOKUP($A2163,'Medical Examinations'!$A:$J,COLUMN('Medical Examinations'!I2162),FALSE)</f>
        <v>Healthy Weight</v>
      </c>
      <c r="K2163" t="str">
        <f>VLOOKUP($A2163,'Medical Examinations'!$A:$J,COLUMN('Medical Examinations'!J2162),FALSE)</f>
        <v>Normal</v>
      </c>
      <c r="L2163" s="30">
        <f>VLOOKUP($A2163,'Hospitalisation Details'!$A:$K,COLUMN('Hospitalisation Details'!J2162),FALSE)</f>
        <v>35248</v>
      </c>
      <c r="M2163" s="23">
        <f>VLOOKUP($A2163,'Hospitalisation Details'!$A:$K,COLUMN('Hospitalisation Details'!F2162),FALSE)</f>
        <v>1865.98</v>
      </c>
      <c r="N2163" t="str">
        <f>VLOOKUP($A2163,'Hospitalisation Details'!$A:$K,COLUMN('Hospitalisation Details'!G2162),FALSE)</f>
        <v>Tier - 3</v>
      </c>
      <c r="O2163" t="str">
        <f>VLOOKUP($A2163,'Hospitalisation Details'!$A:$K,COLUMN('Hospitalisation Details'!H2162),FALSE)</f>
        <v>Tier - 3</v>
      </c>
      <c r="P2163" t="str">
        <f>VLOOKUP($A2163,'Hospitalisation Details'!$A:$K,COLUMN('Hospitalisation Details'!I2162),FALSE)</f>
        <v>R1012</v>
      </c>
      <c r="Q2163">
        <f>VLOOKUP($A2163,'Hospitalisation Details'!$A:$K,COLUMN('Hospitalisation Details'!K2162),FALSE)</f>
        <v>26</v>
      </c>
      <c r="R2163" t="str" cm="1">
        <f t="array" ref="R2163">_xlfn.IFS(
Q2163&lt;=10,"0-10",
Q2163&lt;=20,"11-20",
Q2163&lt;=30,"21-30",
Q2163&lt;=40,"31-40",
Q2163&lt;=50,"41-50",
Q2163&lt;=60,"51-60",
Q2163&lt;=70,"61-70"
)</f>
        <v>21-30</v>
      </c>
      <c r="S2163" t="str">
        <f t="shared" si="33"/>
        <v>No</v>
      </c>
    </row>
    <row r="2164" spans="1:19" ht="15.75" x14ac:dyDescent="0.25">
      <c r="A2164" s="36" t="s">
        <v>2204</v>
      </c>
      <c r="B2164" t="str">
        <f>VLOOKUP(A2164,'Customer Names'!A:E,COLUMN('Customer Names'!D2163),FALSE)</f>
        <v>Mrs. Grace</v>
      </c>
      <c r="C2164">
        <f>VLOOKUP($A2164,'Medical Examinations'!$A:$J,COLUMN('Medical Examinations'!B2163),FALSE)</f>
        <v>27.06</v>
      </c>
      <c r="D2164">
        <f>VLOOKUP($A2164,'Medical Examinations'!$A:$J,COLUMN('Medical Examinations'!C2163),FALSE)</f>
        <v>6.14</v>
      </c>
      <c r="E2164" t="str">
        <f>VLOOKUP($A2164,'Medical Examinations'!$A:$J,COLUMN('Medical Examinations'!D2163),FALSE)</f>
        <v>No</v>
      </c>
      <c r="F2164" t="str">
        <f>VLOOKUP($A2164,'Medical Examinations'!$A:$J,COLUMN('Medical Examinations'!E2163),FALSE)</f>
        <v>Yes</v>
      </c>
      <c r="G2164" t="str">
        <f>VLOOKUP($A2164,'Medical Examinations'!$A:$J,COLUMN('Medical Examinations'!F2163),FALSE)</f>
        <v>No</v>
      </c>
      <c r="H2164">
        <f>VLOOKUP($A2164,'Medical Examinations'!$A:$J,COLUMN('Medical Examinations'!G2163),FALSE)</f>
        <v>1</v>
      </c>
      <c r="I2164" t="str">
        <f>VLOOKUP($A2164,'Medical Examinations'!$A:$J,COLUMN('Medical Examinations'!H2163),FALSE)</f>
        <v>No</v>
      </c>
      <c r="J2164" t="str">
        <f>VLOOKUP($A2164,'Medical Examinations'!$A:$J,COLUMN('Medical Examinations'!I2163),FALSE)</f>
        <v>Overweight</v>
      </c>
      <c r="K2164" t="str">
        <f>VLOOKUP($A2164,'Medical Examinations'!$A:$J,COLUMN('Medical Examinations'!J2163),FALSE)</f>
        <v>Prediabetes</v>
      </c>
      <c r="L2164" s="30">
        <f>VLOOKUP($A2164,'Hospitalisation Details'!$A:$K,COLUMN('Hospitalisation Details'!J2163),FALSE)</f>
        <v>38348</v>
      </c>
      <c r="M2164" s="23">
        <f>VLOOKUP($A2164,'Hospitalisation Details'!$A:$K,COLUMN('Hospitalisation Details'!F2163),FALSE)</f>
        <v>1863.45</v>
      </c>
      <c r="N2164" t="str">
        <f>VLOOKUP($A2164,'Hospitalisation Details'!$A:$K,COLUMN('Hospitalisation Details'!G2163),FALSE)</f>
        <v>Tier - 3</v>
      </c>
      <c r="O2164" t="str">
        <f>VLOOKUP($A2164,'Hospitalisation Details'!$A:$K,COLUMN('Hospitalisation Details'!H2163),FALSE)</f>
        <v>Tier - 1</v>
      </c>
      <c r="P2164" t="str">
        <f>VLOOKUP($A2164,'Hospitalisation Details'!$A:$K,COLUMN('Hospitalisation Details'!I2163),FALSE)</f>
        <v>R1025</v>
      </c>
      <c r="Q2164">
        <f>VLOOKUP($A2164,'Hospitalisation Details'!$A:$K,COLUMN('Hospitalisation Details'!K2163),FALSE)</f>
        <v>18</v>
      </c>
      <c r="R2164" t="str" cm="1">
        <f t="array" ref="R2164">_xlfn.IFS(
Q2164&lt;=10,"0-10",
Q2164&lt;=20,"11-20",
Q2164&lt;=30,"21-30",
Q2164&lt;=40,"31-40",
Q2164&lt;=50,"41-50",
Q2164&lt;=60,"51-60",
Q2164&lt;=70,"61-70"
)</f>
        <v>11-20</v>
      </c>
      <c r="S2164" t="str">
        <f t="shared" si="33"/>
        <v>Yes</v>
      </c>
    </row>
    <row r="2165" spans="1:19" ht="15.75" x14ac:dyDescent="0.25">
      <c r="A2165" s="36" t="s">
        <v>2205</v>
      </c>
      <c r="B2165" t="str">
        <f>VLOOKUP(A2165,'Customer Names'!A:E,COLUMN('Customer Names'!D2164),FALSE)</f>
        <v>Ms. Caitie</v>
      </c>
      <c r="C2165">
        <f>VLOOKUP($A2165,'Medical Examinations'!$A:$J,COLUMN('Medical Examinations'!B2164),FALSE)</f>
        <v>20.49</v>
      </c>
      <c r="D2165">
        <f>VLOOKUP($A2165,'Medical Examinations'!$A:$J,COLUMN('Medical Examinations'!C2164),FALSE)</f>
        <v>4.87</v>
      </c>
      <c r="E2165" t="str">
        <f>VLOOKUP($A2165,'Medical Examinations'!$A:$J,COLUMN('Medical Examinations'!D2164),FALSE)</f>
        <v>No</v>
      </c>
      <c r="F2165" t="str">
        <f>VLOOKUP($A2165,'Medical Examinations'!$A:$J,COLUMN('Medical Examinations'!E2164),FALSE)</f>
        <v>No</v>
      </c>
      <c r="G2165" t="str">
        <f>VLOOKUP($A2165,'Medical Examinations'!$A:$J,COLUMN('Medical Examinations'!F2164),FALSE)</f>
        <v>No</v>
      </c>
      <c r="H2165">
        <f>VLOOKUP($A2165,'Medical Examinations'!$A:$J,COLUMN('Medical Examinations'!G2164),FALSE)</f>
        <v>0</v>
      </c>
      <c r="I2165" t="str">
        <f>VLOOKUP($A2165,'Medical Examinations'!$A:$J,COLUMN('Medical Examinations'!H2164),FALSE)</f>
        <v>No</v>
      </c>
      <c r="J2165" t="str">
        <f>VLOOKUP($A2165,'Medical Examinations'!$A:$J,COLUMN('Medical Examinations'!I2164),FALSE)</f>
        <v>Healthy Weight</v>
      </c>
      <c r="K2165" t="str">
        <f>VLOOKUP($A2165,'Medical Examinations'!$A:$J,COLUMN('Medical Examinations'!J2164),FALSE)</f>
        <v>Normal</v>
      </c>
      <c r="L2165" s="30">
        <f>VLOOKUP($A2165,'Hospitalisation Details'!$A:$K,COLUMN('Hospitalisation Details'!J2164),FALSE)</f>
        <v>34674</v>
      </c>
      <c r="M2165" s="23">
        <f>VLOOKUP($A2165,'Hospitalisation Details'!$A:$K,COLUMN('Hospitalisation Details'!F2164),FALSE)</f>
        <v>1850.55</v>
      </c>
      <c r="N2165" t="str">
        <f>VLOOKUP($A2165,'Hospitalisation Details'!$A:$K,COLUMN('Hospitalisation Details'!G2164),FALSE)</f>
        <v>Tier - 3</v>
      </c>
      <c r="O2165" t="str">
        <f>VLOOKUP($A2165,'Hospitalisation Details'!$A:$K,COLUMN('Hospitalisation Details'!H2164),FALSE)</f>
        <v>Tier - 2</v>
      </c>
      <c r="P2165" t="str">
        <f>VLOOKUP($A2165,'Hospitalisation Details'!$A:$K,COLUMN('Hospitalisation Details'!I2164),FALSE)</f>
        <v>R1012</v>
      </c>
      <c r="Q2165">
        <f>VLOOKUP($A2165,'Hospitalisation Details'!$A:$K,COLUMN('Hospitalisation Details'!K2164),FALSE)</f>
        <v>28</v>
      </c>
      <c r="R2165" t="str" cm="1">
        <f t="array" ref="R2165">_xlfn.IFS(
Q2165&lt;=10,"0-10",
Q2165&lt;=20,"11-20",
Q2165&lt;=30,"21-30",
Q2165&lt;=40,"31-40",
Q2165&lt;=50,"41-50",
Q2165&lt;=60,"51-60",
Q2165&lt;=70,"61-70"
)</f>
        <v>21-30</v>
      </c>
      <c r="S2165" t="str">
        <f t="shared" si="33"/>
        <v>No</v>
      </c>
    </row>
    <row r="2166" spans="1:19" ht="15.75" x14ac:dyDescent="0.25">
      <c r="A2166" s="36" t="s">
        <v>2206</v>
      </c>
      <c r="B2166" t="str">
        <f>VLOOKUP(A2166,'Customer Names'!A:E,COLUMN('Customer Names'!D2165),FALSE)</f>
        <v>Mr. Benjamin</v>
      </c>
      <c r="C2166">
        <f>VLOOKUP($A2166,'Medical Examinations'!$A:$J,COLUMN('Medical Examinations'!B2165),FALSE)</f>
        <v>28.4</v>
      </c>
      <c r="D2166">
        <f>VLOOKUP($A2166,'Medical Examinations'!$A:$J,COLUMN('Medical Examinations'!C2165),FALSE)</f>
        <v>4.3</v>
      </c>
      <c r="E2166" t="str">
        <f>VLOOKUP($A2166,'Medical Examinations'!$A:$J,COLUMN('Medical Examinations'!D2165),FALSE)</f>
        <v>No</v>
      </c>
      <c r="F2166" t="str">
        <f>VLOOKUP($A2166,'Medical Examinations'!$A:$J,COLUMN('Medical Examinations'!E2165),FALSE)</f>
        <v>No</v>
      </c>
      <c r="G2166" t="str">
        <f>VLOOKUP($A2166,'Medical Examinations'!$A:$J,COLUMN('Medical Examinations'!F2165),FALSE)</f>
        <v>Yes</v>
      </c>
      <c r="H2166">
        <f>VLOOKUP($A2166,'Medical Examinations'!$A:$J,COLUMN('Medical Examinations'!G2165),FALSE)</f>
        <v>1</v>
      </c>
      <c r="I2166" t="str">
        <f>VLOOKUP($A2166,'Medical Examinations'!$A:$J,COLUMN('Medical Examinations'!H2165),FALSE)</f>
        <v>No</v>
      </c>
      <c r="J2166" t="str">
        <f>VLOOKUP($A2166,'Medical Examinations'!$A:$J,COLUMN('Medical Examinations'!I2165),FALSE)</f>
        <v>Overweight</v>
      </c>
      <c r="K2166" t="str">
        <f>VLOOKUP($A2166,'Medical Examinations'!$A:$J,COLUMN('Medical Examinations'!J2165),FALSE)</f>
        <v>Normal</v>
      </c>
      <c r="L2166" s="30">
        <f>VLOOKUP($A2166,'Hospitalisation Details'!$A:$K,COLUMN('Hospitalisation Details'!J2165),FALSE)</f>
        <v>37822</v>
      </c>
      <c r="M2166" s="23">
        <f>VLOOKUP($A2166,'Hospitalisation Details'!$A:$K,COLUMN('Hospitalisation Details'!F2165),FALSE)</f>
        <v>1842.52</v>
      </c>
      <c r="N2166" t="str">
        <f>VLOOKUP($A2166,'Hospitalisation Details'!$A:$K,COLUMN('Hospitalisation Details'!G2165),FALSE)</f>
        <v>Tier - 3</v>
      </c>
      <c r="O2166" t="str">
        <f>VLOOKUP($A2166,'Hospitalisation Details'!$A:$K,COLUMN('Hospitalisation Details'!H2165),FALSE)</f>
        <v>Tier - 2</v>
      </c>
      <c r="P2166" t="str">
        <f>VLOOKUP($A2166,'Hospitalisation Details'!$A:$K,COLUMN('Hospitalisation Details'!I2165),FALSE)</f>
        <v>R1011</v>
      </c>
      <c r="Q2166">
        <f>VLOOKUP($A2166,'Hospitalisation Details'!$A:$K,COLUMN('Hospitalisation Details'!K2165),FALSE)</f>
        <v>19</v>
      </c>
      <c r="R2166" t="str" cm="1">
        <f t="array" ref="R2166">_xlfn.IFS(
Q2166&lt;=10,"0-10",
Q2166&lt;=20,"11-20",
Q2166&lt;=30,"21-30",
Q2166&lt;=40,"31-40",
Q2166&lt;=50,"41-50",
Q2166&lt;=60,"51-60",
Q2166&lt;=70,"61-70"
)</f>
        <v>11-20</v>
      </c>
      <c r="S2166" t="str">
        <f t="shared" si="33"/>
        <v>No</v>
      </c>
    </row>
    <row r="2167" spans="1:19" ht="15.75" x14ac:dyDescent="0.25">
      <c r="A2167" s="36" t="s">
        <v>2207</v>
      </c>
      <c r="B2167" t="str">
        <f>VLOOKUP(A2167,'Customer Names'!A:E,COLUMN('Customer Names'!D2166),FALSE)</f>
        <v>Mr. Ian</v>
      </c>
      <c r="C2167">
        <f>VLOOKUP($A2167,'Medical Examinations'!$A:$J,COLUMN('Medical Examinations'!B2166),FALSE)</f>
        <v>41.91</v>
      </c>
      <c r="D2167">
        <f>VLOOKUP($A2167,'Medical Examinations'!$A:$J,COLUMN('Medical Examinations'!C2166),FALSE)</f>
        <v>6.19</v>
      </c>
      <c r="E2167" t="str">
        <f>VLOOKUP($A2167,'Medical Examinations'!$A:$J,COLUMN('Medical Examinations'!D2166),FALSE)</f>
        <v>No</v>
      </c>
      <c r="F2167" t="str">
        <f>VLOOKUP($A2167,'Medical Examinations'!$A:$J,COLUMN('Medical Examinations'!E2166),FALSE)</f>
        <v>No</v>
      </c>
      <c r="G2167" t="str">
        <f>VLOOKUP($A2167,'Medical Examinations'!$A:$J,COLUMN('Medical Examinations'!F2166),FALSE)</f>
        <v>No</v>
      </c>
      <c r="H2167">
        <f>VLOOKUP($A2167,'Medical Examinations'!$A:$J,COLUMN('Medical Examinations'!G2166),FALSE)</f>
        <v>0</v>
      </c>
      <c r="I2167" t="str">
        <f>VLOOKUP($A2167,'Medical Examinations'!$A:$J,COLUMN('Medical Examinations'!H2166),FALSE)</f>
        <v>No</v>
      </c>
      <c r="J2167" t="str">
        <f>VLOOKUP($A2167,'Medical Examinations'!$A:$J,COLUMN('Medical Examinations'!I2166),FALSE)</f>
        <v>Obesity</v>
      </c>
      <c r="K2167" t="str">
        <f>VLOOKUP($A2167,'Medical Examinations'!$A:$J,COLUMN('Medical Examinations'!J2166),FALSE)</f>
        <v>Prediabetes</v>
      </c>
      <c r="L2167" s="30">
        <f>VLOOKUP($A2167,'Hospitalisation Details'!$A:$K,COLUMN('Hospitalisation Details'!J2166),FALSE)</f>
        <v>36506</v>
      </c>
      <c r="M2167" s="23">
        <f>VLOOKUP($A2167,'Hospitalisation Details'!$A:$K,COLUMN('Hospitalisation Details'!F2166),FALSE)</f>
        <v>1837.28</v>
      </c>
      <c r="N2167" t="str">
        <f>VLOOKUP($A2167,'Hospitalisation Details'!$A:$K,COLUMN('Hospitalisation Details'!G2166),FALSE)</f>
        <v>Tier - 3</v>
      </c>
      <c r="O2167" t="str">
        <f>VLOOKUP($A2167,'Hospitalisation Details'!$A:$K,COLUMN('Hospitalisation Details'!H2166),FALSE)</f>
        <v>Tier - 2</v>
      </c>
      <c r="P2167" t="str">
        <f>VLOOKUP($A2167,'Hospitalisation Details'!$A:$K,COLUMN('Hospitalisation Details'!I2166),FALSE)</f>
        <v>R1013</v>
      </c>
      <c r="Q2167">
        <f>VLOOKUP($A2167,'Hospitalisation Details'!$A:$K,COLUMN('Hospitalisation Details'!K2166),FALSE)</f>
        <v>23</v>
      </c>
      <c r="R2167" t="str" cm="1">
        <f t="array" ref="R2167">_xlfn.IFS(
Q2167&lt;=10,"0-10",
Q2167&lt;=20,"11-20",
Q2167&lt;=30,"21-30",
Q2167&lt;=40,"31-40",
Q2167&lt;=50,"41-50",
Q2167&lt;=60,"51-60",
Q2167&lt;=70,"61-70"
)</f>
        <v>21-30</v>
      </c>
      <c r="S2167" t="str">
        <f t="shared" si="33"/>
        <v>Yes</v>
      </c>
    </row>
    <row r="2168" spans="1:19" ht="15.75" x14ac:dyDescent="0.25">
      <c r="A2168" s="36" t="s">
        <v>2208</v>
      </c>
      <c r="B2168" t="str">
        <f>VLOOKUP(A2168,'Customer Names'!A:E,COLUMN('Customer Names'!D2167),FALSE)</f>
        <v>Mr. Tadese</v>
      </c>
      <c r="C2168">
        <f>VLOOKUP($A2168,'Medical Examinations'!$A:$J,COLUMN('Medical Examinations'!B2167),FALSE)</f>
        <v>24.6</v>
      </c>
      <c r="D2168">
        <f>VLOOKUP($A2168,'Medical Examinations'!$A:$J,COLUMN('Medical Examinations'!C2167),FALSE)</f>
        <v>6.19</v>
      </c>
      <c r="E2168" t="str">
        <f>VLOOKUP($A2168,'Medical Examinations'!$A:$J,COLUMN('Medical Examinations'!D2167),FALSE)</f>
        <v>No</v>
      </c>
      <c r="F2168" t="str">
        <f>VLOOKUP($A2168,'Medical Examinations'!$A:$J,COLUMN('Medical Examinations'!E2167),FALSE)</f>
        <v>No</v>
      </c>
      <c r="G2168" t="str">
        <f>VLOOKUP($A2168,'Medical Examinations'!$A:$J,COLUMN('Medical Examinations'!F2167),FALSE)</f>
        <v>Yes</v>
      </c>
      <c r="H2168">
        <f>VLOOKUP($A2168,'Medical Examinations'!$A:$J,COLUMN('Medical Examinations'!G2167),FALSE)</f>
        <v>1</v>
      </c>
      <c r="I2168" t="str">
        <f>VLOOKUP($A2168,'Medical Examinations'!$A:$J,COLUMN('Medical Examinations'!H2167),FALSE)</f>
        <v>No</v>
      </c>
      <c r="J2168" t="str">
        <f>VLOOKUP($A2168,'Medical Examinations'!$A:$J,COLUMN('Medical Examinations'!I2167),FALSE)</f>
        <v>Healthy Weight</v>
      </c>
      <c r="K2168" t="str">
        <f>VLOOKUP($A2168,'Medical Examinations'!$A:$J,COLUMN('Medical Examinations'!J2167),FALSE)</f>
        <v>Prediabetes</v>
      </c>
      <c r="L2168" s="30">
        <f>VLOOKUP($A2168,'Hospitalisation Details'!$A:$K,COLUMN('Hospitalisation Details'!J2167),FALSE)</f>
        <v>37837</v>
      </c>
      <c r="M2168" s="23">
        <f>VLOOKUP($A2168,'Hospitalisation Details'!$A:$K,COLUMN('Hospitalisation Details'!F2167),FALSE)</f>
        <v>1837.24</v>
      </c>
      <c r="N2168" t="str">
        <f>VLOOKUP($A2168,'Hospitalisation Details'!$A:$K,COLUMN('Hospitalisation Details'!G2167),FALSE)</f>
        <v>Tier - 3</v>
      </c>
      <c r="O2168" t="str">
        <f>VLOOKUP($A2168,'Hospitalisation Details'!$A:$K,COLUMN('Hospitalisation Details'!H2167),FALSE)</f>
        <v>Tier - 2</v>
      </c>
      <c r="P2168" t="str">
        <f>VLOOKUP($A2168,'Hospitalisation Details'!$A:$K,COLUMN('Hospitalisation Details'!I2167),FALSE)</f>
        <v>R1011</v>
      </c>
      <c r="Q2168">
        <f>VLOOKUP($A2168,'Hospitalisation Details'!$A:$K,COLUMN('Hospitalisation Details'!K2167),FALSE)</f>
        <v>19</v>
      </c>
      <c r="R2168" t="str" cm="1">
        <f t="array" ref="R2168">_xlfn.IFS(
Q2168&lt;=10,"0-10",
Q2168&lt;=20,"11-20",
Q2168&lt;=30,"21-30",
Q2168&lt;=40,"31-40",
Q2168&lt;=50,"41-50",
Q2168&lt;=60,"51-60",
Q2168&lt;=70,"61-70"
)</f>
        <v>11-20</v>
      </c>
      <c r="S2168" t="str">
        <f t="shared" si="33"/>
        <v>Yes</v>
      </c>
    </row>
    <row r="2169" spans="1:19" ht="15.75" x14ac:dyDescent="0.25">
      <c r="A2169" s="36" t="s">
        <v>2209</v>
      </c>
      <c r="B2169" t="str">
        <f>VLOOKUP(A2169,'Customer Names'!A:E,COLUMN('Customer Names'!D2168),FALSE)</f>
        <v>Mr. Jonathan</v>
      </c>
      <c r="C2169">
        <f>VLOOKUP($A2169,'Medical Examinations'!$A:$J,COLUMN('Medical Examinations'!B2168),FALSE)</f>
        <v>20.9</v>
      </c>
      <c r="D2169">
        <f>VLOOKUP($A2169,'Medical Examinations'!$A:$J,COLUMN('Medical Examinations'!C2168),FALSE)</f>
        <v>5.12</v>
      </c>
      <c r="E2169" t="str">
        <f>VLOOKUP($A2169,'Medical Examinations'!$A:$J,COLUMN('Medical Examinations'!D2168),FALSE)</f>
        <v>No</v>
      </c>
      <c r="F2169" t="str">
        <f>VLOOKUP($A2169,'Medical Examinations'!$A:$J,COLUMN('Medical Examinations'!E2168),FALSE)</f>
        <v>No</v>
      </c>
      <c r="G2169" t="str">
        <f>VLOOKUP($A2169,'Medical Examinations'!$A:$J,COLUMN('Medical Examinations'!F2168),FALSE)</f>
        <v>Yes</v>
      </c>
      <c r="H2169">
        <f>VLOOKUP($A2169,'Medical Examinations'!$A:$J,COLUMN('Medical Examinations'!G2168),FALSE)</f>
        <v>1</v>
      </c>
      <c r="I2169" t="str">
        <f>VLOOKUP($A2169,'Medical Examinations'!$A:$J,COLUMN('Medical Examinations'!H2168),FALSE)</f>
        <v>No</v>
      </c>
      <c r="J2169" t="str">
        <f>VLOOKUP($A2169,'Medical Examinations'!$A:$J,COLUMN('Medical Examinations'!I2168),FALSE)</f>
        <v>Healthy Weight</v>
      </c>
      <c r="K2169" t="str">
        <f>VLOOKUP($A2169,'Medical Examinations'!$A:$J,COLUMN('Medical Examinations'!J2168),FALSE)</f>
        <v>Normal</v>
      </c>
      <c r="L2169" s="30">
        <f>VLOOKUP($A2169,'Hospitalisation Details'!$A:$K,COLUMN('Hospitalisation Details'!J2168),FALSE)</f>
        <v>37844</v>
      </c>
      <c r="M2169" s="23">
        <f>VLOOKUP($A2169,'Hospitalisation Details'!$A:$K,COLUMN('Hospitalisation Details'!F2168),FALSE)</f>
        <v>1832.09</v>
      </c>
      <c r="N2169" t="str">
        <f>VLOOKUP($A2169,'Hospitalisation Details'!$A:$K,COLUMN('Hospitalisation Details'!G2168),FALSE)</f>
        <v>Tier - 3</v>
      </c>
      <c r="O2169" t="str">
        <f>VLOOKUP($A2169,'Hospitalisation Details'!$A:$K,COLUMN('Hospitalisation Details'!H2168),FALSE)</f>
        <v>Tier - 3</v>
      </c>
      <c r="P2169" t="str">
        <f>VLOOKUP($A2169,'Hospitalisation Details'!$A:$K,COLUMN('Hospitalisation Details'!I2168),FALSE)</f>
        <v>R1011</v>
      </c>
      <c r="Q2169">
        <f>VLOOKUP($A2169,'Hospitalisation Details'!$A:$K,COLUMN('Hospitalisation Details'!K2168),FALSE)</f>
        <v>19</v>
      </c>
      <c r="R2169" t="str" cm="1">
        <f t="array" ref="R2169">_xlfn.IFS(
Q2169&lt;=10,"0-10",
Q2169&lt;=20,"11-20",
Q2169&lt;=30,"21-30",
Q2169&lt;=40,"31-40",
Q2169&lt;=50,"41-50",
Q2169&lt;=60,"51-60",
Q2169&lt;=70,"61-70"
)</f>
        <v>11-20</v>
      </c>
      <c r="S2169" t="str">
        <f t="shared" si="33"/>
        <v>No</v>
      </c>
    </row>
    <row r="2170" spans="1:19" ht="15.75" x14ac:dyDescent="0.25">
      <c r="A2170" s="36" t="s">
        <v>2210</v>
      </c>
      <c r="B2170" t="str">
        <f>VLOOKUP(A2170,'Customer Names'!A:E,COLUMN('Customer Names'!D2169),FALSE)</f>
        <v>Mr. Dathan</v>
      </c>
      <c r="C2170">
        <f>VLOOKUP($A2170,'Medical Examinations'!$A:$J,COLUMN('Medical Examinations'!B2169),FALSE)</f>
        <v>34.4</v>
      </c>
      <c r="D2170">
        <f>VLOOKUP($A2170,'Medical Examinations'!$A:$J,COLUMN('Medical Examinations'!C2169),FALSE)</f>
        <v>4.04</v>
      </c>
      <c r="E2170" t="str">
        <f>VLOOKUP($A2170,'Medical Examinations'!$A:$J,COLUMN('Medical Examinations'!D2169),FALSE)</f>
        <v>No</v>
      </c>
      <c r="F2170" t="str">
        <f>VLOOKUP($A2170,'Medical Examinations'!$A:$J,COLUMN('Medical Examinations'!E2169),FALSE)</f>
        <v>No</v>
      </c>
      <c r="G2170" t="str">
        <f>VLOOKUP($A2170,'Medical Examinations'!$A:$J,COLUMN('Medical Examinations'!F2169),FALSE)</f>
        <v>No</v>
      </c>
      <c r="H2170">
        <f>VLOOKUP($A2170,'Medical Examinations'!$A:$J,COLUMN('Medical Examinations'!G2169),FALSE)</f>
        <v>0</v>
      </c>
      <c r="I2170" t="str">
        <f>VLOOKUP($A2170,'Medical Examinations'!$A:$J,COLUMN('Medical Examinations'!H2169),FALSE)</f>
        <v>No</v>
      </c>
      <c r="J2170" t="str">
        <f>VLOOKUP($A2170,'Medical Examinations'!$A:$J,COLUMN('Medical Examinations'!I2169),FALSE)</f>
        <v>Obesity</v>
      </c>
      <c r="K2170" t="str">
        <f>VLOOKUP($A2170,'Medical Examinations'!$A:$J,COLUMN('Medical Examinations'!J2169),FALSE)</f>
        <v>Normal</v>
      </c>
      <c r="L2170" s="30">
        <f>VLOOKUP($A2170,'Hospitalisation Details'!$A:$K,COLUMN('Hospitalisation Details'!J2169),FALSE)</f>
        <v>36434</v>
      </c>
      <c r="M2170" s="23">
        <f>VLOOKUP($A2170,'Hospitalisation Details'!$A:$K,COLUMN('Hospitalisation Details'!F2169),FALSE)</f>
        <v>1826.84</v>
      </c>
      <c r="N2170" t="str">
        <f>VLOOKUP($A2170,'Hospitalisation Details'!$A:$K,COLUMN('Hospitalisation Details'!G2169),FALSE)</f>
        <v>Tier - 3</v>
      </c>
      <c r="O2170" t="str">
        <f>VLOOKUP($A2170,'Hospitalisation Details'!$A:$K,COLUMN('Hospitalisation Details'!H2169),FALSE)</f>
        <v>Tier - 2</v>
      </c>
      <c r="P2170" t="str">
        <f>VLOOKUP($A2170,'Hospitalisation Details'!$A:$K,COLUMN('Hospitalisation Details'!I2169),FALSE)</f>
        <v>R1011</v>
      </c>
      <c r="Q2170">
        <f>VLOOKUP($A2170,'Hospitalisation Details'!$A:$K,COLUMN('Hospitalisation Details'!K2169),FALSE)</f>
        <v>23</v>
      </c>
      <c r="R2170" t="str" cm="1">
        <f t="array" ref="R2170">_xlfn.IFS(
Q2170&lt;=10,"0-10",
Q2170&lt;=20,"11-20",
Q2170&lt;=30,"21-30",
Q2170&lt;=40,"31-40",
Q2170&lt;=50,"41-50",
Q2170&lt;=60,"51-60",
Q2170&lt;=70,"61-70"
)</f>
        <v>21-30</v>
      </c>
      <c r="S2170" t="str">
        <f t="shared" si="33"/>
        <v>No</v>
      </c>
    </row>
    <row r="2171" spans="1:19" ht="15.75" x14ac:dyDescent="0.25">
      <c r="A2171" s="36" t="s">
        <v>2211</v>
      </c>
      <c r="B2171" t="str">
        <f>VLOOKUP(A2171,'Customer Names'!A:E,COLUMN('Customer Names'!D2170),FALSE)</f>
        <v>Mr. Eric</v>
      </c>
      <c r="C2171">
        <f>VLOOKUP($A2171,'Medical Examinations'!$A:$J,COLUMN('Medical Examinations'!B2170),FALSE)</f>
        <v>32.56</v>
      </c>
      <c r="D2171">
        <f>VLOOKUP($A2171,'Medical Examinations'!$A:$J,COLUMN('Medical Examinations'!C2170),FALSE)</f>
        <v>5.36</v>
      </c>
      <c r="E2171" t="str">
        <f>VLOOKUP($A2171,'Medical Examinations'!$A:$J,COLUMN('Medical Examinations'!D2170),FALSE)</f>
        <v>No</v>
      </c>
      <c r="F2171" t="str">
        <f>VLOOKUP($A2171,'Medical Examinations'!$A:$J,COLUMN('Medical Examinations'!E2170),FALSE)</f>
        <v>No</v>
      </c>
      <c r="G2171" t="str">
        <f>VLOOKUP($A2171,'Medical Examinations'!$A:$J,COLUMN('Medical Examinations'!F2170),FALSE)</f>
        <v>No</v>
      </c>
      <c r="H2171">
        <f>VLOOKUP($A2171,'Medical Examinations'!$A:$J,COLUMN('Medical Examinations'!G2170),FALSE)</f>
        <v>0</v>
      </c>
      <c r="I2171" t="str">
        <f>VLOOKUP($A2171,'Medical Examinations'!$A:$J,COLUMN('Medical Examinations'!H2170),FALSE)</f>
        <v>No</v>
      </c>
      <c r="J2171" t="str">
        <f>VLOOKUP($A2171,'Medical Examinations'!$A:$J,COLUMN('Medical Examinations'!I2170),FALSE)</f>
        <v>Obesity</v>
      </c>
      <c r="K2171" t="str">
        <f>VLOOKUP($A2171,'Medical Examinations'!$A:$J,COLUMN('Medical Examinations'!J2170),FALSE)</f>
        <v>Normal</v>
      </c>
      <c r="L2171" s="30">
        <f>VLOOKUP($A2171,'Hospitalisation Details'!$A:$K,COLUMN('Hospitalisation Details'!J2170),FALSE)</f>
        <v>36481</v>
      </c>
      <c r="M2171" s="23">
        <f>VLOOKUP($A2171,'Hospitalisation Details'!$A:$K,COLUMN('Hospitalisation Details'!F2170),FALSE)</f>
        <v>1824.29</v>
      </c>
      <c r="N2171" t="str">
        <f>VLOOKUP($A2171,'Hospitalisation Details'!$A:$K,COLUMN('Hospitalisation Details'!G2170),FALSE)</f>
        <v>Tier - 3</v>
      </c>
      <c r="O2171" t="str">
        <f>VLOOKUP($A2171,'Hospitalisation Details'!$A:$K,COLUMN('Hospitalisation Details'!H2170),FALSE)</f>
        <v>Tier - 3</v>
      </c>
      <c r="P2171" t="str">
        <f>VLOOKUP($A2171,'Hospitalisation Details'!$A:$K,COLUMN('Hospitalisation Details'!I2170),FALSE)</f>
        <v>R1013</v>
      </c>
      <c r="Q2171">
        <f>VLOOKUP($A2171,'Hospitalisation Details'!$A:$K,COLUMN('Hospitalisation Details'!K2170),FALSE)</f>
        <v>23</v>
      </c>
      <c r="R2171" t="str" cm="1">
        <f t="array" ref="R2171">_xlfn.IFS(
Q2171&lt;=10,"0-10",
Q2171&lt;=20,"11-20",
Q2171&lt;=30,"21-30",
Q2171&lt;=40,"31-40",
Q2171&lt;=50,"41-50",
Q2171&lt;=60,"51-60",
Q2171&lt;=70,"61-70"
)</f>
        <v>21-30</v>
      </c>
      <c r="S2171" t="str">
        <f t="shared" si="33"/>
        <v>No</v>
      </c>
    </row>
    <row r="2172" spans="1:19" ht="15.75" x14ac:dyDescent="0.25">
      <c r="A2172" s="36" t="s">
        <v>2212</v>
      </c>
      <c r="B2172" t="str">
        <f>VLOOKUP(A2172,'Customer Names'!A:E,COLUMN('Customer Names'!D2171),FALSE)</f>
        <v>Ms. Allison</v>
      </c>
      <c r="C2172">
        <f>VLOOKUP($A2172,'Medical Examinations'!$A:$J,COLUMN('Medical Examinations'!B2171),FALSE)</f>
        <v>27.98</v>
      </c>
      <c r="D2172">
        <f>VLOOKUP($A2172,'Medical Examinations'!$A:$J,COLUMN('Medical Examinations'!C2171),FALSE)</f>
        <v>4.38</v>
      </c>
      <c r="E2172" t="str">
        <f>VLOOKUP($A2172,'Medical Examinations'!$A:$J,COLUMN('Medical Examinations'!D2171),FALSE)</f>
        <v>No</v>
      </c>
      <c r="F2172" t="str">
        <f>VLOOKUP($A2172,'Medical Examinations'!$A:$J,COLUMN('Medical Examinations'!E2171),FALSE)</f>
        <v>Yes</v>
      </c>
      <c r="G2172" t="str">
        <f>VLOOKUP($A2172,'Medical Examinations'!$A:$J,COLUMN('Medical Examinations'!F2171),FALSE)</f>
        <v>No</v>
      </c>
      <c r="H2172">
        <f>VLOOKUP($A2172,'Medical Examinations'!$A:$J,COLUMN('Medical Examinations'!G2171),FALSE)</f>
        <v>1</v>
      </c>
      <c r="I2172" t="str">
        <f>VLOOKUP($A2172,'Medical Examinations'!$A:$J,COLUMN('Medical Examinations'!H2171),FALSE)</f>
        <v>No</v>
      </c>
      <c r="J2172" t="str">
        <f>VLOOKUP($A2172,'Medical Examinations'!$A:$J,COLUMN('Medical Examinations'!I2171),FALSE)</f>
        <v>Overweight</v>
      </c>
      <c r="K2172" t="str">
        <f>VLOOKUP($A2172,'Medical Examinations'!$A:$J,COLUMN('Medical Examinations'!J2171),FALSE)</f>
        <v>Normal</v>
      </c>
      <c r="L2172" s="30">
        <f>VLOOKUP($A2172,'Hospitalisation Details'!$A:$K,COLUMN('Hospitalisation Details'!J2171),FALSE)</f>
        <v>38218</v>
      </c>
      <c r="M2172" s="23">
        <f>VLOOKUP($A2172,'Hospitalisation Details'!$A:$K,COLUMN('Hospitalisation Details'!F2171),FALSE)</f>
        <v>1822.54</v>
      </c>
      <c r="N2172" t="str">
        <f>VLOOKUP($A2172,'Hospitalisation Details'!$A:$K,COLUMN('Hospitalisation Details'!G2171),FALSE)</f>
        <v>Tier - 3</v>
      </c>
      <c r="O2172" t="str">
        <f>VLOOKUP($A2172,'Hospitalisation Details'!$A:$K,COLUMN('Hospitalisation Details'!H2171),FALSE)</f>
        <v>Tier - 1</v>
      </c>
      <c r="P2172" t="str">
        <f>VLOOKUP($A2172,'Hospitalisation Details'!$A:$K,COLUMN('Hospitalisation Details'!I2171),FALSE)</f>
        <v>R1012</v>
      </c>
      <c r="Q2172">
        <f>VLOOKUP($A2172,'Hospitalisation Details'!$A:$K,COLUMN('Hospitalisation Details'!K2171),FALSE)</f>
        <v>18</v>
      </c>
      <c r="R2172" t="str" cm="1">
        <f t="array" ref="R2172">_xlfn.IFS(
Q2172&lt;=10,"0-10",
Q2172&lt;=20,"11-20",
Q2172&lt;=30,"21-30",
Q2172&lt;=40,"31-40",
Q2172&lt;=50,"41-50",
Q2172&lt;=60,"51-60",
Q2172&lt;=70,"61-70"
)</f>
        <v>11-20</v>
      </c>
      <c r="S2172" t="str">
        <f t="shared" si="33"/>
        <v>No</v>
      </c>
    </row>
    <row r="2173" spans="1:19" ht="15.75" x14ac:dyDescent="0.25">
      <c r="A2173" s="36" t="s">
        <v>2213</v>
      </c>
      <c r="B2173" t="str">
        <f>VLOOKUP(A2173,'Customer Names'!A:E,COLUMN('Customer Names'!D2172),FALSE)</f>
        <v>Mr. Paul</v>
      </c>
      <c r="C2173">
        <f>VLOOKUP($A2173,'Medical Examinations'!$A:$J,COLUMN('Medical Examinations'!B2172),FALSE)</f>
        <v>26.51</v>
      </c>
      <c r="D2173">
        <f>VLOOKUP($A2173,'Medical Examinations'!$A:$J,COLUMN('Medical Examinations'!C2172),FALSE)</f>
        <v>4.58</v>
      </c>
      <c r="E2173" t="str">
        <f>VLOOKUP($A2173,'Medical Examinations'!$A:$J,COLUMN('Medical Examinations'!D2172),FALSE)</f>
        <v>No</v>
      </c>
      <c r="F2173" t="str">
        <f>VLOOKUP($A2173,'Medical Examinations'!$A:$J,COLUMN('Medical Examinations'!E2172),FALSE)</f>
        <v>No</v>
      </c>
      <c r="G2173" t="str">
        <f>VLOOKUP($A2173,'Medical Examinations'!$A:$J,COLUMN('Medical Examinations'!F2172),FALSE)</f>
        <v>No</v>
      </c>
      <c r="H2173">
        <f>VLOOKUP($A2173,'Medical Examinations'!$A:$J,COLUMN('Medical Examinations'!G2172),FALSE)</f>
        <v>0</v>
      </c>
      <c r="I2173" t="str">
        <f>VLOOKUP($A2173,'Medical Examinations'!$A:$J,COLUMN('Medical Examinations'!H2172),FALSE)</f>
        <v>No</v>
      </c>
      <c r="J2173" t="str">
        <f>VLOOKUP($A2173,'Medical Examinations'!$A:$J,COLUMN('Medical Examinations'!I2172),FALSE)</f>
        <v>Overweight</v>
      </c>
      <c r="K2173" t="str">
        <f>VLOOKUP($A2173,'Medical Examinations'!$A:$J,COLUMN('Medical Examinations'!J2172),FALSE)</f>
        <v>Normal</v>
      </c>
      <c r="L2173" s="30">
        <f>VLOOKUP($A2173,'Hospitalisation Details'!$A:$K,COLUMN('Hospitalisation Details'!J2172),FALSE)</f>
        <v>36428</v>
      </c>
      <c r="M2173" s="23">
        <f>VLOOKUP($A2173,'Hospitalisation Details'!$A:$K,COLUMN('Hospitalisation Details'!F2172),FALSE)</f>
        <v>1815.88</v>
      </c>
      <c r="N2173" t="str">
        <f>VLOOKUP($A2173,'Hospitalisation Details'!$A:$K,COLUMN('Hospitalisation Details'!G2172),FALSE)</f>
        <v>Tier - 3</v>
      </c>
      <c r="O2173" t="str">
        <f>VLOOKUP($A2173,'Hospitalisation Details'!$A:$K,COLUMN('Hospitalisation Details'!H2172),FALSE)</f>
        <v>Tier - 3</v>
      </c>
      <c r="P2173" t="str">
        <f>VLOOKUP($A2173,'Hospitalisation Details'!$A:$K,COLUMN('Hospitalisation Details'!I2172),FALSE)</f>
        <v>R1013</v>
      </c>
      <c r="Q2173">
        <f>VLOOKUP($A2173,'Hospitalisation Details'!$A:$K,COLUMN('Hospitalisation Details'!K2172),FALSE)</f>
        <v>23</v>
      </c>
      <c r="R2173" t="str" cm="1">
        <f t="array" ref="R2173">_xlfn.IFS(
Q2173&lt;=10,"0-10",
Q2173&lt;=20,"11-20",
Q2173&lt;=30,"21-30",
Q2173&lt;=40,"31-40",
Q2173&lt;=50,"41-50",
Q2173&lt;=60,"51-60",
Q2173&lt;=70,"61-70"
)</f>
        <v>21-30</v>
      </c>
      <c r="S2173" t="str">
        <f t="shared" si="33"/>
        <v>No</v>
      </c>
    </row>
    <row r="2174" spans="1:19" ht="15.75" x14ac:dyDescent="0.25">
      <c r="A2174" s="36" t="s">
        <v>2214</v>
      </c>
      <c r="B2174" t="str">
        <f>VLOOKUP(A2174,'Customer Names'!A:E,COLUMN('Customer Names'!D2173),FALSE)</f>
        <v>Mr. Aaron</v>
      </c>
      <c r="C2174">
        <f>VLOOKUP($A2174,'Medical Examinations'!$A:$J,COLUMN('Medical Examinations'!B2173),FALSE)</f>
        <v>29.734999999999999</v>
      </c>
      <c r="D2174">
        <f>VLOOKUP($A2174,'Medical Examinations'!$A:$J,COLUMN('Medical Examinations'!C2173),FALSE)</f>
        <v>11.92</v>
      </c>
      <c r="E2174" t="str">
        <f>VLOOKUP($A2174,'Medical Examinations'!$A:$J,COLUMN('Medical Examinations'!D2173),FALSE)</f>
        <v>No</v>
      </c>
      <c r="F2174" t="str">
        <f>VLOOKUP($A2174,'Medical Examinations'!$A:$J,COLUMN('Medical Examinations'!E2173),FALSE)</f>
        <v>No</v>
      </c>
      <c r="G2174" t="str">
        <f>VLOOKUP($A2174,'Medical Examinations'!$A:$J,COLUMN('Medical Examinations'!F2173),FALSE)</f>
        <v>No</v>
      </c>
      <c r="H2174">
        <f>VLOOKUP($A2174,'Medical Examinations'!$A:$J,COLUMN('Medical Examinations'!G2173),FALSE)</f>
        <v>0</v>
      </c>
      <c r="I2174" t="str">
        <f>VLOOKUP($A2174,'Medical Examinations'!$A:$J,COLUMN('Medical Examinations'!H2173),FALSE)</f>
        <v>No</v>
      </c>
      <c r="J2174" t="str">
        <f>VLOOKUP($A2174,'Medical Examinations'!$A:$J,COLUMN('Medical Examinations'!I2173),FALSE)</f>
        <v>Overweight</v>
      </c>
      <c r="K2174" t="str">
        <f>VLOOKUP($A2174,'Medical Examinations'!$A:$J,COLUMN('Medical Examinations'!J2173),FALSE)</f>
        <v>Diabetes</v>
      </c>
      <c r="L2174" s="30">
        <f>VLOOKUP($A2174,'Hospitalisation Details'!$A:$K,COLUMN('Hospitalisation Details'!J2173),FALSE)</f>
        <v>37603</v>
      </c>
      <c r="M2174" s="23">
        <f>VLOOKUP($A2174,'Hospitalisation Details'!$A:$K,COLUMN('Hospitalisation Details'!F2173),FALSE)</f>
        <v>1769.53</v>
      </c>
      <c r="N2174" t="str">
        <f>VLOOKUP($A2174,'Hospitalisation Details'!$A:$K,COLUMN('Hospitalisation Details'!G2173),FALSE)</f>
        <v>Tier - 3</v>
      </c>
      <c r="O2174" t="str">
        <f>VLOOKUP($A2174,'Hospitalisation Details'!$A:$K,COLUMN('Hospitalisation Details'!H2173),FALSE)</f>
        <v>Tier - 3</v>
      </c>
      <c r="P2174" t="str">
        <f>VLOOKUP($A2174,'Hospitalisation Details'!$A:$K,COLUMN('Hospitalisation Details'!I2173),FALSE)</f>
        <v>R1012</v>
      </c>
      <c r="Q2174">
        <f>VLOOKUP($A2174,'Hospitalisation Details'!$A:$K,COLUMN('Hospitalisation Details'!K2173),FALSE)</f>
        <v>20</v>
      </c>
      <c r="R2174" t="str" cm="1">
        <f t="array" ref="R2174">_xlfn.IFS(
Q2174&lt;=10,"0-10",
Q2174&lt;=20,"11-20",
Q2174&lt;=30,"21-30",
Q2174&lt;=40,"31-40",
Q2174&lt;=50,"41-50",
Q2174&lt;=60,"51-60",
Q2174&lt;=70,"61-70"
)</f>
        <v>11-20</v>
      </c>
      <c r="S2174" t="str">
        <f t="shared" si="33"/>
        <v>Yes</v>
      </c>
    </row>
    <row r="2175" spans="1:19" ht="15.75" x14ac:dyDescent="0.25">
      <c r="A2175" s="36" t="s">
        <v>2215</v>
      </c>
      <c r="B2175" t="str">
        <f>VLOOKUP(A2175,'Customer Names'!A:E,COLUMN('Customer Names'!D2174),FALSE)</f>
        <v>Ms. Caitlin</v>
      </c>
      <c r="C2175">
        <f>VLOOKUP($A2175,'Medical Examinations'!$A:$J,COLUMN('Medical Examinations'!B2174),FALSE)</f>
        <v>40.5</v>
      </c>
      <c r="D2175">
        <f>VLOOKUP($A2175,'Medical Examinations'!$A:$J,COLUMN('Medical Examinations'!C2174),FALSE)</f>
        <v>5.4</v>
      </c>
      <c r="E2175" t="str">
        <f>VLOOKUP($A2175,'Medical Examinations'!$A:$J,COLUMN('Medical Examinations'!D2174),FALSE)</f>
        <v>No</v>
      </c>
      <c r="F2175" t="str">
        <f>VLOOKUP($A2175,'Medical Examinations'!$A:$J,COLUMN('Medical Examinations'!E2174),FALSE)</f>
        <v>No</v>
      </c>
      <c r="G2175" t="str">
        <f>VLOOKUP($A2175,'Medical Examinations'!$A:$J,COLUMN('Medical Examinations'!F2174),FALSE)</f>
        <v>Yes</v>
      </c>
      <c r="H2175">
        <f>VLOOKUP($A2175,'Medical Examinations'!$A:$J,COLUMN('Medical Examinations'!G2174),FALSE)</f>
        <v>1</v>
      </c>
      <c r="I2175" t="str">
        <f>VLOOKUP($A2175,'Medical Examinations'!$A:$J,COLUMN('Medical Examinations'!H2174),FALSE)</f>
        <v>No</v>
      </c>
      <c r="J2175" t="str">
        <f>VLOOKUP($A2175,'Medical Examinations'!$A:$J,COLUMN('Medical Examinations'!I2174),FALSE)</f>
        <v>Obesity</v>
      </c>
      <c r="K2175" t="str">
        <f>VLOOKUP($A2175,'Medical Examinations'!$A:$J,COLUMN('Medical Examinations'!J2174),FALSE)</f>
        <v>Normal</v>
      </c>
      <c r="L2175" s="30">
        <f>VLOOKUP($A2175,'Hospitalisation Details'!$A:$K,COLUMN('Hospitalisation Details'!J2174),FALSE)</f>
        <v>37944</v>
      </c>
      <c r="M2175" s="23">
        <f>VLOOKUP($A2175,'Hospitalisation Details'!$A:$K,COLUMN('Hospitalisation Details'!F2174),FALSE)</f>
        <v>1759.34</v>
      </c>
      <c r="N2175" t="str">
        <f>VLOOKUP($A2175,'Hospitalisation Details'!$A:$K,COLUMN('Hospitalisation Details'!G2174),FALSE)</f>
        <v>Tier - 3</v>
      </c>
      <c r="O2175" t="str">
        <f>VLOOKUP($A2175,'Hospitalisation Details'!$A:$K,COLUMN('Hospitalisation Details'!H2174),FALSE)</f>
        <v>Tier - 1</v>
      </c>
      <c r="P2175" t="str">
        <f>VLOOKUP($A2175,'Hospitalisation Details'!$A:$K,COLUMN('Hospitalisation Details'!I2174),FALSE)</f>
        <v>R1011</v>
      </c>
      <c r="Q2175">
        <f>VLOOKUP($A2175,'Hospitalisation Details'!$A:$K,COLUMN('Hospitalisation Details'!K2174),FALSE)</f>
        <v>19</v>
      </c>
      <c r="R2175" t="str" cm="1">
        <f t="array" ref="R2175">_xlfn.IFS(
Q2175&lt;=10,"0-10",
Q2175&lt;=20,"11-20",
Q2175&lt;=30,"21-30",
Q2175&lt;=40,"31-40",
Q2175&lt;=50,"41-50",
Q2175&lt;=60,"51-60",
Q2175&lt;=70,"61-70"
)</f>
        <v>11-20</v>
      </c>
      <c r="S2175" t="str">
        <f t="shared" si="33"/>
        <v>No</v>
      </c>
    </row>
    <row r="2176" spans="1:19" ht="15.75" x14ac:dyDescent="0.25">
      <c r="A2176" s="36" t="s">
        <v>2216</v>
      </c>
      <c r="B2176" t="str">
        <f>VLOOKUP(A2176,'Customer Names'!A:E,COLUMN('Customer Names'!D2175),FALSE)</f>
        <v>Mr. Harald</v>
      </c>
      <c r="C2176">
        <f>VLOOKUP($A2176,'Medical Examinations'!$A:$J,COLUMN('Medical Examinations'!B2175),FALSE)</f>
        <v>25.64</v>
      </c>
      <c r="D2176">
        <f>VLOOKUP($A2176,'Medical Examinations'!$A:$J,COLUMN('Medical Examinations'!C2175),FALSE)</f>
        <v>4.76</v>
      </c>
      <c r="E2176" t="str">
        <f>VLOOKUP($A2176,'Medical Examinations'!$A:$J,COLUMN('Medical Examinations'!D2175),FALSE)</f>
        <v>No</v>
      </c>
      <c r="F2176" t="str">
        <f>VLOOKUP($A2176,'Medical Examinations'!$A:$J,COLUMN('Medical Examinations'!E2175),FALSE)</f>
        <v>No</v>
      </c>
      <c r="G2176" t="str">
        <f>VLOOKUP($A2176,'Medical Examinations'!$A:$J,COLUMN('Medical Examinations'!F2175),FALSE)</f>
        <v>No</v>
      </c>
      <c r="H2176">
        <f>VLOOKUP($A2176,'Medical Examinations'!$A:$J,COLUMN('Medical Examinations'!G2175),FALSE)</f>
        <v>1</v>
      </c>
      <c r="I2176" t="str">
        <f>VLOOKUP($A2176,'Medical Examinations'!$A:$J,COLUMN('Medical Examinations'!H2175),FALSE)</f>
        <v>No</v>
      </c>
      <c r="J2176" t="str">
        <f>VLOOKUP($A2176,'Medical Examinations'!$A:$J,COLUMN('Medical Examinations'!I2175),FALSE)</f>
        <v>Overweight</v>
      </c>
      <c r="K2176" t="str">
        <f>VLOOKUP($A2176,'Medical Examinations'!$A:$J,COLUMN('Medical Examinations'!J2175),FALSE)</f>
        <v>Normal</v>
      </c>
      <c r="L2176" s="30">
        <f>VLOOKUP($A2176,'Hospitalisation Details'!$A:$K,COLUMN('Hospitalisation Details'!J2175),FALSE)</f>
        <v>36075</v>
      </c>
      <c r="M2176" s="23">
        <f>VLOOKUP($A2176,'Hospitalisation Details'!$A:$K,COLUMN('Hospitalisation Details'!F2175),FALSE)</f>
        <v>1756.6</v>
      </c>
      <c r="N2176" t="str">
        <f>VLOOKUP($A2176,'Hospitalisation Details'!$A:$K,COLUMN('Hospitalisation Details'!G2175),FALSE)</f>
        <v>Tier - 3</v>
      </c>
      <c r="O2176" t="str">
        <f>VLOOKUP($A2176,'Hospitalisation Details'!$A:$K,COLUMN('Hospitalisation Details'!H2175),FALSE)</f>
        <v>Tier - 3</v>
      </c>
      <c r="P2176" t="str">
        <f>VLOOKUP($A2176,'Hospitalisation Details'!$A:$K,COLUMN('Hospitalisation Details'!I2175),FALSE)</f>
        <v>R1013</v>
      </c>
      <c r="Q2176">
        <f>VLOOKUP($A2176,'Hospitalisation Details'!$A:$K,COLUMN('Hospitalisation Details'!K2175),FALSE)</f>
        <v>24</v>
      </c>
      <c r="R2176" t="str" cm="1">
        <f t="array" ref="R2176">_xlfn.IFS(
Q2176&lt;=10,"0-10",
Q2176&lt;=20,"11-20",
Q2176&lt;=30,"21-30",
Q2176&lt;=40,"31-40",
Q2176&lt;=50,"41-50",
Q2176&lt;=60,"51-60",
Q2176&lt;=70,"61-70"
)</f>
        <v>21-30</v>
      </c>
      <c r="S2176" t="str">
        <f t="shared" si="33"/>
        <v>No</v>
      </c>
    </row>
    <row r="2177" spans="1:19" ht="15.75" x14ac:dyDescent="0.25">
      <c r="A2177" s="36" t="s">
        <v>2217</v>
      </c>
      <c r="B2177" t="str">
        <f>VLOOKUP(A2177,'Customer Names'!A:E,COLUMN('Customer Names'!D2176),FALSE)</f>
        <v>Ms. Siobhan</v>
      </c>
      <c r="C2177">
        <f>VLOOKUP($A2177,'Medical Examinations'!$A:$J,COLUMN('Medical Examinations'!B2176),FALSE)</f>
        <v>32.9</v>
      </c>
      <c r="D2177">
        <f>VLOOKUP($A2177,'Medical Examinations'!$A:$J,COLUMN('Medical Examinations'!C2176),FALSE)</f>
        <v>4.78</v>
      </c>
      <c r="E2177" t="str">
        <f>VLOOKUP($A2177,'Medical Examinations'!$A:$J,COLUMN('Medical Examinations'!D2176),FALSE)</f>
        <v>No</v>
      </c>
      <c r="F2177" t="str">
        <f>VLOOKUP($A2177,'Medical Examinations'!$A:$J,COLUMN('Medical Examinations'!E2176),FALSE)</f>
        <v>No</v>
      </c>
      <c r="G2177" t="str">
        <f>VLOOKUP($A2177,'Medical Examinations'!$A:$J,COLUMN('Medical Examinations'!F2176),FALSE)</f>
        <v>Yes</v>
      </c>
      <c r="H2177">
        <f>VLOOKUP($A2177,'Medical Examinations'!$A:$J,COLUMN('Medical Examinations'!G2176),FALSE)</f>
        <v>1</v>
      </c>
      <c r="I2177" t="str">
        <f>VLOOKUP($A2177,'Medical Examinations'!$A:$J,COLUMN('Medical Examinations'!H2176),FALSE)</f>
        <v>No</v>
      </c>
      <c r="J2177" t="str">
        <f>VLOOKUP($A2177,'Medical Examinations'!$A:$J,COLUMN('Medical Examinations'!I2176),FALSE)</f>
        <v>Obesity</v>
      </c>
      <c r="K2177" t="str">
        <f>VLOOKUP($A2177,'Medical Examinations'!$A:$J,COLUMN('Medical Examinations'!J2176),FALSE)</f>
        <v>Normal</v>
      </c>
      <c r="L2177" s="30">
        <f>VLOOKUP($A2177,'Hospitalisation Details'!$A:$K,COLUMN('Hospitalisation Details'!J2176),FALSE)</f>
        <v>37890</v>
      </c>
      <c r="M2177" s="23">
        <f>VLOOKUP($A2177,'Hospitalisation Details'!$A:$K,COLUMN('Hospitalisation Details'!F2176),FALSE)</f>
        <v>1748.77</v>
      </c>
      <c r="N2177" t="str">
        <f>VLOOKUP($A2177,'Hospitalisation Details'!$A:$K,COLUMN('Hospitalisation Details'!G2176),FALSE)</f>
        <v>Tier - 3</v>
      </c>
      <c r="O2177" t="str">
        <f>VLOOKUP($A2177,'Hospitalisation Details'!$A:$K,COLUMN('Hospitalisation Details'!H2176),FALSE)</f>
        <v>Tier - 1</v>
      </c>
      <c r="P2177" t="str">
        <f>VLOOKUP($A2177,'Hospitalisation Details'!$A:$K,COLUMN('Hospitalisation Details'!I2176),FALSE)</f>
        <v>R1011</v>
      </c>
      <c r="Q2177">
        <f>VLOOKUP($A2177,'Hospitalisation Details'!$A:$K,COLUMN('Hospitalisation Details'!K2176),FALSE)</f>
        <v>19</v>
      </c>
      <c r="R2177" t="str" cm="1">
        <f t="array" ref="R2177">_xlfn.IFS(
Q2177&lt;=10,"0-10",
Q2177&lt;=20,"11-20",
Q2177&lt;=30,"21-30",
Q2177&lt;=40,"31-40",
Q2177&lt;=50,"41-50",
Q2177&lt;=60,"51-60",
Q2177&lt;=70,"61-70"
)</f>
        <v>11-20</v>
      </c>
      <c r="S2177" t="str">
        <f t="shared" si="33"/>
        <v>No</v>
      </c>
    </row>
    <row r="2178" spans="1:19" ht="15.75" x14ac:dyDescent="0.25">
      <c r="A2178" s="36" t="s">
        <v>2218</v>
      </c>
      <c r="B2178" t="str">
        <f>VLOOKUP(A2178,'Customer Names'!A:E,COLUMN('Customer Names'!D2177),FALSE)</f>
        <v>Ms. Andrea</v>
      </c>
      <c r="C2178">
        <f>VLOOKUP($A2178,'Medical Examinations'!$A:$J,COLUMN('Medical Examinations'!B2177),FALSE)</f>
        <v>29.8</v>
      </c>
      <c r="D2178">
        <f>VLOOKUP($A2178,'Medical Examinations'!$A:$J,COLUMN('Medical Examinations'!C2177),FALSE)</f>
        <v>4.26</v>
      </c>
      <c r="E2178" t="str">
        <f>VLOOKUP($A2178,'Medical Examinations'!$A:$J,COLUMN('Medical Examinations'!D2177),FALSE)</f>
        <v>No</v>
      </c>
      <c r="F2178" t="str">
        <f>VLOOKUP($A2178,'Medical Examinations'!$A:$J,COLUMN('Medical Examinations'!E2177),FALSE)</f>
        <v>No</v>
      </c>
      <c r="G2178" t="str">
        <f>VLOOKUP($A2178,'Medical Examinations'!$A:$J,COLUMN('Medical Examinations'!F2177),FALSE)</f>
        <v>Yes</v>
      </c>
      <c r="H2178">
        <f>VLOOKUP($A2178,'Medical Examinations'!$A:$J,COLUMN('Medical Examinations'!G2177),FALSE)</f>
        <v>1</v>
      </c>
      <c r="I2178" t="str">
        <f>VLOOKUP($A2178,'Medical Examinations'!$A:$J,COLUMN('Medical Examinations'!H2177),FALSE)</f>
        <v>No</v>
      </c>
      <c r="J2178" t="str">
        <f>VLOOKUP($A2178,'Medical Examinations'!$A:$J,COLUMN('Medical Examinations'!I2177),FALSE)</f>
        <v>Overweight</v>
      </c>
      <c r="K2178" t="str">
        <f>VLOOKUP($A2178,'Medical Examinations'!$A:$J,COLUMN('Medical Examinations'!J2177),FALSE)</f>
        <v>Normal</v>
      </c>
      <c r="L2178" s="30">
        <f>VLOOKUP($A2178,'Hospitalisation Details'!$A:$K,COLUMN('Hospitalisation Details'!J2177),FALSE)</f>
        <v>37830</v>
      </c>
      <c r="M2178" s="23">
        <f>VLOOKUP($A2178,'Hospitalisation Details'!$A:$K,COLUMN('Hospitalisation Details'!F2177),FALSE)</f>
        <v>1744.47</v>
      </c>
      <c r="N2178" t="str">
        <f>VLOOKUP($A2178,'Hospitalisation Details'!$A:$K,COLUMN('Hospitalisation Details'!G2177),FALSE)</f>
        <v>Tier - 3</v>
      </c>
      <c r="O2178" t="str">
        <f>VLOOKUP($A2178,'Hospitalisation Details'!$A:$K,COLUMN('Hospitalisation Details'!H2177),FALSE)</f>
        <v>Tier - 1</v>
      </c>
      <c r="P2178" t="str">
        <f>VLOOKUP($A2178,'Hospitalisation Details'!$A:$K,COLUMN('Hospitalisation Details'!I2177),FALSE)</f>
        <v>R1011</v>
      </c>
      <c r="Q2178">
        <f>VLOOKUP($A2178,'Hospitalisation Details'!$A:$K,COLUMN('Hospitalisation Details'!K2177),FALSE)</f>
        <v>19</v>
      </c>
      <c r="R2178" t="str" cm="1">
        <f t="array" ref="R2178">_xlfn.IFS(
Q2178&lt;=10,"0-10",
Q2178&lt;=20,"11-20",
Q2178&lt;=30,"21-30",
Q2178&lt;=40,"31-40",
Q2178&lt;=50,"41-50",
Q2178&lt;=60,"51-60",
Q2178&lt;=70,"61-70"
)</f>
        <v>11-20</v>
      </c>
      <c r="S2178" t="str">
        <f t="shared" ref="S2178:S2241" si="34">IF(OR(K2178="Diabetes",K2178="Prediabetes"),"Yes","No")</f>
        <v>No</v>
      </c>
    </row>
    <row r="2179" spans="1:19" ht="15.75" x14ac:dyDescent="0.25">
      <c r="A2179" s="36" t="s">
        <v>2219</v>
      </c>
      <c r="B2179" t="str">
        <f>VLOOKUP(A2179,'Customer Names'!A:E,COLUMN('Customer Names'!D2178),FALSE)</f>
        <v>Ms. Marie</v>
      </c>
      <c r="C2179">
        <f>VLOOKUP($A2179,'Medical Examinations'!$A:$J,COLUMN('Medical Examinations'!B2178),FALSE)</f>
        <v>28.9</v>
      </c>
      <c r="D2179">
        <f>VLOOKUP($A2179,'Medical Examinations'!$A:$J,COLUMN('Medical Examinations'!C2178),FALSE)</f>
        <v>5.85</v>
      </c>
      <c r="E2179" t="str">
        <f>VLOOKUP($A2179,'Medical Examinations'!$A:$J,COLUMN('Medical Examinations'!D2178),FALSE)</f>
        <v>No</v>
      </c>
      <c r="F2179" t="str">
        <f>VLOOKUP($A2179,'Medical Examinations'!$A:$J,COLUMN('Medical Examinations'!E2178),FALSE)</f>
        <v>No</v>
      </c>
      <c r="G2179" t="str">
        <f>VLOOKUP($A2179,'Medical Examinations'!$A:$J,COLUMN('Medical Examinations'!F2178),FALSE)</f>
        <v>Yes</v>
      </c>
      <c r="H2179">
        <f>VLOOKUP($A2179,'Medical Examinations'!$A:$J,COLUMN('Medical Examinations'!G2178),FALSE)</f>
        <v>1</v>
      </c>
      <c r="I2179" t="str">
        <f>VLOOKUP($A2179,'Medical Examinations'!$A:$J,COLUMN('Medical Examinations'!H2178),FALSE)</f>
        <v>No</v>
      </c>
      <c r="J2179" t="str">
        <f>VLOOKUP($A2179,'Medical Examinations'!$A:$J,COLUMN('Medical Examinations'!I2178),FALSE)</f>
        <v>Overweight</v>
      </c>
      <c r="K2179" t="str">
        <f>VLOOKUP($A2179,'Medical Examinations'!$A:$J,COLUMN('Medical Examinations'!J2178),FALSE)</f>
        <v>Prediabetes</v>
      </c>
      <c r="L2179" s="30">
        <f>VLOOKUP($A2179,'Hospitalisation Details'!$A:$K,COLUMN('Hospitalisation Details'!J2178),FALSE)</f>
        <v>37827</v>
      </c>
      <c r="M2179" s="23">
        <f>VLOOKUP($A2179,'Hospitalisation Details'!$A:$K,COLUMN('Hospitalisation Details'!F2178),FALSE)</f>
        <v>1743.21</v>
      </c>
      <c r="N2179" t="str">
        <f>VLOOKUP($A2179,'Hospitalisation Details'!$A:$K,COLUMN('Hospitalisation Details'!G2178),FALSE)</f>
        <v>Tier - 3</v>
      </c>
      <c r="O2179" t="str">
        <f>VLOOKUP($A2179,'Hospitalisation Details'!$A:$K,COLUMN('Hospitalisation Details'!H2178),FALSE)</f>
        <v>Tier - 1</v>
      </c>
      <c r="P2179" t="str">
        <f>VLOOKUP($A2179,'Hospitalisation Details'!$A:$K,COLUMN('Hospitalisation Details'!I2178),FALSE)</f>
        <v>R1011</v>
      </c>
      <c r="Q2179">
        <f>VLOOKUP($A2179,'Hospitalisation Details'!$A:$K,COLUMN('Hospitalisation Details'!K2178),FALSE)</f>
        <v>19</v>
      </c>
      <c r="R2179" t="str" cm="1">
        <f t="array" ref="R2179">_xlfn.IFS(
Q2179&lt;=10,"0-10",
Q2179&lt;=20,"11-20",
Q2179&lt;=30,"21-30",
Q2179&lt;=40,"31-40",
Q2179&lt;=50,"41-50",
Q2179&lt;=60,"51-60",
Q2179&lt;=70,"61-70"
)</f>
        <v>11-20</v>
      </c>
      <c r="S2179" t="str">
        <f t="shared" si="34"/>
        <v>Yes</v>
      </c>
    </row>
    <row r="2180" spans="1:19" ht="15.75" x14ac:dyDescent="0.25">
      <c r="A2180" s="36" t="s">
        <v>2220</v>
      </c>
      <c r="B2180" t="str">
        <f>VLOOKUP(A2180,'Customer Names'!A:E,COLUMN('Customer Names'!D2179),FALSE)</f>
        <v>Ms. Rachel</v>
      </c>
      <c r="C2180">
        <f>VLOOKUP($A2180,'Medical Examinations'!$A:$J,COLUMN('Medical Examinations'!B2179),FALSE)</f>
        <v>24.7</v>
      </c>
      <c r="D2180">
        <f>VLOOKUP($A2180,'Medical Examinations'!$A:$J,COLUMN('Medical Examinations'!C2179),FALSE)</f>
        <v>5.32</v>
      </c>
      <c r="E2180" t="str">
        <f>VLOOKUP($A2180,'Medical Examinations'!$A:$J,COLUMN('Medical Examinations'!D2179),FALSE)</f>
        <v>No</v>
      </c>
      <c r="F2180" t="str">
        <f>VLOOKUP($A2180,'Medical Examinations'!$A:$J,COLUMN('Medical Examinations'!E2179),FALSE)</f>
        <v>No</v>
      </c>
      <c r="G2180" t="str">
        <f>VLOOKUP($A2180,'Medical Examinations'!$A:$J,COLUMN('Medical Examinations'!F2179),FALSE)</f>
        <v>Yes</v>
      </c>
      <c r="H2180">
        <f>VLOOKUP($A2180,'Medical Examinations'!$A:$J,COLUMN('Medical Examinations'!G2179),FALSE)</f>
        <v>1</v>
      </c>
      <c r="I2180" t="str">
        <f>VLOOKUP($A2180,'Medical Examinations'!$A:$J,COLUMN('Medical Examinations'!H2179),FALSE)</f>
        <v>No</v>
      </c>
      <c r="J2180" t="str">
        <f>VLOOKUP($A2180,'Medical Examinations'!$A:$J,COLUMN('Medical Examinations'!I2179),FALSE)</f>
        <v>Healthy Weight</v>
      </c>
      <c r="K2180" t="str">
        <f>VLOOKUP($A2180,'Medical Examinations'!$A:$J,COLUMN('Medical Examinations'!J2179),FALSE)</f>
        <v>Normal</v>
      </c>
      <c r="L2180" s="30">
        <f>VLOOKUP($A2180,'Hospitalisation Details'!$A:$K,COLUMN('Hospitalisation Details'!J2179),FALSE)</f>
        <v>37939</v>
      </c>
      <c r="M2180" s="23">
        <f>VLOOKUP($A2180,'Hospitalisation Details'!$A:$K,COLUMN('Hospitalisation Details'!F2179),FALSE)</f>
        <v>1737.38</v>
      </c>
      <c r="N2180" t="str">
        <f>VLOOKUP($A2180,'Hospitalisation Details'!$A:$K,COLUMN('Hospitalisation Details'!G2179),FALSE)</f>
        <v>Tier - 3</v>
      </c>
      <c r="O2180" t="str">
        <f>VLOOKUP($A2180,'Hospitalisation Details'!$A:$K,COLUMN('Hospitalisation Details'!H2179),FALSE)</f>
        <v>Tier - 2</v>
      </c>
      <c r="P2180" t="str">
        <f>VLOOKUP($A2180,'Hospitalisation Details'!$A:$K,COLUMN('Hospitalisation Details'!I2179),FALSE)</f>
        <v>R1011</v>
      </c>
      <c r="Q2180">
        <f>VLOOKUP($A2180,'Hospitalisation Details'!$A:$K,COLUMN('Hospitalisation Details'!K2179),FALSE)</f>
        <v>19</v>
      </c>
      <c r="R2180" t="str" cm="1">
        <f t="array" ref="R2180">_xlfn.IFS(
Q2180&lt;=10,"0-10",
Q2180&lt;=20,"11-20",
Q2180&lt;=30,"21-30",
Q2180&lt;=40,"31-40",
Q2180&lt;=50,"41-50",
Q2180&lt;=60,"51-60",
Q2180&lt;=70,"61-70"
)</f>
        <v>11-20</v>
      </c>
      <c r="S2180" t="str">
        <f t="shared" si="34"/>
        <v>No</v>
      </c>
    </row>
    <row r="2181" spans="1:19" ht="15.75" x14ac:dyDescent="0.25">
      <c r="A2181" s="36" t="s">
        <v>2221</v>
      </c>
      <c r="B2181" t="str">
        <f>VLOOKUP(A2181,'Customer Names'!A:E,COLUMN('Customer Names'!D2180),FALSE)</f>
        <v>Ms. Emma</v>
      </c>
      <c r="C2181">
        <f>VLOOKUP($A2181,'Medical Examinations'!$A:$J,COLUMN('Medical Examinations'!B2180),FALSE)</f>
        <v>20.6</v>
      </c>
      <c r="D2181">
        <f>VLOOKUP($A2181,'Medical Examinations'!$A:$J,COLUMN('Medical Examinations'!C2180),FALSE)</f>
        <v>5.14</v>
      </c>
      <c r="E2181" t="str">
        <f>VLOOKUP($A2181,'Medical Examinations'!$A:$J,COLUMN('Medical Examinations'!D2180),FALSE)</f>
        <v>No</v>
      </c>
      <c r="F2181" t="str">
        <f>VLOOKUP($A2181,'Medical Examinations'!$A:$J,COLUMN('Medical Examinations'!E2180),FALSE)</f>
        <v>No</v>
      </c>
      <c r="G2181" t="str">
        <f>VLOOKUP($A2181,'Medical Examinations'!$A:$J,COLUMN('Medical Examinations'!F2180),FALSE)</f>
        <v>Yes</v>
      </c>
      <c r="H2181">
        <f>VLOOKUP($A2181,'Medical Examinations'!$A:$J,COLUMN('Medical Examinations'!G2180),FALSE)</f>
        <v>1</v>
      </c>
      <c r="I2181" t="str">
        <f>VLOOKUP($A2181,'Medical Examinations'!$A:$J,COLUMN('Medical Examinations'!H2180),FALSE)</f>
        <v>No</v>
      </c>
      <c r="J2181" t="str">
        <f>VLOOKUP($A2181,'Medical Examinations'!$A:$J,COLUMN('Medical Examinations'!I2180),FALSE)</f>
        <v>Healthy Weight</v>
      </c>
      <c r="K2181" t="str">
        <f>VLOOKUP($A2181,'Medical Examinations'!$A:$J,COLUMN('Medical Examinations'!J2180),FALSE)</f>
        <v>Normal</v>
      </c>
      <c r="L2181" s="30">
        <f>VLOOKUP($A2181,'Hospitalisation Details'!$A:$K,COLUMN('Hospitalisation Details'!J2180),FALSE)</f>
        <v>37934</v>
      </c>
      <c r="M2181" s="23">
        <f>VLOOKUP($A2181,'Hospitalisation Details'!$A:$K,COLUMN('Hospitalisation Details'!F2180),FALSE)</f>
        <v>1731.68</v>
      </c>
      <c r="N2181" t="str">
        <f>VLOOKUP($A2181,'Hospitalisation Details'!$A:$K,COLUMN('Hospitalisation Details'!G2180),FALSE)</f>
        <v>Tier - 3</v>
      </c>
      <c r="O2181" t="str">
        <f>VLOOKUP($A2181,'Hospitalisation Details'!$A:$K,COLUMN('Hospitalisation Details'!H2180),FALSE)</f>
        <v>Tier - 2</v>
      </c>
      <c r="P2181" t="str">
        <f>VLOOKUP($A2181,'Hospitalisation Details'!$A:$K,COLUMN('Hospitalisation Details'!I2180),FALSE)</f>
        <v>R1011</v>
      </c>
      <c r="Q2181">
        <f>VLOOKUP($A2181,'Hospitalisation Details'!$A:$K,COLUMN('Hospitalisation Details'!K2180),FALSE)</f>
        <v>19</v>
      </c>
      <c r="R2181" t="str" cm="1">
        <f t="array" ref="R2181">_xlfn.IFS(
Q2181&lt;=10,"0-10",
Q2181&lt;=20,"11-20",
Q2181&lt;=30,"21-30",
Q2181&lt;=40,"31-40",
Q2181&lt;=50,"41-50",
Q2181&lt;=60,"51-60",
Q2181&lt;=70,"61-70"
)</f>
        <v>11-20</v>
      </c>
      <c r="S2181" t="str">
        <f t="shared" si="34"/>
        <v>No</v>
      </c>
    </row>
    <row r="2182" spans="1:19" ht="15.75" x14ac:dyDescent="0.25">
      <c r="A2182" s="36" t="s">
        <v>2222</v>
      </c>
      <c r="B2182" t="str">
        <f>VLOOKUP(A2182,'Customer Names'!A:E,COLUMN('Customer Names'!D2181),FALSE)</f>
        <v>Ms. Kiersten</v>
      </c>
      <c r="C2182">
        <f>VLOOKUP($A2182,'Medical Examinations'!$A:$J,COLUMN('Medical Examinations'!B2181),FALSE)</f>
        <v>18.600000000000001</v>
      </c>
      <c r="D2182">
        <f>VLOOKUP($A2182,'Medical Examinations'!$A:$J,COLUMN('Medical Examinations'!C2181),FALSE)</f>
        <v>5</v>
      </c>
      <c r="E2182" t="str">
        <f>VLOOKUP($A2182,'Medical Examinations'!$A:$J,COLUMN('Medical Examinations'!D2181),FALSE)</f>
        <v>No</v>
      </c>
      <c r="F2182" t="str">
        <f>VLOOKUP($A2182,'Medical Examinations'!$A:$J,COLUMN('Medical Examinations'!E2181),FALSE)</f>
        <v>No</v>
      </c>
      <c r="G2182" t="str">
        <f>VLOOKUP($A2182,'Medical Examinations'!$A:$J,COLUMN('Medical Examinations'!F2181),FALSE)</f>
        <v>Yes</v>
      </c>
      <c r="H2182">
        <f>VLOOKUP($A2182,'Medical Examinations'!$A:$J,COLUMN('Medical Examinations'!G2181),FALSE)</f>
        <v>1</v>
      </c>
      <c r="I2182" t="str">
        <f>VLOOKUP($A2182,'Medical Examinations'!$A:$J,COLUMN('Medical Examinations'!H2181),FALSE)</f>
        <v>No</v>
      </c>
      <c r="J2182" t="str">
        <f>VLOOKUP($A2182,'Medical Examinations'!$A:$J,COLUMN('Medical Examinations'!I2181),FALSE)</f>
        <v>Healthy Weight</v>
      </c>
      <c r="K2182" t="str">
        <f>VLOOKUP($A2182,'Medical Examinations'!$A:$J,COLUMN('Medical Examinations'!J2181),FALSE)</f>
        <v>Normal</v>
      </c>
      <c r="L2182" s="30">
        <f>VLOOKUP($A2182,'Hospitalisation Details'!$A:$K,COLUMN('Hospitalisation Details'!J2181),FALSE)</f>
        <v>37865</v>
      </c>
      <c r="M2182" s="23">
        <f>VLOOKUP($A2182,'Hospitalisation Details'!$A:$K,COLUMN('Hospitalisation Details'!F2181),FALSE)</f>
        <v>1728.9</v>
      </c>
      <c r="N2182" t="str">
        <f>VLOOKUP($A2182,'Hospitalisation Details'!$A:$K,COLUMN('Hospitalisation Details'!G2181),FALSE)</f>
        <v>Tier - 3</v>
      </c>
      <c r="O2182" t="str">
        <f>VLOOKUP($A2182,'Hospitalisation Details'!$A:$K,COLUMN('Hospitalisation Details'!H2181),FALSE)</f>
        <v>Tier - 2</v>
      </c>
      <c r="P2182" t="str">
        <f>VLOOKUP($A2182,'Hospitalisation Details'!$A:$K,COLUMN('Hospitalisation Details'!I2181),FALSE)</f>
        <v>R1011</v>
      </c>
      <c r="Q2182">
        <f>VLOOKUP($A2182,'Hospitalisation Details'!$A:$K,COLUMN('Hospitalisation Details'!K2181),FALSE)</f>
        <v>19</v>
      </c>
      <c r="R2182" t="str" cm="1">
        <f t="array" ref="R2182">_xlfn.IFS(
Q2182&lt;=10,"0-10",
Q2182&lt;=20,"11-20",
Q2182&lt;=30,"21-30",
Q2182&lt;=40,"31-40",
Q2182&lt;=50,"41-50",
Q2182&lt;=60,"51-60",
Q2182&lt;=70,"61-70"
)</f>
        <v>11-20</v>
      </c>
      <c r="S2182" t="str">
        <f t="shared" si="34"/>
        <v>No</v>
      </c>
    </row>
    <row r="2183" spans="1:19" ht="15.75" x14ac:dyDescent="0.25">
      <c r="A2183" s="36" t="s">
        <v>2223</v>
      </c>
      <c r="B2183" t="str">
        <f>VLOOKUP(A2183,'Customer Names'!A:E,COLUMN('Customer Names'!D2182),FALSE)</f>
        <v>Ms. Rachael</v>
      </c>
      <c r="C2183">
        <f>VLOOKUP($A2183,'Medical Examinations'!$A:$J,COLUMN('Medical Examinations'!B2182),FALSE)</f>
        <v>17.8</v>
      </c>
      <c r="D2183">
        <f>VLOOKUP($A2183,'Medical Examinations'!$A:$J,COLUMN('Medical Examinations'!C2182),FALSE)</f>
        <v>4.55</v>
      </c>
      <c r="E2183" t="str">
        <f>VLOOKUP($A2183,'Medical Examinations'!$A:$J,COLUMN('Medical Examinations'!D2182),FALSE)</f>
        <v>No</v>
      </c>
      <c r="F2183" t="str">
        <f>VLOOKUP($A2183,'Medical Examinations'!$A:$J,COLUMN('Medical Examinations'!E2182),FALSE)</f>
        <v>No</v>
      </c>
      <c r="G2183" t="str">
        <f>VLOOKUP($A2183,'Medical Examinations'!$A:$J,COLUMN('Medical Examinations'!F2182),FALSE)</f>
        <v>Yes</v>
      </c>
      <c r="H2183">
        <f>VLOOKUP($A2183,'Medical Examinations'!$A:$J,COLUMN('Medical Examinations'!G2182),FALSE)</f>
        <v>1</v>
      </c>
      <c r="I2183" t="str">
        <f>VLOOKUP($A2183,'Medical Examinations'!$A:$J,COLUMN('Medical Examinations'!H2182),FALSE)</f>
        <v>No</v>
      </c>
      <c r="J2183" t="str">
        <f>VLOOKUP($A2183,'Medical Examinations'!$A:$J,COLUMN('Medical Examinations'!I2182),FALSE)</f>
        <v>Underweight</v>
      </c>
      <c r="K2183" t="str">
        <f>VLOOKUP($A2183,'Medical Examinations'!$A:$J,COLUMN('Medical Examinations'!J2182),FALSE)</f>
        <v>Normal</v>
      </c>
      <c r="L2183" s="30">
        <f>VLOOKUP($A2183,'Hospitalisation Details'!$A:$K,COLUMN('Hospitalisation Details'!J2182),FALSE)</f>
        <v>37946</v>
      </c>
      <c r="M2183" s="23">
        <f>VLOOKUP($A2183,'Hospitalisation Details'!$A:$K,COLUMN('Hospitalisation Details'!F2182),FALSE)</f>
        <v>1727.79</v>
      </c>
      <c r="N2183" t="str">
        <f>VLOOKUP($A2183,'Hospitalisation Details'!$A:$K,COLUMN('Hospitalisation Details'!G2182),FALSE)</f>
        <v>Tier - 3</v>
      </c>
      <c r="O2183" t="str">
        <f>VLOOKUP($A2183,'Hospitalisation Details'!$A:$K,COLUMN('Hospitalisation Details'!H2182),FALSE)</f>
        <v>Tier - 3</v>
      </c>
      <c r="P2183" t="str">
        <f>VLOOKUP($A2183,'Hospitalisation Details'!$A:$K,COLUMN('Hospitalisation Details'!I2182),FALSE)</f>
        <v>R1011</v>
      </c>
      <c r="Q2183">
        <f>VLOOKUP($A2183,'Hospitalisation Details'!$A:$K,COLUMN('Hospitalisation Details'!K2182),FALSE)</f>
        <v>19</v>
      </c>
      <c r="R2183" t="str" cm="1">
        <f t="array" ref="R2183">_xlfn.IFS(
Q2183&lt;=10,"0-10",
Q2183&lt;=20,"11-20",
Q2183&lt;=30,"21-30",
Q2183&lt;=40,"31-40",
Q2183&lt;=50,"41-50",
Q2183&lt;=60,"51-60",
Q2183&lt;=70,"61-70"
)</f>
        <v>11-20</v>
      </c>
      <c r="S2183" t="str">
        <f t="shared" si="34"/>
        <v>No</v>
      </c>
    </row>
    <row r="2184" spans="1:19" ht="15.75" x14ac:dyDescent="0.25">
      <c r="A2184" s="36" t="s">
        <v>2224</v>
      </c>
      <c r="B2184" t="str">
        <f>VLOOKUP(A2184,'Customer Names'!A:E,COLUMN('Customer Names'!D2183),FALSE)</f>
        <v>Mr. Timothy</v>
      </c>
      <c r="C2184">
        <f>VLOOKUP($A2184,'Medical Examinations'!$A:$J,COLUMN('Medical Examinations'!B2183),FALSE)</f>
        <v>35.200000000000003</v>
      </c>
      <c r="D2184">
        <f>VLOOKUP($A2184,'Medical Examinations'!$A:$J,COLUMN('Medical Examinations'!C2183),FALSE)</f>
        <v>5.97</v>
      </c>
      <c r="E2184" t="str">
        <f>VLOOKUP($A2184,'Medical Examinations'!$A:$J,COLUMN('Medical Examinations'!D2183),FALSE)</f>
        <v>No</v>
      </c>
      <c r="F2184" t="str">
        <f>VLOOKUP($A2184,'Medical Examinations'!$A:$J,COLUMN('Medical Examinations'!E2183),FALSE)</f>
        <v>Yes</v>
      </c>
      <c r="G2184" t="str">
        <f>VLOOKUP($A2184,'Medical Examinations'!$A:$J,COLUMN('Medical Examinations'!F2183),FALSE)</f>
        <v>No</v>
      </c>
      <c r="H2184">
        <f>VLOOKUP($A2184,'Medical Examinations'!$A:$J,COLUMN('Medical Examinations'!G2183),FALSE)</f>
        <v>1</v>
      </c>
      <c r="I2184" t="str">
        <f>VLOOKUP($A2184,'Medical Examinations'!$A:$J,COLUMN('Medical Examinations'!H2183),FALSE)</f>
        <v>No</v>
      </c>
      <c r="J2184" t="str">
        <f>VLOOKUP($A2184,'Medical Examinations'!$A:$J,COLUMN('Medical Examinations'!I2183),FALSE)</f>
        <v>Obesity</v>
      </c>
      <c r="K2184" t="str">
        <f>VLOOKUP($A2184,'Medical Examinations'!$A:$J,COLUMN('Medical Examinations'!J2183),FALSE)</f>
        <v>Prediabetes</v>
      </c>
      <c r="L2184" s="30">
        <f>VLOOKUP($A2184,'Hospitalisation Details'!$A:$K,COLUMN('Hospitalisation Details'!J2183),FALSE)</f>
        <v>38239</v>
      </c>
      <c r="M2184" s="23">
        <f>VLOOKUP($A2184,'Hospitalisation Details'!$A:$K,COLUMN('Hospitalisation Details'!F2183),FALSE)</f>
        <v>1727.54</v>
      </c>
      <c r="N2184" t="str">
        <f>VLOOKUP($A2184,'Hospitalisation Details'!$A:$K,COLUMN('Hospitalisation Details'!G2183),FALSE)</f>
        <v>Tier - 3</v>
      </c>
      <c r="O2184" t="str">
        <f>VLOOKUP($A2184,'Hospitalisation Details'!$A:$K,COLUMN('Hospitalisation Details'!H2183),FALSE)</f>
        <v>Tier - 1</v>
      </c>
      <c r="P2184" t="str">
        <f>VLOOKUP($A2184,'Hospitalisation Details'!$A:$K,COLUMN('Hospitalisation Details'!I2183),FALSE)</f>
        <v>R1013</v>
      </c>
      <c r="Q2184">
        <f>VLOOKUP($A2184,'Hospitalisation Details'!$A:$K,COLUMN('Hospitalisation Details'!K2183),FALSE)</f>
        <v>18</v>
      </c>
      <c r="R2184" t="str" cm="1">
        <f t="array" ref="R2184">_xlfn.IFS(
Q2184&lt;=10,"0-10",
Q2184&lt;=20,"11-20",
Q2184&lt;=30,"21-30",
Q2184&lt;=40,"31-40",
Q2184&lt;=50,"41-50",
Q2184&lt;=60,"51-60",
Q2184&lt;=70,"61-70"
)</f>
        <v>11-20</v>
      </c>
      <c r="S2184" t="str">
        <f t="shared" si="34"/>
        <v>Yes</v>
      </c>
    </row>
    <row r="2185" spans="1:19" ht="15.75" x14ac:dyDescent="0.25">
      <c r="A2185" s="36" t="s">
        <v>2225</v>
      </c>
      <c r="B2185" t="str">
        <f>VLOOKUP(A2185,'Customer Names'!A:E,COLUMN('Customer Names'!D2184),FALSE)</f>
        <v>Mr. Lelisa</v>
      </c>
      <c r="C2185">
        <f>VLOOKUP($A2185,'Medical Examinations'!$A:$J,COLUMN('Medical Examinations'!B2184),FALSE)</f>
        <v>33.770000000000003</v>
      </c>
      <c r="D2185">
        <f>VLOOKUP($A2185,'Medical Examinations'!$A:$J,COLUMN('Medical Examinations'!C2184),FALSE)</f>
        <v>4.0199999999999996</v>
      </c>
      <c r="E2185" t="str">
        <f>VLOOKUP($A2185,'Medical Examinations'!$A:$J,COLUMN('Medical Examinations'!D2184),FALSE)</f>
        <v>No</v>
      </c>
      <c r="F2185" t="str">
        <f>VLOOKUP($A2185,'Medical Examinations'!$A:$J,COLUMN('Medical Examinations'!E2184),FALSE)</f>
        <v>Yes</v>
      </c>
      <c r="G2185" t="str">
        <f>VLOOKUP($A2185,'Medical Examinations'!$A:$J,COLUMN('Medical Examinations'!F2184),FALSE)</f>
        <v>No</v>
      </c>
      <c r="H2185">
        <f>VLOOKUP($A2185,'Medical Examinations'!$A:$J,COLUMN('Medical Examinations'!G2184),FALSE)</f>
        <v>1</v>
      </c>
      <c r="I2185" t="str">
        <f>VLOOKUP($A2185,'Medical Examinations'!$A:$J,COLUMN('Medical Examinations'!H2184),FALSE)</f>
        <v>No</v>
      </c>
      <c r="J2185" t="str">
        <f>VLOOKUP($A2185,'Medical Examinations'!$A:$J,COLUMN('Medical Examinations'!I2184),FALSE)</f>
        <v>Obesity</v>
      </c>
      <c r="K2185" t="str">
        <f>VLOOKUP($A2185,'Medical Examinations'!$A:$J,COLUMN('Medical Examinations'!J2184),FALSE)</f>
        <v>Normal</v>
      </c>
      <c r="L2185" s="30">
        <f>VLOOKUP($A2185,'Hospitalisation Details'!$A:$K,COLUMN('Hospitalisation Details'!J2184),FALSE)</f>
        <v>38281</v>
      </c>
      <c r="M2185" s="23">
        <f>VLOOKUP($A2185,'Hospitalisation Details'!$A:$K,COLUMN('Hospitalisation Details'!F2184),FALSE)</f>
        <v>1725.55</v>
      </c>
      <c r="N2185" t="str">
        <f>VLOOKUP($A2185,'Hospitalisation Details'!$A:$K,COLUMN('Hospitalisation Details'!G2184),FALSE)</f>
        <v>Tier - 3</v>
      </c>
      <c r="O2185" t="str">
        <f>VLOOKUP($A2185,'Hospitalisation Details'!$A:$K,COLUMN('Hospitalisation Details'!H2184),FALSE)</f>
        <v>Tier - 2</v>
      </c>
      <c r="P2185" t="str">
        <f>VLOOKUP($A2185,'Hospitalisation Details'!$A:$K,COLUMN('Hospitalisation Details'!I2184),FALSE)</f>
        <v>R1013</v>
      </c>
      <c r="Q2185">
        <f>VLOOKUP($A2185,'Hospitalisation Details'!$A:$K,COLUMN('Hospitalisation Details'!K2184),FALSE)</f>
        <v>18</v>
      </c>
      <c r="R2185" t="str" cm="1">
        <f t="array" ref="R2185">_xlfn.IFS(
Q2185&lt;=10,"0-10",
Q2185&lt;=20,"11-20",
Q2185&lt;=30,"21-30",
Q2185&lt;=40,"31-40",
Q2185&lt;=50,"41-50",
Q2185&lt;=60,"51-60",
Q2185&lt;=70,"61-70"
)</f>
        <v>11-20</v>
      </c>
      <c r="S2185" t="str">
        <f t="shared" si="34"/>
        <v>No</v>
      </c>
    </row>
    <row r="2186" spans="1:19" ht="15.75" x14ac:dyDescent="0.25">
      <c r="A2186" s="36" t="s">
        <v>2226</v>
      </c>
      <c r="B2186" t="str">
        <f>VLOOKUP(A2186,'Customer Names'!A:E,COLUMN('Customer Names'!D2185),FALSE)</f>
        <v>Mr. Nate</v>
      </c>
      <c r="C2186">
        <f>VLOOKUP($A2186,'Medical Examinations'!$A:$J,COLUMN('Medical Examinations'!B2185),FALSE)</f>
        <v>30.03</v>
      </c>
      <c r="D2186">
        <f>VLOOKUP($A2186,'Medical Examinations'!$A:$J,COLUMN('Medical Examinations'!C2185),FALSE)</f>
        <v>4.04</v>
      </c>
      <c r="E2186" t="str">
        <f>VLOOKUP($A2186,'Medical Examinations'!$A:$J,COLUMN('Medical Examinations'!D2185),FALSE)</f>
        <v>No</v>
      </c>
      <c r="F2186" t="str">
        <f>VLOOKUP($A2186,'Medical Examinations'!$A:$J,COLUMN('Medical Examinations'!E2185),FALSE)</f>
        <v>Yes</v>
      </c>
      <c r="G2186" t="str">
        <f>VLOOKUP($A2186,'Medical Examinations'!$A:$J,COLUMN('Medical Examinations'!F2185),FALSE)</f>
        <v>No</v>
      </c>
      <c r="H2186">
        <f>VLOOKUP($A2186,'Medical Examinations'!$A:$J,COLUMN('Medical Examinations'!G2185),FALSE)</f>
        <v>1</v>
      </c>
      <c r="I2186" t="str">
        <f>VLOOKUP($A2186,'Medical Examinations'!$A:$J,COLUMN('Medical Examinations'!H2185),FALSE)</f>
        <v>No</v>
      </c>
      <c r="J2186" t="str">
        <f>VLOOKUP($A2186,'Medical Examinations'!$A:$J,COLUMN('Medical Examinations'!I2185),FALSE)</f>
        <v>Obesity</v>
      </c>
      <c r="K2186" t="str">
        <f>VLOOKUP($A2186,'Medical Examinations'!$A:$J,COLUMN('Medical Examinations'!J2185),FALSE)</f>
        <v>Normal</v>
      </c>
      <c r="L2186" s="30">
        <f>VLOOKUP($A2186,'Hospitalisation Details'!$A:$K,COLUMN('Hospitalisation Details'!J2185),FALSE)</f>
        <v>38241</v>
      </c>
      <c r="M2186" s="23">
        <f>VLOOKUP($A2186,'Hospitalisation Details'!$A:$K,COLUMN('Hospitalisation Details'!F2185),FALSE)</f>
        <v>1720.35</v>
      </c>
      <c r="N2186" t="str">
        <f>VLOOKUP($A2186,'Hospitalisation Details'!$A:$K,COLUMN('Hospitalisation Details'!G2185),FALSE)</f>
        <v>Tier - 3</v>
      </c>
      <c r="O2186" t="str">
        <f>VLOOKUP($A2186,'Hospitalisation Details'!$A:$K,COLUMN('Hospitalisation Details'!H2185),FALSE)</f>
        <v>Tier - 3</v>
      </c>
      <c r="P2186" t="str">
        <f>VLOOKUP($A2186,'Hospitalisation Details'!$A:$K,COLUMN('Hospitalisation Details'!I2185),FALSE)</f>
        <v>R1013</v>
      </c>
      <c r="Q2186">
        <f>VLOOKUP($A2186,'Hospitalisation Details'!$A:$K,COLUMN('Hospitalisation Details'!K2185),FALSE)</f>
        <v>18</v>
      </c>
      <c r="R2186" t="str" cm="1">
        <f t="array" ref="R2186">_xlfn.IFS(
Q2186&lt;=10,"0-10",
Q2186&lt;=20,"11-20",
Q2186&lt;=30,"21-30",
Q2186&lt;=40,"31-40",
Q2186&lt;=50,"41-50",
Q2186&lt;=60,"51-60",
Q2186&lt;=70,"61-70"
)</f>
        <v>11-20</v>
      </c>
      <c r="S2186" t="str">
        <f t="shared" si="34"/>
        <v>No</v>
      </c>
    </row>
    <row r="2187" spans="1:19" ht="15.75" x14ac:dyDescent="0.25">
      <c r="A2187" s="36" t="s">
        <v>2227</v>
      </c>
      <c r="B2187" t="str">
        <f>VLOOKUP(A2187,'Customer Names'!A:E,COLUMN('Customer Names'!D2186),FALSE)</f>
        <v>Mr. Chris</v>
      </c>
      <c r="C2187">
        <f>VLOOKUP($A2187,'Medical Examinations'!$A:$J,COLUMN('Medical Examinations'!B2186),FALSE)</f>
        <v>29.37</v>
      </c>
      <c r="D2187">
        <f>VLOOKUP($A2187,'Medical Examinations'!$A:$J,COLUMN('Medical Examinations'!C2186),FALSE)</f>
        <v>5.54</v>
      </c>
      <c r="E2187" t="str">
        <f>VLOOKUP($A2187,'Medical Examinations'!$A:$J,COLUMN('Medical Examinations'!D2186),FALSE)</f>
        <v>No</v>
      </c>
      <c r="F2187" t="str">
        <f>VLOOKUP($A2187,'Medical Examinations'!$A:$J,COLUMN('Medical Examinations'!E2186),FALSE)</f>
        <v>Yes</v>
      </c>
      <c r="G2187" t="str">
        <f>VLOOKUP($A2187,'Medical Examinations'!$A:$J,COLUMN('Medical Examinations'!F2186),FALSE)</f>
        <v>No</v>
      </c>
      <c r="H2187">
        <f>VLOOKUP($A2187,'Medical Examinations'!$A:$J,COLUMN('Medical Examinations'!G2186),FALSE)</f>
        <v>1</v>
      </c>
      <c r="I2187" t="str">
        <f>VLOOKUP($A2187,'Medical Examinations'!$A:$J,COLUMN('Medical Examinations'!H2186),FALSE)</f>
        <v>No</v>
      </c>
      <c r="J2187" t="str">
        <f>VLOOKUP($A2187,'Medical Examinations'!$A:$J,COLUMN('Medical Examinations'!I2186),FALSE)</f>
        <v>Overweight</v>
      </c>
      <c r="K2187" t="str">
        <f>VLOOKUP($A2187,'Medical Examinations'!$A:$J,COLUMN('Medical Examinations'!J2186),FALSE)</f>
        <v>Normal</v>
      </c>
      <c r="L2187" s="30">
        <f>VLOOKUP($A2187,'Hospitalisation Details'!$A:$K,COLUMN('Hospitalisation Details'!J2186),FALSE)</f>
        <v>38148</v>
      </c>
      <c r="M2187" s="23">
        <f>VLOOKUP($A2187,'Hospitalisation Details'!$A:$K,COLUMN('Hospitalisation Details'!F2186),FALSE)</f>
        <v>1719.44</v>
      </c>
      <c r="N2187" t="str">
        <f>VLOOKUP($A2187,'Hospitalisation Details'!$A:$K,COLUMN('Hospitalisation Details'!G2186),FALSE)</f>
        <v>Tier - 3</v>
      </c>
      <c r="O2187" t="str">
        <f>VLOOKUP($A2187,'Hospitalisation Details'!$A:$K,COLUMN('Hospitalisation Details'!H2186),FALSE)</f>
        <v>Tier - 3</v>
      </c>
      <c r="P2187" t="str">
        <f>VLOOKUP($A2187,'Hospitalisation Details'!$A:$K,COLUMN('Hospitalisation Details'!I2186),FALSE)</f>
        <v>R1013</v>
      </c>
      <c r="Q2187">
        <f>VLOOKUP($A2187,'Hospitalisation Details'!$A:$K,COLUMN('Hospitalisation Details'!K2186),FALSE)</f>
        <v>18</v>
      </c>
      <c r="R2187" t="str" cm="1">
        <f t="array" ref="R2187">_xlfn.IFS(
Q2187&lt;=10,"0-10",
Q2187&lt;=20,"11-20",
Q2187&lt;=30,"21-30",
Q2187&lt;=40,"31-40",
Q2187&lt;=50,"41-50",
Q2187&lt;=60,"51-60",
Q2187&lt;=70,"61-70"
)</f>
        <v>11-20</v>
      </c>
      <c r="S2187" t="str">
        <f t="shared" si="34"/>
        <v>No</v>
      </c>
    </row>
    <row r="2188" spans="1:19" ht="15.75" x14ac:dyDescent="0.25">
      <c r="A2188" s="36" t="s">
        <v>2228</v>
      </c>
      <c r="B2188" t="str">
        <f>VLOOKUP(A2188,'Customer Names'!A:E,COLUMN('Customer Names'!D2187),FALSE)</f>
        <v>Mr. Scott</v>
      </c>
      <c r="C2188">
        <f>VLOOKUP($A2188,'Medical Examinations'!$A:$J,COLUMN('Medical Examinations'!B2187),FALSE)</f>
        <v>28.5</v>
      </c>
      <c r="D2188">
        <f>VLOOKUP($A2188,'Medical Examinations'!$A:$J,COLUMN('Medical Examinations'!C2187),FALSE)</f>
        <v>4.03</v>
      </c>
      <c r="E2188" t="str">
        <f>VLOOKUP($A2188,'Medical Examinations'!$A:$J,COLUMN('Medical Examinations'!D2187),FALSE)</f>
        <v>No</v>
      </c>
      <c r="F2188" t="str">
        <f>VLOOKUP($A2188,'Medical Examinations'!$A:$J,COLUMN('Medical Examinations'!E2187),FALSE)</f>
        <v>Yes</v>
      </c>
      <c r="G2188" t="str">
        <f>VLOOKUP($A2188,'Medical Examinations'!$A:$J,COLUMN('Medical Examinations'!F2187),FALSE)</f>
        <v>No</v>
      </c>
      <c r="H2188">
        <f>VLOOKUP($A2188,'Medical Examinations'!$A:$J,COLUMN('Medical Examinations'!G2187),FALSE)</f>
        <v>1</v>
      </c>
      <c r="I2188" t="str">
        <f>VLOOKUP($A2188,'Medical Examinations'!$A:$J,COLUMN('Medical Examinations'!H2187),FALSE)</f>
        <v>No</v>
      </c>
      <c r="J2188" t="str">
        <f>VLOOKUP($A2188,'Medical Examinations'!$A:$J,COLUMN('Medical Examinations'!I2187),FALSE)</f>
        <v>Overweight</v>
      </c>
      <c r="K2188" t="str">
        <f>VLOOKUP($A2188,'Medical Examinations'!$A:$J,COLUMN('Medical Examinations'!J2187),FALSE)</f>
        <v>Normal</v>
      </c>
      <c r="L2188" s="30">
        <f>VLOOKUP($A2188,'Hospitalisation Details'!$A:$K,COLUMN('Hospitalisation Details'!J2187),FALSE)</f>
        <v>38251</v>
      </c>
      <c r="M2188" s="23">
        <f>VLOOKUP($A2188,'Hospitalisation Details'!$A:$K,COLUMN('Hospitalisation Details'!F2187),FALSE)</f>
        <v>1712.23</v>
      </c>
      <c r="N2188" t="str">
        <f>VLOOKUP($A2188,'Hospitalisation Details'!$A:$K,COLUMN('Hospitalisation Details'!G2187),FALSE)</f>
        <v>Tier - 3</v>
      </c>
      <c r="O2188" t="str">
        <f>VLOOKUP($A2188,'Hospitalisation Details'!$A:$K,COLUMN('Hospitalisation Details'!H2187),FALSE)</f>
        <v>Tier - 1</v>
      </c>
      <c r="P2188" t="str">
        <f>VLOOKUP($A2188,'Hospitalisation Details'!$A:$K,COLUMN('Hospitalisation Details'!I2187),FALSE)</f>
        <v>R1016</v>
      </c>
      <c r="Q2188">
        <f>VLOOKUP($A2188,'Hospitalisation Details'!$A:$K,COLUMN('Hospitalisation Details'!K2187),FALSE)</f>
        <v>18</v>
      </c>
      <c r="R2188" t="str" cm="1">
        <f t="array" ref="R2188">_xlfn.IFS(
Q2188&lt;=10,"0-10",
Q2188&lt;=20,"11-20",
Q2188&lt;=30,"21-30",
Q2188&lt;=40,"31-40",
Q2188&lt;=50,"41-50",
Q2188&lt;=60,"51-60",
Q2188&lt;=70,"61-70"
)</f>
        <v>11-20</v>
      </c>
      <c r="S2188" t="str">
        <f t="shared" si="34"/>
        <v>No</v>
      </c>
    </row>
    <row r="2189" spans="1:19" ht="15.75" x14ac:dyDescent="0.25">
      <c r="A2189" s="36" t="s">
        <v>2229</v>
      </c>
      <c r="B2189" t="str">
        <f>VLOOKUP(A2189,'Customer Names'!A:E,COLUMN('Customer Names'!D2188),FALSE)</f>
        <v>Mr. Kevin</v>
      </c>
      <c r="C2189">
        <f>VLOOKUP($A2189,'Medical Examinations'!$A:$J,COLUMN('Medical Examinations'!B2188),FALSE)</f>
        <v>23.32</v>
      </c>
      <c r="D2189">
        <f>VLOOKUP($A2189,'Medical Examinations'!$A:$J,COLUMN('Medical Examinations'!C2188),FALSE)</f>
        <v>5.62</v>
      </c>
      <c r="E2189" t="str">
        <f>VLOOKUP($A2189,'Medical Examinations'!$A:$J,COLUMN('Medical Examinations'!D2188),FALSE)</f>
        <v>No</v>
      </c>
      <c r="F2189" t="str">
        <f>VLOOKUP($A2189,'Medical Examinations'!$A:$J,COLUMN('Medical Examinations'!E2188),FALSE)</f>
        <v>Yes</v>
      </c>
      <c r="G2189" t="str">
        <f>VLOOKUP($A2189,'Medical Examinations'!$A:$J,COLUMN('Medical Examinations'!F2188),FALSE)</f>
        <v>No</v>
      </c>
      <c r="H2189">
        <f>VLOOKUP($A2189,'Medical Examinations'!$A:$J,COLUMN('Medical Examinations'!G2188),FALSE)</f>
        <v>1</v>
      </c>
      <c r="I2189" t="str">
        <f>VLOOKUP($A2189,'Medical Examinations'!$A:$J,COLUMN('Medical Examinations'!H2188),FALSE)</f>
        <v>No</v>
      </c>
      <c r="J2189" t="str">
        <f>VLOOKUP($A2189,'Medical Examinations'!$A:$J,COLUMN('Medical Examinations'!I2188),FALSE)</f>
        <v>Healthy Weight</v>
      </c>
      <c r="K2189" t="str">
        <f>VLOOKUP($A2189,'Medical Examinations'!$A:$J,COLUMN('Medical Examinations'!J2188),FALSE)</f>
        <v>Normal</v>
      </c>
      <c r="L2189" s="30">
        <f>VLOOKUP($A2189,'Hospitalisation Details'!$A:$K,COLUMN('Hospitalisation Details'!J2188),FALSE)</f>
        <v>38249</v>
      </c>
      <c r="M2189" s="23">
        <f>VLOOKUP($A2189,'Hospitalisation Details'!$A:$K,COLUMN('Hospitalisation Details'!F2188),FALSE)</f>
        <v>1711.03</v>
      </c>
      <c r="N2189" t="str">
        <f>VLOOKUP($A2189,'Hospitalisation Details'!$A:$K,COLUMN('Hospitalisation Details'!G2188),FALSE)</f>
        <v>Tier - 3</v>
      </c>
      <c r="O2189" t="str">
        <f>VLOOKUP($A2189,'Hospitalisation Details'!$A:$K,COLUMN('Hospitalisation Details'!H2188),FALSE)</f>
        <v>Tier - 3</v>
      </c>
      <c r="P2189" t="str">
        <f>VLOOKUP($A2189,'Hospitalisation Details'!$A:$K,COLUMN('Hospitalisation Details'!I2188),FALSE)</f>
        <v>R1013</v>
      </c>
      <c r="Q2189">
        <f>VLOOKUP($A2189,'Hospitalisation Details'!$A:$K,COLUMN('Hospitalisation Details'!K2188),FALSE)</f>
        <v>18</v>
      </c>
      <c r="R2189" t="str" cm="1">
        <f t="array" ref="R2189">_xlfn.IFS(
Q2189&lt;=10,"0-10",
Q2189&lt;=20,"11-20",
Q2189&lt;=30,"21-30",
Q2189&lt;=40,"31-40",
Q2189&lt;=50,"41-50",
Q2189&lt;=60,"51-60",
Q2189&lt;=70,"61-70"
)</f>
        <v>11-20</v>
      </c>
      <c r="S2189" t="str">
        <f t="shared" si="34"/>
        <v>No</v>
      </c>
    </row>
    <row r="2190" spans="1:19" ht="15.75" x14ac:dyDescent="0.25">
      <c r="A2190" s="36" t="s">
        <v>2230</v>
      </c>
      <c r="B2190" t="str">
        <f>VLOOKUP(A2190,'Customer Names'!A:E,COLUMN('Customer Names'!D2189),FALSE)</f>
        <v>Mr. Erik</v>
      </c>
      <c r="C2190">
        <f>VLOOKUP($A2190,'Medical Examinations'!$A:$J,COLUMN('Medical Examinations'!B2189),FALSE)</f>
        <v>26.125</v>
      </c>
      <c r="D2190">
        <f>VLOOKUP($A2190,'Medical Examinations'!$A:$J,COLUMN('Medical Examinations'!C2189),FALSE)</f>
        <v>5.27</v>
      </c>
      <c r="E2190" t="str">
        <f>VLOOKUP($A2190,'Medical Examinations'!$A:$J,COLUMN('Medical Examinations'!D2189),FALSE)</f>
        <v>No</v>
      </c>
      <c r="F2190" t="str">
        <f>VLOOKUP($A2190,'Medical Examinations'!$A:$J,COLUMN('Medical Examinations'!E2189),FALSE)</f>
        <v>Yes</v>
      </c>
      <c r="G2190" t="str">
        <f>VLOOKUP($A2190,'Medical Examinations'!$A:$J,COLUMN('Medical Examinations'!F2189),FALSE)</f>
        <v>No</v>
      </c>
      <c r="H2190">
        <f>VLOOKUP($A2190,'Medical Examinations'!$A:$J,COLUMN('Medical Examinations'!G2189),FALSE)</f>
        <v>1</v>
      </c>
      <c r="I2190" t="str">
        <f>VLOOKUP($A2190,'Medical Examinations'!$A:$J,COLUMN('Medical Examinations'!H2189),FALSE)</f>
        <v>No</v>
      </c>
      <c r="J2190" t="str">
        <f>VLOOKUP($A2190,'Medical Examinations'!$A:$J,COLUMN('Medical Examinations'!I2189),FALSE)</f>
        <v>Overweight</v>
      </c>
      <c r="K2190" t="str">
        <f>VLOOKUP($A2190,'Medical Examinations'!$A:$J,COLUMN('Medical Examinations'!J2189),FALSE)</f>
        <v>Normal</v>
      </c>
      <c r="L2190" s="30">
        <f>VLOOKUP($A2190,'Hospitalisation Details'!$A:$K,COLUMN('Hospitalisation Details'!J2189),FALSE)</f>
        <v>38333</v>
      </c>
      <c r="M2190" s="23">
        <f>VLOOKUP($A2190,'Hospitalisation Details'!$A:$K,COLUMN('Hospitalisation Details'!F2189),FALSE)</f>
        <v>1708.93</v>
      </c>
      <c r="N2190" t="str">
        <f>VLOOKUP($A2190,'Hospitalisation Details'!$A:$K,COLUMN('Hospitalisation Details'!G2189),FALSE)</f>
        <v>Tier - 3</v>
      </c>
      <c r="O2190" t="str">
        <f>VLOOKUP($A2190,'Hospitalisation Details'!$A:$K,COLUMN('Hospitalisation Details'!H2189),FALSE)</f>
        <v>Tier - 1</v>
      </c>
      <c r="P2190" t="str">
        <f>VLOOKUP($A2190,'Hospitalisation Details'!$A:$K,COLUMN('Hospitalisation Details'!I2189),FALSE)</f>
        <v>R1019</v>
      </c>
      <c r="Q2190">
        <f>VLOOKUP($A2190,'Hospitalisation Details'!$A:$K,COLUMN('Hospitalisation Details'!K2189),FALSE)</f>
        <v>18</v>
      </c>
      <c r="R2190" t="str" cm="1">
        <f t="array" ref="R2190">_xlfn.IFS(
Q2190&lt;=10,"0-10",
Q2190&lt;=20,"11-20",
Q2190&lt;=30,"21-30",
Q2190&lt;=40,"31-40",
Q2190&lt;=50,"41-50",
Q2190&lt;=60,"51-60",
Q2190&lt;=70,"61-70"
)</f>
        <v>11-20</v>
      </c>
      <c r="S2190" t="str">
        <f t="shared" si="34"/>
        <v>No</v>
      </c>
    </row>
    <row r="2191" spans="1:19" ht="15.75" x14ac:dyDescent="0.25">
      <c r="A2191" s="36" t="s">
        <v>2231</v>
      </c>
      <c r="B2191" t="str">
        <f>VLOOKUP(A2191,'Customer Names'!A:E,COLUMN('Customer Names'!D2190),FALSE)</f>
        <v>Mr. Shawn</v>
      </c>
      <c r="C2191">
        <f>VLOOKUP($A2191,'Medical Examinations'!$A:$J,COLUMN('Medical Examinations'!B2190),FALSE)</f>
        <v>25.46</v>
      </c>
      <c r="D2191">
        <f>VLOOKUP($A2191,'Medical Examinations'!$A:$J,COLUMN('Medical Examinations'!C2190),FALSE)</f>
        <v>5.18</v>
      </c>
      <c r="E2191" t="str">
        <f>VLOOKUP($A2191,'Medical Examinations'!$A:$J,COLUMN('Medical Examinations'!D2190),FALSE)</f>
        <v>No</v>
      </c>
      <c r="F2191" t="str">
        <f>VLOOKUP($A2191,'Medical Examinations'!$A:$J,COLUMN('Medical Examinations'!E2190),FALSE)</f>
        <v>Yes</v>
      </c>
      <c r="G2191" t="str">
        <f>VLOOKUP($A2191,'Medical Examinations'!$A:$J,COLUMN('Medical Examinations'!F2190),FALSE)</f>
        <v>No</v>
      </c>
      <c r="H2191">
        <f>VLOOKUP($A2191,'Medical Examinations'!$A:$J,COLUMN('Medical Examinations'!G2190),FALSE)</f>
        <v>1</v>
      </c>
      <c r="I2191" t="str">
        <f>VLOOKUP($A2191,'Medical Examinations'!$A:$J,COLUMN('Medical Examinations'!H2190),FALSE)</f>
        <v>No</v>
      </c>
      <c r="J2191" t="str">
        <f>VLOOKUP($A2191,'Medical Examinations'!$A:$J,COLUMN('Medical Examinations'!I2190),FALSE)</f>
        <v>Overweight</v>
      </c>
      <c r="K2191" t="str">
        <f>VLOOKUP($A2191,'Medical Examinations'!$A:$J,COLUMN('Medical Examinations'!J2190),FALSE)</f>
        <v>Normal</v>
      </c>
      <c r="L2191" s="30">
        <f>VLOOKUP($A2191,'Hospitalisation Details'!$A:$K,COLUMN('Hospitalisation Details'!J2190),FALSE)</f>
        <v>38277</v>
      </c>
      <c r="M2191" s="23">
        <f>VLOOKUP($A2191,'Hospitalisation Details'!$A:$K,COLUMN('Hospitalisation Details'!F2190),FALSE)</f>
        <v>1708</v>
      </c>
      <c r="N2191" t="str">
        <f>VLOOKUP($A2191,'Hospitalisation Details'!$A:$K,COLUMN('Hospitalisation Details'!G2190),FALSE)</f>
        <v>Tier - 3</v>
      </c>
      <c r="O2191" t="str">
        <f>VLOOKUP($A2191,'Hospitalisation Details'!$A:$K,COLUMN('Hospitalisation Details'!H2190),FALSE)</f>
        <v>Tier - 2</v>
      </c>
      <c r="P2191" t="str">
        <f>VLOOKUP($A2191,'Hospitalisation Details'!$A:$K,COLUMN('Hospitalisation Details'!I2190),FALSE)</f>
        <v>R1016</v>
      </c>
      <c r="Q2191">
        <f>VLOOKUP($A2191,'Hospitalisation Details'!$A:$K,COLUMN('Hospitalisation Details'!K2190),FALSE)</f>
        <v>18</v>
      </c>
      <c r="R2191" t="str" cm="1">
        <f t="array" ref="R2191">_xlfn.IFS(
Q2191&lt;=10,"0-10",
Q2191&lt;=20,"11-20",
Q2191&lt;=30,"21-30",
Q2191&lt;=40,"31-40",
Q2191&lt;=50,"41-50",
Q2191&lt;=60,"51-60",
Q2191&lt;=70,"61-70"
)</f>
        <v>11-20</v>
      </c>
      <c r="S2191" t="str">
        <f t="shared" si="34"/>
        <v>No</v>
      </c>
    </row>
    <row r="2192" spans="1:19" ht="15.75" x14ac:dyDescent="0.25">
      <c r="A2192" s="36" t="s">
        <v>2232</v>
      </c>
      <c r="B2192" t="str">
        <f>VLOOKUP(A2192,'Customer Names'!A:E,COLUMN('Customer Names'!D2191),FALSE)</f>
        <v>Mr. Vajin</v>
      </c>
      <c r="C2192">
        <f>VLOOKUP($A2192,'Medical Examinations'!$A:$J,COLUMN('Medical Examinations'!B2191),FALSE)</f>
        <v>23.75</v>
      </c>
      <c r="D2192">
        <f>VLOOKUP($A2192,'Medical Examinations'!$A:$J,COLUMN('Medical Examinations'!C2191),FALSE)</f>
        <v>5.27</v>
      </c>
      <c r="E2192" t="str">
        <f>VLOOKUP($A2192,'Medical Examinations'!$A:$J,COLUMN('Medical Examinations'!D2191),FALSE)</f>
        <v>No</v>
      </c>
      <c r="F2192" t="str">
        <f>VLOOKUP($A2192,'Medical Examinations'!$A:$J,COLUMN('Medical Examinations'!E2191),FALSE)</f>
        <v>Yes</v>
      </c>
      <c r="G2192" t="str">
        <f>VLOOKUP($A2192,'Medical Examinations'!$A:$J,COLUMN('Medical Examinations'!F2191),FALSE)</f>
        <v>No</v>
      </c>
      <c r="H2192">
        <f>VLOOKUP($A2192,'Medical Examinations'!$A:$J,COLUMN('Medical Examinations'!G2191),FALSE)</f>
        <v>1</v>
      </c>
      <c r="I2192" t="str">
        <f>VLOOKUP($A2192,'Medical Examinations'!$A:$J,COLUMN('Medical Examinations'!H2191),FALSE)</f>
        <v>No</v>
      </c>
      <c r="J2192" t="str">
        <f>VLOOKUP($A2192,'Medical Examinations'!$A:$J,COLUMN('Medical Examinations'!I2191),FALSE)</f>
        <v>Healthy Weight</v>
      </c>
      <c r="K2192" t="str">
        <f>VLOOKUP($A2192,'Medical Examinations'!$A:$J,COLUMN('Medical Examinations'!J2191),FALSE)</f>
        <v>Normal</v>
      </c>
      <c r="L2192" s="30">
        <f>VLOOKUP($A2192,'Hospitalisation Details'!$A:$K,COLUMN('Hospitalisation Details'!J2191),FALSE)</f>
        <v>38327</v>
      </c>
      <c r="M2192" s="23">
        <f>VLOOKUP($A2192,'Hospitalisation Details'!$A:$K,COLUMN('Hospitalisation Details'!F2191),FALSE)</f>
        <v>1705.62</v>
      </c>
      <c r="N2192" t="str">
        <f>VLOOKUP($A2192,'Hospitalisation Details'!$A:$K,COLUMN('Hospitalisation Details'!G2191),FALSE)</f>
        <v>Tier - 2</v>
      </c>
      <c r="O2192" t="str">
        <f>VLOOKUP($A2192,'Hospitalisation Details'!$A:$K,COLUMN('Hospitalisation Details'!H2191),FALSE)</f>
        <v>Tier - 2</v>
      </c>
      <c r="P2192" t="str">
        <f>VLOOKUP($A2192,'Hospitalisation Details'!$A:$K,COLUMN('Hospitalisation Details'!I2191),FALSE)</f>
        <v>R1015</v>
      </c>
      <c r="Q2192">
        <f>VLOOKUP($A2192,'Hospitalisation Details'!$A:$K,COLUMN('Hospitalisation Details'!K2191),FALSE)</f>
        <v>18</v>
      </c>
      <c r="R2192" t="str" cm="1">
        <f t="array" ref="R2192">_xlfn.IFS(
Q2192&lt;=10,"0-10",
Q2192&lt;=20,"11-20",
Q2192&lt;=30,"21-30",
Q2192&lt;=40,"31-40",
Q2192&lt;=50,"41-50",
Q2192&lt;=60,"51-60",
Q2192&lt;=70,"61-70"
)</f>
        <v>11-20</v>
      </c>
      <c r="S2192" t="str">
        <f t="shared" si="34"/>
        <v>No</v>
      </c>
    </row>
    <row r="2193" spans="1:19" ht="15.75" x14ac:dyDescent="0.25">
      <c r="A2193" s="36" t="s">
        <v>2233</v>
      </c>
      <c r="B2193" t="str">
        <f>VLOOKUP(A2193,'Customer Names'!A:E,COLUMN('Customer Names'!D2192),FALSE)</f>
        <v>Mr. John</v>
      </c>
      <c r="C2193">
        <f>VLOOKUP($A2193,'Medical Examinations'!$A:$J,COLUMN('Medical Examinations'!B2192),FALSE)</f>
        <v>23.085000000000001</v>
      </c>
      <c r="D2193">
        <f>VLOOKUP($A2193,'Medical Examinations'!$A:$J,COLUMN('Medical Examinations'!C2192),FALSE)</f>
        <v>5.62</v>
      </c>
      <c r="E2193" t="str">
        <f>VLOOKUP($A2193,'Medical Examinations'!$A:$J,COLUMN('Medical Examinations'!D2192),FALSE)</f>
        <v>No</v>
      </c>
      <c r="F2193" t="str">
        <f>VLOOKUP($A2193,'Medical Examinations'!$A:$J,COLUMN('Medical Examinations'!E2192),FALSE)</f>
        <v>Yes</v>
      </c>
      <c r="G2193" t="str">
        <f>VLOOKUP($A2193,'Medical Examinations'!$A:$J,COLUMN('Medical Examinations'!F2192),FALSE)</f>
        <v>No</v>
      </c>
      <c r="H2193">
        <f>VLOOKUP($A2193,'Medical Examinations'!$A:$J,COLUMN('Medical Examinations'!G2192),FALSE)</f>
        <v>1</v>
      </c>
      <c r="I2193" t="str">
        <f>VLOOKUP($A2193,'Medical Examinations'!$A:$J,COLUMN('Medical Examinations'!H2192),FALSE)</f>
        <v>No</v>
      </c>
      <c r="J2193" t="str">
        <f>VLOOKUP($A2193,'Medical Examinations'!$A:$J,COLUMN('Medical Examinations'!I2192),FALSE)</f>
        <v>Healthy Weight</v>
      </c>
      <c r="K2193" t="str">
        <f>VLOOKUP($A2193,'Medical Examinations'!$A:$J,COLUMN('Medical Examinations'!J2192),FALSE)</f>
        <v>Normal</v>
      </c>
      <c r="L2193" s="30">
        <f>VLOOKUP($A2193,'Hospitalisation Details'!$A:$K,COLUMN('Hospitalisation Details'!J2192),FALSE)</f>
        <v>38335</v>
      </c>
      <c r="M2193" s="23">
        <f>VLOOKUP($A2193,'Hospitalisation Details'!$A:$K,COLUMN('Hospitalisation Details'!F2192),FALSE)</f>
        <v>1704.7</v>
      </c>
      <c r="N2193" t="str">
        <f>VLOOKUP($A2193,'Hospitalisation Details'!$A:$K,COLUMN('Hospitalisation Details'!G2192),FALSE)</f>
        <v>Tier - 2</v>
      </c>
      <c r="O2193" t="str">
        <f>VLOOKUP($A2193,'Hospitalisation Details'!$A:$K,COLUMN('Hospitalisation Details'!H2192),FALSE)</f>
        <v>Tier - 3</v>
      </c>
      <c r="P2193" t="str">
        <f>VLOOKUP($A2193,'Hospitalisation Details'!$A:$K,COLUMN('Hospitalisation Details'!I2192),FALSE)</f>
        <v>R1018</v>
      </c>
      <c r="Q2193">
        <f>VLOOKUP($A2193,'Hospitalisation Details'!$A:$K,COLUMN('Hospitalisation Details'!K2192),FALSE)</f>
        <v>18</v>
      </c>
      <c r="R2193" t="str" cm="1">
        <f t="array" ref="R2193">_xlfn.IFS(
Q2193&lt;=10,"0-10",
Q2193&lt;=20,"11-20",
Q2193&lt;=30,"21-30",
Q2193&lt;=40,"31-40",
Q2193&lt;=50,"41-50",
Q2193&lt;=60,"51-60",
Q2193&lt;=70,"61-70"
)</f>
        <v>11-20</v>
      </c>
      <c r="S2193" t="str">
        <f t="shared" si="34"/>
        <v>No</v>
      </c>
    </row>
    <row r="2194" spans="1:19" ht="15.75" x14ac:dyDescent="0.25">
      <c r="A2194" s="36" t="s">
        <v>2234</v>
      </c>
      <c r="B2194" t="str">
        <f>VLOOKUP(A2194,'Customer Names'!A:E,COLUMN('Customer Names'!D2193),FALSE)</f>
        <v>Mr. Kevin</v>
      </c>
      <c r="C2194">
        <f>VLOOKUP($A2194,'Medical Examinations'!$A:$J,COLUMN('Medical Examinations'!B2193),FALSE)</f>
        <v>22.99</v>
      </c>
      <c r="D2194">
        <f>VLOOKUP($A2194,'Medical Examinations'!$A:$J,COLUMN('Medical Examinations'!C2193),FALSE)</f>
        <v>5.0599999999999996</v>
      </c>
      <c r="E2194" t="str">
        <f>VLOOKUP($A2194,'Medical Examinations'!$A:$J,COLUMN('Medical Examinations'!D2193),FALSE)</f>
        <v>No</v>
      </c>
      <c r="F2194" t="str">
        <f>VLOOKUP($A2194,'Medical Examinations'!$A:$J,COLUMN('Medical Examinations'!E2193),FALSE)</f>
        <v>Yes</v>
      </c>
      <c r="G2194" t="str">
        <f>VLOOKUP($A2194,'Medical Examinations'!$A:$J,COLUMN('Medical Examinations'!F2193),FALSE)</f>
        <v>No</v>
      </c>
      <c r="H2194">
        <f>VLOOKUP($A2194,'Medical Examinations'!$A:$J,COLUMN('Medical Examinations'!G2193),FALSE)</f>
        <v>1</v>
      </c>
      <c r="I2194" t="str">
        <f>VLOOKUP($A2194,'Medical Examinations'!$A:$J,COLUMN('Medical Examinations'!H2193),FALSE)</f>
        <v>No</v>
      </c>
      <c r="J2194" t="str">
        <f>VLOOKUP($A2194,'Medical Examinations'!$A:$J,COLUMN('Medical Examinations'!I2193),FALSE)</f>
        <v>Healthy Weight</v>
      </c>
      <c r="K2194" t="str">
        <f>VLOOKUP($A2194,'Medical Examinations'!$A:$J,COLUMN('Medical Examinations'!J2193),FALSE)</f>
        <v>Normal</v>
      </c>
      <c r="L2194" s="30">
        <f>VLOOKUP($A2194,'Hospitalisation Details'!$A:$K,COLUMN('Hospitalisation Details'!J2193),FALSE)</f>
        <v>38298</v>
      </c>
      <c r="M2194" s="23">
        <f>VLOOKUP($A2194,'Hospitalisation Details'!$A:$K,COLUMN('Hospitalisation Details'!F2193),FALSE)</f>
        <v>1704.57</v>
      </c>
      <c r="N2194" t="str">
        <f>VLOOKUP($A2194,'Hospitalisation Details'!$A:$K,COLUMN('Hospitalisation Details'!G2193),FALSE)</f>
        <v>Tier - 2</v>
      </c>
      <c r="O2194" t="str">
        <f>VLOOKUP($A2194,'Hospitalisation Details'!$A:$K,COLUMN('Hospitalisation Details'!H2193),FALSE)</f>
        <v>Tier - 1</v>
      </c>
      <c r="P2194" t="str">
        <f>VLOOKUP($A2194,'Hospitalisation Details'!$A:$K,COLUMN('Hospitalisation Details'!I2193),FALSE)</f>
        <v>R1016</v>
      </c>
      <c r="Q2194">
        <f>VLOOKUP($A2194,'Hospitalisation Details'!$A:$K,COLUMN('Hospitalisation Details'!K2193),FALSE)</f>
        <v>18</v>
      </c>
      <c r="R2194" t="str" cm="1">
        <f t="array" ref="R2194">_xlfn.IFS(
Q2194&lt;=10,"0-10",
Q2194&lt;=20,"11-20",
Q2194&lt;=30,"21-30",
Q2194&lt;=40,"31-40",
Q2194&lt;=50,"41-50",
Q2194&lt;=60,"51-60",
Q2194&lt;=70,"61-70"
)</f>
        <v>11-20</v>
      </c>
      <c r="S2194" t="str">
        <f t="shared" si="34"/>
        <v>No</v>
      </c>
    </row>
    <row r="2195" spans="1:19" ht="15.75" x14ac:dyDescent="0.25">
      <c r="A2195" s="36" t="s">
        <v>2235</v>
      </c>
      <c r="B2195" t="str">
        <f>VLOOKUP(A2195,'Customer Names'!A:E,COLUMN('Customer Names'!D2194),FALSE)</f>
        <v>Mr. Kirby</v>
      </c>
      <c r="C2195">
        <f>VLOOKUP($A2195,'Medical Examinations'!$A:$J,COLUMN('Medical Examinations'!B2194),FALSE)</f>
        <v>21.47</v>
      </c>
      <c r="D2195">
        <f>VLOOKUP($A2195,'Medical Examinations'!$A:$J,COLUMN('Medical Examinations'!C2194),FALSE)</f>
        <v>4.6900000000000004</v>
      </c>
      <c r="E2195" t="str">
        <f>VLOOKUP($A2195,'Medical Examinations'!$A:$J,COLUMN('Medical Examinations'!D2194),FALSE)</f>
        <v>No</v>
      </c>
      <c r="F2195" t="str">
        <f>VLOOKUP($A2195,'Medical Examinations'!$A:$J,COLUMN('Medical Examinations'!E2194),FALSE)</f>
        <v>Yes</v>
      </c>
      <c r="G2195" t="str">
        <f>VLOOKUP($A2195,'Medical Examinations'!$A:$J,COLUMN('Medical Examinations'!F2194),FALSE)</f>
        <v>No</v>
      </c>
      <c r="H2195">
        <f>VLOOKUP($A2195,'Medical Examinations'!$A:$J,COLUMN('Medical Examinations'!G2194),FALSE)</f>
        <v>1</v>
      </c>
      <c r="I2195" t="str">
        <f>VLOOKUP($A2195,'Medical Examinations'!$A:$J,COLUMN('Medical Examinations'!H2194),FALSE)</f>
        <v>No</v>
      </c>
      <c r="J2195" t="str">
        <f>VLOOKUP($A2195,'Medical Examinations'!$A:$J,COLUMN('Medical Examinations'!I2194),FALSE)</f>
        <v>Healthy Weight</v>
      </c>
      <c r="K2195" t="str">
        <f>VLOOKUP($A2195,'Medical Examinations'!$A:$J,COLUMN('Medical Examinations'!J2194),FALSE)</f>
        <v>Normal</v>
      </c>
      <c r="L2195" s="30">
        <f>VLOOKUP($A2195,'Hospitalisation Details'!$A:$K,COLUMN('Hospitalisation Details'!J2194),FALSE)</f>
        <v>38331</v>
      </c>
      <c r="M2195" s="23">
        <f>VLOOKUP($A2195,'Hospitalisation Details'!$A:$K,COLUMN('Hospitalisation Details'!F2194),FALSE)</f>
        <v>1702.46</v>
      </c>
      <c r="N2195" t="str">
        <f>VLOOKUP($A2195,'Hospitalisation Details'!$A:$K,COLUMN('Hospitalisation Details'!G2194),FALSE)</f>
        <v>Tier - 2</v>
      </c>
      <c r="O2195" t="str">
        <f>VLOOKUP($A2195,'Hospitalisation Details'!$A:$K,COLUMN('Hospitalisation Details'!H2194),FALSE)</f>
        <v>Tier - 3</v>
      </c>
      <c r="P2195" t="str">
        <f>VLOOKUP($A2195,'Hospitalisation Details'!$A:$K,COLUMN('Hospitalisation Details'!I2194),FALSE)</f>
        <v>R1019</v>
      </c>
      <c r="Q2195">
        <f>VLOOKUP($A2195,'Hospitalisation Details'!$A:$K,COLUMN('Hospitalisation Details'!K2194),FALSE)</f>
        <v>18</v>
      </c>
      <c r="R2195" t="str" cm="1">
        <f t="array" ref="R2195">_xlfn.IFS(
Q2195&lt;=10,"0-10",
Q2195&lt;=20,"11-20",
Q2195&lt;=30,"21-30",
Q2195&lt;=40,"31-40",
Q2195&lt;=50,"41-50",
Q2195&lt;=60,"51-60",
Q2195&lt;=70,"61-70"
)</f>
        <v>11-20</v>
      </c>
      <c r="S2195" t="str">
        <f t="shared" si="34"/>
        <v>No</v>
      </c>
    </row>
    <row r="2196" spans="1:19" ht="15.75" x14ac:dyDescent="0.25">
      <c r="A2196" s="36" t="s">
        <v>2236</v>
      </c>
      <c r="B2196" t="str">
        <f>VLOOKUP(A2196,'Customer Names'!A:E,COLUMN('Customer Names'!D2195),FALSE)</f>
        <v>Mr. J</v>
      </c>
      <c r="C2196">
        <f>VLOOKUP($A2196,'Medical Examinations'!$A:$J,COLUMN('Medical Examinations'!B2195),FALSE)</f>
        <v>15.96</v>
      </c>
      <c r="D2196">
        <f>VLOOKUP($A2196,'Medical Examinations'!$A:$J,COLUMN('Medical Examinations'!C2195),FALSE)</f>
        <v>5.44</v>
      </c>
      <c r="E2196" t="str">
        <f>VLOOKUP($A2196,'Medical Examinations'!$A:$J,COLUMN('Medical Examinations'!D2195),FALSE)</f>
        <v>No</v>
      </c>
      <c r="F2196" t="str">
        <f>VLOOKUP($A2196,'Medical Examinations'!$A:$J,COLUMN('Medical Examinations'!E2195),FALSE)</f>
        <v>Yes</v>
      </c>
      <c r="G2196" t="str">
        <f>VLOOKUP($A2196,'Medical Examinations'!$A:$J,COLUMN('Medical Examinations'!F2195),FALSE)</f>
        <v>No</v>
      </c>
      <c r="H2196">
        <f>VLOOKUP($A2196,'Medical Examinations'!$A:$J,COLUMN('Medical Examinations'!G2195),FALSE)</f>
        <v>1</v>
      </c>
      <c r="I2196" t="str">
        <f>VLOOKUP($A2196,'Medical Examinations'!$A:$J,COLUMN('Medical Examinations'!H2195),FALSE)</f>
        <v>No</v>
      </c>
      <c r="J2196" t="str">
        <f>VLOOKUP($A2196,'Medical Examinations'!$A:$J,COLUMN('Medical Examinations'!I2195),FALSE)</f>
        <v>Underweight</v>
      </c>
      <c r="K2196" t="str">
        <f>VLOOKUP($A2196,'Medical Examinations'!$A:$J,COLUMN('Medical Examinations'!J2195),FALSE)</f>
        <v>Normal</v>
      </c>
      <c r="L2196" s="30">
        <f>VLOOKUP($A2196,'Hospitalisation Details'!$A:$K,COLUMN('Hospitalisation Details'!J2195),FALSE)</f>
        <v>38308</v>
      </c>
      <c r="M2196" s="23">
        <f>VLOOKUP($A2196,'Hospitalisation Details'!$A:$K,COLUMN('Hospitalisation Details'!F2195),FALSE)</f>
        <v>1694.8</v>
      </c>
      <c r="N2196" t="str">
        <f>VLOOKUP($A2196,'Hospitalisation Details'!$A:$K,COLUMN('Hospitalisation Details'!G2195),FALSE)</f>
        <v>Tier - 2</v>
      </c>
      <c r="O2196" t="str">
        <f>VLOOKUP($A2196,'Hospitalisation Details'!$A:$K,COLUMN('Hospitalisation Details'!H2195),FALSE)</f>
        <v>Tier - 2</v>
      </c>
      <c r="P2196" t="str">
        <f>VLOOKUP($A2196,'Hospitalisation Details'!$A:$K,COLUMN('Hospitalisation Details'!I2195),FALSE)</f>
        <v>R1015</v>
      </c>
      <c r="Q2196">
        <f>VLOOKUP($A2196,'Hospitalisation Details'!$A:$K,COLUMN('Hospitalisation Details'!K2195),FALSE)</f>
        <v>18</v>
      </c>
      <c r="R2196" t="str" cm="1">
        <f t="array" ref="R2196">_xlfn.IFS(
Q2196&lt;=10,"0-10",
Q2196&lt;=20,"11-20",
Q2196&lt;=30,"21-30",
Q2196&lt;=40,"31-40",
Q2196&lt;=50,"41-50",
Q2196&lt;=60,"51-60",
Q2196&lt;=70,"61-70"
)</f>
        <v>11-20</v>
      </c>
      <c r="S2196" t="str">
        <f t="shared" si="34"/>
        <v>No</v>
      </c>
    </row>
    <row r="2197" spans="1:19" ht="15.75" x14ac:dyDescent="0.25">
      <c r="A2197" s="36" t="s">
        <v>2237</v>
      </c>
      <c r="B2197" t="str">
        <f>VLOOKUP(A2197,'Customer Names'!A:E,COLUMN('Customer Names'!D2196),FALSE)</f>
        <v>Mr. Dustin</v>
      </c>
      <c r="C2197">
        <f>VLOOKUP($A2197,'Medical Examinations'!$A:$J,COLUMN('Medical Examinations'!B2196),FALSE)</f>
        <v>39.5</v>
      </c>
      <c r="D2197">
        <f>VLOOKUP($A2197,'Medical Examinations'!$A:$J,COLUMN('Medical Examinations'!C2196),FALSE)</f>
        <v>5.05</v>
      </c>
      <c r="E2197" t="str">
        <f>VLOOKUP($A2197,'Medical Examinations'!$A:$J,COLUMN('Medical Examinations'!D2196),FALSE)</f>
        <v>No</v>
      </c>
      <c r="F2197" t="str">
        <f>VLOOKUP($A2197,'Medical Examinations'!$A:$J,COLUMN('Medical Examinations'!E2196),FALSE)</f>
        <v>Yes</v>
      </c>
      <c r="G2197" t="str">
        <f>VLOOKUP($A2197,'Medical Examinations'!$A:$J,COLUMN('Medical Examinations'!F2196),FALSE)</f>
        <v>No</v>
      </c>
      <c r="H2197">
        <f>VLOOKUP($A2197,'Medical Examinations'!$A:$J,COLUMN('Medical Examinations'!G2196),FALSE)</f>
        <v>1</v>
      </c>
      <c r="I2197" t="str">
        <f>VLOOKUP($A2197,'Medical Examinations'!$A:$J,COLUMN('Medical Examinations'!H2196),FALSE)</f>
        <v>No</v>
      </c>
      <c r="J2197" t="str">
        <f>VLOOKUP($A2197,'Medical Examinations'!$A:$J,COLUMN('Medical Examinations'!I2196),FALSE)</f>
        <v>Obesity</v>
      </c>
      <c r="K2197" t="str">
        <f>VLOOKUP($A2197,'Medical Examinations'!$A:$J,COLUMN('Medical Examinations'!J2196),FALSE)</f>
        <v>Normal</v>
      </c>
      <c r="L2197" s="30">
        <f>VLOOKUP($A2197,'Hospitalisation Details'!$A:$K,COLUMN('Hospitalisation Details'!J2196),FALSE)</f>
        <v>36820</v>
      </c>
      <c r="M2197" s="23">
        <f>VLOOKUP($A2197,'Hospitalisation Details'!$A:$K,COLUMN('Hospitalisation Details'!F2196),FALSE)</f>
        <v>1682.6</v>
      </c>
      <c r="N2197" t="str">
        <f>VLOOKUP($A2197,'Hospitalisation Details'!$A:$K,COLUMN('Hospitalisation Details'!G2196),FALSE)</f>
        <v>Tier - 2</v>
      </c>
      <c r="O2197" t="str">
        <f>VLOOKUP($A2197,'Hospitalisation Details'!$A:$K,COLUMN('Hospitalisation Details'!H2196),FALSE)</f>
        <v>Tier - 2</v>
      </c>
      <c r="P2197" t="str">
        <f>VLOOKUP($A2197,'Hospitalisation Details'!$A:$K,COLUMN('Hospitalisation Details'!I2196),FALSE)</f>
        <v>R1011</v>
      </c>
      <c r="Q2197">
        <f>VLOOKUP($A2197,'Hospitalisation Details'!$A:$K,COLUMN('Hospitalisation Details'!K2196),FALSE)</f>
        <v>22</v>
      </c>
      <c r="R2197" t="str" cm="1">
        <f t="array" ref="R2197">_xlfn.IFS(
Q2197&lt;=10,"0-10",
Q2197&lt;=20,"11-20",
Q2197&lt;=30,"21-30",
Q2197&lt;=40,"31-40",
Q2197&lt;=50,"41-50",
Q2197&lt;=60,"51-60",
Q2197&lt;=70,"61-70"
)</f>
        <v>21-30</v>
      </c>
      <c r="S2197" t="str">
        <f t="shared" si="34"/>
        <v>No</v>
      </c>
    </row>
    <row r="2198" spans="1:19" ht="15.75" x14ac:dyDescent="0.25">
      <c r="A2198" s="36" t="s">
        <v>2238</v>
      </c>
      <c r="B2198" t="str">
        <f>VLOOKUP(A2198,'Customer Names'!A:E,COLUMN('Customer Names'!D2197),FALSE)</f>
        <v>Mr. Anthony</v>
      </c>
      <c r="C2198">
        <f>VLOOKUP($A2198,'Medical Examinations'!$A:$J,COLUMN('Medical Examinations'!B2197),FALSE)</f>
        <v>33.770000000000003</v>
      </c>
      <c r="D2198">
        <f>VLOOKUP($A2198,'Medical Examinations'!$A:$J,COLUMN('Medical Examinations'!C2197),FALSE)</f>
        <v>6</v>
      </c>
      <c r="E2198" t="str">
        <f>VLOOKUP($A2198,'Medical Examinations'!$A:$J,COLUMN('Medical Examinations'!D2197),FALSE)</f>
        <v>No</v>
      </c>
      <c r="F2198" t="str">
        <f>VLOOKUP($A2198,'Medical Examinations'!$A:$J,COLUMN('Medical Examinations'!E2197),FALSE)</f>
        <v>Yes</v>
      </c>
      <c r="G2198" t="str">
        <f>VLOOKUP($A2198,'Medical Examinations'!$A:$J,COLUMN('Medical Examinations'!F2197),FALSE)</f>
        <v>No</v>
      </c>
      <c r="H2198">
        <f>VLOOKUP($A2198,'Medical Examinations'!$A:$J,COLUMN('Medical Examinations'!G2197),FALSE)</f>
        <v>1</v>
      </c>
      <c r="I2198" t="str">
        <f>VLOOKUP($A2198,'Medical Examinations'!$A:$J,COLUMN('Medical Examinations'!H2197),FALSE)</f>
        <v>No</v>
      </c>
      <c r="J2198" t="str">
        <f>VLOOKUP($A2198,'Medical Examinations'!$A:$J,COLUMN('Medical Examinations'!I2197),FALSE)</f>
        <v>Obesity</v>
      </c>
      <c r="K2198" t="str">
        <f>VLOOKUP($A2198,'Medical Examinations'!$A:$J,COLUMN('Medical Examinations'!J2197),FALSE)</f>
        <v>Prediabetes</v>
      </c>
      <c r="L2198" s="30">
        <f>VLOOKUP($A2198,'Hospitalisation Details'!$A:$K,COLUMN('Hospitalisation Details'!J2197),FALSE)</f>
        <v>36687</v>
      </c>
      <c r="M2198" s="23">
        <f>VLOOKUP($A2198,'Hospitalisation Details'!$A:$K,COLUMN('Hospitalisation Details'!F2197),FALSE)</f>
        <v>1674.63</v>
      </c>
      <c r="N2198" t="str">
        <f>VLOOKUP($A2198,'Hospitalisation Details'!$A:$K,COLUMN('Hospitalisation Details'!G2197),FALSE)</f>
        <v>Tier - 2</v>
      </c>
      <c r="O2198" t="str">
        <f>VLOOKUP($A2198,'Hospitalisation Details'!$A:$K,COLUMN('Hospitalisation Details'!H2197),FALSE)</f>
        <v>Tier - 2</v>
      </c>
      <c r="P2198" t="str">
        <f>VLOOKUP($A2198,'Hospitalisation Details'!$A:$K,COLUMN('Hospitalisation Details'!I2197),FALSE)</f>
        <v>R1013</v>
      </c>
      <c r="Q2198">
        <f>VLOOKUP($A2198,'Hospitalisation Details'!$A:$K,COLUMN('Hospitalisation Details'!K2197),FALSE)</f>
        <v>22</v>
      </c>
      <c r="R2198" t="str" cm="1">
        <f t="array" ref="R2198">_xlfn.IFS(
Q2198&lt;=10,"0-10",
Q2198&lt;=20,"11-20",
Q2198&lt;=30,"21-30",
Q2198&lt;=40,"31-40",
Q2198&lt;=50,"41-50",
Q2198&lt;=60,"51-60",
Q2198&lt;=70,"61-70"
)</f>
        <v>21-30</v>
      </c>
      <c r="S2198" t="str">
        <f t="shared" si="34"/>
        <v>Yes</v>
      </c>
    </row>
    <row r="2199" spans="1:19" ht="15.75" x14ac:dyDescent="0.25">
      <c r="A2199" s="36" t="s">
        <v>2239</v>
      </c>
      <c r="B2199" t="str">
        <f>VLOOKUP(A2199,'Customer Names'!A:E,COLUMN('Customer Names'!D2198),FALSE)</f>
        <v>Mr. Ryan</v>
      </c>
      <c r="C2199">
        <f>VLOOKUP($A2199,'Medical Examinations'!$A:$J,COLUMN('Medical Examinations'!B2198),FALSE)</f>
        <v>26.84</v>
      </c>
      <c r="D2199">
        <f>VLOOKUP($A2199,'Medical Examinations'!$A:$J,COLUMN('Medical Examinations'!C2198),FALSE)</f>
        <v>5.99</v>
      </c>
      <c r="E2199" t="str">
        <f>VLOOKUP($A2199,'Medical Examinations'!$A:$J,COLUMN('Medical Examinations'!D2198),FALSE)</f>
        <v>Yes</v>
      </c>
      <c r="F2199" t="str">
        <f>VLOOKUP($A2199,'Medical Examinations'!$A:$J,COLUMN('Medical Examinations'!E2198),FALSE)</f>
        <v>Yes</v>
      </c>
      <c r="G2199" t="str">
        <f>VLOOKUP($A2199,'Medical Examinations'!$A:$J,COLUMN('Medical Examinations'!F2198),FALSE)</f>
        <v>No</v>
      </c>
      <c r="H2199">
        <f>VLOOKUP($A2199,'Medical Examinations'!$A:$J,COLUMN('Medical Examinations'!G2198),FALSE)</f>
        <v>1</v>
      </c>
      <c r="I2199" t="str">
        <f>VLOOKUP($A2199,'Medical Examinations'!$A:$J,COLUMN('Medical Examinations'!H2198),FALSE)</f>
        <v>No</v>
      </c>
      <c r="J2199" t="str">
        <f>VLOOKUP($A2199,'Medical Examinations'!$A:$J,COLUMN('Medical Examinations'!I2198),FALSE)</f>
        <v>Overweight</v>
      </c>
      <c r="K2199" t="str">
        <f>VLOOKUP($A2199,'Medical Examinations'!$A:$J,COLUMN('Medical Examinations'!J2198),FALSE)</f>
        <v>Prediabetes</v>
      </c>
      <c r="L2199" s="30">
        <f>VLOOKUP($A2199,'Hospitalisation Details'!$A:$K,COLUMN('Hospitalisation Details'!J2198),FALSE)</f>
        <v>36822</v>
      </c>
      <c r="M2199" s="23">
        <f>VLOOKUP($A2199,'Hospitalisation Details'!$A:$K,COLUMN('Hospitalisation Details'!F2198),FALSE)</f>
        <v>1665</v>
      </c>
      <c r="N2199" t="str">
        <f>VLOOKUP($A2199,'Hospitalisation Details'!$A:$K,COLUMN('Hospitalisation Details'!G2198),FALSE)</f>
        <v>Tier - 2</v>
      </c>
      <c r="O2199" t="str">
        <f>VLOOKUP($A2199,'Hospitalisation Details'!$A:$K,COLUMN('Hospitalisation Details'!H2198),FALSE)</f>
        <v>Tier - 2</v>
      </c>
      <c r="P2199" t="str">
        <f>VLOOKUP($A2199,'Hospitalisation Details'!$A:$K,COLUMN('Hospitalisation Details'!I2198),FALSE)</f>
        <v>R1013</v>
      </c>
      <c r="Q2199">
        <f>VLOOKUP($A2199,'Hospitalisation Details'!$A:$K,COLUMN('Hospitalisation Details'!K2198),FALSE)</f>
        <v>22</v>
      </c>
      <c r="R2199" t="str" cm="1">
        <f t="array" ref="R2199">_xlfn.IFS(
Q2199&lt;=10,"0-10",
Q2199&lt;=20,"11-20",
Q2199&lt;=30,"21-30",
Q2199&lt;=40,"31-40",
Q2199&lt;=50,"41-50",
Q2199&lt;=60,"51-60",
Q2199&lt;=70,"61-70"
)</f>
        <v>21-30</v>
      </c>
      <c r="S2199" t="str">
        <f t="shared" si="34"/>
        <v>Yes</v>
      </c>
    </row>
    <row r="2200" spans="1:19" ht="15.75" x14ac:dyDescent="0.25">
      <c r="A2200" s="36" t="s">
        <v>2240</v>
      </c>
      <c r="B2200" t="str">
        <f>VLOOKUP(A2200,'Customer Names'!A:E,COLUMN('Customer Names'!D2199),FALSE)</f>
        <v>Mr. Eric</v>
      </c>
      <c r="C2200">
        <f>VLOOKUP($A2200,'Medical Examinations'!$A:$J,COLUMN('Medical Examinations'!B2199),FALSE)</f>
        <v>35.53</v>
      </c>
      <c r="D2200">
        <f>VLOOKUP($A2200,'Medical Examinations'!$A:$J,COLUMN('Medical Examinations'!C2199),FALSE)</f>
        <v>4.3600000000000003</v>
      </c>
      <c r="E2200" t="str">
        <f>VLOOKUP($A2200,'Medical Examinations'!$A:$J,COLUMN('Medical Examinations'!D2199),FALSE)</f>
        <v>No</v>
      </c>
      <c r="F2200" t="str">
        <f>VLOOKUP($A2200,'Medical Examinations'!$A:$J,COLUMN('Medical Examinations'!E2199),FALSE)</f>
        <v>No</v>
      </c>
      <c r="G2200" t="str">
        <f>VLOOKUP($A2200,'Medical Examinations'!$A:$J,COLUMN('Medical Examinations'!F2199),FALSE)</f>
        <v>Yes</v>
      </c>
      <c r="H2200">
        <f>VLOOKUP($A2200,'Medical Examinations'!$A:$J,COLUMN('Medical Examinations'!G2199),FALSE)</f>
        <v>1</v>
      </c>
      <c r="I2200" t="str">
        <f>VLOOKUP($A2200,'Medical Examinations'!$A:$J,COLUMN('Medical Examinations'!H2199),FALSE)</f>
        <v>No</v>
      </c>
      <c r="J2200" t="str">
        <f>VLOOKUP($A2200,'Medical Examinations'!$A:$J,COLUMN('Medical Examinations'!I2199),FALSE)</f>
        <v>Obesity</v>
      </c>
      <c r="K2200" t="str">
        <f>VLOOKUP($A2200,'Medical Examinations'!$A:$J,COLUMN('Medical Examinations'!J2199),FALSE)</f>
        <v>Normal</v>
      </c>
      <c r="L2200" s="30">
        <f>VLOOKUP($A2200,'Hospitalisation Details'!$A:$K,COLUMN('Hospitalisation Details'!J2199),FALSE)</f>
        <v>37985</v>
      </c>
      <c r="M2200" s="23">
        <f>VLOOKUP($A2200,'Hospitalisation Details'!$A:$K,COLUMN('Hospitalisation Details'!F2199),FALSE)</f>
        <v>1646.43</v>
      </c>
      <c r="N2200" t="str">
        <f>VLOOKUP($A2200,'Hospitalisation Details'!$A:$K,COLUMN('Hospitalisation Details'!G2199),FALSE)</f>
        <v>Tier - 2</v>
      </c>
      <c r="O2200" t="str">
        <f>VLOOKUP($A2200,'Hospitalisation Details'!$A:$K,COLUMN('Hospitalisation Details'!H2199),FALSE)</f>
        <v>Tier - 1</v>
      </c>
      <c r="P2200" t="str">
        <f>VLOOKUP($A2200,'Hospitalisation Details'!$A:$K,COLUMN('Hospitalisation Details'!I2199),FALSE)</f>
        <v>R1012</v>
      </c>
      <c r="Q2200">
        <f>VLOOKUP($A2200,'Hospitalisation Details'!$A:$K,COLUMN('Hospitalisation Details'!K2199),FALSE)</f>
        <v>19</v>
      </c>
      <c r="R2200" t="str" cm="1">
        <f t="array" ref="R2200">_xlfn.IFS(
Q2200&lt;=10,"0-10",
Q2200&lt;=20,"11-20",
Q2200&lt;=30,"21-30",
Q2200&lt;=40,"31-40",
Q2200&lt;=50,"41-50",
Q2200&lt;=60,"51-60",
Q2200&lt;=70,"61-70"
)</f>
        <v>11-20</v>
      </c>
      <c r="S2200" t="str">
        <f t="shared" si="34"/>
        <v>No</v>
      </c>
    </row>
    <row r="2201" spans="1:19" ht="15.75" x14ac:dyDescent="0.25">
      <c r="A2201" s="36" t="s">
        <v>2241</v>
      </c>
      <c r="B2201" t="str">
        <f>VLOOKUP(A2201,'Customer Names'!A:E,COLUMN('Customer Names'!D2200),FALSE)</f>
        <v>Mr. Connor</v>
      </c>
      <c r="C2201">
        <f>VLOOKUP($A2201,'Medical Examinations'!$A:$J,COLUMN('Medical Examinations'!B2200),FALSE)</f>
        <v>30.59</v>
      </c>
      <c r="D2201">
        <f>VLOOKUP($A2201,'Medical Examinations'!$A:$J,COLUMN('Medical Examinations'!C2200),FALSE)</f>
        <v>4.41</v>
      </c>
      <c r="E2201" t="str">
        <f>VLOOKUP($A2201,'Medical Examinations'!$A:$J,COLUMN('Medical Examinations'!D2200),FALSE)</f>
        <v>No</v>
      </c>
      <c r="F2201" t="str">
        <f>VLOOKUP($A2201,'Medical Examinations'!$A:$J,COLUMN('Medical Examinations'!E2200),FALSE)</f>
        <v>No</v>
      </c>
      <c r="G2201" t="str">
        <f>VLOOKUP($A2201,'Medical Examinations'!$A:$J,COLUMN('Medical Examinations'!F2200),FALSE)</f>
        <v>Yes</v>
      </c>
      <c r="H2201">
        <f>VLOOKUP($A2201,'Medical Examinations'!$A:$J,COLUMN('Medical Examinations'!G2200),FALSE)</f>
        <v>1</v>
      </c>
      <c r="I2201" t="str">
        <f>VLOOKUP($A2201,'Medical Examinations'!$A:$J,COLUMN('Medical Examinations'!H2200),FALSE)</f>
        <v>No</v>
      </c>
      <c r="J2201" t="str">
        <f>VLOOKUP($A2201,'Medical Examinations'!$A:$J,COLUMN('Medical Examinations'!I2200),FALSE)</f>
        <v>Obesity</v>
      </c>
      <c r="K2201" t="str">
        <f>VLOOKUP($A2201,'Medical Examinations'!$A:$J,COLUMN('Medical Examinations'!J2200),FALSE)</f>
        <v>Normal</v>
      </c>
      <c r="L2201" s="30">
        <f>VLOOKUP($A2201,'Hospitalisation Details'!$A:$K,COLUMN('Hospitalisation Details'!J2200),FALSE)</f>
        <v>37854</v>
      </c>
      <c r="M2201" s="23">
        <f>VLOOKUP($A2201,'Hospitalisation Details'!$A:$K,COLUMN('Hospitalisation Details'!F2200),FALSE)</f>
        <v>1639.56</v>
      </c>
      <c r="N2201" t="str">
        <f>VLOOKUP($A2201,'Hospitalisation Details'!$A:$K,COLUMN('Hospitalisation Details'!G2200),FALSE)</f>
        <v>Tier - 2</v>
      </c>
      <c r="O2201" t="str">
        <f>VLOOKUP($A2201,'Hospitalisation Details'!$A:$K,COLUMN('Hospitalisation Details'!H2200),FALSE)</f>
        <v>Tier - 2</v>
      </c>
      <c r="P2201" t="str">
        <f>VLOOKUP($A2201,'Hospitalisation Details'!$A:$K,COLUMN('Hospitalisation Details'!I2200),FALSE)</f>
        <v>R1012</v>
      </c>
      <c r="Q2201">
        <f>VLOOKUP($A2201,'Hospitalisation Details'!$A:$K,COLUMN('Hospitalisation Details'!K2200),FALSE)</f>
        <v>19</v>
      </c>
      <c r="R2201" t="str" cm="1">
        <f t="array" ref="R2201">_xlfn.IFS(
Q2201&lt;=10,"0-10",
Q2201&lt;=20,"11-20",
Q2201&lt;=30,"21-30",
Q2201&lt;=40,"31-40",
Q2201&lt;=50,"41-50",
Q2201&lt;=60,"51-60",
Q2201&lt;=70,"61-70"
)</f>
        <v>11-20</v>
      </c>
      <c r="S2201" t="str">
        <f t="shared" si="34"/>
        <v>No</v>
      </c>
    </row>
    <row r="2202" spans="1:19" ht="15.75" x14ac:dyDescent="0.25">
      <c r="A2202" s="36" t="s">
        <v>2242</v>
      </c>
      <c r="B2202" t="str">
        <f>VLOOKUP(A2202,'Customer Names'!A:E,COLUMN('Customer Names'!D2201),FALSE)</f>
        <v>Mr. Patrick</v>
      </c>
      <c r="C2202">
        <f>VLOOKUP($A2202,'Medical Examinations'!$A:$J,COLUMN('Medical Examinations'!B2201),FALSE)</f>
        <v>30.59</v>
      </c>
      <c r="D2202">
        <f>VLOOKUP($A2202,'Medical Examinations'!$A:$J,COLUMN('Medical Examinations'!C2201),FALSE)</f>
        <v>4.17</v>
      </c>
      <c r="E2202" t="str">
        <f>VLOOKUP($A2202,'Medical Examinations'!$A:$J,COLUMN('Medical Examinations'!D2201),FALSE)</f>
        <v>No</v>
      </c>
      <c r="F2202" t="str">
        <f>VLOOKUP($A2202,'Medical Examinations'!$A:$J,COLUMN('Medical Examinations'!E2201),FALSE)</f>
        <v>No</v>
      </c>
      <c r="G2202" t="str">
        <f>VLOOKUP($A2202,'Medical Examinations'!$A:$J,COLUMN('Medical Examinations'!F2201),FALSE)</f>
        <v>Yes</v>
      </c>
      <c r="H2202">
        <f>VLOOKUP($A2202,'Medical Examinations'!$A:$J,COLUMN('Medical Examinations'!G2201),FALSE)</f>
        <v>1</v>
      </c>
      <c r="I2202" t="str">
        <f>VLOOKUP($A2202,'Medical Examinations'!$A:$J,COLUMN('Medical Examinations'!H2201),FALSE)</f>
        <v>No</v>
      </c>
      <c r="J2202" t="str">
        <f>VLOOKUP($A2202,'Medical Examinations'!$A:$J,COLUMN('Medical Examinations'!I2201),FALSE)</f>
        <v>Obesity</v>
      </c>
      <c r="K2202" t="str">
        <f>VLOOKUP($A2202,'Medical Examinations'!$A:$J,COLUMN('Medical Examinations'!J2201),FALSE)</f>
        <v>Normal</v>
      </c>
      <c r="L2202" s="30">
        <f>VLOOKUP($A2202,'Hospitalisation Details'!$A:$K,COLUMN('Hospitalisation Details'!J2201),FALSE)</f>
        <v>37880</v>
      </c>
      <c r="M2202" s="23">
        <f>VLOOKUP($A2202,'Hospitalisation Details'!$A:$K,COLUMN('Hospitalisation Details'!F2201),FALSE)</f>
        <v>1639.56</v>
      </c>
      <c r="N2202" t="str">
        <f>VLOOKUP($A2202,'Hospitalisation Details'!$A:$K,COLUMN('Hospitalisation Details'!G2201),FALSE)</f>
        <v>Tier - 2</v>
      </c>
      <c r="O2202" t="str">
        <f>VLOOKUP($A2202,'Hospitalisation Details'!$A:$K,COLUMN('Hospitalisation Details'!H2201),FALSE)</f>
        <v>Tier - 2</v>
      </c>
      <c r="P2202" t="str">
        <f>VLOOKUP($A2202,'Hospitalisation Details'!$A:$K,COLUMN('Hospitalisation Details'!I2201),FALSE)</f>
        <v>R1012</v>
      </c>
      <c r="Q2202">
        <f>VLOOKUP($A2202,'Hospitalisation Details'!$A:$K,COLUMN('Hospitalisation Details'!K2201),FALSE)</f>
        <v>19</v>
      </c>
      <c r="R2202" t="str" cm="1">
        <f t="array" ref="R2202">_xlfn.IFS(
Q2202&lt;=10,"0-10",
Q2202&lt;=20,"11-20",
Q2202&lt;=30,"21-30",
Q2202&lt;=40,"31-40",
Q2202&lt;=50,"41-50",
Q2202&lt;=60,"51-60",
Q2202&lt;=70,"61-70"
)</f>
        <v>11-20</v>
      </c>
      <c r="S2202" t="str">
        <f t="shared" si="34"/>
        <v>No</v>
      </c>
    </row>
    <row r="2203" spans="1:19" ht="15.75" x14ac:dyDescent="0.25">
      <c r="A2203" s="36" t="s">
        <v>2243</v>
      </c>
      <c r="B2203" t="str">
        <f>VLOOKUP(A2203,'Customer Names'!A:E,COLUMN('Customer Names'!D2202),FALSE)</f>
        <v>Mr. Tyler</v>
      </c>
      <c r="C2203">
        <f>VLOOKUP($A2203,'Medical Examinations'!$A:$J,COLUMN('Medical Examinations'!B2202),FALSE)</f>
        <v>27.835000000000001</v>
      </c>
      <c r="D2203">
        <f>VLOOKUP($A2203,'Medical Examinations'!$A:$J,COLUMN('Medical Examinations'!C2202),FALSE)</f>
        <v>4.4400000000000004</v>
      </c>
      <c r="E2203" t="str">
        <f>VLOOKUP($A2203,'Medical Examinations'!$A:$J,COLUMN('Medical Examinations'!D2202),FALSE)</f>
        <v>No</v>
      </c>
      <c r="F2203" t="str">
        <f>VLOOKUP($A2203,'Medical Examinations'!$A:$J,COLUMN('Medical Examinations'!E2202),FALSE)</f>
        <v>No</v>
      </c>
      <c r="G2203" t="str">
        <f>VLOOKUP($A2203,'Medical Examinations'!$A:$J,COLUMN('Medical Examinations'!F2202),FALSE)</f>
        <v>Yes</v>
      </c>
      <c r="H2203">
        <f>VLOOKUP($A2203,'Medical Examinations'!$A:$J,COLUMN('Medical Examinations'!G2202),FALSE)</f>
        <v>1</v>
      </c>
      <c r="I2203" t="str">
        <f>VLOOKUP($A2203,'Medical Examinations'!$A:$J,COLUMN('Medical Examinations'!H2202),FALSE)</f>
        <v>No</v>
      </c>
      <c r="J2203" t="str">
        <f>VLOOKUP($A2203,'Medical Examinations'!$A:$J,COLUMN('Medical Examinations'!I2202),FALSE)</f>
        <v>Overweight</v>
      </c>
      <c r="K2203" t="str">
        <f>VLOOKUP($A2203,'Medical Examinations'!$A:$J,COLUMN('Medical Examinations'!J2202),FALSE)</f>
        <v>Normal</v>
      </c>
      <c r="L2203" s="30">
        <f>VLOOKUP($A2203,'Hospitalisation Details'!$A:$K,COLUMN('Hospitalisation Details'!J2202),FALSE)</f>
        <v>37985</v>
      </c>
      <c r="M2203" s="23">
        <f>VLOOKUP($A2203,'Hospitalisation Details'!$A:$K,COLUMN('Hospitalisation Details'!F2202),FALSE)</f>
        <v>1635.73</v>
      </c>
      <c r="N2203" t="str">
        <f>VLOOKUP($A2203,'Hospitalisation Details'!$A:$K,COLUMN('Hospitalisation Details'!G2202),FALSE)</f>
        <v>Tier - 2</v>
      </c>
      <c r="O2203" t="str">
        <f>VLOOKUP($A2203,'Hospitalisation Details'!$A:$K,COLUMN('Hospitalisation Details'!H2202),FALSE)</f>
        <v>Tier - 3</v>
      </c>
      <c r="P2203" t="str">
        <f>VLOOKUP($A2203,'Hospitalisation Details'!$A:$K,COLUMN('Hospitalisation Details'!I2202),FALSE)</f>
        <v>R1012</v>
      </c>
      <c r="Q2203">
        <f>VLOOKUP($A2203,'Hospitalisation Details'!$A:$K,COLUMN('Hospitalisation Details'!K2202),FALSE)</f>
        <v>19</v>
      </c>
      <c r="R2203" t="str" cm="1">
        <f t="array" ref="R2203">_xlfn.IFS(
Q2203&lt;=10,"0-10",
Q2203&lt;=20,"11-20",
Q2203&lt;=30,"21-30",
Q2203&lt;=40,"31-40",
Q2203&lt;=50,"41-50",
Q2203&lt;=60,"51-60",
Q2203&lt;=70,"61-70"
)</f>
        <v>11-20</v>
      </c>
      <c r="S2203" t="str">
        <f t="shared" si="34"/>
        <v>No</v>
      </c>
    </row>
    <row r="2204" spans="1:19" ht="15.75" x14ac:dyDescent="0.25">
      <c r="A2204" s="36" t="s">
        <v>2244</v>
      </c>
      <c r="B2204" t="str">
        <f>VLOOKUP(A2204,'Customer Names'!A:E,COLUMN('Customer Names'!D2203),FALSE)</f>
        <v>Ms. Deborah</v>
      </c>
      <c r="C2204">
        <f>VLOOKUP($A2204,'Medical Examinations'!$A:$J,COLUMN('Medical Examinations'!B2203),FALSE)</f>
        <v>40.26</v>
      </c>
      <c r="D2204">
        <f>VLOOKUP($A2204,'Medical Examinations'!$A:$J,COLUMN('Medical Examinations'!C2203),FALSE)</f>
        <v>5.52</v>
      </c>
      <c r="E2204" t="str">
        <f>VLOOKUP($A2204,'Medical Examinations'!$A:$J,COLUMN('Medical Examinations'!D2203),FALSE)</f>
        <v>No</v>
      </c>
      <c r="F2204" t="str">
        <f>VLOOKUP($A2204,'Medical Examinations'!$A:$J,COLUMN('Medical Examinations'!E2203),FALSE)</f>
        <v>Yes</v>
      </c>
      <c r="G2204" t="str">
        <f>VLOOKUP($A2204,'Medical Examinations'!$A:$J,COLUMN('Medical Examinations'!F2203),FALSE)</f>
        <v>No</v>
      </c>
      <c r="H2204">
        <f>VLOOKUP($A2204,'Medical Examinations'!$A:$J,COLUMN('Medical Examinations'!G2203),FALSE)</f>
        <v>1</v>
      </c>
      <c r="I2204" t="str">
        <f>VLOOKUP($A2204,'Medical Examinations'!$A:$J,COLUMN('Medical Examinations'!H2203),FALSE)</f>
        <v>No</v>
      </c>
      <c r="J2204" t="str">
        <f>VLOOKUP($A2204,'Medical Examinations'!$A:$J,COLUMN('Medical Examinations'!I2203),FALSE)</f>
        <v>Obesity</v>
      </c>
      <c r="K2204" t="str">
        <f>VLOOKUP($A2204,'Medical Examinations'!$A:$J,COLUMN('Medical Examinations'!J2203),FALSE)</f>
        <v>Normal</v>
      </c>
      <c r="L2204" s="30">
        <f>VLOOKUP($A2204,'Hospitalisation Details'!$A:$K,COLUMN('Hospitalisation Details'!J2203),FALSE)</f>
        <v>38151</v>
      </c>
      <c r="M2204" s="23">
        <f>VLOOKUP($A2204,'Hospitalisation Details'!$A:$K,COLUMN('Hospitalisation Details'!F2203),FALSE)</f>
        <v>1634.57</v>
      </c>
      <c r="N2204" t="str">
        <f>VLOOKUP($A2204,'Hospitalisation Details'!$A:$K,COLUMN('Hospitalisation Details'!G2203),FALSE)</f>
        <v>Tier - 2</v>
      </c>
      <c r="O2204" t="str">
        <f>VLOOKUP($A2204,'Hospitalisation Details'!$A:$K,COLUMN('Hospitalisation Details'!H2203),FALSE)</f>
        <v>Tier - 2</v>
      </c>
      <c r="P2204" t="str">
        <f>VLOOKUP($A2204,'Hospitalisation Details'!$A:$K,COLUMN('Hospitalisation Details'!I2203),FALSE)</f>
        <v>R1013</v>
      </c>
      <c r="Q2204">
        <f>VLOOKUP($A2204,'Hospitalisation Details'!$A:$K,COLUMN('Hospitalisation Details'!K2203),FALSE)</f>
        <v>18</v>
      </c>
      <c r="R2204" t="str" cm="1">
        <f t="array" ref="R2204">_xlfn.IFS(
Q2204&lt;=10,"0-10",
Q2204&lt;=20,"11-20",
Q2204&lt;=30,"21-30",
Q2204&lt;=40,"31-40",
Q2204&lt;=50,"41-50",
Q2204&lt;=60,"51-60",
Q2204&lt;=70,"61-70"
)</f>
        <v>11-20</v>
      </c>
      <c r="S2204" t="str">
        <f t="shared" si="34"/>
        <v>No</v>
      </c>
    </row>
    <row r="2205" spans="1:19" ht="15.75" x14ac:dyDescent="0.25">
      <c r="A2205" s="36" t="s">
        <v>2245</v>
      </c>
      <c r="B2205" t="str">
        <f>VLOOKUP(A2205,'Customer Names'!A:E,COLUMN('Customer Names'!D2204),FALSE)</f>
        <v>Ms. Andrea</v>
      </c>
      <c r="C2205">
        <f>VLOOKUP($A2205,'Medical Examinations'!$A:$J,COLUMN('Medical Examinations'!B2204),FALSE)</f>
        <v>39.82</v>
      </c>
      <c r="D2205">
        <f>VLOOKUP($A2205,'Medical Examinations'!$A:$J,COLUMN('Medical Examinations'!C2204),FALSE)</f>
        <v>6.01</v>
      </c>
      <c r="E2205" t="str">
        <f>VLOOKUP($A2205,'Medical Examinations'!$A:$J,COLUMN('Medical Examinations'!D2204),FALSE)</f>
        <v>No</v>
      </c>
      <c r="F2205" t="str">
        <f>VLOOKUP($A2205,'Medical Examinations'!$A:$J,COLUMN('Medical Examinations'!E2204),FALSE)</f>
        <v>Yes</v>
      </c>
      <c r="G2205" t="str">
        <f>VLOOKUP($A2205,'Medical Examinations'!$A:$J,COLUMN('Medical Examinations'!F2204),FALSE)</f>
        <v>No</v>
      </c>
      <c r="H2205">
        <f>VLOOKUP($A2205,'Medical Examinations'!$A:$J,COLUMN('Medical Examinations'!G2204),FALSE)</f>
        <v>1</v>
      </c>
      <c r="I2205" t="str">
        <f>VLOOKUP($A2205,'Medical Examinations'!$A:$J,COLUMN('Medical Examinations'!H2204),FALSE)</f>
        <v>No</v>
      </c>
      <c r="J2205" t="str">
        <f>VLOOKUP($A2205,'Medical Examinations'!$A:$J,COLUMN('Medical Examinations'!I2204),FALSE)</f>
        <v>Obesity</v>
      </c>
      <c r="K2205" t="str">
        <f>VLOOKUP($A2205,'Medical Examinations'!$A:$J,COLUMN('Medical Examinations'!J2204),FALSE)</f>
        <v>Prediabetes</v>
      </c>
      <c r="L2205" s="30">
        <f>VLOOKUP($A2205,'Hospitalisation Details'!$A:$K,COLUMN('Hospitalisation Details'!J2204),FALSE)</f>
        <v>38207</v>
      </c>
      <c r="M2205" s="23">
        <f>VLOOKUP($A2205,'Hospitalisation Details'!$A:$K,COLUMN('Hospitalisation Details'!F2204),FALSE)</f>
        <v>1633.96</v>
      </c>
      <c r="N2205" t="str">
        <f>VLOOKUP($A2205,'Hospitalisation Details'!$A:$K,COLUMN('Hospitalisation Details'!G2204),FALSE)</f>
        <v>Tier - 2</v>
      </c>
      <c r="O2205" t="str">
        <f>VLOOKUP($A2205,'Hospitalisation Details'!$A:$K,COLUMN('Hospitalisation Details'!H2204),FALSE)</f>
        <v>Tier - 1</v>
      </c>
      <c r="P2205" t="str">
        <f>VLOOKUP($A2205,'Hospitalisation Details'!$A:$K,COLUMN('Hospitalisation Details'!I2204),FALSE)</f>
        <v>R1013</v>
      </c>
      <c r="Q2205">
        <f>VLOOKUP($A2205,'Hospitalisation Details'!$A:$K,COLUMN('Hospitalisation Details'!K2204),FALSE)</f>
        <v>18</v>
      </c>
      <c r="R2205" t="str" cm="1">
        <f t="array" ref="R2205">_xlfn.IFS(
Q2205&lt;=10,"0-10",
Q2205&lt;=20,"11-20",
Q2205&lt;=30,"21-30",
Q2205&lt;=40,"31-40",
Q2205&lt;=50,"41-50",
Q2205&lt;=60,"51-60",
Q2205&lt;=70,"61-70"
)</f>
        <v>11-20</v>
      </c>
      <c r="S2205" t="str">
        <f t="shared" si="34"/>
        <v>Yes</v>
      </c>
    </row>
    <row r="2206" spans="1:19" ht="15.75" x14ac:dyDescent="0.25">
      <c r="A2206" s="36" t="s">
        <v>2246</v>
      </c>
      <c r="B2206" t="str">
        <f>VLOOKUP(A2206,'Customer Names'!A:E,COLUMN('Customer Names'!D2205),FALSE)</f>
        <v>Ms. Elleree</v>
      </c>
      <c r="C2206">
        <f>VLOOKUP($A2206,'Medical Examinations'!$A:$J,COLUMN('Medical Examinations'!B2205),FALSE)</f>
        <v>39.159999999999997</v>
      </c>
      <c r="D2206">
        <f>VLOOKUP($A2206,'Medical Examinations'!$A:$J,COLUMN('Medical Examinations'!C2205),FALSE)</f>
        <v>5.81</v>
      </c>
      <c r="E2206" t="str">
        <f>VLOOKUP($A2206,'Medical Examinations'!$A:$J,COLUMN('Medical Examinations'!D2205),FALSE)</f>
        <v>No</v>
      </c>
      <c r="F2206" t="str">
        <f>VLOOKUP($A2206,'Medical Examinations'!$A:$J,COLUMN('Medical Examinations'!E2205),FALSE)</f>
        <v>Yes</v>
      </c>
      <c r="G2206" t="str">
        <f>VLOOKUP($A2206,'Medical Examinations'!$A:$J,COLUMN('Medical Examinations'!F2205),FALSE)</f>
        <v>No</v>
      </c>
      <c r="H2206">
        <f>VLOOKUP($A2206,'Medical Examinations'!$A:$J,COLUMN('Medical Examinations'!G2205),FALSE)</f>
        <v>1</v>
      </c>
      <c r="I2206" t="str">
        <f>VLOOKUP($A2206,'Medical Examinations'!$A:$J,COLUMN('Medical Examinations'!H2205),FALSE)</f>
        <v>No</v>
      </c>
      <c r="J2206" t="str">
        <f>VLOOKUP($A2206,'Medical Examinations'!$A:$J,COLUMN('Medical Examinations'!I2205),FALSE)</f>
        <v>Obesity</v>
      </c>
      <c r="K2206" t="str">
        <f>VLOOKUP($A2206,'Medical Examinations'!$A:$J,COLUMN('Medical Examinations'!J2205),FALSE)</f>
        <v>Prediabetes</v>
      </c>
      <c r="L2206" s="30">
        <f>VLOOKUP($A2206,'Hospitalisation Details'!$A:$K,COLUMN('Hospitalisation Details'!J2205),FALSE)</f>
        <v>38334</v>
      </c>
      <c r="M2206" s="23">
        <f>VLOOKUP($A2206,'Hospitalisation Details'!$A:$K,COLUMN('Hospitalisation Details'!F2205),FALSE)</f>
        <v>1633.04</v>
      </c>
      <c r="N2206" t="str">
        <f>VLOOKUP($A2206,'Hospitalisation Details'!$A:$K,COLUMN('Hospitalisation Details'!G2205),FALSE)</f>
        <v>Tier - 2</v>
      </c>
      <c r="O2206" t="str">
        <f>VLOOKUP($A2206,'Hospitalisation Details'!$A:$K,COLUMN('Hospitalisation Details'!H2205),FALSE)</f>
        <v>Tier - 2</v>
      </c>
      <c r="P2206" t="str">
        <f>VLOOKUP($A2206,'Hospitalisation Details'!$A:$K,COLUMN('Hospitalisation Details'!I2205),FALSE)</f>
        <v>R1013</v>
      </c>
      <c r="Q2206">
        <f>VLOOKUP($A2206,'Hospitalisation Details'!$A:$K,COLUMN('Hospitalisation Details'!K2205),FALSE)</f>
        <v>18</v>
      </c>
      <c r="R2206" t="str" cm="1">
        <f t="array" ref="R2206">_xlfn.IFS(
Q2206&lt;=10,"0-10",
Q2206&lt;=20,"11-20",
Q2206&lt;=30,"21-30",
Q2206&lt;=40,"31-40",
Q2206&lt;=50,"41-50",
Q2206&lt;=60,"51-60",
Q2206&lt;=70,"61-70"
)</f>
        <v>11-20</v>
      </c>
      <c r="S2206" t="str">
        <f t="shared" si="34"/>
        <v>Yes</v>
      </c>
    </row>
    <row r="2207" spans="1:19" ht="15.75" x14ac:dyDescent="0.25">
      <c r="A2207" s="36" t="s">
        <v>2247</v>
      </c>
      <c r="B2207" t="str">
        <f>VLOOKUP(A2207,'Customer Names'!A:E,COLUMN('Customer Names'!D2206),FALSE)</f>
        <v>Mr. Brandon</v>
      </c>
      <c r="C2207">
        <f>VLOOKUP($A2207,'Medical Examinations'!$A:$J,COLUMN('Medical Examinations'!B2206),FALSE)</f>
        <v>25.555</v>
      </c>
      <c r="D2207">
        <f>VLOOKUP($A2207,'Medical Examinations'!$A:$J,COLUMN('Medical Examinations'!C2206),FALSE)</f>
        <v>4.37</v>
      </c>
      <c r="E2207" t="str">
        <f>VLOOKUP($A2207,'Medical Examinations'!$A:$J,COLUMN('Medical Examinations'!D2206),FALSE)</f>
        <v>No</v>
      </c>
      <c r="F2207" t="str">
        <f>VLOOKUP($A2207,'Medical Examinations'!$A:$J,COLUMN('Medical Examinations'!E2206),FALSE)</f>
        <v>No</v>
      </c>
      <c r="G2207" t="str">
        <f>VLOOKUP($A2207,'Medical Examinations'!$A:$J,COLUMN('Medical Examinations'!F2206),FALSE)</f>
        <v>Yes</v>
      </c>
      <c r="H2207">
        <f>VLOOKUP($A2207,'Medical Examinations'!$A:$J,COLUMN('Medical Examinations'!G2206),FALSE)</f>
        <v>1</v>
      </c>
      <c r="I2207" t="str">
        <f>VLOOKUP($A2207,'Medical Examinations'!$A:$J,COLUMN('Medical Examinations'!H2206),FALSE)</f>
        <v>No</v>
      </c>
      <c r="J2207" t="str">
        <f>VLOOKUP($A2207,'Medical Examinations'!$A:$J,COLUMN('Medical Examinations'!I2206),FALSE)</f>
        <v>Overweight</v>
      </c>
      <c r="K2207" t="str">
        <f>VLOOKUP($A2207,'Medical Examinations'!$A:$J,COLUMN('Medical Examinations'!J2206),FALSE)</f>
        <v>Normal</v>
      </c>
      <c r="L2207" s="30">
        <f>VLOOKUP($A2207,'Hospitalisation Details'!$A:$K,COLUMN('Hospitalisation Details'!J2206),FALSE)</f>
        <v>37880</v>
      </c>
      <c r="M2207" s="23">
        <f>VLOOKUP($A2207,'Hospitalisation Details'!$A:$K,COLUMN('Hospitalisation Details'!F2206),FALSE)</f>
        <v>1632.56</v>
      </c>
      <c r="N2207" t="str">
        <f>VLOOKUP($A2207,'Hospitalisation Details'!$A:$K,COLUMN('Hospitalisation Details'!G2206),FALSE)</f>
        <v>Tier - 2</v>
      </c>
      <c r="O2207" t="str">
        <f>VLOOKUP($A2207,'Hospitalisation Details'!$A:$K,COLUMN('Hospitalisation Details'!H2206),FALSE)</f>
        <v>Tier - 2</v>
      </c>
      <c r="P2207" t="str">
        <f>VLOOKUP($A2207,'Hospitalisation Details'!$A:$K,COLUMN('Hospitalisation Details'!I2206),FALSE)</f>
        <v>R1012</v>
      </c>
      <c r="Q2207">
        <f>VLOOKUP($A2207,'Hospitalisation Details'!$A:$K,COLUMN('Hospitalisation Details'!K2206),FALSE)</f>
        <v>19</v>
      </c>
      <c r="R2207" t="str" cm="1">
        <f t="array" ref="R2207">_xlfn.IFS(
Q2207&lt;=10,"0-10",
Q2207&lt;=20,"11-20",
Q2207&lt;=30,"21-30",
Q2207&lt;=40,"31-40",
Q2207&lt;=50,"41-50",
Q2207&lt;=60,"51-60",
Q2207&lt;=70,"61-70"
)</f>
        <v>11-20</v>
      </c>
      <c r="S2207" t="str">
        <f t="shared" si="34"/>
        <v>No</v>
      </c>
    </row>
    <row r="2208" spans="1:19" ht="15.75" x14ac:dyDescent="0.25">
      <c r="A2208" s="36" t="s">
        <v>2248</v>
      </c>
      <c r="B2208" t="str">
        <f>VLOOKUP(A2208,'Customer Names'!A:E,COLUMN('Customer Names'!D2207),FALSE)</f>
        <v>Mr. Steve</v>
      </c>
      <c r="C2208">
        <f>VLOOKUP($A2208,'Medical Examinations'!$A:$J,COLUMN('Medical Examinations'!B2207),FALSE)</f>
        <v>25.175000000000001</v>
      </c>
      <c r="D2208">
        <f>VLOOKUP($A2208,'Medical Examinations'!$A:$J,COLUMN('Medical Examinations'!C2207),FALSE)</f>
        <v>5.74</v>
      </c>
      <c r="E2208" t="str">
        <f>VLOOKUP($A2208,'Medical Examinations'!$A:$J,COLUMN('Medical Examinations'!D2207),FALSE)</f>
        <v>No</v>
      </c>
      <c r="F2208" t="str">
        <f>VLOOKUP($A2208,'Medical Examinations'!$A:$J,COLUMN('Medical Examinations'!E2207),FALSE)</f>
        <v>No</v>
      </c>
      <c r="G2208" t="str">
        <f>VLOOKUP($A2208,'Medical Examinations'!$A:$J,COLUMN('Medical Examinations'!F2207),FALSE)</f>
        <v>Yes</v>
      </c>
      <c r="H2208">
        <f>VLOOKUP($A2208,'Medical Examinations'!$A:$J,COLUMN('Medical Examinations'!G2207),FALSE)</f>
        <v>1</v>
      </c>
      <c r="I2208" t="str">
        <f>VLOOKUP($A2208,'Medical Examinations'!$A:$J,COLUMN('Medical Examinations'!H2207),FALSE)</f>
        <v>No</v>
      </c>
      <c r="J2208" t="str">
        <f>VLOOKUP($A2208,'Medical Examinations'!$A:$J,COLUMN('Medical Examinations'!I2207),FALSE)</f>
        <v>Overweight</v>
      </c>
      <c r="K2208" t="str">
        <f>VLOOKUP($A2208,'Medical Examinations'!$A:$J,COLUMN('Medical Examinations'!J2207),FALSE)</f>
        <v>Prediabetes</v>
      </c>
      <c r="L2208" s="30">
        <f>VLOOKUP($A2208,'Hospitalisation Details'!$A:$K,COLUMN('Hospitalisation Details'!J2207),FALSE)</f>
        <v>37897</v>
      </c>
      <c r="M2208" s="23">
        <f>VLOOKUP($A2208,'Hospitalisation Details'!$A:$K,COLUMN('Hospitalisation Details'!F2207),FALSE)</f>
        <v>1632.04</v>
      </c>
      <c r="N2208" t="str">
        <f>VLOOKUP($A2208,'Hospitalisation Details'!$A:$K,COLUMN('Hospitalisation Details'!G2207),FALSE)</f>
        <v>Tier - 2</v>
      </c>
      <c r="O2208" t="str">
        <f>VLOOKUP($A2208,'Hospitalisation Details'!$A:$K,COLUMN('Hospitalisation Details'!H2207),FALSE)</f>
        <v>Tier - 2</v>
      </c>
      <c r="P2208" t="str">
        <f>VLOOKUP($A2208,'Hospitalisation Details'!$A:$K,COLUMN('Hospitalisation Details'!I2207),FALSE)</f>
        <v>R1012</v>
      </c>
      <c r="Q2208">
        <f>VLOOKUP($A2208,'Hospitalisation Details'!$A:$K,COLUMN('Hospitalisation Details'!K2207),FALSE)</f>
        <v>19</v>
      </c>
      <c r="R2208" t="str" cm="1">
        <f t="array" ref="R2208">_xlfn.IFS(
Q2208&lt;=10,"0-10",
Q2208&lt;=20,"11-20",
Q2208&lt;=30,"21-30",
Q2208&lt;=40,"31-40",
Q2208&lt;=50,"41-50",
Q2208&lt;=60,"51-60",
Q2208&lt;=70,"61-70"
)</f>
        <v>11-20</v>
      </c>
      <c r="S2208" t="str">
        <f t="shared" si="34"/>
        <v>Yes</v>
      </c>
    </row>
    <row r="2209" spans="1:19" ht="15.75" x14ac:dyDescent="0.25">
      <c r="A2209" s="36" t="s">
        <v>2249</v>
      </c>
      <c r="B2209" t="str">
        <f>VLOOKUP(A2209,'Customer Names'!A:E,COLUMN('Customer Names'!D2208),FALSE)</f>
        <v>Ms. Nina</v>
      </c>
      <c r="C2209">
        <f>VLOOKUP($A2209,'Medical Examinations'!$A:$J,COLUMN('Medical Examinations'!B2208),FALSE)</f>
        <v>38.28</v>
      </c>
      <c r="D2209">
        <f>VLOOKUP($A2209,'Medical Examinations'!$A:$J,COLUMN('Medical Examinations'!C2208),FALSE)</f>
        <v>5.39</v>
      </c>
      <c r="E2209" t="str">
        <f>VLOOKUP($A2209,'Medical Examinations'!$A:$J,COLUMN('Medical Examinations'!D2208),FALSE)</f>
        <v>No</v>
      </c>
      <c r="F2209" t="str">
        <f>VLOOKUP($A2209,'Medical Examinations'!$A:$J,COLUMN('Medical Examinations'!E2208),FALSE)</f>
        <v>Yes</v>
      </c>
      <c r="G2209" t="str">
        <f>VLOOKUP($A2209,'Medical Examinations'!$A:$J,COLUMN('Medical Examinations'!F2208),FALSE)</f>
        <v>No</v>
      </c>
      <c r="H2209">
        <f>VLOOKUP($A2209,'Medical Examinations'!$A:$J,COLUMN('Medical Examinations'!G2208),FALSE)</f>
        <v>1</v>
      </c>
      <c r="I2209" t="str">
        <f>VLOOKUP($A2209,'Medical Examinations'!$A:$J,COLUMN('Medical Examinations'!H2208),FALSE)</f>
        <v>No</v>
      </c>
      <c r="J2209" t="str">
        <f>VLOOKUP($A2209,'Medical Examinations'!$A:$J,COLUMN('Medical Examinations'!I2208),FALSE)</f>
        <v>Obesity</v>
      </c>
      <c r="K2209" t="str">
        <f>VLOOKUP($A2209,'Medical Examinations'!$A:$J,COLUMN('Medical Examinations'!J2208),FALSE)</f>
        <v>Normal</v>
      </c>
      <c r="L2209" s="30">
        <f>VLOOKUP($A2209,'Hospitalisation Details'!$A:$K,COLUMN('Hospitalisation Details'!J2208),FALSE)</f>
        <v>38177</v>
      </c>
      <c r="M2209" s="23">
        <f>VLOOKUP($A2209,'Hospitalisation Details'!$A:$K,COLUMN('Hospitalisation Details'!F2208),FALSE)</f>
        <v>1631.82</v>
      </c>
      <c r="N2209" t="str">
        <f>VLOOKUP($A2209,'Hospitalisation Details'!$A:$K,COLUMN('Hospitalisation Details'!G2208),FALSE)</f>
        <v>Tier - 2</v>
      </c>
      <c r="O2209" t="str">
        <f>VLOOKUP($A2209,'Hospitalisation Details'!$A:$K,COLUMN('Hospitalisation Details'!H2208),FALSE)</f>
        <v>Tier - 1</v>
      </c>
      <c r="P2209" t="str">
        <f>VLOOKUP($A2209,'Hospitalisation Details'!$A:$K,COLUMN('Hospitalisation Details'!I2208),FALSE)</f>
        <v>R1013</v>
      </c>
      <c r="Q2209">
        <f>VLOOKUP($A2209,'Hospitalisation Details'!$A:$K,COLUMN('Hospitalisation Details'!K2208),FALSE)</f>
        <v>18</v>
      </c>
      <c r="R2209" t="str" cm="1">
        <f t="array" ref="R2209">_xlfn.IFS(
Q2209&lt;=10,"0-10",
Q2209&lt;=20,"11-20",
Q2209&lt;=30,"21-30",
Q2209&lt;=40,"31-40",
Q2209&lt;=50,"41-50",
Q2209&lt;=60,"51-60",
Q2209&lt;=70,"61-70"
)</f>
        <v>11-20</v>
      </c>
      <c r="S2209" t="str">
        <f t="shared" si="34"/>
        <v>No</v>
      </c>
    </row>
    <row r="2210" spans="1:19" ht="15.75" x14ac:dyDescent="0.25">
      <c r="A2210" s="36" t="s">
        <v>2250</v>
      </c>
      <c r="B2210" t="str">
        <f>VLOOKUP(A2210,'Customer Names'!A:E,COLUMN('Customer Names'!D2209),FALSE)</f>
        <v>Ms. Dani</v>
      </c>
      <c r="C2210">
        <f>VLOOKUP($A2210,'Medical Examinations'!$A:$J,COLUMN('Medical Examinations'!B2209),FALSE)</f>
        <v>38.17</v>
      </c>
      <c r="D2210">
        <f>VLOOKUP($A2210,'Medical Examinations'!$A:$J,COLUMN('Medical Examinations'!C2209),FALSE)</f>
        <v>4.07</v>
      </c>
      <c r="E2210" t="str">
        <f>VLOOKUP($A2210,'Medical Examinations'!$A:$J,COLUMN('Medical Examinations'!D2209),FALSE)</f>
        <v>No</v>
      </c>
      <c r="F2210" t="str">
        <f>VLOOKUP($A2210,'Medical Examinations'!$A:$J,COLUMN('Medical Examinations'!E2209),FALSE)</f>
        <v>Yes</v>
      </c>
      <c r="G2210" t="str">
        <f>VLOOKUP($A2210,'Medical Examinations'!$A:$J,COLUMN('Medical Examinations'!F2209),FALSE)</f>
        <v>No</v>
      </c>
      <c r="H2210">
        <f>VLOOKUP($A2210,'Medical Examinations'!$A:$J,COLUMN('Medical Examinations'!G2209),FALSE)</f>
        <v>1</v>
      </c>
      <c r="I2210" t="str">
        <f>VLOOKUP($A2210,'Medical Examinations'!$A:$J,COLUMN('Medical Examinations'!H2209),FALSE)</f>
        <v>No</v>
      </c>
      <c r="J2210" t="str">
        <f>VLOOKUP($A2210,'Medical Examinations'!$A:$J,COLUMN('Medical Examinations'!I2209),FALSE)</f>
        <v>Obesity</v>
      </c>
      <c r="K2210" t="str">
        <f>VLOOKUP($A2210,'Medical Examinations'!$A:$J,COLUMN('Medical Examinations'!J2209),FALSE)</f>
        <v>Normal</v>
      </c>
      <c r="L2210" s="30">
        <f>VLOOKUP($A2210,'Hospitalisation Details'!$A:$K,COLUMN('Hospitalisation Details'!J2209),FALSE)</f>
        <v>38326</v>
      </c>
      <c r="M2210" s="23">
        <f>VLOOKUP($A2210,'Hospitalisation Details'!$A:$K,COLUMN('Hospitalisation Details'!F2209),FALSE)</f>
        <v>1631.67</v>
      </c>
      <c r="N2210" t="str">
        <f>VLOOKUP($A2210,'Hospitalisation Details'!$A:$K,COLUMN('Hospitalisation Details'!G2209),FALSE)</f>
        <v>Tier - 2</v>
      </c>
      <c r="O2210" t="str">
        <f>VLOOKUP($A2210,'Hospitalisation Details'!$A:$K,COLUMN('Hospitalisation Details'!H2209),FALSE)</f>
        <v>Tier - 3</v>
      </c>
      <c r="P2210" t="str">
        <f>VLOOKUP($A2210,'Hospitalisation Details'!$A:$K,COLUMN('Hospitalisation Details'!I2209),FALSE)</f>
        <v>R1013</v>
      </c>
      <c r="Q2210">
        <f>VLOOKUP($A2210,'Hospitalisation Details'!$A:$K,COLUMN('Hospitalisation Details'!K2209),FALSE)</f>
        <v>18</v>
      </c>
      <c r="R2210" t="str" cm="1">
        <f t="array" ref="R2210">_xlfn.IFS(
Q2210&lt;=10,"0-10",
Q2210&lt;=20,"11-20",
Q2210&lt;=30,"21-30",
Q2210&lt;=40,"31-40",
Q2210&lt;=50,"41-50",
Q2210&lt;=60,"51-60",
Q2210&lt;=70,"61-70"
)</f>
        <v>11-20</v>
      </c>
      <c r="S2210" t="str">
        <f t="shared" si="34"/>
        <v>No</v>
      </c>
    </row>
    <row r="2211" spans="1:19" ht="15.75" x14ac:dyDescent="0.25">
      <c r="A2211" s="36" t="s">
        <v>2251</v>
      </c>
      <c r="B2211" t="str">
        <f>VLOOKUP(A2211,'Customer Names'!A:E,COLUMN('Customer Names'!D2210),FALSE)</f>
        <v>Ms. Jennifer</v>
      </c>
      <c r="C2211">
        <f>VLOOKUP($A2211,'Medical Examinations'!$A:$J,COLUMN('Medical Examinations'!B2210),FALSE)</f>
        <v>36.85</v>
      </c>
      <c r="D2211">
        <f>VLOOKUP($A2211,'Medical Examinations'!$A:$J,COLUMN('Medical Examinations'!C2210),FALSE)</f>
        <v>5.49</v>
      </c>
      <c r="E2211" t="str">
        <f>VLOOKUP($A2211,'Medical Examinations'!$A:$J,COLUMN('Medical Examinations'!D2210),FALSE)</f>
        <v>No</v>
      </c>
      <c r="F2211" t="str">
        <f>VLOOKUP($A2211,'Medical Examinations'!$A:$J,COLUMN('Medical Examinations'!E2210),FALSE)</f>
        <v>Yes</v>
      </c>
      <c r="G2211" t="str">
        <f>VLOOKUP($A2211,'Medical Examinations'!$A:$J,COLUMN('Medical Examinations'!F2210),FALSE)</f>
        <v>No</v>
      </c>
      <c r="H2211">
        <f>VLOOKUP($A2211,'Medical Examinations'!$A:$J,COLUMN('Medical Examinations'!G2210),FALSE)</f>
        <v>1</v>
      </c>
      <c r="I2211" t="str">
        <f>VLOOKUP($A2211,'Medical Examinations'!$A:$J,COLUMN('Medical Examinations'!H2210),FALSE)</f>
        <v>No</v>
      </c>
      <c r="J2211" t="str">
        <f>VLOOKUP($A2211,'Medical Examinations'!$A:$J,COLUMN('Medical Examinations'!I2210),FALSE)</f>
        <v>Obesity</v>
      </c>
      <c r="K2211" t="str">
        <f>VLOOKUP($A2211,'Medical Examinations'!$A:$J,COLUMN('Medical Examinations'!J2210),FALSE)</f>
        <v>Normal</v>
      </c>
      <c r="L2211" s="30">
        <f>VLOOKUP($A2211,'Hospitalisation Details'!$A:$K,COLUMN('Hospitalisation Details'!J2210),FALSE)</f>
        <v>38264</v>
      </c>
      <c r="M2211" s="23">
        <f>VLOOKUP($A2211,'Hospitalisation Details'!$A:$K,COLUMN('Hospitalisation Details'!F2210),FALSE)</f>
        <v>1629.83</v>
      </c>
      <c r="N2211" t="str">
        <f>VLOOKUP($A2211,'Hospitalisation Details'!$A:$K,COLUMN('Hospitalisation Details'!G2210),FALSE)</f>
        <v>Tier - 2</v>
      </c>
      <c r="O2211" t="str">
        <f>VLOOKUP($A2211,'Hospitalisation Details'!$A:$K,COLUMN('Hospitalisation Details'!H2210),FALSE)</f>
        <v>Tier - 2</v>
      </c>
      <c r="P2211" t="str">
        <f>VLOOKUP($A2211,'Hospitalisation Details'!$A:$K,COLUMN('Hospitalisation Details'!I2210),FALSE)</f>
        <v>R1013</v>
      </c>
      <c r="Q2211">
        <f>VLOOKUP($A2211,'Hospitalisation Details'!$A:$K,COLUMN('Hospitalisation Details'!K2210),FALSE)</f>
        <v>18</v>
      </c>
      <c r="R2211" t="str" cm="1">
        <f t="array" ref="R2211">_xlfn.IFS(
Q2211&lt;=10,"0-10",
Q2211&lt;=20,"11-20",
Q2211&lt;=30,"21-30",
Q2211&lt;=40,"31-40",
Q2211&lt;=50,"41-50",
Q2211&lt;=60,"51-60",
Q2211&lt;=70,"61-70"
)</f>
        <v>11-20</v>
      </c>
      <c r="S2211" t="str">
        <f t="shared" si="34"/>
        <v>No</v>
      </c>
    </row>
    <row r="2212" spans="1:19" ht="15.75" x14ac:dyDescent="0.25">
      <c r="A2212" s="36" t="s">
        <v>2252</v>
      </c>
      <c r="B2212" t="str">
        <f>VLOOKUP(A2212,'Customer Names'!A:E,COLUMN('Customer Names'!D2211),FALSE)</f>
        <v>Mr. Martin</v>
      </c>
      <c r="C2212">
        <f>VLOOKUP($A2212,'Medical Examinations'!$A:$J,COLUMN('Medical Examinations'!B2211),FALSE)</f>
        <v>22.61</v>
      </c>
      <c r="D2212">
        <f>VLOOKUP($A2212,'Medical Examinations'!$A:$J,COLUMN('Medical Examinations'!C2211),FALSE)</f>
        <v>5.68</v>
      </c>
      <c r="E2212" t="str">
        <f>VLOOKUP($A2212,'Medical Examinations'!$A:$J,COLUMN('Medical Examinations'!D2211),FALSE)</f>
        <v>No</v>
      </c>
      <c r="F2212" t="str">
        <f>VLOOKUP($A2212,'Medical Examinations'!$A:$J,COLUMN('Medical Examinations'!E2211),FALSE)</f>
        <v>No</v>
      </c>
      <c r="G2212" t="str">
        <f>VLOOKUP($A2212,'Medical Examinations'!$A:$J,COLUMN('Medical Examinations'!F2211),FALSE)</f>
        <v>Yes</v>
      </c>
      <c r="H2212">
        <f>VLOOKUP($A2212,'Medical Examinations'!$A:$J,COLUMN('Medical Examinations'!G2211),FALSE)</f>
        <v>1</v>
      </c>
      <c r="I2212" t="str">
        <f>VLOOKUP($A2212,'Medical Examinations'!$A:$J,COLUMN('Medical Examinations'!H2211),FALSE)</f>
        <v>No</v>
      </c>
      <c r="J2212" t="str">
        <f>VLOOKUP($A2212,'Medical Examinations'!$A:$J,COLUMN('Medical Examinations'!I2211),FALSE)</f>
        <v>Healthy Weight</v>
      </c>
      <c r="K2212" t="str">
        <f>VLOOKUP($A2212,'Medical Examinations'!$A:$J,COLUMN('Medical Examinations'!J2211),FALSE)</f>
        <v>Normal</v>
      </c>
      <c r="L2212" s="30">
        <f>VLOOKUP($A2212,'Hospitalisation Details'!$A:$K,COLUMN('Hospitalisation Details'!J2211),FALSE)</f>
        <v>37819</v>
      </c>
      <c r="M2212" s="23">
        <f>VLOOKUP($A2212,'Hospitalisation Details'!$A:$K,COLUMN('Hospitalisation Details'!F2211),FALSE)</f>
        <v>1628.47</v>
      </c>
      <c r="N2212" t="str">
        <f>VLOOKUP($A2212,'Hospitalisation Details'!$A:$K,COLUMN('Hospitalisation Details'!G2211),FALSE)</f>
        <v>Tier - 2</v>
      </c>
      <c r="O2212" t="str">
        <f>VLOOKUP($A2212,'Hospitalisation Details'!$A:$K,COLUMN('Hospitalisation Details'!H2211),FALSE)</f>
        <v>Tier - 1</v>
      </c>
      <c r="P2212" t="str">
        <f>VLOOKUP($A2212,'Hospitalisation Details'!$A:$K,COLUMN('Hospitalisation Details'!I2211),FALSE)</f>
        <v>R1012</v>
      </c>
      <c r="Q2212">
        <f>VLOOKUP($A2212,'Hospitalisation Details'!$A:$K,COLUMN('Hospitalisation Details'!K2211),FALSE)</f>
        <v>19</v>
      </c>
      <c r="R2212" t="str" cm="1">
        <f t="array" ref="R2212">_xlfn.IFS(
Q2212&lt;=10,"0-10",
Q2212&lt;=20,"11-20",
Q2212&lt;=30,"21-30",
Q2212&lt;=40,"31-40",
Q2212&lt;=50,"41-50",
Q2212&lt;=60,"51-60",
Q2212&lt;=70,"61-70"
)</f>
        <v>11-20</v>
      </c>
      <c r="S2212" t="str">
        <f t="shared" si="34"/>
        <v>No</v>
      </c>
    </row>
    <row r="2213" spans="1:19" ht="15.75" x14ac:dyDescent="0.25">
      <c r="A2213" s="36" t="s">
        <v>2253</v>
      </c>
      <c r="B2213" t="str">
        <f>VLOOKUP(A2213,'Customer Names'!A:E,COLUMN('Customer Names'!D2212),FALSE)</f>
        <v>Mr. Steve</v>
      </c>
      <c r="C2213">
        <f>VLOOKUP($A2213,'Medical Examinations'!$A:$J,COLUMN('Medical Examinations'!B2212),FALSE)</f>
        <v>21.754999999999999</v>
      </c>
      <c r="D2213">
        <f>VLOOKUP($A2213,'Medical Examinations'!$A:$J,COLUMN('Medical Examinations'!C2212),FALSE)</f>
        <v>6.09</v>
      </c>
      <c r="E2213" t="str">
        <f>VLOOKUP($A2213,'Medical Examinations'!$A:$J,COLUMN('Medical Examinations'!D2212),FALSE)</f>
        <v>No</v>
      </c>
      <c r="F2213" t="str">
        <f>VLOOKUP($A2213,'Medical Examinations'!$A:$J,COLUMN('Medical Examinations'!E2212),FALSE)</f>
        <v>No</v>
      </c>
      <c r="G2213" t="str">
        <f>VLOOKUP($A2213,'Medical Examinations'!$A:$J,COLUMN('Medical Examinations'!F2212),FALSE)</f>
        <v>Yes</v>
      </c>
      <c r="H2213">
        <f>VLOOKUP($A2213,'Medical Examinations'!$A:$J,COLUMN('Medical Examinations'!G2212),FALSE)</f>
        <v>1</v>
      </c>
      <c r="I2213" t="str">
        <f>VLOOKUP($A2213,'Medical Examinations'!$A:$J,COLUMN('Medical Examinations'!H2212),FALSE)</f>
        <v>No</v>
      </c>
      <c r="J2213" t="str">
        <f>VLOOKUP($A2213,'Medical Examinations'!$A:$J,COLUMN('Medical Examinations'!I2212),FALSE)</f>
        <v>Healthy Weight</v>
      </c>
      <c r="K2213" t="str">
        <f>VLOOKUP($A2213,'Medical Examinations'!$A:$J,COLUMN('Medical Examinations'!J2212),FALSE)</f>
        <v>Prediabetes</v>
      </c>
      <c r="L2213" s="30">
        <f>VLOOKUP($A2213,'Hospitalisation Details'!$A:$K,COLUMN('Hospitalisation Details'!J2212),FALSE)</f>
        <v>37959</v>
      </c>
      <c r="M2213" s="23">
        <f>VLOOKUP($A2213,'Hospitalisation Details'!$A:$K,COLUMN('Hospitalisation Details'!F2212),FALSE)</f>
        <v>1627.28</v>
      </c>
      <c r="N2213" t="str">
        <f>VLOOKUP($A2213,'Hospitalisation Details'!$A:$K,COLUMN('Hospitalisation Details'!G2212),FALSE)</f>
        <v>Tier - 2</v>
      </c>
      <c r="O2213" t="str">
        <f>VLOOKUP($A2213,'Hospitalisation Details'!$A:$K,COLUMN('Hospitalisation Details'!H2212),FALSE)</f>
        <v>Tier - 2</v>
      </c>
      <c r="P2213" t="str">
        <f>VLOOKUP($A2213,'Hospitalisation Details'!$A:$K,COLUMN('Hospitalisation Details'!I2212),FALSE)</f>
        <v>R1012</v>
      </c>
      <c r="Q2213">
        <f>VLOOKUP($A2213,'Hospitalisation Details'!$A:$K,COLUMN('Hospitalisation Details'!K2212),FALSE)</f>
        <v>19</v>
      </c>
      <c r="R2213" t="str" cm="1">
        <f t="array" ref="R2213">_xlfn.IFS(
Q2213&lt;=10,"0-10",
Q2213&lt;=20,"11-20",
Q2213&lt;=30,"21-30",
Q2213&lt;=40,"31-40",
Q2213&lt;=50,"41-50",
Q2213&lt;=60,"51-60",
Q2213&lt;=70,"61-70"
)</f>
        <v>11-20</v>
      </c>
      <c r="S2213" t="str">
        <f t="shared" si="34"/>
        <v>Yes</v>
      </c>
    </row>
    <row r="2214" spans="1:19" ht="15.75" x14ac:dyDescent="0.25">
      <c r="A2214" s="36" t="s">
        <v>2254</v>
      </c>
      <c r="B2214" t="str">
        <f>VLOOKUP(A2214,'Customer Names'!A:E,COLUMN('Customer Names'!D2213),FALSE)</f>
        <v>Mr. Christopher</v>
      </c>
      <c r="C2214">
        <f>VLOOKUP($A2214,'Medical Examinations'!$A:$J,COLUMN('Medical Examinations'!B2213),FALSE)</f>
        <v>20.425000000000001</v>
      </c>
      <c r="D2214">
        <f>VLOOKUP($A2214,'Medical Examinations'!$A:$J,COLUMN('Medical Examinations'!C2213),FALSE)</f>
        <v>5.53</v>
      </c>
      <c r="E2214" t="str">
        <f>VLOOKUP($A2214,'Medical Examinations'!$A:$J,COLUMN('Medical Examinations'!D2213),FALSE)</f>
        <v>No</v>
      </c>
      <c r="F2214" t="str">
        <f>VLOOKUP($A2214,'Medical Examinations'!$A:$J,COLUMN('Medical Examinations'!E2213),FALSE)</f>
        <v>No</v>
      </c>
      <c r="G2214" t="str">
        <f>VLOOKUP($A2214,'Medical Examinations'!$A:$J,COLUMN('Medical Examinations'!F2213),FALSE)</f>
        <v>Yes</v>
      </c>
      <c r="H2214">
        <f>VLOOKUP($A2214,'Medical Examinations'!$A:$J,COLUMN('Medical Examinations'!G2213),FALSE)</f>
        <v>1</v>
      </c>
      <c r="I2214" t="str">
        <f>VLOOKUP($A2214,'Medical Examinations'!$A:$J,COLUMN('Medical Examinations'!H2213),FALSE)</f>
        <v>No</v>
      </c>
      <c r="J2214" t="str">
        <f>VLOOKUP($A2214,'Medical Examinations'!$A:$J,COLUMN('Medical Examinations'!I2213),FALSE)</f>
        <v>Healthy Weight</v>
      </c>
      <c r="K2214" t="str">
        <f>VLOOKUP($A2214,'Medical Examinations'!$A:$J,COLUMN('Medical Examinations'!J2213),FALSE)</f>
        <v>Normal</v>
      </c>
      <c r="L2214" s="30">
        <f>VLOOKUP($A2214,'Hospitalisation Details'!$A:$K,COLUMN('Hospitalisation Details'!J2213),FALSE)</f>
        <v>37873</v>
      </c>
      <c r="M2214" s="23">
        <f>VLOOKUP($A2214,'Hospitalisation Details'!$A:$K,COLUMN('Hospitalisation Details'!F2213),FALSE)</f>
        <v>1625.43</v>
      </c>
      <c r="N2214" t="str">
        <f>VLOOKUP($A2214,'Hospitalisation Details'!$A:$K,COLUMN('Hospitalisation Details'!G2213),FALSE)</f>
        <v>Tier - 2</v>
      </c>
      <c r="O2214" t="str">
        <f>VLOOKUP($A2214,'Hospitalisation Details'!$A:$K,COLUMN('Hospitalisation Details'!H2213),FALSE)</f>
        <v>Tier - 3</v>
      </c>
      <c r="P2214" t="str">
        <f>VLOOKUP($A2214,'Hospitalisation Details'!$A:$K,COLUMN('Hospitalisation Details'!I2213),FALSE)</f>
        <v>R1012</v>
      </c>
      <c r="Q2214">
        <f>VLOOKUP($A2214,'Hospitalisation Details'!$A:$K,COLUMN('Hospitalisation Details'!K2213),FALSE)</f>
        <v>19</v>
      </c>
      <c r="R2214" t="str" cm="1">
        <f t="array" ref="R2214">_xlfn.IFS(
Q2214&lt;=10,"0-10",
Q2214&lt;=20,"11-20",
Q2214&lt;=30,"21-30",
Q2214&lt;=40,"31-40",
Q2214&lt;=50,"41-50",
Q2214&lt;=60,"51-60",
Q2214&lt;=70,"61-70"
)</f>
        <v>11-20</v>
      </c>
      <c r="S2214" t="str">
        <f t="shared" si="34"/>
        <v>No</v>
      </c>
    </row>
    <row r="2215" spans="1:19" ht="15.75" x14ac:dyDescent="0.25">
      <c r="A2215" s="36" t="s">
        <v>2255</v>
      </c>
      <c r="B2215" t="str">
        <f>VLOOKUP(A2215,'Customer Names'!A:E,COLUMN('Customer Names'!D2214),FALSE)</f>
        <v>Ms. Kathryn</v>
      </c>
      <c r="C2215">
        <f>VLOOKUP($A2215,'Medical Examinations'!$A:$J,COLUMN('Medical Examinations'!B2214),FALSE)</f>
        <v>31.35</v>
      </c>
      <c r="D2215">
        <f>VLOOKUP($A2215,'Medical Examinations'!$A:$J,COLUMN('Medical Examinations'!C2214),FALSE)</f>
        <v>4.28</v>
      </c>
      <c r="E2215" t="str">
        <f>VLOOKUP($A2215,'Medical Examinations'!$A:$J,COLUMN('Medical Examinations'!D2214),FALSE)</f>
        <v>No</v>
      </c>
      <c r="F2215" t="str">
        <f>VLOOKUP($A2215,'Medical Examinations'!$A:$J,COLUMN('Medical Examinations'!E2214),FALSE)</f>
        <v>Yes</v>
      </c>
      <c r="G2215" t="str">
        <f>VLOOKUP($A2215,'Medical Examinations'!$A:$J,COLUMN('Medical Examinations'!F2214),FALSE)</f>
        <v>No</v>
      </c>
      <c r="H2215">
        <f>VLOOKUP($A2215,'Medical Examinations'!$A:$J,COLUMN('Medical Examinations'!G2214),FALSE)</f>
        <v>1</v>
      </c>
      <c r="I2215" t="str">
        <f>VLOOKUP($A2215,'Medical Examinations'!$A:$J,COLUMN('Medical Examinations'!H2214),FALSE)</f>
        <v>No</v>
      </c>
      <c r="J2215" t="str">
        <f>VLOOKUP($A2215,'Medical Examinations'!$A:$J,COLUMN('Medical Examinations'!I2214),FALSE)</f>
        <v>Obesity</v>
      </c>
      <c r="K2215" t="str">
        <f>VLOOKUP($A2215,'Medical Examinations'!$A:$J,COLUMN('Medical Examinations'!J2214),FALSE)</f>
        <v>Normal</v>
      </c>
      <c r="L2215" s="30">
        <f>VLOOKUP($A2215,'Hospitalisation Details'!$A:$K,COLUMN('Hospitalisation Details'!J2214),FALSE)</f>
        <v>38193</v>
      </c>
      <c r="M2215" s="23">
        <f>VLOOKUP($A2215,'Hospitalisation Details'!$A:$K,COLUMN('Hospitalisation Details'!F2214),FALSE)</f>
        <v>1622.19</v>
      </c>
      <c r="N2215" t="str">
        <f>VLOOKUP($A2215,'Hospitalisation Details'!$A:$K,COLUMN('Hospitalisation Details'!G2214),FALSE)</f>
        <v>Tier - 2</v>
      </c>
      <c r="O2215" t="str">
        <f>VLOOKUP($A2215,'Hospitalisation Details'!$A:$K,COLUMN('Hospitalisation Details'!H2214),FALSE)</f>
        <v>Tier - 1</v>
      </c>
      <c r="P2215" t="str">
        <f>VLOOKUP($A2215,'Hospitalisation Details'!$A:$K,COLUMN('Hospitalisation Details'!I2214),FALSE)</f>
        <v>R1013</v>
      </c>
      <c r="Q2215">
        <f>VLOOKUP($A2215,'Hospitalisation Details'!$A:$K,COLUMN('Hospitalisation Details'!K2214),FALSE)</f>
        <v>18</v>
      </c>
      <c r="R2215" t="str" cm="1">
        <f t="array" ref="R2215">_xlfn.IFS(
Q2215&lt;=10,"0-10",
Q2215&lt;=20,"11-20",
Q2215&lt;=30,"21-30",
Q2215&lt;=40,"31-40",
Q2215&lt;=50,"41-50",
Q2215&lt;=60,"51-60",
Q2215&lt;=70,"61-70"
)</f>
        <v>11-20</v>
      </c>
      <c r="S2215" t="str">
        <f t="shared" si="34"/>
        <v>No</v>
      </c>
    </row>
    <row r="2216" spans="1:19" ht="15.75" x14ac:dyDescent="0.25">
      <c r="A2216" s="36" t="s">
        <v>2256</v>
      </c>
      <c r="B2216" t="str">
        <f>VLOOKUP(A2216,'Customer Names'!A:E,COLUMN('Customer Names'!D2215),FALSE)</f>
        <v>Ms. Emily</v>
      </c>
      <c r="C2216">
        <f>VLOOKUP($A2216,'Medical Examinations'!$A:$J,COLUMN('Medical Examinations'!B2215),FALSE)</f>
        <v>31.13</v>
      </c>
      <c r="D2216">
        <f>VLOOKUP($A2216,'Medical Examinations'!$A:$J,COLUMN('Medical Examinations'!C2215),FALSE)</f>
        <v>6.01</v>
      </c>
      <c r="E2216" t="str">
        <f>VLOOKUP($A2216,'Medical Examinations'!$A:$J,COLUMN('Medical Examinations'!D2215),FALSE)</f>
        <v>No</v>
      </c>
      <c r="F2216" t="str">
        <f>VLOOKUP($A2216,'Medical Examinations'!$A:$J,COLUMN('Medical Examinations'!E2215),FALSE)</f>
        <v>Yes</v>
      </c>
      <c r="G2216" t="str">
        <f>VLOOKUP($A2216,'Medical Examinations'!$A:$J,COLUMN('Medical Examinations'!F2215),FALSE)</f>
        <v>No</v>
      </c>
      <c r="H2216">
        <f>VLOOKUP($A2216,'Medical Examinations'!$A:$J,COLUMN('Medical Examinations'!G2215),FALSE)</f>
        <v>1</v>
      </c>
      <c r="I2216" t="str">
        <f>VLOOKUP($A2216,'Medical Examinations'!$A:$J,COLUMN('Medical Examinations'!H2215),FALSE)</f>
        <v>No</v>
      </c>
      <c r="J2216" t="str">
        <f>VLOOKUP($A2216,'Medical Examinations'!$A:$J,COLUMN('Medical Examinations'!I2215),FALSE)</f>
        <v>Obesity</v>
      </c>
      <c r="K2216" t="str">
        <f>VLOOKUP($A2216,'Medical Examinations'!$A:$J,COLUMN('Medical Examinations'!J2215),FALSE)</f>
        <v>Prediabetes</v>
      </c>
      <c r="L2216" s="30">
        <f>VLOOKUP($A2216,'Hospitalisation Details'!$A:$K,COLUMN('Hospitalisation Details'!J2215),FALSE)</f>
        <v>38220</v>
      </c>
      <c r="M2216" s="23">
        <f>VLOOKUP($A2216,'Hospitalisation Details'!$A:$K,COLUMN('Hospitalisation Details'!F2215),FALSE)</f>
        <v>1621.88</v>
      </c>
      <c r="N2216" t="str">
        <f>VLOOKUP($A2216,'Hospitalisation Details'!$A:$K,COLUMN('Hospitalisation Details'!G2215),FALSE)</f>
        <v>Tier - 2</v>
      </c>
      <c r="O2216" t="str">
        <f>VLOOKUP($A2216,'Hospitalisation Details'!$A:$K,COLUMN('Hospitalisation Details'!H2215),FALSE)</f>
        <v>Tier - 2</v>
      </c>
      <c r="P2216" t="str">
        <f>VLOOKUP($A2216,'Hospitalisation Details'!$A:$K,COLUMN('Hospitalisation Details'!I2215),FALSE)</f>
        <v>R1013</v>
      </c>
      <c r="Q2216">
        <f>VLOOKUP($A2216,'Hospitalisation Details'!$A:$K,COLUMN('Hospitalisation Details'!K2215),FALSE)</f>
        <v>18</v>
      </c>
      <c r="R2216" t="str" cm="1">
        <f t="array" ref="R2216">_xlfn.IFS(
Q2216&lt;=10,"0-10",
Q2216&lt;=20,"11-20",
Q2216&lt;=30,"21-30",
Q2216&lt;=40,"31-40",
Q2216&lt;=50,"41-50",
Q2216&lt;=60,"51-60",
Q2216&lt;=70,"61-70"
)</f>
        <v>11-20</v>
      </c>
      <c r="S2216" t="str">
        <f t="shared" si="34"/>
        <v>Yes</v>
      </c>
    </row>
    <row r="2217" spans="1:19" ht="15.75" x14ac:dyDescent="0.25">
      <c r="A2217" s="36" t="s">
        <v>2257</v>
      </c>
      <c r="B2217" t="str">
        <f>VLOOKUP(A2217,'Customer Names'!A:E,COLUMN('Customer Names'!D2216),FALSE)</f>
        <v>Mr. Trent</v>
      </c>
      <c r="C2217">
        <f>VLOOKUP($A2217,'Medical Examinations'!$A:$J,COLUMN('Medical Examinations'!B2216),FALSE)</f>
        <v>17.48</v>
      </c>
      <c r="D2217">
        <f>VLOOKUP($A2217,'Medical Examinations'!$A:$J,COLUMN('Medical Examinations'!C2216),FALSE)</f>
        <v>4.59</v>
      </c>
      <c r="E2217" t="str">
        <f>VLOOKUP($A2217,'Medical Examinations'!$A:$J,COLUMN('Medical Examinations'!D2216),FALSE)</f>
        <v>No</v>
      </c>
      <c r="F2217" t="str">
        <f>VLOOKUP($A2217,'Medical Examinations'!$A:$J,COLUMN('Medical Examinations'!E2216),FALSE)</f>
        <v>No</v>
      </c>
      <c r="G2217" t="str">
        <f>VLOOKUP($A2217,'Medical Examinations'!$A:$J,COLUMN('Medical Examinations'!F2216),FALSE)</f>
        <v>Yes</v>
      </c>
      <c r="H2217">
        <f>VLOOKUP($A2217,'Medical Examinations'!$A:$J,COLUMN('Medical Examinations'!G2216),FALSE)</f>
        <v>1</v>
      </c>
      <c r="I2217" t="str">
        <f>VLOOKUP($A2217,'Medical Examinations'!$A:$J,COLUMN('Medical Examinations'!H2216),FALSE)</f>
        <v>No</v>
      </c>
      <c r="J2217" t="str">
        <f>VLOOKUP($A2217,'Medical Examinations'!$A:$J,COLUMN('Medical Examinations'!I2216),FALSE)</f>
        <v>Underweight</v>
      </c>
      <c r="K2217" t="str">
        <f>VLOOKUP($A2217,'Medical Examinations'!$A:$J,COLUMN('Medical Examinations'!J2216),FALSE)</f>
        <v>Normal</v>
      </c>
      <c r="L2217" s="30">
        <f>VLOOKUP($A2217,'Hospitalisation Details'!$A:$K,COLUMN('Hospitalisation Details'!J2216),FALSE)</f>
        <v>37878</v>
      </c>
      <c r="M2217" s="23">
        <f>VLOOKUP($A2217,'Hospitalisation Details'!$A:$K,COLUMN('Hospitalisation Details'!F2216),FALSE)</f>
        <v>1621.34</v>
      </c>
      <c r="N2217" t="str">
        <f>VLOOKUP($A2217,'Hospitalisation Details'!$A:$K,COLUMN('Hospitalisation Details'!G2216),FALSE)</f>
        <v>Tier - 2</v>
      </c>
      <c r="O2217" t="str">
        <f>VLOOKUP($A2217,'Hospitalisation Details'!$A:$K,COLUMN('Hospitalisation Details'!H2216),FALSE)</f>
        <v>Tier - 2</v>
      </c>
      <c r="P2217" t="str">
        <f>VLOOKUP($A2217,'Hospitalisation Details'!$A:$K,COLUMN('Hospitalisation Details'!I2216),FALSE)</f>
        <v>R1012</v>
      </c>
      <c r="Q2217">
        <f>VLOOKUP($A2217,'Hospitalisation Details'!$A:$K,COLUMN('Hospitalisation Details'!K2216),FALSE)</f>
        <v>19</v>
      </c>
      <c r="R2217" t="str" cm="1">
        <f t="array" ref="R2217">_xlfn.IFS(
Q2217&lt;=10,"0-10",
Q2217&lt;=20,"11-20",
Q2217&lt;=30,"21-30",
Q2217&lt;=40,"31-40",
Q2217&lt;=50,"41-50",
Q2217&lt;=60,"51-60",
Q2217&lt;=70,"61-70"
)</f>
        <v>11-20</v>
      </c>
      <c r="S2217" t="str">
        <f t="shared" si="34"/>
        <v>No</v>
      </c>
    </row>
    <row r="2218" spans="1:19" ht="15.75" x14ac:dyDescent="0.25">
      <c r="A2218" s="36" t="s">
        <v>2258</v>
      </c>
      <c r="B2218" t="str">
        <f>VLOOKUP(A2218,'Customer Names'!A:E,COLUMN('Customer Names'!D2217),FALSE)</f>
        <v>Ms. Jennifer</v>
      </c>
      <c r="C2218">
        <f>VLOOKUP($A2218,'Medical Examinations'!$A:$J,COLUMN('Medical Examinations'!B2217),FALSE)</f>
        <v>22.57</v>
      </c>
      <c r="D2218">
        <f>VLOOKUP($A2218,'Medical Examinations'!$A:$J,COLUMN('Medical Examinations'!C2217),FALSE)</f>
        <v>5.8</v>
      </c>
      <c r="E2218" t="str">
        <f>VLOOKUP($A2218,'Medical Examinations'!$A:$J,COLUMN('Medical Examinations'!D2217),FALSE)</f>
        <v>Yes</v>
      </c>
      <c r="F2218" t="str">
        <f>VLOOKUP($A2218,'Medical Examinations'!$A:$J,COLUMN('Medical Examinations'!E2217),FALSE)</f>
        <v>No</v>
      </c>
      <c r="G2218" t="str">
        <f>VLOOKUP($A2218,'Medical Examinations'!$A:$J,COLUMN('Medical Examinations'!F2217),FALSE)</f>
        <v>No</v>
      </c>
      <c r="H2218">
        <f>VLOOKUP($A2218,'Medical Examinations'!$A:$J,COLUMN('Medical Examinations'!G2217),FALSE)</f>
        <v>1</v>
      </c>
      <c r="I2218" t="str">
        <f>VLOOKUP($A2218,'Medical Examinations'!$A:$J,COLUMN('Medical Examinations'!H2217),FALSE)</f>
        <v>No</v>
      </c>
      <c r="J2218" t="str">
        <f>VLOOKUP($A2218,'Medical Examinations'!$A:$J,COLUMN('Medical Examinations'!I2217),FALSE)</f>
        <v>Healthy Weight</v>
      </c>
      <c r="K2218" t="str">
        <f>VLOOKUP($A2218,'Medical Examinations'!$A:$J,COLUMN('Medical Examinations'!J2217),FALSE)</f>
        <v>Prediabetes</v>
      </c>
      <c r="L2218" s="30">
        <f>VLOOKUP($A2218,'Hospitalisation Details'!$A:$K,COLUMN('Hospitalisation Details'!J2217),FALSE)</f>
        <v>34916</v>
      </c>
      <c r="M2218" s="23">
        <f>VLOOKUP($A2218,'Hospitalisation Details'!$A:$K,COLUMN('Hospitalisation Details'!F2217),FALSE)</f>
        <v>1617.16</v>
      </c>
      <c r="N2218" t="str">
        <f>VLOOKUP($A2218,'Hospitalisation Details'!$A:$K,COLUMN('Hospitalisation Details'!G2217),FALSE)</f>
        <v>Tier - 2</v>
      </c>
      <c r="O2218" t="str">
        <f>VLOOKUP($A2218,'Hospitalisation Details'!$A:$K,COLUMN('Hospitalisation Details'!H2217),FALSE)</f>
        <v>Tier - 1</v>
      </c>
      <c r="P2218" t="str">
        <f>VLOOKUP($A2218,'Hospitalisation Details'!$A:$K,COLUMN('Hospitalisation Details'!I2217),FALSE)</f>
        <v>R1013</v>
      </c>
      <c r="Q2218">
        <f>VLOOKUP($A2218,'Hospitalisation Details'!$A:$K,COLUMN('Hospitalisation Details'!K2217),FALSE)</f>
        <v>27</v>
      </c>
      <c r="R2218" t="str" cm="1">
        <f t="array" ref="R2218">_xlfn.IFS(
Q2218&lt;=10,"0-10",
Q2218&lt;=20,"11-20",
Q2218&lt;=30,"21-30",
Q2218&lt;=40,"31-40",
Q2218&lt;=50,"41-50",
Q2218&lt;=60,"51-60",
Q2218&lt;=70,"61-70"
)</f>
        <v>21-30</v>
      </c>
      <c r="S2218" t="str">
        <f t="shared" si="34"/>
        <v>Yes</v>
      </c>
    </row>
    <row r="2219" spans="1:19" ht="15.75" x14ac:dyDescent="0.25">
      <c r="A2219" s="36" t="s">
        <v>2259</v>
      </c>
      <c r="B2219" t="str">
        <f>VLOOKUP(A2219,'Customer Names'!A:E,COLUMN('Customer Names'!D2218),FALSE)</f>
        <v>Ms. Polly</v>
      </c>
      <c r="C2219">
        <f>VLOOKUP($A2219,'Medical Examinations'!$A:$J,COLUMN('Medical Examinations'!B2218),FALSE)</f>
        <v>26.73</v>
      </c>
      <c r="D2219">
        <f>VLOOKUP($A2219,'Medical Examinations'!$A:$J,COLUMN('Medical Examinations'!C2218),FALSE)</f>
        <v>5.08</v>
      </c>
      <c r="E2219" t="str">
        <f>VLOOKUP($A2219,'Medical Examinations'!$A:$J,COLUMN('Medical Examinations'!D2218),FALSE)</f>
        <v>No</v>
      </c>
      <c r="F2219" t="str">
        <f>VLOOKUP($A2219,'Medical Examinations'!$A:$J,COLUMN('Medical Examinations'!E2218),FALSE)</f>
        <v>Yes</v>
      </c>
      <c r="G2219" t="str">
        <f>VLOOKUP($A2219,'Medical Examinations'!$A:$J,COLUMN('Medical Examinations'!F2218),FALSE)</f>
        <v>No</v>
      </c>
      <c r="H2219">
        <f>VLOOKUP($A2219,'Medical Examinations'!$A:$J,COLUMN('Medical Examinations'!G2218),FALSE)</f>
        <v>1</v>
      </c>
      <c r="I2219" t="str">
        <f>VLOOKUP($A2219,'Medical Examinations'!$A:$J,COLUMN('Medical Examinations'!H2218),FALSE)</f>
        <v>No</v>
      </c>
      <c r="J2219" t="str">
        <f>VLOOKUP($A2219,'Medical Examinations'!$A:$J,COLUMN('Medical Examinations'!I2218),FALSE)</f>
        <v>Overweight</v>
      </c>
      <c r="K2219" t="str">
        <f>VLOOKUP($A2219,'Medical Examinations'!$A:$J,COLUMN('Medical Examinations'!J2218),FALSE)</f>
        <v>Normal</v>
      </c>
      <c r="L2219" s="30">
        <f>VLOOKUP($A2219,'Hospitalisation Details'!$A:$K,COLUMN('Hospitalisation Details'!J2218),FALSE)</f>
        <v>38190</v>
      </c>
      <c r="M2219" s="23">
        <f>VLOOKUP($A2219,'Hospitalisation Details'!$A:$K,COLUMN('Hospitalisation Details'!F2218),FALSE)</f>
        <v>1615.77</v>
      </c>
      <c r="N2219" t="str">
        <f>VLOOKUP($A2219,'Hospitalisation Details'!$A:$K,COLUMN('Hospitalisation Details'!G2218),FALSE)</f>
        <v>Tier - 2</v>
      </c>
      <c r="O2219" t="str">
        <f>VLOOKUP($A2219,'Hospitalisation Details'!$A:$K,COLUMN('Hospitalisation Details'!H2218),FALSE)</f>
        <v>Tier - 1</v>
      </c>
      <c r="P2219" t="str">
        <f>VLOOKUP($A2219,'Hospitalisation Details'!$A:$K,COLUMN('Hospitalisation Details'!I2218),FALSE)</f>
        <v>R1013</v>
      </c>
      <c r="Q2219">
        <f>VLOOKUP($A2219,'Hospitalisation Details'!$A:$K,COLUMN('Hospitalisation Details'!K2218),FALSE)</f>
        <v>18</v>
      </c>
      <c r="R2219" t="str" cm="1">
        <f t="array" ref="R2219">_xlfn.IFS(
Q2219&lt;=10,"0-10",
Q2219&lt;=20,"11-20",
Q2219&lt;=30,"21-30",
Q2219&lt;=40,"31-40",
Q2219&lt;=50,"41-50",
Q2219&lt;=60,"51-60",
Q2219&lt;=70,"61-70"
)</f>
        <v>11-20</v>
      </c>
      <c r="S2219" t="str">
        <f t="shared" si="34"/>
        <v>No</v>
      </c>
    </row>
    <row r="2220" spans="1:19" ht="15.75" x14ac:dyDescent="0.25">
      <c r="A2220" s="36" t="s">
        <v>2260</v>
      </c>
      <c r="B2220" t="str">
        <f>VLOOKUP(A2220,'Customer Names'!A:E,COLUMN('Customer Names'!D2219),FALSE)</f>
        <v>Ms. Elizabeth</v>
      </c>
      <c r="C2220">
        <f>VLOOKUP($A2220,'Medical Examinations'!$A:$J,COLUMN('Medical Examinations'!B2219),FALSE)</f>
        <v>20.79</v>
      </c>
      <c r="D2220">
        <f>VLOOKUP($A2220,'Medical Examinations'!$A:$J,COLUMN('Medical Examinations'!C2219),FALSE)</f>
        <v>5.84</v>
      </c>
      <c r="E2220" t="str">
        <f>VLOOKUP($A2220,'Medical Examinations'!$A:$J,COLUMN('Medical Examinations'!D2219),FALSE)</f>
        <v>No</v>
      </c>
      <c r="F2220" t="str">
        <f>VLOOKUP($A2220,'Medical Examinations'!$A:$J,COLUMN('Medical Examinations'!E2219),FALSE)</f>
        <v>Yes</v>
      </c>
      <c r="G2220" t="str">
        <f>VLOOKUP($A2220,'Medical Examinations'!$A:$J,COLUMN('Medical Examinations'!F2219),FALSE)</f>
        <v>No</v>
      </c>
      <c r="H2220">
        <f>VLOOKUP($A2220,'Medical Examinations'!$A:$J,COLUMN('Medical Examinations'!G2219),FALSE)</f>
        <v>1</v>
      </c>
      <c r="I2220" t="str">
        <f>VLOOKUP($A2220,'Medical Examinations'!$A:$J,COLUMN('Medical Examinations'!H2219),FALSE)</f>
        <v>No</v>
      </c>
      <c r="J2220" t="str">
        <f>VLOOKUP($A2220,'Medical Examinations'!$A:$J,COLUMN('Medical Examinations'!I2219),FALSE)</f>
        <v>Healthy Weight</v>
      </c>
      <c r="K2220" t="str">
        <f>VLOOKUP($A2220,'Medical Examinations'!$A:$J,COLUMN('Medical Examinations'!J2219),FALSE)</f>
        <v>Prediabetes</v>
      </c>
      <c r="L2220" s="30">
        <f>VLOOKUP($A2220,'Hospitalisation Details'!$A:$K,COLUMN('Hospitalisation Details'!J2219),FALSE)</f>
        <v>38310</v>
      </c>
      <c r="M2220" s="23">
        <f>VLOOKUP($A2220,'Hospitalisation Details'!$A:$K,COLUMN('Hospitalisation Details'!F2219),FALSE)</f>
        <v>1607.51</v>
      </c>
      <c r="N2220" t="str">
        <f>VLOOKUP($A2220,'Hospitalisation Details'!$A:$K,COLUMN('Hospitalisation Details'!G2219),FALSE)</f>
        <v>Tier - 2</v>
      </c>
      <c r="O2220" t="str">
        <f>VLOOKUP($A2220,'Hospitalisation Details'!$A:$K,COLUMN('Hospitalisation Details'!H2219),FALSE)</f>
        <v>Tier - 3</v>
      </c>
      <c r="P2220" t="str">
        <f>VLOOKUP($A2220,'Hospitalisation Details'!$A:$K,COLUMN('Hospitalisation Details'!I2219),FALSE)</f>
        <v>R1013</v>
      </c>
      <c r="Q2220">
        <f>VLOOKUP($A2220,'Hospitalisation Details'!$A:$K,COLUMN('Hospitalisation Details'!K2219),FALSE)</f>
        <v>18</v>
      </c>
      <c r="R2220" t="str" cm="1">
        <f t="array" ref="R2220">_xlfn.IFS(
Q2220&lt;=10,"0-10",
Q2220&lt;=20,"11-20",
Q2220&lt;=30,"21-30",
Q2220&lt;=40,"31-40",
Q2220&lt;=50,"41-50",
Q2220&lt;=60,"51-60",
Q2220&lt;=70,"61-70"
)</f>
        <v>11-20</v>
      </c>
      <c r="S2220" t="str">
        <f t="shared" si="34"/>
        <v>Yes</v>
      </c>
    </row>
    <row r="2221" spans="1:19" ht="15.75" x14ac:dyDescent="0.25">
      <c r="A2221" s="36" t="s">
        <v>2261</v>
      </c>
      <c r="B2221" t="str">
        <f>VLOOKUP(A2221,'Customer Names'!A:E,COLUMN('Customer Names'!D2220),FALSE)</f>
        <v>Ms. Tiffany</v>
      </c>
      <c r="C2221">
        <f>VLOOKUP($A2221,'Medical Examinations'!$A:$J,COLUMN('Medical Examinations'!B2220),FALSE)</f>
        <v>20.149999999999999</v>
      </c>
      <c r="D2221">
        <f>VLOOKUP($A2221,'Medical Examinations'!$A:$J,COLUMN('Medical Examinations'!C2220),FALSE)</f>
        <v>4.1500000000000004</v>
      </c>
      <c r="E2221" t="str">
        <f>VLOOKUP($A2221,'Medical Examinations'!$A:$J,COLUMN('Medical Examinations'!D2220),FALSE)</f>
        <v>No</v>
      </c>
      <c r="F2221" t="str">
        <f>VLOOKUP($A2221,'Medical Examinations'!$A:$J,COLUMN('Medical Examinations'!E2220),FALSE)</f>
        <v>No</v>
      </c>
      <c r="G2221" t="str">
        <f>VLOOKUP($A2221,'Medical Examinations'!$A:$J,COLUMN('Medical Examinations'!F2220),FALSE)</f>
        <v>No</v>
      </c>
      <c r="H2221">
        <f>VLOOKUP($A2221,'Medical Examinations'!$A:$J,COLUMN('Medical Examinations'!G2220),FALSE)</f>
        <v>1</v>
      </c>
      <c r="I2221" t="str">
        <f>VLOOKUP($A2221,'Medical Examinations'!$A:$J,COLUMN('Medical Examinations'!H2220),FALSE)</f>
        <v>No</v>
      </c>
      <c r="J2221" t="str">
        <f>VLOOKUP($A2221,'Medical Examinations'!$A:$J,COLUMN('Medical Examinations'!I2220),FALSE)</f>
        <v>Healthy Weight</v>
      </c>
      <c r="K2221" t="str">
        <f>VLOOKUP($A2221,'Medical Examinations'!$A:$J,COLUMN('Medical Examinations'!J2220),FALSE)</f>
        <v>Normal</v>
      </c>
      <c r="L2221" s="30">
        <f>VLOOKUP($A2221,'Hospitalisation Details'!$A:$K,COLUMN('Hospitalisation Details'!J2220),FALSE)</f>
        <v>33869</v>
      </c>
      <c r="M2221" s="23">
        <f>VLOOKUP($A2221,'Hospitalisation Details'!$A:$K,COLUMN('Hospitalisation Details'!F2220),FALSE)</f>
        <v>1566.88</v>
      </c>
      <c r="N2221" t="str">
        <f>VLOOKUP($A2221,'Hospitalisation Details'!$A:$K,COLUMN('Hospitalisation Details'!G2220),FALSE)</f>
        <v>Tier - 2</v>
      </c>
      <c r="O2221" t="str">
        <f>VLOOKUP($A2221,'Hospitalisation Details'!$A:$K,COLUMN('Hospitalisation Details'!H2220),FALSE)</f>
        <v>Tier - 1</v>
      </c>
      <c r="P2221" t="str">
        <f>VLOOKUP($A2221,'Hospitalisation Details'!$A:$K,COLUMN('Hospitalisation Details'!I2220),FALSE)</f>
        <v>R1013</v>
      </c>
      <c r="Q2221">
        <f>VLOOKUP($A2221,'Hospitalisation Details'!$A:$K,COLUMN('Hospitalisation Details'!K2220),FALSE)</f>
        <v>30</v>
      </c>
      <c r="R2221" t="str" cm="1">
        <f t="array" ref="R2221">_xlfn.IFS(
Q2221&lt;=10,"0-10",
Q2221&lt;=20,"11-20",
Q2221&lt;=30,"21-30",
Q2221&lt;=40,"31-40",
Q2221&lt;=50,"41-50",
Q2221&lt;=60,"51-60",
Q2221&lt;=70,"61-70"
)</f>
        <v>21-30</v>
      </c>
      <c r="S2221" t="str">
        <f t="shared" si="34"/>
        <v>No</v>
      </c>
    </row>
    <row r="2222" spans="1:19" ht="15.75" x14ac:dyDescent="0.25">
      <c r="A2222" s="36" t="s">
        <v>2262</v>
      </c>
      <c r="B2222" t="str">
        <f>VLOOKUP(A2222,'Customer Names'!A:E,COLUMN('Customer Names'!D2221),FALSE)</f>
        <v>Mr. Cole</v>
      </c>
      <c r="C2222">
        <f>VLOOKUP($A2222,'Medical Examinations'!$A:$J,COLUMN('Medical Examinations'!B2221),FALSE)</f>
        <v>36.85</v>
      </c>
      <c r="D2222">
        <f>VLOOKUP($A2222,'Medical Examinations'!$A:$J,COLUMN('Medical Examinations'!C2221),FALSE)</f>
        <v>4.3600000000000003</v>
      </c>
      <c r="E2222" t="str">
        <f>VLOOKUP($A2222,'Medical Examinations'!$A:$J,COLUMN('Medical Examinations'!D2221),FALSE)</f>
        <v>Yes</v>
      </c>
      <c r="F2222" t="str">
        <f>VLOOKUP($A2222,'Medical Examinations'!$A:$J,COLUMN('Medical Examinations'!E2221),FALSE)</f>
        <v>No</v>
      </c>
      <c r="G2222" t="str">
        <f>VLOOKUP($A2222,'Medical Examinations'!$A:$J,COLUMN('Medical Examinations'!F2221),FALSE)</f>
        <v>No</v>
      </c>
      <c r="H2222">
        <f>VLOOKUP($A2222,'Medical Examinations'!$A:$J,COLUMN('Medical Examinations'!G2221),FALSE)</f>
        <v>0</v>
      </c>
      <c r="I2222" t="str">
        <f>VLOOKUP($A2222,'Medical Examinations'!$A:$J,COLUMN('Medical Examinations'!H2221),FALSE)</f>
        <v>No</v>
      </c>
      <c r="J2222" t="str">
        <f>VLOOKUP($A2222,'Medical Examinations'!$A:$J,COLUMN('Medical Examinations'!I2221),FALSE)</f>
        <v>Obesity</v>
      </c>
      <c r="K2222" t="str">
        <f>VLOOKUP($A2222,'Medical Examinations'!$A:$J,COLUMN('Medical Examinations'!J2221),FALSE)</f>
        <v>Normal</v>
      </c>
      <c r="L2222" s="30">
        <f>VLOOKUP($A2222,'Hospitalisation Details'!$A:$K,COLUMN('Hospitalisation Details'!J2221),FALSE)</f>
        <v>37230</v>
      </c>
      <c r="M2222" s="23">
        <f>VLOOKUP($A2222,'Hospitalisation Details'!$A:$K,COLUMN('Hospitalisation Details'!F2221),FALSE)</f>
        <v>1534.3</v>
      </c>
      <c r="N2222" t="str">
        <f>VLOOKUP($A2222,'Hospitalisation Details'!$A:$K,COLUMN('Hospitalisation Details'!G2221),FALSE)</f>
        <v>Tier - 2</v>
      </c>
      <c r="O2222" t="str">
        <f>VLOOKUP($A2222,'Hospitalisation Details'!$A:$K,COLUMN('Hospitalisation Details'!H2221),FALSE)</f>
        <v>Tier - 2</v>
      </c>
      <c r="P2222" t="str">
        <f>VLOOKUP($A2222,'Hospitalisation Details'!$A:$K,COLUMN('Hospitalisation Details'!I2221),FALSE)</f>
        <v>R1013</v>
      </c>
      <c r="Q2222">
        <f>VLOOKUP($A2222,'Hospitalisation Details'!$A:$K,COLUMN('Hospitalisation Details'!K2221),FALSE)</f>
        <v>21</v>
      </c>
      <c r="R2222" t="str" cm="1">
        <f t="array" ref="R2222">_xlfn.IFS(
Q2222&lt;=10,"0-10",
Q2222&lt;=20,"11-20",
Q2222&lt;=30,"21-30",
Q2222&lt;=40,"31-40",
Q2222&lt;=50,"41-50",
Q2222&lt;=60,"51-60",
Q2222&lt;=70,"61-70"
)</f>
        <v>21-30</v>
      </c>
      <c r="S2222" t="str">
        <f t="shared" si="34"/>
        <v>No</v>
      </c>
    </row>
    <row r="2223" spans="1:19" ht="15.75" x14ac:dyDescent="0.25">
      <c r="A2223" s="36" t="s">
        <v>2263</v>
      </c>
      <c r="B2223" t="str">
        <f>VLOOKUP(A2223,'Customer Names'!A:E,COLUMN('Customer Names'!D2222),FALSE)</f>
        <v>Mr. Matthew</v>
      </c>
      <c r="C2223">
        <f>VLOOKUP($A2223,'Medical Examinations'!$A:$J,COLUMN('Medical Examinations'!B2222),FALSE)</f>
        <v>35.53</v>
      </c>
      <c r="D2223">
        <f>VLOOKUP($A2223,'Medical Examinations'!$A:$J,COLUMN('Medical Examinations'!C2222),FALSE)</f>
        <v>4.55</v>
      </c>
      <c r="E2223" t="str">
        <f>VLOOKUP($A2223,'Medical Examinations'!$A:$J,COLUMN('Medical Examinations'!D2222),FALSE)</f>
        <v>Yes</v>
      </c>
      <c r="F2223" t="str">
        <f>VLOOKUP($A2223,'Medical Examinations'!$A:$J,COLUMN('Medical Examinations'!E2222),FALSE)</f>
        <v>No</v>
      </c>
      <c r="G2223" t="str">
        <f>VLOOKUP($A2223,'Medical Examinations'!$A:$J,COLUMN('Medical Examinations'!F2222),FALSE)</f>
        <v>No</v>
      </c>
      <c r="H2223">
        <f>VLOOKUP($A2223,'Medical Examinations'!$A:$J,COLUMN('Medical Examinations'!G2222),FALSE)</f>
        <v>0</v>
      </c>
      <c r="I2223" t="str">
        <f>VLOOKUP($A2223,'Medical Examinations'!$A:$J,COLUMN('Medical Examinations'!H2222),FALSE)</f>
        <v>No</v>
      </c>
      <c r="J2223" t="str">
        <f>VLOOKUP($A2223,'Medical Examinations'!$A:$J,COLUMN('Medical Examinations'!I2222),FALSE)</f>
        <v>Obesity</v>
      </c>
      <c r="K2223" t="str">
        <f>VLOOKUP($A2223,'Medical Examinations'!$A:$J,COLUMN('Medical Examinations'!J2222),FALSE)</f>
        <v>Normal</v>
      </c>
      <c r="L2223" s="30">
        <f>VLOOKUP($A2223,'Hospitalisation Details'!$A:$K,COLUMN('Hospitalisation Details'!J2222),FALSE)</f>
        <v>37044</v>
      </c>
      <c r="M2223" s="23">
        <f>VLOOKUP($A2223,'Hospitalisation Details'!$A:$K,COLUMN('Hospitalisation Details'!F2222),FALSE)</f>
        <v>1532.47</v>
      </c>
      <c r="N2223" t="str">
        <f>VLOOKUP($A2223,'Hospitalisation Details'!$A:$K,COLUMN('Hospitalisation Details'!G2222),FALSE)</f>
        <v>Tier - 2</v>
      </c>
      <c r="O2223" t="str">
        <f>VLOOKUP($A2223,'Hospitalisation Details'!$A:$K,COLUMN('Hospitalisation Details'!H2222),FALSE)</f>
        <v>Tier - 2</v>
      </c>
      <c r="P2223" t="str">
        <f>VLOOKUP($A2223,'Hospitalisation Details'!$A:$K,COLUMN('Hospitalisation Details'!I2222),FALSE)</f>
        <v>R1013</v>
      </c>
      <c r="Q2223">
        <f>VLOOKUP($A2223,'Hospitalisation Details'!$A:$K,COLUMN('Hospitalisation Details'!K2222),FALSE)</f>
        <v>22</v>
      </c>
      <c r="R2223" t="str" cm="1">
        <f t="array" ref="R2223">_xlfn.IFS(
Q2223&lt;=10,"0-10",
Q2223&lt;=20,"11-20",
Q2223&lt;=30,"21-30",
Q2223&lt;=40,"31-40",
Q2223&lt;=50,"41-50",
Q2223&lt;=60,"51-60",
Q2223&lt;=70,"61-70"
)</f>
        <v>21-30</v>
      </c>
      <c r="S2223" t="str">
        <f t="shared" si="34"/>
        <v>No</v>
      </c>
    </row>
    <row r="2224" spans="1:19" ht="15.75" x14ac:dyDescent="0.25">
      <c r="A2224" s="36" t="s">
        <v>2264</v>
      </c>
      <c r="B2224" t="str">
        <f>VLOOKUP(A2224,'Customer Names'!A:E,COLUMN('Customer Names'!D2223),FALSE)</f>
        <v>Mr. Zachary</v>
      </c>
      <c r="C2224">
        <f>VLOOKUP($A2224,'Medical Examinations'!$A:$J,COLUMN('Medical Examinations'!B2223),FALSE)</f>
        <v>31.1</v>
      </c>
      <c r="D2224">
        <f>VLOOKUP($A2224,'Medical Examinations'!$A:$J,COLUMN('Medical Examinations'!C2223),FALSE)</f>
        <v>4.37</v>
      </c>
      <c r="E2224" t="str">
        <f>VLOOKUP($A2224,'Medical Examinations'!$A:$J,COLUMN('Medical Examinations'!D2223),FALSE)</f>
        <v>Yes</v>
      </c>
      <c r="F2224" t="str">
        <f>VLOOKUP($A2224,'Medical Examinations'!$A:$J,COLUMN('Medical Examinations'!E2223),FALSE)</f>
        <v>No</v>
      </c>
      <c r="G2224" t="str">
        <f>VLOOKUP($A2224,'Medical Examinations'!$A:$J,COLUMN('Medical Examinations'!F2223),FALSE)</f>
        <v>No</v>
      </c>
      <c r="H2224">
        <f>VLOOKUP($A2224,'Medical Examinations'!$A:$J,COLUMN('Medical Examinations'!G2223),FALSE)</f>
        <v>0</v>
      </c>
      <c r="I2224" t="str">
        <f>VLOOKUP($A2224,'Medical Examinations'!$A:$J,COLUMN('Medical Examinations'!H2223),FALSE)</f>
        <v>No</v>
      </c>
      <c r="J2224" t="str">
        <f>VLOOKUP($A2224,'Medical Examinations'!$A:$J,COLUMN('Medical Examinations'!I2223),FALSE)</f>
        <v>Obesity</v>
      </c>
      <c r="K2224" t="str">
        <f>VLOOKUP($A2224,'Medical Examinations'!$A:$J,COLUMN('Medical Examinations'!J2223),FALSE)</f>
        <v>Normal</v>
      </c>
      <c r="L2224" s="30">
        <f>VLOOKUP($A2224,'Hospitalisation Details'!$A:$K,COLUMN('Hospitalisation Details'!J2223),FALSE)</f>
        <v>37079</v>
      </c>
      <c r="M2224" s="23">
        <f>VLOOKUP($A2224,'Hospitalisation Details'!$A:$K,COLUMN('Hospitalisation Details'!F2223),FALSE)</f>
        <v>1526.31</v>
      </c>
      <c r="N2224" t="str">
        <f>VLOOKUP($A2224,'Hospitalisation Details'!$A:$K,COLUMN('Hospitalisation Details'!G2223),FALSE)</f>
        <v>Tier - 2</v>
      </c>
      <c r="O2224" t="str">
        <f>VLOOKUP($A2224,'Hospitalisation Details'!$A:$K,COLUMN('Hospitalisation Details'!H2223),FALSE)</f>
        <v>Tier - 3</v>
      </c>
      <c r="P2224" t="str">
        <f>VLOOKUP($A2224,'Hospitalisation Details'!$A:$K,COLUMN('Hospitalisation Details'!I2223),FALSE)</f>
        <v>R1011</v>
      </c>
      <c r="Q2224">
        <f>VLOOKUP($A2224,'Hospitalisation Details'!$A:$K,COLUMN('Hospitalisation Details'!K2223),FALSE)</f>
        <v>21</v>
      </c>
      <c r="R2224" t="str" cm="1">
        <f t="array" ref="R2224">_xlfn.IFS(
Q2224&lt;=10,"0-10",
Q2224&lt;=20,"11-20",
Q2224&lt;=30,"21-30",
Q2224&lt;=40,"31-40",
Q2224&lt;=50,"41-50",
Q2224&lt;=60,"51-60",
Q2224&lt;=70,"61-70"
)</f>
        <v>21-30</v>
      </c>
      <c r="S2224" t="str">
        <f t="shared" si="34"/>
        <v>No</v>
      </c>
    </row>
    <row r="2225" spans="1:19" ht="15.75" x14ac:dyDescent="0.25">
      <c r="A2225" s="36" t="s">
        <v>2265</v>
      </c>
      <c r="B2225" t="str">
        <f>VLOOKUP(A2225,'Customer Names'!A:E,COLUMN('Customer Names'!D2224),FALSE)</f>
        <v>Mr. Matthew</v>
      </c>
      <c r="C2225">
        <f>VLOOKUP($A2225,'Medical Examinations'!$A:$J,COLUMN('Medical Examinations'!B2224),FALSE)</f>
        <v>23.21</v>
      </c>
      <c r="D2225">
        <f>VLOOKUP($A2225,'Medical Examinations'!$A:$J,COLUMN('Medical Examinations'!C2224),FALSE)</f>
        <v>5.24</v>
      </c>
      <c r="E2225" t="str">
        <f>VLOOKUP($A2225,'Medical Examinations'!$A:$J,COLUMN('Medical Examinations'!D2224),FALSE)</f>
        <v>Yes</v>
      </c>
      <c r="F2225" t="str">
        <f>VLOOKUP($A2225,'Medical Examinations'!$A:$J,COLUMN('Medical Examinations'!E2224),FALSE)</f>
        <v>No</v>
      </c>
      <c r="G2225" t="str">
        <f>VLOOKUP($A2225,'Medical Examinations'!$A:$J,COLUMN('Medical Examinations'!F2224),FALSE)</f>
        <v>No</v>
      </c>
      <c r="H2225">
        <f>VLOOKUP($A2225,'Medical Examinations'!$A:$J,COLUMN('Medical Examinations'!G2224),FALSE)</f>
        <v>0</v>
      </c>
      <c r="I2225" t="str">
        <f>VLOOKUP($A2225,'Medical Examinations'!$A:$J,COLUMN('Medical Examinations'!H2224),FALSE)</f>
        <v>No</v>
      </c>
      <c r="J2225" t="str">
        <f>VLOOKUP($A2225,'Medical Examinations'!$A:$J,COLUMN('Medical Examinations'!I2224),FALSE)</f>
        <v>Healthy Weight</v>
      </c>
      <c r="K2225" t="str">
        <f>VLOOKUP($A2225,'Medical Examinations'!$A:$J,COLUMN('Medical Examinations'!J2224),FALSE)</f>
        <v>Normal</v>
      </c>
      <c r="L2225" s="30">
        <f>VLOOKUP($A2225,'Hospitalisation Details'!$A:$K,COLUMN('Hospitalisation Details'!J2224),FALSE)</f>
        <v>37128</v>
      </c>
      <c r="M2225" s="23">
        <f>VLOOKUP($A2225,'Hospitalisation Details'!$A:$K,COLUMN('Hospitalisation Details'!F2224),FALSE)</f>
        <v>1515.34</v>
      </c>
      <c r="N2225" t="str">
        <f>VLOOKUP($A2225,'Hospitalisation Details'!$A:$K,COLUMN('Hospitalisation Details'!G2224),FALSE)</f>
        <v>Tier - 2</v>
      </c>
      <c r="O2225" t="str">
        <f>VLOOKUP($A2225,'Hospitalisation Details'!$A:$K,COLUMN('Hospitalisation Details'!H2224),FALSE)</f>
        <v>Tier - 3</v>
      </c>
      <c r="P2225" t="str">
        <f>VLOOKUP($A2225,'Hospitalisation Details'!$A:$K,COLUMN('Hospitalisation Details'!I2224),FALSE)</f>
        <v>R1013</v>
      </c>
      <c r="Q2225">
        <f>VLOOKUP($A2225,'Hospitalisation Details'!$A:$K,COLUMN('Hospitalisation Details'!K2224),FALSE)</f>
        <v>21</v>
      </c>
      <c r="R2225" t="str" cm="1">
        <f t="array" ref="R2225">_xlfn.IFS(
Q2225&lt;=10,"0-10",
Q2225&lt;=20,"11-20",
Q2225&lt;=30,"21-30",
Q2225&lt;=40,"31-40",
Q2225&lt;=50,"41-50",
Q2225&lt;=60,"51-60",
Q2225&lt;=70,"61-70"
)</f>
        <v>21-30</v>
      </c>
      <c r="S2225" t="str">
        <f t="shared" si="34"/>
        <v>No</v>
      </c>
    </row>
    <row r="2226" spans="1:19" ht="15.75" x14ac:dyDescent="0.25">
      <c r="A2226" s="36" t="s">
        <v>2266</v>
      </c>
      <c r="B2226" t="str">
        <f>VLOOKUP(A2226,'Customer Names'!A:E,COLUMN('Customer Names'!D2225),FALSE)</f>
        <v>Mr. Pat</v>
      </c>
      <c r="C2226">
        <f>VLOOKUP($A2226,'Medical Examinations'!$A:$J,COLUMN('Medical Examinations'!B2225),FALSE)</f>
        <v>18.36</v>
      </c>
      <c r="D2226">
        <f>VLOOKUP($A2226,'Medical Examinations'!$A:$J,COLUMN('Medical Examinations'!C2225),FALSE)</f>
        <v>5.96</v>
      </c>
      <c r="E2226" t="str">
        <f>VLOOKUP($A2226,'Medical Examinations'!$A:$J,COLUMN('Medical Examinations'!D2225),FALSE)</f>
        <v>No</v>
      </c>
      <c r="F2226" t="str">
        <f>VLOOKUP($A2226,'Medical Examinations'!$A:$J,COLUMN('Medical Examinations'!E2225),FALSE)</f>
        <v>No</v>
      </c>
      <c r="G2226" t="str">
        <f>VLOOKUP($A2226,'Medical Examinations'!$A:$J,COLUMN('Medical Examinations'!F2225),FALSE)</f>
        <v>No</v>
      </c>
      <c r="H2226">
        <f>VLOOKUP($A2226,'Medical Examinations'!$A:$J,COLUMN('Medical Examinations'!G2225),FALSE)</f>
        <v>1</v>
      </c>
      <c r="I2226" t="str">
        <f>VLOOKUP($A2226,'Medical Examinations'!$A:$J,COLUMN('Medical Examinations'!H2225),FALSE)</f>
        <v>No</v>
      </c>
      <c r="J2226" t="str">
        <f>VLOOKUP($A2226,'Medical Examinations'!$A:$J,COLUMN('Medical Examinations'!I2225),FALSE)</f>
        <v>Underweight</v>
      </c>
      <c r="K2226" t="str">
        <f>VLOOKUP($A2226,'Medical Examinations'!$A:$J,COLUMN('Medical Examinations'!J2225),FALSE)</f>
        <v>Prediabetes</v>
      </c>
      <c r="L2226" s="30">
        <f>VLOOKUP($A2226,'Hospitalisation Details'!$A:$K,COLUMN('Hospitalisation Details'!J2225),FALSE)</f>
        <v>35965</v>
      </c>
      <c r="M2226" s="23">
        <f>VLOOKUP($A2226,'Hospitalisation Details'!$A:$K,COLUMN('Hospitalisation Details'!F2225),FALSE)</f>
        <v>1497</v>
      </c>
      <c r="N2226" t="str">
        <f>VLOOKUP($A2226,'Hospitalisation Details'!$A:$K,COLUMN('Hospitalisation Details'!G2225),FALSE)</f>
        <v>Tier - 2</v>
      </c>
      <c r="O2226" t="str">
        <f>VLOOKUP($A2226,'Hospitalisation Details'!$A:$K,COLUMN('Hospitalisation Details'!H2225),FALSE)</f>
        <v>Tier - 2</v>
      </c>
      <c r="P2226" t="str">
        <f>VLOOKUP($A2226,'Hospitalisation Details'!$A:$K,COLUMN('Hospitalisation Details'!I2225),FALSE)</f>
        <v>R1013</v>
      </c>
      <c r="Q2226">
        <f>VLOOKUP($A2226,'Hospitalisation Details'!$A:$K,COLUMN('Hospitalisation Details'!K2225),FALSE)</f>
        <v>24</v>
      </c>
      <c r="R2226" t="str" cm="1">
        <f t="array" ref="R2226">_xlfn.IFS(
Q2226&lt;=10,"0-10",
Q2226&lt;=20,"11-20",
Q2226&lt;=30,"21-30",
Q2226&lt;=40,"31-40",
Q2226&lt;=50,"41-50",
Q2226&lt;=60,"51-60",
Q2226&lt;=70,"61-70"
)</f>
        <v>21-30</v>
      </c>
      <c r="S2226" t="str">
        <f t="shared" si="34"/>
        <v>Yes</v>
      </c>
    </row>
    <row r="2227" spans="1:19" ht="15.75" x14ac:dyDescent="0.25">
      <c r="A2227" s="36" t="s">
        <v>2267</v>
      </c>
      <c r="B2227" t="str">
        <f>VLOOKUP(A2227,'Customer Names'!A:E,COLUMN('Customer Names'!D2226),FALSE)</f>
        <v>Ms. Ashley</v>
      </c>
      <c r="C2227">
        <f>VLOOKUP($A2227,'Medical Examinations'!$A:$J,COLUMN('Medical Examinations'!B2226),FALSE)</f>
        <v>15.92</v>
      </c>
      <c r="D2227">
        <f>VLOOKUP($A2227,'Medical Examinations'!$A:$J,COLUMN('Medical Examinations'!C2226),FALSE)</f>
        <v>4.76</v>
      </c>
      <c r="E2227" t="str">
        <f>VLOOKUP($A2227,'Medical Examinations'!$A:$J,COLUMN('Medical Examinations'!D2226),FALSE)</f>
        <v>Yes</v>
      </c>
      <c r="F2227" t="str">
        <f>VLOOKUP($A2227,'Medical Examinations'!$A:$J,COLUMN('Medical Examinations'!E2226),FALSE)</f>
        <v>No</v>
      </c>
      <c r="G2227" t="str">
        <f>VLOOKUP($A2227,'Medical Examinations'!$A:$J,COLUMN('Medical Examinations'!F2226),FALSE)</f>
        <v>No</v>
      </c>
      <c r="H2227">
        <f>VLOOKUP($A2227,'Medical Examinations'!$A:$J,COLUMN('Medical Examinations'!G2226),FALSE)</f>
        <v>1</v>
      </c>
      <c r="I2227" t="str">
        <f>VLOOKUP($A2227,'Medical Examinations'!$A:$J,COLUMN('Medical Examinations'!H2226),FALSE)</f>
        <v>No</v>
      </c>
      <c r="J2227" t="str">
        <f>VLOOKUP($A2227,'Medical Examinations'!$A:$J,COLUMN('Medical Examinations'!I2226),FALSE)</f>
        <v>Underweight</v>
      </c>
      <c r="K2227" t="str">
        <f>VLOOKUP($A2227,'Medical Examinations'!$A:$J,COLUMN('Medical Examinations'!J2226),FALSE)</f>
        <v>Normal</v>
      </c>
      <c r="L2227" s="30">
        <f>VLOOKUP($A2227,'Hospitalisation Details'!$A:$K,COLUMN('Hospitalisation Details'!J2226),FALSE)</f>
        <v>34979</v>
      </c>
      <c r="M2227" s="23">
        <f>VLOOKUP($A2227,'Hospitalisation Details'!$A:$K,COLUMN('Hospitalisation Details'!F2226),FALSE)</f>
        <v>1493</v>
      </c>
      <c r="N2227" t="str">
        <f>VLOOKUP($A2227,'Hospitalisation Details'!$A:$K,COLUMN('Hospitalisation Details'!G2226),FALSE)</f>
        <v>Tier - 2</v>
      </c>
      <c r="O2227" t="str">
        <f>VLOOKUP($A2227,'Hospitalisation Details'!$A:$K,COLUMN('Hospitalisation Details'!H2226),FALSE)</f>
        <v>Tier - 3</v>
      </c>
      <c r="P2227" t="str">
        <f>VLOOKUP($A2227,'Hospitalisation Details'!$A:$K,COLUMN('Hospitalisation Details'!I2226),FALSE)</f>
        <v>R1013</v>
      </c>
      <c r="Q2227">
        <f>VLOOKUP($A2227,'Hospitalisation Details'!$A:$K,COLUMN('Hospitalisation Details'!K2226),FALSE)</f>
        <v>27</v>
      </c>
      <c r="R2227" t="str" cm="1">
        <f t="array" ref="R2227">_xlfn.IFS(
Q2227&lt;=10,"0-10",
Q2227&lt;=20,"11-20",
Q2227&lt;=30,"21-30",
Q2227&lt;=40,"31-40",
Q2227&lt;=50,"41-50",
Q2227&lt;=60,"51-60",
Q2227&lt;=70,"61-70"
)</f>
        <v>21-30</v>
      </c>
      <c r="S2227" t="str">
        <f t="shared" si="34"/>
        <v>No</v>
      </c>
    </row>
    <row r="2228" spans="1:19" ht="15.75" x14ac:dyDescent="0.25">
      <c r="A2228" s="36" t="s">
        <v>2268</v>
      </c>
      <c r="B2228" t="str">
        <f>VLOOKUP(A2228,'Customer Names'!A:E,COLUMN('Customer Names'!D2227),FALSE)</f>
        <v>Ms. Elizabeth</v>
      </c>
      <c r="C2228">
        <f>VLOOKUP($A2228,'Medical Examinations'!$A:$J,COLUMN('Medical Examinations'!B2227),FALSE)</f>
        <v>15.17</v>
      </c>
      <c r="D2228">
        <f>VLOOKUP($A2228,'Medical Examinations'!$A:$J,COLUMN('Medical Examinations'!C2227),FALSE)</f>
        <v>4.3</v>
      </c>
      <c r="E2228" t="str">
        <f>VLOOKUP($A2228,'Medical Examinations'!$A:$J,COLUMN('Medical Examinations'!D2227),FALSE)</f>
        <v>Yes</v>
      </c>
      <c r="F2228" t="str">
        <f>VLOOKUP($A2228,'Medical Examinations'!$A:$J,COLUMN('Medical Examinations'!E2227),FALSE)</f>
        <v>No</v>
      </c>
      <c r="G2228" t="str">
        <f>VLOOKUP($A2228,'Medical Examinations'!$A:$J,COLUMN('Medical Examinations'!F2227),FALSE)</f>
        <v>Yes</v>
      </c>
      <c r="H2228">
        <f>VLOOKUP($A2228,'Medical Examinations'!$A:$J,COLUMN('Medical Examinations'!G2227),FALSE)</f>
        <v>1</v>
      </c>
      <c r="I2228" t="str">
        <f>VLOOKUP($A2228,'Medical Examinations'!$A:$J,COLUMN('Medical Examinations'!H2227),FALSE)</f>
        <v>No</v>
      </c>
      <c r="J2228" t="str">
        <f>VLOOKUP($A2228,'Medical Examinations'!$A:$J,COLUMN('Medical Examinations'!I2227),FALSE)</f>
        <v>Underweight</v>
      </c>
      <c r="K2228" t="str">
        <f>VLOOKUP($A2228,'Medical Examinations'!$A:$J,COLUMN('Medical Examinations'!J2227),FALSE)</f>
        <v>Normal</v>
      </c>
      <c r="L2228" s="30">
        <f>VLOOKUP($A2228,'Hospitalisation Details'!$A:$K,COLUMN('Hospitalisation Details'!J2227),FALSE)</f>
        <v>35590</v>
      </c>
      <c r="M2228" s="23">
        <f>VLOOKUP($A2228,'Hospitalisation Details'!$A:$K,COLUMN('Hospitalisation Details'!F2227),FALSE)</f>
        <v>1481</v>
      </c>
      <c r="N2228" t="str">
        <f>VLOOKUP($A2228,'Hospitalisation Details'!$A:$K,COLUMN('Hospitalisation Details'!G2227),FALSE)</f>
        <v>Tier - 2</v>
      </c>
      <c r="O2228" t="str">
        <f>VLOOKUP($A2228,'Hospitalisation Details'!$A:$K,COLUMN('Hospitalisation Details'!H2227),FALSE)</f>
        <v>Tier - 1</v>
      </c>
      <c r="P2228" t="str">
        <f>VLOOKUP($A2228,'Hospitalisation Details'!$A:$K,COLUMN('Hospitalisation Details'!I2227),FALSE)</f>
        <v>R1012</v>
      </c>
      <c r="Q2228">
        <f>VLOOKUP($A2228,'Hospitalisation Details'!$A:$K,COLUMN('Hospitalisation Details'!K2227),FALSE)</f>
        <v>25</v>
      </c>
      <c r="R2228" t="str" cm="1">
        <f t="array" ref="R2228">_xlfn.IFS(
Q2228&lt;=10,"0-10",
Q2228&lt;=20,"11-20",
Q2228&lt;=30,"21-30",
Q2228&lt;=40,"31-40",
Q2228&lt;=50,"41-50",
Q2228&lt;=60,"51-60",
Q2228&lt;=70,"61-70"
)</f>
        <v>21-30</v>
      </c>
      <c r="S2228" t="str">
        <f t="shared" si="34"/>
        <v>No</v>
      </c>
    </row>
    <row r="2229" spans="1:19" ht="15.75" x14ac:dyDescent="0.25">
      <c r="A2229" s="36" t="s">
        <v>2269</v>
      </c>
      <c r="B2229" t="str">
        <f>VLOOKUP(A2229,'Customer Names'!A:E,COLUMN('Customer Names'!D2228),FALSE)</f>
        <v>Ms. Rebecca</v>
      </c>
      <c r="C2229">
        <f>VLOOKUP($A2229,'Medical Examinations'!$A:$J,COLUMN('Medical Examinations'!B2228),FALSE)</f>
        <v>16.63</v>
      </c>
      <c r="D2229">
        <f>VLOOKUP($A2229,'Medical Examinations'!$A:$J,COLUMN('Medical Examinations'!C2228),FALSE)</f>
        <v>4.5</v>
      </c>
      <c r="E2229" t="str">
        <f>VLOOKUP($A2229,'Medical Examinations'!$A:$J,COLUMN('Medical Examinations'!D2228),FALSE)</f>
        <v>No</v>
      </c>
      <c r="F2229" t="str">
        <f>VLOOKUP($A2229,'Medical Examinations'!$A:$J,COLUMN('Medical Examinations'!E2228),FALSE)</f>
        <v>No</v>
      </c>
      <c r="G2229" t="str">
        <f>VLOOKUP($A2229,'Medical Examinations'!$A:$J,COLUMN('Medical Examinations'!F2228),FALSE)</f>
        <v>No</v>
      </c>
      <c r="H2229">
        <f>VLOOKUP($A2229,'Medical Examinations'!$A:$J,COLUMN('Medical Examinations'!G2228),FALSE)</f>
        <v>1</v>
      </c>
      <c r="I2229" t="str">
        <f>VLOOKUP($A2229,'Medical Examinations'!$A:$J,COLUMN('Medical Examinations'!H2228),FALSE)</f>
        <v>No</v>
      </c>
      <c r="J2229" t="str">
        <f>VLOOKUP($A2229,'Medical Examinations'!$A:$J,COLUMN('Medical Examinations'!I2228),FALSE)</f>
        <v>Underweight</v>
      </c>
      <c r="K2229" t="str">
        <f>VLOOKUP($A2229,'Medical Examinations'!$A:$J,COLUMN('Medical Examinations'!J2228),FALSE)</f>
        <v>Normal</v>
      </c>
      <c r="L2229" s="30">
        <f>VLOOKUP($A2229,'Hospitalisation Details'!$A:$K,COLUMN('Hospitalisation Details'!J2228),FALSE)</f>
        <v>36136</v>
      </c>
      <c r="M2229" s="23">
        <f>VLOOKUP($A2229,'Hospitalisation Details'!$A:$K,COLUMN('Hospitalisation Details'!F2228),FALSE)</f>
        <v>1477</v>
      </c>
      <c r="N2229" t="str">
        <f>VLOOKUP($A2229,'Hospitalisation Details'!$A:$K,COLUMN('Hospitalisation Details'!G2228),FALSE)</f>
        <v>Tier - 2</v>
      </c>
      <c r="O2229" t="str">
        <f>VLOOKUP($A2229,'Hospitalisation Details'!$A:$K,COLUMN('Hospitalisation Details'!H2228),FALSE)</f>
        <v>Tier - 1</v>
      </c>
      <c r="P2229" t="str">
        <f>VLOOKUP($A2229,'Hospitalisation Details'!$A:$K,COLUMN('Hospitalisation Details'!I2228),FALSE)</f>
        <v>R1013</v>
      </c>
      <c r="Q2229">
        <f>VLOOKUP($A2229,'Hospitalisation Details'!$A:$K,COLUMN('Hospitalisation Details'!K2228),FALSE)</f>
        <v>24</v>
      </c>
      <c r="R2229" t="str" cm="1">
        <f t="array" ref="R2229">_xlfn.IFS(
Q2229&lt;=10,"0-10",
Q2229&lt;=20,"11-20",
Q2229&lt;=30,"21-30",
Q2229&lt;=40,"31-40",
Q2229&lt;=50,"41-50",
Q2229&lt;=60,"51-60",
Q2229&lt;=70,"61-70"
)</f>
        <v>21-30</v>
      </c>
      <c r="S2229" t="str">
        <f t="shared" si="34"/>
        <v>No</v>
      </c>
    </row>
    <row r="2230" spans="1:19" ht="15.75" x14ac:dyDescent="0.25">
      <c r="A2230" s="36" t="s">
        <v>2270</v>
      </c>
      <c r="B2230" t="str">
        <f>VLOOKUP(A2230,'Customer Names'!A:E,COLUMN('Customer Names'!D2229),FALSE)</f>
        <v>Ms. Ruth</v>
      </c>
      <c r="C2230">
        <f>VLOOKUP($A2230,'Medical Examinations'!$A:$J,COLUMN('Medical Examinations'!B2229),FALSE)</f>
        <v>19.39</v>
      </c>
      <c r="D2230">
        <f>VLOOKUP($A2230,'Medical Examinations'!$A:$J,COLUMN('Medical Examinations'!C2229),FALSE)</f>
        <v>5.59</v>
      </c>
      <c r="E2230" t="str">
        <f>VLOOKUP($A2230,'Medical Examinations'!$A:$J,COLUMN('Medical Examinations'!D2229),FALSE)</f>
        <v>No</v>
      </c>
      <c r="F2230" t="str">
        <f>VLOOKUP($A2230,'Medical Examinations'!$A:$J,COLUMN('Medical Examinations'!E2229),FALSE)</f>
        <v>No</v>
      </c>
      <c r="G2230" t="str">
        <f>VLOOKUP($A2230,'Medical Examinations'!$A:$J,COLUMN('Medical Examinations'!F2229),FALSE)</f>
        <v>Yes</v>
      </c>
      <c r="H2230">
        <f>VLOOKUP($A2230,'Medical Examinations'!$A:$J,COLUMN('Medical Examinations'!G2229),FALSE)</f>
        <v>1</v>
      </c>
      <c r="I2230" t="str">
        <f>VLOOKUP($A2230,'Medical Examinations'!$A:$J,COLUMN('Medical Examinations'!H2229),FALSE)</f>
        <v>No</v>
      </c>
      <c r="J2230" t="str">
        <f>VLOOKUP($A2230,'Medical Examinations'!$A:$J,COLUMN('Medical Examinations'!I2229),FALSE)</f>
        <v>Healthy Weight</v>
      </c>
      <c r="K2230" t="str">
        <f>VLOOKUP($A2230,'Medical Examinations'!$A:$J,COLUMN('Medical Examinations'!J2229),FALSE)</f>
        <v>Normal</v>
      </c>
      <c r="L2230" s="30">
        <f>VLOOKUP($A2230,'Hospitalisation Details'!$A:$K,COLUMN('Hospitalisation Details'!J2229),FALSE)</f>
        <v>37792</v>
      </c>
      <c r="M2230" s="23">
        <f>VLOOKUP($A2230,'Hospitalisation Details'!$A:$K,COLUMN('Hospitalisation Details'!F2229),FALSE)</f>
        <v>1467</v>
      </c>
      <c r="N2230" t="str">
        <f>VLOOKUP($A2230,'Hospitalisation Details'!$A:$K,COLUMN('Hospitalisation Details'!G2229),FALSE)</f>
        <v>Tier - 2</v>
      </c>
      <c r="O2230" t="str">
        <f>VLOOKUP($A2230,'Hospitalisation Details'!$A:$K,COLUMN('Hospitalisation Details'!H2229),FALSE)</f>
        <v>Tier - 2</v>
      </c>
      <c r="P2230" t="str">
        <f>VLOOKUP($A2230,'Hospitalisation Details'!$A:$K,COLUMN('Hospitalisation Details'!I2229),FALSE)</f>
        <v>R1013</v>
      </c>
      <c r="Q2230">
        <f>VLOOKUP($A2230,'Hospitalisation Details'!$A:$K,COLUMN('Hospitalisation Details'!K2229),FALSE)</f>
        <v>19</v>
      </c>
      <c r="R2230" t="str" cm="1">
        <f t="array" ref="R2230">_xlfn.IFS(
Q2230&lt;=10,"0-10",
Q2230&lt;=20,"11-20",
Q2230&lt;=30,"21-30",
Q2230&lt;=40,"31-40",
Q2230&lt;=50,"41-50",
Q2230&lt;=60,"51-60",
Q2230&lt;=70,"61-70"
)</f>
        <v>11-20</v>
      </c>
      <c r="S2230" t="str">
        <f t="shared" si="34"/>
        <v>No</v>
      </c>
    </row>
    <row r="2231" spans="1:19" ht="15.75" x14ac:dyDescent="0.25">
      <c r="A2231" s="36" t="s">
        <v>2271</v>
      </c>
      <c r="B2231" t="str">
        <f>VLOOKUP(A2231,'Customer Names'!A:E,COLUMN('Customer Names'!D2230),FALSE)</f>
        <v>Mr. Gregory</v>
      </c>
      <c r="C2231">
        <f>VLOOKUP($A2231,'Medical Examinations'!$A:$J,COLUMN('Medical Examinations'!B2230),FALSE)</f>
        <v>17.34</v>
      </c>
      <c r="D2231">
        <f>VLOOKUP($A2231,'Medical Examinations'!$A:$J,COLUMN('Medical Examinations'!C2230),FALSE)</f>
        <v>6.29</v>
      </c>
      <c r="E2231" t="str">
        <f>VLOOKUP($A2231,'Medical Examinations'!$A:$J,COLUMN('Medical Examinations'!D2230),FALSE)</f>
        <v>Yes</v>
      </c>
      <c r="F2231" t="str">
        <f>VLOOKUP($A2231,'Medical Examinations'!$A:$J,COLUMN('Medical Examinations'!E2230),FALSE)</f>
        <v>No</v>
      </c>
      <c r="G2231" t="str">
        <f>VLOOKUP($A2231,'Medical Examinations'!$A:$J,COLUMN('Medical Examinations'!F2230),FALSE)</f>
        <v>Yes</v>
      </c>
      <c r="H2231">
        <f>VLOOKUP($A2231,'Medical Examinations'!$A:$J,COLUMN('Medical Examinations'!G2230),FALSE)</f>
        <v>1</v>
      </c>
      <c r="I2231" t="str">
        <f>VLOOKUP($A2231,'Medical Examinations'!$A:$J,COLUMN('Medical Examinations'!H2230),FALSE)</f>
        <v>No</v>
      </c>
      <c r="J2231" t="str">
        <f>VLOOKUP($A2231,'Medical Examinations'!$A:$J,COLUMN('Medical Examinations'!I2230),FALSE)</f>
        <v>Underweight</v>
      </c>
      <c r="K2231" t="str">
        <f>VLOOKUP($A2231,'Medical Examinations'!$A:$J,COLUMN('Medical Examinations'!J2230),FALSE)</f>
        <v>Prediabetes</v>
      </c>
      <c r="L2231" s="30">
        <f>VLOOKUP($A2231,'Hospitalisation Details'!$A:$K,COLUMN('Hospitalisation Details'!J2230),FALSE)</f>
        <v>35600</v>
      </c>
      <c r="M2231" s="23">
        <f>VLOOKUP($A2231,'Hospitalisation Details'!$A:$K,COLUMN('Hospitalisation Details'!F2230),FALSE)</f>
        <v>1445</v>
      </c>
      <c r="N2231" t="str">
        <f>VLOOKUP($A2231,'Hospitalisation Details'!$A:$K,COLUMN('Hospitalisation Details'!G2230),FALSE)</f>
        <v>Tier - 2</v>
      </c>
      <c r="O2231" t="str">
        <f>VLOOKUP($A2231,'Hospitalisation Details'!$A:$K,COLUMN('Hospitalisation Details'!H2230),FALSE)</f>
        <v>Tier - 1</v>
      </c>
      <c r="P2231" t="str">
        <f>VLOOKUP($A2231,'Hospitalisation Details'!$A:$K,COLUMN('Hospitalisation Details'!I2230),FALSE)</f>
        <v>R1013</v>
      </c>
      <c r="Q2231">
        <f>VLOOKUP($A2231,'Hospitalisation Details'!$A:$K,COLUMN('Hospitalisation Details'!K2230),FALSE)</f>
        <v>25</v>
      </c>
      <c r="R2231" t="str" cm="1">
        <f t="array" ref="R2231">_xlfn.IFS(
Q2231&lt;=10,"0-10",
Q2231&lt;=20,"11-20",
Q2231&lt;=30,"21-30",
Q2231&lt;=40,"31-40",
Q2231&lt;=50,"41-50",
Q2231&lt;=60,"51-60",
Q2231&lt;=70,"61-70"
)</f>
        <v>21-30</v>
      </c>
      <c r="S2231" t="str">
        <f t="shared" si="34"/>
        <v>Yes</v>
      </c>
    </row>
    <row r="2232" spans="1:19" ht="15.75" x14ac:dyDescent="0.25">
      <c r="A2232" s="36" t="s">
        <v>2272</v>
      </c>
      <c r="B2232" t="str">
        <f>VLOOKUP(A2232,'Customer Names'!A:E,COLUMN('Customer Names'!D2231),FALSE)</f>
        <v>Ms. Alexandra</v>
      </c>
      <c r="C2232">
        <f>VLOOKUP($A2232,'Medical Examinations'!$A:$J,COLUMN('Medical Examinations'!B2231),FALSE)</f>
        <v>17.940000000000001</v>
      </c>
      <c r="D2232">
        <f>VLOOKUP($A2232,'Medical Examinations'!$A:$J,COLUMN('Medical Examinations'!C2231),FALSE)</f>
        <v>4.1900000000000004</v>
      </c>
      <c r="E2232" t="str">
        <f>VLOOKUP($A2232,'Medical Examinations'!$A:$J,COLUMN('Medical Examinations'!D2231),FALSE)</f>
        <v>No</v>
      </c>
      <c r="F2232" t="str">
        <f>VLOOKUP($A2232,'Medical Examinations'!$A:$J,COLUMN('Medical Examinations'!E2231),FALSE)</f>
        <v>Yes</v>
      </c>
      <c r="G2232" t="str">
        <f>VLOOKUP($A2232,'Medical Examinations'!$A:$J,COLUMN('Medical Examinations'!F2231),FALSE)</f>
        <v>No</v>
      </c>
      <c r="H2232">
        <f>VLOOKUP($A2232,'Medical Examinations'!$A:$J,COLUMN('Medical Examinations'!G2231),FALSE)</f>
        <v>1</v>
      </c>
      <c r="I2232" t="str">
        <f>VLOOKUP($A2232,'Medical Examinations'!$A:$J,COLUMN('Medical Examinations'!H2231),FALSE)</f>
        <v>No</v>
      </c>
      <c r="J2232" t="str">
        <f>VLOOKUP($A2232,'Medical Examinations'!$A:$J,COLUMN('Medical Examinations'!I2231),FALSE)</f>
        <v>Underweight</v>
      </c>
      <c r="K2232" t="str">
        <f>VLOOKUP($A2232,'Medical Examinations'!$A:$J,COLUMN('Medical Examinations'!J2231),FALSE)</f>
        <v>Normal</v>
      </c>
      <c r="L2232" s="30">
        <f>VLOOKUP($A2232,'Hospitalisation Details'!$A:$K,COLUMN('Hospitalisation Details'!J2231),FALSE)</f>
        <v>36770</v>
      </c>
      <c r="M2232" s="23">
        <f>VLOOKUP($A2232,'Hospitalisation Details'!$A:$K,COLUMN('Hospitalisation Details'!F2231),FALSE)</f>
        <v>1438</v>
      </c>
      <c r="N2232" t="str">
        <f>VLOOKUP($A2232,'Hospitalisation Details'!$A:$K,COLUMN('Hospitalisation Details'!G2231),FALSE)</f>
        <v>Tier - 2</v>
      </c>
      <c r="O2232" t="str">
        <f>VLOOKUP($A2232,'Hospitalisation Details'!$A:$K,COLUMN('Hospitalisation Details'!H2231),FALSE)</f>
        <v>Tier - 2</v>
      </c>
      <c r="P2232" t="str">
        <f>VLOOKUP($A2232,'Hospitalisation Details'!$A:$K,COLUMN('Hospitalisation Details'!I2231),FALSE)</f>
        <v>R1013</v>
      </c>
      <c r="Q2232">
        <f>VLOOKUP($A2232,'Hospitalisation Details'!$A:$K,COLUMN('Hospitalisation Details'!K2231),FALSE)</f>
        <v>22</v>
      </c>
      <c r="R2232" t="str" cm="1">
        <f t="array" ref="R2232">_xlfn.IFS(
Q2232&lt;=10,"0-10",
Q2232&lt;=20,"11-20",
Q2232&lt;=30,"21-30",
Q2232&lt;=40,"31-40",
Q2232&lt;=50,"41-50",
Q2232&lt;=60,"51-60",
Q2232&lt;=70,"61-70"
)</f>
        <v>21-30</v>
      </c>
      <c r="S2232" t="str">
        <f t="shared" si="34"/>
        <v>No</v>
      </c>
    </row>
    <row r="2233" spans="1:19" ht="15.75" x14ac:dyDescent="0.25">
      <c r="A2233" s="36" t="s">
        <v>2273</v>
      </c>
      <c r="B2233" t="str">
        <f>VLOOKUP(A2233,'Customer Names'!A:E,COLUMN('Customer Names'!D2232),FALSE)</f>
        <v>Ms. Hillary</v>
      </c>
      <c r="C2233">
        <f>VLOOKUP($A2233,'Medical Examinations'!$A:$J,COLUMN('Medical Examinations'!B2232),FALSE)</f>
        <v>16.670000000000002</v>
      </c>
      <c r="D2233">
        <f>VLOOKUP($A2233,'Medical Examinations'!$A:$J,COLUMN('Medical Examinations'!C2232),FALSE)</f>
        <v>4.7</v>
      </c>
      <c r="E2233" t="str">
        <f>VLOOKUP($A2233,'Medical Examinations'!$A:$J,COLUMN('Medical Examinations'!D2232),FALSE)</f>
        <v>Yes</v>
      </c>
      <c r="F2233" t="str">
        <f>VLOOKUP($A2233,'Medical Examinations'!$A:$J,COLUMN('Medical Examinations'!E2232),FALSE)</f>
        <v>No</v>
      </c>
      <c r="G2233" t="str">
        <f>VLOOKUP($A2233,'Medical Examinations'!$A:$J,COLUMN('Medical Examinations'!F2232),FALSE)</f>
        <v>Yes</v>
      </c>
      <c r="H2233">
        <f>VLOOKUP($A2233,'Medical Examinations'!$A:$J,COLUMN('Medical Examinations'!G2232),FALSE)</f>
        <v>1</v>
      </c>
      <c r="I2233" t="str">
        <f>VLOOKUP($A2233,'Medical Examinations'!$A:$J,COLUMN('Medical Examinations'!H2232),FALSE)</f>
        <v>No</v>
      </c>
      <c r="J2233" t="str">
        <f>VLOOKUP($A2233,'Medical Examinations'!$A:$J,COLUMN('Medical Examinations'!I2232),FALSE)</f>
        <v>Underweight</v>
      </c>
      <c r="K2233" t="str">
        <f>VLOOKUP($A2233,'Medical Examinations'!$A:$J,COLUMN('Medical Examinations'!J2232),FALSE)</f>
        <v>Normal</v>
      </c>
      <c r="L2233" s="30">
        <f>VLOOKUP($A2233,'Hospitalisation Details'!$A:$K,COLUMN('Hospitalisation Details'!J2232),FALSE)</f>
        <v>35769</v>
      </c>
      <c r="M2233" s="23">
        <f>VLOOKUP($A2233,'Hospitalisation Details'!$A:$K,COLUMN('Hospitalisation Details'!F2232),FALSE)</f>
        <v>1422</v>
      </c>
      <c r="N2233" t="str">
        <f>VLOOKUP($A2233,'Hospitalisation Details'!$A:$K,COLUMN('Hospitalisation Details'!G2232),FALSE)</f>
        <v>Tier - 2</v>
      </c>
      <c r="O2233" t="str">
        <f>VLOOKUP($A2233,'Hospitalisation Details'!$A:$K,COLUMN('Hospitalisation Details'!H2232),FALSE)</f>
        <v>Tier - 2</v>
      </c>
      <c r="P2233" t="str">
        <f>VLOOKUP($A2233,'Hospitalisation Details'!$A:$K,COLUMN('Hospitalisation Details'!I2232),FALSE)</f>
        <v>R1013</v>
      </c>
      <c r="Q2233">
        <f>VLOOKUP($A2233,'Hospitalisation Details'!$A:$K,COLUMN('Hospitalisation Details'!K2232),FALSE)</f>
        <v>25</v>
      </c>
      <c r="R2233" t="str" cm="1">
        <f t="array" ref="R2233">_xlfn.IFS(
Q2233&lt;=10,"0-10",
Q2233&lt;=20,"11-20",
Q2233&lt;=30,"21-30",
Q2233&lt;=40,"31-40",
Q2233&lt;=50,"41-50",
Q2233&lt;=60,"51-60",
Q2233&lt;=70,"61-70"
)</f>
        <v>21-30</v>
      </c>
      <c r="S2233" t="str">
        <f t="shared" si="34"/>
        <v>No</v>
      </c>
    </row>
    <row r="2234" spans="1:19" ht="15.75" x14ac:dyDescent="0.25">
      <c r="A2234" s="36" t="s">
        <v>2274</v>
      </c>
      <c r="B2234" t="str">
        <f>VLOOKUP(A2234,'Customer Names'!A:E,COLUMN('Customer Names'!D2233),FALSE)</f>
        <v>Ms. Amy</v>
      </c>
      <c r="C2234">
        <f>VLOOKUP($A2234,'Medical Examinations'!$A:$J,COLUMN('Medical Examinations'!B2233),FALSE)</f>
        <v>20.58</v>
      </c>
      <c r="D2234">
        <f>VLOOKUP($A2234,'Medical Examinations'!$A:$J,COLUMN('Medical Examinations'!C2233),FALSE)</f>
        <v>5.64</v>
      </c>
      <c r="E2234" t="str">
        <f>VLOOKUP($A2234,'Medical Examinations'!$A:$J,COLUMN('Medical Examinations'!D2233),FALSE)</f>
        <v>Yes</v>
      </c>
      <c r="F2234" t="str">
        <f>VLOOKUP($A2234,'Medical Examinations'!$A:$J,COLUMN('Medical Examinations'!E2233),FALSE)</f>
        <v>No</v>
      </c>
      <c r="G2234" t="str">
        <f>VLOOKUP($A2234,'Medical Examinations'!$A:$J,COLUMN('Medical Examinations'!F2233),FALSE)</f>
        <v>No</v>
      </c>
      <c r="H2234">
        <f>VLOOKUP($A2234,'Medical Examinations'!$A:$J,COLUMN('Medical Examinations'!G2233),FALSE)</f>
        <v>0</v>
      </c>
      <c r="I2234" t="str">
        <f>VLOOKUP($A2234,'Medical Examinations'!$A:$J,COLUMN('Medical Examinations'!H2233),FALSE)</f>
        <v>No</v>
      </c>
      <c r="J2234" t="str">
        <f>VLOOKUP($A2234,'Medical Examinations'!$A:$J,COLUMN('Medical Examinations'!I2233),FALSE)</f>
        <v>Healthy Weight</v>
      </c>
      <c r="K2234" t="str">
        <f>VLOOKUP($A2234,'Medical Examinations'!$A:$J,COLUMN('Medical Examinations'!J2233),FALSE)</f>
        <v>Normal</v>
      </c>
      <c r="L2234" s="30">
        <f>VLOOKUP($A2234,'Hospitalisation Details'!$A:$K,COLUMN('Hospitalisation Details'!J2233),FALSE)</f>
        <v>37126</v>
      </c>
      <c r="M2234" s="23">
        <f>VLOOKUP($A2234,'Hospitalisation Details'!$A:$K,COLUMN('Hospitalisation Details'!F2233),FALSE)</f>
        <v>1421</v>
      </c>
      <c r="N2234" t="str">
        <f>VLOOKUP($A2234,'Hospitalisation Details'!$A:$K,COLUMN('Hospitalisation Details'!G2233),FALSE)</f>
        <v>Tier - 2</v>
      </c>
      <c r="O2234" t="str">
        <f>VLOOKUP($A2234,'Hospitalisation Details'!$A:$K,COLUMN('Hospitalisation Details'!H2233),FALSE)</f>
        <v>Tier - 2</v>
      </c>
      <c r="P2234" t="str">
        <f>VLOOKUP($A2234,'Hospitalisation Details'!$A:$K,COLUMN('Hospitalisation Details'!I2233),FALSE)</f>
        <v>R1013</v>
      </c>
      <c r="Q2234">
        <f>VLOOKUP($A2234,'Hospitalisation Details'!$A:$K,COLUMN('Hospitalisation Details'!K2233),FALSE)</f>
        <v>21</v>
      </c>
      <c r="R2234" t="str" cm="1">
        <f t="array" ref="R2234">_xlfn.IFS(
Q2234&lt;=10,"0-10",
Q2234&lt;=20,"11-20",
Q2234&lt;=30,"21-30",
Q2234&lt;=40,"31-40",
Q2234&lt;=50,"41-50",
Q2234&lt;=60,"51-60",
Q2234&lt;=70,"61-70"
)</f>
        <v>21-30</v>
      </c>
      <c r="S2234" t="str">
        <f t="shared" si="34"/>
        <v>No</v>
      </c>
    </row>
    <row r="2235" spans="1:19" ht="15.75" x14ac:dyDescent="0.25">
      <c r="A2235" s="36" t="s">
        <v>2275</v>
      </c>
      <c r="B2235" t="str">
        <f>VLOOKUP(A2235,'Customer Names'!A:E,COLUMN('Customer Names'!D2234),FALSE)</f>
        <v>Mr. Scott</v>
      </c>
      <c r="C2235">
        <f>VLOOKUP($A2235,'Medical Examinations'!$A:$J,COLUMN('Medical Examinations'!B2234),FALSE)</f>
        <v>16.5</v>
      </c>
      <c r="D2235">
        <f>VLOOKUP($A2235,'Medical Examinations'!$A:$J,COLUMN('Medical Examinations'!C2234),FALSE)</f>
        <v>4.1100000000000003</v>
      </c>
      <c r="E2235" t="str">
        <f>VLOOKUP($A2235,'Medical Examinations'!$A:$J,COLUMN('Medical Examinations'!D2234),FALSE)</f>
        <v>Yes</v>
      </c>
      <c r="F2235" t="str">
        <f>VLOOKUP($A2235,'Medical Examinations'!$A:$J,COLUMN('Medical Examinations'!E2234),FALSE)</f>
        <v>No</v>
      </c>
      <c r="G2235" t="str">
        <f>VLOOKUP($A2235,'Medical Examinations'!$A:$J,COLUMN('Medical Examinations'!F2234),FALSE)</f>
        <v>No</v>
      </c>
      <c r="H2235">
        <f>VLOOKUP($A2235,'Medical Examinations'!$A:$J,COLUMN('Medical Examinations'!G2234),FALSE)</f>
        <v>0</v>
      </c>
      <c r="I2235" t="str">
        <f>VLOOKUP($A2235,'Medical Examinations'!$A:$J,COLUMN('Medical Examinations'!H2234),FALSE)</f>
        <v>No</v>
      </c>
      <c r="J2235" t="str">
        <f>VLOOKUP($A2235,'Medical Examinations'!$A:$J,COLUMN('Medical Examinations'!I2234),FALSE)</f>
        <v>Underweight</v>
      </c>
      <c r="K2235" t="str">
        <f>VLOOKUP($A2235,'Medical Examinations'!$A:$J,COLUMN('Medical Examinations'!J2234),FALSE)</f>
        <v>Normal</v>
      </c>
      <c r="L2235" s="30">
        <f>VLOOKUP($A2235,'Hospitalisation Details'!$A:$K,COLUMN('Hospitalisation Details'!J2234),FALSE)</f>
        <v>35239</v>
      </c>
      <c r="M2235" s="23">
        <f>VLOOKUP($A2235,'Hospitalisation Details'!$A:$K,COLUMN('Hospitalisation Details'!F2234),FALSE)</f>
        <v>1417</v>
      </c>
      <c r="N2235" t="str">
        <f>VLOOKUP($A2235,'Hospitalisation Details'!$A:$K,COLUMN('Hospitalisation Details'!G2234),FALSE)</f>
        <v>Tier - 2</v>
      </c>
      <c r="O2235" t="str">
        <f>VLOOKUP($A2235,'Hospitalisation Details'!$A:$K,COLUMN('Hospitalisation Details'!H2234),FALSE)</f>
        <v>Tier - 3</v>
      </c>
      <c r="P2235" t="str">
        <f>VLOOKUP($A2235,'Hospitalisation Details'!$A:$K,COLUMN('Hospitalisation Details'!I2234),FALSE)</f>
        <v>R1013</v>
      </c>
      <c r="Q2235">
        <f>VLOOKUP($A2235,'Hospitalisation Details'!$A:$K,COLUMN('Hospitalisation Details'!K2234),FALSE)</f>
        <v>26</v>
      </c>
      <c r="R2235" t="str" cm="1">
        <f t="array" ref="R2235">_xlfn.IFS(
Q2235&lt;=10,"0-10",
Q2235&lt;=20,"11-20",
Q2235&lt;=30,"21-30",
Q2235&lt;=40,"31-40",
Q2235&lt;=50,"41-50",
Q2235&lt;=60,"51-60",
Q2235&lt;=70,"61-70"
)</f>
        <v>21-30</v>
      </c>
      <c r="S2235" t="str">
        <f t="shared" si="34"/>
        <v>No</v>
      </c>
    </row>
    <row r="2236" spans="1:19" ht="15.75" x14ac:dyDescent="0.25">
      <c r="A2236" s="36" t="s">
        <v>2276</v>
      </c>
      <c r="B2236" t="str">
        <f>VLOOKUP(A2236,'Customer Names'!A:E,COLUMN('Customer Names'!D2235),FALSE)</f>
        <v>Mr. John</v>
      </c>
      <c r="C2236">
        <f>VLOOKUP($A2236,'Medical Examinations'!$A:$J,COLUMN('Medical Examinations'!B2235),FALSE)</f>
        <v>15.41</v>
      </c>
      <c r="D2236">
        <f>VLOOKUP($A2236,'Medical Examinations'!$A:$J,COLUMN('Medical Examinations'!C2235),FALSE)</f>
        <v>5.43</v>
      </c>
      <c r="E2236" t="str">
        <f>VLOOKUP($A2236,'Medical Examinations'!$A:$J,COLUMN('Medical Examinations'!D2235),FALSE)</f>
        <v>Yes</v>
      </c>
      <c r="F2236" t="str">
        <f>VLOOKUP($A2236,'Medical Examinations'!$A:$J,COLUMN('Medical Examinations'!E2235),FALSE)</f>
        <v>No</v>
      </c>
      <c r="G2236" t="str">
        <f>VLOOKUP($A2236,'Medical Examinations'!$A:$J,COLUMN('Medical Examinations'!F2235),FALSE)</f>
        <v>Yes</v>
      </c>
      <c r="H2236">
        <f>VLOOKUP($A2236,'Medical Examinations'!$A:$J,COLUMN('Medical Examinations'!G2235),FALSE)</f>
        <v>1</v>
      </c>
      <c r="I2236" t="str">
        <f>VLOOKUP($A2236,'Medical Examinations'!$A:$J,COLUMN('Medical Examinations'!H2235),FALSE)</f>
        <v>No</v>
      </c>
      <c r="J2236" t="str">
        <f>VLOOKUP($A2236,'Medical Examinations'!$A:$J,COLUMN('Medical Examinations'!I2235),FALSE)</f>
        <v>Underweight</v>
      </c>
      <c r="K2236" t="str">
        <f>VLOOKUP($A2236,'Medical Examinations'!$A:$J,COLUMN('Medical Examinations'!J2235),FALSE)</f>
        <v>Normal</v>
      </c>
      <c r="L2236" s="30">
        <f>VLOOKUP($A2236,'Hospitalisation Details'!$A:$K,COLUMN('Hospitalisation Details'!J2235),FALSE)</f>
        <v>35730</v>
      </c>
      <c r="M2236" s="23">
        <f>VLOOKUP($A2236,'Hospitalisation Details'!$A:$K,COLUMN('Hospitalisation Details'!F2235),FALSE)</f>
        <v>1402</v>
      </c>
      <c r="N2236" t="str">
        <f>VLOOKUP($A2236,'Hospitalisation Details'!$A:$K,COLUMN('Hospitalisation Details'!G2235),FALSE)</f>
        <v>Tier - 2</v>
      </c>
      <c r="O2236" t="str">
        <f>VLOOKUP($A2236,'Hospitalisation Details'!$A:$K,COLUMN('Hospitalisation Details'!H2235),FALSE)</f>
        <v>Tier - 3</v>
      </c>
      <c r="P2236" t="str">
        <f>VLOOKUP($A2236,'Hospitalisation Details'!$A:$K,COLUMN('Hospitalisation Details'!I2235),FALSE)</f>
        <v>R1011</v>
      </c>
      <c r="Q2236">
        <f>VLOOKUP($A2236,'Hospitalisation Details'!$A:$K,COLUMN('Hospitalisation Details'!K2235),FALSE)</f>
        <v>25</v>
      </c>
      <c r="R2236" t="str" cm="1">
        <f t="array" ref="R2236">_xlfn.IFS(
Q2236&lt;=10,"0-10",
Q2236&lt;=20,"11-20",
Q2236&lt;=30,"21-30",
Q2236&lt;=40,"31-40",
Q2236&lt;=50,"41-50",
Q2236&lt;=60,"51-60",
Q2236&lt;=70,"61-70"
)</f>
        <v>21-30</v>
      </c>
      <c r="S2236" t="str">
        <f t="shared" si="34"/>
        <v>No</v>
      </c>
    </row>
    <row r="2237" spans="1:19" ht="15.75" x14ac:dyDescent="0.25">
      <c r="A2237" s="36" t="s">
        <v>2277</v>
      </c>
      <c r="B2237" t="str">
        <f>VLOOKUP(A2237,'Customer Names'!A:E,COLUMN('Customer Names'!D2236),FALSE)</f>
        <v>Mr. Maaikel</v>
      </c>
      <c r="C2237">
        <f>VLOOKUP($A2237,'Medical Examinations'!$A:$J,COLUMN('Medical Examinations'!B2236),FALSE)</f>
        <v>24.59</v>
      </c>
      <c r="D2237">
        <f>VLOOKUP($A2237,'Medical Examinations'!$A:$J,COLUMN('Medical Examinations'!C2236),FALSE)</f>
        <v>4.38</v>
      </c>
      <c r="E2237" t="str">
        <f>VLOOKUP($A2237,'Medical Examinations'!$A:$J,COLUMN('Medical Examinations'!D2236),FALSE)</f>
        <v>No</v>
      </c>
      <c r="F2237" t="str">
        <f>VLOOKUP($A2237,'Medical Examinations'!$A:$J,COLUMN('Medical Examinations'!E2236),FALSE)</f>
        <v>No</v>
      </c>
      <c r="G2237" t="str">
        <f>VLOOKUP($A2237,'Medical Examinations'!$A:$J,COLUMN('Medical Examinations'!F2236),FALSE)</f>
        <v>No</v>
      </c>
      <c r="H2237">
        <f>VLOOKUP($A2237,'Medical Examinations'!$A:$J,COLUMN('Medical Examinations'!G2236),FALSE)</f>
        <v>1</v>
      </c>
      <c r="I2237" t="str">
        <f>VLOOKUP($A2237,'Medical Examinations'!$A:$J,COLUMN('Medical Examinations'!H2236),FALSE)</f>
        <v>No</v>
      </c>
      <c r="J2237" t="str">
        <f>VLOOKUP($A2237,'Medical Examinations'!$A:$J,COLUMN('Medical Examinations'!I2236),FALSE)</f>
        <v>Healthy Weight</v>
      </c>
      <c r="K2237" t="str">
        <f>VLOOKUP($A2237,'Medical Examinations'!$A:$J,COLUMN('Medical Examinations'!J2236),FALSE)</f>
        <v>Normal</v>
      </c>
      <c r="L2237" s="30">
        <f>VLOOKUP($A2237,'Hospitalisation Details'!$A:$K,COLUMN('Hospitalisation Details'!J2236),FALSE)</f>
        <v>36043</v>
      </c>
      <c r="M2237" s="23">
        <f>VLOOKUP($A2237,'Hospitalisation Details'!$A:$K,COLUMN('Hospitalisation Details'!F2236),FALSE)</f>
        <v>1400.44</v>
      </c>
      <c r="N2237" t="str">
        <f>VLOOKUP($A2237,'Hospitalisation Details'!$A:$K,COLUMN('Hospitalisation Details'!G2236),FALSE)</f>
        <v>Tier - 2</v>
      </c>
      <c r="O2237" t="str">
        <f>VLOOKUP($A2237,'Hospitalisation Details'!$A:$K,COLUMN('Hospitalisation Details'!H2236),FALSE)</f>
        <v>Tier - 2</v>
      </c>
      <c r="P2237" t="str">
        <f>VLOOKUP($A2237,'Hospitalisation Details'!$A:$K,COLUMN('Hospitalisation Details'!I2236),FALSE)</f>
        <v>R1013</v>
      </c>
      <c r="Q2237">
        <f>VLOOKUP($A2237,'Hospitalisation Details'!$A:$K,COLUMN('Hospitalisation Details'!K2236),FALSE)</f>
        <v>24</v>
      </c>
      <c r="R2237" t="str" cm="1">
        <f t="array" ref="R2237">_xlfn.IFS(
Q2237&lt;=10,"0-10",
Q2237&lt;=20,"11-20",
Q2237&lt;=30,"21-30",
Q2237&lt;=40,"31-40",
Q2237&lt;=50,"41-50",
Q2237&lt;=60,"51-60",
Q2237&lt;=70,"61-70"
)</f>
        <v>21-30</v>
      </c>
      <c r="S2237" t="str">
        <f t="shared" si="34"/>
        <v>No</v>
      </c>
    </row>
    <row r="2238" spans="1:19" ht="15.75" x14ac:dyDescent="0.25">
      <c r="A2238" s="36" t="s">
        <v>2278</v>
      </c>
      <c r="B2238" t="str">
        <f>VLOOKUP(A2238,'Customer Names'!A:E,COLUMN('Customer Names'!D2237),FALSE)</f>
        <v>Mr. Daniel</v>
      </c>
      <c r="C2238">
        <f>VLOOKUP($A2238,'Medical Examinations'!$A:$J,COLUMN('Medical Examinations'!B2237),FALSE)</f>
        <v>33.33</v>
      </c>
      <c r="D2238">
        <f>VLOOKUP($A2238,'Medical Examinations'!$A:$J,COLUMN('Medical Examinations'!C2237),FALSE)</f>
        <v>9.7899999999999991</v>
      </c>
      <c r="E2238" t="str">
        <f>VLOOKUP($A2238,'Medical Examinations'!$A:$J,COLUMN('Medical Examinations'!D2237),FALSE)</f>
        <v>No</v>
      </c>
      <c r="F2238" t="str">
        <f>VLOOKUP($A2238,'Medical Examinations'!$A:$J,COLUMN('Medical Examinations'!E2237),FALSE)</f>
        <v>No</v>
      </c>
      <c r="G2238" t="str">
        <f>VLOOKUP($A2238,'Medical Examinations'!$A:$J,COLUMN('Medical Examinations'!F2237),FALSE)</f>
        <v>No</v>
      </c>
      <c r="H2238">
        <f>VLOOKUP($A2238,'Medical Examinations'!$A:$J,COLUMN('Medical Examinations'!G2237),FALSE)</f>
        <v>0</v>
      </c>
      <c r="I2238" t="str">
        <f>VLOOKUP($A2238,'Medical Examinations'!$A:$J,COLUMN('Medical Examinations'!H2237),FALSE)</f>
        <v>No</v>
      </c>
      <c r="J2238" t="str">
        <f>VLOOKUP($A2238,'Medical Examinations'!$A:$J,COLUMN('Medical Examinations'!I2237),FALSE)</f>
        <v>Obesity</v>
      </c>
      <c r="K2238" t="str">
        <f>VLOOKUP($A2238,'Medical Examinations'!$A:$J,COLUMN('Medical Examinations'!J2237),FALSE)</f>
        <v>Diabetes</v>
      </c>
      <c r="L2238" s="30">
        <f>VLOOKUP($A2238,'Hospitalisation Details'!$A:$K,COLUMN('Hospitalisation Details'!J2237),FALSE)</f>
        <v>37612</v>
      </c>
      <c r="M2238" s="23">
        <f>VLOOKUP($A2238,'Hospitalisation Details'!$A:$K,COLUMN('Hospitalisation Details'!F2237),FALSE)</f>
        <v>1391.53</v>
      </c>
      <c r="N2238" t="str">
        <f>VLOOKUP($A2238,'Hospitalisation Details'!$A:$K,COLUMN('Hospitalisation Details'!G2237),FALSE)</f>
        <v>Tier - 2</v>
      </c>
      <c r="O2238" t="str">
        <f>VLOOKUP($A2238,'Hospitalisation Details'!$A:$K,COLUMN('Hospitalisation Details'!H2237),FALSE)</f>
        <v>Tier - 1</v>
      </c>
      <c r="P2238" t="str">
        <f>VLOOKUP($A2238,'Hospitalisation Details'!$A:$K,COLUMN('Hospitalisation Details'!I2237),FALSE)</f>
        <v>R1013</v>
      </c>
      <c r="Q2238">
        <f>VLOOKUP($A2238,'Hospitalisation Details'!$A:$K,COLUMN('Hospitalisation Details'!K2237),FALSE)</f>
        <v>20</v>
      </c>
      <c r="R2238" t="str" cm="1">
        <f t="array" ref="R2238">_xlfn.IFS(
Q2238&lt;=10,"0-10",
Q2238&lt;=20,"11-20",
Q2238&lt;=30,"21-30",
Q2238&lt;=40,"31-40",
Q2238&lt;=50,"41-50",
Q2238&lt;=60,"51-60",
Q2238&lt;=70,"61-70"
)</f>
        <v>11-20</v>
      </c>
      <c r="S2238" t="str">
        <f t="shared" si="34"/>
        <v>Yes</v>
      </c>
    </row>
    <row r="2239" spans="1:19" ht="15.75" x14ac:dyDescent="0.25">
      <c r="A2239" s="36" t="s">
        <v>2279</v>
      </c>
      <c r="B2239" t="str">
        <f>VLOOKUP(A2239,'Customer Names'!A:E,COLUMN('Customer Names'!D2238),FALSE)</f>
        <v>Mr. Christopher</v>
      </c>
      <c r="C2239">
        <f>VLOOKUP($A2239,'Medical Examinations'!$A:$J,COLUMN('Medical Examinations'!B2238),FALSE)</f>
        <v>18.5</v>
      </c>
      <c r="D2239">
        <f>VLOOKUP($A2239,'Medical Examinations'!$A:$J,COLUMN('Medical Examinations'!C2238),FALSE)</f>
        <v>11.84</v>
      </c>
      <c r="E2239" t="str">
        <f>VLOOKUP($A2239,'Medical Examinations'!$A:$J,COLUMN('Medical Examinations'!D2238),FALSE)</f>
        <v>No</v>
      </c>
      <c r="F2239" t="str">
        <f>VLOOKUP($A2239,'Medical Examinations'!$A:$J,COLUMN('Medical Examinations'!E2238),FALSE)</f>
        <v>No</v>
      </c>
      <c r="G2239" t="str">
        <f>VLOOKUP($A2239,'Medical Examinations'!$A:$J,COLUMN('Medical Examinations'!F2238),FALSE)</f>
        <v>No</v>
      </c>
      <c r="H2239">
        <f>VLOOKUP($A2239,'Medical Examinations'!$A:$J,COLUMN('Medical Examinations'!G2238),FALSE)</f>
        <v>0</v>
      </c>
      <c r="I2239" t="str">
        <f>VLOOKUP($A2239,'Medical Examinations'!$A:$J,COLUMN('Medical Examinations'!H2238),FALSE)</f>
        <v>No</v>
      </c>
      <c r="J2239" t="str">
        <f>VLOOKUP($A2239,'Medical Examinations'!$A:$J,COLUMN('Medical Examinations'!I2238),FALSE)</f>
        <v>Healthy Weight</v>
      </c>
      <c r="K2239" t="str">
        <f>VLOOKUP($A2239,'Medical Examinations'!$A:$J,COLUMN('Medical Examinations'!J2238),FALSE)</f>
        <v>Diabetes</v>
      </c>
      <c r="L2239" s="30">
        <f>VLOOKUP($A2239,'Hospitalisation Details'!$A:$K,COLUMN('Hospitalisation Details'!J2238),FALSE)</f>
        <v>37574</v>
      </c>
      <c r="M2239" s="23">
        <f>VLOOKUP($A2239,'Hospitalisation Details'!$A:$K,COLUMN('Hospitalisation Details'!F2238),FALSE)</f>
        <v>1390</v>
      </c>
      <c r="N2239" t="str">
        <f>VLOOKUP($A2239,'Hospitalisation Details'!$A:$K,COLUMN('Hospitalisation Details'!G2238),FALSE)</f>
        <v>Tier - 2</v>
      </c>
      <c r="O2239" t="str">
        <f>VLOOKUP($A2239,'Hospitalisation Details'!$A:$K,COLUMN('Hospitalisation Details'!H2238),FALSE)</f>
        <v>Tier - 2</v>
      </c>
      <c r="P2239" t="str">
        <f>VLOOKUP($A2239,'Hospitalisation Details'!$A:$K,COLUMN('Hospitalisation Details'!I2238),FALSE)</f>
        <v>R1013</v>
      </c>
      <c r="Q2239">
        <f>VLOOKUP($A2239,'Hospitalisation Details'!$A:$K,COLUMN('Hospitalisation Details'!K2238),FALSE)</f>
        <v>20</v>
      </c>
      <c r="R2239" t="str" cm="1">
        <f t="array" ref="R2239">_xlfn.IFS(
Q2239&lt;=10,"0-10",
Q2239&lt;=20,"11-20",
Q2239&lt;=30,"21-30",
Q2239&lt;=40,"31-40",
Q2239&lt;=50,"41-50",
Q2239&lt;=60,"51-60",
Q2239&lt;=70,"61-70"
)</f>
        <v>11-20</v>
      </c>
      <c r="S2239" t="str">
        <f t="shared" si="34"/>
        <v>Yes</v>
      </c>
    </row>
    <row r="2240" spans="1:19" ht="15.75" x14ac:dyDescent="0.25">
      <c r="A2240" s="36" t="s">
        <v>2280</v>
      </c>
      <c r="B2240" t="str">
        <f>VLOOKUP(A2240,'Customer Names'!A:E,COLUMN('Customer Names'!D2239),FALSE)</f>
        <v>Mr. William</v>
      </c>
      <c r="C2240">
        <f>VLOOKUP($A2240,'Medical Examinations'!$A:$J,COLUMN('Medical Examinations'!B2239),FALSE)</f>
        <v>18.579999999999998</v>
      </c>
      <c r="D2240">
        <f>VLOOKUP($A2240,'Medical Examinations'!$A:$J,COLUMN('Medical Examinations'!C2239),FALSE)</f>
        <v>6.22</v>
      </c>
      <c r="E2240" t="str">
        <f>VLOOKUP($A2240,'Medical Examinations'!$A:$J,COLUMN('Medical Examinations'!D2239),FALSE)</f>
        <v>No</v>
      </c>
      <c r="F2240" t="str">
        <f>VLOOKUP($A2240,'Medical Examinations'!$A:$J,COLUMN('Medical Examinations'!E2239),FALSE)</f>
        <v>No</v>
      </c>
      <c r="G2240" t="str">
        <f>VLOOKUP($A2240,'Medical Examinations'!$A:$J,COLUMN('Medical Examinations'!F2239),FALSE)</f>
        <v>No</v>
      </c>
      <c r="H2240">
        <f>VLOOKUP($A2240,'Medical Examinations'!$A:$J,COLUMN('Medical Examinations'!G2239),FALSE)</f>
        <v>0</v>
      </c>
      <c r="I2240" t="str">
        <f>VLOOKUP($A2240,'Medical Examinations'!$A:$J,COLUMN('Medical Examinations'!H2239),FALSE)</f>
        <v>No</v>
      </c>
      <c r="J2240" t="str">
        <f>VLOOKUP($A2240,'Medical Examinations'!$A:$J,COLUMN('Medical Examinations'!I2239),FALSE)</f>
        <v>Healthy Weight</v>
      </c>
      <c r="K2240" t="str">
        <f>VLOOKUP($A2240,'Medical Examinations'!$A:$J,COLUMN('Medical Examinations'!J2239),FALSE)</f>
        <v>Prediabetes</v>
      </c>
      <c r="L2240" s="30">
        <f>VLOOKUP($A2240,'Hospitalisation Details'!$A:$K,COLUMN('Hospitalisation Details'!J2239),FALSE)</f>
        <v>36347</v>
      </c>
      <c r="M2240" s="23">
        <f>VLOOKUP($A2240,'Hospitalisation Details'!$A:$K,COLUMN('Hospitalisation Details'!F2239),FALSE)</f>
        <v>1389</v>
      </c>
      <c r="N2240" t="str">
        <f>VLOOKUP($A2240,'Hospitalisation Details'!$A:$K,COLUMN('Hospitalisation Details'!G2239),FALSE)</f>
        <v>Tier - 2</v>
      </c>
      <c r="O2240" t="str">
        <f>VLOOKUP($A2240,'Hospitalisation Details'!$A:$K,COLUMN('Hospitalisation Details'!H2239),FALSE)</f>
        <v>Tier - 2</v>
      </c>
      <c r="P2240" t="str">
        <f>VLOOKUP($A2240,'Hospitalisation Details'!$A:$K,COLUMN('Hospitalisation Details'!I2239),FALSE)</f>
        <v>R1013</v>
      </c>
      <c r="Q2240">
        <f>VLOOKUP($A2240,'Hospitalisation Details'!$A:$K,COLUMN('Hospitalisation Details'!K2239),FALSE)</f>
        <v>23</v>
      </c>
      <c r="R2240" t="str" cm="1">
        <f t="array" ref="R2240">_xlfn.IFS(
Q2240&lt;=10,"0-10",
Q2240&lt;=20,"11-20",
Q2240&lt;=30,"21-30",
Q2240&lt;=40,"31-40",
Q2240&lt;=50,"41-50",
Q2240&lt;=60,"51-60",
Q2240&lt;=70,"61-70"
)</f>
        <v>21-30</v>
      </c>
      <c r="S2240" t="str">
        <f t="shared" si="34"/>
        <v>Yes</v>
      </c>
    </row>
    <row r="2241" spans="1:19" ht="15.75" x14ac:dyDescent="0.25">
      <c r="A2241" s="36" t="s">
        <v>2281</v>
      </c>
      <c r="B2241" t="str">
        <f>VLOOKUP(A2241,'Customer Names'!A:E,COLUMN('Customer Names'!D2240),FALSE)</f>
        <v>Ms. Lyndsy</v>
      </c>
      <c r="C2241">
        <f>VLOOKUP($A2241,'Medical Examinations'!$A:$J,COLUMN('Medical Examinations'!B2240),FALSE)</f>
        <v>16.64</v>
      </c>
      <c r="D2241">
        <f>VLOOKUP($A2241,'Medical Examinations'!$A:$J,COLUMN('Medical Examinations'!C2240),FALSE)</f>
        <v>10.01</v>
      </c>
      <c r="E2241" t="str">
        <f>VLOOKUP($A2241,'Medical Examinations'!$A:$J,COLUMN('Medical Examinations'!D2240),FALSE)</f>
        <v>No</v>
      </c>
      <c r="F2241" t="str">
        <f>VLOOKUP($A2241,'Medical Examinations'!$A:$J,COLUMN('Medical Examinations'!E2240),FALSE)</f>
        <v>No</v>
      </c>
      <c r="G2241" t="str">
        <f>VLOOKUP($A2241,'Medical Examinations'!$A:$J,COLUMN('Medical Examinations'!F2240),FALSE)</f>
        <v>No</v>
      </c>
      <c r="H2241">
        <f>VLOOKUP($A2241,'Medical Examinations'!$A:$J,COLUMN('Medical Examinations'!G2240),FALSE)</f>
        <v>0</v>
      </c>
      <c r="I2241" t="str">
        <f>VLOOKUP($A2241,'Medical Examinations'!$A:$J,COLUMN('Medical Examinations'!H2240),FALSE)</f>
        <v>No</v>
      </c>
      <c r="J2241" t="str">
        <f>VLOOKUP($A2241,'Medical Examinations'!$A:$J,COLUMN('Medical Examinations'!I2240),FALSE)</f>
        <v>Underweight</v>
      </c>
      <c r="K2241" t="str">
        <f>VLOOKUP($A2241,'Medical Examinations'!$A:$J,COLUMN('Medical Examinations'!J2240),FALSE)</f>
        <v>Diabetes</v>
      </c>
      <c r="L2241" s="30">
        <f>VLOOKUP($A2241,'Hospitalisation Details'!$A:$K,COLUMN('Hospitalisation Details'!J2240),FALSE)</f>
        <v>37483</v>
      </c>
      <c r="M2241" s="23">
        <f>VLOOKUP($A2241,'Hospitalisation Details'!$A:$K,COLUMN('Hospitalisation Details'!F2240),FALSE)</f>
        <v>1382</v>
      </c>
      <c r="N2241" t="str">
        <f>VLOOKUP($A2241,'Hospitalisation Details'!$A:$K,COLUMN('Hospitalisation Details'!G2240),FALSE)</f>
        <v>Tier - 2</v>
      </c>
      <c r="O2241" t="str">
        <f>VLOOKUP($A2241,'Hospitalisation Details'!$A:$K,COLUMN('Hospitalisation Details'!H2240),FALSE)</f>
        <v>Tier - 1</v>
      </c>
      <c r="P2241" t="str">
        <f>VLOOKUP($A2241,'Hospitalisation Details'!$A:$K,COLUMN('Hospitalisation Details'!I2240),FALSE)</f>
        <v>R1013</v>
      </c>
      <c r="Q2241">
        <f>VLOOKUP($A2241,'Hospitalisation Details'!$A:$K,COLUMN('Hospitalisation Details'!K2240),FALSE)</f>
        <v>20</v>
      </c>
      <c r="R2241" t="str" cm="1">
        <f t="array" ref="R2241">_xlfn.IFS(
Q2241&lt;=10,"0-10",
Q2241&lt;=20,"11-20",
Q2241&lt;=30,"21-30",
Q2241&lt;=40,"31-40",
Q2241&lt;=50,"41-50",
Q2241&lt;=60,"51-60",
Q2241&lt;=70,"61-70"
)</f>
        <v>11-20</v>
      </c>
      <c r="S2241" t="str">
        <f t="shared" si="34"/>
        <v>Yes</v>
      </c>
    </row>
    <row r="2242" spans="1:19" ht="15.75" x14ac:dyDescent="0.25">
      <c r="A2242" s="36" t="s">
        <v>2282</v>
      </c>
      <c r="B2242" t="str">
        <f>VLOOKUP(A2242,'Customer Names'!A:E,COLUMN('Customer Names'!D2241),FALSE)</f>
        <v>Ms. Jessica</v>
      </c>
      <c r="C2242">
        <f>VLOOKUP($A2242,'Medical Examinations'!$A:$J,COLUMN('Medical Examinations'!B2241),FALSE)</f>
        <v>19.329999999999998</v>
      </c>
      <c r="D2242">
        <f>VLOOKUP($A2242,'Medical Examinations'!$A:$J,COLUMN('Medical Examinations'!C2241),FALSE)</f>
        <v>4.32</v>
      </c>
      <c r="E2242" t="str">
        <f>VLOOKUP($A2242,'Medical Examinations'!$A:$J,COLUMN('Medical Examinations'!D2241),FALSE)</f>
        <v>No</v>
      </c>
      <c r="F2242" t="str">
        <f>VLOOKUP($A2242,'Medical Examinations'!$A:$J,COLUMN('Medical Examinations'!E2241),FALSE)</f>
        <v>No</v>
      </c>
      <c r="G2242" t="str">
        <f>VLOOKUP($A2242,'Medical Examinations'!$A:$J,COLUMN('Medical Examinations'!F2241),FALSE)</f>
        <v>No</v>
      </c>
      <c r="H2242">
        <f>VLOOKUP($A2242,'Medical Examinations'!$A:$J,COLUMN('Medical Examinations'!G2241),FALSE)</f>
        <v>1</v>
      </c>
      <c r="I2242" t="str">
        <f>VLOOKUP($A2242,'Medical Examinations'!$A:$J,COLUMN('Medical Examinations'!H2241),FALSE)</f>
        <v>No</v>
      </c>
      <c r="J2242" t="str">
        <f>VLOOKUP($A2242,'Medical Examinations'!$A:$J,COLUMN('Medical Examinations'!I2241),FALSE)</f>
        <v>Healthy Weight</v>
      </c>
      <c r="K2242" t="str">
        <f>VLOOKUP($A2242,'Medical Examinations'!$A:$J,COLUMN('Medical Examinations'!J2241),FALSE)</f>
        <v>Normal</v>
      </c>
      <c r="L2242" s="30">
        <f>VLOOKUP($A2242,'Hospitalisation Details'!$A:$K,COLUMN('Hospitalisation Details'!J2241),FALSE)</f>
        <v>36132</v>
      </c>
      <c r="M2242" s="23">
        <f>VLOOKUP($A2242,'Hospitalisation Details'!$A:$K,COLUMN('Hospitalisation Details'!F2241),FALSE)</f>
        <v>1359</v>
      </c>
      <c r="N2242" t="str">
        <f>VLOOKUP($A2242,'Hospitalisation Details'!$A:$K,COLUMN('Hospitalisation Details'!G2241),FALSE)</f>
        <v>Tier - 2</v>
      </c>
      <c r="O2242" t="str">
        <f>VLOOKUP($A2242,'Hospitalisation Details'!$A:$K,COLUMN('Hospitalisation Details'!H2241),FALSE)</f>
        <v>Tier - 1</v>
      </c>
      <c r="P2242" t="str">
        <f>VLOOKUP($A2242,'Hospitalisation Details'!$A:$K,COLUMN('Hospitalisation Details'!I2241),FALSE)</f>
        <v>R1013</v>
      </c>
      <c r="Q2242">
        <f>VLOOKUP($A2242,'Hospitalisation Details'!$A:$K,COLUMN('Hospitalisation Details'!K2241),FALSE)</f>
        <v>24</v>
      </c>
      <c r="R2242" t="str" cm="1">
        <f t="array" ref="R2242">_xlfn.IFS(
Q2242&lt;=10,"0-10",
Q2242&lt;=20,"11-20",
Q2242&lt;=30,"21-30",
Q2242&lt;=40,"31-40",
Q2242&lt;=50,"41-50",
Q2242&lt;=60,"51-60",
Q2242&lt;=70,"61-70"
)</f>
        <v>21-30</v>
      </c>
      <c r="S2242" t="str">
        <f t="shared" ref="S2242:S2305" si="35">IF(OR(K2242="Diabetes",K2242="Prediabetes"),"Yes","No")</f>
        <v>No</v>
      </c>
    </row>
    <row r="2243" spans="1:19" ht="15.75" x14ac:dyDescent="0.25">
      <c r="A2243" s="36" t="s">
        <v>2283</v>
      </c>
      <c r="B2243" t="str">
        <f>VLOOKUP(A2243,'Customer Names'!A:E,COLUMN('Customer Names'!D2242),FALSE)</f>
        <v>Ms. Anna</v>
      </c>
      <c r="C2243">
        <f>VLOOKUP($A2243,'Medical Examinations'!$A:$J,COLUMN('Medical Examinations'!B2242),FALSE)</f>
        <v>21.26</v>
      </c>
      <c r="D2243">
        <f>VLOOKUP($A2243,'Medical Examinations'!$A:$J,COLUMN('Medical Examinations'!C2242),FALSE)</f>
        <v>5.65</v>
      </c>
      <c r="E2243" t="str">
        <f>VLOOKUP($A2243,'Medical Examinations'!$A:$J,COLUMN('Medical Examinations'!D2242),FALSE)</f>
        <v>Yes</v>
      </c>
      <c r="F2243" t="str">
        <f>VLOOKUP($A2243,'Medical Examinations'!$A:$J,COLUMN('Medical Examinations'!E2242),FALSE)</f>
        <v>No</v>
      </c>
      <c r="G2243" t="str">
        <f>VLOOKUP($A2243,'Medical Examinations'!$A:$J,COLUMN('Medical Examinations'!F2242),FALSE)</f>
        <v>Yes</v>
      </c>
      <c r="H2243">
        <f>VLOOKUP($A2243,'Medical Examinations'!$A:$J,COLUMN('Medical Examinations'!G2242),FALSE)</f>
        <v>1</v>
      </c>
      <c r="I2243" t="str">
        <f>VLOOKUP($A2243,'Medical Examinations'!$A:$J,COLUMN('Medical Examinations'!H2242),FALSE)</f>
        <v>No</v>
      </c>
      <c r="J2243" t="str">
        <f>VLOOKUP($A2243,'Medical Examinations'!$A:$J,COLUMN('Medical Examinations'!I2242),FALSE)</f>
        <v>Healthy Weight</v>
      </c>
      <c r="K2243" t="str">
        <f>VLOOKUP($A2243,'Medical Examinations'!$A:$J,COLUMN('Medical Examinations'!J2242),FALSE)</f>
        <v>Normal</v>
      </c>
      <c r="L2243" s="30">
        <f>VLOOKUP($A2243,'Hospitalisation Details'!$A:$K,COLUMN('Hospitalisation Details'!J2242),FALSE)</f>
        <v>35741</v>
      </c>
      <c r="M2243" s="23">
        <f>VLOOKUP($A2243,'Hospitalisation Details'!$A:$K,COLUMN('Hospitalisation Details'!F2242),FALSE)</f>
        <v>1341.16</v>
      </c>
      <c r="N2243" t="str">
        <f>VLOOKUP($A2243,'Hospitalisation Details'!$A:$K,COLUMN('Hospitalisation Details'!G2242),FALSE)</f>
        <v>Tier - 2</v>
      </c>
      <c r="O2243" t="str">
        <f>VLOOKUP($A2243,'Hospitalisation Details'!$A:$K,COLUMN('Hospitalisation Details'!H2242),FALSE)</f>
        <v>Tier - 2</v>
      </c>
      <c r="P2243" t="str">
        <f>VLOOKUP($A2243,'Hospitalisation Details'!$A:$K,COLUMN('Hospitalisation Details'!I2242),FALSE)</f>
        <v>R1012</v>
      </c>
      <c r="Q2243">
        <f>VLOOKUP($A2243,'Hospitalisation Details'!$A:$K,COLUMN('Hospitalisation Details'!K2242),FALSE)</f>
        <v>25</v>
      </c>
      <c r="R2243" t="str" cm="1">
        <f t="array" ref="R2243">_xlfn.IFS(
Q2243&lt;=10,"0-10",
Q2243&lt;=20,"11-20",
Q2243&lt;=30,"21-30",
Q2243&lt;=40,"31-40",
Q2243&lt;=50,"41-50",
Q2243&lt;=60,"51-60",
Q2243&lt;=70,"61-70"
)</f>
        <v>21-30</v>
      </c>
      <c r="S2243" t="str">
        <f t="shared" si="35"/>
        <v>No</v>
      </c>
    </row>
    <row r="2244" spans="1:19" ht="15.75" x14ac:dyDescent="0.25">
      <c r="A2244" s="36" t="s">
        <v>2284</v>
      </c>
      <c r="B2244" t="str">
        <f>VLOOKUP(A2244,'Customer Names'!A:E,COLUMN('Customer Names'!D2243),FALSE)</f>
        <v>Mr. Jordan</v>
      </c>
      <c r="C2244">
        <f>VLOOKUP($A2244,'Medical Examinations'!$A:$J,COLUMN('Medical Examinations'!B2243),FALSE)</f>
        <v>15.6</v>
      </c>
      <c r="D2244">
        <f>VLOOKUP($A2244,'Medical Examinations'!$A:$J,COLUMN('Medical Examinations'!C2243),FALSE)</f>
        <v>4.12</v>
      </c>
      <c r="E2244" t="str">
        <f>VLOOKUP($A2244,'Medical Examinations'!$A:$J,COLUMN('Medical Examinations'!D2243),FALSE)</f>
        <v>Yes</v>
      </c>
      <c r="F2244" t="str">
        <f>VLOOKUP($A2244,'Medical Examinations'!$A:$J,COLUMN('Medical Examinations'!E2243),FALSE)</f>
        <v>No</v>
      </c>
      <c r="G2244" t="str">
        <f>VLOOKUP($A2244,'Medical Examinations'!$A:$J,COLUMN('Medical Examinations'!F2243),FALSE)</f>
        <v>No</v>
      </c>
      <c r="H2244">
        <f>VLOOKUP($A2244,'Medical Examinations'!$A:$J,COLUMN('Medical Examinations'!G2243),FALSE)</f>
        <v>1</v>
      </c>
      <c r="I2244" t="str">
        <f>VLOOKUP($A2244,'Medical Examinations'!$A:$J,COLUMN('Medical Examinations'!H2243),FALSE)</f>
        <v>No</v>
      </c>
      <c r="J2244" t="str">
        <f>VLOOKUP($A2244,'Medical Examinations'!$A:$J,COLUMN('Medical Examinations'!I2243),FALSE)</f>
        <v>Underweight</v>
      </c>
      <c r="K2244" t="str">
        <f>VLOOKUP($A2244,'Medical Examinations'!$A:$J,COLUMN('Medical Examinations'!J2243),FALSE)</f>
        <v>Normal</v>
      </c>
      <c r="L2244" s="30">
        <f>VLOOKUP($A2244,'Hospitalisation Details'!$A:$K,COLUMN('Hospitalisation Details'!J2243),FALSE)</f>
        <v>34910</v>
      </c>
      <c r="M2244" s="23">
        <f>VLOOKUP($A2244,'Hospitalisation Details'!$A:$K,COLUMN('Hospitalisation Details'!F2243),FALSE)</f>
        <v>1338</v>
      </c>
      <c r="N2244" t="str">
        <f>VLOOKUP($A2244,'Hospitalisation Details'!$A:$K,COLUMN('Hospitalisation Details'!G2243),FALSE)</f>
        <v>Tier - 2</v>
      </c>
      <c r="O2244" t="str">
        <f>VLOOKUP($A2244,'Hospitalisation Details'!$A:$K,COLUMN('Hospitalisation Details'!H2243),FALSE)</f>
        <v>Tier - 3</v>
      </c>
      <c r="P2244" t="str">
        <f>VLOOKUP($A2244,'Hospitalisation Details'!$A:$K,COLUMN('Hospitalisation Details'!I2243),FALSE)</f>
        <v>R1012</v>
      </c>
      <c r="Q2244">
        <f>VLOOKUP($A2244,'Hospitalisation Details'!$A:$K,COLUMN('Hospitalisation Details'!K2243),FALSE)</f>
        <v>27</v>
      </c>
      <c r="R2244" t="str" cm="1">
        <f t="array" ref="R2244">_xlfn.IFS(
Q2244&lt;=10,"0-10",
Q2244&lt;=20,"11-20",
Q2244&lt;=30,"21-30",
Q2244&lt;=40,"31-40",
Q2244&lt;=50,"41-50",
Q2244&lt;=60,"51-60",
Q2244&lt;=70,"61-70"
)</f>
        <v>21-30</v>
      </c>
      <c r="S2244" t="str">
        <f t="shared" si="35"/>
        <v>No</v>
      </c>
    </row>
    <row r="2245" spans="1:19" ht="15.75" x14ac:dyDescent="0.25">
      <c r="A2245" s="36" t="s">
        <v>2285</v>
      </c>
      <c r="B2245" t="str">
        <f>VLOOKUP(A2245,'Customer Names'!A:E,COLUMN('Customer Names'!D2244),FALSE)</f>
        <v>Mr. Brian</v>
      </c>
      <c r="C2245">
        <f>VLOOKUP($A2245,'Medical Examinations'!$A:$J,COLUMN('Medical Examinations'!B2244),FALSE)</f>
        <v>24.39</v>
      </c>
      <c r="D2245">
        <f>VLOOKUP($A2245,'Medical Examinations'!$A:$J,COLUMN('Medical Examinations'!C2244),FALSE)</f>
        <v>6.24</v>
      </c>
      <c r="E2245" t="str">
        <f>VLOOKUP($A2245,'Medical Examinations'!$A:$J,COLUMN('Medical Examinations'!D2244),FALSE)</f>
        <v>No</v>
      </c>
      <c r="F2245" t="str">
        <f>VLOOKUP($A2245,'Medical Examinations'!$A:$J,COLUMN('Medical Examinations'!E2244),FALSE)</f>
        <v>No</v>
      </c>
      <c r="G2245" t="str">
        <f>VLOOKUP($A2245,'Medical Examinations'!$A:$J,COLUMN('Medical Examinations'!F2244),FALSE)</f>
        <v>No</v>
      </c>
      <c r="H2245">
        <f>VLOOKUP($A2245,'Medical Examinations'!$A:$J,COLUMN('Medical Examinations'!G2244),FALSE)</f>
        <v>1</v>
      </c>
      <c r="I2245" t="str">
        <f>VLOOKUP($A2245,'Medical Examinations'!$A:$J,COLUMN('Medical Examinations'!H2244),FALSE)</f>
        <v>No</v>
      </c>
      <c r="J2245" t="str">
        <f>VLOOKUP($A2245,'Medical Examinations'!$A:$J,COLUMN('Medical Examinations'!I2244),FALSE)</f>
        <v>Healthy Weight</v>
      </c>
      <c r="K2245" t="str">
        <f>VLOOKUP($A2245,'Medical Examinations'!$A:$J,COLUMN('Medical Examinations'!J2244),FALSE)</f>
        <v>Prediabetes</v>
      </c>
      <c r="L2245" s="30">
        <f>VLOOKUP($A2245,'Hospitalisation Details'!$A:$K,COLUMN('Hospitalisation Details'!J2244),FALSE)</f>
        <v>35988</v>
      </c>
      <c r="M2245" s="23">
        <f>VLOOKUP($A2245,'Hospitalisation Details'!$A:$K,COLUMN('Hospitalisation Details'!F2244),FALSE)</f>
        <v>1332.61</v>
      </c>
      <c r="N2245" t="str">
        <f>VLOOKUP($A2245,'Hospitalisation Details'!$A:$K,COLUMN('Hospitalisation Details'!G2244),FALSE)</f>
        <v>Tier - 2</v>
      </c>
      <c r="O2245" t="str">
        <f>VLOOKUP($A2245,'Hospitalisation Details'!$A:$K,COLUMN('Hospitalisation Details'!H2244),FALSE)</f>
        <v>Tier - 3</v>
      </c>
      <c r="P2245" t="str">
        <f>VLOOKUP($A2245,'Hospitalisation Details'!$A:$K,COLUMN('Hospitalisation Details'!I2244),FALSE)</f>
        <v>R1013</v>
      </c>
      <c r="Q2245">
        <f>VLOOKUP($A2245,'Hospitalisation Details'!$A:$K,COLUMN('Hospitalisation Details'!K2244),FALSE)</f>
        <v>24</v>
      </c>
      <c r="R2245" t="str" cm="1">
        <f t="array" ref="R2245">_xlfn.IFS(
Q2245&lt;=10,"0-10",
Q2245&lt;=20,"11-20",
Q2245&lt;=30,"21-30",
Q2245&lt;=40,"31-40",
Q2245&lt;=50,"41-50",
Q2245&lt;=60,"51-60",
Q2245&lt;=70,"61-70"
)</f>
        <v>21-30</v>
      </c>
      <c r="S2245" t="str">
        <f t="shared" si="35"/>
        <v>Yes</v>
      </c>
    </row>
    <row r="2246" spans="1:19" ht="15.75" x14ac:dyDescent="0.25">
      <c r="A2246" s="36" t="s">
        <v>2286</v>
      </c>
      <c r="B2246" t="str">
        <f>VLOOKUP(A2246,'Customer Names'!A:E,COLUMN('Customer Names'!D2245),FALSE)</f>
        <v>Ms. Katherine</v>
      </c>
      <c r="C2246">
        <f>VLOOKUP($A2246,'Medical Examinations'!$A:$J,COLUMN('Medical Examinations'!B2245),FALSE)</f>
        <v>24.75</v>
      </c>
      <c r="D2246">
        <f>VLOOKUP($A2246,'Medical Examinations'!$A:$J,COLUMN('Medical Examinations'!C2245),FALSE)</f>
        <v>4.83</v>
      </c>
      <c r="E2246" t="str">
        <f>VLOOKUP($A2246,'Medical Examinations'!$A:$J,COLUMN('Medical Examinations'!D2245),FALSE)</f>
        <v>No</v>
      </c>
      <c r="F2246" t="str">
        <f>VLOOKUP($A2246,'Medical Examinations'!$A:$J,COLUMN('Medical Examinations'!E2245),FALSE)</f>
        <v>No</v>
      </c>
      <c r="G2246" t="str">
        <f>VLOOKUP($A2246,'Medical Examinations'!$A:$J,COLUMN('Medical Examinations'!F2245),FALSE)</f>
        <v>No</v>
      </c>
      <c r="H2246">
        <f>VLOOKUP($A2246,'Medical Examinations'!$A:$J,COLUMN('Medical Examinations'!G2245),FALSE)</f>
        <v>0</v>
      </c>
      <c r="I2246" t="str">
        <f>VLOOKUP($A2246,'Medical Examinations'!$A:$J,COLUMN('Medical Examinations'!H2245),FALSE)</f>
        <v>No</v>
      </c>
      <c r="J2246" t="str">
        <f>VLOOKUP($A2246,'Medical Examinations'!$A:$J,COLUMN('Medical Examinations'!I2245),FALSE)</f>
        <v>Healthy Weight</v>
      </c>
      <c r="K2246" t="str">
        <f>VLOOKUP($A2246,'Medical Examinations'!$A:$J,COLUMN('Medical Examinations'!J2245),FALSE)</f>
        <v>Normal</v>
      </c>
      <c r="L2246" s="30">
        <f>VLOOKUP($A2246,'Hospitalisation Details'!$A:$K,COLUMN('Hospitalisation Details'!J2245),FALSE)</f>
        <v>36447</v>
      </c>
      <c r="M2246" s="23">
        <f>VLOOKUP($A2246,'Hospitalisation Details'!$A:$K,COLUMN('Hospitalisation Details'!F2245),FALSE)</f>
        <v>1329.17</v>
      </c>
      <c r="N2246" t="str">
        <f>VLOOKUP($A2246,'Hospitalisation Details'!$A:$K,COLUMN('Hospitalisation Details'!G2245),FALSE)</f>
        <v>Tier - 2</v>
      </c>
      <c r="O2246" t="str">
        <f>VLOOKUP($A2246,'Hospitalisation Details'!$A:$K,COLUMN('Hospitalisation Details'!H2245),FALSE)</f>
        <v>Tier - 3</v>
      </c>
      <c r="P2246" t="str">
        <f>VLOOKUP($A2246,'Hospitalisation Details'!$A:$K,COLUMN('Hospitalisation Details'!I2245),FALSE)</f>
        <v>R1013</v>
      </c>
      <c r="Q2246">
        <f>VLOOKUP($A2246,'Hospitalisation Details'!$A:$K,COLUMN('Hospitalisation Details'!K2245),FALSE)</f>
        <v>23</v>
      </c>
      <c r="R2246" t="str" cm="1">
        <f t="array" ref="R2246">_xlfn.IFS(
Q2246&lt;=10,"0-10",
Q2246&lt;=20,"11-20",
Q2246&lt;=30,"21-30",
Q2246&lt;=40,"31-40",
Q2246&lt;=50,"41-50",
Q2246&lt;=60,"51-60",
Q2246&lt;=70,"61-70"
)</f>
        <v>21-30</v>
      </c>
      <c r="S2246" t="str">
        <f t="shared" si="35"/>
        <v>No</v>
      </c>
    </row>
    <row r="2247" spans="1:19" ht="15.75" x14ac:dyDescent="0.25">
      <c r="A2247" s="36" t="s">
        <v>2287</v>
      </c>
      <c r="B2247" t="str">
        <f>VLOOKUP(A2247,'Customer Names'!A:E,COLUMN('Customer Names'!D2246),FALSE)</f>
        <v>Ms. Melanie</v>
      </c>
      <c r="C2247">
        <f>VLOOKUP($A2247,'Medical Examinations'!$A:$J,COLUMN('Medical Examinations'!B2246),FALSE)</f>
        <v>20.88</v>
      </c>
      <c r="D2247">
        <f>VLOOKUP($A2247,'Medical Examinations'!$A:$J,COLUMN('Medical Examinations'!C2246),FALSE)</f>
        <v>7.4</v>
      </c>
      <c r="E2247" t="str">
        <f>VLOOKUP($A2247,'Medical Examinations'!$A:$J,COLUMN('Medical Examinations'!D2246),FALSE)</f>
        <v>No</v>
      </c>
      <c r="F2247" t="str">
        <f>VLOOKUP($A2247,'Medical Examinations'!$A:$J,COLUMN('Medical Examinations'!E2246),FALSE)</f>
        <v>No</v>
      </c>
      <c r="G2247" t="str">
        <f>VLOOKUP($A2247,'Medical Examinations'!$A:$J,COLUMN('Medical Examinations'!F2246),FALSE)</f>
        <v>No</v>
      </c>
      <c r="H2247">
        <f>VLOOKUP($A2247,'Medical Examinations'!$A:$J,COLUMN('Medical Examinations'!G2246),FALSE)</f>
        <v>0</v>
      </c>
      <c r="I2247" t="str">
        <f>VLOOKUP($A2247,'Medical Examinations'!$A:$J,COLUMN('Medical Examinations'!H2246),FALSE)</f>
        <v>No</v>
      </c>
      <c r="J2247" t="str">
        <f>VLOOKUP($A2247,'Medical Examinations'!$A:$J,COLUMN('Medical Examinations'!I2246),FALSE)</f>
        <v>Healthy Weight</v>
      </c>
      <c r="K2247" t="str">
        <f>VLOOKUP($A2247,'Medical Examinations'!$A:$J,COLUMN('Medical Examinations'!J2246),FALSE)</f>
        <v>Diabetes</v>
      </c>
      <c r="L2247" s="30">
        <f>VLOOKUP($A2247,'Hospitalisation Details'!$A:$K,COLUMN('Hospitalisation Details'!J2246),FALSE)</f>
        <v>37542</v>
      </c>
      <c r="M2247" s="23">
        <f>VLOOKUP($A2247,'Hospitalisation Details'!$A:$K,COLUMN('Hospitalisation Details'!F2246),FALSE)</f>
        <v>1315</v>
      </c>
      <c r="N2247" t="str">
        <f>VLOOKUP($A2247,'Hospitalisation Details'!$A:$K,COLUMN('Hospitalisation Details'!G2246),FALSE)</f>
        <v>Tier - 2</v>
      </c>
      <c r="O2247" t="str">
        <f>VLOOKUP($A2247,'Hospitalisation Details'!$A:$K,COLUMN('Hospitalisation Details'!H2246),FALSE)</f>
        <v>Tier - 2</v>
      </c>
      <c r="P2247" t="str">
        <f>VLOOKUP($A2247,'Hospitalisation Details'!$A:$K,COLUMN('Hospitalisation Details'!I2246),FALSE)</f>
        <v>R1013</v>
      </c>
      <c r="Q2247">
        <f>VLOOKUP($A2247,'Hospitalisation Details'!$A:$K,COLUMN('Hospitalisation Details'!K2246),FALSE)</f>
        <v>20</v>
      </c>
      <c r="R2247" t="str" cm="1">
        <f t="array" ref="R2247">_xlfn.IFS(
Q2247&lt;=10,"0-10",
Q2247&lt;=20,"11-20",
Q2247&lt;=30,"21-30",
Q2247&lt;=40,"31-40",
Q2247&lt;=50,"41-50",
Q2247&lt;=60,"51-60",
Q2247&lt;=70,"61-70"
)</f>
        <v>11-20</v>
      </c>
      <c r="S2247" t="str">
        <f t="shared" si="35"/>
        <v>Yes</v>
      </c>
    </row>
    <row r="2248" spans="1:19" ht="15.75" x14ac:dyDescent="0.25">
      <c r="A2248" s="36" t="s">
        <v>2288</v>
      </c>
      <c r="B2248" t="str">
        <f>VLOOKUP(A2248,'Customer Names'!A:E,COLUMN('Customer Names'!D2247),FALSE)</f>
        <v>Ms. Jessica</v>
      </c>
      <c r="C2248">
        <f>VLOOKUP($A2248,'Medical Examinations'!$A:$J,COLUMN('Medical Examinations'!B2247),FALSE)</f>
        <v>20.43</v>
      </c>
      <c r="D2248">
        <f>VLOOKUP($A2248,'Medical Examinations'!$A:$J,COLUMN('Medical Examinations'!C2247),FALSE)</f>
        <v>4.54</v>
      </c>
      <c r="E2248" t="str">
        <f>VLOOKUP($A2248,'Medical Examinations'!$A:$J,COLUMN('Medical Examinations'!D2247),FALSE)</f>
        <v>No</v>
      </c>
      <c r="F2248" t="str">
        <f>VLOOKUP($A2248,'Medical Examinations'!$A:$J,COLUMN('Medical Examinations'!E2247),FALSE)</f>
        <v>No</v>
      </c>
      <c r="G2248" t="str">
        <f>VLOOKUP($A2248,'Medical Examinations'!$A:$J,COLUMN('Medical Examinations'!F2247),FALSE)</f>
        <v>No</v>
      </c>
      <c r="H2248">
        <f>VLOOKUP($A2248,'Medical Examinations'!$A:$J,COLUMN('Medical Examinations'!G2247),FALSE)</f>
        <v>0</v>
      </c>
      <c r="I2248" t="str">
        <f>VLOOKUP($A2248,'Medical Examinations'!$A:$J,COLUMN('Medical Examinations'!H2247),FALSE)</f>
        <v>No</v>
      </c>
      <c r="J2248" t="str">
        <f>VLOOKUP($A2248,'Medical Examinations'!$A:$J,COLUMN('Medical Examinations'!I2247),FALSE)</f>
        <v>Healthy Weight</v>
      </c>
      <c r="K2248" t="str">
        <f>VLOOKUP($A2248,'Medical Examinations'!$A:$J,COLUMN('Medical Examinations'!J2247),FALSE)</f>
        <v>Normal</v>
      </c>
      <c r="L2248" s="30">
        <f>VLOOKUP($A2248,'Hospitalisation Details'!$A:$K,COLUMN('Hospitalisation Details'!J2247),FALSE)</f>
        <v>36496</v>
      </c>
      <c r="M2248" s="23">
        <f>VLOOKUP($A2248,'Hospitalisation Details'!$A:$K,COLUMN('Hospitalisation Details'!F2247),FALSE)</f>
        <v>1304</v>
      </c>
      <c r="N2248" t="str">
        <f>VLOOKUP($A2248,'Hospitalisation Details'!$A:$K,COLUMN('Hospitalisation Details'!G2247),FALSE)</f>
        <v>Tier - 2</v>
      </c>
      <c r="O2248" t="str">
        <f>VLOOKUP($A2248,'Hospitalisation Details'!$A:$K,COLUMN('Hospitalisation Details'!H2247),FALSE)</f>
        <v>Tier - 2</v>
      </c>
      <c r="P2248" t="str">
        <f>VLOOKUP($A2248,'Hospitalisation Details'!$A:$K,COLUMN('Hospitalisation Details'!I2247),FALSE)</f>
        <v>R1013</v>
      </c>
      <c r="Q2248">
        <f>VLOOKUP($A2248,'Hospitalisation Details'!$A:$K,COLUMN('Hospitalisation Details'!K2247),FALSE)</f>
        <v>23</v>
      </c>
      <c r="R2248" t="str" cm="1">
        <f t="array" ref="R2248">_xlfn.IFS(
Q2248&lt;=10,"0-10",
Q2248&lt;=20,"11-20",
Q2248&lt;=30,"21-30",
Q2248&lt;=40,"31-40",
Q2248&lt;=50,"41-50",
Q2248&lt;=60,"51-60",
Q2248&lt;=70,"61-70"
)</f>
        <v>21-30</v>
      </c>
      <c r="S2248" t="str">
        <f t="shared" si="35"/>
        <v>No</v>
      </c>
    </row>
    <row r="2249" spans="1:19" ht="15.75" x14ac:dyDescent="0.25">
      <c r="A2249" s="36" t="s">
        <v>2289</v>
      </c>
      <c r="B2249" t="str">
        <f>VLOOKUP(A2249,'Customer Names'!A:E,COLUMN('Customer Names'!D2248),FALSE)</f>
        <v>Mr. Eric</v>
      </c>
      <c r="C2249">
        <f>VLOOKUP($A2249,'Medical Examinations'!$A:$J,COLUMN('Medical Examinations'!B2248),FALSE)</f>
        <v>15.18</v>
      </c>
      <c r="D2249">
        <f>VLOOKUP($A2249,'Medical Examinations'!$A:$J,COLUMN('Medical Examinations'!C2248),FALSE)</f>
        <v>11.11</v>
      </c>
      <c r="E2249" t="str">
        <f>VLOOKUP($A2249,'Medical Examinations'!$A:$J,COLUMN('Medical Examinations'!D2248),FALSE)</f>
        <v>No</v>
      </c>
      <c r="F2249" t="str">
        <f>VLOOKUP($A2249,'Medical Examinations'!$A:$J,COLUMN('Medical Examinations'!E2248),FALSE)</f>
        <v>No</v>
      </c>
      <c r="G2249" t="str">
        <f>VLOOKUP($A2249,'Medical Examinations'!$A:$J,COLUMN('Medical Examinations'!F2248),FALSE)</f>
        <v>No</v>
      </c>
      <c r="H2249">
        <f>VLOOKUP($A2249,'Medical Examinations'!$A:$J,COLUMN('Medical Examinations'!G2248),FALSE)</f>
        <v>0</v>
      </c>
      <c r="I2249" t="str">
        <f>VLOOKUP($A2249,'Medical Examinations'!$A:$J,COLUMN('Medical Examinations'!H2248),FALSE)</f>
        <v>No</v>
      </c>
      <c r="J2249" t="str">
        <f>VLOOKUP($A2249,'Medical Examinations'!$A:$J,COLUMN('Medical Examinations'!I2248),FALSE)</f>
        <v>Underweight</v>
      </c>
      <c r="K2249" t="str">
        <f>VLOOKUP($A2249,'Medical Examinations'!$A:$J,COLUMN('Medical Examinations'!J2248),FALSE)</f>
        <v>Diabetes</v>
      </c>
      <c r="L2249" s="30">
        <f>VLOOKUP($A2249,'Hospitalisation Details'!$A:$K,COLUMN('Hospitalisation Details'!J2248),FALSE)</f>
        <v>37600</v>
      </c>
      <c r="M2249" s="23">
        <f>VLOOKUP($A2249,'Hospitalisation Details'!$A:$K,COLUMN('Hospitalisation Details'!F2248),FALSE)</f>
        <v>1304</v>
      </c>
      <c r="N2249" t="str">
        <f>VLOOKUP($A2249,'Hospitalisation Details'!$A:$K,COLUMN('Hospitalisation Details'!G2248),FALSE)</f>
        <v>Tier - 2</v>
      </c>
      <c r="O2249" t="str">
        <f>VLOOKUP($A2249,'Hospitalisation Details'!$A:$K,COLUMN('Hospitalisation Details'!H2248),FALSE)</f>
        <v>Tier - 2</v>
      </c>
      <c r="P2249" t="str">
        <f>VLOOKUP($A2249,'Hospitalisation Details'!$A:$K,COLUMN('Hospitalisation Details'!I2248),FALSE)</f>
        <v>R1012</v>
      </c>
      <c r="Q2249">
        <f>VLOOKUP($A2249,'Hospitalisation Details'!$A:$K,COLUMN('Hospitalisation Details'!K2248),FALSE)</f>
        <v>20</v>
      </c>
      <c r="R2249" t="str" cm="1">
        <f t="array" ref="R2249">_xlfn.IFS(
Q2249&lt;=10,"0-10",
Q2249&lt;=20,"11-20",
Q2249&lt;=30,"21-30",
Q2249&lt;=40,"31-40",
Q2249&lt;=50,"41-50",
Q2249&lt;=60,"51-60",
Q2249&lt;=70,"61-70"
)</f>
        <v>11-20</v>
      </c>
      <c r="S2249" t="str">
        <f t="shared" si="35"/>
        <v>Yes</v>
      </c>
    </row>
    <row r="2250" spans="1:19" ht="15.75" x14ac:dyDescent="0.25">
      <c r="A2250" s="36" t="s">
        <v>2290</v>
      </c>
      <c r="B2250" t="str">
        <f>VLOOKUP(A2250,'Customer Names'!A:E,COLUMN('Customer Names'!D2249),FALSE)</f>
        <v>Mr. Joseph</v>
      </c>
      <c r="C2250">
        <f>VLOOKUP($A2250,'Medical Examinations'!$A:$J,COLUMN('Medical Examinations'!B2249),FALSE)</f>
        <v>15.12</v>
      </c>
      <c r="D2250">
        <f>VLOOKUP($A2250,'Medical Examinations'!$A:$J,COLUMN('Medical Examinations'!C2249),FALSE)</f>
        <v>4.03</v>
      </c>
      <c r="E2250" t="str">
        <f>VLOOKUP($A2250,'Medical Examinations'!$A:$J,COLUMN('Medical Examinations'!D2249),FALSE)</f>
        <v>Yes</v>
      </c>
      <c r="F2250" t="str">
        <f>VLOOKUP($A2250,'Medical Examinations'!$A:$J,COLUMN('Medical Examinations'!E2249),FALSE)</f>
        <v>No</v>
      </c>
      <c r="G2250" t="str">
        <f>VLOOKUP($A2250,'Medical Examinations'!$A:$J,COLUMN('Medical Examinations'!F2249),FALSE)</f>
        <v>No</v>
      </c>
      <c r="H2250">
        <f>VLOOKUP($A2250,'Medical Examinations'!$A:$J,COLUMN('Medical Examinations'!G2249),FALSE)</f>
        <v>0</v>
      </c>
      <c r="I2250" t="str">
        <f>VLOOKUP($A2250,'Medical Examinations'!$A:$J,COLUMN('Medical Examinations'!H2249),FALSE)</f>
        <v>No</v>
      </c>
      <c r="J2250" t="str">
        <f>VLOOKUP($A2250,'Medical Examinations'!$A:$J,COLUMN('Medical Examinations'!I2249),FALSE)</f>
        <v>Underweight</v>
      </c>
      <c r="K2250" t="str">
        <f>VLOOKUP($A2250,'Medical Examinations'!$A:$J,COLUMN('Medical Examinations'!J2249),FALSE)</f>
        <v>Normal</v>
      </c>
      <c r="L2250" s="30">
        <f>VLOOKUP($A2250,'Hospitalisation Details'!$A:$K,COLUMN('Hospitalisation Details'!J2249),FALSE)</f>
        <v>37224</v>
      </c>
      <c r="M2250" s="23">
        <f>VLOOKUP($A2250,'Hospitalisation Details'!$A:$K,COLUMN('Hospitalisation Details'!F2249),FALSE)</f>
        <v>1293</v>
      </c>
      <c r="N2250" t="str">
        <f>VLOOKUP($A2250,'Hospitalisation Details'!$A:$K,COLUMN('Hospitalisation Details'!G2249),FALSE)</f>
        <v>Tier - 2</v>
      </c>
      <c r="O2250" t="str">
        <f>VLOOKUP($A2250,'Hospitalisation Details'!$A:$K,COLUMN('Hospitalisation Details'!H2249),FALSE)</f>
        <v>Tier - 3</v>
      </c>
      <c r="P2250" t="str">
        <f>VLOOKUP($A2250,'Hospitalisation Details'!$A:$K,COLUMN('Hospitalisation Details'!I2249),FALSE)</f>
        <v>R1012</v>
      </c>
      <c r="Q2250">
        <f>VLOOKUP($A2250,'Hospitalisation Details'!$A:$K,COLUMN('Hospitalisation Details'!K2249),FALSE)</f>
        <v>21</v>
      </c>
      <c r="R2250" t="str" cm="1">
        <f t="array" ref="R2250">_xlfn.IFS(
Q2250&lt;=10,"0-10",
Q2250&lt;=20,"11-20",
Q2250&lt;=30,"21-30",
Q2250&lt;=40,"31-40",
Q2250&lt;=50,"41-50",
Q2250&lt;=60,"51-60",
Q2250&lt;=70,"61-70"
)</f>
        <v>21-30</v>
      </c>
      <c r="S2250" t="str">
        <f t="shared" si="35"/>
        <v>No</v>
      </c>
    </row>
    <row r="2251" spans="1:19" ht="15.75" x14ac:dyDescent="0.25">
      <c r="A2251" s="36" t="s">
        <v>2291</v>
      </c>
      <c r="B2251" t="str">
        <f>VLOOKUP(A2251,'Customer Names'!A:E,COLUMN('Customer Names'!D2250),FALSE)</f>
        <v>Ms. Mary</v>
      </c>
      <c r="C2251">
        <f>VLOOKUP($A2251,'Medical Examinations'!$A:$J,COLUMN('Medical Examinations'!B2250),FALSE)</f>
        <v>23.88</v>
      </c>
      <c r="D2251">
        <f>VLOOKUP($A2251,'Medical Examinations'!$A:$J,COLUMN('Medical Examinations'!C2250),FALSE)</f>
        <v>4.51</v>
      </c>
      <c r="E2251" t="str">
        <f>VLOOKUP($A2251,'Medical Examinations'!$A:$J,COLUMN('Medical Examinations'!D2250),FALSE)</f>
        <v>No</v>
      </c>
      <c r="F2251" t="str">
        <f>VLOOKUP($A2251,'Medical Examinations'!$A:$J,COLUMN('Medical Examinations'!E2250),FALSE)</f>
        <v>No</v>
      </c>
      <c r="G2251" t="str">
        <f>VLOOKUP($A2251,'Medical Examinations'!$A:$J,COLUMN('Medical Examinations'!F2250),FALSE)</f>
        <v>No</v>
      </c>
      <c r="H2251">
        <f>VLOOKUP($A2251,'Medical Examinations'!$A:$J,COLUMN('Medical Examinations'!G2250),FALSE)</f>
        <v>1</v>
      </c>
      <c r="I2251" t="str">
        <f>VLOOKUP($A2251,'Medical Examinations'!$A:$J,COLUMN('Medical Examinations'!H2250),FALSE)</f>
        <v>No</v>
      </c>
      <c r="J2251" t="str">
        <f>VLOOKUP($A2251,'Medical Examinations'!$A:$J,COLUMN('Medical Examinations'!I2250),FALSE)</f>
        <v>Healthy Weight</v>
      </c>
      <c r="K2251" t="str">
        <f>VLOOKUP($A2251,'Medical Examinations'!$A:$J,COLUMN('Medical Examinations'!J2250),FALSE)</f>
        <v>Normal</v>
      </c>
      <c r="L2251" s="30">
        <f>VLOOKUP($A2251,'Hospitalisation Details'!$A:$K,COLUMN('Hospitalisation Details'!J2250),FALSE)</f>
        <v>35950</v>
      </c>
      <c r="M2251" s="23">
        <f>VLOOKUP($A2251,'Hospitalisation Details'!$A:$K,COLUMN('Hospitalisation Details'!F2250),FALSE)</f>
        <v>1290.93</v>
      </c>
      <c r="N2251" t="str">
        <f>VLOOKUP($A2251,'Hospitalisation Details'!$A:$K,COLUMN('Hospitalisation Details'!G2250),FALSE)</f>
        <v>Tier - 2</v>
      </c>
      <c r="O2251" t="str">
        <f>VLOOKUP($A2251,'Hospitalisation Details'!$A:$K,COLUMN('Hospitalisation Details'!H2250),FALSE)</f>
        <v>Tier - 2</v>
      </c>
      <c r="P2251" t="str">
        <f>VLOOKUP($A2251,'Hospitalisation Details'!$A:$K,COLUMN('Hospitalisation Details'!I2250),FALSE)</f>
        <v>R1013</v>
      </c>
      <c r="Q2251">
        <f>VLOOKUP($A2251,'Hospitalisation Details'!$A:$K,COLUMN('Hospitalisation Details'!K2250),FALSE)</f>
        <v>25</v>
      </c>
      <c r="R2251" t="str" cm="1">
        <f t="array" ref="R2251">_xlfn.IFS(
Q2251&lt;=10,"0-10",
Q2251&lt;=20,"11-20",
Q2251&lt;=30,"21-30",
Q2251&lt;=40,"31-40",
Q2251&lt;=50,"41-50",
Q2251&lt;=60,"51-60",
Q2251&lt;=70,"61-70"
)</f>
        <v>21-30</v>
      </c>
      <c r="S2251" t="str">
        <f t="shared" si="35"/>
        <v>No</v>
      </c>
    </row>
    <row r="2252" spans="1:19" ht="15.75" x14ac:dyDescent="0.25">
      <c r="A2252" s="36" t="s">
        <v>2292</v>
      </c>
      <c r="B2252" t="str">
        <f>VLOOKUP(A2252,'Customer Names'!A:E,COLUMN('Customer Names'!D2251),FALSE)</f>
        <v>Ms. Natalie</v>
      </c>
      <c r="C2252">
        <f>VLOOKUP($A2252,'Medical Examinations'!$A:$J,COLUMN('Medical Examinations'!B2251),FALSE)</f>
        <v>16.13</v>
      </c>
      <c r="D2252">
        <f>VLOOKUP($A2252,'Medical Examinations'!$A:$J,COLUMN('Medical Examinations'!C2251),FALSE)</f>
        <v>5.56</v>
      </c>
      <c r="E2252" t="str">
        <f>VLOOKUP($A2252,'Medical Examinations'!$A:$J,COLUMN('Medical Examinations'!D2251),FALSE)</f>
        <v>No</v>
      </c>
      <c r="F2252" t="str">
        <f>VLOOKUP($A2252,'Medical Examinations'!$A:$J,COLUMN('Medical Examinations'!E2251),FALSE)</f>
        <v>Yes</v>
      </c>
      <c r="G2252" t="str">
        <f>VLOOKUP($A2252,'Medical Examinations'!$A:$J,COLUMN('Medical Examinations'!F2251),FALSE)</f>
        <v>No</v>
      </c>
      <c r="H2252">
        <f>VLOOKUP($A2252,'Medical Examinations'!$A:$J,COLUMN('Medical Examinations'!G2251),FALSE)</f>
        <v>1</v>
      </c>
      <c r="I2252" t="str">
        <f>VLOOKUP($A2252,'Medical Examinations'!$A:$J,COLUMN('Medical Examinations'!H2251),FALSE)</f>
        <v>No</v>
      </c>
      <c r="J2252" t="str">
        <f>VLOOKUP($A2252,'Medical Examinations'!$A:$J,COLUMN('Medical Examinations'!I2251),FALSE)</f>
        <v>Underweight</v>
      </c>
      <c r="K2252" t="str">
        <f>VLOOKUP($A2252,'Medical Examinations'!$A:$J,COLUMN('Medical Examinations'!J2251),FALSE)</f>
        <v>Normal</v>
      </c>
      <c r="L2252" s="30">
        <f>VLOOKUP($A2252,'Hospitalisation Details'!$A:$K,COLUMN('Hospitalisation Details'!J2251),FALSE)</f>
        <v>36703</v>
      </c>
      <c r="M2252" s="23">
        <f>VLOOKUP($A2252,'Hospitalisation Details'!$A:$K,COLUMN('Hospitalisation Details'!F2251),FALSE)</f>
        <v>1286</v>
      </c>
      <c r="N2252" t="str">
        <f>VLOOKUP($A2252,'Hospitalisation Details'!$A:$K,COLUMN('Hospitalisation Details'!G2251),FALSE)</f>
        <v>Tier - 2</v>
      </c>
      <c r="O2252" t="str">
        <f>VLOOKUP($A2252,'Hospitalisation Details'!$A:$K,COLUMN('Hospitalisation Details'!H2251),FALSE)</f>
        <v>Tier - 2</v>
      </c>
      <c r="P2252" t="str">
        <f>VLOOKUP($A2252,'Hospitalisation Details'!$A:$K,COLUMN('Hospitalisation Details'!I2251),FALSE)</f>
        <v>R1013</v>
      </c>
      <c r="Q2252">
        <f>VLOOKUP($A2252,'Hospitalisation Details'!$A:$K,COLUMN('Hospitalisation Details'!K2251),FALSE)</f>
        <v>22</v>
      </c>
      <c r="R2252" t="str" cm="1">
        <f t="array" ref="R2252">_xlfn.IFS(
Q2252&lt;=10,"0-10",
Q2252&lt;=20,"11-20",
Q2252&lt;=30,"21-30",
Q2252&lt;=40,"31-40",
Q2252&lt;=50,"41-50",
Q2252&lt;=60,"51-60",
Q2252&lt;=70,"61-70"
)</f>
        <v>21-30</v>
      </c>
      <c r="S2252" t="str">
        <f t="shared" si="35"/>
        <v>No</v>
      </c>
    </row>
    <row r="2253" spans="1:19" ht="15.75" x14ac:dyDescent="0.25">
      <c r="A2253" s="36" t="s">
        <v>2293</v>
      </c>
      <c r="B2253" t="str">
        <f>VLOOKUP(A2253,'Customer Names'!A:E,COLUMN('Customer Names'!D2252),FALSE)</f>
        <v>Mr. Christopher</v>
      </c>
      <c r="C2253">
        <f>VLOOKUP($A2253,'Medical Examinations'!$A:$J,COLUMN('Medical Examinations'!B2252),FALSE)</f>
        <v>24.09</v>
      </c>
      <c r="D2253">
        <f>VLOOKUP($A2253,'Medical Examinations'!$A:$J,COLUMN('Medical Examinations'!C2252),FALSE)</f>
        <v>4.0999999999999996</v>
      </c>
      <c r="E2253" t="str">
        <f>VLOOKUP($A2253,'Medical Examinations'!$A:$J,COLUMN('Medical Examinations'!D2252),FALSE)</f>
        <v>No</v>
      </c>
      <c r="F2253" t="str">
        <f>VLOOKUP($A2253,'Medical Examinations'!$A:$J,COLUMN('Medical Examinations'!E2252),FALSE)</f>
        <v>Yes</v>
      </c>
      <c r="G2253" t="str">
        <f>VLOOKUP($A2253,'Medical Examinations'!$A:$J,COLUMN('Medical Examinations'!F2252),FALSE)</f>
        <v>No</v>
      </c>
      <c r="H2253">
        <f>VLOOKUP($A2253,'Medical Examinations'!$A:$J,COLUMN('Medical Examinations'!G2252),FALSE)</f>
        <v>1</v>
      </c>
      <c r="I2253" t="str">
        <f>VLOOKUP($A2253,'Medical Examinations'!$A:$J,COLUMN('Medical Examinations'!H2252),FALSE)</f>
        <v>No</v>
      </c>
      <c r="J2253" t="str">
        <f>VLOOKUP($A2253,'Medical Examinations'!$A:$J,COLUMN('Medical Examinations'!I2252),FALSE)</f>
        <v>Healthy Weight</v>
      </c>
      <c r="K2253" t="str">
        <f>VLOOKUP($A2253,'Medical Examinations'!$A:$J,COLUMN('Medical Examinations'!J2252),FALSE)</f>
        <v>Normal</v>
      </c>
      <c r="L2253" s="30">
        <f>VLOOKUP($A2253,'Hospitalisation Details'!$A:$K,COLUMN('Hospitalisation Details'!J2252),FALSE)</f>
        <v>38196</v>
      </c>
      <c r="M2253" s="23">
        <f>VLOOKUP($A2253,'Hospitalisation Details'!$A:$K,COLUMN('Hospitalisation Details'!F2252),FALSE)</f>
        <v>1285</v>
      </c>
      <c r="N2253" t="str">
        <f>VLOOKUP($A2253,'Hospitalisation Details'!$A:$K,COLUMN('Hospitalisation Details'!G2252),FALSE)</f>
        <v>Tier - 2</v>
      </c>
      <c r="O2253" t="str">
        <f>VLOOKUP($A2253,'Hospitalisation Details'!$A:$K,COLUMN('Hospitalisation Details'!H2252),FALSE)</f>
        <v>Tier - 3</v>
      </c>
      <c r="P2253" t="str">
        <f>VLOOKUP($A2253,'Hospitalisation Details'!$A:$K,COLUMN('Hospitalisation Details'!I2252),FALSE)</f>
        <v>R1013</v>
      </c>
      <c r="Q2253">
        <f>VLOOKUP($A2253,'Hospitalisation Details'!$A:$K,COLUMN('Hospitalisation Details'!K2252),FALSE)</f>
        <v>18</v>
      </c>
      <c r="R2253" t="str" cm="1">
        <f t="array" ref="R2253">_xlfn.IFS(
Q2253&lt;=10,"0-10",
Q2253&lt;=20,"11-20",
Q2253&lt;=30,"21-30",
Q2253&lt;=40,"31-40",
Q2253&lt;=50,"41-50",
Q2253&lt;=60,"51-60",
Q2253&lt;=70,"61-70"
)</f>
        <v>11-20</v>
      </c>
      <c r="S2253" t="str">
        <f t="shared" si="35"/>
        <v>No</v>
      </c>
    </row>
    <row r="2254" spans="1:19" ht="15.75" x14ac:dyDescent="0.25">
      <c r="A2254" s="36" t="s">
        <v>2294</v>
      </c>
      <c r="B2254" t="str">
        <f>VLOOKUP(A2254,'Customer Names'!A:E,COLUMN('Customer Names'!D2253),FALSE)</f>
        <v>Ms. Sonja</v>
      </c>
      <c r="C2254">
        <f>VLOOKUP($A2254,'Medical Examinations'!$A:$J,COLUMN('Medical Examinations'!B2253),FALSE)</f>
        <v>19.43</v>
      </c>
      <c r="D2254">
        <f>VLOOKUP($A2254,'Medical Examinations'!$A:$J,COLUMN('Medical Examinations'!C2253),FALSE)</f>
        <v>5.85</v>
      </c>
      <c r="E2254" t="str">
        <f>VLOOKUP($A2254,'Medical Examinations'!$A:$J,COLUMN('Medical Examinations'!D2253),FALSE)</f>
        <v>No</v>
      </c>
      <c r="F2254" t="str">
        <f>VLOOKUP($A2254,'Medical Examinations'!$A:$J,COLUMN('Medical Examinations'!E2253),FALSE)</f>
        <v>Yes</v>
      </c>
      <c r="G2254" t="str">
        <f>VLOOKUP($A2254,'Medical Examinations'!$A:$J,COLUMN('Medical Examinations'!F2253),FALSE)</f>
        <v>No</v>
      </c>
      <c r="H2254">
        <f>VLOOKUP($A2254,'Medical Examinations'!$A:$J,COLUMN('Medical Examinations'!G2253),FALSE)</f>
        <v>1</v>
      </c>
      <c r="I2254" t="str">
        <f>VLOOKUP($A2254,'Medical Examinations'!$A:$J,COLUMN('Medical Examinations'!H2253),FALSE)</f>
        <v>No</v>
      </c>
      <c r="J2254" t="str">
        <f>VLOOKUP($A2254,'Medical Examinations'!$A:$J,COLUMN('Medical Examinations'!I2253),FALSE)</f>
        <v>Healthy Weight</v>
      </c>
      <c r="K2254" t="str">
        <f>VLOOKUP($A2254,'Medical Examinations'!$A:$J,COLUMN('Medical Examinations'!J2253),FALSE)</f>
        <v>Prediabetes</v>
      </c>
      <c r="L2254" s="30">
        <f>VLOOKUP($A2254,'Hospitalisation Details'!$A:$K,COLUMN('Hospitalisation Details'!J2253),FALSE)</f>
        <v>38260</v>
      </c>
      <c r="M2254" s="23">
        <f>VLOOKUP($A2254,'Hospitalisation Details'!$A:$K,COLUMN('Hospitalisation Details'!F2253),FALSE)</f>
        <v>1283</v>
      </c>
      <c r="N2254" t="str">
        <f>VLOOKUP($A2254,'Hospitalisation Details'!$A:$K,COLUMN('Hospitalisation Details'!G2253),FALSE)</f>
        <v>Tier - 2</v>
      </c>
      <c r="O2254" t="str">
        <f>VLOOKUP($A2254,'Hospitalisation Details'!$A:$K,COLUMN('Hospitalisation Details'!H2253),FALSE)</f>
        <v>Tier - 1</v>
      </c>
      <c r="P2254" t="str">
        <f>VLOOKUP($A2254,'Hospitalisation Details'!$A:$K,COLUMN('Hospitalisation Details'!I2253),FALSE)</f>
        <v>R1013</v>
      </c>
      <c r="Q2254">
        <f>VLOOKUP($A2254,'Hospitalisation Details'!$A:$K,COLUMN('Hospitalisation Details'!K2253),FALSE)</f>
        <v>18</v>
      </c>
      <c r="R2254" t="str" cm="1">
        <f t="array" ref="R2254">_xlfn.IFS(
Q2254&lt;=10,"0-10",
Q2254&lt;=20,"11-20",
Q2254&lt;=30,"21-30",
Q2254&lt;=40,"31-40",
Q2254&lt;=50,"41-50",
Q2254&lt;=60,"51-60",
Q2254&lt;=70,"61-70"
)</f>
        <v>11-20</v>
      </c>
      <c r="S2254" t="str">
        <f t="shared" si="35"/>
        <v>Yes</v>
      </c>
    </row>
    <row r="2255" spans="1:19" ht="15.75" x14ac:dyDescent="0.25">
      <c r="A2255" s="36" t="s">
        <v>2295</v>
      </c>
      <c r="B2255" t="str">
        <f>VLOOKUP(A2255,'Customer Names'!A:E,COLUMN('Customer Names'!D2254),FALSE)</f>
        <v>Ms. Alexandra</v>
      </c>
      <c r="C2255">
        <f>VLOOKUP($A2255,'Medical Examinations'!$A:$J,COLUMN('Medical Examinations'!B2254),FALSE)</f>
        <v>15.22</v>
      </c>
      <c r="D2255">
        <f>VLOOKUP($A2255,'Medical Examinations'!$A:$J,COLUMN('Medical Examinations'!C2254),FALSE)</f>
        <v>4.92</v>
      </c>
      <c r="E2255" t="str">
        <f>VLOOKUP($A2255,'Medical Examinations'!$A:$J,COLUMN('Medical Examinations'!D2254),FALSE)</f>
        <v>Yes</v>
      </c>
      <c r="F2255" t="str">
        <f>VLOOKUP($A2255,'Medical Examinations'!$A:$J,COLUMN('Medical Examinations'!E2254),FALSE)</f>
        <v>No</v>
      </c>
      <c r="G2255" t="str">
        <f>VLOOKUP($A2255,'Medical Examinations'!$A:$J,COLUMN('Medical Examinations'!F2254),FALSE)</f>
        <v>Yes</v>
      </c>
      <c r="H2255">
        <f>VLOOKUP($A2255,'Medical Examinations'!$A:$J,COLUMN('Medical Examinations'!G2254),FALSE)</f>
        <v>1</v>
      </c>
      <c r="I2255" t="str">
        <f>VLOOKUP($A2255,'Medical Examinations'!$A:$J,COLUMN('Medical Examinations'!H2254),FALSE)</f>
        <v>No</v>
      </c>
      <c r="J2255" t="str">
        <f>VLOOKUP($A2255,'Medical Examinations'!$A:$J,COLUMN('Medical Examinations'!I2254),FALSE)</f>
        <v>Underweight</v>
      </c>
      <c r="K2255" t="str">
        <f>VLOOKUP($A2255,'Medical Examinations'!$A:$J,COLUMN('Medical Examinations'!J2254),FALSE)</f>
        <v>Normal</v>
      </c>
      <c r="L2255" s="30">
        <f>VLOOKUP($A2255,'Hospitalisation Details'!$A:$K,COLUMN('Hospitalisation Details'!J2254),FALSE)</f>
        <v>35729</v>
      </c>
      <c r="M2255" s="23">
        <f>VLOOKUP($A2255,'Hospitalisation Details'!$A:$K,COLUMN('Hospitalisation Details'!F2254),FALSE)</f>
        <v>1276</v>
      </c>
      <c r="N2255" t="str">
        <f>VLOOKUP($A2255,'Hospitalisation Details'!$A:$K,COLUMN('Hospitalisation Details'!G2254),FALSE)</f>
        <v>Tier - 2</v>
      </c>
      <c r="O2255" t="str">
        <f>VLOOKUP($A2255,'Hospitalisation Details'!$A:$K,COLUMN('Hospitalisation Details'!H2254),FALSE)</f>
        <v>Tier - 2</v>
      </c>
      <c r="P2255" t="str">
        <f>VLOOKUP($A2255,'Hospitalisation Details'!$A:$K,COLUMN('Hospitalisation Details'!I2254),FALSE)</f>
        <v>R1012</v>
      </c>
      <c r="Q2255">
        <f>VLOOKUP($A2255,'Hospitalisation Details'!$A:$K,COLUMN('Hospitalisation Details'!K2254),FALSE)</f>
        <v>25</v>
      </c>
      <c r="R2255" t="str" cm="1">
        <f t="array" ref="R2255">_xlfn.IFS(
Q2255&lt;=10,"0-10",
Q2255&lt;=20,"11-20",
Q2255&lt;=30,"21-30",
Q2255&lt;=40,"31-40",
Q2255&lt;=50,"41-50",
Q2255&lt;=60,"51-60",
Q2255&lt;=70,"61-70"
)</f>
        <v>21-30</v>
      </c>
      <c r="S2255" t="str">
        <f t="shared" si="35"/>
        <v>No</v>
      </c>
    </row>
    <row r="2256" spans="1:19" ht="15.75" x14ac:dyDescent="0.25">
      <c r="A2256" s="36" t="s">
        <v>2296</v>
      </c>
      <c r="B2256" t="str">
        <f>VLOOKUP(A2256,'Customer Names'!A:E,COLUMN('Customer Names'!D2255),FALSE)</f>
        <v>Ms. Martha</v>
      </c>
      <c r="C2256">
        <f>VLOOKUP($A2256,'Medical Examinations'!$A:$J,COLUMN('Medical Examinations'!B2255),FALSE)</f>
        <v>20.72</v>
      </c>
      <c r="D2256">
        <f>VLOOKUP($A2256,'Medical Examinations'!$A:$J,COLUMN('Medical Examinations'!C2255),FALSE)</f>
        <v>9.4600000000000009</v>
      </c>
      <c r="E2256" t="str">
        <f>VLOOKUP($A2256,'Medical Examinations'!$A:$J,COLUMN('Medical Examinations'!D2255),FALSE)</f>
        <v>No</v>
      </c>
      <c r="F2256" t="str">
        <f>VLOOKUP($A2256,'Medical Examinations'!$A:$J,COLUMN('Medical Examinations'!E2255),FALSE)</f>
        <v>No</v>
      </c>
      <c r="G2256" t="str">
        <f>VLOOKUP($A2256,'Medical Examinations'!$A:$J,COLUMN('Medical Examinations'!F2255),FALSE)</f>
        <v>No</v>
      </c>
      <c r="H2256">
        <f>VLOOKUP($A2256,'Medical Examinations'!$A:$J,COLUMN('Medical Examinations'!G2255),FALSE)</f>
        <v>0</v>
      </c>
      <c r="I2256" t="str">
        <f>VLOOKUP($A2256,'Medical Examinations'!$A:$J,COLUMN('Medical Examinations'!H2255),FALSE)</f>
        <v>No</v>
      </c>
      <c r="J2256" t="str">
        <f>VLOOKUP($A2256,'Medical Examinations'!$A:$J,COLUMN('Medical Examinations'!I2255),FALSE)</f>
        <v>Healthy Weight</v>
      </c>
      <c r="K2256" t="str">
        <f>VLOOKUP($A2256,'Medical Examinations'!$A:$J,COLUMN('Medical Examinations'!J2255),FALSE)</f>
        <v>Diabetes</v>
      </c>
      <c r="L2256" s="30">
        <f>VLOOKUP($A2256,'Hospitalisation Details'!$A:$K,COLUMN('Hospitalisation Details'!J2255),FALSE)</f>
        <v>37594</v>
      </c>
      <c r="M2256" s="23">
        <f>VLOOKUP($A2256,'Hospitalisation Details'!$A:$K,COLUMN('Hospitalisation Details'!F2255),FALSE)</f>
        <v>1267</v>
      </c>
      <c r="N2256" t="str">
        <f>VLOOKUP($A2256,'Hospitalisation Details'!$A:$K,COLUMN('Hospitalisation Details'!G2255),FALSE)</f>
        <v>Tier - 2</v>
      </c>
      <c r="O2256" t="str">
        <f>VLOOKUP($A2256,'Hospitalisation Details'!$A:$K,COLUMN('Hospitalisation Details'!H2255),FALSE)</f>
        <v>Tier - 1</v>
      </c>
      <c r="P2256" t="str">
        <f>VLOOKUP($A2256,'Hospitalisation Details'!$A:$K,COLUMN('Hospitalisation Details'!I2255),FALSE)</f>
        <v>R1013</v>
      </c>
      <c r="Q2256">
        <f>VLOOKUP($A2256,'Hospitalisation Details'!$A:$K,COLUMN('Hospitalisation Details'!K2255),FALSE)</f>
        <v>20</v>
      </c>
      <c r="R2256" t="str" cm="1">
        <f t="array" ref="R2256">_xlfn.IFS(
Q2256&lt;=10,"0-10",
Q2256&lt;=20,"11-20",
Q2256&lt;=30,"21-30",
Q2256&lt;=40,"31-40",
Q2256&lt;=50,"41-50",
Q2256&lt;=60,"51-60",
Q2256&lt;=70,"61-70"
)</f>
        <v>11-20</v>
      </c>
      <c r="S2256" t="str">
        <f t="shared" si="35"/>
        <v>Yes</v>
      </c>
    </row>
    <row r="2257" spans="1:19" ht="15.75" x14ac:dyDescent="0.25">
      <c r="A2257" s="36" t="s">
        <v>2297</v>
      </c>
      <c r="B2257" t="str">
        <f>VLOOKUP(A2257,'Customer Names'!A:E,COLUMN('Customer Names'!D2256),FALSE)</f>
        <v>Mr. Ryan</v>
      </c>
      <c r="C2257">
        <f>VLOOKUP($A2257,'Medical Examinations'!$A:$J,COLUMN('Medical Examinations'!B2256),FALSE)</f>
        <v>35.4</v>
      </c>
      <c r="D2257">
        <f>VLOOKUP($A2257,'Medical Examinations'!$A:$J,COLUMN('Medical Examinations'!C2256),FALSE)</f>
        <v>5.94</v>
      </c>
      <c r="E2257" t="str">
        <f>VLOOKUP($A2257,'Medical Examinations'!$A:$J,COLUMN('Medical Examinations'!D2256),FALSE)</f>
        <v>No</v>
      </c>
      <c r="F2257" t="str">
        <f>VLOOKUP($A2257,'Medical Examinations'!$A:$J,COLUMN('Medical Examinations'!E2256),FALSE)</f>
        <v>No</v>
      </c>
      <c r="G2257" t="str">
        <f>VLOOKUP($A2257,'Medical Examinations'!$A:$J,COLUMN('Medical Examinations'!F2256),FALSE)</f>
        <v>Yes</v>
      </c>
      <c r="H2257">
        <f>VLOOKUP($A2257,'Medical Examinations'!$A:$J,COLUMN('Medical Examinations'!G2256),FALSE)</f>
        <v>1</v>
      </c>
      <c r="I2257" t="str">
        <f>VLOOKUP($A2257,'Medical Examinations'!$A:$J,COLUMN('Medical Examinations'!H2256),FALSE)</f>
        <v>No</v>
      </c>
      <c r="J2257" t="str">
        <f>VLOOKUP($A2257,'Medical Examinations'!$A:$J,COLUMN('Medical Examinations'!I2256),FALSE)</f>
        <v>Obesity</v>
      </c>
      <c r="K2257" t="str">
        <f>VLOOKUP($A2257,'Medical Examinations'!$A:$J,COLUMN('Medical Examinations'!J2256),FALSE)</f>
        <v>Prediabetes</v>
      </c>
      <c r="L2257" s="30">
        <f>VLOOKUP($A2257,'Hospitalisation Details'!$A:$K,COLUMN('Hospitalisation Details'!J2256),FALSE)</f>
        <v>37946</v>
      </c>
      <c r="M2257" s="23">
        <f>VLOOKUP($A2257,'Hospitalisation Details'!$A:$K,COLUMN('Hospitalisation Details'!F2256),FALSE)</f>
        <v>1263.25</v>
      </c>
      <c r="N2257" t="str">
        <f>VLOOKUP($A2257,'Hospitalisation Details'!$A:$K,COLUMN('Hospitalisation Details'!G2256),FALSE)</f>
        <v>Tier - 2</v>
      </c>
      <c r="O2257" t="str">
        <f>VLOOKUP($A2257,'Hospitalisation Details'!$A:$K,COLUMN('Hospitalisation Details'!H2256),FALSE)</f>
        <v>Tier - 3</v>
      </c>
      <c r="P2257" t="str">
        <f>VLOOKUP($A2257,'Hospitalisation Details'!$A:$K,COLUMN('Hospitalisation Details'!I2256),FALSE)</f>
        <v>R1011</v>
      </c>
      <c r="Q2257">
        <f>VLOOKUP($A2257,'Hospitalisation Details'!$A:$K,COLUMN('Hospitalisation Details'!K2256),FALSE)</f>
        <v>19</v>
      </c>
      <c r="R2257" t="str" cm="1">
        <f t="array" ref="R2257">_xlfn.IFS(
Q2257&lt;=10,"0-10",
Q2257&lt;=20,"11-20",
Q2257&lt;=30,"21-30",
Q2257&lt;=40,"31-40",
Q2257&lt;=50,"41-50",
Q2257&lt;=60,"51-60",
Q2257&lt;=70,"61-70"
)</f>
        <v>11-20</v>
      </c>
      <c r="S2257" t="str">
        <f t="shared" si="35"/>
        <v>Yes</v>
      </c>
    </row>
    <row r="2258" spans="1:19" ht="15.75" x14ac:dyDescent="0.25">
      <c r="A2258" s="36" t="s">
        <v>2298</v>
      </c>
      <c r="B2258" t="str">
        <f>VLOOKUP(A2258,'Customer Names'!A:E,COLUMN('Customer Names'!D2257),FALSE)</f>
        <v>Mr. Cliff</v>
      </c>
      <c r="C2258">
        <f>VLOOKUP($A2258,'Medical Examinations'!$A:$J,COLUMN('Medical Examinations'!B2257),FALSE)</f>
        <v>34.4</v>
      </c>
      <c r="D2258">
        <f>VLOOKUP($A2258,'Medical Examinations'!$A:$J,COLUMN('Medical Examinations'!C2257),FALSE)</f>
        <v>5.7</v>
      </c>
      <c r="E2258" t="str">
        <f>VLOOKUP($A2258,'Medical Examinations'!$A:$J,COLUMN('Medical Examinations'!D2257),FALSE)</f>
        <v>No</v>
      </c>
      <c r="F2258" t="str">
        <f>VLOOKUP($A2258,'Medical Examinations'!$A:$J,COLUMN('Medical Examinations'!E2257),FALSE)</f>
        <v>No</v>
      </c>
      <c r="G2258" t="str">
        <f>VLOOKUP($A2258,'Medical Examinations'!$A:$J,COLUMN('Medical Examinations'!F2257),FALSE)</f>
        <v>Yes</v>
      </c>
      <c r="H2258">
        <f>VLOOKUP($A2258,'Medical Examinations'!$A:$J,COLUMN('Medical Examinations'!G2257),FALSE)</f>
        <v>1</v>
      </c>
      <c r="I2258" t="str">
        <f>VLOOKUP($A2258,'Medical Examinations'!$A:$J,COLUMN('Medical Examinations'!H2257),FALSE)</f>
        <v>No</v>
      </c>
      <c r="J2258" t="str">
        <f>VLOOKUP($A2258,'Medical Examinations'!$A:$J,COLUMN('Medical Examinations'!I2257),FALSE)</f>
        <v>Obesity</v>
      </c>
      <c r="K2258" t="str">
        <f>VLOOKUP($A2258,'Medical Examinations'!$A:$J,COLUMN('Medical Examinations'!J2257),FALSE)</f>
        <v>Prediabetes</v>
      </c>
      <c r="L2258" s="30">
        <f>VLOOKUP($A2258,'Hospitalisation Details'!$A:$K,COLUMN('Hospitalisation Details'!J2257),FALSE)</f>
        <v>37848</v>
      </c>
      <c r="M2258" s="23">
        <f>VLOOKUP($A2258,'Hospitalisation Details'!$A:$K,COLUMN('Hospitalisation Details'!F2257),FALSE)</f>
        <v>1261.8599999999999</v>
      </c>
      <c r="N2258" t="str">
        <f>VLOOKUP($A2258,'Hospitalisation Details'!$A:$K,COLUMN('Hospitalisation Details'!G2257),FALSE)</f>
        <v>Tier - 2</v>
      </c>
      <c r="O2258" t="str">
        <f>VLOOKUP($A2258,'Hospitalisation Details'!$A:$K,COLUMN('Hospitalisation Details'!H2257),FALSE)</f>
        <v>Tier - 3</v>
      </c>
      <c r="P2258" t="str">
        <f>VLOOKUP($A2258,'Hospitalisation Details'!$A:$K,COLUMN('Hospitalisation Details'!I2257),FALSE)</f>
        <v>R1011</v>
      </c>
      <c r="Q2258">
        <f>VLOOKUP($A2258,'Hospitalisation Details'!$A:$K,COLUMN('Hospitalisation Details'!K2257),FALSE)</f>
        <v>19</v>
      </c>
      <c r="R2258" t="str" cm="1">
        <f t="array" ref="R2258">_xlfn.IFS(
Q2258&lt;=10,"0-10",
Q2258&lt;=20,"11-20",
Q2258&lt;=30,"21-30",
Q2258&lt;=40,"31-40",
Q2258&lt;=50,"41-50",
Q2258&lt;=60,"51-60",
Q2258&lt;=70,"61-70"
)</f>
        <v>11-20</v>
      </c>
      <c r="S2258" t="str">
        <f t="shared" si="35"/>
        <v>Yes</v>
      </c>
    </row>
    <row r="2259" spans="1:19" ht="15.75" x14ac:dyDescent="0.25">
      <c r="A2259" s="36" t="s">
        <v>2299</v>
      </c>
      <c r="B2259" t="str">
        <f>VLOOKUP(A2259,'Customer Names'!A:E,COLUMN('Customer Names'!D2258),FALSE)</f>
        <v>Mr. Blue</v>
      </c>
      <c r="C2259">
        <f>VLOOKUP($A2259,'Medical Examinations'!$A:$J,COLUMN('Medical Examinations'!B2258),FALSE)</f>
        <v>34.1</v>
      </c>
      <c r="D2259">
        <f>VLOOKUP($A2259,'Medical Examinations'!$A:$J,COLUMN('Medical Examinations'!C2258),FALSE)</f>
        <v>4.13</v>
      </c>
      <c r="E2259" t="str">
        <f>VLOOKUP($A2259,'Medical Examinations'!$A:$J,COLUMN('Medical Examinations'!D2258),FALSE)</f>
        <v>No</v>
      </c>
      <c r="F2259" t="str">
        <f>VLOOKUP($A2259,'Medical Examinations'!$A:$J,COLUMN('Medical Examinations'!E2258),FALSE)</f>
        <v>No</v>
      </c>
      <c r="G2259" t="str">
        <f>VLOOKUP($A2259,'Medical Examinations'!$A:$J,COLUMN('Medical Examinations'!F2258),FALSE)</f>
        <v>Yes</v>
      </c>
      <c r="H2259">
        <f>VLOOKUP($A2259,'Medical Examinations'!$A:$J,COLUMN('Medical Examinations'!G2258),FALSE)</f>
        <v>1</v>
      </c>
      <c r="I2259" t="str">
        <f>VLOOKUP($A2259,'Medical Examinations'!$A:$J,COLUMN('Medical Examinations'!H2258),FALSE)</f>
        <v>No</v>
      </c>
      <c r="J2259" t="str">
        <f>VLOOKUP($A2259,'Medical Examinations'!$A:$J,COLUMN('Medical Examinations'!I2258),FALSE)</f>
        <v>Obesity</v>
      </c>
      <c r="K2259" t="str">
        <f>VLOOKUP($A2259,'Medical Examinations'!$A:$J,COLUMN('Medical Examinations'!J2258),FALSE)</f>
        <v>Normal</v>
      </c>
      <c r="L2259" s="30">
        <f>VLOOKUP($A2259,'Hospitalisation Details'!$A:$K,COLUMN('Hospitalisation Details'!J2258),FALSE)</f>
        <v>37924</v>
      </c>
      <c r="M2259" s="23">
        <f>VLOOKUP($A2259,'Hospitalisation Details'!$A:$K,COLUMN('Hospitalisation Details'!F2258),FALSE)</f>
        <v>1261.44</v>
      </c>
      <c r="N2259" t="str">
        <f>VLOOKUP($A2259,'Hospitalisation Details'!$A:$K,COLUMN('Hospitalisation Details'!G2258),FALSE)</f>
        <v>Tier - 2</v>
      </c>
      <c r="O2259" t="str">
        <f>VLOOKUP($A2259,'Hospitalisation Details'!$A:$K,COLUMN('Hospitalisation Details'!H2258),FALSE)</f>
        <v>Tier - 3</v>
      </c>
      <c r="P2259" t="str">
        <f>VLOOKUP($A2259,'Hospitalisation Details'!$A:$K,COLUMN('Hospitalisation Details'!I2258),FALSE)</f>
        <v>R1011</v>
      </c>
      <c r="Q2259">
        <f>VLOOKUP($A2259,'Hospitalisation Details'!$A:$K,COLUMN('Hospitalisation Details'!K2258),FALSE)</f>
        <v>19</v>
      </c>
      <c r="R2259" t="str" cm="1">
        <f t="array" ref="R2259">_xlfn.IFS(
Q2259&lt;=10,"0-10",
Q2259&lt;=20,"11-20",
Q2259&lt;=30,"21-30",
Q2259&lt;=40,"31-40",
Q2259&lt;=50,"41-50",
Q2259&lt;=60,"51-60",
Q2259&lt;=70,"61-70"
)</f>
        <v>11-20</v>
      </c>
      <c r="S2259" t="str">
        <f t="shared" si="35"/>
        <v>No</v>
      </c>
    </row>
    <row r="2260" spans="1:19" ht="15.75" x14ac:dyDescent="0.25">
      <c r="A2260" s="36" t="s">
        <v>2300</v>
      </c>
      <c r="B2260" t="str">
        <f>VLOOKUP(A2260,'Customer Names'!A:E,COLUMN('Customer Names'!D2259),FALSE)</f>
        <v>Mr. Jeffrey</v>
      </c>
      <c r="C2260">
        <f>VLOOKUP($A2260,'Medical Examinations'!$A:$J,COLUMN('Medical Examinations'!B2259),FALSE)</f>
        <v>30.4</v>
      </c>
      <c r="D2260">
        <f>VLOOKUP($A2260,'Medical Examinations'!$A:$J,COLUMN('Medical Examinations'!C2259),FALSE)</f>
        <v>4.7699999999999996</v>
      </c>
      <c r="E2260" t="str">
        <f>VLOOKUP($A2260,'Medical Examinations'!$A:$J,COLUMN('Medical Examinations'!D2259),FALSE)</f>
        <v>No</v>
      </c>
      <c r="F2260" t="str">
        <f>VLOOKUP($A2260,'Medical Examinations'!$A:$J,COLUMN('Medical Examinations'!E2259),FALSE)</f>
        <v>No</v>
      </c>
      <c r="G2260" t="str">
        <f>VLOOKUP($A2260,'Medical Examinations'!$A:$J,COLUMN('Medical Examinations'!F2259),FALSE)</f>
        <v>Yes</v>
      </c>
      <c r="H2260">
        <f>VLOOKUP($A2260,'Medical Examinations'!$A:$J,COLUMN('Medical Examinations'!G2259),FALSE)</f>
        <v>1</v>
      </c>
      <c r="I2260" t="str">
        <f>VLOOKUP($A2260,'Medical Examinations'!$A:$J,COLUMN('Medical Examinations'!H2259),FALSE)</f>
        <v>No</v>
      </c>
      <c r="J2260" t="str">
        <f>VLOOKUP($A2260,'Medical Examinations'!$A:$J,COLUMN('Medical Examinations'!I2259),FALSE)</f>
        <v>Obesity</v>
      </c>
      <c r="K2260" t="str">
        <f>VLOOKUP($A2260,'Medical Examinations'!$A:$J,COLUMN('Medical Examinations'!J2259),FALSE)</f>
        <v>Normal</v>
      </c>
      <c r="L2260" s="30">
        <f>VLOOKUP($A2260,'Hospitalisation Details'!$A:$K,COLUMN('Hospitalisation Details'!J2259),FALSE)</f>
        <v>37907</v>
      </c>
      <c r="M2260" s="23">
        <f>VLOOKUP($A2260,'Hospitalisation Details'!$A:$K,COLUMN('Hospitalisation Details'!F2259),FALSE)</f>
        <v>1256.3</v>
      </c>
      <c r="N2260" t="str">
        <f>VLOOKUP($A2260,'Hospitalisation Details'!$A:$K,COLUMN('Hospitalisation Details'!G2259),FALSE)</f>
        <v>Tier - 2</v>
      </c>
      <c r="O2260" t="str">
        <f>VLOOKUP($A2260,'Hospitalisation Details'!$A:$K,COLUMN('Hospitalisation Details'!H2259),FALSE)</f>
        <v>Tier - 3</v>
      </c>
      <c r="P2260" t="str">
        <f>VLOOKUP($A2260,'Hospitalisation Details'!$A:$K,COLUMN('Hospitalisation Details'!I2259),FALSE)</f>
        <v>R1011</v>
      </c>
      <c r="Q2260">
        <f>VLOOKUP($A2260,'Hospitalisation Details'!$A:$K,COLUMN('Hospitalisation Details'!K2259),FALSE)</f>
        <v>19</v>
      </c>
      <c r="R2260" t="str" cm="1">
        <f t="array" ref="R2260">_xlfn.IFS(
Q2260&lt;=10,"0-10",
Q2260&lt;=20,"11-20",
Q2260&lt;=30,"21-30",
Q2260&lt;=40,"31-40",
Q2260&lt;=50,"41-50",
Q2260&lt;=60,"51-60",
Q2260&lt;=70,"61-70"
)</f>
        <v>11-20</v>
      </c>
      <c r="S2260" t="str">
        <f t="shared" si="35"/>
        <v>No</v>
      </c>
    </row>
    <row r="2261" spans="1:19" ht="15.75" x14ac:dyDescent="0.25">
      <c r="A2261" s="36" t="s">
        <v>2301</v>
      </c>
      <c r="B2261" t="str">
        <f>VLOOKUP(A2261,'Customer Names'!A:E,COLUMN('Customer Names'!D2260),FALSE)</f>
        <v>Mr. Andrew</v>
      </c>
      <c r="C2261">
        <f>VLOOKUP($A2261,'Medical Examinations'!$A:$J,COLUMN('Medical Examinations'!B2260),FALSE)</f>
        <v>28.7</v>
      </c>
      <c r="D2261">
        <f>VLOOKUP($A2261,'Medical Examinations'!$A:$J,COLUMN('Medical Examinations'!C2260),FALSE)</f>
        <v>4.99</v>
      </c>
      <c r="E2261" t="str">
        <f>VLOOKUP($A2261,'Medical Examinations'!$A:$J,COLUMN('Medical Examinations'!D2260),FALSE)</f>
        <v>No</v>
      </c>
      <c r="F2261" t="str">
        <f>VLOOKUP($A2261,'Medical Examinations'!$A:$J,COLUMN('Medical Examinations'!E2260),FALSE)</f>
        <v>No</v>
      </c>
      <c r="G2261" t="str">
        <f>VLOOKUP($A2261,'Medical Examinations'!$A:$J,COLUMN('Medical Examinations'!F2260),FALSE)</f>
        <v>Yes</v>
      </c>
      <c r="H2261">
        <f>VLOOKUP($A2261,'Medical Examinations'!$A:$J,COLUMN('Medical Examinations'!G2260),FALSE)</f>
        <v>1</v>
      </c>
      <c r="I2261" t="str">
        <f>VLOOKUP($A2261,'Medical Examinations'!$A:$J,COLUMN('Medical Examinations'!H2260),FALSE)</f>
        <v>No</v>
      </c>
      <c r="J2261" t="str">
        <f>VLOOKUP($A2261,'Medical Examinations'!$A:$J,COLUMN('Medical Examinations'!I2260),FALSE)</f>
        <v>Overweight</v>
      </c>
      <c r="K2261" t="str">
        <f>VLOOKUP($A2261,'Medical Examinations'!$A:$J,COLUMN('Medical Examinations'!J2260),FALSE)</f>
        <v>Normal</v>
      </c>
      <c r="L2261" s="30">
        <f>VLOOKUP($A2261,'Hospitalisation Details'!$A:$K,COLUMN('Hospitalisation Details'!J2260),FALSE)</f>
        <v>37965</v>
      </c>
      <c r="M2261" s="23">
        <f>VLOOKUP($A2261,'Hospitalisation Details'!$A:$K,COLUMN('Hospitalisation Details'!F2260),FALSE)</f>
        <v>1253.94</v>
      </c>
      <c r="N2261" t="str">
        <f>VLOOKUP($A2261,'Hospitalisation Details'!$A:$K,COLUMN('Hospitalisation Details'!G2260),FALSE)</f>
        <v>Tier - 2</v>
      </c>
      <c r="O2261" t="str">
        <f>VLOOKUP($A2261,'Hospitalisation Details'!$A:$K,COLUMN('Hospitalisation Details'!H2260),FALSE)</f>
        <v>Tier - 2</v>
      </c>
      <c r="P2261" t="str">
        <f>VLOOKUP($A2261,'Hospitalisation Details'!$A:$K,COLUMN('Hospitalisation Details'!I2260),FALSE)</f>
        <v>R1011</v>
      </c>
      <c r="Q2261">
        <f>VLOOKUP($A2261,'Hospitalisation Details'!$A:$K,COLUMN('Hospitalisation Details'!K2260),FALSE)</f>
        <v>19</v>
      </c>
      <c r="R2261" t="str" cm="1">
        <f t="array" ref="R2261">_xlfn.IFS(
Q2261&lt;=10,"0-10",
Q2261&lt;=20,"11-20",
Q2261&lt;=30,"21-30",
Q2261&lt;=40,"31-40",
Q2261&lt;=50,"41-50",
Q2261&lt;=60,"51-60",
Q2261&lt;=70,"61-70"
)</f>
        <v>11-20</v>
      </c>
      <c r="S2261" t="str">
        <f t="shared" si="35"/>
        <v>No</v>
      </c>
    </row>
    <row r="2262" spans="1:19" ht="15.75" x14ac:dyDescent="0.25">
      <c r="A2262" s="36" t="s">
        <v>2302</v>
      </c>
      <c r="B2262" t="str">
        <f>VLOOKUP(A2262,'Customer Names'!A:E,COLUMN('Customer Names'!D2261),FALSE)</f>
        <v>Ms. Julia</v>
      </c>
      <c r="C2262">
        <f>VLOOKUP($A2262,'Medical Examinations'!$A:$J,COLUMN('Medical Examinations'!B2261),FALSE)</f>
        <v>17.440000000000001</v>
      </c>
      <c r="D2262">
        <f>VLOOKUP($A2262,'Medical Examinations'!$A:$J,COLUMN('Medical Examinations'!C2261),FALSE)</f>
        <v>4.42</v>
      </c>
      <c r="E2262" t="str">
        <f>VLOOKUP($A2262,'Medical Examinations'!$A:$J,COLUMN('Medical Examinations'!D2261),FALSE)</f>
        <v>Yes</v>
      </c>
      <c r="F2262" t="str">
        <f>VLOOKUP($A2262,'Medical Examinations'!$A:$J,COLUMN('Medical Examinations'!E2261),FALSE)</f>
        <v>No</v>
      </c>
      <c r="G2262" t="str">
        <f>VLOOKUP($A2262,'Medical Examinations'!$A:$J,COLUMN('Medical Examinations'!F2261),FALSE)</f>
        <v>Yes</v>
      </c>
      <c r="H2262">
        <f>VLOOKUP($A2262,'Medical Examinations'!$A:$J,COLUMN('Medical Examinations'!G2261),FALSE)</f>
        <v>1</v>
      </c>
      <c r="I2262" t="str">
        <f>VLOOKUP($A2262,'Medical Examinations'!$A:$J,COLUMN('Medical Examinations'!H2261),FALSE)</f>
        <v>No</v>
      </c>
      <c r="J2262" t="str">
        <f>VLOOKUP($A2262,'Medical Examinations'!$A:$J,COLUMN('Medical Examinations'!I2261),FALSE)</f>
        <v>Underweight</v>
      </c>
      <c r="K2262" t="str">
        <f>VLOOKUP($A2262,'Medical Examinations'!$A:$J,COLUMN('Medical Examinations'!J2261),FALSE)</f>
        <v>Normal</v>
      </c>
      <c r="L2262" s="30">
        <f>VLOOKUP($A2262,'Hospitalisation Details'!$A:$K,COLUMN('Hospitalisation Details'!J2261),FALSE)</f>
        <v>35738</v>
      </c>
      <c r="M2262" s="23">
        <f>VLOOKUP($A2262,'Hospitalisation Details'!$A:$K,COLUMN('Hospitalisation Details'!F2261),FALSE)</f>
        <v>1253</v>
      </c>
      <c r="N2262" t="str">
        <f>VLOOKUP($A2262,'Hospitalisation Details'!$A:$K,COLUMN('Hospitalisation Details'!G2261),FALSE)</f>
        <v>Tier - 2</v>
      </c>
      <c r="O2262" t="str">
        <f>VLOOKUP($A2262,'Hospitalisation Details'!$A:$K,COLUMN('Hospitalisation Details'!H2261),FALSE)</f>
        <v>Tier - 2</v>
      </c>
      <c r="P2262" t="str">
        <f>VLOOKUP($A2262,'Hospitalisation Details'!$A:$K,COLUMN('Hospitalisation Details'!I2261),FALSE)</f>
        <v>R1013</v>
      </c>
      <c r="Q2262">
        <f>VLOOKUP($A2262,'Hospitalisation Details'!$A:$K,COLUMN('Hospitalisation Details'!K2261),FALSE)</f>
        <v>25</v>
      </c>
      <c r="R2262" t="str" cm="1">
        <f t="array" ref="R2262">_xlfn.IFS(
Q2262&lt;=10,"0-10",
Q2262&lt;=20,"11-20",
Q2262&lt;=30,"21-30",
Q2262&lt;=40,"31-40",
Q2262&lt;=50,"41-50",
Q2262&lt;=60,"51-60",
Q2262&lt;=70,"61-70"
)</f>
        <v>21-30</v>
      </c>
      <c r="S2262" t="str">
        <f t="shared" si="35"/>
        <v>No</v>
      </c>
    </row>
    <row r="2263" spans="1:19" ht="15.75" x14ac:dyDescent="0.25">
      <c r="A2263" s="36" t="s">
        <v>2303</v>
      </c>
      <c r="B2263" t="str">
        <f>VLOOKUP(A2263,'Customer Names'!A:E,COLUMN('Customer Names'!D2262),FALSE)</f>
        <v>Mr. Daniel</v>
      </c>
      <c r="C2263">
        <f>VLOOKUP($A2263,'Medical Examinations'!$A:$J,COLUMN('Medical Examinations'!B2262),FALSE)</f>
        <v>27.6</v>
      </c>
      <c r="D2263">
        <f>VLOOKUP($A2263,'Medical Examinations'!$A:$J,COLUMN('Medical Examinations'!C2262),FALSE)</f>
        <v>4.01</v>
      </c>
      <c r="E2263" t="str">
        <f>VLOOKUP($A2263,'Medical Examinations'!$A:$J,COLUMN('Medical Examinations'!D2262),FALSE)</f>
        <v>No</v>
      </c>
      <c r="F2263" t="str">
        <f>VLOOKUP($A2263,'Medical Examinations'!$A:$J,COLUMN('Medical Examinations'!E2262),FALSE)</f>
        <v>No</v>
      </c>
      <c r="G2263" t="str">
        <f>VLOOKUP($A2263,'Medical Examinations'!$A:$J,COLUMN('Medical Examinations'!F2262),FALSE)</f>
        <v>Yes</v>
      </c>
      <c r="H2263">
        <f>VLOOKUP($A2263,'Medical Examinations'!$A:$J,COLUMN('Medical Examinations'!G2262),FALSE)</f>
        <v>1</v>
      </c>
      <c r="I2263" t="str">
        <f>VLOOKUP($A2263,'Medical Examinations'!$A:$J,COLUMN('Medical Examinations'!H2262),FALSE)</f>
        <v>No</v>
      </c>
      <c r="J2263" t="str">
        <f>VLOOKUP($A2263,'Medical Examinations'!$A:$J,COLUMN('Medical Examinations'!I2262),FALSE)</f>
        <v>Overweight</v>
      </c>
      <c r="K2263" t="str">
        <f>VLOOKUP($A2263,'Medical Examinations'!$A:$J,COLUMN('Medical Examinations'!J2262),FALSE)</f>
        <v>Normal</v>
      </c>
      <c r="L2263" s="30">
        <f>VLOOKUP($A2263,'Hospitalisation Details'!$A:$K,COLUMN('Hospitalisation Details'!J2262),FALSE)</f>
        <v>37879</v>
      </c>
      <c r="M2263" s="23">
        <f>VLOOKUP($A2263,'Hospitalisation Details'!$A:$K,COLUMN('Hospitalisation Details'!F2262),FALSE)</f>
        <v>1252.4100000000001</v>
      </c>
      <c r="N2263" t="str">
        <f>VLOOKUP($A2263,'Hospitalisation Details'!$A:$K,COLUMN('Hospitalisation Details'!G2262),FALSE)</f>
        <v>Tier - 2</v>
      </c>
      <c r="O2263" t="str">
        <f>VLOOKUP($A2263,'Hospitalisation Details'!$A:$K,COLUMN('Hospitalisation Details'!H2262),FALSE)</f>
        <v>Tier - 3</v>
      </c>
      <c r="P2263" t="str">
        <f>VLOOKUP($A2263,'Hospitalisation Details'!$A:$K,COLUMN('Hospitalisation Details'!I2262),FALSE)</f>
        <v>R1011</v>
      </c>
      <c r="Q2263">
        <f>VLOOKUP($A2263,'Hospitalisation Details'!$A:$K,COLUMN('Hospitalisation Details'!K2262),FALSE)</f>
        <v>19</v>
      </c>
      <c r="R2263" t="str" cm="1">
        <f t="array" ref="R2263">_xlfn.IFS(
Q2263&lt;=10,"0-10",
Q2263&lt;=20,"11-20",
Q2263&lt;=30,"21-30",
Q2263&lt;=40,"31-40",
Q2263&lt;=50,"41-50",
Q2263&lt;=60,"51-60",
Q2263&lt;=70,"61-70"
)</f>
        <v>11-20</v>
      </c>
      <c r="S2263" t="str">
        <f t="shared" si="35"/>
        <v>No</v>
      </c>
    </row>
    <row r="2264" spans="1:19" ht="15.75" x14ac:dyDescent="0.25">
      <c r="A2264" s="36" t="s">
        <v>2304</v>
      </c>
      <c r="B2264" t="str">
        <f>VLOOKUP(A2264,'Customer Names'!A:E,COLUMN('Customer Names'!D2263),FALSE)</f>
        <v>Mr. Jaime</v>
      </c>
      <c r="C2264">
        <f>VLOOKUP($A2264,'Medical Examinations'!$A:$J,COLUMN('Medical Examinations'!B2263),FALSE)</f>
        <v>20.7</v>
      </c>
      <c r="D2264">
        <f>VLOOKUP($A2264,'Medical Examinations'!$A:$J,COLUMN('Medical Examinations'!C2263),FALSE)</f>
        <v>4.49</v>
      </c>
      <c r="E2264" t="str">
        <f>VLOOKUP($A2264,'Medical Examinations'!$A:$J,COLUMN('Medical Examinations'!D2263),FALSE)</f>
        <v>No</v>
      </c>
      <c r="F2264" t="str">
        <f>VLOOKUP($A2264,'Medical Examinations'!$A:$J,COLUMN('Medical Examinations'!E2263),FALSE)</f>
        <v>No</v>
      </c>
      <c r="G2264" t="str">
        <f>VLOOKUP($A2264,'Medical Examinations'!$A:$J,COLUMN('Medical Examinations'!F2263),FALSE)</f>
        <v>Yes</v>
      </c>
      <c r="H2264">
        <f>VLOOKUP($A2264,'Medical Examinations'!$A:$J,COLUMN('Medical Examinations'!G2263),FALSE)</f>
        <v>1</v>
      </c>
      <c r="I2264" t="str">
        <f>VLOOKUP($A2264,'Medical Examinations'!$A:$J,COLUMN('Medical Examinations'!H2263),FALSE)</f>
        <v>No</v>
      </c>
      <c r="J2264" t="str">
        <f>VLOOKUP($A2264,'Medical Examinations'!$A:$J,COLUMN('Medical Examinations'!I2263),FALSE)</f>
        <v>Healthy Weight</v>
      </c>
      <c r="K2264" t="str">
        <f>VLOOKUP($A2264,'Medical Examinations'!$A:$J,COLUMN('Medical Examinations'!J2263),FALSE)</f>
        <v>Normal</v>
      </c>
      <c r="L2264" s="30">
        <f>VLOOKUP($A2264,'Hospitalisation Details'!$A:$K,COLUMN('Hospitalisation Details'!J2263),FALSE)</f>
        <v>37872</v>
      </c>
      <c r="M2264" s="23">
        <f>VLOOKUP($A2264,'Hospitalisation Details'!$A:$K,COLUMN('Hospitalisation Details'!F2263),FALSE)</f>
        <v>1242.82</v>
      </c>
      <c r="N2264" t="str">
        <f>VLOOKUP($A2264,'Hospitalisation Details'!$A:$K,COLUMN('Hospitalisation Details'!G2263),FALSE)</f>
        <v>Tier - 2</v>
      </c>
      <c r="O2264" t="str">
        <f>VLOOKUP($A2264,'Hospitalisation Details'!$A:$K,COLUMN('Hospitalisation Details'!H2263),FALSE)</f>
        <v>Tier - 1</v>
      </c>
      <c r="P2264" t="str">
        <f>VLOOKUP($A2264,'Hospitalisation Details'!$A:$K,COLUMN('Hospitalisation Details'!I2263),FALSE)</f>
        <v>R1011</v>
      </c>
      <c r="Q2264">
        <f>VLOOKUP($A2264,'Hospitalisation Details'!$A:$K,COLUMN('Hospitalisation Details'!K2263),FALSE)</f>
        <v>19</v>
      </c>
      <c r="R2264" t="str" cm="1">
        <f t="array" ref="R2264">_xlfn.IFS(
Q2264&lt;=10,"0-10",
Q2264&lt;=20,"11-20",
Q2264&lt;=30,"21-30",
Q2264&lt;=40,"31-40",
Q2264&lt;=50,"41-50",
Q2264&lt;=60,"51-60",
Q2264&lt;=70,"61-70"
)</f>
        <v>11-20</v>
      </c>
      <c r="S2264" t="str">
        <f t="shared" si="35"/>
        <v>No</v>
      </c>
    </row>
    <row r="2265" spans="1:19" ht="15.75" x14ac:dyDescent="0.25">
      <c r="A2265" s="36" t="s">
        <v>2305</v>
      </c>
      <c r="B2265" t="str">
        <f>VLOOKUP(A2265,'Customer Names'!A:E,COLUMN('Customer Names'!D2264),FALSE)</f>
        <v>Mr. Mohd</v>
      </c>
      <c r="C2265">
        <f>VLOOKUP($A2265,'Medical Examinations'!$A:$J,COLUMN('Medical Examinations'!B2264),FALSE)</f>
        <v>20.3</v>
      </c>
      <c r="D2265">
        <f>VLOOKUP($A2265,'Medical Examinations'!$A:$J,COLUMN('Medical Examinations'!C2264),FALSE)</f>
        <v>6.37</v>
      </c>
      <c r="E2265" t="str">
        <f>VLOOKUP($A2265,'Medical Examinations'!$A:$J,COLUMN('Medical Examinations'!D2264),FALSE)</f>
        <v>No</v>
      </c>
      <c r="F2265" t="str">
        <f>VLOOKUP($A2265,'Medical Examinations'!$A:$J,COLUMN('Medical Examinations'!E2264),FALSE)</f>
        <v>No</v>
      </c>
      <c r="G2265" t="str">
        <f>VLOOKUP($A2265,'Medical Examinations'!$A:$J,COLUMN('Medical Examinations'!F2264),FALSE)</f>
        <v>Yes</v>
      </c>
      <c r="H2265">
        <f>VLOOKUP($A2265,'Medical Examinations'!$A:$J,COLUMN('Medical Examinations'!G2264),FALSE)</f>
        <v>1</v>
      </c>
      <c r="I2265" t="str">
        <f>VLOOKUP($A2265,'Medical Examinations'!$A:$J,COLUMN('Medical Examinations'!H2264),FALSE)</f>
        <v>No</v>
      </c>
      <c r="J2265" t="str">
        <f>VLOOKUP($A2265,'Medical Examinations'!$A:$J,COLUMN('Medical Examinations'!I2264),FALSE)</f>
        <v>Healthy Weight</v>
      </c>
      <c r="K2265" t="str">
        <f>VLOOKUP($A2265,'Medical Examinations'!$A:$J,COLUMN('Medical Examinations'!J2264),FALSE)</f>
        <v>Prediabetes</v>
      </c>
      <c r="L2265" s="30">
        <f>VLOOKUP($A2265,'Hospitalisation Details'!$A:$K,COLUMN('Hospitalisation Details'!J2264),FALSE)</f>
        <v>37879</v>
      </c>
      <c r="M2265" s="23">
        <f>VLOOKUP($A2265,'Hospitalisation Details'!$A:$K,COLUMN('Hospitalisation Details'!F2264),FALSE)</f>
        <v>1242.26</v>
      </c>
      <c r="N2265" t="str">
        <f>VLOOKUP($A2265,'Hospitalisation Details'!$A:$K,COLUMN('Hospitalisation Details'!G2264),FALSE)</f>
        <v>Tier - 2</v>
      </c>
      <c r="O2265" t="str">
        <f>VLOOKUP($A2265,'Hospitalisation Details'!$A:$K,COLUMN('Hospitalisation Details'!H2264),FALSE)</f>
        <v>Tier - 1</v>
      </c>
      <c r="P2265" t="str">
        <f>VLOOKUP($A2265,'Hospitalisation Details'!$A:$K,COLUMN('Hospitalisation Details'!I2264),FALSE)</f>
        <v>R1011</v>
      </c>
      <c r="Q2265">
        <f>VLOOKUP($A2265,'Hospitalisation Details'!$A:$K,COLUMN('Hospitalisation Details'!K2264),FALSE)</f>
        <v>19</v>
      </c>
      <c r="R2265" t="str" cm="1">
        <f t="array" ref="R2265">_xlfn.IFS(
Q2265&lt;=10,"0-10",
Q2265&lt;=20,"11-20",
Q2265&lt;=30,"21-30",
Q2265&lt;=40,"31-40",
Q2265&lt;=50,"41-50",
Q2265&lt;=60,"51-60",
Q2265&lt;=70,"61-70"
)</f>
        <v>11-20</v>
      </c>
      <c r="S2265" t="str">
        <f t="shared" si="35"/>
        <v>Yes</v>
      </c>
    </row>
    <row r="2266" spans="1:19" ht="15.75" x14ac:dyDescent="0.25">
      <c r="A2266" s="36" t="s">
        <v>2306</v>
      </c>
      <c r="B2266" t="str">
        <f>VLOOKUP(A2266,'Customer Names'!A:E,COLUMN('Customer Names'!D2265),FALSE)</f>
        <v>Mr. Matthew</v>
      </c>
      <c r="C2266">
        <f>VLOOKUP($A2266,'Medical Examinations'!$A:$J,COLUMN('Medical Examinations'!B2265),FALSE)</f>
        <v>19.8</v>
      </c>
      <c r="D2266">
        <f>VLOOKUP($A2266,'Medical Examinations'!$A:$J,COLUMN('Medical Examinations'!C2265),FALSE)</f>
        <v>5.12</v>
      </c>
      <c r="E2266" t="str">
        <f>VLOOKUP($A2266,'Medical Examinations'!$A:$J,COLUMN('Medical Examinations'!D2265),FALSE)</f>
        <v>No</v>
      </c>
      <c r="F2266" t="str">
        <f>VLOOKUP($A2266,'Medical Examinations'!$A:$J,COLUMN('Medical Examinations'!E2265),FALSE)</f>
        <v>No</v>
      </c>
      <c r="G2266" t="str">
        <f>VLOOKUP($A2266,'Medical Examinations'!$A:$J,COLUMN('Medical Examinations'!F2265),FALSE)</f>
        <v>Yes</v>
      </c>
      <c r="H2266">
        <f>VLOOKUP($A2266,'Medical Examinations'!$A:$J,COLUMN('Medical Examinations'!G2265),FALSE)</f>
        <v>1</v>
      </c>
      <c r="I2266" t="str">
        <f>VLOOKUP($A2266,'Medical Examinations'!$A:$J,COLUMN('Medical Examinations'!H2265),FALSE)</f>
        <v>No</v>
      </c>
      <c r="J2266" t="str">
        <f>VLOOKUP($A2266,'Medical Examinations'!$A:$J,COLUMN('Medical Examinations'!I2265),FALSE)</f>
        <v>Healthy Weight</v>
      </c>
      <c r="K2266" t="str">
        <f>VLOOKUP($A2266,'Medical Examinations'!$A:$J,COLUMN('Medical Examinations'!J2265),FALSE)</f>
        <v>Normal</v>
      </c>
      <c r="L2266" s="30">
        <f>VLOOKUP($A2266,'Hospitalisation Details'!$A:$K,COLUMN('Hospitalisation Details'!J2265),FALSE)</f>
        <v>37835</v>
      </c>
      <c r="M2266" s="23">
        <f>VLOOKUP($A2266,'Hospitalisation Details'!$A:$K,COLUMN('Hospitalisation Details'!F2265),FALSE)</f>
        <v>1241.57</v>
      </c>
      <c r="N2266" t="str">
        <f>VLOOKUP($A2266,'Hospitalisation Details'!$A:$K,COLUMN('Hospitalisation Details'!G2265),FALSE)</f>
        <v>Tier - 2</v>
      </c>
      <c r="O2266" t="str">
        <f>VLOOKUP($A2266,'Hospitalisation Details'!$A:$K,COLUMN('Hospitalisation Details'!H2265),FALSE)</f>
        <v>Tier - 2</v>
      </c>
      <c r="P2266" t="str">
        <f>VLOOKUP($A2266,'Hospitalisation Details'!$A:$K,COLUMN('Hospitalisation Details'!I2265),FALSE)</f>
        <v>R1011</v>
      </c>
      <c r="Q2266">
        <f>VLOOKUP($A2266,'Hospitalisation Details'!$A:$K,COLUMN('Hospitalisation Details'!K2265),FALSE)</f>
        <v>19</v>
      </c>
      <c r="R2266" t="str" cm="1">
        <f t="array" ref="R2266">_xlfn.IFS(
Q2266&lt;=10,"0-10",
Q2266&lt;=20,"11-20",
Q2266&lt;=30,"21-30",
Q2266&lt;=40,"31-40",
Q2266&lt;=50,"41-50",
Q2266&lt;=60,"51-60",
Q2266&lt;=70,"61-70"
)</f>
        <v>11-20</v>
      </c>
      <c r="S2266" t="str">
        <f t="shared" si="35"/>
        <v>No</v>
      </c>
    </row>
    <row r="2267" spans="1:19" ht="15.75" x14ac:dyDescent="0.25">
      <c r="A2267" s="36" t="s">
        <v>2307</v>
      </c>
      <c r="B2267" t="str">
        <f>VLOOKUP(A2267,'Customer Names'!A:E,COLUMN('Customer Names'!D2266),FALSE)</f>
        <v>Ms. Elizabeth</v>
      </c>
      <c r="C2267">
        <f>VLOOKUP($A2267,'Medical Examinations'!$A:$J,COLUMN('Medical Examinations'!B2266),FALSE)</f>
        <v>21.87</v>
      </c>
      <c r="D2267">
        <f>VLOOKUP($A2267,'Medical Examinations'!$A:$J,COLUMN('Medical Examinations'!C2266),FALSE)</f>
        <v>8.59</v>
      </c>
      <c r="E2267" t="str">
        <f>VLOOKUP($A2267,'Medical Examinations'!$A:$J,COLUMN('Medical Examinations'!D2266),FALSE)</f>
        <v>No</v>
      </c>
      <c r="F2267" t="str">
        <f>VLOOKUP($A2267,'Medical Examinations'!$A:$J,COLUMN('Medical Examinations'!E2266),FALSE)</f>
        <v>No</v>
      </c>
      <c r="G2267" t="str">
        <f>VLOOKUP($A2267,'Medical Examinations'!$A:$J,COLUMN('Medical Examinations'!F2266),FALSE)</f>
        <v>No</v>
      </c>
      <c r="H2267">
        <f>VLOOKUP($A2267,'Medical Examinations'!$A:$J,COLUMN('Medical Examinations'!G2266),FALSE)</f>
        <v>0</v>
      </c>
      <c r="I2267" t="str">
        <f>VLOOKUP($A2267,'Medical Examinations'!$A:$J,COLUMN('Medical Examinations'!H2266),FALSE)</f>
        <v>No</v>
      </c>
      <c r="J2267" t="str">
        <f>VLOOKUP($A2267,'Medical Examinations'!$A:$J,COLUMN('Medical Examinations'!I2266),FALSE)</f>
        <v>Healthy Weight</v>
      </c>
      <c r="K2267" t="str">
        <f>VLOOKUP($A2267,'Medical Examinations'!$A:$J,COLUMN('Medical Examinations'!J2266),FALSE)</f>
        <v>Diabetes</v>
      </c>
      <c r="L2267" s="30">
        <f>VLOOKUP($A2267,'Hospitalisation Details'!$A:$K,COLUMN('Hospitalisation Details'!J2266),FALSE)</f>
        <v>37438</v>
      </c>
      <c r="M2267" s="23">
        <f>VLOOKUP($A2267,'Hospitalisation Details'!$A:$K,COLUMN('Hospitalisation Details'!F2266),FALSE)</f>
        <v>1241</v>
      </c>
      <c r="N2267" t="str">
        <f>VLOOKUP($A2267,'Hospitalisation Details'!$A:$K,COLUMN('Hospitalisation Details'!G2266),FALSE)</f>
        <v>Tier - 2</v>
      </c>
      <c r="O2267" t="str">
        <f>VLOOKUP($A2267,'Hospitalisation Details'!$A:$K,COLUMN('Hospitalisation Details'!H2266),FALSE)</f>
        <v>Tier - 2</v>
      </c>
      <c r="P2267" t="str">
        <f>VLOOKUP($A2267,'Hospitalisation Details'!$A:$K,COLUMN('Hospitalisation Details'!I2266),FALSE)</f>
        <v>R1013</v>
      </c>
      <c r="Q2267">
        <f>VLOOKUP($A2267,'Hospitalisation Details'!$A:$K,COLUMN('Hospitalisation Details'!K2266),FALSE)</f>
        <v>20</v>
      </c>
      <c r="R2267" t="str" cm="1">
        <f t="array" ref="R2267">_xlfn.IFS(
Q2267&lt;=10,"0-10",
Q2267&lt;=20,"11-20",
Q2267&lt;=30,"21-30",
Q2267&lt;=40,"31-40",
Q2267&lt;=50,"41-50",
Q2267&lt;=60,"51-60",
Q2267&lt;=70,"61-70"
)</f>
        <v>11-20</v>
      </c>
      <c r="S2267" t="str">
        <f t="shared" si="35"/>
        <v>Yes</v>
      </c>
    </row>
    <row r="2268" spans="1:19" ht="15.75" x14ac:dyDescent="0.25">
      <c r="A2268" s="36" t="s">
        <v>2308</v>
      </c>
      <c r="B2268" t="str">
        <f>VLOOKUP(A2268,'Customer Names'!A:E,COLUMN('Customer Names'!D2267),FALSE)</f>
        <v>Ms. Katie</v>
      </c>
      <c r="C2268">
        <f>VLOOKUP($A2268,'Medical Examinations'!$A:$J,COLUMN('Medical Examinations'!B2267),FALSE)</f>
        <v>16.600000000000001</v>
      </c>
      <c r="D2268">
        <f>VLOOKUP($A2268,'Medical Examinations'!$A:$J,COLUMN('Medical Examinations'!C2267),FALSE)</f>
        <v>5.87</v>
      </c>
      <c r="E2268" t="str">
        <f>VLOOKUP($A2268,'Medical Examinations'!$A:$J,COLUMN('Medical Examinations'!D2267),FALSE)</f>
        <v>No</v>
      </c>
      <c r="F2268" t="str">
        <f>VLOOKUP($A2268,'Medical Examinations'!$A:$J,COLUMN('Medical Examinations'!E2267),FALSE)</f>
        <v>No</v>
      </c>
      <c r="G2268" t="str">
        <f>VLOOKUP($A2268,'Medical Examinations'!$A:$J,COLUMN('Medical Examinations'!F2267),FALSE)</f>
        <v>No</v>
      </c>
      <c r="H2268">
        <f>VLOOKUP($A2268,'Medical Examinations'!$A:$J,COLUMN('Medical Examinations'!G2267),FALSE)</f>
        <v>1</v>
      </c>
      <c r="I2268" t="str">
        <f>VLOOKUP($A2268,'Medical Examinations'!$A:$J,COLUMN('Medical Examinations'!H2267),FALSE)</f>
        <v>No</v>
      </c>
      <c r="J2268" t="str">
        <f>VLOOKUP($A2268,'Medical Examinations'!$A:$J,COLUMN('Medical Examinations'!I2267),FALSE)</f>
        <v>Underweight</v>
      </c>
      <c r="K2268" t="str">
        <f>VLOOKUP($A2268,'Medical Examinations'!$A:$J,COLUMN('Medical Examinations'!J2267),FALSE)</f>
        <v>Prediabetes</v>
      </c>
      <c r="L2268" s="30">
        <f>VLOOKUP($A2268,'Hospitalisation Details'!$A:$K,COLUMN('Hospitalisation Details'!J2267),FALSE)</f>
        <v>36079</v>
      </c>
      <c r="M2268" s="23">
        <f>VLOOKUP($A2268,'Hospitalisation Details'!$A:$K,COLUMN('Hospitalisation Details'!F2267),FALSE)</f>
        <v>1240</v>
      </c>
      <c r="N2268" t="str">
        <f>VLOOKUP($A2268,'Hospitalisation Details'!$A:$K,COLUMN('Hospitalisation Details'!G2267),FALSE)</f>
        <v>Tier - 2</v>
      </c>
      <c r="O2268" t="str">
        <f>VLOOKUP($A2268,'Hospitalisation Details'!$A:$K,COLUMN('Hospitalisation Details'!H2267),FALSE)</f>
        <v>Tier - 1</v>
      </c>
      <c r="P2268" t="str">
        <f>VLOOKUP($A2268,'Hospitalisation Details'!$A:$K,COLUMN('Hospitalisation Details'!I2267),FALSE)</f>
        <v>R1012</v>
      </c>
      <c r="Q2268">
        <f>VLOOKUP($A2268,'Hospitalisation Details'!$A:$K,COLUMN('Hospitalisation Details'!K2267),FALSE)</f>
        <v>24</v>
      </c>
      <c r="R2268" t="str" cm="1">
        <f t="array" ref="R2268">_xlfn.IFS(
Q2268&lt;=10,"0-10",
Q2268&lt;=20,"11-20",
Q2268&lt;=30,"21-30",
Q2268&lt;=40,"31-40",
Q2268&lt;=50,"41-50",
Q2268&lt;=60,"51-60",
Q2268&lt;=70,"61-70"
)</f>
        <v>21-30</v>
      </c>
      <c r="S2268" t="str">
        <f t="shared" si="35"/>
        <v>Yes</v>
      </c>
    </row>
    <row r="2269" spans="1:19" ht="15.75" x14ac:dyDescent="0.25">
      <c r="A2269" s="36" t="s">
        <v>2309</v>
      </c>
      <c r="B2269" t="str">
        <f>VLOOKUP(A2269,'Customer Names'!A:E,COLUMN('Customer Names'!D2268),FALSE)</f>
        <v>Ms. Christi</v>
      </c>
      <c r="C2269">
        <f>VLOOKUP($A2269,'Medical Examinations'!$A:$J,COLUMN('Medical Examinations'!B2268),FALSE)</f>
        <v>21.98</v>
      </c>
      <c r="D2269">
        <f>VLOOKUP($A2269,'Medical Examinations'!$A:$J,COLUMN('Medical Examinations'!C2268),FALSE)</f>
        <v>7.03</v>
      </c>
      <c r="E2269" t="str">
        <f>VLOOKUP($A2269,'Medical Examinations'!$A:$J,COLUMN('Medical Examinations'!D2268),FALSE)</f>
        <v>No</v>
      </c>
      <c r="F2269" t="str">
        <f>VLOOKUP($A2269,'Medical Examinations'!$A:$J,COLUMN('Medical Examinations'!E2268),FALSE)</f>
        <v>No</v>
      </c>
      <c r="G2269" t="str">
        <f>VLOOKUP($A2269,'Medical Examinations'!$A:$J,COLUMN('Medical Examinations'!F2268),FALSE)</f>
        <v>No</v>
      </c>
      <c r="H2269">
        <f>VLOOKUP($A2269,'Medical Examinations'!$A:$J,COLUMN('Medical Examinations'!G2268),FALSE)</f>
        <v>0</v>
      </c>
      <c r="I2269" t="str">
        <f>VLOOKUP($A2269,'Medical Examinations'!$A:$J,COLUMN('Medical Examinations'!H2268),FALSE)</f>
        <v>No</v>
      </c>
      <c r="J2269" t="str">
        <f>VLOOKUP($A2269,'Medical Examinations'!$A:$J,COLUMN('Medical Examinations'!I2268),FALSE)</f>
        <v>Healthy Weight</v>
      </c>
      <c r="K2269" t="str">
        <f>VLOOKUP($A2269,'Medical Examinations'!$A:$J,COLUMN('Medical Examinations'!J2268),FALSE)</f>
        <v>Diabetes</v>
      </c>
      <c r="L2269" s="30">
        <f>VLOOKUP($A2269,'Hospitalisation Details'!$A:$K,COLUMN('Hospitalisation Details'!J2268),FALSE)</f>
        <v>37602</v>
      </c>
      <c r="M2269" s="23">
        <f>VLOOKUP($A2269,'Hospitalisation Details'!$A:$K,COLUMN('Hospitalisation Details'!F2268),FALSE)</f>
        <v>1237</v>
      </c>
      <c r="N2269" t="str">
        <f>VLOOKUP($A2269,'Hospitalisation Details'!$A:$K,COLUMN('Hospitalisation Details'!G2268),FALSE)</f>
        <v>Tier - 2</v>
      </c>
      <c r="O2269" t="str">
        <f>VLOOKUP($A2269,'Hospitalisation Details'!$A:$K,COLUMN('Hospitalisation Details'!H2268),FALSE)</f>
        <v>Tier - 2</v>
      </c>
      <c r="P2269" t="str">
        <f>VLOOKUP($A2269,'Hospitalisation Details'!$A:$K,COLUMN('Hospitalisation Details'!I2268),FALSE)</f>
        <v>R1013</v>
      </c>
      <c r="Q2269">
        <f>VLOOKUP($A2269,'Hospitalisation Details'!$A:$K,COLUMN('Hospitalisation Details'!K2268),FALSE)</f>
        <v>20</v>
      </c>
      <c r="R2269" t="str" cm="1">
        <f t="array" ref="R2269">_xlfn.IFS(
Q2269&lt;=10,"0-10",
Q2269&lt;=20,"11-20",
Q2269&lt;=30,"21-30",
Q2269&lt;=40,"31-40",
Q2269&lt;=50,"41-50",
Q2269&lt;=60,"51-60",
Q2269&lt;=70,"61-70"
)</f>
        <v>11-20</v>
      </c>
      <c r="S2269" t="str">
        <f t="shared" si="35"/>
        <v>Yes</v>
      </c>
    </row>
    <row r="2270" spans="1:19" ht="15.75" x14ac:dyDescent="0.25">
      <c r="A2270" s="36" t="s">
        <v>2310</v>
      </c>
      <c r="B2270" t="str">
        <f>VLOOKUP(A2270,'Customer Names'!A:E,COLUMN('Customer Names'!D2269),FALSE)</f>
        <v>Ms. Sandra</v>
      </c>
      <c r="C2270">
        <f>VLOOKUP($A2270,'Medical Examinations'!$A:$J,COLUMN('Medical Examinations'!B2269),FALSE)</f>
        <v>19.7</v>
      </c>
      <c r="D2270">
        <f>VLOOKUP($A2270,'Medical Examinations'!$A:$J,COLUMN('Medical Examinations'!C2269),FALSE)</f>
        <v>5.51</v>
      </c>
      <c r="E2270" t="str">
        <f>VLOOKUP($A2270,'Medical Examinations'!$A:$J,COLUMN('Medical Examinations'!D2269),FALSE)</f>
        <v>No</v>
      </c>
      <c r="F2270" t="str">
        <f>VLOOKUP($A2270,'Medical Examinations'!$A:$J,COLUMN('Medical Examinations'!E2269),FALSE)</f>
        <v>No</v>
      </c>
      <c r="G2270" t="str">
        <f>VLOOKUP($A2270,'Medical Examinations'!$A:$J,COLUMN('Medical Examinations'!F2269),FALSE)</f>
        <v>No</v>
      </c>
      <c r="H2270">
        <f>VLOOKUP($A2270,'Medical Examinations'!$A:$J,COLUMN('Medical Examinations'!G2269),FALSE)</f>
        <v>1</v>
      </c>
      <c r="I2270" t="str">
        <f>VLOOKUP($A2270,'Medical Examinations'!$A:$J,COLUMN('Medical Examinations'!H2269),FALSE)</f>
        <v>No</v>
      </c>
      <c r="J2270" t="str">
        <f>VLOOKUP($A2270,'Medical Examinations'!$A:$J,COLUMN('Medical Examinations'!I2269),FALSE)</f>
        <v>Healthy Weight</v>
      </c>
      <c r="K2270" t="str">
        <f>VLOOKUP($A2270,'Medical Examinations'!$A:$J,COLUMN('Medical Examinations'!J2269),FALSE)</f>
        <v>Normal</v>
      </c>
      <c r="L2270" s="30">
        <f>VLOOKUP($A2270,'Hospitalisation Details'!$A:$K,COLUMN('Hospitalisation Details'!J2269),FALSE)</f>
        <v>35989</v>
      </c>
      <c r="M2270" s="23">
        <f>VLOOKUP($A2270,'Hospitalisation Details'!$A:$K,COLUMN('Hospitalisation Details'!F2269),FALSE)</f>
        <v>1234</v>
      </c>
      <c r="N2270" t="str">
        <f>VLOOKUP($A2270,'Hospitalisation Details'!$A:$K,COLUMN('Hospitalisation Details'!G2269),FALSE)</f>
        <v>Tier - 2</v>
      </c>
      <c r="O2270" t="str">
        <f>VLOOKUP($A2270,'Hospitalisation Details'!$A:$K,COLUMN('Hospitalisation Details'!H2269),FALSE)</f>
        <v>Tier - 1</v>
      </c>
      <c r="P2270" t="str">
        <f>VLOOKUP($A2270,'Hospitalisation Details'!$A:$K,COLUMN('Hospitalisation Details'!I2269),FALSE)</f>
        <v>R1013</v>
      </c>
      <c r="Q2270">
        <f>VLOOKUP($A2270,'Hospitalisation Details'!$A:$K,COLUMN('Hospitalisation Details'!K2269),FALSE)</f>
        <v>24</v>
      </c>
      <c r="R2270" t="str" cm="1">
        <f t="array" ref="R2270">_xlfn.IFS(
Q2270&lt;=10,"0-10",
Q2270&lt;=20,"11-20",
Q2270&lt;=30,"21-30",
Q2270&lt;=40,"31-40",
Q2270&lt;=50,"41-50",
Q2270&lt;=60,"51-60",
Q2270&lt;=70,"61-70"
)</f>
        <v>21-30</v>
      </c>
      <c r="S2270" t="str">
        <f t="shared" si="35"/>
        <v>No</v>
      </c>
    </row>
    <row r="2271" spans="1:19" ht="15.75" x14ac:dyDescent="0.25">
      <c r="A2271" s="36" t="s">
        <v>2311</v>
      </c>
      <c r="B2271" t="str">
        <f>VLOOKUP(A2271,'Customer Names'!A:E,COLUMN('Customer Names'!D2270),FALSE)</f>
        <v>Ms. Katharine</v>
      </c>
      <c r="C2271">
        <f>VLOOKUP($A2271,'Medical Examinations'!$A:$J,COLUMN('Medical Examinations'!B2270),FALSE)</f>
        <v>19.21</v>
      </c>
      <c r="D2271">
        <f>VLOOKUP($A2271,'Medical Examinations'!$A:$J,COLUMN('Medical Examinations'!C2270),FALSE)</f>
        <v>4.76</v>
      </c>
      <c r="E2271" t="str">
        <f>VLOOKUP($A2271,'Medical Examinations'!$A:$J,COLUMN('Medical Examinations'!D2270),FALSE)</f>
        <v>No</v>
      </c>
      <c r="F2271" t="str">
        <f>VLOOKUP($A2271,'Medical Examinations'!$A:$J,COLUMN('Medical Examinations'!E2270),FALSE)</f>
        <v>Yes</v>
      </c>
      <c r="G2271" t="str">
        <f>VLOOKUP($A2271,'Medical Examinations'!$A:$J,COLUMN('Medical Examinations'!F2270),FALSE)</f>
        <v>No</v>
      </c>
      <c r="H2271">
        <f>VLOOKUP($A2271,'Medical Examinations'!$A:$J,COLUMN('Medical Examinations'!G2270),FALSE)</f>
        <v>1</v>
      </c>
      <c r="I2271" t="str">
        <f>VLOOKUP($A2271,'Medical Examinations'!$A:$J,COLUMN('Medical Examinations'!H2270),FALSE)</f>
        <v>No</v>
      </c>
      <c r="J2271" t="str">
        <f>VLOOKUP($A2271,'Medical Examinations'!$A:$J,COLUMN('Medical Examinations'!I2270),FALSE)</f>
        <v>Healthy Weight</v>
      </c>
      <c r="K2271" t="str">
        <f>VLOOKUP($A2271,'Medical Examinations'!$A:$J,COLUMN('Medical Examinations'!J2270),FALSE)</f>
        <v>Normal</v>
      </c>
      <c r="L2271" s="30">
        <f>VLOOKUP($A2271,'Hospitalisation Details'!$A:$K,COLUMN('Hospitalisation Details'!J2270),FALSE)</f>
        <v>38276</v>
      </c>
      <c r="M2271" s="23">
        <f>VLOOKUP($A2271,'Hospitalisation Details'!$A:$K,COLUMN('Hospitalisation Details'!F2270),FALSE)</f>
        <v>1228</v>
      </c>
      <c r="N2271" t="str">
        <f>VLOOKUP($A2271,'Hospitalisation Details'!$A:$K,COLUMN('Hospitalisation Details'!G2270),FALSE)</f>
        <v>Tier - 2</v>
      </c>
      <c r="O2271" t="str">
        <f>VLOOKUP($A2271,'Hospitalisation Details'!$A:$K,COLUMN('Hospitalisation Details'!H2270),FALSE)</f>
        <v>Tier - 1</v>
      </c>
      <c r="P2271" t="str">
        <f>VLOOKUP($A2271,'Hospitalisation Details'!$A:$K,COLUMN('Hospitalisation Details'!I2270),FALSE)</f>
        <v>R1012</v>
      </c>
      <c r="Q2271">
        <f>VLOOKUP($A2271,'Hospitalisation Details'!$A:$K,COLUMN('Hospitalisation Details'!K2270),FALSE)</f>
        <v>18</v>
      </c>
      <c r="R2271" t="str" cm="1">
        <f t="array" ref="R2271">_xlfn.IFS(
Q2271&lt;=10,"0-10",
Q2271&lt;=20,"11-20",
Q2271&lt;=30,"21-30",
Q2271&lt;=40,"31-40",
Q2271&lt;=50,"41-50",
Q2271&lt;=60,"51-60",
Q2271&lt;=70,"61-70"
)</f>
        <v>11-20</v>
      </c>
      <c r="S2271" t="str">
        <f t="shared" si="35"/>
        <v>No</v>
      </c>
    </row>
    <row r="2272" spans="1:19" ht="15.75" x14ac:dyDescent="0.25">
      <c r="A2272" s="36" t="s">
        <v>2312</v>
      </c>
      <c r="B2272" t="str">
        <f>VLOOKUP(A2272,'Customer Names'!A:E,COLUMN('Customer Names'!D2271),FALSE)</f>
        <v>Mr. Jerome</v>
      </c>
      <c r="C2272">
        <f>VLOOKUP($A2272,'Medical Examinations'!$A:$J,COLUMN('Medical Examinations'!B2271),FALSE)</f>
        <v>19.3</v>
      </c>
      <c r="D2272">
        <f>VLOOKUP($A2272,'Medical Examinations'!$A:$J,COLUMN('Medical Examinations'!C2271),FALSE)</f>
        <v>4.7</v>
      </c>
      <c r="E2272" t="str">
        <f>VLOOKUP($A2272,'Medical Examinations'!$A:$J,COLUMN('Medical Examinations'!D2271),FALSE)</f>
        <v>No</v>
      </c>
      <c r="F2272" t="str">
        <f>VLOOKUP($A2272,'Medical Examinations'!$A:$J,COLUMN('Medical Examinations'!E2271),FALSE)</f>
        <v>Yes</v>
      </c>
      <c r="G2272" t="str">
        <f>VLOOKUP($A2272,'Medical Examinations'!$A:$J,COLUMN('Medical Examinations'!F2271),FALSE)</f>
        <v>No</v>
      </c>
      <c r="H2272">
        <f>VLOOKUP($A2272,'Medical Examinations'!$A:$J,COLUMN('Medical Examinations'!G2271),FALSE)</f>
        <v>1</v>
      </c>
      <c r="I2272" t="str">
        <f>VLOOKUP($A2272,'Medical Examinations'!$A:$J,COLUMN('Medical Examinations'!H2271),FALSE)</f>
        <v>No</v>
      </c>
      <c r="J2272" t="str">
        <f>VLOOKUP($A2272,'Medical Examinations'!$A:$J,COLUMN('Medical Examinations'!I2271),FALSE)</f>
        <v>Healthy Weight</v>
      </c>
      <c r="K2272" t="str">
        <f>VLOOKUP($A2272,'Medical Examinations'!$A:$J,COLUMN('Medical Examinations'!J2271),FALSE)</f>
        <v>Normal</v>
      </c>
      <c r="L2272" s="30">
        <f>VLOOKUP($A2272,'Hospitalisation Details'!$A:$K,COLUMN('Hospitalisation Details'!J2271),FALSE)</f>
        <v>38177</v>
      </c>
      <c r="M2272" s="23">
        <f>VLOOKUP($A2272,'Hospitalisation Details'!$A:$K,COLUMN('Hospitalisation Details'!F2271),FALSE)</f>
        <v>1224</v>
      </c>
      <c r="N2272" t="str">
        <f>VLOOKUP($A2272,'Hospitalisation Details'!$A:$K,COLUMN('Hospitalisation Details'!G2271),FALSE)</f>
        <v>Tier - 2</v>
      </c>
      <c r="O2272" t="str">
        <f>VLOOKUP($A2272,'Hospitalisation Details'!$A:$K,COLUMN('Hospitalisation Details'!H2271),FALSE)</f>
        <v>Tier - 1</v>
      </c>
      <c r="P2272" t="str">
        <f>VLOOKUP($A2272,'Hospitalisation Details'!$A:$K,COLUMN('Hospitalisation Details'!I2271),FALSE)</f>
        <v>R1013</v>
      </c>
      <c r="Q2272">
        <f>VLOOKUP($A2272,'Hospitalisation Details'!$A:$K,COLUMN('Hospitalisation Details'!K2271),FALSE)</f>
        <v>18</v>
      </c>
      <c r="R2272" t="str" cm="1">
        <f t="array" ref="R2272">_xlfn.IFS(
Q2272&lt;=10,"0-10",
Q2272&lt;=20,"11-20",
Q2272&lt;=30,"21-30",
Q2272&lt;=40,"31-40",
Q2272&lt;=50,"41-50",
Q2272&lt;=60,"51-60",
Q2272&lt;=70,"61-70"
)</f>
        <v>11-20</v>
      </c>
      <c r="S2272" t="str">
        <f t="shared" si="35"/>
        <v>No</v>
      </c>
    </row>
    <row r="2273" spans="1:19" ht="15.75" x14ac:dyDescent="0.25">
      <c r="A2273" s="36" t="s">
        <v>2313</v>
      </c>
      <c r="B2273" t="str">
        <f>VLOOKUP(A2273,'Customer Names'!A:E,COLUMN('Customer Names'!D2272),FALSE)</f>
        <v>Ms. Julia</v>
      </c>
      <c r="C2273">
        <f>VLOOKUP($A2273,'Medical Examinations'!$A:$J,COLUMN('Medical Examinations'!B2272),FALSE)</f>
        <v>16.22</v>
      </c>
      <c r="D2273">
        <f>VLOOKUP($A2273,'Medical Examinations'!$A:$J,COLUMN('Medical Examinations'!C2272),FALSE)</f>
        <v>6.21</v>
      </c>
      <c r="E2273" t="str">
        <f>VLOOKUP($A2273,'Medical Examinations'!$A:$J,COLUMN('Medical Examinations'!D2272),FALSE)</f>
        <v>Yes</v>
      </c>
      <c r="F2273" t="str">
        <f>VLOOKUP($A2273,'Medical Examinations'!$A:$J,COLUMN('Medical Examinations'!E2272),FALSE)</f>
        <v>No</v>
      </c>
      <c r="G2273" t="str">
        <f>VLOOKUP($A2273,'Medical Examinations'!$A:$J,COLUMN('Medical Examinations'!F2272),FALSE)</f>
        <v>No</v>
      </c>
      <c r="H2273">
        <f>VLOOKUP($A2273,'Medical Examinations'!$A:$J,COLUMN('Medical Examinations'!G2272),FALSE)</f>
        <v>0</v>
      </c>
      <c r="I2273" t="str">
        <f>VLOOKUP($A2273,'Medical Examinations'!$A:$J,COLUMN('Medical Examinations'!H2272),FALSE)</f>
        <v>No</v>
      </c>
      <c r="J2273" t="str">
        <f>VLOOKUP($A2273,'Medical Examinations'!$A:$J,COLUMN('Medical Examinations'!I2272),FALSE)</f>
        <v>Underweight</v>
      </c>
      <c r="K2273" t="str">
        <f>VLOOKUP($A2273,'Medical Examinations'!$A:$J,COLUMN('Medical Examinations'!J2272),FALSE)</f>
        <v>Prediabetes</v>
      </c>
      <c r="L2273" s="30">
        <f>VLOOKUP($A2273,'Hospitalisation Details'!$A:$K,COLUMN('Hospitalisation Details'!J2272),FALSE)</f>
        <v>35373</v>
      </c>
      <c r="M2273" s="23">
        <f>VLOOKUP($A2273,'Hospitalisation Details'!$A:$K,COLUMN('Hospitalisation Details'!F2272),FALSE)</f>
        <v>1220</v>
      </c>
      <c r="N2273" t="str">
        <f>VLOOKUP($A2273,'Hospitalisation Details'!$A:$K,COLUMN('Hospitalisation Details'!G2272),FALSE)</f>
        <v>Tier - 2</v>
      </c>
      <c r="O2273" t="str">
        <f>VLOOKUP($A2273,'Hospitalisation Details'!$A:$K,COLUMN('Hospitalisation Details'!H2272),FALSE)</f>
        <v>Tier - 3</v>
      </c>
      <c r="P2273" t="str">
        <f>VLOOKUP($A2273,'Hospitalisation Details'!$A:$K,COLUMN('Hospitalisation Details'!I2272),FALSE)</f>
        <v>R1012</v>
      </c>
      <c r="Q2273">
        <f>VLOOKUP($A2273,'Hospitalisation Details'!$A:$K,COLUMN('Hospitalisation Details'!K2272),FALSE)</f>
        <v>26</v>
      </c>
      <c r="R2273" t="str" cm="1">
        <f t="array" ref="R2273">_xlfn.IFS(
Q2273&lt;=10,"0-10",
Q2273&lt;=20,"11-20",
Q2273&lt;=30,"21-30",
Q2273&lt;=40,"31-40",
Q2273&lt;=50,"41-50",
Q2273&lt;=60,"51-60",
Q2273&lt;=70,"61-70"
)</f>
        <v>21-30</v>
      </c>
      <c r="S2273" t="str">
        <f t="shared" si="35"/>
        <v>Yes</v>
      </c>
    </row>
    <row r="2274" spans="1:19" ht="15.75" x14ac:dyDescent="0.25">
      <c r="A2274" s="36" t="s">
        <v>2314</v>
      </c>
      <c r="B2274" t="str">
        <f>VLOOKUP(A2274,'Customer Names'!A:E,COLUMN('Customer Names'!D2273),FALSE)</f>
        <v>Mr. Sean</v>
      </c>
      <c r="C2274">
        <f>VLOOKUP($A2274,'Medical Examinations'!$A:$J,COLUMN('Medical Examinations'!B2273),FALSE)</f>
        <v>17.12</v>
      </c>
      <c r="D2274">
        <f>VLOOKUP($A2274,'Medical Examinations'!$A:$J,COLUMN('Medical Examinations'!C2273),FALSE)</f>
        <v>4.5199999999999996</v>
      </c>
      <c r="E2274" t="str">
        <f>VLOOKUP($A2274,'Medical Examinations'!$A:$J,COLUMN('Medical Examinations'!D2273),FALSE)</f>
        <v>No</v>
      </c>
      <c r="F2274" t="str">
        <f>VLOOKUP($A2274,'Medical Examinations'!$A:$J,COLUMN('Medical Examinations'!E2273),FALSE)</f>
        <v>Yes</v>
      </c>
      <c r="G2274" t="str">
        <f>VLOOKUP($A2274,'Medical Examinations'!$A:$J,COLUMN('Medical Examinations'!F2273),FALSE)</f>
        <v>No</v>
      </c>
      <c r="H2274">
        <f>VLOOKUP($A2274,'Medical Examinations'!$A:$J,COLUMN('Medical Examinations'!G2273),FALSE)</f>
        <v>1</v>
      </c>
      <c r="I2274" t="str">
        <f>VLOOKUP($A2274,'Medical Examinations'!$A:$J,COLUMN('Medical Examinations'!H2273),FALSE)</f>
        <v>No</v>
      </c>
      <c r="J2274" t="str">
        <f>VLOOKUP($A2274,'Medical Examinations'!$A:$J,COLUMN('Medical Examinations'!I2273),FALSE)</f>
        <v>Underweight</v>
      </c>
      <c r="K2274" t="str">
        <f>VLOOKUP($A2274,'Medical Examinations'!$A:$J,COLUMN('Medical Examinations'!J2273),FALSE)</f>
        <v>Normal</v>
      </c>
      <c r="L2274" s="30">
        <f>VLOOKUP($A2274,'Hospitalisation Details'!$A:$K,COLUMN('Hospitalisation Details'!J2273),FALSE)</f>
        <v>38140</v>
      </c>
      <c r="M2274" s="23">
        <f>VLOOKUP($A2274,'Hospitalisation Details'!$A:$K,COLUMN('Hospitalisation Details'!F2273),FALSE)</f>
        <v>1210</v>
      </c>
      <c r="N2274" t="str">
        <f>VLOOKUP($A2274,'Hospitalisation Details'!$A:$K,COLUMN('Hospitalisation Details'!G2273),FALSE)</f>
        <v>Tier - 2</v>
      </c>
      <c r="O2274" t="str">
        <f>VLOOKUP($A2274,'Hospitalisation Details'!$A:$K,COLUMN('Hospitalisation Details'!H2273),FALSE)</f>
        <v>Tier - 1</v>
      </c>
      <c r="P2274" t="str">
        <f>VLOOKUP($A2274,'Hospitalisation Details'!$A:$K,COLUMN('Hospitalisation Details'!I2273),FALSE)</f>
        <v>R1013</v>
      </c>
      <c r="Q2274">
        <f>VLOOKUP($A2274,'Hospitalisation Details'!$A:$K,COLUMN('Hospitalisation Details'!K2273),FALSE)</f>
        <v>19</v>
      </c>
      <c r="R2274" t="str" cm="1">
        <f t="array" ref="R2274">_xlfn.IFS(
Q2274&lt;=10,"0-10",
Q2274&lt;=20,"11-20",
Q2274&lt;=30,"21-30",
Q2274&lt;=40,"31-40",
Q2274&lt;=50,"41-50",
Q2274&lt;=60,"51-60",
Q2274&lt;=70,"61-70"
)</f>
        <v>11-20</v>
      </c>
      <c r="S2274" t="str">
        <f t="shared" si="35"/>
        <v>No</v>
      </c>
    </row>
    <row r="2275" spans="1:19" ht="15.75" x14ac:dyDescent="0.25">
      <c r="A2275" s="36" t="s">
        <v>2315</v>
      </c>
      <c r="B2275" t="str">
        <f>VLOOKUP(A2275,'Customer Names'!A:E,COLUMN('Customer Names'!D2274),FALSE)</f>
        <v>Ms. Rachel</v>
      </c>
      <c r="C2275">
        <f>VLOOKUP($A2275,'Medical Examinations'!$A:$J,COLUMN('Medical Examinations'!B2274),FALSE)</f>
        <v>19.07</v>
      </c>
      <c r="D2275">
        <f>VLOOKUP($A2275,'Medical Examinations'!$A:$J,COLUMN('Medical Examinations'!C2274),FALSE)</f>
        <v>5.45</v>
      </c>
      <c r="E2275" t="str">
        <f>VLOOKUP($A2275,'Medical Examinations'!$A:$J,COLUMN('Medical Examinations'!D2274),FALSE)</f>
        <v>No</v>
      </c>
      <c r="F2275" t="str">
        <f>VLOOKUP($A2275,'Medical Examinations'!$A:$J,COLUMN('Medical Examinations'!E2274),FALSE)</f>
        <v>No</v>
      </c>
      <c r="G2275" t="str">
        <f>VLOOKUP($A2275,'Medical Examinations'!$A:$J,COLUMN('Medical Examinations'!F2274),FALSE)</f>
        <v>No</v>
      </c>
      <c r="H2275">
        <f>VLOOKUP($A2275,'Medical Examinations'!$A:$J,COLUMN('Medical Examinations'!G2274),FALSE)</f>
        <v>1</v>
      </c>
      <c r="I2275" t="str">
        <f>VLOOKUP($A2275,'Medical Examinations'!$A:$J,COLUMN('Medical Examinations'!H2274),FALSE)</f>
        <v>No</v>
      </c>
      <c r="J2275" t="str">
        <f>VLOOKUP($A2275,'Medical Examinations'!$A:$J,COLUMN('Medical Examinations'!I2274),FALSE)</f>
        <v>Healthy Weight</v>
      </c>
      <c r="K2275" t="str">
        <f>VLOOKUP($A2275,'Medical Examinations'!$A:$J,COLUMN('Medical Examinations'!J2274),FALSE)</f>
        <v>Normal</v>
      </c>
      <c r="L2275" s="30">
        <f>VLOOKUP($A2275,'Hospitalisation Details'!$A:$K,COLUMN('Hospitalisation Details'!J2274),FALSE)</f>
        <v>33883</v>
      </c>
      <c r="M2275" s="23">
        <f>VLOOKUP($A2275,'Hospitalisation Details'!$A:$K,COLUMN('Hospitalisation Details'!F2274),FALSE)</f>
        <v>1200.55</v>
      </c>
      <c r="N2275" t="str">
        <f>VLOOKUP($A2275,'Hospitalisation Details'!$A:$K,COLUMN('Hospitalisation Details'!G2274),FALSE)</f>
        <v>Tier - 2</v>
      </c>
      <c r="O2275" t="str">
        <f>VLOOKUP($A2275,'Hospitalisation Details'!$A:$K,COLUMN('Hospitalisation Details'!H2274),FALSE)</f>
        <v>Tier - 3</v>
      </c>
      <c r="P2275" t="str">
        <f>VLOOKUP($A2275,'Hospitalisation Details'!$A:$K,COLUMN('Hospitalisation Details'!I2274),FALSE)</f>
        <v>R1013</v>
      </c>
      <c r="Q2275">
        <f>VLOOKUP($A2275,'Hospitalisation Details'!$A:$K,COLUMN('Hospitalisation Details'!K2274),FALSE)</f>
        <v>30</v>
      </c>
      <c r="R2275" t="str" cm="1">
        <f t="array" ref="R2275">_xlfn.IFS(
Q2275&lt;=10,"0-10",
Q2275&lt;=20,"11-20",
Q2275&lt;=30,"21-30",
Q2275&lt;=40,"31-40",
Q2275&lt;=50,"41-50",
Q2275&lt;=60,"51-60",
Q2275&lt;=70,"61-70"
)</f>
        <v>21-30</v>
      </c>
      <c r="S2275" t="str">
        <f t="shared" si="35"/>
        <v>No</v>
      </c>
    </row>
    <row r="2276" spans="1:19" ht="15.75" x14ac:dyDescent="0.25">
      <c r="A2276" s="36" t="s">
        <v>2316</v>
      </c>
      <c r="B2276" t="str">
        <f>VLOOKUP(A2276,'Customer Names'!A:E,COLUMN('Customer Names'!D2275),FALSE)</f>
        <v>Mr. Jim</v>
      </c>
      <c r="C2276">
        <f>VLOOKUP($A2276,'Medical Examinations'!$A:$J,COLUMN('Medical Examinations'!B2275),FALSE)</f>
        <v>15.56</v>
      </c>
      <c r="D2276">
        <f>VLOOKUP($A2276,'Medical Examinations'!$A:$J,COLUMN('Medical Examinations'!C2275),FALSE)</f>
        <v>4.42</v>
      </c>
      <c r="E2276" t="str">
        <f>VLOOKUP($A2276,'Medical Examinations'!$A:$J,COLUMN('Medical Examinations'!D2275),FALSE)</f>
        <v>No</v>
      </c>
      <c r="F2276" t="str">
        <f>VLOOKUP($A2276,'Medical Examinations'!$A:$J,COLUMN('Medical Examinations'!E2275),FALSE)</f>
        <v>No</v>
      </c>
      <c r="G2276" t="str">
        <f>VLOOKUP($A2276,'Medical Examinations'!$A:$J,COLUMN('Medical Examinations'!F2275),FALSE)</f>
        <v>No</v>
      </c>
      <c r="H2276">
        <f>VLOOKUP($A2276,'Medical Examinations'!$A:$J,COLUMN('Medical Examinations'!G2275),FALSE)</f>
        <v>0</v>
      </c>
      <c r="I2276" t="str">
        <f>VLOOKUP($A2276,'Medical Examinations'!$A:$J,COLUMN('Medical Examinations'!H2275),FALSE)</f>
        <v>No</v>
      </c>
      <c r="J2276" t="str">
        <f>VLOOKUP($A2276,'Medical Examinations'!$A:$J,COLUMN('Medical Examinations'!I2275),FALSE)</f>
        <v>Underweight</v>
      </c>
      <c r="K2276" t="str">
        <f>VLOOKUP($A2276,'Medical Examinations'!$A:$J,COLUMN('Medical Examinations'!J2275),FALSE)</f>
        <v>Normal</v>
      </c>
      <c r="L2276" s="30">
        <f>VLOOKUP($A2276,'Hospitalisation Details'!$A:$K,COLUMN('Hospitalisation Details'!J2275),FALSE)</f>
        <v>36339</v>
      </c>
      <c r="M2276" s="23">
        <f>VLOOKUP($A2276,'Hospitalisation Details'!$A:$K,COLUMN('Hospitalisation Details'!F2275),FALSE)</f>
        <v>1200</v>
      </c>
      <c r="N2276" t="str">
        <f>VLOOKUP($A2276,'Hospitalisation Details'!$A:$K,COLUMN('Hospitalisation Details'!G2275),FALSE)</f>
        <v>Tier - 2</v>
      </c>
      <c r="O2276" t="str">
        <f>VLOOKUP($A2276,'Hospitalisation Details'!$A:$K,COLUMN('Hospitalisation Details'!H2275),FALSE)</f>
        <v>Tier - 3</v>
      </c>
      <c r="P2276" t="str">
        <f>VLOOKUP($A2276,'Hospitalisation Details'!$A:$K,COLUMN('Hospitalisation Details'!I2275),FALSE)</f>
        <v>R1012</v>
      </c>
      <c r="Q2276">
        <f>VLOOKUP($A2276,'Hospitalisation Details'!$A:$K,COLUMN('Hospitalisation Details'!K2275),FALSE)</f>
        <v>23</v>
      </c>
      <c r="R2276" t="str" cm="1">
        <f t="array" ref="R2276">_xlfn.IFS(
Q2276&lt;=10,"0-10",
Q2276&lt;=20,"11-20",
Q2276&lt;=30,"21-30",
Q2276&lt;=40,"31-40",
Q2276&lt;=50,"41-50",
Q2276&lt;=60,"51-60",
Q2276&lt;=70,"61-70"
)</f>
        <v>21-30</v>
      </c>
      <c r="S2276" t="str">
        <f t="shared" si="35"/>
        <v>No</v>
      </c>
    </row>
    <row r="2277" spans="1:19" ht="15.75" x14ac:dyDescent="0.25">
      <c r="A2277" s="36" t="s">
        <v>2317</v>
      </c>
      <c r="B2277" t="str">
        <f>VLOOKUP(A2277,'Customer Names'!A:E,COLUMN('Customer Names'!D2276),FALSE)</f>
        <v>Mr. Tim</v>
      </c>
      <c r="C2277">
        <f>VLOOKUP($A2277,'Medical Examinations'!$A:$J,COLUMN('Medical Examinations'!B2276),FALSE)</f>
        <v>22.76</v>
      </c>
      <c r="D2277">
        <f>VLOOKUP($A2277,'Medical Examinations'!$A:$J,COLUMN('Medical Examinations'!C2276),FALSE)</f>
        <v>9.44</v>
      </c>
      <c r="E2277" t="str">
        <f>VLOOKUP($A2277,'Medical Examinations'!$A:$J,COLUMN('Medical Examinations'!D2276),FALSE)</f>
        <v>No</v>
      </c>
      <c r="F2277" t="str">
        <f>VLOOKUP($A2277,'Medical Examinations'!$A:$J,COLUMN('Medical Examinations'!E2276),FALSE)</f>
        <v>No</v>
      </c>
      <c r="G2277" t="str">
        <f>VLOOKUP($A2277,'Medical Examinations'!$A:$J,COLUMN('Medical Examinations'!F2276),FALSE)</f>
        <v>No</v>
      </c>
      <c r="H2277">
        <f>VLOOKUP($A2277,'Medical Examinations'!$A:$J,COLUMN('Medical Examinations'!G2276),FALSE)</f>
        <v>0</v>
      </c>
      <c r="I2277" t="str">
        <f>VLOOKUP($A2277,'Medical Examinations'!$A:$J,COLUMN('Medical Examinations'!H2276),FALSE)</f>
        <v>No</v>
      </c>
      <c r="J2277" t="str">
        <f>VLOOKUP($A2277,'Medical Examinations'!$A:$J,COLUMN('Medical Examinations'!I2276),FALSE)</f>
        <v>Healthy Weight</v>
      </c>
      <c r="K2277" t="str">
        <f>VLOOKUP($A2277,'Medical Examinations'!$A:$J,COLUMN('Medical Examinations'!J2276),FALSE)</f>
        <v>Diabetes</v>
      </c>
      <c r="L2277" s="30">
        <f>VLOOKUP($A2277,'Hospitalisation Details'!$A:$K,COLUMN('Hospitalisation Details'!J2276),FALSE)</f>
        <v>37494</v>
      </c>
      <c r="M2277" s="23">
        <f>VLOOKUP($A2277,'Hospitalisation Details'!$A:$K,COLUMN('Hospitalisation Details'!F2276),FALSE)</f>
        <v>1191</v>
      </c>
      <c r="N2277" t="str">
        <f>VLOOKUP($A2277,'Hospitalisation Details'!$A:$K,COLUMN('Hospitalisation Details'!G2276),FALSE)</f>
        <v>Tier - 2</v>
      </c>
      <c r="O2277" t="str">
        <f>VLOOKUP($A2277,'Hospitalisation Details'!$A:$K,COLUMN('Hospitalisation Details'!H2276),FALSE)</f>
        <v>Tier - 1</v>
      </c>
      <c r="P2277" t="str">
        <f>VLOOKUP($A2277,'Hospitalisation Details'!$A:$K,COLUMN('Hospitalisation Details'!I2276),FALSE)</f>
        <v>R1013</v>
      </c>
      <c r="Q2277">
        <f>VLOOKUP($A2277,'Hospitalisation Details'!$A:$K,COLUMN('Hospitalisation Details'!K2276),FALSE)</f>
        <v>20</v>
      </c>
      <c r="R2277" t="str" cm="1">
        <f t="array" ref="R2277">_xlfn.IFS(
Q2277&lt;=10,"0-10",
Q2277&lt;=20,"11-20",
Q2277&lt;=30,"21-30",
Q2277&lt;=40,"31-40",
Q2277&lt;=50,"41-50",
Q2277&lt;=60,"51-60",
Q2277&lt;=70,"61-70"
)</f>
        <v>11-20</v>
      </c>
      <c r="S2277" t="str">
        <f t="shared" si="35"/>
        <v>Yes</v>
      </c>
    </row>
    <row r="2278" spans="1:19" ht="15.75" x14ac:dyDescent="0.25">
      <c r="A2278" s="36" t="s">
        <v>2318</v>
      </c>
      <c r="B2278" t="str">
        <f>VLOOKUP(A2278,'Customer Names'!A:E,COLUMN('Customer Names'!D2277),FALSE)</f>
        <v>Ms. Abby</v>
      </c>
      <c r="C2278">
        <f>VLOOKUP($A2278,'Medical Examinations'!$A:$J,COLUMN('Medical Examinations'!B2277),FALSE)</f>
        <v>22.79</v>
      </c>
      <c r="D2278">
        <f>VLOOKUP($A2278,'Medical Examinations'!$A:$J,COLUMN('Medical Examinations'!C2277),FALSE)</f>
        <v>6.15</v>
      </c>
      <c r="E2278" t="str">
        <f>VLOOKUP($A2278,'Medical Examinations'!$A:$J,COLUMN('Medical Examinations'!D2277),FALSE)</f>
        <v>Yes</v>
      </c>
      <c r="F2278" t="str">
        <f>VLOOKUP($A2278,'Medical Examinations'!$A:$J,COLUMN('Medical Examinations'!E2277),FALSE)</f>
        <v>No</v>
      </c>
      <c r="G2278" t="str">
        <f>VLOOKUP($A2278,'Medical Examinations'!$A:$J,COLUMN('Medical Examinations'!F2277),FALSE)</f>
        <v>Yes</v>
      </c>
      <c r="H2278">
        <f>VLOOKUP($A2278,'Medical Examinations'!$A:$J,COLUMN('Medical Examinations'!G2277),FALSE)</f>
        <v>1</v>
      </c>
      <c r="I2278" t="str">
        <f>VLOOKUP($A2278,'Medical Examinations'!$A:$J,COLUMN('Medical Examinations'!H2277),FALSE)</f>
        <v>No</v>
      </c>
      <c r="J2278" t="str">
        <f>VLOOKUP($A2278,'Medical Examinations'!$A:$J,COLUMN('Medical Examinations'!I2277),FALSE)</f>
        <v>Healthy Weight</v>
      </c>
      <c r="K2278" t="str">
        <f>VLOOKUP($A2278,'Medical Examinations'!$A:$J,COLUMN('Medical Examinations'!J2277),FALSE)</f>
        <v>Prediabetes</v>
      </c>
      <c r="L2278" s="30">
        <f>VLOOKUP($A2278,'Hospitalisation Details'!$A:$K,COLUMN('Hospitalisation Details'!J2277),FALSE)</f>
        <v>35609</v>
      </c>
      <c r="M2278" s="23">
        <f>VLOOKUP($A2278,'Hospitalisation Details'!$A:$K,COLUMN('Hospitalisation Details'!F2277),FALSE)</f>
        <v>1178.07</v>
      </c>
      <c r="N2278" t="str">
        <f>VLOOKUP($A2278,'Hospitalisation Details'!$A:$K,COLUMN('Hospitalisation Details'!G2277),FALSE)</f>
        <v>Tier - 2</v>
      </c>
      <c r="O2278" t="str">
        <f>VLOOKUP($A2278,'Hospitalisation Details'!$A:$K,COLUMN('Hospitalisation Details'!H2277),FALSE)</f>
        <v>Tier - 2</v>
      </c>
      <c r="P2278" t="str">
        <f>VLOOKUP($A2278,'Hospitalisation Details'!$A:$K,COLUMN('Hospitalisation Details'!I2277),FALSE)</f>
        <v>R1013</v>
      </c>
      <c r="Q2278">
        <f>VLOOKUP($A2278,'Hospitalisation Details'!$A:$K,COLUMN('Hospitalisation Details'!K2277),FALSE)</f>
        <v>25</v>
      </c>
      <c r="R2278" t="str" cm="1">
        <f t="array" ref="R2278">_xlfn.IFS(
Q2278&lt;=10,"0-10",
Q2278&lt;=20,"11-20",
Q2278&lt;=30,"21-30",
Q2278&lt;=40,"31-40",
Q2278&lt;=50,"41-50",
Q2278&lt;=60,"51-60",
Q2278&lt;=70,"61-70"
)</f>
        <v>21-30</v>
      </c>
      <c r="S2278" t="str">
        <f t="shared" si="35"/>
        <v>Yes</v>
      </c>
    </row>
    <row r="2279" spans="1:19" ht="15.75" x14ac:dyDescent="0.25">
      <c r="A2279" s="36" t="s">
        <v>2319</v>
      </c>
      <c r="B2279" t="str">
        <f>VLOOKUP(A2279,'Customer Names'!A:E,COLUMN('Customer Names'!D2278),FALSE)</f>
        <v>Mr. Mark</v>
      </c>
      <c r="C2279">
        <f>VLOOKUP($A2279,'Medical Examinations'!$A:$J,COLUMN('Medical Examinations'!B2278),FALSE)</f>
        <v>17.41</v>
      </c>
      <c r="D2279">
        <f>VLOOKUP($A2279,'Medical Examinations'!$A:$J,COLUMN('Medical Examinations'!C2278),FALSE)</f>
        <v>5.13</v>
      </c>
      <c r="E2279" t="str">
        <f>VLOOKUP($A2279,'Medical Examinations'!$A:$J,COLUMN('Medical Examinations'!D2278),FALSE)</f>
        <v>Yes</v>
      </c>
      <c r="F2279" t="str">
        <f>VLOOKUP($A2279,'Medical Examinations'!$A:$J,COLUMN('Medical Examinations'!E2278),FALSE)</f>
        <v>No</v>
      </c>
      <c r="G2279" t="str">
        <f>VLOOKUP($A2279,'Medical Examinations'!$A:$J,COLUMN('Medical Examinations'!F2278),FALSE)</f>
        <v>No</v>
      </c>
      <c r="H2279">
        <f>VLOOKUP($A2279,'Medical Examinations'!$A:$J,COLUMN('Medical Examinations'!G2278),FALSE)</f>
        <v>0</v>
      </c>
      <c r="I2279" t="str">
        <f>VLOOKUP($A2279,'Medical Examinations'!$A:$J,COLUMN('Medical Examinations'!H2278),FALSE)</f>
        <v>No</v>
      </c>
      <c r="J2279" t="str">
        <f>VLOOKUP($A2279,'Medical Examinations'!$A:$J,COLUMN('Medical Examinations'!I2278),FALSE)</f>
        <v>Underweight</v>
      </c>
      <c r="K2279" t="str">
        <f>VLOOKUP($A2279,'Medical Examinations'!$A:$J,COLUMN('Medical Examinations'!J2278),FALSE)</f>
        <v>Normal</v>
      </c>
      <c r="L2279" s="30">
        <f>VLOOKUP($A2279,'Hospitalisation Details'!$A:$K,COLUMN('Hospitalisation Details'!J2278),FALSE)</f>
        <v>35288</v>
      </c>
      <c r="M2279" s="23">
        <f>VLOOKUP($A2279,'Hospitalisation Details'!$A:$K,COLUMN('Hospitalisation Details'!F2278),FALSE)</f>
        <v>1178</v>
      </c>
      <c r="N2279" t="str">
        <f>VLOOKUP($A2279,'Hospitalisation Details'!$A:$K,COLUMN('Hospitalisation Details'!G2278),FALSE)</f>
        <v>Tier - 2</v>
      </c>
      <c r="O2279" t="str">
        <f>VLOOKUP($A2279,'Hospitalisation Details'!$A:$K,COLUMN('Hospitalisation Details'!H2278),FALSE)</f>
        <v>Tier - 3</v>
      </c>
      <c r="P2279" t="str">
        <f>VLOOKUP($A2279,'Hospitalisation Details'!$A:$K,COLUMN('Hospitalisation Details'!I2278),FALSE)</f>
        <v>R1013</v>
      </c>
      <c r="Q2279">
        <f>VLOOKUP($A2279,'Hospitalisation Details'!$A:$K,COLUMN('Hospitalisation Details'!K2278),FALSE)</f>
        <v>26</v>
      </c>
      <c r="R2279" t="str" cm="1">
        <f t="array" ref="R2279">_xlfn.IFS(
Q2279&lt;=10,"0-10",
Q2279&lt;=20,"11-20",
Q2279&lt;=30,"21-30",
Q2279&lt;=40,"31-40",
Q2279&lt;=50,"41-50",
Q2279&lt;=60,"51-60",
Q2279&lt;=70,"61-70"
)</f>
        <v>21-30</v>
      </c>
      <c r="S2279" t="str">
        <f t="shared" si="35"/>
        <v>No</v>
      </c>
    </row>
    <row r="2280" spans="1:19" ht="15.75" x14ac:dyDescent="0.25">
      <c r="A2280" s="36" t="s">
        <v>2320</v>
      </c>
      <c r="B2280" t="str">
        <f>VLOOKUP(A2280,'Customer Names'!A:E,COLUMN('Customer Names'!D2279),FALSE)</f>
        <v>Mr. Ali</v>
      </c>
      <c r="C2280">
        <f>VLOOKUP($A2280,'Medical Examinations'!$A:$J,COLUMN('Medical Examinations'!B2279),FALSE)</f>
        <v>19.32</v>
      </c>
      <c r="D2280">
        <f>VLOOKUP($A2280,'Medical Examinations'!$A:$J,COLUMN('Medical Examinations'!C2279),FALSE)</f>
        <v>4.96</v>
      </c>
      <c r="E2280" t="str">
        <f>VLOOKUP($A2280,'Medical Examinations'!$A:$J,COLUMN('Medical Examinations'!D2279),FALSE)</f>
        <v>Yes</v>
      </c>
      <c r="F2280" t="str">
        <f>VLOOKUP($A2280,'Medical Examinations'!$A:$J,COLUMN('Medical Examinations'!E2279),FALSE)</f>
        <v>No</v>
      </c>
      <c r="G2280" t="str">
        <f>VLOOKUP($A2280,'Medical Examinations'!$A:$J,COLUMN('Medical Examinations'!F2279),FALSE)</f>
        <v>No</v>
      </c>
      <c r="H2280">
        <f>VLOOKUP($A2280,'Medical Examinations'!$A:$J,COLUMN('Medical Examinations'!G2279),FALSE)</f>
        <v>0</v>
      </c>
      <c r="I2280" t="str">
        <f>VLOOKUP($A2280,'Medical Examinations'!$A:$J,COLUMN('Medical Examinations'!H2279),FALSE)</f>
        <v>No</v>
      </c>
      <c r="J2280" t="str">
        <f>VLOOKUP($A2280,'Medical Examinations'!$A:$J,COLUMN('Medical Examinations'!I2279),FALSE)</f>
        <v>Healthy Weight</v>
      </c>
      <c r="K2280" t="str">
        <f>VLOOKUP($A2280,'Medical Examinations'!$A:$J,COLUMN('Medical Examinations'!J2279),FALSE)</f>
        <v>Normal</v>
      </c>
      <c r="L2280" s="30">
        <f>VLOOKUP($A2280,'Hospitalisation Details'!$A:$K,COLUMN('Hospitalisation Details'!J2279),FALSE)</f>
        <v>37207</v>
      </c>
      <c r="M2280" s="23">
        <f>VLOOKUP($A2280,'Hospitalisation Details'!$A:$K,COLUMN('Hospitalisation Details'!F2279),FALSE)</f>
        <v>1167</v>
      </c>
      <c r="N2280" t="str">
        <f>VLOOKUP($A2280,'Hospitalisation Details'!$A:$K,COLUMN('Hospitalisation Details'!G2279),FALSE)</f>
        <v>Tier - 2</v>
      </c>
      <c r="O2280" t="str">
        <f>VLOOKUP($A2280,'Hospitalisation Details'!$A:$K,COLUMN('Hospitalisation Details'!H2279),FALSE)</f>
        <v>Tier - 1</v>
      </c>
      <c r="P2280" t="str">
        <f>VLOOKUP($A2280,'Hospitalisation Details'!$A:$K,COLUMN('Hospitalisation Details'!I2279),FALSE)</f>
        <v>R1013</v>
      </c>
      <c r="Q2280">
        <f>VLOOKUP($A2280,'Hospitalisation Details'!$A:$K,COLUMN('Hospitalisation Details'!K2279),FALSE)</f>
        <v>21</v>
      </c>
      <c r="R2280" t="str" cm="1">
        <f t="array" ref="R2280">_xlfn.IFS(
Q2280&lt;=10,"0-10",
Q2280&lt;=20,"11-20",
Q2280&lt;=30,"21-30",
Q2280&lt;=40,"31-40",
Q2280&lt;=50,"41-50",
Q2280&lt;=60,"51-60",
Q2280&lt;=70,"61-70"
)</f>
        <v>21-30</v>
      </c>
      <c r="S2280" t="str">
        <f t="shared" si="35"/>
        <v>No</v>
      </c>
    </row>
    <row r="2281" spans="1:19" ht="15.75" x14ac:dyDescent="0.25">
      <c r="A2281" s="36" t="s">
        <v>2321</v>
      </c>
      <c r="B2281" t="str">
        <f>VLOOKUP(A2281,'Customer Names'!A:E,COLUMN('Customer Names'!D2280),FALSE)</f>
        <v>Mr. Joshua</v>
      </c>
      <c r="C2281">
        <f>VLOOKUP($A2281,'Medical Examinations'!$A:$J,COLUMN('Medical Examinations'!B2280),FALSE)</f>
        <v>18.25</v>
      </c>
      <c r="D2281">
        <f>VLOOKUP($A2281,'Medical Examinations'!$A:$J,COLUMN('Medical Examinations'!C2280),FALSE)</f>
        <v>10.95</v>
      </c>
      <c r="E2281" t="str">
        <f>VLOOKUP($A2281,'Medical Examinations'!$A:$J,COLUMN('Medical Examinations'!D2280),FALSE)</f>
        <v>No</v>
      </c>
      <c r="F2281" t="str">
        <f>VLOOKUP($A2281,'Medical Examinations'!$A:$J,COLUMN('Medical Examinations'!E2280),FALSE)</f>
        <v>No</v>
      </c>
      <c r="G2281" t="str">
        <f>VLOOKUP($A2281,'Medical Examinations'!$A:$J,COLUMN('Medical Examinations'!F2280),FALSE)</f>
        <v>No</v>
      </c>
      <c r="H2281">
        <f>VLOOKUP($A2281,'Medical Examinations'!$A:$J,COLUMN('Medical Examinations'!G2280),FALSE)</f>
        <v>0</v>
      </c>
      <c r="I2281" t="str">
        <f>VLOOKUP($A2281,'Medical Examinations'!$A:$J,COLUMN('Medical Examinations'!H2280),FALSE)</f>
        <v>No</v>
      </c>
      <c r="J2281" t="str">
        <f>VLOOKUP($A2281,'Medical Examinations'!$A:$J,COLUMN('Medical Examinations'!I2280),FALSE)</f>
        <v>Underweight</v>
      </c>
      <c r="K2281" t="str">
        <f>VLOOKUP($A2281,'Medical Examinations'!$A:$J,COLUMN('Medical Examinations'!J2280),FALSE)</f>
        <v>Diabetes</v>
      </c>
      <c r="L2281" s="30">
        <f>VLOOKUP($A2281,'Hospitalisation Details'!$A:$K,COLUMN('Hospitalisation Details'!J2280),FALSE)</f>
        <v>37418</v>
      </c>
      <c r="M2281" s="23">
        <f>VLOOKUP($A2281,'Hospitalisation Details'!$A:$K,COLUMN('Hospitalisation Details'!F2280),FALSE)</f>
        <v>1165</v>
      </c>
      <c r="N2281" t="str">
        <f>VLOOKUP($A2281,'Hospitalisation Details'!$A:$K,COLUMN('Hospitalisation Details'!G2280),FALSE)</f>
        <v>Tier - 2</v>
      </c>
      <c r="O2281" t="str">
        <f>VLOOKUP($A2281,'Hospitalisation Details'!$A:$K,COLUMN('Hospitalisation Details'!H2280),FALSE)</f>
        <v>Tier - 3</v>
      </c>
      <c r="P2281" t="str">
        <f>VLOOKUP($A2281,'Hospitalisation Details'!$A:$K,COLUMN('Hospitalisation Details'!I2280),FALSE)</f>
        <v>R1012</v>
      </c>
      <c r="Q2281">
        <f>VLOOKUP($A2281,'Hospitalisation Details'!$A:$K,COLUMN('Hospitalisation Details'!K2280),FALSE)</f>
        <v>20</v>
      </c>
      <c r="R2281" t="str" cm="1">
        <f t="array" ref="R2281">_xlfn.IFS(
Q2281&lt;=10,"0-10",
Q2281&lt;=20,"11-20",
Q2281&lt;=30,"21-30",
Q2281&lt;=40,"31-40",
Q2281&lt;=50,"41-50",
Q2281&lt;=60,"51-60",
Q2281&lt;=70,"61-70"
)</f>
        <v>11-20</v>
      </c>
      <c r="S2281" t="str">
        <f t="shared" si="35"/>
        <v>Yes</v>
      </c>
    </row>
    <row r="2282" spans="1:19" ht="15.75" x14ac:dyDescent="0.25">
      <c r="A2282" s="36" t="s">
        <v>2322</v>
      </c>
      <c r="B2282" t="str">
        <f>VLOOKUP(A2282,'Customer Names'!A:E,COLUMN('Customer Names'!D2281),FALSE)</f>
        <v>Mr. Pierre</v>
      </c>
      <c r="C2282">
        <f>VLOOKUP($A2282,'Medical Examinations'!$A:$J,COLUMN('Medical Examinations'!B2281),FALSE)</f>
        <v>53.13</v>
      </c>
      <c r="D2282">
        <f>VLOOKUP($A2282,'Medical Examinations'!$A:$J,COLUMN('Medical Examinations'!C2281),FALSE)</f>
        <v>4.4400000000000004</v>
      </c>
      <c r="E2282" t="str">
        <f>VLOOKUP($A2282,'Medical Examinations'!$A:$J,COLUMN('Medical Examinations'!D2281),FALSE)</f>
        <v>No</v>
      </c>
      <c r="F2282" t="str">
        <f>VLOOKUP($A2282,'Medical Examinations'!$A:$J,COLUMN('Medical Examinations'!E2281),FALSE)</f>
        <v>Yes</v>
      </c>
      <c r="G2282" t="str">
        <f>VLOOKUP($A2282,'Medical Examinations'!$A:$J,COLUMN('Medical Examinations'!F2281),FALSE)</f>
        <v>No</v>
      </c>
      <c r="H2282">
        <f>VLOOKUP($A2282,'Medical Examinations'!$A:$J,COLUMN('Medical Examinations'!G2281),FALSE)</f>
        <v>1</v>
      </c>
      <c r="I2282" t="str">
        <f>VLOOKUP($A2282,'Medical Examinations'!$A:$J,COLUMN('Medical Examinations'!H2281),FALSE)</f>
        <v>No</v>
      </c>
      <c r="J2282" t="str">
        <f>VLOOKUP($A2282,'Medical Examinations'!$A:$J,COLUMN('Medical Examinations'!I2281),FALSE)</f>
        <v>Obesity</v>
      </c>
      <c r="K2282" t="str">
        <f>VLOOKUP($A2282,'Medical Examinations'!$A:$J,COLUMN('Medical Examinations'!J2281),FALSE)</f>
        <v>Normal</v>
      </c>
      <c r="L2282" s="30">
        <f>VLOOKUP($A2282,'Hospitalisation Details'!$A:$K,COLUMN('Hospitalisation Details'!J2281),FALSE)</f>
        <v>38302</v>
      </c>
      <c r="M2282" s="23">
        <f>VLOOKUP($A2282,'Hospitalisation Details'!$A:$K,COLUMN('Hospitalisation Details'!F2281),FALSE)</f>
        <v>1163.46</v>
      </c>
      <c r="N2282" t="str">
        <f>VLOOKUP($A2282,'Hospitalisation Details'!$A:$K,COLUMN('Hospitalisation Details'!G2281),FALSE)</f>
        <v>Tier - 2</v>
      </c>
      <c r="O2282" t="str">
        <f>VLOOKUP($A2282,'Hospitalisation Details'!$A:$K,COLUMN('Hospitalisation Details'!H2281),FALSE)</f>
        <v>Tier - 3</v>
      </c>
      <c r="P2282" t="str">
        <f>VLOOKUP($A2282,'Hospitalisation Details'!$A:$K,COLUMN('Hospitalisation Details'!I2281),FALSE)</f>
        <v>R1013</v>
      </c>
      <c r="Q2282">
        <f>VLOOKUP($A2282,'Hospitalisation Details'!$A:$K,COLUMN('Hospitalisation Details'!K2281),FALSE)</f>
        <v>18</v>
      </c>
      <c r="R2282" t="str" cm="1">
        <f t="array" ref="R2282">_xlfn.IFS(
Q2282&lt;=10,"0-10",
Q2282&lt;=20,"11-20",
Q2282&lt;=30,"21-30",
Q2282&lt;=40,"31-40",
Q2282&lt;=50,"41-50",
Q2282&lt;=60,"51-60",
Q2282&lt;=70,"61-70"
)</f>
        <v>11-20</v>
      </c>
      <c r="S2282" t="str">
        <f t="shared" si="35"/>
        <v>No</v>
      </c>
    </row>
    <row r="2283" spans="1:19" ht="15.75" x14ac:dyDescent="0.25">
      <c r="A2283" s="36" t="s">
        <v>2323</v>
      </c>
      <c r="B2283" t="str">
        <f>VLOOKUP(A2283,'Customer Names'!A:E,COLUMN('Customer Names'!D2282),FALSE)</f>
        <v>Ms. Kate</v>
      </c>
      <c r="C2283">
        <f>VLOOKUP($A2283,'Medical Examinations'!$A:$J,COLUMN('Medical Examinations'!B2282),FALSE)</f>
        <v>20.46</v>
      </c>
      <c r="D2283">
        <f>VLOOKUP($A2283,'Medical Examinations'!$A:$J,COLUMN('Medical Examinations'!C2282),FALSE)</f>
        <v>4.0199999999999996</v>
      </c>
      <c r="E2283" t="str">
        <f>VLOOKUP($A2283,'Medical Examinations'!$A:$J,COLUMN('Medical Examinations'!D2282),FALSE)</f>
        <v>No</v>
      </c>
      <c r="F2283" t="str">
        <f>VLOOKUP($A2283,'Medical Examinations'!$A:$J,COLUMN('Medical Examinations'!E2282),FALSE)</f>
        <v>No</v>
      </c>
      <c r="G2283" t="str">
        <f>VLOOKUP($A2283,'Medical Examinations'!$A:$J,COLUMN('Medical Examinations'!F2282),FALSE)</f>
        <v>No</v>
      </c>
      <c r="H2283">
        <f>VLOOKUP($A2283,'Medical Examinations'!$A:$J,COLUMN('Medical Examinations'!G2282),FALSE)</f>
        <v>0</v>
      </c>
      <c r="I2283" t="str">
        <f>VLOOKUP($A2283,'Medical Examinations'!$A:$J,COLUMN('Medical Examinations'!H2282),FALSE)</f>
        <v>No</v>
      </c>
      <c r="J2283" t="str">
        <f>VLOOKUP($A2283,'Medical Examinations'!$A:$J,COLUMN('Medical Examinations'!I2282),FALSE)</f>
        <v>Healthy Weight</v>
      </c>
      <c r="K2283" t="str">
        <f>VLOOKUP($A2283,'Medical Examinations'!$A:$J,COLUMN('Medical Examinations'!J2282),FALSE)</f>
        <v>Normal</v>
      </c>
      <c r="L2283" s="30">
        <f>VLOOKUP($A2283,'Hospitalisation Details'!$A:$K,COLUMN('Hospitalisation Details'!J2282),FALSE)</f>
        <v>34541</v>
      </c>
      <c r="M2283" s="23">
        <f>VLOOKUP($A2283,'Hospitalisation Details'!$A:$K,COLUMN('Hospitalisation Details'!F2282),FALSE)</f>
        <v>1158.32</v>
      </c>
      <c r="N2283" t="str">
        <f>VLOOKUP($A2283,'Hospitalisation Details'!$A:$K,COLUMN('Hospitalisation Details'!G2282),FALSE)</f>
        <v>Tier - 2</v>
      </c>
      <c r="O2283" t="str">
        <f>VLOOKUP($A2283,'Hospitalisation Details'!$A:$K,COLUMN('Hospitalisation Details'!H2282),FALSE)</f>
        <v>Tier - 1</v>
      </c>
      <c r="P2283" t="str">
        <f>VLOOKUP($A2283,'Hospitalisation Details'!$A:$K,COLUMN('Hospitalisation Details'!I2282),FALSE)</f>
        <v>R1013</v>
      </c>
      <c r="Q2283">
        <f>VLOOKUP($A2283,'Hospitalisation Details'!$A:$K,COLUMN('Hospitalisation Details'!K2282),FALSE)</f>
        <v>28</v>
      </c>
      <c r="R2283" t="str" cm="1">
        <f t="array" ref="R2283">_xlfn.IFS(
Q2283&lt;=10,"0-10",
Q2283&lt;=20,"11-20",
Q2283&lt;=30,"21-30",
Q2283&lt;=40,"31-40",
Q2283&lt;=50,"41-50",
Q2283&lt;=60,"51-60",
Q2283&lt;=70,"61-70"
)</f>
        <v>21-30</v>
      </c>
      <c r="S2283" t="str">
        <f t="shared" si="35"/>
        <v>No</v>
      </c>
    </row>
    <row r="2284" spans="1:19" ht="15.75" x14ac:dyDescent="0.25">
      <c r="A2284" s="36" t="s">
        <v>2324</v>
      </c>
      <c r="B2284" t="str">
        <f>VLOOKUP(A2284,'Customer Names'!A:E,COLUMN('Customer Names'!D2283),FALSE)</f>
        <v>Mr. David</v>
      </c>
      <c r="C2284">
        <f>VLOOKUP($A2284,'Medical Examinations'!$A:$J,COLUMN('Medical Examinations'!B2283),FALSE)</f>
        <v>43.01</v>
      </c>
      <c r="D2284">
        <f>VLOOKUP($A2284,'Medical Examinations'!$A:$J,COLUMN('Medical Examinations'!C2283),FALSE)</f>
        <v>5.44</v>
      </c>
      <c r="E2284" t="str">
        <f>VLOOKUP($A2284,'Medical Examinations'!$A:$J,COLUMN('Medical Examinations'!D2283),FALSE)</f>
        <v>No</v>
      </c>
      <c r="F2284" t="str">
        <f>VLOOKUP($A2284,'Medical Examinations'!$A:$J,COLUMN('Medical Examinations'!E2283),FALSE)</f>
        <v>Yes</v>
      </c>
      <c r="G2284" t="str">
        <f>VLOOKUP($A2284,'Medical Examinations'!$A:$J,COLUMN('Medical Examinations'!F2283),FALSE)</f>
        <v>No</v>
      </c>
      <c r="H2284">
        <f>VLOOKUP($A2284,'Medical Examinations'!$A:$J,COLUMN('Medical Examinations'!G2283),FALSE)</f>
        <v>1</v>
      </c>
      <c r="I2284" t="str">
        <f>VLOOKUP($A2284,'Medical Examinations'!$A:$J,COLUMN('Medical Examinations'!H2283),FALSE)</f>
        <v>No</v>
      </c>
      <c r="J2284" t="str">
        <f>VLOOKUP($A2284,'Medical Examinations'!$A:$J,COLUMN('Medical Examinations'!I2283),FALSE)</f>
        <v>Obesity</v>
      </c>
      <c r="K2284" t="str">
        <f>VLOOKUP($A2284,'Medical Examinations'!$A:$J,COLUMN('Medical Examinations'!J2283),FALSE)</f>
        <v>Normal</v>
      </c>
      <c r="L2284" s="30">
        <f>VLOOKUP($A2284,'Hospitalisation Details'!$A:$K,COLUMN('Hospitalisation Details'!J2283),FALSE)</f>
        <v>38186</v>
      </c>
      <c r="M2284" s="23">
        <f>VLOOKUP($A2284,'Hospitalisation Details'!$A:$K,COLUMN('Hospitalisation Details'!F2283),FALSE)</f>
        <v>1149.4000000000001</v>
      </c>
      <c r="N2284" t="str">
        <f>VLOOKUP($A2284,'Hospitalisation Details'!$A:$K,COLUMN('Hospitalisation Details'!G2283),FALSE)</f>
        <v>Tier - 2</v>
      </c>
      <c r="O2284" t="str">
        <f>VLOOKUP($A2284,'Hospitalisation Details'!$A:$K,COLUMN('Hospitalisation Details'!H2283),FALSE)</f>
        <v>Tier - 2</v>
      </c>
      <c r="P2284" t="str">
        <f>VLOOKUP($A2284,'Hospitalisation Details'!$A:$K,COLUMN('Hospitalisation Details'!I2283),FALSE)</f>
        <v>R1013</v>
      </c>
      <c r="Q2284">
        <f>VLOOKUP($A2284,'Hospitalisation Details'!$A:$K,COLUMN('Hospitalisation Details'!K2283),FALSE)</f>
        <v>18</v>
      </c>
      <c r="R2284" t="str" cm="1">
        <f t="array" ref="R2284">_xlfn.IFS(
Q2284&lt;=10,"0-10",
Q2284&lt;=20,"11-20",
Q2284&lt;=30,"21-30",
Q2284&lt;=40,"31-40",
Q2284&lt;=50,"41-50",
Q2284&lt;=60,"51-60",
Q2284&lt;=70,"61-70"
)</f>
        <v>11-20</v>
      </c>
      <c r="S2284" t="str">
        <f t="shared" si="35"/>
        <v>No</v>
      </c>
    </row>
    <row r="2285" spans="1:19" ht="15.75" x14ac:dyDescent="0.25">
      <c r="A2285" s="36" t="s">
        <v>2325</v>
      </c>
      <c r="B2285" t="str">
        <f>VLOOKUP(A2285,'Customer Names'!A:E,COLUMN('Customer Names'!D2284),FALSE)</f>
        <v>Ms. Carla</v>
      </c>
      <c r="C2285">
        <f>VLOOKUP($A2285,'Medical Examinations'!$A:$J,COLUMN('Medical Examinations'!B2284),FALSE)</f>
        <v>15.01</v>
      </c>
      <c r="D2285">
        <f>VLOOKUP($A2285,'Medical Examinations'!$A:$J,COLUMN('Medical Examinations'!C2284),FALSE)</f>
        <v>4.1500000000000004</v>
      </c>
      <c r="E2285" t="str">
        <f>VLOOKUP($A2285,'Medical Examinations'!$A:$J,COLUMN('Medical Examinations'!D2284),FALSE)</f>
        <v>No</v>
      </c>
      <c r="F2285" t="str">
        <f>VLOOKUP($A2285,'Medical Examinations'!$A:$J,COLUMN('Medical Examinations'!E2284),FALSE)</f>
        <v>No</v>
      </c>
      <c r="G2285" t="str">
        <f>VLOOKUP($A2285,'Medical Examinations'!$A:$J,COLUMN('Medical Examinations'!F2284),FALSE)</f>
        <v>Yes</v>
      </c>
      <c r="H2285">
        <f>VLOOKUP($A2285,'Medical Examinations'!$A:$J,COLUMN('Medical Examinations'!G2284),FALSE)</f>
        <v>1</v>
      </c>
      <c r="I2285" t="str">
        <f>VLOOKUP($A2285,'Medical Examinations'!$A:$J,COLUMN('Medical Examinations'!H2284),FALSE)</f>
        <v>No</v>
      </c>
      <c r="J2285" t="str">
        <f>VLOOKUP($A2285,'Medical Examinations'!$A:$J,COLUMN('Medical Examinations'!I2284),FALSE)</f>
        <v>Underweight</v>
      </c>
      <c r="K2285" t="str">
        <f>VLOOKUP($A2285,'Medical Examinations'!$A:$J,COLUMN('Medical Examinations'!J2284),FALSE)</f>
        <v>Normal</v>
      </c>
      <c r="L2285" s="30">
        <f>VLOOKUP($A2285,'Hospitalisation Details'!$A:$K,COLUMN('Hospitalisation Details'!J2284),FALSE)</f>
        <v>37784</v>
      </c>
      <c r="M2285" s="23">
        <f>VLOOKUP($A2285,'Hospitalisation Details'!$A:$K,COLUMN('Hospitalisation Details'!F2284),FALSE)</f>
        <v>1149</v>
      </c>
      <c r="N2285" t="str">
        <f>VLOOKUP($A2285,'Hospitalisation Details'!$A:$K,COLUMN('Hospitalisation Details'!G2284),FALSE)</f>
        <v>Tier - 2</v>
      </c>
      <c r="O2285" t="str">
        <f>VLOOKUP($A2285,'Hospitalisation Details'!$A:$K,COLUMN('Hospitalisation Details'!H2284),FALSE)</f>
        <v>Tier - 1</v>
      </c>
      <c r="P2285" t="str">
        <f>VLOOKUP($A2285,'Hospitalisation Details'!$A:$K,COLUMN('Hospitalisation Details'!I2284),FALSE)</f>
        <v>R1012</v>
      </c>
      <c r="Q2285">
        <f>VLOOKUP($A2285,'Hospitalisation Details'!$A:$K,COLUMN('Hospitalisation Details'!K2284),FALSE)</f>
        <v>19</v>
      </c>
      <c r="R2285" t="str" cm="1">
        <f t="array" ref="R2285">_xlfn.IFS(
Q2285&lt;=10,"0-10",
Q2285&lt;=20,"11-20",
Q2285&lt;=30,"21-30",
Q2285&lt;=40,"31-40",
Q2285&lt;=50,"41-50",
Q2285&lt;=60,"51-60",
Q2285&lt;=70,"61-70"
)</f>
        <v>11-20</v>
      </c>
      <c r="S2285" t="str">
        <f t="shared" si="35"/>
        <v>No</v>
      </c>
    </row>
    <row r="2286" spans="1:19" ht="15.75" x14ac:dyDescent="0.25">
      <c r="A2286" s="36" t="s">
        <v>2326</v>
      </c>
      <c r="B2286" t="str">
        <f>VLOOKUP(A2286,'Customer Names'!A:E,COLUMN('Customer Names'!D2285),FALSE)</f>
        <v>Mr. Alvaro</v>
      </c>
      <c r="C2286">
        <f>VLOOKUP($A2286,'Medical Examinations'!$A:$J,COLUMN('Medical Examinations'!B2285),FALSE)</f>
        <v>41.14</v>
      </c>
      <c r="D2286">
        <f>VLOOKUP($A2286,'Medical Examinations'!$A:$J,COLUMN('Medical Examinations'!C2285),FALSE)</f>
        <v>6.02</v>
      </c>
      <c r="E2286" t="str">
        <f>VLOOKUP($A2286,'Medical Examinations'!$A:$J,COLUMN('Medical Examinations'!D2285),FALSE)</f>
        <v>No</v>
      </c>
      <c r="F2286" t="str">
        <f>VLOOKUP($A2286,'Medical Examinations'!$A:$J,COLUMN('Medical Examinations'!E2285),FALSE)</f>
        <v>Yes</v>
      </c>
      <c r="G2286" t="str">
        <f>VLOOKUP($A2286,'Medical Examinations'!$A:$J,COLUMN('Medical Examinations'!F2285),FALSE)</f>
        <v>No</v>
      </c>
      <c r="H2286">
        <f>VLOOKUP($A2286,'Medical Examinations'!$A:$J,COLUMN('Medical Examinations'!G2285),FALSE)</f>
        <v>1</v>
      </c>
      <c r="I2286" t="str">
        <f>VLOOKUP($A2286,'Medical Examinations'!$A:$J,COLUMN('Medical Examinations'!H2285),FALSE)</f>
        <v>No</v>
      </c>
      <c r="J2286" t="str">
        <f>VLOOKUP($A2286,'Medical Examinations'!$A:$J,COLUMN('Medical Examinations'!I2285),FALSE)</f>
        <v>Obesity</v>
      </c>
      <c r="K2286" t="str">
        <f>VLOOKUP($A2286,'Medical Examinations'!$A:$J,COLUMN('Medical Examinations'!J2285),FALSE)</f>
        <v>Prediabetes</v>
      </c>
      <c r="L2286" s="30">
        <f>VLOOKUP($A2286,'Hospitalisation Details'!$A:$K,COLUMN('Hospitalisation Details'!J2285),FALSE)</f>
        <v>38148</v>
      </c>
      <c r="M2286" s="23">
        <f>VLOOKUP($A2286,'Hospitalisation Details'!$A:$K,COLUMN('Hospitalisation Details'!F2285),FALSE)</f>
        <v>1146.8</v>
      </c>
      <c r="N2286" t="str">
        <f>VLOOKUP($A2286,'Hospitalisation Details'!$A:$K,COLUMN('Hospitalisation Details'!G2285),FALSE)</f>
        <v>Tier - 2</v>
      </c>
      <c r="O2286" t="str">
        <f>VLOOKUP($A2286,'Hospitalisation Details'!$A:$K,COLUMN('Hospitalisation Details'!H2285),FALSE)</f>
        <v>Tier - 2</v>
      </c>
      <c r="P2286" t="str">
        <f>VLOOKUP($A2286,'Hospitalisation Details'!$A:$K,COLUMN('Hospitalisation Details'!I2285),FALSE)</f>
        <v>R1013</v>
      </c>
      <c r="Q2286">
        <f>VLOOKUP($A2286,'Hospitalisation Details'!$A:$K,COLUMN('Hospitalisation Details'!K2285),FALSE)</f>
        <v>18</v>
      </c>
      <c r="R2286" t="str" cm="1">
        <f t="array" ref="R2286">_xlfn.IFS(
Q2286&lt;=10,"0-10",
Q2286&lt;=20,"11-20",
Q2286&lt;=30,"21-30",
Q2286&lt;=40,"31-40",
Q2286&lt;=50,"41-50",
Q2286&lt;=60,"51-60",
Q2286&lt;=70,"61-70"
)</f>
        <v>11-20</v>
      </c>
      <c r="S2286" t="str">
        <f t="shared" si="35"/>
        <v>Yes</v>
      </c>
    </row>
    <row r="2287" spans="1:19" ht="15.75" x14ac:dyDescent="0.25">
      <c r="A2287" s="36" t="s">
        <v>2327</v>
      </c>
      <c r="B2287" t="str">
        <f>VLOOKUP(A2287,'Customer Names'!A:E,COLUMN('Customer Names'!D2286),FALSE)</f>
        <v>Ms. Hope</v>
      </c>
      <c r="C2287">
        <f>VLOOKUP($A2287,'Medical Examinations'!$A:$J,COLUMN('Medical Examinations'!B2286),FALSE)</f>
        <v>16.55</v>
      </c>
      <c r="D2287">
        <f>VLOOKUP($A2287,'Medical Examinations'!$A:$J,COLUMN('Medical Examinations'!C2286),FALSE)</f>
        <v>7.73</v>
      </c>
      <c r="E2287" t="str">
        <f>VLOOKUP($A2287,'Medical Examinations'!$A:$J,COLUMN('Medical Examinations'!D2286),FALSE)</f>
        <v>No</v>
      </c>
      <c r="F2287" t="str">
        <f>VLOOKUP($A2287,'Medical Examinations'!$A:$J,COLUMN('Medical Examinations'!E2286),FALSE)</f>
        <v>No</v>
      </c>
      <c r="G2287" t="str">
        <f>VLOOKUP($A2287,'Medical Examinations'!$A:$J,COLUMN('Medical Examinations'!F2286),FALSE)</f>
        <v>No</v>
      </c>
      <c r="H2287">
        <f>VLOOKUP($A2287,'Medical Examinations'!$A:$J,COLUMN('Medical Examinations'!G2286),FALSE)</f>
        <v>0</v>
      </c>
      <c r="I2287" t="str">
        <f>VLOOKUP($A2287,'Medical Examinations'!$A:$J,COLUMN('Medical Examinations'!H2286),FALSE)</f>
        <v>No</v>
      </c>
      <c r="J2287" t="str">
        <f>VLOOKUP($A2287,'Medical Examinations'!$A:$J,COLUMN('Medical Examinations'!I2286),FALSE)</f>
        <v>Underweight</v>
      </c>
      <c r="K2287" t="str">
        <f>VLOOKUP($A2287,'Medical Examinations'!$A:$J,COLUMN('Medical Examinations'!J2286),FALSE)</f>
        <v>Diabetes</v>
      </c>
      <c r="L2287" s="30">
        <f>VLOOKUP($A2287,'Hospitalisation Details'!$A:$K,COLUMN('Hospitalisation Details'!J2286),FALSE)</f>
        <v>37530</v>
      </c>
      <c r="M2287" s="23">
        <f>VLOOKUP($A2287,'Hospitalisation Details'!$A:$K,COLUMN('Hospitalisation Details'!F2286),FALSE)</f>
        <v>1142</v>
      </c>
      <c r="N2287" t="str">
        <f>VLOOKUP($A2287,'Hospitalisation Details'!$A:$K,COLUMN('Hospitalisation Details'!G2286),FALSE)</f>
        <v>Tier - 3</v>
      </c>
      <c r="O2287" t="str">
        <f>VLOOKUP($A2287,'Hospitalisation Details'!$A:$K,COLUMN('Hospitalisation Details'!H2286),FALSE)</f>
        <v>Tier - 2</v>
      </c>
      <c r="P2287" t="str">
        <f>VLOOKUP($A2287,'Hospitalisation Details'!$A:$K,COLUMN('Hospitalisation Details'!I2286),FALSE)</f>
        <v>R1011</v>
      </c>
      <c r="Q2287">
        <f>VLOOKUP($A2287,'Hospitalisation Details'!$A:$K,COLUMN('Hospitalisation Details'!K2286),FALSE)</f>
        <v>20</v>
      </c>
      <c r="R2287" t="str" cm="1">
        <f t="array" ref="R2287">_xlfn.IFS(
Q2287&lt;=10,"0-10",
Q2287&lt;=20,"11-20",
Q2287&lt;=30,"21-30",
Q2287&lt;=40,"31-40",
Q2287&lt;=50,"41-50",
Q2287&lt;=60,"51-60",
Q2287&lt;=70,"61-70"
)</f>
        <v>11-20</v>
      </c>
      <c r="S2287" t="str">
        <f t="shared" si="35"/>
        <v>Yes</v>
      </c>
    </row>
    <row r="2288" spans="1:19" ht="15.75" x14ac:dyDescent="0.25">
      <c r="A2288" s="36" t="s">
        <v>2328</v>
      </c>
      <c r="B2288" t="str">
        <f>VLOOKUP(A2288,'Customer Names'!A:E,COLUMN('Customer Names'!D2287),FALSE)</f>
        <v>Mr. Mark</v>
      </c>
      <c r="C2288">
        <f>VLOOKUP($A2288,'Medical Examinations'!$A:$J,COLUMN('Medical Examinations'!B2287),FALSE)</f>
        <v>37.29</v>
      </c>
      <c r="D2288">
        <f>VLOOKUP($A2288,'Medical Examinations'!$A:$J,COLUMN('Medical Examinations'!C2287),FALSE)</f>
        <v>5.03</v>
      </c>
      <c r="E2288" t="str">
        <f>VLOOKUP($A2288,'Medical Examinations'!$A:$J,COLUMN('Medical Examinations'!D2287),FALSE)</f>
        <v>No</v>
      </c>
      <c r="F2288" t="str">
        <f>VLOOKUP($A2288,'Medical Examinations'!$A:$J,COLUMN('Medical Examinations'!E2287),FALSE)</f>
        <v>Yes</v>
      </c>
      <c r="G2288" t="str">
        <f>VLOOKUP($A2288,'Medical Examinations'!$A:$J,COLUMN('Medical Examinations'!F2287),FALSE)</f>
        <v>No</v>
      </c>
      <c r="H2288">
        <f>VLOOKUP($A2288,'Medical Examinations'!$A:$J,COLUMN('Medical Examinations'!G2287),FALSE)</f>
        <v>1</v>
      </c>
      <c r="I2288" t="str">
        <f>VLOOKUP($A2288,'Medical Examinations'!$A:$J,COLUMN('Medical Examinations'!H2287),FALSE)</f>
        <v>No</v>
      </c>
      <c r="J2288" t="str">
        <f>VLOOKUP($A2288,'Medical Examinations'!$A:$J,COLUMN('Medical Examinations'!I2287),FALSE)</f>
        <v>Obesity</v>
      </c>
      <c r="K2288" t="str">
        <f>VLOOKUP($A2288,'Medical Examinations'!$A:$J,COLUMN('Medical Examinations'!J2287),FALSE)</f>
        <v>Normal</v>
      </c>
      <c r="L2288" s="30">
        <f>VLOOKUP($A2288,'Hospitalisation Details'!$A:$K,COLUMN('Hospitalisation Details'!J2287),FALSE)</f>
        <v>38242</v>
      </c>
      <c r="M2288" s="23">
        <f>VLOOKUP($A2288,'Hospitalisation Details'!$A:$K,COLUMN('Hospitalisation Details'!F2287),FALSE)</f>
        <v>1141.45</v>
      </c>
      <c r="N2288" t="str">
        <f>VLOOKUP($A2288,'Hospitalisation Details'!$A:$K,COLUMN('Hospitalisation Details'!G2287),FALSE)</f>
        <v>Tier - 3</v>
      </c>
      <c r="O2288" t="str">
        <f>VLOOKUP($A2288,'Hospitalisation Details'!$A:$K,COLUMN('Hospitalisation Details'!H2287),FALSE)</f>
        <v>Tier - 3</v>
      </c>
      <c r="P2288" t="str">
        <f>VLOOKUP($A2288,'Hospitalisation Details'!$A:$K,COLUMN('Hospitalisation Details'!I2287),FALSE)</f>
        <v>R1013</v>
      </c>
      <c r="Q2288">
        <f>VLOOKUP($A2288,'Hospitalisation Details'!$A:$K,COLUMN('Hospitalisation Details'!K2287),FALSE)</f>
        <v>18</v>
      </c>
      <c r="R2288" t="str" cm="1">
        <f t="array" ref="R2288">_xlfn.IFS(
Q2288&lt;=10,"0-10",
Q2288&lt;=20,"11-20",
Q2288&lt;=30,"21-30",
Q2288&lt;=40,"31-40",
Q2288&lt;=50,"41-50",
Q2288&lt;=60,"51-60",
Q2288&lt;=70,"61-70"
)</f>
        <v>11-20</v>
      </c>
      <c r="S2288" t="str">
        <f t="shared" si="35"/>
        <v>No</v>
      </c>
    </row>
    <row r="2289" spans="1:19" ht="15.75" x14ac:dyDescent="0.25">
      <c r="A2289" s="36" t="s">
        <v>2329</v>
      </c>
      <c r="B2289" t="str">
        <f>VLOOKUP(A2289,'Customer Names'!A:E,COLUMN('Customer Names'!D2288),FALSE)</f>
        <v>Ms. Desiree</v>
      </c>
      <c r="C2289">
        <f>VLOOKUP($A2289,'Medical Examinations'!$A:$J,COLUMN('Medical Examinations'!B2288),FALSE)</f>
        <v>16.739999999999998</v>
      </c>
      <c r="D2289">
        <f>VLOOKUP($A2289,'Medical Examinations'!$A:$J,COLUMN('Medical Examinations'!C2288),FALSE)</f>
        <v>4.08</v>
      </c>
      <c r="E2289" t="str">
        <f>VLOOKUP($A2289,'Medical Examinations'!$A:$J,COLUMN('Medical Examinations'!D2288),FALSE)</f>
        <v>Yes</v>
      </c>
      <c r="F2289" t="str">
        <f>VLOOKUP($A2289,'Medical Examinations'!$A:$J,COLUMN('Medical Examinations'!E2288),FALSE)</f>
        <v>No</v>
      </c>
      <c r="G2289" t="str">
        <f>VLOOKUP($A2289,'Medical Examinations'!$A:$J,COLUMN('Medical Examinations'!F2288),FALSE)</f>
        <v>No</v>
      </c>
      <c r="H2289">
        <f>VLOOKUP($A2289,'Medical Examinations'!$A:$J,COLUMN('Medical Examinations'!G2288),FALSE)</f>
        <v>0</v>
      </c>
      <c r="I2289" t="str">
        <f>VLOOKUP($A2289,'Medical Examinations'!$A:$J,COLUMN('Medical Examinations'!H2288),FALSE)</f>
        <v>No</v>
      </c>
      <c r="J2289" t="str">
        <f>VLOOKUP($A2289,'Medical Examinations'!$A:$J,COLUMN('Medical Examinations'!I2288),FALSE)</f>
        <v>Underweight</v>
      </c>
      <c r="K2289" t="str">
        <f>VLOOKUP($A2289,'Medical Examinations'!$A:$J,COLUMN('Medical Examinations'!J2288),FALSE)</f>
        <v>Normal</v>
      </c>
      <c r="L2289" s="30">
        <f>VLOOKUP($A2289,'Hospitalisation Details'!$A:$K,COLUMN('Hospitalisation Details'!J2288),FALSE)</f>
        <v>37189</v>
      </c>
      <c r="M2289" s="23">
        <f>VLOOKUP($A2289,'Hospitalisation Details'!$A:$K,COLUMN('Hospitalisation Details'!F2288),FALSE)</f>
        <v>1141</v>
      </c>
      <c r="N2289" t="str">
        <f>VLOOKUP($A2289,'Hospitalisation Details'!$A:$K,COLUMN('Hospitalisation Details'!G2288),FALSE)</f>
        <v>Tier - 3</v>
      </c>
      <c r="O2289" t="str">
        <f>VLOOKUP($A2289,'Hospitalisation Details'!$A:$K,COLUMN('Hospitalisation Details'!H2288),FALSE)</f>
        <v>Tier - 1</v>
      </c>
      <c r="P2289" t="str">
        <f>VLOOKUP($A2289,'Hospitalisation Details'!$A:$K,COLUMN('Hospitalisation Details'!I2288),FALSE)</f>
        <v>R1013</v>
      </c>
      <c r="Q2289">
        <f>VLOOKUP($A2289,'Hospitalisation Details'!$A:$K,COLUMN('Hospitalisation Details'!K2288),FALSE)</f>
        <v>21</v>
      </c>
      <c r="R2289" t="str" cm="1">
        <f t="array" ref="R2289">_xlfn.IFS(
Q2289&lt;=10,"0-10",
Q2289&lt;=20,"11-20",
Q2289&lt;=30,"21-30",
Q2289&lt;=40,"31-40",
Q2289&lt;=50,"41-50",
Q2289&lt;=60,"51-60",
Q2289&lt;=70,"61-70"
)</f>
        <v>21-30</v>
      </c>
      <c r="S2289" t="str">
        <f t="shared" si="35"/>
        <v>No</v>
      </c>
    </row>
    <row r="2290" spans="1:19" ht="15.75" x14ac:dyDescent="0.25">
      <c r="A2290" s="36" t="s">
        <v>2330</v>
      </c>
      <c r="B2290" t="str">
        <f>VLOOKUP(A2290,'Customer Names'!A:E,COLUMN('Customer Names'!D2289),FALSE)</f>
        <v>Mr. Mario</v>
      </c>
      <c r="C2290">
        <f>VLOOKUP($A2290,'Medical Examinations'!$A:$J,COLUMN('Medical Examinations'!B2289),FALSE)</f>
        <v>34.43</v>
      </c>
      <c r="D2290">
        <f>VLOOKUP($A2290,'Medical Examinations'!$A:$J,COLUMN('Medical Examinations'!C2289),FALSE)</f>
        <v>4.2699999999999996</v>
      </c>
      <c r="E2290" t="str">
        <f>VLOOKUP($A2290,'Medical Examinations'!$A:$J,COLUMN('Medical Examinations'!D2289),FALSE)</f>
        <v>No</v>
      </c>
      <c r="F2290" t="str">
        <f>VLOOKUP($A2290,'Medical Examinations'!$A:$J,COLUMN('Medical Examinations'!E2289),FALSE)</f>
        <v>Yes</v>
      </c>
      <c r="G2290" t="str">
        <f>VLOOKUP($A2290,'Medical Examinations'!$A:$J,COLUMN('Medical Examinations'!F2289),FALSE)</f>
        <v>No</v>
      </c>
      <c r="H2290">
        <f>VLOOKUP($A2290,'Medical Examinations'!$A:$J,COLUMN('Medical Examinations'!G2289),FALSE)</f>
        <v>1</v>
      </c>
      <c r="I2290" t="str">
        <f>VLOOKUP($A2290,'Medical Examinations'!$A:$J,COLUMN('Medical Examinations'!H2289),FALSE)</f>
        <v>No</v>
      </c>
      <c r="J2290" t="str">
        <f>VLOOKUP($A2290,'Medical Examinations'!$A:$J,COLUMN('Medical Examinations'!I2289),FALSE)</f>
        <v>Obesity</v>
      </c>
      <c r="K2290" t="str">
        <f>VLOOKUP($A2290,'Medical Examinations'!$A:$J,COLUMN('Medical Examinations'!J2289),FALSE)</f>
        <v>Normal</v>
      </c>
      <c r="L2290" s="30">
        <f>VLOOKUP($A2290,'Hospitalisation Details'!$A:$K,COLUMN('Hospitalisation Details'!J2289),FALSE)</f>
        <v>38318</v>
      </c>
      <c r="M2290" s="23">
        <f>VLOOKUP($A2290,'Hospitalisation Details'!$A:$K,COLUMN('Hospitalisation Details'!F2289),FALSE)</f>
        <v>1137.47</v>
      </c>
      <c r="N2290" t="str">
        <f>VLOOKUP($A2290,'Hospitalisation Details'!$A:$K,COLUMN('Hospitalisation Details'!G2289),FALSE)</f>
        <v>Tier - 3</v>
      </c>
      <c r="O2290" t="str">
        <f>VLOOKUP($A2290,'Hospitalisation Details'!$A:$K,COLUMN('Hospitalisation Details'!H2289),FALSE)</f>
        <v>Tier - 2</v>
      </c>
      <c r="P2290" t="str">
        <f>VLOOKUP($A2290,'Hospitalisation Details'!$A:$K,COLUMN('Hospitalisation Details'!I2289),FALSE)</f>
        <v>R1013</v>
      </c>
      <c r="Q2290">
        <f>VLOOKUP($A2290,'Hospitalisation Details'!$A:$K,COLUMN('Hospitalisation Details'!K2289),FALSE)</f>
        <v>18</v>
      </c>
      <c r="R2290" t="str" cm="1">
        <f t="array" ref="R2290">_xlfn.IFS(
Q2290&lt;=10,"0-10",
Q2290&lt;=20,"11-20",
Q2290&lt;=30,"21-30",
Q2290&lt;=40,"31-40",
Q2290&lt;=50,"41-50",
Q2290&lt;=60,"51-60",
Q2290&lt;=70,"61-70"
)</f>
        <v>11-20</v>
      </c>
      <c r="S2290" t="str">
        <f t="shared" si="35"/>
        <v>No</v>
      </c>
    </row>
    <row r="2291" spans="1:19" ht="15.75" x14ac:dyDescent="0.25">
      <c r="A2291" s="36" t="s">
        <v>2331</v>
      </c>
      <c r="B2291" t="str">
        <f>VLOOKUP(A2291,'Customer Names'!A:E,COLUMN('Customer Names'!D2290),FALSE)</f>
        <v>Mr. Lusapho</v>
      </c>
      <c r="C2291">
        <f>VLOOKUP($A2291,'Medical Examinations'!$A:$J,COLUMN('Medical Examinations'!B2290),FALSE)</f>
        <v>34.1</v>
      </c>
      <c r="D2291">
        <f>VLOOKUP($A2291,'Medical Examinations'!$A:$J,COLUMN('Medical Examinations'!C2290),FALSE)</f>
        <v>4.07</v>
      </c>
      <c r="E2291" t="str">
        <f>VLOOKUP($A2291,'Medical Examinations'!$A:$J,COLUMN('Medical Examinations'!D2290),FALSE)</f>
        <v>No</v>
      </c>
      <c r="F2291" t="str">
        <f>VLOOKUP($A2291,'Medical Examinations'!$A:$J,COLUMN('Medical Examinations'!E2290),FALSE)</f>
        <v>Yes</v>
      </c>
      <c r="G2291" t="str">
        <f>VLOOKUP($A2291,'Medical Examinations'!$A:$J,COLUMN('Medical Examinations'!F2290),FALSE)</f>
        <v>No</v>
      </c>
      <c r="H2291">
        <f>VLOOKUP($A2291,'Medical Examinations'!$A:$J,COLUMN('Medical Examinations'!G2290),FALSE)</f>
        <v>1</v>
      </c>
      <c r="I2291" t="str">
        <f>VLOOKUP($A2291,'Medical Examinations'!$A:$J,COLUMN('Medical Examinations'!H2290),FALSE)</f>
        <v>No</v>
      </c>
      <c r="J2291" t="str">
        <f>VLOOKUP($A2291,'Medical Examinations'!$A:$J,COLUMN('Medical Examinations'!I2290),FALSE)</f>
        <v>Obesity</v>
      </c>
      <c r="K2291" t="str">
        <f>VLOOKUP($A2291,'Medical Examinations'!$A:$J,COLUMN('Medical Examinations'!J2290),FALSE)</f>
        <v>Normal</v>
      </c>
      <c r="L2291" s="30">
        <f>VLOOKUP($A2291,'Hospitalisation Details'!$A:$K,COLUMN('Hospitalisation Details'!J2290),FALSE)</f>
        <v>38275</v>
      </c>
      <c r="M2291" s="23">
        <f>VLOOKUP($A2291,'Hospitalisation Details'!$A:$K,COLUMN('Hospitalisation Details'!F2290),FALSE)</f>
        <v>1137.01</v>
      </c>
      <c r="N2291" t="str">
        <f>VLOOKUP($A2291,'Hospitalisation Details'!$A:$K,COLUMN('Hospitalisation Details'!G2290),FALSE)</f>
        <v>Tier - 3</v>
      </c>
      <c r="O2291" t="str">
        <f>VLOOKUP($A2291,'Hospitalisation Details'!$A:$K,COLUMN('Hospitalisation Details'!H2290),FALSE)</f>
        <v>Tier - 1</v>
      </c>
      <c r="P2291" t="str">
        <f>VLOOKUP($A2291,'Hospitalisation Details'!$A:$K,COLUMN('Hospitalisation Details'!I2290),FALSE)</f>
        <v>R1013</v>
      </c>
      <c r="Q2291">
        <f>VLOOKUP($A2291,'Hospitalisation Details'!$A:$K,COLUMN('Hospitalisation Details'!K2290),FALSE)</f>
        <v>18</v>
      </c>
      <c r="R2291" t="str" cm="1">
        <f t="array" ref="R2291">_xlfn.IFS(
Q2291&lt;=10,"0-10",
Q2291&lt;=20,"11-20",
Q2291&lt;=30,"21-30",
Q2291&lt;=40,"31-40",
Q2291&lt;=50,"41-50",
Q2291&lt;=60,"51-60",
Q2291&lt;=70,"61-70"
)</f>
        <v>11-20</v>
      </c>
      <c r="S2291" t="str">
        <f t="shared" si="35"/>
        <v>No</v>
      </c>
    </row>
    <row r="2292" spans="1:19" ht="15.75" x14ac:dyDescent="0.25">
      <c r="A2292" s="36" t="s">
        <v>2332</v>
      </c>
      <c r="B2292" t="str">
        <f>VLOOKUP(A2292,'Customer Names'!A:E,COLUMN('Customer Names'!D2291),FALSE)</f>
        <v>Ms. Erin</v>
      </c>
      <c r="C2292">
        <f>VLOOKUP($A2292,'Medical Examinations'!$A:$J,COLUMN('Medical Examinations'!B2291),FALSE)</f>
        <v>19.3</v>
      </c>
      <c r="D2292">
        <f>VLOOKUP($A2292,'Medical Examinations'!$A:$J,COLUMN('Medical Examinations'!C2291),FALSE)</f>
        <v>10.36</v>
      </c>
      <c r="E2292" t="str">
        <f>VLOOKUP($A2292,'Medical Examinations'!$A:$J,COLUMN('Medical Examinations'!D2291),FALSE)</f>
        <v>No</v>
      </c>
      <c r="F2292" t="str">
        <f>VLOOKUP($A2292,'Medical Examinations'!$A:$J,COLUMN('Medical Examinations'!E2291),FALSE)</f>
        <v>No</v>
      </c>
      <c r="G2292" t="str">
        <f>VLOOKUP($A2292,'Medical Examinations'!$A:$J,COLUMN('Medical Examinations'!F2291),FALSE)</f>
        <v>No</v>
      </c>
      <c r="H2292">
        <f>VLOOKUP($A2292,'Medical Examinations'!$A:$J,COLUMN('Medical Examinations'!G2291),FALSE)</f>
        <v>0</v>
      </c>
      <c r="I2292" t="str">
        <f>VLOOKUP($A2292,'Medical Examinations'!$A:$J,COLUMN('Medical Examinations'!H2291),FALSE)</f>
        <v>No</v>
      </c>
      <c r="J2292" t="str">
        <f>VLOOKUP($A2292,'Medical Examinations'!$A:$J,COLUMN('Medical Examinations'!I2291),FALSE)</f>
        <v>Healthy Weight</v>
      </c>
      <c r="K2292" t="str">
        <f>VLOOKUP($A2292,'Medical Examinations'!$A:$J,COLUMN('Medical Examinations'!J2291),FALSE)</f>
        <v>Diabetes</v>
      </c>
      <c r="L2292" s="30">
        <f>VLOOKUP($A2292,'Hospitalisation Details'!$A:$K,COLUMN('Hospitalisation Details'!J2291),FALSE)</f>
        <v>37479</v>
      </c>
      <c r="M2292" s="23">
        <f>VLOOKUP($A2292,'Hospitalisation Details'!$A:$K,COLUMN('Hospitalisation Details'!F2291),FALSE)</f>
        <v>1137</v>
      </c>
      <c r="N2292" t="str">
        <f>VLOOKUP($A2292,'Hospitalisation Details'!$A:$K,COLUMN('Hospitalisation Details'!G2291),FALSE)</f>
        <v>Tier - 3</v>
      </c>
      <c r="O2292" t="str">
        <f>VLOOKUP($A2292,'Hospitalisation Details'!$A:$K,COLUMN('Hospitalisation Details'!H2291),FALSE)</f>
        <v>Tier - 1</v>
      </c>
      <c r="P2292" t="str">
        <f>VLOOKUP($A2292,'Hospitalisation Details'!$A:$K,COLUMN('Hospitalisation Details'!I2291),FALSE)</f>
        <v>R1013</v>
      </c>
      <c r="Q2292">
        <f>VLOOKUP($A2292,'Hospitalisation Details'!$A:$K,COLUMN('Hospitalisation Details'!K2291),FALSE)</f>
        <v>20</v>
      </c>
      <c r="R2292" t="str" cm="1">
        <f t="array" ref="R2292">_xlfn.IFS(
Q2292&lt;=10,"0-10",
Q2292&lt;=20,"11-20",
Q2292&lt;=30,"21-30",
Q2292&lt;=40,"31-40",
Q2292&lt;=50,"41-50",
Q2292&lt;=60,"51-60",
Q2292&lt;=70,"61-70"
)</f>
        <v>11-20</v>
      </c>
      <c r="S2292" t="str">
        <f t="shared" si="35"/>
        <v>Yes</v>
      </c>
    </row>
    <row r="2293" spans="1:19" ht="15.75" x14ac:dyDescent="0.25">
      <c r="A2293" s="36" t="s">
        <v>2333</v>
      </c>
      <c r="B2293" t="str">
        <f>VLOOKUP(A2293,'Customer Names'!A:E,COLUMN('Customer Names'!D2292),FALSE)</f>
        <v>Mr. Alan</v>
      </c>
      <c r="C2293">
        <f>VLOOKUP($A2293,'Medical Examinations'!$A:$J,COLUMN('Medical Examinations'!B2292),FALSE)</f>
        <v>33.659999999999997</v>
      </c>
      <c r="D2293">
        <f>VLOOKUP($A2293,'Medical Examinations'!$A:$J,COLUMN('Medical Examinations'!C2292),FALSE)</f>
        <v>5.71</v>
      </c>
      <c r="E2293" t="str">
        <f>VLOOKUP($A2293,'Medical Examinations'!$A:$J,COLUMN('Medical Examinations'!D2292),FALSE)</f>
        <v>No</v>
      </c>
      <c r="F2293" t="str">
        <f>VLOOKUP($A2293,'Medical Examinations'!$A:$J,COLUMN('Medical Examinations'!E2292),FALSE)</f>
        <v>Yes</v>
      </c>
      <c r="G2293" t="str">
        <f>VLOOKUP($A2293,'Medical Examinations'!$A:$J,COLUMN('Medical Examinations'!F2292),FALSE)</f>
        <v>No</v>
      </c>
      <c r="H2293">
        <f>VLOOKUP($A2293,'Medical Examinations'!$A:$J,COLUMN('Medical Examinations'!G2292),FALSE)</f>
        <v>1</v>
      </c>
      <c r="I2293" t="str">
        <f>VLOOKUP($A2293,'Medical Examinations'!$A:$J,COLUMN('Medical Examinations'!H2292),FALSE)</f>
        <v>No</v>
      </c>
      <c r="J2293" t="str">
        <f>VLOOKUP($A2293,'Medical Examinations'!$A:$J,COLUMN('Medical Examinations'!I2292),FALSE)</f>
        <v>Obesity</v>
      </c>
      <c r="K2293" t="str">
        <f>VLOOKUP($A2293,'Medical Examinations'!$A:$J,COLUMN('Medical Examinations'!J2292),FALSE)</f>
        <v>Prediabetes</v>
      </c>
      <c r="L2293" s="30">
        <f>VLOOKUP($A2293,'Hospitalisation Details'!$A:$K,COLUMN('Hospitalisation Details'!J2292),FALSE)</f>
        <v>38319</v>
      </c>
      <c r="M2293" s="23">
        <f>VLOOKUP($A2293,'Hospitalisation Details'!$A:$K,COLUMN('Hospitalisation Details'!F2292),FALSE)</f>
        <v>1136.4000000000001</v>
      </c>
      <c r="N2293" t="str">
        <f>VLOOKUP($A2293,'Hospitalisation Details'!$A:$K,COLUMN('Hospitalisation Details'!G2292),FALSE)</f>
        <v>Tier - 3</v>
      </c>
      <c r="O2293" t="str">
        <f>VLOOKUP($A2293,'Hospitalisation Details'!$A:$K,COLUMN('Hospitalisation Details'!H2292),FALSE)</f>
        <v>Tier - 3</v>
      </c>
      <c r="P2293" t="str">
        <f>VLOOKUP($A2293,'Hospitalisation Details'!$A:$K,COLUMN('Hospitalisation Details'!I2292),FALSE)</f>
        <v>R1013</v>
      </c>
      <c r="Q2293">
        <f>VLOOKUP($A2293,'Hospitalisation Details'!$A:$K,COLUMN('Hospitalisation Details'!K2292),FALSE)</f>
        <v>18</v>
      </c>
      <c r="R2293" t="str" cm="1">
        <f t="array" ref="R2293">_xlfn.IFS(
Q2293&lt;=10,"0-10",
Q2293&lt;=20,"11-20",
Q2293&lt;=30,"21-30",
Q2293&lt;=40,"31-40",
Q2293&lt;=50,"41-50",
Q2293&lt;=60,"51-60",
Q2293&lt;=70,"61-70"
)</f>
        <v>11-20</v>
      </c>
      <c r="S2293" t="str">
        <f t="shared" si="35"/>
        <v>Yes</v>
      </c>
    </row>
    <row r="2294" spans="1:19" ht="15.75" x14ac:dyDescent="0.25">
      <c r="A2294" s="36" t="s">
        <v>2334</v>
      </c>
      <c r="B2294" t="str">
        <f>VLOOKUP(A2294,'Customer Names'!A:E,COLUMN('Customer Names'!D2293),FALSE)</f>
        <v>Mr. Ryan</v>
      </c>
      <c r="C2294">
        <f>VLOOKUP($A2294,'Medical Examinations'!$A:$J,COLUMN('Medical Examinations'!B2293),FALSE)</f>
        <v>33.33</v>
      </c>
      <c r="D2294">
        <f>VLOOKUP($A2294,'Medical Examinations'!$A:$J,COLUMN('Medical Examinations'!C2293),FALSE)</f>
        <v>6.08</v>
      </c>
      <c r="E2294" t="str">
        <f>VLOOKUP($A2294,'Medical Examinations'!$A:$J,COLUMN('Medical Examinations'!D2293),FALSE)</f>
        <v>No</v>
      </c>
      <c r="F2294" t="str">
        <f>VLOOKUP($A2294,'Medical Examinations'!$A:$J,COLUMN('Medical Examinations'!E2293),FALSE)</f>
        <v>Yes</v>
      </c>
      <c r="G2294" t="str">
        <f>VLOOKUP($A2294,'Medical Examinations'!$A:$J,COLUMN('Medical Examinations'!F2293),FALSE)</f>
        <v>No</v>
      </c>
      <c r="H2294">
        <f>VLOOKUP($A2294,'Medical Examinations'!$A:$J,COLUMN('Medical Examinations'!G2293),FALSE)</f>
        <v>1</v>
      </c>
      <c r="I2294" t="str">
        <f>VLOOKUP($A2294,'Medical Examinations'!$A:$J,COLUMN('Medical Examinations'!H2293),FALSE)</f>
        <v>No</v>
      </c>
      <c r="J2294" t="str">
        <f>VLOOKUP($A2294,'Medical Examinations'!$A:$J,COLUMN('Medical Examinations'!I2293),FALSE)</f>
        <v>Obesity</v>
      </c>
      <c r="K2294" t="str">
        <f>VLOOKUP($A2294,'Medical Examinations'!$A:$J,COLUMN('Medical Examinations'!J2293),FALSE)</f>
        <v>Prediabetes</v>
      </c>
      <c r="L2294" s="30">
        <f>VLOOKUP($A2294,'Hospitalisation Details'!$A:$K,COLUMN('Hospitalisation Details'!J2293),FALSE)</f>
        <v>38149</v>
      </c>
      <c r="M2294" s="23">
        <f>VLOOKUP($A2294,'Hospitalisation Details'!$A:$K,COLUMN('Hospitalisation Details'!F2293),FALSE)</f>
        <v>1135.94</v>
      </c>
      <c r="N2294" t="str">
        <f>VLOOKUP($A2294,'Hospitalisation Details'!$A:$K,COLUMN('Hospitalisation Details'!G2293),FALSE)</f>
        <v>Tier - 3</v>
      </c>
      <c r="O2294" t="str">
        <f>VLOOKUP($A2294,'Hospitalisation Details'!$A:$K,COLUMN('Hospitalisation Details'!H2293),FALSE)</f>
        <v>Tier - 3</v>
      </c>
      <c r="P2294" t="str">
        <f>VLOOKUP($A2294,'Hospitalisation Details'!$A:$K,COLUMN('Hospitalisation Details'!I2293),FALSE)</f>
        <v>R1013</v>
      </c>
      <c r="Q2294">
        <f>VLOOKUP($A2294,'Hospitalisation Details'!$A:$K,COLUMN('Hospitalisation Details'!K2293),FALSE)</f>
        <v>18</v>
      </c>
      <c r="R2294" t="str" cm="1">
        <f t="array" ref="R2294">_xlfn.IFS(
Q2294&lt;=10,"0-10",
Q2294&lt;=20,"11-20",
Q2294&lt;=30,"21-30",
Q2294&lt;=40,"31-40",
Q2294&lt;=50,"41-50",
Q2294&lt;=60,"51-60",
Q2294&lt;=70,"61-70"
)</f>
        <v>11-20</v>
      </c>
      <c r="S2294" t="str">
        <f t="shared" si="35"/>
        <v>Yes</v>
      </c>
    </row>
    <row r="2295" spans="1:19" ht="15.75" x14ac:dyDescent="0.25">
      <c r="A2295" s="36" t="s">
        <v>2335</v>
      </c>
      <c r="B2295" t="str">
        <f>VLOOKUP(A2295,'Customer Names'!A:E,COLUMN('Customer Names'!D2294),FALSE)</f>
        <v>Ms. Hope</v>
      </c>
      <c r="C2295">
        <f>VLOOKUP($A2295,'Medical Examinations'!$A:$J,COLUMN('Medical Examinations'!B2294),FALSE)</f>
        <v>21.84</v>
      </c>
      <c r="D2295">
        <f>VLOOKUP($A2295,'Medical Examinations'!$A:$J,COLUMN('Medical Examinations'!C2294),FALSE)</f>
        <v>5.71</v>
      </c>
      <c r="E2295" t="str">
        <f>VLOOKUP($A2295,'Medical Examinations'!$A:$J,COLUMN('Medical Examinations'!D2294),FALSE)</f>
        <v>No</v>
      </c>
      <c r="F2295" t="str">
        <f>VLOOKUP($A2295,'Medical Examinations'!$A:$J,COLUMN('Medical Examinations'!E2294),FALSE)</f>
        <v>Yes</v>
      </c>
      <c r="G2295" t="str">
        <f>VLOOKUP($A2295,'Medical Examinations'!$A:$J,COLUMN('Medical Examinations'!F2294),FALSE)</f>
        <v>No</v>
      </c>
      <c r="H2295">
        <f>VLOOKUP($A2295,'Medical Examinations'!$A:$J,COLUMN('Medical Examinations'!G2294),FALSE)</f>
        <v>1</v>
      </c>
      <c r="I2295" t="str">
        <f>VLOOKUP($A2295,'Medical Examinations'!$A:$J,COLUMN('Medical Examinations'!H2294),FALSE)</f>
        <v>No</v>
      </c>
      <c r="J2295" t="str">
        <f>VLOOKUP($A2295,'Medical Examinations'!$A:$J,COLUMN('Medical Examinations'!I2294),FALSE)</f>
        <v>Healthy Weight</v>
      </c>
      <c r="K2295" t="str">
        <f>VLOOKUP($A2295,'Medical Examinations'!$A:$J,COLUMN('Medical Examinations'!J2294),FALSE)</f>
        <v>Prediabetes</v>
      </c>
      <c r="L2295" s="30">
        <f>VLOOKUP($A2295,'Hospitalisation Details'!$A:$K,COLUMN('Hospitalisation Details'!J2294),FALSE)</f>
        <v>38266</v>
      </c>
      <c r="M2295" s="23">
        <f>VLOOKUP($A2295,'Hospitalisation Details'!$A:$K,COLUMN('Hospitalisation Details'!F2294),FALSE)</f>
        <v>1135</v>
      </c>
      <c r="N2295" t="str">
        <f>VLOOKUP($A2295,'Hospitalisation Details'!$A:$K,COLUMN('Hospitalisation Details'!G2294),FALSE)</f>
        <v>Tier - 3</v>
      </c>
      <c r="O2295" t="str">
        <f>VLOOKUP($A2295,'Hospitalisation Details'!$A:$K,COLUMN('Hospitalisation Details'!H2294),FALSE)</f>
        <v>Tier - 3</v>
      </c>
      <c r="P2295" t="str">
        <f>VLOOKUP($A2295,'Hospitalisation Details'!$A:$K,COLUMN('Hospitalisation Details'!I2294),FALSE)</f>
        <v>R1013</v>
      </c>
      <c r="Q2295">
        <f>VLOOKUP($A2295,'Hospitalisation Details'!$A:$K,COLUMN('Hospitalisation Details'!K2294),FALSE)</f>
        <v>18</v>
      </c>
      <c r="R2295" t="str" cm="1">
        <f t="array" ref="R2295">_xlfn.IFS(
Q2295&lt;=10,"0-10",
Q2295&lt;=20,"11-20",
Q2295&lt;=30,"21-30",
Q2295&lt;=40,"31-40",
Q2295&lt;=50,"41-50",
Q2295&lt;=60,"51-60",
Q2295&lt;=70,"61-70"
)</f>
        <v>11-20</v>
      </c>
      <c r="S2295" t="str">
        <f t="shared" si="35"/>
        <v>Yes</v>
      </c>
    </row>
    <row r="2296" spans="1:19" ht="15.75" x14ac:dyDescent="0.25">
      <c r="A2296" s="36" t="s">
        <v>2336</v>
      </c>
      <c r="B2296" t="str">
        <f>VLOOKUP(A2296,'Customer Names'!A:E,COLUMN('Customer Names'!D2295),FALSE)</f>
        <v>Mr. Josh</v>
      </c>
      <c r="C2296">
        <f>VLOOKUP($A2296,'Medical Examinations'!$A:$J,COLUMN('Medical Examinations'!B2295),FALSE)</f>
        <v>16.87</v>
      </c>
      <c r="D2296">
        <f>VLOOKUP($A2296,'Medical Examinations'!$A:$J,COLUMN('Medical Examinations'!C2295),FALSE)</f>
        <v>9.1300000000000008</v>
      </c>
      <c r="E2296" t="str">
        <f>VLOOKUP($A2296,'Medical Examinations'!$A:$J,COLUMN('Medical Examinations'!D2295),FALSE)</f>
        <v>No</v>
      </c>
      <c r="F2296" t="str">
        <f>VLOOKUP($A2296,'Medical Examinations'!$A:$J,COLUMN('Medical Examinations'!E2295),FALSE)</f>
        <v>No</v>
      </c>
      <c r="G2296" t="str">
        <f>VLOOKUP($A2296,'Medical Examinations'!$A:$J,COLUMN('Medical Examinations'!F2295),FALSE)</f>
        <v>No</v>
      </c>
      <c r="H2296">
        <f>VLOOKUP($A2296,'Medical Examinations'!$A:$J,COLUMN('Medical Examinations'!G2295),FALSE)</f>
        <v>0</v>
      </c>
      <c r="I2296" t="str">
        <f>VLOOKUP($A2296,'Medical Examinations'!$A:$J,COLUMN('Medical Examinations'!H2295),FALSE)</f>
        <v>No</v>
      </c>
      <c r="J2296" t="str">
        <f>VLOOKUP($A2296,'Medical Examinations'!$A:$J,COLUMN('Medical Examinations'!I2295),FALSE)</f>
        <v>Underweight</v>
      </c>
      <c r="K2296" t="str">
        <f>VLOOKUP($A2296,'Medical Examinations'!$A:$J,COLUMN('Medical Examinations'!J2295),FALSE)</f>
        <v>Diabetes</v>
      </c>
      <c r="L2296" s="30">
        <f>VLOOKUP($A2296,'Hospitalisation Details'!$A:$K,COLUMN('Hospitalisation Details'!J2295),FALSE)</f>
        <v>37456</v>
      </c>
      <c r="M2296" s="23">
        <f>VLOOKUP($A2296,'Hospitalisation Details'!$A:$K,COLUMN('Hospitalisation Details'!F2295),FALSE)</f>
        <v>1132</v>
      </c>
      <c r="N2296" t="str">
        <f>VLOOKUP($A2296,'Hospitalisation Details'!$A:$K,COLUMN('Hospitalisation Details'!G2295),FALSE)</f>
        <v>Tier - 3</v>
      </c>
      <c r="O2296" t="str">
        <f>VLOOKUP($A2296,'Hospitalisation Details'!$A:$K,COLUMN('Hospitalisation Details'!H2295),FALSE)</f>
        <v>Tier - 1</v>
      </c>
      <c r="P2296" t="str">
        <f>VLOOKUP($A2296,'Hospitalisation Details'!$A:$K,COLUMN('Hospitalisation Details'!I2295),FALSE)</f>
        <v>R1013</v>
      </c>
      <c r="Q2296">
        <f>VLOOKUP($A2296,'Hospitalisation Details'!$A:$K,COLUMN('Hospitalisation Details'!K2295),FALSE)</f>
        <v>20</v>
      </c>
      <c r="R2296" t="str" cm="1">
        <f t="array" ref="R2296">_xlfn.IFS(
Q2296&lt;=10,"0-10",
Q2296&lt;=20,"11-20",
Q2296&lt;=30,"21-30",
Q2296&lt;=40,"31-40",
Q2296&lt;=50,"41-50",
Q2296&lt;=60,"51-60",
Q2296&lt;=70,"61-70"
)</f>
        <v>11-20</v>
      </c>
      <c r="S2296" t="str">
        <f t="shared" si="35"/>
        <v>Yes</v>
      </c>
    </row>
    <row r="2297" spans="1:19" ht="15.75" x14ac:dyDescent="0.25">
      <c r="A2297" s="36" t="s">
        <v>2337</v>
      </c>
      <c r="B2297" t="str">
        <f>VLOOKUP(A2297,'Customer Names'!A:E,COLUMN('Customer Names'!D2296),FALSE)</f>
        <v>Mr. Jacob</v>
      </c>
      <c r="C2297">
        <f>VLOOKUP($A2297,'Medical Examinations'!$A:$J,COLUMN('Medical Examinations'!B2296),FALSE)</f>
        <v>30.14</v>
      </c>
      <c r="D2297">
        <f>VLOOKUP($A2297,'Medical Examinations'!$A:$J,COLUMN('Medical Examinations'!C2296),FALSE)</f>
        <v>5.49</v>
      </c>
      <c r="E2297" t="str">
        <f>VLOOKUP($A2297,'Medical Examinations'!$A:$J,COLUMN('Medical Examinations'!D2296),FALSE)</f>
        <v>No</v>
      </c>
      <c r="F2297" t="str">
        <f>VLOOKUP($A2297,'Medical Examinations'!$A:$J,COLUMN('Medical Examinations'!E2296),FALSE)</f>
        <v>Yes</v>
      </c>
      <c r="G2297" t="str">
        <f>VLOOKUP($A2297,'Medical Examinations'!$A:$J,COLUMN('Medical Examinations'!F2296),FALSE)</f>
        <v>No</v>
      </c>
      <c r="H2297">
        <f>VLOOKUP($A2297,'Medical Examinations'!$A:$J,COLUMN('Medical Examinations'!G2296),FALSE)</f>
        <v>1</v>
      </c>
      <c r="I2297" t="str">
        <f>VLOOKUP($A2297,'Medical Examinations'!$A:$J,COLUMN('Medical Examinations'!H2296),FALSE)</f>
        <v>No</v>
      </c>
      <c r="J2297" t="str">
        <f>VLOOKUP($A2297,'Medical Examinations'!$A:$J,COLUMN('Medical Examinations'!I2296),FALSE)</f>
        <v>Obesity</v>
      </c>
      <c r="K2297" t="str">
        <f>VLOOKUP($A2297,'Medical Examinations'!$A:$J,COLUMN('Medical Examinations'!J2296),FALSE)</f>
        <v>Normal</v>
      </c>
      <c r="L2297" s="30">
        <f>VLOOKUP($A2297,'Hospitalisation Details'!$A:$K,COLUMN('Hospitalisation Details'!J2296),FALSE)</f>
        <v>38152</v>
      </c>
      <c r="M2297" s="23">
        <f>VLOOKUP($A2297,'Hospitalisation Details'!$A:$K,COLUMN('Hospitalisation Details'!F2296),FALSE)</f>
        <v>1131.51</v>
      </c>
      <c r="N2297" t="str">
        <f>VLOOKUP($A2297,'Hospitalisation Details'!$A:$K,COLUMN('Hospitalisation Details'!G2296),FALSE)</f>
        <v>Tier - 3</v>
      </c>
      <c r="O2297" t="str">
        <f>VLOOKUP($A2297,'Hospitalisation Details'!$A:$K,COLUMN('Hospitalisation Details'!H2296),FALSE)</f>
        <v>Tier - 1</v>
      </c>
      <c r="P2297" t="str">
        <f>VLOOKUP($A2297,'Hospitalisation Details'!$A:$K,COLUMN('Hospitalisation Details'!I2296),FALSE)</f>
        <v>R1013</v>
      </c>
      <c r="Q2297">
        <f>VLOOKUP($A2297,'Hospitalisation Details'!$A:$K,COLUMN('Hospitalisation Details'!K2296),FALSE)</f>
        <v>18</v>
      </c>
      <c r="R2297" t="str" cm="1">
        <f t="array" ref="R2297">_xlfn.IFS(
Q2297&lt;=10,"0-10",
Q2297&lt;=20,"11-20",
Q2297&lt;=30,"21-30",
Q2297&lt;=40,"31-40",
Q2297&lt;=50,"41-50",
Q2297&lt;=60,"51-60",
Q2297&lt;=70,"61-70"
)</f>
        <v>11-20</v>
      </c>
      <c r="S2297" t="str">
        <f t="shared" si="35"/>
        <v>No</v>
      </c>
    </row>
    <row r="2298" spans="1:19" ht="15.75" x14ac:dyDescent="0.25">
      <c r="A2298" s="36" t="s">
        <v>2338</v>
      </c>
      <c r="B2298" t="str">
        <f>VLOOKUP(A2298,'Customer Names'!A:E,COLUMN('Customer Names'!D2297),FALSE)</f>
        <v>Mr. Jose</v>
      </c>
      <c r="C2298">
        <f>VLOOKUP($A2298,'Medical Examinations'!$A:$J,COLUMN('Medical Examinations'!B2297),FALSE)</f>
        <v>23.21</v>
      </c>
      <c r="D2298">
        <f>VLOOKUP($A2298,'Medical Examinations'!$A:$J,COLUMN('Medical Examinations'!C2297),FALSE)</f>
        <v>4.37</v>
      </c>
      <c r="E2298" t="str">
        <f>VLOOKUP($A2298,'Medical Examinations'!$A:$J,COLUMN('Medical Examinations'!D2297),FALSE)</f>
        <v>No</v>
      </c>
      <c r="F2298" t="str">
        <f>VLOOKUP($A2298,'Medical Examinations'!$A:$J,COLUMN('Medical Examinations'!E2297),FALSE)</f>
        <v>Yes</v>
      </c>
      <c r="G2298" t="str">
        <f>VLOOKUP($A2298,'Medical Examinations'!$A:$J,COLUMN('Medical Examinations'!F2297),FALSE)</f>
        <v>No</v>
      </c>
      <c r="H2298">
        <f>VLOOKUP($A2298,'Medical Examinations'!$A:$J,COLUMN('Medical Examinations'!G2297),FALSE)</f>
        <v>1</v>
      </c>
      <c r="I2298" t="str">
        <f>VLOOKUP($A2298,'Medical Examinations'!$A:$J,COLUMN('Medical Examinations'!H2297),FALSE)</f>
        <v>No</v>
      </c>
      <c r="J2298" t="str">
        <f>VLOOKUP($A2298,'Medical Examinations'!$A:$J,COLUMN('Medical Examinations'!I2297),FALSE)</f>
        <v>Healthy Weight</v>
      </c>
      <c r="K2298" t="str">
        <f>VLOOKUP($A2298,'Medical Examinations'!$A:$J,COLUMN('Medical Examinations'!J2297),FALSE)</f>
        <v>Normal</v>
      </c>
      <c r="L2298" s="30">
        <f>VLOOKUP($A2298,'Hospitalisation Details'!$A:$K,COLUMN('Hospitalisation Details'!J2297),FALSE)</f>
        <v>38303</v>
      </c>
      <c r="M2298" s="23">
        <f>VLOOKUP($A2298,'Hospitalisation Details'!$A:$K,COLUMN('Hospitalisation Details'!F2297),FALSE)</f>
        <v>1121.8699999999999</v>
      </c>
      <c r="N2298" t="str">
        <f>VLOOKUP($A2298,'Hospitalisation Details'!$A:$K,COLUMN('Hospitalisation Details'!G2297),FALSE)</f>
        <v>Tier - 3</v>
      </c>
      <c r="O2298" t="str">
        <f>VLOOKUP($A2298,'Hospitalisation Details'!$A:$K,COLUMN('Hospitalisation Details'!H2297),FALSE)</f>
        <v>Tier - 1</v>
      </c>
      <c r="P2298" t="str">
        <f>VLOOKUP($A2298,'Hospitalisation Details'!$A:$K,COLUMN('Hospitalisation Details'!I2297),FALSE)</f>
        <v>R1013</v>
      </c>
      <c r="Q2298">
        <f>VLOOKUP($A2298,'Hospitalisation Details'!$A:$K,COLUMN('Hospitalisation Details'!K2297),FALSE)</f>
        <v>18</v>
      </c>
      <c r="R2298" t="str" cm="1">
        <f t="array" ref="R2298">_xlfn.IFS(
Q2298&lt;=10,"0-10",
Q2298&lt;=20,"11-20",
Q2298&lt;=30,"21-30",
Q2298&lt;=40,"31-40",
Q2298&lt;=50,"41-50",
Q2298&lt;=60,"51-60",
Q2298&lt;=70,"61-70"
)</f>
        <v>11-20</v>
      </c>
      <c r="S2298" t="str">
        <f t="shared" si="35"/>
        <v>No</v>
      </c>
    </row>
    <row r="2299" spans="1:19" ht="15.75" x14ac:dyDescent="0.25">
      <c r="A2299" s="36" t="s">
        <v>2339</v>
      </c>
      <c r="B2299" t="str">
        <f>VLOOKUP(A2299,'Customer Names'!A:E,COLUMN('Customer Names'!D2298),FALSE)</f>
        <v>Ms. Mary</v>
      </c>
      <c r="C2299">
        <f>VLOOKUP($A2299,'Medical Examinations'!$A:$J,COLUMN('Medical Examinations'!B2298),FALSE)</f>
        <v>17.170000000000002</v>
      </c>
      <c r="D2299">
        <f>VLOOKUP($A2299,'Medical Examinations'!$A:$J,COLUMN('Medical Examinations'!C2298),FALSE)</f>
        <v>8.4600000000000009</v>
      </c>
      <c r="E2299" t="str">
        <f>VLOOKUP($A2299,'Medical Examinations'!$A:$J,COLUMN('Medical Examinations'!D2298),FALSE)</f>
        <v>No</v>
      </c>
      <c r="F2299" t="str">
        <f>VLOOKUP($A2299,'Medical Examinations'!$A:$J,COLUMN('Medical Examinations'!E2298),FALSE)</f>
        <v>No</v>
      </c>
      <c r="G2299" t="str">
        <f>VLOOKUP($A2299,'Medical Examinations'!$A:$J,COLUMN('Medical Examinations'!F2298),FALSE)</f>
        <v>No</v>
      </c>
      <c r="H2299">
        <f>VLOOKUP($A2299,'Medical Examinations'!$A:$J,COLUMN('Medical Examinations'!G2298),FALSE)</f>
        <v>0</v>
      </c>
      <c r="I2299" t="str">
        <f>VLOOKUP($A2299,'Medical Examinations'!$A:$J,COLUMN('Medical Examinations'!H2298),FALSE)</f>
        <v>No</v>
      </c>
      <c r="J2299" t="str">
        <f>VLOOKUP($A2299,'Medical Examinations'!$A:$J,COLUMN('Medical Examinations'!I2298),FALSE)</f>
        <v>Underweight</v>
      </c>
      <c r="K2299" t="str">
        <f>VLOOKUP($A2299,'Medical Examinations'!$A:$J,COLUMN('Medical Examinations'!J2298),FALSE)</f>
        <v>Diabetes</v>
      </c>
      <c r="L2299" s="30">
        <f>VLOOKUP($A2299,'Hospitalisation Details'!$A:$K,COLUMN('Hospitalisation Details'!J2298),FALSE)</f>
        <v>37481</v>
      </c>
      <c r="M2299" s="23">
        <f>VLOOKUP($A2299,'Hospitalisation Details'!$A:$K,COLUMN('Hospitalisation Details'!F2298),FALSE)</f>
        <v>1086</v>
      </c>
      <c r="N2299" t="str">
        <f>VLOOKUP($A2299,'Hospitalisation Details'!$A:$K,COLUMN('Hospitalisation Details'!G2298),FALSE)</f>
        <v>Tier - 3</v>
      </c>
      <c r="O2299" t="str">
        <f>VLOOKUP($A2299,'Hospitalisation Details'!$A:$K,COLUMN('Hospitalisation Details'!H2298),FALSE)</f>
        <v>Tier - 3</v>
      </c>
      <c r="P2299" t="str">
        <f>VLOOKUP($A2299,'Hospitalisation Details'!$A:$K,COLUMN('Hospitalisation Details'!I2298),FALSE)</f>
        <v>R1013</v>
      </c>
      <c r="Q2299">
        <f>VLOOKUP($A2299,'Hospitalisation Details'!$A:$K,COLUMN('Hospitalisation Details'!K2298),FALSE)</f>
        <v>20</v>
      </c>
      <c r="R2299" t="str" cm="1">
        <f t="array" ref="R2299">_xlfn.IFS(
Q2299&lt;=10,"0-10",
Q2299&lt;=20,"11-20",
Q2299&lt;=30,"21-30",
Q2299&lt;=40,"31-40",
Q2299&lt;=50,"41-50",
Q2299&lt;=60,"51-60",
Q2299&lt;=70,"61-70"
)</f>
        <v>11-20</v>
      </c>
      <c r="S2299" t="str">
        <f t="shared" si="35"/>
        <v>Yes</v>
      </c>
    </row>
    <row r="2300" spans="1:19" ht="15.75" x14ac:dyDescent="0.25">
      <c r="A2300" s="36" t="s">
        <v>2340</v>
      </c>
      <c r="B2300" t="str">
        <f>VLOOKUP(A2300,'Customer Names'!A:E,COLUMN('Customer Names'!D2299),FALSE)</f>
        <v>Mr. Justin</v>
      </c>
      <c r="C2300">
        <f>VLOOKUP($A2300,'Medical Examinations'!$A:$J,COLUMN('Medical Examinations'!B2299),FALSE)</f>
        <v>15.61</v>
      </c>
      <c r="D2300">
        <f>VLOOKUP($A2300,'Medical Examinations'!$A:$J,COLUMN('Medical Examinations'!C2299),FALSE)</f>
        <v>5.28</v>
      </c>
      <c r="E2300" t="str">
        <f>VLOOKUP($A2300,'Medical Examinations'!$A:$J,COLUMN('Medical Examinations'!D2299),FALSE)</f>
        <v>No</v>
      </c>
      <c r="F2300" t="str">
        <f>VLOOKUP($A2300,'Medical Examinations'!$A:$J,COLUMN('Medical Examinations'!E2299),FALSE)</f>
        <v>No</v>
      </c>
      <c r="G2300" t="str">
        <f>VLOOKUP($A2300,'Medical Examinations'!$A:$J,COLUMN('Medical Examinations'!F2299),FALSE)</f>
        <v>No</v>
      </c>
      <c r="H2300">
        <f>VLOOKUP($A2300,'Medical Examinations'!$A:$J,COLUMN('Medical Examinations'!G2299),FALSE)</f>
        <v>1</v>
      </c>
      <c r="I2300" t="str">
        <f>VLOOKUP($A2300,'Medical Examinations'!$A:$J,COLUMN('Medical Examinations'!H2299),FALSE)</f>
        <v>No</v>
      </c>
      <c r="J2300" t="str">
        <f>VLOOKUP($A2300,'Medical Examinations'!$A:$J,COLUMN('Medical Examinations'!I2299),FALSE)</f>
        <v>Underweight</v>
      </c>
      <c r="K2300" t="str">
        <f>VLOOKUP($A2300,'Medical Examinations'!$A:$J,COLUMN('Medical Examinations'!J2299),FALSE)</f>
        <v>Normal</v>
      </c>
      <c r="L2300" s="30">
        <f>VLOOKUP($A2300,'Hospitalisation Details'!$A:$K,COLUMN('Hospitalisation Details'!J2299),FALSE)</f>
        <v>36155</v>
      </c>
      <c r="M2300" s="23">
        <f>VLOOKUP($A2300,'Hospitalisation Details'!$A:$K,COLUMN('Hospitalisation Details'!F2299),FALSE)</f>
        <v>1082</v>
      </c>
      <c r="N2300" t="str">
        <f>VLOOKUP($A2300,'Hospitalisation Details'!$A:$K,COLUMN('Hospitalisation Details'!G2299),FALSE)</f>
        <v>Tier - 3</v>
      </c>
      <c r="O2300" t="str">
        <f>VLOOKUP($A2300,'Hospitalisation Details'!$A:$K,COLUMN('Hospitalisation Details'!H2299),FALSE)</f>
        <v>Tier - 2</v>
      </c>
      <c r="P2300" t="str">
        <f>VLOOKUP($A2300,'Hospitalisation Details'!$A:$K,COLUMN('Hospitalisation Details'!I2299),FALSE)</f>
        <v>R1013</v>
      </c>
      <c r="Q2300">
        <f>VLOOKUP($A2300,'Hospitalisation Details'!$A:$K,COLUMN('Hospitalisation Details'!K2299),FALSE)</f>
        <v>24</v>
      </c>
      <c r="R2300" t="str" cm="1">
        <f t="array" ref="R2300">_xlfn.IFS(
Q2300&lt;=10,"0-10",
Q2300&lt;=20,"11-20",
Q2300&lt;=30,"21-30",
Q2300&lt;=40,"31-40",
Q2300&lt;=50,"41-50",
Q2300&lt;=60,"51-60",
Q2300&lt;=70,"61-70"
)</f>
        <v>21-30</v>
      </c>
      <c r="S2300" t="str">
        <f t="shared" si="35"/>
        <v>No</v>
      </c>
    </row>
    <row r="2301" spans="1:19" ht="15.75" x14ac:dyDescent="0.25">
      <c r="A2301" s="36" t="s">
        <v>2341</v>
      </c>
      <c r="B2301" t="str">
        <f>VLOOKUP(A2301,'Customer Names'!A:E,COLUMN('Customer Names'!D2300),FALSE)</f>
        <v>Mr. Patrick</v>
      </c>
      <c r="C2301">
        <f>VLOOKUP($A2301,'Medical Examinations'!$A:$J,COLUMN('Medical Examinations'!B2300),FALSE)</f>
        <v>17.98</v>
      </c>
      <c r="D2301">
        <f>VLOOKUP($A2301,'Medical Examinations'!$A:$J,COLUMN('Medical Examinations'!C2300),FALSE)</f>
        <v>5.33</v>
      </c>
      <c r="E2301" t="str">
        <f>VLOOKUP($A2301,'Medical Examinations'!$A:$J,COLUMN('Medical Examinations'!D2300),FALSE)</f>
        <v>Yes</v>
      </c>
      <c r="F2301" t="str">
        <f>VLOOKUP($A2301,'Medical Examinations'!$A:$J,COLUMN('Medical Examinations'!E2300),FALSE)</f>
        <v>No</v>
      </c>
      <c r="G2301" t="str">
        <f>VLOOKUP($A2301,'Medical Examinations'!$A:$J,COLUMN('Medical Examinations'!F2300),FALSE)</f>
        <v>Yes</v>
      </c>
      <c r="H2301">
        <f>VLOOKUP($A2301,'Medical Examinations'!$A:$J,COLUMN('Medical Examinations'!G2300),FALSE)</f>
        <v>1</v>
      </c>
      <c r="I2301" t="str">
        <f>VLOOKUP($A2301,'Medical Examinations'!$A:$J,COLUMN('Medical Examinations'!H2300),FALSE)</f>
        <v>No</v>
      </c>
      <c r="J2301" t="str">
        <f>VLOOKUP($A2301,'Medical Examinations'!$A:$J,COLUMN('Medical Examinations'!I2300),FALSE)</f>
        <v>Underweight</v>
      </c>
      <c r="K2301" t="str">
        <f>VLOOKUP($A2301,'Medical Examinations'!$A:$J,COLUMN('Medical Examinations'!J2300),FALSE)</f>
        <v>Normal</v>
      </c>
      <c r="L2301" s="30">
        <f>VLOOKUP($A2301,'Hospitalisation Details'!$A:$K,COLUMN('Hospitalisation Details'!J2300),FALSE)</f>
        <v>35655</v>
      </c>
      <c r="M2301" s="23">
        <f>VLOOKUP($A2301,'Hospitalisation Details'!$A:$K,COLUMN('Hospitalisation Details'!F2300),FALSE)</f>
        <v>1071</v>
      </c>
      <c r="N2301" t="str">
        <f>VLOOKUP($A2301,'Hospitalisation Details'!$A:$K,COLUMN('Hospitalisation Details'!G2300),FALSE)</f>
        <v>Tier - 3</v>
      </c>
      <c r="O2301" t="str">
        <f>VLOOKUP($A2301,'Hospitalisation Details'!$A:$K,COLUMN('Hospitalisation Details'!H2300),FALSE)</f>
        <v>Tier - 3</v>
      </c>
      <c r="P2301" t="str">
        <f>VLOOKUP($A2301,'Hospitalisation Details'!$A:$K,COLUMN('Hospitalisation Details'!I2300),FALSE)</f>
        <v>R1013</v>
      </c>
      <c r="Q2301">
        <f>VLOOKUP($A2301,'Hospitalisation Details'!$A:$K,COLUMN('Hospitalisation Details'!K2300),FALSE)</f>
        <v>25</v>
      </c>
      <c r="R2301" t="str" cm="1">
        <f t="array" ref="R2301">_xlfn.IFS(
Q2301&lt;=10,"0-10",
Q2301&lt;=20,"11-20",
Q2301&lt;=30,"21-30",
Q2301&lt;=40,"31-40",
Q2301&lt;=50,"41-50",
Q2301&lt;=60,"51-60",
Q2301&lt;=70,"61-70"
)</f>
        <v>21-30</v>
      </c>
      <c r="S2301" t="str">
        <f t="shared" si="35"/>
        <v>No</v>
      </c>
    </row>
    <row r="2302" spans="1:19" ht="15.75" x14ac:dyDescent="0.25">
      <c r="A2302" s="36" t="s">
        <v>2342</v>
      </c>
      <c r="B2302" t="str">
        <f>VLOOKUP(A2302,'Customer Names'!A:E,COLUMN('Customer Names'!D2301),FALSE)</f>
        <v>Mr. Roman</v>
      </c>
      <c r="C2302">
        <f>VLOOKUP($A2302,'Medical Examinations'!$A:$J,COLUMN('Medical Examinations'!B2301),FALSE)</f>
        <v>21.64</v>
      </c>
      <c r="D2302">
        <f>VLOOKUP($A2302,'Medical Examinations'!$A:$J,COLUMN('Medical Examinations'!C2301),FALSE)</f>
        <v>5.5</v>
      </c>
      <c r="E2302" t="str">
        <f>VLOOKUP($A2302,'Medical Examinations'!$A:$J,COLUMN('Medical Examinations'!D2301),FALSE)</f>
        <v>No</v>
      </c>
      <c r="F2302" t="str">
        <f>VLOOKUP($A2302,'Medical Examinations'!$A:$J,COLUMN('Medical Examinations'!E2301),FALSE)</f>
        <v>Yes</v>
      </c>
      <c r="G2302" t="str">
        <f>VLOOKUP($A2302,'Medical Examinations'!$A:$J,COLUMN('Medical Examinations'!F2301),FALSE)</f>
        <v>No</v>
      </c>
      <c r="H2302">
        <f>VLOOKUP($A2302,'Medical Examinations'!$A:$J,COLUMN('Medical Examinations'!G2301),FALSE)</f>
        <v>1</v>
      </c>
      <c r="I2302" t="str">
        <f>VLOOKUP($A2302,'Medical Examinations'!$A:$J,COLUMN('Medical Examinations'!H2301),FALSE)</f>
        <v>No</v>
      </c>
      <c r="J2302" t="str">
        <f>VLOOKUP($A2302,'Medical Examinations'!$A:$J,COLUMN('Medical Examinations'!I2301),FALSE)</f>
        <v>Healthy Weight</v>
      </c>
      <c r="K2302" t="str">
        <f>VLOOKUP($A2302,'Medical Examinations'!$A:$J,COLUMN('Medical Examinations'!J2301),FALSE)</f>
        <v>Normal</v>
      </c>
      <c r="L2302" s="30">
        <f>VLOOKUP($A2302,'Hospitalisation Details'!$A:$K,COLUMN('Hospitalisation Details'!J2301),FALSE)</f>
        <v>38223</v>
      </c>
      <c r="M2302" s="23">
        <f>VLOOKUP($A2302,'Hospitalisation Details'!$A:$K,COLUMN('Hospitalisation Details'!F2301),FALSE)</f>
        <v>1070</v>
      </c>
      <c r="N2302" t="str">
        <f>VLOOKUP($A2302,'Hospitalisation Details'!$A:$K,COLUMN('Hospitalisation Details'!G2301),FALSE)</f>
        <v>Tier - 3</v>
      </c>
      <c r="O2302" t="str">
        <f>VLOOKUP($A2302,'Hospitalisation Details'!$A:$K,COLUMN('Hospitalisation Details'!H2301),FALSE)</f>
        <v>Tier - 3</v>
      </c>
      <c r="P2302" t="str">
        <f>VLOOKUP($A2302,'Hospitalisation Details'!$A:$K,COLUMN('Hospitalisation Details'!I2301),FALSE)</f>
        <v>R1013</v>
      </c>
      <c r="Q2302">
        <f>VLOOKUP($A2302,'Hospitalisation Details'!$A:$K,COLUMN('Hospitalisation Details'!K2301),FALSE)</f>
        <v>18</v>
      </c>
      <c r="R2302" t="str" cm="1">
        <f t="array" ref="R2302">_xlfn.IFS(
Q2302&lt;=10,"0-10",
Q2302&lt;=20,"11-20",
Q2302&lt;=30,"21-30",
Q2302&lt;=40,"31-40",
Q2302&lt;=50,"41-50",
Q2302&lt;=60,"51-60",
Q2302&lt;=70,"61-70"
)</f>
        <v>11-20</v>
      </c>
      <c r="S2302" t="str">
        <f t="shared" si="35"/>
        <v>No</v>
      </c>
    </row>
    <row r="2303" spans="1:19" ht="15.75" x14ac:dyDescent="0.25">
      <c r="A2303" s="36" t="s">
        <v>2343</v>
      </c>
      <c r="B2303" t="str">
        <f>VLOOKUP(A2303,'Customer Names'!A:E,COLUMN('Customer Names'!D2302),FALSE)</f>
        <v>Mr. David</v>
      </c>
      <c r="C2303">
        <f>VLOOKUP($A2303,'Medical Examinations'!$A:$J,COLUMN('Medical Examinations'!B2302),FALSE)</f>
        <v>16.399999999999999</v>
      </c>
      <c r="D2303">
        <f>VLOOKUP($A2303,'Medical Examinations'!$A:$J,COLUMN('Medical Examinations'!C2302),FALSE)</f>
        <v>5.4</v>
      </c>
      <c r="E2303" t="str">
        <f>VLOOKUP($A2303,'Medical Examinations'!$A:$J,COLUMN('Medical Examinations'!D2302),FALSE)</f>
        <v>No</v>
      </c>
      <c r="F2303" t="str">
        <f>VLOOKUP($A2303,'Medical Examinations'!$A:$J,COLUMN('Medical Examinations'!E2302),FALSE)</f>
        <v>No</v>
      </c>
      <c r="G2303" t="str">
        <f>VLOOKUP($A2303,'Medical Examinations'!$A:$J,COLUMN('Medical Examinations'!F2302),FALSE)</f>
        <v>Yes</v>
      </c>
      <c r="H2303">
        <f>VLOOKUP($A2303,'Medical Examinations'!$A:$J,COLUMN('Medical Examinations'!G2302),FALSE)</f>
        <v>1</v>
      </c>
      <c r="I2303" t="str">
        <f>VLOOKUP($A2303,'Medical Examinations'!$A:$J,COLUMN('Medical Examinations'!H2302),FALSE)</f>
        <v>No</v>
      </c>
      <c r="J2303" t="str">
        <f>VLOOKUP($A2303,'Medical Examinations'!$A:$J,COLUMN('Medical Examinations'!I2302),FALSE)</f>
        <v>Underweight</v>
      </c>
      <c r="K2303" t="str">
        <f>VLOOKUP($A2303,'Medical Examinations'!$A:$J,COLUMN('Medical Examinations'!J2302),FALSE)</f>
        <v>Normal</v>
      </c>
      <c r="L2303" s="30">
        <f>VLOOKUP($A2303,'Hospitalisation Details'!$A:$K,COLUMN('Hospitalisation Details'!J2302),FALSE)</f>
        <v>34240</v>
      </c>
      <c r="M2303" s="23">
        <f>VLOOKUP($A2303,'Hospitalisation Details'!$A:$K,COLUMN('Hospitalisation Details'!F2302),FALSE)</f>
        <v>1068</v>
      </c>
      <c r="N2303" t="str">
        <f>VLOOKUP($A2303,'Hospitalisation Details'!$A:$K,COLUMN('Hospitalisation Details'!G2302),FALSE)</f>
        <v>Tier - 3</v>
      </c>
      <c r="O2303" t="str">
        <f>VLOOKUP($A2303,'Hospitalisation Details'!$A:$K,COLUMN('Hospitalisation Details'!H2302),FALSE)</f>
        <v>Tier - 1</v>
      </c>
      <c r="P2303" t="str">
        <f>VLOOKUP($A2303,'Hospitalisation Details'!$A:$K,COLUMN('Hospitalisation Details'!I2302),FALSE)</f>
        <v>R1013</v>
      </c>
      <c r="Q2303">
        <f>VLOOKUP($A2303,'Hospitalisation Details'!$A:$K,COLUMN('Hospitalisation Details'!K2302),FALSE)</f>
        <v>29</v>
      </c>
      <c r="R2303" t="str" cm="1">
        <f t="array" ref="R2303">_xlfn.IFS(
Q2303&lt;=10,"0-10",
Q2303&lt;=20,"11-20",
Q2303&lt;=30,"21-30",
Q2303&lt;=40,"31-40",
Q2303&lt;=50,"41-50",
Q2303&lt;=60,"51-60",
Q2303&lt;=70,"61-70"
)</f>
        <v>21-30</v>
      </c>
      <c r="S2303" t="str">
        <f t="shared" si="35"/>
        <v>No</v>
      </c>
    </row>
    <row r="2304" spans="1:19" ht="15.75" x14ac:dyDescent="0.25">
      <c r="A2304" s="36" t="s">
        <v>2344</v>
      </c>
      <c r="B2304" t="str">
        <f>VLOOKUP(A2304,'Customer Names'!A:E,COLUMN('Customer Names'!D2303),FALSE)</f>
        <v>Ms. Evelyn</v>
      </c>
      <c r="C2304">
        <f>VLOOKUP($A2304,'Medical Examinations'!$A:$J,COLUMN('Medical Examinations'!B2303),FALSE)</f>
        <v>15.77</v>
      </c>
      <c r="D2304">
        <f>VLOOKUP($A2304,'Medical Examinations'!$A:$J,COLUMN('Medical Examinations'!C2303),FALSE)</f>
        <v>6.05</v>
      </c>
      <c r="E2304" t="str">
        <f>VLOOKUP($A2304,'Medical Examinations'!$A:$J,COLUMN('Medical Examinations'!D2303),FALSE)</f>
        <v>Yes</v>
      </c>
      <c r="F2304" t="str">
        <f>VLOOKUP($A2304,'Medical Examinations'!$A:$J,COLUMN('Medical Examinations'!E2303),FALSE)</f>
        <v>No</v>
      </c>
      <c r="G2304" t="str">
        <f>VLOOKUP($A2304,'Medical Examinations'!$A:$J,COLUMN('Medical Examinations'!F2303),FALSE)</f>
        <v>No</v>
      </c>
      <c r="H2304">
        <f>VLOOKUP($A2304,'Medical Examinations'!$A:$J,COLUMN('Medical Examinations'!G2303),FALSE)</f>
        <v>1</v>
      </c>
      <c r="I2304" t="str">
        <f>VLOOKUP($A2304,'Medical Examinations'!$A:$J,COLUMN('Medical Examinations'!H2303),FALSE)</f>
        <v>No</v>
      </c>
      <c r="J2304" t="str">
        <f>VLOOKUP($A2304,'Medical Examinations'!$A:$J,COLUMN('Medical Examinations'!I2303),FALSE)</f>
        <v>Underweight</v>
      </c>
      <c r="K2304" t="str">
        <f>VLOOKUP($A2304,'Medical Examinations'!$A:$J,COLUMN('Medical Examinations'!J2303),FALSE)</f>
        <v>Prediabetes</v>
      </c>
      <c r="L2304" s="30">
        <f>VLOOKUP($A2304,'Hospitalisation Details'!$A:$K,COLUMN('Hospitalisation Details'!J2303),FALSE)</f>
        <v>34851</v>
      </c>
      <c r="M2304" s="23">
        <f>VLOOKUP($A2304,'Hospitalisation Details'!$A:$K,COLUMN('Hospitalisation Details'!F2303),FALSE)</f>
        <v>1056</v>
      </c>
      <c r="N2304" t="str">
        <f>VLOOKUP($A2304,'Hospitalisation Details'!$A:$K,COLUMN('Hospitalisation Details'!G2303),FALSE)</f>
        <v>Tier - 3</v>
      </c>
      <c r="O2304" t="str">
        <f>VLOOKUP($A2304,'Hospitalisation Details'!$A:$K,COLUMN('Hospitalisation Details'!H2303),FALSE)</f>
        <v>Tier - 2</v>
      </c>
      <c r="P2304" t="str">
        <f>VLOOKUP($A2304,'Hospitalisation Details'!$A:$K,COLUMN('Hospitalisation Details'!I2303),FALSE)</f>
        <v>R1013</v>
      </c>
      <c r="Q2304">
        <f>VLOOKUP($A2304,'Hospitalisation Details'!$A:$K,COLUMN('Hospitalisation Details'!K2303),FALSE)</f>
        <v>28</v>
      </c>
      <c r="R2304" t="str" cm="1">
        <f t="array" ref="R2304">_xlfn.IFS(
Q2304&lt;=10,"0-10",
Q2304&lt;=20,"11-20",
Q2304&lt;=30,"21-30",
Q2304&lt;=40,"31-40",
Q2304&lt;=50,"41-50",
Q2304&lt;=60,"51-60",
Q2304&lt;=70,"61-70"
)</f>
        <v>21-30</v>
      </c>
      <c r="S2304" t="str">
        <f t="shared" si="35"/>
        <v>Yes</v>
      </c>
    </row>
    <row r="2305" spans="1:19" ht="15.75" x14ac:dyDescent="0.25">
      <c r="A2305" s="36" t="s">
        <v>2345</v>
      </c>
      <c r="B2305" t="str">
        <f>VLOOKUP(A2305,'Customer Names'!A:E,COLUMN('Customer Names'!D2304),FALSE)</f>
        <v>Mr. Jim</v>
      </c>
      <c r="C2305">
        <f>VLOOKUP($A2305,'Medical Examinations'!$A:$J,COLUMN('Medical Examinations'!B2304),FALSE)</f>
        <v>18.27</v>
      </c>
      <c r="D2305">
        <f>VLOOKUP($A2305,'Medical Examinations'!$A:$J,COLUMN('Medical Examinations'!C2304),FALSE)</f>
        <v>11.46</v>
      </c>
      <c r="E2305" t="str">
        <f>VLOOKUP($A2305,'Medical Examinations'!$A:$J,COLUMN('Medical Examinations'!D2304),FALSE)</f>
        <v>No</v>
      </c>
      <c r="F2305" t="str">
        <f>VLOOKUP($A2305,'Medical Examinations'!$A:$J,COLUMN('Medical Examinations'!E2304),FALSE)</f>
        <v>No</v>
      </c>
      <c r="G2305" t="str">
        <f>VLOOKUP($A2305,'Medical Examinations'!$A:$J,COLUMN('Medical Examinations'!F2304),FALSE)</f>
        <v>No</v>
      </c>
      <c r="H2305">
        <f>VLOOKUP($A2305,'Medical Examinations'!$A:$J,COLUMN('Medical Examinations'!G2304),FALSE)</f>
        <v>0</v>
      </c>
      <c r="I2305" t="str">
        <f>VLOOKUP($A2305,'Medical Examinations'!$A:$J,COLUMN('Medical Examinations'!H2304),FALSE)</f>
        <v>No</v>
      </c>
      <c r="J2305" t="str">
        <f>VLOOKUP($A2305,'Medical Examinations'!$A:$J,COLUMN('Medical Examinations'!I2304),FALSE)</f>
        <v>Underweight</v>
      </c>
      <c r="K2305" t="str">
        <f>VLOOKUP($A2305,'Medical Examinations'!$A:$J,COLUMN('Medical Examinations'!J2304),FALSE)</f>
        <v>Diabetes</v>
      </c>
      <c r="L2305" s="30">
        <f>VLOOKUP($A2305,'Hospitalisation Details'!$A:$K,COLUMN('Hospitalisation Details'!J2304),FALSE)</f>
        <v>37438</v>
      </c>
      <c r="M2305" s="23">
        <f>VLOOKUP($A2305,'Hospitalisation Details'!$A:$K,COLUMN('Hospitalisation Details'!F2304),FALSE)</f>
        <v>1049</v>
      </c>
      <c r="N2305" t="str">
        <f>VLOOKUP($A2305,'Hospitalisation Details'!$A:$K,COLUMN('Hospitalisation Details'!G2304),FALSE)</f>
        <v>Tier - 3</v>
      </c>
      <c r="O2305" t="str">
        <f>VLOOKUP($A2305,'Hospitalisation Details'!$A:$K,COLUMN('Hospitalisation Details'!H2304),FALSE)</f>
        <v>Tier - 2</v>
      </c>
      <c r="P2305" t="str">
        <f>VLOOKUP($A2305,'Hospitalisation Details'!$A:$K,COLUMN('Hospitalisation Details'!I2304),FALSE)</f>
        <v>R1012</v>
      </c>
      <c r="Q2305">
        <f>VLOOKUP($A2305,'Hospitalisation Details'!$A:$K,COLUMN('Hospitalisation Details'!K2304),FALSE)</f>
        <v>20</v>
      </c>
      <c r="R2305" t="str" cm="1">
        <f t="array" ref="R2305">_xlfn.IFS(
Q2305&lt;=10,"0-10",
Q2305&lt;=20,"11-20",
Q2305&lt;=30,"21-30",
Q2305&lt;=40,"31-40",
Q2305&lt;=50,"41-50",
Q2305&lt;=60,"51-60",
Q2305&lt;=70,"61-70"
)</f>
        <v>11-20</v>
      </c>
      <c r="S2305" t="str">
        <f t="shared" si="35"/>
        <v>Yes</v>
      </c>
    </row>
    <row r="2306" spans="1:19" ht="15.75" x14ac:dyDescent="0.25">
      <c r="A2306" s="36" t="s">
        <v>2346</v>
      </c>
      <c r="B2306" t="str">
        <f>VLOOKUP(A2306,'Customer Names'!A:E,COLUMN('Customer Names'!D2305),FALSE)</f>
        <v>Mr. Matthew</v>
      </c>
      <c r="C2306">
        <f>VLOOKUP($A2306,'Medical Examinations'!$A:$J,COLUMN('Medical Examinations'!B2305),FALSE)</f>
        <v>16.489999999999998</v>
      </c>
      <c r="D2306">
        <f>VLOOKUP($A2306,'Medical Examinations'!$A:$J,COLUMN('Medical Examinations'!C2305),FALSE)</f>
        <v>8.48</v>
      </c>
      <c r="E2306" t="str">
        <f>VLOOKUP($A2306,'Medical Examinations'!$A:$J,COLUMN('Medical Examinations'!D2305),FALSE)</f>
        <v>No</v>
      </c>
      <c r="F2306" t="str">
        <f>VLOOKUP($A2306,'Medical Examinations'!$A:$J,COLUMN('Medical Examinations'!E2305),FALSE)</f>
        <v>No</v>
      </c>
      <c r="G2306" t="str">
        <f>VLOOKUP($A2306,'Medical Examinations'!$A:$J,COLUMN('Medical Examinations'!F2305),FALSE)</f>
        <v>No</v>
      </c>
      <c r="H2306">
        <f>VLOOKUP($A2306,'Medical Examinations'!$A:$J,COLUMN('Medical Examinations'!G2305),FALSE)</f>
        <v>0</v>
      </c>
      <c r="I2306" t="str">
        <f>VLOOKUP($A2306,'Medical Examinations'!$A:$J,COLUMN('Medical Examinations'!H2305),FALSE)</f>
        <v>No</v>
      </c>
      <c r="J2306" t="str">
        <f>VLOOKUP($A2306,'Medical Examinations'!$A:$J,COLUMN('Medical Examinations'!I2305),FALSE)</f>
        <v>Underweight</v>
      </c>
      <c r="K2306" t="str">
        <f>VLOOKUP($A2306,'Medical Examinations'!$A:$J,COLUMN('Medical Examinations'!J2305),FALSE)</f>
        <v>Diabetes</v>
      </c>
      <c r="L2306" s="30">
        <f>VLOOKUP($A2306,'Hospitalisation Details'!$A:$K,COLUMN('Hospitalisation Details'!J2305),FALSE)</f>
        <v>37457</v>
      </c>
      <c r="M2306" s="23">
        <f>VLOOKUP($A2306,'Hospitalisation Details'!$A:$K,COLUMN('Hospitalisation Details'!F2305),FALSE)</f>
        <v>1047</v>
      </c>
      <c r="N2306" t="str">
        <f>VLOOKUP($A2306,'Hospitalisation Details'!$A:$K,COLUMN('Hospitalisation Details'!G2305),FALSE)</f>
        <v>Tier - 3</v>
      </c>
      <c r="O2306" t="str">
        <f>VLOOKUP($A2306,'Hospitalisation Details'!$A:$K,COLUMN('Hospitalisation Details'!H2305),FALSE)</f>
        <v>Tier - 1</v>
      </c>
      <c r="P2306" t="str">
        <f>VLOOKUP($A2306,'Hospitalisation Details'!$A:$K,COLUMN('Hospitalisation Details'!I2305),FALSE)</f>
        <v>R1013</v>
      </c>
      <c r="Q2306">
        <f>VLOOKUP($A2306,'Hospitalisation Details'!$A:$K,COLUMN('Hospitalisation Details'!K2305),FALSE)</f>
        <v>20</v>
      </c>
      <c r="R2306" t="str" cm="1">
        <f t="array" ref="R2306">_xlfn.IFS(
Q2306&lt;=10,"0-10",
Q2306&lt;=20,"11-20",
Q2306&lt;=30,"21-30",
Q2306&lt;=40,"31-40",
Q2306&lt;=50,"41-50",
Q2306&lt;=60,"51-60",
Q2306&lt;=70,"61-70"
)</f>
        <v>11-20</v>
      </c>
      <c r="S2306" t="str">
        <f t="shared" ref="S2306:S2336" si="36">IF(OR(K2306="Diabetes",K2306="Prediabetes"),"Yes","No")</f>
        <v>Yes</v>
      </c>
    </row>
    <row r="2307" spans="1:19" ht="15.75" x14ac:dyDescent="0.25">
      <c r="A2307" s="36" t="s">
        <v>2347</v>
      </c>
      <c r="B2307" t="str">
        <f>VLOOKUP(A2307,'Customer Names'!A:E,COLUMN('Customer Names'!D2306),FALSE)</f>
        <v>Mr. Kenneth</v>
      </c>
      <c r="C2307">
        <f>VLOOKUP($A2307,'Medical Examinations'!$A:$J,COLUMN('Medical Examinations'!B2306),FALSE)</f>
        <v>16.14</v>
      </c>
      <c r="D2307">
        <f>VLOOKUP($A2307,'Medical Examinations'!$A:$J,COLUMN('Medical Examinations'!C2306),FALSE)</f>
        <v>4.8600000000000003</v>
      </c>
      <c r="E2307" t="str">
        <f>VLOOKUP($A2307,'Medical Examinations'!$A:$J,COLUMN('Medical Examinations'!D2306),FALSE)</f>
        <v>No</v>
      </c>
      <c r="F2307" t="str">
        <f>VLOOKUP($A2307,'Medical Examinations'!$A:$J,COLUMN('Medical Examinations'!E2306),FALSE)</f>
        <v>No</v>
      </c>
      <c r="G2307" t="str">
        <f>VLOOKUP($A2307,'Medical Examinations'!$A:$J,COLUMN('Medical Examinations'!F2306),FALSE)</f>
        <v>No</v>
      </c>
      <c r="H2307">
        <f>VLOOKUP($A2307,'Medical Examinations'!$A:$J,COLUMN('Medical Examinations'!G2306),FALSE)</f>
        <v>0</v>
      </c>
      <c r="I2307" t="str">
        <f>VLOOKUP($A2307,'Medical Examinations'!$A:$J,COLUMN('Medical Examinations'!H2306),FALSE)</f>
        <v>No</v>
      </c>
      <c r="J2307" t="str">
        <f>VLOOKUP($A2307,'Medical Examinations'!$A:$J,COLUMN('Medical Examinations'!I2306),FALSE)</f>
        <v>Underweight</v>
      </c>
      <c r="K2307" t="str">
        <f>VLOOKUP($A2307,'Medical Examinations'!$A:$J,COLUMN('Medical Examinations'!J2306),FALSE)</f>
        <v>Normal</v>
      </c>
      <c r="L2307" s="30">
        <f>VLOOKUP($A2307,'Hospitalisation Details'!$A:$K,COLUMN('Hospitalisation Details'!J2306),FALSE)</f>
        <v>34655</v>
      </c>
      <c r="M2307" s="23">
        <f>VLOOKUP($A2307,'Hospitalisation Details'!$A:$K,COLUMN('Hospitalisation Details'!F2306),FALSE)</f>
        <v>1044</v>
      </c>
      <c r="N2307" t="str">
        <f>VLOOKUP($A2307,'Hospitalisation Details'!$A:$K,COLUMN('Hospitalisation Details'!G2306),FALSE)</f>
        <v>Tier - 3</v>
      </c>
      <c r="O2307" t="str">
        <f>VLOOKUP($A2307,'Hospitalisation Details'!$A:$K,COLUMN('Hospitalisation Details'!H2306),FALSE)</f>
        <v>Tier - 2</v>
      </c>
      <c r="P2307" t="str">
        <f>VLOOKUP($A2307,'Hospitalisation Details'!$A:$K,COLUMN('Hospitalisation Details'!I2306),FALSE)</f>
        <v>R1013</v>
      </c>
      <c r="Q2307">
        <f>VLOOKUP($A2307,'Hospitalisation Details'!$A:$K,COLUMN('Hospitalisation Details'!K2306),FALSE)</f>
        <v>28</v>
      </c>
      <c r="R2307" t="str" cm="1">
        <f t="array" ref="R2307">_xlfn.IFS(
Q2307&lt;=10,"0-10",
Q2307&lt;=20,"11-20",
Q2307&lt;=30,"21-30",
Q2307&lt;=40,"31-40",
Q2307&lt;=50,"41-50",
Q2307&lt;=60,"51-60",
Q2307&lt;=70,"61-70"
)</f>
        <v>21-30</v>
      </c>
      <c r="S2307" t="str">
        <f t="shared" si="36"/>
        <v>No</v>
      </c>
    </row>
    <row r="2308" spans="1:19" ht="15.75" x14ac:dyDescent="0.25">
      <c r="A2308" s="36" t="s">
        <v>2348</v>
      </c>
      <c r="B2308" t="str">
        <f>VLOOKUP(A2308,'Customer Names'!A:E,COLUMN('Customer Names'!D2307),FALSE)</f>
        <v>Ms. Andrea</v>
      </c>
      <c r="C2308">
        <f>VLOOKUP($A2308,'Medical Examinations'!$A:$J,COLUMN('Medical Examinations'!B2307),FALSE)</f>
        <v>20.85</v>
      </c>
      <c r="D2308">
        <f>VLOOKUP($A2308,'Medical Examinations'!$A:$J,COLUMN('Medical Examinations'!C2307),FALSE)</f>
        <v>4.45</v>
      </c>
      <c r="E2308" t="str">
        <f>VLOOKUP($A2308,'Medical Examinations'!$A:$J,COLUMN('Medical Examinations'!D2307),FALSE)</f>
        <v>Yes</v>
      </c>
      <c r="F2308" t="str">
        <f>VLOOKUP($A2308,'Medical Examinations'!$A:$J,COLUMN('Medical Examinations'!E2307),FALSE)</f>
        <v>No</v>
      </c>
      <c r="G2308" t="str">
        <f>VLOOKUP($A2308,'Medical Examinations'!$A:$J,COLUMN('Medical Examinations'!F2307),FALSE)</f>
        <v>No</v>
      </c>
      <c r="H2308">
        <f>VLOOKUP($A2308,'Medical Examinations'!$A:$J,COLUMN('Medical Examinations'!G2307),FALSE)</f>
        <v>1</v>
      </c>
      <c r="I2308" t="str">
        <f>VLOOKUP($A2308,'Medical Examinations'!$A:$J,COLUMN('Medical Examinations'!H2307),FALSE)</f>
        <v>No</v>
      </c>
      <c r="J2308" t="str">
        <f>VLOOKUP($A2308,'Medical Examinations'!$A:$J,COLUMN('Medical Examinations'!I2307),FALSE)</f>
        <v>Healthy Weight</v>
      </c>
      <c r="K2308" t="str">
        <f>VLOOKUP($A2308,'Medical Examinations'!$A:$J,COLUMN('Medical Examinations'!J2307),FALSE)</f>
        <v>Normal</v>
      </c>
      <c r="L2308" s="30">
        <f>VLOOKUP($A2308,'Hospitalisation Details'!$A:$K,COLUMN('Hospitalisation Details'!J2307),FALSE)</f>
        <v>34977</v>
      </c>
      <c r="M2308" s="23">
        <f>VLOOKUP($A2308,'Hospitalisation Details'!$A:$K,COLUMN('Hospitalisation Details'!F2307),FALSE)</f>
        <v>1033.74</v>
      </c>
      <c r="N2308" t="str">
        <f>VLOOKUP($A2308,'Hospitalisation Details'!$A:$K,COLUMN('Hospitalisation Details'!G2307),FALSE)</f>
        <v>Tier - 3</v>
      </c>
      <c r="O2308" t="str">
        <f>VLOOKUP($A2308,'Hospitalisation Details'!$A:$K,COLUMN('Hospitalisation Details'!H2307),FALSE)</f>
        <v>Tier - 1</v>
      </c>
      <c r="P2308" t="str">
        <f>VLOOKUP($A2308,'Hospitalisation Details'!$A:$K,COLUMN('Hospitalisation Details'!I2307),FALSE)</f>
        <v>R1013</v>
      </c>
      <c r="Q2308">
        <f>VLOOKUP($A2308,'Hospitalisation Details'!$A:$K,COLUMN('Hospitalisation Details'!K2307),FALSE)</f>
        <v>27</v>
      </c>
      <c r="R2308" t="str" cm="1">
        <f t="array" ref="R2308">_xlfn.IFS(
Q2308&lt;=10,"0-10",
Q2308&lt;=20,"11-20",
Q2308&lt;=30,"21-30",
Q2308&lt;=40,"31-40",
Q2308&lt;=50,"41-50",
Q2308&lt;=60,"51-60",
Q2308&lt;=70,"61-70"
)</f>
        <v>21-30</v>
      </c>
      <c r="S2308" t="str">
        <f t="shared" si="36"/>
        <v>No</v>
      </c>
    </row>
    <row r="2309" spans="1:19" ht="15.75" x14ac:dyDescent="0.25">
      <c r="A2309" s="36" t="s">
        <v>2349</v>
      </c>
      <c r="B2309" t="str">
        <f>VLOOKUP(A2309,'Customer Names'!A:E,COLUMN('Customer Names'!D2308),FALSE)</f>
        <v>Ms. Kristina</v>
      </c>
      <c r="C2309">
        <f>VLOOKUP($A2309,'Medical Examinations'!$A:$J,COLUMN('Medical Examinations'!B2308),FALSE)</f>
        <v>15.88</v>
      </c>
      <c r="D2309">
        <f>VLOOKUP($A2309,'Medical Examinations'!$A:$J,COLUMN('Medical Examinations'!C2308),FALSE)</f>
        <v>4.3600000000000003</v>
      </c>
      <c r="E2309" t="str">
        <f>VLOOKUP($A2309,'Medical Examinations'!$A:$J,COLUMN('Medical Examinations'!D2308),FALSE)</f>
        <v>No</v>
      </c>
      <c r="F2309" t="str">
        <f>VLOOKUP($A2309,'Medical Examinations'!$A:$J,COLUMN('Medical Examinations'!E2308),FALSE)</f>
        <v>No</v>
      </c>
      <c r="G2309" t="str">
        <f>VLOOKUP($A2309,'Medical Examinations'!$A:$J,COLUMN('Medical Examinations'!F2308),FALSE)</f>
        <v>No</v>
      </c>
      <c r="H2309">
        <f>VLOOKUP($A2309,'Medical Examinations'!$A:$J,COLUMN('Medical Examinations'!G2308),FALSE)</f>
        <v>0</v>
      </c>
      <c r="I2309" t="str">
        <f>VLOOKUP($A2309,'Medical Examinations'!$A:$J,COLUMN('Medical Examinations'!H2308),FALSE)</f>
        <v>No</v>
      </c>
      <c r="J2309" t="str">
        <f>VLOOKUP($A2309,'Medical Examinations'!$A:$J,COLUMN('Medical Examinations'!I2308),FALSE)</f>
        <v>Underweight</v>
      </c>
      <c r="K2309" t="str">
        <f>VLOOKUP($A2309,'Medical Examinations'!$A:$J,COLUMN('Medical Examinations'!J2308),FALSE)</f>
        <v>Normal</v>
      </c>
      <c r="L2309" s="30">
        <f>VLOOKUP($A2309,'Hospitalisation Details'!$A:$K,COLUMN('Hospitalisation Details'!J2308),FALSE)</f>
        <v>36377</v>
      </c>
      <c r="M2309" s="23">
        <f>VLOOKUP($A2309,'Hospitalisation Details'!$A:$K,COLUMN('Hospitalisation Details'!F2308),FALSE)</f>
        <v>1019</v>
      </c>
      <c r="N2309" t="str">
        <f>VLOOKUP($A2309,'Hospitalisation Details'!$A:$K,COLUMN('Hospitalisation Details'!G2308),FALSE)</f>
        <v>Tier - 3</v>
      </c>
      <c r="O2309" t="str">
        <f>VLOOKUP($A2309,'Hospitalisation Details'!$A:$K,COLUMN('Hospitalisation Details'!H2308),FALSE)</f>
        <v>Tier - 2</v>
      </c>
      <c r="P2309" t="str">
        <f>VLOOKUP($A2309,'Hospitalisation Details'!$A:$K,COLUMN('Hospitalisation Details'!I2308),FALSE)</f>
        <v>R1013</v>
      </c>
      <c r="Q2309">
        <f>VLOOKUP($A2309,'Hospitalisation Details'!$A:$K,COLUMN('Hospitalisation Details'!K2308),FALSE)</f>
        <v>23</v>
      </c>
      <c r="R2309" t="str" cm="1">
        <f t="array" ref="R2309">_xlfn.IFS(
Q2309&lt;=10,"0-10",
Q2309&lt;=20,"11-20",
Q2309&lt;=30,"21-30",
Q2309&lt;=40,"31-40",
Q2309&lt;=50,"41-50",
Q2309&lt;=60,"51-60",
Q2309&lt;=70,"61-70"
)</f>
        <v>21-30</v>
      </c>
      <c r="S2309" t="str">
        <f t="shared" si="36"/>
        <v>No</v>
      </c>
    </row>
    <row r="2310" spans="1:19" ht="15.75" x14ac:dyDescent="0.25">
      <c r="A2310" s="36" t="s">
        <v>2350</v>
      </c>
      <c r="B2310" t="str">
        <f>VLOOKUP(A2310,'Customer Names'!A:E,COLUMN('Customer Names'!D2309),FALSE)</f>
        <v>Ms. Kristen</v>
      </c>
      <c r="C2310">
        <f>VLOOKUP($A2310,'Medical Examinations'!$A:$J,COLUMN('Medical Examinations'!B2309),FALSE)</f>
        <v>20.66</v>
      </c>
      <c r="D2310">
        <f>VLOOKUP($A2310,'Medical Examinations'!$A:$J,COLUMN('Medical Examinations'!C2309),FALSE)</f>
        <v>5.8</v>
      </c>
      <c r="E2310" t="str">
        <f>VLOOKUP($A2310,'Medical Examinations'!$A:$J,COLUMN('Medical Examinations'!D2309),FALSE)</f>
        <v>No</v>
      </c>
      <c r="F2310" t="str">
        <f>VLOOKUP($A2310,'Medical Examinations'!$A:$J,COLUMN('Medical Examinations'!E2309),FALSE)</f>
        <v>Yes</v>
      </c>
      <c r="G2310" t="str">
        <f>VLOOKUP($A2310,'Medical Examinations'!$A:$J,COLUMN('Medical Examinations'!F2309),FALSE)</f>
        <v>No</v>
      </c>
      <c r="H2310">
        <f>VLOOKUP($A2310,'Medical Examinations'!$A:$J,COLUMN('Medical Examinations'!G2309),FALSE)</f>
        <v>1</v>
      </c>
      <c r="I2310" t="str">
        <f>VLOOKUP($A2310,'Medical Examinations'!$A:$J,COLUMN('Medical Examinations'!H2309),FALSE)</f>
        <v>No</v>
      </c>
      <c r="J2310" t="str">
        <f>VLOOKUP($A2310,'Medical Examinations'!$A:$J,COLUMN('Medical Examinations'!I2309),FALSE)</f>
        <v>Healthy Weight</v>
      </c>
      <c r="K2310" t="str">
        <f>VLOOKUP($A2310,'Medical Examinations'!$A:$J,COLUMN('Medical Examinations'!J2309),FALSE)</f>
        <v>Prediabetes</v>
      </c>
      <c r="L2310" s="30">
        <f>VLOOKUP($A2310,'Hospitalisation Details'!$A:$K,COLUMN('Hospitalisation Details'!J2309),FALSE)</f>
        <v>36808</v>
      </c>
      <c r="M2310" s="23">
        <f>VLOOKUP($A2310,'Hospitalisation Details'!$A:$K,COLUMN('Hospitalisation Details'!F2309),FALSE)</f>
        <v>1012</v>
      </c>
      <c r="N2310" t="str">
        <f>VLOOKUP($A2310,'Hospitalisation Details'!$A:$K,COLUMN('Hospitalisation Details'!G2309),FALSE)</f>
        <v>Tier - 3</v>
      </c>
      <c r="O2310" t="str">
        <f>VLOOKUP($A2310,'Hospitalisation Details'!$A:$K,COLUMN('Hospitalisation Details'!H2309),FALSE)</f>
        <v>Tier - 2</v>
      </c>
      <c r="P2310" t="str">
        <f>VLOOKUP($A2310,'Hospitalisation Details'!$A:$K,COLUMN('Hospitalisation Details'!I2309),FALSE)</f>
        <v>R1013</v>
      </c>
      <c r="Q2310">
        <f>VLOOKUP($A2310,'Hospitalisation Details'!$A:$K,COLUMN('Hospitalisation Details'!K2309),FALSE)</f>
        <v>22</v>
      </c>
      <c r="R2310" t="str" cm="1">
        <f t="array" ref="R2310">_xlfn.IFS(
Q2310&lt;=10,"0-10",
Q2310&lt;=20,"11-20",
Q2310&lt;=30,"21-30",
Q2310&lt;=40,"31-40",
Q2310&lt;=50,"41-50",
Q2310&lt;=60,"51-60",
Q2310&lt;=70,"61-70"
)</f>
        <v>21-30</v>
      </c>
      <c r="S2310" t="str">
        <f t="shared" si="36"/>
        <v>Yes</v>
      </c>
    </row>
    <row r="2311" spans="1:19" ht="15.75" x14ac:dyDescent="0.25">
      <c r="A2311" s="36" t="s">
        <v>2351</v>
      </c>
      <c r="B2311" t="str">
        <f>VLOOKUP(A2311,'Customer Names'!A:E,COLUMN('Customer Names'!D2310),FALSE)</f>
        <v>Mr. Matthew</v>
      </c>
      <c r="C2311">
        <f>VLOOKUP($A2311,'Medical Examinations'!$A:$J,COLUMN('Medical Examinations'!B2310),FALSE)</f>
        <v>20.399999999999999</v>
      </c>
      <c r="D2311">
        <f>VLOOKUP($A2311,'Medical Examinations'!$A:$J,COLUMN('Medical Examinations'!C2310),FALSE)</f>
        <v>5.27</v>
      </c>
      <c r="E2311" t="str">
        <f>VLOOKUP($A2311,'Medical Examinations'!$A:$J,COLUMN('Medical Examinations'!D2310),FALSE)</f>
        <v>No</v>
      </c>
      <c r="F2311" t="str">
        <f>VLOOKUP($A2311,'Medical Examinations'!$A:$J,COLUMN('Medical Examinations'!E2310),FALSE)</f>
        <v>No</v>
      </c>
      <c r="G2311" t="str">
        <f>VLOOKUP($A2311,'Medical Examinations'!$A:$J,COLUMN('Medical Examinations'!F2310),FALSE)</f>
        <v>No</v>
      </c>
      <c r="H2311">
        <f>VLOOKUP($A2311,'Medical Examinations'!$A:$J,COLUMN('Medical Examinations'!G2310),FALSE)</f>
        <v>0</v>
      </c>
      <c r="I2311" t="str">
        <f>VLOOKUP($A2311,'Medical Examinations'!$A:$J,COLUMN('Medical Examinations'!H2310),FALSE)</f>
        <v>No</v>
      </c>
      <c r="J2311" t="str">
        <f>VLOOKUP($A2311,'Medical Examinations'!$A:$J,COLUMN('Medical Examinations'!I2310),FALSE)</f>
        <v>Healthy Weight</v>
      </c>
      <c r="K2311" t="str">
        <f>VLOOKUP($A2311,'Medical Examinations'!$A:$J,COLUMN('Medical Examinations'!J2310),FALSE)</f>
        <v>Normal</v>
      </c>
      <c r="L2311" s="30">
        <f>VLOOKUP($A2311,'Hospitalisation Details'!$A:$K,COLUMN('Hospitalisation Details'!J2310),FALSE)</f>
        <v>34660</v>
      </c>
      <c r="M2311" s="23">
        <f>VLOOKUP($A2311,'Hospitalisation Details'!$A:$K,COLUMN('Hospitalisation Details'!F2310),FALSE)</f>
        <v>1006.65</v>
      </c>
      <c r="N2311" t="str">
        <f>VLOOKUP($A2311,'Hospitalisation Details'!$A:$K,COLUMN('Hospitalisation Details'!G2310),FALSE)</f>
        <v>Tier - 3</v>
      </c>
      <c r="O2311" t="str">
        <f>VLOOKUP($A2311,'Hospitalisation Details'!$A:$K,COLUMN('Hospitalisation Details'!H2310),FALSE)</f>
        <v>Tier - 2</v>
      </c>
      <c r="P2311" t="str">
        <f>VLOOKUP($A2311,'Hospitalisation Details'!$A:$K,COLUMN('Hospitalisation Details'!I2310),FALSE)</f>
        <v>R1013</v>
      </c>
      <c r="Q2311">
        <f>VLOOKUP($A2311,'Hospitalisation Details'!$A:$K,COLUMN('Hospitalisation Details'!K2310),FALSE)</f>
        <v>28</v>
      </c>
      <c r="R2311" t="str" cm="1">
        <f t="array" ref="R2311">_xlfn.IFS(
Q2311&lt;=10,"0-10",
Q2311&lt;=20,"11-20",
Q2311&lt;=30,"21-30",
Q2311&lt;=40,"31-40",
Q2311&lt;=50,"41-50",
Q2311&lt;=60,"51-60",
Q2311&lt;=70,"61-70"
)</f>
        <v>21-30</v>
      </c>
      <c r="S2311" t="str">
        <f t="shared" si="36"/>
        <v>No</v>
      </c>
    </row>
    <row r="2312" spans="1:19" ht="15.75" x14ac:dyDescent="0.25">
      <c r="A2312" s="36" t="s">
        <v>2352</v>
      </c>
      <c r="B2312" t="str">
        <f>VLOOKUP(A2312,'Customer Names'!A:E,COLUMN('Customer Names'!D2311),FALSE)</f>
        <v>Mrs. Kathleen</v>
      </c>
      <c r="C2312">
        <f>VLOOKUP($A2312,'Medical Examinations'!$A:$J,COLUMN('Medical Examinations'!B2311),FALSE)</f>
        <v>25.19</v>
      </c>
      <c r="D2312">
        <f>VLOOKUP($A2312,'Medical Examinations'!$A:$J,COLUMN('Medical Examinations'!C2311),FALSE)</f>
        <v>5.64</v>
      </c>
      <c r="E2312" t="str">
        <f>VLOOKUP($A2312,'Medical Examinations'!$A:$J,COLUMN('Medical Examinations'!D2311),FALSE)</f>
        <v>Yes</v>
      </c>
      <c r="F2312" t="str">
        <f>VLOOKUP($A2312,'Medical Examinations'!$A:$J,COLUMN('Medical Examinations'!E2311),FALSE)</f>
        <v>No</v>
      </c>
      <c r="G2312" t="str">
        <f>VLOOKUP($A2312,'Medical Examinations'!$A:$J,COLUMN('Medical Examinations'!F2311),FALSE)</f>
        <v>No</v>
      </c>
      <c r="H2312">
        <f>VLOOKUP($A2312,'Medical Examinations'!$A:$J,COLUMN('Medical Examinations'!G2311),FALSE)</f>
        <v>0</v>
      </c>
      <c r="I2312" t="str">
        <f>VLOOKUP($A2312,'Medical Examinations'!$A:$J,COLUMN('Medical Examinations'!H2311),FALSE)</f>
        <v>No</v>
      </c>
      <c r="J2312" t="str">
        <f>VLOOKUP($A2312,'Medical Examinations'!$A:$J,COLUMN('Medical Examinations'!I2311),FALSE)</f>
        <v>Overweight</v>
      </c>
      <c r="K2312" t="str">
        <f>VLOOKUP($A2312,'Medical Examinations'!$A:$J,COLUMN('Medical Examinations'!J2311),FALSE)</f>
        <v>Normal</v>
      </c>
      <c r="L2312" s="30">
        <f>VLOOKUP($A2312,'Hospitalisation Details'!$A:$K,COLUMN('Hospitalisation Details'!J2311),FALSE)</f>
        <v>37122</v>
      </c>
      <c r="M2312" s="23">
        <f>VLOOKUP($A2312,'Hospitalisation Details'!$A:$K,COLUMN('Hospitalisation Details'!F2311),FALSE)</f>
        <v>964.71</v>
      </c>
      <c r="N2312" t="str">
        <f>VLOOKUP($A2312,'Hospitalisation Details'!$A:$K,COLUMN('Hospitalisation Details'!G2311),FALSE)</f>
        <v>Tier - 3</v>
      </c>
      <c r="O2312" t="str">
        <f>VLOOKUP($A2312,'Hospitalisation Details'!$A:$K,COLUMN('Hospitalisation Details'!H2311),FALSE)</f>
        <v>Tier - 2</v>
      </c>
      <c r="P2312" t="str">
        <f>VLOOKUP($A2312,'Hospitalisation Details'!$A:$K,COLUMN('Hospitalisation Details'!I2311),FALSE)</f>
        <v>R1013</v>
      </c>
      <c r="Q2312">
        <f>VLOOKUP($A2312,'Hospitalisation Details'!$A:$K,COLUMN('Hospitalisation Details'!K2311),FALSE)</f>
        <v>21</v>
      </c>
      <c r="R2312" t="str" cm="1">
        <f t="array" ref="R2312">_xlfn.IFS(
Q2312&lt;=10,"0-10",
Q2312&lt;=20,"11-20",
Q2312&lt;=30,"21-30",
Q2312&lt;=40,"31-40",
Q2312&lt;=50,"41-50",
Q2312&lt;=60,"51-60",
Q2312&lt;=70,"61-70"
)</f>
        <v>21-30</v>
      </c>
      <c r="S2312" t="str">
        <f t="shared" si="36"/>
        <v>No</v>
      </c>
    </row>
    <row r="2313" spans="1:19" ht="15.75" x14ac:dyDescent="0.25">
      <c r="A2313" s="36" t="s">
        <v>2353</v>
      </c>
      <c r="B2313" t="str">
        <f>VLOOKUP(A2313,'Customer Names'!A:E,COLUMN('Customer Names'!D2312),FALSE)</f>
        <v>Ms. Lindsey</v>
      </c>
      <c r="C2313">
        <f>VLOOKUP($A2313,'Medical Examinations'!$A:$J,COLUMN('Medical Examinations'!B2312),FALSE)</f>
        <v>20.54</v>
      </c>
      <c r="D2313">
        <f>VLOOKUP($A2313,'Medical Examinations'!$A:$J,COLUMN('Medical Examinations'!C2312),FALSE)</f>
        <v>4.2</v>
      </c>
      <c r="E2313" t="str">
        <f>VLOOKUP($A2313,'Medical Examinations'!$A:$J,COLUMN('Medical Examinations'!D2312),FALSE)</f>
        <v>Yes</v>
      </c>
      <c r="F2313" t="str">
        <f>VLOOKUP($A2313,'Medical Examinations'!$A:$J,COLUMN('Medical Examinations'!E2312),FALSE)</f>
        <v>No</v>
      </c>
      <c r="G2313" t="str">
        <f>VLOOKUP($A2313,'Medical Examinations'!$A:$J,COLUMN('Medical Examinations'!F2312),FALSE)</f>
        <v>No</v>
      </c>
      <c r="H2313">
        <f>VLOOKUP($A2313,'Medical Examinations'!$A:$J,COLUMN('Medical Examinations'!G2312),FALSE)</f>
        <v>1</v>
      </c>
      <c r="I2313" t="str">
        <f>VLOOKUP($A2313,'Medical Examinations'!$A:$J,COLUMN('Medical Examinations'!H2312),FALSE)</f>
        <v>No</v>
      </c>
      <c r="J2313" t="str">
        <f>VLOOKUP($A2313,'Medical Examinations'!$A:$J,COLUMN('Medical Examinations'!I2312),FALSE)</f>
        <v>Healthy Weight</v>
      </c>
      <c r="K2313" t="str">
        <f>VLOOKUP($A2313,'Medical Examinations'!$A:$J,COLUMN('Medical Examinations'!J2312),FALSE)</f>
        <v>Normal</v>
      </c>
      <c r="L2313" s="30">
        <f>VLOOKUP($A2313,'Hospitalisation Details'!$A:$K,COLUMN('Hospitalisation Details'!J2312),FALSE)</f>
        <v>35000</v>
      </c>
      <c r="M2313" s="23">
        <f>VLOOKUP($A2313,'Hospitalisation Details'!$A:$K,COLUMN('Hospitalisation Details'!F2312),FALSE)</f>
        <v>928.59</v>
      </c>
      <c r="N2313" t="str">
        <f>VLOOKUP($A2313,'Hospitalisation Details'!$A:$K,COLUMN('Hospitalisation Details'!G2312),FALSE)</f>
        <v>Tier - 3</v>
      </c>
      <c r="O2313" t="str">
        <f>VLOOKUP($A2313,'Hospitalisation Details'!$A:$K,COLUMN('Hospitalisation Details'!H2312),FALSE)</f>
        <v>Tier - 1</v>
      </c>
      <c r="P2313" t="str">
        <f>VLOOKUP($A2313,'Hospitalisation Details'!$A:$K,COLUMN('Hospitalisation Details'!I2312),FALSE)</f>
        <v>R1013</v>
      </c>
      <c r="Q2313">
        <f>VLOOKUP($A2313,'Hospitalisation Details'!$A:$K,COLUMN('Hospitalisation Details'!K2312),FALSE)</f>
        <v>27</v>
      </c>
      <c r="R2313" t="str" cm="1">
        <f t="array" ref="R2313">_xlfn.IFS(
Q2313&lt;=10,"0-10",
Q2313&lt;=20,"11-20",
Q2313&lt;=30,"21-30",
Q2313&lt;=40,"31-40",
Q2313&lt;=50,"41-50",
Q2313&lt;=60,"51-60",
Q2313&lt;=70,"61-70"
)</f>
        <v>21-30</v>
      </c>
      <c r="S2313" t="str">
        <f t="shared" si="36"/>
        <v>No</v>
      </c>
    </row>
    <row r="2314" spans="1:19" ht="15.75" x14ac:dyDescent="0.25">
      <c r="A2314" s="36" t="s">
        <v>2354</v>
      </c>
      <c r="B2314" t="str">
        <f>VLOOKUP(A2314,'Customer Names'!A:E,COLUMN('Customer Names'!D2313),FALSE)</f>
        <v>Mr. Robert</v>
      </c>
      <c r="C2314">
        <f>VLOOKUP($A2314,'Medical Examinations'!$A:$J,COLUMN('Medical Examinations'!B2313),FALSE)</f>
        <v>20.13</v>
      </c>
      <c r="D2314">
        <f>VLOOKUP($A2314,'Medical Examinations'!$A:$J,COLUMN('Medical Examinations'!C2313),FALSE)</f>
        <v>5.42</v>
      </c>
      <c r="E2314" t="str">
        <f>VLOOKUP($A2314,'Medical Examinations'!$A:$J,COLUMN('Medical Examinations'!D2313),FALSE)</f>
        <v>No</v>
      </c>
      <c r="F2314" t="str">
        <f>VLOOKUP($A2314,'Medical Examinations'!$A:$J,COLUMN('Medical Examinations'!E2313),FALSE)</f>
        <v>No</v>
      </c>
      <c r="G2314" t="str">
        <f>VLOOKUP($A2314,'Medical Examinations'!$A:$J,COLUMN('Medical Examinations'!F2313),FALSE)</f>
        <v>No</v>
      </c>
      <c r="H2314">
        <f>VLOOKUP($A2314,'Medical Examinations'!$A:$J,COLUMN('Medical Examinations'!G2313),FALSE)</f>
        <v>0</v>
      </c>
      <c r="I2314" t="str">
        <f>VLOOKUP($A2314,'Medical Examinations'!$A:$J,COLUMN('Medical Examinations'!H2313),FALSE)</f>
        <v>No</v>
      </c>
      <c r="J2314" t="str">
        <f>VLOOKUP($A2314,'Medical Examinations'!$A:$J,COLUMN('Medical Examinations'!I2313),FALSE)</f>
        <v>Healthy Weight</v>
      </c>
      <c r="K2314" t="str">
        <f>VLOOKUP($A2314,'Medical Examinations'!$A:$J,COLUMN('Medical Examinations'!J2313),FALSE)</f>
        <v>Normal</v>
      </c>
      <c r="L2314" s="30">
        <f>VLOOKUP($A2314,'Hospitalisation Details'!$A:$K,COLUMN('Hospitalisation Details'!J2313),FALSE)</f>
        <v>34637</v>
      </c>
      <c r="M2314" s="23">
        <f>VLOOKUP($A2314,'Hospitalisation Details'!$A:$K,COLUMN('Hospitalisation Details'!F2313),FALSE)</f>
        <v>915.07</v>
      </c>
      <c r="N2314" t="str">
        <f>VLOOKUP($A2314,'Hospitalisation Details'!$A:$K,COLUMN('Hospitalisation Details'!G2313),FALSE)</f>
        <v>Tier - 3</v>
      </c>
      <c r="O2314" t="str">
        <f>VLOOKUP($A2314,'Hospitalisation Details'!$A:$K,COLUMN('Hospitalisation Details'!H2313),FALSE)</f>
        <v>Tier - 1</v>
      </c>
      <c r="P2314" t="str">
        <f>VLOOKUP($A2314,'Hospitalisation Details'!$A:$K,COLUMN('Hospitalisation Details'!I2313),FALSE)</f>
        <v>R1013</v>
      </c>
      <c r="Q2314">
        <f>VLOOKUP($A2314,'Hospitalisation Details'!$A:$K,COLUMN('Hospitalisation Details'!K2313),FALSE)</f>
        <v>28</v>
      </c>
      <c r="R2314" t="str" cm="1">
        <f t="array" ref="R2314">_xlfn.IFS(
Q2314&lt;=10,"0-10",
Q2314&lt;=20,"11-20",
Q2314&lt;=30,"21-30",
Q2314&lt;=40,"31-40",
Q2314&lt;=50,"41-50",
Q2314&lt;=60,"51-60",
Q2314&lt;=70,"61-70"
)</f>
        <v>21-30</v>
      </c>
      <c r="S2314" t="str">
        <f t="shared" si="36"/>
        <v>No</v>
      </c>
    </row>
    <row r="2315" spans="1:19" ht="15.75" x14ac:dyDescent="0.25">
      <c r="A2315" s="36" t="s">
        <v>2355</v>
      </c>
      <c r="B2315" t="str">
        <f>VLOOKUP(A2315,'Customer Names'!A:E,COLUMN('Customer Names'!D2314),FALSE)</f>
        <v>Ms. Sarah</v>
      </c>
      <c r="C2315">
        <f>VLOOKUP($A2315,'Medical Examinations'!$A:$J,COLUMN('Medical Examinations'!B2314),FALSE)</f>
        <v>18.93</v>
      </c>
      <c r="D2315">
        <f>VLOOKUP($A2315,'Medical Examinations'!$A:$J,COLUMN('Medical Examinations'!C2314),FALSE)</f>
        <v>6.11</v>
      </c>
      <c r="E2315" t="str">
        <f>VLOOKUP($A2315,'Medical Examinations'!$A:$J,COLUMN('Medical Examinations'!D2314),FALSE)</f>
        <v>No</v>
      </c>
      <c r="F2315" t="str">
        <f>VLOOKUP($A2315,'Medical Examinations'!$A:$J,COLUMN('Medical Examinations'!E2314),FALSE)</f>
        <v>No</v>
      </c>
      <c r="G2315" t="str">
        <f>VLOOKUP($A2315,'Medical Examinations'!$A:$J,COLUMN('Medical Examinations'!F2314),FALSE)</f>
        <v>Yes</v>
      </c>
      <c r="H2315">
        <f>VLOOKUP($A2315,'Medical Examinations'!$A:$J,COLUMN('Medical Examinations'!G2314),FALSE)</f>
        <v>1</v>
      </c>
      <c r="I2315" t="str">
        <f>VLOOKUP($A2315,'Medical Examinations'!$A:$J,COLUMN('Medical Examinations'!H2314),FALSE)</f>
        <v>No</v>
      </c>
      <c r="J2315" t="str">
        <f>VLOOKUP($A2315,'Medical Examinations'!$A:$J,COLUMN('Medical Examinations'!I2314),FALSE)</f>
        <v>Healthy Weight</v>
      </c>
      <c r="K2315" t="str">
        <f>VLOOKUP($A2315,'Medical Examinations'!$A:$J,COLUMN('Medical Examinations'!J2314),FALSE)</f>
        <v>Prediabetes</v>
      </c>
      <c r="L2315" s="30">
        <f>VLOOKUP($A2315,'Hospitalisation Details'!$A:$K,COLUMN('Hospitalisation Details'!J2314),FALSE)</f>
        <v>34300</v>
      </c>
      <c r="M2315" s="23">
        <f>VLOOKUP($A2315,'Hospitalisation Details'!$A:$K,COLUMN('Hospitalisation Details'!F2314),FALSE)</f>
        <v>896.21</v>
      </c>
      <c r="N2315" t="str">
        <f>VLOOKUP($A2315,'Hospitalisation Details'!$A:$K,COLUMN('Hospitalisation Details'!G2314),FALSE)</f>
        <v>Tier - 3</v>
      </c>
      <c r="O2315" t="str">
        <f>VLOOKUP($A2315,'Hospitalisation Details'!$A:$K,COLUMN('Hospitalisation Details'!H2314),FALSE)</f>
        <v>Tier - 1</v>
      </c>
      <c r="P2315" t="str">
        <f>VLOOKUP($A2315,'Hospitalisation Details'!$A:$K,COLUMN('Hospitalisation Details'!I2314),FALSE)</f>
        <v>R1013</v>
      </c>
      <c r="Q2315">
        <f>VLOOKUP($A2315,'Hospitalisation Details'!$A:$K,COLUMN('Hospitalisation Details'!K2314),FALSE)</f>
        <v>29</v>
      </c>
      <c r="R2315" t="str" cm="1">
        <f t="array" ref="R2315">_xlfn.IFS(
Q2315&lt;=10,"0-10",
Q2315&lt;=20,"11-20",
Q2315&lt;=30,"21-30",
Q2315&lt;=40,"31-40",
Q2315&lt;=50,"41-50",
Q2315&lt;=60,"51-60",
Q2315&lt;=70,"61-70"
)</f>
        <v>21-30</v>
      </c>
      <c r="S2315" t="str">
        <f t="shared" si="36"/>
        <v>Yes</v>
      </c>
    </row>
    <row r="2316" spans="1:19" ht="15.75" x14ac:dyDescent="0.25">
      <c r="A2316" s="36" t="s">
        <v>2356</v>
      </c>
      <c r="B2316" t="str">
        <f>VLOOKUP(A2316,'Customer Names'!A:E,COLUMN('Customer Names'!D2315),FALSE)</f>
        <v>Ms. Flannery</v>
      </c>
      <c r="C2316">
        <f>VLOOKUP($A2316,'Medical Examinations'!$A:$J,COLUMN('Medical Examinations'!B2315),FALSE)</f>
        <v>24.14</v>
      </c>
      <c r="D2316">
        <f>VLOOKUP($A2316,'Medical Examinations'!$A:$J,COLUMN('Medical Examinations'!C2315),FALSE)</f>
        <v>5.29</v>
      </c>
      <c r="E2316" t="str">
        <f>VLOOKUP($A2316,'Medical Examinations'!$A:$J,COLUMN('Medical Examinations'!D2315),FALSE)</f>
        <v>No</v>
      </c>
      <c r="F2316" t="str">
        <f>VLOOKUP($A2316,'Medical Examinations'!$A:$J,COLUMN('Medical Examinations'!E2315),FALSE)</f>
        <v>Yes</v>
      </c>
      <c r="G2316" t="str">
        <f>VLOOKUP($A2316,'Medical Examinations'!$A:$J,COLUMN('Medical Examinations'!F2315),FALSE)</f>
        <v>No</v>
      </c>
      <c r="H2316">
        <f>VLOOKUP($A2316,'Medical Examinations'!$A:$J,COLUMN('Medical Examinations'!G2315),FALSE)</f>
        <v>1</v>
      </c>
      <c r="I2316" t="str">
        <f>VLOOKUP($A2316,'Medical Examinations'!$A:$J,COLUMN('Medical Examinations'!H2315),FALSE)</f>
        <v>No</v>
      </c>
      <c r="J2316" t="str">
        <f>VLOOKUP($A2316,'Medical Examinations'!$A:$J,COLUMN('Medical Examinations'!I2315),FALSE)</f>
        <v>Healthy Weight</v>
      </c>
      <c r="K2316" t="str">
        <f>VLOOKUP($A2316,'Medical Examinations'!$A:$J,COLUMN('Medical Examinations'!J2315),FALSE)</f>
        <v>Normal</v>
      </c>
      <c r="L2316" s="30">
        <f>VLOOKUP($A2316,'Hospitalisation Details'!$A:$K,COLUMN('Hospitalisation Details'!J2315),FALSE)</f>
        <v>36848</v>
      </c>
      <c r="M2316" s="23">
        <f>VLOOKUP($A2316,'Hospitalisation Details'!$A:$K,COLUMN('Hospitalisation Details'!F2315),FALSE)</f>
        <v>865.41</v>
      </c>
      <c r="N2316" t="str">
        <f>VLOOKUP($A2316,'Hospitalisation Details'!$A:$K,COLUMN('Hospitalisation Details'!G2315),FALSE)</f>
        <v>Tier - 3</v>
      </c>
      <c r="O2316" t="str">
        <f>VLOOKUP($A2316,'Hospitalisation Details'!$A:$K,COLUMN('Hospitalisation Details'!H2315),FALSE)</f>
        <v>Tier - 1</v>
      </c>
      <c r="P2316" t="str">
        <f>VLOOKUP($A2316,'Hospitalisation Details'!$A:$K,COLUMN('Hospitalisation Details'!I2315),FALSE)</f>
        <v>R1013</v>
      </c>
      <c r="Q2316">
        <f>VLOOKUP($A2316,'Hospitalisation Details'!$A:$K,COLUMN('Hospitalisation Details'!K2315),FALSE)</f>
        <v>22</v>
      </c>
      <c r="R2316" t="str" cm="1">
        <f t="array" ref="R2316">_xlfn.IFS(
Q2316&lt;=10,"0-10",
Q2316&lt;=20,"11-20",
Q2316&lt;=30,"21-30",
Q2316&lt;=40,"31-40",
Q2316&lt;=50,"41-50",
Q2316&lt;=60,"51-60",
Q2316&lt;=70,"61-70"
)</f>
        <v>21-30</v>
      </c>
      <c r="S2316" t="str">
        <f t="shared" si="36"/>
        <v>No</v>
      </c>
    </row>
    <row r="2317" spans="1:19" ht="15.75" x14ac:dyDescent="0.25">
      <c r="A2317" s="36" t="s">
        <v>2357</v>
      </c>
      <c r="B2317" t="str">
        <f>VLOOKUP(A2317,'Customer Names'!A:E,COLUMN('Customer Names'!D2316),FALSE)</f>
        <v>Mr. John</v>
      </c>
      <c r="C2317">
        <f>VLOOKUP($A2317,'Medical Examinations'!$A:$J,COLUMN('Medical Examinations'!B2316),FALSE)</f>
        <v>25.03</v>
      </c>
      <c r="D2317">
        <f>VLOOKUP($A2317,'Medical Examinations'!$A:$J,COLUMN('Medical Examinations'!C2316),FALSE)</f>
        <v>5.91</v>
      </c>
      <c r="E2317" t="str">
        <f>VLOOKUP($A2317,'Medical Examinations'!$A:$J,COLUMN('Medical Examinations'!D2316),FALSE)</f>
        <v>No</v>
      </c>
      <c r="F2317" t="str">
        <f>VLOOKUP($A2317,'Medical Examinations'!$A:$J,COLUMN('Medical Examinations'!E2316),FALSE)</f>
        <v>Yes</v>
      </c>
      <c r="G2317" t="str">
        <f>VLOOKUP($A2317,'Medical Examinations'!$A:$J,COLUMN('Medical Examinations'!F2316),FALSE)</f>
        <v>No</v>
      </c>
      <c r="H2317">
        <f>VLOOKUP($A2317,'Medical Examinations'!$A:$J,COLUMN('Medical Examinations'!G2316),FALSE)</f>
        <v>1</v>
      </c>
      <c r="I2317" t="str">
        <f>VLOOKUP($A2317,'Medical Examinations'!$A:$J,COLUMN('Medical Examinations'!H2316),FALSE)</f>
        <v>No</v>
      </c>
      <c r="J2317" t="str">
        <f>VLOOKUP($A2317,'Medical Examinations'!$A:$J,COLUMN('Medical Examinations'!I2316),FALSE)</f>
        <v>Overweight</v>
      </c>
      <c r="K2317" t="str">
        <f>VLOOKUP($A2317,'Medical Examinations'!$A:$J,COLUMN('Medical Examinations'!J2316),FALSE)</f>
        <v>Prediabetes</v>
      </c>
      <c r="L2317" s="30">
        <f>VLOOKUP($A2317,'Hospitalisation Details'!$A:$K,COLUMN('Hospitalisation Details'!J2316),FALSE)</f>
        <v>38267</v>
      </c>
      <c r="M2317" s="23">
        <f>VLOOKUP($A2317,'Hospitalisation Details'!$A:$K,COLUMN('Hospitalisation Details'!F2316),FALSE)</f>
        <v>830.52</v>
      </c>
      <c r="N2317" t="str">
        <f>VLOOKUP($A2317,'Hospitalisation Details'!$A:$K,COLUMN('Hospitalisation Details'!G2316),FALSE)</f>
        <v>Tier - 3</v>
      </c>
      <c r="O2317" t="str">
        <f>VLOOKUP($A2317,'Hospitalisation Details'!$A:$K,COLUMN('Hospitalisation Details'!H2316),FALSE)</f>
        <v>Tier - 2</v>
      </c>
      <c r="P2317" t="str">
        <f>VLOOKUP($A2317,'Hospitalisation Details'!$A:$K,COLUMN('Hospitalisation Details'!I2316),FALSE)</f>
        <v>R1011</v>
      </c>
      <c r="Q2317">
        <f>VLOOKUP($A2317,'Hospitalisation Details'!$A:$K,COLUMN('Hospitalisation Details'!K2316),FALSE)</f>
        <v>18</v>
      </c>
      <c r="R2317" t="str" cm="1">
        <f t="array" ref="R2317">_xlfn.IFS(
Q2317&lt;=10,"0-10",
Q2317&lt;=20,"11-20",
Q2317&lt;=30,"21-30",
Q2317&lt;=40,"31-40",
Q2317&lt;=50,"41-50",
Q2317&lt;=60,"51-60",
Q2317&lt;=70,"61-70"
)</f>
        <v>11-20</v>
      </c>
      <c r="S2317" t="str">
        <f t="shared" si="36"/>
        <v>Yes</v>
      </c>
    </row>
    <row r="2318" spans="1:19" ht="15.75" x14ac:dyDescent="0.25">
      <c r="A2318" s="36" t="s">
        <v>2358</v>
      </c>
      <c r="B2318" t="str">
        <f>VLOOKUP(A2318,'Customer Names'!A:E,COLUMN('Customer Names'!D2317),FALSE)</f>
        <v>Mr. Koji</v>
      </c>
      <c r="C2318">
        <f>VLOOKUP($A2318,'Medical Examinations'!$A:$J,COLUMN('Medical Examinations'!B2317),FALSE)</f>
        <v>20.47</v>
      </c>
      <c r="D2318">
        <f>VLOOKUP($A2318,'Medical Examinations'!$A:$J,COLUMN('Medical Examinations'!C2317),FALSE)</f>
        <v>5.81</v>
      </c>
      <c r="E2318" t="str">
        <f>VLOOKUP($A2318,'Medical Examinations'!$A:$J,COLUMN('Medical Examinations'!D2317),FALSE)</f>
        <v>Yes</v>
      </c>
      <c r="F2318" t="str">
        <f>VLOOKUP($A2318,'Medical Examinations'!$A:$J,COLUMN('Medical Examinations'!E2317),FALSE)</f>
        <v>No</v>
      </c>
      <c r="G2318" t="str">
        <f>VLOOKUP($A2318,'Medical Examinations'!$A:$J,COLUMN('Medical Examinations'!F2317),FALSE)</f>
        <v>No</v>
      </c>
      <c r="H2318">
        <f>VLOOKUP($A2318,'Medical Examinations'!$A:$J,COLUMN('Medical Examinations'!G2317),FALSE)</f>
        <v>1</v>
      </c>
      <c r="I2318" t="str">
        <f>VLOOKUP($A2318,'Medical Examinations'!$A:$J,COLUMN('Medical Examinations'!H2317),FALSE)</f>
        <v>No</v>
      </c>
      <c r="J2318" t="str">
        <f>VLOOKUP($A2318,'Medical Examinations'!$A:$J,COLUMN('Medical Examinations'!I2317),FALSE)</f>
        <v>Healthy Weight</v>
      </c>
      <c r="K2318" t="str">
        <f>VLOOKUP($A2318,'Medical Examinations'!$A:$J,COLUMN('Medical Examinations'!J2317),FALSE)</f>
        <v>Prediabetes</v>
      </c>
      <c r="L2318" s="30">
        <f>VLOOKUP($A2318,'Hospitalisation Details'!$A:$K,COLUMN('Hospitalisation Details'!J2317),FALSE)</f>
        <v>35040</v>
      </c>
      <c r="M2318" s="23">
        <f>VLOOKUP($A2318,'Hospitalisation Details'!$A:$K,COLUMN('Hospitalisation Details'!F2317),FALSE)</f>
        <v>773.54</v>
      </c>
      <c r="N2318" t="str">
        <f>VLOOKUP($A2318,'Hospitalisation Details'!$A:$K,COLUMN('Hospitalisation Details'!G2317),FALSE)</f>
        <v>Tier - 3</v>
      </c>
      <c r="O2318" t="str">
        <f>VLOOKUP($A2318,'Hospitalisation Details'!$A:$K,COLUMN('Hospitalisation Details'!H2317),FALSE)</f>
        <v>Tier - 2</v>
      </c>
      <c r="P2318" t="str">
        <f>VLOOKUP($A2318,'Hospitalisation Details'!$A:$K,COLUMN('Hospitalisation Details'!I2317),FALSE)</f>
        <v>R1013</v>
      </c>
      <c r="Q2318">
        <f>VLOOKUP($A2318,'Hospitalisation Details'!$A:$K,COLUMN('Hospitalisation Details'!K2317),FALSE)</f>
        <v>27</v>
      </c>
      <c r="R2318" t="str" cm="1">
        <f t="array" ref="R2318">_xlfn.IFS(
Q2318&lt;=10,"0-10",
Q2318&lt;=20,"11-20",
Q2318&lt;=30,"21-30",
Q2318&lt;=40,"31-40",
Q2318&lt;=50,"41-50",
Q2318&lt;=60,"51-60",
Q2318&lt;=70,"61-70"
)</f>
        <v>21-30</v>
      </c>
      <c r="S2318" t="str">
        <f t="shared" si="36"/>
        <v>Yes</v>
      </c>
    </row>
    <row r="2319" spans="1:19" ht="15.75" x14ac:dyDescent="0.25">
      <c r="A2319" s="36" t="s">
        <v>2359</v>
      </c>
      <c r="B2319" t="str">
        <f>VLOOKUP(A2319,'Customer Names'!A:E,COLUMN('Customer Names'!D2318),FALSE)</f>
        <v>Ms. Candice</v>
      </c>
      <c r="C2319">
        <f>VLOOKUP($A2319,'Medical Examinations'!$A:$J,COLUMN('Medical Examinations'!B2318),FALSE)</f>
        <v>18.82</v>
      </c>
      <c r="D2319">
        <f>VLOOKUP($A2319,'Medical Examinations'!$A:$J,COLUMN('Medical Examinations'!C2318),FALSE)</f>
        <v>5.51</v>
      </c>
      <c r="E2319" t="str">
        <f>VLOOKUP($A2319,'Medical Examinations'!$A:$J,COLUMN('Medical Examinations'!D2318),FALSE)</f>
        <v>Yes</v>
      </c>
      <c r="F2319" t="str">
        <f>VLOOKUP($A2319,'Medical Examinations'!$A:$J,COLUMN('Medical Examinations'!E2318),FALSE)</f>
        <v>No</v>
      </c>
      <c r="G2319" t="str">
        <f>VLOOKUP($A2319,'Medical Examinations'!$A:$J,COLUMN('Medical Examinations'!F2318),FALSE)</f>
        <v>No</v>
      </c>
      <c r="H2319">
        <f>VLOOKUP($A2319,'Medical Examinations'!$A:$J,COLUMN('Medical Examinations'!G2318),FALSE)</f>
        <v>0</v>
      </c>
      <c r="I2319" t="str">
        <f>VLOOKUP($A2319,'Medical Examinations'!$A:$J,COLUMN('Medical Examinations'!H2318),FALSE)</f>
        <v>No</v>
      </c>
      <c r="J2319" t="str">
        <f>VLOOKUP($A2319,'Medical Examinations'!$A:$J,COLUMN('Medical Examinations'!I2318),FALSE)</f>
        <v>Healthy Weight</v>
      </c>
      <c r="K2319" t="str">
        <f>VLOOKUP($A2319,'Medical Examinations'!$A:$J,COLUMN('Medical Examinations'!J2318),FALSE)</f>
        <v>Normal</v>
      </c>
      <c r="L2319" s="30">
        <f>VLOOKUP($A2319,'Hospitalisation Details'!$A:$K,COLUMN('Hospitalisation Details'!J2318),FALSE)</f>
        <v>35326</v>
      </c>
      <c r="M2319" s="23">
        <f>VLOOKUP($A2319,'Hospitalisation Details'!$A:$K,COLUMN('Hospitalisation Details'!F2318),FALSE)</f>
        <v>770.38</v>
      </c>
      <c r="N2319" t="str">
        <f>VLOOKUP($A2319,'Hospitalisation Details'!$A:$K,COLUMN('Hospitalisation Details'!G2318),FALSE)</f>
        <v>Tier - 3</v>
      </c>
      <c r="O2319" t="str">
        <f>VLOOKUP($A2319,'Hospitalisation Details'!$A:$K,COLUMN('Hospitalisation Details'!H2318),FALSE)</f>
        <v>Tier - 2</v>
      </c>
      <c r="P2319" t="str">
        <f>VLOOKUP($A2319,'Hospitalisation Details'!$A:$K,COLUMN('Hospitalisation Details'!I2318),FALSE)</f>
        <v>R1012</v>
      </c>
      <c r="Q2319">
        <f>VLOOKUP($A2319,'Hospitalisation Details'!$A:$K,COLUMN('Hospitalisation Details'!K2318),FALSE)</f>
        <v>26</v>
      </c>
      <c r="R2319" t="str" cm="1">
        <f t="array" ref="R2319">_xlfn.IFS(
Q2319&lt;=10,"0-10",
Q2319&lt;=20,"11-20",
Q2319&lt;=30,"21-30",
Q2319&lt;=40,"31-40",
Q2319&lt;=50,"41-50",
Q2319&lt;=60,"51-60",
Q2319&lt;=70,"61-70"
)</f>
        <v>21-30</v>
      </c>
      <c r="S2319" t="str">
        <f t="shared" si="36"/>
        <v>No</v>
      </c>
    </row>
    <row r="2320" spans="1:19" ht="15.75" x14ac:dyDescent="0.25">
      <c r="A2320" s="36" t="s">
        <v>2360</v>
      </c>
      <c r="B2320" t="str">
        <f>VLOOKUP(A2320,'Customer Names'!A:E,COLUMN('Customer Names'!D2319),FALSE)</f>
        <v>Mr. Theodore</v>
      </c>
      <c r="C2320">
        <f>VLOOKUP($A2320,'Medical Examinations'!$A:$J,COLUMN('Medical Examinations'!B2319),FALSE)</f>
        <v>17.079999999999998</v>
      </c>
      <c r="D2320">
        <f>VLOOKUP($A2320,'Medical Examinations'!$A:$J,COLUMN('Medical Examinations'!C2319),FALSE)</f>
        <v>5.73</v>
      </c>
      <c r="E2320" t="str">
        <f>VLOOKUP($A2320,'Medical Examinations'!$A:$J,COLUMN('Medical Examinations'!D2319),FALSE)</f>
        <v>No</v>
      </c>
      <c r="F2320" t="str">
        <f>VLOOKUP($A2320,'Medical Examinations'!$A:$J,COLUMN('Medical Examinations'!E2319),FALSE)</f>
        <v>No</v>
      </c>
      <c r="G2320" t="str">
        <f>VLOOKUP($A2320,'Medical Examinations'!$A:$J,COLUMN('Medical Examinations'!F2319),FALSE)</f>
        <v>Yes</v>
      </c>
      <c r="H2320">
        <f>VLOOKUP($A2320,'Medical Examinations'!$A:$J,COLUMN('Medical Examinations'!G2319),FALSE)</f>
        <v>1</v>
      </c>
      <c r="I2320" t="str">
        <f>VLOOKUP($A2320,'Medical Examinations'!$A:$J,COLUMN('Medical Examinations'!H2319),FALSE)</f>
        <v>No</v>
      </c>
      <c r="J2320" t="str">
        <f>VLOOKUP($A2320,'Medical Examinations'!$A:$J,COLUMN('Medical Examinations'!I2319),FALSE)</f>
        <v>Underweight</v>
      </c>
      <c r="K2320" t="str">
        <f>VLOOKUP($A2320,'Medical Examinations'!$A:$J,COLUMN('Medical Examinations'!J2319),FALSE)</f>
        <v>Prediabetes</v>
      </c>
      <c r="L2320" s="30">
        <f>VLOOKUP($A2320,'Hospitalisation Details'!$A:$K,COLUMN('Hospitalisation Details'!J2319),FALSE)</f>
        <v>34148</v>
      </c>
      <c r="M2320" s="23">
        <f>VLOOKUP($A2320,'Hospitalisation Details'!$A:$K,COLUMN('Hospitalisation Details'!F2319),FALSE)</f>
        <v>770</v>
      </c>
      <c r="N2320" t="str">
        <f>VLOOKUP($A2320,'Hospitalisation Details'!$A:$K,COLUMN('Hospitalisation Details'!G2319),FALSE)</f>
        <v>Tier - 3</v>
      </c>
      <c r="O2320" t="str">
        <f>VLOOKUP($A2320,'Hospitalisation Details'!$A:$K,COLUMN('Hospitalisation Details'!H2319),FALSE)</f>
        <v>Tier - 3</v>
      </c>
      <c r="P2320" t="str">
        <f>VLOOKUP($A2320,'Hospitalisation Details'!$A:$K,COLUMN('Hospitalisation Details'!I2319),FALSE)</f>
        <v>R1013</v>
      </c>
      <c r="Q2320">
        <f>VLOOKUP($A2320,'Hospitalisation Details'!$A:$K,COLUMN('Hospitalisation Details'!K2319),FALSE)</f>
        <v>29</v>
      </c>
      <c r="R2320" t="str" cm="1">
        <f t="array" ref="R2320">_xlfn.IFS(
Q2320&lt;=10,"0-10",
Q2320&lt;=20,"11-20",
Q2320&lt;=30,"21-30",
Q2320&lt;=40,"31-40",
Q2320&lt;=50,"41-50",
Q2320&lt;=60,"51-60",
Q2320&lt;=70,"61-70"
)</f>
        <v>21-30</v>
      </c>
      <c r="S2320" t="str">
        <f t="shared" si="36"/>
        <v>Yes</v>
      </c>
    </row>
    <row r="2321" spans="1:19" ht="15.75" x14ac:dyDescent="0.25">
      <c r="A2321" s="36" t="s">
        <v>2361</v>
      </c>
      <c r="B2321" t="str">
        <f>VLOOKUP(A2321,'Customer Names'!A:E,COLUMN('Customer Names'!D2320),FALSE)</f>
        <v>Ms. Lindy</v>
      </c>
      <c r="C2321">
        <f>VLOOKUP($A2321,'Medical Examinations'!$A:$J,COLUMN('Medical Examinations'!B2320),FALSE)</f>
        <v>19.21</v>
      </c>
      <c r="D2321">
        <f>VLOOKUP($A2321,'Medical Examinations'!$A:$J,COLUMN('Medical Examinations'!C2320),FALSE)</f>
        <v>5.53</v>
      </c>
      <c r="E2321" t="str">
        <f>VLOOKUP($A2321,'Medical Examinations'!$A:$J,COLUMN('Medical Examinations'!D2320),FALSE)</f>
        <v>Yes</v>
      </c>
      <c r="F2321" t="str">
        <f>VLOOKUP($A2321,'Medical Examinations'!$A:$J,COLUMN('Medical Examinations'!E2320),FALSE)</f>
        <v>No</v>
      </c>
      <c r="G2321" t="str">
        <f>VLOOKUP($A2321,'Medical Examinations'!$A:$J,COLUMN('Medical Examinations'!F2320),FALSE)</f>
        <v>No</v>
      </c>
      <c r="H2321">
        <f>VLOOKUP($A2321,'Medical Examinations'!$A:$J,COLUMN('Medical Examinations'!G2320),FALSE)</f>
        <v>0</v>
      </c>
      <c r="I2321" t="str">
        <f>VLOOKUP($A2321,'Medical Examinations'!$A:$J,COLUMN('Medical Examinations'!H2320),FALSE)</f>
        <v>No</v>
      </c>
      <c r="J2321" t="str">
        <f>VLOOKUP($A2321,'Medical Examinations'!$A:$J,COLUMN('Medical Examinations'!I2320),FALSE)</f>
        <v>Healthy Weight</v>
      </c>
      <c r="K2321" t="str">
        <f>VLOOKUP($A2321,'Medical Examinations'!$A:$J,COLUMN('Medical Examinations'!J2320),FALSE)</f>
        <v>Normal</v>
      </c>
      <c r="L2321" s="30">
        <f>VLOOKUP($A2321,'Hospitalisation Details'!$A:$K,COLUMN('Hospitalisation Details'!J2320),FALSE)</f>
        <v>35360</v>
      </c>
      <c r="M2321" s="23">
        <f>VLOOKUP($A2321,'Hospitalisation Details'!$A:$K,COLUMN('Hospitalisation Details'!F2320),FALSE)</f>
        <v>760</v>
      </c>
      <c r="N2321" t="str">
        <f>VLOOKUP($A2321,'Hospitalisation Details'!$A:$K,COLUMN('Hospitalisation Details'!G2320),FALSE)</f>
        <v>Tier - 3</v>
      </c>
      <c r="O2321" t="str">
        <f>VLOOKUP($A2321,'Hospitalisation Details'!$A:$K,COLUMN('Hospitalisation Details'!H2320),FALSE)</f>
        <v>Tier - 3</v>
      </c>
      <c r="P2321" t="str">
        <f>VLOOKUP($A2321,'Hospitalisation Details'!$A:$K,COLUMN('Hospitalisation Details'!I2320),FALSE)</f>
        <v>R1013</v>
      </c>
      <c r="Q2321">
        <f>VLOOKUP($A2321,'Hospitalisation Details'!$A:$K,COLUMN('Hospitalisation Details'!K2320),FALSE)</f>
        <v>26</v>
      </c>
      <c r="R2321" t="str" cm="1">
        <f t="array" ref="R2321">_xlfn.IFS(
Q2321&lt;=10,"0-10",
Q2321&lt;=20,"11-20",
Q2321&lt;=30,"21-30",
Q2321&lt;=40,"31-40",
Q2321&lt;=50,"41-50",
Q2321&lt;=60,"51-60",
Q2321&lt;=70,"61-70"
)</f>
        <v>21-30</v>
      </c>
      <c r="S2321" t="str">
        <f t="shared" si="36"/>
        <v>No</v>
      </c>
    </row>
    <row r="2322" spans="1:19" ht="15.75" x14ac:dyDescent="0.25">
      <c r="A2322" s="36" t="s">
        <v>2362</v>
      </c>
      <c r="B2322" t="str">
        <f>VLOOKUP(A2322,'Customer Names'!A:E,COLUMN('Customer Names'!D2321),FALSE)</f>
        <v>Mr. Thomas</v>
      </c>
      <c r="C2322">
        <f>VLOOKUP($A2322,'Medical Examinations'!$A:$J,COLUMN('Medical Examinations'!B2321),FALSE)</f>
        <v>17.86</v>
      </c>
      <c r="D2322">
        <f>VLOOKUP($A2322,'Medical Examinations'!$A:$J,COLUMN('Medical Examinations'!C2321),FALSE)</f>
        <v>5.43</v>
      </c>
      <c r="E2322" t="str">
        <f>VLOOKUP($A2322,'Medical Examinations'!$A:$J,COLUMN('Medical Examinations'!D2321),FALSE)</f>
        <v>No</v>
      </c>
      <c r="F2322" t="str">
        <f>VLOOKUP($A2322,'Medical Examinations'!$A:$J,COLUMN('Medical Examinations'!E2321),FALSE)</f>
        <v>No</v>
      </c>
      <c r="G2322" t="str">
        <f>VLOOKUP($A2322,'Medical Examinations'!$A:$J,COLUMN('Medical Examinations'!F2321),FALSE)</f>
        <v>Yes</v>
      </c>
      <c r="H2322">
        <f>VLOOKUP($A2322,'Medical Examinations'!$A:$J,COLUMN('Medical Examinations'!G2321),FALSE)</f>
        <v>1</v>
      </c>
      <c r="I2322" t="str">
        <f>VLOOKUP($A2322,'Medical Examinations'!$A:$J,COLUMN('Medical Examinations'!H2321),FALSE)</f>
        <v>No</v>
      </c>
      <c r="J2322" t="str">
        <f>VLOOKUP($A2322,'Medical Examinations'!$A:$J,COLUMN('Medical Examinations'!I2321),FALSE)</f>
        <v>Underweight</v>
      </c>
      <c r="K2322" t="str">
        <f>VLOOKUP($A2322,'Medical Examinations'!$A:$J,COLUMN('Medical Examinations'!J2321),FALSE)</f>
        <v>Normal</v>
      </c>
      <c r="L2322" s="30">
        <f>VLOOKUP($A2322,'Hospitalisation Details'!$A:$K,COLUMN('Hospitalisation Details'!J2321),FALSE)</f>
        <v>34190</v>
      </c>
      <c r="M2322" s="23">
        <f>VLOOKUP($A2322,'Hospitalisation Details'!$A:$K,COLUMN('Hospitalisation Details'!F2321),FALSE)</f>
        <v>760</v>
      </c>
      <c r="N2322" t="str">
        <f>VLOOKUP($A2322,'Hospitalisation Details'!$A:$K,COLUMN('Hospitalisation Details'!G2321),FALSE)</f>
        <v>Tier - 3</v>
      </c>
      <c r="O2322" t="str">
        <f>VLOOKUP($A2322,'Hospitalisation Details'!$A:$K,COLUMN('Hospitalisation Details'!H2321),FALSE)</f>
        <v>Tier - 1</v>
      </c>
      <c r="P2322" t="str">
        <f>VLOOKUP($A2322,'Hospitalisation Details'!$A:$K,COLUMN('Hospitalisation Details'!I2321),FALSE)</f>
        <v>R1013</v>
      </c>
      <c r="Q2322">
        <f>VLOOKUP($A2322,'Hospitalisation Details'!$A:$K,COLUMN('Hospitalisation Details'!K2321),FALSE)</f>
        <v>29</v>
      </c>
      <c r="R2322" t="str" cm="1">
        <f t="array" ref="R2322">_xlfn.IFS(
Q2322&lt;=10,"0-10",
Q2322&lt;=20,"11-20",
Q2322&lt;=30,"21-30",
Q2322&lt;=40,"31-40",
Q2322&lt;=50,"41-50",
Q2322&lt;=60,"51-60",
Q2322&lt;=70,"61-70"
)</f>
        <v>21-30</v>
      </c>
      <c r="S2322" t="str">
        <f t="shared" si="36"/>
        <v>No</v>
      </c>
    </row>
    <row r="2323" spans="1:19" ht="15.75" x14ac:dyDescent="0.25">
      <c r="A2323" s="36" t="s">
        <v>2363</v>
      </c>
      <c r="B2323" t="str">
        <f>VLOOKUP(A2323,'Customer Names'!A:E,COLUMN('Customer Names'!D2322),FALSE)</f>
        <v>Ms. Holly</v>
      </c>
      <c r="C2323">
        <f>VLOOKUP($A2323,'Medical Examinations'!$A:$J,COLUMN('Medical Examinations'!B2322),FALSE)</f>
        <v>21.38</v>
      </c>
      <c r="D2323">
        <f>VLOOKUP($A2323,'Medical Examinations'!$A:$J,COLUMN('Medical Examinations'!C2322),FALSE)</f>
        <v>8.01</v>
      </c>
      <c r="E2323" t="str">
        <f>VLOOKUP($A2323,'Medical Examinations'!$A:$J,COLUMN('Medical Examinations'!D2322),FALSE)</f>
        <v>No</v>
      </c>
      <c r="F2323" t="str">
        <f>VLOOKUP($A2323,'Medical Examinations'!$A:$J,COLUMN('Medical Examinations'!E2322),FALSE)</f>
        <v>No</v>
      </c>
      <c r="G2323" t="str">
        <f>VLOOKUP($A2323,'Medical Examinations'!$A:$J,COLUMN('Medical Examinations'!F2322),FALSE)</f>
        <v>No</v>
      </c>
      <c r="H2323">
        <f>VLOOKUP($A2323,'Medical Examinations'!$A:$J,COLUMN('Medical Examinations'!G2322),FALSE)</f>
        <v>0</v>
      </c>
      <c r="I2323" t="str">
        <f>VLOOKUP($A2323,'Medical Examinations'!$A:$J,COLUMN('Medical Examinations'!H2322),FALSE)</f>
        <v>No</v>
      </c>
      <c r="J2323" t="str">
        <f>VLOOKUP($A2323,'Medical Examinations'!$A:$J,COLUMN('Medical Examinations'!I2322),FALSE)</f>
        <v>Healthy Weight</v>
      </c>
      <c r="K2323" t="str">
        <f>VLOOKUP($A2323,'Medical Examinations'!$A:$J,COLUMN('Medical Examinations'!J2322),FALSE)</f>
        <v>Diabetes</v>
      </c>
      <c r="L2323" s="30">
        <f>VLOOKUP($A2323,'Hospitalisation Details'!$A:$K,COLUMN('Hospitalisation Details'!J2322),FALSE)</f>
        <v>37518</v>
      </c>
      <c r="M2323" s="23">
        <f>VLOOKUP($A2323,'Hospitalisation Details'!$A:$K,COLUMN('Hospitalisation Details'!F2322),FALSE)</f>
        <v>750</v>
      </c>
      <c r="N2323" t="str">
        <f>VLOOKUP($A2323,'Hospitalisation Details'!$A:$K,COLUMN('Hospitalisation Details'!G2322),FALSE)</f>
        <v>Tier - 3</v>
      </c>
      <c r="O2323" t="str">
        <f>VLOOKUP($A2323,'Hospitalisation Details'!$A:$K,COLUMN('Hospitalisation Details'!H2322),FALSE)</f>
        <v>Tier - 1</v>
      </c>
      <c r="P2323" t="str">
        <f>VLOOKUP($A2323,'Hospitalisation Details'!$A:$K,COLUMN('Hospitalisation Details'!I2322),FALSE)</f>
        <v>R1012</v>
      </c>
      <c r="Q2323">
        <f>VLOOKUP($A2323,'Hospitalisation Details'!$A:$K,COLUMN('Hospitalisation Details'!K2322),FALSE)</f>
        <v>20</v>
      </c>
      <c r="R2323" t="str" cm="1">
        <f t="array" ref="R2323">_xlfn.IFS(
Q2323&lt;=10,"0-10",
Q2323&lt;=20,"11-20",
Q2323&lt;=30,"21-30",
Q2323&lt;=40,"31-40",
Q2323&lt;=50,"41-50",
Q2323&lt;=60,"51-60",
Q2323&lt;=70,"61-70"
)</f>
        <v>11-20</v>
      </c>
      <c r="S2323" t="str">
        <f t="shared" si="36"/>
        <v>Yes</v>
      </c>
    </row>
    <row r="2324" spans="1:19" ht="15.75" x14ac:dyDescent="0.25">
      <c r="A2324" s="36" t="s">
        <v>2364</v>
      </c>
      <c r="B2324" t="str">
        <f>VLOOKUP(A2324,'Customer Names'!A:E,COLUMN('Customer Names'!D2323),FALSE)</f>
        <v>Mr. Matthew</v>
      </c>
      <c r="C2324">
        <f>VLOOKUP($A2324,'Medical Examinations'!$A:$J,COLUMN('Medical Examinations'!B2323),FALSE)</f>
        <v>23.35</v>
      </c>
      <c r="D2324">
        <f>VLOOKUP($A2324,'Medical Examinations'!$A:$J,COLUMN('Medical Examinations'!C2323),FALSE)</f>
        <v>5.94</v>
      </c>
      <c r="E2324" t="str">
        <f>VLOOKUP($A2324,'Medical Examinations'!$A:$J,COLUMN('Medical Examinations'!D2323),FALSE)</f>
        <v>No</v>
      </c>
      <c r="F2324" t="str">
        <f>VLOOKUP($A2324,'Medical Examinations'!$A:$J,COLUMN('Medical Examinations'!E2323),FALSE)</f>
        <v>No</v>
      </c>
      <c r="G2324" t="str">
        <f>VLOOKUP($A2324,'Medical Examinations'!$A:$J,COLUMN('Medical Examinations'!F2323),FALSE)</f>
        <v>No</v>
      </c>
      <c r="H2324">
        <f>VLOOKUP($A2324,'Medical Examinations'!$A:$J,COLUMN('Medical Examinations'!G2323),FALSE)</f>
        <v>0</v>
      </c>
      <c r="I2324" t="str">
        <f>VLOOKUP($A2324,'Medical Examinations'!$A:$J,COLUMN('Medical Examinations'!H2323),FALSE)</f>
        <v>No</v>
      </c>
      <c r="J2324" t="str">
        <f>VLOOKUP($A2324,'Medical Examinations'!$A:$J,COLUMN('Medical Examinations'!I2323),FALSE)</f>
        <v>Healthy Weight</v>
      </c>
      <c r="K2324" t="str">
        <f>VLOOKUP($A2324,'Medical Examinations'!$A:$J,COLUMN('Medical Examinations'!J2323),FALSE)</f>
        <v>Prediabetes</v>
      </c>
      <c r="L2324" s="30">
        <f>VLOOKUP($A2324,'Hospitalisation Details'!$A:$K,COLUMN('Hospitalisation Details'!J2323),FALSE)</f>
        <v>36508</v>
      </c>
      <c r="M2324" s="23">
        <f>VLOOKUP($A2324,'Hospitalisation Details'!$A:$K,COLUMN('Hospitalisation Details'!F2323),FALSE)</f>
        <v>722.99</v>
      </c>
      <c r="N2324" t="str">
        <f>VLOOKUP($A2324,'Hospitalisation Details'!$A:$K,COLUMN('Hospitalisation Details'!G2323),FALSE)</f>
        <v>Tier - 3</v>
      </c>
      <c r="O2324" t="str">
        <f>VLOOKUP($A2324,'Hospitalisation Details'!$A:$K,COLUMN('Hospitalisation Details'!H2323),FALSE)</f>
        <v>Tier - 1</v>
      </c>
      <c r="P2324" t="str">
        <f>VLOOKUP($A2324,'Hospitalisation Details'!$A:$K,COLUMN('Hospitalisation Details'!I2323),FALSE)</f>
        <v>R1013</v>
      </c>
      <c r="Q2324">
        <f>VLOOKUP($A2324,'Hospitalisation Details'!$A:$K,COLUMN('Hospitalisation Details'!K2323),FALSE)</f>
        <v>23</v>
      </c>
      <c r="R2324" t="str" cm="1">
        <f t="array" ref="R2324">_xlfn.IFS(
Q2324&lt;=10,"0-10",
Q2324&lt;=20,"11-20",
Q2324&lt;=30,"21-30",
Q2324&lt;=40,"31-40",
Q2324&lt;=50,"41-50",
Q2324&lt;=60,"51-60",
Q2324&lt;=70,"61-70"
)</f>
        <v>21-30</v>
      </c>
      <c r="S2324" t="str">
        <f t="shared" si="36"/>
        <v>Yes</v>
      </c>
    </row>
    <row r="2325" spans="1:19" ht="15.75" x14ac:dyDescent="0.25">
      <c r="A2325" s="36" t="s">
        <v>2365</v>
      </c>
      <c r="B2325" t="str">
        <f>VLOOKUP(A2325,'Customer Names'!A:E,COLUMN('Customer Names'!D2324),FALSE)</f>
        <v>Ms. Meghan</v>
      </c>
      <c r="C2325">
        <f>VLOOKUP($A2325,'Medical Examinations'!$A:$J,COLUMN('Medical Examinations'!B2324),FALSE)</f>
        <v>22.24</v>
      </c>
      <c r="D2325">
        <f>VLOOKUP($A2325,'Medical Examinations'!$A:$J,COLUMN('Medical Examinations'!C2324),FALSE)</f>
        <v>5.04</v>
      </c>
      <c r="E2325" t="str">
        <f>VLOOKUP($A2325,'Medical Examinations'!$A:$J,COLUMN('Medical Examinations'!D2324),FALSE)</f>
        <v>No</v>
      </c>
      <c r="F2325" t="str">
        <f>VLOOKUP($A2325,'Medical Examinations'!$A:$J,COLUMN('Medical Examinations'!E2324),FALSE)</f>
        <v>No</v>
      </c>
      <c r="G2325" t="str">
        <f>VLOOKUP($A2325,'Medical Examinations'!$A:$J,COLUMN('Medical Examinations'!F2324),FALSE)</f>
        <v>No</v>
      </c>
      <c r="H2325">
        <f>VLOOKUP($A2325,'Medical Examinations'!$A:$J,COLUMN('Medical Examinations'!G2324),FALSE)</f>
        <v>0</v>
      </c>
      <c r="I2325" t="str">
        <f>VLOOKUP($A2325,'Medical Examinations'!$A:$J,COLUMN('Medical Examinations'!H2324),FALSE)</f>
        <v>No</v>
      </c>
      <c r="J2325" t="str">
        <f>VLOOKUP($A2325,'Medical Examinations'!$A:$J,COLUMN('Medical Examinations'!I2324),FALSE)</f>
        <v>Healthy Weight</v>
      </c>
      <c r="K2325" t="str">
        <f>VLOOKUP($A2325,'Medical Examinations'!$A:$J,COLUMN('Medical Examinations'!J2324),FALSE)</f>
        <v>Normal</v>
      </c>
      <c r="L2325" s="30">
        <f>VLOOKUP($A2325,'Hospitalisation Details'!$A:$K,COLUMN('Hospitalisation Details'!J2324),FALSE)</f>
        <v>36520</v>
      </c>
      <c r="M2325" s="23">
        <f>VLOOKUP($A2325,'Hospitalisation Details'!$A:$K,COLUMN('Hospitalisation Details'!F2324),FALSE)</f>
        <v>700</v>
      </c>
      <c r="N2325" t="str">
        <f>VLOOKUP($A2325,'Hospitalisation Details'!$A:$K,COLUMN('Hospitalisation Details'!G2324),FALSE)</f>
        <v>Tier - 2</v>
      </c>
      <c r="O2325" t="str">
        <f>VLOOKUP($A2325,'Hospitalisation Details'!$A:$K,COLUMN('Hospitalisation Details'!H2324),FALSE)</f>
        <v>Tier - 3</v>
      </c>
      <c r="P2325" t="str">
        <f>VLOOKUP($A2325,'Hospitalisation Details'!$A:$K,COLUMN('Hospitalisation Details'!I2324),FALSE)</f>
        <v>R1013</v>
      </c>
      <c r="Q2325">
        <f>VLOOKUP($A2325,'Hospitalisation Details'!$A:$K,COLUMN('Hospitalisation Details'!K2324),FALSE)</f>
        <v>23</v>
      </c>
      <c r="R2325" t="str" cm="1">
        <f t="array" ref="R2325">_xlfn.IFS(
Q2325&lt;=10,"0-10",
Q2325&lt;=20,"11-20",
Q2325&lt;=30,"21-30",
Q2325&lt;=40,"31-40",
Q2325&lt;=50,"41-50",
Q2325&lt;=60,"51-60",
Q2325&lt;=70,"61-70"
)</f>
        <v>21-30</v>
      </c>
      <c r="S2325" t="str">
        <f t="shared" si="36"/>
        <v>No</v>
      </c>
    </row>
    <row r="2326" spans="1:19" ht="15.75" x14ac:dyDescent="0.25">
      <c r="A2326" s="36" t="s">
        <v>2366</v>
      </c>
      <c r="B2326" t="str">
        <f>VLOOKUP(A2326,'Customer Names'!A:E,COLUMN('Customer Names'!D2325),FALSE)</f>
        <v>Mr. Fred</v>
      </c>
      <c r="C2326">
        <f>VLOOKUP($A2326,'Medical Examinations'!$A:$J,COLUMN('Medical Examinations'!B2325),FALSE)</f>
        <v>24.76</v>
      </c>
      <c r="D2326">
        <f>VLOOKUP($A2326,'Medical Examinations'!$A:$J,COLUMN('Medical Examinations'!C2325),FALSE)</f>
        <v>4.54</v>
      </c>
      <c r="E2326" t="str">
        <f>VLOOKUP($A2326,'Medical Examinations'!$A:$J,COLUMN('Medical Examinations'!D2325),FALSE)</f>
        <v>Yes</v>
      </c>
      <c r="F2326" t="str">
        <f>VLOOKUP($A2326,'Medical Examinations'!$A:$J,COLUMN('Medical Examinations'!E2325),FALSE)</f>
        <v>No</v>
      </c>
      <c r="G2326" t="str">
        <f>VLOOKUP($A2326,'Medical Examinations'!$A:$J,COLUMN('Medical Examinations'!F2325),FALSE)</f>
        <v>No</v>
      </c>
      <c r="H2326">
        <f>VLOOKUP($A2326,'Medical Examinations'!$A:$J,COLUMN('Medical Examinations'!G2325),FALSE)</f>
        <v>0</v>
      </c>
      <c r="I2326" t="str">
        <f>VLOOKUP($A2326,'Medical Examinations'!$A:$J,COLUMN('Medical Examinations'!H2325),FALSE)</f>
        <v>No</v>
      </c>
      <c r="J2326" t="str">
        <f>VLOOKUP($A2326,'Medical Examinations'!$A:$J,COLUMN('Medical Examinations'!I2325),FALSE)</f>
        <v>Healthy Weight</v>
      </c>
      <c r="K2326" t="str">
        <f>VLOOKUP($A2326,'Medical Examinations'!$A:$J,COLUMN('Medical Examinations'!J2325),FALSE)</f>
        <v>Normal</v>
      </c>
      <c r="L2326" s="30">
        <f>VLOOKUP($A2326,'Hospitalisation Details'!$A:$K,COLUMN('Hospitalisation Details'!J2325),FALSE)</f>
        <v>37146</v>
      </c>
      <c r="M2326" s="23">
        <f>VLOOKUP($A2326,'Hospitalisation Details'!$A:$K,COLUMN('Hospitalisation Details'!F2325),FALSE)</f>
        <v>687.54</v>
      </c>
      <c r="N2326" t="str">
        <f>VLOOKUP($A2326,'Hospitalisation Details'!$A:$K,COLUMN('Hospitalisation Details'!G2325),FALSE)</f>
        <v>Tier - 3</v>
      </c>
      <c r="O2326" t="str">
        <f>VLOOKUP($A2326,'Hospitalisation Details'!$A:$K,COLUMN('Hospitalisation Details'!H2325),FALSE)</f>
        <v>Tier - 2</v>
      </c>
      <c r="P2326" t="str">
        <f>VLOOKUP($A2326,'Hospitalisation Details'!$A:$K,COLUMN('Hospitalisation Details'!I2325),FALSE)</f>
        <v>R1013</v>
      </c>
      <c r="Q2326">
        <f>VLOOKUP($A2326,'Hospitalisation Details'!$A:$K,COLUMN('Hospitalisation Details'!K2325),FALSE)</f>
        <v>21</v>
      </c>
      <c r="R2326" t="str" cm="1">
        <f t="array" ref="R2326">_xlfn.IFS(
Q2326&lt;=10,"0-10",
Q2326&lt;=20,"11-20",
Q2326&lt;=30,"21-30",
Q2326&lt;=40,"31-40",
Q2326&lt;=50,"41-50",
Q2326&lt;=60,"51-60",
Q2326&lt;=70,"61-70"
)</f>
        <v>21-30</v>
      </c>
      <c r="S2326" t="str">
        <f t="shared" si="36"/>
        <v>No</v>
      </c>
    </row>
    <row r="2327" spans="1:19" ht="15.75" x14ac:dyDescent="0.25">
      <c r="A2327" s="36" t="s">
        <v>2367</v>
      </c>
      <c r="B2327" t="str">
        <f>VLOOKUP(A2327,'Customer Names'!A:E,COLUMN('Customer Names'!D2326),FALSE)</f>
        <v>Mr. Sebastian</v>
      </c>
      <c r="C2327">
        <f>VLOOKUP($A2327,'Medical Examinations'!$A:$J,COLUMN('Medical Examinations'!B2326),FALSE)</f>
        <v>20.100000000000001</v>
      </c>
      <c r="D2327">
        <f>VLOOKUP($A2327,'Medical Examinations'!$A:$J,COLUMN('Medical Examinations'!C2326),FALSE)</f>
        <v>5.6</v>
      </c>
      <c r="E2327" t="str">
        <f>VLOOKUP($A2327,'Medical Examinations'!$A:$J,COLUMN('Medical Examinations'!D2326),FALSE)</f>
        <v>Yes</v>
      </c>
      <c r="F2327" t="str">
        <f>VLOOKUP($A2327,'Medical Examinations'!$A:$J,COLUMN('Medical Examinations'!E2326),FALSE)</f>
        <v>No</v>
      </c>
      <c r="G2327" t="str">
        <f>VLOOKUP($A2327,'Medical Examinations'!$A:$J,COLUMN('Medical Examinations'!F2326),FALSE)</f>
        <v>Yes</v>
      </c>
      <c r="H2327">
        <f>VLOOKUP($A2327,'Medical Examinations'!$A:$J,COLUMN('Medical Examinations'!G2326),FALSE)</f>
        <v>1</v>
      </c>
      <c r="I2327" t="str">
        <f>VLOOKUP($A2327,'Medical Examinations'!$A:$J,COLUMN('Medical Examinations'!H2326),FALSE)</f>
        <v>No</v>
      </c>
      <c r="J2327" t="str">
        <f>VLOOKUP($A2327,'Medical Examinations'!$A:$J,COLUMN('Medical Examinations'!I2326),FALSE)</f>
        <v>Healthy Weight</v>
      </c>
      <c r="K2327" t="str">
        <f>VLOOKUP($A2327,'Medical Examinations'!$A:$J,COLUMN('Medical Examinations'!J2326),FALSE)</f>
        <v>Normal</v>
      </c>
      <c r="L2327" s="30">
        <f>VLOOKUP($A2327,'Hospitalisation Details'!$A:$K,COLUMN('Hospitalisation Details'!J2326),FALSE)</f>
        <v>35743</v>
      </c>
      <c r="M2327" s="23">
        <f>VLOOKUP($A2327,'Hospitalisation Details'!$A:$K,COLUMN('Hospitalisation Details'!F2326),FALSE)</f>
        <v>670</v>
      </c>
      <c r="N2327" t="str">
        <f>VLOOKUP($A2327,'Hospitalisation Details'!$A:$K,COLUMN('Hospitalisation Details'!G2326),FALSE)</f>
        <v>Tier - 3</v>
      </c>
      <c r="O2327" t="str">
        <f>VLOOKUP($A2327,'Hospitalisation Details'!$A:$K,COLUMN('Hospitalisation Details'!H2326),FALSE)</f>
        <v>Tier - 3</v>
      </c>
      <c r="P2327" t="str">
        <f>VLOOKUP($A2327,'Hospitalisation Details'!$A:$K,COLUMN('Hospitalisation Details'!I2326),FALSE)</f>
        <v>R1013</v>
      </c>
      <c r="Q2327">
        <f>VLOOKUP($A2327,'Hospitalisation Details'!$A:$K,COLUMN('Hospitalisation Details'!K2326),FALSE)</f>
        <v>25</v>
      </c>
      <c r="R2327" t="str" cm="1">
        <f t="array" ref="R2327">_xlfn.IFS(
Q2327&lt;=10,"0-10",
Q2327&lt;=20,"11-20",
Q2327&lt;=30,"21-30",
Q2327&lt;=40,"31-40",
Q2327&lt;=50,"41-50",
Q2327&lt;=60,"51-60",
Q2327&lt;=70,"61-70"
)</f>
        <v>21-30</v>
      </c>
      <c r="S2327" t="str">
        <f t="shared" si="36"/>
        <v>No</v>
      </c>
    </row>
    <row r="2328" spans="1:19" ht="15.75" x14ac:dyDescent="0.25">
      <c r="A2328" s="36" t="s">
        <v>2368</v>
      </c>
      <c r="B2328" t="str">
        <f>VLOOKUP(A2328,'Customer Names'!A:E,COLUMN('Customer Names'!D2327),FALSE)</f>
        <v>Ms. Laura</v>
      </c>
      <c r="C2328">
        <f>VLOOKUP($A2328,'Medical Examinations'!$A:$J,COLUMN('Medical Examinations'!B2327),FALSE)</f>
        <v>21.77</v>
      </c>
      <c r="D2328">
        <f>VLOOKUP($A2328,'Medical Examinations'!$A:$J,COLUMN('Medical Examinations'!C2327),FALSE)</f>
        <v>10.67</v>
      </c>
      <c r="E2328" t="str">
        <f>VLOOKUP($A2328,'Medical Examinations'!$A:$J,COLUMN('Medical Examinations'!D2327),FALSE)</f>
        <v>No</v>
      </c>
      <c r="F2328" t="str">
        <f>VLOOKUP($A2328,'Medical Examinations'!$A:$J,COLUMN('Medical Examinations'!E2327),FALSE)</f>
        <v>No</v>
      </c>
      <c r="G2328" t="str">
        <f>VLOOKUP($A2328,'Medical Examinations'!$A:$J,COLUMN('Medical Examinations'!F2327),FALSE)</f>
        <v>No</v>
      </c>
      <c r="H2328">
        <f>VLOOKUP($A2328,'Medical Examinations'!$A:$J,COLUMN('Medical Examinations'!G2327),FALSE)</f>
        <v>0</v>
      </c>
      <c r="I2328" t="str">
        <f>VLOOKUP($A2328,'Medical Examinations'!$A:$J,COLUMN('Medical Examinations'!H2327),FALSE)</f>
        <v>No</v>
      </c>
      <c r="J2328" t="str">
        <f>VLOOKUP($A2328,'Medical Examinations'!$A:$J,COLUMN('Medical Examinations'!I2327),FALSE)</f>
        <v>Healthy Weight</v>
      </c>
      <c r="K2328" t="str">
        <f>VLOOKUP($A2328,'Medical Examinations'!$A:$J,COLUMN('Medical Examinations'!J2327),FALSE)</f>
        <v>Diabetes</v>
      </c>
      <c r="L2328" s="30">
        <f>VLOOKUP($A2328,'Hospitalisation Details'!$A:$K,COLUMN('Hospitalisation Details'!J2327),FALSE)</f>
        <v>37589</v>
      </c>
      <c r="M2328" s="23">
        <f>VLOOKUP($A2328,'Hospitalisation Details'!$A:$K,COLUMN('Hospitalisation Details'!F2327),FALSE)</f>
        <v>668</v>
      </c>
      <c r="N2328" t="str">
        <f>VLOOKUP($A2328,'Hospitalisation Details'!$A:$K,COLUMN('Hospitalisation Details'!G2327),FALSE)</f>
        <v>Tier - 3</v>
      </c>
      <c r="O2328" t="str">
        <f>VLOOKUP($A2328,'Hospitalisation Details'!$A:$K,COLUMN('Hospitalisation Details'!H2327),FALSE)</f>
        <v>Tier - 2</v>
      </c>
      <c r="P2328" t="str">
        <f>VLOOKUP($A2328,'Hospitalisation Details'!$A:$K,COLUMN('Hospitalisation Details'!I2327),FALSE)</f>
        <v>R1012</v>
      </c>
      <c r="Q2328">
        <f>VLOOKUP($A2328,'Hospitalisation Details'!$A:$K,COLUMN('Hospitalisation Details'!K2327),FALSE)</f>
        <v>20</v>
      </c>
      <c r="R2328" t="str" cm="1">
        <f t="array" ref="R2328">_xlfn.IFS(
Q2328&lt;=10,"0-10",
Q2328&lt;=20,"11-20",
Q2328&lt;=30,"21-30",
Q2328&lt;=40,"31-40",
Q2328&lt;=50,"41-50",
Q2328&lt;=60,"51-60",
Q2328&lt;=70,"61-70"
)</f>
        <v>11-20</v>
      </c>
      <c r="S2328" t="str">
        <f t="shared" si="36"/>
        <v>Yes</v>
      </c>
    </row>
    <row r="2329" spans="1:19" ht="15.75" x14ac:dyDescent="0.25">
      <c r="A2329" s="36" t="s">
        <v>2369</v>
      </c>
      <c r="B2329" t="str">
        <f>VLOOKUP(A2329,'Customer Names'!A:E,COLUMN('Customer Names'!D2328),FALSE)</f>
        <v>Ms. Nicole</v>
      </c>
      <c r="C2329">
        <f>VLOOKUP($A2329,'Medical Examinations'!$A:$J,COLUMN('Medical Examinations'!B2328),FALSE)</f>
        <v>17.82</v>
      </c>
      <c r="D2329">
        <f>VLOOKUP($A2329,'Medical Examinations'!$A:$J,COLUMN('Medical Examinations'!C2328),FALSE)</f>
        <v>5.26</v>
      </c>
      <c r="E2329" t="str">
        <f>VLOOKUP($A2329,'Medical Examinations'!$A:$J,COLUMN('Medical Examinations'!D2328),FALSE)</f>
        <v>Yes</v>
      </c>
      <c r="F2329" t="str">
        <f>VLOOKUP($A2329,'Medical Examinations'!$A:$J,COLUMN('Medical Examinations'!E2328),FALSE)</f>
        <v>No</v>
      </c>
      <c r="G2329" t="str">
        <f>VLOOKUP($A2329,'Medical Examinations'!$A:$J,COLUMN('Medical Examinations'!F2328),FALSE)</f>
        <v>No</v>
      </c>
      <c r="H2329">
        <f>VLOOKUP($A2329,'Medical Examinations'!$A:$J,COLUMN('Medical Examinations'!G2328),FALSE)</f>
        <v>1</v>
      </c>
      <c r="I2329" t="str">
        <f>VLOOKUP($A2329,'Medical Examinations'!$A:$J,COLUMN('Medical Examinations'!H2328),FALSE)</f>
        <v>No</v>
      </c>
      <c r="J2329" t="str">
        <f>VLOOKUP($A2329,'Medical Examinations'!$A:$J,COLUMN('Medical Examinations'!I2328),FALSE)</f>
        <v>Underweight</v>
      </c>
      <c r="K2329" t="str">
        <f>VLOOKUP($A2329,'Medical Examinations'!$A:$J,COLUMN('Medical Examinations'!J2328),FALSE)</f>
        <v>Normal</v>
      </c>
      <c r="L2329" s="30">
        <f>VLOOKUP($A2329,'Hospitalisation Details'!$A:$K,COLUMN('Hospitalisation Details'!J2328),FALSE)</f>
        <v>34884</v>
      </c>
      <c r="M2329" s="23">
        <f>VLOOKUP($A2329,'Hospitalisation Details'!$A:$K,COLUMN('Hospitalisation Details'!F2328),FALSE)</f>
        <v>650</v>
      </c>
      <c r="N2329" t="str">
        <f>VLOOKUP($A2329,'Hospitalisation Details'!$A:$K,COLUMN('Hospitalisation Details'!G2328),FALSE)</f>
        <v>Tier - 3</v>
      </c>
      <c r="O2329" t="str">
        <f>VLOOKUP($A2329,'Hospitalisation Details'!$A:$K,COLUMN('Hospitalisation Details'!H2328),FALSE)</f>
        <v>Tier - 3</v>
      </c>
      <c r="P2329" t="str">
        <f>VLOOKUP($A2329,'Hospitalisation Details'!$A:$K,COLUMN('Hospitalisation Details'!I2328),FALSE)</f>
        <v>R1013</v>
      </c>
      <c r="Q2329">
        <f>VLOOKUP($A2329,'Hospitalisation Details'!$A:$K,COLUMN('Hospitalisation Details'!K2328),FALSE)</f>
        <v>27</v>
      </c>
      <c r="R2329" t="str" cm="1">
        <f t="array" ref="R2329">_xlfn.IFS(
Q2329&lt;=10,"0-10",
Q2329&lt;=20,"11-20",
Q2329&lt;=30,"21-30",
Q2329&lt;=40,"31-40",
Q2329&lt;=50,"41-50",
Q2329&lt;=60,"51-60",
Q2329&lt;=70,"61-70"
)</f>
        <v>21-30</v>
      </c>
      <c r="S2329" t="str">
        <f t="shared" si="36"/>
        <v>No</v>
      </c>
    </row>
    <row r="2330" spans="1:19" ht="15.75" x14ac:dyDescent="0.25">
      <c r="A2330" s="36" t="s">
        <v>2370</v>
      </c>
      <c r="B2330" t="str">
        <f>VLOOKUP(A2330,'Customer Names'!A:E,COLUMN('Customer Names'!D2329),FALSE)</f>
        <v>Ms. Susan</v>
      </c>
      <c r="C2330">
        <f>VLOOKUP($A2330,'Medical Examinations'!$A:$J,COLUMN('Medical Examinations'!B2329),FALSE)</f>
        <v>17.07</v>
      </c>
      <c r="D2330">
        <f>VLOOKUP($A2330,'Medical Examinations'!$A:$J,COLUMN('Medical Examinations'!C2329),FALSE)</f>
        <v>5.22</v>
      </c>
      <c r="E2330" t="str">
        <f>VLOOKUP($A2330,'Medical Examinations'!$A:$J,COLUMN('Medical Examinations'!D2329),FALSE)</f>
        <v>No</v>
      </c>
      <c r="F2330" t="str">
        <f>VLOOKUP($A2330,'Medical Examinations'!$A:$J,COLUMN('Medical Examinations'!E2329),FALSE)</f>
        <v>No</v>
      </c>
      <c r="G2330" t="str">
        <f>VLOOKUP($A2330,'Medical Examinations'!$A:$J,COLUMN('Medical Examinations'!F2329),FALSE)</f>
        <v>Yes</v>
      </c>
      <c r="H2330">
        <f>VLOOKUP($A2330,'Medical Examinations'!$A:$J,COLUMN('Medical Examinations'!G2329),FALSE)</f>
        <v>1</v>
      </c>
      <c r="I2330" t="str">
        <f>VLOOKUP($A2330,'Medical Examinations'!$A:$J,COLUMN('Medical Examinations'!H2329),FALSE)</f>
        <v>No</v>
      </c>
      <c r="J2330" t="str">
        <f>VLOOKUP($A2330,'Medical Examinations'!$A:$J,COLUMN('Medical Examinations'!I2329),FALSE)</f>
        <v>Underweight</v>
      </c>
      <c r="K2330" t="str">
        <f>VLOOKUP($A2330,'Medical Examinations'!$A:$J,COLUMN('Medical Examinations'!J2329),FALSE)</f>
        <v>Normal</v>
      </c>
      <c r="L2330" s="30">
        <f>VLOOKUP($A2330,'Hospitalisation Details'!$A:$K,COLUMN('Hospitalisation Details'!J2329),FALSE)</f>
        <v>34121</v>
      </c>
      <c r="M2330" s="23">
        <f>VLOOKUP($A2330,'Hospitalisation Details'!$A:$K,COLUMN('Hospitalisation Details'!F2329),FALSE)</f>
        <v>650</v>
      </c>
      <c r="N2330" t="str">
        <f>VLOOKUP($A2330,'Hospitalisation Details'!$A:$K,COLUMN('Hospitalisation Details'!G2329),FALSE)</f>
        <v>Tier - 3</v>
      </c>
      <c r="O2330" t="str">
        <f>VLOOKUP($A2330,'Hospitalisation Details'!$A:$K,COLUMN('Hospitalisation Details'!H2329),FALSE)</f>
        <v>Tier - 3</v>
      </c>
      <c r="P2330" t="str">
        <f>VLOOKUP($A2330,'Hospitalisation Details'!$A:$K,COLUMN('Hospitalisation Details'!I2329),FALSE)</f>
        <v>R1013</v>
      </c>
      <c r="Q2330">
        <f>VLOOKUP($A2330,'Hospitalisation Details'!$A:$K,COLUMN('Hospitalisation Details'!K2329),FALSE)</f>
        <v>30</v>
      </c>
      <c r="R2330" t="str" cm="1">
        <f t="array" ref="R2330">_xlfn.IFS(
Q2330&lt;=10,"0-10",
Q2330&lt;=20,"11-20",
Q2330&lt;=30,"21-30",
Q2330&lt;=40,"31-40",
Q2330&lt;=50,"41-50",
Q2330&lt;=60,"51-60",
Q2330&lt;=70,"61-70"
)</f>
        <v>21-30</v>
      </c>
      <c r="S2330" t="str">
        <f t="shared" si="36"/>
        <v>No</v>
      </c>
    </row>
    <row r="2331" spans="1:19" ht="15.75" x14ac:dyDescent="0.25">
      <c r="A2331" s="36" t="s">
        <v>2371</v>
      </c>
      <c r="B2331" t="str">
        <f>VLOOKUP(A2331,'Customer Names'!A:E,COLUMN('Customer Names'!D2330),FALSE)</f>
        <v>Ms. Katy</v>
      </c>
      <c r="C2331">
        <f>VLOOKUP($A2331,'Medical Examinations'!$A:$J,COLUMN('Medical Examinations'!B2330),FALSE)</f>
        <v>22.24</v>
      </c>
      <c r="D2331">
        <f>VLOOKUP($A2331,'Medical Examinations'!$A:$J,COLUMN('Medical Examinations'!C2330),FALSE)</f>
        <v>4.29</v>
      </c>
      <c r="E2331" t="str">
        <f>VLOOKUP($A2331,'Medical Examinations'!$A:$J,COLUMN('Medical Examinations'!D2330),FALSE)</f>
        <v>Yes</v>
      </c>
      <c r="F2331" t="str">
        <f>VLOOKUP($A2331,'Medical Examinations'!$A:$J,COLUMN('Medical Examinations'!E2330),FALSE)</f>
        <v>No</v>
      </c>
      <c r="G2331" t="str">
        <f>VLOOKUP($A2331,'Medical Examinations'!$A:$J,COLUMN('Medical Examinations'!F2330),FALSE)</f>
        <v>No</v>
      </c>
      <c r="H2331">
        <f>VLOOKUP($A2331,'Medical Examinations'!$A:$J,COLUMN('Medical Examinations'!G2330),FALSE)</f>
        <v>0</v>
      </c>
      <c r="I2331" t="str">
        <f>VLOOKUP($A2331,'Medical Examinations'!$A:$J,COLUMN('Medical Examinations'!H2330),FALSE)</f>
        <v>No</v>
      </c>
      <c r="J2331" t="str">
        <f>VLOOKUP($A2331,'Medical Examinations'!$A:$J,COLUMN('Medical Examinations'!I2330),FALSE)</f>
        <v>Healthy Weight</v>
      </c>
      <c r="K2331" t="str">
        <f>VLOOKUP($A2331,'Medical Examinations'!$A:$J,COLUMN('Medical Examinations'!J2330),FALSE)</f>
        <v>Normal</v>
      </c>
      <c r="L2331" s="30">
        <f>VLOOKUP($A2331,'Hospitalisation Details'!$A:$K,COLUMN('Hospitalisation Details'!J2330),FALSE)</f>
        <v>37215</v>
      </c>
      <c r="M2331" s="23">
        <f>VLOOKUP($A2331,'Hospitalisation Details'!$A:$K,COLUMN('Hospitalisation Details'!F2330),FALSE)</f>
        <v>646.14</v>
      </c>
      <c r="N2331" t="str">
        <f>VLOOKUP($A2331,'Hospitalisation Details'!$A:$K,COLUMN('Hospitalisation Details'!G2330),FALSE)</f>
        <v>Tier - 3</v>
      </c>
      <c r="O2331" t="str">
        <f>VLOOKUP($A2331,'Hospitalisation Details'!$A:$K,COLUMN('Hospitalisation Details'!H2330),FALSE)</f>
        <v>Tier - 3</v>
      </c>
      <c r="P2331" t="str">
        <f>VLOOKUP($A2331,'Hospitalisation Details'!$A:$K,COLUMN('Hospitalisation Details'!I2330),FALSE)</f>
        <v>R1012</v>
      </c>
      <c r="Q2331">
        <f>VLOOKUP($A2331,'Hospitalisation Details'!$A:$K,COLUMN('Hospitalisation Details'!K2330),FALSE)</f>
        <v>21</v>
      </c>
      <c r="R2331" t="str" cm="1">
        <f t="array" ref="R2331">_xlfn.IFS(
Q2331&lt;=10,"0-10",
Q2331&lt;=20,"11-20",
Q2331&lt;=30,"21-30",
Q2331&lt;=40,"31-40",
Q2331&lt;=50,"41-50",
Q2331&lt;=60,"51-60",
Q2331&lt;=70,"61-70"
)</f>
        <v>21-30</v>
      </c>
      <c r="S2331" t="str">
        <f t="shared" si="36"/>
        <v>No</v>
      </c>
    </row>
    <row r="2332" spans="1:19" ht="15.75" x14ac:dyDescent="0.25">
      <c r="A2332" s="36" t="s">
        <v>2372</v>
      </c>
      <c r="B2332" t="str">
        <f>VLOOKUP(A2332,'Customer Names'!A:E,COLUMN('Customer Names'!D2331),FALSE)</f>
        <v>Mr. Jordan</v>
      </c>
      <c r="C2332">
        <f>VLOOKUP($A2332,'Medical Examinations'!$A:$J,COLUMN('Medical Examinations'!B2331),FALSE)</f>
        <v>22.34</v>
      </c>
      <c r="D2332">
        <f>VLOOKUP($A2332,'Medical Examinations'!$A:$J,COLUMN('Medical Examinations'!C2331),FALSE)</f>
        <v>5.57</v>
      </c>
      <c r="E2332" t="str">
        <f>VLOOKUP($A2332,'Medical Examinations'!$A:$J,COLUMN('Medical Examinations'!D2331),FALSE)</f>
        <v>No</v>
      </c>
      <c r="F2332" t="str">
        <f>VLOOKUP($A2332,'Medical Examinations'!$A:$J,COLUMN('Medical Examinations'!E2331),FALSE)</f>
        <v>No</v>
      </c>
      <c r="G2332" t="str">
        <f>VLOOKUP($A2332,'Medical Examinations'!$A:$J,COLUMN('Medical Examinations'!F2331),FALSE)</f>
        <v>No</v>
      </c>
      <c r="H2332">
        <f>VLOOKUP($A2332,'Medical Examinations'!$A:$J,COLUMN('Medical Examinations'!G2331),FALSE)</f>
        <v>1</v>
      </c>
      <c r="I2332" t="str">
        <f>VLOOKUP($A2332,'Medical Examinations'!$A:$J,COLUMN('Medical Examinations'!H2331),FALSE)</f>
        <v>No</v>
      </c>
      <c r="J2332" t="str">
        <f>VLOOKUP($A2332,'Medical Examinations'!$A:$J,COLUMN('Medical Examinations'!I2331),FALSE)</f>
        <v>Healthy Weight</v>
      </c>
      <c r="K2332" t="str">
        <f>VLOOKUP($A2332,'Medical Examinations'!$A:$J,COLUMN('Medical Examinations'!J2331),FALSE)</f>
        <v>Normal</v>
      </c>
      <c r="L2332" s="30">
        <f>VLOOKUP($A2332,'Hospitalisation Details'!$A:$K,COLUMN('Hospitalisation Details'!J2331),FALSE)</f>
        <v>36003</v>
      </c>
      <c r="M2332" s="23">
        <f>VLOOKUP($A2332,'Hospitalisation Details'!$A:$K,COLUMN('Hospitalisation Details'!F2331),FALSE)</f>
        <v>637.26</v>
      </c>
      <c r="N2332" t="str">
        <f>VLOOKUP($A2332,'Hospitalisation Details'!$A:$K,COLUMN('Hospitalisation Details'!G2331),FALSE)</f>
        <v>Tier - 3</v>
      </c>
      <c r="O2332" t="str">
        <f>VLOOKUP($A2332,'Hospitalisation Details'!$A:$K,COLUMN('Hospitalisation Details'!H2331),FALSE)</f>
        <v>Tier - 3</v>
      </c>
      <c r="P2332" t="str">
        <f>VLOOKUP($A2332,'Hospitalisation Details'!$A:$K,COLUMN('Hospitalisation Details'!I2331),FALSE)</f>
        <v>R1013</v>
      </c>
      <c r="Q2332">
        <f>VLOOKUP($A2332,'Hospitalisation Details'!$A:$K,COLUMN('Hospitalisation Details'!K2331),FALSE)</f>
        <v>24</v>
      </c>
      <c r="R2332" t="str" cm="1">
        <f t="array" ref="R2332">_xlfn.IFS(
Q2332&lt;=10,"0-10",
Q2332&lt;=20,"11-20",
Q2332&lt;=30,"21-30",
Q2332&lt;=40,"31-40",
Q2332&lt;=50,"41-50",
Q2332&lt;=60,"51-60",
Q2332&lt;=70,"61-70"
)</f>
        <v>21-30</v>
      </c>
      <c r="S2332" t="str">
        <f t="shared" si="36"/>
        <v>No</v>
      </c>
    </row>
    <row r="2333" spans="1:19" ht="15.75" x14ac:dyDescent="0.25">
      <c r="A2333" s="36" t="s">
        <v>2373</v>
      </c>
      <c r="B2333" t="str">
        <f>VLOOKUP(A2333,'Customer Names'!A:E,COLUMN('Customer Names'!D2332),FALSE)</f>
        <v>Mr. Juan</v>
      </c>
      <c r="C2333">
        <f>VLOOKUP($A2333,'Medical Examinations'!$A:$J,COLUMN('Medical Examinations'!B2332),FALSE)</f>
        <v>17.7</v>
      </c>
      <c r="D2333">
        <f>VLOOKUP($A2333,'Medical Examinations'!$A:$J,COLUMN('Medical Examinations'!C2332),FALSE)</f>
        <v>6.28</v>
      </c>
      <c r="E2333" t="str">
        <f>VLOOKUP($A2333,'Medical Examinations'!$A:$J,COLUMN('Medical Examinations'!D2332),FALSE)</f>
        <v>No</v>
      </c>
      <c r="F2333" t="str">
        <f>VLOOKUP($A2333,'Medical Examinations'!$A:$J,COLUMN('Medical Examinations'!E2332),FALSE)</f>
        <v>No</v>
      </c>
      <c r="G2333" t="str">
        <f>VLOOKUP($A2333,'Medical Examinations'!$A:$J,COLUMN('Medical Examinations'!F2332),FALSE)</f>
        <v>No</v>
      </c>
      <c r="H2333">
        <f>VLOOKUP($A2333,'Medical Examinations'!$A:$J,COLUMN('Medical Examinations'!G2332),FALSE)</f>
        <v>1</v>
      </c>
      <c r="I2333" t="str">
        <f>VLOOKUP($A2333,'Medical Examinations'!$A:$J,COLUMN('Medical Examinations'!H2332),FALSE)</f>
        <v>No</v>
      </c>
      <c r="J2333" t="str">
        <f>VLOOKUP($A2333,'Medical Examinations'!$A:$J,COLUMN('Medical Examinations'!I2332),FALSE)</f>
        <v>Underweight</v>
      </c>
      <c r="K2333" t="str">
        <f>VLOOKUP($A2333,'Medical Examinations'!$A:$J,COLUMN('Medical Examinations'!J2332),FALSE)</f>
        <v>Prediabetes</v>
      </c>
      <c r="L2333" s="30">
        <f>VLOOKUP($A2333,'Hospitalisation Details'!$A:$K,COLUMN('Hospitalisation Details'!J2332),FALSE)</f>
        <v>33860</v>
      </c>
      <c r="M2333" s="23">
        <f>VLOOKUP($A2333,'Hospitalisation Details'!$A:$K,COLUMN('Hospitalisation Details'!F2332),FALSE)</f>
        <v>604.54</v>
      </c>
      <c r="N2333" t="str">
        <f>VLOOKUP($A2333,'Hospitalisation Details'!$A:$K,COLUMN('Hospitalisation Details'!G2332),FALSE)</f>
        <v>Tier - 3</v>
      </c>
      <c r="O2333" t="str">
        <f>VLOOKUP($A2333,'Hospitalisation Details'!$A:$K,COLUMN('Hospitalisation Details'!H2332),FALSE)</f>
        <v>Tier - 3</v>
      </c>
      <c r="P2333" t="str">
        <f>VLOOKUP($A2333,'Hospitalisation Details'!$A:$K,COLUMN('Hospitalisation Details'!I2332),FALSE)</f>
        <v>R1013</v>
      </c>
      <c r="Q2333">
        <f>VLOOKUP($A2333,'Hospitalisation Details'!$A:$K,COLUMN('Hospitalisation Details'!K2332),FALSE)</f>
        <v>30</v>
      </c>
      <c r="R2333" t="str" cm="1">
        <f t="array" ref="R2333">_xlfn.IFS(
Q2333&lt;=10,"0-10",
Q2333&lt;=20,"11-20",
Q2333&lt;=30,"21-30",
Q2333&lt;=40,"31-40",
Q2333&lt;=50,"41-50",
Q2333&lt;=60,"51-60",
Q2333&lt;=70,"61-70"
)</f>
        <v>21-30</v>
      </c>
      <c r="S2333" t="str">
        <f t="shared" si="36"/>
        <v>Yes</v>
      </c>
    </row>
    <row r="2334" spans="1:19" ht="15.75" x14ac:dyDescent="0.25">
      <c r="A2334" s="36" t="s">
        <v>2374</v>
      </c>
      <c r="B2334" t="str">
        <f>VLOOKUP(A2334,'Customer Names'!A:E,COLUMN('Customer Names'!D2333),FALSE)</f>
        <v>Ms. Julie</v>
      </c>
      <c r="C2334">
        <f>VLOOKUP($A2334,'Medical Examinations'!$A:$J,COLUMN('Medical Examinations'!B2333),FALSE)</f>
        <v>16.47</v>
      </c>
      <c r="D2334">
        <f>VLOOKUP($A2334,'Medical Examinations'!$A:$J,COLUMN('Medical Examinations'!C2333),FALSE)</f>
        <v>6.35</v>
      </c>
      <c r="E2334" t="str">
        <f>VLOOKUP($A2334,'Medical Examinations'!$A:$J,COLUMN('Medical Examinations'!D2333),FALSE)</f>
        <v>No</v>
      </c>
      <c r="F2334" t="str">
        <f>VLOOKUP($A2334,'Medical Examinations'!$A:$J,COLUMN('Medical Examinations'!E2333),FALSE)</f>
        <v>No</v>
      </c>
      <c r="G2334" t="str">
        <f>VLOOKUP($A2334,'Medical Examinations'!$A:$J,COLUMN('Medical Examinations'!F2333),FALSE)</f>
        <v>Yes</v>
      </c>
      <c r="H2334">
        <f>VLOOKUP($A2334,'Medical Examinations'!$A:$J,COLUMN('Medical Examinations'!G2333),FALSE)</f>
        <v>1</v>
      </c>
      <c r="I2334" t="str">
        <f>VLOOKUP($A2334,'Medical Examinations'!$A:$J,COLUMN('Medical Examinations'!H2333),FALSE)</f>
        <v>No</v>
      </c>
      <c r="J2334" t="str">
        <f>VLOOKUP($A2334,'Medical Examinations'!$A:$J,COLUMN('Medical Examinations'!I2333),FALSE)</f>
        <v>Underweight</v>
      </c>
      <c r="K2334" t="str">
        <f>VLOOKUP($A2334,'Medical Examinations'!$A:$J,COLUMN('Medical Examinations'!J2333),FALSE)</f>
        <v>Prediabetes</v>
      </c>
      <c r="L2334" s="30">
        <f>VLOOKUP($A2334,'Hospitalisation Details'!$A:$K,COLUMN('Hospitalisation Details'!J2333),FALSE)</f>
        <v>34150</v>
      </c>
      <c r="M2334" s="23">
        <f>VLOOKUP($A2334,'Hospitalisation Details'!$A:$K,COLUMN('Hospitalisation Details'!F2333),FALSE)</f>
        <v>600</v>
      </c>
      <c r="N2334" t="str">
        <f>VLOOKUP($A2334,'Hospitalisation Details'!$A:$K,COLUMN('Hospitalisation Details'!G2333),FALSE)</f>
        <v>Tier - 2</v>
      </c>
      <c r="O2334" t="str">
        <f>VLOOKUP($A2334,'Hospitalisation Details'!$A:$K,COLUMN('Hospitalisation Details'!H2333),FALSE)</f>
        <v>Tier - 1</v>
      </c>
      <c r="P2334" t="str">
        <f>VLOOKUP($A2334,'Hospitalisation Details'!$A:$K,COLUMN('Hospitalisation Details'!I2333),FALSE)</f>
        <v>R1013</v>
      </c>
      <c r="Q2334">
        <f>VLOOKUP($A2334,'Hospitalisation Details'!$A:$K,COLUMN('Hospitalisation Details'!K2333),FALSE)</f>
        <v>29</v>
      </c>
      <c r="R2334" t="str" cm="1">
        <f t="array" ref="R2334">_xlfn.IFS(
Q2334&lt;=10,"0-10",
Q2334&lt;=20,"11-20",
Q2334&lt;=30,"21-30",
Q2334&lt;=40,"31-40",
Q2334&lt;=50,"41-50",
Q2334&lt;=60,"51-60",
Q2334&lt;=70,"61-70"
)</f>
        <v>21-30</v>
      </c>
      <c r="S2334" t="str">
        <f t="shared" si="36"/>
        <v>Yes</v>
      </c>
    </row>
    <row r="2335" spans="1:19" ht="15.75" x14ac:dyDescent="0.25">
      <c r="A2335" s="36" t="s">
        <v>2375</v>
      </c>
      <c r="B2335" t="str">
        <f>VLOOKUP(A2335,'Customer Names'!A:E,COLUMN('Customer Names'!D2334),FALSE)</f>
        <v>Mr. Evan</v>
      </c>
      <c r="C2335">
        <f>VLOOKUP($A2335,'Medical Examinations'!$A:$J,COLUMN('Medical Examinations'!B2334),FALSE)</f>
        <v>17.600000000000001</v>
      </c>
      <c r="D2335">
        <f>VLOOKUP($A2335,'Medical Examinations'!$A:$J,COLUMN('Medical Examinations'!C2334),FALSE)</f>
        <v>4.3899999999999997</v>
      </c>
      <c r="E2335" t="str">
        <f>VLOOKUP($A2335,'Medical Examinations'!$A:$J,COLUMN('Medical Examinations'!D2334),FALSE)</f>
        <v>No</v>
      </c>
      <c r="F2335" t="str">
        <f>VLOOKUP($A2335,'Medical Examinations'!$A:$J,COLUMN('Medical Examinations'!E2334),FALSE)</f>
        <v>No</v>
      </c>
      <c r="G2335" t="str">
        <f>VLOOKUP($A2335,'Medical Examinations'!$A:$J,COLUMN('Medical Examinations'!F2334),FALSE)</f>
        <v>No</v>
      </c>
      <c r="H2335">
        <f>VLOOKUP($A2335,'Medical Examinations'!$A:$J,COLUMN('Medical Examinations'!G2334),FALSE)</f>
        <v>1</v>
      </c>
      <c r="I2335" t="str">
        <f>VLOOKUP($A2335,'Medical Examinations'!$A:$J,COLUMN('Medical Examinations'!H2334),FALSE)</f>
        <v>No</v>
      </c>
      <c r="J2335" t="str">
        <f>VLOOKUP($A2335,'Medical Examinations'!$A:$J,COLUMN('Medical Examinations'!I2334),FALSE)</f>
        <v>Underweight</v>
      </c>
      <c r="K2335" t="str">
        <f>VLOOKUP($A2335,'Medical Examinations'!$A:$J,COLUMN('Medical Examinations'!J2334),FALSE)</f>
        <v>Normal</v>
      </c>
      <c r="L2335" s="30">
        <f>VLOOKUP($A2335,'Hospitalisation Details'!$A:$K,COLUMN('Hospitalisation Details'!J2334),FALSE)</f>
        <v>33938</v>
      </c>
      <c r="M2335" s="23">
        <f>VLOOKUP($A2335,'Hospitalisation Details'!$A:$K,COLUMN('Hospitalisation Details'!F2334),FALSE)</f>
        <v>570.62</v>
      </c>
      <c r="N2335" t="str">
        <f>VLOOKUP($A2335,'Hospitalisation Details'!$A:$K,COLUMN('Hospitalisation Details'!G2334),FALSE)</f>
        <v>Tier - 2</v>
      </c>
      <c r="O2335" t="str">
        <f>VLOOKUP($A2335,'Hospitalisation Details'!$A:$K,COLUMN('Hospitalisation Details'!H2334),FALSE)</f>
        <v>Tier - 1</v>
      </c>
      <c r="P2335" t="str">
        <f>VLOOKUP($A2335,'Hospitalisation Details'!$A:$K,COLUMN('Hospitalisation Details'!I2334),FALSE)</f>
        <v>R1013</v>
      </c>
      <c r="Q2335">
        <f>VLOOKUP($A2335,'Hospitalisation Details'!$A:$K,COLUMN('Hospitalisation Details'!K2334),FALSE)</f>
        <v>30</v>
      </c>
      <c r="R2335" t="str" cm="1">
        <f t="array" ref="R2335">_xlfn.IFS(
Q2335&lt;=10,"0-10",
Q2335&lt;=20,"11-20",
Q2335&lt;=30,"21-30",
Q2335&lt;=40,"31-40",
Q2335&lt;=50,"41-50",
Q2335&lt;=60,"51-60",
Q2335&lt;=70,"61-70"
)</f>
        <v>21-30</v>
      </c>
      <c r="S2335" t="str">
        <f t="shared" si="36"/>
        <v>No</v>
      </c>
    </row>
    <row r="2336" spans="1:19" ht="15.75" x14ac:dyDescent="0.25">
      <c r="A2336" s="36" t="s">
        <v>2376</v>
      </c>
      <c r="B2336" t="str">
        <f>VLOOKUP(A2336,'Customer Names'!A:E,COLUMN('Customer Names'!D2335),FALSE)</f>
        <v>Mr. Aaron</v>
      </c>
      <c r="C2336">
        <f>VLOOKUP($A2336,'Medical Examinations'!$A:$J,COLUMN('Medical Examinations'!B2335),FALSE)</f>
        <v>17.579999999999998</v>
      </c>
      <c r="D2336">
        <f>VLOOKUP($A2336,'Medical Examinations'!$A:$J,COLUMN('Medical Examinations'!C2335),FALSE)</f>
        <v>4.51</v>
      </c>
      <c r="E2336" t="str">
        <f>VLOOKUP($A2336,'Medical Examinations'!$A:$J,COLUMN('Medical Examinations'!D2335),FALSE)</f>
        <v>No</v>
      </c>
      <c r="F2336" t="str">
        <f>VLOOKUP($A2336,'Medical Examinations'!$A:$J,COLUMN('Medical Examinations'!E2335),FALSE)</f>
        <v>No</v>
      </c>
      <c r="G2336" t="str">
        <f>VLOOKUP($A2336,'Medical Examinations'!$A:$J,COLUMN('Medical Examinations'!F2335),FALSE)</f>
        <v>No</v>
      </c>
      <c r="H2336">
        <f>VLOOKUP($A2336,'Medical Examinations'!$A:$J,COLUMN('Medical Examinations'!G2335),FALSE)</f>
        <v>1</v>
      </c>
      <c r="I2336" t="str">
        <f>VLOOKUP($A2336,'Medical Examinations'!$A:$J,COLUMN('Medical Examinations'!H2335),FALSE)</f>
        <v>No</v>
      </c>
      <c r="J2336" t="str">
        <f>VLOOKUP($A2336,'Medical Examinations'!$A:$J,COLUMN('Medical Examinations'!I2335),FALSE)</f>
        <v>Underweight</v>
      </c>
      <c r="K2336" t="str">
        <f>VLOOKUP($A2336,'Medical Examinations'!$A:$J,COLUMN('Medical Examinations'!J2335),FALSE)</f>
        <v>Normal</v>
      </c>
      <c r="L2336" s="30">
        <f>VLOOKUP($A2336,'Hospitalisation Details'!$A:$K,COLUMN('Hospitalisation Details'!J2335),FALSE)</f>
        <v>33794</v>
      </c>
      <c r="M2336" s="23">
        <f>VLOOKUP($A2336,'Hospitalisation Details'!$A:$K,COLUMN('Hospitalisation Details'!F2335),FALSE)</f>
        <v>563.84</v>
      </c>
      <c r="N2336" t="str">
        <f>VLOOKUP($A2336,'Hospitalisation Details'!$A:$K,COLUMN('Hospitalisation Details'!G2335),FALSE)</f>
        <v>Tier - 2</v>
      </c>
      <c r="O2336" t="str">
        <f>VLOOKUP($A2336,'Hospitalisation Details'!$A:$K,COLUMN('Hospitalisation Details'!H2335),FALSE)</f>
        <v>Tier - 3</v>
      </c>
      <c r="P2336" t="str">
        <f>VLOOKUP($A2336,'Hospitalisation Details'!$A:$K,COLUMN('Hospitalisation Details'!I2335),FALSE)</f>
        <v>R1013</v>
      </c>
      <c r="Q2336">
        <f>VLOOKUP($A2336,'Hospitalisation Details'!$A:$K,COLUMN('Hospitalisation Details'!K2335),FALSE)</f>
        <v>30</v>
      </c>
      <c r="R2336" t="str" cm="1">
        <f t="array" ref="R2336">_xlfn.IFS(
Q2336&lt;=10,"0-10",
Q2336&lt;=20,"11-20",
Q2336&lt;=30,"21-30",
Q2336&lt;=40,"31-40",
Q2336&lt;=50,"41-50",
Q2336&lt;=60,"51-60",
Q2336&lt;=70,"61-70"
)</f>
        <v>21-30</v>
      </c>
      <c r="S2336" t="str">
        <f t="shared" si="36"/>
        <v>No</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E1551D-6417-442B-A515-2E8675460A9B}">
  <dimension ref="A1:N67"/>
  <sheetViews>
    <sheetView workbookViewId="0">
      <selection activeCell="K35" sqref="K35"/>
    </sheetView>
  </sheetViews>
  <sheetFormatPr defaultRowHeight="15" x14ac:dyDescent="0.25"/>
  <cols>
    <col min="1" max="1" width="14.7109375" bestFit="1" customWidth="1"/>
    <col min="2" max="2" width="16.28515625" bestFit="1" customWidth="1"/>
    <col min="3" max="4" width="12.7109375" bestFit="1" customWidth="1"/>
    <col min="5" max="5" width="13.85546875" bestFit="1" customWidth="1"/>
    <col min="6" max="6" width="11.28515625" bestFit="1" customWidth="1"/>
    <col min="7" max="7" width="12.7109375" bestFit="1" customWidth="1"/>
    <col min="8" max="8" width="13.140625" bestFit="1" customWidth="1"/>
    <col min="9" max="9" width="14.7109375" bestFit="1" customWidth="1"/>
    <col min="10" max="10" width="13.140625" bestFit="1" customWidth="1"/>
    <col min="11" max="11" width="20.140625" bestFit="1" customWidth="1"/>
    <col min="12" max="12" width="12.7109375" bestFit="1" customWidth="1"/>
    <col min="13" max="13" width="16.42578125" bestFit="1" customWidth="1"/>
    <col min="14" max="14" width="14.5703125" bestFit="1" customWidth="1"/>
    <col min="15" max="15" width="11.140625" bestFit="1" customWidth="1"/>
    <col min="16" max="16" width="11.7109375" bestFit="1" customWidth="1"/>
    <col min="17" max="17" width="17.85546875" bestFit="1" customWidth="1"/>
    <col min="18" max="18" width="13.85546875" bestFit="1" customWidth="1"/>
  </cols>
  <sheetData>
    <row r="1" spans="1:14" x14ac:dyDescent="0.25">
      <c r="A1" s="16" t="s">
        <v>34</v>
      </c>
      <c r="B1" s="16"/>
      <c r="C1" s="16"/>
      <c r="D1" s="16"/>
      <c r="E1" s="16"/>
      <c r="F1" s="16"/>
    </row>
    <row r="2" spans="1:14" x14ac:dyDescent="0.25">
      <c r="A2" s="37" t="s">
        <v>7902</v>
      </c>
      <c r="B2" s="37" t="s">
        <v>7903</v>
      </c>
    </row>
    <row r="3" spans="1:14" x14ac:dyDescent="0.25">
      <c r="A3" s="37" t="s">
        <v>7896</v>
      </c>
      <c r="B3" t="s">
        <v>7839</v>
      </c>
      <c r="C3" t="s">
        <v>7840</v>
      </c>
      <c r="D3" t="s">
        <v>7900</v>
      </c>
    </row>
    <row r="4" spans="1:14" x14ac:dyDescent="0.25">
      <c r="A4" s="38" t="s">
        <v>7839</v>
      </c>
      <c r="B4" s="47">
        <v>516</v>
      </c>
      <c r="C4" s="47">
        <v>95</v>
      </c>
      <c r="D4" s="47">
        <v>611</v>
      </c>
    </row>
    <row r="5" spans="1:14" x14ac:dyDescent="0.25">
      <c r="A5" s="38" t="s">
        <v>7840</v>
      </c>
      <c r="B5" s="47">
        <v>155</v>
      </c>
      <c r="C5" s="47">
        <v>28</v>
      </c>
      <c r="D5" s="47">
        <v>183</v>
      </c>
    </row>
    <row r="6" spans="1:14" x14ac:dyDescent="0.25">
      <c r="A6" s="38" t="s">
        <v>7900</v>
      </c>
      <c r="B6" s="47">
        <v>671</v>
      </c>
      <c r="C6" s="47">
        <v>123</v>
      </c>
      <c r="D6" s="47">
        <v>794</v>
      </c>
    </row>
    <row r="9" spans="1:14" x14ac:dyDescent="0.25">
      <c r="A9" s="39" t="s">
        <v>35</v>
      </c>
      <c r="B9" s="16"/>
      <c r="C9" s="16"/>
      <c r="D9" s="16"/>
      <c r="E9" s="16"/>
      <c r="F9" s="16"/>
      <c r="G9" s="16"/>
      <c r="H9" s="16"/>
      <c r="I9" s="16"/>
      <c r="J9" s="16"/>
      <c r="K9" s="16"/>
      <c r="L9" s="16"/>
      <c r="M9" s="16"/>
      <c r="N9" s="16"/>
    </row>
    <row r="11" spans="1:14" x14ac:dyDescent="0.25">
      <c r="A11" s="37" t="s">
        <v>7904</v>
      </c>
      <c r="B11" s="37" t="s">
        <v>7901</v>
      </c>
    </row>
    <row r="12" spans="1:14" x14ac:dyDescent="0.25">
      <c r="A12" s="37" t="s">
        <v>7899</v>
      </c>
      <c r="B12">
        <v>0</v>
      </c>
      <c r="C12">
        <v>1</v>
      </c>
      <c r="D12">
        <v>2</v>
      </c>
      <c r="E12">
        <v>3</v>
      </c>
      <c r="F12" t="s">
        <v>7900</v>
      </c>
    </row>
    <row r="13" spans="1:14" x14ac:dyDescent="0.25">
      <c r="A13" s="38" t="s">
        <v>7839</v>
      </c>
      <c r="B13" s="20">
        <v>7.1452124645892292</v>
      </c>
      <c r="C13" s="20">
        <v>5.8013356164383536</v>
      </c>
      <c r="D13" s="20">
        <v>7.2669892473118276</v>
      </c>
      <c r="E13" s="20">
        <v>9.3342857142857127</v>
      </c>
      <c r="F13" s="20">
        <v>6.6542550335570469</v>
      </c>
    </row>
    <row r="14" spans="1:14" x14ac:dyDescent="0.25">
      <c r="A14" s="38" t="s">
        <v>7840</v>
      </c>
      <c r="B14" s="20"/>
      <c r="C14" s="20">
        <v>5.1842500000000005</v>
      </c>
      <c r="D14" s="20">
        <v>5.2677777777777779</v>
      </c>
      <c r="E14" s="20"/>
      <c r="F14" s="20">
        <v>5.1995918367346947</v>
      </c>
    </row>
    <row r="15" spans="1:14" x14ac:dyDescent="0.25">
      <c r="A15" s="38" t="s">
        <v>7900</v>
      </c>
      <c r="B15" s="20">
        <v>7.1452124645892292</v>
      </c>
      <c r="C15" s="20">
        <v>5.7269879518072253</v>
      </c>
      <c r="D15" s="20">
        <v>7.0905882352941143</v>
      </c>
      <c r="E15" s="20">
        <v>9.3342857142857127</v>
      </c>
      <c r="F15" s="20">
        <v>6.5644836272040301</v>
      </c>
    </row>
    <row r="16" spans="1:14" x14ac:dyDescent="0.25">
      <c r="E16" s="20"/>
    </row>
    <row r="17" spans="1:11" x14ac:dyDescent="0.25">
      <c r="A17" s="40" t="s">
        <v>7905</v>
      </c>
      <c r="B17" s="16"/>
      <c r="C17" s="16"/>
      <c r="D17" s="16"/>
      <c r="E17" s="16"/>
      <c r="F17" s="16"/>
      <c r="G17" s="16"/>
      <c r="H17" s="16"/>
      <c r="I17" s="16"/>
      <c r="J17" s="16"/>
    </row>
    <row r="19" spans="1:11" x14ac:dyDescent="0.25">
      <c r="A19" s="37" t="s">
        <v>7906</v>
      </c>
      <c r="B19" s="37" t="s">
        <v>7901</v>
      </c>
    </row>
    <row r="20" spans="1:11" x14ac:dyDescent="0.25">
      <c r="A20" s="37" t="s">
        <v>7899</v>
      </c>
      <c r="B20" t="s">
        <v>7845</v>
      </c>
      <c r="C20" t="s">
        <v>7847</v>
      </c>
      <c r="D20" t="s">
        <v>7846</v>
      </c>
      <c r="E20" t="s">
        <v>7900</v>
      </c>
      <c r="H20" s="42" t="s">
        <v>7908</v>
      </c>
      <c r="I20" s="16"/>
      <c r="J20" s="16"/>
    </row>
    <row r="21" spans="1:11" x14ac:dyDescent="0.25">
      <c r="A21" s="38" t="s">
        <v>7843</v>
      </c>
      <c r="B21" s="23">
        <v>727090.20999999985</v>
      </c>
      <c r="C21" s="23">
        <v>690586.65999999992</v>
      </c>
      <c r="D21" s="23">
        <v>300636.11</v>
      </c>
      <c r="E21" s="23">
        <v>1718312.9799999995</v>
      </c>
    </row>
    <row r="22" spans="1:11" x14ac:dyDescent="0.25">
      <c r="A22" s="38" t="s">
        <v>7841</v>
      </c>
      <c r="B22" s="23">
        <v>2838386.0499999989</v>
      </c>
      <c r="C22" s="23">
        <v>3185009.9399999981</v>
      </c>
      <c r="D22" s="23">
        <v>1255814.7499999998</v>
      </c>
      <c r="E22" s="23">
        <v>7279210.7399999965</v>
      </c>
      <c r="H22" t="s">
        <v>7909</v>
      </c>
    </row>
    <row r="23" spans="1:11" x14ac:dyDescent="0.25">
      <c r="A23" s="38" t="s">
        <v>7842</v>
      </c>
      <c r="B23" s="23">
        <v>654712.60000000021</v>
      </c>
      <c r="C23" s="23">
        <v>805740.84000000008</v>
      </c>
      <c r="D23" s="23">
        <v>332273.87999999995</v>
      </c>
      <c r="E23" s="23">
        <v>1792727.3200000003</v>
      </c>
      <c r="H23" s="47">
        <v>2335</v>
      </c>
    </row>
    <row r="24" spans="1:11" x14ac:dyDescent="0.25">
      <c r="A24" s="38" t="s">
        <v>7844</v>
      </c>
      <c r="B24" s="23">
        <v>172066.49000000002</v>
      </c>
      <c r="C24" s="23">
        <v>127596.56</v>
      </c>
      <c r="D24" s="23">
        <v>71418.28</v>
      </c>
      <c r="E24" s="23">
        <v>371081.33000000007</v>
      </c>
    </row>
    <row r="25" spans="1:11" x14ac:dyDescent="0.25">
      <c r="A25" s="38" t="s">
        <v>7900</v>
      </c>
      <c r="B25" s="23">
        <v>4392255.3499999996</v>
      </c>
      <c r="C25" s="23">
        <v>4808933.9999999972</v>
      </c>
      <c r="D25" s="23">
        <v>1960143.0199999998</v>
      </c>
      <c r="E25" s="23">
        <v>11161332.369999995</v>
      </c>
      <c r="H25" s="41">
        <f>GETPIVOTDATA("Customer ID",$H$22)</f>
        <v>2335</v>
      </c>
    </row>
    <row r="27" spans="1:11" x14ac:dyDescent="0.25">
      <c r="A27" s="40" t="s">
        <v>7907</v>
      </c>
      <c r="B27" s="16"/>
      <c r="C27" s="16"/>
      <c r="D27" s="16"/>
      <c r="E27" s="16"/>
      <c r="F27" s="16"/>
    </row>
    <row r="29" spans="1:11" x14ac:dyDescent="0.25">
      <c r="A29" s="37" t="s">
        <v>7906</v>
      </c>
      <c r="B29" s="37" t="s">
        <v>7901</v>
      </c>
      <c r="H29" t="s">
        <v>7910</v>
      </c>
    </row>
    <row r="30" spans="1:11" x14ac:dyDescent="0.25">
      <c r="A30" s="37" t="s">
        <v>7899</v>
      </c>
      <c r="B30" t="s">
        <v>7894</v>
      </c>
      <c r="C30" t="s">
        <v>7895</v>
      </c>
      <c r="D30" t="s">
        <v>7893</v>
      </c>
      <c r="E30" t="s">
        <v>7900</v>
      </c>
      <c r="H30" s="47">
        <v>55.05</v>
      </c>
      <c r="J30" s="37" t="s">
        <v>7899</v>
      </c>
      <c r="K30" t="s">
        <v>7909</v>
      </c>
    </row>
    <row r="31" spans="1:11" x14ac:dyDescent="0.25">
      <c r="A31" s="38" t="s">
        <v>7865</v>
      </c>
      <c r="B31" s="23">
        <v>1573064.9</v>
      </c>
      <c r="C31" s="23">
        <v>2214542.4300000002</v>
      </c>
      <c r="D31" s="23">
        <v>386548.48999999993</v>
      </c>
      <c r="E31" s="23">
        <v>4174155.82</v>
      </c>
      <c r="J31" s="38" t="s">
        <v>7840</v>
      </c>
      <c r="K31" s="47">
        <v>1240</v>
      </c>
    </row>
    <row r="32" spans="1:11" x14ac:dyDescent="0.25">
      <c r="A32" s="38" t="s">
        <v>7864</v>
      </c>
      <c r="B32" s="23">
        <v>581912.66999999993</v>
      </c>
      <c r="C32" s="23">
        <v>1169281.4099999999</v>
      </c>
      <c r="D32" s="23">
        <v>576333.77999999991</v>
      </c>
      <c r="E32" s="23">
        <v>2327527.86</v>
      </c>
      <c r="J32" s="38" t="s">
        <v>7900</v>
      </c>
      <c r="K32" s="47">
        <v>1240</v>
      </c>
    </row>
    <row r="33" spans="1:11" x14ac:dyDescent="0.25">
      <c r="A33" s="38" t="s">
        <v>7863</v>
      </c>
      <c r="B33" s="23">
        <v>781272.7699999999</v>
      </c>
      <c r="C33" s="23">
        <v>975695.0299999998</v>
      </c>
      <c r="D33" s="23">
        <v>421972.43</v>
      </c>
      <c r="E33" s="23">
        <v>2178940.23</v>
      </c>
    </row>
    <row r="34" spans="1:11" x14ac:dyDescent="0.25">
      <c r="A34" s="38" t="s">
        <v>7873</v>
      </c>
      <c r="B34" s="23">
        <v>9127.73</v>
      </c>
      <c r="C34" s="23"/>
      <c r="D34" s="23">
        <v>22412.65</v>
      </c>
      <c r="E34" s="23">
        <v>31540.38</v>
      </c>
      <c r="K34">
        <f>GETPIVOTDATA("Customer ID",$J$30,"Diabetes Group","Yes")</f>
        <v>1240</v>
      </c>
    </row>
    <row r="35" spans="1:11" x14ac:dyDescent="0.25">
      <c r="A35" s="38" t="s">
        <v>7866</v>
      </c>
      <c r="B35" s="23"/>
      <c r="C35" s="23">
        <v>42894.080000000002</v>
      </c>
      <c r="D35" s="23">
        <v>13265.82</v>
      </c>
      <c r="E35" s="23">
        <v>56159.9</v>
      </c>
    </row>
    <row r="36" spans="1:11" x14ac:dyDescent="0.25">
      <c r="A36" s="38" t="s">
        <v>7868</v>
      </c>
      <c r="B36" s="23">
        <v>160453.28</v>
      </c>
      <c r="C36" s="23">
        <v>22865.1</v>
      </c>
      <c r="D36" s="23">
        <v>121059.57</v>
      </c>
      <c r="E36" s="23">
        <v>304377.95</v>
      </c>
    </row>
    <row r="37" spans="1:11" x14ac:dyDescent="0.25">
      <c r="A37" s="38" t="s">
        <v>7875</v>
      </c>
      <c r="B37" s="23">
        <v>112190.17000000001</v>
      </c>
      <c r="C37" s="23">
        <v>90106.39</v>
      </c>
      <c r="D37" s="23">
        <v>41846.71</v>
      </c>
      <c r="E37" s="23">
        <v>244143.27</v>
      </c>
    </row>
    <row r="38" spans="1:11" x14ac:dyDescent="0.25">
      <c r="A38" s="38" t="s">
        <v>7869</v>
      </c>
      <c r="B38" s="23"/>
      <c r="C38" s="23">
        <v>44191.920000000006</v>
      </c>
      <c r="D38" s="23"/>
      <c r="E38" s="23">
        <v>44191.920000000006</v>
      </c>
      <c r="H38" s="37" t="s">
        <v>7899</v>
      </c>
      <c r="I38" t="s">
        <v>7906</v>
      </c>
    </row>
    <row r="39" spans="1:11" x14ac:dyDescent="0.25">
      <c r="A39" s="38" t="s">
        <v>7867</v>
      </c>
      <c r="B39" s="23">
        <v>53750.770000000004</v>
      </c>
      <c r="C39" s="23">
        <v>23322.809999999998</v>
      </c>
      <c r="D39" s="23">
        <v>33197.64</v>
      </c>
      <c r="E39" s="23">
        <v>110271.22</v>
      </c>
      <c r="H39" s="38" t="s">
        <v>7913</v>
      </c>
      <c r="I39" s="23">
        <v>613071.52000000014</v>
      </c>
      <c r="J39" s="38" t="s">
        <v>7913</v>
      </c>
      <c r="K39" s="23">
        <v>1883565.3600000003</v>
      </c>
    </row>
    <row r="40" spans="1:11" x14ac:dyDescent="0.25">
      <c r="A40" s="38" t="s">
        <v>7876</v>
      </c>
      <c r="B40" s="23"/>
      <c r="C40" s="23">
        <v>4420.95</v>
      </c>
      <c r="D40" s="23"/>
      <c r="E40" s="23">
        <v>4420.95</v>
      </c>
      <c r="H40" s="38" t="s">
        <v>7914</v>
      </c>
      <c r="I40" s="23">
        <v>2052820.0399999991</v>
      </c>
      <c r="J40" s="38" t="s">
        <v>7914</v>
      </c>
      <c r="K40" s="23">
        <v>4940128.0400000066</v>
      </c>
    </row>
    <row r="41" spans="1:11" x14ac:dyDescent="0.25">
      <c r="A41" s="38" t="s">
        <v>7874</v>
      </c>
      <c r="B41" s="23"/>
      <c r="C41" s="23">
        <v>128420.06999999999</v>
      </c>
      <c r="D41" s="23">
        <v>86620.05</v>
      </c>
      <c r="E41" s="23">
        <v>215040.12</v>
      </c>
      <c r="H41" s="38" t="s">
        <v>7915</v>
      </c>
      <c r="I41" s="23">
        <v>1847215.3799999992</v>
      </c>
      <c r="J41" s="38" t="s">
        <v>7915</v>
      </c>
      <c r="K41" s="23">
        <v>6057776.6699999897</v>
      </c>
    </row>
    <row r="42" spans="1:11" x14ac:dyDescent="0.25">
      <c r="A42" s="38" t="s">
        <v>7878</v>
      </c>
      <c r="B42" s="23"/>
      <c r="C42" s="23">
        <v>34717.240000000005</v>
      </c>
      <c r="D42" s="23">
        <v>11625.11</v>
      </c>
      <c r="E42" s="23">
        <v>46342.350000000006</v>
      </c>
      <c r="H42" s="38" t="s">
        <v>7916</v>
      </c>
      <c r="I42" s="23">
        <v>2864296.2299999972</v>
      </c>
      <c r="J42" s="38" t="s">
        <v>7916</v>
      </c>
      <c r="K42" s="23">
        <v>8103954.7700000005</v>
      </c>
    </row>
    <row r="43" spans="1:11" x14ac:dyDescent="0.25">
      <c r="A43" s="38" t="s">
        <v>7872</v>
      </c>
      <c r="B43" s="23">
        <v>18031.16</v>
      </c>
      <c r="C43" s="23">
        <v>171990.93000000002</v>
      </c>
      <c r="D43" s="23">
        <v>40279.879999999997</v>
      </c>
      <c r="E43" s="23">
        <v>230301.97000000003</v>
      </c>
      <c r="H43" s="38" t="s">
        <v>7917</v>
      </c>
      <c r="I43" s="23">
        <v>3240992.0599999996</v>
      </c>
      <c r="J43" s="38" t="s">
        <v>7917</v>
      </c>
      <c r="K43" s="23">
        <v>8690185.8999999985</v>
      </c>
    </row>
    <row r="44" spans="1:11" x14ac:dyDescent="0.25">
      <c r="A44" s="38" t="s">
        <v>7871</v>
      </c>
      <c r="B44" s="23">
        <v>230427.01000000004</v>
      </c>
      <c r="C44" s="23">
        <v>386941.32999999996</v>
      </c>
      <c r="D44" s="23">
        <v>170451.81</v>
      </c>
      <c r="E44" s="23">
        <v>787820.14999999991</v>
      </c>
      <c r="H44" s="38" t="s">
        <v>7918</v>
      </c>
      <c r="I44" s="23">
        <v>542937.14</v>
      </c>
      <c r="J44" s="38" t="s">
        <v>7918</v>
      </c>
      <c r="K44" s="23">
        <v>1916747.8700000017</v>
      </c>
    </row>
    <row r="45" spans="1:11" x14ac:dyDescent="0.25">
      <c r="A45" s="38" t="s">
        <v>7870</v>
      </c>
      <c r="B45" s="23"/>
      <c r="C45" s="23">
        <v>37389.919999999998</v>
      </c>
      <c r="D45" s="23">
        <v>33435.449999999997</v>
      </c>
      <c r="E45" s="23">
        <v>70825.37</v>
      </c>
      <c r="H45" s="38" t="s">
        <v>7900</v>
      </c>
      <c r="I45" s="23">
        <v>11161332.369999997</v>
      </c>
    </row>
    <row r="46" spans="1:11" x14ac:dyDescent="0.25">
      <c r="A46" s="38" t="s">
        <v>7877</v>
      </c>
      <c r="B46" s="23">
        <v>19995.29</v>
      </c>
      <c r="C46" s="23">
        <v>144309.99</v>
      </c>
      <c r="D46" s="23">
        <v>170967.63</v>
      </c>
      <c r="E46" s="23">
        <v>335272.91000000003</v>
      </c>
    </row>
    <row r="47" spans="1:11" x14ac:dyDescent="0.25">
      <c r="A47" s="38" t="s">
        <v>7900</v>
      </c>
      <c r="B47" s="23">
        <v>3540225.75</v>
      </c>
      <c r="C47" s="23">
        <v>5491089.5999999987</v>
      </c>
      <c r="D47" s="23">
        <v>2130017.0199999996</v>
      </c>
      <c r="E47" s="23">
        <v>11161332.369999999</v>
      </c>
    </row>
    <row r="50" spans="1:5" x14ac:dyDescent="0.25">
      <c r="A50" s="32"/>
    </row>
    <row r="51" spans="1:5" x14ac:dyDescent="0.25">
      <c r="A51" s="38"/>
      <c r="B51" s="23"/>
      <c r="C51" s="23"/>
      <c r="D51" s="23"/>
      <c r="E51" s="23"/>
    </row>
    <row r="52" spans="1:5" x14ac:dyDescent="0.25">
      <c r="A52" s="38"/>
      <c r="B52" s="23"/>
      <c r="C52" s="23"/>
      <c r="D52" s="23"/>
      <c r="E52" s="23"/>
    </row>
    <row r="53" spans="1:5" x14ac:dyDescent="0.25">
      <c r="A53" s="38"/>
      <c r="B53" s="23"/>
      <c r="C53" s="23"/>
      <c r="D53" s="23"/>
      <c r="E53" s="23"/>
    </row>
    <row r="54" spans="1:5" x14ac:dyDescent="0.25">
      <c r="A54" s="38"/>
      <c r="B54" s="23"/>
      <c r="C54" s="23"/>
      <c r="D54" s="23"/>
      <c r="E54" s="23"/>
    </row>
    <row r="55" spans="1:5" x14ac:dyDescent="0.25">
      <c r="A55" s="38"/>
      <c r="B55" s="23"/>
      <c r="C55" s="23"/>
      <c r="D55" s="23"/>
      <c r="E55" s="23"/>
    </row>
    <row r="56" spans="1:5" x14ac:dyDescent="0.25">
      <c r="A56" s="38"/>
      <c r="B56" s="23"/>
      <c r="C56" s="23"/>
      <c r="D56" s="23"/>
      <c r="E56" s="23"/>
    </row>
    <row r="57" spans="1:5" x14ac:dyDescent="0.25">
      <c r="A57" s="38"/>
      <c r="B57" s="23"/>
      <c r="C57" s="23"/>
      <c r="D57" s="23"/>
      <c r="E57" s="23"/>
    </row>
    <row r="58" spans="1:5" x14ac:dyDescent="0.25">
      <c r="A58" s="38"/>
      <c r="B58" s="23"/>
      <c r="C58" s="23"/>
      <c r="D58" s="23"/>
      <c r="E58" s="23"/>
    </row>
    <row r="59" spans="1:5" x14ac:dyDescent="0.25">
      <c r="A59" s="38"/>
      <c r="B59" s="23"/>
      <c r="C59" s="23"/>
      <c r="D59" s="23"/>
      <c r="E59" s="23"/>
    </row>
    <row r="60" spans="1:5" x14ac:dyDescent="0.25">
      <c r="A60" s="38"/>
      <c r="B60" s="23"/>
      <c r="C60" s="23"/>
      <c r="D60" s="23"/>
      <c r="E60" s="23"/>
    </row>
    <row r="61" spans="1:5" x14ac:dyDescent="0.25">
      <c r="A61" s="38"/>
      <c r="B61" s="23"/>
      <c r="C61" s="23"/>
      <c r="D61" s="23"/>
      <c r="E61" s="23"/>
    </row>
    <row r="62" spans="1:5" x14ac:dyDescent="0.25">
      <c r="A62" s="38"/>
      <c r="B62" s="23"/>
      <c r="C62" s="23"/>
      <c r="D62" s="23"/>
      <c r="E62" s="23"/>
    </row>
    <row r="63" spans="1:5" x14ac:dyDescent="0.25">
      <c r="A63" s="38"/>
      <c r="B63" s="23"/>
      <c r="C63" s="23"/>
      <c r="D63" s="23"/>
      <c r="E63" s="23"/>
    </row>
    <row r="64" spans="1:5" x14ac:dyDescent="0.25">
      <c r="A64" s="38"/>
      <c r="B64" s="23"/>
      <c r="C64" s="23"/>
      <c r="D64" s="23"/>
      <c r="E64" s="23"/>
    </row>
    <row r="65" spans="1:5" x14ac:dyDescent="0.25">
      <c r="A65" s="38"/>
      <c r="B65" s="23"/>
      <c r="C65" s="23"/>
      <c r="D65" s="23"/>
      <c r="E65" s="23"/>
    </row>
    <row r="66" spans="1:5" x14ac:dyDescent="0.25">
      <c r="A66" s="38"/>
      <c r="B66" s="23"/>
      <c r="C66" s="23"/>
      <c r="D66" s="23"/>
      <c r="E66" s="23"/>
    </row>
    <row r="67" spans="1:5" x14ac:dyDescent="0.25">
      <c r="A67" s="45"/>
      <c r="B67" s="46"/>
      <c r="C67" s="46"/>
      <c r="D67" s="46"/>
      <c r="E67" s="46"/>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0891FE-677F-4B88-A31E-7D284FBC6E29}">
  <dimension ref="Q19"/>
  <sheetViews>
    <sheetView showGridLines="0" workbookViewId="0">
      <selection activeCell="T34" sqref="T34"/>
    </sheetView>
  </sheetViews>
  <sheetFormatPr defaultRowHeight="15" x14ac:dyDescent="0.25"/>
  <sheetData>
    <row r="19" spans="17:17" x14ac:dyDescent="0.25">
      <c r="Q19">
        <f>Pivot!J29</f>
        <v>0</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2D83F3-879B-401D-B051-3B38D79FE0B6}">
  <dimension ref="B3:M22"/>
  <sheetViews>
    <sheetView showGridLines="0" workbookViewId="0">
      <selection activeCell="M34" sqref="M34"/>
    </sheetView>
  </sheetViews>
  <sheetFormatPr defaultRowHeight="15" x14ac:dyDescent="0.25"/>
  <sheetData>
    <row r="3" spans="2:13" x14ac:dyDescent="0.25">
      <c r="K3" s="48" t="s">
        <v>7921</v>
      </c>
      <c r="L3" s="48"/>
      <c r="M3" s="48"/>
    </row>
    <row r="10" spans="2:13" x14ac:dyDescent="0.25">
      <c r="B10" s="48" t="s">
        <v>7919</v>
      </c>
    </row>
    <row r="14" spans="2:13" x14ac:dyDescent="0.25">
      <c r="K14" s="48" t="s">
        <v>7922</v>
      </c>
    </row>
    <row r="22" spans="2:2" x14ac:dyDescent="0.25">
      <c r="B22" s="48" t="s">
        <v>7920</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B406FF-CC7D-4449-A27D-934DB6AE0496}">
  <dimension ref="A1"/>
  <sheetViews>
    <sheetView showGridLines="0" tabSelected="1" workbookViewId="0">
      <selection activeCell="L17" sqref="A1:XFD1048576"/>
    </sheetView>
  </sheetViews>
  <sheetFormatPr defaultRowHeight="15" x14ac:dyDescent="0.2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1</vt:i4>
      </vt:variant>
    </vt:vector>
  </HeadingPairs>
  <TitlesOfParts>
    <vt:vector size="11" baseType="lpstr">
      <vt:lpstr>Customer Names</vt:lpstr>
      <vt:lpstr>Medical Examinations</vt:lpstr>
      <vt:lpstr>Hospitalisation Details</vt:lpstr>
      <vt:lpstr>HealthCare</vt:lpstr>
      <vt:lpstr>Data Analysis</vt:lpstr>
      <vt:lpstr>Detailed</vt:lpstr>
      <vt:lpstr>Pivot</vt:lpstr>
      <vt:lpstr>Dashboard</vt:lpstr>
      <vt:lpstr>Findings and reccomendations</vt:lpstr>
      <vt:lpstr>Sheet2</vt:lpstr>
      <vt:lpstr>CancerData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prathima dhumale</dc:creator>
  <cp:lastModifiedBy>prathima dhumale</cp:lastModifiedBy>
  <dcterms:created xsi:type="dcterms:W3CDTF">2025-06-28T14:08:19Z</dcterms:created>
  <dcterms:modified xsi:type="dcterms:W3CDTF">2025-07-14T05:13:01Z</dcterms:modified>
</cp:coreProperties>
</file>